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defaultThemeVersion="124226"/>
  <mc:AlternateContent xmlns:mc="http://schemas.openxmlformats.org/markup-compatibility/2006">
    <mc:Choice Requires="x15">
      <x15ac:absPath xmlns:x15ac="http://schemas.microsoft.com/office/spreadsheetml/2010/11/ac" url="D:\BINH PHUOC\KH2023_Hoang\Hs chinh sua sau tham dinh\Hso KHSDD2023 Bu Dop trinh phe duyet\HS in nop ngay 18.1.23\Hs KH2023 Bu Dop trinh phe duyet\"/>
    </mc:Choice>
  </mc:AlternateContent>
  <xr:revisionPtr revIDLastSave="0" documentId="13_ncr:1_{C10F2CB3-19EE-4B49-B4AC-EC07138B65CF}" xr6:coauthVersionLast="47" xr6:coauthVersionMax="47" xr10:uidLastSave="{00000000-0000-0000-0000-000000000000}"/>
  <bookViews>
    <workbookView xWindow="-108" yWindow="-108" windowWidth="23256" windowHeight="12576" tabRatio="838" firstSheet="2" activeTab="11" xr2:uid="{00000000-000D-0000-FFFF-FFFF00000000}"/>
  </bookViews>
  <sheets>
    <sheet name="Bia" sheetId="265" r:id="rId1"/>
    <sheet name="DMB" sheetId="266" r:id="rId2"/>
    <sheet name="01-CH" sheetId="252" r:id="rId3"/>
    <sheet name="Sheet2" sheetId="264" state="hidden" r:id="rId4"/>
    <sheet name="02-CH" sheetId="4" r:id="rId5"/>
    <sheet name="06-CH" sheetId="253" r:id="rId6"/>
    <sheet name="07-CH" sheetId="221" r:id="rId7"/>
    <sheet name="08-CH" sheetId="222" r:id="rId8"/>
    <sheet name="BIEU 10_CH_LUU" sheetId="223" state="hidden" r:id="rId9"/>
    <sheet name="Sheet1" sheetId="236" state="hidden" r:id="rId10"/>
    <sheet name="09-CH" sheetId="8" r:id="rId11"/>
    <sheet name="10-CH" sheetId="267" r:id="rId12"/>
    <sheet name="11-CH" sheetId="256" r:id="rId13"/>
    <sheet name="13-CH" sheetId="255" r:id="rId14"/>
    <sheet name="PHU LUC 01" sheetId="268" r:id="rId15"/>
    <sheet name="PHU LUC 02" sheetId="269" r:id="rId16"/>
    <sheet name="PHU LUC 03" sheetId="270" r:id="rId17"/>
    <sheet name="PHU LUC 04" sheetId="271" r:id="rId18"/>
    <sheet name="PHU LUC 05" sheetId="272" r:id="rId19"/>
    <sheet name="THU HOI DAT" sheetId="248" state="hidden" r:id="rId20"/>
    <sheet name="PHU LUC 06" sheetId="245" state="hidden" r:id="rId21"/>
    <sheet name="Ctrinh-NGAI XUYEN (21-30)" sheetId="45" state="hidden" r:id="rId22"/>
    <sheet name="NGAI XUYEN (21-30)" sheetId="46" state="hidden" r:id="rId23"/>
    <sheet name="Ctrinh-THANH SON (21-30)" sheetId="47" state="hidden" r:id="rId24"/>
    <sheet name="THANH SON (21-30)" sheetId="48" state="hidden" r:id="rId25"/>
    <sheet name="Ctrinh-KIM SON (21-30)" sheetId="49" state="hidden" r:id="rId26"/>
    <sheet name="KIM SON (21-30)" sheetId="50" state="hidden" r:id="rId27"/>
    <sheet name="Ctrinh-HAM GIANG (21-30)" sheetId="51" state="hidden" r:id="rId28"/>
    <sheet name="HAM GIANG (21-30)" sheetId="52" state="hidden" r:id="rId29"/>
    <sheet name="Ctrinh-HAM TAN (21-30)" sheetId="53" state="hidden" r:id="rId30"/>
    <sheet name="HAM TAN (21-30)" sheetId="54" state="hidden" r:id="rId31"/>
    <sheet name="Ctrinh-DAI AN (21-30)" sheetId="55" state="hidden" r:id="rId32"/>
    <sheet name="DAI AN (21-30)" sheetId="56" state="hidden" r:id="rId33"/>
    <sheet name="Ctrinh-DINH AN (21-30)" sheetId="57" state="hidden" r:id="rId34"/>
    <sheet name="DINH AN (21-30)" sheetId="58" state="hidden" r:id="rId35"/>
    <sheet name="Ctrinh-NGOC BIEN (21-30)" sheetId="59" state="hidden" r:id="rId36"/>
    <sheet name="NGOC BIEN (21-30)" sheetId="60" state="hidden" r:id="rId37"/>
    <sheet name="Ctrinh-LONG HIEP (21-30)" sheetId="61" state="hidden" r:id="rId38"/>
    <sheet name="LONG HIEP (21-30)" sheetId="62" state="hidden" r:id="rId39"/>
    <sheet name="Ctrinh- TAN HIEP (21-30)" sheetId="63" state="hidden" r:id="rId40"/>
    <sheet name="TAN HIEP (21-30)" sheetId="64" state="hidden" r:id="rId41"/>
    <sheet name="Ctrình-18 (21-30)" sheetId="65" state="hidden" r:id="rId42"/>
    <sheet name="18 (21-30)" sheetId="66"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0" localSheetId="11">#REF!</definedName>
    <definedName name="\0" localSheetId="12">#REF!</definedName>
    <definedName name="\0" localSheetId="13">'[1]PNT-QUOT-#3'!#REF!</definedName>
    <definedName name="\0" localSheetId="17">#REF!</definedName>
    <definedName name="\0">#REF!</definedName>
    <definedName name="\d" localSheetId="11">'[2]??-BLDG'!#REF!</definedName>
    <definedName name="\d" localSheetId="17">'[2]??-BLDG'!#REF!</definedName>
    <definedName name="\d">'[2]??-BLDG'!#REF!</definedName>
    <definedName name="\e" localSheetId="11">'[2]??-BLDG'!#REF!</definedName>
    <definedName name="\e" localSheetId="17">'[2]??-BLDG'!#REF!</definedName>
    <definedName name="\e">'[2]??-BLDG'!#REF!</definedName>
    <definedName name="\f" localSheetId="11">'[2]??-BLDG'!#REF!</definedName>
    <definedName name="\f" localSheetId="17">'[2]??-BLDG'!#REF!</definedName>
    <definedName name="\f">'[2]??-BLDG'!#REF!</definedName>
    <definedName name="\g" localSheetId="11">'[2]??-BLDG'!#REF!</definedName>
    <definedName name="\g" localSheetId="17">'[2]??-BLDG'!#REF!</definedName>
    <definedName name="\g">'[2]??-BLDG'!#REF!</definedName>
    <definedName name="\h" localSheetId="11">'[2]??-BLDG'!#REF!</definedName>
    <definedName name="\h" localSheetId="17">'[2]??-BLDG'!#REF!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z" localSheetId="11">#REF!</definedName>
    <definedName name="\z" localSheetId="12">#REF!</definedName>
    <definedName name="\z" localSheetId="13">'[1]COAT&amp;WRAP-QIOT-#3'!#REF!</definedName>
    <definedName name="\z" localSheetId="17">#REF!</definedName>
    <definedName name="\z">#REF!</definedName>
    <definedName name="____UTH2005" localSheetId="11">'[3]KH 2006'!#REF!</definedName>
    <definedName name="____UTH2005" localSheetId="17">'[3]KH 2006'!#REF!</definedName>
    <definedName name="____UTH2005">'[3]KH 2006'!#REF!</definedName>
    <definedName name="___BTM150" localSheetId="11">#REF!</definedName>
    <definedName name="___BTM150" localSheetId="17">#REF!</definedName>
    <definedName name="___BTM150">#REF!</definedName>
    <definedName name="___BTM200" localSheetId="11">#REF!</definedName>
    <definedName name="___BTM200" localSheetId="17">#REF!</definedName>
    <definedName name="___BTM200">#REF!</definedName>
    <definedName name="___BTM50" localSheetId="11">#REF!</definedName>
    <definedName name="___BTM50" localSheetId="17">#REF!</definedName>
    <definedName name="___BTM50">#REF!</definedName>
    <definedName name="___CON1">#REF!</definedName>
    <definedName name="___CON2">#REF!</definedName>
    <definedName name="___ddn400">#REF!</definedName>
    <definedName name="___ddn600">#REF!</definedName>
    <definedName name="___hom2">#REF!</definedName>
    <definedName name="___MAC12">#REF!</definedName>
    <definedName name="___MAC46">#REF!</definedName>
    <definedName name="___NCL100">#REF!</definedName>
    <definedName name="___NCL200">#REF!</definedName>
    <definedName name="___NCL250">#REF!</definedName>
    <definedName name="___nin190">#REF!</definedName>
    <definedName name="___sat10">#REF!</definedName>
    <definedName name="___sat12">#REF!</definedName>
    <definedName name="___sat14">#REF!</definedName>
    <definedName name="___sat16">#REF!</definedName>
    <definedName name="___sat20">#REF!</definedName>
    <definedName name="___sat8">#REF!</definedName>
    <definedName name="___sc1">#REF!</definedName>
    <definedName name="___SC2">#REF!</definedName>
    <definedName name="___sc3">#REF!</definedName>
    <definedName name="___SN3">#REF!</definedName>
    <definedName name="___sua20">#REF!</definedName>
    <definedName name="___sua30">#REF!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UTH2005" localSheetId="12">'[3]KH 2006'!#REF!</definedName>
    <definedName name="___UTH2005">'[3]KH 2006'!#REF!</definedName>
    <definedName name="___VL100" localSheetId="11">#REF!</definedName>
    <definedName name="___VL100" localSheetId="17">#REF!</definedName>
    <definedName name="___VL100">#REF!</definedName>
    <definedName name="___VL200" localSheetId="11">#REF!</definedName>
    <definedName name="___VL200" localSheetId="17">#REF!</definedName>
    <definedName name="___VL200">#REF!</definedName>
    <definedName name="___VL250" localSheetId="11">#REF!</definedName>
    <definedName name="___VL250" localSheetId="17">#REF!</definedName>
    <definedName name="___VL250">#REF!</definedName>
    <definedName name="__BTM150">#REF!</definedName>
    <definedName name="__BTM200">#REF!</definedName>
    <definedName name="__BTM50">#REF!</definedName>
    <definedName name="__CON1">#REF!</definedName>
    <definedName name="__CON2">#REF!</definedName>
    <definedName name="__ddn400">#REF!</definedName>
    <definedName name="__ddn600">#REF!</definedName>
    <definedName name="__hom2">#REF!</definedName>
    <definedName name="__MAC12">#REF!</definedName>
    <definedName name="__MAC46">#REF!</definedName>
    <definedName name="__NCL100">#REF!</definedName>
    <definedName name="__NCL200">#REF!</definedName>
    <definedName name="__NCL250">#REF!</definedName>
    <definedName name="__NET2">#REF!</definedName>
    <definedName name="__nin190">#REF!</definedName>
    <definedName name="__sat10">#REF!</definedName>
    <definedName name="__sat12">#REF!</definedName>
    <definedName name="__sat14">#REF!</definedName>
    <definedName name="__sat16">#REF!</definedName>
    <definedName name="__sat20">#REF!</definedName>
    <definedName name="__sat8">#REF!</definedName>
    <definedName name="__sc1">#REF!</definedName>
    <definedName name="__SC2">#REF!</definedName>
    <definedName name="__sc3">#REF!</definedName>
    <definedName name="__SN3">#REF!</definedName>
    <definedName name="__sua20">#REF!</definedName>
    <definedName name="__sua30">#REF!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VL100">#REF!</definedName>
    <definedName name="__VL200">#REF!</definedName>
    <definedName name="__VL250">#REF!</definedName>
    <definedName name="_1" localSheetId="11">#REF!</definedName>
    <definedName name="_1" localSheetId="12">#REF!</definedName>
    <definedName name="_1" localSheetId="13">#N/A</definedName>
    <definedName name="_1" localSheetId="17">#REF!</definedName>
    <definedName name="_1">#REF!</definedName>
    <definedName name="_1000A01">#N/A</definedName>
    <definedName name="_2" localSheetId="11">#REF!</definedName>
    <definedName name="_2" localSheetId="12">#REF!</definedName>
    <definedName name="_2" localSheetId="13">#N/A</definedName>
    <definedName name="_2" localSheetId="17">#REF!</definedName>
    <definedName name="_2">#REF!</definedName>
    <definedName name="_40x4">5100</definedName>
    <definedName name="_A65700" localSheetId="11">'[4]MTO REV.2(ARMOR)'!#REF!</definedName>
    <definedName name="_A65700" localSheetId="17">'[4]MTO REV.2(ARMOR)'!#REF!</definedName>
    <definedName name="_A65700">'[4]MTO REV.2(ARMOR)'!#REF!</definedName>
    <definedName name="_A65800" localSheetId="11">'[4]MTO REV.2(ARMOR)'!#REF!</definedName>
    <definedName name="_A65800" localSheetId="17">'[4]MTO REV.2(ARMOR)'!#REF!</definedName>
    <definedName name="_A65800">'[4]MTO REV.2(ARMOR)'!#REF!</definedName>
    <definedName name="_A66000" localSheetId="11">'[4]MTO REV.2(ARMOR)'!#REF!</definedName>
    <definedName name="_A66000" localSheetId="17">'[4]MTO REV.2(ARMOR)'!#REF!</definedName>
    <definedName name="_A66000">'[4]MTO REV.2(ARMOR)'!#REF!</definedName>
    <definedName name="_A67000" localSheetId="11">'[4]MTO REV.2(ARMOR)'!#REF!</definedName>
    <definedName name="_A67000" localSheetId="17">'[4]MTO REV.2(ARMOR)'!#REF!</definedName>
    <definedName name="_A67000">'[4]MTO REV.2(ARMOR)'!#REF!</definedName>
    <definedName name="_A68000">'[4]MTO REV.2(ARMOR)'!#REF!</definedName>
    <definedName name="_A70000">'[4]MTO REV.2(ARMOR)'!#REF!</definedName>
    <definedName name="_A75000">'[4]MTO REV.2(ARMOR)'!#REF!</definedName>
    <definedName name="_A85000">'[4]MTO REV.2(ARMOR)'!#REF!</definedName>
    <definedName name="_abb91">[5]chitimc!#REF!</definedName>
    <definedName name="_BTM150" localSheetId="11">#REF!</definedName>
    <definedName name="_BTM150" localSheetId="17">#REF!</definedName>
    <definedName name="_BTM150">#REF!</definedName>
    <definedName name="_BTM200" localSheetId="11">#REF!</definedName>
    <definedName name="_BTM200" localSheetId="17">#REF!</definedName>
    <definedName name="_BTM200">#REF!</definedName>
    <definedName name="_BTM50" localSheetId="11">#REF!</definedName>
    <definedName name="_BTM50" localSheetId="17">#REF!</definedName>
    <definedName name="_BTM50">#REF!</definedName>
    <definedName name="_CON1">#REF!</definedName>
    <definedName name="_CON2">#REF!</definedName>
    <definedName name="_CT250">'[6]dongia (2)'!#REF!</definedName>
    <definedName name="_ddn400" localSheetId="11">#REF!</definedName>
    <definedName name="_ddn400" localSheetId="17">#REF!</definedName>
    <definedName name="_ddn400">#REF!</definedName>
    <definedName name="_ddn600" localSheetId="11">#REF!</definedName>
    <definedName name="_ddn600" localSheetId="17">#REF!</definedName>
    <definedName name="_ddn600">#REF!</definedName>
    <definedName name="_dgt100" localSheetId="11">'[6]dongia (2)'!#REF!</definedName>
    <definedName name="_dgt100" localSheetId="17">'[6]dongia (2)'!#REF!</definedName>
    <definedName name="_dgt100">'[6]dongia (2)'!#REF!</definedName>
    <definedName name="_Fill" localSheetId="11" hidden="1">#REF!</definedName>
    <definedName name="_Fill" localSheetId="17" hidden="1">#REF!</definedName>
    <definedName name="_Fill" hidden="1">#REF!</definedName>
    <definedName name="_xlnm._FilterDatabase" localSheetId="11" hidden="1">'10-CH'!$B$4:$R$97</definedName>
    <definedName name="_xlnm._FilterDatabase" localSheetId="8" hidden="1">'BIEU 10_CH_LUU'!$A$8:$XFB$704</definedName>
    <definedName name="_xlnm._FilterDatabase" localSheetId="39" hidden="1">'Ctrinh- TAN HIEP (21-30)'!$A$6:$BG$332</definedName>
    <definedName name="_xlnm._FilterDatabase" localSheetId="41" hidden="1">'Ctrình-18 (21-30)'!$A$5:$AZ$320</definedName>
    <definedName name="_xlnm._FilterDatabase" localSheetId="31" hidden="1">'Ctrinh-DAI AN (21-30)'!$A$7:$BG$336</definedName>
    <definedName name="_xlnm._FilterDatabase" localSheetId="33" hidden="1">'Ctrinh-DINH AN (21-30)'!$A$6:$BG$319</definedName>
    <definedName name="_xlnm._FilterDatabase" localSheetId="27" hidden="1">'Ctrinh-HAM GIANG (21-30)'!$A$6:$BG$337</definedName>
    <definedName name="_xlnm._FilterDatabase" localSheetId="29" hidden="1">'Ctrinh-HAM TAN (21-30)'!$A$5:$BG$330</definedName>
    <definedName name="_xlnm._FilterDatabase" localSheetId="25" hidden="1">'Ctrinh-KIM SON (21-30)'!$A$6:$BG$357</definedName>
    <definedName name="_xlnm._FilterDatabase" localSheetId="37" hidden="1">'Ctrinh-LONG HIEP (21-30)'!$A$6:$BG$361</definedName>
    <definedName name="_xlnm._FilterDatabase" localSheetId="21" hidden="1">'Ctrinh-NGAI XUYEN (21-30)'!$A$6:$BG$356</definedName>
    <definedName name="_xlnm._FilterDatabase" localSheetId="35" hidden="1">'Ctrinh-NGOC BIEN (21-30)'!$A$6:$BG$339</definedName>
    <definedName name="_xlnm._FilterDatabase" localSheetId="23" hidden="1">'Ctrinh-THANH SON (21-30)'!$A$6:$BG$360</definedName>
    <definedName name="_xlnm._FilterDatabase" localSheetId="14" hidden="1">'PHU LUC 01'!$A$4:$F$23</definedName>
    <definedName name="_xlnm._FilterDatabase" localSheetId="15" hidden="1">'PHU LUC 02'!$A$4:$F$45</definedName>
    <definedName name="_xlnm._FilterDatabase" localSheetId="16" hidden="1">'PHU LUC 03'!$A$4:$E$38</definedName>
    <definedName name="_xlnm._FilterDatabase" localSheetId="17" hidden="1">'PHU LUC 04'!$A$5:$H$1826</definedName>
    <definedName name="_xlnm._FilterDatabase" localSheetId="18" hidden="1">'PHU LUC 05'!$C$5:$G$21</definedName>
    <definedName name="_xlnm._FilterDatabase" localSheetId="19" hidden="1">'THU HOI DAT'!$A$5:$M$63</definedName>
    <definedName name="_GID1">'[6]LKVL-CK-HT-GD1'!$A$4</definedName>
    <definedName name="_hom2" localSheetId="11">#REF!</definedName>
    <definedName name="_hom2" localSheetId="17">#REF!</definedName>
    <definedName name="_hom2">#REF!</definedName>
    <definedName name="_hom4">[7]sheet12!#REF!</definedName>
    <definedName name="_Key1" localSheetId="11" hidden="1">#REF!</definedName>
    <definedName name="_Key1" localSheetId="12" hidden="1">#REF!</definedName>
    <definedName name="_Key1" localSheetId="13" hidden="1">#REF!</definedName>
    <definedName name="_Key1" localSheetId="17" hidden="1">#REF!</definedName>
    <definedName name="_Key1" hidden="1">#REF!</definedName>
    <definedName name="_Key2" localSheetId="11" hidden="1">#REF!</definedName>
    <definedName name="_Key2" localSheetId="12" hidden="1">#REF!</definedName>
    <definedName name="_Key2" localSheetId="13" hidden="1">#REF!</definedName>
    <definedName name="_Key2" localSheetId="17" hidden="1">#REF!</definedName>
    <definedName name="_Key2" hidden="1">#REF!</definedName>
    <definedName name="_M1">[8]XL4Poppy!$C$4</definedName>
    <definedName name="_MAC12" localSheetId="11">#REF!</definedName>
    <definedName name="_MAC12" localSheetId="17">#REF!</definedName>
    <definedName name="_MAC12">#REF!</definedName>
    <definedName name="_MAC46" localSheetId="11">#REF!</definedName>
    <definedName name="_MAC46" localSheetId="17">#REF!</definedName>
    <definedName name="_MAC46">#REF!</definedName>
    <definedName name="_NCL100" localSheetId="11">#REF!</definedName>
    <definedName name="_NCL100" localSheetId="17">#REF!</definedName>
    <definedName name="_NCL100">#REF!</definedName>
    <definedName name="_NCL200">#REF!</definedName>
    <definedName name="_NCL250">#REF!</definedName>
    <definedName name="_NET2">#REF!</definedName>
    <definedName name="_nin190">#REF!</definedName>
    <definedName name="_Order1" hidden="1">255</definedName>
    <definedName name="_Order2" hidden="1">255</definedName>
    <definedName name="_oto10">[9]VL!#REF!</definedName>
    <definedName name="_sat10" localSheetId="11">#REF!</definedName>
    <definedName name="_sat10" localSheetId="17">#REF!</definedName>
    <definedName name="_sat10">#REF!</definedName>
    <definedName name="_sat12" localSheetId="11">#REF!</definedName>
    <definedName name="_sat12" localSheetId="17">#REF!</definedName>
    <definedName name="_sat12">#REF!</definedName>
    <definedName name="_sat14" localSheetId="11">#REF!</definedName>
    <definedName name="_sat14" localSheetId="17">#REF!</definedName>
    <definedName name="_sat14">#REF!</definedName>
    <definedName name="_sat16">#REF!</definedName>
    <definedName name="_sat20">#REF!</definedName>
    <definedName name="_Sat27">[10]TTDZ22!#REF!</definedName>
    <definedName name="_Sat6">[10]TTDZ22!#REF!</definedName>
    <definedName name="_sat8" localSheetId="11">#REF!</definedName>
    <definedName name="_sat8" localSheetId="17">#REF!</definedName>
    <definedName name="_sat8">#REF!</definedName>
    <definedName name="_sc1" localSheetId="11">#REF!</definedName>
    <definedName name="_sc1" localSheetId="17">#REF!</definedName>
    <definedName name="_sc1">#REF!</definedName>
    <definedName name="_SC2" localSheetId="11">#REF!</definedName>
    <definedName name="_SC2" localSheetId="17">#REF!</definedName>
    <definedName name="_SC2">#REF!</definedName>
    <definedName name="_sc3">#REF!</definedName>
    <definedName name="_SN3">#REF!</definedName>
    <definedName name="_Sort" localSheetId="11" hidden="1">#REF!</definedName>
    <definedName name="_Sort" localSheetId="12" hidden="1">#REF!</definedName>
    <definedName name="_Sort" localSheetId="13" hidden="1">#REF!</definedName>
    <definedName name="_Sort" hidden="1">#REF!</definedName>
    <definedName name="_sua20">#REF!</definedName>
    <definedName name="_sua30">#REF!</definedName>
    <definedName name="_tct3">[11]gVL!$Q$23</definedName>
    <definedName name="_th100">'[6]dongia (2)'!#REF!</definedName>
    <definedName name="_TH160">'[6]dongia (2)'!#REF!</definedName>
    <definedName name="_TL1" localSheetId="11">#REF!</definedName>
    <definedName name="_TL1" localSheetId="17">#REF!</definedName>
    <definedName name="_TL1">#REF!</definedName>
    <definedName name="_TL2" localSheetId="11">#REF!</definedName>
    <definedName name="_TL2" localSheetId="17">#REF!</definedName>
    <definedName name="_TL2">#REF!</definedName>
    <definedName name="_TL3" localSheetId="11">#REF!</definedName>
    <definedName name="_TL3" localSheetId="17">#REF!</definedName>
    <definedName name="_TL3">#REF!</definedName>
    <definedName name="_TLA120">#REF!</definedName>
    <definedName name="_TLA35">#REF!</definedName>
    <definedName name="_TLA50">#REF!</definedName>
    <definedName name="_TLA70">#REF!</definedName>
    <definedName name="_TLA95">#REF!</definedName>
    <definedName name="_TR250">'[6]dongia (2)'!#REF!</definedName>
    <definedName name="_tr375">[6]giathanh1!#REF!</definedName>
    <definedName name="_UTH2005" localSheetId="11">'[3]KH 2006'!#REF!</definedName>
    <definedName name="_UTH2005" localSheetId="12">'[3]KH 2006'!#REF!</definedName>
    <definedName name="_UTH2005">'[3]KH 2006'!#REF!</definedName>
    <definedName name="_VL100" localSheetId="11">#REF!</definedName>
    <definedName name="_VL100" localSheetId="17">#REF!</definedName>
    <definedName name="_VL100">#REF!</definedName>
    <definedName name="_VL200" localSheetId="11">#REF!</definedName>
    <definedName name="_VL200" localSheetId="17">#REF!</definedName>
    <definedName name="_VL200">#REF!</definedName>
    <definedName name="_VL250" localSheetId="11">#REF!</definedName>
    <definedName name="_VL250" localSheetId="17">#REF!</definedName>
    <definedName name="_VL250">#REF!</definedName>
    <definedName name="_VNS0001" localSheetId="39">'Ctrinh- TAN HIEP (21-30)'!#REF!</definedName>
    <definedName name="_VNS0001" localSheetId="41">'Ctrình-18 (21-30)'!#REF!</definedName>
    <definedName name="_VNS0001" localSheetId="31">'Ctrinh-DAI AN (21-30)'!#REF!</definedName>
    <definedName name="_VNS0001" localSheetId="33">'Ctrinh-DINH AN (21-30)'!#REF!</definedName>
    <definedName name="_VNS0001" localSheetId="27">'Ctrinh-HAM GIANG (21-30)'!#REF!</definedName>
    <definedName name="_VNS0001" localSheetId="29">'Ctrinh-HAM TAN (21-30)'!#REF!</definedName>
    <definedName name="_VNS0001" localSheetId="25">'Ctrinh-KIM SON (21-30)'!#REF!</definedName>
    <definedName name="_VNS0001" localSheetId="37">'Ctrinh-LONG HIEP (21-30)'!#REF!</definedName>
    <definedName name="_VNS0001" localSheetId="21">'Ctrinh-NGAI XUYEN (21-30)'!#REF!</definedName>
    <definedName name="_VNS0001" localSheetId="35">'Ctrinh-NGOC BIEN (21-30)'!#REF!</definedName>
    <definedName name="_VNS0001" localSheetId="23">'Ctrinh-THANH SON (21-30)'!#REF!</definedName>
    <definedName name="A" localSheetId="11">#REF!</definedName>
    <definedName name="A" localSheetId="12">#REF!</definedName>
    <definedName name="A" localSheetId="13">'[1]PNT-QUOT-#3'!#REF!</definedName>
    <definedName name="A" localSheetId="17">#REF!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11">#REF!</definedName>
    <definedName name="A120_" localSheetId="17">#REF!</definedName>
    <definedName name="A120_">#REF!</definedName>
    <definedName name="a277Print_Titles" localSheetId="11">#REF!</definedName>
    <definedName name="a277Print_Titles" localSheetId="17">#REF!</definedName>
    <definedName name="a277Print_Titles">#REF!</definedName>
    <definedName name="A35_">#REF!</definedName>
    <definedName name="A50_">#REF!</definedName>
    <definedName name="A6N2">[12]A6!$A$3:$F$13</definedName>
    <definedName name="A6N3">[13]A6!$A$1:$G$22</definedName>
    <definedName name="A70_" localSheetId="11">#REF!</definedName>
    <definedName name="A70_" localSheetId="17">#REF!</definedName>
    <definedName name="A70_">#REF!</definedName>
    <definedName name="A95_" localSheetId="11">#REF!</definedName>
    <definedName name="A95_" localSheetId="17">#REF!</definedName>
    <definedName name="A95_">#REF!</definedName>
    <definedName name="A9thang2005" localSheetId="11">'[3]KH 2006'!#REF!</definedName>
    <definedName name="A9thang2005" localSheetId="12">'[3]KH 2006'!#REF!</definedName>
    <definedName name="A9thang2005" localSheetId="17">'[3]KH 2006'!#REF!</definedName>
    <definedName name="A9thang2005">'[3]KH 2006'!#REF!</definedName>
    <definedName name="AA" localSheetId="11">#REF!</definedName>
    <definedName name="AA" localSheetId="17">#REF!</definedName>
    <definedName name="AA">#REF!</definedName>
    <definedName name="AAA" localSheetId="11">'[14]MTL(AG)'!#REF!</definedName>
    <definedName name="AAA" localSheetId="12">'[14]MTL(AG)'!#REF!</definedName>
    <definedName name="AAA" localSheetId="13">'[15]MTL$-INTER'!#REF!</definedName>
    <definedName name="AAA" localSheetId="17">'[14]MTL(AG)'!#REF!</definedName>
    <definedName name="AAA">'[14]MTL(AG)'!#REF!</definedName>
    <definedName name="abc" localSheetId="11">#REF!</definedName>
    <definedName name="abc" localSheetId="17">#REF!</definedName>
    <definedName name="abc">#REF!</definedName>
    <definedName name="AC120_" localSheetId="11">#REF!</definedName>
    <definedName name="AC120_" localSheetId="17">#REF!</definedName>
    <definedName name="AC120_">#REF!</definedName>
    <definedName name="AC35_" localSheetId="11">#REF!</definedName>
    <definedName name="AC35_" localSheetId="17">#REF!</definedName>
    <definedName name="AC35_">#REF!</definedName>
    <definedName name="AC50_">#REF!</definedName>
    <definedName name="AC70_">#REF!</definedName>
    <definedName name="AC95_">#REF!</definedName>
    <definedName name="ag142X42">[5]chitimc!#REF!</definedName>
    <definedName name="ag267N59">[5]chitimc!#REF!</definedName>
    <definedName name="All_Item" localSheetId="11">#REF!</definedName>
    <definedName name="All_Item" localSheetId="17">#REF!</definedName>
    <definedName name="All_Item">#REF!</definedName>
    <definedName name="Alpha">[16]BANGTRA!$C$122:$C$133</definedName>
    <definedName name="ALPIN">#N/A</definedName>
    <definedName name="ALPJYOU">#N/A</definedName>
    <definedName name="ALPTOI">#N/A</definedName>
    <definedName name="amiang">[17]gvl!#REF!</definedName>
    <definedName name="B" localSheetId="11">#REF!</definedName>
    <definedName name="B" localSheetId="12">#REF!</definedName>
    <definedName name="B" localSheetId="13">'[1]PNT-QUOT-#3'!#REF!</definedName>
    <definedName name="B" localSheetId="17">#REF!</definedName>
    <definedName name="B">#REF!</definedName>
    <definedName name="b_240" localSheetId="11">'[6]THPDMoi  (2)'!#REF!</definedName>
    <definedName name="b_240" localSheetId="17">'[6]THPDMoi  (2)'!#REF!</definedName>
    <definedName name="b_240">'[6]THPDMoi  (2)'!#REF!</definedName>
    <definedName name="b_280" localSheetId="11">'[6]THPDMoi  (2)'!#REF!</definedName>
    <definedName name="b_280" localSheetId="17">'[6]THPDMoi  (2)'!#REF!</definedName>
    <definedName name="b_280">'[6]THPDMoi  (2)'!#REF!</definedName>
    <definedName name="b_320" localSheetId="17">'[6]THPDMoi  (2)'!#REF!</definedName>
    <definedName name="b_320">'[6]THPDMoi  (2)'!#REF!</definedName>
    <definedName name="B_Isc">'[18]bcc4054-85'!$A$26:$D$41</definedName>
    <definedName name="BANG_CHI_TIET_THI_NGHIEM_CONG_TO" localSheetId="11">#REF!</definedName>
    <definedName name="BANG_CHI_TIET_THI_NGHIEM_CONG_TO" localSheetId="17">#REF!</definedName>
    <definedName name="BANG_CHI_TIET_THI_NGHIEM_CONG_TO">#REF!</definedName>
    <definedName name="BANG_CHI_TIET_THI_NGHIEM_DZ0.4KV" localSheetId="11">#REF!</definedName>
    <definedName name="BANG_CHI_TIET_THI_NGHIEM_DZ0.4KV" localSheetId="17">#REF!</definedName>
    <definedName name="BANG_CHI_TIET_THI_NGHIEM_DZ0.4KV">#REF!</definedName>
    <definedName name="BANG_CHI_TIET_THI_NGHIEM_DZ22KV" localSheetId="11">'[19]PHAN DS 22 KV'!#REF!</definedName>
    <definedName name="BANG_CHI_TIET_THI_NGHIEM_DZ22KV" localSheetId="17">'[19]PHAN DS 22 KV'!#REF!</definedName>
    <definedName name="BANG_CHI_TIET_THI_NGHIEM_DZ22KV">'[19]PHAN DS 22 KV'!#REF!</definedName>
    <definedName name="Bang_cly" localSheetId="11">#REF!</definedName>
    <definedName name="Bang_cly" localSheetId="17">#REF!</definedName>
    <definedName name="Bang_cly">#REF!</definedName>
    <definedName name="Bang_CVC" localSheetId="11">#REF!</definedName>
    <definedName name="Bang_CVC" localSheetId="17">#REF!</definedName>
    <definedName name="Bang_CVC">#REF!</definedName>
    <definedName name="bang_gia" localSheetId="11">#REF!</definedName>
    <definedName name="bang_gia" localSheetId="17">#REF!</definedName>
    <definedName name="bang_gia">#REF!</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citi">'[6]dongia (2)'!#REF!</definedName>
    <definedName name="BarData" localSheetId="11">#REF!</definedName>
    <definedName name="BarData" localSheetId="17">#REF!</definedName>
    <definedName name="BarData">#REF!</definedName>
    <definedName name="BB" localSheetId="11">#REF!</definedName>
    <definedName name="BB" localSheetId="17">#REF!</definedName>
    <definedName name="BB">#REF!</definedName>
    <definedName name="bd">[11]gVL!$Q$15</definedName>
    <definedName name="bdht15nc">[6]gtrinh!#REF!</definedName>
    <definedName name="bdht15vl">[6]gtrinh!#REF!</definedName>
    <definedName name="bdht25nc">[6]gtrinh!#REF!</definedName>
    <definedName name="bdht25vl">[6]gtrinh!#REF!</definedName>
    <definedName name="bdht325nc">[6]gtrinh!#REF!</definedName>
    <definedName name="bdht325vl">[6]gtrinh!#REF!</definedName>
    <definedName name="BetongM150">'[20]chiet tinh'!$B$18:$D$23,'[20]chiet tinh'!$F$18:$F$23</definedName>
    <definedName name="BetongM200">'[20]chiet tinh'!$B$35:$D$39,'[20]chiet tinh'!$F$35:$F$39</definedName>
    <definedName name="BetongM50">'[20]chiet tinh'!$B$6:$D$8,'[20]chiet tinh'!$F$6:$F$8</definedName>
    <definedName name="bia" localSheetId="11">#REF!</definedName>
    <definedName name="bia" localSheetId="17">#REF!</definedName>
    <definedName name="bia">#REF!</definedName>
    <definedName name="BLDG">[21]LEGEND!$D$8</definedName>
    <definedName name="blop">[7]sheet12!#REF!</definedName>
    <definedName name="Book2" localSheetId="11">#REF!</definedName>
    <definedName name="Book2" localSheetId="17">#REF!</definedName>
    <definedName name="Book2">#REF!</definedName>
    <definedName name="BOQ" localSheetId="11">#REF!</definedName>
    <definedName name="BOQ" localSheetId="17">#REF!</definedName>
    <definedName name="BOQ">#REF!</definedName>
    <definedName name="BT" localSheetId="11">#REF!</definedName>
    <definedName name="BT" localSheetId="17">#REF!</definedName>
    <definedName name="BT">#REF!</definedName>
    <definedName name="BU_CHENH_LECH_DZ0.4KV">#REF!</definedName>
    <definedName name="BU_CHENH_LECH_DZ22KV">#REF!</definedName>
    <definedName name="BU_CHENH_LECH_TBA">#REF!</definedName>
    <definedName name="Bulongma">8700</definedName>
    <definedName name="buoc">[10]TTDZ22!#REF!</definedName>
    <definedName name="BVCISUMMARY" localSheetId="11">#REF!</definedName>
    <definedName name="BVCISUMMARY" localSheetId="17">#REF!</definedName>
    <definedName name="BVCISUMMARY">#REF!</definedName>
    <definedName name="C.1.1..Phat_tuyen" localSheetId="11">#REF!</definedName>
    <definedName name="C.1.1..Phat_tuyen" localSheetId="17">#REF!</definedName>
    <definedName name="C.1.1..Phat_tuyen">#REF!</definedName>
    <definedName name="C.1.10..VC_Thu_cong_CG" localSheetId="11">#REF!</definedName>
    <definedName name="C.1.10..VC_Thu_cong_CG" localSheetId="17">#REF!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_">[22]Truot_nen!#REF!</definedName>
    <definedName name="ca.1111" localSheetId="11">#REF!</definedName>
    <definedName name="ca.1111" localSheetId="17">#REF!</definedName>
    <definedName name="ca.1111">#REF!</definedName>
    <definedName name="ca.1111.th" localSheetId="11">#REF!</definedName>
    <definedName name="ca.1111.th" localSheetId="17">#REF!</definedName>
    <definedName name="ca.1111.th">#REF!</definedName>
    <definedName name="CABLE2">'[4]MTO REV.0'!$A$1:$Q$570</definedName>
    <definedName name="CACAU">298161</definedName>
    <definedName name="CAP_DIEN_AP">'[23]DLC DIEN AP'!$B$5:$F$9</definedName>
    <definedName name="CAPDAT">[6]phuluc1!#REF!</definedName>
    <definedName name="cat">'[24]Bang chiet tinh TBA'!#REF!</definedName>
    <definedName name="Category_All" localSheetId="11">#REF!</definedName>
    <definedName name="Category_All" localSheetId="17">#REF!</definedName>
    <definedName name="Category_All">#REF!</definedName>
    <definedName name="CATIN">#N/A</definedName>
    <definedName name="CATJYOU">#N/A</definedName>
    <definedName name="CATREC">#N/A</definedName>
    <definedName name="CATSYU">#N/A</definedName>
    <definedName name="CCS" localSheetId="11">#REF!</definedName>
    <definedName name="CCS" localSheetId="17">#REF!</definedName>
    <definedName name="CCS">#REF!</definedName>
    <definedName name="CDADD">'[23]SL dau tien'!$F$7</definedName>
    <definedName name="CDD" localSheetId="11">#REF!</definedName>
    <definedName name="CDD" localSheetId="17">#REF!</definedName>
    <definedName name="CDD">#REF!</definedName>
    <definedName name="CDDD">'[6]THPDMoi  (2)'!#REF!</definedName>
    <definedName name="cddd1p">'[6]TONG HOP VL-NC'!$C$3</definedName>
    <definedName name="cddd3p">'[6]TONG HOP VL-NC'!$C$2</definedName>
    <definedName name="cgionc">'[6]lam-moi'!#REF!</definedName>
    <definedName name="cgiovl">'[6]lam-moi'!#REF!</definedName>
    <definedName name="CH" localSheetId="11">#REF!</definedName>
    <definedName name="CH" localSheetId="17">#REF!</definedName>
    <definedName name="CH">#REF!</definedName>
    <definedName name="chhtnc">'[6]lam-moi'!#REF!</definedName>
    <definedName name="chhtvl">'[6]lam-moi'!#REF!</definedName>
    <definedName name="chnc">'[6]lam-moi'!#REF!</definedName>
    <definedName name="Chu">[9]ND!#REF!</definedName>
    <definedName name="chvl">'[6]lam-moi'!#REF!</definedName>
    <definedName name="citidd">'[6]dongia (2)'!#REF!</definedName>
    <definedName name="CK" localSheetId="11">#REF!</definedName>
    <definedName name="CK" localSheetId="17">#REF!</definedName>
    <definedName name="CK">#REF!</definedName>
    <definedName name="cknc">'[6]lam-moi'!#REF!</definedName>
    <definedName name="ckvl">'[6]lam-moi'!#REF!</definedName>
    <definedName name="CLECH_0.4" localSheetId="11">#REF!</definedName>
    <definedName name="CLECH_0.4" localSheetId="17">#REF!</definedName>
    <definedName name="CLECH_0.4">#REF!</definedName>
    <definedName name="Clech_o.4">'[25]Bu CL'!#REF!</definedName>
    <definedName name="CLIENT">[21]LEGEND!$D$6</definedName>
    <definedName name="clvc1">[6]chitiet!$D$3</definedName>
    <definedName name="CLVC3">0.1</definedName>
    <definedName name="CLVCTB">#REF!</definedName>
    <definedName name="clvl">#REF!</definedName>
    <definedName name="CN3p">'[6]TONGKE3p '!$X$295</definedName>
    <definedName name="Co" localSheetId="11">#REF!</definedName>
    <definedName name="Co" localSheetId="17">#REF!</definedName>
    <definedName name="Co">#REF!</definedName>
    <definedName name="COAT" localSheetId="11">#REF!</definedName>
    <definedName name="COAT" localSheetId="12">#REF!</definedName>
    <definedName name="COAT" localSheetId="13">'[1]PNT-QUOT-#3'!#REF!</definedName>
    <definedName name="COAT" localSheetId="17">#REF!</definedName>
    <definedName name="COAT">#REF!</definedName>
    <definedName name="Cöï_ly_vaän_chuyeãn" localSheetId="11">#REF!</definedName>
    <definedName name="Cöï_ly_vaän_chuyeãn" localSheetId="17">#REF!</definedName>
    <definedName name="Cöï_ly_vaän_chuyeãn">#REF!</definedName>
    <definedName name="CÖÏ_LY_VAÄN_CHUYEÅN" localSheetId="11">#REF!</definedName>
    <definedName name="CÖÏ_LY_VAÄN_CHUYEÅN" localSheetId="17">#REF!</definedName>
    <definedName name="CÖÏ_LY_VAÄN_CHUYEÅN">#REF!</definedName>
    <definedName name="COMMON">#REF!</definedName>
    <definedName name="CON_EQP_COS">#REF!</definedName>
    <definedName name="CON_EQP_COST">#REF!</definedName>
    <definedName name="Cong_HM_DTCT">#REF!</definedName>
    <definedName name="Cong_M_DTCT">#REF!</definedName>
    <definedName name="Cong_NC_DTCT">#REF!</definedName>
    <definedName name="Cong_VL_DTCT">#REF!</definedName>
    <definedName name="cong1x15">[6]giathanh1!#REF!</definedName>
    <definedName name="CONST_EQ" localSheetId="11">#REF!</definedName>
    <definedName name="CONST_EQ" localSheetId="17">#REF!</definedName>
    <definedName name="CONST_EQ">#REF!</definedName>
    <definedName name="Cot_thep">[6]Du_lieu!$C$19</definedName>
    <definedName name="cot7.5" localSheetId="11">#REF!</definedName>
    <definedName name="cot7.5" localSheetId="17">#REF!</definedName>
    <definedName name="cot7.5">#REF!</definedName>
    <definedName name="cot8.5" localSheetId="11">#REF!</definedName>
    <definedName name="cot8.5" localSheetId="17">#REF!</definedName>
    <definedName name="cot8.5">#REF!</definedName>
    <definedName name="Cotsatma">9726</definedName>
    <definedName name="Cotthepma">9726</definedName>
    <definedName name="COVER" localSheetId="11">#REF!</definedName>
    <definedName name="COVER" localSheetId="17">#REF!</definedName>
    <definedName name="COVER">#REF!</definedName>
    <definedName name="cpc">#REF!</definedName>
    <definedName name="cpd">[11]gVL!$Q$20</definedName>
    <definedName name="cpdd">[11]gVL!$Q$21</definedName>
    <definedName name="cpmtc" localSheetId="11">#REF!</definedName>
    <definedName name="cpmtc" localSheetId="17">#REF!</definedName>
    <definedName name="cpmtc">#REF!</definedName>
    <definedName name="cpnc" localSheetId="11">#REF!</definedName>
    <definedName name="cpnc" localSheetId="17">#REF!</definedName>
    <definedName name="cpnc">#REF!</definedName>
    <definedName name="CPTKE" localSheetId="11">[26]TKP!#REF!</definedName>
    <definedName name="CPTKE" localSheetId="17">[26]TKP!#REF!</definedName>
    <definedName name="CPTKE">[26]TKP!#REF!</definedName>
    <definedName name="cptt" localSheetId="11">#REF!</definedName>
    <definedName name="cptt" localSheetId="17">#REF!</definedName>
    <definedName name="cptt">#REF!</definedName>
    <definedName name="CPVC100" localSheetId="11">#REF!</definedName>
    <definedName name="CPVC100" localSheetId="17">#REF!</definedName>
    <definedName name="CPVC100">#REF!</definedName>
    <definedName name="CPVC1KM">'[6]TH VL, NC, DDHT Thanhphuoc'!$J$19</definedName>
    <definedName name="CPVCDN">'[6]#REF'!$K$33</definedName>
    <definedName name="cpvl" localSheetId="11">#REF!</definedName>
    <definedName name="cpvl" localSheetId="17">#REF!</definedName>
    <definedName name="cpvl">#REF!</definedName>
    <definedName name="CRD" localSheetId="11">#REF!</definedName>
    <definedName name="CRD" localSheetId="17">#REF!</definedName>
    <definedName name="CRD">#REF!</definedName>
    <definedName name="_xlnm.Criteria" localSheetId="11">[27]SILICATE!#REF!</definedName>
    <definedName name="_xlnm.Criteria" localSheetId="17">[27]SILICATE!#REF!</definedName>
    <definedName name="_xlnm.Criteria">[27]SILICATE!#REF!</definedName>
    <definedName name="CRITINST" localSheetId="11">#REF!</definedName>
    <definedName name="CRITINST" localSheetId="17">#REF!</definedName>
    <definedName name="CRITINST">#REF!</definedName>
    <definedName name="CRITPURC" localSheetId="11">#REF!</definedName>
    <definedName name="CRITPURC" localSheetId="17">#REF!</definedName>
    <definedName name="CRITPURC">#REF!</definedName>
    <definedName name="CRS" localSheetId="11">#REF!</definedName>
    <definedName name="CRS" localSheetId="17">#REF!</definedName>
    <definedName name="CRS">#REF!</definedName>
    <definedName name="CS">#REF!</definedName>
    <definedName name="CS_10" localSheetId="11">#REF!</definedName>
    <definedName name="CS_10" localSheetId="12">#REF!</definedName>
    <definedName name="CS_10" localSheetId="13">#REF!</definedName>
    <definedName name="CS_10">#REF!</definedName>
    <definedName name="CS_100" localSheetId="11">#REF!</definedName>
    <definedName name="CS_100" localSheetId="12">#REF!</definedName>
    <definedName name="CS_100" localSheetId="13">#REF!</definedName>
    <definedName name="CS_100">#REF!</definedName>
    <definedName name="CS_10S" localSheetId="12">#REF!</definedName>
    <definedName name="CS_10S" localSheetId="13">#REF!</definedName>
    <definedName name="CS_10S">#REF!</definedName>
    <definedName name="CS_120" localSheetId="12">#REF!</definedName>
    <definedName name="CS_120" localSheetId="13">#REF!</definedName>
    <definedName name="CS_120">#REF!</definedName>
    <definedName name="CS_140" localSheetId="12">#REF!</definedName>
    <definedName name="CS_140" localSheetId="13">#REF!</definedName>
    <definedName name="CS_140">#REF!</definedName>
    <definedName name="CS_160" localSheetId="12">#REF!</definedName>
    <definedName name="CS_160" localSheetId="13">#REF!</definedName>
    <definedName name="CS_160">#REF!</definedName>
    <definedName name="CS_20" localSheetId="12">#REF!</definedName>
    <definedName name="CS_20" localSheetId="13">#REF!</definedName>
    <definedName name="CS_20">#REF!</definedName>
    <definedName name="CS_30" localSheetId="12">#REF!</definedName>
    <definedName name="CS_30" localSheetId="13">#REF!</definedName>
    <definedName name="CS_30">#REF!</definedName>
    <definedName name="CS_40" localSheetId="12">#REF!</definedName>
    <definedName name="CS_40" localSheetId="13">#REF!</definedName>
    <definedName name="CS_40">#REF!</definedName>
    <definedName name="CS_40S" localSheetId="12">#REF!</definedName>
    <definedName name="CS_40S" localSheetId="13">#REF!</definedName>
    <definedName name="CS_40S">#REF!</definedName>
    <definedName name="CS_5S" localSheetId="12">#REF!</definedName>
    <definedName name="CS_5S" localSheetId="13">#REF!</definedName>
    <definedName name="CS_5S">#REF!</definedName>
    <definedName name="CS_60" localSheetId="12">#REF!</definedName>
    <definedName name="CS_60" localSheetId="13">#REF!</definedName>
    <definedName name="CS_60">#REF!</definedName>
    <definedName name="CS_80" localSheetId="12">#REF!</definedName>
    <definedName name="CS_80" localSheetId="13">#REF!</definedName>
    <definedName name="CS_80">#REF!</definedName>
    <definedName name="CS_80S" localSheetId="12">#REF!</definedName>
    <definedName name="CS_80S" localSheetId="13">#REF!</definedName>
    <definedName name="CS_80S">#REF!</definedName>
    <definedName name="CS_STD" localSheetId="12">#REF!</definedName>
    <definedName name="CS_STD" localSheetId="13">#REF!</definedName>
    <definedName name="CS_STD">#REF!</definedName>
    <definedName name="CS_XS" localSheetId="12">#REF!</definedName>
    <definedName name="CS_XS" localSheetId="13">#REF!</definedName>
    <definedName name="CS_XS">#REF!</definedName>
    <definedName name="CS_XXS" localSheetId="12">#REF!</definedName>
    <definedName name="CS_XXS" localSheetId="13">#REF!</definedName>
    <definedName name="CS_XXS">#REF!</definedName>
    <definedName name="csd3p">#REF!</definedName>
    <definedName name="csddg1p">#REF!</definedName>
    <definedName name="csddt1p">#REF!</definedName>
    <definedName name="csht3p">#REF!</definedName>
    <definedName name="ctdg">[28]ctdg!#REF!</definedName>
    <definedName name="cti3x15">[6]giathanh1!#REF!</definedName>
    <definedName name="ctiep" localSheetId="11">#REF!</definedName>
    <definedName name="ctiep" localSheetId="17">#REF!</definedName>
    <definedName name="ctiep">#REF!</definedName>
    <definedName name="cto">[29]THCT!#REF!</definedName>
    <definedName name="CU_LY" localSheetId="11">#REF!</definedName>
    <definedName name="CU_LY" localSheetId="17">#REF!</definedName>
    <definedName name="CU_LY">#REF!</definedName>
    <definedName name="cu_ly_1">'[30]tra-vat-lieu'!$A$219:$A$319</definedName>
    <definedName name="CU_LY_VAN_CHUYEN_GIA_QUYEN" localSheetId="11">#REF!</definedName>
    <definedName name="CU_LY_VAN_CHUYEN_GIA_QUYEN" localSheetId="17">#REF!</definedName>
    <definedName name="CU_LY_VAN_CHUYEN_GIA_QUYEN">#REF!</definedName>
    <definedName name="CU_LY_VAN_CHUYEN_THU_CONG" localSheetId="11">#REF!</definedName>
    <definedName name="CU_LY_VAN_CHUYEN_THU_CONG" localSheetId="17">#REF!</definedName>
    <definedName name="CU_LY_VAN_CHUYEN_THU_CONG">#REF!</definedName>
    <definedName name="culy1" localSheetId="11">[6]DONGIA!#REF!</definedName>
    <definedName name="culy1" localSheetId="17">[6]DONGIA!#REF!</definedName>
    <definedName name="culy1">[6]DONGIA!#REF!</definedName>
    <definedName name="culy2" localSheetId="11">[6]DONGIA!#REF!</definedName>
    <definedName name="culy2" localSheetId="17">[6]DONGIA!#REF!</definedName>
    <definedName name="culy2">[6]DONGIA!#REF!</definedName>
    <definedName name="culy3">[6]DONGIA!#REF!</definedName>
    <definedName name="culy4">[6]DONGIA!#REF!</definedName>
    <definedName name="culy5">[6]DONGIA!#REF!</definedName>
    <definedName name="cuoc">[6]DONGIA!#REF!</definedName>
    <definedName name="cuoc_vc" localSheetId="11">#REF!</definedName>
    <definedName name="cuoc_vc" localSheetId="17">#REF!</definedName>
    <definedName name="cuoc_vc">#REF!</definedName>
    <definedName name="Cuoc_vc_1">'[30]tra-vat-lieu'!$B$219:$G$319</definedName>
    <definedName name="CURRENCY" localSheetId="11">#REF!</definedName>
    <definedName name="CURRENCY" localSheetId="17">#REF!</definedName>
    <definedName name="CURRENCY">#REF!</definedName>
    <definedName name="cv">[31]gvl!$N$17</definedName>
    <definedName name="cx" localSheetId="11">#REF!</definedName>
    <definedName name="cx" localSheetId="17">#REF!</definedName>
    <definedName name="cx">#REF!</definedName>
    <definedName name="cxhtnc">'[6]lam-moi'!#REF!</definedName>
    <definedName name="cxhtvl">'[6]lam-moi'!#REF!</definedName>
    <definedName name="cxnc">'[6]lam-moi'!#REF!</definedName>
    <definedName name="cxvl">'[6]lam-moi'!#REF!</definedName>
    <definedName name="cxxnc">'[6]lam-moi'!#REF!</definedName>
    <definedName name="cxxvl">'[6]lam-moi'!#REF!</definedName>
    <definedName name="D_7101A_B" localSheetId="11">#REF!</definedName>
    <definedName name="D_7101A_B" localSheetId="17">#REF!</definedName>
    <definedName name="D_7101A_B">#REF!</definedName>
    <definedName name="D1x49">[5]chitimc!#REF!</definedName>
    <definedName name="D1x49x49">[5]chitimc!#REF!</definedName>
    <definedName name="d1x6">[7]sheet12!#REF!</definedName>
    <definedName name="d24nc">'[6]lam-moi'!#REF!</definedName>
    <definedName name="d24vl">'[6]lam-moi'!#REF!</definedName>
    <definedName name="da1x2">[10]TTDZ22!#REF!</definedName>
    <definedName name="da2x4">[10]TTDZ22!#REF!</definedName>
    <definedName name="da4x6">'[24]Bang chiet tinh TBA'!#REF!</definedName>
    <definedName name="data" localSheetId="11">#REF!</definedName>
    <definedName name="data" localSheetId="17">#REF!</definedName>
    <definedName name="data">#REF!</definedName>
    <definedName name="Data11" localSheetId="11">#REF!</definedName>
    <definedName name="Data11" localSheetId="17">#REF!</definedName>
    <definedName name="Data11">#REF!</definedName>
    <definedName name="Data41" localSheetId="11">#REF!</definedName>
    <definedName name="Data41" localSheetId="17">#REF!</definedName>
    <definedName name="Data41">#REF!</definedName>
    <definedName name="_xlnm.Database">#REF!</definedName>
    <definedName name="DataFilter" localSheetId="13">[32]!DataFilter</definedName>
    <definedName name="DataFilter">[32]!DataFilter</definedName>
    <definedName name="DataSort" localSheetId="13">[32]!DataSort</definedName>
    <definedName name="DataSort">[32]!DataSort</definedName>
    <definedName name="DC_2005" localSheetId="11">'[3]KH 2006'!#REF!</definedName>
    <definedName name="DC_2005" localSheetId="12">'[3]KH 2006'!#REF!</definedName>
    <definedName name="DC_2005" localSheetId="17">'[3]KH 2006'!#REF!</definedName>
    <definedName name="DC_2005">'[3]KH 2006'!#REF!</definedName>
    <definedName name="dcc">[11]gVL!$Q$50</definedName>
    <definedName name="dcl">[11]gVL!$Q$40</definedName>
    <definedName name="DCL_22">12117600</definedName>
    <definedName name="DCL_35">25490000</definedName>
    <definedName name="DD">#REF!</definedName>
    <definedName name="dd0.5x1">[11]gVL!$Q$10</definedName>
    <definedName name="dd1pnc">[6]chitiet!$G$404</definedName>
    <definedName name="dd1pvl">[6]chitiet!$G$383</definedName>
    <definedName name="dd1x2">[31]gvl!$N$9</definedName>
    <definedName name="dd2x4">[11]gVL!$Q$12</definedName>
    <definedName name="dd3pctnc">'[6]lam-moi'!#REF!</definedName>
    <definedName name="dd3pctvl">'[6]lam-moi'!#REF!</definedName>
    <definedName name="dd3plmvl">'[6]lam-moi'!#REF!</definedName>
    <definedName name="dd3pnc">'[6]lam-moi'!#REF!</definedName>
    <definedName name="dd3pvl">'[6]lam-moi'!#REF!</definedName>
    <definedName name="ddhtnc">'[6]lam-moi'!#REF!</definedName>
    <definedName name="ddhtvl">'[6]lam-moi'!#REF!</definedName>
    <definedName name="ddien">[11]gVL!$Q$51</definedName>
    <definedName name="ddt2nc">[6]gtrinh!#REF!</definedName>
    <definedName name="ddt2vl">[6]gtrinh!#REF!</definedName>
    <definedName name="ddtd3pnc">'[6]thao-go'!#REF!</definedName>
    <definedName name="ddtt1pnc">[6]gtrinh!#REF!</definedName>
    <definedName name="ddtt1pvl">[6]gtrinh!#REF!</definedName>
    <definedName name="ddtt3pnc">[6]gtrinh!#REF!</definedName>
    <definedName name="ddtt3pvl">[6]gtrinh!#REF!</definedName>
    <definedName name="den_bu" localSheetId="11">#REF!</definedName>
    <definedName name="den_bu" localSheetId="17">#REF!</definedName>
    <definedName name="den_bu">#REF!</definedName>
    <definedName name="denbu" localSheetId="11">#REF!</definedName>
    <definedName name="denbu" localSheetId="17">#REF!</definedName>
    <definedName name="denbu">#REF!</definedName>
    <definedName name="det" localSheetId="11">[10]TTDZ22!#REF!</definedName>
    <definedName name="det" localSheetId="17">[10]TTDZ22!#REF!</definedName>
    <definedName name="det">[10]TTDZ22!#REF!</definedName>
    <definedName name="dgbdII" localSheetId="11">#REF!</definedName>
    <definedName name="dgbdII" localSheetId="17">#REF!</definedName>
    <definedName name="dgbdII">#REF!</definedName>
    <definedName name="DGCTI592" localSheetId="11">#REF!</definedName>
    <definedName name="DGCTI592" localSheetId="17">#REF!</definedName>
    <definedName name="DGCTI592">#REF!</definedName>
    <definedName name="DGM">[6]DONGIA!$A$453:$F$459</definedName>
    <definedName name="dgnc" localSheetId="11">#REF!</definedName>
    <definedName name="dgnc" localSheetId="17">#REF!</definedName>
    <definedName name="dgnc">#REF!</definedName>
    <definedName name="dgqndn" localSheetId="11">#REF!</definedName>
    <definedName name="dgqndn" localSheetId="17">#REF!</definedName>
    <definedName name="dgqndn">#REF!</definedName>
    <definedName name="DGTH" localSheetId="11">[6]DONGIA!#REF!</definedName>
    <definedName name="DGTH" localSheetId="17">[6]DONGIA!#REF!</definedName>
    <definedName name="DGTH">[6]DONGIA!#REF!</definedName>
    <definedName name="DGTH1">[6]DONGIA!$A$414:$G$452</definedName>
    <definedName name="dgth2">[6]DONGIA!$A$414:$G$439</definedName>
    <definedName name="DGTR">[6]DONGIA!$A$472:$I$521</definedName>
    <definedName name="dgvl" localSheetId="11">#REF!</definedName>
    <definedName name="dgvl" localSheetId="17">#REF!</definedName>
    <definedName name="dgvl">#REF!</definedName>
    <definedName name="DGVL1">[6]DONGIA!$A$5:$F$235</definedName>
    <definedName name="DGVT">'[6]DON GIA'!$C$5:$G$137</definedName>
    <definedName name="dhom" localSheetId="11">#REF!</definedName>
    <definedName name="dhom" localSheetId="17">#REF!</definedName>
    <definedName name="dhom">#REF!</definedName>
    <definedName name="DIABAN">'[33]SL dau tien'!$F$2</definedName>
    <definedName name="dl">[34]CTinh!$A$3:$M$580</definedName>
    <definedName name="DL15HT">'[6]TONGKE-HT'!#REF!</definedName>
    <definedName name="DL16HT">'[6]TONGKE-HT'!#REF!</definedName>
    <definedName name="DL19HT">'[6]TONGKE-HT'!#REF!</definedName>
    <definedName name="DL20HT">'[6]TONGKE-HT'!#REF!</definedName>
    <definedName name="DM_MaTruong">[35]DanhMuc!#REF!</definedName>
    <definedName name="dm56bxd" localSheetId="11">#REF!</definedName>
    <definedName name="dm56bxd" localSheetId="17">#REF!</definedName>
    <definedName name="dm56bxd">#REF!</definedName>
    <definedName name="dmz">[11]gVL!$Q$45</definedName>
    <definedName name="dno">[11]gVL!$Q$49</definedName>
    <definedName name="Document_array" localSheetId="11">{"Thuxm2.xls","Sheet1"}</definedName>
    <definedName name="Document_array" localSheetId="17">{"Thuxm2.xls","Sheet1"}</definedName>
    <definedName name="Document_array">{"Thuxm2.xls","Sheet1"}</definedName>
    <definedName name="DON_GIA_3282">#REF!</definedName>
    <definedName name="DON_GIA_3283">#REF!</definedName>
    <definedName name="DON_GIA_3285">#REF!</definedName>
    <definedName name="DON_GIA_VAN_CHUYEN_36">#REF!</definedName>
    <definedName name="DON_GIA_VAT_TU">'[36]DG vat tu'!$A$1</definedName>
    <definedName name="dongia">'[37]VL,NC,MTC'!$B$4:$E$63</definedName>
    <definedName name="dongia1">[6]DG!$A$4:$H$606</definedName>
    <definedName name="ds1pnc" localSheetId="11">#REF!</definedName>
    <definedName name="ds1pnc" localSheetId="17">#REF!</definedName>
    <definedName name="ds1pnc">#REF!</definedName>
    <definedName name="ds1pvl" localSheetId="11">#REF!</definedName>
    <definedName name="ds1pvl" localSheetId="17">#REF!</definedName>
    <definedName name="ds1pvl">#REF!</definedName>
    <definedName name="ds3pnc" localSheetId="11">#REF!</definedName>
    <definedName name="ds3pnc" localSheetId="17">#REF!</definedName>
    <definedName name="ds3pnc">#REF!</definedName>
    <definedName name="ds3pvl">#REF!</definedName>
    <definedName name="dsct3pnc">'[6]#REF'!#REF!</definedName>
    <definedName name="dsct3pvl">'[6]#REF'!#REF!</definedName>
    <definedName name="DSUMDATA" localSheetId="11">#REF!</definedName>
    <definedName name="DSUMDATA" localSheetId="17">#REF!</definedName>
    <definedName name="DSUMDATA">#REF!</definedName>
    <definedName name="dt">[38]XL4Poppy!$C$4</definedName>
    <definedName name="DU_TOAN_CHI_TIET_CONG_TO" localSheetId="11">#REF!</definedName>
    <definedName name="DU_TOAN_CHI_TIET_CONG_TO" localSheetId="17">#REF!</definedName>
    <definedName name="DU_TOAN_CHI_TIET_CONG_TO">#REF!</definedName>
    <definedName name="DU_TOAN_CHI_TIET_DZ0.4KV">'[19]chi tiet C'!#REF!</definedName>
    <definedName name="DU_TOAN_CHI_TIET_DZ22KV" localSheetId="11">#REF!</definedName>
    <definedName name="DU_TOAN_CHI_TIET_DZ22KV" localSheetId="17">#REF!</definedName>
    <definedName name="DU_TOAN_CHI_TIET_DZ22KV">#REF!</definedName>
    <definedName name="DU_TOAN_CHI_TIET_KHO_BAI" localSheetId="11">#REF!</definedName>
    <definedName name="DU_TOAN_CHI_TIET_KHO_BAI" localSheetId="17">#REF!</definedName>
    <definedName name="DU_TOAN_CHI_TIET_KHO_BAI">#REF!</definedName>
    <definedName name="DU_TOAN_CHI_TIET_TBA">'[39]chi tiet TBA'!$A$1:$B$1</definedName>
    <definedName name="duong04">'[29]THDZ0,4'!#REF!</definedName>
    <definedName name="duong1">[6]DONGIA!#REF!</definedName>
    <definedName name="duong2">[6]DONGIA!#REF!</definedName>
    <definedName name="duong3">[6]DONGIA!#REF!</definedName>
    <definedName name="duong35">'[29]TH DZ35'!#REF!</definedName>
    <definedName name="duong4">[6]DONGIA!#REF!</definedName>
    <definedName name="duong5">[6]DONGIA!#REF!</definedName>
    <definedName name="dutoan">[38]XL4Poppy!$A$15</definedName>
    <definedName name="DutoanDongmo" localSheetId="11">#REF!</definedName>
    <definedName name="DutoanDongmo" localSheetId="17">#REF!</definedName>
    <definedName name="DutoanDongmo">#REF!</definedName>
    <definedName name="DZ6gd1">'[40]CTDZ6kv (gd1) '!$B$7:$J$175</definedName>
    <definedName name="dzgd1">'[40]CTDZ 0.4+cto (GD1)'!$A$7:$I$94</definedName>
    <definedName name="e">[22]Truot_nen!#REF!</definedName>
    <definedName name="End_1" localSheetId="11">#REF!</definedName>
    <definedName name="End_1" localSheetId="17">#REF!</definedName>
    <definedName name="End_1">#REF!</definedName>
    <definedName name="End_10" localSheetId="11">#REF!</definedName>
    <definedName name="End_10" localSheetId="17">#REF!</definedName>
    <definedName name="End_10">#REF!</definedName>
    <definedName name="End_11" localSheetId="11">#REF!</definedName>
    <definedName name="End_11" localSheetId="17">#REF!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_xlnm.Extract">[27]SILICATE!#REF!</definedName>
    <definedName name="f" localSheetId="11">#REF!</definedName>
    <definedName name="f" localSheetId="17">#REF!</definedName>
    <definedName name="f">#REF!</definedName>
    <definedName name="f92F56">[41]dtxl!#REF!</definedName>
    <definedName name="FACTOR" localSheetId="11">#REF!</definedName>
    <definedName name="FACTOR" localSheetId="17">#REF!</definedName>
    <definedName name="FACTOR">#REF!</definedName>
    <definedName name="FI_12">4820</definedName>
    <definedName name="Flv">[16]BANGTRA!$B$122:$B$133</definedName>
    <definedName name="FP" localSheetId="11">#REF!</definedName>
    <definedName name="FP" localSheetId="12">#REF!</definedName>
    <definedName name="FP" localSheetId="13">'[1]COAT&amp;WRAP-QIOT-#3'!#REF!</definedName>
    <definedName name="FP" localSheetId="17">#REF!</definedName>
    <definedName name="FP">#REF!</definedName>
    <definedName name="g" localSheetId="11">'[42]DG '!#REF!</definedName>
    <definedName name="g" localSheetId="17">'[42]DG '!#REF!</definedName>
    <definedName name="g">'[42]DG '!#REF!</definedName>
    <definedName name="G0.7_Total" localSheetId="11">#REF!</definedName>
    <definedName name="G0.7_Total" localSheetId="17">#REF!</definedName>
    <definedName name="G0.7_Total">#REF!</definedName>
    <definedName name="g40g40" localSheetId="11">[43]tuong!#REF!</definedName>
    <definedName name="g40g40" localSheetId="17">[43]tuong!#REF!</definedName>
    <definedName name="g40g40">[43]tuong!#REF!</definedName>
    <definedName name="ghip" localSheetId="11">#REF!</definedName>
    <definedName name="ghip" localSheetId="17">#REF!</definedName>
    <definedName name="ghip">#REF!</definedName>
    <definedName name="GIA_CU_LY_VAN_CHUYEN" localSheetId="11">#REF!</definedName>
    <definedName name="GIA_CU_LY_VAN_CHUYEN" localSheetId="17">#REF!</definedName>
    <definedName name="GIA_CU_LY_VAN_CHUYEN">#REF!</definedName>
    <definedName name="gia_tien" localSheetId="11">#REF!</definedName>
    <definedName name="gia_tien" localSheetId="17">#REF!</definedName>
    <definedName name="gia_tien">#REF!</definedName>
    <definedName name="gia_tien_BTN">#REF!</definedName>
    <definedName name="giacong">[10]TTDZ22!#REF!</definedName>
    <definedName name="gipa5">[7]sheet12!#REF!</definedName>
    <definedName name="gl3p" localSheetId="11">#REF!</definedName>
    <definedName name="gl3p" localSheetId="17">#REF!</definedName>
    <definedName name="gl3p">#REF!</definedName>
    <definedName name="GoBack" localSheetId="13">[32]Sheet1!GoBack</definedName>
    <definedName name="GoBack">[32]Sheet1!GoBack</definedName>
    <definedName name="goc">[10]TTDZ22!#REF!</definedName>
    <definedName name="GPT_GROUNDING_PT">'[4]NEW-PANEL'!#REF!</definedName>
    <definedName name="gtst" localSheetId="11">#REF!</definedName>
    <definedName name="gtst" localSheetId="17">#REF!</definedName>
    <definedName name="gtst">#REF!</definedName>
    <definedName name="gv">[11]gVL!$Q$28</definedName>
    <definedName name="gvl">[44]GVL!$A$6:$F$131</definedName>
    <definedName name="h" localSheetId="11">#REF!</definedName>
    <definedName name="h" localSheetId="17">#REF!</definedName>
    <definedName name="h">#REF!</definedName>
    <definedName name="H_30" localSheetId="11">#REF!</definedName>
    <definedName name="H_30" localSheetId="17">#REF!</definedName>
    <definedName name="H_30">#REF!</definedName>
    <definedName name="h7.5" localSheetId="11">[7]sheet12!#REF!</definedName>
    <definedName name="h7.5" localSheetId="17">[7]sheet12!#REF!</definedName>
    <definedName name="h7.5">[7]sheet12!#REF!</definedName>
    <definedName name="h8.5" localSheetId="11">[7]sheet12!#REF!</definedName>
    <definedName name="h8.5" localSheetId="17">[7]sheet12!#REF!</definedName>
    <definedName name="h8.5">[7]sheet12!#REF!</definedName>
    <definedName name="Ha" localSheetId="11">#REF!</definedName>
    <definedName name="Ha" localSheetId="17">#REF!</definedName>
    <definedName name="Ha">#REF!</definedName>
    <definedName name="HapCKVA" localSheetId="11">#REF!</definedName>
    <definedName name="HapCKVA" localSheetId="12">#REF!</definedName>
    <definedName name="HapCKVA" localSheetId="17">#REF!</definedName>
    <definedName name="HapCKVA">#REF!</definedName>
    <definedName name="HapCKvar" localSheetId="11">#REF!</definedName>
    <definedName name="HapCKvar" localSheetId="12">#REF!</definedName>
    <definedName name="HapCKvar" localSheetId="17">#REF!</definedName>
    <definedName name="HapCKvar">#REF!</definedName>
    <definedName name="HapCKW" localSheetId="12">#REF!</definedName>
    <definedName name="HapCKW">#REF!</definedName>
    <definedName name="HapIKVA" localSheetId="12">#REF!</definedName>
    <definedName name="HapIKVA">#REF!</definedName>
    <definedName name="HapIKvar" localSheetId="12">#REF!</definedName>
    <definedName name="HapIKvar">#REF!</definedName>
    <definedName name="HapIKW" localSheetId="12">#REF!</definedName>
    <definedName name="HapIKW">#REF!</definedName>
    <definedName name="HapKVA" localSheetId="12">#REF!</definedName>
    <definedName name="HapKVA">#REF!</definedName>
    <definedName name="HapSKVA" localSheetId="12">#REF!</definedName>
    <definedName name="HapSKVA">#REF!</definedName>
    <definedName name="HapSKW" localSheetId="12">#REF!</definedName>
    <definedName name="HapSKW">#REF!</definedName>
    <definedName name="HCM">#REF!</definedName>
    <definedName name="HE_SO_KHO_KHAN_CANG_DAY">#REF!</definedName>
    <definedName name="Heä_soá_laép_xaø_H">1.7</definedName>
    <definedName name="heä_soá_sình_laày">#REF!</definedName>
    <definedName name="HH15HT">'[6]TONGKE-HT'!#REF!</definedName>
    <definedName name="HH16HT">'[6]TONGKE-HT'!#REF!</definedName>
    <definedName name="HH19HT">'[6]TONGKE-HT'!#REF!</definedName>
    <definedName name="HH20HT">'[6]TONGKE-HT'!#REF!</definedName>
    <definedName name="HHcat" localSheetId="11">#REF!</definedName>
    <definedName name="HHcat" localSheetId="17">#REF!</definedName>
    <definedName name="HHcat">#REF!</definedName>
    <definedName name="HHda" localSheetId="11">#REF!</definedName>
    <definedName name="HHda" localSheetId="17">#REF!</definedName>
    <definedName name="HHda">#REF!</definedName>
    <definedName name="hhsc" localSheetId="11">[45]TT35!#REF!</definedName>
    <definedName name="hhsc" localSheetId="17">[45]TT35!#REF!</definedName>
    <definedName name="hhsc">[45]TT35!#REF!</definedName>
    <definedName name="hhtd" localSheetId="11">[45]TT35!#REF!</definedName>
    <definedName name="hhtd" localSheetId="17">[45]TT35!#REF!</definedName>
    <definedName name="hhtd">[45]TT35!#REF!</definedName>
    <definedName name="HHTON" localSheetId="11">#REF!</definedName>
    <definedName name="HHTON" localSheetId="17">#REF!</definedName>
    <definedName name="HHTON">#REF!</definedName>
    <definedName name="HHxm" localSheetId="11">#REF!</definedName>
    <definedName name="HHxm" localSheetId="17">#REF!</definedName>
    <definedName name="HHxm">#REF!</definedName>
    <definedName name="hien" localSheetId="11">#REF!</definedName>
    <definedName name="hien" localSheetId="17">#REF!</definedName>
    <definedName name="hien">#REF!</definedName>
    <definedName name="HOME_MANP">#REF!</definedName>
    <definedName name="HOMEOFFICE_COST">#REF!</definedName>
    <definedName name="HSBDVC">[33]HSKVUC!$B$28:$H$35</definedName>
    <definedName name="HSCT3">0.1</definedName>
    <definedName name="hsdc1">#REF!</definedName>
    <definedName name="HSDD">[6]phuluc1!#REF!</definedName>
    <definedName name="HSDN">2.5</definedName>
    <definedName name="HSHH">#REF!</definedName>
    <definedName name="HSHHUT">#REF!</definedName>
    <definedName name="hskk1">[6]chitiet!$D$4</definedName>
    <definedName name="HSKVXL_MTC">[23]HSKVUC!$B$20:$J$21</definedName>
    <definedName name="HSKVXL_NC">[23]HSKVUC!$B$7:$J$14</definedName>
    <definedName name="HSMTC">'[23]SL dau tien'!$F$5</definedName>
    <definedName name="HSNC">[46]Du_lieu!$C$6</definedName>
    <definedName name="HSSL" localSheetId="11">#REF!</definedName>
    <definedName name="HSSL" localSheetId="17">#REF!</definedName>
    <definedName name="HSSL">#REF!</definedName>
    <definedName name="hßm4" localSheetId="11">#REF!</definedName>
    <definedName name="hßm4" localSheetId="17">#REF!</definedName>
    <definedName name="hßm4">#REF!</definedName>
    <definedName name="HSVC1" localSheetId="11">#REF!</definedName>
    <definedName name="HSVC1" localSheetId="17">#REF!</definedName>
    <definedName name="HSVC1">#REF!</definedName>
    <definedName name="HSVC2">#REF!</definedName>
    <definedName name="HSVC3">#REF!</definedName>
    <definedName name="HsVCVLTH">[47]PhaDoMong!#REF!</definedName>
    <definedName name="ht25nc">'[6]lam-moi'!#REF!</definedName>
    <definedName name="ht25vl">'[6]lam-moi'!#REF!</definedName>
    <definedName name="ht325nc">'[6]lam-moi'!#REF!</definedName>
    <definedName name="ht325vl">'[6]lam-moi'!#REF!</definedName>
    <definedName name="ht37k">'[6]lam-moi'!#REF!</definedName>
    <definedName name="ht37nc">'[6]lam-moi'!#REF!</definedName>
    <definedName name="ht50nc">'[6]lam-moi'!#REF!</definedName>
    <definedName name="ht50vl">'[6]lam-moi'!#REF!</definedName>
    <definedName name="HTML_CodePage" hidden="1">950</definedName>
    <definedName name="HTML_Control" localSheetId="11" hidden="1">{"'Sheet1'!$L$16"}</definedName>
    <definedName name="HTML_Control" localSheetId="17"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definedName>
    <definedName name="HTVL">#REF!</definedName>
    <definedName name="huong">[48]XL4Poppy!$C$31</definedName>
    <definedName name="huy" localSheetId="11" hidden="1">{"'Sheet1'!$L$16"}</definedName>
    <definedName name="huy" localSheetId="17" hidden="1">{"'Sheet1'!$L$16"}</definedName>
    <definedName name="huy" hidden="1">{"'Sheet1'!$L$16"}</definedName>
    <definedName name="I">#REF!</definedName>
    <definedName name="I2É6">[5]chitimc!#REF!</definedName>
    <definedName name="IDLAB_COST" localSheetId="11">#REF!</definedName>
    <definedName name="IDLAB_COST" localSheetId="17">#REF!</definedName>
    <definedName name="IDLAB_COST">#REF!</definedName>
    <definedName name="IND_LAB" localSheetId="11">#REF!</definedName>
    <definedName name="IND_LAB" localSheetId="17">#REF!</definedName>
    <definedName name="IND_LAB">#REF!</definedName>
    <definedName name="INDMANP" localSheetId="11">#REF!</definedName>
    <definedName name="INDMANP" localSheetId="17">#REF!</definedName>
    <definedName name="INDMANP">#REF!</definedName>
    <definedName name="IO" localSheetId="11">#REF!</definedName>
    <definedName name="IO" localSheetId="12">#REF!</definedName>
    <definedName name="IO" localSheetId="13">'[1]COAT&amp;WRAP-QIOT-#3'!#REF!</definedName>
    <definedName name="IO" localSheetId="17">#REF!</definedName>
    <definedName name="IO">#REF!</definedName>
    <definedName name="j" localSheetId="11">#REF!</definedName>
    <definedName name="j" localSheetId="17">#REF!</definedName>
    <definedName name="j">#REF!</definedName>
    <definedName name="j356C8" localSheetId="11">#REF!</definedName>
    <definedName name="j356C8" localSheetId="17">#REF!</definedName>
    <definedName name="j356C8">#REF!</definedName>
    <definedName name="k">#REF!</definedName>
    <definedName name="k2b">'[6]THPDMoi  (2)'!#REF!</definedName>
    <definedName name="kcong" localSheetId="11">#REF!</definedName>
    <definedName name="kcong" localSheetId="17">#REF!</definedName>
    <definedName name="kcong">#REF!</definedName>
    <definedName name="KHOI_LUONG_DAT_DAO_DAP" localSheetId="11">#REF!</definedName>
    <definedName name="KHOI_LUONG_DAT_DAO_DAP" localSheetId="17">#REF!</definedName>
    <definedName name="KHOI_LUONG_DAT_DAO_DAP">#REF!</definedName>
    <definedName name="Kiem_tra_trung_ten" localSheetId="11">#REF!</definedName>
    <definedName name="Kiem_tra_trung_ten" localSheetId="17">#REF!</definedName>
    <definedName name="Kiem_tra_trung_ten">#REF!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ldd1p">'[6]#REF'!#REF!</definedName>
    <definedName name="kldd3p">'[6]lam-moi'!#REF!</definedName>
    <definedName name="kmong">[6]giathanh1!#REF!</definedName>
    <definedName name="kno">[11]gVL!$Q$48</definedName>
    <definedName name="kp1ph" localSheetId="11">#REF!</definedName>
    <definedName name="kp1ph" localSheetId="17">#REF!</definedName>
    <definedName name="kp1ph">#REF!</definedName>
    <definedName name="KTHD">'[49]khung ten TD'!#REF!</definedName>
    <definedName name="l" localSheetId="11">#REF!</definedName>
    <definedName name="l" localSheetId="17">#REF!</definedName>
    <definedName name="l">#REF!</definedName>
    <definedName name="L63x6">5800</definedName>
    <definedName name="lan" localSheetId="11">#REF!</definedName>
    <definedName name="lan" localSheetId="17">#REF!</definedName>
    <definedName name="lan">#REF!</definedName>
    <definedName name="LAP_DAT_TBA" localSheetId="11">#REF!</definedName>
    <definedName name="LAP_DAT_TBA" localSheetId="17">#REF!</definedName>
    <definedName name="LAP_DAT_TBA">#REF!</definedName>
    <definedName name="Lap_dat_td">'[50]M 67'!$A$37:$F$40</definedName>
    <definedName name="LBS_22">107800000</definedName>
    <definedName name="LIET_KE_VI_TRI_DZ0.4KV">#REF!</definedName>
    <definedName name="LIET_KE_VI_TRI_DZ22KV">#REF!</definedName>
    <definedName name="Lmk">#REF!</definedName>
    <definedName name="Lnsc">'[18]bcc4054-85'!$A$3:$D$24</definedName>
    <definedName name="lntt" localSheetId="11">#REF!</definedName>
    <definedName name="lntt" localSheetId="17">#REF!</definedName>
    <definedName name="lntt">#REF!</definedName>
    <definedName name="LOCATION">[21]LEGEND!$D$7</definedName>
    <definedName name="m" localSheetId="11">#REF!</definedName>
    <definedName name="m" localSheetId="17">#REF!</definedName>
    <definedName name="m">#REF!</definedName>
    <definedName name="m102bnnc">'[6]lam-moi'!#REF!</definedName>
    <definedName name="m102bnvl">'[6]lam-moi'!#REF!</definedName>
    <definedName name="m10aamtc">'[6]t-h HA THE'!#REF!</definedName>
    <definedName name="m10aanc">'[6]lam-moi'!#REF!</definedName>
    <definedName name="m10aavl">'[6]lam-moi'!#REF!</definedName>
    <definedName name="m10anc">'[6]lam-moi'!#REF!</definedName>
    <definedName name="m10avl">'[6]lam-moi'!#REF!</definedName>
    <definedName name="m10banc">'[6]lam-moi'!#REF!</definedName>
    <definedName name="m10bavl">'[6]lam-moi'!#REF!</definedName>
    <definedName name="m122bnnc">'[6]lam-moi'!#REF!</definedName>
    <definedName name="m122bnvl">'[6]lam-moi'!#REF!</definedName>
    <definedName name="m12aanc">'[6]lam-moi'!#REF!</definedName>
    <definedName name="m12aavl">'[6]lam-moi'!#REF!</definedName>
    <definedName name="m12anc">'[6]lam-moi'!#REF!</definedName>
    <definedName name="m12avl">'[6]lam-moi'!#REF!</definedName>
    <definedName name="M12ba3p" localSheetId="11">#REF!</definedName>
    <definedName name="M12ba3p" localSheetId="17">#REF!</definedName>
    <definedName name="M12ba3p">#REF!</definedName>
    <definedName name="m12banc">'[6]lam-moi'!#REF!</definedName>
    <definedName name="m12bavl">'[6]lam-moi'!#REF!</definedName>
    <definedName name="M12bb1p" localSheetId="11">#REF!</definedName>
    <definedName name="M12bb1p" localSheetId="17">#REF!</definedName>
    <definedName name="M12bb1p">#REF!</definedName>
    <definedName name="m12bbnc">'[6]lam-moi'!#REF!</definedName>
    <definedName name="m12bbvl">'[6]lam-moi'!#REF!</definedName>
    <definedName name="M12bnnc">'[6]#REF'!#REF!</definedName>
    <definedName name="M12bnvl">'[6]#REF'!#REF!</definedName>
    <definedName name="M12cbnc" localSheetId="11">#REF!</definedName>
    <definedName name="M12cbnc" localSheetId="17">#REF!</definedName>
    <definedName name="M12cbnc">#REF!</definedName>
    <definedName name="M12cbvl" localSheetId="11">#REF!</definedName>
    <definedName name="M12cbvl" localSheetId="17">#REF!</definedName>
    <definedName name="M12cbvl">#REF!</definedName>
    <definedName name="m142bnnc" localSheetId="11">'[6]lam-moi'!#REF!</definedName>
    <definedName name="m142bnnc" localSheetId="17">'[6]lam-moi'!#REF!</definedName>
    <definedName name="m142bnnc">'[6]lam-moi'!#REF!</definedName>
    <definedName name="m142bnvl" localSheetId="11">'[6]lam-moi'!#REF!</definedName>
    <definedName name="m142bnvl" localSheetId="17">'[6]lam-moi'!#REF!</definedName>
    <definedName name="m142bnvl">'[6]lam-moi'!#REF!</definedName>
    <definedName name="M14bb1p" localSheetId="11">#REF!</definedName>
    <definedName name="M14bb1p" localSheetId="17">#REF!</definedName>
    <definedName name="M14bb1p">#REF!</definedName>
    <definedName name="m14bbnc" localSheetId="11">'[6]lam-moi'!#REF!</definedName>
    <definedName name="m14bbnc" localSheetId="17">'[6]lam-moi'!#REF!</definedName>
    <definedName name="m14bbnc">'[6]lam-moi'!#REF!</definedName>
    <definedName name="M14bbvc" localSheetId="11">'[6]CHITIET VL-NC-TT -1p'!#REF!</definedName>
    <definedName name="M14bbvc" localSheetId="17">'[6]CHITIET VL-NC-TT -1p'!#REF!</definedName>
    <definedName name="M14bbvc">'[6]CHITIET VL-NC-TT -1p'!#REF!</definedName>
    <definedName name="m14bbvl">'[6]lam-moi'!#REF!</definedName>
    <definedName name="M8a">'[6]THPDMoi  (2)'!#REF!</definedName>
    <definedName name="M8aa">'[6]THPDMoi  (2)'!#REF!</definedName>
    <definedName name="m8aanc" localSheetId="11">#REF!</definedName>
    <definedName name="m8aanc" localSheetId="17">#REF!</definedName>
    <definedName name="m8aanc">#REF!</definedName>
    <definedName name="m8aavl" localSheetId="11">#REF!</definedName>
    <definedName name="m8aavl" localSheetId="17">#REF!</definedName>
    <definedName name="m8aavl">#REF!</definedName>
    <definedName name="m8amtc" localSheetId="11">'[6]t-h HA THE'!#REF!</definedName>
    <definedName name="m8amtc" localSheetId="17">'[6]t-h HA THE'!#REF!</definedName>
    <definedName name="m8amtc">'[6]t-h HA THE'!#REF!</definedName>
    <definedName name="m8anc" localSheetId="11">'[6]lam-moi'!#REF!</definedName>
    <definedName name="m8anc" localSheetId="17">'[6]lam-moi'!#REF!</definedName>
    <definedName name="m8anc">'[6]lam-moi'!#REF!</definedName>
    <definedName name="m8avl">'[6]lam-moi'!#REF!</definedName>
    <definedName name="Ma3pnc" localSheetId="11">#REF!</definedName>
    <definedName name="Ma3pnc" localSheetId="17">#REF!</definedName>
    <definedName name="Ma3pnc">#REF!</definedName>
    <definedName name="Ma3pvl" localSheetId="11">#REF!</definedName>
    <definedName name="Ma3pvl" localSheetId="17">#REF!</definedName>
    <definedName name="Ma3pvl">#REF!</definedName>
    <definedName name="Maa3pnc" localSheetId="11">#REF!</definedName>
    <definedName name="Maa3pnc" localSheetId="17">#REF!</definedName>
    <definedName name="Maa3pnc">#REF!</definedName>
    <definedName name="Maa3pvl">#REF!</definedName>
    <definedName name="MAJ_CON_EQP">#REF!</definedName>
    <definedName name="MAT" localSheetId="11">#REF!</definedName>
    <definedName name="MAT" localSheetId="12">#REF!</definedName>
    <definedName name="MAT" localSheetId="13">'[1]COAT&amp;WRAP-QIOT-#3'!#REF!</definedName>
    <definedName name="MAT" localSheetId="17">#REF!</definedName>
    <definedName name="MAT">#REF!</definedName>
    <definedName name="Mba1p" localSheetId="11">#REF!</definedName>
    <definedName name="Mba1p" localSheetId="17">#REF!</definedName>
    <definedName name="Mba1p">#REF!</definedName>
    <definedName name="Mba3p" localSheetId="11">#REF!</definedName>
    <definedName name="Mba3p" localSheetId="17">#REF!</definedName>
    <definedName name="Mba3p">#REF!</definedName>
    <definedName name="Mbb3p">#REF!</definedName>
    <definedName name="Mbn1p">#REF!</definedName>
    <definedName name="mbnc">'[6]lam-moi'!#REF!</definedName>
    <definedName name="mbvl">'[6]lam-moi'!#REF!</definedName>
    <definedName name="mc" localSheetId="11">#REF!</definedName>
    <definedName name="mc" localSheetId="17">#REF!</definedName>
    <definedName name="mc">#REF!</definedName>
    <definedName name="MF" localSheetId="11">#REF!</definedName>
    <definedName name="MF" localSheetId="12">#REF!</definedName>
    <definedName name="MF" localSheetId="13">'[1]COAT&amp;WRAP-QIOT-#3'!#REF!</definedName>
    <definedName name="MF" localSheetId="17">#REF!</definedName>
    <definedName name="MF">#REF!</definedName>
    <definedName name="MG_A" localSheetId="11">#REF!</definedName>
    <definedName name="MG_A" localSheetId="17">#REF!</definedName>
    <definedName name="MG_A">#REF!</definedName>
    <definedName name="mgh" localSheetId="11">[41]dtxl!#REF!</definedName>
    <definedName name="mgh" localSheetId="17">[41]dtxl!#REF!</definedName>
    <definedName name="mgh">[41]dtxl!#REF!</definedName>
    <definedName name="mmm" localSheetId="11">[6]giathanh1!#REF!</definedName>
    <definedName name="mmm" localSheetId="17">[6]giathanh1!#REF!</definedName>
    <definedName name="mmm">[6]giathanh1!#REF!</definedName>
    <definedName name="Morong">'[18]bcc4054-85'!$A$45:$D$62</definedName>
    <definedName name="Morong4054_85" localSheetId="11">#REF!</definedName>
    <definedName name="Morong4054_85" localSheetId="17">#REF!</definedName>
    <definedName name="Morong4054_85">#REF!</definedName>
    <definedName name="morong4054_98" localSheetId="11">#REF!</definedName>
    <definedName name="morong4054_98" localSheetId="17">#REF!</definedName>
    <definedName name="morong4054_98">#REF!</definedName>
    <definedName name="mp1x25" localSheetId="11">'[6]dongia (2)'!#REF!</definedName>
    <definedName name="mp1x25" localSheetId="17">'[6]dongia (2)'!#REF!</definedName>
    <definedName name="mp1x25">'[6]dongia (2)'!#REF!</definedName>
    <definedName name="MTC1P" localSheetId="11">'[6]TONG HOP VL-NC TT'!#REF!</definedName>
    <definedName name="MTC1P" localSheetId="17">'[6]TONG HOP VL-NC TT'!#REF!</definedName>
    <definedName name="MTC1P">'[6]TONG HOP VL-NC TT'!#REF!</definedName>
    <definedName name="MTC3P">'[6]TONG HOP VL-NC TT'!#REF!</definedName>
    <definedName name="mtcdg" localSheetId="11">#REF!</definedName>
    <definedName name="mtcdg" localSheetId="17">#REF!</definedName>
    <definedName name="mtcdg">#REF!</definedName>
    <definedName name="MTCHC">[6]TNHCHINH!$K$38</definedName>
    <definedName name="MTCMB">'[6]#REF'!#REF!</definedName>
    <definedName name="MTMAC12" localSheetId="11">#REF!</definedName>
    <definedName name="MTMAC12" localSheetId="17">#REF!</definedName>
    <definedName name="MTMAC12">#REF!</definedName>
    <definedName name="mtr">'[6]TH XL'!#REF!</definedName>
    <definedName name="mtram" localSheetId="11">#REF!</definedName>
    <definedName name="mtram" localSheetId="17">#REF!</definedName>
    <definedName name="mtram">#REF!</definedName>
    <definedName name="myle" localSheetId="11">#REF!</definedName>
    <definedName name="myle" localSheetId="17">#REF!</definedName>
    <definedName name="myle">#REF!</definedName>
    <definedName name="n" localSheetId="11">#REF!</definedName>
    <definedName name="n" localSheetId="17">#REF!</definedName>
    <definedName name="n">#REF!</definedName>
    <definedName name="N1IN">'[6]TONGKE3p '!$U$295</definedName>
    <definedName name="n1pig" localSheetId="11">#REF!</definedName>
    <definedName name="n1pig" localSheetId="17">#REF!</definedName>
    <definedName name="n1pig">#REF!</definedName>
    <definedName name="n1pignc">'[6]lam-moi'!#REF!</definedName>
    <definedName name="n1pigvl">'[6]lam-moi'!#REF!</definedName>
    <definedName name="n1pind" localSheetId="11">#REF!</definedName>
    <definedName name="n1pind" localSheetId="17">#REF!</definedName>
    <definedName name="n1pind">#REF!</definedName>
    <definedName name="n1pindnc">'[6]lam-moi'!#REF!</definedName>
    <definedName name="n1pindvl">'[6]lam-moi'!#REF!</definedName>
    <definedName name="n1ping" localSheetId="11">#REF!</definedName>
    <definedName name="n1ping" localSheetId="17">#REF!</definedName>
    <definedName name="n1ping">#REF!</definedName>
    <definedName name="n1pingnc">'[6]lam-moi'!#REF!</definedName>
    <definedName name="n1pingvl">'[6]lam-moi'!#REF!</definedName>
    <definedName name="n1pint" localSheetId="11">#REF!</definedName>
    <definedName name="n1pint" localSheetId="17">#REF!</definedName>
    <definedName name="n1pint">#REF!</definedName>
    <definedName name="n1pintnc">'[6]lam-moi'!#REF!</definedName>
    <definedName name="n1pintvl">'[6]lam-moi'!#REF!</definedName>
    <definedName name="n24nc">'[6]lam-moi'!#REF!</definedName>
    <definedName name="n24vl">'[6]lam-moi'!#REF!</definedName>
    <definedName name="n2mignc">'[6]lam-moi'!#REF!</definedName>
    <definedName name="n2migvl">'[6]lam-moi'!#REF!</definedName>
    <definedName name="n2min1nc">'[6]lam-moi'!#REF!</definedName>
    <definedName name="n2min1vl">'[6]lam-moi'!#REF!</definedName>
    <definedName name="nc100a">'[51]CTbe tong'!#REF!</definedName>
    <definedName name="nc1nc">'[6]lam-moi'!#REF!</definedName>
    <definedName name="nc1p" localSheetId="11">#REF!</definedName>
    <definedName name="nc1p" localSheetId="17">#REF!</definedName>
    <definedName name="nc1p">#REF!</definedName>
    <definedName name="nc1vl">'[6]lam-moi'!#REF!</definedName>
    <definedName name="nc24nc">'[6]lam-moi'!#REF!</definedName>
    <definedName name="nc24vl">'[6]lam-moi'!#REF!</definedName>
    <definedName name="nc3p" localSheetId="11">#REF!</definedName>
    <definedName name="nc3p" localSheetId="17">#REF!</definedName>
    <definedName name="nc3p">#REF!</definedName>
    <definedName name="NCBD100" localSheetId="11">#REF!</definedName>
    <definedName name="NCBD100" localSheetId="17">#REF!</definedName>
    <definedName name="NCBD100">#REF!</definedName>
    <definedName name="NCBD200" localSheetId="11">#REF!</definedName>
    <definedName name="NCBD200" localSheetId="17">#REF!</definedName>
    <definedName name="NCBD200">#REF!</definedName>
    <definedName name="NCBD250">#REF!</definedName>
    <definedName name="ncdd">'[6]TH XL'!#REF!</definedName>
    <definedName name="NCDD2">'[6]TH XL'!#REF!</definedName>
    <definedName name="ncdg" localSheetId="11">#REF!</definedName>
    <definedName name="ncdg" localSheetId="17">#REF!</definedName>
    <definedName name="ncdg">#REF!</definedName>
    <definedName name="NCHC">[6]TNHCHINH!$J$38</definedName>
    <definedName name="nctr">'[6]TH XL'!#REF!</definedName>
    <definedName name="nctram" localSheetId="11">#REF!</definedName>
    <definedName name="nctram" localSheetId="17">#REF!</definedName>
    <definedName name="nctram">#REF!</definedName>
    <definedName name="NCVC100" localSheetId="11">#REF!</definedName>
    <definedName name="NCVC100" localSheetId="17">#REF!</definedName>
    <definedName name="NCVC100">#REF!</definedName>
    <definedName name="NCVC200" localSheetId="11">#REF!</definedName>
    <definedName name="NCVC200" localSheetId="17">#REF!</definedName>
    <definedName name="NCVC200">#REF!</definedName>
    <definedName name="NCVC250">#REF!</definedName>
    <definedName name="NCVC3P">#REF!</definedName>
    <definedName name="nd">[11]gVL!$Q$30</definedName>
    <definedName name="NET" localSheetId="11">#REF!</definedName>
    <definedName name="NET" localSheetId="17">#REF!</definedName>
    <definedName name="NET">#REF!</definedName>
    <definedName name="NET_1" localSheetId="11">#REF!</definedName>
    <definedName name="NET_1" localSheetId="17">#REF!</definedName>
    <definedName name="NET_1">#REF!</definedName>
    <definedName name="NET_ANA" localSheetId="11">#REF!</definedName>
    <definedName name="NET_ANA" localSheetId="17">#REF!</definedName>
    <definedName name="NET_ANA">#REF!</definedName>
    <definedName name="NET_ANA_1">#REF!</definedName>
    <definedName name="NET_ANA_2">#REF!</definedName>
    <definedName name="NGOC">'[4]MTO REV.2(ARMOR)'!#REF!</definedName>
    <definedName name="NGOC11">'[4]NEW-PANEL'!#REF!</definedName>
    <definedName name="NGOC123">'[24]Bang chiet tinh TBA'!#REF!</definedName>
    <definedName name="NH" localSheetId="11">#REF!</definedName>
    <definedName name="NH" localSheetId="17">#REF!</definedName>
    <definedName name="NH">#REF!</definedName>
    <definedName name="nhn" localSheetId="11">#REF!</definedName>
    <definedName name="nhn" localSheetId="17">#REF!</definedName>
    <definedName name="nhn">#REF!</definedName>
    <definedName name="nhnnc" localSheetId="11">'[6]lam-moi'!#REF!</definedName>
    <definedName name="nhnnc" localSheetId="17">'[6]lam-moi'!#REF!</definedName>
    <definedName name="nhnnc">'[6]lam-moi'!#REF!</definedName>
    <definedName name="nhnvl" localSheetId="11">'[6]lam-moi'!#REF!</definedName>
    <definedName name="nhnvl" localSheetId="17">'[6]lam-moi'!#REF!</definedName>
    <definedName name="nhnvl">'[6]lam-moi'!#REF!</definedName>
    <definedName name="NHot" localSheetId="11">#REF!</definedName>
    <definedName name="NHot" localSheetId="17">#REF!</definedName>
    <definedName name="NHot">#REF!</definedName>
    <definedName name="nig" localSheetId="11">#REF!</definedName>
    <definedName name="nig" localSheetId="17">#REF!</definedName>
    <definedName name="nig">#REF!</definedName>
    <definedName name="NIG13p">'[6]TONGKE3p '!$T$295</definedName>
    <definedName name="nig1p" localSheetId="11">#REF!</definedName>
    <definedName name="nig1p" localSheetId="17">#REF!</definedName>
    <definedName name="nig1p">#REF!</definedName>
    <definedName name="nig3p" localSheetId="11">#REF!</definedName>
    <definedName name="nig3p" localSheetId="17">#REF!</definedName>
    <definedName name="nig3p">#REF!</definedName>
    <definedName name="nightnc" localSheetId="11">[6]gtrinh!#REF!</definedName>
    <definedName name="nightnc" localSheetId="17">[6]gtrinh!#REF!</definedName>
    <definedName name="nightnc">[6]gtrinh!#REF!</definedName>
    <definedName name="nightvl" localSheetId="11">[6]gtrinh!#REF!</definedName>
    <definedName name="nightvl" localSheetId="17">[6]gtrinh!#REF!</definedName>
    <definedName name="nightvl">[6]gtrinh!#REF!</definedName>
    <definedName name="nignc1p" localSheetId="11">#REF!</definedName>
    <definedName name="nignc1p" localSheetId="17">#REF!</definedName>
    <definedName name="nignc1p">#REF!</definedName>
    <definedName name="nignc3p">'[6]CHITIET VL-NC'!$G$107</definedName>
    <definedName name="nigvl1p" localSheetId="11">#REF!</definedName>
    <definedName name="nigvl1p" localSheetId="17">#REF!</definedName>
    <definedName name="nigvl1p">#REF!</definedName>
    <definedName name="nigvl3p">'[6]CHITIET VL-NC'!$G$99</definedName>
    <definedName name="nin" localSheetId="11">#REF!</definedName>
    <definedName name="nin" localSheetId="17">#REF!</definedName>
    <definedName name="nin">#REF!</definedName>
    <definedName name="nin14nc3p" localSheetId="11">#REF!</definedName>
    <definedName name="nin14nc3p" localSheetId="17">#REF!</definedName>
    <definedName name="nin14nc3p">#REF!</definedName>
    <definedName name="nin14vl3p" localSheetId="11">#REF!</definedName>
    <definedName name="nin14vl3p" localSheetId="17">#REF!</definedName>
    <definedName name="nin14vl3p">#REF!</definedName>
    <definedName name="nin1903p">#REF!</definedName>
    <definedName name="nin190nc">'[6]lam-moi'!#REF!</definedName>
    <definedName name="nin190nc3p" localSheetId="11">#REF!</definedName>
    <definedName name="nin190nc3p" localSheetId="17">#REF!</definedName>
    <definedName name="nin190nc3p">#REF!</definedName>
    <definedName name="nin190vl">'[6]lam-moi'!#REF!</definedName>
    <definedName name="nin190vl3p" localSheetId="11">#REF!</definedName>
    <definedName name="nin190vl3p" localSheetId="17">#REF!</definedName>
    <definedName name="nin190vl3p">#REF!</definedName>
    <definedName name="nin1pnc">'[6]lam-moi'!#REF!</definedName>
    <definedName name="nin1pvl">'[6]lam-moi'!#REF!</definedName>
    <definedName name="nin2903p" localSheetId="11">#REF!</definedName>
    <definedName name="nin2903p" localSheetId="17">#REF!</definedName>
    <definedName name="nin2903p">#REF!</definedName>
    <definedName name="nin290nc3p" localSheetId="11">#REF!</definedName>
    <definedName name="nin290nc3p" localSheetId="17">#REF!</definedName>
    <definedName name="nin290nc3p">#REF!</definedName>
    <definedName name="nin290vl3p" localSheetId="11">#REF!</definedName>
    <definedName name="nin290vl3p" localSheetId="17">#REF!</definedName>
    <definedName name="nin290vl3p">#REF!</definedName>
    <definedName name="nin3p">#REF!</definedName>
    <definedName name="nind">#REF!</definedName>
    <definedName name="nind1p">#REF!</definedName>
    <definedName name="nind3p">#REF!</definedName>
    <definedName name="nindnc">'[6]lam-moi'!#REF!</definedName>
    <definedName name="nindnc1p" localSheetId="11">#REF!</definedName>
    <definedName name="nindnc1p" localSheetId="17">#REF!</definedName>
    <definedName name="nindnc1p">#REF!</definedName>
    <definedName name="nindnc3p" localSheetId="11">#REF!</definedName>
    <definedName name="nindnc3p" localSheetId="17">#REF!</definedName>
    <definedName name="nindnc3p">#REF!</definedName>
    <definedName name="nindvl" localSheetId="11">'[6]lam-moi'!#REF!</definedName>
    <definedName name="nindvl" localSheetId="17">'[6]lam-moi'!#REF!</definedName>
    <definedName name="nindvl">'[6]lam-moi'!#REF!</definedName>
    <definedName name="nindvl1p" localSheetId="11">#REF!</definedName>
    <definedName name="nindvl1p" localSheetId="17">#REF!</definedName>
    <definedName name="nindvl1p">#REF!</definedName>
    <definedName name="nindvl3p" localSheetId="11">#REF!</definedName>
    <definedName name="nindvl3p" localSheetId="17">#REF!</definedName>
    <definedName name="nindvl3p">#REF!</definedName>
    <definedName name="ning1p" localSheetId="11">#REF!</definedName>
    <definedName name="ning1p" localSheetId="17">#REF!</definedName>
    <definedName name="ning1p">#REF!</definedName>
    <definedName name="ningnc1p">#REF!</definedName>
    <definedName name="ningvl1p">#REF!</definedName>
    <definedName name="ninnc">'[6]lam-moi'!#REF!</definedName>
    <definedName name="ninnc3p" localSheetId="11">#REF!</definedName>
    <definedName name="ninnc3p" localSheetId="17">#REF!</definedName>
    <definedName name="ninnc3p">#REF!</definedName>
    <definedName name="nint1p" localSheetId="11">#REF!</definedName>
    <definedName name="nint1p" localSheetId="17">#REF!</definedName>
    <definedName name="nint1p">#REF!</definedName>
    <definedName name="nintnc1p" localSheetId="11">#REF!</definedName>
    <definedName name="nintnc1p" localSheetId="17">#REF!</definedName>
    <definedName name="nintnc1p">#REF!</definedName>
    <definedName name="nintvl1p">#REF!</definedName>
    <definedName name="ninvl">'[6]lam-moi'!#REF!</definedName>
    <definedName name="ninvl3p" localSheetId="11">#REF!</definedName>
    <definedName name="ninvl3p" localSheetId="17">#REF!</definedName>
    <definedName name="ninvl3p">#REF!</definedName>
    <definedName name="nl" localSheetId="11">#REF!</definedName>
    <definedName name="nl" localSheetId="17">#REF!</definedName>
    <definedName name="nl">#REF!</definedName>
    <definedName name="NL12nc" localSheetId="11">'[6]#REF'!#REF!</definedName>
    <definedName name="NL12nc" localSheetId="17">'[6]#REF'!#REF!</definedName>
    <definedName name="NL12nc">'[6]#REF'!#REF!</definedName>
    <definedName name="NL12vl" localSheetId="11">'[6]#REF'!#REF!</definedName>
    <definedName name="NL12vl" localSheetId="17">'[6]#REF'!#REF!</definedName>
    <definedName name="NL12vl">'[6]#REF'!#REF!</definedName>
    <definedName name="nl1p" localSheetId="11">#REF!</definedName>
    <definedName name="nl1p" localSheetId="17">#REF!</definedName>
    <definedName name="nl1p">#REF!</definedName>
    <definedName name="nl3p" localSheetId="11">#REF!</definedName>
    <definedName name="nl3p" localSheetId="17">#REF!</definedName>
    <definedName name="nl3p">#REF!</definedName>
    <definedName name="nlht" localSheetId="11">'[6]THPDMoi  (2)'!#REF!</definedName>
    <definedName name="nlht" localSheetId="17">'[6]THPDMoi  (2)'!#REF!</definedName>
    <definedName name="nlht">'[6]THPDMoi  (2)'!#REF!</definedName>
    <definedName name="nlmtc" localSheetId="11">'[6]t-h HA THE'!#REF!</definedName>
    <definedName name="nlmtc" localSheetId="17">'[6]t-h HA THE'!#REF!</definedName>
    <definedName name="nlmtc">'[6]t-h HA THE'!#REF!</definedName>
    <definedName name="nlnc" localSheetId="11">'[6]lam-moi'!#REF!</definedName>
    <definedName name="nlnc" localSheetId="17">'[6]lam-moi'!#REF!</definedName>
    <definedName name="nlnc">'[6]lam-moi'!#REF!</definedName>
    <definedName name="nlnc3p" localSheetId="11">#REF!</definedName>
    <definedName name="nlnc3p" localSheetId="17">#REF!</definedName>
    <definedName name="nlnc3p">#REF!</definedName>
    <definedName name="nlnc3pha" localSheetId="11">#REF!</definedName>
    <definedName name="nlnc3pha" localSheetId="17">#REF!</definedName>
    <definedName name="nlnc3pha">#REF!</definedName>
    <definedName name="NLTK1p" localSheetId="11">#REF!</definedName>
    <definedName name="NLTK1p" localSheetId="17">#REF!</definedName>
    <definedName name="NLTK1p">#REF!</definedName>
    <definedName name="nlvl" localSheetId="11">'[6]lam-moi'!#REF!</definedName>
    <definedName name="nlvl" localSheetId="17">'[6]lam-moi'!#REF!</definedName>
    <definedName name="nlvl">'[6]lam-moi'!#REF!</definedName>
    <definedName name="nlvl1">[6]chitiet!$G$302</definedName>
    <definedName name="nlvl3p" localSheetId="11">#REF!</definedName>
    <definedName name="nlvl3p" localSheetId="17">#REF!</definedName>
    <definedName name="nlvl3p">#REF!</definedName>
    <definedName name="nn" localSheetId="11">#REF!</definedName>
    <definedName name="nn" localSheetId="17">#REF!</definedName>
    <definedName name="nn">#REF!</definedName>
    <definedName name="nn1p" localSheetId="11">#REF!</definedName>
    <definedName name="nn1p" localSheetId="17">#REF!</definedName>
    <definedName name="nn1p">#REF!</definedName>
    <definedName name="nn3p">#REF!</definedName>
    <definedName name="nnnc">'[6]lam-moi'!#REF!</definedName>
    <definedName name="nnnc3p" localSheetId="11">#REF!</definedName>
    <definedName name="nnnc3p" localSheetId="17">#REF!</definedName>
    <definedName name="nnnc3p">#REF!</definedName>
    <definedName name="nnvl">'[6]lam-moi'!#REF!</definedName>
    <definedName name="nnvl3p" localSheetId="11">#REF!</definedName>
    <definedName name="nnvl3p" localSheetId="17">#REF!</definedName>
    <definedName name="nnvl3p">#REF!</definedName>
    <definedName name="No" localSheetId="11">#REF!</definedName>
    <definedName name="No" localSheetId="17">#REF!</definedName>
    <definedName name="No">#REF!</definedName>
    <definedName name="none" localSheetId="11">#REF!</definedName>
    <definedName name="none" localSheetId="17">#REF!</definedName>
    <definedName name="none">#REF!</definedName>
    <definedName name="nuoc">[31]gvl!$N$38</definedName>
    <definedName name="nx">'[6]THPDMoi  (2)'!#REF!</definedName>
    <definedName name="nxmtc">'[6]t-h HA THE'!#REF!</definedName>
    <definedName name="ophom" localSheetId="11">#REF!</definedName>
    <definedName name="ophom" localSheetId="17">#REF!</definedName>
    <definedName name="ophom">#REF!</definedName>
    <definedName name="osc">'[6]THPDMoi  (2)'!#REF!</definedName>
    <definedName name="OTHER_PANEL">'[4]NEW-PANEL'!#REF!</definedName>
    <definedName name="P" localSheetId="11">#REF!</definedName>
    <definedName name="P" localSheetId="12">#REF!</definedName>
    <definedName name="P" localSheetId="13">'[1]PNT-QUOT-#3'!#REF!</definedName>
    <definedName name="P" localSheetId="17">#REF!</definedName>
    <definedName name="P">#REF!</definedName>
    <definedName name="PA" localSheetId="11">#REF!</definedName>
    <definedName name="PA" localSheetId="12">#REF!</definedName>
    <definedName name="PA" localSheetId="13">#REF!</definedName>
    <definedName name="PA" localSheetId="17">#REF!</definedName>
    <definedName name="PA">#REF!</definedName>
    <definedName name="PEJM" localSheetId="11">#REF!</definedName>
    <definedName name="PEJM" localSheetId="12">#REF!</definedName>
    <definedName name="PEJM" localSheetId="13">'[1]COAT&amp;WRAP-QIOT-#3'!#REF!</definedName>
    <definedName name="PEJM" localSheetId="17">#REF!</definedName>
    <definedName name="PEJM">#REF!</definedName>
    <definedName name="PF" localSheetId="11">#REF!</definedName>
    <definedName name="PF" localSheetId="12">#REF!</definedName>
    <definedName name="PF" localSheetId="13">'[1]PNT-QUOT-#3'!#REF!</definedName>
    <definedName name="PF" localSheetId="17">#REF!</definedName>
    <definedName name="PF">#REF!</definedName>
    <definedName name="PHAN_DIEN_DZ0.4KV" localSheetId="11">#REF!</definedName>
    <definedName name="PHAN_DIEN_DZ0.4KV" localSheetId="17">#REF!</definedName>
    <definedName name="PHAN_DIEN_DZ0.4KV">#REF!</definedName>
    <definedName name="PHAN_DIEN_TBA" localSheetId="11">#REF!</definedName>
    <definedName name="PHAN_DIEN_TBA" localSheetId="17">#REF!</definedName>
    <definedName name="PHAN_DIEN_TBA">#REF!</definedName>
    <definedName name="PHAN_MUA_SAM_DZ0.4KV">#REF!</definedName>
    <definedName name="PL_指示燈___P.B.___REST_P.B._壓扣開關">'[4]NEW-PANEL'!#REF!</definedName>
    <definedName name="PM" localSheetId="13">[52]IBASE!$AH$16:$AV$110</definedName>
    <definedName name="PM">[53]IBASE!$AH$16:$AV$110</definedName>
    <definedName name="PRICE" localSheetId="11">#REF!</definedName>
    <definedName name="PRICE" localSheetId="17">#REF!</definedName>
    <definedName name="PRICE">#REF!</definedName>
    <definedName name="PRICE1" localSheetId="11">#REF!</definedName>
    <definedName name="PRICE1" localSheetId="17">#REF!</definedName>
    <definedName name="PRICE1">#REF!</definedName>
    <definedName name="_xlnm.Print_Area" localSheetId="2">'01-CH'!$A$1:$AT$62</definedName>
    <definedName name="_xlnm.Print_Area" localSheetId="4">'02-CH'!$A$1:$G$74</definedName>
    <definedName name="_xlnm.Print_Area" localSheetId="5">'06-CH'!$A$1:$L$130</definedName>
    <definedName name="_xlnm.Print_Area" localSheetId="6">'07-CH'!$A$1:$K$35</definedName>
    <definedName name="_xlnm.Print_Area" localSheetId="7">'08-CH'!$A$1:$K$61</definedName>
    <definedName name="_xlnm.Print_Area" localSheetId="10">'09-CH'!$A$1:$K$76</definedName>
    <definedName name="_xlnm.Print_Area" localSheetId="11">'10-CH'!$B$1:$R$97</definedName>
    <definedName name="_xlnm.Print_Area" localSheetId="13">'13-CH'!$A$1:$BF$60</definedName>
    <definedName name="_xlnm.Print_Area" localSheetId="0">Bia!$A$1:$H$64</definedName>
    <definedName name="_xlnm.Print_Area" localSheetId="8">'BIEU 10_CH_LUU'!$B$1:$M$692</definedName>
    <definedName name="_xlnm.Print_Area" localSheetId="14">'PHU LUC 01'!$A$1:$F$23</definedName>
    <definedName name="_xlnm.Print_Area" localSheetId="16">'PHU LUC 03'!$A$1:$E$38</definedName>
    <definedName name="_xlnm.Print_Area" localSheetId="17">'PHU LUC 04'!$A$1:$H$1826</definedName>
    <definedName name="_xlnm.Print_Area">#REF!</definedName>
    <definedName name="Print_Area_MI" localSheetId="11">#REF!</definedName>
    <definedName name="Print_Area_MI" localSheetId="12">#REF!</definedName>
    <definedName name="Print_Area_MI" localSheetId="13">[54]ESTI.!$A$1:$U$52</definedName>
    <definedName name="Print_Area_MI" localSheetId="17">#REF!</definedName>
    <definedName name="Print_Area_MI">#REF!</definedName>
    <definedName name="_xlnm.Print_Titles" localSheetId="2">'01-CH'!$4:$6</definedName>
    <definedName name="_xlnm.Print_Titles" localSheetId="4">'02-CH'!$4:$6</definedName>
    <definedName name="_xlnm.Print_Titles" localSheetId="5">'06-CH'!$4:$6</definedName>
    <definedName name="_xlnm.Print_Titles" localSheetId="6">'07-CH'!$4:$7</definedName>
    <definedName name="_xlnm.Print_Titles" localSheetId="7">'08-CH'!$4:$7</definedName>
    <definedName name="_xlnm.Print_Titles" localSheetId="10">'09-CH'!$4:$6</definedName>
    <definedName name="_xlnm.Print_Titles" localSheetId="11">'10-CH'!$4:$6</definedName>
    <definedName name="_xlnm.Print_Titles" localSheetId="12">'11-CH'!$4:$7</definedName>
    <definedName name="_xlnm.Print_Titles" localSheetId="8">'BIEU 10_CH_LUU'!$4:$5</definedName>
    <definedName name="_xlnm.Print_Titles" localSheetId="39">'Ctrinh- TAN HIEP (21-30)'!$4:$4</definedName>
    <definedName name="_xlnm.Print_Titles" localSheetId="41">'Ctrình-18 (21-30)'!$4:$4</definedName>
    <definedName name="_xlnm.Print_Titles" localSheetId="31">'Ctrinh-DAI AN (21-30)'!$4:$4</definedName>
    <definedName name="_xlnm.Print_Titles" localSheetId="33">'Ctrinh-DINH AN (21-30)'!$4:$4</definedName>
    <definedName name="_xlnm.Print_Titles" localSheetId="27">'Ctrinh-HAM GIANG (21-30)'!$4:$4</definedName>
    <definedName name="_xlnm.Print_Titles" localSheetId="29">'Ctrinh-HAM TAN (21-30)'!$4:$4</definedName>
    <definedName name="_xlnm.Print_Titles" localSheetId="25">'Ctrinh-KIM SON (21-30)'!$4:$4</definedName>
    <definedName name="_xlnm.Print_Titles" localSheetId="37">'Ctrinh-LONG HIEP (21-30)'!$4:$4</definedName>
    <definedName name="_xlnm.Print_Titles" localSheetId="21">'Ctrinh-NGAI XUYEN (21-30)'!$4:$4</definedName>
    <definedName name="_xlnm.Print_Titles" localSheetId="35">'Ctrinh-NGOC BIEN (21-30)'!$4:$4</definedName>
    <definedName name="_xlnm.Print_Titles" localSheetId="23">'Ctrinh-THANH SON (21-30)'!$4:$4</definedName>
    <definedName name="_xlnm.Print_Titles" localSheetId="14">'PHU LUC 01'!$4:$4</definedName>
    <definedName name="_xlnm.Print_Titles" localSheetId="15">'PHU LUC 02'!$4:$4</definedName>
    <definedName name="_xlnm.Print_Titles" localSheetId="16">'PHU LUC 03'!$4:$4</definedName>
    <definedName name="_xlnm.Print_Titles" localSheetId="17">'PHU LUC 04'!$2:$4</definedName>
    <definedName name="_xlnm.Print_Titles">#N/A</definedName>
    <definedName name="Print_Titles_MI" localSheetId="11">#REF!</definedName>
    <definedName name="Print_Titles_MI" localSheetId="12">#REF!</definedName>
    <definedName name="Print_Titles_MI" localSheetId="13">#REF!</definedName>
    <definedName name="Print_Titles_MI" localSheetId="17">#REF!</definedName>
    <definedName name="Print_Titles_MI">#REF!</definedName>
    <definedName name="PRINTA" localSheetId="11">#REF!</definedName>
    <definedName name="PRINTA" localSheetId="12">#REF!</definedName>
    <definedName name="PRINTA" localSheetId="13">#REF!</definedName>
    <definedName name="PRINTA" localSheetId="17">#REF!</definedName>
    <definedName name="PRINTA">#REF!</definedName>
    <definedName name="PRINTB" localSheetId="17">#REF!</definedName>
    <definedName name="PRINTB">#REF!</definedName>
    <definedName name="PRINTC">#REF!</definedName>
    <definedName name="prjName" localSheetId="11">#REF!</definedName>
    <definedName name="prjName" localSheetId="12">#REF!</definedName>
    <definedName name="prjName">#REF!</definedName>
    <definedName name="prjNo" localSheetId="12">#REF!</definedName>
    <definedName name="prjNo">#REF!</definedName>
    <definedName name="PROJ">[21]LEGEND!$D$4</definedName>
    <definedName name="PROPOSAL" localSheetId="11">#REF!</definedName>
    <definedName name="PROPOSAL" localSheetId="17">#REF!</definedName>
    <definedName name="PROPOSAL">#REF!</definedName>
    <definedName name="PT_Duong" localSheetId="11">#REF!</definedName>
    <definedName name="PT_Duong" localSheetId="17">#REF!</definedName>
    <definedName name="PT_Duong">#REF!</definedName>
    <definedName name="ptdg" localSheetId="11">#REF!</definedName>
    <definedName name="ptdg" localSheetId="17">#REF!</definedName>
    <definedName name="ptdg">#REF!</definedName>
    <definedName name="PTDG_cau">#REF!</definedName>
    <definedName name="ptdg_cong">#REF!</definedName>
    <definedName name="ptdg_duong">#REF!</definedName>
    <definedName name="ptdg_duong1">'[55]ptdg '!$E$9:$L$423</definedName>
    <definedName name="ptdg_ke">[55]ptke!$E$17:$L$353</definedName>
    <definedName name="PTNC">'[6]DON GIA'!$G$227</definedName>
    <definedName name="PTST">[56]sat!$A$6:$K$38</definedName>
    <definedName name="PTVT">[56]ptvt!$A$6:$X$128</definedName>
    <definedName name="Q">[6]giathanh1!#REF!</definedName>
    <definedName name="qq">[57]Tra_bang!#REF!</definedName>
    <definedName name="qtdm" localSheetId="11">#REF!</definedName>
    <definedName name="qtdm" localSheetId="17">#REF!</definedName>
    <definedName name="qtdm">#REF!</definedName>
    <definedName name="ra11p" localSheetId="11">#REF!</definedName>
    <definedName name="ra11p" localSheetId="17">#REF!</definedName>
    <definedName name="ra11p">#REF!</definedName>
    <definedName name="ra13p" localSheetId="11">#REF!</definedName>
    <definedName name="ra13p" localSheetId="17">#REF!</definedName>
    <definedName name="ra13p">#REF!</definedName>
    <definedName name="rack1" localSheetId="11">'[6]THPDMoi  (2)'!#REF!</definedName>
    <definedName name="rack1" localSheetId="17">'[6]THPDMoi  (2)'!#REF!</definedName>
    <definedName name="rack1">'[6]THPDMoi  (2)'!#REF!</definedName>
    <definedName name="rack2" localSheetId="11">'[6]THPDMoi  (2)'!#REF!</definedName>
    <definedName name="rack2" localSheetId="17">'[6]THPDMoi  (2)'!#REF!</definedName>
    <definedName name="rack2">'[6]THPDMoi  (2)'!#REF!</definedName>
    <definedName name="rack3" localSheetId="11">'[6]THPDMoi  (2)'!#REF!</definedName>
    <definedName name="rack3" localSheetId="17">'[6]THPDMoi  (2)'!#REF!</definedName>
    <definedName name="rack3">'[6]THPDMoi  (2)'!#REF!</definedName>
    <definedName name="rack4" localSheetId="11">'[6]THPDMoi  (2)'!#REF!</definedName>
    <definedName name="rack4" localSheetId="17">'[6]THPDMoi  (2)'!#REF!</definedName>
    <definedName name="rack4">'[6]THPDMoi  (2)'!#REF!</definedName>
    <definedName name="_xlnm.Recorder" localSheetId="11">#REF!</definedName>
    <definedName name="_xlnm.Recorder" localSheetId="17">#REF!</definedName>
    <definedName name="_xlnm.Recorder">#REF!</definedName>
    <definedName name="RECOUT">#N/A</definedName>
    <definedName name="retÎtettt">'[58]tra-vat-lieu'!$B$4:$E$190</definedName>
    <definedName name="RFP003A" localSheetId="11">#REF!</definedName>
    <definedName name="RFP003A" localSheetId="17">#REF!</definedName>
    <definedName name="RFP003A">#REF!</definedName>
    <definedName name="RFP003B" localSheetId="11">#REF!</definedName>
    <definedName name="RFP003B" localSheetId="17">#REF!</definedName>
    <definedName name="RFP003B">#REF!</definedName>
    <definedName name="RFP003C" localSheetId="11">#REF!</definedName>
    <definedName name="RFP003C" localSheetId="17">#REF!</definedName>
    <definedName name="RFP003C">#REF!</definedName>
    <definedName name="RFP003D">#REF!</definedName>
    <definedName name="RFP003E">#REF!</definedName>
    <definedName name="RFP003F">#REF!</definedName>
    <definedName name="RT" localSheetId="11">#REF!</definedName>
    <definedName name="RT" localSheetId="12">#REF!</definedName>
    <definedName name="RT" localSheetId="13">'[1]COAT&amp;WRAP-QIOT-#3'!#REF!</definedName>
    <definedName name="RT" localSheetId="17">#REF!</definedName>
    <definedName name="RT">#REF!</definedName>
    <definedName name="San_truoc">[59]tienluong!#REF!</definedName>
    <definedName name="satCT10">[10]TTDZ22!#REF!</definedName>
    <definedName name="SatCThon10">[10]TTDZ22!#REF!</definedName>
    <definedName name="SatCTlon10">[10]TTDZ22!#REF!</definedName>
    <definedName name="satf10">[10]TTDZ22!#REF!</definedName>
    <definedName name="satf27">[10]TTDZ22!#REF!</definedName>
    <definedName name="satf6">[10]TTDZ22!#REF!</definedName>
    <definedName name="satf8">[10]TTDZ22!#REF!</definedName>
    <definedName name="satt">'[60]Ctinh 10kV'!#REF!</definedName>
    <definedName name="sattron">[10]TTDZ22!#REF!</definedName>
    <definedName name="satu" localSheetId="11">#REF!</definedName>
    <definedName name="satu" localSheetId="17">#REF!</definedName>
    <definedName name="satu">#REF!</definedName>
    <definedName name="SB" localSheetId="13">[52]IBASE!$AH$7:$AL$14</definedName>
    <definedName name="SB">[53]IBASE!$AH$7:$AL$14</definedName>
    <definedName name="scao98" localSheetId="11">#REF!</definedName>
    <definedName name="scao98" localSheetId="17">#REF!</definedName>
    <definedName name="scao98">#REF!</definedName>
    <definedName name="SCH" localSheetId="11">#REF!</definedName>
    <definedName name="SCH" localSheetId="17">#REF!</definedName>
    <definedName name="SCH">#REF!</definedName>
    <definedName name="sd3p" localSheetId="11">'[6]lam-moi'!#REF!</definedName>
    <definedName name="sd3p" localSheetId="17">'[6]lam-moi'!#REF!</definedName>
    <definedName name="sd3p">'[6]lam-moi'!#REF!</definedName>
    <definedName name="SDMONG" localSheetId="11">#REF!</definedName>
    <definedName name="SDMONG" localSheetId="17">#REF!</definedName>
    <definedName name="SDMONG">#REF!</definedName>
    <definedName name="sgnc" localSheetId="11">[6]gtrinh!#REF!</definedName>
    <definedName name="sgnc" localSheetId="17">[6]gtrinh!#REF!</definedName>
    <definedName name="sgnc">[6]gtrinh!#REF!</definedName>
    <definedName name="sgvl" localSheetId="11">[6]gtrinh!#REF!</definedName>
    <definedName name="sgvl" localSheetId="17">[6]gtrinh!#REF!</definedName>
    <definedName name="sgvl">[6]gtrinh!#REF!</definedName>
    <definedName name="Sheet1" localSheetId="11">#REF!</definedName>
    <definedName name="Sheet1" localSheetId="17">#REF!</definedName>
    <definedName name="Sheet1">#REF!</definedName>
    <definedName name="sho" localSheetId="11">#REF!</definedName>
    <definedName name="sho" localSheetId="17">#REF!</definedName>
    <definedName name="sho">#REF!</definedName>
    <definedName name="sht" localSheetId="11">'[6]THPDMoi  (2)'!#REF!</definedName>
    <definedName name="sht" localSheetId="17">'[6]THPDMoi  (2)'!#REF!</definedName>
    <definedName name="sht">'[6]THPDMoi  (2)'!#REF!</definedName>
    <definedName name="sht3p" localSheetId="11">'[6]lam-moi'!#REF!</definedName>
    <definedName name="sht3p" localSheetId="17">'[6]lam-moi'!#REF!</definedName>
    <definedName name="sht3p">'[6]lam-moi'!#REF!</definedName>
    <definedName name="sieucao" localSheetId="11">#REF!</definedName>
    <definedName name="sieucao" localSheetId="17">#REF!</definedName>
    <definedName name="sieucao">#REF!</definedName>
    <definedName name="SIZE" localSheetId="11">#REF!</definedName>
    <definedName name="SIZE" localSheetId="17">#REF!</definedName>
    <definedName name="SIZE">#REF!</definedName>
    <definedName name="skd">[11]gVL!$Q$37</definedName>
    <definedName name="SL" localSheetId="11">#REF!</definedName>
    <definedName name="SL" localSheetId="12">#REF!</definedName>
    <definedName name="SL" localSheetId="17">#REF!</definedName>
    <definedName name="SL">#REF!</definedName>
    <definedName name="SL_CRD" localSheetId="11">#REF!</definedName>
    <definedName name="SL_CRD" localSheetId="17">#REF!</definedName>
    <definedName name="SL_CRD">#REF!</definedName>
    <definedName name="SL_CRS" localSheetId="17">#REF!</definedName>
    <definedName name="SL_CRS">#REF!</definedName>
    <definedName name="SL_CS">#REF!</definedName>
    <definedName name="SL_DD">#REF!</definedName>
    <definedName name="soc3p">#REF!</definedName>
    <definedName name="soho">[7]sheet12!#REF!</definedName>
    <definedName name="SORT" localSheetId="11">#REF!</definedName>
    <definedName name="SORT" localSheetId="12">#REF!</definedName>
    <definedName name="SORT" localSheetId="13">#REF!</definedName>
    <definedName name="SORT" localSheetId="17">#REF!</definedName>
    <definedName name="SORT">#REF!</definedName>
    <definedName name="SORT_AREA" localSheetId="13">'[54]DI-ESTI'!$A$8:$R$489</definedName>
    <definedName name="SORT_AREA">'[61]DI-ESTI'!$A$8:$R$489</definedName>
    <definedName name="SP" localSheetId="11">#REF!</definedName>
    <definedName name="SP" localSheetId="12">#REF!</definedName>
    <definedName name="SP" localSheetId="13">'[1]PNT-QUOT-#3'!#REF!</definedName>
    <definedName name="SP" localSheetId="17">#REF!</definedName>
    <definedName name="SP">#REF!</definedName>
    <definedName name="Spanner_Auto_File">"C:\My Documents\tinh cdo.x2a"</definedName>
    <definedName name="SPEC">#REF!</definedName>
    <definedName name="SPECSUMMARY">#REF!</definedName>
    <definedName name="spk1p">'[6]#REF'!#REF!</definedName>
    <definedName name="spk3p">'[6]lam-moi'!#REF!</definedName>
    <definedName name="st3p">'[6]lam-moi'!#REF!</definedName>
    <definedName name="Start_1" localSheetId="11">#REF!</definedName>
    <definedName name="Start_1" localSheetId="17">#REF!</definedName>
    <definedName name="Start_1">#REF!</definedName>
    <definedName name="Start_10" localSheetId="11">#REF!</definedName>
    <definedName name="Start_10" localSheetId="17">#REF!</definedName>
    <definedName name="Start_10">#REF!</definedName>
    <definedName name="Start_11" localSheetId="11">#REF!</definedName>
    <definedName name="Start_11" localSheetId="17">#REF!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UM" localSheetId="11">#REF!,#REF!</definedName>
    <definedName name="SUM" localSheetId="12">#REF!,#REF!</definedName>
    <definedName name="SUM" localSheetId="17">#REF!,#REF!</definedName>
    <definedName name="SUM">#REF!,#REF!</definedName>
    <definedName name="SUMMARY" localSheetId="17">#REF!</definedName>
    <definedName name="SUMMARY">#REF!</definedName>
    <definedName name="T" localSheetId="11">#REF!</definedName>
    <definedName name="T" localSheetId="12">#REF!</definedName>
    <definedName name="t" localSheetId="13">#REF!</definedName>
    <definedName name="T" localSheetId="17">#REF!</definedName>
    <definedName name="T">#REF!</definedName>
    <definedName name="t101p" localSheetId="17">#REF!</definedName>
    <definedName name="t101p">#REF!</definedName>
    <definedName name="t103p">#REF!</definedName>
    <definedName name="t105mnc">'[6]thao-go'!#REF!</definedName>
    <definedName name="t10m">'[6]lam-moi'!#REF!</definedName>
    <definedName name="t10nc">'[6]lam-moi'!#REF!</definedName>
    <definedName name="t10nc1p" localSheetId="11">#REF!</definedName>
    <definedName name="t10nc1p" localSheetId="17">#REF!</definedName>
    <definedName name="t10nc1p">#REF!</definedName>
    <definedName name="t10ncm">'[6]lam-moi'!#REF!</definedName>
    <definedName name="t10vl">'[6]lam-moi'!#REF!</definedName>
    <definedName name="t10vl1p" localSheetId="11">#REF!</definedName>
    <definedName name="t10vl1p" localSheetId="17">#REF!</definedName>
    <definedName name="t10vl1p">#REF!</definedName>
    <definedName name="t121p" localSheetId="11">#REF!</definedName>
    <definedName name="t121p" localSheetId="17">#REF!</definedName>
    <definedName name="t121p">#REF!</definedName>
    <definedName name="t123p" localSheetId="11">#REF!</definedName>
    <definedName name="t123p" localSheetId="17">#REF!</definedName>
    <definedName name="t123p">#REF!</definedName>
    <definedName name="t12m" localSheetId="11">'[6]lam-moi'!#REF!</definedName>
    <definedName name="t12m" localSheetId="17">'[6]lam-moi'!#REF!</definedName>
    <definedName name="t12m">'[6]lam-moi'!#REF!</definedName>
    <definedName name="t12mnc" localSheetId="11">'[6]thao-go'!#REF!</definedName>
    <definedName name="t12mnc" localSheetId="17">'[6]thao-go'!#REF!</definedName>
    <definedName name="t12mnc">'[6]thao-go'!#REF!</definedName>
    <definedName name="t12nc" localSheetId="11">'[6]lam-moi'!#REF!</definedName>
    <definedName name="t12nc" localSheetId="17">'[6]lam-moi'!#REF!</definedName>
    <definedName name="t12nc">'[6]lam-moi'!#REF!</definedName>
    <definedName name="t12nc3p">'[6]CHITIET VL-NC'!$G$38</definedName>
    <definedName name="t12ncm">'[6]lam-moi'!#REF!</definedName>
    <definedName name="t12vl">'[6]lam-moi'!#REF!</definedName>
    <definedName name="t12vl3p">'[6]CHITIET VL-NC'!$G$34</definedName>
    <definedName name="t141p" localSheetId="11">#REF!</definedName>
    <definedName name="t141p" localSheetId="17">#REF!</definedName>
    <definedName name="t141p">#REF!</definedName>
    <definedName name="t143p" localSheetId="11">#REF!</definedName>
    <definedName name="t143p" localSheetId="17">#REF!</definedName>
    <definedName name="t143p">#REF!</definedName>
    <definedName name="t14m" localSheetId="11">'[6]lam-moi'!#REF!</definedName>
    <definedName name="t14m" localSheetId="17">'[6]lam-moi'!#REF!</definedName>
    <definedName name="t14m">'[6]lam-moi'!#REF!</definedName>
    <definedName name="t14mnc" localSheetId="11">'[6]thao-go'!#REF!</definedName>
    <definedName name="t14mnc" localSheetId="17">'[6]thao-go'!#REF!</definedName>
    <definedName name="t14mnc">'[6]thao-go'!#REF!</definedName>
    <definedName name="t14nc">'[6]lam-moi'!#REF!</definedName>
    <definedName name="t14nc3p" localSheetId="11">#REF!</definedName>
    <definedName name="t14nc3p" localSheetId="17">#REF!</definedName>
    <definedName name="t14nc3p">#REF!</definedName>
    <definedName name="t14ncm">'[6]lam-moi'!#REF!</definedName>
    <definedName name="T14vc">'[6]CHITIET VL-NC-TT -1p'!#REF!</definedName>
    <definedName name="t14vl">'[6]lam-moi'!#REF!</definedName>
    <definedName name="t14vl3p" localSheetId="11">#REF!</definedName>
    <definedName name="t14vl3p" localSheetId="17">#REF!</definedName>
    <definedName name="t14vl3p">#REF!</definedName>
    <definedName name="T203P">[6]VC!#REF!</definedName>
    <definedName name="t20m">'[6]lam-moi'!#REF!</definedName>
    <definedName name="t20ncm">'[6]lam-moi'!#REF!</definedName>
    <definedName name="t7m">'[6]THPDMoi  (2)'!#REF!</definedName>
    <definedName name="t7nc">'[6]lam-moi'!#REF!</definedName>
    <definedName name="t7vl">'[6]lam-moi'!#REF!</definedName>
    <definedName name="t84mnc">'[6]thao-go'!#REF!</definedName>
    <definedName name="t8m">'[6]THPDMoi  (2)'!#REF!</definedName>
    <definedName name="t8nc">'[6]lam-moi'!#REF!</definedName>
    <definedName name="t8vl">'[6]lam-moi'!#REF!</definedName>
    <definedName name="Taikhoan">'[62]Tai khoan'!$A$3:$C$93</definedName>
    <definedName name="TaxTV">10%</definedName>
    <definedName name="TaxXL">5%</definedName>
    <definedName name="tb">[11]gVL!$Q$29</definedName>
    <definedName name="TBA" localSheetId="11">#REF!</definedName>
    <definedName name="TBA" localSheetId="17">#REF!</definedName>
    <definedName name="TBA">#REF!</definedName>
    <definedName name="tbagd1">'[40]CTTBA (gd1)'!$B$8:$J$53</definedName>
    <definedName name="tbdd1p">'[6]lam-moi'!#REF!</definedName>
    <definedName name="tbdd3p">'[6]lam-moi'!#REF!</definedName>
    <definedName name="tbddsdl">'[6]lam-moi'!#REF!</definedName>
    <definedName name="TBI">'[6]TH XL'!#REF!</definedName>
    <definedName name="tbtr">'[6]TH XL'!#REF!</definedName>
    <definedName name="tbtram" localSheetId="11">#REF!</definedName>
    <definedName name="tbtram" localSheetId="17">#REF!</definedName>
    <definedName name="tbtram">#REF!</definedName>
    <definedName name="TC" localSheetId="11">#REF!</definedName>
    <definedName name="TC" localSheetId="17">#REF!</definedName>
    <definedName name="TC">#REF!</definedName>
    <definedName name="TC_NHANH1" localSheetId="11">#REF!</definedName>
    <definedName name="TC_NHANH1" localSheetId="17">#REF!</definedName>
    <definedName name="TC_NHANH1">#REF!</definedName>
    <definedName name="Tchuan">#REF!</definedName>
    <definedName name="tcxxnc">'[6]thao-go'!#REF!</definedName>
    <definedName name="td">'[6]THPDMoi  (2)'!#REF!</definedName>
    <definedName name="td10vl">'[6]#REF'!#REF!</definedName>
    <definedName name="td12nc">'[6]#REF'!#REF!</definedName>
    <definedName name="td1cnc">'[6]lam-moi'!#REF!</definedName>
    <definedName name="td1cvl">'[6]lam-moi'!#REF!</definedName>
    <definedName name="td1p" localSheetId="11">#REF!</definedName>
    <definedName name="td1p" localSheetId="17">#REF!</definedName>
    <definedName name="td1p">#REF!</definedName>
    <definedName name="TD1pnc">'[6]CHITIET VL-NC-TT -1p'!#REF!</definedName>
    <definedName name="TD1pvl">'[6]CHITIET VL-NC-TT -1p'!#REF!</definedName>
    <definedName name="td3p" localSheetId="11">#REF!</definedName>
    <definedName name="td3p" localSheetId="17">#REF!</definedName>
    <definedName name="td3p">#REF!</definedName>
    <definedName name="tdc84nc">'[6]thao-go'!#REF!</definedName>
    <definedName name="tdcnc">'[6]thao-go'!#REF!</definedName>
    <definedName name="tdgnc">'[6]lam-moi'!#REF!</definedName>
    <definedName name="tdgvl">'[6]lam-moi'!#REF!</definedName>
    <definedName name="tdhtnc">'[6]lam-moi'!#REF!</definedName>
    <definedName name="tdhtvl">'[6]lam-moi'!#REF!</definedName>
    <definedName name="tdia" localSheetId="11">#REF!</definedName>
    <definedName name="tdia" localSheetId="17">#REF!</definedName>
    <definedName name="tdia">#REF!</definedName>
    <definedName name="tdnc">[6]gtrinh!#REF!</definedName>
    <definedName name="tdnc1p" localSheetId="11">#REF!</definedName>
    <definedName name="tdnc1p" localSheetId="17">#REF!</definedName>
    <definedName name="tdnc1p">#REF!</definedName>
    <definedName name="tdnc3p">'[6]CHITIET VL-NC'!$G$28</definedName>
    <definedName name="tdt" localSheetId="11">#REF!</definedName>
    <definedName name="tdt" localSheetId="17">#REF!</definedName>
    <definedName name="tdt">#REF!</definedName>
    <definedName name="tdt1pnc">[6]gtrinh!#REF!</definedName>
    <definedName name="tdt1pvl">[6]gtrinh!#REF!</definedName>
    <definedName name="tdt2cnc">'[6]lam-moi'!#REF!</definedName>
    <definedName name="tdt2cvl">[6]chitiet!#REF!</definedName>
    <definedName name="tdtr2cnc" localSheetId="11">#REF!</definedName>
    <definedName name="tdtr2cnc" localSheetId="17">#REF!</definedName>
    <definedName name="tdtr2cnc">#REF!</definedName>
    <definedName name="tdtr2cvl" localSheetId="11">#REF!</definedName>
    <definedName name="tdtr2cvl" localSheetId="17">#REF!</definedName>
    <definedName name="tdtr2cvl">#REF!</definedName>
    <definedName name="tdtrnc" localSheetId="11">[6]gtrinh!#REF!</definedName>
    <definedName name="tdtrnc" localSheetId="17">[6]gtrinh!#REF!</definedName>
    <definedName name="tdtrnc">[6]gtrinh!#REF!</definedName>
    <definedName name="tdtrvl" localSheetId="11">[6]gtrinh!#REF!</definedName>
    <definedName name="tdtrvl" localSheetId="17">[6]gtrinh!#REF!</definedName>
    <definedName name="tdtrvl">[6]gtrinh!#REF!</definedName>
    <definedName name="tdvl">[6]gtrinh!#REF!</definedName>
    <definedName name="tdvl1p" localSheetId="11">#REF!</definedName>
    <definedName name="tdvl1p" localSheetId="17">#REF!</definedName>
    <definedName name="tdvl1p">#REF!</definedName>
    <definedName name="tdvl3p">'[6]CHITIET VL-NC'!$G$23</definedName>
    <definedName name="test" localSheetId="11">#REF!</definedName>
    <definedName name="test" localSheetId="12">#REF!</definedName>
    <definedName name="test" localSheetId="17">#REF!</definedName>
    <definedName name="test">#REF!</definedName>
    <definedName name="TG" localSheetId="11">#REF!</definedName>
    <definedName name="TG" localSheetId="17">#REF!</definedName>
    <definedName name="TG">#REF!</definedName>
    <definedName name="th3x15" localSheetId="11">[6]giathanh1!#REF!</definedName>
    <definedName name="th3x15" localSheetId="17">[6]giathanh1!#REF!</definedName>
    <definedName name="th3x15">[6]giathanh1!#REF!</definedName>
    <definedName name="ThanhXuan110" localSheetId="11">'[63]KH-Q1,Q2,01'!#REF!</definedName>
    <definedName name="ThanhXuan110" localSheetId="17">'[63]KH-Q1,Q2,01'!#REF!</definedName>
    <definedName name="ThanhXuan110">'[63]KH-Q1,Q2,01'!#REF!</definedName>
    <definedName name="thdt" localSheetId="11">#REF!</definedName>
    <definedName name="thdt" localSheetId="17">#REF!</definedName>
    <definedName name="thdt">#REF!</definedName>
    <definedName name="thepbuoc" localSheetId="11">[10]TTDZ22!#REF!</definedName>
    <definedName name="thepbuoc" localSheetId="17">[10]TTDZ22!#REF!</definedName>
    <definedName name="thepbuoc">[10]TTDZ22!#REF!</definedName>
    <definedName name="thepma">10500</definedName>
    <definedName name="thepU" localSheetId="11">[10]TTDZ22!#REF!</definedName>
    <definedName name="thepU" localSheetId="17">[10]TTDZ22!#REF!</definedName>
    <definedName name="thepU">[10]TTDZ22!#REF!</definedName>
    <definedName name="THGO1pnc" localSheetId="11">#REF!</definedName>
    <definedName name="THGO1pnc" localSheetId="17">#REF!</definedName>
    <definedName name="THGO1pnc">#REF!</definedName>
    <definedName name="thht" localSheetId="11">#REF!</definedName>
    <definedName name="thht" localSheetId="17">#REF!</definedName>
    <definedName name="thht">#REF!</definedName>
    <definedName name="THK" localSheetId="11">#REF!</definedName>
    <definedName name="THK" localSheetId="12">#REF!</definedName>
    <definedName name="THK" localSheetId="13">'[1]COAT&amp;WRAP-QIOT-#3'!#REF!</definedName>
    <definedName name="THK" localSheetId="17">#REF!</definedName>
    <definedName name="THK">#REF!</definedName>
    <definedName name="THKP160" localSheetId="11">'[6]dongia (2)'!#REF!</definedName>
    <definedName name="THKP160" localSheetId="17">'[6]dongia (2)'!#REF!</definedName>
    <definedName name="THKP160">'[6]dongia (2)'!#REF!</definedName>
    <definedName name="thkp3" localSheetId="11">#REF!</definedName>
    <definedName name="thkp3" localSheetId="17">#REF!</definedName>
    <definedName name="thkp3">#REF!</definedName>
    <definedName name="thtr15" localSheetId="17">[6]giathanh1!#REF!</definedName>
    <definedName name="thtr15">[6]giathanh1!#REF!</definedName>
    <definedName name="thtt" localSheetId="11">#REF!</definedName>
    <definedName name="thtt" localSheetId="17">#REF!</definedName>
    <definedName name="thtt">#REF!</definedName>
    <definedName name="thucthanh">'[64]Thuc thanh'!$E$29</definedName>
    <definedName name="THUYETMINH">[65]ptvt!$A$6:$X$128</definedName>
    <definedName name="Tien" localSheetId="11">#REF!</definedName>
    <definedName name="Tien" localSheetId="17">#REF!</definedName>
    <definedName name="Tien">#REF!</definedName>
    <definedName name="TIENLUONG" localSheetId="11">#REF!</definedName>
    <definedName name="TIENLUONG" localSheetId="17">#REF!</definedName>
    <definedName name="TIENLUONG">#REF!</definedName>
    <definedName name="Tiepdia">[6]Tiepdia!$1:$1048576</definedName>
    <definedName name="Tiepdiama">9500</definedName>
    <definedName name="TIEU_HAO_VAT_TU_DZ0.4KV">#REF!</definedName>
    <definedName name="TIEU_HAO_VAT_TU_DZ22KV">#REF!</definedName>
    <definedName name="TIEU_HAO_VAT_TU_TBA">#REF!</definedName>
    <definedName name="Tim_lan_xuat_hien">#REF!</definedName>
    <definedName name="tim_xuat_hien">#REF!</definedName>
    <definedName name="TITAN">#REF!</definedName>
    <definedName name="tk">#REF!</definedName>
    <definedName name="TKP">#REF!</definedName>
    <definedName name="TL">#REF!</definedName>
    <definedName name="TLAC120">#REF!</definedName>
    <definedName name="TLAC35">#REF!</definedName>
    <definedName name="TLAC50">#REF!</definedName>
    <definedName name="TLAC70">#REF!</definedName>
    <definedName name="TLAC95">#REF!</definedName>
    <definedName name="tn1pinnc">'[6]thao-go'!#REF!</definedName>
    <definedName name="tn2mhnnc">'[6]thao-go'!#REF!</definedName>
    <definedName name="TNCM">'[6]CHITIET VL-NC-TT-3p'!#REF!</definedName>
    <definedName name="tnhnnc">'[6]thao-go'!#REF!</definedName>
    <definedName name="tnignc">'[6]thao-go'!#REF!</definedName>
    <definedName name="tnin190nc">'[6]thao-go'!#REF!</definedName>
    <definedName name="tnlnc">'[6]thao-go'!#REF!</definedName>
    <definedName name="tnnnc">'[6]thao-go'!#REF!</definedName>
    <definedName name="tno">[11]gVL!$Q$47</definedName>
    <definedName name="TONG_GIA_TRI_CONG_TRINH" localSheetId="11">#REF!</definedName>
    <definedName name="TONG_GIA_TRI_CONG_TRINH" localSheetId="17">#REF!</definedName>
    <definedName name="TONG_GIA_TRI_CONG_TRINH">#REF!</definedName>
    <definedName name="TONG_HOP_THI_NGHIEM_DZ0.4KV" localSheetId="11">#REF!</definedName>
    <definedName name="TONG_HOP_THI_NGHIEM_DZ0.4KV" localSheetId="17">#REF!</definedName>
    <definedName name="TONG_HOP_THI_NGHIEM_DZ0.4KV">#REF!</definedName>
    <definedName name="TONG_HOP_THI_NGHIEM_DZ22KV" localSheetId="11">#REF!</definedName>
    <definedName name="TONG_HOP_THI_NGHIEM_DZ22KV" localSheetId="17">#REF!</definedName>
    <definedName name="TONG_HOP_THI_NGHIEM_DZ22KV">#REF!</definedName>
    <definedName name="TONG_KE_DZ0.4KV" localSheetId="11">'[66]TONG KE DZ 0.4 KV'!#REF!</definedName>
    <definedName name="TONG_KE_DZ0.4KV" localSheetId="17">'[66]TONG KE DZ 0.4 KV'!#REF!</definedName>
    <definedName name="TONG_KE_DZ0.4KV">'[66]TONG KE DZ 0.4 KV'!#REF!</definedName>
    <definedName name="TONG_KE_TBA" localSheetId="11">#REF!</definedName>
    <definedName name="TONG_KE_TBA" localSheetId="17">#REF!</definedName>
    <definedName name="TONG_KE_TBA">#REF!</definedName>
    <definedName name="TOTAL" localSheetId="11">#REF!</definedName>
    <definedName name="TOTAL" localSheetId="12">#REF!</definedName>
    <definedName name="TOTAL" localSheetId="17">#REF!</definedName>
    <definedName name="TOTAL">#REF!</definedName>
    <definedName name="TPLRP" localSheetId="17">#REF!</definedName>
    <definedName name="TPLRP">#REF!</definedName>
    <definedName name="TR15HT" localSheetId="17">'[6]TONGKE-HT'!#REF!</definedName>
    <definedName name="TR15HT">'[6]TONGKE-HT'!#REF!</definedName>
    <definedName name="TR16HT" localSheetId="17">'[6]TONGKE-HT'!#REF!</definedName>
    <definedName name="TR16HT">'[6]TONGKE-HT'!#REF!</definedName>
    <definedName name="TR19HT" localSheetId="17">'[6]TONGKE-HT'!#REF!</definedName>
    <definedName name="TR19HT">'[6]TONGKE-HT'!#REF!</definedName>
    <definedName name="tr1x15" localSheetId="17">[6]giathanh1!#REF!</definedName>
    <definedName name="tr1x15">[6]giathanh1!#REF!</definedName>
    <definedName name="TR20HT">'[6]TONGKE-HT'!#REF!</definedName>
    <definedName name="tr3x100">'[6]dongia (2)'!#REF!</definedName>
    <definedName name="Tra_DM_su_dung" localSheetId="11">#REF!</definedName>
    <definedName name="Tra_DM_su_dung" localSheetId="17">#REF!</definedName>
    <definedName name="Tra_DM_su_dung">#REF!</definedName>
    <definedName name="Tra_don_gia_KS" localSheetId="11">#REF!</definedName>
    <definedName name="Tra_don_gia_KS" localSheetId="17">#REF!</definedName>
    <definedName name="Tra_don_gia_KS">#REF!</definedName>
    <definedName name="Tra_DTCT" localSheetId="11">#REF!</definedName>
    <definedName name="Tra_DTCT" localSheetId="17">#REF!</definedName>
    <definedName name="Tra_DTCT">#REF!</definedName>
    <definedName name="Tra_phan_tram">#REF!</definedName>
    <definedName name="Tra_PTDG">[67]ptdg!$B$68:$M$1364</definedName>
    <definedName name="Tra_tim_hang_mucPT_trung" localSheetId="11">#REF!</definedName>
    <definedName name="Tra_tim_hang_mucPT_trung" localSheetId="17">#REF!</definedName>
    <definedName name="Tra_tim_hang_mucPT_trung">#REF!</definedName>
    <definedName name="TRA_VAT_LIEU" localSheetId="11">#REF!</definedName>
    <definedName name="TRA_VAT_LIEU" localSheetId="17">#REF!</definedName>
    <definedName name="TRA_VAT_LIEU">#REF!</definedName>
    <definedName name="TRA_VL" localSheetId="11">#REF!</definedName>
    <definedName name="TRA_VL" localSheetId="17">#REF!</definedName>
    <definedName name="TRA_VL">#REF!</definedName>
    <definedName name="tra_VL_1">'[30]tra-vat-lieu'!$A$201:$H$215</definedName>
    <definedName name="TRADE2" localSheetId="11">#REF!</definedName>
    <definedName name="TRADE2" localSheetId="17">#REF!</definedName>
    <definedName name="TRADE2">#REF!</definedName>
    <definedName name="tram">[29]THTram!#REF!</definedName>
    <definedName name="tram100">'[6]dongia (2)'!#REF!</definedName>
    <definedName name="tram1x25">'[6]dongia (2)'!#REF!</definedName>
    <definedName name="TRANSFORMER">'[4]NEW-PANEL'!#REF!</definedName>
    <definedName name="TraQ">[16]BANGTRA!$E$122:$G$128</definedName>
    <definedName name="TRAVL" localSheetId="11">#REF!</definedName>
    <definedName name="TRAVL" localSheetId="17">#REF!</definedName>
    <definedName name="TRAVL">#REF!</definedName>
    <definedName name="trt" localSheetId="11">#REF!</definedName>
    <definedName name="trt" localSheetId="17">#REF!</definedName>
    <definedName name="trt">#REF!</definedName>
    <definedName name="tru10mtc" localSheetId="11">'[6]t-h HA THE'!#REF!</definedName>
    <definedName name="tru10mtc" localSheetId="17">'[6]t-h HA THE'!#REF!</definedName>
    <definedName name="tru10mtc">'[6]t-h HA THE'!#REF!</definedName>
    <definedName name="tru8mtc" localSheetId="11">'[6]t-h HA THE'!#REF!</definedName>
    <definedName name="tru8mtc" localSheetId="17">'[6]t-h HA THE'!#REF!</definedName>
    <definedName name="tru8mtc">'[6]t-h HA THE'!#REF!</definedName>
    <definedName name="tt" localSheetId="11">#REF!</definedName>
    <definedName name="tt" localSheetId="17">#REF!</definedName>
    <definedName name="tt">#REF!</definedName>
    <definedName name="TT_1P" localSheetId="11">#REF!</definedName>
    <definedName name="TT_1P" localSheetId="17">#REF!</definedName>
    <definedName name="TT_1P">#REF!</definedName>
    <definedName name="TT_3p" localSheetId="11">#REF!</definedName>
    <definedName name="TT_3p" localSheetId="17">#REF!</definedName>
    <definedName name="TT_3p">#REF!</definedName>
    <definedName name="tt1pnc" localSheetId="11">'[6]lam-moi'!#REF!</definedName>
    <definedName name="tt1pnc" localSheetId="17">'[6]lam-moi'!#REF!</definedName>
    <definedName name="tt1pnc">'[6]lam-moi'!#REF!</definedName>
    <definedName name="tt1pvl" localSheetId="11">'[6]lam-moi'!#REF!</definedName>
    <definedName name="tt1pvl" localSheetId="17">'[6]lam-moi'!#REF!</definedName>
    <definedName name="tt1pvl">'[6]lam-moi'!#REF!</definedName>
    <definedName name="tt3pnc" localSheetId="11">'[6]lam-moi'!#REF!</definedName>
    <definedName name="tt3pnc" localSheetId="17">'[6]lam-moi'!#REF!</definedName>
    <definedName name="tt3pnc">'[6]lam-moi'!#REF!</definedName>
    <definedName name="tt3pvl" localSheetId="11">'[6]lam-moi'!#REF!</definedName>
    <definedName name="tt3pvl" localSheetId="17">'[6]lam-moi'!#REF!</definedName>
    <definedName name="tt3pvl">'[6]lam-moi'!#REF!</definedName>
    <definedName name="TTDD">[6]TDTKP!$E$44+[6]TDTKP!$F$44+[6]TDTKP!$G$44</definedName>
    <definedName name="TTDD3P">[6]TDTKP1!#REF!</definedName>
    <definedName name="TTDDCT3p">[6]TDTKP1!#REF!</definedName>
    <definedName name="tthi" localSheetId="11">#REF!</definedName>
    <definedName name="tthi" localSheetId="17">#REF!</definedName>
    <definedName name="tthi">#REF!</definedName>
    <definedName name="TTK3p">'[6]TONGKE3p '!$C$295</definedName>
    <definedName name="ttronmk" localSheetId="11">#REF!</definedName>
    <definedName name="ttronmk" localSheetId="17">#REF!</definedName>
    <definedName name="ttronmk">#REF!</definedName>
    <definedName name="tv75nc" localSheetId="11">#REF!</definedName>
    <definedName name="tv75nc" localSheetId="17">#REF!</definedName>
    <definedName name="tv75nc">#REF!</definedName>
    <definedName name="tv75vl" localSheetId="11">#REF!</definedName>
    <definedName name="tv75vl" localSheetId="17">#REF!</definedName>
    <definedName name="tv75vl">#REF!</definedName>
    <definedName name="tx1pignc" localSheetId="11">'[6]thao-go'!#REF!</definedName>
    <definedName name="tx1pignc" localSheetId="17">'[6]thao-go'!#REF!</definedName>
    <definedName name="tx1pignc">'[6]thao-go'!#REF!</definedName>
    <definedName name="tx1pindnc" localSheetId="11">'[6]thao-go'!#REF!</definedName>
    <definedName name="tx1pindnc" localSheetId="17">'[6]thao-go'!#REF!</definedName>
    <definedName name="tx1pindnc">'[6]thao-go'!#REF!</definedName>
    <definedName name="tx1pingnc" localSheetId="11">'[6]thao-go'!#REF!</definedName>
    <definedName name="tx1pingnc" localSheetId="17">'[6]thao-go'!#REF!</definedName>
    <definedName name="tx1pingnc">'[6]thao-go'!#REF!</definedName>
    <definedName name="tx1pintnc" localSheetId="11">'[6]thao-go'!#REF!</definedName>
    <definedName name="tx1pintnc" localSheetId="17">'[6]thao-go'!#REF!</definedName>
    <definedName name="tx1pintnc">'[6]thao-go'!#REF!</definedName>
    <definedName name="tx1pitnc">'[6]thao-go'!#REF!</definedName>
    <definedName name="tx2mhnnc">'[6]thao-go'!#REF!</definedName>
    <definedName name="tx2mitnc">'[6]thao-go'!#REF!</definedName>
    <definedName name="txhnnc">'[6]thao-go'!#REF!</definedName>
    <definedName name="txig1nc">'[6]thao-go'!#REF!</definedName>
    <definedName name="txin190nc">'[6]thao-go'!#REF!</definedName>
    <definedName name="txinnc">'[6]thao-go'!#REF!</definedName>
    <definedName name="txit1nc">'[6]thao-go'!#REF!</definedName>
    <definedName name="ty_le" localSheetId="11">#REF!</definedName>
    <definedName name="ty_le" localSheetId="17">#REF!</definedName>
    <definedName name="ty_le">#REF!</definedName>
    <definedName name="ty_le_BTN" localSheetId="11">#REF!</definedName>
    <definedName name="ty_le_BTN" localSheetId="17">#REF!</definedName>
    <definedName name="ty_le_BTN">#REF!</definedName>
    <definedName name="Ty_le1" localSheetId="11">#REF!</definedName>
    <definedName name="Ty_le1" localSheetId="17">#REF!</definedName>
    <definedName name="Ty_le1">#REF!</definedName>
    <definedName name="UP" localSheetId="11">#REF!,#REF!,#REF!,#REF!,#REF!,#REF!,#REF!,#REF!,#REF!,#REF!,#REF!</definedName>
    <definedName name="UP" localSheetId="12">#REF!,#REF!,#REF!,#REF!,#REF!,#REF!,#REF!,#REF!,#REF!,#REF!,#REF!</definedName>
    <definedName name="UP" localSheetId="17">#REF!,#REF!,#REF!,#REF!,#REF!,#REF!,#REF!,#REF!,#REF!,#REF!,#REF!</definedName>
    <definedName name="UP">#REF!,#REF!,#REF!,#REF!,#REF!,#REF!,#REF!,#REF!,#REF!,#REF!,#REF!</definedName>
    <definedName name="usd">[68]SUMMARY!$I$16</definedName>
    <definedName name="VA">[9]ND!#REF!</definedName>
    <definedName name="VAN_CHUYEN_DUONG_DAI_DZ0.4KV" localSheetId="11">#REF!</definedName>
    <definedName name="VAN_CHUYEN_DUONG_DAI_DZ0.4KV" localSheetId="17">#REF!</definedName>
    <definedName name="VAN_CHUYEN_DUONG_DAI_DZ0.4KV">#REF!</definedName>
    <definedName name="VAN_CHUYEN_DUONG_DAI_DZ22KV" localSheetId="11">#REF!</definedName>
    <definedName name="VAN_CHUYEN_DUONG_DAI_DZ22KV" localSheetId="17">#REF!</definedName>
    <definedName name="VAN_CHUYEN_DUONG_DAI_DZ22KV">#REF!</definedName>
    <definedName name="VAN_CHUYEN_DUONG_DAI_TBA" localSheetId="11">'[19]chi tiet TBA'!#REF!</definedName>
    <definedName name="VAN_CHUYEN_DUONG_DAI_TBA" localSheetId="17">'[19]chi tiet TBA'!#REF!</definedName>
    <definedName name="VAN_CHUYEN_DUONG_DAI_TBA">'[19]chi tiet TBA'!#REF!</definedName>
    <definedName name="VAN_CHUYEN_VAT_TU_CHUNG" localSheetId="11">#REF!</definedName>
    <definedName name="VAN_CHUYEN_VAT_TU_CHUNG" localSheetId="17">#REF!</definedName>
    <definedName name="VAN_CHUYEN_VAT_TU_CHUNG">#REF!</definedName>
    <definedName name="VAN_TRUNG_CHUYEN_VAT_TU_CHUNG" localSheetId="11">#REF!</definedName>
    <definedName name="VAN_TRUNG_CHUYEN_VAT_TU_CHUNG" localSheetId="17">#REF!</definedName>
    <definedName name="VAN_TRUNG_CHUYEN_VAT_TU_CHUNG">#REF!</definedName>
    <definedName name="VARIINST" localSheetId="11">#REF!</definedName>
    <definedName name="VARIINST" localSheetId="17">#REF!</definedName>
    <definedName name="VARIINST">#REF!</definedName>
    <definedName name="VARIPURC">#REF!</definedName>
    <definedName name="vat">#REF!</definedName>
    <definedName name="VAT_LIEU_DEN_CHAN_CONG_TRINH">#REF!</definedName>
    <definedName name="vcdd_tba">[23]VCDD_TBA!$S$13</definedName>
    <definedName name="VCDD3p">'[6]KPVC-BD '!#REF!</definedName>
    <definedName name="VCHT" localSheetId="11">#REF!</definedName>
    <definedName name="VCHT" localSheetId="17">#REF!</definedName>
    <definedName name="VCHT">#REF!</definedName>
    <definedName name="vcsat">'[51]CTDZ 0.4+cto'!#REF!</definedName>
    <definedName name="VCTT" localSheetId="11">#REF!</definedName>
    <definedName name="VCTT" localSheetId="17">#REF!</definedName>
    <definedName name="VCTT">#REF!</definedName>
    <definedName name="VCVBT1">'[6]VCV-BE-TONG'!$G$11</definedName>
    <definedName name="VCVBT2">'[6]VCV-BE-TONG'!$G$17</definedName>
    <definedName name="vd3p" localSheetId="11">#REF!</definedName>
    <definedName name="vd3p" localSheetId="17">#REF!</definedName>
    <definedName name="vd3p">#REF!</definedName>
    <definedName name="vdkt">[11]gVL!$Q$55</definedName>
    <definedName name="vl100a">'[51]CTbe tong'!#REF!</definedName>
    <definedName name="vl1p" localSheetId="11">#REF!</definedName>
    <definedName name="vl1p" localSheetId="17">#REF!</definedName>
    <definedName name="vl1p">#REF!</definedName>
    <definedName name="vl3p" localSheetId="11">#REF!</definedName>
    <definedName name="vl3p" localSheetId="17">#REF!</definedName>
    <definedName name="vl3p">#REF!</definedName>
    <definedName name="vldd" localSheetId="11">'[6]TH XL'!#REF!</definedName>
    <definedName name="vldd" localSheetId="17">'[6]TH XL'!#REF!</definedName>
    <definedName name="vldd">'[6]TH XL'!#REF!</definedName>
    <definedName name="vldg" localSheetId="11">#REF!</definedName>
    <definedName name="vldg" localSheetId="17">#REF!</definedName>
    <definedName name="vldg">#REF!</definedName>
    <definedName name="vldn400" localSheetId="11">#REF!</definedName>
    <definedName name="vldn400" localSheetId="17">#REF!</definedName>
    <definedName name="vldn400">#REF!</definedName>
    <definedName name="vldn600" localSheetId="11">#REF!</definedName>
    <definedName name="vldn600" localSheetId="17">#REF!</definedName>
    <definedName name="vldn600">#REF!</definedName>
    <definedName name="VLHC">[6]TNHCHINH!$I$38</definedName>
    <definedName name="VLIEU" localSheetId="11">#REF!</definedName>
    <definedName name="VLIEU" localSheetId="17">#REF!</definedName>
    <definedName name="VLIEU">#REF!</definedName>
    <definedName name="VLM" localSheetId="11">#REF!</definedName>
    <definedName name="VLM" localSheetId="17">#REF!</definedName>
    <definedName name="VLM">#REF!</definedName>
    <definedName name="vltr" localSheetId="11">'[6]TH XL'!#REF!</definedName>
    <definedName name="vltr" localSheetId="17">'[6]TH XL'!#REF!</definedName>
    <definedName name="vltr">'[6]TH XL'!#REF!</definedName>
    <definedName name="vltram" localSheetId="11">#REF!</definedName>
    <definedName name="vltram" localSheetId="17">#REF!</definedName>
    <definedName name="vltram">#REF!</definedName>
    <definedName name="vr3p" localSheetId="11">#REF!</definedName>
    <definedName name="vr3p" localSheetId="17">#REF!</definedName>
    <definedName name="vr3p">#REF!</definedName>
    <definedName name="vt1pbs" localSheetId="11">'[6]lam-moi'!#REF!</definedName>
    <definedName name="vt1pbs" localSheetId="17">'[6]lam-moi'!#REF!</definedName>
    <definedName name="vt1pbs">'[6]lam-moi'!#REF!</definedName>
    <definedName name="vtbs" localSheetId="11">'[6]lam-moi'!#REF!</definedName>
    <definedName name="vtbs" localSheetId="17">'[6]lam-moi'!#REF!</definedName>
    <definedName name="vtbs">'[6]lam-moi'!#REF!</definedName>
    <definedName name="W" localSheetId="11">#REF!</definedName>
    <definedName name="W" localSheetId="17">#REF!</definedName>
    <definedName name="W">#REF!</definedName>
    <definedName name="wrn.chi._.tiÆt." localSheetId="11" hidden="1">{#N/A,#N/A,FALSE,"Chi tiÆt"}</definedName>
    <definedName name="wrn.chi._.tiÆt." localSheetId="17" hidden="1">{#N/A,#N/A,FALSE,"Chi tiÆt"}</definedName>
    <definedName name="wrn.chi._.tiÆt." hidden="1">{#N/A,#N/A,FALSE,"Chi tiÆt"}</definedName>
    <definedName name="X">#REF!</definedName>
    <definedName name="x17dnc">[6]chitiet!#REF!</definedName>
    <definedName name="x17dvl">[6]chitiet!#REF!</definedName>
    <definedName name="x17knc">[6]chitiet!#REF!</definedName>
    <definedName name="x17kvl">[6]chitiet!#REF!</definedName>
    <definedName name="X1pFCOnc">'[6]CHITIET VL-NC-TT -1p'!#REF!</definedName>
    <definedName name="X1pFCOvc">'[6]CHITIET VL-NC-TT -1p'!#REF!</definedName>
    <definedName name="X1pFCOvl">'[6]CHITIET VL-NC-TT -1p'!#REF!</definedName>
    <definedName name="x1pignc">'[6]lam-moi'!#REF!</definedName>
    <definedName name="X1pIGvc">'[6]CHITIET VL-NC-TT -1p'!#REF!</definedName>
    <definedName name="x1pigvl">'[6]lam-moi'!#REF!</definedName>
    <definedName name="x1pind" localSheetId="11">#REF!</definedName>
    <definedName name="x1pind" localSheetId="17">#REF!</definedName>
    <definedName name="x1pind">#REF!</definedName>
    <definedName name="x1pindnc">'[6]lam-moi'!#REF!</definedName>
    <definedName name="x1pindvl">'[6]lam-moi'!#REF!</definedName>
    <definedName name="x1ping" localSheetId="11">#REF!</definedName>
    <definedName name="x1ping" localSheetId="17">#REF!</definedName>
    <definedName name="x1ping">#REF!</definedName>
    <definedName name="x1pingnc">'[6]lam-moi'!#REF!</definedName>
    <definedName name="x1pingvl">'[6]lam-moi'!#REF!</definedName>
    <definedName name="x1pint" localSheetId="11">#REF!</definedName>
    <definedName name="x1pint" localSheetId="17">#REF!</definedName>
    <definedName name="x1pint">#REF!</definedName>
    <definedName name="x1pintnc">'[6]lam-moi'!#REF!</definedName>
    <definedName name="X1pINTvc">'[6]CHITIET VL-NC-TT -1p'!#REF!</definedName>
    <definedName name="x1pintvl">'[6]lam-moi'!#REF!</definedName>
    <definedName name="x1pitnc">'[6]lam-moi'!#REF!</definedName>
    <definedName name="X1pITvc">'[6]CHITIET VL-NC-TT -1p'!#REF!</definedName>
    <definedName name="x1pitvl">'[6]lam-moi'!#REF!</definedName>
    <definedName name="x20knc">[6]chitiet!#REF!</definedName>
    <definedName name="x20kvl">[6]chitiet!#REF!</definedName>
    <definedName name="x22knc">[6]chitiet!#REF!</definedName>
    <definedName name="x22kvl">[6]chitiet!#REF!</definedName>
    <definedName name="x2mig1nc">'[6]lam-moi'!#REF!</definedName>
    <definedName name="x2mig1vl">'[6]lam-moi'!#REF!</definedName>
    <definedName name="x2min1nc">'[6]lam-moi'!#REF!</definedName>
    <definedName name="x2min1vl">'[6]lam-moi'!#REF!</definedName>
    <definedName name="x2mit1vl">'[6]lam-moi'!#REF!</definedName>
    <definedName name="x2mitnc">'[6]lam-moi'!#REF!</definedName>
    <definedName name="xaydung">[69]XL4Poppy!$B$1:$B$16</definedName>
    <definedName name="XB_80" localSheetId="11">#REF!</definedName>
    <definedName name="XB_80" localSheetId="17">#REF!</definedName>
    <definedName name="XB_80">#REF!</definedName>
    <definedName name="XCCT">0.5</definedName>
    <definedName name="xd0.6">#REF!</definedName>
    <definedName name="xd1.3">#REF!</definedName>
    <definedName name="xd1.5">#REF!</definedName>
    <definedName name="xdra">[7]sheet12!#REF!</definedName>
    <definedName name="xdsnc">[6]gtrinh!#REF!</definedName>
    <definedName name="xdsvl">[6]gtrinh!#REF!</definedName>
    <definedName name="xfco" localSheetId="11">#REF!</definedName>
    <definedName name="xfco" localSheetId="17">#REF!</definedName>
    <definedName name="xfco">#REF!</definedName>
    <definedName name="xfco3p" localSheetId="11">#REF!</definedName>
    <definedName name="xfco3p" localSheetId="17">#REF!</definedName>
    <definedName name="xfco3p">#REF!</definedName>
    <definedName name="xfconc" localSheetId="11">'[6]lam-moi'!#REF!</definedName>
    <definedName name="xfconc" localSheetId="17">'[6]lam-moi'!#REF!</definedName>
    <definedName name="xfconc">'[6]lam-moi'!#REF!</definedName>
    <definedName name="xfconc3p">'[6]CHITIET VL-NC'!$G$94</definedName>
    <definedName name="xfcotnc" localSheetId="11">#REF!</definedName>
    <definedName name="xfcotnc" localSheetId="17">#REF!</definedName>
    <definedName name="xfcotnc">#REF!</definedName>
    <definedName name="xfcotvl" localSheetId="11">#REF!</definedName>
    <definedName name="xfcotvl" localSheetId="17">#REF!</definedName>
    <definedName name="xfcotvl">#REF!</definedName>
    <definedName name="xfcovl" localSheetId="11">'[6]lam-moi'!#REF!</definedName>
    <definedName name="xfcovl" localSheetId="17">'[6]lam-moi'!#REF!</definedName>
    <definedName name="xfcovl">'[6]lam-moi'!#REF!</definedName>
    <definedName name="xfcovl3p">'[6]CHITIET VL-NC'!$G$90</definedName>
    <definedName name="xfnc">'[6]lam-moi'!#REF!</definedName>
    <definedName name="xfvl">'[6]lam-moi'!#REF!</definedName>
    <definedName name="xh" localSheetId="11">#REF!</definedName>
    <definedName name="xh" localSheetId="17">#REF!</definedName>
    <definedName name="xh">#REF!</definedName>
    <definedName name="xhn" localSheetId="11">#REF!</definedName>
    <definedName name="xhn" localSheetId="17">#REF!</definedName>
    <definedName name="xhn">#REF!</definedName>
    <definedName name="xhnnc" localSheetId="11">'[6]lam-moi'!#REF!</definedName>
    <definedName name="xhnnc" localSheetId="17">'[6]lam-moi'!#REF!</definedName>
    <definedName name="xhnnc">'[6]lam-moi'!#REF!</definedName>
    <definedName name="xhnvl" localSheetId="11">'[6]lam-moi'!#REF!</definedName>
    <definedName name="xhnvl" localSheetId="17">'[6]lam-moi'!#REF!</definedName>
    <definedName name="xhnvl">'[6]lam-moi'!#REF!</definedName>
    <definedName name="xig" localSheetId="11">#REF!</definedName>
    <definedName name="xig" localSheetId="17">#REF!</definedName>
    <definedName name="xig">#REF!</definedName>
    <definedName name="xig1" localSheetId="11">#REF!</definedName>
    <definedName name="xig1" localSheetId="17">#REF!</definedName>
    <definedName name="xig1">#REF!</definedName>
    <definedName name="xig1nc" localSheetId="11">'[6]lam-moi'!#REF!</definedName>
    <definedName name="xig1nc" localSheetId="17">'[6]lam-moi'!#REF!</definedName>
    <definedName name="xig1nc">'[6]lam-moi'!#REF!</definedName>
    <definedName name="xig1p" localSheetId="11">#REF!</definedName>
    <definedName name="xig1p" localSheetId="17">#REF!</definedName>
    <definedName name="xig1p">#REF!</definedName>
    <definedName name="xig1pnc" localSheetId="11">'[6]lam-moi'!#REF!</definedName>
    <definedName name="xig1pnc" localSheetId="17">'[6]lam-moi'!#REF!</definedName>
    <definedName name="xig1pnc">'[6]lam-moi'!#REF!</definedName>
    <definedName name="xig1pvl" localSheetId="11">'[6]lam-moi'!#REF!</definedName>
    <definedName name="xig1pvl" localSheetId="17">'[6]lam-moi'!#REF!</definedName>
    <definedName name="xig1pvl">'[6]lam-moi'!#REF!</definedName>
    <definedName name="xig1vl" localSheetId="11">'[6]lam-moi'!#REF!</definedName>
    <definedName name="xig1vl" localSheetId="17">'[6]lam-moi'!#REF!</definedName>
    <definedName name="xig1vl">'[6]lam-moi'!#REF!</definedName>
    <definedName name="xig2nc" localSheetId="11">'[6]lam-moi'!#REF!</definedName>
    <definedName name="xig2nc" localSheetId="17">'[6]lam-moi'!#REF!</definedName>
    <definedName name="xig2nc">'[6]lam-moi'!#REF!</definedName>
    <definedName name="xig2vl" localSheetId="11">'[6]lam-moi'!#REF!</definedName>
    <definedName name="xig2vl" localSheetId="17">'[6]lam-moi'!#REF!</definedName>
    <definedName name="xig2vl">'[6]lam-moi'!#REF!</definedName>
    <definedName name="xig3p" localSheetId="11">#REF!</definedName>
    <definedName name="xig3p" localSheetId="17">#REF!</definedName>
    <definedName name="xig3p">#REF!</definedName>
    <definedName name="xiggnc">'[6]CHITIET VL-NC'!$G$57</definedName>
    <definedName name="xiggvl">'[6]CHITIET VL-NC'!$G$53</definedName>
    <definedName name="xignc">'[6]lam-moi'!#REF!</definedName>
    <definedName name="xignc3p" localSheetId="11">#REF!</definedName>
    <definedName name="xignc3p" localSheetId="17">#REF!</definedName>
    <definedName name="xignc3p">#REF!</definedName>
    <definedName name="xigvl">'[6]lam-moi'!#REF!</definedName>
    <definedName name="xigvl3p" localSheetId="11">#REF!</definedName>
    <definedName name="xigvl3p" localSheetId="17">#REF!</definedName>
    <definedName name="xigvl3p">#REF!</definedName>
    <definedName name="ximang" localSheetId="17">[20]Sheet1!#REF!,[20]Sheet1!#REF!,[20]Sheet1!#REF!,[20]Sheet1!#REF!,[20]Sheet1!#REF!</definedName>
    <definedName name="ximang">[20]Sheet1!#REF!,[20]Sheet1!#REF!,[20]Sheet1!#REF!,[20]Sheet1!#REF!,[20]Sheet1!#REF!</definedName>
    <definedName name="xin" localSheetId="11">#REF!</definedName>
    <definedName name="xin" localSheetId="17">#REF!</definedName>
    <definedName name="xin">#REF!</definedName>
    <definedName name="xin190" localSheetId="11">#REF!</definedName>
    <definedName name="xin190" localSheetId="17">#REF!</definedName>
    <definedName name="xin190">#REF!</definedName>
    <definedName name="xin1903p">#REF!</definedName>
    <definedName name="xin190nc">'[6]lam-moi'!#REF!</definedName>
    <definedName name="xin190nc3p">'[6]CHITIET VL-NC'!$G$76</definedName>
    <definedName name="xin190vl">'[6]lam-moi'!#REF!</definedName>
    <definedName name="xin190vl3p">'[6]CHITIET VL-NC'!$G$72</definedName>
    <definedName name="xin2903p" localSheetId="11">#REF!</definedName>
    <definedName name="xin2903p" localSheetId="17">#REF!</definedName>
    <definedName name="xin2903p">#REF!</definedName>
    <definedName name="xin290nc3p" localSheetId="11">#REF!</definedName>
    <definedName name="xin290nc3p" localSheetId="17">#REF!</definedName>
    <definedName name="xin290nc3p">#REF!</definedName>
    <definedName name="xin290vl3p" localSheetId="11">#REF!</definedName>
    <definedName name="xin290vl3p" localSheetId="17">#REF!</definedName>
    <definedName name="xin290vl3p">#REF!</definedName>
    <definedName name="xin3p">#REF!</definedName>
    <definedName name="xin901nc">'[6]lam-moi'!#REF!</definedName>
    <definedName name="xin901vl">'[6]lam-moi'!#REF!</definedName>
    <definedName name="xind" localSheetId="11">#REF!</definedName>
    <definedName name="xind" localSheetId="17">#REF!</definedName>
    <definedName name="xind">#REF!</definedName>
    <definedName name="xind1p" localSheetId="11">#REF!</definedName>
    <definedName name="xind1p" localSheetId="17">#REF!</definedName>
    <definedName name="xind1p">#REF!</definedName>
    <definedName name="xind1pnc" localSheetId="11">'[6]lam-moi'!#REF!</definedName>
    <definedName name="xind1pnc" localSheetId="17">'[6]lam-moi'!#REF!</definedName>
    <definedName name="xind1pnc">'[6]lam-moi'!#REF!</definedName>
    <definedName name="xind1pvl" localSheetId="11">'[6]lam-moi'!#REF!</definedName>
    <definedName name="xind1pvl" localSheetId="17">'[6]lam-moi'!#REF!</definedName>
    <definedName name="xind1pvl">'[6]lam-moi'!#REF!</definedName>
    <definedName name="xind3p" localSheetId="11">#REF!</definedName>
    <definedName name="xind3p" localSheetId="17">#REF!</definedName>
    <definedName name="xind3p">#REF!</definedName>
    <definedName name="xindnc" localSheetId="11">'[6]lam-moi'!#REF!</definedName>
    <definedName name="xindnc" localSheetId="17">'[6]lam-moi'!#REF!</definedName>
    <definedName name="xindnc">'[6]lam-moi'!#REF!</definedName>
    <definedName name="xindnc1p" localSheetId="11">#REF!</definedName>
    <definedName name="xindnc1p" localSheetId="17">#REF!</definedName>
    <definedName name="xindnc1p">#REF!</definedName>
    <definedName name="xindnc3p">'[6]CHITIET VL-NC'!$G$85</definedName>
    <definedName name="xindvl">'[6]lam-moi'!#REF!</definedName>
    <definedName name="xindvl1p" localSheetId="11">#REF!</definedName>
    <definedName name="xindvl1p" localSheetId="17">#REF!</definedName>
    <definedName name="xindvl1p">#REF!</definedName>
    <definedName name="xindvl3p">'[6]CHITIET VL-NC'!$G$80</definedName>
    <definedName name="xing1p" localSheetId="11">#REF!</definedName>
    <definedName name="xing1p" localSheetId="17">#REF!</definedName>
    <definedName name="xing1p">#REF!</definedName>
    <definedName name="xing1pnc">'[6]lam-moi'!#REF!</definedName>
    <definedName name="xing1pvl">'[6]lam-moi'!#REF!</definedName>
    <definedName name="xingnc1p" localSheetId="11">#REF!</definedName>
    <definedName name="xingnc1p" localSheetId="17">#REF!</definedName>
    <definedName name="xingnc1p">#REF!</definedName>
    <definedName name="xingvl1p" localSheetId="11">#REF!</definedName>
    <definedName name="xingvl1p" localSheetId="17">#REF!</definedName>
    <definedName name="xingvl1p">#REF!</definedName>
    <definedName name="xinnc" localSheetId="11">'[6]lam-moi'!#REF!</definedName>
    <definedName name="xinnc" localSheetId="17">'[6]lam-moi'!#REF!</definedName>
    <definedName name="xinnc">'[6]lam-moi'!#REF!</definedName>
    <definedName name="xinnc3p" localSheetId="11">#REF!</definedName>
    <definedName name="xinnc3p" localSheetId="17">#REF!</definedName>
    <definedName name="xinnc3p">#REF!</definedName>
    <definedName name="xint1p" localSheetId="11">#REF!</definedName>
    <definedName name="xint1p" localSheetId="17">#REF!</definedName>
    <definedName name="xint1p">#REF!</definedName>
    <definedName name="xinvl" localSheetId="11">'[6]lam-moi'!#REF!</definedName>
    <definedName name="xinvl" localSheetId="17">'[6]lam-moi'!#REF!</definedName>
    <definedName name="xinvl">'[6]lam-moi'!#REF!</definedName>
    <definedName name="xinvl3p" localSheetId="11">#REF!</definedName>
    <definedName name="xinvl3p" localSheetId="17">#REF!</definedName>
    <definedName name="xinvl3p">#REF!</definedName>
    <definedName name="xit" localSheetId="11">#REF!</definedName>
    <definedName name="xit" localSheetId="17">#REF!</definedName>
    <definedName name="xit">#REF!</definedName>
    <definedName name="xit1" localSheetId="11">#REF!</definedName>
    <definedName name="xit1" localSheetId="17">#REF!</definedName>
    <definedName name="xit1">#REF!</definedName>
    <definedName name="xit1nc" localSheetId="11">'[6]lam-moi'!#REF!</definedName>
    <definedName name="xit1nc" localSheetId="17">'[6]lam-moi'!#REF!</definedName>
    <definedName name="xit1nc">'[6]lam-moi'!#REF!</definedName>
    <definedName name="xit1p" localSheetId="11">#REF!</definedName>
    <definedName name="xit1p" localSheetId="17">#REF!</definedName>
    <definedName name="xit1p">#REF!</definedName>
    <definedName name="xit1pnc" localSheetId="11">'[6]lam-moi'!#REF!</definedName>
    <definedName name="xit1pnc" localSheetId="17">'[6]lam-moi'!#REF!</definedName>
    <definedName name="xit1pnc">'[6]lam-moi'!#REF!</definedName>
    <definedName name="xit1pvl" localSheetId="11">'[6]lam-moi'!#REF!</definedName>
    <definedName name="xit1pvl" localSheetId="17">'[6]lam-moi'!#REF!</definedName>
    <definedName name="xit1pvl">'[6]lam-moi'!#REF!</definedName>
    <definedName name="xit1vl" localSheetId="11">'[6]lam-moi'!#REF!</definedName>
    <definedName name="xit1vl" localSheetId="17">'[6]lam-moi'!#REF!</definedName>
    <definedName name="xit1vl">'[6]lam-moi'!#REF!</definedName>
    <definedName name="xit2nc" localSheetId="11">'[6]lam-moi'!#REF!</definedName>
    <definedName name="xit2nc" localSheetId="17">'[6]lam-moi'!#REF!</definedName>
    <definedName name="xit2nc">'[6]lam-moi'!#REF!</definedName>
    <definedName name="xit2nc3p" localSheetId="11">#REF!</definedName>
    <definedName name="xit2nc3p" localSheetId="17">#REF!</definedName>
    <definedName name="xit2nc3p">#REF!</definedName>
    <definedName name="xit2vl" localSheetId="11">'[6]lam-moi'!#REF!</definedName>
    <definedName name="xit2vl" localSheetId="17">'[6]lam-moi'!#REF!</definedName>
    <definedName name="xit2vl">'[6]lam-moi'!#REF!</definedName>
    <definedName name="xit2vl3p" localSheetId="11">#REF!</definedName>
    <definedName name="xit2vl3p" localSheetId="17">#REF!</definedName>
    <definedName name="xit2vl3p">#REF!</definedName>
    <definedName name="xit3p" localSheetId="11">#REF!</definedName>
    <definedName name="xit3p" localSheetId="17">#REF!</definedName>
    <definedName name="xit3p">#REF!</definedName>
    <definedName name="xitnc" localSheetId="11">'[6]lam-moi'!#REF!</definedName>
    <definedName name="xitnc" localSheetId="17">'[6]lam-moi'!#REF!</definedName>
    <definedName name="xitnc">'[6]lam-moi'!#REF!</definedName>
    <definedName name="xitnc3p" localSheetId="11">#REF!</definedName>
    <definedName name="xitnc3p" localSheetId="17">#REF!</definedName>
    <definedName name="xitnc3p">#REF!</definedName>
    <definedName name="xittnc">'[6]CHITIET VL-NC'!$G$48</definedName>
    <definedName name="xittvl">'[6]CHITIET VL-NC'!$G$44</definedName>
    <definedName name="xitvl">'[6]lam-moi'!#REF!</definedName>
    <definedName name="xitvl3p" localSheetId="11">#REF!</definedName>
    <definedName name="xitvl3p" localSheetId="17">#REF!</definedName>
    <definedName name="xitvl3p">#REF!</definedName>
    <definedName name="xk0.6" localSheetId="11">#REF!</definedName>
    <definedName name="xk0.6" localSheetId="17">#REF!</definedName>
    <definedName name="xk0.6">#REF!</definedName>
    <definedName name="xk1.3" localSheetId="11">#REF!</definedName>
    <definedName name="xk1.3" localSheetId="17">#REF!</definedName>
    <definedName name="xk1.3">#REF!</definedName>
    <definedName name="xk1.5">#REF!</definedName>
    <definedName name="xld1.4">#REF!</definedName>
    <definedName name="xlk1.4">#REF!</definedName>
    <definedName name="xm">[31]gvl!$N$16</definedName>
    <definedName name="xn" localSheetId="11">#REF!</definedName>
    <definedName name="xn" localSheetId="17">#REF!</definedName>
    <definedName name="xn">#REF!</definedName>
    <definedName name="xr1nc">'[6]lam-moi'!#REF!</definedName>
    <definedName name="xr1vl">'[6]lam-moi'!#REF!</definedName>
    <definedName name="xtr3pnc">[6]gtrinh!#REF!</definedName>
    <definedName name="xtr3pvl">[6]gtrinh!#REF!</definedName>
    <definedName name="xuat_hien">[70]DTCT!$D$10:$D$283</definedName>
    <definedName name="ZYX" localSheetId="11">#REF!</definedName>
    <definedName name="ZYX" localSheetId="12">#REF!</definedName>
    <definedName name="ZYX" localSheetId="13">#REF!</definedName>
    <definedName name="ZYX" localSheetId="17">#REF!</definedName>
    <definedName name="ZYX">#REF!</definedName>
    <definedName name="ZZZ" localSheetId="11">#REF!</definedName>
    <definedName name="ZZZ" localSheetId="12">#REF!</definedName>
    <definedName name="ZZZ" localSheetId="13">#REF!</definedName>
    <definedName name="ZZZ" localSheetId="17">#REF!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4" i="271" l="1"/>
  <c r="C555" i="271"/>
  <c r="C1119" i="271"/>
  <c r="C1256" i="271"/>
  <c r="C1689" i="271"/>
  <c r="C169" i="271" l="1"/>
  <c r="C6" i="271" l="1"/>
  <c r="A6" i="269" l="1"/>
  <c r="A7" i="269" s="1"/>
  <c r="A8" i="269" s="1"/>
  <c r="A9" i="269" s="1"/>
  <c r="A10" i="269" s="1"/>
  <c r="A11" i="269" s="1"/>
  <c r="A12" i="269" s="1"/>
  <c r="A13" i="269" s="1"/>
  <c r="A14" i="269" s="1"/>
  <c r="A15" i="269" s="1"/>
  <c r="A16" i="269" s="1"/>
  <c r="A17" i="269" s="1"/>
  <c r="A18" i="269" s="1"/>
  <c r="A19" i="269" s="1"/>
  <c r="A20" i="269" s="1"/>
  <c r="A21" i="269" s="1"/>
  <c r="A22" i="269" s="1"/>
  <c r="A23" i="269" s="1"/>
  <c r="A24" i="269" s="1"/>
  <c r="A25" i="269" s="1"/>
  <c r="A26" i="269" s="1"/>
  <c r="A27" i="269" s="1"/>
  <c r="A28" i="269" s="1"/>
  <c r="A29" i="269" s="1"/>
  <c r="A30" i="269" s="1"/>
  <c r="A31" i="269" s="1"/>
  <c r="A32" i="269" s="1"/>
  <c r="A33" i="269" s="1"/>
  <c r="A34" i="269" s="1"/>
  <c r="A35" i="269" s="1"/>
  <c r="A36" i="269" s="1"/>
  <c r="A37" i="269" s="1"/>
  <c r="A38" i="269" s="1"/>
  <c r="A39" i="269" s="1"/>
  <c r="A40" i="269" s="1"/>
  <c r="A41" i="269" s="1"/>
  <c r="A42" i="269" s="1"/>
  <c r="A43" i="269" s="1"/>
  <c r="A44" i="269" s="1"/>
  <c r="A45" i="269" s="1"/>
  <c r="C7" i="272"/>
  <c r="C1825" i="271"/>
  <c r="C1820" i="271"/>
  <c r="D43" i="270"/>
  <c r="A22" i="270"/>
  <c r="A23" i="270" s="1"/>
  <c r="A24" i="270" s="1"/>
  <c r="A25" i="270" s="1"/>
  <c r="A26" i="270" s="1"/>
  <c r="A27" i="270" s="1"/>
  <c r="A28" i="270" s="1"/>
  <c r="A29" i="270" s="1"/>
  <c r="A30" i="270" s="1"/>
  <c r="A31" i="270" s="1"/>
  <c r="A32" i="270" s="1"/>
  <c r="A33" i="270" s="1"/>
  <c r="A34" i="270" s="1"/>
  <c r="A35" i="270" s="1"/>
  <c r="A36" i="270" s="1"/>
  <c r="A37" i="270" s="1"/>
  <c r="A38" i="270" s="1"/>
  <c r="A7" i="270"/>
  <c r="A8" i="270" s="1"/>
  <c r="A9" i="270" s="1"/>
  <c r="A10" i="270" s="1"/>
  <c r="A11" i="270" s="1"/>
  <c r="A12" i="270" s="1"/>
  <c r="A13" i="270" s="1"/>
  <c r="A14" i="270" s="1"/>
  <c r="A15" i="270" s="1"/>
  <c r="A16" i="270" s="1"/>
  <c r="A17" i="270" s="1"/>
  <c r="A18" i="270" s="1"/>
  <c r="A19" i="270" s="1"/>
  <c r="A6" i="268"/>
  <c r="A7" i="268" s="1"/>
  <c r="A8" i="268" l="1"/>
  <c r="A9" i="268" s="1"/>
  <c r="A10" i="268" s="1"/>
  <c r="A11" i="268" s="1"/>
  <c r="A12" i="268" s="1"/>
  <c r="A13" i="268" s="1"/>
  <c r="A14" i="268" s="1"/>
  <c r="A15" i="268" s="1"/>
  <c r="A16" i="268" s="1"/>
  <c r="A17" i="268" s="1"/>
  <c r="A18" i="268" s="1"/>
  <c r="A19" i="268" s="1"/>
  <c r="A20" i="268" s="1"/>
  <c r="A21" i="268" s="1"/>
  <c r="A22" i="268" s="1"/>
  <c r="A23" i="268" s="1"/>
  <c r="B12" i="267" l="1"/>
  <c r="B13" i="267" s="1"/>
  <c r="B14" i="267" s="1"/>
  <c r="B15" i="267" s="1"/>
  <c r="B24" i="267" s="1"/>
  <c r="B25" i="267" s="1"/>
  <c r="B26" i="267" s="1"/>
  <c r="B27" i="267" s="1"/>
  <c r="B29" i="267" s="1"/>
  <c r="B31" i="267" s="1"/>
  <c r="B32" i="267" s="1"/>
  <c r="B36" i="267" s="1"/>
  <c r="B37" i="267" s="1"/>
  <c r="B38" i="267" s="1"/>
  <c r="B40" i="267" s="1"/>
  <c r="B41" i="267" s="1"/>
  <c r="B43" i="267" s="1"/>
  <c r="B44" i="267" s="1"/>
  <c r="B45" i="267" s="1"/>
  <c r="B46" i="267" s="1"/>
  <c r="B47" i="267" s="1"/>
  <c r="B48" i="267" s="1"/>
  <c r="B49" i="267" s="1"/>
  <c r="B51" i="267" s="1"/>
  <c r="B52" i="267" s="1"/>
  <c r="B53" i="267" s="1"/>
  <c r="B54" i="267" s="1"/>
  <c r="B55" i="267" s="1"/>
  <c r="B56" i="267" s="1"/>
  <c r="B57" i="267" s="1"/>
  <c r="B59" i="267" l="1"/>
  <c r="B61" i="267" s="1"/>
  <c r="B63" i="267" s="1"/>
  <c r="B64" i="267" s="1"/>
  <c r="B65" i="267" s="1"/>
  <c r="B66" i="267" s="1"/>
  <c r="B67" i="267" s="1"/>
  <c r="B68" i="267" s="1"/>
  <c r="B71" i="267" s="1"/>
  <c r="B72" i="267" s="1"/>
  <c r="B73" i="267" s="1"/>
  <c r="B74" i="267" s="1"/>
  <c r="B76" i="267" s="1"/>
  <c r="B77" i="267" s="1"/>
  <c r="B78" i="267" s="1"/>
  <c r="B79" i="267" s="1"/>
  <c r="B80" i="267" s="1"/>
  <c r="B82" i="267" s="1"/>
  <c r="B85" i="267" s="1"/>
  <c r="B86" i="267" s="1"/>
  <c r="B87" i="267" s="1"/>
  <c r="B89" i="267" s="1"/>
  <c r="B90" i="267" s="1"/>
  <c r="B91" i="267" s="1"/>
  <c r="B92" i="267" s="1"/>
  <c r="B93" i="267" s="1"/>
  <c r="B94" i="267" s="1"/>
  <c r="B95" i="267" s="1"/>
  <c r="B97" i="267" s="1"/>
  <c r="D60" i="255"/>
  <c r="D20" i="222"/>
  <c r="D21" i="222"/>
  <c r="D19" i="222"/>
  <c r="D14" i="222"/>
  <c r="D15" i="222"/>
  <c r="D16" i="222"/>
  <c r="D17" i="222"/>
  <c r="D13" i="222"/>
  <c r="D12" i="222"/>
  <c r="D10" i="222"/>
  <c r="D9" i="222"/>
  <c r="D25" i="222"/>
  <c r="D26" i="222"/>
  <c r="D27" i="222"/>
  <c r="D28" i="222"/>
  <c r="D29" i="222"/>
  <c r="D30" i="222"/>
  <c r="D31" i="222"/>
  <c r="D32" i="222"/>
  <c r="D33" i="222"/>
  <c r="D34" i="222"/>
  <c r="D35" i="222"/>
  <c r="D24" i="222"/>
  <c r="D38" i="222"/>
  <c r="D39" i="222"/>
  <c r="D40" i="222"/>
  <c r="D41" i="222"/>
  <c r="D42" i="222"/>
  <c r="D43" i="222"/>
  <c r="D44" i="222"/>
  <c r="D37" i="222"/>
  <c r="D36" i="222"/>
  <c r="K122" i="253"/>
  <c r="I122" i="253"/>
  <c r="M4" i="264" l="1"/>
  <c r="M6" i="264"/>
  <c r="M7" i="264"/>
  <c r="M8" i="264"/>
  <c r="M9" i="264"/>
  <c r="M11" i="264"/>
  <c r="M12" i="264"/>
  <c r="M13" i="264"/>
  <c r="M15" i="264"/>
  <c r="M16" i="264"/>
  <c r="M18" i="264"/>
  <c r="M19" i="264"/>
  <c r="M21" i="264"/>
  <c r="M22" i="264"/>
  <c r="M23" i="264"/>
  <c r="M24" i="264"/>
  <c r="M26" i="264"/>
  <c r="M28" i="264"/>
  <c r="M29" i="264"/>
  <c r="M30" i="264"/>
  <c r="M31" i="264"/>
  <c r="M32" i="264"/>
  <c r="M33" i="264"/>
  <c r="M34" i="264"/>
  <c r="M35" i="264"/>
  <c r="M37" i="264"/>
  <c r="M38" i="264"/>
  <c r="M39" i="264"/>
  <c r="M40" i="264"/>
  <c r="M43" i="264"/>
  <c r="M45" i="264"/>
  <c r="M46" i="264"/>
  <c r="M47" i="264"/>
  <c r="M48" i="264"/>
  <c r="M49" i="264"/>
  <c r="M50" i="264"/>
  <c r="M52" i="264"/>
  <c r="M53" i="264"/>
  <c r="M54" i="264"/>
  <c r="M55" i="264"/>
  <c r="M3" i="264"/>
  <c r="L4" i="264"/>
  <c r="L6" i="264"/>
  <c r="L7" i="264"/>
  <c r="L8" i="264"/>
  <c r="L9" i="264"/>
  <c r="L11" i="264"/>
  <c r="L12" i="264"/>
  <c r="L13" i="264"/>
  <c r="L15" i="264"/>
  <c r="L16" i="264"/>
  <c r="L18" i="264"/>
  <c r="L19" i="264"/>
  <c r="L21" i="264"/>
  <c r="L22" i="264"/>
  <c r="L23" i="264"/>
  <c r="L24" i="264"/>
  <c r="L26" i="264"/>
  <c r="L28" i="264"/>
  <c r="L29" i="264"/>
  <c r="L30" i="264"/>
  <c r="L31" i="264"/>
  <c r="L32" i="264"/>
  <c r="L33" i="264"/>
  <c r="L34" i="264"/>
  <c r="L35" i="264"/>
  <c r="L37" i="264"/>
  <c r="L38" i="264"/>
  <c r="L39" i="264"/>
  <c r="L40" i="264"/>
  <c r="L43" i="264"/>
  <c r="L45" i="264"/>
  <c r="L46" i="264"/>
  <c r="L47" i="264"/>
  <c r="L48" i="264"/>
  <c r="L49" i="264"/>
  <c r="L50" i="264"/>
  <c r="L52" i="264"/>
  <c r="L53" i="264"/>
  <c r="L54" i="264"/>
  <c r="L55" i="264"/>
  <c r="L3" i="264"/>
  <c r="E61" i="4" l="1"/>
  <c r="E60" i="4"/>
  <c r="E59" i="4"/>
  <c r="E58" i="4"/>
  <c r="E56" i="4"/>
  <c r="E55" i="4"/>
  <c r="E54" i="4"/>
  <c r="E53" i="4"/>
  <c r="E52" i="4"/>
  <c r="E51" i="4"/>
  <c r="E49" i="4"/>
  <c r="E46" i="4"/>
  <c r="E45" i="4"/>
  <c r="E44" i="4"/>
  <c r="E43" i="4"/>
  <c r="E41" i="4"/>
  <c r="E40" i="4"/>
  <c r="E39" i="4"/>
  <c r="E38" i="4"/>
  <c r="E37" i="4"/>
  <c r="E36" i="4"/>
  <c r="E35" i="4"/>
  <c r="E34" i="4"/>
  <c r="E32" i="4"/>
  <c r="E30" i="4"/>
  <c r="E29" i="4"/>
  <c r="E28" i="4"/>
  <c r="E25" i="4"/>
  <c r="E24" i="4"/>
  <c r="E22" i="4"/>
  <c r="E21" i="4"/>
  <c r="E19" i="4"/>
  <c r="E17" i="4"/>
  <c r="E15" i="4"/>
  <c r="E14" i="4"/>
  <c r="E13" i="4"/>
  <c r="E12" i="4"/>
  <c r="E10" i="4"/>
  <c r="E9" i="4"/>
  <c r="B10" i="264" l="1"/>
  <c r="B11" i="264" s="1"/>
  <c r="B13" i="264" s="1"/>
  <c r="C10" i="264"/>
  <c r="C11" i="264" s="1"/>
  <c r="C13" i="264" s="1"/>
  <c r="D10" i="264"/>
  <c r="D11" i="264" s="1"/>
  <c r="D13" i="264" s="1"/>
  <c r="E10" i="264"/>
  <c r="E11" i="264" s="1"/>
  <c r="E13" i="264" s="1"/>
  <c r="F10" i="264"/>
  <c r="F11" i="264" s="1"/>
  <c r="F13" i="264" s="1"/>
  <c r="G10" i="264"/>
  <c r="G11" i="264" s="1"/>
  <c r="G13" i="264" s="1"/>
  <c r="A10" i="264"/>
  <c r="A11" i="264" s="1"/>
  <c r="A13" i="264" s="1"/>
  <c r="E22" i="222" l="1"/>
  <c r="AB53" i="256" l="1"/>
  <c r="AB29" i="256"/>
  <c r="H129" i="253"/>
  <c r="I129" i="253"/>
  <c r="J129" i="253"/>
  <c r="K129" i="253"/>
  <c r="L129" i="253"/>
  <c r="G129" i="253"/>
  <c r="H128" i="253"/>
  <c r="I128" i="253"/>
  <c r="J128" i="253"/>
  <c r="K128" i="253"/>
  <c r="L128" i="253"/>
  <c r="G128" i="253"/>
  <c r="AB22" i="256" l="1"/>
  <c r="AB8" i="256" s="1"/>
  <c r="AC53" i="256" s="1"/>
  <c r="Z55" i="256"/>
  <c r="Z53" i="256"/>
  <c r="Z51" i="256"/>
  <c r="Z49" i="256"/>
  <c r="Z45" i="256"/>
  <c r="Z37" i="256"/>
  <c r="Z38" i="256"/>
  <c r="Z39" i="256"/>
  <c r="Z36" i="256"/>
  <c r="Z34" i="256"/>
  <c r="N43" i="256"/>
  <c r="N22" i="256" s="1"/>
  <c r="N8" i="256" s="1"/>
  <c r="L16" i="256"/>
  <c r="L17" i="256"/>
  <c r="L15" i="256"/>
  <c r="J14" i="256"/>
  <c r="J9" i="256" s="1"/>
  <c r="J8" i="256" s="1"/>
  <c r="H24" i="256"/>
  <c r="X24" i="256" s="1"/>
  <c r="H25" i="256"/>
  <c r="X25" i="256" s="1"/>
  <c r="H26" i="256"/>
  <c r="X26" i="256" s="1"/>
  <c r="H27" i="256"/>
  <c r="I27" i="256" s="1"/>
  <c r="Y27" i="256" s="1"/>
  <c r="H28" i="256"/>
  <c r="X28" i="256" s="1"/>
  <c r="H29" i="256"/>
  <c r="X29" i="256" s="1"/>
  <c r="H30" i="256"/>
  <c r="I30" i="256" s="1"/>
  <c r="Y30" i="256" s="1"/>
  <c r="H31" i="256"/>
  <c r="I31" i="256" s="1"/>
  <c r="Y31" i="256" s="1"/>
  <c r="H32" i="256"/>
  <c r="I32" i="256" s="1"/>
  <c r="Y32" i="256" s="1"/>
  <c r="H34" i="256"/>
  <c r="I34" i="256" s="1"/>
  <c r="Y34" i="256" s="1"/>
  <c r="H35" i="256"/>
  <c r="I35" i="256" s="1"/>
  <c r="Y35" i="256" s="1"/>
  <c r="H36" i="256"/>
  <c r="X36" i="256" s="1"/>
  <c r="H37" i="256"/>
  <c r="X37" i="256" s="1"/>
  <c r="H38" i="256"/>
  <c r="X38" i="256" s="1"/>
  <c r="H39" i="256"/>
  <c r="I39" i="256" s="1"/>
  <c r="Y39" i="256" s="1"/>
  <c r="H40" i="256"/>
  <c r="X40" i="256" s="1"/>
  <c r="H41" i="256"/>
  <c r="X41" i="256" s="1"/>
  <c r="H42" i="256"/>
  <c r="X42" i="256" s="1"/>
  <c r="H43" i="256"/>
  <c r="I43" i="256" s="1"/>
  <c r="Y43" i="256" s="1"/>
  <c r="H44" i="256"/>
  <c r="X44" i="256" s="1"/>
  <c r="H45" i="256"/>
  <c r="I45" i="256" s="1"/>
  <c r="Y45" i="256" s="1"/>
  <c r="H46" i="256"/>
  <c r="X46" i="256" s="1"/>
  <c r="H47" i="256"/>
  <c r="X47" i="256" s="1"/>
  <c r="H48" i="256"/>
  <c r="I48" i="256" s="1"/>
  <c r="Y48" i="256" s="1"/>
  <c r="H49" i="256"/>
  <c r="X49" i="256" s="1"/>
  <c r="H50" i="256"/>
  <c r="I50" i="256" s="1"/>
  <c r="Y50" i="256" s="1"/>
  <c r="H51" i="256"/>
  <c r="X51" i="256" s="1"/>
  <c r="H52" i="256"/>
  <c r="X52" i="256" s="1"/>
  <c r="H53" i="256"/>
  <c r="X53" i="256" s="1"/>
  <c r="H54" i="256"/>
  <c r="I54" i="256" s="1"/>
  <c r="Y54" i="256" s="1"/>
  <c r="H55" i="256"/>
  <c r="I55" i="256" s="1"/>
  <c r="Y55" i="256" s="1"/>
  <c r="H56" i="256"/>
  <c r="I56" i="256" s="1"/>
  <c r="Y56" i="256" s="1"/>
  <c r="H57" i="256"/>
  <c r="X57" i="256" s="1"/>
  <c r="H58" i="256"/>
  <c r="X58" i="256" s="1"/>
  <c r="H59" i="256"/>
  <c r="X59" i="256" s="1"/>
  <c r="H60" i="256"/>
  <c r="X60" i="256" s="1"/>
  <c r="H61" i="256"/>
  <c r="X61" i="256" s="1"/>
  <c r="H22" i="256"/>
  <c r="I22" i="256" s="1"/>
  <c r="Y22" i="256" s="1"/>
  <c r="H9" i="256"/>
  <c r="X9" i="256" s="1"/>
  <c r="H15" i="256"/>
  <c r="X15" i="256" s="1"/>
  <c r="H16" i="256"/>
  <c r="I16" i="256" s="1"/>
  <c r="Y16" i="256" s="1"/>
  <c r="H17" i="256"/>
  <c r="X17" i="256" s="1"/>
  <c r="H18" i="256"/>
  <c r="I18" i="256" s="1"/>
  <c r="Y18" i="256" s="1"/>
  <c r="H19" i="256"/>
  <c r="I19" i="256" s="1"/>
  <c r="Y19" i="256" s="1"/>
  <c r="H20" i="256"/>
  <c r="I20" i="256" s="1"/>
  <c r="Y20" i="256" s="1"/>
  <c r="H21" i="256"/>
  <c r="X21" i="256" s="1"/>
  <c r="H12" i="256"/>
  <c r="I12" i="256" s="1"/>
  <c r="Y12" i="256" s="1"/>
  <c r="H13" i="256"/>
  <c r="I13" i="256" s="1"/>
  <c r="Y13" i="256" s="1"/>
  <c r="H14" i="256"/>
  <c r="I14" i="256" s="1"/>
  <c r="Y14" i="256" s="1"/>
  <c r="H11" i="256"/>
  <c r="X11" i="256" s="1"/>
  <c r="H10" i="256"/>
  <c r="I10" i="256" s="1"/>
  <c r="Y10" i="256" s="1"/>
  <c r="E129" i="253"/>
  <c r="I11" i="256" l="1"/>
  <c r="Y11" i="256" s="1"/>
  <c r="I47" i="256"/>
  <c r="Y47" i="256" s="1"/>
  <c r="X50" i="256"/>
  <c r="X31" i="256"/>
  <c r="X20" i="256"/>
  <c r="I21" i="256"/>
  <c r="Y21" i="256" s="1"/>
  <c r="I57" i="256"/>
  <c r="Y57" i="256" s="1"/>
  <c r="I42" i="256"/>
  <c r="Y42" i="256" s="1"/>
  <c r="X48" i="256"/>
  <c r="X18" i="256"/>
  <c r="I26" i="256"/>
  <c r="Y26" i="256" s="1"/>
  <c r="I61" i="256"/>
  <c r="Y61" i="256" s="1"/>
  <c r="I49" i="256"/>
  <c r="Y49" i="256" s="1"/>
  <c r="X34" i="256"/>
  <c r="I38" i="256"/>
  <c r="Y38" i="256" s="1"/>
  <c r="I17" i="256"/>
  <c r="Y17" i="256" s="1"/>
  <c r="X16" i="256"/>
  <c r="I60" i="256"/>
  <c r="Y60" i="256" s="1"/>
  <c r="I59" i="256"/>
  <c r="Y59" i="256" s="1"/>
  <c r="I52" i="256"/>
  <c r="Y52" i="256" s="1"/>
  <c r="X56" i="256"/>
  <c r="I53" i="256"/>
  <c r="Y53" i="256" s="1"/>
  <c r="X45" i="256"/>
  <c r="I44" i="256"/>
  <c r="Y44" i="256" s="1"/>
  <c r="I41" i="256"/>
  <c r="Y41" i="256" s="1"/>
  <c r="I37" i="256"/>
  <c r="Y37" i="256" s="1"/>
  <c r="X30" i="256"/>
  <c r="I58" i="256"/>
  <c r="Y58" i="256" s="1"/>
  <c r="X55" i="256"/>
  <c r="I51" i="256"/>
  <c r="Y51" i="256" s="1"/>
  <c r="I46" i="256"/>
  <c r="Y46" i="256" s="1"/>
  <c r="X43" i="256"/>
  <c r="I40" i="256"/>
  <c r="Y40" i="256" s="1"/>
  <c r="I36" i="256"/>
  <c r="Y36" i="256" s="1"/>
  <c r="X39" i="256"/>
  <c r="X35" i="256"/>
  <c r="Z32" i="256"/>
  <c r="X32" i="256"/>
  <c r="I29" i="256"/>
  <c r="Y29" i="256" s="1"/>
  <c r="I25" i="256"/>
  <c r="Y25" i="256" s="1"/>
  <c r="X27" i="256"/>
  <c r="I24" i="256"/>
  <c r="Y24" i="256" s="1"/>
  <c r="I28" i="256"/>
  <c r="Y28" i="256" s="1"/>
  <c r="AC29" i="256"/>
  <c r="X22" i="256"/>
  <c r="X8" i="256" s="1"/>
  <c r="F127" i="253" s="1"/>
  <c r="E127" i="253" s="1"/>
  <c r="X19" i="256"/>
  <c r="L9" i="256"/>
  <c r="L8" i="256" s="1"/>
  <c r="M17" i="256" s="1"/>
  <c r="X14" i="256"/>
  <c r="I15" i="256"/>
  <c r="Y15" i="256" s="1"/>
  <c r="X13" i="256"/>
  <c r="X12" i="256"/>
  <c r="X10" i="256"/>
  <c r="I9" i="256"/>
  <c r="Y9" i="256" s="1"/>
  <c r="X54" i="256"/>
  <c r="E128" i="253"/>
  <c r="G126" i="253"/>
  <c r="H126" i="253"/>
  <c r="I126" i="253"/>
  <c r="J126" i="253"/>
  <c r="K126" i="253"/>
  <c r="L126" i="253"/>
  <c r="F126" i="253"/>
  <c r="E123" i="253"/>
  <c r="G124" i="253"/>
  <c r="H124" i="253"/>
  <c r="I124" i="253"/>
  <c r="J124" i="253"/>
  <c r="K124" i="253"/>
  <c r="L124" i="253"/>
  <c r="F124" i="253"/>
  <c r="E122" i="253"/>
  <c r="H121" i="253"/>
  <c r="I121" i="253"/>
  <c r="J121" i="253"/>
  <c r="K121" i="253"/>
  <c r="L121" i="253"/>
  <c r="G121" i="253"/>
  <c r="G120" i="253"/>
  <c r="H120" i="253"/>
  <c r="I120" i="253"/>
  <c r="J120" i="253"/>
  <c r="K120" i="253"/>
  <c r="L120" i="253"/>
  <c r="F120" i="253"/>
  <c r="E126" i="253" l="1"/>
  <c r="V28" i="256" s="1"/>
  <c r="V22" i="256" s="1"/>
  <c r="V8" i="256" s="1"/>
  <c r="E124" i="253"/>
  <c r="R27" i="256" s="1"/>
  <c r="R22" i="256" s="1"/>
  <c r="R8" i="256" s="1"/>
  <c r="M16" i="256"/>
  <c r="E121" i="253"/>
  <c r="E120" i="253"/>
  <c r="M15" i="256"/>
  <c r="Z22" i="256"/>
  <c r="Z8" i="256" s="1"/>
  <c r="F22" i="222"/>
  <c r="F8" i="222" s="1"/>
  <c r="G22" i="222"/>
  <c r="G8" i="222" s="1"/>
  <c r="H22" i="222"/>
  <c r="H8" i="222" s="1"/>
  <c r="I22" i="222"/>
  <c r="I8" i="222" s="1"/>
  <c r="J22" i="222"/>
  <c r="J8" i="222" s="1"/>
  <c r="K22" i="222"/>
  <c r="K8" i="222" s="1"/>
  <c r="E8" i="222"/>
  <c r="D22" i="222" l="1"/>
  <c r="D8" i="222"/>
  <c r="AA41" i="256"/>
  <c r="AA45" i="256"/>
  <c r="AA49" i="256"/>
  <c r="AA53" i="256"/>
  <c r="AA44" i="256"/>
  <c r="AA42" i="256"/>
  <c r="AA46" i="256"/>
  <c r="AA50" i="256"/>
  <c r="AA54" i="256"/>
  <c r="AA35" i="256"/>
  <c r="AA43" i="256"/>
  <c r="AA47" i="256"/>
  <c r="AA51" i="256"/>
  <c r="AA55" i="256"/>
  <c r="AA40" i="256"/>
  <c r="AA48" i="256"/>
  <c r="AA52" i="256"/>
  <c r="AA36" i="256"/>
  <c r="AA38" i="256"/>
  <c r="AA39" i="256"/>
  <c r="AA37" i="256"/>
  <c r="AA34" i="256"/>
  <c r="AA32" i="256"/>
  <c r="G10" i="4"/>
  <c r="G12" i="4"/>
  <c r="G13" i="4"/>
  <c r="G14" i="4"/>
  <c r="G15" i="4"/>
  <c r="G17" i="4"/>
  <c r="G18" i="4"/>
  <c r="G19" i="4"/>
  <c r="G21" i="4"/>
  <c r="G22" i="4"/>
  <c r="G24" i="4"/>
  <c r="G25" i="4"/>
  <c r="G27" i="4"/>
  <c r="G28" i="4"/>
  <c r="G29" i="4"/>
  <c r="G30" i="4"/>
  <c r="G32" i="4"/>
  <c r="G34" i="4"/>
  <c r="G35" i="4"/>
  <c r="G36" i="4"/>
  <c r="G37" i="4"/>
  <c r="G38" i="4"/>
  <c r="G39" i="4"/>
  <c r="G40" i="4"/>
  <c r="G44" i="4"/>
  <c r="G46" i="4"/>
  <c r="G49" i="4"/>
  <c r="G51" i="4"/>
  <c r="G52" i="4"/>
  <c r="G53" i="4"/>
  <c r="G54" i="4"/>
  <c r="G55" i="4"/>
  <c r="G56" i="4"/>
  <c r="G58" i="4"/>
  <c r="G59" i="4"/>
  <c r="G60" i="4"/>
  <c r="G61" i="4"/>
  <c r="G9" i="4"/>
  <c r="F10" i="4"/>
  <c r="F12" i="4"/>
  <c r="F13" i="4"/>
  <c r="F14" i="4"/>
  <c r="F15" i="4"/>
  <c r="F17" i="4"/>
  <c r="F18" i="4"/>
  <c r="F19" i="4"/>
  <c r="F21" i="4"/>
  <c r="F22" i="4"/>
  <c r="F24" i="4"/>
  <c r="F25" i="4"/>
  <c r="F27" i="4"/>
  <c r="F28" i="4"/>
  <c r="F29" i="4"/>
  <c r="F30" i="4"/>
  <c r="F32" i="4"/>
  <c r="F34" i="4"/>
  <c r="F35" i="4"/>
  <c r="F36" i="4"/>
  <c r="F37" i="4"/>
  <c r="F38" i="4"/>
  <c r="F39" i="4"/>
  <c r="F40" i="4"/>
  <c r="F41" i="4"/>
  <c r="F43" i="4"/>
  <c r="F44" i="4"/>
  <c r="F45" i="4"/>
  <c r="F46" i="4"/>
  <c r="F49" i="4"/>
  <c r="F51" i="4"/>
  <c r="F52" i="4"/>
  <c r="F53" i="4"/>
  <c r="F54" i="4"/>
  <c r="F55" i="4"/>
  <c r="F56" i="4"/>
  <c r="F58" i="4"/>
  <c r="F59" i="4"/>
  <c r="F60" i="4"/>
  <c r="F61" i="4"/>
  <c r="F9" i="4"/>
  <c r="F8" i="4"/>
  <c r="AU10" i="252"/>
  <c r="AU11" i="252"/>
  <c r="AU12" i="252"/>
  <c r="AU13" i="252"/>
  <c r="AU14" i="252"/>
  <c r="AU15" i="252"/>
  <c r="AU16" i="252"/>
  <c r="AU17" i="252"/>
  <c r="AU18" i="252"/>
  <c r="AU19" i="252"/>
  <c r="AU20" i="252"/>
  <c r="AU21" i="252"/>
  <c r="AU22" i="252"/>
  <c r="AU23" i="252"/>
  <c r="AU24" i="252"/>
  <c r="AU25" i="252"/>
  <c r="AU26" i="252"/>
  <c r="AU27" i="252"/>
  <c r="AU28" i="252"/>
  <c r="AU29" i="252"/>
  <c r="AU30" i="252"/>
  <c r="AU31" i="252"/>
  <c r="AU32" i="252"/>
  <c r="AU33" i="252"/>
  <c r="AU34" i="252"/>
  <c r="AU35" i="252"/>
  <c r="AU36" i="252"/>
  <c r="AU37" i="252"/>
  <c r="AU38" i="252"/>
  <c r="AU39" i="252"/>
  <c r="AU40" i="252"/>
  <c r="AU41" i="252"/>
  <c r="AU42" i="252"/>
  <c r="AU43" i="252"/>
  <c r="AU44" i="252"/>
  <c r="AU45" i="252"/>
  <c r="AU46" i="252"/>
  <c r="AU47" i="252"/>
  <c r="AU48" i="252"/>
  <c r="AU49" i="252"/>
  <c r="AU50" i="252"/>
  <c r="AU51" i="252"/>
  <c r="AU52" i="252"/>
  <c r="AU53" i="252"/>
  <c r="AU54" i="252"/>
  <c r="AU55" i="252"/>
  <c r="AU56" i="252"/>
  <c r="AU57" i="252"/>
  <c r="AU58" i="252"/>
  <c r="AU59" i="252"/>
  <c r="AU60" i="252"/>
  <c r="AU61" i="252"/>
  <c r="AU62" i="252"/>
  <c r="AU9" i="252"/>
  <c r="C7" i="248" l="1"/>
  <c r="C44" i="248" l="1"/>
  <c r="D42" i="245" l="1"/>
  <c r="E21" i="245"/>
  <c r="E31" i="245"/>
  <c r="D9" i="245"/>
  <c r="D10" i="245"/>
  <c r="D11" i="245"/>
  <c r="D12" i="245"/>
  <c r="D13" i="245"/>
  <c r="D14" i="245"/>
  <c r="D15" i="245"/>
  <c r="D16" i="245"/>
  <c r="D17" i="245"/>
  <c r="D18" i="245"/>
  <c r="D19" i="245"/>
  <c r="D21" i="245"/>
  <c r="D22" i="245"/>
  <c r="D23" i="245"/>
  <c r="D24" i="245"/>
  <c r="D25" i="245"/>
  <c r="D26" i="245"/>
  <c r="D27" i="245"/>
  <c r="D28" i="245"/>
  <c r="D29" i="245"/>
  <c r="D31" i="245"/>
  <c r="D32" i="245"/>
  <c r="D33" i="245"/>
  <c r="D34" i="245"/>
  <c r="D35" i="245"/>
  <c r="D36" i="245"/>
  <c r="D37" i="245"/>
  <c r="D38" i="245"/>
  <c r="D39" i="245"/>
  <c r="D40" i="245"/>
  <c r="D41" i="245"/>
  <c r="D43" i="245"/>
  <c r="D44" i="245"/>
  <c r="D45" i="245"/>
  <c r="D46" i="245"/>
  <c r="D47" i="245"/>
  <c r="D48" i="245"/>
  <c r="D49" i="245"/>
  <c r="D50" i="245"/>
  <c r="D51" i="245"/>
  <c r="D52" i="245"/>
  <c r="D53" i="245"/>
  <c r="D54" i="245"/>
  <c r="D55" i="245"/>
  <c r="D56" i="245"/>
  <c r="D57" i="245"/>
  <c r="D58" i="245"/>
  <c r="D59" i="245"/>
  <c r="D60" i="245"/>
  <c r="F31" i="245" l="1"/>
  <c r="F21" i="245"/>
  <c r="T14" i="236" l="1"/>
  <c r="T15" i="236"/>
  <c r="T16" i="236"/>
  <c r="T17" i="236"/>
  <c r="T18" i="236"/>
  <c r="T19" i="236"/>
  <c r="T20" i="236"/>
  <c r="T21" i="236"/>
  <c r="T22" i="236"/>
  <c r="T23" i="236"/>
  <c r="T24" i="236"/>
  <c r="T25" i="236"/>
  <c r="T26" i="236"/>
  <c r="T27" i="236"/>
  <c r="T28" i="236"/>
  <c r="T29" i="236"/>
  <c r="T30" i="236"/>
  <c r="T31" i="236"/>
  <c r="T32" i="236"/>
  <c r="T33" i="236"/>
  <c r="T34" i="236"/>
  <c r="T35" i="236"/>
  <c r="T36" i="236"/>
  <c r="T37" i="236"/>
  <c r="T38" i="236"/>
  <c r="T39" i="236"/>
  <c r="T40" i="236"/>
  <c r="T41" i="236"/>
  <c r="T42" i="236"/>
  <c r="T43" i="236"/>
  <c r="T44" i="236"/>
  <c r="T45" i="236"/>
  <c r="T46" i="236"/>
  <c r="T47" i="236"/>
  <c r="T48" i="236"/>
  <c r="T49" i="236"/>
  <c r="T50" i="236"/>
  <c r="T51" i="236"/>
  <c r="T52" i="236"/>
  <c r="T53" i="236"/>
  <c r="T54" i="236"/>
  <c r="T55" i="236"/>
  <c r="T56" i="236"/>
  <c r="T57" i="236"/>
  <c r="T58" i="236"/>
  <c r="T59" i="236"/>
  <c r="T60" i="236"/>
  <c r="T61" i="236"/>
  <c r="T62" i="236"/>
  <c r="T63" i="236"/>
  <c r="T64" i="236"/>
  <c r="T65" i="236"/>
  <c r="T66" i="236"/>
  <c r="T67" i="236"/>
  <c r="T68" i="236"/>
  <c r="T69" i="236"/>
  <c r="T70" i="236"/>
  <c r="T71" i="236"/>
  <c r="T72" i="236"/>
  <c r="T73" i="236"/>
  <c r="T74" i="236"/>
  <c r="T75" i="236"/>
  <c r="T76" i="236"/>
  <c r="T77" i="236"/>
  <c r="T78" i="236"/>
  <c r="T79" i="236"/>
  <c r="T80" i="236"/>
  <c r="T81" i="236"/>
  <c r="T82" i="236"/>
  <c r="T83" i="236"/>
  <c r="T84" i="236"/>
  <c r="T85" i="236"/>
  <c r="T86" i="236"/>
  <c r="T87" i="236"/>
  <c r="T88" i="236"/>
  <c r="T89" i="236"/>
  <c r="T90" i="236"/>
  <c r="T91" i="236"/>
  <c r="T92" i="236"/>
  <c r="T93" i="236"/>
  <c r="T94" i="236"/>
  <c r="T95" i="236"/>
  <c r="T96" i="236"/>
  <c r="T97" i="236"/>
  <c r="T98" i="236"/>
  <c r="T99" i="236"/>
  <c r="T100" i="236"/>
  <c r="T101" i="236"/>
  <c r="T102" i="236"/>
  <c r="T103" i="236"/>
  <c r="T104" i="236"/>
  <c r="T105" i="236"/>
  <c r="T106" i="236"/>
  <c r="T107" i="236"/>
  <c r="T108" i="236"/>
  <c r="T109" i="236"/>
  <c r="T110" i="236"/>
  <c r="T111" i="236"/>
  <c r="T112" i="236"/>
  <c r="T113" i="236"/>
  <c r="T114" i="236"/>
  <c r="T115" i="236"/>
  <c r="T116" i="236"/>
  <c r="T117" i="236"/>
  <c r="T118" i="236"/>
  <c r="T119" i="236"/>
  <c r="T120" i="236"/>
  <c r="T121" i="236"/>
  <c r="T122" i="236"/>
  <c r="T123" i="236"/>
  <c r="T124" i="236"/>
  <c r="T125" i="236"/>
  <c r="T126" i="236"/>
  <c r="T127" i="236"/>
  <c r="T128" i="236"/>
  <c r="T129" i="236"/>
  <c r="T130" i="236"/>
  <c r="T131" i="236"/>
  <c r="T132" i="236"/>
  <c r="T133" i="236"/>
  <c r="T134" i="236"/>
  <c r="T135" i="236"/>
  <c r="T136" i="236"/>
  <c r="T137" i="236"/>
  <c r="T138" i="236"/>
  <c r="T139" i="236"/>
  <c r="T140" i="236"/>
  <c r="T141" i="236"/>
  <c r="T142" i="236"/>
  <c r="T5" i="236"/>
  <c r="T6" i="236"/>
  <c r="T7" i="236"/>
  <c r="T8" i="236"/>
  <c r="T9" i="236"/>
  <c r="T10" i="236"/>
  <c r="T11" i="236"/>
  <c r="T12" i="236"/>
  <c r="T13" i="236"/>
  <c r="T4" i="236"/>
  <c r="M9" i="236"/>
  <c r="P7" i="236" l="1"/>
  <c r="P8" i="236"/>
  <c r="P9" i="236"/>
  <c r="P10" i="236"/>
  <c r="P11" i="236"/>
  <c r="P12" i="236"/>
  <c r="P13" i="236"/>
  <c r="P14" i="236"/>
  <c r="P15" i="236"/>
  <c r="P16" i="236"/>
  <c r="P17" i="236"/>
  <c r="P19" i="236"/>
  <c r="P20" i="236"/>
  <c r="P21" i="236"/>
  <c r="P22" i="236"/>
  <c r="P23" i="236"/>
  <c r="P24" i="236"/>
  <c r="P25" i="236"/>
  <c r="P26" i="236"/>
  <c r="P27" i="236"/>
  <c r="P29" i="236"/>
  <c r="P30" i="236"/>
  <c r="P31" i="236"/>
  <c r="P32" i="236"/>
  <c r="P33" i="236"/>
  <c r="P34" i="236"/>
  <c r="P35" i="236"/>
  <c r="P36" i="236"/>
  <c r="P37" i="236"/>
  <c r="P38" i="236"/>
  <c r="P39" i="236"/>
  <c r="P40" i="236"/>
  <c r="P41" i="236"/>
  <c r="P42" i="236"/>
  <c r="P43" i="236"/>
  <c r="P44" i="236"/>
  <c r="P45" i="236"/>
  <c r="P46" i="236"/>
  <c r="P47" i="236"/>
  <c r="P48" i="236"/>
  <c r="P49" i="236"/>
  <c r="P50" i="236"/>
  <c r="P51" i="236"/>
  <c r="P52" i="236"/>
  <c r="P53" i="236"/>
  <c r="P54" i="236"/>
  <c r="P55" i="236"/>
  <c r="P56" i="236"/>
  <c r="P57" i="236"/>
  <c r="O28" i="236"/>
  <c r="O18" i="236" s="1"/>
  <c r="O6" i="236"/>
  <c r="O5" i="236" s="1"/>
  <c r="N28" i="236"/>
  <c r="P28" i="236" s="1"/>
  <c r="N6" i="236"/>
  <c r="N5" i="236" s="1"/>
  <c r="K5" i="236"/>
  <c r="L18" i="236"/>
  <c r="L5" i="236"/>
  <c r="L6" i="236"/>
  <c r="M5" i="236"/>
  <c r="M6" i="236"/>
  <c r="M7" i="236"/>
  <c r="M8" i="236"/>
  <c r="M10" i="236"/>
  <c r="M11" i="236"/>
  <c r="M15" i="236"/>
  <c r="M17" i="236"/>
  <c r="M18" i="236"/>
  <c r="M19" i="236"/>
  <c r="M20" i="236"/>
  <c r="M21" i="236"/>
  <c r="M24" i="236"/>
  <c r="M25" i="236"/>
  <c r="M28" i="236"/>
  <c r="M30" i="236"/>
  <c r="M31" i="236"/>
  <c r="M32" i="236"/>
  <c r="M33" i="236"/>
  <c r="M34" i="236"/>
  <c r="M35" i="236"/>
  <c r="M36" i="236"/>
  <c r="M37" i="236"/>
  <c r="M40" i="236"/>
  <c r="M41" i="236"/>
  <c r="M42" i="236"/>
  <c r="M45" i="236"/>
  <c r="M46" i="236"/>
  <c r="M47" i="236"/>
  <c r="M49" i="236"/>
  <c r="M50" i="236"/>
  <c r="M51" i="236"/>
  <c r="M52" i="236"/>
  <c r="M54" i="236"/>
  <c r="M55" i="236"/>
  <c r="M56" i="236"/>
  <c r="M57" i="236"/>
  <c r="M4" i="236"/>
  <c r="L7" i="236"/>
  <c r="L8" i="236"/>
  <c r="L9" i="236"/>
  <c r="L10" i="236"/>
  <c r="L11" i="236"/>
  <c r="L15" i="236"/>
  <c r="L17" i="236"/>
  <c r="L19" i="236"/>
  <c r="L20" i="236"/>
  <c r="L21" i="236"/>
  <c r="L24" i="236"/>
  <c r="L25" i="236"/>
  <c r="L30" i="236"/>
  <c r="L31" i="236"/>
  <c r="L32" i="236"/>
  <c r="L33" i="236"/>
  <c r="L34" i="236"/>
  <c r="L35" i="236"/>
  <c r="L36" i="236"/>
  <c r="L37" i="236"/>
  <c r="L40" i="236"/>
  <c r="L41" i="236"/>
  <c r="L42" i="236"/>
  <c r="L45" i="236"/>
  <c r="L46" i="236"/>
  <c r="L47" i="236"/>
  <c r="L48" i="236"/>
  <c r="L49" i="236"/>
  <c r="L50" i="236"/>
  <c r="L51" i="236"/>
  <c r="L52" i="236"/>
  <c r="L54" i="236"/>
  <c r="L55" i="236"/>
  <c r="L56" i="236"/>
  <c r="L57" i="236"/>
  <c r="K6" i="236"/>
  <c r="K7" i="236"/>
  <c r="K8" i="236"/>
  <c r="K9" i="236"/>
  <c r="K10" i="236"/>
  <c r="K11" i="236"/>
  <c r="K15" i="236"/>
  <c r="K18" i="236"/>
  <c r="K19" i="236"/>
  <c r="K20" i="236"/>
  <c r="K21" i="236"/>
  <c r="K24" i="236"/>
  <c r="K25" i="236"/>
  <c r="K28" i="236"/>
  <c r="K30" i="236"/>
  <c r="K31" i="236"/>
  <c r="K33" i="236"/>
  <c r="K34" i="236"/>
  <c r="K35" i="236"/>
  <c r="K36" i="236"/>
  <c r="K37" i="236"/>
  <c r="K42" i="236"/>
  <c r="K49" i="236"/>
  <c r="K50" i="236"/>
  <c r="K57" i="236"/>
  <c r="K4" i="236"/>
  <c r="P5" i="236" l="1"/>
  <c r="N18" i="236"/>
  <c r="N4" i="236" s="1"/>
  <c r="P4" i="236" s="1"/>
  <c r="P6" i="236"/>
  <c r="O4" i="236"/>
  <c r="L28" i="236"/>
  <c r="L4" i="236"/>
  <c r="P18" i="236" l="1"/>
  <c r="D181" i="47"/>
  <c r="F142" i="47"/>
  <c r="G142" i="47"/>
  <c r="H142" i="47"/>
  <c r="I142" i="47"/>
  <c r="J142" i="47"/>
  <c r="K142" i="47"/>
  <c r="L142" i="47"/>
  <c r="M142" i="47"/>
  <c r="N142" i="47"/>
  <c r="O142" i="47"/>
  <c r="P142" i="47"/>
  <c r="Q142" i="47"/>
  <c r="R142" i="47"/>
  <c r="S142" i="47"/>
  <c r="T142" i="47"/>
  <c r="U142" i="47"/>
  <c r="V142" i="47"/>
  <c r="W142" i="47"/>
  <c r="X142" i="47"/>
  <c r="Y142" i="47"/>
  <c r="Z142" i="47"/>
  <c r="AA142" i="47"/>
  <c r="AB142" i="47"/>
  <c r="AC142" i="47"/>
  <c r="AD142" i="47"/>
  <c r="AE142" i="47"/>
  <c r="AF142" i="47"/>
  <c r="AG142" i="47"/>
  <c r="AH142" i="47"/>
  <c r="AI142" i="47"/>
  <c r="AJ142" i="47"/>
  <c r="AK142" i="47"/>
  <c r="AL142" i="47"/>
  <c r="AM142" i="47"/>
  <c r="AN142" i="47"/>
  <c r="AO142" i="47"/>
  <c r="AP142" i="47"/>
  <c r="AQ142" i="47"/>
  <c r="AR142" i="47"/>
  <c r="AS142" i="47"/>
  <c r="AT142" i="47"/>
  <c r="AU142" i="47"/>
  <c r="AV142" i="47"/>
  <c r="AW142" i="47"/>
  <c r="AX142" i="47"/>
  <c r="AY142" i="47"/>
  <c r="AZ142" i="47"/>
  <c r="BA142" i="47"/>
  <c r="E142" i="47"/>
  <c r="D142" i="47" l="1"/>
  <c r="D141" i="47" s="1"/>
  <c r="E234" i="59"/>
  <c r="D176" i="47"/>
  <c r="D177" i="47"/>
  <c r="G142" i="55" l="1"/>
  <c r="D115" i="49"/>
  <c r="D186" i="49"/>
  <c r="D187" i="49"/>
  <c r="D188" i="49"/>
  <c r="D189" i="49"/>
  <c r="E463" i="223" l="1"/>
  <c r="E460" i="223"/>
  <c r="E488" i="223" l="1"/>
  <c r="E170" i="223" l="1"/>
  <c r="E80" i="223" l="1"/>
  <c r="E81" i="223"/>
  <c r="E76" i="223"/>
  <c r="E65" i="223"/>
  <c r="G576" i="223" l="1"/>
  <c r="E576" i="223" s="1"/>
  <c r="E635" i="223"/>
  <c r="E636" i="223"/>
  <c r="E637" i="223"/>
  <c r="E500" i="223"/>
  <c r="E501" i="223"/>
  <c r="E552" i="223"/>
  <c r="E553" i="223"/>
  <c r="E494" i="223"/>
  <c r="E495" i="223"/>
  <c r="E467" i="223"/>
  <c r="E466" i="223"/>
  <c r="E562" i="223"/>
  <c r="G62" i="223"/>
  <c r="E59" i="223" l="1"/>
  <c r="E58" i="223"/>
  <c r="E47" i="223"/>
  <c r="E46" i="223"/>
  <c r="D30" i="245" l="1"/>
  <c r="D20" i="245"/>
  <c r="E506" i="223" l="1"/>
  <c r="E11" i="223"/>
  <c r="E12" i="223"/>
  <c r="E13" i="223"/>
  <c r="E14" i="223"/>
  <c r="E15" i="223"/>
  <c r="E16" i="223"/>
  <c r="E17" i="223"/>
  <c r="E18" i="223"/>
  <c r="E19" i="223"/>
  <c r="E20" i="223"/>
  <c r="E21" i="223"/>
  <c r="E22" i="223"/>
  <c r="E23" i="223"/>
  <c r="E24" i="223"/>
  <c r="E25" i="223"/>
  <c r="E26" i="223"/>
  <c r="E28" i="223"/>
  <c r="E29" i="223"/>
  <c r="E30" i="223"/>
  <c r="E33" i="223"/>
  <c r="E32" i="223"/>
  <c r="E34" i="223"/>
  <c r="E31" i="223"/>
  <c r="E36" i="223"/>
  <c r="E40" i="223"/>
  <c r="E625" i="223"/>
  <c r="E626" i="223"/>
  <c r="E627" i="223"/>
  <c r="E42" i="223"/>
  <c r="E628" i="223"/>
  <c r="E629" i="223"/>
  <c r="E630" i="223"/>
  <c r="E43" i="223"/>
  <c r="E44" i="223"/>
  <c r="E623" i="223"/>
  <c r="E624" i="223"/>
  <c r="E45" i="223"/>
  <c r="E619" i="223"/>
  <c r="E620" i="223"/>
  <c r="E621" i="223"/>
  <c r="E622" i="223"/>
  <c r="E632" i="223"/>
  <c r="E633" i="223"/>
  <c r="E53" i="223"/>
  <c r="E54" i="223"/>
  <c r="E55" i="223"/>
  <c r="E634" i="223"/>
  <c r="E50" i="223"/>
  <c r="E51" i="223"/>
  <c r="E52" i="223"/>
  <c r="E61" i="223"/>
  <c r="E63" i="223"/>
  <c r="E64" i="223"/>
  <c r="E66" i="223"/>
  <c r="E67" i="223"/>
  <c r="E68" i="223"/>
  <c r="E69" i="223"/>
  <c r="E70" i="223"/>
  <c r="E71" i="223"/>
  <c r="E72" i="223"/>
  <c r="E73" i="223"/>
  <c r="E74" i="223"/>
  <c r="E75" i="223"/>
  <c r="E77" i="223"/>
  <c r="E78" i="223"/>
  <c r="E79" i="223"/>
  <c r="E82" i="223"/>
  <c r="E83" i="223"/>
  <c r="E84" i="223"/>
  <c r="E85" i="223"/>
  <c r="E86" i="223"/>
  <c r="E87" i="223"/>
  <c r="E88" i="223"/>
  <c r="E89" i="223"/>
  <c r="E90" i="223"/>
  <c r="E91" i="223"/>
  <c r="E92" i="223"/>
  <c r="E93" i="223"/>
  <c r="E94" i="223"/>
  <c r="E95" i="223"/>
  <c r="E96" i="223"/>
  <c r="E97" i="223"/>
  <c r="E98" i="223"/>
  <c r="E99" i="223"/>
  <c r="E100" i="223"/>
  <c r="E101" i="223"/>
  <c r="E102" i="223"/>
  <c r="E103" i="223"/>
  <c r="E104" i="223"/>
  <c r="E105" i="223"/>
  <c r="E106" i="223"/>
  <c r="E107" i="223"/>
  <c r="E108" i="223"/>
  <c r="E109" i="223"/>
  <c r="E110" i="223"/>
  <c r="E111" i="223"/>
  <c r="E112" i="223"/>
  <c r="E113" i="223"/>
  <c r="E114" i="223"/>
  <c r="E115" i="223"/>
  <c r="E116" i="223"/>
  <c r="E117" i="223"/>
  <c r="E118" i="223"/>
  <c r="E119" i="223"/>
  <c r="E120" i="223"/>
  <c r="E121" i="223"/>
  <c r="E122" i="223"/>
  <c r="E123" i="223"/>
  <c r="E124" i="223"/>
  <c r="E125" i="223"/>
  <c r="E126" i="223"/>
  <c r="E127" i="223"/>
  <c r="E128" i="223"/>
  <c r="E129" i="223"/>
  <c r="E130" i="223"/>
  <c r="E131" i="223"/>
  <c r="E132" i="223"/>
  <c r="E133" i="223"/>
  <c r="E134" i="223"/>
  <c r="E135" i="223"/>
  <c r="E136" i="223"/>
  <c r="E137" i="223"/>
  <c r="E138" i="223"/>
  <c r="E139" i="223"/>
  <c r="E140" i="223"/>
  <c r="E141" i="223"/>
  <c r="E142" i="223"/>
  <c r="E143" i="223"/>
  <c r="E144" i="223"/>
  <c r="E145" i="223"/>
  <c r="E146" i="223"/>
  <c r="E147" i="223"/>
  <c r="E148" i="223"/>
  <c r="E149" i="223"/>
  <c r="E150" i="223"/>
  <c r="E151" i="223"/>
  <c r="E152" i="223"/>
  <c r="E153" i="223"/>
  <c r="E154" i="223"/>
  <c r="E155" i="223"/>
  <c r="E156" i="223"/>
  <c r="E157" i="223"/>
  <c r="E158" i="223"/>
  <c r="E159" i="223"/>
  <c r="E160" i="223"/>
  <c r="E161" i="223"/>
  <c r="E162" i="223"/>
  <c r="E163" i="223"/>
  <c r="E164" i="223"/>
  <c r="E165" i="223"/>
  <c r="E166" i="223"/>
  <c r="E167" i="223"/>
  <c r="E168" i="223"/>
  <c r="E169" i="223"/>
  <c r="E171" i="223"/>
  <c r="E172" i="223"/>
  <c r="E173" i="223"/>
  <c r="E174" i="223"/>
  <c r="E175" i="223"/>
  <c r="E176" i="223"/>
  <c r="E177" i="223"/>
  <c r="E178" i="223"/>
  <c r="E179" i="223"/>
  <c r="E180" i="223"/>
  <c r="E181" i="223"/>
  <c r="E182" i="223"/>
  <c r="E183" i="223"/>
  <c r="E184" i="223"/>
  <c r="E185" i="223"/>
  <c r="E186" i="223"/>
  <c r="E187" i="223"/>
  <c r="E188" i="223"/>
  <c r="E189" i="223"/>
  <c r="E190" i="223"/>
  <c r="E191" i="223"/>
  <c r="E192" i="223"/>
  <c r="E193" i="223"/>
  <c r="E194" i="223"/>
  <c r="E195" i="223"/>
  <c r="E196" i="223"/>
  <c r="E197" i="223"/>
  <c r="E198" i="223"/>
  <c r="E199" i="223"/>
  <c r="E200" i="223"/>
  <c r="E201" i="223"/>
  <c r="E202" i="223"/>
  <c r="E203" i="223"/>
  <c r="E204" i="223"/>
  <c r="E205" i="223"/>
  <c r="E206" i="223"/>
  <c r="E207" i="223"/>
  <c r="E208" i="223"/>
  <c r="E209" i="223"/>
  <c r="E210" i="223"/>
  <c r="E211" i="223"/>
  <c r="E212" i="223"/>
  <c r="E213" i="223"/>
  <c r="E214" i="223"/>
  <c r="E215" i="223"/>
  <c r="E216" i="223"/>
  <c r="E217" i="223"/>
  <c r="E218" i="223"/>
  <c r="E219" i="223"/>
  <c r="E220" i="223"/>
  <c r="E221" i="223"/>
  <c r="E222" i="223"/>
  <c r="E223" i="223"/>
  <c r="E224" i="223"/>
  <c r="E225" i="223"/>
  <c r="E226" i="223"/>
  <c r="E227" i="223"/>
  <c r="E228" i="223"/>
  <c r="E229" i="223"/>
  <c r="E230" i="223"/>
  <c r="E231" i="223"/>
  <c r="E232" i="223"/>
  <c r="E233" i="223"/>
  <c r="E234" i="223"/>
  <c r="E235" i="223"/>
  <c r="E236" i="223"/>
  <c r="E237" i="223"/>
  <c r="E238" i="223"/>
  <c r="E239" i="223"/>
  <c r="E240" i="223"/>
  <c r="E241" i="223"/>
  <c r="E242" i="223"/>
  <c r="E243" i="223"/>
  <c r="E244" i="223"/>
  <c r="E245" i="223"/>
  <c r="E246" i="223"/>
  <c r="E247" i="223"/>
  <c r="E248" i="223"/>
  <c r="E249" i="223"/>
  <c r="E250" i="223"/>
  <c r="E251" i="223"/>
  <c r="E252" i="223"/>
  <c r="E253" i="223"/>
  <c r="E254" i="223"/>
  <c r="E255" i="223"/>
  <c r="E256" i="223"/>
  <c r="E257" i="223"/>
  <c r="E258" i="223"/>
  <c r="E259" i="223"/>
  <c r="E260" i="223"/>
  <c r="E261" i="223"/>
  <c r="E262" i="223"/>
  <c r="E263" i="223"/>
  <c r="E264" i="223"/>
  <c r="E265" i="223"/>
  <c r="E266" i="223"/>
  <c r="E267" i="223"/>
  <c r="E268" i="223"/>
  <c r="E269" i="223"/>
  <c r="E270" i="223"/>
  <c r="E271" i="223"/>
  <c r="E272" i="223"/>
  <c r="E273" i="223"/>
  <c r="E274" i="223"/>
  <c r="E275" i="223"/>
  <c r="E276" i="223"/>
  <c r="E277" i="223"/>
  <c r="E278" i="223"/>
  <c r="E279" i="223"/>
  <c r="E280" i="223"/>
  <c r="E281" i="223"/>
  <c r="E282" i="223"/>
  <c r="E283" i="223"/>
  <c r="E284" i="223"/>
  <c r="E285" i="223"/>
  <c r="E286" i="223"/>
  <c r="E287" i="223"/>
  <c r="E288" i="223"/>
  <c r="E289" i="223"/>
  <c r="E290" i="223"/>
  <c r="E291" i="223"/>
  <c r="E292" i="223"/>
  <c r="E293" i="223"/>
  <c r="E294" i="223"/>
  <c r="E295" i="223"/>
  <c r="E296" i="223"/>
  <c r="E297" i="223"/>
  <c r="E298" i="223"/>
  <c r="E299" i="223"/>
  <c r="E300" i="223"/>
  <c r="E301" i="223"/>
  <c r="E302" i="223"/>
  <c r="E303" i="223"/>
  <c r="E304" i="223"/>
  <c r="E305" i="223"/>
  <c r="E306" i="223"/>
  <c r="E307" i="223"/>
  <c r="E308" i="223"/>
  <c r="E309" i="223"/>
  <c r="E310" i="223"/>
  <c r="E311" i="223"/>
  <c r="E312" i="223"/>
  <c r="E313" i="223"/>
  <c r="E314" i="223"/>
  <c r="E315" i="223"/>
  <c r="E316" i="223"/>
  <c r="E317" i="223"/>
  <c r="E318" i="223"/>
  <c r="E319" i="223"/>
  <c r="E320" i="223"/>
  <c r="E321" i="223"/>
  <c r="E322" i="223"/>
  <c r="E323" i="223"/>
  <c r="E324" i="223"/>
  <c r="E325" i="223"/>
  <c r="E326" i="223"/>
  <c r="E327" i="223"/>
  <c r="E328" i="223"/>
  <c r="E329" i="223"/>
  <c r="E330" i="223"/>
  <c r="E331" i="223"/>
  <c r="E332" i="223"/>
  <c r="E333" i="223"/>
  <c r="E334" i="223"/>
  <c r="E335" i="223"/>
  <c r="E336" i="223"/>
  <c r="E337" i="223"/>
  <c r="E338" i="223"/>
  <c r="E339" i="223"/>
  <c r="E340" i="223"/>
  <c r="E341" i="223"/>
  <c r="E342" i="223"/>
  <c r="E343" i="223"/>
  <c r="E344" i="223"/>
  <c r="E345" i="223"/>
  <c r="E346" i="223"/>
  <c r="E347" i="223"/>
  <c r="E348" i="223"/>
  <c r="E349" i="223"/>
  <c r="E350" i="223"/>
  <c r="E351" i="223"/>
  <c r="E352" i="223"/>
  <c r="E353" i="223"/>
  <c r="E354" i="223"/>
  <c r="E355" i="223"/>
  <c r="E356" i="223"/>
  <c r="E357" i="223"/>
  <c r="E358" i="223"/>
  <c r="E359" i="223"/>
  <c r="E360" i="223"/>
  <c r="E361" i="223"/>
  <c r="E362" i="223"/>
  <c r="E363" i="223"/>
  <c r="E364" i="223"/>
  <c r="E365" i="223"/>
  <c r="E366" i="223"/>
  <c r="E367" i="223"/>
  <c r="E368" i="223"/>
  <c r="E371" i="223"/>
  <c r="E372" i="223"/>
  <c r="E373" i="223"/>
  <c r="E374" i="223"/>
  <c r="E375" i="223"/>
  <c r="E376" i="223"/>
  <c r="E377" i="223"/>
  <c r="E378" i="223"/>
  <c r="E379" i="223"/>
  <c r="E380" i="223"/>
  <c r="E381" i="223"/>
  <c r="E382" i="223"/>
  <c r="E383" i="223"/>
  <c r="E384" i="223"/>
  <c r="E385" i="223"/>
  <c r="E386" i="223"/>
  <c r="E387" i="223"/>
  <c r="E388" i="223"/>
  <c r="E389" i="223"/>
  <c r="E390" i="223"/>
  <c r="E391" i="223"/>
  <c r="E392" i="223"/>
  <c r="E393" i="223"/>
  <c r="E394" i="223"/>
  <c r="E395" i="223"/>
  <c r="E396" i="223"/>
  <c r="E397" i="223"/>
  <c r="E398" i="223"/>
  <c r="E399" i="223"/>
  <c r="E400" i="223"/>
  <c r="E401" i="223"/>
  <c r="E402" i="223"/>
  <c r="E403" i="223"/>
  <c r="E404" i="223"/>
  <c r="E405" i="223"/>
  <c r="E406" i="223"/>
  <c r="E407" i="223"/>
  <c r="E408" i="223"/>
  <c r="E409" i="223"/>
  <c r="E410" i="223"/>
  <c r="E411" i="223"/>
  <c r="E412" i="223"/>
  <c r="E413" i="223"/>
  <c r="E414" i="223"/>
  <c r="E415" i="223"/>
  <c r="E416" i="223"/>
  <c r="E417" i="223"/>
  <c r="E418" i="223"/>
  <c r="E419" i="223"/>
  <c r="E420" i="223"/>
  <c r="E421" i="223"/>
  <c r="E422" i="223"/>
  <c r="E423" i="223"/>
  <c r="E424" i="223"/>
  <c r="E425" i="223"/>
  <c r="E426" i="223"/>
  <c r="E427" i="223"/>
  <c r="E428" i="223"/>
  <c r="E429" i="223"/>
  <c r="E430" i="223"/>
  <c r="E431" i="223"/>
  <c r="E432" i="223"/>
  <c r="E433" i="223"/>
  <c r="E434" i="223"/>
  <c r="E435" i="223"/>
  <c r="E436" i="223"/>
  <c r="E437" i="223"/>
  <c r="E438" i="223"/>
  <c r="E439" i="223"/>
  <c r="E440" i="223"/>
  <c r="E441" i="223"/>
  <c r="E442" i="223"/>
  <c r="E443" i="223"/>
  <c r="E444" i="223"/>
  <c r="E445" i="223"/>
  <c r="E446" i="223"/>
  <c r="E447" i="223"/>
  <c r="E448" i="223"/>
  <c r="E449" i="223"/>
  <c r="E450" i="223"/>
  <c r="E451" i="223"/>
  <c r="E452" i="223"/>
  <c r="E453" i="223"/>
  <c r="E455" i="223"/>
  <c r="E456" i="223"/>
  <c r="E457" i="223"/>
  <c r="E458" i="223"/>
  <c r="E459" i="223"/>
  <c r="E461" i="223"/>
  <c r="E462" i="223"/>
  <c r="E56" i="223"/>
  <c r="E464" i="223"/>
  <c r="E465" i="223"/>
  <c r="E468" i="223"/>
  <c r="E469" i="223"/>
  <c r="E470" i="223"/>
  <c r="E471" i="223"/>
  <c r="E472" i="223"/>
  <c r="E473" i="223"/>
  <c r="E474" i="223"/>
  <c r="E475" i="223"/>
  <c r="E476" i="223"/>
  <c r="E477" i="223"/>
  <c r="E478" i="223"/>
  <c r="E479" i="223"/>
  <c r="E480" i="223"/>
  <c r="E481" i="223"/>
  <c r="E482" i="223"/>
  <c r="E483" i="223"/>
  <c r="E57" i="223"/>
  <c r="E484" i="223"/>
  <c r="E485" i="223"/>
  <c r="E486" i="223"/>
  <c r="E487" i="223"/>
  <c r="E489" i="223"/>
  <c r="E490" i="223"/>
  <c r="E491" i="223"/>
  <c r="E492" i="223"/>
  <c r="E493" i="223"/>
  <c r="E497" i="223"/>
  <c r="E498" i="223"/>
  <c r="E499" i="223"/>
  <c r="E503" i="223"/>
  <c r="E504" i="223"/>
  <c r="E505" i="223"/>
  <c r="E508" i="223"/>
  <c r="E509" i="223"/>
  <c r="E510" i="223"/>
  <c r="E511" i="223"/>
  <c r="E512" i="223"/>
  <c r="E513" i="223"/>
  <c r="E514" i="223"/>
  <c r="E516" i="223"/>
  <c r="E517" i="223"/>
  <c r="E518" i="223"/>
  <c r="E519" i="223"/>
  <c r="E520" i="223"/>
  <c r="E521" i="223"/>
  <c r="E522" i="223"/>
  <c r="E523" i="223"/>
  <c r="E524" i="223"/>
  <c r="E525" i="223"/>
  <c r="E526" i="223"/>
  <c r="E527" i="223"/>
  <c r="E528" i="223"/>
  <c r="E529" i="223"/>
  <c r="E530" i="223"/>
  <c r="E531" i="223"/>
  <c r="E532" i="223"/>
  <c r="E533" i="223"/>
  <c r="E534" i="223"/>
  <c r="E535" i="223"/>
  <c r="E536" i="223"/>
  <c r="E537" i="223"/>
  <c r="E538" i="223"/>
  <c r="E540" i="223"/>
  <c r="E541" i="223"/>
  <c r="E544" i="223"/>
  <c r="E545" i="223"/>
  <c r="E546" i="223"/>
  <c r="E547" i="223"/>
  <c r="E548" i="223"/>
  <c r="E549" i="223"/>
  <c r="E550" i="223"/>
  <c r="E551" i="223"/>
  <c r="E555" i="223"/>
  <c r="E556" i="223"/>
  <c r="E557" i="223"/>
  <c r="E558" i="223"/>
  <c r="E559" i="223"/>
  <c r="E560" i="223"/>
  <c r="E561" i="223"/>
  <c r="E563" i="223"/>
  <c r="E564" i="223"/>
  <c r="E566" i="223"/>
  <c r="E567" i="223"/>
  <c r="E568" i="223"/>
  <c r="E570" i="223"/>
  <c r="E571" i="223"/>
  <c r="E573" i="223"/>
  <c r="E575" i="223"/>
  <c r="E577" i="223"/>
  <c r="E579" i="223"/>
  <c r="E580" i="223"/>
  <c r="E581" i="223"/>
  <c r="E582" i="223"/>
  <c r="E583" i="223"/>
  <c r="E584" i="223"/>
  <c r="E585" i="223"/>
  <c r="E586" i="223"/>
  <c r="E587" i="223"/>
  <c r="E589" i="223"/>
  <c r="E590" i="223"/>
  <c r="E591" i="223"/>
  <c r="E592" i="223"/>
  <c r="E593" i="223"/>
  <c r="E594" i="223"/>
  <c r="E595" i="223"/>
  <c r="E596" i="223"/>
  <c r="E597" i="223"/>
  <c r="E598" i="223"/>
  <c r="E599" i="223"/>
  <c r="E600" i="223"/>
  <c r="E601" i="223"/>
  <c r="E602" i="223"/>
  <c r="E603" i="223"/>
  <c r="E605" i="223"/>
  <c r="E606" i="223"/>
  <c r="E607" i="223"/>
  <c r="E608" i="223"/>
  <c r="E609" i="223"/>
  <c r="E610" i="223"/>
  <c r="E639" i="223"/>
  <c r="E640" i="223"/>
  <c r="E641" i="223"/>
  <c r="E642" i="223"/>
  <c r="E643" i="223"/>
  <c r="E644" i="223"/>
  <c r="E645" i="223"/>
  <c r="E646" i="223"/>
  <c r="E647" i="223"/>
  <c r="E648" i="223"/>
  <c r="E649" i="223"/>
  <c r="E650" i="223"/>
  <c r="E651" i="223"/>
  <c r="E652" i="223"/>
  <c r="E653" i="223"/>
  <c r="E654" i="223"/>
  <c r="E655" i="223"/>
  <c r="E656" i="223"/>
  <c r="E657" i="223"/>
  <c r="E658" i="223"/>
  <c r="E659" i="223"/>
  <c r="E661" i="223"/>
  <c r="E662" i="223"/>
  <c r="E663" i="223"/>
  <c r="E664" i="223"/>
  <c r="E665" i="223"/>
  <c r="E612" i="223"/>
  <c r="E614" i="223"/>
  <c r="E615" i="223"/>
  <c r="E616" i="223"/>
  <c r="E667" i="223"/>
  <c r="E668" i="223"/>
  <c r="E669" i="223"/>
  <c r="E670" i="223"/>
  <c r="E671" i="223"/>
  <c r="E672" i="223"/>
  <c r="E673" i="223"/>
  <c r="E675" i="223"/>
  <c r="E677" i="223"/>
  <c r="E678" i="223"/>
  <c r="E679" i="223"/>
  <c r="E680" i="223"/>
  <c r="E684" i="223"/>
  <c r="E686" i="223"/>
  <c r="E687" i="223"/>
  <c r="E688" i="223"/>
  <c r="E689" i="223"/>
  <c r="E690" i="223"/>
  <c r="E691" i="223"/>
  <c r="E692" i="223"/>
  <c r="E10" i="223"/>
  <c r="BS658" i="223"/>
  <c r="E685" i="223"/>
  <c r="G370" i="223"/>
  <c r="E370" i="223" s="1"/>
  <c r="G369" i="223"/>
  <c r="E369" i="223" s="1"/>
  <c r="G542" i="223"/>
  <c r="E542" i="223" s="1"/>
  <c r="G539" i="223"/>
  <c r="E539" i="223" s="1"/>
  <c r="G515" i="223"/>
  <c r="E515" i="223" s="1"/>
  <c r="D32" i="64" l="1"/>
  <c r="D32" i="62"/>
  <c r="D32" i="60"/>
  <c r="D32" i="58"/>
  <c r="D32" i="56"/>
  <c r="D32" i="54"/>
  <c r="D32" i="52"/>
  <c r="D32" i="50"/>
  <c r="D32" i="48"/>
  <c r="D32" i="46"/>
  <c r="D178" i="49" l="1"/>
  <c r="D179" i="49"/>
  <c r="D180" i="49"/>
  <c r="D181" i="49"/>
  <c r="D182" i="49"/>
  <c r="D183" i="49"/>
  <c r="D184" i="49"/>
  <c r="D185" i="49"/>
  <c r="D190" i="49"/>
  <c r="D191" i="49"/>
  <c r="D192" i="49"/>
  <c r="D279"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0" i="49"/>
  <c r="D171" i="49"/>
  <c r="D172" i="49"/>
  <c r="D144" i="47"/>
  <c r="D145" i="47"/>
  <c r="D146" i="47"/>
  <c r="D147" i="47"/>
  <c r="D148" i="47"/>
  <c r="D149" i="47"/>
  <c r="D150" i="47"/>
  <c r="D151" i="47"/>
  <c r="D152" i="47"/>
  <c r="D153" i="47"/>
  <c r="D154" i="47"/>
  <c r="D155" i="47"/>
  <c r="D156" i="47"/>
  <c r="D157" i="47"/>
  <c r="D158" i="47"/>
  <c r="D159" i="47"/>
  <c r="D160" i="47"/>
  <c r="D161" i="47"/>
  <c r="D162" i="47"/>
  <c r="D163" i="47"/>
  <c r="D164" i="47"/>
  <c r="D165" i="47"/>
  <c r="D166" i="47"/>
  <c r="D167" i="47"/>
  <c r="D168" i="47"/>
  <c r="D169" i="47"/>
  <c r="D170" i="47"/>
  <c r="D171" i="47"/>
  <c r="D172" i="47"/>
  <c r="D173" i="47"/>
  <c r="D174" i="47"/>
  <c r="D175" i="47"/>
  <c r="D178" i="47"/>
  <c r="D179" i="47"/>
  <c r="D180" i="47"/>
  <c r="D182" i="47"/>
  <c r="D183" i="47"/>
  <c r="D184" i="47"/>
  <c r="D185" i="47"/>
  <c r="D186" i="47"/>
  <c r="D187" i="47"/>
  <c r="D188" i="47"/>
  <c r="D189" i="47"/>
  <c r="D190" i="47"/>
  <c r="D191" i="47"/>
  <c r="D209" i="47"/>
  <c r="D191" i="45"/>
  <c r="D192" i="45"/>
  <c r="D193" i="45"/>
  <c r="D146" i="45"/>
  <c r="D147" i="45"/>
  <c r="D144" i="45"/>
  <c r="D145" i="45"/>
  <c r="D148" i="45"/>
  <c r="D149" i="45"/>
  <c r="D150" i="45"/>
  <c r="D151" i="45"/>
  <c r="D152" i="45"/>
  <c r="D153" i="45"/>
  <c r="D154" i="45"/>
  <c r="D155" i="45"/>
  <c r="D156" i="45"/>
  <c r="D157" i="45"/>
  <c r="D158" i="45"/>
  <c r="D159" i="45"/>
  <c r="D160" i="45"/>
  <c r="D161" i="45"/>
  <c r="D162" i="45"/>
  <c r="D163" i="45"/>
  <c r="D164" i="45"/>
  <c r="D165" i="45"/>
  <c r="D166" i="45"/>
  <c r="D167" i="45"/>
  <c r="D168" i="45"/>
  <c r="D169" i="45"/>
  <c r="D170" i="45"/>
  <c r="D171" i="45"/>
  <c r="D172" i="45"/>
  <c r="D173" i="45"/>
  <c r="D174" i="45"/>
  <c r="D175" i="45"/>
  <c r="D176" i="45"/>
  <c r="D177" i="45"/>
  <c r="D178" i="45"/>
  <c r="D179" i="45"/>
  <c r="D180" i="45"/>
  <c r="D181" i="45"/>
  <c r="D182" i="45"/>
  <c r="D183" i="45"/>
  <c r="D184" i="45"/>
  <c r="D185" i="45"/>
  <c r="BG9" i="46" l="1"/>
  <c r="BG9" i="48"/>
  <c r="BG9" i="50"/>
  <c r="BG9" i="52"/>
  <c r="BG9" i="54"/>
  <c r="BG9" i="56"/>
  <c r="BG9" i="58"/>
  <c r="BG9" i="60"/>
  <c r="BG9" i="62"/>
  <c r="BG9" i="64"/>
  <c r="BG9" i="66"/>
  <c r="BH42" i="46"/>
  <c r="BG32" i="46"/>
  <c r="BG22" i="46" s="1"/>
  <c r="BJ26" i="46"/>
  <c r="BH42" i="48"/>
  <c r="BG32" i="48"/>
  <c r="BG22" i="48" s="1"/>
  <c r="BJ26" i="48"/>
  <c r="BH42" i="50"/>
  <c r="BG32" i="50"/>
  <c r="BG22" i="50" s="1"/>
  <c r="BJ26" i="50"/>
  <c r="BH42" i="52"/>
  <c r="BG32" i="52"/>
  <c r="BG22" i="52" s="1"/>
  <c r="BJ26" i="52"/>
  <c r="BH42" i="54"/>
  <c r="BG32" i="54"/>
  <c r="BG22" i="54" s="1"/>
  <c r="BG64" i="54" s="1"/>
  <c r="BG65" i="54" s="1"/>
  <c r="BJ26" i="54"/>
  <c r="BH42" i="56"/>
  <c r="BG32" i="56"/>
  <c r="BG22" i="56" s="1"/>
  <c r="BJ26" i="56"/>
  <c r="BH42" i="58"/>
  <c r="BG32" i="58"/>
  <c r="BG22" i="58" s="1"/>
  <c r="BJ26" i="58"/>
  <c r="BH42" i="60"/>
  <c r="BG32" i="60"/>
  <c r="BG22" i="60" s="1"/>
  <c r="BJ26" i="60"/>
  <c r="BH42" i="62"/>
  <c r="BG32" i="62"/>
  <c r="BG22" i="62" s="1"/>
  <c r="BJ26" i="62"/>
  <c r="BH42" i="64"/>
  <c r="BG32" i="64"/>
  <c r="BG22" i="64" s="1"/>
  <c r="BJ26" i="64"/>
  <c r="BH42" i="66"/>
  <c r="BG32" i="66"/>
  <c r="BG22" i="66" s="1"/>
  <c r="BJ26" i="66"/>
  <c r="BG64" i="56" l="1"/>
  <c r="BG65" i="56" s="1"/>
  <c r="BG64" i="64"/>
  <c r="BG65" i="64" s="1"/>
  <c r="BG64" i="62"/>
  <c r="BG65" i="62" s="1"/>
  <c r="BG64" i="66"/>
  <c r="BG65" i="66" s="1"/>
  <c r="BG64" i="58"/>
  <c r="BG65" i="58" s="1"/>
  <c r="BG64" i="50"/>
  <c r="BG65" i="50" s="1"/>
  <c r="BG64" i="46"/>
  <c r="BG65" i="46" s="1"/>
  <c r="BG64" i="60"/>
  <c r="BG65" i="60" s="1"/>
  <c r="BG64" i="48"/>
  <c r="BG65" i="48" s="1"/>
  <c r="BG64" i="52"/>
  <c r="BG65" i="52" s="1"/>
  <c r="E15" i="65" l="1"/>
  <c r="E11" i="65"/>
  <c r="C245" i="59"/>
  <c r="D9" i="65" l="1"/>
  <c r="D10" i="65"/>
  <c r="D12" i="65"/>
  <c r="D13" i="65"/>
  <c r="D16" i="65"/>
  <c r="D17" i="65"/>
  <c r="D19" i="65"/>
  <c r="D20" i="65"/>
  <c r="D23" i="65"/>
  <c r="D24" i="65"/>
  <c r="D26" i="65"/>
  <c r="D27" i="65"/>
  <c r="D30" i="65"/>
  <c r="D31" i="65"/>
  <c r="D33" i="65"/>
  <c r="D34" i="65"/>
  <c r="D37" i="65"/>
  <c r="D38" i="65"/>
  <c r="D40" i="65"/>
  <c r="D41" i="65"/>
  <c r="D44" i="65"/>
  <c r="D45" i="65"/>
  <c r="D47" i="65"/>
  <c r="D48" i="65"/>
  <c r="D51" i="65"/>
  <c r="D52" i="65"/>
  <c r="D54" i="65"/>
  <c r="D55" i="65"/>
  <c r="D58" i="65"/>
  <c r="D59" i="65"/>
  <c r="D61" i="65"/>
  <c r="D62" i="65"/>
  <c r="D65" i="65"/>
  <c r="D66" i="65"/>
  <c r="D68" i="65"/>
  <c r="D69" i="65"/>
  <c r="D72" i="65"/>
  <c r="D73" i="65"/>
  <c r="D75" i="65"/>
  <c r="D76" i="65"/>
  <c r="D79" i="65"/>
  <c r="D80" i="65"/>
  <c r="D82" i="65"/>
  <c r="D83" i="65"/>
  <c r="D86" i="65"/>
  <c r="D87" i="65"/>
  <c r="D89" i="65"/>
  <c r="D90" i="65"/>
  <c r="D93" i="65"/>
  <c r="D94" i="65"/>
  <c r="D96" i="65"/>
  <c r="D97" i="65"/>
  <c r="D100" i="65"/>
  <c r="D101" i="65"/>
  <c r="D103" i="65"/>
  <c r="D104" i="65"/>
  <c r="D107" i="65"/>
  <c r="D108" i="65"/>
  <c r="D110" i="65"/>
  <c r="D111" i="65"/>
  <c r="D114" i="65"/>
  <c r="D115" i="65"/>
  <c r="D117" i="65"/>
  <c r="D118" i="65"/>
  <c r="D121" i="65"/>
  <c r="D122" i="65"/>
  <c r="D124" i="65"/>
  <c r="D125" i="65"/>
  <c r="D128" i="65"/>
  <c r="D129" i="65"/>
  <c r="D131" i="65"/>
  <c r="D132" i="65"/>
  <c r="D135" i="65"/>
  <c r="D136" i="65"/>
  <c r="D138" i="65"/>
  <c r="D139" i="65"/>
  <c r="D143" i="65"/>
  <c r="D144" i="65"/>
  <c r="D145" i="65"/>
  <c r="D148" i="65"/>
  <c r="D149" i="65"/>
  <c r="D152" i="65"/>
  <c r="D153" i="65"/>
  <c r="D156" i="65"/>
  <c r="D157" i="65"/>
  <c r="D160" i="65"/>
  <c r="D161" i="65"/>
  <c r="D164" i="65"/>
  <c r="D165" i="65"/>
  <c r="D168" i="65"/>
  <c r="D169" i="65"/>
  <c r="D172" i="65"/>
  <c r="D173" i="65"/>
  <c r="D176" i="65"/>
  <c r="D177" i="65"/>
  <c r="D179" i="65"/>
  <c r="D180" i="65"/>
  <c r="D183" i="65"/>
  <c r="D184" i="65"/>
  <c r="D186" i="65"/>
  <c r="D187" i="65"/>
  <c r="D191" i="65"/>
  <c r="D193" i="65"/>
  <c r="D194" i="65"/>
  <c r="D159" i="65" l="1"/>
  <c r="D158" i="65" s="1"/>
  <c r="F281" i="45" l="1"/>
  <c r="F285" i="47"/>
  <c r="F282" i="49"/>
  <c r="F262" i="51"/>
  <c r="F255" i="53"/>
  <c r="F261" i="55"/>
  <c r="F243" i="57"/>
  <c r="F264" i="59"/>
  <c r="F286" i="61"/>
  <c r="F257" i="63"/>
  <c r="F236" i="65"/>
  <c r="AB23" i="46" l="1"/>
  <c r="AB23" i="48"/>
  <c r="AB23" i="50"/>
  <c r="AB23" i="52"/>
  <c r="AB23" i="54"/>
  <c r="AB23" i="56"/>
  <c r="AB23" i="58"/>
  <c r="AB23" i="60"/>
  <c r="AB23" i="62"/>
  <c r="AB23" i="64"/>
  <c r="AB23" i="66"/>
  <c r="D9" i="46"/>
  <c r="D9" i="48"/>
  <c r="D9" i="50"/>
  <c r="D9" i="52"/>
  <c r="D9" i="54"/>
  <c r="D9" i="56"/>
  <c r="D9" i="58"/>
  <c r="D9" i="60"/>
  <c r="D9" i="62"/>
  <c r="D9" i="66"/>
  <c r="D9" i="64"/>
  <c r="BF42" i="46" l="1"/>
  <c r="BE42" i="46"/>
  <c r="BD42" i="46"/>
  <c r="BC42" i="46"/>
  <c r="BB42" i="46"/>
  <c r="BA42" i="46"/>
  <c r="AZ42" i="46"/>
  <c r="AY42" i="46"/>
  <c r="AX42" i="46"/>
  <c r="AW42" i="46"/>
  <c r="AV42" i="46"/>
  <c r="AU42" i="46"/>
  <c r="AT42" i="46"/>
  <c r="AP42" i="46"/>
  <c r="AO42" i="46"/>
  <c r="AN42" i="46"/>
  <c r="AM42" i="46"/>
  <c r="AA42" i="46"/>
  <c r="Z42" i="46"/>
  <c r="Y42" i="46"/>
  <c r="X42" i="46"/>
  <c r="W42" i="46"/>
  <c r="V42" i="46"/>
  <c r="U42" i="46"/>
  <c r="T42" i="46"/>
  <c r="Q42" i="46"/>
  <c r="P42" i="46"/>
  <c r="O42" i="46"/>
  <c r="M42" i="46"/>
  <c r="L42" i="46"/>
  <c r="K42" i="46"/>
  <c r="J42" i="46"/>
  <c r="I42" i="46"/>
  <c r="H42" i="46"/>
  <c r="G42" i="46"/>
  <c r="BF42" i="48"/>
  <c r="BE42" i="48"/>
  <c r="BD42" i="48"/>
  <c r="BC42" i="48"/>
  <c r="BB42" i="48"/>
  <c r="BA42" i="48"/>
  <c r="AZ42" i="48"/>
  <c r="AY42" i="48"/>
  <c r="AX42" i="48"/>
  <c r="AW42" i="48"/>
  <c r="AV42" i="48"/>
  <c r="AU42" i="48"/>
  <c r="AT42" i="48"/>
  <c r="AP42" i="48"/>
  <c r="AO42" i="48"/>
  <c r="AN42" i="48"/>
  <c r="AM42" i="48"/>
  <c r="AA42" i="48"/>
  <c r="Z42" i="48"/>
  <c r="Y42" i="48"/>
  <c r="X42" i="48"/>
  <c r="W42" i="48"/>
  <c r="V42" i="48"/>
  <c r="U42" i="48"/>
  <c r="T42" i="48"/>
  <c r="Q42" i="48"/>
  <c r="P42" i="48"/>
  <c r="O42" i="48"/>
  <c r="M42" i="48"/>
  <c r="L42" i="48"/>
  <c r="K42" i="48"/>
  <c r="J42" i="48"/>
  <c r="I42" i="48"/>
  <c r="H42" i="48"/>
  <c r="G42" i="48"/>
  <c r="BF42" i="50"/>
  <c r="BE42" i="50"/>
  <c r="BD42" i="50"/>
  <c r="BC42" i="50"/>
  <c r="BB42" i="50"/>
  <c r="BA42" i="50"/>
  <c r="AZ42" i="50"/>
  <c r="AY42" i="50"/>
  <c r="AX42" i="50"/>
  <c r="AW42" i="50"/>
  <c r="AV42" i="50"/>
  <c r="AU42" i="50"/>
  <c r="AT42" i="50"/>
  <c r="AP42" i="50"/>
  <c r="AO42" i="50"/>
  <c r="AN42" i="50"/>
  <c r="AM42" i="50"/>
  <c r="AA42" i="50"/>
  <c r="Z42" i="50"/>
  <c r="Y42" i="50"/>
  <c r="X42" i="50"/>
  <c r="W42" i="50"/>
  <c r="V42" i="50"/>
  <c r="U42" i="50"/>
  <c r="T42" i="50"/>
  <c r="Q42" i="50"/>
  <c r="P42" i="50"/>
  <c r="O42" i="50"/>
  <c r="M42" i="50"/>
  <c r="L42" i="50"/>
  <c r="K42" i="50"/>
  <c r="J42" i="50"/>
  <c r="I42" i="50"/>
  <c r="H42" i="50"/>
  <c r="G42" i="50"/>
  <c r="BF42" i="52"/>
  <c r="BE42" i="52"/>
  <c r="BD42" i="52"/>
  <c r="BC42" i="52"/>
  <c r="BB42" i="52"/>
  <c r="BA42" i="52"/>
  <c r="AZ42" i="52"/>
  <c r="AY42" i="52"/>
  <c r="AX42" i="52"/>
  <c r="AW42" i="52"/>
  <c r="AV42" i="52"/>
  <c r="AU42" i="52"/>
  <c r="AT42" i="52"/>
  <c r="AP42" i="52"/>
  <c r="AO42" i="52"/>
  <c r="AN42" i="52"/>
  <c r="AM42" i="52"/>
  <c r="AA42" i="52"/>
  <c r="Z42" i="52"/>
  <c r="Y42" i="52"/>
  <c r="X42" i="52"/>
  <c r="W42" i="52"/>
  <c r="V42" i="52"/>
  <c r="U42" i="52"/>
  <c r="T42" i="52"/>
  <c r="Q42" i="52"/>
  <c r="P42" i="52"/>
  <c r="O42" i="52"/>
  <c r="M42" i="52"/>
  <c r="L42" i="52"/>
  <c r="K42" i="52"/>
  <c r="J42" i="52"/>
  <c r="I42" i="52"/>
  <c r="H42" i="52"/>
  <c r="G42" i="52"/>
  <c r="BF42" i="54"/>
  <c r="BE42" i="54"/>
  <c r="BD42" i="54"/>
  <c r="BC42" i="54"/>
  <c r="BB42" i="54"/>
  <c r="BA42" i="54"/>
  <c r="AZ42" i="54"/>
  <c r="AY42" i="54"/>
  <c r="AX42" i="54"/>
  <c r="AW42" i="54"/>
  <c r="AV42" i="54"/>
  <c r="AU42" i="54"/>
  <c r="AT42" i="54"/>
  <c r="AP42" i="54"/>
  <c r="AO42" i="54"/>
  <c r="AN42" i="54"/>
  <c r="AM42" i="54"/>
  <c r="AA42" i="54"/>
  <c r="Z42" i="54"/>
  <c r="Y42" i="54"/>
  <c r="X42" i="54"/>
  <c r="W42" i="54"/>
  <c r="V42" i="54"/>
  <c r="U42" i="54"/>
  <c r="T42" i="54"/>
  <c r="Q42" i="54"/>
  <c r="P42" i="54"/>
  <c r="O42" i="54"/>
  <c r="M42" i="54"/>
  <c r="L42" i="54"/>
  <c r="K42" i="54"/>
  <c r="J42" i="54"/>
  <c r="I42" i="54"/>
  <c r="H42" i="54"/>
  <c r="G42" i="54"/>
  <c r="BF42" i="56"/>
  <c r="BE42" i="56"/>
  <c r="BD42" i="56"/>
  <c r="BC42" i="56"/>
  <c r="BB42" i="56"/>
  <c r="BA42" i="56"/>
  <c r="AZ42" i="56"/>
  <c r="AY42" i="56"/>
  <c r="AX42" i="56"/>
  <c r="AW42" i="56"/>
  <c r="AV42" i="56"/>
  <c r="AU42" i="56"/>
  <c r="AT42" i="56"/>
  <c r="AP42" i="56"/>
  <c r="AO42" i="56"/>
  <c r="AN42" i="56"/>
  <c r="AM42" i="56"/>
  <c r="AA42" i="56"/>
  <c r="Z42" i="56"/>
  <c r="Y42" i="56"/>
  <c r="X42" i="56"/>
  <c r="W42" i="56"/>
  <c r="V42" i="56"/>
  <c r="U42" i="56"/>
  <c r="T42" i="56"/>
  <c r="Q42" i="56"/>
  <c r="P42" i="56"/>
  <c r="O42" i="56"/>
  <c r="M42" i="56"/>
  <c r="L42" i="56"/>
  <c r="K42" i="56"/>
  <c r="J42" i="56"/>
  <c r="I42" i="56"/>
  <c r="H42" i="56"/>
  <c r="G42" i="56"/>
  <c r="BF42" i="58"/>
  <c r="BE42" i="58"/>
  <c r="BD42" i="58"/>
  <c r="BC42" i="58"/>
  <c r="BB42" i="58"/>
  <c r="BA42" i="58"/>
  <c r="AZ42" i="58"/>
  <c r="AY42" i="58"/>
  <c r="AX42" i="58"/>
  <c r="AW42" i="58"/>
  <c r="AV42" i="58"/>
  <c r="AU42" i="58"/>
  <c r="AT42" i="58"/>
  <c r="AP42" i="58"/>
  <c r="AO42" i="58"/>
  <c r="AN42" i="58"/>
  <c r="AM42" i="58"/>
  <c r="AA42" i="58"/>
  <c r="Z42" i="58"/>
  <c r="Y42" i="58"/>
  <c r="X42" i="58"/>
  <c r="W42" i="58"/>
  <c r="V42" i="58"/>
  <c r="U42" i="58"/>
  <c r="T42" i="58"/>
  <c r="Q42" i="58"/>
  <c r="P42" i="58"/>
  <c r="O42" i="58"/>
  <c r="M42" i="58"/>
  <c r="L42" i="58"/>
  <c r="K42" i="58"/>
  <c r="J42" i="58"/>
  <c r="I42" i="58"/>
  <c r="H42" i="58"/>
  <c r="G42" i="58"/>
  <c r="BF42" i="60"/>
  <c r="BE42" i="60"/>
  <c r="BD42" i="60"/>
  <c r="BC42" i="60"/>
  <c r="BB42" i="60"/>
  <c r="BA42" i="60"/>
  <c r="AZ42" i="60"/>
  <c r="AY42" i="60"/>
  <c r="AX42" i="60"/>
  <c r="AW42" i="60"/>
  <c r="AV42" i="60"/>
  <c r="AU42" i="60"/>
  <c r="AT42" i="60"/>
  <c r="AP42" i="60"/>
  <c r="AO42" i="60"/>
  <c r="AN42" i="60"/>
  <c r="AM42" i="60"/>
  <c r="AA42" i="60"/>
  <c r="Z42" i="60"/>
  <c r="Y42" i="60"/>
  <c r="X42" i="60"/>
  <c r="W42" i="60"/>
  <c r="V42" i="60"/>
  <c r="U42" i="60"/>
  <c r="T42" i="60"/>
  <c r="Q42" i="60"/>
  <c r="P42" i="60"/>
  <c r="O42" i="60"/>
  <c r="M42" i="60"/>
  <c r="L42" i="60"/>
  <c r="K42" i="60"/>
  <c r="J42" i="60"/>
  <c r="I42" i="60"/>
  <c r="H42" i="60"/>
  <c r="G42" i="60"/>
  <c r="BF42" i="62"/>
  <c r="BE42" i="62"/>
  <c r="BD42" i="62"/>
  <c r="BC42" i="62"/>
  <c r="BB42" i="62"/>
  <c r="BA42" i="62"/>
  <c r="AZ42" i="62"/>
  <c r="AY42" i="62"/>
  <c r="AX42" i="62"/>
  <c r="AW42" i="62"/>
  <c r="AV42" i="62"/>
  <c r="AU42" i="62"/>
  <c r="AT42" i="62"/>
  <c r="AP42" i="62"/>
  <c r="AO42" i="62"/>
  <c r="AN42" i="62"/>
  <c r="AM42" i="62"/>
  <c r="AA42" i="62"/>
  <c r="Z42" i="62"/>
  <c r="Y42" i="62"/>
  <c r="X42" i="62"/>
  <c r="W42" i="62"/>
  <c r="V42" i="62"/>
  <c r="U42" i="62"/>
  <c r="T42" i="62"/>
  <c r="Q42" i="62"/>
  <c r="P42" i="62"/>
  <c r="O42" i="62"/>
  <c r="M42" i="62"/>
  <c r="L42" i="62"/>
  <c r="K42" i="62"/>
  <c r="J42" i="62"/>
  <c r="I42" i="62"/>
  <c r="H42" i="62"/>
  <c r="G42" i="62"/>
  <c r="BF42" i="64"/>
  <c r="BE42" i="64"/>
  <c r="BD42" i="64"/>
  <c r="BC42" i="64"/>
  <c r="BB42" i="64"/>
  <c r="BA42" i="64"/>
  <c r="AZ42" i="64"/>
  <c r="AY42" i="64"/>
  <c r="AX42" i="64"/>
  <c r="AW42" i="64"/>
  <c r="AV42" i="64"/>
  <c r="AU42" i="64"/>
  <c r="AT42" i="64"/>
  <c r="AP42" i="64"/>
  <c r="AO42" i="64"/>
  <c r="AN42" i="64"/>
  <c r="AM42" i="64"/>
  <c r="AA42" i="64"/>
  <c r="Z42" i="64"/>
  <c r="Y42" i="64"/>
  <c r="X42" i="64"/>
  <c r="W42" i="64"/>
  <c r="V42" i="64"/>
  <c r="U42" i="64"/>
  <c r="T42" i="64"/>
  <c r="Q42" i="64"/>
  <c r="P42" i="64"/>
  <c r="O42" i="64"/>
  <c r="M42" i="64"/>
  <c r="L42" i="64"/>
  <c r="K42" i="64"/>
  <c r="J42" i="64"/>
  <c r="I42" i="64"/>
  <c r="H42" i="64"/>
  <c r="G42" i="64"/>
  <c r="BF42" i="66"/>
  <c r="BE42" i="66"/>
  <c r="BD42" i="66"/>
  <c r="BC42" i="66"/>
  <c r="BB42" i="66"/>
  <c r="BA42" i="66"/>
  <c r="AZ42" i="66"/>
  <c r="AY42" i="66"/>
  <c r="AX42" i="66"/>
  <c r="AW42" i="66"/>
  <c r="AV42" i="66"/>
  <c r="AU42" i="66"/>
  <c r="AT42" i="66"/>
  <c r="AP42" i="66"/>
  <c r="AO42" i="66"/>
  <c r="AN42" i="66"/>
  <c r="AM42" i="66"/>
  <c r="AA42" i="66"/>
  <c r="Z42" i="66"/>
  <c r="Y42" i="66"/>
  <c r="X42" i="66"/>
  <c r="W42" i="66"/>
  <c r="V42" i="66"/>
  <c r="U42" i="66"/>
  <c r="T42" i="66"/>
  <c r="Q42" i="66"/>
  <c r="P42" i="66"/>
  <c r="O42" i="66"/>
  <c r="M42" i="66"/>
  <c r="L42" i="66"/>
  <c r="K42" i="66"/>
  <c r="J42" i="66"/>
  <c r="I42" i="66"/>
  <c r="H42" i="66"/>
  <c r="G42" i="66"/>
  <c r="D356" i="45"/>
  <c r="D355" i="45"/>
  <c r="BA354" i="45"/>
  <c r="AZ354" i="45"/>
  <c r="AY354" i="45"/>
  <c r="AX354" i="45"/>
  <c r="AW354" i="45"/>
  <c r="AV354" i="45"/>
  <c r="AU354" i="45"/>
  <c r="AT354" i="45"/>
  <c r="AS354" i="45"/>
  <c r="AR354" i="45"/>
  <c r="AQ354" i="45"/>
  <c r="AP354" i="45"/>
  <c r="AO354" i="45"/>
  <c r="AN354" i="45"/>
  <c r="AM354" i="45"/>
  <c r="AL354" i="45"/>
  <c r="AK354" i="45"/>
  <c r="AJ354" i="45"/>
  <c r="AI354" i="45"/>
  <c r="AH354" i="45"/>
  <c r="AF354" i="45"/>
  <c r="AE354" i="45"/>
  <c r="AD354" i="45"/>
  <c r="AC354" i="45"/>
  <c r="AB354" i="45"/>
  <c r="AA354" i="45"/>
  <c r="Z354" i="45"/>
  <c r="Y354" i="45"/>
  <c r="X354" i="45"/>
  <c r="W354" i="45"/>
  <c r="V354" i="45"/>
  <c r="U354" i="45"/>
  <c r="T354" i="45"/>
  <c r="S354" i="45"/>
  <c r="R354" i="45"/>
  <c r="Q354" i="45"/>
  <c r="P354" i="45"/>
  <c r="O354" i="45"/>
  <c r="N354" i="45"/>
  <c r="M354" i="45"/>
  <c r="K354" i="45"/>
  <c r="J354" i="45"/>
  <c r="I354" i="45"/>
  <c r="H354" i="45"/>
  <c r="G354" i="45"/>
  <c r="F354" i="45"/>
  <c r="E354" i="45"/>
  <c r="D353" i="45"/>
  <c r="D352" i="45"/>
  <c r="BA351" i="45"/>
  <c r="AZ351" i="45"/>
  <c r="AY351" i="45"/>
  <c r="AX351" i="45"/>
  <c r="AW351" i="45"/>
  <c r="AV351" i="45"/>
  <c r="AU351" i="45"/>
  <c r="AT351" i="45"/>
  <c r="AS351" i="45"/>
  <c r="AR351" i="45"/>
  <c r="AQ351" i="45"/>
  <c r="AP351" i="45"/>
  <c r="AO351" i="45"/>
  <c r="AN351" i="45"/>
  <c r="AM351" i="45"/>
  <c r="AL351" i="45"/>
  <c r="AK351" i="45"/>
  <c r="AJ351" i="45"/>
  <c r="AI351" i="45"/>
  <c r="AH351" i="45"/>
  <c r="AF351" i="45"/>
  <c r="AE351" i="45"/>
  <c r="AD351" i="45"/>
  <c r="AC351" i="45"/>
  <c r="AB351" i="45"/>
  <c r="AA351" i="45"/>
  <c r="Z351" i="45"/>
  <c r="Y351" i="45"/>
  <c r="X351" i="45"/>
  <c r="W351" i="45"/>
  <c r="V351" i="45"/>
  <c r="U351" i="45"/>
  <c r="T351" i="45"/>
  <c r="S351" i="45"/>
  <c r="R351" i="45"/>
  <c r="Q351" i="45"/>
  <c r="P351" i="45"/>
  <c r="O351" i="45"/>
  <c r="N351" i="45"/>
  <c r="M351" i="45"/>
  <c r="K351" i="45"/>
  <c r="BF18" i="46" s="1"/>
  <c r="J351" i="45"/>
  <c r="I351" i="45"/>
  <c r="H351" i="45"/>
  <c r="G351" i="45"/>
  <c r="F351" i="45"/>
  <c r="E351" i="45"/>
  <c r="C350" i="45"/>
  <c r="D349" i="45"/>
  <c r="D348" i="45"/>
  <c r="BA347" i="45"/>
  <c r="AZ347" i="45"/>
  <c r="AY347" i="45"/>
  <c r="AX347" i="45"/>
  <c r="AW347" i="45"/>
  <c r="AV347" i="45"/>
  <c r="AU347" i="45"/>
  <c r="AT347" i="45"/>
  <c r="AS347" i="45"/>
  <c r="AR347" i="45"/>
  <c r="AQ347" i="45"/>
  <c r="AP347" i="45"/>
  <c r="AO347" i="45"/>
  <c r="AN347" i="45"/>
  <c r="AM347" i="45"/>
  <c r="AL347" i="45"/>
  <c r="AK347" i="45"/>
  <c r="AJ347" i="45"/>
  <c r="AI347" i="45"/>
  <c r="AH347" i="45"/>
  <c r="AF347" i="45"/>
  <c r="AE347" i="45"/>
  <c r="AD347" i="45"/>
  <c r="AC347" i="45"/>
  <c r="AB347" i="45"/>
  <c r="AA347" i="45"/>
  <c r="Z347" i="45"/>
  <c r="Y347" i="45"/>
  <c r="X347" i="45"/>
  <c r="W347" i="45"/>
  <c r="V347" i="45"/>
  <c r="U347" i="45"/>
  <c r="T347" i="45"/>
  <c r="S347" i="45"/>
  <c r="R347" i="45"/>
  <c r="Q347" i="45"/>
  <c r="P347" i="45"/>
  <c r="O347" i="45"/>
  <c r="N347" i="45"/>
  <c r="M347" i="45"/>
  <c r="K347" i="45"/>
  <c r="J347" i="45"/>
  <c r="I347" i="45"/>
  <c r="H347" i="45"/>
  <c r="G347" i="45"/>
  <c r="F347" i="45"/>
  <c r="E347" i="45"/>
  <c r="D346" i="45"/>
  <c r="D345" i="45"/>
  <c r="BA344" i="45"/>
  <c r="AZ344" i="45"/>
  <c r="AY344" i="45"/>
  <c r="AX344" i="45"/>
  <c r="AW344" i="45"/>
  <c r="AV344" i="45"/>
  <c r="AU344" i="45"/>
  <c r="AT344" i="45"/>
  <c r="AS344" i="45"/>
  <c r="AR344" i="45"/>
  <c r="AQ344" i="45"/>
  <c r="AP344" i="45"/>
  <c r="AO344" i="45"/>
  <c r="AN344" i="45"/>
  <c r="AM344" i="45"/>
  <c r="AL344" i="45"/>
  <c r="AK344" i="45"/>
  <c r="AJ344" i="45"/>
  <c r="AI344" i="45"/>
  <c r="AH344" i="45"/>
  <c r="AF344" i="45"/>
  <c r="AE344" i="45"/>
  <c r="AD344" i="45"/>
  <c r="AC344" i="45"/>
  <c r="AB344" i="45"/>
  <c r="AA344" i="45"/>
  <c r="Z344" i="45"/>
  <c r="Y344" i="45"/>
  <c r="X344" i="45"/>
  <c r="W344" i="45"/>
  <c r="V344" i="45"/>
  <c r="U344" i="45"/>
  <c r="T344" i="45"/>
  <c r="S344" i="45"/>
  <c r="R344" i="45"/>
  <c r="Q344" i="45"/>
  <c r="P344" i="45"/>
  <c r="O344" i="45"/>
  <c r="N344" i="45"/>
  <c r="M344" i="45"/>
  <c r="K344" i="45"/>
  <c r="J344" i="45"/>
  <c r="I344" i="45"/>
  <c r="H344" i="45"/>
  <c r="G344" i="45"/>
  <c r="F344" i="45"/>
  <c r="E344" i="45"/>
  <c r="C343" i="45"/>
  <c r="D342" i="45"/>
  <c r="D341" i="45"/>
  <c r="BA340" i="45"/>
  <c r="AZ340" i="45"/>
  <c r="AY340" i="45"/>
  <c r="AX340" i="45"/>
  <c r="AW340" i="45"/>
  <c r="AV340" i="45"/>
  <c r="AU340" i="45"/>
  <c r="AT340" i="45"/>
  <c r="AS340" i="45"/>
  <c r="AR340" i="45"/>
  <c r="AQ340" i="45"/>
  <c r="AP340" i="45"/>
  <c r="AO340" i="45"/>
  <c r="AN340" i="45"/>
  <c r="AM340" i="45"/>
  <c r="AL340" i="45"/>
  <c r="AK340" i="45"/>
  <c r="AJ340" i="45"/>
  <c r="AI340" i="45"/>
  <c r="AH340" i="45"/>
  <c r="AF340" i="45"/>
  <c r="AE340" i="45"/>
  <c r="AD340" i="45"/>
  <c r="AC340" i="45"/>
  <c r="AB340" i="45"/>
  <c r="AA340" i="45"/>
  <c r="Z340" i="45"/>
  <c r="Y340" i="45"/>
  <c r="X340" i="45"/>
  <c r="W340" i="45"/>
  <c r="V340" i="45"/>
  <c r="U340" i="45"/>
  <c r="T340" i="45"/>
  <c r="S340" i="45"/>
  <c r="R340" i="45"/>
  <c r="Q340" i="45"/>
  <c r="P340" i="45"/>
  <c r="O340" i="45"/>
  <c r="N340" i="45"/>
  <c r="M340" i="45"/>
  <c r="K340" i="45"/>
  <c r="J340" i="45"/>
  <c r="I340" i="45"/>
  <c r="H340" i="45"/>
  <c r="G340" i="45"/>
  <c r="F340" i="45"/>
  <c r="E340" i="45"/>
  <c r="D339" i="45"/>
  <c r="D338" i="45"/>
  <c r="BA337" i="45"/>
  <c r="AZ337" i="45"/>
  <c r="AY337" i="45"/>
  <c r="AX337" i="45"/>
  <c r="AW337" i="45"/>
  <c r="AV337" i="45"/>
  <c r="AU337" i="45"/>
  <c r="AT337" i="45"/>
  <c r="AS337" i="45"/>
  <c r="AR337" i="45"/>
  <c r="AQ337" i="45"/>
  <c r="AP337" i="45"/>
  <c r="AO337" i="45"/>
  <c r="AN337" i="45"/>
  <c r="AM337" i="45"/>
  <c r="AL337" i="45"/>
  <c r="AK337" i="45"/>
  <c r="AJ337" i="45"/>
  <c r="AI337" i="45"/>
  <c r="AH337" i="45"/>
  <c r="AF337" i="45"/>
  <c r="AE337" i="45"/>
  <c r="AD337" i="45"/>
  <c r="AC337" i="45"/>
  <c r="AB337" i="45"/>
  <c r="AA337" i="45"/>
  <c r="Z337" i="45"/>
  <c r="Y337" i="45"/>
  <c r="X337" i="45"/>
  <c r="W337" i="45"/>
  <c r="V337" i="45"/>
  <c r="U337" i="45"/>
  <c r="T337" i="45"/>
  <c r="S337" i="45"/>
  <c r="R337" i="45"/>
  <c r="Q337" i="45"/>
  <c r="P337" i="45"/>
  <c r="O337" i="45"/>
  <c r="N337" i="45"/>
  <c r="M337" i="45"/>
  <c r="K337" i="45"/>
  <c r="J337" i="45"/>
  <c r="I337" i="45"/>
  <c r="H337" i="45"/>
  <c r="G337" i="45"/>
  <c r="F337" i="45"/>
  <c r="E337" i="45"/>
  <c r="C336" i="45"/>
  <c r="D335" i="45"/>
  <c r="D334" i="45"/>
  <c r="BA333" i="45"/>
  <c r="AZ333" i="45"/>
  <c r="AY333" i="45"/>
  <c r="AX333" i="45"/>
  <c r="AW333" i="45"/>
  <c r="AV333" i="45"/>
  <c r="AU333" i="45"/>
  <c r="AT333" i="45"/>
  <c r="AS333" i="45"/>
  <c r="AR333" i="45"/>
  <c r="AQ333" i="45"/>
  <c r="AP333" i="45"/>
  <c r="AO333" i="45"/>
  <c r="AN333" i="45"/>
  <c r="AM333" i="45"/>
  <c r="AL333" i="45"/>
  <c r="AK333" i="45"/>
  <c r="AJ333" i="45"/>
  <c r="AI333" i="45"/>
  <c r="AH333" i="45"/>
  <c r="AF333" i="45"/>
  <c r="AE333" i="45"/>
  <c r="AD333" i="45"/>
  <c r="AC333" i="45"/>
  <c r="AB333" i="45"/>
  <c r="AA333" i="45"/>
  <c r="Z333" i="45"/>
  <c r="Y333" i="45"/>
  <c r="X333" i="45"/>
  <c r="W333" i="45"/>
  <c r="V333" i="45"/>
  <c r="U333" i="45"/>
  <c r="T333" i="45"/>
  <c r="S333" i="45"/>
  <c r="R333" i="45"/>
  <c r="Q333" i="45"/>
  <c r="P333" i="45"/>
  <c r="O333" i="45"/>
  <c r="N333" i="45"/>
  <c r="M333" i="45"/>
  <c r="K333" i="45"/>
  <c r="J333" i="45"/>
  <c r="I333" i="45"/>
  <c r="H333" i="45"/>
  <c r="G333" i="45"/>
  <c r="F333" i="45"/>
  <c r="E333" i="45"/>
  <c r="D332" i="45"/>
  <c r="D331" i="45"/>
  <c r="BA330" i="45"/>
  <c r="AZ330" i="45"/>
  <c r="AY330" i="45"/>
  <c r="AX330" i="45"/>
  <c r="AW330" i="45"/>
  <c r="AV330" i="45"/>
  <c r="AU330" i="45"/>
  <c r="AT330" i="45"/>
  <c r="AS330" i="45"/>
  <c r="AR330" i="45"/>
  <c r="AQ330" i="45"/>
  <c r="AP330" i="45"/>
  <c r="AO330" i="45"/>
  <c r="AN330" i="45"/>
  <c r="AM330" i="45"/>
  <c r="AL330" i="45"/>
  <c r="AK330" i="45"/>
  <c r="AJ330" i="45"/>
  <c r="AI330" i="45"/>
  <c r="AH330" i="45"/>
  <c r="AF330" i="45"/>
  <c r="AE330" i="45"/>
  <c r="AD330" i="45"/>
  <c r="AC330" i="45"/>
  <c r="AB330" i="45"/>
  <c r="AA330" i="45"/>
  <c r="Z330" i="45"/>
  <c r="Y330" i="45"/>
  <c r="X330" i="45"/>
  <c r="W330" i="45"/>
  <c r="V330" i="45"/>
  <c r="U330" i="45"/>
  <c r="T330" i="45"/>
  <c r="S330" i="45"/>
  <c r="R330" i="45"/>
  <c r="Q330" i="45"/>
  <c r="P330" i="45"/>
  <c r="O330" i="45"/>
  <c r="N330" i="45"/>
  <c r="M330" i="45"/>
  <c r="K330" i="45"/>
  <c r="BC18" i="46" s="1"/>
  <c r="J330" i="45"/>
  <c r="I330" i="45"/>
  <c r="H330" i="45"/>
  <c r="G330" i="45"/>
  <c r="F330" i="45"/>
  <c r="E330" i="45"/>
  <c r="C329" i="45"/>
  <c r="D328" i="45"/>
  <c r="D327" i="45"/>
  <c r="BA326" i="45"/>
  <c r="AZ326" i="45"/>
  <c r="AY326" i="45"/>
  <c r="AX326" i="45"/>
  <c r="AW326" i="45"/>
  <c r="AV326" i="45"/>
  <c r="AU326" i="45"/>
  <c r="AT326" i="45"/>
  <c r="AS326" i="45"/>
  <c r="AR326" i="45"/>
  <c r="AQ326" i="45"/>
  <c r="AP326" i="45"/>
  <c r="AO326" i="45"/>
  <c r="AN326" i="45"/>
  <c r="AM326" i="45"/>
  <c r="AL326" i="45"/>
  <c r="AK326" i="45"/>
  <c r="AJ326" i="45"/>
  <c r="AI326" i="45"/>
  <c r="AH326" i="45"/>
  <c r="AF326" i="45"/>
  <c r="AE326" i="45"/>
  <c r="AD326" i="45"/>
  <c r="AC326" i="45"/>
  <c r="AB326" i="45"/>
  <c r="AA326" i="45"/>
  <c r="Z326" i="45"/>
  <c r="Y326" i="45"/>
  <c r="X326" i="45"/>
  <c r="W326" i="45"/>
  <c r="V326" i="45"/>
  <c r="U326" i="45"/>
  <c r="T326" i="45"/>
  <c r="S326" i="45"/>
  <c r="R326" i="45"/>
  <c r="Q326" i="45"/>
  <c r="P326" i="45"/>
  <c r="O326" i="45"/>
  <c r="N326" i="45"/>
  <c r="M326" i="45"/>
  <c r="K326" i="45"/>
  <c r="J326" i="45"/>
  <c r="I326" i="45"/>
  <c r="H326" i="45"/>
  <c r="G326" i="45"/>
  <c r="F326" i="45"/>
  <c r="E326" i="45"/>
  <c r="D325" i="45"/>
  <c r="D324" i="45"/>
  <c r="BA323" i="45"/>
  <c r="AZ323" i="45"/>
  <c r="AY323" i="45"/>
  <c r="AX323" i="45"/>
  <c r="AW323" i="45"/>
  <c r="AV323" i="45"/>
  <c r="AU323" i="45"/>
  <c r="AT323" i="45"/>
  <c r="AS323" i="45"/>
  <c r="AR323" i="45"/>
  <c r="AQ323" i="45"/>
  <c r="AP323" i="45"/>
  <c r="AO323" i="45"/>
  <c r="AN323" i="45"/>
  <c r="AM323" i="45"/>
  <c r="AL323" i="45"/>
  <c r="AK323" i="45"/>
  <c r="AJ323" i="45"/>
  <c r="AI323" i="45"/>
  <c r="AH323" i="45"/>
  <c r="AF323" i="45"/>
  <c r="AE323" i="45"/>
  <c r="AD323" i="45"/>
  <c r="AC323" i="45"/>
  <c r="AB323" i="45"/>
  <c r="AA323" i="45"/>
  <c r="Z323" i="45"/>
  <c r="Y323" i="45"/>
  <c r="X323" i="45"/>
  <c r="W323" i="45"/>
  <c r="V323" i="45"/>
  <c r="U323" i="45"/>
  <c r="T323" i="45"/>
  <c r="S323" i="45"/>
  <c r="R323" i="45"/>
  <c r="Q323" i="45"/>
  <c r="P323" i="45"/>
  <c r="O323" i="45"/>
  <c r="N323" i="45"/>
  <c r="M323" i="45"/>
  <c r="K323" i="45"/>
  <c r="J323" i="45"/>
  <c r="I323" i="45"/>
  <c r="H323" i="45"/>
  <c r="G323" i="45"/>
  <c r="F323" i="45"/>
  <c r="E323" i="45"/>
  <c r="C322" i="45"/>
  <c r="D321" i="45"/>
  <c r="D320" i="45"/>
  <c r="BA319" i="45"/>
  <c r="AZ319" i="45"/>
  <c r="AY319" i="45"/>
  <c r="AX319" i="45"/>
  <c r="AW319" i="45"/>
  <c r="AV319" i="45"/>
  <c r="AU319" i="45"/>
  <c r="AT319" i="45"/>
  <c r="AS319" i="45"/>
  <c r="AR319" i="45"/>
  <c r="AQ319" i="45"/>
  <c r="AP319" i="45"/>
  <c r="AO319" i="45"/>
  <c r="AN319" i="45"/>
  <c r="AM319" i="45"/>
  <c r="AL319" i="45"/>
  <c r="AK319" i="45"/>
  <c r="AJ319" i="45"/>
  <c r="AI319" i="45"/>
  <c r="AH319" i="45"/>
  <c r="AF319" i="45"/>
  <c r="AE319" i="45"/>
  <c r="AD319" i="45"/>
  <c r="AC319" i="45"/>
  <c r="AB319" i="45"/>
  <c r="AA319" i="45"/>
  <c r="Z319" i="45"/>
  <c r="Y319" i="45"/>
  <c r="X319" i="45"/>
  <c r="W319" i="45"/>
  <c r="V319" i="45"/>
  <c r="U319" i="45"/>
  <c r="T319" i="45"/>
  <c r="S319" i="45"/>
  <c r="R319" i="45"/>
  <c r="Q319" i="45"/>
  <c r="P319" i="45"/>
  <c r="O319" i="45"/>
  <c r="N319" i="45"/>
  <c r="M319" i="45"/>
  <c r="K319" i="45"/>
  <c r="J319" i="45"/>
  <c r="I319" i="45"/>
  <c r="H319" i="45"/>
  <c r="G319" i="45"/>
  <c r="F319" i="45"/>
  <c r="E319" i="45"/>
  <c r="D318" i="45"/>
  <c r="D317" i="45"/>
  <c r="BA316" i="45"/>
  <c r="AZ316" i="45"/>
  <c r="AY316" i="45"/>
  <c r="AX316" i="45"/>
  <c r="AW316" i="45"/>
  <c r="AV316" i="45"/>
  <c r="AU316" i="45"/>
  <c r="AT316" i="45"/>
  <c r="AS316" i="45"/>
  <c r="AR316" i="45"/>
  <c r="AQ316" i="45"/>
  <c r="AP316" i="45"/>
  <c r="AO316" i="45"/>
  <c r="AN316" i="45"/>
  <c r="AM316" i="45"/>
  <c r="AL316" i="45"/>
  <c r="AK316" i="45"/>
  <c r="AJ316" i="45"/>
  <c r="AI316" i="45"/>
  <c r="AH316" i="45"/>
  <c r="AF316" i="45"/>
  <c r="AE316" i="45"/>
  <c r="AD316" i="45"/>
  <c r="AC316" i="45"/>
  <c r="AB316" i="45"/>
  <c r="AA316" i="45"/>
  <c r="Z316" i="45"/>
  <c r="Y316" i="45"/>
  <c r="X316" i="45"/>
  <c r="W316" i="45"/>
  <c r="V316" i="45"/>
  <c r="U316" i="45"/>
  <c r="T316" i="45"/>
  <c r="S316" i="45"/>
  <c r="R316" i="45"/>
  <c r="Q316" i="45"/>
  <c r="P316" i="45"/>
  <c r="O316" i="45"/>
  <c r="N316" i="45"/>
  <c r="M316" i="45"/>
  <c r="K316" i="45"/>
  <c r="BA18" i="46" s="1"/>
  <c r="J316" i="45"/>
  <c r="I316" i="45"/>
  <c r="H316" i="45"/>
  <c r="G316" i="45"/>
  <c r="F316" i="45"/>
  <c r="E316" i="45"/>
  <c r="C315" i="45"/>
  <c r="BA312" i="45"/>
  <c r="AZ312" i="45"/>
  <c r="AY312" i="45"/>
  <c r="AX312" i="45"/>
  <c r="AW312" i="45"/>
  <c r="AV312" i="45"/>
  <c r="AU312" i="45"/>
  <c r="AT312" i="45"/>
  <c r="AS312" i="45"/>
  <c r="AR312" i="45"/>
  <c r="AQ312" i="45"/>
  <c r="AP312" i="45"/>
  <c r="AO312" i="45"/>
  <c r="AN312" i="45"/>
  <c r="AM312" i="45"/>
  <c r="AL312" i="45"/>
  <c r="AK312" i="45"/>
  <c r="AJ312" i="45"/>
  <c r="AI312" i="45"/>
  <c r="AH312" i="45"/>
  <c r="AF312" i="45"/>
  <c r="AE312" i="45"/>
  <c r="AD312" i="45"/>
  <c r="AC312" i="45"/>
  <c r="AB312" i="45"/>
  <c r="AA312" i="45"/>
  <c r="Z312" i="45"/>
  <c r="Y312" i="45"/>
  <c r="X312" i="45"/>
  <c r="W312" i="45"/>
  <c r="V312" i="45"/>
  <c r="U312" i="45"/>
  <c r="T312" i="45"/>
  <c r="S312" i="45"/>
  <c r="R312" i="45"/>
  <c r="Q312" i="45"/>
  <c r="P312" i="45"/>
  <c r="O312" i="45"/>
  <c r="N312" i="45"/>
  <c r="M312" i="45"/>
  <c r="K312" i="45"/>
  <c r="J312" i="45"/>
  <c r="I312" i="45"/>
  <c r="H312" i="45"/>
  <c r="G312" i="45"/>
  <c r="F312" i="45"/>
  <c r="E312" i="45"/>
  <c r="D311" i="45"/>
  <c r="D310" i="45"/>
  <c r="BA309" i="45"/>
  <c r="AZ309" i="45"/>
  <c r="AY309" i="45"/>
  <c r="AX309" i="45"/>
  <c r="AW309" i="45"/>
  <c r="AV309" i="45"/>
  <c r="AU309" i="45"/>
  <c r="AT309" i="45"/>
  <c r="AS309" i="45"/>
  <c r="AR309" i="45"/>
  <c r="AQ309" i="45"/>
  <c r="AP309" i="45"/>
  <c r="AO309" i="45"/>
  <c r="AN309" i="45"/>
  <c r="AM309" i="45"/>
  <c r="AL309" i="45"/>
  <c r="AK309" i="45"/>
  <c r="AJ309" i="45"/>
  <c r="AI309" i="45"/>
  <c r="AH309" i="45"/>
  <c r="AF309" i="45"/>
  <c r="AE309" i="45"/>
  <c r="AD309" i="45"/>
  <c r="AC309" i="45"/>
  <c r="AB309" i="45"/>
  <c r="AA309" i="45"/>
  <c r="Z309" i="45"/>
  <c r="Y309" i="45"/>
  <c r="X309" i="45"/>
  <c r="W309" i="45"/>
  <c r="V309" i="45"/>
  <c r="U309" i="45"/>
  <c r="T309" i="45"/>
  <c r="S309" i="45"/>
  <c r="R309" i="45"/>
  <c r="Q309" i="45"/>
  <c r="P309" i="45"/>
  <c r="O309" i="45"/>
  <c r="N309" i="45"/>
  <c r="M309" i="45"/>
  <c r="K309" i="45"/>
  <c r="AZ18" i="46" s="1"/>
  <c r="J309" i="45"/>
  <c r="I309" i="45"/>
  <c r="H309" i="45"/>
  <c r="G309" i="45"/>
  <c r="F309" i="45"/>
  <c r="E309" i="45"/>
  <c r="C308" i="45"/>
  <c r="D307" i="45"/>
  <c r="BA305" i="45"/>
  <c r="AZ305" i="45"/>
  <c r="AY305" i="45"/>
  <c r="AX305" i="45"/>
  <c r="AW305" i="45"/>
  <c r="AV305" i="45"/>
  <c r="AU305" i="45"/>
  <c r="AT305" i="45"/>
  <c r="AS305" i="45"/>
  <c r="AR305" i="45"/>
  <c r="AQ305" i="45"/>
  <c r="AP305" i="45"/>
  <c r="AO305" i="45"/>
  <c r="AN305" i="45"/>
  <c r="AM305" i="45"/>
  <c r="AL305" i="45"/>
  <c r="AK305" i="45"/>
  <c r="AJ305" i="45"/>
  <c r="AI305" i="45"/>
  <c r="AH305" i="45"/>
  <c r="AF305" i="45"/>
  <c r="AE305" i="45"/>
  <c r="AD305" i="45"/>
  <c r="AC305" i="45"/>
  <c r="AB305" i="45"/>
  <c r="AA305" i="45"/>
  <c r="Z305" i="45"/>
  <c r="Y305" i="45"/>
  <c r="X305" i="45"/>
  <c r="W305" i="45"/>
  <c r="V305" i="45"/>
  <c r="U305" i="45"/>
  <c r="T305" i="45"/>
  <c r="S305" i="45"/>
  <c r="R305" i="45"/>
  <c r="Q305" i="45"/>
  <c r="P305" i="45"/>
  <c r="O305" i="45"/>
  <c r="N305" i="45"/>
  <c r="M305" i="45"/>
  <c r="K305" i="45"/>
  <c r="J305" i="45"/>
  <c r="I305" i="45"/>
  <c r="H305" i="45"/>
  <c r="G305" i="45"/>
  <c r="F305" i="45"/>
  <c r="E305" i="45"/>
  <c r="D304" i="45"/>
  <c r="D303" i="45"/>
  <c r="BA302" i="45"/>
  <c r="AZ302" i="45"/>
  <c r="AY302" i="45"/>
  <c r="AX302" i="45"/>
  <c r="AW302" i="45"/>
  <c r="AV302" i="45"/>
  <c r="AU302" i="45"/>
  <c r="AT302" i="45"/>
  <c r="AS302" i="45"/>
  <c r="AR302" i="45"/>
  <c r="AQ302" i="45"/>
  <c r="AP302" i="45"/>
  <c r="AO302" i="45"/>
  <c r="AN302" i="45"/>
  <c r="AM302" i="45"/>
  <c r="AL302" i="45"/>
  <c r="AK302" i="45"/>
  <c r="AJ302" i="45"/>
  <c r="AI302" i="45"/>
  <c r="AH302" i="45"/>
  <c r="AF302" i="45"/>
  <c r="AE302" i="45"/>
  <c r="AD302" i="45"/>
  <c r="AC302" i="45"/>
  <c r="AB302" i="45"/>
  <c r="AA302" i="45"/>
  <c r="Z302" i="45"/>
  <c r="Y302" i="45"/>
  <c r="X302" i="45"/>
  <c r="W302" i="45"/>
  <c r="V302" i="45"/>
  <c r="U302" i="45"/>
  <c r="T302" i="45"/>
  <c r="S302" i="45"/>
  <c r="R302" i="45"/>
  <c r="Q302" i="45"/>
  <c r="P302" i="45"/>
  <c r="O302" i="45"/>
  <c r="N302" i="45"/>
  <c r="M302" i="45"/>
  <c r="K302" i="45"/>
  <c r="AY18" i="46" s="1"/>
  <c r="J302" i="45"/>
  <c r="I302" i="45"/>
  <c r="H302" i="45"/>
  <c r="G302" i="45"/>
  <c r="F302" i="45"/>
  <c r="E302" i="45"/>
  <c r="C301" i="45"/>
  <c r="D300" i="45"/>
  <c r="D299" i="45"/>
  <c r="BA298" i="45"/>
  <c r="AZ298" i="45"/>
  <c r="AY298" i="45"/>
  <c r="AX298" i="45"/>
  <c r="AW298" i="45"/>
  <c r="AV298" i="45"/>
  <c r="AU298" i="45"/>
  <c r="AT298" i="45"/>
  <c r="AS298" i="45"/>
  <c r="AR298" i="45"/>
  <c r="AQ298" i="45"/>
  <c r="AP298" i="45"/>
  <c r="AO298" i="45"/>
  <c r="AN298" i="45"/>
  <c r="AM298" i="45"/>
  <c r="AL298" i="45"/>
  <c r="AK298" i="45"/>
  <c r="AJ298" i="45"/>
  <c r="AI298" i="45"/>
  <c r="AH298" i="45"/>
  <c r="AF298" i="45"/>
  <c r="AE298" i="45"/>
  <c r="AD298" i="45"/>
  <c r="AC298" i="45"/>
  <c r="AB298" i="45"/>
  <c r="AA298" i="45"/>
  <c r="Z298" i="45"/>
  <c r="Y298" i="45"/>
  <c r="X298" i="45"/>
  <c r="W298" i="45"/>
  <c r="V298" i="45"/>
  <c r="U298" i="45"/>
  <c r="T298" i="45"/>
  <c r="S298" i="45"/>
  <c r="R298" i="45"/>
  <c r="Q298" i="45"/>
  <c r="P298" i="45"/>
  <c r="O298" i="45"/>
  <c r="N298" i="45"/>
  <c r="M298" i="45"/>
  <c r="K298" i="45"/>
  <c r="J298" i="45"/>
  <c r="I298" i="45"/>
  <c r="H298" i="45"/>
  <c r="G298" i="45"/>
  <c r="F298" i="45"/>
  <c r="E298" i="45"/>
  <c r="D297" i="45"/>
  <c r="D296" i="45"/>
  <c r="BA295" i="45"/>
  <c r="AZ295" i="45"/>
  <c r="AY295" i="45"/>
  <c r="AX295" i="45"/>
  <c r="AW295" i="45"/>
  <c r="AV295" i="45"/>
  <c r="AU295" i="45"/>
  <c r="AT295" i="45"/>
  <c r="AS295" i="45"/>
  <c r="AR295" i="45"/>
  <c r="AQ295" i="45"/>
  <c r="AP295" i="45"/>
  <c r="AO295" i="45"/>
  <c r="AN295" i="45"/>
  <c r="AM295" i="45"/>
  <c r="AL295" i="45"/>
  <c r="AK295" i="45"/>
  <c r="AJ295" i="45"/>
  <c r="AI295" i="45"/>
  <c r="AH295" i="45"/>
  <c r="AF295" i="45"/>
  <c r="AE295" i="45"/>
  <c r="AD295" i="45"/>
  <c r="AC295" i="45"/>
  <c r="AB295" i="45"/>
  <c r="AA295" i="45"/>
  <c r="Z295" i="45"/>
  <c r="Y295" i="45"/>
  <c r="X295" i="45"/>
  <c r="W295" i="45"/>
  <c r="V295" i="45"/>
  <c r="U295" i="45"/>
  <c r="T295" i="45"/>
  <c r="S295" i="45"/>
  <c r="R295" i="45"/>
  <c r="Q295" i="45"/>
  <c r="P295" i="45"/>
  <c r="O295" i="45"/>
  <c r="N295" i="45"/>
  <c r="M295" i="45"/>
  <c r="K295" i="45"/>
  <c r="AX18" i="46" s="1"/>
  <c r="J295" i="45"/>
  <c r="I295" i="45"/>
  <c r="H295" i="45"/>
  <c r="G295" i="45"/>
  <c r="F295" i="45"/>
  <c r="E295" i="45"/>
  <c r="C294" i="45"/>
  <c r="D293" i="45"/>
  <c r="D292" i="45"/>
  <c r="BA291" i="45"/>
  <c r="AZ291" i="45"/>
  <c r="AY291" i="45"/>
  <c r="AX291" i="45"/>
  <c r="AW291" i="45"/>
  <c r="AV291" i="45"/>
  <c r="AU291" i="45"/>
  <c r="AT291" i="45"/>
  <c r="AS291" i="45"/>
  <c r="AR291" i="45"/>
  <c r="AQ291" i="45"/>
  <c r="AP291" i="45"/>
  <c r="AO291" i="45"/>
  <c r="AN291" i="45"/>
  <c r="AM291" i="45"/>
  <c r="AL291" i="45"/>
  <c r="AK291" i="45"/>
  <c r="AJ291" i="45"/>
  <c r="AI291" i="45"/>
  <c r="AH291" i="45"/>
  <c r="AF291" i="45"/>
  <c r="AE291" i="45"/>
  <c r="AD291" i="45"/>
  <c r="AC291" i="45"/>
  <c r="AB291" i="45"/>
  <c r="AA291" i="45"/>
  <c r="Z291" i="45"/>
  <c r="Y291" i="45"/>
  <c r="X291" i="45"/>
  <c r="W291" i="45"/>
  <c r="V291" i="45"/>
  <c r="U291" i="45"/>
  <c r="T291" i="45"/>
  <c r="S291" i="45"/>
  <c r="R291" i="45"/>
  <c r="Q291" i="45"/>
  <c r="P291" i="45"/>
  <c r="O291" i="45"/>
  <c r="N291" i="45"/>
  <c r="M291" i="45"/>
  <c r="K291" i="45"/>
  <c r="J291" i="45"/>
  <c r="I291" i="45"/>
  <c r="H291" i="45"/>
  <c r="G291" i="45"/>
  <c r="F291" i="45"/>
  <c r="E291" i="45"/>
  <c r="D290" i="45"/>
  <c r="D289" i="45"/>
  <c r="BA288" i="45"/>
  <c r="AZ288" i="45"/>
  <c r="AY288" i="45"/>
  <c r="AX288" i="45"/>
  <c r="AW288" i="45"/>
  <c r="AV288" i="45"/>
  <c r="AU288" i="45"/>
  <c r="AT288" i="45"/>
  <c r="AS288" i="45"/>
  <c r="AR288" i="45"/>
  <c r="AQ288" i="45"/>
  <c r="AP288" i="45"/>
  <c r="AO288" i="45"/>
  <c r="AN288" i="45"/>
  <c r="AM288" i="45"/>
  <c r="AL288" i="45"/>
  <c r="AK288" i="45"/>
  <c r="AJ288" i="45"/>
  <c r="AI288" i="45"/>
  <c r="AH288" i="45"/>
  <c r="AF288" i="45"/>
  <c r="AE288" i="45"/>
  <c r="AD288" i="45"/>
  <c r="AC288" i="45"/>
  <c r="AB288" i="45"/>
  <c r="AA288" i="45"/>
  <c r="Z288" i="45"/>
  <c r="Y288" i="45"/>
  <c r="X288" i="45"/>
  <c r="W288" i="45"/>
  <c r="V288" i="45"/>
  <c r="U288" i="45"/>
  <c r="T288" i="45"/>
  <c r="S288" i="45"/>
  <c r="R288" i="45"/>
  <c r="Q288" i="45"/>
  <c r="P288" i="45"/>
  <c r="O288" i="45"/>
  <c r="N288" i="45"/>
  <c r="M288" i="45"/>
  <c r="K288" i="45"/>
  <c r="AW18" i="46" s="1"/>
  <c r="J288" i="45"/>
  <c r="I288" i="45"/>
  <c r="H288" i="45"/>
  <c r="G288" i="45"/>
  <c r="F288" i="45"/>
  <c r="E288" i="45"/>
  <c r="C287" i="45"/>
  <c r="D286" i="45"/>
  <c r="D285" i="45"/>
  <c r="BA284" i="45"/>
  <c r="AZ284" i="45"/>
  <c r="AY284" i="45"/>
  <c r="AX284" i="45"/>
  <c r="AW284" i="45"/>
  <c r="AV284" i="45"/>
  <c r="AU284" i="45"/>
  <c r="AT284" i="45"/>
  <c r="AS284" i="45"/>
  <c r="AR284" i="45"/>
  <c r="AQ284" i="45"/>
  <c r="AP284" i="45"/>
  <c r="AO284" i="45"/>
  <c r="AN284" i="45"/>
  <c r="AM284" i="45"/>
  <c r="AL284" i="45"/>
  <c r="AK284" i="45"/>
  <c r="AJ284" i="45"/>
  <c r="AI284" i="45"/>
  <c r="AH284" i="45"/>
  <c r="AF284" i="45"/>
  <c r="AE284" i="45"/>
  <c r="AD284" i="45"/>
  <c r="AC284" i="45"/>
  <c r="AB284" i="45"/>
  <c r="AA284" i="45"/>
  <c r="Z284" i="45"/>
  <c r="Y284" i="45"/>
  <c r="X284" i="45"/>
  <c r="W284" i="45"/>
  <c r="V284" i="45"/>
  <c r="U284" i="45"/>
  <c r="T284" i="45"/>
  <c r="S284" i="45"/>
  <c r="R284" i="45"/>
  <c r="Q284" i="45"/>
  <c r="P284" i="45"/>
  <c r="O284" i="45"/>
  <c r="N284" i="45"/>
  <c r="M284" i="45"/>
  <c r="K284" i="45"/>
  <c r="J284" i="45"/>
  <c r="I284" i="45"/>
  <c r="H284" i="45"/>
  <c r="G284" i="45"/>
  <c r="F284" i="45"/>
  <c r="F280" i="45" s="1"/>
  <c r="AV12" i="46" s="1"/>
  <c r="E284" i="45"/>
  <c r="D283" i="45"/>
  <c r="D282" i="45"/>
  <c r="BA281" i="45"/>
  <c r="AZ281" i="45"/>
  <c r="AY281" i="45"/>
  <c r="AX281" i="45"/>
  <c r="AW281" i="45"/>
  <c r="AV281" i="45"/>
  <c r="AU281" i="45"/>
  <c r="AT281" i="45"/>
  <c r="AS281" i="45"/>
  <c r="AR281" i="45"/>
  <c r="AQ281" i="45"/>
  <c r="AP281" i="45"/>
  <c r="AO281" i="45"/>
  <c r="AN281" i="45"/>
  <c r="AM281" i="45"/>
  <c r="AL281" i="45"/>
  <c r="AK281" i="45"/>
  <c r="AJ281" i="45"/>
  <c r="AI281" i="45"/>
  <c r="AH281" i="45"/>
  <c r="AF281" i="45"/>
  <c r="AE281" i="45"/>
  <c r="AD281" i="45"/>
  <c r="AC281" i="45"/>
  <c r="AB281" i="45"/>
  <c r="AA281" i="45"/>
  <c r="Z281" i="45"/>
  <c r="Y281" i="45"/>
  <c r="X281" i="45"/>
  <c r="W281" i="45"/>
  <c r="V281" i="45"/>
  <c r="U281" i="45"/>
  <c r="T281" i="45"/>
  <c r="S281" i="45"/>
  <c r="R281" i="45"/>
  <c r="Q281" i="45"/>
  <c r="P281" i="45"/>
  <c r="O281" i="45"/>
  <c r="N281" i="45"/>
  <c r="M281" i="45"/>
  <c r="K281" i="45"/>
  <c r="AV18" i="46" s="1"/>
  <c r="J281" i="45"/>
  <c r="I281" i="45"/>
  <c r="H281" i="45"/>
  <c r="G281" i="45"/>
  <c r="E281" i="45"/>
  <c r="C280" i="45"/>
  <c r="D279" i="45"/>
  <c r="D278" i="45"/>
  <c r="BD277" i="45"/>
  <c r="BC277" i="45"/>
  <c r="BA277" i="45"/>
  <c r="AZ277" i="45"/>
  <c r="AY277" i="45"/>
  <c r="AX277" i="45"/>
  <c r="AW277" i="45"/>
  <c r="AV277" i="45"/>
  <c r="AU277" i="45"/>
  <c r="AT277" i="45"/>
  <c r="AS277" i="45"/>
  <c r="AR277" i="45"/>
  <c r="AQ277" i="45"/>
  <c r="AP277" i="45"/>
  <c r="AO277" i="45"/>
  <c r="AN277" i="45"/>
  <c r="AM277" i="45"/>
  <c r="AL277" i="45"/>
  <c r="AK277" i="45"/>
  <c r="AJ277" i="45"/>
  <c r="AI277" i="45"/>
  <c r="AH277" i="45"/>
  <c r="AF277" i="45"/>
  <c r="AE277" i="45"/>
  <c r="AD277" i="45"/>
  <c r="AC277" i="45"/>
  <c r="AB277" i="45"/>
  <c r="AA277" i="45"/>
  <c r="Z277" i="45"/>
  <c r="Y277" i="45"/>
  <c r="X277" i="45"/>
  <c r="W277" i="45"/>
  <c r="V277" i="45"/>
  <c r="U277" i="45"/>
  <c r="T277" i="45"/>
  <c r="S277" i="45"/>
  <c r="R277" i="45"/>
  <c r="Q277" i="45"/>
  <c r="P277" i="45"/>
  <c r="O277" i="45"/>
  <c r="N277" i="45"/>
  <c r="M277" i="45"/>
  <c r="K277" i="45"/>
  <c r="J277" i="45"/>
  <c r="I277" i="45"/>
  <c r="H277" i="45"/>
  <c r="G277" i="45"/>
  <c r="F277" i="45"/>
  <c r="E277" i="45"/>
  <c r="D276" i="45"/>
  <c r="D275" i="45"/>
  <c r="BA274" i="45"/>
  <c r="AZ274" i="45"/>
  <c r="AY274" i="45"/>
  <c r="AX274" i="45"/>
  <c r="AW274" i="45"/>
  <c r="AV274" i="45"/>
  <c r="AU274" i="45"/>
  <c r="AT274" i="45"/>
  <c r="AS274" i="45"/>
  <c r="AR274" i="45"/>
  <c r="AQ274" i="45"/>
  <c r="AP274" i="45"/>
  <c r="AO274" i="45"/>
  <c r="AN274" i="45"/>
  <c r="AM274" i="45"/>
  <c r="AL274" i="45"/>
  <c r="AK274" i="45"/>
  <c r="AJ274" i="45"/>
  <c r="AI274" i="45"/>
  <c r="AH274" i="45"/>
  <c r="AF274" i="45"/>
  <c r="AE274" i="45"/>
  <c r="AD274" i="45"/>
  <c r="AC274" i="45"/>
  <c r="AB274" i="45"/>
  <c r="AA274" i="45"/>
  <c r="Z274" i="45"/>
  <c r="Y274" i="45"/>
  <c r="X274" i="45"/>
  <c r="W274" i="45"/>
  <c r="V274" i="45"/>
  <c r="U274" i="45"/>
  <c r="T274" i="45"/>
  <c r="S274" i="45"/>
  <c r="R274" i="45"/>
  <c r="Q274" i="45"/>
  <c r="P274" i="45"/>
  <c r="O274" i="45"/>
  <c r="N274" i="45"/>
  <c r="M274" i="45"/>
  <c r="K274" i="45"/>
  <c r="AU18" i="46" s="1"/>
  <c r="J274" i="45"/>
  <c r="I274" i="45"/>
  <c r="H274" i="45"/>
  <c r="G274" i="45"/>
  <c r="F274" i="45"/>
  <c r="E274" i="45"/>
  <c r="C273" i="45"/>
  <c r="D272" i="45"/>
  <c r="D271" i="45"/>
  <c r="BA270" i="45"/>
  <c r="AZ270" i="45"/>
  <c r="AY270" i="45"/>
  <c r="AX270" i="45"/>
  <c r="AW270" i="45"/>
  <c r="AV270" i="45"/>
  <c r="AU270" i="45"/>
  <c r="AT270" i="45"/>
  <c r="AS270" i="45"/>
  <c r="AR270" i="45"/>
  <c r="AQ270" i="45"/>
  <c r="AP270" i="45"/>
  <c r="AO270" i="45"/>
  <c r="AN270" i="45"/>
  <c r="AM270" i="45"/>
  <c r="AL270" i="45"/>
  <c r="AK270" i="45"/>
  <c r="AJ270" i="45"/>
  <c r="AI270" i="45"/>
  <c r="AH270" i="45"/>
  <c r="AF270" i="45"/>
  <c r="AE270" i="45"/>
  <c r="AD270" i="45"/>
  <c r="AC270" i="45"/>
  <c r="AB270" i="45"/>
  <c r="AA270" i="45"/>
  <c r="Z270" i="45"/>
  <c r="Y270" i="45"/>
  <c r="X270" i="45"/>
  <c r="W270" i="45"/>
  <c r="V270" i="45"/>
  <c r="U270" i="45"/>
  <c r="T270" i="45"/>
  <c r="S270" i="45"/>
  <c r="R270" i="45"/>
  <c r="Q270" i="45"/>
  <c r="P270" i="45"/>
  <c r="O270" i="45"/>
  <c r="N270" i="45"/>
  <c r="M270" i="45"/>
  <c r="K270" i="45"/>
  <c r="J270" i="45"/>
  <c r="I270" i="45"/>
  <c r="H270" i="45"/>
  <c r="G270" i="45"/>
  <c r="F270" i="45"/>
  <c r="E270" i="45"/>
  <c r="D269" i="45"/>
  <c r="D268" i="45"/>
  <c r="BA267" i="45"/>
  <c r="AZ267" i="45"/>
  <c r="AY267" i="45"/>
  <c r="AX267" i="45"/>
  <c r="AW267" i="45"/>
  <c r="AV267" i="45"/>
  <c r="AU267" i="45"/>
  <c r="AT267" i="45"/>
  <c r="AS267" i="45"/>
  <c r="AR267" i="45"/>
  <c r="AQ267" i="45"/>
  <c r="AP267" i="45"/>
  <c r="AO267" i="45"/>
  <c r="AN267" i="45"/>
  <c r="AM267" i="45"/>
  <c r="AL267" i="45"/>
  <c r="AK267" i="45"/>
  <c r="AJ267" i="45"/>
  <c r="AI267" i="45"/>
  <c r="AH267" i="45"/>
  <c r="AF267" i="45"/>
  <c r="AE267" i="45"/>
  <c r="AD267" i="45"/>
  <c r="AC267" i="45"/>
  <c r="AB267" i="45"/>
  <c r="AA267" i="45"/>
  <c r="Z267" i="45"/>
  <c r="Y267" i="45"/>
  <c r="X267" i="45"/>
  <c r="W267" i="45"/>
  <c r="V267" i="45"/>
  <c r="U267" i="45"/>
  <c r="T267" i="45"/>
  <c r="S267" i="45"/>
  <c r="R267" i="45"/>
  <c r="Q267" i="45"/>
  <c r="P267" i="45"/>
  <c r="O267" i="45"/>
  <c r="N267" i="45"/>
  <c r="M267" i="45"/>
  <c r="K267" i="45"/>
  <c r="AT18" i="46" s="1"/>
  <c r="J267" i="45"/>
  <c r="I267" i="45"/>
  <c r="H267" i="45"/>
  <c r="G267" i="45"/>
  <c r="F267" i="45"/>
  <c r="E267" i="45"/>
  <c r="C266" i="45"/>
  <c r="D265" i="45"/>
  <c r="D264" i="45"/>
  <c r="BA263" i="45"/>
  <c r="BA262" i="45" s="1"/>
  <c r="AS62" i="46" s="1"/>
  <c r="AZ263" i="45"/>
  <c r="AZ262" i="45" s="1"/>
  <c r="AS61" i="46" s="1"/>
  <c r="AY263" i="45"/>
  <c r="AY262" i="45" s="1"/>
  <c r="AS60" i="46" s="1"/>
  <c r="AX263" i="45"/>
  <c r="AX262" i="45" s="1"/>
  <c r="AS59" i="46" s="1"/>
  <c r="AW263" i="45"/>
  <c r="AW262" i="45" s="1"/>
  <c r="AS58" i="46" s="1"/>
  <c r="AV263" i="45"/>
  <c r="AV262" i="45" s="1"/>
  <c r="AS57" i="46" s="1"/>
  <c r="AU263" i="45"/>
  <c r="AU262" i="45" s="1"/>
  <c r="AS56" i="46" s="1"/>
  <c r="AT263" i="45"/>
  <c r="AT262" i="45" s="1"/>
  <c r="AS55" i="46" s="1"/>
  <c r="AS263" i="45"/>
  <c r="AS262" i="45" s="1"/>
  <c r="AS54" i="46" s="1"/>
  <c r="AR263" i="45"/>
  <c r="AR262" i="45" s="1"/>
  <c r="AS53" i="46" s="1"/>
  <c r="AQ263" i="45"/>
  <c r="AQ262" i="45" s="1"/>
  <c r="AS52" i="46" s="1"/>
  <c r="AP263" i="45"/>
  <c r="AP262" i="45" s="1"/>
  <c r="AS51" i="46" s="1"/>
  <c r="AO263" i="45"/>
  <c r="AO262" i="45" s="1"/>
  <c r="AS50" i="46" s="1"/>
  <c r="AN263" i="45"/>
  <c r="AN262" i="45" s="1"/>
  <c r="AM263" i="45"/>
  <c r="AM262" i="45" s="1"/>
  <c r="AS48" i="46" s="1"/>
  <c r="AL263" i="45"/>
  <c r="AL262" i="45" s="1"/>
  <c r="AS47" i="46" s="1"/>
  <c r="AK263" i="45"/>
  <c r="AK262" i="45" s="1"/>
  <c r="AS46" i="46" s="1"/>
  <c r="AJ263" i="45"/>
  <c r="AJ262" i="45" s="1"/>
  <c r="AS45" i="46" s="1"/>
  <c r="AI263" i="45"/>
  <c r="AI262" i="45" s="1"/>
  <c r="AS44" i="46" s="1"/>
  <c r="AH263" i="45"/>
  <c r="AH262" i="45" s="1"/>
  <c r="AS43" i="46" s="1"/>
  <c r="AG263" i="45"/>
  <c r="AG262" i="45" s="1"/>
  <c r="AS42" i="46" s="1"/>
  <c r="AF263" i="45"/>
  <c r="AF262" i="45" s="1"/>
  <c r="AS41" i="46" s="1"/>
  <c r="AE263" i="45"/>
  <c r="AE262" i="45" s="1"/>
  <c r="AS40" i="46" s="1"/>
  <c r="AD263" i="45"/>
  <c r="AD262" i="45" s="1"/>
  <c r="AS39" i="46" s="1"/>
  <c r="AC263" i="45"/>
  <c r="AC262" i="45" s="1"/>
  <c r="AS38" i="46" s="1"/>
  <c r="AB263" i="45"/>
  <c r="AB262" i="45" s="1"/>
  <c r="AS37" i="46" s="1"/>
  <c r="AA263" i="45"/>
  <c r="AA262" i="45" s="1"/>
  <c r="AS36" i="46" s="1"/>
  <c r="Z263" i="45"/>
  <c r="Z262" i="45" s="1"/>
  <c r="AS35" i="46" s="1"/>
  <c r="Y263" i="45"/>
  <c r="Y262" i="45" s="1"/>
  <c r="AS34" i="46" s="1"/>
  <c r="X263" i="45"/>
  <c r="X262" i="45" s="1"/>
  <c r="W263" i="45"/>
  <c r="W262" i="45" s="1"/>
  <c r="AS31" i="46" s="1"/>
  <c r="V263" i="45"/>
  <c r="V262" i="45" s="1"/>
  <c r="AS30" i="46" s="1"/>
  <c r="U263" i="45"/>
  <c r="U262" i="45" s="1"/>
  <c r="AS29" i="46" s="1"/>
  <c r="T263" i="45"/>
  <c r="T262" i="45" s="1"/>
  <c r="AS28" i="46" s="1"/>
  <c r="S263" i="45"/>
  <c r="S262" i="45" s="1"/>
  <c r="AS27" i="46" s="1"/>
  <c r="R263" i="45"/>
  <c r="R262" i="45" s="1"/>
  <c r="AS26" i="46" s="1"/>
  <c r="Q263" i="45"/>
  <c r="Q262" i="45" s="1"/>
  <c r="AS25" i="46" s="1"/>
  <c r="P263" i="45"/>
  <c r="P262" i="45" s="1"/>
  <c r="AS24" i="46" s="1"/>
  <c r="O263" i="45"/>
  <c r="O262" i="45" s="1"/>
  <c r="AS21" i="46" s="1"/>
  <c r="N263" i="45"/>
  <c r="N262" i="45" s="1"/>
  <c r="AS20" i="46" s="1"/>
  <c r="M263" i="45"/>
  <c r="M262" i="45" s="1"/>
  <c r="AS19" i="46" s="1"/>
  <c r="L263" i="45"/>
  <c r="L262" i="45" s="1"/>
  <c r="K263" i="45"/>
  <c r="J263" i="45"/>
  <c r="J262" i="45" s="1"/>
  <c r="AS16" i="46" s="1"/>
  <c r="I263" i="45"/>
  <c r="I262" i="45" s="1"/>
  <c r="AS15" i="46" s="1"/>
  <c r="H263" i="45"/>
  <c r="H262" i="45" s="1"/>
  <c r="AS14" i="46" s="1"/>
  <c r="G263" i="45"/>
  <c r="G262" i="45" s="1"/>
  <c r="AS13" i="46" s="1"/>
  <c r="F263" i="45"/>
  <c r="F262" i="45" s="1"/>
  <c r="AS12" i="46" s="1"/>
  <c r="E263" i="45"/>
  <c r="E262" i="45" s="1"/>
  <c r="AS11" i="46" s="1"/>
  <c r="C262" i="45"/>
  <c r="D261" i="45"/>
  <c r="D260" i="45"/>
  <c r="BA259" i="45"/>
  <c r="BA258" i="45" s="1"/>
  <c r="AR62" i="46" s="1"/>
  <c r="AZ259" i="45"/>
  <c r="AZ258" i="45" s="1"/>
  <c r="AR61" i="46" s="1"/>
  <c r="AY259" i="45"/>
  <c r="AY258" i="45" s="1"/>
  <c r="AR60" i="46" s="1"/>
  <c r="AX259" i="45"/>
  <c r="AX258" i="45" s="1"/>
  <c r="AR59" i="46" s="1"/>
  <c r="AW259" i="45"/>
  <c r="AW258" i="45" s="1"/>
  <c r="AR58" i="46" s="1"/>
  <c r="AV259" i="45"/>
  <c r="AV258" i="45" s="1"/>
  <c r="AR57" i="46" s="1"/>
  <c r="AU259" i="45"/>
  <c r="AU258" i="45" s="1"/>
  <c r="AR56" i="46" s="1"/>
  <c r="AT259" i="45"/>
  <c r="AT258" i="45" s="1"/>
  <c r="AR55" i="46" s="1"/>
  <c r="AS259" i="45"/>
  <c r="AS258" i="45" s="1"/>
  <c r="AR54" i="46" s="1"/>
  <c r="AR259" i="45"/>
  <c r="AR258" i="45" s="1"/>
  <c r="AR53" i="46" s="1"/>
  <c r="AQ259" i="45"/>
  <c r="AQ258" i="45" s="1"/>
  <c r="AR52" i="46" s="1"/>
  <c r="AP259" i="45"/>
  <c r="AP258" i="45" s="1"/>
  <c r="AR51" i="46" s="1"/>
  <c r="AO259" i="45"/>
  <c r="AO258" i="45" s="1"/>
  <c r="AR50" i="46" s="1"/>
  <c r="AN259" i="45"/>
  <c r="AN258" i="45" s="1"/>
  <c r="AR49" i="46" s="1"/>
  <c r="AM259" i="45"/>
  <c r="AM258" i="45" s="1"/>
  <c r="AL259" i="45"/>
  <c r="AL258" i="45" s="1"/>
  <c r="AR47" i="46" s="1"/>
  <c r="AK259" i="45"/>
  <c r="AK258" i="45" s="1"/>
  <c r="AR46" i="46" s="1"/>
  <c r="AJ259" i="45"/>
  <c r="AJ258" i="45" s="1"/>
  <c r="AR45" i="46" s="1"/>
  <c r="AI259" i="45"/>
  <c r="AI258" i="45" s="1"/>
  <c r="AR44" i="46" s="1"/>
  <c r="AH259" i="45"/>
  <c r="AH258" i="45" s="1"/>
  <c r="AR43" i="46" s="1"/>
  <c r="AG259" i="45"/>
  <c r="AG258" i="45" s="1"/>
  <c r="AR42" i="46" s="1"/>
  <c r="AF259" i="45"/>
  <c r="AF258" i="45" s="1"/>
  <c r="AR41" i="46" s="1"/>
  <c r="AE259" i="45"/>
  <c r="AE258" i="45" s="1"/>
  <c r="AR40" i="46" s="1"/>
  <c r="AD259" i="45"/>
  <c r="AD258" i="45" s="1"/>
  <c r="AR39" i="46" s="1"/>
  <c r="AC259" i="45"/>
  <c r="AC258" i="45" s="1"/>
  <c r="AR38" i="46" s="1"/>
  <c r="AB259" i="45"/>
  <c r="AB258" i="45" s="1"/>
  <c r="AR37" i="46" s="1"/>
  <c r="AA259" i="45"/>
  <c r="AA258" i="45" s="1"/>
  <c r="AR36" i="46" s="1"/>
  <c r="Z259" i="45"/>
  <c r="Z258" i="45" s="1"/>
  <c r="AR35" i="46" s="1"/>
  <c r="Y259" i="45"/>
  <c r="Y258" i="45" s="1"/>
  <c r="AR34" i="46" s="1"/>
  <c r="X259" i="45"/>
  <c r="X258" i="45" s="1"/>
  <c r="W259" i="45"/>
  <c r="W258" i="45" s="1"/>
  <c r="AR31" i="46" s="1"/>
  <c r="V259" i="45"/>
  <c r="V258" i="45" s="1"/>
  <c r="AR30" i="46" s="1"/>
  <c r="U259" i="45"/>
  <c r="U258" i="45" s="1"/>
  <c r="AR29" i="46" s="1"/>
  <c r="T259" i="45"/>
  <c r="T258" i="45" s="1"/>
  <c r="AR28" i="46" s="1"/>
  <c r="S259" i="45"/>
  <c r="S258" i="45" s="1"/>
  <c r="AR27" i="46" s="1"/>
  <c r="R259" i="45"/>
  <c r="R258" i="45" s="1"/>
  <c r="AR26" i="46" s="1"/>
  <c r="Q259" i="45"/>
  <c r="Q258" i="45" s="1"/>
  <c r="AR25" i="46" s="1"/>
  <c r="P259" i="45"/>
  <c r="P258" i="45" s="1"/>
  <c r="AR24" i="46" s="1"/>
  <c r="O259" i="45"/>
  <c r="O258" i="45" s="1"/>
  <c r="AR21" i="46" s="1"/>
  <c r="N259" i="45"/>
  <c r="N258" i="45" s="1"/>
  <c r="AR20" i="46" s="1"/>
  <c r="M259" i="45"/>
  <c r="M258" i="45" s="1"/>
  <c r="AR19" i="46" s="1"/>
  <c r="L259" i="45"/>
  <c r="L258" i="45" s="1"/>
  <c r="K259" i="45"/>
  <c r="J259" i="45"/>
  <c r="J258" i="45" s="1"/>
  <c r="AR16" i="46" s="1"/>
  <c r="I259" i="45"/>
  <c r="I258" i="45" s="1"/>
  <c r="AR15" i="46" s="1"/>
  <c r="H259" i="45"/>
  <c r="H258" i="45" s="1"/>
  <c r="AR14" i="46" s="1"/>
  <c r="G259" i="45"/>
  <c r="G258" i="45" s="1"/>
  <c r="AR13" i="46" s="1"/>
  <c r="F259" i="45"/>
  <c r="F258" i="45" s="1"/>
  <c r="AR12" i="46" s="1"/>
  <c r="E259" i="45"/>
  <c r="E258" i="45" s="1"/>
  <c r="AR11" i="46" s="1"/>
  <c r="C258" i="45"/>
  <c r="D257" i="45"/>
  <c r="D256" i="45"/>
  <c r="BA255" i="45"/>
  <c r="BA254" i="45" s="1"/>
  <c r="AQ62" i="46" s="1"/>
  <c r="AZ255" i="45"/>
  <c r="AZ254" i="45" s="1"/>
  <c r="AQ61" i="46" s="1"/>
  <c r="AY255" i="45"/>
  <c r="AY254" i="45" s="1"/>
  <c r="AQ60" i="46" s="1"/>
  <c r="AX255" i="45"/>
  <c r="AX254" i="45" s="1"/>
  <c r="AQ59" i="46" s="1"/>
  <c r="AW255" i="45"/>
  <c r="AW254" i="45" s="1"/>
  <c r="AQ58" i="46" s="1"/>
  <c r="AV255" i="45"/>
  <c r="AV254" i="45" s="1"/>
  <c r="AQ57" i="46" s="1"/>
  <c r="AU255" i="45"/>
  <c r="AU254" i="45" s="1"/>
  <c r="AQ56" i="46" s="1"/>
  <c r="AT255" i="45"/>
  <c r="AT254" i="45" s="1"/>
  <c r="AQ55" i="46" s="1"/>
  <c r="AS255" i="45"/>
  <c r="AS254" i="45" s="1"/>
  <c r="AQ54" i="46" s="1"/>
  <c r="AR255" i="45"/>
  <c r="AR254" i="45" s="1"/>
  <c r="AQ53" i="46" s="1"/>
  <c r="AQ255" i="45"/>
  <c r="AQ254" i="45" s="1"/>
  <c r="AQ52" i="46" s="1"/>
  <c r="AP255" i="45"/>
  <c r="AP254" i="45" s="1"/>
  <c r="AQ51" i="46" s="1"/>
  <c r="AO255" i="45"/>
  <c r="AO254" i="45" s="1"/>
  <c r="AQ50" i="46" s="1"/>
  <c r="AN255" i="45"/>
  <c r="AN254" i="45" s="1"/>
  <c r="AQ49" i="46" s="1"/>
  <c r="AM255" i="45"/>
  <c r="AM254" i="45" s="1"/>
  <c r="AQ48" i="46" s="1"/>
  <c r="AL255" i="45"/>
  <c r="AL254" i="45" s="1"/>
  <c r="AK255" i="45"/>
  <c r="AK254" i="45" s="1"/>
  <c r="AQ46" i="46" s="1"/>
  <c r="AJ255" i="45"/>
  <c r="AJ254" i="45" s="1"/>
  <c r="AQ45" i="46" s="1"/>
  <c r="AI255" i="45"/>
  <c r="AI254" i="45" s="1"/>
  <c r="AQ44" i="46" s="1"/>
  <c r="AH255" i="45"/>
  <c r="AH254" i="45" s="1"/>
  <c r="AQ43" i="46" s="1"/>
  <c r="AG255" i="45"/>
  <c r="AG254" i="45" s="1"/>
  <c r="AQ42" i="46" s="1"/>
  <c r="AF255" i="45"/>
  <c r="AF254" i="45" s="1"/>
  <c r="AQ41" i="46" s="1"/>
  <c r="AE255" i="45"/>
  <c r="AE254" i="45" s="1"/>
  <c r="AQ40" i="46" s="1"/>
  <c r="AD255" i="45"/>
  <c r="AD254" i="45" s="1"/>
  <c r="AQ39" i="46" s="1"/>
  <c r="AC255" i="45"/>
  <c r="AC254" i="45" s="1"/>
  <c r="AQ38" i="46" s="1"/>
  <c r="AB255" i="45"/>
  <c r="AB254" i="45" s="1"/>
  <c r="AQ37" i="46" s="1"/>
  <c r="AA255" i="45"/>
  <c r="AA254" i="45" s="1"/>
  <c r="AQ36" i="46" s="1"/>
  <c r="Z255" i="45"/>
  <c r="Z254" i="45" s="1"/>
  <c r="AQ35" i="46" s="1"/>
  <c r="Y255" i="45"/>
  <c r="Y254" i="45" s="1"/>
  <c r="AQ34" i="46" s="1"/>
  <c r="X255" i="45"/>
  <c r="X254" i="45" s="1"/>
  <c r="W255" i="45"/>
  <c r="W254" i="45" s="1"/>
  <c r="AQ31" i="46" s="1"/>
  <c r="V255" i="45"/>
  <c r="V254" i="45" s="1"/>
  <c r="AQ30" i="46" s="1"/>
  <c r="U255" i="45"/>
  <c r="U254" i="45" s="1"/>
  <c r="AQ29" i="46" s="1"/>
  <c r="T255" i="45"/>
  <c r="T254" i="45" s="1"/>
  <c r="AQ28" i="46" s="1"/>
  <c r="S255" i="45"/>
  <c r="S254" i="45" s="1"/>
  <c r="AQ27" i="46" s="1"/>
  <c r="R255" i="45"/>
  <c r="R254" i="45" s="1"/>
  <c r="AQ26" i="46" s="1"/>
  <c r="Q255" i="45"/>
  <c r="Q254" i="45" s="1"/>
  <c r="AQ25" i="46" s="1"/>
  <c r="P255" i="45"/>
  <c r="P254" i="45" s="1"/>
  <c r="AQ24" i="46" s="1"/>
  <c r="O255" i="45"/>
  <c r="O254" i="45" s="1"/>
  <c r="AQ21" i="46" s="1"/>
  <c r="N255" i="45"/>
  <c r="N254" i="45" s="1"/>
  <c r="AQ20" i="46" s="1"/>
  <c r="M255" i="45"/>
  <c r="M254" i="45" s="1"/>
  <c r="AQ19" i="46" s="1"/>
  <c r="L255" i="45"/>
  <c r="L254" i="45" s="1"/>
  <c r="K255" i="45"/>
  <c r="J255" i="45"/>
  <c r="J254" i="45" s="1"/>
  <c r="AQ16" i="46" s="1"/>
  <c r="I255" i="45"/>
  <c r="I254" i="45" s="1"/>
  <c r="AQ15" i="46" s="1"/>
  <c r="H255" i="45"/>
  <c r="H254" i="45" s="1"/>
  <c r="AQ14" i="46" s="1"/>
  <c r="G255" i="45"/>
  <c r="G254" i="45" s="1"/>
  <c r="AQ13" i="46" s="1"/>
  <c r="F255" i="45"/>
  <c r="F254" i="45" s="1"/>
  <c r="AQ12" i="46" s="1"/>
  <c r="E255" i="45"/>
  <c r="E254" i="45" s="1"/>
  <c r="AQ11" i="46" s="1"/>
  <c r="C254" i="45"/>
  <c r="D253" i="45"/>
  <c r="D252" i="45"/>
  <c r="BA251" i="45"/>
  <c r="AZ251" i="45"/>
  <c r="AY251" i="45"/>
  <c r="AX251" i="45"/>
  <c r="AW251" i="45"/>
  <c r="AV251" i="45"/>
  <c r="AU251" i="45"/>
  <c r="AT251" i="45"/>
  <c r="AS251" i="45"/>
  <c r="AR251" i="45"/>
  <c r="AQ251" i="45"/>
  <c r="AP251" i="45"/>
  <c r="AO251" i="45"/>
  <c r="AN251" i="45"/>
  <c r="AM251" i="45"/>
  <c r="AL251" i="45"/>
  <c r="AK251" i="45"/>
  <c r="AJ251" i="45"/>
  <c r="AI251" i="45"/>
  <c r="AH251" i="45"/>
  <c r="AF251" i="45"/>
  <c r="AE251" i="45"/>
  <c r="AD251" i="45"/>
  <c r="AC251" i="45"/>
  <c r="AB251" i="45"/>
  <c r="AA251" i="45"/>
  <c r="Z251" i="45"/>
  <c r="Y251" i="45"/>
  <c r="X251" i="45"/>
  <c r="W251" i="45"/>
  <c r="V251" i="45"/>
  <c r="U251" i="45"/>
  <c r="T251" i="45"/>
  <c r="S251" i="45"/>
  <c r="R251" i="45"/>
  <c r="Q251" i="45"/>
  <c r="P251" i="45"/>
  <c r="O251" i="45"/>
  <c r="N251" i="45"/>
  <c r="M251" i="45"/>
  <c r="K251" i="45"/>
  <c r="J251" i="45"/>
  <c r="I251" i="45"/>
  <c r="H251" i="45"/>
  <c r="G251" i="45"/>
  <c r="F251" i="45"/>
  <c r="E251" i="45"/>
  <c r="D250" i="45"/>
  <c r="D249" i="45"/>
  <c r="BA248" i="45"/>
  <c r="AZ248" i="45"/>
  <c r="AY248" i="45"/>
  <c r="AX248" i="45"/>
  <c r="AW248" i="45"/>
  <c r="AV248" i="45"/>
  <c r="AU248" i="45"/>
  <c r="AT248" i="45"/>
  <c r="AS248" i="45"/>
  <c r="AR248" i="45"/>
  <c r="AQ248" i="45"/>
  <c r="AP248" i="45"/>
  <c r="AO248" i="45"/>
  <c r="AN248" i="45"/>
  <c r="AM248" i="45"/>
  <c r="AL248" i="45"/>
  <c r="AK248" i="45"/>
  <c r="AJ248" i="45"/>
  <c r="AI248" i="45"/>
  <c r="AH248" i="45"/>
  <c r="AF248" i="45"/>
  <c r="AE248" i="45"/>
  <c r="AD248" i="45"/>
  <c r="AC248" i="45"/>
  <c r="AB248" i="45"/>
  <c r="AA248" i="45"/>
  <c r="Z248" i="45"/>
  <c r="Y248" i="45"/>
  <c r="X248" i="45"/>
  <c r="W248" i="45"/>
  <c r="V248" i="45"/>
  <c r="U248" i="45"/>
  <c r="T248" i="45"/>
  <c r="S248" i="45"/>
  <c r="R248" i="45"/>
  <c r="Q248" i="45"/>
  <c r="P248" i="45"/>
  <c r="O248" i="45"/>
  <c r="N248" i="45"/>
  <c r="M248" i="45"/>
  <c r="K248" i="45"/>
  <c r="AP18" i="46" s="1"/>
  <c r="J248" i="45"/>
  <c r="I248" i="45"/>
  <c r="H248" i="45"/>
  <c r="G248" i="45"/>
  <c r="F248" i="45"/>
  <c r="E248" i="45"/>
  <c r="C247" i="45"/>
  <c r="D246" i="45"/>
  <c r="D245" i="45"/>
  <c r="BA244" i="45"/>
  <c r="AZ244" i="45"/>
  <c r="AY244" i="45"/>
  <c r="AX244" i="45"/>
  <c r="AW244" i="45"/>
  <c r="AV244" i="45"/>
  <c r="AU244" i="45"/>
  <c r="AT244" i="45"/>
  <c r="AS244" i="45"/>
  <c r="AR244" i="45"/>
  <c r="AQ244" i="45"/>
  <c r="AP244" i="45"/>
  <c r="AO244" i="45"/>
  <c r="AN244" i="45"/>
  <c r="AM244" i="45"/>
  <c r="AL244" i="45"/>
  <c r="AK244" i="45"/>
  <c r="AJ244" i="45"/>
  <c r="AI244" i="45"/>
  <c r="AH244" i="45"/>
  <c r="AF244" i="45"/>
  <c r="AE244" i="45"/>
  <c r="AD244" i="45"/>
  <c r="AC244" i="45"/>
  <c r="AB244" i="45"/>
  <c r="AA244" i="45"/>
  <c r="Z244" i="45"/>
  <c r="Y244" i="45"/>
  <c r="X244" i="45"/>
  <c r="W244" i="45"/>
  <c r="V244" i="45"/>
  <c r="U244" i="45"/>
  <c r="T244" i="45"/>
  <c r="S244" i="45"/>
  <c r="R244" i="45"/>
  <c r="Q244" i="45"/>
  <c r="P244" i="45"/>
  <c r="O244" i="45"/>
  <c r="N244" i="45"/>
  <c r="M244" i="45"/>
  <c r="K244" i="45"/>
  <c r="J244" i="45"/>
  <c r="I244" i="45"/>
  <c r="H244" i="45"/>
  <c r="G244" i="45"/>
  <c r="F244" i="45"/>
  <c r="E244" i="45"/>
  <c r="D243" i="45"/>
  <c r="D242" i="45"/>
  <c r="BA241" i="45"/>
  <c r="AZ241" i="45"/>
  <c r="AY241" i="45"/>
  <c r="AX241" i="45"/>
  <c r="AW241" i="45"/>
  <c r="AV241" i="45"/>
  <c r="AU241" i="45"/>
  <c r="AT241" i="45"/>
  <c r="AS241" i="45"/>
  <c r="AR241" i="45"/>
  <c r="AQ241" i="45"/>
  <c r="AP241" i="45"/>
  <c r="AO241" i="45"/>
  <c r="AN241" i="45"/>
  <c r="AM241" i="45"/>
  <c r="AL241" i="45"/>
  <c r="AK241" i="45"/>
  <c r="AJ241" i="45"/>
  <c r="AI241" i="45"/>
  <c r="AH241" i="45"/>
  <c r="AF241" i="45"/>
  <c r="AE241" i="45"/>
  <c r="AD241" i="45"/>
  <c r="AC241" i="45"/>
  <c r="AB241" i="45"/>
  <c r="AA241" i="45"/>
  <c r="Z241" i="45"/>
  <c r="Y241" i="45"/>
  <c r="X241" i="45"/>
  <c r="W241" i="45"/>
  <c r="V241" i="45"/>
  <c r="U241" i="45"/>
  <c r="T241" i="45"/>
  <c r="S241" i="45"/>
  <c r="R241" i="45"/>
  <c r="Q241" i="45"/>
  <c r="P241" i="45"/>
  <c r="O241" i="45"/>
  <c r="N241" i="45"/>
  <c r="M241" i="45"/>
  <c r="K241" i="45"/>
  <c r="AO18" i="46" s="1"/>
  <c r="J241" i="45"/>
  <c r="I241" i="45"/>
  <c r="H241" i="45"/>
  <c r="G241" i="45"/>
  <c r="F241" i="45"/>
  <c r="E241" i="45"/>
  <c r="C240" i="45"/>
  <c r="D239" i="45"/>
  <c r="D238" i="45"/>
  <c r="BA237" i="45"/>
  <c r="AZ237" i="45"/>
  <c r="AY237" i="45"/>
  <c r="AX237" i="45"/>
  <c r="AW237" i="45"/>
  <c r="AV237" i="45"/>
  <c r="AU237" i="45"/>
  <c r="AT237" i="45"/>
  <c r="AS237" i="45"/>
  <c r="AR237" i="45"/>
  <c r="AQ237" i="45"/>
  <c r="AP237" i="45"/>
  <c r="AO237" i="45"/>
  <c r="AN237" i="45"/>
  <c r="AM237" i="45"/>
  <c r="AL237" i="45"/>
  <c r="AK237" i="45"/>
  <c r="AJ237" i="45"/>
  <c r="AI237" i="45"/>
  <c r="AH237" i="45"/>
  <c r="AF237" i="45"/>
  <c r="AE237" i="45"/>
  <c r="AD237" i="45"/>
  <c r="AC237" i="45"/>
  <c r="AB237" i="45"/>
  <c r="AA237" i="45"/>
  <c r="Z237" i="45"/>
  <c r="Y237" i="45"/>
  <c r="X237" i="45"/>
  <c r="W237" i="45"/>
  <c r="V237" i="45"/>
  <c r="U237" i="45"/>
  <c r="T237" i="45"/>
  <c r="S237" i="45"/>
  <c r="R237" i="45"/>
  <c r="Q237" i="45"/>
  <c r="P237" i="45"/>
  <c r="O237" i="45"/>
  <c r="N237" i="45"/>
  <c r="M237" i="45"/>
  <c r="K237" i="45"/>
  <c r="J237" i="45"/>
  <c r="I237" i="45"/>
  <c r="H237" i="45"/>
  <c r="G237" i="45"/>
  <c r="F237" i="45"/>
  <c r="E237" i="45"/>
  <c r="D236" i="45"/>
  <c r="BA234" i="45"/>
  <c r="BA233" i="45" s="1"/>
  <c r="AN62" i="46" s="1"/>
  <c r="AZ234" i="45"/>
  <c r="AY234" i="45"/>
  <c r="AX234" i="45"/>
  <c r="AX233" i="45" s="1"/>
  <c r="AN59" i="46" s="1"/>
  <c r="AW234" i="45"/>
  <c r="AW233" i="45" s="1"/>
  <c r="AN58" i="46" s="1"/>
  <c r="AV234" i="45"/>
  <c r="AV233" i="45" s="1"/>
  <c r="AN57" i="46" s="1"/>
  <c r="AU234" i="45"/>
  <c r="AT234" i="45"/>
  <c r="AS234" i="45"/>
  <c r="AS233" i="45" s="1"/>
  <c r="AN54" i="46" s="1"/>
  <c r="AR234" i="45"/>
  <c r="AQ234" i="45"/>
  <c r="AP234" i="45"/>
  <c r="AP233" i="45" s="1"/>
  <c r="AN51" i="46" s="1"/>
  <c r="AO234" i="45"/>
  <c r="AO233" i="45" s="1"/>
  <c r="AN50" i="46" s="1"/>
  <c r="AN234" i="45"/>
  <c r="AN233" i="45" s="1"/>
  <c r="AN49" i="46" s="1"/>
  <c r="AM234" i="45"/>
  <c r="AL234" i="45"/>
  <c r="AK234" i="45"/>
  <c r="AK233" i="45" s="1"/>
  <c r="AN46" i="46" s="1"/>
  <c r="AJ234" i="45"/>
  <c r="AI234" i="45"/>
  <c r="AH234" i="45"/>
  <c r="AH233" i="45" s="1"/>
  <c r="AN43" i="46" s="1"/>
  <c r="AF234" i="45"/>
  <c r="AF233" i="45" s="1"/>
  <c r="AN41" i="46" s="1"/>
  <c r="AE234" i="45"/>
  <c r="AE233" i="45" s="1"/>
  <c r="AN40" i="46" s="1"/>
  <c r="AD234" i="45"/>
  <c r="AC234" i="45"/>
  <c r="AB234" i="45"/>
  <c r="AB233" i="45" s="1"/>
  <c r="AN37" i="46" s="1"/>
  <c r="AA234" i="45"/>
  <c r="Z234" i="45"/>
  <c r="Y234" i="45"/>
  <c r="Y233" i="45" s="1"/>
  <c r="AN34" i="46" s="1"/>
  <c r="X234" i="45"/>
  <c r="X233" i="45" s="1"/>
  <c r="W234" i="45"/>
  <c r="W233" i="45" s="1"/>
  <c r="AN31" i="46" s="1"/>
  <c r="V234" i="45"/>
  <c r="U234" i="45"/>
  <c r="T234" i="45"/>
  <c r="T233" i="45" s="1"/>
  <c r="AN28" i="46" s="1"/>
  <c r="S234" i="45"/>
  <c r="R234" i="45"/>
  <c r="Q234" i="45"/>
  <c r="Q233" i="45" s="1"/>
  <c r="AN25" i="46" s="1"/>
  <c r="P234" i="45"/>
  <c r="P233" i="45" s="1"/>
  <c r="AN24" i="46" s="1"/>
  <c r="O234" i="45"/>
  <c r="O233" i="45" s="1"/>
  <c r="AN21" i="46" s="1"/>
  <c r="N234" i="45"/>
  <c r="M234" i="45"/>
  <c r="K234" i="45"/>
  <c r="J234" i="45"/>
  <c r="I234" i="45"/>
  <c r="H234" i="45"/>
  <c r="H233" i="45" s="1"/>
  <c r="AN14" i="46" s="1"/>
  <c r="G234" i="45"/>
  <c r="G233" i="45" s="1"/>
  <c r="AN13" i="46" s="1"/>
  <c r="F234" i="45"/>
  <c r="F233" i="45" s="1"/>
  <c r="AN12" i="46" s="1"/>
  <c r="E234" i="45"/>
  <c r="C233" i="45"/>
  <c r="D232" i="45"/>
  <c r="D231" i="45"/>
  <c r="BA230" i="45"/>
  <c r="AZ230" i="45"/>
  <c r="AY230" i="45"/>
  <c r="AX230" i="45"/>
  <c r="AW230" i="45"/>
  <c r="AV230" i="45"/>
  <c r="AU230" i="45"/>
  <c r="AT230" i="45"/>
  <c r="AS230" i="45"/>
  <c r="AR230" i="45"/>
  <c r="AQ230" i="45"/>
  <c r="AP230" i="45"/>
  <c r="AO230" i="45"/>
  <c r="AN230" i="45"/>
  <c r="AM230" i="45"/>
  <c r="AL230" i="45"/>
  <c r="AK230" i="45"/>
  <c r="AJ230" i="45"/>
  <c r="AI230" i="45"/>
  <c r="AH230" i="45"/>
  <c r="AF230" i="45"/>
  <c r="AE230" i="45"/>
  <c r="AD230" i="45"/>
  <c r="AC230" i="45"/>
  <c r="AB230" i="45"/>
  <c r="AA230" i="45"/>
  <c r="Z230" i="45"/>
  <c r="Y230" i="45"/>
  <c r="X230" i="45"/>
  <c r="W230" i="45"/>
  <c r="V230" i="45"/>
  <c r="U230" i="45"/>
  <c r="T230" i="45"/>
  <c r="S230" i="45"/>
  <c r="R230" i="45"/>
  <c r="Q230" i="45"/>
  <c r="P230" i="45"/>
  <c r="O230" i="45"/>
  <c r="N230" i="45"/>
  <c r="M230" i="45"/>
  <c r="K230" i="45"/>
  <c r="J230" i="45"/>
  <c r="I230" i="45"/>
  <c r="H230" i="45"/>
  <c r="G230" i="45"/>
  <c r="F230" i="45"/>
  <c r="E230" i="45"/>
  <c r="D229" i="45"/>
  <c r="D228" i="45"/>
  <c r="BA227" i="45"/>
  <c r="AZ227" i="45"/>
  <c r="AY227" i="45"/>
  <c r="AX227" i="45"/>
  <c r="AW227" i="45"/>
  <c r="AV227" i="45"/>
  <c r="AU227" i="45"/>
  <c r="AT227" i="45"/>
  <c r="AS227" i="45"/>
  <c r="AR227" i="45"/>
  <c r="AQ227" i="45"/>
  <c r="AP227" i="45"/>
  <c r="AO227" i="45"/>
  <c r="AN227" i="45"/>
  <c r="AM227" i="45"/>
  <c r="AL227" i="45"/>
  <c r="AK227" i="45"/>
  <c r="AJ227" i="45"/>
  <c r="AI227" i="45"/>
  <c r="AH227" i="45"/>
  <c r="AF227" i="45"/>
  <c r="AE227" i="45"/>
  <c r="AD227" i="45"/>
  <c r="AC227" i="45"/>
  <c r="AB227" i="45"/>
  <c r="AA227" i="45"/>
  <c r="Z227" i="45"/>
  <c r="Y227" i="45"/>
  <c r="X227" i="45"/>
  <c r="W227" i="45"/>
  <c r="V227" i="45"/>
  <c r="U227" i="45"/>
  <c r="T227" i="45"/>
  <c r="S227" i="45"/>
  <c r="R227" i="45"/>
  <c r="Q227" i="45"/>
  <c r="P227" i="45"/>
  <c r="O227" i="45"/>
  <c r="N227" i="45"/>
  <c r="M227" i="45"/>
  <c r="K227" i="45"/>
  <c r="AM18" i="46" s="1"/>
  <c r="J227" i="45"/>
  <c r="I227" i="45"/>
  <c r="H227" i="45"/>
  <c r="G227" i="45"/>
  <c r="F227" i="45"/>
  <c r="E227" i="45"/>
  <c r="C226" i="45"/>
  <c r="D225" i="45"/>
  <c r="D224" i="45"/>
  <c r="BA223" i="45"/>
  <c r="AZ223" i="45"/>
  <c r="AY223" i="45"/>
  <c r="AX223" i="45"/>
  <c r="AW223" i="45"/>
  <c r="AV223" i="45"/>
  <c r="AU223" i="45"/>
  <c r="AT223" i="45"/>
  <c r="AS223" i="45"/>
  <c r="AR223" i="45"/>
  <c r="AQ223" i="45"/>
  <c r="AP223" i="45"/>
  <c r="AO223" i="45"/>
  <c r="AN223" i="45"/>
  <c r="AM223" i="45"/>
  <c r="AL223" i="45"/>
  <c r="AK223" i="45"/>
  <c r="AJ223" i="45"/>
  <c r="AI223" i="45"/>
  <c r="AH223" i="45"/>
  <c r="AG223" i="45"/>
  <c r="AF223" i="45"/>
  <c r="AE223" i="45"/>
  <c r="AD223" i="45"/>
  <c r="AC223" i="45"/>
  <c r="AB223" i="45"/>
  <c r="AA223" i="45"/>
  <c r="Z223" i="45"/>
  <c r="Y223" i="45"/>
  <c r="X223" i="45"/>
  <c r="W223" i="45"/>
  <c r="V223" i="45"/>
  <c r="U223" i="45"/>
  <c r="T223" i="45"/>
  <c r="S223" i="45"/>
  <c r="R223" i="45"/>
  <c r="Q223" i="45"/>
  <c r="P223" i="45"/>
  <c r="O223" i="45"/>
  <c r="N223" i="45"/>
  <c r="M223" i="45"/>
  <c r="L223" i="45"/>
  <c r="K223" i="45"/>
  <c r="J223" i="45"/>
  <c r="I223" i="45"/>
  <c r="H223" i="45"/>
  <c r="G223" i="45"/>
  <c r="F223" i="45"/>
  <c r="E223" i="45"/>
  <c r="D222" i="45"/>
  <c r="D221" i="45"/>
  <c r="BA220" i="45"/>
  <c r="AZ220" i="45"/>
  <c r="AY220" i="45"/>
  <c r="AX220" i="45"/>
  <c r="AW220" i="45"/>
  <c r="AV220" i="45"/>
  <c r="AU220" i="45"/>
  <c r="AT220" i="45"/>
  <c r="AS220" i="45"/>
  <c r="AR220" i="45"/>
  <c r="AQ220" i="45"/>
  <c r="AP220" i="45"/>
  <c r="AO220" i="45"/>
  <c r="AN220" i="45"/>
  <c r="AM220" i="45"/>
  <c r="AL220" i="45"/>
  <c r="AK220" i="45"/>
  <c r="AJ220" i="45"/>
  <c r="AI220" i="45"/>
  <c r="AH220" i="45"/>
  <c r="AG220" i="45"/>
  <c r="AF220" i="45"/>
  <c r="AE220" i="45"/>
  <c r="AD220" i="45"/>
  <c r="AC220" i="45"/>
  <c r="AB220" i="45"/>
  <c r="AA220" i="45"/>
  <c r="Z220" i="45"/>
  <c r="Y220" i="45"/>
  <c r="X220" i="45"/>
  <c r="W220" i="45"/>
  <c r="V220" i="45"/>
  <c r="U220" i="45"/>
  <c r="T220" i="45"/>
  <c r="S220" i="45"/>
  <c r="R220" i="45"/>
  <c r="Q220" i="45"/>
  <c r="P220" i="45"/>
  <c r="O220" i="45"/>
  <c r="N220" i="45"/>
  <c r="M220" i="45"/>
  <c r="L220" i="45"/>
  <c r="K220" i="45"/>
  <c r="J220" i="45"/>
  <c r="I220" i="45"/>
  <c r="H220" i="45"/>
  <c r="G220" i="45"/>
  <c r="F220" i="45"/>
  <c r="E220" i="45"/>
  <c r="C219" i="45"/>
  <c r="D218" i="45"/>
  <c r="D217" i="45"/>
  <c r="BA216" i="45"/>
  <c r="BA215" i="45" s="1"/>
  <c r="AK62" i="46" s="1"/>
  <c r="AZ216" i="45"/>
  <c r="AZ215" i="45" s="1"/>
  <c r="AK61" i="46" s="1"/>
  <c r="AY216" i="45"/>
  <c r="AY215" i="45" s="1"/>
  <c r="AK60" i="46" s="1"/>
  <c r="AX216" i="45"/>
  <c r="AX215" i="45" s="1"/>
  <c r="AK59" i="46" s="1"/>
  <c r="AW216" i="45"/>
  <c r="AW215" i="45" s="1"/>
  <c r="AK58" i="46" s="1"/>
  <c r="AV216" i="45"/>
  <c r="AV215" i="45" s="1"/>
  <c r="AK57" i="46" s="1"/>
  <c r="AU216" i="45"/>
  <c r="AU215" i="45" s="1"/>
  <c r="AK56" i="46" s="1"/>
  <c r="AT216" i="45"/>
  <c r="AT215" i="45" s="1"/>
  <c r="AK55" i="46" s="1"/>
  <c r="AS216" i="45"/>
  <c r="AS215" i="45" s="1"/>
  <c r="AK54" i="46" s="1"/>
  <c r="AR216" i="45"/>
  <c r="AR215" i="45" s="1"/>
  <c r="AK53" i="46" s="1"/>
  <c r="AQ216" i="45"/>
  <c r="AQ215" i="45" s="1"/>
  <c r="AK52" i="46" s="1"/>
  <c r="AP216" i="45"/>
  <c r="AP215" i="45" s="1"/>
  <c r="AK51" i="46" s="1"/>
  <c r="AO216" i="45"/>
  <c r="AO215" i="45" s="1"/>
  <c r="AK50" i="46" s="1"/>
  <c r="AN216" i="45"/>
  <c r="AN215" i="45" s="1"/>
  <c r="AK49" i="46" s="1"/>
  <c r="AM216" i="45"/>
  <c r="AM215" i="45" s="1"/>
  <c r="AK48" i="46" s="1"/>
  <c r="AL216" i="45"/>
  <c r="AL215" i="45" s="1"/>
  <c r="AK47" i="46" s="1"/>
  <c r="AK216" i="45"/>
  <c r="AK215" i="45" s="1"/>
  <c r="AK46" i="46" s="1"/>
  <c r="AJ216" i="45"/>
  <c r="AJ215" i="45" s="1"/>
  <c r="AK45" i="46" s="1"/>
  <c r="AI216" i="45"/>
  <c r="AI215" i="45" s="1"/>
  <c r="AK44" i="46" s="1"/>
  <c r="AH216" i="45"/>
  <c r="AH215" i="45" s="1"/>
  <c r="AK43" i="46" s="1"/>
  <c r="AG216" i="45"/>
  <c r="AG215" i="45" s="1"/>
  <c r="AF216" i="45"/>
  <c r="AF215" i="45" s="1"/>
  <c r="AE216" i="45"/>
  <c r="AE215" i="45" s="1"/>
  <c r="AK40" i="46" s="1"/>
  <c r="AD216" i="45"/>
  <c r="AD215" i="45" s="1"/>
  <c r="AK39" i="46" s="1"/>
  <c r="AC216" i="45"/>
  <c r="AC215" i="45" s="1"/>
  <c r="AK38" i="46" s="1"/>
  <c r="AB216" i="45"/>
  <c r="AB215" i="45" s="1"/>
  <c r="AK37" i="46" s="1"/>
  <c r="AA216" i="45"/>
  <c r="AA215" i="45" s="1"/>
  <c r="AK36" i="46" s="1"/>
  <c r="Z216" i="45"/>
  <c r="Z215" i="45" s="1"/>
  <c r="AK35" i="46" s="1"/>
  <c r="Y216" i="45"/>
  <c r="Y215" i="45" s="1"/>
  <c r="AK34" i="46" s="1"/>
  <c r="X216" i="45"/>
  <c r="X215" i="45" s="1"/>
  <c r="W216" i="45"/>
  <c r="W215" i="45" s="1"/>
  <c r="AK31" i="46" s="1"/>
  <c r="V216" i="45"/>
  <c r="V215" i="45" s="1"/>
  <c r="AK30" i="46" s="1"/>
  <c r="U216" i="45"/>
  <c r="U215" i="45" s="1"/>
  <c r="AK29" i="46" s="1"/>
  <c r="T216" i="45"/>
  <c r="T215" i="45" s="1"/>
  <c r="AK28" i="46" s="1"/>
  <c r="S216" i="45"/>
  <c r="S215" i="45" s="1"/>
  <c r="AK27" i="46" s="1"/>
  <c r="R216" i="45"/>
  <c r="R215" i="45" s="1"/>
  <c r="AK26" i="46" s="1"/>
  <c r="Q216" i="45"/>
  <c r="Q215" i="45" s="1"/>
  <c r="AK25" i="46" s="1"/>
  <c r="P216" i="45"/>
  <c r="P215" i="45" s="1"/>
  <c r="O216" i="45"/>
  <c r="O215" i="45" s="1"/>
  <c r="AK21" i="46" s="1"/>
  <c r="N216" i="45"/>
  <c r="N215" i="45" s="1"/>
  <c r="AK20" i="46" s="1"/>
  <c r="M216" i="45"/>
  <c r="M215" i="45" s="1"/>
  <c r="AK19" i="46" s="1"/>
  <c r="L216" i="45"/>
  <c r="L215" i="45" s="1"/>
  <c r="K216" i="45"/>
  <c r="J216" i="45"/>
  <c r="J215" i="45" s="1"/>
  <c r="AK16" i="46" s="1"/>
  <c r="I216" i="45"/>
  <c r="I215" i="45" s="1"/>
  <c r="AK15" i="46" s="1"/>
  <c r="H216" i="45"/>
  <c r="G216" i="45"/>
  <c r="G215" i="45" s="1"/>
  <c r="AK13" i="46" s="1"/>
  <c r="F216" i="45"/>
  <c r="F215" i="45" s="1"/>
  <c r="AK12" i="46" s="1"/>
  <c r="E216" i="45"/>
  <c r="E215" i="45" s="1"/>
  <c r="AK11" i="46" s="1"/>
  <c r="C215" i="45"/>
  <c r="D214" i="45"/>
  <c r="D213" i="45"/>
  <c r="BA212" i="45"/>
  <c r="BA211" i="45" s="1"/>
  <c r="AJ62" i="46" s="1"/>
  <c r="AZ212" i="45"/>
  <c r="AY212" i="45"/>
  <c r="AY211" i="45" s="1"/>
  <c r="AJ60" i="46" s="1"/>
  <c r="AX212" i="45"/>
  <c r="AX211" i="45" s="1"/>
  <c r="AJ59" i="46" s="1"/>
  <c r="AW212" i="45"/>
  <c r="AW211" i="45" s="1"/>
  <c r="AJ58" i="46" s="1"/>
  <c r="AV212" i="45"/>
  <c r="AV211" i="45" s="1"/>
  <c r="AJ57" i="46" s="1"/>
  <c r="AU212" i="45"/>
  <c r="AU211" i="45" s="1"/>
  <c r="AJ56" i="46" s="1"/>
  <c r="AT212" i="45"/>
  <c r="AT211" i="45" s="1"/>
  <c r="AJ55" i="46" s="1"/>
  <c r="AS212" i="45"/>
  <c r="AS211" i="45" s="1"/>
  <c r="AJ54" i="46" s="1"/>
  <c r="AR212" i="45"/>
  <c r="AR211" i="45" s="1"/>
  <c r="AJ53" i="46" s="1"/>
  <c r="AQ212" i="45"/>
  <c r="AQ211" i="45" s="1"/>
  <c r="AJ52" i="46" s="1"/>
  <c r="AP212" i="45"/>
  <c r="AP211" i="45" s="1"/>
  <c r="AJ51" i="46" s="1"/>
  <c r="AO212" i="45"/>
  <c r="AO211" i="45" s="1"/>
  <c r="AJ50" i="46" s="1"/>
  <c r="AN212" i="45"/>
  <c r="AN211" i="45" s="1"/>
  <c r="AJ49" i="46" s="1"/>
  <c r="AM212" i="45"/>
  <c r="AM211" i="45" s="1"/>
  <c r="AJ48" i="46" s="1"/>
  <c r="AL212" i="45"/>
  <c r="AL211" i="45" s="1"/>
  <c r="AJ47" i="46" s="1"/>
  <c r="AK212" i="45"/>
  <c r="AK211" i="45" s="1"/>
  <c r="AJ46" i="46" s="1"/>
  <c r="AJ212" i="45"/>
  <c r="AJ211" i="45" s="1"/>
  <c r="AJ45" i="46" s="1"/>
  <c r="AI212" i="45"/>
  <c r="AI211" i="45" s="1"/>
  <c r="AJ44" i="46" s="1"/>
  <c r="AH212" i="45"/>
  <c r="AH211" i="45" s="1"/>
  <c r="AJ43" i="46" s="1"/>
  <c r="AG212" i="45"/>
  <c r="AG211" i="45" s="1"/>
  <c r="AJ42" i="46" s="1"/>
  <c r="AF212" i="45"/>
  <c r="AF211" i="45" s="1"/>
  <c r="AJ41" i="46" s="1"/>
  <c r="AE212" i="45"/>
  <c r="AE211" i="45" s="1"/>
  <c r="AD212" i="45"/>
  <c r="AD211" i="45" s="1"/>
  <c r="AJ39" i="46" s="1"/>
  <c r="AC212" i="45"/>
  <c r="AC211" i="45" s="1"/>
  <c r="AJ38" i="46" s="1"/>
  <c r="AB212" i="45"/>
  <c r="AB211" i="45" s="1"/>
  <c r="AJ37" i="46" s="1"/>
  <c r="AA212" i="45"/>
  <c r="AA211" i="45" s="1"/>
  <c r="AJ36" i="46" s="1"/>
  <c r="Z212" i="45"/>
  <c r="Z211" i="45" s="1"/>
  <c r="AJ35" i="46" s="1"/>
  <c r="Y212" i="45"/>
  <c r="Y211" i="45" s="1"/>
  <c r="AJ34" i="46" s="1"/>
  <c r="X212" i="45"/>
  <c r="X211" i="45" s="1"/>
  <c r="W212" i="45"/>
  <c r="W211" i="45" s="1"/>
  <c r="AJ31" i="46" s="1"/>
  <c r="V212" i="45"/>
  <c r="V211" i="45" s="1"/>
  <c r="AJ30" i="46" s="1"/>
  <c r="U212" i="45"/>
  <c r="U211" i="45" s="1"/>
  <c r="AJ29" i="46" s="1"/>
  <c r="T212" i="45"/>
  <c r="T211" i="45" s="1"/>
  <c r="AJ28" i="46" s="1"/>
  <c r="S212" i="45"/>
  <c r="S211" i="45" s="1"/>
  <c r="AJ27" i="46" s="1"/>
  <c r="R212" i="45"/>
  <c r="R211" i="45" s="1"/>
  <c r="AJ26" i="46" s="1"/>
  <c r="Q212" i="45"/>
  <c r="Q211" i="45" s="1"/>
  <c r="AJ25" i="46" s="1"/>
  <c r="P212" i="45"/>
  <c r="P211" i="45" s="1"/>
  <c r="AJ24" i="46" s="1"/>
  <c r="O212" i="45"/>
  <c r="O211" i="45" s="1"/>
  <c r="AJ21" i="46" s="1"/>
  <c r="N212" i="45"/>
  <c r="N211" i="45" s="1"/>
  <c r="AJ20" i="46" s="1"/>
  <c r="M212" i="45"/>
  <c r="M211" i="45" s="1"/>
  <c r="AJ19" i="46" s="1"/>
  <c r="L212" i="45"/>
  <c r="L211" i="45" s="1"/>
  <c r="K212" i="45"/>
  <c r="J212" i="45"/>
  <c r="J211" i="45" s="1"/>
  <c r="AJ16" i="46" s="1"/>
  <c r="I212" i="45"/>
  <c r="I211" i="45" s="1"/>
  <c r="AJ15" i="46" s="1"/>
  <c r="H212" i="45"/>
  <c r="H211" i="45" s="1"/>
  <c r="AJ14" i="46" s="1"/>
  <c r="G212" i="45"/>
  <c r="F212" i="45"/>
  <c r="F211" i="45" s="1"/>
  <c r="AJ12" i="46" s="1"/>
  <c r="E212" i="45"/>
  <c r="E211" i="45" s="1"/>
  <c r="AJ11" i="46" s="1"/>
  <c r="AZ211" i="45"/>
  <c r="AJ61" i="46" s="1"/>
  <c r="C211" i="45"/>
  <c r="D210" i="45"/>
  <c r="D209" i="45"/>
  <c r="BA208" i="45"/>
  <c r="BA207" i="45" s="1"/>
  <c r="AI62" i="46" s="1"/>
  <c r="AZ208" i="45"/>
  <c r="AY208" i="45"/>
  <c r="AX208" i="45"/>
  <c r="AX207" i="45" s="1"/>
  <c r="AI59" i="46" s="1"/>
  <c r="AW208" i="45"/>
  <c r="AW207" i="45" s="1"/>
  <c r="AI58" i="46" s="1"/>
  <c r="AV208" i="45"/>
  <c r="AV207" i="45" s="1"/>
  <c r="AI57" i="46" s="1"/>
  <c r="AU208" i="45"/>
  <c r="AU207" i="45" s="1"/>
  <c r="AI56" i="46" s="1"/>
  <c r="AT208" i="45"/>
  <c r="AT207" i="45" s="1"/>
  <c r="AI55" i="46" s="1"/>
  <c r="AS208" i="45"/>
  <c r="AS207" i="45" s="1"/>
  <c r="AI54" i="46" s="1"/>
  <c r="AR208" i="45"/>
  <c r="AR207" i="45" s="1"/>
  <c r="AI53" i="46" s="1"/>
  <c r="AQ208" i="45"/>
  <c r="AQ207" i="45" s="1"/>
  <c r="AI52" i="46" s="1"/>
  <c r="AP208" i="45"/>
  <c r="AP207" i="45" s="1"/>
  <c r="AI51" i="46" s="1"/>
  <c r="AO208" i="45"/>
  <c r="AO207" i="45" s="1"/>
  <c r="AI50" i="46" s="1"/>
  <c r="AN208" i="45"/>
  <c r="AN207" i="45" s="1"/>
  <c r="AI49" i="46" s="1"/>
  <c r="AM208" i="45"/>
  <c r="AM207" i="45" s="1"/>
  <c r="AI48" i="46" s="1"/>
  <c r="AL208" i="45"/>
  <c r="AL207" i="45" s="1"/>
  <c r="AI47" i="46" s="1"/>
  <c r="AK208" i="45"/>
  <c r="AK207" i="45" s="1"/>
  <c r="AI46" i="46" s="1"/>
  <c r="AJ208" i="45"/>
  <c r="AJ207" i="45" s="1"/>
  <c r="AI45" i="46" s="1"/>
  <c r="AI208" i="45"/>
  <c r="AI207" i="45" s="1"/>
  <c r="AI44" i="46" s="1"/>
  <c r="AH208" i="45"/>
  <c r="AH207" i="45" s="1"/>
  <c r="AI43" i="46" s="1"/>
  <c r="AG208" i="45"/>
  <c r="AG207" i="45" s="1"/>
  <c r="AI42" i="46" s="1"/>
  <c r="AF208" i="45"/>
  <c r="AF207" i="45" s="1"/>
  <c r="AE208" i="45"/>
  <c r="AE207" i="45" s="1"/>
  <c r="AI40" i="46" s="1"/>
  <c r="AD208" i="45"/>
  <c r="AD207" i="45" s="1"/>
  <c r="AC208" i="45"/>
  <c r="AC207" i="45" s="1"/>
  <c r="AI38" i="46" s="1"/>
  <c r="AB208" i="45"/>
  <c r="AB207" i="45" s="1"/>
  <c r="AI37" i="46" s="1"/>
  <c r="AA208" i="45"/>
  <c r="AA207" i="45" s="1"/>
  <c r="AI36" i="46" s="1"/>
  <c r="Z208" i="45"/>
  <c r="Z207" i="45" s="1"/>
  <c r="AI35" i="46" s="1"/>
  <c r="Y208" i="45"/>
  <c r="Y207" i="45" s="1"/>
  <c r="AI34" i="46" s="1"/>
  <c r="X208" i="45"/>
  <c r="X207" i="45" s="1"/>
  <c r="W208" i="45"/>
  <c r="W207" i="45" s="1"/>
  <c r="AI31" i="46" s="1"/>
  <c r="V208" i="45"/>
  <c r="V207" i="45" s="1"/>
  <c r="AI30" i="46" s="1"/>
  <c r="U208" i="45"/>
  <c r="U207" i="45" s="1"/>
  <c r="AI29" i="46" s="1"/>
  <c r="T208" i="45"/>
  <c r="T207" i="45" s="1"/>
  <c r="AI28" i="46" s="1"/>
  <c r="S208" i="45"/>
  <c r="S207" i="45" s="1"/>
  <c r="AI27" i="46" s="1"/>
  <c r="R208" i="45"/>
  <c r="R207" i="45" s="1"/>
  <c r="AI26" i="46" s="1"/>
  <c r="Q208" i="45"/>
  <c r="Q207" i="45" s="1"/>
  <c r="AI25" i="46" s="1"/>
  <c r="P208" i="45"/>
  <c r="P207" i="45" s="1"/>
  <c r="AI24" i="46" s="1"/>
  <c r="O208" i="45"/>
  <c r="O207" i="45" s="1"/>
  <c r="AI21" i="46" s="1"/>
  <c r="N208" i="45"/>
  <c r="N207" i="45" s="1"/>
  <c r="AI20" i="46" s="1"/>
  <c r="M208" i="45"/>
  <c r="M207" i="45" s="1"/>
  <c r="AI19" i="46" s="1"/>
  <c r="L208" i="45"/>
  <c r="L207" i="45" s="1"/>
  <c r="K208" i="45"/>
  <c r="AI18" i="46" s="1"/>
  <c r="J208" i="45"/>
  <c r="J207" i="45" s="1"/>
  <c r="AI16" i="46" s="1"/>
  <c r="I208" i="45"/>
  <c r="I207" i="45" s="1"/>
  <c r="AI15" i="46" s="1"/>
  <c r="H208" i="45"/>
  <c r="H207" i="45" s="1"/>
  <c r="AI14" i="46" s="1"/>
  <c r="G208" i="45"/>
  <c r="G207" i="45" s="1"/>
  <c r="AI13" i="46" s="1"/>
  <c r="F208" i="45"/>
  <c r="F207" i="45" s="1"/>
  <c r="AI12" i="46" s="1"/>
  <c r="E208" i="45"/>
  <c r="E207" i="45" s="1"/>
  <c r="AI11" i="46" s="1"/>
  <c r="AZ207" i="45"/>
  <c r="AI61" i="46" s="1"/>
  <c r="AY207" i="45"/>
  <c r="AI60" i="46" s="1"/>
  <c r="C207" i="45"/>
  <c r="D206" i="45"/>
  <c r="D205" i="45"/>
  <c r="BA204" i="45"/>
  <c r="BA203" i="45" s="1"/>
  <c r="AH62" i="46" s="1"/>
  <c r="AZ204" i="45"/>
  <c r="AZ203" i="45" s="1"/>
  <c r="AH61" i="46" s="1"/>
  <c r="AY204" i="45"/>
  <c r="AY203" i="45" s="1"/>
  <c r="AH60" i="46" s="1"/>
  <c r="AX204" i="45"/>
  <c r="AX203" i="45" s="1"/>
  <c r="AH59" i="46" s="1"/>
  <c r="AW204" i="45"/>
  <c r="AW203" i="45" s="1"/>
  <c r="AH58" i="46" s="1"/>
  <c r="AV204" i="45"/>
  <c r="AV203" i="45" s="1"/>
  <c r="AH57" i="46" s="1"/>
  <c r="AU204" i="45"/>
  <c r="AU203" i="45" s="1"/>
  <c r="AH56" i="46" s="1"/>
  <c r="AT204" i="45"/>
  <c r="AT203" i="45" s="1"/>
  <c r="AH55" i="46" s="1"/>
  <c r="AS204" i="45"/>
  <c r="AS203" i="45" s="1"/>
  <c r="AH54" i="46" s="1"/>
  <c r="AR204" i="45"/>
  <c r="AR203" i="45" s="1"/>
  <c r="AH53" i="46" s="1"/>
  <c r="AQ204" i="45"/>
  <c r="AQ203" i="45" s="1"/>
  <c r="AH52" i="46" s="1"/>
  <c r="AP204" i="45"/>
  <c r="AP203" i="45" s="1"/>
  <c r="AH51" i="46" s="1"/>
  <c r="AO204" i="45"/>
  <c r="AO203" i="45" s="1"/>
  <c r="AH50" i="46" s="1"/>
  <c r="AN204" i="45"/>
  <c r="AN203" i="45" s="1"/>
  <c r="AH49" i="46" s="1"/>
  <c r="AM204" i="45"/>
  <c r="AM203" i="45" s="1"/>
  <c r="AH48" i="46" s="1"/>
  <c r="AL204" i="45"/>
  <c r="AL203" i="45" s="1"/>
  <c r="AH47" i="46" s="1"/>
  <c r="AK204" i="45"/>
  <c r="AK203" i="45" s="1"/>
  <c r="AH46" i="46" s="1"/>
  <c r="AJ204" i="45"/>
  <c r="AJ203" i="45" s="1"/>
  <c r="AH45" i="46" s="1"/>
  <c r="AI204" i="45"/>
  <c r="AI203" i="45" s="1"/>
  <c r="AH44" i="46" s="1"/>
  <c r="AH204" i="45"/>
  <c r="AH203" i="45" s="1"/>
  <c r="AH43" i="46" s="1"/>
  <c r="AG204" i="45"/>
  <c r="AG203" i="45" s="1"/>
  <c r="AH42" i="46" s="1"/>
  <c r="AF204" i="45"/>
  <c r="AF203" i="45" s="1"/>
  <c r="AH41" i="46" s="1"/>
  <c r="AE204" i="45"/>
  <c r="AE203" i="45" s="1"/>
  <c r="AH40" i="46" s="1"/>
  <c r="AD204" i="45"/>
  <c r="AD203" i="45" s="1"/>
  <c r="AH39" i="46" s="1"/>
  <c r="AC204" i="45"/>
  <c r="AC203" i="45" s="1"/>
  <c r="AB204" i="45"/>
  <c r="AB203" i="45" s="1"/>
  <c r="AH37" i="46" s="1"/>
  <c r="AA204" i="45"/>
  <c r="AA203" i="45" s="1"/>
  <c r="AH36" i="46" s="1"/>
  <c r="Z204" i="45"/>
  <c r="Z203" i="45" s="1"/>
  <c r="AH35" i="46" s="1"/>
  <c r="Y204" i="45"/>
  <c r="Y203" i="45" s="1"/>
  <c r="AH34" i="46" s="1"/>
  <c r="X204" i="45"/>
  <c r="X203" i="45" s="1"/>
  <c r="W204" i="45"/>
  <c r="W203" i="45" s="1"/>
  <c r="AH31" i="46" s="1"/>
  <c r="V204" i="45"/>
  <c r="V203" i="45" s="1"/>
  <c r="AH30" i="46" s="1"/>
  <c r="U204" i="45"/>
  <c r="U203" i="45" s="1"/>
  <c r="AH29" i="46" s="1"/>
  <c r="T204" i="45"/>
  <c r="T203" i="45" s="1"/>
  <c r="AH28" i="46" s="1"/>
  <c r="S204" i="45"/>
  <c r="S203" i="45" s="1"/>
  <c r="AH27" i="46" s="1"/>
  <c r="R204" i="45"/>
  <c r="R203" i="45" s="1"/>
  <c r="AH26" i="46" s="1"/>
  <c r="Q204" i="45"/>
  <c r="Q203" i="45" s="1"/>
  <c r="AH25" i="46" s="1"/>
  <c r="P204" i="45"/>
  <c r="P203" i="45" s="1"/>
  <c r="AH24" i="46" s="1"/>
  <c r="O204" i="45"/>
  <c r="O203" i="45" s="1"/>
  <c r="AH21" i="46" s="1"/>
  <c r="N204" i="45"/>
  <c r="N203" i="45" s="1"/>
  <c r="AH20" i="46" s="1"/>
  <c r="M204" i="45"/>
  <c r="M203" i="45" s="1"/>
  <c r="AH19" i="46" s="1"/>
  <c r="L204" i="45"/>
  <c r="L203" i="45" s="1"/>
  <c r="K204" i="45"/>
  <c r="AH18" i="46" s="1"/>
  <c r="J204" i="45"/>
  <c r="J203" i="45" s="1"/>
  <c r="AH16" i="46" s="1"/>
  <c r="I204" i="45"/>
  <c r="I203" i="45" s="1"/>
  <c r="AH15" i="46" s="1"/>
  <c r="H204" i="45"/>
  <c r="H203" i="45" s="1"/>
  <c r="AH14" i="46" s="1"/>
  <c r="G204" i="45"/>
  <c r="G203" i="45" s="1"/>
  <c r="AH13" i="46" s="1"/>
  <c r="F204" i="45"/>
  <c r="F203" i="45" s="1"/>
  <c r="AH12" i="46" s="1"/>
  <c r="E204" i="45"/>
  <c r="E203" i="45" s="1"/>
  <c r="AH11" i="46" s="1"/>
  <c r="C203" i="45"/>
  <c r="D202" i="45"/>
  <c r="D201" i="45"/>
  <c r="BA200" i="45"/>
  <c r="BA199" i="45" s="1"/>
  <c r="AG62" i="46" s="1"/>
  <c r="AZ200" i="45"/>
  <c r="AZ199" i="45" s="1"/>
  <c r="AG61" i="46" s="1"/>
  <c r="AY200" i="45"/>
  <c r="AY199" i="45" s="1"/>
  <c r="AG60" i="46" s="1"/>
  <c r="AX200" i="45"/>
  <c r="AX199" i="45" s="1"/>
  <c r="AG59" i="46" s="1"/>
  <c r="AW200" i="45"/>
  <c r="AW199" i="45" s="1"/>
  <c r="AG58" i="46" s="1"/>
  <c r="AV200" i="45"/>
  <c r="AV199" i="45" s="1"/>
  <c r="AG57" i="46" s="1"/>
  <c r="AU200" i="45"/>
  <c r="AU199" i="45" s="1"/>
  <c r="AG56" i="46" s="1"/>
  <c r="AT200" i="45"/>
  <c r="AT199" i="45" s="1"/>
  <c r="AG55" i="46" s="1"/>
  <c r="AS200" i="45"/>
  <c r="AS199" i="45" s="1"/>
  <c r="AG54" i="46" s="1"/>
  <c r="AR200" i="45"/>
  <c r="AR199" i="45" s="1"/>
  <c r="AG53" i="46" s="1"/>
  <c r="AQ200" i="45"/>
  <c r="AQ199" i="45" s="1"/>
  <c r="AG52" i="46" s="1"/>
  <c r="AP200" i="45"/>
  <c r="AP199" i="45" s="1"/>
  <c r="AG51" i="46" s="1"/>
  <c r="AO200" i="45"/>
  <c r="AO199" i="45" s="1"/>
  <c r="AG50" i="46" s="1"/>
  <c r="AN200" i="45"/>
  <c r="AN199" i="45" s="1"/>
  <c r="AG49" i="46" s="1"/>
  <c r="AM200" i="45"/>
  <c r="AM199" i="45" s="1"/>
  <c r="AG48" i="46" s="1"/>
  <c r="AL200" i="45"/>
  <c r="AL199" i="45" s="1"/>
  <c r="AG47" i="46" s="1"/>
  <c r="AK200" i="45"/>
  <c r="AK199" i="45" s="1"/>
  <c r="AG46" i="46" s="1"/>
  <c r="AJ200" i="45"/>
  <c r="AJ199" i="45" s="1"/>
  <c r="AG45" i="46" s="1"/>
  <c r="AI200" i="45"/>
  <c r="AI199" i="45" s="1"/>
  <c r="AG44" i="46" s="1"/>
  <c r="AH200" i="45"/>
  <c r="AH199" i="45" s="1"/>
  <c r="AG43" i="46" s="1"/>
  <c r="AG200" i="45"/>
  <c r="AG199" i="45" s="1"/>
  <c r="AF200" i="45"/>
  <c r="AF199" i="45" s="1"/>
  <c r="AG41" i="46" s="1"/>
  <c r="AE200" i="45"/>
  <c r="AE199" i="45" s="1"/>
  <c r="AG40" i="46" s="1"/>
  <c r="AD200" i="45"/>
  <c r="AD199" i="45" s="1"/>
  <c r="AG39" i="46" s="1"/>
  <c r="AC200" i="45"/>
  <c r="AC199" i="45" s="1"/>
  <c r="AG38" i="46" s="1"/>
  <c r="AB200" i="45"/>
  <c r="AB199" i="45" s="1"/>
  <c r="AA200" i="45"/>
  <c r="AA199" i="45" s="1"/>
  <c r="AG36" i="46" s="1"/>
  <c r="Z200" i="45"/>
  <c r="Z199" i="45" s="1"/>
  <c r="AG35" i="46" s="1"/>
  <c r="Y200" i="45"/>
  <c r="Y199" i="45" s="1"/>
  <c r="AG34" i="46" s="1"/>
  <c r="X200" i="45"/>
  <c r="X199" i="45" s="1"/>
  <c r="W200" i="45"/>
  <c r="W199" i="45" s="1"/>
  <c r="AG31" i="46" s="1"/>
  <c r="V200" i="45"/>
  <c r="V199" i="45" s="1"/>
  <c r="AG30" i="46" s="1"/>
  <c r="U200" i="45"/>
  <c r="U199" i="45" s="1"/>
  <c r="AG29" i="46" s="1"/>
  <c r="T200" i="45"/>
  <c r="T199" i="45" s="1"/>
  <c r="AG28" i="46" s="1"/>
  <c r="S200" i="45"/>
  <c r="S199" i="45" s="1"/>
  <c r="AG27" i="46" s="1"/>
  <c r="R200" i="45"/>
  <c r="R199" i="45" s="1"/>
  <c r="AG26" i="46" s="1"/>
  <c r="Q200" i="45"/>
  <c r="Q199" i="45" s="1"/>
  <c r="AG25" i="46" s="1"/>
  <c r="P200" i="45"/>
  <c r="P199" i="45" s="1"/>
  <c r="AG24" i="46" s="1"/>
  <c r="O200" i="45"/>
  <c r="O199" i="45" s="1"/>
  <c r="AG21" i="46" s="1"/>
  <c r="N200" i="45"/>
  <c r="N199" i="45" s="1"/>
  <c r="AG20" i="46" s="1"/>
  <c r="M200" i="45"/>
  <c r="M199" i="45" s="1"/>
  <c r="AG19" i="46" s="1"/>
  <c r="L200" i="45"/>
  <c r="L199" i="45" s="1"/>
  <c r="K200" i="45"/>
  <c r="J200" i="45"/>
  <c r="J199" i="45" s="1"/>
  <c r="AG16" i="46" s="1"/>
  <c r="I200" i="45"/>
  <c r="I199" i="45" s="1"/>
  <c r="AG15" i="46" s="1"/>
  <c r="H200" i="45"/>
  <c r="H199" i="45" s="1"/>
  <c r="AG14" i="46" s="1"/>
  <c r="G200" i="45"/>
  <c r="G199" i="45" s="1"/>
  <c r="AG13" i="46" s="1"/>
  <c r="F200" i="45"/>
  <c r="F199" i="45" s="1"/>
  <c r="AG12" i="46" s="1"/>
  <c r="E200" i="45"/>
  <c r="C199" i="45"/>
  <c r="D198" i="45"/>
  <c r="D197" i="45"/>
  <c r="BA196" i="45"/>
  <c r="BA195" i="45" s="1"/>
  <c r="AZ196" i="45"/>
  <c r="AZ195" i="45" s="1"/>
  <c r="AY196" i="45"/>
  <c r="AY195" i="45" s="1"/>
  <c r="AX196" i="45"/>
  <c r="AX195" i="45" s="1"/>
  <c r="AW196" i="45"/>
  <c r="AW195" i="45" s="1"/>
  <c r="AV196" i="45"/>
  <c r="AV195" i="45" s="1"/>
  <c r="AU196" i="45"/>
  <c r="AU195" i="45" s="1"/>
  <c r="AT196" i="45"/>
  <c r="AT195" i="45" s="1"/>
  <c r="AS196" i="45"/>
  <c r="AS195" i="45" s="1"/>
  <c r="AR196" i="45"/>
  <c r="AR195" i="45" s="1"/>
  <c r="AQ196" i="45"/>
  <c r="AQ195" i="45" s="1"/>
  <c r="AP196" i="45"/>
  <c r="AP195" i="45" s="1"/>
  <c r="AO196" i="45"/>
  <c r="AO195" i="45" s="1"/>
  <c r="AN196" i="45"/>
  <c r="AN195" i="45" s="1"/>
  <c r="AM196" i="45"/>
  <c r="AM195" i="45" s="1"/>
  <c r="AL196" i="45"/>
  <c r="AL195" i="45" s="1"/>
  <c r="AK196" i="45"/>
  <c r="AK195" i="45" s="1"/>
  <c r="AJ196" i="45"/>
  <c r="AJ195" i="45" s="1"/>
  <c r="AI196" i="45"/>
  <c r="AI195" i="45" s="1"/>
  <c r="AH196" i="45"/>
  <c r="AH195" i="45" s="1"/>
  <c r="AG196" i="45"/>
  <c r="AG195" i="45" s="1"/>
  <c r="AF196" i="45"/>
  <c r="AF195" i="45" s="1"/>
  <c r="AE196" i="45"/>
  <c r="AE195" i="45" s="1"/>
  <c r="AD196" i="45"/>
  <c r="AD195" i="45" s="1"/>
  <c r="AC196" i="45"/>
  <c r="AC195" i="45" s="1"/>
  <c r="AB196" i="45"/>
  <c r="AB195" i="45" s="1"/>
  <c r="AA196" i="45"/>
  <c r="AA195" i="45" s="1"/>
  <c r="Z196" i="45"/>
  <c r="Z195" i="45" s="1"/>
  <c r="Y196" i="45"/>
  <c r="Y195" i="45" s="1"/>
  <c r="X196" i="45"/>
  <c r="X195" i="45" s="1"/>
  <c r="W196" i="45"/>
  <c r="W195" i="45" s="1"/>
  <c r="V196" i="45"/>
  <c r="V195" i="45" s="1"/>
  <c r="U196" i="45"/>
  <c r="U195" i="45" s="1"/>
  <c r="T196" i="45"/>
  <c r="T195" i="45" s="1"/>
  <c r="S196" i="45"/>
  <c r="S195" i="45" s="1"/>
  <c r="R196" i="45"/>
  <c r="R195" i="45" s="1"/>
  <c r="Q196" i="45"/>
  <c r="Q195" i="45" s="1"/>
  <c r="P196" i="45"/>
  <c r="P195" i="45" s="1"/>
  <c r="O196" i="45"/>
  <c r="O195" i="45" s="1"/>
  <c r="N196" i="45"/>
  <c r="N195" i="45" s="1"/>
  <c r="M196" i="45"/>
  <c r="M195" i="45" s="1"/>
  <c r="L196" i="45"/>
  <c r="L195" i="45" s="1"/>
  <c r="K196" i="45"/>
  <c r="J196" i="45"/>
  <c r="J195" i="45" s="1"/>
  <c r="I196" i="45"/>
  <c r="I195" i="45" s="1"/>
  <c r="H196" i="45"/>
  <c r="H195" i="45" s="1"/>
  <c r="G196" i="45"/>
  <c r="G195" i="45" s="1"/>
  <c r="F196" i="45"/>
  <c r="F195" i="45" s="1"/>
  <c r="E196" i="45"/>
  <c r="E195" i="45" s="1"/>
  <c r="C195" i="45"/>
  <c r="D194" i="45"/>
  <c r="D190" i="45"/>
  <c r="BA189" i="45"/>
  <c r="BA188" i="45" s="1"/>
  <c r="AE62" i="46" s="1"/>
  <c r="AZ189" i="45"/>
  <c r="AY189" i="45"/>
  <c r="AX189" i="45"/>
  <c r="AX188" i="45" s="1"/>
  <c r="AE59" i="46" s="1"/>
  <c r="AW189" i="45"/>
  <c r="AW188" i="45" s="1"/>
  <c r="AE58" i="46" s="1"/>
  <c r="AV189" i="45"/>
  <c r="AV188" i="45" s="1"/>
  <c r="AE57" i="46" s="1"/>
  <c r="AU189" i="45"/>
  <c r="AU188" i="45" s="1"/>
  <c r="AE56" i="46" s="1"/>
  <c r="AT189" i="45"/>
  <c r="AT188" i="45" s="1"/>
  <c r="AE55" i="46" s="1"/>
  <c r="AS189" i="45"/>
  <c r="AS188" i="45" s="1"/>
  <c r="AE54" i="46" s="1"/>
  <c r="AR189" i="45"/>
  <c r="AR188" i="45" s="1"/>
  <c r="AE53" i="46" s="1"/>
  <c r="AQ189" i="45"/>
  <c r="AQ188" i="45" s="1"/>
  <c r="AE52" i="46" s="1"/>
  <c r="AP189" i="45"/>
  <c r="AP188" i="45" s="1"/>
  <c r="AE51" i="46" s="1"/>
  <c r="AO189" i="45"/>
  <c r="AO188" i="45" s="1"/>
  <c r="AE50" i="46" s="1"/>
  <c r="AN189" i="45"/>
  <c r="AN188" i="45" s="1"/>
  <c r="AE49" i="46" s="1"/>
  <c r="AM189" i="45"/>
  <c r="AM188" i="45" s="1"/>
  <c r="AE48" i="46" s="1"/>
  <c r="AL189" i="45"/>
  <c r="AL188" i="45" s="1"/>
  <c r="AE47" i="46" s="1"/>
  <c r="AK189" i="45"/>
  <c r="AK188" i="45" s="1"/>
  <c r="AE46" i="46" s="1"/>
  <c r="AJ189" i="45"/>
  <c r="AJ188" i="45" s="1"/>
  <c r="AE45" i="46" s="1"/>
  <c r="AI189" i="45"/>
  <c r="AI188" i="45" s="1"/>
  <c r="AE44" i="46" s="1"/>
  <c r="AH189" i="45"/>
  <c r="AH188" i="45" s="1"/>
  <c r="AE43" i="46" s="1"/>
  <c r="AG189" i="45"/>
  <c r="AG188" i="45" s="1"/>
  <c r="AE42" i="46" s="1"/>
  <c r="AF189" i="45"/>
  <c r="AF188" i="45" s="1"/>
  <c r="AE41" i="46" s="1"/>
  <c r="AE189" i="45"/>
  <c r="AE188" i="45" s="1"/>
  <c r="AE40" i="46" s="1"/>
  <c r="AD189" i="45"/>
  <c r="AD188" i="45" s="1"/>
  <c r="AE39" i="46" s="1"/>
  <c r="AC189" i="45"/>
  <c r="AC188" i="45" s="1"/>
  <c r="AE38" i="46" s="1"/>
  <c r="AB189" i="45"/>
  <c r="AB188" i="45" s="1"/>
  <c r="AE37" i="46" s="1"/>
  <c r="AA189" i="45"/>
  <c r="AA188" i="45" s="1"/>
  <c r="AE36" i="46" s="1"/>
  <c r="Z189" i="45"/>
  <c r="Z188" i="45" s="1"/>
  <c r="Y189" i="45"/>
  <c r="Y188" i="45" s="1"/>
  <c r="AE34" i="46" s="1"/>
  <c r="X189" i="45"/>
  <c r="X188" i="45" s="1"/>
  <c r="W189" i="45"/>
  <c r="W188" i="45" s="1"/>
  <c r="AE31" i="46" s="1"/>
  <c r="V189" i="45"/>
  <c r="V188" i="45" s="1"/>
  <c r="AE30" i="46" s="1"/>
  <c r="U189" i="45"/>
  <c r="U188" i="45" s="1"/>
  <c r="AE29" i="46" s="1"/>
  <c r="T189" i="45"/>
  <c r="T188" i="45" s="1"/>
  <c r="AE28" i="46" s="1"/>
  <c r="S189" i="45"/>
  <c r="S188" i="45" s="1"/>
  <c r="AE27" i="46" s="1"/>
  <c r="R189" i="45"/>
  <c r="R188" i="45" s="1"/>
  <c r="AE26" i="46" s="1"/>
  <c r="Q189" i="45"/>
  <c r="Q188" i="45" s="1"/>
  <c r="AE25" i="46" s="1"/>
  <c r="P189" i="45"/>
  <c r="P188" i="45" s="1"/>
  <c r="AE24" i="46" s="1"/>
  <c r="O189" i="45"/>
  <c r="O188" i="45" s="1"/>
  <c r="AE21" i="46" s="1"/>
  <c r="N189" i="45"/>
  <c r="N188" i="45" s="1"/>
  <c r="AE20" i="46" s="1"/>
  <c r="M189" i="45"/>
  <c r="M188" i="45" s="1"/>
  <c r="AE19" i="46" s="1"/>
  <c r="L189" i="45"/>
  <c r="L188" i="45" s="1"/>
  <c r="K189" i="45"/>
  <c r="AE18" i="46" s="1"/>
  <c r="J189" i="45"/>
  <c r="J188" i="45" s="1"/>
  <c r="AE16" i="46" s="1"/>
  <c r="I189" i="45"/>
  <c r="I188" i="45" s="1"/>
  <c r="AE15" i="46" s="1"/>
  <c r="H189" i="45"/>
  <c r="H188" i="45" s="1"/>
  <c r="AE14" i="46" s="1"/>
  <c r="G189" i="45"/>
  <c r="G188" i="45" s="1"/>
  <c r="AE13" i="46" s="1"/>
  <c r="F189" i="45"/>
  <c r="F188" i="45" s="1"/>
  <c r="AE12" i="46" s="1"/>
  <c r="E189" i="45"/>
  <c r="AZ188" i="45"/>
  <c r="AE61" i="46" s="1"/>
  <c r="AY188" i="45"/>
  <c r="AE60" i="46" s="1"/>
  <c r="C188" i="45"/>
  <c r="D187" i="45"/>
  <c r="D186" i="45"/>
  <c r="D143" i="45"/>
  <c r="BA142" i="45"/>
  <c r="BA141" i="45" s="1"/>
  <c r="AD62" i="46" s="1"/>
  <c r="AZ142" i="45"/>
  <c r="AZ141" i="45" s="1"/>
  <c r="AD61" i="46" s="1"/>
  <c r="AY142" i="45"/>
  <c r="AY141" i="45" s="1"/>
  <c r="AD60" i="46" s="1"/>
  <c r="AX142" i="45"/>
  <c r="AX141" i="45" s="1"/>
  <c r="AD59" i="46" s="1"/>
  <c r="AW142" i="45"/>
  <c r="AW141" i="45" s="1"/>
  <c r="AD58" i="46" s="1"/>
  <c r="AV142" i="45"/>
  <c r="AV141" i="45" s="1"/>
  <c r="AD57" i="46" s="1"/>
  <c r="AU142" i="45"/>
  <c r="AU141" i="45" s="1"/>
  <c r="AD56" i="46" s="1"/>
  <c r="AT142" i="45"/>
  <c r="AT141" i="45" s="1"/>
  <c r="AD55" i="46" s="1"/>
  <c r="AS142" i="45"/>
  <c r="AS141" i="45" s="1"/>
  <c r="AD54" i="46" s="1"/>
  <c r="AR142" i="45"/>
  <c r="AR141" i="45" s="1"/>
  <c r="AD53" i="46" s="1"/>
  <c r="AQ142" i="45"/>
  <c r="AQ141" i="45" s="1"/>
  <c r="AD52" i="46" s="1"/>
  <c r="AP142" i="45"/>
  <c r="AP141" i="45" s="1"/>
  <c r="AD51" i="46" s="1"/>
  <c r="AO142" i="45"/>
  <c r="AO141" i="45" s="1"/>
  <c r="AD50" i="46" s="1"/>
  <c r="AN142" i="45"/>
  <c r="AN141" i="45" s="1"/>
  <c r="AD49" i="46" s="1"/>
  <c r="AM142" i="45"/>
  <c r="AM141" i="45" s="1"/>
  <c r="AD48" i="46" s="1"/>
  <c r="AL142" i="45"/>
  <c r="AL141" i="45" s="1"/>
  <c r="AD47" i="46" s="1"/>
  <c r="AK142" i="45"/>
  <c r="AK141" i="45" s="1"/>
  <c r="AD46" i="46" s="1"/>
  <c r="AJ142" i="45"/>
  <c r="AJ141" i="45" s="1"/>
  <c r="AD45" i="46" s="1"/>
  <c r="AI142" i="45"/>
  <c r="AI141" i="45" s="1"/>
  <c r="AD44" i="46" s="1"/>
  <c r="AH142" i="45"/>
  <c r="AH141" i="45" s="1"/>
  <c r="AD43" i="46" s="1"/>
  <c r="AG142" i="45"/>
  <c r="AG141" i="45" s="1"/>
  <c r="AD42" i="46" s="1"/>
  <c r="AF142" i="45"/>
  <c r="AF141" i="45" s="1"/>
  <c r="AD41" i="46" s="1"/>
  <c r="AE142" i="45"/>
  <c r="AE141" i="45" s="1"/>
  <c r="AD40" i="46" s="1"/>
  <c r="AD142" i="45"/>
  <c r="AD141" i="45" s="1"/>
  <c r="AD39" i="46" s="1"/>
  <c r="AC142" i="45"/>
  <c r="AC141" i="45" s="1"/>
  <c r="AD38" i="46" s="1"/>
  <c r="AB142" i="45"/>
  <c r="AB141" i="45" s="1"/>
  <c r="AD37" i="46" s="1"/>
  <c r="AA142" i="45"/>
  <c r="AA141" i="45" s="1"/>
  <c r="AD36" i="46" s="1"/>
  <c r="Z142" i="45"/>
  <c r="Z141" i="45" s="1"/>
  <c r="AD35" i="46" s="1"/>
  <c r="Y142" i="45"/>
  <c r="Y141" i="45" s="1"/>
  <c r="X142" i="45"/>
  <c r="X141" i="45" s="1"/>
  <c r="W142" i="45"/>
  <c r="W141" i="45" s="1"/>
  <c r="AD31" i="46" s="1"/>
  <c r="V142" i="45"/>
  <c r="V141" i="45" s="1"/>
  <c r="AD30" i="46" s="1"/>
  <c r="U142" i="45"/>
  <c r="U141" i="45" s="1"/>
  <c r="AD29" i="46" s="1"/>
  <c r="T142" i="45"/>
  <c r="T141" i="45" s="1"/>
  <c r="AD28" i="46" s="1"/>
  <c r="S142" i="45"/>
  <c r="S141" i="45" s="1"/>
  <c r="AD27" i="46" s="1"/>
  <c r="R142" i="45"/>
  <c r="R141" i="45" s="1"/>
  <c r="AD26" i="46" s="1"/>
  <c r="Q142" i="45"/>
  <c r="Q141" i="45" s="1"/>
  <c r="AD25" i="46" s="1"/>
  <c r="P142" i="45"/>
  <c r="P141" i="45" s="1"/>
  <c r="AD24" i="46" s="1"/>
  <c r="O142" i="45"/>
  <c r="O141" i="45" s="1"/>
  <c r="AD21" i="46" s="1"/>
  <c r="N142" i="45"/>
  <c r="N141" i="45" s="1"/>
  <c r="AD20" i="46" s="1"/>
  <c r="M142" i="45"/>
  <c r="M141" i="45" s="1"/>
  <c r="AD19" i="46" s="1"/>
  <c r="L142" i="45"/>
  <c r="K142" i="45"/>
  <c r="J142" i="45"/>
  <c r="J141" i="45" s="1"/>
  <c r="AD16" i="46" s="1"/>
  <c r="I142" i="45"/>
  <c r="I141" i="45" s="1"/>
  <c r="AD15" i="46" s="1"/>
  <c r="H142" i="45"/>
  <c r="H141" i="45" s="1"/>
  <c r="AD14" i="46" s="1"/>
  <c r="G142" i="45"/>
  <c r="G141" i="45" s="1"/>
  <c r="AD13" i="46" s="1"/>
  <c r="F142" i="45"/>
  <c r="F141" i="45" s="1"/>
  <c r="AD12" i="46" s="1"/>
  <c r="E142" i="45"/>
  <c r="E141" i="45" s="1"/>
  <c r="AD11" i="46" s="1"/>
  <c r="BD141" i="45"/>
  <c r="BC141" i="45"/>
  <c r="C141" i="45"/>
  <c r="D139" i="45"/>
  <c r="D138" i="45"/>
  <c r="BA137" i="45"/>
  <c r="AZ137" i="45"/>
  <c r="AY137" i="45"/>
  <c r="AX137" i="45"/>
  <c r="AW137" i="45"/>
  <c r="AV137" i="45"/>
  <c r="AU137" i="45"/>
  <c r="AT137" i="45"/>
  <c r="AS137" i="45"/>
  <c r="AR137" i="45"/>
  <c r="AQ137" i="45"/>
  <c r="AP137" i="45"/>
  <c r="AO137" i="45"/>
  <c r="AN137" i="45"/>
  <c r="AM137" i="45"/>
  <c r="AL137" i="45"/>
  <c r="AK137" i="45"/>
  <c r="AJ137" i="45"/>
  <c r="AI137" i="45"/>
  <c r="AH137" i="45"/>
  <c r="AF137" i="45"/>
  <c r="AE137" i="45"/>
  <c r="AD137" i="45"/>
  <c r="AC137" i="45"/>
  <c r="AB137" i="45"/>
  <c r="AA137" i="45"/>
  <c r="Z137" i="45"/>
  <c r="Y137" i="45"/>
  <c r="X137" i="45"/>
  <c r="W137" i="45"/>
  <c r="V137" i="45"/>
  <c r="U137" i="45"/>
  <c r="T137" i="45"/>
  <c r="S137" i="45"/>
  <c r="R137" i="45"/>
  <c r="Q137" i="45"/>
  <c r="P137" i="45"/>
  <c r="O137" i="45"/>
  <c r="N137" i="45"/>
  <c r="M137" i="45"/>
  <c r="K137" i="45"/>
  <c r="J137" i="45"/>
  <c r="I137" i="45"/>
  <c r="H137" i="45"/>
  <c r="G137" i="45"/>
  <c r="F137" i="45"/>
  <c r="E137" i="45"/>
  <c r="D136" i="45"/>
  <c r="D135" i="45"/>
  <c r="BA134" i="45"/>
  <c r="AZ134" i="45"/>
  <c r="AY134" i="45"/>
  <c r="AX134" i="45"/>
  <c r="AW134" i="45"/>
  <c r="AV134" i="45"/>
  <c r="AU134" i="45"/>
  <c r="AT134" i="45"/>
  <c r="AS134" i="45"/>
  <c r="AR134" i="45"/>
  <c r="AQ134" i="45"/>
  <c r="AP134" i="45"/>
  <c r="AO134" i="45"/>
  <c r="AN134" i="45"/>
  <c r="AM134" i="45"/>
  <c r="AL134" i="45"/>
  <c r="AK134" i="45"/>
  <c r="AJ134" i="45"/>
  <c r="AI134" i="45"/>
  <c r="AH134" i="45"/>
  <c r="AF134" i="45"/>
  <c r="AE134" i="45"/>
  <c r="AD134" i="45"/>
  <c r="AC134" i="45"/>
  <c r="AB134" i="45"/>
  <c r="AA134" i="45"/>
  <c r="Z134" i="45"/>
  <c r="Y134" i="45"/>
  <c r="X134" i="45"/>
  <c r="W134" i="45"/>
  <c r="V134" i="45"/>
  <c r="U134" i="45"/>
  <c r="T134" i="45"/>
  <c r="S134" i="45"/>
  <c r="R134" i="45"/>
  <c r="Q134" i="45"/>
  <c r="P134" i="45"/>
  <c r="O134" i="45"/>
  <c r="N134" i="45"/>
  <c r="M134" i="45"/>
  <c r="K134" i="45"/>
  <c r="J134" i="45"/>
  <c r="I134" i="45"/>
  <c r="H134" i="45"/>
  <c r="G134" i="45"/>
  <c r="F134" i="45"/>
  <c r="E134" i="45"/>
  <c r="C133" i="45"/>
  <c r="D132" i="45"/>
  <c r="D131" i="45"/>
  <c r="BA130" i="45"/>
  <c r="AZ130" i="45"/>
  <c r="AY130" i="45"/>
  <c r="AX130" i="45"/>
  <c r="AW130" i="45"/>
  <c r="AV130" i="45"/>
  <c r="AU130" i="45"/>
  <c r="AT130" i="45"/>
  <c r="AS130" i="45"/>
  <c r="AR130" i="45"/>
  <c r="AQ130" i="45"/>
  <c r="AP130" i="45"/>
  <c r="AO130" i="45"/>
  <c r="AN130" i="45"/>
  <c r="AM130" i="45"/>
  <c r="AL130" i="45"/>
  <c r="AK130" i="45"/>
  <c r="AJ130" i="45"/>
  <c r="AI130" i="45"/>
  <c r="AH130" i="45"/>
  <c r="AF130" i="45"/>
  <c r="AE130" i="45"/>
  <c r="AD130" i="45"/>
  <c r="AC130" i="45"/>
  <c r="AB130" i="45"/>
  <c r="AA130" i="45"/>
  <c r="Z130" i="45"/>
  <c r="Y130" i="45"/>
  <c r="X130" i="45"/>
  <c r="W130" i="45"/>
  <c r="V130" i="45"/>
  <c r="U130" i="45"/>
  <c r="T130" i="45"/>
  <c r="S130" i="45"/>
  <c r="R130" i="45"/>
  <c r="Q130" i="45"/>
  <c r="P130" i="45"/>
  <c r="O130" i="45"/>
  <c r="N130" i="45"/>
  <c r="M130" i="45"/>
  <c r="K130" i="45"/>
  <c r="J130" i="45"/>
  <c r="I130" i="45"/>
  <c r="H130" i="45"/>
  <c r="G130" i="45"/>
  <c r="F130" i="45"/>
  <c r="E130" i="45"/>
  <c r="D129" i="45"/>
  <c r="D128" i="45"/>
  <c r="BA127" i="45"/>
  <c r="AZ127" i="45"/>
  <c r="AY127" i="45"/>
  <c r="AX127" i="45"/>
  <c r="AW127" i="45"/>
  <c r="AV127" i="45"/>
  <c r="AU127" i="45"/>
  <c r="AT127" i="45"/>
  <c r="AS127" i="45"/>
  <c r="AR127" i="45"/>
  <c r="AQ127" i="45"/>
  <c r="AP127" i="45"/>
  <c r="AO127" i="45"/>
  <c r="AN127" i="45"/>
  <c r="AM127" i="45"/>
  <c r="AL127" i="45"/>
  <c r="AK127" i="45"/>
  <c r="AJ127" i="45"/>
  <c r="AI127" i="45"/>
  <c r="AH127" i="45"/>
  <c r="AF127" i="45"/>
  <c r="AE127" i="45"/>
  <c r="AD127" i="45"/>
  <c r="AC127" i="45"/>
  <c r="AB127" i="45"/>
  <c r="AA127" i="45"/>
  <c r="Z127" i="45"/>
  <c r="Y127" i="45"/>
  <c r="X127" i="45"/>
  <c r="W127" i="45"/>
  <c r="V127" i="45"/>
  <c r="U127" i="45"/>
  <c r="T127" i="45"/>
  <c r="S127" i="45"/>
  <c r="R127" i="45"/>
  <c r="Q127" i="45"/>
  <c r="P127" i="45"/>
  <c r="O127" i="45"/>
  <c r="N127" i="45"/>
  <c r="M127" i="45"/>
  <c r="K127" i="45"/>
  <c r="Z18" i="46" s="1"/>
  <c r="J127" i="45"/>
  <c r="I127" i="45"/>
  <c r="H127" i="45"/>
  <c r="G127" i="45"/>
  <c r="F127" i="45"/>
  <c r="E127" i="45"/>
  <c r="C126" i="45"/>
  <c r="D125" i="45"/>
  <c r="D124" i="45"/>
  <c r="BA123" i="45"/>
  <c r="AZ123" i="45"/>
  <c r="AY123" i="45"/>
  <c r="AX123" i="45"/>
  <c r="AW123" i="45"/>
  <c r="AV123" i="45"/>
  <c r="AU123" i="45"/>
  <c r="AT123" i="45"/>
  <c r="AS123" i="45"/>
  <c r="AR123" i="45"/>
  <c r="AQ123" i="45"/>
  <c r="AP123" i="45"/>
  <c r="AO123" i="45"/>
  <c r="AN123" i="45"/>
  <c r="AM123" i="45"/>
  <c r="AL123" i="45"/>
  <c r="AK123" i="45"/>
  <c r="AJ123" i="45"/>
  <c r="AI123" i="45"/>
  <c r="AH123" i="45"/>
  <c r="AF123" i="45"/>
  <c r="AE123" i="45"/>
  <c r="AD123" i="45"/>
  <c r="AC123" i="45"/>
  <c r="AB123" i="45"/>
  <c r="AA123" i="45"/>
  <c r="Z123" i="45"/>
  <c r="Y123" i="45"/>
  <c r="X123" i="45"/>
  <c r="W123" i="45"/>
  <c r="V123" i="45"/>
  <c r="U123" i="45"/>
  <c r="T123" i="45"/>
  <c r="S123" i="45"/>
  <c r="R123" i="45"/>
  <c r="Q123" i="45"/>
  <c r="P123" i="45"/>
  <c r="O123" i="45"/>
  <c r="N123" i="45"/>
  <c r="M123" i="45"/>
  <c r="K123" i="45"/>
  <c r="J123" i="45"/>
  <c r="I123" i="45"/>
  <c r="H123" i="45"/>
  <c r="G123" i="45"/>
  <c r="F123" i="45"/>
  <c r="E123" i="45"/>
  <c r="D122" i="45"/>
  <c r="D121" i="45"/>
  <c r="BA120" i="45"/>
  <c r="AZ120" i="45"/>
  <c r="AY120" i="45"/>
  <c r="AX120" i="45"/>
  <c r="AW120" i="45"/>
  <c r="AV120" i="45"/>
  <c r="AU120" i="45"/>
  <c r="AT120" i="45"/>
  <c r="AS120" i="45"/>
  <c r="AR120" i="45"/>
  <c r="AQ120" i="45"/>
  <c r="AP120" i="45"/>
  <c r="AO120" i="45"/>
  <c r="AN120" i="45"/>
  <c r="AM120" i="45"/>
  <c r="AL120" i="45"/>
  <c r="AK120" i="45"/>
  <c r="AJ120" i="45"/>
  <c r="AI120" i="45"/>
  <c r="AH120" i="45"/>
  <c r="AF120" i="45"/>
  <c r="AE120" i="45"/>
  <c r="AD120" i="45"/>
  <c r="AC120" i="45"/>
  <c r="AB120" i="45"/>
  <c r="AA120" i="45"/>
  <c r="Z120" i="45"/>
  <c r="Y120" i="45"/>
  <c r="X120" i="45"/>
  <c r="W120" i="45"/>
  <c r="V120" i="45"/>
  <c r="U120" i="45"/>
  <c r="T120" i="45"/>
  <c r="S120" i="45"/>
  <c r="R120" i="45"/>
  <c r="Q120" i="45"/>
  <c r="P120" i="45"/>
  <c r="O120" i="45"/>
  <c r="N120" i="45"/>
  <c r="M120" i="45"/>
  <c r="K120" i="45"/>
  <c r="Y18" i="46" s="1"/>
  <c r="J120" i="45"/>
  <c r="I120" i="45"/>
  <c r="H120" i="45"/>
  <c r="G120" i="45"/>
  <c r="F120" i="45"/>
  <c r="E120" i="45"/>
  <c r="C119" i="45"/>
  <c r="D118" i="45"/>
  <c r="D117" i="45"/>
  <c r="BA116" i="45"/>
  <c r="AZ116" i="45"/>
  <c r="AY116" i="45"/>
  <c r="AX116" i="45"/>
  <c r="AW116" i="45"/>
  <c r="AV116" i="45"/>
  <c r="AU116" i="45"/>
  <c r="AT116" i="45"/>
  <c r="AS116" i="45"/>
  <c r="AR116" i="45"/>
  <c r="AQ116" i="45"/>
  <c r="AP116" i="45"/>
  <c r="AO116" i="45"/>
  <c r="AN116" i="45"/>
  <c r="AM116" i="45"/>
  <c r="AL116" i="45"/>
  <c r="AK116" i="45"/>
  <c r="AJ116" i="45"/>
  <c r="AI116" i="45"/>
  <c r="AH116" i="45"/>
  <c r="AF116" i="45"/>
  <c r="AE116" i="45"/>
  <c r="AD116" i="45"/>
  <c r="AC116" i="45"/>
  <c r="AB116" i="45"/>
  <c r="AA116" i="45"/>
  <c r="Z116" i="45"/>
  <c r="Y116" i="45"/>
  <c r="X116" i="45"/>
  <c r="W116" i="45"/>
  <c r="V116" i="45"/>
  <c r="U116" i="45"/>
  <c r="T116" i="45"/>
  <c r="S116" i="45"/>
  <c r="R116" i="45"/>
  <c r="Q116" i="45"/>
  <c r="P116" i="45"/>
  <c r="O116" i="45"/>
  <c r="N116" i="45"/>
  <c r="M116" i="45"/>
  <c r="K116" i="45"/>
  <c r="J116" i="45"/>
  <c r="I116" i="45"/>
  <c r="H116" i="45"/>
  <c r="G116" i="45"/>
  <c r="F116" i="45"/>
  <c r="E116" i="45"/>
  <c r="D115" i="45"/>
  <c r="D114" i="45"/>
  <c r="BA113" i="45"/>
  <c r="AZ113" i="45"/>
  <c r="AY113" i="45"/>
  <c r="AX113" i="45"/>
  <c r="AW113" i="45"/>
  <c r="AV113" i="45"/>
  <c r="AU113" i="45"/>
  <c r="AT113" i="45"/>
  <c r="AS113" i="45"/>
  <c r="AR113" i="45"/>
  <c r="AQ113" i="45"/>
  <c r="AP113" i="45"/>
  <c r="AO113" i="45"/>
  <c r="AN113" i="45"/>
  <c r="AM113" i="45"/>
  <c r="AL113" i="45"/>
  <c r="AK113" i="45"/>
  <c r="AJ113" i="45"/>
  <c r="AI113" i="45"/>
  <c r="AH113" i="45"/>
  <c r="AF113" i="45"/>
  <c r="AE113" i="45"/>
  <c r="AD113" i="45"/>
  <c r="AC113" i="45"/>
  <c r="AB113" i="45"/>
  <c r="AA113" i="45"/>
  <c r="Z113" i="45"/>
  <c r="Y113" i="45"/>
  <c r="X113" i="45"/>
  <c r="W113" i="45"/>
  <c r="V113" i="45"/>
  <c r="U113" i="45"/>
  <c r="T113" i="45"/>
  <c r="S113" i="45"/>
  <c r="R113" i="45"/>
  <c r="Q113" i="45"/>
  <c r="P113" i="45"/>
  <c r="O113" i="45"/>
  <c r="N113" i="45"/>
  <c r="M113" i="45"/>
  <c r="K113" i="45"/>
  <c r="X18" i="46" s="1"/>
  <c r="J113" i="45"/>
  <c r="I113" i="45"/>
  <c r="H113" i="45"/>
  <c r="G113" i="45"/>
  <c r="F113" i="45"/>
  <c r="E113" i="45"/>
  <c r="C112" i="45"/>
  <c r="D111" i="45"/>
  <c r="D110" i="45"/>
  <c r="BA109" i="45"/>
  <c r="AZ109" i="45"/>
  <c r="AY109" i="45"/>
  <c r="AX109" i="45"/>
  <c r="AW109" i="45"/>
  <c r="AV109" i="45"/>
  <c r="AU109" i="45"/>
  <c r="AT109" i="45"/>
  <c r="AS109" i="45"/>
  <c r="AR109" i="45"/>
  <c r="AQ109" i="45"/>
  <c r="AP109" i="45"/>
  <c r="AO109" i="45"/>
  <c r="AN109" i="45"/>
  <c r="AM109" i="45"/>
  <c r="AL109" i="45"/>
  <c r="AK109" i="45"/>
  <c r="AJ109" i="45"/>
  <c r="AI109" i="45"/>
  <c r="AH109" i="45"/>
  <c r="AF109" i="45"/>
  <c r="AE109" i="45"/>
  <c r="AD109" i="45"/>
  <c r="AC109" i="45"/>
  <c r="AB109" i="45"/>
  <c r="AA109" i="45"/>
  <c r="Z109" i="45"/>
  <c r="Y109" i="45"/>
  <c r="X109" i="45"/>
  <c r="W109" i="45"/>
  <c r="V109" i="45"/>
  <c r="U109" i="45"/>
  <c r="T109" i="45"/>
  <c r="S109" i="45"/>
  <c r="R109" i="45"/>
  <c r="Q109" i="45"/>
  <c r="P109" i="45"/>
  <c r="O109" i="45"/>
  <c r="N109" i="45"/>
  <c r="M109" i="45"/>
  <c r="K109" i="45"/>
  <c r="J109" i="45"/>
  <c r="I109" i="45"/>
  <c r="H109" i="45"/>
  <c r="G109" i="45"/>
  <c r="F109" i="45"/>
  <c r="E109" i="45"/>
  <c r="D108" i="45"/>
  <c r="D107" i="45"/>
  <c r="BA106" i="45"/>
  <c r="AZ106" i="45"/>
  <c r="AY106" i="45"/>
  <c r="AX106" i="45"/>
  <c r="AW106" i="45"/>
  <c r="AV106" i="45"/>
  <c r="AU106" i="45"/>
  <c r="AT106" i="45"/>
  <c r="AS106" i="45"/>
  <c r="AR106" i="45"/>
  <c r="AQ106" i="45"/>
  <c r="AP106" i="45"/>
  <c r="AO106" i="45"/>
  <c r="AN106" i="45"/>
  <c r="AM106" i="45"/>
  <c r="AL106" i="45"/>
  <c r="AK106" i="45"/>
  <c r="AJ106" i="45"/>
  <c r="AI106" i="45"/>
  <c r="AH106" i="45"/>
  <c r="AF106" i="45"/>
  <c r="AE106" i="45"/>
  <c r="AD106" i="45"/>
  <c r="AC106" i="45"/>
  <c r="AB106" i="45"/>
  <c r="AA106" i="45"/>
  <c r="Z106" i="45"/>
  <c r="Y106" i="45"/>
  <c r="X106" i="45"/>
  <c r="W106" i="45"/>
  <c r="V106" i="45"/>
  <c r="U106" i="45"/>
  <c r="T106" i="45"/>
  <c r="S106" i="45"/>
  <c r="R106" i="45"/>
  <c r="Q106" i="45"/>
  <c r="P106" i="45"/>
  <c r="O106" i="45"/>
  <c r="N106" i="45"/>
  <c r="M106" i="45"/>
  <c r="K106" i="45"/>
  <c r="W18" i="46" s="1"/>
  <c r="J106" i="45"/>
  <c r="I106" i="45"/>
  <c r="H106" i="45"/>
  <c r="G106" i="45"/>
  <c r="F106" i="45"/>
  <c r="E106" i="45"/>
  <c r="C105" i="45"/>
  <c r="D104" i="45"/>
  <c r="D103" i="45"/>
  <c r="BA102" i="45"/>
  <c r="AZ102" i="45"/>
  <c r="AY102" i="45"/>
  <c r="AX102" i="45"/>
  <c r="AW102" i="45"/>
  <c r="AV102" i="45"/>
  <c r="AU102" i="45"/>
  <c r="AT102" i="45"/>
  <c r="AS102" i="45"/>
  <c r="AR102" i="45"/>
  <c r="AQ102" i="45"/>
  <c r="AP102" i="45"/>
  <c r="AO102" i="45"/>
  <c r="AN102" i="45"/>
  <c r="AM102" i="45"/>
  <c r="AL102" i="45"/>
  <c r="AK102" i="45"/>
  <c r="AJ102" i="45"/>
  <c r="AI102" i="45"/>
  <c r="AH102" i="45"/>
  <c r="AF102" i="45"/>
  <c r="AE102" i="45"/>
  <c r="AD102" i="45"/>
  <c r="AC102" i="45"/>
  <c r="AB102" i="45"/>
  <c r="AA102" i="45"/>
  <c r="Z102" i="45"/>
  <c r="Y102" i="45"/>
  <c r="X102" i="45"/>
  <c r="W102" i="45"/>
  <c r="V102" i="45"/>
  <c r="U102" i="45"/>
  <c r="T102" i="45"/>
  <c r="S102" i="45"/>
  <c r="R102" i="45"/>
  <c r="Q102" i="45"/>
  <c r="P102" i="45"/>
  <c r="O102" i="45"/>
  <c r="N102" i="45"/>
  <c r="M102" i="45"/>
  <c r="K102" i="45"/>
  <c r="J102" i="45"/>
  <c r="I102" i="45"/>
  <c r="H102" i="45"/>
  <c r="G102" i="45"/>
  <c r="F102" i="45"/>
  <c r="E102" i="45"/>
  <c r="D101" i="45"/>
  <c r="D100" i="45"/>
  <c r="BA99" i="45"/>
  <c r="AZ99" i="45"/>
  <c r="AY99" i="45"/>
  <c r="AX99" i="45"/>
  <c r="AW99" i="45"/>
  <c r="AV99" i="45"/>
  <c r="AU99" i="45"/>
  <c r="AT99" i="45"/>
  <c r="AS99" i="45"/>
  <c r="AR99" i="45"/>
  <c r="AQ99" i="45"/>
  <c r="AP99" i="45"/>
  <c r="AO99" i="45"/>
  <c r="AN99" i="45"/>
  <c r="AM99" i="45"/>
  <c r="AL99" i="45"/>
  <c r="AK99" i="45"/>
  <c r="AJ99" i="45"/>
  <c r="AI99" i="45"/>
  <c r="AH99" i="45"/>
  <c r="AF99" i="45"/>
  <c r="AE99" i="45"/>
  <c r="AD99" i="45"/>
  <c r="AC99" i="45"/>
  <c r="AB99" i="45"/>
  <c r="AA99" i="45"/>
  <c r="Z99" i="45"/>
  <c r="Y99" i="45"/>
  <c r="X99" i="45"/>
  <c r="W99" i="45"/>
  <c r="V99" i="45"/>
  <c r="U99" i="45"/>
  <c r="T99" i="45"/>
  <c r="S99" i="45"/>
  <c r="R99" i="45"/>
  <c r="Q99" i="45"/>
  <c r="P99" i="45"/>
  <c r="O99" i="45"/>
  <c r="N99" i="45"/>
  <c r="M99" i="45"/>
  <c r="K99" i="45"/>
  <c r="V18" i="46" s="1"/>
  <c r="J99" i="45"/>
  <c r="I99" i="45"/>
  <c r="H99" i="45"/>
  <c r="G99" i="45"/>
  <c r="F99" i="45"/>
  <c r="E99" i="45"/>
  <c r="C98" i="45"/>
  <c r="D97" i="45"/>
  <c r="D96" i="45"/>
  <c r="BA95" i="45"/>
  <c r="AZ95" i="45"/>
  <c r="AY95" i="45"/>
  <c r="AX95" i="45"/>
  <c r="AW95" i="45"/>
  <c r="AV95" i="45"/>
  <c r="AU95" i="45"/>
  <c r="AT95" i="45"/>
  <c r="AS95" i="45"/>
  <c r="AR95" i="45"/>
  <c r="AQ95" i="45"/>
  <c r="AP95" i="45"/>
  <c r="AO95" i="45"/>
  <c r="AN95" i="45"/>
  <c r="AM95" i="45"/>
  <c r="AL95" i="45"/>
  <c r="AK95" i="45"/>
  <c r="AJ95" i="45"/>
  <c r="AI95" i="45"/>
  <c r="AH95" i="45"/>
  <c r="AF95" i="45"/>
  <c r="AE95" i="45"/>
  <c r="AD95" i="45"/>
  <c r="AC95" i="45"/>
  <c r="AB95" i="45"/>
  <c r="AA95" i="45"/>
  <c r="Z95" i="45"/>
  <c r="Y95" i="45"/>
  <c r="X95" i="45"/>
  <c r="W95" i="45"/>
  <c r="V95" i="45"/>
  <c r="U95" i="45"/>
  <c r="T95" i="45"/>
  <c r="S95" i="45"/>
  <c r="R95" i="45"/>
  <c r="Q95" i="45"/>
  <c r="P95" i="45"/>
  <c r="O95" i="45"/>
  <c r="N95" i="45"/>
  <c r="M95" i="45"/>
  <c r="K95" i="45"/>
  <c r="J95" i="45"/>
  <c r="I95" i="45"/>
  <c r="H95" i="45"/>
  <c r="G95" i="45"/>
  <c r="F95" i="45"/>
  <c r="E95" i="45"/>
  <c r="D94" i="45"/>
  <c r="D93" i="45"/>
  <c r="BA92" i="45"/>
  <c r="AZ92" i="45"/>
  <c r="AY92" i="45"/>
  <c r="AX92" i="45"/>
  <c r="AW92" i="45"/>
  <c r="AV92" i="45"/>
  <c r="AU92" i="45"/>
  <c r="AT92" i="45"/>
  <c r="AS92" i="45"/>
  <c r="AR92" i="45"/>
  <c r="AQ92" i="45"/>
  <c r="AP92" i="45"/>
  <c r="AO92" i="45"/>
  <c r="AN92" i="45"/>
  <c r="AM92" i="45"/>
  <c r="AL92" i="45"/>
  <c r="AK92" i="45"/>
  <c r="AJ92" i="45"/>
  <c r="AI92" i="45"/>
  <c r="AH92" i="45"/>
  <c r="AF92" i="45"/>
  <c r="AE92" i="45"/>
  <c r="AD92" i="45"/>
  <c r="AC92" i="45"/>
  <c r="AB92" i="45"/>
  <c r="AA92" i="45"/>
  <c r="Z92" i="45"/>
  <c r="Y92" i="45"/>
  <c r="X92" i="45"/>
  <c r="W92" i="45"/>
  <c r="V92" i="45"/>
  <c r="U92" i="45"/>
  <c r="T92" i="45"/>
  <c r="S92" i="45"/>
  <c r="R92" i="45"/>
  <c r="Q92" i="45"/>
  <c r="P92" i="45"/>
  <c r="O92" i="45"/>
  <c r="N92" i="45"/>
  <c r="M92" i="45"/>
  <c r="K92" i="45"/>
  <c r="U18" i="46" s="1"/>
  <c r="J92" i="45"/>
  <c r="I92" i="45"/>
  <c r="H92" i="45"/>
  <c r="G92" i="45"/>
  <c r="F92" i="45"/>
  <c r="E92" i="45"/>
  <c r="C91" i="45"/>
  <c r="D90" i="45"/>
  <c r="D89" i="45"/>
  <c r="BA88" i="45"/>
  <c r="AZ88" i="45"/>
  <c r="AY88" i="45"/>
  <c r="AX88" i="45"/>
  <c r="AW88" i="45"/>
  <c r="AV88" i="45"/>
  <c r="AU88" i="45"/>
  <c r="AT88" i="45"/>
  <c r="AS88" i="45"/>
  <c r="AR88" i="45"/>
  <c r="AQ88" i="45"/>
  <c r="AP88" i="45"/>
  <c r="AO88" i="45"/>
  <c r="AN88" i="45"/>
  <c r="AM88" i="45"/>
  <c r="AL88" i="45"/>
  <c r="AK88" i="45"/>
  <c r="AJ88" i="45"/>
  <c r="AI88" i="45"/>
  <c r="AH88" i="45"/>
  <c r="AF88" i="45"/>
  <c r="AE88" i="45"/>
  <c r="AD88" i="45"/>
  <c r="AC88" i="45"/>
  <c r="AB88" i="45"/>
  <c r="AA88" i="45"/>
  <c r="Z88" i="45"/>
  <c r="Y88" i="45"/>
  <c r="X88" i="45"/>
  <c r="W88" i="45"/>
  <c r="V88" i="45"/>
  <c r="U88" i="45"/>
  <c r="T88" i="45"/>
  <c r="S88" i="45"/>
  <c r="R88" i="45"/>
  <c r="Q88" i="45"/>
  <c r="P88" i="45"/>
  <c r="O88" i="45"/>
  <c r="N88" i="45"/>
  <c r="M88" i="45"/>
  <c r="K88" i="45"/>
  <c r="J88" i="45"/>
  <c r="I88" i="45"/>
  <c r="H88" i="45"/>
  <c r="G88" i="45"/>
  <c r="F88" i="45"/>
  <c r="E88" i="45"/>
  <c r="D87" i="45"/>
  <c r="D86" i="45"/>
  <c r="BA85" i="45"/>
  <c r="AZ85" i="45"/>
  <c r="AY85" i="45"/>
  <c r="AX85" i="45"/>
  <c r="AW85" i="45"/>
  <c r="AV85" i="45"/>
  <c r="AU85" i="45"/>
  <c r="AT85" i="45"/>
  <c r="AS85" i="45"/>
  <c r="AR85" i="45"/>
  <c r="AQ85" i="45"/>
  <c r="AP85" i="45"/>
  <c r="AO85" i="45"/>
  <c r="AN85" i="45"/>
  <c r="AM85" i="45"/>
  <c r="AL85" i="45"/>
  <c r="AK85" i="45"/>
  <c r="AJ85" i="45"/>
  <c r="AI85" i="45"/>
  <c r="AH85" i="45"/>
  <c r="AF85" i="45"/>
  <c r="AE85" i="45"/>
  <c r="AD85" i="45"/>
  <c r="AC85" i="45"/>
  <c r="AB85" i="45"/>
  <c r="AA85" i="45"/>
  <c r="Z85" i="45"/>
  <c r="Y85" i="45"/>
  <c r="X85" i="45"/>
  <c r="W85" i="45"/>
  <c r="V85" i="45"/>
  <c r="U85" i="45"/>
  <c r="T85" i="45"/>
  <c r="S85" i="45"/>
  <c r="R85" i="45"/>
  <c r="Q85" i="45"/>
  <c r="P85" i="45"/>
  <c r="O85" i="45"/>
  <c r="N85" i="45"/>
  <c r="M85" i="45"/>
  <c r="K85" i="45"/>
  <c r="J85" i="45"/>
  <c r="I85" i="45"/>
  <c r="H85" i="45"/>
  <c r="G85" i="45"/>
  <c r="F85" i="45"/>
  <c r="E85" i="45"/>
  <c r="C84" i="45"/>
  <c r="D83" i="45"/>
  <c r="D82" i="45"/>
  <c r="BA81" i="45"/>
  <c r="AZ81" i="45"/>
  <c r="AY81" i="45"/>
  <c r="AX81" i="45"/>
  <c r="AW81" i="45"/>
  <c r="AV81" i="45"/>
  <c r="AU81" i="45"/>
  <c r="AT81" i="45"/>
  <c r="AS81" i="45"/>
  <c r="AR81" i="45"/>
  <c r="AQ81" i="45"/>
  <c r="AP81" i="45"/>
  <c r="AO81" i="45"/>
  <c r="AN81" i="45"/>
  <c r="AM81" i="45"/>
  <c r="AL81" i="45"/>
  <c r="AK81" i="45"/>
  <c r="AJ81" i="45"/>
  <c r="AI81" i="45"/>
  <c r="AH81" i="45"/>
  <c r="AF81" i="45"/>
  <c r="AE81" i="45"/>
  <c r="AD81" i="45"/>
  <c r="AC81" i="45"/>
  <c r="AB81" i="45"/>
  <c r="AA81" i="45"/>
  <c r="Z81" i="45"/>
  <c r="Y81" i="45"/>
  <c r="X81" i="45"/>
  <c r="W81" i="45"/>
  <c r="V81" i="45"/>
  <c r="U81" i="45"/>
  <c r="T81" i="45"/>
  <c r="S81" i="45"/>
  <c r="R81" i="45"/>
  <c r="Q81" i="45"/>
  <c r="P81" i="45"/>
  <c r="O81" i="45"/>
  <c r="N81" i="45"/>
  <c r="M81" i="45"/>
  <c r="K81" i="45"/>
  <c r="J81" i="45"/>
  <c r="I81" i="45"/>
  <c r="H81" i="45"/>
  <c r="G81" i="45"/>
  <c r="F81" i="45"/>
  <c r="E81" i="45"/>
  <c r="D80" i="45"/>
  <c r="D79" i="45"/>
  <c r="BA78" i="45"/>
  <c r="AZ78" i="45"/>
  <c r="AY78" i="45"/>
  <c r="AX78" i="45"/>
  <c r="AW78" i="45"/>
  <c r="AV78" i="45"/>
  <c r="AU78" i="45"/>
  <c r="AT78" i="45"/>
  <c r="AS78" i="45"/>
  <c r="AR78" i="45"/>
  <c r="AQ78" i="45"/>
  <c r="AP78" i="45"/>
  <c r="AO78" i="45"/>
  <c r="AN78" i="45"/>
  <c r="AM78" i="45"/>
  <c r="AL78" i="45"/>
  <c r="AK78" i="45"/>
  <c r="AJ78" i="45"/>
  <c r="AI78" i="45"/>
  <c r="AH78" i="45"/>
  <c r="AF78" i="45"/>
  <c r="AE78" i="45"/>
  <c r="AD78" i="45"/>
  <c r="AC78" i="45"/>
  <c r="AB78" i="45"/>
  <c r="AA78" i="45"/>
  <c r="Z78" i="45"/>
  <c r="Y78" i="45"/>
  <c r="X78" i="45"/>
  <c r="W78" i="45"/>
  <c r="V78" i="45"/>
  <c r="U78" i="45"/>
  <c r="T78" i="45"/>
  <c r="S78" i="45"/>
  <c r="R78" i="45"/>
  <c r="Q78" i="45"/>
  <c r="P78" i="45"/>
  <c r="O78" i="45"/>
  <c r="N78" i="45"/>
  <c r="M78" i="45"/>
  <c r="K78" i="45"/>
  <c r="Q18" i="46" s="1"/>
  <c r="J78" i="45"/>
  <c r="I78" i="45"/>
  <c r="H78" i="45"/>
  <c r="G78" i="45"/>
  <c r="F78" i="45"/>
  <c r="E78" i="45"/>
  <c r="C77" i="45"/>
  <c r="D76" i="45"/>
  <c r="D75" i="45"/>
  <c r="BA74" i="45"/>
  <c r="AZ74" i="45"/>
  <c r="AY74" i="45"/>
  <c r="AX74" i="45"/>
  <c r="AW74" i="45"/>
  <c r="AV74" i="45"/>
  <c r="AU74" i="45"/>
  <c r="AT74" i="45"/>
  <c r="AS74" i="45"/>
  <c r="AR74" i="45"/>
  <c r="AQ74" i="45"/>
  <c r="AP74" i="45"/>
  <c r="AO74" i="45"/>
  <c r="AN74" i="45"/>
  <c r="AM74" i="45"/>
  <c r="AL74" i="45"/>
  <c r="AK74" i="45"/>
  <c r="AJ74" i="45"/>
  <c r="AI74" i="45"/>
  <c r="AH74" i="45"/>
  <c r="AF74" i="45"/>
  <c r="AE74" i="45"/>
  <c r="AD74" i="45"/>
  <c r="AC74" i="45"/>
  <c r="AB74" i="45"/>
  <c r="AA74" i="45"/>
  <c r="Z74" i="45"/>
  <c r="Y74" i="45"/>
  <c r="X74" i="45"/>
  <c r="W74" i="45"/>
  <c r="V74" i="45"/>
  <c r="U74" i="45"/>
  <c r="T74" i="45"/>
  <c r="S74" i="45"/>
  <c r="R74" i="45"/>
  <c r="Q74" i="45"/>
  <c r="P74" i="45"/>
  <c r="O74" i="45"/>
  <c r="N74" i="45"/>
  <c r="M74" i="45"/>
  <c r="K74" i="45"/>
  <c r="J74" i="45"/>
  <c r="I74" i="45"/>
  <c r="H74" i="45"/>
  <c r="G74" i="45"/>
  <c r="F74" i="45"/>
  <c r="E74" i="45"/>
  <c r="D73" i="45"/>
  <c r="D72" i="45"/>
  <c r="BA71" i="45"/>
  <c r="AZ71" i="45"/>
  <c r="AY71" i="45"/>
  <c r="AX71" i="45"/>
  <c r="AW71" i="45"/>
  <c r="AV71" i="45"/>
  <c r="AU71" i="45"/>
  <c r="AT71" i="45"/>
  <c r="AS71" i="45"/>
  <c r="AR71" i="45"/>
  <c r="AQ71" i="45"/>
  <c r="AP71" i="45"/>
  <c r="AO71" i="45"/>
  <c r="AN71" i="45"/>
  <c r="AM71" i="45"/>
  <c r="AL71" i="45"/>
  <c r="AK71" i="45"/>
  <c r="AJ71" i="45"/>
  <c r="AI71" i="45"/>
  <c r="AH71" i="45"/>
  <c r="AF71" i="45"/>
  <c r="AE71" i="45"/>
  <c r="AD71" i="45"/>
  <c r="AC71" i="45"/>
  <c r="AB71" i="45"/>
  <c r="AA71" i="45"/>
  <c r="Z71" i="45"/>
  <c r="Y71" i="45"/>
  <c r="X71" i="45"/>
  <c r="W71" i="45"/>
  <c r="V71" i="45"/>
  <c r="U71" i="45"/>
  <c r="T71" i="45"/>
  <c r="S71" i="45"/>
  <c r="R71" i="45"/>
  <c r="Q71" i="45"/>
  <c r="P71" i="45"/>
  <c r="O71" i="45"/>
  <c r="N71" i="45"/>
  <c r="M71" i="45"/>
  <c r="K71" i="45"/>
  <c r="P18" i="46" s="1"/>
  <c r="J71" i="45"/>
  <c r="I71" i="45"/>
  <c r="H71" i="45"/>
  <c r="G71" i="45"/>
  <c r="F71" i="45"/>
  <c r="E71" i="45"/>
  <c r="C70" i="45"/>
  <c r="D69" i="45"/>
  <c r="D68" i="45"/>
  <c r="BA67" i="45"/>
  <c r="AZ67" i="45"/>
  <c r="AY67" i="45"/>
  <c r="AX67" i="45"/>
  <c r="AW67" i="45"/>
  <c r="AV67" i="45"/>
  <c r="AU67" i="45"/>
  <c r="AT67" i="45"/>
  <c r="AS67" i="45"/>
  <c r="AR67" i="45"/>
  <c r="AQ67" i="45"/>
  <c r="AP67" i="45"/>
  <c r="AO67" i="45"/>
  <c r="AN67" i="45"/>
  <c r="AM67" i="45"/>
  <c r="AL67" i="45"/>
  <c r="AK67" i="45"/>
  <c r="AJ67" i="45"/>
  <c r="AI67" i="45"/>
  <c r="AH67" i="45"/>
  <c r="AF67" i="45"/>
  <c r="AE67" i="45"/>
  <c r="AD67" i="45"/>
  <c r="AC67" i="45"/>
  <c r="AB67" i="45"/>
  <c r="AA67" i="45"/>
  <c r="Z67" i="45"/>
  <c r="Y67" i="45"/>
  <c r="X67" i="45"/>
  <c r="W67" i="45"/>
  <c r="V67" i="45"/>
  <c r="U67" i="45"/>
  <c r="T67" i="45"/>
  <c r="S67" i="45"/>
  <c r="R67" i="45"/>
  <c r="Q67" i="45"/>
  <c r="P67" i="45"/>
  <c r="O67" i="45"/>
  <c r="N67" i="45"/>
  <c r="M67" i="45"/>
  <c r="K67" i="45"/>
  <c r="J67" i="45"/>
  <c r="I67" i="45"/>
  <c r="H67" i="45"/>
  <c r="G67" i="45"/>
  <c r="F67" i="45"/>
  <c r="E67" i="45"/>
  <c r="D66" i="45"/>
  <c r="D65" i="45"/>
  <c r="BA64" i="45"/>
  <c r="AZ64" i="45"/>
  <c r="AY64" i="45"/>
  <c r="AX64" i="45"/>
  <c r="AW64" i="45"/>
  <c r="AV64" i="45"/>
  <c r="AU64" i="45"/>
  <c r="AT64" i="45"/>
  <c r="AS64" i="45"/>
  <c r="AR64" i="45"/>
  <c r="AQ64" i="45"/>
  <c r="AP64" i="45"/>
  <c r="AO64" i="45"/>
  <c r="AN64" i="45"/>
  <c r="AM64" i="45"/>
  <c r="AL64" i="45"/>
  <c r="AK64" i="45"/>
  <c r="AJ64" i="45"/>
  <c r="AI64" i="45"/>
  <c r="AH64" i="45"/>
  <c r="AF64" i="45"/>
  <c r="AE64" i="45"/>
  <c r="AD64" i="45"/>
  <c r="AC64" i="45"/>
  <c r="AB64" i="45"/>
  <c r="AA64" i="45"/>
  <c r="Z64" i="45"/>
  <c r="Y64" i="45"/>
  <c r="X64" i="45"/>
  <c r="W64" i="45"/>
  <c r="V64" i="45"/>
  <c r="U64" i="45"/>
  <c r="T64" i="45"/>
  <c r="S64" i="45"/>
  <c r="R64" i="45"/>
  <c r="Q64" i="45"/>
  <c r="P64" i="45"/>
  <c r="O64" i="45"/>
  <c r="N64" i="45"/>
  <c r="M64" i="45"/>
  <c r="K64" i="45"/>
  <c r="O18" i="46" s="1"/>
  <c r="J64" i="45"/>
  <c r="I64" i="45"/>
  <c r="H64" i="45"/>
  <c r="G64" i="45"/>
  <c r="F64" i="45"/>
  <c r="E64" i="45"/>
  <c r="C63" i="45"/>
  <c r="D62" i="45"/>
  <c r="D61" i="45"/>
  <c r="BA60" i="45"/>
  <c r="AZ60" i="45"/>
  <c r="AY60" i="45"/>
  <c r="AX60" i="45"/>
  <c r="AW60" i="45"/>
  <c r="AV60" i="45"/>
  <c r="AU60" i="45"/>
  <c r="AT60" i="45"/>
  <c r="AS60" i="45"/>
  <c r="AR60" i="45"/>
  <c r="AQ60" i="45"/>
  <c r="AP60" i="45"/>
  <c r="AO60" i="45"/>
  <c r="AN60" i="45"/>
  <c r="AM60" i="45"/>
  <c r="AL60" i="45"/>
  <c r="AK60" i="45"/>
  <c r="AJ60" i="45"/>
  <c r="AI60" i="45"/>
  <c r="AH60" i="45"/>
  <c r="AF60" i="45"/>
  <c r="AE60" i="45"/>
  <c r="AD60" i="45"/>
  <c r="AC60" i="45"/>
  <c r="AB60" i="45"/>
  <c r="AA60" i="45"/>
  <c r="Z60" i="45"/>
  <c r="Y60" i="45"/>
  <c r="X60" i="45"/>
  <c r="W60" i="45"/>
  <c r="V60" i="45"/>
  <c r="U60" i="45"/>
  <c r="T60" i="45"/>
  <c r="S60" i="45"/>
  <c r="R60" i="45"/>
  <c r="Q60" i="45"/>
  <c r="P60" i="45"/>
  <c r="O60" i="45"/>
  <c r="N60" i="45"/>
  <c r="M60" i="45"/>
  <c r="K60" i="45"/>
  <c r="J60" i="45"/>
  <c r="I60" i="45"/>
  <c r="H60" i="45"/>
  <c r="G60" i="45"/>
  <c r="F60" i="45"/>
  <c r="E60" i="45"/>
  <c r="D59" i="45"/>
  <c r="D58" i="45"/>
  <c r="BA57" i="45"/>
  <c r="AZ57" i="45"/>
  <c r="AY57" i="45"/>
  <c r="AX57" i="45"/>
  <c r="AW57" i="45"/>
  <c r="AV57" i="45"/>
  <c r="AU57" i="45"/>
  <c r="AT57" i="45"/>
  <c r="AS57" i="45"/>
  <c r="AR57" i="45"/>
  <c r="AQ57" i="45"/>
  <c r="AP57" i="45"/>
  <c r="AO57" i="45"/>
  <c r="AN57" i="45"/>
  <c r="AM57" i="45"/>
  <c r="AL57" i="45"/>
  <c r="AK57" i="45"/>
  <c r="AJ57" i="45"/>
  <c r="AI57" i="45"/>
  <c r="AH57" i="45"/>
  <c r="AF57" i="45"/>
  <c r="AE57" i="45"/>
  <c r="AD57" i="45"/>
  <c r="AC57" i="45"/>
  <c r="AB57" i="45"/>
  <c r="AA57" i="45"/>
  <c r="Z57" i="45"/>
  <c r="Y57" i="45"/>
  <c r="X57" i="45"/>
  <c r="W57" i="45"/>
  <c r="V57" i="45"/>
  <c r="U57" i="45"/>
  <c r="T57" i="45"/>
  <c r="S57" i="45"/>
  <c r="R57" i="45"/>
  <c r="Q57" i="45"/>
  <c r="P57" i="45"/>
  <c r="O57" i="45"/>
  <c r="N57" i="45"/>
  <c r="M57" i="45"/>
  <c r="K57" i="45"/>
  <c r="J57" i="45"/>
  <c r="I57" i="45"/>
  <c r="H57" i="45"/>
  <c r="G57" i="45"/>
  <c r="F57" i="45"/>
  <c r="E57" i="45"/>
  <c r="C56" i="45"/>
  <c r="D55" i="45"/>
  <c r="D54" i="45"/>
  <c r="BA53" i="45"/>
  <c r="AZ53" i="45"/>
  <c r="AY53" i="45"/>
  <c r="AX53" i="45"/>
  <c r="AW53" i="45"/>
  <c r="AV53" i="45"/>
  <c r="AU53" i="45"/>
  <c r="AT53" i="45"/>
  <c r="AS53" i="45"/>
  <c r="AR53" i="45"/>
  <c r="AQ53" i="45"/>
  <c r="AP53" i="45"/>
  <c r="AO53" i="45"/>
  <c r="AN53" i="45"/>
  <c r="AM53" i="45"/>
  <c r="AL53" i="45"/>
  <c r="AK53" i="45"/>
  <c r="AJ53" i="45"/>
  <c r="AI53" i="45"/>
  <c r="AH53" i="45"/>
  <c r="AF53" i="45"/>
  <c r="AE53" i="45"/>
  <c r="AD53" i="45"/>
  <c r="AC53" i="45"/>
  <c r="AB53" i="45"/>
  <c r="AA53" i="45"/>
  <c r="Z53" i="45"/>
  <c r="Y53" i="45"/>
  <c r="X53" i="45"/>
  <c r="W53" i="45"/>
  <c r="V53" i="45"/>
  <c r="U53" i="45"/>
  <c r="T53" i="45"/>
  <c r="S53" i="45"/>
  <c r="R53" i="45"/>
  <c r="Q53" i="45"/>
  <c r="P53" i="45"/>
  <c r="O53" i="45"/>
  <c r="N53" i="45"/>
  <c r="M53" i="45"/>
  <c r="K53" i="45"/>
  <c r="J53" i="45"/>
  <c r="I53" i="45"/>
  <c r="H53" i="45"/>
  <c r="G53" i="45"/>
  <c r="F53" i="45"/>
  <c r="E53" i="45"/>
  <c r="D52" i="45"/>
  <c r="D51" i="45"/>
  <c r="BA50" i="45"/>
  <c r="AZ50" i="45"/>
  <c r="AY50" i="45"/>
  <c r="AX50" i="45"/>
  <c r="AW50" i="45"/>
  <c r="AV50" i="45"/>
  <c r="AU50" i="45"/>
  <c r="AT50" i="45"/>
  <c r="AS50" i="45"/>
  <c r="AR50" i="45"/>
  <c r="AQ50" i="45"/>
  <c r="AP50" i="45"/>
  <c r="AO50" i="45"/>
  <c r="AN50" i="45"/>
  <c r="AM50" i="45"/>
  <c r="AL50" i="45"/>
  <c r="AK50" i="45"/>
  <c r="AJ50" i="45"/>
  <c r="AI50" i="45"/>
  <c r="AH50" i="45"/>
  <c r="AF50" i="45"/>
  <c r="AE50" i="45"/>
  <c r="AD50" i="45"/>
  <c r="AC50" i="45"/>
  <c r="AB50" i="45"/>
  <c r="AA50" i="45"/>
  <c r="Z50" i="45"/>
  <c r="Y50" i="45"/>
  <c r="X50" i="45"/>
  <c r="W50" i="45"/>
  <c r="V50" i="45"/>
  <c r="U50" i="45"/>
  <c r="T50" i="45"/>
  <c r="S50" i="45"/>
  <c r="R50" i="45"/>
  <c r="Q50" i="45"/>
  <c r="P50" i="45"/>
  <c r="O50" i="45"/>
  <c r="N50" i="45"/>
  <c r="M50" i="45"/>
  <c r="K50" i="45"/>
  <c r="J50" i="45"/>
  <c r="I50" i="45"/>
  <c r="H50" i="45"/>
  <c r="G50" i="45"/>
  <c r="F50" i="45"/>
  <c r="E50" i="45"/>
  <c r="C49" i="45"/>
  <c r="D48" i="45"/>
  <c r="D47" i="45"/>
  <c r="BA46" i="45"/>
  <c r="AZ46" i="45"/>
  <c r="AY46" i="45"/>
  <c r="AX46" i="45"/>
  <c r="AW46" i="45"/>
  <c r="AV46" i="45"/>
  <c r="AU46" i="45"/>
  <c r="AT46" i="45"/>
  <c r="AS46" i="45"/>
  <c r="AR46" i="45"/>
  <c r="AQ46" i="45"/>
  <c r="AP46" i="45"/>
  <c r="AO46" i="45"/>
  <c r="AN46" i="45"/>
  <c r="AM46" i="45"/>
  <c r="AL46" i="45"/>
  <c r="AK46" i="45"/>
  <c r="AJ46" i="45"/>
  <c r="AI46" i="45"/>
  <c r="AH46" i="45"/>
  <c r="AF46" i="45"/>
  <c r="AE46" i="45"/>
  <c r="AD46" i="45"/>
  <c r="AC46" i="45"/>
  <c r="AB46" i="45"/>
  <c r="AA46" i="45"/>
  <c r="Z46" i="45"/>
  <c r="Y46" i="45"/>
  <c r="X46" i="45"/>
  <c r="W46" i="45"/>
  <c r="V46" i="45"/>
  <c r="U46" i="45"/>
  <c r="T46" i="45"/>
  <c r="S46" i="45"/>
  <c r="R46" i="45"/>
  <c r="Q46" i="45"/>
  <c r="P46" i="45"/>
  <c r="O46" i="45"/>
  <c r="N46" i="45"/>
  <c r="M46" i="45"/>
  <c r="K46" i="45"/>
  <c r="J46" i="45"/>
  <c r="I46" i="45"/>
  <c r="H46" i="45"/>
  <c r="G46" i="45"/>
  <c r="F46" i="45"/>
  <c r="E46" i="45"/>
  <c r="D45" i="45"/>
  <c r="D44" i="45"/>
  <c r="BA43" i="45"/>
  <c r="AZ43" i="45"/>
  <c r="AY43" i="45"/>
  <c r="AX43" i="45"/>
  <c r="AW43" i="45"/>
  <c r="AV43" i="45"/>
  <c r="AU43" i="45"/>
  <c r="AT43" i="45"/>
  <c r="AS43" i="45"/>
  <c r="AR43" i="45"/>
  <c r="AQ43" i="45"/>
  <c r="AP43" i="45"/>
  <c r="AO43" i="45"/>
  <c r="AN43" i="45"/>
  <c r="AM43" i="45"/>
  <c r="AL43" i="45"/>
  <c r="AK43" i="45"/>
  <c r="AJ43" i="45"/>
  <c r="AI43" i="45"/>
  <c r="AH43" i="45"/>
  <c r="AF43" i="45"/>
  <c r="AE43" i="45"/>
  <c r="AD43" i="45"/>
  <c r="AC43" i="45"/>
  <c r="AB43" i="45"/>
  <c r="AA43" i="45"/>
  <c r="Z43" i="45"/>
  <c r="Y43" i="45"/>
  <c r="X43" i="45"/>
  <c r="W43" i="45"/>
  <c r="V43" i="45"/>
  <c r="U43" i="45"/>
  <c r="T43" i="45"/>
  <c r="S43" i="45"/>
  <c r="R43" i="45"/>
  <c r="Q43" i="45"/>
  <c r="P43" i="45"/>
  <c r="O43" i="45"/>
  <c r="N43" i="45"/>
  <c r="M43" i="45"/>
  <c r="M18" i="46" s="1"/>
  <c r="K43" i="45"/>
  <c r="L18" i="46" s="1"/>
  <c r="J43" i="45"/>
  <c r="I43" i="45"/>
  <c r="H43" i="45"/>
  <c r="G43" i="45"/>
  <c r="F43" i="45"/>
  <c r="E43" i="45"/>
  <c r="C42" i="45"/>
  <c r="D41" i="45"/>
  <c r="D40" i="45"/>
  <c r="BA39" i="45"/>
  <c r="AZ39" i="45"/>
  <c r="AY39" i="45"/>
  <c r="AX39" i="45"/>
  <c r="AW39" i="45"/>
  <c r="AV39" i="45"/>
  <c r="AU39" i="45"/>
  <c r="AT39" i="45"/>
  <c r="AS39" i="45"/>
  <c r="AR39" i="45"/>
  <c r="AQ39" i="45"/>
  <c r="AP39" i="45"/>
  <c r="AO39" i="45"/>
  <c r="AN39" i="45"/>
  <c r="AM39" i="45"/>
  <c r="AL39" i="45"/>
  <c r="AK39" i="45"/>
  <c r="AJ39" i="45"/>
  <c r="AI39" i="45"/>
  <c r="AH39" i="45"/>
  <c r="AF39" i="45"/>
  <c r="AE39" i="45"/>
  <c r="AD39" i="45"/>
  <c r="AC39" i="45"/>
  <c r="AB39" i="45"/>
  <c r="AA39" i="45"/>
  <c r="Z39" i="45"/>
  <c r="Y39" i="45"/>
  <c r="X39" i="45"/>
  <c r="W39" i="45"/>
  <c r="V39" i="45"/>
  <c r="U39" i="45"/>
  <c r="T39" i="45"/>
  <c r="S39" i="45"/>
  <c r="R39" i="45"/>
  <c r="Q39" i="45"/>
  <c r="P39" i="45"/>
  <c r="O39" i="45"/>
  <c r="N39" i="45"/>
  <c r="M39" i="45"/>
  <c r="K39" i="45"/>
  <c r="J39" i="45"/>
  <c r="I39" i="45"/>
  <c r="H39" i="45"/>
  <c r="G39" i="45"/>
  <c r="F39" i="45"/>
  <c r="E39" i="45"/>
  <c r="D38" i="45"/>
  <c r="D37" i="45"/>
  <c r="BA36" i="45"/>
  <c r="AZ36" i="45"/>
  <c r="AY36" i="45"/>
  <c r="AX36" i="45"/>
  <c r="AW36" i="45"/>
  <c r="AV36" i="45"/>
  <c r="AU36" i="45"/>
  <c r="AT36" i="45"/>
  <c r="AS36" i="45"/>
  <c r="AR36" i="45"/>
  <c r="AQ36" i="45"/>
  <c r="AP36" i="45"/>
  <c r="AO36" i="45"/>
  <c r="AN36" i="45"/>
  <c r="AM36" i="45"/>
  <c r="AL36" i="45"/>
  <c r="AK36" i="45"/>
  <c r="AJ36" i="45"/>
  <c r="AI36" i="45"/>
  <c r="AH36" i="45"/>
  <c r="AF36" i="45"/>
  <c r="AE36" i="45"/>
  <c r="AD36" i="45"/>
  <c r="AC36" i="45"/>
  <c r="AB36" i="45"/>
  <c r="AA36" i="45"/>
  <c r="Z36" i="45"/>
  <c r="Y36" i="45"/>
  <c r="X36" i="45"/>
  <c r="W36" i="45"/>
  <c r="V36" i="45"/>
  <c r="U36" i="45"/>
  <c r="T36" i="45"/>
  <c r="S36" i="45"/>
  <c r="R36" i="45"/>
  <c r="Q36" i="45"/>
  <c r="P36" i="45"/>
  <c r="O36" i="45"/>
  <c r="N36" i="45"/>
  <c r="M36" i="45"/>
  <c r="K36" i="45"/>
  <c r="K18" i="46" s="1"/>
  <c r="J36" i="45"/>
  <c r="I36" i="45"/>
  <c r="H36" i="45"/>
  <c r="G36" i="45"/>
  <c r="F36" i="45"/>
  <c r="E36" i="45"/>
  <c r="C35" i="45"/>
  <c r="D34" i="45"/>
  <c r="D33" i="45"/>
  <c r="BA32" i="45"/>
  <c r="AZ32" i="45"/>
  <c r="AY32" i="45"/>
  <c r="AX32" i="45"/>
  <c r="AW32" i="45"/>
  <c r="AV32" i="45"/>
  <c r="AU32" i="45"/>
  <c r="AT32" i="45"/>
  <c r="AS32" i="45"/>
  <c r="AR32" i="45"/>
  <c r="AQ32" i="45"/>
  <c r="AP32" i="45"/>
  <c r="AO32" i="45"/>
  <c r="AN32" i="45"/>
  <c r="AM32" i="45"/>
  <c r="AL32" i="45"/>
  <c r="AK32" i="45"/>
  <c r="AJ32" i="45"/>
  <c r="AI32" i="45"/>
  <c r="AH32" i="45"/>
  <c r="AF32" i="45"/>
  <c r="AE32" i="45"/>
  <c r="AD32" i="45"/>
  <c r="AC32" i="45"/>
  <c r="AB32" i="45"/>
  <c r="AA32" i="45"/>
  <c r="Z32" i="45"/>
  <c r="Y32" i="45"/>
  <c r="X32" i="45"/>
  <c r="W32" i="45"/>
  <c r="V32" i="45"/>
  <c r="U32" i="45"/>
  <c r="T32" i="45"/>
  <c r="S32" i="45"/>
  <c r="R32" i="45"/>
  <c r="Q32" i="45"/>
  <c r="P32" i="45"/>
  <c r="O32" i="45"/>
  <c r="N32" i="45"/>
  <c r="M32" i="45"/>
  <c r="K32" i="45"/>
  <c r="J32" i="45"/>
  <c r="I32" i="45"/>
  <c r="H32" i="45"/>
  <c r="G32" i="45"/>
  <c r="F32" i="45"/>
  <c r="E32" i="45"/>
  <c r="D31" i="45"/>
  <c r="D30" i="45"/>
  <c r="BA29" i="45"/>
  <c r="AZ29" i="45"/>
  <c r="AY29" i="45"/>
  <c r="AX29" i="45"/>
  <c r="AW29" i="45"/>
  <c r="AV29" i="45"/>
  <c r="AU29" i="45"/>
  <c r="AT29" i="45"/>
  <c r="AS29" i="45"/>
  <c r="AR29" i="45"/>
  <c r="AQ29" i="45"/>
  <c r="AP29" i="45"/>
  <c r="AO29" i="45"/>
  <c r="AN29" i="45"/>
  <c r="AM29" i="45"/>
  <c r="AL29" i="45"/>
  <c r="AK29" i="45"/>
  <c r="AJ29" i="45"/>
  <c r="AI29" i="45"/>
  <c r="AH29" i="45"/>
  <c r="AF29" i="45"/>
  <c r="AE29" i="45"/>
  <c r="AD29" i="45"/>
  <c r="AC29" i="45"/>
  <c r="AB29" i="45"/>
  <c r="AA29" i="45"/>
  <c r="Z29" i="45"/>
  <c r="Y29" i="45"/>
  <c r="X29" i="45"/>
  <c r="W29" i="45"/>
  <c r="V29" i="45"/>
  <c r="U29" i="45"/>
  <c r="T29" i="45"/>
  <c r="S29" i="45"/>
  <c r="R29" i="45"/>
  <c r="Q29" i="45"/>
  <c r="P29" i="45"/>
  <c r="O29" i="45"/>
  <c r="N29" i="45"/>
  <c r="M29" i="45"/>
  <c r="K29" i="45"/>
  <c r="J29" i="45"/>
  <c r="I29" i="45"/>
  <c r="H29" i="45"/>
  <c r="G29" i="45"/>
  <c r="F29" i="45"/>
  <c r="E29" i="45"/>
  <c r="C28" i="45"/>
  <c r="D27" i="45"/>
  <c r="D26" i="45"/>
  <c r="BA25" i="45"/>
  <c r="AZ25" i="45"/>
  <c r="AY25" i="45"/>
  <c r="AX25" i="45"/>
  <c r="AW25" i="45"/>
  <c r="AV25" i="45"/>
  <c r="AU25" i="45"/>
  <c r="AT25" i="45"/>
  <c r="AS25" i="45"/>
  <c r="AR25" i="45"/>
  <c r="AQ25" i="45"/>
  <c r="AP25" i="45"/>
  <c r="AO25" i="45"/>
  <c r="AN25" i="45"/>
  <c r="AM25" i="45"/>
  <c r="AL25" i="45"/>
  <c r="AK25" i="45"/>
  <c r="AJ25" i="45"/>
  <c r="AI25" i="45"/>
  <c r="AH25" i="45"/>
  <c r="AF25" i="45"/>
  <c r="AE25" i="45"/>
  <c r="AD25" i="45"/>
  <c r="AC25" i="45"/>
  <c r="AB25" i="45"/>
  <c r="AA25" i="45"/>
  <c r="Z25" i="45"/>
  <c r="Y25" i="45"/>
  <c r="X25" i="45"/>
  <c r="W25" i="45"/>
  <c r="V25" i="45"/>
  <c r="U25" i="45"/>
  <c r="T25" i="45"/>
  <c r="S25" i="45"/>
  <c r="R25" i="45"/>
  <c r="Q25" i="45"/>
  <c r="P25" i="45"/>
  <c r="O25" i="45"/>
  <c r="N25" i="45"/>
  <c r="M25" i="45"/>
  <c r="K25" i="45"/>
  <c r="J25" i="45"/>
  <c r="I25" i="45"/>
  <c r="H25" i="45"/>
  <c r="G25" i="45"/>
  <c r="F25" i="45"/>
  <c r="E25" i="45"/>
  <c r="D24" i="45"/>
  <c r="D23" i="45"/>
  <c r="BA22" i="45"/>
  <c r="AZ22" i="45"/>
  <c r="AY22" i="45"/>
  <c r="AX22" i="45"/>
  <c r="AW22" i="45"/>
  <c r="AV22" i="45"/>
  <c r="AU22" i="45"/>
  <c r="AT22" i="45"/>
  <c r="AS22" i="45"/>
  <c r="AR22" i="45"/>
  <c r="AQ22" i="45"/>
  <c r="AP22" i="45"/>
  <c r="AO22" i="45"/>
  <c r="AN22" i="45"/>
  <c r="AM22" i="45"/>
  <c r="AL22" i="45"/>
  <c r="AK22" i="45"/>
  <c r="AJ22" i="45"/>
  <c r="AI22" i="45"/>
  <c r="AH22" i="45"/>
  <c r="AF22" i="45"/>
  <c r="AE22" i="45"/>
  <c r="AD22" i="45"/>
  <c r="AC22" i="45"/>
  <c r="AB22" i="45"/>
  <c r="AA22" i="45"/>
  <c r="Z22" i="45"/>
  <c r="Y22" i="45"/>
  <c r="X22" i="45"/>
  <c r="W22" i="45"/>
  <c r="V22" i="45"/>
  <c r="U22" i="45"/>
  <c r="T22" i="45"/>
  <c r="S22" i="45"/>
  <c r="R22" i="45"/>
  <c r="Q22" i="45"/>
  <c r="P22" i="45"/>
  <c r="O22" i="45"/>
  <c r="N22" i="45"/>
  <c r="M22" i="45"/>
  <c r="K22" i="45"/>
  <c r="J22" i="45"/>
  <c r="I22" i="45"/>
  <c r="H22" i="45"/>
  <c r="G22" i="45"/>
  <c r="F22" i="45"/>
  <c r="E22" i="45"/>
  <c r="C21" i="45"/>
  <c r="D20" i="45"/>
  <c r="D19" i="45"/>
  <c r="BA18" i="45"/>
  <c r="AZ18" i="45"/>
  <c r="AY18" i="45"/>
  <c r="AX18" i="45"/>
  <c r="AW18" i="45"/>
  <c r="AV18" i="45"/>
  <c r="AU18" i="45"/>
  <c r="AT18" i="45"/>
  <c r="AS18" i="45"/>
  <c r="AR18" i="45"/>
  <c r="AQ18" i="45"/>
  <c r="AP18" i="45"/>
  <c r="AO18" i="45"/>
  <c r="AN18" i="45"/>
  <c r="AM18" i="45"/>
  <c r="AL18" i="45"/>
  <c r="AK18" i="45"/>
  <c r="AJ18" i="45"/>
  <c r="AI18" i="45"/>
  <c r="AH18" i="45"/>
  <c r="AF18" i="45"/>
  <c r="AE18" i="45"/>
  <c r="AD18" i="45"/>
  <c r="AC18" i="45"/>
  <c r="AB18" i="45"/>
  <c r="AA18" i="45"/>
  <c r="Z18" i="45"/>
  <c r="Y18" i="45"/>
  <c r="X18" i="45"/>
  <c r="W18" i="45"/>
  <c r="V18" i="45"/>
  <c r="U18" i="45"/>
  <c r="T18" i="45"/>
  <c r="S18" i="45"/>
  <c r="R18" i="45"/>
  <c r="Q18" i="45"/>
  <c r="P18" i="45"/>
  <c r="O18" i="45"/>
  <c r="N18" i="45"/>
  <c r="M18" i="45"/>
  <c r="K18" i="45"/>
  <c r="J18" i="45"/>
  <c r="I18" i="45"/>
  <c r="H18" i="45"/>
  <c r="G18" i="45"/>
  <c r="F18" i="45"/>
  <c r="E18" i="45"/>
  <c r="D17" i="45"/>
  <c r="D16" i="45"/>
  <c r="BA15" i="45"/>
  <c r="AZ15" i="45"/>
  <c r="AY15" i="45"/>
  <c r="AX15" i="45"/>
  <c r="AW15" i="45"/>
  <c r="AV15" i="45"/>
  <c r="AU15" i="45"/>
  <c r="AT15" i="45"/>
  <c r="AS15" i="45"/>
  <c r="AR15" i="45"/>
  <c r="AQ15" i="45"/>
  <c r="AP15" i="45"/>
  <c r="AO15" i="45"/>
  <c r="AN15" i="45"/>
  <c r="AM15" i="45"/>
  <c r="AL15" i="45"/>
  <c r="AK15" i="45"/>
  <c r="AJ15" i="45"/>
  <c r="AI15" i="45"/>
  <c r="AH15" i="45"/>
  <c r="AF15" i="45"/>
  <c r="AE15" i="45"/>
  <c r="AD15" i="45"/>
  <c r="AC15" i="45"/>
  <c r="AB15" i="45"/>
  <c r="AA15" i="45"/>
  <c r="Z15" i="45"/>
  <c r="Y15" i="45"/>
  <c r="X15" i="45"/>
  <c r="W15" i="45"/>
  <c r="V15" i="45"/>
  <c r="U15" i="45"/>
  <c r="T15" i="45"/>
  <c r="S15" i="45"/>
  <c r="R15" i="45"/>
  <c r="Q15" i="45"/>
  <c r="P15" i="45"/>
  <c r="O15" i="45"/>
  <c r="N15" i="45"/>
  <c r="M15" i="45"/>
  <c r="K15" i="45"/>
  <c r="J15" i="45"/>
  <c r="I15" i="45"/>
  <c r="H15" i="45"/>
  <c r="G15" i="45"/>
  <c r="F15" i="45"/>
  <c r="E15" i="45"/>
  <c r="C14" i="45"/>
  <c r="D13" i="45"/>
  <c r="D12" i="45"/>
  <c r="BA11" i="45"/>
  <c r="AZ11" i="45"/>
  <c r="AY11" i="45"/>
  <c r="AX11" i="45"/>
  <c r="AW11" i="45"/>
  <c r="AV11" i="45"/>
  <c r="AU11" i="45"/>
  <c r="AT11" i="45"/>
  <c r="AS11" i="45"/>
  <c r="AR11" i="45"/>
  <c r="AQ11" i="45"/>
  <c r="AP11" i="45"/>
  <c r="AO11" i="45"/>
  <c r="AN11" i="45"/>
  <c r="AM11" i="45"/>
  <c r="AL11" i="45"/>
  <c r="AK11" i="45"/>
  <c r="AJ11" i="45"/>
  <c r="AI11" i="45"/>
  <c r="AH11" i="45"/>
  <c r="AF11" i="45"/>
  <c r="AE11" i="45"/>
  <c r="AD11" i="45"/>
  <c r="AC11" i="45"/>
  <c r="AB11" i="45"/>
  <c r="AA11" i="45"/>
  <c r="Z11" i="45"/>
  <c r="Y11" i="45"/>
  <c r="X11" i="45"/>
  <c r="W11" i="45"/>
  <c r="V11" i="45"/>
  <c r="U11" i="45"/>
  <c r="T11" i="45"/>
  <c r="S11" i="45"/>
  <c r="R11" i="45"/>
  <c r="Q11" i="45"/>
  <c r="P11" i="45"/>
  <c r="O11" i="45"/>
  <c r="N11" i="45"/>
  <c r="M11" i="45"/>
  <c r="K11" i="45"/>
  <c r="J11" i="45"/>
  <c r="I11" i="45"/>
  <c r="H11" i="45"/>
  <c r="G11" i="45"/>
  <c r="F11" i="45"/>
  <c r="E11" i="45"/>
  <c r="D10" i="45"/>
  <c r="D9" i="45"/>
  <c r="BA8" i="45"/>
  <c r="AZ8" i="45"/>
  <c r="AY8" i="45"/>
  <c r="AX8" i="45"/>
  <c r="AW8" i="45"/>
  <c r="AV8" i="45"/>
  <c r="AU8" i="45"/>
  <c r="AT8" i="45"/>
  <c r="AS8" i="45"/>
  <c r="AR8" i="45"/>
  <c r="AQ8" i="45"/>
  <c r="AP8" i="45"/>
  <c r="AO8" i="45"/>
  <c r="AN8" i="45"/>
  <c r="AM8" i="45"/>
  <c r="AL8" i="45"/>
  <c r="AK8" i="45"/>
  <c r="AJ8" i="45"/>
  <c r="AI8" i="45"/>
  <c r="AH8" i="45"/>
  <c r="AF8" i="45"/>
  <c r="AE8" i="45"/>
  <c r="AD8" i="45"/>
  <c r="AC8" i="45"/>
  <c r="AB8" i="45"/>
  <c r="AA8" i="45"/>
  <c r="Z8" i="45"/>
  <c r="Y8" i="45"/>
  <c r="X8" i="45"/>
  <c r="W8" i="45"/>
  <c r="V8" i="45"/>
  <c r="U8" i="45"/>
  <c r="T8" i="45"/>
  <c r="S8" i="45"/>
  <c r="R8" i="45"/>
  <c r="Q8" i="45"/>
  <c r="P8" i="45"/>
  <c r="O8" i="45"/>
  <c r="N8" i="45"/>
  <c r="M8" i="45"/>
  <c r="K8" i="45"/>
  <c r="J8" i="45"/>
  <c r="I8" i="45"/>
  <c r="H8" i="45"/>
  <c r="G8" i="45"/>
  <c r="F8" i="45"/>
  <c r="E8" i="45"/>
  <c r="C7" i="45"/>
  <c r="D360" i="47"/>
  <c r="D359" i="47"/>
  <c r="BA358" i="47"/>
  <c r="AZ358" i="47"/>
  <c r="AY358" i="47"/>
  <c r="AX358" i="47"/>
  <c r="AW358" i="47"/>
  <c r="AV358" i="47"/>
  <c r="AU358" i="47"/>
  <c r="AT358" i="47"/>
  <c r="AS358" i="47"/>
  <c r="AR358" i="47"/>
  <c r="AQ358" i="47"/>
  <c r="AP358" i="47"/>
  <c r="AO358" i="47"/>
  <c r="AN358" i="47"/>
  <c r="AM358" i="47"/>
  <c r="AL358" i="47"/>
  <c r="AK358" i="47"/>
  <c r="AJ358" i="47"/>
  <c r="AI358" i="47"/>
  <c r="AH358" i="47"/>
  <c r="AF358" i="47"/>
  <c r="AE358" i="47"/>
  <c r="AD358" i="47"/>
  <c r="AC358" i="47"/>
  <c r="AB358" i="47"/>
  <c r="AA358" i="47"/>
  <c r="Z358" i="47"/>
  <c r="Y358" i="47"/>
  <c r="X358" i="47"/>
  <c r="W358" i="47"/>
  <c r="V358" i="47"/>
  <c r="U358" i="47"/>
  <c r="T358" i="47"/>
  <c r="S358" i="47"/>
  <c r="R358" i="47"/>
  <c r="Q358" i="47"/>
  <c r="P358" i="47"/>
  <c r="O358" i="47"/>
  <c r="N358" i="47"/>
  <c r="M358" i="47"/>
  <c r="K358" i="47"/>
  <c r="J358" i="47"/>
  <c r="I358" i="47"/>
  <c r="H358" i="47"/>
  <c r="G358" i="47"/>
  <c r="F358" i="47"/>
  <c r="E358" i="47"/>
  <c r="D357" i="47"/>
  <c r="D356" i="47"/>
  <c r="BA355" i="47"/>
  <c r="AZ355" i="47"/>
  <c r="AY355" i="47"/>
  <c r="AX355" i="47"/>
  <c r="AW355" i="47"/>
  <c r="AV355" i="47"/>
  <c r="AU355" i="47"/>
  <c r="AT355" i="47"/>
  <c r="AS355" i="47"/>
  <c r="AR355" i="47"/>
  <c r="AQ355" i="47"/>
  <c r="AP355" i="47"/>
  <c r="AO355" i="47"/>
  <c r="AN355" i="47"/>
  <c r="AM355" i="47"/>
  <c r="AL355" i="47"/>
  <c r="AK355" i="47"/>
  <c r="AJ355" i="47"/>
  <c r="AI355" i="47"/>
  <c r="AH355" i="47"/>
  <c r="AF355" i="47"/>
  <c r="AE355" i="47"/>
  <c r="AD355" i="47"/>
  <c r="AC355" i="47"/>
  <c r="AB355" i="47"/>
  <c r="AA355" i="47"/>
  <c r="Z355" i="47"/>
  <c r="Y355" i="47"/>
  <c r="X355" i="47"/>
  <c r="W355" i="47"/>
  <c r="V355" i="47"/>
  <c r="U355" i="47"/>
  <c r="T355" i="47"/>
  <c r="S355" i="47"/>
  <c r="R355" i="47"/>
  <c r="Q355" i="47"/>
  <c r="P355" i="47"/>
  <c r="O355" i="47"/>
  <c r="N355" i="47"/>
  <c r="M355" i="47"/>
  <c r="K355" i="47"/>
  <c r="J355" i="47"/>
  <c r="I355" i="47"/>
  <c r="H355" i="47"/>
  <c r="G355" i="47"/>
  <c r="F355" i="47"/>
  <c r="E355" i="47"/>
  <c r="C354" i="47"/>
  <c r="D353" i="47"/>
  <c r="D352" i="47"/>
  <c r="BA351" i="47"/>
  <c r="AZ351" i="47"/>
  <c r="AY351" i="47"/>
  <c r="AX351" i="47"/>
  <c r="AW351" i="47"/>
  <c r="AV351" i="47"/>
  <c r="AU351" i="47"/>
  <c r="AT351" i="47"/>
  <c r="AS351" i="47"/>
  <c r="AR351" i="47"/>
  <c r="AQ351" i="47"/>
  <c r="AP351" i="47"/>
  <c r="AO351" i="47"/>
  <c r="AN351" i="47"/>
  <c r="AM351" i="47"/>
  <c r="AL351" i="47"/>
  <c r="AK351" i="47"/>
  <c r="AJ351" i="47"/>
  <c r="AI351" i="47"/>
  <c r="AH351" i="47"/>
  <c r="AF351" i="47"/>
  <c r="AE351" i="47"/>
  <c r="AD351" i="47"/>
  <c r="AC351" i="47"/>
  <c r="AB351" i="47"/>
  <c r="AA351" i="47"/>
  <c r="Z351" i="47"/>
  <c r="Y351" i="47"/>
  <c r="X351" i="47"/>
  <c r="W351" i="47"/>
  <c r="V351" i="47"/>
  <c r="U351" i="47"/>
  <c r="T351" i="47"/>
  <c r="S351" i="47"/>
  <c r="R351" i="47"/>
  <c r="Q351" i="47"/>
  <c r="P351" i="47"/>
  <c r="O351" i="47"/>
  <c r="N351" i="47"/>
  <c r="M351" i="47"/>
  <c r="K351" i="47"/>
  <c r="J351" i="47"/>
  <c r="I351" i="47"/>
  <c r="H351" i="47"/>
  <c r="G351" i="47"/>
  <c r="F351" i="47"/>
  <c r="E351" i="47"/>
  <c r="D350" i="47"/>
  <c r="D349" i="47"/>
  <c r="BA348" i="47"/>
  <c r="AZ348" i="47"/>
  <c r="AY348" i="47"/>
  <c r="AX348" i="47"/>
  <c r="AW348" i="47"/>
  <c r="AV348" i="47"/>
  <c r="AU348" i="47"/>
  <c r="AT348" i="47"/>
  <c r="AS348" i="47"/>
  <c r="AR348" i="47"/>
  <c r="AQ348" i="47"/>
  <c r="AP348" i="47"/>
  <c r="AO348" i="47"/>
  <c r="AN348" i="47"/>
  <c r="AM348" i="47"/>
  <c r="AL348" i="47"/>
  <c r="AK348" i="47"/>
  <c r="AJ348" i="47"/>
  <c r="AI348" i="47"/>
  <c r="AH348" i="47"/>
  <c r="AF348" i="47"/>
  <c r="AE348" i="47"/>
  <c r="AD348" i="47"/>
  <c r="AC348" i="47"/>
  <c r="AB348" i="47"/>
  <c r="AA348" i="47"/>
  <c r="Z348" i="47"/>
  <c r="Y348" i="47"/>
  <c r="X348" i="47"/>
  <c r="W348" i="47"/>
  <c r="V348" i="47"/>
  <c r="U348" i="47"/>
  <c r="T348" i="47"/>
  <c r="S348" i="47"/>
  <c r="R348" i="47"/>
  <c r="Q348" i="47"/>
  <c r="P348" i="47"/>
  <c r="O348" i="47"/>
  <c r="N348" i="47"/>
  <c r="M348" i="47"/>
  <c r="K348" i="47"/>
  <c r="BE18" i="48" s="1"/>
  <c r="J348" i="47"/>
  <c r="I348" i="47"/>
  <c r="H348" i="47"/>
  <c r="G348" i="47"/>
  <c r="F348" i="47"/>
  <c r="E348" i="47"/>
  <c r="C347" i="47"/>
  <c r="D346" i="47"/>
  <c r="D345" i="47"/>
  <c r="BA344" i="47"/>
  <c r="AZ344" i="47"/>
  <c r="AY344" i="47"/>
  <c r="AX344" i="47"/>
  <c r="AW344" i="47"/>
  <c r="AV344" i="47"/>
  <c r="AU344" i="47"/>
  <c r="AT344" i="47"/>
  <c r="AS344" i="47"/>
  <c r="AR344" i="47"/>
  <c r="AQ344" i="47"/>
  <c r="AP344" i="47"/>
  <c r="AO344" i="47"/>
  <c r="AN344" i="47"/>
  <c r="AM344" i="47"/>
  <c r="AL344" i="47"/>
  <c r="AK344" i="47"/>
  <c r="AJ344" i="47"/>
  <c r="AI344" i="47"/>
  <c r="AH344" i="47"/>
  <c r="AF344" i="47"/>
  <c r="AE344" i="47"/>
  <c r="AD344" i="47"/>
  <c r="AC344" i="47"/>
  <c r="AB344" i="47"/>
  <c r="AA344" i="47"/>
  <c r="Z344" i="47"/>
  <c r="Y344" i="47"/>
  <c r="X344" i="47"/>
  <c r="W344" i="47"/>
  <c r="V344" i="47"/>
  <c r="U344" i="47"/>
  <c r="T344" i="47"/>
  <c r="S344" i="47"/>
  <c r="R344" i="47"/>
  <c r="Q344" i="47"/>
  <c r="P344" i="47"/>
  <c r="O344" i="47"/>
  <c r="N344" i="47"/>
  <c r="M344" i="47"/>
  <c r="K344" i="47"/>
  <c r="J344" i="47"/>
  <c r="I344" i="47"/>
  <c r="H344" i="47"/>
  <c r="G344" i="47"/>
  <c r="F344" i="47"/>
  <c r="E344" i="47"/>
  <c r="D343" i="47"/>
  <c r="D342" i="47"/>
  <c r="BA341" i="47"/>
  <c r="AZ341" i="47"/>
  <c r="AY341" i="47"/>
  <c r="AX341" i="47"/>
  <c r="AW341" i="47"/>
  <c r="AV341" i="47"/>
  <c r="AU341" i="47"/>
  <c r="AT341" i="47"/>
  <c r="AS341" i="47"/>
  <c r="AR341" i="47"/>
  <c r="AQ341" i="47"/>
  <c r="AP341" i="47"/>
  <c r="AO341" i="47"/>
  <c r="AN341" i="47"/>
  <c r="AM341" i="47"/>
  <c r="AL341" i="47"/>
  <c r="AK341" i="47"/>
  <c r="AJ341" i="47"/>
  <c r="AI341" i="47"/>
  <c r="AH341" i="47"/>
  <c r="AF341" i="47"/>
  <c r="AE341" i="47"/>
  <c r="AD341" i="47"/>
  <c r="AC341" i="47"/>
  <c r="AB341" i="47"/>
  <c r="AA341" i="47"/>
  <c r="Z341" i="47"/>
  <c r="Y341" i="47"/>
  <c r="X341" i="47"/>
  <c r="W341" i="47"/>
  <c r="V341" i="47"/>
  <c r="U341" i="47"/>
  <c r="T341" i="47"/>
  <c r="S341" i="47"/>
  <c r="R341" i="47"/>
  <c r="Q341" i="47"/>
  <c r="P341" i="47"/>
  <c r="O341" i="47"/>
  <c r="N341" i="47"/>
  <c r="M341" i="47"/>
  <c r="K341" i="47"/>
  <c r="BD18" i="48" s="1"/>
  <c r="J341" i="47"/>
  <c r="I341" i="47"/>
  <c r="H341" i="47"/>
  <c r="G341" i="47"/>
  <c r="F341" i="47"/>
  <c r="E341" i="47"/>
  <c r="C340" i="47"/>
  <c r="D339" i="47"/>
  <c r="D338" i="47"/>
  <c r="BA337" i="47"/>
  <c r="AZ337" i="47"/>
  <c r="AY337" i="47"/>
  <c r="AX337" i="47"/>
  <c r="AW337" i="47"/>
  <c r="AV337" i="47"/>
  <c r="AU337" i="47"/>
  <c r="AT337" i="47"/>
  <c r="AS337" i="47"/>
  <c r="AR337" i="47"/>
  <c r="AQ337" i="47"/>
  <c r="AP337" i="47"/>
  <c r="AO337" i="47"/>
  <c r="AN337" i="47"/>
  <c r="AM337" i="47"/>
  <c r="AL337" i="47"/>
  <c r="AK337" i="47"/>
  <c r="AJ337" i="47"/>
  <c r="AI337" i="47"/>
  <c r="AH337" i="47"/>
  <c r="AF337" i="47"/>
  <c r="AE337" i="47"/>
  <c r="AD337" i="47"/>
  <c r="AC337" i="47"/>
  <c r="AB337" i="47"/>
  <c r="AA337" i="47"/>
  <c r="Z337" i="47"/>
  <c r="Y337" i="47"/>
  <c r="X337" i="47"/>
  <c r="W337" i="47"/>
  <c r="V337" i="47"/>
  <c r="U337" i="47"/>
  <c r="T337" i="47"/>
  <c r="S337" i="47"/>
  <c r="R337" i="47"/>
  <c r="Q337" i="47"/>
  <c r="P337" i="47"/>
  <c r="O337" i="47"/>
  <c r="N337" i="47"/>
  <c r="M337" i="47"/>
  <c r="K337" i="47"/>
  <c r="J337" i="47"/>
  <c r="I337" i="47"/>
  <c r="H337" i="47"/>
  <c r="G337" i="47"/>
  <c r="F337" i="47"/>
  <c r="E337" i="47"/>
  <c r="D336" i="47"/>
  <c r="D335" i="47"/>
  <c r="BA334" i="47"/>
  <c r="AZ334" i="47"/>
  <c r="AY334" i="47"/>
  <c r="AX334" i="47"/>
  <c r="AW334" i="47"/>
  <c r="AV334" i="47"/>
  <c r="AU334" i="47"/>
  <c r="AT334" i="47"/>
  <c r="AS334" i="47"/>
  <c r="AR334" i="47"/>
  <c r="AQ334" i="47"/>
  <c r="AP334" i="47"/>
  <c r="AO334" i="47"/>
  <c r="AN334" i="47"/>
  <c r="AM334" i="47"/>
  <c r="AL334" i="47"/>
  <c r="AK334" i="47"/>
  <c r="AJ334" i="47"/>
  <c r="AI334" i="47"/>
  <c r="AH334" i="47"/>
  <c r="AF334" i="47"/>
  <c r="AE334" i="47"/>
  <c r="AD334" i="47"/>
  <c r="AC334" i="47"/>
  <c r="AB334" i="47"/>
  <c r="AA334" i="47"/>
  <c r="Z334" i="47"/>
  <c r="Y334" i="47"/>
  <c r="X334" i="47"/>
  <c r="W334" i="47"/>
  <c r="V334" i="47"/>
  <c r="U334" i="47"/>
  <c r="T334" i="47"/>
  <c r="S334" i="47"/>
  <c r="R334" i="47"/>
  <c r="Q334" i="47"/>
  <c r="P334" i="47"/>
  <c r="O334" i="47"/>
  <c r="N334" i="47"/>
  <c r="M334" i="47"/>
  <c r="K334" i="47"/>
  <c r="BC18" i="48" s="1"/>
  <c r="J334" i="47"/>
  <c r="I334" i="47"/>
  <c r="H334" i="47"/>
  <c r="G334" i="47"/>
  <c r="F334" i="47"/>
  <c r="E334" i="47"/>
  <c r="C333" i="47"/>
  <c r="D332" i="47"/>
  <c r="D331" i="47"/>
  <c r="BA330" i="47"/>
  <c r="AZ330" i="47"/>
  <c r="AY330" i="47"/>
  <c r="AX330" i="47"/>
  <c r="AW330" i="47"/>
  <c r="AV330" i="47"/>
  <c r="AU330" i="47"/>
  <c r="AT330" i="47"/>
  <c r="AS330" i="47"/>
  <c r="AR330" i="47"/>
  <c r="AQ330" i="47"/>
  <c r="AP330" i="47"/>
  <c r="AO330" i="47"/>
  <c r="AN330" i="47"/>
  <c r="AM330" i="47"/>
  <c r="AL330" i="47"/>
  <c r="AK330" i="47"/>
  <c r="AJ330" i="47"/>
  <c r="AI330" i="47"/>
  <c r="AH330" i="47"/>
  <c r="AF330" i="47"/>
  <c r="AE330" i="47"/>
  <c r="AD330" i="47"/>
  <c r="AC330" i="47"/>
  <c r="AB330" i="47"/>
  <c r="AA330" i="47"/>
  <c r="Z330" i="47"/>
  <c r="Y330" i="47"/>
  <c r="X330" i="47"/>
  <c r="W330" i="47"/>
  <c r="V330" i="47"/>
  <c r="U330" i="47"/>
  <c r="T330" i="47"/>
  <c r="S330" i="47"/>
  <c r="R330" i="47"/>
  <c r="Q330" i="47"/>
  <c r="P330" i="47"/>
  <c r="O330" i="47"/>
  <c r="N330" i="47"/>
  <c r="M330" i="47"/>
  <c r="K330" i="47"/>
  <c r="J330" i="47"/>
  <c r="I330" i="47"/>
  <c r="H330" i="47"/>
  <c r="G330" i="47"/>
  <c r="F330" i="47"/>
  <c r="E330" i="47"/>
  <c r="D329" i="47"/>
  <c r="D328" i="47"/>
  <c r="BA327" i="47"/>
  <c r="AZ327" i="47"/>
  <c r="AY327" i="47"/>
  <c r="AX327" i="47"/>
  <c r="AW327" i="47"/>
  <c r="AV327" i="47"/>
  <c r="AU327" i="47"/>
  <c r="AT327" i="47"/>
  <c r="AS327" i="47"/>
  <c r="AR327" i="47"/>
  <c r="AQ327" i="47"/>
  <c r="AP327" i="47"/>
  <c r="AO327" i="47"/>
  <c r="AN327" i="47"/>
  <c r="AM327" i="47"/>
  <c r="AL327" i="47"/>
  <c r="AK327" i="47"/>
  <c r="AJ327" i="47"/>
  <c r="AI327" i="47"/>
  <c r="AH327" i="47"/>
  <c r="AF327" i="47"/>
  <c r="AE327" i="47"/>
  <c r="AD327" i="47"/>
  <c r="AC327" i="47"/>
  <c r="AB327" i="47"/>
  <c r="AA327" i="47"/>
  <c r="Z327" i="47"/>
  <c r="Y327" i="47"/>
  <c r="X327" i="47"/>
  <c r="W327" i="47"/>
  <c r="V327" i="47"/>
  <c r="U327" i="47"/>
  <c r="T327" i="47"/>
  <c r="S327" i="47"/>
  <c r="R327" i="47"/>
  <c r="Q327" i="47"/>
  <c r="P327" i="47"/>
  <c r="O327" i="47"/>
  <c r="N327" i="47"/>
  <c r="M327" i="47"/>
  <c r="K327" i="47"/>
  <c r="BB18" i="48" s="1"/>
  <c r="J327" i="47"/>
  <c r="I327" i="47"/>
  <c r="H327" i="47"/>
  <c r="G327" i="47"/>
  <c r="F327" i="47"/>
  <c r="E327" i="47"/>
  <c r="C326" i="47"/>
  <c r="D325" i="47"/>
  <c r="D324" i="47"/>
  <c r="BA323" i="47"/>
  <c r="AZ323" i="47"/>
  <c r="AY323" i="47"/>
  <c r="AX323" i="47"/>
  <c r="AW323" i="47"/>
  <c r="AV323" i="47"/>
  <c r="AU323" i="47"/>
  <c r="AT323" i="47"/>
  <c r="AS323" i="47"/>
  <c r="AR323" i="47"/>
  <c r="AQ323" i="47"/>
  <c r="AP323" i="47"/>
  <c r="AO323" i="47"/>
  <c r="AN323" i="47"/>
  <c r="AM323" i="47"/>
  <c r="AL323" i="47"/>
  <c r="AK323" i="47"/>
  <c r="AJ323" i="47"/>
  <c r="AI323" i="47"/>
  <c r="AH323" i="47"/>
  <c r="AF323" i="47"/>
  <c r="AE323" i="47"/>
  <c r="AD323" i="47"/>
  <c r="AC323" i="47"/>
  <c r="AB323" i="47"/>
  <c r="AA323" i="47"/>
  <c r="Z323" i="47"/>
  <c r="Y323" i="47"/>
  <c r="X323" i="47"/>
  <c r="W323" i="47"/>
  <c r="V323" i="47"/>
  <c r="U323" i="47"/>
  <c r="T323" i="47"/>
  <c r="S323" i="47"/>
  <c r="R323" i="47"/>
  <c r="Q323" i="47"/>
  <c r="P323" i="47"/>
  <c r="O323" i="47"/>
  <c r="N323" i="47"/>
  <c r="M323" i="47"/>
  <c r="K323" i="47"/>
  <c r="J323" i="47"/>
  <c r="I323" i="47"/>
  <c r="H323" i="47"/>
  <c r="G323" i="47"/>
  <c r="F323" i="47"/>
  <c r="E323" i="47"/>
  <c r="D322" i="47"/>
  <c r="D321" i="47"/>
  <c r="BA320" i="47"/>
  <c r="AZ320" i="47"/>
  <c r="AY320" i="47"/>
  <c r="AX320" i="47"/>
  <c r="AW320" i="47"/>
  <c r="AV320" i="47"/>
  <c r="AU320" i="47"/>
  <c r="AT320" i="47"/>
  <c r="AS320" i="47"/>
  <c r="AR320" i="47"/>
  <c r="AQ320" i="47"/>
  <c r="AP320" i="47"/>
  <c r="AO320" i="47"/>
  <c r="AN320" i="47"/>
  <c r="AM320" i="47"/>
  <c r="AL320" i="47"/>
  <c r="AK320" i="47"/>
  <c r="AJ320" i="47"/>
  <c r="AI320" i="47"/>
  <c r="AH320" i="47"/>
  <c r="AF320" i="47"/>
  <c r="AE320" i="47"/>
  <c r="AD320" i="47"/>
  <c r="AC320" i="47"/>
  <c r="AB320" i="47"/>
  <c r="AA320" i="47"/>
  <c r="Z320" i="47"/>
  <c r="Y320" i="47"/>
  <c r="X320" i="47"/>
  <c r="W320" i="47"/>
  <c r="V320" i="47"/>
  <c r="U320" i="47"/>
  <c r="T320" i="47"/>
  <c r="S320" i="47"/>
  <c r="R320" i="47"/>
  <c r="Q320" i="47"/>
  <c r="P320" i="47"/>
  <c r="O320" i="47"/>
  <c r="N320" i="47"/>
  <c r="M320" i="47"/>
  <c r="K320" i="47"/>
  <c r="BA18" i="48" s="1"/>
  <c r="J320" i="47"/>
  <c r="I320" i="47"/>
  <c r="H320" i="47"/>
  <c r="G320" i="47"/>
  <c r="F320" i="47"/>
  <c r="E320" i="47"/>
  <c r="C319" i="47"/>
  <c r="BA316" i="47"/>
  <c r="AZ316" i="47"/>
  <c r="AY316" i="47"/>
  <c r="AX316" i="47"/>
  <c r="AW316" i="47"/>
  <c r="AV316" i="47"/>
  <c r="AU316" i="47"/>
  <c r="AT316" i="47"/>
  <c r="AS316" i="47"/>
  <c r="AR316" i="47"/>
  <c r="AQ316" i="47"/>
  <c r="AP316" i="47"/>
  <c r="AO316" i="47"/>
  <c r="AN316" i="47"/>
  <c r="AM316" i="47"/>
  <c r="AL316" i="47"/>
  <c r="AK316" i="47"/>
  <c r="AJ316" i="47"/>
  <c r="AI316" i="47"/>
  <c r="AH316" i="47"/>
  <c r="AF316" i="47"/>
  <c r="AE316" i="47"/>
  <c r="AD316" i="47"/>
  <c r="AC316" i="47"/>
  <c r="AB316" i="47"/>
  <c r="AA316" i="47"/>
  <c r="Z316" i="47"/>
  <c r="Y316" i="47"/>
  <c r="X316" i="47"/>
  <c r="W316" i="47"/>
  <c r="V316" i="47"/>
  <c r="U316" i="47"/>
  <c r="T316" i="47"/>
  <c r="S316" i="47"/>
  <c r="R316" i="47"/>
  <c r="Q316" i="47"/>
  <c r="P316" i="47"/>
  <c r="O316" i="47"/>
  <c r="N316" i="47"/>
  <c r="M316" i="47"/>
  <c r="K316" i="47"/>
  <c r="J316" i="47"/>
  <c r="I316" i="47"/>
  <c r="H316" i="47"/>
  <c r="G316" i="47"/>
  <c r="F316" i="47"/>
  <c r="E316" i="47"/>
  <c r="D315" i="47"/>
  <c r="D314" i="47"/>
  <c r="BA313" i="47"/>
  <c r="AZ313" i="47"/>
  <c r="AY313" i="47"/>
  <c r="AX313" i="47"/>
  <c r="AW313" i="47"/>
  <c r="AV313" i="47"/>
  <c r="AU313" i="47"/>
  <c r="AT313" i="47"/>
  <c r="AS313" i="47"/>
  <c r="AR313" i="47"/>
  <c r="AQ313" i="47"/>
  <c r="AP313" i="47"/>
  <c r="AO313" i="47"/>
  <c r="AN313" i="47"/>
  <c r="AM313" i="47"/>
  <c r="AL313" i="47"/>
  <c r="AK313" i="47"/>
  <c r="AJ313" i="47"/>
  <c r="AI313" i="47"/>
  <c r="AH313" i="47"/>
  <c r="AF313" i="47"/>
  <c r="AE313" i="47"/>
  <c r="AD313" i="47"/>
  <c r="AC313" i="47"/>
  <c r="AB313" i="47"/>
  <c r="AA313" i="47"/>
  <c r="Z313" i="47"/>
  <c r="Y313" i="47"/>
  <c r="X313" i="47"/>
  <c r="W313" i="47"/>
  <c r="V313" i="47"/>
  <c r="U313" i="47"/>
  <c r="T313" i="47"/>
  <c r="S313" i="47"/>
  <c r="R313" i="47"/>
  <c r="Q313" i="47"/>
  <c r="P313" i="47"/>
  <c r="O313" i="47"/>
  <c r="N313" i="47"/>
  <c r="M313" i="47"/>
  <c r="K313" i="47"/>
  <c r="AZ18" i="48" s="1"/>
  <c r="J313" i="47"/>
  <c r="I313" i="47"/>
  <c r="H313" i="47"/>
  <c r="G313" i="47"/>
  <c r="F313" i="47"/>
  <c r="E313" i="47"/>
  <c r="C312" i="47"/>
  <c r="D311" i="47"/>
  <c r="BA309" i="47"/>
  <c r="AZ309" i="47"/>
  <c r="AY309" i="47"/>
  <c r="AX309" i="47"/>
  <c r="AW309" i="47"/>
  <c r="AV309" i="47"/>
  <c r="AU309" i="47"/>
  <c r="AT309" i="47"/>
  <c r="AS309" i="47"/>
  <c r="AR309" i="47"/>
  <c r="AQ309" i="47"/>
  <c r="AP309" i="47"/>
  <c r="AO309" i="47"/>
  <c r="AN309" i="47"/>
  <c r="AM309" i="47"/>
  <c r="AL309" i="47"/>
  <c r="AK309" i="47"/>
  <c r="AJ309" i="47"/>
  <c r="AI309" i="47"/>
  <c r="AH309" i="47"/>
  <c r="AF309" i="47"/>
  <c r="AE309" i="47"/>
  <c r="AD309" i="47"/>
  <c r="AC309" i="47"/>
  <c r="AB309" i="47"/>
  <c r="AA309" i="47"/>
  <c r="Z309" i="47"/>
  <c r="Y309" i="47"/>
  <c r="X309" i="47"/>
  <c r="W309" i="47"/>
  <c r="V309" i="47"/>
  <c r="U309" i="47"/>
  <c r="T309" i="47"/>
  <c r="S309" i="47"/>
  <c r="R309" i="47"/>
  <c r="Q309" i="47"/>
  <c r="P309" i="47"/>
  <c r="O309" i="47"/>
  <c r="N309" i="47"/>
  <c r="M309" i="47"/>
  <c r="K309" i="47"/>
  <c r="J309" i="47"/>
  <c r="I309" i="47"/>
  <c r="H309" i="47"/>
  <c r="G309" i="47"/>
  <c r="F309" i="47"/>
  <c r="E309" i="47"/>
  <c r="D308" i="47"/>
  <c r="D307" i="47"/>
  <c r="BA306" i="47"/>
  <c r="AZ306" i="47"/>
  <c r="AY306" i="47"/>
  <c r="AX306" i="47"/>
  <c r="AW306" i="47"/>
  <c r="AV306" i="47"/>
  <c r="AU306" i="47"/>
  <c r="AT306" i="47"/>
  <c r="AS306" i="47"/>
  <c r="AR306" i="47"/>
  <c r="AQ306" i="47"/>
  <c r="AP306" i="47"/>
  <c r="AO306" i="47"/>
  <c r="AN306" i="47"/>
  <c r="AM306" i="47"/>
  <c r="AL306" i="47"/>
  <c r="AK306" i="47"/>
  <c r="AJ306" i="47"/>
  <c r="AI306" i="47"/>
  <c r="AH306" i="47"/>
  <c r="AF306" i="47"/>
  <c r="AE306" i="47"/>
  <c r="AD306" i="47"/>
  <c r="AC306" i="47"/>
  <c r="AB306" i="47"/>
  <c r="AA306" i="47"/>
  <c r="Z306" i="47"/>
  <c r="Y306" i="47"/>
  <c r="X306" i="47"/>
  <c r="W306" i="47"/>
  <c r="V306" i="47"/>
  <c r="U306" i="47"/>
  <c r="T306" i="47"/>
  <c r="S306" i="47"/>
  <c r="R306" i="47"/>
  <c r="Q306" i="47"/>
  <c r="P306" i="47"/>
  <c r="O306" i="47"/>
  <c r="N306" i="47"/>
  <c r="M306" i="47"/>
  <c r="K306" i="47"/>
  <c r="AY18" i="48" s="1"/>
  <c r="J306" i="47"/>
  <c r="I306" i="47"/>
  <c r="H306" i="47"/>
  <c r="G306" i="47"/>
  <c r="F306" i="47"/>
  <c r="E306" i="47"/>
  <c r="C305" i="47"/>
  <c r="D304" i="47"/>
  <c r="D303" i="47"/>
  <c r="BA302" i="47"/>
  <c r="AZ302" i="47"/>
  <c r="AY302" i="47"/>
  <c r="AX302" i="47"/>
  <c r="AW302" i="47"/>
  <c r="AV302" i="47"/>
  <c r="AU302" i="47"/>
  <c r="AT302" i="47"/>
  <c r="AS302" i="47"/>
  <c r="AR302" i="47"/>
  <c r="AQ302" i="47"/>
  <c r="AP302" i="47"/>
  <c r="AO302" i="47"/>
  <c r="AN302" i="47"/>
  <c r="AM302" i="47"/>
  <c r="AL302" i="47"/>
  <c r="AK302" i="47"/>
  <c r="AJ302" i="47"/>
  <c r="AI302" i="47"/>
  <c r="AH302" i="47"/>
  <c r="AF302" i="47"/>
  <c r="AE302" i="47"/>
  <c r="AD302" i="47"/>
  <c r="AC302" i="47"/>
  <c r="AB302" i="47"/>
  <c r="AA302" i="47"/>
  <c r="Z302" i="47"/>
  <c r="Y302" i="47"/>
  <c r="X302" i="47"/>
  <c r="W302" i="47"/>
  <c r="V302" i="47"/>
  <c r="U302" i="47"/>
  <c r="T302" i="47"/>
  <c r="S302" i="47"/>
  <c r="R302" i="47"/>
  <c r="Q302" i="47"/>
  <c r="P302" i="47"/>
  <c r="O302" i="47"/>
  <c r="N302" i="47"/>
  <c r="M302" i="47"/>
  <c r="K302" i="47"/>
  <c r="J302" i="47"/>
  <c r="I302" i="47"/>
  <c r="H302" i="47"/>
  <c r="G302" i="47"/>
  <c r="F302" i="47"/>
  <c r="E302" i="47"/>
  <c r="D301" i="47"/>
  <c r="D300" i="47"/>
  <c r="BA299" i="47"/>
  <c r="AZ299" i="47"/>
  <c r="AY299" i="47"/>
  <c r="AX299" i="47"/>
  <c r="AW299" i="47"/>
  <c r="AV299" i="47"/>
  <c r="AU299" i="47"/>
  <c r="AT299" i="47"/>
  <c r="AS299" i="47"/>
  <c r="AR299" i="47"/>
  <c r="AQ299" i="47"/>
  <c r="AP299" i="47"/>
  <c r="AO299" i="47"/>
  <c r="AN299" i="47"/>
  <c r="AM299" i="47"/>
  <c r="AL299" i="47"/>
  <c r="AK299" i="47"/>
  <c r="AJ299" i="47"/>
  <c r="AI299" i="47"/>
  <c r="AH299" i="47"/>
  <c r="AF299" i="47"/>
  <c r="AE299" i="47"/>
  <c r="AD299" i="47"/>
  <c r="AC299" i="47"/>
  <c r="AB299" i="47"/>
  <c r="AA299" i="47"/>
  <c r="Z299" i="47"/>
  <c r="Y299" i="47"/>
  <c r="X299" i="47"/>
  <c r="W299" i="47"/>
  <c r="V299" i="47"/>
  <c r="U299" i="47"/>
  <c r="T299" i="47"/>
  <c r="S299" i="47"/>
  <c r="R299" i="47"/>
  <c r="Q299" i="47"/>
  <c r="P299" i="47"/>
  <c r="O299" i="47"/>
  <c r="N299" i="47"/>
  <c r="M299" i="47"/>
  <c r="K299" i="47"/>
  <c r="AX18" i="48" s="1"/>
  <c r="J299" i="47"/>
  <c r="I299" i="47"/>
  <c r="H299" i="47"/>
  <c r="G299" i="47"/>
  <c r="F299" i="47"/>
  <c r="E299" i="47"/>
  <c r="C298" i="47"/>
  <c r="D297" i="47"/>
  <c r="D296" i="47"/>
  <c r="BA295" i="47"/>
  <c r="AZ295" i="47"/>
  <c r="AY295" i="47"/>
  <c r="AX295" i="47"/>
  <c r="AW295" i="47"/>
  <c r="AV295" i="47"/>
  <c r="AU295" i="47"/>
  <c r="AT295" i="47"/>
  <c r="AS295" i="47"/>
  <c r="AR295" i="47"/>
  <c r="AQ295" i="47"/>
  <c r="AP295" i="47"/>
  <c r="AO295" i="47"/>
  <c r="AN295" i="47"/>
  <c r="AM295" i="47"/>
  <c r="AL295" i="47"/>
  <c r="AK295" i="47"/>
  <c r="AJ295" i="47"/>
  <c r="AI295" i="47"/>
  <c r="AH295" i="47"/>
  <c r="AF295" i="47"/>
  <c r="AE295" i="47"/>
  <c r="AD295" i="47"/>
  <c r="AC295" i="47"/>
  <c r="AB295" i="47"/>
  <c r="AA295" i="47"/>
  <c r="Z295" i="47"/>
  <c r="Y295" i="47"/>
  <c r="X295" i="47"/>
  <c r="W295" i="47"/>
  <c r="V295" i="47"/>
  <c r="U295" i="47"/>
  <c r="T295" i="47"/>
  <c r="S295" i="47"/>
  <c r="R295" i="47"/>
  <c r="Q295" i="47"/>
  <c r="P295" i="47"/>
  <c r="O295" i="47"/>
  <c r="N295" i="47"/>
  <c r="M295" i="47"/>
  <c r="K295" i="47"/>
  <c r="J295" i="47"/>
  <c r="I295" i="47"/>
  <c r="H295" i="47"/>
  <c r="G295" i="47"/>
  <c r="F295" i="47"/>
  <c r="E295" i="47"/>
  <c r="D294" i="47"/>
  <c r="D293" i="47"/>
  <c r="BA292" i="47"/>
  <c r="AZ292" i="47"/>
  <c r="AY292" i="47"/>
  <c r="AX292" i="47"/>
  <c r="AW292" i="47"/>
  <c r="AV292" i="47"/>
  <c r="AU292" i="47"/>
  <c r="AT292" i="47"/>
  <c r="AS292" i="47"/>
  <c r="AR292" i="47"/>
  <c r="AQ292" i="47"/>
  <c r="AP292" i="47"/>
  <c r="AO292" i="47"/>
  <c r="AN292" i="47"/>
  <c r="AM292" i="47"/>
  <c r="AL292" i="47"/>
  <c r="AK292" i="47"/>
  <c r="AJ292" i="47"/>
  <c r="AI292" i="47"/>
  <c r="AH292" i="47"/>
  <c r="AF292" i="47"/>
  <c r="AE292" i="47"/>
  <c r="AD292" i="47"/>
  <c r="AC292" i="47"/>
  <c r="AB292" i="47"/>
  <c r="AA292" i="47"/>
  <c r="Z292" i="47"/>
  <c r="Y292" i="47"/>
  <c r="X292" i="47"/>
  <c r="W292" i="47"/>
  <c r="V292" i="47"/>
  <c r="U292" i="47"/>
  <c r="T292" i="47"/>
  <c r="S292" i="47"/>
  <c r="R292" i="47"/>
  <c r="Q292" i="47"/>
  <c r="P292" i="47"/>
  <c r="O292" i="47"/>
  <c r="N292" i="47"/>
  <c r="M292" i="47"/>
  <c r="K292" i="47"/>
  <c r="AW18" i="48" s="1"/>
  <c r="J292" i="47"/>
  <c r="I292" i="47"/>
  <c r="H292" i="47"/>
  <c r="G292" i="47"/>
  <c r="F292" i="47"/>
  <c r="E292" i="47"/>
  <c r="C291" i="47"/>
  <c r="D290" i="47"/>
  <c r="D289" i="47"/>
  <c r="BA288" i="47"/>
  <c r="AZ288" i="47"/>
  <c r="AY288" i="47"/>
  <c r="AX288" i="47"/>
  <c r="AW288" i="47"/>
  <c r="AV288" i="47"/>
  <c r="AU288" i="47"/>
  <c r="AT288" i="47"/>
  <c r="AS288" i="47"/>
  <c r="AR288" i="47"/>
  <c r="AQ288" i="47"/>
  <c r="AP288" i="47"/>
  <c r="AO288" i="47"/>
  <c r="AN288" i="47"/>
  <c r="AM288" i="47"/>
  <c r="AL288" i="47"/>
  <c r="AK288" i="47"/>
  <c r="AJ288" i="47"/>
  <c r="AI288" i="47"/>
  <c r="AH288" i="47"/>
  <c r="AF288" i="47"/>
  <c r="AE288" i="47"/>
  <c r="AD288" i="47"/>
  <c r="AC288" i="47"/>
  <c r="AB288" i="47"/>
  <c r="AA288" i="47"/>
  <c r="Z288" i="47"/>
  <c r="Y288" i="47"/>
  <c r="X288" i="47"/>
  <c r="W288" i="47"/>
  <c r="V288" i="47"/>
  <c r="U288" i="47"/>
  <c r="T288" i="47"/>
  <c r="S288" i="47"/>
  <c r="R288" i="47"/>
  <c r="Q288" i="47"/>
  <c r="P288" i="47"/>
  <c r="O288" i="47"/>
  <c r="N288" i="47"/>
  <c r="M288" i="47"/>
  <c r="K288" i="47"/>
  <c r="J288" i="47"/>
  <c r="I288" i="47"/>
  <c r="H288" i="47"/>
  <c r="G288" i="47"/>
  <c r="F288" i="47"/>
  <c r="F284" i="47" s="1"/>
  <c r="AV12" i="48" s="1"/>
  <c r="E288" i="47"/>
  <c r="D287" i="47"/>
  <c r="D286" i="47"/>
  <c r="BA285" i="47"/>
  <c r="AZ285" i="47"/>
  <c r="AY285" i="47"/>
  <c r="AX285" i="47"/>
  <c r="AW285" i="47"/>
  <c r="AV285" i="47"/>
  <c r="AU285" i="47"/>
  <c r="AT285" i="47"/>
  <c r="AS285" i="47"/>
  <c r="AR285" i="47"/>
  <c r="AQ285" i="47"/>
  <c r="AP285" i="47"/>
  <c r="AO285" i="47"/>
  <c r="AN285" i="47"/>
  <c r="AM285" i="47"/>
  <c r="AL285" i="47"/>
  <c r="AK285" i="47"/>
  <c r="AJ285" i="47"/>
  <c r="AI285" i="47"/>
  <c r="AH285" i="47"/>
  <c r="AF285" i="47"/>
  <c r="AE285" i="47"/>
  <c r="AD285" i="47"/>
  <c r="AC285" i="47"/>
  <c r="AB285" i="47"/>
  <c r="AA285" i="47"/>
  <c r="Z285" i="47"/>
  <c r="Y285" i="47"/>
  <c r="X285" i="47"/>
  <c r="W285" i="47"/>
  <c r="V285" i="47"/>
  <c r="U285" i="47"/>
  <c r="T285" i="47"/>
  <c r="S285" i="47"/>
  <c r="R285" i="47"/>
  <c r="Q285" i="47"/>
  <c r="P285" i="47"/>
  <c r="O285" i="47"/>
  <c r="N285" i="47"/>
  <c r="M285" i="47"/>
  <c r="K285" i="47"/>
  <c r="AV18" i="48" s="1"/>
  <c r="J285" i="47"/>
  <c r="I285" i="47"/>
  <c r="H285" i="47"/>
  <c r="G285" i="47"/>
  <c r="E285" i="47"/>
  <c r="C284" i="47"/>
  <c r="D283" i="47"/>
  <c r="D282" i="47"/>
  <c r="BD281" i="47"/>
  <c r="BC281" i="47"/>
  <c r="BA281" i="47"/>
  <c r="AZ281" i="47"/>
  <c r="AY281" i="47"/>
  <c r="AX281" i="47"/>
  <c r="AW281" i="47"/>
  <c r="AV281" i="47"/>
  <c r="AU281" i="47"/>
  <c r="AT281" i="47"/>
  <c r="AS281" i="47"/>
  <c r="AR281" i="47"/>
  <c r="AQ281" i="47"/>
  <c r="AP281" i="47"/>
  <c r="AO281" i="47"/>
  <c r="AN281" i="47"/>
  <c r="AM281" i="47"/>
  <c r="AL281" i="47"/>
  <c r="AK281" i="47"/>
  <c r="AJ281" i="47"/>
  <c r="AI281" i="47"/>
  <c r="AH281" i="47"/>
  <c r="AF281" i="47"/>
  <c r="AE281" i="47"/>
  <c r="AD281" i="47"/>
  <c r="AC281" i="47"/>
  <c r="AB281" i="47"/>
  <c r="AA281" i="47"/>
  <c r="Z281" i="47"/>
  <c r="Y281" i="47"/>
  <c r="X281" i="47"/>
  <c r="W281" i="47"/>
  <c r="V281" i="47"/>
  <c r="U281" i="47"/>
  <c r="T281" i="47"/>
  <c r="S281" i="47"/>
  <c r="R281" i="47"/>
  <c r="Q281" i="47"/>
  <c r="P281" i="47"/>
  <c r="O281" i="47"/>
  <c r="N281" i="47"/>
  <c r="M281" i="47"/>
  <c r="K281" i="47"/>
  <c r="J281" i="47"/>
  <c r="I281" i="47"/>
  <c r="H281" i="47"/>
  <c r="G281" i="47"/>
  <c r="F281" i="47"/>
  <c r="E281" i="47"/>
  <c r="D280" i="47"/>
  <c r="D279" i="47"/>
  <c r="BA278" i="47"/>
  <c r="AZ278" i="47"/>
  <c r="AY278" i="47"/>
  <c r="AX278" i="47"/>
  <c r="AW278" i="47"/>
  <c r="AV278" i="47"/>
  <c r="AU278" i="47"/>
  <c r="AT278" i="47"/>
  <c r="AS278" i="47"/>
  <c r="AR278" i="47"/>
  <c r="AQ278" i="47"/>
  <c r="AP278" i="47"/>
  <c r="AO278" i="47"/>
  <c r="AN278" i="47"/>
  <c r="AM278" i="47"/>
  <c r="AL278" i="47"/>
  <c r="AK278" i="47"/>
  <c r="AJ278" i="47"/>
  <c r="AI278" i="47"/>
  <c r="AH278" i="47"/>
  <c r="AF278" i="47"/>
  <c r="AE278" i="47"/>
  <c r="AD278" i="47"/>
  <c r="AC278" i="47"/>
  <c r="AB278" i="47"/>
  <c r="AA278" i="47"/>
  <c r="Z278" i="47"/>
  <c r="Y278" i="47"/>
  <c r="X278" i="47"/>
  <c r="W278" i="47"/>
  <c r="V278" i="47"/>
  <c r="U278" i="47"/>
  <c r="T278" i="47"/>
  <c r="S278" i="47"/>
  <c r="R278" i="47"/>
  <c r="Q278" i="47"/>
  <c r="P278" i="47"/>
  <c r="O278" i="47"/>
  <c r="N278" i="47"/>
  <c r="M278" i="47"/>
  <c r="K278" i="47"/>
  <c r="AU18" i="48" s="1"/>
  <c r="J278" i="47"/>
  <c r="I278" i="47"/>
  <c r="H278" i="47"/>
  <c r="G278" i="47"/>
  <c r="F278" i="47"/>
  <c r="E278" i="47"/>
  <c r="C277" i="47"/>
  <c r="D276" i="47"/>
  <c r="D275" i="47"/>
  <c r="BA274" i="47"/>
  <c r="AZ274" i="47"/>
  <c r="AY274" i="47"/>
  <c r="AX274" i="47"/>
  <c r="AW274" i="47"/>
  <c r="AV274" i="47"/>
  <c r="AU274" i="47"/>
  <c r="AT274" i="47"/>
  <c r="AS274" i="47"/>
  <c r="AR274" i="47"/>
  <c r="AQ274" i="47"/>
  <c r="AP274" i="47"/>
  <c r="AO274" i="47"/>
  <c r="AN274" i="47"/>
  <c r="AM274" i="47"/>
  <c r="AL274" i="47"/>
  <c r="AK274" i="47"/>
  <c r="AJ274" i="47"/>
  <c r="AI274" i="47"/>
  <c r="AH274" i="47"/>
  <c r="AF274" i="47"/>
  <c r="AE274" i="47"/>
  <c r="AD274" i="47"/>
  <c r="AC274" i="47"/>
  <c r="AB274" i="47"/>
  <c r="AA274" i="47"/>
  <c r="Z274" i="47"/>
  <c r="Y274" i="47"/>
  <c r="X274" i="47"/>
  <c r="W274" i="47"/>
  <c r="V274" i="47"/>
  <c r="U274" i="47"/>
  <c r="T274" i="47"/>
  <c r="S274" i="47"/>
  <c r="R274" i="47"/>
  <c r="Q274" i="47"/>
  <c r="P274" i="47"/>
  <c r="O274" i="47"/>
  <c r="N274" i="47"/>
  <c r="M274" i="47"/>
  <c r="K274" i="47"/>
  <c r="J274" i="47"/>
  <c r="I274" i="47"/>
  <c r="H274" i="47"/>
  <c r="G274" i="47"/>
  <c r="F274" i="47"/>
  <c r="E274" i="47"/>
  <c r="D273" i="47"/>
  <c r="D272" i="47"/>
  <c r="BA271" i="47"/>
  <c r="AZ271" i="47"/>
  <c r="AY271" i="47"/>
  <c r="AX271" i="47"/>
  <c r="AW271" i="47"/>
  <c r="AV271" i="47"/>
  <c r="AU271" i="47"/>
  <c r="AT271" i="47"/>
  <c r="AS271" i="47"/>
  <c r="AR271" i="47"/>
  <c r="AQ271" i="47"/>
  <c r="AP271" i="47"/>
  <c r="AO271" i="47"/>
  <c r="AN271" i="47"/>
  <c r="AM271" i="47"/>
  <c r="AL271" i="47"/>
  <c r="AK271" i="47"/>
  <c r="AJ271" i="47"/>
  <c r="AI271" i="47"/>
  <c r="AH271" i="47"/>
  <c r="AF271" i="47"/>
  <c r="AE271" i="47"/>
  <c r="AD271" i="47"/>
  <c r="AC271" i="47"/>
  <c r="AB271" i="47"/>
  <c r="AA271" i="47"/>
  <c r="Z271" i="47"/>
  <c r="Y271" i="47"/>
  <c r="X271" i="47"/>
  <c r="W271" i="47"/>
  <c r="V271" i="47"/>
  <c r="U271" i="47"/>
  <c r="T271" i="47"/>
  <c r="S271" i="47"/>
  <c r="R271" i="47"/>
  <c r="Q271" i="47"/>
  <c r="P271" i="47"/>
  <c r="O271" i="47"/>
  <c r="N271" i="47"/>
  <c r="M271" i="47"/>
  <c r="K271" i="47"/>
  <c r="J271" i="47"/>
  <c r="I271" i="47"/>
  <c r="H271" i="47"/>
  <c r="G271" i="47"/>
  <c r="F271" i="47"/>
  <c r="E271" i="47"/>
  <c r="C270" i="47"/>
  <c r="D269" i="47"/>
  <c r="D268" i="47"/>
  <c r="BA267" i="47"/>
  <c r="BA266" i="47" s="1"/>
  <c r="AS62" i="48" s="1"/>
  <c r="AZ267" i="47"/>
  <c r="AZ266" i="47" s="1"/>
  <c r="AS61" i="48" s="1"/>
  <c r="AY267" i="47"/>
  <c r="AY266" i="47" s="1"/>
  <c r="AS60" i="48" s="1"/>
  <c r="AX267" i="47"/>
  <c r="AX266" i="47" s="1"/>
  <c r="AS59" i="48" s="1"/>
  <c r="AW267" i="47"/>
  <c r="AW266" i="47" s="1"/>
  <c r="AS58" i="48" s="1"/>
  <c r="AV267" i="47"/>
  <c r="AV266" i="47" s="1"/>
  <c r="AS57" i="48" s="1"/>
  <c r="AU267" i="47"/>
  <c r="AU266" i="47" s="1"/>
  <c r="AS56" i="48" s="1"/>
  <c r="AT267" i="47"/>
  <c r="AT266" i="47" s="1"/>
  <c r="AS55" i="48" s="1"/>
  <c r="AS267" i="47"/>
  <c r="AS266" i="47" s="1"/>
  <c r="AS54" i="48" s="1"/>
  <c r="AR267" i="47"/>
  <c r="AR266" i="47" s="1"/>
  <c r="AS53" i="48" s="1"/>
  <c r="AQ267" i="47"/>
  <c r="AQ266" i="47" s="1"/>
  <c r="AS52" i="48" s="1"/>
  <c r="AP267" i="47"/>
  <c r="AP266" i="47" s="1"/>
  <c r="AS51" i="48" s="1"/>
  <c r="AO267" i="47"/>
  <c r="AO266" i="47" s="1"/>
  <c r="AS50" i="48" s="1"/>
  <c r="AN267" i="47"/>
  <c r="AN266" i="47" s="1"/>
  <c r="AM267" i="47"/>
  <c r="AM266" i="47" s="1"/>
  <c r="AS48" i="48" s="1"/>
  <c r="AL267" i="47"/>
  <c r="AL266" i="47" s="1"/>
  <c r="AS47" i="48" s="1"/>
  <c r="AK267" i="47"/>
  <c r="AK266" i="47" s="1"/>
  <c r="AS46" i="48" s="1"/>
  <c r="AJ267" i="47"/>
  <c r="AJ266" i="47" s="1"/>
  <c r="AS45" i="48" s="1"/>
  <c r="AI267" i="47"/>
  <c r="AI266" i="47" s="1"/>
  <c r="AS44" i="48" s="1"/>
  <c r="AH267" i="47"/>
  <c r="AH266" i="47" s="1"/>
  <c r="AS43" i="48" s="1"/>
  <c r="AG267" i="47"/>
  <c r="AG266" i="47" s="1"/>
  <c r="AS42" i="48" s="1"/>
  <c r="AF267" i="47"/>
  <c r="AF266" i="47" s="1"/>
  <c r="AS41" i="48" s="1"/>
  <c r="AE267" i="47"/>
  <c r="AE266" i="47" s="1"/>
  <c r="AS40" i="48" s="1"/>
  <c r="AD267" i="47"/>
  <c r="AD266" i="47" s="1"/>
  <c r="AS39" i="48" s="1"/>
  <c r="AC267" i="47"/>
  <c r="AC266" i="47" s="1"/>
  <c r="AS38" i="48" s="1"/>
  <c r="AB267" i="47"/>
  <c r="AB266" i="47" s="1"/>
  <c r="AS37" i="48" s="1"/>
  <c r="AA267" i="47"/>
  <c r="AA266" i="47" s="1"/>
  <c r="AS36" i="48" s="1"/>
  <c r="Z267" i="47"/>
  <c r="Z266" i="47" s="1"/>
  <c r="AS35" i="48" s="1"/>
  <c r="Y267" i="47"/>
  <c r="Y266" i="47" s="1"/>
  <c r="AS34" i="48" s="1"/>
  <c r="X267" i="47"/>
  <c r="X266" i="47" s="1"/>
  <c r="W267" i="47"/>
  <c r="W266" i="47" s="1"/>
  <c r="AS31" i="48" s="1"/>
  <c r="V267" i="47"/>
  <c r="V266" i="47" s="1"/>
  <c r="AS30" i="48" s="1"/>
  <c r="U267" i="47"/>
  <c r="U266" i="47" s="1"/>
  <c r="AS29" i="48" s="1"/>
  <c r="T267" i="47"/>
  <c r="T266" i="47" s="1"/>
  <c r="AS28" i="48" s="1"/>
  <c r="S267" i="47"/>
  <c r="S266" i="47" s="1"/>
  <c r="AS27" i="48" s="1"/>
  <c r="R267" i="47"/>
  <c r="R266" i="47" s="1"/>
  <c r="AS26" i="48" s="1"/>
  <c r="Q267" i="47"/>
  <c r="Q266" i="47" s="1"/>
  <c r="AS25" i="48" s="1"/>
  <c r="P267" i="47"/>
  <c r="P266" i="47" s="1"/>
  <c r="AS24" i="48" s="1"/>
  <c r="O267" i="47"/>
  <c r="O266" i="47" s="1"/>
  <c r="AS21" i="48" s="1"/>
  <c r="N267" i="47"/>
  <c r="N266" i="47" s="1"/>
  <c r="AS20" i="48" s="1"/>
  <c r="M267" i="47"/>
  <c r="M266" i="47" s="1"/>
  <c r="AS19" i="48" s="1"/>
  <c r="L267" i="47"/>
  <c r="L266" i="47" s="1"/>
  <c r="K267" i="47"/>
  <c r="J267" i="47"/>
  <c r="J266" i="47" s="1"/>
  <c r="AS16" i="48" s="1"/>
  <c r="I267" i="47"/>
  <c r="I266" i="47" s="1"/>
  <c r="AS15" i="48" s="1"/>
  <c r="H267" i="47"/>
  <c r="H266" i="47" s="1"/>
  <c r="AS14" i="48" s="1"/>
  <c r="G267" i="47"/>
  <c r="G266" i="47" s="1"/>
  <c r="AS13" i="48" s="1"/>
  <c r="F267" i="47"/>
  <c r="F266" i="47" s="1"/>
  <c r="AS12" i="48" s="1"/>
  <c r="E267" i="47"/>
  <c r="E266" i="47" s="1"/>
  <c r="AS11" i="48" s="1"/>
  <c r="C266" i="47"/>
  <c r="D265" i="47"/>
  <c r="D264" i="47"/>
  <c r="BA263" i="47"/>
  <c r="BA262" i="47" s="1"/>
  <c r="AR62" i="48" s="1"/>
  <c r="AZ263" i="47"/>
  <c r="AZ262" i="47" s="1"/>
  <c r="AR61" i="48" s="1"/>
  <c r="AY263" i="47"/>
  <c r="AY262" i="47" s="1"/>
  <c r="AR60" i="48" s="1"/>
  <c r="AX263" i="47"/>
  <c r="AX262" i="47" s="1"/>
  <c r="AR59" i="48" s="1"/>
  <c r="AW263" i="47"/>
  <c r="AW262" i="47" s="1"/>
  <c r="AR58" i="48" s="1"/>
  <c r="AV263" i="47"/>
  <c r="AV262" i="47" s="1"/>
  <c r="AR57" i="48" s="1"/>
  <c r="AU263" i="47"/>
  <c r="AU262" i="47" s="1"/>
  <c r="AR56" i="48" s="1"/>
  <c r="AT263" i="47"/>
  <c r="AT262" i="47" s="1"/>
  <c r="AR55" i="48" s="1"/>
  <c r="AS263" i="47"/>
  <c r="AS262" i="47" s="1"/>
  <c r="AR54" i="48" s="1"/>
  <c r="AR263" i="47"/>
  <c r="AR262" i="47" s="1"/>
  <c r="AR53" i="48" s="1"/>
  <c r="AQ263" i="47"/>
  <c r="AQ262" i="47" s="1"/>
  <c r="AR52" i="48" s="1"/>
  <c r="AP263" i="47"/>
  <c r="AP262" i="47" s="1"/>
  <c r="AR51" i="48" s="1"/>
  <c r="AO263" i="47"/>
  <c r="AO262" i="47" s="1"/>
  <c r="AR50" i="48" s="1"/>
  <c r="AN263" i="47"/>
  <c r="AN262" i="47" s="1"/>
  <c r="AR49" i="48" s="1"/>
  <c r="AM263" i="47"/>
  <c r="AM262" i="47" s="1"/>
  <c r="AL263" i="47"/>
  <c r="AL262" i="47" s="1"/>
  <c r="AR47" i="48" s="1"/>
  <c r="AK263" i="47"/>
  <c r="AK262" i="47" s="1"/>
  <c r="AR46" i="48" s="1"/>
  <c r="AJ263" i="47"/>
  <c r="AJ262" i="47" s="1"/>
  <c r="AR45" i="48" s="1"/>
  <c r="AI263" i="47"/>
  <c r="AI262" i="47" s="1"/>
  <c r="AR44" i="48" s="1"/>
  <c r="AH263" i="47"/>
  <c r="AH262" i="47" s="1"/>
  <c r="AR43" i="48" s="1"/>
  <c r="AG263" i="47"/>
  <c r="AG262" i="47" s="1"/>
  <c r="AR42" i="48" s="1"/>
  <c r="AF263" i="47"/>
  <c r="AF262" i="47" s="1"/>
  <c r="AR41" i="48" s="1"/>
  <c r="AE263" i="47"/>
  <c r="AE262" i="47" s="1"/>
  <c r="AR40" i="48" s="1"/>
  <c r="AD263" i="47"/>
  <c r="AD262" i="47" s="1"/>
  <c r="AR39" i="48" s="1"/>
  <c r="AC263" i="47"/>
  <c r="AC262" i="47" s="1"/>
  <c r="AR38" i="48" s="1"/>
  <c r="AB263" i="47"/>
  <c r="AB262" i="47" s="1"/>
  <c r="AR37" i="48" s="1"/>
  <c r="AA263" i="47"/>
  <c r="AA262" i="47" s="1"/>
  <c r="AR36" i="48" s="1"/>
  <c r="Z263" i="47"/>
  <c r="Z262" i="47" s="1"/>
  <c r="AR35" i="48" s="1"/>
  <c r="Y263" i="47"/>
  <c r="Y262" i="47" s="1"/>
  <c r="AR34" i="48" s="1"/>
  <c r="X263" i="47"/>
  <c r="X262" i="47" s="1"/>
  <c r="W263" i="47"/>
  <c r="W262" i="47" s="1"/>
  <c r="AR31" i="48" s="1"/>
  <c r="V263" i="47"/>
  <c r="V262" i="47" s="1"/>
  <c r="AR30" i="48" s="1"/>
  <c r="U263" i="47"/>
  <c r="U262" i="47" s="1"/>
  <c r="AR29" i="48" s="1"/>
  <c r="T263" i="47"/>
  <c r="T262" i="47" s="1"/>
  <c r="AR28" i="48" s="1"/>
  <c r="S263" i="47"/>
  <c r="S262" i="47" s="1"/>
  <c r="AR27" i="48" s="1"/>
  <c r="R263" i="47"/>
  <c r="R262" i="47" s="1"/>
  <c r="AR26" i="48" s="1"/>
  <c r="Q263" i="47"/>
  <c r="Q262" i="47" s="1"/>
  <c r="AR25" i="48" s="1"/>
  <c r="P263" i="47"/>
  <c r="P262" i="47" s="1"/>
  <c r="AR24" i="48" s="1"/>
  <c r="O263" i="47"/>
  <c r="O262" i="47" s="1"/>
  <c r="AR21" i="48" s="1"/>
  <c r="N263" i="47"/>
  <c r="N262" i="47" s="1"/>
  <c r="AR20" i="48" s="1"/>
  <c r="M263" i="47"/>
  <c r="M262" i="47" s="1"/>
  <c r="AR19" i="48" s="1"/>
  <c r="L263" i="47"/>
  <c r="L262" i="47" s="1"/>
  <c r="K263" i="47"/>
  <c r="J263" i="47"/>
  <c r="J262" i="47" s="1"/>
  <c r="AR16" i="48" s="1"/>
  <c r="I263" i="47"/>
  <c r="I262" i="47" s="1"/>
  <c r="AR15" i="48" s="1"/>
  <c r="H263" i="47"/>
  <c r="H262" i="47" s="1"/>
  <c r="AR14" i="48" s="1"/>
  <c r="G263" i="47"/>
  <c r="G262" i="47" s="1"/>
  <c r="AR13" i="48" s="1"/>
  <c r="F263" i="47"/>
  <c r="F262" i="47" s="1"/>
  <c r="AR12" i="48" s="1"/>
  <c r="E263" i="47"/>
  <c r="C262" i="47"/>
  <c r="D261" i="47"/>
  <c r="D260" i="47"/>
  <c r="BA259" i="47"/>
  <c r="BA258" i="47" s="1"/>
  <c r="AQ62" i="48" s="1"/>
  <c r="AZ259" i="47"/>
  <c r="AZ258" i="47" s="1"/>
  <c r="AQ61" i="48" s="1"/>
  <c r="AY259" i="47"/>
  <c r="AY258" i="47" s="1"/>
  <c r="AQ60" i="48" s="1"/>
  <c r="AX259" i="47"/>
  <c r="AX258" i="47" s="1"/>
  <c r="AQ59" i="48" s="1"/>
  <c r="AW259" i="47"/>
  <c r="AW258" i="47" s="1"/>
  <c r="AQ58" i="48" s="1"/>
  <c r="AV259" i="47"/>
  <c r="AV258" i="47" s="1"/>
  <c r="AQ57" i="48" s="1"/>
  <c r="AU259" i="47"/>
  <c r="AU258" i="47" s="1"/>
  <c r="AQ56" i="48" s="1"/>
  <c r="AT259" i="47"/>
  <c r="AT258" i="47" s="1"/>
  <c r="AQ55" i="48" s="1"/>
  <c r="AS259" i="47"/>
  <c r="AS258" i="47" s="1"/>
  <c r="AQ54" i="48" s="1"/>
  <c r="AR259" i="47"/>
  <c r="AR258" i="47" s="1"/>
  <c r="AQ53" i="48" s="1"/>
  <c r="AQ259" i="47"/>
  <c r="AQ258" i="47" s="1"/>
  <c r="AQ52" i="48" s="1"/>
  <c r="AP259" i="47"/>
  <c r="AP258" i="47" s="1"/>
  <c r="AQ51" i="48" s="1"/>
  <c r="AO259" i="47"/>
  <c r="AO258" i="47" s="1"/>
  <c r="AQ50" i="48" s="1"/>
  <c r="AN259" i="47"/>
  <c r="AN258" i="47" s="1"/>
  <c r="AQ49" i="48" s="1"/>
  <c r="AM259" i="47"/>
  <c r="AM258" i="47" s="1"/>
  <c r="AQ48" i="48" s="1"/>
  <c r="AL259" i="47"/>
  <c r="AL258" i="47" s="1"/>
  <c r="AK259" i="47"/>
  <c r="AK258" i="47" s="1"/>
  <c r="AQ46" i="48" s="1"/>
  <c r="AJ259" i="47"/>
  <c r="AJ258" i="47" s="1"/>
  <c r="AQ45" i="48" s="1"/>
  <c r="AI259" i="47"/>
  <c r="AI258" i="47" s="1"/>
  <c r="AQ44" i="48" s="1"/>
  <c r="AH259" i="47"/>
  <c r="AH258" i="47" s="1"/>
  <c r="AQ43" i="48" s="1"/>
  <c r="AG259" i="47"/>
  <c r="AG258" i="47" s="1"/>
  <c r="AQ42" i="48" s="1"/>
  <c r="AF259" i="47"/>
  <c r="AF258" i="47" s="1"/>
  <c r="AQ41" i="48" s="1"/>
  <c r="AE259" i="47"/>
  <c r="AE258" i="47" s="1"/>
  <c r="AQ40" i="48" s="1"/>
  <c r="AD259" i="47"/>
  <c r="AD258" i="47" s="1"/>
  <c r="AQ39" i="48" s="1"/>
  <c r="AC259" i="47"/>
  <c r="AC258" i="47" s="1"/>
  <c r="AQ38" i="48" s="1"/>
  <c r="AB259" i="47"/>
  <c r="AB258" i="47" s="1"/>
  <c r="AQ37" i="48" s="1"/>
  <c r="AA259" i="47"/>
  <c r="AA258" i="47" s="1"/>
  <c r="AQ36" i="48" s="1"/>
  <c r="Z259" i="47"/>
  <c r="Z258" i="47" s="1"/>
  <c r="AQ35" i="48" s="1"/>
  <c r="Y259" i="47"/>
  <c r="Y258" i="47" s="1"/>
  <c r="AQ34" i="48" s="1"/>
  <c r="X259" i="47"/>
  <c r="X258" i="47" s="1"/>
  <c r="W259" i="47"/>
  <c r="W258" i="47" s="1"/>
  <c r="AQ31" i="48" s="1"/>
  <c r="V259" i="47"/>
  <c r="V258" i="47" s="1"/>
  <c r="AQ30" i="48" s="1"/>
  <c r="U259" i="47"/>
  <c r="U258" i="47" s="1"/>
  <c r="AQ29" i="48" s="1"/>
  <c r="T259" i="47"/>
  <c r="T258" i="47" s="1"/>
  <c r="AQ28" i="48" s="1"/>
  <c r="S259" i="47"/>
  <c r="S258" i="47" s="1"/>
  <c r="AQ27" i="48" s="1"/>
  <c r="R259" i="47"/>
  <c r="R258" i="47" s="1"/>
  <c r="AQ26" i="48" s="1"/>
  <c r="Q259" i="47"/>
  <c r="Q258" i="47" s="1"/>
  <c r="AQ25" i="48" s="1"/>
  <c r="P259" i="47"/>
  <c r="P258" i="47" s="1"/>
  <c r="AQ24" i="48" s="1"/>
  <c r="O259" i="47"/>
  <c r="O258" i="47" s="1"/>
  <c r="AQ21" i="48" s="1"/>
  <c r="N259" i="47"/>
  <c r="N258" i="47" s="1"/>
  <c r="AQ20" i="48" s="1"/>
  <c r="M259" i="47"/>
  <c r="M258" i="47" s="1"/>
  <c r="AQ19" i="48" s="1"/>
  <c r="L259" i="47"/>
  <c r="L258" i="47" s="1"/>
  <c r="K259" i="47"/>
  <c r="J259" i="47"/>
  <c r="J258" i="47" s="1"/>
  <c r="AQ16" i="48" s="1"/>
  <c r="I259" i="47"/>
  <c r="I258" i="47" s="1"/>
  <c r="AQ15" i="48" s="1"/>
  <c r="H259" i="47"/>
  <c r="H258" i="47" s="1"/>
  <c r="AQ14" i="48" s="1"/>
  <c r="G259" i="47"/>
  <c r="G258" i="47" s="1"/>
  <c r="AQ13" i="48" s="1"/>
  <c r="F259" i="47"/>
  <c r="F258" i="47" s="1"/>
  <c r="AQ12" i="48" s="1"/>
  <c r="E259" i="47"/>
  <c r="E258" i="47" s="1"/>
  <c r="AQ11" i="48" s="1"/>
  <c r="C258" i="47"/>
  <c r="D257" i="47"/>
  <c r="D256" i="47"/>
  <c r="BA255" i="47"/>
  <c r="AZ255" i="47"/>
  <c r="AY255" i="47"/>
  <c r="AX255" i="47"/>
  <c r="AW255" i="47"/>
  <c r="AV255" i="47"/>
  <c r="AU255" i="47"/>
  <c r="AT255" i="47"/>
  <c r="AS255" i="47"/>
  <c r="AR255" i="47"/>
  <c r="AQ255" i="47"/>
  <c r="AP255" i="47"/>
  <c r="AO255" i="47"/>
  <c r="AN255" i="47"/>
  <c r="AM255" i="47"/>
  <c r="AL255" i="47"/>
  <c r="AK255" i="47"/>
  <c r="AJ255" i="47"/>
  <c r="AI255" i="47"/>
  <c r="AH255" i="47"/>
  <c r="AF255" i="47"/>
  <c r="AE255" i="47"/>
  <c r="AD255" i="47"/>
  <c r="AC255" i="47"/>
  <c r="AB255" i="47"/>
  <c r="AA255" i="47"/>
  <c r="Z255" i="47"/>
  <c r="Y255" i="47"/>
  <c r="X255" i="47"/>
  <c r="W255" i="47"/>
  <c r="V255" i="47"/>
  <c r="U255" i="47"/>
  <c r="T255" i="47"/>
  <c r="S255" i="47"/>
  <c r="R255" i="47"/>
  <c r="Q255" i="47"/>
  <c r="P255" i="47"/>
  <c r="O255" i="47"/>
  <c r="N255" i="47"/>
  <c r="M255" i="47"/>
  <c r="K255" i="47"/>
  <c r="J255" i="47"/>
  <c r="I255" i="47"/>
  <c r="H255" i="47"/>
  <c r="G255" i="47"/>
  <c r="F255" i="47"/>
  <c r="E255" i="47"/>
  <c r="D254" i="47"/>
  <c r="D253" i="47"/>
  <c r="BA252" i="47"/>
  <c r="AZ252" i="47"/>
  <c r="AY252" i="47"/>
  <c r="AX252" i="47"/>
  <c r="AW252" i="47"/>
  <c r="AV252" i="47"/>
  <c r="AU252" i="47"/>
  <c r="AT252" i="47"/>
  <c r="AS252" i="47"/>
  <c r="AR252" i="47"/>
  <c r="AQ252" i="47"/>
  <c r="AP252" i="47"/>
  <c r="AO252" i="47"/>
  <c r="AN252" i="47"/>
  <c r="AM252" i="47"/>
  <c r="AL252" i="47"/>
  <c r="AK252" i="47"/>
  <c r="AJ252" i="47"/>
  <c r="AI252" i="47"/>
  <c r="AH252" i="47"/>
  <c r="AF252" i="47"/>
  <c r="AE252" i="47"/>
  <c r="AD252" i="47"/>
  <c r="AC252" i="47"/>
  <c r="AB252" i="47"/>
  <c r="AA252" i="47"/>
  <c r="Z252" i="47"/>
  <c r="Y252" i="47"/>
  <c r="X252" i="47"/>
  <c r="W252" i="47"/>
  <c r="V252" i="47"/>
  <c r="U252" i="47"/>
  <c r="T252" i="47"/>
  <c r="S252" i="47"/>
  <c r="R252" i="47"/>
  <c r="Q252" i="47"/>
  <c r="P252" i="47"/>
  <c r="O252" i="47"/>
  <c r="N252" i="47"/>
  <c r="M252" i="47"/>
  <c r="K252" i="47"/>
  <c r="AP18" i="48" s="1"/>
  <c r="J252" i="47"/>
  <c r="I252" i="47"/>
  <c r="H252" i="47"/>
  <c r="G252" i="47"/>
  <c r="F252" i="47"/>
  <c r="E252" i="47"/>
  <c r="C251" i="47"/>
  <c r="D250" i="47"/>
  <c r="D249" i="47"/>
  <c r="BA248" i="47"/>
  <c r="AZ248" i="47"/>
  <c r="AY248" i="47"/>
  <c r="AX248" i="47"/>
  <c r="AW248" i="47"/>
  <c r="AV248" i="47"/>
  <c r="AU248" i="47"/>
  <c r="AT248" i="47"/>
  <c r="AS248" i="47"/>
  <c r="AR248" i="47"/>
  <c r="AQ248" i="47"/>
  <c r="AP248" i="47"/>
  <c r="AO248" i="47"/>
  <c r="AN248" i="47"/>
  <c r="AM248" i="47"/>
  <c r="AL248" i="47"/>
  <c r="AK248" i="47"/>
  <c r="AJ248" i="47"/>
  <c r="AI248" i="47"/>
  <c r="AH248" i="47"/>
  <c r="AF248" i="47"/>
  <c r="AE248" i="47"/>
  <c r="AD248" i="47"/>
  <c r="AC248" i="47"/>
  <c r="AB248" i="47"/>
  <c r="AA248" i="47"/>
  <c r="Z248" i="47"/>
  <c r="Y248" i="47"/>
  <c r="X248" i="47"/>
  <c r="W248" i="47"/>
  <c r="V248" i="47"/>
  <c r="U248" i="47"/>
  <c r="T248" i="47"/>
  <c r="S248" i="47"/>
  <c r="R248" i="47"/>
  <c r="Q248" i="47"/>
  <c r="P248" i="47"/>
  <c r="O248" i="47"/>
  <c r="N248" i="47"/>
  <c r="M248" i="47"/>
  <c r="K248" i="47"/>
  <c r="J248" i="47"/>
  <c r="I248" i="47"/>
  <c r="H248" i="47"/>
  <c r="G248" i="47"/>
  <c r="F248" i="47"/>
  <c r="E248" i="47"/>
  <c r="D247" i="47"/>
  <c r="D246" i="47"/>
  <c r="BA245" i="47"/>
  <c r="AZ245" i="47"/>
  <c r="AY245" i="47"/>
  <c r="AX245" i="47"/>
  <c r="AW245" i="47"/>
  <c r="AV245" i="47"/>
  <c r="AU245" i="47"/>
  <c r="AT245" i="47"/>
  <c r="AS245" i="47"/>
  <c r="AR245" i="47"/>
  <c r="AQ245" i="47"/>
  <c r="AP245" i="47"/>
  <c r="AO245" i="47"/>
  <c r="AN245" i="47"/>
  <c r="AM245" i="47"/>
  <c r="AL245" i="47"/>
  <c r="AK245" i="47"/>
  <c r="AJ245" i="47"/>
  <c r="AI245" i="47"/>
  <c r="AH245" i="47"/>
  <c r="AF245" i="47"/>
  <c r="AE245" i="47"/>
  <c r="AD245" i="47"/>
  <c r="AC245" i="47"/>
  <c r="AB245" i="47"/>
  <c r="AA245" i="47"/>
  <c r="Z245" i="47"/>
  <c r="Y245" i="47"/>
  <c r="X245" i="47"/>
  <c r="W245" i="47"/>
  <c r="V245" i="47"/>
  <c r="U245" i="47"/>
  <c r="T245" i="47"/>
  <c r="S245" i="47"/>
  <c r="R245" i="47"/>
  <c r="Q245" i="47"/>
  <c r="P245" i="47"/>
  <c r="O245" i="47"/>
  <c r="N245" i="47"/>
  <c r="M245" i="47"/>
  <c r="K245" i="47"/>
  <c r="AO18" i="48" s="1"/>
  <c r="J245" i="47"/>
  <c r="I245" i="47"/>
  <c r="H245" i="47"/>
  <c r="G245" i="47"/>
  <c r="F245" i="47"/>
  <c r="E245" i="47"/>
  <c r="C244" i="47"/>
  <c r="D243" i="47"/>
  <c r="D242" i="47"/>
  <c r="BA241" i="47"/>
  <c r="AZ241" i="47"/>
  <c r="AY241" i="47"/>
  <c r="AX241" i="47"/>
  <c r="AW241" i="47"/>
  <c r="AV241" i="47"/>
  <c r="AU241" i="47"/>
  <c r="AT241" i="47"/>
  <c r="AS241" i="47"/>
  <c r="AR241" i="47"/>
  <c r="AQ241" i="47"/>
  <c r="AP241" i="47"/>
  <c r="AO241" i="47"/>
  <c r="AN241" i="47"/>
  <c r="AM241" i="47"/>
  <c r="AL241" i="47"/>
  <c r="AK241" i="47"/>
  <c r="AJ241" i="47"/>
  <c r="AI241" i="47"/>
  <c r="AH241" i="47"/>
  <c r="AF241" i="47"/>
  <c r="AE241" i="47"/>
  <c r="AD241" i="47"/>
  <c r="AC241" i="47"/>
  <c r="AB241" i="47"/>
  <c r="AA241" i="47"/>
  <c r="Z241" i="47"/>
  <c r="Y241" i="47"/>
  <c r="X241" i="47"/>
  <c r="W241" i="47"/>
  <c r="V241" i="47"/>
  <c r="U241" i="47"/>
  <c r="T241" i="47"/>
  <c r="S241" i="47"/>
  <c r="R241" i="47"/>
  <c r="Q241" i="47"/>
  <c r="P241" i="47"/>
  <c r="O241" i="47"/>
  <c r="N241" i="47"/>
  <c r="M241" i="47"/>
  <c r="K241" i="47"/>
  <c r="J241" i="47"/>
  <c r="I241" i="47"/>
  <c r="H241" i="47"/>
  <c r="G241" i="47"/>
  <c r="F241" i="47"/>
  <c r="E241" i="47"/>
  <c r="D240" i="47"/>
  <c r="BA238" i="47"/>
  <c r="AZ238" i="47"/>
  <c r="AZ237" i="47" s="1"/>
  <c r="AN61" i="48" s="1"/>
  <c r="AY238" i="47"/>
  <c r="AY237" i="47" s="1"/>
  <c r="AN60" i="48" s="1"/>
  <c r="AX238" i="47"/>
  <c r="AW238" i="47"/>
  <c r="AW237" i="47" s="1"/>
  <c r="AN58" i="48" s="1"/>
  <c r="AV238" i="47"/>
  <c r="AV237" i="47" s="1"/>
  <c r="AN57" i="48" s="1"/>
  <c r="AU238" i="47"/>
  <c r="AT238" i="47"/>
  <c r="AS238" i="47"/>
  <c r="AS237" i="47" s="1"/>
  <c r="AN54" i="48" s="1"/>
  <c r="AR238" i="47"/>
  <c r="AR237" i="47" s="1"/>
  <c r="AN53" i="48" s="1"/>
  <c r="AQ238" i="47"/>
  <c r="AQ237" i="47" s="1"/>
  <c r="AN52" i="48" s="1"/>
  <c r="AP238" i="47"/>
  <c r="AO238" i="47"/>
  <c r="AO237" i="47" s="1"/>
  <c r="AN50" i="48" s="1"/>
  <c r="AN238" i="47"/>
  <c r="AN237" i="47" s="1"/>
  <c r="AN49" i="48" s="1"/>
  <c r="AM238" i="47"/>
  <c r="AL238" i="47"/>
  <c r="AK238" i="47"/>
  <c r="AK237" i="47" s="1"/>
  <c r="AN46" i="48" s="1"/>
  <c r="AJ238" i="47"/>
  <c r="AJ237" i="47" s="1"/>
  <c r="AN45" i="48" s="1"/>
  <c r="AI238" i="47"/>
  <c r="AI237" i="47" s="1"/>
  <c r="AH238" i="47"/>
  <c r="AF238" i="47"/>
  <c r="AF237" i="47" s="1"/>
  <c r="AN41" i="48" s="1"/>
  <c r="AE238" i="47"/>
  <c r="AE237" i="47" s="1"/>
  <c r="AN40" i="48" s="1"/>
  <c r="AD238" i="47"/>
  <c r="AC238" i="47"/>
  <c r="AB238" i="47"/>
  <c r="AB237" i="47" s="1"/>
  <c r="AN37" i="48" s="1"/>
  <c r="AA238" i="47"/>
  <c r="AA237" i="47" s="1"/>
  <c r="AN36" i="48" s="1"/>
  <c r="Z238" i="47"/>
  <c r="Z237" i="47" s="1"/>
  <c r="AN35" i="48" s="1"/>
  <c r="Y238" i="47"/>
  <c r="X238" i="47"/>
  <c r="X237" i="47" s="1"/>
  <c r="W238" i="47"/>
  <c r="W237" i="47" s="1"/>
  <c r="AN31" i="48" s="1"/>
  <c r="V238" i="47"/>
  <c r="U238" i="47"/>
  <c r="T238" i="47"/>
  <c r="T237" i="47" s="1"/>
  <c r="AN28" i="48" s="1"/>
  <c r="S238" i="47"/>
  <c r="S237" i="47" s="1"/>
  <c r="AN27" i="48" s="1"/>
  <c r="R238" i="47"/>
  <c r="R237" i="47" s="1"/>
  <c r="AN26" i="48" s="1"/>
  <c r="Q238" i="47"/>
  <c r="P238" i="47"/>
  <c r="P237" i="47" s="1"/>
  <c r="AN24" i="48" s="1"/>
  <c r="O238" i="47"/>
  <c r="O237" i="47" s="1"/>
  <c r="AN21" i="48" s="1"/>
  <c r="N238" i="47"/>
  <c r="M238" i="47"/>
  <c r="K238" i="47"/>
  <c r="AN18" i="48" s="1"/>
  <c r="J238" i="47"/>
  <c r="J237" i="47" s="1"/>
  <c r="AN16" i="48" s="1"/>
  <c r="I238" i="47"/>
  <c r="I237" i="47" s="1"/>
  <c r="AN15" i="48" s="1"/>
  <c r="H238" i="47"/>
  <c r="G238" i="47"/>
  <c r="G237" i="47" s="1"/>
  <c r="AN13" i="48" s="1"/>
  <c r="F238" i="47"/>
  <c r="F237" i="47" s="1"/>
  <c r="AN12" i="48" s="1"/>
  <c r="E238" i="47"/>
  <c r="C237" i="47"/>
  <c r="D236" i="47"/>
  <c r="D235" i="47"/>
  <c r="BA234" i="47"/>
  <c r="AZ234" i="47"/>
  <c r="AY234" i="47"/>
  <c r="AX234" i="47"/>
  <c r="AW234" i="47"/>
  <c r="AV234" i="47"/>
  <c r="AU234" i="47"/>
  <c r="AT234" i="47"/>
  <c r="AS234" i="47"/>
  <c r="AR234" i="47"/>
  <c r="AQ234" i="47"/>
  <c r="AP234" i="47"/>
  <c r="AO234" i="47"/>
  <c r="AN234" i="47"/>
  <c r="AM234" i="47"/>
  <c r="AL234" i="47"/>
  <c r="AK234" i="47"/>
  <c r="AJ234" i="47"/>
  <c r="AI234" i="47"/>
  <c r="AH234" i="47"/>
  <c r="AF234" i="47"/>
  <c r="AE234" i="47"/>
  <c r="AD234" i="47"/>
  <c r="AC234" i="47"/>
  <c r="AB234" i="47"/>
  <c r="AA234" i="47"/>
  <c r="Z234" i="47"/>
  <c r="Y234" i="47"/>
  <c r="X234" i="47"/>
  <c r="W234" i="47"/>
  <c r="V234" i="47"/>
  <c r="U234" i="47"/>
  <c r="T234" i="47"/>
  <c r="S234" i="47"/>
  <c r="R234" i="47"/>
  <c r="Q234" i="47"/>
  <c r="P234" i="47"/>
  <c r="O234" i="47"/>
  <c r="N234" i="47"/>
  <c r="M234" i="47"/>
  <c r="K234" i="47"/>
  <c r="J234" i="47"/>
  <c r="I234" i="47"/>
  <c r="H234" i="47"/>
  <c r="G234" i="47"/>
  <c r="F234" i="47"/>
  <c r="E234" i="47"/>
  <c r="D233" i="47"/>
  <c r="D232" i="47"/>
  <c r="BA231" i="47"/>
  <c r="AZ231" i="47"/>
  <c r="AY231" i="47"/>
  <c r="AX231" i="47"/>
  <c r="AW231" i="47"/>
  <c r="AV231" i="47"/>
  <c r="AU231" i="47"/>
  <c r="AT231" i="47"/>
  <c r="AS231" i="47"/>
  <c r="AR231" i="47"/>
  <c r="AQ231" i="47"/>
  <c r="AP231" i="47"/>
  <c r="AO231" i="47"/>
  <c r="AN231" i="47"/>
  <c r="AM231" i="47"/>
  <c r="AL231" i="47"/>
  <c r="AK231" i="47"/>
  <c r="AJ231" i="47"/>
  <c r="AI231" i="47"/>
  <c r="AH231" i="47"/>
  <c r="AF231" i="47"/>
  <c r="AE231" i="47"/>
  <c r="AD231" i="47"/>
  <c r="AC231" i="47"/>
  <c r="AB231" i="47"/>
  <c r="AA231" i="47"/>
  <c r="Z231" i="47"/>
  <c r="Y231" i="47"/>
  <c r="X231" i="47"/>
  <c r="W231" i="47"/>
  <c r="V231" i="47"/>
  <c r="U231" i="47"/>
  <c r="T231" i="47"/>
  <c r="S231" i="47"/>
  <c r="R231" i="47"/>
  <c r="Q231" i="47"/>
  <c r="P231" i="47"/>
  <c r="O231" i="47"/>
  <c r="N231" i="47"/>
  <c r="M231" i="47"/>
  <c r="K231" i="47"/>
  <c r="J231" i="47"/>
  <c r="I231" i="47"/>
  <c r="H231" i="47"/>
  <c r="G231" i="47"/>
  <c r="F231" i="47"/>
  <c r="E231" i="47"/>
  <c r="C230" i="47"/>
  <c r="D229" i="47"/>
  <c r="D228" i="47"/>
  <c r="BA227" i="47"/>
  <c r="AZ227" i="47"/>
  <c r="AY227" i="47"/>
  <c r="AX227" i="47"/>
  <c r="AW227" i="47"/>
  <c r="AV227" i="47"/>
  <c r="AU227" i="47"/>
  <c r="AT227" i="47"/>
  <c r="AS227" i="47"/>
  <c r="AR227" i="47"/>
  <c r="AQ227" i="47"/>
  <c r="AP227" i="47"/>
  <c r="AO227" i="47"/>
  <c r="AN227" i="47"/>
  <c r="AM227" i="47"/>
  <c r="AL227" i="47"/>
  <c r="AK227" i="47"/>
  <c r="AJ227" i="47"/>
  <c r="AI227" i="47"/>
  <c r="AH227" i="47"/>
  <c r="AG227" i="47"/>
  <c r="AF227" i="47"/>
  <c r="AE227" i="47"/>
  <c r="AD227" i="47"/>
  <c r="AC227" i="47"/>
  <c r="AB227" i="47"/>
  <c r="AA227" i="47"/>
  <c r="Z227" i="47"/>
  <c r="Y227" i="47"/>
  <c r="X227" i="47"/>
  <c r="W227" i="47"/>
  <c r="V227" i="47"/>
  <c r="U227" i="47"/>
  <c r="T227" i="47"/>
  <c r="S227" i="47"/>
  <c r="R227" i="47"/>
  <c r="Q227" i="47"/>
  <c r="P227" i="47"/>
  <c r="O227" i="47"/>
  <c r="N227" i="47"/>
  <c r="M227" i="47"/>
  <c r="L227" i="47"/>
  <c r="K227" i="47"/>
  <c r="J227" i="47"/>
  <c r="I227" i="47"/>
  <c r="H227" i="47"/>
  <c r="G227" i="47"/>
  <c r="F227" i="47"/>
  <c r="E227" i="47"/>
  <c r="D226" i="47"/>
  <c r="D225" i="47"/>
  <c r="BA224" i="47"/>
  <c r="AZ224" i="47"/>
  <c r="AY224" i="47"/>
  <c r="AX224" i="47"/>
  <c r="AW224" i="47"/>
  <c r="AV224" i="47"/>
  <c r="AU224" i="47"/>
  <c r="AT224" i="47"/>
  <c r="AS224" i="47"/>
  <c r="AR224" i="47"/>
  <c r="AQ224" i="47"/>
  <c r="AP224" i="47"/>
  <c r="AO224" i="47"/>
  <c r="AN224" i="47"/>
  <c r="AM224" i="47"/>
  <c r="AL224" i="47"/>
  <c r="AK224" i="47"/>
  <c r="AJ224" i="47"/>
  <c r="AI224" i="47"/>
  <c r="AH224" i="47"/>
  <c r="AG224" i="47"/>
  <c r="AF224" i="47"/>
  <c r="AE224" i="47"/>
  <c r="AD224" i="47"/>
  <c r="AC224" i="47"/>
  <c r="AB224" i="47"/>
  <c r="AA224" i="47"/>
  <c r="Z224" i="47"/>
  <c r="Y224" i="47"/>
  <c r="X224" i="47"/>
  <c r="W224" i="47"/>
  <c r="V224" i="47"/>
  <c r="U224" i="47"/>
  <c r="T224" i="47"/>
  <c r="S224" i="47"/>
  <c r="R224" i="47"/>
  <c r="Q224" i="47"/>
  <c r="P224" i="47"/>
  <c r="O224" i="47"/>
  <c r="N224" i="47"/>
  <c r="M224" i="47"/>
  <c r="L224" i="47"/>
  <c r="K224" i="47"/>
  <c r="J224" i="47"/>
  <c r="I224" i="47"/>
  <c r="H224" i="47"/>
  <c r="G224" i="47"/>
  <c r="F224" i="47"/>
  <c r="E224" i="47"/>
  <c r="C223" i="47"/>
  <c r="D222" i="47"/>
  <c r="D221" i="47"/>
  <c r="BA220" i="47"/>
  <c r="BA219" i="47" s="1"/>
  <c r="AK62" i="48" s="1"/>
  <c r="AZ220" i="47"/>
  <c r="AZ219" i="47" s="1"/>
  <c r="AK61" i="48" s="1"/>
  <c r="AY220" i="47"/>
  <c r="AY219" i="47" s="1"/>
  <c r="AK60" i="48" s="1"/>
  <c r="AX220" i="47"/>
  <c r="AX219" i="47" s="1"/>
  <c r="AK59" i="48" s="1"/>
  <c r="AW220" i="47"/>
  <c r="AW219" i="47" s="1"/>
  <c r="AK58" i="48" s="1"/>
  <c r="AV220" i="47"/>
  <c r="AV219" i="47" s="1"/>
  <c r="AK57" i="48" s="1"/>
  <c r="AU220" i="47"/>
  <c r="AU219" i="47" s="1"/>
  <c r="AK56" i="48" s="1"/>
  <c r="AT220" i="47"/>
  <c r="AT219" i="47" s="1"/>
  <c r="AK55" i="48" s="1"/>
  <c r="AS220" i="47"/>
  <c r="AS219" i="47" s="1"/>
  <c r="AK54" i="48" s="1"/>
  <c r="AR220" i="47"/>
  <c r="AR219" i="47" s="1"/>
  <c r="AK53" i="48" s="1"/>
  <c r="AQ220" i="47"/>
  <c r="AQ219" i="47" s="1"/>
  <c r="AK52" i="48" s="1"/>
  <c r="AP220" i="47"/>
  <c r="AP219" i="47" s="1"/>
  <c r="AK51" i="48" s="1"/>
  <c r="AO220" i="47"/>
  <c r="AO219" i="47" s="1"/>
  <c r="AK50" i="48" s="1"/>
  <c r="AN220" i="47"/>
  <c r="AN219" i="47" s="1"/>
  <c r="AK49" i="48" s="1"/>
  <c r="AM220" i="47"/>
  <c r="AM219" i="47" s="1"/>
  <c r="AK48" i="48" s="1"/>
  <c r="AL220" i="47"/>
  <c r="AL219" i="47" s="1"/>
  <c r="AK47" i="48" s="1"/>
  <c r="AK220" i="47"/>
  <c r="AK219" i="47" s="1"/>
  <c r="AK46" i="48" s="1"/>
  <c r="AJ220" i="47"/>
  <c r="AJ219" i="47" s="1"/>
  <c r="AK45" i="48" s="1"/>
  <c r="AI220" i="47"/>
  <c r="AI219" i="47" s="1"/>
  <c r="AK44" i="48" s="1"/>
  <c r="AH220" i="47"/>
  <c r="AH219" i="47" s="1"/>
  <c r="AK43" i="48" s="1"/>
  <c r="AG220" i="47"/>
  <c r="AG219" i="47" s="1"/>
  <c r="AF220" i="47"/>
  <c r="AF219" i="47" s="1"/>
  <c r="AE220" i="47"/>
  <c r="AE219" i="47" s="1"/>
  <c r="AK40" i="48" s="1"/>
  <c r="AD220" i="47"/>
  <c r="AD219" i="47" s="1"/>
  <c r="AK39" i="48" s="1"/>
  <c r="AC220" i="47"/>
  <c r="AC219" i="47" s="1"/>
  <c r="AK38" i="48" s="1"/>
  <c r="AB220" i="47"/>
  <c r="AB219" i="47" s="1"/>
  <c r="AK37" i="48" s="1"/>
  <c r="AA220" i="47"/>
  <c r="AA219" i="47" s="1"/>
  <c r="AK36" i="48" s="1"/>
  <c r="Z220" i="47"/>
  <c r="Z219" i="47" s="1"/>
  <c r="AK35" i="48" s="1"/>
  <c r="Y220" i="47"/>
  <c r="Y219" i="47" s="1"/>
  <c r="AK34" i="48" s="1"/>
  <c r="X220" i="47"/>
  <c r="X219" i="47" s="1"/>
  <c r="W220" i="47"/>
  <c r="W219" i="47" s="1"/>
  <c r="AK31" i="48" s="1"/>
  <c r="V220" i="47"/>
  <c r="V219" i="47" s="1"/>
  <c r="AK30" i="48" s="1"/>
  <c r="U220" i="47"/>
  <c r="U219" i="47" s="1"/>
  <c r="AK29" i="48" s="1"/>
  <c r="T220" i="47"/>
  <c r="T219" i="47" s="1"/>
  <c r="AK28" i="48" s="1"/>
  <c r="S220" i="47"/>
  <c r="S219" i="47" s="1"/>
  <c r="AK27" i="48" s="1"/>
  <c r="R220" i="47"/>
  <c r="R219" i="47" s="1"/>
  <c r="AK26" i="48" s="1"/>
  <c r="Q220" i="47"/>
  <c r="Q219" i="47" s="1"/>
  <c r="AK25" i="48" s="1"/>
  <c r="P220" i="47"/>
  <c r="P219" i="47" s="1"/>
  <c r="AK24" i="48" s="1"/>
  <c r="O220" i="47"/>
  <c r="O219" i="47" s="1"/>
  <c r="AK21" i="48" s="1"/>
  <c r="N220" i="47"/>
  <c r="N219" i="47" s="1"/>
  <c r="AK20" i="48" s="1"/>
  <c r="M220" i="47"/>
  <c r="M219" i="47" s="1"/>
  <c r="AK19" i="48" s="1"/>
  <c r="L220" i="47"/>
  <c r="L219" i="47" s="1"/>
  <c r="K220" i="47"/>
  <c r="J220" i="47"/>
  <c r="J219" i="47" s="1"/>
  <c r="AK16" i="48" s="1"/>
  <c r="I220" i="47"/>
  <c r="I219" i="47" s="1"/>
  <c r="AK15" i="48" s="1"/>
  <c r="H220" i="47"/>
  <c r="H219" i="47" s="1"/>
  <c r="AK14" i="48" s="1"/>
  <c r="G220" i="47"/>
  <c r="G219" i="47" s="1"/>
  <c r="AK13" i="48" s="1"/>
  <c r="F220" i="47"/>
  <c r="F219" i="47" s="1"/>
  <c r="AK12" i="48" s="1"/>
  <c r="E220" i="47"/>
  <c r="E219" i="47" s="1"/>
  <c r="AK11" i="48" s="1"/>
  <c r="C219" i="47"/>
  <c r="D218" i="47"/>
  <c r="D217" i="47"/>
  <c r="BA216" i="47"/>
  <c r="BA215" i="47" s="1"/>
  <c r="AJ62" i="48" s="1"/>
  <c r="AZ216" i="47"/>
  <c r="AZ215" i="47" s="1"/>
  <c r="AJ61" i="48" s="1"/>
  <c r="AY216" i="47"/>
  <c r="AY215" i="47" s="1"/>
  <c r="AJ60" i="48" s="1"/>
  <c r="AX216" i="47"/>
  <c r="AX215" i="47" s="1"/>
  <c r="AJ59" i="48" s="1"/>
  <c r="AW216" i="47"/>
  <c r="AW215" i="47" s="1"/>
  <c r="AJ58" i="48" s="1"/>
  <c r="AV216" i="47"/>
  <c r="AV215" i="47" s="1"/>
  <c r="AJ57" i="48" s="1"/>
  <c r="AU216" i="47"/>
  <c r="AU215" i="47" s="1"/>
  <c r="AJ56" i="48" s="1"/>
  <c r="AT216" i="47"/>
  <c r="AT215" i="47" s="1"/>
  <c r="AJ55" i="48" s="1"/>
  <c r="AS216" i="47"/>
  <c r="AS215" i="47" s="1"/>
  <c r="AJ54" i="48" s="1"/>
  <c r="AR216" i="47"/>
  <c r="AR215" i="47" s="1"/>
  <c r="AJ53" i="48" s="1"/>
  <c r="AQ216" i="47"/>
  <c r="AQ215" i="47" s="1"/>
  <c r="AJ52" i="48" s="1"/>
  <c r="AP216" i="47"/>
  <c r="AP215" i="47" s="1"/>
  <c r="AJ51" i="48" s="1"/>
  <c r="AO216" i="47"/>
  <c r="AO215" i="47" s="1"/>
  <c r="AJ50" i="48" s="1"/>
  <c r="AN216" i="47"/>
  <c r="AN215" i="47" s="1"/>
  <c r="AJ49" i="48" s="1"/>
  <c r="AM216" i="47"/>
  <c r="AM215" i="47" s="1"/>
  <c r="AJ48" i="48" s="1"/>
  <c r="AL216" i="47"/>
  <c r="AL215" i="47" s="1"/>
  <c r="AJ47" i="48" s="1"/>
  <c r="AK216" i="47"/>
  <c r="AK215" i="47" s="1"/>
  <c r="AJ46" i="48" s="1"/>
  <c r="AJ216" i="47"/>
  <c r="AJ215" i="47" s="1"/>
  <c r="AJ45" i="48" s="1"/>
  <c r="AI216" i="47"/>
  <c r="AI215" i="47" s="1"/>
  <c r="AJ44" i="48" s="1"/>
  <c r="AH216" i="47"/>
  <c r="AH215" i="47" s="1"/>
  <c r="AJ43" i="48" s="1"/>
  <c r="AG216" i="47"/>
  <c r="AG215" i="47" s="1"/>
  <c r="AJ42" i="48" s="1"/>
  <c r="AF216" i="47"/>
  <c r="AF215" i="47" s="1"/>
  <c r="AJ41" i="48" s="1"/>
  <c r="AE216" i="47"/>
  <c r="AE215" i="47" s="1"/>
  <c r="AD216" i="47"/>
  <c r="AD215" i="47" s="1"/>
  <c r="AJ39" i="48" s="1"/>
  <c r="AC216" i="47"/>
  <c r="AC215" i="47" s="1"/>
  <c r="AJ38" i="48" s="1"/>
  <c r="AB216" i="47"/>
  <c r="AB215" i="47" s="1"/>
  <c r="AJ37" i="48" s="1"/>
  <c r="AA216" i="47"/>
  <c r="AA215" i="47" s="1"/>
  <c r="AJ36" i="48" s="1"/>
  <c r="Z216" i="47"/>
  <c r="Z215" i="47" s="1"/>
  <c r="AJ35" i="48" s="1"/>
  <c r="Y216" i="47"/>
  <c r="Y215" i="47" s="1"/>
  <c r="AJ34" i="48" s="1"/>
  <c r="X216" i="47"/>
  <c r="X215" i="47" s="1"/>
  <c r="W216" i="47"/>
  <c r="W215" i="47" s="1"/>
  <c r="AJ31" i="48" s="1"/>
  <c r="V216" i="47"/>
  <c r="V215" i="47" s="1"/>
  <c r="AJ30" i="48" s="1"/>
  <c r="U216" i="47"/>
  <c r="U215" i="47" s="1"/>
  <c r="AJ29" i="48" s="1"/>
  <c r="T216" i="47"/>
  <c r="T215" i="47" s="1"/>
  <c r="AJ28" i="48" s="1"/>
  <c r="S216" i="47"/>
  <c r="S215" i="47" s="1"/>
  <c r="AJ27" i="48" s="1"/>
  <c r="R216" i="47"/>
  <c r="R215" i="47" s="1"/>
  <c r="AJ26" i="48" s="1"/>
  <c r="Q216" i="47"/>
  <c r="Q215" i="47" s="1"/>
  <c r="AJ25" i="48" s="1"/>
  <c r="P216" i="47"/>
  <c r="P215" i="47" s="1"/>
  <c r="AJ24" i="48" s="1"/>
  <c r="O216" i="47"/>
  <c r="O215" i="47" s="1"/>
  <c r="AJ21" i="48" s="1"/>
  <c r="N216" i="47"/>
  <c r="N215" i="47" s="1"/>
  <c r="AJ20" i="48" s="1"/>
  <c r="M216" i="47"/>
  <c r="M215" i="47" s="1"/>
  <c r="AJ19" i="48" s="1"/>
  <c r="L216" i="47"/>
  <c r="L215" i="47" s="1"/>
  <c r="K216" i="47"/>
  <c r="J216" i="47"/>
  <c r="J215" i="47" s="1"/>
  <c r="AJ16" i="48" s="1"/>
  <c r="I216" i="47"/>
  <c r="I215" i="47" s="1"/>
  <c r="AJ15" i="48" s="1"/>
  <c r="H216" i="47"/>
  <c r="H215" i="47" s="1"/>
  <c r="AJ14" i="48" s="1"/>
  <c r="G216" i="47"/>
  <c r="G215" i="47" s="1"/>
  <c r="AJ13" i="48" s="1"/>
  <c r="F216" i="47"/>
  <c r="F215" i="47" s="1"/>
  <c r="AJ12" i="48" s="1"/>
  <c r="E216" i="47"/>
  <c r="E215" i="47" s="1"/>
  <c r="AJ11" i="48" s="1"/>
  <c r="C215" i="47"/>
  <c r="D214" i="47"/>
  <c r="D213" i="47"/>
  <c r="BA212" i="47"/>
  <c r="BA211" i="47" s="1"/>
  <c r="AI62" i="48" s="1"/>
  <c r="AZ212" i="47"/>
  <c r="AY212" i="47"/>
  <c r="AX212" i="47"/>
  <c r="AX211" i="47" s="1"/>
  <c r="AI59" i="48" s="1"/>
  <c r="AW212" i="47"/>
  <c r="AW211" i="47" s="1"/>
  <c r="AI58" i="48" s="1"/>
  <c r="AV212" i="47"/>
  <c r="AV211" i="47" s="1"/>
  <c r="AI57" i="48" s="1"/>
  <c r="AU212" i="47"/>
  <c r="AU211" i="47" s="1"/>
  <c r="AI56" i="48" s="1"/>
  <c r="AT212" i="47"/>
  <c r="AT211" i="47" s="1"/>
  <c r="AI55" i="48" s="1"/>
  <c r="AS212" i="47"/>
  <c r="AS211" i="47" s="1"/>
  <c r="AI54" i="48" s="1"/>
  <c r="AR212" i="47"/>
  <c r="AR211" i="47" s="1"/>
  <c r="AI53" i="48" s="1"/>
  <c r="AQ212" i="47"/>
  <c r="AQ211" i="47" s="1"/>
  <c r="AI52" i="48" s="1"/>
  <c r="AP212" i="47"/>
  <c r="AP211" i="47" s="1"/>
  <c r="AI51" i="48" s="1"/>
  <c r="AO212" i="47"/>
  <c r="AO211" i="47" s="1"/>
  <c r="AI50" i="48" s="1"/>
  <c r="AN212" i="47"/>
  <c r="AN211" i="47" s="1"/>
  <c r="AI49" i="48" s="1"/>
  <c r="AM212" i="47"/>
  <c r="AM211" i="47" s="1"/>
  <c r="AI48" i="48" s="1"/>
  <c r="AL212" i="47"/>
  <c r="AL211" i="47" s="1"/>
  <c r="AI47" i="48" s="1"/>
  <c r="AK212" i="47"/>
  <c r="AK211" i="47" s="1"/>
  <c r="AI46" i="48" s="1"/>
  <c r="AJ212" i="47"/>
  <c r="AJ211" i="47" s="1"/>
  <c r="AI45" i="48" s="1"/>
  <c r="AI212" i="47"/>
  <c r="AI211" i="47" s="1"/>
  <c r="AI44" i="48" s="1"/>
  <c r="AH212" i="47"/>
  <c r="AH211" i="47" s="1"/>
  <c r="AI43" i="48" s="1"/>
  <c r="AG212" i="47"/>
  <c r="AG211" i="47" s="1"/>
  <c r="AI42" i="48" s="1"/>
  <c r="AF212" i="47"/>
  <c r="AF211" i="47" s="1"/>
  <c r="AI41" i="48" s="1"/>
  <c r="AE212" i="47"/>
  <c r="AE211" i="47" s="1"/>
  <c r="AI40" i="48" s="1"/>
  <c r="AD212" i="47"/>
  <c r="AD211" i="47" s="1"/>
  <c r="AC212" i="47"/>
  <c r="AC211" i="47" s="1"/>
  <c r="AI38" i="48" s="1"/>
  <c r="AB212" i="47"/>
  <c r="AB211" i="47" s="1"/>
  <c r="AI37" i="48" s="1"/>
  <c r="AA212" i="47"/>
  <c r="AA211" i="47" s="1"/>
  <c r="AI36" i="48" s="1"/>
  <c r="Z212" i="47"/>
  <c r="Z211" i="47" s="1"/>
  <c r="AI35" i="48" s="1"/>
  <c r="Y212" i="47"/>
  <c r="Y211" i="47" s="1"/>
  <c r="AI34" i="48" s="1"/>
  <c r="X212" i="47"/>
  <c r="X211" i="47" s="1"/>
  <c r="W212" i="47"/>
  <c r="W211" i="47" s="1"/>
  <c r="AI31" i="48" s="1"/>
  <c r="V212" i="47"/>
  <c r="V211" i="47" s="1"/>
  <c r="AI30" i="48" s="1"/>
  <c r="U212" i="47"/>
  <c r="U211" i="47" s="1"/>
  <c r="AI29" i="48" s="1"/>
  <c r="T212" i="47"/>
  <c r="T211" i="47" s="1"/>
  <c r="AI28" i="48" s="1"/>
  <c r="S212" i="47"/>
  <c r="S211" i="47" s="1"/>
  <c r="R212" i="47"/>
  <c r="R211" i="47" s="1"/>
  <c r="AI26" i="48" s="1"/>
  <c r="Q212" i="47"/>
  <c r="Q211" i="47" s="1"/>
  <c r="AI25" i="48" s="1"/>
  <c r="P212" i="47"/>
  <c r="P211" i="47" s="1"/>
  <c r="AI24" i="48" s="1"/>
  <c r="O212" i="47"/>
  <c r="O211" i="47" s="1"/>
  <c r="AI21" i="48" s="1"/>
  <c r="N212" i="47"/>
  <c r="N211" i="47" s="1"/>
  <c r="AI20" i="48" s="1"/>
  <c r="M212" i="47"/>
  <c r="M211" i="47" s="1"/>
  <c r="AI19" i="48" s="1"/>
  <c r="L212" i="47"/>
  <c r="L211" i="47" s="1"/>
  <c r="K212" i="47"/>
  <c r="AI18" i="48" s="1"/>
  <c r="J212" i="47"/>
  <c r="J211" i="47" s="1"/>
  <c r="AI16" i="48" s="1"/>
  <c r="I212" i="47"/>
  <c r="H212" i="47"/>
  <c r="H211" i="47" s="1"/>
  <c r="AI14" i="48" s="1"/>
  <c r="G212" i="47"/>
  <c r="G211" i="47" s="1"/>
  <c r="AI13" i="48" s="1"/>
  <c r="F212" i="47"/>
  <c r="F211" i="47" s="1"/>
  <c r="AI12" i="48" s="1"/>
  <c r="E212" i="47"/>
  <c r="E211" i="47" s="1"/>
  <c r="AI11" i="48" s="1"/>
  <c r="AZ211" i="47"/>
  <c r="AI61" i="48" s="1"/>
  <c r="AY211" i="47"/>
  <c r="AI60" i="48" s="1"/>
  <c r="C211" i="47"/>
  <c r="D210" i="47"/>
  <c r="D208" i="47"/>
  <c r="BA207" i="47"/>
  <c r="BA206" i="47" s="1"/>
  <c r="AH62" i="48" s="1"/>
  <c r="AZ207" i="47"/>
  <c r="AZ206" i="47" s="1"/>
  <c r="AH61" i="48" s="1"/>
  <c r="AY207" i="47"/>
  <c r="AY206" i="47" s="1"/>
  <c r="AH60" i="48" s="1"/>
  <c r="AX207" i="47"/>
  <c r="AX206" i="47" s="1"/>
  <c r="AH59" i="48" s="1"/>
  <c r="AW207" i="47"/>
  <c r="AW206" i="47" s="1"/>
  <c r="AH58" i="48" s="1"/>
  <c r="AV207" i="47"/>
  <c r="AV206" i="47" s="1"/>
  <c r="AH57" i="48" s="1"/>
  <c r="AU207" i="47"/>
  <c r="AU206" i="47" s="1"/>
  <c r="AH56" i="48" s="1"/>
  <c r="AT207" i="47"/>
  <c r="AT206" i="47" s="1"/>
  <c r="AH55" i="48" s="1"/>
  <c r="AS207" i="47"/>
  <c r="AS206" i="47" s="1"/>
  <c r="AH54" i="48" s="1"/>
  <c r="AR207" i="47"/>
  <c r="AR206" i="47" s="1"/>
  <c r="AH53" i="48" s="1"/>
  <c r="AQ207" i="47"/>
  <c r="AQ206" i="47" s="1"/>
  <c r="AH52" i="48" s="1"/>
  <c r="AP207" i="47"/>
  <c r="AP206" i="47" s="1"/>
  <c r="AH51" i="48" s="1"/>
  <c r="AO207" i="47"/>
  <c r="AO206" i="47" s="1"/>
  <c r="AH50" i="48" s="1"/>
  <c r="AN207" i="47"/>
  <c r="AN206" i="47" s="1"/>
  <c r="AH49" i="48" s="1"/>
  <c r="AM207" i="47"/>
  <c r="AM206" i="47" s="1"/>
  <c r="AH48" i="48" s="1"/>
  <c r="AL207" i="47"/>
  <c r="AL206" i="47" s="1"/>
  <c r="AH47" i="48" s="1"/>
  <c r="AK207" i="47"/>
  <c r="AK206" i="47" s="1"/>
  <c r="AH46" i="48" s="1"/>
  <c r="AJ207" i="47"/>
  <c r="AJ206" i="47" s="1"/>
  <c r="AI207" i="47"/>
  <c r="AI206" i="47" s="1"/>
  <c r="AH44" i="48" s="1"/>
  <c r="AH207" i="47"/>
  <c r="AH206" i="47" s="1"/>
  <c r="AH43" i="48" s="1"/>
  <c r="AG207" i="47"/>
  <c r="AG206" i="47" s="1"/>
  <c r="AH42" i="48" s="1"/>
  <c r="AF207" i="47"/>
  <c r="AF206" i="47" s="1"/>
  <c r="AH41" i="48" s="1"/>
  <c r="AE207" i="47"/>
  <c r="AE206" i="47" s="1"/>
  <c r="AH40" i="48" s="1"/>
  <c r="AD207" i="47"/>
  <c r="AD206" i="47" s="1"/>
  <c r="AH39" i="48" s="1"/>
  <c r="AC207" i="47"/>
  <c r="AC206" i="47" s="1"/>
  <c r="AB207" i="47"/>
  <c r="AB206" i="47" s="1"/>
  <c r="AH37" i="48" s="1"/>
  <c r="AA207" i="47"/>
  <c r="AA206" i="47" s="1"/>
  <c r="AH36" i="48" s="1"/>
  <c r="Z207" i="47"/>
  <c r="Z206" i="47" s="1"/>
  <c r="AH35" i="48" s="1"/>
  <c r="Y207" i="47"/>
  <c r="Y206" i="47" s="1"/>
  <c r="AH34" i="48" s="1"/>
  <c r="X207" i="47"/>
  <c r="X206" i="47" s="1"/>
  <c r="W207" i="47"/>
  <c r="W206" i="47" s="1"/>
  <c r="AH31" i="48" s="1"/>
  <c r="V207" i="47"/>
  <c r="V206" i="47" s="1"/>
  <c r="AH30" i="48" s="1"/>
  <c r="U207" i="47"/>
  <c r="U206" i="47" s="1"/>
  <c r="AH29" i="48" s="1"/>
  <c r="T207" i="47"/>
  <c r="T206" i="47" s="1"/>
  <c r="S207" i="47"/>
  <c r="S206" i="47" s="1"/>
  <c r="AH27" i="48" s="1"/>
  <c r="R207" i="47"/>
  <c r="R206" i="47" s="1"/>
  <c r="AH26" i="48" s="1"/>
  <c r="Q207" i="47"/>
  <c r="Q206" i="47" s="1"/>
  <c r="AH25" i="48" s="1"/>
  <c r="P207" i="47"/>
  <c r="P206" i="47" s="1"/>
  <c r="AH24" i="48" s="1"/>
  <c r="O207" i="47"/>
  <c r="O206" i="47" s="1"/>
  <c r="AH21" i="48" s="1"/>
  <c r="N207" i="47"/>
  <c r="N206" i="47" s="1"/>
  <c r="AH20" i="48" s="1"/>
  <c r="M207" i="47"/>
  <c r="M206" i="47" s="1"/>
  <c r="AH19" i="48" s="1"/>
  <c r="L207" i="47"/>
  <c r="L206" i="47" s="1"/>
  <c r="K207" i="47"/>
  <c r="AH18" i="48" s="1"/>
  <c r="J207" i="47"/>
  <c r="J206" i="47" s="1"/>
  <c r="AH16" i="48" s="1"/>
  <c r="I207" i="47"/>
  <c r="I206" i="47" s="1"/>
  <c r="AH15" i="48" s="1"/>
  <c r="H207" i="47"/>
  <c r="H206" i="47" s="1"/>
  <c r="AH14" i="48" s="1"/>
  <c r="G207" i="47"/>
  <c r="G206" i="47" s="1"/>
  <c r="AH13" i="48" s="1"/>
  <c r="F207" i="47"/>
  <c r="F206" i="47" s="1"/>
  <c r="AH12" i="48" s="1"/>
  <c r="E207" i="47"/>
  <c r="E206" i="47" s="1"/>
  <c r="AH11" i="48" s="1"/>
  <c r="C206" i="47"/>
  <c r="D205" i="47"/>
  <c r="D204" i="47"/>
  <c r="BA203" i="47"/>
  <c r="BA202" i="47" s="1"/>
  <c r="AG62" i="48" s="1"/>
  <c r="AZ203" i="47"/>
  <c r="AY203" i="47"/>
  <c r="AY202" i="47" s="1"/>
  <c r="AG60" i="48" s="1"/>
  <c r="AX203" i="47"/>
  <c r="AX202" i="47" s="1"/>
  <c r="AG59" i="48" s="1"/>
  <c r="AW203" i="47"/>
  <c r="AW202" i="47" s="1"/>
  <c r="AG58" i="48" s="1"/>
  <c r="AV203" i="47"/>
  <c r="AV202" i="47" s="1"/>
  <c r="AG57" i="48" s="1"/>
  <c r="AU203" i="47"/>
  <c r="AU202" i="47" s="1"/>
  <c r="AG56" i="48" s="1"/>
  <c r="AT203" i="47"/>
  <c r="AT202" i="47" s="1"/>
  <c r="AG55" i="48" s="1"/>
  <c r="AS203" i="47"/>
  <c r="AS202" i="47" s="1"/>
  <c r="AG54" i="48" s="1"/>
  <c r="AR203" i="47"/>
  <c r="AR202" i="47" s="1"/>
  <c r="AG53" i="48" s="1"/>
  <c r="AQ203" i="47"/>
  <c r="AQ202" i="47" s="1"/>
  <c r="AG52" i="48" s="1"/>
  <c r="AP203" i="47"/>
  <c r="AP202" i="47" s="1"/>
  <c r="AG51" i="48" s="1"/>
  <c r="AO203" i="47"/>
  <c r="AO202" i="47" s="1"/>
  <c r="AG50" i="48" s="1"/>
  <c r="AN203" i="47"/>
  <c r="AN202" i="47" s="1"/>
  <c r="AG49" i="48" s="1"/>
  <c r="AM203" i="47"/>
  <c r="AM202" i="47" s="1"/>
  <c r="AG48" i="48" s="1"/>
  <c r="AL203" i="47"/>
  <c r="AL202" i="47" s="1"/>
  <c r="AG47" i="48" s="1"/>
  <c r="AK203" i="47"/>
  <c r="AK202" i="47" s="1"/>
  <c r="AG46" i="48" s="1"/>
  <c r="AJ203" i="47"/>
  <c r="AJ202" i="47" s="1"/>
  <c r="AG45" i="48" s="1"/>
  <c r="AI203" i="47"/>
  <c r="AI202" i="47" s="1"/>
  <c r="AG44" i="48" s="1"/>
  <c r="AH203" i="47"/>
  <c r="AH202" i="47" s="1"/>
  <c r="AG43" i="48" s="1"/>
  <c r="AG203" i="47"/>
  <c r="AG202" i="47" s="1"/>
  <c r="AG42" i="48" s="1"/>
  <c r="AF203" i="47"/>
  <c r="AF202" i="47" s="1"/>
  <c r="AG41" i="48" s="1"/>
  <c r="AE203" i="47"/>
  <c r="AE202" i="47" s="1"/>
  <c r="AG40" i="48" s="1"/>
  <c r="AD203" i="47"/>
  <c r="AD202" i="47" s="1"/>
  <c r="AG39" i="48" s="1"/>
  <c r="AC203" i="47"/>
  <c r="AC202" i="47" s="1"/>
  <c r="AG38" i="48" s="1"/>
  <c r="AB203" i="47"/>
  <c r="AB202" i="47" s="1"/>
  <c r="AA203" i="47"/>
  <c r="AA202" i="47" s="1"/>
  <c r="AG36" i="48" s="1"/>
  <c r="Z203" i="47"/>
  <c r="Z202" i="47" s="1"/>
  <c r="AG35" i="48" s="1"/>
  <c r="Y203" i="47"/>
  <c r="Y202" i="47" s="1"/>
  <c r="AG34" i="48" s="1"/>
  <c r="X203" i="47"/>
  <c r="X202" i="47" s="1"/>
  <c r="W203" i="47"/>
  <c r="W202" i="47" s="1"/>
  <c r="AG31" i="48" s="1"/>
  <c r="V203" i="47"/>
  <c r="V202" i="47" s="1"/>
  <c r="AG30" i="48" s="1"/>
  <c r="U203" i="47"/>
  <c r="U202" i="47" s="1"/>
  <c r="AG29" i="48" s="1"/>
  <c r="T203" i="47"/>
  <c r="T202" i="47" s="1"/>
  <c r="AG28" i="48" s="1"/>
  <c r="S203" i="47"/>
  <c r="S202" i="47" s="1"/>
  <c r="AG27" i="48" s="1"/>
  <c r="R203" i="47"/>
  <c r="R202" i="47" s="1"/>
  <c r="AG26" i="48" s="1"/>
  <c r="Q203" i="47"/>
  <c r="Q202" i="47" s="1"/>
  <c r="AG25" i="48" s="1"/>
  <c r="P203" i="47"/>
  <c r="P202" i="47" s="1"/>
  <c r="AG24" i="48" s="1"/>
  <c r="O203" i="47"/>
  <c r="O202" i="47" s="1"/>
  <c r="AG21" i="48" s="1"/>
  <c r="N203" i="47"/>
  <c r="N202" i="47" s="1"/>
  <c r="AG20" i="48" s="1"/>
  <c r="M203" i="47"/>
  <c r="M202" i="47" s="1"/>
  <c r="AG19" i="48" s="1"/>
  <c r="L203" i="47"/>
  <c r="L202" i="47" s="1"/>
  <c r="K203" i="47"/>
  <c r="J203" i="47"/>
  <c r="J202" i="47" s="1"/>
  <c r="AG16" i="48" s="1"/>
  <c r="I203" i="47"/>
  <c r="I202" i="47" s="1"/>
  <c r="AG15" i="48" s="1"/>
  <c r="H203" i="47"/>
  <c r="H202" i="47" s="1"/>
  <c r="AG14" i="48" s="1"/>
  <c r="G203" i="47"/>
  <c r="G202" i="47" s="1"/>
  <c r="AG13" i="48" s="1"/>
  <c r="F203" i="47"/>
  <c r="E203" i="47"/>
  <c r="E202" i="47" s="1"/>
  <c r="AG11" i="48" s="1"/>
  <c r="AZ202" i="47"/>
  <c r="C202" i="47"/>
  <c r="D201" i="47"/>
  <c r="D200" i="47"/>
  <c r="BA199" i="47"/>
  <c r="BA198" i="47" s="1"/>
  <c r="AZ199" i="47"/>
  <c r="AY199" i="47"/>
  <c r="AX199" i="47"/>
  <c r="AX198" i="47" s="1"/>
  <c r="AW199" i="47"/>
  <c r="AW198" i="47" s="1"/>
  <c r="AV199" i="47"/>
  <c r="AV198" i="47" s="1"/>
  <c r="AU199" i="47"/>
  <c r="AU198" i="47" s="1"/>
  <c r="AT199" i="47"/>
  <c r="AT198" i="47" s="1"/>
  <c r="AS199" i="47"/>
  <c r="AS198" i="47" s="1"/>
  <c r="AR199" i="47"/>
  <c r="AR198" i="47" s="1"/>
  <c r="AQ199" i="47"/>
  <c r="AQ198" i="47" s="1"/>
  <c r="AP199" i="47"/>
  <c r="AP198" i="47" s="1"/>
  <c r="AO199" i="47"/>
  <c r="AO198" i="47" s="1"/>
  <c r="AN199" i="47"/>
  <c r="AN198" i="47" s="1"/>
  <c r="AM199" i="47"/>
  <c r="AM198" i="47" s="1"/>
  <c r="AL199" i="47"/>
  <c r="AL198" i="47" s="1"/>
  <c r="AK199" i="47"/>
  <c r="AK198" i="47" s="1"/>
  <c r="AJ199" i="47"/>
  <c r="AJ198" i="47" s="1"/>
  <c r="AI199" i="47"/>
  <c r="AI198" i="47" s="1"/>
  <c r="AH199" i="47"/>
  <c r="AH198" i="47" s="1"/>
  <c r="AG199" i="47"/>
  <c r="AG198" i="47" s="1"/>
  <c r="AF199" i="47"/>
  <c r="AF198" i="47" s="1"/>
  <c r="AE199" i="47"/>
  <c r="AE198" i="47" s="1"/>
  <c r="AD199" i="47"/>
  <c r="AD198" i="47" s="1"/>
  <c r="AC199" i="47"/>
  <c r="AC198" i="47" s="1"/>
  <c r="AB199" i="47"/>
  <c r="AB198" i="47" s="1"/>
  <c r="AA199" i="47"/>
  <c r="AA198" i="47" s="1"/>
  <c r="Z199" i="47"/>
  <c r="Z198" i="47" s="1"/>
  <c r="Y199" i="47"/>
  <c r="Y198" i="47" s="1"/>
  <c r="X199" i="47"/>
  <c r="X198" i="47" s="1"/>
  <c r="W199" i="47"/>
  <c r="W198" i="47" s="1"/>
  <c r="V199" i="47"/>
  <c r="V198" i="47" s="1"/>
  <c r="U199" i="47"/>
  <c r="U198" i="47" s="1"/>
  <c r="T199" i="47"/>
  <c r="T198" i="47" s="1"/>
  <c r="S199" i="47"/>
  <c r="S198" i="47" s="1"/>
  <c r="R199" i="47"/>
  <c r="R198" i="47" s="1"/>
  <c r="Q199" i="47"/>
  <c r="Q198" i="47" s="1"/>
  <c r="P199" i="47"/>
  <c r="P198" i="47" s="1"/>
  <c r="O199" i="47"/>
  <c r="O198" i="47" s="1"/>
  <c r="N199" i="47"/>
  <c r="N198" i="47" s="1"/>
  <c r="M199" i="47"/>
  <c r="M198" i="47" s="1"/>
  <c r="L199" i="47"/>
  <c r="L198" i="47" s="1"/>
  <c r="K199" i="47"/>
  <c r="AF18" i="48" s="1"/>
  <c r="J199" i="47"/>
  <c r="J198" i="47" s="1"/>
  <c r="I199" i="47"/>
  <c r="I198" i="47" s="1"/>
  <c r="H199" i="47"/>
  <c r="H198" i="47" s="1"/>
  <c r="G199" i="47"/>
  <c r="G198" i="47" s="1"/>
  <c r="F199" i="47"/>
  <c r="F198" i="47" s="1"/>
  <c r="E199" i="47"/>
  <c r="AZ198" i="47"/>
  <c r="AY198" i="47"/>
  <c r="C198" i="47"/>
  <c r="D197" i="47"/>
  <c r="D196" i="47"/>
  <c r="BA195" i="47"/>
  <c r="BA194" i="47" s="1"/>
  <c r="AE62" i="48" s="1"/>
  <c r="AZ195" i="47"/>
  <c r="AZ194" i="47" s="1"/>
  <c r="AE61" i="48" s="1"/>
  <c r="AY195" i="47"/>
  <c r="AY194" i="47" s="1"/>
  <c r="AE60" i="48" s="1"/>
  <c r="AX195" i="47"/>
  <c r="AX194" i="47" s="1"/>
  <c r="AE59" i="48" s="1"/>
  <c r="AW195" i="47"/>
  <c r="AW194" i="47" s="1"/>
  <c r="AE58" i="48" s="1"/>
  <c r="AV195" i="47"/>
  <c r="AV194" i="47" s="1"/>
  <c r="AE57" i="48" s="1"/>
  <c r="AU195" i="47"/>
  <c r="AU194" i="47" s="1"/>
  <c r="AE56" i="48" s="1"/>
  <c r="AT195" i="47"/>
  <c r="AT194" i="47" s="1"/>
  <c r="AE55" i="48" s="1"/>
  <c r="AS195" i="47"/>
  <c r="AS194" i="47" s="1"/>
  <c r="AE54" i="48" s="1"/>
  <c r="AR195" i="47"/>
  <c r="AR194" i="47" s="1"/>
  <c r="AE53" i="48" s="1"/>
  <c r="AQ195" i="47"/>
  <c r="AQ194" i="47" s="1"/>
  <c r="AE52" i="48" s="1"/>
  <c r="AP195" i="47"/>
  <c r="AP194" i="47" s="1"/>
  <c r="AE51" i="48" s="1"/>
  <c r="AO195" i="47"/>
  <c r="AO194" i="47" s="1"/>
  <c r="AE50" i="48" s="1"/>
  <c r="AN195" i="47"/>
  <c r="AN194" i="47" s="1"/>
  <c r="AE49" i="48" s="1"/>
  <c r="AM195" i="47"/>
  <c r="AM194" i="47" s="1"/>
  <c r="AE48" i="48" s="1"/>
  <c r="AL195" i="47"/>
  <c r="AL194" i="47" s="1"/>
  <c r="AE47" i="48" s="1"/>
  <c r="AK195" i="47"/>
  <c r="AK194" i="47" s="1"/>
  <c r="AE46" i="48" s="1"/>
  <c r="AJ195" i="47"/>
  <c r="AJ194" i="47" s="1"/>
  <c r="AE45" i="48" s="1"/>
  <c r="AI195" i="47"/>
  <c r="AI194" i="47" s="1"/>
  <c r="AE44" i="48" s="1"/>
  <c r="AH195" i="47"/>
  <c r="AH194" i="47" s="1"/>
  <c r="AE43" i="48" s="1"/>
  <c r="AG195" i="47"/>
  <c r="AG194" i="47" s="1"/>
  <c r="AE42" i="48" s="1"/>
  <c r="AF195" i="47"/>
  <c r="AF194" i="47" s="1"/>
  <c r="AE41" i="48" s="1"/>
  <c r="AE195" i="47"/>
  <c r="AE194" i="47" s="1"/>
  <c r="AE40" i="48" s="1"/>
  <c r="AD195" i="47"/>
  <c r="AD194" i="47" s="1"/>
  <c r="AE39" i="48" s="1"/>
  <c r="AC195" i="47"/>
  <c r="AC194" i="47" s="1"/>
  <c r="AE38" i="48" s="1"/>
  <c r="AB195" i="47"/>
  <c r="AB194" i="47" s="1"/>
  <c r="AE37" i="48" s="1"/>
  <c r="AA195" i="47"/>
  <c r="AA194" i="47" s="1"/>
  <c r="AE36" i="48" s="1"/>
  <c r="Z195" i="47"/>
  <c r="Z194" i="47" s="1"/>
  <c r="Y195" i="47"/>
  <c r="Y194" i="47" s="1"/>
  <c r="AE34" i="48" s="1"/>
  <c r="X195" i="47"/>
  <c r="X194" i="47" s="1"/>
  <c r="W195" i="47"/>
  <c r="W194" i="47" s="1"/>
  <c r="AE31" i="48" s="1"/>
  <c r="V195" i="47"/>
  <c r="V194" i="47" s="1"/>
  <c r="AE30" i="48" s="1"/>
  <c r="U195" i="47"/>
  <c r="U194" i="47" s="1"/>
  <c r="AE29" i="48" s="1"/>
  <c r="T195" i="47"/>
  <c r="T194" i="47" s="1"/>
  <c r="AE28" i="48" s="1"/>
  <c r="S195" i="47"/>
  <c r="S194" i="47" s="1"/>
  <c r="AE27" i="48" s="1"/>
  <c r="R195" i="47"/>
  <c r="R194" i="47" s="1"/>
  <c r="AE26" i="48" s="1"/>
  <c r="Q195" i="47"/>
  <c r="Q194" i="47" s="1"/>
  <c r="AE25" i="48" s="1"/>
  <c r="P195" i="47"/>
  <c r="P194" i="47" s="1"/>
  <c r="AE24" i="48" s="1"/>
  <c r="O195" i="47"/>
  <c r="O194" i="47" s="1"/>
  <c r="AE21" i="48" s="1"/>
  <c r="N195" i="47"/>
  <c r="N194" i="47" s="1"/>
  <c r="AE20" i="48" s="1"/>
  <c r="M195" i="47"/>
  <c r="M194" i="47" s="1"/>
  <c r="AE19" i="48" s="1"/>
  <c r="L195" i="47"/>
  <c r="L194" i="47" s="1"/>
  <c r="K195" i="47"/>
  <c r="AE18" i="48" s="1"/>
  <c r="J195" i="47"/>
  <c r="J194" i="47" s="1"/>
  <c r="AE16" i="48" s="1"/>
  <c r="I195" i="47"/>
  <c r="I194" i="47" s="1"/>
  <c r="AE15" i="48" s="1"/>
  <c r="H195" i="47"/>
  <c r="H194" i="47" s="1"/>
  <c r="AE14" i="48" s="1"/>
  <c r="G195" i="47"/>
  <c r="G194" i="47" s="1"/>
  <c r="AE13" i="48" s="1"/>
  <c r="F195" i="47"/>
  <c r="F194" i="47" s="1"/>
  <c r="AE12" i="48" s="1"/>
  <c r="E195" i="47"/>
  <c r="C194" i="47"/>
  <c r="D193" i="47"/>
  <c r="D192" i="47"/>
  <c r="D143" i="47"/>
  <c r="BA141" i="47"/>
  <c r="AD62" i="48" s="1"/>
  <c r="AZ141" i="47"/>
  <c r="AD61" i="48" s="1"/>
  <c r="AY141" i="47"/>
  <c r="AD60" i="48" s="1"/>
  <c r="AW141" i="47"/>
  <c r="AD58" i="48" s="1"/>
  <c r="AV141" i="47"/>
  <c r="AD57" i="48" s="1"/>
  <c r="AU141" i="47"/>
  <c r="AD56" i="48" s="1"/>
  <c r="AT141" i="47"/>
  <c r="AD55" i="48" s="1"/>
  <c r="AS141" i="47"/>
  <c r="AD54" i="48" s="1"/>
  <c r="AR141" i="47"/>
  <c r="AD53" i="48" s="1"/>
  <c r="AQ141" i="47"/>
  <c r="AD52" i="48" s="1"/>
  <c r="AP141" i="47"/>
  <c r="AD51" i="48" s="1"/>
  <c r="AO141" i="47"/>
  <c r="AD50" i="48" s="1"/>
  <c r="AN141" i="47"/>
  <c r="AD49" i="48" s="1"/>
  <c r="AM141" i="47"/>
  <c r="AD48" i="48" s="1"/>
  <c r="AL141" i="47"/>
  <c r="AD47" i="48" s="1"/>
  <c r="AK141" i="47"/>
  <c r="AD46" i="48" s="1"/>
  <c r="AJ141" i="47"/>
  <c r="AD45" i="48" s="1"/>
  <c r="AI141" i="47"/>
  <c r="AD44" i="48" s="1"/>
  <c r="AH141" i="47"/>
  <c r="AD43" i="48" s="1"/>
  <c r="AF141" i="47"/>
  <c r="AD41" i="48" s="1"/>
  <c r="AE141" i="47"/>
  <c r="AD40" i="48" s="1"/>
  <c r="AD141" i="47"/>
  <c r="AD39" i="48" s="1"/>
  <c r="AC141" i="47"/>
  <c r="AD38" i="48" s="1"/>
  <c r="AB141" i="47"/>
  <c r="AD37" i="48" s="1"/>
  <c r="AA141" i="47"/>
  <c r="AD36" i="48" s="1"/>
  <c r="Z141" i="47"/>
  <c r="AD35" i="48" s="1"/>
  <c r="Y141" i="47"/>
  <c r="X141" i="47"/>
  <c r="W141" i="47"/>
  <c r="AD31" i="48" s="1"/>
  <c r="V141" i="47"/>
  <c r="AD30" i="48" s="1"/>
  <c r="U141" i="47"/>
  <c r="AD29" i="48" s="1"/>
  <c r="T141" i="47"/>
  <c r="AD28" i="48" s="1"/>
  <c r="S141" i="47"/>
  <c r="AD27" i="48" s="1"/>
  <c r="R141" i="47"/>
  <c r="AD26" i="48" s="1"/>
  <c r="Q141" i="47"/>
  <c r="AD25" i="48" s="1"/>
  <c r="P141" i="47"/>
  <c r="AD24" i="48" s="1"/>
  <c r="O141" i="47"/>
  <c r="AD21" i="48" s="1"/>
  <c r="N141" i="47"/>
  <c r="AD20" i="48" s="1"/>
  <c r="M141" i="47"/>
  <c r="AD19" i="48" s="1"/>
  <c r="L141" i="47"/>
  <c r="J141" i="47"/>
  <c r="AD16" i="48" s="1"/>
  <c r="I141" i="47"/>
  <c r="AD15" i="48" s="1"/>
  <c r="H141" i="47"/>
  <c r="AD14" i="48" s="1"/>
  <c r="G141" i="47"/>
  <c r="AD13" i="48" s="1"/>
  <c r="F141" i="47"/>
  <c r="AD12" i="48" s="1"/>
  <c r="BD141" i="47"/>
  <c r="BC141" i="47"/>
  <c r="AX141" i="47"/>
  <c r="AD59" i="48" s="1"/>
  <c r="C141" i="47"/>
  <c r="D139" i="47"/>
  <c r="D138" i="47"/>
  <c r="BA137" i="47"/>
  <c r="AZ137" i="47"/>
  <c r="AY137" i="47"/>
  <c r="AX137" i="47"/>
  <c r="AW137" i="47"/>
  <c r="AV137" i="47"/>
  <c r="AU137" i="47"/>
  <c r="AT137" i="47"/>
  <c r="AS137" i="47"/>
  <c r="AR137" i="47"/>
  <c r="AQ137" i="47"/>
  <c r="AP137" i="47"/>
  <c r="AO137" i="47"/>
  <c r="AN137" i="47"/>
  <c r="AM137" i="47"/>
  <c r="AL137" i="47"/>
  <c r="AK137" i="47"/>
  <c r="AJ137" i="47"/>
  <c r="AI137" i="47"/>
  <c r="AH137" i="47"/>
  <c r="AF137" i="47"/>
  <c r="AE137" i="47"/>
  <c r="AD137" i="47"/>
  <c r="AC137" i="47"/>
  <c r="AB137" i="47"/>
  <c r="AA137" i="47"/>
  <c r="Z137" i="47"/>
  <c r="Y137" i="47"/>
  <c r="X137" i="47"/>
  <c r="W137" i="47"/>
  <c r="V137" i="47"/>
  <c r="U137" i="47"/>
  <c r="T137" i="47"/>
  <c r="S137" i="47"/>
  <c r="R137" i="47"/>
  <c r="Q137" i="47"/>
  <c r="P137" i="47"/>
  <c r="O137" i="47"/>
  <c r="N137" i="47"/>
  <c r="M137" i="47"/>
  <c r="K137" i="47"/>
  <c r="J137" i="47"/>
  <c r="I137" i="47"/>
  <c r="H137" i="47"/>
  <c r="G137" i="47"/>
  <c r="F137" i="47"/>
  <c r="E137" i="47"/>
  <c r="D136" i="47"/>
  <c r="D135" i="47"/>
  <c r="BA134" i="47"/>
  <c r="AZ134" i="47"/>
  <c r="AY134" i="47"/>
  <c r="AX134" i="47"/>
  <c r="AW134" i="47"/>
  <c r="AV134" i="47"/>
  <c r="AU134" i="47"/>
  <c r="AT134" i="47"/>
  <c r="AS134" i="47"/>
  <c r="AR134" i="47"/>
  <c r="AQ134" i="47"/>
  <c r="AP134" i="47"/>
  <c r="AO134" i="47"/>
  <c r="AN134" i="47"/>
  <c r="AM134" i="47"/>
  <c r="AL134" i="47"/>
  <c r="AK134" i="47"/>
  <c r="AJ134" i="47"/>
  <c r="AI134" i="47"/>
  <c r="AH134" i="47"/>
  <c r="AF134" i="47"/>
  <c r="AE134" i="47"/>
  <c r="AD134" i="47"/>
  <c r="AC134" i="47"/>
  <c r="AB134" i="47"/>
  <c r="AA134" i="47"/>
  <c r="Z134" i="47"/>
  <c r="Y134" i="47"/>
  <c r="X134" i="47"/>
  <c r="W134" i="47"/>
  <c r="V134" i="47"/>
  <c r="U134" i="47"/>
  <c r="T134" i="47"/>
  <c r="S134" i="47"/>
  <c r="R134" i="47"/>
  <c r="Q134" i="47"/>
  <c r="P134" i="47"/>
  <c r="O134" i="47"/>
  <c r="N134" i="47"/>
  <c r="M134" i="47"/>
  <c r="K134" i="47"/>
  <c r="AA18" i="48" s="1"/>
  <c r="J134" i="47"/>
  <c r="I134" i="47"/>
  <c r="H134" i="47"/>
  <c r="G134" i="47"/>
  <c r="F134" i="47"/>
  <c r="E134" i="47"/>
  <c r="C133" i="47"/>
  <c r="D132" i="47"/>
  <c r="D131" i="47"/>
  <c r="BA130" i="47"/>
  <c r="AZ130" i="47"/>
  <c r="AY130" i="47"/>
  <c r="AX130" i="47"/>
  <c r="AW130" i="47"/>
  <c r="AV130" i="47"/>
  <c r="AU130" i="47"/>
  <c r="AT130" i="47"/>
  <c r="AS130" i="47"/>
  <c r="AR130" i="47"/>
  <c r="AQ130" i="47"/>
  <c r="AP130" i="47"/>
  <c r="AO130" i="47"/>
  <c r="AN130" i="47"/>
  <c r="AM130" i="47"/>
  <c r="AL130" i="47"/>
  <c r="AK130" i="47"/>
  <c r="AJ130" i="47"/>
  <c r="AI130" i="47"/>
  <c r="AH130" i="47"/>
  <c r="AF130" i="47"/>
  <c r="AE130" i="47"/>
  <c r="AD130" i="47"/>
  <c r="AC130" i="47"/>
  <c r="AB130" i="47"/>
  <c r="AA130" i="47"/>
  <c r="Z130" i="47"/>
  <c r="Y130" i="47"/>
  <c r="X130" i="47"/>
  <c r="W130" i="47"/>
  <c r="V130" i="47"/>
  <c r="U130" i="47"/>
  <c r="T130" i="47"/>
  <c r="S130" i="47"/>
  <c r="R130" i="47"/>
  <c r="Q130" i="47"/>
  <c r="P130" i="47"/>
  <c r="O130" i="47"/>
  <c r="N130" i="47"/>
  <c r="M130" i="47"/>
  <c r="K130" i="47"/>
  <c r="J130" i="47"/>
  <c r="I130" i="47"/>
  <c r="H130" i="47"/>
  <c r="G130" i="47"/>
  <c r="F130" i="47"/>
  <c r="E130" i="47"/>
  <c r="D129" i="47"/>
  <c r="D128" i="47"/>
  <c r="BA127" i="47"/>
  <c r="AZ127" i="47"/>
  <c r="AY127" i="47"/>
  <c r="AX127" i="47"/>
  <c r="AW127" i="47"/>
  <c r="AV127" i="47"/>
  <c r="AU127" i="47"/>
  <c r="AT127" i="47"/>
  <c r="AS127" i="47"/>
  <c r="AR127" i="47"/>
  <c r="AQ127" i="47"/>
  <c r="AP127" i="47"/>
  <c r="AO127" i="47"/>
  <c r="AN127" i="47"/>
  <c r="AM127" i="47"/>
  <c r="AL127" i="47"/>
  <c r="AK127" i="47"/>
  <c r="AJ127" i="47"/>
  <c r="AI127" i="47"/>
  <c r="AH127" i="47"/>
  <c r="AF127" i="47"/>
  <c r="AE127" i="47"/>
  <c r="AD127" i="47"/>
  <c r="AC127" i="47"/>
  <c r="AB127" i="47"/>
  <c r="AA127" i="47"/>
  <c r="Z127" i="47"/>
  <c r="Y127" i="47"/>
  <c r="X127" i="47"/>
  <c r="W127" i="47"/>
  <c r="V127" i="47"/>
  <c r="U127" i="47"/>
  <c r="T127" i="47"/>
  <c r="S127" i="47"/>
  <c r="R127" i="47"/>
  <c r="Q127" i="47"/>
  <c r="P127" i="47"/>
  <c r="O127" i="47"/>
  <c r="N127" i="47"/>
  <c r="M127" i="47"/>
  <c r="K127" i="47"/>
  <c r="Z18" i="48" s="1"/>
  <c r="J127" i="47"/>
  <c r="I127" i="47"/>
  <c r="H127" i="47"/>
  <c r="G127" i="47"/>
  <c r="F127" i="47"/>
  <c r="E127" i="47"/>
  <c r="C126" i="47"/>
  <c r="D125" i="47"/>
  <c r="D124" i="47"/>
  <c r="BA123" i="47"/>
  <c r="AZ123" i="47"/>
  <c r="AY123" i="47"/>
  <c r="AX123" i="47"/>
  <c r="AW123" i="47"/>
  <c r="AV123" i="47"/>
  <c r="AU123" i="47"/>
  <c r="AT123" i="47"/>
  <c r="AS123" i="47"/>
  <c r="AR123" i="47"/>
  <c r="AQ123" i="47"/>
  <c r="AP123" i="47"/>
  <c r="AO123" i="47"/>
  <c r="AN123" i="47"/>
  <c r="AM123" i="47"/>
  <c r="AL123" i="47"/>
  <c r="AK123" i="47"/>
  <c r="AJ123" i="47"/>
  <c r="AI123" i="47"/>
  <c r="AH123" i="47"/>
  <c r="AF123" i="47"/>
  <c r="AE123" i="47"/>
  <c r="AD123" i="47"/>
  <c r="AC123" i="47"/>
  <c r="AB123" i="47"/>
  <c r="AA123" i="47"/>
  <c r="Z123" i="47"/>
  <c r="Y123" i="47"/>
  <c r="X123" i="47"/>
  <c r="W123" i="47"/>
  <c r="V123" i="47"/>
  <c r="U123" i="47"/>
  <c r="T123" i="47"/>
  <c r="S123" i="47"/>
  <c r="R123" i="47"/>
  <c r="Q123" i="47"/>
  <c r="P123" i="47"/>
  <c r="O123" i="47"/>
  <c r="N123" i="47"/>
  <c r="M123" i="47"/>
  <c r="K123" i="47"/>
  <c r="J123" i="47"/>
  <c r="I123" i="47"/>
  <c r="H123" i="47"/>
  <c r="G123" i="47"/>
  <c r="F123" i="47"/>
  <c r="E123" i="47"/>
  <c r="D122" i="47"/>
  <c r="D121" i="47"/>
  <c r="BA120" i="47"/>
  <c r="AZ120" i="47"/>
  <c r="AY120" i="47"/>
  <c r="AX120" i="47"/>
  <c r="AW120" i="47"/>
  <c r="AV120" i="47"/>
  <c r="AU120" i="47"/>
  <c r="AT120" i="47"/>
  <c r="AS120" i="47"/>
  <c r="AR120" i="47"/>
  <c r="AQ120" i="47"/>
  <c r="AP120" i="47"/>
  <c r="AO120" i="47"/>
  <c r="AN120" i="47"/>
  <c r="AM120" i="47"/>
  <c r="AL120" i="47"/>
  <c r="AK120" i="47"/>
  <c r="AJ120" i="47"/>
  <c r="AI120" i="47"/>
  <c r="AH120" i="47"/>
  <c r="AF120" i="47"/>
  <c r="AE120" i="47"/>
  <c r="AD120" i="47"/>
  <c r="AC120" i="47"/>
  <c r="AB120" i="47"/>
  <c r="AA120" i="47"/>
  <c r="Z120" i="47"/>
  <c r="Y120" i="47"/>
  <c r="X120" i="47"/>
  <c r="W120" i="47"/>
  <c r="V120" i="47"/>
  <c r="U120" i="47"/>
  <c r="T120" i="47"/>
  <c r="S120" i="47"/>
  <c r="R120" i="47"/>
  <c r="Q120" i="47"/>
  <c r="P120" i="47"/>
  <c r="O120" i="47"/>
  <c r="N120" i="47"/>
  <c r="M120" i="47"/>
  <c r="K120" i="47"/>
  <c r="Y18" i="48" s="1"/>
  <c r="J120" i="47"/>
  <c r="I120" i="47"/>
  <c r="H120" i="47"/>
  <c r="G120" i="47"/>
  <c r="F120" i="47"/>
  <c r="E120" i="47"/>
  <c r="C119" i="47"/>
  <c r="D118" i="47"/>
  <c r="D117" i="47"/>
  <c r="BA116" i="47"/>
  <c r="AZ116" i="47"/>
  <c r="AY116" i="47"/>
  <c r="AX116" i="47"/>
  <c r="AW116" i="47"/>
  <c r="AV116" i="47"/>
  <c r="AU116" i="47"/>
  <c r="AT116" i="47"/>
  <c r="AS116" i="47"/>
  <c r="AR116" i="47"/>
  <c r="AQ116" i="47"/>
  <c r="AP116" i="47"/>
  <c r="AO116" i="47"/>
  <c r="AN116" i="47"/>
  <c r="AM116" i="47"/>
  <c r="AL116" i="47"/>
  <c r="AK116" i="47"/>
  <c r="AJ116" i="47"/>
  <c r="AI116" i="47"/>
  <c r="AH116" i="47"/>
  <c r="AF116" i="47"/>
  <c r="AE116" i="47"/>
  <c r="AD116" i="47"/>
  <c r="AC116" i="47"/>
  <c r="AB116" i="47"/>
  <c r="AA116" i="47"/>
  <c r="Z116" i="47"/>
  <c r="Y116" i="47"/>
  <c r="X116" i="47"/>
  <c r="W116" i="47"/>
  <c r="V116" i="47"/>
  <c r="U116" i="47"/>
  <c r="T116" i="47"/>
  <c r="S116" i="47"/>
  <c r="R116" i="47"/>
  <c r="Q116" i="47"/>
  <c r="P116" i="47"/>
  <c r="O116" i="47"/>
  <c r="N116" i="47"/>
  <c r="M116" i="47"/>
  <c r="K116" i="47"/>
  <c r="J116" i="47"/>
  <c r="I116" i="47"/>
  <c r="H116" i="47"/>
  <c r="G116" i="47"/>
  <c r="F116" i="47"/>
  <c r="E116" i="47"/>
  <c r="D115" i="47"/>
  <c r="D114" i="47"/>
  <c r="BA113" i="47"/>
  <c r="AZ113" i="47"/>
  <c r="AY113" i="47"/>
  <c r="AX113" i="47"/>
  <c r="AW113" i="47"/>
  <c r="AV113" i="47"/>
  <c r="AU113" i="47"/>
  <c r="AT113" i="47"/>
  <c r="AS113" i="47"/>
  <c r="AR113" i="47"/>
  <c r="AQ113" i="47"/>
  <c r="AP113" i="47"/>
  <c r="AO113" i="47"/>
  <c r="AN113" i="47"/>
  <c r="AM113" i="47"/>
  <c r="AL113" i="47"/>
  <c r="AK113" i="47"/>
  <c r="AJ113" i="47"/>
  <c r="AI113" i="47"/>
  <c r="AH113" i="47"/>
  <c r="AF113" i="47"/>
  <c r="AE113" i="47"/>
  <c r="AD113" i="47"/>
  <c r="AC113" i="47"/>
  <c r="AB113" i="47"/>
  <c r="AA113" i="47"/>
  <c r="Z113" i="47"/>
  <c r="Y113" i="47"/>
  <c r="X113" i="47"/>
  <c r="W113" i="47"/>
  <c r="V113" i="47"/>
  <c r="U113" i="47"/>
  <c r="T113" i="47"/>
  <c r="S113" i="47"/>
  <c r="R113" i="47"/>
  <c r="Q113" i="47"/>
  <c r="P113" i="47"/>
  <c r="O113" i="47"/>
  <c r="N113" i="47"/>
  <c r="M113" i="47"/>
  <c r="K113" i="47"/>
  <c r="X18" i="48" s="1"/>
  <c r="J113" i="47"/>
  <c r="I113" i="47"/>
  <c r="H113" i="47"/>
  <c r="G113" i="47"/>
  <c r="F113" i="47"/>
  <c r="E113" i="47"/>
  <c r="C112" i="47"/>
  <c r="D111" i="47"/>
  <c r="D110" i="47"/>
  <c r="BA109" i="47"/>
  <c r="AZ109" i="47"/>
  <c r="AY109" i="47"/>
  <c r="AX109" i="47"/>
  <c r="AW109" i="47"/>
  <c r="AV109" i="47"/>
  <c r="AU109" i="47"/>
  <c r="AT109" i="47"/>
  <c r="AS109" i="47"/>
  <c r="AR109" i="47"/>
  <c r="AQ109" i="47"/>
  <c r="AP109" i="47"/>
  <c r="AO109" i="47"/>
  <c r="AN109" i="47"/>
  <c r="AM109" i="47"/>
  <c r="AL109" i="47"/>
  <c r="AK109" i="47"/>
  <c r="AJ109" i="47"/>
  <c r="AI109" i="47"/>
  <c r="AH109" i="47"/>
  <c r="AF109" i="47"/>
  <c r="AE109" i="47"/>
  <c r="AD109" i="47"/>
  <c r="AC109" i="47"/>
  <c r="AB109" i="47"/>
  <c r="AA109" i="47"/>
  <c r="Z109" i="47"/>
  <c r="Y109" i="47"/>
  <c r="X109" i="47"/>
  <c r="W109" i="47"/>
  <c r="V109" i="47"/>
  <c r="U109" i="47"/>
  <c r="T109" i="47"/>
  <c r="S109" i="47"/>
  <c r="R109" i="47"/>
  <c r="Q109" i="47"/>
  <c r="P109" i="47"/>
  <c r="O109" i="47"/>
  <c r="N109" i="47"/>
  <c r="M109" i="47"/>
  <c r="K109" i="47"/>
  <c r="J109" i="47"/>
  <c r="I109" i="47"/>
  <c r="H109" i="47"/>
  <c r="G109" i="47"/>
  <c r="F109" i="47"/>
  <c r="E109" i="47"/>
  <c r="D108" i="47"/>
  <c r="D107" i="47"/>
  <c r="BA106" i="47"/>
  <c r="AZ106" i="47"/>
  <c r="AY106" i="47"/>
  <c r="AX106" i="47"/>
  <c r="AW106" i="47"/>
  <c r="AV106" i="47"/>
  <c r="AU106" i="47"/>
  <c r="AT106" i="47"/>
  <c r="AS106" i="47"/>
  <c r="AR106" i="47"/>
  <c r="AQ106" i="47"/>
  <c r="AP106" i="47"/>
  <c r="AO106" i="47"/>
  <c r="AN106" i="47"/>
  <c r="AM106" i="47"/>
  <c r="AL106" i="47"/>
  <c r="AK106" i="47"/>
  <c r="AJ106" i="47"/>
  <c r="AI106" i="47"/>
  <c r="AH106" i="47"/>
  <c r="AF106" i="47"/>
  <c r="AE106" i="47"/>
  <c r="AD106" i="47"/>
  <c r="AC106" i="47"/>
  <c r="AB106" i="47"/>
  <c r="AA106" i="47"/>
  <c r="Z106" i="47"/>
  <c r="Y106" i="47"/>
  <c r="X106" i="47"/>
  <c r="W106" i="47"/>
  <c r="V106" i="47"/>
  <c r="U106" i="47"/>
  <c r="T106" i="47"/>
  <c r="S106" i="47"/>
  <c r="R106" i="47"/>
  <c r="Q106" i="47"/>
  <c r="P106" i="47"/>
  <c r="O106" i="47"/>
  <c r="N106" i="47"/>
  <c r="M106" i="47"/>
  <c r="K106" i="47"/>
  <c r="J106" i="47"/>
  <c r="I106" i="47"/>
  <c r="H106" i="47"/>
  <c r="G106" i="47"/>
  <c r="F106" i="47"/>
  <c r="E106" i="47"/>
  <c r="C105" i="47"/>
  <c r="D104" i="47"/>
  <c r="D103" i="47"/>
  <c r="BA102" i="47"/>
  <c r="AZ102" i="47"/>
  <c r="AY102" i="47"/>
  <c r="AX102" i="47"/>
  <c r="AW102" i="47"/>
  <c r="AV102" i="47"/>
  <c r="AU102" i="47"/>
  <c r="AT102" i="47"/>
  <c r="AS102" i="47"/>
  <c r="AR102" i="47"/>
  <c r="AQ102" i="47"/>
  <c r="AP102" i="47"/>
  <c r="AO102" i="47"/>
  <c r="AN102" i="47"/>
  <c r="AM102" i="47"/>
  <c r="AL102" i="47"/>
  <c r="AK102" i="47"/>
  <c r="AJ102" i="47"/>
  <c r="AI102" i="47"/>
  <c r="AH102" i="47"/>
  <c r="AF102" i="47"/>
  <c r="AE102" i="47"/>
  <c r="AD102" i="47"/>
  <c r="AC102" i="47"/>
  <c r="AB102" i="47"/>
  <c r="AA102" i="47"/>
  <c r="Z102" i="47"/>
  <c r="Y102" i="47"/>
  <c r="X102" i="47"/>
  <c r="W102" i="47"/>
  <c r="V102" i="47"/>
  <c r="U102" i="47"/>
  <c r="T102" i="47"/>
  <c r="S102" i="47"/>
  <c r="R102" i="47"/>
  <c r="Q102" i="47"/>
  <c r="P102" i="47"/>
  <c r="O102" i="47"/>
  <c r="N102" i="47"/>
  <c r="M102" i="47"/>
  <c r="K102" i="47"/>
  <c r="J102" i="47"/>
  <c r="I102" i="47"/>
  <c r="H102" i="47"/>
  <c r="G102" i="47"/>
  <c r="F102" i="47"/>
  <c r="E102" i="47"/>
  <c r="D101" i="47"/>
  <c r="D100" i="47"/>
  <c r="BA99" i="47"/>
  <c r="AZ99" i="47"/>
  <c r="AY99" i="47"/>
  <c r="AX99" i="47"/>
  <c r="AW99" i="47"/>
  <c r="AV99" i="47"/>
  <c r="AU99" i="47"/>
  <c r="AT99" i="47"/>
  <c r="AS99" i="47"/>
  <c r="AR99" i="47"/>
  <c r="AQ99" i="47"/>
  <c r="AP99" i="47"/>
  <c r="AO99" i="47"/>
  <c r="AN99" i="47"/>
  <c r="AM99" i="47"/>
  <c r="AL99" i="47"/>
  <c r="AK99" i="47"/>
  <c r="AJ99" i="47"/>
  <c r="AI99" i="47"/>
  <c r="AH99" i="47"/>
  <c r="AF99" i="47"/>
  <c r="AE99" i="47"/>
  <c r="AD99" i="47"/>
  <c r="AC99" i="47"/>
  <c r="AB99" i="47"/>
  <c r="AA99" i="47"/>
  <c r="Z99" i="47"/>
  <c r="Y99" i="47"/>
  <c r="X99" i="47"/>
  <c r="W99" i="47"/>
  <c r="V99" i="47"/>
  <c r="U99" i="47"/>
  <c r="T99" i="47"/>
  <c r="S99" i="47"/>
  <c r="R99" i="47"/>
  <c r="Q99" i="47"/>
  <c r="P99" i="47"/>
  <c r="O99" i="47"/>
  <c r="N99" i="47"/>
  <c r="M99" i="47"/>
  <c r="K99" i="47"/>
  <c r="J99" i="47"/>
  <c r="I99" i="47"/>
  <c r="H99" i="47"/>
  <c r="G99" i="47"/>
  <c r="F99" i="47"/>
  <c r="E99" i="47"/>
  <c r="C98" i="47"/>
  <c r="D97" i="47"/>
  <c r="D96" i="47"/>
  <c r="BA95" i="47"/>
  <c r="AZ95" i="47"/>
  <c r="AY95" i="47"/>
  <c r="AX95" i="47"/>
  <c r="AW95" i="47"/>
  <c r="AV95" i="47"/>
  <c r="AU95" i="47"/>
  <c r="AT95" i="47"/>
  <c r="AS95" i="47"/>
  <c r="AR95" i="47"/>
  <c r="AQ95" i="47"/>
  <c r="AP95" i="47"/>
  <c r="AO95" i="47"/>
  <c r="AN95" i="47"/>
  <c r="AM95" i="47"/>
  <c r="AL95" i="47"/>
  <c r="AK95" i="47"/>
  <c r="AJ95" i="47"/>
  <c r="AI95" i="47"/>
  <c r="AH95" i="47"/>
  <c r="AF95" i="47"/>
  <c r="AE95" i="47"/>
  <c r="AD95" i="47"/>
  <c r="AC95" i="47"/>
  <c r="AB95" i="47"/>
  <c r="AA95" i="47"/>
  <c r="Z95" i="47"/>
  <c r="Y95" i="47"/>
  <c r="X95" i="47"/>
  <c r="W95" i="47"/>
  <c r="V95" i="47"/>
  <c r="U95" i="47"/>
  <c r="T95" i="47"/>
  <c r="S95" i="47"/>
  <c r="R95" i="47"/>
  <c r="Q95" i="47"/>
  <c r="P95" i="47"/>
  <c r="O95" i="47"/>
  <c r="N95" i="47"/>
  <c r="M95" i="47"/>
  <c r="K95" i="47"/>
  <c r="J95" i="47"/>
  <c r="I95" i="47"/>
  <c r="H95" i="47"/>
  <c r="G95" i="47"/>
  <c r="F95" i="47"/>
  <c r="E95" i="47"/>
  <c r="D94" i="47"/>
  <c r="D93" i="47"/>
  <c r="BA92" i="47"/>
  <c r="AZ92" i="47"/>
  <c r="AY92" i="47"/>
  <c r="AX92" i="47"/>
  <c r="AW92" i="47"/>
  <c r="AV92" i="47"/>
  <c r="AU92" i="47"/>
  <c r="AT92" i="47"/>
  <c r="AS92" i="47"/>
  <c r="AR92" i="47"/>
  <c r="AQ92" i="47"/>
  <c r="AP92" i="47"/>
  <c r="AO92" i="47"/>
  <c r="AN92" i="47"/>
  <c r="AM92" i="47"/>
  <c r="AL92" i="47"/>
  <c r="AK92" i="47"/>
  <c r="AJ92" i="47"/>
  <c r="AI92" i="47"/>
  <c r="AH92" i="47"/>
  <c r="AF92" i="47"/>
  <c r="AE92" i="47"/>
  <c r="AD92" i="47"/>
  <c r="AC92" i="47"/>
  <c r="AB92" i="47"/>
  <c r="AA92" i="47"/>
  <c r="Z92" i="47"/>
  <c r="Y92" i="47"/>
  <c r="X92" i="47"/>
  <c r="W92" i="47"/>
  <c r="V92" i="47"/>
  <c r="U92" i="47"/>
  <c r="T92" i="47"/>
  <c r="S92" i="47"/>
  <c r="R92" i="47"/>
  <c r="Q92" i="47"/>
  <c r="P92" i="47"/>
  <c r="O92" i="47"/>
  <c r="N92" i="47"/>
  <c r="M92" i="47"/>
  <c r="K92" i="47"/>
  <c r="U18" i="48" s="1"/>
  <c r="J92" i="47"/>
  <c r="I92" i="47"/>
  <c r="H92" i="47"/>
  <c r="G92" i="47"/>
  <c r="F92" i="47"/>
  <c r="E92" i="47"/>
  <c r="C91" i="47"/>
  <c r="D90" i="47"/>
  <c r="D89" i="47"/>
  <c r="BA88" i="47"/>
  <c r="AZ88" i="47"/>
  <c r="AY88" i="47"/>
  <c r="AX88" i="47"/>
  <c r="AW88" i="47"/>
  <c r="AV88" i="47"/>
  <c r="AU88" i="47"/>
  <c r="AT88" i="47"/>
  <c r="AS88" i="47"/>
  <c r="AR88" i="47"/>
  <c r="AQ88" i="47"/>
  <c r="AP88" i="47"/>
  <c r="AO88" i="47"/>
  <c r="AN88" i="47"/>
  <c r="AM88" i="47"/>
  <c r="AL88" i="47"/>
  <c r="AK88" i="47"/>
  <c r="AJ88" i="47"/>
  <c r="AI88" i="47"/>
  <c r="AH88" i="47"/>
  <c r="AF88" i="47"/>
  <c r="AE88" i="47"/>
  <c r="AD88" i="47"/>
  <c r="AC88" i="47"/>
  <c r="AB88" i="47"/>
  <c r="AA88" i="47"/>
  <c r="Z88" i="47"/>
  <c r="Y88" i="47"/>
  <c r="X88" i="47"/>
  <c r="W88" i="47"/>
  <c r="V88" i="47"/>
  <c r="U88" i="47"/>
  <c r="T88" i="47"/>
  <c r="S88" i="47"/>
  <c r="R88" i="47"/>
  <c r="Q88" i="47"/>
  <c r="P88" i="47"/>
  <c r="O88" i="47"/>
  <c r="N88" i="47"/>
  <c r="M88" i="47"/>
  <c r="K88" i="47"/>
  <c r="J88" i="47"/>
  <c r="I88" i="47"/>
  <c r="H88" i="47"/>
  <c r="G88" i="47"/>
  <c r="F88" i="47"/>
  <c r="E88" i="47"/>
  <c r="D87" i="47"/>
  <c r="D86" i="47"/>
  <c r="BA85" i="47"/>
  <c r="AZ85" i="47"/>
  <c r="AY85" i="47"/>
  <c r="AX85" i="47"/>
  <c r="AW85" i="47"/>
  <c r="AV85" i="47"/>
  <c r="AU85" i="47"/>
  <c r="AT85" i="47"/>
  <c r="AS85" i="47"/>
  <c r="AR85" i="47"/>
  <c r="AQ85" i="47"/>
  <c r="AP85" i="47"/>
  <c r="AO85" i="47"/>
  <c r="AN85" i="47"/>
  <c r="AM85" i="47"/>
  <c r="AL85" i="47"/>
  <c r="AK85" i="47"/>
  <c r="AJ85" i="47"/>
  <c r="AI85" i="47"/>
  <c r="AH85" i="47"/>
  <c r="AF85" i="47"/>
  <c r="AE85" i="47"/>
  <c r="AD85" i="47"/>
  <c r="AC85" i="47"/>
  <c r="AB85" i="47"/>
  <c r="AA85" i="47"/>
  <c r="Z85" i="47"/>
  <c r="Y85" i="47"/>
  <c r="X85" i="47"/>
  <c r="W85" i="47"/>
  <c r="V85" i="47"/>
  <c r="U85" i="47"/>
  <c r="T85" i="47"/>
  <c r="S85" i="47"/>
  <c r="R85" i="47"/>
  <c r="Q85" i="47"/>
  <c r="P85" i="47"/>
  <c r="O85" i="47"/>
  <c r="N85" i="47"/>
  <c r="M85" i="47"/>
  <c r="K85" i="47"/>
  <c r="T18" i="48" s="1"/>
  <c r="J85" i="47"/>
  <c r="I85" i="47"/>
  <c r="H85" i="47"/>
  <c r="G85" i="47"/>
  <c r="F85" i="47"/>
  <c r="E85" i="47"/>
  <c r="C84" i="47"/>
  <c r="D83" i="47"/>
  <c r="D82" i="47"/>
  <c r="BA81" i="47"/>
  <c r="AZ81" i="47"/>
  <c r="AY81" i="47"/>
  <c r="AX81" i="47"/>
  <c r="AW81" i="47"/>
  <c r="AV81" i="47"/>
  <c r="AU81" i="47"/>
  <c r="AT81" i="47"/>
  <c r="AS81" i="47"/>
  <c r="AR81" i="47"/>
  <c r="AQ81" i="47"/>
  <c r="AP81" i="47"/>
  <c r="AO81" i="47"/>
  <c r="AN81" i="47"/>
  <c r="AM81" i="47"/>
  <c r="AL81" i="47"/>
  <c r="AK81" i="47"/>
  <c r="AJ81" i="47"/>
  <c r="AI81" i="47"/>
  <c r="AH81" i="47"/>
  <c r="AF81" i="47"/>
  <c r="AE81" i="47"/>
  <c r="AD81" i="47"/>
  <c r="AC81" i="47"/>
  <c r="AB81" i="47"/>
  <c r="AA81" i="47"/>
  <c r="Z81" i="47"/>
  <c r="Y81" i="47"/>
  <c r="X81" i="47"/>
  <c r="W81" i="47"/>
  <c r="V81" i="47"/>
  <c r="U81" i="47"/>
  <c r="T81" i="47"/>
  <c r="S81" i="47"/>
  <c r="R81" i="47"/>
  <c r="Q81" i="47"/>
  <c r="P81" i="47"/>
  <c r="O81" i="47"/>
  <c r="N81" i="47"/>
  <c r="M81" i="47"/>
  <c r="K81" i="47"/>
  <c r="J81" i="47"/>
  <c r="I81" i="47"/>
  <c r="H81" i="47"/>
  <c r="G81" i="47"/>
  <c r="F81" i="47"/>
  <c r="E81" i="47"/>
  <c r="D80" i="47"/>
  <c r="D79" i="47"/>
  <c r="BA78" i="47"/>
  <c r="AZ78" i="47"/>
  <c r="AY78" i="47"/>
  <c r="AX78" i="47"/>
  <c r="AW78" i="47"/>
  <c r="AV78" i="47"/>
  <c r="AU78" i="47"/>
  <c r="AT78" i="47"/>
  <c r="AS78" i="47"/>
  <c r="AR78" i="47"/>
  <c r="AQ78" i="47"/>
  <c r="AP78" i="47"/>
  <c r="AO78" i="47"/>
  <c r="AN78" i="47"/>
  <c r="AM78" i="47"/>
  <c r="AL78" i="47"/>
  <c r="AK78" i="47"/>
  <c r="AJ78" i="47"/>
  <c r="AI78" i="47"/>
  <c r="AH78" i="47"/>
  <c r="AF78" i="47"/>
  <c r="AE78" i="47"/>
  <c r="AD78" i="47"/>
  <c r="AC78" i="47"/>
  <c r="AB78" i="47"/>
  <c r="AA78" i="47"/>
  <c r="Z78" i="47"/>
  <c r="Y78" i="47"/>
  <c r="X78" i="47"/>
  <c r="W78" i="47"/>
  <c r="V78" i="47"/>
  <c r="U78" i="47"/>
  <c r="T78" i="47"/>
  <c r="S78" i="47"/>
  <c r="R78" i="47"/>
  <c r="Q78" i="47"/>
  <c r="P78" i="47"/>
  <c r="O78" i="47"/>
  <c r="N78" i="47"/>
  <c r="M78" i="47"/>
  <c r="K78" i="47"/>
  <c r="Q18" i="48" s="1"/>
  <c r="J78" i="47"/>
  <c r="I78" i="47"/>
  <c r="H78" i="47"/>
  <c r="G78" i="47"/>
  <c r="F78" i="47"/>
  <c r="E78" i="47"/>
  <c r="C77" i="47"/>
  <c r="D76" i="47"/>
  <c r="D75" i="47"/>
  <c r="BA74" i="47"/>
  <c r="AZ74" i="47"/>
  <c r="AY74" i="47"/>
  <c r="AX74" i="47"/>
  <c r="AW74" i="47"/>
  <c r="AV74" i="47"/>
  <c r="AU74" i="47"/>
  <c r="AT74" i="47"/>
  <c r="AS74" i="47"/>
  <c r="AR74" i="47"/>
  <c r="AQ74" i="47"/>
  <c r="AP74" i="47"/>
  <c r="AO74" i="47"/>
  <c r="AN74" i="47"/>
  <c r="AM74" i="47"/>
  <c r="AL74" i="47"/>
  <c r="AK74" i="47"/>
  <c r="AJ74" i="47"/>
  <c r="AI74" i="47"/>
  <c r="AH74" i="47"/>
  <c r="AF74" i="47"/>
  <c r="AE74" i="47"/>
  <c r="AD74" i="47"/>
  <c r="AC74" i="47"/>
  <c r="AB74" i="47"/>
  <c r="AA74" i="47"/>
  <c r="Z74" i="47"/>
  <c r="Y74" i="47"/>
  <c r="X74" i="47"/>
  <c r="W74" i="47"/>
  <c r="V74" i="47"/>
  <c r="U74" i="47"/>
  <c r="T74" i="47"/>
  <c r="S74" i="47"/>
  <c r="R74" i="47"/>
  <c r="Q74" i="47"/>
  <c r="P74" i="47"/>
  <c r="O74" i="47"/>
  <c r="N74" i="47"/>
  <c r="M74" i="47"/>
  <c r="K74" i="47"/>
  <c r="J74" i="47"/>
  <c r="I74" i="47"/>
  <c r="H74" i="47"/>
  <c r="G74" i="47"/>
  <c r="F74" i="47"/>
  <c r="E74" i="47"/>
  <c r="D73" i="47"/>
  <c r="D72" i="47"/>
  <c r="BA71" i="47"/>
  <c r="AZ71" i="47"/>
  <c r="AY71" i="47"/>
  <c r="AX71" i="47"/>
  <c r="AW71" i="47"/>
  <c r="AV71" i="47"/>
  <c r="AU71" i="47"/>
  <c r="AT71" i="47"/>
  <c r="AS71" i="47"/>
  <c r="AR71" i="47"/>
  <c r="AQ71" i="47"/>
  <c r="AP71" i="47"/>
  <c r="AO71" i="47"/>
  <c r="AN71" i="47"/>
  <c r="AM71" i="47"/>
  <c r="AL71" i="47"/>
  <c r="AK71" i="47"/>
  <c r="AJ71" i="47"/>
  <c r="AI71" i="47"/>
  <c r="AH71" i="47"/>
  <c r="AF71" i="47"/>
  <c r="AE71" i="47"/>
  <c r="AD71" i="47"/>
  <c r="AC71" i="47"/>
  <c r="AB71" i="47"/>
  <c r="AA71" i="47"/>
  <c r="Z71" i="47"/>
  <c r="Y71" i="47"/>
  <c r="X71" i="47"/>
  <c r="W71" i="47"/>
  <c r="V71" i="47"/>
  <c r="U71" i="47"/>
  <c r="T71" i="47"/>
  <c r="S71" i="47"/>
  <c r="R71" i="47"/>
  <c r="Q71" i="47"/>
  <c r="P71" i="47"/>
  <c r="O71" i="47"/>
  <c r="N71" i="47"/>
  <c r="M71" i="47"/>
  <c r="K71" i="47"/>
  <c r="J71" i="47"/>
  <c r="I71" i="47"/>
  <c r="H71" i="47"/>
  <c r="G71" i="47"/>
  <c r="F71" i="47"/>
  <c r="E71" i="47"/>
  <c r="C70" i="47"/>
  <c r="D69" i="47"/>
  <c r="D68" i="47"/>
  <c r="BA67" i="47"/>
  <c r="AZ67" i="47"/>
  <c r="AY67" i="47"/>
  <c r="AX67" i="47"/>
  <c r="AW67" i="47"/>
  <c r="AV67" i="47"/>
  <c r="AU67" i="47"/>
  <c r="AT67" i="47"/>
  <c r="AS67" i="47"/>
  <c r="AR67" i="47"/>
  <c r="AQ67" i="47"/>
  <c r="AP67" i="47"/>
  <c r="AO67" i="47"/>
  <c r="AN67" i="47"/>
  <c r="AM67" i="47"/>
  <c r="AL67" i="47"/>
  <c r="AK67" i="47"/>
  <c r="AJ67" i="47"/>
  <c r="AI67" i="47"/>
  <c r="AH67" i="47"/>
  <c r="AF67" i="47"/>
  <c r="AE67" i="47"/>
  <c r="AD67" i="47"/>
  <c r="AC67" i="47"/>
  <c r="AB67" i="47"/>
  <c r="AA67" i="47"/>
  <c r="Z67" i="47"/>
  <c r="Y67" i="47"/>
  <c r="X67" i="47"/>
  <c r="W67" i="47"/>
  <c r="V67" i="47"/>
  <c r="U67" i="47"/>
  <c r="T67" i="47"/>
  <c r="S67" i="47"/>
  <c r="R67" i="47"/>
  <c r="Q67" i="47"/>
  <c r="P67" i="47"/>
  <c r="O67" i="47"/>
  <c r="N67" i="47"/>
  <c r="M67" i="47"/>
  <c r="K67" i="47"/>
  <c r="J67" i="47"/>
  <c r="I67" i="47"/>
  <c r="H67" i="47"/>
  <c r="G67" i="47"/>
  <c r="F67" i="47"/>
  <c r="E67" i="47"/>
  <c r="D66" i="47"/>
  <c r="D65" i="47"/>
  <c r="BA64" i="47"/>
  <c r="AZ64" i="47"/>
  <c r="AY64" i="47"/>
  <c r="AX64" i="47"/>
  <c r="AW64" i="47"/>
  <c r="AV64" i="47"/>
  <c r="AU64" i="47"/>
  <c r="AT64" i="47"/>
  <c r="AS64" i="47"/>
  <c r="AR64" i="47"/>
  <c r="AQ64" i="47"/>
  <c r="AP64" i="47"/>
  <c r="AO64" i="47"/>
  <c r="AN64" i="47"/>
  <c r="AM64" i="47"/>
  <c r="AL64" i="47"/>
  <c r="AK64" i="47"/>
  <c r="AJ64" i="47"/>
  <c r="AI64" i="47"/>
  <c r="AH64" i="47"/>
  <c r="AF64" i="47"/>
  <c r="AE64" i="47"/>
  <c r="AD64" i="47"/>
  <c r="AC64" i="47"/>
  <c r="AB64" i="47"/>
  <c r="AA64" i="47"/>
  <c r="Z64" i="47"/>
  <c r="Y64" i="47"/>
  <c r="X64" i="47"/>
  <c r="W64" i="47"/>
  <c r="V64" i="47"/>
  <c r="U64" i="47"/>
  <c r="T64" i="47"/>
  <c r="S64" i="47"/>
  <c r="R64" i="47"/>
  <c r="Q64" i="47"/>
  <c r="P64" i="47"/>
  <c r="O64" i="47"/>
  <c r="N64" i="47"/>
  <c r="M64" i="47"/>
  <c r="K64" i="47"/>
  <c r="O18" i="48" s="1"/>
  <c r="J64" i="47"/>
  <c r="I64" i="47"/>
  <c r="H64" i="47"/>
  <c r="G64" i="47"/>
  <c r="F64" i="47"/>
  <c r="E64" i="47"/>
  <c r="C63" i="47"/>
  <c r="D62" i="47"/>
  <c r="D61" i="47"/>
  <c r="BA60" i="47"/>
  <c r="AZ60" i="47"/>
  <c r="AY60" i="47"/>
  <c r="AX60" i="47"/>
  <c r="AW60" i="47"/>
  <c r="AV60" i="47"/>
  <c r="AU60" i="47"/>
  <c r="AT60" i="47"/>
  <c r="AS60" i="47"/>
  <c r="AR60" i="47"/>
  <c r="AQ60" i="47"/>
  <c r="AP60" i="47"/>
  <c r="AO60" i="47"/>
  <c r="AN60" i="47"/>
  <c r="AM60" i="47"/>
  <c r="AL60" i="47"/>
  <c r="AK60" i="47"/>
  <c r="AJ60" i="47"/>
  <c r="AI60" i="47"/>
  <c r="AH60" i="47"/>
  <c r="AF60" i="47"/>
  <c r="AE60" i="47"/>
  <c r="AD60" i="47"/>
  <c r="AC60" i="47"/>
  <c r="AB60" i="47"/>
  <c r="AA60" i="47"/>
  <c r="Z60" i="47"/>
  <c r="Y60" i="47"/>
  <c r="X60" i="47"/>
  <c r="W60" i="47"/>
  <c r="V60" i="47"/>
  <c r="U60" i="47"/>
  <c r="T60" i="47"/>
  <c r="S60" i="47"/>
  <c r="R60" i="47"/>
  <c r="Q60" i="47"/>
  <c r="P60" i="47"/>
  <c r="O60" i="47"/>
  <c r="N60" i="47"/>
  <c r="M60" i="47"/>
  <c r="K60" i="47"/>
  <c r="J60" i="47"/>
  <c r="I60" i="47"/>
  <c r="H60" i="47"/>
  <c r="G60" i="47"/>
  <c r="F60" i="47"/>
  <c r="E60" i="47"/>
  <c r="D59" i="47"/>
  <c r="D58" i="47"/>
  <c r="BA57" i="47"/>
  <c r="AZ57" i="47"/>
  <c r="AY57" i="47"/>
  <c r="AX57" i="47"/>
  <c r="AW57" i="47"/>
  <c r="AV57" i="47"/>
  <c r="AU57" i="47"/>
  <c r="AT57" i="47"/>
  <c r="AS57" i="47"/>
  <c r="AR57" i="47"/>
  <c r="AQ57" i="47"/>
  <c r="AP57" i="47"/>
  <c r="AO57" i="47"/>
  <c r="AN57" i="47"/>
  <c r="AM57" i="47"/>
  <c r="AL57" i="47"/>
  <c r="AK57" i="47"/>
  <c r="AJ57" i="47"/>
  <c r="AI57" i="47"/>
  <c r="AH57" i="47"/>
  <c r="AF57" i="47"/>
  <c r="AE57" i="47"/>
  <c r="AD57" i="47"/>
  <c r="AC57" i="47"/>
  <c r="AB57" i="47"/>
  <c r="AA57" i="47"/>
  <c r="Z57" i="47"/>
  <c r="Y57" i="47"/>
  <c r="X57" i="47"/>
  <c r="W57" i="47"/>
  <c r="V57" i="47"/>
  <c r="U57" i="47"/>
  <c r="T57" i="47"/>
  <c r="S57" i="47"/>
  <c r="R57" i="47"/>
  <c r="Q57" i="47"/>
  <c r="P57" i="47"/>
  <c r="O57" i="47"/>
  <c r="N57" i="47"/>
  <c r="M57" i="47"/>
  <c r="K57" i="47"/>
  <c r="J57" i="47"/>
  <c r="I57" i="47"/>
  <c r="H57" i="47"/>
  <c r="G57" i="47"/>
  <c r="F57" i="47"/>
  <c r="E57" i="47"/>
  <c r="C56" i="47"/>
  <c r="D55" i="47"/>
  <c r="D54" i="47"/>
  <c r="BA53" i="47"/>
  <c r="AZ53" i="47"/>
  <c r="AY53" i="47"/>
  <c r="AX53" i="47"/>
  <c r="AW53" i="47"/>
  <c r="AV53" i="47"/>
  <c r="AU53" i="47"/>
  <c r="AT53" i="47"/>
  <c r="AS53" i="47"/>
  <c r="AR53" i="47"/>
  <c r="AQ53" i="47"/>
  <c r="AP53" i="47"/>
  <c r="AO53" i="47"/>
  <c r="AN53" i="47"/>
  <c r="AM53" i="47"/>
  <c r="AL53" i="47"/>
  <c r="AK53" i="47"/>
  <c r="AJ53" i="47"/>
  <c r="AI53" i="47"/>
  <c r="AH53" i="47"/>
  <c r="AF53" i="47"/>
  <c r="AE53" i="47"/>
  <c r="AD53" i="47"/>
  <c r="AC53" i="47"/>
  <c r="AB53" i="47"/>
  <c r="AA53" i="47"/>
  <c r="Z53" i="47"/>
  <c r="Y53" i="47"/>
  <c r="X53" i="47"/>
  <c r="W53" i="47"/>
  <c r="V53" i="47"/>
  <c r="U53" i="47"/>
  <c r="T53" i="47"/>
  <c r="S53" i="47"/>
  <c r="R53" i="47"/>
  <c r="Q53" i="47"/>
  <c r="P53" i="47"/>
  <c r="O53" i="47"/>
  <c r="N53" i="47"/>
  <c r="M53" i="47"/>
  <c r="K53" i="47"/>
  <c r="J53" i="47"/>
  <c r="I53" i="47"/>
  <c r="H53" i="47"/>
  <c r="G53" i="47"/>
  <c r="F53" i="47"/>
  <c r="E53" i="47"/>
  <c r="D52" i="47"/>
  <c r="D51" i="47"/>
  <c r="BA50" i="47"/>
  <c r="AZ50" i="47"/>
  <c r="AY50" i="47"/>
  <c r="AX50" i="47"/>
  <c r="AW50" i="47"/>
  <c r="AV50" i="47"/>
  <c r="AU50" i="47"/>
  <c r="AT50" i="47"/>
  <c r="AS50" i="47"/>
  <c r="AR50" i="47"/>
  <c r="AQ50" i="47"/>
  <c r="AP50" i="47"/>
  <c r="AO50" i="47"/>
  <c r="AN50" i="47"/>
  <c r="AM50" i="47"/>
  <c r="AL50" i="47"/>
  <c r="AK50" i="47"/>
  <c r="AJ50" i="47"/>
  <c r="AI50" i="47"/>
  <c r="AH50" i="47"/>
  <c r="AF50" i="47"/>
  <c r="AE50" i="47"/>
  <c r="AD50" i="47"/>
  <c r="AC50" i="47"/>
  <c r="AB50" i="47"/>
  <c r="AA50" i="47"/>
  <c r="Z50" i="47"/>
  <c r="Y50" i="47"/>
  <c r="X50" i="47"/>
  <c r="W50" i="47"/>
  <c r="V50" i="47"/>
  <c r="U50" i="47"/>
  <c r="T50" i="47"/>
  <c r="S50" i="47"/>
  <c r="R50" i="47"/>
  <c r="Q50" i="47"/>
  <c r="P50" i="47"/>
  <c r="O50" i="47"/>
  <c r="N50" i="47"/>
  <c r="M50" i="47"/>
  <c r="K50" i="47"/>
  <c r="J50" i="47"/>
  <c r="I50" i="47"/>
  <c r="H50" i="47"/>
  <c r="G50" i="47"/>
  <c r="F50" i="47"/>
  <c r="E50" i="47"/>
  <c r="C49" i="47"/>
  <c r="D48" i="47"/>
  <c r="D47" i="47"/>
  <c r="BA46" i="47"/>
  <c r="AZ46" i="47"/>
  <c r="AY46" i="47"/>
  <c r="AX46" i="47"/>
  <c r="AW46" i="47"/>
  <c r="AV46" i="47"/>
  <c r="AU46" i="47"/>
  <c r="AT46" i="47"/>
  <c r="AS46" i="47"/>
  <c r="AR46" i="47"/>
  <c r="AQ46" i="47"/>
  <c r="AP46" i="47"/>
  <c r="AO46" i="47"/>
  <c r="AN46" i="47"/>
  <c r="AM46" i="47"/>
  <c r="AL46" i="47"/>
  <c r="AK46" i="47"/>
  <c r="AJ46" i="47"/>
  <c r="AI46" i="47"/>
  <c r="AH46" i="47"/>
  <c r="AF46" i="47"/>
  <c r="AE46" i="47"/>
  <c r="AD46" i="47"/>
  <c r="AC46" i="47"/>
  <c r="AB46" i="47"/>
  <c r="AA46" i="47"/>
  <c r="Z46" i="47"/>
  <c r="Y46" i="47"/>
  <c r="X46" i="47"/>
  <c r="W46" i="47"/>
  <c r="V46" i="47"/>
  <c r="U46" i="47"/>
  <c r="T46" i="47"/>
  <c r="S46" i="47"/>
  <c r="R46" i="47"/>
  <c r="Q46" i="47"/>
  <c r="P46" i="47"/>
  <c r="O46" i="47"/>
  <c r="N46" i="47"/>
  <c r="M46" i="47"/>
  <c r="K46" i="47"/>
  <c r="J46" i="47"/>
  <c r="I46" i="47"/>
  <c r="H46" i="47"/>
  <c r="G46" i="47"/>
  <c r="F46" i="47"/>
  <c r="E46" i="47"/>
  <c r="D45" i="47"/>
  <c r="D44" i="47"/>
  <c r="BA43" i="47"/>
  <c r="AZ43" i="47"/>
  <c r="AY43" i="47"/>
  <c r="AX43" i="47"/>
  <c r="AW43" i="47"/>
  <c r="AV43" i="47"/>
  <c r="AU43" i="47"/>
  <c r="AT43" i="47"/>
  <c r="AS43" i="47"/>
  <c r="AR43" i="47"/>
  <c r="AQ43" i="47"/>
  <c r="AP43" i="47"/>
  <c r="AO43" i="47"/>
  <c r="AN43" i="47"/>
  <c r="AM43" i="47"/>
  <c r="AL43" i="47"/>
  <c r="AK43" i="47"/>
  <c r="AJ43" i="47"/>
  <c r="AI43" i="47"/>
  <c r="AH43" i="47"/>
  <c r="AF43" i="47"/>
  <c r="AE43" i="47"/>
  <c r="AD43" i="47"/>
  <c r="AC43" i="47"/>
  <c r="AB43" i="47"/>
  <c r="AA43" i="47"/>
  <c r="Z43" i="47"/>
  <c r="Y43" i="47"/>
  <c r="X43" i="47"/>
  <c r="W43" i="47"/>
  <c r="V43" i="47"/>
  <c r="U43" i="47"/>
  <c r="T43" i="47"/>
  <c r="S43" i="47"/>
  <c r="R43" i="47"/>
  <c r="Q43" i="47"/>
  <c r="P43" i="47"/>
  <c r="O43" i="47"/>
  <c r="N43" i="47"/>
  <c r="M43" i="47"/>
  <c r="K43" i="47"/>
  <c r="J43" i="47"/>
  <c r="I43" i="47"/>
  <c r="H43" i="47"/>
  <c r="G43" i="47"/>
  <c r="F43" i="47"/>
  <c r="E43" i="47"/>
  <c r="C42" i="47"/>
  <c r="D41" i="47"/>
  <c r="D40" i="47"/>
  <c r="BA39" i="47"/>
  <c r="AZ39" i="47"/>
  <c r="AY39" i="47"/>
  <c r="AX39" i="47"/>
  <c r="AW39" i="47"/>
  <c r="AV39" i="47"/>
  <c r="AU39" i="47"/>
  <c r="AT39" i="47"/>
  <c r="AS39" i="47"/>
  <c r="AR39" i="47"/>
  <c r="AQ39" i="47"/>
  <c r="AP39" i="47"/>
  <c r="AO39" i="47"/>
  <c r="AN39" i="47"/>
  <c r="AM39" i="47"/>
  <c r="AL39" i="47"/>
  <c r="AK39" i="47"/>
  <c r="AJ39" i="47"/>
  <c r="AI39" i="47"/>
  <c r="AH39" i="47"/>
  <c r="AF39" i="47"/>
  <c r="AE39" i="47"/>
  <c r="AD39" i="47"/>
  <c r="AC39" i="47"/>
  <c r="AB39" i="47"/>
  <c r="AA39" i="47"/>
  <c r="Z39" i="47"/>
  <c r="Y39" i="47"/>
  <c r="X39" i="47"/>
  <c r="W39" i="47"/>
  <c r="V39" i="47"/>
  <c r="U39" i="47"/>
  <c r="T39" i="47"/>
  <c r="S39" i="47"/>
  <c r="R39" i="47"/>
  <c r="Q39" i="47"/>
  <c r="P39" i="47"/>
  <c r="O39" i="47"/>
  <c r="N39" i="47"/>
  <c r="M39" i="47"/>
  <c r="K39" i="47"/>
  <c r="J39" i="47"/>
  <c r="I39" i="47"/>
  <c r="H39" i="47"/>
  <c r="G39" i="47"/>
  <c r="F39" i="47"/>
  <c r="E39" i="47"/>
  <c r="D38" i="47"/>
  <c r="D37" i="47"/>
  <c r="BA36" i="47"/>
  <c r="AZ36" i="47"/>
  <c r="AY36" i="47"/>
  <c r="AX36" i="47"/>
  <c r="AW36" i="47"/>
  <c r="AV36" i="47"/>
  <c r="AU36" i="47"/>
  <c r="AT36" i="47"/>
  <c r="AS36" i="47"/>
  <c r="AR36" i="47"/>
  <c r="AQ36" i="47"/>
  <c r="AP36" i="47"/>
  <c r="AO36" i="47"/>
  <c r="AN36" i="47"/>
  <c r="AM36" i="47"/>
  <c r="AL36" i="47"/>
  <c r="AK36" i="47"/>
  <c r="AJ36" i="47"/>
  <c r="AI36" i="47"/>
  <c r="AH36" i="47"/>
  <c r="AF36" i="47"/>
  <c r="AE36" i="47"/>
  <c r="AD36" i="47"/>
  <c r="AC36" i="47"/>
  <c r="AB36" i="47"/>
  <c r="AA36" i="47"/>
  <c r="Z36" i="47"/>
  <c r="Y36" i="47"/>
  <c r="X36" i="47"/>
  <c r="W36" i="47"/>
  <c r="V36" i="47"/>
  <c r="U36" i="47"/>
  <c r="T36" i="47"/>
  <c r="S36" i="47"/>
  <c r="R36" i="47"/>
  <c r="Q36" i="47"/>
  <c r="P36" i="47"/>
  <c r="O36" i="47"/>
  <c r="N36" i="47"/>
  <c r="M36" i="47"/>
  <c r="K36" i="47"/>
  <c r="K18" i="48" s="1"/>
  <c r="J36" i="47"/>
  <c r="I36" i="47"/>
  <c r="H36" i="47"/>
  <c r="G36" i="47"/>
  <c r="F36" i="47"/>
  <c r="E36" i="47"/>
  <c r="C35" i="47"/>
  <c r="D34" i="47"/>
  <c r="D33" i="47"/>
  <c r="BA32" i="47"/>
  <c r="AZ32" i="47"/>
  <c r="AY32" i="47"/>
  <c r="AX32" i="47"/>
  <c r="AW32" i="47"/>
  <c r="AV32" i="47"/>
  <c r="AU32" i="47"/>
  <c r="AT32" i="47"/>
  <c r="AS32" i="47"/>
  <c r="AR32" i="47"/>
  <c r="AQ32" i="47"/>
  <c r="AP32" i="47"/>
  <c r="AO32" i="47"/>
  <c r="AN32" i="47"/>
  <c r="AM32" i="47"/>
  <c r="AL32" i="47"/>
  <c r="AK32" i="47"/>
  <c r="AJ32" i="47"/>
  <c r="AI32" i="47"/>
  <c r="AH32" i="47"/>
  <c r="AF32" i="47"/>
  <c r="AE32" i="47"/>
  <c r="AD32" i="47"/>
  <c r="AC32" i="47"/>
  <c r="AB32" i="47"/>
  <c r="AA32" i="47"/>
  <c r="Z32" i="47"/>
  <c r="Y32" i="47"/>
  <c r="X32" i="47"/>
  <c r="W32" i="47"/>
  <c r="V32" i="47"/>
  <c r="U32" i="47"/>
  <c r="T32" i="47"/>
  <c r="S32" i="47"/>
  <c r="R32" i="47"/>
  <c r="Q32" i="47"/>
  <c r="P32" i="47"/>
  <c r="O32" i="47"/>
  <c r="N32" i="47"/>
  <c r="M32" i="47"/>
  <c r="K32" i="47"/>
  <c r="J32" i="47"/>
  <c r="I32" i="47"/>
  <c r="H32" i="47"/>
  <c r="G32" i="47"/>
  <c r="F32" i="47"/>
  <c r="E32" i="47"/>
  <c r="D31" i="47"/>
  <c r="D30" i="47"/>
  <c r="BA29" i="47"/>
  <c r="AZ29" i="47"/>
  <c r="AY29" i="47"/>
  <c r="AX29" i="47"/>
  <c r="AW29" i="47"/>
  <c r="AV29" i="47"/>
  <c r="AU29" i="47"/>
  <c r="AT29" i="47"/>
  <c r="AS29" i="47"/>
  <c r="AR29" i="47"/>
  <c r="AQ29" i="47"/>
  <c r="AP29" i="47"/>
  <c r="AO29" i="47"/>
  <c r="AN29" i="47"/>
  <c r="AM29" i="47"/>
  <c r="AL29" i="47"/>
  <c r="AK29" i="47"/>
  <c r="AJ29" i="47"/>
  <c r="AI29" i="47"/>
  <c r="AH29" i="47"/>
  <c r="AF29" i="47"/>
  <c r="AE29" i="47"/>
  <c r="AD29" i="47"/>
  <c r="AC29" i="47"/>
  <c r="AB29" i="47"/>
  <c r="AA29" i="47"/>
  <c r="Z29" i="47"/>
  <c r="Y29" i="47"/>
  <c r="X29" i="47"/>
  <c r="W29" i="47"/>
  <c r="V29" i="47"/>
  <c r="U29" i="47"/>
  <c r="T29" i="47"/>
  <c r="S29" i="47"/>
  <c r="R29" i="47"/>
  <c r="Q29" i="47"/>
  <c r="P29" i="47"/>
  <c r="O29" i="47"/>
  <c r="N29" i="47"/>
  <c r="M29" i="47"/>
  <c r="K29" i="47"/>
  <c r="J18" i="48" s="1"/>
  <c r="J29" i="47"/>
  <c r="I29" i="47"/>
  <c r="H29" i="47"/>
  <c r="G29" i="47"/>
  <c r="F29" i="47"/>
  <c r="E29" i="47"/>
  <c r="C28" i="47"/>
  <c r="D27" i="47"/>
  <c r="D26" i="47"/>
  <c r="BA25" i="47"/>
  <c r="AZ25" i="47"/>
  <c r="AY25" i="47"/>
  <c r="AX25" i="47"/>
  <c r="AW25" i="47"/>
  <c r="AV25" i="47"/>
  <c r="AU25" i="47"/>
  <c r="AT25" i="47"/>
  <c r="AS25" i="47"/>
  <c r="AR25" i="47"/>
  <c r="AQ25" i="47"/>
  <c r="AP25" i="47"/>
  <c r="AO25" i="47"/>
  <c r="AN25" i="47"/>
  <c r="AM25" i="47"/>
  <c r="AL25" i="47"/>
  <c r="AK25" i="47"/>
  <c r="AJ25" i="47"/>
  <c r="AI25" i="47"/>
  <c r="AH25" i="47"/>
  <c r="AF25" i="47"/>
  <c r="AE25" i="47"/>
  <c r="AD25" i="47"/>
  <c r="AC25" i="47"/>
  <c r="AB25" i="47"/>
  <c r="AA25" i="47"/>
  <c r="Z25" i="47"/>
  <c r="Y25" i="47"/>
  <c r="X25" i="47"/>
  <c r="W25" i="47"/>
  <c r="V25" i="47"/>
  <c r="U25" i="47"/>
  <c r="T25" i="47"/>
  <c r="S25" i="47"/>
  <c r="R25" i="47"/>
  <c r="Q25" i="47"/>
  <c r="P25" i="47"/>
  <c r="O25" i="47"/>
  <c r="N25" i="47"/>
  <c r="M25" i="47"/>
  <c r="K25" i="47"/>
  <c r="J25" i="47"/>
  <c r="I25" i="47"/>
  <c r="H25" i="47"/>
  <c r="G25" i="47"/>
  <c r="F25" i="47"/>
  <c r="E25" i="47"/>
  <c r="D24" i="47"/>
  <c r="D23" i="47"/>
  <c r="BA22" i="47"/>
  <c r="AZ22" i="47"/>
  <c r="AY22" i="47"/>
  <c r="AX22" i="47"/>
  <c r="AW22" i="47"/>
  <c r="AV22" i="47"/>
  <c r="AU22" i="47"/>
  <c r="AT22" i="47"/>
  <c r="AS22" i="47"/>
  <c r="AR22" i="47"/>
  <c r="AQ22" i="47"/>
  <c r="AP22" i="47"/>
  <c r="AO22" i="47"/>
  <c r="AN22" i="47"/>
  <c r="AM22" i="47"/>
  <c r="AL22" i="47"/>
  <c r="AK22" i="47"/>
  <c r="AJ22" i="47"/>
  <c r="AI22" i="47"/>
  <c r="AH22" i="47"/>
  <c r="AF22" i="47"/>
  <c r="AE22" i="47"/>
  <c r="AD22" i="47"/>
  <c r="AC22" i="47"/>
  <c r="AB22" i="47"/>
  <c r="AA22" i="47"/>
  <c r="Z22" i="47"/>
  <c r="Y22" i="47"/>
  <c r="X22" i="47"/>
  <c r="W22" i="47"/>
  <c r="V22" i="47"/>
  <c r="U22" i="47"/>
  <c r="T22" i="47"/>
  <c r="S22" i="47"/>
  <c r="R22" i="47"/>
  <c r="Q22" i="47"/>
  <c r="P22" i="47"/>
  <c r="O22" i="47"/>
  <c r="N22" i="47"/>
  <c r="M22" i="47"/>
  <c r="K22" i="47"/>
  <c r="I18" i="48" s="1"/>
  <c r="J22" i="47"/>
  <c r="I22" i="47"/>
  <c r="H22" i="47"/>
  <c r="G22" i="47"/>
  <c r="F22" i="47"/>
  <c r="E22" i="47"/>
  <c r="C21" i="47"/>
  <c r="D20" i="47"/>
  <c r="D19" i="47"/>
  <c r="BA18" i="47"/>
  <c r="AZ18" i="47"/>
  <c r="AY18" i="47"/>
  <c r="AX18" i="47"/>
  <c r="AW18" i="47"/>
  <c r="AV18" i="47"/>
  <c r="AU18" i="47"/>
  <c r="AT18" i="47"/>
  <c r="AS18" i="47"/>
  <c r="AR18" i="47"/>
  <c r="AQ18" i="47"/>
  <c r="AP18" i="47"/>
  <c r="AO18" i="47"/>
  <c r="AN18" i="47"/>
  <c r="AM18" i="47"/>
  <c r="AL18" i="47"/>
  <c r="AK18" i="47"/>
  <c r="AJ18" i="47"/>
  <c r="AI18" i="47"/>
  <c r="AH18" i="47"/>
  <c r="AF18" i="47"/>
  <c r="AE18" i="47"/>
  <c r="AD18" i="47"/>
  <c r="AC18" i="47"/>
  <c r="AB18" i="47"/>
  <c r="AA18" i="47"/>
  <c r="Z18" i="47"/>
  <c r="Y18" i="47"/>
  <c r="X18" i="47"/>
  <c r="W18" i="47"/>
  <c r="V18" i="47"/>
  <c r="U18" i="47"/>
  <c r="T18" i="47"/>
  <c r="S18" i="47"/>
  <c r="R18" i="47"/>
  <c r="Q18" i="47"/>
  <c r="P18" i="47"/>
  <c r="O18" i="47"/>
  <c r="N18" i="47"/>
  <c r="M18" i="47"/>
  <c r="K18" i="47"/>
  <c r="J18" i="47"/>
  <c r="I18" i="47"/>
  <c r="H18" i="47"/>
  <c r="G18" i="47"/>
  <c r="F18" i="47"/>
  <c r="E18" i="47"/>
  <c r="D17" i="47"/>
  <c r="D16" i="47"/>
  <c r="BA15" i="47"/>
  <c r="AZ15" i="47"/>
  <c r="AY15" i="47"/>
  <c r="AX15" i="47"/>
  <c r="AW15" i="47"/>
  <c r="AV15" i="47"/>
  <c r="AU15" i="47"/>
  <c r="AT15" i="47"/>
  <c r="AS15" i="47"/>
  <c r="AR15" i="47"/>
  <c r="AQ15" i="47"/>
  <c r="AP15" i="47"/>
  <c r="AO15" i="47"/>
  <c r="AN15" i="47"/>
  <c r="AM15" i="47"/>
  <c r="AL15" i="47"/>
  <c r="AK15" i="47"/>
  <c r="AJ15" i="47"/>
  <c r="AI15" i="47"/>
  <c r="AH15" i="47"/>
  <c r="AF15" i="47"/>
  <c r="AE15" i="47"/>
  <c r="AD15" i="47"/>
  <c r="AC15" i="47"/>
  <c r="AB15" i="47"/>
  <c r="AA15" i="47"/>
  <c r="Z15" i="47"/>
  <c r="Y15" i="47"/>
  <c r="X15" i="47"/>
  <c r="W15" i="47"/>
  <c r="V15" i="47"/>
  <c r="U15" i="47"/>
  <c r="T15" i="47"/>
  <c r="S15" i="47"/>
  <c r="R15" i="47"/>
  <c r="Q15" i="47"/>
  <c r="P15" i="47"/>
  <c r="O15" i="47"/>
  <c r="N15" i="47"/>
  <c r="M15" i="47"/>
  <c r="K15" i="47"/>
  <c r="J15" i="47"/>
  <c r="I15" i="47"/>
  <c r="H15" i="47"/>
  <c r="G15" i="47"/>
  <c r="F15" i="47"/>
  <c r="E15" i="47"/>
  <c r="C14" i="47"/>
  <c r="D13" i="47"/>
  <c r="D12" i="47"/>
  <c r="BA11" i="47"/>
  <c r="AZ11" i="47"/>
  <c r="AY11" i="47"/>
  <c r="AX11" i="47"/>
  <c r="AW11" i="47"/>
  <c r="AV11" i="47"/>
  <c r="AU11" i="47"/>
  <c r="AT11" i="47"/>
  <c r="AS11" i="47"/>
  <c r="AR11" i="47"/>
  <c r="AQ11" i="47"/>
  <c r="AP11" i="47"/>
  <c r="AO11" i="47"/>
  <c r="AN11" i="47"/>
  <c r="AM11" i="47"/>
  <c r="AL11" i="47"/>
  <c r="AK11" i="47"/>
  <c r="AJ11" i="47"/>
  <c r="AI11" i="47"/>
  <c r="AH11" i="47"/>
  <c r="AF11" i="47"/>
  <c r="AE11" i="47"/>
  <c r="AD11" i="47"/>
  <c r="AC11" i="47"/>
  <c r="AB11" i="47"/>
  <c r="AA11" i="47"/>
  <c r="Z11" i="47"/>
  <c r="Y11" i="47"/>
  <c r="X11" i="47"/>
  <c r="W11" i="47"/>
  <c r="V11" i="47"/>
  <c r="U11" i="47"/>
  <c r="T11" i="47"/>
  <c r="S11" i="47"/>
  <c r="R11" i="47"/>
  <c r="Q11" i="47"/>
  <c r="P11" i="47"/>
  <c r="O11" i="47"/>
  <c r="N11" i="47"/>
  <c r="M11" i="47"/>
  <c r="K11" i="47"/>
  <c r="J11" i="47"/>
  <c r="I11" i="47"/>
  <c r="H11" i="47"/>
  <c r="G11" i="47"/>
  <c r="F11" i="47"/>
  <c r="E11" i="47"/>
  <c r="D10" i="47"/>
  <c r="D9" i="47"/>
  <c r="BA8" i="47"/>
  <c r="AZ8" i="47"/>
  <c r="AY8" i="47"/>
  <c r="AX8" i="47"/>
  <c r="AW8" i="47"/>
  <c r="AV8" i="47"/>
  <c r="AU8" i="47"/>
  <c r="AT8" i="47"/>
  <c r="AS8" i="47"/>
  <c r="AR8" i="47"/>
  <c r="AQ8" i="47"/>
  <c r="AP8" i="47"/>
  <c r="AO8" i="47"/>
  <c r="AN8" i="47"/>
  <c r="AM8" i="47"/>
  <c r="AL8" i="47"/>
  <c r="AK8" i="47"/>
  <c r="AJ8" i="47"/>
  <c r="AI8" i="47"/>
  <c r="AH8" i="47"/>
  <c r="AF8" i="47"/>
  <c r="AE8" i="47"/>
  <c r="AD8" i="47"/>
  <c r="AC8" i="47"/>
  <c r="AB8" i="47"/>
  <c r="AA8" i="47"/>
  <c r="Z8" i="47"/>
  <c r="Y8" i="47"/>
  <c r="X8" i="47"/>
  <c r="W8" i="47"/>
  <c r="V8" i="47"/>
  <c r="U8" i="47"/>
  <c r="T8" i="47"/>
  <c r="S8" i="47"/>
  <c r="R8" i="47"/>
  <c r="Q8" i="47"/>
  <c r="P8" i="47"/>
  <c r="O8" i="47"/>
  <c r="N8" i="47"/>
  <c r="M8" i="47"/>
  <c r="K8" i="47"/>
  <c r="J8" i="47"/>
  <c r="I8" i="47"/>
  <c r="H8" i="47"/>
  <c r="G8" i="47"/>
  <c r="F8" i="47"/>
  <c r="E8" i="47"/>
  <c r="C7" i="47"/>
  <c r="D357" i="49"/>
  <c r="D356" i="49"/>
  <c r="BA355" i="49"/>
  <c r="AZ355" i="49"/>
  <c r="AY355" i="49"/>
  <c r="AX355" i="49"/>
  <c r="AW355" i="49"/>
  <c r="AV355" i="49"/>
  <c r="AU355" i="49"/>
  <c r="AT355" i="49"/>
  <c r="AS355" i="49"/>
  <c r="AR355" i="49"/>
  <c r="AQ355" i="49"/>
  <c r="AP355" i="49"/>
  <c r="AO355" i="49"/>
  <c r="AN355" i="49"/>
  <c r="AM355" i="49"/>
  <c r="AL355" i="49"/>
  <c r="AK355" i="49"/>
  <c r="AJ355" i="49"/>
  <c r="AI355" i="49"/>
  <c r="AH355" i="49"/>
  <c r="AF355" i="49"/>
  <c r="AE355" i="49"/>
  <c r="AD355" i="49"/>
  <c r="AC355" i="49"/>
  <c r="AB355" i="49"/>
  <c r="AA355" i="49"/>
  <c r="Z355" i="49"/>
  <c r="Y355" i="49"/>
  <c r="X355" i="49"/>
  <c r="W355" i="49"/>
  <c r="V355" i="49"/>
  <c r="U355" i="49"/>
  <c r="T355" i="49"/>
  <c r="S355" i="49"/>
  <c r="R355" i="49"/>
  <c r="Q355" i="49"/>
  <c r="P355" i="49"/>
  <c r="O355" i="49"/>
  <c r="N355" i="49"/>
  <c r="M355" i="49"/>
  <c r="K355" i="49"/>
  <c r="J355" i="49"/>
  <c r="I355" i="49"/>
  <c r="H355" i="49"/>
  <c r="G355" i="49"/>
  <c r="F355" i="49"/>
  <c r="E355" i="49"/>
  <c r="D354" i="49"/>
  <c r="D353" i="49"/>
  <c r="BA352" i="49"/>
  <c r="AZ352" i="49"/>
  <c r="AY352" i="49"/>
  <c r="AX352" i="49"/>
  <c r="AW352" i="49"/>
  <c r="AV352" i="49"/>
  <c r="AU352" i="49"/>
  <c r="AT352" i="49"/>
  <c r="AS352" i="49"/>
  <c r="AR352" i="49"/>
  <c r="AQ352" i="49"/>
  <c r="AP352" i="49"/>
  <c r="AO352" i="49"/>
  <c r="AN352" i="49"/>
  <c r="AM352" i="49"/>
  <c r="AL352" i="49"/>
  <c r="AK352" i="49"/>
  <c r="AJ352" i="49"/>
  <c r="AI352" i="49"/>
  <c r="AH352" i="49"/>
  <c r="AF352" i="49"/>
  <c r="AE352" i="49"/>
  <c r="AD352" i="49"/>
  <c r="AC352" i="49"/>
  <c r="AB352" i="49"/>
  <c r="AA352" i="49"/>
  <c r="Z352" i="49"/>
  <c r="Y352" i="49"/>
  <c r="X352" i="49"/>
  <c r="W352" i="49"/>
  <c r="V352" i="49"/>
  <c r="U352" i="49"/>
  <c r="T352" i="49"/>
  <c r="S352" i="49"/>
  <c r="R352" i="49"/>
  <c r="Q352" i="49"/>
  <c r="P352" i="49"/>
  <c r="O352" i="49"/>
  <c r="N352" i="49"/>
  <c r="M352" i="49"/>
  <c r="K352" i="49"/>
  <c r="BF18" i="50" s="1"/>
  <c r="J352" i="49"/>
  <c r="I352" i="49"/>
  <c r="H352" i="49"/>
  <c r="G352" i="49"/>
  <c r="F352" i="49"/>
  <c r="E352" i="49"/>
  <c r="C351" i="49"/>
  <c r="D350" i="49"/>
  <c r="D349" i="49"/>
  <c r="BA348" i="49"/>
  <c r="AZ348" i="49"/>
  <c r="AY348" i="49"/>
  <c r="AX348" i="49"/>
  <c r="AW348" i="49"/>
  <c r="AV348" i="49"/>
  <c r="AU348" i="49"/>
  <c r="AT348" i="49"/>
  <c r="AS348" i="49"/>
  <c r="AR348" i="49"/>
  <c r="AQ348" i="49"/>
  <c r="AP348" i="49"/>
  <c r="AO348" i="49"/>
  <c r="AN348" i="49"/>
  <c r="AM348" i="49"/>
  <c r="AL348" i="49"/>
  <c r="AK348" i="49"/>
  <c r="AJ348" i="49"/>
  <c r="AI348" i="49"/>
  <c r="AH348" i="49"/>
  <c r="AF348" i="49"/>
  <c r="AE348" i="49"/>
  <c r="AD348" i="49"/>
  <c r="AC348" i="49"/>
  <c r="AB348" i="49"/>
  <c r="AA348" i="49"/>
  <c r="Z348" i="49"/>
  <c r="Y348" i="49"/>
  <c r="X348" i="49"/>
  <c r="W348" i="49"/>
  <c r="V348" i="49"/>
  <c r="U348" i="49"/>
  <c r="T348" i="49"/>
  <c r="S348" i="49"/>
  <c r="R348" i="49"/>
  <c r="Q348" i="49"/>
  <c r="P348" i="49"/>
  <c r="O348" i="49"/>
  <c r="N348" i="49"/>
  <c r="M348" i="49"/>
  <c r="K348" i="49"/>
  <c r="J348" i="49"/>
  <c r="I348" i="49"/>
  <c r="H348" i="49"/>
  <c r="G348" i="49"/>
  <c r="F348" i="49"/>
  <c r="E348" i="49"/>
  <c r="D347" i="49"/>
  <c r="D346" i="49"/>
  <c r="BA345" i="49"/>
  <c r="AZ345" i="49"/>
  <c r="AY345" i="49"/>
  <c r="AX345" i="49"/>
  <c r="AW345" i="49"/>
  <c r="AV345" i="49"/>
  <c r="AU345" i="49"/>
  <c r="AT345" i="49"/>
  <c r="AS345" i="49"/>
  <c r="AR345" i="49"/>
  <c r="AQ345" i="49"/>
  <c r="AP345" i="49"/>
  <c r="AO345" i="49"/>
  <c r="AN345" i="49"/>
  <c r="AM345" i="49"/>
  <c r="AL345" i="49"/>
  <c r="AK345" i="49"/>
  <c r="AJ345" i="49"/>
  <c r="AI345" i="49"/>
  <c r="AH345" i="49"/>
  <c r="AF345" i="49"/>
  <c r="AE345" i="49"/>
  <c r="AD345" i="49"/>
  <c r="AC345" i="49"/>
  <c r="AB345" i="49"/>
  <c r="AA345" i="49"/>
  <c r="Z345" i="49"/>
  <c r="Y345" i="49"/>
  <c r="X345" i="49"/>
  <c r="W345" i="49"/>
  <c r="V345" i="49"/>
  <c r="U345" i="49"/>
  <c r="T345" i="49"/>
  <c r="S345" i="49"/>
  <c r="R345" i="49"/>
  <c r="Q345" i="49"/>
  <c r="P345" i="49"/>
  <c r="O345" i="49"/>
  <c r="N345" i="49"/>
  <c r="M345" i="49"/>
  <c r="K345" i="49"/>
  <c r="BE18" i="50" s="1"/>
  <c r="J345" i="49"/>
  <c r="I345" i="49"/>
  <c r="H345" i="49"/>
  <c r="G345" i="49"/>
  <c r="F345" i="49"/>
  <c r="E345" i="49"/>
  <c r="C344" i="49"/>
  <c r="D343" i="49"/>
  <c r="D342" i="49"/>
  <c r="BA341" i="49"/>
  <c r="AZ341" i="49"/>
  <c r="AY341" i="49"/>
  <c r="AX341" i="49"/>
  <c r="AW341" i="49"/>
  <c r="AV341" i="49"/>
  <c r="AU341" i="49"/>
  <c r="AT341" i="49"/>
  <c r="AS341" i="49"/>
  <c r="AR341" i="49"/>
  <c r="AQ341" i="49"/>
  <c r="AP341" i="49"/>
  <c r="AO341" i="49"/>
  <c r="AN341" i="49"/>
  <c r="AM341" i="49"/>
  <c r="AL341" i="49"/>
  <c r="AK341" i="49"/>
  <c r="AJ341" i="49"/>
  <c r="AI341" i="49"/>
  <c r="AH341" i="49"/>
  <c r="AF341" i="49"/>
  <c r="AE341" i="49"/>
  <c r="AD341" i="49"/>
  <c r="AC341" i="49"/>
  <c r="AB341" i="49"/>
  <c r="AA341" i="49"/>
  <c r="Z341" i="49"/>
  <c r="Y341" i="49"/>
  <c r="X341" i="49"/>
  <c r="W341" i="49"/>
  <c r="V341" i="49"/>
  <c r="U341" i="49"/>
  <c r="T341" i="49"/>
  <c r="S341" i="49"/>
  <c r="R341" i="49"/>
  <c r="Q341" i="49"/>
  <c r="P341" i="49"/>
  <c r="O341" i="49"/>
  <c r="N341" i="49"/>
  <c r="M341" i="49"/>
  <c r="K341" i="49"/>
  <c r="J341" i="49"/>
  <c r="I341" i="49"/>
  <c r="H341" i="49"/>
  <c r="G341" i="49"/>
  <c r="F341" i="49"/>
  <c r="E341" i="49"/>
  <c r="D340" i="49"/>
  <c r="D339" i="49"/>
  <c r="BA338" i="49"/>
  <c r="AZ338" i="49"/>
  <c r="AY338" i="49"/>
  <c r="AX338" i="49"/>
  <c r="AW338" i="49"/>
  <c r="AV338" i="49"/>
  <c r="AU338" i="49"/>
  <c r="AT338" i="49"/>
  <c r="AS338" i="49"/>
  <c r="AR338" i="49"/>
  <c r="AQ338" i="49"/>
  <c r="AP338" i="49"/>
  <c r="AO338" i="49"/>
  <c r="AN338" i="49"/>
  <c r="AM338" i="49"/>
  <c r="AL338" i="49"/>
  <c r="AK338" i="49"/>
  <c r="AJ338" i="49"/>
  <c r="AI338" i="49"/>
  <c r="AH338" i="49"/>
  <c r="AF338" i="49"/>
  <c r="AE338" i="49"/>
  <c r="AD338" i="49"/>
  <c r="AC338" i="49"/>
  <c r="AB338" i="49"/>
  <c r="AA338" i="49"/>
  <c r="Z338" i="49"/>
  <c r="Y338" i="49"/>
  <c r="X338" i="49"/>
  <c r="W338" i="49"/>
  <c r="V338" i="49"/>
  <c r="U338" i="49"/>
  <c r="T338" i="49"/>
  <c r="S338" i="49"/>
  <c r="R338" i="49"/>
  <c r="Q338" i="49"/>
  <c r="P338" i="49"/>
  <c r="O338" i="49"/>
  <c r="N338" i="49"/>
  <c r="M338" i="49"/>
  <c r="K338" i="49"/>
  <c r="J338" i="49"/>
  <c r="I338" i="49"/>
  <c r="H338" i="49"/>
  <c r="G338" i="49"/>
  <c r="F338" i="49"/>
  <c r="E338" i="49"/>
  <c r="C337" i="49"/>
  <c r="D336" i="49"/>
  <c r="D335" i="49"/>
  <c r="BA334" i="49"/>
  <c r="AZ334" i="49"/>
  <c r="AY334" i="49"/>
  <c r="AX334" i="49"/>
  <c r="AW334" i="49"/>
  <c r="AV334" i="49"/>
  <c r="AU334" i="49"/>
  <c r="AT334" i="49"/>
  <c r="AS334" i="49"/>
  <c r="AR334" i="49"/>
  <c r="AQ334" i="49"/>
  <c r="AP334" i="49"/>
  <c r="AO334" i="49"/>
  <c r="AN334" i="49"/>
  <c r="AM334" i="49"/>
  <c r="AL334" i="49"/>
  <c r="AK334" i="49"/>
  <c r="AJ334" i="49"/>
  <c r="AI334" i="49"/>
  <c r="AH334" i="49"/>
  <c r="AF334" i="49"/>
  <c r="AE334" i="49"/>
  <c r="AD334" i="49"/>
  <c r="AC334" i="49"/>
  <c r="AB334" i="49"/>
  <c r="AA334" i="49"/>
  <c r="Z334" i="49"/>
  <c r="Y334" i="49"/>
  <c r="X334" i="49"/>
  <c r="W334" i="49"/>
  <c r="V334" i="49"/>
  <c r="U334" i="49"/>
  <c r="T334" i="49"/>
  <c r="S334" i="49"/>
  <c r="R334" i="49"/>
  <c r="Q334" i="49"/>
  <c r="P334" i="49"/>
  <c r="O334" i="49"/>
  <c r="N334" i="49"/>
  <c r="M334" i="49"/>
  <c r="K334" i="49"/>
  <c r="J334" i="49"/>
  <c r="I334" i="49"/>
  <c r="H334" i="49"/>
  <c r="G334" i="49"/>
  <c r="F334" i="49"/>
  <c r="E334" i="49"/>
  <c r="D333" i="49"/>
  <c r="D332" i="49"/>
  <c r="BA331" i="49"/>
  <c r="AZ331" i="49"/>
  <c r="AY331" i="49"/>
  <c r="AX331" i="49"/>
  <c r="AW331" i="49"/>
  <c r="AV331" i="49"/>
  <c r="AU331" i="49"/>
  <c r="AT331" i="49"/>
  <c r="AS331" i="49"/>
  <c r="AR331" i="49"/>
  <c r="AQ331" i="49"/>
  <c r="AP331" i="49"/>
  <c r="AO331" i="49"/>
  <c r="AN331" i="49"/>
  <c r="AM331" i="49"/>
  <c r="AL331" i="49"/>
  <c r="AK331" i="49"/>
  <c r="AJ331" i="49"/>
  <c r="AI331" i="49"/>
  <c r="AH331" i="49"/>
  <c r="AF331" i="49"/>
  <c r="AE331" i="49"/>
  <c r="AD331" i="49"/>
  <c r="AC331" i="49"/>
  <c r="AB331" i="49"/>
  <c r="AA331" i="49"/>
  <c r="Z331" i="49"/>
  <c r="Y331" i="49"/>
  <c r="X331" i="49"/>
  <c r="W331" i="49"/>
  <c r="V331" i="49"/>
  <c r="U331" i="49"/>
  <c r="T331" i="49"/>
  <c r="S331" i="49"/>
  <c r="R331" i="49"/>
  <c r="Q331" i="49"/>
  <c r="P331" i="49"/>
  <c r="O331" i="49"/>
  <c r="N331" i="49"/>
  <c r="M331" i="49"/>
  <c r="K331" i="49"/>
  <c r="J331" i="49"/>
  <c r="I331" i="49"/>
  <c r="H331" i="49"/>
  <c r="G331" i="49"/>
  <c r="F331" i="49"/>
  <c r="E331" i="49"/>
  <c r="C330" i="49"/>
  <c r="D329" i="49"/>
  <c r="D328" i="49"/>
  <c r="BA327" i="49"/>
  <c r="AZ327" i="49"/>
  <c r="AY327" i="49"/>
  <c r="AX327" i="49"/>
  <c r="AW327" i="49"/>
  <c r="AV327" i="49"/>
  <c r="AU327" i="49"/>
  <c r="AT327" i="49"/>
  <c r="AS327" i="49"/>
  <c r="AR327" i="49"/>
  <c r="AQ327" i="49"/>
  <c r="AP327" i="49"/>
  <c r="AO327" i="49"/>
  <c r="AN327" i="49"/>
  <c r="AM327" i="49"/>
  <c r="AL327" i="49"/>
  <c r="AK327" i="49"/>
  <c r="AJ327" i="49"/>
  <c r="AI327" i="49"/>
  <c r="AH327" i="49"/>
  <c r="AF327" i="49"/>
  <c r="AE327" i="49"/>
  <c r="AD327" i="49"/>
  <c r="AC327" i="49"/>
  <c r="AB327" i="49"/>
  <c r="AA327" i="49"/>
  <c r="Z327" i="49"/>
  <c r="Y327" i="49"/>
  <c r="X327" i="49"/>
  <c r="W327" i="49"/>
  <c r="V327" i="49"/>
  <c r="U327" i="49"/>
  <c r="T327" i="49"/>
  <c r="S327" i="49"/>
  <c r="R327" i="49"/>
  <c r="Q327" i="49"/>
  <c r="P327" i="49"/>
  <c r="O327" i="49"/>
  <c r="N327" i="49"/>
  <c r="M327" i="49"/>
  <c r="K327" i="49"/>
  <c r="J327" i="49"/>
  <c r="I327" i="49"/>
  <c r="H327" i="49"/>
  <c r="G327" i="49"/>
  <c r="F327" i="49"/>
  <c r="E327" i="49"/>
  <c r="D326" i="49"/>
  <c r="D325" i="49"/>
  <c r="BA324" i="49"/>
  <c r="AZ324" i="49"/>
  <c r="AY324" i="49"/>
  <c r="AX324" i="49"/>
  <c r="AW324" i="49"/>
  <c r="AV324" i="49"/>
  <c r="AU324" i="49"/>
  <c r="AT324" i="49"/>
  <c r="AS324" i="49"/>
  <c r="AR324" i="49"/>
  <c r="AQ324" i="49"/>
  <c r="AP324" i="49"/>
  <c r="AO324" i="49"/>
  <c r="AN324" i="49"/>
  <c r="AM324" i="49"/>
  <c r="AL324" i="49"/>
  <c r="AK324" i="49"/>
  <c r="AJ324" i="49"/>
  <c r="AI324" i="49"/>
  <c r="AH324" i="49"/>
  <c r="AF324" i="49"/>
  <c r="AE324" i="49"/>
  <c r="AD324" i="49"/>
  <c r="AC324" i="49"/>
  <c r="AB324" i="49"/>
  <c r="AA324" i="49"/>
  <c r="Z324" i="49"/>
  <c r="Y324" i="49"/>
  <c r="X324" i="49"/>
  <c r="W324" i="49"/>
  <c r="V324" i="49"/>
  <c r="U324" i="49"/>
  <c r="T324" i="49"/>
  <c r="S324" i="49"/>
  <c r="R324" i="49"/>
  <c r="Q324" i="49"/>
  <c r="P324" i="49"/>
  <c r="O324" i="49"/>
  <c r="N324" i="49"/>
  <c r="M324" i="49"/>
  <c r="K324" i="49"/>
  <c r="BB18" i="50" s="1"/>
  <c r="J324" i="49"/>
  <c r="I324" i="49"/>
  <c r="H324" i="49"/>
  <c r="G324" i="49"/>
  <c r="F324" i="49"/>
  <c r="E324" i="49"/>
  <c r="C323" i="49"/>
  <c r="D322" i="49"/>
  <c r="D321" i="49"/>
  <c r="BA320" i="49"/>
  <c r="AZ320" i="49"/>
  <c r="AY320" i="49"/>
  <c r="AX320" i="49"/>
  <c r="AW320" i="49"/>
  <c r="AV320" i="49"/>
  <c r="AU320" i="49"/>
  <c r="AT320" i="49"/>
  <c r="AS320" i="49"/>
  <c r="AR320" i="49"/>
  <c r="AQ320" i="49"/>
  <c r="AP320" i="49"/>
  <c r="AO320" i="49"/>
  <c r="AN320" i="49"/>
  <c r="AM320" i="49"/>
  <c r="AL320" i="49"/>
  <c r="AK320" i="49"/>
  <c r="AJ320" i="49"/>
  <c r="AI320" i="49"/>
  <c r="AH320" i="49"/>
  <c r="AF320" i="49"/>
  <c r="AE320" i="49"/>
  <c r="AD320" i="49"/>
  <c r="AC320" i="49"/>
  <c r="AB320" i="49"/>
  <c r="AA320" i="49"/>
  <c r="Z320" i="49"/>
  <c r="Y320" i="49"/>
  <c r="X320" i="49"/>
  <c r="W320" i="49"/>
  <c r="V320" i="49"/>
  <c r="U320" i="49"/>
  <c r="T320" i="49"/>
  <c r="S320" i="49"/>
  <c r="R320" i="49"/>
  <c r="Q320" i="49"/>
  <c r="P320" i="49"/>
  <c r="O320" i="49"/>
  <c r="N320" i="49"/>
  <c r="M320" i="49"/>
  <c r="K320" i="49"/>
  <c r="J320" i="49"/>
  <c r="I320" i="49"/>
  <c r="H320" i="49"/>
  <c r="G320" i="49"/>
  <c r="F320" i="49"/>
  <c r="E320" i="49"/>
  <c r="D319" i="49"/>
  <c r="D318" i="49"/>
  <c r="BA317" i="49"/>
  <c r="AZ317" i="49"/>
  <c r="AY317" i="49"/>
  <c r="AX317" i="49"/>
  <c r="AW317" i="49"/>
  <c r="AV317" i="49"/>
  <c r="AU317" i="49"/>
  <c r="AT317" i="49"/>
  <c r="AS317" i="49"/>
  <c r="AR317" i="49"/>
  <c r="AQ317" i="49"/>
  <c r="AP317" i="49"/>
  <c r="AO317" i="49"/>
  <c r="AN317" i="49"/>
  <c r="AM317" i="49"/>
  <c r="AL317" i="49"/>
  <c r="AK317" i="49"/>
  <c r="AJ317" i="49"/>
  <c r="AI317" i="49"/>
  <c r="AH317" i="49"/>
  <c r="AF317" i="49"/>
  <c r="AE317" i="49"/>
  <c r="AD317" i="49"/>
  <c r="AC317" i="49"/>
  <c r="AB317" i="49"/>
  <c r="AA317" i="49"/>
  <c r="Z317" i="49"/>
  <c r="Y317" i="49"/>
  <c r="X317" i="49"/>
  <c r="W317" i="49"/>
  <c r="V317" i="49"/>
  <c r="U317" i="49"/>
  <c r="T317" i="49"/>
  <c r="S317" i="49"/>
  <c r="R317" i="49"/>
  <c r="Q317" i="49"/>
  <c r="P317" i="49"/>
  <c r="O317" i="49"/>
  <c r="N317" i="49"/>
  <c r="M317" i="49"/>
  <c r="K317" i="49"/>
  <c r="BA18" i="50" s="1"/>
  <c r="J317" i="49"/>
  <c r="I317" i="49"/>
  <c r="H317" i="49"/>
  <c r="G317" i="49"/>
  <c r="F317" i="49"/>
  <c r="E317" i="49"/>
  <c r="C316" i="49"/>
  <c r="BA313" i="49"/>
  <c r="AZ313" i="49"/>
  <c r="AY313" i="49"/>
  <c r="AX313" i="49"/>
  <c r="AW313" i="49"/>
  <c r="AV313" i="49"/>
  <c r="AU313" i="49"/>
  <c r="AT313" i="49"/>
  <c r="AS313" i="49"/>
  <c r="AR313" i="49"/>
  <c r="AQ313" i="49"/>
  <c r="AP313" i="49"/>
  <c r="AO313" i="49"/>
  <c r="AN313" i="49"/>
  <c r="AM313" i="49"/>
  <c r="AL313" i="49"/>
  <c r="AK313" i="49"/>
  <c r="AJ313" i="49"/>
  <c r="AI313" i="49"/>
  <c r="AH313" i="49"/>
  <c r="AF313" i="49"/>
  <c r="AE313" i="49"/>
  <c r="AD313" i="49"/>
  <c r="AC313" i="49"/>
  <c r="AB313" i="49"/>
  <c r="AA313" i="49"/>
  <c r="Z313" i="49"/>
  <c r="Y313" i="49"/>
  <c r="X313" i="49"/>
  <c r="W313" i="49"/>
  <c r="V313" i="49"/>
  <c r="U313" i="49"/>
  <c r="T313" i="49"/>
  <c r="S313" i="49"/>
  <c r="R313" i="49"/>
  <c r="Q313" i="49"/>
  <c r="P313" i="49"/>
  <c r="O313" i="49"/>
  <c r="N313" i="49"/>
  <c r="M313" i="49"/>
  <c r="K313" i="49"/>
  <c r="J313" i="49"/>
  <c r="I313" i="49"/>
  <c r="H313" i="49"/>
  <c r="G313" i="49"/>
  <c r="F313" i="49"/>
  <c r="E313" i="49"/>
  <c r="D312" i="49"/>
  <c r="D311" i="49"/>
  <c r="BA310" i="49"/>
  <c r="AZ310" i="49"/>
  <c r="AY310" i="49"/>
  <c r="AX310" i="49"/>
  <c r="AW310" i="49"/>
  <c r="AV310" i="49"/>
  <c r="AU310" i="49"/>
  <c r="AT310" i="49"/>
  <c r="AS310" i="49"/>
  <c r="AR310" i="49"/>
  <c r="AQ310" i="49"/>
  <c r="AP310" i="49"/>
  <c r="AO310" i="49"/>
  <c r="AN310" i="49"/>
  <c r="AM310" i="49"/>
  <c r="AL310" i="49"/>
  <c r="AK310" i="49"/>
  <c r="AJ310" i="49"/>
  <c r="AI310" i="49"/>
  <c r="AH310" i="49"/>
  <c r="AF310" i="49"/>
  <c r="AE310" i="49"/>
  <c r="AD310" i="49"/>
  <c r="AC310" i="49"/>
  <c r="AB310" i="49"/>
  <c r="AA310" i="49"/>
  <c r="Z310" i="49"/>
  <c r="Y310" i="49"/>
  <c r="X310" i="49"/>
  <c r="W310" i="49"/>
  <c r="V310" i="49"/>
  <c r="U310" i="49"/>
  <c r="T310" i="49"/>
  <c r="S310" i="49"/>
  <c r="R310" i="49"/>
  <c r="Q310" i="49"/>
  <c r="P310" i="49"/>
  <c r="O310" i="49"/>
  <c r="N310" i="49"/>
  <c r="M310" i="49"/>
  <c r="K310" i="49"/>
  <c r="AZ18" i="50" s="1"/>
  <c r="J310" i="49"/>
  <c r="I310" i="49"/>
  <c r="H310" i="49"/>
  <c r="G310" i="49"/>
  <c r="F310" i="49"/>
  <c r="E310" i="49"/>
  <c r="C309" i="49"/>
  <c r="D308" i="49"/>
  <c r="BA306" i="49"/>
  <c r="AZ306" i="49"/>
  <c r="AY306" i="49"/>
  <c r="AX306" i="49"/>
  <c r="AW306" i="49"/>
  <c r="AV306" i="49"/>
  <c r="AU306" i="49"/>
  <c r="AT306" i="49"/>
  <c r="AS306" i="49"/>
  <c r="AR306" i="49"/>
  <c r="AQ306" i="49"/>
  <c r="AP306" i="49"/>
  <c r="AO306" i="49"/>
  <c r="AN306" i="49"/>
  <c r="AM306" i="49"/>
  <c r="AL306" i="49"/>
  <c r="AK306" i="49"/>
  <c r="AJ306" i="49"/>
  <c r="AI306" i="49"/>
  <c r="AH306" i="49"/>
  <c r="AF306" i="49"/>
  <c r="AE306" i="49"/>
  <c r="AD306" i="49"/>
  <c r="AC306" i="49"/>
  <c r="AB306" i="49"/>
  <c r="AA306" i="49"/>
  <c r="Z306" i="49"/>
  <c r="Y306" i="49"/>
  <c r="X306" i="49"/>
  <c r="W306" i="49"/>
  <c r="V306" i="49"/>
  <c r="U306" i="49"/>
  <c r="T306" i="49"/>
  <c r="S306" i="49"/>
  <c r="R306" i="49"/>
  <c r="Q306" i="49"/>
  <c r="P306" i="49"/>
  <c r="O306" i="49"/>
  <c r="N306" i="49"/>
  <c r="M306" i="49"/>
  <c r="K306" i="49"/>
  <c r="J306" i="49"/>
  <c r="I306" i="49"/>
  <c r="H306" i="49"/>
  <c r="G306" i="49"/>
  <c r="F306" i="49"/>
  <c r="E306" i="49"/>
  <c r="D305" i="49"/>
  <c r="D304" i="49"/>
  <c r="BA303" i="49"/>
  <c r="AZ303" i="49"/>
  <c r="AY303" i="49"/>
  <c r="AX303" i="49"/>
  <c r="AW303" i="49"/>
  <c r="AV303" i="49"/>
  <c r="AU303" i="49"/>
  <c r="AT303" i="49"/>
  <c r="AS303" i="49"/>
  <c r="AR303" i="49"/>
  <c r="AQ303" i="49"/>
  <c r="AP303" i="49"/>
  <c r="AO303" i="49"/>
  <c r="AN303" i="49"/>
  <c r="AM303" i="49"/>
  <c r="AL303" i="49"/>
  <c r="AK303" i="49"/>
  <c r="AJ303" i="49"/>
  <c r="AI303" i="49"/>
  <c r="AH303" i="49"/>
  <c r="AF303" i="49"/>
  <c r="AE303" i="49"/>
  <c r="AD303" i="49"/>
  <c r="AC303" i="49"/>
  <c r="AB303" i="49"/>
  <c r="AA303" i="49"/>
  <c r="Z303" i="49"/>
  <c r="Y303" i="49"/>
  <c r="X303" i="49"/>
  <c r="W303" i="49"/>
  <c r="V303" i="49"/>
  <c r="U303" i="49"/>
  <c r="T303" i="49"/>
  <c r="S303" i="49"/>
  <c r="R303" i="49"/>
  <c r="Q303" i="49"/>
  <c r="P303" i="49"/>
  <c r="O303" i="49"/>
  <c r="N303" i="49"/>
  <c r="M303" i="49"/>
  <c r="K303" i="49"/>
  <c r="AY18" i="50" s="1"/>
  <c r="J303" i="49"/>
  <c r="I303" i="49"/>
  <c r="H303" i="49"/>
  <c r="G303" i="49"/>
  <c r="F303" i="49"/>
  <c r="E303" i="49"/>
  <c r="C302" i="49"/>
  <c r="D301" i="49"/>
  <c r="D300" i="49"/>
  <c r="BA299" i="49"/>
  <c r="AZ299" i="49"/>
  <c r="AY299" i="49"/>
  <c r="AX299" i="49"/>
  <c r="AW299" i="49"/>
  <c r="AV299" i="49"/>
  <c r="AU299" i="49"/>
  <c r="AT299" i="49"/>
  <c r="AS299" i="49"/>
  <c r="AR299" i="49"/>
  <c r="AQ299" i="49"/>
  <c r="AP299" i="49"/>
  <c r="AO299" i="49"/>
  <c r="AN299" i="49"/>
  <c r="AM299" i="49"/>
  <c r="AL299" i="49"/>
  <c r="AK299" i="49"/>
  <c r="AJ299" i="49"/>
  <c r="AI299" i="49"/>
  <c r="AH299" i="49"/>
  <c r="AF299" i="49"/>
  <c r="AE299" i="49"/>
  <c r="AD299" i="49"/>
  <c r="AC299" i="49"/>
  <c r="AB299" i="49"/>
  <c r="AA299" i="49"/>
  <c r="Z299" i="49"/>
  <c r="Y299" i="49"/>
  <c r="X299" i="49"/>
  <c r="W299" i="49"/>
  <c r="V299" i="49"/>
  <c r="U299" i="49"/>
  <c r="T299" i="49"/>
  <c r="S299" i="49"/>
  <c r="R299" i="49"/>
  <c r="Q299" i="49"/>
  <c r="P299" i="49"/>
  <c r="O299" i="49"/>
  <c r="N299" i="49"/>
  <c r="M299" i="49"/>
  <c r="K299" i="49"/>
  <c r="J299" i="49"/>
  <c r="I299" i="49"/>
  <c r="H299" i="49"/>
  <c r="G299" i="49"/>
  <c r="F299" i="49"/>
  <c r="E299" i="49"/>
  <c r="D298" i="49"/>
  <c r="D297" i="49"/>
  <c r="BA296" i="49"/>
  <c r="AZ296" i="49"/>
  <c r="AY296" i="49"/>
  <c r="AX296" i="49"/>
  <c r="AW296" i="49"/>
  <c r="AV296" i="49"/>
  <c r="AU296" i="49"/>
  <c r="AT296" i="49"/>
  <c r="AS296" i="49"/>
  <c r="AR296" i="49"/>
  <c r="AQ296" i="49"/>
  <c r="AP296" i="49"/>
  <c r="AO296" i="49"/>
  <c r="AN296" i="49"/>
  <c r="AM296" i="49"/>
  <c r="AL296" i="49"/>
  <c r="AK296" i="49"/>
  <c r="AJ296" i="49"/>
  <c r="AI296" i="49"/>
  <c r="AH296" i="49"/>
  <c r="AF296" i="49"/>
  <c r="AE296" i="49"/>
  <c r="AD296" i="49"/>
  <c r="AC296" i="49"/>
  <c r="AB296" i="49"/>
  <c r="AA296" i="49"/>
  <c r="Z296" i="49"/>
  <c r="Y296" i="49"/>
  <c r="X296" i="49"/>
  <c r="W296" i="49"/>
  <c r="V296" i="49"/>
  <c r="U296" i="49"/>
  <c r="T296" i="49"/>
  <c r="S296" i="49"/>
  <c r="R296" i="49"/>
  <c r="Q296" i="49"/>
  <c r="P296" i="49"/>
  <c r="O296" i="49"/>
  <c r="N296" i="49"/>
  <c r="M296" i="49"/>
  <c r="K296" i="49"/>
  <c r="AX18" i="50" s="1"/>
  <c r="J296" i="49"/>
  <c r="I296" i="49"/>
  <c r="H296" i="49"/>
  <c r="G296" i="49"/>
  <c r="F296" i="49"/>
  <c r="E296" i="49"/>
  <c r="C295" i="49"/>
  <c r="D294" i="49"/>
  <c r="D293" i="49"/>
  <c r="BA292" i="49"/>
  <c r="AZ292" i="49"/>
  <c r="AY292" i="49"/>
  <c r="AX292" i="49"/>
  <c r="AW292" i="49"/>
  <c r="AV292" i="49"/>
  <c r="AU292" i="49"/>
  <c r="AT292" i="49"/>
  <c r="AS292" i="49"/>
  <c r="AR292" i="49"/>
  <c r="AQ292" i="49"/>
  <c r="AP292" i="49"/>
  <c r="AO292" i="49"/>
  <c r="AN292" i="49"/>
  <c r="AM292" i="49"/>
  <c r="AL292" i="49"/>
  <c r="AK292" i="49"/>
  <c r="AJ292" i="49"/>
  <c r="AI292" i="49"/>
  <c r="AH292" i="49"/>
  <c r="AF292" i="49"/>
  <c r="AE292" i="49"/>
  <c r="AD292" i="49"/>
  <c r="AC292" i="49"/>
  <c r="AB292" i="49"/>
  <c r="AA292" i="49"/>
  <c r="Z292" i="49"/>
  <c r="Y292" i="49"/>
  <c r="X292" i="49"/>
  <c r="W292" i="49"/>
  <c r="V292" i="49"/>
  <c r="U292" i="49"/>
  <c r="T292" i="49"/>
  <c r="S292" i="49"/>
  <c r="R292" i="49"/>
  <c r="Q292" i="49"/>
  <c r="P292" i="49"/>
  <c r="O292" i="49"/>
  <c r="N292" i="49"/>
  <c r="M292" i="49"/>
  <c r="K292" i="49"/>
  <c r="J292" i="49"/>
  <c r="I292" i="49"/>
  <c r="H292" i="49"/>
  <c r="G292" i="49"/>
  <c r="F292" i="49"/>
  <c r="E292" i="49"/>
  <c r="D291" i="49"/>
  <c r="D290" i="49"/>
  <c r="BA289" i="49"/>
  <c r="AZ289" i="49"/>
  <c r="AY289" i="49"/>
  <c r="AX289" i="49"/>
  <c r="AW289" i="49"/>
  <c r="AV289" i="49"/>
  <c r="AU289" i="49"/>
  <c r="AT289" i="49"/>
  <c r="AS289" i="49"/>
  <c r="AR289" i="49"/>
  <c r="AQ289" i="49"/>
  <c r="AP289" i="49"/>
  <c r="AO289" i="49"/>
  <c r="AN289" i="49"/>
  <c r="AM289" i="49"/>
  <c r="AL289" i="49"/>
  <c r="AK289" i="49"/>
  <c r="AJ289" i="49"/>
  <c r="AI289" i="49"/>
  <c r="AH289" i="49"/>
  <c r="AF289" i="49"/>
  <c r="AE289" i="49"/>
  <c r="AD289" i="49"/>
  <c r="AC289" i="49"/>
  <c r="AB289" i="49"/>
  <c r="AA289" i="49"/>
  <c r="Z289" i="49"/>
  <c r="Y289" i="49"/>
  <c r="X289" i="49"/>
  <c r="W289" i="49"/>
  <c r="V289" i="49"/>
  <c r="U289" i="49"/>
  <c r="T289" i="49"/>
  <c r="S289" i="49"/>
  <c r="R289" i="49"/>
  <c r="Q289" i="49"/>
  <c r="P289" i="49"/>
  <c r="O289" i="49"/>
  <c r="N289" i="49"/>
  <c r="M289" i="49"/>
  <c r="K289" i="49"/>
  <c r="J289" i="49"/>
  <c r="I289" i="49"/>
  <c r="H289" i="49"/>
  <c r="G289" i="49"/>
  <c r="F289" i="49"/>
  <c r="E289" i="49"/>
  <c r="C288" i="49"/>
  <c r="D287" i="49"/>
  <c r="D286" i="49"/>
  <c r="BA285" i="49"/>
  <c r="AZ285" i="49"/>
  <c r="AY285" i="49"/>
  <c r="AX285" i="49"/>
  <c r="AW285" i="49"/>
  <c r="AV285" i="49"/>
  <c r="AU285" i="49"/>
  <c r="AT285" i="49"/>
  <c r="AS285" i="49"/>
  <c r="AR285" i="49"/>
  <c r="AQ285" i="49"/>
  <c r="AP285" i="49"/>
  <c r="AO285" i="49"/>
  <c r="AN285" i="49"/>
  <c r="AM285" i="49"/>
  <c r="AL285" i="49"/>
  <c r="AK285" i="49"/>
  <c r="AJ285" i="49"/>
  <c r="AI285" i="49"/>
  <c r="AH285" i="49"/>
  <c r="AF285" i="49"/>
  <c r="AE285" i="49"/>
  <c r="AD285" i="49"/>
  <c r="AC285" i="49"/>
  <c r="AB285" i="49"/>
  <c r="AA285" i="49"/>
  <c r="Z285" i="49"/>
  <c r="Y285" i="49"/>
  <c r="X285" i="49"/>
  <c r="W285" i="49"/>
  <c r="V285" i="49"/>
  <c r="U285" i="49"/>
  <c r="T285" i="49"/>
  <c r="S285" i="49"/>
  <c r="R285" i="49"/>
  <c r="Q285" i="49"/>
  <c r="P285" i="49"/>
  <c r="O285" i="49"/>
  <c r="N285" i="49"/>
  <c r="M285" i="49"/>
  <c r="K285" i="49"/>
  <c r="J285" i="49"/>
  <c r="I285" i="49"/>
  <c r="H285" i="49"/>
  <c r="G285" i="49"/>
  <c r="F285" i="49"/>
  <c r="F281" i="49" s="1"/>
  <c r="AV12" i="50" s="1"/>
  <c r="E285" i="49"/>
  <c r="D284" i="49"/>
  <c r="D283" i="49"/>
  <c r="BA282" i="49"/>
  <c r="AZ282" i="49"/>
  <c r="AY282" i="49"/>
  <c r="AX282" i="49"/>
  <c r="AW282" i="49"/>
  <c r="AV282" i="49"/>
  <c r="AU282" i="49"/>
  <c r="AT282" i="49"/>
  <c r="AS282" i="49"/>
  <c r="AR282" i="49"/>
  <c r="AQ282" i="49"/>
  <c r="AP282" i="49"/>
  <c r="AO282" i="49"/>
  <c r="AN282" i="49"/>
  <c r="AM282" i="49"/>
  <c r="AL282" i="49"/>
  <c r="AK282" i="49"/>
  <c r="AJ282" i="49"/>
  <c r="AI282" i="49"/>
  <c r="AH282" i="49"/>
  <c r="AF282" i="49"/>
  <c r="AE282" i="49"/>
  <c r="AD282" i="49"/>
  <c r="AC282" i="49"/>
  <c r="AB282" i="49"/>
  <c r="AA282" i="49"/>
  <c r="Z282" i="49"/>
  <c r="Y282" i="49"/>
  <c r="X282" i="49"/>
  <c r="W282" i="49"/>
  <c r="V282" i="49"/>
  <c r="U282" i="49"/>
  <c r="T282" i="49"/>
  <c r="S282" i="49"/>
  <c r="R282" i="49"/>
  <c r="Q282" i="49"/>
  <c r="P282" i="49"/>
  <c r="O282" i="49"/>
  <c r="N282" i="49"/>
  <c r="M282" i="49"/>
  <c r="K282" i="49"/>
  <c r="AV18" i="50" s="1"/>
  <c r="J282" i="49"/>
  <c r="I282" i="49"/>
  <c r="H282" i="49"/>
  <c r="G282" i="49"/>
  <c r="E282" i="49"/>
  <c r="C281" i="49"/>
  <c r="D280" i="49"/>
  <c r="D278" i="49"/>
  <c r="BD277" i="49"/>
  <c r="BC277" i="49"/>
  <c r="BA277" i="49"/>
  <c r="AZ277" i="49"/>
  <c r="AY277" i="49"/>
  <c r="AX277" i="49"/>
  <c r="AW277" i="49"/>
  <c r="AV277" i="49"/>
  <c r="AU277" i="49"/>
  <c r="AT277" i="49"/>
  <c r="AS277" i="49"/>
  <c r="AR277" i="49"/>
  <c r="AQ277" i="49"/>
  <c r="AP277" i="49"/>
  <c r="AO277" i="49"/>
  <c r="AN277" i="49"/>
  <c r="AM277" i="49"/>
  <c r="AL277" i="49"/>
  <c r="AK277" i="49"/>
  <c r="AJ277" i="49"/>
  <c r="AI277" i="49"/>
  <c r="AH277" i="49"/>
  <c r="AF277" i="49"/>
  <c r="AE277" i="49"/>
  <c r="AD277" i="49"/>
  <c r="AC277" i="49"/>
  <c r="AB277" i="49"/>
  <c r="AA277" i="49"/>
  <c r="Z277" i="49"/>
  <c r="Y277" i="49"/>
  <c r="X277" i="49"/>
  <c r="W277" i="49"/>
  <c r="V277" i="49"/>
  <c r="U277" i="49"/>
  <c r="T277" i="49"/>
  <c r="S277" i="49"/>
  <c r="R277" i="49"/>
  <c r="Q277" i="49"/>
  <c r="P277" i="49"/>
  <c r="O277" i="49"/>
  <c r="N277" i="49"/>
  <c r="M277" i="49"/>
  <c r="K277" i="49"/>
  <c r="J277" i="49"/>
  <c r="I277" i="49"/>
  <c r="H277" i="49"/>
  <c r="G277" i="49"/>
  <c r="F277" i="49"/>
  <c r="E277" i="49"/>
  <c r="D276" i="49"/>
  <c r="D275" i="49"/>
  <c r="BA274" i="49"/>
  <c r="AZ274" i="49"/>
  <c r="AY274" i="49"/>
  <c r="AX274" i="49"/>
  <c r="AW274" i="49"/>
  <c r="AV274" i="49"/>
  <c r="AU274" i="49"/>
  <c r="AT274" i="49"/>
  <c r="AS274" i="49"/>
  <c r="AR274" i="49"/>
  <c r="AQ274" i="49"/>
  <c r="AP274" i="49"/>
  <c r="AO274" i="49"/>
  <c r="AN274" i="49"/>
  <c r="AM274" i="49"/>
  <c r="AL274" i="49"/>
  <c r="AK274" i="49"/>
  <c r="AJ274" i="49"/>
  <c r="AI274" i="49"/>
  <c r="AH274" i="49"/>
  <c r="AF274" i="49"/>
  <c r="AE274" i="49"/>
  <c r="AD274" i="49"/>
  <c r="AC274" i="49"/>
  <c r="AB274" i="49"/>
  <c r="AA274" i="49"/>
  <c r="Z274" i="49"/>
  <c r="Y274" i="49"/>
  <c r="X274" i="49"/>
  <c r="W274" i="49"/>
  <c r="V274" i="49"/>
  <c r="U274" i="49"/>
  <c r="T274" i="49"/>
  <c r="S274" i="49"/>
  <c r="R274" i="49"/>
  <c r="Q274" i="49"/>
  <c r="P274" i="49"/>
  <c r="O274" i="49"/>
  <c r="N274" i="49"/>
  <c r="M274" i="49"/>
  <c r="K274" i="49"/>
  <c r="AU18" i="50" s="1"/>
  <c r="J274" i="49"/>
  <c r="I274" i="49"/>
  <c r="H274" i="49"/>
  <c r="G274" i="49"/>
  <c r="F274" i="49"/>
  <c r="E274" i="49"/>
  <c r="C273" i="49"/>
  <c r="D272" i="49"/>
  <c r="D271" i="49"/>
  <c r="BA270" i="49"/>
  <c r="AZ270" i="49"/>
  <c r="AY270" i="49"/>
  <c r="AX270" i="49"/>
  <c r="AW270" i="49"/>
  <c r="AV270" i="49"/>
  <c r="AU270" i="49"/>
  <c r="AT270" i="49"/>
  <c r="AS270" i="49"/>
  <c r="AR270" i="49"/>
  <c r="AQ270" i="49"/>
  <c r="AP270" i="49"/>
  <c r="AO270" i="49"/>
  <c r="AN270" i="49"/>
  <c r="AM270" i="49"/>
  <c r="AL270" i="49"/>
  <c r="AK270" i="49"/>
  <c r="AJ270" i="49"/>
  <c r="AI270" i="49"/>
  <c r="AH270" i="49"/>
  <c r="AF270" i="49"/>
  <c r="AE270" i="49"/>
  <c r="AD270" i="49"/>
  <c r="AC270" i="49"/>
  <c r="AB270" i="49"/>
  <c r="AA270" i="49"/>
  <c r="Z270" i="49"/>
  <c r="Y270" i="49"/>
  <c r="X270" i="49"/>
  <c r="W270" i="49"/>
  <c r="V270" i="49"/>
  <c r="U270" i="49"/>
  <c r="T270" i="49"/>
  <c r="S270" i="49"/>
  <c r="R270" i="49"/>
  <c r="Q270" i="49"/>
  <c r="P270" i="49"/>
  <c r="O270" i="49"/>
  <c r="N270" i="49"/>
  <c r="M270" i="49"/>
  <c r="K270" i="49"/>
  <c r="J270" i="49"/>
  <c r="I270" i="49"/>
  <c r="H270" i="49"/>
  <c r="G270" i="49"/>
  <c r="F270" i="49"/>
  <c r="E270" i="49"/>
  <c r="D269" i="49"/>
  <c r="D268" i="49"/>
  <c r="BA267" i="49"/>
  <c r="AZ267" i="49"/>
  <c r="AY267" i="49"/>
  <c r="AX267" i="49"/>
  <c r="AW267" i="49"/>
  <c r="AV267" i="49"/>
  <c r="AU267" i="49"/>
  <c r="AT267" i="49"/>
  <c r="AS267" i="49"/>
  <c r="AR267" i="49"/>
  <c r="AQ267" i="49"/>
  <c r="AP267" i="49"/>
  <c r="AO267" i="49"/>
  <c r="AN267" i="49"/>
  <c r="AM267" i="49"/>
  <c r="AL267" i="49"/>
  <c r="AK267" i="49"/>
  <c r="AJ267" i="49"/>
  <c r="AI267" i="49"/>
  <c r="AH267" i="49"/>
  <c r="AF267" i="49"/>
  <c r="AE267" i="49"/>
  <c r="AD267" i="49"/>
  <c r="AC267" i="49"/>
  <c r="AB267" i="49"/>
  <c r="AA267" i="49"/>
  <c r="Z267" i="49"/>
  <c r="Y267" i="49"/>
  <c r="X267" i="49"/>
  <c r="W267" i="49"/>
  <c r="V267" i="49"/>
  <c r="U267" i="49"/>
  <c r="T267" i="49"/>
  <c r="S267" i="49"/>
  <c r="R267" i="49"/>
  <c r="Q267" i="49"/>
  <c r="P267" i="49"/>
  <c r="O267" i="49"/>
  <c r="N267" i="49"/>
  <c r="M267" i="49"/>
  <c r="K267" i="49"/>
  <c r="AT18" i="50" s="1"/>
  <c r="J267" i="49"/>
  <c r="I267" i="49"/>
  <c r="H267" i="49"/>
  <c r="G267" i="49"/>
  <c r="F267" i="49"/>
  <c r="E267" i="49"/>
  <c r="C266" i="49"/>
  <c r="D265" i="49"/>
  <c r="D264" i="49"/>
  <c r="BA263" i="49"/>
  <c r="BA262" i="49" s="1"/>
  <c r="AS62" i="50" s="1"/>
  <c r="AZ263" i="49"/>
  <c r="AZ262" i="49" s="1"/>
  <c r="AS61" i="50" s="1"/>
  <c r="AY263" i="49"/>
  <c r="AY262" i="49" s="1"/>
  <c r="AS60" i="50" s="1"/>
  <c r="AX263" i="49"/>
  <c r="AX262" i="49" s="1"/>
  <c r="AS59" i="50" s="1"/>
  <c r="AW263" i="49"/>
  <c r="AW262" i="49" s="1"/>
  <c r="AS58" i="50" s="1"/>
  <c r="AV263" i="49"/>
  <c r="AV262" i="49" s="1"/>
  <c r="AS57" i="50" s="1"/>
  <c r="AU263" i="49"/>
  <c r="AU262" i="49" s="1"/>
  <c r="AS56" i="50" s="1"/>
  <c r="AT263" i="49"/>
  <c r="AT262" i="49" s="1"/>
  <c r="AS55" i="50" s="1"/>
  <c r="AS263" i="49"/>
  <c r="AS262" i="49" s="1"/>
  <c r="AS54" i="50" s="1"/>
  <c r="AR263" i="49"/>
  <c r="AR262" i="49" s="1"/>
  <c r="AS53" i="50" s="1"/>
  <c r="AQ263" i="49"/>
  <c r="AQ262" i="49" s="1"/>
  <c r="AS52" i="50" s="1"/>
  <c r="AP263" i="49"/>
  <c r="AP262" i="49" s="1"/>
  <c r="AS51" i="50" s="1"/>
  <c r="AO263" i="49"/>
  <c r="AO262" i="49" s="1"/>
  <c r="AS50" i="50" s="1"/>
  <c r="AN263" i="49"/>
  <c r="AN262" i="49" s="1"/>
  <c r="AM263" i="49"/>
  <c r="AM262" i="49" s="1"/>
  <c r="AS48" i="50" s="1"/>
  <c r="AL263" i="49"/>
  <c r="AL262" i="49" s="1"/>
  <c r="AS47" i="50" s="1"/>
  <c r="AK263" i="49"/>
  <c r="AK262" i="49" s="1"/>
  <c r="AS46" i="50" s="1"/>
  <c r="AJ263" i="49"/>
  <c r="AJ262" i="49" s="1"/>
  <c r="AS45" i="50" s="1"/>
  <c r="AI263" i="49"/>
  <c r="AI262" i="49" s="1"/>
  <c r="AS44" i="50" s="1"/>
  <c r="AH263" i="49"/>
  <c r="AH262" i="49" s="1"/>
  <c r="AS43" i="50" s="1"/>
  <c r="AG263" i="49"/>
  <c r="AG262" i="49" s="1"/>
  <c r="AS42" i="50" s="1"/>
  <c r="AF263" i="49"/>
  <c r="AF262" i="49" s="1"/>
  <c r="AS41" i="50" s="1"/>
  <c r="AE263" i="49"/>
  <c r="AE262" i="49" s="1"/>
  <c r="AS40" i="50" s="1"/>
  <c r="AD263" i="49"/>
  <c r="AD262" i="49" s="1"/>
  <c r="AS39" i="50" s="1"/>
  <c r="AC263" i="49"/>
  <c r="AC262" i="49" s="1"/>
  <c r="AS38" i="50" s="1"/>
  <c r="AB263" i="49"/>
  <c r="AB262" i="49" s="1"/>
  <c r="AS37" i="50" s="1"/>
  <c r="AA263" i="49"/>
  <c r="AA262" i="49" s="1"/>
  <c r="AS36" i="50" s="1"/>
  <c r="Z263" i="49"/>
  <c r="Z262" i="49" s="1"/>
  <c r="AS35" i="50" s="1"/>
  <c r="Y263" i="49"/>
  <c r="Y262" i="49" s="1"/>
  <c r="AS34" i="50" s="1"/>
  <c r="X263" i="49"/>
  <c r="X262" i="49" s="1"/>
  <c r="W263" i="49"/>
  <c r="W262" i="49" s="1"/>
  <c r="AS31" i="50" s="1"/>
  <c r="V263" i="49"/>
  <c r="V262" i="49" s="1"/>
  <c r="AS30" i="50" s="1"/>
  <c r="U263" i="49"/>
  <c r="U262" i="49" s="1"/>
  <c r="AS29" i="50" s="1"/>
  <c r="T263" i="49"/>
  <c r="T262" i="49" s="1"/>
  <c r="AS28" i="50" s="1"/>
  <c r="S263" i="49"/>
  <c r="S262" i="49" s="1"/>
  <c r="AS27" i="50" s="1"/>
  <c r="R263" i="49"/>
  <c r="R262" i="49" s="1"/>
  <c r="AS26" i="50" s="1"/>
  <c r="Q263" i="49"/>
  <c r="Q262" i="49" s="1"/>
  <c r="AS25" i="50" s="1"/>
  <c r="P263" i="49"/>
  <c r="P262" i="49" s="1"/>
  <c r="AS24" i="50" s="1"/>
  <c r="O263" i="49"/>
  <c r="O262" i="49" s="1"/>
  <c r="AS21" i="50" s="1"/>
  <c r="N263" i="49"/>
  <c r="N262" i="49" s="1"/>
  <c r="AS20" i="50" s="1"/>
  <c r="M263" i="49"/>
  <c r="M262" i="49" s="1"/>
  <c r="AS19" i="50" s="1"/>
  <c r="L263" i="49"/>
  <c r="L262" i="49" s="1"/>
  <c r="K263" i="49"/>
  <c r="J263" i="49"/>
  <c r="J262" i="49" s="1"/>
  <c r="AS16" i="50" s="1"/>
  <c r="I263" i="49"/>
  <c r="I262" i="49" s="1"/>
  <c r="AS15" i="50" s="1"/>
  <c r="H263" i="49"/>
  <c r="H262" i="49" s="1"/>
  <c r="AS14" i="50" s="1"/>
  <c r="G263" i="49"/>
  <c r="G262" i="49" s="1"/>
  <c r="AS13" i="50" s="1"/>
  <c r="F263" i="49"/>
  <c r="F262" i="49" s="1"/>
  <c r="AS12" i="50" s="1"/>
  <c r="E263" i="49"/>
  <c r="E262" i="49" s="1"/>
  <c r="AS11" i="50" s="1"/>
  <c r="C262" i="49"/>
  <c r="D261" i="49"/>
  <c r="D260" i="49"/>
  <c r="BA259" i="49"/>
  <c r="BA258" i="49" s="1"/>
  <c r="AR62" i="50" s="1"/>
  <c r="AZ259" i="49"/>
  <c r="AZ258" i="49" s="1"/>
  <c r="AR61" i="50" s="1"/>
  <c r="AY259" i="49"/>
  <c r="AY258" i="49" s="1"/>
  <c r="AR60" i="50" s="1"/>
  <c r="AX259" i="49"/>
  <c r="AX258" i="49" s="1"/>
  <c r="AR59" i="50" s="1"/>
  <c r="AW259" i="49"/>
  <c r="AW258" i="49" s="1"/>
  <c r="AR58" i="50" s="1"/>
  <c r="AV259" i="49"/>
  <c r="AV258" i="49" s="1"/>
  <c r="AR57" i="50" s="1"/>
  <c r="AU259" i="49"/>
  <c r="AU258" i="49" s="1"/>
  <c r="AR56" i="50" s="1"/>
  <c r="AT259" i="49"/>
  <c r="AT258" i="49" s="1"/>
  <c r="AR55" i="50" s="1"/>
  <c r="AS259" i="49"/>
  <c r="AS258" i="49" s="1"/>
  <c r="AR54" i="50" s="1"/>
  <c r="AR259" i="49"/>
  <c r="AR258" i="49" s="1"/>
  <c r="AR53" i="50" s="1"/>
  <c r="AQ259" i="49"/>
  <c r="AQ258" i="49" s="1"/>
  <c r="AR52" i="50" s="1"/>
  <c r="AP259" i="49"/>
  <c r="AP258" i="49" s="1"/>
  <c r="AR51" i="50" s="1"/>
  <c r="AO259" i="49"/>
  <c r="AO258" i="49" s="1"/>
  <c r="AR50" i="50" s="1"/>
  <c r="AN259" i="49"/>
  <c r="AN258" i="49" s="1"/>
  <c r="AR49" i="50" s="1"/>
  <c r="AM259" i="49"/>
  <c r="AM258" i="49" s="1"/>
  <c r="AL259" i="49"/>
  <c r="AL258" i="49" s="1"/>
  <c r="AR47" i="50" s="1"/>
  <c r="AK259" i="49"/>
  <c r="AK258" i="49" s="1"/>
  <c r="AR46" i="50" s="1"/>
  <c r="AJ259" i="49"/>
  <c r="AJ258" i="49" s="1"/>
  <c r="AR45" i="50" s="1"/>
  <c r="AI259" i="49"/>
  <c r="AI258" i="49" s="1"/>
  <c r="AR44" i="50" s="1"/>
  <c r="AH259" i="49"/>
  <c r="AH258" i="49" s="1"/>
  <c r="AR43" i="50" s="1"/>
  <c r="AG259" i="49"/>
  <c r="AG258" i="49" s="1"/>
  <c r="AR42" i="50" s="1"/>
  <c r="AF259" i="49"/>
  <c r="AF258" i="49" s="1"/>
  <c r="AR41" i="50" s="1"/>
  <c r="AE259" i="49"/>
  <c r="AE258" i="49" s="1"/>
  <c r="AR40" i="50" s="1"/>
  <c r="AD259" i="49"/>
  <c r="AD258" i="49" s="1"/>
  <c r="AR39" i="50" s="1"/>
  <c r="AC259" i="49"/>
  <c r="AC258" i="49" s="1"/>
  <c r="AR38" i="50" s="1"/>
  <c r="AB259" i="49"/>
  <c r="AB258" i="49" s="1"/>
  <c r="AR37" i="50" s="1"/>
  <c r="AA259" i="49"/>
  <c r="AA258" i="49" s="1"/>
  <c r="AR36" i="50" s="1"/>
  <c r="Z259" i="49"/>
  <c r="Z258" i="49" s="1"/>
  <c r="AR35" i="50" s="1"/>
  <c r="Y259" i="49"/>
  <c r="Y258" i="49" s="1"/>
  <c r="AR34" i="50" s="1"/>
  <c r="X259" i="49"/>
  <c r="X258" i="49" s="1"/>
  <c r="W259" i="49"/>
  <c r="W258" i="49" s="1"/>
  <c r="AR31" i="50" s="1"/>
  <c r="V259" i="49"/>
  <c r="V258" i="49" s="1"/>
  <c r="AR30" i="50" s="1"/>
  <c r="U259" i="49"/>
  <c r="U258" i="49" s="1"/>
  <c r="AR29" i="50" s="1"/>
  <c r="T259" i="49"/>
  <c r="T258" i="49" s="1"/>
  <c r="AR28" i="50" s="1"/>
  <c r="S259" i="49"/>
  <c r="S258" i="49" s="1"/>
  <c r="AR27" i="50" s="1"/>
  <c r="R259" i="49"/>
  <c r="R258" i="49" s="1"/>
  <c r="AR26" i="50" s="1"/>
  <c r="Q259" i="49"/>
  <c r="Q258" i="49" s="1"/>
  <c r="AR25" i="50" s="1"/>
  <c r="P259" i="49"/>
  <c r="P258" i="49" s="1"/>
  <c r="AR24" i="50" s="1"/>
  <c r="O259" i="49"/>
  <c r="O258" i="49" s="1"/>
  <c r="AR21" i="50" s="1"/>
  <c r="N259" i="49"/>
  <c r="N258" i="49" s="1"/>
  <c r="AR20" i="50" s="1"/>
  <c r="M259" i="49"/>
  <c r="M258" i="49" s="1"/>
  <c r="AR19" i="50" s="1"/>
  <c r="L259" i="49"/>
  <c r="L258" i="49" s="1"/>
  <c r="K259" i="49"/>
  <c r="J259" i="49"/>
  <c r="J258" i="49" s="1"/>
  <c r="AR16" i="50" s="1"/>
  <c r="I259" i="49"/>
  <c r="I258" i="49" s="1"/>
  <c r="AR15" i="50" s="1"/>
  <c r="H259" i="49"/>
  <c r="H258" i="49" s="1"/>
  <c r="AR14" i="50" s="1"/>
  <c r="G259" i="49"/>
  <c r="G258" i="49" s="1"/>
  <c r="AR13" i="50" s="1"/>
  <c r="F259" i="49"/>
  <c r="F258" i="49" s="1"/>
  <c r="AR12" i="50" s="1"/>
  <c r="E259" i="49"/>
  <c r="E258" i="49" s="1"/>
  <c r="AR11" i="50" s="1"/>
  <c r="C258" i="49"/>
  <c r="D257" i="49"/>
  <c r="D256" i="49"/>
  <c r="BA255" i="49"/>
  <c r="BA254" i="49" s="1"/>
  <c r="AQ62" i="50" s="1"/>
  <c r="AZ255" i="49"/>
  <c r="AZ254" i="49" s="1"/>
  <c r="AQ61" i="50" s="1"/>
  <c r="AY255" i="49"/>
  <c r="AY254" i="49" s="1"/>
  <c r="AQ60" i="50" s="1"/>
  <c r="AX255" i="49"/>
  <c r="AX254" i="49" s="1"/>
  <c r="AQ59" i="50" s="1"/>
  <c r="AW255" i="49"/>
  <c r="AW254" i="49" s="1"/>
  <c r="AQ58" i="50" s="1"/>
  <c r="AV255" i="49"/>
  <c r="AV254" i="49" s="1"/>
  <c r="AQ57" i="50" s="1"/>
  <c r="AU255" i="49"/>
  <c r="AU254" i="49" s="1"/>
  <c r="AQ56" i="50" s="1"/>
  <c r="AT255" i="49"/>
  <c r="AT254" i="49" s="1"/>
  <c r="AQ55" i="50" s="1"/>
  <c r="AS255" i="49"/>
  <c r="AS254" i="49" s="1"/>
  <c r="AQ54" i="50" s="1"/>
  <c r="AR255" i="49"/>
  <c r="AR254" i="49" s="1"/>
  <c r="AQ53" i="50" s="1"/>
  <c r="AQ255" i="49"/>
  <c r="AQ254" i="49" s="1"/>
  <c r="AQ52" i="50" s="1"/>
  <c r="AP255" i="49"/>
  <c r="AP254" i="49" s="1"/>
  <c r="AQ51" i="50" s="1"/>
  <c r="AO255" i="49"/>
  <c r="AO254" i="49" s="1"/>
  <c r="AQ50" i="50" s="1"/>
  <c r="AN255" i="49"/>
  <c r="AN254" i="49" s="1"/>
  <c r="AQ49" i="50" s="1"/>
  <c r="AM255" i="49"/>
  <c r="AM254" i="49" s="1"/>
  <c r="AQ48" i="50" s="1"/>
  <c r="AL255" i="49"/>
  <c r="AL254" i="49" s="1"/>
  <c r="AK255" i="49"/>
  <c r="AK254" i="49" s="1"/>
  <c r="AQ46" i="50" s="1"/>
  <c r="AJ255" i="49"/>
  <c r="AJ254" i="49" s="1"/>
  <c r="AQ45" i="50" s="1"/>
  <c r="AI255" i="49"/>
  <c r="AI254" i="49" s="1"/>
  <c r="AQ44" i="50" s="1"/>
  <c r="AH255" i="49"/>
  <c r="AH254" i="49" s="1"/>
  <c r="AQ43" i="50" s="1"/>
  <c r="AG255" i="49"/>
  <c r="AG254" i="49" s="1"/>
  <c r="AQ42" i="50" s="1"/>
  <c r="AF255" i="49"/>
  <c r="AF254" i="49" s="1"/>
  <c r="AQ41" i="50" s="1"/>
  <c r="AE255" i="49"/>
  <c r="AE254" i="49" s="1"/>
  <c r="AQ40" i="50" s="1"/>
  <c r="AD255" i="49"/>
  <c r="AD254" i="49" s="1"/>
  <c r="AQ39" i="50" s="1"/>
  <c r="AC255" i="49"/>
  <c r="AC254" i="49" s="1"/>
  <c r="AQ38" i="50" s="1"/>
  <c r="AB255" i="49"/>
  <c r="AB254" i="49" s="1"/>
  <c r="AQ37" i="50" s="1"/>
  <c r="AA255" i="49"/>
  <c r="AA254" i="49" s="1"/>
  <c r="AQ36" i="50" s="1"/>
  <c r="Z255" i="49"/>
  <c r="Z254" i="49" s="1"/>
  <c r="AQ35" i="50" s="1"/>
  <c r="Y255" i="49"/>
  <c r="Y254" i="49" s="1"/>
  <c r="AQ34" i="50" s="1"/>
  <c r="X255" i="49"/>
  <c r="X254" i="49" s="1"/>
  <c r="W255" i="49"/>
  <c r="W254" i="49" s="1"/>
  <c r="AQ31" i="50" s="1"/>
  <c r="V255" i="49"/>
  <c r="V254" i="49" s="1"/>
  <c r="AQ30" i="50" s="1"/>
  <c r="U255" i="49"/>
  <c r="U254" i="49" s="1"/>
  <c r="AQ29" i="50" s="1"/>
  <c r="T255" i="49"/>
  <c r="T254" i="49" s="1"/>
  <c r="AQ28" i="50" s="1"/>
  <c r="S255" i="49"/>
  <c r="S254" i="49" s="1"/>
  <c r="AQ27" i="50" s="1"/>
  <c r="R255" i="49"/>
  <c r="R254" i="49" s="1"/>
  <c r="AQ26" i="50" s="1"/>
  <c r="Q255" i="49"/>
  <c r="Q254" i="49" s="1"/>
  <c r="AQ25" i="50" s="1"/>
  <c r="P255" i="49"/>
  <c r="P254" i="49" s="1"/>
  <c r="AQ24" i="50" s="1"/>
  <c r="O255" i="49"/>
  <c r="O254" i="49" s="1"/>
  <c r="AQ21" i="50" s="1"/>
  <c r="N255" i="49"/>
  <c r="N254" i="49" s="1"/>
  <c r="AQ20" i="50" s="1"/>
  <c r="M255" i="49"/>
  <c r="M254" i="49" s="1"/>
  <c r="AQ19" i="50" s="1"/>
  <c r="L255" i="49"/>
  <c r="L254" i="49" s="1"/>
  <c r="K255" i="49"/>
  <c r="J255" i="49"/>
  <c r="J254" i="49" s="1"/>
  <c r="AQ16" i="50" s="1"/>
  <c r="I255" i="49"/>
  <c r="I254" i="49" s="1"/>
  <c r="AQ15" i="50" s="1"/>
  <c r="H255" i="49"/>
  <c r="H254" i="49" s="1"/>
  <c r="AQ14" i="50" s="1"/>
  <c r="G255" i="49"/>
  <c r="G254" i="49" s="1"/>
  <c r="AQ13" i="50" s="1"/>
  <c r="F255" i="49"/>
  <c r="F254" i="49" s="1"/>
  <c r="AQ12" i="50" s="1"/>
  <c r="E255" i="49"/>
  <c r="C254" i="49"/>
  <c r="D253" i="49"/>
  <c r="D252" i="49"/>
  <c r="BA251" i="49"/>
  <c r="AZ251" i="49"/>
  <c r="AY251" i="49"/>
  <c r="AX251" i="49"/>
  <c r="AW251" i="49"/>
  <c r="AV251" i="49"/>
  <c r="AU251" i="49"/>
  <c r="AT251" i="49"/>
  <c r="AS251" i="49"/>
  <c r="AR251" i="49"/>
  <c r="AQ251" i="49"/>
  <c r="AP251" i="49"/>
  <c r="AO251" i="49"/>
  <c r="AN251" i="49"/>
  <c r="AM251" i="49"/>
  <c r="AL251" i="49"/>
  <c r="AK251" i="49"/>
  <c r="AJ251" i="49"/>
  <c r="AI251" i="49"/>
  <c r="AH251" i="49"/>
  <c r="AF251" i="49"/>
  <c r="AE251" i="49"/>
  <c r="AD251" i="49"/>
  <c r="AC251" i="49"/>
  <c r="AB251" i="49"/>
  <c r="AA251" i="49"/>
  <c r="Z251" i="49"/>
  <c r="Y251" i="49"/>
  <c r="X251" i="49"/>
  <c r="W251" i="49"/>
  <c r="V251" i="49"/>
  <c r="U251" i="49"/>
  <c r="T251" i="49"/>
  <c r="S251" i="49"/>
  <c r="R251" i="49"/>
  <c r="Q251" i="49"/>
  <c r="P251" i="49"/>
  <c r="O251" i="49"/>
  <c r="N251" i="49"/>
  <c r="M251" i="49"/>
  <c r="K251" i="49"/>
  <c r="J251" i="49"/>
  <c r="I251" i="49"/>
  <c r="H251" i="49"/>
  <c r="G251" i="49"/>
  <c r="F251" i="49"/>
  <c r="E251" i="49"/>
  <c r="D250" i="49"/>
  <c r="D249" i="49"/>
  <c r="BA248" i="49"/>
  <c r="AZ248" i="49"/>
  <c r="AY248" i="49"/>
  <c r="AX248" i="49"/>
  <c r="AW248" i="49"/>
  <c r="AV248" i="49"/>
  <c r="AU248" i="49"/>
  <c r="AT248" i="49"/>
  <c r="AS248" i="49"/>
  <c r="AR248" i="49"/>
  <c r="AQ248" i="49"/>
  <c r="AP248" i="49"/>
  <c r="AO248" i="49"/>
  <c r="AN248" i="49"/>
  <c r="AM248" i="49"/>
  <c r="AL248" i="49"/>
  <c r="AK248" i="49"/>
  <c r="AJ248" i="49"/>
  <c r="AI248" i="49"/>
  <c r="AH248" i="49"/>
  <c r="AF248" i="49"/>
  <c r="AE248" i="49"/>
  <c r="AD248" i="49"/>
  <c r="AC248" i="49"/>
  <c r="AB248" i="49"/>
  <c r="AA248" i="49"/>
  <c r="Z248" i="49"/>
  <c r="Y248" i="49"/>
  <c r="X248" i="49"/>
  <c r="W248" i="49"/>
  <c r="V248" i="49"/>
  <c r="U248" i="49"/>
  <c r="T248" i="49"/>
  <c r="S248" i="49"/>
  <c r="R248" i="49"/>
  <c r="Q248" i="49"/>
  <c r="P248" i="49"/>
  <c r="O248" i="49"/>
  <c r="N248" i="49"/>
  <c r="M248" i="49"/>
  <c r="K248" i="49"/>
  <c r="AP18" i="50" s="1"/>
  <c r="J248" i="49"/>
  <c r="I248" i="49"/>
  <c r="H248" i="49"/>
  <c r="G248" i="49"/>
  <c r="F248" i="49"/>
  <c r="E248" i="49"/>
  <c r="C247" i="49"/>
  <c r="D246" i="49"/>
  <c r="D245" i="49"/>
  <c r="BA244" i="49"/>
  <c r="AZ244" i="49"/>
  <c r="AY244" i="49"/>
  <c r="AX244" i="49"/>
  <c r="AW244" i="49"/>
  <c r="AV244" i="49"/>
  <c r="AU244" i="49"/>
  <c r="AT244" i="49"/>
  <c r="AS244" i="49"/>
  <c r="AR244" i="49"/>
  <c r="AQ244" i="49"/>
  <c r="AP244" i="49"/>
  <c r="AO244" i="49"/>
  <c r="AN244" i="49"/>
  <c r="AM244" i="49"/>
  <c r="AL244" i="49"/>
  <c r="AK244" i="49"/>
  <c r="AJ244" i="49"/>
  <c r="AI244" i="49"/>
  <c r="AH244" i="49"/>
  <c r="AF244" i="49"/>
  <c r="AE244" i="49"/>
  <c r="AD244" i="49"/>
  <c r="AC244" i="49"/>
  <c r="AB244" i="49"/>
  <c r="AA244" i="49"/>
  <c r="Z244" i="49"/>
  <c r="Y244" i="49"/>
  <c r="X244" i="49"/>
  <c r="W244" i="49"/>
  <c r="V244" i="49"/>
  <c r="U244" i="49"/>
  <c r="T244" i="49"/>
  <c r="S244" i="49"/>
  <c r="R244" i="49"/>
  <c r="Q244" i="49"/>
  <c r="P244" i="49"/>
  <c r="O244" i="49"/>
  <c r="N244" i="49"/>
  <c r="M244" i="49"/>
  <c r="K244" i="49"/>
  <c r="J244" i="49"/>
  <c r="I244" i="49"/>
  <c r="H244" i="49"/>
  <c r="G244" i="49"/>
  <c r="F244" i="49"/>
  <c r="E244" i="49"/>
  <c r="D243" i="49"/>
  <c r="D242" i="49"/>
  <c r="BA241" i="49"/>
  <c r="AZ241" i="49"/>
  <c r="AY241" i="49"/>
  <c r="AX241" i="49"/>
  <c r="AW241" i="49"/>
  <c r="AV241" i="49"/>
  <c r="AU241" i="49"/>
  <c r="AT241" i="49"/>
  <c r="AS241" i="49"/>
  <c r="AR241" i="49"/>
  <c r="AQ241" i="49"/>
  <c r="AP241" i="49"/>
  <c r="AO241" i="49"/>
  <c r="AN241" i="49"/>
  <c r="AM241" i="49"/>
  <c r="AL241" i="49"/>
  <c r="AK241" i="49"/>
  <c r="AJ241" i="49"/>
  <c r="AI241" i="49"/>
  <c r="AH241" i="49"/>
  <c r="AF241" i="49"/>
  <c r="AE241" i="49"/>
  <c r="AD241" i="49"/>
  <c r="AC241" i="49"/>
  <c r="AB241" i="49"/>
  <c r="AA241" i="49"/>
  <c r="Z241" i="49"/>
  <c r="Y241" i="49"/>
  <c r="X241" i="49"/>
  <c r="W241" i="49"/>
  <c r="V241" i="49"/>
  <c r="U241" i="49"/>
  <c r="T241" i="49"/>
  <c r="S241" i="49"/>
  <c r="R241" i="49"/>
  <c r="Q241" i="49"/>
  <c r="P241" i="49"/>
  <c r="O241" i="49"/>
  <c r="N241" i="49"/>
  <c r="M241" i="49"/>
  <c r="K241" i="49"/>
  <c r="J241" i="49"/>
  <c r="I241" i="49"/>
  <c r="H241" i="49"/>
  <c r="G241" i="49"/>
  <c r="F241" i="49"/>
  <c r="E241" i="49"/>
  <c r="C240" i="49"/>
  <c r="D239" i="49"/>
  <c r="D238" i="49"/>
  <c r="BA237" i="49"/>
  <c r="AZ237" i="49"/>
  <c r="AY237" i="49"/>
  <c r="AX237" i="49"/>
  <c r="AW237" i="49"/>
  <c r="AV237" i="49"/>
  <c r="AU237" i="49"/>
  <c r="AT237" i="49"/>
  <c r="AS237" i="49"/>
  <c r="AR237" i="49"/>
  <c r="AQ237" i="49"/>
  <c r="AP237" i="49"/>
  <c r="AO237" i="49"/>
  <c r="AN237" i="49"/>
  <c r="AM237" i="49"/>
  <c r="AL237" i="49"/>
  <c r="AK237" i="49"/>
  <c r="AJ237" i="49"/>
  <c r="AI237" i="49"/>
  <c r="AH237" i="49"/>
  <c r="AF237" i="49"/>
  <c r="AE237" i="49"/>
  <c r="AD237" i="49"/>
  <c r="AC237" i="49"/>
  <c r="AB237" i="49"/>
  <c r="AA237" i="49"/>
  <c r="Z237" i="49"/>
  <c r="Y237" i="49"/>
  <c r="X237" i="49"/>
  <c r="W237" i="49"/>
  <c r="V237" i="49"/>
  <c r="U237" i="49"/>
  <c r="T237" i="49"/>
  <c r="S237" i="49"/>
  <c r="R237" i="49"/>
  <c r="Q237" i="49"/>
  <c r="P237" i="49"/>
  <c r="O237" i="49"/>
  <c r="N237" i="49"/>
  <c r="M237" i="49"/>
  <c r="K237" i="49"/>
  <c r="J237" i="49"/>
  <c r="I237" i="49"/>
  <c r="H237" i="49"/>
  <c r="G237" i="49"/>
  <c r="F237" i="49"/>
  <c r="E237" i="49"/>
  <c r="D236" i="49"/>
  <c r="BA234" i="49"/>
  <c r="BA233" i="49" s="1"/>
  <c r="AN62" i="50" s="1"/>
  <c r="AZ234" i="49"/>
  <c r="AZ233" i="49" s="1"/>
  <c r="AN61" i="50" s="1"/>
  <c r="AY234" i="49"/>
  <c r="AX234" i="49"/>
  <c r="AX233" i="49" s="1"/>
  <c r="AN59" i="50" s="1"/>
  <c r="AW234" i="49"/>
  <c r="AW233" i="49" s="1"/>
  <c r="AN58" i="50" s="1"/>
  <c r="AV234" i="49"/>
  <c r="AU234" i="49"/>
  <c r="AT234" i="49"/>
  <c r="AS234" i="49"/>
  <c r="AS233" i="49" s="1"/>
  <c r="AN54" i="50" s="1"/>
  <c r="AR234" i="49"/>
  <c r="AR233" i="49" s="1"/>
  <c r="AN53" i="50" s="1"/>
  <c r="AQ234" i="49"/>
  <c r="AP234" i="49"/>
  <c r="AP233" i="49" s="1"/>
  <c r="AN51" i="50" s="1"/>
  <c r="AO234" i="49"/>
  <c r="AO233" i="49" s="1"/>
  <c r="AN50" i="50" s="1"/>
  <c r="AN234" i="49"/>
  <c r="AM234" i="49"/>
  <c r="AL234" i="49"/>
  <c r="AK234" i="49"/>
  <c r="AK233" i="49" s="1"/>
  <c r="AN46" i="50" s="1"/>
  <c r="AJ234" i="49"/>
  <c r="AJ233" i="49" s="1"/>
  <c r="AN45" i="50" s="1"/>
  <c r="AI234" i="49"/>
  <c r="AH234" i="49"/>
  <c r="AH233" i="49" s="1"/>
  <c r="AN43" i="50" s="1"/>
  <c r="AF234" i="49"/>
  <c r="AF233" i="49" s="1"/>
  <c r="AN41" i="50" s="1"/>
  <c r="AE234" i="49"/>
  <c r="AD234" i="49"/>
  <c r="AC234" i="49"/>
  <c r="AB234" i="49"/>
  <c r="AB233" i="49" s="1"/>
  <c r="AN37" i="50" s="1"/>
  <c r="AA234" i="49"/>
  <c r="AA233" i="49" s="1"/>
  <c r="AN36" i="50" s="1"/>
  <c r="Z234" i="49"/>
  <c r="Y234" i="49"/>
  <c r="Y233" i="49" s="1"/>
  <c r="AN34" i="50" s="1"/>
  <c r="X234" i="49"/>
  <c r="X233" i="49" s="1"/>
  <c r="W234" i="49"/>
  <c r="V234" i="49"/>
  <c r="U234" i="49"/>
  <c r="T234" i="49"/>
  <c r="T233" i="49" s="1"/>
  <c r="AN28" i="50" s="1"/>
  <c r="S234" i="49"/>
  <c r="S233" i="49" s="1"/>
  <c r="AN27" i="50" s="1"/>
  <c r="R234" i="49"/>
  <c r="Q234" i="49"/>
  <c r="Q233" i="49" s="1"/>
  <c r="AN25" i="50" s="1"/>
  <c r="P234" i="49"/>
  <c r="P233" i="49" s="1"/>
  <c r="AN24" i="50" s="1"/>
  <c r="O234" i="49"/>
  <c r="N234" i="49"/>
  <c r="M234" i="49"/>
  <c r="K234" i="49"/>
  <c r="AN18" i="50" s="1"/>
  <c r="J234" i="49"/>
  <c r="J233" i="49" s="1"/>
  <c r="AN16" i="50" s="1"/>
  <c r="I234" i="49"/>
  <c r="H234" i="49"/>
  <c r="H233" i="49" s="1"/>
  <c r="AN14" i="50" s="1"/>
  <c r="G234" i="49"/>
  <c r="G233" i="49" s="1"/>
  <c r="AN13" i="50" s="1"/>
  <c r="F234" i="49"/>
  <c r="E234" i="49"/>
  <c r="C233" i="49"/>
  <c r="D232" i="49"/>
  <c r="D231" i="49"/>
  <c r="BA230" i="49"/>
  <c r="AZ230" i="49"/>
  <c r="AY230" i="49"/>
  <c r="AX230" i="49"/>
  <c r="AW230" i="49"/>
  <c r="AV230" i="49"/>
  <c r="AU230" i="49"/>
  <c r="AT230" i="49"/>
  <c r="AS230" i="49"/>
  <c r="AR230" i="49"/>
  <c r="AQ230" i="49"/>
  <c r="AP230" i="49"/>
  <c r="AO230" i="49"/>
  <c r="AN230" i="49"/>
  <c r="AM230" i="49"/>
  <c r="AL230" i="49"/>
  <c r="AK230" i="49"/>
  <c r="AJ230" i="49"/>
  <c r="AI230" i="49"/>
  <c r="AH230" i="49"/>
  <c r="AF230" i="49"/>
  <c r="AE230" i="49"/>
  <c r="AD230" i="49"/>
  <c r="AC230" i="49"/>
  <c r="AB230" i="49"/>
  <c r="AA230" i="49"/>
  <c r="Z230" i="49"/>
  <c r="Y230" i="49"/>
  <c r="X230" i="49"/>
  <c r="W230" i="49"/>
  <c r="V230" i="49"/>
  <c r="U230" i="49"/>
  <c r="T230" i="49"/>
  <c r="S230" i="49"/>
  <c r="R230" i="49"/>
  <c r="Q230" i="49"/>
  <c r="P230" i="49"/>
  <c r="O230" i="49"/>
  <c r="N230" i="49"/>
  <c r="M230" i="49"/>
  <c r="K230" i="49"/>
  <c r="J230" i="49"/>
  <c r="I230" i="49"/>
  <c r="H230" i="49"/>
  <c r="G230" i="49"/>
  <c r="F230" i="49"/>
  <c r="E230" i="49"/>
  <c r="D229" i="49"/>
  <c r="D228" i="49"/>
  <c r="BA227" i="49"/>
  <c r="AZ227" i="49"/>
  <c r="AY227" i="49"/>
  <c r="AX227" i="49"/>
  <c r="AW227" i="49"/>
  <c r="AV227" i="49"/>
  <c r="AU227" i="49"/>
  <c r="AT227" i="49"/>
  <c r="AS227" i="49"/>
  <c r="AR227" i="49"/>
  <c r="AQ227" i="49"/>
  <c r="AP227" i="49"/>
  <c r="AO227" i="49"/>
  <c r="AN227" i="49"/>
  <c r="AM227" i="49"/>
  <c r="AL227" i="49"/>
  <c r="AK227" i="49"/>
  <c r="AJ227" i="49"/>
  <c r="AI227" i="49"/>
  <c r="AH227" i="49"/>
  <c r="AF227" i="49"/>
  <c r="AE227" i="49"/>
  <c r="AD227" i="49"/>
  <c r="AC227" i="49"/>
  <c r="AB227" i="49"/>
  <c r="AA227" i="49"/>
  <c r="Z227" i="49"/>
  <c r="Y227" i="49"/>
  <c r="X227" i="49"/>
  <c r="W227" i="49"/>
  <c r="V227" i="49"/>
  <c r="U227" i="49"/>
  <c r="T227" i="49"/>
  <c r="S227" i="49"/>
  <c r="R227" i="49"/>
  <c r="Q227" i="49"/>
  <c r="P227" i="49"/>
  <c r="O227" i="49"/>
  <c r="N227" i="49"/>
  <c r="M227" i="49"/>
  <c r="K227" i="49"/>
  <c r="AM18" i="50" s="1"/>
  <c r="J227" i="49"/>
  <c r="I227" i="49"/>
  <c r="H227" i="49"/>
  <c r="G227" i="49"/>
  <c r="F227" i="49"/>
  <c r="E227" i="49"/>
  <c r="C226" i="49"/>
  <c r="D225" i="49"/>
  <c r="D224" i="49"/>
  <c r="BA223" i="49"/>
  <c r="AZ223" i="49"/>
  <c r="AY223" i="49"/>
  <c r="AX223" i="49"/>
  <c r="AW223" i="49"/>
  <c r="AV223" i="49"/>
  <c r="AU223" i="49"/>
  <c r="AT223" i="49"/>
  <c r="AS223" i="49"/>
  <c r="AR223" i="49"/>
  <c r="AQ223" i="49"/>
  <c r="AP223" i="49"/>
  <c r="AO223" i="49"/>
  <c r="AN223" i="49"/>
  <c r="AM223" i="49"/>
  <c r="AL223" i="49"/>
  <c r="AK223" i="49"/>
  <c r="AJ223" i="49"/>
  <c r="AI223" i="49"/>
  <c r="AH223" i="49"/>
  <c r="AG223" i="49"/>
  <c r="AF223" i="49"/>
  <c r="AE223" i="49"/>
  <c r="AD223" i="49"/>
  <c r="AC223" i="49"/>
  <c r="AB223" i="49"/>
  <c r="AA223" i="49"/>
  <c r="Z223" i="49"/>
  <c r="Y223" i="49"/>
  <c r="X223" i="49"/>
  <c r="W223" i="49"/>
  <c r="V223" i="49"/>
  <c r="U223" i="49"/>
  <c r="T223" i="49"/>
  <c r="S223" i="49"/>
  <c r="R223" i="49"/>
  <c r="Q223" i="49"/>
  <c r="P223" i="49"/>
  <c r="O223" i="49"/>
  <c r="N223" i="49"/>
  <c r="M223" i="49"/>
  <c r="L223" i="49"/>
  <c r="K223" i="49"/>
  <c r="J223" i="49"/>
  <c r="I223" i="49"/>
  <c r="H223" i="49"/>
  <c r="G223" i="49"/>
  <c r="F223" i="49"/>
  <c r="E223" i="49"/>
  <c r="D222" i="49"/>
  <c r="D221" i="49"/>
  <c r="BA220" i="49"/>
  <c r="AZ220" i="49"/>
  <c r="AY220" i="49"/>
  <c r="AX220" i="49"/>
  <c r="AW220" i="49"/>
  <c r="AV220" i="49"/>
  <c r="AU220" i="49"/>
  <c r="AT220" i="49"/>
  <c r="AS220" i="49"/>
  <c r="AR220" i="49"/>
  <c r="AQ220" i="49"/>
  <c r="AP220" i="49"/>
  <c r="AO220" i="49"/>
  <c r="AN220" i="49"/>
  <c r="AM220" i="49"/>
  <c r="AL220" i="49"/>
  <c r="AK220" i="49"/>
  <c r="AJ220" i="49"/>
  <c r="AI220" i="49"/>
  <c r="AH220" i="49"/>
  <c r="AG220" i="49"/>
  <c r="AF220" i="49"/>
  <c r="AE220" i="49"/>
  <c r="AD220" i="49"/>
  <c r="AC220" i="49"/>
  <c r="AB220" i="49"/>
  <c r="AA220" i="49"/>
  <c r="Z220" i="49"/>
  <c r="Y220" i="49"/>
  <c r="X220" i="49"/>
  <c r="W220" i="49"/>
  <c r="V220" i="49"/>
  <c r="U220" i="49"/>
  <c r="T220" i="49"/>
  <c r="S220" i="49"/>
  <c r="R220" i="49"/>
  <c r="Q220" i="49"/>
  <c r="P220" i="49"/>
  <c r="O220" i="49"/>
  <c r="N220" i="49"/>
  <c r="M220" i="49"/>
  <c r="L220" i="49"/>
  <c r="K220" i="49"/>
  <c r="J220" i="49"/>
  <c r="I220" i="49"/>
  <c r="H220" i="49"/>
  <c r="G220" i="49"/>
  <c r="F220" i="49"/>
  <c r="E220" i="49"/>
  <c r="C219" i="49"/>
  <c r="D218" i="49"/>
  <c r="D217" i="49"/>
  <c r="BA216" i="49"/>
  <c r="BA215" i="49" s="1"/>
  <c r="AK62" i="50" s="1"/>
  <c r="AZ216" i="49"/>
  <c r="AZ215" i="49" s="1"/>
  <c r="AK61" i="50" s="1"/>
  <c r="AY216" i="49"/>
  <c r="AY215" i="49" s="1"/>
  <c r="AK60" i="50" s="1"/>
  <c r="AX216" i="49"/>
  <c r="AX215" i="49" s="1"/>
  <c r="AK59" i="50" s="1"/>
  <c r="AW216" i="49"/>
  <c r="AW215" i="49" s="1"/>
  <c r="AK58" i="50" s="1"/>
  <c r="AV216" i="49"/>
  <c r="AV215" i="49" s="1"/>
  <c r="AK57" i="50" s="1"/>
  <c r="AU216" i="49"/>
  <c r="AU215" i="49" s="1"/>
  <c r="AK56" i="50" s="1"/>
  <c r="AT216" i="49"/>
  <c r="AT215" i="49" s="1"/>
  <c r="AK55" i="50" s="1"/>
  <c r="AS216" i="49"/>
  <c r="AS215" i="49" s="1"/>
  <c r="AK54" i="50" s="1"/>
  <c r="AR216" i="49"/>
  <c r="AR215" i="49" s="1"/>
  <c r="AK53" i="50" s="1"/>
  <c r="AQ216" i="49"/>
  <c r="AQ215" i="49" s="1"/>
  <c r="AK52" i="50" s="1"/>
  <c r="AP216" i="49"/>
  <c r="AP215" i="49" s="1"/>
  <c r="AK51" i="50" s="1"/>
  <c r="AO216" i="49"/>
  <c r="AO215" i="49" s="1"/>
  <c r="AK50" i="50" s="1"/>
  <c r="AN216" i="49"/>
  <c r="AN215" i="49" s="1"/>
  <c r="AK49" i="50" s="1"/>
  <c r="AM216" i="49"/>
  <c r="AM215" i="49" s="1"/>
  <c r="AK48" i="50" s="1"/>
  <c r="AL216" i="49"/>
  <c r="AL215" i="49" s="1"/>
  <c r="AK47" i="50" s="1"/>
  <c r="AK216" i="49"/>
  <c r="AK215" i="49" s="1"/>
  <c r="AK46" i="50" s="1"/>
  <c r="AJ216" i="49"/>
  <c r="AJ215" i="49" s="1"/>
  <c r="AK45" i="50" s="1"/>
  <c r="AI216" i="49"/>
  <c r="AI215" i="49" s="1"/>
  <c r="AK44" i="50" s="1"/>
  <c r="AH216" i="49"/>
  <c r="AH215" i="49" s="1"/>
  <c r="AK43" i="50" s="1"/>
  <c r="AG216" i="49"/>
  <c r="AG215" i="49" s="1"/>
  <c r="AF216" i="49"/>
  <c r="AF215" i="49" s="1"/>
  <c r="AE216" i="49"/>
  <c r="AE215" i="49" s="1"/>
  <c r="AK40" i="50" s="1"/>
  <c r="AD216" i="49"/>
  <c r="AD215" i="49" s="1"/>
  <c r="AK39" i="50" s="1"/>
  <c r="AC216" i="49"/>
  <c r="AC215" i="49" s="1"/>
  <c r="AK38" i="50" s="1"/>
  <c r="AB216" i="49"/>
  <c r="AB215" i="49" s="1"/>
  <c r="AK37" i="50" s="1"/>
  <c r="AA216" i="49"/>
  <c r="AA215" i="49" s="1"/>
  <c r="AK36" i="50" s="1"/>
  <c r="Z216" i="49"/>
  <c r="Z215" i="49" s="1"/>
  <c r="AK35" i="50" s="1"/>
  <c r="Y216" i="49"/>
  <c r="Y215" i="49" s="1"/>
  <c r="AK34" i="50" s="1"/>
  <c r="X216" i="49"/>
  <c r="X215" i="49" s="1"/>
  <c r="W216" i="49"/>
  <c r="W215" i="49" s="1"/>
  <c r="AK31" i="50" s="1"/>
  <c r="V216" i="49"/>
  <c r="V215" i="49" s="1"/>
  <c r="AK30" i="50" s="1"/>
  <c r="U216" i="49"/>
  <c r="U215" i="49" s="1"/>
  <c r="AK29" i="50" s="1"/>
  <c r="T216" i="49"/>
  <c r="T215" i="49" s="1"/>
  <c r="AK28" i="50" s="1"/>
  <c r="S216" i="49"/>
  <c r="S215" i="49" s="1"/>
  <c r="R216" i="49"/>
  <c r="R215" i="49" s="1"/>
  <c r="AK26" i="50" s="1"/>
  <c r="Q216" i="49"/>
  <c r="Q215" i="49" s="1"/>
  <c r="AK25" i="50" s="1"/>
  <c r="P216" i="49"/>
  <c r="P215" i="49" s="1"/>
  <c r="AK24" i="50" s="1"/>
  <c r="O216" i="49"/>
  <c r="O215" i="49" s="1"/>
  <c r="AK21" i="50" s="1"/>
  <c r="N216" i="49"/>
  <c r="N215" i="49" s="1"/>
  <c r="AK20" i="50" s="1"/>
  <c r="M216" i="49"/>
  <c r="M215" i="49" s="1"/>
  <c r="AK19" i="50" s="1"/>
  <c r="L216" i="49"/>
  <c r="L215" i="49" s="1"/>
  <c r="K216" i="49"/>
  <c r="J216" i="49"/>
  <c r="J215" i="49" s="1"/>
  <c r="AK16" i="50" s="1"/>
  <c r="I216" i="49"/>
  <c r="I215" i="49" s="1"/>
  <c r="AK15" i="50" s="1"/>
  <c r="H216" i="49"/>
  <c r="H215" i="49" s="1"/>
  <c r="AK14" i="50" s="1"/>
  <c r="G216" i="49"/>
  <c r="G215" i="49" s="1"/>
  <c r="AK13" i="50" s="1"/>
  <c r="F216" i="49"/>
  <c r="F215" i="49" s="1"/>
  <c r="AK12" i="50" s="1"/>
  <c r="E216" i="49"/>
  <c r="E215" i="49" s="1"/>
  <c r="AK11" i="50" s="1"/>
  <c r="C215" i="49"/>
  <c r="D214" i="49"/>
  <c r="D212" i="49"/>
  <c r="BA211" i="49"/>
  <c r="BA210" i="49" s="1"/>
  <c r="AJ62" i="50" s="1"/>
  <c r="AZ211" i="49"/>
  <c r="AY211" i="49"/>
  <c r="AY210" i="49" s="1"/>
  <c r="AJ60" i="50" s="1"/>
  <c r="AX211" i="49"/>
  <c r="AX210" i="49" s="1"/>
  <c r="AJ59" i="50" s="1"/>
  <c r="AW211" i="49"/>
  <c r="AW210" i="49" s="1"/>
  <c r="AJ58" i="50" s="1"/>
  <c r="AV211" i="49"/>
  <c r="AV210" i="49" s="1"/>
  <c r="AJ57" i="50" s="1"/>
  <c r="AU211" i="49"/>
  <c r="AU210" i="49" s="1"/>
  <c r="AJ56" i="50" s="1"/>
  <c r="AT211" i="49"/>
  <c r="AT210" i="49" s="1"/>
  <c r="AJ55" i="50" s="1"/>
  <c r="AS211" i="49"/>
  <c r="AS210" i="49" s="1"/>
  <c r="AR211" i="49"/>
  <c r="AR210" i="49" s="1"/>
  <c r="AJ53" i="50" s="1"/>
  <c r="AQ211" i="49"/>
  <c r="AQ210" i="49" s="1"/>
  <c r="AJ52" i="50" s="1"/>
  <c r="AP211" i="49"/>
  <c r="AP210" i="49" s="1"/>
  <c r="AJ51" i="50" s="1"/>
  <c r="AO211" i="49"/>
  <c r="AO210" i="49" s="1"/>
  <c r="AJ50" i="50" s="1"/>
  <c r="AN211" i="49"/>
  <c r="AN210" i="49" s="1"/>
  <c r="AJ49" i="50" s="1"/>
  <c r="AM211" i="49"/>
  <c r="AM210" i="49" s="1"/>
  <c r="AJ48" i="50" s="1"/>
  <c r="AL211" i="49"/>
  <c r="AL210" i="49" s="1"/>
  <c r="AJ47" i="50" s="1"/>
  <c r="AK211" i="49"/>
  <c r="AK210" i="49" s="1"/>
  <c r="AJ46" i="50" s="1"/>
  <c r="AJ211" i="49"/>
  <c r="AJ210" i="49" s="1"/>
  <c r="AJ45" i="50" s="1"/>
  <c r="AI211" i="49"/>
  <c r="AI210" i="49" s="1"/>
  <c r="AJ44" i="50" s="1"/>
  <c r="AH211" i="49"/>
  <c r="AH210" i="49" s="1"/>
  <c r="AJ43" i="50" s="1"/>
  <c r="AG211" i="49"/>
  <c r="AG210" i="49" s="1"/>
  <c r="AJ42" i="50" s="1"/>
  <c r="AF211" i="49"/>
  <c r="AF210" i="49" s="1"/>
  <c r="AJ41" i="50" s="1"/>
  <c r="AE211" i="49"/>
  <c r="AE210" i="49" s="1"/>
  <c r="AD211" i="49"/>
  <c r="AD210" i="49" s="1"/>
  <c r="AJ39" i="50" s="1"/>
  <c r="AC211" i="49"/>
  <c r="AC210" i="49" s="1"/>
  <c r="AJ38" i="50" s="1"/>
  <c r="AB211" i="49"/>
  <c r="AB210" i="49" s="1"/>
  <c r="AJ37" i="50" s="1"/>
  <c r="AA211" i="49"/>
  <c r="AA210" i="49" s="1"/>
  <c r="AJ36" i="50" s="1"/>
  <c r="Z211" i="49"/>
  <c r="Z210" i="49" s="1"/>
  <c r="AJ35" i="50" s="1"/>
  <c r="Y211" i="49"/>
  <c r="Y210" i="49" s="1"/>
  <c r="AJ34" i="50" s="1"/>
  <c r="X211" i="49"/>
  <c r="X210" i="49" s="1"/>
  <c r="W211" i="49"/>
  <c r="W210" i="49" s="1"/>
  <c r="AJ31" i="50" s="1"/>
  <c r="V211" i="49"/>
  <c r="V210" i="49" s="1"/>
  <c r="AJ30" i="50" s="1"/>
  <c r="U211" i="49"/>
  <c r="U210" i="49" s="1"/>
  <c r="AJ29" i="50" s="1"/>
  <c r="T211" i="49"/>
  <c r="T210" i="49" s="1"/>
  <c r="AJ28" i="50" s="1"/>
  <c r="S211" i="49"/>
  <c r="S210" i="49" s="1"/>
  <c r="AJ27" i="50" s="1"/>
  <c r="R211" i="49"/>
  <c r="R210" i="49" s="1"/>
  <c r="AJ26" i="50" s="1"/>
  <c r="Q211" i="49"/>
  <c r="Q210" i="49" s="1"/>
  <c r="AJ25" i="50" s="1"/>
  <c r="P211" i="49"/>
  <c r="P210" i="49" s="1"/>
  <c r="AJ24" i="50" s="1"/>
  <c r="O211" i="49"/>
  <c r="O210" i="49" s="1"/>
  <c r="AJ21" i="50" s="1"/>
  <c r="N211" i="49"/>
  <c r="N210" i="49" s="1"/>
  <c r="AJ20" i="50" s="1"/>
  <c r="M211" i="49"/>
  <c r="M210" i="49" s="1"/>
  <c r="AJ19" i="50" s="1"/>
  <c r="L211" i="49"/>
  <c r="L210" i="49" s="1"/>
  <c r="K211" i="49"/>
  <c r="J211" i="49"/>
  <c r="J210" i="49" s="1"/>
  <c r="AJ16" i="50" s="1"/>
  <c r="I211" i="49"/>
  <c r="I210" i="49" s="1"/>
  <c r="AJ15" i="50" s="1"/>
  <c r="H211" i="49"/>
  <c r="H210" i="49" s="1"/>
  <c r="AJ14" i="50" s="1"/>
  <c r="G211" i="49"/>
  <c r="G210" i="49" s="1"/>
  <c r="AJ13" i="50" s="1"/>
  <c r="F211" i="49"/>
  <c r="E211" i="49"/>
  <c r="E210" i="49" s="1"/>
  <c r="AJ11" i="50" s="1"/>
  <c r="AZ210" i="49"/>
  <c r="AJ61" i="50" s="1"/>
  <c r="C210" i="49"/>
  <c r="D209" i="49"/>
  <c r="D208" i="49"/>
  <c r="BA207" i="49"/>
  <c r="BA206" i="49" s="1"/>
  <c r="AI62" i="50" s="1"/>
  <c r="AZ207" i="49"/>
  <c r="AY207" i="49"/>
  <c r="AX207" i="49"/>
  <c r="AX206" i="49" s="1"/>
  <c r="AI59" i="50" s="1"/>
  <c r="AW207" i="49"/>
  <c r="AW206" i="49" s="1"/>
  <c r="AI58" i="50" s="1"/>
  <c r="AV207" i="49"/>
  <c r="AV206" i="49" s="1"/>
  <c r="AI57" i="50" s="1"/>
  <c r="AU207" i="49"/>
  <c r="AU206" i="49" s="1"/>
  <c r="AI56" i="50" s="1"/>
  <c r="AT207" i="49"/>
  <c r="AT206" i="49" s="1"/>
  <c r="AI55" i="50" s="1"/>
  <c r="AS207" i="49"/>
  <c r="AS206" i="49" s="1"/>
  <c r="AI54" i="50" s="1"/>
  <c r="AR207" i="49"/>
  <c r="AR206" i="49" s="1"/>
  <c r="AI53" i="50" s="1"/>
  <c r="AQ207" i="49"/>
  <c r="AQ206" i="49" s="1"/>
  <c r="AI52" i="50" s="1"/>
  <c r="AP207" i="49"/>
  <c r="AP206" i="49" s="1"/>
  <c r="AI51" i="50" s="1"/>
  <c r="AO207" i="49"/>
  <c r="AO206" i="49" s="1"/>
  <c r="AI50" i="50" s="1"/>
  <c r="AN207" i="49"/>
  <c r="AN206" i="49" s="1"/>
  <c r="AI49" i="50" s="1"/>
  <c r="AM207" i="49"/>
  <c r="AM206" i="49" s="1"/>
  <c r="AI48" i="50" s="1"/>
  <c r="AL207" i="49"/>
  <c r="AL206" i="49" s="1"/>
  <c r="AI47" i="50" s="1"/>
  <c r="AK207" i="49"/>
  <c r="AK206" i="49" s="1"/>
  <c r="AI46" i="50" s="1"/>
  <c r="AJ207" i="49"/>
  <c r="AJ206" i="49" s="1"/>
  <c r="AI45" i="50" s="1"/>
  <c r="AI207" i="49"/>
  <c r="AI206" i="49" s="1"/>
  <c r="AI44" i="50" s="1"/>
  <c r="AH207" i="49"/>
  <c r="AH206" i="49" s="1"/>
  <c r="AI43" i="50" s="1"/>
  <c r="AG207" i="49"/>
  <c r="AG206" i="49" s="1"/>
  <c r="AI42" i="50" s="1"/>
  <c r="AF207" i="49"/>
  <c r="AF206" i="49" s="1"/>
  <c r="AI41" i="50" s="1"/>
  <c r="AE207" i="49"/>
  <c r="AE206" i="49" s="1"/>
  <c r="AI40" i="50" s="1"/>
  <c r="AD207" i="49"/>
  <c r="AD206" i="49" s="1"/>
  <c r="AC207" i="49"/>
  <c r="AC206" i="49" s="1"/>
  <c r="AI38" i="50" s="1"/>
  <c r="AB207" i="49"/>
  <c r="AB206" i="49" s="1"/>
  <c r="AI37" i="50" s="1"/>
  <c r="AA207" i="49"/>
  <c r="AA206" i="49" s="1"/>
  <c r="AI36" i="50" s="1"/>
  <c r="Z207" i="49"/>
  <c r="Z206" i="49" s="1"/>
  <c r="AI35" i="50" s="1"/>
  <c r="Y207" i="49"/>
  <c r="Y206" i="49" s="1"/>
  <c r="AI34" i="50" s="1"/>
  <c r="X207" i="49"/>
  <c r="X206" i="49" s="1"/>
  <c r="W207" i="49"/>
  <c r="W206" i="49" s="1"/>
  <c r="AI31" i="50" s="1"/>
  <c r="V207" i="49"/>
  <c r="V206" i="49" s="1"/>
  <c r="AI30" i="50" s="1"/>
  <c r="U207" i="49"/>
  <c r="U206" i="49" s="1"/>
  <c r="AI29" i="50" s="1"/>
  <c r="T207" i="49"/>
  <c r="T206" i="49" s="1"/>
  <c r="AI28" i="50" s="1"/>
  <c r="S207" i="49"/>
  <c r="S206" i="49" s="1"/>
  <c r="AI27" i="50" s="1"/>
  <c r="R207" i="49"/>
  <c r="R206" i="49" s="1"/>
  <c r="AI26" i="50" s="1"/>
  <c r="Q207" i="49"/>
  <c r="Q206" i="49" s="1"/>
  <c r="AI25" i="50" s="1"/>
  <c r="P207" i="49"/>
  <c r="P206" i="49" s="1"/>
  <c r="AI24" i="50" s="1"/>
  <c r="O207" i="49"/>
  <c r="O206" i="49" s="1"/>
  <c r="AI21" i="50" s="1"/>
  <c r="N207" i="49"/>
  <c r="N206" i="49" s="1"/>
  <c r="AI20" i="50" s="1"/>
  <c r="M207" i="49"/>
  <c r="M206" i="49" s="1"/>
  <c r="AI19" i="50" s="1"/>
  <c r="L207" i="49"/>
  <c r="L206" i="49" s="1"/>
  <c r="K207" i="49"/>
  <c r="AI18" i="50" s="1"/>
  <c r="J207" i="49"/>
  <c r="J206" i="49" s="1"/>
  <c r="AI16" i="50" s="1"/>
  <c r="I207" i="49"/>
  <c r="I206" i="49" s="1"/>
  <c r="AI15" i="50" s="1"/>
  <c r="H207" i="49"/>
  <c r="H206" i="49" s="1"/>
  <c r="AI14" i="50" s="1"/>
  <c r="G207" i="49"/>
  <c r="G206" i="49" s="1"/>
  <c r="AI13" i="50" s="1"/>
  <c r="F207" i="49"/>
  <c r="F206" i="49" s="1"/>
  <c r="AI12" i="50" s="1"/>
  <c r="E207" i="49"/>
  <c r="AZ206" i="49"/>
  <c r="AI61" i="50" s="1"/>
  <c r="AY206" i="49"/>
  <c r="AI60" i="50" s="1"/>
  <c r="C206" i="49"/>
  <c r="D205" i="49"/>
  <c r="D204" i="49"/>
  <c r="BA203" i="49"/>
  <c r="BA202" i="49" s="1"/>
  <c r="AH62" i="50" s="1"/>
  <c r="AZ203" i="49"/>
  <c r="AZ202" i="49" s="1"/>
  <c r="AH61" i="50" s="1"/>
  <c r="AY203" i="49"/>
  <c r="AY202" i="49" s="1"/>
  <c r="AH60" i="50" s="1"/>
  <c r="AX203" i="49"/>
  <c r="AX202" i="49" s="1"/>
  <c r="AH59" i="50" s="1"/>
  <c r="AW203" i="49"/>
  <c r="AW202" i="49" s="1"/>
  <c r="AH58" i="50" s="1"/>
  <c r="AV203" i="49"/>
  <c r="AV202" i="49" s="1"/>
  <c r="AH57" i="50" s="1"/>
  <c r="AU203" i="49"/>
  <c r="AU202" i="49" s="1"/>
  <c r="AH56" i="50" s="1"/>
  <c r="AT203" i="49"/>
  <c r="AT202" i="49" s="1"/>
  <c r="AH55" i="50" s="1"/>
  <c r="AS203" i="49"/>
  <c r="AS202" i="49" s="1"/>
  <c r="AH54" i="50" s="1"/>
  <c r="AR203" i="49"/>
  <c r="AR202" i="49" s="1"/>
  <c r="AH53" i="50" s="1"/>
  <c r="AQ203" i="49"/>
  <c r="AQ202" i="49" s="1"/>
  <c r="AH52" i="50" s="1"/>
  <c r="AP203" i="49"/>
  <c r="AP202" i="49" s="1"/>
  <c r="AH51" i="50" s="1"/>
  <c r="AO203" i="49"/>
  <c r="AO202" i="49" s="1"/>
  <c r="AH50" i="50" s="1"/>
  <c r="AN203" i="49"/>
  <c r="AN202" i="49" s="1"/>
  <c r="AH49" i="50" s="1"/>
  <c r="AM203" i="49"/>
  <c r="AM202" i="49" s="1"/>
  <c r="AH48" i="50" s="1"/>
  <c r="AL203" i="49"/>
  <c r="AL202" i="49" s="1"/>
  <c r="AH47" i="50" s="1"/>
  <c r="AK203" i="49"/>
  <c r="AK202" i="49" s="1"/>
  <c r="AJ203" i="49"/>
  <c r="AJ202" i="49" s="1"/>
  <c r="AI203" i="49"/>
  <c r="AI202" i="49" s="1"/>
  <c r="AH44" i="50" s="1"/>
  <c r="AH203" i="49"/>
  <c r="AH202" i="49" s="1"/>
  <c r="AH43" i="50" s="1"/>
  <c r="AG203" i="49"/>
  <c r="AG202" i="49" s="1"/>
  <c r="AH42" i="50" s="1"/>
  <c r="AF203" i="49"/>
  <c r="AF202" i="49" s="1"/>
  <c r="AH41" i="50" s="1"/>
  <c r="AE203" i="49"/>
  <c r="AE202" i="49" s="1"/>
  <c r="AH40" i="50" s="1"/>
  <c r="AD203" i="49"/>
  <c r="AD202" i="49" s="1"/>
  <c r="AH39" i="50" s="1"/>
  <c r="AC203" i="49"/>
  <c r="AC202" i="49" s="1"/>
  <c r="AB203" i="49"/>
  <c r="AB202" i="49" s="1"/>
  <c r="AA203" i="49"/>
  <c r="AA202" i="49" s="1"/>
  <c r="AH36" i="50" s="1"/>
  <c r="Z203" i="49"/>
  <c r="Z202" i="49" s="1"/>
  <c r="AH35" i="50" s="1"/>
  <c r="Y203" i="49"/>
  <c r="Y202" i="49" s="1"/>
  <c r="AH34" i="50" s="1"/>
  <c r="X203" i="49"/>
  <c r="X202" i="49" s="1"/>
  <c r="W203" i="49"/>
  <c r="W202" i="49" s="1"/>
  <c r="AH31" i="50" s="1"/>
  <c r="V203" i="49"/>
  <c r="V202" i="49" s="1"/>
  <c r="AH30" i="50" s="1"/>
  <c r="U203" i="49"/>
  <c r="U202" i="49" s="1"/>
  <c r="AH29" i="50" s="1"/>
  <c r="T203" i="49"/>
  <c r="T202" i="49" s="1"/>
  <c r="S203" i="49"/>
  <c r="S202" i="49" s="1"/>
  <c r="AH27" i="50" s="1"/>
  <c r="R203" i="49"/>
  <c r="R202" i="49" s="1"/>
  <c r="AH26" i="50" s="1"/>
  <c r="Q203" i="49"/>
  <c r="Q202" i="49" s="1"/>
  <c r="AH25" i="50" s="1"/>
  <c r="P203" i="49"/>
  <c r="P202" i="49" s="1"/>
  <c r="AH24" i="50" s="1"/>
  <c r="O203" i="49"/>
  <c r="O202" i="49" s="1"/>
  <c r="AH21" i="50" s="1"/>
  <c r="N203" i="49"/>
  <c r="N202" i="49" s="1"/>
  <c r="AH20" i="50" s="1"/>
  <c r="M203" i="49"/>
  <c r="M202" i="49" s="1"/>
  <c r="AH19" i="50" s="1"/>
  <c r="L203" i="49"/>
  <c r="L202" i="49" s="1"/>
  <c r="K203" i="49"/>
  <c r="AH18" i="50" s="1"/>
  <c r="J203" i="49"/>
  <c r="J202" i="49" s="1"/>
  <c r="AH16" i="50" s="1"/>
  <c r="I203" i="49"/>
  <c r="I202" i="49" s="1"/>
  <c r="AH15" i="50" s="1"/>
  <c r="H203" i="49"/>
  <c r="H202" i="49" s="1"/>
  <c r="AH14" i="50" s="1"/>
  <c r="G203" i="49"/>
  <c r="G202" i="49" s="1"/>
  <c r="AH13" i="50" s="1"/>
  <c r="F203" i="49"/>
  <c r="F202" i="49" s="1"/>
  <c r="AH12" i="50" s="1"/>
  <c r="E203" i="49"/>
  <c r="E202" i="49" s="1"/>
  <c r="AH11" i="50" s="1"/>
  <c r="C202" i="49"/>
  <c r="D201" i="49"/>
  <c r="D200" i="49"/>
  <c r="BA199" i="49"/>
  <c r="BA198" i="49" s="1"/>
  <c r="AG62" i="50" s="1"/>
  <c r="AZ199" i="49"/>
  <c r="AZ198" i="49" s="1"/>
  <c r="AG61" i="50" s="1"/>
  <c r="AY199" i="49"/>
  <c r="AY198" i="49" s="1"/>
  <c r="AG60" i="50" s="1"/>
  <c r="AX199" i="49"/>
  <c r="AX198" i="49" s="1"/>
  <c r="AG59" i="50" s="1"/>
  <c r="AW199" i="49"/>
  <c r="AW198" i="49" s="1"/>
  <c r="AG58" i="50" s="1"/>
  <c r="AV199" i="49"/>
  <c r="AV198" i="49" s="1"/>
  <c r="AG57" i="50" s="1"/>
  <c r="AU199" i="49"/>
  <c r="AU198" i="49" s="1"/>
  <c r="AG56" i="50" s="1"/>
  <c r="AT199" i="49"/>
  <c r="AT198" i="49" s="1"/>
  <c r="AG55" i="50" s="1"/>
  <c r="AS199" i="49"/>
  <c r="AS198" i="49" s="1"/>
  <c r="AG54" i="50" s="1"/>
  <c r="AR199" i="49"/>
  <c r="AR198" i="49" s="1"/>
  <c r="AG53" i="50" s="1"/>
  <c r="AQ199" i="49"/>
  <c r="AQ198" i="49" s="1"/>
  <c r="AG52" i="50" s="1"/>
  <c r="AP199" i="49"/>
  <c r="AP198" i="49" s="1"/>
  <c r="AG51" i="50" s="1"/>
  <c r="AO199" i="49"/>
  <c r="AO198" i="49" s="1"/>
  <c r="AG50" i="50" s="1"/>
  <c r="AN199" i="49"/>
  <c r="AN198" i="49" s="1"/>
  <c r="AG49" i="50" s="1"/>
  <c r="AM199" i="49"/>
  <c r="AM198" i="49" s="1"/>
  <c r="AG48" i="50" s="1"/>
  <c r="AL199" i="49"/>
  <c r="AL198" i="49" s="1"/>
  <c r="AG47" i="50" s="1"/>
  <c r="AK199" i="49"/>
  <c r="AK198" i="49" s="1"/>
  <c r="AG46" i="50" s="1"/>
  <c r="AJ199" i="49"/>
  <c r="AJ198" i="49" s="1"/>
  <c r="AG45" i="50" s="1"/>
  <c r="AI199" i="49"/>
  <c r="AI198" i="49" s="1"/>
  <c r="AG44" i="50" s="1"/>
  <c r="AH199" i="49"/>
  <c r="AH198" i="49" s="1"/>
  <c r="AG43" i="50" s="1"/>
  <c r="AG199" i="49"/>
  <c r="AG198" i="49" s="1"/>
  <c r="AG42" i="50" s="1"/>
  <c r="AF199" i="49"/>
  <c r="AF198" i="49" s="1"/>
  <c r="AG41" i="50" s="1"/>
  <c r="AE199" i="49"/>
  <c r="AE198" i="49" s="1"/>
  <c r="AG40" i="50" s="1"/>
  <c r="AD199" i="49"/>
  <c r="AD198" i="49" s="1"/>
  <c r="AG39" i="50" s="1"/>
  <c r="AC199" i="49"/>
  <c r="AC198" i="49" s="1"/>
  <c r="AG38" i="50" s="1"/>
  <c r="AB199" i="49"/>
  <c r="AB198" i="49" s="1"/>
  <c r="AA199" i="49"/>
  <c r="AA198" i="49" s="1"/>
  <c r="AG36" i="50" s="1"/>
  <c r="Z199" i="49"/>
  <c r="Z198" i="49" s="1"/>
  <c r="AG35" i="50" s="1"/>
  <c r="Y199" i="49"/>
  <c r="Y198" i="49" s="1"/>
  <c r="AG34" i="50" s="1"/>
  <c r="X199" i="49"/>
  <c r="X198" i="49" s="1"/>
  <c r="W199" i="49"/>
  <c r="W198" i="49" s="1"/>
  <c r="AG31" i="50" s="1"/>
  <c r="V199" i="49"/>
  <c r="V198" i="49" s="1"/>
  <c r="AG30" i="50" s="1"/>
  <c r="U199" i="49"/>
  <c r="U198" i="49" s="1"/>
  <c r="AG29" i="50" s="1"/>
  <c r="T199" i="49"/>
  <c r="T198" i="49" s="1"/>
  <c r="AG28" i="50" s="1"/>
  <c r="S199" i="49"/>
  <c r="S198" i="49" s="1"/>
  <c r="AG27" i="50" s="1"/>
  <c r="R199" i="49"/>
  <c r="R198" i="49" s="1"/>
  <c r="AG26" i="50" s="1"/>
  <c r="Q199" i="49"/>
  <c r="Q198" i="49" s="1"/>
  <c r="AG25" i="50" s="1"/>
  <c r="P199" i="49"/>
  <c r="P198" i="49" s="1"/>
  <c r="AG24" i="50" s="1"/>
  <c r="O199" i="49"/>
  <c r="O198" i="49" s="1"/>
  <c r="AG21" i="50" s="1"/>
  <c r="N199" i="49"/>
  <c r="N198" i="49" s="1"/>
  <c r="AG20" i="50" s="1"/>
  <c r="M199" i="49"/>
  <c r="M198" i="49" s="1"/>
  <c r="AG19" i="50" s="1"/>
  <c r="L199" i="49"/>
  <c r="L198" i="49" s="1"/>
  <c r="K199" i="49"/>
  <c r="J199" i="49"/>
  <c r="J198" i="49" s="1"/>
  <c r="AG16" i="50" s="1"/>
  <c r="I199" i="49"/>
  <c r="I198" i="49" s="1"/>
  <c r="AG15" i="50" s="1"/>
  <c r="H199" i="49"/>
  <c r="H198" i="49" s="1"/>
  <c r="AG14" i="50" s="1"/>
  <c r="G199" i="49"/>
  <c r="F199" i="49"/>
  <c r="F198" i="49" s="1"/>
  <c r="AG12" i="50" s="1"/>
  <c r="E199" i="49"/>
  <c r="E198" i="49" s="1"/>
  <c r="AG11" i="50" s="1"/>
  <c r="C198" i="49"/>
  <c r="D197" i="49"/>
  <c r="D196" i="49"/>
  <c r="BA195" i="49"/>
  <c r="BA194" i="49" s="1"/>
  <c r="AZ195" i="49"/>
  <c r="AZ194" i="49" s="1"/>
  <c r="AY195" i="49"/>
  <c r="AY194" i="49" s="1"/>
  <c r="AX195" i="49"/>
  <c r="AX194" i="49" s="1"/>
  <c r="AW195" i="49"/>
  <c r="AW194" i="49" s="1"/>
  <c r="AV195" i="49"/>
  <c r="AV194" i="49" s="1"/>
  <c r="AU195" i="49"/>
  <c r="AU194" i="49" s="1"/>
  <c r="AT195" i="49"/>
  <c r="AT194" i="49" s="1"/>
  <c r="AS195" i="49"/>
  <c r="AS194" i="49" s="1"/>
  <c r="AR195" i="49"/>
  <c r="AR194" i="49" s="1"/>
  <c r="AQ195" i="49"/>
  <c r="AQ194" i="49" s="1"/>
  <c r="AP195" i="49"/>
  <c r="AP194" i="49" s="1"/>
  <c r="AO195" i="49"/>
  <c r="AO194" i="49" s="1"/>
  <c r="AN195" i="49"/>
  <c r="AN194" i="49" s="1"/>
  <c r="AM195" i="49"/>
  <c r="AM194" i="49" s="1"/>
  <c r="AL195" i="49"/>
  <c r="AL194" i="49" s="1"/>
  <c r="AK195" i="49"/>
  <c r="AK194" i="49" s="1"/>
  <c r="AJ195" i="49"/>
  <c r="AJ194" i="49" s="1"/>
  <c r="AI195" i="49"/>
  <c r="AI194" i="49" s="1"/>
  <c r="AH195" i="49"/>
  <c r="AH194" i="49" s="1"/>
  <c r="AG195" i="49"/>
  <c r="AG194" i="49" s="1"/>
  <c r="AF195" i="49"/>
  <c r="AF194" i="49" s="1"/>
  <c r="AE195" i="49"/>
  <c r="AE194" i="49" s="1"/>
  <c r="AD195" i="49"/>
  <c r="AD194" i="49" s="1"/>
  <c r="AC195" i="49"/>
  <c r="AC194" i="49" s="1"/>
  <c r="AB195" i="49"/>
  <c r="AB194" i="49" s="1"/>
  <c r="AA195" i="49"/>
  <c r="AA194" i="49" s="1"/>
  <c r="Z195" i="49"/>
  <c r="Z194" i="49" s="1"/>
  <c r="Y195" i="49"/>
  <c r="Y194" i="49" s="1"/>
  <c r="X195" i="49"/>
  <c r="X194" i="49" s="1"/>
  <c r="W195" i="49"/>
  <c r="W194" i="49" s="1"/>
  <c r="V195" i="49"/>
  <c r="V194" i="49" s="1"/>
  <c r="U195" i="49"/>
  <c r="U194" i="49" s="1"/>
  <c r="T195" i="49"/>
  <c r="T194" i="49" s="1"/>
  <c r="S195" i="49"/>
  <c r="S194" i="49" s="1"/>
  <c r="R195" i="49"/>
  <c r="R194" i="49" s="1"/>
  <c r="Q195" i="49"/>
  <c r="Q194" i="49" s="1"/>
  <c r="P195" i="49"/>
  <c r="P194" i="49" s="1"/>
  <c r="O195" i="49"/>
  <c r="O194" i="49" s="1"/>
  <c r="N195" i="49"/>
  <c r="N194" i="49" s="1"/>
  <c r="M195" i="49"/>
  <c r="M194" i="49" s="1"/>
  <c r="L195" i="49"/>
  <c r="L194" i="49" s="1"/>
  <c r="K195" i="49"/>
  <c r="J195" i="49"/>
  <c r="J194" i="49" s="1"/>
  <c r="I195" i="49"/>
  <c r="I194" i="49" s="1"/>
  <c r="H195" i="49"/>
  <c r="H194" i="49" s="1"/>
  <c r="G195" i="49"/>
  <c r="G194" i="49" s="1"/>
  <c r="F195" i="49"/>
  <c r="F194" i="49" s="1"/>
  <c r="E195" i="49"/>
  <c r="E194" i="49" s="1"/>
  <c r="C194" i="49"/>
  <c r="D193" i="49"/>
  <c r="D177" i="49"/>
  <c r="BA176" i="49"/>
  <c r="BA175" i="49" s="1"/>
  <c r="AZ176" i="49"/>
  <c r="AY176" i="49"/>
  <c r="AX176" i="49"/>
  <c r="AX175" i="49" s="1"/>
  <c r="AE59" i="50" s="1"/>
  <c r="AW176" i="49"/>
  <c r="AW175" i="49" s="1"/>
  <c r="AE58" i="50" s="1"/>
  <c r="AV176" i="49"/>
  <c r="AV175" i="49" s="1"/>
  <c r="AE57" i="50" s="1"/>
  <c r="AU176" i="49"/>
  <c r="AU175" i="49" s="1"/>
  <c r="AE56" i="50" s="1"/>
  <c r="AT176" i="49"/>
  <c r="AT175" i="49" s="1"/>
  <c r="AE55" i="50" s="1"/>
  <c r="AS176" i="49"/>
  <c r="AS175" i="49" s="1"/>
  <c r="AE54" i="50" s="1"/>
  <c r="AR176" i="49"/>
  <c r="AR175" i="49" s="1"/>
  <c r="AE53" i="50" s="1"/>
  <c r="AQ176" i="49"/>
  <c r="AQ175" i="49" s="1"/>
  <c r="AE52" i="50" s="1"/>
  <c r="AP176" i="49"/>
  <c r="AP175" i="49" s="1"/>
  <c r="AE51" i="50" s="1"/>
  <c r="AO176" i="49"/>
  <c r="AO175" i="49" s="1"/>
  <c r="AE50" i="50" s="1"/>
  <c r="AN176" i="49"/>
  <c r="AN175" i="49" s="1"/>
  <c r="AE49" i="50" s="1"/>
  <c r="AM176" i="49"/>
  <c r="AM175" i="49" s="1"/>
  <c r="AE48" i="50" s="1"/>
  <c r="AL176" i="49"/>
  <c r="AL175" i="49" s="1"/>
  <c r="AE47" i="50" s="1"/>
  <c r="AK176" i="49"/>
  <c r="AK175" i="49" s="1"/>
  <c r="AE46" i="50" s="1"/>
  <c r="AJ176" i="49"/>
  <c r="AJ175" i="49" s="1"/>
  <c r="AE45" i="50" s="1"/>
  <c r="AI176" i="49"/>
  <c r="AI175" i="49" s="1"/>
  <c r="AE44" i="50" s="1"/>
  <c r="AH176" i="49"/>
  <c r="AH175" i="49" s="1"/>
  <c r="AE43" i="50" s="1"/>
  <c r="AG176" i="49"/>
  <c r="AG175" i="49" s="1"/>
  <c r="AE42" i="50" s="1"/>
  <c r="AF176" i="49"/>
  <c r="AF175" i="49" s="1"/>
  <c r="AE41" i="50" s="1"/>
  <c r="AE176" i="49"/>
  <c r="AE175" i="49" s="1"/>
  <c r="AE40" i="50" s="1"/>
  <c r="AD176" i="49"/>
  <c r="AD175" i="49" s="1"/>
  <c r="AE39" i="50" s="1"/>
  <c r="AC176" i="49"/>
  <c r="AC175" i="49" s="1"/>
  <c r="AE38" i="50" s="1"/>
  <c r="AB176" i="49"/>
  <c r="AB175" i="49" s="1"/>
  <c r="AE37" i="50" s="1"/>
  <c r="AA176" i="49"/>
  <c r="AA175" i="49" s="1"/>
  <c r="AE36" i="50" s="1"/>
  <c r="Z176" i="49"/>
  <c r="Z175" i="49" s="1"/>
  <c r="Y176" i="49"/>
  <c r="Y175" i="49" s="1"/>
  <c r="AE34" i="50" s="1"/>
  <c r="X176" i="49"/>
  <c r="X175" i="49" s="1"/>
  <c r="W176" i="49"/>
  <c r="W175" i="49" s="1"/>
  <c r="AE31" i="50" s="1"/>
  <c r="V176" i="49"/>
  <c r="V175" i="49" s="1"/>
  <c r="AE30" i="50" s="1"/>
  <c r="U176" i="49"/>
  <c r="U175" i="49" s="1"/>
  <c r="AE29" i="50" s="1"/>
  <c r="T176" i="49"/>
  <c r="T175" i="49" s="1"/>
  <c r="AE28" i="50" s="1"/>
  <c r="S176" i="49"/>
  <c r="S175" i="49" s="1"/>
  <c r="AE27" i="50" s="1"/>
  <c r="R176" i="49"/>
  <c r="R175" i="49" s="1"/>
  <c r="AE26" i="50" s="1"/>
  <c r="Q176" i="49"/>
  <c r="Q175" i="49" s="1"/>
  <c r="AE25" i="50" s="1"/>
  <c r="P176" i="49"/>
  <c r="P175" i="49" s="1"/>
  <c r="AE24" i="50" s="1"/>
  <c r="O176" i="49"/>
  <c r="O175" i="49" s="1"/>
  <c r="AE21" i="50" s="1"/>
  <c r="N176" i="49"/>
  <c r="N175" i="49" s="1"/>
  <c r="AE20" i="50" s="1"/>
  <c r="M176" i="49"/>
  <c r="M175" i="49" s="1"/>
  <c r="AE19" i="50" s="1"/>
  <c r="L176" i="49"/>
  <c r="L175" i="49" s="1"/>
  <c r="K176" i="49"/>
  <c r="AE18" i="50" s="1"/>
  <c r="J176" i="49"/>
  <c r="J175" i="49" s="1"/>
  <c r="AE16" i="50" s="1"/>
  <c r="I176" i="49"/>
  <c r="I175" i="49" s="1"/>
  <c r="AE15" i="50" s="1"/>
  <c r="H176" i="49"/>
  <c r="H175" i="49" s="1"/>
  <c r="AE14" i="50" s="1"/>
  <c r="G176" i="49"/>
  <c r="G175" i="49" s="1"/>
  <c r="AE13" i="50" s="1"/>
  <c r="F176" i="49"/>
  <c r="F175" i="49" s="1"/>
  <c r="AE12" i="50" s="1"/>
  <c r="E176" i="49"/>
  <c r="AZ175" i="49"/>
  <c r="AE61" i="50" s="1"/>
  <c r="AY175" i="49"/>
  <c r="AE60" i="50" s="1"/>
  <c r="C175" i="49"/>
  <c r="D174" i="49"/>
  <c r="D173" i="49"/>
  <c r="D144" i="49"/>
  <c r="BA143" i="49"/>
  <c r="BA142" i="49" s="1"/>
  <c r="AD62" i="50" s="1"/>
  <c r="AZ143" i="49"/>
  <c r="AZ142" i="49" s="1"/>
  <c r="AD61" i="50" s="1"/>
  <c r="AY143" i="49"/>
  <c r="AY142" i="49" s="1"/>
  <c r="AD60" i="50" s="1"/>
  <c r="AX143" i="49"/>
  <c r="AX142" i="49" s="1"/>
  <c r="AD59" i="50" s="1"/>
  <c r="AW143" i="49"/>
  <c r="AW142" i="49" s="1"/>
  <c r="AD58" i="50" s="1"/>
  <c r="AV143" i="49"/>
  <c r="AV142" i="49" s="1"/>
  <c r="AD57" i="50" s="1"/>
  <c r="AU143" i="49"/>
  <c r="AU142" i="49" s="1"/>
  <c r="AD56" i="50" s="1"/>
  <c r="AT143" i="49"/>
  <c r="AT142" i="49" s="1"/>
  <c r="AD55" i="50" s="1"/>
  <c r="AS143" i="49"/>
  <c r="AS142" i="49" s="1"/>
  <c r="AD54" i="50" s="1"/>
  <c r="AR143" i="49"/>
  <c r="AR142" i="49" s="1"/>
  <c r="AD53" i="50" s="1"/>
  <c r="AQ143" i="49"/>
  <c r="AQ142" i="49" s="1"/>
  <c r="AD52" i="50" s="1"/>
  <c r="AP143" i="49"/>
  <c r="AP142" i="49" s="1"/>
  <c r="AD51" i="50" s="1"/>
  <c r="AO143" i="49"/>
  <c r="AO142" i="49" s="1"/>
  <c r="AD50" i="50" s="1"/>
  <c r="AN143" i="49"/>
  <c r="AN142" i="49" s="1"/>
  <c r="AD49" i="50" s="1"/>
  <c r="AM143" i="49"/>
  <c r="AM142" i="49" s="1"/>
  <c r="AD48" i="50" s="1"/>
  <c r="AL143" i="49"/>
  <c r="AL142" i="49" s="1"/>
  <c r="AD47" i="50" s="1"/>
  <c r="AK143" i="49"/>
  <c r="AK142" i="49" s="1"/>
  <c r="AD46" i="50" s="1"/>
  <c r="AJ143" i="49"/>
  <c r="AJ142" i="49" s="1"/>
  <c r="AD45" i="50" s="1"/>
  <c r="AI143" i="49"/>
  <c r="AI142" i="49" s="1"/>
  <c r="AD44" i="50" s="1"/>
  <c r="AH143" i="49"/>
  <c r="AH142" i="49" s="1"/>
  <c r="AD43" i="50" s="1"/>
  <c r="AG143" i="49"/>
  <c r="AG142" i="49" s="1"/>
  <c r="AF143" i="49"/>
  <c r="AF142" i="49" s="1"/>
  <c r="AD41" i="50" s="1"/>
  <c r="AE143" i="49"/>
  <c r="AE142" i="49" s="1"/>
  <c r="AD40" i="50" s="1"/>
  <c r="AD143" i="49"/>
  <c r="AD142" i="49" s="1"/>
  <c r="AD39" i="50" s="1"/>
  <c r="AC143" i="49"/>
  <c r="AC142" i="49" s="1"/>
  <c r="AD38" i="50" s="1"/>
  <c r="AB143" i="49"/>
  <c r="AB142" i="49" s="1"/>
  <c r="AD37" i="50" s="1"/>
  <c r="AA143" i="49"/>
  <c r="AA142" i="49" s="1"/>
  <c r="AD36" i="50" s="1"/>
  <c r="Z143" i="49"/>
  <c r="Z142" i="49" s="1"/>
  <c r="AD35" i="50" s="1"/>
  <c r="Y143" i="49"/>
  <c r="Y142" i="49" s="1"/>
  <c r="X143" i="49"/>
  <c r="X142" i="49" s="1"/>
  <c r="W143" i="49"/>
  <c r="W142" i="49" s="1"/>
  <c r="AD31" i="50" s="1"/>
  <c r="V143" i="49"/>
  <c r="V142" i="49" s="1"/>
  <c r="AD30" i="50" s="1"/>
  <c r="U143" i="49"/>
  <c r="U142" i="49" s="1"/>
  <c r="AD29" i="50" s="1"/>
  <c r="T143" i="49"/>
  <c r="T142" i="49" s="1"/>
  <c r="AD28" i="50" s="1"/>
  <c r="S143" i="49"/>
  <c r="S142" i="49" s="1"/>
  <c r="AD27" i="50" s="1"/>
  <c r="R143" i="49"/>
  <c r="R142" i="49" s="1"/>
  <c r="AD26" i="50" s="1"/>
  <c r="Q143" i="49"/>
  <c r="Q142" i="49" s="1"/>
  <c r="AD25" i="50" s="1"/>
  <c r="P143" i="49"/>
  <c r="P142" i="49" s="1"/>
  <c r="AD24" i="50" s="1"/>
  <c r="O143" i="49"/>
  <c r="O142" i="49" s="1"/>
  <c r="AD21" i="50" s="1"/>
  <c r="N143" i="49"/>
  <c r="N142" i="49" s="1"/>
  <c r="AD20" i="50" s="1"/>
  <c r="M143" i="49"/>
  <c r="M142" i="49" s="1"/>
  <c r="AD19" i="50" s="1"/>
  <c r="L143" i="49"/>
  <c r="K143" i="49"/>
  <c r="AD18" i="50" s="1"/>
  <c r="J143" i="49"/>
  <c r="J142" i="49" s="1"/>
  <c r="AD16" i="50" s="1"/>
  <c r="I143" i="49"/>
  <c r="I142" i="49" s="1"/>
  <c r="AD15" i="50" s="1"/>
  <c r="H143" i="49"/>
  <c r="H142" i="49" s="1"/>
  <c r="AD14" i="50" s="1"/>
  <c r="G143" i="49"/>
  <c r="G142" i="49" s="1"/>
  <c r="AD13" i="50" s="1"/>
  <c r="F143" i="49"/>
  <c r="F142" i="49" s="1"/>
  <c r="AD12" i="50" s="1"/>
  <c r="E143" i="49"/>
  <c r="BD142" i="49"/>
  <c r="BC142" i="49"/>
  <c r="C142" i="49"/>
  <c r="D140" i="49"/>
  <c r="D139" i="49"/>
  <c r="BA138" i="49"/>
  <c r="AZ138" i="49"/>
  <c r="AY138" i="49"/>
  <c r="AX138" i="49"/>
  <c r="AW138" i="49"/>
  <c r="AV138" i="49"/>
  <c r="AU138" i="49"/>
  <c r="AT138" i="49"/>
  <c r="AS138" i="49"/>
  <c r="AR138" i="49"/>
  <c r="AQ138" i="49"/>
  <c r="AP138" i="49"/>
  <c r="AO138" i="49"/>
  <c r="AN138" i="49"/>
  <c r="AM138" i="49"/>
  <c r="AL138" i="49"/>
  <c r="AK138" i="49"/>
  <c r="AJ138" i="49"/>
  <c r="AI138" i="49"/>
  <c r="AH138" i="49"/>
  <c r="AF138" i="49"/>
  <c r="AE138" i="49"/>
  <c r="AD138" i="49"/>
  <c r="AC138" i="49"/>
  <c r="AB138" i="49"/>
  <c r="AA138" i="49"/>
  <c r="Z138" i="49"/>
  <c r="Y138" i="49"/>
  <c r="X138" i="49"/>
  <c r="W138" i="49"/>
  <c r="V138" i="49"/>
  <c r="U138" i="49"/>
  <c r="T138" i="49"/>
  <c r="S138" i="49"/>
  <c r="R138" i="49"/>
  <c r="Q138" i="49"/>
  <c r="P138" i="49"/>
  <c r="O138" i="49"/>
  <c r="N138" i="49"/>
  <c r="M138" i="49"/>
  <c r="K138" i="49"/>
  <c r="J138" i="49"/>
  <c r="I138" i="49"/>
  <c r="H138" i="49"/>
  <c r="G138" i="49"/>
  <c r="F138" i="49"/>
  <c r="E138" i="49"/>
  <c r="D137" i="49"/>
  <c r="D136" i="49"/>
  <c r="BA135" i="49"/>
  <c r="AZ135" i="49"/>
  <c r="AY135" i="49"/>
  <c r="AX135" i="49"/>
  <c r="AW135" i="49"/>
  <c r="AV135" i="49"/>
  <c r="AU135" i="49"/>
  <c r="AT135" i="49"/>
  <c r="AS135" i="49"/>
  <c r="AR135" i="49"/>
  <c r="AQ135" i="49"/>
  <c r="AP135" i="49"/>
  <c r="AO135" i="49"/>
  <c r="AN135" i="49"/>
  <c r="AM135" i="49"/>
  <c r="AL135" i="49"/>
  <c r="AK135" i="49"/>
  <c r="AJ135" i="49"/>
  <c r="AI135" i="49"/>
  <c r="AH135" i="49"/>
  <c r="AF135" i="49"/>
  <c r="AE135" i="49"/>
  <c r="AD135" i="49"/>
  <c r="AC135" i="49"/>
  <c r="AB135" i="49"/>
  <c r="AA135" i="49"/>
  <c r="Z135" i="49"/>
  <c r="Y135" i="49"/>
  <c r="X135" i="49"/>
  <c r="W135" i="49"/>
  <c r="V135" i="49"/>
  <c r="U135" i="49"/>
  <c r="T135" i="49"/>
  <c r="S135" i="49"/>
  <c r="R135" i="49"/>
  <c r="Q135" i="49"/>
  <c r="P135" i="49"/>
  <c r="O135" i="49"/>
  <c r="N135" i="49"/>
  <c r="M135" i="49"/>
  <c r="K135" i="49"/>
  <c r="AA18" i="50" s="1"/>
  <c r="J135" i="49"/>
  <c r="I135" i="49"/>
  <c r="H135" i="49"/>
  <c r="G135" i="49"/>
  <c r="F135" i="49"/>
  <c r="E135" i="49"/>
  <c r="C134" i="49"/>
  <c r="D133" i="49"/>
  <c r="D132" i="49"/>
  <c r="BA131" i="49"/>
  <c r="AZ131" i="49"/>
  <c r="AY131" i="49"/>
  <c r="AX131" i="49"/>
  <c r="AW131" i="49"/>
  <c r="AV131" i="49"/>
  <c r="AU131" i="49"/>
  <c r="AT131" i="49"/>
  <c r="AS131" i="49"/>
  <c r="AR131" i="49"/>
  <c r="AQ131" i="49"/>
  <c r="AP131" i="49"/>
  <c r="AO131" i="49"/>
  <c r="AN131" i="49"/>
  <c r="AM131" i="49"/>
  <c r="AL131" i="49"/>
  <c r="AK131" i="49"/>
  <c r="AJ131" i="49"/>
  <c r="AI131" i="49"/>
  <c r="AH131" i="49"/>
  <c r="AF131" i="49"/>
  <c r="AE131" i="49"/>
  <c r="AD131" i="49"/>
  <c r="AC131" i="49"/>
  <c r="AB131" i="49"/>
  <c r="AA131" i="49"/>
  <c r="Z131" i="49"/>
  <c r="Y131" i="49"/>
  <c r="X131" i="49"/>
  <c r="W131" i="49"/>
  <c r="V131" i="49"/>
  <c r="U131" i="49"/>
  <c r="T131" i="49"/>
  <c r="S131" i="49"/>
  <c r="R131" i="49"/>
  <c r="Q131" i="49"/>
  <c r="P131" i="49"/>
  <c r="O131" i="49"/>
  <c r="N131" i="49"/>
  <c r="M131" i="49"/>
  <c r="K131" i="49"/>
  <c r="J131" i="49"/>
  <c r="I131" i="49"/>
  <c r="H131" i="49"/>
  <c r="G131" i="49"/>
  <c r="F131" i="49"/>
  <c r="E131" i="49"/>
  <c r="D130" i="49"/>
  <c r="D129" i="49"/>
  <c r="BA128" i="49"/>
  <c r="AZ128" i="49"/>
  <c r="AY128" i="49"/>
  <c r="AX128" i="49"/>
  <c r="AW128" i="49"/>
  <c r="AV128" i="49"/>
  <c r="AU128" i="49"/>
  <c r="AT128" i="49"/>
  <c r="AS128" i="49"/>
  <c r="AR128" i="49"/>
  <c r="AQ128" i="49"/>
  <c r="AP128" i="49"/>
  <c r="AO128" i="49"/>
  <c r="AN128" i="49"/>
  <c r="AM128" i="49"/>
  <c r="AL128" i="49"/>
  <c r="AK128" i="49"/>
  <c r="AJ128" i="49"/>
  <c r="AI128" i="49"/>
  <c r="AH128" i="49"/>
  <c r="AF128" i="49"/>
  <c r="AE128" i="49"/>
  <c r="AD128" i="49"/>
  <c r="AC128" i="49"/>
  <c r="AB128" i="49"/>
  <c r="AA128" i="49"/>
  <c r="Z128" i="49"/>
  <c r="Y128" i="49"/>
  <c r="X128" i="49"/>
  <c r="W128" i="49"/>
  <c r="V128" i="49"/>
  <c r="U128" i="49"/>
  <c r="T128" i="49"/>
  <c r="S128" i="49"/>
  <c r="R128" i="49"/>
  <c r="Q128" i="49"/>
  <c r="P128" i="49"/>
  <c r="O128" i="49"/>
  <c r="N128" i="49"/>
  <c r="M128" i="49"/>
  <c r="K128" i="49"/>
  <c r="Z18" i="50" s="1"/>
  <c r="J128" i="49"/>
  <c r="I128" i="49"/>
  <c r="H128" i="49"/>
  <c r="G128" i="49"/>
  <c r="F128" i="49"/>
  <c r="E128" i="49"/>
  <c r="C127" i="49"/>
  <c r="D126" i="49"/>
  <c r="D125" i="49"/>
  <c r="BA124" i="49"/>
  <c r="AZ124" i="49"/>
  <c r="AY124" i="49"/>
  <c r="AX124" i="49"/>
  <c r="AW124" i="49"/>
  <c r="AV124" i="49"/>
  <c r="AU124" i="49"/>
  <c r="AT124" i="49"/>
  <c r="AS124" i="49"/>
  <c r="AR124" i="49"/>
  <c r="AQ124" i="49"/>
  <c r="AP124" i="49"/>
  <c r="AO124" i="49"/>
  <c r="AN124" i="49"/>
  <c r="AM124" i="49"/>
  <c r="AL124" i="49"/>
  <c r="AK124" i="49"/>
  <c r="AJ124" i="49"/>
  <c r="AI124" i="49"/>
  <c r="AH124" i="49"/>
  <c r="AF124" i="49"/>
  <c r="AE124" i="49"/>
  <c r="AD124" i="49"/>
  <c r="AC124" i="49"/>
  <c r="AB124" i="49"/>
  <c r="AA124" i="49"/>
  <c r="Z124" i="49"/>
  <c r="Y124" i="49"/>
  <c r="X124" i="49"/>
  <c r="W124" i="49"/>
  <c r="V124" i="49"/>
  <c r="U124" i="49"/>
  <c r="T124" i="49"/>
  <c r="S124" i="49"/>
  <c r="R124" i="49"/>
  <c r="Q124" i="49"/>
  <c r="P124" i="49"/>
  <c r="O124" i="49"/>
  <c r="N124" i="49"/>
  <c r="M124" i="49"/>
  <c r="K124" i="49"/>
  <c r="J124" i="49"/>
  <c r="I124" i="49"/>
  <c r="H124" i="49"/>
  <c r="G124" i="49"/>
  <c r="F124" i="49"/>
  <c r="E124" i="49"/>
  <c r="D123" i="49"/>
  <c r="D122" i="49"/>
  <c r="BA121" i="49"/>
  <c r="AZ121" i="49"/>
  <c r="AY121" i="49"/>
  <c r="AX121" i="49"/>
  <c r="AW121" i="49"/>
  <c r="AV121" i="49"/>
  <c r="AU121" i="49"/>
  <c r="AT121" i="49"/>
  <c r="AS121" i="49"/>
  <c r="AR121" i="49"/>
  <c r="AQ121" i="49"/>
  <c r="AP121" i="49"/>
  <c r="AO121" i="49"/>
  <c r="AN121" i="49"/>
  <c r="AM121" i="49"/>
  <c r="AL121" i="49"/>
  <c r="AK121" i="49"/>
  <c r="AJ121" i="49"/>
  <c r="AI121" i="49"/>
  <c r="AH121" i="49"/>
  <c r="AF121" i="49"/>
  <c r="AE121" i="49"/>
  <c r="AD121" i="49"/>
  <c r="AC121" i="49"/>
  <c r="AB121" i="49"/>
  <c r="AA121" i="49"/>
  <c r="Z121" i="49"/>
  <c r="Y121" i="49"/>
  <c r="X121" i="49"/>
  <c r="W121" i="49"/>
  <c r="V121" i="49"/>
  <c r="U121" i="49"/>
  <c r="T121" i="49"/>
  <c r="S121" i="49"/>
  <c r="R121" i="49"/>
  <c r="Q121" i="49"/>
  <c r="P121" i="49"/>
  <c r="O121" i="49"/>
  <c r="N121" i="49"/>
  <c r="M121" i="49"/>
  <c r="K121" i="49"/>
  <c r="Y18" i="50" s="1"/>
  <c r="J121" i="49"/>
  <c r="I121" i="49"/>
  <c r="H121" i="49"/>
  <c r="G121" i="49"/>
  <c r="F121" i="49"/>
  <c r="E121" i="49"/>
  <c r="C120" i="49"/>
  <c r="D119" i="49"/>
  <c r="D118" i="49"/>
  <c r="BA117" i="49"/>
  <c r="AZ117" i="49"/>
  <c r="AY117" i="49"/>
  <c r="AX117" i="49"/>
  <c r="AW117" i="49"/>
  <c r="AV117" i="49"/>
  <c r="AU117" i="49"/>
  <c r="AT117" i="49"/>
  <c r="AS117" i="49"/>
  <c r="AR117" i="49"/>
  <c r="AQ117" i="49"/>
  <c r="AP117" i="49"/>
  <c r="AO117" i="49"/>
  <c r="AN117" i="49"/>
  <c r="AM117" i="49"/>
  <c r="AL117" i="49"/>
  <c r="AK117" i="49"/>
  <c r="AJ117" i="49"/>
  <c r="AI117" i="49"/>
  <c r="AH117" i="49"/>
  <c r="AF117" i="49"/>
  <c r="AE117" i="49"/>
  <c r="AD117" i="49"/>
  <c r="AC117" i="49"/>
  <c r="AB117" i="49"/>
  <c r="AA117" i="49"/>
  <c r="Z117" i="49"/>
  <c r="Y117" i="49"/>
  <c r="X117" i="49"/>
  <c r="W117" i="49"/>
  <c r="V117" i="49"/>
  <c r="U117" i="49"/>
  <c r="T117" i="49"/>
  <c r="S117" i="49"/>
  <c r="R117" i="49"/>
  <c r="Q117" i="49"/>
  <c r="P117" i="49"/>
  <c r="O117" i="49"/>
  <c r="N117" i="49"/>
  <c r="M117" i="49"/>
  <c r="K117" i="49"/>
  <c r="J117" i="49"/>
  <c r="I117" i="49"/>
  <c r="H117" i="49"/>
  <c r="G117" i="49"/>
  <c r="F117" i="49"/>
  <c r="E117" i="49"/>
  <c r="D116" i="49"/>
  <c r="D114" i="49"/>
  <c r="BA113" i="49"/>
  <c r="AZ113" i="49"/>
  <c r="AY113" i="49"/>
  <c r="AX113" i="49"/>
  <c r="AW113" i="49"/>
  <c r="AV113" i="49"/>
  <c r="AU113" i="49"/>
  <c r="AT113" i="49"/>
  <c r="AS113" i="49"/>
  <c r="AR113" i="49"/>
  <c r="AQ113" i="49"/>
  <c r="AP113" i="49"/>
  <c r="AO113" i="49"/>
  <c r="AN113" i="49"/>
  <c r="AM113" i="49"/>
  <c r="AL113" i="49"/>
  <c r="AK113" i="49"/>
  <c r="AJ113" i="49"/>
  <c r="AI113" i="49"/>
  <c r="AH113" i="49"/>
  <c r="AF113" i="49"/>
  <c r="AE113" i="49"/>
  <c r="AD113" i="49"/>
  <c r="AC113" i="49"/>
  <c r="AB113" i="49"/>
  <c r="AA113" i="49"/>
  <c r="Z113" i="49"/>
  <c r="Y113" i="49"/>
  <c r="X113" i="49"/>
  <c r="W113" i="49"/>
  <c r="V113" i="49"/>
  <c r="U113" i="49"/>
  <c r="T113" i="49"/>
  <c r="S113" i="49"/>
  <c r="R113" i="49"/>
  <c r="Q113" i="49"/>
  <c r="P113" i="49"/>
  <c r="O113" i="49"/>
  <c r="N113" i="49"/>
  <c r="M113" i="49"/>
  <c r="K113" i="49"/>
  <c r="J113" i="49"/>
  <c r="I113" i="49"/>
  <c r="H113" i="49"/>
  <c r="G113" i="49"/>
  <c r="F113" i="49"/>
  <c r="E113" i="49"/>
  <c r="C112" i="49"/>
  <c r="D111" i="49"/>
  <c r="D110" i="49"/>
  <c r="BA109" i="49"/>
  <c r="AZ109" i="49"/>
  <c r="AY109" i="49"/>
  <c r="AX109" i="49"/>
  <c r="AW109" i="49"/>
  <c r="AV109" i="49"/>
  <c r="AU109" i="49"/>
  <c r="AT109" i="49"/>
  <c r="AS109" i="49"/>
  <c r="AR109" i="49"/>
  <c r="AQ109" i="49"/>
  <c r="AP109" i="49"/>
  <c r="AO109" i="49"/>
  <c r="AN109" i="49"/>
  <c r="AM109" i="49"/>
  <c r="AL109" i="49"/>
  <c r="AK109" i="49"/>
  <c r="AJ109" i="49"/>
  <c r="AI109" i="49"/>
  <c r="AH109" i="49"/>
  <c r="AF109" i="49"/>
  <c r="AE109" i="49"/>
  <c r="AD109" i="49"/>
  <c r="AC109" i="49"/>
  <c r="AB109" i="49"/>
  <c r="AA109" i="49"/>
  <c r="Z109" i="49"/>
  <c r="Y109" i="49"/>
  <c r="X109" i="49"/>
  <c r="W109" i="49"/>
  <c r="V109" i="49"/>
  <c r="U109" i="49"/>
  <c r="T109" i="49"/>
  <c r="S109" i="49"/>
  <c r="R109" i="49"/>
  <c r="Q109" i="49"/>
  <c r="P109" i="49"/>
  <c r="O109" i="49"/>
  <c r="N109" i="49"/>
  <c r="M109" i="49"/>
  <c r="K109" i="49"/>
  <c r="J109" i="49"/>
  <c r="I109" i="49"/>
  <c r="H109" i="49"/>
  <c r="G109" i="49"/>
  <c r="F109" i="49"/>
  <c r="E109" i="49"/>
  <c r="D108" i="49"/>
  <c r="D107" i="49"/>
  <c r="BA106" i="49"/>
  <c r="AZ106" i="49"/>
  <c r="AY106" i="49"/>
  <c r="AX106" i="49"/>
  <c r="AW106" i="49"/>
  <c r="AV106" i="49"/>
  <c r="AU106" i="49"/>
  <c r="AT106" i="49"/>
  <c r="AS106" i="49"/>
  <c r="AR106" i="49"/>
  <c r="AQ106" i="49"/>
  <c r="AP106" i="49"/>
  <c r="AO106" i="49"/>
  <c r="AN106" i="49"/>
  <c r="AM106" i="49"/>
  <c r="AL106" i="49"/>
  <c r="AK106" i="49"/>
  <c r="AJ106" i="49"/>
  <c r="AI106" i="49"/>
  <c r="AH106" i="49"/>
  <c r="AF106" i="49"/>
  <c r="AE106" i="49"/>
  <c r="AD106" i="49"/>
  <c r="AC106" i="49"/>
  <c r="AB106" i="49"/>
  <c r="AA106" i="49"/>
  <c r="Z106" i="49"/>
  <c r="Y106" i="49"/>
  <c r="X106" i="49"/>
  <c r="W106" i="49"/>
  <c r="V106" i="49"/>
  <c r="U106" i="49"/>
  <c r="T106" i="49"/>
  <c r="S106" i="49"/>
  <c r="R106" i="49"/>
  <c r="Q106" i="49"/>
  <c r="P106" i="49"/>
  <c r="O106" i="49"/>
  <c r="N106" i="49"/>
  <c r="M106" i="49"/>
  <c r="K106" i="49"/>
  <c r="J106" i="49"/>
  <c r="I106" i="49"/>
  <c r="H106" i="49"/>
  <c r="G106" i="49"/>
  <c r="F106" i="49"/>
  <c r="E106" i="49"/>
  <c r="C105" i="49"/>
  <c r="D104" i="49"/>
  <c r="D103" i="49"/>
  <c r="BA102" i="49"/>
  <c r="AZ102" i="49"/>
  <c r="AY102" i="49"/>
  <c r="AX102" i="49"/>
  <c r="AW102" i="49"/>
  <c r="AV102" i="49"/>
  <c r="AU102" i="49"/>
  <c r="AT102" i="49"/>
  <c r="AS102" i="49"/>
  <c r="AR102" i="49"/>
  <c r="AQ102" i="49"/>
  <c r="AP102" i="49"/>
  <c r="AO102" i="49"/>
  <c r="AN102" i="49"/>
  <c r="AM102" i="49"/>
  <c r="AL102" i="49"/>
  <c r="AK102" i="49"/>
  <c r="AJ102" i="49"/>
  <c r="AI102" i="49"/>
  <c r="AH102" i="49"/>
  <c r="AF102" i="49"/>
  <c r="AE102" i="49"/>
  <c r="AD102" i="49"/>
  <c r="AC102" i="49"/>
  <c r="AB102" i="49"/>
  <c r="AA102" i="49"/>
  <c r="Z102" i="49"/>
  <c r="Y102" i="49"/>
  <c r="X102" i="49"/>
  <c r="W102" i="49"/>
  <c r="V102" i="49"/>
  <c r="U102" i="49"/>
  <c r="T102" i="49"/>
  <c r="S102" i="49"/>
  <c r="R102" i="49"/>
  <c r="Q102" i="49"/>
  <c r="P102" i="49"/>
  <c r="O102" i="49"/>
  <c r="N102" i="49"/>
  <c r="M102" i="49"/>
  <c r="K102" i="49"/>
  <c r="J102" i="49"/>
  <c r="I102" i="49"/>
  <c r="H102" i="49"/>
  <c r="G102" i="49"/>
  <c r="F102" i="49"/>
  <c r="E102" i="49"/>
  <c r="D101" i="49"/>
  <c r="D100" i="49"/>
  <c r="BA99" i="49"/>
  <c r="AZ99" i="49"/>
  <c r="AY99" i="49"/>
  <c r="AX99" i="49"/>
  <c r="AW99" i="49"/>
  <c r="AV99" i="49"/>
  <c r="AU99" i="49"/>
  <c r="AT99" i="49"/>
  <c r="AS99" i="49"/>
  <c r="AR99" i="49"/>
  <c r="AQ99" i="49"/>
  <c r="AP99" i="49"/>
  <c r="AO99" i="49"/>
  <c r="AN99" i="49"/>
  <c r="AM99" i="49"/>
  <c r="AL99" i="49"/>
  <c r="AK99" i="49"/>
  <c r="AJ99" i="49"/>
  <c r="AI99" i="49"/>
  <c r="AH99" i="49"/>
  <c r="AF99" i="49"/>
  <c r="AE99" i="49"/>
  <c r="AD99" i="49"/>
  <c r="AC99" i="49"/>
  <c r="AB99" i="49"/>
  <c r="AA99" i="49"/>
  <c r="Z99" i="49"/>
  <c r="Y99" i="49"/>
  <c r="X99" i="49"/>
  <c r="W99" i="49"/>
  <c r="V99" i="49"/>
  <c r="U99" i="49"/>
  <c r="T99" i="49"/>
  <c r="S99" i="49"/>
  <c r="R99" i="49"/>
  <c r="Q99" i="49"/>
  <c r="P99" i="49"/>
  <c r="O99" i="49"/>
  <c r="N99" i="49"/>
  <c r="M99" i="49"/>
  <c r="K99" i="49"/>
  <c r="V18" i="50" s="1"/>
  <c r="J99" i="49"/>
  <c r="I99" i="49"/>
  <c r="H99" i="49"/>
  <c r="G99" i="49"/>
  <c r="F99" i="49"/>
  <c r="E99" i="49"/>
  <c r="C98" i="49"/>
  <c r="D97" i="49"/>
  <c r="D96" i="49"/>
  <c r="BA95" i="49"/>
  <c r="AZ95" i="49"/>
  <c r="AY95" i="49"/>
  <c r="AX95" i="49"/>
  <c r="AW95" i="49"/>
  <c r="AV95" i="49"/>
  <c r="AU95" i="49"/>
  <c r="AT95" i="49"/>
  <c r="AS95" i="49"/>
  <c r="AR95" i="49"/>
  <c r="AQ95" i="49"/>
  <c r="AP95" i="49"/>
  <c r="AO95" i="49"/>
  <c r="AN95" i="49"/>
  <c r="AM95" i="49"/>
  <c r="AL95" i="49"/>
  <c r="AK95" i="49"/>
  <c r="AJ95" i="49"/>
  <c r="AI95" i="49"/>
  <c r="AH95" i="49"/>
  <c r="AF95" i="49"/>
  <c r="AE95" i="49"/>
  <c r="AD95" i="49"/>
  <c r="AC95" i="49"/>
  <c r="AB95" i="49"/>
  <c r="AA95" i="49"/>
  <c r="Z95" i="49"/>
  <c r="Y95" i="49"/>
  <c r="X95" i="49"/>
  <c r="W95" i="49"/>
  <c r="V95" i="49"/>
  <c r="U95" i="49"/>
  <c r="T95" i="49"/>
  <c r="S95" i="49"/>
  <c r="R95" i="49"/>
  <c r="Q95" i="49"/>
  <c r="P95" i="49"/>
  <c r="O95" i="49"/>
  <c r="N95" i="49"/>
  <c r="M95" i="49"/>
  <c r="K95" i="49"/>
  <c r="J95" i="49"/>
  <c r="I95" i="49"/>
  <c r="H95" i="49"/>
  <c r="G95" i="49"/>
  <c r="F95" i="49"/>
  <c r="E95" i="49"/>
  <c r="D94" i="49"/>
  <c r="D93" i="49"/>
  <c r="BA92" i="49"/>
  <c r="AZ92" i="49"/>
  <c r="AY92" i="49"/>
  <c r="AX92" i="49"/>
  <c r="AW92" i="49"/>
  <c r="AV92" i="49"/>
  <c r="AU92" i="49"/>
  <c r="AT92" i="49"/>
  <c r="AS92" i="49"/>
  <c r="AR92" i="49"/>
  <c r="AQ92" i="49"/>
  <c r="AP92" i="49"/>
  <c r="AO92" i="49"/>
  <c r="AN92" i="49"/>
  <c r="AM92" i="49"/>
  <c r="AL92" i="49"/>
  <c r="AK92" i="49"/>
  <c r="AJ92" i="49"/>
  <c r="AI92" i="49"/>
  <c r="AH92" i="49"/>
  <c r="AF92" i="49"/>
  <c r="AE92" i="49"/>
  <c r="AD92" i="49"/>
  <c r="AC92" i="49"/>
  <c r="AB92" i="49"/>
  <c r="AA92" i="49"/>
  <c r="Z92" i="49"/>
  <c r="Y92" i="49"/>
  <c r="X92" i="49"/>
  <c r="W92" i="49"/>
  <c r="V92" i="49"/>
  <c r="U92" i="49"/>
  <c r="T92" i="49"/>
  <c r="S92" i="49"/>
  <c r="R92" i="49"/>
  <c r="Q92" i="49"/>
  <c r="P92" i="49"/>
  <c r="O92" i="49"/>
  <c r="N92" i="49"/>
  <c r="M92" i="49"/>
  <c r="K92" i="49"/>
  <c r="U18" i="50" s="1"/>
  <c r="J92" i="49"/>
  <c r="I92" i="49"/>
  <c r="H92" i="49"/>
  <c r="G92" i="49"/>
  <c r="F92" i="49"/>
  <c r="E92" i="49"/>
  <c r="C91" i="49"/>
  <c r="D90" i="49"/>
  <c r="D89" i="49"/>
  <c r="BA88" i="49"/>
  <c r="AZ88" i="49"/>
  <c r="AY88" i="49"/>
  <c r="AX88" i="49"/>
  <c r="AW88" i="49"/>
  <c r="AV88" i="49"/>
  <c r="AU88" i="49"/>
  <c r="AT88" i="49"/>
  <c r="AS88" i="49"/>
  <c r="AR88" i="49"/>
  <c r="AQ88" i="49"/>
  <c r="AP88" i="49"/>
  <c r="AO88" i="49"/>
  <c r="AN88" i="49"/>
  <c r="AM88" i="49"/>
  <c r="AL88" i="49"/>
  <c r="AK88" i="49"/>
  <c r="AJ88" i="49"/>
  <c r="AI88" i="49"/>
  <c r="AH88" i="49"/>
  <c r="AF88" i="49"/>
  <c r="AE88" i="49"/>
  <c r="AD88" i="49"/>
  <c r="AC88" i="49"/>
  <c r="AB88" i="49"/>
  <c r="AA88" i="49"/>
  <c r="Z88" i="49"/>
  <c r="Y88" i="49"/>
  <c r="X88" i="49"/>
  <c r="W88" i="49"/>
  <c r="V88" i="49"/>
  <c r="U88" i="49"/>
  <c r="T88" i="49"/>
  <c r="S88" i="49"/>
  <c r="R88" i="49"/>
  <c r="Q88" i="49"/>
  <c r="P88" i="49"/>
  <c r="O88" i="49"/>
  <c r="N88" i="49"/>
  <c r="M88" i="49"/>
  <c r="K88" i="49"/>
  <c r="J88" i="49"/>
  <c r="I88" i="49"/>
  <c r="H88" i="49"/>
  <c r="G88" i="49"/>
  <c r="F88" i="49"/>
  <c r="E88" i="49"/>
  <c r="D87" i="49"/>
  <c r="D86" i="49"/>
  <c r="BA85" i="49"/>
  <c r="AZ85" i="49"/>
  <c r="AY85" i="49"/>
  <c r="AX85" i="49"/>
  <c r="AW85" i="49"/>
  <c r="AV85" i="49"/>
  <c r="AU85" i="49"/>
  <c r="AT85" i="49"/>
  <c r="AS85" i="49"/>
  <c r="AR85" i="49"/>
  <c r="AQ85" i="49"/>
  <c r="AP85" i="49"/>
  <c r="AO85" i="49"/>
  <c r="AN85" i="49"/>
  <c r="AM85" i="49"/>
  <c r="AL85" i="49"/>
  <c r="AK85" i="49"/>
  <c r="AJ85" i="49"/>
  <c r="AI85" i="49"/>
  <c r="AH85" i="49"/>
  <c r="AF85" i="49"/>
  <c r="AE85" i="49"/>
  <c r="AD85" i="49"/>
  <c r="AC85" i="49"/>
  <c r="AB85" i="49"/>
  <c r="AA85" i="49"/>
  <c r="Z85" i="49"/>
  <c r="Y85" i="49"/>
  <c r="X85" i="49"/>
  <c r="W85" i="49"/>
  <c r="V85" i="49"/>
  <c r="U85" i="49"/>
  <c r="T85" i="49"/>
  <c r="S85" i="49"/>
  <c r="R85" i="49"/>
  <c r="Q85" i="49"/>
  <c r="P85" i="49"/>
  <c r="O85" i="49"/>
  <c r="N85" i="49"/>
  <c r="M85" i="49"/>
  <c r="K85" i="49"/>
  <c r="T18" i="50" s="1"/>
  <c r="J85" i="49"/>
  <c r="I85" i="49"/>
  <c r="H85" i="49"/>
  <c r="G85" i="49"/>
  <c r="F85" i="49"/>
  <c r="E85" i="49"/>
  <c r="C84" i="49"/>
  <c r="D83" i="49"/>
  <c r="D82" i="49"/>
  <c r="BA81" i="49"/>
  <c r="AZ81" i="49"/>
  <c r="AY81" i="49"/>
  <c r="AX81" i="49"/>
  <c r="AW81" i="49"/>
  <c r="AV81" i="49"/>
  <c r="AU81" i="49"/>
  <c r="AT81" i="49"/>
  <c r="AS81" i="49"/>
  <c r="AR81" i="49"/>
  <c r="AQ81" i="49"/>
  <c r="AP81" i="49"/>
  <c r="AO81" i="49"/>
  <c r="AN81" i="49"/>
  <c r="AM81" i="49"/>
  <c r="AL81" i="49"/>
  <c r="AK81" i="49"/>
  <c r="AJ81" i="49"/>
  <c r="AI81" i="49"/>
  <c r="AH81" i="49"/>
  <c r="AF81" i="49"/>
  <c r="AE81" i="49"/>
  <c r="AD81" i="49"/>
  <c r="AC81" i="49"/>
  <c r="AB81" i="49"/>
  <c r="AA81" i="49"/>
  <c r="Z81" i="49"/>
  <c r="Y81" i="49"/>
  <c r="X81" i="49"/>
  <c r="W81" i="49"/>
  <c r="V81" i="49"/>
  <c r="U81" i="49"/>
  <c r="T81" i="49"/>
  <c r="S81" i="49"/>
  <c r="R81" i="49"/>
  <c r="Q81" i="49"/>
  <c r="P81" i="49"/>
  <c r="O81" i="49"/>
  <c r="N81" i="49"/>
  <c r="M81" i="49"/>
  <c r="K81" i="49"/>
  <c r="J81" i="49"/>
  <c r="I81" i="49"/>
  <c r="H81" i="49"/>
  <c r="G81" i="49"/>
  <c r="F81" i="49"/>
  <c r="E81" i="49"/>
  <c r="D80" i="49"/>
  <c r="D79" i="49"/>
  <c r="BA78" i="49"/>
  <c r="AZ78" i="49"/>
  <c r="AY78" i="49"/>
  <c r="AX78" i="49"/>
  <c r="AW78" i="49"/>
  <c r="AV78" i="49"/>
  <c r="AU78" i="49"/>
  <c r="AT78" i="49"/>
  <c r="AS78" i="49"/>
  <c r="AR78" i="49"/>
  <c r="AQ78" i="49"/>
  <c r="AP78" i="49"/>
  <c r="AO78" i="49"/>
  <c r="AN78" i="49"/>
  <c r="AM78" i="49"/>
  <c r="AL78" i="49"/>
  <c r="AK78" i="49"/>
  <c r="AJ78" i="49"/>
  <c r="AI78" i="49"/>
  <c r="AH78" i="49"/>
  <c r="AF78" i="49"/>
  <c r="AE78" i="49"/>
  <c r="AD78" i="49"/>
  <c r="AC78" i="49"/>
  <c r="AB78" i="49"/>
  <c r="AA78" i="49"/>
  <c r="Z78" i="49"/>
  <c r="Y78" i="49"/>
  <c r="X78" i="49"/>
  <c r="W78" i="49"/>
  <c r="V78" i="49"/>
  <c r="U78" i="49"/>
  <c r="T78" i="49"/>
  <c r="S78" i="49"/>
  <c r="R78" i="49"/>
  <c r="Q78" i="49"/>
  <c r="P78" i="49"/>
  <c r="O78" i="49"/>
  <c r="N78" i="49"/>
  <c r="M78" i="49"/>
  <c r="K78" i="49"/>
  <c r="Q18" i="50" s="1"/>
  <c r="J78" i="49"/>
  <c r="I78" i="49"/>
  <c r="H78" i="49"/>
  <c r="G78" i="49"/>
  <c r="F78" i="49"/>
  <c r="E78" i="49"/>
  <c r="C77" i="49"/>
  <c r="D76" i="49"/>
  <c r="D75" i="49"/>
  <c r="BA74" i="49"/>
  <c r="AZ74" i="49"/>
  <c r="AY74" i="49"/>
  <c r="AX74" i="49"/>
  <c r="AW74" i="49"/>
  <c r="AV74" i="49"/>
  <c r="AU74" i="49"/>
  <c r="AT74" i="49"/>
  <c r="AS74" i="49"/>
  <c r="AR74" i="49"/>
  <c r="AQ74" i="49"/>
  <c r="AP74" i="49"/>
  <c r="AO74" i="49"/>
  <c r="AN74" i="49"/>
  <c r="AM74" i="49"/>
  <c r="AL74" i="49"/>
  <c r="AK74" i="49"/>
  <c r="AJ74" i="49"/>
  <c r="AI74" i="49"/>
  <c r="AH74" i="49"/>
  <c r="AF74" i="49"/>
  <c r="AE74" i="49"/>
  <c r="AD74" i="49"/>
  <c r="AC74" i="49"/>
  <c r="AB74" i="49"/>
  <c r="AA74" i="49"/>
  <c r="Z74" i="49"/>
  <c r="Y74" i="49"/>
  <c r="X74" i="49"/>
  <c r="W74" i="49"/>
  <c r="V74" i="49"/>
  <c r="U74" i="49"/>
  <c r="T74" i="49"/>
  <c r="S74" i="49"/>
  <c r="R74" i="49"/>
  <c r="Q74" i="49"/>
  <c r="P74" i="49"/>
  <c r="O74" i="49"/>
  <c r="N74" i="49"/>
  <c r="M74" i="49"/>
  <c r="K74" i="49"/>
  <c r="J74" i="49"/>
  <c r="I74" i="49"/>
  <c r="H74" i="49"/>
  <c r="G74" i="49"/>
  <c r="F74" i="49"/>
  <c r="E74" i="49"/>
  <c r="D73" i="49"/>
  <c r="D72" i="49"/>
  <c r="BA71" i="49"/>
  <c r="AZ71" i="49"/>
  <c r="AY71" i="49"/>
  <c r="AX71" i="49"/>
  <c r="AW71" i="49"/>
  <c r="AV71" i="49"/>
  <c r="AU71" i="49"/>
  <c r="AT71" i="49"/>
  <c r="AS71" i="49"/>
  <c r="AR71" i="49"/>
  <c r="AQ71" i="49"/>
  <c r="AP71" i="49"/>
  <c r="AO71" i="49"/>
  <c r="AN71" i="49"/>
  <c r="AM71" i="49"/>
  <c r="AL71" i="49"/>
  <c r="AK71" i="49"/>
  <c r="AJ71" i="49"/>
  <c r="AI71" i="49"/>
  <c r="AH71" i="49"/>
  <c r="AF71" i="49"/>
  <c r="AE71" i="49"/>
  <c r="AD71" i="49"/>
  <c r="AC71" i="49"/>
  <c r="AB71" i="49"/>
  <c r="AA71" i="49"/>
  <c r="Z71" i="49"/>
  <c r="Y71" i="49"/>
  <c r="X71" i="49"/>
  <c r="W71" i="49"/>
  <c r="V71" i="49"/>
  <c r="U71" i="49"/>
  <c r="T71" i="49"/>
  <c r="S71" i="49"/>
  <c r="R71" i="49"/>
  <c r="Q71" i="49"/>
  <c r="P71" i="49"/>
  <c r="O71" i="49"/>
  <c r="N71" i="49"/>
  <c r="M71" i="49"/>
  <c r="K71" i="49"/>
  <c r="P18" i="50" s="1"/>
  <c r="J71" i="49"/>
  <c r="I71" i="49"/>
  <c r="H71" i="49"/>
  <c r="G71" i="49"/>
  <c r="F71" i="49"/>
  <c r="E71" i="49"/>
  <c r="C70" i="49"/>
  <c r="D69" i="49"/>
  <c r="D68" i="49"/>
  <c r="BA67" i="49"/>
  <c r="AZ67" i="49"/>
  <c r="AY67" i="49"/>
  <c r="AX67" i="49"/>
  <c r="AW67" i="49"/>
  <c r="AV67" i="49"/>
  <c r="AU67" i="49"/>
  <c r="AT67" i="49"/>
  <c r="AS67" i="49"/>
  <c r="AR67" i="49"/>
  <c r="AQ67" i="49"/>
  <c r="AP67" i="49"/>
  <c r="AO67" i="49"/>
  <c r="AN67" i="49"/>
  <c r="AM67" i="49"/>
  <c r="AL67" i="49"/>
  <c r="AK67" i="49"/>
  <c r="AJ67" i="49"/>
  <c r="AI67" i="49"/>
  <c r="AH67" i="49"/>
  <c r="AF67" i="49"/>
  <c r="AE67" i="49"/>
  <c r="AD67" i="49"/>
  <c r="AC67" i="49"/>
  <c r="AB67" i="49"/>
  <c r="AA67" i="49"/>
  <c r="Z67" i="49"/>
  <c r="Y67" i="49"/>
  <c r="X67" i="49"/>
  <c r="W67" i="49"/>
  <c r="V67" i="49"/>
  <c r="U67" i="49"/>
  <c r="T67" i="49"/>
  <c r="S67" i="49"/>
  <c r="R67" i="49"/>
  <c r="Q67" i="49"/>
  <c r="P67" i="49"/>
  <c r="O67" i="49"/>
  <c r="N67" i="49"/>
  <c r="M67" i="49"/>
  <c r="K67" i="49"/>
  <c r="J67" i="49"/>
  <c r="I67" i="49"/>
  <c r="H67" i="49"/>
  <c r="G67" i="49"/>
  <c r="F67" i="49"/>
  <c r="E67" i="49"/>
  <c r="D66" i="49"/>
  <c r="D65" i="49"/>
  <c r="BA64" i="49"/>
  <c r="AZ64" i="49"/>
  <c r="AY64" i="49"/>
  <c r="AX64" i="49"/>
  <c r="AW64" i="49"/>
  <c r="AV64" i="49"/>
  <c r="AU64" i="49"/>
  <c r="AT64" i="49"/>
  <c r="AS64" i="49"/>
  <c r="AR64" i="49"/>
  <c r="AQ64" i="49"/>
  <c r="AP64" i="49"/>
  <c r="AO64" i="49"/>
  <c r="AN64" i="49"/>
  <c r="AM64" i="49"/>
  <c r="AL64" i="49"/>
  <c r="AK64" i="49"/>
  <c r="AJ64" i="49"/>
  <c r="AI64" i="49"/>
  <c r="AH64" i="49"/>
  <c r="AF64" i="49"/>
  <c r="AE64" i="49"/>
  <c r="AD64" i="49"/>
  <c r="AC64" i="49"/>
  <c r="AB64" i="49"/>
  <c r="AA64" i="49"/>
  <c r="Z64" i="49"/>
  <c r="Y64" i="49"/>
  <c r="X64" i="49"/>
  <c r="W64" i="49"/>
  <c r="V64" i="49"/>
  <c r="U64" i="49"/>
  <c r="T64" i="49"/>
  <c r="S64" i="49"/>
  <c r="R64" i="49"/>
  <c r="Q64" i="49"/>
  <c r="P64" i="49"/>
  <c r="O64" i="49"/>
  <c r="N64" i="49"/>
  <c r="M64" i="49"/>
  <c r="K64" i="49"/>
  <c r="O18" i="50" s="1"/>
  <c r="J64" i="49"/>
  <c r="I64" i="49"/>
  <c r="H64" i="49"/>
  <c r="G64" i="49"/>
  <c r="F64" i="49"/>
  <c r="E64" i="49"/>
  <c r="C63" i="49"/>
  <c r="D62" i="49"/>
  <c r="D61" i="49"/>
  <c r="BA60" i="49"/>
  <c r="AZ60" i="49"/>
  <c r="AY60" i="49"/>
  <c r="AX60" i="49"/>
  <c r="AW60" i="49"/>
  <c r="AV60" i="49"/>
  <c r="AU60" i="49"/>
  <c r="AT60" i="49"/>
  <c r="AS60" i="49"/>
  <c r="AR60" i="49"/>
  <c r="AQ60" i="49"/>
  <c r="AP60" i="49"/>
  <c r="AO60" i="49"/>
  <c r="AN60" i="49"/>
  <c r="AM60" i="49"/>
  <c r="AL60" i="49"/>
  <c r="AK60" i="49"/>
  <c r="AJ60" i="49"/>
  <c r="AI60" i="49"/>
  <c r="AH60" i="49"/>
  <c r="AF60" i="49"/>
  <c r="AE60" i="49"/>
  <c r="AD60" i="49"/>
  <c r="AC60" i="49"/>
  <c r="AB60" i="49"/>
  <c r="AA60" i="49"/>
  <c r="Z60" i="49"/>
  <c r="Y60" i="49"/>
  <c r="X60" i="49"/>
  <c r="W60" i="49"/>
  <c r="V60" i="49"/>
  <c r="U60" i="49"/>
  <c r="T60" i="49"/>
  <c r="S60" i="49"/>
  <c r="R60" i="49"/>
  <c r="Q60" i="49"/>
  <c r="P60" i="49"/>
  <c r="O60" i="49"/>
  <c r="N60" i="49"/>
  <c r="M60" i="49"/>
  <c r="K60" i="49"/>
  <c r="J60" i="49"/>
  <c r="I60" i="49"/>
  <c r="H60" i="49"/>
  <c r="G60" i="49"/>
  <c r="F60" i="49"/>
  <c r="E60" i="49"/>
  <c r="D59" i="49"/>
  <c r="D58" i="49"/>
  <c r="BA57" i="49"/>
  <c r="AZ57" i="49"/>
  <c r="AY57" i="49"/>
  <c r="AX57" i="49"/>
  <c r="AW57" i="49"/>
  <c r="AV57" i="49"/>
  <c r="AU57" i="49"/>
  <c r="AT57" i="49"/>
  <c r="AS57" i="49"/>
  <c r="AR57" i="49"/>
  <c r="AQ57" i="49"/>
  <c r="AP57" i="49"/>
  <c r="AO57" i="49"/>
  <c r="AN57" i="49"/>
  <c r="AM57" i="49"/>
  <c r="AL57" i="49"/>
  <c r="AK57" i="49"/>
  <c r="AJ57" i="49"/>
  <c r="AI57" i="49"/>
  <c r="AH57" i="49"/>
  <c r="AF57" i="49"/>
  <c r="AE57" i="49"/>
  <c r="AD57" i="49"/>
  <c r="AC57" i="49"/>
  <c r="AB57" i="49"/>
  <c r="AA57" i="49"/>
  <c r="Z57" i="49"/>
  <c r="Y57" i="49"/>
  <c r="X57" i="49"/>
  <c r="W57" i="49"/>
  <c r="V57" i="49"/>
  <c r="U57" i="49"/>
  <c r="T57" i="49"/>
  <c r="S57" i="49"/>
  <c r="R57" i="49"/>
  <c r="Q57" i="49"/>
  <c r="P57" i="49"/>
  <c r="O57" i="49"/>
  <c r="N57" i="49"/>
  <c r="M57" i="49"/>
  <c r="K57" i="49"/>
  <c r="J57" i="49"/>
  <c r="I57" i="49"/>
  <c r="H57" i="49"/>
  <c r="G57" i="49"/>
  <c r="F57" i="49"/>
  <c r="E57" i="49"/>
  <c r="C56" i="49"/>
  <c r="D55" i="49"/>
  <c r="D54" i="49"/>
  <c r="BA53" i="49"/>
  <c r="AZ53" i="49"/>
  <c r="AY53" i="49"/>
  <c r="AX53" i="49"/>
  <c r="AW53" i="49"/>
  <c r="AV53" i="49"/>
  <c r="AU53" i="49"/>
  <c r="AT53" i="49"/>
  <c r="AS53" i="49"/>
  <c r="AR53" i="49"/>
  <c r="AQ53" i="49"/>
  <c r="AP53" i="49"/>
  <c r="AO53" i="49"/>
  <c r="AN53" i="49"/>
  <c r="AM53" i="49"/>
  <c r="AL53" i="49"/>
  <c r="AK53" i="49"/>
  <c r="AJ53" i="49"/>
  <c r="AI53" i="49"/>
  <c r="AH53" i="49"/>
  <c r="AF53" i="49"/>
  <c r="AE53" i="49"/>
  <c r="AD53" i="49"/>
  <c r="AC53" i="49"/>
  <c r="AB53" i="49"/>
  <c r="AA53" i="49"/>
  <c r="Z53" i="49"/>
  <c r="Y53" i="49"/>
  <c r="X53" i="49"/>
  <c r="W53" i="49"/>
  <c r="V53" i="49"/>
  <c r="U53" i="49"/>
  <c r="T53" i="49"/>
  <c r="S53" i="49"/>
  <c r="R53" i="49"/>
  <c r="Q53" i="49"/>
  <c r="P53" i="49"/>
  <c r="O53" i="49"/>
  <c r="N53" i="49"/>
  <c r="M53" i="49"/>
  <c r="K53" i="49"/>
  <c r="J53" i="49"/>
  <c r="I53" i="49"/>
  <c r="H53" i="49"/>
  <c r="G53" i="49"/>
  <c r="F53" i="49"/>
  <c r="E53" i="49"/>
  <c r="D52" i="49"/>
  <c r="D51" i="49"/>
  <c r="BA50" i="49"/>
  <c r="AZ50" i="49"/>
  <c r="AY50" i="49"/>
  <c r="AX50" i="49"/>
  <c r="AW50" i="49"/>
  <c r="AV50" i="49"/>
  <c r="AU50" i="49"/>
  <c r="AT50" i="49"/>
  <c r="AS50" i="49"/>
  <c r="AR50" i="49"/>
  <c r="AQ50" i="49"/>
  <c r="AP50" i="49"/>
  <c r="AO50" i="49"/>
  <c r="AN50" i="49"/>
  <c r="AM50" i="49"/>
  <c r="AL50" i="49"/>
  <c r="AK50" i="49"/>
  <c r="AJ50" i="49"/>
  <c r="AI50" i="49"/>
  <c r="AH50" i="49"/>
  <c r="AF50" i="49"/>
  <c r="AE50" i="49"/>
  <c r="AD50" i="49"/>
  <c r="AC50" i="49"/>
  <c r="AB50" i="49"/>
  <c r="AA50" i="49"/>
  <c r="Z50" i="49"/>
  <c r="Y50" i="49"/>
  <c r="X50" i="49"/>
  <c r="W50" i="49"/>
  <c r="V50" i="49"/>
  <c r="U50" i="49"/>
  <c r="T50" i="49"/>
  <c r="S50" i="49"/>
  <c r="R50" i="49"/>
  <c r="Q50" i="49"/>
  <c r="P50" i="49"/>
  <c r="O50" i="49"/>
  <c r="N50" i="49"/>
  <c r="M50" i="49"/>
  <c r="K50" i="49"/>
  <c r="J50" i="49"/>
  <c r="I50" i="49"/>
  <c r="H50" i="49"/>
  <c r="G50" i="49"/>
  <c r="F50" i="49"/>
  <c r="E50" i="49"/>
  <c r="C49" i="49"/>
  <c r="D48" i="49"/>
  <c r="D47" i="49"/>
  <c r="BA46" i="49"/>
  <c r="AZ46" i="49"/>
  <c r="AY46" i="49"/>
  <c r="AX46" i="49"/>
  <c r="AW46" i="49"/>
  <c r="AV46" i="49"/>
  <c r="AU46" i="49"/>
  <c r="AT46" i="49"/>
  <c r="AS46" i="49"/>
  <c r="AR46" i="49"/>
  <c r="AQ46" i="49"/>
  <c r="AP46" i="49"/>
  <c r="AO46" i="49"/>
  <c r="AN46" i="49"/>
  <c r="AM46" i="49"/>
  <c r="AL46" i="49"/>
  <c r="AK46" i="49"/>
  <c r="AJ46" i="49"/>
  <c r="AI46" i="49"/>
  <c r="AH46" i="49"/>
  <c r="AF46" i="49"/>
  <c r="AE46" i="49"/>
  <c r="AD46" i="49"/>
  <c r="AC46" i="49"/>
  <c r="AB46" i="49"/>
  <c r="AA46" i="49"/>
  <c r="Z46" i="49"/>
  <c r="Y46" i="49"/>
  <c r="X46" i="49"/>
  <c r="W46" i="49"/>
  <c r="V46" i="49"/>
  <c r="U46" i="49"/>
  <c r="T46" i="49"/>
  <c r="S46" i="49"/>
  <c r="R46" i="49"/>
  <c r="Q46" i="49"/>
  <c r="P46" i="49"/>
  <c r="O46" i="49"/>
  <c r="N46" i="49"/>
  <c r="M46" i="49"/>
  <c r="K46" i="49"/>
  <c r="J46" i="49"/>
  <c r="I46" i="49"/>
  <c r="H46" i="49"/>
  <c r="G46" i="49"/>
  <c r="F46" i="49"/>
  <c r="E46" i="49"/>
  <c r="D45" i="49"/>
  <c r="D44" i="49"/>
  <c r="BA43" i="49"/>
  <c r="AZ43" i="49"/>
  <c r="AY43" i="49"/>
  <c r="AX43" i="49"/>
  <c r="AW43" i="49"/>
  <c r="AV43" i="49"/>
  <c r="AU43" i="49"/>
  <c r="AT43" i="49"/>
  <c r="AS43" i="49"/>
  <c r="AR43" i="49"/>
  <c r="AQ43" i="49"/>
  <c r="AP43" i="49"/>
  <c r="AO43" i="49"/>
  <c r="AN43" i="49"/>
  <c r="AM43" i="49"/>
  <c r="AL43" i="49"/>
  <c r="AK43" i="49"/>
  <c r="AJ43" i="49"/>
  <c r="AI43" i="49"/>
  <c r="AH43" i="49"/>
  <c r="AF43" i="49"/>
  <c r="AE43" i="49"/>
  <c r="AD43" i="49"/>
  <c r="AC43" i="49"/>
  <c r="AB43" i="49"/>
  <c r="AA43" i="49"/>
  <c r="Z43" i="49"/>
  <c r="Y43" i="49"/>
  <c r="X43" i="49"/>
  <c r="W43" i="49"/>
  <c r="V43" i="49"/>
  <c r="U43" i="49"/>
  <c r="T43" i="49"/>
  <c r="S43" i="49"/>
  <c r="R43" i="49"/>
  <c r="Q43" i="49"/>
  <c r="P43" i="49"/>
  <c r="O43" i="49"/>
  <c r="N43" i="49"/>
  <c r="M43" i="49"/>
  <c r="M18" i="50" s="1"/>
  <c r="K43" i="49"/>
  <c r="L18" i="50" s="1"/>
  <c r="J43" i="49"/>
  <c r="I43" i="49"/>
  <c r="H43" i="49"/>
  <c r="G43" i="49"/>
  <c r="F43" i="49"/>
  <c r="E43" i="49"/>
  <c r="C42" i="49"/>
  <c r="D41" i="49"/>
  <c r="D40" i="49"/>
  <c r="BA39" i="49"/>
  <c r="AZ39" i="49"/>
  <c r="AY39" i="49"/>
  <c r="AX39" i="49"/>
  <c r="AW39" i="49"/>
  <c r="AV39" i="49"/>
  <c r="AU39" i="49"/>
  <c r="AT39" i="49"/>
  <c r="AS39" i="49"/>
  <c r="AR39" i="49"/>
  <c r="AQ39" i="49"/>
  <c r="AP39" i="49"/>
  <c r="AO39" i="49"/>
  <c r="AN39" i="49"/>
  <c r="AM39" i="49"/>
  <c r="AL39" i="49"/>
  <c r="AK39" i="49"/>
  <c r="AJ39" i="49"/>
  <c r="AI39" i="49"/>
  <c r="AH39" i="49"/>
  <c r="AF39" i="49"/>
  <c r="AE39" i="49"/>
  <c r="AD39" i="49"/>
  <c r="AC39" i="49"/>
  <c r="AB39" i="49"/>
  <c r="AA39" i="49"/>
  <c r="Z39" i="49"/>
  <c r="Y39" i="49"/>
  <c r="X39" i="49"/>
  <c r="W39" i="49"/>
  <c r="V39" i="49"/>
  <c r="U39" i="49"/>
  <c r="T39" i="49"/>
  <c r="S39" i="49"/>
  <c r="R39" i="49"/>
  <c r="Q39" i="49"/>
  <c r="P39" i="49"/>
  <c r="O39" i="49"/>
  <c r="N39" i="49"/>
  <c r="M39" i="49"/>
  <c r="K39" i="49"/>
  <c r="J39" i="49"/>
  <c r="I39" i="49"/>
  <c r="H39" i="49"/>
  <c r="G39" i="49"/>
  <c r="F39" i="49"/>
  <c r="E39" i="49"/>
  <c r="D38" i="49"/>
  <c r="D37" i="49"/>
  <c r="BA36" i="49"/>
  <c r="AZ36" i="49"/>
  <c r="AY36" i="49"/>
  <c r="AX36" i="49"/>
  <c r="AW36" i="49"/>
  <c r="AV36" i="49"/>
  <c r="AU36" i="49"/>
  <c r="AT36" i="49"/>
  <c r="AS36" i="49"/>
  <c r="AR36" i="49"/>
  <c r="AQ36" i="49"/>
  <c r="AP36" i="49"/>
  <c r="AO36" i="49"/>
  <c r="AN36" i="49"/>
  <c r="AM36" i="49"/>
  <c r="AL36" i="49"/>
  <c r="AK36" i="49"/>
  <c r="AJ36" i="49"/>
  <c r="AI36" i="49"/>
  <c r="AH36" i="49"/>
  <c r="AF36" i="49"/>
  <c r="AE36" i="49"/>
  <c r="AD36" i="49"/>
  <c r="AC36" i="49"/>
  <c r="AB36" i="49"/>
  <c r="AA36" i="49"/>
  <c r="Z36" i="49"/>
  <c r="Y36" i="49"/>
  <c r="X36" i="49"/>
  <c r="W36" i="49"/>
  <c r="V36" i="49"/>
  <c r="U36" i="49"/>
  <c r="T36" i="49"/>
  <c r="S36" i="49"/>
  <c r="R36" i="49"/>
  <c r="Q36" i="49"/>
  <c r="P36" i="49"/>
  <c r="O36" i="49"/>
  <c r="N36" i="49"/>
  <c r="M36" i="49"/>
  <c r="K36" i="49"/>
  <c r="K18" i="50" s="1"/>
  <c r="J36" i="49"/>
  <c r="I36" i="49"/>
  <c r="H36" i="49"/>
  <c r="G36" i="49"/>
  <c r="F36" i="49"/>
  <c r="E36" i="49"/>
  <c r="C35" i="49"/>
  <c r="D34" i="49"/>
  <c r="D33" i="49"/>
  <c r="BA32" i="49"/>
  <c r="AZ32" i="49"/>
  <c r="AY32" i="49"/>
  <c r="AX32" i="49"/>
  <c r="AW32" i="49"/>
  <c r="AV32" i="49"/>
  <c r="AU32" i="49"/>
  <c r="AT32" i="49"/>
  <c r="AS32" i="49"/>
  <c r="AR32" i="49"/>
  <c r="AQ32" i="49"/>
  <c r="AP32" i="49"/>
  <c r="AO32" i="49"/>
  <c r="AN32" i="49"/>
  <c r="AM32" i="49"/>
  <c r="AL32" i="49"/>
  <c r="AK32" i="49"/>
  <c r="AJ32" i="49"/>
  <c r="AI32" i="49"/>
  <c r="AH32" i="49"/>
  <c r="AF32" i="49"/>
  <c r="AE32" i="49"/>
  <c r="AD32" i="49"/>
  <c r="AC32" i="49"/>
  <c r="AB32" i="49"/>
  <c r="AA32" i="49"/>
  <c r="Z32" i="49"/>
  <c r="Y32" i="49"/>
  <c r="X32" i="49"/>
  <c r="W32" i="49"/>
  <c r="V32" i="49"/>
  <c r="U32" i="49"/>
  <c r="T32" i="49"/>
  <c r="S32" i="49"/>
  <c r="R32" i="49"/>
  <c r="Q32" i="49"/>
  <c r="P32" i="49"/>
  <c r="O32" i="49"/>
  <c r="N32" i="49"/>
  <c r="M32" i="49"/>
  <c r="K32" i="49"/>
  <c r="J32" i="49"/>
  <c r="I32" i="49"/>
  <c r="H32" i="49"/>
  <c r="G32" i="49"/>
  <c r="F32" i="49"/>
  <c r="E32" i="49"/>
  <c r="D31" i="49"/>
  <c r="D30" i="49"/>
  <c r="BA29" i="49"/>
  <c r="AZ29" i="49"/>
  <c r="AY29" i="49"/>
  <c r="AX29" i="49"/>
  <c r="AW29" i="49"/>
  <c r="AV29" i="49"/>
  <c r="AU29" i="49"/>
  <c r="AT29" i="49"/>
  <c r="AS29" i="49"/>
  <c r="AR29" i="49"/>
  <c r="AQ29" i="49"/>
  <c r="AP29" i="49"/>
  <c r="AO29" i="49"/>
  <c r="AN29" i="49"/>
  <c r="AM29" i="49"/>
  <c r="AL29" i="49"/>
  <c r="AK29" i="49"/>
  <c r="AJ29" i="49"/>
  <c r="AI29" i="49"/>
  <c r="AH29" i="49"/>
  <c r="AF29" i="49"/>
  <c r="AE29" i="49"/>
  <c r="AD29" i="49"/>
  <c r="AC29" i="49"/>
  <c r="AB29" i="49"/>
  <c r="AA29" i="49"/>
  <c r="Z29" i="49"/>
  <c r="Y29" i="49"/>
  <c r="X29" i="49"/>
  <c r="W29" i="49"/>
  <c r="V29" i="49"/>
  <c r="U29" i="49"/>
  <c r="T29" i="49"/>
  <c r="S29" i="49"/>
  <c r="R29" i="49"/>
  <c r="Q29" i="49"/>
  <c r="P29" i="49"/>
  <c r="O29" i="49"/>
  <c r="N29" i="49"/>
  <c r="M29" i="49"/>
  <c r="K29" i="49"/>
  <c r="J18" i="50" s="1"/>
  <c r="J29" i="49"/>
  <c r="I29" i="49"/>
  <c r="H29" i="49"/>
  <c r="G29" i="49"/>
  <c r="F29" i="49"/>
  <c r="E29" i="49"/>
  <c r="C28" i="49"/>
  <c r="D27" i="49"/>
  <c r="D26" i="49"/>
  <c r="BA25" i="49"/>
  <c r="AZ25" i="49"/>
  <c r="AY25" i="49"/>
  <c r="AX25" i="49"/>
  <c r="AW25" i="49"/>
  <c r="AV25" i="49"/>
  <c r="AU25" i="49"/>
  <c r="AT25" i="49"/>
  <c r="AS25" i="49"/>
  <c r="AR25" i="49"/>
  <c r="AQ25" i="49"/>
  <c r="AP25" i="49"/>
  <c r="AO25" i="49"/>
  <c r="AN25" i="49"/>
  <c r="AM25" i="49"/>
  <c r="AL25" i="49"/>
  <c r="AK25" i="49"/>
  <c r="AJ25" i="49"/>
  <c r="AI25" i="49"/>
  <c r="AH25" i="49"/>
  <c r="AF25" i="49"/>
  <c r="AE25" i="49"/>
  <c r="AD25" i="49"/>
  <c r="AC25" i="49"/>
  <c r="AB25" i="49"/>
  <c r="AA25" i="49"/>
  <c r="Z25" i="49"/>
  <c r="Y25" i="49"/>
  <c r="X25" i="49"/>
  <c r="W25" i="49"/>
  <c r="V25" i="49"/>
  <c r="U25" i="49"/>
  <c r="T25" i="49"/>
  <c r="S25" i="49"/>
  <c r="R25" i="49"/>
  <c r="Q25" i="49"/>
  <c r="P25" i="49"/>
  <c r="O25" i="49"/>
  <c r="N25" i="49"/>
  <c r="M25" i="49"/>
  <c r="K25" i="49"/>
  <c r="J25" i="49"/>
  <c r="I25" i="49"/>
  <c r="H25" i="49"/>
  <c r="G25" i="49"/>
  <c r="F25" i="49"/>
  <c r="E25" i="49"/>
  <c r="D24" i="49"/>
  <c r="D23" i="49"/>
  <c r="BA22" i="49"/>
  <c r="AZ22" i="49"/>
  <c r="AY22" i="49"/>
  <c r="AX22" i="49"/>
  <c r="AW22" i="49"/>
  <c r="AV22" i="49"/>
  <c r="AU22" i="49"/>
  <c r="AT22" i="49"/>
  <c r="AS22" i="49"/>
  <c r="AR22" i="49"/>
  <c r="AQ22" i="49"/>
  <c r="AP22" i="49"/>
  <c r="AO22" i="49"/>
  <c r="AN22" i="49"/>
  <c r="AM22" i="49"/>
  <c r="AL22" i="49"/>
  <c r="AK22" i="49"/>
  <c r="AJ22" i="49"/>
  <c r="AI22" i="49"/>
  <c r="AH22" i="49"/>
  <c r="AF22" i="49"/>
  <c r="AE22" i="49"/>
  <c r="AD22" i="49"/>
  <c r="AC22" i="49"/>
  <c r="AB22" i="49"/>
  <c r="AA22" i="49"/>
  <c r="Z22" i="49"/>
  <c r="Y22" i="49"/>
  <c r="X22" i="49"/>
  <c r="W22" i="49"/>
  <c r="V22" i="49"/>
  <c r="U22" i="49"/>
  <c r="T22" i="49"/>
  <c r="S22" i="49"/>
  <c r="R22" i="49"/>
  <c r="Q22" i="49"/>
  <c r="P22" i="49"/>
  <c r="O22" i="49"/>
  <c r="N22" i="49"/>
  <c r="M22" i="49"/>
  <c r="K22" i="49"/>
  <c r="I18" i="50" s="1"/>
  <c r="J22" i="49"/>
  <c r="I22" i="49"/>
  <c r="H22" i="49"/>
  <c r="G22" i="49"/>
  <c r="F22" i="49"/>
  <c r="E22" i="49"/>
  <c r="C21" i="49"/>
  <c r="D20" i="49"/>
  <c r="D19" i="49"/>
  <c r="BA18" i="49"/>
  <c r="AZ18" i="49"/>
  <c r="AY18" i="49"/>
  <c r="AX18" i="49"/>
  <c r="AW18" i="49"/>
  <c r="AV18" i="49"/>
  <c r="AU18" i="49"/>
  <c r="AT18" i="49"/>
  <c r="AS18" i="49"/>
  <c r="AR18" i="49"/>
  <c r="AQ18" i="49"/>
  <c r="AP18" i="49"/>
  <c r="AO18" i="49"/>
  <c r="AN18" i="49"/>
  <c r="AM18" i="49"/>
  <c r="AL18" i="49"/>
  <c r="AK18" i="49"/>
  <c r="AJ18" i="49"/>
  <c r="AI18" i="49"/>
  <c r="AH18" i="49"/>
  <c r="AF18" i="49"/>
  <c r="AE18" i="49"/>
  <c r="AD18" i="49"/>
  <c r="AC18" i="49"/>
  <c r="AB18" i="49"/>
  <c r="AA18" i="49"/>
  <c r="Z18" i="49"/>
  <c r="Y18" i="49"/>
  <c r="X18" i="49"/>
  <c r="W18" i="49"/>
  <c r="V18" i="49"/>
  <c r="U18" i="49"/>
  <c r="T18" i="49"/>
  <c r="S18" i="49"/>
  <c r="R18" i="49"/>
  <c r="Q18" i="49"/>
  <c r="P18" i="49"/>
  <c r="O18" i="49"/>
  <c r="N18" i="49"/>
  <c r="M18" i="49"/>
  <c r="K18" i="49"/>
  <c r="J18" i="49"/>
  <c r="I18" i="49"/>
  <c r="H18" i="49"/>
  <c r="G18" i="49"/>
  <c r="F18" i="49"/>
  <c r="E18" i="49"/>
  <c r="D17" i="49"/>
  <c r="D16" i="49"/>
  <c r="BA15" i="49"/>
  <c r="AZ15" i="49"/>
  <c r="AY15" i="49"/>
  <c r="AX15" i="49"/>
  <c r="AW15" i="49"/>
  <c r="AV15" i="49"/>
  <c r="AU15" i="49"/>
  <c r="AT15" i="49"/>
  <c r="AS15" i="49"/>
  <c r="AR15" i="49"/>
  <c r="AQ15" i="49"/>
  <c r="AP15" i="49"/>
  <c r="AO15" i="49"/>
  <c r="AN15" i="49"/>
  <c r="AM15" i="49"/>
  <c r="AL15" i="49"/>
  <c r="AK15" i="49"/>
  <c r="AJ15" i="49"/>
  <c r="AI15" i="49"/>
  <c r="AH15" i="49"/>
  <c r="AF15" i="49"/>
  <c r="AE15" i="49"/>
  <c r="AD15" i="49"/>
  <c r="AC15" i="49"/>
  <c r="AB15" i="49"/>
  <c r="AA15" i="49"/>
  <c r="Z15" i="49"/>
  <c r="Y15" i="49"/>
  <c r="X15" i="49"/>
  <c r="W15" i="49"/>
  <c r="V15" i="49"/>
  <c r="U15" i="49"/>
  <c r="T15" i="49"/>
  <c r="S15" i="49"/>
  <c r="R15" i="49"/>
  <c r="Q15" i="49"/>
  <c r="P15" i="49"/>
  <c r="O15" i="49"/>
  <c r="N15" i="49"/>
  <c r="M15" i="49"/>
  <c r="K15" i="49"/>
  <c r="H18" i="50" s="1"/>
  <c r="J15" i="49"/>
  <c r="I15" i="49"/>
  <c r="H15" i="49"/>
  <c r="G15" i="49"/>
  <c r="F15" i="49"/>
  <c r="E15" i="49"/>
  <c r="C14" i="49"/>
  <c r="D13" i="49"/>
  <c r="D12" i="49"/>
  <c r="BA11" i="49"/>
  <c r="AZ11" i="49"/>
  <c r="AY11" i="49"/>
  <c r="AX11" i="49"/>
  <c r="AW11" i="49"/>
  <c r="AV11" i="49"/>
  <c r="AU11" i="49"/>
  <c r="AT11" i="49"/>
  <c r="AS11" i="49"/>
  <c r="AR11" i="49"/>
  <c r="AQ11" i="49"/>
  <c r="AP11" i="49"/>
  <c r="AO11" i="49"/>
  <c r="AN11" i="49"/>
  <c r="AM11" i="49"/>
  <c r="AL11" i="49"/>
  <c r="AK11" i="49"/>
  <c r="AJ11" i="49"/>
  <c r="AI11" i="49"/>
  <c r="AH11" i="49"/>
  <c r="AF11" i="49"/>
  <c r="AE11" i="49"/>
  <c r="AD11" i="49"/>
  <c r="AC11" i="49"/>
  <c r="AB11" i="49"/>
  <c r="AA11" i="49"/>
  <c r="Z11" i="49"/>
  <c r="Y11" i="49"/>
  <c r="X11" i="49"/>
  <c r="W11" i="49"/>
  <c r="V11" i="49"/>
  <c r="U11" i="49"/>
  <c r="T11" i="49"/>
  <c r="S11" i="49"/>
  <c r="R11" i="49"/>
  <c r="Q11" i="49"/>
  <c r="P11" i="49"/>
  <c r="O11" i="49"/>
  <c r="N11" i="49"/>
  <c r="M11" i="49"/>
  <c r="K11" i="49"/>
  <c r="J11" i="49"/>
  <c r="I11" i="49"/>
  <c r="H11" i="49"/>
  <c r="G11" i="49"/>
  <c r="F11" i="49"/>
  <c r="E11" i="49"/>
  <c r="D10" i="49"/>
  <c r="D9" i="49"/>
  <c r="BA8" i="49"/>
  <c r="AZ8" i="49"/>
  <c r="AY8" i="49"/>
  <c r="AX8" i="49"/>
  <c r="AW8" i="49"/>
  <c r="AV8" i="49"/>
  <c r="AU8" i="49"/>
  <c r="AT8" i="49"/>
  <c r="AS8" i="49"/>
  <c r="AR8" i="49"/>
  <c r="AQ8" i="49"/>
  <c r="AP8" i="49"/>
  <c r="AO8" i="49"/>
  <c r="AN8" i="49"/>
  <c r="AM8" i="49"/>
  <c r="AL8" i="49"/>
  <c r="AK8" i="49"/>
  <c r="AJ8" i="49"/>
  <c r="AI8" i="49"/>
  <c r="AH8" i="49"/>
  <c r="AF8" i="49"/>
  <c r="AE8" i="49"/>
  <c r="AD8" i="49"/>
  <c r="AC8" i="49"/>
  <c r="AB8" i="49"/>
  <c r="AA8" i="49"/>
  <c r="Z8" i="49"/>
  <c r="Y8" i="49"/>
  <c r="X8" i="49"/>
  <c r="W8" i="49"/>
  <c r="V8" i="49"/>
  <c r="U8" i="49"/>
  <c r="T8" i="49"/>
  <c r="S8" i="49"/>
  <c r="R8" i="49"/>
  <c r="Q8" i="49"/>
  <c r="P8" i="49"/>
  <c r="O8" i="49"/>
  <c r="N8" i="49"/>
  <c r="M8" i="49"/>
  <c r="K8" i="49"/>
  <c r="J8" i="49"/>
  <c r="I8" i="49"/>
  <c r="H8" i="49"/>
  <c r="G8" i="49"/>
  <c r="F8" i="49"/>
  <c r="E8" i="49"/>
  <c r="C7" i="49"/>
  <c r="BA335" i="51"/>
  <c r="AZ335" i="51"/>
  <c r="AY335" i="51"/>
  <c r="AX335" i="51"/>
  <c r="AW335" i="51"/>
  <c r="AV335" i="51"/>
  <c r="AU335" i="51"/>
  <c r="AT335" i="51"/>
  <c r="AS335" i="51"/>
  <c r="AR335" i="51"/>
  <c r="AQ335" i="51"/>
  <c r="AP335" i="51"/>
  <c r="AO335" i="51"/>
  <c r="AN335" i="51"/>
  <c r="AM335" i="51"/>
  <c r="AL335" i="51"/>
  <c r="AK335" i="51"/>
  <c r="AJ335" i="51"/>
  <c r="AI335" i="51"/>
  <c r="AH335" i="51"/>
  <c r="AF335" i="51"/>
  <c r="AE335" i="51"/>
  <c r="AD335" i="51"/>
  <c r="AC335" i="51"/>
  <c r="AB335" i="51"/>
  <c r="AA335" i="51"/>
  <c r="Z335" i="51"/>
  <c r="Y335" i="51"/>
  <c r="X335" i="51"/>
  <c r="W335" i="51"/>
  <c r="V335" i="51"/>
  <c r="U335" i="51"/>
  <c r="T335" i="51"/>
  <c r="S335" i="51"/>
  <c r="R335" i="51"/>
  <c r="Q335" i="51"/>
  <c r="P335" i="51"/>
  <c r="O335" i="51"/>
  <c r="N335" i="51"/>
  <c r="M335" i="51"/>
  <c r="K335" i="51"/>
  <c r="J335" i="51"/>
  <c r="I335" i="51"/>
  <c r="H335" i="51"/>
  <c r="G335" i="51"/>
  <c r="F335" i="51"/>
  <c r="E335" i="51"/>
  <c r="BA332" i="51"/>
  <c r="AZ332" i="51"/>
  <c r="AY332" i="51"/>
  <c r="AX332" i="51"/>
  <c r="AW332" i="51"/>
  <c r="AV332" i="51"/>
  <c r="AU332" i="51"/>
  <c r="AT332" i="51"/>
  <c r="AS332" i="51"/>
  <c r="AR332" i="51"/>
  <c r="AQ332" i="51"/>
  <c r="AP332" i="51"/>
  <c r="AO332" i="51"/>
  <c r="AN332" i="51"/>
  <c r="AM332" i="51"/>
  <c r="AL332" i="51"/>
  <c r="AK332" i="51"/>
  <c r="AJ332" i="51"/>
  <c r="AI332" i="51"/>
  <c r="AH332" i="51"/>
  <c r="AF332" i="51"/>
  <c r="AE332" i="51"/>
  <c r="AD332" i="51"/>
  <c r="AC332" i="51"/>
  <c r="AB332" i="51"/>
  <c r="AA332" i="51"/>
  <c r="Z332" i="51"/>
  <c r="Y332" i="51"/>
  <c r="X332" i="51"/>
  <c r="W332" i="51"/>
  <c r="V332" i="51"/>
  <c r="U332" i="51"/>
  <c r="T332" i="51"/>
  <c r="S332" i="51"/>
  <c r="R332" i="51"/>
  <c r="Q332" i="51"/>
  <c r="P332" i="51"/>
  <c r="O332" i="51"/>
  <c r="N332" i="51"/>
  <c r="M332" i="51"/>
  <c r="K332" i="51"/>
  <c r="BF18" i="52" s="1"/>
  <c r="J332" i="51"/>
  <c r="I332" i="51"/>
  <c r="H332" i="51"/>
  <c r="G332" i="51"/>
  <c r="F332" i="51"/>
  <c r="E332" i="51"/>
  <c r="C331" i="51"/>
  <c r="BA328" i="51"/>
  <c r="AZ328" i="51"/>
  <c r="AY328" i="51"/>
  <c r="AX328" i="51"/>
  <c r="AW328" i="51"/>
  <c r="AV328" i="51"/>
  <c r="AU328" i="51"/>
  <c r="AT328" i="51"/>
  <c r="AS328" i="51"/>
  <c r="AR328" i="51"/>
  <c r="AQ328" i="51"/>
  <c r="AP328" i="51"/>
  <c r="AO328" i="51"/>
  <c r="AN328" i="51"/>
  <c r="AM328" i="51"/>
  <c r="AL328" i="51"/>
  <c r="AK328" i="51"/>
  <c r="AJ328" i="51"/>
  <c r="AI328" i="51"/>
  <c r="AH328" i="51"/>
  <c r="AF328" i="51"/>
  <c r="AE328" i="51"/>
  <c r="AD328" i="51"/>
  <c r="AC328" i="51"/>
  <c r="AB328" i="51"/>
  <c r="AA328" i="51"/>
  <c r="Z328" i="51"/>
  <c r="Y328" i="51"/>
  <c r="X328" i="51"/>
  <c r="W328" i="51"/>
  <c r="V328" i="51"/>
  <c r="U328" i="51"/>
  <c r="T328" i="51"/>
  <c r="S328" i="51"/>
  <c r="R328" i="51"/>
  <c r="Q328" i="51"/>
  <c r="P328" i="51"/>
  <c r="O328" i="51"/>
  <c r="N328" i="51"/>
  <c r="M328" i="51"/>
  <c r="K328" i="51"/>
  <c r="J328" i="51"/>
  <c r="I328" i="51"/>
  <c r="H328" i="51"/>
  <c r="G328" i="51"/>
  <c r="F328" i="51"/>
  <c r="E328" i="51"/>
  <c r="BA325" i="51"/>
  <c r="AZ325" i="51"/>
  <c r="AY325" i="51"/>
  <c r="AX325" i="51"/>
  <c r="AW325" i="51"/>
  <c r="AV325" i="51"/>
  <c r="AU325" i="51"/>
  <c r="AT325" i="51"/>
  <c r="AS325" i="51"/>
  <c r="AR325" i="51"/>
  <c r="AQ325" i="51"/>
  <c r="AP325" i="51"/>
  <c r="AO325" i="51"/>
  <c r="AN325" i="51"/>
  <c r="AM325" i="51"/>
  <c r="AL325" i="51"/>
  <c r="AK325" i="51"/>
  <c r="AJ325" i="51"/>
  <c r="AI325" i="51"/>
  <c r="AH325" i="51"/>
  <c r="AF325" i="51"/>
  <c r="AE325" i="51"/>
  <c r="AD325" i="51"/>
  <c r="AC325" i="51"/>
  <c r="AB325" i="51"/>
  <c r="AA325" i="51"/>
  <c r="Z325" i="51"/>
  <c r="Y325" i="51"/>
  <c r="X325" i="51"/>
  <c r="W325" i="51"/>
  <c r="V325" i="51"/>
  <c r="U325" i="51"/>
  <c r="T325" i="51"/>
  <c r="S325" i="51"/>
  <c r="R325" i="51"/>
  <c r="Q325" i="51"/>
  <c r="P325" i="51"/>
  <c r="O325" i="51"/>
  <c r="N325" i="51"/>
  <c r="M325" i="51"/>
  <c r="K325" i="51"/>
  <c r="BE18" i="52" s="1"/>
  <c r="J325" i="51"/>
  <c r="I325" i="51"/>
  <c r="H325" i="51"/>
  <c r="G325" i="51"/>
  <c r="F325" i="51"/>
  <c r="E325" i="51"/>
  <c r="C324" i="51"/>
  <c r="BA321" i="51"/>
  <c r="AZ321" i="51"/>
  <c r="AY321" i="51"/>
  <c r="AX321" i="51"/>
  <c r="AW321" i="51"/>
  <c r="AV321" i="51"/>
  <c r="AU321" i="51"/>
  <c r="AT321" i="51"/>
  <c r="AS321" i="51"/>
  <c r="AR321" i="51"/>
  <c r="AQ321" i="51"/>
  <c r="AP321" i="51"/>
  <c r="AO321" i="51"/>
  <c r="AN321" i="51"/>
  <c r="AM321" i="51"/>
  <c r="AL321" i="51"/>
  <c r="AK321" i="51"/>
  <c r="AJ321" i="51"/>
  <c r="AI321" i="51"/>
  <c r="AH321" i="51"/>
  <c r="AF321" i="51"/>
  <c r="AE321" i="51"/>
  <c r="AD321" i="51"/>
  <c r="AC321" i="51"/>
  <c r="AB321" i="51"/>
  <c r="AA321" i="51"/>
  <c r="Z321" i="51"/>
  <c r="Y321" i="51"/>
  <c r="X321" i="51"/>
  <c r="W321" i="51"/>
  <c r="V321" i="51"/>
  <c r="U321" i="51"/>
  <c r="T321" i="51"/>
  <c r="S321" i="51"/>
  <c r="R321" i="51"/>
  <c r="Q321" i="51"/>
  <c r="P321" i="51"/>
  <c r="O321" i="51"/>
  <c r="N321" i="51"/>
  <c r="M321" i="51"/>
  <c r="K321" i="51"/>
  <c r="J321" i="51"/>
  <c r="I321" i="51"/>
  <c r="H321" i="51"/>
  <c r="G321" i="51"/>
  <c r="F321" i="51"/>
  <c r="E321" i="51"/>
  <c r="BA318" i="51"/>
  <c r="AZ318" i="51"/>
  <c r="AY318" i="51"/>
  <c r="AX318" i="51"/>
  <c r="AW318" i="51"/>
  <c r="AV318" i="51"/>
  <c r="AU318" i="51"/>
  <c r="AT318" i="51"/>
  <c r="AS318" i="51"/>
  <c r="AR318" i="51"/>
  <c r="AQ318" i="51"/>
  <c r="AP318" i="51"/>
  <c r="AO318" i="51"/>
  <c r="AN318" i="51"/>
  <c r="AM318" i="51"/>
  <c r="AL318" i="51"/>
  <c r="AK318" i="51"/>
  <c r="AJ318" i="51"/>
  <c r="AI318" i="51"/>
  <c r="AH318" i="51"/>
  <c r="AF318" i="51"/>
  <c r="AE318" i="51"/>
  <c r="AD318" i="51"/>
  <c r="AC318" i="51"/>
  <c r="AB318" i="51"/>
  <c r="AA318" i="51"/>
  <c r="Z318" i="51"/>
  <c r="Y318" i="51"/>
  <c r="X318" i="51"/>
  <c r="W318" i="51"/>
  <c r="V318" i="51"/>
  <c r="U318" i="51"/>
  <c r="T318" i="51"/>
  <c r="S318" i="51"/>
  <c r="R318" i="51"/>
  <c r="Q318" i="51"/>
  <c r="P318" i="51"/>
  <c r="O318" i="51"/>
  <c r="N318" i="51"/>
  <c r="M318" i="51"/>
  <c r="K318" i="51"/>
  <c r="BD18" i="52" s="1"/>
  <c r="J318" i="51"/>
  <c r="I318" i="51"/>
  <c r="H318" i="51"/>
  <c r="G318" i="51"/>
  <c r="F318" i="51"/>
  <c r="E318" i="51"/>
  <c r="C317" i="51"/>
  <c r="BA314" i="51"/>
  <c r="AZ314" i="51"/>
  <c r="AY314" i="51"/>
  <c r="AX314" i="51"/>
  <c r="AW314" i="51"/>
  <c r="AV314" i="51"/>
  <c r="AU314" i="51"/>
  <c r="AT314" i="51"/>
  <c r="AS314" i="51"/>
  <c r="AR314" i="51"/>
  <c r="AQ314" i="51"/>
  <c r="AP314" i="51"/>
  <c r="AO314" i="51"/>
  <c r="AN314" i="51"/>
  <c r="AM314" i="51"/>
  <c r="AL314" i="51"/>
  <c r="AK314" i="51"/>
  <c r="AJ314" i="51"/>
  <c r="AI314" i="51"/>
  <c r="AH314" i="51"/>
  <c r="AF314" i="51"/>
  <c r="AE314" i="51"/>
  <c r="AD314" i="51"/>
  <c r="AC314" i="51"/>
  <c r="AB314" i="51"/>
  <c r="AA314" i="51"/>
  <c r="Z314" i="51"/>
  <c r="Y314" i="51"/>
  <c r="X314" i="51"/>
  <c r="W314" i="51"/>
  <c r="V314" i="51"/>
  <c r="U314" i="51"/>
  <c r="T314" i="51"/>
  <c r="S314" i="51"/>
  <c r="R314" i="51"/>
  <c r="Q314" i="51"/>
  <c r="P314" i="51"/>
  <c r="O314" i="51"/>
  <c r="N314" i="51"/>
  <c r="M314" i="51"/>
  <c r="K314" i="51"/>
  <c r="J314" i="51"/>
  <c r="I314" i="51"/>
  <c r="H314" i="51"/>
  <c r="G314" i="51"/>
  <c r="F314" i="51"/>
  <c r="E314" i="51"/>
  <c r="BA311" i="51"/>
  <c r="AZ311" i="51"/>
  <c r="AY311" i="51"/>
  <c r="AX311" i="51"/>
  <c r="AW311" i="51"/>
  <c r="AV311" i="51"/>
  <c r="AU311" i="51"/>
  <c r="AT311" i="51"/>
  <c r="AS311" i="51"/>
  <c r="AR311" i="51"/>
  <c r="AQ311" i="51"/>
  <c r="AP311" i="51"/>
  <c r="AO311" i="51"/>
  <c r="AN311" i="51"/>
  <c r="AM311" i="51"/>
  <c r="AL311" i="51"/>
  <c r="AK311" i="51"/>
  <c r="AJ311" i="51"/>
  <c r="AI311" i="51"/>
  <c r="AH311" i="51"/>
  <c r="AF311" i="51"/>
  <c r="AE311" i="51"/>
  <c r="AD311" i="51"/>
  <c r="AC311" i="51"/>
  <c r="AB311" i="51"/>
  <c r="AA311" i="51"/>
  <c r="Z311" i="51"/>
  <c r="Y311" i="51"/>
  <c r="X311" i="51"/>
  <c r="W311" i="51"/>
  <c r="V311" i="51"/>
  <c r="U311" i="51"/>
  <c r="T311" i="51"/>
  <c r="S311" i="51"/>
  <c r="R311" i="51"/>
  <c r="Q311" i="51"/>
  <c r="P311" i="51"/>
  <c r="O311" i="51"/>
  <c r="N311" i="51"/>
  <c r="M311" i="51"/>
  <c r="K311" i="51"/>
  <c r="BC18" i="52" s="1"/>
  <c r="J311" i="51"/>
  <c r="I311" i="51"/>
  <c r="H311" i="51"/>
  <c r="G311" i="51"/>
  <c r="F311" i="51"/>
  <c r="E311" i="51"/>
  <c r="C310" i="51"/>
  <c r="BA307" i="51"/>
  <c r="AZ307" i="51"/>
  <c r="AY307" i="51"/>
  <c r="AX307" i="51"/>
  <c r="AW307" i="51"/>
  <c r="AV307" i="51"/>
  <c r="AU307" i="51"/>
  <c r="AT307" i="51"/>
  <c r="AS307" i="51"/>
  <c r="AR307" i="51"/>
  <c r="AQ307" i="51"/>
  <c r="AP307" i="51"/>
  <c r="AO307" i="51"/>
  <c r="AN307" i="51"/>
  <c r="AM307" i="51"/>
  <c r="AL307" i="51"/>
  <c r="AK307" i="51"/>
  <c r="AJ307" i="51"/>
  <c r="AI307" i="51"/>
  <c r="AH307" i="51"/>
  <c r="AF307" i="51"/>
  <c r="AE307" i="51"/>
  <c r="AD307" i="51"/>
  <c r="AC307" i="51"/>
  <c r="AB307" i="51"/>
  <c r="AA307" i="51"/>
  <c r="Z307" i="51"/>
  <c r="Y307" i="51"/>
  <c r="X307" i="51"/>
  <c r="W307" i="51"/>
  <c r="V307" i="51"/>
  <c r="U307" i="51"/>
  <c r="T307" i="51"/>
  <c r="S307" i="51"/>
  <c r="R307" i="51"/>
  <c r="Q307" i="51"/>
  <c r="P307" i="51"/>
  <c r="O307" i="51"/>
  <c r="N307" i="51"/>
  <c r="M307" i="51"/>
  <c r="K307" i="51"/>
  <c r="J307" i="51"/>
  <c r="I307" i="51"/>
  <c r="H307" i="51"/>
  <c r="G307" i="51"/>
  <c r="F307" i="51"/>
  <c r="E307" i="51"/>
  <c r="BA304" i="51"/>
  <c r="AZ304" i="51"/>
  <c r="AY304" i="51"/>
  <c r="AX304" i="51"/>
  <c r="AW304" i="51"/>
  <c r="AV304" i="51"/>
  <c r="AU304" i="51"/>
  <c r="AT304" i="51"/>
  <c r="AS304" i="51"/>
  <c r="AR304" i="51"/>
  <c r="AQ304" i="51"/>
  <c r="AP304" i="51"/>
  <c r="AO304" i="51"/>
  <c r="AN304" i="51"/>
  <c r="AM304" i="51"/>
  <c r="AL304" i="51"/>
  <c r="AK304" i="51"/>
  <c r="AJ304" i="51"/>
  <c r="AI304" i="51"/>
  <c r="AH304" i="51"/>
  <c r="AF304" i="51"/>
  <c r="AE304" i="51"/>
  <c r="AD304" i="51"/>
  <c r="AC304" i="51"/>
  <c r="AB304" i="51"/>
  <c r="AA304" i="51"/>
  <c r="Z304" i="51"/>
  <c r="Y304" i="51"/>
  <c r="X304" i="51"/>
  <c r="W304" i="51"/>
  <c r="V304" i="51"/>
  <c r="U304" i="51"/>
  <c r="T304" i="51"/>
  <c r="S304" i="51"/>
  <c r="R304" i="51"/>
  <c r="Q304" i="51"/>
  <c r="P304" i="51"/>
  <c r="O304" i="51"/>
  <c r="N304" i="51"/>
  <c r="M304" i="51"/>
  <c r="K304" i="51"/>
  <c r="BB18" i="52" s="1"/>
  <c r="J304" i="51"/>
  <c r="I304" i="51"/>
  <c r="H304" i="51"/>
  <c r="G304" i="51"/>
  <c r="F304" i="51"/>
  <c r="E304" i="51"/>
  <c r="C303" i="51"/>
  <c r="BA300" i="51"/>
  <c r="AZ300" i="51"/>
  <c r="AY300" i="51"/>
  <c r="AX300" i="51"/>
  <c r="AW300" i="51"/>
  <c r="AV300" i="51"/>
  <c r="AU300" i="51"/>
  <c r="AT300" i="51"/>
  <c r="AS300" i="51"/>
  <c r="AR300" i="51"/>
  <c r="AQ300" i="51"/>
  <c r="AP300" i="51"/>
  <c r="AO300" i="51"/>
  <c r="AN300" i="51"/>
  <c r="AM300" i="51"/>
  <c r="AL300" i="51"/>
  <c r="AK300" i="51"/>
  <c r="AJ300" i="51"/>
  <c r="AI300" i="51"/>
  <c r="AH300" i="51"/>
  <c r="AF300" i="51"/>
  <c r="AE300" i="51"/>
  <c r="AD300" i="51"/>
  <c r="AC300" i="51"/>
  <c r="AB300" i="51"/>
  <c r="AA300" i="51"/>
  <c r="Z300" i="51"/>
  <c r="Y300" i="51"/>
  <c r="X300" i="51"/>
  <c r="W300" i="51"/>
  <c r="V300" i="51"/>
  <c r="U300" i="51"/>
  <c r="T300" i="51"/>
  <c r="S300" i="51"/>
  <c r="R300" i="51"/>
  <c r="Q300" i="51"/>
  <c r="P300" i="51"/>
  <c r="O300" i="51"/>
  <c r="N300" i="51"/>
  <c r="M300" i="51"/>
  <c r="K300" i="51"/>
  <c r="J300" i="51"/>
  <c r="I300" i="51"/>
  <c r="H300" i="51"/>
  <c r="G300" i="51"/>
  <c r="F300" i="51"/>
  <c r="E300" i="51"/>
  <c r="BA297" i="51"/>
  <c r="AZ297" i="51"/>
  <c r="AY297" i="51"/>
  <c r="AX297" i="51"/>
  <c r="AW297" i="51"/>
  <c r="AV297" i="51"/>
  <c r="AU297" i="51"/>
  <c r="AT297" i="51"/>
  <c r="AS297" i="51"/>
  <c r="AR297" i="51"/>
  <c r="AQ297" i="51"/>
  <c r="AP297" i="51"/>
  <c r="AO297" i="51"/>
  <c r="AN297" i="51"/>
  <c r="AM297" i="51"/>
  <c r="AL297" i="51"/>
  <c r="AK297" i="51"/>
  <c r="AJ297" i="51"/>
  <c r="AI297" i="51"/>
  <c r="AH297" i="51"/>
  <c r="AF297" i="51"/>
  <c r="AE297" i="51"/>
  <c r="AD297" i="51"/>
  <c r="AC297" i="51"/>
  <c r="AB297" i="51"/>
  <c r="AA297" i="51"/>
  <c r="Z297" i="51"/>
  <c r="Y297" i="51"/>
  <c r="X297" i="51"/>
  <c r="W297" i="51"/>
  <c r="V297" i="51"/>
  <c r="U297" i="51"/>
  <c r="T297" i="51"/>
  <c r="S297" i="51"/>
  <c r="R297" i="51"/>
  <c r="Q297" i="51"/>
  <c r="P297" i="51"/>
  <c r="O297" i="51"/>
  <c r="N297" i="51"/>
  <c r="M297" i="51"/>
  <c r="K297" i="51"/>
  <c r="BA18" i="52" s="1"/>
  <c r="J297" i="51"/>
  <c r="I297" i="51"/>
  <c r="H297" i="51"/>
  <c r="G297" i="51"/>
  <c r="F297" i="51"/>
  <c r="E297" i="51"/>
  <c r="C296" i="51"/>
  <c r="BA293" i="51"/>
  <c r="AZ293" i="51"/>
  <c r="AY293" i="51"/>
  <c r="AX293" i="51"/>
  <c r="AW293" i="51"/>
  <c r="AV293" i="51"/>
  <c r="AU293" i="51"/>
  <c r="AT293" i="51"/>
  <c r="AS293" i="51"/>
  <c r="AR293" i="51"/>
  <c r="AQ293" i="51"/>
  <c r="AP293" i="51"/>
  <c r="AO293" i="51"/>
  <c r="AN293" i="51"/>
  <c r="AM293" i="51"/>
  <c r="AL293" i="51"/>
  <c r="AK293" i="51"/>
  <c r="AJ293" i="51"/>
  <c r="AI293" i="51"/>
  <c r="AH293" i="51"/>
  <c r="AF293" i="51"/>
  <c r="AE293" i="51"/>
  <c r="AD293" i="51"/>
  <c r="AC293" i="51"/>
  <c r="AB293" i="51"/>
  <c r="AA293" i="51"/>
  <c r="Z293" i="51"/>
  <c r="Y293" i="51"/>
  <c r="X293" i="51"/>
  <c r="W293" i="51"/>
  <c r="V293" i="51"/>
  <c r="U293" i="51"/>
  <c r="T293" i="51"/>
  <c r="S293" i="51"/>
  <c r="R293" i="51"/>
  <c r="Q293" i="51"/>
  <c r="P293" i="51"/>
  <c r="O293" i="51"/>
  <c r="N293" i="51"/>
  <c r="M293" i="51"/>
  <c r="K293" i="51"/>
  <c r="J293" i="51"/>
  <c r="I293" i="51"/>
  <c r="H293" i="51"/>
  <c r="G293" i="51"/>
  <c r="F293" i="51"/>
  <c r="E293" i="51"/>
  <c r="BA290" i="51"/>
  <c r="AZ290" i="51"/>
  <c r="AY290" i="51"/>
  <c r="AX290" i="51"/>
  <c r="AW290" i="51"/>
  <c r="AV290" i="51"/>
  <c r="AU290" i="51"/>
  <c r="AT290" i="51"/>
  <c r="AS290" i="51"/>
  <c r="AR290" i="51"/>
  <c r="AQ290" i="51"/>
  <c r="AP290" i="51"/>
  <c r="AO290" i="51"/>
  <c r="AN290" i="51"/>
  <c r="AM290" i="51"/>
  <c r="AL290" i="51"/>
  <c r="AK290" i="51"/>
  <c r="AJ290" i="51"/>
  <c r="AI290" i="51"/>
  <c r="AH290" i="51"/>
  <c r="AF290" i="51"/>
  <c r="AE290" i="51"/>
  <c r="AD290" i="51"/>
  <c r="AC290" i="51"/>
  <c r="AB290" i="51"/>
  <c r="AA290" i="51"/>
  <c r="Z290" i="51"/>
  <c r="Y290" i="51"/>
  <c r="X290" i="51"/>
  <c r="W290" i="51"/>
  <c r="V290" i="51"/>
  <c r="U290" i="51"/>
  <c r="T290" i="51"/>
  <c r="S290" i="51"/>
  <c r="R290" i="51"/>
  <c r="Q290" i="51"/>
  <c r="P290" i="51"/>
  <c r="O290" i="51"/>
  <c r="N290" i="51"/>
  <c r="M290" i="51"/>
  <c r="K290" i="51"/>
  <c r="AZ18" i="52" s="1"/>
  <c r="J290" i="51"/>
  <c r="I290" i="51"/>
  <c r="H290" i="51"/>
  <c r="G290" i="51"/>
  <c r="F290" i="51"/>
  <c r="E290" i="51"/>
  <c r="C289" i="51"/>
  <c r="BA286" i="51"/>
  <c r="AZ286" i="51"/>
  <c r="AY286" i="51"/>
  <c r="AX286" i="51"/>
  <c r="AW286" i="51"/>
  <c r="AV286" i="51"/>
  <c r="AU286" i="51"/>
  <c r="AT286" i="51"/>
  <c r="AS286" i="51"/>
  <c r="AR286" i="51"/>
  <c r="AQ286" i="51"/>
  <c r="AP286" i="51"/>
  <c r="AO286" i="51"/>
  <c r="AN286" i="51"/>
  <c r="AM286" i="51"/>
  <c r="AL286" i="51"/>
  <c r="AK286" i="51"/>
  <c r="AJ286" i="51"/>
  <c r="AI286" i="51"/>
  <c r="AH286" i="51"/>
  <c r="AF286" i="51"/>
  <c r="AE286" i="51"/>
  <c r="AD286" i="51"/>
  <c r="AC286" i="51"/>
  <c r="AB286" i="51"/>
  <c r="AA286" i="51"/>
  <c r="Z286" i="51"/>
  <c r="Y286" i="51"/>
  <c r="X286" i="51"/>
  <c r="W286" i="51"/>
  <c r="V286" i="51"/>
  <c r="U286" i="51"/>
  <c r="T286" i="51"/>
  <c r="S286" i="51"/>
  <c r="R286" i="51"/>
  <c r="Q286" i="51"/>
  <c r="P286" i="51"/>
  <c r="O286" i="51"/>
  <c r="N286" i="51"/>
  <c r="M286" i="51"/>
  <c r="K286" i="51"/>
  <c r="J286" i="51"/>
  <c r="I286" i="51"/>
  <c r="H286" i="51"/>
  <c r="G286" i="51"/>
  <c r="F286" i="51"/>
  <c r="E286" i="51"/>
  <c r="BA283" i="51"/>
  <c r="AZ283" i="51"/>
  <c r="AY283" i="51"/>
  <c r="AX283" i="51"/>
  <c r="AW283" i="51"/>
  <c r="AV283" i="51"/>
  <c r="AU283" i="51"/>
  <c r="AT283" i="51"/>
  <c r="AS283" i="51"/>
  <c r="AR283" i="51"/>
  <c r="AQ283" i="51"/>
  <c r="AP283" i="51"/>
  <c r="AO283" i="51"/>
  <c r="AN283" i="51"/>
  <c r="AM283" i="51"/>
  <c r="AL283" i="51"/>
  <c r="AK283" i="51"/>
  <c r="AJ283" i="51"/>
  <c r="AI283" i="51"/>
  <c r="AH283" i="51"/>
  <c r="AF283" i="51"/>
  <c r="AE283" i="51"/>
  <c r="AD283" i="51"/>
  <c r="AC283" i="51"/>
  <c r="AB283" i="51"/>
  <c r="AA283" i="51"/>
  <c r="Z283" i="51"/>
  <c r="Y283" i="51"/>
  <c r="X283" i="51"/>
  <c r="W283" i="51"/>
  <c r="V283" i="51"/>
  <c r="U283" i="51"/>
  <c r="T283" i="51"/>
  <c r="S283" i="51"/>
  <c r="R283" i="51"/>
  <c r="Q283" i="51"/>
  <c r="P283" i="51"/>
  <c r="O283" i="51"/>
  <c r="N283" i="51"/>
  <c r="M283" i="51"/>
  <c r="K283" i="51"/>
  <c r="AY18" i="52" s="1"/>
  <c r="J283" i="51"/>
  <c r="I283" i="51"/>
  <c r="H283" i="51"/>
  <c r="G283" i="51"/>
  <c r="F283" i="51"/>
  <c r="E283" i="51"/>
  <c r="C282" i="51"/>
  <c r="BA279" i="51"/>
  <c r="AZ279" i="51"/>
  <c r="AY279" i="51"/>
  <c r="AX279" i="51"/>
  <c r="AW279" i="51"/>
  <c r="AV279" i="51"/>
  <c r="AU279" i="51"/>
  <c r="AT279" i="51"/>
  <c r="AS279" i="51"/>
  <c r="AR279" i="51"/>
  <c r="AQ279" i="51"/>
  <c r="AP279" i="51"/>
  <c r="AO279" i="51"/>
  <c r="AN279" i="51"/>
  <c r="AM279" i="51"/>
  <c r="AL279" i="51"/>
  <c r="AK279" i="51"/>
  <c r="AJ279" i="51"/>
  <c r="AI279" i="51"/>
  <c r="AH279" i="51"/>
  <c r="AF279" i="51"/>
  <c r="AE279" i="51"/>
  <c r="AD279" i="51"/>
  <c r="AC279" i="51"/>
  <c r="AB279" i="51"/>
  <c r="AA279" i="51"/>
  <c r="Z279" i="51"/>
  <c r="Y279" i="51"/>
  <c r="X279" i="51"/>
  <c r="W279" i="51"/>
  <c r="V279" i="51"/>
  <c r="U279" i="51"/>
  <c r="T279" i="51"/>
  <c r="S279" i="51"/>
  <c r="R279" i="51"/>
  <c r="Q279" i="51"/>
  <c r="P279" i="51"/>
  <c r="O279" i="51"/>
  <c r="N279" i="51"/>
  <c r="M279" i="51"/>
  <c r="K279" i="51"/>
  <c r="J279" i="51"/>
  <c r="I279" i="51"/>
  <c r="H279" i="51"/>
  <c r="G279" i="51"/>
  <c r="F279" i="51"/>
  <c r="E279" i="51"/>
  <c r="BA276" i="51"/>
  <c r="AZ276" i="51"/>
  <c r="AY276" i="51"/>
  <c r="AX276" i="51"/>
  <c r="AW276" i="51"/>
  <c r="AV276" i="51"/>
  <c r="AU276" i="51"/>
  <c r="AT276" i="51"/>
  <c r="AS276" i="51"/>
  <c r="AR276" i="51"/>
  <c r="AQ276" i="51"/>
  <c r="AP276" i="51"/>
  <c r="AO276" i="51"/>
  <c r="AN276" i="51"/>
  <c r="AM276" i="51"/>
  <c r="AL276" i="51"/>
  <c r="AK276" i="51"/>
  <c r="AJ276" i="51"/>
  <c r="AI276" i="51"/>
  <c r="AH276" i="51"/>
  <c r="AF276" i="51"/>
  <c r="AE276" i="51"/>
  <c r="AD276" i="51"/>
  <c r="AC276" i="51"/>
  <c r="AB276" i="51"/>
  <c r="AA276" i="51"/>
  <c r="Z276" i="51"/>
  <c r="Y276" i="51"/>
  <c r="X276" i="51"/>
  <c r="W276" i="51"/>
  <c r="V276" i="51"/>
  <c r="U276" i="51"/>
  <c r="T276" i="51"/>
  <c r="S276" i="51"/>
  <c r="R276" i="51"/>
  <c r="Q276" i="51"/>
  <c r="P276" i="51"/>
  <c r="O276" i="51"/>
  <c r="N276" i="51"/>
  <c r="M276" i="51"/>
  <c r="K276" i="51"/>
  <c r="J276" i="51"/>
  <c r="I276" i="51"/>
  <c r="H276" i="51"/>
  <c r="G276" i="51"/>
  <c r="F276" i="51"/>
  <c r="E276" i="51"/>
  <c r="C275" i="51"/>
  <c r="BA272" i="51"/>
  <c r="AZ272" i="51"/>
  <c r="AY272" i="51"/>
  <c r="AX272" i="51"/>
  <c r="AW272" i="51"/>
  <c r="AV272" i="51"/>
  <c r="AU272" i="51"/>
  <c r="AT272" i="51"/>
  <c r="AS272" i="51"/>
  <c r="AR272" i="51"/>
  <c r="AQ272" i="51"/>
  <c r="AP272" i="51"/>
  <c r="AO272" i="51"/>
  <c r="AN272" i="51"/>
  <c r="AM272" i="51"/>
  <c r="AL272" i="51"/>
  <c r="AK272" i="51"/>
  <c r="AJ272" i="51"/>
  <c r="AI272" i="51"/>
  <c r="AH272" i="51"/>
  <c r="AF272" i="51"/>
  <c r="AE272" i="51"/>
  <c r="AD272" i="51"/>
  <c r="AC272" i="51"/>
  <c r="AB272" i="51"/>
  <c r="AA272" i="51"/>
  <c r="Z272" i="51"/>
  <c r="Y272" i="51"/>
  <c r="X272" i="51"/>
  <c r="W272" i="51"/>
  <c r="V272" i="51"/>
  <c r="U272" i="51"/>
  <c r="T272" i="51"/>
  <c r="S272" i="51"/>
  <c r="R272" i="51"/>
  <c r="Q272" i="51"/>
  <c r="P272" i="51"/>
  <c r="O272" i="51"/>
  <c r="N272" i="51"/>
  <c r="M272" i="51"/>
  <c r="K272" i="51"/>
  <c r="J272" i="51"/>
  <c r="I272" i="51"/>
  <c r="H272" i="51"/>
  <c r="G272" i="51"/>
  <c r="F272" i="51"/>
  <c r="E272" i="51"/>
  <c r="BA269" i="51"/>
  <c r="AZ269" i="51"/>
  <c r="AY269" i="51"/>
  <c r="AX269" i="51"/>
  <c r="AW269" i="51"/>
  <c r="AV269" i="51"/>
  <c r="AU269" i="51"/>
  <c r="AT269" i="51"/>
  <c r="AS269" i="51"/>
  <c r="AR269" i="51"/>
  <c r="AQ269" i="51"/>
  <c r="AP269" i="51"/>
  <c r="AO269" i="51"/>
  <c r="AN269" i="51"/>
  <c r="AM269" i="51"/>
  <c r="AL269" i="51"/>
  <c r="AK269" i="51"/>
  <c r="AJ269" i="51"/>
  <c r="AI269" i="51"/>
  <c r="AH269" i="51"/>
  <c r="AF269" i="51"/>
  <c r="AE269" i="51"/>
  <c r="AD269" i="51"/>
  <c r="AC269" i="51"/>
  <c r="AB269" i="51"/>
  <c r="AA269" i="51"/>
  <c r="Z269" i="51"/>
  <c r="Y269" i="51"/>
  <c r="X269" i="51"/>
  <c r="W269" i="51"/>
  <c r="V269" i="51"/>
  <c r="U269" i="51"/>
  <c r="T269" i="51"/>
  <c r="S269" i="51"/>
  <c r="R269" i="51"/>
  <c r="Q269" i="51"/>
  <c r="P269" i="51"/>
  <c r="O269" i="51"/>
  <c r="N269" i="51"/>
  <c r="M269" i="51"/>
  <c r="K269" i="51"/>
  <c r="AW18" i="52" s="1"/>
  <c r="J269" i="51"/>
  <c r="I269" i="51"/>
  <c r="H269" i="51"/>
  <c r="G269" i="51"/>
  <c r="F269" i="51"/>
  <c r="E269" i="51"/>
  <c r="C268" i="51"/>
  <c r="BA265" i="51"/>
  <c r="AZ265" i="51"/>
  <c r="AY265" i="51"/>
  <c r="AX265" i="51"/>
  <c r="AW265" i="51"/>
  <c r="AV265" i="51"/>
  <c r="AU265" i="51"/>
  <c r="AT265" i="51"/>
  <c r="AS265" i="51"/>
  <c r="AR265" i="51"/>
  <c r="AQ265" i="51"/>
  <c r="AP265" i="51"/>
  <c r="AO265" i="51"/>
  <c r="AN265" i="51"/>
  <c r="AM265" i="51"/>
  <c r="AL265" i="51"/>
  <c r="AK265" i="51"/>
  <c r="AJ265" i="51"/>
  <c r="AI265" i="51"/>
  <c r="AH265" i="51"/>
  <c r="AF265" i="51"/>
  <c r="AE265" i="51"/>
  <c r="AD265" i="51"/>
  <c r="AC265" i="51"/>
  <c r="AB265" i="51"/>
  <c r="AA265" i="51"/>
  <c r="Z265" i="51"/>
  <c r="Y265" i="51"/>
  <c r="X265" i="51"/>
  <c r="W265" i="51"/>
  <c r="V265" i="51"/>
  <c r="U265" i="51"/>
  <c r="T265" i="51"/>
  <c r="S265" i="51"/>
  <c r="R265" i="51"/>
  <c r="Q265" i="51"/>
  <c r="P265" i="51"/>
  <c r="O265" i="51"/>
  <c r="N265" i="51"/>
  <c r="M265" i="51"/>
  <c r="K265" i="51"/>
  <c r="J265" i="51"/>
  <c r="I265" i="51"/>
  <c r="H265" i="51"/>
  <c r="G265" i="51"/>
  <c r="F265" i="51"/>
  <c r="F261" i="51" s="1"/>
  <c r="AV12" i="52" s="1"/>
  <c r="E265" i="51"/>
  <c r="BA262" i="51"/>
  <c r="AZ262" i="51"/>
  <c r="AY262" i="51"/>
  <c r="AX262" i="51"/>
  <c r="AW262" i="51"/>
  <c r="AV262" i="51"/>
  <c r="AU262" i="51"/>
  <c r="AT262" i="51"/>
  <c r="AS262" i="51"/>
  <c r="AR262" i="51"/>
  <c r="AQ262" i="51"/>
  <c r="AP262" i="51"/>
  <c r="AO262" i="51"/>
  <c r="AN262" i="51"/>
  <c r="AM262" i="51"/>
  <c r="AL262" i="51"/>
  <c r="AK262" i="51"/>
  <c r="AJ262" i="51"/>
  <c r="AI262" i="51"/>
  <c r="AH262" i="51"/>
  <c r="AF262" i="51"/>
  <c r="AE262" i="51"/>
  <c r="AD262" i="51"/>
  <c r="AC262" i="51"/>
  <c r="AB262" i="51"/>
  <c r="AA262" i="51"/>
  <c r="Z262" i="51"/>
  <c r="Y262" i="51"/>
  <c r="X262" i="51"/>
  <c r="W262" i="51"/>
  <c r="V262" i="51"/>
  <c r="U262" i="51"/>
  <c r="T262" i="51"/>
  <c r="S262" i="51"/>
  <c r="R262" i="51"/>
  <c r="Q262" i="51"/>
  <c r="P262" i="51"/>
  <c r="O262" i="51"/>
  <c r="N262" i="51"/>
  <c r="M262" i="51"/>
  <c r="K262" i="51"/>
  <c r="AV18" i="52" s="1"/>
  <c r="J262" i="51"/>
  <c r="I262" i="51"/>
  <c r="H262" i="51"/>
  <c r="G262" i="51"/>
  <c r="E262" i="51"/>
  <c r="C261" i="51"/>
  <c r="BD258" i="51"/>
  <c r="BC258" i="51"/>
  <c r="BA258" i="51"/>
  <c r="AZ258" i="51"/>
  <c r="AY258" i="51"/>
  <c r="AX258" i="51"/>
  <c r="AW258" i="51"/>
  <c r="AV258" i="51"/>
  <c r="AU258" i="51"/>
  <c r="AT258" i="51"/>
  <c r="AS258" i="51"/>
  <c r="AR258" i="51"/>
  <c r="AQ258" i="51"/>
  <c r="AP258" i="51"/>
  <c r="AO258" i="51"/>
  <c r="AN258" i="51"/>
  <c r="AM258" i="51"/>
  <c r="AL258" i="51"/>
  <c r="AK258" i="51"/>
  <c r="AJ258" i="51"/>
  <c r="AI258" i="51"/>
  <c r="AH258" i="51"/>
  <c r="AF258" i="51"/>
  <c r="AE258" i="51"/>
  <c r="AD258" i="51"/>
  <c r="AC258" i="51"/>
  <c r="AB258" i="51"/>
  <c r="AA258" i="51"/>
  <c r="Z258" i="51"/>
  <c r="Y258" i="51"/>
  <c r="X258" i="51"/>
  <c r="W258" i="51"/>
  <c r="V258" i="51"/>
  <c r="U258" i="51"/>
  <c r="T258" i="51"/>
  <c r="S258" i="51"/>
  <c r="R258" i="51"/>
  <c r="Q258" i="51"/>
  <c r="P258" i="51"/>
  <c r="O258" i="51"/>
  <c r="N258" i="51"/>
  <c r="M258" i="51"/>
  <c r="K258" i="51"/>
  <c r="J258" i="51"/>
  <c r="I258" i="51"/>
  <c r="H258" i="51"/>
  <c r="G258" i="51"/>
  <c r="F258" i="51"/>
  <c r="E258" i="51"/>
  <c r="BA255" i="51"/>
  <c r="AZ255" i="51"/>
  <c r="AY255" i="51"/>
  <c r="AX255" i="51"/>
  <c r="AW255" i="51"/>
  <c r="AV255" i="51"/>
  <c r="AU255" i="51"/>
  <c r="AT255" i="51"/>
  <c r="AS255" i="51"/>
  <c r="AR255" i="51"/>
  <c r="AQ255" i="51"/>
  <c r="AP255" i="51"/>
  <c r="AO255" i="51"/>
  <c r="AN255" i="51"/>
  <c r="AM255" i="51"/>
  <c r="AL255" i="51"/>
  <c r="AK255" i="51"/>
  <c r="AJ255" i="51"/>
  <c r="AI255" i="51"/>
  <c r="AH255" i="51"/>
  <c r="AF255" i="51"/>
  <c r="AE255" i="51"/>
  <c r="AD255" i="51"/>
  <c r="AC255" i="51"/>
  <c r="AB255" i="51"/>
  <c r="AA255" i="51"/>
  <c r="Z255" i="51"/>
  <c r="Y255" i="51"/>
  <c r="X255" i="51"/>
  <c r="W255" i="51"/>
  <c r="V255" i="51"/>
  <c r="U255" i="51"/>
  <c r="T255" i="51"/>
  <c r="S255" i="51"/>
  <c r="R255" i="51"/>
  <c r="Q255" i="51"/>
  <c r="P255" i="51"/>
  <c r="O255" i="51"/>
  <c r="N255" i="51"/>
  <c r="M255" i="51"/>
  <c r="K255" i="51"/>
  <c r="AU18" i="52" s="1"/>
  <c r="J255" i="51"/>
  <c r="I255" i="51"/>
  <c r="H255" i="51"/>
  <c r="G255" i="51"/>
  <c r="F255" i="51"/>
  <c r="E255" i="51"/>
  <c r="C254" i="51"/>
  <c r="BA251" i="51"/>
  <c r="AZ251" i="51"/>
  <c r="AY251" i="51"/>
  <c r="AX251" i="51"/>
  <c r="AW251" i="51"/>
  <c r="AV251" i="51"/>
  <c r="AU251" i="51"/>
  <c r="AT251" i="51"/>
  <c r="AS251" i="51"/>
  <c r="AR251" i="51"/>
  <c r="AQ251" i="51"/>
  <c r="AP251" i="51"/>
  <c r="AO251" i="51"/>
  <c r="AN251" i="51"/>
  <c r="AM251" i="51"/>
  <c r="AL251" i="51"/>
  <c r="AK251" i="51"/>
  <c r="AJ251" i="51"/>
  <c r="AI251" i="51"/>
  <c r="AH251" i="51"/>
  <c r="AF251" i="51"/>
  <c r="AE251" i="51"/>
  <c r="AD251" i="51"/>
  <c r="AC251" i="51"/>
  <c r="AB251" i="51"/>
  <c r="AA251" i="51"/>
  <c r="Z251" i="51"/>
  <c r="Y251" i="51"/>
  <c r="X251" i="51"/>
  <c r="W251" i="51"/>
  <c r="V251" i="51"/>
  <c r="U251" i="51"/>
  <c r="T251" i="51"/>
  <c r="S251" i="51"/>
  <c r="R251" i="51"/>
  <c r="Q251" i="51"/>
  <c r="P251" i="51"/>
  <c r="O251" i="51"/>
  <c r="N251" i="51"/>
  <c r="M251" i="51"/>
  <c r="K251" i="51"/>
  <c r="J251" i="51"/>
  <c r="I251" i="51"/>
  <c r="H251" i="51"/>
  <c r="G251" i="51"/>
  <c r="F251" i="51"/>
  <c r="E251" i="51"/>
  <c r="BA248" i="51"/>
  <c r="AZ248" i="51"/>
  <c r="AY248" i="51"/>
  <c r="AX248" i="51"/>
  <c r="AW248" i="51"/>
  <c r="AV248" i="51"/>
  <c r="AU248" i="51"/>
  <c r="AT248" i="51"/>
  <c r="AS248" i="51"/>
  <c r="AR248" i="51"/>
  <c r="AQ248" i="51"/>
  <c r="AP248" i="51"/>
  <c r="AO248" i="51"/>
  <c r="AN248" i="51"/>
  <c r="AM248" i="51"/>
  <c r="AL248" i="51"/>
  <c r="AK248" i="51"/>
  <c r="AJ248" i="51"/>
  <c r="AI248" i="51"/>
  <c r="AH248" i="51"/>
  <c r="AF248" i="51"/>
  <c r="AE248" i="51"/>
  <c r="AD248" i="51"/>
  <c r="AC248" i="51"/>
  <c r="AB248" i="51"/>
  <c r="AA248" i="51"/>
  <c r="Z248" i="51"/>
  <c r="Y248" i="51"/>
  <c r="X248" i="51"/>
  <c r="W248" i="51"/>
  <c r="V248" i="51"/>
  <c r="U248" i="51"/>
  <c r="T248" i="51"/>
  <c r="S248" i="51"/>
  <c r="R248" i="51"/>
  <c r="Q248" i="51"/>
  <c r="P248" i="51"/>
  <c r="O248" i="51"/>
  <c r="N248" i="51"/>
  <c r="M248" i="51"/>
  <c r="K248" i="51"/>
  <c r="AT18" i="52" s="1"/>
  <c r="J248" i="51"/>
  <c r="I248" i="51"/>
  <c r="H248" i="51"/>
  <c r="G248" i="51"/>
  <c r="F248" i="51"/>
  <c r="E248" i="51"/>
  <c r="C247" i="51"/>
  <c r="BA244" i="51"/>
  <c r="BA243" i="51" s="1"/>
  <c r="AS62" i="52" s="1"/>
  <c r="AZ244" i="51"/>
  <c r="AZ243" i="51" s="1"/>
  <c r="AS61" i="52" s="1"/>
  <c r="AY244" i="51"/>
  <c r="AY243" i="51" s="1"/>
  <c r="AS60" i="52" s="1"/>
  <c r="AX244" i="51"/>
  <c r="AX243" i="51" s="1"/>
  <c r="AS59" i="52" s="1"/>
  <c r="AW244" i="51"/>
  <c r="AW243" i="51" s="1"/>
  <c r="AS58" i="52" s="1"/>
  <c r="AV244" i="51"/>
  <c r="AV243" i="51" s="1"/>
  <c r="AS57" i="52" s="1"/>
  <c r="AU244" i="51"/>
  <c r="AU243" i="51" s="1"/>
  <c r="AS56" i="52" s="1"/>
  <c r="AT244" i="51"/>
  <c r="AT243" i="51" s="1"/>
  <c r="AS55" i="52" s="1"/>
  <c r="AS244" i="51"/>
  <c r="AS243" i="51" s="1"/>
  <c r="AS54" i="52" s="1"/>
  <c r="AR244" i="51"/>
  <c r="AR243" i="51" s="1"/>
  <c r="AS53" i="52" s="1"/>
  <c r="AQ244" i="51"/>
  <c r="AQ243" i="51" s="1"/>
  <c r="AS52" i="52" s="1"/>
  <c r="AP244" i="51"/>
  <c r="AP243" i="51" s="1"/>
  <c r="AS51" i="52" s="1"/>
  <c r="AO244" i="51"/>
  <c r="AO243" i="51" s="1"/>
  <c r="AS50" i="52" s="1"/>
  <c r="AN244" i="51"/>
  <c r="AN243" i="51" s="1"/>
  <c r="AM244" i="51"/>
  <c r="AM243" i="51" s="1"/>
  <c r="AS48" i="52" s="1"/>
  <c r="AL244" i="51"/>
  <c r="AL243" i="51" s="1"/>
  <c r="AS47" i="52" s="1"/>
  <c r="AK244" i="51"/>
  <c r="AK243" i="51" s="1"/>
  <c r="AS46" i="52" s="1"/>
  <c r="AJ244" i="51"/>
  <c r="AJ243" i="51" s="1"/>
  <c r="AS45" i="52" s="1"/>
  <c r="AI244" i="51"/>
  <c r="AI243" i="51" s="1"/>
  <c r="AS44" i="52" s="1"/>
  <c r="AH244" i="51"/>
  <c r="AH243" i="51" s="1"/>
  <c r="AS43" i="52" s="1"/>
  <c r="AG244" i="51"/>
  <c r="AG243" i="51" s="1"/>
  <c r="AS42" i="52" s="1"/>
  <c r="AF244" i="51"/>
  <c r="AF243" i="51" s="1"/>
  <c r="AS41" i="52" s="1"/>
  <c r="AE244" i="51"/>
  <c r="AE243" i="51" s="1"/>
  <c r="AS40" i="52" s="1"/>
  <c r="AD244" i="51"/>
  <c r="AD243" i="51" s="1"/>
  <c r="AS39" i="52" s="1"/>
  <c r="AC244" i="51"/>
  <c r="AC243" i="51" s="1"/>
  <c r="AS38" i="52" s="1"/>
  <c r="AB244" i="51"/>
  <c r="AB243" i="51" s="1"/>
  <c r="AS37" i="52" s="1"/>
  <c r="AA244" i="51"/>
  <c r="AA243" i="51" s="1"/>
  <c r="AS36" i="52" s="1"/>
  <c r="Z244" i="51"/>
  <c r="Z243" i="51" s="1"/>
  <c r="AS35" i="52" s="1"/>
  <c r="Y244" i="51"/>
  <c r="Y243" i="51" s="1"/>
  <c r="AS34" i="52" s="1"/>
  <c r="X244" i="51"/>
  <c r="X243" i="51" s="1"/>
  <c r="W244" i="51"/>
  <c r="W243" i="51" s="1"/>
  <c r="AS31" i="52" s="1"/>
  <c r="V244" i="51"/>
  <c r="V243" i="51" s="1"/>
  <c r="AS30" i="52" s="1"/>
  <c r="U244" i="51"/>
  <c r="U243" i="51" s="1"/>
  <c r="AS29" i="52" s="1"/>
  <c r="T244" i="51"/>
  <c r="T243" i="51" s="1"/>
  <c r="AS28" i="52" s="1"/>
  <c r="S244" i="51"/>
  <c r="S243" i="51" s="1"/>
  <c r="AS27" i="52" s="1"/>
  <c r="R244" i="51"/>
  <c r="R243" i="51" s="1"/>
  <c r="AS26" i="52" s="1"/>
  <c r="Q244" i="51"/>
  <c r="Q243" i="51" s="1"/>
  <c r="AS25" i="52" s="1"/>
  <c r="P244" i="51"/>
  <c r="P243" i="51" s="1"/>
  <c r="AS24" i="52" s="1"/>
  <c r="O244" i="51"/>
  <c r="O243" i="51" s="1"/>
  <c r="AS21" i="52" s="1"/>
  <c r="N244" i="51"/>
  <c r="N243" i="51" s="1"/>
  <c r="AS20" i="52" s="1"/>
  <c r="M244" i="51"/>
  <c r="M243" i="51" s="1"/>
  <c r="AS19" i="52" s="1"/>
  <c r="L244" i="51"/>
  <c r="L243" i="51" s="1"/>
  <c r="K244" i="51"/>
  <c r="J244" i="51"/>
  <c r="J243" i="51" s="1"/>
  <c r="AS16" i="52" s="1"/>
  <c r="I244" i="51"/>
  <c r="I243" i="51" s="1"/>
  <c r="AS15" i="52" s="1"/>
  <c r="H244" i="51"/>
  <c r="H243" i="51" s="1"/>
  <c r="AS14" i="52" s="1"/>
  <c r="G244" i="51"/>
  <c r="G243" i="51" s="1"/>
  <c r="AS13" i="52" s="1"/>
  <c r="F244" i="51"/>
  <c r="F243" i="51" s="1"/>
  <c r="AS12" i="52" s="1"/>
  <c r="E244" i="51"/>
  <c r="E243" i="51" s="1"/>
  <c r="AS11" i="52" s="1"/>
  <c r="C243" i="51"/>
  <c r="BA240" i="51"/>
  <c r="BA239" i="51" s="1"/>
  <c r="AR62" i="52" s="1"/>
  <c r="AZ240" i="51"/>
  <c r="AZ239" i="51" s="1"/>
  <c r="AR61" i="52" s="1"/>
  <c r="AY240" i="51"/>
  <c r="AY239" i="51" s="1"/>
  <c r="AR60" i="52" s="1"/>
  <c r="AX240" i="51"/>
  <c r="AX239" i="51" s="1"/>
  <c r="AR59" i="52" s="1"/>
  <c r="AW240" i="51"/>
  <c r="AW239" i="51" s="1"/>
  <c r="AR58" i="52" s="1"/>
  <c r="AV240" i="51"/>
  <c r="AV239" i="51" s="1"/>
  <c r="AR57" i="52" s="1"/>
  <c r="AU240" i="51"/>
  <c r="AU239" i="51" s="1"/>
  <c r="AR56" i="52" s="1"/>
  <c r="AT240" i="51"/>
  <c r="AT239" i="51" s="1"/>
  <c r="AR55" i="52" s="1"/>
  <c r="AS240" i="51"/>
  <c r="AS239" i="51" s="1"/>
  <c r="AR54" i="52" s="1"/>
  <c r="AR240" i="51"/>
  <c r="AR239" i="51" s="1"/>
  <c r="AR53" i="52" s="1"/>
  <c r="AQ240" i="51"/>
  <c r="AQ239" i="51" s="1"/>
  <c r="AR52" i="52" s="1"/>
  <c r="AP240" i="51"/>
  <c r="AP239" i="51" s="1"/>
  <c r="AR51" i="52" s="1"/>
  <c r="AO240" i="51"/>
  <c r="AO239" i="51" s="1"/>
  <c r="AR50" i="52" s="1"/>
  <c r="AN240" i="51"/>
  <c r="AN239" i="51" s="1"/>
  <c r="AR49" i="52" s="1"/>
  <c r="AM240" i="51"/>
  <c r="AM239" i="51" s="1"/>
  <c r="AL240" i="51"/>
  <c r="AL239" i="51" s="1"/>
  <c r="AR47" i="52" s="1"/>
  <c r="AK240" i="51"/>
  <c r="AK239" i="51" s="1"/>
  <c r="AR46" i="52" s="1"/>
  <c r="AJ240" i="51"/>
  <c r="AJ239" i="51" s="1"/>
  <c r="AR45" i="52" s="1"/>
  <c r="AI240" i="51"/>
  <c r="AI239" i="51" s="1"/>
  <c r="AR44" i="52" s="1"/>
  <c r="AH240" i="51"/>
  <c r="AH239" i="51" s="1"/>
  <c r="AR43" i="52" s="1"/>
  <c r="AG240" i="51"/>
  <c r="AG239" i="51" s="1"/>
  <c r="AR42" i="52" s="1"/>
  <c r="AF240" i="51"/>
  <c r="AF239" i="51" s="1"/>
  <c r="AR41" i="52" s="1"/>
  <c r="AE240" i="51"/>
  <c r="AE239" i="51" s="1"/>
  <c r="AR40" i="52" s="1"/>
  <c r="AD240" i="51"/>
  <c r="AD239" i="51" s="1"/>
  <c r="AR39" i="52" s="1"/>
  <c r="AC240" i="51"/>
  <c r="AC239" i="51" s="1"/>
  <c r="AR38" i="52" s="1"/>
  <c r="AB240" i="51"/>
  <c r="AB239" i="51" s="1"/>
  <c r="AR37" i="52" s="1"/>
  <c r="AA240" i="51"/>
  <c r="AA239" i="51" s="1"/>
  <c r="AR36" i="52" s="1"/>
  <c r="Z240" i="51"/>
  <c r="Z239" i="51" s="1"/>
  <c r="AR35" i="52" s="1"/>
  <c r="Y240" i="51"/>
  <c r="Y239" i="51" s="1"/>
  <c r="AR34" i="52" s="1"/>
  <c r="X240" i="51"/>
  <c r="X239" i="51" s="1"/>
  <c r="W240" i="51"/>
  <c r="W239" i="51" s="1"/>
  <c r="AR31" i="52" s="1"/>
  <c r="V240" i="51"/>
  <c r="V239" i="51" s="1"/>
  <c r="AR30" i="52" s="1"/>
  <c r="U240" i="51"/>
  <c r="U239" i="51" s="1"/>
  <c r="AR29" i="52" s="1"/>
  <c r="T240" i="51"/>
  <c r="T239" i="51" s="1"/>
  <c r="AR28" i="52" s="1"/>
  <c r="S240" i="51"/>
  <c r="S239" i="51" s="1"/>
  <c r="AR27" i="52" s="1"/>
  <c r="R240" i="51"/>
  <c r="R239" i="51" s="1"/>
  <c r="AR26" i="52" s="1"/>
  <c r="Q240" i="51"/>
  <c r="Q239" i="51" s="1"/>
  <c r="AR25" i="52" s="1"/>
  <c r="P240" i="51"/>
  <c r="P239" i="51" s="1"/>
  <c r="AR24" i="52" s="1"/>
  <c r="O240" i="51"/>
  <c r="O239" i="51" s="1"/>
  <c r="AR21" i="52" s="1"/>
  <c r="N240" i="51"/>
  <c r="N239" i="51" s="1"/>
  <c r="AR20" i="52" s="1"/>
  <c r="M240" i="51"/>
  <c r="M239" i="51" s="1"/>
  <c r="AR19" i="52" s="1"/>
  <c r="L240" i="51"/>
  <c r="L239" i="51" s="1"/>
  <c r="K240" i="51"/>
  <c r="J240" i="51"/>
  <c r="J239" i="51" s="1"/>
  <c r="AR16" i="52" s="1"/>
  <c r="I240" i="51"/>
  <c r="I239" i="51" s="1"/>
  <c r="AR15" i="52" s="1"/>
  <c r="H240" i="51"/>
  <c r="H239" i="51" s="1"/>
  <c r="AR14" i="52" s="1"/>
  <c r="G240" i="51"/>
  <c r="G239" i="51" s="1"/>
  <c r="AR13" i="52" s="1"/>
  <c r="F240" i="51"/>
  <c r="F239" i="51" s="1"/>
  <c r="AR12" i="52" s="1"/>
  <c r="E240" i="51"/>
  <c r="E239" i="51" s="1"/>
  <c r="AR11" i="52" s="1"/>
  <c r="C239" i="51"/>
  <c r="BA236" i="51"/>
  <c r="BA235" i="51" s="1"/>
  <c r="AQ62" i="52" s="1"/>
  <c r="AZ236" i="51"/>
  <c r="AZ235" i="51" s="1"/>
  <c r="AQ61" i="52" s="1"/>
  <c r="AY236" i="51"/>
  <c r="AY235" i="51" s="1"/>
  <c r="AQ60" i="52" s="1"/>
  <c r="AX236" i="51"/>
  <c r="AX235" i="51" s="1"/>
  <c r="AQ59" i="52" s="1"/>
  <c r="AW236" i="51"/>
  <c r="AW235" i="51" s="1"/>
  <c r="AQ58" i="52" s="1"/>
  <c r="AV236" i="51"/>
  <c r="AV235" i="51" s="1"/>
  <c r="AQ57" i="52" s="1"/>
  <c r="AU236" i="51"/>
  <c r="AU235" i="51" s="1"/>
  <c r="AQ56" i="52" s="1"/>
  <c r="AT236" i="51"/>
  <c r="AT235" i="51" s="1"/>
  <c r="AQ55" i="52" s="1"/>
  <c r="AS236" i="51"/>
  <c r="AS235" i="51" s="1"/>
  <c r="AQ54" i="52" s="1"/>
  <c r="AR236" i="51"/>
  <c r="AR235" i="51" s="1"/>
  <c r="AQ53" i="52" s="1"/>
  <c r="AQ236" i="51"/>
  <c r="AQ235" i="51" s="1"/>
  <c r="AQ52" i="52" s="1"/>
  <c r="AP236" i="51"/>
  <c r="AP235" i="51" s="1"/>
  <c r="AQ51" i="52" s="1"/>
  <c r="AO236" i="51"/>
  <c r="AO235" i="51" s="1"/>
  <c r="AQ50" i="52" s="1"/>
  <c r="AN236" i="51"/>
  <c r="AN235" i="51" s="1"/>
  <c r="AQ49" i="52" s="1"/>
  <c r="AM236" i="51"/>
  <c r="AM235" i="51" s="1"/>
  <c r="AQ48" i="52" s="1"/>
  <c r="AL236" i="51"/>
  <c r="AL235" i="51" s="1"/>
  <c r="AK236" i="51"/>
  <c r="AK235" i="51" s="1"/>
  <c r="AQ46" i="52" s="1"/>
  <c r="AJ236" i="51"/>
  <c r="AJ235" i="51" s="1"/>
  <c r="AQ45" i="52" s="1"/>
  <c r="AI236" i="51"/>
  <c r="AI235" i="51" s="1"/>
  <c r="AQ44" i="52" s="1"/>
  <c r="AH236" i="51"/>
  <c r="AH235" i="51" s="1"/>
  <c r="AQ43" i="52" s="1"/>
  <c r="AG236" i="51"/>
  <c r="AG235" i="51" s="1"/>
  <c r="AQ42" i="52" s="1"/>
  <c r="AF236" i="51"/>
  <c r="AF235" i="51" s="1"/>
  <c r="AQ41" i="52" s="1"/>
  <c r="AE236" i="51"/>
  <c r="AE235" i="51" s="1"/>
  <c r="AQ40" i="52" s="1"/>
  <c r="AD236" i="51"/>
  <c r="AD235" i="51" s="1"/>
  <c r="AQ39" i="52" s="1"/>
  <c r="AC236" i="51"/>
  <c r="AC235" i="51" s="1"/>
  <c r="AQ38" i="52" s="1"/>
  <c r="AB236" i="51"/>
  <c r="AB235" i="51" s="1"/>
  <c r="AQ37" i="52" s="1"/>
  <c r="AA236" i="51"/>
  <c r="AA235" i="51" s="1"/>
  <c r="AQ36" i="52" s="1"/>
  <c r="Z236" i="51"/>
  <c r="Z235" i="51" s="1"/>
  <c r="AQ35" i="52" s="1"/>
  <c r="Y236" i="51"/>
  <c r="Y235" i="51" s="1"/>
  <c r="AQ34" i="52" s="1"/>
  <c r="X236" i="51"/>
  <c r="X235" i="51" s="1"/>
  <c r="W236" i="51"/>
  <c r="W235" i="51" s="1"/>
  <c r="AQ31" i="52" s="1"/>
  <c r="V236" i="51"/>
  <c r="V235" i="51" s="1"/>
  <c r="AQ30" i="52" s="1"/>
  <c r="U236" i="51"/>
  <c r="U235" i="51" s="1"/>
  <c r="AQ29" i="52" s="1"/>
  <c r="T236" i="51"/>
  <c r="T235" i="51" s="1"/>
  <c r="AQ28" i="52" s="1"/>
  <c r="S236" i="51"/>
  <c r="S235" i="51" s="1"/>
  <c r="AQ27" i="52" s="1"/>
  <c r="R236" i="51"/>
  <c r="R235" i="51" s="1"/>
  <c r="AQ26" i="52" s="1"/>
  <c r="Q236" i="51"/>
  <c r="Q235" i="51" s="1"/>
  <c r="AQ25" i="52" s="1"/>
  <c r="P236" i="51"/>
  <c r="P235" i="51" s="1"/>
  <c r="AQ24" i="52" s="1"/>
  <c r="O236" i="51"/>
  <c r="O235" i="51" s="1"/>
  <c r="AQ21" i="52" s="1"/>
  <c r="N236" i="51"/>
  <c r="N235" i="51" s="1"/>
  <c r="AQ20" i="52" s="1"/>
  <c r="M236" i="51"/>
  <c r="M235" i="51" s="1"/>
  <c r="AQ19" i="52" s="1"/>
  <c r="L236" i="51"/>
  <c r="L235" i="51" s="1"/>
  <c r="K236" i="51"/>
  <c r="J236" i="51"/>
  <c r="J235" i="51" s="1"/>
  <c r="AQ16" i="52" s="1"/>
  <c r="I236" i="51"/>
  <c r="I235" i="51" s="1"/>
  <c r="AQ15" i="52" s="1"/>
  <c r="H236" i="51"/>
  <c r="H235" i="51" s="1"/>
  <c r="AQ14" i="52" s="1"/>
  <c r="G236" i="51"/>
  <c r="G235" i="51" s="1"/>
  <c r="AQ13" i="52" s="1"/>
  <c r="F236" i="51"/>
  <c r="F235" i="51" s="1"/>
  <c r="AQ12" i="52" s="1"/>
  <c r="E236" i="51"/>
  <c r="C235" i="51"/>
  <c r="BA232" i="51"/>
  <c r="AZ232" i="51"/>
  <c r="AY232" i="51"/>
  <c r="AX232" i="51"/>
  <c r="AW232" i="51"/>
  <c r="AV232" i="51"/>
  <c r="AU232" i="51"/>
  <c r="AT232" i="51"/>
  <c r="AS232" i="51"/>
  <c r="AR232" i="51"/>
  <c r="AQ232" i="51"/>
  <c r="AP232" i="51"/>
  <c r="AO232" i="51"/>
  <c r="AN232" i="51"/>
  <c r="AM232" i="51"/>
  <c r="AL232" i="51"/>
  <c r="AK232" i="51"/>
  <c r="AJ232" i="51"/>
  <c r="AI232" i="51"/>
  <c r="AH232" i="51"/>
  <c r="AF232" i="51"/>
  <c r="AE232" i="51"/>
  <c r="AD232" i="51"/>
  <c r="AC232" i="51"/>
  <c r="AB232" i="51"/>
  <c r="AA232" i="51"/>
  <c r="Z232" i="51"/>
  <c r="Y232" i="51"/>
  <c r="X232" i="51"/>
  <c r="W232" i="51"/>
  <c r="V232" i="51"/>
  <c r="U232" i="51"/>
  <c r="T232" i="51"/>
  <c r="S232" i="51"/>
  <c r="R232" i="51"/>
  <c r="Q232" i="51"/>
  <c r="P232" i="51"/>
  <c r="O232" i="51"/>
  <c r="N232" i="51"/>
  <c r="M232" i="51"/>
  <c r="K232" i="51"/>
  <c r="J232" i="51"/>
  <c r="I232" i="51"/>
  <c r="H232" i="51"/>
  <c r="G232" i="51"/>
  <c r="F232" i="51"/>
  <c r="E232" i="51"/>
  <c r="BA229" i="51"/>
  <c r="AZ229" i="51"/>
  <c r="AY229" i="51"/>
  <c r="AX229" i="51"/>
  <c r="AW229" i="51"/>
  <c r="AV229" i="51"/>
  <c r="AU229" i="51"/>
  <c r="AT229" i="51"/>
  <c r="AS229" i="51"/>
  <c r="AR229" i="51"/>
  <c r="AQ229" i="51"/>
  <c r="AP229" i="51"/>
  <c r="AO229" i="51"/>
  <c r="AN229" i="51"/>
  <c r="AM229" i="51"/>
  <c r="AL229" i="51"/>
  <c r="AK229" i="51"/>
  <c r="AJ229" i="51"/>
  <c r="AI229" i="51"/>
  <c r="AH229" i="51"/>
  <c r="AF229" i="51"/>
  <c r="AE229" i="51"/>
  <c r="AD229" i="51"/>
  <c r="AC229" i="51"/>
  <c r="AB229" i="51"/>
  <c r="AA229" i="51"/>
  <c r="Z229" i="51"/>
  <c r="Y229" i="51"/>
  <c r="X229" i="51"/>
  <c r="W229" i="51"/>
  <c r="V229" i="51"/>
  <c r="U229" i="51"/>
  <c r="T229" i="51"/>
  <c r="S229" i="51"/>
  <c r="R229" i="51"/>
  <c r="Q229" i="51"/>
  <c r="P229" i="51"/>
  <c r="O229" i="51"/>
  <c r="N229" i="51"/>
  <c r="M229" i="51"/>
  <c r="K229" i="51"/>
  <c r="AP18" i="52" s="1"/>
  <c r="J229" i="51"/>
  <c r="I229" i="51"/>
  <c r="H229" i="51"/>
  <c r="G229" i="51"/>
  <c r="F229" i="51"/>
  <c r="E229" i="51"/>
  <c r="C228" i="51"/>
  <c r="BA225" i="51"/>
  <c r="AZ225" i="51"/>
  <c r="AY225" i="51"/>
  <c r="AX225" i="51"/>
  <c r="AW225" i="51"/>
  <c r="AV225" i="51"/>
  <c r="AU225" i="51"/>
  <c r="AT225" i="51"/>
  <c r="AS225" i="51"/>
  <c r="AR225" i="51"/>
  <c r="AQ225" i="51"/>
  <c r="AP225" i="51"/>
  <c r="AO225" i="51"/>
  <c r="AN225" i="51"/>
  <c r="AM225" i="51"/>
  <c r="AL225" i="51"/>
  <c r="AK225" i="51"/>
  <c r="AJ225" i="51"/>
  <c r="AI225" i="51"/>
  <c r="AH225" i="51"/>
  <c r="AF225" i="51"/>
  <c r="AE225" i="51"/>
  <c r="AD225" i="51"/>
  <c r="AC225" i="51"/>
  <c r="AB225" i="51"/>
  <c r="AA225" i="51"/>
  <c r="Z225" i="51"/>
  <c r="Y225" i="51"/>
  <c r="X225" i="51"/>
  <c r="W225" i="51"/>
  <c r="V225" i="51"/>
  <c r="U225" i="51"/>
  <c r="T225" i="51"/>
  <c r="S225" i="51"/>
  <c r="R225" i="51"/>
  <c r="Q225" i="51"/>
  <c r="P225" i="51"/>
  <c r="O225" i="51"/>
  <c r="N225" i="51"/>
  <c r="M225" i="51"/>
  <c r="K225" i="51"/>
  <c r="J225" i="51"/>
  <c r="I225" i="51"/>
  <c r="H225" i="51"/>
  <c r="G225" i="51"/>
  <c r="F225" i="51"/>
  <c r="E225" i="51"/>
  <c r="BA222" i="51"/>
  <c r="AZ222" i="51"/>
  <c r="AY222" i="51"/>
  <c r="AX222" i="51"/>
  <c r="AW222" i="51"/>
  <c r="AV222" i="51"/>
  <c r="AU222" i="51"/>
  <c r="AT222" i="51"/>
  <c r="AS222" i="51"/>
  <c r="AR222" i="51"/>
  <c r="AQ222" i="51"/>
  <c r="AP222" i="51"/>
  <c r="AO222" i="51"/>
  <c r="AN222" i="51"/>
  <c r="AM222" i="51"/>
  <c r="AL222" i="51"/>
  <c r="AK222" i="51"/>
  <c r="AJ222" i="51"/>
  <c r="AI222" i="51"/>
  <c r="AH222" i="51"/>
  <c r="AF222" i="51"/>
  <c r="AE222" i="51"/>
  <c r="AD222" i="51"/>
  <c r="AC222" i="51"/>
  <c r="AB222" i="51"/>
  <c r="AA222" i="51"/>
  <c r="Z222" i="51"/>
  <c r="Y222" i="51"/>
  <c r="X222" i="51"/>
  <c r="W222" i="51"/>
  <c r="V222" i="51"/>
  <c r="U222" i="51"/>
  <c r="T222" i="51"/>
  <c r="S222" i="51"/>
  <c r="R222" i="51"/>
  <c r="Q222" i="51"/>
  <c r="P222" i="51"/>
  <c r="O222" i="51"/>
  <c r="N222" i="51"/>
  <c r="M222" i="51"/>
  <c r="K222" i="51"/>
  <c r="AO18" i="52" s="1"/>
  <c r="J222" i="51"/>
  <c r="I222" i="51"/>
  <c r="H222" i="51"/>
  <c r="G222" i="51"/>
  <c r="F222" i="51"/>
  <c r="E222" i="51"/>
  <c r="C221" i="51"/>
  <c r="BA218" i="51"/>
  <c r="AZ218" i="51"/>
  <c r="AY218" i="51"/>
  <c r="AX218" i="51"/>
  <c r="AW218" i="51"/>
  <c r="AV218" i="51"/>
  <c r="AU218" i="51"/>
  <c r="AT218" i="51"/>
  <c r="AS218" i="51"/>
  <c r="AR218" i="51"/>
  <c r="AQ218" i="51"/>
  <c r="AP218" i="51"/>
  <c r="AO218" i="51"/>
  <c r="AN218" i="51"/>
  <c r="AM218" i="51"/>
  <c r="AL218" i="51"/>
  <c r="AK218" i="51"/>
  <c r="AJ218" i="51"/>
  <c r="AI218" i="51"/>
  <c r="AH218" i="51"/>
  <c r="AF218" i="51"/>
  <c r="AE218" i="51"/>
  <c r="AD218" i="51"/>
  <c r="AC218" i="51"/>
  <c r="AB218" i="51"/>
  <c r="AA218" i="51"/>
  <c r="Z218" i="51"/>
  <c r="Y218" i="51"/>
  <c r="X218" i="51"/>
  <c r="W218" i="51"/>
  <c r="V218" i="51"/>
  <c r="U218" i="51"/>
  <c r="T218" i="51"/>
  <c r="S218" i="51"/>
  <c r="R218" i="51"/>
  <c r="Q218" i="51"/>
  <c r="P218" i="51"/>
  <c r="O218" i="51"/>
  <c r="N218" i="51"/>
  <c r="M218" i="51"/>
  <c r="K218" i="51"/>
  <c r="J218" i="51"/>
  <c r="I218" i="51"/>
  <c r="H218" i="51"/>
  <c r="G218" i="51"/>
  <c r="F218" i="51"/>
  <c r="E218" i="51"/>
  <c r="BA215" i="51"/>
  <c r="AZ215" i="51"/>
  <c r="AY215" i="51"/>
  <c r="AX215" i="51"/>
  <c r="AW215" i="51"/>
  <c r="AV215" i="51"/>
  <c r="AU215" i="51"/>
  <c r="AT215" i="51"/>
  <c r="AS215" i="51"/>
  <c r="AR215" i="51"/>
  <c r="AQ215" i="51"/>
  <c r="AP215" i="51"/>
  <c r="AO215" i="51"/>
  <c r="AN215" i="51"/>
  <c r="AM215" i="51"/>
  <c r="AL215" i="51"/>
  <c r="AL214" i="51" s="1"/>
  <c r="AN47" i="52" s="1"/>
  <c r="AK215" i="51"/>
  <c r="AJ215" i="51"/>
  <c r="AI215" i="51"/>
  <c r="AH215" i="51"/>
  <c r="AF215" i="51"/>
  <c r="AE215" i="51"/>
  <c r="AD215" i="51"/>
  <c r="AC215" i="51"/>
  <c r="AB215" i="51"/>
  <c r="AA215" i="51"/>
  <c r="Z215" i="51"/>
  <c r="Y215" i="51"/>
  <c r="X215" i="51"/>
  <c r="W215" i="51"/>
  <c r="V215" i="51"/>
  <c r="U215" i="51"/>
  <c r="U214" i="51" s="1"/>
  <c r="AN29" i="52" s="1"/>
  <c r="T215" i="51"/>
  <c r="S215" i="51"/>
  <c r="R215" i="51"/>
  <c r="Q215" i="51"/>
  <c r="P215" i="51"/>
  <c r="O215" i="51"/>
  <c r="N215" i="51"/>
  <c r="M215" i="51"/>
  <c r="K215" i="51"/>
  <c r="AN18" i="52" s="1"/>
  <c r="J215" i="51"/>
  <c r="I215" i="51"/>
  <c r="H215" i="51"/>
  <c r="G215" i="51"/>
  <c r="F215" i="51"/>
  <c r="E215" i="51"/>
  <c r="C214" i="51"/>
  <c r="BA211" i="51"/>
  <c r="AZ211" i="51"/>
  <c r="AY211" i="51"/>
  <c r="AX211" i="51"/>
  <c r="AW211" i="51"/>
  <c r="AV211" i="51"/>
  <c r="AU211" i="51"/>
  <c r="AT211" i="51"/>
  <c r="AS211" i="51"/>
  <c r="AR211" i="51"/>
  <c r="AQ211" i="51"/>
  <c r="AP211" i="51"/>
  <c r="AO211" i="51"/>
  <c r="AN211" i="51"/>
  <c r="AM211" i="51"/>
  <c r="AL211" i="51"/>
  <c r="AK211" i="51"/>
  <c r="AJ211" i="51"/>
  <c r="AI211" i="51"/>
  <c r="AH211" i="51"/>
  <c r="AF211" i="51"/>
  <c r="AE211" i="51"/>
  <c r="AD211" i="51"/>
  <c r="AC211" i="51"/>
  <c r="AB211" i="51"/>
  <c r="AA211" i="51"/>
  <c r="Z211" i="51"/>
  <c r="Y211" i="51"/>
  <c r="X211" i="51"/>
  <c r="W211" i="51"/>
  <c r="V211" i="51"/>
  <c r="U211" i="51"/>
  <c r="T211" i="51"/>
  <c r="S211" i="51"/>
  <c r="R211" i="51"/>
  <c r="Q211" i="51"/>
  <c r="P211" i="51"/>
  <c r="O211" i="51"/>
  <c r="N211" i="51"/>
  <c r="M211" i="51"/>
  <c r="K211" i="51"/>
  <c r="J211" i="51"/>
  <c r="I211" i="51"/>
  <c r="H211" i="51"/>
  <c r="G211" i="51"/>
  <c r="F211" i="51"/>
  <c r="E211" i="51"/>
  <c r="BA208" i="51"/>
  <c r="AZ208" i="51"/>
  <c r="AY208" i="51"/>
  <c r="AX208" i="51"/>
  <c r="AW208" i="51"/>
  <c r="AV208" i="51"/>
  <c r="AU208" i="51"/>
  <c r="AT208" i="51"/>
  <c r="AS208" i="51"/>
  <c r="AR208" i="51"/>
  <c r="AQ208" i="51"/>
  <c r="AP208" i="51"/>
  <c r="AO208" i="51"/>
  <c r="AN208" i="51"/>
  <c r="AM208" i="51"/>
  <c r="AL208" i="51"/>
  <c r="AK208" i="51"/>
  <c r="AJ208" i="51"/>
  <c r="AI208" i="51"/>
  <c r="AH208" i="51"/>
  <c r="AF208" i="51"/>
  <c r="AE208" i="51"/>
  <c r="AD208" i="51"/>
  <c r="AC208" i="51"/>
  <c r="AB208" i="51"/>
  <c r="AA208" i="51"/>
  <c r="Z208" i="51"/>
  <c r="Y208" i="51"/>
  <c r="X208" i="51"/>
  <c r="W208" i="51"/>
  <c r="V208" i="51"/>
  <c r="U208" i="51"/>
  <c r="T208" i="51"/>
  <c r="S208" i="51"/>
  <c r="R208" i="51"/>
  <c r="Q208" i="51"/>
  <c r="P208" i="51"/>
  <c r="O208" i="51"/>
  <c r="N208" i="51"/>
  <c r="M208" i="51"/>
  <c r="K208" i="51"/>
  <c r="AM18" i="52" s="1"/>
  <c r="J208" i="51"/>
  <c r="I208" i="51"/>
  <c r="H208" i="51"/>
  <c r="G208" i="51"/>
  <c r="F208" i="51"/>
  <c r="E208" i="51"/>
  <c r="C207" i="51"/>
  <c r="BA204" i="51"/>
  <c r="AZ204" i="51"/>
  <c r="AY204" i="51"/>
  <c r="AX204" i="51"/>
  <c r="AW204" i="51"/>
  <c r="AV204" i="51"/>
  <c r="AU204" i="51"/>
  <c r="AT204" i="51"/>
  <c r="AS204" i="51"/>
  <c r="AR204" i="51"/>
  <c r="AQ204" i="51"/>
  <c r="AP204" i="51"/>
  <c r="AO204" i="51"/>
  <c r="AN204" i="51"/>
  <c r="AM204" i="51"/>
  <c r="AL204" i="51"/>
  <c r="AK204" i="51"/>
  <c r="AJ204" i="51"/>
  <c r="AI204" i="51"/>
  <c r="AH204" i="51"/>
  <c r="AG204" i="51"/>
  <c r="AF204" i="51"/>
  <c r="AE204" i="51"/>
  <c r="AD204" i="51"/>
  <c r="AC204" i="51"/>
  <c r="AB204" i="51"/>
  <c r="AA204" i="51"/>
  <c r="Z204" i="51"/>
  <c r="Y204" i="51"/>
  <c r="X204" i="51"/>
  <c r="W204" i="51"/>
  <c r="V204" i="51"/>
  <c r="U204" i="51"/>
  <c r="T204" i="51"/>
  <c r="S204" i="51"/>
  <c r="R204" i="51"/>
  <c r="Q204" i="51"/>
  <c r="P204" i="51"/>
  <c r="O204" i="51"/>
  <c r="N204" i="51"/>
  <c r="M204" i="51"/>
  <c r="L204" i="51"/>
  <c r="K204" i="51"/>
  <c r="J204" i="51"/>
  <c r="I204" i="51"/>
  <c r="H204" i="51"/>
  <c r="G204" i="51"/>
  <c r="F204" i="51"/>
  <c r="E204" i="51"/>
  <c r="BA201" i="51"/>
  <c r="AZ201" i="51"/>
  <c r="AY201" i="51"/>
  <c r="AX201" i="51"/>
  <c r="AW201" i="51"/>
  <c r="AV201" i="51"/>
  <c r="AU201" i="51"/>
  <c r="AT201" i="51"/>
  <c r="AS201" i="51"/>
  <c r="AR201" i="51"/>
  <c r="AQ201" i="51"/>
  <c r="AP201" i="51"/>
  <c r="AO201" i="51"/>
  <c r="AN201" i="51"/>
  <c r="AM201" i="51"/>
  <c r="AL201" i="51"/>
  <c r="AK201" i="51"/>
  <c r="AJ201" i="51"/>
  <c r="AI201" i="51"/>
  <c r="AH201" i="51"/>
  <c r="AG201" i="51"/>
  <c r="AF201" i="51"/>
  <c r="AE201" i="51"/>
  <c r="AD201" i="51"/>
  <c r="AC201" i="51"/>
  <c r="AB201" i="51"/>
  <c r="AA201" i="51"/>
  <c r="Z201" i="51"/>
  <c r="Y201" i="51"/>
  <c r="X201" i="51"/>
  <c r="W201" i="51"/>
  <c r="V201" i="51"/>
  <c r="U201" i="51"/>
  <c r="T201" i="51"/>
  <c r="S201" i="51"/>
  <c r="R201" i="51"/>
  <c r="Q201" i="51"/>
  <c r="P201" i="51"/>
  <c r="O201" i="51"/>
  <c r="N201" i="51"/>
  <c r="M201" i="51"/>
  <c r="L201" i="51"/>
  <c r="K201" i="51"/>
  <c r="J201" i="51"/>
  <c r="I201" i="51"/>
  <c r="H201" i="51"/>
  <c r="G201" i="51"/>
  <c r="F201" i="51"/>
  <c r="E201" i="51"/>
  <c r="C200" i="51"/>
  <c r="BA197" i="51"/>
  <c r="BA196" i="51" s="1"/>
  <c r="AK62" i="52" s="1"/>
  <c r="AZ197" i="51"/>
  <c r="AZ196" i="51" s="1"/>
  <c r="AK61" i="52" s="1"/>
  <c r="AY197" i="51"/>
  <c r="AY196" i="51" s="1"/>
  <c r="AK60" i="52" s="1"/>
  <c r="AX197" i="51"/>
  <c r="AX196" i="51" s="1"/>
  <c r="AK59" i="52" s="1"/>
  <c r="AW197" i="51"/>
  <c r="AW196" i="51" s="1"/>
  <c r="AK58" i="52" s="1"/>
  <c r="AV197" i="51"/>
  <c r="AV196" i="51" s="1"/>
  <c r="AK57" i="52" s="1"/>
  <c r="AU197" i="51"/>
  <c r="AU196" i="51" s="1"/>
  <c r="AK56" i="52" s="1"/>
  <c r="AT197" i="51"/>
  <c r="AT196" i="51" s="1"/>
  <c r="AK55" i="52" s="1"/>
  <c r="AS197" i="51"/>
  <c r="AS196" i="51" s="1"/>
  <c r="AK54" i="52" s="1"/>
  <c r="AR197" i="51"/>
  <c r="AR196" i="51" s="1"/>
  <c r="AK53" i="52" s="1"/>
  <c r="AQ197" i="51"/>
  <c r="AQ196" i="51" s="1"/>
  <c r="AK52" i="52" s="1"/>
  <c r="AP197" i="51"/>
  <c r="AP196" i="51" s="1"/>
  <c r="AK51" i="52" s="1"/>
  <c r="AO197" i="51"/>
  <c r="AO196" i="51" s="1"/>
  <c r="AK50" i="52" s="1"/>
  <c r="AN197" i="51"/>
  <c r="AN196" i="51" s="1"/>
  <c r="AK49" i="52" s="1"/>
  <c r="AM197" i="51"/>
  <c r="AM196" i="51" s="1"/>
  <c r="AK48" i="52" s="1"/>
  <c r="AL197" i="51"/>
  <c r="AL196" i="51" s="1"/>
  <c r="AK47" i="52" s="1"/>
  <c r="AK197" i="51"/>
  <c r="AK196" i="51" s="1"/>
  <c r="AK46" i="52" s="1"/>
  <c r="AJ197" i="51"/>
  <c r="AI197" i="51"/>
  <c r="AI196" i="51" s="1"/>
  <c r="AK44" i="52" s="1"/>
  <c r="AH197" i="51"/>
  <c r="AH196" i="51" s="1"/>
  <c r="AK43" i="52" s="1"/>
  <c r="AG197" i="51"/>
  <c r="AG196" i="51" s="1"/>
  <c r="AF197" i="51"/>
  <c r="AF196" i="51" s="1"/>
  <c r="AE197" i="51"/>
  <c r="AE196" i="51" s="1"/>
  <c r="AK40" i="52" s="1"/>
  <c r="AD197" i="51"/>
  <c r="AD196" i="51" s="1"/>
  <c r="AK39" i="52" s="1"/>
  <c r="AC197" i="51"/>
  <c r="AC196" i="51" s="1"/>
  <c r="AK38" i="52" s="1"/>
  <c r="AB197" i="51"/>
  <c r="AB196" i="51" s="1"/>
  <c r="AK37" i="52" s="1"/>
  <c r="AA197" i="51"/>
  <c r="AA196" i="51" s="1"/>
  <c r="AK36" i="52" s="1"/>
  <c r="Z197" i="51"/>
  <c r="Z196" i="51" s="1"/>
  <c r="AK35" i="52" s="1"/>
  <c r="Y197" i="51"/>
  <c r="Y196" i="51" s="1"/>
  <c r="AK34" i="52" s="1"/>
  <c r="X197" i="51"/>
  <c r="X196" i="51" s="1"/>
  <c r="W197" i="51"/>
  <c r="W196" i="51" s="1"/>
  <c r="AK31" i="52" s="1"/>
  <c r="V197" i="51"/>
  <c r="V196" i="51" s="1"/>
  <c r="AK30" i="52" s="1"/>
  <c r="U197" i="51"/>
  <c r="U196" i="51" s="1"/>
  <c r="AK29" i="52" s="1"/>
  <c r="T197" i="51"/>
  <c r="T196" i="51" s="1"/>
  <c r="AK28" i="52" s="1"/>
  <c r="S197" i="51"/>
  <c r="S196" i="51" s="1"/>
  <c r="AK27" i="52" s="1"/>
  <c r="R197" i="51"/>
  <c r="R196" i="51" s="1"/>
  <c r="AK26" i="52" s="1"/>
  <c r="Q197" i="51"/>
  <c r="Q196" i="51" s="1"/>
  <c r="P197" i="51"/>
  <c r="P196" i="51" s="1"/>
  <c r="AK24" i="52" s="1"/>
  <c r="O197" i="51"/>
  <c r="O196" i="51" s="1"/>
  <c r="AK21" i="52" s="1"/>
  <c r="N197" i="51"/>
  <c r="N196" i="51" s="1"/>
  <c r="AK20" i="52" s="1"/>
  <c r="M197" i="51"/>
  <c r="M196" i="51" s="1"/>
  <c r="AK19" i="52" s="1"/>
  <c r="L197" i="51"/>
  <c r="L196" i="51" s="1"/>
  <c r="K197" i="51"/>
  <c r="K196" i="51" s="1"/>
  <c r="AK17" i="52" s="1"/>
  <c r="J197" i="51"/>
  <c r="J196" i="51" s="1"/>
  <c r="AK16" i="52" s="1"/>
  <c r="I197" i="51"/>
  <c r="I196" i="51" s="1"/>
  <c r="AK15" i="52" s="1"/>
  <c r="H197" i="51"/>
  <c r="H196" i="51" s="1"/>
  <c r="AK14" i="52" s="1"/>
  <c r="G197" i="51"/>
  <c r="G196" i="51" s="1"/>
  <c r="AK13" i="52" s="1"/>
  <c r="F197" i="51"/>
  <c r="E197" i="51"/>
  <c r="E196" i="51" s="1"/>
  <c r="AK11" i="52" s="1"/>
  <c r="AJ196" i="51"/>
  <c r="AK45" i="52" s="1"/>
  <c r="C196" i="51"/>
  <c r="BA193" i="51"/>
  <c r="BA192" i="51" s="1"/>
  <c r="AJ62" i="52" s="1"/>
  <c r="AZ193" i="51"/>
  <c r="AY193" i="51"/>
  <c r="AX193" i="51"/>
  <c r="AW193" i="51"/>
  <c r="AW192" i="51" s="1"/>
  <c r="AJ58" i="52" s="1"/>
  <c r="AV193" i="51"/>
  <c r="AV192" i="51" s="1"/>
  <c r="AJ57" i="52" s="1"/>
  <c r="AU193" i="51"/>
  <c r="AU192" i="51" s="1"/>
  <c r="AJ56" i="52" s="1"/>
  <c r="AT193" i="51"/>
  <c r="AT192" i="51" s="1"/>
  <c r="AJ55" i="52" s="1"/>
  <c r="AS193" i="51"/>
  <c r="AS192" i="51" s="1"/>
  <c r="AJ54" i="52" s="1"/>
  <c r="AR193" i="51"/>
  <c r="AR192" i="51" s="1"/>
  <c r="AJ53" i="52" s="1"/>
  <c r="AQ193" i="51"/>
  <c r="AQ192" i="51" s="1"/>
  <c r="AJ52" i="52" s="1"/>
  <c r="AP193" i="51"/>
  <c r="AP192" i="51" s="1"/>
  <c r="AJ51" i="52" s="1"/>
  <c r="AO193" i="51"/>
  <c r="AO192" i="51" s="1"/>
  <c r="AJ50" i="52" s="1"/>
  <c r="AN193" i="51"/>
  <c r="AN192" i="51" s="1"/>
  <c r="AJ49" i="52" s="1"/>
  <c r="AM193" i="51"/>
  <c r="AM192" i="51" s="1"/>
  <c r="AJ48" i="52" s="1"/>
  <c r="AL193" i="51"/>
  <c r="AL192" i="51" s="1"/>
  <c r="AJ47" i="52" s="1"/>
  <c r="AK193" i="51"/>
  <c r="AK192" i="51" s="1"/>
  <c r="AJ46" i="52" s="1"/>
  <c r="AJ193" i="51"/>
  <c r="AJ192" i="51" s="1"/>
  <c r="AJ45" i="52" s="1"/>
  <c r="AI193" i="51"/>
  <c r="AI192" i="51" s="1"/>
  <c r="AJ44" i="52" s="1"/>
  <c r="AH193" i="51"/>
  <c r="AH192" i="51" s="1"/>
  <c r="AJ43" i="52" s="1"/>
  <c r="AG193" i="51"/>
  <c r="AG192" i="51" s="1"/>
  <c r="AJ42" i="52" s="1"/>
  <c r="AF193" i="51"/>
  <c r="AF192" i="51" s="1"/>
  <c r="AJ41" i="52" s="1"/>
  <c r="AE193" i="51"/>
  <c r="AE192" i="51" s="1"/>
  <c r="AD193" i="51"/>
  <c r="AD192" i="51" s="1"/>
  <c r="AJ39" i="52" s="1"/>
  <c r="AC193" i="51"/>
  <c r="AC192" i="51" s="1"/>
  <c r="AJ38" i="52" s="1"/>
  <c r="AB193" i="51"/>
  <c r="AB192" i="51" s="1"/>
  <c r="AJ37" i="52" s="1"/>
  <c r="AA193" i="51"/>
  <c r="AA192" i="51" s="1"/>
  <c r="AJ36" i="52" s="1"/>
  <c r="Z193" i="51"/>
  <c r="Z192" i="51" s="1"/>
  <c r="AJ35" i="52" s="1"/>
  <c r="Y193" i="51"/>
  <c r="Y192" i="51" s="1"/>
  <c r="AJ34" i="52" s="1"/>
  <c r="X193" i="51"/>
  <c r="X192" i="51" s="1"/>
  <c r="W193" i="51"/>
  <c r="W192" i="51" s="1"/>
  <c r="AJ31" i="52" s="1"/>
  <c r="V193" i="51"/>
  <c r="V192" i="51" s="1"/>
  <c r="AJ30" i="52" s="1"/>
  <c r="U193" i="51"/>
  <c r="U192" i="51" s="1"/>
  <c r="AJ29" i="52" s="1"/>
  <c r="T193" i="51"/>
  <c r="T192" i="51" s="1"/>
  <c r="AJ28" i="52" s="1"/>
  <c r="S193" i="51"/>
  <c r="S192" i="51" s="1"/>
  <c r="AJ27" i="52" s="1"/>
  <c r="R193" i="51"/>
  <c r="R192" i="51" s="1"/>
  <c r="AJ26" i="52" s="1"/>
  <c r="Q193" i="51"/>
  <c r="Q192" i="51" s="1"/>
  <c r="AJ25" i="52" s="1"/>
  <c r="P193" i="51"/>
  <c r="P192" i="51" s="1"/>
  <c r="AJ24" i="52" s="1"/>
  <c r="O193" i="51"/>
  <c r="O192" i="51" s="1"/>
  <c r="AJ21" i="52" s="1"/>
  <c r="N193" i="51"/>
  <c r="N192" i="51" s="1"/>
  <c r="AJ20" i="52" s="1"/>
  <c r="M193" i="51"/>
  <c r="M192" i="51" s="1"/>
  <c r="AJ19" i="52" s="1"/>
  <c r="L193" i="51"/>
  <c r="L192" i="51" s="1"/>
  <c r="K193" i="51"/>
  <c r="AJ18" i="52" s="1"/>
  <c r="J193" i="51"/>
  <c r="J192" i="51" s="1"/>
  <c r="AJ16" i="52" s="1"/>
  <c r="I193" i="51"/>
  <c r="I192" i="51" s="1"/>
  <c r="AJ15" i="52" s="1"/>
  <c r="H193" i="51"/>
  <c r="H192" i="51" s="1"/>
  <c r="AJ14" i="52" s="1"/>
  <c r="G193" i="51"/>
  <c r="G192" i="51" s="1"/>
  <c r="AJ13" i="52" s="1"/>
  <c r="F193" i="51"/>
  <c r="F192" i="51" s="1"/>
  <c r="AJ12" i="52" s="1"/>
  <c r="E193" i="51"/>
  <c r="AZ192" i="51"/>
  <c r="AJ61" i="52" s="1"/>
  <c r="AY192" i="51"/>
  <c r="AJ60" i="52" s="1"/>
  <c r="AX192" i="51"/>
  <c r="AJ59" i="52" s="1"/>
  <c r="C192" i="51"/>
  <c r="BA189" i="51"/>
  <c r="BA188" i="51" s="1"/>
  <c r="AI62" i="52" s="1"/>
  <c r="AZ189" i="51"/>
  <c r="AZ188" i="51" s="1"/>
  <c r="AI61" i="52" s="1"/>
  <c r="AY189" i="51"/>
  <c r="AY188" i="51" s="1"/>
  <c r="AI60" i="52" s="1"/>
  <c r="AX189" i="51"/>
  <c r="AX188" i="51" s="1"/>
  <c r="AI59" i="52" s="1"/>
  <c r="AW189" i="51"/>
  <c r="AW188" i="51" s="1"/>
  <c r="AI58" i="52" s="1"/>
  <c r="AV189" i="51"/>
  <c r="AV188" i="51" s="1"/>
  <c r="AI57" i="52" s="1"/>
  <c r="AU189" i="51"/>
  <c r="AU188" i="51" s="1"/>
  <c r="AI56" i="52" s="1"/>
  <c r="AT189" i="51"/>
  <c r="AT188" i="51" s="1"/>
  <c r="AI55" i="52" s="1"/>
  <c r="AS189" i="51"/>
  <c r="AS188" i="51" s="1"/>
  <c r="AI54" i="52" s="1"/>
  <c r="AR189" i="51"/>
  <c r="AR188" i="51" s="1"/>
  <c r="AI53" i="52" s="1"/>
  <c r="AQ189" i="51"/>
  <c r="AQ188" i="51" s="1"/>
  <c r="AI52" i="52" s="1"/>
  <c r="AP189" i="51"/>
  <c r="AP188" i="51" s="1"/>
  <c r="AI51" i="52" s="1"/>
  <c r="AO189" i="51"/>
  <c r="AO188" i="51" s="1"/>
  <c r="AI50" i="52" s="1"/>
  <c r="AN189" i="51"/>
  <c r="AN188" i="51" s="1"/>
  <c r="AI49" i="52" s="1"/>
  <c r="AM189" i="51"/>
  <c r="AM188" i="51" s="1"/>
  <c r="AI48" i="52" s="1"/>
  <c r="AL189" i="51"/>
  <c r="AL188" i="51" s="1"/>
  <c r="AI47" i="52" s="1"/>
  <c r="AK189" i="51"/>
  <c r="AK188" i="51" s="1"/>
  <c r="AI46" i="52" s="1"/>
  <c r="AJ189" i="51"/>
  <c r="AJ188" i="51" s="1"/>
  <c r="AI45" i="52" s="1"/>
  <c r="AI189" i="51"/>
  <c r="AI188" i="51" s="1"/>
  <c r="AI44" i="52" s="1"/>
  <c r="AH189" i="51"/>
  <c r="AH188" i="51" s="1"/>
  <c r="AI43" i="52" s="1"/>
  <c r="AG189" i="51"/>
  <c r="AG188" i="51" s="1"/>
  <c r="AI42" i="52" s="1"/>
  <c r="AF189" i="51"/>
  <c r="AF188" i="51" s="1"/>
  <c r="AI41" i="52" s="1"/>
  <c r="AE189" i="51"/>
  <c r="AE188" i="51" s="1"/>
  <c r="AI40" i="52" s="1"/>
  <c r="AD189" i="51"/>
  <c r="AD188" i="51" s="1"/>
  <c r="AC189" i="51"/>
  <c r="AC188" i="51" s="1"/>
  <c r="AI38" i="52" s="1"/>
  <c r="AB189" i="51"/>
  <c r="AB188" i="51" s="1"/>
  <c r="AI37" i="52" s="1"/>
  <c r="AA189" i="51"/>
  <c r="AA188" i="51" s="1"/>
  <c r="AI36" i="52" s="1"/>
  <c r="Z189" i="51"/>
  <c r="Z188" i="51" s="1"/>
  <c r="AI35" i="52" s="1"/>
  <c r="Y189" i="51"/>
  <c r="Y188" i="51" s="1"/>
  <c r="AI34" i="52" s="1"/>
  <c r="X189" i="51"/>
  <c r="X188" i="51" s="1"/>
  <c r="W189" i="51"/>
  <c r="W188" i="51" s="1"/>
  <c r="AI31" i="52" s="1"/>
  <c r="V189" i="51"/>
  <c r="V188" i="51" s="1"/>
  <c r="AI30" i="52" s="1"/>
  <c r="U189" i="51"/>
  <c r="U188" i="51" s="1"/>
  <c r="AI29" i="52" s="1"/>
  <c r="T189" i="51"/>
  <c r="T188" i="51" s="1"/>
  <c r="AI28" i="52" s="1"/>
  <c r="S189" i="51"/>
  <c r="S188" i="51" s="1"/>
  <c r="AI27" i="52" s="1"/>
  <c r="R189" i="51"/>
  <c r="R188" i="51" s="1"/>
  <c r="AI26" i="52" s="1"/>
  <c r="Q189" i="51"/>
  <c r="Q188" i="51" s="1"/>
  <c r="AI25" i="52" s="1"/>
  <c r="P189" i="51"/>
  <c r="P188" i="51" s="1"/>
  <c r="AI24" i="52" s="1"/>
  <c r="O189" i="51"/>
  <c r="O188" i="51" s="1"/>
  <c r="AI21" i="52" s="1"/>
  <c r="N189" i="51"/>
  <c r="N188" i="51" s="1"/>
  <c r="AI20" i="52" s="1"/>
  <c r="M189" i="51"/>
  <c r="M188" i="51" s="1"/>
  <c r="AI19" i="52" s="1"/>
  <c r="L189" i="51"/>
  <c r="L188" i="51" s="1"/>
  <c r="K189" i="51"/>
  <c r="AI18" i="52" s="1"/>
  <c r="J189" i="51"/>
  <c r="J188" i="51" s="1"/>
  <c r="AI16" i="52" s="1"/>
  <c r="I189" i="51"/>
  <c r="I188" i="51" s="1"/>
  <c r="AI15" i="52" s="1"/>
  <c r="H189" i="51"/>
  <c r="H188" i="51" s="1"/>
  <c r="AI14" i="52" s="1"/>
  <c r="G189" i="51"/>
  <c r="G188" i="51" s="1"/>
  <c r="AI13" i="52" s="1"/>
  <c r="F189" i="51"/>
  <c r="E189" i="51"/>
  <c r="E188" i="51" s="1"/>
  <c r="AI11" i="52" s="1"/>
  <c r="C188" i="51"/>
  <c r="BA184" i="51"/>
  <c r="BA183" i="51" s="1"/>
  <c r="AH62" i="52" s="1"/>
  <c r="AZ184" i="51"/>
  <c r="AZ183" i="51" s="1"/>
  <c r="AH61" i="52" s="1"/>
  <c r="AY184" i="51"/>
  <c r="AY183" i="51" s="1"/>
  <c r="AH60" i="52" s="1"/>
  <c r="AX184" i="51"/>
  <c r="AX183" i="51" s="1"/>
  <c r="AH59" i="52" s="1"/>
  <c r="AW184" i="51"/>
  <c r="AW183" i="51" s="1"/>
  <c r="AH58" i="52" s="1"/>
  <c r="AV184" i="51"/>
  <c r="AV183" i="51" s="1"/>
  <c r="AH57" i="52" s="1"/>
  <c r="AU184" i="51"/>
  <c r="AU183" i="51" s="1"/>
  <c r="AH56" i="52" s="1"/>
  <c r="AT184" i="51"/>
  <c r="AT183" i="51" s="1"/>
  <c r="AH55" i="52" s="1"/>
  <c r="AS184" i="51"/>
  <c r="AS183" i="51" s="1"/>
  <c r="AH54" i="52" s="1"/>
  <c r="AR184" i="51"/>
  <c r="AR183" i="51" s="1"/>
  <c r="AH53" i="52" s="1"/>
  <c r="AQ184" i="51"/>
  <c r="AQ183" i="51" s="1"/>
  <c r="AH52" i="52" s="1"/>
  <c r="AP184" i="51"/>
  <c r="AP183" i="51" s="1"/>
  <c r="AH51" i="52" s="1"/>
  <c r="AO184" i="51"/>
  <c r="AO183" i="51" s="1"/>
  <c r="AH50" i="52" s="1"/>
  <c r="AN184" i="51"/>
  <c r="AN183" i="51" s="1"/>
  <c r="AH49" i="52" s="1"/>
  <c r="AM184" i="51"/>
  <c r="AM183" i="51" s="1"/>
  <c r="AH48" i="52" s="1"/>
  <c r="AL184" i="51"/>
  <c r="AL183" i="51" s="1"/>
  <c r="AH47" i="52" s="1"/>
  <c r="AK184" i="51"/>
  <c r="AK183" i="51" s="1"/>
  <c r="AH46" i="52" s="1"/>
  <c r="AJ184" i="51"/>
  <c r="AJ183" i="51" s="1"/>
  <c r="AH45" i="52" s="1"/>
  <c r="AI184" i="51"/>
  <c r="AI183" i="51" s="1"/>
  <c r="AH44" i="52" s="1"/>
  <c r="AH184" i="51"/>
  <c r="AH183" i="51" s="1"/>
  <c r="AH43" i="52" s="1"/>
  <c r="AG184" i="51"/>
  <c r="AG183" i="51" s="1"/>
  <c r="AH42" i="52" s="1"/>
  <c r="AF184" i="51"/>
  <c r="AF183" i="51" s="1"/>
  <c r="AH41" i="52" s="1"/>
  <c r="AE184" i="51"/>
  <c r="AE183" i="51" s="1"/>
  <c r="AH40" i="52" s="1"/>
  <c r="AD184" i="51"/>
  <c r="AD183" i="51" s="1"/>
  <c r="AH39" i="52" s="1"/>
  <c r="AC184" i="51"/>
  <c r="AC183" i="51" s="1"/>
  <c r="AB184" i="51"/>
  <c r="AB183" i="51" s="1"/>
  <c r="AH37" i="52" s="1"/>
  <c r="AA184" i="51"/>
  <c r="AA183" i="51" s="1"/>
  <c r="AH36" i="52" s="1"/>
  <c r="Z184" i="51"/>
  <c r="Z183" i="51" s="1"/>
  <c r="AH35" i="52" s="1"/>
  <c r="Y184" i="51"/>
  <c r="Y183" i="51" s="1"/>
  <c r="AH34" i="52" s="1"/>
  <c r="X184" i="51"/>
  <c r="X183" i="51" s="1"/>
  <c r="W184" i="51"/>
  <c r="W183" i="51" s="1"/>
  <c r="AH31" i="52" s="1"/>
  <c r="V184" i="51"/>
  <c r="V183" i="51" s="1"/>
  <c r="U184" i="51"/>
  <c r="U183" i="51" s="1"/>
  <c r="AH29" i="52" s="1"/>
  <c r="T184" i="51"/>
  <c r="T183" i="51" s="1"/>
  <c r="AH28" i="52" s="1"/>
  <c r="S184" i="51"/>
  <c r="S183" i="51" s="1"/>
  <c r="AH27" i="52" s="1"/>
  <c r="R184" i="51"/>
  <c r="R183" i="51" s="1"/>
  <c r="AH26" i="52" s="1"/>
  <c r="Q184" i="51"/>
  <c r="Q183" i="51" s="1"/>
  <c r="AH25" i="52" s="1"/>
  <c r="P184" i="51"/>
  <c r="P183" i="51" s="1"/>
  <c r="AH24" i="52" s="1"/>
  <c r="O184" i="51"/>
  <c r="O183" i="51" s="1"/>
  <c r="N184" i="51"/>
  <c r="N183" i="51" s="1"/>
  <c r="M184" i="51"/>
  <c r="M183" i="51" s="1"/>
  <c r="AH19" i="52" s="1"/>
  <c r="L184" i="51"/>
  <c r="L183" i="51" s="1"/>
  <c r="K184" i="51"/>
  <c r="J184" i="51"/>
  <c r="J183" i="51" s="1"/>
  <c r="AH16" i="52" s="1"/>
  <c r="I184" i="51"/>
  <c r="I183" i="51" s="1"/>
  <c r="AH15" i="52" s="1"/>
  <c r="H184" i="51"/>
  <c r="H183" i="51" s="1"/>
  <c r="AH14" i="52" s="1"/>
  <c r="G184" i="51"/>
  <c r="G183" i="51" s="1"/>
  <c r="AH13" i="52" s="1"/>
  <c r="F184" i="51"/>
  <c r="F183" i="51" s="1"/>
  <c r="AH12" i="52" s="1"/>
  <c r="E184" i="51"/>
  <c r="E183" i="51" s="1"/>
  <c r="AH11" i="52" s="1"/>
  <c r="C183" i="51"/>
  <c r="BA180" i="51"/>
  <c r="BA179" i="51" s="1"/>
  <c r="AG62" i="52" s="1"/>
  <c r="AZ180" i="51"/>
  <c r="AY180" i="51"/>
  <c r="AY179" i="51" s="1"/>
  <c r="AG60" i="52" s="1"/>
  <c r="AX180" i="51"/>
  <c r="AX179" i="51" s="1"/>
  <c r="AG59" i="52" s="1"/>
  <c r="AW180" i="51"/>
  <c r="AW179" i="51" s="1"/>
  <c r="AG58" i="52" s="1"/>
  <c r="AV180" i="51"/>
  <c r="AV179" i="51" s="1"/>
  <c r="AG57" i="52" s="1"/>
  <c r="AU180" i="51"/>
  <c r="AU179" i="51" s="1"/>
  <c r="AG56" i="52" s="1"/>
  <c r="AT180" i="51"/>
  <c r="AT179" i="51" s="1"/>
  <c r="AG55" i="52" s="1"/>
  <c r="AS180" i="51"/>
  <c r="AS179" i="51" s="1"/>
  <c r="AG54" i="52" s="1"/>
  <c r="AR180" i="51"/>
  <c r="AR179" i="51" s="1"/>
  <c r="AG53" i="52" s="1"/>
  <c r="AQ180" i="51"/>
  <c r="AQ179" i="51" s="1"/>
  <c r="AG52" i="52" s="1"/>
  <c r="AP180" i="51"/>
  <c r="AP179" i="51" s="1"/>
  <c r="AO180" i="51"/>
  <c r="AO179" i="51" s="1"/>
  <c r="AG50" i="52" s="1"/>
  <c r="AN180" i="51"/>
  <c r="AN179" i="51" s="1"/>
  <c r="AG49" i="52" s="1"/>
  <c r="AM180" i="51"/>
  <c r="AM179" i="51" s="1"/>
  <c r="AG48" i="52" s="1"/>
  <c r="AL180" i="51"/>
  <c r="AL179" i="51" s="1"/>
  <c r="AG47" i="52" s="1"/>
  <c r="AK180" i="51"/>
  <c r="AK179" i="51" s="1"/>
  <c r="AG46" i="52" s="1"/>
  <c r="AJ180" i="51"/>
  <c r="AJ179" i="51" s="1"/>
  <c r="AG45" i="52" s="1"/>
  <c r="AI180" i="51"/>
  <c r="AI179" i="51" s="1"/>
  <c r="AG44" i="52" s="1"/>
  <c r="AH180" i="51"/>
  <c r="AH179" i="51" s="1"/>
  <c r="AG180" i="51"/>
  <c r="AG179" i="51" s="1"/>
  <c r="AG42" i="52" s="1"/>
  <c r="AF180" i="51"/>
  <c r="AF179" i="51" s="1"/>
  <c r="AG41" i="52" s="1"/>
  <c r="AE180" i="51"/>
  <c r="AE179" i="51" s="1"/>
  <c r="AG40" i="52" s="1"/>
  <c r="AD180" i="51"/>
  <c r="AD179" i="51" s="1"/>
  <c r="AG39" i="52" s="1"/>
  <c r="AC180" i="51"/>
  <c r="AC179" i="51" s="1"/>
  <c r="AG38" i="52" s="1"/>
  <c r="AB180" i="51"/>
  <c r="AB179" i="51" s="1"/>
  <c r="AA180" i="51"/>
  <c r="AA179" i="51" s="1"/>
  <c r="AG36" i="52" s="1"/>
  <c r="Z180" i="51"/>
  <c r="Z179" i="51" s="1"/>
  <c r="AG35" i="52" s="1"/>
  <c r="Y180" i="51"/>
  <c r="Y179" i="51" s="1"/>
  <c r="AG34" i="52" s="1"/>
  <c r="X180" i="51"/>
  <c r="X179" i="51" s="1"/>
  <c r="W180" i="51"/>
  <c r="W179" i="51" s="1"/>
  <c r="AG31" i="52" s="1"/>
  <c r="V180" i="51"/>
  <c r="V179" i="51" s="1"/>
  <c r="AG30" i="52" s="1"/>
  <c r="U180" i="51"/>
  <c r="U179" i="51" s="1"/>
  <c r="AG29" i="52" s="1"/>
  <c r="T180" i="51"/>
  <c r="T179" i="51" s="1"/>
  <c r="AG28" i="52" s="1"/>
  <c r="S180" i="51"/>
  <c r="S179" i="51" s="1"/>
  <c r="AG27" i="52" s="1"/>
  <c r="R180" i="51"/>
  <c r="R179" i="51" s="1"/>
  <c r="Q180" i="51"/>
  <c r="Q179" i="51" s="1"/>
  <c r="AG25" i="52" s="1"/>
  <c r="P180" i="51"/>
  <c r="P179" i="51" s="1"/>
  <c r="AG24" i="52" s="1"/>
  <c r="O180" i="51"/>
  <c r="O179" i="51" s="1"/>
  <c r="AG21" i="52" s="1"/>
  <c r="N180" i="51"/>
  <c r="N179" i="51" s="1"/>
  <c r="AG20" i="52" s="1"/>
  <c r="M180" i="51"/>
  <c r="M179" i="51" s="1"/>
  <c r="AG19" i="52" s="1"/>
  <c r="L180" i="51"/>
  <c r="L179" i="51" s="1"/>
  <c r="K180" i="51"/>
  <c r="J180" i="51"/>
  <c r="J179" i="51" s="1"/>
  <c r="AG16" i="52" s="1"/>
  <c r="I180" i="51"/>
  <c r="I179" i="51" s="1"/>
  <c r="AG15" i="52" s="1"/>
  <c r="H180" i="51"/>
  <c r="H179" i="51" s="1"/>
  <c r="AG14" i="52" s="1"/>
  <c r="G180" i="51"/>
  <c r="G179" i="51" s="1"/>
  <c r="AG13" i="52" s="1"/>
  <c r="F180" i="51"/>
  <c r="F179" i="51" s="1"/>
  <c r="AG12" i="52" s="1"/>
  <c r="E180" i="51"/>
  <c r="AZ179" i="51"/>
  <c r="AG61" i="52" s="1"/>
  <c r="C179" i="51"/>
  <c r="BA176" i="51"/>
  <c r="BA175" i="51" s="1"/>
  <c r="AZ176" i="51"/>
  <c r="AZ175" i="51" s="1"/>
  <c r="AY176" i="51"/>
  <c r="AY175" i="51" s="1"/>
  <c r="AX176" i="51"/>
  <c r="AX175" i="51" s="1"/>
  <c r="AW176" i="51"/>
  <c r="AW175" i="51" s="1"/>
  <c r="AV176" i="51"/>
  <c r="AV175" i="51" s="1"/>
  <c r="AU176" i="51"/>
  <c r="AU175" i="51" s="1"/>
  <c r="AT176" i="51"/>
  <c r="AT175" i="51" s="1"/>
  <c r="AS176" i="51"/>
  <c r="AS175" i="51" s="1"/>
  <c r="AR176" i="51"/>
  <c r="AQ176" i="51"/>
  <c r="AP176" i="51"/>
  <c r="AP175" i="51" s="1"/>
  <c r="AO176" i="51"/>
  <c r="AO175" i="51" s="1"/>
  <c r="AN176" i="51"/>
  <c r="AN175" i="51" s="1"/>
  <c r="AM176" i="51"/>
  <c r="AM175" i="51" s="1"/>
  <c r="AL176" i="51"/>
  <c r="AL175" i="51" s="1"/>
  <c r="AK176" i="51"/>
  <c r="AK175" i="51" s="1"/>
  <c r="AJ176" i="51"/>
  <c r="AJ175" i="51" s="1"/>
  <c r="AI176" i="51"/>
  <c r="AI175" i="51" s="1"/>
  <c r="AH176" i="51"/>
  <c r="AH175" i="51" s="1"/>
  <c r="AG176" i="51"/>
  <c r="AG175" i="51" s="1"/>
  <c r="AF176" i="51"/>
  <c r="AF175" i="51" s="1"/>
  <c r="AE176" i="51"/>
  <c r="AE175" i="51" s="1"/>
  <c r="AD176" i="51"/>
  <c r="AD175" i="51" s="1"/>
  <c r="AC176" i="51"/>
  <c r="AC175" i="51" s="1"/>
  <c r="AB176" i="51"/>
  <c r="AB175" i="51" s="1"/>
  <c r="AA176" i="51"/>
  <c r="AA175" i="51" s="1"/>
  <c r="Z176" i="51"/>
  <c r="Z175" i="51" s="1"/>
  <c r="Y176" i="51"/>
  <c r="Y175" i="51" s="1"/>
  <c r="X176" i="51"/>
  <c r="X175" i="51" s="1"/>
  <c r="W176" i="51"/>
  <c r="W175" i="51" s="1"/>
  <c r="V176" i="51"/>
  <c r="V175" i="51" s="1"/>
  <c r="U176" i="51"/>
  <c r="U175" i="51" s="1"/>
  <c r="T176" i="51"/>
  <c r="T175" i="51" s="1"/>
  <c r="S176" i="51"/>
  <c r="S175" i="51" s="1"/>
  <c r="R176" i="51"/>
  <c r="R175" i="51" s="1"/>
  <c r="Q176" i="51"/>
  <c r="Q175" i="51" s="1"/>
  <c r="P176" i="51"/>
  <c r="P175" i="51" s="1"/>
  <c r="O176" i="51"/>
  <c r="O175" i="51" s="1"/>
  <c r="N176" i="51"/>
  <c r="N175" i="51" s="1"/>
  <c r="M176" i="51"/>
  <c r="M175" i="51" s="1"/>
  <c r="L176" i="51"/>
  <c r="L175" i="51" s="1"/>
  <c r="K176" i="51"/>
  <c r="AF18" i="52" s="1"/>
  <c r="J176" i="51"/>
  <c r="J175" i="51" s="1"/>
  <c r="I176" i="51"/>
  <c r="I175" i="51" s="1"/>
  <c r="H176" i="51"/>
  <c r="H175" i="51" s="1"/>
  <c r="G176" i="51"/>
  <c r="G175" i="51" s="1"/>
  <c r="F176" i="51"/>
  <c r="F175" i="51" s="1"/>
  <c r="E176" i="51"/>
  <c r="E175" i="51" s="1"/>
  <c r="AR175" i="51"/>
  <c r="AQ175" i="51"/>
  <c r="C175" i="51"/>
  <c r="BA172" i="51"/>
  <c r="BA171" i="51" s="1"/>
  <c r="AE62" i="52" s="1"/>
  <c r="AZ172" i="51"/>
  <c r="AZ171" i="51" s="1"/>
  <c r="AE61" i="52" s="1"/>
  <c r="AY172" i="51"/>
  <c r="AY171" i="51" s="1"/>
  <c r="AX172" i="51"/>
  <c r="AX171" i="51" s="1"/>
  <c r="AE59" i="52" s="1"/>
  <c r="AW172" i="51"/>
  <c r="AW171" i="51" s="1"/>
  <c r="AE58" i="52" s="1"/>
  <c r="AV172" i="51"/>
  <c r="AV171" i="51" s="1"/>
  <c r="AE57" i="52" s="1"/>
  <c r="AU172" i="51"/>
  <c r="AU171" i="51" s="1"/>
  <c r="AE56" i="52" s="1"/>
  <c r="AT172" i="51"/>
  <c r="AT171" i="51" s="1"/>
  <c r="AE55" i="52" s="1"/>
  <c r="AS172" i="51"/>
  <c r="AS171" i="51" s="1"/>
  <c r="AE54" i="52" s="1"/>
  <c r="AR172" i="51"/>
  <c r="AR171" i="51" s="1"/>
  <c r="AE53" i="52" s="1"/>
  <c r="AQ172" i="51"/>
  <c r="AQ171" i="51" s="1"/>
  <c r="AE52" i="52" s="1"/>
  <c r="AP172" i="51"/>
  <c r="AP171" i="51" s="1"/>
  <c r="AE51" i="52" s="1"/>
  <c r="AO172" i="51"/>
  <c r="AO171" i="51" s="1"/>
  <c r="AE50" i="52" s="1"/>
  <c r="AN172" i="51"/>
  <c r="AN171" i="51" s="1"/>
  <c r="AE49" i="52" s="1"/>
  <c r="AM172" i="51"/>
  <c r="AM171" i="51" s="1"/>
  <c r="AE48" i="52" s="1"/>
  <c r="AL172" i="51"/>
  <c r="AL171" i="51" s="1"/>
  <c r="AE47" i="52" s="1"/>
  <c r="AK172" i="51"/>
  <c r="AK171" i="51" s="1"/>
  <c r="AE46" i="52" s="1"/>
  <c r="AJ172" i="51"/>
  <c r="AJ171" i="51" s="1"/>
  <c r="AE45" i="52" s="1"/>
  <c r="AI172" i="51"/>
  <c r="AI171" i="51" s="1"/>
  <c r="AH172" i="51"/>
  <c r="AH171" i="51" s="1"/>
  <c r="AE43" i="52" s="1"/>
  <c r="AG172" i="51"/>
  <c r="AG171" i="51" s="1"/>
  <c r="AE42" i="52" s="1"/>
  <c r="AF172" i="51"/>
  <c r="AF171" i="51" s="1"/>
  <c r="AE41" i="52" s="1"/>
  <c r="AE172" i="51"/>
  <c r="AE171" i="51" s="1"/>
  <c r="AE40" i="52" s="1"/>
  <c r="AD172" i="51"/>
  <c r="AD171" i="51" s="1"/>
  <c r="AE39" i="52" s="1"/>
  <c r="AC172" i="51"/>
  <c r="AC171" i="51" s="1"/>
  <c r="AE38" i="52" s="1"/>
  <c r="AB172" i="51"/>
  <c r="AB171" i="51" s="1"/>
  <c r="AE37" i="52" s="1"/>
  <c r="AA172" i="51"/>
  <c r="AA171" i="51" s="1"/>
  <c r="AE36" i="52" s="1"/>
  <c r="Z172" i="51"/>
  <c r="Z171" i="51" s="1"/>
  <c r="Y172" i="51"/>
  <c r="Y171" i="51" s="1"/>
  <c r="AE34" i="52" s="1"/>
  <c r="X172" i="51"/>
  <c r="X171" i="51" s="1"/>
  <c r="W172" i="51"/>
  <c r="W171" i="51" s="1"/>
  <c r="AE31" i="52" s="1"/>
  <c r="V172" i="51"/>
  <c r="V171" i="51" s="1"/>
  <c r="AE30" i="52" s="1"/>
  <c r="U172" i="51"/>
  <c r="U171" i="51" s="1"/>
  <c r="AE29" i="52" s="1"/>
  <c r="T172" i="51"/>
  <c r="T171" i="51" s="1"/>
  <c r="AE28" i="52" s="1"/>
  <c r="S172" i="51"/>
  <c r="S171" i="51" s="1"/>
  <c r="AE27" i="52" s="1"/>
  <c r="R172" i="51"/>
  <c r="R171" i="51" s="1"/>
  <c r="AE26" i="52" s="1"/>
  <c r="Q172" i="51"/>
  <c r="Q171" i="51" s="1"/>
  <c r="AE25" i="52" s="1"/>
  <c r="P172" i="51"/>
  <c r="P171" i="51" s="1"/>
  <c r="AE24" i="52" s="1"/>
  <c r="O172" i="51"/>
  <c r="O171" i="51" s="1"/>
  <c r="AE21" i="52" s="1"/>
  <c r="N172" i="51"/>
  <c r="N171" i="51" s="1"/>
  <c r="AE20" i="52" s="1"/>
  <c r="M172" i="51"/>
  <c r="M171" i="51" s="1"/>
  <c r="AE19" i="52" s="1"/>
  <c r="L172" i="51"/>
  <c r="L171" i="51" s="1"/>
  <c r="K172" i="51"/>
  <c r="J172" i="51"/>
  <c r="J171" i="51" s="1"/>
  <c r="AE16" i="52" s="1"/>
  <c r="I172" i="51"/>
  <c r="I171" i="51" s="1"/>
  <c r="AE15" i="52" s="1"/>
  <c r="H172" i="51"/>
  <c r="H171" i="51" s="1"/>
  <c r="AE14" i="52" s="1"/>
  <c r="G172" i="51"/>
  <c r="G171" i="51" s="1"/>
  <c r="AE13" i="52" s="1"/>
  <c r="F172" i="51"/>
  <c r="F171" i="51" s="1"/>
  <c r="AE12" i="52" s="1"/>
  <c r="E172" i="51"/>
  <c r="E171" i="51" s="1"/>
  <c r="AE11" i="52" s="1"/>
  <c r="C171" i="51"/>
  <c r="BA143" i="51"/>
  <c r="BA142" i="51" s="1"/>
  <c r="AD62" i="52" s="1"/>
  <c r="AZ143" i="51"/>
  <c r="AZ142" i="51" s="1"/>
  <c r="AD61" i="52" s="1"/>
  <c r="AY143" i="51"/>
  <c r="AY142" i="51" s="1"/>
  <c r="AD60" i="52" s="1"/>
  <c r="AX143" i="51"/>
  <c r="AX142" i="51" s="1"/>
  <c r="AD59" i="52" s="1"/>
  <c r="AW143" i="51"/>
  <c r="AW142" i="51" s="1"/>
  <c r="AD58" i="52" s="1"/>
  <c r="AV143" i="51"/>
  <c r="AV142" i="51" s="1"/>
  <c r="AU143" i="51"/>
  <c r="AU142" i="51" s="1"/>
  <c r="AD56" i="52" s="1"/>
  <c r="AT143" i="51"/>
  <c r="AT142" i="51" s="1"/>
  <c r="AD55" i="52" s="1"/>
  <c r="AS143" i="51"/>
  <c r="AS142" i="51" s="1"/>
  <c r="AD54" i="52" s="1"/>
  <c r="AR143" i="51"/>
  <c r="AR142" i="51" s="1"/>
  <c r="AD53" i="52" s="1"/>
  <c r="AQ143" i="51"/>
  <c r="AQ142" i="51" s="1"/>
  <c r="AD52" i="52" s="1"/>
  <c r="AP143" i="51"/>
  <c r="AP142" i="51" s="1"/>
  <c r="AD51" i="52" s="1"/>
  <c r="AO143" i="51"/>
  <c r="AO142" i="51" s="1"/>
  <c r="AD50" i="52" s="1"/>
  <c r="AN143" i="51"/>
  <c r="AN142" i="51" s="1"/>
  <c r="AD49" i="52" s="1"/>
  <c r="AM143" i="51"/>
  <c r="AM142" i="51" s="1"/>
  <c r="AD48" i="52" s="1"/>
  <c r="AL143" i="51"/>
  <c r="AL142" i="51" s="1"/>
  <c r="AD47" i="52" s="1"/>
  <c r="AK143" i="51"/>
  <c r="AK142" i="51" s="1"/>
  <c r="AD46" i="52" s="1"/>
  <c r="AJ143" i="51"/>
  <c r="AJ142" i="51" s="1"/>
  <c r="AD45" i="52" s="1"/>
  <c r="AI143" i="51"/>
  <c r="AI142" i="51" s="1"/>
  <c r="AD44" i="52" s="1"/>
  <c r="AH143" i="51"/>
  <c r="AH142" i="51" s="1"/>
  <c r="AD43" i="52" s="1"/>
  <c r="AG143" i="51"/>
  <c r="AF143" i="51"/>
  <c r="AF142" i="51" s="1"/>
  <c r="AD41" i="52" s="1"/>
  <c r="AE143" i="51"/>
  <c r="AE142" i="51" s="1"/>
  <c r="AD40" i="52" s="1"/>
  <c r="AD143" i="51"/>
  <c r="AD142" i="51" s="1"/>
  <c r="AD39" i="52" s="1"/>
  <c r="AC143" i="51"/>
  <c r="AC142" i="51" s="1"/>
  <c r="AD38" i="52" s="1"/>
  <c r="AB143" i="51"/>
  <c r="AB142" i="51" s="1"/>
  <c r="AD37" i="52" s="1"/>
  <c r="AA143" i="51"/>
  <c r="AA142" i="51" s="1"/>
  <c r="AD36" i="52" s="1"/>
  <c r="Z143" i="51"/>
  <c r="Z142" i="51" s="1"/>
  <c r="AD35" i="52" s="1"/>
  <c r="Y143" i="51"/>
  <c r="Y142" i="51" s="1"/>
  <c r="X143" i="51"/>
  <c r="X142" i="51" s="1"/>
  <c r="W143" i="51"/>
  <c r="W142" i="51" s="1"/>
  <c r="AD31" i="52" s="1"/>
  <c r="V143" i="51"/>
  <c r="V142" i="51" s="1"/>
  <c r="AD30" i="52" s="1"/>
  <c r="U143" i="51"/>
  <c r="U142" i="51" s="1"/>
  <c r="AD29" i="52" s="1"/>
  <c r="T143" i="51"/>
  <c r="T142" i="51" s="1"/>
  <c r="AD28" i="52" s="1"/>
  <c r="S143" i="51"/>
  <c r="S142" i="51" s="1"/>
  <c r="AD27" i="52" s="1"/>
  <c r="R143" i="51"/>
  <c r="R142" i="51" s="1"/>
  <c r="AD26" i="52" s="1"/>
  <c r="Q143" i="51"/>
  <c r="Q142" i="51" s="1"/>
  <c r="AD25" i="52" s="1"/>
  <c r="P143" i="51"/>
  <c r="P142" i="51" s="1"/>
  <c r="AD24" i="52" s="1"/>
  <c r="O143" i="51"/>
  <c r="O142" i="51" s="1"/>
  <c r="AD21" i="52" s="1"/>
  <c r="N143" i="51"/>
  <c r="N142" i="51" s="1"/>
  <c r="AD20" i="52" s="1"/>
  <c r="M143" i="51"/>
  <c r="M142" i="51" s="1"/>
  <c r="AD19" i="52" s="1"/>
  <c r="L143" i="51"/>
  <c r="L142" i="51" s="1"/>
  <c r="K143" i="51"/>
  <c r="J143" i="51"/>
  <c r="J142" i="51" s="1"/>
  <c r="AD16" i="52" s="1"/>
  <c r="I143" i="51"/>
  <c r="I142" i="51" s="1"/>
  <c r="AD15" i="52" s="1"/>
  <c r="H143" i="51"/>
  <c r="H142" i="51" s="1"/>
  <c r="AD14" i="52" s="1"/>
  <c r="G143" i="51"/>
  <c r="G142" i="51" s="1"/>
  <c r="AD13" i="52" s="1"/>
  <c r="F143" i="51"/>
  <c r="F142" i="51" s="1"/>
  <c r="AD12" i="52" s="1"/>
  <c r="E143" i="51"/>
  <c r="E142" i="51" s="1"/>
  <c r="AD11" i="52" s="1"/>
  <c r="BD142" i="51"/>
  <c r="BC142" i="51"/>
  <c r="C142" i="51"/>
  <c r="BA138" i="51"/>
  <c r="AZ138" i="51"/>
  <c r="AY138" i="51"/>
  <c r="AX138" i="51"/>
  <c r="AW138" i="51"/>
  <c r="AV138" i="51"/>
  <c r="AU138" i="51"/>
  <c r="AT138" i="51"/>
  <c r="AS138" i="51"/>
  <c r="AR138" i="51"/>
  <c r="AQ138" i="51"/>
  <c r="AP138" i="51"/>
  <c r="AO138" i="51"/>
  <c r="AN138" i="51"/>
  <c r="AM138" i="51"/>
  <c r="AL138" i="51"/>
  <c r="AK138" i="51"/>
  <c r="AJ138" i="51"/>
  <c r="AI138" i="51"/>
  <c r="AH138" i="51"/>
  <c r="AF138" i="51"/>
  <c r="AE138" i="51"/>
  <c r="AD138" i="51"/>
  <c r="AC138" i="51"/>
  <c r="AB138" i="51"/>
  <c r="AA138" i="51"/>
  <c r="Z138" i="51"/>
  <c r="Y138" i="51"/>
  <c r="X138" i="51"/>
  <c r="W138" i="51"/>
  <c r="V138" i="51"/>
  <c r="U138" i="51"/>
  <c r="T138" i="51"/>
  <c r="S138" i="51"/>
  <c r="R138" i="51"/>
  <c r="Q138" i="51"/>
  <c r="P138" i="51"/>
  <c r="O138" i="51"/>
  <c r="N138" i="51"/>
  <c r="M138" i="51"/>
  <c r="K138" i="51"/>
  <c r="J138" i="51"/>
  <c r="I138" i="51"/>
  <c r="H138" i="51"/>
  <c r="G138" i="51"/>
  <c r="F138" i="51"/>
  <c r="E138" i="51"/>
  <c r="BA135" i="51"/>
  <c r="AZ135" i="51"/>
  <c r="AY135" i="51"/>
  <c r="AX135" i="51"/>
  <c r="AW135" i="51"/>
  <c r="AV135" i="51"/>
  <c r="AU135" i="51"/>
  <c r="AT135" i="51"/>
  <c r="AS135" i="51"/>
  <c r="AR135" i="51"/>
  <c r="AQ135" i="51"/>
  <c r="AP135" i="51"/>
  <c r="AO135" i="51"/>
  <c r="AN135" i="51"/>
  <c r="AM135" i="51"/>
  <c r="AL135" i="51"/>
  <c r="AK135" i="51"/>
  <c r="AJ135" i="51"/>
  <c r="AI135" i="51"/>
  <c r="AH135" i="51"/>
  <c r="AF135" i="51"/>
  <c r="AE135" i="51"/>
  <c r="AD135" i="51"/>
  <c r="AC135" i="51"/>
  <c r="AB135" i="51"/>
  <c r="AA135" i="51"/>
  <c r="Z135" i="51"/>
  <c r="Y135" i="51"/>
  <c r="X135" i="51"/>
  <c r="W135" i="51"/>
  <c r="V135" i="51"/>
  <c r="U135" i="51"/>
  <c r="T135" i="51"/>
  <c r="S135" i="51"/>
  <c r="R135" i="51"/>
  <c r="Q135" i="51"/>
  <c r="P135" i="51"/>
  <c r="O135" i="51"/>
  <c r="N135" i="51"/>
  <c r="M135" i="51"/>
  <c r="K135" i="51"/>
  <c r="AA18" i="52" s="1"/>
  <c r="J135" i="51"/>
  <c r="I135" i="51"/>
  <c r="H135" i="51"/>
  <c r="G135" i="51"/>
  <c r="F135" i="51"/>
  <c r="E135" i="51"/>
  <c r="C134" i="51"/>
  <c r="BA131" i="51"/>
  <c r="AZ131" i="51"/>
  <c r="AY131" i="51"/>
  <c r="AX131" i="51"/>
  <c r="AW131" i="51"/>
  <c r="AV131" i="51"/>
  <c r="AU131" i="51"/>
  <c r="AT131" i="51"/>
  <c r="AS131" i="51"/>
  <c r="AR131" i="51"/>
  <c r="AQ131" i="51"/>
  <c r="AP131" i="51"/>
  <c r="AO131" i="51"/>
  <c r="AN131" i="51"/>
  <c r="AM131" i="51"/>
  <c r="AL131" i="51"/>
  <c r="AK131" i="51"/>
  <c r="AJ131" i="51"/>
  <c r="AI131" i="51"/>
  <c r="AH131" i="51"/>
  <c r="AF131" i="51"/>
  <c r="AE131" i="51"/>
  <c r="AD131" i="51"/>
  <c r="AC131" i="51"/>
  <c r="AB131" i="51"/>
  <c r="AA131" i="51"/>
  <c r="Z131" i="51"/>
  <c r="Y131" i="51"/>
  <c r="X131" i="51"/>
  <c r="W131" i="51"/>
  <c r="V131" i="51"/>
  <c r="U131" i="51"/>
  <c r="T131" i="51"/>
  <c r="S131" i="51"/>
  <c r="R131" i="51"/>
  <c r="Q131" i="51"/>
  <c r="P131" i="51"/>
  <c r="O131" i="51"/>
  <c r="N131" i="51"/>
  <c r="M131" i="51"/>
  <c r="K131" i="51"/>
  <c r="J131" i="51"/>
  <c r="I131" i="51"/>
  <c r="H131" i="51"/>
  <c r="G131" i="51"/>
  <c r="F131" i="51"/>
  <c r="E131" i="51"/>
  <c r="BA128" i="51"/>
  <c r="AZ128" i="51"/>
  <c r="AY128" i="51"/>
  <c r="AX128" i="51"/>
  <c r="AW128" i="51"/>
  <c r="AV128" i="51"/>
  <c r="AU128" i="51"/>
  <c r="AT128" i="51"/>
  <c r="AS128" i="51"/>
  <c r="AR128" i="51"/>
  <c r="AQ128" i="51"/>
  <c r="AP128" i="51"/>
  <c r="AO128" i="51"/>
  <c r="AN128" i="51"/>
  <c r="AM128" i="51"/>
  <c r="AL128" i="51"/>
  <c r="AK128" i="51"/>
  <c r="AJ128" i="51"/>
  <c r="AI128" i="51"/>
  <c r="AH128" i="51"/>
  <c r="AF128" i="51"/>
  <c r="AE128" i="51"/>
  <c r="AD128" i="51"/>
  <c r="AC128" i="51"/>
  <c r="AB128" i="51"/>
  <c r="AA128" i="51"/>
  <c r="Z128" i="51"/>
  <c r="Y128" i="51"/>
  <c r="X128" i="51"/>
  <c r="W128" i="51"/>
  <c r="V128" i="51"/>
  <c r="U128" i="51"/>
  <c r="T128" i="51"/>
  <c r="S128" i="51"/>
  <c r="R128" i="51"/>
  <c r="Q128" i="51"/>
  <c r="P128" i="51"/>
  <c r="O128" i="51"/>
  <c r="N128" i="51"/>
  <c r="M128" i="51"/>
  <c r="K128" i="51"/>
  <c r="J128" i="51"/>
  <c r="I128" i="51"/>
  <c r="H128" i="51"/>
  <c r="G128" i="51"/>
  <c r="F128" i="51"/>
  <c r="E128" i="51"/>
  <c r="C127" i="51"/>
  <c r="BA124" i="51"/>
  <c r="AZ124" i="51"/>
  <c r="AY124" i="51"/>
  <c r="AX124" i="51"/>
  <c r="AW124" i="51"/>
  <c r="AV124" i="51"/>
  <c r="AU124" i="51"/>
  <c r="AT124" i="51"/>
  <c r="AS124" i="51"/>
  <c r="AR124" i="51"/>
  <c r="AQ124" i="51"/>
  <c r="AP124" i="51"/>
  <c r="AO124" i="51"/>
  <c r="AN124" i="51"/>
  <c r="AM124" i="51"/>
  <c r="AL124" i="51"/>
  <c r="AK124" i="51"/>
  <c r="AJ124" i="51"/>
  <c r="AI124" i="51"/>
  <c r="AH124" i="51"/>
  <c r="AF124" i="51"/>
  <c r="AE124" i="51"/>
  <c r="AD124" i="51"/>
  <c r="AC124" i="51"/>
  <c r="AB124" i="51"/>
  <c r="AA124" i="51"/>
  <c r="Z124" i="51"/>
  <c r="Y124" i="51"/>
  <c r="X124" i="51"/>
  <c r="W124" i="51"/>
  <c r="V124" i="51"/>
  <c r="U124" i="51"/>
  <c r="T124" i="51"/>
  <c r="S124" i="51"/>
  <c r="R124" i="51"/>
  <c r="Q124" i="51"/>
  <c r="P124" i="51"/>
  <c r="O124" i="51"/>
  <c r="N124" i="51"/>
  <c r="M124" i="51"/>
  <c r="K124" i="51"/>
  <c r="J124" i="51"/>
  <c r="I124" i="51"/>
  <c r="H124" i="51"/>
  <c r="G124" i="51"/>
  <c r="F124" i="51"/>
  <c r="E124" i="51"/>
  <c r="BA121" i="51"/>
  <c r="AZ121" i="51"/>
  <c r="AY121" i="51"/>
  <c r="AX121" i="51"/>
  <c r="AW121" i="51"/>
  <c r="AV121" i="51"/>
  <c r="AU121" i="51"/>
  <c r="AT121" i="51"/>
  <c r="AS121" i="51"/>
  <c r="AR121" i="51"/>
  <c r="AQ121" i="51"/>
  <c r="AP121" i="51"/>
  <c r="AO121" i="51"/>
  <c r="AN121" i="51"/>
  <c r="AM121" i="51"/>
  <c r="AL121" i="51"/>
  <c r="AK121" i="51"/>
  <c r="AJ121" i="51"/>
  <c r="AI121" i="51"/>
  <c r="AH121" i="51"/>
  <c r="AF121" i="51"/>
  <c r="AE121" i="51"/>
  <c r="AD121" i="51"/>
  <c r="AC121" i="51"/>
  <c r="AB121" i="51"/>
  <c r="AA121" i="51"/>
  <c r="Z121" i="51"/>
  <c r="Y121" i="51"/>
  <c r="X121" i="51"/>
  <c r="W121" i="51"/>
  <c r="V121" i="51"/>
  <c r="U121" i="51"/>
  <c r="T121" i="51"/>
  <c r="S121" i="51"/>
  <c r="R121" i="51"/>
  <c r="Q121" i="51"/>
  <c r="P121" i="51"/>
  <c r="O121" i="51"/>
  <c r="N121" i="51"/>
  <c r="M121" i="51"/>
  <c r="K121" i="51"/>
  <c r="Y18" i="52" s="1"/>
  <c r="J121" i="51"/>
  <c r="I121" i="51"/>
  <c r="H121" i="51"/>
  <c r="G121" i="51"/>
  <c r="F121" i="51"/>
  <c r="E121" i="51"/>
  <c r="C120" i="51"/>
  <c r="BA117" i="51"/>
  <c r="AZ117" i="51"/>
  <c r="AY117" i="51"/>
  <c r="AX117" i="51"/>
  <c r="AW117" i="51"/>
  <c r="AV117" i="51"/>
  <c r="AU117" i="51"/>
  <c r="AT117" i="51"/>
  <c r="AS117" i="51"/>
  <c r="AR117" i="51"/>
  <c r="AQ117" i="51"/>
  <c r="AP117" i="51"/>
  <c r="AO117" i="51"/>
  <c r="AN117" i="51"/>
  <c r="AM117" i="51"/>
  <c r="AL117" i="51"/>
  <c r="AK117" i="51"/>
  <c r="AJ117" i="51"/>
  <c r="AI117" i="51"/>
  <c r="AH117" i="51"/>
  <c r="AF117" i="51"/>
  <c r="AE117" i="51"/>
  <c r="AD117" i="51"/>
  <c r="AC117" i="51"/>
  <c r="AB117" i="51"/>
  <c r="AA117" i="51"/>
  <c r="Z117" i="51"/>
  <c r="Y117" i="51"/>
  <c r="X117" i="51"/>
  <c r="W117" i="51"/>
  <c r="V117" i="51"/>
  <c r="U117" i="51"/>
  <c r="T117" i="51"/>
  <c r="S117" i="51"/>
  <c r="R117" i="51"/>
  <c r="Q117" i="51"/>
  <c r="P117" i="51"/>
  <c r="O117" i="51"/>
  <c r="N117" i="51"/>
  <c r="M117" i="51"/>
  <c r="K117" i="51"/>
  <c r="J117" i="51"/>
  <c r="I117" i="51"/>
  <c r="H117" i="51"/>
  <c r="G117" i="51"/>
  <c r="F117" i="51"/>
  <c r="E117" i="51"/>
  <c r="BA113" i="51"/>
  <c r="AZ113" i="51"/>
  <c r="AY113" i="51"/>
  <c r="AX113" i="51"/>
  <c r="AW113" i="51"/>
  <c r="AV113" i="51"/>
  <c r="AU113" i="51"/>
  <c r="AT113" i="51"/>
  <c r="AS113" i="51"/>
  <c r="AR113" i="51"/>
  <c r="AQ113" i="51"/>
  <c r="AP113" i="51"/>
  <c r="AO113" i="51"/>
  <c r="AN113" i="51"/>
  <c r="AM113" i="51"/>
  <c r="AL113" i="51"/>
  <c r="AK113" i="51"/>
  <c r="AJ113" i="51"/>
  <c r="AI113" i="51"/>
  <c r="AH113" i="51"/>
  <c r="AF113" i="51"/>
  <c r="AE113" i="51"/>
  <c r="AD113" i="51"/>
  <c r="AC113" i="51"/>
  <c r="AB113" i="51"/>
  <c r="AA113" i="51"/>
  <c r="Z113" i="51"/>
  <c r="Y113" i="51"/>
  <c r="X113" i="51"/>
  <c r="W113" i="51"/>
  <c r="V113" i="51"/>
  <c r="U113" i="51"/>
  <c r="T113" i="51"/>
  <c r="S113" i="51"/>
  <c r="R113" i="51"/>
  <c r="Q113" i="51"/>
  <c r="P113" i="51"/>
  <c r="O113" i="51"/>
  <c r="N113" i="51"/>
  <c r="M113" i="51"/>
  <c r="K113" i="51"/>
  <c r="X18" i="52" s="1"/>
  <c r="J113" i="51"/>
  <c r="I113" i="51"/>
  <c r="H113" i="51"/>
  <c r="G113" i="51"/>
  <c r="F113" i="51"/>
  <c r="E113" i="51"/>
  <c r="C112" i="51"/>
  <c r="BA109" i="51"/>
  <c r="AZ109" i="51"/>
  <c r="AY109" i="51"/>
  <c r="AX109" i="51"/>
  <c r="AW109" i="51"/>
  <c r="AV109" i="51"/>
  <c r="AU109" i="51"/>
  <c r="AT109" i="51"/>
  <c r="AS109" i="51"/>
  <c r="AR109" i="51"/>
  <c r="AQ109" i="51"/>
  <c r="AP109" i="51"/>
  <c r="AO109" i="51"/>
  <c r="AN109" i="51"/>
  <c r="AM109" i="51"/>
  <c r="AL109" i="51"/>
  <c r="AK109" i="51"/>
  <c r="AJ109" i="51"/>
  <c r="AI109" i="51"/>
  <c r="AH109" i="51"/>
  <c r="AF109" i="51"/>
  <c r="AE109" i="51"/>
  <c r="AD109" i="51"/>
  <c r="AC109" i="51"/>
  <c r="AB109" i="51"/>
  <c r="AA109" i="51"/>
  <c r="Z109" i="51"/>
  <c r="Y109" i="51"/>
  <c r="X109" i="51"/>
  <c r="W109" i="51"/>
  <c r="V109" i="51"/>
  <c r="U109" i="51"/>
  <c r="T109" i="51"/>
  <c r="S109" i="51"/>
  <c r="R109" i="51"/>
  <c r="Q109" i="51"/>
  <c r="P109" i="51"/>
  <c r="O109" i="51"/>
  <c r="N109" i="51"/>
  <c r="M109" i="51"/>
  <c r="K109" i="51"/>
  <c r="J109" i="51"/>
  <c r="I109" i="51"/>
  <c r="H109" i="51"/>
  <c r="G109" i="51"/>
  <c r="F109" i="51"/>
  <c r="E109" i="51"/>
  <c r="BA106" i="51"/>
  <c r="AZ106" i="51"/>
  <c r="AY106" i="51"/>
  <c r="AX106" i="51"/>
  <c r="AW106" i="51"/>
  <c r="AV106" i="51"/>
  <c r="AU106" i="51"/>
  <c r="AT106" i="51"/>
  <c r="AS106" i="51"/>
  <c r="AR106" i="51"/>
  <c r="AQ106" i="51"/>
  <c r="AP106" i="51"/>
  <c r="AO106" i="51"/>
  <c r="AN106" i="51"/>
  <c r="AM106" i="51"/>
  <c r="AL106" i="51"/>
  <c r="AK106" i="51"/>
  <c r="AJ106" i="51"/>
  <c r="AI106" i="51"/>
  <c r="AH106" i="51"/>
  <c r="AF106" i="51"/>
  <c r="AE106" i="51"/>
  <c r="AD106" i="51"/>
  <c r="AC106" i="51"/>
  <c r="AB106" i="51"/>
  <c r="AA106" i="51"/>
  <c r="Z106" i="51"/>
  <c r="Y106" i="51"/>
  <c r="X106" i="51"/>
  <c r="W106" i="51"/>
  <c r="V106" i="51"/>
  <c r="U106" i="51"/>
  <c r="T106" i="51"/>
  <c r="S106" i="51"/>
  <c r="R106" i="51"/>
  <c r="Q106" i="51"/>
  <c r="P106" i="51"/>
  <c r="O106" i="51"/>
  <c r="N106" i="51"/>
  <c r="M106" i="51"/>
  <c r="K106" i="51"/>
  <c r="W18" i="52" s="1"/>
  <c r="J106" i="51"/>
  <c r="I106" i="51"/>
  <c r="H106" i="51"/>
  <c r="G106" i="51"/>
  <c r="F106" i="51"/>
  <c r="E106" i="51"/>
  <c r="C105" i="51"/>
  <c r="BA102" i="51"/>
  <c r="AZ102" i="51"/>
  <c r="AY102" i="51"/>
  <c r="AX102" i="51"/>
  <c r="AW102" i="51"/>
  <c r="AV102" i="51"/>
  <c r="AU102" i="51"/>
  <c r="AT102" i="51"/>
  <c r="AS102" i="51"/>
  <c r="AR102" i="51"/>
  <c r="AQ102" i="51"/>
  <c r="AP102" i="51"/>
  <c r="AO102" i="51"/>
  <c r="AN102" i="51"/>
  <c r="AM102" i="51"/>
  <c r="AL102" i="51"/>
  <c r="AK102" i="51"/>
  <c r="AJ102" i="51"/>
  <c r="AI102" i="51"/>
  <c r="AH102" i="51"/>
  <c r="AF102" i="51"/>
  <c r="AE102" i="51"/>
  <c r="AD102" i="51"/>
  <c r="AC102" i="51"/>
  <c r="AB102" i="51"/>
  <c r="AA102" i="51"/>
  <c r="Z102" i="51"/>
  <c r="Y102" i="51"/>
  <c r="X102" i="51"/>
  <c r="W102" i="51"/>
  <c r="V102" i="51"/>
  <c r="U102" i="51"/>
  <c r="T102" i="51"/>
  <c r="S102" i="51"/>
  <c r="R102" i="51"/>
  <c r="Q102" i="51"/>
  <c r="P102" i="51"/>
  <c r="O102" i="51"/>
  <c r="N102" i="51"/>
  <c r="M102" i="51"/>
  <c r="K102" i="51"/>
  <c r="J102" i="51"/>
  <c r="I102" i="51"/>
  <c r="H102" i="51"/>
  <c r="G102" i="51"/>
  <c r="F102" i="51"/>
  <c r="E102" i="51"/>
  <c r="BA99" i="51"/>
  <c r="AZ99" i="51"/>
  <c r="AY99" i="51"/>
  <c r="AX99" i="51"/>
  <c r="AW99" i="51"/>
  <c r="AV99" i="51"/>
  <c r="AU99" i="51"/>
  <c r="AT99" i="51"/>
  <c r="AS99" i="51"/>
  <c r="AR99" i="51"/>
  <c r="AQ99" i="51"/>
  <c r="AP99" i="51"/>
  <c r="AO99" i="51"/>
  <c r="AN99" i="51"/>
  <c r="AM99" i="51"/>
  <c r="AL99" i="51"/>
  <c r="AK99" i="51"/>
  <c r="AJ99" i="51"/>
  <c r="AI99" i="51"/>
  <c r="AH99" i="51"/>
  <c r="AF99" i="51"/>
  <c r="AE99" i="51"/>
  <c r="AD99" i="51"/>
  <c r="AC99" i="51"/>
  <c r="AB99" i="51"/>
  <c r="AA99" i="51"/>
  <c r="Z99" i="51"/>
  <c r="Y99" i="51"/>
  <c r="X99" i="51"/>
  <c r="W99" i="51"/>
  <c r="V99" i="51"/>
  <c r="U99" i="51"/>
  <c r="T99" i="51"/>
  <c r="S99" i="51"/>
  <c r="R99" i="51"/>
  <c r="Q99" i="51"/>
  <c r="P99" i="51"/>
  <c r="O99" i="51"/>
  <c r="N99" i="51"/>
  <c r="M99" i="51"/>
  <c r="K99" i="51"/>
  <c r="V18" i="52" s="1"/>
  <c r="J99" i="51"/>
  <c r="I99" i="51"/>
  <c r="H99" i="51"/>
  <c r="G99" i="51"/>
  <c r="F99" i="51"/>
  <c r="E99" i="51"/>
  <c r="C98" i="51"/>
  <c r="BA95" i="51"/>
  <c r="AZ95" i="51"/>
  <c r="AY95" i="51"/>
  <c r="AX95" i="51"/>
  <c r="AW95" i="51"/>
  <c r="AV95" i="51"/>
  <c r="AU95" i="51"/>
  <c r="AT95" i="51"/>
  <c r="AS95" i="51"/>
  <c r="AR95" i="51"/>
  <c r="AQ95" i="51"/>
  <c r="AP95" i="51"/>
  <c r="AO95" i="51"/>
  <c r="AN95" i="51"/>
  <c r="AM95" i="51"/>
  <c r="AL95" i="51"/>
  <c r="AK95" i="51"/>
  <c r="AJ95" i="51"/>
  <c r="AI95" i="51"/>
  <c r="AH95" i="51"/>
  <c r="AF95" i="51"/>
  <c r="AE95" i="51"/>
  <c r="AD95" i="51"/>
  <c r="AC95" i="51"/>
  <c r="AB95" i="51"/>
  <c r="AA95" i="51"/>
  <c r="Z95" i="51"/>
  <c r="Y95" i="51"/>
  <c r="X95" i="51"/>
  <c r="W95" i="51"/>
  <c r="V95" i="51"/>
  <c r="U95" i="51"/>
  <c r="T95" i="51"/>
  <c r="S95" i="51"/>
  <c r="R95" i="51"/>
  <c r="Q95" i="51"/>
  <c r="P95" i="51"/>
  <c r="O95" i="51"/>
  <c r="N95" i="51"/>
  <c r="M95" i="51"/>
  <c r="K95" i="51"/>
  <c r="J95" i="51"/>
  <c r="I95" i="51"/>
  <c r="H95" i="51"/>
  <c r="G95" i="51"/>
  <c r="F95" i="51"/>
  <c r="E95" i="51"/>
  <c r="BA92" i="51"/>
  <c r="AZ92" i="51"/>
  <c r="AY92" i="51"/>
  <c r="AX92" i="51"/>
  <c r="AW92" i="51"/>
  <c r="AV92" i="51"/>
  <c r="AU92" i="51"/>
  <c r="AT92" i="51"/>
  <c r="AS92" i="51"/>
  <c r="AR92" i="51"/>
  <c r="AQ92" i="51"/>
  <c r="AP92" i="51"/>
  <c r="AO92" i="51"/>
  <c r="AN92" i="51"/>
  <c r="AM92" i="51"/>
  <c r="AL92" i="51"/>
  <c r="AK92" i="51"/>
  <c r="AJ92" i="51"/>
  <c r="AI92" i="51"/>
  <c r="AH92" i="51"/>
  <c r="AF92" i="51"/>
  <c r="AE92" i="51"/>
  <c r="AD92" i="51"/>
  <c r="AC92" i="51"/>
  <c r="AB92" i="51"/>
  <c r="AA92" i="51"/>
  <c r="Z92" i="51"/>
  <c r="Y92" i="51"/>
  <c r="X92" i="51"/>
  <c r="W92" i="51"/>
  <c r="V92" i="51"/>
  <c r="U92" i="51"/>
  <c r="T92" i="51"/>
  <c r="S92" i="51"/>
  <c r="R92" i="51"/>
  <c r="Q92" i="51"/>
  <c r="P92" i="51"/>
  <c r="O92" i="51"/>
  <c r="N92" i="51"/>
  <c r="M92" i="51"/>
  <c r="K92" i="51"/>
  <c r="J92" i="51"/>
  <c r="I92" i="51"/>
  <c r="H92" i="51"/>
  <c r="G92" i="51"/>
  <c r="F92" i="51"/>
  <c r="E92" i="51"/>
  <c r="C91" i="51"/>
  <c r="BA88" i="51"/>
  <c r="AZ88" i="51"/>
  <c r="AY88" i="51"/>
  <c r="AX88" i="51"/>
  <c r="AW88" i="51"/>
  <c r="AV88" i="51"/>
  <c r="AU88" i="51"/>
  <c r="AT88" i="51"/>
  <c r="AS88" i="51"/>
  <c r="AR88" i="51"/>
  <c r="AQ88" i="51"/>
  <c r="AP88" i="51"/>
  <c r="AO88" i="51"/>
  <c r="AN88" i="51"/>
  <c r="AM88" i="51"/>
  <c r="AL88" i="51"/>
  <c r="AK88" i="51"/>
  <c r="AJ88" i="51"/>
  <c r="AI88" i="51"/>
  <c r="AH88" i="51"/>
  <c r="AF88" i="51"/>
  <c r="AE88" i="51"/>
  <c r="AD88" i="51"/>
  <c r="AC88" i="51"/>
  <c r="AB88" i="51"/>
  <c r="AA88" i="51"/>
  <c r="Z88" i="51"/>
  <c r="Y88" i="51"/>
  <c r="X88" i="51"/>
  <c r="W88" i="51"/>
  <c r="V88" i="51"/>
  <c r="U88" i="51"/>
  <c r="T88" i="51"/>
  <c r="S88" i="51"/>
  <c r="R88" i="51"/>
  <c r="Q88" i="51"/>
  <c r="P88" i="51"/>
  <c r="O88" i="51"/>
  <c r="N88" i="51"/>
  <c r="M88" i="51"/>
  <c r="K88" i="51"/>
  <c r="J88" i="51"/>
  <c r="I88" i="51"/>
  <c r="H88" i="51"/>
  <c r="G88" i="51"/>
  <c r="F88" i="51"/>
  <c r="E88" i="51"/>
  <c r="BA85" i="51"/>
  <c r="AZ85" i="51"/>
  <c r="AY85" i="51"/>
  <c r="AX85" i="51"/>
  <c r="AW85" i="51"/>
  <c r="AV85" i="51"/>
  <c r="AU85" i="51"/>
  <c r="AT85" i="51"/>
  <c r="AS85" i="51"/>
  <c r="AR85" i="51"/>
  <c r="AQ85" i="51"/>
  <c r="AP85" i="51"/>
  <c r="AO85" i="51"/>
  <c r="AN85" i="51"/>
  <c r="AM85" i="51"/>
  <c r="AL85" i="51"/>
  <c r="AK85" i="51"/>
  <c r="AJ85" i="51"/>
  <c r="AI85" i="51"/>
  <c r="AH85" i="51"/>
  <c r="AF85" i="51"/>
  <c r="AE85" i="51"/>
  <c r="AD85" i="51"/>
  <c r="AC85" i="51"/>
  <c r="AB85" i="51"/>
  <c r="AA85" i="51"/>
  <c r="Z85" i="51"/>
  <c r="Y85" i="51"/>
  <c r="X85" i="51"/>
  <c r="W85" i="51"/>
  <c r="V85" i="51"/>
  <c r="U85" i="51"/>
  <c r="T85" i="51"/>
  <c r="S85" i="51"/>
  <c r="R85" i="51"/>
  <c r="Q85" i="51"/>
  <c r="P85" i="51"/>
  <c r="O85" i="51"/>
  <c r="N85" i="51"/>
  <c r="M85" i="51"/>
  <c r="K85" i="51"/>
  <c r="T18" i="52" s="1"/>
  <c r="J85" i="51"/>
  <c r="I85" i="51"/>
  <c r="H85" i="51"/>
  <c r="G85" i="51"/>
  <c r="F85" i="51"/>
  <c r="E85" i="51"/>
  <c r="C84" i="51"/>
  <c r="BA81" i="51"/>
  <c r="AZ81" i="51"/>
  <c r="AY81" i="51"/>
  <c r="AX81" i="51"/>
  <c r="AW81" i="51"/>
  <c r="AV81" i="51"/>
  <c r="AU81" i="51"/>
  <c r="AT81" i="51"/>
  <c r="AS81" i="51"/>
  <c r="AR81" i="51"/>
  <c r="AQ81" i="51"/>
  <c r="AP81" i="51"/>
  <c r="AO81" i="51"/>
  <c r="AN81" i="51"/>
  <c r="AM81" i="51"/>
  <c r="AL81" i="51"/>
  <c r="AK81" i="51"/>
  <c r="AJ81" i="51"/>
  <c r="AI81" i="51"/>
  <c r="AH81" i="51"/>
  <c r="AF81" i="51"/>
  <c r="AE81" i="51"/>
  <c r="AD81" i="51"/>
  <c r="AC81" i="51"/>
  <c r="AB81" i="51"/>
  <c r="AA81" i="51"/>
  <c r="Z81" i="51"/>
  <c r="Y81" i="51"/>
  <c r="X81" i="51"/>
  <c r="W81" i="51"/>
  <c r="V81" i="51"/>
  <c r="U81" i="51"/>
  <c r="T81" i="51"/>
  <c r="S81" i="51"/>
  <c r="R81" i="51"/>
  <c r="Q81" i="51"/>
  <c r="P81" i="51"/>
  <c r="O81" i="51"/>
  <c r="N81" i="51"/>
  <c r="M81" i="51"/>
  <c r="K81" i="51"/>
  <c r="J81" i="51"/>
  <c r="I81" i="51"/>
  <c r="H81" i="51"/>
  <c r="G81" i="51"/>
  <c r="F81" i="51"/>
  <c r="E81" i="51"/>
  <c r="BA78" i="51"/>
  <c r="AZ78" i="51"/>
  <c r="AY78" i="51"/>
  <c r="AX78" i="51"/>
  <c r="AW78" i="51"/>
  <c r="AV78" i="51"/>
  <c r="AU78" i="51"/>
  <c r="AT78" i="51"/>
  <c r="AS78" i="51"/>
  <c r="AR78" i="51"/>
  <c r="AQ78" i="51"/>
  <c r="AP78" i="51"/>
  <c r="AO78" i="51"/>
  <c r="AN78" i="51"/>
  <c r="AM78" i="51"/>
  <c r="AL78" i="51"/>
  <c r="AK78" i="51"/>
  <c r="AJ78" i="51"/>
  <c r="AI78" i="51"/>
  <c r="AH78" i="51"/>
  <c r="AF78" i="51"/>
  <c r="AE78" i="51"/>
  <c r="AD78" i="51"/>
  <c r="AC78" i="51"/>
  <c r="AB78" i="51"/>
  <c r="AA78" i="51"/>
  <c r="Z78" i="51"/>
  <c r="Y78" i="51"/>
  <c r="X78" i="51"/>
  <c r="W78" i="51"/>
  <c r="V78" i="51"/>
  <c r="U78" i="51"/>
  <c r="T78" i="51"/>
  <c r="S78" i="51"/>
  <c r="R78" i="51"/>
  <c r="Q78" i="51"/>
  <c r="P78" i="51"/>
  <c r="O78" i="51"/>
  <c r="N78" i="51"/>
  <c r="M78" i="51"/>
  <c r="K78" i="51"/>
  <c r="Q18" i="52" s="1"/>
  <c r="J78" i="51"/>
  <c r="I78" i="51"/>
  <c r="H78" i="51"/>
  <c r="G78" i="51"/>
  <c r="F78" i="51"/>
  <c r="E78" i="51"/>
  <c r="C77" i="51"/>
  <c r="BA74" i="51"/>
  <c r="AZ74" i="51"/>
  <c r="AY74" i="51"/>
  <c r="AX74" i="51"/>
  <c r="AW74" i="51"/>
  <c r="AV74" i="51"/>
  <c r="AU74" i="51"/>
  <c r="AT74" i="51"/>
  <c r="AS74" i="51"/>
  <c r="AR74" i="51"/>
  <c r="AQ74" i="51"/>
  <c r="AP74" i="51"/>
  <c r="AO74" i="51"/>
  <c r="AN74" i="51"/>
  <c r="AM74" i="51"/>
  <c r="AL74" i="51"/>
  <c r="AK74" i="51"/>
  <c r="AJ74" i="51"/>
  <c r="AI74" i="51"/>
  <c r="AH74" i="51"/>
  <c r="AF74" i="51"/>
  <c r="AE74" i="51"/>
  <c r="AD74" i="51"/>
  <c r="AC74" i="51"/>
  <c r="AB74" i="51"/>
  <c r="AA74" i="51"/>
  <c r="Z74" i="51"/>
  <c r="Y74" i="51"/>
  <c r="X74" i="51"/>
  <c r="W74" i="51"/>
  <c r="V74" i="51"/>
  <c r="U74" i="51"/>
  <c r="T74" i="51"/>
  <c r="S74" i="51"/>
  <c r="R74" i="51"/>
  <c r="Q74" i="51"/>
  <c r="P74" i="51"/>
  <c r="O74" i="51"/>
  <c r="N74" i="51"/>
  <c r="M74" i="51"/>
  <c r="K74" i="51"/>
  <c r="J74" i="51"/>
  <c r="I74" i="51"/>
  <c r="H74" i="51"/>
  <c r="G74" i="51"/>
  <c r="F74" i="51"/>
  <c r="E74" i="51"/>
  <c r="BA71" i="51"/>
  <c r="AZ71" i="51"/>
  <c r="AY71" i="51"/>
  <c r="AX71" i="51"/>
  <c r="AW71" i="51"/>
  <c r="AV71" i="51"/>
  <c r="AU71" i="51"/>
  <c r="AT71" i="51"/>
  <c r="AS71" i="51"/>
  <c r="AR71" i="51"/>
  <c r="AQ71" i="51"/>
  <c r="AP71" i="51"/>
  <c r="AO71" i="51"/>
  <c r="AN71" i="51"/>
  <c r="AM71" i="51"/>
  <c r="AL71" i="51"/>
  <c r="AK71" i="51"/>
  <c r="AJ71" i="51"/>
  <c r="AI71" i="51"/>
  <c r="AH71" i="51"/>
  <c r="AF71" i="51"/>
  <c r="AE71" i="51"/>
  <c r="AD71" i="51"/>
  <c r="AC71" i="51"/>
  <c r="AB71" i="51"/>
  <c r="AA71" i="51"/>
  <c r="Z71" i="51"/>
  <c r="Y71" i="51"/>
  <c r="X71" i="51"/>
  <c r="W71" i="51"/>
  <c r="V71" i="51"/>
  <c r="U71" i="51"/>
  <c r="T71" i="51"/>
  <c r="S71" i="51"/>
  <c r="R71" i="51"/>
  <c r="Q71" i="51"/>
  <c r="P71" i="51"/>
  <c r="O71" i="51"/>
  <c r="N71" i="51"/>
  <c r="M71" i="51"/>
  <c r="K71" i="51"/>
  <c r="P18" i="52" s="1"/>
  <c r="J71" i="51"/>
  <c r="I71" i="51"/>
  <c r="H71" i="51"/>
  <c r="G71" i="51"/>
  <c r="F71" i="51"/>
  <c r="E71" i="51"/>
  <c r="C70" i="51"/>
  <c r="BA67" i="51"/>
  <c r="AZ67" i="51"/>
  <c r="AY67" i="51"/>
  <c r="AX67" i="51"/>
  <c r="AW67" i="51"/>
  <c r="AV67" i="51"/>
  <c r="AU67" i="51"/>
  <c r="AT67" i="51"/>
  <c r="AS67" i="51"/>
  <c r="AR67" i="51"/>
  <c r="AQ67" i="51"/>
  <c r="AP67" i="51"/>
  <c r="AO67" i="51"/>
  <c r="AN67" i="51"/>
  <c r="AM67" i="51"/>
  <c r="AL67" i="51"/>
  <c r="AK67" i="51"/>
  <c r="AJ67" i="51"/>
  <c r="AI67" i="51"/>
  <c r="AH67" i="51"/>
  <c r="AF67" i="51"/>
  <c r="AE67" i="51"/>
  <c r="AD67" i="51"/>
  <c r="AC67" i="51"/>
  <c r="AB67" i="51"/>
  <c r="AA67" i="51"/>
  <c r="Z67" i="51"/>
  <c r="Y67" i="51"/>
  <c r="X67" i="51"/>
  <c r="W67" i="51"/>
  <c r="V67" i="51"/>
  <c r="U67" i="51"/>
  <c r="T67" i="51"/>
  <c r="S67" i="51"/>
  <c r="R67" i="51"/>
  <c r="Q67" i="51"/>
  <c r="P67" i="51"/>
  <c r="O67" i="51"/>
  <c r="N67" i="51"/>
  <c r="M67" i="51"/>
  <c r="K67" i="51"/>
  <c r="J67" i="51"/>
  <c r="I67" i="51"/>
  <c r="H67" i="51"/>
  <c r="G67" i="51"/>
  <c r="F67" i="51"/>
  <c r="E67" i="51"/>
  <c r="BA64" i="51"/>
  <c r="AZ64" i="51"/>
  <c r="AY64" i="51"/>
  <c r="AX64" i="51"/>
  <c r="AW64" i="51"/>
  <c r="AV64" i="51"/>
  <c r="AU64" i="51"/>
  <c r="AT64" i="51"/>
  <c r="AS64" i="51"/>
  <c r="AR64" i="51"/>
  <c r="AQ64" i="51"/>
  <c r="AP64" i="51"/>
  <c r="AO64" i="51"/>
  <c r="AN64" i="51"/>
  <c r="AM64" i="51"/>
  <c r="AL64" i="51"/>
  <c r="AK64" i="51"/>
  <c r="AJ64" i="51"/>
  <c r="AI64" i="51"/>
  <c r="AH64" i="51"/>
  <c r="AF64" i="51"/>
  <c r="AE64" i="51"/>
  <c r="AD64" i="51"/>
  <c r="AC64" i="51"/>
  <c r="AB64" i="51"/>
  <c r="AA64" i="51"/>
  <c r="Z64" i="51"/>
  <c r="Y64" i="51"/>
  <c r="X64" i="51"/>
  <c r="W64" i="51"/>
  <c r="V64" i="51"/>
  <c r="U64" i="51"/>
  <c r="T64" i="51"/>
  <c r="S64" i="51"/>
  <c r="R64" i="51"/>
  <c r="Q64" i="51"/>
  <c r="P64" i="51"/>
  <c r="O64" i="51"/>
  <c r="N64" i="51"/>
  <c r="M64" i="51"/>
  <c r="K64" i="51"/>
  <c r="O18" i="52" s="1"/>
  <c r="J64" i="51"/>
  <c r="I64" i="51"/>
  <c r="H64" i="51"/>
  <c r="G64" i="51"/>
  <c r="F64" i="51"/>
  <c r="E64" i="51"/>
  <c r="C63" i="51"/>
  <c r="BA60" i="51"/>
  <c r="AZ60" i="51"/>
  <c r="AY60" i="51"/>
  <c r="AX60" i="51"/>
  <c r="AW60" i="51"/>
  <c r="AV60" i="51"/>
  <c r="AU60" i="51"/>
  <c r="AT60" i="51"/>
  <c r="AS60" i="51"/>
  <c r="AR60" i="51"/>
  <c r="AQ60" i="51"/>
  <c r="AP60" i="51"/>
  <c r="AO60" i="51"/>
  <c r="AN60" i="51"/>
  <c r="AM60" i="51"/>
  <c r="AL60" i="51"/>
  <c r="AK60" i="51"/>
  <c r="AJ60" i="51"/>
  <c r="AI60" i="51"/>
  <c r="AH60" i="51"/>
  <c r="AF60" i="51"/>
  <c r="AE60" i="51"/>
  <c r="AD60" i="51"/>
  <c r="AC60" i="51"/>
  <c r="AB60" i="51"/>
  <c r="AA60" i="51"/>
  <c r="Z60" i="51"/>
  <c r="Y60" i="51"/>
  <c r="X60" i="51"/>
  <c r="W60" i="51"/>
  <c r="V60" i="51"/>
  <c r="U60" i="51"/>
  <c r="T60" i="51"/>
  <c r="S60" i="51"/>
  <c r="R60" i="51"/>
  <c r="Q60" i="51"/>
  <c r="P60" i="51"/>
  <c r="O60" i="51"/>
  <c r="N60" i="51"/>
  <c r="M60" i="51"/>
  <c r="K60" i="51"/>
  <c r="J60" i="51"/>
  <c r="I60" i="51"/>
  <c r="H60" i="51"/>
  <c r="G60" i="51"/>
  <c r="F60" i="51"/>
  <c r="E60" i="51"/>
  <c r="BA57" i="51"/>
  <c r="AZ57" i="51"/>
  <c r="AY57" i="51"/>
  <c r="AX57" i="51"/>
  <c r="AW57" i="51"/>
  <c r="AV57" i="51"/>
  <c r="AU57" i="51"/>
  <c r="AT57" i="51"/>
  <c r="AS57" i="51"/>
  <c r="AR57" i="51"/>
  <c r="AQ57" i="51"/>
  <c r="AP57" i="51"/>
  <c r="AO57" i="51"/>
  <c r="AN57" i="51"/>
  <c r="AM57" i="51"/>
  <c r="AL57" i="51"/>
  <c r="AK57" i="51"/>
  <c r="AJ57" i="51"/>
  <c r="AI57" i="51"/>
  <c r="AH57" i="51"/>
  <c r="AF57" i="51"/>
  <c r="AE57" i="51"/>
  <c r="AD57" i="51"/>
  <c r="AC57" i="51"/>
  <c r="AB57" i="51"/>
  <c r="AA57" i="51"/>
  <c r="Z57" i="51"/>
  <c r="Y57" i="51"/>
  <c r="X57" i="51"/>
  <c r="W57" i="51"/>
  <c r="V57" i="51"/>
  <c r="U57" i="51"/>
  <c r="T57" i="51"/>
  <c r="S57" i="51"/>
  <c r="R57" i="51"/>
  <c r="Q57" i="51"/>
  <c r="P57" i="51"/>
  <c r="O57" i="51"/>
  <c r="N57" i="51"/>
  <c r="M57" i="51"/>
  <c r="K57" i="51"/>
  <c r="J57" i="51"/>
  <c r="I57" i="51"/>
  <c r="H57" i="51"/>
  <c r="G57" i="51"/>
  <c r="F57" i="51"/>
  <c r="E57" i="51"/>
  <c r="C56" i="51"/>
  <c r="BA53" i="51"/>
  <c r="AZ53" i="51"/>
  <c r="AY53" i="51"/>
  <c r="AX53" i="51"/>
  <c r="AW53" i="51"/>
  <c r="AV53" i="51"/>
  <c r="AU53" i="51"/>
  <c r="AT53" i="51"/>
  <c r="AS53" i="51"/>
  <c r="AR53" i="51"/>
  <c r="AQ53" i="51"/>
  <c r="AP53" i="51"/>
  <c r="AO53" i="51"/>
  <c r="AN53" i="51"/>
  <c r="AM53" i="51"/>
  <c r="AL53" i="51"/>
  <c r="AK53" i="51"/>
  <c r="AJ53" i="51"/>
  <c r="AI53" i="51"/>
  <c r="AH53" i="51"/>
  <c r="AF53" i="51"/>
  <c r="AE53" i="51"/>
  <c r="AD53" i="51"/>
  <c r="AC53" i="51"/>
  <c r="AB53" i="51"/>
  <c r="AA53" i="51"/>
  <c r="Z53" i="51"/>
  <c r="Y53" i="51"/>
  <c r="X53" i="51"/>
  <c r="W53" i="51"/>
  <c r="V53" i="51"/>
  <c r="U53" i="51"/>
  <c r="T53" i="51"/>
  <c r="S53" i="51"/>
  <c r="R53" i="51"/>
  <c r="Q53" i="51"/>
  <c r="P53" i="51"/>
  <c r="O53" i="51"/>
  <c r="N53" i="51"/>
  <c r="M53" i="51"/>
  <c r="K53" i="51"/>
  <c r="J53" i="51"/>
  <c r="I53" i="51"/>
  <c r="H53" i="51"/>
  <c r="G53" i="51"/>
  <c r="F53" i="51"/>
  <c r="E53" i="51"/>
  <c r="BA50" i="51"/>
  <c r="AZ50" i="51"/>
  <c r="AY50" i="51"/>
  <c r="AX50" i="51"/>
  <c r="AW50" i="51"/>
  <c r="AV50" i="51"/>
  <c r="AU50" i="51"/>
  <c r="AT50" i="51"/>
  <c r="AS50" i="51"/>
  <c r="AR50" i="51"/>
  <c r="AQ50" i="51"/>
  <c r="AP50" i="51"/>
  <c r="AO50" i="51"/>
  <c r="AN50" i="51"/>
  <c r="AM50" i="51"/>
  <c r="AL50" i="51"/>
  <c r="AK50" i="51"/>
  <c r="AJ50" i="51"/>
  <c r="AI50" i="51"/>
  <c r="AH50" i="51"/>
  <c r="AF50" i="51"/>
  <c r="AE50" i="51"/>
  <c r="AD50" i="51"/>
  <c r="AC50" i="51"/>
  <c r="AB50" i="51"/>
  <c r="AA50" i="51"/>
  <c r="Z50" i="51"/>
  <c r="Y50" i="51"/>
  <c r="X50" i="51"/>
  <c r="W50" i="51"/>
  <c r="V50" i="51"/>
  <c r="U50" i="51"/>
  <c r="T50" i="51"/>
  <c r="S50" i="51"/>
  <c r="R50" i="51"/>
  <c r="Q50" i="51"/>
  <c r="P50" i="51"/>
  <c r="O50" i="51"/>
  <c r="N50" i="51"/>
  <c r="M50" i="51"/>
  <c r="K50" i="51"/>
  <c r="J50" i="51"/>
  <c r="I50" i="51"/>
  <c r="H50" i="51"/>
  <c r="G50" i="51"/>
  <c r="F50" i="51"/>
  <c r="E50" i="51"/>
  <c r="C49" i="51"/>
  <c r="BA46" i="51"/>
  <c r="AZ46" i="51"/>
  <c r="AY46" i="51"/>
  <c r="AX46" i="51"/>
  <c r="AW46" i="51"/>
  <c r="AV46" i="51"/>
  <c r="AU46" i="51"/>
  <c r="AT46" i="51"/>
  <c r="AS46" i="51"/>
  <c r="AR46" i="51"/>
  <c r="AQ46" i="51"/>
  <c r="AP46" i="51"/>
  <c r="AO46" i="51"/>
  <c r="AN46" i="51"/>
  <c r="AM46" i="51"/>
  <c r="AL46" i="51"/>
  <c r="AK46" i="51"/>
  <c r="AJ46" i="51"/>
  <c r="AI46" i="51"/>
  <c r="AH46" i="51"/>
  <c r="AF46" i="51"/>
  <c r="AE46" i="51"/>
  <c r="AD46" i="51"/>
  <c r="AC46" i="51"/>
  <c r="AB46" i="51"/>
  <c r="AA46" i="51"/>
  <c r="Z46" i="51"/>
  <c r="Y46" i="51"/>
  <c r="X46" i="51"/>
  <c r="W46" i="51"/>
  <c r="V46" i="51"/>
  <c r="U46" i="51"/>
  <c r="T46" i="51"/>
  <c r="S46" i="51"/>
  <c r="R46" i="51"/>
  <c r="Q46" i="51"/>
  <c r="P46" i="51"/>
  <c r="O46" i="51"/>
  <c r="N46" i="51"/>
  <c r="M46" i="51"/>
  <c r="K46" i="51"/>
  <c r="J46" i="51"/>
  <c r="I46" i="51"/>
  <c r="H46" i="51"/>
  <c r="G46" i="51"/>
  <c r="F46" i="51"/>
  <c r="E46" i="51"/>
  <c r="BA43" i="51"/>
  <c r="AZ43" i="51"/>
  <c r="AY43" i="51"/>
  <c r="AX43" i="51"/>
  <c r="AW43" i="51"/>
  <c r="AV43" i="51"/>
  <c r="AU43" i="51"/>
  <c r="AT43" i="51"/>
  <c r="AS43" i="51"/>
  <c r="AR43" i="51"/>
  <c r="AQ43" i="51"/>
  <c r="AP43" i="51"/>
  <c r="AO43" i="51"/>
  <c r="AN43" i="51"/>
  <c r="AM43" i="51"/>
  <c r="AL43" i="51"/>
  <c r="AK43" i="51"/>
  <c r="AJ43" i="51"/>
  <c r="AI43" i="51"/>
  <c r="AH43" i="51"/>
  <c r="AF43" i="51"/>
  <c r="AE43" i="51"/>
  <c r="AD43" i="51"/>
  <c r="AC43" i="51"/>
  <c r="AB43" i="51"/>
  <c r="AA43" i="51"/>
  <c r="Z43" i="51"/>
  <c r="Y43" i="51"/>
  <c r="X43" i="51"/>
  <c r="W43" i="51"/>
  <c r="V43" i="51"/>
  <c r="U43" i="51"/>
  <c r="T43" i="51"/>
  <c r="S43" i="51"/>
  <c r="R43" i="51"/>
  <c r="Q43" i="51"/>
  <c r="P43" i="51"/>
  <c r="O43" i="51"/>
  <c r="N43" i="51"/>
  <c r="M43" i="51"/>
  <c r="M18" i="52" s="1"/>
  <c r="K43" i="51"/>
  <c r="L18" i="52" s="1"/>
  <c r="J43" i="51"/>
  <c r="I43" i="51"/>
  <c r="H43" i="51"/>
  <c r="G43" i="51"/>
  <c r="F43" i="51"/>
  <c r="E43" i="51"/>
  <c r="C42" i="51"/>
  <c r="BA39" i="51"/>
  <c r="AZ39" i="51"/>
  <c r="AY39" i="51"/>
  <c r="AX39" i="51"/>
  <c r="AW39" i="51"/>
  <c r="AV39" i="51"/>
  <c r="AU39" i="51"/>
  <c r="AT39" i="51"/>
  <c r="AS39" i="51"/>
  <c r="AR39" i="51"/>
  <c r="AQ39" i="51"/>
  <c r="AP39" i="51"/>
  <c r="AO39" i="51"/>
  <c r="AN39" i="51"/>
  <c r="AM39" i="51"/>
  <c r="AL39" i="51"/>
  <c r="AK39" i="51"/>
  <c r="AJ39" i="51"/>
  <c r="AI39" i="51"/>
  <c r="AH39" i="51"/>
  <c r="AF39" i="51"/>
  <c r="AE39" i="51"/>
  <c r="AD39" i="51"/>
  <c r="AC39" i="51"/>
  <c r="AB39" i="51"/>
  <c r="AA39" i="51"/>
  <c r="Z39" i="51"/>
  <c r="Y39" i="51"/>
  <c r="X39" i="51"/>
  <c r="W39" i="51"/>
  <c r="V39" i="51"/>
  <c r="U39" i="51"/>
  <c r="T39" i="51"/>
  <c r="S39" i="51"/>
  <c r="R39" i="51"/>
  <c r="Q39" i="51"/>
  <c r="P39" i="51"/>
  <c r="O39" i="51"/>
  <c r="N39" i="51"/>
  <c r="M39" i="51"/>
  <c r="K39" i="51"/>
  <c r="J39" i="51"/>
  <c r="I39" i="51"/>
  <c r="H39" i="51"/>
  <c r="G39" i="51"/>
  <c r="F39" i="51"/>
  <c r="E39" i="51"/>
  <c r="BA36" i="51"/>
  <c r="AZ36" i="51"/>
  <c r="AY36" i="51"/>
  <c r="AX36" i="51"/>
  <c r="AW36" i="51"/>
  <c r="AV36" i="51"/>
  <c r="AU36" i="51"/>
  <c r="AT36" i="51"/>
  <c r="AS36" i="51"/>
  <c r="AR36" i="51"/>
  <c r="AQ36" i="51"/>
  <c r="AP36" i="51"/>
  <c r="AO36" i="51"/>
  <c r="AN36" i="51"/>
  <c r="AM36" i="51"/>
  <c r="AL36" i="51"/>
  <c r="AK36" i="51"/>
  <c r="AJ36" i="51"/>
  <c r="AI36" i="51"/>
  <c r="AH36" i="51"/>
  <c r="AF36" i="51"/>
  <c r="AE36" i="51"/>
  <c r="AD36" i="51"/>
  <c r="AC36" i="51"/>
  <c r="AB36" i="51"/>
  <c r="AA36" i="51"/>
  <c r="Z36" i="51"/>
  <c r="Y36" i="51"/>
  <c r="X36" i="51"/>
  <c r="W36" i="51"/>
  <c r="V36" i="51"/>
  <c r="U36" i="51"/>
  <c r="T36" i="51"/>
  <c r="S36" i="51"/>
  <c r="R36" i="51"/>
  <c r="Q36" i="51"/>
  <c r="P36" i="51"/>
  <c r="O36" i="51"/>
  <c r="N36" i="51"/>
  <c r="M36" i="51"/>
  <c r="K36" i="51"/>
  <c r="J36" i="51"/>
  <c r="I36" i="51"/>
  <c r="H36" i="51"/>
  <c r="G36" i="51"/>
  <c r="F36" i="51"/>
  <c r="E36" i="51"/>
  <c r="C35" i="51"/>
  <c r="BA32" i="51"/>
  <c r="AZ32" i="51"/>
  <c r="AY32" i="51"/>
  <c r="AX32" i="51"/>
  <c r="AW32" i="51"/>
  <c r="AV32" i="51"/>
  <c r="AU32" i="51"/>
  <c r="AT32" i="51"/>
  <c r="AS32" i="51"/>
  <c r="AR32" i="51"/>
  <c r="AQ32" i="51"/>
  <c r="AP32" i="51"/>
  <c r="AO32" i="51"/>
  <c r="AN32" i="51"/>
  <c r="AM32" i="51"/>
  <c r="AL32" i="51"/>
  <c r="AK32" i="51"/>
  <c r="AJ32" i="51"/>
  <c r="AI32" i="51"/>
  <c r="AH32" i="51"/>
  <c r="AF32" i="51"/>
  <c r="AE32" i="51"/>
  <c r="AD32" i="51"/>
  <c r="AC32" i="51"/>
  <c r="AB32" i="51"/>
  <c r="AA32" i="51"/>
  <c r="Z32" i="51"/>
  <c r="Y32" i="51"/>
  <c r="X32" i="51"/>
  <c r="W32" i="51"/>
  <c r="V32" i="51"/>
  <c r="U32" i="51"/>
  <c r="T32" i="51"/>
  <c r="S32" i="51"/>
  <c r="R32" i="51"/>
  <c r="Q32" i="51"/>
  <c r="P32" i="51"/>
  <c r="O32" i="51"/>
  <c r="N32" i="51"/>
  <c r="M32" i="51"/>
  <c r="K32" i="51"/>
  <c r="J32" i="51"/>
  <c r="I32" i="51"/>
  <c r="H32" i="51"/>
  <c r="G32" i="51"/>
  <c r="F32" i="51"/>
  <c r="E32" i="51"/>
  <c r="BA29" i="51"/>
  <c r="AZ29" i="51"/>
  <c r="AY29" i="51"/>
  <c r="AX29" i="51"/>
  <c r="AW29" i="51"/>
  <c r="AV29" i="51"/>
  <c r="AU29" i="51"/>
  <c r="AT29" i="51"/>
  <c r="AS29" i="51"/>
  <c r="AR29" i="51"/>
  <c r="AQ29" i="51"/>
  <c r="AP29" i="51"/>
  <c r="AO29" i="51"/>
  <c r="AN29" i="51"/>
  <c r="AM29" i="51"/>
  <c r="AL29" i="51"/>
  <c r="AK29" i="51"/>
  <c r="AJ29" i="51"/>
  <c r="AI29" i="51"/>
  <c r="AH29" i="51"/>
  <c r="AF29" i="51"/>
  <c r="AE29" i="51"/>
  <c r="AD29" i="51"/>
  <c r="AC29" i="51"/>
  <c r="AB29" i="51"/>
  <c r="AA29" i="51"/>
  <c r="Z29" i="51"/>
  <c r="Y29" i="51"/>
  <c r="X29" i="51"/>
  <c r="W29" i="51"/>
  <c r="V29" i="51"/>
  <c r="U29" i="51"/>
  <c r="T29" i="51"/>
  <c r="S29" i="51"/>
  <c r="R29" i="51"/>
  <c r="Q29" i="51"/>
  <c r="P29" i="51"/>
  <c r="O29" i="51"/>
  <c r="N29" i="51"/>
  <c r="M29" i="51"/>
  <c r="K29" i="51"/>
  <c r="J18" i="52" s="1"/>
  <c r="J29" i="51"/>
  <c r="I29" i="51"/>
  <c r="H29" i="51"/>
  <c r="G29" i="51"/>
  <c r="F29" i="51"/>
  <c r="E29" i="51"/>
  <c r="C28" i="51"/>
  <c r="BA25" i="51"/>
  <c r="AZ25" i="51"/>
  <c r="AY25" i="51"/>
  <c r="AX25" i="51"/>
  <c r="AW25" i="51"/>
  <c r="AV25" i="51"/>
  <c r="AU25" i="51"/>
  <c r="AT25" i="51"/>
  <c r="AS25" i="51"/>
  <c r="AR25" i="51"/>
  <c r="AQ25" i="51"/>
  <c r="AP25" i="51"/>
  <c r="AO25" i="51"/>
  <c r="AN25" i="51"/>
  <c r="AM25" i="51"/>
  <c r="AL25" i="51"/>
  <c r="AK25" i="51"/>
  <c r="AJ25" i="51"/>
  <c r="AI25" i="51"/>
  <c r="AH25" i="51"/>
  <c r="AF25" i="51"/>
  <c r="AE25" i="51"/>
  <c r="AD25" i="51"/>
  <c r="AC25" i="51"/>
  <c r="AB25" i="51"/>
  <c r="AA25" i="51"/>
  <c r="Z25" i="51"/>
  <c r="Y25" i="51"/>
  <c r="X25" i="51"/>
  <c r="W25" i="51"/>
  <c r="V25" i="51"/>
  <c r="U25" i="51"/>
  <c r="T25" i="51"/>
  <c r="S25" i="51"/>
  <c r="R25" i="51"/>
  <c r="Q25" i="51"/>
  <c r="P25" i="51"/>
  <c r="O25" i="51"/>
  <c r="N25" i="51"/>
  <c r="M25" i="51"/>
  <c r="K25" i="51"/>
  <c r="J25" i="51"/>
  <c r="I25" i="51"/>
  <c r="H25" i="51"/>
  <c r="G25" i="51"/>
  <c r="F25" i="51"/>
  <c r="E25" i="51"/>
  <c r="BA22" i="51"/>
  <c r="AZ22" i="51"/>
  <c r="AY22" i="51"/>
  <c r="AX22" i="51"/>
  <c r="AW22" i="51"/>
  <c r="AV22" i="51"/>
  <c r="AU22" i="51"/>
  <c r="AT22" i="51"/>
  <c r="AS22" i="51"/>
  <c r="AR22" i="51"/>
  <c r="AQ22" i="51"/>
  <c r="AP22" i="51"/>
  <c r="AO22" i="51"/>
  <c r="AN22" i="51"/>
  <c r="AM22" i="51"/>
  <c r="AL22" i="51"/>
  <c r="AK22" i="51"/>
  <c r="AJ22" i="51"/>
  <c r="AI22" i="51"/>
  <c r="AH22" i="51"/>
  <c r="AF22" i="51"/>
  <c r="AE22" i="51"/>
  <c r="AD22" i="51"/>
  <c r="AC22" i="51"/>
  <c r="AB22" i="51"/>
  <c r="AA22" i="51"/>
  <c r="Z22" i="51"/>
  <c r="Y22" i="51"/>
  <c r="X22" i="51"/>
  <c r="W22" i="51"/>
  <c r="V22" i="51"/>
  <c r="U22" i="51"/>
  <c r="T22" i="51"/>
  <c r="S22" i="51"/>
  <c r="R22" i="51"/>
  <c r="Q22" i="51"/>
  <c r="P22" i="51"/>
  <c r="O22" i="51"/>
  <c r="N22" i="51"/>
  <c r="M22" i="51"/>
  <c r="K22" i="51"/>
  <c r="I18" i="52" s="1"/>
  <c r="J22" i="51"/>
  <c r="I22" i="51"/>
  <c r="H22" i="51"/>
  <c r="G22" i="51"/>
  <c r="F22" i="51"/>
  <c r="E22" i="51"/>
  <c r="C21" i="51"/>
  <c r="BA18" i="51"/>
  <c r="AZ18" i="51"/>
  <c r="AY18" i="51"/>
  <c r="AX18" i="51"/>
  <c r="AW18" i="51"/>
  <c r="AV18" i="51"/>
  <c r="AU18" i="51"/>
  <c r="AT18" i="51"/>
  <c r="AS18" i="51"/>
  <c r="AR18" i="51"/>
  <c r="AQ18" i="51"/>
  <c r="AP18" i="51"/>
  <c r="AO18" i="51"/>
  <c r="AN18" i="51"/>
  <c r="AM18" i="51"/>
  <c r="AL18" i="51"/>
  <c r="AK18" i="51"/>
  <c r="AJ18" i="51"/>
  <c r="AI18" i="51"/>
  <c r="AH18" i="51"/>
  <c r="AF18" i="51"/>
  <c r="AE18" i="51"/>
  <c r="AD18" i="51"/>
  <c r="AC18" i="51"/>
  <c r="AB18" i="51"/>
  <c r="AA18" i="51"/>
  <c r="Z18" i="51"/>
  <c r="Y18" i="51"/>
  <c r="X18" i="51"/>
  <c r="W18" i="51"/>
  <c r="V18" i="51"/>
  <c r="U18" i="51"/>
  <c r="T18" i="51"/>
  <c r="S18" i="51"/>
  <c r="R18" i="51"/>
  <c r="Q18" i="51"/>
  <c r="P18" i="51"/>
  <c r="O18" i="51"/>
  <c r="N18" i="51"/>
  <c r="M18" i="51"/>
  <c r="K18" i="51"/>
  <c r="J18" i="51"/>
  <c r="I18" i="51"/>
  <c r="H18" i="51"/>
  <c r="G18" i="51"/>
  <c r="F18" i="51"/>
  <c r="E18" i="51"/>
  <c r="BA15" i="51"/>
  <c r="AZ15" i="51"/>
  <c r="AY15" i="51"/>
  <c r="AX15" i="51"/>
  <c r="AW15" i="51"/>
  <c r="AV15" i="51"/>
  <c r="AU15" i="51"/>
  <c r="AT15" i="51"/>
  <c r="AS15" i="51"/>
  <c r="AR15" i="51"/>
  <c r="AQ15" i="51"/>
  <c r="AP15" i="51"/>
  <c r="AO15" i="51"/>
  <c r="AN15" i="51"/>
  <c r="AM15" i="51"/>
  <c r="AL15" i="51"/>
  <c r="AK15" i="51"/>
  <c r="AJ15" i="51"/>
  <c r="AI15" i="51"/>
  <c r="AH15" i="51"/>
  <c r="AF15" i="51"/>
  <c r="AE15" i="51"/>
  <c r="AD15" i="51"/>
  <c r="AC15" i="51"/>
  <c r="AB15" i="51"/>
  <c r="AA15" i="51"/>
  <c r="Z15" i="51"/>
  <c r="Y15" i="51"/>
  <c r="X15" i="51"/>
  <c r="W15" i="51"/>
  <c r="V15" i="51"/>
  <c r="U15" i="51"/>
  <c r="T15" i="51"/>
  <c r="S15" i="51"/>
  <c r="R15" i="51"/>
  <c r="Q15" i="51"/>
  <c r="P15" i="51"/>
  <c r="O15" i="51"/>
  <c r="N15" i="51"/>
  <c r="M15" i="51"/>
  <c r="K15" i="51"/>
  <c r="H18" i="52" s="1"/>
  <c r="J15" i="51"/>
  <c r="I15" i="51"/>
  <c r="H15" i="51"/>
  <c r="G15" i="51"/>
  <c r="F15" i="51"/>
  <c r="E15" i="51"/>
  <c r="C14" i="51"/>
  <c r="BA11" i="51"/>
  <c r="AZ11" i="51"/>
  <c r="AY11" i="51"/>
  <c r="AX11" i="51"/>
  <c r="AW11" i="51"/>
  <c r="AV11" i="51"/>
  <c r="AU11" i="51"/>
  <c r="AT11" i="51"/>
  <c r="AS11" i="51"/>
  <c r="AR11" i="51"/>
  <c r="AQ11" i="51"/>
  <c r="AP11" i="51"/>
  <c r="AO11" i="51"/>
  <c r="AN11" i="51"/>
  <c r="AM11" i="51"/>
  <c r="AL11" i="51"/>
  <c r="AK11" i="51"/>
  <c r="AJ11" i="51"/>
  <c r="AI11" i="51"/>
  <c r="AH11" i="51"/>
  <c r="AF11" i="51"/>
  <c r="AE11" i="51"/>
  <c r="AD11" i="51"/>
  <c r="AC11" i="51"/>
  <c r="AB11" i="51"/>
  <c r="AA11" i="51"/>
  <c r="Z11" i="51"/>
  <c r="Y11" i="51"/>
  <c r="X11" i="51"/>
  <c r="W11" i="51"/>
  <c r="V11" i="51"/>
  <c r="U11" i="51"/>
  <c r="T11" i="51"/>
  <c r="S11" i="51"/>
  <c r="R11" i="51"/>
  <c r="Q11" i="51"/>
  <c r="P11" i="51"/>
  <c r="O11" i="51"/>
  <c r="N11" i="51"/>
  <c r="M11" i="51"/>
  <c r="K11" i="51"/>
  <c r="J11" i="51"/>
  <c r="I11" i="51"/>
  <c r="H11" i="51"/>
  <c r="G11" i="51"/>
  <c r="F11" i="51"/>
  <c r="E11" i="51"/>
  <c r="BA8" i="51"/>
  <c r="AZ8" i="51"/>
  <c r="AY8" i="51"/>
  <c r="AX8" i="51"/>
  <c r="AW8" i="51"/>
  <c r="AV8" i="51"/>
  <c r="AU8" i="51"/>
  <c r="AT8" i="51"/>
  <c r="AS8" i="51"/>
  <c r="AR8" i="51"/>
  <c r="AQ8" i="51"/>
  <c r="AP8" i="51"/>
  <c r="AO8" i="51"/>
  <c r="AN8" i="51"/>
  <c r="AM8" i="51"/>
  <c r="AL8" i="51"/>
  <c r="AK8" i="51"/>
  <c r="AJ8" i="51"/>
  <c r="AI8" i="51"/>
  <c r="AH8" i="51"/>
  <c r="AF8" i="51"/>
  <c r="AE8" i="51"/>
  <c r="AD8" i="51"/>
  <c r="AC8" i="51"/>
  <c r="AB8" i="51"/>
  <c r="AA8" i="51"/>
  <c r="Z8" i="51"/>
  <c r="Y8" i="51"/>
  <c r="X8" i="51"/>
  <c r="W8" i="51"/>
  <c r="V8" i="51"/>
  <c r="U8" i="51"/>
  <c r="T8" i="51"/>
  <c r="S8" i="51"/>
  <c r="R8" i="51"/>
  <c r="Q8" i="51"/>
  <c r="P8" i="51"/>
  <c r="O8" i="51"/>
  <c r="N8" i="51"/>
  <c r="M8" i="51"/>
  <c r="K8" i="51"/>
  <c r="J8" i="51"/>
  <c r="I8" i="51"/>
  <c r="H8" i="51"/>
  <c r="G8" i="51"/>
  <c r="F8" i="51"/>
  <c r="E8" i="51"/>
  <c r="C7" i="51"/>
  <c r="BA328" i="53"/>
  <c r="AZ328" i="53"/>
  <c r="AY328" i="53"/>
  <c r="AX328" i="53"/>
  <c r="AW328" i="53"/>
  <c r="AV328" i="53"/>
  <c r="AU328" i="53"/>
  <c r="AT328" i="53"/>
  <c r="AS328" i="53"/>
  <c r="AR328" i="53"/>
  <c r="AQ328" i="53"/>
  <c r="AP328" i="53"/>
  <c r="AO328" i="53"/>
  <c r="AN328" i="53"/>
  <c r="AM328" i="53"/>
  <c r="AL328" i="53"/>
  <c r="AK328" i="53"/>
  <c r="AJ328" i="53"/>
  <c r="AI328" i="53"/>
  <c r="AH328" i="53"/>
  <c r="AF328" i="53"/>
  <c r="AE328" i="53"/>
  <c r="AD328" i="53"/>
  <c r="AC328" i="53"/>
  <c r="AB328" i="53"/>
  <c r="AA328" i="53"/>
  <c r="Z328" i="53"/>
  <c r="Y328" i="53"/>
  <c r="X328" i="53"/>
  <c r="W328" i="53"/>
  <c r="V328" i="53"/>
  <c r="U328" i="53"/>
  <c r="T328" i="53"/>
  <c r="S328" i="53"/>
  <c r="R328" i="53"/>
  <c r="Q328" i="53"/>
  <c r="P328" i="53"/>
  <c r="O328" i="53"/>
  <c r="N328" i="53"/>
  <c r="M328" i="53"/>
  <c r="K328" i="53"/>
  <c r="J328" i="53"/>
  <c r="I328" i="53"/>
  <c r="H328" i="53"/>
  <c r="G328" i="53"/>
  <c r="F328" i="53"/>
  <c r="E328" i="53"/>
  <c r="BA325" i="53"/>
  <c r="AZ325" i="53"/>
  <c r="AY325" i="53"/>
  <c r="AX325" i="53"/>
  <c r="AW325" i="53"/>
  <c r="AV325" i="53"/>
  <c r="AU325" i="53"/>
  <c r="AT325" i="53"/>
  <c r="AS325" i="53"/>
  <c r="AR325" i="53"/>
  <c r="AQ325" i="53"/>
  <c r="AP325" i="53"/>
  <c r="AO325" i="53"/>
  <c r="AN325" i="53"/>
  <c r="AM325" i="53"/>
  <c r="AL325" i="53"/>
  <c r="AK325" i="53"/>
  <c r="AJ325" i="53"/>
  <c r="AI325" i="53"/>
  <c r="AH325" i="53"/>
  <c r="AF325" i="53"/>
  <c r="AE325" i="53"/>
  <c r="AD325" i="53"/>
  <c r="AC325" i="53"/>
  <c r="AB325" i="53"/>
  <c r="AA325" i="53"/>
  <c r="Z325" i="53"/>
  <c r="Y325" i="53"/>
  <c r="X325" i="53"/>
  <c r="W325" i="53"/>
  <c r="V325" i="53"/>
  <c r="U325" i="53"/>
  <c r="T325" i="53"/>
  <c r="S325" i="53"/>
  <c r="R325" i="53"/>
  <c r="Q325" i="53"/>
  <c r="P325" i="53"/>
  <c r="O325" i="53"/>
  <c r="N325" i="53"/>
  <c r="M325" i="53"/>
  <c r="K325" i="53"/>
  <c r="BF18" i="54" s="1"/>
  <c r="J325" i="53"/>
  <c r="I325" i="53"/>
  <c r="H325" i="53"/>
  <c r="G325" i="53"/>
  <c r="F325" i="53"/>
  <c r="E325" i="53"/>
  <c r="C324" i="53"/>
  <c r="BA321" i="53"/>
  <c r="AZ321" i="53"/>
  <c r="AY321" i="53"/>
  <c r="AX321" i="53"/>
  <c r="AW321" i="53"/>
  <c r="AV321" i="53"/>
  <c r="AU321" i="53"/>
  <c r="AT321" i="53"/>
  <c r="AS321" i="53"/>
  <c r="AR321" i="53"/>
  <c r="AQ321" i="53"/>
  <c r="AP321" i="53"/>
  <c r="AO321" i="53"/>
  <c r="AN321" i="53"/>
  <c r="AM321" i="53"/>
  <c r="AL321" i="53"/>
  <c r="AK321" i="53"/>
  <c r="AJ321" i="53"/>
  <c r="AI321" i="53"/>
  <c r="AH321" i="53"/>
  <c r="AF321" i="53"/>
  <c r="AE321" i="53"/>
  <c r="AD321" i="53"/>
  <c r="AC321" i="53"/>
  <c r="AB321" i="53"/>
  <c r="AA321" i="53"/>
  <c r="Z321" i="53"/>
  <c r="Y321" i="53"/>
  <c r="X321" i="53"/>
  <c r="W321" i="53"/>
  <c r="V321" i="53"/>
  <c r="U321" i="53"/>
  <c r="T321" i="53"/>
  <c r="S321" i="53"/>
  <c r="R321" i="53"/>
  <c r="Q321" i="53"/>
  <c r="P321" i="53"/>
  <c r="O321" i="53"/>
  <c r="N321" i="53"/>
  <c r="M321" i="53"/>
  <c r="K321" i="53"/>
  <c r="J321" i="53"/>
  <c r="I321" i="53"/>
  <c r="H321" i="53"/>
  <c r="G321" i="53"/>
  <c r="F321" i="53"/>
  <c r="E321" i="53"/>
  <c r="BA318" i="53"/>
  <c r="AZ318" i="53"/>
  <c r="AY318" i="53"/>
  <c r="AX318" i="53"/>
  <c r="AW318" i="53"/>
  <c r="AV318" i="53"/>
  <c r="AU318" i="53"/>
  <c r="AT318" i="53"/>
  <c r="AS318" i="53"/>
  <c r="AR318" i="53"/>
  <c r="AQ318" i="53"/>
  <c r="AP318" i="53"/>
  <c r="AO318" i="53"/>
  <c r="AN318" i="53"/>
  <c r="AM318" i="53"/>
  <c r="AL318" i="53"/>
  <c r="AK318" i="53"/>
  <c r="AJ318" i="53"/>
  <c r="AI318" i="53"/>
  <c r="AH318" i="53"/>
  <c r="AF318" i="53"/>
  <c r="AE318" i="53"/>
  <c r="AD318" i="53"/>
  <c r="AC318" i="53"/>
  <c r="AB318" i="53"/>
  <c r="AA318" i="53"/>
  <c r="Z318" i="53"/>
  <c r="Y318" i="53"/>
  <c r="X318" i="53"/>
  <c r="W318" i="53"/>
  <c r="V318" i="53"/>
  <c r="U318" i="53"/>
  <c r="T318" i="53"/>
  <c r="S318" i="53"/>
  <c r="R318" i="53"/>
  <c r="Q318" i="53"/>
  <c r="P318" i="53"/>
  <c r="O318" i="53"/>
  <c r="N318" i="53"/>
  <c r="M318" i="53"/>
  <c r="K318" i="53"/>
  <c r="BE18" i="54" s="1"/>
  <c r="J318" i="53"/>
  <c r="I318" i="53"/>
  <c r="H318" i="53"/>
  <c r="G318" i="53"/>
  <c r="F318" i="53"/>
  <c r="E318" i="53"/>
  <c r="C317" i="53"/>
  <c r="BA314" i="53"/>
  <c r="AZ314" i="53"/>
  <c r="AY314" i="53"/>
  <c r="AX314" i="53"/>
  <c r="AW314" i="53"/>
  <c r="AV314" i="53"/>
  <c r="AU314" i="53"/>
  <c r="AT314" i="53"/>
  <c r="AS314" i="53"/>
  <c r="AR314" i="53"/>
  <c r="AQ314" i="53"/>
  <c r="AP314" i="53"/>
  <c r="AO314" i="53"/>
  <c r="AN314" i="53"/>
  <c r="AM314" i="53"/>
  <c r="AL314" i="53"/>
  <c r="AK314" i="53"/>
  <c r="AJ314" i="53"/>
  <c r="AI314" i="53"/>
  <c r="AH314" i="53"/>
  <c r="AF314" i="53"/>
  <c r="AE314" i="53"/>
  <c r="AD314" i="53"/>
  <c r="AC314" i="53"/>
  <c r="AB314" i="53"/>
  <c r="AA314" i="53"/>
  <c r="Z314" i="53"/>
  <c r="Y314" i="53"/>
  <c r="X314" i="53"/>
  <c r="W314" i="53"/>
  <c r="V314" i="53"/>
  <c r="U314" i="53"/>
  <c r="T314" i="53"/>
  <c r="S314" i="53"/>
  <c r="R314" i="53"/>
  <c r="Q314" i="53"/>
  <c r="P314" i="53"/>
  <c r="O314" i="53"/>
  <c r="N314" i="53"/>
  <c r="M314" i="53"/>
  <c r="K314" i="53"/>
  <c r="J314" i="53"/>
  <c r="I314" i="53"/>
  <c r="H314" i="53"/>
  <c r="G314" i="53"/>
  <c r="F314" i="53"/>
  <c r="E314" i="53"/>
  <c r="BA311" i="53"/>
  <c r="AZ311" i="53"/>
  <c r="AY311" i="53"/>
  <c r="AX311" i="53"/>
  <c r="AW311" i="53"/>
  <c r="AV311" i="53"/>
  <c r="AU311" i="53"/>
  <c r="AT311" i="53"/>
  <c r="AS311" i="53"/>
  <c r="AR311" i="53"/>
  <c r="AQ311" i="53"/>
  <c r="AP311" i="53"/>
  <c r="AO311" i="53"/>
  <c r="AN311" i="53"/>
  <c r="AM311" i="53"/>
  <c r="AL311" i="53"/>
  <c r="AK311" i="53"/>
  <c r="AJ311" i="53"/>
  <c r="AI311" i="53"/>
  <c r="AH311" i="53"/>
  <c r="AF311" i="53"/>
  <c r="AE311" i="53"/>
  <c r="AD311" i="53"/>
  <c r="AC311" i="53"/>
  <c r="AB311" i="53"/>
  <c r="AA311" i="53"/>
  <c r="Z311" i="53"/>
  <c r="Y311" i="53"/>
  <c r="X311" i="53"/>
  <c r="W311" i="53"/>
  <c r="V311" i="53"/>
  <c r="U311" i="53"/>
  <c r="T311" i="53"/>
  <c r="S311" i="53"/>
  <c r="R311" i="53"/>
  <c r="Q311" i="53"/>
  <c r="P311" i="53"/>
  <c r="O311" i="53"/>
  <c r="N311" i="53"/>
  <c r="M311" i="53"/>
  <c r="K311" i="53"/>
  <c r="BD18" i="54" s="1"/>
  <c r="J311" i="53"/>
  <c r="I311" i="53"/>
  <c r="H311" i="53"/>
  <c r="G311" i="53"/>
  <c r="F311" i="53"/>
  <c r="E311" i="53"/>
  <c r="C310" i="53"/>
  <c r="BA307" i="53"/>
  <c r="AZ307" i="53"/>
  <c r="AY307" i="53"/>
  <c r="AX307" i="53"/>
  <c r="AW307" i="53"/>
  <c r="AV307" i="53"/>
  <c r="AU307" i="53"/>
  <c r="AT307" i="53"/>
  <c r="AS307" i="53"/>
  <c r="AR307" i="53"/>
  <c r="AQ307" i="53"/>
  <c r="AP307" i="53"/>
  <c r="AO307" i="53"/>
  <c r="AN307" i="53"/>
  <c r="AM307" i="53"/>
  <c r="AL307" i="53"/>
  <c r="AK307" i="53"/>
  <c r="AJ307" i="53"/>
  <c r="AI307" i="53"/>
  <c r="AH307" i="53"/>
  <c r="AF307" i="53"/>
  <c r="AE307" i="53"/>
  <c r="AD307" i="53"/>
  <c r="AC307" i="53"/>
  <c r="AB307" i="53"/>
  <c r="AA307" i="53"/>
  <c r="Z307" i="53"/>
  <c r="Y307" i="53"/>
  <c r="X307" i="53"/>
  <c r="W307" i="53"/>
  <c r="V307" i="53"/>
  <c r="U307" i="53"/>
  <c r="T307" i="53"/>
  <c r="S307" i="53"/>
  <c r="R307" i="53"/>
  <c r="Q307" i="53"/>
  <c r="P307" i="53"/>
  <c r="O307" i="53"/>
  <c r="N307" i="53"/>
  <c r="M307" i="53"/>
  <c r="K307" i="53"/>
  <c r="J307" i="53"/>
  <c r="I307" i="53"/>
  <c r="H307" i="53"/>
  <c r="G307" i="53"/>
  <c r="F307" i="53"/>
  <c r="E307" i="53"/>
  <c r="BA304" i="53"/>
  <c r="AZ304" i="53"/>
  <c r="AY304" i="53"/>
  <c r="AX304" i="53"/>
  <c r="AW304" i="53"/>
  <c r="AV304" i="53"/>
  <c r="AU304" i="53"/>
  <c r="AT304" i="53"/>
  <c r="AS304" i="53"/>
  <c r="AR304" i="53"/>
  <c r="AQ304" i="53"/>
  <c r="AP304" i="53"/>
  <c r="AO304" i="53"/>
  <c r="AN304" i="53"/>
  <c r="AM304" i="53"/>
  <c r="AL304" i="53"/>
  <c r="AK304" i="53"/>
  <c r="AJ304" i="53"/>
  <c r="AI304" i="53"/>
  <c r="AH304" i="53"/>
  <c r="AF304" i="53"/>
  <c r="AE304" i="53"/>
  <c r="AD304" i="53"/>
  <c r="AC304" i="53"/>
  <c r="AB304" i="53"/>
  <c r="AA304" i="53"/>
  <c r="Z304" i="53"/>
  <c r="Y304" i="53"/>
  <c r="X304" i="53"/>
  <c r="W304" i="53"/>
  <c r="V304" i="53"/>
  <c r="U304" i="53"/>
  <c r="T304" i="53"/>
  <c r="S304" i="53"/>
  <c r="R304" i="53"/>
  <c r="Q304" i="53"/>
  <c r="P304" i="53"/>
  <c r="O304" i="53"/>
  <c r="N304" i="53"/>
  <c r="M304" i="53"/>
  <c r="K304" i="53"/>
  <c r="J304" i="53"/>
  <c r="I304" i="53"/>
  <c r="H304" i="53"/>
  <c r="G304" i="53"/>
  <c r="F304" i="53"/>
  <c r="E304" i="53"/>
  <c r="C303" i="53"/>
  <c r="BA300" i="53"/>
  <c r="AZ300" i="53"/>
  <c r="AY300" i="53"/>
  <c r="AX300" i="53"/>
  <c r="AW300" i="53"/>
  <c r="AV300" i="53"/>
  <c r="AU300" i="53"/>
  <c r="AT300" i="53"/>
  <c r="AS300" i="53"/>
  <c r="AR300" i="53"/>
  <c r="AQ300" i="53"/>
  <c r="AP300" i="53"/>
  <c r="AO300" i="53"/>
  <c r="AN300" i="53"/>
  <c r="AM300" i="53"/>
  <c r="AL300" i="53"/>
  <c r="AK300" i="53"/>
  <c r="AJ300" i="53"/>
  <c r="AI300" i="53"/>
  <c r="AH300" i="53"/>
  <c r="AF300" i="53"/>
  <c r="AE300" i="53"/>
  <c r="AD300" i="53"/>
  <c r="AC300" i="53"/>
  <c r="AB300" i="53"/>
  <c r="AA300" i="53"/>
  <c r="Z300" i="53"/>
  <c r="Y300" i="53"/>
  <c r="X300" i="53"/>
  <c r="W300" i="53"/>
  <c r="V300" i="53"/>
  <c r="U300" i="53"/>
  <c r="T300" i="53"/>
  <c r="S300" i="53"/>
  <c r="R300" i="53"/>
  <c r="Q300" i="53"/>
  <c r="P300" i="53"/>
  <c r="O300" i="53"/>
  <c r="N300" i="53"/>
  <c r="M300" i="53"/>
  <c r="K300" i="53"/>
  <c r="J300" i="53"/>
  <c r="I300" i="53"/>
  <c r="H300" i="53"/>
  <c r="G300" i="53"/>
  <c r="F300" i="53"/>
  <c r="E300" i="53"/>
  <c r="BA297" i="53"/>
  <c r="AZ297" i="53"/>
  <c r="AY297" i="53"/>
  <c r="AX297" i="53"/>
  <c r="AW297" i="53"/>
  <c r="AV297" i="53"/>
  <c r="AU297" i="53"/>
  <c r="AT297" i="53"/>
  <c r="AS297" i="53"/>
  <c r="AR297" i="53"/>
  <c r="AQ297" i="53"/>
  <c r="AP297" i="53"/>
  <c r="AO297" i="53"/>
  <c r="AN297" i="53"/>
  <c r="AM297" i="53"/>
  <c r="AL297" i="53"/>
  <c r="AK297" i="53"/>
  <c r="AJ297" i="53"/>
  <c r="AI297" i="53"/>
  <c r="AH297" i="53"/>
  <c r="AF297" i="53"/>
  <c r="AE297" i="53"/>
  <c r="AD297" i="53"/>
  <c r="AC297" i="53"/>
  <c r="AB297" i="53"/>
  <c r="AA297" i="53"/>
  <c r="Z297" i="53"/>
  <c r="Y297" i="53"/>
  <c r="X297" i="53"/>
  <c r="W297" i="53"/>
  <c r="V297" i="53"/>
  <c r="U297" i="53"/>
  <c r="T297" i="53"/>
  <c r="S297" i="53"/>
  <c r="R297" i="53"/>
  <c r="Q297" i="53"/>
  <c r="P297" i="53"/>
  <c r="O297" i="53"/>
  <c r="N297" i="53"/>
  <c r="M297" i="53"/>
  <c r="K297" i="53"/>
  <c r="BB18" i="54" s="1"/>
  <c r="J297" i="53"/>
  <c r="I297" i="53"/>
  <c r="H297" i="53"/>
  <c r="G297" i="53"/>
  <c r="F297" i="53"/>
  <c r="E297" i="53"/>
  <c r="C296" i="53"/>
  <c r="BA293" i="53"/>
  <c r="AZ293" i="53"/>
  <c r="AY293" i="53"/>
  <c r="AX293" i="53"/>
  <c r="AW293" i="53"/>
  <c r="AV293" i="53"/>
  <c r="AU293" i="53"/>
  <c r="AT293" i="53"/>
  <c r="AS293" i="53"/>
  <c r="AR293" i="53"/>
  <c r="AQ293" i="53"/>
  <c r="AP293" i="53"/>
  <c r="AO293" i="53"/>
  <c r="AN293" i="53"/>
  <c r="AM293" i="53"/>
  <c r="AL293" i="53"/>
  <c r="AK293" i="53"/>
  <c r="AJ293" i="53"/>
  <c r="AI293" i="53"/>
  <c r="AH293" i="53"/>
  <c r="AF293" i="53"/>
  <c r="AE293" i="53"/>
  <c r="AD293" i="53"/>
  <c r="AC293" i="53"/>
  <c r="AB293" i="53"/>
  <c r="AA293" i="53"/>
  <c r="Z293" i="53"/>
  <c r="Y293" i="53"/>
  <c r="X293" i="53"/>
  <c r="W293" i="53"/>
  <c r="V293" i="53"/>
  <c r="U293" i="53"/>
  <c r="T293" i="53"/>
  <c r="S293" i="53"/>
  <c r="R293" i="53"/>
  <c r="Q293" i="53"/>
  <c r="P293" i="53"/>
  <c r="O293" i="53"/>
  <c r="N293" i="53"/>
  <c r="M293" i="53"/>
  <c r="K293" i="53"/>
  <c r="J293" i="53"/>
  <c r="I293" i="53"/>
  <c r="H293" i="53"/>
  <c r="G293" i="53"/>
  <c r="F293" i="53"/>
  <c r="E293" i="53"/>
  <c r="BA290" i="53"/>
  <c r="AZ290" i="53"/>
  <c r="AY290" i="53"/>
  <c r="AX290" i="53"/>
  <c r="AW290" i="53"/>
  <c r="AV290" i="53"/>
  <c r="AU290" i="53"/>
  <c r="AT290" i="53"/>
  <c r="AS290" i="53"/>
  <c r="AR290" i="53"/>
  <c r="AQ290" i="53"/>
  <c r="AP290" i="53"/>
  <c r="AO290" i="53"/>
  <c r="AN290" i="53"/>
  <c r="AM290" i="53"/>
  <c r="AL290" i="53"/>
  <c r="AK290" i="53"/>
  <c r="AJ290" i="53"/>
  <c r="AI290" i="53"/>
  <c r="AH290" i="53"/>
  <c r="AF290" i="53"/>
  <c r="AE290" i="53"/>
  <c r="AD290" i="53"/>
  <c r="AC290" i="53"/>
  <c r="AB290" i="53"/>
  <c r="AA290" i="53"/>
  <c r="Z290" i="53"/>
  <c r="Y290" i="53"/>
  <c r="X290" i="53"/>
  <c r="W290" i="53"/>
  <c r="V290" i="53"/>
  <c r="U290" i="53"/>
  <c r="T290" i="53"/>
  <c r="S290" i="53"/>
  <c r="R290" i="53"/>
  <c r="Q290" i="53"/>
  <c r="P290" i="53"/>
  <c r="O290" i="53"/>
  <c r="N290" i="53"/>
  <c r="M290" i="53"/>
  <c r="K290" i="53"/>
  <c r="BA18" i="54" s="1"/>
  <c r="J290" i="53"/>
  <c r="I290" i="53"/>
  <c r="H290" i="53"/>
  <c r="G290" i="53"/>
  <c r="F290" i="53"/>
  <c r="E290" i="53"/>
  <c r="C289" i="53"/>
  <c r="BA286" i="53"/>
  <c r="AZ286" i="53"/>
  <c r="AY286" i="53"/>
  <c r="AX286" i="53"/>
  <c r="AW286" i="53"/>
  <c r="AV286" i="53"/>
  <c r="AU286" i="53"/>
  <c r="AT286" i="53"/>
  <c r="AS286" i="53"/>
  <c r="AR286" i="53"/>
  <c r="AQ286" i="53"/>
  <c r="AP286" i="53"/>
  <c r="AO286" i="53"/>
  <c r="AN286" i="53"/>
  <c r="AM286" i="53"/>
  <c r="AL286" i="53"/>
  <c r="AK286" i="53"/>
  <c r="AJ286" i="53"/>
  <c r="AI286" i="53"/>
  <c r="AH286" i="53"/>
  <c r="AF286" i="53"/>
  <c r="AE286" i="53"/>
  <c r="AD286" i="53"/>
  <c r="AC286" i="53"/>
  <c r="AB286" i="53"/>
  <c r="AA286" i="53"/>
  <c r="Z286" i="53"/>
  <c r="Y286" i="53"/>
  <c r="X286" i="53"/>
  <c r="W286" i="53"/>
  <c r="V286" i="53"/>
  <c r="U286" i="53"/>
  <c r="T286" i="53"/>
  <c r="S286" i="53"/>
  <c r="R286" i="53"/>
  <c r="Q286" i="53"/>
  <c r="P286" i="53"/>
  <c r="O286" i="53"/>
  <c r="N286" i="53"/>
  <c r="M286" i="53"/>
  <c r="K286" i="53"/>
  <c r="J286" i="53"/>
  <c r="I286" i="53"/>
  <c r="H286" i="53"/>
  <c r="G286" i="53"/>
  <c r="F286" i="53"/>
  <c r="E286" i="53"/>
  <c r="BA283" i="53"/>
  <c r="AZ283" i="53"/>
  <c r="AY283" i="53"/>
  <c r="AX283" i="53"/>
  <c r="AW283" i="53"/>
  <c r="AV283" i="53"/>
  <c r="AU283" i="53"/>
  <c r="AT283" i="53"/>
  <c r="AS283" i="53"/>
  <c r="AR283" i="53"/>
  <c r="AQ283" i="53"/>
  <c r="AP283" i="53"/>
  <c r="AO283" i="53"/>
  <c r="AN283" i="53"/>
  <c r="AM283" i="53"/>
  <c r="AL283" i="53"/>
  <c r="AK283" i="53"/>
  <c r="AJ283" i="53"/>
  <c r="AI283" i="53"/>
  <c r="AH283" i="53"/>
  <c r="AF283" i="53"/>
  <c r="AE283" i="53"/>
  <c r="AD283" i="53"/>
  <c r="AC283" i="53"/>
  <c r="AB283" i="53"/>
  <c r="AA283" i="53"/>
  <c r="Z283" i="53"/>
  <c r="Y283" i="53"/>
  <c r="X283" i="53"/>
  <c r="W283" i="53"/>
  <c r="V283" i="53"/>
  <c r="U283" i="53"/>
  <c r="T283" i="53"/>
  <c r="S283" i="53"/>
  <c r="R283" i="53"/>
  <c r="Q283" i="53"/>
  <c r="P283" i="53"/>
  <c r="O283" i="53"/>
  <c r="N283" i="53"/>
  <c r="M283" i="53"/>
  <c r="K283" i="53"/>
  <c r="AZ18" i="54" s="1"/>
  <c r="J283" i="53"/>
  <c r="I283" i="53"/>
  <c r="H283" i="53"/>
  <c r="G283" i="53"/>
  <c r="F283" i="53"/>
  <c r="E283" i="53"/>
  <c r="C282" i="53"/>
  <c r="BA279" i="53"/>
  <c r="AZ279" i="53"/>
  <c r="AY279" i="53"/>
  <c r="AX279" i="53"/>
  <c r="AW279" i="53"/>
  <c r="AV279" i="53"/>
  <c r="AU279" i="53"/>
  <c r="AT279" i="53"/>
  <c r="AS279" i="53"/>
  <c r="AR279" i="53"/>
  <c r="AQ279" i="53"/>
  <c r="AP279" i="53"/>
  <c r="AO279" i="53"/>
  <c r="AN279" i="53"/>
  <c r="AM279" i="53"/>
  <c r="AL279" i="53"/>
  <c r="AK279" i="53"/>
  <c r="AJ279" i="53"/>
  <c r="AI279" i="53"/>
  <c r="AH279" i="53"/>
  <c r="AF279" i="53"/>
  <c r="AE279" i="53"/>
  <c r="AD279" i="53"/>
  <c r="AC279" i="53"/>
  <c r="AB279" i="53"/>
  <c r="AA279" i="53"/>
  <c r="Z279" i="53"/>
  <c r="Y279" i="53"/>
  <c r="X279" i="53"/>
  <c r="W279" i="53"/>
  <c r="V279" i="53"/>
  <c r="U279" i="53"/>
  <c r="T279" i="53"/>
  <c r="S279" i="53"/>
  <c r="R279" i="53"/>
  <c r="Q279" i="53"/>
  <c r="P279" i="53"/>
  <c r="O279" i="53"/>
  <c r="N279" i="53"/>
  <c r="M279" i="53"/>
  <c r="K279" i="53"/>
  <c r="J279" i="53"/>
  <c r="I279" i="53"/>
  <c r="H279" i="53"/>
  <c r="G279" i="53"/>
  <c r="F279" i="53"/>
  <c r="E279" i="53"/>
  <c r="BA276" i="53"/>
  <c r="AZ276" i="53"/>
  <c r="AY276" i="53"/>
  <c r="AX276" i="53"/>
  <c r="AW276" i="53"/>
  <c r="AV276" i="53"/>
  <c r="AU276" i="53"/>
  <c r="AT276" i="53"/>
  <c r="AS276" i="53"/>
  <c r="AR276" i="53"/>
  <c r="AQ276" i="53"/>
  <c r="AP276" i="53"/>
  <c r="AO276" i="53"/>
  <c r="AN276" i="53"/>
  <c r="AM276" i="53"/>
  <c r="AL276" i="53"/>
  <c r="AK276" i="53"/>
  <c r="AJ276" i="53"/>
  <c r="AI276" i="53"/>
  <c r="AH276" i="53"/>
  <c r="AF276" i="53"/>
  <c r="AE276" i="53"/>
  <c r="AD276" i="53"/>
  <c r="AC276" i="53"/>
  <c r="AB276" i="53"/>
  <c r="AA276" i="53"/>
  <c r="Z276" i="53"/>
  <c r="Y276" i="53"/>
  <c r="X276" i="53"/>
  <c r="W276" i="53"/>
  <c r="V276" i="53"/>
  <c r="U276" i="53"/>
  <c r="T276" i="53"/>
  <c r="S276" i="53"/>
  <c r="R276" i="53"/>
  <c r="Q276" i="53"/>
  <c r="P276" i="53"/>
  <c r="O276" i="53"/>
  <c r="N276" i="53"/>
  <c r="M276" i="53"/>
  <c r="K276" i="53"/>
  <c r="AY18" i="54" s="1"/>
  <c r="J276" i="53"/>
  <c r="I276" i="53"/>
  <c r="H276" i="53"/>
  <c r="G276" i="53"/>
  <c r="F276" i="53"/>
  <c r="E276" i="53"/>
  <c r="C275" i="53"/>
  <c r="BA272" i="53"/>
  <c r="AZ272" i="53"/>
  <c r="AY272" i="53"/>
  <c r="AX272" i="53"/>
  <c r="AW272" i="53"/>
  <c r="AV272" i="53"/>
  <c r="AU272" i="53"/>
  <c r="AT272" i="53"/>
  <c r="AS272" i="53"/>
  <c r="AR272" i="53"/>
  <c r="AQ272" i="53"/>
  <c r="AP272" i="53"/>
  <c r="AO272" i="53"/>
  <c r="AN272" i="53"/>
  <c r="AM272" i="53"/>
  <c r="AL272" i="53"/>
  <c r="AK272" i="53"/>
  <c r="AJ272" i="53"/>
  <c r="AI272" i="53"/>
  <c r="AH272" i="53"/>
  <c r="AF272" i="53"/>
  <c r="AE272" i="53"/>
  <c r="AD272" i="53"/>
  <c r="AC272" i="53"/>
  <c r="AB272" i="53"/>
  <c r="AA272" i="53"/>
  <c r="Z272" i="53"/>
  <c r="Y272" i="53"/>
  <c r="X272" i="53"/>
  <c r="W272" i="53"/>
  <c r="V272" i="53"/>
  <c r="U272" i="53"/>
  <c r="T272" i="53"/>
  <c r="S272" i="53"/>
  <c r="R272" i="53"/>
  <c r="Q272" i="53"/>
  <c r="P272" i="53"/>
  <c r="O272" i="53"/>
  <c r="N272" i="53"/>
  <c r="M272" i="53"/>
  <c r="K272" i="53"/>
  <c r="J272" i="53"/>
  <c r="I272" i="53"/>
  <c r="H272" i="53"/>
  <c r="G272" i="53"/>
  <c r="F272" i="53"/>
  <c r="E272" i="53"/>
  <c r="BA269" i="53"/>
  <c r="AZ269" i="53"/>
  <c r="AY269" i="53"/>
  <c r="AX269" i="53"/>
  <c r="AW269" i="53"/>
  <c r="AV269" i="53"/>
  <c r="AU269" i="53"/>
  <c r="AT269" i="53"/>
  <c r="AS269" i="53"/>
  <c r="AR269" i="53"/>
  <c r="AQ269" i="53"/>
  <c r="AP269" i="53"/>
  <c r="AO269" i="53"/>
  <c r="AN269" i="53"/>
  <c r="AM269" i="53"/>
  <c r="AL269" i="53"/>
  <c r="AK269" i="53"/>
  <c r="AJ269" i="53"/>
  <c r="AI269" i="53"/>
  <c r="AH269" i="53"/>
  <c r="AF269" i="53"/>
  <c r="AE269" i="53"/>
  <c r="AD269" i="53"/>
  <c r="AC269" i="53"/>
  <c r="AB269" i="53"/>
  <c r="AA269" i="53"/>
  <c r="Z269" i="53"/>
  <c r="Y269" i="53"/>
  <c r="X269" i="53"/>
  <c r="W269" i="53"/>
  <c r="V269" i="53"/>
  <c r="U269" i="53"/>
  <c r="T269" i="53"/>
  <c r="S269" i="53"/>
  <c r="R269" i="53"/>
  <c r="Q269" i="53"/>
  <c r="P269" i="53"/>
  <c r="O269" i="53"/>
  <c r="N269" i="53"/>
  <c r="M269" i="53"/>
  <c r="K269" i="53"/>
  <c r="AX18" i="54" s="1"/>
  <c r="J269" i="53"/>
  <c r="I269" i="53"/>
  <c r="H269" i="53"/>
  <c r="G269" i="53"/>
  <c r="F269" i="53"/>
  <c r="E269" i="53"/>
  <c r="C268" i="53"/>
  <c r="BA265" i="53"/>
  <c r="AZ265" i="53"/>
  <c r="AY265" i="53"/>
  <c r="AX265" i="53"/>
  <c r="AW265" i="53"/>
  <c r="AV265" i="53"/>
  <c r="AU265" i="53"/>
  <c r="AT265" i="53"/>
  <c r="AS265" i="53"/>
  <c r="AR265" i="53"/>
  <c r="AQ265" i="53"/>
  <c r="AP265" i="53"/>
  <c r="AO265" i="53"/>
  <c r="AN265" i="53"/>
  <c r="AM265" i="53"/>
  <c r="AL265" i="53"/>
  <c r="AK265" i="53"/>
  <c r="AJ265" i="53"/>
  <c r="AI265" i="53"/>
  <c r="AH265" i="53"/>
  <c r="AF265" i="53"/>
  <c r="AE265" i="53"/>
  <c r="AD265" i="53"/>
  <c r="AC265" i="53"/>
  <c r="AB265" i="53"/>
  <c r="AA265" i="53"/>
  <c r="Z265" i="53"/>
  <c r="Y265" i="53"/>
  <c r="X265" i="53"/>
  <c r="W265" i="53"/>
  <c r="V265" i="53"/>
  <c r="U265" i="53"/>
  <c r="T265" i="53"/>
  <c r="S265" i="53"/>
  <c r="R265" i="53"/>
  <c r="Q265" i="53"/>
  <c r="P265" i="53"/>
  <c r="O265" i="53"/>
  <c r="N265" i="53"/>
  <c r="M265" i="53"/>
  <c r="K265" i="53"/>
  <c r="J265" i="53"/>
  <c r="I265" i="53"/>
  <c r="H265" i="53"/>
  <c r="G265" i="53"/>
  <c r="F265" i="53"/>
  <c r="E265" i="53"/>
  <c r="BA262" i="53"/>
  <c r="AZ262" i="53"/>
  <c r="AY262" i="53"/>
  <c r="AX262" i="53"/>
  <c r="AW262" i="53"/>
  <c r="AV262" i="53"/>
  <c r="AU262" i="53"/>
  <c r="AT262" i="53"/>
  <c r="AS262" i="53"/>
  <c r="AR262" i="53"/>
  <c r="AQ262" i="53"/>
  <c r="AP262" i="53"/>
  <c r="AO262" i="53"/>
  <c r="AN262" i="53"/>
  <c r="AM262" i="53"/>
  <c r="AL262" i="53"/>
  <c r="AK262" i="53"/>
  <c r="AJ262" i="53"/>
  <c r="AI262" i="53"/>
  <c r="AH262" i="53"/>
  <c r="AF262" i="53"/>
  <c r="AE262" i="53"/>
  <c r="AD262" i="53"/>
  <c r="AC262" i="53"/>
  <c r="AB262" i="53"/>
  <c r="AA262" i="53"/>
  <c r="Z262" i="53"/>
  <c r="Y262" i="53"/>
  <c r="X262" i="53"/>
  <c r="W262" i="53"/>
  <c r="V262" i="53"/>
  <c r="U262" i="53"/>
  <c r="T262" i="53"/>
  <c r="S262" i="53"/>
  <c r="R262" i="53"/>
  <c r="Q262" i="53"/>
  <c r="P262" i="53"/>
  <c r="O262" i="53"/>
  <c r="N262" i="53"/>
  <c r="M262" i="53"/>
  <c r="K262" i="53"/>
  <c r="AW18" i="54" s="1"/>
  <c r="J262" i="53"/>
  <c r="I262" i="53"/>
  <c r="H262" i="53"/>
  <c r="G262" i="53"/>
  <c r="F262" i="53"/>
  <c r="E262" i="53"/>
  <c r="C261" i="53"/>
  <c r="BA258" i="53"/>
  <c r="AZ258" i="53"/>
  <c r="AY258" i="53"/>
  <c r="AX258" i="53"/>
  <c r="AW258" i="53"/>
  <c r="AV258" i="53"/>
  <c r="AU258" i="53"/>
  <c r="AT258" i="53"/>
  <c r="AS258" i="53"/>
  <c r="AR258" i="53"/>
  <c r="AQ258" i="53"/>
  <c r="AP258" i="53"/>
  <c r="AO258" i="53"/>
  <c r="AN258" i="53"/>
  <c r="AM258" i="53"/>
  <c r="AL258" i="53"/>
  <c r="AK258" i="53"/>
  <c r="AJ258" i="53"/>
  <c r="AI258" i="53"/>
  <c r="AH258" i="53"/>
  <c r="AF258" i="53"/>
  <c r="AE258" i="53"/>
  <c r="AD258" i="53"/>
  <c r="AC258" i="53"/>
  <c r="AB258" i="53"/>
  <c r="AA258" i="53"/>
  <c r="Z258" i="53"/>
  <c r="Y258" i="53"/>
  <c r="X258" i="53"/>
  <c r="W258" i="53"/>
  <c r="V258" i="53"/>
  <c r="U258" i="53"/>
  <c r="T258" i="53"/>
  <c r="S258" i="53"/>
  <c r="R258" i="53"/>
  <c r="Q258" i="53"/>
  <c r="P258" i="53"/>
  <c r="O258" i="53"/>
  <c r="N258" i="53"/>
  <c r="M258" i="53"/>
  <c r="K258" i="53"/>
  <c r="J258" i="53"/>
  <c r="I258" i="53"/>
  <c r="H258" i="53"/>
  <c r="G258" i="53"/>
  <c r="F258" i="53"/>
  <c r="F254" i="53" s="1"/>
  <c r="AV12" i="54" s="1"/>
  <c r="E258" i="53"/>
  <c r="BA255" i="53"/>
  <c r="AZ255" i="53"/>
  <c r="AY255" i="53"/>
  <c r="AX255" i="53"/>
  <c r="AW255" i="53"/>
  <c r="AV255" i="53"/>
  <c r="AU255" i="53"/>
  <c r="AT255" i="53"/>
  <c r="AS255" i="53"/>
  <c r="AR255" i="53"/>
  <c r="AQ255" i="53"/>
  <c r="AP255" i="53"/>
  <c r="AO255" i="53"/>
  <c r="AN255" i="53"/>
  <c r="AM255" i="53"/>
  <c r="AL255" i="53"/>
  <c r="AK255" i="53"/>
  <c r="AJ255" i="53"/>
  <c r="AI255" i="53"/>
  <c r="AH255" i="53"/>
  <c r="AF255" i="53"/>
  <c r="AE255" i="53"/>
  <c r="AD255" i="53"/>
  <c r="AC255" i="53"/>
  <c r="AB255" i="53"/>
  <c r="AA255" i="53"/>
  <c r="Z255" i="53"/>
  <c r="Y255" i="53"/>
  <c r="X255" i="53"/>
  <c r="W255" i="53"/>
  <c r="V255" i="53"/>
  <c r="U255" i="53"/>
  <c r="T255" i="53"/>
  <c r="S255" i="53"/>
  <c r="R255" i="53"/>
  <c r="Q255" i="53"/>
  <c r="P255" i="53"/>
  <c r="O255" i="53"/>
  <c r="N255" i="53"/>
  <c r="M255" i="53"/>
  <c r="K255" i="53"/>
  <c r="AV18" i="54" s="1"/>
  <c r="J255" i="53"/>
  <c r="I255" i="53"/>
  <c r="H255" i="53"/>
  <c r="G255" i="53"/>
  <c r="E255" i="53"/>
  <c r="C254" i="53"/>
  <c r="BD250" i="53"/>
  <c r="BC250" i="53"/>
  <c r="BA250" i="53"/>
  <c r="AZ250" i="53"/>
  <c r="AY250" i="53"/>
  <c r="AX250" i="53"/>
  <c r="AW250" i="53"/>
  <c r="AV250" i="53"/>
  <c r="AU250" i="53"/>
  <c r="AT250" i="53"/>
  <c r="AS250" i="53"/>
  <c r="AR250" i="53"/>
  <c r="AQ250" i="53"/>
  <c r="AP250" i="53"/>
  <c r="AO250" i="53"/>
  <c r="AN250" i="53"/>
  <c r="AM250" i="53"/>
  <c r="AL250" i="53"/>
  <c r="AK250" i="53"/>
  <c r="AJ250" i="53"/>
  <c r="AI250" i="53"/>
  <c r="AH250" i="53"/>
  <c r="AF250" i="53"/>
  <c r="AE250" i="53"/>
  <c r="AD250" i="53"/>
  <c r="AC250" i="53"/>
  <c r="AB250" i="53"/>
  <c r="AA250" i="53"/>
  <c r="Z250" i="53"/>
  <c r="Y250" i="53"/>
  <c r="X250" i="53"/>
  <c r="W250" i="53"/>
  <c r="V250" i="53"/>
  <c r="U250" i="53"/>
  <c r="T250" i="53"/>
  <c r="S250" i="53"/>
  <c r="R250" i="53"/>
  <c r="Q250" i="53"/>
  <c r="P250" i="53"/>
  <c r="O250" i="53"/>
  <c r="N250" i="53"/>
  <c r="M250" i="53"/>
  <c r="K250" i="53"/>
  <c r="J250" i="53"/>
  <c r="I250" i="53"/>
  <c r="H250" i="53"/>
  <c r="G250" i="53"/>
  <c r="F250" i="53"/>
  <c r="E250" i="53"/>
  <c r="BA247" i="53"/>
  <c r="AZ247" i="53"/>
  <c r="AY247" i="53"/>
  <c r="AX247" i="53"/>
  <c r="AW247" i="53"/>
  <c r="AV247" i="53"/>
  <c r="AU247" i="53"/>
  <c r="AT247" i="53"/>
  <c r="AS247" i="53"/>
  <c r="AR247" i="53"/>
  <c r="AQ247" i="53"/>
  <c r="AP247" i="53"/>
  <c r="AO247" i="53"/>
  <c r="AN247" i="53"/>
  <c r="AM247" i="53"/>
  <c r="AL247" i="53"/>
  <c r="AK247" i="53"/>
  <c r="AJ247" i="53"/>
  <c r="AI247" i="53"/>
  <c r="AH247" i="53"/>
  <c r="AF247" i="53"/>
  <c r="AE247" i="53"/>
  <c r="AD247" i="53"/>
  <c r="AC247" i="53"/>
  <c r="AB247" i="53"/>
  <c r="AA247" i="53"/>
  <c r="Z247" i="53"/>
  <c r="Y247" i="53"/>
  <c r="X247" i="53"/>
  <c r="W247" i="53"/>
  <c r="V247" i="53"/>
  <c r="U247" i="53"/>
  <c r="T247" i="53"/>
  <c r="S247" i="53"/>
  <c r="R247" i="53"/>
  <c r="Q247" i="53"/>
  <c r="P247" i="53"/>
  <c r="O247" i="53"/>
  <c r="N247" i="53"/>
  <c r="M247" i="53"/>
  <c r="K247" i="53"/>
  <c r="AU18" i="54" s="1"/>
  <c r="J247" i="53"/>
  <c r="I247" i="53"/>
  <c r="H247" i="53"/>
  <c r="G247" i="53"/>
  <c r="F247" i="53"/>
  <c r="E247" i="53"/>
  <c r="C246" i="53"/>
  <c r="BA243" i="53"/>
  <c r="AZ243" i="53"/>
  <c r="AY243" i="53"/>
  <c r="AX243" i="53"/>
  <c r="AW243" i="53"/>
  <c r="AV243" i="53"/>
  <c r="AU243" i="53"/>
  <c r="AT243" i="53"/>
  <c r="AS243" i="53"/>
  <c r="AR243" i="53"/>
  <c r="AQ243" i="53"/>
  <c r="AP243" i="53"/>
  <c r="AO243" i="53"/>
  <c r="AN243" i="53"/>
  <c r="AM243" i="53"/>
  <c r="AL243" i="53"/>
  <c r="AK243" i="53"/>
  <c r="AJ243" i="53"/>
  <c r="AI243" i="53"/>
  <c r="AH243" i="53"/>
  <c r="AF243" i="53"/>
  <c r="AE243" i="53"/>
  <c r="AD243" i="53"/>
  <c r="AC243" i="53"/>
  <c r="AB243" i="53"/>
  <c r="AA243" i="53"/>
  <c r="Z243" i="53"/>
  <c r="Y243" i="53"/>
  <c r="X243" i="53"/>
  <c r="W243" i="53"/>
  <c r="V243" i="53"/>
  <c r="U243" i="53"/>
  <c r="T243" i="53"/>
  <c r="S243" i="53"/>
  <c r="R243" i="53"/>
  <c r="Q243" i="53"/>
  <c r="P243" i="53"/>
  <c r="O243" i="53"/>
  <c r="N243" i="53"/>
  <c r="M243" i="53"/>
  <c r="K243" i="53"/>
  <c r="J243" i="53"/>
  <c r="I243" i="53"/>
  <c r="H243" i="53"/>
  <c r="G243" i="53"/>
  <c r="F243" i="53"/>
  <c r="E243" i="53"/>
  <c r="BA240" i="53"/>
  <c r="AZ240" i="53"/>
  <c r="AY240" i="53"/>
  <c r="AX240" i="53"/>
  <c r="AW240" i="53"/>
  <c r="AV240" i="53"/>
  <c r="AU240" i="53"/>
  <c r="AT240" i="53"/>
  <c r="AS240" i="53"/>
  <c r="AR240" i="53"/>
  <c r="AQ240" i="53"/>
  <c r="AP240" i="53"/>
  <c r="AO240" i="53"/>
  <c r="AN240" i="53"/>
  <c r="AM240" i="53"/>
  <c r="AL240" i="53"/>
  <c r="AK240" i="53"/>
  <c r="AJ240" i="53"/>
  <c r="AI240" i="53"/>
  <c r="AH240" i="53"/>
  <c r="AF240" i="53"/>
  <c r="AE240" i="53"/>
  <c r="AD240" i="53"/>
  <c r="AC240" i="53"/>
  <c r="AB240" i="53"/>
  <c r="AA240" i="53"/>
  <c r="Z240" i="53"/>
  <c r="Y240" i="53"/>
  <c r="X240" i="53"/>
  <c r="W240" i="53"/>
  <c r="V240" i="53"/>
  <c r="U240" i="53"/>
  <c r="T240" i="53"/>
  <c r="S240" i="53"/>
  <c r="R240" i="53"/>
  <c r="Q240" i="53"/>
  <c r="P240" i="53"/>
  <c r="O240" i="53"/>
  <c r="N240" i="53"/>
  <c r="M240" i="53"/>
  <c r="K240" i="53"/>
  <c r="J240" i="53"/>
  <c r="I240" i="53"/>
  <c r="H240" i="53"/>
  <c r="G240" i="53"/>
  <c r="F240" i="53"/>
  <c r="E240" i="53"/>
  <c r="C239" i="53"/>
  <c r="BA236" i="53"/>
  <c r="BA235" i="53" s="1"/>
  <c r="AS62" i="54" s="1"/>
  <c r="AZ236" i="53"/>
  <c r="AZ235" i="53" s="1"/>
  <c r="AS61" i="54" s="1"/>
  <c r="AY236" i="53"/>
  <c r="AY235" i="53" s="1"/>
  <c r="AS60" i="54" s="1"/>
  <c r="AX236" i="53"/>
  <c r="AX235" i="53" s="1"/>
  <c r="AS59" i="54" s="1"/>
  <c r="AW236" i="53"/>
  <c r="AW235" i="53" s="1"/>
  <c r="AS58" i="54" s="1"/>
  <c r="AV236" i="53"/>
  <c r="AV235" i="53" s="1"/>
  <c r="AS57" i="54" s="1"/>
  <c r="AU236" i="53"/>
  <c r="AU235" i="53" s="1"/>
  <c r="AS56" i="54" s="1"/>
  <c r="AT236" i="53"/>
  <c r="AT235" i="53" s="1"/>
  <c r="AS55" i="54" s="1"/>
  <c r="AS236" i="53"/>
  <c r="AS235" i="53" s="1"/>
  <c r="AS54" i="54" s="1"/>
  <c r="AR236" i="53"/>
  <c r="AR235" i="53" s="1"/>
  <c r="AS53" i="54" s="1"/>
  <c r="AQ236" i="53"/>
  <c r="AQ235" i="53" s="1"/>
  <c r="AS52" i="54" s="1"/>
  <c r="AP236" i="53"/>
  <c r="AP235" i="53" s="1"/>
  <c r="AS51" i="54" s="1"/>
  <c r="AO236" i="53"/>
  <c r="AO235" i="53" s="1"/>
  <c r="AS50" i="54" s="1"/>
  <c r="AN236" i="53"/>
  <c r="AN235" i="53" s="1"/>
  <c r="AM236" i="53"/>
  <c r="AM235" i="53" s="1"/>
  <c r="AS48" i="54" s="1"/>
  <c r="AL236" i="53"/>
  <c r="AL235" i="53" s="1"/>
  <c r="AS47" i="54" s="1"/>
  <c r="AK236" i="53"/>
  <c r="AK235" i="53" s="1"/>
  <c r="AS46" i="54" s="1"/>
  <c r="AJ236" i="53"/>
  <c r="AJ235" i="53" s="1"/>
  <c r="AS45" i="54" s="1"/>
  <c r="AI236" i="53"/>
  <c r="AI235" i="53" s="1"/>
  <c r="AS44" i="54" s="1"/>
  <c r="AH236" i="53"/>
  <c r="AH235" i="53" s="1"/>
  <c r="AS43" i="54" s="1"/>
  <c r="AG236" i="53"/>
  <c r="AG235" i="53" s="1"/>
  <c r="AS42" i="54" s="1"/>
  <c r="AF236" i="53"/>
  <c r="AF235" i="53" s="1"/>
  <c r="AS41" i="54" s="1"/>
  <c r="AE236" i="53"/>
  <c r="AE235" i="53" s="1"/>
  <c r="AS40" i="54" s="1"/>
  <c r="AD236" i="53"/>
  <c r="AD235" i="53" s="1"/>
  <c r="AS39" i="54" s="1"/>
  <c r="AC236" i="53"/>
  <c r="AC235" i="53" s="1"/>
  <c r="AS38" i="54" s="1"/>
  <c r="AB236" i="53"/>
  <c r="AB235" i="53" s="1"/>
  <c r="AS37" i="54" s="1"/>
  <c r="AA236" i="53"/>
  <c r="AA235" i="53" s="1"/>
  <c r="AS36" i="54" s="1"/>
  <c r="Z236" i="53"/>
  <c r="Z235" i="53" s="1"/>
  <c r="AS35" i="54" s="1"/>
  <c r="Y236" i="53"/>
  <c r="Y235" i="53" s="1"/>
  <c r="AS34" i="54" s="1"/>
  <c r="X236" i="53"/>
  <c r="X235" i="53" s="1"/>
  <c r="W236" i="53"/>
  <c r="W235" i="53" s="1"/>
  <c r="AS31" i="54" s="1"/>
  <c r="V236" i="53"/>
  <c r="V235" i="53" s="1"/>
  <c r="AS30" i="54" s="1"/>
  <c r="U236" i="53"/>
  <c r="U235" i="53" s="1"/>
  <c r="AS29" i="54" s="1"/>
  <c r="T236" i="53"/>
  <c r="T235" i="53" s="1"/>
  <c r="AS28" i="54" s="1"/>
  <c r="S236" i="53"/>
  <c r="S235" i="53" s="1"/>
  <c r="AS27" i="54" s="1"/>
  <c r="R236" i="53"/>
  <c r="R235" i="53" s="1"/>
  <c r="AS26" i="54" s="1"/>
  <c r="Q236" i="53"/>
  <c r="Q235" i="53" s="1"/>
  <c r="AS25" i="54" s="1"/>
  <c r="P236" i="53"/>
  <c r="P235" i="53" s="1"/>
  <c r="AS24" i="54" s="1"/>
  <c r="O236" i="53"/>
  <c r="O235" i="53" s="1"/>
  <c r="AS21" i="54" s="1"/>
  <c r="N236" i="53"/>
  <c r="N235" i="53" s="1"/>
  <c r="AS20" i="54" s="1"/>
  <c r="M236" i="53"/>
  <c r="M235" i="53" s="1"/>
  <c r="AS19" i="54" s="1"/>
  <c r="L236" i="53"/>
  <c r="L235" i="53" s="1"/>
  <c r="K236" i="53"/>
  <c r="J236" i="53"/>
  <c r="J235" i="53" s="1"/>
  <c r="AS16" i="54" s="1"/>
  <c r="I236" i="53"/>
  <c r="I235" i="53" s="1"/>
  <c r="AS15" i="54" s="1"/>
  <c r="H236" i="53"/>
  <c r="H235" i="53" s="1"/>
  <c r="AS14" i="54" s="1"/>
  <c r="G236" i="53"/>
  <c r="G235" i="53" s="1"/>
  <c r="AS13" i="54" s="1"/>
  <c r="F236" i="53"/>
  <c r="F235" i="53" s="1"/>
  <c r="AS12" i="54" s="1"/>
  <c r="E236" i="53"/>
  <c r="E235" i="53" s="1"/>
  <c r="AS11" i="54" s="1"/>
  <c r="C235" i="53"/>
  <c r="BA232" i="53"/>
  <c r="BA231" i="53" s="1"/>
  <c r="AR62" i="54" s="1"/>
  <c r="AZ232" i="53"/>
  <c r="AZ231" i="53" s="1"/>
  <c r="AR61" i="54" s="1"/>
  <c r="AY232" i="53"/>
  <c r="AY231" i="53" s="1"/>
  <c r="AR60" i="54" s="1"/>
  <c r="AX232" i="53"/>
  <c r="AX231" i="53" s="1"/>
  <c r="AR59" i="54" s="1"/>
  <c r="AW232" i="53"/>
  <c r="AW231" i="53" s="1"/>
  <c r="AR58" i="54" s="1"/>
  <c r="AV232" i="53"/>
  <c r="AV231" i="53" s="1"/>
  <c r="AR57" i="54" s="1"/>
  <c r="AU232" i="53"/>
  <c r="AU231" i="53" s="1"/>
  <c r="AR56" i="54" s="1"/>
  <c r="AT232" i="53"/>
  <c r="AT231" i="53" s="1"/>
  <c r="AR55" i="54" s="1"/>
  <c r="AS232" i="53"/>
  <c r="AS231" i="53" s="1"/>
  <c r="AR54" i="54" s="1"/>
  <c r="AR232" i="53"/>
  <c r="AR231" i="53" s="1"/>
  <c r="AR53" i="54" s="1"/>
  <c r="AQ232" i="53"/>
  <c r="AQ231" i="53" s="1"/>
  <c r="AR52" i="54" s="1"/>
  <c r="AP232" i="53"/>
  <c r="AP231" i="53" s="1"/>
  <c r="AR51" i="54" s="1"/>
  <c r="AO232" i="53"/>
  <c r="AO231" i="53" s="1"/>
  <c r="AR50" i="54" s="1"/>
  <c r="AN232" i="53"/>
  <c r="AN231" i="53" s="1"/>
  <c r="AR49" i="54" s="1"/>
  <c r="AM232" i="53"/>
  <c r="AM231" i="53" s="1"/>
  <c r="AL232" i="53"/>
  <c r="AL231" i="53" s="1"/>
  <c r="AR47" i="54" s="1"/>
  <c r="AK232" i="53"/>
  <c r="AK231" i="53" s="1"/>
  <c r="AR46" i="54" s="1"/>
  <c r="AJ232" i="53"/>
  <c r="AJ231" i="53" s="1"/>
  <c r="AR45" i="54" s="1"/>
  <c r="AI232" i="53"/>
  <c r="AI231" i="53" s="1"/>
  <c r="AR44" i="54" s="1"/>
  <c r="AH232" i="53"/>
  <c r="AH231" i="53" s="1"/>
  <c r="AR43" i="54" s="1"/>
  <c r="AG232" i="53"/>
  <c r="AG231" i="53" s="1"/>
  <c r="AR42" i="54" s="1"/>
  <c r="AF232" i="53"/>
  <c r="AF231" i="53" s="1"/>
  <c r="AR41" i="54" s="1"/>
  <c r="AE232" i="53"/>
  <c r="AE231" i="53" s="1"/>
  <c r="AR40" i="54" s="1"/>
  <c r="AD232" i="53"/>
  <c r="AD231" i="53" s="1"/>
  <c r="AR39" i="54" s="1"/>
  <c r="AC232" i="53"/>
  <c r="AC231" i="53" s="1"/>
  <c r="AR38" i="54" s="1"/>
  <c r="AB232" i="53"/>
  <c r="AB231" i="53" s="1"/>
  <c r="AR37" i="54" s="1"/>
  <c r="AA232" i="53"/>
  <c r="AA231" i="53" s="1"/>
  <c r="AR36" i="54" s="1"/>
  <c r="Z232" i="53"/>
  <c r="Z231" i="53" s="1"/>
  <c r="AR35" i="54" s="1"/>
  <c r="Y232" i="53"/>
  <c r="Y231" i="53" s="1"/>
  <c r="AR34" i="54" s="1"/>
  <c r="X232" i="53"/>
  <c r="X231" i="53" s="1"/>
  <c r="W232" i="53"/>
  <c r="W231" i="53" s="1"/>
  <c r="AR31" i="54" s="1"/>
  <c r="V232" i="53"/>
  <c r="V231" i="53" s="1"/>
  <c r="AR30" i="54" s="1"/>
  <c r="U232" i="53"/>
  <c r="U231" i="53" s="1"/>
  <c r="AR29" i="54" s="1"/>
  <c r="T232" i="53"/>
  <c r="T231" i="53" s="1"/>
  <c r="AR28" i="54" s="1"/>
  <c r="S232" i="53"/>
  <c r="S231" i="53" s="1"/>
  <c r="AR27" i="54" s="1"/>
  <c r="R232" i="53"/>
  <c r="R231" i="53" s="1"/>
  <c r="AR26" i="54" s="1"/>
  <c r="Q232" i="53"/>
  <c r="Q231" i="53" s="1"/>
  <c r="AR25" i="54" s="1"/>
  <c r="P232" i="53"/>
  <c r="P231" i="53" s="1"/>
  <c r="AR24" i="54" s="1"/>
  <c r="O232" i="53"/>
  <c r="O231" i="53" s="1"/>
  <c r="AR21" i="54" s="1"/>
  <c r="N232" i="53"/>
  <c r="N231" i="53" s="1"/>
  <c r="AR20" i="54" s="1"/>
  <c r="M232" i="53"/>
  <c r="M231" i="53" s="1"/>
  <c r="AR19" i="54" s="1"/>
  <c r="L232" i="53"/>
  <c r="L231" i="53" s="1"/>
  <c r="K232" i="53"/>
  <c r="J232" i="53"/>
  <c r="J231" i="53" s="1"/>
  <c r="AR16" i="54" s="1"/>
  <c r="I232" i="53"/>
  <c r="I231" i="53" s="1"/>
  <c r="AR15" i="54" s="1"/>
  <c r="H232" i="53"/>
  <c r="H231" i="53" s="1"/>
  <c r="AR14" i="54" s="1"/>
  <c r="G232" i="53"/>
  <c r="G231" i="53" s="1"/>
  <c r="AR13" i="54" s="1"/>
  <c r="F232" i="53"/>
  <c r="E232" i="53"/>
  <c r="E231" i="53" s="1"/>
  <c r="AR11" i="54" s="1"/>
  <c r="C231" i="53"/>
  <c r="BA228" i="53"/>
  <c r="BA227" i="53" s="1"/>
  <c r="AQ62" i="54" s="1"/>
  <c r="AZ228" i="53"/>
  <c r="AZ227" i="53" s="1"/>
  <c r="AQ61" i="54" s="1"/>
  <c r="AY228" i="53"/>
  <c r="AY227" i="53" s="1"/>
  <c r="AQ60" i="54" s="1"/>
  <c r="AX228" i="53"/>
  <c r="AX227" i="53" s="1"/>
  <c r="AQ59" i="54" s="1"/>
  <c r="AW228" i="53"/>
  <c r="AW227" i="53" s="1"/>
  <c r="AQ58" i="54" s="1"/>
  <c r="AV228" i="53"/>
  <c r="AV227" i="53" s="1"/>
  <c r="AQ57" i="54" s="1"/>
  <c r="AU228" i="53"/>
  <c r="AU227" i="53" s="1"/>
  <c r="AQ56" i="54" s="1"/>
  <c r="AT228" i="53"/>
  <c r="AT227" i="53" s="1"/>
  <c r="AQ55" i="54" s="1"/>
  <c r="AS228" i="53"/>
  <c r="AS227" i="53" s="1"/>
  <c r="AQ54" i="54" s="1"/>
  <c r="AR228" i="53"/>
  <c r="AR227" i="53" s="1"/>
  <c r="AQ53" i="54" s="1"/>
  <c r="AQ228" i="53"/>
  <c r="AQ227" i="53" s="1"/>
  <c r="AQ52" i="54" s="1"/>
  <c r="AP228" i="53"/>
  <c r="AP227" i="53" s="1"/>
  <c r="AQ51" i="54" s="1"/>
  <c r="AO228" i="53"/>
  <c r="AO227" i="53" s="1"/>
  <c r="AQ50" i="54" s="1"/>
  <c r="AN228" i="53"/>
  <c r="AN227" i="53" s="1"/>
  <c r="AQ49" i="54" s="1"/>
  <c r="AM228" i="53"/>
  <c r="AM227" i="53" s="1"/>
  <c r="AQ48" i="54" s="1"/>
  <c r="AL228" i="53"/>
  <c r="AL227" i="53" s="1"/>
  <c r="AK228" i="53"/>
  <c r="AK227" i="53" s="1"/>
  <c r="AQ46" i="54" s="1"/>
  <c r="AJ228" i="53"/>
  <c r="AJ227" i="53" s="1"/>
  <c r="AQ45" i="54" s="1"/>
  <c r="AI228" i="53"/>
  <c r="AI227" i="53" s="1"/>
  <c r="AQ44" i="54" s="1"/>
  <c r="AH228" i="53"/>
  <c r="AH227" i="53" s="1"/>
  <c r="AQ43" i="54" s="1"/>
  <c r="AG228" i="53"/>
  <c r="AG227" i="53" s="1"/>
  <c r="AQ42" i="54" s="1"/>
  <c r="AF228" i="53"/>
  <c r="AF227" i="53" s="1"/>
  <c r="AQ41" i="54" s="1"/>
  <c r="AE228" i="53"/>
  <c r="AE227" i="53" s="1"/>
  <c r="AQ40" i="54" s="1"/>
  <c r="AD228" i="53"/>
  <c r="AD227" i="53" s="1"/>
  <c r="AQ39" i="54" s="1"/>
  <c r="AC228" i="53"/>
  <c r="AC227" i="53" s="1"/>
  <c r="AQ38" i="54" s="1"/>
  <c r="AB228" i="53"/>
  <c r="AB227" i="53" s="1"/>
  <c r="AQ37" i="54" s="1"/>
  <c r="AA228" i="53"/>
  <c r="AA227" i="53" s="1"/>
  <c r="AQ36" i="54" s="1"/>
  <c r="Z228" i="53"/>
  <c r="Z227" i="53" s="1"/>
  <c r="AQ35" i="54" s="1"/>
  <c r="Y228" i="53"/>
  <c r="Y227" i="53" s="1"/>
  <c r="AQ34" i="54" s="1"/>
  <c r="X228" i="53"/>
  <c r="X227" i="53" s="1"/>
  <c r="W228" i="53"/>
  <c r="W227" i="53" s="1"/>
  <c r="AQ31" i="54" s="1"/>
  <c r="V228" i="53"/>
  <c r="V227" i="53" s="1"/>
  <c r="AQ30" i="54" s="1"/>
  <c r="U228" i="53"/>
  <c r="U227" i="53" s="1"/>
  <c r="AQ29" i="54" s="1"/>
  <c r="T228" i="53"/>
  <c r="T227" i="53" s="1"/>
  <c r="AQ28" i="54" s="1"/>
  <c r="S228" i="53"/>
  <c r="S227" i="53" s="1"/>
  <c r="AQ27" i="54" s="1"/>
  <c r="R228" i="53"/>
  <c r="R227" i="53" s="1"/>
  <c r="AQ26" i="54" s="1"/>
  <c r="Q228" i="53"/>
  <c r="Q227" i="53" s="1"/>
  <c r="AQ25" i="54" s="1"/>
  <c r="P228" i="53"/>
  <c r="P227" i="53" s="1"/>
  <c r="AQ24" i="54" s="1"/>
  <c r="O228" i="53"/>
  <c r="O227" i="53" s="1"/>
  <c r="AQ21" i="54" s="1"/>
  <c r="N228" i="53"/>
  <c r="N227" i="53" s="1"/>
  <c r="AQ20" i="54" s="1"/>
  <c r="M228" i="53"/>
  <c r="M227" i="53" s="1"/>
  <c r="AQ19" i="54" s="1"/>
  <c r="L228" i="53"/>
  <c r="L227" i="53" s="1"/>
  <c r="K228" i="53"/>
  <c r="J228" i="53"/>
  <c r="J227" i="53" s="1"/>
  <c r="AQ16" i="54" s="1"/>
  <c r="I228" i="53"/>
  <c r="I227" i="53" s="1"/>
  <c r="AQ15" i="54" s="1"/>
  <c r="H228" i="53"/>
  <c r="H227" i="53" s="1"/>
  <c r="AQ14" i="54" s="1"/>
  <c r="G228" i="53"/>
  <c r="G227" i="53" s="1"/>
  <c r="AQ13" i="54" s="1"/>
  <c r="F228" i="53"/>
  <c r="F227" i="53" s="1"/>
  <c r="AQ12" i="54" s="1"/>
  <c r="E228" i="53"/>
  <c r="C227" i="53"/>
  <c r="BA224" i="53"/>
  <c r="AZ224" i="53"/>
  <c r="AY224" i="53"/>
  <c r="AX224" i="53"/>
  <c r="AW224" i="53"/>
  <c r="AV224" i="53"/>
  <c r="AU224" i="53"/>
  <c r="AT224" i="53"/>
  <c r="AS224" i="53"/>
  <c r="AR224" i="53"/>
  <c r="AQ224" i="53"/>
  <c r="AP224" i="53"/>
  <c r="AO224" i="53"/>
  <c r="AN224" i="53"/>
  <c r="AM224" i="53"/>
  <c r="AL224" i="53"/>
  <c r="AK224" i="53"/>
  <c r="AJ224" i="53"/>
  <c r="AI224" i="53"/>
  <c r="AH224" i="53"/>
  <c r="AF224" i="53"/>
  <c r="AE224" i="53"/>
  <c r="AD224" i="53"/>
  <c r="AC224" i="53"/>
  <c r="AB224" i="53"/>
  <c r="AA224" i="53"/>
  <c r="Z224" i="53"/>
  <c r="Y224" i="53"/>
  <c r="X224" i="53"/>
  <c r="W224" i="53"/>
  <c r="V224" i="53"/>
  <c r="U224" i="53"/>
  <c r="T224" i="53"/>
  <c r="S224" i="53"/>
  <c r="R224" i="53"/>
  <c r="Q224" i="53"/>
  <c r="P224" i="53"/>
  <c r="O224" i="53"/>
  <c r="N224" i="53"/>
  <c r="M224" i="53"/>
  <c r="K224" i="53"/>
  <c r="J224" i="53"/>
  <c r="I224" i="53"/>
  <c r="H224" i="53"/>
  <c r="G224" i="53"/>
  <c r="F224" i="53"/>
  <c r="E224" i="53"/>
  <c r="BA221" i="53"/>
  <c r="AZ221" i="53"/>
  <c r="AY221" i="53"/>
  <c r="AX221" i="53"/>
  <c r="AW221" i="53"/>
  <c r="AV221" i="53"/>
  <c r="AU221" i="53"/>
  <c r="AT221" i="53"/>
  <c r="AS221" i="53"/>
  <c r="AR221" i="53"/>
  <c r="AQ221" i="53"/>
  <c r="AP221" i="53"/>
  <c r="AO221" i="53"/>
  <c r="AN221" i="53"/>
  <c r="AM221" i="53"/>
  <c r="AL221" i="53"/>
  <c r="AK221" i="53"/>
  <c r="AJ221" i="53"/>
  <c r="AI221" i="53"/>
  <c r="AH221" i="53"/>
  <c r="AF221" i="53"/>
  <c r="AE221" i="53"/>
  <c r="AD221" i="53"/>
  <c r="AC221" i="53"/>
  <c r="AB221" i="53"/>
  <c r="AA221" i="53"/>
  <c r="Z221" i="53"/>
  <c r="Y221" i="53"/>
  <c r="X221" i="53"/>
  <c r="W221" i="53"/>
  <c r="V221" i="53"/>
  <c r="U221" i="53"/>
  <c r="T221" i="53"/>
  <c r="S221" i="53"/>
  <c r="R221" i="53"/>
  <c r="Q221" i="53"/>
  <c r="P221" i="53"/>
  <c r="O221" i="53"/>
  <c r="N221" i="53"/>
  <c r="M221" i="53"/>
  <c r="K221" i="53"/>
  <c r="AP18" i="54" s="1"/>
  <c r="J221" i="53"/>
  <c r="I221" i="53"/>
  <c r="H221" i="53"/>
  <c r="G221" i="53"/>
  <c r="F221" i="53"/>
  <c r="E221" i="53"/>
  <c r="C220" i="53"/>
  <c r="BA217" i="53"/>
  <c r="AZ217" i="53"/>
  <c r="AY217" i="53"/>
  <c r="AX217" i="53"/>
  <c r="AW217" i="53"/>
  <c r="AV217" i="53"/>
  <c r="AU217" i="53"/>
  <c r="AT217" i="53"/>
  <c r="AS217" i="53"/>
  <c r="AR217" i="53"/>
  <c r="AQ217" i="53"/>
  <c r="AP217" i="53"/>
  <c r="AO217" i="53"/>
  <c r="AN217" i="53"/>
  <c r="AM217" i="53"/>
  <c r="AL217" i="53"/>
  <c r="AK217" i="53"/>
  <c r="AJ217" i="53"/>
  <c r="AI217" i="53"/>
  <c r="AH217" i="53"/>
  <c r="AF217" i="53"/>
  <c r="AE217" i="53"/>
  <c r="AD217" i="53"/>
  <c r="AC217" i="53"/>
  <c r="AB217" i="53"/>
  <c r="AA217" i="53"/>
  <c r="Z217" i="53"/>
  <c r="Y217" i="53"/>
  <c r="X217" i="53"/>
  <c r="W217" i="53"/>
  <c r="V217" i="53"/>
  <c r="U217" i="53"/>
  <c r="T217" i="53"/>
  <c r="S217" i="53"/>
  <c r="R217" i="53"/>
  <c r="Q217" i="53"/>
  <c r="P217" i="53"/>
  <c r="O217" i="53"/>
  <c r="N217" i="53"/>
  <c r="M217" i="53"/>
  <c r="K217" i="53"/>
  <c r="J217" i="53"/>
  <c r="I217" i="53"/>
  <c r="H217" i="53"/>
  <c r="G217" i="53"/>
  <c r="F217" i="53"/>
  <c r="E217" i="53"/>
  <c r="BA214" i="53"/>
  <c r="AZ214" i="53"/>
  <c r="AY214" i="53"/>
  <c r="AX214" i="53"/>
  <c r="AW214" i="53"/>
  <c r="AV214" i="53"/>
  <c r="AU214" i="53"/>
  <c r="AT214" i="53"/>
  <c r="AS214" i="53"/>
  <c r="AR214" i="53"/>
  <c r="AQ214" i="53"/>
  <c r="AP214" i="53"/>
  <c r="AO214" i="53"/>
  <c r="AN214" i="53"/>
  <c r="AM214" i="53"/>
  <c r="AL214" i="53"/>
  <c r="AK214" i="53"/>
  <c r="AJ214" i="53"/>
  <c r="AI214" i="53"/>
  <c r="AH214" i="53"/>
  <c r="AF214" i="53"/>
  <c r="AE214" i="53"/>
  <c r="AD214" i="53"/>
  <c r="AC214" i="53"/>
  <c r="AB214" i="53"/>
  <c r="AA214" i="53"/>
  <c r="Z214" i="53"/>
  <c r="Y214" i="53"/>
  <c r="X214" i="53"/>
  <c r="W214" i="53"/>
  <c r="V214" i="53"/>
  <c r="U214" i="53"/>
  <c r="T214" i="53"/>
  <c r="S214" i="53"/>
  <c r="R214" i="53"/>
  <c r="Q214" i="53"/>
  <c r="P214" i="53"/>
  <c r="O214" i="53"/>
  <c r="N214" i="53"/>
  <c r="M214" i="53"/>
  <c r="K214" i="53"/>
  <c r="AO18" i="54" s="1"/>
  <c r="J214" i="53"/>
  <c r="I214" i="53"/>
  <c r="H214" i="53"/>
  <c r="G214" i="53"/>
  <c r="F214" i="53"/>
  <c r="E214" i="53"/>
  <c r="C213" i="53"/>
  <c r="BA210" i="53"/>
  <c r="AZ210" i="53"/>
  <c r="AY210" i="53"/>
  <c r="AX210" i="53"/>
  <c r="AW210" i="53"/>
  <c r="AV210" i="53"/>
  <c r="AU210" i="53"/>
  <c r="AT210" i="53"/>
  <c r="AS210" i="53"/>
  <c r="AR210" i="53"/>
  <c r="AQ210" i="53"/>
  <c r="AP210" i="53"/>
  <c r="AO210" i="53"/>
  <c r="AN210" i="53"/>
  <c r="AM210" i="53"/>
  <c r="AL210" i="53"/>
  <c r="AK210" i="53"/>
  <c r="AJ210" i="53"/>
  <c r="AI210" i="53"/>
  <c r="AH210" i="53"/>
  <c r="AF210" i="53"/>
  <c r="AE210" i="53"/>
  <c r="AD210" i="53"/>
  <c r="AC210" i="53"/>
  <c r="AB210" i="53"/>
  <c r="AA210" i="53"/>
  <c r="Z210" i="53"/>
  <c r="Y210" i="53"/>
  <c r="X210" i="53"/>
  <c r="W210" i="53"/>
  <c r="V210" i="53"/>
  <c r="U210" i="53"/>
  <c r="T210" i="53"/>
  <c r="S210" i="53"/>
  <c r="R210" i="53"/>
  <c r="Q210" i="53"/>
  <c r="P210" i="53"/>
  <c r="O210" i="53"/>
  <c r="N210" i="53"/>
  <c r="M210" i="53"/>
  <c r="K210" i="53"/>
  <c r="J210" i="53"/>
  <c r="I210" i="53"/>
  <c r="H210" i="53"/>
  <c r="G210" i="53"/>
  <c r="F210" i="53"/>
  <c r="E210" i="53"/>
  <c r="BA207" i="53"/>
  <c r="BA206" i="53" s="1"/>
  <c r="AN62" i="54" s="1"/>
  <c r="AZ207" i="53"/>
  <c r="AZ206" i="53" s="1"/>
  <c r="AN61" i="54" s="1"/>
  <c r="AY207" i="53"/>
  <c r="AX207" i="53"/>
  <c r="AW207" i="53"/>
  <c r="AV207" i="53"/>
  <c r="AU207" i="53"/>
  <c r="AT207" i="53"/>
  <c r="AS207" i="53"/>
  <c r="AS206" i="53" s="1"/>
  <c r="AN54" i="54" s="1"/>
  <c r="AR207" i="53"/>
  <c r="AQ207" i="53"/>
  <c r="AP207" i="53"/>
  <c r="AO207" i="53"/>
  <c r="AN207" i="53"/>
  <c r="AM207" i="53"/>
  <c r="AL207" i="53"/>
  <c r="AK207" i="53"/>
  <c r="AK206" i="53" s="1"/>
  <c r="AN46" i="54" s="1"/>
  <c r="AJ207" i="53"/>
  <c r="AJ206" i="53" s="1"/>
  <c r="AN45" i="54" s="1"/>
  <c r="AI207" i="53"/>
  <c r="AH207" i="53"/>
  <c r="AF207" i="53"/>
  <c r="AE207" i="53"/>
  <c r="AD207" i="53"/>
  <c r="AC207" i="53"/>
  <c r="AB207" i="53"/>
  <c r="AB206" i="53" s="1"/>
  <c r="AN37" i="54" s="1"/>
  <c r="AA207" i="53"/>
  <c r="Z207" i="53"/>
  <c r="Y207" i="53"/>
  <c r="X207" i="53"/>
  <c r="W207" i="53"/>
  <c r="V207" i="53"/>
  <c r="U207" i="53"/>
  <c r="T207" i="53"/>
  <c r="T206" i="53" s="1"/>
  <c r="AN28" i="54" s="1"/>
  <c r="S207" i="53"/>
  <c r="S206" i="53" s="1"/>
  <c r="AN27" i="54" s="1"/>
  <c r="R207" i="53"/>
  <c r="Q207" i="53"/>
  <c r="P207" i="53"/>
  <c r="O207" i="53"/>
  <c r="N207" i="53"/>
  <c r="M207" i="53"/>
  <c r="K207" i="53"/>
  <c r="J207" i="53"/>
  <c r="I207" i="53"/>
  <c r="H207" i="53"/>
  <c r="G207" i="53"/>
  <c r="F207" i="53"/>
  <c r="E207" i="53"/>
  <c r="C206" i="53"/>
  <c r="BA203" i="53"/>
  <c r="AZ203" i="53"/>
  <c r="AY203" i="53"/>
  <c r="AX203" i="53"/>
  <c r="AW203" i="53"/>
  <c r="AV203" i="53"/>
  <c r="AU203" i="53"/>
  <c r="AT203" i="53"/>
  <c r="AS203" i="53"/>
  <c r="AR203" i="53"/>
  <c r="AQ203" i="53"/>
  <c r="AP203" i="53"/>
  <c r="AO203" i="53"/>
  <c r="AN203" i="53"/>
  <c r="AM203" i="53"/>
  <c r="AL203" i="53"/>
  <c r="AK203" i="53"/>
  <c r="AJ203" i="53"/>
  <c r="AI203" i="53"/>
  <c r="AH203" i="53"/>
  <c r="AF203" i="53"/>
  <c r="AE203" i="53"/>
  <c r="AD203" i="53"/>
  <c r="AC203" i="53"/>
  <c r="AB203" i="53"/>
  <c r="AA203" i="53"/>
  <c r="Z203" i="53"/>
  <c r="Y203" i="53"/>
  <c r="X203" i="53"/>
  <c r="W203" i="53"/>
  <c r="V203" i="53"/>
  <c r="U203" i="53"/>
  <c r="T203" i="53"/>
  <c r="S203" i="53"/>
  <c r="R203" i="53"/>
  <c r="Q203" i="53"/>
  <c r="P203" i="53"/>
  <c r="O203" i="53"/>
  <c r="N203" i="53"/>
  <c r="M203" i="53"/>
  <c r="K203" i="53"/>
  <c r="J203" i="53"/>
  <c r="I203" i="53"/>
  <c r="H203" i="53"/>
  <c r="G203" i="53"/>
  <c r="F203" i="53"/>
  <c r="E203" i="53"/>
  <c r="BA200" i="53"/>
  <c r="AZ200" i="53"/>
  <c r="AY200" i="53"/>
  <c r="AX200" i="53"/>
  <c r="AW200" i="53"/>
  <c r="AV200" i="53"/>
  <c r="AU200" i="53"/>
  <c r="AT200" i="53"/>
  <c r="AS200" i="53"/>
  <c r="AR200" i="53"/>
  <c r="AQ200" i="53"/>
  <c r="AP200" i="53"/>
  <c r="AO200" i="53"/>
  <c r="AN200" i="53"/>
  <c r="AM200" i="53"/>
  <c r="AL200" i="53"/>
  <c r="AK200" i="53"/>
  <c r="AJ200" i="53"/>
  <c r="AI200" i="53"/>
  <c r="AH200" i="53"/>
  <c r="AF200" i="53"/>
  <c r="AE200" i="53"/>
  <c r="AD200" i="53"/>
  <c r="AC200" i="53"/>
  <c r="AB200" i="53"/>
  <c r="AA200" i="53"/>
  <c r="Z200" i="53"/>
  <c r="Y200" i="53"/>
  <c r="X200" i="53"/>
  <c r="W200" i="53"/>
  <c r="V200" i="53"/>
  <c r="U200" i="53"/>
  <c r="T200" i="53"/>
  <c r="S200" i="53"/>
  <c r="R200" i="53"/>
  <c r="Q200" i="53"/>
  <c r="P200" i="53"/>
  <c r="O200" i="53"/>
  <c r="N200" i="53"/>
  <c r="M200" i="53"/>
  <c r="K200" i="53"/>
  <c r="J200" i="53"/>
  <c r="I200" i="53"/>
  <c r="H200" i="53"/>
  <c r="G200" i="53"/>
  <c r="F200" i="53"/>
  <c r="E200" i="53"/>
  <c r="C199" i="53"/>
  <c r="BA196" i="53"/>
  <c r="AZ196" i="53"/>
  <c r="AY196" i="53"/>
  <c r="AX196" i="53"/>
  <c r="AW196" i="53"/>
  <c r="AV196" i="53"/>
  <c r="AU196" i="53"/>
  <c r="AT196" i="53"/>
  <c r="AS196" i="53"/>
  <c r="AR196" i="53"/>
  <c r="AQ196" i="53"/>
  <c r="AP196" i="53"/>
  <c r="AO196" i="53"/>
  <c r="AN196" i="53"/>
  <c r="AM196" i="53"/>
  <c r="AL196" i="53"/>
  <c r="AK196" i="53"/>
  <c r="AJ196" i="53"/>
  <c r="AI196" i="53"/>
  <c r="AH196" i="53"/>
  <c r="AG196" i="53"/>
  <c r="AF196" i="53"/>
  <c r="AE196" i="53"/>
  <c r="AD196" i="53"/>
  <c r="AC196" i="53"/>
  <c r="AB196" i="53"/>
  <c r="AA196" i="53"/>
  <c r="Z196" i="53"/>
  <c r="Y196" i="53"/>
  <c r="X196" i="53"/>
  <c r="W196" i="53"/>
  <c r="V196" i="53"/>
  <c r="U196" i="53"/>
  <c r="T196" i="53"/>
  <c r="S196" i="53"/>
  <c r="R196" i="53"/>
  <c r="Q196" i="53"/>
  <c r="P196" i="53"/>
  <c r="O196" i="53"/>
  <c r="N196" i="53"/>
  <c r="M196" i="53"/>
  <c r="L196" i="53"/>
  <c r="K196" i="53"/>
  <c r="J196" i="53"/>
  <c r="I196" i="53"/>
  <c r="H196" i="53"/>
  <c r="G196" i="53"/>
  <c r="F196" i="53"/>
  <c r="E196" i="53"/>
  <c r="BA193" i="53"/>
  <c r="AZ193" i="53"/>
  <c r="AY193" i="53"/>
  <c r="AX193" i="53"/>
  <c r="AW193" i="53"/>
  <c r="AV193" i="53"/>
  <c r="AU193" i="53"/>
  <c r="AT193" i="53"/>
  <c r="AS193" i="53"/>
  <c r="AR193" i="53"/>
  <c r="AQ193" i="53"/>
  <c r="AP193" i="53"/>
  <c r="AO193" i="53"/>
  <c r="AN193" i="53"/>
  <c r="AM193" i="53"/>
  <c r="AL193" i="53"/>
  <c r="AK193" i="53"/>
  <c r="AJ193" i="53"/>
  <c r="AI193" i="53"/>
  <c r="AH193" i="53"/>
  <c r="AG193" i="53"/>
  <c r="AF193" i="53"/>
  <c r="AE193" i="53"/>
  <c r="AD193" i="53"/>
  <c r="AC193" i="53"/>
  <c r="AB193" i="53"/>
  <c r="AA193" i="53"/>
  <c r="Z193" i="53"/>
  <c r="Y193" i="53"/>
  <c r="X193" i="53"/>
  <c r="W193" i="53"/>
  <c r="V193" i="53"/>
  <c r="U193" i="53"/>
  <c r="T193" i="53"/>
  <c r="S193" i="53"/>
  <c r="R193" i="53"/>
  <c r="Q193" i="53"/>
  <c r="P193" i="53"/>
  <c r="O193" i="53"/>
  <c r="N193" i="53"/>
  <c r="M193" i="53"/>
  <c r="L193" i="53"/>
  <c r="K193" i="53"/>
  <c r="J193" i="53"/>
  <c r="I193" i="53"/>
  <c r="H193" i="53"/>
  <c r="G193" i="53"/>
  <c r="F193" i="53"/>
  <c r="E193" i="53"/>
  <c r="C192" i="53"/>
  <c r="BA189" i="53"/>
  <c r="BA188" i="53" s="1"/>
  <c r="AK62" i="54" s="1"/>
  <c r="AZ189" i="53"/>
  <c r="AZ188" i="53" s="1"/>
  <c r="AK61" i="54" s="1"/>
  <c r="AY189" i="53"/>
  <c r="AY188" i="53" s="1"/>
  <c r="AK60" i="54" s="1"/>
  <c r="AX189" i="53"/>
  <c r="AX188" i="53" s="1"/>
  <c r="AK59" i="54" s="1"/>
  <c r="AW189" i="53"/>
  <c r="AW188" i="53" s="1"/>
  <c r="AK58" i="54" s="1"/>
  <c r="AV189" i="53"/>
  <c r="AV188" i="53" s="1"/>
  <c r="AK57" i="54" s="1"/>
  <c r="AU189" i="53"/>
  <c r="AU188" i="53" s="1"/>
  <c r="AK56" i="54" s="1"/>
  <c r="AT189" i="53"/>
  <c r="AT188" i="53" s="1"/>
  <c r="AK55" i="54" s="1"/>
  <c r="AS189" i="53"/>
  <c r="AS188" i="53" s="1"/>
  <c r="AK54" i="54" s="1"/>
  <c r="AR189" i="53"/>
  <c r="AR188" i="53" s="1"/>
  <c r="AK53" i="54" s="1"/>
  <c r="AQ189" i="53"/>
  <c r="AQ188" i="53" s="1"/>
  <c r="AK52" i="54" s="1"/>
  <c r="AP189" i="53"/>
  <c r="AP188" i="53" s="1"/>
  <c r="AK51" i="54" s="1"/>
  <c r="AO189" i="53"/>
  <c r="AO188" i="53" s="1"/>
  <c r="AK50" i="54" s="1"/>
  <c r="AN189" i="53"/>
  <c r="AN188" i="53" s="1"/>
  <c r="AK49" i="54" s="1"/>
  <c r="AM189" i="53"/>
  <c r="AM188" i="53" s="1"/>
  <c r="AK48" i="54" s="1"/>
  <c r="AL189" i="53"/>
  <c r="AL188" i="53" s="1"/>
  <c r="AK47" i="54" s="1"/>
  <c r="AK189" i="53"/>
  <c r="AK188" i="53" s="1"/>
  <c r="AK46" i="54" s="1"/>
  <c r="AJ189" i="53"/>
  <c r="AJ188" i="53" s="1"/>
  <c r="AK45" i="54" s="1"/>
  <c r="AI189" i="53"/>
  <c r="AI188" i="53" s="1"/>
  <c r="AK44" i="54" s="1"/>
  <c r="AH189" i="53"/>
  <c r="AH188" i="53" s="1"/>
  <c r="AK43" i="54" s="1"/>
  <c r="AG189" i="53"/>
  <c r="AG188" i="53" s="1"/>
  <c r="AF189" i="53"/>
  <c r="AF188" i="53" s="1"/>
  <c r="AE189" i="53"/>
  <c r="AE188" i="53" s="1"/>
  <c r="AK40" i="54" s="1"/>
  <c r="AD189" i="53"/>
  <c r="AD188" i="53" s="1"/>
  <c r="AK39" i="54" s="1"/>
  <c r="AC189" i="53"/>
  <c r="AC188" i="53" s="1"/>
  <c r="AK38" i="54" s="1"/>
  <c r="AB189" i="53"/>
  <c r="AB188" i="53" s="1"/>
  <c r="AK37" i="54" s="1"/>
  <c r="AA189" i="53"/>
  <c r="AA188" i="53" s="1"/>
  <c r="AK36" i="54" s="1"/>
  <c r="Z189" i="53"/>
  <c r="Z188" i="53" s="1"/>
  <c r="AK35" i="54" s="1"/>
  <c r="Y189" i="53"/>
  <c r="Y188" i="53" s="1"/>
  <c r="AK34" i="54" s="1"/>
  <c r="X189" i="53"/>
  <c r="X188" i="53" s="1"/>
  <c r="W189" i="53"/>
  <c r="W188" i="53" s="1"/>
  <c r="AK31" i="54" s="1"/>
  <c r="V189" i="53"/>
  <c r="V188" i="53" s="1"/>
  <c r="AK30" i="54" s="1"/>
  <c r="U189" i="53"/>
  <c r="U188" i="53" s="1"/>
  <c r="AK29" i="54" s="1"/>
  <c r="T189" i="53"/>
  <c r="T188" i="53" s="1"/>
  <c r="AK28" i="54" s="1"/>
  <c r="S189" i="53"/>
  <c r="S188" i="53" s="1"/>
  <c r="AK27" i="54" s="1"/>
  <c r="R189" i="53"/>
  <c r="R188" i="53" s="1"/>
  <c r="AK26" i="54" s="1"/>
  <c r="Q189" i="53"/>
  <c r="Q188" i="53" s="1"/>
  <c r="AK25" i="54" s="1"/>
  <c r="P189" i="53"/>
  <c r="P188" i="53" s="1"/>
  <c r="AK24" i="54" s="1"/>
  <c r="O189" i="53"/>
  <c r="O188" i="53" s="1"/>
  <c r="AK21" i="54" s="1"/>
  <c r="N189" i="53"/>
  <c r="N188" i="53" s="1"/>
  <c r="AK20" i="54" s="1"/>
  <c r="M189" i="53"/>
  <c r="M188" i="53" s="1"/>
  <c r="AK19" i="54" s="1"/>
  <c r="L189" i="53"/>
  <c r="L188" i="53" s="1"/>
  <c r="K189" i="53"/>
  <c r="J189" i="53"/>
  <c r="J188" i="53" s="1"/>
  <c r="AK16" i="54" s="1"/>
  <c r="I189" i="53"/>
  <c r="I188" i="53" s="1"/>
  <c r="AK15" i="54" s="1"/>
  <c r="H189" i="53"/>
  <c r="H188" i="53" s="1"/>
  <c r="AK14" i="54" s="1"/>
  <c r="G189" i="53"/>
  <c r="G188" i="53" s="1"/>
  <c r="AK13" i="54" s="1"/>
  <c r="F189" i="53"/>
  <c r="E189" i="53"/>
  <c r="E188" i="53" s="1"/>
  <c r="AK11" i="54" s="1"/>
  <c r="C188" i="53"/>
  <c r="BA185" i="53"/>
  <c r="BA184" i="53" s="1"/>
  <c r="AJ62" i="54" s="1"/>
  <c r="AZ185" i="53"/>
  <c r="AY185" i="53"/>
  <c r="AY184" i="53" s="1"/>
  <c r="AJ60" i="54" s="1"/>
  <c r="AX185" i="53"/>
  <c r="AX184" i="53" s="1"/>
  <c r="AJ59" i="54" s="1"/>
  <c r="AW185" i="53"/>
  <c r="AW184" i="53" s="1"/>
  <c r="AJ58" i="54" s="1"/>
  <c r="AV185" i="53"/>
  <c r="AV184" i="53" s="1"/>
  <c r="AJ57" i="54" s="1"/>
  <c r="AU185" i="53"/>
  <c r="AU184" i="53" s="1"/>
  <c r="AJ56" i="54" s="1"/>
  <c r="AT185" i="53"/>
  <c r="AT184" i="53" s="1"/>
  <c r="AJ55" i="54" s="1"/>
  <c r="AS185" i="53"/>
  <c r="AS184" i="53" s="1"/>
  <c r="AJ54" i="54" s="1"/>
  <c r="AR185" i="53"/>
  <c r="AR184" i="53" s="1"/>
  <c r="AJ53" i="54" s="1"/>
  <c r="AQ185" i="53"/>
  <c r="AQ184" i="53" s="1"/>
  <c r="AJ52" i="54" s="1"/>
  <c r="AP185" i="53"/>
  <c r="AP184" i="53" s="1"/>
  <c r="AJ51" i="54" s="1"/>
  <c r="AO185" i="53"/>
  <c r="AO184" i="53" s="1"/>
  <c r="AJ50" i="54" s="1"/>
  <c r="AN185" i="53"/>
  <c r="AN184" i="53" s="1"/>
  <c r="AJ49" i="54" s="1"/>
  <c r="AM185" i="53"/>
  <c r="AM184" i="53" s="1"/>
  <c r="AJ48" i="54" s="1"/>
  <c r="AL185" i="53"/>
  <c r="AL184" i="53" s="1"/>
  <c r="AJ47" i="54" s="1"/>
  <c r="AK185" i="53"/>
  <c r="AK184" i="53" s="1"/>
  <c r="AJ46" i="54" s="1"/>
  <c r="AJ185" i="53"/>
  <c r="AJ184" i="53" s="1"/>
  <c r="AJ45" i="54" s="1"/>
  <c r="AI185" i="53"/>
  <c r="AI184" i="53" s="1"/>
  <c r="AJ44" i="54" s="1"/>
  <c r="AH185" i="53"/>
  <c r="AH184" i="53" s="1"/>
  <c r="AJ43" i="54" s="1"/>
  <c r="AG185" i="53"/>
  <c r="AG184" i="53" s="1"/>
  <c r="AJ42" i="54" s="1"/>
  <c r="AF185" i="53"/>
  <c r="AF184" i="53" s="1"/>
  <c r="AJ41" i="54" s="1"/>
  <c r="AE185" i="53"/>
  <c r="AE184" i="53" s="1"/>
  <c r="AD185" i="53"/>
  <c r="AD184" i="53" s="1"/>
  <c r="AJ39" i="54" s="1"/>
  <c r="AC185" i="53"/>
  <c r="AC184" i="53" s="1"/>
  <c r="AJ38" i="54" s="1"/>
  <c r="AB185" i="53"/>
  <c r="AB184" i="53" s="1"/>
  <c r="AJ37" i="54" s="1"/>
  <c r="AA185" i="53"/>
  <c r="AA184" i="53" s="1"/>
  <c r="AJ36" i="54" s="1"/>
  <c r="Z185" i="53"/>
  <c r="Z184" i="53" s="1"/>
  <c r="AJ35" i="54" s="1"/>
  <c r="Y185" i="53"/>
  <c r="Y184" i="53" s="1"/>
  <c r="AJ34" i="54" s="1"/>
  <c r="X185" i="53"/>
  <c r="X184" i="53" s="1"/>
  <c r="W185" i="53"/>
  <c r="W184" i="53" s="1"/>
  <c r="AJ31" i="54" s="1"/>
  <c r="V185" i="53"/>
  <c r="V184" i="53" s="1"/>
  <c r="AJ30" i="54" s="1"/>
  <c r="U185" i="53"/>
  <c r="U184" i="53" s="1"/>
  <c r="AJ29" i="54" s="1"/>
  <c r="T185" i="53"/>
  <c r="T184" i="53" s="1"/>
  <c r="AJ28" i="54" s="1"/>
  <c r="S185" i="53"/>
  <c r="S184" i="53" s="1"/>
  <c r="AJ27" i="54" s="1"/>
  <c r="R185" i="53"/>
  <c r="R184" i="53" s="1"/>
  <c r="AJ26" i="54" s="1"/>
  <c r="Q185" i="53"/>
  <c r="Q184" i="53" s="1"/>
  <c r="AJ25" i="54" s="1"/>
  <c r="P185" i="53"/>
  <c r="P184" i="53" s="1"/>
  <c r="AJ24" i="54" s="1"/>
  <c r="O185" i="53"/>
  <c r="O184" i="53" s="1"/>
  <c r="AJ21" i="54" s="1"/>
  <c r="N185" i="53"/>
  <c r="N184" i="53" s="1"/>
  <c r="AJ20" i="54" s="1"/>
  <c r="M185" i="53"/>
  <c r="M184" i="53" s="1"/>
  <c r="AJ19" i="54" s="1"/>
  <c r="L185" i="53"/>
  <c r="L184" i="53" s="1"/>
  <c r="K185" i="53"/>
  <c r="J185" i="53"/>
  <c r="J184" i="53" s="1"/>
  <c r="AJ16" i="54" s="1"/>
  <c r="I185" i="53"/>
  <c r="I184" i="53" s="1"/>
  <c r="AJ15" i="54" s="1"/>
  <c r="H185" i="53"/>
  <c r="H184" i="53" s="1"/>
  <c r="AJ14" i="54" s="1"/>
  <c r="G185" i="53"/>
  <c r="G184" i="53" s="1"/>
  <c r="AJ13" i="54" s="1"/>
  <c r="F185" i="53"/>
  <c r="F184" i="53" s="1"/>
  <c r="AJ12" i="54" s="1"/>
  <c r="E185" i="53"/>
  <c r="AZ184" i="53"/>
  <c r="AJ61" i="54" s="1"/>
  <c r="C184" i="53"/>
  <c r="BA181" i="53"/>
  <c r="BA180" i="53" s="1"/>
  <c r="AI62" i="54" s="1"/>
  <c r="AZ181" i="53"/>
  <c r="AZ180" i="53" s="1"/>
  <c r="AI61" i="54" s="1"/>
  <c r="AY181" i="53"/>
  <c r="AY180" i="53" s="1"/>
  <c r="AI60" i="54" s="1"/>
  <c r="AX181" i="53"/>
  <c r="AX180" i="53" s="1"/>
  <c r="AI59" i="54" s="1"/>
  <c r="AW181" i="53"/>
  <c r="AW180" i="53" s="1"/>
  <c r="AI58" i="54" s="1"/>
  <c r="AV181" i="53"/>
  <c r="AV180" i="53" s="1"/>
  <c r="AI57" i="54" s="1"/>
  <c r="AU181" i="53"/>
  <c r="AU180" i="53" s="1"/>
  <c r="AI56" i="54" s="1"/>
  <c r="AT181" i="53"/>
  <c r="AT180" i="53" s="1"/>
  <c r="AI55" i="54" s="1"/>
  <c r="AS181" i="53"/>
  <c r="AS180" i="53" s="1"/>
  <c r="AI54" i="54" s="1"/>
  <c r="AR181" i="53"/>
  <c r="AR180" i="53" s="1"/>
  <c r="AI53" i="54" s="1"/>
  <c r="AQ181" i="53"/>
  <c r="AQ180" i="53" s="1"/>
  <c r="AI52" i="54" s="1"/>
  <c r="AP181" i="53"/>
  <c r="AP180" i="53" s="1"/>
  <c r="AI51" i="54" s="1"/>
  <c r="AO181" i="53"/>
  <c r="AO180" i="53" s="1"/>
  <c r="AI50" i="54" s="1"/>
  <c r="AN181" i="53"/>
  <c r="AN180" i="53" s="1"/>
  <c r="AI49" i="54" s="1"/>
  <c r="AM181" i="53"/>
  <c r="AM180" i="53" s="1"/>
  <c r="AI48" i="54" s="1"/>
  <c r="AL181" i="53"/>
  <c r="AL180" i="53" s="1"/>
  <c r="AI47" i="54" s="1"/>
  <c r="AK181" i="53"/>
  <c r="AK180" i="53" s="1"/>
  <c r="AI46" i="54" s="1"/>
  <c r="AJ181" i="53"/>
  <c r="AJ180" i="53" s="1"/>
  <c r="AI45" i="54" s="1"/>
  <c r="AI181" i="53"/>
  <c r="AI180" i="53" s="1"/>
  <c r="AI44" i="54" s="1"/>
  <c r="AH181" i="53"/>
  <c r="AH180" i="53" s="1"/>
  <c r="AI43" i="54" s="1"/>
  <c r="AG181" i="53"/>
  <c r="AG180" i="53" s="1"/>
  <c r="AI42" i="54" s="1"/>
  <c r="AF181" i="53"/>
  <c r="AF180" i="53" s="1"/>
  <c r="AI41" i="54" s="1"/>
  <c r="AE181" i="53"/>
  <c r="AE180" i="53" s="1"/>
  <c r="AI40" i="54" s="1"/>
  <c r="AD181" i="53"/>
  <c r="AD180" i="53" s="1"/>
  <c r="AC181" i="53"/>
  <c r="AC180" i="53" s="1"/>
  <c r="AI38" i="54" s="1"/>
  <c r="AB181" i="53"/>
  <c r="AB180" i="53" s="1"/>
  <c r="AI37" i="54" s="1"/>
  <c r="AA181" i="53"/>
  <c r="AA180" i="53" s="1"/>
  <c r="AI36" i="54" s="1"/>
  <c r="Z181" i="53"/>
  <c r="Z180" i="53" s="1"/>
  <c r="AI35" i="54" s="1"/>
  <c r="Y181" i="53"/>
  <c r="Y180" i="53" s="1"/>
  <c r="AI34" i="54" s="1"/>
  <c r="X181" i="53"/>
  <c r="X180" i="53" s="1"/>
  <c r="W181" i="53"/>
  <c r="W180" i="53" s="1"/>
  <c r="AI31" i="54" s="1"/>
  <c r="V181" i="53"/>
  <c r="V180" i="53" s="1"/>
  <c r="AI30" i="54" s="1"/>
  <c r="U181" i="53"/>
  <c r="U180" i="53" s="1"/>
  <c r="AI29" i="54" s="1"/>
  <c r="T181" i="53"/>
  <c r="T180" i="53" s="1"/>
  <c r="AI28" i="54" s="1"/>
  <c r="S181" i="53"/>
  <c r="S180" i="53" s="1"/>
  <c r="AI27" i="54" s="1"/>
  <c r="R181" i="53"/>
  <c r="R180" i="53" s="1"/>
  <c r="AI26" i="54" s="1"/>
  <c r="Q181" i="53"/>
  <c r="Q180" i="53" s="1"/>
  <c r="AI25" i="54" s="1"/>
  <c r="P181" i="53"/>
  <c r="P180" i="53" s="1"/>
  <c r="AI24" i="54" s="1"/>
  <c r="O181" i="53"/>
  <c r="O180" i="53" s="1"/>
  <c r="AI21" i="54" s="1"/>
  <c r="N181" i="53"/>
  <c r="N180" i="53" s="1"/>
  <c r="AI20" i="54" s="1"/>
  <c r="M181" i="53"/>
  <c r="M180" i="53" s="1"/>
  <c r="AI19" i="54" s="1"/>
  <c r="L181" i="53"/>
  <c r="L180" i="53" s="1"/>
  <c r="K181" i="53"/>
  <c r="J181" i="53"/>
  <c r="J180" i="53" s="1"/>
  <c r="I181" i="53"/>
  <c r="H181" i="53"/>
  <c r="H180" i="53" s="1"/>
  <c r="AI14" i="54" s="1"/>
  <c r="G181" i="53"/>
  <c r="G180" i="53" s="1"/>
  <c r="AI13" i="54" s="1"/>
  <c r="F181" i="53"/>
  <c r="F180" i="53" s="1"/>
  <c r="AI12" i="54" s="1"/>
  <c r="E181" i="53"/>
  <c r="E180" i="53" s="1"/>
  <c r="AI11" i="54" s="1"/>
  <c r="C180" i="53"/>
  <c r="BA177" i="53"/>
  <c r="BA176" i="53" s="1"/>
  <c r="AH62" i="54" s="1"/>
  <c r="AZ177" i="53"/>
  <c r="AZ176" i="53" s="1"/>
  <c r="AH61" i="54" s="1"/>
  <c r="AY177" i="53"/>
  <c r="AY176" i="53" s="1"/>
  <c r="AH60" i="54" s="1"/>
  <c r="AX177" i="53"/>
  <c r="AX176" i="53" s="1"/>
  <c r="AH59" i="54" s="1"/>
  <c r="AW177" i="53"/>
  <c r="AW176" i="53" s="1"/>
  <c r="AH58" i="54" s="1"/>
  <c r="AV177" i="53"/>
  <c r="AV176" i="53" s="1"/>
  <c r="AH57" i="54" s="1"/>
  <c r="AU177" i="53"/>
  <c r="AU176" i="53" s="1"/>
  <c r="AH56" i="54" s="1"/>
  <c r="AT177" i="53"/>
  <c r="AT176" i="53" s="1"/>
  <c r="AH55" i="54" s="1"/>
  <c r="AS177" i="53"/>
  <c r="AS176" i="53" s="1"/>
  <c r="AH54" i="54" s="1"/>
  <c r="AR177" i="53"/>
  <c r="AR176" i="53" s="1"/>
  <c r="AH53" i="54" s="1"/>
  <c r="AQ177" i="53"/>
  <c r="AQ176" i="53" s="1"/>
  <c r="AH52" i="54" s="1"/>
  <c r="AP177" i="53"/>
  <c r="AP176" i="53" s="1"/>
  <c r="AH51" i="54" s="1"/>
  <c r="AO177" i="53"/>
  <c r="AO176" i="53" s="1"/>
  <c r="AH50" i="54" s="1"/>
  <c r="AN177" i="53"/>
  <c r="AN176" i="53" s="1"/>
  <c r="AH49" i="54" s="1"/>
  <c r="AM177" i="53"/>
  <c r="AM176" i="53" s="1"/>
  <c r="AH48" i="54" s="1"/>
  <c r="AL177" i="53"/>
  <c r="AL176" i="53" s="1"/>
  <c r="AH47" i="54" s="1"/>
  <c r="AK177" i="53"/>
  <c r="AK176" i="53" s="1"/>
  <c r="AH46" i="54" s="1"/>
  <c r="AJ177" i="53"/>
  <c r="AJ176" i="53" s="1"/>
  <c r="AH45" i="54" s="1"/>
  <c r="AI177" i="53"/>
  <c r="AI176" i="53" s="1"/>
  <c r="AH44" i="54" s="1"/>
  <c r="AH177" i="53"/>
  <c r="AH176" i="53" s="1"/>
  <c r="AH43" i="54" s="1"/>
  <c r="AG177" i="53"/>
  <c r="AG176" i="53" s="1"/>
  <c r="AH42" i="54" s="1"/>
  <c r="AF177" i="53"/>
  <c r="AF176" i="53" s="1"/>
  <c r="AH41" i="54" s="1"/>
  <c r="AE177" i="53"/>
  <c r="AE176" i="53" s="1"/>
  <c r="AH40" i="54" s="1"/>
  <c r="AD177" i="53"/>
  <c r="AD176" i="53" s="1"/>
  <c r="AH39" i="54" s="1"/>
  <c r="AC177" i="53"/>
  <c r="AC176" i="53" s="1"/>
  <c r="AB177" i="53"/>
  <c r="AB176" i="53" s="1"/>
  <c r="AH37" i="54" s="1"/>
  <c r="AA177" i="53"/>
  <c r="AA176" i="53" s="1"/>
  <c r="AH36" i="54" s="1"/>
  <c r="Z177" i="53"/>
  <c r="Z176" i="53" s="1"/>
  <c r="AH35" i="54" s="1"/>
  <c r="Y177" i="53"/>
  <c r="Y176" i="53" s="1"/>
  <c r="AH34" i="54" s="1"/>
  <c r="X177" i="53"/>
  <c r="X176" i="53" s="1"/>
  <c r="W177" i="53"/>
  <c r="W176" i="53" s="1"/>
  <c r="AH31" i="54" s="1"/>
  <c r="V177" i="53"/>
  <c r="V176" i="53" s="1"/>
  <c r="AH30" i="54" s="1"/>
  <c r="U177" i="53"/>
  <c r="U176" i="53" s="1"/>
  <c r="AH29" i="54" s="1"/>
  <c r="T177" i="53"/>
  <c r="T176" i="53" s="1"/>
  <c r="AH28" i="54" s="1"/>
  <c r="S177" i="53"/>
  <c r="S176" i="53" s="1"/>
  <c r="R177" i="53"/>
  <c r="R176" i="53" s="1"/>
  <c r="AH26" i="54" s="1"/>
  <c r="Q177" i="53"/>
  <c r="Q176" i="53" s="1"/>
  <c r="AH25" i="54" s="1"/>
  <c r="P177" i="53"/>
  <c r="P176" i="53" s="1"/>
  <c r="AH24" i="54" s="1"/>
  <c r="O177" i="53"/>
  <c r="O176" i="53" s="1"/>
  <c r="AH21" i="54" s="1"/>
  <c r="N177" i="53"/>
  <c r="N176" i="53" s="1"/>
  <c r="AH20" i="54" s="1"/>
  <c r="M177" i="53"/>
  <c r="M176" i="53" s="1"/>
  <c r="AH19" i="54" s="1"/>
  <c r="L177" i="53"/>
  <c r="L176" i="53" s="1"/>
  <c r="K177" i="53"/>
  <c r="J177" i="53"/>
  <c r="J176" i="53" s="1"/>
  <c r="AH16" i="54" s="1"/>
  <c r="I177" i="53"/>
  <c r="I176" i="53" s="1"/>
  <c r="AH15" i="54" s="1"/>
  <c r="H177" i="53"/>
  <c r="H176" i="53" s="1"/>
  <c r="AH14" i="54" s="1"/>
  <c r="G177" i="53"/>
  <c r="G176" i="53" s="1"/>
  <c r="AH13" i="54" s="1"/>
  <c r="F177" i="53"/>
  <c r="F176" i="53" s="1"/>
  <c r="AH12" i="54" s="1"/>
  <c r="E177" i="53"/>
  <c r="E176" i="53" s="1"/>
  <c r="AH11" i="54" s="1"/>
  <c r="C176" i="53"/>
  <c r="BA173" i="53"/>
  <c r="BA172" i="53" s="1"/>
  <c r="AG62" i="54" s="1"/>
  <c r="AZ173" i="53"/>
  <c r="AZ172" i="53" s="1"/>
  <c r="AY173" i="53"/>
  <c r="AY172" i="53" s="1"/>
  <c r="AG60" i="54" s="1"/>
  <c r="AX173" i="53"/>
  <c r="AX172" i="53" s="1"/>
  <c r="AG59" i="54" s="1"/>
  <c r="AW173" i="53"/>
  <c r="AW172" i="53" s="1"/>
  <c r="AG58" i="54" s="1"/>
  <c r="AV173" i="53"/>
  <c r="AV172" i="53" s="1"/>
  <c r="AG57" i="54" s="1"/>
  <c r="AU173" i="53"/>
  <c r="AU172" i="53" s="1"/>
  <c r="AG56" i="54" s="1"/>
  <c r="AT173" i="53"/>
  <c r="AT172" i="53" s="1"/>
  <c r="AG55" i="54" s="1"/>
  <c r="AS173" i="53"/>
  <c r="AS172" i="53" s="1"/>
  <c r="AG54" i="54" s="1"/>
  <c r="AR173" i="53"/>
  <c r="AR172" i="53" s="1"/>
  <c r="AG53" i="54" s="1"/>
  <c r="AQ173" i="53"/>
  <c r="AQ172" i="53" s="1"/>
  <c r="AG52" i="54" s="1"/>
  <c r="AP173" i="53"/>
  <c r="AP172" i="53" s="1"/>
  <c r="AG51" i="54" s="1"/>
  <c r="AO173" i="53"/>
  <c r="AO172" i="53" s="1"/>
  <c r="AG50" i="54" s="1"/>
  <c r="AN173" i="53"/>
  <c r="AN172" i="53" s="1"/>
  <c r="AG49" i="54" s="1"/>
  <c r="AM173" i="53"/>
  <c r="AM172" i="53" s="1"/>
  <c r="AG48" i="54" s="1"/>
  <c r="AL173" i="53"/>
  <c r="AL172" i="53" s="1"/>
  <c r="AG47" i="54" s="1"/>
  <c r="AK173" i="53"/>
  <c r="AK172" i="53" s="1"/>
  <c r="AG46" i="54" s="1"/>
  <c r="AJ173" i="53"/>
  <c r="AJ172" i="53" s="1"/>
  <c r="AG45" i="54" s="1"/>
  <c r="AI173" i="53"/>
  <c r="AI172" i="53" s="1"/>
  <c r="AG44" i="54" s="1"/>
  <c r="AH173" i="53"/>
  <c r="AH172" i="53" s="1"/>
  <c r="AG43" i="54" s="1"/>
  <c r="AG173" i="53"/>
  <c r="AG172" i="53" s="1"/>
  <c r="AG42" i="54" s="1"/>
  <c r="AF173" i="53"/>
  <c r="AF172" i="53" s="1"/>
  <c r="AG41" i="54" s="1"/>
  <c r="AE173" i="53"/>
  <c r="AE172" i="53" s="1"/>
  <c r="AG40" i="54" s="1"/>
  <c r="AD173" i="53"/>
  <c r="AD172" i="53" s="1"/>
  <c r="AG39" i="54" s="1"/>
  <c r="AC173" i="53"/>
  <c r="AC172" i="53" s="1"/>
  <c r="AG38" i="54" s="1"/>
  <c r="AB173" i="53"/>
  <c r="AB172" i="53" s="1"/>
  <c r="AA173" i="53"/>
  <c r="AA172" i="53" s="1"/>
  <c r="AG36" i="54" s="1"/>
  <c r="Z173" i="53"/>
  <c r="Z172" i="53" s="1"/>
  <c r="AG35" i="54" s="1"/>
  <c r="Y173" i="53"/>
  <c r="Y172" i="53" s="1"/>
  <c r="AG34" i="54" s="1"/>
  <c r="X173" i="53"/>
  <c r="X172" i="53" s="1"/>
  <c r="W173" i="53"/>
  <c r="W172" i="53" s="1"/>
  <c r="AG31" i="54" s="1"/>
  <c r="V173" i="53"/>
  <c r="V172" i="53" s="1"/>
  <c r="AG30" i="54" s="1"/>
  <c r="U173" i="53"/>
  <c r="U172" i="53" s="1"/>
  <c r="AG29" i="54" s="1"/>
  <c r="T173" i="53"/>
  <c r="T172" i="53" s="1"/>
  <c r="AG28" i="54" s="1"/>
  <c r="S173" i="53"/>
  <c r="S172" i="53" s="1"/>
  <c r="AG27" i="54" s="1"/>
  <c r="R173" i="53"/>
  <c r="R172" i="53" s="1"/>
  <c r="AG26" i="54" s="1"/>
  <c r="Q173" i="53"/>
  <c r="Q172" i="53" s="1"/>
  <c r="AG25" i="54" s="1"/>
  <c r="P173" i="53"/>
  <c r="P172" i="53" s="1"/>
  <c r="AG24" i="54" s="1"/>
  <c r="O173" i="53"/>
  <c r="O172" i="53" s="1"/>
  <c r="AG21" i="54" s="1"/>
  <c r="N173" i="53"/>
  <c r="N172" i="53" s="1"/>
  <c r="AG20" i="54" s="1"/>
  <c r="M173" i="53"/>
  <c r="M172" i="53" s="1"/>
  <c r="AG19" i="54" s="1"/>
  <c r="L173" i="53"/>
  <c r="L172" i="53" s="1"/>
  <c r="K173" i="53"/>
  <c r="J173" i="53"/>
  <c r="J172" i="53" s="1"/>
  <c r="AG16" i="54" s="1"/>
  <c r="I173" i="53"/>
  <c r="I172" i="53" s="1"/>
  <c r="AG15" i="54" s="1"/>
  <c r="H173" i="53"/>
  <c r="H172" i="53" s="1"/>
  <c r="AG14" i="54" s="1"/>
  <c r="G173" i="53"/>
  <c r="G172" i="53" s="1"/>
  <c r="AG13" i="54" s="1"/>
  <c r="F173" i="53"/>
  <c r="E173" i="53"/>
  <c r="E172" i="53" s="1"/>
  <c r="AG11" i="54" s="1"/>
  <c r="C172" i="53"/>
  <c r="BA169" i="53"/>
  <c r="BA168" i="53" s="1"/>
  <c r="AZ169" i="53"/>
  <c r="AZ168" i="53" s="1"/>
  <c r="AY169" i="53"/>
  <c r="AY168" i="53" s="1"/>
  <c r="AX169" i="53"/>
  <c r="AX168" i="53" s="1"/>
  <c r="AW169" i="53"/>
  <c r="AW168" i="53" s="1"/>
  <c r="AV169" i="53"/>
  <c r="AV168" i="53" s="1"/>
  <c r="AU169" i="53"/>
  <c r="AU168" i="53" s="1"/>
  <c r="AT169" i="53"/>
  <c r="AT168" i="53" s="1"/>
  <c r="AS169" i="53"/>
  <c r="AS168" i="53" s="1"/>
  <c r="AR169" i="53"/>
  <c r="AR168" i="53" s="1"/>
  <c r="AQ169" i="53"/>
  <c r="AQ168" i="53" s="1"/>
  <c r="AP169" i="53"/>
  <c r="AP168" i="53" s="1"/>
  <c r="AO169" i="53"/>
  <c r="AO168" i="53" s="1"/>
  <c r="AN169" i="53"/>
  <c r="AN168" i="53" s="1"/>
  <c r="AM169" i="53"/>
  <c r="AM168" i="53" s="1"/>
  <c r="AL169" i="53"/>
  <c r="AL168" i="53" s="1"/>
  <c r="AK169" i="53"/>
  <c r="AK168" i="53" s="1"/>
  <c r="AJ169" i="53"/>
  <c r="AJ168" i="53" s="1"/>
  <c r="AI169" i="53"/>
  <c r="AI168" i="53" s="1"/>
  <c r="AH169" i="53"/>
  <c r="AH168" i="53" s="1"/>
  <c r="AG169" i="53"/>
  <c r="AF169" i="53"/>
  <c r="AF168" i="53" s="1"/>
  <c r="AE169" i="53"/>
  <c r="AE168" i="53" s="1"/>
  <c r="AD169" i="53"/>
  <c r="AD168" i="53" s="1"/>
  <c r="AC169" i="53"/>
  <c r="AC168" i="53" s="1"/>
  <c r="AB169" i="53"/>
  <c r="AB168" i="53" s="1"/>
  <c r="AA169" i="53"/>
  <c r="AA168" i="53" s="1"/>
  <c r="Z169" i="53"/>
  <c r="Z168" i="53" s="1"/>
  <c r="Y169" i="53"/>
  <c r="Y168" i="53" s="1"/>
  <c r="X169" i="53"/>
  <c r="X168" i="53" s="1"/>
  <c r="W169" i="53"/>
  <c r="W168" i="53" s="1"/>
  <c r="V169" i="53"/>
  <c r="V168" i="53" s="1"/>
  <c r="U169" i="53"/>
  <c r="U168" i="53" s="1"/>
  <c r="T169" i="53"/>
  <c r="T168" i="53" s="1"/>
  <c r="S169" i="53"/>
  <c r="S168" i="53" s="1"/>
  <c r="R169" i="53"/>
  <c r="R168" i="53" s="1"/>
  <c r="Q169" i="53"/>
  <c r="Q168" i="53" s="1"/>
  <c r="P169" i="53"/>
  <c r="P168" i="53" s="1"/>
  <c r="O169" i="53"/>
  <c r="O168" i="53" s="1"/>
  <c r="N169" i="53"/>
  <c r="N168" i="53" s="1"/>
  <c r="M169" i="53"/>
  <c r="M168" i="53" s="1"/>
  <c r="L169" i="53"/>
  <c r="L168" i="53" s="1"/>
  <c r="K169" i="53"/>
  <c r="J169" i="53"/>
  <c r="J168" i="53" s="1"/>
  <c r="I169" i="53"/>
  <c r="I168" i="53" s="1"/>
  <c r="H169" i="53"/>
  <c r="H168" i="53" s="1"/>
  <c r="G169" i="53"/>
  <c r="G168" i="53" s="1"/>
  <c r="F169" i="53"/>
  <c r="F168" i="53" s="1"/>
  <c r="E169" i="53"/>
  <c r="C168" i="53"/>
  <c r="BA164" i="53"/>
  <c r="BA163" i="53" s="1"/>
  <c r="AE62" i="54" s="1"/>
  <c r="AZ164" i="53"/>
  <c r="AZ163" i="53" s="1"/>
  <c r="AE61" i="54" s="1"/>
  <c r="AY164" i="53"/>
  <c r="AY163" i="53" s="1"/>
  <c r="AE60" i="54" s="1"/>
  <c r="AX164" i="53"/>
  <c r="AX163" i="53" s="1"/>
  <c r="AE59" i="54" s="1"/>
  <c r="AW164" i="53"/>
  <c r="AW163" i="53" s="1"/>
  <c r="AE58" i="54" s="1"/>
  <c r="AV164" i="53"/>
  <c r="AV163" i="53" s="1"/>
  <c r="AE57" i="54" s="1"/>
  <c r="AU164" i="53"/>
  <c r="AU163" i="53" s="1"/>
  <c r="AE56" i="54" s="1"/>
  <c r="AT164" i="53"/>
  <c r="AT163" i="53" s="1"/>
  <c r="AE55" i="54" s="1"/>
  <c r="AS164" i="53"/>
  <c r="AS163" i="53" s="1"/>
  <c r="AE54" i="54" s="1"/>
  <c r="AR164" i="53"/>
  <c r="AR163" i="53" s="1"/>
  <c r="AE53" i="54" s="1"/>
  <c r="AQ164" i="53"/>
  <c r="AQ163" i="53" s="1"/>
  <c r="AE52" i="54" s="1"/>
  <c r="AP164" i="53"/>
  <c r="AP163" i="53" s="1"/>
  <c r="AE51" i="54" s="1"/>
  <c r="AO164" i="53"/>
  <c r="AO163" i="53" s="1"/>
  <c r="AE50" i="54" s="1"/>
  <c r="AN164" i="53"/>
  <c r="AN163" i="53" s="1"/>
  <c r="AE49" i="54" s="1"/>
  <c r="AM164" i="53"/>
  <c r="AM163" i="53" s="1"/>
  <c r="AE48" i="54" s="1"/>
  <c r="AL164" i="53"/>
  <c r="AL163" i="53" s="1"/>
  <c r="AE47" i="54" s="1"/>
  <c r="AK164" i="53"/>
  <c r="AK163" i="53" s="1"/>
  <c r="AE46" i="54" s="1"/>
  <c r="AJ164" i="53"/>
  <c r="AJ163" i="53" s="1"/>
  <c r="AE45" i="54" s="1"/>
  <c r="AI164" i="53"/>
  <c r="AI163" i="53" s="1"/>
  <c r="AE44" i="54" s="1"/>
  <c r="AH164" i="53"/>
  <c r="AH163" i="53" s="1"/>
  <c r="AE43" i="54" s="1"/>
  <c r="AG164" i="53"/>
  <c r="AG163" i="53" s="1"/>
  <c r="AE42" i="54" s="1"/>
  <c r="AF164" i="53"/>
  <c r="AF163" i="53" s="1"/>
  <c r="AE41" i="54" s="1"/>
  <c r="AE164" i="53"/>
  <c r="AE163" i="53" s="1"/>
  <c r="AE40" i="54" s="1"/>
  <c r="AD164" i="53"/>
  <c r="AD163" i="53" s="1"/>
  <c r="AE39" i="54" s="1"/>
  <c r="AC164" i="53"/>
  <c r="AC163" i="53" s="1"/>
  <c r="AE38" i="54" s="1"/>
  <c r="AB164" i="53"/>
  <c r="AB163" i="53" s="1"/>
  <c r="AE37" i="54" s="1"/>
  <c r="AA164" i="53"/>
  <c r="AA163" i="53" s="1"/>
  <c r="AE36" i="54" s="1"/>
  <c r="Z164" i="53"/>
  <c r="Z163" i="53" s="1"/>
  <c r="Y164" i="53"/>
  <c r="Y163" i="53" s="1"/>
  <c r="AE34" i="54" s="1"/>
  <c r="X164" i="53"/>
  <c r="X163" i="53" s="1"/>
  <c r="W164" i="53"/>
  <c r="W163" i="53" s="1"/>
  <c r="AE31" i="54" s="1"/>
  <c r="V164" i="53"/>
  <c r="V163" i="53" s="1"/>
  <c r="AE30" i="54" s="1"/>
  <c r="U164" i="53"/>
  <c r="U163" i="53" s="1"/>
  <c r="AE29" i="54" s="1"/>
  <c r="T164" i="53"/>
  <c r="T163" i="53" s="1"/>
  <c r="AE28" i="54" s="1"/>
  <c r="S164" i="53"/>
  <c r="S163" i="53" s="1"/>
  <c r="AE27" i="54" s="1"/>
  <c r="R164" i="53"/>
  <c r="R163" i="53" s="1"/>
  <c r="AE26" i="54" s="1"/>
  <c r="Q164" i="53"/>
  <c r="Q163" i="53" s="1"/>
  <c r="AE25" i="54" s="1"/>
  <c r="P164" i="53"/>
  <c r="P163" i="53" s="1"/>
  <c r="AE24" i="54" s="1"/>
  <c r="O164" i="53"/>
  <c r="O163" i="53" s="1"/>
  <c r="AE21" i="54" s="1"/>
  <c r="N164" i="53"/>
  <c r="N163" i="53" s="1"/>
  <c r="AE20" i="54" s="1"/>
  <c r="M164" i="53"/>
  <c r="M163" i="53" s="1"/>
  <c r="AE19" i="54" s="1"/>
  <c r="L164" i="53"/>
  <c r="L163" i="53" s="1"/>
  <c r="K164" i="53"/>
  <c r="AE18" i="54" s="1"/>
  <c r="J164" i="53"/>
  <c r="J163" i="53" s="1"/>
  <c r="AE16" i="54" s="1"/>
  <c r="I164" i="53"/>
  <c r="I163" i="53" s="1"/>
  <c r="AE15" i="54" s="1"/>
  <c r="H164" i="53"/>
  <c r="H163" i="53" s="1"/>
  <c r="AE14" i="54" s="1"/>
  <c r="G164" i="53"/>
  <c r="G163" i="53" s="1"/>
  <c r="AE13" i="54" s="1"/>
  <c r="F164" i="53"/>
  <c r="F163" i="53" s="1"/>
  <c r="AE12" i="54" s="1"/>
  <c r="E164" i="53"/>
  <c r="C163" i="53"/>
  <c r="BA143" i="53"/>
  <c r="BA142" i="53" s="1"/>
  <c r="AD62" i="54" s="1"/>
  <c r="AZ143" i="53"/>
  <c r="AZ142" i="53" s="1"/>
  <c r="AD61" i="54" s="1"/>
  <c r="AY143" i="53"/>
  <c r="AY142" i="53" s="1"/>
  <c r="AD60" i="54" s="1"/>
  <c r="AX143" i="53"/>
  <c r="AW143" i="53"/>
  <c r="AV143" i="53"/>
  <c r="AV142" i="53" s="1"/>
  <c r="AD57" i="54" s="1"/>
  <c r="AU143" i="53"/>
  <c r="AU142" i="53" s="1"/>
  <c r="AD56" i="54" s="1"/>
  <c r="AT143" i="53"/>
  <c r="AT142" i="53" s="1"/>
  <c r="AD55" i="54" s="1"/>
  <c r="AS143" i="53"/>
  <c r="AS142" i="53" s="1"/>
  <c r="AD54" i="54" s="1"/>
  <c r="AR143" i="53"/>
  <c r="AR142" i="53" s="1"/>
  <c r="AD53" i="54" s="1"/>
  <c r="AQ143" i="53"/>
  <c r="AQ142" i="53" s="1"/>
  <c r="AD52" i="54" s="1"/>
  <c r="AP143" i="53"/>
  <c r="AP142" i="53" s="1"/>
  <c r="AD51" i="54" s="1"/>
  <c r="AO143" i="53"/>
  <c r="AO142" i="53" s="1"/>
  <c r="AD50" i="54" s="1"/>
  <c r="AN143" i="53"/>
  <c r="AN142" i="53" s="1"/>
  <c r="AD49" i="54" s="1"/>
  <c r="AM143" i="53"/>
  <c r="AM142" i="53" s="1"/>
  <c r="AD48" i="54" s="1"/>
  <c r="AL143" i="53"/>
  <c r="AL142" i="53" s="1"/>
  <c r="AD47" i="54" s="1"/>
  <c r="AK143" i="53"/>
  <c r="AK142" i="53" s="1"/>
  <c r="AD46" i="54" s="1"/>
  <c r="AJ143" i="53"/>
  <c r="AJ142" i="53" s="1"/>
  <c r="AD45" i="54" s="1"/>
  <c r="AI143" i="53"/>
  <c r="AI142" i="53" s="1"/>
  <c r="AD44" i="54" s="1"/>
  <c r="AH143" i="53"/>
  <c r="AH142" i="53" s="1"/>
  <c r="AD43" i="54" s="1"/>
  <c r="AG143" i="53"/>
  <c r="AG142" i="53" s="1"/>
  <c r="AD42" i="54" s="1"/>
  <c r="AF143" i="53"/>
  <c r="AF142" i="53" s="1"/>
  <c r="AD41" i="54" s="1"/>
  <c r="AE143" i="53"/>
  <c r="AE142" i="53" s="1"/>
  <c r="AD40" i="54" s="1"/>
  <c r="AD143" i="53"/>
  <c r="AD142" i="53" s="1"/>
  <c r="AD39" i="54" s="1"/>
  <c r="AC143" i="53"/>
  <c r="AC142" i="53" s="1"/>
  <c r="AD38" i="54" s="1"/>
  <c r="AB143" i="53"/>
  <c r="AB142" i="53" s="1"/>
  <c r="AD37" i="54" s="1"/>
  <c r="AA143" i="53"/>
  <c r="AA142" i="53" s="1"/>
  <c r="AD36" i="54" s="1"/>
  <c r="Z143" i="53"/>
  <c r="Z142" i="53" s="1"/>
  <c r="AD35" i="54" s="1"/>
  <c r="Y143" i="53"/>
  <c r="Y142" i="53" s="1"/>
  <c r="X143" i="53"/>
  <c r="X142" i="53" s="1"/>
  <c r="W143" i="53"/>
  <c r="W142" i="53" s="1"/>
  <c r="AD31" i="54" s="1"/>
  <c r="V143" i="53"/>
  <c r="V142" i="53" s="1"/>
  <c r="AD30" i="54" s="1"/>
  <c r="U143" i="53"/>
  <c r="U142" i="53" s="1"/>
  <c r="AD29" i="54" s="1"/>
  <c r="T143" i="53"/>
  <c r="T142" i="53" s="1"/>
  <c r="AD28" i="54" s="1"/>
  <c r="S143" i="53"/>
  <c r="S142" i="53" s="1"/>
  <c r="AD27" i="54" s="1"/>
  <c r="R143" i="53"/>
  <c r="R142" i="53" s="1"/>
  <c r="AD26" i="54" s="1"/>
  <c r="Q143" i="53"/>
  <c r="Q142" i="53" s="1"/>
  <c r="AD25" i="54" s="1"/>
  <c r="P143" i="53"/>
  <c r="P142" i="53" s="1"/>
  <c r="AD24" i="54" s="1"/>
  <c r="O143" i="53"/>
  <c r="O142" i="53" s="1"/>
  <c r="AD21" i="54" s="1"/>
  <c r="N143" i="53"/>
  <c r="N142" i="53" s="1"/>
  <c r="AD20" i="54" s="1"/>
  <c r="M143" i="53"/>
  <c r="M142" i="53" s="1"/>
  <c r="AD19" i="54" s="1"/>
  <c r="L143" i="53"/>
  <c r="K143" i="53"/>
  <c r="AD18" i="54" s="1"/>
  <c r="J143" i="53"/>
  <c r="J142" i="53" s="1"/>
  <c r="AD16" i="54" s="1"/>
  <c r="I143" i="53"/>
  <c r="I142" i="53" s="1"/>
  <c r="AD15" i="54" s="1"/>
  <c r="H143" i="53"/>
  <c r="H142" i="53" s="1"/>
  <c r="AD14" i="54" s="1"/>
  <c r="G143" i="53"/>
  <c r="G142" i="53" s="1"/>
  <c r="AD13" i="54" s="1"/>
  <c r="F143" i="53"/>
  <c r="F142" i="53" s="1"/>
  <c r="AD12" i="54" s="1"/>
  <c r="E143" i="53"/>
  <c r="BD142" i="53"/>
  <c r="BC142" i="53"/>
  <c r="AX142" i="53"/>
  <c r="AD59" i="54" s="1"/>
  <c r="AW142" i="53"/>
  <c r="AD58" i="54" s="1"/>
  <c r="C142" i="53"/>
  <c r="BA138" i="53"/>
  <c r="AZ138" i="53"/>
  <c r="AY138" i="53"/>
  <c r="AX138" i="53"/>
  <c r="AW138" i="53"/>
  <c r="AV138" i="53"/>
  <c r="AU138" i="53"/>
  <c r="AT138" i="53"/>
  <c r="AS138" i="53"/>
  <c r="AR138" i="53"/>
  <c r="AQ138" i="53"/>
  <c r="AP138" i="53"/>
  <c r="AO138" i="53"/>
  <c r="AN138" i="53"/>
  <c r="AM138" i="53"/>
  <c r="AL138" i="53"/>
  <c r="AK138" i="53"/>
  <c r="AJ138" i="53"/>
  <c r="AI138" i="53"/>
  <c r="AH138" i="53"/>
  <c r="AF138" i="53"/>
  <c r="AE138" i="53"/>
  <c r="AD138" i="53"/>
  <c r="AC138" i="53"/>
  <c r="AB138" i="53"/>
  <c r="AA138" i="53"/>
  <c r="Z138" i="53"/>
  <c r="Y138" i="53"/>
  <c r="X138" i="53"/>
  <c r="W138" i="53"/>
  <c r="V138" i="53"/>
  <c r="U138" i="53"/>
  <c r="T138" i="53"/>
  <c r="S138" i="53"/>
  <c r="R138" i="53"/>
  <c r="Q138" i="53"/>
  <c r="P138" i="53"/>
  <c r="O138" i="53"/>
  <c r="N138" i="53"/>
  <c r="M138" i="53"/>
  <c r="K138" i="53"/>
  <c r="J138" i="53"/>
  <c r="I138" i="53"/>
  <c r="H138" i="53"/>
  <c r="G138" i="53"/>
  <c r="F138" i="53"/>
  <c r="E138" i="53"/>
  <c r="BA135" i="53"/>
  <c r="AZ135" i="53"/>
  <c r="AY135" i="53"/>
  <c r="AX135" i="53"/>
  <c r="AW135" i="53"/>
  <c r="AV135" i="53"/>
  <c r="AU135" i="53"/>
  <c r="AT135" i="53"/>
  <c r="AS135" i="53"/>
  <c r="AR135" i="53"/>
  <c r="AQ135" i="53"/>
  <c r="AP135" i="53"/>
  <c r="AO135" i="53"/>
  <c r="AN135" i="53"/>
  <c r="AM135" i="53"/>
  <c r="AL135" i="53"/>
  <c r="AK135" i="53"/>
  <c r="AJ135" i="53"/>
  <c r="AI135" i="53"/>
  <c r="AH135" i="53"/>
  <c r="AF135" i="53"/>
  <c r="AE135" i="53"/>
  <c r="AD135" i="53"/>
  <c r="AC135" i="53"/>
  <c r="AB135" i="53"/>
  <c r="AA135" i="53"/>
  <c r="Z135" i="53"/>
  <c r="Y135" i="53"/>
  <c r="X135" i="53"/>
  <c r="W135" i="53"/>
  <c r="V135" i="53"/>
  <c r="U135" i="53"/>
  <c r="T135" i="53"/>
  <c r="S135" i="53"/>
  <c r="R135" i="53"/>
  <c r="Q135" i="53"/>
  <c r="P135" i="53"/>
  <c r="O135" i="53"/>
  <c r="N135" i="53"/>
  <c r="M135" i="53"/>
  <c r="K135" i="53"/>
  <c r="J135" i="53"/>
  <c r="I135" i="53"/>
  <c r="H135" i="53"/>
  <c r="G135" i="53"/>
  <c r="F135" i="53"/>
  <c r="E135" i="53"/>
  <c r="C134" i="53"/>
  <c r="BA131" i="53"/>
  <c r="AZ131" i="53"/>
  <c r="AY131" i="53"/>
  <c r="AX131" i="53"/>
  <c r="AW131" i="53"/>
  <c r="AV131" i="53"/>
  <c r="AU131" i="53"/>
  <c r="AT131" i="53"/>
  <c r="AS131" i="53"/>
  <c r="AR131" i="53"/>
  <c r="AQ131" i="53"/>
  <c r="AP131" i="53"/>
  <c r="AO131" i="53"/>
  <c r="AN131" i="53"/>
  <c r="AM131" i="53"/>
  <c r="AL131" i="53"/>
  <c r="AK131" i="53"/>
  <c r="AJ131" i="53"/>
  <c r="AI131" i="53"/>
  <c r="AH131" i="53"/>
  <c r="AF131" i="53"/>
  <c r="AE131" i="53"/>
  <c r="AD131" i="53"/>
  <c r="AC131" i="53"/>
  <c r="AB131" i="53"/>
  <c r="AA131" i="53"/>
  <c r="Z131" i="53"/>
  <c r="Y131" i="53"/>
  <c r="X131" i="53"/>
  <c r="W131" i="53"/>
  <c r="V131" i="53"/>
  <c r="U131" i="53"/>
  <c r="T131" i="53"/>
  <c r="S131" i="53"/>
  <c r="R131" i="53"/>
  <c r="Q131" i="53"/>
  <c r="P131" i="53"/>
  <c r="O131" i="53"/>
  <c r="N131" i="53"/>
  <c r="M131" i="53"/>
  <c r="K131" i="53"/>
  <c r="J131" i="53"/>
  <c r="I131" i="53"/>
  <c r="H131" i="53"/>
  <c r="G131" i="53"/>
  <c r="F131" i="53"/>
  <c r="E131" i="53"/>
  <c r="BA128" i="53"/>
  <c r="AZ128" i="53"/>
  <c r="AY128" i="53"/>
  <c r="AX128" i="53"/>
  <c r="AW128" i="53"/>
  <c r="AV128" i="53"/>
  <c r="AU128" i="53"/>
  <c r="AT128" i="53"/>
  <c r="AS128" i="53"/>
  <c r="AR128" i="53"/>
  <c r="AQ128" i="53"/>
  <c r="AP128" i="53"/>
  <c r="AO128" i="53"/>
  <c r="AN128" i="53"/>
  <c r="AM128" i="53"/>
  <c r="AL128" i="53"/>
  <c r="AK128" i="53"/>
  <c r="AJ128" i="53"/>
  <c r="AI128" i="53"/>
  <c r="AH128" i="53"/>
  <c r="AF128" i="53"/>
  <c r="AE128" i="53"/>
  <c r="AD128" i="53"/>
  <c r="AC128" i="53"/>
  <c r="AB128" i="53"/>
  <c r="AA128" i="53"/>
  <c r="Z128" i="53"/>
  <c r="Y128" i="53"/>
  <c r="X128" i="53"/>
  <c r="W128" i="53"/>
  <c r="V128" i="53"/>
  <c r="U128" i="53"/>
  <c r="T128" i="53"/>
  <c r="S128" i="53"/>
  <c r="R128" i="53"/>
  <c r="Q128" i="53"/>
  <c r="P128" i="53"/>
  <c r="O128" i="53"/>
  <c r="N128" i="53"/>
  <c r="M128" i="53"/>
  <c r="K128" i="53"/>
  <c r="Z18" i="54" s="1"/>
  <c r="J128" i="53"/>
  <c r="I128" i="53"/>
  <c r="H128" i="53"/>
  <c r="G128" i="53"/>
  <c r="F128" i="53"/>
  <c r="E128" i="53"/>
  <c r="C127" i="53"/>
  <c r="BA124" i="53"/>
  <c r="AZ124" i="53"/>
  <c r="AY124" i="53"/>
  <c r="AX124" i="53"/>
  <c r="AW124" i="53"/>
  <c r="AV124" i="53"/>
  <c r="AU124" i="53"/>
  <c r="AT124" i="53"/>
  <c r="AS124" i="53"/>
  <c r="AR124" i="53"/>
  <c r="AQ124" i="53"/>
  <c r="AP124" i="53"/>
  <c r="AO124" i="53"/>
  <c r="AN124" i="53"/>
  <c r="AM124" i="53"/>
  <c r="AL124" i="53"/>
  <c r="AK124" i="53"/>
  <c r="AJ124" i="53"/>
  <c r="AI124" i="53"/>
  <c r="AH124" i="53"/>
  <c r="AF124" i="53"/>
  <c r="AE124" i="53"/>
  <c r="AD124" i="53"/>
  <c r="AC124" i="53"/>
  <c r="AB124" i="53"/>
  <c r="AA124" i="53"/>
  <c r="Z124" i="53"/>
  <c r="Y124" i="53"/>
  <c r="X124" i="53"/>
  <c r="W124" i="53"/>
  <c r="V124" i="53"/>
  <c r="U124" i="53"/>
  <c r="T124" i="53"/>
  <c r="S124" i="53"/>
  <c r="R124" i="53"/>
  <c r="Q124" i="53"/>
  <c r="P124" i="53"/>
  <c r="O124" i="53"/>
  <c r="N124" i="53"/>
  <c r="M124" i="53"/>
  <c r="K124" i="53"/>
  <c r="J124" i="53"/>
  <c r="I124" i="53"/>
  <c r="H124" i="53"/>
  <c r="G124" i="53"/>
  <c r="F124" i="53"/>
  <c r="E124" i="53"/>
  <c r="BA121" i="53"/>
  <c r="AZ121" i="53"/>
  <c r="AY121" i="53"/>
  <c r="AX121" i="53"/>
  <c r="AW121" i="53"/>
  <c r="AV121" i="53"/>
  <c r="AU121" i="53"/>
  <c r="AT121" i="53"/>
  <c r="AS121" i="53"/>
  <c r="AR121" i="53"/>
  <c r="AQ121" i="53"/>
  <c r="AP121" i="53"/>
  <c r="AO121" i="53"/>
  <c r="AN121" i="53"/>
  <c r="AM121" i="53"/>
  <c r="AL121" i="53"/>
  <c r="AK121" i="53"/>
  <c r="AJ121" i="53"/>
  <c r="AI121" i="53"/>
  <c r="AH121" i="53"/>
  <c r="AF121" i="53"/>
  <c r="AE121" i="53"/>
  <c r="AD121" i="53"/>
  <c r="AC121" i="53"/>
  <c r="AB121" i="53"/>
  <c r="AA121" i="53"/>
  <c r="Z121" i="53"/>
  <c r="Y121" i="53"/>
  <c r="X121" i="53"/>
  <c r="W121" i="53"/>
  <c r="V121" i="53"/>
  <c r="U121" i="53"/>
  <c r="T121" i="53"/>
  <c r="S121" i="53"/>
  <c r="R121" i="53"/>
  <c r="Q121" i="53"/>
  <c r="P121" i="53"/>
  <c r="O121" i="53"/>
  <c r="N121" i="53"/>
  <c r="M121" i="53"/>
  <c r="K121" i="53"/>
  <c r="Y18" i="54" s="1"/>
  <c r="J121" i="53"/>
  <c r="I121" i="53"/>
  <c r="H121" i="53"/>
  <c r="G121" i="53"/>
  <c r="F121" i="53"/>
  <c r="E121" i="53"/>
  <c r="C120" i="53"/>
  <c r="BA117" i="53"/>
  <c r="AZ117" i="53"/>
  <c r="AY117" i="53"/>
  <c r="AX117" i="53"/>
  <c r="AW117" i="53"/>
  <c r="AV117" i="53"/>
  <c r="AU117" i="53"/>
  <c r="AT117" i="53"/>
  <c r="AS117" i="53"/>
  <c r="AR117" i="53"/>
  <c r="AQ117" i="53"/>
  <c r="AP117" i="53"/>
  <c r="AO117" i="53"/>
  <c r="AN117" i="53"/>
  <c r="AM117" i="53"/>
  <c r="AL117" i="53"/>
  <c r="AK117" i="53"/>
  <c r="AJ117" i="53"/>
  <c r="AI117" i="53"/>
  <c r="AH117" i="53"/>
  <c r="AF117" i="53"/>
  <c r="AE117" i="53"/>
  <c r="AD117" i="53"/>
  <c r="AC117" i="53"/>
  <c r="AB117" i="53"/>
  <c r="AA117" i="53"/>
  <c r="Z117" i="53"/>
  <c r="Y117" i="53"/>
  <c r="X117" i="53"/>
  <c r="W117" i="53"/>
  <c r="V117" i="53"/>
  <c r="U117" i="53"/>
  <c r="T117" i="53"/>
  <c r="S117" i="53"/>
  <c r="R117" i="53"/>
  <c r="Q117" i="53"/>
  <c r="P117" i="53"/>
  <c r="O117" i="53"/>
  <c r="N117" i="53"/>
  <c r="M117" i="53"/>
  <c r="K117" i="53"/>
  <c r="J117" i="53"/>
  <c r="I117" i="53"/>
  <c r="H117" i="53"/>
  <c r="G117" i="53"/>
  <c r="F117" i="53"/>
  <c r="E117" i="53"/>
  <c r="BA113" i="53"/>
  <c r="AZ113" i="53"/>
  <c r="AY113" i="53"/>
  <c r="AX113" i="53"/>
  <c r="AW113" i="53"/>
  <c r="AV113" i="53"/>
  <c r="AU113" i="53"/>
  <c r="AT113" i="53"/>
  <c r="AS113" i="53"/>
  <c r="AR113" i="53"/>
  <c r="AQ113" i="53"/>
  <c r="AP113" i="53"/>
  <c r="AO113" i="53"/>
  <c r="AN113" i="53"/>
  <c r="AM113" i="53"/>
  <c r="AL113" i="53"/>
  <c r="AK113" i="53"/>
  <c r="AJ113" i="53"/>
  <c r="AI113" i="53"/>
  <c r="AH113" i="53"/>
  <c r="AF113" i="53"/>
  <c r="AE113" i="53"/>
  <c r="AD113" i="53"/>
  <c r="AC113" i="53"/>
  <c r="AB113" i="53"/>
  <c r="AA113" i="53"/>
  <c r="Z113" i="53"/>
  <c r="Y113" i="53"/>
  <c r="X113" i="53"/>
  <c r="W113" i="53"/>
  <c r="V113" i="53"/>
  <c r="U113" i="53"/>
  <c r="T113" i="53"/>
  <c r="S113" i="53"/>
  <c r="R113" i="53"/>
  <c r="Q113" i="53"/>
  <c r="P113" i="53"/>
  <c r="O113" i="53"/>
  <c r="N113" i="53"/>
  <c r="M113" i="53"/>
  <c r="K113" i="53"/>
  <c r="X18" i="54" s="1"/>
  <c r="J113" i="53"/>
  <c r="I113" i="53"/>
  <c r="H113" i="53"/>
  <c r="G113" i="53"/>
  <c r="F113" i="53"/>
  <c r="E113" i="53"/>
  <c r="C112" i="53"/>
  <c r="BA109" i="53"/>
  <c r="AZ109" i="53"/>
  <c r="AY109" i="53"/>
  <c r="AX109" i="53"/>
  <c r="AW109" i="53"/>
  <c r="AV109" i="53"/>
  <c r="AU109" i="53"/>
  <c r="AT109" i="53"/>
  <c r="AS109" i="53"/>
  <c r="AR109" i="53"/>
  <c r="AQ109" i="53"/>
  <c r="AP109" i="53"/>
  <c r="AO109" i="53"/>
  <c r="AN109" i="53"/>
  <c r="AM109" i="53"/>
  <c r="AL109" i="53"/>
  <c r="AK109" i="53"/>
  <c r="AJ109" i="53"/>
  <c r="AI109" i="53"/>
  <c r="AH109" i="53"/>
  <c r="AF109" i="53"/>
  <c r="AE109" i="53"/>
  <c r="AD109" i="53"/>
  <c r="AC109" i="53"/>
  <c r="AB109" i="53"/>
  <c r="AA109" i="53"/>
  <c r="Z109" i="53"/>
  <c r="Y109" i="53"/>
  <c r="X109" i="53"/>
  <c r="W109" i="53"/>
  <c r="V109" i="53"/>
  <c r="U109" i="53"/>
  <c r="T109" i="53"/>
  <c r="S109" i="53"/>
  <c r="R109" i="53"/>
  <c r="Q109" i="53"/>
  <c r="P109" i="53"/>
  <c r="O109" i="53"/>
  <c r="N109" i="53"/>
  <c r="M109" i="53"/>
  <c r="K109" i="53"/>
  <c r="J109" i="53"/>
  <c r="I109" i="53"/>
  <c r="H109" i="53"/>
  <c r="G109" i="53"/>
  <c r="F109" i="53"/>
  <c r="E109" i="53"/>
  <c r="BA106" i="53"/>
  <c r="AZ106" i="53"/>
  <c r="AY106" i="53"/>
  <c r="AX106" i="53"/>
  <c r="AW106" i="53"/>
  <c r="AV106" i="53"/>
  <c r="AU106" i="53"/>
  <c r="AT106" i="53"/>
  <c r="AS106" i="53"/>
  <c r="AR106" i="53"/>
  <c r="AQ106" i="53"/>
  <c r="AP106" i="53"/>
  <c r="AO106" i="53"/>
  <c r="AN106" i="53"/>
  <c r="AM106" i="53"/>
  <c r="AL106" i="53"/>
  <c r="AK106" i="53"/>
  <c r="AJ106" i="53"/>
  <c r="AI106" i="53"/>
  <c r="AH106" i="53"/>
  <c r="AF106" i="53"/>
  <c r="AE106" i="53"/>
  <c r="AD106" i="53"/>
  <c r="AC106" i="53"/>
  <c r="AB106" i="53"/>
  <c r="AA106" i="53"/>
  <c r="Z106" i="53"/>
  <c r="Y106" i="53"/>
  <c r="X106" i="53"/>
  <c r="W106" i="53"/>
  <c r="V106" i="53"/>
  <c r="U106" i="53"/>
  <c r="T106" i="53"/>
  <c r="S106" i="53"/>
  <c r="R106" i="53"/>
  <c r="Q106" i="53"/>
  <c r="P106" i="53"/>
  <c r="O106" i="53"/>
  <c r="N106" i="53"/>
  <c r="M106" i="53"/>
  <c r="K106" i="53"/>
  <c r="J106" i="53"/>
  <c r="I106" i="53"/>
  <c r="H106" i="53"/>
  <c r="G106" i="53"/>
  <c r="F106" i="53"/>
  <c r="E106" i="53"/>
  <c r="C105" i="53"/>
  <c r="BA102" i="53"/>
  <c r="AZ102" i="53"/>
  <c r="AY102" i="53"/>
  <c r="AX102" i="53"/>
  <c r="AW102" i="53"/>
  <c r="AV102" i="53"/>
  <c r="AU102" i="53"/>
  <c r="AT102" i="53"/>
  <c r="AS102" i="53"/>
  <c r="AR102" i="53"/>
  <c r="AQ102" i="53"/>
  <c r="AP102" i="53"/>
  <c r="AO102" i="53"/>
  <c r="AN102" i="53"/>
  <c r="AM102" i="53"/>
  <c r="AL102" i="53"/>
  <c r="AK102" i="53"/>
  <c r="AJ102" i="53"/>
  <c r="AI102" i="53"/>
  <c r="AH102" i="53"/>
  <c r="AF102" i="53"/>
  <c r="AE102" i="53"/>
  <c r="AD102" i="53"/>
  <c r="AC102" i="53"/>
  <c r="AB102" i="53"/>
  <c r="AA102" i="53"/>
  <c r="Z102" i="53"/>
  <c r="Y102" i="53"/>
  <c r="X102" i="53"/>
  <c r="W102" i="53"/>
  <c r="V102" i="53"/>
  <c r="U102" i="53"/>
  <c r="T102" i="53"/>
  <c r="S102" i="53"/>
  <c r="R102" i="53"/>
  <c r="Q102" i="53"/>
  <c r="P102" i="53"/>
  <c r="O102" i="53"/>
  <c r="N102" i="53"/>
  <c r="M102" i="53"/>
  <c r="K102" i="53"/>
  <c r="J102" i="53"/>
  <c r="I102" i="53"/>
  <c r="H102" i="53"/>
  <c r="G102" i="53"/>
  <c r="F102" i="53"/>
  <c r="E102" i="53"/>
  <c r="BA99" i="53"/>
  <c r="AZ99" i="53"/>
  <c r="AY99" i="53"/>
  <c r="AX99" i="53"/>
  <c r="AW99" i="53"/>
  <c r="AV99" i="53"/>
  <c r="AU99" i="53"/>
  <c r="AT99" i="53"/>
  <c r="AS99" i="53"/>
  <c r="AR99" i="53"/>
  <c r="AQ99" i="53"/>
  <c r="AP99" i="53"/>
  <c r="AO99" i="53"/>
  <c r="AN99" i="53"/>
  <c r="AM99" i="53"/>
  <c r="AL99" i="53"/>
  <c r="AK99" i="53"/>
  <c r="AJ99" i="53"/>
  <c r="AI99" i="53"/>
  <c r="AH99" i="53"/>
  <c r="AF99" i="53"/>
  <c r="AE99" i="53"/>
  <c r="AD99" i="53"/>
  <c r="AC99" i="53"/>
  <c r="AB99" i="53"/>
  <c r="AA99" i="53"/>
  <c r="Z99" i="53"/>
  <c r="Y99" i="53"/>
  <c r="X99" i="53"/>
  <c r="W99" i="53"/>
  <c r="V99" i="53"/>
  <c r="U99" i="53"/>
  <c r="T99" i="53"/>
  <c r="S99" i="53"/>
  <c r="R99" i="53"/>
  <c r="Q99" i="53"/>
  <c r="P99" i="53"/>
  <c r="O99" i="53"/>
  <c r="N99" i="53"/>
  <c r="M99" i="53"/>
  <c r="K99" i="53"/>
  <c r="V18" i="54" s="1"/>
  <c r="J99" i="53"/>
  <c r="I99" i="53"/>
  <c r="H99" i="53"/>
  <c r="G99" i="53"/>
  <c r="F99" i="53"/>
  <c r="E99" i="53"/>
  <c r="C98" i="53"/>
  <c r="BA95" i="53"/>
  <c r="AZ95" i="53"/>
  <c r="AY95" i="53"/>
  <c r="AX95" i="53"/>
  <c r="AW95" i="53"/>
  <c r="AV95" i="53"/>
  <c r="AU95" i="53"/>
  <c r="AT95" i="53"/>
  <c r="AS95" i="53"/>
  <c r="AR95" i="53"/>
  <c r="AQ95" i="53"/>
  <c r="AP95" i="53"/>
  <c r="AO95" i="53"/>
  <c r="AN95" i="53"/>
  <c r="AM95" i="53"/>
  <c r="AL95" i="53"/>
  <c r="AK95" i="53"/>
  <c r="AJ95" i="53"/>
  <c r="AI95" i="53"/>
  <c r="AH95" i="53"/>
  <c r="AF95" i="53"/>
  <c r="AE95" i="53"/>
  <c r="AD95" i="53"/>
  <c r="AC95" i="53"/>
  <c r="AB95" i="53"/>
  <c r="AA95" i="53"/>
  <c r="Z95" i="53"/>
  <c r="Y95" i="53"/>
  <c r="X95" i="53"/>
  <c r="W95" i="53"/>
  <c r="V95" i="53"/>
  <c r="U95" i="53"/>
  <c r="T95" i="53"/>
  <c r="S95" i="53"/>
  <c r="R95" i="53"/>
  <c r="Q95" i="53"/>
  <c r="P95" i="53"/>
  <c r="O95" i="53"/>
  <c r="N95" i="53"/>
  <c r="M95" i="53"/>
  <c r="K95" i="53"/>
  <c r="J95" i="53"/>
  <c r="I95" i="53"/>
  <c r="H95" i="53"/>
  <c r="G95" i="53"/>
  <c r="F95" i="53"/>
  <c r="E95" i="53"/>
  <c r="BA92" i="53"/>
  <c r="AZ92" i="53"/>
  <c r="AY92" i="53"/>
  <c r="AX92" i="53"/>
  <c r="AW92" i="53"/>
  <c r="AV92" i="53"/>
  <c r="AU92" i="53"/>
  <c r="AT92" i="53"/>
  <c r="AS92" i="53"/>
  <c r="AR92" i="53"/>
  <c r="AQ92" i="53"/>
  <c r="AP92" i="53"/>
  <c r="AO92" i="53"/>
  <c r="AN92" i="53"/>
  <c r="AM92" i="53"/>
  <c r="AL92" i="53"/>
  <c r="AK92" i="53"/>
  <c r="AJ92" i="53"/>
  <c r="AI92" i="53"/>
  <c r="AH92" i="53"/>
  <c r="AF92" i="53"/>
  <c r="AE92" i="53"/>
  <c r="AD92" i="53"/>
  <c r="AC92" i="53"/>
  <c r="AB92" i="53"/>
  <c r="AA92" i="53"/>
  <c r="Z92" i="53"/>
  <c r="Y92" i="53"/>
  <c r="X92" i="53"/>
  <c r="W92" i="53"/>
  <c r="V92" i="53"/>
  <c r="U92" i="53"/>
  <c r="T92" i="53"/>
  <c r="S92" i="53"/>
  <c r="R92" i="53"/>
  <c r="Q92" i="53"/>
  <c r="P92" i="53"/>
  <c r="O92" i="53"/>
  <c r="N92" i="53"/>
  <c r="M92" i="53"/>
  <c r="K92" i="53"/>
  <c r="U18" i="54" s="1"/>
  <c r="J92" i="53"/>
  <c r="I92" i="53"/>
  <c r="H92" i="53"/>
  <c r="G92" i="53"/>
  <c r="F92" i="53"/>
  <c r="E92" i="53"/>
  <c r="C91" i="53"/>
  <c r="BA88" i="53"/>
  <c r="AZ88" i="53"/>
  <c r="AY88" i="53"/>
  <c r="AX88" i="53"/>
  <c r="AW88" i="53"/>
  <c r="AV88" i="53"/>
  <c r="AU88" i="53"/>
  <c r="AT88" i="53"/>
  <c r="AS88" i="53"/>
  <c r="AR88" i="53"/>
  <c r="AQ88" i="53"/>
  <c r="AP88" i="53"/>
  <c r="AO88" i="53"/>
  <c r="AN88" i="53"/>
  <c r="AM88" i="53"/>
  <c r="AL88" i="53"/>
  <c r="AK88" i="53"/>
  <c r="AJ88" i="53"/>
  <c r="AI88" i="53"/>
  <c r="AH88" i="53"/>
  <c r="AF88" i="53"/>
  <c r="AE88" i="53"/>
  <c r="AD88" i="53"/>
  <c r="AC88" i="53"/>
  <c r="AB88" i="53"/>
  <c r="AA88" i="53"/>
  <c r="Z88" i="53"/>
  <c r="Y88" i="53"/>
  <c r="X88" i="53"/>
  <c r="W88" i="53"/>
  <c r="V88" i="53"/>
  <c r="U88" i="53"/>
  <c r="T88" i="53"/>
  <c r="S88" i="53"/>
  <c r="R88" i="53"/>
  <c r="Q88" i="53"/>
  <c r="P88" i="53"/>
  <c r="O88" i="53"/>
  <c r="N88" i="53"/>
  <c r="M88" i="53"/>
  <c r="K88" i="53"/>
  <c r="J88" i="53"/>
  <c r="I88" i="53"/>
  <c r="H88" i="53"/>
  <c r="G88" i="53"/>
  <c r="F88" i="53"/>
  <c r="E88" i="53"/>
  <c r="BA85" i="53"/>
  <c r="AZ85" i="53"/>
  <c r="AY85" i="53"/>
  <c r="AX85" i="53"/>
  <c r="AW85" i="53"/>
  <c r="AV85" i="53"/>
  <c r="AU85" i="53"/>
  <c r="AT85" i="53"/>
  <c r="AS85" i="53"/>
  <c r="AR85" i="53"/>
  <c r="AQ85" i="53"/>
  <c r="AP85" i="53"/>
  <c r="AO85" i="53"/>
  <c r="AN85" i="53"/>
  <c r="AM85" i="53"/>
  <c r="AL85" i="53"/>
  <c r="AK85" i="53"/>
  <c r="AJ85" i="53"/>
  <c r="AI85" i="53"/>
  <c r="AH85" i="53"/>
  <c r="AF85" i="53"/>
  <c r="AE85" i="53"/>
  <c r="AD85" i="53"/>
  <c r="AC85" i="53"/>
  <c r="AB85" i="53"/>
  <c r="AA85" i="53"/>
  <c r="Z85" i="53"/>
  <c r="Y85" i="53"/>
  <c r="X85" i="53"/>
  <c r="W85" i="53"/>
  <c r="V85" i="53"/>
  <c r="U85" i="53"/>
  <c r="T85" i="53"/>
  <c r="S85" i="53"/>
  <c r="R85" i="53"/>
  <c r="Q85" i="53"/>
  <c r="P85" i="53"/>
  <c r="O85" i="53"/>
  <c r="N85" i="53"/>
  <c r="M85" i="53"/>
  <c r="K85" i="53"/>
  <c r="T18" i="54" s="1"/>
  <c r="J85" i="53"/>
  <c r="I85" i="53"/>
  <c r="H85" i="53"/>
  <c r="G85" i="53"/>
  <c r="F85" i="53"/>
  <c r="E85" i="53"/>
  <c r="C84" i="53"/>
  <c r="BA81" i="53"/>
  <c r="AZ81" i="53"/>
  <c r="AY81" i="53"/>
  <c r="AX81" i="53"/>
  <c r="AW81" i="53"/>
  <c r="AV81" i="53"/>
  <c r="AU81" i="53"/>
  <c r="AT81" i="53"/>
  <c r="AS81" i="53"/>
  <c r="AR81" i="53"/>
  <c r="AQ81" i="53"/>
  <c r="AP81" i="53"/>
  <c r="AO81" i="53"/>
  <c r="AN81" i="53"/>
  <c r="AM81" i="53"/>
  <c r="AL81" i="53"/>
  <c r="AK81" i="53"/>
  <c r="AJ81" i="53"/>
  <c r="AI81" i="53"/>
  <c r="AH81" i="53"/>
  <c r="AF81" i="53"/>
  <c r="AE81" i="53"/>
  <c r="AD81" i="53"/>
  <c r="AC81" i="53"/>
  <c r="AB81" i="53"/>
  <c r="AA81" i="53"/>
  <c r="Z81" i="53"/>
  <c r="Y81" i="53"/>
  <c r="X81" i="53"/>
  <c r="W81" i="53"/>
  <c r="V81" i="53"/>
  <c r="U81" i="53"/>
  <c r="T81" i="53"/>
  <c r="S81" i="53"/>
  <c r="R81" i="53"/>
  <c r="Q81" i="53"/>
  <c r="P81" i="53"/>
  <c r="O81" i="53"/>
  <c r="N81" i="53"/>
  <c r="M81" i="53"/>
  <c r="K81" i="53"/>
  <c r="J81" i="53"/>
  <c r="I81" i="53"/>
  <c r="H81" i="53"/>
  <c r="G81" i="53"/>
  <c r="F81" i="53"/>
  <c r="E81" i="53"/>
  <c r="BA78" i="53"/>
  <c r="AZ78" i="53"/>
  <c r="AY78" i="53"/>
  <c r="AX78" i="53"/>
  <c r="AW78" i="53"/>
  <c r="AV78" i="53"/>
  <c r="AU78" i="53"/>
  <c r="AT78" i="53"/>
  <c r="AS78" i="53"/>
  <c r="AR78" i="53"/>
  <c r="AQ78" i="53"/>
  <c r="AP78" i="53"/>
  <c r="AO78" i="53"/>
  <c r="AN78" i="53"/>
  <c r="AM78" i="53"/>
  <c r="AL78" i="53"/>
  <c r="AK78" i="53"/>
  <c r="AJ78" i="53"/>
  <c r="AI78" i="53"/>
  <c r="AH78" i="53"/>
  <c r="AF78" i="53"/>
  <c r="AE78" i="53"/>
  <c r="AD78" i="53"/>
  <c r="AC78" i="53"/>
  <c r="AB78" i="53"/>
  <c r="AA78" i="53"/>
  <c r="Z78" i="53"/>
  <c r="Y78" i="53"/>
  <c r="X78" i="53"/>
  <c r="W78" i="53"/>
  <c r="V78" i="53"/>
  <c r="U78" i="53"/>
  <c r="T78" i="53"/>
  <c r="S78" i="53"/>
  <c r="R78" i="53"/>
  <c r="Q78" i="53"/>
  <c r="P78" i="53"/>
  <c r="O78" i="53"/>
  <c r="N78" i="53"/>
  <c r="M78" i="53"/>
  <c r="K78" i="53"/>
  <c r="J78" i="53"/>
  <c r="I78" i="53"/>
  <c r="H78" i="53"/>
  <c r="G78" i="53"/>
  <c r="F78" i="53"/>
  <c r="E78" i="53"/>
  <c r="C77" i="53"/>
  <c r="BA74" i="53"/>
  <c r="AZ74" i="53"/>
  <c r="AY74" i="53"/>
  <c r="AX74" i="53"/>
  <c r="AW74" i="53"/>
  <c r="AV74" i="53"/>
  <c r="AU74" i="53"/>
  <c r="AT74" i="53"/>
  <c r="AS74" i="53"/>
  <c r="AR74" i="53"/>
  <c r="AQ74" i="53"/>
  <c r="AP74" i="53"/>
  <c r="AO74" i="53"/>
  <c r="AN74" i="53"/>
  <c r="AM74" i="53"/>
  <c r="AL74" i="53"/>
  <c r="AK74" i="53"/>
  <c r="AJ74" i="53"/>
  <c r="AI74" i="53"/>
  <c r="AH74" i="53"/>
  <c r="AF74" i="53"/>
  <c r="AE74" i="53"/>
  <c r="AD74" i="53"/>
  <c r="AC74" i="53"/>
  <c r="AB74" i="53"/>
  <c r="AA74" i="53"/>
  <c r="Z74" i="53"/>
  <c r="Y74" i="53"/>
  <c r="X74" i="53"/>
  <c r="W74" i="53"/>
  <c r="V74" i="53"/>
  <c r="U74" i="53"/>
  <c r="T74" i="53"/>
  <c r="S74" i="53"/>
  <c r="R74" i="53"/>
  <c r="Q74" i="53"/>
  <c r="P74" i="53"/>
  <c r="O74" i="53"/>
  <c r="N74" i="53"/>
  <c r="M74" i="53"/>
  <c r="K74" i="53"/>
  <c r="J74" i="53"/>
  <c r="I74" i="53"/>
  <c r="H74" i="53"/>
  <c r="G74" i="53"/>
  <c r="F74" i="53"/>
  <c r="E74" i="53"/>
  <c r="BA71" i="53"/>
  <c r="AZ71" i="53"/>
  <c r="AY71" i="53"/>
  <c r="AX71" i="53"/>
  <c r="AW71" i="53"/>
  <c r="AV71" i="53"/>
  <c r="AU71" i="53"/>
  <c r="AT71" i="53"/>
  <c r="AS71" i="53"/>
  <c r="AR71" i="53"/>
  <c r="AQ71" i="53"/>
  <c r="AP71" i="53"/>
  <c r="AO71" i="53"/>
  <c r="AN71" i="53"/>
  <c r="AM71" i="53"/>
  <c r="AL71" i="53"/>
  <c r="AK71" i="53"/>
  <c r="AJ71" i="53"/>
  <c r="AI71" i="53"/>
  <c r="AH71" i="53"/>
  <c r="AF71" i="53"/>
  <c r="AE71" i="53"/>
  <c r="AD71" i="53"/>
  <c r="AC71" i="53"/>
  <c r="AB71" i="53"/>
  <c r="AA71" i="53"/>
  <c r="Z71" i="53"/>
  <c r="Y71" i="53"/>
  <c r="X71" i="53"/>
  <c r="W71" i="53"/>
  <c r="V71" i="53"/>
  <c r="U71" i="53"/>
  <c r="T71" i="53"/>
  <c r="S71" i="53"/>
  <c r="R71" i="53"/>
  <c r="Q71" i="53"/>
  <c r="P71" i="53"/>
  <c r="O71" i="53"/>
  <c r="N71" i="53"/>
  <c r="M71" i="53"/>
  <c r="K71" i="53"/>
  <c r="P18" i="54" s="1"/>
  <c r="J71" i="53"/>
  <c r="I71" i="53"/>
  <c r="H71" i="53"/>
  <c r="G71" i="53"/>
  <c r="F71" i="53"/>
  <c r="E71" i="53"/>
  <c r="C70" i="53"/>
  <c r="BA67" i="53"/>
  <c r="AZ67" i="53"/>
  <c r="AY67" i="53"/>
  <c r="AX67" i="53"/>
  <c r="AW67" i="53"/>
  <c r="AV67" i="53"/>
  <c r="AU67" i="53"/>
  <c r="AT67" i="53"/>
  <c r="AS67" i="53"/>
  <c r="AR67" i="53"/>
  <c r="AQ67" i="53"/>
  <c r="AP67" i="53"/>
  <c r="AO67" i="53"/>
  <c r="AN67" i="53"/>
  <c r="AM67" i="53"/>
  <c r="AL67" i="53"/>
  <c r="AK67" i="53"/>
  <c r="AJ67" i="53"/>
  <c r="AI67" i="53"/>
  <c r="AH67" i="53"/>
  <c r="AF67" i="53"/>
  <c r="AE67" i="53"/>
  <c r="AD67" i="53"/>
  <c r="AC67" i="53"/>
  <c r="AB67" i="53"/>
  <c r="AA67" i="53"/>
  <c r="Z67" i="53"/>
  <c r="Y67" i="53"/>
  <c r="X67" i="53"/>
  <c r="W67" i="53"/>
  <c r="V67" i="53"/>
  <c r="U67" i="53"/>
  <c r="T67" i="53"/>
  <c r="S67" i="53"/>
  <c r="R67" i="53"/>
  <c r="Q67" i="53"/>
  <c r="P67" i="53"/>
  <c r="O67" i="53"/>
  <c r="N67" i="53"/>
  <c r="M67" i="53"/>
  <c r="K67" i="53"/>
  <c r="J67" i="53"/>
  <c r="I67" i="53"/>
  <c r="H67" i="53"/>
  <c r="G67" i="53"/>
  <c r="F67" i="53"/>
  <c r="E67" i="53"/>
  <c r="BA64" i="53"/>
  <c r="AZ64" i="53"/>
  <c r="AY64" i="53"/>
  <c r="AX64" i="53"/>
  <c r="AW64" i="53"/>
  <c r="AV64" i="53"/>
  <c r="AU64" i="53"/>
  <c r="AT64" i="53"/>
  <c r="AS64" i="53"/>
  <c r="AR64" i="53"/>
  <c r="AQ64" i="53"/>
  <c r="AP64" i="53"/>
  <c r="AO64" i="53"/>
  <c r="AN64" i="53"/>
  <c r="AM64" i="53"/>
  <c r="AL64" i="53"/>
  <c r="AK64" i="53"/>
  <c r="AJ64" i="53"/>
  <c r="AI64" i="53"/>
  <c r="AH64" i="53"/>
  <c r="AF64" i="53"/>
  <c r="AE64" i="53"/>
  <c r="AD64" i="53"/>
  <c r="AC64" i="53"/>
  <c r="AB64" i="53"/>
  <c r="AA64" i="53"/>
  <c r="Z64" i="53"/>
  <c r="Y64" i="53"/>
  <c r="X64" i="53"/>
  <c r="W64" i="53"/>
  <c r="V64" i="53"/>
  <c r="U64" i="53"/>
  <c r="T64" i="53"/>
  <c r="S64" i="53"/>
  <c r="R64" i="53"/>
  <c r="Q64" i="53"/>
  <c r="P64" i="53"/>
  <c r="O64" i="53"/>
  <c r="N64" i="53"/>
  <c r="M64" i="53"/>
  <c r="K64" i="53"/>
  <c r="O18" i="54" s="1"/>
  <c r="J64" i="53"/>
  <c r="I64" i="53"/>
  <c r="H64" i="53"/>
  <c r="G64" i="53"/>
  <c r="F64" i="53"/>
  <c r="E64" i="53"/>
  <c r="C63" i="53"/>
  <c r="BA60" i="53"/>
  <c r="AZ60" i="53"/>
  <c r="AY60" i="53"/>
  <c r="AX60" i="53"/>
  <c r="AW60" i="53"/>
  <c r="AV60" i="53"/>
  <c r="AU60" i="53"/>
  <c r="AT60" i="53"/>
  <c r="AS60" i="53"/>
  <c r="AR60" i="53"/>
  <c r="AQ60" i="53"/>
  <c r="AP60" i="53"/>
  <c r="AO60" i="53"/>
  <c r="AN60" i="53"/>
  <c r="AM60" i="53"/>
  <c r="AL60" i="53"/>
  <c r="AK60" i="53"/>
  <c r="AJ60" i="53"/>
  <c r="AI60" i="53"/>
  <c r="AH60" i="53"/>
  <c r="AF60" i="53"/>
  <c r="AE60" i="53"/>
  <c r="AD60" i="53"/>
  <c r="AC60" i="53"/>
  <c r="AB60" i="53"/>
  <c r="AA60" i="53"/>
  <c r="Z60" i="53"/>
  <c r="Y60" i="53"/>
  <c r="X60" i="53"/>
  <c r="W60" i="53"/>
  <c r="V60" i="53"/>
  <c r="U60" i="53"/>
  <c r="T60" i="53"/>
  <c r="S60" i="53"/>
  <c r="R60" i="53"/>
  <c r="Q60" i="53"/>
  <c r="P60" i="53"/>
  <c r="O60" i="53"/>
  <c r="N60" i="53"/>
  <c r="M60" i="53"/>
  <c r="K60" i="53"/>
  <c r="J60" i="53"/>
  <c r="I60" i="53"/>
  <c r="H60" i="53"/>
  <c r="G60" i="53"/>
  <c r="F60" i="53"/>
  <c r="E60" i="53"/>
  <c r="BA57" i="53"/>
  <c r="AZ57" i="53"/>
  <c r="AY57" i="53"/>
  <c r="AX57" i="53"/>
  <c r="AW57" i="53"/>
  <c r="AV57" i="53"/>
  <c r="AU57" i="53"/>
  <c r="AT57" i="53"/>
  <c r="AS57" i="53"/>
  <c r="AR57" i="53"/>
  <c r="AQ57" i="53"/>
  <c r="AP57" i="53"/>
  <c r="AO57" i="53"/>
  <c r="AN57" i="53"/>
  <c r="AM57" i="53"/>
  <c r="AL57" i="53"/>
  <c r="AK57" i="53"/>
  <c r="AJ57" i="53"/>
  <c r="AI57" i="53"/>
  <c r="AH57" i="53"/>
  <c r="AF57" i="53"/>
  <c r="AE57" i="53"/>
  <c r="AD57" i="53"/>
  <c r="AC57" i="53"/>
  <c r="AB57" i="53"/>
  <c r="AA57" i="53"/>
  <c r="Z57" i="53"/>
  <c r="Y57" i="53"/>
  <c r="X57" i="53"/>
  <c r="W57" i="53"/>
  <c r="V57" i="53"/>
  <c r="U57" i="53"/>
  <c r="T57" i="53"/>
  <c r="S57" i="53"/>
  <c r="R57" i="53"/>
  <c r="Q57" i="53"/>
  <c r="P57" i="53"/>
  <c r="O57" i="53"/>
  <c r="N57" i="53"/>
  <c r="M57" i="53"/>
  <c r="K57" i="53"/>
  <c r="J57" i="53"/>
  <c r="I57" i="53"/>
  <c r="H57" i="53"/>
  <c r="G57" i="53"/>
  <c r="F57" i="53"/>
  <c r="E57" i="53"/>
  <c r="C56" i="53"/>
  <c r="BA53" i="53"/>
  <c r="AZ53" i="53"/>
  <c r="AY53" i="53"/>
  <c r="AX53" i="53"/>
  <c r="AW53" i="53"/>
  <c r="AV53" i="53"/>
  <c r="AU53" i="53"/>
  <c r="AT53" i="53"/>
  <c r="AS53" i="53"/>
  <c r="AR53" i="53"/>
  <c r="AQ53" i="53"/>
  <c r="AP53" i="53"/>
  <c r="AO53" i="53"/>
  <c r="AN53" i="53"/>
  <c r="AM53" i="53"/>
  <c r="AL53" i="53"/>
  <c r="AK53" i="53"/>
  <c r="AJ53" i="53"/>
  <c r="AI53" i="53"/>
  <c r="AH53" i="53"/>
  <c r="AF53" i="53"/>
  <c r="AE53" i="53"/>
  <c r="AD53" i="53"/>
  <c r="AC53" i="53"/>
  <c r="AB53" i="53"/>
  <c r="AA53" i="53"/>
  <c r="Z53" i="53"/>
  <c r="Y53" i="53"/>
  <c r="X53" i="53"/>
  <c r="W53" i="53"/>
  <c r="V53" i="53"/>
  <c r="U53" i="53"/>
  <c r="T53" i="53"/>
  <c r="S53" i="53"/>
  <c r="R53" i="53"/>
  <c r="Q53" i="53"/>
  <c r="P53" i="53"/>
  <c r="O53" i="53"/>
  <c r="N53" i="53"/>
  <c r="M53" i="53"/>
  <c r="K53" i="53"/>
  <c r="J53" i="53"/>
  <c r="I53" i="53"/>
  <c r="H53" i="53"/>
  <c r="G53" i="53"/>
  <c r="F53" i="53"/>
  <c r="E53" i="53"/>
  <c r="BA50" i="53"/>
  <c r="AZ50" i="53"/>
  <c r="AY50" i="53"/>
  <c r="AX50" i="53"/>
  <c r="AW50" i="53"/>
  <c r="AV50" i="53"/>
  <c r="AU50" i="53"/>
  <c r="AT50" i="53"/>
  <c r="AS50" i="53"/>
  <c r="AR50" i="53"/>
  <c r="AQ50" i="53"/>
  <c r="AP50" i="53"/>
  <c r="AO50" i="53"/>
  <c r="AN50" i="53"/>
  <c r="AM50" i="53"/>
  <c r="AL50" i="53"/>
  <c r="AK50" i="53"/>
  <c r="AJ50" i="53"/>
  <c r="AI50" i="53"/>
  <c r="AH50" i="53"/>
  <c r="AF50" i="53"/>
  <c r="AE50" i="53"/>
  <c r="AD50" i="53"/>
  <c r="AC50" i="53"/>
  <c r="AB50" i="53"/>
  <c r="AA50" i="53"/>
  <c r="Z50" i="53"/>
  <c r="Y50" i="53"/>
  <c r="X50" i="53"/>
  <c r="W50" i="53"/>
  <c r="V50" i="53"/>
  <c r="U50" i="53"/>
  <c r="T50" i="53"/>
  <c r="S50" i="53"/>
  <c r="R50" i="53"/>
  <c r="Q50" i="53"/>
  <c r="P50" i="53"/>
  <c r="O50" i="53"/>
  <c r="N50" i="53"/>
  <c r="M50" i="53"/>
  <c r="K50" i="53"/>
  <c r="J50" i="53"/>
  <c r="I50" i="53"/>
  <c r="H50" i="53"/>
  <c r="G50" i="53"/>
  <c r="F50" i="53"/>
  <c r="E50" i="53"/>
  <c r="C49" i="53"/>
  <c r="BA46" i="53"/>
  <c r="AZ46" i="53"/>
  <c r="AY46" i="53"/>
  <c r="AX46" i="53"/>
  <c r="AW46" i="53"/>
  <c r="AV46" i="53"/>
  <c r="AU46" i="53"/>
  <c r="AT46" i="53"/>
  <c r="AS46" i="53"/>
  <c r="AR46" i="53"/>
  <c r="AQ46" i="53"/>
  <c r="AP46" i="53"/>
  <c r="AO46" i="53"/>
  <c r="AN46" i="53"/>
  <c r="AM46" i="53"/>
  <c r="AL46" i="53"/>
  <c r="AK46" i="53"/>
  <c r="AJ46" i="53"/>
  <c r="AI46" i="53"/>
  <c r="AH46" i="53"/>
  <c r="AF46" i="53"/>
  <c r="AE46" i="53"/>
  <c r="AD46" i="53"/>
  <c r="AC46" i="53"/>
  <c r="AB46" i="53"/>
  <c r="AA46" i="53"/>
  <c r="Z46" i="53"/>
  <c r="Y46" i="53"/>
  <c r="X46" i="53"/>
  <c r="W46" i="53"/>
  <c r="V46" i="53"/>
  <c r="U46" i="53"/>
  <c r="T46" i="53"/>
  <c r="S46" i="53"/>
  <c r="R46" i="53"/>
  <c r="Q46" i="53"/>
  <c r="P46" i="53"/>
  <c r="O46" i="53"/>
  <c r="N46" i="53"/>
  <c r="M46" i="53"/>
  <c r="K46" i="53"/>
  <c r="J46" i="53"/>
  <c r="I46" i="53"/>
  <c r="H46" i="53"/>
  <c r="G46" i="53"/>
  <c r="F46" i="53"/>
  <c r="E46" i="53"/>
  <c r="BA43" i="53"/>
  <c r="AZ43" i="53"/>
  <c r="AY43" i="53"/>
  <c r="AX43" i="53"/>
  <c r="AW43" i="53"/>
  <c r="AV43" i="53"/>
  <c r="AU43" i="53"/>
  <c r="AT43" i="53"/>
  <c r="AS43" i="53"/>
  <c r="AR43" i="53"/>
  <c r="AQ43" i="53"/>
  <c r="AP43" i="53"/>
  <c r="AO43" i="53"/>
  <c r="AN43" i="53"/>
  <c r="AM43" i="53"/>
  <c r="AL43" i="53"/>
  <c r="AK43" i="53"/>
  <c r="AJ43" i="53"/>
  <c r="AI43" i="53"/>
  <c r="AH43" i="53"/>
  <c r="AF43" i="53"/>
  <c r="AE43" i="53"/>
  <c r="AD43" i="53"/>
  <c r="AC43" i="53"/>
  <c r="AB43" i="53"/>
  <c r="AA43" i="53"/>
  <c r="Z43" i="53"/>
  <c r="Y43" i="53"/>
  <c r="X43" i="53"/>
  <c r="W43" i="53"/>
  <c r="V43" i="53"/>
  <c r="U43" i="53"/>
  <c r="T43" i="53"/>
  <c r="S43" i="53"/>
  <c r="R43" i="53"/>
  <c r="Q43" i="53"/>
  <c r="P43" i="53"/>
  <c r="O43" i="53"/>
  <c r="N43" i="53"/>
  <c r="M43" i="53"/>
  <c r="K43" i="53"/>
  <c r="L18" i="54" s="1"/>
  <c r="J43" i="53"/>
  <c r="I43" i="53"/>
  <c r="H43" i="53"/>
  <c r="G43" i="53"/>
  <c r="F43" i="53"/>
  <c r="E43" i="53"/>
  <c r="C42" i="53"/>
  <c r="BA39" i="53"/>
  <c r="AZ39" i="53"/>
  <c r="AY39" i="53"/>
  <c r="AX39" i="53"/>
  <c r="AW39" i="53"/>
  <c r="AV39" i="53"/>
  <c r="AU39" i="53"/>
  <c r="AT39" i="53"/>
  <c r="AS39" i="53"/>
  <c r="AR39" i="53"/>
  <c r="AQ39" i="53"/>
  <c r="AP39" i="53"/>
  <c r="AO39" i="53"/>
  <c r="AN39" i="53"/>
  <c r="AM39" i="53"/>
  <c r="AL39" i="53"/>
  <c r="AK39" i="53"/>
  <c r="AJ39" i="53"/>
  <c r="AI39" i="53"/>
  <c r="AH39" i="53"/>
  <c r="AF39" i="53"/>
  <c r="AE39" i="53"/>
  <c r="AD39" i="53"/>
  <c r="AC39" i="53"/>
  <c r="AB39" i="53"/>
  <c r="AA39" i="53"/>
  <c r="Z39" i="53"/>
  <c r="Y39" i="53"/>
  <c r="X39" i="53"/>
  <c r="W39" i="53"/>
  <c r="V39" i="53"/>
  <c r="U39" i="53"/>
  <c r="T39" i="53"/>
  <c r="S39" i="53"/>
  <c r="R39" i="53"/>
  <c r="Q39" i="53"/>
  <c r="P39" i="53"/>
  <c r="O39" i="53"/>
  <c r="N39" i="53"/>
  <c r="M39" i="53"/>
  <c r="K39" i="53"/>
  <c r="J39" i="53"/>
  <c r="I39" i="53"/>
  <c r="H39" i="53"/>
  <c r="G39" i="53"/>
  <c r="F39" i="53"/>
  <c r="E39" i="53"/>
  <c r="BA36" i="53"/>
  <c r="AZ36" i="53"/>
  <c r="AY36" i="53"/>
  <c r="AX36" i="53"/>
  <c r="AW36" i="53"/>
  <c r="AV36" i="53"/>
  <c r="AU36" i="53"/>
  <c r="AT36" i="53"/>
  <c r="AS36" i="53"/>
  <c r="AR36" i="53"/>
  <c r="AQ36" i="53"/>
  <c r="AP36" i="53"/>
  <c r="AO36" i="53"/>
  <c r="AN36" i="53"/>
  <c r="AM36" i="53"/>
  <c r="AL36" i="53"/>
  <c r="AK36" i="53"/>
  <c r="AJ36" i="53"/>
  <c r="AI36" i="53"/>
  <c r="AH36" i="53"/>
  <c r="AF36" i="53"/>
  <c r="AE36" i="53"/>
  <c r="AD36" i="53"/>
  <c r="AC36" i="53"/>
  <c r="AB36" i="53"/>
  <c r="AA36" i="53"/>
  <c r="Z36" i="53"/>
  <c r="Y36" i="53"/>
  <c r="X36" i="53"/>
  <c r="W36" i="53"/>
  <c r="V36" i="53"/>
  <c r="U36" i="53"/>
  <c r="T36" i="53"/>
  <c r="S36" i="53"/>
  <c r="R36" i="53"/>
  <c r="Q36" i="53"/>
  <c r="P36" i="53"/>
  <c r="O36" i="53"/>
  <c r="N36" i="53"/>
  <c r="M36" i="53"/>
  <c r="K36" i="53"/>
  <c r="K18" i="54" s="1"/>
  <c r="J36" i="53"/>
  <c r="I36" i="53"/>
  <c r="H36" i="53"/>
  <c r="G36" i="53"/>
  <c r="F36" i="53"/>
  <c r="E36" i="53"/>
  <c r="C35" i="53"/>
  <c r="BA32" i="53"/>
  <c r="AZ32" i="53"/>
  <c r="AY32" i="53"/>
  <c r="AX32" i="53"/>
  <c r="AW32" i="53"/>
  <c r="AV32" i="53"/>
  <c r="AU32" i="53"/>
  <c r="AT32" i="53"/>
  <c r="AS32" i="53"/>
  <c r="AR32" i="53"/>
  <c r="AQ32" i="53"/>
  <c r="AP32" i="53"/>
  <c r="AO32" i="53"/>
  <c r="AN32" i="53"/>
  <c r="AM32" i="53"/>
  <c r="AL32" i="53"/>
  <c r="AK32" i="53"/>
  <c r="AJ32" i="53"/>
  <c r="AI32" i="53"/>
  <c r="AH32" i="53"/>
  <c r="AF32" i="53"/>
  <c r="AE32" i="53"/>
  <c r="AD32" i="53"/>
  <c r="AC32" i="53"/>
  <c r="AB32" i="53"/>
  <c r="AA32" i="53"/>
  <c r="Z32" i="53"/>
  <c r="Y32" i="53"/>
  <c r="X32" i="53"/>
  <c r="W32" i="53"/>
  <c r="V32" i="53"/>
  <c r="U32" i="53"/>
  <c r="T32" i="53"/>
  <c r="S32" i="53"/>
  <c r="R32" i="53"/>
  <c r="Q32" i="53"/>
  <c r="P32" i="53"/>
  <c r="O32" i="53"/>
  <c r="N32" i="53"/>
  <c r="M32" i="53"/>
  <c r="K32" i="53"/>
  <c r="J32" i="53"/>
  <c r="I32" i="53"/>
  <c r="H32" i="53"/>
  <c r="G32" i="53"/>
  <c r="F32" i="53"/>
  <c r="E32" i="53"/>
  <c r="BA29" i="53"/>
  <c r="AZ29" i="53"/>
  <c r="AY29" i="53"/>
  <c r="AX29" i="53"/>
  <c r="AW29" i="53"/>
  <c r="AV29" i="53"/>
  <c r="AU29" i="53"/>
  <c r="AT29" i="53"/>
  <c r="AS29" i="53"/>
  <c r="AR29" i="53"/>
  <c r="AQ29" i="53"/>
  <c r="AP29" i="53"/>
  <c r="AO29" i="53"/>
  <c r="AN29" i="53"/>
  <c r="AM29" i="53"/>
  <c r="AL29" i="53"/>
  <c r="AK29" i="53"/>
  <c r="AJ29" i="53"/>
  <c r="AI29" i="53"/>
  <c r="AH29" i="53"/>
  <c r="AF29" i="53"/>
  <c r="AE29" i="53"/>
  <c r="AD29" i="53"/>
  <c r="AC29" i="53"/>
  <c r="AB29" i="53"/>
  <c r="AA29" i="53"/>
  <c r="Z29" i="53"/>
  <c r="Y29" i="53"/>
  <c r="X29" i="53"/>
  <c r="W29" i="53"/>
  <c r="V29" i="53"/>
  <c r="U29" i="53"/>
  <c r="T29" i="53"/>
  <c r="S29" i="53"/>
  <c r="R29" i="53"/>
  <c r="Q29" i="53"/>
  <c r="P29" i="53"/>
  <c r="O29" i="53"/>
  <c r="N29" i="53"/>
  <c r="M29" i="53"/>
  <c r="K29" i="53"/>
  <c r="J18" i="54" s="1"/>
  <c r="J29" i="53"/>
  <c r="I29" i="53"/>
  <c r="H29" i="53"/>
  <c r="G29" i="53"/>
  <c r="F29" i="53"/>
  <c r="E29" i="53"/>
  <c r="C28" i="53"/>
  <c r="BA25" i="53"/>
  <c r="AZ25" i="53"/>
  <c r="AY25" i="53"/>
  <c r="AX25" i="53"/>
  <c r="AW25" i="53"/>
  <c r="AV25" i="53"/>
  <c r="AU25" i="53"/>
  <c r="AT25" i="53"/>
  <c r="AS25" i="53"/>
  <c r="AR25" i="53"/>
  <c r="AQ25" i="53"/>
  <c r="AP25" i="53"/>
  <c r="AO25" i="53"/>
  <c r="AN25" i="53"/>
  <c r="AM25" i="53"/>
  <c r="AL25" i="53"/>
  <c r="AK25" i="53"/>
  <c r="AJ25" i="53"/>
  <c r="AI25" i="53"/>
  <c r="AH25" i="53"/>
  <c r="AF25" i="53"/>
  <c r="AE25" i="53"/>
  <c r="AD25" i="53"/>
  <c r="AC25" i="53"/>
  <c r="AB25" i="53"/>
  <c r="AA25" i="53"/>
  <c r="Z25" i="53"/>
  <c r="Y25" i="53"/>
  <c r="X25" i="53"/>
  <c r="W25" i="53"/>
  <c r="V25" i="53"/>
  <c r="U25" i="53"/>
  <c r="T25" i="53"/>
  <c r="S25" i="53"/>
  <c r="R25" i="53"/>
  <c r="Q25" i="53"/>
  <c r="P25" i="53"/>
  <c r="O25" i="53"/>
  <c r="N25" i="53"/>
  <c r="M25" i="53"/>
  <c r="K25" i="53"/>
  <c r="J25" i="53"/>
  <c r="I25" i="53"/>
  <c r="H25" i="53"/>
  <c r="G25" i="53"/>
  <c r="F25" i="53"/>
  <c r="E25" i="53"/>
  <c r="BA22" i="53"/>
  <c r="AZ22" i="53"/>
  <c r="AY22" i="53"/>
  <c r="AX22" i="53"/>
  <c r="AW22" i="53"/>
  <c r="AV22" i="53"/>
  <c r="AU22" i="53"/>
  <c r="AT22" i="53"/>
  <c r="AS22" i="53"/>
  <c r="AR22" i="53"/>
  <c r="AQ22" i="53"/>
  <c r="AP22" i="53"/>
  <c r="AO22" i="53"/>
  <c r="AN22" i="53"/>
  <c r="AM22" i="53"/>
  <c r="AL22" i="53"/>
  <c r="AK22" i="53"/>
  <c r="AJ22" i="53"/>
  <c r="AI22" i="53"/>
  <c r="AH22" i="53"/>
  <c r="AF22" i="53"/>
  <c r="AE22" i="53"/>
  <c r="AD22" i="53"/>
  <c r="AC22" i="53"/>
  <c r="AB22" i="53"/>
  <c r="AA22" i="53"/>
  <c r="Z22" i="53"/>
  <c r="Y22" i="53"/>
  <c r="X22" i="53"/>
  <c r="W22" i="53"/>
  <c r="V22" i="53"/>
  <c r="U22" i="53"/>
  <c r="T22" i="53"/>
  <c r="S22" i="53"/>
  <c r="R22" i="53"/>
  <c r="Q22" i="53"/>
  <c r="P22" i="53"/>
  <c r="O22" i="53"/>
  <c r="N22" i="53"/>
  <c r="M22" i="53"/>
  <c r="K22" i="53"/>
  <c r="I18" i="54" s="1"/>
  <c r="J22" i="53"/>
  <c r="I22" i="53"/>
  <c r="H22" i="53"/>
  <c r="G22" i="53"/>
  <c r="F22" i="53"/>
  <c r="E22" i="53"/>
  <c r="C21" i="53"/>
  <c r="BA18" i="53"/>
  <c r="AZ18" i="53"/>
  <c r="AY18" i="53"/>
  <c r="AX18" i="53"/>
  <c r="AW18" i="53"/>
  <c r="AV18" i="53"/>
  <c r="AU18" i="53"/>
  <c r="AT18" i="53"/>
  <c r="AS18" i="53"/>
  <c r="AR18" i="53"/>
  <c r="AQ18" i="53"/>
  <c r="AP18" i="53"/>
  <c r="AO18" i="53"/>
  <c r="AN18" i="53"/>
  <c r="AM18" i="53"/>
  <c r="AL18" i="53"/>
  <c r="AK18" i="53"/>
  <c r="AJ18" i="53"/>
  <c r="AI18" i="53"/>
  <c r="AH18" i="53"/>
  <c r="AF18" i="53"/>
  <c r="AE18" i="53"/>
  <c r="AD18" i="53"/>
  <c r="AC18" i="53"/>
  <c r="AB18" i="53"/>
  <c r="AA18" i="53"/>
  <c r="Z18" i="53"/>
  <c r="Y18" i="53"/>
  <c r="X18" i="53"/>
  <c r="W18" i="53"/>
  <c r="V18" i="53"/>
  <c r="U18" i="53"/>
  <c r="T18" i="53"/>
  <c r="S18" i="53"/>
  <c r="R18" i="53"/>
  <c r="Q18" i="53"/>
  <c r="P18" i="53"/>
  <c r="O18" i="53"/>
  <c r="N18" i="53"/>
  <c r="M18" i="53"/>
  <c r="K18" i="53"/>
  <c r="J18" i="53"/>
  <c r="I18" i="53"/>
  <c r="H18" i="53"/>
  <c r="G18" i="53"/>
  <c r="F18" i="53"/>
  <c r="E18" i="53"/>
  <c r="BA15" i="53"/>
  <c r="AZ15" i="53"/>
  <c r="AY15" i="53"/>
  <c r="AX15" i="53"/>
  <c r="AW15" i="53"/>
  <c r="AV15" i="53"/>
  <c r="AU15" i="53"/>
  <c r="AT15" i="53"/>
  <c r="AS15" i="53"/>
  <c r="AR15" i="53"/>
  <c r="AQ15" i="53"/>
  <c r="AP15" i="53"/>
  <c r="AO15" i="53"/>
  <c r="AN15" i="53"/>
  <c r="AM15" i="53"/>
  <c r="AL15" i="53"/>
  <c r="AK15" i="53"/>
  <c r="AJ15" i="53"/>
  <c r="AI15" i="53"/>
  <c r="AH15" i="53"/>
  <c r="AF15" i="53"/>
  <c r="AE15" i="53"/>
  <c r="AD15" i="53"/>
  <c r="AC15" i="53"/>
  <c r="AB15" i="53"/>
  <c r="AA15" i="53"/>
  <c r="Z15" i="53"/>
  <c r="Y15" i="53"/>
  <c r="X15" i="53"/>
  <c r="W15" i="53"/>
  <c r="V15" i="53"/>
  <c r="U15" i="53"/>
  <c r="T15" i="53"/>
  <c r="S15" i="53"/>
  <c r="R15" i="53"/>
  <c r="Q15" i="53"/>
  <c r="P15" i="53"/>
  <c r="O15" i="53"/>
  <c r="N15" i="53"/>
  <c r="M15" i="53"/>
  <c r="K15" i="53"/>
  <c r="H18" i="54" s="1"/>
  <c r="J15" i="53"/>
  <c r="I15" i="53"/>
  <c r="H15" i="53"/>
  <c r="G15" i="53"/>
  <c r="F15" i="53"/>
  <c r="E15" i="53"/>
  <c r="C14" i="53"/>
  <c r="BA11" i="53"/>
  <c r="AZ11" i="53"/>
  <c r="AY11" i="53"/>
  <c r="AX11" i="53"/>
  <c r="AW11" i="53"/>
  <c r="AV11" i="53"/>
  <c r="AU11" i="53"/>
  <c r="AT11" i="53"/>
  <c r="AS11" i="53"/>
  <c r="AR11" i="53"/>
  <c r="AQ11" i="53"/>
  <c r="AP11" i="53"/>
  <c r="AO11" i="53"/>
  <c r="AN11" i="53"/>
  <c r="AM11" i="53"/>
  <c r="AL11" i="53"/>
  <c r="AK11" i="53"/>
  <c r="AJ11" i="53"/>
  <c r="AI11" i="53"/>
  <c r="AH11" i="53"/>
  <c r="AF11" i="53"/>
  <c r="AE11" i="53"/>
  <c r="AD11" i="53"/>
  <c r="AC11" i="53"/>
  <c r="AB11" i="53"/>
  <c r="AA11" i="53"/>
  <c r="Z11" i="53"/>
  <c r="Y11" i="53"/>
  <c r="X11" i="53"/>
  <c r="W11" i="53"/>
  <c r="V11" i="53"/>
  <c r="U11" i="53"/>
  <c r="T11" i="53"/>
  <c r="S11" i="53"/>
  <c r="R11" i="53"/>
  <c r="Q11" i="53"/>
  <c r="P11" i="53"/>
  <c r="O11" i="53"/>
  <c r="N11" i="53"/>
  <c r="M11" i="53"/>
  <c r="K11" i="53"/>
  <c r="J11" i="53"/>
  <c r="I11" i="53"/>
  <c r="H11" i="53"/>
  <c r="G11" i="53"/>
  <c r="F11" i="53"/>
  <c r="E11" i="53"/>
  <c r="BA8" i="53"/>
  <c r="AZ8" i="53"/>
  <c r="AY8" i="53"/>
  <c r="AX8" i="53"/>
  <c r="AW8" i="53"/>
  <c r="AV8" i="53"/>
  <c r="AU8" i="53"/>
  <c r="AT8" i="53"/>
  <c r="AS8" i="53"/>
  <c r="AR8" i="53"/>
  <c r="AQ8" i="53"/>
  <c r="AP8" i="53"/>
  <c r="AO8" i="53"/>
  <c r="AN8" i="53"/>
  <c r="AM8" i="53"/>
  <c r="AL8" i="53"/>
  <c r="AK8" i="53"/>
  <c r="AJ8" i="53"/>
  <c r="AI8" i="53"/>
  <c r="AH8" i="53"/>
  <c r="AF8" i="53"/>
  <c r="AE8" i="53"/>
  <c r="AD8" i="53"/>
  <c r="AC8" i="53"/>
  <c r="AB8" i="53"/>
  <c r="AA8" i="53"/>
  <c r="Z8" i="53"/>
  <c r="Y8" i="53"/>
  <c r="X8" i="53"/>
  <c r="W8" i="53"/>
  <c r="V8" i="53"/>
  <c r="U8" i="53"/>
  <c r="T8" i="53"/>
  <c r="S8" i="53"/>
  <c r="R8" i="53"/>
  <c r="Q8" i="53"/>
  <c r="P8" i="53"/>
  <c r="O8" i="53"/>
  <c r="N8" i="53"/>
  <c r="M8" i="53"/>
  <c r="K8" i="53"/>
  <c r="J8" i="53"/>
  <c r="I8" i="53"/>
  <c r="H8" i="53"/>
  <c r="G8" i="53"/>
  <c r="F8" i="53"/>
  <c r="E8" i="53"/>
  <c r="C7" i="53"/>
  <c r="BA334" i="55"/>
  <c r="AZ334" i="55"/>
  <c r="AY334" i="55"/>
  <c r="AX334" i="55"/>
  <c r="AW334" i="55"/>
  <c r="AV334" i="55"/>
  <c r="AU334" i="55"/>
  <c r="AT334" i="55"/>
  <c r="AS334" i="55"/>
  <c r="AR334" i="55"/>
  <c r="AQ334" i="55"/>
  <c r="AP334" i="55"/>
  <c r="AO334" i="55"/>
  <c r="AN334" i="55"/>
  <c r="AM334" i="55"/>
  <c r="AL334" i="55"/>
  <c r="AK334" i="55"/>
  <c r="AJ334" i="55"/>
  <c r="AI334" i="55"/>
  <c r="AH334" i="55"/>
  <c r="AF334" i="55"/>
  <c r="AE334" i="55"/>
  <c r="AD334" i="55"/>
  <c r="AC334" i="55"/>
  <c r="AB334" i="55"/>
  <c r="AA334" i="55"/>
  <c r="Z334" i="55"/>
  <c r="Y334" i="55"/>
  <c r="X334" i="55"/>
  <c r="W334" i="55"/>
  <c r="V334" i="55"/>
  <c r="U334" i="55"/>
  <c r="T334" i="55"/>
  <c r="S334" i="55"/>
  <c r="R334" i="55"/>
  <c r="Q334" i="55"/>
  <c r="P334" i="55"/>
  <c r="O334" i="55"/>
  <c r="N334" i="55"/>
  <c r="M334" i="55"/>
  <c r="K334" i="55"/>
  <c r="J334" i="55"/>
  <c r="I334" i="55"/>
  <c r="H334" i="55"/>
  <c r="G334" i="55"/>
  <c r="F334" i="55"/>
  <c r="E334" i="55"/>
  <c r="BA331" i="55"/>
  <c r="AZ331" i="55"/>
  <c r="AY331" i="55"/>
  <c r="AX331" i="55"/>
  <c r="AW331" i="55"/>
  <c r="AV331" i="55"/>
  <c r="AU331" i="55"/>
  <c r="AT331" i="55"/>
  <c r="AS331" i="55"/>
  <c r="AR331" i="55"/>
  <c r="AQ331" i="55"/>
  <c r="AP331" i="55"/>
  <c r="AO331" i="55"/>
  <c r="AN331" i="55"/>
  <c r="AM331" i="55"/>
  <c r="AL331" i="55"/>
  <c r="AK331" i="55"/>
  <c r="AJ331" i="55"/>
  <c r="AI331" i="55"/>
  <c r="AH331" i="55"/>
  <c r="AF331" i="55"/>
  <c r="AE331" i="55"/>
  <c r="AD331" i="55"/>
  <c r="AC331" i="55"/>
  <c r="AB331" i="55"/>
  <c r="AA331" i="55"/>
  <c r="Z331" i="55"/>
  <c r="Y331" i="55"/>
  <c r="X331" i="55"/>
  <c r="W331" i="55"/>
  <c r="V331" i="55"/>
  <c r="U331" i="55"/>
  <c r="T331" i="55"/>
  <c r="S331" i="55"/>
  <c r="R331" i="55"/>
  <c r="Q331" i="55"/>
  <c r="P331" i="55"/>
  <c r="O331" i="55"/>
  <c r="N331" i="55"/>
  <c r="M331" i="55"/>
  <c r="K331" i="55"/>
  <c r="BF18" i="56" s="1"/>
  <c r="J331" i="55"/>
  <c r="I331" i="55"/>
  <c r="H331" i="55"/>
  <c r="G331" i="55"/>
  <c r="F331" i="55"/>
  <c r="E331" i="55"/>
  <c r="C330" i="55"/>
  <c r="BA327" i="55"/>
  <c r="AZ327" i="55"/>
  <c r="AY327" i="55"/>
  <c r="AX327" i="55"/>
  <c r="AW327" i="55"/>
  <c r="AV327" i="55"/>
  <c r="AU327" i="55"/>
  <c r="AT327" i="55"/>
  <c r="AS327" i="55"/>
  <c r="AR327" i="55"/>
  <c r="AQ327" i="55"/>
  <c r="AP327" i="55"/>
  <c r="AO327" i="55"/>
  <c r="AN327" i="55"/>
  <c r="AM327" i="55"/>
  <c r="AL327" i="55"/>
  <c r="AK327" i="55"/>
  <c r="AJ327" i="55"/>
  <c r="AI327" i="55"/>
  <c r="AH327" i="55"/>
  <c r="AF327" i="55"/>
  <c r="AE327" i="55"/>
  <c r="AD327" i="55"/>
  <c r="AC327" i="55"/>
  <c r="AB327" i="55"/>
  <c r="AA327" i="55"/>
  <c r="Z327" i="55"/>
  <c r="Y327" i="55"/>
  <c r="X327" i="55"/>
  <c r="W327" i="55"/>
  <c r="V327" i="55"/>
  <c r="U327" i="55"/>
  <c r="T327" i="55"/>
  <c r="S327" i="55"/>
  <c r="R327" i="55"/>
  <c r="Q327" i="55"/>
  <c r="P327" i="55"/>
  <c r="O327" i="55"/>
  <c r="N327" i="55"/>
  <c r="M327" i="55"/>
  <c r="K327" i="55"/>
  <c r="J327" i="55"/>
  <c r="I327" i="55"/>
  <c r="H327" i="55"/>
  <c r="G327" i="55"/>
  <c r="F327" i="55"/>
  <c r="E327" i="55"/>
  <c r="BA324" i="55"/>
  <c r="AZ324" i="55"/>
  <c r="AY324" i="55"/>
  <c r="AX324" i="55"/>
  <c r="AW324" i="55"/>
  <c r="AV324" i="55"/>
  <c r="AU324" i="55"/>
  <c r="AT324" i="55"/>
  <c r="AS324" i="55"/>
  <c r="AR324" i="55"/>
  <c r="AQ324" i="55"/>
  <c r="AP324" i="55"/>
  <c r="AO324" i="55"/>
  <c r="AN324" i="55"/>
  <c r="AM324" i="55"/>
  <c r="AL324" i="55"/>
  <c r="AK324" i="55"/>
  <c r="AJ324" i="55"/>
  <c r="AI324" i="55"/>
  <c r="AH324" i="55"/>
  <c r="AF324" i="55"/>
  <c r="AE324" i="55"/>
  <c r="AD324" i="55"/>
  <c r="AC324" i="55"/>
  <c r="AB324" i="55"/>
  <c r="AA324" i="55"/>
  <c r="Z324" i="55"/>
  <c r="Y324" i="55"/>
  <c r="X324" i="55"/>
  <c r="W324" i="55"/>
  <c r="V324" i="55"/>
  <c r="U324" i="55"/>
  <c r="T324" i="55"/>
  <c r="S324" i="55"/>
  <c r="R324" i="55"/>
  <c r="Q324" i="55"/>
  <c r="P324" i="55"/>
  <c r="O324" i="55"/>
  <c r="N324" i="55"/>
  <c r="M324" i="55"/>
  <c r="K324" i="55"/>
  <c r="BE18" i="56" s="1"/>
  <c r="J324" i="55"/>
  <c r="I324" i="55"/>
  <c r="H324" i="55"/>
  <c r="G324" i="55"/>
  <c r="F324" i="55"/>
  <c r="E324" i="55"/>
  <c r="C323" i="55"/>
  <c r="BA320" i="55"/>
  <c r="AZ320" i="55"/>
  <c r="AY320" i="55"/>
  <c r="AX320" i="55"/>
  <c r="AW320" i="55"/>
  <c r="AV320" i="55"/>
  <c r="AU320" i="55"/>
  <c r="AT320" i="55"/>
  <c r="AS320" i="55"/>
  <c r="AR320" i="55"/>
  <c r="AQ320" i="55"/>
  <c r="AP320" i="55"/>
  <c r="AO320" i="55"/>
  <c r="AN320" i="55"/>
  <c r="AM320" i="55"/>
  <c r="AL320" i="55"/>
  <c r="AK320" i="55"/>
  <c r="AJ320" i="55"/>
  <c r="AI320" i="55"/>
  <c r="AH320" i="55"/>
  <c r="AF320" i="55"/>
  <c r="AE320" i="55"/>
  <c r="AD320" i="55"/>
  <c r="AC320" i="55"/>
  <c r="AB320" i="55"/>
  <c r="AA320" i="55"/>
  <c r="Z320" i="55"/>
  <c r="Y320" i="55"/>
  <c r="X320" i="55"/>
  <c r="W320" i="55"/>
  <c r="V320" i="55"/>
  <c r="U320" i="55"/>
  <c r="T320" i="55"/>
  <c r="S320" i="55"/>
  <c r="R320" i="55"/>
  <c r="Q320" i="55"/>
  <c r="P320" i="55"/>
  <c r="O320" i="55"/>
  <c r="N320" i="55"/>
  <c r="M320" i="55"/>
  <c r="K320" i="55"/>
  <c r="J320" i="55"/>
  <c r="I320" i="55"/>
  <c r="H320" i="55"/>
  <c r="G320" i="55"/>
  <c r="F320" i="55"/>
  <c r="E320" i="55"/>
  <c r="BA317" i="55"/>
  <c r="AZ317" i="55"/>
  <c r="AY317" i="55"/>
  <c r="AX317" i="55"/>
  <c r="AW317" i="55"/>
  <c r="AV317" i="55"/>
  <c r="AU317" i="55"/>
  <c r="AT317" i="55"/>
  <c r="AS317" i="55"/>
  <c r="AR317" i="55"/>
  <c r="AQ317" i="55"/>
  <c r="AP317" i="55"/>
  <c r="AO317" i="55"/>
  <c r="AN317" i="55"/>
  <c r="AM317" i="55"/>
  <c r="AL317" i="55"/>
  <c r="AK317" i="55"/>
  <c r="AJ317" i="55"/>
  <c r="AI317" i="55"/>
  <c r="AH317" i="55"/>
  <c r="AF317" i="55"/>
  <c r="AE317" i="55"/>
  <c r="AD317" i="55"/>
  <c r="AC317" i="55"/>
  <c r="AB317" i="55"/>
  <c r="AA317" i="55"/>
  <c r="Z317" i="55"/>
  <c r="Y317" i="55"/>
  <c r="X317" i="55"/>
  <c r="W317" i="55"/>
  <c r="V317" i="55"/>
  <c r="U317" i="55"/>
  <c r="T317" i="55"/>
  <c r="S317" i="55"/>
  <c r="R317" i="55"/>
  <c r="Q317" i="55"/>
  <c r="P317" i="55"/>
  <c r="O317" i="55"/>
  <c r="N317" i="55"/>
  <c r="M317" i="55"/>
  <c r="K317" i="55"/>
  <c r="BD18" i="56" s="1"/>
  <c r="J317" i="55"/>
  <c r="I317" i="55"/>
  <c r="H317" i="55"/>
  <c r="G317" i="55"/>
  <c r="F317" i="55"/>
  <c r="E317" i="55"/>
  <c r="C316" i="55"/>
  <c r="BA313" i="55"/>
  <c r="AZ313" i="55"/>
  <c r="AY313" i="55"/>
  <c r="AX313" i="55"/>
  <c r="AW313" i="55"/>
  <c r="AV313" i="55"/>
  <c r="AU313" i="55"/>
  <c r="AT313" i="55"/>
  <c r="AS313" i="55"/>
  <c r="AR313" i="55"/>
  <c r="AQ313" i="55"/>
  <c r="AP313" i="55"/>
  <c r="AO313" i="55"/>
  <c r="AN313" i="55"/>
  <c r="AM313" i="55"/>
  <c r="AL313" i="55"/>
  <c r="AK313" i="55"/>
  <c r="AJ313" i="55"/>
  <c r="AI313" i="55"/>
  <c r="AH313" i="55"/>
  <c r="AF313" i="55"/>
  <c r="AE313" i="55"/>
  <c r="AD313" i="55"/>
  <c r="AC313" i="55"/>
  <c r="AB313" i="55"/>
  <c r="AA313" i="55"/>
  <c r="Z313" i="55"/>
  <c r="Y313" i="55"/>
  <c r="X313" i="55"/>
  <c r="W313" i="55"/>
  <c r="V313" i="55"/>
  <c r="U313" i="55"/>
  <c r="T313" i="55"/>
  <c r="S313" i="55"/>
  <c r="R313" i="55"/>
  <c r="Q313" i="55"/>
  <c r="P313" i="55"/>
  <c r="O313" i="55"/>
  <c r="N313" i="55"/>
  <c r="M313" i="55"/>
  <c r="K313" i="55"/>
  <c r="J313" i="55"/>
  <c r="I313" i="55"/>
  <c r="H313" i="55"/>
  <c r="G313" i="55"/>
  <c r="F313" i="55"/>
  <c r="E313" i="55"/>
  <c r="BA310" i="55"/>
  <c r="AZ310" i="55"/>
  <c r="AY310" i="55"/>
  <c r="AX310" i="55"/>
  <c r="AW310" i="55"/>
  <c r="AV310" i="55"/>
  <c r="AU310" i="55"/>
  <c r="AT310" i="55"/>
  <c r="AS310" i="55"/>
  <c r="AR310" i="55"/>
  <c r="AQ310" i="55"/>
  <c r="AP310" i="55"/>
  <c r="AO310" i="55"/>
  <c r="AN310" i="55"/>
  <c r="AM310" i="55"/>
  <c r="AL310" i="55"/>
  <c r="AK310" i="55"/>
  <c r="AJ310" i="55"/>
  <c r="AI310" i="55"/>
  <c r="AH310" i="55"/>
  <c r="AF310" i="55"/>
  <c r="AE310" i="55"/>
  <c r="AD310" i="55"/>
  <c r="AC310" i="55"/>
  <c r="AB310" i="55"/>
  <c r="AA310" i="55"/>
  <c r="Z310" i="55"/>
  <c r="Y310" i="55"/>
  <c r="X310" i="55"/>
  <c r="W310" i="55"/>
  <c r="V310" i="55"/>
  <c r="U310" i="55"/>
  <c r="T310" i="55"/>
  <c r="S310" i="55"/>
  <c r="R310" i="55"/>
  <c r="Q310" i="55"/>
  <c r="P310" i="55"/>
  <c r="O310" i="55"/>
  <c r="N310" i="55"/>
  <c r="M310" i="55"/>
  <c r="K310" i="55"/>
  <c r="BC18" i="56" s="1"/>
  <c r="J310" i="55"/>
  <c r="I310" i="55"/>
  <c r="H310" i="55"/>
  <c r="G310" i="55"/>
  <c r="F310" i="55"/>
  <c r="E310" i="55"/>
  <c r="C309" i="55"/>
  <c r="BA306" i="55"/>
  <c r="AZ306" i="55"/>
  <c r="AY306" i="55"/>
  <c r="AX306" i="55"/>
  <c r="AW306" i="55"/>
  <c r="AV306" i="55"/>
  <c r="AU306" i="55"/>
  <c r="AT306" i="55"/>
  <c r="AS306" i="55"/>
  <c r="AR306" i="55"/>
  <c r="AQ306" i="55"/>
  <c r="AP306" i="55"/>
  <c r="AO306" i="55"/>
  <c r="AN306" i="55"/>
  <c r="AM306" i="55"/>
  <c r="AL306" i="55"/>
  <c r="AK306" i="55"/>
  <c r="AJ306" i="55"/>
  <c r="AI306" i="55"/>
  <c r="AH306" i="55"/>
  <c r="AF306" i="55"/>
  <c r="AE306" i="55"/>
  <c r="AD306" i="55"/>
  <c r="AC306" i="55"/>
  <c r="AB306" i="55"/>
  <c r="AA306" i="55"/>
  <c r="Z306" i="55"/>
  <c r="Y306" i="55"/>
  <c r="X306" i="55"/>
  <c r="W306" i="55"/>
  <c r="V306" i="55"/>
  <c r="U306" i="55"/>
  <c r="T306" i="55"/>
  <c r="S306" i="55"/>
  <c r="R306" i="55"/>
  <c r="Q306" i="55"/>
  <c r="P306" i="55"/>
  <c r="O306" i="55"/>
  <c r="N306" i="55"/>
  <c r="M306" i="55"/>
  <c r="K306" i="55"/>
  <c r="J306" i="55"/>
  <c r="I306" i="55"/>
  <c r="H306" i="55"/>
  <c r="G306" i="55"/>
  <c r="F306" i="55"/>
  <c r="E306" i="55"/>
  <c r="BA303" i="55"/>
  <c r="AZ303" i="55"/>
  <c r="AY303" i="55"/>
  <c r="AX303" i="55"/>
  <c r="AW303" i="55"/>
  <c r="AV303" i="55"/>
  <c r="AU303" i="55"/>
  <c r="AT303" i="55"/>
  <c r="AS303" i="55"/>
  <c r="AR303" i="55"/>
  <c r="AQ303" i="55"/>
  <c r="AP303" i="55"/>
  <c r="AO303" i="55"/>
  <c r="AN303" i="55"/>
  <c r="AM303" i="55"/>
  <c r="AL303" i="55"/>
  <c r="AK303" i="55"/>
  <c r="AJ303" i="55"/>
  <c r="AI303" i="55"/>
  <c r="AH303" i="55"/>
  <c r="AF303" i="55"/>
  <c r="AE303" i="55"/>
  <c r="AD303" i="55"/>
  <c r="AC303" i="55"/>
  <c r="AB303" i="55"/>
  <c r="AA303" i="55"/>
  <c r="Z303" i="55"/>
  <c r="Y303" i="55"/>
  <c r="X303" i="55"/>
  <c r="W303" i="55"/>
  <c r="V303" i="55"/>
  <c r="U303" i="55"/>
  <c r="T303" i="55"/>
  <c r="S303" i="55"/>
  <c r="R303" i="55"/>
  <c r="Q303" i="55"/>
  <c r="P303" i="55"/>
  <c r="O303" i="55"/>
  <c r="N303" i="55"/>
  <c r="M303" i="55"/>
  <c r="K303" i="55"/>
  <c r="BB18" i="56" s="1"/>
  <c r="J303" i="55"/>
  <c r="I303" i="55"/>
  <c r="H303" i="55"/>
  <c r="G303" i="55"/>
  <c r="F303" i="55"/>
  <c r="E303" i="55"/>
  <c r="C302" i="55"/>
  <c r="BA299" i="55"/>
  <c r="AZ299" i="55"/>
  <c r="AY299" i="55"/>
  <c r="AX299" i="55"/>
  <c r="AW299" i="55"/>
  <c r="AV299" i="55"/>
  <c r="AU299" i="55"/>
  <c r="AT299" i="55"/>
  <c r="AS299" i="55"/>
  <c r="AR299" i="55"/>
  <c r="AQ299" i="55"/>
  <c r="AP299" i="55"/>
  <c r="AO299" i="55"/>
  <c r="AN299" i="55"/>
  <c r="AM299" i="55"/>
  <c r="AL299" i="55"/>
  <c r="AK299" i="55"/>
  <c r="AJ299" i="55"/>
  <c r="AI299" i="55"/>
  <c r="AH299" i="55"/>
  <c r="AF299" i="55"/>
  <c r="AE299" i="55"/>
  <c r="AD299" i="55"/>
  <c r="AC299" i="55"/>
  <c r="AB299" i="55"/>
  <c r="AA299" i="55"/>
  <c r="Z299" i="55"/>
  <c r="Y299" i="55"/>
  <c r="X299" i="55"/>
  <c r="W299" i="55"/>
  <c r="V299" i="55"/>
  <c r="U299" i="55"/>
  <c r="T299" i="55"/>
  <c r="S299" i="55"/>
  <c r="R299" i="55"/>
  <c r="Q299" i="55"/>
  <c r="P299" i="55"/>
  <c r="O299" i="55"/>
  <c r="N299" i="55"/>
  <c r="M299" i="55"/>
  <c r="K299" i="55"/>
  <c r="J299" i="55"/>
  <c r="I299" i="55"/>
  <c r="H299" i="55"/>
  <c r="G299" i="55"/>
  <c r="F299" i="55"/>
  <c r="E299" i="55"/>
  <c r="BA296" i="55"/>
  <c r="AZ296" i="55"/>
  <c r="AY296" i="55"/>
  <c r="AX296" i="55"/>
  <c r="AW296" i="55"/>
  <c r="AV296" i="55"/>
  <c r="AU296" i="55"/>
  <c r="AT296" i="55"/>
  <c r="AS296" i="55"/>
  <c r="AR296" i="55"/>
  <c r="AQ296" i="55"/>
  <c r="AP296" i="55"/>
  <c r="AO296" i="55"/>
  <c r="AN296" i="55"/>
  <c r="AM296" i="55"/>
  <c r="AL296" i="55"/>
  <c r="AK296" i="55"/>
  <c r="AJ296" i="55"/>
  <c r="AI296" i="55"/>
  <c r="AH296" i="55"/>
  <c r="AF296" i="55"/>
  <c r="AE296" i="55"/>
  <c r="AD296" i="55"/>
  <c r="AC296" i="55"/>
  <c r="AB296" i="55"/>
  <c r="AA296" i="55"/>
  <c r="Z296" i="55"/>
  <c r="Y296" i="55"/>
  <c r="X296" i="55"/>
  <c r="W296" i="55"/>
  <c r="V296" i="55"/>
  <c r="U296" i="55"/>
  <c r="T296" i="55"/>
  <c r="S296" i="55"/>
  <c r="R296" i="55"/>
  <c r="Q296" i="55"/>
  <c r="P296" i="55"/>
  <c r="O296" i="55"/>
  <c r="N296" i="55"/>
  <c r="M296" i="55"/>
  <c r="K296" i="55"/>
  <c r="BA18" i="56" s="1"/>
  <c r="J296" i="55"/>
  <c r="I296" i="55"/>
  <c r="H296" i="55"/>
  <c r="G296" i="55"/>
  <c r="F296" i="55"/>
  <c r="E296" i="55"/>
  <c r="C295" i="55"/>
  <c r="BA292" i="55"/>
  <c r="AZ292" i="55"/>
  <c r="AY292" i="55"/>
  <c r="AX292" i="55"/>
  <c r="AW292" i="55"/>
  <c r="AV292" i="55"/>
  <c r="AU292" i="55"/>
  <c r="AT292" i="55"/>
  <c r="AS292" i="55"/>
  <c r="AR292" i="55"/>
  <c r="AQ292" i="55"/>
  <c r="AP292" i="55"/>
  <c r="AO292" i="55"/>
  <c r="AN292" i="55"/>
  <c r="AM292" i="55"/>
  <c r="AL292" i="55"/>
  <c r="AK292" i="55"/>
  <c r="AJ292" i="55"/>
  <c r="AI292" i="55"/>
  <c r="AH292" i="55"/>
  <c r="AF292" i="55"/>
  <c r="AE292" i="55"/>
  <c r="AD292" i="55"/>
  <c r="AC292" i="55"/>
  <c r="AB292" i="55"/>
  <c r="AA292" i="55"/>
  <c r="Z292" i="55"/>
  <c r="Y292" i="55"/>
  <c r="X292" i="55"/>
  <c r="W292" i="55"/>
  <c r="V292" i="55"/>
  <c r="U292" i="55"/>
  <c r="T292" i="55"/>
  <c r="S292" i="55"/>
  <c r="R292" i="55"/>
  <c r="Q292" i="55"/>
  <c r="P292" i="55"/>
  <c r="O292" i="55"/>
  <c r="N292" i="55"/>
  <c r="M292" i="55"/>
  <c r="K292" i="55"/>
  <c r="J292" i="55"/>
  <c r="I292" i="55"/>
  <c r="H292" i="55"/>
  <c r="G292" i="55"/>
  <c r="F292" i="55"/>
  <c r="E292" i="55"/>
  <c r="BA289" i="55"/>
  <c r="AZ289" i="55"/>
  <c r="AY289" i="55"/>
  <c r="AX289" i="55"/>
  <c r="AW289" i="55"/>
  <c r="AV289" i="55"/>
  <c r="AU289" i="55"/>
  <c r="AT289" i="55"/>
  <c r="AS289" i="55"/>
  <c r="AR289" i="55"/>
  <c r="AQ289" i="55"/>
  <c r="AP289" i="55"/>
  <c r="AO289" i="55"/>
  <c r="AN289" i="55"/>
  <c r="AM289" i="55"/>
  <c r="AL289" i="55"/>
  <c r="AK289" i="55"/>
  <c r="AJ289" i="55"/>
  <c r="AI289" i="55"/>
  <c r="AH289" i="55"/>
  <c r="AF289" i="55"/>
  <c r="AE289" i="55"/>
  <c r="AD289" i="55"/>
  <c r="AC289" i="55"/>
  <c r="AB289" i="55"/>
  <c r="AA289" i="55"/>
  <c r="Z289" i="55"/>
  <c r="Y289" i="55"/>
  <c r="X289" i="55"/>
  <c r="W289" i="55"/>
  <c r="V289" i="55"/>
  <c r="U289" i="55"/>
  <c r="T289" i="55"/>
  <c r="S289" i="55"/>
  <c r="R289" i="55"/>
  <c r="Q289" i="55"/>
  <c r="P289" i="55"/>
  <c r="O289" i="55"/>
  <c r="N289" i="55"/>
  <c r="M289" i="55"/>
  <c r="K289" i="55"/>
  <c r="AZ18" i="56" s="1"/>
  <c r="J289" i="55"/>
  <c r="I289" i="55"/>
  <c r="H289" i="55"/>
  <c r="G289" i="55"/>
  <c r="F289" i="55"/>
  <c r="E289" i="55"/>
  <c r="C288" i="55"/>
  <c r="BA285" i="55"/>
  <c r="AZ285" i="55"/>
  <c r="AY285" i="55"/>
  <c r="AX285" i="55"/>
  <c r="AW285" i="55"/>
  <c r="AV285" i="55"/>
  <c r="AU285" i="55"/>
  <c r="AT285" i="55"/>
  <c r="AS285" i="55"/>
  <c r="AR285" i="55"/>
  <c r="AQ285" i="55"/>
  <c r="AP285" i="55"/>
  <c r="AO285" i="55"/>
  <c r="AN285" i="55"/>
  <c r="AM285" i="55"/>
  <c r="AL285" i="55"/>
  <c r="AK285" i="55"/>
  <c r="AJ285" i="55"/>
  <c r="AI285" i="55"/>
  <c r="AH285" i="55"/>
  <c r="AF285" i="55"/>
  <c r="AE285" i="55"/>
  <c r="AD285" i="55"/>
  <c r="AC285" i="55"/>
  <c r="AB285" i="55"/>
  <c r="AA285" i="55"/>
  <c r="Z285" i="55"/>
  <c r="Y285" i="55"/>
  <c r="X285" i="55"/>
  <c r="W285" i="55"/>
  <c r="V285" i="55"/>
  <c r="U285" i="55"/>
  <c r="T285" i="55"/>
  <c r="S285" i="55"/>
  <c r="R285" i="55"/>
  <c r="Q285" i="55"/>
  <c r="P285" i="55"/>
  <c r="O285" i="55"/>
  <c r="N285" i="55"/>
  <c r="M285" i="55"/>
  <c r="K285" i="55"/>
  <c r="J285" i="55"/>
  <c r="I285" i="55"/>
  <c r="H285" i="55"/>
  <c r="G285" i="55"/>
  <c r="F285" i="55"/>
  <c r="E285" i="55"/>
  <c r="BA282" i="55"/>
  <c r="AZ282" i="55"/>
  <c r="AY282" i="55"/>
  <c r="AX282" i="55"/>
  <c r="AW282" i="55"/>
  <c r="AV282" i="55"/>
  <c r="AU282" i="55"/>
  <c r="AT282" i="55"/>
  <c r="AS282" i="55"/>
  <c r="AR282" i="55"/>
  <c r="AQ282" i="55"/>
  <c r="AP282" i="55"/>
  <c r="AO282" i="55"/>
  <c r="AN282" i="55"/>
  <c r="AM282" i="55"/>
  <c r="AL282" i="55"/>
  <c r="AK282" i="55"/>
  <c r="AJ282" i="55"/>
  <c r="AI282" i="55"/>
  <c r="AH282" i="55"/>
  <c r="AF282" i="55"/>
  <c r="AE282" i="55"/>
  <c r="AD282" i="55"/>
  <c r="AC282" i="55"/>
  <c r="AB282" i="55"/>
  <c r="AA282" i="55"/>
  <c r="Z282" i="55"/>
  <c r="Y282" i="55"/>
  <c r="X282" i="55"/>
  <c r="W282" i="55"/>
  <c r="V282" i="55"/>
  <c r="U282" i="55"/>
  <c r="T282" i="55"/>
  <c r="S282" i="55"/>
  <c r="R282" i="55"/>
  <c r="Q282" i="55"/>
  <c r="P282" i="55"/>
  <c r="O282" i="55"/>
  <c r="N282" i="55"/>
  <c r="M282" i="55"/>
  <c r="K282" i="55"/>
  <c r="AY18" i="56" s="1"/>
  <c r="J282" i="55"/>
  <c r="I282" i="55"/>
  <c r="H282" i="55"/>
  <c r="G282" i="55"/>
  <c r="F282" i="55"/>
  <c r="E282" i="55"/>
  <c r="C281" i="55"/>
  <c r="BA278" i="55"/>
  <c r="AZ278" i="55"/>
  <c r="AY278" i="55"/>
  <c r="AX278" i="55"/>
  <c r="AW278" i="55"/>
  <c r="AV278" i="55"/>
  <c r="AU278" i="55"/>
  <c r="AT278" i="55"/>
  <c r="AS278" i="55"/>
  <c r="AR278" i="55"/>
  <c r="AQ278" i="55"/>
  <c r="AP278" i="55"/>
  <c r="AO278" i="55"/>
  <c r="AN278" i="55"/>
  <c r="AM278" i="55"/>
  <c r="AL278" i="55"/>
  <c r="AK278" i="55"/>
  <c r="AJ278" i="55"/>
  <c r="AI278" i="55"/>
  <c r="AH278" i="55"/>
  <c r="AF278" i="55"/>
  <c r="AE278" i="55"/>
  <c r="AD278" i="55"/>
  <c r="AC278" i="55"/>
  <c r="AB278" i="55"/>
  <c r="AA278" i="55"/>
  <c r="Z278" i="55"/>
  <c r="Y278" i="55"/>
  <c r="X278" i="55"/>
  <c r="W278" i="55"/>
  <c r="V278" i="55"/>
  <c r="U278" i="55"/>
  <c r="T278" i="55"/>
  <c r="S278" i="55"/>
  <c r="R278" i="55"/>
  <c r="Q278" i="55"/>
  <c r="P278" i="55"/>
  <c r="O278" i="55"/>
  <c r="N278" i="55"/>
  <c r="M278" i="55"/>
  <c r="K278" i="55"/>
  <c r="J278" i="55"/>
  <c r="I278" i="55"/>
  <c r="H278" i="55"/>
  <c r="G278" i="55"/>
  <c r="F278" i="55"/>
  <c r="E278" i="55"/>
  <c r="BA275" i="55"/>
  <c r="AZ275" i="55"/>
  <c r="AY275" i="55"/>
  <c r="AX275" i="55"/>
  <c r="AW275" i="55"/>
  <c r="AV275" i="55"/>
  <c r="AU275" i="55"/>
  <c r="AT275" i="55"/>
  <c r="AS275" i="55"/>
  <c r="AR275" i="55"/>
  <c r="AQ275" i="55"/>
  <c r="AP275" i="55"/>
  <c r="AO275" i="55"/>
  <c r="AN275" i="55"/>
  <c r="AM275" i="55"/>
  <c r="AL275" i="55"/>
  <c r="AK275" i="55"/>
  <c r="AJ275" i="55"/>
  <c r="AI275" i="55"/>
  <c r="AH275" i="55"/>
  <c r="AF275" i="55"/>
  <c r="AE275" i="55"/>
  <c r="AD275" i="55"/>
  <c r="AC275" i="55"/>
  <c r="AB275" i="55"/>
  <c r="AA275" i="55"/>
  <c r="Z275" i="55"/>
  <c r="Y275" i="55"/>
  <c r="X275" i="55"/>
  <c r="W275" i="55"/>
  <c r="V275" i="55"/>
  <c r="U275" i="55"/>
  <c r="T275" i="55"/>
  <c r="S275" i="55"/>
  <c r="R275" i="55"/>
  <c r="Q275" i="55"/>
  <c r="P275" i="55"/>
  <c r="O275" i="55"/>
  <c r="N275" i="55"/>
  <c r="M275" i="55"/>
  <c r="K275" i="55"/>
  <c r="AX18" i="56" s="1"/>
  <c r="J275" i="55"/>
  <c r="I275" i="55"/>
  <c r="H275" i="55"/>
  <c r="G275" i="55"/>
  <c r="F275" i="55"/>
  <c r="E275" i="55"/>
  <c r="C274" i="55"/>
  <c r="BA271" i="55"/>
  <c r="AZ271" i="55"/>
  <c r="AY271" i="55"/>
  <c r="AX271" i="55"/>
  <c r="AW271" i="55"/>
  <c r="AV271" i="55"/>
  <c r="AU271" i="55"/>
  <c r="AT271" i="55"/>
  <c r="AS271" i="55"/>
  <c r="AR271" i="55"/>
  <c r="AQ271" i="55"/>
  <c r="AP271" i="55"/>
  <c r="AO271" i="55"/>
  <c r="AN271" i="55"/>
  <c r="AM271" i="55"/>
  <c r="AL271" i="55"/>
  <c r="AK271" i="55"/>
  <c r="AJ271" i="55"/>
  <c r="AI271" i="55"/>
  <c r="AH271" i="55"/>
  <c r="AF271" i="55"/>
  <c r="AE271" i="55"/>
  <c r="AD271" i="55"/>
  <c r="AC271" i="55"/>
  <c r="AB271" i="55"/>
  <c r="AA271" i="55"/>
  <c r="Z271" i="55"/>
  <c r="Y271" i="55"/>
  <c r="X271" i="55"/>
  <c r="W271" i="55"/>
  <c r="V271" i="55"/>
  <c r="U271" i="55"/>
  <c r="T271" i="55"/>
  <c r="S271" i="55"/>
  <c r="R271" i="55"/>
  <c r="Q271" i="55"/>
  <c r="P271" i="55"/>
  <c r="O271" i="55"/>
  <c r="N271" i="55"/>
  <c r="M271" i="55"/>
  <c r="K271" i="55"/>
  <c r="J271" i="55"/>
  <c r="I271" i="55"/>
  <c r="H271" i="55"/>
  <c r="G271" i="55"/>
  <c r="F271" i="55"/>
  <c r="E271" i="55"/>
  <c r="BA268" i="55"/>
  <c r="AZ268" i="55"/>
  <c r="AY268" i="55"/>
  <c r="AX268" i="55"/>
  <c r="AW268" i="55"/>
  <c r="AV268" i="55"/>
  <c r="AU268" i="55"/>
  <c r="AT268" i="55"/>
  <c r="AS268" i="55"/>
  <c r="AR268" i="55"/>
  <c r="AQ268" i="55"/>
  <c r="AP268" i="55"/>
  <c r="AO268" i="55"/>
  <c r="AN268" i="55"/>
  <c r="AM268" i="55"/>
  <c r="AL268" i="55"/>
  <c r="AK268" i="55"/>
  <c r="AJ268" i="55"/>
  <c r="AI268" i="55"/>
  <c r="AH268" i="55"/>
  <c r="AF268" i="55"/>
  <c r="AE268" i="55"/>
  <c r="AD268" i="55"/>
  <c r="AC268" i="55"/>
  <c r="AB268" i="55"/>
  <c r="AA268" i="55"/>
  <c r="Z268" i="55"/>
  <c r="Y268" i="55"/>
  <c r="X268" i="55"/>
  <c r="W268" i="55"/>
  <c r="V268" i="55"/>
  <c r="U268" i="55"/>
  <c r="T268" i="55"/>
  <c r="S268" i="55"/>
  <c r="R268" i="55"/>
  <c r="Q268" i="55"/>
  <c r="P268" i="55"/>
  <c r="O268" i="55"/>
  <c r="N268" i="55"/>
  <c r="M268" i="55"/>
  <c r="K268" i="55"/>
  <c r="AW18" i="56" s="1"/>
  <c r="J268" i="55"/>
  <c r="I268" i="55"/>
  <c r="H268" i="55"/>
  <c r="G268" i="55"/>
  <c r="F268" i="55"/>
  <c r="E268" i="55"/>
  <c r="C267" i="55"/>
  <c r="BA264" i="55"/>
  <c r="AZ264" i="55"/>
  <c r="AY264" i="55"/>
  <c r="AX264" i="55"/>
  <c r="AW264" i="55"/>
  <c r="AV264" i="55"/>
  <c r="AU264" i="55"/>
  <c r="AT264" i="55"/>
  <c r="AS264" i="55"/>
  <c r="AR264" i="55"/>
  <c r="AQ264" i="55"/>
  <c r="AP264" i="55"/>
  <c r="AO264" i="55"/>
  <c r="AN264" i="55"/>
  <c r="AM264" i="55"/>
  <c r="AL264" i="55"/>
  <c r="AK264" i="55"/>
  <c r="AJ264" i="55"/>
  <c r="AI264" i="55"/>
  <c r="AH264" i="55"/>
  <c r="AF264" i="55"/>
  <c r="AE264" i="55"/>
  <c r="AD264" i="55"/>
  <c r="AC264" i="55"/>
  <c r="AB264" i="55"/>
  <c r="AA264" i="55"/>
  <c r="Z264" i="55"/>
  <c r="Y264" i="55"/>
  <c r="X264" i="55"/>
  <c r="W264" i="55"/>
  <c r="V264" i="55"/>
  <c r="U264" i="55"/>
  <c r="T264" i="55"/>
  <c r="S264" i="55"/>
  <c r="R264" i="55"/>
  <c r="Q264" i="55"/>
  <c r="P264" i="55"/>
  <c r="O264" i="55"/>
  <c r="N264" i="55"/>
  <c r="M264" i="55"/>
  <c r="K264" i="55"/>
  <c r="J264" i="55"/>
  <c r="I264" i="55"/>
  <c r="H264" i="55"/>
  <c r="G264" i="55"/>
  <c r="F264" i="55"/>
  <c r="E264" i="55"/>
  <c r="BA261" i="55"/>
  <c r="AZ261" i="55"/>
  <c r="AY261" i="55"/>
  <c r="AX261" i="55"/>
  <c r="AW261" i="55"/>
  <c r="AV261" i="55"/>
  <c r="AU261" i="55"/>
  <c r="AT261" i="55"/>
  <c r="AS261" i="55"/>
  <c r="AR261" i="55"/>
  <c r="AQ261" i="55"/>
  <c r="AP261" i="55"/>
  <c r="AO261" i="55"/>
  <c r="AN261" i="55"/>
  <c r="AM261" i="55"/>
  <c r="AL261" i="55"/>
  <c r="AK261" i="55"/>
  <c r="AJ261" i="55"/>
  <c r="AI261" i="55"/>
  <c r="AH261" i="55"/>
  <c r="AF261" i="55"/>
  <c r="AE261" i="55"/>
  <c r="AD261" i="55"/>
  <c r="AC261" i="55"/>
  <c r="AB261" i="55"/>
  <c r="AA261" i="55"/>
  <c r="Z261" i="55"/>
  <c r="Y261" i="55"/>
  <c r="X261" i="55"/>
  <c r="W261" i="55"/>
  <c r="V261" i="55"/>
  <c r="U261" i="55"/>
  <c r="T261" i="55"/>
  <c r="S261" i="55"/>
  <c r="R261" i="55"/>
  <c r="Q261" i="55"/>
  <c r="P261" i="55"/>
  <c r="O261" i="55"/>
  <c r="N261" i="55"/>
  <c r="M261" i="55"/>
  <c r="K261" i="55"/>
  <c r="AV18" i="56" s="1"/>
  <c r="J261" i="55"/>
  <c r="I261" i="55"/>
  <c r="H261" i="55"/>
  <c r="G261" i="55"/>
  <c r="E261" i="55"/>
  <c r="C260" i="55"/>
  <c r="BD255" i="55"/>
  <c r="BC255" i="55"/>
  <c r="BA255" i="55"/>
  <c r="AZ255" i="55"/>
  <c r="AY255" i="55"/>
  <c r="AX255" i="55"/>
  <c r="AW255" i="55"/>
  <c r="AV255" i="55"/>
  <c r="AU255" i="55"/>
  <c r="AT255" i="55"/>
  <c r="AS255" i="55"/>
  <c r="AR255" i="55"/>
  <c r="AQ255" i="55"/>
  <c r="AP255" i="55"/>
  <c r="AO255" i="55"/>
  <c r="AN255" i="55"/>
  <c r="AM255" i="55"/>
  <c r="AL255" i="55"/>
  <c r="AK255" i="55"/>
  <c r="AJ255" i="55"/>
  <c r="AI255" i="55"/>
  <c r="AH255" i="55"/>
  <c r="AF255" i="55"/>
  <c r="AE255" i="55"/>
  <c r="AD255" i="55"/>
  <c r="AC255" i="55"/>
  <c r="AB255" i="55"/>
  <c r="AA255" i="55"/>
  <c r="Z255" i="55"/>
  <c r="Y255" i="55"/>
  <c r="X255" i="55"/>
  <c r="W255" i="55"/>
  <c r="V255" i="55"/>
  <c r="U255" i="55"/>
  <c r="T255" i="55"/>
  <c r="S255" i="55"/>
  <c r="R255" i="55"/>
  <c r="Q255" i="55"/>
  <c r="P255" i="55"/>
  <c r="O255" i="55"/>
  <c r="N255" i="55"/>
  <c r="M255" i="55"/>
  <c r="K255" i="55"/>
  <c r="J255" i="55"/>
  <c r="I255" i="55"/>
  <c r="H255" i="55"/>
  <c r="G255" i="55"/>
  <c r="F255" i="55"/>
  <c r="E255" i="55"/>
  <c r="BA252" i="55"/>
  <c r="AZ252" i="55"/>
  <c r="AY252" i="55"/>
  <c r="AX252" i="55"/>
  <c r="AW252" i="55"/>
  <c r="AV252" i="55"/>
  <c r="AU252" i="55"/>
  <c r="AT252" i="55"/>
  <c r="AS252" i="55"/>
  <c r="AR252" i="55"/>
  <c r="AQ252" i="55"/>
  <c r="AP252" i="55"/>
  <c r="AO252" i="55"/>
  <c r="AN252" i="55"/>
  <c r="AM252" i="55"/>
  <c r="AL252" i="55"/>
  <c r="AK252" i="55"/>
  <c r="AJ252" i="55"/>
  <c r="AI252" i="55"/>
  <c r="AH252" i="55"/>
  <c r="AF252" i="55"/>
  <c r="AE252" i="55"/>
  <c r="AD252" i="55"/>
  <c r="AC252" i="55"/>
  <c r="AB252" i="55"/>
  <c r="AA252" i="55"/>
  <c r="Z252" i="55"/>
  <c r="Y252" i="55"/>
  <c r="X252" i="55"/>
  <c r="W252" i="55"/>
  <c r="V252" i="55"/>
  <c r="U252" i="55"/>
  <c r="T252" i="55"/>
  <c r="S252" i="55"/>
  <c r="R252" i="55"/>
  <c r="Q252" i="55"/>
  <c r="P252" i="55"/>
  <c r="O252" i="55"/>
  <c r="N252" i="55"/>
  <c r="M252" i="55"/>
  <c r="K252" i="55"/>
  <c r="AU18" i="56" s="1"/>
  <c r="J252" i="55"/>
  <c r="I252" i="55"/>
  <c r="H252" i="55"/>
  <c r="G252" i="55"/>
  <c r="F252" i="55"/>
  <c r="E252" i="55"/>
  <c r="C251" i="55"/>
  <c r="BA248" i="55"/>
  <c r="AZ248" i="55"/>
  <c r="AY248" i="55"/>
  <c r="AX248" i="55"/>
  <c r="AW248" i="55"/>
  <c r="AV248" i="55"/>
  <c r="AU248" i="55"/>
  <c r="AT248" i="55"/>
  <c r="AS248" i="55"/>
  <c r="AR248" i="55"/>
  <c r="AQ248" i="55"/>
  <c r="AP248" i="55"/>
  <c r="AO248" i="55"/>
  <c r="AN248" i="55"/>
  <c r="AM248" i="55"/>
  <c r="AL248" i="55"/>
  <c r="AK248" i="55"/>
  <c r="AJ248" i="55"/>
  <c r="AI248" i="55"/>
  <c r="AH248" i="55"/>
  <c r="AF248" i="55"/>
  <c r="AE248" i="55"/>
  <c r="AD248" i="55"/>
  <c r="AC248" i="55"/>
  <c r="AB248" i="55"/>
  <c r="AA248" i="55"/>
  <c r="Z248" i="55"/>
  <c r="Y248" i="55"/>
  <c r="X248" i="55"/>
  <c r="W248" i="55"/>
  <c r="V248" i="55"/>
  <c r="U248" i="55"/>
  <c r="T248" i="55"/>
  <c r="S248" i="55"/>
  <c r="R248" i="55"/>
  <c r="Q248" i="55"/>
  <c r="P248" i="55"/>
  <c r="O248" i="55"/>
  <c r="N248" i="55"/>
  <c r="M248" i="55"/>
  <c r="K248" i="55"/>
  <c r="J248" i="55"/>
  <c r="I248" i="55"/>
  <c r="H248" i="55"/>
  <c r="G248" i="55"/>
  <c r="F248" i="55"/>
  <c r="E248" i="55"/>
  <c r="BA245" i="55"/>
  <c r="AZ245" i="55"/>
  <c r="AY245" i="55"/>
  <c r="AX245" i="55"/>
  <c r="AW245" i="55"/>
  <c r="AV245" i="55"/>
  <c r="AU245" i="55"/>
  <c r="AT245" i="55"/>
  <c r="AS245" i="55"/>
  <c r="AR245" i="55"/>
  <c r="AQ245" i="55"/>
  <c r="AP245" i="55"/>
  <c r="AO245" i="55"/>
  <c r="AN245" i="55"/>
  <c r="AM245" i="55"/>
  <c r="AL245" i="55"/>
  <c r="AK245" i="55"/>
  <c r="AJ245" i="55"/>
  <c r="AI245" i="55"/>
  <c r="AH245" i="55"/>
  <c r="AF245" i="55"/>
  <c r="AE245" i="55"/>
  <c r="AD245" i="55"/>
  <c r="AC245" i="55"/>
  <c r="AB245" i="55"/>
  <c r="AA245" i="55"/>
  <c r="Z245" i="55"/>
  <c r="Y245" i="55"/>
  <c r="X245" i="55"/>
  <c r="W245" i="55"/>
  <c r="V245" i="55"/>
  <c r="U245" i="55"/>
  <c r="T245" i="55"/>
  <c r="S245" i="55"/>
  <c r="R245" i="55"/>
  <c r="Q245" i="55"/>
  <c r="P245" i="55"/>
  <c r="O245" i="55"/>
  <c r="N245" i="55"/>
  <c r="M245" i="55"/>
  <c r="K245" i="55"/>
  <c r="AT18" i="56" s="1"/>
  <c r="J245" i="55"/>
  <c r="I245" i="55"/>
  <c r="H245" i="55"/>
  <c r="G245" i="55"/>
  <c r="F245" i="55"/>
  <c r="E245" i="55"/>
  <c r="C244" i="55"/>
  <c r="BA241" i="55"/>
  <c r="BA240" i="55" s="1"/>
  <c r="AS62" i="56" s="1"/>
  <c r="AZ241" i="55"/>
  <c r="AZ240" i="55" s="1"/>
  <c r="AS61" i="56" s="1"/>
  <c r="AY241" i="55"/>
  <c r="AY240" i="55" s="1"/>
  <c r="AS60" i="56" s="1"/>
  <c r="AX241" i="55"/>
  <c r="AX240" i="55" s="1"/>
  <c r="AS59" i="56" s="1"/>
  <c r="AW241" i="55"/>
  <c r="AW240" i="55" s="1"/>
  <c r="AS58" i="56" s="1"/>
  <c r="AV241" i="55"/>
  <c r="AV240" i="55" s="1"/>
  <c r="AS57" i="56" s="1"/>
  <c r="AU241" i="55"/>
  <c r="AU240" i="55" s="1"/>
  <c r="AS56" i="56" s="1"/>
  <c r="AT241" i="55"/>
  <c r="AT240" i="55" s="1"/>
  <c r="AS55" i="56" s="1"/>
  <c r="AS241" i="55"/>
  <c r="AS240" i="55" s="1"/>
  <c r="AS54" i="56" s="1"/>
  <c r="AR241" i="55"/>
  <c r="AR240" i="55" s="1"/>
  <c r="AS53" i="56" s="1"/>
  <c r="AQ241" i="55"/>
  <c r="AQ240" i="55" s="1"/>
  <c r="AS52" i="56" s="1"/>
  <c r="AP241" i="55"/>
  <c r="AP240" i="55" s="1"/>
  <c r="AS51" i="56" s="1"/>
  <c r="AO241" i="55"/>
  <c r="AO240" i="55" s="1"/>
  <c r="AS50" i="56" s="1"/>
  <c r="AN241" i="55"/>
  <c r="AN240" i="55" s="1"/>
  <c r="AM241" i="55"/>
  <c r="AM240" i="55" s="1"/>
  <c r="AS48" i="56" s="1"/>
  <c r="AL241" i="55"/>
  <c r="AL240" i="55" s="1"/>
  <c r="AS47" i="56" s="1"/>
  <c r="AK241" i="55"/>
  <c r="AK240" i="55" s="1"/>
  <c r="AS46" i="56" s="1"/>
  <c r="AJ241" i="55"/>
  <c r="AJ240" i="55" s="1"/>
  <c r="AS45" i="56" s="1"/>
  <c r="AI241" i="55"/>
  <c r="AI240" i="55" s="1"/>
  <c r="AS44" i="56" s="1"/>
  <c r="AH241" i="55"/>
  <c r="AH240" i="55" s="1"/>
  <c r="AS43" i="56" s="1"/>
  <c r="AG241" i="55"/>
  <c r="AG240" i="55" s="1"/>
  <c r="AS42" i="56" s="1"/>
  <c r="AF241" i="55"/>
  <c r="AF240" i="55" s="1"/>
  <c r="AS41" i="56" s="1"/>
  <c r="AE241" i="55"/>
  <c r="AE240" i="55" s="1"/>
  <c r="AS40" i="56" s="1"/>
  <c r="AD241" i="55"/>
  <c r="AD240" i="55" s="1"/>
  <c r="AS39" i="56" s="1"/>
  <c r="AC241" i="55"/>
  <c r="AC240" i="55" s="1"/>
  <c r="AS38" i="56" s="1"/>
  <c r="AB241" i="55"/>
  <c r="AB240" i="55" s="1"/>
  <c r="AS37" i="56" s="1"/>
  <c r="AA241" i="55"/>
  <c r="AA240" i="55" s="1"/>
  <c r="AS36" i="56" s="1"/>
  <c r="Z241" i="55"/>
  <c r="Z240" i="55" s="1"/>
  <c r="AS35" i="56" s="1"/>
  <c r="Y241" i="55"/>
  <c r="Y240" i="55" s="1"/>
  <c r="AS34" i="56" s="1"/>
  <c r="X241" i="55"/>
  <c r="X240" i="55" s="1"/>
  <c r="W241" i="55"/>
  <c r="W240" i="55" s="1"/>
  <c r="AS31" i="56" s="1"/>
  <c r="V241" i="55"/>
  <c r="V240" i="55" s="1"/>
  <c r="AS30" i="56" s="1"/>
  <c r="U241" i="55"/>
  <c r="U240" i="55" s="1"/>
  <c r="AS29" i="56" s="1"/>
  <c r="T241" i="55"/>
  <c r="T240" i="55" s="1"/>
  <c r="AS28" i="56" s="1"/>
  <c r="S241" i="55"/>
  <c r="S240" i="55" s="1"/>
  <c r="AS27" i="56" s="1"/>
  <c r="R241" i="55"/>
  <c r="R240" i="55" s="1"/>
  <c r="AS26" i="56" s="1"/>
  <c r="Q241" i="55"/>
  <c r="Q240" i="55" s="1"/>
  <c r="AS25" i="56" s="1"/>
  <c r="P241" i="55"/>
  <c r="P240" i="55" s="1"/>
  <c r="AS24" i="56" s="1"/>
  <c r="O241" i="55"/>
  <c r="O240" i="55" s="1"/>
  <c r="AS21" i="56" s="1"/>
  <c r="N241" i="55"/>
  <c r="N240" i="55" s="1"/>
  <c r="AS20" i="56" s="1"/>
  <c r="M241" i="55"/>
  <c r="M240" i="55" s="1"/>
  <c r="AS19" i="56" s="1"/>
  <c r="L241" i="55"/>
  <c r="L240" i="55" s="1"/>
  <c r="K241" i="55"/>
  <c r="J241" i="55"/>
  <c r="J240" i="55" s="1"/>
  <c r="AS16" i="56" s="1"/>
  <c r="I241" i="55"/>
  <c r="I240" i="55" s="1"/>
  <c r="AS15" i="56" s="1"/>
  <c r="H241" i="55"/>
  <c r="H240" i="55" s="1"/>
  <c r="AS14" i="56" s="1"/>
  <c r="G241" i="55"/>
  <c r="G240" i="55" s="1"/>
  <c r="AS13" i="56" s="1"/>
  <c r="F241" i="55"/>
  <c r="F240" i="55" s="1"/>
  <c r="AS12" i="56" s="1"/>
  <c r="E241" i="55"/>
  <c r="E240" i="55" s="1"/>
  <c r="AS11" i="56" s="1"/>
  <c r="C240" i="55"/>
  <c r="BA237" i="55"/>
  <c r="BA236" i="55" s="1"/>
  <c r="AR62" i="56" s="1"/>
  <c r="AZ237" i="55"/>
  <c r="AZ236" i="55" s="1"/>
  <c r="AR61" i="56" s="1"/>
  <c r="AY237" i="55"/>
  <c r="AY236" i="55" s="1"/>
  <c r="AR60" i="56" s="1"/>
  <c r="AX237" i="55"/>
  <c r="AX236" i="55" s="1"/>
  <c r="AR59" i="56" s="1"/>
  <c r="AW237" i="55"/>
  <c r="AW236" i="55" s="1"/>
  <c r="AR58" i="56" s="1"/>
  <c r="AV237" i="55"/>
  <c r="AV236" i="55" s="1"/>
  <c r="AR57" i="56" s="1"/>
  <c r="AU237" i="55"/>
  <c r="AU236" i="55" s="1"/>
  <c r="AR56" i="56" s="1"/>
  <c r="AT237" i="55"/>
  <c r="AT236" i="55" s="1"/>
  <c r="AR55" i="56" s="1"/>
  <c r="AS237" i="55"/>
  <c r="AS236" i="55" s="1"/>
  <c r="AR54" i="56" s="1"/>
  <c r="AR237" i="55"/>
  <c r="AR236" i="55" s="1"/>
  <c r="AR53" i="56" s="1"/>
  <c r="AQ237" i="55"/>
  <c r="AQ236" i="55" s="1"/>
  <c r="AR52" i="56" s="1"/>
  <c r="AP237" i="55"/>
  <c r="AP236" i="55" s="1"/>
  <c r="AR51" i="56" s="1"/>
  <c r="AO237" i="55"/>
  <c r="AO236" i="55" s="1"/>
  <c r="AR50" i="56" s="1"/>
  <c r="AN237" i="55"/>
  <c r="AN236" i="55" s="1"/>
  <c r="AR49" i="56" s="1"/>
  <c r="AM237" i="55"/>
  <c r="AM236" i="55" s="1"/>
  <c r="AL237" i="55"/>
  <c r="AL236" i="55" s="1"/>
  <c r="AR47" i="56" s="1"/>
  <c r="AK237" i="55"/>
  <c r="AK236" i="55" s="1"/>
  <c r="AR46" i="56" s="1"/>
  <c r="AJ237" i="55"/>
  <c r="AJ236" i="55" s="1"/>
  <c r="AR45" i="56" s="1"/>
  <c r="AI237" i="55"/>
  <c r="AI236" i="55" s="1"/>
  <c r="AR44" i="56" s="1"/>
  <c r="AH237" i="55"/>
  <c r="AH236" i="55" s="1"/>
  <c r="AR43" i="56" s="1"/>
  <c r="AG237" i="55"/>
  <c r="AG236" i="55" s="1"/>
  <c r="AR42" i="56" s="1"/>
  <c r="AF237" i="55"/>
  <c r="AF236" i="55" s="1"/>
  <c r="AR41" i="56" s="1"/>
  <c r="AE237" i="55"/>
  <c r="AE236" i="55" s="1"/>
  <c r="AR40" i="56" s="1"/>
  <c r="AD237" i="55"/>
  <c r="AD236" i="55" s="1"/>
  <c r="AR39" i="56" s="1"/>
  <c r="AC237" i="55"/>
  <c r="AC236" i="55" s="1"/>
  <c r="AR38" i="56" s="1"/>
  <c r="AB237" i="55"/>
  <c r="AB236" i="55" s="1"/>
  <c r="AR37" i="56" s="1"/>
  <c r="AA237" i="55"/>
  <c r="AA236" i="55" s="1"/>
  <c r="AR36" i="56" s="1"/>
  <c r="Z237" i="55"/>
  <c r="Z236" i="55" s="1"/>
  <c r="AR35" i="56" s="1"/>
  <c r="Y237" i="55"/>
  <c r="Y236" i="55" s="1"/>
  <c r="AR34" i="56" s="1"/>
  <c r="X237" i="55"/>
  <c r="X236" i="55" s="1"/>
  <c r="W237" i="55"/>
  <c r="W236" i="55" s="1"/>
  <c r="AR31" i="56" s="1"/>
  <c r="V237" i="55"/>
  <c r="V236" i="55" s="1"/>
  <c r="AR30" i="56" s="1"/>
  <c r="U237" i="55"/>
  <c r="U236" i="55" s="1"/>
  <c r="AR29" i="56" s="1"/>
  <c r="T237" i="55"/>
  <c r="T236" i="55" s="1"/>
  <c r="AR28" i="56" s="1"/>
  <c r="S237" i="55"/>
  <c r="S236" i="55" s="1"/>
  <c r="AR27" i="56" s="1"/>
  <c r="R237" i="55"/>
  <c r="R236" i="55" s="1"/>
  <c r="AR26" i="56" s="1"/>
  <c r="Q237" i="55"/>
  <c r="Q236" i="55" s="1"/>
  <c r="AR25" i="56" s="1"/>
  <c r="P237" i="55"/>
  <c r="P236" i="55" s="1"/>
  <c r="AR24" i="56" s="1"/>
  <c r="O237" i="55"/>
  <c r="O236" i="55" s="1"/>
  <c r="AR21" i="56" s="1"/>
  <c r="N237" i="55"/>
  <c r="N236" i="55" s="1"/>
  <c r="AR20" i="56" s="1"/>
  <c r="M237" i="55"/>
  <c r="M236" i="55" s="1"/>
  <c r="AR19" i="56" s="1"/>
  <c r="L237" i="55"/>
  <c r="L236" i="55" s="1"/>
  <c r="K237" i="55"/>
  <c r="J237" i="55"/>
  <c r="J236" i="55" s="1"/>
  <c r="AR16" i="56" s="1"/>
  <c r="I237" i="55"/>
  <c r="I236" i="55" s="1"/>
  <c r="AR15" i="56" s="1"/>
  <c r="H237" i="55"/>
  <c r="H236" i="55" s="1"/>
  <c r="AR14" i="56" s="1"/>
  <c r="G237" i="55"/>
  <c r="G236" i="55" s="1"/>
  <c r="AR13" i="56" s="1"/>
  <c r="F237" i="55"/>
  <c r="F236" i="55" s="1"/>
  <c r="AR12" i="56" s="1"/>
  <c r="E237" i="55"/>
  <c r="E236" i="55" s="1"/>
  <c r="AR11" i="56" s="1"/>
  <c r="C236" i="55"/>
  <c r="BA233" i="55"/>
  <c r="BA232" i="55" s="1"/>
  <c r="AQ62" i="56" s="1"/>
  <c r="AZ233" i="55"/>
  <c r="AZ232" i="55" s="1"/>
  <c r="AQ61" i="56" s="1"/>
  <c r="AY233" i="55"/>
  <c r="AY232" i="55" s="1"/>
  <c r="AQ60" i="56" s="1"/>
  <c r="AX233" i="55"/>
  <c r="AX232" i="55" s="1"/>
  <c r="AQ59" i="56" s="1"/>
  <c r="AW233" i="55"/>
  <c r="AW232" i="55" s="1"/>
  <c r="AQ58" i="56" s="1"/>
  <c r="AV233" i="55"/>
  <c r="AV232" i="55" s="1"/>
  <c r="AQ57" i="56" s="1"/>
  <c r="AU233" i="55"/>
  <c r="AU232" i="55" s="1"/>
  <c r="AQ56" i="56" s="1"/>
  <c r="AT233" i="55"/>
  <c r="AT232" i="55" s="1"/>
  <c r="AQ55" i="56" s="1"/>
  <c r="AS233" i="55"/>
  <c r="AS232" i="55" s="1"/>
  <c r="AQ54" i="56" s="1"/>
  <c r="AR233" i="55"/>
  <c r="AR232" i="55" s="1"/>
  <c r="AQ53" i="56" s="1"/>
  <c r="AQ233" i="55"/>
  <c r="AQ232" i="55" s="1"/>
  <c r="AQ52" i="56" s="1"/>
  <c r="AP233" i="55"/>
  <c r="AP232" i="55" s="1"/>
  <c r="AQ51" i="56" s="1"/>
  <c r="AO233" i="55"/>
  <c r="AO232" i="55" s="1"/>
  <c r="AQ50" i="56" s="1"/>
  <c r="AN233" i="55"/>
  <c r="AN232" i="55" s="1"/>
  <c r="AQ49" i="56" s="1"/>
  <c r="AM233" i="55"/>
  <c r="AL233" i="55"/>
  <c r="AL232" i="55" s="1"/>
  <c r="AK233" i="55"/>
  <c r="AK232" i="55" s="1"/>
  <c r="AQ46" i="56" s="1"/>
  <c r="AJ233" i="55"/>
  <c r="AJ232" i="55" s="1"/>
  <c r="AQ45" i="56" s="1"/>
  <c r="AI233" i="55"/>
  <c r="AI232" i="55" s="1"/>
  <c r="AQ44" i="56" s="1"/>
  <c r="AH233" i="55"/>
  <c r="AH232" i="55" s="1"/>
  <c r="AQ43" i="56" s="1"/>
  <c r="AG233" i="55"/>
  <c r="AG232" i="55" s="1"/>
  <c r="AQ42" i="56" s="1"/>
  <c r="AF233" i="55"/>
  <c r="AF232" i="55" s="1"/>
  <c r="AQ41" i="56" s="1"/>
  <c r="AE233" i="55"/>
  <c r="AE232" i="55" s="1"/>
  <c r="AQ40" i="56" s="1"/>
  <c r="AD233" i="55"/>
  <c r="AD232" i="55" s="1"/>
  <c r="AQ39" i="56" s="1"/>
  <c r="AC233" i="55"/>
  <c r="AC232" i="55" s="1"/>
  <c r="AQ38" i="56" s="1"/>
  <c r="AB233" i="55"/>
  <c r="AB232" i="55" s="1"/>
  <c r="AQ37" i="56" s="1"/>
  <c r="AA233" i="55"/>
  <c r="AA232" i="55" s="1"/>
  <c r="AQ36" i="56" s="1"/>
  <c r="Z233" i="55"/>
  <c r="Z232" i="55" s="1"/>
  <c r="AQ35" i="56" s="1"/>
  <c r="Y233" i="55"/>
  <c r="Y232" i="55" s="1"/>
  <c r="AQ34" i="56" s="1"/>
  <c r="X233" i="55"/>
  <c r="X232" i="55" s="1"/>
  <c r="W233" i="55"/>
  <c r="W232" i="55" s="1"/>
  <c r="AQ31" i="56" s="1"/>
  <c r="V233" i="55"/>
  <c r="V232" i="55" s="1"/>
  <c r="AQ30" i="56" s="1"/>
  <c r="U233" i="55"/>
  <c r="U232" i="55" s="1"/>
  <c r="AQ29" i="56" s="1"/>
  <c r="T233" i="55"/>
  <c r="T232" i="55" s="1"/>
  <c r="AQ28" i="56" s="1"/>
  <c r="S233" i="55"/>
  <c r="S232" i="55" s="1"/>
  <c r="AQ27" i="56" s="1"/>
  <c r="R233" i="55"/>
  <c r="R232" i="55" s="1"/>
  <c r="AQ26" i="56" s="1"/>
  <c r="Q233" i="55"/>
  <c r="Q232" i="55" s="1"/>
  <c r="AQ25" i="56" s="1"/>
  <c r="P233" i="55"/>
  <c r="P232" i="55" s="1"/>
  <c r="AQ24" i="56" s="1"/>
  <c r="O233" i="55"/>
  <c r="O232" i="55" s="1"/>
  <c r="AQ21" i="56" s="1"/>
  <c r="N233" i="55"/>
  <c r="N232" i="55" s="1"/>
  <c r="AQ20" i="56" s="1"/>
  <c r="M233" i="55"/>
  <c r="M232" i="55" s="1"/>
  <c r="AQ19" i="56" s="1"/>
  <c r="L233" i="55"/>
  <c r="L232" i="55" s="1"/>
  <c r="K233" i="55"/>
  <c r="J233" i="55"/>
  <c r="J232" i="55" s="1"/>
  <c r="AQ16" i="56" s="1"/>
  <c r="I233" i="55"/>
  <c r="I232" i="55" s="1"/>
  <c r="AQ15" i="56" s="1"/>
  <c r="H233" i="55"/>
  <c r="H232" i="55" s="1"/>
  <c r="AQ14" i="56" s="1"/>
  <c r="G233" i="55"/>
  <c r="G232" i="55" s="1"/>
  <c r="AQ13" i="56" s="1"/>
  <c r="F233" i="55"/>
  <c r="F232" i="55" s="1"/>
  <c r="AQ12" i="56" s="1"/>
  <c r="E233" i="55"/>
  <c r="E232" i="55" s="1"/>
  <c r="AQ11" i="56" s="1"/>
  <c r="C232" i="55"/>
  <c r="BA229" i="55"/>
  <c r="AZ229" i="55"/>
  <c r="AY229" i="55"/>
  <c r="AX229" i="55"/>
  <c r="AW229" i="55"/>
  <c r="AV229" i="55"/>
  <c r="AU229" i="55"/>
  <c r="AT229" i="55"/>
  <c r="AS229" i="55"/>
  <c r="AR229" i="55"/>
  <c r="AQ229" i="55"/>
  <c r="AP229" i="55"/>
  <c r="AO229" i="55"/>
  <c r="AN229" i="55"/>
  <c r="AM229" i="55"/>
  <c r="AL229" i="55"/>
  <c r="AK229" i="55"/>
  <c r="AJ229" i="55"/>
  <c r="AI229" i="55"/>
  <c r="AH229" i="55"/>
  <c r="AF229" i="55"/>
  <c r="AE229" i="55"/>
  <c r="AD229" i="55"/>
  <c r="AC229" i="55"/>
  <c r="AB229" i="55"/>
  <c r="AA229" i="55"/>
  <c r="Z229" i="55"/>
  <c r="Y229" i="55"/>
  <c r="X229" i="55"/>
  <c r="W229" i="55"/>
  <c r="V229" i="55"/>
  <c r="U229" i="55"/>
  <c r="T229" i="55"/>
  <c r="S229" i="55"/>
  <c r="R229" i="55"/>
  <c r="Q229" i="55"/>
  <c r="P229" i="55"/>
  <c r="O229" i="55"/>
  <c r="N229" i="55"/>
  <c r="M229" i="55"/>
  <c r="K229" i="55"/>
  <c r="J229" i="55"/>
  <c r="I229" i="55"/>
  <c r="H229" i="55"/>
  <c r="G229" i="55"/>
  <c r="F229" i="55"/>
  <c r="E229" i="55"/>
  <c r="BA226" i="55"/>
  <c r="AZ226" i="55"/>
  <c r="AY226" i="55"/>
  <c r="AX226" i="55"/>
  <c r="AW226" i="55"/>
  <c r="AV226" i="55"/>
  <c r="AU226" i="55"/>
  <c r="AT226" i="55"/>
  <c r="AS226" i="55"/>
  <c r="AR226" i="55"/>
  <c r="AQ226" i="55"/>
  <c r="AP226" i="55"/>
  <c r="AO226" i="55"/>
  <c r="AN226" i="55"/>
  <c r="AM226" i="55"/>
  <c r="AL226" i="55"/>
  <c r="AK226" i="55"/>
  <c r="AJ226" i="55"/>
  <c r="AI226" i="55"/>
  <c r="AH226" i="55"/>
  <c r="AF226" i="55"/>
  <c r="AE226" i="55"/>
  <c r="AD226" i="55"/>
  <c r="AC226" i="55"/>
  <c r="AB226" i="55"/>
  <c r="AA226" i="55"/>
  <c r="Z226" i="55"/>
  <c r="Y226" i="55"/>
  <c r="X226" i="55"/>
  <c r="W226" i="55"/>
  <c r="V226" i="55"/>
  <c r="U226" i="55"/>
  <c r="T226" i="55"/>
  <c r="S226" i="55"/>
  <c r="R226" i="55"/>
  <c r="Q226" i="55"/>
  <c r="P226" i="55"/>
  <c r="O226" i="55"/>
  <c r="N226" i="55"/>
  <c r="M226" i="55"/>
  <c r="K226" i="55"/>
  <c r="AP18" i="56" s="1"/>
  <c r="J226" i="55"/>
  <c r="I226" i="55"/>
  <c r="H226" i="55"/>
  <c r="G226" i="55"/>
  <c r="F226" i="55"/>
  <c r="E226" i="55"/>
  <c r="C225" i="55"/>
  <c r="BA222" i="55"/>
  <c r="AZ222" i="55"/>
  <c r="AY222" i="55"/>
  <c r="AX222" i="55"/>
  <c r="AW222" i="55"/>
  <c r="AV222" i="55"/>
  <c r="AU222" i="55"/>
  <c r="AT222" i="55"/>
  <c r="AS222" i="55"/>
  <c r="AR222" i="55"/>
  <c r="AQ222" i="55"/>
  <c r="AP222" i="55"/>
  <c r="AO222" i="55"/>
  <c r="AN222" i="55"/>
  <c r="AM222" i="55"/>
  <c r="AL222" i="55"/>
  <c r="AK222" i="55"/>
  <c r="AJ222" i="55"/>
  <c r="AI222" i="55"/>
  <c r="AH222" i="55"/>
  <c r="AF222" i="55"/>
  <c r="AE222" i="55"/>
  <c r="AD222" i="55"/>
  <c r="AC222" i="55"/>
  <c r="AB222" i="55"/>
  <c r="AA222" i="55"/>
  <c r="Z222" i="55"/>
  <c r="Y222" i="55"/>
  <c r="X222" i="55"/>
  <c r="W222" i="55"/>
  <c r="V222" i="55"/>
  <c r="U222" i="55"/>
  <c r="T222" i="55"/>
  <c r="S222" i="55"/>
  <c r="R222" i="55"/>
  <c r="Q222" i="55"/>
  <c r="P222" i="55"/>
  <c r="O222" i="55"/>
  <c r="N222" i="55"/>
  <c r="M222" i="55"/>
  <c r="K222" i="55"/>
  <c r="J222" i="55"/>
  <c r="I222" i="55"/>
  <c r="H222" i="55"/>
  <c r="G222" i="55"/>
  <c r="F222" i="55"/>
  <c r="E222" i="55"/>
  <c r="BA219" i="55"/>
  <c r="AZ219" i="55"/>
  <c r="AY219" i="55"/>
  <c r="AX219" i="55"/>
  <c r="AW219" i="55"/>
  <c r="AV219" i="55"/>
  <c r="AU219" i="55"/>
  <c r="AT219" i="55"/>
  <c r="AS219" i="55"/>
  <c r="AR219" i="55"/>
  <c r="AQ219" i="55"/>
  <c r="AP219" i="55"/>
  <c r="AO219" i="55"/>
  <c r="AN219" i="55"/>
  <c r="AM219" i="55"/>
  <c r="AL219" i="55"/>
  <c r="AK219" i="55"/>
  <c r="AJ219" i="55"/>
  <c r="AI219" i="55"/>
  <c r="AH219" i="55"/>
  <c r="AF219" i="55"/>
  <c r="AE219" i="55"/>
  <c r="AD219" i="55"/>
  <c r="AC219" i="55"/>
  <c r="AB219" i="55"/>
  <c r="AA219" i="55"/>
  <c r="Z219" i="55"/>
  <c r="Y219" i="55"/>
  <c r="X219" i="55"/>
  <c r="W219" i="55"/>
  <c r="V219" i="55"/>
  <c r="U219" i="55"/>
  <c r="T219" i="55"/>
  <c r="S219" i="55"/>
  <c r="R219" i="55"/>
  <c r="Q219" i="55"/>
  <c r="P219" i="55"/>
  <c r="O219" i="55"/>
  <c r="N219" i="55"/>
  <c r="M219" i="55"/>
  <c r="K219" i="55"/>
  <c r="AO18" i="56" s="1"/>
  <c r="J219" i="55"/>
  <c r="I219" i="55"/>
  <c r="H219" i="55"/>
  <c r="G219" i="55"/>
  <c r="F219" i="55"/>
  <c r="E219" i="55"/>
  <c r="C218" i="55"/>
  <c r="BA215" i="55"/>
  <c r="AZ215" i="55"/>
  <c r="AY215" i="55"/>
  <c r="AX215" i="55"/>
  <c r="AW215" i="55"/>
  <c r="AV215" i="55"/>
  <c r="AU215" i="55"/>
  <c r="AT215" i="55"/>
  <c r="AS215" i="55"/>
  <c r="AR215" i="55"/>
  <c r="AQ215" i="55"/>
  <c r="AP215" i="55"/>
  <c r="AO215" i="55"/>
  <c r="AN215" i="55"/>
  <c r="AM215" i="55"/>
  <c r="AL215" i="55"/>
  <c r="AK215" i="55"/>
  <c r="AJ215" i="55"/>
  <c r="AI215" i="55"/>
  <c r="AH215" i="55"/>
  <c r="AF215" i="55"/>
  <c r="AE215" i="55"/>
  <c r="AD215" i="55"/>
  <c r="AC215" i="55"/>
  <c r="AB215" i="55"/>
  <c r="AA215" i="55"/>
  <c r="Z215" i="55"/>
  <c r="Y215" i="55"/>
  <c r="X215" i="55"/>
  <c r="W215" i="55"/>
  <c r="V215" i="55"/>
  <c r="U215" i="55"/>
  <c r="T215" i="55"/>
  <c r="S215" i="55"/>
  <c r="R215" i="55"/>
  <c r="Q215" i="55"/>
  <c r="P215" i="55"/>
  <c r="O215" i="55"/>
  <c r="N215" i="55"/>
  <c r="M215" i="55"/>
  <c r="K215" i="55"/>
  <c r="J215" i="55"/>
  <c r="I215" i="55"/>
  <c r="H215" i="55"/>
  <c r="G215" i="55"/>
  <c r="F215" i="55"/>
  <c r="E215" i="55"/>
  <c r="BA212" i="55"/>
  <c r="AZ212" i="55"/>
  <c r="AY212" i="55"/>
  <c r="AX212" i="55"/>
  <c r="AW212" i="55"/>
  <c r="AV212" i="55"/>
  <c r="AU212" i="55"/>
  <c r="AT212" i="55"/>
  <c r="AS212" i="55"/>
  <c r="AR212" i="55"/>
  <c r="AQ212" i="55"/>
  <c r="AP212" i="55"/>
  <c r="AO212" i="55"/>
  <c r="AN212" i="55"/>
  <c r="AN211" i="55" s="1"/>
  <c r="AN49" i="56" s="1"/>
  <c r="AM212" i="55"/>
  <c r="AL212" i="55"/>
  <c r="AK212" i="55"/>
  <c r="AJ212" i="55"/>
  <c r="AI212" i="55"/>
  <c r="AH212" i="55"/>
  <c r="AF212" i="55"/>
  <c r="AE212" i="55"/>
  <c r="AE211" i="55" s="1"/>
  <c r="AN40" i="56" s="1"/>
  <c r="AD212" i="55"/>
  <c r="AC212" i="55"/>
  <c r="AB212" i="55"/>
  <c r="AA212" i="55"/>
  <c r="Z212" i="55"/>
  <c r="Y212" i="55"/>
  <c r="X212" i="55"/>
  <c r="W212" i="55"/>
  <c r="W211" i="55" s="1"/>
  <c r="AN31" i="56" s="1"/>
  <c r="V212" i="55"/>
  <c r="U212" i="55"/>
  <c r="T212" i="55"/>
  <c r="S212" i="55"/>
  <c r="R212" i="55"/>
  <c r="Q212" i="55"/>
  <c r="P212" i="55"/>
  <c r="O212" i="55"/>
  <c r="O211" i="55" s="1"/>
  <c r="AN21" i="56" s="1"/>
  <c r="N212" i="55"/>
  <c r="M212" i="55"/>
  <c r="K212" i="55"/>
  <c r="AN18" i="56" s="1"/>
  <c r="J212" i="55"/>
  <c r="I212" i="55"/>
  <c r="H212" i="55"/>
  <c r="G212" i="55"/>
  <c r="F212" i="55"/>
  <c r="F211" i="55" s="1"/>
  <c r="AN12" i="56" s="1"/>
  <c r="E212" i="55"/>
  <c r="C211" i="55"/>
  <c r="BA208" i="55"/>
  <c r="AZ208" i="55"/>
  <c r="AY208" i="55"/>
  <c r="AX208" i="55"/>
  <c r="AW208" i="55"/>
  <c r="AV208" i="55"/>
  <c r="AU208" i="55"/>
  <c r="AT208" i="55"/>
  <c r="AS208" i="55"/>
  <c r="AR208" i="55"/>
  <c r="AQ208" i="55"/>
  <c r="AP208" i="55"/>
  <c r="AO208" i="55"/>
  <c r="AN208" i="55"/>
  <c r="AM208" i="55"/>
  <c r="AL208" i="55"/>
  <c r="AK208" i="55"/>
  <c r="AJ208" i="55"/>
  <c r="AI208" i="55"/>
  <c r="AH208" i="55"/>
  <c r="AF208" i="55"/>
  <c r="AE208" i="55"/>
  <c r="AD208" i="55"/>
  <c r="AC208" i="55"/>
  <c r="AB208" i="55"/>
  <c r="AA208" i="55"/>
  <c r="Z208" i="55"/>
  <c r="Y208" i="55"/>
  <c r="X208" i="55"/>
  <c r="W208" i="55"/>
  <c r="V208" i="55"/>
  <c r="U208" i="55"/>
  <c r="T208" i="55"/>
  <c r="S208" i="55"/>
  <c r="R208" i="55"/>
  <c r="Q208" i="55"/>
  <c r="P208" i="55"/>
  <c r="O208" i="55"/>
  <c r="N208" i="55"/>
  <c r="M208" i="55"/>
  <c r="K208" i="55"/>
  <c r="J208" i="55"/>
  <c r="I208" i="55"/>
  <c r="H208" i="55"/>
  <c r="G208" i="55"/>
  <c r="F208" i="55"/>
  <c r="E208" i="55"/>
  <c r="BA205" i="55"/>
  <c r="AZ205" i="55"/>
  <c r="AY205" i="55"/>
  <c r="AX205" i="55"/>
  <c r="AW205" i="55"/>
  <c r="AV205" i="55"/>
  <c r="AU205" i="55"/>
  <c r="AT205" i="55"/>
  <c r="AS205" i="55"/>
  <c r="AR205" i="55"/>
  <c r="AQ205" i="55"/>
  <c r="AP205" i="55"/>
  <c r="AO205" i="55"/>
  <c r="AN205" i="55"/>
  <c r="AM205" i="55"/>
  <c r="AL205" i="55"/>
  <c r="AK205" i="55"/>
  <c r="AJ205" i="55"/>
  <c r="AI205" i="55"/>
  <c r="AH205" i="55"/>
  <c r="AF205" i="55"/>
  <c r="AE205" i="55"/>
  <c r="AD205" i="55"/>
  <c r="AC205" i="55"/>
  <c r="AB205" i="55"/>
  <c r="AA205" i="55"/>
  <c r="Z205" i="55"/>
  <c r="Y205" i="55"/>
  <c r="X205" i="55"/>
  <c r="W205" i="55"/>
  <c r="V205" i="55"/>
  <c r="U205" i="55"/>
  <c r="T205" i="55"/>
  <c r="S205" i="55"/>
  <c r="R205" i="55"/>
  <c r="Q205" i="55"/>
  <c r="P205" i="55"/>
  <c r="O205" i="55"/>
  <c r="N205" i="55"/>
  <c r="M205" i="55"/>
  <c r="K205" i="55"/>
  <c r="AM18" i="56" s="1"/>
  <c r="J205" i="55"/>
  <c r="I205" i="55"/>
  <c r="H205" i="55"/>
  <c r="G205" i="55"/>
  <c r="F205" i="55"/>
  <c r="E205" i="55"/>
  <c r="C204" i="55"/>
  <c r="BA201" i="55"/>
  <c r="AZ201" i="55"/>
  <c r="AY201" i="55"/>
  <c r="AX201" i="55"/>
  <c r="AW201" i="55"/>
  <c r="AV201" i="55"/>
  <c r="AU201" i="55"/>
  <c r="AT201" i="55"/>
  <c r="AS201" i="55"/>
  <c r="AR201" i="55"/>
  <c r="AQ201" i="55"/>
  <c r="AP201" i="55"/>
  <c r="AO201" i="55"/>
  <c r="AN201" i="55"/>
  <c r="AM201" i="55"/>
  <c r="AL201" i="55"/>
  <c r="AK201" i="55"/>
  <c r="AJ201" i="55"/>
  <c r="AI201" i="55"/>
  <c r="AH201" i="55"/>
  <c r="AG201" i="55"/>
  <c r="AF201" i="55"/>
  <c r="AE201" i="55"/>
  <c r="AD201" i="55"/>
  <c r="AC201" i="55"/>
  <c r="AB201" i="55"/>
  <c r="AA201" i="55"/>
  <c r="Z201" i="55"/>
  <c r="Y201" i="55"/>
  <c r="X201" i="55"/>
  <c r="W201" i="55"/>
  <c r="V201" i="55"/>
  <c r="U201" i="55"/>
  <c r="T201" i="55"/>
  <c r="S201" i="55"/>
  <c r="R201" i="55"/>
  <c r="Q201" i="55"/>
  <c r="P201" i="55"/>
  <c r="O201" i="55"/>
  <c r="N201" i="55"/>
  <c r="M201" i="55"/>
  <c r="L201" i="55"/>
  <c r="K201" i="55"/>
  <c r="J201" i="55"/>
  <c r="I201" i="55"/>
  <c r="H201" i="55"/>
  <c r="G201" i="55"/>
  <c r="F201" i="55"/>
  <c r="E201" i="55"/>
  <c r="BA198" i="55"/>
  <c r="AZ198" i="55"/>
  <c r="AY198" i="55"/>
  <c r="AX198" i="55"/>
  <c r="AW198" i="55"/>
  <c r="AV198" i="55"/>
  <c r="AU198" i="55"/>
  <c r="AT198" i="55"/>
  <c r="AS198" i="55"/>
  <c r="AR198" i="55"/>
  <c r="AQ198" i="55"/>
  <c r="AP198" i="55"/>
  <c r="AO198" i="55"/>
  <c r="AN198" i="55"/>
  <c r="AM198" i="55"/>
  <c r="AL198" i="55"/>
  <c r="AK198" i="55"/>
  <c r="AJ198" i="55"/>
  <c r="AI198" i="55"/>
  <c r="AH198" i="55"/>
  <c r="AG198" i="55"/>
  <c r="AF198" i="55"/>
  <c r="AE198" i="55"/>
  <c r="AD198" i="55"/>
  <c r="AC198" i="55"/>
  <c r="AB198" i="55"/>
  <c r="AA198" i="55"/>
  <c r="Z198" i="55"/>
  <c r="Y198" i="55"/>
  <c r="X198" i="55"/>
  <c r="W198" i="55"/>
  <c r="V198" i="55"/>
  <c r="U198" i="55"/>
  <c r="T198" i="55"/>
  <c r="S198" i="55"/>
  <c r="R198" i="55"/>
  <c r="Q198" i="55"/>
  <c r="P198" i="55"/>
  <c r="O198" i="55"/>
  <c r="N198" i="55"/>
  <c r="M198" i="55"/>
  <c r="L198" i="55"/>
  <c r="K198" i="55"/>
  <c r="J198" i="55"/>
  <c r="I198" i="55"/>
  <c r="H198" i="55"/>
  <c r="G198" i="55"/>
  <c r="F198" i="55"/>
  <c r="E198" i="55"/>
  <c r="C197" i="55"/>
  <c r="BA194" i="55"/>
  <c r="BA193" i="55" s="1"/>
  <c r="AK62" i="56" s="1"/>
  <c r="AZ194" i="55"/>
  <c r="AY194" i="55"/>
  <c r="AY193" i="55" s="1"/>
  <c r="AK60" i="56" s="1"/>
  <c r="AX194" i="55"/>
  <c r="AX193" i="55" s="1"/>
  <c r="AK59" i="56" s="1"/>
  <c r="AW194" i="55"/>
  <c r="AW193" i="55" s="1"/>
  <c r="AK58" i="56" s="1"/>
  <c r="AV194" i="55"/>
  <c r="AV193" i="55" s="1"/>
  <c r="AK57" i="56" s="1"/>
  <c r="AU194" i="55"/>
  <c r="AU193" i="55" s="1"/>
  <c r="AK56" i="56" s="1"/>
  <c r="AT194" i="55"/>
  <c r="AT193" i="55" s="1"/>
  <c r="AK55" i="56" s="1"/>
  <c r="AS194" i="55"/>
  <c r="AS193" i="55" s="1"/>
  <c r="AK54" i="56" s="1"/>
  <c r="AR194" i="55"/>
  <c r="AR193" i="55" s="1"/>
  <c r="AK53" i="56" s="1"/>
  <c r="AQ194" i="55"/>
  <c r="AQ193" i="55" s="1"/>
  <c r="AK52" i="56" s="1"/>
  <c r="AP194" i="55"/>
  <c r="AP193" i="55" s="1"/>
  <c r="AK51" i="56" s="1"/>
  <c r="AO194" i="55"/>
  <c r="AO193" i="55" s="1"/>
  <c r="AK50" i="56" s="1"/>
  <c r="AN194" i="55"/>
  <c r="AN193" i="55" s="1"/>
  <c r="AK49" i="56" s="1"/>
  <c r="AM194" i="55"/>
  <c r="AM193" i="55" s="1"/>
  <c r="AK48" i="56" s="1"/>
  <c r="AL194" i="55"/>
  <c r="AL193" i="55" s="1"/>
  <c r="AK47" i="56" s="1"/>
  <c r="AK194" i="55"/>
  <c r="AK193" i="55" s="1"/>
  <c r="AK46" i="56" s="1"/>
  <c r="AJ194" i="55"/>
  <c r="AJ193" i="55" s="1"/>
  <c r="AK45" i="56" s="1"/>
  <c r="AI194" i="55"/>
  <c r="AI193" i="55" s="1"/>
  <c r="AK44" i="56" s="1"/>
  <c r="AH194" i="55"/>
  <c r="AH193" i="55" s="1"/>
  <c r="AK43" i="56" s="1"/>
  <c r="AG194" i="55"/>
  <c r="AG193" i="55" s="1"/>
  <c r="AF194" i="55"/>
  <c r="AF193" i="55" s="1"/>
  <c r="AE194" i="55"/>
  <c r="AE193" i="55" s="1"/>
  <c r="AK40" i="56" s="1"/>
  <c r="AD194" i="55"/>
  <c r="AD193" i="55" s="1"/>
  <c r="AK39" i="56" s="1"/>
  <c r="AC194" i="55"/>
  <c r="AC193" i="55" s="1"/>
  <c r="AK38" i="56" s="1"/>
  <c r="AB194" i="55"/>
  <c r="AB193" i="55" s="1"/>
  <c r="AK37" i="56" s="1"/>
  <c r="AA194" i="55"/>
  <c r="AA193" i="55" s="1"/>
  <c r="AK36" i="56" s="1"/>
  <c r="Z194" i="55"/>
  <c r="Z193" i="55" s="1"/>
  <c r="AK35" i="56" s="1"/>
  <c r="Y194" i="55"/>
  <c r="Y193" i="55" s="1"/>
  <c r="AK34" i="56" s="1"/>
  <c r="X194" i="55"/>
  <c r="X193" i="55" s="1"/>
  <c r="W194" i="55"/>
  <c r="W193" i="55" s="1"/>
  <c r="AK31" i="56" s="1"/>
  <c r="V194" i="55"/>
  <c r="V193" i="55" s="1"/>
  <c r="AK30" i="56" s="1"/>
  <c r="U194" i="55"/>
  <c r="U193" i="55" s="1"/>
  <c r="AK29" i="56" s="1"/>
  <c r="T194" i="55"/>
  <c r="T193" i="55" s="1"/>
  <c r="AK28" i="56" s="1"/>
  <c r="S194" i="55"/>
  <c r="S193" i="55" s="1"/>
  <c r="AK27" i="56" s="1"/>
  <c r="R194" i="55"/>
  <c r="R193" i="55" s="1"/>
  <c r="Q194" i="55"/>
  <c r="Q193" i="55" s="1"/>
  <c r="AK25" i="56" s="1"/>
  <c r="P194" i="55"/>
  <c r="P193" i="55" s="1"/>
  <c r="AK24" i="56" s="1"/>
  <c r="O194" i="55"/>
  <c r="O193" i="55" s="1"/>
  <c r="AK21" i="56" s="1"/>
  <c r="N194" i="55"/>
  <c r="N193" i="55" s="1"/>
  <c r="AK20" i="56" s="1"/>
  <c r="M194" i="55"/>
  <c r="M193" i="55" s="1"/>
  <c r="AK19" i="56" s="1"/>
  <c r="L194" i="55"/>
  <c r="L193" i="55" s="1"/>
  <c r="K194" i="55"/>
  <c r="J194" i="55"/>
  <c r="J193" i="55" s="1"/>
  <c r="AK16" i="56" s="1"/>
  <c r="I194" i="55"/>
  <c r="I193" i="55" s="1"/>
  <c r="AK15" i="56" s="1"/>
  <c r="H194" i="55"/>
  <c r="H193" i="55" s="1"/>
  <c r="AK14" i="56" s="1"/>
  <c r="G194" i="55"/>
  <c r="G193" i="55" s="1"/>
  <c r="AK13" i="56" s="1"/>
  <c r="F194" i="55"/>
  <c r="F193" i="55" s="1"/>
  <c r="AK12" i="56" s="1"/>
  <c r="E194" i="55"/>
  <c r="AZ193" i="55"/>
  <c r="AK61" i="56" s="1"/>
  <c r="C193" i="55"/>
  <c r="BA190" i="55"/>
  <c r="BA189" i="55" s="1"/>
  <c r="AJ62" i="56" s="1"/>
  <c r="AZ190" i="55"/>
  <c r="AZ189" i="55" s="1"/>
  <c r="AJ61" i="56" s="1"/>
  <c r="AY190" i="55"/>
  <c r="AY189" i="55" s="1"/>
  <c r="AJ60" i="56" s="1"/>
  <c r="AX190" i="55"/>
  <c r="AX189" i="55" s="1"/>
  <c r="AJ59" i="56" s="1"/>
  <c r="AW190" i="55"/>
  <c r="AW189" i="55" s="1"/>
  <c r="AJ58" i="56" s="1"/>
  <c r="AV190" i="55"/>
  <c r="AV189" i="55" s="1"/>
  <c r="AJ57" i="56" s="1"/>
  <c r="AU190" i="55"/>
  <c r="AU189" i="55" s="1"/>
  <c r="AJ56" i="56" s="1"/>
  <c r="AT190" i="55"/>
  <c r="AT189" i="55" s="1"/>
  <c r="AJ55" i="56" s="1"/>
  <c r="AS190" i="55"/>
  <c r="AS189" i="55" s="1"/>
  <c r="AJ54" i="56" s="1"/>
  <c r="AR190" i="55"/>
  <c r="AR189" i="55" s="1"/>
  <c r="AJ53" i="56" s="1"/>
  <c r="AQ190" i="55"/>
  <c r="AQ189" i="55" s="1"/>
  <c r="AJ52" i="56" s="1"/>
  <c r="AP190" i="55"/>
  <c r="AP189" i="55" s="1"/>
  <c r="AJ51" i="56" s="1"/>
  <c r="AO190" i="55"/>
  <c r="AO189" i="55" s="1"/>
  <c r="AN190" i="55"/>
  <c r="AN189" i="55" s="1"/>
  <c r="AJ49" i="56" s="1"/>
  <c r="AM190" i="55"/>
  <c r="AM189" i="55" s="1"/>
  <c r="AJ48" i="56" s="1"/>
  <c r="AL190" i="55"/>
  <c r="AL189" i="55" s="1"/>
  <c r="AJ47" i="56" s="1"/>
  <c r="AK190" i="55"/>
  <c r="AK189" i="55" s="1"/>
  <c r="AJ46" i="56" s="1"/>
  <c r="AJ190" i="55"/>
  <c r="AJ189" i="55" s="1"/>
  <c r="AJ45" i="56" s="1"/>
  <c r="AI190" i="55"/>
  <c r="AI189" i="55" s="1"/>
  <c r="AJ44" i="56" s="1"/>
  <c r="AH190" i="55"/>
  <c r="AH189" i="55" s="1"/>
  <c r="AJ43" i="56" s="1"/>
  <c r="AG190" i="55"/>
  <c r="AG189" i="55" s="1"/>
  <c r="AJ42" i="56" s="1"/>
  <c r="AF190" i="55"/>
  <c r="AF189" i="55" s="1"/>
  <c r="AJ41" i="56" s="1"/>
  <c r="AE190" i="55"/>
  <c r="AE189" i="55" s="1"/>
  <c r="AD190" i="55"/>
  <c r="AD189" i="55" s="1"/>
  <c r="AJ39" i="56" s="1"/>
  <c r="AC190" i="55"/>
  <c r="AC189" i="55" s="1"/>
  <c r="AJ38" i="56" s="1"/>
  <c r="AB190" i="55"/>
  <c r="AB189" i="55" s="1"/>
  <c r="AJ37" i="56" s="1"/>
  <c r="AA190" i="55"/>
  <c r="AA189" i="55" s="1"/>
  <c r="AJ36" i="56" s="1"/>
  <c r="Z190" i="55"/>
  <c r="Z189" i="55" s="1"/>
  <c r="AJ35" i="56" s="1"/>
  <c r="Y190" i="55"/>
  <c r="X190" i="55"/>
  <c r="X189" i="55" s="1"/>
  <c r="W190" i="55"/>
  <c r="W189" i="55" s="1"/>
  <c r="AJ31" i="56" s="1"/>
  <c r="V190" i="55"/>
  <c r="V189" i="55" s="1"/>
  <c r="AJ30" i="56" s="1"/>
  <c r="U190" i="55"/>
  <c r="U189" i="55" s="1"/>
  <c r="AJ29" i="56" s="1"/>
  <c r="T190" i="55"/>
  <c r="T189" i="55" s="1"/>
  <c r="AJ28" i="56" s="1"/>
  <c r="S190" i="55"/>
  <c r="S189" i="55" s="1"/>
  <c r="AJ27" i="56" s="1"/>
  <c r="R190" i="55"/>
  <c r="R189" i="55" s="1"/>
  <c r="AJ26" i="56" s="1"/>
  <c r="Q190" i="55"/>
  <c r="P190" i="55"/>
  <c r="P189" i="55" s="1"/>
  <c r="AJ24" i="56" s="1"/>
  <c r="O190" i="55"/>
  <c r="O189" i="55" s="1"/>
  <c r="AJ21" i="56" s="1"/>
  <c r="N190" i="55"/>
  <c r="N189" i="55" s="1"/>
  <c r="AJ20" i="56" s="1"/>
  <c r="M190" i="55"/>
  <c r="M189" i="55" s="1"/>
  <c r="AJ19" i="56" s="1"/>
  <c r="L190" i="55"/>
  <c r="L189" i="55" s="1"/>
  <c r="K190" i="55"/>
  <c r="AJ18" i="56" s="1"/>
  <c r="J190" i="55"/>
  <c r="J189" i="55" s="1"/>
  <c r="AJ16" i="56" s="1"/>
  <c r="I190" i="55"/>
  <c r="H190" i="55"/>
  <c r="H189" i="55" s="1"/>
  <c r="AJ14" i="56" s="1"/>
  <c r="G190" i="55"/>
  <c r="G189" i="55" s="1"/>
  <c r="AJ13" i="56" s="1"/>
  <c r="F190" i="55"/>
  <c r="F189" i="55" s="1"/>
  <c r="AJ12" i="56" s="1"/>
  <c r="E190" i="55"/>
  <c r="E189" i="55" s="1"/>
  <c r="AJ11" i="56" s="1"/>
  <c r="C189" i="55"/>
  <c r="BA186" i="55"/>
  <c r="BA185" i="55" s="1"/>
  <c r="AI62" i="56" s="1"/>
  <c r="AZ186" i="55"/>
  <c r="AZ185" i="55" s="1"/>
  <c r="AI61" i="56" s="1"/>
  <c r="AY186" i="55"/>
  <c r="AY185" i="55" s="1"/>
  <c r="AI60" i="56" s="1"/>
  <c r="AX186" i="55"/>
  <c r="AX185" i="55" s="1"/>
  <c r="AI59" i="56" s="1"/>
  <c r="AW186" i="55"/>
  <c r="AW185" i="55" s="1"/>
  <c r="AI58" i="56" s="1"/>
  <c r="AV186" i="55"/>
  <c r="AV185" i="55" s="1"/>
  <c r="AI57" i="56" s="1"/>
  <c r="AU186" i="55"/>
  <c r="AU185" i="55" s="1"/>
  <c r="AI56" i="56" s="1"/>
  <c r="AT186" i="55"/>
  <c r="AT185" i="55" s="1"/>
  <c r="AI55" i="56" s="1"/>
  <c r="AS186" i="55"/>
  <c r="AS185" i="55" s="1"/>
  <c r="AI54" i="56" s="1"/>
  <c r="AR186" i="55"/>
  <c r="AR185" i="55" s="1"/>
  <c r="AI53" i="56" s="1"/>
  <c r="AQ186" i="55"/>
  <c r="AQ185" i="55" s="1"/>
  <c r="AI52" i="56" s="1"/>
  <c r="AP186" i="55"/>
  <c r="AP185" i="55" s="1"/>
  <c r="AI51" i="56" s="1"/>
  <c r="AO186" i="55"/>
  <c r="AO185" i="55" s="1"/>
  <c r="AI50" i="56" s="1"/>
  <c r="AN186" i="55"/>
  <c r="AN185" i="55" s="1"/>
  <c r="AI49" i="56" s="1"/>
  <c r="AM186" i="55"/>
  <c r="AM185" i="55" s="1"/>
  <c r="AI48" i="56" s="1"/>
  <c r="AL186" i="55"/>
  <c r="AL185" i="55" s="1"/>
  <c r="AK186" i="55"/>
  <c r="AK185" i="55" s="1"/>
  <c r="AI46" i="56" s="1"/>
  <c r="AJ186" i="55"/>
  <c r="AJ185" i="55" s="1"/>
  <c r="AI45" i="56" s="1"/>
  <c r="AI186" i="55"/>
  <c r="AI185" i="55" s="1"/>
  <c r="AI44" i="56" s="1"/>
  <c r="AH186" i="55"/>
  <c r="AH185" i="55" s="1"/>
  <c r="AI43" i="56" s="1"/>
  <c r="AG186" i="55"/>
  <c r="AG185" i="55" s="1"/>
  <c r="AI42" i="56" s="1"/>
  <c r="AF186" i="55"/>
  <c r="AF185" i="55" s="1"/>
  <c r="AI41" i="56" s="1"/>
  <c r="AE186" i="55"/>
  <c r="AE185" i="55" s="1"/>
  <c r="AI40" i="56" s="1"/>
  <c r="AD186" i="55"/>
  <c r="AD185" i="55" s="1"/>
  <c r="AC186" i="55"/>
  <c r="AC185" i="55" s="1"/>
  <c r="AI38" i="56" s="1"/>
  <c r="AB186" i="55"/>
  <c r="AB185" i="55" s="1"/>
  <c r="AI37" i="56" s="1"/>
  <c r="AA186" i="55"/>
  <c r="AA185" i="55" s="1"/>
  <c r="AI36" i="56" s="1"/>
  <c r="Z186" i="55"/>
  <c r="Z185" i="55" s="1"/>
  <c r="Y186" i="55"/>
  <c r="Y185" i="55" s="1"/>
  <c r="AI34" i="56" s="1"/>
  <c r="X186" i="55"/>
  <c r="X185" i="55" s="1"/>
  <c r="W186" i="55"/>
  <c r="W185" i="55" s="1"/>
  <c r="AI31" i="56" s="1"/>
  <c r="V186" i="55"/>
  <c r="V185" i="55" s="1"/>
  <c r="AI30" i="56" s="1"/>
  <c r="U186" i="55"/>
  <c r="U185" i="55" s="1"/>
  <c r="AI29" i="56" s="1"/>
  <c r="T186" i="55"/>
  <c r="T185" i="55" s="1"/>
  <c r="AI28" i="56" s="1"/>
  <c r="S186" i="55"/>
  <c r="S185" i="55" s="1"/>
  <c r="AI27" i="56" s="1"/>
  <c r="R186" i="55"/>
  <c r="R185" i="55" s="1"/>
  <c r="AI26" i="56" s="1"/>
  <c r="Q186" i="55"/>
  <c r="Q185" i="55" s="1"/>
  <c r="AI25" i="56" s="1"/>
  <c r="P186" i="55"/>
  <c r="P185" i="55" s="1"/>
  <c r="AI24" i="56" s="1"/>
  <c r="O186" i="55"/>
  <c r="O185" i="55" s="1"/>
  <c r="AI21" i="56" s="1"/>
  <c r="N186" i="55"/>
  <c r="N185" i="55" s="1"/>
  <c r="AI20" i="56" s="1"/>
  <c r="M186" i="55"/>
  <c r="M185" i="55" s="1"/>
  <c r="AI19" i="56" s="1"/>
  <c r="L186" i="55"/>
  <c r="L185" i="55" s="1"/>
  <c r="K186" i="55"/>
  <c r="J186" i="55"/>
  <c r="J185" i="55" s="1"/>
  <c r="AI16" i="56" s="1"/>
  <c r="I186" i="55"/>
  <c r="I185" i="55" s="1"/>
  <c r="AI15" i="56" s="1"/>
  <c r="H186" i="55"/>
  <c r="H185" i="55" s="1"/>
  <c r="AI14" i="56" s="1"/>
  <c r="G186" i="55"/>
  <c r="G185" i="55" s="1"/>
  <c r="AI13" i="56" s="1"/>
  <c r="F186" i="55"/>
  <c r="F185" i="55" s="1"/>
  <c r="AI12" i="56" s="1"/>
  <c r="E186" i="55"/>
  <c r="E185" i="55" s="1"/>
  <c r="AI11" i="56" s="1"/>
  <c r="C185" i="55"/>
  <c r="BA176" i="55"/>
  <c r="BA175" i="55" s="1"/>
  <c r="AH62" i="56" s="1"/>
  <c r="AZ176" i="55"/>
  <c r="AZ175" i="55" s="1"/>
  <c r="AH61" i="56" s="1"/>
  <c r="AY176" i="55"/>
  <c r="AY175" i="55" s="1"/>
  <c r="AH60" i="56" s="1"/>
  <c r="AX176" i="55"/>
  <c r="AX175" i="55" s="1"/>
  <c r="AH59" i="56" s="1"/>
  <c r="AW176" i="55"/>
  <c r="AW175" i="55" s="1"/>
  <c r="AH58" i="56" s="1"/>
  <c r="AV176" i="55"/>
  <c r="AV175" i="55" s="1"/>
  <c r="AH57" i="56" s="1"/>
  <c r="AU176" i="55"/>
  <c r="AU175" i="55" s="1"/>
  <c r="AH56" i="56" s="1"/>
  <c r="AT176" i="55"/>
  <c r="AT175" i="55" s="1"/>
  <c r="AH55" i="56" s="1"/>
  <c r="AS176" i="55"/>
  <c r="AS175" i="55" s="1"/>
  <c r="AH54" i="56" s="1"/>
  <c r="AR176" i="55"/>
  <c r="AR175" i="55" s="1"/>
  <c r="AH53" i="56" s="1"/>
  <c r="AQ176" i="55"/>
  <c r="AQ175" i="55" s="1"/>
  <c r="AH52" i="56" s="1"/>
  <c r="AP176" i="55"/>
  <c r="AP175" i="55" s="1"/>
  <c r="AH51" i="56" s="1"/>
  <c r="AO176" i="55"/>
  <c r="AO175" i="55" s="1"/>
  <c r="AH50" i="56" s="1"/>
  <c r="AN176" i="55"/>
  <c r="AN175" i="55" s="1"/>
  <c r="AH49" i="56" s="1"/>
  <c r="AM176" i="55"/>
  <c r="AM175" i="55" s="1"/>
  <c r="AH48" i="56" s="1"/>
  <c r="AL176" i="55"/>
  <c r="AL175" i="55" s="1"/>
  <c r="AH47" i="56" s="1"/>
  <c r="AK176" i="55"/>
  <c r="AK175" i="55" s="1"/>
  <c r="AH46" i="56" s="1"/>
  <c r="AJ176" i="55"/>
  <c r="AJ175" i="55" s="1"/>
  <c r="AH45" i="56" s="1"/>
  <c r="AI176" i="55"/>
  <c r="AI175" i="55" s="1"/>
  <c r="AH44" i="56" s="1"/>
  <c r="AH176" i="55"/>
  <c r="AH175" i="55" s="1"/>
  <c r="AH43" i="56" s="1"/>
  <c r="AG176" i="55"/>
  <c r="AG175" i="55" s="1"/>
  <c r="AH42" i="56" s="1"/>
  <c r="AF176" i="55"/>
  <c r="AF175" i="55" s="1"/>
  <c r="AH41" i="56" s="1"/>
  <c r="AE176" i="55"/>
  <c r="AE175" i="55" s="1"/>
  <c r="AH40" i="56" s="1"/>
  <c r="AD176" i="55"/>
  <c r="AD175" i="55" s="1"/>
  <c r="AH39" i="56" s="1"/>
  <c r="AC176" i="55"/>
  <c r="AC175" i="55" s="1"/>
  <c r="AB176" i="55"/>
  <c r="AB175" i="55" s="1"/>
  <c r="AH37" i="56" s="1"/>
  <c r="AA176" i="55"/>
  <c r="AA175" i="55" s="1"/>
  <c r="AH36" i="56" s="1"/>
  <c r="Z176" i="55"/>
  <c r="Z175" i="55" s="1"/>
  <c r="AH35" i="56" s="1"/>
  <c r="Y176" i="55"/>
  <c r="Y175" i="55" s="1"/>
  <c r="AH34" i="56" s="1"/>
  <c r="X176" i="55"/>
  <c r="X175" i="55" s="1"/>
  <c r="W176" i="55"/>
  <c r="W175" i="55" s="1"/>
  <c r="AH31" i="56" s="1"/>
  <c r="V176" i="55"/>
  <c r="V175" i="55" s="1"/>
  <c r="AH30" i="56" s="1"/>
  <c r="U176" i="55"/>
  <c r="U175" i="55" s="1"/>
  <c r="AH29" i="56" s="1"/>
  <c r="T176" i="55"/>
  <c r="T175" i="55" s="1"/>
  <c r="AH28" i="56" s="1"/>
  <c r="S176" i="55"/>
  <c r="S175" i="55" s="1"/>
  <c r="AH27" i="56" s="1"/>
  <c r="R176" i="55"/>
  <c r="R175" i="55" s="1"/>
  <c r="AH26" i="56" s="1"/>
  <c r="Q176" i="55"/>
  <c r="Q175" i="55" s="1"/>
  <c r="AH25" i="56" s="1"/>
  <c r="P176" i="55"/>
  <c r="P175" i="55" s="1"/>
  <c r="AH24" i="56" s="1"/>
  <c r="O176" i="55"/>
  <c r="O175" i="55" s="1"/>
  <c r="AH21" i="56" s="1"/>
  <c r="N176" i="55"/>
  <c r="N175" i="55" s="1"/>
  <c r="AH20" i="56" s="1"/>
  <c r="M176" i="55"/>
  <c r="M175" i="55" s="1"/>
  <c r="L176" i="55"/>
  <c r="L175" i="55" s="1"/>
  <c r="K176" i="55"/>
  <c r="J176" i="55"/>
  <c r="J175" i="55" s="1"/>
  <c r="AH16" i="56" s="1"/>
  <c r="I176" i="55"/>
  <c r="I175" i="55" s="1"/>
  <c r="AH15" i="56" s="1"/>
  <c r="H176" i="55"/>
  <c r="H175" i="55" s="1"/>
  <c r="AH14" i="56" s="1"/>
  <c r="G176" i="55"/>
  <c r="G175" i="55" s="1"/>
  <c r="AH13" i="56" s="1"/>
  <c r="F176" i="55"/>
  <c r="F175" i="55" s="1"/>
  <c r="AH12" i="56" s="1"/>
  <c r="E176" i="55"/>
  <c r="E175" i="55" s="1"/>
  <c r="AH11" i="56" s="1"/>
  <c r="C175" i="55"/>
  <c r="BA172" i="55"/>
  <c r="BA171" i="55" s="1"/>
  <c r="AG62" i="56" s="1"/>
  <c r="AZ172" i="55"/>
  <c r="AZ171" i="55" s="1"/>
  <c r="AG61" i="56" s="1"/>
  <c r="AY172" i="55"/>
  <c r="AY171" i="55" s="1"/>
  <c r="AG60" i="56" s="1"/>
  <c r="AX172" i="55"/>
  <c r="AX171" i="55" s="1"/>
  <c r="AG59" i="56" s="1"/>
  <c r="AW172" i="55"/>
  <c r="AW171" i="55" s="1"/>
  <c r="AG58" i="56" s="1"/>
  <c r="AV172" i="55"/>
  <c r="AV171" i="55" s="1"/>
  <c r="AG57" i="56" s="1"/>
  <c r="AU172" i="55"/>
  <c r="AU171" i="55" s="1"/>
  <c r="AG56" i="56" s="1"/>
  <c r="AT172" i="55"/>
  <c r="AT171" i="55" s="1"/>
  <c r="AG55" i="56" s="1"/>
  <c r="AS172" i="55"/>
  <c r="AS171" i="55" s="1"/>
  <c r="AG54" i="56" s="1"/>
  <c r="AR172" i="55"/>
  <c r="AR171" i="55" s="1"/>
  <c r="AG53" i="56" s="1"/>
  <c r="AQ172" i="55"/>
  <c r="AQ171" i="55" s="1"/>
  <c r="AG52" i="56" s="1"/>
  <c r="AP172" i="55"/>
  <c r="AP171" i="55" s="1"/>
  <c r="AG51" i="56" s="1"/>
  <c r="AO172" i="55"/>
  <c r="AO171" i="55" s="1"/>
  <c r="AG50" i="56" s="1"/>
  <c r="AN172" i="55"/>
  <c r="AN171" i="55" s="1"/>
  <c r="AG49" i="56" s="1"/>
  <c r="AM172" i="55"/>
  <c r="AM171" i="55" s="1"/>
  <c r="AG48" i="56" s="1"/>
  <c r="AL172" i="55"/>
  <c r="AL171" i="55" s="1"/>
  <c r="AG47" i="56" s="1"/>
  <c r="AK172" i="55"/>
  <c r="AK171" i="55" s="1"/>
  <c r="AG46" i="56" s="1"/>
  <c r="AJ172" i="55"/>
  <c r="AJ171" i="55" s="1"/>
  <c r="AG45" i="56" s="1"/>
  <c r="AI172" i="55"/>
  <c r="AI171" i="55" s="1"/>
  <c r="AG44" i="56" s="1"/>
  <c r="AH172" i="55"/>
  <c r="AH171" i="55" s="1"/>
  <c r="AG43" i="56" s="1"/>
  <c r="AG172" i="55"/>
  <c r="AG171" i="55" s="1"/>
  <c r="AG42" i="56" s="1"/>
  <c r="AF172" i="55"/>
  <c r="AF171" i="55" s="1"/>
  <c r="AG41" i="56" s="1"/>
  <c r="AE172" i="55"/>
  <c r="AE171" i="55" s="1"/>
  <c r="AG40" i="56" s="1"/>
  <c r="AD172" i="55"/>
  <c r="AD171" i="55" s="1"/>
  <c r="AG39" i="56" s="1"/>
  <c r="AC172" i="55"/>
  <c r="AC171" i="55" s="1"/>
  <c r="AG38" i="56" s="1"/>
  <c r="AB172" i="55"/>
  <c r="AB171" i="55" s="1"/>
  <c r="AA172" i="55"/>
  <c r="AA171" i="55" s="1"/>
  <c r="AG36" i="56" s="1"/>
  <c r="Z172" i="55"/>
  <c r="Z171" i="55" s="1"/>
  <c r="AG35" i="56" s="1"/>
  <c r="Y172" i="55"/>
  <c r="Y171" i="55" s="1"/>
  <c r="AG34" i="56" s="1"/>
  <c r="X172" i="55"/>
  <c r="X171" i="55" s="1"/>
  <c r="W172" i="55"/>
  <c r="W171" i="55" s="1"/>
  <c r="AG31" i="56" s="1"/>
  <c r="V172" i="55"/>
  <c r="V171" i="55" s="1"/>
  <c r="U172" i="55"/>
  <c r="U171" i="55" s="1"/>
  <c r="AG29" i="56" s="1"/>
  <c r="T172" i="55"/>
  <c r="T171" i="55" s="1"/>
  <c r="S172" i="55"/>
  <c r="S171" i="55" s="1"/>
  <c r="AG27" i="56" s="1"/>
  <c r="R172" i="55"/>
  <c r="R171" i="55" s="1"/>
  <c r="AG26" i="56" s="1"/>
  <c r="Q172" i="55"/>
  <c r="Q171" i="55" s="1"/>
  <c r="AG25" i="56" s="1"/>
  <c r="P172" i="55"/>
  <c r="P171" i="55" s="1"/>
  <c r="AG24" i="56" s="1"/>
  <c r="O172" i="55"/>
  <c r="O171" i="55" s="1"/>
  <c r="AG21" i="56" s="1"/>
  <c r="N172" i="55"/>
  <c r="N171" i="55" s="1"/>
  <c r="AG20" i="56" s="1"/>
  <c r="M172" i="55"/>
  <c r="M171" i="55" s="1"/>
  <c r="AG19" i="56" s="1"/>
  <c r="L172" i="55"/>
  <c r="K172" i="55"/>
  <c r="AG18" i="56" s="1"/>
  <c r="J172" i="55"/>
  <c r="J171" i="55" s="1"/>
  <c r="AG16" i="56" s="1"/>
  <c r="I172" i="55"/>
  <c r="I171" i="55" s="1"/>
  <c r="AG15" i="56" s="1"/>
  <c r="H172" i="55"/>
  <c r="H171" i="55" s="1"/>
  <c r="AG14" i="56" s="1"/>
  <c r="G172" i="55"/>
  <c r="G171" i="55" s="1"/>
  <c r="AG13" i="56" s="1"/>
  <c r="F172" i="55"/>
  <c r="F171" i="55" s="1"/>
  <c r="AG12" i="56" s="1"/>
  <c r="E172" i="55"/>
  <c r="E171" i="55" s="1"/>
  <c r="AG11" i="56" s="1"/>
  <c r="C171" i="55"/>
  <c r="BA168" i="55"/>
  <c r="BA167" i="55" s="1"/>
  <c r="AZ168" i="55"/>
  <c r="AZ167" i="55" s="1"/>
  <c r="AY168" i="55"/>
  <c r="AY167" i="55" s="1"/>
  <c r="AX168" i="55"/>
  <c r="AX167" i="55" s="1"/>
  <c r="AW168" i="55"/>
  <c r="AW167" i="55" s="1"/>
  <c r="AV168" i="55"/>
  <c r="AV167" i="55" s="1"/>
  <c r="AU168" i="55"/>
  <c r="AU167" i="55" s="1"/>
  <c r="AT168" i="55"/>
  <c r="AT167" i="55" s="1"/>
  <c r="AS168" i="55"/>
  <c r="AS167" i="55" s="1"/>
  <c r="AR168" i="55"/>
  <c r="AR167" i="55" s="1"/>
  <c r="AQ168" i="55"/>
  <c r="AQ167" i="55" s="1"/>
  <c r="AP168" i="55"/>
  <c r="AP167" i="55" s="1"/>
  <c r="AO168" i="55"/>
  <c r="AO167" i="55" s="1"/>
  <c r="AN168" i="55"/>
  <c r="AN167" i="55" s="1"/>
  <c r="AM168" i="55"/>
  <c r="AM167" i="55" s="1"/>
  <c r="AL168" i="55"/>
  <c r="AL167" i="55" s="1"/>
  <c r="AK168" i="55"/>
  <c r="AK167" i="55" s="1"/>
  <c r="AJ168" i="55"/>
  <c r="AJ167" i="55" s="1"/>
  <c r="AI168" i="55"/>
  <c r="AI167" i="55" s="1"/>
  <c r="AH168" i="55"/>
  <c r="AH167" i="55" s="1"/>
  <c r="AG168" i="55"/>
  <c r="AG167" i="55" s="1"/>
  <c r="AF168" i="55"/>
  <c r="AF167" i="55" s="1"/>
  <c r="AE168" i="55"/>
  <c r="AE167" i="55" s="1"/>
  <c r="AD168" i="55"/>
  <c r="AD167" i="55" s="1"/>
  <c r="AC168" i="55"/>
  <c r="AC167" i="55" s="1"/>
  <c r="AB168" i="55"/>
  <c r="AB167" i="55" s="1"/>
  <c r="AA168" i="55"/>
  <c r="AA167" i="55" s="1"/>
  <c r="Z168" i="55"/>
  <c r="Z167" i="55" s="1"/>
  <c r="Y168" i="55"/>
  <c r="Y167" i="55" s="1"/>
  <c r="X168" i="55"/>
  <c r="X167" i="55" s="1"/>
  <c r="W168" i="55"/>
  <c r="W167" i="55" s="1"/>
  <c r="V168" i="55"/>
  <c r="V167" i="55" s="1"/>
  <c r="U168" i="55"/>
  <c r="U167" i="55" s="1"/>
  <c r="T168" i="55"/>
  <c r="T167" i="55" s="1"/>
  <c r="S168" i="55"/>
  <c r="S167" i="55" s="1"/>
  <c r="R168" i="55"/>
  <c r="R167" i="55" s="1"/>
  <c r="Q168" i="55"/>
  <c r="Q167" i="55" s="1"/>
  <c r="P168" i="55"/>
  <c r="P167" i="55" s="1"/>
  <c r="O168" i="55"/>
  <c r="O167" i="55" s="1"/>
  <c r="N168" i="55"/>
  <c r="N167" i="55" s="1"/>
  <c r="M168" i="55"/>
  <c r="M167" i="55" s="1"/>
  <c r="L168" i="55"/>
  <c r="L167" i="55" s="1"/>
  <c r="K168" i="55"/>
  <c r="AF18" i="56" s="1"/>
  <c r="J168" i="55"/>
  <c r="J167" i="55" s="1"/>
  <c r="I168" i="55"/>
  <c r="I167" i="55" s="1"/>
  <c r="H168" i="55"/>
  <c r="H167" i="55" s="1"/>
  <c r="G168" i="55"/>
  <c r="G167" i="55" s="1"/>
  <c r="F168" i="55"/>
  <c r="F167" i="55" s="1"/>
  <c r="E168" i="55"/>
  <c r="C167" i="55"/>
  <c r="BA160" i="55"/>
  <c r="BA159" i="55" s="1"/>
  <c r="AE62" i="56" s="1"/>
  <c r="AZ160" i="55"/>
  <c r="AZ159" i="55" s="1"/>
  <c r="AE61" i="56" s="1"/>
  <c r="AY160" i="55"/>
  <c r="AY159" i="55" s="1"/>
  <c r="AE60" i="56" s="1"/>
  <c r="AX160" i="55"/>
  <c r="AX159" i="55" s="1"/>
  <c r="AE59" i="56" s="1"/>
  <c r="AW160" i="55"/>
  <c r="AW159" i="55" s="1"/>
  <c r="AE58" i="56" s="1"/>
  <c r="AV160" i="55"/>
  <c r="AV159" i="55" s="1"/>
  <c r="AE57" i="56" s="1"/>
  <c r="AU160" i="55"/>
  <c r="AU159" i="55" s="1"/>
  <c r="AE56" i="56" s="1"/>
  <c r="AT160" i="55"/>
  <c r="AT159" i="55" s="1"/>
  <c r="AE55" i="56" s="1"/>
  <c r="AS160" i="55"/>
  <c r="AS159" i="55" s="1"/>
  <c r="AE54" i="56" s="1"/>
  <c r="AR160" i="55"/>
  <c r="AR159" i="55" s="1"/>
  <c r="AE53" i="56" s="1"/>
  <c r="AQ160" i="55"/>
  <c r="AQ159" i="55" s="1"/>
  <c r="AE52" i="56" s="1"/>
  <c r="AP160" i="55"/>
  <c r="AP159" i="55" s="1"/>
  <c r="AE51" i="56" s="1"/>
  <c r="AO160" i="55"/>
  <c r="AO159" i="55" s="1"/>
  <c r="AE50" i="56" s="1"/>
  <c r="AN160" i="55"/>
  <c r="AN159" i="55" s="1"/>
  <c r="AE49" i="56" s="1"/>
  <c r="AM160" i="55"/>
  <c r="AM159" i="55" s="1"/>
  <c r="AE48" i="56" s="1"/>
  <c r="AL160" i="55"/>
  <c r="AL159" i="55" s="1"/>
  <c r="AE47" i="56" s="1"/>
  <c r="AK160" i="55"/>
  <c r="AK159" i="55" s="1"/>
  <c r="AE46" i="56" s="1"/>
  <c r="AJ160" i="55"/>
  <c r="AJ159" i="55" s="1"/>
  <c r="AE45" i="56" s="1"/>
  <c r="AI160" i="55"/>
  <c r="AI159" i="55" s="1"/>
  <c r="AE44" i="56" s="1"/>
  <c r="AH160" i="55"/>
  <c r="AH159" i="55" s="1"/>
  <c r="AE43" i="56" s="1"/>
  <c r="AG160" i="55"/>
  <c r="AG159" i="55" s="1"/>
  <c r="AE42" i="56" s="1"/>
  <c r="AF160" i="55"/>
  <c r="AF159" i="55" s="1"/>
  <c r="AE41" i="56" s="1"/>
  <c r="AE160" i="55"/>
  <c r="AE159" i="55" s="1"/>
  <c r="AE40" i="56" s="1"/>
  <c r="AD160" i="55"/>
  <c r="AD159" i="55" s="1"/>
  <c r="AE39" i="56" s="1"/>
  <c r="AC160" i="55"/>
  <c r="AC159" i="55" s="1"/>
  <c r="AE38" i="56" s="1"/>
  <c r="AB160" i="55"/>
  <c r="AB159" i="55" s="1"/>
  <c r="AE37" i="56" s="1"/>
  <c r="AA160" i="55"/>
  <c r="AA159" i="55" s="1"/>
  <c r="AE36" i="56" s="1"/>
  <c r="Z160" i="55"/>
  <c r="Z159" i="55" s="1"/>
  <c r="Y160" i="55"/>
  <c r="Y159" i="55" s="1"/>
  <c r="AE34" i="56" s="1"/>
  <c r="X160" i="55"/>
  <c r="X159" i="55" s="1"/>
  <c r="W160" i="55"/>
  <c r="W159" i="55" s="1"/>
  <c r="AE31" i="56" s="1"/>
  <c r="V160" i="55"/>
  <c r="V159" i="55" s="1"/>
  <c r="AE30" i="56" s="1"/>
  <c r="U160" i="55"/>
  <c r="U159" i="55" s="1"/>
  <c r="AE29" i="56" s="1"/>
  <c r="T160" i="55"/>
  <c r="T159" i="55" s="1"/>
  <c r="AE28" i="56" s="1"/>
  <c r="S160" i="55"/>
  <c r="S159" i="55" s="1"/>
  <c r="AE27" i="56" s="1"/>
  <c r="R160" i="55"/>
  <c r="R159" i="55" s="1"/>
  <c r="AE26" i="56" s="1"/>
  <c r="Q160" i="55"/>
  <c r="Q159" i="55" s="1"/>
  <c r="AE25" i="56" s="1"/>
  <c r="P160" i="55"/>
  <c r="P159" i="55" s="1"/>
  <c r="AE24" i="56" s="1"/>
  <c r="O160" i="55"/>
  <c r="O159" i="55" s="1"/>
  <c r="AE21" i="56" s="1"/>
  <c r="N160" i="55"/>
  <c r="N159" i="55" s="1"/>
  <c r="AE20" i="56" s="1"/>
  <c r="M160" i="55"/>
  <c r="M159" i="55" s="1"/>
  <c r="AE19" i="56" s="1"/>
  <c r="L160" i="55"/>
  <c r="L159" i="55" s="1"/>
  <c r="K160" i="55"/>
  <c r="AE18" i="56" s="1"/>
  <c r="J160" i="55"/>
  <c r="J159" i="55" s="1"/>
  <c r="I160" i="55"/>
  <c r="I159" i="55" s="1"/>
  <c r="AE15" i="56" s="1"/>
  <c r="H160" i="55"/>
  <c r="H159" i="55" s="1"/>
  <c r="AE14" i="56" s="1"/>
  <c r="G160" i="55"/>
  <c r="G159" i="55" s="1"/>
  <c r="AE13" i="56" s="1"/>
  <c r="F160" i="55"/>
  <c r="F159" i="55" s="1"/>
  <c r="AE12" i="56" s="1"/>
  <c r="E160" i="55"/>
  <c r="C159" i="55"/>
  <c r="BA142" i="55"/>
  <c r="BA141" i="55" s="1"/>
  <c r="AD62" i="56" s="1"/>
  <c r="AZ142" i="55"/>
  <c r="AZ141" i="55" s="1"/>
  <c r="AD61" i="56" s="1"/>
  <c r="AY142" i="55"/>
  <c r="AY141" i="55" s="1"/>
  <c r="AD60" i="56" s="1"/>
  <c r="AX142" i="55"/>
  <c r="AX141" i="55" s="1"/>
  <c r="AD59" i="56" s="1"/>
  <c r="AW142" i="55"/>
  <c r="AW141" i="55" s="1"/>
  <c r="AD58" i="56" s="1"/>
  <c r="AV142" i="55"/>
  <c r="AV141" i="55" s="1"/>
  <c r="AD57" i="56" s="1"/>
  <c r="AU142" i="55"/>
  <c r="AU141" i="55" s="1"/>
  <c r="AD56" i="56" s="1"/>
  <c r="AT142" i="55"/>
  <c r="AT141" i="55" s="1"/>
  <c r="AD55" i="56" s="1"/>
  <c r="AS142" i="55"/>
  <c r="AS141" i="55" s="1"/>
  <c r="AD54" i="56" s="1"/>
  <c r="AR142" i="55"/>
  <c r="AR141" i="55" s="1"/>
  <c r="AD53" i="56" s="1"/>
  <c r="AQ142" i="55"/>
  <c r="AQ141" i="55" s="1"/>
  <c r="AD52" i="56" s="1"/>
  <c r="AP142" i="55"/>
  <c r="AP141" i="55" s="1"/>
  <c r="AD51" i="56" s="1"/>
  <c r="AO142" i="55"/>
  <c r="AO141" i="55" s="1"/>
  <c r="AD50" i="56" s="1"/>
  <c r="AN142" i="55"/>
  <c r="AN141" i="55" s="1"/>
  <c r="AD49" i="56" s="1"/>
  <c r="AM142" i="55"/>
  <c r="AM141" i="55" s="1"/>
  <c r="AD48" i="56" s="1"/>
  <c r="AL142" i="55"/>
  <c r="AL141" i="55" s="1"/>
  <c r="AD47" i="56" s="1"/>
  <c r="AK142" i="55"/>
  <c r="AK141" i="55" s="1"/>
  <c r="AD46" i="56" s="1"/>
  <c r="AJ142" i="55"/>
  <c r="AJ141" i="55" s="1"/>
  <c r="AD45" i="56" s="1"/>
  <c r="AI142" i="55"/>
  <c r="AI141" i="55" s="1"/>
  <c r="AD44" i="56" s="1"/>
  <c r="AH142" i="55"/>
  <c r="AH141" i="55" s="1"/>
  <c r="AD43" i="56" s="1"/>
  <c r="AG142" i="55"/>
  <c r="AG141" i="55" s="1"/>
  <c r="AD42" i="56" s="1"/>
  <c r="AF142" i="55"/>
  <c r="AF141" i="55" s="1"/>
  <c r="AD41" i="56" s="1"/>
  <c r="AE142" i="55"/>
  <c r="AE141" i="55" s="1"/>
  <c r="AD40" i="56" s="1"/>
  <c r="AD142" i="55"/>
  <c r="AD141" i="55" s="1"/>
  <c r="AD39" i="56" s="1"/>
  <c r="AC142" i="55"/>
  <c r="AC141" i="55" s="1"/>
  <c r="AD38" i="56" s="1"/>
  <c r="AB142" i="55"/>
  <c r="AB141" i="55" s="1"/>
  <c r="AD37" i="56" s="1"/>
  <c r="AA142" i="55"/>
  <c r="AA141" i="55" s="1"/>
  <c r="AD36" i="56" s="1"/>
  <c r="Z142" i="55"/>
  <c r="Z141" i="55" s="1"/>
  <c r="AD35" i="56" s="1"/>
  <c r="Y142" i="55"/>
  <c r="Y141" i="55" s="1"/>
  <c r="X142" i="55"/>
  <c r="X141" i="55" s="1"/>
  <c r="W142" i="55"/>
  <c r="W141" i="55" s="1"/>
  <c r="AD31" i="56" s="1"/>
  <c r="V142" i="55"/>
  <c r="V141" i="55" s="1"/>
  <c r="AD30" i="56" s="1"/>
  <c r="U142" i="55"/>
  <c r="U141" i="55" s="1"/>
  <c r="AD29" i="56" s="1"/>
  <c r="T142" i="55"/>
  <c r="T141" i="55" s="1"/>
  <c r="AD28" i="56" s="1"/>
  <c r="S142" i="55"/>
  <c r="S141" i="55" s="1"/>
  <c r="AD27" i="56" s="1"/>
  <c r="R142" i="55"/>
  <c r="R141" i="55" s="1"/>
  <c r="AD26" i="56" s="1"/>
  <c r="Q142" i="55"/>
  <c r="Q141" i="55" s="1"/>
  <c r="AD25" i="56" s="1"/>
  <c r="P142" i="55"/>
  <c r="P141" i="55" s="1"/>
  <c r="AD24" i="56" s="1"/>
  <c r="O142" i="55"/>
  <c r="O141" i="55" s="1"/>
  <c r="AD21" i="56" s="1"/>
  <c r="N142" i="55"/>
  <c r="N141" i="55" s="1"/>
  <c r="AD20" i="56" s="1"/>
  <c r="M142" i="55"/>
  <c r="M141" i="55" s="1"/>
  <c r="AD19" i="56" s="1"/>
  <c r="L142" i="55"/>
  <c r="K142" i="55"/>
  <c r="AD18" i="56" s="1"/>
  <c r="J142" i="55"/>
  <c r="J141" i="55" s="1"/>
  <c r="AD16" i="56" s="1"/>
  <c r="I142" i="55"/>
  <c r="I141" i="55" s="1"/>
  <c r="AD15" i="56" s="1"/>
  <c r="H142" i="55"/>
  <c r="G141" i="55"/>
  <c r="AD13" i="56" s="1"/>
  <c r="F142" i="55"/>
  <c r="F141" i="55" s="1"/>
  <c r="AD12" i="56" s="1"/>
  <c r="E142" i="55"/>
  <c r="E141" i="55" s="1"/>
  <c r="AD11" i="56" s="1"/>
  <c r="BD141" i="55"/>
  <c r="BC141" i="55"/>
  <c r="C141" i="55"/>
  <c r="BA137" i="55"/>
  <c r="AZ137" i="55"/>
  <c r="AY137" i="55"/>
  <c r="AX137" i="55"/>
  <c r="AW137" i="55"/>
  <c r="AV137" i="55"/>
  <c r="AU137" i="55"/>
  <c r="AT137" i="55"/>
  <c r="AS137" i="55"/>
  <c r="AR137" i="55"/>
  <c r="AQ137" i="55"/>
  <c r="AP137" i="55"/>
  <c r="AO137" i="55"/>
  <c r="AN137" i="55"/>
  <c r="AM137" i="55"/>
  <c r="AL137" i="55"/>
  <c r="AK137" i="55"/>
  <c r="AJ137" i="55"/>
  <c r="AI137" i="55"/>
  <c r="AH137" i="55"/>
  <c r="AF137" i="55"/>
  <c r="AE137" i="55"/>
  <c r="AD137" i="55"/>
  <c r="AC137" i="55"/>
  <c r="AB137" i="55"/>
  <c r="AA137" i="55"/>
  <c r="Z137" i="55"/>
  <c r="Y137" i="55"/>
  <c r="X137" i="55"/>
  <c r="W137" i="55"/>
  <c r="V137" i="55"/>
  <c r="U137" i="55"/>
  <c r="T137" i="55"/>
  <c r="S137" i="55"/>
  <c r="R137" i="55"/>
  <c r="Q137" i="55"/>
  <c r="P137" i="55"/>
  <c r="O137" i="55"/>
  <c r="N137" i="55"/>
  <c r="M137" i="55"/>
  <c r="K137" i="55"/>
  <c r="J137" i="55"/>
  <c r="I137" i="55"/>
  <c r="H137" i="55"/>
  <c r="G137" i="55"/>
  <c r="F137" i="55"/>
  <c r="E137" i="55"/>
  <c r="BA134" i="55"/>
  <c r="AZ134" i="55"/>
  <c r="AY134" i="55"/>
  <c r="AX134" i="55"/>
  <c r="AW134" i="55"/>
  <c r="AV134" i="55"/>
  <c r="AU134" i="55"/>
  <c r="AT134" i="55"/>
  <c r="AS134" i="55"/>
  <c r="AR134" i="55"/>
  <c r="AQ134" i="55"/>
  <c r="AP134" i="55"/>
  <c r="AO134" i="55"/>
  <c r="AN134" i="55"/>
  <c r="AM134" i="55"/>
  <c r="AL134" i="55"/>
  <c r="AK134" i="55"/>
  <c r="AJ134" i="55"/>
  <c r="AI134" i="55"/>
  <c r="AH134" i="55"/>
  <c r="AF134" i="55"/>
  <c r="AE134" i="55"/>
  <c r="AD134" i="55"/>
  <c r="AC134" i="55"/>
  <c r="AB134" i="55"/>
  <c r="AA134" i="55"/>
  <c r="Z134" i="55"/>
  <c r="Y134" i="55"/>
  <c r="X134" i="55"/>
  <c r="W134" i="55"/>
  <c r="V134" i="55"/>
  <c r="U134" i="55"/>
  <c r="T134" i="55"/>
  <c r="S134" i="55"/>
  <c r="R134" i="55"/>
  <c r="Q134" i="55"/>
  <c r="P134" i="55"/>
  <c r="O134" i="55"/>
  <c r="N134" i="55"/>
  <c r="M134" i="55"/>
  <c r="K134" i="55"/>
  <c r="J134" i="55"/>
  <c r="I134" i="55"/>
  <c r="H134" i="55"/>
  <c r="G134" i="55"/>
  <c r="F134" i="55"/>
  <c r="E134" i="55"/>
  <c r="C133" i="55"/>
  <c r="BA130" i="55"/>
  <c r="AZ130" i="55"/>
  <c r="AY130" i="55"/>
  <c r="AX130" i="55"/>
  <c r="AW130" i="55"/>
  <c r="AV130" i="55"/>
  <c r="AU130" i="55"/>
  <c r="AT130" i="55"/>
  <c r="AS130" i="55"/>
  <c r="AR130" i="55"/>
  <c r="AQ130" i="55"/>
  <c r="AP130" i="55"/>
  <c r="AO130" i="55"/>
  <c r="AN130" i="55"/>
  <c r="AM130" i="55"/>
  <c r="AL130" i="55"/>
  <c r="AK130" i="55"/>
  <c r="AJ130" i="55"/>
  <c r="AI130" i="55"/>
  <c r="AH130" i="55"/>
  <c r="AF130" i="55"/>
  <c r="AE130" i="55"/>
  <c r="AD130" i="55"/>
  <c r="AC130" i="55"/>
  <c r="AB130" i="55"/>
  <c r="AA130" i="55"/>
  <c r="Z130" i="55"/>
  <c r="Y130" i="55"/>
  <c r="X130" i="55"/>
  <c r="W130" i="55"/>
  <c r="V130" i="55"/>
  <c r="U130" i="55"/>
  <c r="T130" i="55"/>
  <c r="S130" i="55"/>
  <c r="R130" i="55"/>
  <c r="Q130" i="55"/>
  <c r="P130" i="55"/>
  <c r="O130" i="55"/>
  <c r="N130" i="55"/>
  <c r="M130" i="55"/>
  <c r="K130" i="55"/>
  <c r="J130" i="55"/>
  <c r="I130" i="55"/>
  <c r="H130" i="55"/>
  <c r="G130" i="55"/>
  <c r="F130" i="55"/>
  <c r="E130" i="55"/>
  <c r="BA127" i="55"/>
  <c r="AZ127" i="55"/>
  <c r="AY127" i="55"/>
  <c r="AX127" i="55"/>
  <c r="AW127" i="55"/>
  <c r="AV127" i="55"/>
  <c r="AU127" i="55"/>
  <c r="AT127" i="55"/>
  <c r="AS127" i="55"/>
  <c r="AR127" i="55"/>
  <c r="AQ127" i="55"/>
  <c r="AP127" i="55"/>
  <c r="AO127" i="55"/>
  <c r="AN127" i="55"/>
  <c r="AM127" i="55"/>
  <c r="AL127" i="55"/>
  <c r="AK127" i="55"/>
  <c r="AJ127" i="55"/>
  <c r="AI127" i="55"/>
  <c r="AH127" i="55"/>
  <c r="AF127" i="55"/>
  <c r="AE127" i="55"/>
  <c r="AD127" i="55"/>
  <c r="AC127" i="55"/>
  <c r="AB127" i="55"/>
  <c r="AA127" i="55"/>
  <c r="Z127" i="55"/>
  <c r="Y127" i="55"/>
  <c r="X127" i="55"/>
  <c r="W127" i="55"/>
  <c r="V127" i="55"/>
  <c r="U127" i="55"/>
  <c r="T127" i="55"/>
  <c r="S127" i="55"/>
  <c r="R127" i="55"/>
  <c r="Q127" i="55"/>
  <c r="P127" i="55"/>
  <c r="O127" i="55"/>
  <c r="N127" i="55"/>
  <c r="M127" i="55"/>
  <c r="K127" i="55"/>
  <c r="J127" i="55"/>
  <c r="I127" i="55"/>
  <c r="H127" i="55"/>
  <c r="G127" i="55"/>
  <c r="F127" i="55"/>
  <c r="E127" i="55"/>
  <c r="C126" i="55"/>
  <c r="BA123" i="55"/>
  <c r="AZ123" i="55"/>
  <c r="AY123" i="55"/>
  <c r="AX123" i="55"/>
  <c r="AW123" i="55"/>
  <c r="AV123" i="55"/>
  <c r="AU123" i="55"/>
  <c r="AT123" i="55"/>
  <c r="AS123" i="55"/>
  <c r="AR123" i="55"/>
  <c r="AQ123" i="55"/>
  <c r="AP123" i="55"/>
  <c r="AO123" i="55"/>
  <c r="AN123" i="55"/>
  <c r="AM123" i="55"/>
  <c r="AL123" i="55"/>
  <c r="AK123" i="55"/>
  <c r="AJ123" i="55"/>
  <c r="AI123" i="55"/>
  <c r="AH123" i="55"/>
  <c r="AF123" i="55"/>
  <c r="AE123" i="55"/>
  <c r="AD123" i="55"/>
  <c r="AC123" i="55"/>
  <c r="AB123" i="55"/>
  <c r="AA123" i="55"/>
  <c r="Z123" i="55"/>
  <c r="Y123" i="55"/>
  <c r="X123" i="55"/>
  <c r="W123" i="55"/>
  <c r="V123" i="55"/>
  <c r="U123" i="55"/>
  <c r="T123" i="55"/>
  <c r="S123" i="55"/>
  <c r="R123" i="55"/>
  <c r="Q123" i="55"/>
  <c r="P123" i="55"/>
  <c r="O123" i="55"/>
  <c r="N123" i="55"/>
  <c r="M123" i="55"/>
  <c r="K123" i="55"/>
  <c r="J123" i="55"/>
  <c r="I123" i="55"/>
  <c r="H123" i="55"/>
  <c r="G123" i="55"/>
  <c r="F123" i="55"/>
  <c r="E123" i="55"/>
  <c r="BA120" i="55"/>
  <c r="AZ120" i="55"/>
  <c r="AY120" i="55"/>
  <c r="AX120" i="55"/>
  <c r="AW120" i="55"/>
  <c r="AV120" i="55"/>
  <c r="AU120" i="55"/>
  <c r="AT120" i="55"/>
  <c r="AS120" i="55"/>
  <c r="AR120" i="55"/>
  <c r="AQ120" i="55"/>
  <c r="AP120" i="55"/>
  <c r="AO120" i="55"/>
  <c r="AN120" i="55"/>
  <c r="AM120" i="55"/>
  <c r="AL120" i="55"/>
  <c r="AK120" i="55"/>
  <c r="AJ120" i="55"/>
  <c r="AI120" i="55"/>
  <c r="AH120" i="55"/>
  <c r="AF120" i="55"/>
  <c r="AE120" i="55"/>
  <c r="AD120" i="55"/>
  <c r="AC120" i="55"/>
  <c r="AB120" i="55"/>
  <c r="AA120" i="55"/>
  <c r="Z120" i="55"/>
  <c r="Y120" i="55"/>
  <c r="X120" i="55"/>
  <c r="W120" i="55"/>
  <c r="V120" i="55"/>
  <c r="U120" i="55"/>
  <c r="T120" i="55"/>
  <c r="S120" i="55"/>
  <c r="R120" i="55"/>
  <c r="Q120" i="55"/>
  <c r="P120" i="55"/>
  <c r="O120" i="55"/>
  <c r="N120" i="55"/>
  <c r="M120" i="55"/>
  <c r="K120" i="55"/>
  <c r="Y18" i="56" s="1"/>
  <c r="J120" i="55"/>
  <c r="I120" i="55"/>
  <c r="H120" i="55"/>
  <c r="G120" i="55"/>
  <c r="F120" i="55"/>
  <c r="E120" i="55"/>
  <c r="C119" i="55"/>
  <c r="BA116" i="55"/>
  <c r="AZ116" i="55"/>
  <c r="AY116" i="55"/>
  <c r="AX116" i="55"/>
  <c r="AW116" i="55"/>
  <c r="AV116" i="55"/>
  <c r="AU116" i="55"/>
  <c r="AT116" i="55"/>
  <c r="AS116" i="55"/>
  <c r="AR116" i="55"/>
  <c r="AQ116" i="55"/>
  <c r="AP116" i="55"/>
  <c r="AO116" i="55"/>
  <c r="AN116" i="55"/>
  <c r="AM116" i="55"/>
  <c r="AL116" i="55"/>
  <c r="AK116" i="55"/>
  <c r="AJ116" i="55"/>
  <c r="AI116" i="55"/>
  <c r="AH116" i="55"/>
  <c r="AF116" i="55"/>
  <c r="AE116" i="55"/>
  <c r="AD116" i="55"/>
  <c r="AC116" i="55"/>
  <c r="AB116" i="55"/>
  <c r="AA116" i="55"/>
  <c r="Z116" i="55"/>
  <c r="Y116" i="55"/>
  <c r="X116" i="55"/>
  <c r="W116" i="55"/>
  <c r="V116" i="55"/>
  <c r="U116" i="55"/>
  <c r="T116" i="55"/>
  <c r="S116" i="55"/>
  <c r="R116" i="55"/>
  <c r="Q116" i="55"/>
  <c r="P116" i="55"/>
  <c r="O116" i="55"/>
  <c r="N116" i="55"/>
  <c r="M116" i="55"/>
  <c r="K116" i="55"/>
  <c r="J116" i="55"/>
  <c r="I116" i="55"/>
  <c r="H116" i="55"/>
  <c r="G116" i="55"/>
  <c r="F116" i="55"/>
  <c r="E116" i="55"/>
  <c r="BA113" i="55"/>
  <c r="AZ113" i="55"/>
  <c r="AY113" i="55"/>
  <c r="AX113" i="55"/>
  <c r="AW113" i="55"/>
  <c r="AV113" i="55"/>
  <c r="AU113" i="55"/>
  <c r="AT113" i="55"/>
  <c r="AS113" i="55"/>
  <c r="AR113" i="55"/>
  <c r="AQ113" i="55"/>
  <c r="AP113" i="55"/>
  <c r="AO113" i="55"/>
  <c r="AN113" i="55"/>
  <c r="AM113" i="55"/>
  <c r="AL113" i="55"/>
  <c r="AK113" i="55"/>
  <c r="AJ113" i="55"/>
  <c r="AI113" i="55"/>
  <c r="AH113" i="55"/>
  <c r="AF113" i="55"/>
  <c r="AE113" i="55"/>
  <c r="AD113" i="55"/>
  <c r="AC113" i="55"/>
  <c r="AB113" i="55"/>
  <c r="AA113" i="55"/>
  <c r="Z113" i="55"/>
  <c r="Y113" i="55"/>
  <c r="X113" i="55"/>
  <c r="W113" i="55"/>
  <c r="V113" i="55"/>
  <c r="U113" i="55"/>
  <c r="T113" i="55"/>
  <c r="S113" i="55"/>
  <c r="R113" i="55"/>
  <c r="Q113" i="55"/>
  <c r="P113" i="55"/>
  <c r="O113" i="55"/>
  <c r="N113" i="55"/>
  <c r="M113" i="55"/>
  <c r="K113" i="55"/>
  <c r="X18" i="56" s="1"/>
  <c r="J113" i="55"/>
  <c r="I113" i="55"/>
  <c r="H113" i="55"/>
  <c r="G113" i="55"/>
  <c r="F113" i="55"/>
  <c r="E113" i="55"/>
  <c r="C112" i="55"/>
  <c r="BA109" i="55"/>
  <c r="AZ109" i="55"/>
  <c r="AY109" i="55"/>
  <c r="AX109" i="55"/>
  <c r="AW109" i="55"/>
  <c r="AV109" i="55"/>
  <c r="AU109" i="55"/>
  <c r="AT109" i="55"/>
  <c r="AS109" i="55"/>
  <c r="AR109" i="55"/>
  <c r="AQ109" i="55"/>
  <c r="AP109" i="55"/>
  <c r="AO109" i="55"/>
  <c r="AN109" i="55"/>
  <c r="AM109" i="55"/>
  <c r="AL109" i="55"/>
  <c r="AK109" i="55"/>
  <c r="AJ109" i="55"/>
  <c r="AI109" i="55"/>
  <c r="AH109" i="55"/>
  <c r="AF109" i="55"/>
  <c r="AE109" i="55"/>
  <c r="AD109" i="55"/>
  <c r="AC109" i="55"/>
  <c r="AB109" i="55"/>
  <c r="AA109" i="55"/>
  <c r="Z109" i="55"/>
  <c r="Y109" i="55"/>
  <c r="X109" i="55"/>
  <c r="W109" i="55"/>
  <c r="V109" i="55"/>
  <c r="U109" i="55"/>
  <c r="T109" i="55"/>
  <c r="S109" i="55"/>
  <c r="R109" i="55"/>
  <c r="Q109" i="55"/>
  <c r="P109" i="55"/>
  <c r="O109" i="55"/>
  <c r="N109" i="55"/>
  <c r="M109" i="55"/>
  <c r="K109" i="55"/>
  <c r="J109" i="55"/>
  <c r="I109" i="55"/>
  <c r="H109" i="55"/>
  <c r="G109" i="55"/>
  <c r="F109" i="55"/>
  <c r="E109" i="55"/>
  <c r="BA106" i="55"/>
  <c r="AZ106" i="55"/>
  <c r="AY106" i="55"/>
  <c r="AX106" i="55"/>
  <c r="AW106" i="55"/>
  <c r="AV106" i="55"/>
  <c r="AU106" i="55"/>
  <c r="AT106" i="55"/>
  <c r="AS106" i="55"/>
  <c r="AR106" i="55"/>
  <c r="AQ106" i="55"/>
  <c r="AP106" i="55"/>
  <c r="AO106" i="55"/>
  <c r="AN106" i="55"/>
  <c r="AM106" i="55"/>
  <c r="AL106" i="55"/>
  <c r="AK106" i="55"/>
  <c r="AJ106" i="55"/>
  <c r="AI106" i="55"/>
  <c r="AH106" i="55"/>
  <c r="AF106" i="55"/>
  <c r="AE106" i="55"/>
  <c r="AD106" i="55"/>
  <c r="AC106" i="55"/>
  <c r="AB106" i="55"/>
  <c r="AA106" i="55"/>
  <c r="Z106" i="55"/>
  <c r="Y106" i="55"/>
  <c r="X106" i="55"/>
  <c r="W106" i="55"/>
  <c r="V106" i="55"/>
  <c r="U106" i="55"/>
  <c r="T106" i="55"/>
  <c r="S106" i="55"/>
  <c r="R106" i="55"/>
  <c r="Q106" i="55"/>
  <c r="P106" i="55"/>
  <c r="O106" i="55"/>
  <c r="N106" i="55"/>
  <c r="M106" i="55"/>
  <c r="K106" i="55"/>
  <c r="W18" i="56" s="1"/>
  <c r="J106" i="55"/>
  <c r="I106" i="55"/>
  <c r="H106" i="55"/>
  <c r="G106" i="55"/>
  <c r="F106" i="55"/>
  <c r="E106" i="55"/>
  <c r="C105" i="55"/>
  <c r="BA102" i="55"/>
  <c r="AZ102" i="55"/>
  <c r="AY102" i="55"/>
  <c r="AX102" i="55"/>
  <c r="AW102" i="55"/>
  <c r="AV102" i="55"/>
  <c r="AU102" i="55"/>
  <c r="AT102" i="55"/>
  <c r="AS102" i="55"/>
  <c r="AR102" i="55"/>
  <c r="AQ102" i="55"/>
  <c r="AP102" i="55"/>
  <c r="AO102" i="55"/>
  <c r="AN102" i="55"/>
  <c r="AM102" i="55"/>
  <c r="AL102" i="55"/>
  <c r="AK102" i="55"/>
  <c r="AJ102" i="55"/>
  <c r="AI102" i="55"/>
  <c r="AH102" i="55"/>
  <c r="AF102" i="55"/>
  <c r="AE102" i="55"/>
  <c r="AD102" i="55"/>
  <c r="AC102" i="55"/>
  <c r="AB102" i="55"/>
  <c r="AA102" i="55"/>
  <c r="Z102" i="55"/>
  <c r="Y102" i="55"/>
  <c r="X102" i="55"/>
  <c r="W102" i="55"/>
  <c r="V102" i="55"/>
  <c r="U102" i="55"/>
  <c r="T102" i="55"/>
  <c r="S102" i="55"/>
  <c r="R102" i="55"/>
  <c r="Q102" i="55"/>
  <c r="P102" i="55"/>
  <c r="O102" i="55"/>
  <c r="N102" i="55"/>
  <c r="M102" i="55"/>
  <c r="K102" i="55"/>
  <c r="J102" i="55"/>
  <c r="I102" i="55"/>
  <c r="H102" i="55"/>
  <c r="G102" i="55"/>
  <c r="F102" i="55"/>
  <c r="E102" i="55"/>
  <c r="BA99" i="55"/>
  <c r="AZ99" i="55"/>
  <c r="AY99" i="55"/>
  <c r="AX99" i="55"/>
  <c r="AW99" i="55"/>
  <c r="AV99" i="55"/>
  <c r="AU99" i="55"/>
  <c r="AT99" i="55"/>
  <c r="AS99" i="55"/>
  <c r="AR99" i="55"/>
  <c r="AQ99" i="55"/>
  <c r="AP99" i="55"/>
  <c r="AO99" i="55"/>
  <c r="AN99" i="55"/>
  <c r="AM99" i="55"/>
  <c r="AL99" i="55"/>
  <c r="AK99" i="55"/>
  <c r="AJ99" i="55"/>
  <c r="AI99" i="55"/>
  <c r="AH99" i="55"/>
  <c r="AF99" i="55"/>
  <c r="AE99" i="55"/>
  <c r="AD99" i="55"/>
  <c r="AC99" i="55"/>
  <c r="AB99" i="55"/>
  <c r="AA99" i="55"/>
  <c r="Z99" i="55"/>
  <c r="Y99" i="55"/>
  <c r="X99" i="55"/>
  <c r="W99" i="55"/>
  <c r="V99" i="55"/>
  <c r="U99" i="55"/>
  <c r="T99" i="55"/>
  <c r="S99" i="55"/>
  <c r="R99" i="55"/>
  <c r="Q99" i="55"/>
  <c r="P99" i="55"/>
  <c r="O99" i="55"/>
  <c r="N99" i="55"/>
  <c r="M99" i="55"/>
  <c r="K99" i="55"/>
  <c r="V18" i="56" s="1"/>
  <c r="J99" i="55"/>
  <c r="I99" i="55"/>
  <c r="H99" i="55"/>
  <c r="G99" i="55"/>
  <c r="F99" i="55"/>
  <c r="E99" i="55"/>
  <c r="C98" i="55"/>
  <c r="BA95" i="55"/>
  <c r="AZ95" i="55"/>
  <c r="AY95" i="55"/>
  <c r="AX95" i="55"/>
  <c r="AW95" i="55"/>
  <c r="AV95" i="55"/>
  <c r="AU95" i="55"/>
  <c r="AT95" i="55"/>
  <c r="AS95" i="55"/>
  <c r="AR95" i="55"/>
  <c r="AQ95" i="55"/>
  <c r="AP95" i="55"/>
  <c r="AO95" i="55"/>
  <c r="AN95" i="55"/>
  <c r="AM95" i="55"/>
  <c r="AL95" i="55"/>
  <c r="AK95" i="55"/>
  <c r="AJ95" i="55"/>
  <c r="AI95" i="55"/>
  <c r="AH95" i="55"/>
  <c r="AF95" i="55"/>
  <c r="AE95" i="55"/>
  <c r="AD95" i="55"/>
  <c r="AC95" i="55"/>
  <c r="AB95" i="55"/>
  <c r="AA95" i="55"/>
  <c r="Z95" i="55"/>
  <c r="Y95" i="55"/>
  <c r="X95" i="55"/>
  <c r="W95" i="55"/>
  <c r="V95" i="55"/>
  <c r="U95" i="55"/>
  <c r="T95" i="55"/>
  <c r="S95" i="55"/>
  <c r="R95" i="55"/>
  <c r="Q95" i="55"/>
  <c r="P95" i="55"/>
  <c r="O95" i="55"/>
  <c r="N95" i="55"/>
  <c r="M95" i="55"/>
  <c r="K95" i="55"/>
  <c r="J95" i="55"/>
  <c r="I95" i="55"/>
  <c r="H95" i="55"/>
  <c r="G95" i="55"/>
  <c r="F95" i="55"/>
  <c r="E95" i="55"/>
  <c r="BA92" i="55"/>
  <c r="AZ92" i="55"/>
  <c r="AY92" i="55"/>
  <c r="AX92" i="55"/>
  <c r="AW92" i="55"/>
  <c r="AV92" i="55"/>
  <c r="AU92" i="55"/>
  <c r="AT92" i="55"/>
  <c r="AS92" i="55"/>
  <c r="AR92" i="55"/>
  <c r="AQ92" i="55"/>
  <c r="AP92" i="55"/>
  <c r="AO92" i="55"/>
  <c r="AN92" i="55"/>
  <c r="AM92" i="55"/>
  <c r="AL92" i="55"/>
  <c r="AK92" i="55"/>
  <c r="AJ92" i="55"/>
  <c r="AI92" i="55"/>
  <c r="AH92" i="55"/>
  <c r="AF92" i="55"/>
  <c r="AE92" i="55"/>
  <c r="AD92" i="55"/>
  <c r="AC92" i="55"/>
  <c r="AB92" i="55"/>
  <c r="AA92" i="55"/>
  <c r="Z92" i="55"/>
  <c r="Y92" i="55"/>
  <c r="X92" i="55"/>
  <c r="W92" i="55"/>
  <c r="V92" i="55"/>
  <c r="U92" i="55"/>
  <c r="T92" i="55"/>
  <c r="S92" i="55"/>
  <c r="R92" i="55"/>
  <c r="Q92" i="55"/>
  <c r="P92" i="55"/>
  <c r="O92" i="55"/>
  <c r="N92" i="55"/>
  <c r="M92" i="55"/>
  <c r="K92" i="55"/>
  <c r="U18" i="56" s="1"/>
  <c r="J92" i="55"/>
  <c r="I92" i="55"/>
  <c r="H92" i="55"/>
  <c r="G92" i="55"/>
  <c r="F92" i="55"/>
  <c r="E92" i="55"/>
  <c r="C91" i="55"/>
  <c r="BA88" i="55"/>
  <c r="AZ88" i="55"/>
  <c r="AY88" i="55"/>
  <c r="AX88" i="55"/>
  <c r="AW88" i="55"/>
  <c r="AV88" i="55"/>
  <c r="AU88" i="55"/>
  <c r="AT88" i="55"/>
  <c r="AS88" i="55"/>
  <c r="AR88" i="55"/>
  <c r="AQ88" i="55"/>
  <c r="AP88" i="55"/>
  <c r="AO88" i="55"/>
  <c r="AN88" i="55"/>
  <c r="AM88" i="55"/>
  <c r="AL88" i="55"/>
  <c r="AK88" i="55"/>
  <c r="AJ88" i="55"/>
  <c r="AI88" i="55"/>
  <c r="AH88" i="55"/>
  <c r="AF88" i="55"/>
  <c r="AE88" i="55"/>
  <c r="AD88" i="55"/>
  <c r="AC88" i="55"/>
  <c r="AB88" i="55"/>
  <c r="AA88" i="55"/>
  <c r="Z88" i="55"/>
  <c r="Y88" i="55"/>
  <c r="X88" i="55"/>
  <c r="W88" i="55"/>
  <c r="V88" i="55"/>
  <c r="U88" i="55"/>
  <c r="T88" i="55"/>
  <c r="S88" i="55"/>
  <c r="R88" i="55"/>
  <c r="Q88" i="55"/>
  <c r="P88" i="55"/>
  <c r="O88" i="55"/>
  <c r="N88" i="55"/>
  <c r="M88" i="55"/>
  <c r="K88" i="55"/>
  <c r="J88" i="55"/>
  <c r="I88" i="55"/>
  <c r="H88" i="55"/>
  <c r="G88" i="55"/>
  <c r="F88" i="55"/>
  <c r="E88" i="55"/>
  <c r="BA85" i="55"/>
  <c r="AZ85" i="55"/>
  <c r="AY85" i="55"/>
  <c r="AX85" i="55"/>
  <c r="AW85" i="55"/>
  <c r="AV85" i="55"/>
  <c r="AU85" i="55"/>
  <c r="AT85" i="55"/>
  <c r="AS85" i="55"/>
  <c r="AR85" i="55"/>
  <c r="AQ85" i="55"/>
  <c r="AP85" i="55"/>
  <c r="AO85" i="55"/>
  <c r="AN85" i="55"/>
  <c r="AM85" i="55"/>
  <c r="AL85" i="55"/>
  <c r="AK85" i="55"/>
  <c r="AJ85" i="55"/>
  <c r="AI85" i="55"/>
  <c r="AH85" i="55"/>
  <c r="AF85" i="55"/>
  <c r="AE85" i="55"/>
  <c r="AD85" i="55"/>
  <c r="AC85" i="55"/>
  <c r="AB85" i="55"/>
  <c r="AA85" i="55"/>
  <c r="Z85" i="55"/>
  <c r="Y85" i="55"/>
  <c r="X85" i="55"/>
  <c r="W85" i="55"/>
  <c r="V85" i="55"/>
  <c r="U85" i="55"/>
  <c r="T85" i="55"/>
  <c r="S85" i="55"/>
  <c r="R85" i="55"/>
  <c r="Q85" i="55"/>
  <c r="P85" i="55"/>
  <c r="O85" i="55"/>
  <c r="N85" i="55"/>
  <c r="M85" i="55"/>
  <c r="K85" i="55"/>
  <c r="J85" i="55"/>
  <c r="I85" i="55"/>
  <c r="H85" i="55"/>
  <c r="G85" i="55"/>
  <c r="F85" i="55"/>
  <c r="E85" i="55"/>
  <c r="C84" i="55"/>
  <c r="BA81" i="55"/>
  <c r="AZ81" i="55"/>
  <c r="AY81" i="55"/>
  <c r="AX81" i="55"/>
  <c r="AW81" i="55"/>
  <c r="AV81" i="55"/>
  <c r="AU81" i="55"/>
  <c r="AT81" i="55"/>
  <c r="AS81" i="55"/>
  <c r="AR81" i="55"/>
  <c r="AQ81" i="55"/>
  <c r="AP81" i="55"/>
  <c r="AO81" i="55"/>
  <c r="AN81" i="55"/>
  <c r="AM81" i="55"/>
  <c r="AL81" i="55"/>
  <c r="AK81" i="55"/>
  <c r="AJ81" i="55"/>
  <c r="AI81" i="55"/>
  <c r="AH81" i="55"/>
  <c r="AF81" i="55"/>
  <c r="AE81" i="55"/>
  <c r="AD81" i="55"/>
  <c r="AC81" i="55"/>
  <c r="AB81" i="55"/>
  <c r="AA81" i="55"/>
  <c r="Z81" i="55"/>
  <c r="Y81" i="55"/>
  <c r="X81" i="55"/>
  <c r="W81" i="55"/>
  <c r="V81" i="55"/>
  <c r="U81" i="55"/>
  <c r="T81" i="55"/>
  <c r="S81" i="55"/>
  <c r="R81" i="55"/>
  <c r="Q81" i="55"/>
  <c r="P81" i="55"/>
  <c r="O81" i="55"/>
  <c r="N81" i="55"/>
  <c r="M81" i="55"/>
  <c r="K81" i="55"/>
  <c r="J81" i="55"/>
  <c r="I81" i="55"/>
  <c r="H81" i="55"/>
  <c r="G81" i="55"/>
  <c r="F81" i="55"/>
  <c r="E81" i="55"/>
  <c r="BA78" i="55"/>
  <c r="AZ78" i="55"/>
  <c r="AY78" i="55"/>
  <c r="AX78" i="55"/>
  <c r="AW78" i="55"/>
  <c r="AV78" i="55"/>
  <c r="AU78" i="55"/>
  <c r="AT78" i="55"/>
  <c r="AS78" i="55"/>
  <c r="AR78" i="55"/>
  <c r="AQ78" i="55"/>
  <c r="AP78" i="55"/>
  <c r="AO78" i="55"/>
  <c r="AN78" i="55"/>
  <c r="AM78" i="55"/>
  <c r="AL78" i="55"/>
  <c r="AK78" i="55"/>
  <c r="AJ78" i="55"/>
  <c r="AI78" i="55"/>
  <c r="AH78" i="55"/>
  <c r="AF78" i="55"/>
  <c r="AE78" i="55"/>
  <c r="AD78" i="55"/>
  <c r="AC78" i="55"/>
  <c r="AB78" i="55"/>
  <c r="AA78" i="55"/>
  <c r="Z78" i="55"/>
  <c r="Y78" i="55"/>
  <c r="X78" i="55"/>
  <c r="W78" i="55"/>
  <c r="V78" i="55"/>
  <c r="U78" i="55"/>
  <c r="T78" i="55"/>
  <c r="S78" i="55"/>
  <c r="R78" i="55"/>
  <c r="Q78" i="55"/>
  <c r="P78" i="55"/>
  <c r="O78" i="55"/>
  <c r="N78" i="55"/>
  <c r="M78" i="55"/>
  <c r="K78" i="55"/>
  <c r="Q18" i="56" s="1"/>
  <c r="J78" i="55"/>
  <c r="I78" i="55"/>
  <c r="H78" i="55"/>
  <c r="G78" i="55"/>
  <c r="F78" i="55"/>
  <c r="E78" i="55"/>
  <c r="C77" i="55"/>
  <c r="BA74" i="55"/>
  <c r="AZ74" i="55"/>
  <c r="AY74" i="55"/>
  <c r="AX74" i="55"/>
  <c r="AW74" i="55"/>
  <c r="AV74" i="55"/>
  <c r="AU74" i="55"/>
  <c r="AT74" i="55"/>
  <c r="AS74" i="55"/>
  <c r="AR74" i="55"/>
  <c r="AQ74" i="55"/>
  <c r="AP74" i="55"/>
  <c r="AO74" i="55"/>
  <c r="AN74" i="55"/>
  <c r="AM74" i="55"/>
  <c r="AL74" i="55"/>
  <c r="AK74" i="55"/>
  <c r="AJ74" i="55"/>
  <c r="AI74" i="55"/>
  <c r="AH74" i="55"/>
  <c r="AF74" i="55"/>
  <c r="AE74" i="55"/>
  <c r="AD74" i="55"/>
  <c r="AC74" i="55"/>
  <c r="AB74" i="55"/>
  <c r="AA74" i="55"/>
  <c r="Z74" i="55"/>
  <c r="Y74" i="55"/>
  <c r="X74" i="55"/>
  <c r="W74" i="55"/>
  <c r="V74" i="55"/>
  <c r="U74" i="55"/>
  <c r="T74" i="55"/>
  <c r="S74" i="55"/>
  <c r="R74" i="55"/>
  <c r="Q74" i="55"/>
  <c r="P74" i="55"/>
  <c r="O74" i="55"/>
  <c r="N74" i="55"/>
  <c r="M74" i="55"/>
  <c r="K74" i="55"/>
  <c r="J74" i="55"/>
  <c r="I74" i="55"/>
  <c r="H74" i="55"/>
  <c r="G74" i="55"/>
  <c r="F74" i="55"/>
  <c r="E74" i="55"/>
  <c r="BA71" i="55"/>
  <c r="AZ71" i="55"/>
  <c r="AY71" i="55"/>
  <c r="AX71" i="55"/>
  <c r="AW71" i="55"/>
  <c r="AV71" i="55"/>
  <c r="AU71" i="55"/>
  <c r="AT71" i="55"/>
  <c r="AS71" i="55"/>
  <c r="AR71" i="55"/>
  <c r="AQ71" i="55"/>
  <c r="AP71" i="55"/>
  <c r="AO71" i="55"/>
  <c r="AN71" i="55"/>
  <c r="AM71" i="55"/>
  <c r="AL71" i="55"/>
  <c r="AK71" i="55"/>
  <c r="AJ71" i="55"/>
  <c r="AI71" i="55"/>
  <c r="AH71" i="55"/>
  <c r="AF71" i="55"/>
  <c r="AE71" i="55"/>
  <c r="AD71" i="55"/>
  <c r="AC71" i="55"/>
  <c r="AB71" i="55"/>
  <c r="AA71" i="55"/>
  <c r="Z71" i="55"/>
  <c r="Y71" i="55"/>
  <c r="X71" i="55"/>
  <c r="W71" i="55"/>
  <c r="V71" i="55"/>
  <c r="U71" i="55"/>
  <c r="T71" i="55"/>
  <c r="S71" i="55"/>
  <c r="R71" i="55"/>
  <c r="Q71" i="55"/>
  <c r="P71" i="55"/>
  <c r="O71" i="55"/>
  <c r="N71" i="55"/>
  <c r="M71" i="55"/>
  <c r="K71" i="55"/>
  <c r="P18" i="56" s="1"/>
  <c r="J71" i="55"/>
  <c r="I71" i="55"/>
  <c r="H71" i="55"/>
  <c r="G71" i="55"/>
  <c r="F71" i="55"/>
  <c r="E71" i="55"/>
  <c r="C70" i="55"/>
  <c r="BA67" i="55"/>
  <c r="AZ67" i="55"/>
  <c r="AY67" i="55"/>
  <c r="AX67" i="55"/>
  <c r="AW67" i="55"/>
  <c r="AV67" i="55"/>
  <c r="AU67" i="55"/>
  <c r="AT67" i="55"/>
  <c r="AS67" i="55"/>
  <c r="AR67" i="55"/>
  <c r="AQ67" i="55"/>
  <c r="AP67" i="55"/>
  <c r="AO67" i="55"/>
  <c r="AN67" i="55"/>
  <c r="AM67" i="55"/>
  <c r="AL67" i="55"/>
  <c r="AK67" i="55"/>
  <c r="AJ67" i="55"/>
  <c r="AI67" i="55"/>
  <c r="AH67" i="55"/>
  <c r="AF67" i="55"/>
  <c r="AE67" i="55"/>
  <c r="AD67" i="55"/>
  <c r="AC67" i="55"/>
  <c r="AB67" i="55"/>
  <c r="AA67" i="55"/>
  <c r="Z67" i="55"/>
  <c r="Y67" i="55"/>
  <c r="X67" i="55"/>
  <c r="W67" i="55"/>
  <c r="V67" i="55"/>
  <c r="U67" i="55"/>
  <c r="T67" i="55"/>
  <c r="S67" i="55"/>
  <c r="R67" i="55"/>
  <c r="Q67" i="55"/>
  <c r="P67" i="55"/>
  <c r="O67" i="55"/>
  <c r="N67" i="55"/>
  <c r="M67" i="55"/>
  <c r="K67" i="55"/>
  <c r="J67" i="55"/>
  <c r="I67" i="55"/>
  <c r="H67" i="55"/>
  <c r="G67" i="55"/>
  <c r="F67" i="55"/>
  <c r="E67" i="55"/>
  <c r="BA64" i="55"/>
  <c r="AZ64" i="55"/>
  <c r="AY64" i="55"/>
  <c r="AX64" i="55"/>
  <c r="AW64" i="55"/>
  <c r="AV64" i="55"/>
  <c r="AU64" i="55"/>
  <c r="AT64" i="55"/>
  <c r="AS64" i="55"/>
  <c r="AR64" i="55"/>
  <c r="AQ64" i="55"/>
  <c r="AP64" i="55"/>
  <c r="AO64" i="55"/>
  <c r="AN64" i="55"/>
  <c r="AM64" i="55"/>
  <c r="AL64" i="55"/>
  <c r="AK64" i="55"/>
  <c r="AJ64" i="55"/>
  <c r="AI64" i="55"/>
  <c r="AH64" i="55"/>
  <c r="AF64" i="55"/>
  <c r="AE64" i="55"/>
  <c r="AD64" i="55"/>
  <c r="AC64" i="55"/>
  <c r="AB64" i="55"/>
  <c r="AA64" i="55"/>
  <c r="Z64" i="55"/>
  <c r="Y64" i="55"/>
  <c r="X64" i="55"/>
  <c r="W64" i="55"/>
  <c r="V64" i="55"/>
  <c r="U64" i="55"/>
  <c r="T64" i="55"/>
  <c r="S64" i="55"/>
  <c r="R64" i="55"/>
  <c r="Q64" i="55"/>
  <c r="P64" i="55"/>
  <c r="O64" i="55"/>
  <c r="N64" i="55"/>
  <c r="M64" i="55"/>
  <c r="K64" i="55"/>
  <c r="O18" i="56" s="1"/>
  <c r="J64" i="55"/>
  <c r="I64" i="55"/>
  <c r="H64" i="55"/>
  <c r="G64" i="55"/>
  <c r="F64" i="55"/>
  <c r="E64" i="55"/>
  <c r="C63" i="55"/>
  <c r="BA60" i="55"/>
  <c r="AZ60" i="55"/>
  <c r="AY60" i="55"/>
  <c r="AX60" i="55"/>
  <c r="AW60" i="55"/>
  <c r="AV60" i="55"/>
  <c r="AU60" i="55"/>
  <c r="AT60" i="55"/>
  <c r="AS60" i="55"/>
  <c r="AR60" i="55"/>
  <c r="AQ60" i="55"/>
  <c r="AP60" i="55"/>
  <c r="AO60" i="55"/>
  <c r="AN60" i="55"/>
  <c r="AM60" i="55"/>
  <c r="AL60" i="55"/>
  <c r="AK60" i="55"/>
  <c r="AJ60" i="55"/>
  <c r="AI60" i="55"/>
  <c r="AH60" i="55"/>
  <c r="AF60" i="55"/>
  <c r="AE60" i="55"/>
  <c r="AD60" i="55"/>
  <c r="AC60" i="55"/>
  <c r="AB60" i="55"/>
  <c r="AA60" i="55"/>
  <c r="Z60" i="55"/>
  <c r="Y60" i="55"/>
  <c r="X60" i="55"/>
  <c r="W60" i="55"/>
  <c r="V60" i="55"/>
  <c r="U60" i="55"/>
  <c r="T60" i="55"/>
  <c r="S60" i="55"/>
  <c r="R60" i="55"/>
  <c r="Q60" i="55"/>
  <c r="P60" i="55"/>
  <c r="O60" i="55"/>
  <c r="N60" i="55"/>
  <c r="M60" i="55"/>
  <c r="K60" i="55"/>
  <c r="J60" i="55"/>
  <c r="I60" i="55"/>
  <c r="H60" i="55"/>
  <c r="G60" i="55"/>
  <c r="F60" i="55"/>
  <c r="E60" i="55"/>
  <c r="BA57" i="55"/>
  <c r="AZ57" i="55"/>
  <c r="AY57" i="55"/>
  <c r="AX57" i="55"/>
  <c r="AW57" i="55"/>
  <c r="AV57" i="55"/>
  <c r="AU57" i="55"/>
  <c r="AT57" i="55"/>
  <c r="AS57" i="55"/>
  <c r="AR57" i="55"/>
  <c r="AQ57" i="55"/>
  <c r="AP57" i="55"/>
  <c r="AO57" i="55"/>
  <c r="AN57" i="55"/>
  <c r="AM57" i="55"/>
  <c r="AL57" i="55"/>
  <c r="AK57" i="55"/>
  <c r="AJ57" i="55"/>
  <c r="AI57" i="55"/>
  <c r="AH57" i="55"/>
  <c r="AF57" i="55"/>
  <c r="AE57" i="55"/>
  <c r="AD57" i="55"/>
  <c r="AC57" i="55"/>
  <c r="AB57" i="55"/>
  <c r="AA57" i="55"/>
  <c r="Z57" i="55"/>
  <c r="Y57" i="55"/>
  <c r="X57" i="55"/>
  <c r="W57" i="55"/>
  <c r="V57" i="55"/>
  <c r="U57" i="55"/>
  <c r="T57" i="55"/>
  <c r="S57" i="55"/>
  <c r="R57" i="55"/>
  <c r="Q57" i="55"/>
  <c r="P57" i="55"/>
  <c r="O57" i="55"/>
  <c r="N57" i="55"/>
  <c r="M57" i="55"/>
  <c r="K57" i="55"/>
  <c r="J57" i="55"/>
  <c r="I57" i="55"/>
  <c r="H57" i="55"/>
  <c r="G57" i="55"/>
  <c r="F57" i="55"/>
  <c r="E57" i="55"/>
  <c r="C56" i="55"/>
  <c r="BA53" i="55"/>
  <c r="AZ53" i="55"/>
  <c r="AY53" i="55"/>
  <c r="AX53" i="55"/>
  <c r="AW53" i="55"/>
  <c r="AV53" i="55"/>
  <c r="AU53" i="55"/>
  <c r="AT53" i="55"/>
  <c r="AS53" i="55"/>
  <c r="AR53" i="55"/>
  <c r="AQ53" i="55"/>
  <c r="AP53" i="55"/>
  <c r="AO53" i="55"/>
  <c r="AN53" i="55"/>
  <c r="AM53" i="55"/>
  <c r="AL53" i="55"/>
  <c r="AK53" i="55"/>
  <c r="AJ53" i="55"/>
  <c r="AI53" i="55"/>
  <c r="AH53" i="55"/>
  <c r="AF53" i="55"/>
  <c r="AE53" i="55"/>
  <c r="AD53" i="55"/>
  <c r="AC53" i="55"/>
  <c r="AB53" i="55"/>
  <c r="AA53" i="55"/>
  <c r="Z53" i="55"/>
  <c r="Y53" i="55"/>
  <c r="X53" i="55"/>
  <c r="W53" i="55"/>
  <c r="V53" i="55"/>
  <c r="U53" i="55"/>
  <c r="T53" i="55"/>
  <c r="S53" i="55"/>
  <c r="R53" i="55"/>
  <c r="Q53" i="55"/>
  <c r="P53" i="55"/>
  <c r="O53" i="55"/>
  <c r="N53" i="55"/>
  <c r="M53" i="55"/>
  <c r="K53" i="55"/>
  <c r="J53" i="55"/>
  <c r="I53" i="55"/>
  <c r="H53" i="55"/>
  <c r="G53" i="55"/>
  <c r="F53" i="55"/>
  <c r="E53" i="55"/>
  <c r="BA50" i="55"/>
  <c r="AZ50" i="55"/>
  <c r="AY50" i="55"/>
  <c r="AX50" i="55"/>
  <c r="AW50" i="55"/>
  <c r="AV50" i="55"/>
  <c r="AU50" i="55"/>
  <c r="AT50" i="55"/>
  <c r="AS50" i="55"/>
  <c r="AR50" i="55"/>
  <c r="AQ50" i="55"/>
  <c r="AP50" i="55"/>
  <c r="AO50" i="55"/>
  <c r="AN50" i="55"/>
  <c r="AM50" i="55"/>
  <c r="AL50" i="55"/>
  <c r="AK50" i="55"/>
  <c r="AJ50" i="55"/>
  <c r="AI50" i="55"/>
  <c r="AH50" i="55"/>
  <c r="AF50" i="55"/>
  <c r="AE50" i="55"/>
  <c r="AD50" i="55"/>
  <c r="AC50" i="55"/>
  <c r="AB50" i="55"/>
  <c r="AA50" i="55"/>
  <c r="Z50" i="55"/>
  <c r="Y50" i="55"/>
  <c r="X50" i="55"/>
  <c r="W50" i="55"/>
  <c r="V50" i="55"/>
  <c r="U50" i="55"/>
  <c r="T50" i="55"/>
  <c r="S50" i="55"/>
  <c r="R50" i="55"/>
  <c r="Q50" i="55"/>
  <c r="P50" i="55"/>
  <c r="O50" i="55"/>
  <c r="N50" i="55"/>
  <c r="M50" i="55"/>
  <c r="K50" i="55"/>
  <c r="J50" i="55"/>
  <c r="I50" i="55"/>
  <c r="H50" i="55"/>
  <c r="G50" i="55"/>
  <c r="F50" i="55"/>
  <c r="E50" i="55"/>
  <c r="C49" i="55"/>
  <c r="BA46" i="55"/>
  <c r="AZ46" i="55"/>
  <c r="AY46" i="55"/>
  <c r="AX46" i="55"/>
  <c r="AW46" i="55"/>
  <c r="AV46" i="55"/>
  <c r="AU46" i="55"/>
  <c r="AT46" i="55"/>
  <c r="AS46" i="55"/>
  <c r="AR46" i="55"/>
  <c r="AQ46" i="55"/>
  <c r="AP46" i="55"/>
  <c r="AO46" i="55"/>
  <c r="AN46" i="55"/>
  <c r="AM46" i="55"/>
  <c r="AL46" i="55"/>
  <c r="AK46" i="55"/>
  <c r="AJ46" i="55"/>
  <c r="AI46" i="55"/>
  <c r="AH46" i="55"/>
  <c r="AF46" i="55"/>
  <c r="AE46" i="55"/>
  <c r="AD46" i="55"/>
  <c r="AC46" i="55"/>
  <c r="AB46" i="55"/>
  <c r="AA46" i="55"/>
  <c r="Z46" i="55"/>
  <c r="Y46" i="55"/>
  <c r="X46" i="55"/>
  <c r="W46" i="55"/>
  <c r="V46" i="55"/>
  <c r="U46" i="55"/>
  <c r="T46" i="55"/>
  <c r="S46" i="55"/>
  <c r="R46" i="55"/>
  <c r="Q46" i="55"/>
  <c r="P46" i="55"/>
  <c r="O46" i="55"/>
  <c r="N46" i="55"/>
  <c r="M46" i="55"/>
  <c r="K46" i="55"/>
  <c r="J46" i="55"/>
  <c r="I46" i="55"/>
  <c r="H46" i="55"/>
  <c r="G46" i="55"/>
  <c r="F46" i="55"/>
  <c r="E46" i="55"/>
  <c r="BA43" i="55"/>
  <c r="AZ43" i="55"/>
  <c r="AY43" i="55"/>
  <c r="AX43" i="55"/>
  <c r="AW43" i="55"/>
  <c r="AV43" i="55"/>
  <c r="AU43" i="55"/>
  <c r="AT43" i="55"/>
  <c r="AS43" i="55"/>
  <c r="AR43" i="55"/>
  <c r="AQ43" i="55"/>
  <c r="AP43" i="55"/>
  <c r="AO43" i="55"/>
  <c r="AN43" i="55"/>
  <c r="AM43" i="55"/>
  <c r="AL43" i="55"/>
  <c r="AK43" i="55"/>
  <c r="AJ43" i="55"/>
  <c r="AI43" i="55"/>
  <c r="AH43" i="55"/>
  <c r="AF43" i="55"/>
  <c r="AE43" i="55"/>
  <c r="AD43" i="55"/>
  <c r="AC43" i="55"/>
  <c r="AB43" i="55"/>
  <c r="AA43" i="55"/>
  <c r="Z43" i="55"/>
  <c r="Y43" i="55"/>
  <c r="X43" i="55"/>
  <c r="W43" i="55"/>
  <c r="V43" i="55"/>
  <c r="U43" i="55"/>
  <c r="T43" i="55"/>
  <c r="S43" i="55"/>
  <c r="R43" i="55"/>
  <c r="Q43" i="55"/>
  <c r="P43" i="55"/>
  <c r="O43" i="55"/>
  <c r="N43" i="55"/>
  <c r="M43" i="55"/>
  <c r="M18" i="56" s="1"/>
  <c r="K43" i="55"/>
  <c r="L18" i="56" s="1"/>
  <c r="J43" i="55"/>
  <c r="I43" i="55"/>
  <c r="H43" i="55"/>
  <c r="G43" i="55"/>
  <c r="F43" i="55"/>
  <c r="E43" i="55"/>
  <c r="C42" i="55"/>
  <c r="BA39" i="55"/>
  <c r="AZ39" i="55"/>
  <c r="AY39" i="55"/>
  <c r="AX39" i="55"/>
  <c r="AW39" i="55"/>
  <c r="AV39" i="55"/>
  <c r="AU39" i="55"/>
  <c r="AT39" i="55"/>
  <c r="AS39" i="55"/>
  <c r="AR39" i="55"/>
  <c r="AQ39" i="55"/>
  <c r="AP39" i="55"/>
  <c r="AO39" i="55"/>
  <c r="AN39" i="55"/>
  <c r="AM39" i="55"/>
  <c r="AL39" i="55"/>
  <c r="AK39" i="55"/>
  <c r="AJ39" i="55"/>
  <c r="AI39" i="55"/>
  <c r="AH39" i="55"/>
  <c r="AF39" i="55"/>
  <c r="AE39" i="55"/>
  <c r="AD39" i="55"/>
  <c r="AC39" i="55"/>
  <c r="AB39" i="55"/>
  <c r="AA39" i="55"/>
  <c r="Z39" i="55"/>
  <c r="Y39" i="55"/>
  <c r="X39" i="55"/>
  <c r="W39" i="55"/>
  <c r="V39" i="55"/>
  <c r="U39" i="55"/>
  <c r="T39" i="55"/>
  <c r="S39" i="55"/>
  <c r="R39" i="55"/>
  <c r="Q39" i="55"/>
  <c r="P39" i="55"/>
  <c r="O39" i="55"/>
  <c r="N39" i="55"/>
  <c r="M39" i="55"/>
  <c r="K39" i="55"/>
  <c r="J39" i="55"/>
  <c r="I39" i="55"/>
  <c r="H39" i="55"/>
  <c r="G39" i="55"/>
  <c r="F39" i="55"/>
  <c r="E39" i="55"/>
  <c r="BA36" i="55"/>
  <c r="AZ36" i="55"/>
  <c r="AY36" i="55"/>
  <c r="AX36" i="55"/>
  <c r="AW36" i="55"/>
  <c r="AV36" i="55"/>
  <c r="AU36" i="55"/>
  <c r="AT36" i="55"/>
  <c r="AS36" i="55"/>
  <c r="AR36" i="55"/>
  <c r="AQ36" i="55"/>
  <c r="AP36" i="55"/>
  <c r="AO36" i="55"/>
  <c r="AN36" i="55"/>
  <c r="AM36" i="55"/>
  <c r="AL36" i="55"/>
  <c r="AK36" i="55"/>
  <c r="AJ36" i="55"/>
  <c r="AI36" i="55"/>
  <c r="AH36" i="55"/>
  <c r="AF36" i="55"/>
  <c r="AE36" i="55"/>
  <c r="AD36" i="55"/>
  <c r="AC36" i="55"/>
  <c r="AB36" i="55"/>
  <c r="AA36" i="55"/>
  <c r="Z36" i="55"/>
  <c r="Y36" i="55"/>
  <c r="X36" i="55"/>
  <c r="W36" i="55"/>
  <c r="V36" i="55"/>
  <c r="U36" i="55"/>
  <c r="T36" i="55"/>
  <c r="S36" i="55"/>
  <c r="R36" i="55"/>
  <c r="Q36" i="55"/>
  <c r="P36" i="55"/>
  <c r="O36" i="55"/>
  <c r="N36" i="55"/>
  <c r="M36" i="55"/>
  <c r="K36" i="55"/>
  <c r="K18" i="56" s="1"/>
  <c r="J36" i="55"/>
  <c r="I36" i="55"/>
  <c r="H36" i="55"/>
  <c r="G36" i="55"/>
  <c r="F36" i="55"/>
  <c r="E36" i="55"/>
  <c r="C35" i="55"/>
  <c r="BA32" i="55"/>
  <c r="AZ32" i="55"/>
  <c r="AY32" i="55"/>
  <c r="AX32" i="55"/>
  <c r="AW32" i="55"/>
  <c r="AV32" i="55"/>
  <c r="AU32" i="55"/>
  <c r="AT32" i="55"/>
  <c r="AS32" i="55"/>
  <c r="AR32" i="55"/>
  <c r="AQ32" i="55"/>
  <c r="AP32" i="55"/>
  <c r="AO32" i="55"/>
  <c r="AN32" i="55"/>
  <c r="AM32" i="55"/>
  <c r="AL32" i="55"/>
  <c r="AK32" i="55"/>
  <c r="AJ32" i="55"/>
  <c r="AI32" i="55"/>
  <c r="AH32" i="55"/>
  <c r="AF32" i="55"/>
  <c r="AE32" i="55"/>
  <c r="AD32" i="55"/>
  <c r="AC32" i="55"/>
  <c r="AB32" i="55"/>
  <c r="AA32" i="55"/>
  <c r="Z32" i="55"/>
  <c r="Y32" i="55"/>
  <c r="X32" i="55"/>
  <c r="W32" i="55"/>
  <c r="V32" i="55"/>
  <c r="U32" i="55"/>
  <c r="T32" i="55"/>
  <c r="S32" i="55"/>
  <c r="R32" i="55"/>
  <c r="Q32" i="55"/>
  <c r="P32" i="55"/>
  <c r="O32" i="55"/>
  <c r="N32" i="55"/>
  <c r="M32" i="55"/>
  <c r="K32" i="55"/>
  <c r="J32" i="55"/>
  <c r="I32" i="55"/>
  <c r="H32" i="55"/>
  <c r="G32" i="55"/>
  <c r="F32" i="55"/>
  <c r="E32" i="55"/>
  <c r="BA29" i="55"/>
  <c r="AZ29" i="55"/>
  <c r="AY29" i="55"/>
  <c r="AX29" i="55"/>
  <c r="AW29" i="55"/>
  <c r="AV29" i="55"/>
  <c r="AU29" i="55"/>
  <c r="AT29" i="55"/>
  <c r="AS29" i="55"/>
  <c r="AR29" i="55"/>
  <c r="AQ29" i="55"/>
  <c r="AP29" i="55"/>
  <c r="AO29" i="55"/>
  <c r="AN29" i="55"/>
  <c r="AM29" i="55"/>
  <c r="AL29" i="55"/>
  <c r="AK29" i="55"/>
  <c r="AJ29" i="55"/>
  <c r="AI29" i="55"/>
  <c r="AH29" i="55"/>
  <c r="AF29" i="55"/>
  <c r="AE29" i="55"/>
  <c r="AD29" i="55"/>
  <c r="AC29" i="55"/>
  <c r="AB29" i="55"/>
  <c r="AA29" i="55"/>
  <c r="Z29" i="55"/>
  <c r="Y29" i="55"/>
  <c r="X29" i="55"/>
  <c r="W29" i="55"/>
  <c r="V29" i="55"/>
  <c r="U29" i="55"/>
  <c r="T29" i="55"/>
  <c r="S29" i="55"/>
  <c r="R29" i="55"/>
  <c r="Q29" i="55"/>
  <c r="P29" i="55"/>
  <c r="O29" i="55"/>
  <c r="N29" i="55"/>
  <c r="M29" i="55"/>
  <c r="K29" i="55"/>
  <c r="J18" i="56" s="1"/>
  <c r="J29" i="55"/>
  <c r="I29" i="55"/>
  <c r="H29" i="55"/>
  <c r="G29" i="55"/>
  <c r="F29" i="55"/>
  <c r="E29" i="55"/>
  <c r="C28" i="55"/>
  <c r="BA25" i="55"/>
  <c r="AZ25" i="55"/>
  <c r="AY25" i="55"/>
  <c r="AX25" i="55"/>
  <c r="AW25" i="55"/>
  <c r="AV25" i="55"/>
  <c r="AU25" i="55"/>
  <c r="AT25" i="55"/>
  <c r="AS25" i="55"/>
  <c r="AR25" i="55"/>
  <c r="AQ25" i="55"/>
  <c r="AP25" i="55"/>
  <c r="AO25" i="55"/>
  <c r="AN25" i="55"/>
  <c r="AM25" i="55"/>
  <c r="AL25" i="55"/>
  <c r="AK25" i="55"/>
  <c r="AJ25" i="55"/>
  <c r="AI25" i="55"/>
  <c r="AH25" i="55"/>
  <c r="AF25" i="55"/>
  <c r="AE25" i="55"/>
  <c r="AD25" i="55"/>
  <c r="AC25" i="55"/>
  <c r="AB25" i="55"/>
  <c r="AA25" i="55"/>
  <c r="Z25" i="55"/>
  <c r="Y25" i="55"/>
  <c r="X25" i="55"/>
  <c r="W25" i="55"/>
  <c r="V25" i="55"/>
  <c r="U25" i="55"/>
  <c r="T25" i="55"/>
  <c r="S25" i="55"/>
  <c r="R25" i="55"/>
  <c r="Q25" i="55"/>
  <c r="P25" i="55"/>
  <c r="O25" i="55"/>
  <c r="N25" i="55"/>
  <c r="M25" i="55"/>
  <c r="K25" i="55"/>
  <c r="J25" i="55"/>
  <c r="I25" i="55"/>
  <c r="H25" i="55"/>
  <c r="G25" i="55"/>
  <c r="F25" i="55"/>
  <c r="E25" i="55"/>
  <c r="BA22" i="55"/>
  <c r="AZ22" i="55"/>
  <c r="AY22" i="55"/>
  <c r="AX22" i="55"/>
  <c r="AW22" i="55"/>
  <c r="AV22" i="55"/>
  <c r="AU22" i="55"/>
  <c r="AT22" i="55"/>
  <c r="AS22" i="55"/>
  <c r="AR22" i="55"/>
  <c r="AQ22" i="55"/>
  <c r="AP22" i="55"/>
  <c r="AO22" i="55"/>
  <c r="AN22" i="55"/>
  <c r="AM22" i="55"/>
  <c r="AL22" i="55"/>
  <c r="AK22" i="55"/>
  <c r="AJ22" i="55"/>
  <c r="AI22" i="55"/>
  <c r="AH22" i="55"/>
  <c r="AF22" i="55"/>
  <c r="AE22" i="55"/>
  <c r="AD22" i="55"/>
  <c r="AC22" i="55"/>
  <c r="AB22" i="55"/>
  <c r="AA22" i="55"/>
  <c r="Z22" i="55"/>
  <c r="Y22" i="55"/>
  <c r="X22" i="55"/>
  <c r="W22" i="55"/>
  <c r="V22" i="55"/>
  <c r="U22" i="55"/>
  <c r="T22" i="55"/>
  <c r="S22" i="55"/>
  <c r="R22" i="55"/>
  <c r="Q22" i="55"/>
  <c r="P22" i="55"/>
  <c r="O22" i="55"/>
  <c r="N22" i="55"/>
  <c r="M22" i="55"/>
  <c r="K22" i="55"/>
  <c r="I18" i="56" s="1"/>
  <c r="J22" i="55"/>
  <c r="I22" i="55"/>
  <c r="H22" i="55"/>
  <c r="G22" i="55"/>
  <c r="F22" i="55"/>
  <c r="E22" i="55"/>
  <c r="C21" i="55"/>
  <c r="BA18" i="55"/>
  <c r="AZ18" i="55"/>
  <c r="AY18" i="55"/>
  <c r="AX18" i="55"/>
  <c r="AW18" i="55"/>
  <c r="AV18" i="55"/>
  <c r="AU18" i="55"/>
  <c r="AT18" i="55"/>
  <c r="AS18" i="55"/>
  <c r="AR18" i="55"/>
  <c r="AQ18" i="55"/>
  <c r="AP18" i="55"/>
  <c r="AO18" i="55"/>
  <c r="AN18" i="55"/>
  <c r="AM18" i="55"/>
  <c r="AL18" i="55"/>
  <c r="AK18" i="55"/>
  <c r="AJ18" i="55"/>
  <c r="AI18" i="55"/>
  <c r="AH18" i="55"/>
  <c r="AF18" i="55"/>
  <c r="AE18" i="55"/>
  <c r="AD18" i="55"/>
  <c r="AC18" i="55"/>
  <c r="AB18" i="55"/>
  <c r="AA18" i="55"/>
  <c r="Z18" i="55"/>
  <c r="Y18" i="55"/>
  <c r="X18" i="55"/>
  <c r="W18" i="55"/>
  <c r="V18" i="55"/>
  <c r="U18" i="55"/>
  <c r="T18" i="55"/>
  <c r="S18" i="55"/>
  <c r="R18" i="55"/>
  <c r="Q18" i="55"/>
  <c r="P18" i="55"/>
  <c r="O18" i="55"/>
  <c r="N18" i="55"/>
  <c r="M18" i="55"/>
  <c r="K18" i="55"/>
  <c r="J18" i="55"/>
  <c r="I18" i="55"/>
  <c r="H18" i="55"/>
  <c r="G18" i="55"/>
  <c r="F18" i="55"/>
  <c r="E18" i="55"/>
  <c r="BA15" i="55"/>
  <c r="AZ15" i="55"/>
  <c r="AY15" i="55"/>
  <c r="AX15" i="55"/>
  <c r="AW15" i="55"/>
  <c r="AV15" i="55"/>
  <c r="AU15" i="55"/>
  <c r="AT15" i="55"/>
  <c r="AS15" i="55"/>
  <c r="AR15" i="55"/>
  <c r="AQ15" i="55"/>
  <c r="AP15" i="55"/>
  <c r="AO15" i="55"/>
  <c r="AN15" i="55"/>
  <c r="AM15" i="55"/>
  <c r="AL15" i="55"/>
  <c r="AK15" i="55"/>
  <c r="AJ15" i="55"/>
  <c r="AI15" i="55"/>
  <c r="AH15" i="55"/>
  <c r="AF15" i="55"/>
  <c r="AE15" i="55"/>
  <c r="AD15" i="55"/>
  <c r="AC15" i="55"/>
  <c r="AB15" i="55"/>
  <c r="AA15" i="55"/>
  <c r="Z15" i="55"/>
  <c r="Y15" i="55"/>
  <c r="X15" i="55"/>
  <c r="W15" i="55"/>
  <c r="V15" i="55"/>
  <c r="U15" i="55"/>
  <c r="T15" i="55"/>
  <c r="S15" i="55"/>
  <c r="R15" i="55"/>
  <c r="Q15" i="55"/>
  <c r="P15" i="55"/>
  <c r="O15" i="55"/>
  <c r="N15" i="55"/>
  <c r="M15" i="55"/>
  <c r="K15" i="55"/>
  <c r="H18" i="56" s="1"/>
  <c r="J15" i="55"/>
  <c r="I15" i="55"/>
  <c r="H15" i="55"/>
  <c r="G15" i="55"/>
  <c r="F15" i="55"/>
  <c r="E15" i="55"/>
  <c r="C14" i="55"/>
  <c r="BA11" i="55"/>
  <c r="AZ11" i="55"/>
  <c r="AY11" i="55"/>
  <c r="AX11" i="55"/>
  <c r="AW11" i="55"/>
  <c r="AV11" i="55"/>
  <c r="AU11" i="55"/>
  <c r="AT11" i="55"/>
  <c r="AS11" i="55"/>
  <c r="AR11" i="55"/>
  <c r="AQ11" i="55"/>
  <c r="AP11" i="55"/>
  <c r="AO11" i="55"/>
  <c r="AN11" i="55"/>
  <c r="AM11" i="55"/>
  <c r="AL11" i="55"/>
  <c r="AK11" i="55"/>
  <c r="AJ11" i="55"/>
  <c r="AI11" i="55"/>
  <c r="AH11" i="55"/>
  <c r="AF11" i="55"/>
  <c r="AE11" i="55"/>
  <c r="AD11" i="55"/>
  <c r="AC11" i="55"/>
  <c r="AB11" i="55"/>
  <c r="AA11" i="55"/>
  <c r="Z11" i="55"/>
  <c r="Y11" i="55"/>
  <c r="X11" i="55"/>
  <c r="W11" i="55"/>
  <c r="V11" i="55"/>
  <c r="U11" i="55"/>
  <c r="T11" i="55"/>
  <c r="S11" i="55"/>
  <c r="R11" i="55"/>
  <c r="Q11" i="55"/>
  <c r="P11" i="55"/>
  <c r="O11" i="55"/>
  <c r="N11" i="55"/>
  <c r="M11" i="55"/>
  <c r="K11" i="55"/>
  <c r="J11" i="55"/>
  <c r="I11" i="55"/>
  <c r="H11" i="55"/>
  <c r="G11" i="55"/>
  <c r="F11" i="55"/>
  <c r="E11" i="55"/>
  <c r="BA8" i="55"/>
  <c r="AZ8" i="55"/>
  <c r="AY8" i="55"/>
  <c r="AX8" i="55"/>
  <c r="AW8" i="55"/>
  <c r="AV8" i="55"/>
  <c r="AU8" i="55"/>
  <c r="AT8" i="55"/>
  <c r="AS8" i="55"/>
  <c r="AR8" i="55"/>
  <c r="AQ8" i="55"/>
  <c r="AP8" i="55"/>
  <c r="AO8" i="55"/>
  <c r="AN8" i="55"/>
  <c r="AM8" i="55"/>
  <c r="AL8" i="55"/>
  <c r="AK8" i="55"/>
  <c r="AJ8" i="55"/>
  <c r="AI8" i="55"/>
  <c r="AH8" i="55"/>
  <c r="AF8" i="55"/>
  <c r="AE8" i="55"/>
  <c r="AD8" i="55"/>
  <c r="AC8" i="55"/>
  <c r="AB8" i="55"/>
  <c r="AA8" i="55"/>
  <c r="Z8" i="55"/>
  <c r="Y8" i="55"/>
  <c r="X8" i="55"/>
  <c r="W8" i="55"/>
  <c r="V8" i="55"/>
  <c r="U8" i="55"/>
  <c r="T8" i="55"/>
  <c r="S8" i="55"/>
  <c r="R8" i="55"/>
  <c r="Q8" i="55"/>
  <c r="P8" i="55"/>
  <c r="O8" i="55"/>
  <c r="N8" i="55"/>
  <c r="M8" i="55"/>
  <c r="K8" i="55"/>
  <c r="J8" i="55"/>
  <c r="I8" i="55"/>
  <c r="H8" i="55"/>
  <c r="G8" i="55"/>
  <c r="F8" i="55"/>
  <c r="E8" i="55"/>
  <c r="C7" i="55"/>
  <c r="BA317" i="57"/>
  <c r="AZ317" i="57"/>
  <c r="AY317" i="57"/>
  <c r="AX317" i="57"/>
  <c r="AW317" i="57"/>
  <c r="AV317" i="57"/>
  <c r="AU317" i="57"/>
  <c r="AT317" i="57"/>
  <c r="AS317" i="57"/>
  <c r="AR317" i="57"/>
  <c r="AQ317" i="57"/>
  <c r="AP317" i="57"/>
  <c r="AO317" i="57"/>
  <c r="AN317" i="57"/>
  <c r="AM317" i="57"/>
  <c r="AL317" i="57"/>
  <c r="AK317" i="57"/>
  <c r="AJ317" i="57"/>
  <c r="AI317" i="57"/>
  <c r="AH317" i="57"/>
  <c r="AF317" i="57"/>
  <c r="AE317" i="57"/>
  <c r="AD317" i="57"/>
  <c r="AC317" i="57"/>
  <c r="AB317" i="57"/>
  <c r="AA317" i="57"/>
  <c r="Z317" i="57"/>
  <c r="Y317" i="57"/>
  <c r="X317" i="57"/>
  <c r="W317" i="57"/>
  <c r="V317" i="57"/>
  <c r="U317" i="57"/>
  <c r="T317" i="57"/>
  <c r="S317" i="57"/>
  <c r="R317" i="57"/>
  <c r="Q317" i="57"/>
  <c r="P317" i="57"/>
  <c r="O317" i="57"/>
  <c r="N317" i="57"/>
  <c r="M317" i="57"/>
  <c r="K317" i="57"/>
  <c r="J317" i="57"/>
  <c r="I317" i="57"/>
  <c r="H317" i="57"/>
  <c r="G317" i="57"/>
  <c r="F317" i="57"/>
  <c r="E317" i="57"/>
  <c r="BA314" i="57"/>
  <c r="AZ314" i="57"/>
  <c r="AY314" i="57"/>
  <c r="AX314" i="57"/>
  <c r="AW314" i="57"/>
  <c r="AV314" i="57"/>
  <c r="AU314" i="57"/>
  <c r="AT314" i="57"/>
  <c r="AS314" i="57"/>
  <c r="AR314" i="57"/>
  <c r="AQ314" i="57"/>
  <c r="AP314" i="57"/>
  <c r="AO314" i="57"/>
  <c r="AN314" i="57"/>
  <c r="AM314" i="57"/>
  <c r="AL314" i="57"/>
  <c r="AK314" i="57"/>
  <c r="AJ314" i="57"/>
  <c r="AI314" i="57"/>
  <c r="AH314" i="57"/>
  <c r="AF314" i="57"/>
  <c r="AE314" i="57"/>
  <c r="AD314" i="57"/>
  <c r="AC314" i="57"/>
  <c r="AB314" i="57"/>
  <c r="AA314" i="57"/>
  <c r="Z314" i="57"/>
  <c r="Y314" i="57"/>
  <c r="X314" i="57"/>
  <c r="W314" i="57"/>
  <c r="V314" i="57"/>
  <c r="U314" i="57"/>
  <c r="T314" i="57"/>
  <c r="S314" i="57"/>
  <c r="R314" i="57"/>
  <c r="Q314" i="57"/>
  <c r="P314" i="57"/>
  <c r="O314" i="57"/>
  <c r="N314" i="57"/>
  <c r="M314" i="57"/>
  <c r="K314" i="57"/>
  <c r="J314" i="57"/>
  <c r="I314" i="57"/>
  <c r="H314" i="57"/>
  <c r="G314" i="57"/>
  <c r="F314" i="57"/>
  <c r="E314" i="57"/>
  <c r="C313" i="57"/>
  <c r="BA310" i="57"/>
  <c r="AZ310" i="57"/>
  <c r="AY310" i="57"/>
  <c r="AX310" i="57"/>
  <c r="AW310" i="57"/>
  <c r="AV310" i="57"/>
  <c r="AU310" i="57"/>
  <c r="AT310" i="57"/>
  <c r="AS310" i="57"/>
  <c r="AR310" i="57"/>
  <c r="AQ310" i="57"/>
  <c r="AP310" i="57"/>
  <c r="AO310" i="57"/>
  <c r="AN310" i="57"/>
  <c r="AM310" i="57"/>
  <c r="AL310" i="57"/>
  <c r="AK310" i="57"/>
  <c r="AJ310" i="57"/>
  <c r="AI310" i="57"/>
  <c r="AH310" i="57"/>
  <c r="AF310" i="57"/>
  <c r="AE310" i="57"/>
  <c r="AD310" i="57"/>
  <c r="AC310" i="57"/>
  <c r="AB310" i="57"/>
  <c r="AA310" i="57"/>
  <c r="Z310" i="57"/>
  <c r="Y310" i="57"/>
  <c r="X310" i="57"/>
  <c r="W310" i="57"/>
  <c r="V310" i="57"/>
  <c r="U310" i="57"/>
  <c r="T310" i="57"/>
  <c r="S310" i="57"/>
  <c r="R310" i="57"/>
  <c r="Q310" i="57"/>
  <c r="P310" i="57"/>
  <c r="O310" i="57"/>
  <c r="N310" i="57"/>
  <c r="M310" i="57"/>
  <c r="K310" i="57"/>
  <c r="J310" i="57"/>
  <c r="I310" i="57"/>
  <c r="H310" i="57"/>
  <c r="G310" i="57"/>
  <c r="F310" i="57"/>
  <c r="E310" i="57"/>
  <c r="BA307" i="57"/>
  <c r="AZ307" i="57"/>
  <c r="AY307" i="57"/>
  <c r="AX307" i="57"/>
  <c r="AW307" i="57"/>
  <c r="AV307" i="57"/>
  <c r="AU307" i="57"/>
  <c r="AT307" i="57"/>
  <c r="AS307" i="57"/>
  <c r="AR307" i="57"/>
  <c r="AQ307" i="57"/>
  <c r="AP307" i="57"/>
  <c r="AO307" i="57"/>
  <c r="AN307" i="57"/>
  <c r="AM307" i="57"/>
  <c r="AL307" i="57"/>
  <c r="AK307" i="57"/>
  <c r="AJ307" i="57"/>
  <c r="AI307" i="57"/>
  <c r="AH307" i="57"/>
  <c r="AF307" i="57"/>
  <c r="AE307" i="57"/>
  <c r="AD307" i="57"/>
  <c r="AC307" i="57"/>
  <c r="AB307" i="57"/>
  <c r="AA307" i="57"/>
  <c r="Z307" i="57"/>
  <c r="Y307" i="57"/>
  <c r="X307" i="57"/>
  <c r="W307" i="57"/>
  <c r="V307" i="57"/>
  <c r="U307" i="57"/>
  <c r="T307" i="57"/>
  <c r="S307" i="57"/>
  <c r="R307" i="57"/>
  <c r="Q307" i="57"/>
  <c r="P307" i="57"/>
  <c r="O307" i="57"/>
  <c r="N307" i="57"/>
  <c r="M307" i="57"/>
  <c r="K307" i="57"/>
  <c r="BE18" i="58" s="1"/>
  <c r="J307" i="57"/>
  <c r="I307" i="57"/>
  <c r="H307" i="57"/>
  <c r="G307" i="57"/>
  <c r="F307" i="57"/>
  <c r="E307" i="57"/>
  <c r="C306" i="57"/>
  <c r="BA303" i="57"/>
  <c r="AZ303" i="57"/>
  <c r="AY303" i="57"/>
  <c r="AX303" i="57"/>
  <c r="AW303" i="57"/>
  <c r="AV303" i="57"/>
  <c r="AU303" i="57"/>
  <c r="AT303" i="57"/>
  <c r="AS303" i="57"/>
  <c r="AR303" i="57"/>
  <c r="AQ303" i="57"/>
  <c r="AP303" i="57"/>
  <c r="AO303" i="57"/>
  <c r="AN303" i="57"/>
  <c r="AM303" i="57"/>
  <c r="AL303" i="57"/>
  <c r="AK303" i="57"/>
  <c r="AJ303" i="57"/>
  <c r="AI303" i="57"/>
  <c r="AH303" i="57"/>
  <c r="AF303" i="57"/>
  <c r="AE303" i="57"/>
  <c r="AD303" i="57"/>
  <c r="AC303" i="57"/>
  <c r="AB303" i="57"/>
  <c r="AA303" i="57"/>
  <c r="Z303" i="57"/>
  <c r="Y303" i="57"/>
  <c r="X303" i="57"/>
  <c r="W303" i="57"/>
  <c r="V303" i="57"/>
  <c r="U303" i="57"/>
  <c r="T303" i="57"/>
  <c r="S303" i="57"/>
  <c r="R303" i="57"/>
  <c r="Q303" i="57"/>
  <c r="P303" i="57"/>
  <c r="O303" i="57"/>
  <c r="N303" i="57"/>
  <c r="M303" i="57"/>
  <c r="K303" i="57"/>
  <c r="J303" i="57"/>
  <c r="I303" i="57"/>
  <c r="H303" i="57"/>
  <c r="G303" i="57"/>
  <c r="F303" i="57"/>
  <c r="E303" i="57"/>
  <c r="BA300" i="57"/>
  <c r="AZ300" i="57"/>
  <c r="AY300" i="57"/>
  <c r="AX300" i="57"/>
  <c r="AW300" i="57"/>
  <c r="AV300" i="57"/>
  <c r="AU300" i="57"/>
  <c r="AT300" i="57"/>
  <c r="AS300" i="57"/>
  <c r="AR300" i="57"/>
  <c r="AQ300" i="57"/>
  <c r="AP300" i="57"/>
  <c r="AO300" i="57"/>
  <c r="AN300" i="57"/>
  <c r="AM300" i="57"/>
  <c r="AL300" i="57"/>
  <c r="AK300" i="57"/>
  <c r="AJ300" i="57"/>
  <c r="AI300" i="57"/>
  <c r="AH300" i="57"/>
  <c r="AF300" i="57"/>
  <c r="AE300" i="57"/>
  <c r="AD300" i="57"/>
  <c r="AC300" i="57"/>
  <c r="AB300" i="57"/>
  <c r="AA300" i="57"/>
  <c r="Z300" i="57"/>
  <c r="Y300" i="57"/>
  <c r="X300" i="57"/>
  <c r="W300" i="57"/>
  <c r="V300" i="57"/>
  <c r="U300" i="57"/>
  <c r="T300" i="57"/>
  <c r="S300" i="57"/>
  <c r="R300" i="57"/>
  <c r="Q300" i="57"/>
  <c r="P300" i="57"/>
  <c r="O300" i="57"/>
  <c r="N300" i="57"/>
  <c r="M300" i="57"/>
  <c r="K300" i="57"/>
  <c r="BD18" i="58" s="1"/>
  <c r="J300" i="57"/>
  <c r="I300" i="57"/>
  <c r="H300" i="57"/>
  <c r="G300" i="57"/>
  <c r="F300" i="57"/>
  <c r="E300" i="57"/>
  <c r="C299" i="57"/>
  <c r="BA296" i="57"/>
  <c r="AZ296" i="57"/>
  <c r="AY296" i="57"/>
  <c r="AX296" i="57"/>
  <c r="AW296" i="57"/>
  <c r="AV296" i="57"/>
  <c r="AU296" i="57"/>
  <c r="AT296" i="57"/>
  <c r="AS296" i="57"/>
  <c r="AR296" i="57"/>
  <c r="AQ296" i="57"/>
  <c r="AP296" i="57"/>
  <c r="AO296" i="57"/>
  <c r="AN296" i="57"/>
  <c r="AM296" i="57"/>
  <c r="AL296" i="57"/>
  <c r="AK296" i="57"/>
  <c r="AJ296" i="57"/>
  <c r="AI296" i="57"/>
  <c r="AH296" i="57"/>
  <c r="AF296" i="57"/>
  <c r="AE296" i="57"/>
  <c r="AD296" i="57"/>
  <c r="AC296" i="57"/>
  <c r="AB296" i="57"/>
  <c r="AA296" i="57"/>
  <c r="Z296" i="57"/>
  <c r="Y296" i="57"/>
  <c r="X296" i="57"/>
  <c r="W296" i="57"/>
  <c r="V296" i="57"/>
  <c r="U296" i="57"/>
  <c r="T296" i="57"/>
  <c r="S296" i="57"/>
  <c r="R296" i="57"/>
  <c r="Q296" i="57"/>
  <c r="P296" i="57"/>
  <c r="O296" i="57"/>
  <c r="N296" i="57"/>
  <c r="M296" i="57"/>
  <c r="K296" i="57"/>
  <c r="J296" i="57"/>
  <c r="I296" i="57"/>
  <c r="H296" i="57"/>
  <c r="G296" i="57"/>
  <c r="F296" i="57"/>
  <c r="E296" i="57"/>
  <c r="BA293" i="57"/>
  <c r="AZ293" i="57"/>
  <c r="AY293" i="57"/>
  <c r="AX293" i="57"/>
  <c r="AW293" i="57"/>
  <c r="AV293" i="57"/>
  <c r="AU293" i="57"/>
  <c r="AT293" i="57"/>
  <c r="AS293" i="57"/>
  <c r="AR293" i="57"/>
  <c r="AQ293" i="57"/>
  <c r="AP293" i="57"/>
  <c r="AO293" i="57"/>
  <c r="AN293" i="57"/>
  <c r="AM293" i="57"/>
  <c r="AL293" i="57"/>
  <c r="AK293" i="57"/>
  <c r="AJ293" i="57"/>
  <c r="AI293" i="57"/>
  <c r="AH293" i="57"/>
  <c r="AF293" i="57"/>
  <c r="AE293" i="57"/>
  <c r="AD293" i="57"/>
  <c r="AC293" i="57"/>
  <c r="AB293" i="57"/>
  <c r="AA293" i="57"/>
  <c r="Z293" i="57"/>
  <c r="Y293" i="57"/>
  <c r="X293" i="57"/>
  <c r="W293" i="57"/>
  <c r="V293" i="57"/>
  <c r="U293" i="57"/>
  <c r="T293" i="57"/>
  <c r="S293" i="57"/>
  <c r="R293" i="57"/>
  <c r="Q293" i="57"/>
  <c r="P293" i="57"/>
  <c r="O293" i="57"/>
  <c r="N293" i="57"/>
  <c r="M293" i="57"/>
  <c r="K293" i="57"/>
  <c r="BC18" i="58" s="1"/>
  <c r="J293" i="57"/>
  <c r="I293" i="57"/>
  <c r="H293" i="57"/>
  <c r="G293" i="57"/>
  <c r="F293" i="57"/>
  <c r="E293" i="57"/>
  <c r="C292" i="57"/>
  <c r="BA289" i="57"/>
  <c r="AZ289" i="57"/>
  <c r="AY289" i="57"/>
  <c r="AX289" i="57"/>
  <c r="AW289" i="57"/>
  <c r="AV289" i="57"/>
  <c r="AU289" i="57"/>
  <c r="AT289" i="57"/>
  <c r="AS289" i="57"/>
  <c r="AR289" i="57"/>
  <c r="AQ289" i="57"/>
  <c r="AP289" i="57"/>
  <c r="AO289" i="57"/>
  <c r="AN289" i="57"/>
  <c r="AM289" i="57"/>
  <c r="AL289" i="57"/>
  <c r="AK289" i="57"/>
  <c r="AJ289" i="57"/>
  <c r="AI289" i="57"/>
  <c r="AH289" i="57"/>
  <c r="AF289" i="57"/>
  <c r="AE289" i="57"/>
  <c r="AD289" i="57"/>
  <c r="AC289" i="57"/>
  <c r="AB289" i="57"/>
  <c r="AA289" i="57"/>
  <c r="Z289" i="57"/>
  <c r="Y289" i="57"/>
  <c r="X289" i="57"/>
  <c r="W289" i="57"/>
  <c r="V289" i="57"/>
  <c r="U289" i="57"/>
  <c r="T289" i="57"/>
  <c r="S289" i="57"/>
  <c r="R289" i="57"/>
  <c r="Q289" i="57"/>
  <c r="P289" i="57"/>
  <c r="O289" i="57"/>
  <c r="N289" i="57"/>
  <c r="M289" i="57"/>
  <c r="K289" i="57"/>
  <c r="J289" i="57"/>
  <c r="I289" i="57"/>
  <c r="H289" i="57"/>
  <c r="G289" i="57"/>
  <c r="F289" i="57"/>
  <c r="E289" i="57"/>
  <c r="BA286" i="57"/>
  <c r="AZ286" i="57"/>
  <c r="AY286" i="57"/>
  <c r="AX286" i="57"/>
  <c r="AW286" i="57"/>
  <c r="AV286" i="57"/>
  <c r="AU286" i="57"/>
  <c r="AT286" i="57"/>
  <c r="AS286" i="57"/>
  <c r="AR286" i="57"/>
  <c r="AQ286" i="57"/>
  <c r="AP286" i="57"/>
  <c r="AO286" i="57"/>
  <c r="AN286" i="57"/>
  <c r="AM286" i="57"/>
  <c r="AL286" i="57"/>
  <c r="AK286" i="57"/>
  <c r="AJ286" i="57"/>
  <c r="AI286" i="57"/>
  <c r="AH286" i="57"/>
  <c r="AF286" i="57"/>
  <c r="AE286" i="57"/>
  <c r="AD286" i="57"/>
  <c r="AC286" i="57"/>
  <c r="AB286" i="57"/>
  <c r="AA286" i="57"/>
  <c r="Z286" i="57"/>
  <c r="Y286" i="57"/>
  <c r="X286" i="57"/>
  <c r="W286" i="57"/>
  <c r="V286" i="57"/>
  <c r="U286" i="57"/>
  <c r="T286" i="57"/>
  <c r="S286" i="57"/>
  <c r="R286" i="57"/>
  <c r="Q286" i="57"/>
  <c r="P286" i="57"/>
  <c r="O286" i="57"/>
  <c r="N286" i="57"/>
  <c r="M286" i="57"/>
  <c r="K286" i="57"/>
  <c r="J286" i="57"/>
  <c r="I286" i="57"/>
  <c r="H286" i="57"/>
  <c r="G286" i="57"/>
  <c r="F286" i="57"/>
  <c r="E286" i="57"/>
  <c r="C285" i="57"/>
  <c r="BA282" i="57"/>
  <c r="AZ282" i="57"/>
  <c r="AY282" i="57"/>
  <c r="AX282" i="57"/>
  <c r="AW282" i="57"/>
  <c r="AV282" i="57"/>
  <c r="AU282" i="57"/>
  <c r="AT282" i="57"/>
  <c r="AS282" i="57"/>
  <c r="AR282" i="57"/>
  <c r="AQ282" i="57"/>
  <c r="AP282" i="57"/>
  <c r="AO282" i="57"/>
  <c r="AN282" i="57"/>
  <c r="AM282" i="57"/>
  <c r="AL282" i="57"/>
  <c r="AK282" i="57"/>
  <c r="AJ282" i="57"/>
  <c r="AI282" i="57"/>
  <c r="AH282" i="57"/>
  <c r="AF282" i="57"/>
  <c r="AE282" i="57"/>
  <c r="AD282" i="57"/>
  <c r="AC282" i="57"/>
  <c r="AB282" i="57"/>
  <c r="AA282" i="57"/>
  <c r="Z282" i="57"/>
  <c r="Y282" i="57"/>
  <c r="X282" i="57"/>
  <c r="W282" i="57"/>
  <c r="V282" i="57"/>
  <c r="U282" i="57"/>
  <c r="T282" i="57"/>
  <c r="S282" i="57"/>
  <c r="R282" i="57"/>
  <c r="Q282" i="57"/>
  <c r="P282" i="57"/>
  <c r="O282" i="57"/>
  <c r="N282" i="57"/>
  <c r="M282" i="57"/>
  <c r="K282" i="57"/>
  <c r="J282" i="57"/>
  <c r="I282" i="57"/>
  <c r="H282" i="57"/>
  <c r="G282" i="57"/>
  <c r="F282" i="57"/>
  <c r="E282" i="57"/>
  <c r="BA279" i="57"/>
  <c r="AZ279" i="57"/>
  <c r="AY279" i="57"/>
  <c r="AX279" i="57"/>
  <c r="AW279" i="57"/>
  <c r="AV279" i="57"/>
  <c r="AU279" i="57"/>
  <c r="AT279" i="57"/>
  <c r="AS279" i="57"/>
  <c r="AR279" i="57"/>
  <c r="AQ279" i="57"/>
  <c r="AP279" i="57"/>
  <c r="AO279" i="57"/>
  <c r="AN279" i="57"/>
  <c r="AM279" i="57"/>
  <c r="AL279" i="57"/>
  <c r="AK279" i="57"/>
  <c r="AJ279" i="57"/>
  <c r="AI279" i="57"/>
  <c r="AH279" i="57"/>
  <c r="AF279" i="57"/>
  <c r="AE279" i="57"/>
  <c r="AD279" i="57"/>
  <c r="AC279" i="57"/>
  <c r="AB279" i="57"/>
  <c r="AA279" i="57"/>
  <c r="Z279" i="57"/>
  <c r="Y279" i="57"/>
  <c r="X279" i="57"/>
  <c r="W279" i="57"/>
  <c r="V279" i="57"/>
  <c r="U279" i="57"/>
  <c r="T279" i="57"/>
  <c r="S279" i="57"/>
  <c r="R279" i="57"/>
  <c r="Q279" i="57"/>
  <c r="P279" i="57"/>
  <c r="O279" i="57"/>
  <c r="N279" i="57"/>
  <c r="M279" i="57"/>
  <c r="K279" i="57"/>
  <c r="BA18" i="58" s="1"/>
  <c r="J279" i="57"/>
  <c r="I279" i="57"/>
  <c r="H279" i="57"/>
  <c r="G279" i="57"/>
  <c r="F279" i="57"/>
  <c r="E279" i="57"/>
  <c r="C278" i="57"/>
  <c r="BA275" i="57"/>
  <c r="AZ275" i="57"/>
  <c r="AY275" i="57"/>
  <c r="AX275" i="57"/>
  <c r="AW275" i="57"/>
  <c r="AV275" i="57"/>
  <c r="AU275" i="57"/>
  <c r="AT275" i="57"/>
  <c r="AS275" i="57"/>
  <c r="AR275" i="57"/>
  <c r="AQ275" i="57"/>
  <c r="AP275" i="57"/>
  <c r="AO275" i="57"/>
  <c r="AN275" i="57"/>
  <c r="AM275" i="57"/>
  <c r="AL275" i="57"/>
  <c r="AK275" i="57"/>
  <c r="AJ275" i="57"/>
  <c r="AI275" i="57"/>
  <c r="AH275" i="57"/>
  <c r="AF275" i="57"/>
  <c r="AE275" i="57"/>
  <c r="AD275" i="57"/>
  <c r="AC275" i="57"/>
  <c r="AB275" i="57"/>
  <c r="AA275" i="57"/>
  <c r="Z275" i="57"/>
  <c r="Y275" i="57"/>
  <c r="X275" i="57"/>
  <c r="W275" i="57"/>
  <c r="V275" i="57"/>
  <c r="U275" i="57"/>
  <c r="T275" i="57"/>
  <c r="S275" i="57"/>
  <c r="R275" i="57"/>
  <c r="Q275" i="57"/>
  <c r="P275" i="57"/>
  <c r="O275" i="57"/>
  <c r="N275" i="57"/>
  <c r="M275" i="57"/>
  <c r="K275" i="57"/>
  <c r="J275" i="57"/>
  <c r="I275" i="57"/>
  <c r="H275" i="57"/>
  <c r="G275" i="57"/>
  <c r="F275" i="57"/>
  <c r="E275" i="57"/>
  <c r="BA272" i="57"/>
  <c r="AZ272" i="57"/>
  <c r="AY272" i="57"/>
  <c r="AX272" i="57"/>
  <c r="AW272" i="57"/>
  <c r="AV272" i="57"/>
  <c r="AU272" i="57"/>
  <c r="AT272" i="57"/>
  <c r="AS272" i="57"/>
  <c r="AR272" i="57"/>
  <c r="AQ272" i="57"/>
  <c r="AP272" i="57"/>
  <c r="AO272" i="57"/>
  <c r="AN272" i="57"/>
  <c r="AM272" i="57"/>
  <c r="AL272" i="57"/>
  <c r="AK272" i="57"/>
  <c r="AJ272" i="57"/>
  <c r="AI272" i="57"/>
  <c r="AH272" i="57"/>
  <c r="AF272" i="57"/>
  <c r="AE272" i="57"/>
  <c r="AD272" i="57"/>
  <c r="AC272" i="57"/>
  <c r="AB272" i="57"/>
  <c r="AA272" i="57"/>
  <c r="Z272" i="57"/>
  <c r="Y272" i="57"/>
  <c r="X272" i="57"/>
  <c r="W272" i="57"/>
  <c r="V272" i="57"/>
  <c r="U272" i="57"/>
  <c r="T272" i="57"/>
  <c r="S272" i="57"/>
  <c r="R272" i="57"/>
  <c r="Q272" i="57"/>
  <c r="P272" i="57"/>
  <c r="O272" i="57"/>
  <c r="N272" i="57"/>
  <c r="M272" i="57"/>
  <c r="K272" i="57"/>
  <c r="J272" i="57"/>
  <c r="I272" i="57"/>
  <c r="H272" i="57"/>
  <c r="G272" i="57"/>
  <c r="F272" i="57"/>
  <c r="E272" i="57"/>
  <c r="C271" i="57"/>
  <c r="BA268" i="57"/>
  <c r="AZ268" i="57"/>
  <c r="AY268" i="57"/>
  <c r="AX268" i="57"/>
  <c r="AW268" i="57"/>
  <c r="AV268" i="57"/>
  <c r="AU268" i="57"/>
  <c r="AT268" i="57"/>
  <c r="AS268" i="57"/>
  <c r="AR268" i="57"/>
  <c r="AQ268" i="57"/>
  <c r="AP268" i="57"/>
  <c r="AO268" i="57"/>
  <c r="AN268" i="57"/>
  <c r="AM268" i="57"/>
  <c r="AL268" i="57"/>
  <c r="AK268" i="57"/>
  <c r="AJ268" i="57"/>
  <c r="AI268" i="57"/>
  <c r="AH268" i="57"/>
  <c r="AF268" i="57"/>
  <c r="AE268" i="57"/>
  <c r="AD268" i="57"/>
  <c r="AC268" i="57"/>
  <c r="AB268" i="57"/>
  <c r="AA268" i="57"/>
  <c r="Z268" i="57"/>
  <c r="Y268" i="57"/>
  <c r="X268" i="57"/>
  <c r="W268" i="57"/>
  <c r="V268" i="57"/>
  <c r="U268" i="57"/>
  <c r="T268" i="57"/>
  <c r="S268" i="57"/>
  <c r="R268" i="57"/>
  <c r="Q268" i="57"/>
  <c r="P268" i="57"/>
  <c r="O268" i="57"/>
  <c r="N268" i="57"/>
  <c r="M268" i="57"/>
  <c r="K268" i="57"/>
  <c r="J268" i="57"/>
  <c r="I268" i="57"/>
  <c r="H268" i="57"/>
  <c r="G268" i="57"/>
  <c r="F268" i="57"/>
  <c r="E268" i="57"/>
  <c r="BA265" i="57"/>
  <c r="AZ265" i="57"/>
  <c r="AY265" i="57"/>
  <c r="AX265" i="57"/>
  <c r="AW265" i="57"/>
  <c r="AV265" i="57"/>
  <c r="AU265" i="57"/>
  <c r="AT265" i="57"/>
  <c r="AS265" i="57"/>
  <c r="AR265" i="57"/>
  <c r="AQ265" i="57"/>
  <c r="AP265" i="57"/>
  <c r="AO265" i="57"/>
  <c r="AN265" i="57"/>
  <c r="AM265" i="57"/>
  <c r="AL265" i="57"/>
  <c r="AK265" i="57"/>
  <c r="AJ265" i="57"/>
  <c r="AI265" i="57"/>
  <c r="AH265" i="57"/>
  <c r="AF265" i="57"/>
  <c r="AE265" i="57"/>
  <c r="AD265" i="57"/>
  <c r="AC265" i="57"/>
  <c r="AB265" i="57"/>
  <c r="AA265" i="57"/>
  <c r="Z265" i="57"/>
  <c r="Y265" i="57"/>
  <c r="X265" i="57"/>
  <c r="W265" i="57"/>
  <c r="V265" i="57"/>
  <c r="U265" i="57"/>
  <c r="T265" i="57"/>
  <c r="S265" i="57"/>
  <c r="R265" i="57"/>
  <c r="Q265" i="57"/>
  <c r="P265" i="57"/>
  <c r="O265" i="57"/>
  <c r="N265" i="57"/>
  <c r="M265" i="57"/>
  <c r="K265" i="57"/>
  <c r="J265" i="57"/>
  <c r="I265" i="57"/>
  <c r="H265" i="57"/>
  <c r="G265" i="57"/>
  <c r="F265" i="57"/>
  <c r="E265" i="57"/>
  <c r="C264" i="57"/>
  <c r="BA261" i="57"/>
  <c r="AZ261" i="57"/>
  <c r="AY261" i="57"/>
  <c r="AX261" i="57"/>
  <c r="AW261" i="57"/>
  <c r="AV261" i="57"/>
  <c r="AU261" i="57"/>
  <c r="AT261" i="57"/>
  <c r="AS261" i="57"/>
  <c r="AR261" i="57"/>
  <c r="AQ261" i="57"/>
  <c r="AP261" i="57"/>
  <c r="AO261" i="57"/>
  <c r="AN261" i="57"/>
  <c r="AM261" i="57"/>
  <c r="AL261" i="57"/>
  <c r="AK261" i="57"/>
  <c r="AJ261" i="57"/>
  <c r="AI261" i="57"/>
  <c r="AH261" i="57"/>
  <c r="AF261" i="57"/>
  <c r="AE261" i="57"/>
  <c r="AD261" i="57"/>
  <c r="AC261" i="57"/>
  <c r="AB261" i="57"/>
  <c r="AA261" i="57"/>
  <c r="Z261" i="57"/>
  <c r="Y261" i="57"/>
  <c r="X261" i="57"/>
  <c r="W261" i="57"/>
  <c r="V261" i="57"/>
  <c r="U261" i="57"/>
  <c r="T261" i="57"/>
  <c r="S261" i="57"/>
  <c r="R261" i="57"/>
  <c r="Q261" i="57"/>
  <c r="P261" i="57"/>
  <c r="O261" i="57"/>
  <c r="N261" i="57"/>
  <c r="M261" i="57"/>
  <c r="K261" i="57"/>
  <c r="J261" i="57"/>
  <c r="I261" i="57"/>
  <c r="H261" i="57"/>
  <c r="G261" i="57"/>
  <c r="F261" i="57"/>
  <c r="E261" i="57"/>
  <c r="BA258" i="57"/>
  <c r="AZ258" i="57"/>
  <c r="AY258" i="57"/>
  <c r="AX258" i="57"/>
  <c r="AW258" i="57"/>
  <c r="AV258" i="57"/>
  <c r="AU258" i="57"/>
  <c r="AT258" i="57"/>
  <c r="AS258" i="57"/>
  <c r="AR258" i="57"/>
  <c r="AQ258" i="57"/>
  <c r="AP258" i="57"/>
  <c r="AO258" i="57"/>
  <c r="AN258" i="57"/>
  <c r="AM258" i="57"/>
  <c r="AL258" i="57"/>
  <c r="AK258" i="57"/>
  <c r="AJ258" i="57"/>
  <c r="AI258" i="57"/>
  <c r="AH258" i="57"/>
  <c r="AF258" i="57"/>
  <c r="AE258" i="57"/>
  <c r="AD258" i="57"/>
  <c r="AC258" i="57"/>
  <c r="AB258" i="57"/>
  <c r="AA258" i="57"/>
  <c r="Z258" i="57"/>
  <c r="Y258" i="57"/>
  <c r="X258" i="57"/>
  <c r="W258" i="57"/>
  <c r="V258" i="57"/>
  <c r="U258" i="57"/>
  <c r="T258" i="57"/>
  <c r="S258" i="57"/>
  <c r="R258" i="57"/>
  <c r="Q258" i="57"/>
  <c r="P258" i="57"/>
  <c r="O258" i="57"/>
  <c r="N258" i="57"/>
  <c r="M258" i="57"/>
  <c r="K258" i="57"/>
  <c r="AX18" i="58" s="1"/>
  <c r="J258" i="57"/>
  <c r="I258" i="57"/>
  <c r="H258" i="57"/>
  <c r="G258" i="57"/>
  <c r="F258" i="57"/>
  <c r="E258" i="57"/>
  <c r="C257" i="57"/>
  <c r="BA254" i="57"/>
  <c r="AZ254" i="57"/>
  <c r="AY254" i="57"/>
  <c r="AX254" i="57"/>
  <c r="AW254" i="57"/>
  <c r="AV254" i="57"/>
  <c r="AU254" i="57"/>
  <c r="AT254" i="57"/>
  <c r="AS254" i="57"/>
  <c r="AR254" i="57"/>
  <c r="AQ254" i="57"/>
  <c r="AP254" i="57"/>
  <c r="AO254" i="57"/>
  <c r="AN254" i="57"/>
  <c r="AM254" i="57"/>
  <c r="AL254" i="57"/>
  <c r="AK254" i="57"/>
  <c r="AJ254" i="57"/>
  <c r="AI254" i="57"/>
  <c r="AH254" i="57"/>
  <c r="AF254" i="57"/>
  <c r="AE254" i="57"/>
  <c r="AD254" i="57"/>
  <c r="AC254" i="57"/>
  <c r="AB254" i="57"/>
  <c r="AA254" i="57"/>
  <c r="Z254" i="57"/>
  <c r="Y254" i="57"/>
  <c r="X254" i="57"/>
  <c r="W254" i="57"/>
  <c r="V254" i="57"/>
  <c r="U254" i="57"/>
  <c r="T254" i="57"/>
  <c r="S254" i="57"/>
  <c r="R254" i="57"/>
  <c r="Q254" i="57"/>
  <c r="P254" i="57"/>
  <c r="O254" i="57"/>
  <c r="N254" i="57"/>
  <c r="M254" i="57"/>
  <c r="K254" i="57"/>
  <c r="J254" i="57"/>
  <c r="I254" i="57"/>
  <c r="H254" i="57"/>
  <c r="G254" i="57"/>
  <c r="F254" i="57"/>
  <c r="E254" i="57"/>
  <c r="BA250" i="57"/>
  <c r="AZ250" i="57"/>
  <c r="AY250" i="57"/>
  <c r="AX250" i="57"/>
  <c r="AW250" i="57"/>
  <c r="AV250" i="57"/>
  <c r="AU250" i="57"/>
  <c r="AT250" i="57"/>
  <c r="AS250" i="57"/>
  <c r="AR250" i="57"/>
  <c r="AQ250" i="57"/>
  <c r="AP250" i="57"/>
  <c r="AO250" i="57"/>
  <c r="AN250" i="57"/>
  <c r="AM250" i="57"/>
  <c r="AL250" i="57"/>
  <c r="AK250" i="57"/>
  <c r="AJ250" i="57"/>
  <c r="AI250" i="57"/>
  <c r="AH250" i="57"/>
  <c r="AF250" i="57"/>
  <c r="AE250" i="57"/>
  <c r="AD250" i="57"/>
  <c r="AC250" i="57"/>
  <c r="AB250" i="57"/>
  <c r="AA250" i="57"/>
  <c r="Z250" i="57"/>
  <c r="Y250" i="57"/>
  <c r="X250" i="57"/>
  <c r="W250" i="57"/>
  <c r="V250" i="57"/>
  <c r="U250" i="57"/>
  <c r="T250" i="57"/>
  <c r="S250" i="57"/>
  <c r="R250" i="57"/>
  <c r="Q250" i="57"/>
  <c r="P250" i="57"/>
  <c r="O250" i="57"/>
  <c r="N250" i="57"/>
  <c r="M250" i="57"/>
  <c r="K250" i="57"/>
  <c r="AW18" i="58" s="1"/>
  <c r="J250" i="57"/>
  <c r="I250" i="57"/>
  <c r="H250" i="57"/>
  <c r="G250" i="57"/>
  <c r="F250" i="57"/>
  <c r="E250" i="57"/>
  <c r="C249" i="57"/>
  <c r="BA246" i="57"/>
  <c r="AZ246" i="57"/>
  <c r="AY246" i="57"/>
  <c r="AX246" i="57"/>
  <c r="AW246" i="57"/>
  <c r="AV246" i="57"/>
  <c r="AU246" i="57"/>
  <c r="AT246" i="57"/>
  <c r="AS246" i="57"/>
  <c r="AR246" i="57"/>
  <c r="AQ246" i="57"/>
  <c r="AP246" i="57"/>
  <c r="AO246" i="57"/>
  <c r="AN246" i="57"/>
  <c r="AM246" i="57"/>
  <c r="AL246" i="57"/>
  <c r="AK246" i="57"/>
  <c r="AJ246" i="57"/>
  <c r="AI246" i="57"/>
  <c r="AH246" i="57"/>
  <c r="AF246" i="57"/>
  <c r="AE246" i="57"/>
  <c r="AD246" i="57"/>
  <c r="AC246" i="57"/>
  <c r="AB246" i="57"/>
  <c r="AA246" i="57"/>
  <c r="Z246" i="57"/>
  <c r="Y246" i="57"/>
  <c r="X246" i="57"/>
  <c r="W246" i="57"/>
  <c r="V246" i="57"/>
  <c r="U246" i="57"/>
  <c r="T246" i="57"/>
  <c r="S246" i="57"/>
  <c r="R246" i="57"/>
  <c r="Q246" i="57"/>
  <c r="P246" i="57"/>
  <c r="O246" i="57"/>
  <c r="N246" i="57"/>
  <c r="M246" i="57"/>
  <c r="K246" i="57"/>
  <c r="J246" i="57"/>
  <c r="I246" i="57"/>
  <c r="H246" i="57"/>
  <c r="G246" i="57"/>
  <c r="F246" i="57"/>
  <c r="F242" i="57" s="1"/>
  <c r="AV12" i="58" s="1"/>
  <c r="E246" i="57"/>
  <c r="BA243" i="57"/>
  <c r="AZ243" i="57"/>
  <c r="AY243" i="57"/>
  <c r="AX243" i="57"/>
  <c r="AW243" i="57"/>
  <c r="AV243" i="57"/>
  <c r="AU243" i="57"/>
  <c r="AT243" i="57"/>
  <c r="AS243" i="57"/>
  <c r="AR243" i="57"/>
  <c r="AQ243" i="57"/>
  <c r="AP243" i="57"/>
  <c r="AO243" i="57"/>
  <c r="AN243" i="57"/>
  <c r="AM243" i="57"/>
  <c r="AL243" i="57"/>
  <c r="AK243" i="57"/>
  <c r="AJ243" i="57"/>
  <c r="AI243" i="57"/>
  <c r="AH243" i="57"/>
  <c r="AF243" i="57"/>
  <c r="AE243" i="57"/>
  <c r="AD243" i="57"/>
  <c r="AC243" i="57"/>
  <c r="AB243" i="57"/>
  <c r="AA243" i="57"/>
  <c r="Z243" i="57"/>
  <c r="Y243" i="57"/>
  <c r="X243" i="57"/>
  <c r="W243" i="57"/>
  <c r="V243" i="57"/>
  <c r="U243" i="57"/>
  <c r="T243" i="57"/>
  <c r="S243" i="57"/>
  <c r="R243" i="57"/>
  <c r="Q243" i="57"/>
  <c r="P243" i="57"/>
  <c r="O243" i="57"/>
  <c r="N243" i="57"/>
  <c r="M243" i="57"/>
  <c r="K243" i="57"/>
  <c r="AV18" i="58" s="1"/>
  <c r="J243" i="57"/>
  <c r="I243" i="57"/>
  <c r="H243" i="57"/>
  <c r="G243" i="57"/>
  <c r="E243" i="57"/>
  <c r="C242" i="57"/>
  <c r="BD239" i="57"/>
  <c r="BC239" i="57"/>
  <c r="BA239" i="57"/>
  <c r="AZ239" i="57"/>
  <c r="AY239" i="57"/>
  <c r="AX239" i="57"/>
  <c r="AW239" i="57"/>
  <c r="AV239" i="57"/>
  <c r="AU239" i="57"/>
  <c r="AT239" i="57"/>
  <c r="AS239" i="57"/>
  <c r="AR239" i="57"/>
  <c r="AQ239" i="57"/>
  <c r="AP239" i="57"/>
  <c r="AO239" i="57"/>
  <c r="AN239" i="57"/>
  <c r="AM239" i="57"/>
  <c r="AL239" i="57"/>
  <c r="AK239" i="57"/>
  <c r="AJ239" i="57"/>
  <c r="AI239" i="57"/>
  <c r="AH239" i="57"/>
  <c r="AF239" i="57"/>
  <c r="AE239" i="57"/>
  <c r="AD239" i="57"/>
  <c r="AC239" i="57"/>
  <c r="AB239" i="57"/>
  <c r="AA239" i="57"/>
  <c r="Z239" i="57"/>
  <c r="Y239" i="57"/>
  <c r="X239" i="57"/>
  <c r="W239" i="57"/>
  <c r="V239" i="57"/>
  <c r="U239" i="57"/>
  <c r="T239" i="57"/>
  <c r="S239" i="57"/>
  <c r="R239" i="57"/>
  <c r="Q239" i="57"/>
  <c r="P239" i="57"/>
  <c r="O239" i="57"/>
  <c r="N239" i="57"/>
  <c r="M239" i="57"/>
  <c r="K239" i="57"/>
  <c r="J239" i="57"/>
  <c r="I239" i="57"/>
  <c r="H239" i="57"/>
  <c r="G239" i="57"/>
  <c r="F239" i="57"/>
  <c r="E239" i="57"/>
  <c r="BA236" i="57"/>
  <c r="AZ236" i="57"/>
  <c r="AY236" i="57"/>
  <c r="AX236" i="57"/>
  <c r="AW236" i="57"/>
  <c r="AV236" i="57"/>
  <c r="AU236" i="57"/>
  <c r="AT236" i="57"/>
  <c r="AS236" i="57"/>
  <c r="AR236" i="57"/>
  <c r="AQ236" i="57"/>
  <c r="AP236" i="57"/>
  <c r="AO236" i="57"/>
  <c r="AN236" i="57"/>
  <c r="AM236" i="57"/>
  <c r="AL236" i="57"/>
  <c r="AK236" i="57"/>
  <c r="AJ236" i="57"/>
  <c r="AI236" i="57"/>
  <c r="AH236" i="57"/>
  <c r="AF236" i="57"/>
  <c r="AE236" i="57"/>
  <c r="AD236" i="57"/>
  <c r="AC236" i="57"/>
  <c r="AB236" i="57"/>
  <c r="AA236" i="57"/>
  <c r="Z236" i="57"/>
  <c r="Y236" i="57"/>
  <c r="X236" i="57"/>
  <c r="W236" i="57"/>
  <c r="V236" i="57"/>
  <c r="U236" i="57"/>
  <c r="T236" i="57"/>
  <c r="S236" i="57"/>
  <c r="R236" i="57"/>
  <c r="Q236" i="57"/>
  <c r="P236" i="57"/>
  <c r="O236" i="57"/>
  <c r="N236" i="57"/>
  <c r="M236" i="57"/>
  <c r="K236" i="57"/>
  <c r="AU18" i="58" s="1"/>
  <c r="J236" i="57"/>
  <c r="I236" i="57"/>
  <c r="H236" i="57"/>
  <c r="G236" i="57"/>
  <c r="F236" i="57"/>
  <c r="E236" i="57"/>
  <c r="C235" i="57"/>
  <c r="BA232" i="57"/>
  <c r="AZ232" i="57"/>
  <c r="AY232" i="57"/>
  <c r="AX232" i="57"/>
  <c r="AW232" i="57"/>
  <c r="AV232" i="57"/>
  <c r="AU232" i="57"/>
  <c r="AT232" i="57"/>
  <c r="AS232" i="57"/>
  <c r="AR232" i="57"/>
  <c r="AQ232" i="57"/>
  <c r="AP232" i="57"/>
  <c r="AO232" i="57"/>
  <c r="AN232" i="57"/>
  <c r="AM232" i="57"/>
  <c r="AL232" i="57"/>
  <c r="AK232" i="57"/>
  <c r="AJ232" i="57"/>
  <c r="AI232" i="57"/>
  <c r="AH232" i="57"/>
  <c r="AF232" i="57"/>
  <c r="AE232" i="57"/>
  <c r="AD232" i="57"/>
  <c r="AC232" i="57"/>
  <c r="AB232" i="57"/>
  <c r="AA232" i="57"/>
  <c r="Z232" i="57"/>
  <c r="Y232" i="57"/>
  <c r="X232" i="57"/>
  <c r="W232" i="57"/>
  <c r="V232" i="57"/>
  <c r="U232" i="57"/>
  <c r="T232" i="57"/>
  <c r="S232" i="57"/>
  <c r="R232" i="57"/>
  <c r="Q232" i="57"/>
  <c r="P232" i="57"/>
  <c r="O232" i="57"/>
  <c r="N232" i="57"/>
  <c r="M232" i="57"/>
  <c r="K232" i="57"/>
  <c r="J232" i="57"/>
  <c r="I232" i="57"/>
  <c r="H232" i="57"/>
  <c r="G232" i="57"/>
  <c r="F232" i="57"/>
  <c r="E232" i="57"/>
  <c r="BA229" i="57"/>
  <c r="AZ229" i="57"/>
  <c r="AY229" i="57"/>
  <c r="AX229" i="57"/>
  <c r="AW229" i="57"/>
  <c r="AV229" i="57"/>
  <c r="AU229" i="57"/>
  <c r="AT229" i="57"/>
  <c r="AS229" i="57"/>
  <c r="AR229" i="57"/>
  <c r="AQ229" i="57"/>
  <c r="AP229" i="57"/>
  <c r="AO229" i="57"/>
  <c r="AN229" i="57"/>
  <c r="AM229" i="57"/>
  <c r="AL229" i="57"/>
  <c r="AK229" i="57"/>
  <c r="AJ229" i="57"/>
  <c r="AI229" i="57"/>
  <c r="AH229" i="57"/>
  <c r="AF229" i="57"/>
  <c r="AE229" i="57"/>
  <c r="AD229" i="57"/>
  <c r="AC229" i="57"/>
  <c r="AB229" i="57"/>
  <c r="AA229" i="57"/>
  <c r="Z229" i="57"/>
  <c r="Y229" i="57"/>
  <c r="X229" i="57"/>
  <c r="W229" i="57"/>
  <c r="V229" i="57"/>
  <c r="U229" i="57"/>
  <c r="T229" i="57"/>
  <c r="S229" i="57"/>
  <c r="R229" i="57"/>
  <c r="Q229" i="57"/>
  <c r="P229" i="57"/>
  <c r="O229" i="57"/>
  <c r="N229" i="57"/>
  <c r="M229" i="57"/>
  <c r="K229" i="57"/>
  <c r="AT18" i="58" s="1"/>
  <c r="J229" i="57"/>
  <c r="I229" i="57"/>
  <c r="H229" i="57"/>
  <c r="G229" i="57"/>
  <c r="F229" i="57"/>
  <c r="E229" i="57"/>
  <c r="C228" i="57"/>
  <c r="BA225" i="57"/>
  <c r="BA224" i="57" s="1"/>
  <c r="AS62" i="58" s="1"/>
  <c r="AZ225" i="57"/>
  <c r="AZ224" i="57" s="1"/>
  <c r="AS61" i="58" s="1"/>
  <c r="AY225" i="57"/>
  <c r="AY224" i="57" s="1"/>
  <c r="AS60" i="58" s="1"/>
  <c r="AX225" i="57"/>
  <c r="AX224" i="57" s="1"/>
  <c r="AS59" i="58" s="1"/>
  <c r="AW225" i="57"/>
  <c r="AW224" i="57" s="1"/>
  <c r="AS58" i="58" s="1"/>
  <c r="AV225" i="57"/>
  <c r="AV224" i="57" s="1"/>
  <c r="AS57" i="58" s="1"/>
  <c r="AU225" i="57"/>
  <c r="AU224" i="57" s="1"/>
  <c r="AS56" i="58" s="1"/>
  <c r="AT225" i="57"/>
  <c r="AT224" i="57" s="1"/>
  <c r="AS55" i="58" s="1"/>
  <c r="AS225" i="57"/>
  <c r="AS224" i="57" s="1"/>
  <c r="AS54" i="58" s="1"/>
  <c r="AR225" i="57"/>
  <c r="AR224" i="57" s="1"/>
  <c r="AS53" i="58" s="1"/>
  <c r="AQ225" i="57"/>
  <c r="AQ224" i="57" s="1"/>
  <c r="AS52" i="58" s="1"/>
  <c r="AP225" i="57"/>
  <c r="AP224" i="57" s="1"/>
  <c r="AS51" i="58" s="1"/>
  <c r="AO225" i="57"/>
  <c r="AO224" i="57" s="1"/>
  <c r="AS50" i="58" s="1"/>
  <c r="AN225" i="57"/>
  <c r="AN224" i="57" s="1"/>
  <c r="AM225" i="57"/>
  <c r="AM224" i="57" s="1"/>
  <c r="AS48" i="58" s="1"/>
  <c r="AL225" i="57"/>
  <c r="AL224" i="57" s="1"/>
  <c r="AS47" i="58" s="1"/>
  <c r="AK225" i="57"/>
  <c r="AK224" i="57" s="1"/>
  <c r="AS46" i="58" s="1"/>
  <c r="AJ225" i="57"/>
  <c r="AJ224" i="57" s="1"/>
  <c r="AS45" i="58" s="1"/>
  <c r="AI225" i="57"/>
  <c r="AI224" i="57" s="1"/>
  <c r="AS44" i="58" s="1"/>
  <c r="AH225" i="57"/>
  <c r="AH224" i="57" s="1"/>
  <c r="AS43" i="58" s="1"/>
  <c r="AG225" i="57"/>
  <c r="AG224" i="57" s="1"/>
  <c r="AS42" i="58" s="1"/>
  <c r="AF225" i="57"/>
  <c r="AF224" i="57" s="1"/>
  <c r="AS41" i="58" s="1"/>
  <c r="AE225" i="57"/>
  <c r="AE224" i="57" s="1"/>
  <c r="AS40" i="58" s="1"/>
  <c r="AD225" i="57"/>
  <c r="AD224" i="57" s="1"/>
  <c r="AS39" i="58" s="1"/>
  <c r="AC225" i="57"/>
  <c r="AC224" i="57" s="1"/>
  <c r="AS38" i="58" s="1"/>
  <c r="AB225" i="57"/>
  <c r="AB224" i="57" s="1"/>
  <c r="AS37" i="58" s="1"/>
  <c r="AA225" i="57"/>
  <c r="AA224" i="57" s="1"/>
  <c r="AS36" i="58" s="1"/>
  <c r="Z225" i="57"/>
  <c r="Z224" i="57" s="1"/>
  <c r="AS35" i="58" s="1"/>
  <c r="Y225" i="57"/>
  <c r="Y224" i="57" s="1"/>
  <c r="AS34" i="58" s="1"/>
  <c r="X225" i="57"/>
  <c r="X224" i="57" s="1"/>
  <c r="W225" i="57"/>
  <c r="W224" i="57" s="1"/>
  <c r="AS31" i="58" s="1"/>
  <c r="V225" i="57"/>
  <c r="V224" i="57" s="1"/>
  <c r="AS30" i="58" s="1"/>
  <c r="U225" i="57"/>
  <c r="U224" i="57" s="1"/>
  <c r="AS29" i="58" s="1"/>
  <c r="T225" i="57"/>
  <c r="T224" i="57" s="1"/>
  <c r="AS28" i="58" s="1"/>
  <c r="S225" i="57"/>
  <c r="S224" i="57" s="1"/>
  <c r="AS27" i="58" s="1"/>
  <c r="R225" i="57"/>
  <c r="R224" i="57" s="1"/>
  <c r="AS26" i="58" s="1"/>
  <c r="Q225" i="57"/>
  <c r="Q224" i="57" s="1"/>
  <c r="AS25" i="58" s="1"/>
  <c r="P225" i="57"/>
  <c r="P224" i="57" s="1"/>
  <c r="AS24" i="58" s="1"/>
  <c r="O225" i="57"/>
  <c r="O224" i="57" s="1"/>
  <c r="AS21" i="58" s="1"/>
  <c r="N225" i="57"/>
  <c r="N224" i="57" s="1"/>
  <c r="AS20" i="58" s="1"/>
  <c r="M225" i="57"/>
  <c r="M224" i="57" s="1"/>
  <c r="AS19" i="58" s="1"/>
  <c r="L225" i="57"/>
  <c r="L224" i="57" s="1"/>
  <c r="K225" i="57"/>
  <c r="J225" i="57"/>
  <c r="J224" i="57" s="1"/>
  <c r="AS16" i="58" s="1"/>
  <c r="I225" i="57"/>
  <c r="I224" i="57" s="1"/>
  <c r="AS15" i="58" s="1"/>
  <c r="H225" i="57"/>
  <c r="H224" i="57" s="1"/>
  <c r="AS14" i="58" s="1"/>
  <c r="G225" i="57"/>
  <c r="G224" i="57" s="1"/>
  <c r="AS13" i="58" s="1"/>
  <c r="F225" i="57"/>
  <c r="F224" i="57" s="1"/>
  <c r="AS12" i="58" s="1"/>
  <c r="E225" i="57"/>
  <c r="E224" i="57" s="1"/>
  <c r="AS11" i="58" s="1"/>
  <c r="C224" i="57"/>
  <c r="BA221" i="57"/>
  <c r="BA220" i="57" s="1"/>
  <c r="AR62" i="58" s="1"/>
  <c r="AZ221" i="57"/>
  <c r="AZ220" i="57" s="1"/>
  <c r="AR61" i="58" s="1"/>
  <c r="AY221" i="57"/>
  <c r="AY220" i="57" s="1"/>
  <c r="AR60" i="58" s="1"/>
  <c r="AX221" i="57"/>
  <c r="AX220" i="57" s="1"/>
  <c r="AR59" i="58" s="1"/>
  <c r="AW221" i="57"/>
  <c r="AW220" i="57" s="1"/>
  <c r="AR58" i="58" s="1"/>
  <c r="AV221" i="57"/>
  <c r="AV220" i="57" s="1"/>
  <c r="AR57" i="58" s="1"/>
  <c r="AU221" i="57"/>
  <c r="AU220" i="57" s="1"/>
  <c r="AR56" i="58" s="1"/>
  <c r="AT221" i="57"/>
  <c r="AT220" i="57" s="1"/>
  <c r="AR55" i="58" s="1"/>
  <c r="AS221" i="57"/>
  <c r="AS220" i="57" s="1"/>
  <c r="AR54" i="58" s="1"/>
  <c r="AR221" i="57"/>
  <c r="AR220" i="57" s="1"/>
  <c r="AR53" i="58" s="1"/>
  <c r="AQ221" i="57"/>
  <c r="AQ220" i="57" s="1"/>
  <c r="AR52" i="58" s="1"/>
  <c r="AP221" i="57"/>
  <c r="AP220" i="57" s="1"/>
  <c r="AR51" i="58" s="1"/>
  <c r="AO221" i="57"/>
  <c r="AO220" i="57" s="1"/>
  <c r="AR50" i="58" s="1"/>
  <c r="AN221" i="57"/>
  <c r="AN220" i="57" s="1"/>
  <c r="AR49" i="58" s="1"/>
  <c r="AM221" i="57"/>
  <c r="AM220" i="57" s="1"/>
  <c r="AL221" i="57"/>
  <c r="AL220" i="57" s="1"/>
  <c r="AR47" i="58" s="1"/>
  <c r="AK221" i="57"/>
  <c r="AK220" i="57" s="1"/>
  <c r="AR46" i="58" s="1"/>
  <c r="AJ221" i="57"/>
  <c r="AJ220" i="57" s="1"/>
  <c r="AR45" i="58" s="1"/>
  <c r="AI221" i="57"/>
  <c r="AI220" i="57" s="1"/>
  <c r="AR44" i="58" s="1"/>
  <c r="AH221" i="57"/>
  <c r="AH220" i="57" s="1"/>
  <c r="AR43" i="58" s="1"/>
  <c r="AG221" i="57"/>
  <c r="AG220" i="57" s="1"/>
  <c r="AR42" i="58" s="1"/>
  <c r="AF221" i="57"/>
  <c r="AF220" i="57" s="1"/>
  <c r="AR41" i="58" s="1"/>
  <c r="AE221" i="57"/>
  <c r="AE220" i="57" s="1"/>
  <c r="AR40" i="58" s="1"/>
  <c r="AD221" i="57"/>
  <c r="AD220" i="57" s="1"/>
  <c r="AR39" i="58" s="1"/>
  <c r="AC221" i="57"/>
  <c r="AC220" i="57" s="1"/>
  <c r="AR38" i="58" s="1"/>
  <c r="AB221" i="57"/>
  <c r="AB220" i="57" s="1"/>
  <c r="AR37" i="58" s="1"/>
  <c r="AA221" i="57"/>
  <c r="AA220" i="57" s="1"/>
  <c r="AR36" i="58" s="1"/>
  <c r="Z221" i="57"/>
  <c r="Z220" i="57" s="1"/>
  <c r="AR35" i="58" s="1"/>
  <c r="Y221" i="57"/>
  <c r="Y220" i="57" s="1"/>
  <c r="AR34" i="58" s="1"/>
  <c r="X221" i="57"/>
  <c r="X220" i="57" s="1"/>
  <c r="W221" i="57"/>
  <c r="W220" i="57" s="1"/>
  <c r="AR31" i="58" s="1"/>
  <c r="V221" i="57"/>
  <c r="V220" i="57" s="1"/>
  <c r="AR30" i="58" s="1"/>
  <c r="U221" i="57"/>
  <c r="U220" i="57" s="1"/>
  <c r="AR29" i="58" s="1"/>
  <c r="T221" i="57"/>
  <c r="T220" i="57" s="1"/>
  <c r="AR28" i="58" s="1"/>
  <c r="S221" i="57"/>
  <c r="S220" i="57" s="1"/>
  <c r="AR27" i="58" s="1"/>
  <c r="R221" i="57"/>
  <c r="R220" i="57" s="1"/>
  <c r="AR26" i="58" s="1"/>
  <c r="Q221" i="57"/>
  <c r="Q220" i="57" s="1"/>
  <c r="AR25" i="58" s="1"/>
  <c r="P221" i="57"/>
  <c r="P220" i="57" s="1"/>
  <c r="AR24" i="58" s="1"/>
  <c r="O221" i="57"/>
  <c r="O220" i="57" s="1"/>
  <c r="AR21" i="58" s="1"/>
  <c r="N221" i="57"/>
  <c r="N220" i="57" s="1"/>
  <c r="AR20" i="58" s="1"/>
  <c r="M221" i="57"/>
  <c r="M220" i="57" s="1"/>
  <c r="AR19" i="58" s="1"/>
  <c r="L221" i="57"/>
  <c r="L220" i="57" s="1"/>
  <c r="K221" i="57"/>
  <c r="J221" i="57"/>
  <c r="J220" i="57" s="1"/>
  <c r="AR16" i="58" s="1"/>
  <c r="I221" i="57"/>
  <c r="I220" i="57" s="1"/>
  <c r="AR15" i="58" s="1"/>
  <c r="H221" i="57"/>
  <c r="H220" i="57" s="1"/>
  <c r="AR14" i="58" s="1"/>
  <c r="G221" i="57"/>
  <c r="G220" i="57" s="1"/>
  <c r="AR13" i="58" s="1"/>
  <c r="F221" i="57"/>
  <c r="F220" i="57" s="1"/>
  <c r="AR12" i="58" s="1"/>
  <c r="E221" i="57"/>
  <c r="E220" i="57" s="1"/>
  <c r="AR11" i="58" s="1"/>
  <c r="C220" i="57"/>
  <c r="BA217" i="57"/>
  <c r="AZ217" i="57"/>
  <c r="AZ216" i="57" s="1"/>
  <c r="AQ61" i="58" s="1"/>
  <c r="AY217" i="57"/>
  <c r="AY216" i="57" s="1"/>
  <c r="AQ60" i="58" s="1"/>
  <c r="AX217" i="57"/>
  <c r="AX216" i="57" s="1"/>
  <c r="AQ59" i="58" s="1"/>
  <c r="AW217" i="57"/>
  <c r="AW216" i="57" s="1"/>
  <c r="AQ58" i="58" s="1"/>
  <c r="AV217" i="57"/>
  <c r="AV216" i="57" s="1"/>
  <c r="AQ57" i="58" s="1"/>
  <c r="AU217" i="57"/>
  <c r="AU216" i="57" s="1"/>
  <c r="AQ56" i="58" s="1"/>
  <c r="AT217" i="57"/>
  <c r="AT216" i="57" s="1"/>
  <c r="AQ55" i="58" s="1"/>
  <c r="AS217" i="57"/>
  <c r="AR217" i="57"/>
  <c r="AR216" i="57" s="1"/>
  <c r="AQ53" i="58" s="1"/>
  <c r="AQ217" i="57"/>
  <c r="AQ216" i="57" s="1"/>
  <c r="AQ52" i="58" s="1"/>
  <c r="AP217" i="57"/>
  <c r="AP216" i="57" s="1"/>
  <c r="AQ51" i="58" s="1"/>
  <c r="AO217" i="57"/>
  <c r="AO216" i="57" s="1"/>
  <c r="AQ50" i="58" s="1"/>
  <c r="AN217" i="57"/>
  <c r="AN216" i="57" s="1"/>
  <c r="AQ49" i="58" s="1"/>
  <c r="AM217" i="57"/>
  <c r="AM216" i="57" s="1"/>
  <c r="AQ48" i="58" s="1"/>
  <c r="AL217" i="57"/>
  <c r="AL216" i="57" s="1"/>
  <c r="AK217" i="57"/>
  <c r="AK216" i="57" s="1"/>
  <c r="AQ46" i="58" s="1"/>
  <c r="AJ217" i="57"/>
  <c r="AJ216" i="57" s="1"/>
  <c r="AQ45" i="58" s="1"/>
  <c r="AI217" i="57"/>
  <c r="AI216" i="57" s="1"/>
  <c r="AQ44" i="58" s="1"/>
  <c r="AH217" i="57"/>
  <c r="AH216" i="57" s="1"/>
  <c r="AQ43" i="58" s="1"/>
  <c r="AG217" i="57"/>
  <c r="AG216" i="57" s="1"/>
  <c r="AQ42" i="58" s="1"/>
  <c r="AF217" i="57"/>
  <c r="AF216" i="57" s="1"/>
  <c r="AQ41" i="58" s="1"/>
  <c r="AE217" i="57"/>
  <c r="AE216" i="57" s="1"/>
  <c r="AQ40" i="58" s="1"/>
  <c r="AD217" i="57"/>
  <c r="AD216" i="57" s="1"/>
  <c r="AQ39" i="58" s="1"/>
  <c r="AC217" i="57"/>
  <c r="AC216" i="57" s="1"/>
  <c r="AQ38" i="58" s="1"/>
  <c r="AB217" i="57"/>
  <c r="AB216" i="57" s="1"/>
  <c r="AQ37" i="58" s="1"/>
  <c r="AA217" i="57"/>
  <c r="AA216" i="57" s="1"/>
  <c r="AQ36" i="58" s="1"/>
  <c r="Z217" i="57"/>
  <c r="Z216" i="57" s="1"/>
  <c r="AQ35" i="58" s="1"/>
  <c r="Y217" i="57"/>
  <c r="Y216" i="57" s="1"/>
  <c r="AQ34" i="58" s="1"/>
  <c r="X217" i="57"/>
  <c r="X216" i="57" s="1"/>
  <c r="W217" i="57"/>
  <c r="W216" i="57" s="1"/>
  <c r="AQ31" i="58" s="1"/>
  <c r="V217" i="57"/>
  <c r="V216" i="57" s="1"/>
  <c r="AQ30" i="58" s="1"/>
  <c r="U217" i="57"/>
  <c r="U216" i="57" s="1"/>
  <c r="AQ29" i="58" s="1"/>
  <c r="T217" i="57"/>
  <c r="T216" i="57" s="1"/>
  <c r="AQ28" i="58" s="1"/>
  <c r="S217" i="57"/>
  <c r="S216" i="57" s="1"/>
  <c r="AQ27" i="58" s="1"/>
  <c r="R217" i="57"/>
  <c r="R216" i="57" s="1"/>
  <c r="AQ26" i="58" s="1"/>
  <c r="Q217" i="57"/>
  <c r="Q216" i="57" s="1"/>
  <c r="AQ25" i="58" s="1"/>
  <c r="P217" i="57"/>
  <c r="P216" i="57" s="1"/>
  <c r="AQ24" i="58" s="1"/>
  <c r="O217" i="57"/>
  <c r="O216" i="57" s="1"/>
  <c r="AQ21" i="58" s="1"/>
  <c r="N217" i="57"/>
  <c r="N216" i="57" s="1"/>
  <c r="AQ20" i="58" s="1"/>
  <c r="M217" i="57"/>
  <c r="M216" i="57" s="1"/>
  <c r="AQ19" i="58" s="1"/>
  <c r="L217" i="57"/>
  <c r="L216" i="57" s="1"/>
  <c r="K217" i="57"/>
  <c r="J217" i="57"/>
  <c r="J216" i="57" s="1"/>
  <c r="AQ16" i="58" s="1"/>
  <c r="I217" i="57"/>
  <c r="I216" i="57" s="1"/>
  <c r="AQ15" i="58" s="1"/>
  <c r="H217" i="57"/>
  <c r="H216" i="57" s="1"/>
  <c r="AQ14" i="58" s="1"/>
  <c r="G217" i="57"/>
  <c r="G216" i="57" s="1"/>
  <c r="AQ13" i="58" s="1"/>
  <c r="F217" i="57"/>
  <c r="F216" i="57" s="1"/>
  <c r="AQ12" i="58" s="1"/>
  <c r="E217" i="57"/>
  <c r="E216" i="57" s="1"/>
  <c r="AQ11" i="58" s="1"/>
  <c r="C216" i="57"/>
  <c r="BA213" i="57"/>
  <c r="AZ213" i="57"/>
  <c r="AY213" i="57"/>
  <c r="AX213" i="57"/>
  <c r="AW213" i="57"/>
  <c r="AV213" i="57"/>
  <c r="AU213" i="57"/>
  <c r="AT213" i="57"/>
  <c r="AS213" i="57"/>
  <c r="AR213" i="57"/>
  <c r="AQ213" i="57"/>
  <c r="AP213" i="57"/>
  <c r="AO213" i="57"/>
  <c r="AN213" i="57"/>
  <c r="AM213" i="57"/>
  <c r="AL213" i="57"/>
  <c r="AK213" i="57"/>
  <c r="AJ213" i="57"/>
  <c r="AI213" i="57"/>
  <c r="AH213" i="57"/>
  <c r="AF213" i="57"/>
  <c r="AE213" i="57"/>
  <c r="AD213" i="57"/>
  <c r="AC213" i="57"/>
  <c r="AB213" i="57"/>
  <c r="AA213" i="57"/>
  <c r="Z213" i="57"/>
  <c r="Y213" i="57"/>
  <c r="X213" i="57"/>
  <c r="W213" i="57"/>
  <c r="V213" i="57"/>
  <c r="U213" i="57"/>
  <c r="T213" i="57"/>
  <c r="S213" i="57"/>
  <c r="R213" i="57"/>
  <c r="Q213" i="57"/>
  <c r="P213" i="57"/>
  <c r="O213" i="57"/>
  <c r="N213" i="57"/>
  <c r="M213" i="57"/>
  <c r="K213" i="57"/>
  <c r="J213" i="57"/>
  <c r="I213" i="57"/>
  <c r="H213" i="57"/>
  <c r="G213" i="57"/>
  <c r="F213" i="57"/>
  <c r="E213" i="57"/>
  <c r="BA210" i="57"/>
  <c r="AZ210" i="57"/>
  <c r="AY210" i="57"/>
  <c r="AX210" i="57"/>
  <c r="AW210" i="57"/>
  <c r="AV210" i="57"/>
  <c r="AU210" i="57"/>
  <c r="AT210" i="57"/>
  <c r="AS210" i="57"/>
  <c r="AR210" i="57"/>
  <c r="AQ210" i="57"/>
  <c r="AP210" i="57"/>
  <c r="AO210" i="57"/>
  <c r="AN210" i="57"/>
  <c r="AM210" i="57"/>
  <c r="AL210" i="57"/>
  <c r="AK210" i="57"/>
  <c r="AJ210" i="57"/>
  <c r="AI210" i="57"/>
  <c r="AH210" i="57"/>
  <c r="AF210" i="57"/>
  <c r="AE210" i="57"/>
  <c r="AD210" i="57"/>
  <c r="AC210" i="57"/>
  <c r="AB210" i="57"/>
  <c r="AA210" i="57"/>
  <c r="Z210" i="57"/>
  <c r="Y210" i="57"/>
  <c r="X210" i="57"/>
  <c r="W210" i="57"/>
  <c r="V210" i="57"/>
  <c r="U210" i="57"/>
  <c r="T210" i="57"/>
  <c r="S210" i="57"/>
  <c r="R210" i="57"/>
  <c r="Q210" i="57"/>
  <c r="P210" i="57"/>
  <c r="O210" i="57"/>
  <c r="N210" i="57"/>
  <c r="M210" i="57"/>
  <c r="K210" i="57"/>
  <c r="AP18" i="58" s="1"/>
  <c r="J210" i="57"/>
  <c r="I210" i="57"/>
  <c r="H210" i="57"/>
  <c r="G210" i="57"/>
  <c r="F210" i="57"/>
  <c r="E210" i="57"/>
  <c r="C209" i="57"/>
  <c r="BA206" i="57"/>
  <c r="AZ206" i="57"/>
  <c r="AY206" i="57"/>
  <c r="AX206" i="57"/>
  <c r="AW206" i="57"/>
  <c r="AV206" i="57"/>
  <c r="AU206" i="57"/>
  <c r="AT206" i="57"/>
  <c r="AS206" i="57"/>
  <c r="AR206" i="57"/>
  <c r="AQ206" i="57"/>
  <c r="AP206" i="57"/>
  <c r="AO206" i="57"/>
  <c r="AN206" i="57"/>
  <c r="AM206" i="57"/>
  <c r="AL206" i="57"/>
  <c r="AK206" i="57"/>
  <c r="AJ206" i="57"/>
  <c r="AI206" i="57"/>
  <c r="AH206" i="57"/>
  <c r="AF206" i="57"/>
  <c r="AE206" i="57"/>
  <c r="AD206" i="57"/>
  <c r="AC206" i="57"/>
  <c r="AB206" i="57"/>
  <c r="AA206" i="57"/>
  <c r="Z206" i="57"/>
  <c r="Y206" i="57"/>
  <c r="X206" i="57"/>
  <c r="W206" i="57"/>
  <c r="V206" i="57"/>
  <c r="U206" i="57"/>
  <c r="T206" i="57"/>
  <c r="S206" i="57"/>
  <c r="R206" i="57"/>
  <c r="Q206" i="57"/>
  <c r="P206" i="57"/>
  <c r="O206" i="57"/>
  <c r="N206" i="57"/>
  <c r="M206" i="57"/>
  <c r="K206" i="57"/>
  <c r="J206" i="57"/>
  <c r="I206" i="57"/>
  <c r="H206" i="57"/>
  <c r="G206" i="57"/>
  <c r="F206" i="57"/>
  <c r="E206" i="57"/>
  <c r="BA203" i="57"/>
  <c r="AZ203" i="57"/>
  <c r="AY203" i="57"/>
  <c r="AX203" i="57"/>
  <c r="AW203" i="57"/>
  <c r="AV203" i="57"/>
  <c r="AU203" i="57"/>
  <c r="AT203" i="57"/>
  <c r="AS203" i="57"/>
  <c r="AR203" i="57"/>
  <c r="AQ203" i="57"/>
  <c r="AP203" i="57"/>
  <c r="AO203" i="57"/>
  <c r="AN203" i="57"/>
  <c r="AM203" i="57"/>
  <c r="AL203" i="57"/>
  <c r="AK203" i="57"/>
  <c r="AJ203" i="57"/>
  <c r="AI203" i="57"/>
  <c r="AH203" i="57"/>
  <c r="AF203" i="57"/>
  <c r="AE203" i="57"/>
  <c r="AD203" i="57"/>
  <c r="AC203" i="57"/>
  <c r="AB203" i="57"/>
  <c r="AA203" i="57"/>
  <c r="Z203" i="57"/>
  <c r="Y203" i="57"/>
  <c r="X203" i="57"/>
  <c r="W203" i="57"/>
  <c r="V203" i="57"/>
  <c r="U203" i="57"/>
  <c r="T203" i="57"/>
  <c r="S203" i="57"/>
  <c r="R203" i="57"/>
  <c r="Q203" i="57"/>
  <c r="P203" i="57"/>
  <c r="O203" i="57"/>
  <c r="N203" i="57"/>
  <c r="M203" i="57"/>
  <c r="K203" i="57"/>
  <c r="AO18" i="58" s="1"/>
  <c r="J203" i="57"/>
  <c r="I203" i="57"/>
  <c r="H203" i="57"/>
  <c r="G203" i="57"/>
  <c r="F203" i="57"/>
  <c r="E203" i="57"/>
  <c r="C202" i="57"/>
  <c r="BA199" i="57"/>
  <c r="AZ199" i="57"/>
  <c r="AY199" i="57"/>
  <c r="AX199" i="57"/>
  <c r="AW199" i="57"/>
  <c r="AV199" i="57"/>
  <c r="AU199" i="57"/>
  <c r="AT199" i="57"/>
  <c r="AS199" i="57"/>
  <c r="AR199" i="57"/>
  <c r="AQ199" i="57"/>
  <c r="AP199" i="57"/>
  <c r="AO199" i="57"/>
  <c r="AN199" i="57"/>
  <c r="AM199" i="57"/>
  <c r="AL199" i="57"/>
  <c r="AK199" i="57"/>
  <c r="AJ199" i="57"/>
  <c r="AI199" i="57"/>
  <c r="AH199" i="57"/>
  <c r="AF199" i="57"/>
  <c r="AE199" i="57"/>
  <c r="AD199" i="57"/>
  <c r="AC199" i="57"/>
  <c r="AB199" i="57"/>
  <c r="AA199" i="57"/>
  <c r="Z199" i="57"/>
  <c r="Y199" i="57"/>
  <c r="X199" i="57"/>
  <c r="W199" i="57"/>
  <c r="V199" i="57"/>
  <c r="U199" i="57"/>
  <c r="T199" i="57"/>
  <c r="S199" i="57"/>
  <c r="R199" i="57"/>
  <c r="Q199" i="57"/>
  <c r="P199" i="57"/>
  <c r="O199" i="57"/>
  <c r="N199" i="57"/>
  <c r="M199" i="57"/>
  <c r="K199" i="57"/>
  <c r="J199" i="57"/>
  <c r="I199" i="57"/>
  <c r="H199" i="57"/>
  <c r="G199" i="57"/>
  <c r="F199" i="57"/>
  <c r="E199" i="57"/>
  <c r="BA196" i="57"/>
  <c r="BA195" i="57" s="1"/>
  <c r="AN62" i="58" s="1"/>
  <c r="AZ196" i="57"/>
  <c r="AY196" i="57"/>
  <c r="AX196" i="57"/>
  <c r="AW196" i="57"/>
  <c r="AW195" i="57" s="1"/>
  <c r="AN58" i="58" s="1"/>
  <c r="AV196" i="57"/>
  <c r="AU196" i="57"/>
  <c r="AT196" i="57"/>
  <c r="AS196" i="57"/>
  <c r="AR196" i="57"/>
  <c r="AQ196" i="57"/>
  <c r="AP196" i="57"/>
  <c r="AO196" i="57"/>
  <c r="AO195" i="57" s="1"/>
  <c r="AN50" i="58" s="1"/>
  <c r="AN196" i="57"/>
  <c r="AM196" i="57"/>
  <c r="AL196" i="57"/>
  <c r="AK196" i="57"/>
  <c r="AK195" i="57" s="1"/>
  <c r="AN46" i="58" s="1"/>
  <c r="AJ196" i="57"/>
  <c r="AI196" i="57"/>
  <c r="AH196" i="57"/>
  <c r="AF196" i="57"/>
  <c r="AF195" i="57" s="1"/>
  <c r="AN41" i="58" s="1"/>
  <c r="AE196" i="57"/>
  <c r="AD196" i="57"/>
  <c r="AC196" i="57"/>
  <c r="AB196" i="57"/>
  <c r="AA196" i="57"/>
  <c r="Z196" i="57"/>
  <c r="Y196" i="57"/>
  <c r="X196" i="57"/>
  <c r="X195" i="57" s="1"/>
  <c r="W196" i="57"/>
  <c r="V196" i="57"/>
  <c r="U196" i="57"/>
  <c r="T196" i="57"/>
  <c r="T195" i="57" s="1"/>
  <c r="AN28" i="58" s="1"/>
  <c r="S196" i="57"/>
  <c r="R196" i="57"/>
  <c r="Q196" i="57"/>
  <c r="P196" i="57"/>
  <c r="P195" i="57" s="1"/>
  <c r="AN24" i="58" s="1"/>
  <c r="O196" i="57"/>
  <c r="N196" i="57"/>
  <c r="M196" i="57"/>
  <c r="K196" i="57"/>
  <c r="AN18" i="58" s="1"/>
  <c r="J196" i="57"/>
  <c r="I196" i="57"/>
  <c r="H196" i="57"/>
  <c r="G196" i="57"/>
  <c r="G195" i="57" s="1"/>
  <c r="AN13" i="58" s="1"/>
  <c r="F196" i="57"/>
  <c r="E196" i="57"/>
  <c r="C195" i="57"/>
  <c r="BA192" i="57"/>
  <c r="AZ192" i="57"/>
  <c r="AY192" i="57"/>
  <c r="AX192" i="57"/>
  <c r="AW192" i="57"/>
  <c r="AV192" i="57"/>
  <c r="AU192" i="57"/>
  <c r="AT192" i="57"/>
  <c r="AS192" i="57"/>
  <c r="AR192" i="57"/>
  <c r="AQ192" i="57"/>
  <c r="AP192" i="57"/>
  <c r="AO192" i="57"/>
  <c r="AN192" i="57"/>
  <c r="AM192" i="57"/>
  <c r="AL192" i="57"/>
  <c r="AK192" i="57"/>
  <c r="AJ192" i="57"/>
  <c r="AI192" i="57"/>
  <c r="AH192" i="57"/>
  <c r="AF192" i="57"/>
  <c r="AE192" i="57"/>
  <c r="AD192" i="57"/>
  <c r="AC192" i="57"/>
  <c r="AB192" i="57"/>
  <c r="AA192" i="57"/>
  <c r="Z192" i="57"/>
  <c r="Y192" i="57"/>
  <c r="X192" i="57"/>
  <c r="W192" i="57"/>
  <c r="V192" i="57"/>
  <c r="U192" i="57"/>
  <c r="T192" i="57"/>
  <c r="S192" i="57"/>
  <c r="R192" i="57"/>
  <c r="Q192" i="57"/>
  <c r="P192" i="57"/>
  <c r="O192" i="57"/>
  <c r="N192" i="57"/>
  <c r="M192" i="57"/>
  <c r="K192" i="57"/>
  <c r="J192" i="57"/>
  <c r="I192" i="57"/>
  <c r="H192" i="57"/>
  <c r="G192" i="57"/>
  <c r="F192" i="57"/>
  <c r="E192" i="57"/>
  <c r="BA189" i="57"/>
  <c r="AZ189" i="57"/>
  <c r="AY189" i="57"/>
  <c r="AX189" i="57"/>
  <c r="AW189" i="57"/>
  <c r="AV189" i="57"/>
  <c r="AU189" i="57"/>
  <c r="AT189" i="57"/>
  <c r="AS189" i="57"/>
  <c r="AR189" i="57"/>
  <c r="AQ189" i="57"/>
  <c r="AP189" i="57"/>
  <c r="AO189" i="57"/>
  <c r="AN189" i="57"/>
  <c r="AM189" i="57"/>
  <c r="AL189" i="57"/>
  <c r="AK189" i="57"/>
  <c r="AJ189" i="57"/>
  <c r="AI189" i="57"/>
  <c r="AH189" i="57"/>
  <c r="AF189" i="57"/>
  <c r="AE189" i="57"/>
  <c r="AD189" i="57"/>
  <c r="AC189" i="57"/>
  <c r="AB189" i="57"/>
  <c r="AA189" i="57"/>
  <c r="Z189" i="57"/>
  <c r="Y189" i="57"/>
  <c r="X189" i="57"/>
  <c r="W189" i="57"/>
  <c r="V189" i="57"/>
  <c r="U189" i="57"/>
  <c r="T189" i="57"/>
  <c r="S189" i="57"/>
  <c r="R189" i="57"/>
  <c r="Q189" i="57"/>
  <c r="P189" i="57"/>
  <c r="O189" i="57"/>
  <c r="N189" i="57"/>
  <c r="M189" i="57"/>
  <c r="K189" i="57"/>
  <c r="AM18" i="58" s="1"/>
  <c r="J189" i="57"/>
  <c r="I189" i="57"/>
  <c r="H189" i="57"/>
  <c r="G189" i="57"/>
  <c r="F189" i="57"/>
  <c r="E189" i="57"/>
  <c r="C188" i="57"/>
  <c r="BA185" i="57"/>
  <c r="AZ185" i="57"/>
  <c r="AY185" i="57"/>
  <c r="AX185" i="57"/>
  <c r="AW185" i="57"/>
  <c r="AV185" i="57"/>
  <c r="AU185" i="57"/>
  <c r="AT185" i="57"/>
  <c r="AS185" i="57"/>
  <c r="AR185" i="57"/>
  <c r="AQ185" i="57"/>
  <c r="AP185" i="57"/>
  <c r="AO185" i="57"/>
  <c r="AN185" i="57"/>
  <c r="AM185" i="57"/>
  <c r="AL185" i="57"/>
  <c r="AK185" i="57"/>
  <c r="AJ185" i="57"/>
  <c r="AI185" i="57"/>
  <c r="AH185" i="57"/>
  <c r="AG185" i="57"/>
  <c r="AF185" i="57"/>
  <c r="AE185" i="57"/>
  <c r="AD185" i="57"/>
  <c r="AC185" i="57"/>
  <c r="AB185" i="57"/>
  <c r="AA185" i="57"/>
  <c r="Z185" i="57"/>
  <c r="Y185" i="57"/>
  <c r="X185" i="57"/>
  <c r="W185" i="57"/>
  <c r="V185" i="57"/>
  <c r="U185" i="57"/>
  <c r="T185" i="57"/>
  <c r="S185" i="57"/>
  <c r="R185" i="57"/>
  <c r="Q185" i="57"/>
  <c r="P185" i="57"/>
  <c r="O185" i="57"/>
  <c r="N185" i="57"/>
  <c r="M185" i="57"/>
  <c r="L185" i="57"/>
  <c r="K185" i="57"/>
  <c r="J185" i="57"/>
  <c r="I185" i="57"/>
  <c r="H185" i="57"/>
  <c r="G185" i="57"/>
  <c r="F185" i="57"/>
  <c r="E185" i="57"/>
  <c r="BA182" i="57"/>
  <c r="AZ182" i="57"/>
  <c r="AY182" i="57"/>
  <c r="AX182" i="57"/>
  <c r="AW182" i="57"/>
  <c r="AV182" i="57"/>
  <c r="AU182" i="57"/>
  <c r="AT182" i="57"/>
  <c r="AS182" i="57"/>
  <c r="AR182" i="57"/>
  <c r="AQ182" i="57"/>
  <c r="AP182" i="57"/>
  <c r="AO182" i="57"/>
  <c r="AN182" i="57"/>
  <c r="AM182" i="57"/>
  <c r="AL182" i="57"/>
  <c r="AK182" i="57"/>
  <c r="AJ182" i="57"/>
  <c r="AI182" i="57"/>
  <c r="AH182" i="57"/>
  <c r="AG182" i="57"/>
  <c r="AF182" i="57"/>
  <c r="AE182" i="57"/>
  <c r="AD182" i="57"/>
  <c r="AC182" i="57"/>
  <c r="AB182" i="57"/>
  <c r="AA182" i="57"/>
  <c r="Z182" i="57"/>
  <c r="Y182" i="57"/>
  <c r="X182" i="57"/>
  <c r="W182" i="57"/>
  <c r="V182" i="57"/>
  <c r="U182" i="57"/>
  <c r="T182" i="57"/>
  <c r="S182" i="57"/>
  <c r="R182" i="57"/>
  <c r="Q182" i="57"/>
  <c r="P182" i="57"/>
  <c r="O182" i="57"/>
  <c r="N182" i="57"/>
  <c r="M182" i="57"/>
  <c r="L182" i="57"/>
  <c r="K182" i="57"/>
  <c r="J182" i="57"/>
  <c r="I182" i="57"/>
  <c r="H182" i="57"/>
  <c r="G182" i="57"/>
  <c r="F182" i="57"/>
  <c r="E182" i="57"/>
  <c r="C181" i="57"/>
  <c r="BA178" i="57"/>
  <c r="BA177" i="57" s="1"/>
  <c r="AK62" i="58" s="1"/>
  <c r="AZ178" i="57"/>
  <c r="AY178" i="57"/>
  <c r="AY177" i="57" s="1"/>
  <c r="AK60" i="58" s="1"/>
  <c r="AX178" i="57"/>
  <c r="AX177" i="57" s="1"/>
  <c r="AK59" i="58" s="1"/>
  <c r="AW178" i="57"/>
  <c r="AW177" i="57" s="1"/>
  <c r="AK58" i="58" s="1"/>
  <c r="AV178" i="57"/>
  <c r="AV177" i="57" s="1"/>
  <c r="AK57" i="58" s="1"/>
  <c r="AU178" i="57"/>
  <c r="AU177" i="57" s="1"/>
  <c r="AK56" i="58" s="1"/>
  <c r="AT178" i="57"/>
  <c r="AT177" i="57" s="1"/>
  <c r="AK55" i="58" s="1"/>
  <c r="AS178" i="57"/>
  <c r="AS177" i="57" s="1"/>
  <c r="AK54" i="58" s="1"/>
  <c r="AR178" i="57"/>
  <c r="AR177" i="57" s="1"/>
  <c r="AK53" i="58" s="1"/>
  <c r="AQ178" i="57"/>
  <c r="AQ177" i="57" s="1"/>
  <c r="AK52" i="58" s="1"/>
  <c r="AP178" i="57"/>
  <c r="AP177" i="57" s="1"/>
  <c r="AK51" i="58" s="1"/>
  <c r="AO178" i="57"/>
  <c r="AO177" i="57" s="1"/>
  <c r="AK50" i="58" s="1"/>
  <c r="AN178" i="57"/>
  <c r="AN177" i="57" s="1"/>
  <c r="AK49" i="58" s="1"/>
  <c r="AM178" i="57"/>
  <c r="AM177" i="57" s="1"/>
  <c r="AK48" i="58" s="1"/>
  <c r="AL178" i="57"/>
  <c r="AL177" i="57" s="1"/>
  <c r="AK47" i="58" s="1"/>
  <c r="AK178" i="57"/>
  <c r="AK177" i="57" s="1"/>
  <c r="AK46" i="58" s="1"/>
  <c r="AJ178" i="57"/>
  <c r="AJ177" i="57" s="1"/>
  <c r="AK45" i="58" s="1"/>
  <c r="AI178" i="57"/>
  <c r="AI177" i="57" s="1"/>
  <c r="AK44" i="58" s="1"/>
  <c r="AH178" i="57"/>
  <c r="AH177" i="57" s="1"/>
  <c r="AK43" i="58" s="1"/>
  <c r="AG178" i="57"/>
  <c r="AG177" i="57" s="1"/>
  <c r="AF178" i="57"/>
  <c r="AF177" i="57" s="1"/>
  <c r="AE178" i="57"/>
  <c r="AE177" i="57" s="1"/>
  <c r="AK40" i="58" s="1"/>
  <c r="AD178" i="57"/>
  <c r="AD177" i="57" s="1"/>
  <c r="AK39" i="58" s="1"/>
  <c r="AC178" i="57"/>
  <c r="AC177" i="57" s="1"/>
  <c r="AK38" i="58" s="1"/>
  <c r="AB178" i="57"/>
  <c r="AB177" i="57" s="1"/>
  <c r="AK37" i="58" s="1"/>
  <c r="AA178" i="57"/>
  <c r="AA177" i="57" s="1"/>
  <c r="AK36" i="58" s="1"/>
  <c r="Z178" i="57"/>
  <c r="Z177" i="57" s="1"/>
  <c r="AK35" i="58" s="1"/>
  <c r="Y178" i="57"/>
  <c r="Y177" i="57" s="1"/>
  <c r="AK34" i="58" s="1"/>
  <c r="X178" i="57"/>
  <c r="X177" i="57" s="1"/>
  <c r="W178" i="57"/>
  <c r="W177" i="57" s="1"/>
  <c r="AK31" i="58" s="1"/>
  <c r="V178" i="57"/>
  <c r="V177" i="57" s="1"/>
  <c r="AK30" i="58" s="1"/>
  <c r="U178" i="57"/>
  <c r="U177" i="57" s="1"/>
  <c r="AK29" i="58" s="1"/>
  <c r="T178" i="57"/>
  <c r="T177" i="57" s="1"/>
  <c r="AK28" i="58" s="1"/>
  <c r="S178" i="57"/>
  <c r="S177" i="57" s="1"/>
  <c r="AK27" i="58" s="1"/>
  <c r="R178" i="57"/>
  <c r="R177" i="57" s="1"/>
  <c r="AK26" i="58" s="1"/>
  <c r="Q178" i="57"/>
  <c r="Q177" i="57" s="1"/>
  <c r="AK25" i="58" s="1"/>
  <c r="P178" i="57"/>
  <c r="P177" i="57" s="1"/>
  <c r="AK24" i="58" s="1"/>
  <c r="O178" i="57"/>
  <c r="O177" i="57" s="1"/>
  <c r="AK21" i="58" s="1"/>
  <c r="N178" i="57"/>
  <c r="N177" i="57" s="1"/>
  <c r="AK20" i="58" s="1"/>
  <c r="M178" i="57"/>
  <c r="M177" i="57" s="1"/>
  <c r="AK19" i="58" s="1"/>
  <c r="L178" i="57"/>
  <c r="L177" i="57" s="1"/>
  <c r="K178" i="57"/>
  <c r="J178" i="57"/>
  <c r="J177" i="57" s="1"/>
  <c r="AK16" i="58" s="1"/>
  <c r="I178" i="57"/>
  <c r="I177" i="57" s="1"/>
  <c r="AK15" i="58" s="1"/>
  <c r="H178" i="57"/>
  <c r="H177" i="57" s="1"/>
  <c r="AK14" i="58" s="1"/>
  <c r="G178" i="57"/>
  <c r="G177" i="57" s="1"/>
  <c r="AK13" i="58" s="1"/>
  <c r="F178" i="57"/>
  <c r="F177" i="57" s="1"/>
  <c r="AK12" i="58" s="1"/>
  <c r="E178" i="57"/>
  <c r="E177" i="57" s="1"/>
  <c r="AK11" i="58" s="1"/>
  <c r="AZ177" i="57"/>
  <c r="AK61" i="58" s="1"/>
  <c r="C177" i="57"/>
  <c r="BA174" i="57"/>
  <c r="BA173" i="57" s="1"/>
  <c r="AJ62" i="58" s="1"/>
  <c r="AZ174" i="57"/>
  <c r="AY174" i="57"/>
  <c r="AY173" i="57" s="1"/>
  <c r="AJ60" i="58" s="1"/>
  <c r="AX174" i="57"/>
  <c r="AX173" i="57" s="1"/>
  <c r="AJ59" i="58" s="1"/>
  <c r="AW174" i="57"/>
  <c r="AW173" i="57" s="1"/>
  <c r="AJ58" i="58" s="1"/>
  <c r="AV174" i="57"/>
  <c r="AV173" i="57" s="1"/>
  <c r="AJ57" i="58" s="1"/>
  <c r="AU174" i="57"/>
  <c r="AU173" i="57" s="1"/>
  <c r="AJ56" i="58" s="1"/>
  <c r="AT174" i="57"/>
  <c r="AT173" i="57" s="1"/>
  <c r="AJ55" i="58" s="1"/>
  <c r="AS174" i="57"/>
  <c r="AS173" i="57" s="1"/>
  <c r="AJ54" i="58" s="1"/>
  <c r="AR174" i="57"/>
  <c r="AR173" i="57" s="1"/>
  <c r="AJ53" i="58" s="1"/>
  <c r="AQ174" i="57"/>
  <c r="AQ173" i="57" s="1"/>
  <c r="AJ52" i="58" s="1"/>
  <c r="AP174" i="57"/>
  <c r="AP173" i="57" s="1"/>
  <c r="AJ51" i="58" s="1"/>
  <c r="AO174" i="57"/>
  <c r="AO173" i="57" s="1"/>
  <c r="AJ50" i="58" s="1"/>
  <c r="AN174" i="57"/>
  <c r="AN173" i="57" s="1"/>
  <c r="AJ49" i="58" s="1"/>
  <c r="AM174" i="57"/>
  <c r="AM173" i="57" s="1"/>
  <c r="AJ48" i="58" s="1"/>
  <c r="AL174" i="57"/>
  <c r="AL173" i="57" s="1"/>
  <c r="AJ47" i="58" s="1"/>
  <c r="AK174" i="57"/>
  <c r="AK173" i="57" s="1"/>
  <c r="AJ46" i="58" s="1"/>
  <c r="AJ174" i="57"/>
  <c r="AJ173" i="57" s="1"/>
  <c r="AJ45" i="58" s="1"/>
  <c r="AI174" i="57"/>
  <c r="AI173" i="57" s="1"/>
  <c r="AJ44" i="58" s="1"/>
  <c r="AH174" i="57"/>
  <c r="AH173" i="57" s="1"/>
  <c r="AJ43" i="58" s="1"/>
  <c r="AG174" i="57"/>
  <c r="AG173" i="57" s="1"/>
  <c r="AJ42" i="58" s="1"/>
  <c r="AF174" i="57"/>
  <c r="AF173" i="57" s="1"/>
  <c r="AJ41" i="58" s="1"/>
  <c r="AE174" i="57"/>
  <c r="AE173" i="57" s="1"/>
  <c r="AD174" i="57"/>
  <c r="AD173" i="57" s="1"/>
  <c r="AJ39" i="58" s="1"/>
  <c r="AC174" i="57"/>
  <c r="AC173" i="57" s="1"/>
  <c r="AJ38" i="58" s="1"/>
  <c r="AB174" i="57"/>
  <c r="AB173" i="57" s="1"/>
  <c r="AJ37" i="58" s="1"/>
  <c r="AA174" i="57"/>
  <c r="AA173" i="57" s="1"/>
  <c r="Z174" i="57"/>
  <c r="Z173" i="57" s="1"/>
  <c r="AJ35" i="58" s="1"/>
  <c r="Y174" i="57"/>
  <c r="Y173" i="57" s="1"/>
  <c r="AJ34" i="58" s="1"/>
  <c r="X174" i="57"/>
  <c r="X173" i="57" s="1"/>
  <c r="W174" i="57"/>
  <c r="W173" i="57" s="1"/>
  <c r="AJ31" i="58" s="1"/>
  <c r="V174" i="57"/>
  <c r="V173" i="57" s="1"/>
  <c r="AJ30" i="58" s="1"/>
  <c r="U174" i="57"/>
  <c r="U173" i="57" s="1"/>
  <c r="AJ29" i="58" s="1"/>
  <c r="T174" i="57"/>
  <c r="T173" i="57" s="1"/>
  <c r="AJ28" i="58" s="1"/>
  <c r="S174" i="57"/>
  <c r="S173" i="57" s="1"/>
  <c r="AJ27" i="58" s="1"/>
  <c r="R174" i="57"/>
  <c r="R173" i="57" s="1"/>
  <c r="AJ26" i="58" s="1"/>
  <c r="Q174" i="57"/>
  <c r="Q173" i="57" s="1"/>
  <c r="AJ25" i="58" s="1"/>
  <c r="P174" i="57"/>
  <c r="P173" i="57" s="1"/>
  <c r="AJ24" i="58" s="1"/>
  <c r="O174" i="57"/>
  <c r="O173" i="57" s="1"/>
  <c r="AJ21" i="58" s="1"/>
  <c r="N174" i="57"/>
  <c r="N173" i="57" s="1"/>
  <c r="AJ20" i="58" s="1"/>
  <c r="M174" i="57"/>
  <c r="M173" i="57" s="1"/>
  <c r="AJ19" i="58" s="1"/>
  <c r="L174" i="57"/>
  <c r="L173" i="57" s="1"/>
  <c r="K174" i="57"/>
  <c r="J174" i="57"/>
  <c r="J173" i="57" s="1"/>
  <c r="AJ16" i="58" s="1"/>
  <c r="I174" i="57"/>
  <c r="I173" i="57" s="1"/>
  <c r="AJ15" i="58" s="1"/>
  <c r="H174" i="57"/>
  <c r="H173" i="57" s="1"/>
  <c r="AJ14" i="58" s="1"/>
  <c r="G174" i="57"/>
  <c r="G173" i="57" s="1"/>
  <c r="AJ13" i="58" s="1"/>
  <c r="F174" i="57"/>
  <c r="F173" i="57" s="1"/>
  <c r="AJ12" i="58" s="1"/>
  <c r="E174" i="57"/>
  <c r="E173" i="57" s="1"/>
  <c r="AJ11" i="58" s="1"/>
  <c r="AZ173" i="57"/>
  <c r="AJ61" i="58" s="1"/>
  <c r="C173" i="57"/>
  <c r="BA170" i="57"/>
  <c r="BA169" i="57" s="1"/>
  <c r="AI62" i="58" s="1"/>
  <c r="AZ170" i="57"/>
  <c r="AY170" i="57"/>
  <c r="AX170" i="57"/>
  <c r="AX169" i="57" s="1"/>
  <c r="AI59" i="58" s="1"/>
  <c r="AW170" i="57"/>
  <c r="AW169" i="57" s="1"/>
  <c r="AI58" i="58" s="1"/>
  <c r="AV170" i="57"/>
  <c r="AV169" i="57" s="1"/>
  <c r="AI57" i="58" s="1"/>
  <c r="AU170" i="57"/>
  <c r="AU169" i="57" s="1"/>
  <c r="AI56" i="58" s="1"/>
  <c r="AT170" i="57"/>
  <c r="AT169" i="57" s="1"/>
  <c r="AI55" i="58" s="1"/>
  <c r="AS170" i="57"/>
  <c r="AS169" i="57" s="1"/>
  <c r="AI54" i="58" s="1"/>
  <c r="AR170" i="57"/>
  <c r="AR169" i="57" s="1"/>
  <c r="AQ170" i="57"/>
  <c r="AQ169" i="57" s="1"/>
  <c r="AI52" i="58" s="1"/>
  <c r="AP170" i="57"/>
  <c r="AP169" i="57" s="1"/>
  <c r="AI51" i="58" s="1"/>
  <c r="AO170" i="57"/>
  <c r="AO169" i="57" s="1"/>
  <c r="AI50" i="58" s="1"/>
  <c r="AN170" i="57"/>
  <c r="AN169" i="57" s="1"/>
  <c r="AI49" i="58" s="1"/>
  <c r="AM170" i="57"/>
  <c r="AM169" i="57" s="1"/>
  <c r="AI48" i="58" s="1"/>
  <c r="AL170" i="57"/>
  <c r="AL169" i="57" s="1"/>
  <c r="AI47" i="58" s="1"/>
  <c r="AK170" i="57"/>
  <c r="AK169" i="57" s="1"/>
  <c r="AI46" i="58" s="1"/>
  <c r="AJ170" i="57"/>
  <c r="AJ169" i="57" s="1"/>
  <c r="AI45" i="58" s="1"/>
  <c r="AI170" i="57"/>
  <c r="AI169" i="57" s="1"/>
  <c r="AI44" i="58" s="1"/>
  <c r="AH170" i="57"/>
  <c r="AH169" i="57" s="1"/>
  <c r="AI43" i="58" s="1"/>
  <c r="AG170" i="57"/>
  <c r="AG169" i="57" s="1"/>
  <c r="AI42" i="58" s="1"/>
  <c r="AF170" i="57"/>
  <c r="AF169" i="57" s="1"/>
  <c r="AI41" i="58" s="1"/>
  <c r="AE170" i="57"/>
  <c r="AE169" i="57" s="1"/>
  <c r="AI40" i="58" s="1"/>
  <c r="AD170" i="57"/>
  <c r="AD169" i="57" s="1"/>
  <c r="AC170" i="57"/>
  <c r="AC169" i="57" s="1"/>
  <c r="AI38" i="58" s="1"/>
  <c r="AB170" i="57"/>
  <c r="AB169" i="57" s="1"/>
  <c r="AI37" i="58" s="1"/>
  <c r="AA170" i="57"/>
  <c r="AA169" i="57" s="1"/>
  <c r="AI36" i="58" s="1"/>
  <c r="Z170" i="57"/>
  <c r="Z169" i="57" s="1"/>
  <c r="AI35" i="58" s="1"/>
  <c r="Y170" i="57"/>
  <c r="Y169" i="57" s="1"/>
  <c r="AI34" i="58" s="1"/>
  <c r="X170" i="57"/>
  <c r="X169" i="57" s="1"/>
  <c r="W170" i="57"/>
  <c r="W169" i="57" s="1"/>
  <c r="AI31" i="58" s="1"/>
  <c r="V170" i="57"/>
  <c r="V169" i="57" s="1"/>
  <c r="AI30" i="58" s="1"/>
  <c r="U170" i="57"/>
  <c r="U169" i="57" s="1"/>
  <c r="AI29" i="58" s="1"/>
  <c r="T170" i="57"/>
  <c r="T169" i="57" s="1"/>
  <c r="AI28" i="58" s="1"/>
  <c r="S170" i="57"/>
  <c r="S169" i="57" s="1"/>
  <c r="AI27" i="58" s="1"/>
  <c r="R170" i="57"/>
  <c r="R169" i="57" s="1"/>
  <c r="Q170" i="57"/>
  <c r="Q169" i="57" s="1"/>
  <c r="AI25" i="58" s="1"/>
  <c r="P170" i="57"/>
  <c r="P169" i="57" s="1"/>
  <c r="AI24" i="58" s="1"/>
  <c r="O170" i="57"/>
  <c r="O169" i="57" s="1"/>
  <c r="AI21" i="58" s="1"/>
  <c r="N170" i="57"/>
  <c r="N169" i="57" s="1"/>
  <c r="AI20" i="58" s="1"/>
  <c r="M170" i="57"/>
  <c r="M169" i="57" s="1"/>
  <c r="AI19" i="58" s="1"/>
  <c r="L170" i="57"/>
  <c r="L169" i="57" s="1"/>
  <c r="K170" i="57"/>
  <c r="AI18" i="58" s="1"/>
  <c r="J170" i="57"/>
  <c r="J169" i="57" s="1"/>
  <c r="I170" i="57"/>
  <c r="I169" i="57" s="1"/>
  <c r="AI15" i="58" s="1"/>
  <c r="H170" i="57"/>
  <c r="G170" i="57"/>
  <c r="G169" i="57" s="1"/>
  <c r="AI13" i="58" s="1"/>
  <c r="F170" i="57"/>
  <c r="F169" i="57" s="1"/>
  <c r="AI12" i="58" s="1"/>
  <c r="E170" i="57"/>
  <c r="E169" i="57" s="1"/>
  <c r="AI11" i="58" s="1"/>
  <c r="AZ169" i="57"/>
  <c r="AI61" i="58" s="1"/>
  <c r="AY169" i="57"/>
  <c r="C169" i="57"/>
  <c r="BA166" i="57"/>
  <c r="BA165" i="57" s="1"/>
  <c r="AH62" i="58" s="1"/>
  <c r="AZ166" i="57"/>
  <c r="AZ165" i="57" s="1"/>
  <c r="AH61" i="58" s="1"/>
  <c r="AY166" i="57"/>
  <c r="AY165" i="57" s="1"/>
  <c r="AH60" i="58" s="1"/>
  <c r="AX166" i="57"/>
  <c r="AX165" i="57" s="1"/>
  <c r="AH59" i="58" s="1"/>
  <c r="AW166" i="57"/>
  <c r="AW165" i="57" s="1"/>
  <c r="AH58" i="58" s="1"/>
  <c r="AV166" i="57"/>
  <c r="AV165" i="57" s="1"/>
  <c r="AH57" i="58" s="1"/>
  <c r="AU166" i="57"/>
  <c r="AU165" i="57" s="1"/>
  <c r="AH56" i="58" s="1"/>
  <c r="AT166" i="57"/>
  <c r="AT165" i="57" s="1"/>
  <c r="AH55" i="58" s="1"/>
  <c r="AS166" i="57"/>
  <c r="AS165" i="57" s="1"/>
  <c r="AH54" i="58" s="1"/>
  <c r="AR166" i="57"/>
  <c r="AR165" i="57" s="1"/>
  <c r="AH53" i="58" s="1"/>
  <c r="AQ166" i="57"/>
  <c r="AQ165" i="57" s="1"/>
  <c r="AP166" i="57"/>
  <c r="AP165" i="57" s="1"/>
  <c r="AH51" i="58" s="1"/>
  <c r="AO166" i="57"/>
  <c r="AO165" i="57" s="1"/>
  <c r="AH50" i="58" s="1"/>
  <c r="AN166" i="57"/>
  <c r="AN165" i="57" s="1"/>
  <c r="AH49" i="58" s="1"/>
  <c r="AM166" i="57"/>
  <c r="AM165" i="57" s="1"/>
  <c r="AH48" i="58" s="1"/>
  <c r="AL166" i="57"/>
  <c r="AL165" i="57" s="1"/>
  <c r="AH47" i="58" s="1"/>
  <c r="AK166" i="57"/>
  <c r="AK165" i="57" s="1"/>
  <c r="AH46" i="58" s="1"/>
  <c r="AJ166" i="57"/>
  <c r="AJ165" i="57" s="1"/>
  <c r="AH45" i="58" s="1"/>
  <c r="AI166" i="57"/>
  <c r="AI165" i="57" s="1"/>
  <c r="AH44" i="58" s="1"/>
  <c r="AH166" i="57"/>
  <c r="AH165" i="57" s="1"/>
  <c r="AH43" i="58" s="1"/>
  <c r="AG166" i="57"/>
  <c r="AG165" i="57" s="1"/>
  <c r="AH42" i="58" s="1"/>
  <c r="AF166" i="57"/>
  <c r="AF165" i="57" s="1"/>
  <c r="AH41" i="58" s="1"/>
  <c r="AE166" i="57"/>
  <c r="AE165" i="57" s="1"/>
  <c r="AH40" i="58" s="1"/>
  <c r="AD166" i="57"/>
  <c r="AD165" i="57" s="1"/>
  <c r="AH39" i="58" s="1"/>
  <c r="AC166" i="57"/>
  <c r="AC165" i="57" s="1"/>
  <c r="AB166" i="57"/>
  <c r="AB165" i="57" s="1"/>
  <c r="AH37" i="58" s="1"/>
  <c r="AA166" i="57"/>
  <c r="AA165" i="57" s="1"/>
  <c r="AH36" i="58" s="1"/>
  <c r="Z166" i="57"/>
  <c r="Z165" i="57" s="1"/>
  <c r="AH35" i="58" s="1"/>
  <c r="Y166" i="57"/>
  <c r="Y165" i="57" s="1"/>
  <c r="AH34" i="58" s="1"/>
  <c r="X166" i="57"/>
  <c r="X165" i="57" s="1"/>
  <c r="W166" i="57"/>
  <c r="W165" i="57" s="1"/>
  <c r="AH31" i="58" s="1"/>
  <c r="V166" i="57"/>
  <c r="V165" i="57" s="1"/>
  <c r="AH30" i="58" s="1"/>
  <c r="U166" i="57"/>
  <c r="U165" i="57" s="1"/>
  <c r="AH29" i="58" s="1"/>
  <c r="T166" i="57"/>
  <c r="T165" i="57" s="1"/>
  <c r="AH28" i="58" s="1"/>
  <c r="S166" i="57"/>
  <c r="S165" i="57" s="1"/>
  <c r="AH27" i="58" s="1"/>
  <c r="R166" i="57"/>
  <c r="R165" i="57" s="1"/>
  <c r="AH26" i="58" s="1"/>
  <c r="Q166" i="57"/>
  <c r="Q165" i="57" s="1"/>
  <c r="AH25" i="58" s="1"/>
  <c r="P166" i="57"/>
  <c r="P165" i="57" s="1"/>
  <c r="AH24" i="58" s="1"/>
  <c r="O166" i="57"/>
  <c r="O165" i="57" s="1"/>
  <c r="AH21" i="58" s="1"/>
  <c r="N166" i="57"/>
  <c r="N165" i="57" s="1"/>
  <c r="AH20" i="58" s="1"/>
  <c r="M166" i="57"/>
  <c r="M165" i="57" s="1"/>
  <c r="AH19" i="58" s="1"/>
  <c r="L166" i="57"/>
  <c r="L165" i="57" s="1"/>
  <c r="K166" i="57"/>
  <c r="AH18" i="58" s="1"/>
  <c r="J166" i="57"/>
  <c r="J165" i="57" s="1"/>
  <c r="AH16" i="58" s="1"/>
  <c r="I166" i="57"/>
  <c r="I165" i="57" s="1"/>
  <c r="H166" i="57"/>
  <c r="H165" i="57" s="1"/>
  <c r="AH14" i="58" s="1"/>
  <c r="G166" i="57"/>
  <c r="G165" i="57" s="1"/>
  <c r="AH13" i="58" s="1"/>
  <c r="F166" i="57"/>
  <c r="F165" i="57" s="1"/>
  <c r="AH12" i="58" s="1"/>
  <c r="E166" i="57"/>
  <c r="E165" i="57" s="1"/>
  <c r="AH11" i="58" s="1"/>
  <c r="C165" i="57"/>
  <c r="BA162" i="57"/>
  <c r="BA161" i="57" s="1"/>
  <c r="AG62" i="58" s="1"/>
  <c r="AZ162" i="57"/>
  <c r="AZ161" i="57" s="1"/>
  <c r="AG61" i="58" s="1"/>
  <c r="AY162" i="57"/>
  <c r="AY161" i="57" s="1"/>
  <c r="AG60" i="58" s="1"/>
  <c r="AX162" i="57"/>
  <c r="AX161" i="57" s="1"/>
  <c r="AG59" i="58" s="1"/>
  <c r="AW162" i="57"/>
  <c r="AW161" i="57" s="1"/>
  <c r="AG58" i="58" s="1"/>
  <c r="AV162" i="57"/>
  <c r="AV161" i="57" s="1"/>
  <c r="AG57" i="58" s="1"/>
  <c r="AU162" i="57"/>
  <c r="AU161" i="57" s="1"/>
  <c r="AG56" i="58" s="1"/>
  <c r="AT162" i="57"/>
  <c r="AT161" i="57" s="1"/>
  <c r="AG55" i="58" s="1"/>
  <c r="AS162" i="57"/>
  <c r="AS161" i="57" s="1"/>
  <c r="AG54" i="58" s="1"/>
  <c r="AR162" i="57"/>
  <c r="AR161" i="57" s="1"/>
  <c r="AG53" i="58" s="1"/>
  <c r="AQ162" i="57"/>
  <c r="AQ161" i="57" s="1"/>
  <c r="AG52" i="58" s="1"/>
  <c r="AP162" i="57"/>
  <c r="AP161" i="57" s="1"/>
  <c r="AG51" i="58" s="1"/>
  <c r="AO162" i="57"/>
  <c r="AO161" i="57" s="1"/>
  <c r="AG50" i="58" s="1"/>
  <c r="AN162" i="57"/>
  <c r="AN161" i="57" s="1"/>
  <c r="AG49" i="58" s="1"/>
  <c r="AM162" i="57"/>
  <c r="AM161" i="57" s="1"/>
  <c r="AG48" i="58" s="1"/>
  <c r="AL162" i="57"/>
  <c r="AL161" i="57" s="1"/>
  <c r="AG47" i="58" s="1"/>
  <c r="AK162" i="57"/>
  <c r="AK161" i="57" s="1"/>
  <c r="AJ162" i="57"/>
  <c r="AJ161" i="57" s="1"/>
  <c r="AG45" i="58" s="1"/>
  <c r="AI162" i="57"/>
  <c r="AI161" i="57" s="1"/>
  <c r="AG44" i="58" s="1"/>
  <c r="AH162" i="57"/>
  <c r="AH161" i="57" s="1"/>
  <c r="AG43" i="58" s="1"/>
  <c r="AG162" i="57"/>
  <c r="AG161" i="57" s="1"/>
  <c r="AG42" i="58" s="1"/>
  <c r="AF162" i="57"/>
  <c r="AF161" i="57" s="1"/>
  <c r="AG41" i="58" s="1"/>
  <c r="AE162" i="57"/>
  <c r="AE161" i="57" s="1"/>
  <c r="AG40" i="58" s="1"/>
  <c r="AD162" i="57"/>
  <c r="AD161" i="57" s="1"/>
  <c r="AG39" i="58" s="1"/>
  <c r="AC162" i="57"/>
  <c r="AC161" i="57" s="1"/>
  <c r="AG38" i="58" s="1"/>
  <c r="AB162" i="57"/>
  <c r="AB161" i="57" s="1"/>
  <c r="AA162" i="57"/>
  <c r="AA161" i="57" s="1"/>
  <c r="AG36" i="58" s="1"/>
  <c r="Z162" i="57"/>
  <c r="Z161" i="57" s="1"/>
  <c r="AG35" i="58" s="1"/>
  <c r="Y162" i="57"/>
  <c r="Y161" i="57" s="1"/>
  <c r="AG34" i="58" s="1"/>
  <c r="X162" i="57"/>
  <c r="X161" i="57" s="1"/>
  <c r="W162" i="57"/>
  <c r="W161" i="57" s="1"/>
  <c r="AG31" i="58" s="1"/>
  <c r="V162" i="57"/>
  <c r="V161" i="57" s="1"/>
  <c r="AG30" i="58" s="1"/>
  <c r="U162" i="57"/>
  <c r="U161" i="57" s="1"/>
  <c r="AG29" i="58" s="1"/>
  <c r="T162" i="57"/>
  <c r="T161" i="57" s="1"/>
  <c r="AG28" i="58" s="1"/>
  <c r="S162" i="57"/>
  <c r="S161" i="57" s="1"/>
  <c r="AG27" i="58" s="1"/>
  <c r="R162" i="57"/>
  <c r="R161" i="57" s="1"/>
  <c r="AG26" i="58" s="1"/>
  <c r="Q162" i="57"/>
  <c r="Q161" i="57" s="1"/>
  <c r="AG25" i="58" s="1"/>
  <c r="P162" i="57"/>
  <c r="P161" i="57" s="1"/>
  <c r="AG24" i="58" s="1"/>
  <c r="O162" i="57"/>
  <c r="O161" i="57" s="1"/>
  <c r="AG21" i="58" s="1"/>
  <c r="N162" i="57"/>
  <c r="N161" i="57" s="1"/>
  <c r="AG20" i="58" s="1"/>
  <c r="M162" i="57"/>
  <c r="M161" i="57" s="1"/>
  <c r="AG19" i="58" s="1"/>
  <c r="L162" i="57"/>
  <c r="L161" i="57" s="1"/>
  <c r="K162" i="57"/>
  <c r="AG18" i="58" s="1"/>
  <c r="J162" i="57"/>
  <c r="J161" i="57" s="1"/>
  <c r="AG16" i="58" s="1"/>
  <c r="I162" i="57"/>
  <c r="I161" i="57" s="1"/>
  <c r="AG15" i="58" s="1"/>
  <c r="H162" i="57"/>
  <c r="H161" i="57" s="1"/>
  <c r="AG14" i="58" s="1"/>
  <c r="G162" i="57"/>
  <c r="G161" i="57" s="1"/>
  <c r="AG13" i="58" s="1"/>
  <c r="F162" i="57"/>
  <c r="E162" i="57"/>
  <c r="E161" i="57" s="1"/>
  <c r="AG11" i="58" s="1"/>
  <c r="C161" i="57"/>
  <c r="BA158" i="57"/>
  <c r="BA157" i="57" s="1"/>
  <c r="AZ158" i="57"/>
  <c r="AY158" i="57"/>
  <c r="AX158" i="57"/>
  <c r="AW158" i="57"/>
  <c r="AV158" i="57"/>
  <c r="AU158" i="57"/>
  <c r="AT158" i="57"/>
  <c r="AT157" i="57" s="1"/>
  <c r="AS158" i="57"/>
  <c r="AS157" i="57" s="1"/>
  <c r="AR158" i="57"/>
  <c r="AR157" i="57" s="1"/>
  <c r="AQ158" i="57"/>
  <c r="AQ157" i="57" s="1"/>
  <c r="AP158" i="57"/>
  <c r="AP157" i="57" s="1"/>
  <c r="AO158" i="57"/>
  <c r="AO157" i="57" s="1"/>
  <c r="AN158" i="57"/>
  <c r="AN157" i="57" s="1"/>
  <c r="AM158" i="57"/>
  <c r="AM157" i="57" s="1"/>
  <c r="AL158" i="57"/>
  <c r="AL157" i="57" s="1"/>
  <c r="AK158" i="57"/>
  <c r="AK157" i="57" s="1"/>
  <c r="AJ158" i="57"/>
  <c r="AJ157" i="57" s="1"/>
  <c r="AI158" i="57"/>
  <c r="AI157" i="57" s="1"/>
  <c r="AH158" i="57"/>
  <c r="AH157" i="57" s="1"/>
  <c r="AG158" i="57"/>
  <c r="AG157" i="57" s="1"/>
  <c r="AF158" i="57"/>
  <c r="AF157" i="57" s="1"/>
  <c r="AE158" i="57"/>
  <c r="AE157" i="57" s="1"/>
  <c r="AD158" i="57"/>
  <c r="AD157" i="57" s="1"/>
  <c r="AC158" i="57"/>
  <c r="AC157" i="57" s="1"/>
  <c r="AB158" i="57"/>
  <c r="AB157" i="57" s="1"/>
  <c r="AA158" i="57"/>
  <c r="AA157" i="57" s="1"/>
  <c r="Z158" i="57"/>
  <c r="Z157" i="57" s="1"/>
  <c r="Y158" i="57"/>
  <c r="Y157" i="57" s="1"/>
  <c r="X158" i="57"/>
  <c r="X157" i="57" s="1"/>
  <c r="W158" i="57"/>
  <c r="W157" i="57" s="1"/>
  <c r="V158" i="57"/>
  <c r="V157" i="57" s="1"/>
  <c r="U158" i="57"/>
  <c r="U157" i="57" s="1"/>
  <c r="T158" i="57"/>
  <c r="T157" i="57" s="1"/>
  <c r="S158" i="57"/>
  <c r="S157" i="57" s="1"/>
  <c r="R158" i="57"/>
  <c r="R157" i="57" s="1"/>
  <c r="Q158" i="57"/>
  <c r="Q157" i="57" s="1"/>
  <c r="P158" i="57"/>
  <c r="P157" i="57" s="1"/>
  <c r="O158" i="57"/>
  <c r="O157" i="57" s="1"/>
  <c r="N158" i="57"/>
  <c r="N157" i="57" s="1"/>
  <c r="M158" i="57"/>
  <c r="M157" i="57" s="1"/>
  <c r="L158" i="57"/>
  <c r="L157" i="57" s="1"/>
  <c r="K158" i="57"/>
  <c r="AF18" i="58" s="1"/>
  <c r="J158" i="57"/>
  <c r="J157" i="57" s="1"/>
  <c r="I158" i="57"/>
  <c r="I157" i="57" s="1"/>
  <c r="H158" i="57"/>
  <c r="H157" i="57" s="1"/>
  <c r="G158" i="57"/>
  <c r="G157" i="57" s="1"/>
  <c r="F158" i="57"/>
  <c r="F157" i="57" s="1"/>
  <c r="E158" i="57"/>
  <c r="AZ157" i="57"/>
  <c r="AY157" i="57"/>
  <c r="AX157" i="57"/>
  <c r="AW157" i="57"/>
  <c r="AV157" i="57"/>
  <c r="AU157" i="57"/>
  <c r="C157" i="57"/>
  <c r="BA153" i="57"/>
  <c r="BA152" i="57" s="1"/>
  <c r="AE62" i="58" s="1"/>
  <c r="AZ153" i="57"/>
  <c r="AZ152" i="57" s="1"/>
  <c r="AE61" i="58" s="1"/>
  <c r="AY153" i="57"/>
  <c r="AY152" i="57" s="1"/>
  <c r="AE60" i="58" s="1"/>
  <c r="AX153" i="57"/>
  <c r="AX152" i="57" s="1"/>
  <c r="AE59" i="58" s="1"/>
  <c r="AW153" i="57"/>
  <c r="AW152" i="57" s="1"/>
  <c r="AE58" i="58" s="1"/>
  <c r="AV153" i="57"/>
  <c r="AV152" i="57" s="1"/>
  <c r="AE57" i="58" s="1"/>
  <c r="AU153" i="57"/>
  <c r="AU152" i="57" s="1"/>
  <c r="AE56" i="58" s="1"/>
  <c r="AT153" i="57"/>
  <c r="AT152" i="57" s="1"/>
  <c r="AE55" i="58" s="1"/>
  <c r="AS153" i="57"/>
  <c r="AS152" i="57" s="1"/>
  <c r="AE54" i="58" s="1"/>
  <c r="AR153" i="57"/>
  <c r="AR152" i="57" s="1"/>
  <c r="AE53" i="58" s="1"/>
  <c r="AQ153" i="57"/>
  <c r="AQ152" i="57" s="1"/>
  <c r="AE52" i="58" s="1"/>
  <c r="AP153" i="57"/>
  <c r="AP152" i="57" s="1"/>
  <c r="AE51" i="58" s="1"/>
  <c r="AO153" i="57"/>
  <c r="AO152" i="57" s="1"/>
  <c r="AE50" i="58" s="1"/>
  <c r="AN153" i="57"/>
  <c r="AN152" i="57" s="1"/>
  <c r="AE49" i="58" s="1"/>
  <c r="AM153" i="57"/>
  <c r="AM152" i="57" s="1"/>
  <c r="AE48" i="58" s="1"/>
  <c r="AL153" i="57"/>
  <c r="AL152" i="57" s="1"/>
  <c r="AE47" i="58" s="1"/>
  <c r="AK153" i="57"/>
  <c r="AK152" i="57" s="1"/>
  <c r="AE46" i="58" s="1"/>
  <c r="AJ153" i="57"/>
  <c r="AJ152" i="57" s="1"/>
  <c r="AE45" i="58" s="1"/>
  <c r="AI153" i="57"/>
  <c r="AI152" i="57" s="1"/>
  <c r="AE44" i="58" s="1"/>
  <c r="AH153" i="57"/>
  <c r="AH152" i="57" s="1"/>
  <c r="AE43" i="58" s="1"/>
  <c r="AG153" i="57"/>
  <c r="AG152" i="57" s="1"/>
  <c r="AE42" i="58" s="1"/>
  <c r="AF153" i="57"/>
  <c r="AF152" i="57" s="1"/>
  <c r="AE41" i="58" s="1"/>
  <c r="AE153" i="57"/>
  <c r="AE152" i="57" s="1"/>
  <c r="AE40" i="58" s="1"/>
  <c r="AD153" i="57"/>
  <c r="AD152" i="57" s="1"/>
  <c r="AE39" i="58" s="1"/>
  <c r="AC153" i="57"/>
  <c r="AC152" i="57" s="1"/>
  <c r="AE38" i="58" s="1"/>
  <c r="AB153" i="57"/>
  <c r="AB152" i="57" s="1"/>
  <c r="AE37" i="58" s="1"/>
  <c r="AA153" i="57"/>
  <c r="AA152" i="57" s="1"/>
  <c r="AE36" i="58" s="1"/>
  <c r="Z153" i="57"/>
  <c r="Z152" i="57" s="1"/>
  <c r="Y153" i="57"/>
  <c r="Y152" i="57" s="1"/>
  <c r="AE34" i="58" s="1"/>
  <c r="X153" i="57"/>
  <c r="X152" i="57" s="1"/>
  <c r="W153" i="57"/>
  <c r="W152" i="57" s="1"/>
  <c r="AE31" i="58" s="1"/>
  <c r="V153" i="57"/>
  <c r="V152" i="57" s="1"/>
  <c r="AE30" i="58" s="1"/>
  <c r="U153" i="57"/>
  <c r="U152" i="57" s="1"/>
  <c r="AE29" i="58" s="1"/>
  <c r="T153" i="57"/>
  <c r="T152" i="57" s="1"/>
  <c r="S153" i="57"/>
  <c r="S152" i="57" s="1"/>
  <c r="AE27" i="58" s="1"/>
  <c r="R153" i="57"/>
  <c r="R152" i="57" s="1"/>
  <c r="AE26" i="58" s="1"/>
  <c r="Q153" i="57"/>
  <c r="Q152" i="57" s="1"/>
  <c r="AE25" i="58" s="1"/>
  <c r="P153" i="57"/>
  <c r="P152" i="57" s="1"/>
  <c r="AE24" i="58" s="1"/>
  <c r="O153" i="57"/>
  <c r="O152" i="57" s="1"/>
  <c r="AE21" i="58" s="1"/>
  <c r="N153" i="57"/>
  <c r="N152" i="57" s="1"/>
  <c r="AE20" i="58" s="1"/>
  <c r="M153" i="57"/>
  <c r="M152" i="57" s="1"/>
  <c r="AE19" i="58" s="1"/>
  <c r="L153" i="57"/>
  <c r="L152" i="57" s="1"/>
  <c r="K153" i="57"/>
  <c r="J153" i="57"/>
  <c r="J152" i="57" s="1"/>
  <c r="AE16" i="58" s="1"/>
  <c r="I153" i="57"/>
  <c r="I152" i="57" s="1"/>
  <c r="AE15" i="58" s="1"/>
  <c r="H153" i="57"/>
  <c r="H152" i="57" s="1"/>
  <c r="AE14" i="58" s="1"/>
  <c r="G153" i="57"/>
  <c r="G152" i="57" s="1"/>
  <c r="AE13" i="58" s="1"/>
  <c r="F153" i="57"/>
  <c r="F152" i="57" s="1"/>
  <c r="AE12" i="58" s="1"/>
  <c r="E153" i="57"/>
  <c r="E152" i="57" s="1"/>
  <c r="AE11" i="58" s="1"/>
  <c r="C152" i="57"/>
  <c r="BA142" i="57"/>
  <c r="BA141" i="57" s="1"/>
  <c r="AD62" i="58" s="1"/>
  <c r="AZ142" i="57"/>
  <c r="AZ141" i="57" s="1"/>
  <c r="AY142" i="57"/>
  <c r="AY141" i="57" s="1"/>
  <c r="AD60" i="58" s="1"/>
  <c r="AX142" i="57"/>
  <c r="AX141" i="57" s="1"/>
  <c r="AD59" i="58" s="1"/>
  <c r="AW142" i="57"/>
  <c r="AW141" i="57" s="1"/>
  <c r="AD58" i="58" s="1"/>
  <c r="AV142" i="57"/>
  <c r="AV141" i="57" s="1"/>
  <c r="AD57" i="58" s="1"/>
  <c r="AU142" i="57"/>
  <c r="AU141" i="57" s="1"/>
  <c r="AD56" i="58" s="1"/>
  <c r="AT142" i="57"/>
  <c r="AT141" i="57" s="1"/>
  <c r="AD55" i="58" s="1"/>
  <c r="AS142" i="57"/>
  <c r="AS141" i="57" s="1"/>
  <c r="AD54" i="58" s="1"/>
  <c r="AR142" i="57"/>
  <c r="AR141" i="57" s="1"/>
  <c r="AD53" i="58" s="1"/>
  <c r="AQ142" i="57"/>
  <c r="AQ141" i="57" s="1"/>
  <c r="AD52" i="58" s="1"/>
  <c r="AP142" i="57"/>
  <c r="AP141" i="57" s="1"/>
  <c r="AD51" i="58" s="1"/>
  <c r="AO142" i="57"/>
  <c r="AO141" i="57" s="1"/>
  <c r="AD50" i="58" s="1"/>
  <c r="AN142" i="57"/>
  <c r="AN141" i="57" s="1"/>
  <c r="AD49" i="58" s="1"/>
  <c r="AM142" i="57"/>
  <c r="AM141" i="57" s="1"/>
  <c r="AD48" i="58" s="1"/>
  <c r="AL142" i="57"/>
  <c r="AL141" i="57" s="1"/>
  <c r="AD47" i="58" s="1"/>
  <c r="AK142" i="57"/>
  <c r="AK141" i="57" s="1"/>
  <c r="AD46" i="58" s="1"/>
  <c r="AJ142" i="57"/>
  <c r="AJ141" i="57" s="1"/>
  <c r="AD45" i="58" s="1"/>
  <c r="AI142" i="57"/>
  <c r="AI141" i="57" s="1"/>
  <c r="AD44" i="58" s="1"/>
  <c r="AH142" i="57"/>
  <c r="AH141" i="57" s="1"/>
  <c r="AD43" i="58" s="1"/>
  <c r="AG142" i="57"/>
  <c r="AG141" i="57" s="1"/>
  <c r="AD42" i="58" s="1"/>
  <c r="AF142" i="57"/>
  <c r="AF141" i="57" s="1"/>
  <c r="AD41" i="58" s="1"/>
  <c r="AE142" i="57"/>
  <c r="AE141" i="57" s="1"/>
  <c r="AD40" i="58" s="1"/>
  <c r="AD142" i="57"/>
  <c r="AD141" i="57" s="1"/>
  <c r="AD39" i="58" s="1"/>
  <c r="AC142" i="57"/>
  <c r="AC141" i="57" s="1"/>
  <c r="AD38" i="58" s="1"/>
  <c r="AB142" i="57"/>
  <c r="AB141" i="57" s="1"/>
  <c r="AA142" i="57"/>
  <c r="AA141" i="57" s="1"/>
  <c r="AD36" i="58" s="1"/>
  <c r="Z142" i="57"/>
  <c r="Z141" i="57" s="1"/>
  <c r="AD35" i="58" s="1"/>
  <c r="Y142" i="57"/>
  <c r="Y141" i="57" s="1"/>
  <c r="X142" i="57"/>
  <c r="X141" i="57" s="1"/>
  <c r="W142" i="57"/>
  <c r="W141" i="57" s="1"/>
  <c r="AD31" i="58" s="1"/>
  <c r="V142" i="57"/>
  <c r="V141" i="57" s="1"/>
  <c r="AD30" i="58" s="1"/>
  <c r="U142" i="57"/>
  <c r="U141" i="57" s="1"/>
  <c r="AD29" i="58" s="1"/>
  <c r="T142" i="57"/>
  <c r="T141" i="57" s="1"/>
  <c r="AD28" i="58" s="1"/>
  <c r="S142" i="57"/>
  <c r="S141" i="57" s="1"/>
  <c r="AD27" i="58" s="1"/>
  <c r="R142" i="57"/>
  <c r="R141" i="57" s="1"/>
  <c r="AD26" i="58" s="1"/>
  <c r="Q142" i="57"/>
  <c r="Q141" i="57" s="1"/>
  <c r="AD25" i="58" s="1"/>
  <c r="P142" i="57"/>
  <c r="P141" i="57" s="1"/>
  <c r="AD24" i="58" s="1"/>
  <c r="O142" i="57"/>
  <c r="O141" i="57" s="1"/>
  <c r="AD21" i="58" s="1"/>
  <c r="N142" i="57"/>
  <c r="N141" i="57" s="1"/>
  <c r="AD20" i="58" s="1"/>
  <c r="M142" i="57"/>
  <c r="M141" i="57" s="1"/>
  <c r="AD19" i="58" s="1"/>
  <c r="L142" i="57"/>
  <c r="K142" i="57"/>
  <c r="AD18" i="58" s="1"/>
  <c r="J142" i="57"/>
  <c r="J141" i="57" s="1"/>
  <c r="AD16" i="58" s="1"/>
  <c r="I142" i="57"/>
  <c r="I141" i="57" s="1"/>
  <c r="AD15" i="58" s="1"/>
  <c r="H142" i="57"/>
  <c r="H141" i="57" s="1"/>
  <c r="AD14" i="58" s="1"/>
  <c r="G142" i="57"/>
  <c r="G141" i="57" s="1"/>
  <c r="AD13" i="58" s="1"/>
  <c r="F142" i="57"/>
  <c r="F141" i="57" s="1"/>
  <c r="AD12" i="58" s="1"/>
  <c r="E142" i="57"/>
  <c r="E141" i="57" s="1"/>
  <c r="AD11" i="58" s="1"/>
  <c r="BD141" i="57"/>
  <c r="BC141" i="57"/>
  <c r="C141" i="57"/>
  <c r="BA137" i="57"/>
  <c r="AZ137" i="57"/>
  <c r="AY137" i="57"/>
  <c r="AX137" i="57"/>
  <c r="AW137" i="57"/>
  <c r="AV137" i="57"/>
  <c r="AU137" i="57"/>
  <c r="AT137" i="57"/>
  <c r="AS137" i="57"/>
  <c r="AR137" i="57"/>
  <c r="AQ137" i="57"/>
  <c r="AP137" i="57"/>
  <c r="AO137" i="57"/>
  <c r="AN137" i="57"/>
  <c r="AM137" i="57"/>
  <c r="AL137" i="57"/>
  <c r="AK137" i="57"/>
  <c r="AJ137" i="57"/>
  <c r="AI137" i="57"/>
  <c r="AH137" i="57"/>
  <c r="AF137" i="57"/>
  <c r="AE137" i="57"/>
  <c r="AD137" i="57"/>
  <c r="AC137" i="57"/>
  <c r="AB137" i="57"/>
  <c r="AA137" i="57"/>
  <c r="Z137" i="57"/>
  <c r="Y137" i="57"/>
  <c r="X137" i="57"/>
  <c r="W137" i="57"/>
  <c r="V137" i="57"/>
  <c r="U137" i="57"/>
  <c r="T137" i="57"/>
  <c r="S137" i="57"/>
  <c r="R137" i="57"/>
  <c r="Q137" i="57"/>
  <c r="P137" i="57"/>
  <c r="O137" i="57"/>
  <c r="N137" i="57"/>
  <c r="M137" i="57"/>
  <c r="K137" i="57"/>
  <c r="J137" i="57"/>
  <c r="I137" i="57"/>
  <c r="H137" i="57"/>
  <c r="G137" i="57"/>
  <c r="F137" i="57"/>
  <c r="E137" i="57"/>
  <c r="BA134" i="57"/>
  <c r="AZ134" i="57"/>
  <c r="AY134" i="57"/>
  <c r="AX134" i="57"/>
  <c r="AW134" i="57"/>
  <c r="AV134" i="57"/>
  <c r="AU134" i="57"/>
  <c r="AT134" i="57"/>
  <c r="AS134" i="57"/>
  <c r="AR134" i="57"/>
  <c r="AQ134" i="57"/>
  <c r="AP134" i="57"/>
  <c r="AO134" i="57"/>
  <c r="AN134" i="57"/>
  <c r="AM134" i="57"/>
  <c r="AL134" i="57"/>
  <c r="AK134" i="57"/>
  <c r="AJ134" i="57"/>
  <c r="AI134" i="57"/>
  <c r="AH134" i="57"/>
  <c r="AF134" i="57"/>
  <c r="AE134" i="57"/>
  <c r="AD134" i="57"/>
  <c r="AC134" i="57"/>
  <c r="AB134" i="57"/>
  <c r="AA134" i="57"/>
  <c r="Z134" i="57"/>
  <c r="Y134" i="57"/>
  <c r="X134" i="57"/>
  <c r="W134" i="57"/>
  <c r="V134" i="57"/>
  <c r="U134" i="57"/>
  <c r="T134" i="57"/>
  <c r="S134" i="57"/>
  <c r="R134" i="57"/>
  <c r="Q134" i="57"/>
  <c r="P134" i="57"/>
  <c r="O134" i="57"/>
  <c r="N134" i="57"/>
  <c r="M134" i="57"/>
  <c r="K134" i="57"/>
  <c r="AA18" i="58" s="1"/>
  <c r="J134" i="57"/>
  <c r="I134" i="57"/>
  <c r="H134" i="57"/>
  <c r="G134" i="57"/>
  <c r="F134" i="57"/>
  <c r="E134" i="57"/>
  <c r="C133" i="57"/>
  <c r="BA130" i="57"/>
  <c r="AZ130" i="57"/>
  <c r="AY130" i="57"/>
  <c r="AX130" i="57"/>
  <c r="AW130" i="57"/>
  <c r="AV130" i="57"/>
  <c r="AU130" i="57"/>
  <c r="AT130" i="57"/>
  <c r="AS130" i="57"/>
  <c r="AR130" i="57"/>
  <c r="AQ130" i="57"/>
  <c r="AP130" i="57"/>
  <c r="AO130" i="57"/>
  <c r="AN130" i="57"/>
  <c r="AM130" i="57"/>
  <c r="AL130" i="57"/>
  <c r="AK130" i="57"/>
  <c r="AJ130" i="57"/>
  <c r="AI130" i="57"/>
  <c r="AH130" i="57"/>
  <c r="AF130" i="57"/>
  <c r="AE130" i="57"/>
  <c r="AD130" i="57"/>
  <c r="AC130" i="57"/>
  <c r="AB130" i="57"/>
  <c r="AA130" i="57"/>
  <c r="Z130" i="57"/>
  <c r="Y130" i="57"/>
  <c r="X130" i="57"/>
  <c r="W130" i="57"/>
  <c r="V130" i="57"/>
  <c r="U130" i="57"/>
  <c r="T130" i="57"/>
  <c r="S130" i="57"/>
  <c r="R130" i="57"/>
  <c r="Q130" i="57"/>
  <c r="P130" i="57"/>
  <c r="O130" i="57"/>
  <c r="N130" i="57"/>
  <c r="M130" i="57"/>
  <c r="K130" i="57"/>
  <c r="J130" i="57"/>
  <c r="I130" i="57"/>
  <c r="H130" i="57"/>
  <c r="G130" i="57"/>
  <c r="F130" i="57"/>
  <c r="E130" i="57"/>
  <c r="BA127" i="57"/>
  <c r="AZ127" i="57"/>
  <c r="AY127" i="57"/>
  <c r="AX127" i="57"/>
  <c r="AW127" i="57"/>
  <c r="AV127" i="57"/>
  <c r="AU127" i="57"/>
  <c r="AT127" i="57"/>
  <c r="AS127" i="57"/>
  <c r="AR127" i="57"/>
  <c r="AQ127" i="57"/>
  <c r="AP127" i="57"/>
  <c r="AO127" i="57"/>
  <c r="AN127" i="57"/>
  <c r="AM127" i="57"/>
  <c r="AL127" i="57"/>
  <c r="AK127" i="57"/>
  <c r="AJ127" i="57"/>
  <c r="AI127" i="57"/>
  <c r="AH127" i="57"/>
  <c r="AF127" i="57"/>
  <c r="AE127" i="57"/>
  <c r="AD127" i="57"/>
  <c r="AC127" i="57"/>
  <c r="AB127" i="57"/>
  <c r="AA127" i="57"/>
  <c r="Z127" i="57"/>
  <c r="Y127" i="57"/>
  <c r="X127" i="57"/>
  <c r="W127" i="57"/>
  <c r="V127" i="57"/>
  <c r="U127" i="57"/>
  <c r="T127" i="57"/>
  <c r="S127" i="57"/>
  <c r="R127" i="57"/>
  <c r="Q127" i="57"/>
  <c r="P127" i="57"/>
  <c r="O127" i="57"/>
  <c r="N127" i="57"/>
  <c r="M127" i="57"/>
  <c r="K127" i="57"/>
  <c r="Z18" i="58" s="1"/>
  <c r="J127" i="57"/>
  <c r="I127" i="57"/>
  <c r="H127" i="57"/>
  <c r="G127" i="57"/>
  <c r="F127" i="57"/>
  <c r="E127" i="57"/>
  <c r="C126" i="57"/>
  <c r="BA123" i="57"/>
  <c r="AZ123" i="57"/>
  <c r="AY123" i="57"/>
  <c r="AX123" i="57"/>
  <c r="AW123" i="57"/>
  <c r="AV123" i="57"/>
  <c r="AU123" i="57"/>
  <c r="AT123" i="57"/>
  <c r="AS123" i="57"/>
  <c r="AR123" i="57"/>
  <c r="AQ123" i="57"/>
  <c r="AP123" i="57"/>
  <c r="AO123" i="57"/>
  <c r="AN123" i="57"/>
  <c r="AM123" i="57"/>
  <c r="AL123" i="57"/>
  <c r="AK123" i="57"/>
  <c r="AJ123" i="57"/>
  <c r="AI123" i="57"/>
  <c r="AH123" i="57"/>
  <c r="AF123" i="57"/>
  <c r="AE123" i="57"/>
  <c r="AD123" i="57"/>
  <c r="AC123" i="57"/>
  <c r="AB123" i="57"/>
  <c r="AA123" i="57"/>
  <c r="Z123" i="57"/>
  <c r="Y123" i="57"/>
  <c r="X123" i="57"/>
  <c r="W123" i="57"/>
  <c r="V123" i="57"/>
  <c r="U123" i="57"/>
  <c r="T123" i="57"/>
  <c r="S123" i="57"/>
  <c r="R123" i="57"/>
  <c r="Q123" i="57"/>
  <c r="P123" i="57"/>
  <c r="O123" i="57"/>
  <c r="N123" i="57"/>
  <c r="M123" i="57"/>
  <c r="K123" i="57"/>
  <c r="J123" i="57"/>
  <c r="I123" i="57"/>
  <c r="H123" i="57"/>
  <c r="G123" i="57"/>
  <c r="F123" i="57"/>
  <c r="E123" i="57"/>
  <c r="BA120" i="57"/>
  <c r="AZ120" i="57"/>
  <c r="AY120" i="57"/>
  <c r="AX120" i="57"/>
  <c r="AW120" i="57"/>
  <c r="AV120" i="57"/>
  <c r="AU120" i="57"/>
  <c r="AT120" i="57"/>
  <c r="AS120" i="57"/>
  <c r="AR120" i="57"/>
  <c r="AQ120" i="57"/>
  <c r="AP120" i="57"/>
  <c r="AO120" i="57"/>
  <c r="AN120" i="57"/>
  <c r="AM120" i="57"/>
  <c r="AL120" i="57"/>
  <c r="AK120" i="57"/>
  <c r="AJ120" i="57"/>
  <c r="AI120" i="57"/>
  <c r="AH120" i="57"/>
  <c r="AF120" i="57"/>
  <c r="AE120" i="57"/>
  <c r="AD120" i="57"/>
  <c r="AC120" i="57"/>
  <c r="AB120" i="57"/>
  <c r="AA120" i="57"/>
  <c r="Z120" i="57"/>
  <c r="Y120" i="57"/>
  <c r="X120" i="57"/>
  <c r="W120" i="57"/>
  <c r="V120" i="57"/>
  <c r="U120" i="57"/>
  <c r="T120" i="57"/>
  <c r="S120" i="57"/>
  <c r="R120" i="57"/>
  <c r="Q120" i="57"/>
  <c r="P120" i="57"/>
  <c r="O120" i="57"/>
  <c r="N120" i="57"/>
  <c r="M120" i="57"/>
  <c r="K120" i="57"/>
  <c r="Y18" i="58" s="1"/>
  <c r="J120" i="57"/>
  <c r="I120" i="57"/>
  <c r="H120" i="57"/>
  <c r="G120" i="57"/>
  <c r="F120" i="57"/>
  <c r="E120" i="57"/>
  <c r="C119" i="57"/>
  <c r="BA116" i="57"/>
  <c r="AZ116" i="57"/>
  <c r="AY116" i="57"/>
  <c r="AX116" i="57"/>
  <c r="AW116" i="57"/>
  <c r="AV116" i="57"/>
  <c r="AU116" i="57"/>
  <c r="AT116" i="57"/>
  <c r="AS116" i="57"/>
  <c r="AR116" i="57"/>
  <c r="AQ116" i="57"/>
  <c r="AP116" i="57"/>
  <c r="AO116" i="57"/>
  <c r="AN116" i="57"/>
  <c r="AM116" i="57"/>
  <c r="AL116" i="57"/>
  <c r="AK116" i="57"/>
  <c r="AJ116" i="57"/>
  <c r="AI116" i="57"/>
  <c r="AH116" i="57"/>
  <c r="AF116" i="57"/>
  <c r="AE116" i="57"/>
  <c r="AD116" i="57"/>
  <c r="AC116" i="57"/>
  <c r="AB116" i="57"/>
  <c r="AA116" i="57"/>
  <c r="Z116" i="57"/>
  <c r="Y116" i="57"/>
  <c r="X116" i="57"/>
  <c r="W116" i="57"/>
  <c r="V116" i="57"/>
  <c r="U116" i="57"/>
  <c r="T116" i="57"/>
  <c r="S116" i="57"/>
  <c r="R116" i="57"/>
  <c r="Q116" i="57"/>
  <c r="P116" i="57"/>
  <c r="O116" i="57"/>
  <c r="N116" i="57"/>
  <c r="M116" i="57"/>
  <c r="K116" i="57"/>
  <c r="J116" i="57"/>
  <c r="I116" i="57"/>
  <c r="H116" i="57"/>
  <c r="G116" i="57"/>
  <c r="F116" i="57"/>
  <c r="E116" i="57"/>
  <c r="BA113" i="57"/>
  <c r="AZ113" i="57"/>
  <c r="AY113" i="57"/>
  <c r="AX113" i="57"/>
  <c r="AW113" i="57"/>
  <c r="AV113" i="57"/>
  <c r="AU113" i="57"/>
  <c r="AT113" i="57"/>
  <c r="AS113" i="57"/>
  <c r="AR113" i="57"/>
  <c r="AQ113" i="57"/>
  <c r="AP113" i="57"/>
  <c r="AO113" i="57"/>
  <c r="AN113" i="57"/>
  <c r="AM113" i="57"/>
  <c r="AL113" i="57"/>
  <c r="AK113" i="57"/>
  <c r="AJ113" i="57"/>
  <c r="AI113" i="57"/>
  <c r="AH113" i="57"/>
  <c r="AF113" i="57"/>
  <c r="AE113" i="57"/>
  <c r="AD113" i="57"/>
  <c r="AC113" i="57"/>
  <c r="AB113" i="57"/>
  <c r="AA113" i="57"/>
  <c r="Z113" i="57"/>
  <c r="Y113" i="57"/>
  <c r="X113" i="57"/>
  <c r="W113" i="57"/>
  <c r="V113" i="57"/>
  <c r="U113" i="57"/>
  <c r="T113" i="57"/>
  <c r="S113" i="57"/>
  <c r="R113" i="57"/>
  <c r="Q113" i="57"/>
  <c r="P113" i="57"/>
  <c r="O113" i="57"/>
  <c r="N113" i="57"/>
  <c r="M113" i="57"/>
  <c r="K113" i="57"/>
  <c r="X18" i="58" s="1"/>
  <c r="J113" i="57"/>
  <c r="I113" i="57"/>
  <c r="H113" i="57"/>
  <c r="G113" i="57"/>
  <c r="F113" i="57"/>
  <c r="E113" i="57"/>
  <c r="C112" i="57"/>
  <c r="BA109" i="57"/>
  <c r="AZ109" i="57"/>
  <c r="AY109" i="57"/>
  <c r="AX109" i="57"/>
  <c r="AW109" i="57"/>
  <c r="AV109" i="57"/>
  <c r="AU109" i="57"/>
  <c r="AT109" i="57"/>
  <c r="AS109" i="57"/>
  <c r="AR109" i="57"/>
  <c r="AQ109" i="57"/>
  <c r="AP109" i="57"/>
  <c r="AO109" i="57"/>
  <c r="AN109" i="57"/>
  <c r="AM109" i="57"/>
  <c r="AL109" i="57"/>
  <c r="AK109" i="57"/>
  <c r="AJ109" i="57"/>
  <c r="AI109" i="57"/>
  <c r="AH109" i="57"/>
  <c r="AF109" i="57"/>
  <c r="AE109" i="57"/>
  <c r="AD109" i="57"/>
  <c r="AC109" i="57"/>
  <c r="AB109" i="57"/>
  <c r="AA109" i="57"/>
  <c r="Z109" i="57"/>
  <c r="Y109" i="57"/>
  <c r="X109" i="57"/>
  <c r="W109" i="57"/>
  <c r="V109" i="57"/>
  <c r="U109" i="57"/>
  <c r="T109" i="57"/>
  <c r="S109" i="57"/>
  <c r="R109" i="57"/>
  <c r="Q109" i="57"/>
  <c r="P109" i="57"/>
  <c r="O109" i="57"/>
  <c r="N109" i="57"/>
  <c r="M109" i="57"/>
  <c r="K109" i="57"/>
  <c r="J109" i="57"/>
  <c r="I109" i="57"/>
  <c r="H109" i="57"/>
  <c r="G109" i="57"/>
  <c r="F109" i="57"/>
  <c r="E109" i="57"/>
  <c r="BA106" i="57"/>
  <c r="AZ106" i="57"/>
  <c r="AY106" i="57"/>
  <c r="AX106" i="57"/>
  <c r="AW106" i="57"/>
  <c r="AV106" i="57"/>
  <c r="AU106" i="57"/>
  <c r="AT106" i="57"/>
  <c r="AS106" i="57"/>
  <c r="AR106" i="57"/>
  <c r="AQ106" i="57"/>
  <c r="AP106" i="57"/>
  <c r="AO106" i="57"/>
  <c r="AN106" i="57"/>
  <c r="AM106" i="57"/>
  <c r="AL106" i="57"/>
  <c r="AK106" i="57"/>
  <c r="AJ106" i="57"/>
  <c r="AI106" i="57"/>
  <c r="AH106" i="57"/>
  <c r="AF106" i="57"/>
  <c r="AE106" i="57"/>
  <c r="AD106" i="57"/>
  <c r="AC106" i="57"/>
  <c r="AB106" i="57"/>
  <c r="AA106" i="57"/>
  <c r="Z106" i="57"/>
  <c r="Y106" i="57"/>
  <c r="X106" i="57"/>
  <c r="W106" i="57"/>
  <c r="V106" i="57"/>
  <c r="U106" i="57"/>
  <c r="T106" i="57"/>
  <c r="S106" i="57"/>
  <c r="R106" i="57"/>
  <c r="Q106" i="57"/>
  <c r="P106" i="57"/>
  <c r="O106" i="57"/>
  <c r="N106" i="57"/>
  <c r="M106" i="57"/>
  <c r="K106" i="57"/>
  <c r="W18" i="58" s="1"/>
  <c r="J106" i="57"/>
  <c r="I106" i="57"/>
  <c r="H106" i="57"/>
  <c r="G106" i="57"/>
  <c r="F106" i="57"/>
  <c r="E106" i="57"/>
  <c r="C105" i="57"/>
  <c r="BA102" i="57"/>
  <c r="AZ102" i="57"/>
  <c r="AY102" i="57"/>
  <c r="AX102" i="57"/>
  <c r="AW102" i="57"/>
  <c r="AV102" i="57"/>
  <c r="AU102" i="57"/>
  <c r="AT102" i="57"/>
  <c r="AS102" i="57"/>
  <c r="AR102" i="57"/>
  <c r="AQ102" i="57"/>
  <c r="AP102" i="57"/>
  <c r="AO102" i="57"/>
  <c r="AN102" i="57"/>
  <c r="AM102" i="57"/>
  <c r="AL102" i="57"/>
  <c r="AK102" i="57"/>
  <c r="AJ102" i="57"/>
  <c r="AI102" i="57"/>
  <c r="AH102" i="57"/>
  <c r="AF102" i="57"/>
  <c r="AE102" i="57"/>
  <c r="AD102" i="57"/>
  <c r="AC102" i="57"/>
  <c r="AB102" i="57"/>
  <c r="AA102" i="57"/>
  <c r="Z102" i="57"/>
  <c r="Y102" i="57"/>
  <c r="X102" i="57"/>
  <c r="W102" i="57"/>
  <c r="V102" i="57"/>
  <c r="U102" i="57"/>
  <c r="T102" i="57"/>
  <c r="S102" i="57"/>
  <c r="R102" i="57"/>
  <c r="Q102" i="57"/>
  <c r="P102" i="57"/>
  <c r="O102" i="57"/>
  <c r="N102" i="57"/>
  <c r="M102" i="57"/>
  <c r="K102" i="57"/>
  <c r="J102" i="57"/>
  <c r="I102" i="57"/>
  <c r="H102" i="57"/>
  <c r="G102" i="57"/>
  <c r="F102" i="57"/>
  <c r="E102" i="57"/>
  <c r="BA99" i="57"/>
  <c r="AZ99" i="57"/>
  <c r="AY99" i="57"/>
  <c r="AX99" i="57"/>
  <c r="AW99" i="57"/>
  <c r="AV99" i="57"/>
  <c r="AU99" i="57"/>
  <c r="AT99" i="57"/>
  <c r="AS99" i="57"/>
  <c r="AR99" i="57"/>
  <c r="AQ99" i="57"/>
  <c r="AP99" i="57"/>
  <c r="AO99" i="57"/>
  <c r="AN99" i="57"/>
  <c r="AM99" i="57"/>
  <c r="AL99" i="57"/>
  <c r="AK99" i="57"/>
  <c r="AJ99" i="57"/>
  <c r="AI99" i="57"/>
  <c r="AH99" i="57"/>
  <c r="AF99" i="57"/>
  <c r="AE99" i="57"/>
  <c r="AD99" i="57"/>
  <c r="AC99" i="57"/>
  <c r="AB99" i="57"/>
  <c r="AA99" i="57"/>
  <c r="Z99" i="57"/>
  <c r="Y99" i="57"/>
  <c r="X99" i="57"/>
  <c r="W99" i="57"/>
  <c r="V99" i="57"/>
  <c r="U99" i="57"/>
  <c r="T99" i="57"/>
  <c r="S99" i="57"/>
  <c r="R99" i="57"/>
  <c r="Q99" i="57"/>
  <c r="P99" i="57"/>
  <c r="O99" i="57"/>
  <c r="N99" i="57"/>
  <c r="M99" i="57"/>
  <c r="K99" i="57"/>
  <c r="V18" i="58" s="1"/>
  <c r="J99" i="57"/>
  <c r="I99" i="57"/>
  <c r="H99" i="57"/>
  <c r="G99" i="57"/>
  <c r="F99" i="57"/>
  <c r="E99" i="57"/>
  <c r="C98" i="57"/>
  <c r="BA95" i="57"/>
  <c r="AZ95" i="57"/>
  <c r="AY95" i="57"/>
  <c r="AX95" i="57"/>
  <c r="AW95" i="57"/>
  <c r="AV95" i="57"/>
  <c r="AU95" i="57"/>
  <c r="AT95" i="57"/>
  <c r="AS95" i="57"/>
  <c r="AR95" i="57"/>
  <c r="AQ95" i="57"/>
  <c r="AP95" i="57"/>
  <c r="AO95" i="57"/>
  <c r="AN95" i="57"/>
  <c r="AM95" i="57"/>
  <c r="AL95" i="57"/>
  <c r="AK95" i="57"/>
  <c r="AJ95" i="57"/>
  <c r="AI95" i="57"/>
  <c r="AH95" i="57"/>
  <c r="AF95" i="57"/>
  <c r="AE95" i="57"/>
  <c r="AD95" i="57"/>
  <c r="AC95" i="57"/>
  <c r="AB95" i="57"/>
  <c r="AA95" i="57"/>
  <c r="Z95" i="57"/>
  <c r="Y95" i="57"/>
  <c r="X95" i="57"/>
  <c r="W95" i="57"/>
  <c r="V95" i="57"/>
  <c r="U95" i="57"/>
  <c r="T95" i="57"/>
  <c r="S95" i="57"/>
  <c r="R95" i="57"/>
  <c r="Q95" i="57"/>
  <c r="P95" i="57"/>
  <c r="O95" i="57"/>
  <c r="N95" i="57"/>
  <c r="M95" i="57"/>
  <c r="K95" i="57"/>
  <c r="J95" i="57"/>
  <c r="I95" i="57"/>
  <c r="H95" i="57"/>
  <c r="G95" i="57"/>
  <c r="F95" i="57"/>
  <c r="E95" i="57"/>
  <c r="BA92" i="57"/>
  <c r="AZ92" i="57"/>
  <c r="AY92" i="57"/>
  <c r="AX92" i="57"/>
  <c r="AW92" i="57"/>
  <c r="AV92" i="57"/>
  <c r="AU92" i="57"/>
  <c r="AT92" i="57"/>
  <c r="AS92" i="57"/>
  <c r="AR92" i="57"/>
  <c r="AQ92" i="57"/>
  <c r="AP92" i="57"/>
  <c r="AO92" i="57"/>
  <c r="AN92" i="57"/>
  <c r="AM92" i="57"/>
  <c r="AL92" i="57"/>
  <c r="AK92" i="57"/>
  <c r="AJ92" i="57"/>
  <c r="AI92" i="57"/>
  <c r="AH92" i="57"/>
  <c r="AF92" i="57"/>
  <c r="AE92" i="57"/>
  <c r="AD92" i="57"/>
  <c r="AC92" i="57"/>
  <c r="AB92" i="57"/>
  <c r="AA92" i="57"/>
  <c r="Z92" i="57"/>
  <c r="Y92" i="57"/>
  <c r="X92" i="57"/>
  <c r="W92" i="57"/>
  <c r="V92" i="57"/>
  <c r="U92" i="57"/>
  <c r="T92" i="57"/>
  <c r="S92" i="57"/>
  <c r="R92" i="57"/>
  <c r="Q92" i="57"/>
  <c r="P92" i="57"/>
  <c r="O92" i="57"/>
  <c r="N92" i="57"/>
  <c r="M92" i="57"/>
  <c r="K92" i="57"/>
  <c r="U18" i="58" s="1"/>
  <c r="J92" i="57"/>
  <c r="I92" i="57"/>
  <c r="H92" i="57"/>
  <c r="G92" i="57"/>
  <c r="F92" i="57"/>
  <c r="E92" i="57"/>
  <c r="C91" i="57"/>
  <c r="BA88" i="57"/>
  <c r="AZ88" i="57"/>
  <c r="AY88" i="57"/>
  <c r="AX88" i="57"/>
  <c r="AW88" i="57"/>
  <c r="AV88" i="57"/>
  <c r="AU88" i="57"/>
  <c r="AT88" i="57"/>
  <c r="AS88" i="57"/>
  <c r="AR88" i="57"/>
  <c r="AQ88" i="57"/>
  <c r="AP88" i="57"/>
  <c r="AO88" i="57"/>
  <c r="AN88" i="57"/>
  <c r="AM88" i="57"/>
  <c r="AL88" i="57"/>
  <c r="AK88" i="57"/>
  <c r="AJ88" i="57"/>
  <c r="AI88" i="57"/>
  <c r="AH88" i="57"/>
  <c r="AF88" i="57"/>
  <c r="AE88" i="57"/>
  <c r="AD88" i="57"/>
  <c r="AC88" i="57"/>
  <c r="AB88" i="57"/>
  <c r="AA88" i="57"/>
  <c r="Z88" i="57"/>
  <c r="Y88" i="57"/>
  <c r="X88" i="57"/>
  <c r="W88" i="57"/>
  <c r="V88" i="57"/>
  <c r="U88" i="57"/>
  <c r="T88" i="57"/>
  <c r="S88" i="57"/>
  <c r="R88" i="57"/>
  <c r="Q88" i="57"/>
  <c r="P88" i="57"/>
  <c r="O88" i="57"/>
  <c r="N88" i="57"/>
  <c r="M88" i="57"/>
  <c r="K88" i="57"/>
  <c r="J88" i="57"/>
  <c r="I88" i="57"/>
  <c r="H88" i="57"/>
  <c r="G88" i="57"/>
  <c r="F88" i="57"/>
  <c r="E88" i="57"/>
  <c r="BA85" i="57"/>
  <c r="AZ85" i="57"/>
  <c r="AY85" i="57"/>
  <c r="AX85" i="57"/>
  <c r="AW85" i="57"/>
  <c r="AV85" i="57"/>
  <c r="AU85" i="57"/>
  <c r="AT85" i="57"/>
  <c r="AS85" i="57"/>
  <c r="AR85" i="57"/>
  <c r="AQ85" i="57"/>
  <c r="AP85" i="57"/>
  <c r="AO85" i="57"/>
  <c r="AN85" i="57"/>
  <c r="AM85" i="57"/>
  <c r="AL85" i="57"/>
  <c r="AK85" i="57"/>
  <c r="AJ85" i="57"/>
  <c r="AI85" i="57"/>
  <c r="AH85" i="57"/>
  <c r="AF85" i="57"/>
  <c r="AE85" i="57"/>
  <c r="AD85" i="57"/>
  <c r="AC85" i="57"/>
  <c r="AB85" i="57"/>
  <c r="AA85" i="57"/>
  <c r="Z85" i="57"/>
  <c r="Y85" i="57"/>
  <c r="X85" i="57"/>
  <c r="W85" i="57"/>
  <c r="V85" i="57"/>
  <c r="U85" i="57"/>
  <c r="T85" i="57"/>
  <c r="S85" i="57"/>
  <c r="R85" i="57"/>
  <c r="Q85" i="57"/>
  <c r="P85" i="57"/>
  <c r="O85" i="57"/>
  <c r="N85" i="57"/>
  <c r="M85" i="57"/>
  <c r="K85" i="57"/>
  <c r="T18" i="58" s="1"/>
  <c r="J85" i="57"/>
  <c r="I85" i="57"/>
  <c r="H85" i="57"/>
  <c r="G85" i="57"/>
  <c r="F85" i="57"/>
  <c r="E85" i="57"/>
  <c r="C84" i="57"/>
  <c r="BA81" i="57"/>
  <c r="AZ81" i="57"/>
  <c r="AY81" i="57"/>
  <c r="AX81" i="57"/>
  <c r="AW81" i="57"/>
  <c r="AV81" i="57"/>
  <c r="AU81" i="57"/>
  <c r="AT81" i="57"/>
  <c r="AS81" i="57"/>
  <c r="AR81" i="57"/>
  <c r="AQ81" i="57"/>
  <c r="AP81" i="57"/>
  <c r="AO81" i="57"/>
  <c r="AN81" i="57"/>
  <c r="AM81" i="57"/>
  <c r="AL81" i="57"/>
  <c r="AK81" i="57"/>
  <c r="AJ81" i="57"/>
  <c r="AI81" i="57"/>
  <c r="AH81" i="57"/>
  <c r="AF81" i="57"/>
  <c r="AE81" i="57"/>
  <c r="AD81" i="57"/>
  <c r="AC81" i="57"/>
  <c r="AB81" i="57"/>
  <c r="AA81" i="57"/>
  <c r="Z81" i="57"/>
  <c r="Y81" i="57"/>
  <c r="X81" i="57"/>
  <c r="W81" i="57"/>
  <c r="V81" i="57"/>
  <c r="U81" i="57"/>
  <c r="T81" i="57"/>
  <c r="S81" i="57"/>
  <c r="R81" i="57"/>
  <c r="Q81" i="57"/>
  <c r="P81" i="57"/>
  <c r="O81" i="57"/>
  <c r="N81" i="57"/>
  <c r="M81" i="57"/>
  <c r="K81" i="57"/>
  <c r="J81" i="57"/>
  <c r="I81" i="57"/>
  <c r="H81" i="57"/>
  <c r="G81" i="57"/>
  <c r="F81" i="57"/>
  <c r="E81" i="57"/>
  <c r="BA78" i="57"/>
  <c r="AZ78" i="57"/>
  <c r="AY78" i="57"/>
  <c r="AX78" i="57"/>
  <c r="AW78" i="57"/>
  <c r="AV78" i="57"/>
  <c r="AU78" i="57"/>
  <c r="AT78" i="57"/>
  <c r="AS78" i="57"/>
  <c r="AR78" i="57"/>
  <c r="AQ78" i="57"/>
  <c r="AP78" i="57"/>
  <c r="AO78" i="57"/>
  <c r="AN78" i="57"/>
  <c r="AM78" i="57"/>
  <c r="AL78" i="57"/>
  <c r="AK78" i="57"/>
  <c r="AJ78" i="57"/>
  <c r="AI78" i="57"/>
  <c r="AH78" i="57"/>
  <c r="AF78" i="57"/>
  <c r="AE78" i="57"/>
  <c r="AD78" i="57"/>
  <c r="AC78" i="57"/>
  <c r="AB78" i="57"/>
  <c r="AA78" i="57"/>
  <c r="Z78" i="57"/>
  <c r="Y78" i="57"/>
  <c r="X78" i="57"/>
  <c r="W78" i="57"/>
  <c r="V78" i="57"/>
  <c r="U78" i="57"/>
  <c r="T78" i="57"/>
  <c r="S78" i="57"/>
  <c r="R78" i="57"/>
  <c r="Q78" i="57"/>
  <c r="P78" i="57"/>
  <c r="O78" i="57"/>
  <c r="N78" i="57"/>
  <c r="M78" i="57"/>
  <c r="K78" i="57"/>
  <c r="Q18" i="58" s="1"/>
  <c r="J78" i="57"/>
  <c r="I78" i="57"/>
  <c r="H78" i="57"/>
  <c r="G78" i="57"/>
  <c r="F78" i="57"/>
  <c r="E78" i="57"/>
  <c r="C77" i="57"/>
  <c r="BA74" i="57"/>
  <c r="AZ74" i="57"/>
  <c r="AY74" i="57"/>
  <c r="AX74" i="57"/>
  <c r="AW74" i="57"/>
  <c r="AV74" i="57"/>
  <c r="AU74" i="57"/>
  <c r="AT74" i="57"/>
  <c r="AS74" i="57"/>
  <c r="AR74" i="57"/>
  <c r="AQ74" i="57"/>
  <c r="AP74" i="57"/>
  <c r="AO74" i="57"/>
  <c r="AN74" i="57"/>
  <c r="AM74" i="57"/>
  <c r="AL74" i="57"/>
  <c r="AK74" i="57"/>
  <c r="AJ74" i="57"/>
  <c r="AI74" i="57"/>
  <c r="AH74" i="57"/>
  <c r="AF74" i="57"/>
  <c r="AE74" i="57"/>
  <c r="AD74" i="57"/>
  <c r="AC74" i="57"/>
  <c r="AB74" i="57"/>
  <c r="AA74" i="57"/>
  <c r="Z74" i="57"/>
  <c r="Y74" i="57"/>
  <c r="X74" i="57"/>
  <c r="W74" i="57"/>
  <c r="V74" i="57"/>
  <c r="U74" i="57"/>
  <c r="T74" i="57"/>
  <c r="S74" i="57"/>
  <c r="R74" i="57"/>
  <c r="Q74" i="57"/>
  <c r="P74" i="57"/>
  <c r="O74" i="57"/>
  <c r="N74" i="57"/>
  <c r="M74" i="57"/>
  <c r="K74" i="57"/>
  <c r="J74" i="57"/>
  <c r="I74" i="57"/>
  <c r="H74" i="57"/>
  <c r="G74" i="57"/>
  <c r="F74" i="57"/>
  <c r="E74" i="57"/>
  <c r="BA71" i="57"/>
  <c r="AZ71" i="57"/>
  <c r="AY71" i="57"/>
  <c r="AX71" i="57"/>
  <c r="AW71" i="57"/>
  <c r="AV71" i="57"/>
  <c r="AU71" i="57"/>
  <c r="AT71" i="57"/>
  <c r="AS71" i="57"/>
  <c r="AR71" i="57"/>
  <c r="AQ71" i="57"/>
  <c r="AP71" i="57"/>
  <c r="AO71" i="57"/>
  <c r="AN71" i="57"/>
  <c r="AM71" i="57"/>
  <c r="AL71" i="57"/>
  <c r="AK71" i="57"/>
  <c r="AJ71" i="57"/>
  <c r="AI71" i="57"/>
  <c r="AH71" i="57"/>
  <c r="AF71" i="57"/>
  <c r="AE71" i="57"/>
  <c r="AD71" i="57"/>
  <c r="AC71" i="57"/>
  <c r="AB71" i="57"/>
  <c r="AA71" i="57"/>
  <c r="Z71" i="57"/>
  <c r="Y71" i="57"/>
  <c r="X71" i="57"/>
  <c r="W71" i="57"/>
  <c r="V71" i="57"/>
  <c r="U71" i="57"/>
  <c r="T71" i="57"/>
  <c r="S71" i="57"/>
  <c r="R71" i="57"/>
  <c r="Q71" i="57"/>
  <c r="P71" i="57"/>
  <c r="O71" i="57"/>
  <c r="N71" i="57"/>
  <c r="M71" i="57"/>
  <c r="K71" i="57"/>
  <c r="P18" i="58" s="1"/>
  <c r="J71" i="57"/>
  <c r="I71" i="57"/>
  <c r="H71" i="57"/>
  <c r="G71" i="57"/>
  <c r="F71" i="57"/>
  <c r="E71" i="57"/>
  <c r="C70" i="57"/>
  <c r="BA67" i="57"/>
  <c r="AZ67" i="57"/>
  <c r="AY67" i="57"/>
  <c r="AX67" i="57"/>
  <c r="AW67" i="57"/>
  <c r="AV67" i="57"/>
  <c r="AU67" i="57"/>
  <c r="AT67" i="57"/>
  <c r="AS67" i="57"/>
  <c r="AR67" i="57"/>
  <c r="AQ67" i="57"/>
  <c r="AP67" i="57"/>
  <c r="AO67" i="57"/>
  <c r="AN67" i="57"/>
  <c r="AM67" i="57"/>
  <c r="AL67" i="57"/>
  <c r="AK67" i="57"/>
  <c r="AJ67" i="57"/>
  <c r="AI67" i="57"/>
  <c r="AH67" i="57"/>
  <c r="AF67" i="57"/>
  <c r="AE67" i="57"/>
  <c r="AD67" i="57"/>
  <c r="AC67" i="57"/>
  <c r="AB67" i="57"/>
  <c r="AA67" i="57"/>
  <c r="Z67" i="57"/>
  <c r="Y67" i="57"/>
  <c r="X67" i="57"/>
  <c r="W67" i="57"/>
  <c r="V67" i="57"/>
  <c r="U67" i="57"/>
  <c r="T67" i="57"/>
  <c r="S67" i="57"/>
  <c r="R67" i="57"/>
  <c r="Q67" i="57"/>
  <c r="P67" i="57"/>
  <c r="O67" i="57"/>
  <c r="N67" i="57"/>
  <c r="M67" i="57"/>
  <c r="K67" i="57"/>
  <c r="J67" i="57"/>
  <c r="I67" i="57"/>
  <c r="H67" i="57"/>
  <c r="G67" i="57"/>
  <c r="F67" i="57"/>
  <c r="E67" i="57"/>
  <c r="BA64" i="57"/>
  <c r="AZ64" i="57"/>
  <c r="AY64" i="57"/>
  <c r="AX64" i="57"/>
  <c r="AW64" i="57"/>
  <c r="AV64" i="57"/>
  <c r="AU64" i="57"/>
  <c r="AT64" i="57"/>
  <c r="AS64" i="57"/>
  <c r="AR64" i="57"/>
  <c r="AQ64" i="57"/>
  <c r="AP64" i="57"/>
  <c r="AO64" i="57"/>
  <c r="AN64" i="57"/>
  <c r="AM64" i="57"/>
  <c r="AL64" i="57"/>
  <c r="AK64" i="57"/>
  <c r="AJ64" i="57"/>
  <c r="AI64" i="57"/>
  <c r="AH64" i="57"/>
  <c r="AF64" i="57"/>
  <c r="AE64" i="57"/>
  <c r="AD64" i="57"/>
  <c r="AC64" i="57"/>
  <c r="AB64" i="57"/>
  <c r="AA64" i="57"/>
  <c r="Z64" i="57"/>
  <c r="Y64" i="57"/>
  <c r="X64" i="57"/>
  <c r="W64" i="57"/>
  <c r="V64" i="57"/>
  <c r="U64" i="57"/>
  <c r="T64" i="57"/>
  <c r="S64" i="57"/>
  <c r="R64" i="57"/>
  <c r="Q64" i="57"/>
  <c r="P64" i="57"/>
  <c r="O64" i="57"/>
  <c r="N64" i="57"/>
  <c r="M64" i="57"/>
  <c r="K64" i="57"/>
  <c r="O18" i="58" s="1"/>
  <c r="J64" i="57"/>
  <c r="I64" i="57"/>
  <c r="H64" i="57"/>
  <c r="G64" i="57"/>
  <c r="F64" i="57"/>
  <c r="E64" i="57"/>
  <c r="C63" i="57"/>
  <c r="BA60" i="57"/>
  <c r="AZ60" i="57"/>
  <c r="AY60" i="57"/>
  <c r="AX60" i="57"/>
  <c r="AW60" i="57"/>
  <c r="AV60" i="57"/>
  <c r="AU60" i="57"/>
  <c r="AT60" i="57"/>
  <c r="AS60" i="57"/>
  <c r="AR60" i="57"/>
  <c r="AQ60" i="57"/>
  <c r="AP60" i="57"/>
  <c r="AO60" i="57"/>
  <c r="AN60" i="57"/>
  <c r="AM60" i="57"/>
  <c r="AL60" i="57"/>
  <c r="AK60" i="57"/>
  <c r="AJ60" i="57"/>
  <c r="AI60" i="57"/>
  <c r="AH60" i="57"/>
  <c r="AF60" i="57"/>
  <c r="AE60" i="57"/>
  <c r="AD60" i="57"/>
  <c r="AC60" i="57"/>
  <c r="AB60" i="57"/>
  <c r="AA60" i="57"/>
  <c r="Z60" i="57"/>
  <c r="Y60" i="57"/>
  <c r="X60" i="57"/>
  <c r="W60" i="57"/>
  <c r="V60" i="57"/>
  <c r="U60" i="57"/>
  <c r="T60" i="57"/>
  <c r="S60" i="57"/>
  <c r="R60" i="57"/>
  <c r="Q60" i="57"/>
  <c r="P60" i="57"/>
  <c r="O60" i="57"/>
  <c r="N60" i="57"/>
  <c r="M60" i="57"/>
  <c r="K60" i="57"/>
  <c r="J60" i="57"/>
  <c r="I60" i="57"/>
  <c r="H60" i="57"/>
  <c r="G60" i="57"/>
  <c r="F60" i="57"/>
  <c r="E60" i="57"/>
  <c r="BA57" i="57"/>
  <c r="AZ57" i="57"/>
  <c r="AY57" i="57"/>
  <c r="AX57" i="57"/>
  <c r="AW57" i="57"/>
  <c r="AV57" i="57"/>
  <c r="AU57" i="57"/>
  <c r="AT57" i="57"/>
  <c r="AS57" i="57"/>
  <c r="AR57" i="57"/>
  <c r="AQ57" i="57"/>
  <c r="AP57" i="57"/>
  <c r="AO57" i="57"/>
  <c r="AN57" i="57"/>
  <c r="AM57" i="57"/>
  <c r="AL57" i="57"/>
  <c r="AK57" i="57"/>
  <c r="AJ57" i="57"/>
  <c r="AI57" i="57"/>
  <c r="AH57" i="57"/>
  <c r="AF57" i="57"/>
  <c r="AE57" i="57"/>
  <c r="AD57" i="57"/>
  <c r="AC57" i="57"/>
  <c r="AB57" i="57"/>
  <c r="AA57" i="57"/>
  <c r="Z57" i="57"/>
  <c r="Y57" i="57"/>
  <c r="X57" i="57"/>
  <c r="W57" i="57"/>
  <c r="V57" i="57"/>
  <c r="U57" i="57"/>
  <c r="T57" i="57"/>
  <c r="S57" i="57"/>
  <c r="R57" i="57"/>
  <c r="Q57" i="57"/>
  <c r="P57" i="57"/>
  <c r="O57" i="57"/>
  <c r="N57" i="57"/>
  <c r="M57" i="57"/>
  <c r="K57" i="57"/>
  <c r="J57" i="57"/>
  <c r="I57" i="57"/>
  <c r="H57" i="57"/>
  <c r="G57" i="57"/>
  <c r="F57" i="57"/>
  <c r="E57" i="57"/>
  <c r="C56" i="57"/>
  <c r="BA53" i="57"/>
  <c r="AZ53" i="57"/>
  <c r="AY53" i="57"/>
  <c r="AX53" i="57"/>
  <c r="AW53" i="57"/>
  <c r="AV53" i="57"/>
  <c r="AU53" i="57"/>
  <c r="AT53" i="57"/>
  <c r="AS53" i="57"/>
  <c r="AR53" i="57"/>
  <c r="AQ53" i="57"/>
  <c r="AP53" i="57"/>
  <c r="AO53" i="57"/>
  <c r="AN53" i="57"/>
  <c r="AM53" i="57"/>
  <c r="AL53" i="57"/>
  <c r="AK53" i="57"/>
  <c r="AJ53" i="57"/>
  <c r="AI53" i="57"/>
  <c r="AH53" i="57"/>
  <c r="AF53" i="57"/>
  <c r="AE53" i="57"/>
  <c r="AD53" i="57"/>
  <c r="AC53" i="57"/>
  <c r="AB53" i="57"/>
  <c r="AA53" i="57"/>
  <c r="Z53" i="57"/>
  <c r="Y53" i="57"/>
  <c r="X53" i="57"/>
  <c r="W53" i="57"/>
  <c r="V53" i="57"/>
  <c r="U53" i="57"/>
  <c r="T53" i="57"/>
  <c r="S53" i="57"/>
  <c r="R53" i="57"/>
  <c r="Q53" i="57"/>
  <c r="P53" i="57"/>
  <c r="O53" i="57"/>
  <c r="N53" i="57"/>
  <c r="M53" i="57"/>
  <c r="K53" i="57"/>
  <c r="J53" i="57"/>
  <c r="I53" i="57"/>
  <c r="H53" i="57"/>
  <c r="G53" i="57"/>
  <c r="F53" i="57"/>
  <c r="E53" i="57"/>
  <c r="BA50" i="57"/>
  <c r="AZ50" i="57"/>
  <c r="AY50" i="57"/>
  <c r="AX50" i="57"/>
  <c r="AW50" i="57"/>
  <c r="AV50" i="57"/>
  <c r="AU50" i="57"/>
  <c r="AT50" i="57"/>
  <c r="AS50" i="57"/>
  <c r="AR50" i="57"/>
  <c r="AQ50" i="57"/>
  <c r="AP50" i="57"/>
  <c r="AO50" i="57"/>
  <c r="AN50" i="57"/>
  <c r="AM50" i="57"/>
  <c r="AL50" i="57"/>
  <c r="AK50" i="57"/>
  <c r="AJ50" i="57"/>
  <c r="AI50" i="57"/>
  <c r="AH50" i="57"/>
  <c r="AF50" i="57"/>
  <c r="AE50" i="57"/>
  <c r="AD50" i="57"/>
  <c r="AC50" i="57"/>
  <c r="AB50" i="57"/>
  <c r="AA50" i="57"/>
  <c r="Z50" i="57"/>
  <c r="Y50" i="57"/>
  <c r="X50" i="57"/>
  <c r="W50" i="57"/>
  <c r="V50" i="57"/>
  <c r="U50" i="57"/>
  <c r="T50" i="57"/>
  <c r="S50" i="57"/>
  <c r="R50" i="57"/>
  <c r="Q50" i="57"/>
  <c r="P50" i="57"/>
  <c r="O50" i="57"/>
  <c r="N50" i="57"/>
  <c r="M50" i="57"/>
  <c r="K50" i="57"/>
  <c r="J50" i="57"/>
  <c r="I50" i="57"/>
  <c r="H50" i="57"/>
  <c r="G50" i="57"/>
  <c r="F50" i="57"/>
  <c r="E50" i="57"/>
  <c r="C49" i="57"/>
  <c r="BA46" i="57"/>
  <c r="AZ46" i="57"/>
  <c r="AY46" i="57"/>
  <c r="AX46" i="57"/>
  <c r="AW46" i="57"/>
  <c r="AV46" i="57"/>
  <c r="AU46" i="57"/>
  <c r="AT46" i="57"/>
  <c r="AS46" i="57"/>
  <c r="AR46" i="57"/>
  <c r="AQ46" i="57"/>
  <c r="AP46" i="57"/>
  <c r="AO46" i="57"/>
  <c r="AN46" i="57"/>
  <c r="AM46" i="57"/>
  <c r="AL46" i="57"/>
  <c r="AK46" i="57"/>
  <c r="AJ46" i="57"/>
  <c r="AI46" i="57"/>
  <c r="AH46" i="57"/>
  <c r="AF46" i="57"/>
  <c r="AE46" i="57"/>
  <c r="AD46" i="57"/>
  <c r="AC46" i="57"/>
  <c r="AB46" i="57"/>
  <c r="AA46" i="57"/>
  <c r="Z46" i="57"/>
  <c r="Y46" i="57"/>
  <c r="X46" i="57"/>
  <c r="W46" i="57"/>
  <c r="V46" i="57"/>
  <c r="U46" i="57"/>
  <c r="T46" i="57"/>
  <c r="S46" i="57"/>
  <c r="R46" i="57"/>
  <c r="Q46" i="57"/>
  <c r="P46" i="57"/>
  <c r="O46" i="57"/>
  <c r="N46" i="57"/>
  <c r="M46" i="57"/>
  <c r="K46" i="57"/>
  <c r="J46" i="57"/>
  <c r="I46" i="57"/>
  <c r="H46" i="57"/>
  <c r="G46" i="57"/>
  <c r="F46" i="57"/>
  <c r="E46" i="57"/>
  <c r="BA43" i="57"/>
  <c r="AZ43" i="57"/>
  <c r="AY43" i="57"/>
  <c r="AX43" i="57"/>
  <c r="AW43" i="57"/>
  <c r="AV43" i="57"/>
  <c r="AU43" i="57"/>
  <c r="AT43" i="57"/>
  <c r="AS43" i="57"/>
  <c r="AR43" i="57"/>
  <c r="AQ43" i="57"/>
  <c r="AP43" i="57"/>
  <c r="AO43" i="57"/>
  <c r="AN43" i="57"/>
  <c r="AM43" i="57"/>
  <c r="AL43" i="57"/>
  <c r="AK43" i="57"/>
  <c r="AJ43" i="57"/>
  <c r="AI43" i="57"/>
  <c r="AH43" i="57"/>
  <c r="AF43" i="57"/>
  <c r="AE43" i="57"/>
  <c r="AD43" i="57"/>
  <c r="AC43" i="57"/>
  <c r="AB43" i="57"/>
  <c r="AA43" i="57"/>
  <c r="Z43" i="57"/>
  <c r="Y43" i="57"/>
  <c r="X43" i="57"/>
  <c r="W43" i="57"/>
  <c r="V43" i="57"/>
  <c r="U43" i="57"/>
  <c r="T43" i="57"/>
  <c r="S43" i="57"/>
  <c r="R43" i="57"/>
  <c r="Q43" i="57"/>
  <c r="P43" i="57"/>
  <c r="O43" i="57"/>
  <c r="N43" i="57"/>
  <c r="M43" i="57"/>
  <c r="M18" i="58" s="1"/>
  <c r="K43" i="57"/>
  <c r="J43" i="57"/>
  <c r="I43" i="57"/>
  <c r="H43" i="57"/>
  <c r="G43" i="57"/>
  <c r="F43" i="57"/>
  <c r="E43" i="57"/>
  <c r="C42" i="57"/>
  <c r="BA39" i="57"/>
  <c r="AZ39" i="57"/>
  <c r="AY39" i="57"/>
  <c r="AX39" i="57"/>
  <c r="AW39" i="57"/>
  <c r="AV39" i="57"/>
  <c r="AU39" i="57"/>
  <c r="AT39" i="57"/>
  <c r="AS39" i="57"/>
  <c r="AR39" i="57"/>
  <c r="AQ39" i="57"/>
  <c r="AP39" i="57"/>
  <c r="AO39" i="57"/>
  <c r="AN39" i="57"/>
  <c r="AM39" i="57"/>
  <c r="AL39" i="57"/>
  <c r="AK39" i="57"/>
  <c r="AJ39" i="57"/>
  <c r="AI39" i="57"/>
  <c r="AH39" i="57"/>
  <c r="AF39" i="57"/>
  <c r="AE39" i="57"/>
  <c r="AD39" i="57"/>
  <c r="AC39" i="57"/>
  <c r="AB39" i="57"/>
  <c r="AA39" i="57"/>
  <c r="Z39" i="57"/>
  <c r="Y39" i="57"/>
  <c r="X39" i="57"/>
  <c r="W39" i="57"/>
  <c r="V39" i="57"/>
  <c r="U39" i="57"/>
  <c r="T39" i="57"/>
  <c r="S39" i="57"/>
  <c r="R39" i="57"/>
  <c r="Q39" i="57"/>
  <c r="P39" i="57"/>
  <c r="O39" i="57"/>
  <c r="N39" i="57"/>
  <c r="M39" i="57"/>
  <c r="K39" i="57"/>
  <c r="J39" i="57"/>
  <c r="I39" i="57"/>
  <c r="H39" i="57"/>
  <c r="G39" i="57"/>
  <c r="F39" i="57"/>
  <c r="E39" i="57"/>
  <c r="BA36" i="57"/>
  <c r="AZ36" i="57"/>
  <c r="AY36" i="57"/>
  <c r="AX36" i="57"/>
  <c r="AW36" i="57"/>
  <c r="AV36" i="57"/>
  <c r="AU36" i="57"/>
  <c r="AT36" i="57"/>
  <c r="AS36" i="57"/>
  <c r="AR36" i="57"/>
  <c r="AQ36" i="57"/>
  <c r="AP36" i="57"/>
  <c r="AO36" i="57"/>
  <c r="AN36" i="57"/>
  <c r="AM36" i="57"/>
  <c r="AL36" i="57"/>
  <c r="AK36" i="57"/>
  <c r="AJ36" i="57"/>
  <c r="AI36" i="57"/>
  <c r="AH36" i="57"/>
  <c r="AF36" i="57"/>
  <c r="AE36" i="57"/>
  <c r="AD36" i="57"/>
  <c r="AC36" i="57"/>
  <c r="AB36" i="57"/>
  <c r="AA36" i="57"/>
  <c r="Z36" i="57"/>
  <c r="Y36" i="57"/>
  <c r="X36" i="57"/>
  <c r="W36" i="57"/>
  <c r="V36" i="57"/>
  <c r="U36" i="57"/>
  <c r="T36" i="57"/>
  <c r="S36" i="57"/>
  <c r="R36" i="57"/>
  <c r="Q36" i="57"/>
  <c r="P36" i="57"/>
  <c r="O36" i="57"/>
  <c r="N36" i="57"/>
  <c r="M36" i="57"/>
  <c r="K36" i="57"/>
  <c r="K18" i="58" s="1"/>
  <c r="J36" i="57"/>
  <c r="I36" i="57"/>
  <c r="H36" i="57"/>
  <c r="G36" i="57"/>
  <c r="F36" i="57"/>
  <c r="E36" i="57"/>
  <c r="C35" i="57"/>
  <c r="BA32" i="57"/>
  <c r="AZ32" i="57"/>
  <c r="AY32" i="57"/>
  <c r="AX32" i="57"/>
  <c r="AW32" i="57"/>
  <c r="AV32" i="57"/>
  <c r="AU32" i="57"/>
  <c r="AT32" i="57"/>
  <c r="AS32" i="57"/>
  <c r="AR32" i="57"/>
  <c r="AQ32" i="57"/>
  <c r="AP32" i="57"/>
  <c r="AO32" i="57"/>
  <c r="AN32" i="57"/>
  <c r="AM32" i="57"/>
  <c r="AL32" i="57"/>
  <c r="AK32" i="57"/>
  <c r="AJ32" i="57"/>
  <c r="AI32" i="57"/>
  <c r="AH32" i="57"/>
  <c r="AF32" i="57"/>
  <c r="AE32" i="57"/>
  <c r="AD32" i="57"/>
  <c r="AC32" i="57"/>
  <c r="AB32" i="57"/>
  <c r="AA32" i="57"/>
  <c r="Z32" i="57"/>
  <c r="Y32" i="57"/>
  <c r="X32" i="57"/>
  <c r="W32" i="57"/>
  <c r="V32" i="57"/>
  <c r="U32" i="57"/>
  <c r="T32" i="57"/>
  <c r="S32" i="57"/>
  <c r="R32" i="57"/>
  <c r="Q32" i="57"/>
  <c r="P32" i="57"/>
  <c r="O32" i="57"/>
  <c r="N32" i="57"/>
  <c r="M32" i="57"/>
  <c r="K32" i="57"/>
  <c r="J32" i="57"/>
  <c r="I32" i="57"/>
  <c r="H32" i="57"/>
  <c r="G32" i="57"/>
  <c r="F32" i="57"/>
  <c r="E32" i="57"/>
  <c r="BA29" i="57"/>
  <c r="AZ29" i="57"/>
  <c r="AY29" i="57"/>
  <c r="AX29" i="57"/>
  <c r="AW29" i="57"/>
  <c r="AV29" i="57"/>
  <c r="AU29" i="57"/>
  <c r="AT29" i="57"/>
  <c r="AS29" i="57"/>
  <c r="AR29" i="57"/>
  <c r="AQ29" i="57"/>
  <c r="AP29" i="57"/>
  <c r="AO29" i="57"/>
  <c r="AN29" i="57"/>
  <c r="AM29" i="57"/>
  <c r="AL29" i="57"/>
  <c r="AK29" i="57"/>
  <c r="AJ29" i="57"/>
  <c r="AI29" i="57"/>
  <c r="AH29" i="57"/>
  <c r="AF29" i="57"/>
  <c r="AE29" i="57"/>
  <c r="AD29" i="57"/>
  <c r="AC29" i="57"/>
  <c r="AB29" i="57"/>
  <c r="AA29" i="57"/>
  <c r="Z29" i="57"/>
  <c r="Y29" i="57"/>
  <c r="X29" i="57"/>
  <c r="W29" i="57"/>
  <c r="V29" i="57"/>
  <c r="U29" i="57"/>
  <c r="T29" i="57"/>
  <c r="S29" i="57"/>
  <c r="R29" i="57"/>
  <c r="Q29" i="57"/>
  <c r="P29" i="57"/>
  <c r="O29" i="57"/>
  <c r="N29" i="57"/>
  <c r="M29" i="57"/>
  <c r="K29" i="57"/>
  <c r="J18" i="58" s="1"/>
  <c r="J29" i="57"/>
  <c r="I29" i="57"/>
  <c r="H29" i="57"/>
  <c r="G29" i="57"/>
  <c r="F29" i="57"/>
  <c r="E29" i="57"/>
  <c r="C28" i="57"/>
  <c r="BA25" i="57"/>
  <c r="AZ25" i="57"/>
  <c r="AY25" i="57"/>
  <c r="AX25" i="57"/>
  <c r="AW25" i="57"/>
  <c r="AV25" i="57"/>
  <c r="AU25" i="57"/>
  <c r="AT25" i="57"/>
  <c r="AS25" i="57"/>
  <c r="AR25" i="57"/>
  <c r="AQ25" i="57"/>
  <c r="AP25" i="57"/>
  <c r="AO25" i="57"/>
  <c r="AN25" i="57"/>
  <c r="AM25" i="57"/>
  <c r="AL25" i="57"/>
  <c r="AK25" i="57"/>
  <c r="AJ25" i="57"/>
  <c r="AI25" i="57"/>
  <c r="AH25" i="57"/>
  <c r="AF25" i="57"/>
  <c r="AE25" i="57"/>
  <c r="AD25" i="57"/>
  <c r="AC25" i="57"/>
  <c r="AB25" i="57"/>
  <c r="AA25" i="57"/>
  <c r="Z25" i="57"/>
  <c r="Y25" i="57"/>
  <c r="X25" i="57"/>
  <c r="W25" i="57"/>
  <c r="V25" i="57"/>
  <c r="U25" i="57"/>
  <c r="T25" i="57"/>
  <c r="S25" i="57"/>
  <c r="R25" i="57"/>
  <c r="Q25" i="57"/>
  <c r="P25" i="57"/>
  <c r="O25" i="57"/>
  <c r="N25" i="57"/>
  <c r="M25" i="57"/>
  <c r="K25" i="57"/>
  <c r="J25" i="57"/>
  <c r="I25" i="57"/>
  <c r="H25" i="57"/>
  <c r="G25" i="57"/>
  <c r="F25" i="57"/>
  <c r="E25" i="57"/>
  <c r="BA22" i="57"/>
  <c r="AZ22" i="57"/>
  <c r="AY22" i="57"/>
  <c r="AX22" i="57"/>
  <c r="AW22" i="57"/>
  <c r="AV22" i="57"/>
  <c r="AU22" i="57"/>
  <c r="AT22" i="57"/>
  <c r="AS22" i="57"/>
  <c r="AR22" i="57"/>
  <c r="AQ22" i="57"/>
  <c r="AP22" i="57"/>
  <c r="AO22" i="57"/>
  <c r="AN22" i="57"/>
  <c r="AM22" i="57"/>
  <c r="AL22" i="57"/>
  <c r="AK22" i="57"/>
  <c r="AJ22" i="57"/>
  <c r="AI22" i="57"/>
  <c r="AH22" i="57"/>
  <c r="AF22" i="57"/>
  <c r="AE22" i="57"/>
  <c r="AD22" i="57"/>
  <c r="AC22" i="57"/>
  <c r="AB22" i="57"/>
  <c r="AA22" i="57"/>
  <c r="Z22" i="57"/>
  <c r="Y22" i="57"/>
  <c r="X22" i="57"/>
  <c r="W22" i="57"/>
  <c r="V22" i="57"/>
  <c r="U22" i="57"/>
  <c r="T22" i="57"/>
  <c r="S22" i="57"/>
  <c r="R22" i="57"/>
  <c r="Q22" i="57"/>
  <c r="P22" i="57"/>
  <c r="O22" i="57"/>
  <c r="N22" i="57"/>
  <c r="M22" i="57"/>
  <c r="K22" i="57"/>
  <c r="J22" i="57"/>
  <c r="I22" i="57"/>
  <c r="H22" i="57"/>
  <c r="G22" i="57"/>
  <c r="F22" i="57"/>
  <c r="E22" i="57"/>
  <c r="C21" i="57"/>
  <c r="BA18" i="57"/>
  <c r="AZ18" i="57"/>
  <c r="AY18" i="57"/>
  <c r="AX18" i="57"/>
  <c r="AW18" i="57"/>
  <c r="AV18" i="57"/>
  <c r="AU18" i="57"/>
  <c r="AT18" i="57"/>
  <c r="AS18" i="57"/>
  <c r="AR18" i="57"/>
  <c r="AQ18" i="57"/>
  <c r="AP18" i="57"/>
  <c r="AO18" i="57"/>
  <c r="AN18" i="57"/>
  <c r="AM18" i="57"/>
  <c r="AL18" i="57"/>
  <c r="AK18" i="57"/>
  <c r="AJ18" i="57"/>
  <c r="AI18" i="57"/>
  <c r="AH18" i="57"/>
  <c r="AF18" i="57"/>
  <c r="AE18" i="57"/>
  <c r="AD18" i="57"/>
  <c r="AC18" i="57"/>
  <c r="AB18" i="57"/>
  <c r="AA18" i="57"/>
  <c r="Z18" i="57"/>
  <c r="Y18" i="57"/>
  <c r="X18" i="57"/>
  <c r="W18" i="57"/>
  <c r="V18" i="57"/>
  <c r="U18" i="57"/>
  <c r="T18" i="57"/>
  <c r="S18" i="57"/>
  <c r="R18" i="57"/>
  <c r="Q18" i="57"/>
  <c r="P18" i="57"/>
  <c r="O18" i="57"/>
  <c r="N18" i="57"/>
  <c r="M18" i="57"/>
  <c r="K18" i="57"/>
  <c r="J18" i="57"/>
  <c r="I18" i="57"/>
  <c r="H18" i="57"/>
  <c r="G18" i="57"/>
  <c r="F18" i="57"/>
  <c r="E18" i="57"/>
  <c r="BA15" i="57"/>
  <c r="AZ15" i="57"/>
  <c r="AY15" i="57"/>
  <c r="AX15" i="57"/>
  <c r="AW15" i="57"/>
  <c r="AV15" i="57"/>
  <c r="AU15" i="57"/>
  <c r="AT15" i="57"/>
  <c r="AS15" i="57"/>
  <c r="AR15" i="57"/>
  <c r="AQ15" i="57"/>
  <c r="AP15" i="57"/>
  <c r="AO15" i="57"/>
  <c r="AN15" i="57"/>
  <c r="AM15" i="57"/>
  <c r="AL15" i="57"/>
  <c r="AK15" i="57"/>
  <c r="AJ15" i="57"/>
  <c r="AI15" i="57"/>
  <c r="AH15" i="57"/>
  <c r="AF15" i="57"/>
  <c r="AE15" i="57"/>
  <c r="AD15" i="57"/>
  <c r="AC15" i="57"/>
  <c r="AB15" i="57"/>
  <c r="AA15" i="57"/>
  <c r="Z15" i="57"/>
  <c r="Y15" i="57"/>
  <c r="X15" i="57"/>
  <c r="W15" i="57"/>
  <c r="V15" i="57"/>
  <c r="U15" i="57"/>
  <c r="T15" i="57"/>
  <c r="S15" i="57"/>
  <c r="R15" i="57"/>
  <c r="Q15" i="57"/>
  <c r="P15" i="57"/>
  <c r="O15" i="57"/>
  <c r="N15" i="57"/>
  <c r="M15" i="57"/>
  <c r="K15" i="57"/>
  <c r="H18" i="58" s="1"/>
  <c r="J15" i="57"/>
  <c r="I15" i="57"/>
  <c r="H15" i="57"/>
  <c r="G15" i="57"/>
  <c r="F15" i="57"/>
  <c r="E15" i="57"/>
  <c r="C14" i="57"/>
  <c r="BA11" i="57"/>
  <c r="AZ11" i="57"/>
  <c r="AY11" i="57"/>
  <c r="AX11" i="57"/>
  <c r="AW11" i="57"/>
  <c r="AV11" i="57"/>
  <c r="AU11" i="57"/>
  <c r="AT11" i="57"/>
  <c r="AS11" i="57"/>
  <c r="AR11" i="57"/>
  <c r="AQ11" i="57"/>
  <c r="AP11" i="57"/>
  <c r="AO11" i="57"/>
  <c r="AN11" i="57"/>
  <c r="AM11" i="57"/>
  <c r="AL11" i="57"/>
  <c r="AK11" i="57"/>
  <c r="AJ11" i="57"/>
  <c r="AI11" i="57"/>
  <c r="AH11" i="57"/>
  <c r="AF11" i="57"/>
  <c r="AE11" i="57"/>
  <c r="AD11" i="57"/>
  <c r="AC11" i="57"/>
  <c r="AB11" i="57"/>
  <c r="AA11" i="57"/>
  <c r="Z11" i="57"/>
  <c r="Y11" i="57"/>
  <c r="X11" i="57"/>
  <c r="W11" i="57"/>
  <c r="V11" i="57"/>
  <c r="U11" i="57"/>
  <c r="T11" i="57"/>
  <c r="S11" i="57"/>
  <c r="R11" i="57"/>
  <c r="Q11" i="57"/>
  <c r="P11" i="57"/>
  <c r="O11" i="57"/>
  <c r="N11" i="57"/>
  <c r="M11" i="57"/>
  <c r="K11" i="57"/>
  <c r="J11" i="57"/>
  <c r="I11" i="57"/>
  <c r="H11" i="57"/>
  <c r="G11" i="57"/>
  <c r="F11" i="57"/>
  <c r="E11" i="57"/>
  <c r="BA8" i="57"/>
  <c r="AZ8" i="57"/>
  <c r="AY8" i="57"/>
  <c r="AX8" i="57"/>
  <c r="AW8" i="57"/>
  <c r="AV8" i="57"/>
  <c r="AU8" i="57"/>
  <c r="AT8" i="57"/>
  <c r="AS8" i="57"/>
  <c r="AR8" i="57"/>
  <c r="AQ8" i="57"/>
  <c r="AP8" i="57"/>
  <c r="AO8" i="57"/>
  <c r="AN8" i="57"/>
  <c r="AM8" i="57"/>
  <c r="AL8" i="57"/>
  <c r="AK8" i="57"/>
  <c r="AJ8" i="57"/>
  <c r="AI8" i="57"/>
  <c r="AH8" i="57"/>
  <c r="AF8" i="57"/>
  <c r="AE8" i="57"/>
  <c r="AD8" i="57"/>
  <c r="AC8" i="57"/>
  <c r="AB8" i="57"/>
  <c r="AA8" i="57"/>
  <c r="Z8" i="57"/>
  <c r="Y8" i="57"/>
  <c r="X8" i="57"/>
  <c r="W8" i="57"/>
  <c r="V8" i="57"/>
  <c r="U8" i="57"/>
  <c r="T8" i="57"/>
  <c r="S8" i="57"/>
  <c r="R8" i="57"/>
  <c r="Q8" i="57"/>
  <c r="P8" i="57"/>
  <c r="O8" i="57"/>
  <c r="N8" i="57"/>
  <c r="M8" i="57"/>
  <c r="K8" i="57"/>
  <c r="J8" i="57"/>
  <c r="I8" i="57"/>
  <c r="H8" i="57"/>
  <c r="G8" i="57"/>
  <c r="F8" i="57"/>
  <c r="E8" i="57"/>
  <c r="C7" i="57"/>
  <c r="BA337" i="59"/>
  <c r="AZ337" i="59"/>
  <c r="AY337" i="59"/>
  <c r="AX337" i="59"/>
  <c r="AW337" i="59"/>
  <c r="AV337" i="59"/>
  <c r="AU337" i="59"/>
  <c r="AT337" i="59"/>
  <c r="AS337" i="59"/>
  <c r="AR337" i="59"/>
  <c r="AQ337" i="59"/>
  <c r="AP337" i="59"/>
  <c r="AO337" i="59"/>
  <c r="AN337" i="59"/>
  <c r="AM337" i="59"/>
  <c r="AL337" i="59"/>
  <c r="AK337" i="59"/>
  <c r="AJ337" i="59"/>
  <c r="AI337" i="59"/>
  <c r="AH337" i="59"/>
  <c r="AF337" i="59"/>
  <c r="AE337" i="59"/>
  <c r="AD337" i="59"/>
  <c r="AC337" i="59"/>
  <c r="AB337" i="59"/>
  <c r="AA337" i="59"/>
  <c r="Z337" i="59"/>
  <c r="Y337" i="59"/>
  <c r="X337" i="59"/>
  <c r="W337" i="59"/>
  <c r="V337" i="59"/>
  <c r="U337" i="59"/>
  <c r="T337" i="59"/>
  <c r="S337" i="59"/>
  <c r="R337" i="59"/>
  <c r="Q337" i="59"/>
  <c r="P337" i="59"/>
  <c r="O337" i="59"/>
  <c r="N337" i="59"/>
  <c r="M337" i="59"/>
  <c r="K337" i="59"/>
  <c r="J337" i="59"/>
  <c r="I337" i="59"/>
  <c r="H337" i="59"/>
  <c r="G337" i="59"/>
  <c r="F337" i="59"/>
  <c r="E337" i="59"/>
  <c r="BA334" i="59"/>
  <c r="AZ334" i="59"/>
  <c r="AY334" i="59"/>
  <c r="AX334" i="59"/>
  <c r="AW334" i="59"/>
  <c r="AV334" i="59"/>
  <c r="AU334" i="59"/>
  <c r="AT334" i="59"/>
  <c r="AS334" i="59"/>
  <c r="AR334" i="59"/>
  <c r="AQ334" i="59"/>
  <c r="AP334" i="59"/>
  <c r="AO334" i="59"/>
  <c r="AN334" i="59"/>
  <c r="AM334" i="59"/>
  <c r="AL334" i="59"/>
  <c r="AK334" i="59"/>
  <c r="AJ334" i="59"/>
  <c r="AI334" i="59"/>
  <c r="AH334" i="59"/>
  <c r="AF334" i="59"/>
  <c r="AE334" i="59"/>
  <c r="AD334" i="59"/>
  <c r="AC334" i="59"/>
  <c r="AB334" i="59"/>
  <c r="AA334" i="59"/>
  <c r="Z334" i="59"/>
  <c r="Y334" i="59"/>
  <c r="X334" i="59"/>
  <c r="W334" i="59"/>
  <c r="V334" i="59"/>
  <c r="U334" i="59"/>
  <c r="T334" i="59"/>
  <c r="S334" i="59"/>
  <c r="R334" i="59"/>
  <c r="Q334" i="59"/>
  <c r="P334" i="59"/>
  <c r="O334" i="59"/>
  <c r="N334" i="59"/>
  <c r="M334" i="59"/>
  <c r="K334" i="59"/>
  <c r="BF18" i="60" s="1"/>
  <c r="J334" i="59"/>
  <c r="I334" i="59"/>
  <c r="H334" i="59"/>
  <c r="G334" i="59"/>
  <c r="F334" i="59"/>
  <c r="E334" i="59"/>
  <c r="C333" i="59"/>
  <c r="BA330" i="59"/>
  <c r="AZ330" i="59"/>
  <c r="AY330" i="59"/>
  <c r="AX330" i="59"/>
  <c r="AW330" i="59"/>
  <c r="AV330" i="59"/>
  <c r="AU330" i="59"/>
  <c r="AT330" i="59"/>
  <c r="AS330" i="59"/>
  <c r="AR330" i="59"/>
  <c r="AQ330" i="59"/>
  <c r="AP330" i="59"/>
  <c r="AO330" i="59"/>
  <c r="AN330" i="59"/>
  <c r="AM330" i="59"/>
  <c r="AL330" i="59"/>
  <c r="AK330" i="59"/>
  <c r="AJ330" i="59"/>
  <c r="AI330" i="59"/>
  <c r="AH330" i="59"/>
  <c r="AF330" i="59"/>
  <c r="AE330" i="59"/>
  <c r="AD330" i="59"/>
  <c r="AC330" i="59"/>
  <c r="AB330" i="59"/>
  <c r="AA330" i="59"/>
  <c r="Z330" i="59"/>
  <c r="Y330" i="59"/>
  <c r="X330" i="59"/>
  <c r="W330" i="59"/>
  <c r="V330" i="59"/>
  <c r="U330" i="59"/>
  <c r="T330" i="59"/>
  <c r="S330" i="59"/>
  <c r="R330" i="59"/>
  <c r="Q330" i="59"/>
  <c r="P330" i="59"/>
  <c r="O330" i="59"/>
  <c r="N330" i="59"/>
  <c r="M330" i="59"/>
  <c r="K330" i="59"/>
  <c r="J330" i="59"/>
  <c r="I330" i="59"/>
  <c r="H330" i="59"/>
  <c r="G330" i="59"/>
  <c r="F330" i="59"/>
  <c r="E330" i="59"/>
  <c r="BA327" i="59"/>
  <c r="AZ327" i="59"/>
  <c r="AY327" i="59"/>
  <c r="AX327" i="59"/>
  <c r="AW327" i="59"/>
  <c r="AV327" i="59"/>
  <c r="AU327" i="59"/>
  <c r="AT327" i="59"/>
  <c r="AS327" i="59"/>
  <c r="AR327" i="59"/>
  <c r="AQ327" i="59"/>
  <c r="AP327" i="59"/>
  <c r="AO327" i="59"/>
  <c r="AN327" i="59"/>
  <c r="AM327" i="59"/>
  <c r="AL327" i="59"/>
  <c r="AK327" i="59"/>
  <c r="AJ327" i="59"/>
  <c r="AI327" i="59"/>
  <c r="AH327" i="59"/>
  <c r="AF327" i="59"/>
  <c r="AE327" i="59"/>
  <c r="AD327" i="59"/>
  <c r="AC327" i="59"/>
  <c r="AB327" i="59"/>
  <c r="AA327" i="59"/>
  <c r="Z327" i="59"/>
  <c r="Y327" i="59"/>
  <c r="X327" i="59"/>
  <c r="W327" i="59"/>
  <c r="V327" i="59"/>
  <c r="U327" i="59"/>
  <c r="T327" i="59"/>
  <c r="S327" i="59"/>
  <c r="R327" i="59"/>
  <c r="Q327" i="59"/>
  <c r="P327" i="59"/>
  <c r="O327" i="59"/>
  <c r="N327" i="59"/>
  <c r="M327" i="59"/>
  <c r="K327" i="59"/>
  <c r="BE18" i="60" s="1"/>
  <c r="J327" i="59"/>
  <c r="I327" i="59"/>
  <c r="H327" i="59"/>
  <c r="G327" i="59"/>
  <c r="F327" i="59"/>
  <c r="E327" i="59"/>
  <c r="C326" i="59"/>
  <c r="BA323" i="59"/>
  <c r="AZ323" i="59"/>
  <c r="AY323" i="59"/>
  <c r="AX323" i="59"/>
  <c r="AW323" i="59"/>
  <c r="AV323" i="59"/>
  <c r="AU323" i="59"/>
  <c r="AT323" i="59"/>
  <c r="AS323" i="59"/>
  <c r="AR323" i="59"/>
  <c r="AQ323" i="59"/>
  <c r="AP323" i="59"/>
  <c r="AO323" i="59"/>
  <c r="AN323" i="59"/>
  <c r="AM323" i="59"/>
  <c r="AL323" i="59"/>
  <c r="AK323" i="59"/>
  <c r="AJ323" i="59"/>
  <c r="AI323" i="59"/>
  <c r="AH323" i="59"/>
  <c r="AF323" i="59"/>
  <c r="AE323" i="59"/>
  <c r="AD323" i="59"/>
  <c r="AC323" i="59"/>
  <c r="AB323" i="59"/>
  <c r="AA323" i="59"/>
  <c r="Z323" i="59"/>
  <c r="Y323" i="59"/>
  <c r="X323" i="59"/>
  <c r="W323" i="59"/>
  <c r="V323" i="59"/>
  <c r="U323" i="59"/>
  <c r="T323" i="59"/>
  <c r="S323" i="59"/>
  <c r="R323" i="59"/>
  <c r="Q323" i="59"/>
  <c r="P323" i="59"/>
  <c r="O323" i="59"/>
  <c r="N323" i="59"/>
  <c r="M323" i="59"/>
  <c r="K323" i="59"/>
  <c r="J323" i="59"/>
  <c r="I323" i="59"/>
  <c r="H323" i="59"/>
  <c r="G323" i="59"/>
  <c r="F323" i="59"/>
  <c r="E323" i="59"/>
  <c r="BA320" i="59"/>
  <c r="AZ320" i="59"/>
  <c r="AY320" i="59"/>
  <c r="AX320" i="59"/>
  <c r="AW320" i="59"/>
  <c r="AV320" i="59"/>
  <c r="AU320" i="59"/>
  <c r="AT320" i="59"/>
  <c r="AS320" i="59"/>
  <c r="AR320" i="59"/>
  <c r="AQ320" i="59"/>
  <c r="AP320" i="59"/>
  <c r="AO320" i="59"/>
  <c r="AN320" i="59"/>
  <c r="AM320" i="59"/>
  <c r="AL320" i="59"/>
  <c r="AK320" i="59"/>
  <c r="AJ320" i="59"/>
  <c r="AI320" i="59"/>
  <c r="AH320" i="59"/>
  <c r="AF320" i="59"/>
  <c r="AE320" i="59"/>
  <c r="AD320" i="59"/>
  <c r="AC320" i="59"/>
  <c r="AB320" i="59"/>
  <c r="AA320" i="59"/>
  <c r="Z320" i="59"/>
  <c r="Y320" i="59"/>
  <c r="X320" i="59"/>
  <c r="W320" i="59"/>
  <c r="V320" i="59"/>
  <c r="U320" i="59"/>
  <c r="T320" i="59"/>
  <c r="S320" i="59"/>
  <c r="R320" i="59"/>
  <c r="Q320" i="59"/>
  <c r="P320" i="59"/>
  <c r="O320" i="59"/>
  <c r="N320" i="59"/>
  <c r="M320" i="59"/>
  <c r="K320" i="59"/>
  <c r="J320" i="59"/>
  <c r="I320" i="59"/>
  <c r="H320" i="59"/>
  <c r="G320" i="59"/>
  <c r="F320" i="59"/>
  <c r="E320" i="59"/>
  <c r="C319" i="59"/>
  <c r="BA316" i="59"/>
  <c r="AZ316" i="59"/>
  <c r="AY316" i="59"/>
  <c r="AX316" i="59"/>
  <c r="AW316" i="59"/>
  <c r="AV316" i="59"/>
  <c r="AU316" i="59"/>
  <c r="AT316" i="59"/>
  <c r="AS316" i="59"/>
  <c r="AR316" i="59"/>
  <c r="AQ316" i="59"/>
  <c r="AP316" i="59"/>
  <c r="AO316" i="59"/>
  <c r="AN316" i="59"/>
  <c r="AM316" i="59"/>
  <c r="AL316" i="59"/>
  <c r="AK316" i="59"/>
  <c r="AJ316" i="59"/>
  <c r="AI316" i="59"/>
  <c r="AH316" i="59"/>
  <c r="AF316" i="59"/>
  <c r="AE316" i="59"/>
  <c r="AD316" i="59"/>
  <c r="AC316" i="59"/>
  <c r="AB316" i="59"/>
  <c r="AA316" i="59"/>
  <c r="Z316" i="59"/>
  <c r="Y316" i="59"/>
  <c r="X316" i="59"/>
  <c r="W316" i="59"/>
  <c r="V316" i="59"/>
  <c r="U316" i="59"/>
  <c r="T316" i="59"/>
  <c r="S316" i="59"/>
  <c r="R316" i="59"/>
  <c r="Q316" i="59"/>
  <c r="P316" i="59"/>
  <c r="O316" i="59"/>
  <c r="N316" i="59"/>
  <c r="M316" i="59"/>
  <c r="K316" i="59"/>
  <c r="J316" i="59"/>
  <c r="I316" i="59"/>
  <c r="H316" i="59"/>
  <c r="G316" i="59"/>
  <c r="F316" i="59"/>
  <c r="E316" i="59"/>
  <c r="BA313" i="59"/>
  <c r="AZ313" i="59"/>
  <c r="AY313" i="59"/>
  <c r="AX313" i="59"/>
  <c r="AW313" i="59"/>
  <c r="AV313" i="59"/>
  <c r="AU313" i="59"/>
  <c r="AT313" i="59"/>
  <c r="AS313" i="59"/>
  <c r="AR313" i="59"/>
  <c r="AQ313" i="59"/>
  <c r="AP313" i="59"/>
  <c r="AO313" i="59"/>
  <c r="AN313" i="59"/>
  <c r="AM313" i="59"/>
  <c r="AL313" i="59"/>
  <c r="AK313" i="59"/>
  <c r="AJ313" i="59"/>
  <c r="AI313" i="59"/>
  <c r="AH313" i="59"/>
  <c r="AF313" i="59"/>
  <c r="AE313" i="59"/>
  <c r="AD313" i="59"/>
  <c r="AC313" i="59"/>
  <c r="AB313" i="59"/>
  <c r="AA313" i="59"/>
  <c r="Z313" i="59"/>
  <c r="Y313" i="59"/>
  <c r="X313" i="59"/>
  <c r="W313" i="59"/>
  <c r="V313" i="59"/>
  <c r="U313" i="59"/>
  <c r="T313" i="59"/>
  <c r="S313" i="59"/>
  <c r="R313" i="59"/>
  <c r="Q313" i="59"/>
  <c r="P313" i="59"/>
  <c r="O313" i="59"/>
  <c r="N313" i="59"/>
  <c r="M313" i="59"/>
  <c r="K313" i="59"/>
  <c r="J313" i="59"/>
  <c r="I313" i="59"/>
  <c r="H313" i="59"/>
  <c r="G313" i="59"/>
  <c r="F313" i="59"/>
  <c r="E313" i="59"/>
  <c r="C312" i="59"/>
  <c r="BA309" i="59"/>
  <c r="AZ309" i="59"/>
  <c r="AY309" i="59"/>
  <c r="AX309" i="59"/>
  <c r="AW309" i="59"/>
  <c r="AV309" i="59"/>
  <c r="AU309" i="59"/>
  <c r="AT309" i="59"/>
  <c r="AS309" i="59"/>
  <c r="AR309" i="59"/>
  <c r="AQ309" i="59"/>
  <c r="AP309" i="59"/>
  <c r="AO309" i="59"/>
  <c r="AN309" i="59"/>
  <c r="AM309" i="59"/>
  <c r="AL309" i="59"/>
  <c r="AK309" i="59"/>
  <c r="AJ309" i="59"/>
  <c r="AI309" i="59"/>
  <c r="AH309" i="59"/>
  <c r="AF309" i="59"/>
  <c r="AE309" i="59"/>
  <c r="AD309" i="59"/>
  <c r="AC309" i="59"/>
  <c r="AB309" i="59"/>
  <c r="AA309" i="59"/>
  <c r="Z309" i="59"/>
  <c r="Y309" i="59"/>
  <c r="X309" i="59"/>
  <c r="W309" i="59"/>
  <c r="V309" i="59"/>
  <c r="U309" i="59"/>
  <c r="T309" i="59"/>
  <c r="S309" i="59"/>
  <c r="R309" i="59"/>
  <c r="Q309" i="59"/>
  <c r="P309" i="59"/>
  <c r="O309" i="59"/>
  <c r="N309" i="59"/>
  <c r="M309" i="59"/>
  <c r="K309" i="59"/>
  <c r="J309" i="59"/>
  <c r="I309" i="59"/>
  <c r="H309" i="59"/>
  <c r="G309" i="59"/>
  <c r="F309" i="59"/>
  <c r="E309" i="59"/>
  <c r="BA306" i="59"/>
  <c r="AZ306" i="59"/>
  <c r="AY306" i="59"/>
  <c r="AX306" i="59"/>
  <c r="AW306" i="59"/>
  <c r="AV306" i="59"/>
  <c r="AU306" i="59"/>
  <c r="AT306" i="59"/>
  <c r="AS306" i="59"/>
  <c r="AR306" i="59"/>
  <c r="AQ306" i="59"/>
  <c r="AP306" i="59"/>
  <c r="AO306" i="59"/>
  <c r="AN306" i="59"/>
  <c r="AM306" i="59"/>
  <c r="AL306" i="59"/>
  <c r="AK306" i="59"/>
  <c r="AJ306" i="59"/>
  <c r="AI306" i="59"/>
  <c r="AH306" i="59"/>
  <c r="AF306" i="59"/>
  <c r="AE306" i="59"/>
  <c r="AD306" i="59"/>
  <c r="AC306" i="59"/>
  <c r="AB306" i="59"/>
  <c r="AA306" i="59"/>
  <c r="Z306" i="59"/>
  <c r="Y306" i="59"/>
  <c r="X306" i="59"/>
  <c r="W306" i="59"/>
  <c r="V306" i="59"/>
  <c r="U306" i="59"/>
  <c r="T306" i="59"/>
  <c r="S306" i="59"/>
  <c r="R306" i="59"/>
  <c r="Q306" i="59"/>
  <c r="P306" i="59"/>
  <c r="O306" i="59"/>
  <c r="N306" i="59"/>
  <c r="M306" i="59"/>
  <c r="K306" i="59"/>
  <c r="BB18" i="60" s="1"/>
  <c r="J306" i="59"/>
  <c r="I306" i="59"/>
  <c r="H306" i="59"/>
  <c r="G306" i="59"/>
  <c r="F306" i="59"/>
  <c r="E306" i="59"/>
  <c r="C305" i="59"/>
  <c r="BA302" i="59"/>
  <c r="AZ302" i="59"/>
  <c r="AY302" i="59"/>
  <c r="AX302" i="59"/>
  <c r="AW302" i="59"/>
  <c r="AV302" i="59"/>
  <c r="AU302" i="59"/>
  <c r="AT302" i="59"/>
  <c r="AS302" i="59"/>
  <c r="AR302" i="59"/>
  <c r="AQ302" i="59"/>
  <c r="AP302" i="59"/>
  <c r="AO302" i="59"/>
  <c r="AN302" i="59"/>
  <c r="AM302" i="59"/>
  <c r="AL302" i="59"/>
  <c r="AK302" i="59"/>
  <c r="AJ302" i="59"/>
  <c r="AI302" i="59"/>
  <c r="AH302" i="59"/>
  <c r="AF302" i="59"/>
  <c r="AE302" i="59"/>
  <c r="AD302" i="59"/>
  <c r="AC302" i="59"/>
  <c r="AB302" i="59"/>
  <c r="AA302" i="59"/>
  <c r="Z302" i="59"/>
  <c r="Y302" i="59"/>
  <c r="X302" i="59"/>
  <c r="W302" i="59"/>
  <c r="V302" i="59"/>
  <c r="U302" i="59"/>
  <c r="T302" i="59"/>
  <c r="S302" i="59"/>
  <c r="R302" i="59"/>
  <c r="Q302" i="59"/>
  <c r="P302" i="59"/>
  <c r="O302" i="59"/>
  <c r="N302" i="59"/>
  <c r="M302" i="59"/>
  <c r="K302" i="59"/>
  <c r="J302" i="59"/>
  <c r="I302" i="59"/>
  <c r="H302" i="59"/>
  <c r="G302" i="59"/>
  <c r="F302" i="59"/>
  <c r="E302" i="59"/>
  <c r="BA299" i="59"/>
  <c r="AZ299" i="59"/>
  <c r="AY299" i="59"/>
  <c r="AX299" i="59"/>
  <c r="AW299" i="59"/>
  <c r="AV299" i="59"/>
  <c r="AU299" i="59"/>
  <c r="AT299" i="59"/>
  <c r="AS299" i="59"/>
  <c r="AR299" i="59"/>
  <c r="AQ299" i="59"/>
  <c r="AP299" i="59"/>
  <c r="AO299" i="59"/>
  <c r="AN299" i="59"/>
  <c r="AM299" i="59"/>
  <c r="AL299" i="59"/>
  <c r="AK299" i="59"/>
  <c r="AJ299" i="59"/>
  <c r="AI299" i="59"/>
  <c r="AH299" i="59"/>
  <c r="AF299" i="59"/>
  <c r="AE299" i="59"/>
  <c r="AD299" i="59"/>
  <c r="AC299" i="59"/>
  <c r="AB299" i="59"/>
  <c r="AA299" i="59"/>
  <c r="Z299" i="59"/>
  <c r="Y299" i="59"/>
  <c r="X299" i="59"/>
  <c r="W299" i="59"/>
  <c r="V299" i="59"/>
  <c r="U299" i="59"/>
  <c r="T299" i="59"/>
  <c r="S299" i="59"/>
  <c r="R299" i="59"/>
  <c r="Q299" i="59"/>
  <c r="P299" i="59"/>
  <c r="O299" i="59"/>
  <c r="N299" i="59"/>
  <c r="M299" i="59"/>
  <c r="K299" i="59"/>
  <c r="J299" i="59"/>
  <c r="I299" i="59"/>
  <c r="H299" i="59"/>
  <c r="G299" i="59"/>
  <c r="F299" i="59"/>
  <c r="E299" i="59"/>
  <c r="C298" i="59"/>
  <c r="BA295" i="59"/>
  <c r="AZ295" i="59"/>
  <c r="AY295" i="59"/>
  <c r="AX295" i="59"/>
  <c r="AW295" i="59"/>
  <c r="AV295" i="59"/>
  <c r="AU295" i="59"/>
  <c r="AT295" i="59"/>
  <c r="AS295" i="59"/>
  <c r="AR295" i="59"/>
  <c r="AQ295" i="59"/>
  <c r="AP295" i="59"/>
  <c r="AO295" i="59"/>
  <c r="AN295" i="59"/>
  <c r="AM295" i="59"/>
  <c r="AL295" i="59"/>
  <c r="AK295" i="59"/>
  <c r="AJ295" i="59"/>
  <c r="AI295" i="59"/>
  <c r="AH295" i="59"/>
  <c r="AF295" i="59"/>
  <c r="AE295" i="59"/>
  <c r="AD295" i="59"/>
  <c r="AC295" i="59"/>
  <c r="AB295" i="59"/>
  <c r="AA295" i="59"/>
  <c r="Z295" i="59"/>
  <c r="Y295" i="59"/>
  <c r="X295" i="59"/>
  <c r="W295" i="59"/>
  <c r="V295" i="59"/>
  <c r="U295" i="59"/>
  <c r="T295" i="59"/>
  <c r="S295" i="59"/>
  <c r="R295" i="59"/>
  <c r="Q295" i="59"/>
  <c r="P295" i="59"/>
  <c r="O295" i="59"/>
  <c r="N295" i="59"/>
  <c r="M295" i="59"/>
  <c r="K295" i="59"/>
  <c r="J295" i="59"/>
  <c r="I295" i="59"/>
  <c r="H295" i="59"/>
  <c r="G295" i="59"/>
  <c r="F295" i="59"/>
  <c r="E295" i="59"/>
  <c r="BA292" i="59"/>
  <c r="AZ292" i="59"/>
  <c r="AY292" i="59"/>
  <c r="AX292" i="59"/>
  <c r="AW292" i="59"/>
  <c r="AV292" i="59"/>
  <c r="AU292" i="59"/>
  <c r="AT292" i="59"/>
  <c r="AS292" i="59"/>
  <c r="AR292" i="59"/>
  <c r="AQ292" i="59"/>
  <c r="AP292" i="59"/>
  <c r="AO292" i="59"/>
  <c r="AN292" i="59"/>
  <c r="AM292" i="59"/>
  <c r="AL292" i="59"/>
  <c r="AK292" i="59"/>
  <c r="AJ292" i="59"/>
  <c r="AI292" i="59"/>
  <c r="AH292" i="59"/>
  <c r="AF292" i="59"/>
  <c r="AE292" i="59"/>
  <c r="AD292" i="59"/>
  <c r="AC292" i="59"/>
  <c r="AB292" i="59"/>
  <c r="AA292" i="59"/>
  <c r="Z292" i="59"/>
  <c r="Y292" i="59"/>
  <c r="X292" i="59"/>
  <c r="W292" i="59"/>
  <c r="V292" i="59"/>
  <c r="U292" i="59"/>
  <c r="T292" i="59"/>
  <c r="S292" i="59"/>
  <c r="R292" i="59"/>
  <c r="Q292" i="59"/>
  <c r="P292" i="59"/>
  <c r="O292" i="59"/>
  <c r="N292" i="59"/>
  <c r="M292" i="59"/>
  <c r="K292" i="59"/>
  <c r="AZ18" i="60" s="1"/>
  <c r="J292" i="59"/>
  <c r="I292" i="59"/>
  <c r="H292" i="59"/>
  <c r="G292" i="59"/>
  <c r="F292" i="59"/>
  <c r="E292" i="59"/>
  <c r="C291" i="59"/>
  <c r="BA288" i="59"/>
  <c r="AZ288" i="59"/>
  <c r="AY288" i="59"/>
  <c r="AX288" i="59"/>
  <c r="AW288" i="59"/>
  <c r="AV288" i="59"/>
  <c r="AU288" i="59"/>
  <c r="AT288" i="59"/>
  <c r="AS288" i="59"/>
  <c r="AR288" i="59"/>
  <c r="AQ288" i="59"/>
  <c r="AP288" i="59"/>
  <c r="AO288" i="59"/>
  <c r="AN288" i="59"/>
  <c r="AM288" i="59"/>
  <c r="AL288" i="59"/>
  <c r="AK288" i="59"/>
  <c r="AJ288" i="59"/>
  <c r="AI288" i="59"/>
  <c r="AH288" i="59"/>
  <c r="AF288" i="59"/>
  <c r="AE288" i="59"/>
  <c r="AD288" i="59"/>
  <c r="AC288" i="59"/>
  <c r="AB288" i="59"/>
  <c r="AA288" i="59"/>
  <c r="Z288" i="59"/>
  <c r="Y288" i="59"/>
  <c r="X288" i="59"/>
  <c r="W288" i="59"/>
  <c r="V288" i="59"/>
  <c r="U288" i="59"/>
  <c r="T288" i="59"/>
  <c r="S288" i="59"/>
  <c r="R288" i="59"/>
  <c r="Q288" i="59"/>
  <c r="P288" i="59"/>
  <c r="O288" i="59"/>
  <c r="N288" i="59"/>
  <c r="M288" i="59"/>
  <c r="K288" i="59"/>
  <c r="J288" i="59"/>
  <c r="I288" i="59"/>
  <c r="H288" i="59"/>
  <c r="G288" i="59"/>
  <c r="F288" i="59"/>
  <c r="E288" i="59"/>
  <c r="BA285" i="59"/>
  <c r="AZ285" i="59"/>
  <c r="AY285" i="59"/>
  <c r="AX285" i="59"/>
  <c r="AW285" i="59"/>
  <c r="AV285" i="59"/>
  <c r="AU285" i="59"/>
  <c r="AT285" i="59"/>
  <c r="AS285" i="59"/>
  <c r="AR285" i="59"/>
  <c r="AQ285" i="59"/>
  <c r="AP285" i="59"/>
  <c r="AO285" i="59"/>
  <c r="AN285" i="59"/>
  <c r="AM285" i="59"/>
  <c r="AL285" i="59"/>
  <c r="AK285" i="59"/>
  <c r="AJ285" i="59"/>
  <c r="AI285" i="59"/>
  <c r="AH285" i="59"/>
  <c r="AF285" i="59"/>
  <c r="AE285" i="59"/>
  <c r="AD285" i="59"/>
  <c r="AC285" i="59"/>
  <c r="AB285" i="59"/>
  <c r="AA285" i="59"/>
  <c r="Z285" i="59"/>
  <c r="Y285" i="59"/>
  <c r="X285" i="59"/>
  <c r="W285" i="59"/>
  <c r="V285" i="59"/>
  <c r="U285" i="59"/>
  <c r="T285" i="59"/>
  <c r="S285" i="59"/>
  <c r="R285" i="59"/>
  <c r="Q285" i="59"/>
  <c r="P285" i="59"/>
  <c r="O285" i="59"/>
  <c r="N285" i="59"/>
  <c r="M285" i="59"/>
  <c r="K285" i="59"/>
  <c r="AY18" i="60" s="1"/>
  <c r="J285" i="59"/>
  <c r="I285" i="59"/>
  <c r="H285" i="59"/>
  <c r="G285" i="59"/>
  <c r="F285" i="59"/>
  <c r="E285" i="59"/>
  <c r="C284" i="59"/>
  <c r="BA281" i="59"/>
  <c r="AZ281" i="59"/>
  <c r="AY281" i="59"/>
  <c r="AX281" i="59"/>
  <c r="AW281" i="59"/>
  <c r="AV281" i="59"/>
  <c r="AU281" i="59"/>
  <c r="AT281" i="59"/>
  <c r="AS281" i="59"/>
  <c r="AR281" i="59"/>
  <c r="AQ281" i="59"/>
  <c r="AP281" i="59"/>
  <c r="AO281" i="59"/>
  <c r="AN281" i="59"/>
  <c r="AM281" i="59"/>
  <c r="AL281" i="59"/>
  <c r="AK281" i="59"/>
  <c r="AJ281" i="59"/>
  <c r="AI281" i="59"/>
  <c r="AH281" i="59"/>
  <c r="AF281" i="59"/>
  <c r="AE281" i="59"/>
  <c r="AD281" i="59"/>
  <c r="AC281" i="59"/>
  <c r="AB281" i="59"/>
  <c r="AA281" i="59"/>
  <c r="Z281" i="59"/>
  <c r="Y281" i="59"/>
  <c r="X281" i="59"/>
  <c r="W281" i="59"/>
  <c r="V281" i="59"/>
  <c r="U281" i="59"/>
  <c r="T281" i="59"/>
  <c r="S281" i="59"/>
  <c r="R281" i="59"/>
  <c r="Q281" i="59"/>
  <c r="P281" i="59"/>
  <c r="O281" i="59"/>
  <c r="N281" i="59"/>
  <c r="M281" i="59"/>
  <c r="K281" i="59"/>
  <c r="J281" i="59"/>
  <c r="I281" i="59"/>
  <c r="H281" i="59"/>
  <c r="G281" i="59"/>
  <c r="F281" i="59"/>
  <c r="E281" i="59"/>
  <c r="BA278" i="59"/>
  <c r="AZ278" i="59"/>
  <c r="AY278" i="59"/>
  <c r="AX278" i="59"/>
  <c r="AW278" i="59"/>
  <c r="AV278" i="59"/>
  <c r="AU278" i="59"/>
  <c r="AT278" i="59"/>
  <c r="AS278" i="59"/>
  <c r="AR278" i="59"/>
  <c r="AQ278" i="59"/>
  <c r="AP278" i="59"/>
  <c r="AO278" i="59"/>
  <c r="AN278" i="59"/>
  <c r="AM278" i="59"/>
  <c r="AL278" i="59"/>
  <c r="AK278" i="59"/>
  <c r="AJ278" i="59"/>
  <c r="AI278" i="59"/>
  <c r="AH278" i="59"/>
  <c r="AF278" i="59"/>
  <c r="AE278" i="59"/>
  <c r="AD278" i="59"/>
  <c r="AC278" i="59"/>
  <c r="AB278" i="59"/>
  <c r="AA278" i="59"/>
  <c r="Z278" i="59"/>
  <c r="Y278" i="59"/>
  <c r="X278" i="59"/>
  <c r="W278" i="59"/>
  <c r="V278" i="59"/>
  <c r="U278" i="59"/>
  <c r="T278" i="59"/>
  <c r="S278" i="59"/>
  <c r="R278" i="59"/>
  <c r="Q278" i="59"/>
  <c r="P278" i="59"/>
  <c r="O278" i="59"/>
  <c r="N278" i="59"/>
  <c r="M278" i="59"/>
  <c r="K278" i="59"/>
  <c r="AX18" i="60" s="1"/>
  <c r="J278" i="59"/>
  <c r="I278" i="59"/>
  <c r="H278" i="59"/>
  <c r="G278" i="59"/>
  <c r="F278" i="59"/>
  <c r="E278" i="59"/>
  <c r="C277" i="59"/>
  <c r="BA274" i="59"/>
  <c r="AZ274" i="59"/>
  <c r="AY274" i="59"/>
  <c r="AX274" i="59"/>
  <c r="AW274" i="59"/>
  <c r="AV274" i="59"/>
  <c r="AU274" i="59"/>
  <c r="AT274" i="59"/>
  <c r="AS274" i="59"/>
  <c r="AR274" i="59"/>
  <c r="AQ274" i="59"/>
  <c r="AP274" i="59"/>
  <c r="AO274" i="59"/>
  <c r="AN274" i="59"/>
  <c r="AM274" i="59"/>
  <c r="AL274" i="59"/>
  <c r="AK274" i="59"/>
  <c r="AJ274" i="59"/>
  <c r="AI274" i="59"/>
  <c r="AH274" i="59"/>
  <c r="AF274" i="59"/>
  <c r="AE274" i="59"/>
  <c r="AD274" i="59"/>
  <c r="AC274" i="59"/>
  <c r="AB274" i="59"/>
  <c r="AA274" i="59"/>
  <c r="Z274" i="59"/>
  <c r="Y274" i="59"/>
  <c r="X274" i="59"/>
  <c r="W274" i="59"/>
  <c r="V274" i="59"/>
  <c r="U274" i="59"/>
  <c r="T274" i="59"/>
  <c r="S274" i="59"/>
  <c r="R274" i="59"/>
  <c r="Q274" i="59"/>
  <c r="P274" i="59"/>
  <c r="O274" i="59"/>
  <c r="N274" i="59"/>
  <c r="M274" i="59"/>
  <c r="K274" i="59"/>
  <c r="J274" i="59"/>
  <c r="I274" i="59"/>
  <c r="H274" i="59"/>
  <c r="G274" i="59"/>
  <c r="F274" i="59"/>
  <c r="E274" i="59"/>
  <c r="BA271" i="59"/>
  <c r="AZ271" i="59"/>
  <c r="AY271" i="59"/>
  <c r="AX271" i="59"/>
  <c r="AW271" i="59"/>
  <c r="AV271" i="59"/>
  <c r="AU271" i="59"/>
  <c r="AT271" i="59"/>
  <c r="AS271" i="59"/>
  <c r="AR271" i="59"/>
  <c r="AQ271" i="59"/>
  <c r="AP271" i="59"/>
  <c r="AO271" i="59"/>
  <c r="AN271" i="59"/>
  <c r="AM271" i="59"/>
  <c r="AL271" i="59"/>
  <c r="AK271" i="59"/>
  <c r="AJ271" i="59"/>
  <c r="AI271" i="59"/>
  <c r="AH271" i="59"/>
  <c r="AF271" i="59"/>
  <c r="AE271" i="59"/>
  <c r="AD271" i="59"/>
  <c r="AC271" i="59"/>
  <c r="AB271" i="59"/>
  <c r="AA271" i="59"/>
  <c r="Z271" i="59"/>
  <c r="Y271" i="59"/>
  <c r="X271" i="59"/>
  <c r="W271" i="59"/>
  <c r="V271" i="59"/>
  <c r="U271" i="59"/>
  <c r="T271" i="59"/>
  <c r="S271" i="59"/>
  <c r="R271" i="59"/>
  <c r="Q271" i="59"/>
  <c r="P271" i="59"/>
  <c r="O271" i="59"/>
  <c r="N271" i="59"/>
  <c r="M271" i="59"/>
  <c r="K271" i="59"/>
  <c r="AW18" i="60" s="1"/>
  <c r="J271" i="59"/>
  <c r="I271" i="59"/>
  <c r="H271" i="59"/>
  <c r="G271" i="59"/>
  <c r="F271" i="59"/>
  <c r="E271" i="59"/>
  <c r="C270" i="59"/>
  <c r="BA267" i="59"/>
  <c r="AZ267" i="59"/>
  <c r="AY267" i="59"/>
  <c r="AX267" i="59"/>
  <c r="AW267" i="59"/>
  <c r="AV267" i="59"/>
  <c r="AU267" i="59"/>
  <c r="AT267" i="59"/>
  <c r="AS267" i="59"/>
  <c r="AR267" i="59"/>
  <c r="AQ267" i="59"/>
  <c r="AP267" i="59"/>
  <c r="AO267" i="59"/>
  <c r="AN267" i="59"/>
  <c r="AM267" i="59"/>
  <c r="AL267" i="59"/>
  <c r="AK267" i="59"/>
  <c r="AJ267" i="59"/>
  <c r="AI267" i="59"/>
  <c r="AH267" i="59"/>
  <c r="AF267" i="59"/>
  <c r="AE267" i="59"/>
  <c r="AD267" i="59"/>
  <c r="AC267" i="59"/>
  <c r="AB267" i="59"/>
  <c r="AA267" i="59"/>
  <c r="Z267" i="59"/>
  <c r="Y267" i="59"/>
  <c r="X267" i="59"/>
  <c r="W267" i="59"/>
  <c r="V267" i="59"/>
  <c r="U267" i="59"/>
  <c r="T267" i="59"/>
  <c r="S267" i="59"/>
  <c r="R267" i="59"/>
  <c r="Q267" i="59"/>
  <c r="P267" i="59"/>
  <c r="O267" i="59"/>
  <c r="N267" i="59"/>
  <c r="M267" i="59"/>
  <c r="K267" i="59"/>
  <c r="J267" i="59"/>
  <c r="I267" i="59"/>
  <c r="H267" i="59"/>
  <c r="G267" i="59"/>
  <c r="F267" i="59"/>
  <c r="E267" i="59"/>
  <c r="BA264" i="59"/>
  <c r="AZ264" i="59"/>
  <c r="AY264" i="59"/>
  <c r="AX264" i="59"/>
  <c r="AW264" i="59"/>
  <c r="AV264" i="59"/>
  <c r="AU264" i="59"/>
  <c r="AT264" i="59"/>
  <c r="AS264" i="59"/>
  <c r="AR264" i="59"/>
  <c r="AQ264" i="59"/>
  <c r="AP264" i="59"/>
  <c r="AO264" i="59"/>
  <c r="AN264" i="59"/>
  <c r="AM264" i="59"/>
  <c r="AL264" i="59"/>
  <c r="AK264" i="59"/>
  <c r="AJ264" i="59"/>
  <c r="AI264" i="59"/>
  <c r="AH264" i="59"/>
  <c r="AF264" i="59"/>
  <c r="AE264" i="59"/>
  <c r="AD264" i="59"/>
  <c r="AC264" i="59"/>
  <c r="AB264" i="59"/>
  <c r="AA264" i="59"/>
  <c r="Z264" i="59"/>
  <c r="Y264" i="59"/>
  <c r="X264" i="59"/>
  <c r="W264" i="59"/>
  <c r="V264" i="59"/>
  <c r="U264" i="59"/>
  <c r="T264" i="59"/>
  <c r="S264" i="59"/>
  <c r="R264" i="59"/>
  <c r="Q264" i="59"/>
  <c r="P264" i="59"/>
  <c r="O264" i="59"/>
  <c r="N264" i="59"/>
  <c r="M264" i="59"/>
  <c r="K264" i="59"/>
  <c r="J264" i="59"/>
  <c r="I264" i="59"/>
  <c r="H264" i="59"/>
  <c r="G264" i="59"/>
  <c r="E264" i="59"/>
  <c r="C263" i="59"/>
  <c r="BD260" i="59"/>
  <c r="BC260" i="59"/>
  <c r="BA260" i="59"/>
  <c r="AZ260" i="59"/>
  <c r="AY260" i="59"/>
  <c r="AX260" i="59"/>
  <c r="AW260" i="59"/>
  <c r="AV260" i="59"/>
  <c r="AU260" i="59"/>
  <c r="AT260" i="59"/>
  <c r="AS260" i="59"/>
  <c r="AR260" i="59"/>
  <c r="AQ260" i="59"/>
  <c r="AP260" i="59"/>
  <c r="AO260" i="59"/>
  <c r="AN260" i="59"/>
  <c r="AM260" i="59"/>
  <c r="AL260" i="59"/>
  <c r="AK260" i="59"/>
  <c r="AJ260" i="59"/>
  <c r="AI260" i="59"/>
  <c r="AH260" i="59"/>
  <c r="AF260" i="59"/>
  <c r="AE260" i="59"/>
  <c r="AD260" i="59"/>
  <c r="AC260" i="59"/>
  <c r="AB260" i="59"/>
  <c r="AA260" i="59"/>
  <c r="Z260" i="59"/>
  <c r="Y260" i="59"/>
  <c r="X260" i="59"/>
  <c r="W260" i="59"/>
  <c r="V260" i="59"/>
  <c r="U260" i="59"/>
  <c r="T260" i="59"/>
  <c r="S260" i="59"/>
  <c r="R260" i="59"/>
  <c r="Q260" i="59"/>
  <c r="P260" i="59"/>
  <c r="O260" i="59"/>
  <c r="N260" i="59"/>
  <c r="M260" i="59"/>
  <c r="K260" i="59"/>
  <c r="J260" i="59"/>
  <c r="I260" i="59"/>
  <c r="H260" i="59"/>
  <c r="G260" i="59"/>
  <c r="F260" i="59"/>
  <c r="E260" i="59"/>
  <c r="BA257" i="59"/>
  <c r="AZ257" i="59"/>
  <c r="AY257" i="59"/>
  <c r="AX257" i="59"/>
  <c r="AW257" i="59"/>
  <c r="AV257" i="59"/>
  <c r="AU257" i="59"/>
  <c r="AT257" i="59"/>
  <c r="AS257" i="59"/>
  <c r="AR257" i="59"/>
  <c r="AQ257" i="59"/>
  <c r="AP257" i="59"/>
  <c r="AO257" i="59"/>
  <c r="AN257" i="59"/>
  <c r="AM257" i="59"/>
  <c r="AL257" i="59"/>
  <c r="AK257" i="59"/>
  <c r="AJ257" i="59"/>
  <c r="AI257" i="59"/>
  <c r="AH257" i="59"/>
  <c r="AF257" i="59"/>
  <c r="AE257" i="59"/>
  <c r="AD257" i="59"/>
  <c r="AC257" i="59"/>
  <c r="AB257" i="59"/>
  <c r="AA257" i="59"/>
  <c r="Z257" i="59"/>
  <c r="Y257" i="59"/>
  <c r="X257" i="59"/>
  <c r="W257" i="59"/>
  <c r="V257" i="59"/>
  <c r="U257" i="59"/>
  <c r="T257" i="59"/>
  <c r="S257" i="59"/>
  <c r="R257" i="59"/>
  <c r="Q257" i="59"/>
  <c r="P257" i="59"/>
  <c r="O257" i="59"/>
  <c r="N257" i="59"/>
  <c r="M257" i="59"/>
  <c r="K257" i="59"/>
  <c r="AU18" i="60" s="1"/>
  <c r="J257" i="59"/>
  <c r="I257" i="59"/>
  <c r="H257" i="59"/>
  <c r="G257" i="59"/>
  <c r="F257" i="59"/>
  <c r="E257" i="59"/>
  <c r="C256" i="59"/>
  <c r="BA253" i="59"/>
  <c r="AZ253" i="59"/>
  <c r="AY253" i="59"/>
  <c r="AX253" i="59"/>
  <c r="AW253" i="59"/>
  <c r="AV253" i="59"/>
  <c r="AU253" i="59"/>
  <c r="AT253" i="59"/>
  <c r="AS253" i="59"/>
  <c r="AR253" i="59"/>
  <c r="AQ253" i="59"/>
  <c r="AP253" i="59"/>
  <c r="AO253" i="59"/>
  <c r="AN253" i="59"/>
  <c r="AM253" i="59"/>
  <c r="AL253" i="59"/>
  <c r="AK253" i="59"/>
  <c r="AJ253" i="59"/>
  <c r="AI253" i="59"/>
  <c r="AH253" i="59"/>
  <c r="AF253" i="59"/>
  <c r="AE253" i="59"/>
  <c r="AD253" i="59"/>
  <c r="AC253" i="59"/>
  <c r="AB253" i="59"/>
  <c r="AA253" i="59"/>
  <c r="Z253" i="59"/>
  <c r="Y253" i="59"/>
  <c r="X253" i="59"/>
  <c r="W253" i="59"/>
  <c r="V253" i="59"/>
  <c r="U253" i="59"/>
  <c r="T253" i="59"/>
  <c r="S253" i="59"/>
  <c r="R253" i="59"/>
  <c r="Q253" i="59"/>
  <c r="P253" i="59"/>
  <c r="O253" i="59"/>
  <c r="N253" i="59"/>
  <c r="M253" i="59"/>
  <c r="K253" i="59"/>
  <c r="J253" i="59"/>
  <c r="I253" i="59"/>
  <c r="H253" i="59"/>
  <c r="G253" i="59"/>
  <c r="F253" i="59"/>
  <c r="E253" i="59"/>
  <c r="BA250" i="59"/>
  <c r="AZ250" i="59"/>
  <c r="AY250" i="59"/>
  <c r="AX250" i="59"/>
  <c r="AW250" i="59"/>
  <c r="AV250" i="59"/>
  <c r="AU250" i="59"/>
  <c r="AT250" i="59"/>
  <c r="AS250" i="59"/>
  <c r="AR250" i="59"/>
  <c r="AQ250" i="59"/>
  <c r="AP250" i="59"/>
  <c r="AO250" i="59"/>
  <c r="AN250" i="59"/>
  <c r="AM250" i="59"/>
  <c r="AL250" i="59"/>
  <c r="AK250" i="59"/>
  <c r="AJ250" i="59"/>
  <c r="AI250" i="59"/>
  <c r="AH250" i="59"/>
  <c r="AF250" i="59"/>
  <c r="AE250" i="59"/>
  <c r="AD250" i="59"/>
  <c r="AC250" i="59"/>
  <c r="AB250" i="59"/>
  <c r="AA250" i="59"/>
  <c r="Z250" i="59"/>
  <c r="Y250" i="59"/>
  <c r="X250" i="59"/>
  <c r="W250" i="59"/>
  <c r="V250" i="59"/>
  <c r="U250" i="59"/>
  <c r="T250" i="59"/>
  <c r="S250" i="59"/>
  <c r="R250" i="59"/>
  <c r="Q250" i="59"/>
  <c r="P250" i="59"/>
  <c r="O250" i="59"/>
  <c r="N250" i="59"/>
  <c r="M250" i="59"/>
  <c r="K250" i="59"/>
  <c r="AT18" i="60" s="1"/>
  <c r="J250" i="59"/>
  <c r="I250" i="59"/>
  <c r="H250" i="59"/>
  <c r="G250" i="59"/>
  <c r="F250" i="59"/>
  <c r="E250" i="59"/>
  <c r="C249" i="59"/>
  <c r="BA246" i="59"/>
  <c r="BA245" i="59" s="1"/>
  <c r="AS62" i="60" s="1"/>
  <c r="AZ246" i="59"/>
  <c r="AZ245" i="59" s="1"/>
  <c r="AS61" i="60" s="1"/>
  <c r="AY246" i="59"/>
  <c r="AY245" i="59" s="1"/>
  <c r="AS60" i="60" s="1"/>
  <c r="AX246" i="59"/>
  <c r="AX245" i="59" s="1"/>
  <c r="AS59" i="60" s="1"/>
  <c r="AW246" i="59"/>
  <c r="AW245" i="59" s="1"/>
  <c r="AS58" i="60" s="1"/>
  <c r="AV246" i="59"/>
  <c r="AV245" i="59" s="1"/>
  <c r="AS57" i="60" s="1"/>
  <c r="AU246" i="59"/>
  <c r="AU245" i="59" s="1"/>
  <c r="AS56" i="60" s="1"/>
  <c r="AT246" i="59"/>
  <c r="AT245" i="59" s="1"/>
  <c r="AS55" i="60" s="1"/>
  <c r="AS246" i="59"/>
  <c r="AS245" i="59" s="1"/>
  <c r="AS54" i="60" s="1"/>
  <c r="AR246" i="59"/>
  <c r="AR245" i="59" s="1"/>
  <c r="AS53" i="60" s="1"/>
  <c r="AQ246" i="59"/>
  <c r="AQ245" i="59" s="1"/>
  <c r="AS52" i="60" s="1"/>
  <c r="AP246" i="59"/>
  <c r="AP245" i="59" s="1"/>
  <c r="AS51" i="60" s="1"/>
  <c r="AO246" i="59"/>
  <c r="AO245" i="59" s="1"/>
  <c r="AS50" i="60" s="1"/>
  <c r="AN246" i="59"/>
  <c r="AN245" i="59" s="1"/>
  <c r="AM246" i="59"/>
  <c r="AM245" i="59" s="1"/>
  <c r="AS48" i="60" s="1"/>
  <c r="AL246" i="59"/>
  <c r="AL245" i="59" s="1"/>
  <c r="AS47" i="60" s="1"/>
  <c r="AK246" i="59"/>
  <c r="AK245" i="59" s="1"/>
  <c r="AS46" i="60" s="1"/>
  <c r="AJ246" i="59"/>
  <c r="AJ245" i="59" s="1"/>
  <c r="AS45" i="60" s="1"/>
  <c r="AI246" i="59"/>
  <c r="AI245" i="59" s="1"/>
  <c r="AS44" i="60" s="1"/>
  <c r="AH246" i="59"/>
  <c r="AH245" i="59" s="1"/>
  <c r="AS43" i="60" s="1"/>
  <c r="AG246" i="59"/>
  <c r="AG245" i="59" s="1"/>
  <c r="AS42" i="60" s="1"/>
  <c r="AF246" i="59"/>
  <c r="AF245" i="59" s="1"/>
  <c r="AS41" i="60" s="1"/>
  <c r="AE246" i="59"/>
  <c r="AE245" i="59" s="1"/>
  <c r="AS40" i="60" s="1"/>
  <c r="AD246" i="59"/>
  <c r="AD245" i="59" s="1"/>
  <c r="AS39" i="60" s="1"/>
  <c r="AC246" i="59"/>
  <c r="AC245" i="59" s="1"/>
  <c r="AS38" i="60" s="1"/>
  <c r="AB246" i="59"/>
  <c r="AB245" i="59" s="1"/>
  <c r="AS37" i="60" s="1"/>
  <c r="AA246" i="59"/>
  <c r="AA245" i="59" s="1"/>
  <c r="AS36" i="60" s="1"/>
  <c r="Z246" i="59"/>
  <c r="Z245" i="59" s="1"/>
  <c r="AS35" i="60" s="1"/>
  <c r="Y246" i="59"/>
  <c r="Y245" i="59" s="1"/>
  <c r="AS34" i="60" s="1"/>
  <c r="X246" i="59"/>
  <c r="X245" i="59" s="1"/>
  <c r="W246" i="59"/>
  <c r="W245" i="59" s="1"/>
  <c r="AS31" i="60" s="1"/>
  <c r="V246" i="59"/>
  <c r="V245" i="59" s="1"/>
  <c r="AS30" i="60" s="1"/>
  <c r="U246" i="59"/>
  <c r="U245" i="59" s="1"/>
  <c r="AS29" i="60" s="1"/>
  <c r="T246" i="59"/>
  <c r="T245" i="59" s="1"/>
  <c r="AS28" i="60" s="1"/>
  <c r="S246" i="59"/>
  <c r="S245" i="59" s="1"/>
  <c r="AS27" i="60" s="1"/>
  <c r="R246" i="59"/>
  <c r="R245" i="59" s="1"/>
  <c r="AS26" i="60" s="1"/>
  <c r="Q246" i="59"/>
  <c r="Q245" i="59" s="1"/>
  <c r="AS25" i="60" s="1"/>
  <c r="P246" i="59"/>
  <c r="P245" i="59" s="1"/>
  <c r="AS24" i="60" s="1"/>
  <c r="O246" i="59"/>
  <c r="O245" i="59" s="1"/>
  <c r="AS21" i="60" s="1"/>
  <c r="N246" i="59"/>
  <c r="N245" i="59" s="1"/>
  <c r="AS20" i="60" s="1"/>
  <c r="M246" i="59"/>
  <c r="M245" i="59" s="1"/>
  <c r="AS19" i="60" s="1"/>
  <c r="L246" i="59"/>
  <c r="L245" i="59" s="1"/>
  <c r="K246" i="59"/>
  <c r="J246" i="59"/>
  <c r="J245" i="59" s="1"/>
  <c r="AS16" i="60" s="1"/>
  <c r="I246" i="59"/>
  <c r="I245" i="59" s="1"/>
  <c r="AS15" i="60" s="1"/>
  <c r="H246" i="59"/>
  <c r="H245" i="59" s="1"/>
  <c r="AS14" i="60" s="1"/>
  <c r="G246" i="59"/>
  <c r="G245" i="59" s="1"/>
  <c r="AS13" i="60" s="1"/>
  <c r="F246" i="59"/>
  <c r="F245" i="59" s="1"/>
  <c r="AS12" i="60" s="1"/>
  <c r="E246" i="59"/>
  <c r="E245" i="59" s="1"/>
  <c r="AS11" i="60" s="1"/>
  <c r="BA242" i="59"/>
  <c r="BA241" i="59" s="1"/>
  <c r="AR62" i="60" s="1"/>
  <c r="AZ242" i="59"/>
  <c r="AZ241" i="59" s="1"/>
  <c r="AR61" i="60" s="1"/>
  <c r="AY242" i="59"/>
  <c r="AY241" i="59" s="1"/>
  <c r="AR60" i="60" s="1"/>
  <c r="AX242" i="59"/>
  <c r="AX241" i="59" s="1"/>
  <c r="AR59" i="60" s="1"/>
  <c r="AW242" i="59"/>
  <c r="AW241" i="59" s="1"/>
  <c r="AR58" i="60" s="1"/>
  <c r="AV242" i="59"/>
  <c r="AV241" i="59" s="1"/>
  <c r="AR57" i="60" s="1"/>
  <c r="AU242" i="59"/>
  <c r="AU241" i="59" s="1"/>
  <c r="AR56" i="60" s="1"/>
  <c r="AT242" i="59"/>
  <c r="AT241" i="59" s="1"/>
  <c r="AR55" i="60" s="1"/>
  <c r="AS242" i="59"/>
  <c r="AS241" i="59" s="1"/>
  <c r="AR54" i="60" s="1"/>
  <c r="AR242" i="59"/>
  <c r="AR241" i="59" s="1"/>
  <c r="AR53" i="60" s="1"/>
  <c r="AQ242" i="59"/>
  <c r="AP242" i="59"/>
  <c r="AP241" i="59" s="1"/>
  <c r="AR51" i="60" s="1"/>
  <c r="AO242" i="59"/>
  <c r="AO241" i="59" s="1"/>
  <c r="AR50" i="60" s="1"/>
  <c r="AN242" i="59"/>
  <c r="AN241" i="59" s="1"/>
  <c r="AR49" i="60" s="1"/>
  <c r="AM242" i="59"/>
  <c r="AM241" i="59" s="1"/>
  <c r="AL242" i="59"/>
  <c r="AL241" i="59" s="1"/>
  <c r="AR47" i="60" s="1"/>
  <c r="AK242" i="59"/>
  <c r="AK241" i="59" s="1"/>
  <c r="AR46" i="60" s="1"/>
  <c r="AJ242" i="59"/>
  <c r="AJ241" i="59" s="1"/>
  <c r="AR45" i="60" s="1"/>
  <c r="AI242" i="59"/>
  <c r="AI241" i="59" s="1"/>
  <c r="AR44" i="60" s="1"/>
  <c r="AH242" i="59"/>
  <c r="AH241" i="59" s="1"/>
  <c r="AR43" i="60" s="1"/>
  <c r="AG242" i="59"/>
  <c r="AG241" i="59" s="1"/>
  <c r="AR42" i="60" s="1"/>
  <c r="AF242" i="59"/>
  <c r="AF241" i="59" s="1"/>
  <c r="AR41" i="60" s="1"/>
  <c r="AE242" i="59"/>
  <c r="AE241" i="59" s="1"/>
  <c r="AR40" i="60" s="1"/>
  <c r="AD242" i="59"/>
  <c r="AD241" i="59" s="1"/>
  <c r="AR39" i="60" s="1"/>
  <c r="AC242" i="59"/>
  <c r="AC241" i="59" s="1"/>
  <c r="AR38" i="60" s="1"/>
  <c r="AB242" i="59"/>
  <c r="AB241" i="59" s="1"/>
  <c r="AR37" i="60" s="1"/>
  <c r="AA242" i="59"/>
  <c r="AA241" i="59" s="1"/>
  <c r="AR36" i="60" s="1"/>
  <c r="Z242" i="59"/>
  <c r="Z241" i="59" s="1"/>
  <c r="AR35" i="60" s="1"/>
  <c r="Y242" i="59"/>
  <c r="Y241" i="59" s="1"/>
  <c r="AR34" i="60" s="1"/>
  <c r="X242" i="59"/>
  <c r="X241" i="59" s="1"/>
  <c r="W242" i="59"/>
  <c r="W241" i="59" s="1"/>
  <c r="AR31" i="60" s="1"/>
  <c r="V242" i="59"/>
  <c r="V241" i="59" s="1"/>
  <c r="AR30" i="60" s="1"/>
  <c r="U242" i="59"/>
  <c r="U241" i="59" s="1"/>
  <c r="AR29" i="60" s="1"/>
  <c r="T242" i="59"/>
  <c r="T241" i="59" s="1"/>
  <c r="AR28" i="60" s="1"/>
  <c r="S242" i="59"/>
  <c r="S241" i="59" s="1"/>
  <c r="AR27" i="60" s="1"/>
  <c r="R242" i="59"/>
  <c r="R241" i="59" s="1"/>
  <c r="AR26" i="60" s="1"/>
  <c r="Q242" i="59"/>
  <c r="Q241" i="59" s="1"/>
  <c r="AR25" i="60" s="1"/>
  <c r="P242" i="59"/>
  <c r="P241" i="59" s="1"/>
  <c r="AR24" i="60" s="1"/>
  <c r="O242" i="59"/>
  <c r="O241" i="59" s="1"/>
  <c r="AR21" i="60" s="1"/>
  <c r="N242" i="59"/>
  <c r="N241" i="59" s="1"/>
  <c r="AR20" i="60" s="1"/>
  <c r="M242" i="59"/>
  <c r="M241" i="59" s="1"/>
  <c r="AR19" i="60" s="1"/>
  <c r="L242" i="59"/>
  <c r="L241" i="59" s="1"/>
  <c r="K242" i="59"/>
  <c r="J242" i="59"/>
  <c r="J241" i="59" s="1"/>
  <c r="AR16" i="60" s="1"/>
  <c r="I242" i="59"/>
  <c r="I241" i="59" s="1"/>
  <c r="AR15" i="60" s="1"/>
  <c r="H242" i="59"/>
  <c r="H241" i="59" s="1"/>
  <c r="AR14" i="60" s="1"/>
  <c r="G242" i="59"/>
  <c r="G241" i="59" s="1"/>
  <c r="AR13" i="60" s="1"/>
  <c r="F242" i="59"/>
  <c r="F241" i="59" s="1"/>
  <c r="AR12" i="60" s="1"/>
  <c r="E242" i="59"/>
  <c r="E241" i="59" s="1"/>
  <c r="AR11" i="60" s="1"/>
  <c r="C241" i="59"/>
  <c r="BA238" i="59"/>
  <c r="BA237" i="59" s="1"/>
  <c r="AQ62" i="60" s="1"/>
  <c r="AZ238" i="59"/>
  <c r="AZ237" i="59" s="1"/>
  <c r="AQ61" i="60" s="1"/>
  <c r="AY238" i="59"/>
  <c r="AY237" i="59" s="1"/>
  <c r="AQ60" i="60" s="1"/>
  <c r="AX238" i="59"/>
  <c r="AX237" i="59" s="1"/>
  <c r="AQ59" i="60" s="1"/>
  <c r="AW238" i="59"/>
  <c r="AW237" i="59" s="1"/>
  <c r="AQ58" i="60" s="1"/>
  <c r="AV238" i="59"/>
  <c r="AV237" i="59" s="1"/>
  <c r="AQ57" i="60" s="1"/>
  <c r="AU238" i="59"/>
  <c r="AU237" i="59" s="1"/>
  <c r="AQ56" i="60" s="1"/>
  <c r="AT238" i="59"/>
  <c r="AT237" i="59" s="1"/>
  <c r="AQ55" i="60" s="1"/>
  <c r="AS238" i="59"/>
  <c r="AS237" i="59" s="1"/>
  <c r="AQ54" i="60" s="1"/>
  <c r="AR238" i="59"/>
  <c r="AR237" i="59" s="1"/>
  <c r="AQ53" i="60" s="1"/>
  <c r="AQ238" i="59"/>
  <c r="AQ237" i="59" s="1"/>
  <c r="AQ52" i="60" s="1"/>
  <c r="AP238" i="59"/>
  <c r="AP237" i="59" s="1"/>
  <c r="AQ51" i="60" s="1"/>
  <c r="AO238" i="59"/>
  <c r="AO237" i="59" s="1"/>
  <c r="AQ50" i="60" s="1"/>
  <c r="AN238" i="59"/>
  <c r="AN237" i="59" s="1"/>
  <c r="AQ49" i="60" s="1"/>
  <c r="AM238" i="59"/>
  <c r="AM237" i="59" s="1"/>
  <c r="AQ48" i="60" s="1"/>
  <c r="AL238" i="59"/>
  <c r="AL237" i="59" s="1"/>
  <c r="AK238" i="59"/>
  <c r="AK237" i="59" s="1"/>
  <c r="AQ46" i="60" s="1"/>
  <c r="AJ238" i="59"/>
  <c r="AJ237" i="59" s="1"/>
  <c r="AQ45" i="60" s="1"/>
  <c r="AI238" i="59"/>
  <c r="AI237" i="59" s="1"/>
  <c r="AQ44" i="60" s="1"/>
  <c r="AH238" i="59"/>
  <c r="AH237" i="59" s="1"/>
  <c r="AQ43" i="60" s="1"/>
  <c r="AG238" i="59"/>
  <c r="AG237" i="59" s="1"/>
  <c r="AQ42" i="60" s="1"/>
  <c r="AF238" i="59"/>
  <c r="AF237" i="59" s="1"/>
  <c r="AQ41" i="60" s="1"/>
  <c r="AE238" i="59"/>
  <c r="AE237" i="59" s="1"/>
  <c r="AQ40" i="60" s="1"/>
  <c r="AD238" i="59"/>
  <c r="AD237" i="59" s="1"/>
  <c r="AQ39" i="60" s="1"/>
  <c r="AC238" i="59"/>
  <c r="AC237" i="59" s="1"/>
  <c r="AQ38" i="60" s="1"/>
  <c r="AB238" i="59"/>
  <c r="AB237" i="59" s="1"/>
  <c r="AQ37" i="60" s="1"/>
  <c r="AA238" i="59"/>
  <c r="AA237" i="59" s="1"/>
  <c r="AQ36" i="60" s="1"/>
  <c r="Z238" i="59"/>
  <c r="Z237" i="59" s="1"/>
  <c r="AQ35" i="60" s="1"/>
  <c r="Y238" i="59"/>
  <c r="Y237" i="59" s="1"/>
  <c r="AQ34" i="60" s="1"/>
  <c r="X238" i="59"/>
  <c r="X237" i="59" s="1"/>
  <c r="W238" i="59"/>
  <c r="W237" i="59" s="1"/>
  <c r="AQ31" i="60" s="1"/>
  <c r="V238" i="59"/>
  <c r="V237" i="59" s="1"/>
  <c r="AQ30" i="60" s="1"/>
  <c r="U238" i="59"/>
  <c r="U237" i="59" s="1"/>
  <c r="AQ29" i="60" s="1"/>
  <c r="T238" i="59"/>
  <c r="T237" i="59" s="1"/>
  <c r="AQ28" i="60" s="1"/>
  <c r="S238" i="59"/>
  <c r="S237" i="59" s="1"/>
  <c r="AQ27" i="60" s="1"/>
  <c r="R238" i="59"/>
  <c r="R237" i="59" s="1"/>
  <c r="AQ26" i="60" s="1"/>
  <c r="Q238" i="59"/>
  <c r="Q237" i="59" s="1"/>
  <c r="AQ25" i="60" s="1"/>
  <c r="P238" i="59"/>
  <c r="P237" i="59" s="1"/>
  <c r="AQ24" i="60" s="1"/>
  <c r="O238" i="59"/>
  <c r="O237" i="59" s="1"/>
  <c r="AQ21" i="60" s="1"/>
  <c r="N238" i="59"/>
  <c r="N237" i="59" s="1"/>
  <c r="AQ20" i="60" s="1"/>
  <c r="M238" i="59"/>
  <c r="M237" i="59" s="1"/>
  <c r="AQ19" i="60" s="1"/>
  <c r="L238" i="59"/>
  <c r="L237" i="59" s="1"/>
  <c r="K238" i="59"/>
  <c r="J238" i="59"/>
  <c r="J237" i="59" s="1"/>
  <c r="AQ16" i="60" s="1"/>
  <c r="I238" i="59"/>
  <c r="I237" i="59" s="1"/>
  <c r="AQ15" i="60" s="1"/>
  <c r="H238" i="59"/>
  <c r="H237" i="59" s="1"/>
  <c r="AQ14" i="60" s="1"/>
  <c r="G238" i="59"/>
  <c r="G237" i="59" s="1"/>
  <c r="AQ13" i="60" s="1"/>
  <c r="F238" i="59"/>
  <c r="F237" i="59" s="1"/>
  <c r="AQ12" i="60" s="1"/>
  <c r="E238" i="59"/>
  <c r="E237" i="59" s="1"/>
  <c r="AQ11" i="60" s="1"/>
  <c r="C237" i="59"/>
  <c r="BA234" i="59"/>
  <c r="AZ234" i="59"/>
  <c r="AY234" i="59"/>
  <c r="AX234" i="59"/>
  <c r="AW234" i="59"/>
  <c r="AV234" i="59"/>
  <c r="AU234" i="59"/>
  <c r="AT234" i="59"/>
  <c r="AS234" i="59"/>
  <c r="AR234" i="59"/>
  <c r="AQ234" i="59"/>
  <c r="AP234" i="59"/>
  <c r="AO234" i="59"/>
  <c r="AN234" i="59"/>
  <c r="AM234" i="59"/>
  <c r="AL234" i="59"/>
  <c r="AK234" i="59"/>
  <c r="AJ234" i="59"/>
  <c r="AI234" i="59"/>
  <c r="AH234" i="59"/>
  <c r="AF234" i="59"/>
  <c r="AE234" i="59"/>
  <c r="AD234" i="59"/>
  <c r="AC234" i="59"/>
  <c r="AB234" i="59"/>
  <c r="AA234" i="59"/>
  <c r="Z234" i="59"/>
  <c r="Y234" i="59"/>
  <c r="X234" i="59"/>
  <c r="W234" i="59"/>
  <c r="V234" i="59"/>
  <c r="U234" i="59"/>
  <c r="T234" i="59"/>
  <c r="S234" i="59"/>
  <c r="R234" i="59"/>
  <c r="Q234" i="59"/>
  <c r="P234" i="59"/>
  <c r="O234" i="59"/>
  <c r="N234" i="59"/>
  <c r="M234" i="59"/>
  <c r="K234" i="59"/>
  <c r="J234" i="59"/>
  <c r="I234" i="59"/>
  <c r="H234" i="59"/>
  <c r="G234" i="59"/>
  <c r="F234" i="59"/>
  <c r="BA231" i="59"/>
  <c r="AZ231" i="59"/>
  <c r="AY231" i="59"/>
  <c r="AX231" i="59"/>
  <c r="AW231" i="59"/>
  <c r="AV231" i="59"/>
  <c r="AU231" i="59"/>
  <c r="AT231" i="59"/>
  <c r="AS231" i="59"/>
  <c r="AR231" i="59"/>
  <c r="AQ231" i="59"/>
  <c r="AP231" i="59"/>
  <c r="AO231" i="59"/>
  <c r="AN231" i="59"/>
  <c r="AM231" i="59"/>
  <c r="AL231" i="59"/>
  <c r="AK231" i="59"/>
  <c r="AJ231" i="59"/>
  <c r="AI231" i="59"/>
  <c r="AH231" i="59"/>
  <c r="AF231" i="59"/>
  <c r="AE231" i="59"/>
  <c r="AD231" i="59"/>
  <c r="AC231" i="59"/>
  <c r="AB231" i="59"/>
  <c r="AA231" i="59"/>
  <c r="Z231" i="59"/>
  <c r="Y231" i="59"/>
  <c r="X231" i="59"/>
  <c r="W231" i="59"/>
  <c r="V231" i="59"/>
  <c r="U231" i="59"/>
  <c r="T231" i="59"/>
  <c r="S231" i="59"/>
  <c r="R231" i="59"/>
  <c r="Q231" i="59"/>
  <c r="P231" i="59"/>
  <c r="O231" i="59"/>
  <c r="N231" i="59"/>
  <c r="M231" i="59"/>
  <c r="K231" i="59"/>
  <c r="J231" i="59"/>
  <c r="I231" i="59"/>
  <c r="H231" i="59"/>
  <c r="G231" i="59"/>
  <c r="F231" i="59"/>
  <c r="E231" i="59"/>
  <c r="C230" i="59"/>
  <c r="BA227" i="59"/>
  <c r="AZ227" i="59"/>
  <c r="AY227" i="59"/>
  <c r="AX227" i="59"/>
  <c r="AW227" i="59"/>
  <c r="AV227" i="59"/>
  <c r="AU227" i="59"/>
  <c r="AT227" i="59"/>
  <c r="AS227" i="59"/>
  <c r="AR227" i="59"/>
  <c r="AQ227" i="59"/>
  <c r="AP227" i="59"/>
  <c r="AO227" i="59"/>
  <c r="AN227" i="59"/>
  <c r="AM227" i="59"/>
  <c r="AL227" i="59"/>
  <c r="AK227" i="59"/>
  <c r="AJ227" i="59"/>
  <c r="AI227" i="59"/>
  <c r="AH227" i="59"/>
  <c r="AF227" i="59"/>
  <c r="AE227" i="59"/>
  <c r="AD227" i="59"/>
  <c r="AC227" i="59"/>
  <c r="AB227" i="59"/>
  <c r="AA227" i="59"/>
  <c r="Z227" i="59"/>
  <c r="Y227" i="59"/>
  <c r="X227" i="59"/>
  <c r="W227" i="59"/>
  <c r="V227" i="59"/>
  <c r="U227" i="59"/>
  <c r="T227" i="59"/>
  <c r="S227" i="59"/>
  <c r="R227" i="59"/>
  <c r="Q227" i="59"/>
  <c r="P227" i="59"/>
  <c r="O227" i="59"/>
  <c r="N227" i="59"/>
  <c r="M227" i="59"/>
  <c r="K227" i="59"/>
  <c r="J227" i="59"/>
  <c r="I227" i="59"/>
  <c r="H227" i="59"/>
  <c r="G227" i="59"/>
  <c r="F227" i="59"/>
  <c r="E227" i="59"/>
  <c r="BA224" i="59"/>
  <c r="AZ224" i="59"/>
  <c r="AY224" i="59"/>
  <c r="AX224" i="59"/>
  <c r="AW224" i="59"/>
  <c r="AV224" i="59"/>
  <c r="AU224" i="59"/>
  <c r="AT224" i="59"/>
  <c r="AS224" i="59"/>
  <c r="AR224" i="59"/>
  <c r="AQ224" i="59"/>
  <c r="AP224" i="59"/>
  <c r="AO224" i="59"/>
  <c r="AN224" i="59"/>
  <c r="AM224" i="59"/>
  <c r="AL224" i="59"/>
  <c r="AK224" i="59"/>
  <c r="AJ224" i="59"/>
  <c r="AI224" i="59"/>
  <c r="AH224" i="59"/>
  <c r="AF224" i="59"/>
  <c r="AE224" i="59"/>
  <c r="AD224" i="59"/>
  <c r="AC224" i="59"/>
  <c r="AB224" i="59"/>
  <c r="AA224" i="59"/>
  <c r="Z224" i="59"/>
  <c r="Y224" i="59"/>
  <c r="X224" i="59"/>
  <c r="W224" i="59"/>
  <c r="V224" i="59"/>
  <c r="U224" i="59"/>
  <c r="T224" i="59"/>
  <c r="S224" i="59"/>
  <c r="R224" i="59"/>
  <c r="Q224" i="59"/>
  <c r="P224" i="59"/>
  <c r="O224" i="59"/>
  <c r="N224" i="59"/>
  <c r="M224" i="59"/>
  <c r="K224" i="59"/>
  <c r="J224" i="59"/>
  <c r="I224" i="59"/>
  <c r="H224" i="59"/>
  <c r="G224" i="59"/>
  <c r="F224" i="59"/>
  <c r="E224" i="59"/>
  <c r="C223" i="59"/>
  <c r="BA220" i="59"/>
  <c r="AZ220" i="59"/>
  <c r="AY220" i="59"/>
  <c r="AX220" i="59"/>
  <c r="AW220" i="59"/>
  <c r="AV220" i="59"/>
  <c r="AU220" i="59"/>
  <c r="AT220" i="59"/>
  <c r="AS220" i="59"/>
  <c r="AR220" i="59"/>
  <c r="AQ220" i="59"/>
  <c r="AP220" i="59"/>
  <c r="AO220" i="59"/>
  <c r="AN220" i="59"/>
  <c r="AM220" i="59"/>
  <c r="AL220" i="59"/>
  <c r="AK220" i="59"/>
  <c r="AJ220" i="59"/>
  <c r="AI220" i="59"/>
  <c r="AH220" i="59"/>
  <c r="AF220" i="59"/>
  <c r="AE220" i="59"/>
  <c r="AD220" i="59"/>
  <c r="AC220" i="59"/>
  <c r="AB220" i="59"/>
  <c r="AA220" i="59"/>
  <c r="Z220" i="59"/>
  <c r="Y220" i="59"/>
  <c r="X220" i="59"/>
  <c r="W220" i="59"/>
  <c r="V220" i="59"/>
  <c r="U220" i="59"/>
  <c r="T220" i="59"/>
  <c r="S220" i="59"/>
  <c r="R220" i="59"/>
  <c r="Q220" i="59"/>
  <c r="P220" i="59"/>
  <c r="O220" i="59"/>
  <c r="N220" i="59"/>
  <c r="M220" i="59"/>
  <c r="K220" i="59"/>
  <c r="J220" i="59"/>
  <c r="I220" i="59"/>
  <c r="H220" i="59"/>
  <c r="G220" i="59"/>
  <c r="F220" i="59"/>
  <c r="E220" i="59"/>
  <c r="BA217" i="59"/>
  <c r="BA216" i="59" s="1"/>
  <c r="AN62" i="60" s="1"/>
  <c r="AZ217" i="59"/>
  <c r="AZ216" i="59" s="1"/>
  <c r="AN61" i="60" s="1"/>
  <c r="AY217" i="59"/>
  <c r="AX217" i="59"/>
  <c r="AX216" i="59" s="1"/>
  <c r="AN59" i="60" s="1"/>
  <c r="AW217" i="59"/>
  <c r="AV217" i="59"/>
  <c r="AU217" i="59"/>
  <c r="AT217" i="59"/>
  <c r="AS217" i="59"/>
  <c r="AR217" i="59"/>
  <c r="AR216" i="59" s="1"/>
  <c r="AN53" i="60" s="1"/>
  <c r="AQ217" i="59"/>
  <c r="AP217" i="59"/>
  <c r="AP216" i="59" s="1"/>
  <c r="AN51" i="60" s="1"/>
  <c r="AO217" i="59"/>
  <c r="AN217" i="59"/>
  <c r="AM217" i="59"/>
  <c r="AL217" i="59"/>
  <c r="AK217" i="59"/>
  <c r="AK216" i="59" s="1"/>
  <c r="AN46" i="60" s="1"/>
  <c r="AJ217" i="59"/>
  <c r="AJ216" i="59" s="1"/>
  <c r="AN45" i="60" s="1"/>
  <c r="AI217" i="59"/>
  <c r="AH217" i="59"/>
  <c r="AH216" i="59" s="1"/>
  <c r="AN43" i="60" s="1"/>
  <c r="AF217" i="59"/>
  <c r="AE217" i="59"/>
  <c r="AD217" i="59"/>
  <c r="AC217" i="59"/>
  <c r="AB217" i="59"/>
  <c r="AA217" i="59"/>
  <c r="AA216" i="59" s="1"/>
  <c r="AN36" i="60" s="1"/>
  <c r="Z217" i="59"/>
  <c r="Y217" i="59"/>
  <c r="Y216" i="59" s="1"/>
  <c r="AN34" i="60" s="1"/>
  <c r="X217" i="59"/>
  <c r="W217" i="59"/>
  <c r="V217" i="59"/>
  <c r="U217" i="59"/>
  <c r="T217" i="59"/>
  <c r="T216" i="59" s="1"/>
  <c r="AN28" i="60" s="1"/>
  <c r="S217" i="59"/>
  <c r="S216" i="59" s="1"/>
  <c r="AN27" i="60" s="1"/>
  <c r="R217" i="59"/>
  <c r="Q217" i="59"/>
  <c r="Q216" i="59" s="1"/>
  <c r="AN25" i="60" s="1"/>
  <c r="P217" i="59"/>
  <c r="O217" i="59"/>
  <c r="N217" i="59"/>
  <c r="M217" i="59"/>
  <c r="K217" i="59"/>
  <c r="J217" i="59"/>
  <c r="J216" i="59" s="1"/>
  <c r="AN16" i="60" s="1"/>
  <c r="I217" i="59"/>
  <c r="H217" i="59"/>
  <c r="H216" i="59" s="1"/>
  <c r="AN14" i="60" s="1"/>
  <c r="G217" i="59"/>
  <c r="F217" i="59"/>
  <c r="E217" i="59"/>
  <c r="C216" i="59"/>
  <c r="BA213" i="59"/>
  <c r="AZ213" i="59"/>
  <c r="AY213" i="59"/>
  <c r="AX213" i="59"/>
  <c r="AW213" i="59"/>
  <c r="AV213" i="59"/>
  <c r="AU213" i="59"/>
  <c r="AT213" i="59"/>
  <c r="AS213" i="59"/>
  <c r="AR213" i="59"/>
  <c r="AQ213" i="59"/>
  <c r="AP213" i="59"/>
  <c r="AO213" i="59"/>
  <c r="AN213" i="59"/>
  <c r="AM213" i="59"/>
  <c r="AL213" i="59"/>
  <c r="AK213" i="59"/>
  <c r="AJ213" i="59"/>
  <c r="AI213" i="59"/>
  <c r="AH213" i="59"/>
  <c r="AF213" i="59"/>
  <c r="AE213" i="59"/>
  <c r="AD213" i="59"/>
  <c r="AC213" i="59"/>
  <c r="AB213" i="59"/>
  <c r="AA213" i="59"/>
  <c r="Z213" i="59"/>
  <c r="Y213" i="59"/>
  <c r="X213" i="59"/>
  <c r="W213" i="59"/>
  <c r="V213" i="59"/>
  <c r="U213" i="59"/>
  <c r="T213" i="59"/>
  <c r="S213" i="59"/>
  <c r="R213" i="59"/>
  <c r="Q213" i="59"/>
  <c r="P213" i="59"/>
  <c r="O213" i="59"/>
  <c r="N213" i="59"/>
  <c r="M213" i="59"/>
  <c r="K213" i="59"/>
  <c r="J213" i="59"/>
  <c r="I213" i="59"/>
  <c r="H213" i="59"/>
  <c r="G213" i="59"/>
  <c r="F213" i="59"/>
  <c r="E213" i="59"/>
  <c r="BA210" i="59"/>
  <c r="AZ210" i="59"/>
  <c r="AY210" i="59"/>
  <c r="AX210" i="59"/>
  <c r="AW210" i="59"/>
  <c r="AV210" i="59"/>
  <c r="AU210" i="59"/>
  <c r="AT210" i="59"/>
  <c r="AS210" i="59"/>
  <c r="AR210" i="59"/>
  <c r="AQ210" i="59"/>
  <c r="AP210" i="59"/>
  <c r="AO210" i="59"/>
  <c r="AN210" i="59"/>
  <c r="AM210" i="59"/>
  <c r="AL210" i="59"/>
  <c r="AK210" i="59"/>
  <c r="AJ210" i="59"/>
  <c r="AI210" i="59"/>
  <c r="AH210" i="59"/>
  <c r="AF210" i="59"/>
  <c r="AE210" i="59"/>
  <c r="AD210" i="59"/>
  <c r="AC210" i="59"/>
  <c r="AB210" i="59"/>
  <c r="AA210" i="59"/>
  <c r="Z210" i="59"/>
  <c r="Y210" i="59"/>
  <c r="X210" i="59"/>
  <c r="W210" i="59"/>
  <c r="V210" i="59"/>
  <c r="U210" i="59"/>
  <c r="T210" i="59"/>
  <c r="S210" i="59"/>
  <c r="R210" i="59"/>
  <c r="Q210" i="59"/>
  <c r="P210" i="59"/>
  <c r="O210" i="59"/>
  <c r="N210" i="59"/>
  <c r="M210" i="59"/>
  <c r="K210" i="59"/>
  <c r="AM18" i="60" s="1"/>
  <c r="J210" i="59"/>
  <c r="I210" i="59"/>
  <c r="H210" i="59"/>
  <c r="G210" i="59"/>
  <c r="F210" i="59"/>
  <c r="E210" i="59"/>
  <c r="C209" i="59"/>
  <c r="BA206" i="59"/>
  <c r="AZ206" i="59"/>
  <c r="AY206" i="59"/>
  <c r="AX206" i="59"/>
  <c r="AW206" i="59"/>
  <c r="AV206" i="59"/>
  <c r="AU206" i="59"/>
  <c r="AT206" i="59"/>
  <c r="AS206" i="59"/>
  <c r="AR206" i="59"/>
  <c r="AQ206" i="59"/>
  <c r="AP206" i="59"/>
  <c r="AO206" i="59"/>
  <c r="AN206" i="59"/>
  <c r="AM206" i="59"/>
  <c r="AL206" i="59"/>
  <c r="AK206" i="59"/>
  <c r="AJ206" i="59"/>
  <c r="AI206" i="59"/>
  <c r="AH206" i="59"/>
  <c r="AG206" i="59"/>
  <c r="AF206" i="59"/>
  <c r="AE206" i="59"/>
  <c r="AD206" i="59"/>
  <c r="AC206" i="59"/>
  <c r="AB206" i="59"/>
  <c r="AA206" i="59"/>
  <c r="Z206" i="59"/>
  <c r="Y206" i="59"/>
  <c r="X206" i="59"/>
  <c r="W206" i="59"/>
  <c r="V206" i="59"/>
  <c r="U206" i="59"/>
  <c r="T206" i="59"/>
  <c r="S206" i="59"/>
  <c r="R206" i="59"/>
  <c r="Q206" i="59"/>
  <c r="P206" i="59"/>
  <c r="O206" i="59"/>
  <c r="N206" i="59"/>
  <c r="M206" i="59"/>
  <c r="L206" i="59"/>
  <c r="K206" i="59"/>
  <c r="J206" i="59"/>
  <c r="I206" i="59"/>
  <c r="H206" i="59"/>
  <c r="G206" i="59"/>
  <c r="F206" i="59"/>
  <c r="E206" i="59"/>
  <c r="BA203" i="59"/>
  <c r="AZ203" i="59"/>
  <c r="AY203" i="59"/>
  <c r="AX203" i="59"/>
  <c r="AW203" i="59"/>
  <c r="AV203" i="59"/>
  <c r="AU203" i="59"/>
  <c r="AT203" i="59"/>
  <c r="AS203" i="59"/>
  <c r="AR203" i="59"/>
  <c r="AQ203" i="59"/>
  <c r="AP203" i="59"/>
  <c r="AO203" i="59"/>
  <c r="AN203" i="59"/>
  <c r="AM203" i="59"/>
  <c r="AL203" i="59"/>
  <c r="AK203" i="59"/>
  <c r="AJ203" i="59"/>
  <c r="AI203" i="59"/>
  <c r="AH203" i="59"/>
  <c r="AG203" i="59"/>
  <c r="AF203" i="59"/>
  <c r="AE203" i="59"/>
  <c r="AD203" i="59"/>
  <c r="AC203" i="59"/>
  <c r="AB203" i="59"/>
  <c r="AA203" i="59"/>
  <c r="Z203" i="59"/>
  <c r="Y203" i="59"/>
  <c r="X203" i="59"/>
  <c r="W203" i="59"/>
  <c r="V203" i="59"/>
  <c r="U203" i="59"/>
  <c r="T203" i="59"/>
  <c r="S203" i="59"/>
  <c r="R203" i="59"/>
  <c r="Q203" i="59"/>
  <c r="P203" i="59"/>
  <c r="O203" i="59"/>
  <c r="N203" i="59"/>
  <c r="M203" i="59"/>
  <c r="L203" i="59"/>
  <c r="K203" i="59"/>
  <c r="J203" i="59"/>
  <c r="I203" i="59"/>
  <c r="H203" i="59"/>
  <c r="G203" i="59"/>
  <c r="F203" i="59"/>
  <c r="E203" i="59"/>
  <c r="C202" i="59"/>
  <c r="BA199" i="59"/>
  <c r="BA198" i="59" s="1"/>
  <c r="AK62" i="60" s="1"/>
  <c r="AZ199" i="59"/>
  <c r="AZ198" i="59" s="1"/>
  <c r="AK61" i="60" s="1"/>
  <c r="AY199" i="59"/>
  <c r="AY198" i="59" s="1"/>
  <c r="AK60" i="60" s="1"/>
  <c r="AX199" i="59"/>
  <c r="AX198" i="59" s="1"/>
  <c r="AK59" i="60" s="1"/>
  <c r="AW199" i="59"/>
  <c r="AW198" i="59" s="1"/>
  <c r="AK58" i="60" s="1"/>
  <c r="AV199" i="59"/>
  <c r="AV198" i="59" s="1"/>
  <c r="AK57" i="60" s="1"/>
  <c r="AU199" i="59"/>
  <c r="AU198" i="59" s="1"/>
  <c r="AK56" i="60" s="1"/>
  <c r="AT199" i="59"/>
  <c r="AT198" i="59" s="1"/>
  <c r="AK55" i="60" s="1"/>
  <c r="AS199" i="59"/>
  <c r="AS198" i="59" s="1"/>
  <c r="AK54" i="60" s="1"/>
  <c r="AR199" i="59"/>
  <c r="AR198" i="59" s="1"/>
  <c r="AK53" i="60" s="1"/>
  <c r="AQ199" i="59"/>
  <c r="AQ198" i="59" s="1"/>
  <c r="AK52" i="60" s="1"/>
  <c r="AP199" i="59"/>
  <c r="AP198" i="59" s="1"/>
  <c r="AK51" i="60" s="1"/>
  <c r="AO199" i="59"/>
  <c r="AO198" i="59" s="1"/>
  <c r="AK50" i="60" s="1"/>
  <c r="AN199" i="59"/>
  <c r="AN198" i="59" s="1"/>
  <c r="AK49" i="60" s="1"/>
  <c r="AM199" i="59"/>
  <c r="AM198" i="59" s="1"/>
  <c r="AK48" i="60" s="1"/>
  <c r="AL199" i="59"/>
  <c r="AL198" i="59" s="1"/>
  <c r="AK47" i="60" s="1"/>
  <c r="AK199" i="59"/>
  <c r="AK198" i="59" s="1"/>
  <c r="AK46" i="60" s="1"/>
  <c r="AJ199" i="59"/>
  <c r="AJ198" i="59" s="1"/>
  <c r="AK45" i="60" s="1"/>
  <c r="AI199" i="59"/>
  <c r="AI198" i="59" s="1"/>
  <c r="AK44" i="60" s="1"/>
  <c r="AH199" i="59"/>
  <c r="AH198" i="59" s="1"/>
  <c r="AK43" i="60" s="1"/>
  <c r="AG199" i="59"/>
  <c r="AG198" i="59" s="1"/>
  <c r="AF199" i="59"/>
  <c r="AF198" i="59" s="1"/>
  <c r="AE199" i="59"/>
  <c r="AE198" i="59" s="1"/>
  <c r="AK40" i="60" s="1"/>
  <c r="AD199" i="59"/>
  <c r="AD198" i="59" s="1"/>
  <c r="AK39" i="60" s="1"/>
  <c r="AC199" i="59"/>
  <c r="AC198" i="59" s="1"/>
  <c r="AK38" i="60" s="1"/>
  <c r="AB199" i="59"/>
  <c r="AB198" i="59" s="1"/>
  <c r="AK37" i="60" s="1"/>
  <c r="AA199" i="59"/>
  <c r="AA198" i="59" s="1"/>
  <c r="AK36" i="60" s="1"/>
  <c r="Z199" i="59"/>
  <c r="Z198" i="59" s="1"/>
  <c r="AK35" i="60" s="1"/>
  <c r="Y199" i="59"/>
  <c r="Y198" i="59" s="1"/>
  <c r="AK34" i="60" s="1"/>
  <c r="X199" i="59"/>
  <c r="X198" i="59" s="1"/>
  <c r="W199" i="59"/>
  <c r="W198" i="59" s="1"/>
  <c r="AK31" i="60" s="1"/>
  <c r="V199" i="59"/>
  <c r="V198" i="59" s="1"/>
  <c r="AK30" i="60" s="1"/>
  <c r="U199" i="59"/>
  <c r="U198" i="59" s="1"/>
  <c r="AK29" i="60" s="1"/>
  <c r="T199" i="59"/>
  <c r="T198" i="59" s="1"/>
  <c r="AK28" i="60" s="1"/>
  <c r="S199" i="59"/>
  <c r="S198" i="59" s="1"/>
  <c r="AK27" i="60" s="1"/>
  <c r="R199" i="59"/>
  <c r="R198" i="59" s="1"/>
  <c r="AK26" i="60" s="1"/>
  <c r="Q199" i="59"/>
  <c r="Q198" i="59" s="1"/>
  <c r="AK25" i="60" s="1"/>
  <c r="P199" i="59"/>
  <c r="P198" i="59" s="1"/>
  <c r="AK24" i="60" s="1"/>
  <c r="O199" i="59"/>
  <c r="O198" i="59" s="1"/>
  <c r="AK21" i="60" s="1"/>
  <c r="N199" i="59"/>
  <c r="N198" i="59" s="1"/>
  <c r="AK20" i="60" s="1"/>
  <c r="M199" i="59"/>
  <c r="M198" i="59" s="1"/>
  <c r="AK19" i="60" s="1"/>
  <c r="L199" i="59"/>
  <c r="L198" i="59" s="1"/>
  <c r="K199" i="59"/>
  <c r="K198" i="59" s="1"/>
  <c r="AK17" i="60" s="1"/>
  <c r="J199" i="59"/>
  <c r="J198" i="59" s="1"/>
  <c r="AK16" i="60" s="1"/>
  <c r="I199" i="59"/>
  <c r="I198" i="59" s="1"/>
  <c r="AK15" i="60" s="1"/>
  <c r="H199" i="59"/>
  <c r="H198" i="59" s="1"/>
  <c r="AK14" i="60" s="1"/>
  <c r="G199" i="59"/>
  <c r="G198" i="59" s="1"/>
  <c r="AK13" i="60" s="1"/>
  <c r="F199" i="59"/>
  <c r="F198" i="59" s="1"/>
  <c r="AK12" i="60" s="1"/>
  <c r="E199" i="59"/>
  <c r="E198" i="59" s="1"/>
  <c r="AK11" i="60" s="1"/>
  <c r="C198" i="59"/>
  <c r="BA195" i="59"/>
  <c r="BA194" i="59" s="1"/>
  <c r="AJ62" i="60" s="1"/>
  <c r="AZ195" i="59"/>
  <c r="AZ194" i="59" s="1"/>
  <c r="AJ61" i="60" s="1"/>
  <c r="AY195" i="59"/>
  <c r="AY194" i="59" s="1"/>
  <c r="AJ60" i="60" s="1"/>
  <c r="AX195" i="59"/>
  <c r="AX194" i="59" s="1"/>
  <c r="AJ59" i="60" s="1"/>
  <c r="AW195" i="59"/>
  <c r="AW194" i="59" s="1"/>
  <c r="AJ58" i="60" s="1"/>
  <c r="AV195" i="59"/>
  <c r="AV194" i="59" s="1"/>
  <c r="AJ57" i="60" s="1"/>
  <c r="AU195" i="59"/>
  <c r="AU194" i="59" s="1"/>
  <c r="AJ56" i="60" s="1"/>
  <c r="AT195" i="59"/>
  <c r="AT194" i="59" s="1"/>
  <c r="AJ55" i="60" s="1"/>
  <c r="AS195" i="59"/>
  <c r="AS194" i="59" s="1"/>
  <c r="AJ54" i="60" s="1"/>
  <c r="AR195" i="59"/>
  <c r="AR194" i="59" s="1"/>
  <c r="AJ53" i="60" s="1"/>
  <c r="AQ195" i="59"/>
  <c r="AQ194" i="59" s="1"/>
  <c r="AJ52" i="60" s="1"/>
  <c r="AP195" i="59"/>
  <c r="AP194" i="59" s="1"/>
  <c r="AJ51" i="60" s="1"/>
  <c r="AO195" i="59"/>
  <c r="AO194" i="59" s="1"/>
  <c r="AJ50" i="60" s="1"/>
  <c r="AN195" i="59"/>
  <c r="AN194" i="59" s="1"/>
  <c r="AJ49" i="60" s="1"/>
  <c r="AM195" i="59"/>
  <c r="AM194" i="59" s="1"/>
  <c r="AJ48" i="60" s="1"/>
  <c r="AL195" i="59"/>
  <c r="AL194" i="59" s="1"/>
  <c r="AJ47" i="60" s="1"/>
  <c r="AK195" i="59"/>
  <c r="AK194" i="59" s="1"/>
  <c r="AJ46" i="60" s="1"/>
  <c r="AJ195" i="59"/>
  <c r="AJ194" i="59" s="1"/>
  <c r="AJ45" i="60" s="1"/>
  <c r="AI195" i="59"/>
  <c r="AI194" i="59" s="1"/>
  <c r="AJ44" i="60" s="1"/>
  <c r="AH195" i="59"/>
  <c r="AH194" i="59" s="1"/>
  <c r="AJ43" i="60" s="1"/>
  <c r="AG195" i="59"/>
  <c r="AG194" i="59" s="1"/>
  <c r="AJ42" i="60" s="1"/>
  <c r="AF195" i="59"/>
  <c r="AF194" i="59" s="1"/>
  <c r="AJ41" i="60" s="1"/>
  <c r="AE195" i="59"/>
  <c r="AE194" i="59" s="1"/>
  <c r="AD195" i="59"/>
  <c r="AD194" i="59" s="1"/>
  <c r="AJ39" i="60" s="1"/>
  <c r="AC195" i="59"/>
  <c r="AC194" i="59" s="1"/>
  <c r="AJ38" i="60" s="1"/>
  <c r="AB195" i="59"/>
  <c r="AB194" i="59" s="1"/>
  <c r="AJ37" i="60" s="1"/>
  <c r="AA195" i="59"/>
  <c r="AA194" i="59" s="1"/>
  <c r="AJ36" i="60" s="1"/>
  <c r="Z195" i="59"/>
  <c r="Z194" i="59" s="1"/>
  <c r="AJ35" i="60" s="1"/>
  <c r="Y195" i="59"/>
  <c r="Y194" i="59" s="1"/>
  <c r="AJ34" i="60" s="1"/>
  <c r="X195" i="59"/>
  <c r="X194" i="59" s="1"/>
  <c r="W195" i="59"/>
  <c r="W194" i="59" s="1"/>
  <c r="AJ31" i="60" s="1"/>
  <c r="V195" i="59"/>
  <c r="V194" i="59" s="1"/>
  <c r="AJ30" i="60" s="1"/>
  <c r="U195" i="59"/>
  <c r="U194" i="59" s="1"/>
  <c r="AJ29" i="60" s="1"/>
  <c r="T195" i="59"/>
  <c r="T194" i="59" s="1"/>
  <c r="AJ28" i="60" s="1"/>
  <c r="S195" i="59"/>
  <c r="S194" i="59" s="1"/>
  <c r="AJ27" i="60" s="1"/>
  <c r="R195" i="59"/>
  <c r="R194" i="59" s="1"/>
  <c r="AJ26" i="60" s="1"/>
  <c r="Q195" i="59"/>
  <c r="Q194" i="59" s="1"/>
  <c r="AJ25" i="60" s="1"/>
  <c r="P195" i="59"/>
  <c r="P194" i="59" s="1"/>
  <c r="AJ24" i="60" s="1"/>
  <c r="O195" i="59"/>
  <c r="O194" i="59" s="1"/>
  <c r="AJ21" i="60" s="1"/>
  <c r="N195" i="59"/>
  <c r="N194" i="59" s="1"/>
  <c r="AJ20" i="60" s="1"/>
  <c r="M195" i="59"/>
  <c r="M194" i="59" s="1"/>
  <c r="AJ19" i="60" s="1"/>
  <c r="L195" i="59"/>
  <c r="L194" i="59" s="1"/>
  <c r="K195" i="59"/>
  <c r="J195" i="59"/>
  <c r="J194" i="59" s="1"/>
  <c r="AJ16" i="60" s="1"/>
  <c r="I195" i="59"/>
  <c r="I194" i="59" s="1"/>
  <c r="AJ15" i="60" s="1"/>
  <c r="H195" i="59"/>
  <c r="H194" i="59" s="1"/>
  <c r="AJ14" i="60" s="1"/>
  <c r="G195" i="59"/>
  <c r="G194" i="59" s="1"/>
  <c r="AJ13" i="60" s="1"/>
  <c r="F195" i="59"/>
  <c r="F194" i="59" s="1"/>
  <c r="AJ12" i="60" s="1"/>
  <c r="E195" i="59"/>
  <c r="E194" i="59" s="1"/>
  <c r="AJ11" i="60" s="1"/>
  <c r="C194" i="59"/>
  <c r="BA191" i="59"/>
  <c r="BA190" i="59" s="1"/>
  <c r="AI62" i="60" s="1"/>
  <c r="AZ191" i="59"/>
  <c r="AZ190" i="59" s="1"/>
  <c r="AI61" i="60" s="1"/>
  <c r="AY191" i="59"/>
  <c r="AY190" i="59" s="1"/>
  <c r="AI60" i="60" s="1"/>
  <c r="AX191" i="59"/>
  <c r="AX190" i="59" s="1"/>
  <c r="AI59" i="60" s="1"/>
  <c r="AW191" i="59"/>
  <c r="AW190" i="59" s="1"/>
  <c r="AI58" i="60" s="1"/>
  <c r="AV191" i="59"/>
  <c r="AV190" i="59" s="1"/>
  <c r="AI57" i="60" s="1"/>
  <c r="AU191" i="59"/>
  <c r="AU190" i="59" s="1"/>
  <c r="AI56" i="60" s="1"/>
  <c r="AT191" i="59"/>
  <c r="AT190" i="59" s="1"/>
  <c r="AI55" i="60" s="1"/>
  <c r="AS191" i="59"/>
  <c r="AS190" i="59" s="1"/>
  <c r="AI54" i="60" s="1"/>
  <c r="AR191" i="59"/>
  <c r="AR190" i="59" s="1"/>
  <c r="AI53" i="60" s="1"/>
  <c r="AQ191" i="59"/>
  <c r="AQ190" i="59" s="1"/>
  <c r="AI52" i="60" s="1"/>
  <c r="AP191" i="59"/>
  <c r="AP190" i="59" s="1"/>
  <c r="AI51" i="60" s="1"/>
  <c r="AO191" i="59"/>
  <c r="AO190" i="59" s="1"/>
  <c r="AI50" i="60" s="1"/>
  <c r="AN191" i="59"/>
  <c r="AN190" i="59" s="1"/>
  <c r="AI49" i="60" s="1"/>
  <c r="AM191" i="59"/>
  <c r="AM190" i="59" s="1"/>
  <c r="AI48" i="60" s="1"/>
  <c r="AL191" i="59"/>
  <c r="AL190" i="59" s="1"/>
  <c r="AI47" i="60" s="1"/>
  <c r="AK191" i="59"/>
  <c r="AK190" i="59" s="1"/>
  <c r="AI46" i="60" s="1"/>
  <c r="AJ191" i="59"/>
  <c r="AJ190" i="59" s="1"/>
  <c r="AI45" i="60" s="1"/>
  <c r="AI191" i="59"/>
  <c r="AI190" i="59" s="1"/>
  <c r="AI44" i="60" s="1"/>
  <c r="AH191" i="59"/>
  <c r="AH190" i="59" s="1"/>
  <c r="AI43" i="60" s="1"/>
  <c r="AG191" i="59"/>
  <c r="AG190" i="59" s="1"/>
  <c r="AI42" i="60" s="1"/>
  <c r="AF191" i="59"/>
  <c r="AF190" i="59" s="1"/>
  <c r="AI41" i="60" s="1"/>
  <c r="AE191" i="59"/>
  <c r="AE190" i="59" s="1"/>
  <c r="AI40" i="60" s="1"/>
  <c r="AD191" i="59"/>
  <c r="AD190" i="59" s="1"/>
  <c r="AC191" i="59"/>
  <c r="AC190" i="59" s="1"/>
  <c r="AI38" i="60" s="1"/>
  <c r="AB191" i="59"/>
  <c r="AB190" i="59" s="1"/>
  <c r="AA191" i="59"/>
  <c r="AA190" i="59" s="1"/>
  <c r="AI36" i="60" s="1"/>
  <c r="Z191" i="59"/>
  <c r="Z190" i="59" s="1"/>
  <c r="AI35" i="60" s="1"/>
  <c r="Y191" i="59"/>
  <c r="Y190" i="59" s="1"/>
  <c r="AI34" i="60" s="1"/>
  <c r="X191" i="59"/>
  <c r="X190" i="59" s="1"/>
  <c r="W191" i="59"/>
  <c r="W190" i="59" s="1"/>
  <c r="AI31" i="60" s="1"/>
  <c r="V191" i="59"/>
  <c r="V190" i="59" s="1"/>
  <c r="AI30" i="60" s="1"/>
  <c r="U191" i="59"/>
  <c r="U190" i="59" s="1"/>
  <c r="AI29" i="60" s="1"/>
  <c r="T191" i="59"/>
  <c r="T190" i="59" s="1"/>
  <c r="AI28" i="60" s="1"/>
  <c r="S191" i="59"/>
  <c r="S190" i="59" s="1"/>
  <c r="AI27" i="60" s="1"/>
  <c r="R191" i="59"/>
  <c r="R190" i="59" s="1"/>
  <c r="AI26" i="60" s="1"/>
  <c r="Q191" i="59"/>
  <c r="Q190" i="59" s="1"/>
  <c r="AI25" i="60" s="1"/>
  <c r="P191" i="59"/>
  <c r="P190" i="59" s="1"/>
  <c r="AI24" i="60" s="1"/>
  <c r="O191" i="59"/>
  <c r="O190" i="59" s="1"/>
  <c r="AI21" i="60" s="1"/>
  <c r="N191" i="59"/>
  <c r="N190" i="59" s="1"/>
  <c r="AI20" i="60" s="1"/>
  <c r="M191" i="59"/>
  <c r="M190" i="59" s="1"/>
  <c r="AI19" i="60" s="1"/>
  <c r="L191" i="59"/>
  <c r="L190" i="59" s="1"/>
  <c r="K191" i="59"/>
  <c r="AI18" i="60" s="1"/>
  <c r="J191" i="59"/>
  <c r="J190" i="59" s="1"/>
  <c r="AI16" i="60" s="1"/>
  <c r="I191" i="59"/>
  <c r="I190" i="59" s="1"/>
  <c r="AI15" i="60" s="1"/>
  <c r="H191" i="59"/>
  <c r="H190" i="59" s="1"/>
  <c r="AI14" i="60" s="1"/>
  <c r="G191" i="59"/>
  <c r="G190" i="59" s="1"/>
  <c r="AI13" i="60" s="1"/>
  <c r="F191" i="59"/>
  <c r="E191" i="59"/>
  <c r="E190" i="59" s="1"/>
  <c r="AI11" i="60" s="1"/>
  <c r="C190" i="59"/>
  <c r="BA187" i="59"/>
  <c r="BA186" i="59" s="1"/>
  <c r="AZ187" i="59"/>
  <c r="AY187" i="59"/>
  <c r="AY186" i="59" s="1"/>
  <c r="AH60" i="60" s="1"/>
  <c r="AX187" i="59"/>
  <c r="AX186" i="59" s="1"/>
  <c r="AH59" i="60" s="1"/>
  <c r="AW187" i="59"/>
  <c r="AW186" i="59" s="1"/>
  <c r="AH58" i="60" s="1"/>
  <c r="AV187" i="59"/>
  <c r="AV186" i="59" s="1"/>
  <c r="AH57" i="60" s="1"/>
  <c r="AU187" i="59"/>
  <c r="AU186" i="59" s="1"/>
  <c r="AH56" i="60" s="1"/>
  <c r="AT187" i="59"/>
  <c r="AT186" i="59" s="1"/>
  <c r="AH55" i="60" s="1"/>
  <c r="AS187" i="59"/>
  <c r="AS186" i="59" s="1"/>
  <c r="AH54" i="60" s="1"/>
  <c r="AR187" i="59"/>
  <c r="AR186" i="59" s="1"/>
  <c r="AH53" i="60" s="1"/>
  <c r="AQ187" i="59"/>
  <c r="AQ186" i="59" s="1"/>
  <c r="AH52" i="60" s="1"/>
  <c r="AP187" i="59"/>
  <c r="AP186" i="59" s="1"/>
  <c r="AH51" i="60" s="1"/>
  <c r="AO187" i="59"/>
  <c r="AO186" i="59" s="1"/>
  <c r="AH50" i="60" s="1"/>
  <c r="AN187" i="59"/>
  <c r="AN186" i="59" s="1"/>
  <c r="AH49" i="60" s="1"/>
  <c r="AM187" i="59"/>
  <c r="AM186" i="59" s="1"/>
  <c r="AH48" i="60" s="1"/>
  <c r="AL187" i="59"/>
  <c r="AL186" i="59" s="1"/>
  <c r="AH47" i="60" s="1"/>
  <c r="AK187" i="59"/>
  <c r="AK186" i="59" s="1"/>
  <c r="AH46" i="60" s="1"/>
  <c r="AJ187" i="59"/>
  <c r="AJ186" i="59" s="1"/>
  <c r="AH45" i="60" s="1"/>
  <c r="AI187" i="59"/>
  <c r="AI186" i="59" s="1"/>
  <c r="AH187" i="59"/>
  <c r="AH186" i="59" s="1"/>
  <c r="AH43" i="60" s="1"/>
  <c r="AG187" i="59"/>
  <c r="AG186" i="59" s="1"/>
  <c r="AH42" i="60" s="1"/>
  <c r="AF187" i="59"/>
  <c r="AF186" i="59" s="1"/>
  <c r="AH41" i="60" s="1"/>
  <c r="AE187" i="59"/>
  <c r="AE186" i="59" s="1"/>
  <c r="AH40" i="60" s="1"/>
  <c r="AD187" i="59"/>
  <c r="AD186" i="59" s="1"/>
  <c r="AH39" i="60" s="1"/>
  <c r="AC187" i="59"/>
  <c r="AC186" i="59" s="1"/>
  <c r="AB187" i="59"/>
  <c r="AB186" i="59" s="1"/>
  <c r="AH37" i="60" s="1"/>
  <c r="AA187" i="59"/>
  <c r="AA186" i="59" s="1"/>
  <c r="AH36" i="60" s="1"/>
  <c r="Z187" i="59"/>
  <c r="Z186" i="59" s="1"/>
  <c r="AH35" i="60" s="1"/>
  <c r="Y187" i="59"/>
  <c r="Y186" i="59" s="1"/>
  <c r="AH34" i="60" s="1"/>
  <c r="X187" i="59"/>
  <c r="X186" i="59" s="1"/>
  <c r="W187" i="59"/>
  <c r="W186" i="59" s="1"/>
  <c r="AH31" i="60" s="1"/>
  <c r="V187" i="59"/>
  <c r="V186" i="59" s="1"/>
  <c r="AH30" i="60" s="1"/>
  <c r="U187" i="59"/>
  <c r="U186" i="59" s="1"/>
  <c r="AH29" i="60" s="1"/>
  <c r="T187" i="59"/>
  <c r="T186" i="59" s="1"/>
  <c r="AH28" i="60" s="1"/>
  <c r="S187" i="59"/>
  <c r="S186" i="59" s="1"/>
  <c r="AH27" i="60" s="1"/>
  <c r="R187" i="59"/>
  <c r="R186" i="59" s="1"/>
  <c r="AH26" i="60" s="1"/>
  <c r="Q187" i="59"/>
  <c r="Q186" i="59" s="1"/>
  <c r="AH25" i="60" s="1"/>
  <c r="P187" i="59"/>
  <c r="P186" i="59" s="1"/>
  <c r="AH24" i="60" s="1"/>
  <c r="O187" i="59"/>
  <c r="O186" i="59" s="1"/>
  <c r="AH21" i="60" s="1"/>
  <c r="N187" i="59"/>
  <c r="N186" i="59" s="1"/>
  <c r="AH20" i="60" s="1"/>
  <c r="M187" i="59"/>
  <c r="M186" i="59" s="1"/>
  <c r="AH19" i="60" s="1"/>
  <c r="L187" i="59"/>
  <c r="L186" i="59" s="1"/>
  <c r="K187" i="59"/>
  <c r="AH18" i="60" s="1"/>
  <c r="J187" i="59"/>
  <c r="J186" i="59" s="1"/>
  <c r="AH16" i="60" s="1"/>
  <c r="I187" i="59"/>
  <c r="I186" i="59" s="1"/>
  <c r="AH15" i="60" s="1"/>
  <c r="H187" i="59"/>
  <c r="H186" i="59" s="1"/>
  <c r="AH14" i="60" s="1"/>
  <c r="G187" i="59"/>
  <c r="G186" i="59" s="1"/>
  <c r="AH13" i="60" s="1"/>
  <c r="F187" i="59"/>
  <c r="F186" i="59" s="1"/>
  <c r="AH12" i="60" s="1"/>
  <c r="E187" i="59"/>
  <c r="E186" i="59" s="1"/>
  <c r="AH11" i="60" s="1"/>
  <c r="AZ186" i="59"/>
  <c r="AH61" i="60" s="1"/>
  <c r="C186" i="59"/>
  <c r="BA183" i="59"/>
  <c r="BA182" i="59" s="1"/>
  <c r="AG62" i="60" s="1"/>
  <c r="AZ183" i="59"/>
  <c r="AZ182" i="59" s="1"/>
  <c r="AG61" i="60" s="1"/>
  <c r="AY183" i="59"/>
  <c r="AY182" i="59" s="1"/>
  <c r="AG60" i="60" s="1"/>
  <c r="AX183" i="59"/>
  <c r="AX182" i="59" s="1"/>
  <c r="AG59" i="60" s="1"/>
  <c r="AW183" i="59"/>
  <c r="AW182" i="59" s="1"/>
  <c r="AG58" i="60" s="1"/>
  <c r="AV183" i="59"/>
  <c r="AV182" i="59" s="1"/>
  <c r="AG57" i="60" s="1"/>
  <c r="AU183" i="59"/>
  <c r="AU182" i="59" s="1"/>
  <c r="AG56" i="60" s="1"/>
  <c r="AT183" i="59"/>
  <c r="AT182" i="59" s="1"/>
  <c r="AG55" i="60" s="1"/>
  <c r="AS183" i="59"/>
  <c r="AS182" i="59" s="1"/>
  <c r="AR183" i="59"/>
  <c r="AR182" i="59" s="1"/>
  <c r="AG53" i="60" s="1"/>
  <c r="AQ183" i="59"/>
  <c r="AQ182" i="59" s="1"/>
  <c r="AG52" i="60" s="1"/>
  <c r="AP183" i="59"/>
  <c r="AP182" i="59" s="1"/>
  <c r="AG51" i="60" s="1"/>
  <c r="AO183" i="59"/>
  <c r="AO182" i="59" s="1"/>
  <c r="AG50" i="60" s="1"/>
  <c r="AN183" i="59"/>
  <c r="AN182" i="59" s="1"/>
  <c r="AG49" i="60" s="1"/>
  <c r="AM183" i="59"/>
  <c r="AM182" i="59" s="1"/>
  <c r="AG48" i="60" s="1"/>
  <c r="AL183" i="59"/>
  <c r="AL182" i="59" s="1"/>
  <c r="AG47" i="60" s="1"/>
  <c r="AK183" i="59"/>
  <c r="AK182" i="59" s="1"/>
  <c r="AG46" i="60" s="1"/>
  <c r="AJ183" i="59"/>
  <c r="AJ182" i="59" s="1"/>
  <c r="AG45" i="60" s="1"/>
  <c r="AI183" i="59"/>
  <c r="AI182" i="59" s="1"/>
  <c r="AG44" i="60" s="1"/>
  <c r="AH183" i="59"/>
  <c r="AH182" i="59" s="1"/>
  <c r="AG43" i="60" s="1"/>
  <c r="AG183" i="59"/>
  <c r="AG182" i="59" s="1"/>
  <c r="AG42" i="60" s="1"/>
  <c r="AF183" i="59"/>
  <c r="AF182" i="59" s="1"/>
  <c r="AG41" i="60" s="1"/>
  <c r="AE183" i="59"/>
  <c r="AE182" i="59" s="1"/>
  <c r="AG40" i="60" s="1"/>
  <c r="AD183" i="59"/>
  <c r="AD182" i="59" s="1"/>
  <c r="AG39" i="60" s="1"/>
  <c r="AC183" i="59"/>
  <c r="AC182" i="59" s="1"/>
  <c r="AG38" i="60" s="1"/>
  <c r="AB183" i="59"/>
  <c r="AB182" i="59" s="1"/>
  <c r="AA183" i="59"/>
  <c r="AA182" i="59" s="1"/>
  <c r="AG36" i="60" s="1"/>
  <c r="Z183" i="59"/>
  <c r="Z182" i="59" s="1"/>
  <c r="AG35" i="60" s="1"/>
  <c r="Y183" i="59"/>
  <c r="Y182" i="59" s="1"/>
  <c r="AG34" i="60" s="1"/>
  <c r="X183" i="59"/>
  <c r="X182" i="59" s="1"/>
  <c r="W183" i="59"/>
  <c r="W182" i="59" s="1"/>
  <c r="AG31" i="60" s="1"/>
  <c r="V183" i="59"/>
  <c r="V182" i="59" s="1"/>
  <c r="AG30" i="60" s="1"/>
  <c r="U183" i="59"/>
  <c r="U182" i="59" s="1"/>
  <c r="AG29" i="60" s="1"/>
  <c r="T183" i="59"/>
  <c r="T182" i="59" s="1"/>
  <c r="S183" i="59"/>
  <c r="S182" i="59" s="1"/>
  <c r="AG27" i="60" s="1"/>
  <c r="R183" i="59"/>
  <c r="R182" i="59" s="1"/>
  <c r="AG26" i="60" s="1"/>
  <c r="Q183" i="59"/>
  <c r="Q182" i="59" s="1"/>
  <c r="AG25" i="60" s="1"/>
  <c r="P183" i="59"/>
  <c r="P182" i="59" s="1"/>
  <c r="AG24" i="60" s="1"/>
  <c r="O183" i="59"/>
  <c r="O182" i="59" s="1"/>
  <c r="AG21" i="60" s="1"/>
  <c r="N183" i="59"/>
  <c r="N182" i="59" s="1"/>
  <c r="AG20" i="60" s="1"/>
  <c r="M183" i="59"/>
  <c r="M182" i="59" s="1"/>
  <c r="AG19" i="60" s="1"/>
  <c r="L183" i="59"/>
  <c r="L182" i="59" s="1"/>
  <c r="K183" i="59"/>
  <c r="AG18" i="60" s="1"/>
  <c r="J183" i="59"/>
  <c r="J182" i="59" s="1"/>
  <c r="AG16" i="60" s="1"/>
  <c r="I183" i="59"/>
  <c r="I182" i="59" s="1"/>
  <c r="AG15" i="60" s="1"/>
  <c r="H183" i="59"/>
  <c r="H182" i="59" s="1"/>
  <c r="AG14" i="60" s="1"/>
  <c r="G183" i="59"/>
  <c r="F183" i="59"/>
  <c r="F182" i="59" s="1"/>
  <c r="AG12" i="60" s="1"/>
  <c r="E183" i="59"/>
  <c r="E182" i="59" s="1"/>
  <c r="AG11" i="60" s="1"/>
  <c r="C182" i="59"/>
  <c r="BA179" i="59"/>
  <c r="BA178" i="59" s="1"/>
  <c r="AZ179" i="59"/>
  <c r="AZ178" i="59" s="1"/>
  <c r="AY179" i="59"/>
  <c r="AY178" i="59" s="1"/>
  <c r="AX179" i="59"/>
  <c r="AX178" i="59" s="1"/>
  <c r="AW179" i="59"/>
  <c r="AW178" i="59" s="1"/>
  <c r="AV179" i="59"/>
  <c r="AV178" i="59" s="1"/>
  <c r="AU179" i="59"/>
  <c r="AU178" i="59" s="1"/>
  <c r="AT179" i="59"/>
  <c r="AT178" i="59" s="1"/>
  <c r="AS179" i="59"/>
  <c r="AS178" i="59" s="1"/>
  <c r="AR179" i="59"/>
  <c r="AR178" i="59" s="1"/>
  <c r="AQ179" i="59"/>
  <c r="AQ178" i="59" s="1"/>
  <c r="AP179" i="59"/>
  <c r="AP178" i="59" s="1"/>
  <c r="AO179" i="59"/>
  <c r="AO178" i="59" s="1"/>
  <c r="AN179" i="59"/>
  <c r="AN178" i="59" s="1"/>
  <c r="AM179" i="59"/>
  <c r="AM178" i="59" s="1"/>
  <c r="AL179" i="59"/>
  <c r="AL178" i="59" s="1"/>
  <c r="AK179" i="59"/>
  <c r="AK178" i="59" s="1"/>
  <c r="AJ179" i="59"/>
  <c r="AJ178" i="59" s="1"/>
  <c r="AI179" i="59"/>
  <c r="AI178" i="59" s="1"/>
  <c r="AH179" i="59"/>
  <c r="AH178" i="59" s="1"/>
  <c r="AG179" i="59"/>
  <c r="AG178" i="59" s="1"/>
  <c r="AF179" i="59"/>
  <c r="AF178" i="59" s="1"/>
  <c r="AE179" i="59"/>
  <c r="AE178" i="59" s="1"/>
  <c r="AD179" i="59"/>
  <c r="AD178" i="59" s="1"/>
  <c r="AC179" i="59"/>
  <c r="AC178" i="59" s="1"/>
  <c r="AB179" i="59"/>
  <c r="AB178" i="59" s="1"/>
  <c r="AA179" i="59"/>
  <c r="AA178" i="59" s="1"/>
  <c r="Z179" i="59"/>
  <c r="Z178" i="59" s="1"/>
  <c r="Y179" i="59"/>
  <c r="Y178" i="59" s="1"/>
  <c r="X179" i="59"/>
  <c r="X178" i="59" s="1"/>
  <c r="W179" i="59"/>
  <c r="W178" i="59" s="1"/>
  <c r="V179" i="59"/>
  <c r="V178" i="59" s="1"/>
  <c r="U179" i="59"/>
  <c r="U178" i="59" s="1"/>
  <c r="T179" i="59"/>
  <c r="T178" i="59" s="1"/>
  <c r="S179" i="59"/>
  <c r="S178" i="59" s="1"/>
  <c r="R179" i="59"/>
  <c r="R178" i="59" s="1"/>
  <c r="Q179" i="59"/>
  <c r="Q178" i="59" s="1"/>
  <c r="P179" i="59"/>
  <c r="P178" i="59" s="1"/>
  <c r="O179" i="59"/>
  <c r="O178" i="59" s="1"/>
  <c r="N179" i="59"/>
  <c r="N178" i="59" s="1"/>
  <c r="M179" i="59"/>
  <c r="M178" i="59" s="1"/>
  <c r="L179" i="59"/>
  <c r="L178" i="59" s="1"/>
  <c r="K179" i="59"/>
  <c r="J179" i="59"/>
  <c r="J178" i="59" s="1"/>
  <c r="I179" i="59"/>
  <c r="I178" i="59" s="1"/>
  <c r="H179" i="59"/>
  <c r="H178" i="59" s="1"/>
  <c r="G179" i="59"/>
  <c r="G178" i="59" s="1"/>
  <c r="F179" i="59"/>
  <c r="F178" i="59" s="1"/>
  <c r="E179" i="59"/>
  <c r="E178" i="59" s="1"/>
  <c r="C178" i="59"/>
  <c r="BA171" i="59"/>
  <c r="BA170" i="59" s="1"/>
  <c r="AE62" i="60" s="1"/>
  <c r="AZ171" i="59"/>
  <c r="AY171" i="59"/>
  <c r="AX171" i="59"/>
  <c r="AX170" i="59" s="1"/>
  <c r="AE59" i="60" s="1"/>
  <c r="AW171" i="59"/>
  <c r="AW170" i="59" s="1"/>
  <c r="AE58" i="60" s="1"/>
  <c r="AV171" i="59"/>
  <c r="AV170" i="59" s="1"/>
  <c r="AE57" i="60" s="1"/>
  <c r="AU171" i="59"/>
  <c r="AU170" i="59" s="1"/>
  <c r="AE56" i="60" s="1"/>
  <c r="AT171" i="59"/>
  <c r="AT170" i="59" s="1"/>
  <c r="AE55" i="60" s="1"/>
  <c r="AS171" i="59"/>
  <c r="AS170" i="59" s="1"/>
  <c r="AE54" i="60" s="1"/>
  <c r="AR171" i="59"/>
  <c r="AR170" i="59" s="1"/>
  <c r="AE53" i="60" s="1"/>
  <c r="AQ171" i="59"/>
  <c r="AQ170" i="59" s="1"/>
  <c r="AE52" i="60" s="1"/>
  <c r="AP171" i="59"/>
  <c r="AP170" i="59" s="1"/>
  <c r="AE51" i="60" s="1"/>
  <c r="AO171" i="59"/>
  <c r="AO170" i="59" s="1"/>
  <c r="AE50" i="60" s="1"/>
  <c r="AN171" i="59"/>
  <c r="AN170" i="59" s="1"/>
  <c r="AE49" i="60" s="1"/>
  <c r="AM171" i="59"/>
  <c r="AM170" i="59" s="1"/>
  <c r="AE48" i="60" s="1"/>
  <c r="AL171" i="59"/>
  <c r="AL170" i="59" s="1"/>
  <c r="AE47" i="60" s="1"/>
  <c r="AK171" i="59"/>
  <c r="AK170" i="59" s="1"/>
  <c r="AE46" i="60" s="1"/>
  <c r="AJ171" i="59"/>
  <c r="AJ170" i="59" s="1"/>
  <c r="AE45" i="60" s="1"/>
  <c r="AI171" i="59"/>
  <c r="AI170" i="59" s="1"/>
  <c r="AE44" i="60" s="1"/>
  <c r="AH171" i="59"/>
  <c r="AH170" i="59" s="1"/>
  <c r="AE43" i="60" s="1"/>
  <c r="AG171" i="59"/>
  <c r="AG170" i="59" s="1"/>
  <c r="AE42" i="60" s="1"/>
  <c r="AF171" i="59"/>
  <c r="AF170" i="59" s="1"/>
  <c r="AE41" i="60" s="1"/>
  <c r="AE171" i="59"/>
  <c r="AE170" i="59" s="1"/>
  <c r="AE40" i="60" s="1"/>
  <c r="AD171" i="59"/>
  <c r="AD170" i="59" s="1"/>
  <c r="AE39" i="60" s="1"/>
  <c r="AC171" i="59"/>
  <c r="AC170" i="59" s="1"/>
  <c r="AE38" i="60" s="1"/>
  <c r="AB171" i="59"/>
  <c r="AB170" i="59" s="1"/>
  <c r="AE37" i="60" s="1"/>
  <c r="AA171" i="59"/>
  <c r="AA170" i="59" s="1"/>
  <c r="AE36" i="60" s="1"/>
  <c r="Z171" i="59"/>
  <c r="Z170" i="59" s="1"/>
  <c r="Y171" i="59"/>
  <c r="Y170" i="59" s="1"/>
  <c r="AE34" i="60" s="1"/>
  <c r="X171" i="59"/>
  <c r="X170" i="59" s="1"/>
  <c r="W171" i="59"/>
  <c r="W170" i="59" s="1"/>
  <c r="AE31" i="60" s="1"/>
  <c r="V171" i="59"/>
  <c r="V170" i="59" s="1"/>
  <c r="AE30" i="60" s="1"/>
  <c r="U171" i="59"/>
  <c r="U170" i="59" s="1"/>
  <c r="AE29" i="60" s="1"/>
  <c r="T171" i="59"/>
  <c r="T170" i="59" s="1"/>
  <c r="AE28" i="60" s="1"/>
  <c r="S171" i="59"/>
  <c r="S170" i="59" s="1"/>
  <c r="AE27" i="60" s="1"/>
  <c r="R171" i="59"/>
  <c r="R170" i="59" s="1"/>
  <c r="AE26" i="60" s="1"/>
  <c r="Q171" i="59"/>
  <c r="Q170" i="59" s="1"/>
  <c r="AE25" i="60" s="1"/>
  <c r="P171" i="59"/>
  <c r="P170" i="59" s="1"/>
  <c r="AE24" i="60" s="1"/>
  <c r="O171" i="59"/>
  <c r="O170" i="59" s="1"/>
  <c r="AE21" i="60" s="1"/>
  <c r="N171" i="59"/>
  <c r="N170" i="59" s="1"/>
  <c r="AE20" i="60" s="1"/>
  <c r="M171" i="59"/>
  <c r="M170" i="59" s="1"/>
  <c r="AE19" i="60" s="1"/>
  <c r="L171" i="59"/>
  <c r="L170" i="59" s="1"/>
  <c r="K171" i="59"/>
  <c r="AE18" i="60" s="1"/>
  <c r="J171" i="59"/>
  <c r="J170" i="59" s="1"/>
  <c r="AE16" i="60" s="1"/>
  <c r="I171" i="59"/>
  <c r="I170" i="59" s="1"/>
  <c r="AE15" i="60" s="1"/>
  <c r="H171" i="59"/>
  <c r="H170" i="59" s="1"/>
  <c r="AE14" i="60" s="1"/>
  <c r="G171" i="59"/>
  <c r="G170" i="59" s="1"/>
  <c r="AE13" i="60" s="1"/>
  <c r="F171" i="59"/>
  <c r="F170" i="59" s="1"/>
  <c r="AE12" i="60" s="1"/>
  <c r="E171" i="59"/>
  <c r="AZ170" i="59"/>
  <c r="AE61" i="60" s="1"/>
  <c r="AY170" i="59"/>
  <c r="AE60" i="60" s="1"/>
  <c r="C170" i="59"/>
  <c r="BA142" i="59"/>
  <c r="BA141" i="59" s="1"/>
  <c r="AD62" i="60" s="1"/>
  <c r="AZ142" i="59"/>
  <c r="AZ141" i="59" s="1"/>
  <c r="AD61" i="60" s="1"/>
  <c r="AY142" i="59"/>
  <c r="AY141" i="59" s="1"/>
  <c r="AD60" i="60" s="1"/>
  <c r="AX142" i="59"/>
  <c r="AX141" i="59" s="1"/>
  <c r="AD59" i="60" s="1"/>
  <c r="AW142" i="59"/>
  <c r="AW141" i="59" s="1"/>
  <c r="AD58" i="60" s="1"/>
  <c r="AV142" i="59"/>
  <c r="AV141" i="59" s="1"/>
  <c r="AD57" i="60" s="1"/>
  <c r="AU142" i="59"/>
  <c r="AU141" i="59" s="1"/>
  <c r="AD56" i="60" s="1"/>
  <c r="AT142" i="59"/>
  <c r="AT141" i="59" s="1"/>
  <c r="AD55" i="60" s="1"/>
  <c r="AS142" i="59"/>
  <c r="AS141" i="59" s="1"/>
  <c r="AD54" i="60" s="1"/>
  <c r="AR142" i="59"/>
  <c r="AR141" i="59" s="1"/>
  <c r="AD53" i="60" s="1"/>
  <c r="AQ142" i="59"/>
  <c r="AQ141" i="59" s="1"/>
  <c r="AD52" i="60" s="1"/>
  <c r="AP142" i="59"/>
  <c r="AP141" i="59" s="1"/>
  <c r="AD51" i="60" s="1"/>
  <c r="AO142" i="59"/>
  <c r="AO141" i="59" s="1"/>
  <c r="AD50" i="60" s="1"/>
  <c r="AN142" i="59"/>
  <c r="AN141" i="59" s="1"/>
  <c r="AD49" i="60" s="1"/>
  <c r="AM142" i="59"/>
  <c r="AM141" i="59" s="1"/>
  <c r="AD48" i="60" s="1"/>
  <c r="AL142" i="59"/>
  <c r="AL141" i="59" s="1"/>
  <c r="AD47" i="60" s="1"/>
  <c r="AK142" i="59"/>
  <c r="AK141" i="59" s="1"/>
  <c r="AD46" i="60" s="1"/>
  <c r="AJ142" i="59"/>
  <c r="AJ141" i="59" s="1"/>
  <c r="AD45" i="60" s="1"/>
  <c r="AI142" i="59"/>
  <c r="AI141" i="59" s="1"/>
  <c r="AD44" i="60" s="1"/>
  <c r="AH142" i="59"/>
  <c r="AH141" i="59" s="1"/>
  <c r="AD43" i="60" s="1"/>
  <c r="AG142" i="59"/>
  <c r="AF142" i="59"/>
  <c r="AF141" i="59" s="1"/>
  <c r="AD41" i="60" s="1"/>
  <c r="AE142" i="59"/>
  <c r="AE141" i="59" s="1"/>
  <c r="AD40" i="60" s="1"/>
  <c r="AD142" i="59"/>
  <c r="AD141" i="59" s="1"/>
  <c r="AD39" i="60" s="1"/>
  <c r="AC142" i="59"/>
  <c r="AC141" i="59" s="1"/>
  <c r="AD38" i="60" s="1"/>
  <c r="AB142" i="59"/>
  <c r="AB141" i="59" s="1"/>
  <c r="AD37" i="60" s="1"/>
  <c r="AA142" i="59"/>
  <c r="AA141" i="59" s="1"/>
  <c r="AD36" i="60" s="1"/>
  <c r="Z142" i="59"/>
  <c r="Z141" i="59" s="1"/>
  <c r="AD35" i="60" s="1"/>
  <c r="Y142" i="59"/>
  <c r="Y141" i="59" s="1"/>
  <c r="X142" i="59"/>
  <c r="X141" i="59" s="1"/>
  <c r="W142" i="59"/>
  <c r="W141" i="59" s="1"/>
  <c r="AD31" i="60" s="1"/>
  <c r="V142" i="59"/>
  <c r="V141" i="59" s="1"/>
  <c r="AD30" i="60" s="1"/>
  <c r="U142" i="59"/>
  <c r="U141" i="59" s="1"/>
  <c r="AD29" i="60" s="1"/>
  <c r="T142" i="59"/>
  <c r="T141" i="59" s="1"/>
  <c r="AD28" i="60" s="1"/>
  <c r="S142" i="59"/>
  <c r="S141" i="59" s="1"/>
  <c r="AD27" i="60" s="1"/>
  <c r="R142" i="59"/>
  <c r="R141" i="59" s="1"/>
  <c r="AD26" i="60" s="1"/>
  <c r="Q142" i="59"/>
  <c r="Q141" i="59" s="1"/>
  <c r="AD25" i="60" s="1"/>
  <c r="P142" i="59"/>
  <c r="P141" i="59" s="1"/>
  <c r="AD24" i="60" s="1"/>
  <c r="O142" i="59"/>
  <c r="O141" i="59" s="1"/>
  <c r="AD21" i="60" s="1"/>
  <c r="N142" i="59"/>
  <c r="N141" i="59" s="1"/>
  <c r="AD20" i="60" s="1"/>
  <c r="M142" i="59"/>
  <c r="M141" i="59" s="1"/>
  <c r="AD19" i="60" s="1"/>
  <c r="L142" i="59"/>
  <c r="K142" i="59"/>
  <c r="J142" i="59"/>
  <c r="J141" i="59" s="1"/>
  <c r="AD16" i="60" s="1"/>
  <c r="I142" i="59"/>
  <c r="I141" i="59" s="1"/>
  <c r="AD15" i="60" s="1"/>
  <c r="H142" i="59"/>
  <c r="H141" i="59" s="1"/>
  <c r="AD14" i="60" s="1"/>
  <c r="G142" i="59"/>
  <c r="G141" i="59" s="1"/>
  <c r="AD13" i="60" s="1"/>
  <c r="F142" i="59"/>
  <c r="E142" i="59"/>
  <c r="E141" i="59" s="1"/>
  <c r="AD11" i="60" s="1"/>
  <c r="BD141" i="59"/>
  <c r="BC141" i="59"/>
  <c r="C141" i="59"/>
  <c r="BA137" i="59"/>
  <c r="AZ137" i="59"/>
  <c r="AY137" i="59"/>
  <c r="AX137" i="59"/>
  <c r="AW137" i="59"/>
  <c r="AV137" i="59"/>
  <c r="AU137" i="59"/>
  <c r="AT137" i="59"/>
  <c r="AS137" i="59"/>
  <c r="AR137" i="59"/>
  <c r="AQ137" i="59"/>
  <c r="AP137" i="59"/>
  <c r="AO137" i="59"/>
  <c r="AN137" i="59"/>
  <c r="AM137" i="59"/>
  <c r="AL137" i="59"/>
  <c r="AK137" i="59"/>
  <c r="AJ137" i="59"/>
  <c r="AI137" i="59"/>
  <c r="AH137" i="59"/>
  <c r="AF137" i="59"/>
  <c r="AE137" i="59"/>
  <c r="AD137" i="59"/>
  <c r="AC137" i="59"/>
  <c r="AB137" i="59"/>
  <c r="AA137" i="59"/>
  <c r="Z137" i="59"/>
  <c r="Y137" i="59"/>
  <c r="X137" i="59"/>
  <c r="W137" i="59"/>
  <c r="V137" i="59"/>
  <c r="U137" i="59"/>
  <c r="T137" i="59"/>
  <c r="S137" i="59"/>
  <c r="R137" i="59"/>
  <c r="Q137" i="59"/>
  <c r="P137" i="59"/>
  <c r="O137" i="59"/>
  <c r="N137" i="59"/>
  <c r="M137" i="59"/>
  <c r="K137" i="59"/>
  <c r="J137" i="59"/>
  <c r="I137" i="59"/>
  <c r="H137" i="59"/>
  <c r="G137" i="59"/>
  <c r="F137" i="59"/>
  <c r="E137" i="59"/>
  <c r="BA134" i="59"/>
  <c r="AZ134" i="59"/>
  <c r="AY134" i="59"/>
  <c r="AX134" i="59"/>
  <c r="AW134" i="59"/>
  <c r="AV134" i="59"/>
  <c r="AU134" i="59"/>
  <c r="AT134" i="59"/>
  <c r="AS134" i="59"/>
  <c r="AR134" i="59"/>
  <c r="AQ134" i="59"/>
  <c r="AP134" i="59"/>
  <c r="AO134" i="59"/>
  <c r="AN134" i="59"/>
  <c r="AM134" i="59"/>
  <c r="AL134" i="59"/>
  <c r="AK134" i="59"/>
  <c r="AJ134" i="59"/>
  <c r="AI134" i="59"/>
  <c r="AH134" i="59"/>
  <c r="AF134" i="59"/>
  <c r="AE134" i="59"/>
  <c r="AD134" i="59"/>
  <c r="AC134" i="59"/>
  <c r="AB134" i="59"/>
  <c r="AA134" i="59"/>
  <c r="Z134" i="59"/>
  <c r="Y134" i="59"/>
  <c r="X134" i="59"/>
  <c r="W134" i="59"/>
  <c r="V134" i="59"/>
  <c r="U134" i="59"/>
  <c r="T134" i="59"/>
  <c r="S134" i="59"/>
  <c r="R134" i="59"/>
  <c r="Q134" i="59"/>
  <c r="P134" i="59"/>
  <c r="O134" i="59"/>
  <c r="N134" i="59"/>
  <c r="M134" i="59"/>
  <c r="K134" i="59"/>
  <c r="AA18" i="60" s="1"/>
  <c r="J134" i="59"/>
  <c r="I134" i="59"/>
  <c r="H134" i="59"/>
  <c r="G134" i="59"/>
  <c r="F134" i="59"/>
  <c r="E134" i="59"/>
  <c r="C133" i="59"/>
  <c r="BA130" i="59"/>
  <c r="AZ130" i="59"/>
  <c r="AY130" i="59"/>
  <c r="AX130" i="59"/>
  <c r="AW130" i="59"/>
  <c r="AV130" i="59"/>
  <c r="AU130" i="59"/>
  <c r="AT130" i="59"/>
  <c r="AS130" i="59"/>
  <c r="AR130" i="59"/>
  <c r="AQ130" i="59"/>
  <c r="AP130" i="59"/>
  <c r="AO130" i="59"/>
  <c r="AN130" i="59"/>
  <c r="AM130" i="59"/>
  <c r="AL130" i="59"/>
  <c r="AK130" i="59"/>
  <c r="AJ130" i="59"/>
  <c r="AI130" i="59"/>
  <c r="AH130" i="59"/>
  <c r="AF130" i="59"/>
  <c r="AE130" i="59"/>
  <c r="AD130" i="59"/>
  <c r="AC130" i="59"/>
  <c r="AB130" i="59"/>
  <c r="AA130" i="59"/>
  <c r="Z130" i="59"/>
  <c r="Y130" i="59"/>
  <c r="X130" i="59"/>
  <c r="W130" i="59"/>
  <c r="V130" i="59"/>
  <c r="U130" i="59"/>
  <c r="T130" i="59"/>
  <c r="S130" i="59"/>
  <c r="R130" i="59"/>
  <c r="Q130" i="59"/>
  <c r="P130" i="59"/>
  <c r="O130" i="59"/>
  <c r="N130" i="59"/>
  <c r="M130" i="59"/>
  <c r="K130" i="59"/>
  <c r="J130" i="59"/>
  <c r="I130" i="59"/>
  <c r="H130" i="59"/>
  <c r="G130" i="59"/>
  <c r="F130" i="59"/>
  <c r="E130" i="59"/>
  <c r="BA127" i="59"/>
  <c r="AZ127" i="59"/>
  <c r="AY127" i="59"/>
  <c r="AX127" i="59"/>
  <c r="AW127" i="59"/>
  <c r="AV127" i="59"/>
  <c r="AU127" i="59"/>
  <c r="AT127" i="59"/>
  <c r="AS127" i="59"/>
  <c r="AR127" i="59"/>
  <c r="AQ127" i="59"/>
  <c r="AP127" i="59"/>
  <c r="AO127" i="59"/>
  <c r="AN127" i="59"/>
  <c r="AM127" i="59"/>
  <c r="AL127" i="59"/>
  <c r="AK127" i="59"/>
  <c r="AJ127" i="59"/>
  <c r="AI127" i="59"/>
  <c r="AH127" i="59"/>
  <c r="AF127" i="59"/>
  <c r="AE127" i="59"/>
  <c r="AD127" i="59"/>
  <c r="AC127" i="59"/>
  <c r="AB127" i="59"/>
  <c r="AA127" i="59"/>
  <c r="Z127" i="59"/>
  <c r="Y127" i="59"/>
  <c r="X127" i="59"/>
  <c r="W127" i="59"/>
  <c r="V127" i="59"/>
  <c r="U127" i="59"/>
  <c r="T127" i="59"/>
  <c r="S127" i="59"/>
  <c r="R127" i="59"/>
  <c r="Q127" i="59"/>
  <c r="P127" i="59"/>
  <c r="O127" i="59"/>
  <c r="N127" i="59"/>
  <c r="M127" i="59"/>
  <c r="K127" i="59"/>
  <c r="Z18" i="60" s="1"/>
  <c r="J127" i="59"/>
  <c r="I127" i="59"/>
  <c r="H127" i="59"/>
  <c r="G127" i="59"/>
  <c r="F127" i="59"/>
  <c r="E127" i="59"/>
  <c r="C126" i="59"/>
  <c r="BA123" i="59"/>
  <c r="AZ123" i="59"/>
  <c r="AY123" i="59"/>
  <c r="AX123" i="59"/>
  <c r="AW123" i="59"/>
  <c r="AV123" i="59"/>
  <c r="AU123" i="59"/>
  <c r="AT123" i="59"/>
  <c r="AS123" i="59"/>
  <c r="AR123" i="59"/>
  <c r="AQ123" i="59"/>
  <c r="AP123" i="59"/>
  <c r="AO123" i="59"/>
  <c r="AN123" i="59"/>
  <c r="AM123" i="59"/>
  <c r="AL123" i="59"/>
  <c r="AK123" i="59"/>
  <c r="AJ123" i="59"/>
  <c r="AI123" i="59"/>
  <c r="AH123" i="59"/>
  <c r="AF123" i="59"/>
  <c r="AE123" i="59"/>
  <c r="AD123" i="59"/>
  <c r="AC123" i="59"/>
  <c r="AB123" i="59"/>
  <c r="AA123" i="59"/>
  <c r="Z123" i="59"/>
  <c r="Y123" i="59"/>
  <c r="X123" i="59"/>
  <c r="W123" i="59"/>
  <c r="V123" i="59"/>
  <c r="U123" i="59"/>
  <c r="T123" i="59"/>
  <c r="S123" i="59"/>
  <c r="R123" i="59"/>
  <c r="Q123" i="59"/>
  <c r="P123" i="59"/>
  <c r="O123" i="59"/>
  <c r="N123" i="59"/>
  <c r="M123" i="59"/>
  <c r="K123" i="59"/>
  <c r="J123" i="59"/>
  <c r="I123" i="59"/>
  <c r="H123" i="59"/>
  <c r="G123" i="59"/>
  <c r="F123" i="59"/>
  <c r="E123" i="59"/>
  <c r="BA120" i="59"/>
  <c r="AZ120" i="59"/>
  <c r="AY120" i="59"/>
  <c r="AX120" i="59"/>
  <c r="AW120" i="59"/>
  <c r="AV120" i="59"/>
  <c r="AU120" i="59"/>
  <c r="AT120" i="59"/>
  <c r="AS120" i="59"/>
  <c r="AR120" i="59"/>
  <c r="AQ120" i="59"/>
  <c r="AP120" i="59"/>
  <c r="AO120" i="59"/>
  <c r="AN120" i="59"/>
  <c r="AM120" i="59"/>
  <c r="AL120" i="59"/>
  <c r="AK120" i="59"/>
  <c r="AJ120" i="59"/>
  <c r="AI120" i="59"/>
  <c r="AH120" i="59"/>
  <c r="AF120" i="59"/>
  <c r="AE120" i="59"/>
  <c r="AD120" i="59"/>
  <c r="AC120" i="59"/>
  <c r="AB120" i="59"/>
  <c r="AA120" i="59"/>
  <c r="Z120" i="59"/>
  <c r="Y120" i="59"/>
  <c r="X120" i="59"/>
  <c r="W120" i="59"/>
  <c r="V120" i="59"/>
  <c r="U120" i="59"/>
  <c r="T120" i="59"/>
  <c r="S120" i="59"/>
  <c r="R120" i="59"/>
  <c r="Q120" i="59"/>
  <c r="P120" i="59"/>
  <c r="O120" i="59"/>
  <c r="N120" i="59"/>
  <c r="M120" i="59"/>
  <c r="K120" i="59"/>
  <c r="Y18" i="60" s="1"/>
  <c r="J120" i="59"/>
  <c r="I120" i="59"/>
  <c r="H120" i="59"/>
  <c r="G120" i="59"/>
  <c r="F120" i="59"/>
  <c r="E120" i="59"/>
  <c r="C119" i="59"/>
  <c r="BA116" i="59"/>
  <c r="AZ116" i="59"/>
  <c r="AY116" i="59"/>
  <c r="AX116" i="59"/>
  <c r="AW116" i="59"/>
  <c r="AV116" i="59"/>
  <c r="AU116" i="59"/>
  <c r="AT116" i="59"/>
  <c r="AS116" i="59"/>
  <c r="AR116" i="59"/>
  <c r="AQ116" i="59"/>
  <c r="AP116" i="59"/>
  <c r="AO116" i="59"/>
  <c r="AN116" i="59"/>
  <c r="AM116" i="59"/>
  <c r="AL116" i="59"/>
  <c r="AK116" i="59"/>
  <c r="AJ116" i="59"/>
  <c r="AI116" i="59"/>
  <c r="AH116" i="59"/>
  <c r="AF116" i="59"/>
  <c r="AE116" i="59"/>
  <c r="AD116" i="59"/>
  <c r="AC116" i="59"/>
  <c r="AB116" i="59"/>
  <c r="AA116" i="59"/>
  <c r="Z116" i="59"/>
  <c r="Y116" i="59"/>
  <c r="X116" i="59"/>
  <c r="W116" i="59"/>
  <c r="V116" i="59"/>
  <c r="U116" i="59"/>
  <c r="T116" i="59"/>
  <c r="S116" i="59"/>
  <c r="R116" i="59"/>
  <c r="Q116" i="59"/>
  <c r="P116" i="59"/>
  <c r="O116" i="59"/>
  <c r="N116" i="59"/>
  <c r="M116" i="59"/>
  <c r="K116" i="59"/>
  <c r="J116" i="59"/>
  <c r="I116" i="59"/>
  <c r="H116" i="59"/>
  <c r="G116" i="59"/>
  <c r="F116" i="59"/>
  <c r="E116" i="59"/>
  <c r="BA113" i="59"/>
  <c r="AZ113" i="59"/>
  <c r="AY113" i="59"/>
  <c r="AX113" i="59"/>
  <c r="AW113" i="59"/>
  <c r="AV113" i="59"/>
  <c r="AU113" i="59"/>
  <c r="AT113" i="59"/>
  <c r="AS113" i="59"/>
  <c r="AR113" i="59"/>
  <c r="AQ113" i="59"/>
  <c r="AP113" i="59"/>
  <c r="AO113" i="59"/>
  <c r="AN113" i="59"/>
  <c r="AM113" i="59"/>
  <c r="AL113" i="59"/>
  <c r="AK113" i="59"/>
  <c r="AJ113" i="59"/>
  <c r="AI113" i="59"/>
  <c r="AH113" i="59"/>
  <c r="AF113" i="59"/>
  <c r="AE113" i="59"/>
  <c r="AD113" i="59"/>
  <c r="AC113" i="59"/>
  <c r="AB113" i="59"/>
  <c r="AA113" i="59"/>
  <c r="Z113" i="59"/>
  <c r="Y113" i="59"/>
  <c r="X113" i="59"/>
  <c r="W113" i="59"/>
  <c r="V113" i="59"/>
  <c r="U113" i="59"/>
  <c r="T113" i="59"/>
  <c r="S113" i="59"/>
  <c r="R113" i="59"/>
  <c r="Q113" i="59"/>
  <c r="P113" i="59"/>
  <c r="O113" i="59"/>
  <c r="N113" i="59"/>
  <c r="M113" i="59"/>
  <c r="K113" i="59"/>
  <c r="X18" i="60" s="1"/>
  <c r="J113" i="59"/>
  <c r="I113" i="59"/>
  <c r="H113" i="59"/>
  <c r="G113" i="59"/>
  <c r="F113" i="59"/>
  <c r="E113" i="59"/>
  <c r="C112" i="59"/>
  <c r="BA109" i="59"/>
  <c r="AZ109" i="59"/>
  <c r="AY109" i="59"/>
  <c r="AX109" i="59"/>
  <c r="AW109" i="59"/>
  <c r="AV109" i="59"/>
  <c r="AU109" i="59"/>
  <c r="AT109" i="59"/>
  <c r="AS109" i="59"/>
  <c r="AR109" i="59"/>
  <c r="AQ109" i="59"/>
  <c r="AP109" i="59"/>
  <c r="AO109" i="59"/>
  <c r="AN109" i="59"/>
  <c r="AM109" i="59"/>
  <c r="AL109" i="59"/>
  <c r="AK109" i="59"/>
  <c r="AJ109" i="59"/>
  <c r="AI109" i="59"/>
  <c r="AH109" i="59"/>
  <c r="AF109" i="59"/>
  <c r="AE109" i="59"/>
  <c r="AD109" i="59"/>
  <c r="AC109" i="59"/>
  <c r="AB109" i="59"/>
  <c r="AA109" i="59"/>
  <c r="Z109" i="59"/>
  <c r="Y109" i="59"/>
  <c r="X109" i="59"/>
  <c r="W109" i="59"/>
  <c r="V109" i="59"/>
  <c r="U109" i="59"/>
  <c r="T109" i="59"/>
  <c r="S109" i="59"/>
  <c r="R109" i="59"/>
  <c r="Q109" i="59"/>
  <c r="P109" i="59"/>
  <c r="O109" i="59"/>
  <c r="N109" i="59"/>
  <c r="M109" i="59"/>
  <c r="K109" i="59"/>
  <c r="J109" i="59"/>
  <c r="I109" i="59"/>
  <c r="H109" i="59"/>
  <c r="G109" i="59"/>
  <c r="F109" i="59"/>
  <c r="E109" i="59"/>
  <c r="BA106" i="59"/>
  <c r="AZ106" i="59"/>
  <c r="AY106" i="59"/>
  <c r="AX106" i="59"/>
  <c r="AW106" i="59"/>
  <c r="AV106" i="59"/>
  <c r="AU106" i="59"/>
  <c r="AT106" i="59"/>
  <c r="AS106" i="59"/>
  <c r="AR106" i="59"/>
  <c r="AQ106" i="59"/>
  <c r="AP106" i="59"/>
  <c r="AO106" i="59"/>
  <c r="AN106" i="59"/>
  <c r="AM106" i="59"/>
  <c r="AL106" i="59"/>
  <c r="AK106" i="59"/>
  <c r="AJ106" i="59"/>
  <c r="AI106" i="59"/>
  <c r="AH106" i="59"/>
  <c r="AF106" i="59"/>
  <c r="AE106" i="59"/>
  <c r="AD106" i="59"/>
  <c r="AC106" i="59"/>
  <c r="AB106" i="59"/>
  <c r="AA106" i="59"/>
  <c r="Z106" i="59"/>
  <c r="Y106" i="59"/>
  <c r="X106" i="59"/>
  <c r="W106" i="59"/>
  <c r="V106" i="59"/>
  <c r="U106" i="59"/>
  <c r="T106" i="59"/>
  <c r="S106" i="59"/>
  <c r="R106" i="59"/>
  <c r="Q106" i="59"/>
  <c r="P106" i="59"/>
  <c r="O106" i="59"/>
  <c r="N106" i="59"/>
  <c r="M106" i="59"/>
  <c r="K106" i="59"/>
  <c r="W18" i="60" s="1"/>
  <c r="J106" i="59"/>
  <c r="I106" i="59"/>
  <c r="H106" i="59"/>
  <c r="G106" i="59"/>
  <c r="F106" i="59"/>
  <c r="E106" i="59"/>
  <c r="C105" i="59"/>
  <c r="BA102" i="59"/>
  <c r="AZ102" i="59"/>
  <c r="AY102" i="59"/>
  <c r="AX102" i="59"/>
  <c r="AW102" i="59"/>
  <c r="AV102" i="59"/>
  <c r="AU102" i="59"/>
  <c r="AT102" i="59"/>
  <c r="AS102" i="59"/>
  <c r="AR102" i="59"/>
  <c r="AQ102" i="59"/>
  <c r="AP102" i="59"/>
  <c r="AO102" i="59"/>
  <c r="AN102" i="59"/>
  <c r="AM102" i="59"/>
  <c r="AL102" i="59"/>
  <c r="AK102" i="59"/>
  <c r="AJ102" i="59"/>
  <c r="AI102" i="59"/>
  <c r="AH102" i="59"/>
  <c r="AF102" i="59"/>
  <c r="AE102" i="59"/>
  <c r="AD102" i="59"/>
  <c r="AC102" i="59"/>
  <c r="AB102" i="59"/>
  <c r="AA102" i="59"/>
  <c r="Z102" i="59"/>
  <c r="Y102" i="59"/>
  <c r="X102" i="59"/>
  <c r="W102" i="59"/>
  <c r="V102" i="59"/>
  <c r="U102" i="59"/>
  <c r="T102" i="59"/>
  <c r="S102" i="59"/>
  <c r="R102" i="59"/>
  <c r="Q102" i="59"/>
  <c r="P102" i="59"/>
  <c r="O102" i="59"/>
  <c r="N102" i="59"/>
  <c r="M102" i="59"/>
  <c r="K102" i="59"/>
  <c r="J102" i="59"/>
  <c r="I102" i="59"/>
  <c r="H102" i="59"/>
  <c r="G102" i="59"/>
  <c r="F102" i="59"/>
  <c r="E102" i="59"/>
  <c r="BA99" i="59"/>
  <c r="AZ99" i="59"/>
  <c r="AY99" i="59"/>
  <c r="AX99" i="59"/>
  <c r="AW99" i="59"/>
  <c r="AV99" i="59"/>
  <c r="AU99" i="59"/>
  <c r="AT99" i="59"/>
  <c r="AS99" i="59"/>
  <c r="AR99" i="59"/>
  <c r="AQ99" i="59"/>
  <c r="AP99" i="59"/>
  <c r="AO99" i="59"/>
  <c r="AN99" i="59"/>
  <c r="AM99" i="59"/>
  <c r="AL99" i="59"/>
  <c r="AK99" i="59"/>
  <c r="AJ99" i="59"/>
  <c r="AI99" i="59"/>
  <c r="AH99" i="59"/>
  <c r="AF99" i="59"/>
  <c r="AE99" i="59"/>
  <c r="AD99" i="59"/>
  <c r="AC99" i="59"/>
  <c r="AB99" i="59"/>
  <c r="AA99" i="59"/>
  <c r="Z99" i="59"/>
  <c r="Y99" i="59"/>
  <c r="X99" i="59"/>
  <c r="W99" i="59"/>
  <c r="V99" i="59"/>
  <c r="U99" i="59"/>
  <c r="T99" i="59"/>
  <c r="S99" i="59"/>
  <c r="R99" i="59"/>
  <c r="Q99" i="59"/>
  <c r="P99" i="59"/>
  <c r="O99" i="59"/>
  <c r="N99" i="59"/>
  <c r="M99" i="59"/>
  <c r="K99" i="59"/>
  <c r="V18" i="60" s="1"/>
  <c r="J99" i="59"/>
  <c r="I99" i="59"/>
  <c r="H99" i="59"/>
  <c r="G99" i="59"/>
  <c r="F99" i="59"/>
  <c r="E99" i="59"/>
  <c r="C98" i="59"/>
  <c r="BA95" i="59"/>
  <c r="AZ95" i="59"/>
  <c r="AY95" i="59"/>
  <c r="AX95" i="59"/>
  <c r="AW95" i="59"/>
  <c r="AV95" i="59"/>
  <c r="AU95" i="59"/>
  <c r="AT95" i="59"/>
  <c r="AS95" i="59"/>
  <c r="AR95" i="59"/>
  <c r="AQ95" i="59"/>
  <c r="AP95" i="59"/>
  <c r="AO95" i="59"/>
  <c r="AN95" i="59"/>
  <c r="AM95" i="59"/>
  <c r="AL95" i="59"/>
  <c r="AK95" i="59"/>
  <c r="AJ95" i="59"/>
  <c r="AI95" i="59"/>
  <c r="AH95" i="59"/>
  <c r="AF95" i="59"/>
  <c r="AE95" i="59"/>
  <c r="AD95" i="59"/>
  <c r="AC95" i="59"/>
  <c r="AB95" i="59"/>
  <c r="AA95" i="59"/>
  <c r="Z95" i="59"/>
  <c r="Y95" i="59"/>
  <c r="X95" i="59"/>
  <c r="W95" i="59"/>
  <c r="V95" i="59"/>
  <c r="U95" i="59"/>
  <c r="T95" i="59"/>
  <c r="S95" i="59"/>
  <c r="R95" i="59"/>
  <c r="Q95" i="59"/>
  <c r="P95" i="59"/>
  <c r="O95" i="59"/>
  <c r="N95" i="59"/>
  <c r="M95" i="59"/>
  <c r="K95" i="59"/>
  <c r="J95" i="59"/>
  <c r="I95" i="59"/>
  <c r="H95" i="59"/>
  <c r="G95" i="59"/>
  <c r="F95" i="59"/>
  <c r="E95" i="59"/>
  <c r="BA92" i="59"/>
  <c r="AZ92" i="59"/>
  <c r="AY92" i="59"/>
  <c r="AX92" i="59"/>
  <c r="AW92" i="59"/>
  <c r="AV92" i="59"/>
  <c r="AU92" i="59"/>
  <c r="AT92" i="59"/>
  <c r="AS92" i="59"/>
  <c r="AR92" i="59"/>
  <c r="AQ92" i="59"/>
  <c r="AP92" i="59"/>
  <c r="AO92" i="59"/>
  <c r="AN92" i="59"/>
  <c r="AM92" i="59"/>
  <c r="AL92" i="59"/>
  <c r="AK92" i="59"/>
  <c r="AJ92" i="59"/>
  <c r="AI92" i="59"/>
  <c r="AH92" i="59"/>
  <c r="AF92" i="59"/>
  <c r="AE92" i="59"/>
  <c r="AD92" i="59"/>
  <c r="AC92" i="59"/>
  <c r="AB92" i="59"/>
  <c r="AA92" i="59"/>
  <c r="Z92" i="59"/>
  <c r="Y92" i="59"/>
  <c r="X92" i="59"/>
  <c r="W92" i="59"/>
  <c r="V92" i="59"/>
  <c r="U92" i="59"/>
  <c r="T92" i="59"/>
  <c r="S92" i="59"/>
  <c r="R92" i="59"/>
  <c r="Q92" i="59"/>
  <c r="P92" i="59"/>
  <c r="O92" i="59"/>
  <c r="N92" i="59"/>
  <c r="M92" i="59"/>
  <c r="K92" i="59"/>
  <c r="U18" i="60" s="1"/>
  <c r="J92" i="59"/>
  <c r="I92" i="59"/>
  <c r="H92" i="59"/>
  <c r="G92" i="59"/>
  <c r="F92" i="59"/>
  <c r="E92" i="59"/>
  <c r="C91" i="59"/>
  <c r="BA88" i="59"/>
  <c r="AZ88" i="59"/>
  <c r="AY88" i="59"/>
  <c r="AX88" i="59"/>
  <c r="AW88" i="59"/>
  <c r="AV88" i="59"/>
  <c r="AU88" i="59"/>
  <c r="AT88" i="59"/>
  <c r="AS88" i="59"/>
  <c r="AR88" i="59"/>
  <c r="AQ88" i="59"/>
  <c r="AP88" i="59"/>
  <c r="AO88" i="59"/>
  <c r="AN88" i="59"/>
  <c r="AM88" i="59"/>
  <c r="AL88" i="59"/>
  <c r="AK88" i="59"/>
  <c r="AJ88" i="59"/>
  <c r="AI88" i="59"/>
  <c r="AH88" i="59"/>
  <c r="AF88" i="59"/>
  <c r="AE88" i="59"/>
  <c r="AD88" i="59"/>
  <c r="AC88" i="59"/>
  <c r="AB88" i="59"/>
  <c r="AA88" i="59"/>
  <c r="Z88" i="59"/>
  <c r="Y88" i="59"/>
  <c r="X88" i="59"/>
  <c r="W88" i="59"/>
  <c r="V88" i="59"/>
  <c r="U88" i="59"/>
  <c r="T88" i="59"/>
  <c r="S88" i="59"/>
  <c r="R88" i="59"/>
  <c r="Q88" i="59"/>
  <c r="P88" i="59"/>
  <c r="O88" i="59"/>
  <c r="N88" i="59"/>
  <c r="M88" i="59"/>
  <c r="K88" i="59"/>
  <c r="J88" i="59"/>
  <c r="I88" i="59"/>
  <c r="H88" i="59"/>
  <c r="G88" i="59"/>
  <c r="F88" i="59"/>
  <c r="E88" i="59"/>
  <c r="BA85" i="59"/>
  <c r="AZ85" i="59"/>
  <c r="AY85" i="59"/>
  <c r="AX85" i="59"/>
  <c r="AW85" i="59"/>
  <c r="AV85" i="59"/>
  <c r="AU85" i="59"/>
  <c r="AT85" i="59"/>
  <c r="AS85" i="59"/>
  <c r="AR85" i="59"/>
  <c r="AQ85" i="59"/>
  <c r="AP85" i="59"/>
  <c r="AO85" i="59"/>
  <c r="AN85" i="59"/>
  <c r="AM85" i="59"/>
  <c r="AL85" i="59"/>
  <c r="AK85" i="59"/>
  <c r="AJ85" i="59"/>
  <c r="AI85" i="59"/>
  <c r="AH85" i="59"/>
  <c r="AF85" i="59"/>
  <c r="AE85" i="59"/>
  <c r="AD85" i="59"/>
  <c r="AC85" i="59"/>
  <c r="AB85" i="59"/>
  <c r="AA85" i="59"/>
  <c r="Z85" i="59"/>
  <c r="Y85" i="59"/>
  <c r="X85" i="59"/>
  <c r="W85" i="59"/>
  <c r="V85" i="59"/>
  <c r="U85" i="59"/>
  <c r="T85" i="59"/>
  <c r="S85" i="59"/>
  <c r="R85" i="59"/>
  <c r="Q85" i="59"/>
  <c r="P85" i="59"/>
  <c r="O85" i="59"/>
  <c r="N85" i="59"/>
  <c r="M85" i="59"/>
  <c r="K85" i="59"/>
  <c r="T18" i="60" s="1"/>
  <c r="J85" i="59"/>
  <c r="I85" i="59"/>
  <c r="H85" i="59"/>
  <c r="G85" i="59"/>
  <c r="F85" i="59"/>
  <c r="E85" i="59"/>
  <c r="C84" i="59"/>
  <c r="BA81" i="59"/>
  <c r="AZ81" i="59"/>
  <c r="AY81" i="59"/>
  <c r="AX81" i="59"/>
  <c r="AW81" i="59"/>
  <c r="AV81" i="59"/>
  <c r="AU81" i="59"/>
  <c r="AT81" i="59"/>
  <c r="AS81" i="59"/>
  <c r="AR81" i="59"/>
  <c r="AQ81" i="59"/>
  <c r="AP81" i="59"/>
  <c r="AO81" i="59"/>
  <c r="AN81" i="59"/>
  <c r="AM81" i="59"/>
  <c r="AL81" i="59"/>
  <c r="AK81" i="59"/>
  <c r="AJ81" i="59"/>
  <c r="AI81" i="59"/>
  <c r="AH81" i="59"/>
  <c r="AF81" i="59"/>
  <c r="AE81" i="59"/>
  <c r="AD81" i="59"/>
  <c r="AC81" i="59"/>
  <c r="AB81" i="59"/>
  <c r="AA81" i="59"/>
  <c r="Z81" i="59"/>
  <c r="Y81" i="59"/>
  <c r="X81" i="59"/>
  <c r="W81" i="59"/>
  <c r="V81" i="59"/>
  <c r="U81" i="59"/>
  <c r="T81" i="59"/>
  <c r="S81" i="59"/>
  <c r="R81" i="59"/>
  <c r="Q81" i="59"/>
  <c r="P81" i="59"/>
  <c r="O81" i="59"/>
  <c r="N81" i="59"/>
  <c r="M81" i="59"/>
  <c r="K81" i="59"/>
  <c r="J81" i="59"/>
  <c r="I81" i="59"/>
  <c r="H81" i="59"/>
  <c r="G81" i="59"/>
  <c r="F81" i="59"/>
  <c r="E81" i="59"/>
  <c r="BA78" i="59"/>
  <c r="AZ78" i="59"/>
  <c r="AY78" i="59"/>
  <c r="AX78" i="59"/>
  <c r="AW78" i="59"/>
  <c r="AV78" i="59"/>
  <c r="AU78" i="59"/>
  <c r="AT78" i="59"/>
  <c r="AS78" i="59"/>
  <c r="AR78" i="59"/>
  <c r="AQ78" i="59"/>
  <c r="AP78" i="59"/>
  <c r="AO78" i="59"/>
  <c r="AN78" i="59"/>
  <c r="AM78" i="59"/>
  <c r="AL78" i="59"/>
  <c r="AK78" i="59"/>
  <c r="AJ78" i="59"/>
  <c r="AI78" i="59"/>
  <c r="AH78" i="59"/>
  <c r="AF78" i="59"/>
  <c r="AE78" i="59"/>
  <c r="AD78" i="59"/>
  <c r="AC78" i="59"/>
  <c r="AB78" i="59"/>
  <c r="AA78" i="59"/>
  <c r="Z78" i="59"/>
  <c r="Y78" i="59"/>
  <c r="X78" i="59"/>
  <c r="W78" i="59"/>
  <c r="V78" i="59"/>
  <c r="U78" i="59"/>
  <c r="T78" i="59"/>
  <c r="S78" i="59"/>
  <c r="R78" i="59"/>
  <c r="Q78" i="59"/>
  <c r="P78" i="59"/>
  <c r="O78" i="59"/>
  <c r="N78" i="59"/>
  <c r="M78" i="59"/>
  <c r="K78" i="59"/>
  <c r="Q18" i="60" s="1"/>
  <c r="J78" i="59"/>
  <c r="I78" i="59"/>
  <c r="H78" i="59"/>
  <c r="G78" i="59"/>
  <c r="F78" i="59"/>
  <c r="E78" i="59"/>
  <c r="C77" i="59"/>
  <c r="BA74" i="59"/>
  <c r="AZ74" i="59"/>
  <c r="AY74" i="59"/>
  <c r="AX74" i="59"/>
  <c r="AW74" i="59"/>
  <c r="AV74" i="59"/>
  <c r="AU74" i="59"/>
  <c r="AT74" i="59"/>
  <c r="AS74" i="59"/>
  <c r="AR74" i="59"/>
  <c r="AQ74" i="59"/>
  <c r="AP74" i="59"/>
  <c r="AO74" i="59"/>
  <c r="AN74" i="59"/>
  <c r="AM74" i="59"/>
  <c r="AL74" i="59"/>
  <c r="AK74" i="59"/>
  <c r="AJ74" i="59"/>
  <c r="AI74" i="59"/>
  <c r="AH74" i="59"/>
  <c r="AF74" i="59"/>
  <c r="AE74" i="59"/>
  <c r="AD74" i="59"/>
  <c r="AC74" i="59"/>
  <c r="AB74" i="59"/>
  <c r="AA74" i="59"/>
  <c r="Z74" i="59"/>
  <c r="Y74" i="59"/>
  <c r="X74" i="59"/>
  <c r="W74" i="59"/>
  <c r="V74" i="59"/>
  <c r="U74" i="59"/>
  <c r="T74" i="59"/>
  <c r="S74" i="59"/>
  <c r="R74" i="59"/>
  <c r="Q74" i="59"/>
  <c r="P74" i="59"/>
  <c r="O74" i="59"/>
  <c r="N74" i="59"/>
  <c r="M74" i="59"/>
  <c r="K74" i="59"/>
  <c r="J74" i="59"/>
  <c r="I74" i="59"/>
  <c r="H74" i="59"/>
  <c r="G74" i="59"/>
  <c r="F74" i="59"/>
  <c r="E74" i="59"/>
  <c r="BA71" i="59"/>
  <c r="AZ71" i="59"/>
  <c r="AY71" i="59"/>
  <c r="AX71" i="59"/>
  <c r="AW71" i="59"/>
  <c r="AV71" i="59"/>
  <c r="AU71" i="59"/>
  <c r="AT71" i="59"/>
  <c r="AS71" i="59"/>
  <c r="AR71" i="59"/>
  <c r="AQ71" i="59"/>
  <c r="AP71" i="59"/>
  <c r="AO71" i="59"/>
  <c r="AN71" i="59"/>
  <c r="AM71" i="59"/>
  <c r="AL71" i="59"/>
  <c r="AK71" i="59"/>
  <c r="AJ71" i="59"/>
  <c r="AI71" i="59"/>
  <c r="AH71" i="59"/>
  <c r="AF71" i="59"/>
  <c r="AE71" i="59"/>
  <c r="AD71" i="59"/>
  <c r="AC71" i="59"/>
  <c r="AB71" i="59"/>
  <c r="AA71" i="59"/>
  <c r="Z71" i="59"/>
  <c r="Y71" i="59"/>
  <c r="X71" i="59"/>
  <c r="W71" i="59"/>
  <c r="V71" i="59"/>
  <c r="U71" i="59"/>
  <c r="T71" i="59"/>
  <c r="S71" i="59"/>
  <c r="R71" i="59"/>
  <c r="Q71" i="59"/>
  <c r="P71" i="59"/>
  <c r="O71" i="59"/>
  <c r="N71" i="59"/>
  <c r="M71" i="59"/>
  <c r="K71" i="59"/>
  <c r="P18" i="60" s="1"/>
  <c r="J71" i="59"/>
  <c r="I71" i="59"/>
  <c r="H71" i="59"/>
  <c r="G71" i="59"/>
  <c r="F71" i="59"/>
  <c r="E71" i="59"/>
  <c r="C70" i="59"/>
  <c r="BA67" i="59"/>
  <c r="AZ67" i="59"/>
  <c r="AY67" i="59"/>
  <c r="AX67" i="59"/>
  <c r="AW67" i="59"/>
  <c r="AV67" i="59"/>
  <c r="AU67" i="59"/>
  <c r="AT67" i="59"/>
  <c r="AS67" i="59"/>
  <c r="AR67" i="59"/>
  <c r="AQ67" i="59"/>
  <c r="AP67" i="59"/>
  <c r="AO67" i="59"/>
  <c r="AN67" i="59"/>
  <c r="AM67" i="59"/>
  <c r="AL67" i="59"/>
  <c r="AK67" i="59"/>
  <c r="AJ67" i="59"/>
  <c r="AI67" i="59"/>
  <c r="AH67" i="59"/>
  <c r="AF67" i="59"/>
  <c r="AE67" i="59"/>
  <c r="AD67" i="59"/>
  <c r="AC67" i="59"/>
  <c r="AB67" i="59"/>
  <c r="AA67" i="59"/>
  <c r="Z67" i="59"/>
  <c r="Y67" i="59"/>
  <c r="X67" i="59"/>
  <c r="W67" i="59"/>
  <c r="V67" i="59"/>
  <c r="U67" i="59"/>
  <c r="T67" i="59"/>
  <c r="S67" i="59"/>
  <c r="R67" i="59"/>
  <c r="Q67" i="59"/>
  <c r="P67" i="59"/>
  <c r="O67" i="59"/>
  <c r="N67" i="59"/>
  <c r="M67" i="59"/>
  <c r="K67" i="59"/>
  <c r="J67" i="59"/>
  <c r="I67" i="59"/>
  <c r="H67" i="59"/>
  <c r="G67" i="59"/>
  <c r="F67" i="59"/>
  <c r="E67" i="59"/>
  <c r="BA64" i="59"/>
  <c r="AZ64" i="59"/>
  <c r="AY64" i="59"/>
  <c r="AX64" i="59"/>
  <c r="AW64" i="59"/>
  <c r="AV64" i="59"/>
  <c r="AU64" i="59"/>
  <c r="AT64" i="59"/>
  <c r="AS64" i="59"/>
  <c r="AR64" i="59"/>
  <c r="AQ64" i="59"/>
  <c r="AP64" i="59"/>
  <c r="AO64" i="59"/>
  <c r="AN64" i="59"/>
  <c r="AM64" i="59"/>
  <c r="AL64" i="59"/>
  <c r="AK64" i="59"/>
  <c r="AJ64" i="59"/>
  <c r="AI64" i="59"/>
  <c r="AH64" i="59"/>
  <c r="AF64" i="59"/>
  <c r="AE64" i="59"/>
  <c r="AD64" i="59"/>
  <c r="AC64" i="59"/>
  <c r="AB64" i="59"/>
  <c r="AA64" i="59"/>
  <c r="Z64" i="59"/>
  <c r="Y64" i="59"/>
  <c r="X64" i="59"/>
  <c r="W64" i="59"/>
  <c r="V64" i="59"/>
  <c r="U64" i="59"/>
  <c r="T64" i="59"/>
  <c r="S64" i="59"/>
  <c r="R64" i="59"/>
  <c r="Q64" i="59"/>
  <c r="P64" i="59"/>
  <c r="O64" i="59"/>
  <c r="N64" i="59"/>
  <c r="M64" i="59"/>
  <c r="K64" i="59"/>
  <c r="O18" i="60" s="1"/>
  <c r="J64" i="59"/>
  <c r="I64" i="59"/>
  <c r="H64" i="59"/>
  <c r="G64" i="59"/>
  <c r="F64" i="59"/>
  <c r="E64" i="59"/>
  <c r="C63" i="59"/>
  <c r="BA60" i="59"/>
  <c r="AZ60" i="59"/>
  <c r="AY60" i="59"/>
  <c r="AX60" i="59"/>
  <c r="AW60" i="59"/>
  <c r="AV60" i="59"/>
  <c r="AU60" i="59"/>
  <c r="AT60" i="59"/>
  <c r="AS60" i="59"/>
  <c r="AR60" i="59"/>
  <c r="AQ60" i="59"/>
  <c r="AP60" i="59"/>
  <c r="AO60" i="59"/>
  <c r="AN60" i="59"/>
  <c r="AM60" i="59"/>
  <c r="AL60" i="59"/>
  <c r="AK60" i="59"/>
  <c r="AJ60" i="59"/>
  <c r="AI60" i="59"/>
  <c r="AH60" i="59"/>
  <c r="AF60" i="59"/>
  <c r="AE60" i="59"/>
  <c r="AD60" i="59"/>
  <c r="AC60" i="59"/>
  <c r="AB60" i="59"/>
  <c r="AA60" i="59"/>
  <c r="Z60" i="59"/>
  <c r="Y60" i="59"/>
  <c r="X60" i="59"/>
  <c r="W60" i="59"/>
  <c r="V60" i="59"/>
  <c r="U60" i="59"/>
  <c r="T60" i="59"/>
  <c r="S60" i="59"/>
  <c r="R60" i="59"/>
  <c r="Q60" i="59"/>
  <c r="P60" i="59"/>
  <c r="O60" i="59"/>
  <c r="N60" i="59"/>
  <c r="M60" i="59"/>
  <c r="K60" i="59"/>
  <c r="J60" i="59"/>
  <c r="I60" i="59"/>
  <c r="H60" i="59"/>
  <c r="G60" i="59"/>
  <c r="F60" i="59"/>
  <c r="E60" i="59"/>
  <c r="BA57" i="59"/>
  <c r="AZ57" i="59"/>
  <c r="AY57" i="59"/>
  <c r="AX57" i="59"/>
  <c r="AW57" i="59"/>
  <c r="AV57" i="59"/>
  <c r="AU57" i="59"/>
  <c r="AT57" i="59"/>
  <c r="AS57" i="59"/>
  <c r="AR57" i="59"/>
  <c r="AQ57" i="59"/>
  <c r="AP57" i="59"/>
  <c r="AO57" i="59"/>
  <c r="AN57" i="59"/>
  <c r="AM57" i="59"/>
  <c r="AL57" i="59"/>
  <c r="AK57" i="59"/>
  <c r="AJ57" i="59"/>
  <c r="AI57" i="59"/>
  <c r="AH57" i="59"/>
  <c r="AF57" i="59"/>
  <c r="AE57" i="59"/>
  <c r="AD57" i="59"/>
  <c r="AC57" i="59"/>
  <c r="AB57" i="59"/>
  <c r="AA57" i="59"/>
  <c r="Z57" i="59"/>
  <c r="Y57" i="59"/>
  <c r="X57" i="59"/>
  <c r="W57" i="59"/>
  <c r="V57" i="59"/>
  <c r="U57" i="59"/>
  <c r="T57" i="59"/>
  <c r="S57" i="59"/>
  <c r="R57" i="59"/>
  <c r="Q57" i="59"/>
  <c r="P57" i="59"/>
  <c r="O57" i="59"/>
  <c r="N57" i="59"/>
  <c r="M57" i="59"/>
  <c r="K57" i="59"/>
  <c r="J57" i="59"/>
  <c r="I57" i="59"/>
  <c r="H57" i="59"/>
  <c r="G57" i="59"/>
  <c r="F57" i="59"/>
  <c r="E57" i="59"/>
  <c r="C56" i="59"/>
  <c r="BA53" i="59"/>
  <c r="AZ53" i="59"/>
  <c r="AY53" i="59"/>
  <c r="AX53" i="59"/>
  <c r="AW53" i="59"/>
  <c r="AV53" i="59"/>
  <c r="AU53" i="59"/>
  <c r="AT53" i="59"/>
  <c r="AS53" i="59"/>
  <c r="AR53" i="59"/>
  <c r="AQ53" i="59"/>
  <c r="AP53" i="59"/>
  <c r="AO53" i="59"/>
  <c r="AN53" i="59"/>
  <c r="AM53" i="59"/>
  <c r="AL53" i="59"/>
  <c r="AK53" i="59"/>
  <c r="AJ53" i="59"/>
  <c r="AI53" i="59"/>
  <c r="AH53" i="59"/>
  <c r="AF53" i="59"/>
  <c r="AE53" i="59"/>
  <c r="AD53" i="59"/>
  <c r="AC53" i="59"/>
  <c r="AB53" i="59"/>
  <c r="AA53" i="59"/>
  <c r="Z53" i="59"/>
  <c r="Y53" i="59"/>
  <c r="X53" i="59"/>
  <c r="W53" i="59"/>
  <c r="V53" i="59"/>
  <c r="U53" i="59"/>
  <c r="T53" i="59"/>
  <c r="S53" i="59"/>
  <c r="R53" i="59"/>
  <c r="Q53" i="59"/>
  <c r="P53" i="59"/>
  <c r="O53" i="59"/>
  <c r="N53" i="59"/>
  <c r="M53" i="59"/>
  <c r="K53" i="59"/>
  <c r="J53" i="59"/>
  <c r="I53" i="59"/>
  <c r="H53" i="59"/>
  <c r="G53" i="59"/>
  <c r="F53" i="59"/>
  <c r="E53" i="59"/>
  <c r="BA50" i="59"/>
  <c r="AZ50" i="59"/>
  <c r="AY50" i="59"/>
  <c r="AX50" i="59"/>
  <c r="AW50" i="59"/>
  <c r="AV50" i="59"/>
  <c r="AU50" i="59"/>
  <c r="AT50" i="59"/>
  <c r="AS50" i="59"/>
  <c r="AR50" i="59"/>
  <c r="AQ50" i="59"/>
  <c r="AP50" i="59"/>
  <c r="AO50" i="59"/>
  <c r="AN50" i="59"/>
  <c r="AM50" i="59"/>
  <c r="AL50" i="59"/>
  <c r="AK50" i="59"/>
  <c r="AJ50" i="59"/>
  <c r="AI50" i="59"/>
  <c r="AH50" i="59"/>
  <c r="AF50" i="59"/>
  <c r="AE50" i="59"/>
  <c r="AD50" i="59"/>
  <c r="AC50" i="59"/>
  <c r="AB50" i="59"/>
  <c r="AA50" i="59"/>
  <c r="Z50" i="59"/>
  <c r="Y50" i="59"/>
  <c r="X50" i="59"/>
  <c r="W50" i="59"/>
  <c r="V50" i="59"/>
  <c r="U50" i="59"/>
  <c r="T50" i="59"/>
  <c r="S50" i="59"/>
  <c r="R50" i="59"/>
  <c r="Q50" i="59"/>
  <c r="P50" i="59"/>
  <c r="O50" i="59"/>
  <c r="N50" i="59"/>
  <c r="M50" i="59"/>
  <c r="K50" i="59"/>
  <c r="J50" i="59"/>
  <c r="I50" i="59"/>
  <c r="H50" i="59"/>
  <c r="G50" i="59"/>
  <c r="F50" i="59"/>
  <c r="E50" i="59"/>
  <c r="C49" i="59"/>
  <c r="BA46" i="59"/>
  <c r="AZ46" i="59"/>
  <c r="AY46" i="59"/>
  <c r="AX46" i="59"/>
  <c r="AW46" i="59"/>
  <c r="AV46" i="59"/>
  <c r="AU46" i="59"/>
  <c r="AT46" i="59"/>
  <c r="AS46" i="59"/>
  <c r="AR46" i="59"/>
  <c r="AQ46" i="59"/>
  <c r="AP46" i="59"/>
  <c r="AO46" i="59"/>
  <c r="AN46" i="59"/>
  <c r="AM46" i="59"/>
  <c r="AL46" i="59"/>
  <c r="AK46" i="59"/>
  <c r="AJ46" i="59"/>
  <c r="AI46" i="59"/>
  <c r="AH46" i="59"/>
  <c r="AF46" i="59"/>
  <c r="AE46" i="59"/>
  <c r="AD46" i="59"/>
  <c r="AC46" i="59"/>
  <c r="AB46" i="59"/>
  <c r="AA46" i="59"/>
  <c r="Z46" i="59"/>
  <c r="Y46" i="59"/>
  <c r="X46" i="59"/>
  <c r="W46" i="59"/>
  <c r="V46" i="59"/>
  <c r="U46" i="59"/>
  <c r="T46" i="59"/>
  <c r="S46" i="59"/>
  <c r="R46" i="59"/>
  <c r="Q46" i="59"/>
  <c r="P46" i="59"/>
  <c r="O46" i="59"/>
  <c r="N46" i="59"/>
  <c r="M46" i="59"/>
  <c r="K46" i="59"/>
  <c r="J46" i="59"/>
  <c r="I46" i="59"/>
  <c r="H46" i="59"/>
  <c r="G46" i="59"/>
  <c r="F46" i="59"/>
  <c r="E46" i="59"/>
  <c r="BA43" i="59"/>
  <c r="AZ43" i="59"/>
  <c r="AY43" i="59"/>
  <c r="AX43" i="59"/>
  <c r="AW43" i="59"/>
  <c r="AV43" i="59"/>
  <c r="AU43" i="59"/>
  <c r="AT43" i="59"/>
  <c r="AS43" i="59"/>
  <c r="AR43" i="59"/>
  <c r="AQ43" i="59"/>
  <c r="AP43" i="59"/>
  <c r="AO43" i="59"/>
  <c r="AN43" i="59"/>
  <c r="AM43" i="59"/>
  <c r="AL43" i="59"/>
  <c r="AK43" i="59"/>
  <c r="AJ43" i="59"/>
  <c r="AI43" i="59"/>
  <c r="AH43" i="59"/>
  <c r="AF43" i="59"/>
  <c r="AE43" i="59"/>
  <c r="AD43" i="59"/>
  <c r="AC43" i="59"/>
  <c r="AB43" i="59"/>
  <c r="AA43" i="59"/>
  <c r="Z43" i="59"/>
  <c r="Y43" i="59"/>
  <c r="X43" i="59"/>
  <c r="W43" i="59"/>
  <c r="V43" i="59"/>
  <c r="U43" i="59"/>
  <c r="T43" i="59"/>
  <c r="S43" i="59"/>
  <c r="R43" i="59"/>
  <c r="Q43" i="59"/>
  <c r="P43" i="59"/>
  <c r="O43" i="59"/>
  <c r="N43" i="59"/>
  <c r="M43" i="59"/>
  <c r="M18" i="60" s="1"/>
  <c r="K43" i="59"/>
  <c r="L18" i="60" s="1"/>
  <c r="J43" i="59"/>
  <c r="I43" i="59"/>
  <c r="H43" i="59"/>
  <c r="G43" i="59"/>
  <c r="F43" i="59"/>
  <c r="E43" i="59"/>
  <c r="C42" i="59"/>
  <c r="BA39" i="59"/>
  <c r="AZ39" i="59"/>
  <c r="AY39" i="59"/>
  <c r="AX39" i="59"/>
  <c r="AW39" i="59"/>
  <c r="AV39" i="59"/>
  <c r="AU39" i="59"/>
  <c r="AT39" i="59"/>
  <c r="AS39" i="59"/>
  <c r="AR39" i="59"/>
  <c r="AQ39" i="59"/>
  <c r="AP39" i="59"/>
  <c r="AO39" i="59"/>
  <c r="AN39" i="59"/>
  <c r="AM39" i="59"/>
  <c r="AL39" i="59"/>
  <c r="AK39" i="59"/>
  <c r="AJ39" i="59"/>
  <c r="AI39" i="59"/>
  <c r="AH39" i="59"/>
  <c r="AF39" i="59"/>
  <c r="AE39" i="59"/>
  <c r="AD39" i="59"/>
  <c r="AC39" i="59"/>
  <c r="AB39" i="59"/>
  <c r="AA39" i="59"/>
  <c r="Z39" i="59"/>
  <c r="Y39" i="59"/>
  <c r="X39" i="59"/>
  <c r="W39" i="59"/>
  <c r="V39" i="59"/>
  <c r="U39" i="59"/>
  <c r="T39" i="59"/>
  <c r="S39" i="59"/>
  <c r="R39" i="59"/>
  <c r="Q39" i="59"/>
  <c r="P39" i="59"/>
  <c r="O39" i="59"/>
  <c r="N39" i="59"/>
  <c r="M39" i="59"/>
  <c r="K39" i="59"/>
  <c r="J39" i="59"/>
  <c r="I39" i="59"/>
  <c r="H39" i="59"/>
  <c r="G39" i="59"/>
  <c r="F39" i="59"/>
  <c r="E39" i="59"/>
  <c r="BA36" i="59"/>
  <c r="AZ36" i="59"/>
  <c r="AY36" i="59"/>
  <c r="AX36" i="59"/>
  <c r="AW36" i="59"/>
  <c r="AV36" i="59"/>
  <c r="AU36" i="59"/>
  <c r="AT36" i="59"/>
  <c r="AS36" i="59"/>
  <c r="AR36" i="59"/>
  <c r="AQ36" i="59"/>
  <c r="AP36" i="59"/>
  <c r="AO36" i="59"/>
  <c r="AN36" i="59"/>
  <c r="AM36" i="59"/>
  <c r="AL36" i="59"/>
  <c r="AK36" i="59"/>
  <c r="AJ36" i="59"/>
  <c r="AI36" i="59"/>
  <c r="AH36" i="59"/>
  <c r="AF36" i="59"/>
  <c r="AE36" i="59"/>
  <c r="AD36" i="59"/>
  <c r="AC36" i="59"/>
  <c r="AB36" i="59"/>
  <c r="AA36" i="59"/>
  <c r="Z36" i="59"/>
  <c r="Y36" i="59"/>
  <c r="X36" i="59"/>
  <c r="W36" i="59"/>
  <c r="V36" i="59"/>
  <c r="U36" i="59"/>
  <c r="T36" i="59"/>
  <c r="S36" i="59"/>
  <c r="R36" i="59"/>
  <c r="Q36" i="59"/>
  <c r="P36" i="59"/>
  <c r="O36" i="59"/>
  <c r="N36" i="59"/>
  <c r="M36" i="59"/>
  <c r="K36" i="59"/>
  <c r="K18" i="60" s="1"/>
  <c r="J36" i="59"/>
  <c r="I36" i="59"/>
  <c r="H36" i="59"/>
  <c r="G36" i="59"/>
  <c r="F36" i="59"/>
  <c r="E36" i="59"/>
  <c r="C35" i="59"/>
  <c r="BA32" i="59"/>
  <c r="AZ32" i="59"/>
  <c r="AY32" i="59"/>
  <c r="AX32" i="59"/>
  <c r="AW32" i="59"/>
  <c r="AV32" i="59"/>
  <c r="AU32" i="59"/>
  <c r="AT32" i="59"/>
  <c r="AS32" i="59"/>
  <c r="AR32" i="59"/>
  <c r="AQ32" i="59"/>
  <c r="AP32" i="59"/>
  <c r="AO32" i="59"/>
  <c r="AN32" i="59"/>
  <c r="AM32" i="59"/>
  <c r="AL32" i="59"/>
  <c r="AK32" i="59"/>
  <c r="AJ32" i="59"/>
  <c r="AI32" i="59"/>
  <c r="AH32" i="59"/>
  <c r="AF32" i="59"/>
  <c r="AE32" i="59"/>
  <c r="AD32" i="59"/>
  <c r="AC32" i="59"/>
  <c r="AB32" i="59"/>
  <c r="AA32" i="59"/>
  <c r="Z32" i="59"/>
  <c r="Y32" i="59"/>
  <c r="X32" i="59"/>
  <c r="W32" i="59"/>
  <c r="V32" i="59"/>
  <c r="U32" i="59"/>
  <c r="T32" i="59"/>
  <c r="S32" i="59"/>
  <c r="R32" i="59"/>
  <c r="Q32" i="59"/>
  <c r="P32" i="59"/>
  <c r="O32" i="59"/>
  <c r="N32" i="59"/>
  <c r="M32" i="59"/>
  <c r="K32" i="59"/>
  <c r="J32" i="59"/>
  <c r="I32" i="59"/>
  <c r="H32" i="59"/>
  <c r="G32" i="59"/>
  <c r="F32" i="59"/>
  <c r="E32" i="59"/>
  <c r="BA29" i="59"/>
  <c r="AZ29" i="59"/>
  <c r="AY29" i="59"/>
  <c r="AX29" i="59"/>
  <c r="AW29" i="59"/>
  <c r="AV29" i="59"/>
  <c r="AU29" i="59"/>
  <c r="AT29" i="59"/>
  <c r="AS29" i="59"/>
  <c r="AR29" i="59"/>
  <c r="AQ29" i="59"/>
  <c r="AP29" i="59"/>
  <c r="AO29" i="59"/>
  <c r="AN29" i="59"/>
  <c r="AM29" i="59"/>
  <c r="AL29" i="59"/>
  <c r="AK29" i="59"/>
  <c r="AJ29" i="59"/>
  <c r="AI29" i="59"/>
  <c r="AH29" i="59"/>
  <c r="AF29" i="59"/>
  <c r="AE29" i="59"/>
  <c r="AD29" i="59"/>
  <c r="AC29" i="59"/>
  <c r="AB29" i="59"/>
  <c r="AA29" i="59"/>
  <c r="Z29" i="59"/>
  <c r="Y29" i="59"/>
  <c r="X29" i="59"/>
  <c r="W29" i="59"/>
  <c r="V29" i="59"/>
  <c r="U29" i="59"/>
  <c r="T29" i="59"/>
  <c r="S29" i="59"/>
  <c r="R29" i="59"/>
  <c r="Q29" i="59"/>
  <c r="P29" i="59"/>
  <c r="O29" i="59"/>
  <c r="N29" i="59"/>
  <c r="M29" i="59"/>
  <c r="K29" i="59"/>
  <c r="J18" i="60" s="1"/>
  <c r="J29" i="59"/>
  <c r="I29" i="59"/>
  <c r="H29" i="59"/>
  <c r="G29" i="59"/>
  <c r="F29" i="59"/>
  <c r="E29" i="59"/>
  <c r="C28" i="59"/>
  <c r="BA25" i="59"/>
  <c r="AZ25" i="59"/>
  <c r="AY25" i="59"/>
  <c r="AX25" i="59"/>
  <c r="AW25" i="59"/>
  <c r="AV25" i="59"/>
  <c r="AU25" i="59"/>
  <c r="AT25" i="59"/>
  <c r="AS25" i="59"/>
  <c r="AR25" i="59"/>
  <c r="AQ25" i="59"/>
  <c r="AP25" i="59"/>
  <c r="AO25" i="59"/>
  <c r="AN25" i="59"/>
  <c r="AM25" i="59"/>
  <c r="AL25" i="59"/>
  <c r="AK25" i="59"/>
  <c r="AJ25" i="59"/>
  <c r="AI25" i="59"/>
  <c r="AH25" i="59"/>
  <c r="AF25" i="59"/>
  <c r="AE25" i="59"/>
  <c r="AD25" i="59"/>
  <c r="AC25" i="59"/>
  <c r="AB25" i="59"/>
  <c r="AA25" i="59"/>
  <c r="Z25" i="59"/>
  <c r="Y25" i="59"/>
  <c r="X25" i="59"/>
  <c r="W25" i="59"/>
  <c r="V25" i="59"/>
  <c r="U25" i="59"/>
  <c r="T25" i="59"/>
  <c r="S25" i="59"/>
  <c r="R25" i="59"/>
  <c r="Q25" i="59"/>
  <c r="P25" i="59"/>
  <c r="O25" i="59"/>
  <c r="N25" i="59"/>
  <c r="M25" i="59"/>
  <c r="K25" i="59"/>
  <c r="J25" i="59"/>
  <c r="I25" i="59"/>
  <c r="H25" i="59"/>
  <c r="G25" i="59"/>
  <c r="F25" i="59"/>
  <c r="E25" i="59"/>
  <c r="BA22" i="59"/>
  <c r="AZ22" i="59"/>
  <c r="AY22" i="59"/>
  <c r="AX22" i="59"/>
  <c r="AW22" i="59"/>
  <c r="AV22" i="59"/>
  <c r="AU22" i="59"/>
  <c r="AT22" i="59"/>
  <c r="AS22" i="59"/>
  <c r="AR22" i="59"/>
  <c r="AQ22" i="59"/>
  <c r="AP22" i="59"/>
  <c r="AO22" i="59"/>
  <c r="AN22" i="59"/>
  <c r="AM22" i="59"/>
  <c r="AL22" i="59"/>
  <c r="AK22" i="59"/>
  <c r="AJ22" i="59"/>
  <c r="AI22" i="59"/>
  <c r="AH22" i="59"/>
  <c r="AF22" i="59"/>
  <c r="AE22" i="59"/>
  <c r="AD22" i="59"/>
  <c r="AC22" i="59"/>
  <c r="AB22" i="59"/>
  <c r="AA22" i="59"/>
  <c r="Z22" i="59"/>
  <c r="Y22" i="59"/>
  <c r="X22" i="59"/>
  <c r="W22" i="59"/>
  <c r="V22" i="59"/>
  <c r="U22" i="59"/>
  <c r="T22" i="59"/>
  <c r="S22" i="59"/>
  <c r="R22" i="59"/>
  <c r="Q22" i="59"/>
  <c r="P22" i="59"/>
  <c r="O22" i="59"/>
  <c r="N22" i="59"/>
  <c r="M22" i="59"/>
  <c r="K22" i="59"/>
  <c r="I18" i="60" s="1"/>
  <c r="J22" i="59"/>
  <c r="I22" i="59"/>
  <c r="H22" i="59"/>
  <c r="G22" i="59"/>
  <c r="F22" i="59"/>
  <c r="E22" i="59"/>
  <c r="C21" i="59"/>
  <c r="BA18" i="59"/>
  <c r="AZ18" i="59"/>
  <c r="AY18" i="59"/>
  <c r="AX18" i="59"/>
  <c r="AW18" i="59"/>
  <c r="AV18" i="59"/>
  <c r="AU18" i="59"/>
  <c r="AT18" i="59"/>
  <c r="AS18" i="59"/>
  <c r="AR18" i="59"/>
  <c r="AQ18" i="59"/>
  <c r="AP18" i="59"/>
  <c r="AO18" i="59"/>
  <c r="AN18" i="59"/>
  <c r="AM18" i="59"/>
  <c r="AL18" i="59"/>
  <c r="AK18" i="59"/>
  <c r="AJ18" i="59"/>
  <c r="AI18" i="59"/>
  <c r="AH18" i="59"/>
  <c r="AF18" i="59"/>
  <c r="AE18" i="59"/>
  <c r="AD18" i="59"/>
  <c r="AC18" i="59"/>
  <c r="AB18" i="59"/>
  <c r="AA18" i="59"/>
  <c r="Z18" i="59"/>
  <c r="Y18" i="59"/>
  <c r="X18" i="59"/>
  <c r="W18" i="59"/>
  <c r="V18" i="59"/>
  <c r="U18" i="59"/>
  <c r="T18" i="59"/>
  <c r="S18" i="59"/>
  <c r="R18" i="59"/>
  <c r="Q18" i="59"/>
  <c r="P18" i="59"/>
  <c r="O18" i="59"/>
  <c r="N18" i="59"/>
  <c r="M18" i="59"/>
  <c r="K18" i="59"/>
  <c r="J18" i="59"/>
  <c r="I18" i="59"/>
  <c r="H18" i="59"/>
  <c r="G18" i="59"/>
  <c r="F18" i="59"/>
  <c r="E18" i="59"/>
  <c r="BA15" i="59"/>
  <c r="AZ15" i="59"/>
  <c r="AY15" i="59"/>
  <c r="AX15" i="59"/>
  <c r="AW15" i="59"/>
  <c r="AV15" i="59"/>
  <c r="AU15" i="59"/>
  <c r="AT15" i="59"/>
  <c r="AS15" i="59"/>
  <c r="AR15" i="59"/>
  <c r="AQ15" i="59"/>
  <c r="AP15" i="59"/>
  <c r="AO15" i="59"/>
  <c r="AN15" i="59"/>
  <c r="AM15" i="59"/>
  <c r="AL15" i="59"/>
  <c r="AK15" i="59"/>
  <c r="AJ15" i="59"/>
  <c r="AI15" i="59"/>
  <c r="AH15" i="59"/>
  <c r="AF15" i="59"/>
  <c r="AE15" i="59"/>
  <c r="AD15" i="59"/>
  <c r="AC15" i="59"/>
  <c r="AB15" i="59"/>
  <c r="AA15" i="59"/>
  <c r="Z15" i="59"/>
  <c r="Y15" i="59"/>
  <c r="X15" i="59"/>
  <c r="W15" i="59"/>
  <c r="V15" i="59"/>
  <c r="U15" i="59"/>
  <c r="T15" i="59"/>
  <c r="S15" i="59"/>
  <c r="R15" i="59"/>
  <c r="Q15" i="59"/>
  <c r="P15" i="59"/>
  <c r="O15" i="59"/>
  <c r="N15" i="59"/>
  <c r="M15" i="59"/>
  <c r="K15" i="59"/>
  <c r="H18" i="60" s="1"/>
  <c r="J15" i="59"/>
  <c r="I15" i="59"/>
  <c r="H15" i="59"/>
  <c r="G15" i="59"/>
  <c r="F15" i="59"/>
  <c r="E15" i="59"/>
  <c r="C14" i="59"/>
  <c r="BA11" i="59"/>
  <c r="AZ11" i="59"/>
  <c r="AY11" i="59"/>
  <c r="AX11" i="59"/>
  <c r="AW11" i="59"/>
  <c r="AV11" i="59"/>
  <c r="AU11" i="59"/>
  <c r="AT11" i="59"/>
  <c r="AS11" i="59"/>
  <c r="AR11" i="59"/>
  <c r="AQ11" i="59"/>
  <c r="AP11" i="59"/>
  <c r="AO11" i="59"/>
  <c r="AN11" i="59"/>
  <c r="AM11" i="59"/>
  <c r="AL11" i="59"/>
  <c r="AK11" i="59"/>
  <c r="AJ11" i="59"/>
  <c r="AI11" i="59"/>
  <c r="AH11" i="59"/>
  <c r="AF11" i="59"/>
  <c r="AE11" i="59"/>
  <c r="AD11" i="59"/>
  <c r="AC11" i="59"/>
  <c r="AB11" i="59"/>
  <c r="AA11" i="59"/>
  <c r="Z11" i="59"/>
  <c r="Y11" i="59"/>
  <c r="X11" i="59"/>
  <c r="W11" i="59"/>
  <c r="V11" i="59"/>
  <c r="U11" i="59"/>
  <c r="T11" i="59"/>
  <c r="S11" i="59"/>
  <c r="R11" i="59"/>
  <c r="Q11" i="59"/>
  <c r="P11" i="59"/>
  <c r="O11" i="59"/>
  <c r="N11" i="59"/>
  <c r="M11" i="59"/>
  <c r="K11" i="59"/>
  <c r="J11" i="59"/>
  <c r="I11" i="59"/>
  <c r="H11" i="59"/>
  <c r="G11" i="59"/>
  <c r="F11" i="59"/>
  <c r="E11" i="59"/>
  <c r="BA8" i="59"/>
  <c r="AZ8" i="59"/>
  <c r="AY8" i="59"/>
  <c r="AX8" i="59"/>
  <c r="AW8" i="59"/>
  <c r="AV8" i="59"/>
  <c r="AU8" i="59"/>
  <c r="AT8" i="59"/>
  <c r="AS8" i="59"/>
  <c r="AR8" i="59"/>
  <c r="AQ8" i="59"/>
  <c r="AP8" i="59"/>
  <c r="AO8" i="59"/>
  <c r="AN8" i="59"/>
  <c r="AM8" i="59"/>
  <c r="AL8" i="59"/>
  <c r="AK8" i="59"/>
  <c r="AJ8" i="59"/>
  <c r="AI8" i="59"/>
  <c r="AH8" i="59"/>
  <c r="AF8" i="59"/>
  <c r="AE8" i="59"/>
  <c r="AD8" i="59"/>
  <c r="AC8" i="59"/>
  <c r="AB8" i="59"/>
  <c r="AA8" i="59"/>
  <c r="Z8" i="59"/>
  <c r="Y8" i="59"/>
  <c r="X8" i="59"/>
  <c r="W8" i="59"/>
  <c r="V8" i="59"/>
  <c r="U8" i="59"/>
  <c r="T8" i="59"/>
  <c r="S8" i="59"/>
  <c r="R8" i="59"/>
  <c r="Q8" i="59"/>
  <c r="P8" i="59"/>
  <c r="O8" i="59"/>
  <c r="N8" i="59"/>
  <c r="M8" i="59"/>
  <c r="K8" i="59"/>
  <c r="J8" i="59"/>
  <c r="I8" i="59"/>
  <c r="H8" i="59"/>
  <c r="G8" i="59"/>
  <c r="F8" i="59"/>
  <c r="E8" i="59"/>
  <c r="C7" i="59"/>
  <c r="BA330" i="63"/>
  <c r="AZ330" i="63"/>
  <c r="AY330" i="63"/>
  <c r="AX330" i="63"/>
  <c r="AW330" i="63"/>
  <c r="AV330" i="63"/>
  <c r="AU330" i="63"/>
  <c r="AT330" i="63"/>
  <c r="AS330" i="63"/>
  <c r="AR330" i="63"/>
  <c r="AQ330" i="63"/>
  <c r="AP330" i="63"/>
  <c r="AO330" i="63"/>
  <c r="AN330" i="63"/>
  <c r="AM330" i="63"/>
  <c r="AL330" i="63"/>
  <c r="AK330" i="63"/>
  <c r="AJ330" i="63"/>
  <c r="AI330" i="63"/>
  <c r="AH330" i="63"/>
  <c r="AF330" i="63"/>
  <c r="AE330" i="63"/>
  <c r="AD330" i="63"/>
  <c r="AC330" i="63"/>
  <c r="AB330" i="63"/>
  <c r="AA330" i="63"/>
  <c r="Z330" i="63"/>
  <c r="Y330" i="63"/>
  <c r="X330" i="63"/>
  <c r="W330" i="63"/>
  <c r="V330" i="63"/>
  <c r="U330" i="63"/>
  <c r="T330" i="63"/>
  <c r="S330" i="63"/>
  <c r="R330" i="63"/>
  <c r="Q330" i="63"/>
  <c r="P330" i="63"/>
  <c r="O330" i="63"/>
  <c r="N330" i="63"/>
  <c r="M330" i="63"/>
  <c r="K330" i="63"/>
  <c r="J330" i="63"/>
  <c r="I330" i="63"/>
  <c r="H330" i="63"/>
  <c r="G330" i="63"/>
  <c r="F330" i="63"/>
  <c r="E330" i="63"/>
  <c r="BA327" i="63"/>
  <c r="AZ327" i="63"/>
  <c r="AY327" i="63"/>
  <c r="AX327" i="63"/>
  <c r="AW327" i="63"/>
  <c r="AV327" i="63"/>
  <c r="AU327" i="63"/>
  <c r="AT327" i="63"/>
  <c r="AS327" i="63"/>
  <c r="AR327" i="63"/>
  <c r="AQ327" i="63"/>
  <c r="AP327" i="63"/>
  <c r="AO327" i="63"/>
  <c r="AN327" i="63"/>
  <c r="AM327" i="63"/>
  <c r="AL327" i="63"/>
  <c r="AK327" i="63"/>
  <c r="AJ327" i="63"/>
  <c r="AI327" i="63"/>
  <c r="AH327" i="63"/>
  <c r="AF327" i="63"/>
  <c r="AE327" i="63"/>
  <c r="AD327" i="63"/>
  <c r="AC327" i="63"/>
  <c r="AB327" i="63"/>
  <c r="AA327" i="63"/>
  <c r="Z327" i="63"/>
  <c r="Y327" i="63"/>
  <c r="X327" i="63"/>
  <c r="W327" i="63"/>
  <c r="V327" i="63"/>
  <c r="U327" i="63"/>
  <c r="T327" i="63"/>
  <c r="S327" i="63"/>
  <c r="R327" i="63"/>
  <c r="Q327" i="63"/>
  <c r="P327" i="63"/>
  <c r="O327" i="63"/>
  <c r="N327" i="63"/>
  <c r="M327" i="63"/>
  <c r="K327" i="63"/>
  <c r="BF18" i="64" s="1"/>
  <c r="J327" i="63"/>
  <c r="I327" i="63"/>
  <c r="H327" i="63"/>
  <c r="G327" i="63"/>
  <c r="F327" i="63"/>
  <c r="E327" i="63"/>
  <c r="C326" i="63"/>
  <c r="BA323" i="63"/>
  <c r="AZ323" i="63"/>
  <c r="AY323" i="63"/>
  <c r="AX323" i="63"/>
  <c r="AW323" i="63"/>
  <c r="AV323" i="63"/>
  <c r="AU323" i="63"/>
  <c r="AT323" i="63"/>
  <c r="AS323" i="63"/>
  <c r="AR323" i="63"/>
  <c r="AQ323" i="63"/>
  <c r="AP323" i="63"/>
  <c r="AO323" i="63"/>
  <c r="AN323" i="63"/>
  <c r="AM323" i="63"/>
  <c r="AL323" i="63"/>
  <c r="AK323" i="63"/>
  <c r="AJ323" i="63"/>
  <c r="AI323" i="63"/>
  <c r="AH323" i="63"/>
  <c r="AF323" i="63"/>
  <c r="AE323" i="63"/>
  <c r="AD323" i="63"/>
  <c r="AC323" i="63"/>
  <c r="AB323" i="63"/>
  <c r="AA323" i="63"/>
  <c r="Z323" i="63"/>
  <c r="Y323" i="63"/>
  <c r="X323" i="63"/>
  <c r="W323" i="63"/>
  <c r="V323" i="63"/>
  <c r="U323" i="63"/>
  <c r="T323" i="63"/>
  <c r="S323" i="63"/>
  <c r="R323" i="63"/>
  <c r="Q323" i="63"/>
  <c r="P323" i="63"/>
  <c r="O323" i="63"/>
  <c r="N323" i="63"/>
  <c r="M323" i="63"/>
  <c r="K323" i="63"/>
  <c r="J323" i="63"/>
  <c r="I323" i="63"/>
  <c r="H323" i="63"/>
  <c r="G323" i="63"/>
  <c r="F323" i="63"/>
  <c r="E323" i="63"/>
  <c r="BA320" i="63"/>
  <c r="AZ320" i="63"/>
  <c r="AY320" i="63"/>
  <c r="AX320" i="63"/>
  <c r="AW320" i="63"/>
  <c r="AV320" i="63"/>
  <c r="AU320" i="63"/>
  <c r="AT320" i="63"/>
  <c r="AS320" i="63"/>
  <c r="AR320" i="63"/>
  <c r="AQ320" i="63"/>
  <c r="AP320" i="63"/>
  <c r="AO320" i="63"/>
  <c r="AN320" i="63"/>
  <c r="AM320" i="63"/>
  <c r="AL320" i="63"/>
  <c r="AK320" i="63"/>
  <c r="AJ320" i="63"/>
  <c r="AI320" i="63"/>
  <c r="AH320" i="63"/>
  <c r="AF320" i="63"/>
  <c r="AE320" i="63"/>
  <c r="AD320" i="63"/>
  <c r="AC320" i="63"/>
  <c r="AB320" i="63"/>
  <c r="AA320" i="63"/>
  <c r="Z320" i="63"/>
  <c r="Y320" i="63"/>
  <c r="X320" i="63"/>
  <c r="W320" i="63"/>
  <c r="V320" i="63"/>
  <c r="U320" i="63"/>
  <c r="T320" i="63"/>
  <c r="S320" i="63"/>
  <c r="R320" i="63"/>
  <c r="Q320" i="63"/>
  <c r="P320" i="63"/>
  <c r="O320" i="63"/>
  <c r="N320" i="63"/>
  <c r="M320" i="63"/>
  <c r="K320" i="63"/>
  <c r="BE18" i="64" s="1"/>
  <c r="J320" i="63"/>
  <c r="I320" i="63"/>
  <c r="H320" i="63"/>
  <c r="G320" i="63"/>
  <c r="F320" i="63"/>
  <c r="E320" i="63"/>
  <c r="C319" i="63"/>
  <c r="BA316" i="63"/>
  <c r="AZ316" i="63"/>
  <c r="AY316" i="63"/>
  <c r="AX316" i="63"/>
  <c r="AW316" i="63"/>
  <c r="AV316" i="63"/>
  <c r="AU316" i="63"/>
  <c r="AT316" i="63"/>
  <c r="AS316" i="63"/>
  <c r="AR316" i="63"/>
  <c r="AQ316" i="63"/>
  <c r="AP316" i="63"/>
  <c r="AO316" i="63"/>
  <c r="AN316" i="63"/>
  <c r="AM316" i="63"/>
  <c r="AL316" i="63"/>
  <c r="AK316" i="63"/>
  <c r="AJ316" i="63"/>
  <c r="AI316" i="63"/>
  <c r="AH316" i="63"/>
  <c r="AF316" i="63"/>
  <c r="AE316" i="63"/>
  <c r="AD316" i="63"/>
  <c r="AC316" i="63"/>
  <c r="AB316" i="63"/>
  <c r="AA316" i="63"/>
  <c r="Z316" i="63"/>
  <c r="Y316" i="63"/>
  <c r="X316" i="63"/>
  <c r="W316" i="63"/>
  <c r="V316" i="63"/>
  <c r="U316" i="63"/>
  <c r="T316" i="63"/>
  <c r="S316" i="63"/>
  <c r="R316" i="63"/>
  <c r="Q316" i="63"/>
  <c r="P316" i="63"/>
  <c r="O316" i="63"/>
  <c r="N316" i="63"/>
  <c r="M316" i="63"/>
  <c r="K316" i="63"/>
  <c r="J316" i="63"/>
  <c r="I316" i="63"/>
  <c r="H316" i="63"/>
  <c r="G316" i="63"/>
  <c r="F316" i="63"/>
  <c r="E316" i="63"/>
  <c r="BA313" i="63"/>
  <c r="AZ313" i="63"/>
  <c r="AY313" i="63"/>
  <c r="AX313" i="63"/>
  <c r="AW313" i="63"/>
  <c r="AV313" i="63"/>
  <c r="AU313" i="63"/>
  <c r="AT313" i="63"/>
  <c r="AS313" i="63"/>
  <c r="AR313" i="63"/>
  <c r="AQ313" i="63"/>
  <c r="AP313" i="63"/>
  <c r="AO313" i="63"/>
  <c r="AN313" i="63"/>
  <c r="AM313" i="63"/>
  <c r="AL313" i="63"/>
  <c r="AK313" i="63"/>
  <c r="AJ313" i="63"/>
  <c r="AI313" i="63"/>
  <c r="AH313" i="63"/>
  <c r="AF313" i="63"/>
  <c r="AE313" i="63"/>
  <c r="AD313" i="63"/>
  <c r="AC313" i="63"/>
  <c r="AB313" i="63"/>
  <c r="AA313" i="63"/>
  <c r="Z313" i="63"/>
  <c r="Y313" i="63"/>
  <c r="X313" i="63"/>
  <c r="W313" i="63"/>
  <c r="V313" i="63"/>
  <c r="U313" i="63"/>
  <c r="T313" i="63"/>
  <c r="S313" i="63"/>
  <c r="R313" i="63"/>
  <c r="Q313" i="63"/>
  <c r="P313" i="63"/>
  <c r="O313" i="63"/>
  <c r="N313" i="63"/>
  <c r="M313" i="63"/>
  <c r="K313" i="63"/>
  <c r="BD18" i="64" s="1"/>
  <c r="J313" i="63"/>
  <c r="I313" i="63"/>
  <c r="H313" i="63"/>
  <c r="G313" i="63"/>
  <c r="F313" i="63"/>
  <c r="E313" i="63"/>
  <c r="C312" i="63"/>
  <c r="BA309" i="63"/>
  <c r="AZ309" i="63"/>
  <c r="AY309" i="63"/>
  <c r="AX309" i="63"/>
  <c r="AW309" i="63"/>
  <c r="AV309" i="63"/>
  <c r="AU309" i="63"/>
  <c r="AT309" i="63"/>
  <c r="AS309" i="63"/>
  <c r="AR309" i="63"/>
  <c r="AQ309" i="63"/>
  <c r="AP309" i="63"/>
  <c r="AO309" i="63"/>
  <c r="AN309" i="63"/>
  <c r="AM309" i="63"/>
  <c r="AL309" i="63"/>
  <c r="AK309" i="63"/>
  <c r="AJ309" i="63"/>
  <c r="AI309" i="63"/>
  <c r="AH309" i="63"/>
  <c r="AF309" i="63"/>
  <c r="AE309" i="63"/>
  <c r="AD309" i="63"/>
  <c r="AC309" i="63"/>
  <c r="AB309" i="63"/>
  <c r="AA309" i="63"/>
  <c r="Z309" i="63"/>
  <c r="Y309" i="63"/>
  <c r="X309" i="63"/>
  <c r="W309" i="63"/>
  <c r="V309" i="63"/>
  <c r="U309" i="63"/>
  <c r="T309" i="63"/>
  <c r="S309" i="63"/>
  <c r="R309" i="63"/>
  <c r="Q309" i="63"/>
  <c r="P309" i="63"/>
  <c r="O309" i="63"/>
  <c r="N309" i="63"/>
  <c r="M309" i="63"/>
  <c r="K309" i="63"/>
  <c r="J309" i="63"/>
  <c r="I309" i="63"/>
  <c r="H309" i="63"/>
  <c r="G309" i="63"/>
  <c r="F309" i="63"/>
  <c r="E309" i="63"/>
  <c r="BA306" i="63"/>
  <c r="AZ306" i="63"/>
  <c r="AY306" i="63"/>
  <c r="AX306" i="63"/>
  <c r="AW306" i="63"/>
  <c r="AV306" i="63"/>
  <c r="AU306" i="63"/>
  <c r="AT306" i="63"/>
  <c r="AS306" i="63"/>
  <c r="AR306" i="63"/>
  <c r="AQ306" i="63"/>
  <c r="AP306" i="63"/>
  <c r="AO306" i="63"/>
  <c r="AN306" i="63"/>
  <c r="AM306" i="63"/>
  <c r="AL306" i="63"/>
  <c r="AK306" i="63"/>
  <c r="AJ306" i="63"/>
  <c r="AI306" i="63"/>
  <c r="AH306" i="63"/>
  <c r="AF306" i="63"/>
  <c r="AE306" i="63"/>
  <c r="AD306" i="63"/>
  <c r="AC306" i="63"/>
  <c r="AB306" i="63"/>
  <c r="AA306" i="63"/>
  <c r="Z306" i="63"/>
  <c r="Y306" i="63"/>
  <c r="X306" i="63"/>
  <c r="W306" i="63"/>
  <c r="V306" i="63"/>
  <c r="U306" i="63"/>
  <c r="T306" i="63"/>
  <c r="S306" i="63"/>
  <c r="R306" i="63"/>
  <c r="Q306" i="63"/>
  <c r="P306" i="63"/>
  <c r="O306" i="63"/>
  <c r="N306" i="63"/>
  <c r="M306" i="63"/>
  <c r="K306" i="63"/>
  <c r="BC18" i="64" s="1"/>
  <c r="J306" i="63"/>
  <c r="I306" i="63"/>
  <c r="H306" i="63"/>
  <c r="G306" i="63"/>
  <c r="F306" i="63"/>
  <c r="E306" i="63"/>
  <c r="C305" i="63"/>
  <c r="BA302" i="63"/>
  <c r="AZ302" i="63"/>
  <c r="AY302" i="63"/>
  <c r="AX302" i="63"/>
  <c r="AW302" i="63"/>
  <c r="AV302" i="63"/>
  <c r="AU302" i="63"/>
  <c r="AT302" i="63"/>
  <c r="AS302" i="63"/>
  <c r="AR302" i="63"/>
  <c r="AQ302" i="63"/>
  <c r="AP302" i="63"/>
  <c r="AO302" i="63"/>
  <c r="AN302" i="63"/>
  <c r="AM302" i="63"/>
  <c r="AL302" i="63"/>
  <c r="AK302" i="63"/>
  <c r="AJ302" i="63"/>
  <c r="AI302" i="63"/>
  <c r="AH302" i="63"/>
  <c r="AF302" i="63"/>
  <c r="AE302" i="63"/>
  <c r="AD302" i="63"/>
  <c r="AC302" i="63"/>
  <c r="AB302" i="63"/>
  <c r="AA302" i="63"/>
  <c r="Z302" i="63"/>
  <c r="Y302" i="63"/>
  <c r="X302" i="63"/>
  <c r="W302" i="63"/>
  <c r="V302" i="63"/>
  <c r="U302" i="63"/>
  <c r="T302" i="63"/>
  <c r="S302" i="63"/>
  <c r="R302" i="63"/>
  <c r="Q302" i="63"/>
  <c r="P302" i="63"/>
  <c r="O302" i="63"/>
  <c r="N302" i="63"/>
  <c r="M302" i="63"/>
  <c r="K302" i="63"/>
  <c r="J302" i="63"/>
  <c r="I302" i="63"/>
  <c r="H302" i="63"/>
  <c r="G302" i="63"/>
  <c r="F302" i="63"/>
  <c r="E302" i="63"/>
  <c r="BA299" i="63"/>
  <c r="AZ299" i="63"/>
  <c r="AY299" i="63"/>
  <c r="AX299" i="63"/>
  <c r="AW299" i="63"/>
  <c r="AV299" i="63"/>
  <c r="AU299" i="63"/>
  <c r="AT299" i="63"/>
  <c r="AS299" i="63"/>
  <c r="AR299" i="63"/>
  <c r="AQ299" i="63"/>
  <c r="AP299" i="63"/>
  <c r="AO299" i="63"/>
  <c r="AN299" i="63"/>
  <c r="AM299" i="63"/>
  <c r="AL299" i="63"/>
  <c r="AK299" i="63"/>
  <c r="AJ299" i="63"/>
  <c r="AI299" i="63"/>
  <c r="AH299" i="63"/>
  <c r="AF299" i="63"/>
  <c r="AE299" i="63"/>
  <c r="AD299" i="63"/>
  <c r="AC299" i="63"/>
  <c r="AB299" i="63"/>
  <c r="AA299" i="63"/>
  <c r="Z299" i="63"/>
  <c r="Y299" i="63"/>
  <c r="X299" i="63"/>
  <c r="W299" i="63"/>
  <c r="V299" i="63"/>
  <c r="U299" i="63"/>
  <c r="T299" i="63"/>
  <c r="S299" i="63"/>
  <c r="R299" i="63"/>
  <c r="Q299" i="63"/>
  <c r="P299" i="63"/>
  <c r="O299" i="63"/>
  <c r="N299" i="63"/>
  <c r="M299" i="63"/>
  <c r="K299" i="63"/>
  <c r="BB18" i="64" s="1"/>
  <c r="J299" i="63"/>
  <c r="I299" i="63"/>
  <c r="H299" i="63"/>
  <c r="G299" i="63"/>
  <c r="F299" i="63"/>
  <c r="E299" i="63"/>
  <c r="C298" i="63"/>
  <c r="BA295" i="63"/>
  <c r="AZ295" i="63"/>
  <c r="AY295" i="63"/>
  <c r="AX295" i="63"/>
  <c r="AW295" i="63"/>
  <c r="AV295" i="63"/>
  <c r="AU295" i="63"/>
  <c r="AT295" i="63"/>
  <c r="AS295" i="63"/>
  <c r="AR295" i="63"/>
  <c r="AQ295" i="63"/>
  <c r="AP295" i="63"/>
  <c r="AO295" i="63"/>
  <c r="AN295" i="63"/>
  <c r="AM295" i="63"/>
  <c r="AL295" i="63"/>
  <c r="AK295" i="63"/>
  <c r="AJ295" i="63"/>
  <c r="AI295" i="63"/>
  <c r="AH295" i="63"/>
  <c r="AF295" i="63"/>
  <c r="AE295" i="63"/>
  <c r="AD295" i="63"/>
  <c r="AC295" i="63"/>
  <c r="AB295" i="63"/>
  <c r="AA295" i="63"/>
  <c r="Z295" i="63"/>
  <c r="Y295" i="63"/>
  <c r="X295" i="63"/>
  <c r="W295" i="63"/>
  <c r="V295" i="63"/>
  <c r="U295" i="63"/>
  <c r="T295" i="63"/>
  <c r="S295" i="63"/>
  <c r="R295" i="63"/>
  <c r="Q295" i="63"/>
  <c r="P295" i="63"/>
  <c r="O295" i="63"/>
  <c r="N295" i="63"/>
  <c r="M295" i="63"/>
  <c r="K295" i="63"/>
  <c r="J295" i="63"/>
  <c r="I295" i="63"/>
  <c r="H295" i="63"/>
  <c r="G295" i="63"/>
  <c r="F295" i="63"/>
  <c r="E295" i="63"/>
  <c r="BA292" i="63"/>
  <c r="AZ292" i="63"/>
  <c r="AY292" i="63"/>
  <c r="AX292" i="63"/>
  <c r="AW292" i="63"/>
  <c r="AV292" i="63"/>
  <c r="AU292" i="63"/>
  <c r="AT292" i="63"/>
  <c r="AS292" i="63"/>
  <c r="AR292" i="63"/>
  <c r="AQ292" i="63"/>
  <c r="AP292" i="63"/>
  <c r="AO292" i="63"/>
  <c r="AN292" i="63"/>
  <c r="AM292" i="63"/>
  <c r="AL292" i="63"/>
  <c r="AK292" i="63"/>
  <c r="AJ292" i="63"/>
  <c r="AI292" i="63"/>
  <c r="AH292" i="63"/>
  <c r="AF292" i="63"/>
  <c r="AE292" i="63"/>
  <c r="AD292" i="63"/>
  <c r="AC292" i="63"/>
  <c r="AB292" i="63"/>
  <c r="AA292" i="63"/>
  <c r="Z292" i="63"/>
  <c r="Y292" i="63"/>
  <c r="X292" i="63"/>
  <c r="W292" i="63"/>
  <c r="V292" i="63"/>
  <c r="U292" i="63"/>
  <c r="T292" i="63"/>
  <c r="S292" i="63"/>
  <c r="R292" i="63"/>
  <c r="Q292" i="63"/>
  <c r="P292" i="63"/>
  <c r="O292" i="63"/>
  <c r="N292" i="63"/>
  <c r="M292" i="63"/>
  <c r="K292" i="63"/>
  <c r="BA18" i="64" s="1"/>
  <c r="J292" i="63"/>
  <c r="I292" i="63"/>
  <c r="H292" i="63"/>
  <c r="G292" i="63"/>
  <c r="F292" i="63"/>
  <c r="E292" i="63"/>
  <c r="C291" i="63"/>
  <c r="BA288" i="63"/>
  <c r="AZ288" i="63"/>
  <c r="AY288" i="63"/>
  <c r="AX288" i="63"/>
  <c r="AW288" i="63"/>
  <c r="AV288" i="63"/>
  <c r="AU288" i="63"/>
  <c r="AT288" i="63"/>
  <c r="AS288" i="63"/>
  <c r="AR288" i="63"/>
  <c r="AQ288" i="63"/>
  <c r="AP288" i="63"/>
  <c r="AO288" i="63"/>
  <c r="AN288" i="63"/>
  <c r="AM288" i="63"/>
  <c r="AL288" i="63"/>
  <c r="AK288" i="63"/>
  <c r="AJ288" i="63"/>
  <c r="AI288" i="63"/>
  <c r="AH288" i="63"/>
  <c r="AF288" i="63"/>
  <c r="AE288" i="63"/>
  <c r="AD288" i="63"/>
  <c r="AC288" i="63"/>
  <c r="AB288" i="63"/>
  <c r="AA288" i="63"/>
  <c r="Z288" i="63"/>
  <c r="Y288" i="63"/>
  <c r="X288" i="63"/>
  <c r="W288" i="63"/>
  <c r="V288" i="63"/>
  <c r="U288" i="63"/>
  <c r="T288" i="63"/>
  <c r="S288" i="63"/>
  <c r="R288" i="63"/>
  <c r="Q288" i="63"/>
  <c r="P288" i="63"/>
  <c r="O288" i="63"/>
  <c r="N288" i="63"/>
  <c r="M288" i="63"/>
  <c r="K288" i="63"/>
  <c r="J288" i="63"/>
  <c r="I288" i="63"/>
  <c r="H288" i="63"/>
  <c r="G288" i="63"/>
  <c r="F288" i="63"/>
  <c r="E288" i="63"/>
  <c r="BA285" i="63"/>
  <c r="AZ285" i="63"/>
  <c r="AY285" i="63"/>
  <c r="AX285" i="63"/>
  <c r="AW285" i="63"/>
  <c r="AV285" i="63"/>
  <c r="AU285" i="63"/>
  <c r="AT285" i="63"/>
  <c r="AS285" i="63"/>
  <c r="AR285" i="63"/>
  <c r="AQ285" i="63"/>
  <c r="AP285" i="63"/>
  <c r="AO285" i="63"/>
  <c r="AN285" i="63"/>
  <c r="AM285" i="63"/>
  <c r="AL285" i="63"/>
  <c r="AK285" i="63"/>
  <c r="AJ285" i="63"/>
  <c r="AI285" i="63"/>
  <c r="AH285" i="63"/>
  <c r="AF285" i="63"/>
  <c r="AE285" i="63"/>
  <c r="AD285" i="63"/>
  <c r="AC285" i="63"/>
  <c r="AB285" i="63"/>
  <c r="AA285" i="63"/>
  <c r="Z285" i="63"/>
  <c r="Y285" i="63"/>
  <c r="X285" i="63"/>
  <c r="W285" i="63"/>
  <c r="V285" i="63"/>
  <c r="U285" i="63"/>
  <c r="T285" i="63"/>
  <c r="S285" i="63"/>
  <c r="R285" i="63"/>
  <c r="Q285" i="63"/>
  <c r="P285" i="63"/>
  <c r="O285" i="63"/>
  <c r="N285" i="63"/>
  <c r="M285" i="63"/>
  <c r="K285" i="63"/>
  <c r="AZ18" i="64" s="1"/>
  <c r="J285" i="63"/>
  <c r="I285" i="63"/>
  <c r="H285" i="63"/>
  <c r="G285" i="63"/>
  <c r="F285" i="63"/>
  <c r="E285" i="63"/>
  <c r="C284" i="63"/>
  <c r="BA281" i="63"/>
  <c r="AZ281" i="63"/>
  <c r="AY281" i="63"/>
  <c r="AX281" i="63"/>
  <c r="AW281" i="63"/>
  <c r="AV281" i="63"/>
  <c r="AU281" i="63"/>
  <c r="AT281" i="63"/>
  <c r="AS281" i="63"/>
  <c r="AR281" i="63"/>
  <c r="AQ281" i="63"/>
  <c r="AP281" i="63"/>
  <c r="AO281" i="63"/>
  <c r="AN281" i="63"/>
  <c r="AM281" i="63"/>
  <c r="AL281" i="63"/>
  <c r="AK281" i="63"/>
  <c r="AJ281" i="63"/>
  <c r="AI281" i="63"/>
  <c r="AH281" i="63"/>
  <c r="AF281" i="63"/>
  <c r="AE281" i="63"/>
  <c r="AD281" i="63"/>
  <c r="AC281" i="63"/>
  <c r="AB281" i="63"/>
  <c r="AA281" i="63"/>
  <c r="Z281" i="63"/>
  <c r="Y281" i="63"/>
  <c r="X281" i="63"/>
  <c r="W281" i="63"/>
  <c r="V281" i="63"/>
  <c r="U281" i="63"/>
  <c r="T281" i="63"/>
  <c r="S281" i="63"/>
  <c r="R281" i="63"/>
  <c r="Q281" i="63"/>
  <c r="P281" i="63"/>
  <c r="O281" i="63"/>
  <c r="N281" i="63"/>
  <c r="M281" i="63"/>
  <c r="K281" i="63"/>
  <c r="J281" i="63"/>
  <c r="I281" i="63"/>
  <c r="H281" i="63"/>
  <c r="G281" i="63"/>
  <c r="F281" i="63"/>
  <c r="E281" i="63"/>
  <c r="BA278" i="63"/>
  <c r="AZ278" i="63"/>
  <c r="AY278" i="63"/>
  <c r="AX278" i="63"/>
  <c r="AW278" i="63"/>
  <c r="AV278" i="63"/>
  <c r="AU278" i="63"/>
  <c r="AT278" i="63"/>
  <c r="AS278" i="63"/>
  <c r="AR278" i="63"/>
  <c r="AQ278" i="63"/>
  <c r="AP278" i="63"/>
  <c r="AO278" i="63"/>
  <c r="AN278" i="63"/>
  <c r="AM278" i="63"/>
  <c r="AL278" i="63"/>
  <c r="AK278" i="63"/>
  <c r="AJ278" i="63"/>
  <c r="AI278" i="63"/>
  <c r="AH278" i="63"/>
  <c r="AF278" i="63"/>
  <c r="AE278" i="63"/>
  <c r="AD278" i="63"/>
  <c r="AC278" i="63"/>
  <c r="AB278" i="63"/>
  <c r="AA278" i="63"/>
  <c r="Z278" i="63"/>
  <c r="Y278" i="63"/>
  <c r="X278" i="63"/>
  <c r="W278" i="63"/>
  <c r="V278" i="63"/>
  <c r="U278" i="63"/>
  <c r="T278" i="63"/>
  <c r="S278" i="63"/>
  <c r="R278" i="63"/>
  <c r="Q278" i="63"/>
  <c r="P278" i="63"/>
  <c r="O278" i="63"/>
  <c r="N278" i="63"/>
  <c r="M278" i="63"/>
  <c r="K278" i="63"/>
  <c r="AY18" i="64" s="1"/>
  <c r="J278" i="63"/>
  <c r="I278" i="63"/>
  <c r="H278" i="63"/>
  <c r="G278" i="63"/>
  <c r="F278" i="63"/>
  <c r="E278" i="63"/>
  <c r="C277" i="63"/>
  <c r="BA274" i="63"/>
  <c r="AZ274" i="63"/>
  <c r="AY274" i="63"/>
  <c r="AX274" i="63"/>
  <c r="AW274" i="63"/>
  <c r="AV274" i="63"/>
  <c r="AU274" i="63"/>
  <c r="AT274" i="63"/>
  <c r="AS274" i="63"/>
  <c r="AR274" i="63"/>
  <c r="AQ274" i="63"/>
  <c r="AP274" i="63"/>
  <c r="AO274" i="63"/>
  <c r="AN274" i="63"/>
  <c r="AM274" i="63"/>
  <c r="AL274" i="63"/>
  <c r="AK274" i="63"/>
  <c r="AJ274" i="63"/>
  <c r="AI274" i="63"/>
  <c r="AH274" i="63"/>
  <c r="AF274" i="63"/>
  <c r="AE274" i="63"/>
  <c r="AD274" i="63"/>
  <c r="AC274" i="63"/>
  <c r="AB274" i="63"/>
  <c r="AA274" i="63"/>
  <c r="Z274" i="63"/>
  <c r="Y274" i="63"/>
  <c r="X274" i="63"/>
  <c r="W274" i="63"/>
  <c r="V274" i="63"/>
  <c r="U274" i="63"/>
  <c r="T274" i="63"/>
  <c r="S274" i="63"/>
  <c r="R274" i="63"/>
  <c r="Q274" i="63"/>
  <c r="P274" i="63"/>
  <c r="O274" i="63"/>
  <c r="N274" i="63"/>
  <c r="M274" i="63"/>
  <c r="K274" i="63"/>
  <c r="J274" i="63"/>
  <c r="I274" i="63"/>
  <c r="H274" i="63"/>
  <c r="G274" i="63"/>
  <c r="F274" i="63"/>
  <c r="E274" i="63"/>
  <c r="BA271" i="63"/>
  <c r="AZ271" i="63"/>
  <c r="AY271" i="63"/>
  <c r="AX271" i="63"/>
  <c r="AW271" i="63"/>
  <c r="AV271" i="63"/>
  <c r="AU271" i="63"/>
  <c r="AT271" i="63"/>
  <c r="AS271" i="63"/>
  <c r="AR271" i="63"/>
  <c r="AQ271" i="63"/>
  <c r="AP271" i="63"/>
  <c r="AO271" i="63"/>
  <c r="AN271" i="63"/>
  <c r="AM271" i="63"/>
  <c r="AL271" i="63"/>
  <c r="AK271" i="63"/>
  <c r="AJ271" i="63"/>
  <c r="AI271" i="63"/>
  <c r="AH271" i="63"/>
  <c r="AF271" i="63"/>
  <c r="AE271" i="63"/>
  <c r="AD271" i="63"/>
  <c r="AC271" i="63"/>
  <c r="AB271" i="63"/>
  <c r="AA271" i="63"/>
  <c r="Z271" i="63"/>
  <c r="Y271" i="63"/>
  <c r="X271" i="63"/>
  <c r="W271" i="63"/>
  <c r="V271" i="63"/>
  <c r="U271" i="63"/>
  <c r="T271" i="63"/>
  <c r="S271" i="63"/>
  <c r="R271" i="63"/>
  <c r="Q271" i="63"/>
  <c r="P271" i="63"/>
  <c r="O271" i="63"/>
  <c r="N271" i="63"/>
  <c r="M271" i="63"/>
  <c r="K271" i="63"/>
  <c r="AX18" i="64" s="1"/>
  <c r="J271" i="63"/>
  <c r="I271" i="63"/>
  <c r="H271" i="63"/>
  <c r="G271" i="63"/>
  <c r="F271" i="63"/>
  <c r="E271" i="63"/>
  <c r="C270" i="63"/>
  <c r="BA267" i="63"/>
  <c r="AZ267" i="63"/>
  <c r="AY267" i="63"/>
  <c r="AX267" i="63"/>
  <c r="AW267" i="63"/>
  <c r="AV267" i="63"/>
  <c r="AU267" i="63"/>
  <c r="AT267" i="63"/>
  <c r="AS267" i="63"/>
  <c r="AR267" i="63"/>
  <c r="AQ267" i="63"/>
  <c r="AP267" i="63"/>
  <c r="AO267" i="63"/>
  <c r="AN267" i="63"/>
  <c r="AM267" i="63"/>
  <c r="AL267" i="63"/>
  <c r="AK267" i="63"/>
  <c r="AJ267" i="63"/>
  <c r="AI267" i="63"/>
  <c r="AH267" i="63"/>
  <c r="AF267" i="63"/>
  <c r="AE267" i="63"/>
  <c r="AD267" i="63"/>
  <c r="AC267" i="63"/>
  <c r="AB267" i="63"/>
  <c r="AA267" i="63"/>
  <c r="Z267" i="63"/>
  <c r="Y267" i="63"/>
  <c r="X267" i="63"/>
  <c r="W267" i="63"/>
  <c r="V267" i="63"/>
  <c r="U267" i="63"/>
  <c r="T267" i="63"/>
  <c r="S267" i="63"/>
  <c r="R267" i="63"/>
  <c r="Q267" i="63"/>
  <c r="P267" i="63"/>
  <c r="O267" i="63"/>
  <c r="N267" i="63"/>
  <c r="M267" i="63"/>
  <c r="K267" i="63"/>
  <c r="J267" i="63"/>
  <c r="I267" i="63"/>
  <c r="H267" i="63"/>
  <c r="G267" i="63"/>
  <c r="F267" i="63"/>
  <c r="E267" i="63"/>
  <c r="BA264" i="63"/>
  <c r="AZ264" i="63"/>
  <c r="AY264" i="63"/>
  <c r="AX264" i="63"/>
  <c r="AW264" i="63"/>
  <c r="AV264" i="63"/>
  <c r="AU264" i="63"/>
  <c r="AT264" i="63"/>
  <c r="AS264" i="63"/>
  <c r="AR264" i="63"/>
  <c r="AQ264" i="63"/>
  <c r="AP264" i="63"/>
  <c r="AO264" i="63"/>
  <c r="AN264" i="63"/>
  <c r="AM264" i="63"/>
  <c r="AL264" i="63"/>
  <c r="AK264" i="63"/>
  <c r="AJ264" i="63"/>
  <c r="AI264" i="63"/>
  <c r="AH264" i="63"/>
  <c r="AF264" i="63"/>
  <c r="AE264" i="63"/>
  <c r="AD264" i="63"/>
  <c r="AC264" i="63"/>
  <c r="AB264" i="63"/>
  <c r="AA264" i="63"/>
  <c r="Z264" i="63"/>
  <c r="Y264" i="63"/>
  <c r="X264" i="63"/>
  <c r="W264" i="63"/>
  <c r="V264" i="63"/>
  <c r="U264" i="63"/>
  <c r="T264" i="63"/>
  <c r="S264" i="63"/>
  <c r="R264" i="63"/>
  <c r="Q264" i="63"/>
  <c r="P264" i="63"/>
  <c r="O264" i="63"/>
  <c r="N264" i="63"/>
  <c r="M264" i="63"/>
  <c r="K264" i="63"/>
  <c r="AW18" i="64" s="1"/>
  <c r="J264" i="63"/>
  <c r="I264" i="63"/>
  <c r="H264" i="63"/>
  <c r="G264" i="63"/>
  <c r="F264" i="63"/>
  <c r="E264" i="63"/>
  <c r="C263" i="63"/>
  <c r="BA260" i="63"/>
  <c r="AZ260" i="63"/>
  <c r="AY260" i="63"/>
  <c r="AX260" i="63"/>
  <c r="AW260" i="63"/>
  <c r="AV260" i="63"/>
  <c r="AU260" i="63"/>
  <c r="AT260" i="63"/>
  <c r="AS260" i="63"/>
  <c r="AR260" i="63"/>
  <c r="AQ260" i="63"/>
  <c r="AP260" i="63"/>
  <c r="AO260" i="63"/>
  <c r="AN260" i="63"/>
  <c r="AM260" i="63"/>
  <c r="AL260" i="63"/>
  <c r="AK260" i="63"/>
  <c r="AJ260" i="63"/>
  <c r="AI260" i="63"/>
  <c r="AH260" i="63"/>
  <c r="AF260" i="63"/>
  <c r="AE260" i="63"/>
  <c r="AD260" i="63"/>
  <c r="AC260" i="63"/>
  <c r="AB260" i="63"/>
  <c r="AA260" i="63"/>
  <c r="Z260" i="63"/>
  <c r="Y260" i="63"/>
  <c r="X260" i="63"/>
  <c r="W260" i="63"/>
  <c r="V260" i="63"/>
  <c r="U260" i="63"/>
  <c r="T260" i="63"/>
  <c r="S260" i="63"/>
  <c r="R260" i="63"/>
  <c r="Q260" i="63"/>
  <c r="P260" i="63"/>
  <c r="O260" i="63"/>
  <c r="N260" i="63"/>
  <c r="M260" i="63"/>
  <c r="K260" i="63"/>
  <c r="J260" i="63"/>
  <c r="I260" i="63"/>
  <c r="H260" i="63"/>
  <c r="G260" i="63"/>
  <c r="F260" i="63"/>
  <c r="F256" i="63" s="1"/>
  <c r="AV12" i="64" s="1"/>
  <c r="E260" i="63"/>
  <c r="BA257" i="63"/>
  <c r="AZ257" i="63"/>
  <c r="AY257" i="63"/>
  <c r="AX257" i="63"/>
  <c r="AW257" i="63"/>
  <c r="AV257" i="63"/>
  <c r="AU257" i="63"/>
  <c r="AT257" i="63"/>
  <c r="AS257" i="63"/>
  <c r="AR257" i="63"/>
  <c r="AQ257" i="63"/>
  <c r="AP257" i="63"/>
  <c r="AO257" i="63"/>
  <c r="AN257" i="63"/>
  <c r="AM257" i="63"/>
  <c r="AL257" i="63"/>
  <c r="AK257" i="63"/>
  <c r="AJ257" i="63"/>
  <c r="AI257" i="63"/>
  <c r="AH257" i="63"/>
  <c r="AF257" i="63"/>
  <c r="AE257" i="63"/>
  <c r="AD257" i="63"/>
  <c r="AC257" i="63"/>
  <c r="AB257" i="63"/>
  <c r="AA257" i="63"/>
  <c r="Z257" i="63"/>
  <c r="Y257" i="63"/>
  <c r="X257" i="63"/>
  <c r="W257" i="63"/>
  <c r="V257" i="63"/>
  <c r="U257" i="63"/>
  <c r="T257" i="63"/>
  <c r="S257" i="63"/>
  <c r="R257" i="63"/>
  <c r="Q257" i="63"/>
  <c r="P257" i="63"/>
  <c r="O257" i="63"/>
  <c r="N257" i="63"/>
  <c r="M257" i="63"/>
  <c r="K257" i="63"/>
  <c r="AV18" i="64" s="1"/>
  <c r="J257" i="63"/>
  <c r="I257" i="63"/>
  <c r="H257" i="63"/>
  <c r="G257" i="63"/>
  <c r="E257" i="63"/>
  <c r="C256" i="63"/>
  <c r="BD253" i="63"/>
  <c r="BC253" i="63"/>
  <c r="BA253" i="63"/>
  <c r="AZ253" i="63"/>
  <c r="AY253" i="63"/>
  <c r="AX253" i="63"/>
  <c r="AW253" i="63"/>
  <c r="AV253" i="63"/>
  <c r="AU253" i="63"/>
  <c r="AT253" i="63"/>
  <c r="AS253" i="63"/>
  <c r="AR253" i="63"/>
  <c r="AQ253" i="63"/>
  <c r="AP253" i="63"/>
  <c r="AO253" i="63"/>
  <c r="AN253" i="63"/>
  <c r="AM253" i="63"/>
  <c r="AL253" i="63"/>
  <c r="AK253" i="63"/>
  <c r="AJ253" i="63"/>
  <c r="AI253" i="63"/>
  <c r="AH253" i="63"/>
  <c r="AF253" i="63"/>
  <c r="AE253" i="63"/>
  <c r="AD253" i="63"/>
  <c r="AC253" i="63"/>
  <c r="AB253" i="63"/>
  <c r="AA253" i="63"/>
  <c r="Z253" i="63"/>
  <c r="Y253" i="63"/>
  <c r="X253" i="63"/>
  <c r="W253" i="63"/>
  <c r="V253" i="63"/>
  <c r="U253" i="63"/>
  <c r="T253" i="63"/>
  <c r="S253" i="63"/>
  <c r="R253" i="63"/>
  <c r="Q253" i="63"/>
  <c r="P253" i="63"/>
  <c r="O253" i="63"/>
  <c r="N253" i="63"/>
  <c r="M253" i="63"/>
  <c r="K253" i="63"/>
  <c r="J253" i="63"/>
  <c r="I253" i="63"/>
  <c r="H253" i="63"/>
  <c r="G253" i="63"/>
  <c r="F253" i="63"/>
  <c r="E253" i="63"/>
  <c r="BA250" i="63"/>
  <c r="AZ250" i="63"/>
  <c r="AY250" i="63"/>
  <c r="AX250" i="63"/>
  <c r="AW250" i="63"/>
  <c r="AV250" i="63"/>
  <c r="AU250" i="63"/>
  <c r="AT250" i="63"/>
  <c r="AS250" i="63"/>
  <c r="AR250" i="63"/>
  <c r="AQ250" i="63"/>
  <c r="AP250" i="63"/>
  <c r="AO250" i="63"/>
  <c r="AN250" i="63"/>
  <c r="AM250" i="63"/>
  <c r="AL250" i="63"/>
  <c r="AK250" i="63"/>
  <c r="AJ250" i="63"/>
  <c r="AI250" i="63"/>
  <c r="AH250" i="63"/>
  <c r="AF250" i="63"/>
  <c r="AE250" i="63"/>
  <c r="AD250" i="63"/>
  <c r="AC250" i="63"/>
  <c r="AB250" i="63"/>
  <c r="AA250" i="63"/>
  <c r="Z250" i="63"/>
  <c r="Y250" i="63"/>
  <c r="X250" i="63"/>
  <c r="W250" i="63"/>
  <c r="V250" i="63"/>
  <c r="U250" i="63"/>
  <c r="T250" i="63"/>
  <c r="S250" i="63"/>
  <c r="R250" i="63"/>
  <c r="Q250" i="63"/>
  <c r="P250" i="63"/>
  <c r="O250" i="63"/>
  <c r="N250" i="63"/>
  <c r="M250" i="63"/>
  <c r="K250" i="63"/>
  <c r="AU18" i="64" s="1"/>
  <c r="J250" i="63"/>
  <c r="I250" i="63"/>
  <c r="H250" i="63"/>
  <c r="G250" i="63"/>
  <c r="F250" i="63"/>
  <c r="E250" i="63"/>
  <c r="C249" i="63"/>
  <c r="BA246" i="63"/>
  <c r="AZ246" i="63"/>
  <c r="AY246" i="63"/>
  <c r="AX246" i="63"/>
  <c r="AW246" i="63"/>
  <c r="AV246" i="63"/>
  <c r="AU246" i="63"/>
  <c r="AT246" i="63"/>
  <c r="AS246" i="63"/>
  <c r="AR246" i="63"/>
  <c r="AQ246" i="63"/>
  <c r="AP246" i="63"/>
  <c r="AO246" i="63"/>
  <c r="AN246" i="63"/>
  <c r="AM246" i="63"/>
  <c r="AL246" i="63"/>
  <c r="AK246" i="63"/>
  <c r="AJ246" i="63"/>
  <c r="AI246" i="63"/>
  <c r="AH246" i="63"/>
  <c r="AF246" i="63"/>
  <c r="AE246" i="63"/>
  <c r="AD246" i="63"/>
  <c r="AC246" i="63"/>
  <c r="AB246" i="63"/>
  <c r="AA246" i="63"/>
  <c r="Z246" i="63"/>
  <c r="Y246" i="63"/>
  <c r="X246" i="63"/>
  <c r="W246" i="63"/>
  <c r="V246" i="63"/>
  <c r="U246" i="63"/>
  <c r="T246" i="63"/>
  <c r="S246" i="63"/>
  <c r="R246" i="63"/>
  <c r="Q246" i="63"/>
  <c r="P246" i="63"/>
  <c r="O246" i="63"/>
  <c r="N246" i="63"/>
  <c r="M246" i="63"/>
  <c r="K246" i="63"/>
  <c r="J246" i="63"/>
  <c r="I246" i="63"/>
  <c r="H246" i="63"/>
  <c r="G246" i="63"/>
  <c r="F246" i="63"/>
  <c r="E246" i="63"/>
  <c r="BA243" i="63"/>
  <c r="AZ243" i="63"/>
  <c r="AY243" i="63"/>
  <c r="AX243" i="63"/>
  <c r="AW243" i="63"/>
  <c r="AV243" i="63"/>
  <c r="AU243" i="63"/>
  <c r="AT243" i="63"/>
  <c r="AS243" i="63"/>
  <c r="AR243" i="63"/>
  <c r="AQ243" i="63"/>
  <c r="AP243" i="63"/>
  <c r="AO243" i="63"/>
  <c r="AN243" i="63"/>
  <c r="AM243" i="63"/>
  <c r="AL243" i="63"/>
  <c r="AK243" i="63"/>
  <c r="AJ243" i="63"/>
  <c r="AI243" i="63"/>
  <c r="AH243" i="63"/>
  <c r="AF243" i="63"/>
  <c r="AE243" i="63"/>
  <c r="AD243" i="63"/>
  <c r="AC243" i="63"/>
  <c r="AB243" i="63"/>
  <c r="AA243" i="63"/>
  <c r="Z243" i="63"/>
  <c r="Y243" i="63"/>
  <c r="X243" i="63"/>
  <c r="W243" i="63"/>
  <c r="V243" i="63"/>
  <c r="U243" i="63"/>
  <c r="T243" i="63"/>
  <c r="S243" i="63"/>
  <c r="R243" i="63"/>
  <c r="Q243" i="63"/>
  <c r="P243" i="63"/>
  <c r="O243" i="63"/>
  <c r="N243" i="63"/>
  <c r="M243" i="63"/>
  <c r="K243" i="63"/>
  <c r="AT18" i="64" s="1"/>
  <c r="J243" i="63"/>
  <c r="I243" i="63"/>
  <c r="H243" i="63"/>
  <c r="G243" i="63"/>
  <c r="F243" i="63"/>
  <c r="E243" i="63"/>
  <c r="C242" i="63"/>
  <c r="BA239" i="63"/>
  <c r="BA238" i="63" s="1"/>
  <c r="AS62" i="64" s="1"/>
  <c r="AZ239" i="63"/>
  <c r="AZ238" i="63" s="1"/>
  <c r="AS61" i="64" s="1"/>
  <c r="AY239" i="63"/>
  <c r="AY238" i="63" s="1"/>
  <c r="AS60" i="64" s="1"/>
  <c r="AX239" i="63"/>
  <c r="AX238" i="63" s="1"/>
  <c r="AS59" i="64" s="1"/>
  <c r="AW239" i="63"/>
  <c r="AW238" i="63" s="1"/>
  <c r="AS58" i="64" s="1"/>
  <c r="AV239" i="63"/>
  <c r="AV238" i="63" s="1"/>
  <c r="AS57" i="64" s="1"/>
  <c r="AU239" i="63"/>
  <c r="AU238" i="63" s="1"/>
  <c r="AS56" i="64" s="1"/>
  <c r="AT239" i="63"/>
  <c r="AT238" i="63" s="1"/>
  <c r="AS55" i="64" s="1"/>
  <c r="AS239" i="63"/>
  <c r="AS238" i="63" s="1"/>
  <c r="AS54" i="64" s="1"/>
  <c r="AR239" i="63"/>
  <c r="AR238" i="63" s="1"/>
  <c r="AS53" i="64" s="1"/>
  <c r="AQ239" i="63"/>
  <c r="AQ238" i="63" s="1"/>
  <c r="AS52" i="64" s="1"/>
  <c r="AP239" i="63"/>
  <c r="AP238" i="63" s="1"/>
  <c r="AS51" i="64" s="1"/>
  <c r="AO239" i="63"/>
  <c r="AO238" i="63" s="1"/>
  <c r="AS50" i="64" s="1"/>
  <c r="AN239" i="63"/>
  <c r="AN238" i="63" s="1"/>
  <c r="AM239" i="63"/>
  <c r="AM238" i="63" s="1"/>
  <c r="AS48" i="64" s="1"/>
  <c r="AL239" i="63"/>
  <c r="AL238" i="63" s="1"/>
  <c r="AS47" i="64" s="1"/>
  <c r="AK239" i="63"/>
  <c r="AK238" i="63" s="1"/>
  <c r="AS46" i="64" s="1"/>
  <c r="AJ239" i="63"/>
  <c r="AJ238" i="63" s="1"/>
  <c r="AS45" i="64" s="1"/>
  <c r="AI239" i="63"/>
  <c r="AI238" i="63" s="1"/>
  <c r="AS44" i="64" s="1"/>
  <c r="AH239" i="63"/>
  <c r="AH238" i="63" s="1"/>
  <c r="AS43" i="64" s="1"/>
  <c r="AG239" i="63"/>
  <c r="AG238" i="63" s="1"/>
  <c r="AS42" i="64" s="1"/>
  <c r="AF239" i="63"/>
  <c r="AF238" i="63" s="1"/>
  <c r="AS41" i="64" s="1"/>
  <c r="AE239" i="63"/>
  <c r="AE238" i="63" s="1"/>
  <c r="AS40" i="64" s="1"/>
  <c r="AD239" i="63"/>
  <c r="AD238" i="63" s="1"/>
  <c r="AS39" i="64" s="1"/>
  <c r="AC239" i="63"/>
  <c r="AC238" i="63" s="1"/>
  <c r="AS38" i="64" s="1"/>
  <c r="AB239" i="63"/>
  <c r="AB238" i="63" s="1"/>
  <c r="AS37" i="64" s="1"/>
  <c r="AA239" i="63"/>
  <c r="AA238" i="63" s="1"/>
  <c r="AS36" i="64" s="1"/>
  <c r="Z239" i="63"/>
  <c r="Z238" i="63" s="1"/>
  <c r="AS35" i="64" s="1"/>
  <c r="Y239" i="63"/>
  <c r="Y238" i="63" s="1"/>
  <c r="AS34" i="64" s="1"/>
  <c r="X239" i="63"/>
  <c r="X238" i="63" s="1"/>
  <c r="W239" i="63"/>
  <c r="W238" i="63" s="1"/>
  <c r="AS31" i="64" s="1"/>
  <c r="V239" i="63"/>
  <c r="V238" i="63" s="1"/>
  <c r="AS30" i="64" s="1"/>
  <c r="U239" i="63"/>
  <c r="U238" i="63" s="1"/>
  <c r="AS29" i="64" s="1"/>
  <c r="T239" i="63"/>
  <c r="T238" i="63" s="1"/>
  <c r="AS28" i="64" s="1"/>
  <c r="S239" i="63"/>
  <c r="S238" i="63" s="1"/>
  <c r="AS27" i="64" s="1"/>
  <c r="R239" i="63"/>
  <c r="R238" i="63" s="1"/>
  <c r="AS26" i="64" s="1"/>
  <c r="Q239" i="63"/>
  <c r="Q238" i="63" s="1"/>
  <c r="AS25" i="64" s="1"/>
  <c r="P239" i="63"/>
  <c r="P238" i="63" s="1"/>
  <c r="AS24" i="64" s="1"/>
  <c r="O239" i="63"/>
  <c r="O238" i="63" s="1"/>
  <c r="AS21" i="64" s="1"/>
  <c r="N239" i="63"/>
  <c r="N238" i="63" s="1"/>
  <c r="AS20" i="64" s="1"/>
  <c r="M239" i="63"/>
  <c r="M238" i="63" s="1"/>
  <c r="AS19" i="64" s="1"/>
  <c r="L239" i="63"/>
  <c r="L238" i="63" s="1"/>
  <c r="K239" i="63"/>
  <c r="J239" i="63"/>
  <c r="J238" i="63" s="1"/>
  <c r="AS16" i="64" s="1"/>
  <c r="I239" i="63"/>
  <c r="I238" i="63" s="1"/>
  <c r="AS15" i="64" s="1"/>
  <c r="H239" i="63"/>
  <c r="H238" i="63" s="1"/>
  <c r="AS14" i="64" s="1"/>
  <c r="G239" i="63"/>
  <c r="G238" i="63" s="1"/>
  <c r="AS13" i="64" s="1"/>
  <c r="F239" i="63"/>
  <c r="E239" i="63"/>
  <c r="E238" i="63" s="1"/>
  <c r="AS11" i="64" s="1"/>
  <c r="C238" i="63"/>
  <c r="BA235" i="63"/>
  <c r="BA234" i="63" s="1"/>
  <c r="AR62" i="64" s="1"/>
  <c r="AZ235" i="63"/>
  <c r="AZ234" i="63" s="1"/>
  <c r="AR61" i="64" s="1"/>
  <c r="AY235" i="63"/>
  <c r="AY234" i="63" s="1"/>
  <c r="AR60" i="64" s="1"/>
  <c r="AX235" i="63"/>
  <c r="AX234" i="63" s="1"/>
  <c r="AR59" i="64" s="1"/>
  <c r="AW235" i="63"/>
  <c r="AW234" i="63" s="1"/>
  <c r="AR58" i="64" s="1"/>
  <c r="AV235" i="63"/>
  <c r="AV234" i="63" s="1"/>
  <c r="AR57" i="64" s="1"/>
  <c r="AU235" i="63"/>
  <c r="AU234" i="63" s="1"/>
  <c r="AR56" i="64" s="1"/>
  <c r="AT235" i="63"/>
  <c r="AT234" i="63" s="1"/>
  <c r="AR55" i="64" s="1"/>
  <c r="AS235" i="63"/>
  <c r="AS234" i="63" s="1"/>
  <c r="AR54" i="64" s="1"/>
  <c r="AR235" i="63"/>
  <c r="AR234" i="63" s="1"/>
  <c r="AR53" i="64" s="1"/>
  <c r="AQ235" i="63"/>
  <c r="AQ234" i="63" s="1"/>
  <c r="AR52" i="64" s="1"/>
  <c r="AP235" i="63"/>
  <c r="AP234" i="63" s="1"/>
  <c r="AR51" i="64" s="1"/>
  <c r="AO235" i="63"/>
  <c r="AO234" i="63" s="1"/>
  <c r="AR50" i="64" s="1"/>
  <c r="AN235" i="63"/>
  <c r="AN234" i="63" s="1"/>
  <c r="AR49" i="64" s="1"/>
  <c r="AM235" i="63"/>
  <c r="AM234" i="63" s="1"/>
  <c r="AL235" i="63"/>
  <c r="AL234" i="63" s="1"/>
  <c r="AR47" i="64" s="1"/>
  <c r="AK235" i="63"/>
  <c r="AK234" i="63" s="1"/>
  <c r="AR46" i="64" s="1"/>
  <c r="AJ235" i="63"/>
  <c r="AJ234" i="63" s="1"/>
  <c r="AR45" i="64" s="1"/>
  <c r="AI235" i="63"/>
  <c r="AI234" i="63" s="1"/>
  <c r="AR44" i="64" s="1"/>
  <c r="AH235" i="63"/>
  <c r="AH234" i="63" s="1"/>
  <c r="AR43" i="64" s="1"/>
  <c r="AG235" i="63"/>
  <c r="AG234" i="63" s="1"/>
  <c r="AR42" i="64" s="1"/>
  <c r="AF235" i="63"/>
  <c r="AF234" i="63" s="1"/>
  <c r="AR41" i="64" s="1"/>
  <c r="AE235" i="63"/>
  <c r="AE234" i="63" s="1"/>
  <c r="AR40" i="64" s="1"/>
  <c r="AD235" i="63"/>
  <c r="AD234" i="63" s="1"/>
  <c r="AR39" i="64" s="1"/>
  <c r="AC235" i="63"/>
  <c r="AC234" i="63" s="1"/>
  <c r="AR38" i="64" s="1"/>
  <c r="AB235" i="63"/>
  <c r="AB234" i="63" s="1"/>
  <c r="AR37" i="64" s="1"/>
  <c r="AA235" i="63"/>
  <c r="AA234" i="63" s="1"/>
  <c r="AR36" i="64" s="1"/>
  <c r="Z235" i="63"/>
  <c r="Z234" i="63" s="1"/>
  <c r="AR35" i="64" s="1"/>
  <c r="Y235" i="63"/>
  <c r="Y234" i="63" s="1"/>
  <c r="AR34" i="64" s="1"/>
  <c r="X235" i="63"/>
  <c r="X234" i="63" s="1"/>
  <c r="W235" i="63"/>
  <c r="W234" i="63" s="1"/>
  <c r="AR31" i="64" s="1"/>
  <c r="V235" i="63"/>
  <c r="V234" i="63" s="1"/>
  <c r="AR30" i="64" s="1"/>
  <c r="U235" i="63"/>
  <c r="U234" i="63" s="1"/>
  <c r="AR29" i="64" s="1"/>
  <c r="T235" i="63"/>
  <c r="T234" i="63" s="1"/>
  <c r="AR28" i="64" s="1"/>
  <c r="S235" i="63"/>
  <c r="S234" i="63" s="1"/>
  <c r="AR27" i="64" s="1"/>
  <c r="R235" i="63"/>
  <c r="R234" i="63" s="1"/>
  <c r="AR26" i="64" s="1"/>
  <c r="Q235" i="63"/>
  <c r="Q234" i="63" s="1"/>
  <c r="AR25" i="64" s="1"/>
  <c r="P235" i="63"/>
  <c r="P234" i="63" s="1"/>
  <c r="AR24" i="64" s="1"/>
  <c r="O235" i="63"/>
  <c r="O234" i="63" s="1"/>
  <c r="AR21" i="64" s="1"/>
  <c r="N235" i="63"/>
  <c r="N234" i="63" s="1"/>
  <c r="AR20" i="64" s="1"/>
  <c r="M235" i="63"/>
  <c r="M234" i="63" s="1"/>
  <c r="AR19" i="64" s="1"/>
  <c r="L235" i="63"/>
  <c r="L234" i="63" s="1"/>
  <c r="K235" i="63"/>
  <c r="J235" i="63"/>
  <c r="J234" i="63" s="1"/>
  <c r="AR16" i="64" s="1"/>
  <c r="I235" i="63"/>
  <c r="I234" i="63" s="1"/>
  <c r="AR15" i="64" s="1"/>
  <c r="H235" i="63"/>
  <c r="H234" i="63" s="1"/>
  <c r="AR14" i="64" s="1"/>
  <c r="G235" i="63"/>
  <c r="G234" i="63" s="1"/>
  <c r="AR13" i="64" s="1"/>
  <c r="F235" i="63"/>
  <c r="F234" i="63" s="1"/>
  <c r="AR12" i="64" s="1"/>
  <c r="E235" i="63"/>
  <c r="E234" i="63" s="1"/>
  <c r="AR11" i="64" s="1"/>
  <c r="C234" i="63"/>
  <c r="BA231" i="63"/>
  <c r="BA230" i="63" s="1"/>
  <c r="AQ62" i="64" s="1"/>
  <c r="AZ231" i="63"/>
  <c r="AZ230" i="63" s="1"/>
  <c r="AQ61" i="64" s="1"/>
  <c r="AY231" i="63"/>
  <c r="AY230" i="63" s="1"/>
  <c r="AQ60" i="64" s="1"/>
  <c r="AX231" i="63"/>
  <c r="AX230" i="63" s="1"/>
  <c r="AQ59" i="64" s="1"/>
  <c r="AW231" i="63"/>
  <c r="AW230" i="63" s="1"/>
  <c r="AQ58" i="64" s="1"/>
  <c r="AV231" i="63"/>
  <c r="AV230" i="63" s="1"/>
  <c r="AQ57" i="64" s="1"/>
  <c r="AU231" i="63"/>
  <c r="AU230" i="63" s="1"/>
  <c r="AQ56" i="64" s="1"/>
  <c r="AT231" i="63"/>
  <c r="AT230" i="63" s="1"/>
  <c r="AQ55" i="64" s="1"/>
  <c r="AS231" i="63"/>
  <c r="AS230" i="63" s="1"/>
  <c r="AQ54" i="64" s="1"/>
  <c r="AR231" i="63"/>
  <c r="AR230" i="63" s="1"/>
  <c r="AQ53" i="64" s="1"/>
  <c r="AQ231" i="63"/>
  <c r="AQ230" i="63" s="1"/>
  <c r="AQ52" i="64" s="1"/>
  <c r="AP231" i="63"/>
  <c r="AP230" i="63" s="1"/>
  <c r="AQ51" i="64" s="1"/>
  <c r="AO231" i="63"/>
  <c r="AO230" i="63" s="1"/>
  <c r="AQ50" i="64" s="1"/>
  <c r="AN231" i="63"/>
  <c r="AN230" i="63" s="1"/>
  <c r="AQ49" i="64" s="1"/>
  <c r="AM231" i="63"/>
  <c r="AM230" i="63" s="1"/>
  <c r="AQ48" i="64" s="1"/>
  <c r="AL231" i="63"/>
  <c r="AL230" i="63" s="1"/>
  <c r="AK231" i="63"/>
  <c r="AK230" i="63" s="1"/>
  <c r="AQ46" i="64" s="1"/>
  <c r="AJ231" i="63"/>
  <c r="AJ230" i="63" s="1"/>
  <c r="AQ45" i="64" s="1"/>
  <c r="AI231" i="63"/>
  <c r="AI230" i="63" s="1"/>
  <c r="AQ44" i="64" s="1"/>
  <c r="AH231" i="63"/>
  <c r="AH230" i="63" s="1"/>
  <c r="AQ43" i="64" s="1"/>
  <c r="AG231" i="63"/>
  <c r="AG230" i="63" s="1"/>
  <c r="AQ42" i="64" s="1"/>
  <c r="AF231" i="63"/>
  <c r="AF230" i="63" s="1"/>
  <c r="AQ41" i="64" s="1"/>
  <c r="AE231" i="63"/>
  <c r="AE230" i="63" s="1"/>
  <c r="AQ40" i="64" s="1"/>
  <c r="AD231" i="63"/>
  <c r="AD230" i="63" s="1"/>
  <c r="AQ39" i="64" s="1"/>
  <c r="AC231" i="63"/>
  <c r="AC230" i="63" s="1"/>
  <c r="AQ38" i="64" s="1"/>
  <c r="AB231" i="63"/>
  <c r="AB230" i="63" s="1"/>
  <c r="AQ37" i="64" s="1"/>
  <c r="AA231" i="63"/>
  <c r="AA230" i="63" s="1"/>
  <c r="AQ36" i="64" s="1"/>
  <c r="Z231" i="63"/>
  <c r="Z230" i="63" s="1"/>
  <c r="AQ35" i="64" s="1"/>
  <c r="Y231" i="63"/>
  <c r="Y230" i="63" s="1"/>
  <c r="AQ34" i="64" s="1"/>
  <c r="X231" i="63"/>
  <c r="X230" i="63" s="1"/>
  <c r="W231" i="63"/>
  <c r="W230" i="63" s="1"/>
  <c r="AQ31" i="64" s="1"/>
  <c r="V231" i="63"/>
  <c r="V230" i="63" s="1"/>
  <c r="AQ30" i="64" s="1"/>
  <c r="U231" i="63"/>
  <c r="U230" i="63" s="1"/>
  <c r="AQ29" i="64" s="1"/>
  <c r="T231" i="63"/>
  <c r="T230" i="63" s="1"/>
  <c r="AQ28" i="64" s="1"/>
  <c r="S231" i="63"/>
  <c r="S230" i="63" s="1"/>
  <c r="AQ27" i="64" s="1"/>
  <c r="R231" i="63"/>
  <c r="R230" i="63" s="1"/>
  <c r="AQ26" i="64" s="1"/>
  <c r="Q231" i="63"/>
  <c r="Q230" i="63" s="1"/>
  <c r="AQ25" i="64" s="1"/>
  <c r="P231" i="63"/>
  <c r="P230" i="63" s="1"/>
  <c r="AQ24" i="64" s="1"/>
  <c r="O231" i="63"/>
  <c r="O230" i="63" s="1"/>
  <c r="AQ21" i="64" s="1"/>
  <c r="N231" i="63"/>
  <c r="N230" i="63" s="1"/>
  <c r="AQ20" i="64" s="1"/>
  <c r="M231" i="63"/>
  <c r="M230" i="63" s="1"/>
  <c r="AQ19" i="64" s="1"/>
  <c r="L231" i="63"/>
  <c r="L230" i="63" s="1"/>
  <c r="K231" i="63"/>
  <c r="J231" i="63"/>
  <c r="J230" i="63" s="1"/>
  <c r="AQ16" i="64" s="1"/>
  <c r="I231" i="63"/>
  <c r="I230" i="63" s="1"/>
  <c r="AQ15" i="64" s="1"/>
  <c r="H231" i="63"/>
  <c r="H230" i="63" s="1"/>
  <c r="AQ14" i="64" s="1"/>
  <c r="G231" i="63"/>
  <c r="G230" i="63" s="1"/>
  <c r="AQ13" i="64" s="1"/>
  <c r="F231" i="63"/>
  <c r="F230" i="63" s="1"/>
  <c r="AQ12" i="64" s="1"/>
  <c r="E231" i="63"/>
  <c r="E230" i="63" s="1"/>
  <c r="AQ11" i="64" s="1"/>
  <c r="C230" i="63"/>
  <c r="BA227" i="63"/>
  <c r="AZ227" i="63"/>
  <c r="AY227" i="63"/>
  <c r="AX227" i="63"/>
  <c r="AW227" i="63"/>
  <c r="AV227" i="63"/>
  <c r="AU227" i="63"/>
  <c r="AT227" i="63"/>
  <c r="AS227" i="63"/>
  <c r="AR227" i="63"/>
  <c r="AQ227" i="63"/>
  <c r="AP227" i="63"/>
  <c r="AO227" i="63"/>
  <c r="AN227" i="63"/>
  <c r="AM227" i="63"/>
  <c r="AL227" i="63"/>
  <c r="AK227" i="63"/>
  <c r="AJ227" i="63"/>
  <c r="AI227" i="63"/>
  <c r="AH227" i="63"/>
  <c r="AF227" i="63"/>
  <c r="AE227" i="63"/>
  <c r="AD227" i="63"/>
  <c r="AC227" i="63"/>
  <c r="AB227" i="63"/>
  <c r="AA227" i="63"/>
  <c r="Z227" i="63"/>
  <c r="Y227" i="63"/>
  <c r="X227" i="63"/>
  <c r="W227" i="63"/>
  <c r="V227" i="63"/>
  <c r="U227" i="63"/>
  <c r="T227" i="63"/>
  <c r="S227" i="63"/>
  <c r="R227" i="63"/>
  <c r="Q227" i="63"/>
  <c r="P227" i="63"/>
  <c r="O227" i="63"/>
  <c r="N227" i="63"/>
  <c r="M227" i="63"/>
  <c r="K227" i="63"/>
  <c r="J227" i="63"/>
  <c r="I227" i="63"/>
  <c r="H227" i="63"/>
  <c r="G227" i="63"/>
  <c r="F227" i="63"/>
  <c r="E227" i="63"/>
  <c r="BA224" i="63"/>
  <c r="AZ224" i="63"/>
  <c r="AY224" i="63"/>
  <c r="AX224" i="63"/>
  <c r="AW224" i="63"/>
  <c r="AV224" i="63"/>
  <c r="AU224" i="63"/>
  <c r="AT224" i="63"/>
  <c r="AS224" i="63"/>
  <c r="AR224" i="63"/>
  <c r="AQ224" i="63"/>
  <c r="AP224" i="63"/>
  <c r="AO224" i="63"/>
  <c r="AN224" i="63"/>
  <c r="AM224" i="63"/>
  <c r="AL224" i="63"/>
  <c r="AK224" i="63"/>
  <c r="AJ224" i="63"/>
  <c r="AI224" i="63"/>
  <c r="AH224" i="63"/>
  <c r="AF224" i="63"/>
  <c r="AE224" i="63"/>
  <c r="AD224" i="63"/>
  <c r="AC224" i="63"/>
  <c r="AB224" i="63"/>
  <c r="AA224" i="63"/>
  <c r="Z224" i="63"/>
  <c r="Y224" i="63"/>
  <c r="X224" i="63"/>
  <c r="W224" i="63"/>
  <c r="V224" i="63"/>
  <c r="U224" i="63"/>
  <c r="T224" i="63"/>
  <c r="S224" i="63"/>
  <c r="R224" i="63"/>
  <c r="Q224" i="63"/>
  <c r="P224" i="63"/>
  <c r="O224" i="63"/>
  <c r="N224" i="63"/>
  <c r="M224" i="63"/>
  <c r="K224" i="63"/>
  <c r="AP18" i="64" s="1"/>
  <c r="J224" i="63"/>
  <c r="I224" i="63"/>
  <c r="H224" i="63"/>
  <c r="G224" i="63"/>
  <c r="F224" i="63"/>
  <c r="E224" i="63"/>
  <c r="C223" i="63"/>
  <c r="BA220" i="63"/>
  <c r="AZ220" i="63"/>
  <c r="AY220" i="63"/>
  <c r="AX220" i="63"/>
  <c r="AW220" i="63"/>
  <c r="AV220" i="63"/>
  <c r="AU220" i="63"/>
  <c r="AT220" i="63"/>
  <c r="AS220" i="63"/>
  <c r="AR220" i="63"/>
  <c r="AQ220" i="63"/>
  <c r="AP220" i="63"/>
  <c r="AO220" i="63"/>
  <c r="AN220" i="63"/>
  <c r="AM220" i="63"/>
  <c r="AL220" i="63"/>
  <c r="AK220" i="63"/>
  <c r="AJ220" i="63"/>
  <c r="AI220" i="63"/>
  <c r="AH220" i="63"/>
  <c r="AF220" i="63"/>
  <c r="AE220" i="63"/>
  <c r="AD220" i="63"/>
  <c r="AC220" i="63"/>
  <c r="AB220" i="63"/>
  <c r="AA220" i="63"/>
  <c r="Z220" i="63"/>
  <c r="Y220" i="63"/>
  <c r="X220" i="63"/>
  <c r="W220" i="63"/>
  <c r="V220" i="63"/>
  <c r="U220" i="63"/>
  <c r="T220" i="63"/>
  <c r="S220" i="63"/>
  <c r="R220" i="63"/>
  <c r="Q220" i="63"/>
  <c r="P220" i="63"/>
  <c r="O220" i="63"/>
  <c r="N220" i="63"/>
  <c r="M220" i="63"/>
  <c r="K220" i="63"/>
  <c r="J220" i="63"/>
  <c r="I220" i="63"/>
  <c r="H220" i="63"/>
  <c r="G220" i="63"/>
  <c r="F220" i="63"/>
  <c r="E220" i="63"/>
  <c r="BA217" i="63"/>
  <c r="AZ217" i="63"/>
  <c r="AY217" i="63"/>
  <c r="AX217" i="63"/>
  <c r="AW217" i="63"/>
  <c r="AV217" i="63"/>
  <c r="AU217" i="63"/>
  <c r="AT217" i="63"/>
  <c r="AS217" i="63"/>
  <c r="AR217" i="63"/>
  <c r="AQ217" i="63"/>
  <c r="AP217" i="63"/>
  <c r="AO217" i="63"/>
  <c r="AN217" i="63"/>
  <c r="AM217" i="63"/>
  <c r="AL217" i="63"/>
  <c r="AK217" i="63"/>
  <c r="AJ217" i="63"/>
  <c r="AI217" i="63"/>
  <c r="AH217" i="63"/>
  <c r="AF217" i="63"/>
  <c r="AE217" i="63"/>
  <c r="AD217" i="63"/>
  <c r="AC217" i="63"/>
  <c r="AB217" i="63"/>
  <c r="AA217" i="63"/>
  <c r="Z217" i="63"/>
  <c r="Y217" i="63"/>
  <c r="X217" i="63"/>
  <c r="W217" i="63"/>
  <c r="V217" i="63"/>
  <c r="U217" i="63"/>
  <c r="T217" i="63"/>
  <c r="S217" i="63"/>
  <c r="R217" i="63"/>
  <c r="Q217" i="63"/>
  <c r="P217" i="63"/>
  <c r="O217" i="63"/>
  <c r="N217" i="63"/>
  <c r="M217" i="63"/>
  <c r="K217" i="63"/>
  <c r="AO18" i="64" s="1"/>
  <c r="J217" i="63"/>
  <c r="I217" i="63"/>
  <c r="H217" i="63"/>
  <c r="G217" i="63"/>
  <c r="F217" i="63"/>
  <c r="E217" i="63"/>
  <c r="C216" i="63"/>
  <c r="BA213" i="63"/>
  <c r="AZ213" i="63"/>
  <c r="AY213" i="63"/>
  <c r="AX213" i="63"/>
  <c r="AW213" i="63"/>
  <c r="AV213" i="63"/>
  <c r="AU213" i="63"/>
  <c r="AT213" i="63"/>
  <c r="AS213" i="63"/>
  <c r="AR213" i="63"/>
  <c r="AQ213" i="63"/>
  <c r="AP213" i="63"/>
  <c r="AO213" i="63"/>
  <c r="AN213" i="63"/>
  <c r="AM213" i="63"/>
  <c r="AL213" i="63"/>
  <c r="AK213" i="63"/>
  <c r="AJ213" i="63"/>
  <c r="AI213" i="63"/>
  <c r="AH213" i="63"/>
  <c r="AF213" i="63"/>
  <c r="AE213" i="63"/>
  <c r="AD213" i="63"/>
  <c r="AC213" i="63"/>
  <c r="AB213" i="63"/>
  <c r="AA213" i="63"/>
  <c r="Z213" i="63"/>
  <c r="Y213" i="63"/>
  <c r="X213" i="63"/>
  <c r="W213" i="63"/>
  <c r="V213" i="63"/>
  <c r="U213" i="63"/>
  <c r="T213" i="63"/>
  <c r="S213" i="63"/>
  <c r="R213" i="63"/>
  <c r="Q213" i="63"/>
  <c r="P213" i="63"/>
  <c r="O213" i="63"/>
  <c r="N213" i="63"/>
  <c r="M213" i="63"/>
  <c r="K213" i="63"/>
  <c r="J213" i="63"/>
  <c r="I213" i="63"/>
  <c r="H213" i="63"/>
  <c r="G213" i="63"/>
  <c r="F213" i="63"/>
  <c r="E213" i="63"/>
  <c r="BA210" i="63"/>
  <c r="AZ210" i="63"/>
  <c r="AY210" i="63"/>
  <c r="AX210" i="63"/>
  <c r="AW210" i="63"/>
  <c r="AW209" i="63" s="1"/>
  <c r="AN58" i="64" s="1"/>
  <c r="AV210" i="63"/>
  <c r="AU210" i="63"/>
  <c r="AT210" i="63"/>
  <c r="AS210" i="63"/>
  <c r="AR210" i="63"/>
  <c r="AQ210" i="63"/>
  <c r="AP210" i="63"/>
  <c r="AO210" i="63"/>
  <c r="AN210" i="63"/>
  <c r="AM210" i="63"/>
  <c r="AL210" i="63"/>
  <c r="AK210" i="63"/>
  <c r="AJ210" i="63"/>
  <c r="AI210" i="63"/>
  <c r="AH210" i="63"/>
  <c r="AF210" i="63"/>
  <c r="AF209" i="63" s="1"/>
  <c r="AN41" i="64" s="1"/>
  <c r="AE210" i="63"/>
  <c r="AD210" i="63"/>
  <c r="AC210" i="63"/>
  <c r="AB210" i="63"/>
  <c r="AA210" i="63"/>
  <c r="Z210" i="63"/>
  <c r="Y210" i="63"/>
  <c r="X210" i="63"/>
  <c r="W210" i="63"/>
  <c r="V210" i="63"/>
  <c r="U210" i="63"/>
  <c r="T210" i="63"/>
  <c r="S210" i="63"/>
  <c r="R210" i="63"/>
  <c r="Q210" i="63"/>
  <c r="P210" i="63"/>
  <c r="P209" i="63" s="1"/>
  <c r="AN24" i="64" s="1"/>
  <c r="O210" i="63"/>
  <c r="N210" i="63"/>
  <c r="M210" i="63"/>
  <c r="K210" i="63"/>
  <c r="AN18" i="64" s="1"/>
  <c r="J210" i="63"/>
  <c r="I210" i="63"/>
  <c r="H210" i="63"/>
  <c r="G210" i="63"/>
  <c r="F210" i="63"/>
  <c r="E210" i="63"/>
  <c r="C209" i="63"/>
  <c r="BA206" i="63"/>
  <c r="AZ206" i="63"/>
  <c r="AY206" i="63"/>
  <c r="AX206" i="63"/>
  <c r="AW206" i="63"/>
  <c r="AV206" i="63"/>
  <c r="AU206" i="63"/>
  <c r="AT206" i="63"/>
  <c r="AS206" i="63"/>
  <c r="AR206" i="63"/>
  <c r="AQ206" i="63"/>
  <c r="AP206" i="63"/>
  <c r="AO206" i="63"/>
  <c r="AN206" i="63"/>
  <c r="AM206" i="63"/>
  <c r="AL206" i="63"/>
  <c r="AK206" i="63"/>
  <c r="AJ206" i="63"/>
  <c r="AI206" i="63"/>
  <c r="AH206" i="63"/>
  <c r="AF206" i="63"/>
  <c r="AE206" i="63"/>
  <c r="AD206" i="63"/>
  <c r="AC206" i="63"/>
  <c r="AB206" i="63"/>
  <c r="AA206" i="63"/>
  <c r="Z206" i="63"/>
  <c r="Y206" i="63"/>
  <c r="X206" i="63"/>
  <c r="W206" i="63"/>
  <c r="V206" i="63"/>
  <c r="U206" i="63"/>
  <c r="T206" i="63"/>
  <c r="S206" i="63"/>
  <c r="R206" i="63"/>
  <c r="Q206" i="63"/>
  <c r="P206" i="63"/>
  <c r="O206" i="63"/>
  <c r="N206" i="63"/>
  <c r="M206" i="63"/>
  <c r="K206" i="63"/>
  <c r="J206" i="63"/>
  <c r="I206" i="63"/>
  <c r="H206" i="63"/>
  <c r="G206" i="63"/>
  <c r="F206" i="63"/>
  <c r="E206" i="63"/>
  <c r="BA203" i="63"/>
  <c r="AZ203" i="63"/>
  <c r="AY203" i="63"/>
  <c r="AX203" i="63"/>
  <c r="AW203" i="63"/>
  <c r="AV203" i="63"/>
  <c r="AU203" i="63"/>
  <c r="AT203" i="63"/>
  <c r="AS203" i="63"/>
  <c r="AR203" i="63"/>
  <c r="AQ203" i="63"/>
  <c r="AP203" i="63"/>
  <c r="AO203" i="63"/>
  <c r="AN203" i="63"/>
  <c r="AM203" i="63"/>
  <c r="AL203" i="63"/>
  <c r="AK203" i="63"/>
  <c r="AJ203" i="63"/>
  <c r="AI203" i="63"/>
  <c r="AH203" i="63"/>
  <c r="AF203" i="63"/>
  <c r="AE203" i="63"/>
  <c r="AD203" i="63"/>
  <c r="AC203" i="63"/>
  <c r="AB203" i="63"/>
  <c r="AA203" i="63"/>
  <c r="Z203" i="63"/>
  <c r="Y203" i="63"/>
  <c r="X203" i="63"/>
  <c r="W203" i="63"/>
  <c r="V203" i="63"/>
  <c r="U203" i="63"/>
  <c r="T203" i="63"/>
  <c r="S203" i="63"/>
  <c r="R203" i="63"/>
  <c r="Q203" i="63"/>
  <c r="P203" i="63"/>
  <c r="O203" i="63"/>
  <c r="N203" i="63"/>
  <c r="M203" i="63"/>
  <c r="K203" i="63"/>
  <c r="AM18" i="64" s="1"/>
  <c r="J203" i="63"/>
  <c r="I203" i="63"/>
  <c r="H203" i="63"/>
  <c r="G203" i="63"/>
  <c r="F203" i="63"/>
  <c r="E203" i="63"/>
  <c r="C202" i="63"/>
  <c r="BA199" i="63"/>
  <c r="AZ199" i="63"/>
  <c r="AY199" i="63"/>
  <c r="AX199" i="63"/>
  <c r="AW199" i="63"/>
  <c r="AV199" i="63"/>
  <c r="AU199" i="63"/>
  <c r="AT199" i="63"/>
  <c r="AS199" i="63"/>
  <c r="AR199" i="63"/>
  <c r="AQ199" i="63"/>
  <c r="AP199" i="63"/>
  <c r="AO199" i="63"/>
  <c r="AN199" i="63"/>
  <c r="AM199" i="63"/>
  <c r="AL199" i="63"/>
  <c r="AK199" i="63"/>
  <c r="AJ199" i="63"/>
  <c r="AI199" i="63"/>
  <c r="AH199" i="63"/>
  <c r="AG199" i="63"/>
  <c r="AF199" i="63"/>
  <c r="AE199" i="63"/>
  <c r="AD199" i="63"/>
  <c r="AC199" i="63"/>
  <c r="AB199" i="63"/>
  <c r="AA199" i="63"/>
  <c r="Z199" i="63"/>
  <c r="Y199" i="63"/>
  <c r="X199" i="63"/>
  <c r="W199" i="63"/>
  <c r="V199" i="63"/>
  <c r="U199" i="63"/>
  <c r="T199" i="63"/>
  <c r="S199" i="63"/>
  <c r="R199" i="63"/>
  <c r="Q199" i="63"/>
  <c r="P199" i="63"/>
  <c r="O199" i="63"/>
  <c r="N199" i="63"/>
  <c r="M199" i="63"/>
  <c r="L199" i="63"/>
  <c r="K199" i="63"/>
  <c r="J199" i="63"/>
  <c r="I199" i="63"/>
  <c r="H199" i="63"/>
  <c r="G199" i="63"/>
  <c r="F199" i="63"/>
  <c r="E199" i="63"/>
  <c r="BA196" i="63"/>
  <c r="AZ196" i="63"/>
  <c r="AY196" i="63"/>
  <c r="AX196" i="63"/>
  <c r="AW196" i="63"/>
  <c r="AV196" i="63"/>
  <c r="AU196" i="63"/>
  <c r="AT196" i="63"/>
  <c r="AS196" i="63"/>
  <c r="AR196" i="63"/>
  <c r="AQ196" i="63"/>
  <c r="AP196" i="63"/>
  <c r="AO196" i="63"/>
  <c r="AN196" i="63"/>
  <c r="AM196" i="63"/>
  <c r="AL196" i="63"/>
  <c r="AK196" i="63"/>
  <c r="AJ196" i="63"/>
  <c r="AI196" i="63"/>
  <c r="AH196" i="63"/>
  <c r="AG196" i="63"/>
  <c r="AF196" i="63"/>
  <c r="AE196" i="63"/>
  <c r="AD196" i="63"/>
  <c r="AC196" i="63"/>
  <c r="AB196" i="63"/>
  <c r="AA196" i="63"/>
  <c r="Z196" i="63"/>
  <c r="Y196" i="63"/>
  <c r="X196" i="63"/>
  <c r="W196" i="63"/>
  <c r="V196" i="63"/>
  <c r="U196" i="63"/>
  <c r="T196" i="63"/>
  <c r="S196" i="63"/>
  <c r="R196" i="63"/>
  <c r="Q196" i="63"/>
  <c r="P196" i="63"/>
  <c r="O196" i="63"/>
  <c r="N196" i="63"/>
  <c r="M196" i="63"/>
  <c r="L196" i="63"/>
  <c r="K196" i="63"/>
  <c r="J196" i="63"/>
  <c r="I196" i="63"/>
  <c r="H196" i="63"/>
  <c r="G196" i="63"/>
  <c r="F196" i="63"/>
  <c r="E196" i="63"/>
  <c r="C195" i="63"/>
  <c r="BA192" i="63"/>
  <c r="BA191" i="63" s="1"/>
  <c r="AK62" i="64" s="1"/>
  <c r="AZ192" i="63"/>
  <c r="AY192" i="63"/>
  <c r="AY191" i="63" s="1"/>
  <c r="AK60" i="64" s="1"/>
  <c r="AX192" i="63"/>
  <c r="AX191" i="63" s="1"/>
  <c r="AK59" i="64" s="1"/>
  <c r="AW192" i="63"/>
  <c r="AW191" i="63" s="1"/>
  <c r="AK58" i="64" s="1"/>
  <c r="AV192" i="63"/>
  <c r="AV191" i="63" s="1"/>
  <c r="AK57" i="64" s="1"/>
  <c r="AU192" i="63"/>
  <c r="AU191" i="63" s="1"/>
  <c r="AK56" i="64" s="1"/>
  <c r="AT192" i="63"/>
  <c r="AT191" i="63" s="1"/>
  <c r="AK55" i="64" s="1"/>
  <c r="AS192" i="63"/>
  <c r="AS191" i="63" s="1"/>
  <c r="AK54" i="64" s="1"/>
  <c r="AR192" i="63"/>
  <c r="AR191" i="63" s="1"/>
  <c r="AK53" i="64" s="1"/>
  <c r="AQ192" i="63"/>
  <c r="AQ191" i="63" s="1"/>
  <c r="AK52" i="64" s="1"/>
  <c r="AP192" i="63"/>
  <c r="AP191" i="63" s="1"/>
  <c r="AK51" i="64" s="1"/>
  <c r="AO192" i="63"/>
  <c r="AO191" i="63" s="1"/>
  <c r="AK50" i="64" s="1"/>
  <c r="AN192" i="63"/>
  <c r="AN191" i="63" s="1"/>
  <c r="AK49" i="64" s="1"/>
  <c r="AM192" i="63"/>
  <c r="AM191" i="63" s="1"/>
  <c r="AK48" i="64" s="1"/>
  <c r="AL192" i="63"/>
  <c r="AL191" i="63" s="1"/>
  <c r="AK47" i="64" s="1"/>
  <c r="AK192" i="63"/>
  <c r="AK191" i="63" s="1"/>
  <c r="AK46" i="64" s="1"/>
  <c r="AJ192" i="63"/>
  <c r="AJ191" i="63" s="1"/>
  <c r="AK45" i="64" s="1"/>
  <c r="AI192" i="63"/>
  <c r="AI191" i="63" s="1"/>
  <c r="AK44" i="64" s="1"/>
  <c r="AH192" i="63"/>
  <c r="AH191" i="63" s="1"/>
  <c r="AK43" i="64" s="1"/>
  <c r="AG192" i="63"/>
  <c r="AG191" i="63" s="1"/>
  <c r="AF192" i="63"/>
  <c r="AF191" i="63" s="1"/>
  <c r="AE192" i="63"/>
  <c r="AE191" i="63" s="1"/>
  <c r="AK40" i="64" s="1"/>
  <c r="AD192" i="63"/>
  <c r="AD191" i="63" s="1"/>
  <c r="AK39" i="64" s="1"/>
  <c r="AC192" i="63"/>
  <c r="AC191" i="63" s="1"/>
  <c r="AK38" i="64" s="1"/>
  <c r="AB192" i="63"/>
  <c r="AB191" i="63" s="1"/>
  <c r="AK37" i="64" s="1"/>
  <c r="AA192" i="63"/>
  <c r="AA191" i="63" s="1"/>
  <c r="AK36" i="64" s="1"/>
  <c r="Z192" i="63"/>
  <c r="Z191" i="63" s="1"/>
  <c r="AK35" i="64" s="1"/>
  <c r="Y192" i="63"/>
  <c r="Y191" i="63" s="1"/>
  <c r="AK34" i="64" s="1"/>
  <c r="X192" i="63"/>
  <c r="X191" i="63" s="1"/>
  <c r="W192" i="63"/>
  <c r="W191" i="63" s="1"/>
  <c r="AK31" i="64" s="1"/>
  <c r="V192" i="63"/>
  <c r="V191" i="63" s="1"/>
  <c r="AK30" i="64" s="1"/>
  <c r="U192" i="63"/>
  <c r="U191" i="63" s="1"/>
  <c r="AK29" i="64" s="1"/>
  <c r="T192" i="63"/>
  <c r="T191" i="63" s="1"/>
  <c r="AK28" i="64" s="1"/>
  <c r="S192" i="63"/>
  <c r="S191" i="63" s="1"/>
  <c r="AK27" i="64" s="1"/>
  <c r="R192" i="63"/>
  <c r="R191" i="63" s="1"/>
  <c r="AK26" i="64" s="1"/>
  <c r="Q192" i="63"/>
  <c r="Q191" i="63" s="1"/>
  <c r="AK25" i="64" s="1"/>
  <c r="P192" i="63"/>
  <c r="P191" i="63" s="1"/>
  <c r="AK24" i="64" s="1"/>
  <c r="O192" i="63"/>
  <c r="O191" i="63" s="1"/>
  <c r="AK21" i="64" s="1"/>
  <c r="N192" i="63"/>
  <c r="N191" i="63" s="1"/>
  <c r="AK20" i="64" s="1"/>
  <c r="M192" i="63"/>
  <c r="M191" i="63" s="1"/>
  <c r="AK19" i="64" s="1"/>
  <c r="L192" i="63"/>
  <c r="L191" i="63" s="1"/>
  <c r="K192" i="63"/>
  <c r="K191" i="63" s="1"/>
  <c r="AK17" i="64" s="1"/>
  <c r="J192" i="63"/>
  <c r="J191" i="63" s="1"/>
  <c r="AK16" i="64" s="1"/>
  <c r="I192" i="63"/>
  <c r="I191" i="63" s="1"/>
  <c r="AK15" i="64" s="1"/>
  <c r="H192" i="63"/>
  <c r="H191" i="63" s="1"/>
  <c r="AK14" i="64" s="1"/>
  <c r="G192" i="63"/>
  <c r="G191" i="63" s="1"/>
  <c r="AK13" i="64" s="1"/>
  <c r="F192" i="63"/>
  <c r="E192" i="63"/>
  <c r="E191" i="63" s="1"/>
  <c r="AK11" i="64" s="1"/>
  <c r="AZ191" i="63"/>
  <c r="AK61" i="64" s="1"/>
  <c r="C191" i="63"/>
  <c r="BA187" i="63"/>
  <c r="BA186" i="63" s="1"/>
  <c r="AJ62" i="64" s="1"/>
  <c r="AZ187" i="63"/>
  <c r="AY187" i="63"/>
  <c r="AY186" i="63" s="1"/>
  <c r="AJ60" i="64" s="1"/>
  <c r="AX187" i="63"/>
  <c r="AX186" i="63" s="1"/>
  <c r="AJ59" i="64" s="1"/>
  <c r="AW187" i="63"/>
  <c r="AW186" i="63" s="1"/>
  <c r="AJ58" i="64" s="1"/>
  <c r="AV187" i="63"/>
  <c r="AV186" i="63" s="1"/>
  <c r="AJ57" i="64" s="1"/>
  <c r="AU187" i="63"/>
  <c r="AU186" i="63" s="1"/>
  <c r="AJ56" i="64" s="1"/>
  <c r="AT187" i="63"/>
  <c r="AT186" i="63" s="1"/>
  <c r="AJ55" i="64" s="1"/>
  <c r="AS187" i="63"/>
  <c r="AS186" i="63" s="1"/>
  <c r="AJ54" i="64" s="1"/>
  <c r="AR187" i="63"/>
  <c r="AR186" i="63" s="1"/>
  <c r="AJ53" i="64" s="1"/>
  <c r="AQ187" i="63"/>
  <c r="AQ186" i="63" s="1"/>
  <c r="AJ52" i="64" s="1"/>
  <c r="AP187" i="63"/>
  <c r="AP186" i="63" s="1"/>
  <c r="AJ51" i="64" s="1"/>
  <c r="AO187" i="63"/>
  <c r="AO186" i="63" s="1"/>
  <c r="AJ50" i="64" s="1"/>
  <c r="AN187" i="63"/>
  <c r="AN186" i="63" s="1"/>
  <c r="AJ49" i="64" s="1"/>
  <c r="AM187" i="63"/>
  <c r="AM186" i="63" s="1"/>
  <c r="AJ48" i="64" s="1"/>
  <c r="AL187" i="63"/>
  <c r="AL186" i="63" s="1"/>
  <c r="AJ47" i="64" s="1"/>
  <c r="AK187" i="63"/>
  <c r="AK186" i="63" s="1"/>
  <c r="AJ46" i="64" s="1"/>
  <c r="AJ187" i="63"/>
  <c r="AJ186" i="63" s="1"/>
  <c r="AJ45" i="64" s="1"/>
  <c r="AI187" i="63"/>
  <c r="AI186" i="63" s="1"/>
  <c r="AJ44" i="64" s="1"/>
  <c r="AH187" i="63"/>
  <c r="AH186" i="63" s="1"/>
  <c r="AJ43" i="64" s="1"/>
  <c r="AG187" i="63"/>
  <c r="AG186" i="63" s="1"/>
  <c r="AJ42" i="64" s="1"/>
  <c r="AF187" i="63"/>
  <c r="AF186" i="63" s="1"/>
  <c r="AJ41" i="64" s="1"/>
  <c r="AE187" i="63"/>
  <c r="AE186" i="63" s="1"/>
  <c r="AD187" i="63"/>
  <c r="AD186" i="63" s="1"/>
  <c r="AJ39" i="64" s="1"/>
  <c r="AC187" i="63"/>
  <c r="AC186" i="63" s="1"/>
  <c r="AJ38" i="64" s="1"/>
  <c r="AB187" i="63"/>
  <c r="AB186" i="63" s="1"/>
  <c r="AJ37" i="64" s="1"/>
  <c r="AA187" i="63"/>
  <c r="AA186" i="63" s="1"/>
  <c r="AJ36" i="64" s="1"/>
  <c r="Z187" i="63"/>
  <c r="Z186" i="63" s="1"/>
  <c r="AJ35" i="64" s="1"/>
  <c r="Y187" i="63"/>
  <c r="Y186" i="63" s="1"/>
  <c r="AJ34" i="64" s="1"/>
  <c r="X187" i="63"/>
  <c r="X186" i="63" s="1"/>
  <c r="W187" i="63"/>
  <c r="W186" i="63" s="1"/>
  <c r="AJ31" i="64" s="1"/>
  <c r="V187" i="63"/>
  <c r="V186" i="63" s="1"/>
  <c r="AJ30" i="64" s="1"/>
  <c r="U187" i="63"/>
  <c r="U186" i="63" s="1"/>
  <c r="AJ29" i="64" s="1"/>
  <c r="T187" i="63"/>
  <c r="T186" i="63" s="1"/>
  <c r="AJ28" i="64" s="1"/>
  <c r="S187" i="63"/>
  <c r="S186" i="63" s="1"/>
  <c r="AJ27" i="64" s="1"/>
  <c r="R187" i="63"/>
  <c r="R186" i="63" s="1"/>
  <c r="AJ26" i="64" s="1"/>
  <c r="Q187" i="63"/>
  <c r="Q186" i="63" s="1"/>
  <c r="AJ25" i="64" s="1"/>
  <c r="P187" i="63"/>
  <c r="P186" i="63" s="1"/>
  <c r="AJ24" i="64" s="1"/>
  <c r="O187" i="63"/>
  <c r="O186" i="63" s="1"/>
  <c r="AJ21" i="64" s="1"/>
  <c r="N187" i="63"/>
  <c r="N186" i="63" s="1"/>
  <c r="AJ20" i="64" s="1"/>
  <c r="M187" i="63"/>
  <c r="M186" i="63" s="1"/>
  <c r="AJ19" i="64" s="1"/>
  <c r="L187" i="63"/>
  <c r="L186" i="63" s="1"/>
  <c r="K187" i="63"/>
  <c r="AJ18" i="64" s="1"/>
  <c r="J187" i="63"/>
  <c r="J186" i="63" s="1"/>
  <c r="AJ16" i="64" s="1"/>
  <c r="I187" i="63"/>
  <c r="I186" i="63" s="1"/>
  <c r="AJ15" i="64" s="1"/>
  <c r="H187" i="63"/>
  <c r="H186" i="63" s="1"/>
  <c r="AJ14" i="64" s="1"/>
  <c r="G187" i="63"/>
  <c r="G186" i="63" s="1"/>
  <c r="AJ13" i="64" s="1"/>
  <c r="F187" i="63"/>
  <c r="F186" i="63" s="1"/>
  <c r="AJ12" i="64" s="1"/>
  <c r="E187" i="63"/>
  <c r="AZ186" i="63"/>
  <c r="AJ61" i="64" s="1"/>
  <c r="C186" i="63"/>
  <c r="BA183" i="63"/>
  <c r="BA182" i="63" s="1"/>
  <c r="AI62" i="64" s="1"/>
  <c r="AZ183" i="63"/>
  <c r="AZ182" i="63" s="1"/>
  <c r="AI61" i="64" s="1"/>
  <c r="AY183" i="63"/>
  <c r="AY182" i="63" s="1"/>
  <c r="AI60" i="64" s="1"/>
  <c r="AX183" i="63"/>
  <c r="AX182" i="63" s="1"/>
  <c r="AI59" i="64" s="1"/>
  <c r="AW183" i="63"/>
  <c r="AW182" i="63" s="1"/>
  <c r="AI58" i="64" s="1"/>
  <c r="AV183" i="63"/>
  <c r="AV182" i="63" s="1"/>
  <c r="AI57" i="64" s="1"/>
  <c r="AU183" i="63"/>
  <c r="AU182" i="63" s="1"/>
  <c r="AI56" i="64" s="1"/>
  <c r="AT183" i="63"/>
  <c r="AT182" i="63" s="1"/>
  <c r="AI55" i="64" s="1"/>
  <c r="AS183" i="63"/>
  <c r="AS182" i="63" s="1"/>
  <c r="AI54" i="64" s="1"/>
  <c r="AR183" i="63"/>
  <c r="AR182" i="63" s="1"/>
  <c r="AI53" i="64" s="1"/>
  <c r="AQ183" i="63"/>
  <c r="AQ182" i="63" s="1"/>
  <c r="AI52" i="64" s="1"/>
  <c r="AP183" i="63"/>
  <c r="AP182" i="63" s="1"/>
  <c r="AI51" i="64" s="1"/>
  <c r="AO183" i="63"/>
  <c r="AO182" i="63" s="1"/>
  <c r="AI50" i="64" s="1"/>
  <c r="AN183" i="63"/>
  <c r="AN182" i="63" s="1"/>
  <c r="AI49" i="64" s="1"/>
  <c r="AM183" i="63"/>
  <c r="AM182" i="63" s="1"/>
  <c r="AI48" i="64" s="1"/>
  <c r="AL183" i="63"/>
  <c r="AL182" i="63" s="1"/>
  <c r="AI47" i="64" s="1"/>
  <c r="AK183" i="63"/>
  <c r="AK182" i="63" s="1"/>
  <c r="AI46" i="64" s="1"/>
  <c r="AJ183" i="63"/>
  <c r="AJ182" i="63" s="1"/>
  <c r="AI45" i="64" s="1"/>
  <c r="AI183" i="63"/>
  <c r="AI182" i="63" s="1"/>
  <c r="AI44" i="64" s="1"/>
  <c r="AH183" i="63"/>
  <c r="AH182" i="63" s="1"/>
  <c r="AI43" i="64" s="1"/>
  <c r="AG183" i="63"/>
  <c r="AG182" i="63" s="1"/>
  <c r="AI42" i="64" s="1"/>
  <c r="AF183" i="63"/>
  <c r="AF182" i="63" s="1"/>
  <c r="AI41" i="64" s="1"/>
  <c r="AE183" i="63"/>
  <c r="AE182" i="63" s="1"/>
  <c r="AI40" i="64" s="1"/>
  <c r="AD183" i="63"/>
  <c r="AD182" i="63" s="1"/>
  <c r="AC183" i="63"/>
  <c r="AC182" i="63" s="1"/>
  <c r="AI38" i="64" s="1"/>
  <c r="AB183" i="63"/>
  <c r="AB182" i="63" s="1"/>
  <c r="AI37" i="64" s="1"/>
  <c r="AA183" i="63"/>
  <c r="AA182" i="63" s="1"/>
  <c r="AI36" i="64" s="1"/>
  <c r="Z183" i="63"/>
  <c r="Z182" i="63" s="1"/>
  <c r="AI35" i="64" s="1"/>
  <c r="Y183" i="63"/>
  <c r="Y182" i="63" s="1"/>
  <c r="AI34" i="64" s="1"/>
  <c r="X183" i="63"/>
  <c r="X182" i="63" s="1"/>
  <c r="W183" i="63"/>
  <c r="W182" i="63" s="1"/>
  <c r="AI31" i="64" s="1"/>
  <c r="V183" i="63"/>
  <c r="V182" i="63" s="1"/>
  <c r="AI30" i="64" s="1"/>
  <c r="U183" i="63"/>
  <c r="U182" i="63" s="1"/>
  <c r="AI29" i="64" s="1"/>
  <c r="T183" i="63"/>
  <c r="T182" i="63" s="1"/>
  <c r="AI28" i="64" s="1"/>
  <c r="S183" i="63"/>
  <c r="S182" i="63" s="1"/>
  <c r="AI27" i="64" s="1"/>
  <c r="R183" i="63"/>
  <c r="R182" i="63" s="1"/>
  <c r="AI26" i="64" s="1"/>
  <c r="Q183" i="63"/>
  <c r="Q182" i="63" s="1"/>
  <c r="AI25" i="64" s="1"/>
  <c r="P183" i="63"/>
  <c r="P182" i="63" s="1"/>
  <c r="AI24" i="64" s="1"/>
  <c r="O183" i="63"/>
  <c r="O182" i="63" s="1"/>
  <c r="AI21" i="64" s="1"/>
  <c r="N183" i="63"/>
  <c r="N182" i="63" s="1"/>
  <c r="AI20" i="64" s="1"/>
  <c r="M183" i="63"/>
  <c r="M182" i="63" s="1"/>
  <c r="AI19" i="64" s="1"/>
  <c r="L183" i="63"/>
  <c r="L182" i="63" s="1"/>
  <c r="K183" i="63"/>
  <c r="AI18" i="64" s="1"/>
  <c r="J183" i="63"/>
  <c r="J182" i="63" s="1"/>
  <c r="AI16" i="64" s="1"/>
  <c r="I183" i="63"/>
  <c r="I182" i="63" s="1"/>
  <c r="AI15" i="64" s="1"/>
  <c r="H183" i="63"/>
  <c r="H182" i="63" s="1"/>
  <c r="AI14" i="64" s="1"/>
  <c r="G183" i="63"/>
  <c r="G182" i="63" s="1"/>
  <c r="AI13" i="64" s="1"/>
  <c r="F183" i="63"/>
  <c r="E183" i="63"/>
  <c r="E182" i="63" s="1"/>
  <c r="AI11" i="64" s="1"/>
  <c r="C182" i="63"/>
  <c r="BA179" i="63"/>
  <c r="BA178" i="63" s="1"/>
  <c r="AH62" i="64" s="1"/>
  <c r="AZ179" i="63"/>
  <c r="AZ178" i="63" s="1"/>
  <c r="AH61" i="64" s="1"/>
  <c r="AY179" i="63"/>
  <c r="AY178" i="63" s="1"/>
  <c r="AH60" i="64" s="1"/>
  <c r="AX179" i="63"/>
  <c r="AX178" i="63" s="1"/>
  <c r="AH59" i="64" s="1"/>
  <c r="AW179" i="63"/>
  <c r="AW178" i="63" s="1"/>
  <c r="AH58" i="64" s="1"/>
  <c r="AV179" i="63"/>
  <c r="AV178" i="63" s="1"/>
  <c r="AH57" i="64" s="1"/>
  <c r="AU179" i="63"/>
  <c r="AU178" i="63" s="1"/>
  <c r="AT179" i="63"/>
  <c r="AT178" i="63" s="1"/>
  <c r="AH55" i="64" s="1"/>
  <c r="AS179" i="63"/>
  <c r="AS178" i="63" s="1"/>
  <c r="AH54" i="64" s="1"/>
  <c r="AR179" i="63"/>
  <c r="AR178" i="63" s="1"/>
  <c r="AH53" i="64" s="1"/>
  <c r="AQ179" i="63"/>
  <c r="AQ178" i="63" s="1"/>
  <c r="AH52" i="64" s="1"/>
  <c r="AP179" i="63"/>
  <c r="AP178" i="63" s="1"/>
  <c r="AH51" i="64" s="1"/>
  <c r="AO179" i="63"/>
  <c r="AO178" i="63" s="1"/>
  <c r="AH50" i="64" s="1"/>
  <c r="AN179" i="63"/>
  <c r="AN178" i="63" s="1"/>
  <c r="AH49" i="64" s="1"/>
  <c r="AM179" i="63"/>
  <c r="AM178" i="63" s="1"/>
  <c r="AL179" i="63"/>
  <c r="AL178" i="63" s="1"/>
  <c r="AH47" i="64" s="1"/>
  <c r="AK179" i="63"/>
  <c r="AK178" i="63" s="1"/>
  <c r="AH46" i="64" s="1"/>
  <c r="AJ179" i="63"/>
  <c r="AJ178" i="63" s="1"/>
  <c r="AH45" i="64" s="1"/>
  <c r="AI179" i="63"/>
  <c r="AI178" i="63" s="1"/>
  <c r="AH44" i="64" s="1"/>
  <c r="AH179" i="63"/>
  <c r="AH178" i="63" s="1"/>
  <c r="AH43" i="64" s="1"/>
  <c r="AG179" i="63"/>
  <c r="AG178" i="63" s="1"/>
  <c r="AH42" i="64" s="1"/>
  <c r="AF179" i="63"/>
  <c r="AF178" i="63" s="1"/>
  <c r="AH41" i="64" s="1"/>
  <c r="AE179" i="63"/>
  <c r="AE178" i="63" s="1"/>
  <c r="AH40" i="64" s="1"/>
  <c r="AD179" i="63"/>
  <c r="AD178" i="63" s="1"/>
  <c r="AC179" i="63"/>
  <c r="AC178" i="63" s="1"/>
  <c r="AB179" i="63"/>
  <c r="AB178" i="63" s="1"/>
  <c r="AH37" i="64" s="1"/>
  <c r="AA179" i="63"/>
  <c r="AA178" i="63" s="1"/>
  <c r="AH36" i="64" s="1"/>
  <c r="Z179" i="63"/>
  <c r="Z178" i="63" s="1"/>
  <c r="AH35" i="64" s="1"/>
  <c r="Y179" i="63"/>
  <c r="Y178" i="63" s="1"/>
  <c r="AH34" i="64" s="1"/>
  <c r="X179" i="63"/>
  <c r="X178" i="63" s="1"/>
  <c r="W179" i="63"/>
  <c r="W178" i="63" s="1"/>
  <c r="AH31" i="64" s="1"/>
  <c r="V179" i="63"/>
  <c r="V178" i="63" s="1"/>
  <c r="U179" i="63"/>
  <c r="U178" i="63" s="1"/>
  <c r="AH29" i="64" s="1"/>
  <c r="T179" i="63"/>
  <c r="T178" i="63" s="1"/>
  <c r="AH28" i="64" s="1"/>
  <c r="S179" i="63"/>
  <c r="S178" i="63" s="1"/>
  <c r="AH27" i="64" s="1"/>
  <c r="R179" i="63"/>
  <c r="R178" i="63" s="1"/>
  <c r="AH26" i="64" s="1"/>
  <c r="Q179" i="63"/>
  <c r="Q178" i="63" s="1"/>
  <c r="AH25" i="64" s="1"/>
  <c r="P179" i="63"/>
  <c r="P178" i="63" s="1"/>
  <c r="AH24" i="64" s="1"/>
  <c r="O179" i="63"/>
  <c r="O178" i="63" s="1"/>
  <c r="AH21" i="64" s="1"/>
  <c r="N179" i="63"/>
  <c r="N178" i="63" s="1"/>
  <c r="M179" i="63"/>
  <c r="M178" i="63" s="1"/>
  <c r="AH19" i="64" s="1"/>
  <c r="L179" i="63"/>
  <c r="L178" i="63" s="1"/>
  <c r="K179" i="63"/>
  <c r="J179" i="63"/>
  <c r="J178" i="63" s="1"/>
  <c r="AH16" i="64" s="1"/>
  <c r="I179" i="63"/>
  <c r="I178" i="63" s="1"/>
  <c r="AH15" i="64" s="1"/>
  <c r="H179" i="63"/>
  <c r="H178" i="63" s="1"/>
  <c r="AH14" i="64" s="1"/>
  <c r="G179" i="63"/>
  <c r="G178" i="63" s="1"/>
  <c r="AH13" i="64" s="1"/>
  <c r="F179" i="63"/>
  <c r="F178" i="63" s="1"/>
  <c r="AH12" i="64" s="1"/>
  <c r="E179" i="63"/>
  <c r="E178" i="63" s="1"/>
  <c r="AH11" i="64" s="1"/>
  <c r="C178" i="63"/>
  <c r="BA175" i="63"/>
  <c r="BA174" i="63" s="1"/>
  <c r="AG62" i="64" s="1"/>
  <c r="AZ175" i="63"/>
  <c r="AY175" i="63"/>
  <c r="AY174" i="63" s="1"/>
  <c r="AG60" i="64" s="1"/>
  <c r="AX175" i="63"/>
  <c r="AX174" i="63" s="1"/>
  <c r="AG59" i="64" s="1"/>
  <c r="AW175" i="63"/>
  <c r="AW174" i="63" s="1"/>
  <c r="AG58" i="64" s="1"/>
  <c r="AV175" i="63"/>
  <c r="AV174" i="63" s="1"/>
  <c r="AG57" i="64" s="1"/>
  <c r="AU175" i="63"/>
  <c r="AU174" i="63" s="1"/>
  <c r="AG56" i="64" s="1"/>
  <c r="AT175" i="63"/>
  <c r="AT174" i="63" s="1"/>
  <c r="AG55" i="64" s="1"/>
  <c r="AS175" i="63"/>
  <c r="AS174" i="63" s="1"/>
  <c r="AG54" i="64" s="1"/>
  <c r="AR175" i="63"/>
  <c r="AR174" i="63" s="1"/>
  <c r="AG53" i="64" s="1"/>
  <c r="AQ175" i="63"/>
  <c r="AQ174" i="63" s="1"/>
  <c r="AG52" i="64" s="1"/>
  <c r="AP175" i="63"/>
  <c r="AP174" i="63" s="1"/>
  <c r="AG51" i="64" s="1"/>
  <c r="AO175" i="63"/>
  <c r="AO174" i="63" s="1"/>
  <c r="AG50" i="64" s="1"/>
  <c r="AN175" i="63"/>
  <c r="AN174" i="63" s="1"/>
  <c r="AG49" i="64" s="1"/>
  <c r="AM175" i="63"/>
  <c r="AM174" i="63" s="1"/>
  <c r="AG48" i="64" s="1"/>
  <c r="AL175" i="63"/>
  <c r="AL174" i="63" s="1"/>
  <c r="AG47" i="64" s="1"/>
  <c r="AK175" i="63"/>
  <c r="AK174" i="63" s="1"/>
  <c r="AG46" i="64" s="1"/>
  <c r="AJ175" i="63"/>
  <c r="AJ174" i="63" s="1"/>
  <c r="AG45" i="64" s="1"/>
  <c r="AI175" i="63"/>
  <c r="AI174" i="63" s="1"/>
  <c r="AG44" i="64" s="1"/>
  <c r="AH175" i="63"/>
  <c r="AH174" i="63" s="1"/>
  <c r="AG43" i="64" s="1"/>
  <c r="AG175" i="63"/>
  <c r="AG174" i="63" s="1"/>
  <c r="AG42" i="64" s="1"/>
  <c r="AF175" i="63"/>
  <c r="AF174" i="63" s="1"/>
  <c r="AG41" i="64" s="1"/>
  <c r="AE175" i="63"/>
  <c r="AE174" i="63" s="1"/>
  <c r="AG40" i="64" s="1"/>
  <c r="AD175" i="63"/>
  <c r="AD174" i="63" s="1"/>
  <c r="AG39" i="64" s="1"/>
  <c r="AC175" i="63"/>
  <c r="AC174" i="63" s="1"/>
  <c r="AG38" i="64" s="1"/>
  <c r="AB175" i="63"/>
  <c r="AB174" i="63" s="1"/>
  <c r="AA175" i="63"/>
  <c r="AA174" i="63" s="1"/>
  <c r="AG36" i="64" s="1"/>
  <c r="Z175" i="63"/>
  <c r="Z174" i="63" s="1"/>
  <c r="AG35" i="64" s="1"/>
  <c r="Y175" i="63"/>
  <c r="Y174" i="63" s="1"/>
  <c r="AG34" i="64" s="1"/>
  <c r="X175" i="63"/>
  <c r="X174" i="63" s="1"/>
  <c r="W175" i="63"/>
  <c r="W174" i="63" s="1"/>
  <c r="AG31" i="64" s="1"/>
  <c r="V175" i="63"/>
  <c r="V174" i="63" s="1"/>
  <c r="AG30" i="64" s="1"/>
  <c r="U175" i="63"/>
  <c r="U174" i="63" s="1"/>
  <c r="AG29" i="64" s="1"/>
  <c r="T175" i="63"/>
  <c r="T174" i="63" s="1"/>
  <c r="AG28" i="64" s="1"/>
  <c r="S175" i="63"/>
  <c r="S174" i="63" s="1"/>
  <c r="AG27" i="64" s="1"/>
  <c r="R175" i="63"/>
  <c r="R174" i="63" s="1"/>
  <c r="AG26" i="64" s="1"/>
  <c r="Q175" i="63"/>
  <c r="Q174" i="63" s="1"/>
  <c r="AG25" i="64" s="1"/>
  <c r="P175" i="63"/>
  <c r="P174" i="63" s="1"/>
  <c r="AG24" i="64" s="1"/>
  <c r="O175" i="63"/>
  <c r="O174" i="63" s="1"/>
  <c r="AG21" i="64" s="1"/>
  <c r="N175" i="63"/>
  <c r="N174" i="63" s="1"/>
  <c r="AG20" i="64" s="1"/>
  <c r="M175" i="63"/>
  <c r="M174" i="63" s="1"/>
  <c r="AG19" i="64" s="1"/>
  <c r="L175" i="63"/>
  <c r="L174" i="63" s="1"/>
  <c r="K175" i="63"/>
  <c r="J175" i="63"/>
  <c r="J174" i="63" s="1"/>
  <c r="AG16" i="64" s="1"/>
  <c r="I175" i="63"/>
  <c r="I174" i="63" s="1"/>
  <c r="AG15" i="64" s="1"/>
  <c r="H175" i="63"/>
  <c r="H174" i="63" s="1"/>
  <c r="AG14" i="64" s="1"/>
  <c r="G175" i="63"/>
  <c r="G174" i="63" s="1"/>
  <c r="AG13" i="64" s="1"/>
  <c r="F175" i="63"/>
  <c r="F174" i="63" s="1"/>
  <c r="AG12" i="64" s="1"/>
  <c r="E175" i="63"/>
  <c r="AZ174" i="63"/>
  <c r="AG61" i="64" s="1"/>
  <c r="C174" i="63"/>
  <c r="BA171" i="63"/>
  <c r="BA170" i="63" s="1"/>
  <c r="AZ171" i="63"/>
  <c r="AZ170" i="63" s="1"/>
  <c r="AY171" i="63"/>
  <c r="AY170" i="63" s="1"/>
  <c r="AX171" i="63"/>
  <c r="AX170" i="63" s="1"/>
  <c r="AW171" i="63"/>
  <c r="AW170" i="63" s="1"/>
  <c r="AV171" i="63"/>
  <c r="AV170" i="63" s="1"/>
  <c r="AU171" i="63"/>
  <c r="AU170" i="63" s="1"/>
  <c r="AT171" i="63"/>
  <c r="AT170" i="63" s="1"/>
  <c r="AS171" i="63"/>
  <c r="AS170" i="63" s="1"/>
  <c r="AR171" i="63"/>
  <c r="AR170" i="63" s="1"/>
  <c r="AQ171" i="63"/>
  <c r="AQ170" i="63" s="1"/>
  <c r="AP171" i="63"/>
  <c r="AP170" i="63" s="1"/>
  <c r="AO171" i="63"/>
  <c r="AO170" i="63" s="1"/>
  <c r="AN171" i="63"/>
  <c r="AN170" i="63" s="1"/>
  <c r="AM171" i="63"/>
  <c r="AM170" i="63" s="1"/>
  <c r="AL171" i="63"/>
  <c r="AL170" i="63" s="1"/>
  <c r="AK171" i="63"/>
  <c r="AK170" i="63" s="1"/>
  <c r="AJ171" i="63"/>
  <c r="AJ170" i="63" s="1"/>
  <c r="AI171" i="63"/>
  <c r="AI170" i="63" s="1"/>
  <c r="AH171" i="63"/>
  <c r="AH170" i="63" s="1"/>
  <c r="AG171" i="63"/>
  <c r="AF171" i="63"/>
  <c r="AF170" i="63" s="1"/>
  <c r="AE171" i="63"/>
  <c r="AE170" i="63" s="1"/>
  <c r="AD171" i="63"/>
  <c r="AD170" i="63" s="1"/>
  <c r="AC171" i="63"/>
  <c r="AC170" i="63" s="1"/>
  <c r="AB171" i="63"/>
  <c r="AB170" i="63" s="1"/>
  <c r="AA171" i="63"/>
  <c r="AA170" i="63" s="1"/>
  <c r="Z171" i="63"/>
  <c r="Z170" i="63" s="1"/>
  <c r="Y171" i="63"/>
  <c r="Y170" i="63" s="1"/>
  <c r="X171" i="63"/>
  <c r="X170" i="63" s="1"/>
  <c r="W171" i="63"/>
  <c r="W170" i="63" s="1"/>
  <c r="V171" i="63"/>
  <c r="V170" i="63" s="1"/>
  <c r="U171" i="63"/>
  <c r="U170" i="63" s="1"/>
  <c r="T171" i="63"/>
  <c r="T170" i="63" s="1"/>
  <c r="S171" i="63"/>
  <c r="S170" i="63" s="1"/>
  <c r="R171" i="63"/>
  <c r="R170" i="63" s="1"/>
  <c r="Q171" i="63"/>
  <c r="Q170" i="63" s="1"/>
  <c r="P171" i="63"/>
  <c r="P170" i="63" s="1"/>
  <c r="O171" i="63"/>
  <c r="O170" i="63" s="1"/>
  <c r="N171" i="63"/>
  <c r="N170" i="63" s="1"/>
  <c r="M171" i="63"/>
  <c r="M170" i="63" s="1"/>
  <c r="L171" i="63"/>
  <c r="L170" i="63" s="1"/>
  <c r="K171" i="63"/>
  <c r="AF18" i="64" s="1"/>
  <c r="J171" i="63"/>
  <c r="J170" i="63" s="1"/>
  <c r="I171" i="63"/>
  <c r="I170" i="63" s="1"/>
  <c r="H171" i="63"/>
  <c r="H170" i="63" s="1"/>
  <c r="G171" i="63"/>
  <c r="G170" i="63" s="1"/>
  <c r="F171" i="63"/>
  <c r="F170" i="63" s="1"/>
  <c r="E171" i="63"/>
  <c r="C170" i="63"/>
  <c r="BA167" i="63"/>
  <c r="BA166" i="63" s="1"/>
  <c r="AE62" i="64" s="1"/>
  <c r="AZ167" i="63"/>
  <c r="AZ166" i="63" s="1"/>
  <c r="AE61" i="64" s="1"/>
  <c r="AY167" i="63"/>
  <c r="AY166" i="63" s="1"/>
  <c r="AE60" i="64" s="1"/>
  <c r="AX167" i="63"/>
  <c r="AX166" i="63" s="1"/>
  <c r="AE59" i="64" s="1"/>
  <c r="AW167" i="63"/>
  <c r="AW166" i="63" s="1"/>
  <c r="AE58" i="64" s="1"/>
  <c r="AV167" i="63"/>
  <c r="AV166" i="63" s="1"/>
  <c r="AE57" i="64" s="1"/>
  <c r="AU167" i="63"/>
  <c r="AU166" i="63" s="1"/>
  <c r="AE56" i="64" s="1"/>
  <c r="AT167" i="63"/>
  <c r="AT166" i="63" s="1"/>
  <c r="AE55" i="64" s="1"/>
  <c r="AS167" i="63"/>
  <c r="AS166" i="63" s="1"/>
  <c r="AE54" i="64" s="1"/>
  <c r="AR167" i="63"/>
  <c r="AR166" i="63" s="1"/>
  <c r="AE53" i="64" s="1"/>
  <c r="AQ167" i="63"/>
  <c r="AQ166" i="63" s="1"/>
  <c r="AE52" i="64" s="1"/>
  <c r="AP167" i="63"/>
  <c r="AP166" i="63" s="1"/>
  <c r="AE51" i="64" s="1"/>
  <c r="AO167" i="63"/>
  <c r="AO166" i="63" s="1"/>
  <c r="AE50" i="64" s="1"/>
  <c r="AN167" i="63"/>
  <c r="AN166" i="63" s="1"/>
  <c r="AE49" i="64" s="1"/>
  <c r="AM167" i="63"/>
  <c r="AM166" i="63" s="1"/>
  <c r="AE48" i="64" s="1"/>
  <c r="AL167" i="63"/>
  <c r="AL166" i="63" s="1"/>
  <c r="AE47" i="64" s="1"/>
  <c r="AK167" i="63"/>
  <c r="AK166" i="63" s="1"/>
  <c r="AE46" i="64" s="1"/>
  <c r="AJ167" i="63"/>
  <c r="AJ166" i="63" s="1"/>
  <c r="AE45" i="64" s="1"/>
  <c r="AI167" i="63"/>
  <c r="AI166" i="63" s="1"/>
  <c r="AE44" i="64" s="1"/>
  <c r="AH167" i="63"/>
  <c r="AH166" i="63" s="1"/>
  <c r="AE43" i="64" s="1"/>
  <c r="AG167" i="63"/>
  <c r="AG166" i="63" s="1"/>
  <c r="AE42" i="64" s="1"/>
  <c r="AF167" i="63"/>
  <c r="AF166" i="63" s="1"/>
  <c r="AE41" i="64" s="1"/>
  <c r="AE167" i="63"/>
  <c r="AE166" i="63" s="1"/>
  <c r="AE40" i="64" s="1"/>
  <c r="AD167" i="63"/>
  <c r="AD166" i="63" s="1"/>
  <c r="AE39" i="64" s="1"/>
  <c r="AC167" i="63"/>
  <c r="AC166" i="63" s="1"/>
  <c r="AE38" i="64" s="1"/>
  <c r="AB167" i="63"/>
  <c r="AB166" i="63" s="1"/>
  <c r="AE37" i="64" s="1"/>
  <c r="AA167" i="63"/>
  <c r="AA166" i="63" s="1"/>
  <c r="AE36" i="64" s="1"/>
  <c r="Z167" i="63"/>
  <c r="Z166" i="63" s="1"/>
  <c r="Y167" i="63"/>
  <c r="Y166" i="63" s="1"/>
  <c r="AE34" i="64" s="1"/>
  <c r="X167" i="63"/>
  <c r="X166" i="63" s="1"/>
  <c r="W167" i="63"/>
  <c r="W166" i="63" s="1"/>
  <c r="AE31" i="64" s="1"/>
  <c r="V167" i="63"/>
  <c r="V166" i="63" s="1"/>
  <c r="AE30" i="64" s="1"/>
  <c r="U167" i="63"/>
  <c r="U166" i="63" s="1"/>
  <c r="AE29" i="64" s="1"/>
  <c r="T167" i="63"/>
  <c r="T166" i="63" s="1"/>
  <c r="AE28" i="64" s="1"/>
  <c r="S167" i="63"/>
  <c r="S166" i="63" s="1"/>
  <c r="AE27" i="64" s="1"/>
  <c r="R167" i="63"/>
  <c r="R166" i="63" s="1"/>
  <c r="AE26" i="64" s="1"/>
  <c r="Q167" i="63"/>
  <c r="Q166" i="63" s="1"/>
  <c r="AE25" i="64" s="1"/>
  <c r="P167" i="63"/>
  <c r="P166" i="63" s="1"/>
  <c r="AE24" i="64" s="1"/>
  <c r="O167" i="63"/>
  <c r="O166" i="63" s="1"/>
  <c r="AE21" i="64" s="1"/>
  <c r="N167" i="63"/>
  <c r="N166" i="63" s="1"/>
  <c r="AE20" i="64" s="1"/>
  <c r="M167" i="63"/>
  <c r="M166" i="63" s="1"/>
  <c r="AE19" i="64" s="1"/>
  <c r="L167" i="63"/>
  <c r="L166" i="63" s="1"/>
  <c r="K167" i="63"/>
  <c r="J167" i="63"/>
  <c r="J166" i="63" s="1"/>
  <c r="AE16" i="64" s="1"/>
  <c r="I167" i="63"/>
  <c r="I166" i="63" s="1"/>
  <c r="AE15" i="64" s="1"/>
  <c r="H167" i="63"/>
  <c r="G167" i="63"/>
  <c r="G166" i="63" s="1"/>
  <c r="AE13" i="64" s="1"/>
  <c r="F167" i="63"/>
  <c r="F166" i="63" s="1"/>
  <c r="AE12" i="64" s="1"/>
  <c r="E167" i="63"/>
  <c r="E166" i="63" s="1"/>
  <c r="AE11" i="64" s="1"/>
  <c r="C166" i="63"/>
  <c r="BA142" i="63"/>
  <c r="BA141" i="63" s="1"/>
  <c r="AD62" i="64" s="1"/>
  <c r="AZ142" i="63"/>
  <c r="AZ141" i="63" s="1"/>
  <c r="AD61" i="64" s="1"/>
  <c r="AY142" i="63"/>
  <c r="AY141" i="63" s="1"/>
  <c r="AD60" i="64" s="1"/>
  <c r="AX142" i="63"/>
  <c r="AX141" i="63" s="1"/>
  <c r="AD59" i="64" s="1"/>
  <c r="AW142" i="63"/>
  <c r="AW141" i="63" s="1"/>
  <c r="AD58" i="64" s="1"/>
  <c r="AV142" i="63"/>
  <c r="AV141" i="63" s="1"/>
  <c r="AD57" i="64" s="1"/>
  <c r="AU142" i="63"/>
  <c r="AU141" i="63" s="1"/>
  <c r="AD56" i="64" s="1"/>
  <c r="AT142" i="63"/>
  <c r="AT141" i="63" s="1"/>
  <c r="AD55" i="64" s="1"/>
  <c r="AS142" i="63"/>
  <c r="AS141" i="63" s="1"/>
  <c r="AD54" i="64" s="1"/>
  <c r="AR142" i="63"/>
  <c r="AR141" i="63" s="1"/>
  <c r="AD53" i="64" s="1"/>
  <c r="AQ142" i="63"/>
  <c r="AQ141" i="63" s="1"/>
  <c r="AD52" i="64" s="1"/>
  <c r="AP142" i="63"/>
  <c r="AP141" i="63" s="1"/>
  <c r="AD51" i="64" s="1"/>
  <c r="AO142" i="63"/>
  <c r="AO141" i="63" s="1"/>
  <c r="AD50" i="64" s="1"/>
  <c r="AN142" i="63"/>
  <c r="AN141" i="63" s="1"/>
  <c r="AD49" i="64" s="1"/>
  <c r="AM142" i="63"/>
  <c r="AM141" i="63" s="1"/>
  <c r="AD48" i="64" s="1"/>
  <c r="AL142" i="63"/>
  <c r="AL141" i="63" s="1"/>
  <c r="AD47" i="64" s="1"/>
  <c r="AK142" i="63"/>
  <c r="AK141" i="63" s="1"/>
  <c r="AD46" i="64" s="1"/>
  <c r="AJ142" i="63"/>
  <c r="AJ141" i="63" s="1"/>
  <c r="AD45" i="64" s="1"/>
  <c r="AI142" i="63"/>
  <c r="AI141" i="63" s="1"/>
  <c r="AD44" i="64" s="1"/>
  <c r="AH142" i="63"/>
  <c r="AH141" i="63" s="1"/>
  <c r="AD43" i="64" s="1"/>
  <c r="AG142" i="63"/>
  <c r="AG141" i="63" s="1"/>
  <c r="AD42" i="64" s="1"/>
  <c r="AF142" i="63"/>
  <c r="AF141" i="63" s="1"/>
  <c r="AD41" i="64" s="1"/>
  <c r="AE142" i="63"/>
  <c r="AE141" i="63" s="1"/>
  <c r="AD40" i="64" s="1"/>
  <c r="AD142" i="63"/>
  <c r="AD141" i="63" s="1"/>
  <c r="AD39" i="64" s="1"/>
  <c r="AC142" i="63"/>
  <c r="AC141" i="63" s="1"/>
  <c r="AD38" i="64" s="1"/>
  <c r="AB142" i="63"/>
  <c r="AB141" i="63" s="1"/>
  <c r="AD37" i="64" s="1"/>
  <c r="AA142" i="63"/>
  <c r="AA141" i="63" s="1"/>
  <c r="AD36" i="64" s="1"/>
  <c r="Z142" i="63"/>
  <c r="Z141" i="63" s="1"/>
  <c r="AD35" i="64" s="1"/>
  <c r="Y142" i="63"/>
  <c r="Y141" i="63" s="1"/>
  <c r="X142" i="63"/>
  <c r="X141" i="63" s="1"/>
  <c r="W142" i="63"/>
  <c r="W141" i="63" s="1"/>
  <c r="AD31" i="64" s="1"/>
  <c r="V142" i="63"/>
  <c r="V141" i="63" s="1"/>
  <c r="AD30" i="64" s="1"/>
  <c r="U142" i="63"/>
  <c r="U141" i="63" s="1"/>
  <c r="AD29" i="64" s="1"/>
  <c r="T142" i="63"/>
  <c r="T141" i="63" s="1"/>
  <c r="AD28" i="64" s="1"/>
  <c r="S142" i="63"/>
  <c r="S141" i="63" s="1"/>
  <c r="AD27" i="64" s="1"/>
  <c r="R142" i="63"/>
  <c r="R141" i="63" s="1"/>
  <c r="AD26" i="64" s="1"/>
  <c r="Q142" i="63"/>
  <c r="Q141" i="63" s="1"/>
  <c r="AD25" i="64" s="1"/>
  <c r="P142" i="63"/>
  <c r="P141" i="63" s="1"/>
  <c r="AD24" i="64" s="1"/>
  <c r="O142" i="63"/>
  <c r="O141" i="63" s="1"/>
  <c r="AD21" i="64" s="1"/>
  <c r="N142" i="63"/>
  <c r="N141" i="63" s="1"/>
  <c r="AD20" i="64" s="1"/>
  <c r="M142" i="63"/>
  <c r="M141" i="63" s="1"/>
  <c r="AD19" i="64" s="1"/>
  <c r="L142" i="63"/>
  <c r="L141" i="63" s="1"/>
  <c r="K142" i="63"/>
  <c r="J142" i="63"/>
  <c r="J141" i="63" s="1"/>
  <c r="AD16" i="64" s="1"/>
  <c r="I142" i="63"/>
  <c r="I141" i="63" s="1"/>
  <c r="AD15" i="64" s="1"/>
  <c r="H142" i="63"/>
  <c r="G142" i="63"/>
  <c r="G141" i="63" s="1"/>
  <c r="AD13" i="64" s="1"/>
  <c r="F142" i="63"/>
  <c r="F141" i="63" s="1"/>
  <c r="AD12" i="64" s="1"/>
  <c r="E142" i="63"/>
  <c r="E141" i="63" s="1"/>
  <c r="AD11" i="64" s="1"/>
  <c r="BD141" i="63"/>
  <c r="BC141" i="63"/>
  <c r="C141" i="63"/>
  <c r="BA137" i="63"/>
  <c r="AZ137" i="63"/>
  <c r="AY137" i="63"/>
  <c r="AX137" i="63"/>
  <c r="AW137" i="63"/>
  <c r="AV137" i="63"/>
  <c r="AU137" i="63"/>
  <c r="AT137" i="63"/>
  <c r="AS137" i="63"/>
  <c r="AR137" i="63"/>
  <c r="AQ137" i="63"/>
  <c r="AP137" i="63"/>
  <c r="AO137" i="63"/>
  <c r="AN137" i="63"/>
  <c r="AM137" i="63"/>
  <c r="AL137" i="63"/>
  <c r="AK137" i="63"/>
  <c r="AJ137" i="63"/>
  <c r="AI137" i="63"/>
  <c r="AH137" i="63"/>
  <c r="AF137" i="63"/>
  <c r="AE137" i="63"/>
  <c r="AD137" i="63"/>
  <c r="AC137" i="63"/>
  <c r="AB137" i="63"/>
  <c r="AA137" i="63"/>
  <c r="Z137" i="63"/>
  <c r="Y137" i="63"/>
  <c r="X137" i="63"/>
  <c r="W137" i="63"/>
  <c r="V137" i="63"/>
  <c r="U137" i="63"/>
  <c r="T137" i="63"/>
  <c r="S137" i="63"/>
  <c r="R137" i="63"/>
  <c r="Q137" i="63"/>
  <c r="P137" i="63"/>
  <c r="O137" i="63"/>
  <c r="N137" i="63"/>
  <c r="M137" i="63"/>
  <c r="K137" i="63"/>
  <c r="J137" i="63"/>
  <c r="I137" i="63"/>
  <c r="H137" i="63"/>
  <c r="G137" i="63"/>
  <c r="F137" i="63"/>
  <c r="E137" i="63"/>
  <c r="BA134" i="63"/>
  <c r="AZ134" i="63"/>
  <c r="AY134" i="63"/>
  <c r="AX134" i="63"/>
  <c r="AW134" i="63"/>
  <c r="AV134" i="63"/>
  <c r="AU134" i="63"/>
  <c r="AT134" i="63"/>
  <c r="AS134" i="63"/>
  <c r="AR134" i="63"/>
  <c r="AQ134" i="63"/>
  <c r="AP134" i="63"/>
  <c r="AO134" i="63"/>
  <c r="AN134" i="63"/>
  <c r="AM134" i="63"/>
  <c r="AL134" i="63"/>
  <c r="AK134" i="63"/>
  <c r="AJ134" i="63"/>
  <c r="AI134" i="63"/>
  <c r="AH134" i="63"/>
  <c r="AF134" i="63"/>
  <c r="AE134" i="63"/>
  <c r="AD134" i="63"/>
  <c r="AC134" i="63"/>
  <c r="AB134" i="63"/>
  <c r="AA134" i="63"/>
  <c r="Z134" i="63"/>
  <c r="Y134" i="63"/>
  <c r="X134" i="63"/>
  <c r="W134" i="63"/>
  <c r="V134" i="63"/>
  <c r="U134" i="63"/>
  <c r="T134" i="63"/>
  <c r="S134" i="63"/>
  <c r="R134" i="63"/>
  <c r="Q134" i="63"/>
  <c r="P134" i="63"/>
  <c r="O134" i="63"/>
  <c r="N134" i="63"/>
  <c r="M134" i="63"/>
  <c r="K134" i="63"/>
  <c r="AA18" i="64" s="1"/>
  <c r="J134" i="63"/>
  <c r="I134" i="63"/>
  <c r="H134" i="63"/>
  <c r="G134" i="63"/>
  <c r="F134" i="63"/>
  <c r="E134" i="63"/>
  <c r="C133" i="63"/>
  <c r="BA130" i="63"/>
  <c r="AZ130" i="63"/>
  <c r="AY130" i="63"/>
  <c r="AX130" i="63"/>
  <c r="AW130" i="63"/>
  <c r="AV130" i="63"/>
  <c r="AU130" i="63"/>
  <c r="AT130" i="63"/>
  <c r="AS130" i="63"/>
  <c r="AR130" i="63"/>
  <c r="AQ130" i="63"/>
  <c r="AP130" i="63"/>
  <c r="AO130" i="63"/>
  <c r="AN130" i="63"/>
  <c r="AM130" i="63"/>
  <c r="AL130" i="63"/>
  <c r="AK130" i="63"/>
  <c r="AJ130" i="63"/>
  <c r="AI130" i="63"/>
  <c r="AH130" i="63"/>
  <c r="AF130" i="63"/>
  <c r="AE130" i="63"/>
  <c r="AD130" i="63"/>
  <c r="AC130" i="63"/>
  <c r="AB130" i="63"/>
  <c r="AA130" i="63"/>
  <c r="Z130" i="63"/>
  <c r="Y130" i="63"/>
  <c r="X130" i="63"/>
  <c r="W130" i="63"/>
  <c r="V130" i="63"/>
  <c r="U130" i="63"/>
  <c r="T130" i="63"/>
  <c r="S130" i="63"/>
  <c r="R130" i="63"/>
  <c r="Q130" i="63"/>
  <c r="P130" i="63"/>
  <c r="O130" i="63"/>
  <c r="N130" i="63"/>
  <c r="M130" i="63"/>
  <c r="K130" i="63"/>
  <c r="J130" i="63"/>
  <c r="I130" i="63"/>
  <c r="H130" i="63"/>
  <c r="G130" i="63"/>
  <c r="F130" i="63"/>
  <c r="E130" i="63"/>
  <c r="BA127" i="63"/>
  <c r="AZ127" i="63"/>
  <c r="AY127" i="63"/>
  <c r="AX127" i="63"/>
  <c r="AW127" i="63"/>
  <c r="AV127" i="63"/>
  <c r="AU127" i="63"/>
  <c r="AT127" i="63"/>
  <c r="AS127" i="63"/>
  <c r="AR127" i="63"/>
  <c r="AQ127" i="63"/>
  <c r="AP127" i="63"/>
  <c r="AO127" i="63"/>
  <c r="AN127" i="63"/>
  <c r="AM127" i="63"/>
  <c r="AL127" i="63"/>
  <c r="AK127" i="63"/>
  <c r="AJ127" i="63"/>
  <c r="AI127" i="63"/>
  <c r="AH127" i="63"/>
  <c r="AF127" i="63"/>
  <c r="AE127" i="63"/>
  <c r="AD127" i="63"/>
  <c r="AC127" i="63"/>
  <c r="AB127" i="63"/>
  <c r="AA127" i="63"/>
  <c r="Z127" i="63"/>
  <c r="Y127" i="63"/>
  <c r="X127" i="63"/>
  <c r="W127" i="63"/>
  <c r="V127" i="63"/>
  <c r="U127" i="63"/>
  <c r="T127" i="63"/>
  <c r="S127" i="63"/>
  <c r="R127" i="63"/>
  <c r="Q127" i="63"/>
  <c r="P127" i="63"/>
  <c r="O127" i="63"/>
  <c r="N127" i="63"/>
  <c r="M127" i="63"/>
  <c r="K127" i="63"/>
  <c r="Z18" i="64" s="1"/>
  <c r="J127" i="63"/>
  <c r="I127" i="63"/>
  <c r="H127" i="63"/>
  <c r="G127" i="63"/>
  <c r="F127" i="63"/>
  <c r="E127" i="63"/>
  <c r="C126" i="63"/>
  <c r="BA123" i="63"/>
  <c r="AZ123" i="63"/>
  <c r="AY123" i="63"/>
  <c r="AX123" i="63"/>
  <c r="AW123" i="63"/>
  <c r="AV123" i="63"/>
  <c r="AU123" i="63"/>
  <c r="AT123" i="63"/>
  <c r="AS123" i="63"/>
  <c r="AR123" i="63"/>
  <c r="AQ123" i="63"/>
  <c r="AP123" i="63"/>
  <c r="AO123" i="63"/>
  <c r="AN123" i="63"/>
  <c r="AM123" i="63"/>
  <c r="AL123" i="63"/>
  <c r="AK123" i="63"/>
  <c r="AJ123" i="63"/>
  <c r="AI123" i="63"/>
  <c r="AH123" i="63"/>
  <c r="AF123" i="63"/>
  <c r="AE123" i="63"/>
  <c r="AD123" i="63"/>
  <c r="AC123" i="63"/>
  <c r="AB123" i="63"/>
  <c r="AA123" i="63"/>
  <c r="Z123" i="63"/>
  <c r="Y123" i="63"/>
  <c r="X123" i="63"/>
  <c r="W123" i="63"/>
  <c r="V123" i="63"/>
  <c r="U123" i="63"/>
  <c r="T123" i="63"/>
  <c r="S123" i="63"/>
  <c r="R123" i="63"/>
  <c r="Q123" i="63"/>
  <c r="P123" i="63"/>
  <c r="O123" i="63"/>
  <c r="N123" i="63"/>
  <c r="M123" i="63"/>
  <c r="K123" i="63"/>
  <c r="J123" i="63"/>
  <c r="I123" i="63"/>
  <c r="H123" i="63"/>
  <c r="G123" i="63"/>
  <c r="F123" i="63"/>
  <c r="E123" i="63"/>
  <c r="BA120" i="63"/>
  <c r="AZ120" i="63"/>
  <c r="AY120" i="63"/>
  <c r="AX120" i="63"/>
  <c r="AW120" i="63"/>
  <c r="AV120" i="63"/>
  <c r="AU120" i="63"/>
  <c r="AT120" i="63"/>
  <c r="AS120" i="63"/>
  <c r="AR120" i="63"/>
  <c r="AQ120" i="63"/>
  <c r="AP120" i="63"/>
  <c r="AO120" i="63"/>
  <c r="AN120" i="63"/>
  <c r="AM120" i="63"/>
  <c r="AL120" i="63"/>
  <c r="AK120" i="63"/>
  <c r="AJ120" i="63"/>
  <c r="AI120" i="63"/>
  <c r="AH120" i="63"/>
  <c r="AF120" i="63"/>
  <c r="AE120" i="63"/>
  <c r="AD120" i="63"/>
  <c r="AC120" i="63"/>
  <c r="AB120" i="63"/>
  <c r="AA120" i="63"/>
  <c r="Z120" i="63"/>
  <c r="Y120" i="63"/>
  <c r="X120" i="63"/>
  <c r="W120" i="63"/>
  <c r="V120" i="63"/>
  <c r="U120" i="63"/>
  <c r="T120" i="63"/>
  <c r="S120" i="63"/>
  <c r="R120" i="63"/>
  <c r="Q120" i="63"/>
  <c r="P120" i="63"/>
  <c r="O120" i="63"/>
  <c r="N120" i="63"/>
  <c r="M120" i="63"/>
  <c r="K120" i="63"/>
  <c r="Y18" i="64" s="1"/>
  <c r="J120" i="63"/>
  <c r="I120" i="63"/>
  <c r="H120" i="63"/>
  <c r="G120" i="63"/>
  <c r="F120" i="63"/>
  <c r="E120" i="63"/>
  <c r="C119" i="63"/>
  <c r="BA116" i="63"/>
  <c r="AZ116" i="63"/>
  <c r="AY116" i="63"/>
  <c r="AX116" i="63"/>
  <c r="AW116" i="63"/>
  <c r="AV116" i="63"/>
  <c r="AU116" i="63"/>
  <c r="AT116" i="63"/>
  <c r="AS116" i="63"/>
  <c r="AR116" i="63"/>
  <c r="AQ116" i="63"/>
  <c r="AP116" i="63"/>
  <c r="AO116" i="63"/>
  <c r="AN116" i="63"/>
  <c r="AM116" i="63"/>
  <c r="AL116" i="63"/>
  <c r="AK116" i="63"/>
  <c r="AJ116" i="63"/>
  <c r="AI116" i="63"/>
  <c r="AH116" i="63"/>
  <c r="AF116" i="63"/>
  <c r="AE116" i="63"/>
  <c r="AD116" i="63"/>
  <c r="AC116" i="63"/>
  <c r="AB116" i="63"/>
  <c r="AA116" i="63"/>
  <c r="Z116" i="63"/>
  <c r="Y116" i="63"/>
  <c r="X116" i="63"/>
  <c r="W116" i="63"/>
  <c r="V116" i="63"/>
  <c r="U116" i="63"/>
  <c r="T116" i="63"/>
  <c r="S116" i="63"/>
  <c r="R116" i="63"/>
  <c r="Q116" i="63"/>
  <c r="P116" i="63"/>
  <c r="O116" i="63"/>
  <c r="N116" i="63"/>
  <c r="M116" i="63"/>
  <c r="K116" i="63"/>
  <c r="J116" i="63"/>
  <c r="I116" i="63"/>
  <c r="H116" i="63"/>
  <c r="G116" i="63"/>
  <c r="F116" i="63"/>
  <c r="E116" i="63"/>
  <c r="BA113" i="63"/>
  <c r="AZ113" i="63"/>
  <c r="AY113" i="63"/>
  <c r="AX113" i="63"/>
  <c r="AW113" i="63"/>
  <c r="AV113" i="63"/>
  <c r="AU113" i="63"/>
  <c r="AT113" i="63"/>
  <c r="AS113" i="63"/>
  <c r="AR113" i="63"/>
  <c r="AQ113" i="63"/>
  <c r="AP113" i="63"/>
  <c r="AO113" i="63"/>
  <c r="AN113" i="63"/>
  <c r="AM113" i="63"/>
  <c r="AL113" i="63"/>
  <c r="AK113" i="63"/>
  <c r="AJ113" i="63"/>
  <c r="AI113" i="63"/>
  <c r="AH113" i="63"/>
  <c r="AF113" i="63"/>
  <c r="AE113" i="63"/>
  <c r="AD113" i="63"/>
  <c r="AC113" i="63"/>
  <c r="AB113" i="63"/>
  <c r="AA113" i="63"/>
  <c r="Z113" i="63"/>
  <c r="Y113" i="63"/>
  <c r="X113" i="63"/>
  <c r="W113" i="63"/>
  <c r="V113" i="63"/>
  <c r="U113" i="63"/>
  <c r="T113" i="63"/>
  <c r="S113" i="63"/>
  <c r="R113" i="63"/>
  <c r="Q113" i="63"/>
  <c r="P113" i="63"/>
  <c r="O113" i="63"/>
  <c r="N113" i="63"/>
  <c r="M113" i="63"/>
  <c r="K113" i="63"/>
  <c r="X18" i="64" s="1"/>
  <c r="J113" i="63"/>
  <c r="I113" i="63"/>
  <c r="H113" i="63"/>
  <c r="G113" i="63"/>
  <c r="F113" i="63"/>
  <c r="E113" i="63"/>
  <c r="C112" i="63"/>
  <c r="BA109" i="63"/>
  <c r="AZ109" i="63"/>
  <c r="AY109" i="63"/>
  <c r="AX109" i="63"/>
  <c r="AW109" i="63"/>
  <c r="AV109" i="63"/>
  <c r="AU109" i="63"/>
  <c r="AT109" i="63"/>
  <c r="AS109" i="63"/>
  <c r="AR109" i="63"/>
  <c r="AQ109" i="63"/>
  <c r="AP109" i="63"/>
  <c r="AO109" i="63"/>
  <c r="AN109" i="63"/>
  <c r="AM109" i="63"/>
  <c r="AL109" i="63"/>
  <c r="AK109" i="63"/>
  <c r="AJ109" i="63"/>
  <c r="AI109" i="63"/>
  <c r="AH109" i="63"/>
  <c r="AF109" i="63"/>
  <c r="AE109" i="63"/>
  <c r="AD109" i="63"/>
  <c r="AC109" i="63"/>
  <c r="AB109" i="63"/>
  <c r="AA109" i="63"/>
  <c r="Z109" i="63"/>
  <c r="Y109" i="63"/>
  <c r="X109" i="63"/>
  <c r="W109" i="63"/>
  <c r="V109" i="63"/>
  <c r="U109" i="63"/>
  <c r="T109" i="63"/>
  <c r="S109" i="63"/>
  <c r="R109" i="63"/>
  <c r="Q109" i="63"/>
  <c r="P109" i="63"/>
  <c r="O109" i="63"/>
  <c r="N109" i="63"/>
  <c r="M109" i="63"/>
  <c r="K109" i="63"/>
  <c r="J109" i="63"/>
  <c r="I109" i="63"/>
  <c r="H109" i="63"/>
  <c r="G109" i="63"/>
  <c r="F109" i="63"/>
  <c r="E109" i="63"/>
  <c r="BA106" i="63"/>
  <c r="AZ106" i="63"/>
  <c r="AY106" i="63"/>
  <c r="AX106" i="63"/>
  <c r="AW106" i="63"/>
  <c r="AV106" i="63"/>
  <c r="AU106" i="63"/>
  <c r="AT106" i="63"/>
  <c r="AS106" i="63"/>
  <c r="AR106" i="63"/>
  <c r="AQ106" i="63"/>
  <c r="AP106" i="63"/>
  <c r="AO106" i="63"/>
  <c r="AN106" i="63"/>
  <c r="AM106" i="63"/>
  <c r="AL106" i="63"/>
  <c r="AK106" i="63"/>
  <c r="AJ106" i="63"/>
  <c r="AI106" i="63"/>
  <c r="AH106" i="63"/>
  <c r="AF106" i="63"/>
  <c r="AE106" i="63"/>
  <c r="AD106" i="63"/>
  <c r="AC106" i="63"/>
  <c r="AB106" i="63"/>
  <c r="AA106" i="63"/>
  <c r="Z106" i="63"/>
  <c r="Y106" i="63"/>
  <c r="X106" i="63"/>
  <c r="W106" i="63"/>
  <c r="V106" i="63"/>
  <c r="U106" i="63"/>
  <c r="T106" i="63"/>
  <c r="S106" i="63"/>
  <c r="R106" i="63"/>
  <c r="Q106" i="63"/>
  <c r="P106" i="63"/>
  <c r="O106" i="63"/>
  <c r="N106" i="63"/>
  <c r="M106" i="63"/>
  <c r="K106" i="63"/>
  <c r="W18" i="64" s="1"/>
  <c r="J106" i="63"/>
  <c r="I106" i="63"/>
  <c r="H106" i="63"/>
  <c r="G106" i="63"/>
  <c r="F106" i="63"/>
  <c r="E106" i="63"/>
  <c r="C105" i="63"/>
  <c r="BA102" i="63"/>
  <c r="AZ102" i="63"/>
  <c r="AY102" i="63"/>
  <c r="AX102" i="63"/>
  <c r="AW102" i="63"/>
  <c r="AV102" i="63"/>
  <c r="AU102" i="63"/>
  <c r="AT102" i="63"/>
  <c r="AS102" i="63"/>
  <c r="AR102" i="63"/>
  <c r="AQ102" i="63"/>
  <c r="AP102" i="63"/>
  <c r="AO102" i="63"/>
  <c r="AN102" i="63"/>
  <c r="AM102" i="63"/>
  <c r="AL102" i="63"/>
  <c r="AK102" i="63"/>
  <c r="AJ102" i="63"/>
  <c r="AI102" i="63"/>
  <c r="AH102" i="63"/>
  <c r="AF102" i="63"/>
  <c r="AE102" i="63"/>
  <c r="AD102" i="63"/>
  <c r="AC102" i="63"/>
  <c r="AB102" i="63"/>
  <c r="AA102" i="63"/>
  <c r="Z102" i="63"/>
  <c r="Y102" i="63"/>
  <c r="X102" i="63"/>
  <c r="W102" i="63"/>
  <c r="V102" i="63"/>
  <c r="U102" i="63"/>
  <c r="T102" i="63"/>
  <c r="S102" i="63"/>
  <c r="R102" i="63"/>
  <c r="Q102" i="63"/>
  <c r="P102" i="63"/>
  <c r="O102" i="63"/>
  <c r="N102" i="63"/>
  <c r="M102" i="63"/>
  <c r="K102" i="63"/>
  <c r="J102" i="63"/>
  <c r="I102" i="63"/>
  <c r="H102" i="63"/>
  <c r="G102" i="63"/>
  <c r="F102" i="63"/>
  <c r="E102" i="63"/>
  <c r="BA99" i="63"/>
  <c r="AZ99" i="63"/>
  <c r="AY99" i="63"/>
  <c r="AX99" i="63"/>
  <c r="AW99" i="63"/>
  <c r="AV99" i="63"/>
  <c r="AU99" i="63"/>
  <c r="AT99" i="63"/>
  <c r="AS99" i="63"/>
  <c r="AR99" i="63"/>
  <c r="AQ99" i="63"/>
  <c r="AP99" i="63"/>
  <c r="AO99" i="63"/>
  <c r="AN99" i="63"/>
  <c r="AM99" i="63"/>
  <c r="AL99" i="63"/>
  <c r="AK99" i="63"/>
  <c r="AJ99" i="63"/>
  <c r="AI99" i="63"/>
  <c r="AH99" i="63"/>
  <c r="AF99" i="63"/>
  <c r="AE99" i="63"/>
  <c r="AD99" i="63"/>
  <c r="AC99" i="63"/>
  <c r="AB99" i="63"/>
  <c r="AA99" i="63"/>
  <c r="Z99" i="63"/>
  <c r="Y99" i="63"/>
  <c r="X99" i="63"/>
  <c r="W99" i="63"/>
  <c r="V99" i="63"/>
  <c r="U99" i="63"/>
  <c r="T99" i="63"/>
  <c r="S99" i="63"/>
  <c r="R99" i="63"/>
  <c r="Q99" i="63"/>
  <c r="P99" i="63"/>
  <c r="O99" i="63"/>
  <c r="N99" i="63"/>
  <c r="M99" i="63"/>
  <c r="K99" i="63"/>
  <c r="V18" i="64" s="1"/>
  <c r="J99" i="63"/>
  <c r="I99" i="63"/>
  <c r="H99" i="63"/>
  <c r="G99" i="63"/>
  <c r="F99" i="63"/>
  <c r="E99" i="63"/>
  <c r="C98" i="63"/>
  <c r="BA95" i="63"/>
  <c r="AZ95" i="63"/>
  <c r="AY95" i="63"/>
  <c r="AX95" i="63"/>
  <c r="AW95" i="63"/>
  <c r="AV95" i="63"/>
  <c r="AU95" i="63"/>
  <c r="AT95" i="63"/>
  <c r="AS95" i="63"/>
  <c r="AR95" i="63"/>
  <c r="AQ95" i="63"/>
  <c r="AP95" i="63"/>
  <c r="AO95" i="63"/>
  <c r="AN95" i="63"/>
  <c r="AM95" i="63"/>
  <c r="AL95" i="63"/>
  <c r="AK95" i="63"/>
  <c r="AJ95" i="63"/>
  <c r="AI95" i="63"/>
  <c r="AH95" i="63"/>
  <c r="AF95" i="63"/>
  <c r="AE95" i="63"/>
  <c r="AD95" i="63"/>
  <c r="AC95" i="63"/>
  <c r="AB95" i="63"/>
  <c r="AA95" i="63"/>
  <c r="Z95" i="63"/>
  <c r="Y95" i="63"/>
  <c r="X95" i="63"/>
  <c r="W95" i="63"/>
  <c r="V95" i="63"/>
  <c r="U95" i="63"/>
  <c r="T95" i="63"/>
  <c r="S95" i="63"/>
  <c r="R95" i="63"/>
  <c r="Q95" i="63"/>
  <c r="P95" i="63"/>
  <c r="O95" i="63"/>
  <c r="N95" i="63"/>
  <c r="M95" i="63"/>
  <c r="K95" i="63"/>
  <c r="J95" i="63"/>
  <c r="I95" i="63"/>
  <c r="H95" i="63"/>
  <c r="G95" i="63"/>
  <c r="F95" i="63"/>
  <c r="E95" i="63"/>
  <c r="BA92" i="63"/>
  <c r="AZ92" i="63"/>
  <c r="AY92" i="63"/>
  <c r="AX92" i="63"/>
  <c r="AW92" i="63"/>
  <c r="AV92" i="63"/>
  <c r="AU92" i="63"/>
  <c r="AT92" i="63"/>
  <c r="AS92" i="63"/>
  <c r="AR92" i="63"/>
  <c r="AQ92" i="63"/>
  <c r="AP92" i="63"/>
  <c r="AO92" i="63"/>
  <c r="AN92" i="63"/>
  <c r="AM92" i="63"/>
  <c r="AL92" i="63"/>
  <c r="AK92" i="63"/>
  <c r="AJ92" i="63"/>
  <c r="AI92" i="63"/>
  <c r="AH92" i="63"/>
  <c r="AF92" i="63"/>
  <c r="AE92" i="63"/>
  <c r="AD92" i="63"/>
  <c r="AC92" i="63"/>
  <c r="AB92" i="63"/>
  <c r="AA92" i="63"/>
  <c r="Z92" i="63"/>
  <c r="Y92" i="63"/>
  <c r="X92" i="63"/>
  <c r="W92" i="63"/>
  <c r="V92" i="63"/>
  <c r="U92" i="63"/>
  <c r="T92" i="63"/>
  <c r="S92" i="63"/>
  <c r="R92" i="63"/>
  <c r="Q92" i="63"/>
  <c r="P92" i="63"/>
  <c r="O92" i="63"/>
  <c r="N92" i="63"/>
  <c r="M92" i="63"/>
  <c r="K92" i="63"/>
  <c r="U18" i="64" s="1"/>
  <c r="J92" i="63"/>
  <c r="I92" i="63"/>
  <c r="H92" i="63"/>
  <c r="G92" i="63"/>
  <c r="F92" i="63"/>
  <c r="E92" i="63"/>
  <c r="C91" i="63"/>
  <c r="BA88" i="63"/>
  <c r="AZ88" i="63"/>
  <c r="AY88" i="63"/>
  <c r="AX88" i="63"/>
  <c r="AW88" i="63"/>
  <c r="AV88" i="63"/>
  <c r="AU88" i="63"/>
  <c r="AT88" i="63"/>
  <c r="AS88" i="63"/>
  <c r="AR88" i="63"/>
  <c r="AQ88" i="63"/>
  <c r="AP88" i="63"/>
  <c r="AO88" i="63"/>
  <c r="AN88" i="63"/>
  <c r="AM88" i="63"/>
  <c r="AL88" i="63"/>
  <c r="AK88" i="63"/>
  <c r="AJ88" i="63"/>
  <c r="AI88" i="63"/>
  <c r="AH88" i="63"/>
  <c r="AF88" i="63"/>
  <c r="AE88" i="63"/>
  <c r="AD88" i="63"/>
  <c r="AC88" i="63"/>
  <c r="AB88" i="63"/>
  <c r="AA88" i="63"/>
  <c r="Z88" i="63"/>
  <c r="Y88" i="63"/>
  <c r="X88" i="63"/>
  <c r="W88" i="63"/>
  <c r="V88" i="63"/>
  <c r="U88" i="63"/>
  <c r="T88" i="63"/>
  <c r="S88" i="63"/>
  <c r="R88" i="63"/>
  <c r="Q88" i="63"/>
  <c r="P88" i="63"/>
  <c r="O88" i="63"/>
  <c r="N88" i="63"/>
  <c r="M88" i="63"/>
  <c r="K88" i="63"/>
  <c r="J88" i="63"/>
  <c r="I88" i="63"/>
  <c r="H88" i="63"/>
  <c r="G88" i="63"/>
  <c r="F88" i="63"/>
  <c r="E88" i="63"/>
  <c r="BA85" i="63"/>
  <c r="AZ85" i="63"/>
  <c r="AY85" i="63"/>
  <c r="AX85" i="63"/>
  <c r="AW85" i="63"/>
  <c r="AV85" i="63"/>
  <c r="AU85" i="63"/>
  <c r="AT85" i="63"/>
  <c r="AS85" i="63"/>
  <c r="AR85" i="63"/>
  <c r="AQ85" i="63"/>
  <c r="AP85" i="63"/>
  <c r="AO85" i="63"/>
  <c r="AN85" i="63"/>
  <c r="AM85" i="63"/>
  <c r="AL85" i="63"/>
  <c r="AK85" i="63"/>
  <c r="AJ85" i="63"/>
  <c r="AI85" i="63"/>
  <c r="AH85" i="63"/>
  <c r="AF85" i="63"/>
  <c r="AE85" i="63"/>
  <c r="AD85" i="63"/>
  <c r="AC85" i="63"/>
  <c r="AB85" i="63"/>
  <c r="AA85" i="63"/>
  <c r="Z85" i="63"/>
  <c r="Y85" i="63"/>
  <c r="X85" i="63"/>
  <c r="W85" i="63"/>
  <c r="V85" i="63"/>
  <c r="U85" i="63"/>
  <c r="T85" i="63"/>
  <c r="S85" i="63"/>
  <c r="R85" i="63"/>
  <c r="Q85" i="63"/>
  <c r="P85" i="63"/>
  <c r="O85" i="63"/>
  <c r="N85" i="63"/>
  <c r="M85" i="63"/>
  <c r="K85" i="63"/>
  <c r="T18" i="64" s="1"/>
  <c r="J85" i="63"/>
  <c r="I85" i="63"/>
  <c r="H85" i="63"/>
  <c r="G85" i="63"/>
  <c r="F85" i="63"/>
  <c r="E85" i="63"/>
  <c r="C84" i="63"/>
  <c r="BA81" i="63"/>
  <c r="AZ81" i="63"/>
  <c r="AY81" i="63"/>
  <c r="AX81" i="63"/>
  <c r="AW81" i="63"/>
  <c r="AV81" i="63"/>
  <c r="AU81" i="63"/>
  <c r="AT81" i="63"/>
  <c r="AS81" i="63"/>
  <c r="AR81" i="63"/>
  <c r="AQ81" i="63"/>
  <c r="AP81" i="63"/>
  <c r="AO81" i="63"/>
  <c r="AN81" i="63"/>
  <c r="AM81" i="63"/>
  <c r="AL81" i="63"/>
  <c r="AK81" i="63"/>
  <c r="AJ81" i="63"/>
  <c r="AI81" i="63"/>
  <c r="AH81" i="63"/>
  <c r="AF81" i="63"/>
  <c r="AE81" i="63"/>
  <c r="AD81" i="63"/>
  <c r="AC81" i="63"/>
  <c r="AB81" i="63"/>
  <c r="AA81" i="63"/>
  <c r="Z81" i="63"/>
  <c r="Y81" i="63"/>
  <c r="X81" i="63"/>
  <c r="W81" i="63"/>
  <c r="V81" i="63"/>
  <c r="U81" i="63"/>
  <c r="T81" i="63"/>
  <c r="S81" i="63"/>
  <c r="R81" i="63"/>
  <c r="Q81" i="63"/>
  <c r="P81" i="63"/>
  <c r="O81" i="63"/>
  <c r="N81" i="63"/>
  <c r="M81" i="63"/>
  <c r="K81" i="63"/>
  <c r="J81" i="63"/>
  <c r="I81" i="63"/>
  <c r="H81" i="63"/>
  <c r="G81" i="63"/>
  <c r="F81" i="63"/>
  <c r="E81" i="63"/>
  <c r="BA78" i="63"/>
  <c r="AZ78" i="63"/>
  <c r="AY78" i="63"/>
  <c r="AX78" i="63"/>
  <c r="AW78" i="63"/>
  <c r="AV78" i="63"/>
  <c r="AU78" i="63"/>
  <c r="AT78" i="63"/>
  <c r="AS78" i="63"/>
  <c r="AR78" i="63"/>
  <c r="AQ78" i="63"/>
  <c r="AP78" i="63"/>
  <c r="AO78" i="63"/>
  <c r="AN78" i="63"/>
  <c r="AM78" i="63"/>
  <c r="AL78" i="63"/>
  <c r="AK78" i="63"/>
  <c r="AJ78" i="63"/>
  <c r="AI78" i="63"/>
  <c r="AH78" i="63"/>
  <c r="AF78" i="63"/>
  <c r="AE78" i="63"/>
  <c r="AD78" i="63"/>
  <c r="AC78" i="63"/>
  <c r="AB78" i="63"/>
  <c r="AA78" i="63"/>
  <c r="Z78" i="63"/>
  <c r="Y78" i="63"/>
  <c r="X78" i="63"/>
  <c r="W78" i="63"/>
  <c r="V78" i="63"/>
  <c r="U78" i="63"/>
  <c r="T78" i="63"/>
  <c r="S78" i="63"/>
  <c r="R78" i="63"/>
  <c r="Q78" i="63"/>
  <c r="P78" i="63"/>
  <c r="O78" i="63"/>
  <c r="N78" i="63"/>
  <c r="M78" i="63"/>
  <c r="K78" i="63"/>
  <c r="Q18" i="64" s="1"/>
  <c r="J78" i="63"/>
  <c r="I78" i="63"/>
  <c r="H78" i="63"/>
  <c r="G78" i="63"/>
  <c r="F78" i="63"/>
  <c r="E78" i="63"/>
  <c r="C77" i="63"/>
  <c r="BA74" i="63"/>
  <c r="AZ74" i="63"/>
  <c r="AY74" i="63"/>
  <c r="AX74" i="63"/>
  <c r="AW74" i="63"/>
  <c r="AV74" i="63"/>
  <c r="AU74" i="63"/>
  <c r="AT74" i="63"/>
  <c r="AS74" i="63"/>
  <c r="AR74" i="63"/>
  <c r="AQ74" i="63"/>
  <c r="AP74" i="63"/>
  <c r="AO74" i="63"/>
  <c r="AN74" i="63"/>
  <c r="AM74" i="63"/>
  <c r="AL74" i="63"/>
  <c r="AK74" i="63"/>
  <c r="AJ74" i="63"/>
  <c r="AI74" i="63"/>
  <c r="AH74" i="63"/>
  <c r="AF74" i="63"/>
  <c r="AE74" i="63"/>
  <c r="AD74" i="63"/>
  <c r="AC74" i="63"/>
  <c r="AB74" i="63"/>
  <c r="AA74" i="63"/>
  <c r="Z74" i="63"/>
  <c r="Y74" i="63"/>
  <c r="X74" i="63"/>
  <c r="W74" i="63"/>
  <c r="V74" i="63"/>
  <c r="U74" i="63"/>
  <c r="T74" i="63"/>
  <c r="S74" i="63"/>
  <c r="R74" i="63"/>
  <c r="Q74" i="63"/>
  <c r="P74" i="63"/>
  <c r="O74" i="63"/>
  <c r="N74" i="63"/>
  <c r="M74" i="63"/>
  <c r="K74" i="63"/>
  <c r="J74" i="63"/>
  <c r="I74" i="63"/>
  <c r="H74" i="63"/>
  <c r="G74" i="63"/>
  <c r="F74" i="63"/>
  <c r="E74" i="63"/>
  <c r="BA71" i="63"/>
  <c r="AZ71" i="63"/>
  <c r="AY71" i="63"/>
  <c r="AX71" i="63"/>
  <c r="AW71" i="63"/>
  <c r="AV71" i="63"/>
  <c r="AU71" i="63"/>
  <c r="AT71" i="63"/>
  <c r="AS71" i="63"/>
  <c r="AR71" i="63"/>
  <c r="AQ71" i="63"/>
  <c r="AP71" i="63"/>
  <c r="AO71" i="63"/>
  <c r="AN71" i="63"/>
  <c r="AM71" i="63"/>
  <c r="AL71" i="63"/>
  <c r="AK71" i="63"/>
  <c r="AJ71" i="63"/>
  <c r="AI71" i="63"/>
  <c r="AH71" i="63"/>
  <c r="AF71" i="63"/>
  <c r="AE71" i="63"/>
  <c r="AD71" i="63"/>
  <c r="AC71" i="63"/>
  <c r="AB71" i="63"/>
  <c r="AA71" i="63"/>
  <c r="Z71" i="63"/>
  <c r="Y71" i="63"/>
  <c r="X71" i="63"/>
  <c r="W71" i="63"/>
  <c r="V71" i="63"/>
  <c r="U71" i="63"/>
  <c r="T71" i="63"/>
  <c r="S71" i="63"/>
  <c r="R71" i="63"/>
  <c r="Q71" i="63"/>
  <c r="P71" i="63"/>
  <c r="O71" i="63"/>
  <c r="N71" i="63"/>
  <c r="M71" i="63"/>
  <c r="K71" i="63"/>
  <c r="P18" i="64" s="1"/>
  <c r="J71" i="63"/>
  <c r="I71" i="63"/>
  <c r="H71" i="63"/>
  <c r="G71" i="63"/>
  <c r="F71" i="63"/>
  <c r="E71" i="63"/>
  <c r="C70" i="63"/>
  <c r="BA67" i="63"/>
  <c r="AZ67" i="63"/>
  <c r="AY67" i="63"/>
  <c r="AX67" i="63"/>
  <c r="AW67" i="63"/>
  <c r="AV67" i="63"/>
  <c r="AU67" i="63"/>
  <c r="AT67" i="63"/>
  <c r="AS67" i="63"/>
  <c r="AR67" i="63"/>
  <c r="AQ67" i="63"/>
  <c r="AP67" i="63"/>
  <c r="AO67" i="63"/>
  <c r="AN67" i="63"/>
  <c r="AM67" i="63"/>
  <c r="AL67" i="63"/>
  <c r="AK67" i="63"/>
  <c r="AJ67" i="63"/>
  <c r="AI67" i="63"/>
  <c r="AH67" i="63"/>
  <c r="AF67" i="63"/>
  <c r="AE67" i="63"/>
  <c r="AD67" i="63"/>
  <c r="AC67" i="63"/>
  <c r="AB67" i="63"/>
  <c r="AA67" i="63"/>
  <c r="Z67" i="63"/>
  <c r="Y67" i="63"/>
  <c r="X67" i="63"/>
  <c r="W67" i="63"/>
  <c r="V67" i="63"/>
  <c r="U67" i="63"/>
  <c r="T67" i="63"/>
  <c r="S67" i="63"/>
  <c r="R67" i="63"/>
  <c r="Q67" i="63"/>
  <c r="P67" i="63"/>
  <c r="O67" i="63"/>
  <c r="N67" i="63"/>
  <c r="M67" i="63"/>
  <c r="K67" i="63"/>
  <c r="J67" i="63"/>
  <c r="I67" i="63"/>
  <c r="H67" i="63"/>
  <c r="G67" i="63"/>
  <c r="F67" i="63"/>
  <c r="E67" i="63"/>
  <c r="BA64" i="63"/>
  <c r="AZ64" i="63"/>
  <c r="AY64" i="63"/>
  <c r="AX64" i="63"/>
  <c r="AW64" i="63"/>
  <c r="AV64" i="63"/>
  <c r="AU64" i="63"/>
  <c r="AT64" i="63"/>
  <c r="AS64" i="63"/>
  <c r="AR64" i="63"/>
  <c r="AQ64" i="63"/>
  <c r="AP64" i="63"/>
  <c r="AO64" i="63"/>
  <c r="AN64" i="63"/>
  <c r="AM64" i="63"/>
  <c r="AL64" i="63"/>
  <c r="AK64" i="63"/>
  <c r="AJ64" i="63"/>
  <c r="AI64" i="63"/>
  <c r="AH64" i="63"/>
  <c r="AF64" i="63"/>
  <c r="AE64" i="63"/>
  <c r="AD64" i="63"/>
  <c r="AC64" i="63"/>
  <c r="AB64" i="63"/>
  <c r="AA64" i="63"/>
  <c r="Z64" i="63"/>
  <c r="Y64" i="63"/>
  <c r="X64" i="63"/>
  <c r="W64" i="63"/>
  <c r="V64" i="63"/>
  <c r="U64" i="63"/>
  <c r="T64" i="63"/>
  <c r="S64" i="63"/>
  <c r="R64" i="63"/>
  <c r="Q64" i="63"/>
  <c r="P64" i="63"/>
  <c r="O64" i="63"/>
  <c r="N64" i="63"/>
  <c r="M64" i="63"/>
  <c r="K64" i="63"/>
  <c r="O18" i="64" s="1"/>
  <c r="J64" i="63"/>
  <c r="I64" i="63"/>
  <c r="H64" i="63"/>
  <c r="G64" i="63"/>
  <c r="F64" i="63"/>
  <c r="E64" i="63"/>
  <c r="C63" i="63"/>
  <c r="BA60" i="63"/>
  <c r="AZ60" i="63"/>
  <c r="AY60" i="63"/>
  <c r="AX60" i="63"/>
  <c r="AW60" i="63"/>
  <c r="AV60" i="63"/>
  <c r="AU60" i="63"/>
  <c r="AT60" i="63"/>
  <c r="AS60" i="63"/>
  <c r="AR60" i="63"/>
  <c r="AQ60" i="63"/>
  <c r="AP60" i="63"/>
  <c r="AO60" i="63"/>
  <c r="AN60" i="63"/>
  <c r="AM60" i="63"/>
  <c r="AL60" i="63"/>
  <c r="AK60" i="63"/>
  <c r="AJ60" i="63"/>
  <c r="AI60" i="63"/>
  <c r="AH60" i="63"/>
  <c r="AF60" i="63"/>
  <c r="AE60" i="63"/>
  <c r="AD60" i="63"/>
  <c r="AC60" i="63"/>
  <c r="AB60" i="63"/>
  <c r="AA60" i="63"/>
  <c r="Z60" i="63"/>
  <c r="Y60" i="63"/>
  <c r="X60" i="63"/>
  <c r="W60" i="63"/>
  <c r="V60" i="63"/>
  <c r="U60" i="63"/>
  <c r="T60" i="63"/>
  <c r="S60" i="63"/>
  <c r="R60" i="63"/>
  <c r="Q60" i="63"/>
  <c r="P60" i="63"/>
  <c r="O60" i="63"/>
  <c r="N60" i="63"/>
  <c r="M60" i="63"/>
  <c r="K60" i="63"/>
  <c r="J60" i="63"/>
  <c r="I60" i="63"/>
  <c r="H60" i="63"/>
  <c r="G60" i="63"/>
  <c r="F60" i="63"/>
  <c r="E60" i="63"/>
  <c r="BA57" i="63"/>
  <c r="AZ57" i="63"/>
  <c r="AY57" i="63"/>
  <c r="AX57" i="63"/>
  <c r="AW57" i="63"/>
  <c r="AV57" i="63"/>
  <c r="AU57" i="63"/>
  <c r="AT57" i="63"/>
  <c r="AS57" i="63"/>
  <c r="AR57" i="63"/>
  <c r="AQ57" i="63"/>
  <c r="AP57" i="63"/>
  <c r="AO57" i="63"/>
  <c r="AN57" i="63"/>
  <c r="AM57" i="63"/>
  <c r="AL57" i="63"/>
  <c r="AK57" i="63"/>
  <c r="AJ57" i="63"/>
  <c r="AI57" i="63"/>
  <c r="AH57" i="63"/>
  <c r="AF57" i="63"/>
  <c r="AE57" i="63"/>
  <c r="AD57" i="63"/>
  <c r="AC57" i="63"/>
  <c r="AB57" i="63"/>
  <c r="AA57" i="63"/>
  <c r="Z57" i="63"/>
  <c r="Y57" i="63"/>
  <c r="X57" i="63"/>
  <c r="W57" i="63"/>
  <c r="V57" i="63"/>
  <c r="U57" i="63"/>
  <c r="T57" i="63"/>
  <c r="S57" i="63"/>
  <c r="R57" i="63"/>
  <c r="Q57" i="63"/>
  <c r="P57" i="63"/>
  <c r="O57" i="63"/>
  <c r="N57" i="63"/>
  <c r="M57" i="63"/>
  <c r="K57" i="63"/>
  <c r="J57" i="63"/>
  <c r="I57" i="63"/>
  <c r="H57" i="63"/>
  <c r="G57" i="63"/>
  <c r="F57" i="63"/>
  <c r="E57" i="63"/>
  <c r="C56" i="63"/>
  <c r="BA53" i="63"/>
  <c r="AZ53" i="63"/>
  <c r="AY53" i="63"/>
  <c r="AX53" i="63"/>
  <c r="AW53" i="63"/>
  <c r="AV53" i="63"/>
  <c r="AU53" i="63"/>
  <c r="AT53" i="63"/>
  <c r="AS53" i="63"/>
  <c r="AR53" i="63"/>
  <c r="AQ53" i="63"/>
  <c r="AP53" i="63"/>
  <c r="AO53" i="63"/>
  <c r="AN53" i="63"/>
  <c r="AM53" i="63"/>
  <c r="AL53" i="63"/>
  <c r="AK53" i="63"/>
  <c r="AJ53" i="63"/>
  <c r="AI53" i="63"/>
  <c r="AH53" i="63"/>
  <c r="AF53" i="63"/>
  <c r="AE53" i="63"/>
  <c r="AD53" i="63"/>
  <c r="AC53" i="63"/>
  <c r="AB53" i="63"/>
  <c r="AA53" i="63"/>
  <c r="Z53" i="63"/>
  <c r="Y53" i="63"/>
  <c r="X53" i="63"/>
  <c r="W53" i="63"/>
  <c r="V53" i="63"/>
  <c r="U53" i="63"/>
  <c r="T53" i="63"/>
  <c r="S53" i="63"/>
  <c r="R53" i="63"/>
  <c r="Q53" i="63"/>
  <c r="P53" i="63"/>
  <c r="O53" i="63"/>
  <c r="N53" i="63"/>
  <c r="M53" i="63"/>
  <c r="K53" i="63"/>
  <c r="J53" i="63"/>
  <c r="I53" i="63"/>
  <c r="H53" i="63"/>
  <c r="G53" i="63"/>
  <c r="F53" i="63"/>
  <c r="E53" i="63"/>
  <c r="BA50" i="63"/>
  <c r="AZ50" i="63"/>
  <c r="AY50" i="63"/>
  <c r="AX50" i="63"/>
  <c r="AW50" i="63"/>
  <c r="AV50" i="63"/>
  <c r="AU50" i="63"/>
  <c r="AT50" i="63"/>
  <c r="AS50" i="63"/>
  <c r="AR50" i="63"/>
  <c r="AQ50" i="63"/>
  <c r="AP50" i="63"/>
  <c r="AO50" i="63"/>
  <c r="AN50" i="63"/>
  <c r="AM50" i="63"/>
  <c r="AL50" i="63"/>
  <c r="AK50" i="63"/>
  <c r="AJ50" i="63"/>
  <c r="AI50" i="63"/>
  <c r="AH50" i="63"/>
  <c r="AF50" i="63"/>
  <c r="AE50" i="63"/>
  <c r="AD50" i="63"/>
  <c r="AC50" i="63"/>
  <c r="AB50" i="63"/>
  <c r="AA50" i="63"/>
  <c r="Z50" i="63"/>
  <c r="Y50" i="63"/>
  <c r="X50" i="63"/>
  <c r="W50" i="63"/>
  <c r="V50" i="63"/>
  <c r="U50" i="63"/>
  <c r="T50" i="63"/>
  <c r="S50" i="63"/>
  <c r="R50" i="63"/>
  <c r="Q50" i="63"/>
  <c r="P50" i="63"/>
  <c r="O50" i="63"/>
  <c r="N50" i="63"/>
  <c r="M50" i="63"/>
  <c r="K50" i="63"/>
  <c r="J50" i="63"/>
  <c r="I50" i="63"/>
  <c r="H50" i="63"/>
  <c r="G50" i="63"/>
  <c r="F50" i="63"/>
  <c r="E50" i="63"/>
  <c r="C49" i="63"/>
  <c r="BA46" i="63"/>
  <c r="AZ46" i="63"/>
  <c r="AY46" i="63"/>
  <c r="AX46" i="63"/>
  <c r="AW46" i="63"/>
  <c r="AV46" i="63"/>
  <c r="AU46" i="63"/>
  <c r="AT46" i="63"/>
  <c r="AS46" i="63"/>
  <c r="AR46" i="63"/>
  <c r="AQ46" i="63"/>
  <c r="AP46" i="63"/>
  <c r="AO46" i="63"/>
  <c r="AN46" i="63"/>
  <c r="AM46" i="63"/>
  <c r="AL46" i="63"/>
  <c r="AK46" i="63"/>
  <c r="AJ46" i="63"/>
  <c r="AI46" i="63"/>
  <c r="AH46" i="63"/>
  <c r="AF46" i="63"/>
  <c r="AE46" i="63"/>
  <c r="AD46" i="63"/>
  <c r="AC46" i="63"/>
  <c r="AB46" i="63"/>
  <c r="AA46" i="63"/>
  <c r="Z46" i="63"/>
  <c r="Y46" i="63"/>
  <c r="X46" i="63"/>
  <c r="W46" i="63"/>
  <c r="V46" i="63"/>
  <c r="U46" i="63"/>
  <c r="T46" i="63"/>
  <c r="S46" i="63"/>
  <c r="R46" i="63"/>
  <c r="Q46" i="63"/>
  <c r="P46" i="63"/>
  <c r="O46" i="63"/>
  <c r="N46" i="63"/>
  <c r="M46" i="63"/>
  <c r="K46" i="63"/>
  <c r="J46" i="63"/>
  <c r="I46" i="63"/>
  <c r="H46" i="63"/>
  <c r="G46" i="63"/>
  <c r="F46" i="63"/>
  <c r="E46" i="63"/>
  <c r="BA43" i="63"/>
  <c r="AZ43" i="63"/>
  <c r="AY43" i="63"/>
  <c r="AX43" i="63"/>
  <c r="AW43" i="63"/>
  <c r="AV43" i="63"/>
  <c r="AU43" i="63"/>
  <c r="AT43" i="63"/>
  <c r="AS43" i="63"/>
  <c r="AR43" i="63"/>
  <c r="AQ43" i="63"/>
  <c r="AP43" i="63"/>
  <c r="AO43" i="63"/>
  <c r="AN43" i="63"/>
  <c r="AM43" i="63"/>
  <c r="AL43" i="63"/>
  <c r="AK43" i="63"/>
  <c r="AJ43" i="63"/>
  <c r="AI43" i="63"/>
  <c r="AH43" i="63"/>
  <c r="AF43" i="63"/>
  <c r="AE43" i="63"/>
  <c r="AD43" i="63"/>
  <c r="AC43" i="63"/>
  <c r="AB43" i="63"/>
  <c r="AA43" i="63"/>
  <c r="Z43" i="63"/>
  <c r="Y43" i="63"/>
  <c r="X43" i="63"/>
  <c r="W43" i="63"/>
  <c r="V43" i="63"/>
  <c r="U43" i="63"/>
  <c r="T43" i="63"/>
  <c r="S43" i="63"/>
  <c r="R43" i="63"/>
  <c r="Q43" i="63"/>
  <c r="P43" i="63"/>
  <c r="O43" i="63"/>
  <c r="N43" i="63"/>
  <c r="M43" i="63"/>
  <c r="M18" i="64" s="1"/>
  <c r="K43" i="63"/>
  <c r="L18" i="64" s="1"/>
  <c r="J43" i="63"/>
  <c r="I43" i="63"/>
  <c r="H43" i="63"/>
  <c r="G43" i="63"/>
  <c r="F43" i="63"/>
  <c r="E43" i="63"/>
  <c r="C42" i="63"/>
  <c r="BA39" i="63"/>
  <c r="AZ39" i="63"/>
  <c r="AY39" i="63"/>
  <c r="AX39" i="63"/>
  <c r="AW39" i="63"/>
  <c r="AV39" i="63"/>
  <c r="AU39" i="63"/>
  <c r="AT39" i="63"/>
  <c r="AS39" i="63"/>
  <c r="AR39" i="63"/>
  <c r="AQ39" i="63"/>
  <c r="AP39" i="63"/>
  <c r="AO39" i="63"/>
  <c r="AN39" i="63"/>
  <c r="AM39" i="63"/>
  <c r="AL39" i="63"/>
  <c r="AK39" i="63"/>
  <c r="AJ39" i="63"/>
  <c r="AI39" i="63"/>
  <c r="AH39" i="63"/>
  <c r="AF39" i="63"/>
  <c r="AE39" i="63"/>
  <c r="AD39" i="63"/>
  <c r="AC39" i="63"/>
  <c r="AB39" i="63"/>
  <c r="AA39" i="63"/>
  <c r="Z39" i="63"/>
  <c r="Y39" i="63"/>
  <c r="X39" i="63"/>
  <c r="W39" i="63"/>
  <c r="V39" i="63"/>
  <c r="U39" i="63"/>
  <c r="T39" i="63"/>
  <c r="S39" i="63"/>
  <c r="R39" i="63"/>
  <c r="Q39" i="63"/>
  <c r="P39" i="63"/>
  <c r="O39" i="63"/>
  <c r="N39" i="63"/>
  <c r="M39" i="63"/>
  <c r="K39" i="63"/>
  <c r="J39" i="63"/>
  <c r="I39" i="63"/>
  <c r="H39" i="63"/>
  <c r="G39" i="63"/>
  <c r="F39" i="63"/>
  <c r="E39" i="63"/>
  <c r="BA36" i="63"/>
  <c r="AZ36" i="63"/>
  <c r="AY36" i="63"/>
  <c r="AX36" i="63"/>
  <c r="AW36" i="63"/>
  <c r="AV36" i="63"/>
  <c r="AU36" i="63"/>
  <c r="AT36" i="63"/>
  <c r="AS36" i="63"/>
  <c r="AR36" i="63"/>
  <c r="AQ36" i="63"/>
  <c r="AP36" i="63"/>
  <c r="AO36" i="63"/>
  <c r="AN36" i="63"/>
  <c r="AM36" i="63"/>
  <c r="AL36" i="63"/>
  <c r="AK36" i="63"/>
  <c r="AJ36" i="63"/>
  <c r="AI36" i="63"/>
  <c r="AH36" i="63"/>
  <c r="AF36" i="63"/>
  <c r="AE36" i="63"/>
  <c r="AD36" i="63"/>
  <c r="AC36" i="63"/>
  <c r="AB36" i="63"/>
  <c r="AA36" i="63"/>
  <c r="Z36" i="63"/>
  <c r="Y36" i="63"/>
  <c r="X36" i="63"/>
  <c r="W36" i="63"/>
  <c r="V36" i="63"/>
  <c r="U36" i="63"/>
  <c r="T36" i="63"/>
  <c r="S36" i="63"/>
  <c r="R36" i="63"/>
  <c r="Q36" i="63"/>
  <c r="P36" i="63"/>
  <c r="O36" i="63"/>
  <c r="N36" i="63"/>
  <c r="M36" i="63"/>
  <c r="K36" i="63"/>
  <c r="K18" i="64" s="1"/>
  <c r="J36" i="63"/>
  <c r="I36" i="63"/>
  <c r="H36" i="63"/>
  <c r="G36" i="63"/>
  <c r="F36" i="63"/>
  <c r="E36" i="63"/>
  <c r="C35" i="63"/>
  <c r="BA32" i="63"/>
  <c r="AZ32" i="63"/>
  <c r="AY32" i="63"/>
  <c r="AX32" i="63"/>
  <c r="AW32" i="63"/>
  <c r="AV32" i="63"/>
  <c r="AU32" i="63"/>
  <c r="AT32" i="63"/>
  <c r="AS32" i="63"/>
  <c r="AR32" i="63"/>
  <c r="AQ32" i="63"/>
  <c r="AP32" i="63"/>
  <c r="AO32" i="63"/>
  <c r="AN32" i="63"/>
  <c r="AM32" i="63"/>
  <c r="AL32" i="63"/>
  <c r="AK32" i="63"/>
  <c r="AJ32" i="63"/>
  <c r="AI32" i="63"/>
  <c r="AH32" i="63"/>
  <c r="AF32" i="63"/>
  <c r="AE32" i="63"/>
  <c r="AD32" i="63"/>
  <c r="AC32" i="63"/>
  <c r="AB32" i="63"/>
  <c r="AA32" i="63"/>
  <c r="Z32" i="63"/>
  <c r="Y32" i="63"/>
  <c r="X32" i="63"/>
  <c r="W32" i="63"/>
  <c r="V32" i="63"/>
  <c r="U32" i="63"/>
  <c r="T32" i="63"/>
  <c r="S32" i="63"/>
  <c r="R32" i="63"/>
  <c r="Q32" i="63"/>
  <c r="P32" i="63"/>
  <c r="O32" i="63"/>
  <c r="N32" i="63"/>
  <c r="M32" i="63"/>
  <c r="K32" i="63"/>
  <c r="J32" i="63"/>
  <c r="I32" i="63"/>
  <c r="H32" i="63"/>
  <c r="G32" i="63"/>
  <c r="F32" i="63"/>
  <c r="E32" i="63"/>
  <c r="BA29" i="63"/>
  <c r="AZ29" i="63"/>
  <c r="AY29" i="63"/>
  <c r="AX29" i="63"/>
  <c r="AW29" i="63"/>
  <c r="AV29" i="63"/>
  <c r="AU29" i="63"/>
  <c r="AT29" i="63"/>
  <c r="AS29" i="63"/>
  <c r="AR29" i="63"/>
  <c r="AQ29" i="63"/>
  <c r="AP29" i="63"/>
  <c r="AO29" i="63"/>
  <c r="AN29" i="63"/>
  <c r="AM29" i="63"/>
  <c r="AL29" i="63"/>
  <c r="AK29" i="63"/>
  <c r="AJ29" i="63"/>
  <c r="AI29" i="63"/>
  <c r="AH29" i="63"/>
  <c r="AF29" i="63"/>
  <c r="AE29" i="63"/>
  <c r="AD29" i="63"/>
  <c r="AC29" i="63"/>
  <c r="AB29" i="63"/>
  <c r="AA29" i="63"/>
  <c r="Z29" i="63"/>
  <c r="Y29" i="63"/>
  <c r="X29" i="63"/>
  <c r="W29" i="63"/>
  <c r="V29" i="63"/>
  <c r="U29" i="63"/>
  <c r="T29" i="63"/>
  <c r="S29" i="63"/>
  <c r="R29" i="63"/>
  <c r="Q29" i="63"/>
  <c r="P29" i="63"/>
  <c r="O29" i="63"/>
  <c r="N29" i="63"/>
  <c r="M29" i="63"/>
  <c r="K29" i="63"/>
  <c r="J18" i="64" s="1"/>
  <c r="J29" i="63"/>
  <c r="I29" i="63"/>
  <c r="H29" i="63"/>
  <c r="G29" i="63"/>
  <c r="F29" i="63"/>
  <c r="E29" i="63"/>
  <c r="C28" i="63"/>
  <c r="BA25" i="63"/>
  <c r="AZ25" i="63"/>
  <c r="AY25" i="63"/>
  <c r="AX25" i="63"/>
  <c r="AW25" i="63"/>
  <c r="AV25" i="63"/>
  <c r="AU25" i="63"/>
  <c r="AT25" i="63"/>
  <c r="AS25" i="63"/>
  <c r="AR25" i="63"/>
  <c r="AQ25" i="63"/>
  <c r="AP25" i="63"/>
  <c r="AO25" i="63"/>
  <c r="AN25" i="63"/>
  <c r="AM25" i="63"/>
  <c r="AL25" i="63"/>
  <c r="AK25" i="63"/>
  <c r="AJ25" i="63"/>
  <c r="AI25" i="63"/>
  <c r="AH25" i="63"/>
  <c r="AF25" i="63"/>
  <c r="AE25" i="63"/>
  <c r="AD25" i="63"/>
  <c r="AC25" i="63"/>
  <c r="AB25" i="63"/>
  <c r="AA25" i="63"/>
  <c r="Z25" i="63"/>
  <c r="Y25" i="63"/>
  <c r="X25" i="63"/>
  <c r="W25" i="63"/>
  <c r="V25" i="63"/>
  <c r="U25" i="63"/>
  <c r="T25" i="63"/>
  <c r="S25" i="63"/>
  <c r="R25" i="63"/>
  <c r="Q25" i="63"/>
  <c r="P25" i="63"/>
  <c r="O25" i="63"/>
  <c r="N25" i="63"/>
  <c r="M25" i="63"/>
  <c r="K25" i="63"/>
  <c r="J25" i="63"/>
  <c r="I25" i="63"/>
  <c r="H25" i="63"/>
  <c r="G25" i="63"/>
  <c r="F25" i="63"/>
  <c r="E25" i="63"/>
  <c r="BA22" i="63"/>
  <c r="AZ22" i="63"/>
  <c r="AY22" i="63"/>
  <c r="AX22" i="63"/>
  <c r="AW22" i="63"/>
  <c r="AV22" i="63"/>
  <c r="AU22" i="63"/>
  <c r="AT22" i="63"/>
  <c r="AS22" i="63"/>
  <c r="AR22" i="63"/>
  <c r="AQ22" i="63"/>
  <c r="AP22" i="63"/>
  <c r="AO22" i="63"/>
  <c r="AN22" i="63"/>
  <c r="AM22" i="63"/>
  <c r="AL22" i="63"/>
  <c r="AK22" i="63"/>
  <c r="AJ22" i="63"/>
  <c r="AI22" i="63"/>
  <c r="AH22" i="63"/>
  <c r="AF22" i="63"/>
  <c r="AE22" i="63"/>
  <c r="AD22" i="63"/>
  <c r="AC22" i="63"/>
  <c r="AB22" i="63"/>
  <c r="AA22" i="63"/>
  <c r="Z22" i="63"/>
  <c r="Y22" i="63"/>
  <c r="X22" i="63"/>
  <c r="W22" i="63"/>
  <c r="V22" i="63"/>
  <c r="U22" i="63"/>
  <c r="T22" i="63"/>
  <c r="S22" i="63"/>
  <c r="R22" i="63"/>
  <c r="Q22" i="63"/>
  <c r="P22" i="63"/>
  <c r="O22" i="63"/>
  <c r="N22" i="63"/>
  <c r="M22" i="63"/>
  <c r="K22" i="63"/>
  <c r="I18" i="64" s="1"/>
  <c r="J22" i="63"/>
  <c r="I22" i="63"/>
  <c r="H22" i="63"/>
  <c r="G22" i="63"/>
  <c r="F22" i="63"/>
  <c r="E22" i="63"/>
  <c r="C21" i="63"/>
  <c r="BA18" i="63"/>
  <c r="AZ18" i="63"/>
  <c r="AY18" i="63"/>
  <c r="AX18" i="63"/>
  <c r="AW18" i="63"/>
  <c r="AV18" i="63"/>
  <c r="AU18" i="63"/>
  <c r="AT18" i="63"/>
  <c r="AS18" i="63"/>
  <c r="AR18" i="63"/>
  <c r="AQ18" i="63"/>
  <c r="AP18" i="63"/>
  <c r="AO18" i="63"/>
  <c r="AN18" i="63"/>
  <c r="AM18" i="63"/>
  <c r="AL18" i="63"/>
  <c r="AK18" i="63"/>
  <c r="AJ18" i="63"/>
  <c r="AI18" i="63"/>
  <c r="AH18" i="63"/>
  <c r="AF18" i="63"/>
  <c r="AE18" i="63"/>
  <c r="AD18" i="63"/>
  <c r="AC18" i="63"/>
  <c r="AB18" i="63"/>
  <c r="AA18" i="63"/>
  <c r="Z18" i="63"/>
  <c r="Y18" i="63"/>
  <c r="X18" i="63"/>
  <c r="W18" i="63"/>
  <c r="V18" i="63"/>
  <c r="U18" i="63"/>
  <c r="T18" i="63"/>
  <c r="S18" i="63"/>
  <c r="R18" i="63"/>
  <c r="Q18" i="63"/>
  <c r="P18" i="63"/>
  <c r="O18" i="63"/>
  <c r="N18" i="63"/>
  <c r="M18" i="63"/>
  <c r="K18" i="63"/>
  <c r="J18" i="63"/>
  <c r="I18" i="63"/>
  <c r="H18" i="63"/>
  <c r="G18" i="63"/>
  <c r="F18" i="63"/>
  <c r="E18" i="63"/>
  <c r="BA15" i="63"/>
  <c r="AZ15" i="63"/>
  <c r="AY15" i="63"/>
  <c r="AX15" i="63"/>
  <c r="AW15" i="63"/>
  <c r="AV15" i="63"/>
  <c r="AU15" i="63"/>
  <c r="AT15" i="63"/>
  <c r="AS15" i="63"/>
  <c r="AR15" i="63"/>
  <c r="AQ15" i="63"/>
  <c r="AP15" i="63"/>
  <c r="AO15" i="63"/>
  <c r="AN15" i="63"/>
  <c r="AM15" i="63"/>
  <c r="AL15" i="63"/>
  <c r="AK15" i="63"/>
  <c r="AJ15" i="63"/>
  <c r="AI15" i="63"/>
  <c r="AH15" i="63"/>
  <c r="AF15" i="63"/>
  <c r="AE15" i="63"/>
  <c r="AD15" i="63"/>
  <c r="AC15" i="63"/>
  <c r="AB15" i="63"/>
  <c r="AA15" i="63"/>
  <c r="Z15" i="63"/>
  <c r="Y15" i="63"/>
  <c r="X15" i="63"/>
  <c r="W15" i="63"/>
  <c r="V15" i="63"/>
  <c r="U15" i="63"/>
  <c r="T15" i="63"/>
  <c r="S15" i="63"/>
  <c r="R15" i="63"/>
  <c r="Q15" i="63"/>
  <c r="P15" i="63"/>
  <c r="O15" i="63"/>
  <c r="N15" i="63"/>
  <c r="M15" i="63"/>
  <c r="K15" i="63"/>
  <c r="H18" i="64" s="1"/>
  <c r="J15" i="63"/>
  <c r="I15" i="63"/>
  <c r="H15" i="63"/>
  <c r="G15" i="63"/>
  <c r="F15" i="63"/>
  <c r="E15" i="63"/>
  <c r="C14" i="63"/>
  <c r="BA11" i="63"/>
  <c r="AZ11" i="63"/>
  <c r="AY11" i="63"/>
  <c r="AX11" i="63"/>
  <c r="AW11" i="63"/>
  <c r="AV11" i="63"/>
  <c r="AU11" i="63"/>
  <c r="AT11" i="63"/>
  <c r="AS11" i="63"/>
  <c r="AR11" i="63"/>
  <c r="AQ11" i="63"/>
  <c r="AP11" i="63"/>
  <c r="AO11" i="63"/>
  <c r="AN11" i="63"/>
  <c r="AM11" i="63"/>
  <c r="AL11" i="63"/>
  <c r="AK11" i="63"/>
  <c r="AJ11" i="63"/>
  <c r="AI11" i="63"/>
  <c r="AH11" i="63"/>
  <c r="AF11" i="63"/>
  <c r="AE11" i="63"/>
  <c r="AD11" i="63"/>
  <c r="AC11" i="63"/>
  <c r="AB11" i="63"/>
  <c r="AA11" i="63"/>
  <c r="Z11" i="63"/>
  <c r="Y11" i="63"/>
  <c r="X11" i="63"/>
  <c r="W11" i="63"/>
  <c r="V11" i="63"/>
  <c r="U11" i="63"/>
  <c r="T11" i="63"/>
  <c r="S11" i="63"/>
  <c r="R11" i="63"/>
  <c r="Q11" i="63"/>
  <c r="P11" i="63"/>
  <c r="O11" i="63"/>
  <c r="N11" i="63"/>
  <c r="M11" i="63"/>
  <c r="K11" i="63"/>
  <c r="J11" i="63"/>
  <c r="I11" i="63"/>
  <c r="H11" i="63"/>
  <c r="G11" i="63"/>
  <c r="F11" i="63"/>
  <c r="E11" i="63"/>
  <c r="BA8" i="63"/>
  <c r="AZ8" i="63"/>
  <c r="AY8" i="63"/>
  <c r="AX8" i="63"/>
  <c r="AW8" i="63"/>
  <c r="AV8" i="63"/>
  <c r="AU8" i="63"/>
  <c r="AT8" i="63"/>
  <c r="AS8" i="63"/>
  <c r="AR8" i="63"/>
  <c r="AQ8" i="63"/>
  <c r="AP8" i="63"/>
  <c r="AO8" i="63"/>
  <c r="AN8" i="63"/>
  <c r="AM8" i="63"/>
  <c r="AL8" i="63"/>
  <c r="AK8" i="63"/>
  <c r="AJ8" i="63"/>
  <c r="AI8" i="63"/>
  <c r="AH8" i="63"/>
  <c r="AF8" i="63"/>
  <c r="AE8" i="63"/>
  <c r="AD8" i="63"/>
  <c r="AC8" i="63"/>
  <c r="AB8" i="63"/>
  <c r="AA8" i="63"/>
  <c r="Z8" i="63"/>
  <c r="Y8" i="63"/>
  <c r="X8" i="63"/>
  <c r="W8" i="63"/>
  <c r="V8" i="63"/>
  <c r="U8" i="63"/>
  <c r="T8" i="63"/>
  <c r="S8" i="63"/>
  <c r="R8" i="63"/>
  <c r="Q8" i="63"/>
  <c r="P8" i="63"/>
  <c r="O8" i="63"/>
  <c r="N8" i="63"/>
  <c r="M8" i="63"/>
  <c r="K8" i="63"/>
  <c r="J8" i="63"/>
  <c r="I8" i="63"/>
  <c r="H8" i="63"/>
  <c r="G8" i="63"/>
  <c r="F8" i="63"/>
  <c r="E8" i="63"/>
  <c r="C7" i="63"/>
  <c r="D311" i="65"/>
  <c r="D310" i="65"/>
  <c r="BA309" i="65"/>
  <c r="AZ309" i="65"/>
  <c r="AY309" i="65"/>
  <c r="AX309" i="65"/>
  <c r="AW309" i="65"/>
  <c r="AV309" i="65"/>
  <c r="AU309" i="65"/>
  <c r="AT309" i="65"/>
  <c r="AS309" i="65"/>
  <c r="AR309" i="65"/>
  <c r="AQ309" i="65"/>
  <c r="AP309" i="65"/>
  <c r="AO309" i="65"/>
  <c r="AN309" i="65"/>
  <c r="AM309" i="65"/>
  <c r="AL309" i="65"/>
  <c r="AK309" i="65"/>
  <c r="AJ309" i="65"/>
  <c r="AI309" i="65"/>
  <c r="AH309" i="65"/>
  <c r="AF309" i="65"/>
  <c r="AE309" i="65"/>
  <c r="AD309" i="65"/>
  <c r="AC309" i="65"/>
  <c r="AB309" i="65"/>
  <c r="AA309" i="65"/>
  <c r="Z309" i="65"/>
  <c r="Y309" i="65"/>
  <c r="X309" i="65"/>
  <c r="W309" i="65"/>
  <c r="V309" i="65"/>
  <c r="U309" i="65"/>
  <c r="T309" i="65"/>
  <c r="S309" i="65"/>
  <c r="R309" i="65"/>
  <c r="Q309" i="65"/>
  <c r="P309" i="65"/>
  <c r="O309" i="65"/>
  <c r="N309" i="65"/>
  <c r="M309" i="65"/>
  <c r="K309" i="65"/>
  <c r="J309" i="65"/>
  <c r="I309" i="65"/>
  <c r="H309" i="65"/>
  <c r="G309" i="65"/>
  <c r="F309" i="65"/>
  <c r="E309" i="65"/>
  <c r="D308" i="65"/>
  <c r="D307" i="65"/>
  <c r="BA306" i="65"/>
  <c r="AZ306" i="65"/>
  <c r="AY306" i="65"/>
  <c r="AX306" i="65"/>
  <c r="AW306" i="65"/>
  <c r="AV306" i="65"/>
  <c r="AU306" i="65"/>
  <c r="AT306" i="65"/>
  <c r="AS306" i="65"/>
  <c r="AR306" i="65"/>
  <c r="AQ306" i="65"/>
  <c r="AP306" i="65"/>
  <c r="AO306" i="65"/>
  <c r="AN306" i="65"/>
  <c r="AM306" i="65"/>
  <c r="AL306" i="65"/>
  <c r="AK306" i="65"/>
  <c r="AJ306" i="65"/>
  <c r="AI306" i="65"/>
  <c r="AH306" i="65"/>
  <c r="AF306" i="65"/>
  <c r="AE306" i="65"/>
  <c r="AD306" i="65"/>
  <c r="AC306" i="65"/>
  <c r="AB306" i="65"/>
  <c r="AA306" i="65"/>
  <c r="Z306" i="65"/>
  <c r="Y306" i="65"/>
  <c r="X306" i="65"/>
  <c r="W306" i="65"/>
  <c r="V306" i="65"/>
  <c r="U306" i="65"/>
  <c r="T306" i="65"/>
  <c r="S306" i="65"/>
  <c r="R306" i="65"/>
  <c r="Q306" i="65"/>
  <c r="P306" i="65"/>
  <c r="O306" i="65"/>
  <c r="N306" i="65"/>
  <c r="M306" i="65"/>
  <c r="K306" i="65"/>
  <c r="BF18" i="66" s="1"/>
  <c r="J306" i="65"/>
  <c r="I306" i="65"/>
  <c r="H306" i="65"/>
  <c r="G306" i="65"/>
  <c r="F306" i="65"/>
  <c r="E306" i="65"/>
  <c r="C305" i="65"/>
  <c r="D304" i="65"/>
  <c r="D303" i="65"/>
  <c r="BA302" i="65"/>
  <c r="AZ302" i="65"/>
  <c r="AY302" i="65"/>
  <c r="AX302" i="65"/>
  <c r="AW302" i="65"/>
  <c r="AV302" i="65"/>
  <c r="AU302" i="65"/>
  <c r="AT302" i="65"/>
  <c r="AS302" i="65"/>
  <c r="AR302" i="65"/>
  <c r="AQ302" i="65"/>
  <c r="AP302" i="65"/>
  <c r="AO302" i="65"/>
  <c r="AN302" i="65"/>
  <c r="AM302" i="65"/>
  <c r="AL302" i="65"/>
  <c r="AK302" i="65"/>
  <c r="AJ302" i="65"/>
  <c r="AI302" i="65"/>
  <c r="AH302" i="65"/>
  <c r="AF302" i="65"/>
  <c r="AE302" i="65"/>
  <c r="AD302" i="65"/>
  <c r="AC302" i="65"/>
  <c r="AB302" i="65"/>
  <c r="AA302" i="65"/>
  <c r="Z302" i="65"/>
  <c r="Y302" i="65"/>
  <c r="X302" i="65"/>
  <c r="W302" i="65"/>
  <c r="V302" i="65"/>
  <c r="U302" i="65"/>
  <c r="T302" i="65"/>
  <c r="S302" i="65"/>
  <c r="R302" i="65"/>
  <c r="Q302" i="65"/>
  <c r="P302" i="65"/>
  <c r="O302" i="65"/>
  <c r="N302" i="65"/>
  <c r="M302" i="65"/>
  <c r="K302" i="65"/>
  <c r="J302" i="65"/>
  <c r="I302" i="65"/>
  <c r="H302" i="65"/>
  <c r="G302" i="65"/>
  <c r="F302" i="65"/>
  <c r="E302" i="65"/>
  <c r="D301" i="65"/>
  <c r="D300" i="65"/>
  <c r="BA299" i="65"/>
  <c r="AZ299" i="65"/>
  <c r="AY299" i="65"/>
  <c r="AX299" i="65"/>
  <c r="AW299" i="65"/>
  <c r="AV299" i="65"/>
  <c r="AU299" i="65"/>
  <c r="AT299" i="65"/>
  <c r="AS299" i="65"/>
  <c r="AR299" i="65"/>
  <c r="AQ299" i="65"/>
  <c r="AP299" i="65"/>
  <c r="AO299" i="65"/>
  <c r="AN299" i="65"/>
  <c r="AM299" i="65"/>
  <c r="AL299" i="65"/>
  <c r="AK299" i="65"/>
  <c r="AJ299" i="65"/>
  <c r="AI299" i="65"/>
  <c r="AH299" i="65"/>
  <c r="AF299" i="65"/>
  <c r="AE299" i="65"/>
  <c r="AD299" i="65"/>
  <c r="AC299" i="65"/>
  <c r="AB299" i="65"/>
  <c r="AA299" i="65"/>
  <c r="Z299" i="65"/>
  <c r="Y299" i="65"/>
  <c r="X299" i="65"/>
  <c r="W299" i="65"/>
  <c r="V299" i="65"/>
  <c r="U299" i="65"/>
  <c r="T299" i="65"/>
  <c r="S299" i="65"/>
  <c r="R299" i="65"/>
  <c r="Q299" i="65"/>
  <c r="P299" i="65"/>
  <c r="O299" i="65"/>
  <c r="N299" i="65"/>
  <c r="M299" i="65"/>
  <c r="K299" i="65"/>
  <c r="BE18" i="66" s="1"/>
  <c r="J299" i="65"/>
  <c r="I299" i="65"/>
  <c r="H299" i="65"/>
  <c r="G299" i="65"/>
  <c r="F299" i="65"/>
  <c r="E299" i="65"/>
  <c r="C298" i="65"/>
  <c r="D297" i="65"/>
  <c r="D296" i="65"/>
  <c r="BA295" i="65"/>
  <c r="AZ295" i="65"/>
  <c r="AY295" i="65"/>
  <c r="AX295" i="65"/>
  <c r="AW295" i="65"/>
  <c r="AV295" i="65"/>
  <c r="AU295" i="65"/>
  <c r="AT295" i="65"/>
  <c r="AS295" i="65"/>
  <c r="AR295" i="65"/>
  <c r="AQ295" i="65"/>
  <c r="AP295" i="65"/>
  <c r="AO295" i="65"/>
  <c r="AN295" i="65"/>
  <c r="AM295" i="65"/>
  <c r="AL295" i="65"/>
  <c r="AK295" i="65"/>
  <c r="AJ295" i="65"/>
  <c r="AI295" i="65"/>
  <c r="AH295" i="65"/>
  <c r="AF295" i="65"/>
  <c r="AE295" i="65"/>
  <c r="AD295" i="65"/>
  <c r="AC295" i="65"/>
  <c r="AB295" i="65"/>
  <c r="AA295" i="65"/>
  <c r="Z295" i="65"/>
  <c r="Y295" i="65"/>
  <c r="X295" i="65"/>
  <c r="W295" i="65"/>
  <c r="V295" i="65"/>
  <c r="U295" i="65"/>
  <c r="T295" i="65"/>
  <c r="S295" i="65"/>
  <c r="R295" i="65"/>
  <c r="Q295" i="65"/>
  <c r="P295" i="65"/>
  <c r="O295" i="65"/>
  <c r="N295" i="65"/>
  <c r="M295" i="65"/>
  <c r="K295" i="65"/>
  <c r="J295" i="65"/>
  <c r="I295" i="65"/>
  <c r="H295" i="65"/>
  <c r="G295" i="65"/>
  <c r="F295" i="65"/>
  <c r="E295" i="65"/>
  <c r="D294" i="65"/>
  <c r="D293" i="65"/>
  <c r="BA292" i="65"/>
  <c r="AZ292" i="65"/>
  <c r="AY292" i="65"/>
  <c r="AX292" i="65"/>
  <c r="AW292" i="65"/>
  <c r="AV292" i="65"/>
  <c r="AU292" i="65"/>
  <c r="AT292" i="65"/>
  <c r="AS292" i="65"/>
  <c r="AR292" i="65"/>
  <c r="AQ292" i="65"/>
  <c r="AP292" i="65"/>
  <c r="AO292" i="65"/>
  <c r="AN292" i="65"/>
  <c r="AM292" i="65"/>
  <c r="AL292" i="65"/>
  <c r="AK292" i="65"/>
  <c r="AJ292" i="65"/>
  <c r="AI292" i="65"/>
  <c r="AH292" i="65"/>
  <c r="AF292" i="65"/>
  <c r="AE292" i="65"/>
  <c r="AD292" i="65"/>
  <c r="AC292" i="65"/>
  <c r="AB292" i="65"/>
  <c r="AA292" i="65"/>
  <c r="Z292" i="65"/>
  <c r="Y292" i="65"/>
  <c r="X292" i="65"/>
  <c r="W292" i="65"/>
  <c r="V292" i="65"/>
  <c r="U292" i="65"/>
  <c r="T292" i="65"/>
  <c r="S292" i="65"/>
  <c r="R292" i="65"/>
  <c r="Q292" i="65"/>
  <c r="P292" i="65"/>
  <c r="O292" i="65"/>
  <c r="N292" i="65"/>
  <c r="M292" i="65"/>
  <c r="K292" i="65"/>
  <c r="J292" i="65"/>
  <c r="I292" i="65"/>
  <c r="H292" i="65"/>
  <c r="G292" i="65"/>
  <c r="F292" i="65"/>
  <c r="E292" i="65"/>
  <c r="C291" i="65"/>
  <c r="D290" i="65"/>
  <c r="D289" i="65"/>
  <c r="BA288" i="65"/>
  <c r="AZ288" i="65"/>
  <c r="AY288" i="65"/>
  <c r="AX288" i="65"/>
  <c r="AW288" i="65"/>
  <c r="AV288" i="65"/>
  <c r="AU288" i="65"/>
  <c r="AT288" i="65"/>
  <c r="AS288" i="65"/>
  <c r="AR288" i="65"/>
  <c r="AQ288" i="65"/>
  <c r="AP288" i="65"/>
  <c r="AO288" i="65"/>
  <c r="AN288" i="65"/>
  <c r="AM288" i="65"/>
  <c r="AL288" i="65"/>
  <c r="AK288" i="65"/>
  <c r="AJ288" i="65"/>
  <c r="AI288" i="65"/>
  <c r="AH288" i="65"/>
  <c r="AF288" i="65"/>
  <c r="AE288" i="65"/>
  <c r="AD288" i="65"/>
  <c r="AC288" i="65"/>
  <c r="AB288" i="65"/>
  <c r="AA288" i="65"/>
  <c r="Z288" i="65"/>
  <c r="Y288" i="65"/>
  <c r="X288" i="65"/>
  <c r="W288" i="65"/>
  <c r="V288" i="65"/>
  <c r="U288" i="65"/>
  <c r="T288" i="65"/>
  <c r="S288" i="65"/>
  <c r="R288" i="65"/>
  <c r="Q288" i="65"/>
  <c r="P288" i="65"/>
  <c r="O288" i="65"/>
  <c r="N288" i="65"/>
  <c r="M288" i="65"/>
  <c r="K288" i="65"/>
  <c r="J288" i="65"/>
  <c r="I288" i="65"/>
  <c r="H288" i="65"/>
  <c r="G288" i="65"/>
  <c r="F288" i="65"/>
  <c r="E288" i="65"/>
  <c r="D287" i="65"/>
  <c r="D286" i="65"/>
  <c r="BA285" i="65"/>
  <c r="AZ285" i="65"/>
  <c r="AY285" i="65"/>
  <c r="AX285" i="65"/>
  <c r="AW285" i="65"/>
  <c r="AV285" i="65"/>
  <c r="AU285" i="65"/>
  <c r="AT285" i="65"/>
  <c r="AS285" i="65"/>
  <c r="AR285" i="65"/>
  <c r="AQ285" i="65"/>
  <c r="AP285" i="65"/>
  <c r="AO285" i="65"/>
  <c r="AO284" i="65" s="1"/>
  <c r="BC50" i="66" s="1"/>
  <c r="AN285" i="65"/>
  <c r="AM285" i="65"/>
  <c r="AL285" i="65"/>
  <c r="AK285" i="65"/>
  <c r="AJ285" i="65"/>
  <c r="AI285" i="65"/>
  <c r="AH285" i="65"/>
  <c r="AF285" i="65"/>
  <c r="AE285" i="65"/>
  <c r="AD285" i="65"/>
  <c r="AC285" i="65"/>
  <c r="AB285" i="65"/>
  <c r="AA285" i="65"/>
  <c r="Z285" i="65"/>
  <c r="Y285" i="65"/>
  <c r="X285" i="65"/>
  <c r="X284" i="65" s="1"/>
  <c r="W285" i="65"/>
  <c r="V285" i="65"/>
  <c r="U285" i="65"/>
  <c r="T285" i="65"/>
  <c r="S285" i="65"/>
  <c r="R285" i="65"/>
  <c r="Q285" i="65"/>
  <c r="P285" i="65"/>
  <c r="O285" i="65"/>
  <c r="N285" i="65"/>
  <c r="M285" i="65"/>
  <c r="K285" i="65"/>
  <c r="BC18" i="66" s="1"/>
  <c r="J285" i="65"/>
  <c r="I285" i="65"/>
  <c r="H285" i="65"/>
  <c r="G285" i="65"/>
  <c r="G284" i="65" s="1"/>
  <c r="BC13" i="66" s="1"/>
  <c r="F285" i="65"/>
  <c r="E285" i="65"/>
  <c r="C284" i="65"/>
  <c r="D283" i="65"/>
  <c r="D282" i="65"/>
  <c r="BA281" i="65"/>
  <c r="AZ281" i="65"/>
  <c r="AY281" i="65"/>
  <c r="AX281" i="65"/>
  <c r="AW281" i="65"/>
  <c r="AV281" i="65"/>
  <c r="AU281" i="65"/>
  <c r="AT281" i="65"/>
  <c r="AS281" i="65"/>
  <c r="AR281" i="65"/>
  <c r="AQ281" i="65"/>
  <c r="AP281" i="65"/>
  <c r="AO281" i="65"/>
  <c r="AN281" i="65"/>
  <c r="AM281" i="65"/>
  <c r="AL281" i="65"/>
  <c r="AK281" i="65"/>
  <c r="AJ281" i="65"/>
  <c r="AI281" i="65"/>
  <c r="AH281" i="65"/>
  <c r="AF281" i="65"/>
  <c r="AE281" i="65"/>
  <c r="AD281" i="65"/>
  <c r="AC281" i="65"/>
  <c r="AB281" i="65"/>
  <c r="AA281" i="65"/>
  <c r="Z281" i="65"/>
  <c r="Y281" i="65"/>
  <c r="X281" i="65"/>
  <c r="W281" i="65"/>
  <c r="V281" i="65"/>
  <c r="U281" i="65"/>
  <c r="T281" i="65"/>
  <c r="S281" i="65"/>
  <c r="R281" i="65"/>
  <c r="Q281" i="65"/>
  <c r="P281" i="65"/>
  <c r="O281" i="65"/>
  <c r="N281" i="65"/>
  <c r="M281" i="65"/>
  <c r="K281" i="65"/>
  <c r="J281" i="65"/>
  <c r="I281" i="65"/>
  <c r="H281" i="65"/>
  <c r="G281" i="65"/>
  <c r="F281" i="65"/>
  <c r="E281" i="65"/>
  <c r="D280" i="65"/>
  <c r="D279" i="65"/>
  <c r="BA278" i="65"/>
  <c r="AZ278" i="65"/>
  <c r="AY278" i="65"/>
  <c r="AX278" i="65"/>
  <c r="AW278" i="65"/>
  <c r="AV278" i="65"/>
  <c r="AU278" i="65"/>
  <c r="AT278" i="65"/>
  <c r="AS278" i="65"/>
  <c r="AR278" i="65"/>
  <c r="AQ278" i="65"/>
  <c r="AP278" i="65"/>
  <c r="AO278" i="65"/>
  <c r="AN278" i="65"/>
  <c r="AM278" i="65"/>
  <c r="AL278" i="65"/>
  <c r="AK278" i="65"/>
  <c r="AJ278" i="65"/>
  <c r="AI278" i="65"/>
  <c r="AH278" i="65"/>
  <c r="AF278" i="65"/>
  <c r="AE278" i="65"/>
  <c r="AD278" i="65"/>
  <c r="AC278" i="65"/>
  <c r="AB278" i="65"/>
  <c r="AA278" i="65"/>
  <c r="Z278" i="65"/>
  <c r="Y278" i="65"/>
  <c r="X278" i="65"/>
  <c r="W278" i="65"/>
  <c r="V278" i="65"/>
  <c r="U278" i="65"/>
  <c r="T278" i="65"/>
  <c r="S278" i="65"/>
  <c r="R278" i="65"/>
  <c r="Q278" i="65"/>
  <c r="P278" i="65"/>
  <c r="O278" i="65"/>
  <c r="N278" i="65"/>
  <c r="M278" i="65"/>
  <c r="K278" i="65"/>
  <c r="BB18" i="66" s="1"/>
  <c r="J278" i="65"/>
  <c r="I278" i="65"/>
  <c r="H278" i="65"/>
  <c r="G278" i="65"/>
  <c r="F278" i="65"/>
  <c r="E278" i="65"/>
  <c r="C277" i="65"/>
  <c r="D276" i="65"/>
  <c r="D275" i="65"/>
  <c r="BA274" i="65"/>
  <c r="AZ274" i="65"/>
  <c r="AY274" i="65"/>
  <c r="AX274" i="65"/>
  <c r="AW274" i="65"/>
  <c r="AV274" i="65"/>
  <c r="AU274" i="65"/>
  <c r="AT274" i="65"/>
  <c r="AS274" i="65"/>
  <c r="AR274" i="65"/>
  <c r="AQ274" i="65"/>
  <c r="AP274" i="65"/>
  <c r="AO274" i="65"/>
  <c r="AN274" i="65"/>
  <c r="AM274" i="65"/>
  <c r="AL274" i="65"/>
  <c r="AK274" i="65"/>
  <c r="AJ274" i="65"/>
  <c r="AI274" i="65"/>
  <c r="AH274" i="65"/>
  <c r="AF274" i="65"/>
  <c r="AE274" i="65"/>
  <c r="AD274" i="65"/>
  <c r="AC274" i="65"/>
  <c r="AB274" i="65"/>
  <c r="AA274" i="65"/>
  <c r="Z274" i="65"/>
  <c r="Y274" i="65"/>
  <c r="X274" i="65"/>
  <c r="W274" i="65"/>
  <c r="V274" i="65"/>
  <c r="U274" i="65"/>
  <c r="T274" i="65"/>
  <c r="S274" i="65"/>
  <c r="R274" i="65"/>
  <c r="Q274" i="65"/>
  <c r="P274" i="65"/>
  <c r="O274" i="65"/>
  <c r="N274" i="65"/>
  <c r="M274" i="65"/>
  <c r="K274" i="65"/>
  <c r="J274" i="65"/>
  <c r="I274" i="65"/>
  <c r="H274" i="65"/>
  <c r="G274" i="65"/>
  <c r="F274" i="65"/>
  <c r="E274" i="65"/>
  <c r="D273" i="65"/>
  <c r="D272" i="65"/>
  <c r="BA271" i="65"/>
  <c r="AZ271" i="65"/>
  <c r="AY271" i="65"/>
  <c r="AX271" i="65"/>
  <c r="AW271" i="65"/>
  <c r="AV271" i="65"/>
  <c r="AU271" i="65"/>
  <c r="AT271" i="65"/>
  <c r="AS271" i="65"/>
  <c r="AR271" i="65"/>
  <c r="AQ271" i="65"/>
  <c r="AP271" i="65"/>
  <c r="AO271" i="65"/>
  <c r="AN271" i="65"/>
  <c r="AM271" i="65"/>
  <c r="AL271" i="65"/>
  <c r="AK271" i="65"/>
  <c r="AJ271" i="65"/>
  <c r="AI271" i="65"/>
  <c r="AH271" i="65"/>
  <c r="AF271" i="65"/>
  <c r="AE271" i="65"/>
  <c r="AD271" i="65"/>
  <c r="AC271" i="65"/>
  <c r="AB271" i="65"/>
  <c r="AA271" i="65"/>
  <c r="Z271" i="65"/>
  <c r="Y271" i="65"/>
  <c r="X271" i="65"/>
  <c r="W271" i="65"/>
  <c r="V271" i="65"/>
  <c r="U271" i="65"/>
  <c r="T271" i="65"/>
  <c r="S271" i="65"/>
  <c r="R271" i="65"/>
  <c r="Q271" i="65"/>
  <c r="P271" i="65"/>
  <c r="O271" i="65"/>
  <c r="N271" i="65"/>
  <c r="M271" i="65"/>
  <c r="K271" i="65"/>
  <c r="BA18" i="66" s="1"/>
  <c r="J271" i="65"/>
  <c r="I271" i="65"/>
  <c r="H271" i="65"/>
  <c r="G271" i="65"/>
  <c r="F271" i="65"/>
  <c r="E271" i="65"/>
  <c r="C270" i="65"/>
  <c r="BA267" i="65"/>
  <c r="AZ267" i="65"/>
  <c r="AY267" i="65"/>
  <c r="AX267" i="65"/>
  <c r="AW267" i="65"/>
  <c r="AV267" i="65"/>
  <c r="AU267" i="65"/>
  <c r="AT267" i="65"/>
  <c r="AS267" i="65"/>
  <c r="AR267" i="65"/>
  <c r="AQ267" i="65"/>
  <c r="AP267" i="65"/>
  <c r="AO267" i="65"/>
  <c r="AN267" i="65"/>
  <c r="AM267" i="65"/>
  <c r="AL267" i="65"/>
  <c r="AK267" i="65"/>
  <c r="AJ267" i="65"/>
  <c r="AI267" i="65"/>
  <c r="AH267" i="65"/>
  <c r="AF267" i="65"/>
  <c r="AE267" i="65"/>
  <c r="AD267" i="65"/>
  <c r="AC267" i="65"/>
  <c r="AB267" i="65"/>
  <c r="AA267" i="65"/>
  <c r="Z267" i="65"/>
  <c r="Y267" i="65"/>
  <c r="X267" i="65"/>
  <c r="W267" i="65"/>
  <c r="V267" i="65"/>
  <c r="U267" i="65"/>
  <c r="T267" i="65"/>
  <c r="S267" i="65"/>
  <c r="R267" i="65"/>
  <c r="Q267" i="65"/>
  <c r="P267" i="65"/>
  <c r="O267" i="65"/>
  <c r="N267" i="65"/>
  <c r="M267" i="65"/>
  <c r="K267" i="65"/>
  <c r="J267" i="65"/>
  <c r="I267" i="65"/>
  <c r="H267" i="65"/>
  <c r="G267" i="65"/>
  <c r="F267" i="65"/>
  <c r="E267" i="65"/>
  <c r="D266" i="65"/>
  <c r="D265" i="65"/>
  <c r="BA264" i="65"/>
  <c r="AZ264" i="65"/>
  <c r="AY264" i="65"/>
  <c r="AX264" i="65"/>
  <c r="AW264" i="65"/>
  <c r="AV264" i="65"/>
  <c r="AV263" i="65" s="1"/>
  <c r="AZ57" i="66" s="1"/>
  <c r="AU264" i="65"/>
  <c r="AT264" i="65"/>
  <c r="AS264" i="65"/>
  <c r="AR264" i="65"/>
  <c r="AQ264" i="65"/>
  <c r="AP264" i="65"/>
  <c r="AO264" i="65"/>
  <c r="AN264" i="65"/>
  <c r="AM264" i="65"/>
  <c r="AL264" i="65"/>
  <c r="AK264" i="65"/>
  <c r="AJ264" i="65"/>
  <c r="AI264" i="65"/>
  <c r="AH264" i="65"/>
  <c r="AF264" i="65"/>
  <c r="AE264" i="65"/>
  <c r="AE263" i="65" s="1"/>
  <c r="AZ40" i="66" s="1"/>
  <c r="AD264" i="65"/>
  <c r="AC264" i="65"/>
  <c r="AB264" i="65"/>
  <c r="AA264" i="65"/>
  <c r="Z264" i="65"/>
  <c r="Y264" i="65"/>
  <c r="X264" i="65"/>
  <c r="W264" i="65"/>
  <c r="V264" i="65"/>
  <c r="U264" i="65"/>
  <c r="T264" i="65"/>
  <c r="S264" i="65"/>
  <c r="R264" i="65"/>
  <c r="Q264" i="65"/>
  <c r="P264" i="65"/>
  <c r="O264" i="65"/>
  <c r="O263" i="65" s="1"/>
  <c r="AZ21" i="66" s="1"/>
  <c r="N264" i="65"/>
  <c r="M264" i="65"/>
  <c r="K264" i="65"/>
  <c r="AZ18" i="66" s="1"/>
  <c r="J264" i="65"/>
  <c r="I264" i="65"/>
  <c r="H264" i="65"/>
  <c r="G264" i="65"/>
  <c r="F264" i="65"/>
  <c r="E264" i="65"/>
  <c r="C263" i="65"/>
  <c r="D262" i="65"/>
  <c r="BA260" i="65"/>
  <c r="AZ260" i="65"/>
  <c r="AY260" i="65"/>
  <c r="AX260" i="65"/>
  <c r="AW260" i="65"/>
  <c r="AV260" i="65"/>
  <c r="AU260" i="65"/>
  <c r="AT260" i="65"/>
  <c r="AS260" i="65"/>
  <c r="AR260" i="65"/>
  <c r="AQ260" i="65"/>
  <c r="AP260" i="65"/>
  <c r="AO260" i="65"/>
  <c r="AN260" i="65"/>
  <c r="AM260" i="65"/>
  <c r="AL260" i="65"/>
  <c r="AK260" i="65"/>
  <c r="AJ260" i="65"/>
  <c r="AI260" i="65"/>
  <c r="AH260" i="65"/>
  <c r="AF260" i="65"/>
  <c r="AE260" i="65"/>
  <c r="AD260" i="65"/>
  <c r="AC260" i="65"/>
  <c r="AB260" i="65"/>
  <c r="AA260" i="65"/>
  <c r="Z260" i="65"/>
  <c r="Y260" i="65"/>
  <c r="X260" i="65"/>
  <c r="W260" i="65"/>
  <c r="V260" i="65"/>
  <c r="U260" i="65"/>
  <c r="T260" i="65"/>
  <c r="S260" i="65"/>
  <c r="R260" i="65"/>
  <c r="Q260" i="65"/>
  <c r="P260" i="65"/>
  <c r="O260" i="65"/>
  <c r="N260" i="65"/>
  <c r="M260" i="65"/>
  <c r="K260" i="65"/>
  <c r="J260" i="65"/>
  <c r="I260" i="65"/>
  <c r="H260" i="65"/>
  <c r="G260" i="65"/>
  <c r="F260" i="65"/>
  <c r="E260" i="65"/>
  <c r="D259" i="65"/>
  <c r="D258" i="65"/>
  <c r="BA257" i="65"/>
  <c r="AZ257" i="65"/>
  <c r="AY257" i="65"/>
  <c r="AX257" i="65"/>
  <c r="AX256" i="65" s="1"/>
  <c r="AY59" i="66" s="1"/>
  <c r="AW257" i="65"/>
  <c r="AV257" i="65"/>
  <c r="AU257" i="65"/>
  <c r="AT257" i="65"/>
  <c r="AS257" i="65"/>
  <c r="AR257" i="65"/>
  <c r="AQ257" i="65"/>
  <c r="AP257" i="65"/>
  <c r="AO257" i="65"/>
  <c r="AN257" i="65"/>
  <c r="AM257" i="65"/>
  <c r="AL257" i="65"/>
  <c r="AK257" i="65"/>
  <c r="AJ257" i="65"/>
  <c r="AI257" i="65"/>
  <c r="AH257" i="65"/>
  <c r="AH256" i="65" s="1"/>
  <c r="AY43" i="66" s="1"/>
  <c r="AF257" i="65"/>
  <c r="AE257" i="65"/>
  <c r="AD257" i="65"/>
  <c r="AC257" i="65"/>
  <c r="AB257" i="65"/>
  <c r="AA257" i="65"/>
  <c r="Z257" i="65"/>
  <c r="Y257" i="65"/>
  <c r="X257" i="65"/>
  <c r="W257" i="65"/>
  <c r="V257" i="65"/>
  <c r="U257" i="65"/>
  <c r="T257" i="65"/>
  <c r="S257" i="65"/>
  <c r="R257" i="65"/>
  <c r="Q257" i="65"/>
  <c r="Q256" i="65" s="1"/>
  <c r="AY25" i="66" s="1"/>
  <c r="P257" i="65"/>
  <c r="O257" i="65"/>
  <c r="N257" i="65"/>
  <c r="M257" i="65"/>
  <c r="K257" i="65"/>
  <c r="J257" i="65"/>
  <c r="I257" i="65"/>
  <c r="H257" i="65"/>
  <c r="G257" i="65"/>
  <c r="F257" i="65"/>
  <c r="E257" i="65"/>
  <c r="C256" i="65"/>
  <c r="D255" i="65"/>
  <c r="D254" i="65"/>
  <c r="BA253" i="65"/>
  <c r="AZ253" i="65"/>
  <c r="AY253" i="65"/>
  <c r="AX253" i="65"/>
  <c r="AW253" i="65"/>
  <c r="AV253" i="65"/>
  <c r="AU253" i="65"/>
  <c r="AT253" i="65"/>
  <c r="AS253" i="65"/>
  <c r="AR253" i="65"/>
  <c r="AQ253" i="65"/>
  <c r="AP253" i="65"/>
  <c r="AO253" i="65"/>
  <c r="AN253" i="65"/>
  <c r="AM253" i="65"/>
  <c r="AL253" i="65"/>
  <c r="AK253" i="65"/>
  <c r="AJ253" i="65"/>
  <c r="AI253" i="65"/>
  <c r="AH253" i="65"/>
  <c r="AF253" i="65"/>
  <c r="AE253" i="65"/>
  <c r="AD253" i="65"/>
  <c r="AC253" i="65"/>
  <c r="AB253" i="65"/>
  <c r="AA253" i="65"/>
  <c r="Z253" i="65"/>
  <c r="Y253" i="65"/>
  <c r="X253" i="65"/>
  <c r="W253" i="65"/>
  <c r="V253" i="65"/>
  <c r="U253" i="65"/>
  <c r="T253" i="65"/>
  <c r="S253" i="65"/>
  <c r="R253" i="65"/>
  <c r="Q253" i="65"/>
  <c r="P253" i="65"/>
  <c r="O253" i="65"/>
  <c r="N253" i="65"/>
  <c r="M253" i="65"/>
  <c r="K253" i="65"/>
  <c r="J253" i="65"/>
  <c r="I253" i="65"/>
  <c r="H253" i="65"/>
  <c r="G253" i="65"/>
  <c r="F253" i="65"/>
  <c r="E253" i="65"/>
  <c r="D252" i="65"/>
  <c r="D251" i="65"/>
  <c r="BA250" i="65"/>
  <c r="AZ250" i="65"/>
  <c r="AY250" i="65"/>
  <c r="AX250" i="65"/>
  <c r="AW250" i="65"/>
  <c r="AV250" i="65"/>
  <c r="AU250" i="65"/>
  <c r="AT250" i="65"/>
  <c r="AS250" i="65"/>
  <c r="AR250" i="65"/>
  <c r="AQ250" i="65"/>
  <c r="AP250" i="65"/>
  <c r="AO250" i="65"/>
  <c r="AN250" i="65"/>
  <c r="AM250" i="65"/>
  <c r="AL250" i="65"/>
  <c r="AK250" i="65"/>
  <c r="AJ250" i="65"/>
  <c r="AI250" i="65"/>
  <c r="AH250" i="65"/>
  <c r="AF250" i="65"/>
  <c r="AE250" i="65"/>
  <c r="AD250" i="65"/>
  <c r="AC250" i="65"/>
  <c r="AB250" i="65"/>
  <c r="AA250" i="65"/>
  <c r="Z250" i="65"/>
  <c r="Y250" i="65"/>
  <c r="X250" i="65"/>
  <c r="W250" i="65"/>
  <c r="V250" i="65"/>
  <c r="U250" i="65"/>
  <c r="T250" i="65"/>
  <c r="S250" i="65"/>
  <c r="R250" i="65"/>
  <c r="Q250" i="65"/>
  <c r="P250" i="65"/>
  <c r="O250" i="65"/>
  <c r="N250" i="65"/>
  <c r="M250" i="65"/>
  <c r="K250" i="65"/>
  <c r="AX18" i="66" s="1"/>
  <c r="J250" i="65"/>
  <c r="I250" i="65"/>
  <c r="H250" i="65"/>
  <c r="G250" i="65"/>
  <c r="F250" i="65"/>
  <c r="E250" i="65"/>
  <c r="C249" i="65"/>
  <c r="D248" i="65"/>
  <c r="D247" i="65"/>
  <c r="BA246" i="65"/>
  <c r="AZ246" i="65"/>
  <c r="AY246" i="65"/>
  <c r="AX246" i="65"/>
  <c r="AW246" i="65"/>
  <c r="AV246" i="65"/>
  <c r="AU246" i="65"/>
  <c r="AT246" i="65"/>
  <c r="AS246" i="65"/>
  <c r="AR246" i="65"/>
  <c r="AQ246" i="65"/>
  <c r="AP246" i="65"/>
  <c r="AO246" i="65"/>
  <c r="AN246" i="65"/>
  <c r="AM246" i="65"/>
  <c r="AL246" i="65"/>
  <c r="AK246" i="65"/>
  <c r="AJ246" i="65"/>
  <c r="AI246" i="65"/>
  <c r="AH246" i="65"/>
  <c r="AF246" i="65"/>
  <c r="AE246" i="65"/>
  <c r="AD246" i="65"/>
  <c r="AC246" i="65"/>
  <c r="AB246" i="65"/>
  <c r="AA246" i="65"/>
  <c r="Z246" i="65"/>
  <c r="Y246" i="65"/>
  <c r="X246" i="65"/>
  <c r="W246" i="65"/>
  <c r="V246" i="65"/>
  <c r="U246" i="65"/>
  <c r="T246" i="65"/>
  <c r="S246" i="65"/>
  <c r="R246" i="65"/>
  <c r="Q246" i="65"/>
  <c r="P246" i="65"/>
  <c r="O246" i="65"/>
  <c r="N246" i="65"/>
  <c r="M246" i="65"/>
  <c r="K246" i="65"/>
  <c r="J246" i="65"/>
  <c r="I246" i="65"/>
  <c r="H246" i="65"/>
  <c r="G246" i="65"/>
  <c r="F246" i="65"/>
  <c r="E246" i="65"/>
  <c r="D245" i="65"/>
  <c r="D244" i="65"/>
  <c r="BA243" i="65"/>
  <c r="AZ243" i="65"/>
  <c r="AY243" i="65"/>
  <c r="AX243" i="65"/>
  <c r="AW243" i="65"/>
  <c r="AV243" i="65"/>
  <c r="AU243" i="65"/>
  <c r="AT243" i="65"/>
  <c r="AS243" i="65"/>
  <c r="AR243" i="65"/>
  <c r="AQ243" i="65"/>
  <c r="AP243" i="65"/>
  <c r="AO243" i="65"/>
  <c r="AN243" i="65"/>
  <c r="AM243" i="65"/>
  <c r="AL243" i="65"/>
  <c r="AK243" i="65"/>
  <c r="AJ243" i="65"/>
  <c r="AI243" i="65"/>
  <c r="AH243" i="65"/>
  <c r="AF243" i="65"/>
  <c r="AE243" i="65"/>
  <c r="AD243" i="65"/>
  <c r="AC243" i="65"/>
  <c r="AB243" i="65"/>
  <c r="AA243" i="65"/>
  <c r="Z243" i="65"/>
  <c r="Y243" i="65"/>
  <c r="X243" i="65"/>
  <c r="W243" i="65"/>
  <c r="V243" i="65"/>
  <c r="U243" i="65"/>
  <c r="T243" i="65"/>
  <c r="S243" i="65"/>
  <c r="R243" i="65"/>
  <c r="Q243" i="65"/>
  <c r="P243" i="65"/>
  <c r="O243" i="65"/>
  <c r="N243" i="65"/>
  <c r="M243" i="65"/>
  <c r="K243" i="65"/>
  <c r="J243" i="65"/>
  <c r="I243" i="65"/>
  <c r="H243" i="65"/>
  <c r="G243" i="65"/>
  <c r="F243" i="65"/>
  <c r="E243" i="65"/>
  <c r="C242" i="65"/>
  <c r="D241" i="65"/>
  <c r="D240" i="65"/>
  <c r="BA239" i="65"/>
  <c r="AZ239" i="65"/>
  <c r="AY239" i="65"/>
  <c r="AX239" i="65"/>
  <c r="AW239" i="65"/>
  <c r="AV239" i="65"/>
  <c r="AU239" i="65"/>
  <c r="AT239" i="65"/>
  <c r="AS239" i="65"/>
  <c r="AR239" i="65"/>
  <c r="AQ239" i="65"/>
  <c r="AP239" i="65"/>
  <c r="AO239" i="65"/>
  <c r="AN239" i="65"/>
  <c r="AM239" i="65"/>
  <c r="AL239" i="65"/>
  <c r="AK239" i="65"/>
  <c r="AJ239" i="65"/>
  <c r="AI239" i="65"/>
  <c r="AH239" i="65"/>
  <c r="AF239" i="65"/>
  <c r="AE239" i="65"/>
  <c r="AD239" i="65"/>
  <c r="AC239" i="65"/>
  <c r="AB239" i="65"/>
  <c r="AA239" i="65"/>
  <c r="Z239" i="65"/>
  <c r="Y239" i="65"/>
  <c r="X239" i="65"/>
  <c r="W239" i="65"/>
  <c r="V239" i="65"/>
  <c r="U239" i="65"/>
  <c r="T239" i="65"/>
  <c r="S239" i="65"/>
  <c r="R239" i="65"/>
  <c r="Q239" i="65"/>
  <c r="P239" i="65"/>
  <c r="O239" i="65"/>
  <c r="N239" i="65"/>
  <c r="M239" i="65"/>
  <c r="K239" i="65"/>
  <c r="J239" i="65"/>
  <c r="I239" i="65"/>
  <c r="H239" i="65"/>
  <c r="G239" i="65"/>
  <c r="F239" i="65"/>
  <c r="F235" i="65" s="1"/>
  <c r="AV12" i="66" s="1"/>
  <c r="E239" i="65"/>
  <c r="D238" i="65"/>
  <c r="D237" i="65"/>
  <c r="BA236" i="65"/>
  <c r="AZ236" i="65"/>
  <c r="AY236" i="65"/>
  <c r="AX236" i="65"/>
  <c r="AW236" i="65"/>
  <c r="AV236" i="65"/>
  <c r="AU236" i="65"/>
  <c r="AT236" i="65"/>
  <c r="AS236" i="65"/>
  <c r="AR236" i="65"/>
  <c r="AQ236" i="65"/>
  <c r="AP236" i="65"/>
  <c r="AO236" i="65"/>
  <c r="AN236" i="65"/>
  <c r="AM236" i="65"/>
  <c r="AL236" i="65"/>
  <c r="AK236" i="65"/>
  <c r="AJ236" i="65"/>
  <c r="AI236" i="65"/>
  <c r="AH236" i="65"/>
  <c r="AF236" i="65"/>
  <c r="AE236" i="65"/>
  <c r="AD236" i="65"/>
  <c r="AC236" i="65"/>
  <c r="AB236" i="65"/>
  <c r="AA236" i="65"/>
  <c r="Z236" i="65"/>
  <c r="Y236" i="65"/>
  <c r="X236" i="65"/>
  <c r="W236" i="65"/>
  <c r="V236" i="65"/>
  <c r="U236" i="65"/>
  <c r="T236" i="65"/>
  <c r="S236" i="65"/>
  <c r="R236" i="65"/>
  <c r="Q236" i="65"/>
  <c r="P236" i="65"/>
  <c r="O236" i="65"/>
  <c r="N236" i="65"/>
  <c r="M236" i="65"/>
  <c r="K236" i="65"/>
  <c r="AV18" i="66" s="1"/>
  <c r="J236" i="65"/>
  <c r="I236" i="65"/>
  <c r="H236" i="65"/>
  <c r="G236" i="65"/>
  <c r="E236" i="65"/>
  <c r="C235" i="65"/>
  <c r="D234" i="65"/>
  <c r="D233" i="65"/>
  <c r="BD232" i="65"/>
  <c r="BC232" i="65"/>
  <c r="BA232" i="65"/>
  <c r="AZ232" i="65"/>
  <c r="AY232" i="65"/>
  <c r="AX232" i="65"/>
  <c r="AW232" i="65"/>
  <c r="AV232" i="65"/>
  <c r="AU232" i="65"/>
  <c r="AT232" i="65"/>
  <c r="AS232" i="65"/>
  <c r="AR232" i="65"/>
  <c r="AQ232" i="65"/>
  <c r="AP232" i="65"/>
  <c r="AO232" i="65"/>
  <c r="AN232" i="65"/>
  <c r="AM232" i="65"/>
  <c r="AL232" i="65"/>
  <c r="AK232" i="65"/>
  <c r="AJ232" i="65"/>
  <c r="AI232" i="65"/>
  <c r="AH232" i="65"/>
  <c r="AF232" i="65"/>
  <c r="AE232" i="65"/>
  <c r="AD232" i="65"/>
  <c r="AC232" i="65"/>
  <c r="AB232" i="65"/>
  <c r="AA232" i="65"/>
  <c r="Z232" i="65"/>
  <c r="Y232" i="65"/>
  <c r="X232" i="65"/>
  <c r="W232" i="65"/>
  <c r="V232" i="65"/>
  <c r="U232" i="65"/>
  <c r="T232" i="65"/>
  <c r="S232" i="65"/>
  <c r="R232" i="65"/>
  <c r="Q232" i="65"/>
  <c r="P232" i="65"/>
  <c r="O232" i="65"/>
  <c r="N232" i="65"/>
  <c r="M232" i="65"/>
  <c r="K232" i="65"/>
  <c r="J232" i="65"/>
  <c r="I232" i="65"/>
  <c r="H232" i="65"/>
  <c r="G232" i="65"/>
  <c r="F232" i="65"/>
  <c r="E232" i="65"/>
  <c r="D231" i="65"/>
  <c r="D230" i="65"/>
  <c r="BA229" i="65"/>
  <c r="AZ229" i="65"/>
  <c r="AY229" i="65"/>
  <c r="AX229" i="65"/>
  <c r="AW229" i="65"/>
  <c r="AV229" i="65"/>
  <c r="AU229" i="65"/>
  <c r="AT229" i="65"/>
  <c r="AS229" i="65"/>
  <c r="AR229" i="65"/>
  <c r="AQ229" i="65"/>
  <c r="AP229" i="65"/>
  <c r="AO229" i="65"/>
  <c r="AN229" i="65"/>
  <c r="AM229" i="65"/>
  <c r="AL229" i="65"/>
  <c r="AK229" i="65"/>
  <c r="AJ229" i="65"/>
  <c r="AI229" i="65"/>
  <c r="AH229" i="65"/>
  <c r="AF229" i="65"/>
  <c r="AE229" i="65"/>
  <c r="AD229" i="65"/>
  <c r="AC229" i="65"/>
  <c r="AB229" i="65"/>
  <c r="AA229" i="65"/>
  <c r="Z229" i="65"/>
  <c r="Y229" i="65"/>
  <c r="X229" i="65"/>
  <c r="W229" i="65"/>
  <c r="V229" i="65"/>
  <c r="U229" i="65"/>
  <c r="T229" i="65"/>
  <c r="S229" i="65"/>
  <c r="R229" i="65"/>
  <c r="Q229" i="65"/>
  <c r="P229" i="65"/>
  <c r="O229" i="65"/>
  <c r="N229" i="65"/>
  <c r="M229" i="65"/>
  <c r="K229" i="65"/>
  <c r="AU18" i="66" s="1"/>
  <c r="J229" i="65"/>
  <c r="I229" i="65"/>
  <c r="H229" i="65"/>
  <c r="G229" i="65"/>
  <c r="F229" i="65"/>
  <c r="E229" i="65"/>
  <c r="C228" i="65"/>
  <c r="D227" i="65"/>
  <c r="D226" i="65"/>
  <c r="BA225" i="65"/>
  <c r="AZ225" i="65"/>
  <c r="AY225" i="65"/>
  <c r="AX225" i="65"/>
  <c r="AW225" i="65"/>
  <c r="AV225" i="65"/>
  <c r="AU225" i="65"/>
  <c r="AT225" i="65"/>
  <c r="AS225" i="65"/>
  <c r="AR225" i="65"/>
  <c r="AQ225" i="65"/>
  <c r="AP225" i="65"/>
  <c r="AO225" i="65"/>
  <c r="AN225" i="65"/>
  <c r="AM225" i="65"/>
  <c r="AL225" i="65"/>
  <c r="AK225" i="65"/>
  <c r="AJ225" i="65"/>
  <c r="AI225" i="65"/>
  <c r="AH225" i="65"/>
  <c r="AF225" i="65"/>
  <c r="AE225" i="65"/>
  <c r="AD225" i="65"/>
  <c r="AC225" i="65"/>
  <c r="AB225" i="65"/>
  <c r="AA225" i="65"/>
  <c r="Z225" i="65"/>
  <c r="Y225" i="65"/>
  <c r="X225" i="65"/>
  <c r="W225" i="65"/>
  <c r="V225" i="65"/>
  <c r="U225" i="65"/>
  <c r="T225" i="65"/>
  <c r="S225" i="65"/>
  <c r="R225" i="65"/>
  <c r="Q225" i="65"/>
  <c r="P225" i="65"/>
  <c r="O225" i="65"/>
  <c r="N225" i="65"/>
  <c r="M225" i="65"/>
  <c r="K225" i="65"/>
  <c r="J225" i="65"/>
  <c r="I225" i="65"/>
  <c r="H225" i="65"/>
  <c r="G225" i="65"/>
  <c r="F225" i="65"/>
  <c r="E225" i="65"/>
  <c r="D224" i="65"/>
  <c r="D223" i="65"/>
  <c r="BA222" i="65"/>
  <c r="AZ222" i="65"/>
  <c r="AY222" i="65"/>
  <c r="AX222" i="65"/>
  <c r="AW222" i="65"/>
  <c r="AV222" i="65"/>
  <c r="AU222" i="65"/>
  <c r="AT222" i="65"/>
  <c r="AS222" i="65"/>
  <c r="AR222" i="65"/>
  <c r="AQ222" i="65"/>
  <c r="AP222" i="65"/>
  <c r="AO222" i="65"/>
  <c r="AN222" i="65"/>
  <c r="AM222" i="65"/>
  <c r="AL222" i="65"/>
  <c r="AK222" i="65"/>
  <c r="AJ222" i="65"/>
  <c r="AI222" i="65"/>
  <c r="AH222" i="65"/>
  <c r="AF222" i="65"/>
  <c r="AE222" i="65"/>
  <c r="AD222" i="65"/>
  <c r="AC222" i="65"/>
  <c r="AB222" i="65"/>
  <c r="AA222" i="65"/>
  <c r="Z222" i="65"/>
  <c r="Y222" i="65"/>
  <c r="X222" i="65"/>
  <c r="W222" i="65"/>
  <c r="V222" i="65"/>
  <c r="U222" i="65"/>
  <c r="T222" i="65"/>
  <c r="S222" i="65"/>
  <c r="R222" i="65"/>
  <c r="Q222" i="65"/>
  <c r="P222" i="65"/>
  <c r="O222" i="65"/>
  <c r="N222" i="65"/>
  <c r="M222" i="65"/>
  <c r="K222" i="65"/>
  <c r="J222" i="65"/>
  <c r="I222" i="65"/>
  <c r="H222" i="65"/>
  <c r="G222" i="65"/>
  <c r="F222" i="65"/>
  <c r="E222" i="65"/>
  <c r="C221" i="65"/>
  <c r="D220" i="65"/>
  <c r="D219" i="65"/>
  <c r="BA218" i="65"/>
  <c r="BA217" i="65" s="1"/>
  <c r="AS62" i="66" s="1"/>
  <c r="AZ218" i="65"/>
  <c r="AZ217" i="65" s="1"/>
  <c r="AS61" i="66" s="1"/>
  <c r="AY218" i="65"/>
  <c r="AY217" i="65" s="1"/>
  <c r="AS60" i="66" s="1"/>
  <c r="AX218" i="65"/>
  <c r="AX217" i="65" s="1"/>
  <c r="AS59" i="66" s="1"/>
  <c r="AW218" i="65"/>
  <c r="AW217" i="65" s="1"/>
  <c r="AS58" i="66" s="1"/>
  <c r="AV218" i="65"/>
  <c r="AV217" i="65" s="1"/>
  <c r="AS57" i="66" s="1"/>
  <c r="AU218" i="65"/>
  <c r="AU217" i="65" s="1"/>
  <c r="AS56" i="66" s="1"/>
  <c r="AT218" i="65"/>
  <c r="AT217" i="65" s="1"/>
  <c r="AS55" i="66" s="1"/>
  <c r="AS218" i="65"/>
  <c r="AS217" i="65" s="1"/>
  <c r="AS54" i="66" s="1"/>
  <c r="AR218" i="65"/>
  <c r="AR217" i="65" s="1"/>
  <c r="AS53" i="66" s="1"/>
  <c r="AQ218" i="65"/>
  <c r="AQ217" i="65" s="1"/>
  <c r="AS52" i="66" s="1"/>
  <c r="AP218" i="65"/>
  <c r="AP217" i="65" s="1"/>
  <c r="AS51" i="66" s="1"/>
  <c r="AO218" i="65"/>
  <c r="AO217" i="65" s="1"/>
  <c r="AS50" i="66" s="1"/>
  <c r="AN218" i="65"/>
  <c r="AN217" i="65" s="1"/>
  <c r="AM218" i="65"/>
  <c r="AM217" i="65" s="1"/>
  <c r="AS48" i="66" s="1"/>
  <c r="AL218" i="65"/>
  <c r="AL217" i="65" s="1"/>
  <c r="AS47" i="66" s="1"/>
  <c r="AK218" i="65"/>
  <c r="AK217" i="65" s="1"/>
  <c r="AS46" i="66" s="1"/>
  <c r="AJ218" i="65"/>
  <c r="AJ217" i="65" s="1"/>
  <c r="AS45" i="66" s="1"/>
  <c r="AI218" i="65"/>
  <c r="AI217" i="65" s="1"/>
  <c r="AS44" i="66" s="1"/>
  <c r="AH218" i="65"/>
  <c r="AH217" i="65" s="1"/>
  <c r="AS43" i="66" s="1"/>
  <c r="AG218" i="65"/>
  <c r="AG217" i="65" s="1"/>
  <c r="AS42" i="66" s="1"/>
  <c r="AF218" i="65"/>
  <c r="AF217" i="65" s="1"/>
  <c r="AS41" i="66" s="1"/>
  <c r="AE218" i="65"/>
  <c r="AE217" i="65" s="1"/>
  <c r="AS40" i="66" s="1"/>
  <c r="AD218" i="65"/>
  <c r="AD217" i="65" s="1"/>
  <c r="AS39" i="66" s="1"/>
  <c r="AC218" i="65"/>
  <c r="AC217" i="65" s="1"/>
  <c r="AS38" i="66" s="1"/>
  <c r="AB218" i="65"/>
  <c r="AB217" i="65" s="1"/>
  <c r="AS37" i="66" s="1"/>
  <c r="AA218" i="65"/>
  <c r="AA217" i="65" s="1"/>
  <c r="AS36" i="66" s="1"/>
  <c r="Z218" i="65"/>
  <c r="Z217" i="65" s="1"/>
  <c r="AS35" i="66" s="1"/>
  <c r="Y218" i="65"/>
  <c r="Y217" i="65" s="1"/>
  <c r="AS34" i="66" s="1"/>
  <c r="X218" i="65"/>
  <c r="X217" i="65" s="1"/>
  <c r="W218" i="65"/>
  <c r="W217" i="65" s="1"/>
  <c r="AS31" i="66" s="1"/>
  <c r="V218" i="65"/>
  <c r="V217" i="65" s="1"/>
  <c r="AS30" i="66" s="1"/>
  <c r="U218" i="65"/>
  <c r="U217" i="65" s="1"/>
  <c r="AS29" i="66" s="1"/>
  <c r="T218" i="65"/>
  <c r="T217" i="65" s="1"/>
  <c r="AS28" i="66" s="1"/>
  <c r="S218" i="65"/>
  <c r="S217" i="65" s="1"/>
  <c r="AS27" i="66" s="1"/>
  <c r="R218" i="65"/>
  <c r="R217" i="65" s="1"/>
  <c r="AS26" i="66" s="1"/>
  <c r="Q218" i="65"/>
  <c r="Q217" i="65" s="1"/>
  <c r="AS25" i="66" s="1"/>
  <c r="P218" i="65"/>
  <c r="P217" i="65" s="1"/>
  <c r="AS24" i="66" s="1"/>
  <c r="O218" i="65"/>
  <c r="O217" i="65" s="1"/>
  <c r="AS21" i="66" s="1"/>
  <c r="N218" i="65"/>
  <c r="N217" i="65" s="1"/>
  <c r="AS20" i="66" s="1"/>
  <c r="M218" i="65"/>
  <c r="M217" i="65" s="1"/>
  <c r="AS19" i="66" s="1"/>
  <c r="L218" i="65"/>
  <c r="L217" i="65" s="1"/>
  <c r="K218" i="65"/>
  <c r="J218" i="65"/>
  <c r="J217" i="65" s="1"/>
  <c r="AS16" i="66" s="1"/>
  <c r="I218" i="65"/>
  <c r="I217" i="65" s="1"/>
  <c r="AS15" i="66" s="1"/>
  <c r="H218" i="65"/>
  <c r="H217" i="65" s="1"/>
  <c r="AS14" i="66" s="1"/>
  <c r="G218" i="65"/>
  <c r="G217" i="65" s="1"/>
  <c r="AS13" i="66" s="1"/>
  <c r="F218" i="65"/>
  <c r="F217" i="65" s="1"/>
  <c r="AS12" i="66" s="1"/>
  <c r="E218" i="65"/>
  <c r="E217" i="65" s="1"/>
  <c r="AS11" i="66" s="1"/>
  <c r="C217" i="65"/>
  <c r="D216" i="65"/>
  <c r="D215" i="65"/>
  <c r="BA214" i="65"/>
  <c r="BA213" i="65" s="1"/>
  <c r="AR62" i="66" s="1"/>
  <c r="AZ214" i="65"/>
  <c r="AZ213" i="65" s="1"/>
  <c r="AR61" i="66" s="1"/>
  <c r="AY214" i="65"/>
  <c r="AY213" i="65" s="1"/>
  <c r="AR60" i="66" s="1"/>
  <c r="AX214" i="65"/>
  <c r="AX213" i="65" s="1"/>
  <c r="AR59" i="66" s="1"/>
  <c r="AW214" i="65"/>
  <c r="AW213" i="65" s="1"/>
  <c r="AR58" i="66" s="1"/>
  <c r="AV214" i="65"/>
  <c r="AV213" i="65" s="1"/>
  <c r="AR57" i="66" s="1"/>
  <c r="AU214" i="65"/>
  <c r="AU213" i="65" s="1"/>
  <c r="AR56" i="66" s="1"/>
  <c r="AT214" i="65"/>
  <c r="AT213" i="65" s="1"/>
  <c r="AR55" i="66" s="1"/>
  <c r="AS214" i="65"/>
  <c r="AS213" i="65" s="1"/>
  <c r="AR54" i="66" s="1"/>
  <c r="AR214" i="65"/>
  <c r="AR213" i="65" s="1"/>
  <c r="AR53" i="66" s="1"/>
  <c r="AQ214" i="65"/>
  <c r="AQ213" i="65" s="1"/>
  <c r="AR52" i="66" s="1"/>
  <c r="AP214" i="65"/>
  <c r="AP213" i="65" s="1"/>
  <c r="AR51" i="66" s="1"/>
  <c r="AO214" i="65"/>
  <c r="AO213" i="65" s="1"/>
  <c r="AR50" i="66" s="1"/>
  <c r="AN214" i="65"/>
  <c r="AN213" i="65" s="1"/>
  <c r="AR49" i="66" s="1"/>
  <c r="AM214" i="65"/>
  <c r="AM213" i="65" s="1"/>
  <c r="AL214" i="65"/>
  <c r="AL213" i="65" s="1"/>
  <c r="AR47" i="66" s="1"/>
  <c r="AK214" i="65"/>
  <c r="AK213" i="65" s="1"/>
  <c r="AR46" i="66" s="1"/>
  <c r="AJ214" i="65"/>
  <c r="AJ213" i="65" s="1"/>
  <c r="AR45" i="66" s="1"/>
  <c r="AI214" i="65"/>
  <c r="AI213" i="65" s="1"/>
  <c r="AR44" i="66" s="1"/>
  <c r="AH214" i="65"/>
  <c r="AH213" i="65" s="1"/>
  <c r="AR43" i="66" s="1"/>
  <c r="AG214" i="65"/>
  <c r="AG213" i="65" s="1"/>
  <c r="AR42" i="66" s="1"/>
  <c r="AF214" i="65"/>
  <c r="AF213" i="65" s="1"/>
  <c r="AR41" i="66" s="1"/>
  <c r="AE214" i="65"/>
  <c r="AE213" i="65" s="1"/>
  <c r="AR40" i="66" s="1"/>
  <c r="AD214" i="65"/>
  <c r="AD213" i="65" s="1"/>
  <c r="AR39" i="66" s="1"/>
  <c r="AC214" i="65"/>
  <c r="AC213" i="65" s="1"/>
  <c r="AR38" i="66" s="1"/>
  <c r="AB214" i="65"/>
  <c r="AB213" i="65" s="1"/>
  <c r="AR37" i="66" s="1"/>
  <c r="AA214" i="65"/>
  <c r="AA213" i="65" s="1"/>
  <c r="AR36" i="66" s="1"/>
  <c r="Z214" i="65"/>
  <c r="Z213" i="65" s="1"/>
  <c r="AR35" i="66" s="1"/>
  <c r="Y214" i="65"/>
  <c r="Y213" i="65" s="1"/>
  <c r="AR34" i="66" s="1"/>
  <c r="X214" i="65"/>
  <c r="X213" i="65" s="1"/>
  <c r="W214" i="65"/>
  <c r="W213" i="65" s="1"/>
  <c r="AR31" i="66" s="1"/>
  <c r="V214" i="65"/>
  <c r="V213" i="65" s="1"/>
  <c r="AR30" i="66" s="1"/>
  <c r="U214" i="65"/>
  <c r="U213" i="65" s="1"/>
  <c r="AR29" i="66" s="1"/>
  <c r="T214" i="65"/>
  <c r="T213" i="65" s="1"/>
  <c r="AR28" i="66" s="1"/>
  <c r="S214" i="65"/>
  <c r="S213" i="65" s="1"/>
  <c r="AR27" i="66" s="1"/>
  <c r="R214" i="65"/>
  <c r="R213" i="65" s="1"/>
  <c r="AR26" i="66" s="1"/>
  <c r="Q214" i="65"/>
  <c r="Q213" i="65" s="1"/>
  <c r="AR25" i="66" s="1"/>
  <c r="P214" i="65"/>
  <c r="P213" i="65" s="1"/>
  <c r="AR24" i="66" s="1"/>
  <c r="O214" i="65"/>
  <c r="O213" i="65" s="1"/>
  <c r="AR21" i="66" s="1"/>
  <c r="N214" i="65"/>
  <c r="N213" i="65" s="1"/>
  <c r="AR20" i="66" s="1"/>
  <c r="M214" i="65"/>
  <c r="M213" i="65" s="1"/>
  <c r="AR19" i="66" s="1"/>
  <c r="L214" i="65"/>
  <c r="L213" i="65" s="1"/>
  <c r="K214" i="65"/>
  <c r="J214" i="65"/>
  <c r="J213" i="65" s="1"/>
  <c r="AR16" i="66" s="1"/>
  <c r="I214" i="65"/>
  <c r="I213" i="65" s="1"/>
  <c r="AR15" i="66" s="1"/>
  <c r="H214" i="65"/>
  <c r="H213" i="65" s="1"/>
  <c r="AR14" i="66" s="1"/>
  <c r="G214" i="65"/>
  <c r="G213" i="65" s="1"/>
  <c r="AR13" i="66" s="1"/>
  <c r="F214" i="65"/>
  <c r="F213" i="65" s="1"/>
  <c r="AR12" i="66" s="1"/>
  <c r="E214" i="65"/>
  <c r="E213" i="65" s="1"/>
  <c r="AR11" i="66" s="1"/>
  <c r="C213" i="65"/>
  <c r="D212" i="65"/>
  <c r="D211" i="65"/>
  <c r="BA210" i="65"/>
  <c r="BA209" i="65" s="1"/>
  <c r="AQ62" i="66" s="1"/>
  <c r="AZ210" i="65"/>
  <c r="AZ209" i="65" s="1"/>
  <c r="AQ61" i="66" s="1"/>
  <c r="AY210" i="65"/>
  <c r="AY209" i="65" s="1"/>
  <c r="AQ60" i="66" s="1"/>
  <c r="AX210" i="65"/>
  <c r="AX209" i="65" s="1"/>
  <c r="AQ59" i="66" s="1"/>
  <c r="AW210" i="65"/>
  <c r="AW209" i="65" s="1"/>
  <c r="AQ58" i="66" s="1"/>
  <c r="AV210" i="65"/>
  <c r="AV209" i="65" s="1"/>
  <c r="AQ57" i="66" s="1"/>
  <c r="AU210" i="65"/>
  <c r="AU209" i="65" s="1"/>
  <c r="AQ56" i="66" s="1"/>
  <c r="AT210" i="65"/>
  <c r="AT209" i="65" s="1"/>
  <c r="AQ55" i="66" s="1"/>
  <c r="AS210" i="65"/>
  <c r="AS209" i="65" s="1"/>
  <c r="AQ54" i="66" s="1"/>
  <c r="AR210" i="65"/>
  <c r="AR209" i="65" s="1"/>
  <c r="AQ53" i="66" s="1"/>
  <c r="AQ210" i="65"/>
  <c r="AQ209" i="65" s="1"/>
  <c r="AQ52" i="66" s="1"/>
  <c r="AP210" i="65"/>
  <c r="AP209" i="65" s="1"/>
  <c r="AQ51" i="66" s="1"/>
  <c r="AO210" i="65"/>
  <c r="AO209" i="65" s="1"/>
  <c r="AQ50" i="66" s="1"/>
  <c r="AN210" i="65"/>
  <c r="AN209" i="65" s="1"/>
  <c r="AQ49" i="66" s="1"/>
  <c r="AM210" i="65"/>
  <c r="AM209" i="65" s="1"/>
  <c r="AQ48" i="66" s="1"/>
  <c r="AL210" i="65"/>
  <c r="AL209" i="65" s="1"/>
  <c r="AK210" i="65"/>
  <c r="AK209" i="65" s="1"/>
  <c r="AQ46" i="66" s="1"/>
  <c r="AJ210" i="65"/>
  <c r="AJ209" i="65" s="1"/>
  <c r="AQ45" i="66" s="1"/>
  <c r="AI210" i="65"/>
  <c r="AI209" i="65" s="1"/>
  <c r="AQ44" i="66" s="1"/>
  <c r="AH210" i="65"/>
  <c r="AH209" i="65" s="1"/>
  <c r="AQ43" i="66" s="1"/>
  <c r="AG210" i="65"/>
  <c r="AG209" i="65" s="1"/>
  <c r="AQ42" i="66" s="1"/>
  <c r="AF210" i="65"/>
  <c r="AF209" i="65" s="1"/>
  <c r="AQ41" i="66" s="1"/>
  <c r="AE210" i="65"/>
  <c r="AE209" i="65" s="1"/>
  <c r="AQ40" i="66" s="1"/>
  <c r="AD210" i="65"/>
  <c r="AD209" i="65" s="1"/>
  <c r="AQ39" i="66" s="1"/>
  <c r="AC210" i="65"/>
  <c r="AC209" i="65" s="1"/>
  <c r="AQ38" i="66" s="1"/>
  <c r="AB210" i="65"/>
  <c r="AB209" i="65" s="1"/>
  <c r="AQ37" i="66" s="1"/>
  <c r="AA210" i="65"/>
  <c r="AA209" i="65" s="1"/>
  <c r="AQ36" i="66" s="1"/>
  <c r="Z210" i="65"/>
  <c r="Z209" i="65" s="1"/>
  <c r="AQ35" i="66" s="1"/>
  <c r="Y210" i="65"/>
  <c r="Y209" i="65" s="1"/>
  <c r="AQ34" i="66" s="1"/>
  <c r="X210" i="65"/>
  <c r="X209" i="65" s="1"/>
  <c r="W210" i="65"/>
  <c r="W209" i="65" s="1"/>
  <c r="AQ31" i="66" s="1"/>
  <c r="V210" i="65"/>
  <c r="V209" i="65" s="1"/>
  <c r="AQ30" i="66" s="1"/>
  <c r="U210" i="65"/>
  <c r="U209" i="65" s="1"/>
  <c r="AQ29" i="66" s="1"/>
  <c r="T210" i="65"/>
  <c r="T209" i="65" s="1"/>
  <c r="AQ28" i="66" s="1"/>
  <c r="S210" i="65"/>
  <c r="S209" i="65" s="1"/>
  <c r="AQ27" i="66" s="1"/>
  <c r="R210" i="65"/>
  <c r="R209" i="65" s="1"/>
  <c r="AQ26" i="66" s="1"/>
  <c r="Q210" i="65"/>
  <c r="Q209" i="65" s="1"/>
  <c r="AQ25" i="66" s="1"/>
  <c r="P210" i="65"/>
  <c r="P209" i="65" s="1"/>
  <c r="AQ24" i="66" s="1"/>
  <c r="O210" i="65"/>
  <c r="O209" i="65" s="1"/>
  <c r="AQ21" i="66" s="1"/>
  <c r="N210" i="65"/>
  <c r="N209" i="65" s="1"/>
  <c r="AQ20" i="66" s="1"/>
  <c r="M210" i="65"/>
  <c r="M209" i="65" s="1"/>
  <c r="AQ19" i="66" s="1"/>
  <c r="L210" i="65"/>
  <c r="L209" i="65" s="1"/>
  <c r="K210" i="65"/>
  <c r="J210" i="65"/>
  <c r="J209" i="65" s="1"/>
  <c r="AQ16" i="66" s="1"/>
  <c r="I210" i="65"/>
  <c r="I209" i="65" s="1"/>
  <c r="AQ15" i="66" s="1"/>
  <c r="H210" i="65"/>
  <c r="H209" i="65" s="1"/>
  <c r="AQ14" i="66" s="1"/>
  <c r="G210" i="65"/>
  <c r="G209" i="65" s="1"/>
  <c r="AQ13" i="66" s="1"/>
  <c r="F210" i="65"/>
  <c r="F209" i="65" s="1"/>
  <c r="AQ12" i="66" s="1"/>
  <c r="E210" i="65"/>
  <c r="E209" i="65" s="1"/>
  <c r="AQ11" i="66" s="1"/>
  <c r="C209" i="65"/>
  <c r="D208" i="65"/>
  <c r="D207" i="65"/>
  <c r="BA206" i="65"/>
  <c r="AZ206" i="65"/>
  <c r="AY206" i="65"/>
  <c r="AX206" i="65"/>
  <c r="AW206" i="65"/>
  <c r="AV206" i="65"/>
  <c r="AU206" i="65"/>
  <c r="AT206" i="65"/>
  <c r="AS206" i="65"/>
  <c r="AR206" i="65"/>
  <c r="AQ206" i="65"/>
  <c r="AP206" i="65"/>
  <c r="AO206" i="65"/>
  <c r="AN206" i="65"/>
  <c r="AM206" i="65"/>
  <c r="AL206" i="65"/>
  <c r="AK206" i="65"/>
  <c r="AJ206" i="65"/>
  <c r="AI206" i="65"/>
  <c r="AH206" i="65"/>
  <c r="AF206" i="65"/>
  <c r="AE206" i="65"/>
  <c r="AD206" i="65"/>
  <c r="AC206" i="65"/>
  <c r="AB206" i="65"/>
  <c r="AA206" i="65"/>
  <c r="Z206" i="65"/>
  <c r="Y206" i="65"/>
  <c r="X206" i="65"/>
  <c r="W206" i="65"/>
  <c r="V206" i="65"/>
  <c r="U206" i="65"/>
  <c r="T206" i="65"/>
  <c r="S206" i="65"/>
  <c r="R206" i="65"/>
  <c r="Q206" i="65"/>
  <c r="P206" i="65"/>
  <c r="O206" i="65"/>
  <c r="N206" i="65"/>
  <c r="M206" i="65"/>
  <c r="K206" i="65"/>
  <c r="J206" i="65"/>
  <c r="I206" i="65"/>
  <c r="H206" i="65"/>
  <c r="G206" i="65"/>
  <c r="F206" i="65"/>
  <c r="E206" i="65"/>
  <c r="D205" i="65"/>
  <c r="D204" i="65"/>
  <c r="BA203" i="65"/>
  <c r="AZ203" i="65"/>
  <c r="AY203" i="65"/>
  <c r="AX203" i="65"/>
  <c r="AW203" i="65"/>
  <c r="AV203" i="65"/>
  <c r="AU203" i="65"/>
  <c r="AT203" i="65"/>
  <c r="AS203" i="65"/>
  <c r="AR203" i="65"/>
  <c r="AQ203" i="65"/>
  <c r="AP203" i="65"/>
  <c r="AO203" i="65"/>
  <c r="AN203" i="65"/>
  <c r="AM203" i="65"/>
  <c r="AL203" i="65"/>
  <c r="AK203" i="65"/>
  <c r="AJ203" i="65"/>
  <c r="AI203" i="65"/>
  <c r="AH203" i="65"/>
  <c r="AF203" i="65"/>
  <c r="AE203" i="65"/>
  <c r="AD203" i="65"/>
  <c r="AC203" i="65"/>
  <c r="AB203" i="65"/>
  <c r="AA203" i="65"/>
  <c r="Z203" i="65"/>
  <c r="Y203" i="65"/>
  <c r="X203" i="65"/>
  <c r="W203" i="65"/>
  <c r="V203" i="65"/>
  <c r="U203" i="65"/>
  <c r="T203" i="65"/>
  <c r="S203" i="65"/>
  <c r="R203" i="65"/>
  <c r="Q203" i="65"/>
  <c r="P203" i="65"/>
  <c r="O203" i="65"/>
  <c r="N203" i="65"/>
  <c r="M203" i="65"/>
  <c r="K203" i="65"/>
  <c r="AP18" i="66" s="1"/>
  <c r="J203" i="65"/>
  <c r="I203" i="65"/>
  <c r="H203" i="65"/>
  <c r="G203" i="65"/>
  <c r="F203" i="65"/>
  <c r="E203" i="65"/>
  <c r="C202" i="65"/>
  <c r="D201" i="65"/>
  <c r="D200" i="65"/>
  <c r="BA199" i="65"/>
  <c r="AZ199" i="65"/>
  <c r="AY199" i="65"/>
  <c r="AX199" i="65"/>
  <c r="AW199" i="65"/>
  <c r="AV199" i="65"/>
  <c r="AU199" i="65"/>
  <c r="AT199" i="65"/>
  <c r="AS199" i="65"/>
  <c r="AR199" i="65"/>
  <c r="AQ199" i="65"/>
  <c r="AP199" i="65"/>
  <c r="AO199" i="65"/>
  <c r="AN199" i="65"/>
  <c r="AM199" i="65"/>
  <c r="AL199" i="65"/>
  <c r="AK199" i="65"/>
  <c r="AJ199" i="65"/>
  <c r="AI199" i="65"/>
  <c r="AH199" i="65"/>
  <c r="AF199" i="65"/>
  <c r="AE199" i="65"/>
  <c r="AD199" i="65"/>
  <c r="AC199" i="65"/>
  <c r="AB199" i="65"/>
  <c r="AA199" i="65"/>
  <c r="Z199" i="65"/>
  <c r="Y199" i="65"/>
  <c r="X199" i="65"/>
  <c r="W199" i="65"/>
  <c r="V199" i="65"/>
  <c r="U199" i="65"/>
  <c r="T199" i="65"/>
  <c r="S199" i="65"/>
  <c r="R199" i="65"/>
  <c r="Q199" i="65"/>
  <c r="P199" i="65"/>
  <c r="O199" i="65"/>
  <c r="N199" i="65"/>
  <c r="M199" i="65"/>
  <c r="K199" i="65"/>
  <c r="J199" i="65"/>
  <c r="I199" i="65"/>
  <c r="H199" i="65"/>
  <c r="G199" i="65"/>
  <c r="F199" i="65"/>
  <c r="E199" i="65"/>
  <c r="D198" i="65"/>
  <c r="D197" i="65"/>
  <c r="BA196" i="65"/>
  <c r="AZ196" i="65"/>
  <c r="AY196" i="65"/>
  <c r="AX196" i="65"/>
  <c r="AW196" i="65"/>
  <c r="AV196" i="65"/>
  <c r="AU196" i="65"/>
  <c r="AT196" i="65"/>
  <c r="AS196" i="65"/>
  <c r="AR196" i="65"/>
  <c r="AQ196" i="65"/>
  <c r="AP196" i="65"/>
  <c r="AO196" i="65"/>
  <c r="AN196" i="65"/>
  <c r="AM196" i="65"/>
  <c r="AL196" i="65"/>
  <c r="AK196" i="65"/>
  <c r="AJ196" i="65"/>
  <c r="AI196" i="65"/>
  <c r="AH196" i="65"/>
  <c r="AF196" i="65"/>
  <c r="AE196" i="65"/>
  <c r="AD196" i="65"/>
  <c r="AC196" i="65"/>
  <c r="AB196" i="65"/>
  <c r="AA196" i="65"/>
  <c r="Z196" i="65"/>
  <c r="Y196" i="65"/>
  <c r="X196" i="65"/>
  <c r="W196" i="65"/>
  <c r="V196" i="65"/>
  <c r="U196" i="65"/>
  <c r="T196" i="65"/>
  <c r="S196" i="65"/>
  <c r="R196" i="65"/>
  <c r="Q196" i="65"/>
  <c r="P196" i="65"/>
  <c r="O196" i="65"/>
  <c r="N196" i="65"/>
  <c r="M196" i="65"/>
  <c r="K196" i="65"/>
  <c r="AO18" i="66" s="1"/>
  <c r="J196" i="65"/>
  <c r="I196" i="65"/>
  <c r="H196" i="65"/>
  <c r="G196" i="65"/>
  <c r="F196" i="65"/>
  <c r="E196" i="65"/>
  <c r="C195" i="65"/>
  <c r="BA192" i="65"/>
  <c r="AZ192" i="65"/>
  <c r="AY192" i="65"/>
  <c r="AX192" i="65"/>
  <c r="AW192" i="65"/>
  <c r="AV192" i="65"/>
  <c r="AU192" i="65"/>
  <c r="AT192" i="65"/>
  <c r="AS192" i="65"/>
  <c r="AR192" i="65"/>
  <c r="AQ192" i="65"/>
  <c r="AP192" i="65"/>
  <c r="AO192" i="65"/>
  <c r="AN192" i="65"/>
  <c r="AM192" i="65"/>
  <c r="AL192" i="65"/>
  <c r="AK192" i="65"/>
  <c r="AJ192" i="65"/>
  <c r="AI192" i="65"/>
  <c r="AH192" i="65"/>
  <c r="AF192" i="65"/>
  <c r="AE192" i="65"/>
  <c r="AD192" i="65"/>
  <c r="AC192" i="65"/>
  <c r="AB192" i="65"/>
  <c r="AA192" i="65"/>
  <c r="Z192" i="65"/>
  <c r="Y192" i="65"/>
  <c r="X192" i="65"/>
  <c r="W192" i="65"/>
  <c r="V192" i="65"/>
  <c r="U192" i="65"/>
  <c r="T192" i="65"/>
  <c r="S192" i="65"/>
  <c r="R192" i="65"/>
  <c r="Q192" i="65"/>
  <c r="P192" i="65"/>
  <c r="O192" i="65"/>
  <c r="N192" i="65"/>
  <c r="M192" i="65"/>
  <c r="K192" i="65"/>
  <c r="J192" i="65"/>
  <c r="I192" i="65"/>
  <c r="H192" i="65"/>
  <c r="G192" i="65"/>
  <c r="F192" i="65"/>
  <c r="E192" i="65"/>
  <c r="BA189" i="65"/>
  <c r="AZ189" i="65"/>
  <c r="AY189" i="65"/>
  <c r="AX189" i="65"/>
  <c r="AW189" i="65"/>
  <c r="AV189" i="65"/>
  <c r="AU189" i="65"/>
  <c r="AT189" i="65"/>
  <c r="AS189" i="65"/>
  <c r="AR189" i="65"/>
  <c r="AQ189" i="65"/>
  <c r="AP189" i="65"/>
  <c r="AO189" i="65"/>
  <c r="AN189" i="65"/>
  <c r="AM189" i="65"/>
  <c r="AL189" i="65"/>
  <c r="AK189" i="65"/>
  <c r="AJ189" i="65"/>
  <c r="AI189" i="65"/>
  <c r="AH189" i="65"/>
  <c r="AF189" i="65"/>
  <c r="AE189" i="65"/>
  <c r="AD189" i="65"/>
  <c r="AC189" i="65"/>
  <c r="AB189" i="65"/>
  <c r="AA189" i="65"/>
  <c r="Z189" i="65"/>
  <c r="Y189" i="65"/>
  <c r="X189" i="65"/>
  <c r="W189" i="65"/>
  <c r="V189" i="65"/>
  <c r="U189" i="65"/>
  <c r="T189" i="65"/>
  <c r="S189" i="65"/>
  <c r="R189" i="65"/>
  <c r="Q189" i="65"/>
  <c r="P189" i="65"/>
  <c r="O189" i="65"/>
  <c r="N189" i="65"/>
  <c r="M189" i="65"/>
  <c r="K189" i="65"/>
  <c r="AN18" i="66" s="1"/>
  <c r="J189" i="65"/>
  <c r="I189" i="65"/>
  <c r="H189" i="65"/>
  <c r="G189" i="65"/>
  <c r="F189" i="65"/>
  <c r="E189" i="65"/>
  <c r="C188" i="65"/>
  <c r="BA185" i="65"/>
  <c r="AZ185" i="65"/>
  <c r="AY185" i="65"/>
  <c r="AX185" i="65"/>
  <c r="AW185" i="65"/>
  <c r="AV185" i="65"/>
  <c r="AU185" i="65"/>
  <c r="AT185" i="65"/>
  <c r="AS185" i="65"/>
  <c r="AR185" i="65"/>
  <c r="AQ185" i="65"/>
  <c r="AP185" i="65"/>
  <c r="AO185" i="65"/>
  <c r="AN185" i="65"/>
  <c r="AM185" i="65"/>
  <c r="AL185" i="65"/>
  <c r="AK185" i="65"/>
  <c r="AJ185" i="65"/>
  <c r="AI185" i="65"/>
  <c r="AH185" i="65"/>
  <c r="AF185" i="65"/>
  <c r="AE185" i="65"/>
  <c r="AD185" i="65"/>
  <c r="AC185" i="65"/>
  <c r="AB185" i="65"/>
  <c r="AA185" i="65"/>
  <c r="Z185" i="65"/>
  <c r="Y185" i="65"/>
  <c r="X185" i="65"/>
  <c r="W185" i="65"/>
  <c r="V185" i="65"/>
  <c r="U185" i="65"/>
  <c r="T185" i="65"/>
  <c r="S185" i="65"/>
  <c r="R185" i="65"/>
  <c r="Q185" i="65"/>
  <c r="P185" i="65"/>
  <c r="O185" i="65"/>
  <c r="N185" i="65"/>
  <c r="M185" i="65"/>
  <c r="K185" i="65"/>
  <c r="J185" i="65"/>
  <c r="I185" i="65"/>
  <c r="H185" i="65"/>
  <c r="G185" i="65"/>
  <c r="F185" i="65"/>
  <c r="E185" i="65"/>
  <c r="BA182" i="65"/>
  <c r="AZ182" i="65"/>
  <c r="AY182" i="65"/>
  <c r="AX182" i="65"/>
  <c r="AW182" i="65"/>
  <c r="AV182" i="65"/>
  <c r="AU182" i="65"/>
  <c r="AT182" i="65"/>
  <c r="AS182" i="65"/>
  <c r="AR182" i="65"/>
  <c r="AQ182" i="65"/>
  <c r="AP182" i="65"/>
  <c r="AO182" i="65"/>
  <c r="AN182" i="65"/>
  <c r="AM182" i="65"/>
  <c r="AL182" i="65"/>
  <c r="AK182" i="65"/>
  <c r="AJ182" i="65"/>
  <c r="AI182" i="65"/>
  <c r="AH182" i="65"/>
  <c r="AF182" i="65"/>
  <c r="AE182" i="65"/>
  <c r="AD182" i="65"/>
  <c r="AC182" i="65"/>
  <c r="AB182" i="65"/>
  <c r="AA182" i="65"/>
  <c r="Z182" i="65"/>
  <c r="Y182" i="65"/>
  <c r="X182" i="65"/>
  <c r="W182" i="65"/>
  <c r="V182" i="65"/>
  <c r="U182" i="65"/>
  <c r="T182" i="65"/>
  <c r="S182" i="65"/>
  <c r="R182" i="65"/>
  <c r="Q182" i="65"/>
  <c r="P182" i="65"/>
  <c r="O182" i="65"/>
  <c r="N182" i="65"/>
  <c r="M182" i="65"/>
  <c r="K182" i="65"/>
  <c r="AM18" i="66" s="1"/>
  <c r="J182" i="65"/>
  <c r="I182" i="65"/>
  <c r="H182" i="65"/>
  <c r="G182" i="65"/>
  <c r="F182" i="65"/>
  <c r="E182" i="65"/>
  <c r="C181" i="65"/>
  <c r="BA178" i="65"/>
  <c r="AZ178" i="65"/>
  <c r="AY178" i="65"/>
  <c r="AX178" i="65"/>
  <c r="AW178" i="65"/>
  <c r="AV178" i="65"/>
  <c r="AU178" i="65"/>
  <c r="AT178" i="65"/>
  <c r="AS178" i="65"/>
  <c r="AR178" i="65"/>
  <c r="AQ178" i="65"/>
  <c r="AP178" i="65"/>
  <c r="AO178" i="65"/>
  <c r="AN178" i="65"/>
  <c r="AM178" i="65"/>
  <c r="AL178" i="65"/>
  <c r="AK178" i="65"/>
  <c r="AJ178" i="65"/>
  <c r="AI178" i="65"/>
  <c r="AH178" i="65"/>
  <c r="AG178" i="65"/>
  <c r="AF178" i="65"/>
  <c r="AE178" i="65"/>
  <c r="AD178" i="65"/>
  <c r="AC178" i="65"/>
  <c r="AB178" i="65"/>
  <c r="AA178" i="65"/>
  <c r="Z178" i="65"/>
  <c r="Y178" i="65"/>
  <c r="X178" i="65"/>
  <c r="W178" i="65"/>
  <c r="V178" i="65"/>
  <c r="U178" i="65"/>
  <c r="T178" i="65"/>
  <c r="S178" i="65"/>
  <c r="R178" i="65"/>
  <c r="Q178" i="65"/>
  <c r="P178" i="65"/>
  <c r="O178" i="65"/>
  <c r="N178" i="65"/>
  <c r="M178" i="65"/>
  <c r="L178" i="65"/>
  <c r="K178" i="65"/>
  <c r="J178" i="65"/>
  <c r="I178" i="65"/>
  <c r="H178" i="65"/>
  <c r="G178" i="65"/>
  <c r="F178" i="65"/>
  <c r="E178" i="65"/>
  <c r="BA175" i="65"/>
  <c r="AZ175" i="65"/>
  <c r="AY175" i="65"/>
  <c r="AY174" i="65" s="1"/>
  <c r="AL60" i="66" s="1"/>
  <c r="AX175" i="65"/>
  <c r="AW175" i="65"/>
  <c r="AV175" i="65"/>
  <c r="AU175" i="65"/>
  <c r="AT175" i="65"/>
  <c r="AS175" i="65"/>
  <c r="AR175" i="65"/>
  <c r="AQ175" i="65"/>
  <c r="AP175" i="65"/>
  <c r="AO175" i="65"/>
  <c r="AN175" i="65"/>
  <c r="AM175" i="65"/>
  <c r="AL175" i="65"/>
  <c r="AK175" i="65"/>
  <c r="AJ175" i="65"/>
  <c r="AI175" i="65"/>
  <c r="AI174" i="65" s="1"/>
  <c r="AL44" i="66" s="1"/>
  <c r="AH175" i="65"/>
  <c r="AG175" i="65"/>
  <c r="AF175" i="65"/>
  <c r="AE175" i="65"/>
  <c r="AD175" i="65"/>
  <c r="AC175" i="65"/>
  <c r="AB175" i="65"/>
  <c r="AA175" i="65"/>
  <c r="Z175" i="65"/>
  <c r="Y175" i="65"/>
  <c r="X175" i="65"/>
  <c r="W175" i="65"/>
  <c r="V175" i="65"/>
  <c r="U175" i="65"/>
  <c r="T175" i="65"/>
  <c r="S175" i="65"/>
  <c r="S174" i="65" s="1"/>
  <c r="AL27" i="66" s="1"/>
  <c r="R175" i="65"/>
  <c r="Q175" i="65"/>
  <c r="P175" i="65"/>
  <c r="O175" i="65"/>
  <c r="N175" i="65"/>
  <c r="M175" i="65"/>
  <c r="L175" i="65"/>
  <c r="K175" i="65"/>
  <c r="J175" i="65"/>
  <c r="I175" i="65"/>
  <c r="H175" i="65"/>
  <c r="G175" i="65"/>
  <c r="F175" i="65"/>
  <c r="E175" i="65"/>
  <c r="C174" i="65"/>
  <c r="BA171" i="65"/>
  <c r="BA170" i="65" s="1"/>
  <c r="AK62" i="66" s="1"/>
  <c r="AZ171" i="65"/>
  <c r="AZ170" i="65" s="1"/>
  <c r="AK61" i="66" s="1"/>
  <c r="AY171" i="65"/>
  <c r="AY170" i="65" s="1"/>
  <c r="AK60" i="66" s="1"/>
  <c r="AX171" i="65"/>
  <c r="AX170" i="65" s="1"/>
  <c r="AK59" i="66" s="1"/>
  <c r="AW171" i="65"/>
  <c r="AW170" i="65" s="1"/>
  <c r="AK58" i="66" s="1"/>
  <c r="AV171" i="65"/>
  <c r="AV170" i="65" s="1"/>
  <c r="AK57" i="66" s="1"/>
  <c r="AU171" i="65"/>
  <c r="AU170" i="65" s="1"/>
  <c r="AK56" i="66" s="1"/>
  <c r="AT171" i="65"/>
  <c r="AT170" i="65" s="1"/>
  <c r="AK55" i="66" s="1"/>
  <c r="AS171" i="65"/>
  <c r="AS170" i="65" s="1"/>
  <c r="AK54" i="66" s="1"/>
  <c r="AR171" i="65"/>
  <c r="AR170" i="65" s="1"/>
  <c r="AK53" i="66" s="1"/>
  <c r="AQ171" i="65"/>
  <c r="AQ170" i="65" s="1"/>
  <c r="AK52" i="66" s="1"/>
  <c r="AP171" i="65"/>
  <c r="AP170" i="65" s="1"/>
  <c r="AK51" i="66" s="1"/>
  <c r="AO171" i="65"/>
  <c r="AO170" i="65" s="1"/>
  <c r="AK50" i="66" s="1"/>
  <c r="AN171" i="65"/>
  <c r="AN170" i="65" s="1"/>
  <c r="AK49" i="66" s="1"/>
  <c r="AM171" i="65"/>
  <c r="AM170" i="65" s="1"/>
  <c r="AK48" i="66" s="1"/>
  <c r="AL171" i="65"/>
  <c r="AL170" i="65" s="1"/>
  <c r="AK47" i="66" s="1"/>
  <c r="AK171" i="65"/>
  <c r="AK170" i="65" s="1"/>
  <c r="AK46" i="66" s="1"/>
  <c r="AJ171" i="65"/>
  <c r="AJ170" i="65" s="1"/>
  <c r="AK45" i="66" s="1"/>
  <c r="AI171" i="65"/>
  <c r="AI170" i="65" s="1"/>
  <c r="AK44" i="66" s="1"/>
  <c r="AH171" i="65"/>
  <c r="AH170" i="65" s="1"/>
  <c r="AK43" i="66" s="1"/>
  <c r="AG171" i="65"/>
  <c r="AG170" i="65" s="1"/>
  <c r="AF171" i="65"/>
  <c r="AF170" i="65" s="1"/>
  <c r="AE171" i="65"/>
  <c r="AE170" i="65" s="1"/>
  <c r="AK40" i="66" s="1"/>
  <c r="AD171" i="65"/>
  <c r="AD170" i="65" s="1"/>
  <c r="AK39" i="66" s="1"/>
  <c r="AC171" i="65"/>
  <c r="AC170" i="65" s="1"/>
  <c r="AK38" i="66" s="1"/>
  <c r="AB171" i="65"/>
  <c r="AB170" i="65" s="1"/>
  <c r="AK37" i="66" s="1"/>
  <c r="AA171" i="65"/>
  <c r="AA170" i="65" s="1"/>
  <c r="AK36" i="66" s="1"/>
  <c r="Z171" i="65"/>
  <c r="Z170" i="65" s="1"/>
  <c r="AK35" i="66" s="1"/>
  <c r="Y171" i="65"/>
  <c r="Y170" i="65" s="1"/>
  <c r="AK34" i="66" s="1"/>
  <c r="X171" i="65"/>
  <c r="X170" i="65" s="1"/>
  <c r="W171" i="65"/>
  <c r="W170" i="65" s="1"/>
  <c r="AK31" i="66" s="1"/>
  <c r="V171" i="65"/>
  <c r="V170" i="65" s="1"/>
  <c r="AK30" i="66" s="1"/>
  <c r="U171" i="65"/>
  <c r="U170" i="65" s="1"/>
  <c r="AK29" i="66" s="1"/>
  <c r="T171" i="65"/>
  <c r="T170" i="65" s="1"/>
  <c r="AK28" i="66" s="1"/>
  <c r="S171" i="65"/>
  <c r="S170" i="65" s="1"/>
  <c r="AK27" i="66" s="1"/>
  <c r="R171" i="65"/>
  <c r="R170" i="65" s="1"/>
  <c r="AK26" i="66" s="1"/>
  <c r="Q171" i="65"/>
  <c r="Q170" i="65" s="1"/>
  <c r="AK25" i="66" s="1"/>
  <c r="P171" i="65"/>
  <c r="P170" i="65" s="1"/>
  <c r="AK24" i="66" s="1"/>
  <c r="O171" i="65"/>
  <c r="O170" i="65" s="1"/>
  <c r="AK21" i="66" s="1"/>
  <c r="N171" i="65"/>
  <c r="N170" i="65" s="1"/>
  <c r="AK20" i="66" s="1"/>
  <c r="M171" i="65"/>
  <c r="M170" i="65" s="1"/>
  <c r="AK19" i="66" s="1"/>
  <c r="L171" i="65"/>
  <c r="L170" i="65" s="1"/>
  <c r="K171" i="65"/>
  <c r="K170" i="65" s="1"/>
  <c r="AK17" i="66" s="1"/>
  <c r="J171" i="65"/>
  <c r="J170" i="65" s="1"/>
  <c r="AK16" i="66" s="1"/>
  <c r="I171" i="65"/>
  <c r="I170" i="65" s="1"/>
  <c r="AK15" i="66" s="1"/>
  <c r="H171" i="65"/>
  <c r="H170" i="65" s="1"/>
  <c r="AK14" i="66" s="1"/>
  <c r="G171" i="65"/>
  <c r="G170" i="65" s="1"/>
  <c r="AK13" i="66" s="1"/>
  <c r="F171" i="65"/>
  <c r="F170" i="65" s="1"/>
  <c r="AK12" i="66" s="1"/>
  <c r="E171" i="65"/>
  <c r="C170" i="65"/>
  <c r="BA167" i="65"/>
  <c r="BA166" i="65" s="1"/>
  <c r="AJ62" i="66" s="1"/>
  <c r="AZ167" i="65"/>
  <c r="AZ166" i="65" s="1"/>
  <c r="AJ61" i="66" s="1"/>
  <c r="AY167" i="65"/>
  <c r="AY166" i="65" s="1"/>
  <c r="AJ60" i="66" s="1"/>
  <c r="AX167" i="65"/>
  <c r="AX166" i="65" s="1"/>
  <c r="AJ59" i="66" s="1"/>
  <c r="AW167" i="65"/>
  <c r="AW166" i="65" s="1"/>
  <c r="AJ58" i="66" s="1"/>
  <c r="AV167" i="65"/>
  <c r="AV166" i="65" s="1"/>
  <c r="AJ57" i="66" s="1"/>
  <c r="AU167" i="65"/>
  <c r="AU166" i="65" s="1"/>
  <c r="AJ56" i="66" s="1"/>
  <c r="AT167" i="65"/>
  <c r="AT166" i="65" s="1"/>
  <c r="AJ55" i="66" s="1"/>
  <c r="AS167" i="65"/>
  <c r="AS166" i="65" s="1"/>
  <c r="AJ54" i="66" s="1"/>
  <c r="AR167" i="65"/>
  <c r="AR166" i="65" s="1"/>
  <c r="AJ53" i="66" s="1"/>
  <c r="AQ167" i="65"/>
  <c r="AQ166" i="65" s="1"/>
  <c r="AJ52" i="66" s="1"/>
  <c r="AP167" i="65"/>
  <c r="AP166" i="65" s="1"/>
  <c r="AJ51" i="66" s="1"/>
  <c r="AO167" i="65"/>
  <c r="AO166" i="65" s="1"/>
  <c r="AJ50" i="66" s="1"/>
  <c r="AN167" i="65"/>
  <c r="AN166" i="65" s="1"/>
  <c r="AJ49" i="66" s="1"/>
  <c r="AM167" i="65"/>
  <c r="AM166" i="65" s="1"/>
  <c r="AJ48" i="66" s="1"/>
  <c r="AL167" i="65"/>
  <c r="AL166" i="65" s="1"/>
  <c r="AJ47" i="66" s="1"/>
  <c r="AK167" i="65"/>
  <c r="AK166" i="65" s="1"/>
  <c r="AJ46" i="66" s="1"/>
  <c r="AJ167" i="65"/>
  <c r="AJ166" i="65" s="1"/>
  <c r="AJ45" i="66" s="1"/>
  <c r="AI167" i="65"/>
  <c r="AI166" i="65" s="1"/>
  <c r="AJ44" i="66" s="1"/>
  <c r="AH167" i="65"/>
  <c r="AH166" i="65" s="1"/>
  <c r="AJ43" i="66" s="1"/>
  <c r="AG167" i="65"/>
  <c r="AG166" i="65" s="1"/>
  <c r="AJ42" i="66" s="1"/>
  <c r="AF167" i="65"/>
  <c r="AF166" i="65" s="1"/>
  <c r="AJ41" i="66" s="1"/>
  <c r="AE167" i="65"/>
  <c r="AE166" i="65" s="1"/>
  <c r="AD167" i="65"/>
  <c r="AD166" i="65" s="1"/>
  <c r="AJ39" i="66" s="1"/>
  <c r="AC167" i="65"/>
  <c r="AC166" i="65" s="1"/>
  <c r="AJ38" i="66" s="1"/>
  <c r="AB167" i="65"/>
  <c r="AB166" i="65" s="1"/>
  <c r="AJ37" i="66" s="1"/>
  <c r="AA167" i="65"/>
  <c r="AA166" i="65" s="1"/>
  <c r="AJ36" i="66" s="1"/>
  <c r="Z167" i="65"/>
  <c r="Z166" i="65" s="1"/>
  <c r="AJ35" i="66" s="1"/>
  <c r="Y167" i="65"/>
  <c r="Y166" i="65" s="1"/>
  <c r="AJ34" i="66" s="1"/>
  <c r="X167" i="65"/>
  <c r="X166" i="65" s="1"/>
  <c r="W167" i="65"/>
  <c r="W166" i="65" s="1"/>
  <c r="AJ31" i="66" s="1"/>
  <c r="V167" i="65"/>
  <c r="V166" i="65" s="1"/>
  <c r="AJ30" i="66" s="1"/>
  <c r="U167" i="65"/>
  <c r="U166" i="65" s="1"/>
  <c r="AJ29" i="66" s="1"/>
  <c r="T167" i="65"/>
  <c r="T166" i="65" s="1"/>
  <c r="AJ28" i="66" s="1"/>
  <c r="S167" i="65"/>
  <c r="S166" i="65" s="1"/>
  <c r="AJ27" i="66" s="1"/>
  <c r="R167" i="65"/>
  <c r="R166" i="65" s="1"/>
  <c r="AJ26" i="66" s="1"/>
  <c r="Q167" i="65"/>
  <c r="Q166" i="65" s="1"/>
  <c r="AJ25" i="66" s="1"/>
  <c r="P167" i="65"/>
  <c r="P166" i="65" s="1"/>
  <c r="AJ24" i="66" s="1"/>
  <c r="O167" i="65"/>
  <c r="O166" i="65" s="1"/>
  <c r="AJ21" i="66" s="1"/>
  <c r="N167" i="65"/>
  <c r="N166" i="65" s="1"/>
  <c r="AJ20" i="66" s="1"/>
  <c r="M167" i="65"/>
  <c r="M166" i="65" s="1"/>
  <c r="AJ19" i="66" s="1"/>
  <c r="L167" i="65"/>
  <c r="L166" i="65" s="1"/>
  <c r="K167" i="65"/>
  <c r="J167" i="65"/>
  <c r="J166" i="65" s="1"/>
  <c r="AJ16" i="66" s="1"/>
  <c r="I167" i="65"/>
  <c r="I166" i="65" s="1"/>
  <c r="AJ15" i="66" s="1"/>
  <c r="H167" i="65"/>
  <c r="H166" i="65" s="1"/>
  <c r="AJ14" i="66" s="1"/>
  <c r="G167" i="65"/>
  <c r="G166" i="65" s="1"/>
  <c r="AJ13" i="66" s="1"/>
  <c r="F167" i="65"/>
  <c r="F166" i="65" s="1"/>
  <c r="AJ12" i="66" s="1"/>
  <c r="E167" i="65"/>
  <c r="C166" i="65"/>
  <c r="BA163" i="65"/>
  <c r="BA162" i="65" s="1"/>
  <c r="AI62" i="66" s="1"/>
  <c r="AZ163" i="65"/>
  <c r="AZ162" i="65" s="1"/>
  <c r="AI61" i="66" s="1"/>
  <c r="AY163" i="65"/>
  <c r="AY162" i="65" s="1"/>
  <c r="AI60" i="66" s="1"/>
  <c r="AX163" i="65"/>
  <c r="AX162" i="65" s="1"/>
  <c r="AI59" i="66" s="1"/>
  <c r="AW163" i="65"/>
  <c r="AW162" i="65" s="1"/>
  <c r="AI58" i="66" s="1"/>
  <c r="AV163" i="65"/>
  <c r="AV162" i="65" s="1"/>
  <c r="AI57" i="66" s="1"/>
  <c r="AU163" i="65"/>
  <c r="AU162" i="65" s="1"/>
  <c r="AI56" i="66" s="1"/>
  <c r="AT163" i="65"/>
  <c r="AT162" i="65" s="1"/>
  <c r="AI55" i="66" s="1"/>
  <c r="AS163" i="65"/>
  <c r="AS162" i="65" s="1"/>
  <c r="AI54" i="66" s="1"/>
  <c r="AR163" i="65"/>
  <c r="AR162" i="65" s="1"/>
  <c r="AI53" i="66" s="1"/>
  <c r="AQ163" i="65"/>
  <c r="AQ162" i="65" s="1"/>
  <c r="AI52" i="66" s="1"/>
  <c r="AP163" i="65"/>
  <c r="AP162" i="65" s="1"/>
  <c r="AI51" i="66" s="1"/>
  <c r="AO163" i="65"/>
  <c r="AO162" i="65" s="1"/>
  <c r="AI50" i="66" s="1"/>
  <c r="AN163" i="65"/>
  <c r="AN162" i="65" s="1"/>
  <c r="AI49" i="66" s="1"/>
  <c r="AM163" i="65"/>
  <c r="AM162" i="65" s="1"/>
  <c r="AI48" i="66" s="1"/>
  <c r="AL163" i="65"/>
  <c r="AL162" i="65" s="1"/>
  <c r="AI47" i="66" s="1"/>
  <c r="AK163" i="65"/>
  <c r="AK162" i="65" s="1"/>
  <c r="AI46" i="66" s="1"/>
  <c r="AJ163" i="65"/>
  <c r="AJ162" i="65" s="1"/>
  <c r="AI45" i="66" s="1"/>
  <c r="AI163" i="65"/>
  <c r="AI162" i="65" s="1"/>
  <c r="AI44" i="66" s="1"/>
  <c r="AH163" i="65"/>
  <c r="AH162" i="65" s="1"/>
  <c r="AI43" i="66" s="1"/>
  <c r="AG163" i="65"/>
  <c r="AG162" i="65" s="1"/>
  <c r="AI42" i="66" s="1"/>
  <c r="AF163" i="65"/>
  <c r="AF162" i="65" s="1"/>
  <c r="AI41" i="66" s="1"/>
  <c r="AE163" i="65"/>
  <c r="AE162" i="65" s="1"/>
  <c r="AI40" i="66" s="1"/>
  <c r="AD163" i="65"/>
  <c r="AD162" i="65" s="1"/>
  <c r="AC163" i="65"/>
  <c r="AC162" i="65" s="1"/>
  <c r="AI38" i="66" s="1"/>
  <c r="AB163" i="65"/>
  <c r="AB162" i="65" s="1"/>
  <c r="AI37" i="66" s="1"/>
  <c r="AA163" i="65"/>
  <c r="AA162" i="65" s="1"/>
  <c r="AI36" i="66" s="1"/>
  <c r="Z163" i="65"/>
  <c r="Z162" i="65" s="1"/>
  <c r="AI35" i="66" s="1"/>
  <c r="Y163" i="65"/>
  <c r="Y162" i="65" s="1"/>
  <c r="AI34" i="66" s="1"/>
  <c r="X163" i="65"/>
  <c r="X162" i="65" s="1"/>
  <c r="W163" i="65"/>
  <c r="W162" i="65" s="1"/>
  <c r="AI31" i="66" s="1"/>
  <c r="V163" i="65"/>
  <c r="V162" i="65" s="1"/>
  <c r="AI30" i="66" s="1"/>
  <c r="U163" i="65"/>
  <c r="U162" i="65" s="1"/>
  <c r="AI29" i="66" s="1"/>
  <c r="T163" i="65"/>
  <c r="T162" i="65" s="1"/>
  <c r="AI28" i="66" s="1"/>
  <c r="S163" i="65"/>
  <c r="S162" i="65" s="1"/>
  <c r="AI27" i="66" s="1"/>
  <c r="R163" i="65"/>
  <c r="R162" i="65" s="1"/>
  <c r="AI26" i="66" s="1"/>
  <c r="Q163" i="65"/>
  <c r="Q162" i="65" s="1"/>
  <c r="AI25" i="66" s="1"/>
  <c r="P163" i="65"/>
  <c r="P162" i="65" s="1"/>
  <c r="AI24" i="66" s="1"/>
  <c r="O163" i="65"/>
  <c r="O162" i="65" s="1"/>
  <c r="AI21" i="66" s="1"/>
  <c r="N163" i="65"/>
  <c r="N162" i="65" s="1"/>
  <c r="AI20" i="66" s="1"/>
  <c r="M163" i="65"/>
  <c r="M162" i="65" s="1"/>
  <c r="AI19" i="66" s="1"/>
  <c r="L163" i="65"/>
  <c r="L162" i="65" s="1"/>
  <c r="K163" i="65"/>
  <c r="AI18" i="66" s="1"/>
  <c r="J163" i="65"/>
  <c r="J162" i="65" s="1"/>
  <c r="AI16" i="66" s="1"/>
  <c r="I163" i="65"/>
  <c r="I162" i="65" s="1"/>
  <c r="AI15" i="66" s="1"/>
  <c r="H163" i="65"/>
  <c r="H162" i="65" s="1"/>
  <c r="AI14" i="66" s="1"/>
  <c r="G163" i="65"/>
  <c r="G162" i="65" s="1"/>
  <c r="AI13" i="66" s="1"/>
  <c r="F163" i="65"/>
  <c r="F162" i="65" s="1"/>
  <c r="AI12" i="66" s="1"/>
  <c r="E163" i="65"/>
  <c r="C162" i="65"/>
  <c r="BA159" i="65"/>
  <c r="BA158" i="65" s="1"/>
  <c r="AH62" i="66" s="1"/>
  <c r="AZ159" i="65"/>
  <c r="AZ158" i="65" s="1"/>
  <c r="AH61" i="66" s="1"/>
  <c r="AY159" i="65"/>
  <c r="AY158" i="65" s="1"/>
  <c r="AH60" i="66" s="1"/>
  <c r="AX159" i="65"/>
  <c r="AW159" i="65"/>
  <c r="AW158" i="65" s="1"/>
  <c r="AH58" i="66" s="1"/>
  <c r="AV159" i="65"/>
  <c r="AV158" i="65" s="1"/>
  <c r="AH57" i="66" s="1"/>
  <c r="AU159" i="65"/>
  <c r="AU158" i="65" s="1"/>
  <c r="AH56" i="66" s="1"/>
  <c r="AT159" i="65"/>
  <c r="AT158" i="65" s="1"/>
  <c r="AH55" i="66" s="1"/>
  <c r="AS159" i="65"/>
  <c r="AS158" i="65" s="1"/>
  <c r="AH54" i="66" s="1"/>
  <c r="AR159" i="65"/>
  <c r="AR158" i="65" s="1"/>
  <c r="AH53" i="66" s="1"/>
  <c r="AQ159" i="65"/>
  <c r="AQ158" i="65" s="1"/>
  <c r="AH52" i="66" s="1"/>
  <c r="AP159" i="65"/>
  <c r="AP158" i="65" s="1"/>
  <c r="AH51" i="66" s="1"/>
  <c r="AO159" i="65"/>
  <c r="AO158" i="65" s="1"/>
  <c r="AH50" i="66" s="1"/>
  <c r="AN159" i="65"/>
  <c r="AN158" i="65" s="1"/>
  <c r="AH49" i="66" s="1"/>
  <c r="AM159" i="65"/>
  <c r="AM158" i="65" s="1"/>
  <c r="AH48" i="66" s="1"/>
  <c r="AL159" i="65"/>
  <c r="AL158" i="65" s="1"/>
  <c r="AH47" i="66" s="1"/>
  <c r="AK159" i="65"/>
  <c r="AK158" i="65" s="1"/>
  <c r="AH46" i="66" s="1"/>
  <c r="AJ159" i="65"/>
  <c r="AJ158" i="65" s="1"/>
  <c r="AH45" i="66" s="1"/>
  <c r="AI159" i="65"/>
  <c r="AI158" i="65" s="1"/>
  <c r="AH44" i="66" s="1"/>
  <c r="AH159" i="65"/>
  <c r="AH158" i="65" s="1"/>
  <c r="AH43" i="66" s="1"/>
  <c r="AG159" i="65"/>
  <c r="AG158" i="65" s="1"/>
  <c r="AH42" i="66" s="1"/>
  <c r="AF159" i="65"/>
  <c r="AF158" i="65" s="1"/>
  <c r="AH41" i="66" s="1"/>
  <c r="AE159" i="65"/>
  <c r="AE158" i="65" s="1"/>
  <c r="AH40" i="66" s="1"/>
  <c r="AD159" i="65"/>
  <c r="AD158" i="65" s="1"/>
  <c r="AH39" i="66" s="1"/>
  <c r="AC159" i="65"/>
  <c r="AC158" i="65" s="1"/>
  <c r="AB159" i="65"/>
  <c r="AB158" i="65" s="1"/>
  <c r="AH37" i="66" s="1"/>
  <c r="AA159" i="65"/>
  <c r="AA158" i="65" s="1"/>
  <c r="AH36" i="66" s="1"/>
  <c r="Z159" i="65"/>
  <c r="Z158" i="65" s="1"/>
  <c r="AH35" i="66" s="1"/>
  <c r="Y159" i="65"/>
  <c r="Y158" i="65" s="1"/>
  <c r="AH34" i="66" s="1"/>
  <c r="X159" i="65"/>
  <c r="X158" i="65" s="1"/>
  <c r="W159" i="65"/>
  <c r="W158" i="65" s="1"/>
  <c r="AH31" i="66" s="1"/>
  <c r="V159" i="65"/>
  <c r="V158" i="65" s="1"/>
  <c r="AH30" i="66" s="1"/>
  <c r="U159" i="65"/>
  <c r="U158" i="65" s="1"/>
  <c r="AH29" i="66" s="1"/>
  <c r="T159" i="65"/>
  <c r="T158" i="65" s="1"/>
  <c r="AH28" i="66" s="1"/>
  <c r="S159" i="65"/>
  <c r="S158" i="65" s="1"/>
  <c r="AH27" i="66" s="1"/>
  <c r="R159" i="65"/>
  <c r="R158" i="65" s="1"/>
  <c r="AH26" i="66" s="1"/>
  <c r="Q159" i="65"/>
  <c r="Q158" i="65" s="1"/>
  <c r="AH25" i="66" s="1"/>
  <c r="P159" i="65"/>
  <c r="P158" i="65" s="1"/>
  <c r="AH24" i="66" s="1"/>
  <c r="O159" i="65"/>
  <c r="O158" i="65" s="1"/>
  <c r="AH21" i="66" s="1"/>
  <c r="N159" i="65"/>
  <c r="N158" i="65" s="1"/>
  <c r="AH20" i="66" s="1"/>
  <c r="M159" i="65"/>
  <c r="M158" i="65" s="1"/>
  <c r="AH19" i="66" s="1"/>
  <c r="L159" i="65"/>
  <c r="L158" i="65" s="1"/>
  <c r="K159" i="65"/>
  <c r="AH18" i="66" s="1"/>
  <c r="J159" i="65"/>
  <c r="J158" i="65" s="1"/>
  <c r="AH16" i="66" s="1"/>
  <c r="I159" i="65"/>
  <c r="I158" i="65" s="1"/>
  <c r="AH15" i="66" s="1"/>
  <c r="H159" i="65"/>
  <c r="H158" i="65" s="1"/>
  <c r="AH14" i="66" s="1"/>
  <c r="G159" i="65"/>
  <c r="G158" i="65" s="1"/>
  <c r="AH13" i="66" s="1"/>
  <c r="F159" i="65"/>
  <c r="F158" i="65" s="1"/>
  <c r="AH12" i="66" s="1"/>
  <c r="E159" i="65"/>
  <c r="E158" i="65" s="1"/>
  <c r="AH11" i="66" s="1"/>
  <c r="AX158" i="65"/>
  <c r="AH59" i="66" s="1"/>
  <c r="C158" i="65"/>
  <c r="BA155" i="65"/>
  <c r="BA154" i="65" s="1"/>
  <c r="AG62" i="66" s="1"/>
  <c r="AZ155" i="65"/>
  <c r="AZ154" i="65" s="1"/>
  <c r="AG61" i="66" s="1"/>
  <c r="AY155" i="65"/>
  <c r="AY154" i="65" s="1"/>
  <c r="AG60" i="66" s="1"/>
  <c r="AX155" i="65"/>
  <c r="AX154" i="65" s="1"/>
  <c r="AG59" i="66" s="1"/>
  <c r="AW155" i="65"/>
  <c r="AW154" i="65" s="1"/>
  <c r="AG58" i="66" s="1"/>
  <c r="AV155" i="65"/>
  <c r="AV154" i="65" s="1"/>
  <c r="AG57" i="66" s="1"/>
  <c r="AU155" i="65"/>
  <c r="AU154" i="65" s="1"/>
  <c r="AG56" i="66" s="1"/>
  <c r="AT155" i="65"/>
  <c r="AT154" i="65" s="1"/>
  <c r="AG55" i="66" s="1"/>
  <c r="AS155" i="65"/>
  <c r="AS154" i="65" s="1"/>
  <c r="AG54" i="66" s="1"/>
  <c r="AR155" i="65"/>
  <c r="AR154" i="65" s="1"/>
  <c r="AG53" i="66" s="1"/>
  <c r="AQ155" i="65"/>
  <c r="AQ154" i="65" s="1"/>
  <c r="AG52" i="66" s="1"/>
  <c r="AP155" i="65"/>
  <c r="AP154" i="65" s="1"/>
  <c r="AG51" i="66" s="1"/>
  <c r="AO155" i="65"/>
  <c r="AO154" i="65" s="1"/>
  <c r="AG50" i="66" s="1"/>
  <c r="AN155" i="65"/>
  <c r="AN154" i="65" s="1"/>
  <c r="AG49" i="66" s="1"/>
  <c r="AM155" i="65"/>
  <c r="AM154" i="65" s="1"/>
  <c r="AG48" i="66" s="1"/>
  <c r="AL155" i="65"/>
  <c r="AL154" i="65" s="1"/>
  <c r="AG47" i="66" s="1"/>
  <c r="AK155" i="65"/>
  <c r="AK154" i="65" s="1"/>
  <c r="AG46" i="66" s="1"/>
  <c r="AJ155" i="65"/>
  <c r="AJ154" i="65" s="1"/>
  <c r="AG45" i="66" s="1"/>
  <c r="AI155" i="65"/>
  <c r="AI154" i="65" s="1"/>
  <c r="AG44" i="66" s="1"/>
  <c r="AH155" i="65"/>
  <c r="AH154" i="65" s="1"/>
  <c r="AG43" i="66" s="1"/>
  <c r="AG155" i="65"/>
  <c r="AG154" i="65" s="1"/>
  <c r="AG42" i="66" s="1"/>
  <c r="AF155" i="65"/>
  <c r="AF154" i="65" s="1"/>
  <c r="AE155" i="65"/>
  <c r="AE154" i="65" s="1"/>
  <c r="AG40" i="66" s="1"/>
  <c r="AD155" i="65"/>
  <c r="AD154" i="65" s="1"/>
  <c r="AG39" i="66" s="1"/>
  <c r="AC155" i="65"/>
  <c r="AC154" i="65" s="1"/>
  <c r="AG38" i="66" s="1"/>
  <c r="AB155" i="65"/>
  <c r="AB154" i="65" s="1"/>
  <c r="AA155" i="65"/>
  <c r="AA154" i="65" s="1"/>
  <c r="AG36" i="66" s="1"/>
  <c r="Z155" i="65"/>
  <c r="Z154" i="65" s="1"/>
  <c r="AG35" i="66" s="1"/>
  <c r="Y155" i="65"/>
  <c r="Y154" i="65" s="1"/>
  <c r="AG34" i="66" s="1"/>
  <c r="X155" i="65"/>
  <c r="X154" i="65" s="1"/>
  <c r="W155" i="65"/>
  <c r="W154" i="65" s="1"/>
  <c r="AG31" i="66" s="1"/>
  <c r="V155" i="65"/>
  <c r="V154" i="65" s="1"/>
  <c r="AG30" i="66" s="1"/>
  <c r="U155" i="65"/>
  <c r="U154" i="65" s="1"/>
  <c r="AG29" i="66" s="1"/>
  <c r="T155" i="65"/>
  <c r="T154" i="65" s="1"/>
  <c r="AG28" i="66" s="1"/>
  <c r="S155" i="65"/>
  <c r="S154" i="65" s="1"/>
  <c r="AG27" i="66" s="1"/>
  <c r="R155" i="65"/>
  <c r="R154" i="65" s="1"/>
  <c r="AG26" i="66" s="1"/>
  <c r="Q155" i="65"/>
  <c r="Q154" i="65" s="1"/>
  <c r="AG25" i="66" s="1"/>
  <c r="P155" i="65"/>
  <c r="P154" i="65" s="1"/>
  <c r="O155" i="65"/>
  <c r="O154" i="65" s="1"/>
  <c r="AG21" i="66" s="1"/>
  <c r="N155" i="65"/>
  <c r="N154" i="65" s="1"/>
  <c r="AG20" i="66" s="1"/>
  <c r="M155" i="65"/>
  <c r="M154" i="65" s="1"/>
  <c r="AG19" i="66" s="1"/>
  <c r="L155" i="65"/>
  <c r="L154" i="65" s="1"/>
  <c r="K155" i="65"/>
  <c r="J155" i="65"/>
  <c r="J154" i="65" s="1"/>
  <c r="AG16" i="66" s="1"/>
  <c r="I155" i="65"/>
  <c r="I154" i="65" s="1"/>
  <c r="AG15" i="66" s="1"/>
  <c r="H155" i="65"/>
  <c r="H154" i="65" s="1"/>
  <c r="G155" i="65"/>
  <c r="G154" i="65" s="1"/>
  <c r="AG13" i="66" s="1"/>
  <c r="F155" i="65"/>
  <c r="F154" i="65" s="1"/>
  <c r="AG12" i="66" s="1"/>
  <c r="E155" i="65"/>
  <c r="C154" i="65"/>
  <c r="BA151" i="65"/>
  <c r="BA150" i="65" s="1"/>
  <c r="AF62" i="66" s="1"/>
  <c r="AZ151" i="65"/>
  <c r="AZ150" i="65" s="1"/>
  <c r="AF61" i="66" s="1"/>
  <c r="AY151" i="65"/>
  <c r="AY150" i="65" s="1"/>
  <c r="AX151" i="65"/>
  <c r="AX150" i="65" s="1"/>
  <c r="AF59" i="66" s="1"/>
  <c r="AW151" i="65"/>
  <c r="AW150" i="65" s="1"/>
  <c r="AF58" i="66" s="1"/>
  <c r="AV151" i="65"/>
  <c r="AV150" i="65" s="1"/>
  <c r="AF57" i="66" s="1"/>
  <c r="AU151" i="65"/>
  <c r="AU150" i="65" s="1"/>
  <c r="AF56" i="66" s="1"/>
  <c r="AT151" i="65"/>
  <c r="AT150" i="65" s="1"/>
  <c r="AF55" i="66" s="1"/>
  <c r="AS151" i="65"/>
  <c r="AS150" i="65" s="1"/>
  <c r="AF54" i="66" s="1"/>
  <c r="AR151" i="65"/>
  <c r="AR150" i="65" s="1"/>
  <c r="AF53" i="66" s="1"/>
  <c r="AQ151" i="65"/>
  <c r="AQ150" i="65" s="1"/>
  <c r="AP151" i="65"/>
  <c r="AP150" i="65" s="1"/>
  <c r="AF51" i="66" s="1"/>
  <c r="AO151" i="65"/>
  <c r="AO150" i="65" s="1"/>
  <c r="AF50" i="66" s="1"/>
  <c r="AN151" i="65"/>
  <c r="AN150" i="65" s="1"/>
  <c r="AF49" i="66" s="1"/>
  <c r="AM151" i="65"/>
  <c r="AM150" i="65" s="1"/>
  <c r="AF48" i="66" s="1"/>
  <c r="AL151" i="65"/>
  <c r="AL150" i="65" s="1"/>
  <c r="AF47" i="66" s="1"/>
  <c r="AK151" i="65"/>
  <c r="AK150" i="65" s="1"/>
  <c r="AJ151" i="65"/>
  <c r="AJ150" i="65" s="1"/>
  <c r="AF45" i="66" s="1"/>
  <c r="AI151" i="65"/>
  <c r="AI150" i="65" s="1"/>
  <c r="AH151" i="65"/>
  <c r="AH150" i="65" s="1"/>
  <c r="AF43" i="66" s="1"/>
  <c r="AG151" i="65"/>
  <c r="AG150" i="65" s="1"/>
  <c r="AF42" i="66" s="1"/>
  <c r="AF151" i="65"/>
  <c r="AF150" i="65" s="1"/>
  <c r="AF41" i="66" s="1"/>
  <c r="AE151" i="65"/>
  <c r="AE150" i="65" s="1"/>
  <c r="AF40" i="66" s="1"/>
  <c r="AD151" i="65"/>
  <c r="AD150" i="65" s="1"/>
  <c r="AF39" i="66" s="1"/>
  <c r="AC151" i="65"/>
  <c r="AC150" i="65" s="1"/>
  <c r="AF38" i="66" s="1"/>
  <c r="AB151" i="65"/>
  <c r="AB150" i="65" s="1"/>
  <c r="AF37" i="66" s="1"/>
  <c r="AA151" i="65"/>
  <c r="AA150" i="65" s="1"/>
  <c r="Z151" i="65"/>
  <c r="Z150" i="65" s="1"/>
  <c r="AF35" i="66" s="1"/>
  <c r="Y151" i="65"/>
  <c r="Y150" i="65" s="1"/>
  <c r="AF34" i="66" s="1"/>
  <c r="X151" i="65"/>
  <c r="X150" i="65" s="1"/>
  <c r="W151" i="65"/>
  <c r="W150" i="65" s="1"/>
  <c r="AF31" i="66" s="1"/>
  <c r="V151" i="65"/>
  <c r="V150" i="65" s="1"/>
  <c r="AF30" i="66" s="1"/>
  <c r="U151" i="65"/>
  <c r="U150" i="65" s="1"/>
  <c r="AF29" i="66" s="1"/>
  <c r="T151" i="65"/>
  <c r="T150" i="65" s="1"/>
  <c r="AF28" i="66" s="1"/>
  <c r="S151" i="65"/>
  <c r="S150" i="65" s="1"/>
  <c r="R151" i="65"/>
  <c r="R150" i="65" s="1"/>
  <c r="AF26" i="66" s="1"/>
  <c r="Q151" i="65"/>
  <c r="Q150" i="65" s="1"/>
  <c r="AF25" i="66" s="1"/>
  <c r="P151" i="65"/>
  <c r="P150" i="65" s="1"/>
  <c r="AF24" i="66" s="1"/>
  <c r="O151" i="65"/>
  <c r="O150" i="65" s="1"/>
  <c r="AF21" i="66" s="1"/>
  <c r="N151" i="65"/>
  <c r="N150" i="65" s="1"/>
  <c r="AF20" i="66" s="1"/>
  <c r="M151" i="65"/>
  <c r="M150" i="65" s="1"/>
  <c r="L151" i="65"/>
  <c r="L150" i="65" s="1"/>
  <c r="K151" i="65"/>
  <c r="J151" i="65"/>
  <c r="J150" i="65" s="1"/>
  <c r="AF16" i="66" s="1"/>
  <c r="I151" i="65"/>
  <c r="I150" i="65" s="1"/>
  <c r="H151" i="65"/>
  <c r="H150" i="65" s="1"/>
  <c r="AF14" i="66" s="1"/>
  <c r="G151" i="65"/>
  <c r="G150" i="65" s="1"/>
  <c r="AF13" i="66" s="1"/>
  <c r="F151" i="65"/>
  <c r="F150" i="65" s="1"/>
  <c r="AF12" i="66" s="1"/>
  <c r="E151" i="65"/>
  <c r="E150" i="65" s="1"/>
  <c r="AF11" i="66" s="1"/>
  <c r="C150" i="65"/>
  <c r="BA147" i="65"/>
  <c r="BA146" i="65" s="1"/>
  <c r="AE62" i="66" s="1"/>
  <c r="AZ147" i="65"/>
  <c r="AY147" i="65"/>
  <c r="AY146" i="65" s="1"/>
  <c r="AE60" i="66" s="1"/>
  <c r="AX147" i="65"/>
  <c r="AX146" i="65" s="1"/>
  <c r="AE59" i="66" s="1"/>
  <c r="AW147" i="65"/>
  <c r="AW146" i="65" s="1"/>
  <c r="AE58" i="66" s="1"/>
  <c r="AV147" i="65"/>
  <c r="AV146" i="65" s="1"/>
  <c r="AE57" i="66" s="1"/>
  <c r="AU147" i="65"/>
  <c r="AU146" i="65" s="1"/>
  <c r="AE56" i="66" s="1"/>
  <c r="AT147" i="65"/>
  <c r="AT146" i="65" s="1"/>
  <c r="AE55" i="66" s="1"/>
  <c r="AS147" i="65"/>
  <c r="AS146" i="65" s="1"/>
  <c r="AE54" i="66" s="1"/>
  <c r="AR147" i="65"/>
  <c r="AR146" i="65" s="1"/>
  <c r="AE53" i="66" s="1"/>
  <c r="AQ147" i="65"/>
  <c r="AQ146" i="65" s="1"/>
  <c r="AE52" i="66" s="1"/>
  <c r="AP147" i="65"/>
  <c r="AP146" i="65" s="1"/>
  <c r="AE51" i="66" s="1"/>
  <c r="AO147" i="65"/>
  <c r="AO146" i="65" s="1"/>
  <c r="AE50" i="66" s="1"/>
  <c r="AN147" i="65"/>
  <c r="AN146" i="65" s="1"/>
  <c r="AE49" i="66" s="1"/>
  <c r="AM147" i="65"/>
  <c r="AM146" i="65" s="1"/>
  <c r="AE48" i="66" s="1"/>
  <c r="AL147" i="65"/>
  <c r="AL146" i="65" s="1"/>
  <c r="AE47" i="66" s="1"/>
  <c r="AK147" i="65"/>
  <c r="AK146" i="65" s="1"/>
  <c r="AE46" i="66" s="1"/>
  <c r="AJ147" i="65"/>
  <c r="AJ146" i="65" s="1"/>
  <c r="AE45" i="66" s="1"/>
  <c r="AI147" i="65"/>
  <c r="AI146" i="65" s="1"/>
  <c r="AE44" i="66" s="1"/>
  <c r="AH147" i="65"/>
  <c r="AH146" i="65" s="1"/>
  <c r="AE43" i="66" s="1"/>
  <c r="AG147" i="65"/>
  <c r="AG146" i="65" s="1"/>
  <c r="AE42" i="66" s="1"/>
  <c r="AF147" i="65"/>
  <c r="AF146" i="65" s="1"/>
  <c r="AE41" i="66" s="1"/>
  <c r="AE147" i="65"/>
  <c r="AE146" i="65" s="1"/>
  <c r="AE40" i="66" s="1"/>
  <c r="AD147" i="65"/>
  <c r="AD146" i="65" s="1"/>
  <c r="AE39" i="66" s="1"/>
  <c r="AC147" i="65"/>
  <c r="AC146" i="65" s="1"/>
  <c r="AE38" i="66" s="1"/>
  <c r="AB147" i="65"/>
  <c r="AB146" i="65" s="1"/>
  <c r="AE37" i="66" s="1"/>
  <c r="AA147" i="65"/>
  <c r="AA146" i="65" s="1"/>
  <c r="AE36" i="66" s="1"/>
  <c r="Z147" i="65"/>
  <c r="Z146" i="65" s="1"/>
  <c r="Y147" i="65"/>
  <c r="Y146" i="65" s="1"/>
  <c r="AE34" i="66" s="1"/>
  <c r="X147" i="65"/>
  <c r="X146" i="65" s="1"/>
  <c r="W147" i="65"/>
  <c r="W146" i="65" s="1"/>
  <c r="AE31" i="66" s="1"/>
  <c r="V147" i="65"/>
  <c r="V146" i="65" s="1"/>
  <c r="AE30" i="66" s="1"/>
  <c r="U147" i="65"/>
  <c r="U146" i="65" s="1"/>
  <c r="AE29" i="66" s="1"/>
  <c r="T147" i="65"/>
  <c r="T146" i="65" s="1"/>
  <c r="AE28" i="66" s="1"/>
  <c r="S147" i="65"/>
  <c r="S146" i="65" s="1"/>
  <c r="AE27" i="66" s="1"/>
  <c r="R147" i="65"/>
  <c r="R146" i="65" s="1"/>
  <c r="AE26" i="66" s="1"/>
  <c r="Q147" i="65"/>
  <c r="Q146" i="65" s="1"/>
  <c r="AE25" i="66" s="1"/>
  <c r="P147" i="65"/>
  <c r="P146" i="65" s="1"/>
  <c r="AE24" i="66" s="1"/>
  <c r="O147" i="65"/>
  <c r="O146" i="65" s="1"/>
  <c r="AE21" i="66" s="1"/>
  <c r="N147" i="65"/>
  <c r="N146" i="65" s="1"/>
  <c r="AE20" i="66" s="1"/>
  <c r="M147" i="65"/>
  <c r="M146" i="65" s="1"/>
  <c r="AE19" i="66" s="1"/>
  <c r="L147" i="65"/>
  <c r="L146" i="65" s="1"/>
  <c r="K147" i="65"/>
  <c r="J147" i="65"/>
  <c r="J146" i="65" s="1"/>
  <c r="AE16" i="66" s="1"/>
  <c r="I147" i="65"/>
  <c r="I146" i="65" s="1"/>
  <c r="AE15" i="66" s="1"/>
  <c r="H147" i="65"/>
  <c r="H146" i="65" s="1"/>
  <c r="AE14" i="66" s="1"/>
  <c r="G147" i="65"/>
  <c r="G146" i="65" s="1"/>
  <c r="AE13" i="66" s="1"/>
  <c r="F147" i="65"/>
  <c r="F146" i="65" s="1"/>
  <c r="AE12" i="66" s="1"/>
  <c r="E147" i="65"/>
  <c r="E146" i="65" s="1"/>
  <c r="AE11" i="66" s="1"/>
  <c r="AZ146" i="65"/>
  <c r="AE61" i="66" s="1"/>
  <c r="C146" i="65"/>
  <c r="BA142" i="65"/>
  <c r="BA141" i="65" s="1"/>
  <c r="AD62" i="66" s="1"/>
  <c r="AZ142" i="65"/>
  <c r="AZ141" i="65" s="1"/>
  <c r="AD61" i="66" s="1"/>
  <c r="AY142" i="65"/>
  <c r="AY141" i="65" s="1"/>
  <c r="AD60" i="66" s="1"/>
  <c r="AX142" i="65"/>
  <c r="AX141" i="65" s="1"/>
  <c r="AD59" i="66" s="1"/>
  <c r="AW142" i="65"/>
  <c r="AW141" i="65" s="1"/>
  <c r="AD58" i="66" s="1"/>
  <c r="AV142" i="65"/>
  <c r="AV141" i="65" s="1"/>
  <c r="AD57" i="66" s="1"/>
  <c r="AU142" i="65"/>
  <c r="AU141" i="65" s="1"/>
  <c r="AD56" i="66" s="1"/>
  <c r="AT142" i="65"/>
  <c r="AT141" i="65" s="1"/>
  <c r="AD55" i="66" s="1"/>
  <c r="AS142" i="65"/>
  <c r="AS141" i="65" s="1"/>
  <c r="AD54" i="66" s="1"/>
  <c r="AR142" i="65"/>
  <c r="AR141" i="65" s="1"/>
  <c r="AD53" i="66" s="1"/>
  <c r="AQ142" i="65"/>
  <c r="AQ141" i="65" s="1"/>
  <c r="AD52" i="66" s="1"/>
  <c r="AP142" i="65"/>
  <c r="AP141" i="65" s="1"/>
  <c r="AD51" i="66" s="1"/>
  <c r="AO142" i="65"/>
  <c r="AO141" i="65" s="1"/>
  <c r="AD50" i="66" s="1"/>
  <c r="AN142" i="65"/>
  <c r="AN141" i="65" s="1"/>
  <c r="AD49" i="66" s="1"/>
  <c r="AM142" i="65"/>
  <c r="AM141" i="65" s="1"/>
  <c r="AD48" i="66" s="1"/>
  <c r="AL142" i="65"/>
  <c r="AL141" i="65" s="1"/>
  <c r="AD47" i="66" s="1"/>
  <c r="AK142" i="65"/>
  <c r="AK141" i="65" s="1"/>
  <c r="AD46" i="66" s="1"/>
  <c r="AJ142" i="65"/>
  <c r="AJ141" i="65" s="1"/>
  <c r="AD45" i="66" s="1"/>
  <c r="AI142" i="65"/>
  <c r="AI141" i="65" s="1"/>
  <c r="AD44" i="66" s="1"/>
  <c r="AH142" i="65"/>
  <c r="AH141" i="65" s="1"/>
  <c r="AD43" i="66" s="1"/>
  <c r="AG142" i="65"/>
  <c r="AG141" i="65" s="1"/>
  <c r="AD42" i="66" s="1"/>
  <c r="AF142" i="65"/>
  <c r="AF141" i="65" s="1"/>
  <c r="AD41" i="66" s="1"/>
  <c r="AE142" i="65"/>
  <c r="AE141" i="65" s="1"/>
  <c r="AD40" i="66" s="1"/>
  <c r="AD142" i="65"/>
  <c r="AD141" i="65" s="1"/>
  <c r="AD39" i="66" s="1"/>
  <c r="AC142" i="65"/>
  <c r="AC141" i="65" s="1"/>
  <c r="AD38" i="66" s="1"/>
  <c r="AB142" i="65"/>
  <c r="AB141" i="65" s="1"/>
  <c r="AD37" i="66" s="1"/>
  <c r="AA142" i="65"/>
  <c r="AA141" i="65" s="1"/>
  <c r="AD36" i="66" s="1"/>
  <c r="Z142" i="65"/>
  <c r="Z141" i="65" s="1"/>
  <c r="AD35" i="66" s="1"/>
  <c r="Y142" i="65"/>
  <c r="Y141" i="65" s="1"/>
  <c r="X142" i="65"/>
  <c r="X141" i="65" s="1"/>
  <c r="W142" i="65"/>
  <c r="W141" i="65" s="1"/>
  <c r="AD31" i="66" s="1"/>
  <c r="V142" i="65"/>
  <c r="V141" i="65" s="1"/>
  <c r="AD30" i="66" s="1"/>
  <c r="U142" i="65"/>
  <c r="U141" i="65" s="1"/>
  <c r="AD29" i="66" s="1"/>
  <c r="T142" i="65"/>
  <c r="T141" i="65" s="1"/>
  <c r="AD28" i="66" s="1"/>
  <c r="S142" i="65"/>
  <c r="S141" i="65" s="1"/>
  <c r="AD27" i="66" s="1"/>
  <c r="R142" i="65"/>
  <c r="R141" i="65" s="1"/>
  <c r="AD26" i="66" s="1"/>
  <c r="Q142" i="65"/>
  <c r="Q141" i="65" s="1"/>
  <c r="AD25" i="66" s="1"/>
  <c r="P142" i="65"/>
  <c r="P141" i="65" s="1"/>
  <c r="AD24" i="66" s="1"/>
  <c r="O142" i="65"/>
  <c r="O141" i="65" s="1"/>
  <c r="AD21" i="66" s="1"/>
  <c r="N142" i="65"/>
  <c r="N141" i="65" s="1"/>
  <c r="AD20" i="66" s="1"/>
  <c r="M142" i="65"/>
  <c r="M141" i="65" s="1"/>
  <c r="AD19" i="66" s="1"/>
  <c r="L142" i="65"/>
  <c r="L141" i="65" s="1"/>
  <c r="K142" i="65"/>
  <c r="J142" i="65"/>
  <c r="J141" i="65" s="1"/>
  <c r="AD16" i="66" s="1"/>
  <c r="I142" i="65"/>
  <c r="I141" i="65" s="1"/>
  <c r="AD15" i="66" s="1"/>
  <c r="H142" i="65"/>
  <c r="H141" i="65" s="1"/>
  <c r="AD14" i="66" s="1"/>
  <c r="G142" i="65"/>
  <c r="G141" i="65" s="1"/>
  <c r="AD13" i="66" s="1"/>
  <c r="F142" i="65"/>
  <c r="F141" i="65" s="1"/>
  <c r="AD12" i="66" s="1"/>
  <c r="E142" i="65"/>
  <c r="BD141" i="65"/>
  <c r="BC141" i="65"/>
  <c r="C141" i="65"/>
  <c r="BA137" i="65"/>
  <c r="AZ137" i="65"/>
  <c r="AY137" i="65"/>
  <c r="AX137" i="65"/>
  <c r="AW137" i="65"/>
  <c r="AV137" i="65"/>
  <c r="AU137" i="65"/>
  <c r="AT137" i="65"/>
  <c r="AS137" i="65"/>
  <c r="AR137" i="65"/>
  <c r="AQ137" i="65"/>
  <c r="AP137" i="65"/>
  <c r="AO137" i="65"/>
  <c r="AN137" i="65"/>
  <c r="AM137" i="65"/>
  <c r="AL137" i="65"/>
  <c r="AK137" i="65"/>
  <c r="AJ137" i="65"/>
  <c r="AI137" i="65"/>
  <c r="AH137" i="65"/>
  <c r="AF137" i="65"/>
  <c r="AE137" i="65"/>
  <c r="AD137" i="65"/>
  <c r="AC137" i="65"/>
  <c r="AB137" i="65"/>
  <c r="AA137" i="65"/>
  <c r="Z137" i="65"/>
  <c r="Y137" i="65"/>
  <c r="X137" i="65"/>
  <c r="W137" i="65"/>
  <c r="V137" i="65"/>
  <c r="U137" i="65"/>
  <c r="T137" i="65"/>
  <c r="S137" i="65"/>
  <c r="R137" i="65"/>
  <c r="Q137" i="65"/>
  <c r="P137" i="65"/>
  <c r="O137" i="65"/>
  <c r="N137" i="65"/>
  <c r="M137" i="65"/>
  <c r="K137" i="65"/>
  <c r="J137" i="65"/>
  <c r="I137" i="65"/>
  <c r="H137" i="65"/>
  <c r="G137" i="65"/>
  <c r="F137" i="65"/>
  <c r="E137" i="65"/>
  <c r="BA134" i="65"/>
  <c r="AZ134" i="65"/>
  <c r="AY134" i="65"/>
  <c r="AX134" i="65"/>
  <c r="AW134" i="65"/>
  <c r="AV134" i="65"/>
  <c r="AU134" i="65"/>
  <c r="AT134" i="65"/>
  <c r="AS134" i="65"/>
  <c r="AR134" i="65"/>
  <c r="AQ134" i="65"/>
  <c r="AP134" i="65"/>
  <c r="AO134" i="65"/>
  <c r="AN134" i="65"/>
  <c r="AM134" i="65"/>
  <c r="AL134" i="65"/>
  <c r="AK134" i="65"/>
  <c r="AJ134" i="65"/>
  <c r="AI134" i="65"/>
  <c r="AH134" i="65"/>
  <c r="AF134" i="65"/>
  <c r="AE134" i="65"/>
  <c r="AD134" i="65"/>
  <c r="AC134" i="65"/>
  <c r="AB134" i="65"/>
  <c r="AA134" i="65"/>
  <c r="Z134" i="65"/>
  <c r="Y134" i="65"/>
  <c r="X134" i="65"/>
  <c r="W134" i="65"/>
  <c r="V134" i="65"/>
  <c r="U134" i="65"/>
  <c r="T134" i="65"/>
  <c r="S134" i="65"/>
  <c r="R134" i="65"/>
  <c r="Q134" i="65"/>
  <c r="P134" i="65"/>
  <c r="O134" i="65"/>
  <c r="N134" i="65"/>
  <c r="M134" i="65"/>
  <c r="K134" i="65"/>
  <c r="AA18" i="66" s="1"/>
  <c r="J134" i="65"/>
  <c r="I134" i="65"/>
  <c r="H134" i="65"/>
  <c r="G134" i="65"/>
  <c r="F134" i="65"/>
  <c r="E134" i="65"/>
  <c r="C133" i="65"/>
  <c r="BA130" i="65"/>
  <c r="AZ130" i="65"/>
  <c r="AY130" i="65"/>
  <c r="AX130" i="65"/>
  <c r="AW130" i="65"/>
  <c r="AV130" i="65"/>
  <c r="AU130" i="65"/>
  <c r="AT130" i="65"/>
  <c r="AS130" i="65"/>
  <c r="AR130" i="65"/>
  <c r="AQ130" i="65"/>
  <c r="AP130" i="65"/>
  <c r="AO130" i="65"/>
  <c r="AN130" i="65"/>
  <c r="AM130" i="65"/>
  <c r="AL130" i="65"/>
  <c r="AK130" i="65"/>
  <c r="AJ130" i="65"/>
  <c r="AI130" i="65"/>
  <c r="AH130" i="65"/>
  <c r="AF130" i="65"/>
  <c r="AE130" i="65"/>
  <c r="AD130" i="65"/>
  <c r="AC130" i="65"/>
  <c r="AB130" i="65"/>
  <c r="AA130" i="65"/>
  <c r="Z130" i="65"/>
  <c r="Y130" i="65"/>
  <c r="X130" i="65"/>
  <c r="W130" i="65"/>
  <c r="V130" i="65"/>
  <c r="U130" i="65"/>
  <c r="T130" i="65"/>
  <c r="S130" i="65"/>
  <c r="R130" i="65"/>
  <c r="Q130" i="65"/>
  <c r="P130" i="65"/>
  <c r="O130" i="65"/>
  <c r="N130" i="65"/>
  <c r="M130" i="65"/>
  <c r="K130" i="65"/>
  <c r="J130" i="65"/>
  <c r="I130" i="65"/>
  <c r="H130" i="65"/>
  <c r="G130" i="65"/>
  <c r="F130" i="65"/>
  <c r="E130" i="65"/>
  <c r="BA127" i="65"/>
  <c r="AZ127" i="65"/>
  <c r="AY127" i="65"/>
  <c r="AX127" i="65"/>
  <c r="AW127" i="65"/>
  <c r="AV127" i="65"/>
  <c r="AU127" i="65"/>
  <c r="AT127" i="65"/>
  <c r="AS127" i="65"/>
  <c r="AR127" i="65"/>
  <c r="AQ127" i="65"/>
  <c r="AP127" i="65"/>
  <c r="AO127" i="65"/>
  <c r="AN127" i="65"/>
  <c r="AM127" i="65"/>
  <c r="AL127" i="65"/>
  <c r="AK127" i="65"/>
  <c r="AJ127" i="65"/>
  <c r="AI127" i="65"/>
  <c r="AH127" i="65"/>
  <c r="AF127" i="65"/>
  <c r="AE127" i="65"/>
  <c r="AD127" i="65"/>
  <c r="AC127" i="65"/>
  <c r="AB127" i="65"/>
  <c r="AA127" i="65"/>
  <c r="Z127" i="65"/>
  <c r="Y127" i="65"/>
  <c r="X127" i="65"/>
  <c r="W127" i="65"/>
  <c r="V127" i="65"/>
  <c r="U127" i="65"/>
  <c r="T127" i="65"/>
  <c r="S127" i="65"/>
  <c r="R127" i="65"/>
  <c r="Q127" i="65"/>
  <c r="P127" i="65"/>
  <c r="O127" i="65"/>
  <c r="N127" i="65"/>
  <c r="M127" i="65"/>
  <c r="K127" i="65"/>
  <c r="Z18" i="66" s="1"/>
  <c r="J127" i="65"/>
  <c r="I127" i="65"/>
  <c r="H127" i="65"/>
  <c r="G127" i="65"/>
  <c r="F127" i="65"/>
  <c r="E127" i="65"/>
  <c r="C126" i="65"/>
  <c r="BA123" i="65"/>
  <c r="AZ123" i="65"/>
  <c r="AY123" i="65"/>
  <c r="AX123" i="65"/>
  <c r="AW123" i="65"/>
  <c r="AV123" i="65"/>
  <c r="AU123" i="65"/>
  <c r="AT123" i="65"/>
  <c r="AS123" i="65"/>
  <c r="AR123" i="65"/>
  <c r="AQ123" i="65"/>
  <c r="AP123" i="65"/>
  <c r="AO123" i="65"/>
  <c r="AN123" i="65"/>
  <c r="AM123" i="65"/>
  <c r="AL123" i="65"/>
  <c r="AK123" i="65"/>
  <c r="AJ123" i="65"/>
  <c r="AI123" i="65"/>
  <c r="AH123" i="65"/>
  <c r="AF123" i="65"/>
  <c r="AE123" i="65"/>
  <c r="AD123" i="65"/>
  <c r="AC123" i="65"/>
  <c r="AB123" i="65"/>
  <c r="AA123" i="65"/>
  <c r="Z123" i="65"/>
  <c r="Y123" i="65"/>
  <c r="X123" i="65"/>
  <c r="W123" i="65"/>
  <c r="V123" i="65"/>
  <c r="U123" i="65"/>
  <c r="T123" i="65"/>
  <c r="S123" i="65"/>
  <c r="R123" i="65"/>
  <c r="Q123" i="65"/>
  <c r="P123" i="65"/>
  <c r="O123" i="65"/>
  <c r="N123" i="65"/>
  <c r="M123" i="65"/>
  <c r="K123" i="65"/>
  <c r="J123" i="65"/>
  <c r="I123" i="65"/>
  <c r="H123" i="65"/>
  <c r="G123" i="65"/>
  <c r="F123" i="65"/>
  <c r="E123" i="65"/>
  <c r="BA120" i="65"/>
  <c r="AZ120" i="65"/>
  <c r="AY120" i="65"/>
  <c r="AX120" i="65"/>
  <c r="AW120" i="65"/>
  <c r="AV120" i="65"/>
  <c r="AU120" i="65"/>
  <c r="AT120" i="65"/>
  <c r="AS120" i="65"/>
  <c r="AR120" i="65"/>
  <c r="AQ120" i="65"/>
  <c r="AP120" i="65"/>
  <c r="AO120" i="65"/>
  <c r="AN120" i="65"/>
  <c r="AM120" i="65"/>
  <c r="AL120" i="65"/>
  <c r="AK120" i="65"/>
  <c r="AJ120" i="65"/>
  <c r="AI120" i="65"/>
  <c r="AH120" i="65"/>
  <c r="AF120" i="65"/>
  <c r="AE120" i="65"/>
  <c r="AD120" i="65"/>
  <c r="AC120" i="65"/>
  <c r="AB120" i="65"/>
  <c r="AA120" i="65"/>
  <c r="Z120" i="65"/>
  <c r="Y120" i="65"/>
  <c r="X120" i="65"/>
  <c r="W120" i="65"/>
  <c r="V120" i="65"/>
  <c r="U120" i="65"/>
  <c r="T120" i="65"/>
  <c r="S120" i="65"/>
  <c r="R120" i="65"/>
  <c r="Q120" i="65"/>
  <c r="P120" i="65"/>
  <c r="O120" i="65"/>
  <c r="N120" i="65"/>
  <c r="M120" i="65"/>
  <c r="K120" i="65"/>
  <c r="J120" i="65"/>
  <c r="I120" i="65"/>
  <c r="H120" i="65"/>
  <c r="G120" i="65"/>
  <c r="F120" i="65"/>
  <c r="E120" i="65"/>
  <c r="C119" i="65"/>
  <c r="BA116" i="65"/>
  <c r="AZ116" i="65"/>
  <c r="AY116" i="65"/>
  <c r="AX116" i="65"/>
  <c r="AW116" i="65"/>
  <c r="AV116" i="65"/>
  <c r="AU116" i="65"/>
  <c r="AT116" i="65"/>
  <c r="AS116" i="65"/>
  <c r="AR116" i="65"/>
  <c r="AQ116" i="65"/>
  <c r="AP116" i="65"/>
  <c r="AO116" i="65"/>
  <c r="AN116" i="65"/>
  <c r="AM116" i="65"/>
  <c r="AL116" i="65"/>
  <c r="AK116" i="65"/>
  <c r="AJ116" i="65"/>
  <c r="AI116" i="65"/>
  <c r="AH116" i="65"/>
  <c r="AF116" i="65"/>
  <c r="AE116" i="65"/>
  <c r="AD116" i="65"/>
  <c r="AC116" i="65"/>
  <c r="AB116" i="65"/>
  <c r="AA116" i="65"/>
  <c r="Z116" i="65"/>
  <c r="Y116" i="65"/>
  <c r="X116" i="65"/>
  <c r="W116" i="65"/>
  <c r="V116" i="65"/>
  <c r="U116" i="65"/>
  <c r="T116" i="65"/>
  <c r="S116" i="65"/>
  <c r="R116" i="65"/>
  <c r="Q116" i="65"/>
  <c r="P116" i="65"/>
  <c r="O116" i="65"/>
  <c r="N116" i="65"/>
  <c r="M116" i="65"/>
  <c r="K116" i="65"/>
  <c r="J116" i="65"/>
  <c r="I116" i="65"/>
  <c r="H116" i="65"/>
  <c r="G116" i="65"/>
  <c r="F116" i="65"/>
  <c r="E116" i="65"/>
  <c r="BA113" i="65"/>
  <c r="AZ113" i="65"/>
  <c r="AY113" i="65"/>
  <c r="AX113" i="65"/>
  <c r="AW113" i="65"/>
  <c r="AV113" i="65"/>
  <c r="AU113" i="65"/>
  <c r="AT113" i="65"/>
  <c r="AS113" i="65"/>
  <c r="AR113" i="65"/>
  <c r="AQ113" i="65"/>
  <c r="AP113" i="65"/>
  <c r="AO113" i="65"/>
  <c r="AN113" i="65"/>
  <c r="AM113" i="65"/>
  <c r="AL113" i="65"/>
  <c r="AK113" i="65"/>
  <c r="AJ113" i="65"/>
  <c r="AI113" i="65"/>
  <c r="AH113" i="65"/>
  <c r="AF113" i="65"/>
  <c r="AE113" i="65"/>
  <c r="AD113" i="65"/>
  <c r="AC113" i="65"/>
  <c r="AB113" i="65"/>
  <c r="AA113" i="65"/>
  <c r="Z113" i="65"/>
  <c r="Y113" i="65"/>
  <c r="X113" i="65"/>
  <c r="W113" i="65"/>
  <c r="V113" i="65"/>
  <c r="U113" i="65"/>
  <c r="T113" i="65"/>
  <c r="S113" i="65"/>
  <c r="R113" i="65"/>
  <c r="Q113" i="65"/>
  <c r="P113" i="65"/>
  <c r="O113" i="65"/>
  <c r="N113" i="65"/>
  <c r="M113" i="65"/>
  <c r="K113" i="65"/>
  <c r="X18" i="66" s="1"/>
  <c r="J113" i="65"/>
  <c r="I113" i="65"/>
  <c r="H113" i="65"/>
  <c r="G113" i="65"/>
  <c r="F113" i="65"/>
  <c r="E113" i="65"/>
  <c r="C112" i="65"/>
  <c r="BA109" i="65"/>
  <c r="AZ109" i="65"/>
  <c r="AY109" i="65"/>
  <c r="AX109" i="65"/>
  <c r="AW109" i="65"/>
  <c r="AV109" i="65"/>
  <c r="AU109" i="65"/>
  <c r="AT109" i="65"/>
  <c r="AS109" i="65"/>
  <c r="AR109" i="65"/>
  <c r="AQ109" i="65"/>
  <c r="AP109" i="65"/>
  <c r="AO109" i="65"/>
  <c r="AN109" i="65"/>
  <c r="AM109" i="65"/>
  <c r="AL109" i="65"/>
  <c r="AK109" i="65"/>
  <c r="AJ109" i="65"/>
  <c r="AI109" i="65"/>
  <c r="AH109" i="65"/>
  <c r="AF109" i="65"/>
  <c r="AE109" i="65"/>
  <c r="AD109" i="65"/>
  <c r="AC109" i="65"/>
  <c r="AB109" i="65"/>
  <c r="AA109" i="65"/>
  <c r="Z109" i="65"/>
  <c r="Y109" i="65"/>
  <c r="X109" i="65"/>
  <c r="W109" i="65"/>
  <c r="V109" i="65"/>
  <c r="U109" i="65"/>
  <c r="T109" i="65"/>
  <c r="S109" i="65"/>
  <c r="R109" i="65"/>
  <c r="Q109" i="65"/>
  <c r="P109" i="65"/>
  <c r="O109" i="65"/>
  <c r="N109" i="65"/>
  <c r="M109" i="65"/>
  <c r="K109" i="65"/>
  <c r="J109" i="65"/>
  <c r="I109" i="65"/>
  <c r="H109" i="65"/>
  <c r="G109" i="65"/>
  <c r="F109" i="65"/>
  <c r="E109" i="65"/>
  <c r="BA106" i="65"/>
  <c r="AZ106" i="65"/>
  <c r="AY106" i="65"/>
  <c r="AX106" i="65"/>
  <c r="AW106" i="65"/>
  <c r="AV106" i="65"/>
  <c r="AU106" i="65"/>
  <c r="AT106" i="65"/>
  <c r="AS106" i="65"/>
  <c r="AR106" i="65"/>
  <c r="AQ106" i="65"/>
  <c r="AP106" i="65"/>
  <c r="AO106" i="65"/>
  <c r="AN106" i="65"/>
  <c r="AM106" i="65"/>
  <c r="AL106" i="65"/>
  <c r="AK106" i="65"/>
  <c r="AJ106" i="65"/>
  <c r="AI106" i="65"/>
  <c r="AH106" i="65"/>
  <c r="AF106" i="65"/>
  <c r="AE106" i="65"/>
  <c r="AD106" i="65"/>
  <c r="AC106" i="65"/>
  <c r="AB106" i="65"/>
  <c r="AA106" i="65"/>
  <c r="Z106" i="65"/>
  <c r="Y106" i="65"/>
  <c r="X106" i="65"/>
  <c r="W106" i="65"/>
  <c r="V106" i="65"/>
  <c r="U106" i="65"/>
  <c r="T106" i="65"/>
  <c r="S106" i="65"/>
  <c r="R106" i="65"/>
  <c r="Q106" i="65"/>
  <c r="P106" i="65"/>
  <c r="O106" i="65"/>
  <c r="N106" i="65"/>
  <c r="M106" i="65"/>
  <c r="K106" i="65"/>
  <c r="W18" i="66" s="1"/>
  <c r="J106" i="65"/>
  <c r="I106" i="65"/>
  <c r="H106" i="65"/>
  <c r="G106" i="65"/>
  <c r="F106" i="65"/>
  <c r="E106" i="65"/>
  <c r="C105" i="65"/>
  <c r="BA102" i="65"/>
  <c r="AZ102" i="65"/>
  <c r="AY102" i="65"/>
  <c r="AX102" i="65"/>
  <c r="AW102" i="65"/>
  <c r="AV102" i="65"/>
  <c r="AU102" i="65"/>
  <c r="AT102" i="65"/>
  <c r="AS102" i="65"/>
  <c r="AR102" i="65"/>
  <c r="AQ102" i="65"/>
  <c r="AP102" i="65"/>
  <c r="AO102" i="65"/>
  <c r="AN102" i="65"/>
  <c r="AM102" i="65"/>
  <c r="AL102" i="65"/>
  <c r="AK102" i="65"/>
  <c r="AJ102" i="65"/>
  <c r="AI102" i="65"/>
  <c r="AH102" i="65"/>
  <c r="AF102" i="65"/>
  <c r="AE102" i="65"/>
  <c r="AD102" i="65"/>
  <c r="AC102" i="65"/>
  <c r="AB102" i="65"/>
  <c r="AA102" i="65"/>
  <c r="Z102" i="65"/>
  <c r="Y102" i="65"/>
  <c r="X102" i="65"/>
  <c r="W102" i="65"/>
  <c r="V102" i="65"/>
  <c r="U102" i="65"/>
  <c r="T102" i="65"/>
  <c r="S102" i="65"/>
  <c r="R102" i="65"/>
  <c r="Q102" i="65"/>
  <c r="P102" i="65"/>
  <c r="O102" i="65"/>
  <c r="N102" i="65"/>
  <c r="M102" i="65"/>
  <c r="K102" i="65"/>
  <c r="J102" i="65"/>
  <c r="I102" i="65"/>
  <c r="H102" i="65"/>
  <c r="G102" i="65"/>
  <c r="F102" i="65"/>
  <c r="E102" i="65"/>
  <c r="BA99" i="65"/>
  <c r="AZ99" i="65"/>
  <c r="AY99" i="65"/>
  <c r="AX99" i="65"/>
  <c r="AW99" i="65"/>
  <c r="AV99" i="65"/>
  <c r="AU99" i="65"/>
  <c r="AT99" i="65"/>
  <c r="AS99" i="65"/>
  <c r="AR99" i="65"/>
  <c r="AQ99" i="65"/>
  <c r="AP99" i="65"/>
  <c r="AO99" i="65"/>
  <c r="AN99" i="65"/>
  <c r="AM99" i="65"/>
  <c r="AL99" i="65"/>
  <c r="AK99" i="65"/>
  <c r="AJ99" i="65"/>
  <c r="AI99" i="65"/>
  <c r="AH99" i="65"/>
  <c r="AF99" i="65"/>
  <c r="AE99" i="65"/>
  <c r="AD99" i="65"/>
  <c r="AC99" i="65"/>
  <c r="AB99" i="65"/>
  <c r="AA99" i="65"/>
  <c r="Z99" i="65"/>
  <c r="Y99" i="65"/>
  <c r="X99" i="65"/>
  <c r="W99" i="65"/>
  <c r="V99" i="65"/>
  <c r="U99" i="65"/>
  <c r="T99" i="65"/>
  <c r="S99" i="65"/>
  <c r="R99" i="65"/>
  <c r="Q99" i="65"/>
  <c r="P99" i="65"/>
  <c r="O99" i="65"/>
  <c r="N99" i="65"/>
  <c r="M99" i="65"/>
  <c r="K99" i="65"/>
  <c r="V18" i="66" s="1"/>
  <c r="J99" i="65"/>
  <c r="I99" i="65"/>
  <c r="H99" i="65"/>
  <c r="G99" i="65"/>
  <c r="F99" i="65"/>
  <c r="E99" i="65"/>
  <c r="C98" i="65"/>
  <c r="BA95" i="65"/>
  <c r="AZ95" i="65"/>
  <c r="AY95" i="65"/>
  <c r="AX95" i="65"/>
  <c r="AW95" i="65"/>
  <c r="AV95" i="65"/>
  <c r="AU95" i="65"/>
  <c r="AT95" i="65"/>
  <c r="AS95" i="65"/>
  <c r="AR95" i="65"/>
  <c r="AQ95" i="65"/>
  <c r="AP95" i="65"/>
  <c r="AO95" i="65"/>
  <c r="AN95" i="65"/>
  <c r="AM95" i="65"/>
  <c r="AL95" i="65"/>
  <c r="AK95" i="65"/>
  <c r="AJ95" i="65"/>
  <c r="AI95" i="65"/>
  <c r="AH95" i="65"/>
  <c r="AF95" i="65"/>
  <c r="AE95" i="65"/>
  <c r="AD95" i="65"/>
  <c r="AC95" i="65"/>
  <c r="AB95" i="65"/>
  <c r="AA95" i="65"/>
  <c r="Z95" i="65"/>
  <c r="Y95" i="65"/>
  <c r="X95" i="65"/>
  <c r="W95" i="65"/>
  <c r="V95" i="65"/>
  <c r="U95" i="65"/>
  <c r="T95" i="65"/>
  <c r="S95" i="65"/>
  <c r="R95" i="65"/>
  <c r="Q95" i="65"/>
  <c r="P95" i="65"/>
  <c r="O95" i="65"/>
  <c r="N95" i="65"/>
  <c r="M95" i="65"/>
  <c r="K95" i="65"/>
  <c r="J95" i="65"/>
  <c r="I95" i="65"/>
  <c r="H95" i="65"/>
  <c r="G95" i="65"/>
  <c r="F95" i="65"/>
  <c r="E95" i="65"/>
  <c r="BA92" i="65"/>
  <c r="AZ92" i="65"/>
  <c r="AY92" i="65"/>
  <c r="AX92" i="65"/>
  <c r="AW92" i="65"/>
  <c r="AV92" i="65"/>
  <c r="AU92" i="65"/>
  <c r="AT92" i="65"/>
  <c r="AS92" i="65"/>
  <c r="AR92" i="65"/>
  <c r="AQ92" i="65"/>
  <c r="AP92" i="65"/>
  <c r="AO92" i="65"/>
  <c r="AN92" i="65"/>
  <c r="AM92" i="65"/>
  <c r="AL92" i="65"/>
  <c r="AK92" i="65"/>
  <c r="AJ92" i="65"/>
  <c r="AI92" i="65"/>
  <c r="AH92" i="65"/>
  <c r="AF92" i="65"/>
  <c r="AE92" i="65"/>
  <c r="AD92" i="65"/>
  <c r="AC92" i="65"/>
  <c r="AB92" i="65"/>
  <c r="AA92" i="65"/>
  <c r="Z92" i="65"/>
  <c r="Y92" i="65"/>
  <c r="X92" i="65"/>
  <c r="W92" i="65"/>
  <c r="V92" i="65"/>
  <c r="U92" i="65"/>
  <c r="T92" i="65"/>
  <c r="S92" i="65"/>
  <c r="R92" i="65"/>
  <c r="Q92" i="65"/>
  <c r="P92" i="65"/>
  <c r="O92" i="65"/>
  <c r="N92" i="65"/>
  <c r="M92" i="65"/>
  <c r="K92" i="65"/>
  <c r="U18" i="66" s="1"/>
  <c r="J92" i="65"/>
  <c r="I92" i="65"/>
  <c r="H92" i="65"/>
  <c r="G92" i="65"/>
  <c r="F92" i="65"/>
  <c r="E92" i="65"/>
  <c r="C91" i="65"/>
  <c r="BA88" i="65"/>
  <c r="AZ88" i="65"/>
  <c r="AY88" i="65"/>
  <c r="AX88" i="65"/>
  <c r="AW88" i="65"/>
  <c r="AV88" i="65"/>
  <c r="AU88" i="65"/>
  <c r="AT88" i="65"/>
  <c r="AS88" i="65"/>
  <c r="AR88" i="65"/>
  <c r="AQ88" i="65"/>
  <c r="AP88" i="65"/>
  <c r="AO88" i="65"/>
  <c r="AN88" i="65"/>
  <c r="AM88" i="65"/>
  <c r="AL88" i="65"/>
  <c r="AK88" i="65"/>
  <c r="AJ88" i="65"/>
  <c r="AI88" i="65"/>
  <c r="AH88" i="65"/>
  <c r="AF88" i="65"/>
  <c r="AE88" i="65"/>
  <c r="AD88" i="65"/>
  <c r="AC88" i="65"/>
  <c r="AB88" i="65"/>
  <c r="AA88" i="65"/>
  <c r="Z88" i="65"/>
  <c r="Y88" i="65"/>
  <c r="X88" i="65"/>
  <c r="W88" i="65"/>
  <c r="V88" i="65"/>
  <c r="U88" i="65"/>
  <c r="T88" i="65"/>
  <c r="S88" i="65"/>
  <c r="R88" i="65"/>
  <c r="Q88" i="65"/>
  <c r="P88" i="65"/>
  <c r="O88" i="65"/>
  <c r="N88" i="65"/>
  <c r="M88" i="65"/>
  <c r="K88" i="65"/>
  <c r="J88" i="65"/>
  <c r="I88" i="65"/>
  <c r="H88" i="65"/>
  <c r="G88" i="65"/>
  <c r="F88" i="65"/>
  <c r="E88" i="65"/>
  <c r="BA85" i="65"/>
  <c r="AZ85" i="65"/>
  <c r="AY85" i="65"/>
  <c r="AX85" i="65"/>
  <c r="AW85" i="65"/>
  <c r="AV85" i="65"/>
  <c r="AU85" i="65"/>
  <c r="AT85" i="65"/>
  <c r="AS85" i="65"/>
  <c r="AR85" i="65"/>
  <c r="AQ85" i="65"/>
  <c r="AP85" i="65"/>
  <c r="AO85" i="65"/>
  <c r="AN85" i="65"/>
  <c r="AM85" i="65"/>
  <c r="AL85" i="65"/>
  <c r="AK85" i="65"/>
  <c r="AJ85" i="65"/>
  <c r="AI85" i="65"/>
  <c r="AH85" i="65"/>
  <c r="AF85" i="65"/>
  <c r="AE85" i="65"/>
  <c r="AD85" i="65"/>
  <c r="AC85" i="65"/>
  <c r="AB85" i="65"/>
  <c r="AA85" i="65"/>
  <c r="Z85" i="65"/>
  <c r="Y85" i="65"/>
  <c r="X85" i="65"/>
  <c r="W85" i="65"/>
  <c r="V85" i="65"/>
  <c r="U85" i="65"/>
  <c r="T85" i="65"/>
  <c r="S85" i="65"/>
  <c r="R85" i="65"/>
  <c r="Q85" i="65"/>
  <c r="P85" i="65"/>
  <c r="O85" i="65"/>
  <c r="N85" i="65"/>
  <c r="M85" i="65"/>
  <c r="K85" i="65"/>
  <c r="T18" i="66" s="1"/>
  <c r="J85" i="65"/>
  <c r="I85" i="65"/>
  <c r="H85" i="65"/>
  <c r="G85" i="65"/>
  <c r="F85" i="65"/>
  <c r="E85" i="65"/>
  <c r="C84" i="65"/>
  <c r="BA81" i="65"/>
  <c r="AZ81" i="65"/>
  <c r="AY81" i="65"/>
  <c r="AX81" i="65"/>
  <c r="AW81" i="65"/>
  <c r="AV81" i="65"/>
  <c r="AU81" i="65"/>
  <c r="AT81" i="65"/>
  <c r="AS81" i="65"/>
  <c r="AR81" i="65"/>
  <c r="AQ81" i="65"/>
  <c r="AP81" i="65"/>
  <c r="AO81" i="65"/>
  <c r="AN81" i="65"/>
  <c r="AM81" i="65"/>
  <c r="AL81" i="65"/>
  <c r="AK81" i="65"/>
  <c r="AJ81" i="65"/>
  <c r="AI81" i="65"/>
  <c r="AH81" i="65"/>
  <c r="AF81" i="65"/>
  <c r="AE81" i="65"/>
  <c r="AD81" i="65"/>
  <c r="AC81" i="65"/>
  <c r="AB81" i="65"/>
  <c r="AA81" i="65"/>
  <c r="Z81" i="65"/>
  <c r="Y81" i="65"/>
  <c r="X81" i="65"/>
  <c r="W81" i="65"/>
  <c r="V81" i="65"/>
  <c r="U81" i="65"/>
  <c r="T81" i="65"/>
  <c r="S81" i="65"/>
  <c r="R81" i="65"/>
  <c r="Q81" i="65"/>
  <c r="P81" i="65"/>
  <c r="O81" i="65"/>
  <c r="N81" i="65"/>
  <c r="M81" i="65"/>
  <c r="K81" i="65"/>
  <c r="J81" i="65"/>
  <c r="I81" i="65"/>
  <c r="H81" i="65"/>
  <c r="G81" i="65"/>
  <c r="F81" i="65"/>
  <c r="E81" i="65"/>
  <c r="BA78" i="65"/>
  <c r="AZ78" i="65"/>
  <c r="AY78" i="65"/>
  <c r="AX78" i="65"/>
  <c r="AW78" i="65"/>
  <c r="AV78" i="65"/>
  <c r="AU78" i="65"/>
  <c r="AT78" i="65"/>
  <c r="AS78" i="65"/>
  <c r="AR78" i="65"/>
  <c r="AQ78" i="65"/>
  <c r="AP78" i="65"/>
  <c r="AO78" i="65"/>
  <c r="AN78" i="65"/>
  <c r="AM78" i="65"/>
  <c r="AL78" i="65"/>
  <c r="AK78" i="65"/>
  <c r="AJ78" i="65"/>
  <c r="AI78" i="65"/>
  <c r="AH78" i="65"/>
  <c r="AF78" i="65"/>
  <c r="AE78" i="65"/>
  <c r="AD78" i="65"/>
  <c r="AC78" i="65"/>
  <c r="AB78" i="65"/>
  <c r="AA78" i="65"/>
  <c r="Z78" i="65"/>
  <c r="Y78" i="65"/>
  <c r="X78" i="65"/>
  <c r="W78" i="65"/>
  <c r="V78" i="65"/>
  <c r="U78" i="65"/>
  <c r="T78" i="65"/>
  <c r="S78" i="65"/>
  <c r="R78" i="65"/>
  <c r="Q78" i="65"/>
  <c r="P78" i="65"/>
  <c r="O78" i="65"/>
  <c r="N78" i="65"/>
  <c r="M78" i="65"/>
  <c r="K78" i="65"/>
  <c r="Q18" i="66" s="1"/>
  <c r="J78" i="65"/>
  <c r="I78" i="65"/>
  <c r="H78" i="65"/>
  <c r="G78" i="65"/>
  <c r="F78" i="65"/>
  <c r="E78" i="65"/>
  <c r="C77" i="65"/>
  <c r="BA74" i="65"/>
  <c r="AZ74" i="65"/>
  <c r="AY74" i="65"/>
  <c r="AX74" i="65"/>
  <c r="AW74" i="65"/>
  <c r="AV74" i="65"/>
  <c r="AU74" i="65"/>
  <c r="AT74" i="65"/>
  <c r="AS74" i="65"/>
  <c r="AR74" i="65"/>
  <c r="AQ74" i="65"/>
  <c r="AP74" i="65"/>
  <c r="AO74" i="65"/>
  <c r="AN74" i="65"/>
  <c r="AM74" i="65"/>
  <c r="AL74" i="65"/>
  <c r="AK74" i="65"/>
  <c r="AJ74" i="65"/>
  <c r="AI74" i="65"/>
  <c r="AH74" i="65"/>
  <c r="AF74" i="65"/>
  <c r="AE74" i="65"/>
  <c r="AD74" i="65"/>
  <c r="AC74" i="65"/>
  <c r="AB74" i="65"/>
  <c r="AA74" i="65"/>
  <c r="Z74" i="65"/>
  <c r="Y74" i="65"/>
  <c r="X74" i="65"/>
  <c r="W74" i="65"/>
  <c r="V74" i="65"/>
  <c r="U74" i="65"/>
  <c r="T74" i="65"/>
  <c r="S74" i="65"/>
  <c r="R74" i="65"/>
  <c r="Q74" i="65"/>
  <c r="P74" i="65"/>
  <c r="O74" i="65"/>
  <c r="N74" i="65"/>
  <c r="M74" i="65"/>
  <c r="K74" i="65"/>
  <c r="J74" i="65"/>
  <c r="I74" i="65"/>
  <c r="H74" i="65"/>
  <c r="G74" i="65"/>
  <c r="F74" i="65"/>
  <c r="E74" i="65"/>
  <c r="BA71" i="65"/>
  <c r="AZ71" i="65"/>
  <c r="AY71" i="65"/>
  <c r="AX71" i="65"/>
  <c r="AW71" i="65"/>
  <c r="AV71" i="65"/>
  <c r="AU71" i="65"/>
  <c r="AT71" i="65"/>
  <c r="AS71" i="65"/>
  <c r="AR71" i="65"/>
  <c r="AQ71" i="65"/>
  <c r="AP71" i="65"/>
  <c r="AO71" i="65"/>
  <c r="AN71" i="65"/>
  <c r="AM71" i="65"/>
  <c r="AL71" i="65"/>
  <c r="AK71" i="65"/>
  <c r="AJ71" i="65"/>
  <c r="AI71" i="65"/>
  <c r="AH71" i="65"/>
  <c r="AF71" i="65"/>
  <c r="AE71" i="65"/>
  <c r="AD71" i="65"/>
  <c r="AC71" i="65"/>
  <c r="AB71" i="65"/>
  <c r="AA71" i="65"/>
  <c r="Z71" i="65"/>
  <c r="Y71" i="65"/>
  <c r="X71" i="65"/>
  <c r="W71" i="65"/>
  <c r="V71" i="65"/>
  <c r="U71" i="65"/>
  <c r="T71" i="65"/>
  <c r="S71" i="65"/>
  <c r="R71" i="65"/>
  <c r="Q71" i="65"/>
  <c r="P71" i="65"/>
  <c r="O71" i="65"/>
  <c r="N71" i="65"/>
  <c r="M71" i="65"/>
  <c r="K71" i="65"/>
  <c r="P18" i="66" s="1"/>
  <c r="J71" i="65"/>
  <c r="I71" i="65"/>
  <c r="H71" i="65"/>
  <c r="G71" i="65"/>
  <c r="F71" i="65"/>
  <c r="E71" i="65"/>
  <c r="C70" i="65"/>
  <c r="BA67" i="65"/>
  <c r="AZ67" i="65"/>
  <c r="AY67" i="65"/>
  <c r="AX67" i="65"/>
  <c r="AW67" i="65"/>
  <c r="AV67" i="65"/>
  <c r="AU67" i="65"/>
  <c r="AT67" i="65"/>
  <c r="AS67" i="65"/>
  <c r="AR67" i="65"/>
  <c r="AQ67" i="65"/>
  <c r="AP67" i="65"/>
  <c r="AO67" i="65"/>
  <c r="AN67" i="65"/>
  <c r="AM67" i="65"/>
  <c r="AL67" i="65"/>
  <c r="AK67" i="65"/>
  <c r="AJ67" i="65"/>
  <c r="AI67" i="65"/>
  <c r="AH67" i="65"/>
  <c r="AF67" i="65"/>
  <c r="AE67" i="65"/>
  <c r="AD67" i="65"/>
  <c r="AC67" i="65"/>
  <c r="AB67" i="65"/>
  <c r="AA67" i="65"/>
  <c r="Z67" i="65"/>
  <c r="Y67" i="65"/>
  <c r="X67" i="65"/>
  <c r="W67" i="65"/>
  <c r="V67" i="65"/>
  <c r="U67" i="65"/>
  <c r="T67" i="65"/>
  <c r="S67" i="65"/>
  <c r="R67" i="65"/>
  <c r="Q67" i="65"/>
  <c r="P67" i="65"/>
  <c r="O67" i="65"/>
  <c r="N67" i="65"/>
  <c r="M67" i="65"/>
  <c r="K67" i="65"/>
  <c r="J67" i="65"/>
  <c r="I67" i="65"/>
  <c r="H67" i="65"/>
  <c r="G67" i="65"/>
  <c r="F67" i="65"/>
  <c r="E67" i="65"/>
  <c r="BA64" i="65"/>
  <c r="AZ64" i="65"/>
  <c r="AY64" i="65"/>
  <c r="AX64" i="65"/>
  <c r="AW64" i="65"/>
  <c r="AV64" i="65"/>
  <c r="AU64" i="65"/>
  <c r="AT64" i="65"/>
  <c r="AS64" i="65"/>
  <c r="AR64" i="65"/>
  <c r="AQ64" i="65"/>
  <c r="AP64" i="65"/>
  <c r="AO64" i="65"/>
  <c r="AN64" i="65"/>
  <c r="AM64" i="65"/>
  <c r="AL64" i="65"/>
  <c r="AK64" i="65"/>
  <c r="AJ64" i="65"/>
  <c r="AI64" i="65"/>
  <c r="AH64" i="65"/>
  <c r="AF64" i="65"/>
  <c r="AE64" i="65"/>
  <c r="AD64" i="65"/>
  <c r="AC64" i="65"/>
  <c r="AB64" i="65"/>
  <c r="AA64" i="65"/>
  <c r="Z64" i="65"/>
  <c r="Y64" i="65"/>
  <c r="X64" i="65"/>
  <c r="W64" i="65"/>
  <c r="V64" i="65"/>
  <c r="U64" i="65"/>
  <c r="T64" i="65"/>
  <c r="S64" i="65"/>
  <c r="R64" i="65"/>
  <c r="Q64" i="65"/>
  <c r="P64" i="65"/>
  <c r="O64" i="65"/>
  <c r="N64" i="65"/>
  <c r="M64" i="65"/>
  <c r="K64" i="65"/>
  <c r="O18" i="66" s="1"/>
  <c r="J64" i="65"/>
  <c r="I64" i="65"/>
  <c r="H64" i="65"/>
  <c r="G64" i="65"/>
  <c r="F64" i="65"/>
  <c r="E64" i="65"/>
  <c r="C63" i="65"/>
  <c r="BA60" i="65"/>
  <c r="AZ60" i="65"/>
  <c r="AY60" i="65"/>
  <c r="AX60" i="65"/>
  <c r="AW60" i="65"/>
  <c r="AV60" i="65"/>
  <c r="AU60" i="65"/>
  <c r="AT60" i="65"/>
  <c r="AS60" i="65"/>
  <c r="AR60" i="65"/>
  <c r="AQ60" i="65"/>
  <c r="AP60" i="65"/>
  <c r="AO60" i="65"/>
  <c r="AN60" i="65"/>
  <c r="AM60" i="65"/>
  <c r="AL60" i="65"/>
  <c r="AK60" i="65"/>
  <c r="AJ60" i="65"/>
  <c r="AI60" i="65"/>
  <c r="AH60" i="65"/>
  <c r="AF60" i="65"/>
  <c r="AE60" i="65"/>
  <c r="AD60" i="65"/>
  <c r="AC60" i="65"/>
  <c r="AB60" i="65"/>
  <c r="AA60" i="65"/>
  <c r="Z60" i="65"/>
  <c r="Y60" i="65"/>
  <c r="X60" i="65"/>
  <c r="W60" i="65"/>
  <c r="V60" i="65"/>
  <c r="U60" i="65"/>
  <c r="T60" i="65"/>
  <c r="S60" i="65"/>
  <c r="R60" i="65"/>
  <c r="Q60" i="65"/>
  <c r="P60" i="65"/>
  <c r="O60" i="65"/>
  <c r="N60" i="65"/>
  <c r="M60" i="65"/>
  <c r="K60" i="65"/>
  <c r="J60" i="65"/>
  <c r="I60" i="65"/>
  <c r="H60" i="65"/>
  <c r="G60" i="65"/>
  <c r="F60" i="65"/>
  <c r="E60" i="65"/>
  <c r="BA57" i="65"/>
  <c r="AZ57" i="65"/>
  <c r="AY57" i="65"/>
  <c r="AX57" i="65"/>
  <c r="AW57" i="65"/>
  <c r="AV57" i="65"/>
  <c r="AU57" i="65"/>
  <c r="AT57" i="65"/>
  <c r="AS57" i="65"/>
  <c r="AR57" i="65"/>
  <c r="AQ57" i="65"/>
  <c r="AP57" i="65"/>
  <c r="AO57" i="65"/>
  <c r="AN57" i="65"/>
  <c r="AM57" i="65"/>
  <c r="AL57" i="65"/>
  <c r="AK57" i="65"/>
  <c r="AJ57" i="65"/>
  <c r="AI57" i="65"/>
  <c r="AH57" i="65"/>
  <c r="AF57" i="65"/>
  <c r="AE57" i="65"/>
  <c r="AD57" i="65"/>
  <c r="AC57" i="65"/>
  <c r="AB57" i="65"/>
  <c r="AA57" i="65"/>
  <c r="Z57" i="65"/>
  <c r="Y57" i="65"/>
  <c r="X57" i="65"/>
  <c r="W57" i="65"/>
  <c r="V57" i="65"/>
  <c r="U57" i="65"/>
  <c r="T57" i="65"/>
  <c r="S57" i="65"/>
  <c r="R57" i="65"/>
  <c r="Q57" i="65"/>
  <c r="P57" i="65"/>
  <c r="O57" i="65"/>
  <c r="N57" i="65"/>
  <c r="M57" i="65"/>
  <c r="K57" i="65"/>
  <c r="J57" i="65"/>
  <c r="I57" i="65"/>
  <c r="H57" i="65"/>
  <c r="G57" i="65"/>
  <c r="F57" i="65"/>
  <c r="E57" i="65"/>
  <c r="C56" i="65"/>
  <c r="BA53" i="65"/>
  <c r="AZ53" i="65"/>
  <c r="AY53" i="65"/>
  <c r="AX53" i="65"/>
  <c r="AW53" i="65"/>
  <c r="AV53" i="65"/>
  <c r="AU53" i="65"/>
  <c r="AT53" i="65"/>
  <c r="AS53" i="65"/>
  <c r="AR53" i="65"/>
  <c r="AQ53" i="65"/>
  <c r="AP53" i="65"/>
  <c r="AO53" i="65"/>
  <c r="AN53" i="65"/>
  <c r="AM53" i="65"/>
  <c r="AL53" i="65"/>
  <c r="AK53" i="65"/>
  <c r="AJ53" i="65"/>
  <c r="AI53" i="65"/>
  <c r="AH53" i="65"/>
  <c r="AF53" i="65"/>
  <c r="AE53" i="65"/>
  <c r="AD53" i="65"/>
  <c r="AC53" i="65"/>
  <c r="AB53" i="65"/>
  <c r="AA53" i="65"/>
  <c r="Z53" i="65"/>
  <c r="Y53" i="65"/>
  <c r="X53" i="65"/>
  <c r="W53" i="65"/>
  <c r="V53" i="65"/>
  <c r="U53" i="65"/>
  <c r="T53" i="65"/>
  <c r="S53" i="65"/>
  <c r="R53" i="65"/>
  <c r="Q53" i="65"/>
  <c r="P53" i="65"/>
  <c r="O53" i="65"/>
  <c r="N53" i="65"/>
  <c r="M53" i="65"/>
  <c r="K53" i="65"/>
  <c r="J53" i="65"/>
  <c r="I53" i="65"/>
  <c r="H53" i="65"/>
  <c r="G53" i="65"/>
  <c r="F53" i="65"/>
  <c r="E53" i="65"/>
  <c r="BA50" i="65"/>
  <c r="AZ50" i="65"/>
  <c r="AY50" i="65"/>
  <c r="AX50" i="65"/>
  <c r="AW50" i="65"/>
  <c r="AV50" i="65"/>
  <c r="AU50" i="65"/>
  <c r="AT50" i="65"/>
  <c r="AS50" i="65"/>
  <c r="AR50" i="65"/>
  <c r="AQ50" i="65"/>
  <c r="AP50" i="65"/>
  <c r="AO50" i="65"/>
  <c r="AN50" i="65"/>
  <c r="AM50" i="65"/>
  <c r="AL50" i="65"/>
  <c r="AK50" i="65"/>
  <c r="AJ50" i="65"/>
  <c r="AI50" i="65"/>
  <c r="AH50" i="65"/>
  <c r="AF50" i="65"/>
  <c r="AE50" i="65"/>
  <c r="AD50" i="65"/>
  <c r="AC50" i="65"/>
  <c r="AB50" i="65"/>
  <c r="AA50" i="65"/>
  <c r="Z50" i="65"/>
  <c r="Y50" i="65"/>
  <c r="X50" i="65"/>
  <c r="W50" i="65"/>
  <c r="V50" i="65"/>
  <c r="U50" i="65"/>
  <c r="T50" i="65"/>
  <c r="S50" i="65"/>
  <c r="R50" i="65"/>
  <c r="Q50" i="65"/>
  <c r="P50" i="65"/>
  <c r="O50" i="65"/>
  <c r="N50" i="65"/>
  <c r="M50" i="65"/>
  <c r="K50" i="65"/>
  <c r="J50" i="65"/>
  <c r="I50" i="65"/>
  <c r="H50" i="65"/>
  <c r="G50" i="65"/>
  <c r="F50" i="65"/>
  <c r="E50" i="65"/>
  <c r="C49" i="65"/>
  <c r="BA46" i="65"/>
  <c r="AZ46" i="65"/>
  <c r="AY46" i="65"/>
  <c r="AX46" i="65"/>
  <c r="AW46" i="65"/>
  <c r="AV46" i="65"/>
  <c r="AU46" i="65"/>
  <c r="AT46" i="65"/>
  <c r="AS46" i="65"/>
  <c r="AR46" i="65"/>
  <c r="AQ46" i="65"/>
  <c r="AP46" i="65"/>
  <c r="AO46" i="65"/>
  <c r="AN46" i="65"/>
  <c r="AM46" i="65"/>
  <c r="AL46" i="65"/>
  <c r="AK46" i="65"/>
  <c r="AJ46" i="65"/>
  <c r="AI46" i="65"/>
  <c r="AH46" i="65"/>
  <c r="AF46" i="65"/>
  <c r="AE46" i="65"/>
  <c r="AD46" i="65"/>
  <c r="AC46" i="65"/>
  <c r="AB46" i="65"/>
  <c r="AA46" i="65"/>
  <c r="Z46" i="65"/>
  <c r="Y46" i="65"/>
  <c r="X46" i="65"/>
  <c r="W46" i="65"/>
  <c r="V46" i="65"/>
  <c r="U46" i="65"/>
  <c r="T46" i="65"/>
  <c r="S46" i="65"/>
  <c r="R46" i="65"/>
  <c r="Q46" i="65"/>
  <c r="P46" i="65"/>
  <c r="O46" i="65"/>
  <c r="N46" i="65"/>
  <c r="M46" i="65"/>
  <c r="K46" i="65"/>
  <c r="J46" i="65"/>
  <c r="I46" i="65"/>
  <c r="H46" i="65"/>
  <c r="G46" i="65"/>
  <c r="F46" i="65"/>
  <c r="E46" i="65"/>
  <c r="BA43" i="65"/>
  <c r="AZ43" i="65"/>
  <c r="AY43" i="65"/>
  <c r="AX43" i="65"/>
  <c r="AW43" i="65"/>
  <c r="AV43" i="65"/>
  <c r="AU43" i="65"/>
  <c r="AT43" i="65"/>
  <c r="AS43" i="65"/>
  <c r="AR43" i="65"/>
  <c r="AQ43" i="65"/>
  <c r="AP43" i="65"/>
  <c r="AO43" i="65"/>
  <c r="AN43" i="65"/>
  <c r="AM43" i="65"/>
  <c r="AL43" i="65"/>
  <c r="AK43" i="65"/>
  <c r="AJ43" i="65"/>
  <c r="AI43" i="65"/>
  <c r="AH43" i="65"/>
  <c r="AF43" i="65"/>
  <c r="AE43" i="65"/>
  <c r="AD43" i="65"/>
  <c r="AC43" i="65"/>
  <c r="AB43" i="65"/>
  <c r="AA43" i="65"/>
  <c r="Z43" i="65"/>
  <c r="Y43" i="65"/>
  <c r="X43" i="65"/>
  <c r="W43" i="65"/>
  <c r="V43" i="65"/>
  <c r="U43" i="65"/>
  <c r="T43" i="65"/>
  <c r="S43" i="65"/>
  <c r="R43" i="65"/>
  <c r="Q43" i="65"/>
  <c r="P43" i="65"/>
  <c r="O43" i="65"/>
  <c r="N43" i="65"/>
  <c r="M43" i="65"/>
  <c r="M18" i="66" s="1"/>
  <c r="K43" i="65"/>
  <c r="L18" i="66" s="1"/>
  <c r="J43" i="65"/>
  <c r="I43" i="65"/>
  <c r="H43" i="65"/>
  <c r="G43" i="65"/>
  <c r="F43" i="65"/>
  <c r="E43" i="65"/>
  <c r="C42" i="65"/>
  <c r="BA39" i="65"/>
  <c r="AZ39" i="65"/>
  <c r="AY39" i="65"/>
  <c r="AX39" i="65"/>
  <c r="AW39" i="65"/>
  <c r="AV39" i="65"/>
  <c r="AU39" i="65"/>
  <c r="AT39" i="65"/>
  <c r="AS39" i="65"/>
  <c r="AR39" i="65"/>
  <c r="AQ39" i="65"/>
  <c r="AP39" i="65"/>
  <c r="AO39" i="65"/>
  <c r="AN39" i="65"/>
  <c r="AM39" i="65"/>
  <c r="AL39" i="65"/>
  <c r="AK39" i="65"/>
  <c r="AJ39" i="65"/>
  <c r="AI39" i="65"/>
  <c r="AH39" i="65"/>
  <c r="AF39" i="65"/>
  <c r="AE39" i="65"/>
  <c r="AD39" i="65"/>
  <c r="AC39" i="65"/>
  <c r="AB39" i="65"/>
  <c r="AA39" i="65"/>
  <c r="Z39" i="65"/>
  <c r="Y39" i="65"/>
  <c r="X39" i="65"/>
  <c r="W39" i="65"/>
  <c r="V39" i="65"/>
  <c r="U39" i="65"/>
  <c r="T39" i="65"/>
  <c r="S39" i="65"/>
  <c r="R39" i="65"/>
  <c r="Q39" i="65"/>
  <c r="P39" i="65"/>
  <c r="O39" i="65"/>
  <c r="N39" i="65"/>
  <c r="M39" i="65"/>
  <c r="K39" i="65"/>
  <c r="J39" i="65"/>
  <c r="I39" i="65"/>
  <c r="H39" i="65"/>
  <c r="G39" i="65"/>
  <c r="F39" i="65"/>
  <c r="E39" i="65"/>
  <c r="BA36" i="65"/>
  <c r="AZ36" i="65"/>
  <c r="AY36" i="65"/>
  <c r="AX36" i="65"/>
  <c r="AW36" i="65"/>
  <c r="AV36" i="65"/>
  <c r="AU36" i="65"/>
  <c r="AT36" i="65"/>
  <c r="AS36" i="65"/>
  <c r="AR36" i="65"/>
  <c r="AQ36" i="65"/>
  <c r="AP36" i="65"/>
  <c r="AO36" i="65"/>
  <c r="AN36" i="65"/>
  <c r="AM36" i="65"/>
  <c r="AL36" i="65"/>
  <c r="AK36" i="65"/>
  <c r="AJ36" i="65"/>
  <c r="AI36" i="65"/>
  <c r="AH36" i="65"/>
  <c r="AF36" i="65"/>
  <c r="AE36" i="65"/>
  <c r="AD36" i="65"/>
  <c r="AC36" i="65"/>
  <c r="AB36" i="65"/>
  <c r="AA36" i="65"/>
  <c r="Z36" i="65"/>
  <c r="Y36" i="65"/>
  <c r="X36" i="65"/>
  <c r="W36" i="65"/>
  <c r="V36" i="65"/>
  <c r="U36" i="65"/>
  <c r="T36" i="65"/>
  <c r="S36" i="65"/>
  <c r="R36" i="65"/>
  <c r="Q36" i="65"/>
  <c r="P36" i="65"/>
  <c r="O36" i="65"/>
  <c r="N36" i="65"/>
  <c r="M36" i="65"/>
  <c r="K36" i="65"/>
  <c r="K18" i="66" s="1"/>
  <c r="J36" i="65"/>
  <c r="I36" i="65"/>
  <c r="H36" i="65"/>
  <c r="G36" i="65"/>
  <c r="F36" i="65"/>
  <c r="E36" i="65"/>
  <c r="C35" i="65"/>
  <c r="BA32" i="65"/>
  <c r="AZ32" i="65"/>
  <c r="AY32" i="65"/>
  <c r="AX32" i="65"/>
  <c r="AW32" i="65"/>
  <c r="AV32" i="65"/>
  <c r="AU32" i="65"/>
  <c r="AT32" i="65"/>
  <c r="AS32" i="65"/>
  <c r="AR32" i="65"/>
  <c r="AQ32" i="65"/>
  <c r="AP32" i="65"/>
  <c r="AO32" i="65"/>
  <c r="AN32" i="65"/>
  <c r="AM32" i="65"/>
  <c r="AL32" i="65"/>
  <c r="AK32" i="65"/>
  <c r="AJ32" i="65"/>
  <c r="AI32" i="65"/>
  <c r="AH32" i="65"/>
  <c r="AF32" i="65"/>
  <c r="AE32" i="65"/>
  <c r="AD32" i="65"/>
  <c r="AC32" i="65"/>
  <c r="AB32" i="65"/>
  <c r="AA32" i="65"/>
  <c r="Z32" i="65"/>
  <c r="Y32" i="65"/>
  <c r="X32" i="65"/>
  <c r="W32" i="65"/>
  <c r="V32" i="65"/>
  <c r="U32" i="65"/>
  <c r="T32" i="65"/>
  <c r="S32" i="65"/>
  <c r="R32" i="65"/>
  <c r="Q32" i="65"/>
  <c r="P32" i="65"/>
  <c r="O32" i="65"/>
  <c r="N32" i="65"/>
  <c r="M32" i="65"/>
  <c r="K32" i="65"/>
  <c r="J32" i="65"/>
  <c r="I32" i="65"/>
  <c r="H32" i="65"/>
  <c r="G32" i="65"/>
  <c r="F32" i="65"/>
  <c r="E32" i="65"/>
  <c r="BA29" i="65"/>
  <c r="AZ29" i="65"/>
  <c r="AY29" i="65"/>
  <c r="AX29" i="65"/>
  <c r="AW29" i="65"/>
  <c r="AV29" i="65"/>
  <c r="AU29" i="65"/>
  <c r="AT29" i="65"/>
  <c r="AS29" i="65"/>
  <c r="AR29" i="65"/>
  <c r="AQ29" i="65"/>
  <c r="AP29" i="65"/>
  <c r="AO29" i="65"/>
  <c r="AN29" i="65"/>
  <c r="AM29" i="65"/>
  <c r="AL29" i="65"/>
  <c r="AK29" i="65"/>
  <c r="AJ29" i="65"/>
  <c r="AI29" i="65"/>
  <c r="AH29" i="65"/>
  <c r="AF29" i="65"/>
  <c r="AE29" i="65"/>
  <c r="AD29" i="65"/>
  <c r="AC29" i="65"/>
  <c r="AB29" i="65"/>
  <c r="AA29" i="65"/>
  <c r="Z29" i="65"/>
  <c r="Y29" i="65"/>
  <c r="X29" i="65"/>
  <c r="W29" i="65"/>
  <c r="V29" i="65"/>
  <c r="U29" i="65"/>
  <c r="T29" i="65"/>
  <c r="S29" i="65"/>
  <c r="R29" i="65"/>
  <c r="Q29" i="65"/>
  <c r="P29" i="65"/>
  <c r="O29" i="65"/>
  <c r="N29" i="65"/>
  <c r="M29" i="65"/>
  <c r="K29" i="65"/>
  <c r="J18" i="66" s="1"/>
  <c r="J29" i="65"/>
  <c r="I29" i="65"/>
  <c r="H29" i="65"/>
  <c r="G29" i="65"/>
  <c r="F29" i="65"/>
  <c r="E29" i="65"/>
  <c r="C28" i="65"/>
  <c r="BA25" i="65"/>
  <c r="AZ25" i="65"/>
  <c r="AY25" i="65"/>
  <c r="AX25" i="65"/>
  <c r="AW25" i="65"/>
  <c r="AV25" i="65"/>
  <c r="AU25" i="65"/>
  <c r="AT25" i="65"/>
  <c r="AS25" i="65"/>
  <c r="AR25" i="65"/>
  <c r="AQ25" i="65"/>
  <c r="AP25" i="65"/>
  <c r="AO25" i="65"/>
  <c r="AN25" i="65"/>
  <c r="AM25" i="65"/>
  <c r="AL25" i="65"/>
  <c r="AK25" i="65"/>
  <c r="AJ25" i="65"/>
  <c r="AI25" i="65"/>
  <c r="AH25" i="65"/>
  <c r="AF25" i="65"/>
  <c r="AE25" i="65"/>
  <c r="AD25" i="65"/>
  <c r="AC25" i="65"/>
  <c r="AB25" i="65"/>
  <c r="AA25" i="65"/>
  <c r="Z25" i="65"/>
  <c r="Y25" i="65"/>
  <c r="X25" i="65"/>
  <c r="W25" i="65"/>
  <c r="V25" i="65"/>
  <c r="U25" i="65"/>
  <c r="T25" i="65"/>
  <c r="S25" i="65"/>
  <c r="R25" i="65"/>
  <c r="Q25" i="65"/>
  <c r="P25" i="65"/>
  <c r="O25" i="65"/>
  <c r="N25" i="65"/>
  <c r="M25" i="65"/>
  <c r="K25" i="65"/>
  <c r="J25" i="65"/>
  <c r="I25" i="65"/>
  <c r="H25" i="65"/>
  <c r="G25" i="65"/>
  <c r="F25" i="65"/>
  <c r="E25" i="65"/>
  <c r="BA22" i="65"/>
  <c r="AZ22" i="65"/>
  <c r="AY22" i="65"/>
  <c r="AX22" i="65"/>
  <c r="AW22" i="65"/>
  <c r="AV22" i="65"/>
  <c r="AU22" i="65"/>
  <c r="AT22" i="65"/>
  <c r="AS22" i="65"/>
  <c r="AR22" i="65"/>
  <c r="AQ22" i="65"/>
  <c r="AP22" i="65"/>
  <c r="AO22" i="65"/>
  <c r="AN22" i="65"/>
  <c r="AM22" i="65"/>
  <c r="AL22" i="65"/>
  <c r="AK22" i="65"/>
  <c r="AJ22" i="65"/>
  <c r="AI22" i="65"/>
  <c r="AH22" i="65"/>
  <c r="AF22" i="65"/>
  <c r="AE22" i="65"/>
  <c r="AD22" i="65"/>
  <c r="AC22" i="65"/>
  <c r="AB22" i="65"/>
  <c r="AA22" i="65"/>
  <c r="Z22" i="65"/>
  <c r="Y22" i="65"/>
  <c r="X22" i="65"/>
  <c r="W22" i="65"/>
  <c r="V22" i="65"/>
  <c r="U22" i="65"/>
  <c r="T22" i="65"/>
  <c r="S22" i="65"/>
  <c r="R22" i="65"/>
  <c r="Q22" i="65"/>
  <c r="P22" i="65"/>
  <c r="O22" i="65"/>
  <c r="N22" i="65"/>
  <c r="M22" i="65"/>
  <c r="K22" i="65"/>
  <c r="I18" i="66" s="1"/>
  <c r="J22" i="65"/>
  <c r="I22" i="65"/>
  <c r="H22" i="65"/>
  <c r="G22" i="65"/>
  <c r="F22" i="65"/>
  <c r="E22" i="65"/>
  <c r="C21" i="65"/>
  <c r="BA18" i="65"/>
  <c r="AZ18" i="65"/>
  <c r="AY18" i="65"/>
  <c r="AX18" i="65"/>
  <c r="AW18" i="65"/>
  <c r="AV18" i="65"/>
  <c r="AU18" i="65"/>
  <c r="AT18" i="65"/>
  <c r="AS18" i="65"/>
  <c r="AR18" i="65"/>
  <c r="AQ18" i="65"/>
  <c r="AP18" i="65"/>
  <c r="AO18" i="65"/>
  <c r="AN18" i="65"/>
  <c r="AM18" i="65"/>
  <c r="AL18" i="65"/>
  <c r="AK18" i="65"/>
  <c r="AJ18" i="65"/>
  <c r="AI18" i="65"/>
  <c r="AH18" i="65"/>
  <c r="AF18" i="65"/>
  <c r="AE18" i="65"/>
  <c r="AD18" i="65"/>
  <c r="AC18" i="65"/>
  <c r="AB18" i="65"/>
  <c r="AA18" i="65"/>
  <c r="Z18" i="65"/>
  <c r="Y18" i="65"/>
  <c r="X18" i="65"/>
  <c r="W18" i="65"/>
  <c r="V18" i="65"/>
  <c r="U18" i="65"/>
  <c r="T18" i="65"/>
  <c r="S18" i="65"/>
  <c r="R18" i="65"/>
  <c r="Q18" i="65"/>
  <c r="P18" i="65"/>
  <c r="O18" i="65"/>
  <c r="N18" i="65"/>
  <c r="M18" i="65"/>
  <c r="K18" i="65"/>
  <c r="J18" i="65"/>
  <c r="I18" i="65"/>
  <c r="H18" i="65"/>
  <c r="G18" i="65"/>
  <c r="F18" i="65"/>
  <c r="E18" i="65"/>
  <c r="E14" i="65" s="1"/>
  <c r="H11" i="66" s="1"/>
  <c r="BA15" i="65"/>
  <c r="AZ15" i="65"/>
  <c r="AY15" i="65"/>
  <c r="AX15" i="65"/>
  <c r="AW15" i="65"/>
  <c r="AV15" i="65"/>
  <c r="AU15" i="65"/>
  <c r="AT15" i="65"/>
  <c r="AS15" i="65"/>
  <c r="AR15" i="65"/>
  <c r="AQ15" i="65"/>
  <c r="AP15" i="65"/>
  <c r="AO15" i="65"/>
  <c r="AN15" i="65"/>
  <c r="AM15" i="65"/>
  <c r="AL15" i="65"/>
  <c r="AK15" i="65"/>
  <c r="AJ15" i="65"/>
  <c r="AI15" i="65"/>
  <c r="AH15" i="65"/>
  <c r="AF15" i="65"/>
  <c r="AE15" i="65"/>
  <c r="AD15" i="65"/>
  <c r="AC15" i="65"/>
  <c r="AB15" i="65"/>
  <c r="AA15" i="65"/>
  <c r="Z15" i="65"/>
  <c r="Y15" i="65"/>
  <c r="X15" i="65"/>
  <c r="W15" i="65"/>
  <c r="V15" i="65"/>
  <c r="U15" i="65"/>
  <c r="T15" i="65"/>
  <c r="S15" i="65"/>
  <c r="R15" i="65"/>
  <c r="Q15" i="65"/>
  <c r="P15" i="65"/>
  <c r="O15" i="65"/>
  <c r="N15" i="65"/>
  <c r="M15" i="65"/>
  <c r="K15" i="65"/>
  <c r="H18" i="66" s="1"/>
  <c r="J15" i="65"/>
  <c r="I15" i="65"/>
  <c r="H15" i="65"/>
  <c r="G15" i="65"/>
  <c r="F15" i="65"/>
  <c r="C14" i="65"/>
  <c r="BA11" i="65"/>
  <c r="AZ11" i="65"/>
  <c r="AY11" i="65"/>
  <c r="AX11" i="65"/>
  <c r="AW11" i="65"/>
  <c r="AV11" i="65"/>
  <c r="AU11" i="65"/>
  <c r="AT11" i="65"/>
  <c r="AS11" i="65"/>
  <c r="AR11" i="65"/>
  <c r="AQ11" i="65"/>
  <c r="AP11" i="65"/>
  <c r="AO11" i="65"/>
  <c r="AN11" i="65"/>
  <c r="AM11" i="65"/>
  <c r="AL11" i="65"/>
  <c r="AK11" i="65"/>
  <c r="AJ11" i="65"/>
  <c r="AI11" i="65"/>
  <c r="AH11" i="65"/>
  <c r="AF11" i="65"/>
  <c r="AE11" i="65"/>
  <c r="AD11" i="65"/>
  <c r="AC11" i="65"/>
  <c r="AB11" i="65"/>
  <c r="AA11" i="65"/>
  <c r="Z11" i="65"/>
  <c r="Y11" i="65"/>
  <c r="X11" i="65"/>
  <c r="W11" i="65"/>
  <c r="V11" i="65"/>
  <c r="U11" i="65"/>
  <c r="T11" i="65"/>
  <c r="S11" i="65"/>
  <c r="R11" i="65"/>
  <c r="Q11" i="65"/>
  <c r="P11" i="65"/>
  <c r="O11" i="65"/>
  <c r="N11" i="65"/>
  <c r="M11" i="65"/>
  <c r="K11" i="65"/>
  <c r="J11" i="65"/>
  <c r="I11" i="65"/>
  <c r="H11" i="65"/>
  <c r="G11" i="65"/>
  <c r="F11" i="65"/>
  <c r="BA8" i="65"/>
  <c r="AZ8" i="65"/>
  <c r="AY8" i="65"/>
  <c r="AX8" i="65"/>
  <c r="AW8" i="65"/>
  <c r="AV8" i="65"/>
  <c r="AU8" i="65"/>
  <c r="AT8" i="65"/>
  <c r="AS8" i="65"/>
  <c r="AR8" i="65"/>
  <c r="AQ8" i="65"/>
  <c r="AP8" i="65"/>
  <c r="AO8" i="65"/>
  <c r="AN8" i="65"/>
  <c r="AM8" i="65"/>
  <c r="AL8" i="65"/>
  <c r="AK8" i="65"/>
  <c r="AJ8" i="65"/>
  <c r="AI8" i="65"/>
  <c r="AH8" i="65"/>
  <c r="AF8" i="65"/>
  <c r="AE8" i="65"/>
  <c r="AD8" i="65"/>
  <c r="AC8" i="65"/>
  <c r="AB8" i="65"/>
  <c r="AA8" i="65"/>
  <c r="Z8" i="65"/>
  <c r="Y8" i="65"/>
  <c r="X8" i="65"/>
  <c r="W8" i="65"/>
  <c r="V8" i="65"/>
  <c r="U8" i="65"/>
  <c r="T8" i="65"/>
  <c r="S8" i="65"/>
  <c r="R8" i="65"/>
  <c r="Q8" i="65"/>
  <c r="P8" i="65"/>
  <c r="O8" i="65"/>
  <c r="N8" i="65"/>
  <c r="M8" i="65"/>
  <c r="K8" i="65"/>
  <c r="G18" i="66" s="1"/>
  <c r="J8" i="65"/>
  <c r="I8" i="65"/>
  <c r="H8" i="65"/>
  <c r="G8" i="65"/>
  <c r="F8" i="65"/>
  <c r="E8" i="65"/>
  <c r="C7" i="65"/>
  <c r="BA359" i="61"/>
  <c r="AZ359" i="61"/>
  <c r="AY359" i="61"/>
  <c r="AX359" i="61"/>
  <c r="AW359" i="61"/>
  <c r="AV359" i="61"/>
  <c r="AU359" i="61"/>
  <c r="AT359" i="61"/>
  <c r="AS359" i="61"/>
  <c r="AR359" i="61"/>
  <c r="AQ359" i="61"/>
  <c r="AP359" i="61"/>
  <c r="AO359" i="61"/>
  <c r="AN359" i="61"/>
  <c r="AM359" i="61"/>
  <c r="AL359" i="61"/>
  <c r="AK359" i="61"/>
  <c r="AJ359" i="61"/>
  <c r="AI359" i="61"/>
  <c r="AH359" i="61"/>
  <c r="AF359" i="61"/>
  <c r="AE359" i="61"/>
  <c r="AD359" i="61"/>
  <c r="AC359" i="61"/>
  <c r="AB359" i="61"/>
  <c r="AA359" i="61"/>
  <c r="Z359" i="61"/>
  <c r="Y359" i="61"/>
  <c r="X359" i="61"/>
  <c r="W359" i="61"/>
  <c r="V359" i="61"/>
  <c r="U359" i="61"/>
  <c r="T359" i="61"/>
  <c r="S359" i="61"/>
  <c r="R359" i="61"/>
  <c r="Q359" i="61"/>
  <c r="P359" i="61"/>
  <c r="O359" i="61"/>
  <c r="N359" i="61"/>
  <c r="M359" i="61"/>
  <c r="K359" i="61"/>
  <c r="J359" i="61"/>
  <c r="I359" i="61"/>
  <c r="H359" i="61"/>
  <c r="G359" i="61"/>
  <c r="F359" i="61"/>
  <c r="E359" i="61"/>
  <c r="BA356" i="61"/>
  <c r="AZ356" i="61"/>
  <c r="AY356" i="61"/>
  <c r="AX356" i="61"/>
  <c r="AW356" i="61"/>
  <c r="AV356" i="61"/>
  <c r="AU356" i="61"/>
  <c r="AT356" i="61"/>
  <c r="AS356" i="61"/>
  <c r="AR356" i="61"/>
  <c r="AQ356" i="61"/>
  <c r="AP356" i="61"/>
  <c r="AO356" i="61"/>
  <c r="AN356" i="61"/>
  <c r="AM356" i="61"/>
  <c r="AL356" i="61"/>
  <c r="AK356" i="61"/>
  <c r="AJ356" i="61"/>
  <c r="AI356" i="61"/>
  <c r="AH356" i="61"/>
  <c r="AF356" i="61"/>
  <c r="AE356" i="61"/>
  <c r="AD356" i="61"/>
  <c r="AC356" i="61"/>
  <c r="AB356" i="61"/>
  <c r="AA356" i="61"/>
  <c r="Z356" i="61"/>
  <c r="Y356" i="61"/>
  <c r="X356" i="61"/>
  <c r="W356" i="61"/>
  <c r="V356" i="61"/>
  <c r="U356" i="61"/>
  <c r="T356" i="61"/>
  <c r="S356" i="61"/>
  <c r="R356" i="61"/>
  <c r="Q356" i="61"/>
  <c r="P356" i="61"/>
  <c r="O356" i="61"/>
  <c r="N356" i="61"/>
  <c r="M356" i="61"/>
  <c r="K356" i="61"/>
  <c r="BF18" i="62" s="1"/>
  <c r="J356" i="61"/>
  <c r="I356" i="61"/>
  <c r="H356" i="61"/>
  <c r="G356" i="61"/>
  <c r="F356" i="61"/>
  <c r="E356" i="61"/>
  <c r="C355" i="61"/>
  <c r="BA352" i="61"/>
  <c r="AZ352" i="61"/>
  <c r="AY352" i="61"/>
  <c r="AX352" i="61"/>
  <c r="AW352" i="61"/>
  <c r="AV352" i="61"/>
  <c r="AU352" i="61"/>
  <c r="AT352" i="61"/>
  <c r="AS352" i="61"/>
  <c r="AR352" i="61"/>
  <c r="AQ352" i="61"/>
  <c r="AP352" i="61"/>
  <c r="AO352" i="61"/>
  <c r="AN352" i="61"/>
  <c r="AM352" i="61"/>
  <c r="AL352" i="61"/>
  <c r="AK352" i="61"/>
  <c r="AJ352" i="61"/>
  <c r="AI352" i="61"/>
  <c r="AH352" i="61"/>
  <c r="AF352" i="61"/>
  <c r="AE352" i="61"/>
  <c r="AD352" i="61"/>
  <c r="AC352" i="61"/>
  <c r="AB352" i="61"/>
  <c r="AA352" i="61"/>
  <c r="Z352" i="61"/>
  <c r="Y352" i="61"/>
  <c r="X352" i="61"/>
  <c r="W352" i="61"/>
  <c r="V352" i="61"/>
  <c r="U352" i="61"/>
  <c r="T352" i="61"/>
  <c r="S352" i="61"/>
  <c r="R352" i="61"/>
  <c r="Q352" i="61"/>
  <c r="P352" i="61"/>
  <c r="O352" i="61"/>
  <c r="N352" i="61"/>
  <c r="M352" i="61"/>
  <c r="K352" i="61"/>
  <c r="J352" i="61"/>
  <c r="I352" i="61"/>
  <c r="H352" i="61"/>
  <c r="G352" i="61"/>
  <c r="F352" i="61"/>
  <c r="E352" i="61"/>
  <c r="BA349" i="61"/>
  <c r="AZ349" i="61"/>
  <c r="AY349" i="61"/>
  <c r="AX349" i="61"/>
  <c r="AW349" i="61"/>
  <c r="AV349" i="61"/>
  <c r="AU349" i="61"/>
  <c r="AT349" i="61"/>
  <c r="AS349" i="61"/>
  <c r="AR349" i="61"/>
  <c r="AQ349" i="61"/>
  <c r="AP349" i="61"/>
  <c r="AO349" i="61"/>
  <c r="AN349" i="61"/>
  <c r="AM349" i="61"/>
  <c r="AL349" i="61"/>
  <c r="AK349" i="61"/>
  <c r="AJ349" i="61"/>
  <c r="AI349" i="61"/>
  <c r="AH349" i="61"/>
  <c r="AF349" i="61"/>
  <c r="AE349" i="61"/>
  <c r="AD349" i="61"/>
  <c r="AC349" i="61"/>
  <c r="AB349" i="61"/>
  <c r="AA349" i="61"/>
  <c r="Z349" i="61"/>
  <c r="Y349" i="61"/>
  <c r="X349" i="61"/>
  <c r="W349" i="61"/>
  <c r="V349" i="61"/>
  <c r="U349" i="61"/>
  <c r="T349" i="61"/>
  <c r="S349" i="61"/>
  <c r="R349" i="61"/>
  <c r="Q349" i="61"/>
  <c r="P349" i="61"/>
  <c r="O349" i="61"/>
  <c r="N349" i="61"/>
  <c r="M349" i="61"/>
  <c r="K349" i="61"/>
  <c r="BE18" i="62" s="1"/>
  <c r="J349" i="61"/>
  <c r="I349" i="61"/>
  <c r="H349" i="61"/>
  <c r="G349" i="61"/>
  <c r="F349" i="61"/>
  <c r="E349" i="61"/>
  <c r="C348" i="61"/>
  <c r="BA345" i="61"/>
  <c r="AZ345" i="61"/>
  <c r="AY345" i="61"/>
  <c r="AX345" i="61"/>
  <c r="AW345" i="61"/>
  <c r="AV345" i="61"/>
  <c r="AU345" i="61"/>
  <c r="AT345" i="61"/>
  <c r="AS345" i="61"/>
  <c r="AR345" i="61"/>
  <c r="AQ345" i="61"/>
  <c r="AP345" i="61"/>
  <c r="AO345" i="61"/>
  <c r="AN345" i="61"/>
  <c r="AM345" i="61"/>
  <c r="AL345" i="61"/>
  <c r="AK345" i="61"/>
  <c r="AJ345" i="61"/>
  <c r="AI345" i="61"/>
  <c r="AH345" i="61"/>
  <c r="AF345" i="61"/>
  <c r="AE345" i="61"/>
  <c r="AD345" i="61"/>
  <c r="AC345" i="61"/>
  <c r="AB345" i="61"/>
  <c r="AA345" i="61"/>
  <c r="Z345" i="61"/>
  <c r="Y345" i="61"/>
  <c r="X345" i="61"/>
  <c r="W345" i="61"/>
  <c r="V345" i="61"/>
  <c r="U345" i="61"/>
  <c r="T345" i="61"/>
  <c r="S345" i="61"/>
  <c r="R345" i="61"/>
  <c r="Q345" i="61"/>
  <c r="P345" i="61"/>
  <c r="O345" i="61"/>
  <c r="N345" i="61"/>
  <c r="M345" i="61"/>
  <c r="K345" i="61"/>
  <c r="J345" i="61"/>
  <c r="I345" i="61"/>
  <c r="H345" i="61"/>
  <c r="G345" i="61"/>
  <c r="F345" i="61"/>
  <c r="E345" i="61"/>
  <c r="BA342" i="61"/>
  <c r="AZ342" i="61"/>
  <c r="AY342" i="61"/>
  <c r="AX342" i="61"/>
  <c r="AW342" i="61"/>
  <c r="AV342" i="61"/>
  <c r="AU342" i="61"/>
  <c r="AT342" i="61"/>
  <c r="AS342" i="61"/>
  <c r="AR342" i="61"/>
  <c r="AQ342" i="61"/>
  <c r="AP342" i="61"/>
  <c r="AO342" i="61"/>
  <c r="AN342" i="61"/>
  <c r="AM342" i="61"/>
  <c r="AL342" i="61"/>
  <c r="AK342" i="61"/>
  <c r="AJ342" i="61"/>
  <c r="AI342" i="61"/>
  <c r="AH342" i="61"/>
  <c r="AF342" i="61"/>
  <c r="AE342" i="61"/>
  <c r="AD342" i="61"/>
  <c r="AC342" i="61"/>
  <c r="AB342" i="61"/>
  <c r="AA342" i="61"/>
  <c r="Z342" i="61"/>
  <c r="Y342" i="61"/>
  <c r="X342" i="61"/>
  <c r="W342" i="61"/>
  <c r="V342" i="61"/>
  <c r="U342" i="61"/>
  <c r="T342" i="61"/>
  <c r="S342" i="61"/>
  <c r="R342" i="61"/>
  <c r="Q342" i="61"/>
  <c r="P342" i="61"/>
  <c r="O342" i="61"/>
  <c r="N342" i="61"/>
  <c r="M342" i="61"/>
  <c r="K342" i="61"/>
  <c r="BD18" i="62" s="1"/>
  <c r="J342" i="61"/>
  <c r="I342" i="61"/>
  <c r="H342" i="61"/>
  <c r="G342" i="61"/>
  <c r="F342" i="61"/>
  <c r="E342" i="61"/>
  <c r="C341" i="61"/>
  <c r="BA338" i="61"/>
  <c r="AZ338" i="61"/>
  <c r="AY338" i="61"/>
  <c r="AX338" i="61"/>
  <c r="AW338" i="61"/>
  <c r="AV338" i="61"/>
  <c r="AU338" i="61"/>
  <c r="AT338" i="61"/>
  <c r="AS338" i="61"/>
  <c r="AR338" i="61"/>
  <c r="AQ338" i="61"/>
  <c r="AP338" i="61"/>
  <c r="AO338" i="61"/>
  <c r="AN338" i="61"/>
  <c r="AM338" i="61"/>
  <c r="AL338" i="61"/>
  <c r="AK338" i="61"/>
  <c r="AJ338" i="61"/>
  <c r="AI338" i="61"/>
  <c r="AH338" i="61"/>
  <c r="AF338" i="61"/>
  <c r="AE338" i="61"/>
  <c r="AD338" i="61"/>
  <c r="AC338" i="61"/>
  <c r="AB338" i="61"/>
  <c r="AA338" i="61"/>
  <c r="Z338" i="61"/>
  <c r="Y338" i="61"/>
  <c r="X338" i="61"/>
  <c r="W338" i="61"/>
  <c r="V338" i="61"/>
  <c r="U338" i="61"/>
  <c r="T338" i="61"/>
  <c r="S338" i="61"/>
  <c r="R338" i="61"/>
  <c r="Q338" i="61"/>
  <c r="P338" i="61"/>
  <c r="O338" i="61"/>
  <c r="N338" i="61"/>
  <c r="M338" i="61"/>
  <c r="K338" i="61"/>
  <c r="J338" i="61"/>
  <c r="I338" i="61"/>
  <c r="H338" i="61"/>
  <c r="G338" i="61"/>
  <c r="F338" i="61"/>
  <c r="E338" i="61"/>
  <c r="BA335" i="61"/>
  <c r="AZ335" i="61"/>
  <c r="AY335" i="61"/>
  <c r="AX335" i="61"/>
  <c r="AW335" i="61"/>
  <c r="AV335" i="61"/>
  <c r="AU335" i="61"/>
  <c r="AT335" i="61"/>
  <c r="AS335" i="61"/>
  <c r="AR335" i="61"/>
  <c r="AQ335" i="61"/>
  <c r="AP335" i="61"/>
  <c r="AO335" i="61"/>
  <c r="AN335" i="61"/>
  <c r="AM335" i="61"/>
  <c r="AL335" i="61"/>
  <c r="AK335" i="61"/>
  <c r="AJ335" i="61"/>
  <c r="AI335" i="61"/>
  <c r="AH335" i="61"/>
  <c r="AF335" i="61"/>
  <c r="AE335" i="61"/>
  <c r="AD335" i="61"/>
  <c r="AC335" i="61"/>
  <c r="AB335" i="61"/>
  <c r="AA335" i="61"/>
  <c r="Z335" i="61"/>
  <c r="Y335" i="61"/>
  <c r="X335" i="61"/>
  <c r="W335" i="61"/>
  <c r="V335" i="61"/>
  <c r="U335" i="61"/>
  <c r="T335" i="61"/>
  <c r="S335" i="61"/>
  <c r="R335" i="61"/>
  <c r="Q335" i="61"/>
  <c r="P335" i="61"/>
  <c r="O335" i="61"/>
  <c r="N335" i="61"/>
  <c r="M335" i="61"/>
  <c r="K335" i="61"/>
  <c r="BC18" i="62" s="1"/>
  <c r="J335" i="61"/>
  <c r="I335" i="61"/>
  <c r="H335" i="61"/>
  <c r="G335" i="61"/>
  <c r="F335" i="61"/>
  <c r="E335" i="61"/>
  <c r="C334" i="61"/>
  <c r="BA331" i="61"/>
  <c r="AZ331" i="61"/>
  <c r="AY331" i="61"/>
  <c r="AX331" i="61"/>
  <c r="AW331" i="61"/>
  <c r="AV331" i="61"/>
  <c r="AU331" i="61"/>
  <c r="AT331" i="61"/>
  <c r="AS331" i="61"/>
  <c r="AR331" i="61"/>
  <c r="AQ331" i="61"/>
  <c r="AP331" i="61"/>
  <c r="AO331" i="61"/>
  <c r="AN331" i="61"/>
  <c r="AM331" i="61"/>
  <c r="AL331" i="61"/>
  <c r="AK331" i="61"/>
  <c r="AJ331" i="61"/>
  <c r="AI331" i="61"/>
  <c r="AH331" i="61"/>
  <c r="AF331" i="61"/>
  <c r="AE331" i="61"/>
  <c r="AD331" i="61"/>
  <c r="AC331" i="61"/>
  <c r="AB331" i="61"/>
  <c r="AA331" i="61"/>
  <c r="Z331" i="61"/>
  <c r="Y331" i="61"/>
  <c r="X331" i="61"/>
  <c r="W331" i="61"/>
  <c r="V331" i="61"/>
  <c r="U331" i="61"/>
  <c r="T331" i="61"/>
  <c r="S331" i="61"/>
  <c r="R331" i="61"/>
  <c r="Q331" i="61"/>
  <c r="P331" i="61"/>
  <c r="O331" i="61"/>
  <c r="N331" i="61"/>
  <c r="M331" i="61"/>
  <c r="K331" i="61"/>
  <c r="J331" i="61"/>
  <c r="I331" i="61"/>
  <c r="H331" i="61"/>
  <c r="G331" i="61"/>
  <c r="F331" i="61"/>
  <c r="E331" i="61"/>
  <c r="BA328" i="61"/>
  <c r="AZ328" i="61"/>
  <c r="AY328" i="61"/>
  <c r="AX328" i="61"/>
  <c r="AW328" i="61"/>
  <c r="AV328" i="61"/>
  <c r="AU328" i="61"/>
  <c r="AT328" i="61"/>
  <c r="AS328" i="61"/>
  <c r="AR328" i="61"/>
  <c r="AQ328" i="61"/>
  <c r="AP328" i="61"/>
  <c r="AO328" i="61"/>
  <c r="AN328" i="61"/>
  <c r="AM328" i="61"/>
  <c r="AL328" i="61"/>
  <c r="AK328" i="61"/>
  <c r="AJ328" i="61"/>
  <c r="AI328" i="61"/>
  <c r="AH328" i="61"/>
  <c r="AF328" i="61"/>
  <c r="AE328" i="61"/>
  <c r="AD328" i="61"/>
  <c r="AC328" i="61"/>
  <c r="AB328" i="61"/>
  <c r="AA328" i="61"/>
  <c r="Z328" i="61"/>
  <c r="Y328" i="61"/>
  <c r="X328" i="61"/>
  <c r="W328" i="61"/>
  <c r="V328" i="61"/>
  <c r="U328" i="61"/>
  <c r="T328" i="61"/>
  <c r="S328" i="61"/>
  <c r="R328" i="61"/>
  <c r="Q328" i="61"/>
  <c r="P328" i="61"/>
  <c r="O328" i="61"/>
  <c r="N328" i="61"/>
  <c r="M328" i="61"/>
  <c r="K328" i="61"/>
  <c r="J328" i="61"/>
  <c r="I328" i="61"/>
  <c r="H328" i="61"/>
  <c r="G328" i="61"/>
  <c r="F328" i="61"/>
  <c r="E328" i="61"/>
  <c r="C327" i="61"/>
  <c r="BA324" i="61"/>
  <c r="AZ324" i="61"/>
  <c r="AY324" i="61"/>
  <c r="AX324" i="61"/>
  <c r="AW324" i="61"/>
  <c r="AV324" i="61"/>
  <c r="AU324" i="61"/>
  <c r="AT324" i="61"/>
  <c r="AS324" i="61"/>
  <c r="AR324" i="61"/>
  <c r="AQ324" i="61"/>
  <c r="AP324" i="61"/>
  <c r="AO324" i="61"/>
  <c r="AN324" i="61"/>
  <c r="AM324" i="61"/>
  <c r="AL324" i="61"/>
  <c r="AK324" i="61"/>
  <c r="AJ324" i="61"/>
  <c r="AI324" i="61"/>
  <c r="AH324" i="61"/>
  <c r="AF324" i="61"/>
  <c r="AE324" i="61"/>
  <c r="AD324" i="61"/>
  <c r="AC324" i="61"/>
  <c r="AB324" i="61"/>
  <c r="AA324" i="61"/>
  <c r="Z324" i="61"/>
  <c r="Y324" i="61"/>
  <c r="X324" i="61"/>
  <c r="W324" i="61"/>
  <c r="V324" i="61"/>
  <c r="U324" i="61"/>
  <c r="T324" i="61"/>
  <c r="S324" i="61"/>
  <c r="R324" i="61"/>
  <c r="Q324" i="61"/>
  <c r="P324" i="61"/>
  <c r="O324" i="61"/>
  <c r="N324" i="61"/>
  <c r="M324" i="61"/>
  <c r="K324" i="61"/>
  <c r="J324" i="61"/>
  <c r="I324" i="61"/>
  <c r="H324" i="61"/>
  <c r="G324" i="61"/>
  <c r="F324" i="61"/>
  <c r="E324" i="61"/>
  <c r="BA321" i="61"/>
  <c r="AZ321" i="61"/>
  <c r="AY321" i="61"/>
  <c r="AX321" i="61"/>
  <c r="AW321" i="61"/>
  <c r="AV321" i="61"/>
  <c r="AU321" i="61"/>
  <c r="AT321" i="61"/>
  <c r="AS321" i="61"/>
  <c r="AR321" i="61"/>
  <c r="AQ321" i="61"/>
  <c r="AP321" i="61"/>
  <c r="AO321" i="61"/>
  <c r="AN321" i="61"/>
  <c r="AM321" i="61"/>
  <c r="AL321" i="61"/>
  <c r="AK321" i="61"/>
  <c r="AJ321" i="61"/>
  <c r="AI321" i="61"/>
  <c r="AH321" i="61"/>
  <c r="AF321" i="61"/>
  <c r="AE321" i="61"/>
  <c r="AD321" i="61"/>
  <c r="AC321" i="61"/>
  <c r="AB321" i="61"/>
  <c r="AA321" i="61"/>
  <c r="Z321" i="61"/>
  <c r="Y321" i="61"/>
  <c r="X321" i="61"/>
  <c r="W321" i="61"/>
  <c r="V321" i="61"/>
  <c r="U321" i="61"/>
  <c r="T321" i="61"/>
  <c r="S321" i="61"/>
  <c r="R321" i="61"/>
  <c r="Q321" i="61"/>
  <c r="P321" i="61"/>
  <c r="O321" i="61"/>
  <c r="N321" i="61"/>
  <c r="M321" i="61"/>
  <c r="K321" i="61"/>
  <c r="BA18" i="62" s="1"/>
  <c r="J321" i="61"/>
  <c r="I321" i="61"/>
  <c r="H321" i="61"/>
  <c r="G321" i="61"/>
  <c r="F321" i="61"/>
  <c r="E321" i="61"/>
  <c r="C320" i="61"/>
  <c r="BA317" i="61"/>
  <c r="AZ317" i="61"/>
  <c r="AY317" i="61"/>
  <c r="AX317" i="61"/>
  <c r="AW317" i="61"/>
  <c r="AV317" i="61"/>
  <c r="AU317" i="61"/>
  <c r="AT317" i="61"/>
  <c r="AS317" i="61"/>
  <c r="AR317" i="61"/>
  <c r="AQ317" i="61"/>
  <c r="AP317" i="61"/>
  <c r="AO317" i="61"/>
  <c r="AN317" i="61"/>
  <c r="AM317" i="61"/>
  <c r="AL317" i="61"/>
  <c r="AK317" i="61"/>
  <c r="AJ317" i="61"/>
  <c r="AI317" i="61"/>
  <c r="AH317" i="61"/>
  <c r="AF317" i="61"/>
  <c r="AE317" i="61"/>
  <c r="AD317" i="61"/>
  <c r="AC317" i="61"/>
  <c r="AB317" i="61"/>
  <c r="AA317" i="61"/>
  <c r="Z317" i="61"/>
  <c r="Y317" i="61"/>
  <c r="X317" i="61"/>
  <c r="W317" i="61"/>
  <c r="V317" i="61"/>
  <c r="U317" i="61"/>
  <c r="T317" i="61"/>
  <c r="S317" i="61"/>
  <c r="R317" i="61"/>
  <c r="Q317" i="61"/>
  <c r="P317" i="61"/>
  <c r="O317" i="61"/>
  <c r="N317" i="61"/>
  <c r="M317" i="61"/>
  <c r="K317" i="61"/>
  <c r="J317" i="61"/>
  <c r="I317" i="61"/>
  <c r="H317" i="61"/>
  <c r="G317" i="61"/>
  <c r="F317" i="61"/>
  <c r="E317" i="61"/>
  <c r="BA314" i="61"/>
  <c r="AZ314" i="61"/>
  <c r="AY314" i="61"/>
  <c r="AX314" i="61"/>
  <c r="AW314" i="61"/>
  <c r="AV314" i="61"/>
  <c r="AU314" i="61"/>
  <c r="AT314" i="61"/>
  <c r="AS314" i="61"/>
  <c r="AR314" i="61"/>
  <c r="AQ314" i="61"/>
  <c r="AP314" i="61"/>
  <c r="AO314" i="61"/>
  <c r="AN314" i="61"/>
  <c r="AM314" i="61"/>
  <c r="AL314" i="61"/>
  <c r="AK314" i="61"/>
  <c r="AJ314" i="61"/>
  <c r="AI314" i="61"/>
  <c r="AH314" i="61"/>
  <c r="AF314" i="61"/>
  <c r="AE314" i="61"/>
  <c r="AD314" i="61"/>
  <c r="AC314" i="61"/>
  <c r="AB314" i="61"/>
  <c r="AA314" i="61"/>
  <c r="Z314" i="61"/>
  <c r="Y314" i="61"/>
  <c r="X314" i="61"/>
  <c r="W314" i="61"/>
  <c r="V314" i="61"/>
  <c r="U314" i="61"/>
  <c r="T314" i="61"/>
  <c r="S314" i="61"/>
  <c r="R314" i="61"/>
  <c r="Q314" i="61"/>
  <c r="P314" i="61"/>
  <c r="O314" i="61"/>
  <c r="N314" i="61"/>
  <c r="M314" i="61"/>
  <c r="K314" i="61"/>
  <c r="J314" i="61"/>
  <c r="I314" i="61"/>
  <c r="H314" i="61"/>
  <c r="G314" i="61"/>
  <c r="F314" i="61"/>
  <c r="E314" i="61"/>
  <c r="C313" i="61"/>
  <c r="BA310" i="61"/>
  <c r="AZ310" i="61"/>
  <c r="AY310" i="61"/>
  <c r="AX310" i="61"/>
  <c r="AW310" i="61"/>
  <c r="AV310" i="61"/>
  <c r="AU310" i="61"/>
  <c r="AT310" i="61"/>
  <c r="AS310" i="61"/>
  <c r="AR310" i="61"/>
  <c r="AQ310" i="61"/>
  <c r="AP310" i="61"/>
  <c r="AO310" i="61"/>
  <c r="AN310" i="61"/>
  <c r="AM310" i="61"/>
  <c r="AL310" i="61"/>
  <c r="AK310" i="61"/>
  <c r="AJ310" i="61"/>
  <c r="AI310" i="61"/>
  <c r="AH310" i="61"/>
  <c r="AF310" i="61"/>
  <c r="AE310" i="61"/>
  <c r="AD310" i="61"/>
  <c r="AC310" i="61"/>
  <c r="AB310" i="61"/>
  <c r="AA310" i="61"/>
  <c r="Z310" i="61"/>
  <c r="Y310" i="61"/>
  <c r="X310" i="61"/>
  <c r="W310" i="61"/>
  <c r="V310" i="61"/>
  <c r="U310" i="61"/>
  <c r="T310" i="61"/>
  <c r="S310" i="61"/>
  <c r="R310" i="61"/>
  <c r="Q310" i="61"/>
  <c r="P310" i="61"/>
  <c r="O310" i="61"/>
  <c r="N310" i="61"/>
  <c r="M310" i="61"/>
  <c r="K310" i="61"/>
  <c r="J310" i="61"/>
  <c r="I310" i="61"/>
  <c r="H310" i="61"/>
  <c r="G310" i="61"/>
  <c r="F310" i="61"/>
  <c r="E310" i="61"/>
  <c r="BA307" i="61"/>
  <c r="AZ307" i="61"/>
  <c r="AY307" i="61"/>
  <c r="AX307" i="61"/>
  <c r="AW307" i="61"/>
  <c r="AV307" i="61"/>
  <c r="AU307" i="61"/>
  <c r="AT307" i="61"/>
  <c r="AS307" i="61"/>
  <c r="AR307" i="61"/>
  <c r="AQ307" i="61"/>
  <c r="AP307" i="61"/>
  <c r="AO307" i="61"/>
  <c r="AN307" i="61"/>
  <c r="AM307" i="61"/>
  <c r="AL307" i="61"/>
  <c r="AK307" i="61"/>
  <c r="AJ307" i="61"/>
  <c r="AI307" i="61"/>
  <c r="AH307" i="61"/>
  <c r="AF307" i="61"/>
  <c r="AE307" i="61"/>
  <c r="AD307" i="61"/>
  <c r="AC307" i="61"/>
  <c r="AB307" i="61"/>
  <c r="AA307" i="61"/>
  <c r="Z307" i="61"/>
  <c r="Y307" i="61"/>
  <c r="X307" i="61"/>
  <c r="W307" i="61"/>
  <c r="V307" i="61"/>
  <c r="U307" i="61"/>
  <c r="T307" i="61"/>
  <c r="S307" i="61"/>
  <c r="R307" i="61"/>
  <c r="Q307" i="61"/>
  <c r="P307" i="61"/>
  <c r="O307" i="61"/>
  <c r="N307" i="61"/>
  <c r="M307" i="61"/>
  <c r="K307" i="61"/>
  <c r="AY18" i="62" s="1"/>
  <c r="J307" i="61"/>
  <c r="I307" i="61"/>
  <c r="H307" i="61"/>
  <c r="G307" i="61"/>
  <c r="F307" i="61"/>
  <c r="E307" i="61"/>
  <c r="C306" i="61"/>
  <c r="BA303" i="61"/>
  <c r="AZ303" i="61"/>
  <c r="AY303" i="61"/>
  <c r="AX303" i="61"/>
  <c r="AW303" i="61"/>
  <c r="AV303" i="61"/>
  <c r="AU303" i="61"/>
  <c r="AT303" i="61"/>
  <c r="AS303" i="61"/>
  <c r="AR303" i="61"/>
  <c r="AQ303" i="61"/>
  <c r="AP303" i="61"/>
  <c r="AO303" i="61"/>
  <c r="AN303" i="61"/>
  <c r="AM303" i="61"/>
  <c r="AL303" i="61"/>
  <c r="AK303" i="61"/>
  <c r="AJ303" i="61"/>
  <c r="AI303" i="61"/>
  <c r="AH303" i="61"/>
  <c r="AF303" i="61"/>
  <c r="AE303" i="61"/>
  <c r="AD303" i="61"/>
  <c r="AC303" i="61"/>
  <c r="AB303" i="61"/>
  <c r="AA303" i="61"/>
  <c r="Z303" i="61"/>
  <c r="Y303" i="61"/>
  <c r="X303" i="61"/>
  <c r="W303" i="61"/>
  <c r="V303" i="61"/>
  <c r="U303" i="61"/>
  <c r="T303" i="61"/>
  <c r="S303" i="61"/>
  <c r="R303" i="61"/>
  <c r="Q303" i="61"/>
  <c r="P303" i="61"/>
  <c r="O303" i="61"/>
  <c r="N303" i="61"/>
  <c r="M303" i="61"/>
  <c r="K303" i="61"/>
  <c r="J303" i="61"/>
  <c r="I303" i="61"/>
  <c r="H303" i="61"/>
  <c r="G303" i="61"/>
  <c r="F303" i="61"/>
  <c r="E303" i="61"/>
  <c r="BA300" i="61"/>
  <c r="AZ300" i="61"/>
  <c r="AY300" i="61"/>
  <c r="AX300" i="61"/>
  <c r="AW300" i="61"/>
  <c r="AV300" i="61"/>
  <c r="AU300" i="61"/>
  <c r="AT300" i="61"/>
  <c r="AS300" i="61"/>
  <c r="AR300" i="61"/>
  <c r="AQ300" i="61"/>
  <c r="AP300" i="61"/>
  <c r="AO300" i="61"/>
  <c r="AN300" i="61"/>
  <c r="AM300" i="61"/>
  <c r="AL300" i="61"/>
  <c r="AK300" i="61"/>
  <c r="AJ300" i="61"/>
  <c r="AI300" i="61"/>
  <c r="AH300" i="61"/>
  <c r="AF300" i="61"/>
  <c r="AE300" i="61"/>
  <c r="AD300" i="61"/>
  <c r="AC300" i="61"/>
  <c r="AB300" i="61"/>
  <c r="AA300" i="61"/>
  <c r="Z300" i="61"/>
  <c r="Y300" i="61"/>
  <c r="X300" i="61"/>
  <c r="W300" i="61"/>
  <c r="V300" i="61"/>
  <c r="U300" i="61"/>
  <c r="T300" i="61"/>
  <c r="S300" i="61"/>
  <c r="R300" i="61"/>
  <c r="Q300" i="61"/>
  <c r="P300" i="61"/>
  <c r="O300" i="61"/>
  <c r="N300" i="61"/>
  <c r="M300" i="61"/>
  <c r="K300" i="61"/>
  <c r="AX18" i="62" s="1"/>
  <c r="J300" i="61"/>
  <c r="I300" i="61"/>
  <c r="H300" i="61"/>
  <c r="G300" i="61"/>
  <c r="F300" i="61"/>
  <c r="E300" i="61"/>
  <c r="C299" i="61"/>
  <c r="BA296" i="61"/>
  <c r="AZ296" i="61"/>
  <c r="AY296" i="61"/>
  <c r="AX296" i="61"/>
  <c r="AW296" i="61"/>
  <c r="AV296" i="61"/>
  <c r="AU296" i="61"/>
  <c r="AT296" i="61"/>
  <c r="AS296" i="61"/>
  <c r="AR296" i="61"/>
  <c r="AQ296" i="61"/>
  <c r="AP296" i="61"/>
  <c r="AO296" i="61"/>
  <c r="AN296" i="61"/>
  <c r="AM296" i="61"/>
  <c r="AL296" i="61"/>
  <c r="AK296" i="61"/>
  <c r="AJ296" i="61"/>
  <c r="AI296" i="61"/>
  <c r="AH296" i="61"/>
  <c r="AF296" i="61"/>
  <c r="AE296" i="61"/>
  <c r="AD296" i="61"/>
  <c r="AC296" i="61"/>
  <c r="AB296" i="61"/>
  <c r="AA296" i="61"/>
  <c r="Z296" i="61"/>
  <c r="Y296" i="61"/>
  <c r="X296" i="61"/>
  <c r="W296" i="61"/>
  <c r="V296" i="61"/>
  <c r="U296" i="61"/>
  <c r="T296" i="61"/>
  <c r="S296" i="61"/>
  <c r="R296" i="61"/>
  <c r="Q296" i="61"/>
  <c r="P296" i="61"/>
  <c r="O296" i="61"/>
  <c r="N296" i="61"/>
  <c r="M296" i="61"/>
  <c r="K296" i="61"/>
  <c r="J296" i="61"/>
  <c r="I296" i="61"/>
  <c r="H296" i="61"/>
  <c r="G296" i="61"/>
  <c r="F296" i="61"/>
  <c r="E296" i="61"/>
  <c r="BA293" i="61"/>
  <c r="AZ293" i="61"/>
  <c r="AY293" i="61"/>
  <c r="AX293" i="61"/>
  <c r="AW293" i="61"/>
  <c r="AV293" i="61"/>
  <c r="AU293" i="61"/>
  <c r="AT293" i="61"/>
  <c r="AS293" i="61"/>
  <c r="AR293" i="61"/>
  <c r="AQ293" i="61"/>
  <c r="AP293" i="61"/>
  <c r="AO293" i="61"/>
  <c r="AN293" i="61"/>
  <c r="AM293" i="61"/>
  <c r="AL293" i="61"/>
  <c r="AK293" i="61"/>
  <c r="AJ293" i="61"/>
  <c r="AI293" i="61"/>
  <c r="AH293" i="61"/>
  <c r="AF293" i="61"/>
  <c r="AE293" i="61"/>
  <c r="AD293" i="61"/>
  <c r="AC293" i="61"/>
  <c r="AB293" i="61"/>
  <c r="AA293" i="61"/>
  <c r="Z293" i="61"/>
  <c r="Y293" i="61"/>
  <c r="X293" i="61"/>
  <c r="W293" i="61"/>
  <c r="V293" i="61"/>
  <c r="U293" i="61"/>
  <c r="T293" i="61"/>
  <c r="S293" i="61"/>
  <c r="R293" i="61"/>
  <c r="Q293" i="61"/>
  <c r="P293" i="61"/>
  <c r="O293" i="61"/>
  <c r="N293" i="61"/>
  <c r="M293" i="61"/>
  <c r="K293" i="61"/>
  <c r="AW18" i="62" s="1"/>
  <c r="J293" i="61"/>
  <c r="I293" i="61"/>
  <c r="H293" i="61"/>
  <c r="G293" i="61"/>
  <c r="F293" i="61"/>
  <c r="E293" i="61"/>
  <c r="C292" i="61"/>
  <c r="BA289" i="61"/>
  <c r="AZ289" i="61"/>
  <c r="AY289" i="61"/>
  <c r="AX289" i="61"/>
  <c r="AW289" i="61"/>
  <c r="AV289" i="61"/>
  <c r="AU289" i="61"/>
  <c r="AT289" i="61"/>
  <c r="AS289" i="61"/>
  <c r="AR289" i="61"/>
  <c r="AQ289" i="61"/>
  <c r="AP289" i="61"/>
  <c r="AO289" i="61"/>
  <c r="AN289" i="61"/>
  <c r="AM289" i="61"/>
  <c r="AL289" i="61"/>
  <c r="AK289" i="61"/>
  <c r="AJ289" i="61"/>
  <c r="AI289" i="61"/>
  <c r="AH289" i="61"/>
  <c r="AF289" i="61"/>
  <c r="AE289" i="61"/>
  <c r="AD289" i="61"/>
  <c r="AC289" i="61"/>
  <c r="AB289" i="61"/>
  <c r="AA289" i="61"/>
  <c r="Z289" i="61"/>
  <c r="Y289" i="61"/>
  <c r="X289" i="61"/>
  <c r="W289" i="61"/>
  <c r="V289" i="61"/>
  <c r="U289" i="61"/>
  <c r="T289" i="61"/>
  <c r="S289" i="61"/>
  <c r="R289" i="61"/>
  <c r="Q289" i="61"/>
  <c r="P289" i="61"/>
  <c r="O289" i="61"/>
  <c r="N289" i="61"/>
  <c r="M289" i="61"/>
  <c r="K289" i="61"/>
  <c r="J289" i="61"/>
  <c r="I289" i="61"/>
  <c r="H289" i="61"/>
  <c r="G289" i="61"/>
  <c r="F289" i="61"/>
  <c r="F285" i="61" s="1"/>
  <c r="AV12" i="62" s="1"/>
  <c r="E289" i="61"/>
  <c r="BA286" i="61"/>
  <c r="AZ286" i="61"/>
  <c r="AY286" i="61"/>
  <c r="AX286" i="61"/>
  <c r="AW286" i="61"/>
  <c r="AV286" i="61"/>
  <c r="AU286" i="61"/>
  <c r="AT286" i="61"/>
  <c r="AS286" i="61"/>
  <c r="AR286" i="61"/>
  <c r="AQ286" i="61"/>
  <c r="AP286" i="61"/>
  <c r="AO286" i="61"/>
  <c r="AN286" i="61"/>
  <c r="AM286" i="61"/>
  <c r="AL286" i="61"/>
  <c r="AK286" i="61"/>
  <c r="AJ286" i="61"/>
  <c r="AI286" i="61"/>
  <c r="AH286" i="61"/>
  <c r="AF286" i="61"/>
  <c r="AE286" i="61"/>
  <c r="AD286" i="61"/>
  <c r="AC286" i="61"/>
  <c r="AB286" i="61"/>
  <c r="AA286" i="61"/>
  <c r="Z286" i="61"/>
  <c r="Y286" i="61"/>
  <c r="X286" i="61"/>
  <c r="W286" i="61"/>
  <c r="V286" i="61"/>
  <c r="U286" i="61"/>
  <c r="T286" i="61"/>
  <c r="S286" i="61"/>
  <c r="R286" i="61"/>
  <c r="Q286" i="61"/>
  <c r="P286" i="61"/>
  <c r="O286" i="61"/>
  <c r="N286" i="61"/>
  <c r="M286" i="61"/>
  <c r="K286" i="61"/>
  <c r="AV18" i="62" s="1"/>
  <c r="J286" i="61"/>
  <c r="I286" i="61"/>
  <c r="H286" i="61"/>
  <c r="G286" i="61"/>
  <c r="E286" i="61"/>
  <c r="C285" i="61"/>
  <c r="BD282" i="61"/>
  <c r="BC282" i="61"/>
  <c r="BA282" i="61"/>
  <c r="AZ282" i="61"/>
  <c r="AY282" i="61"/>
  <c r="AX282" i="61"/>
  <c r="AW282" i="61"/>
  <c r="AV282" i="61"/>
  <c r="AU282" i="61"/>
  <c r="AT282" i="61"/>
  <c r="AS282" i="61"/>
  <c r="AR282" i="61"/>
  <c r="AQ282" i="61"/>
  <c r="AP282" i="61"/>
  <c r="AO282" i="61"/>
  <c r="AN282" i="61"/>
  <c r="AM282" i="61"/>
  <c r="AL282" i="61"/>
  <c r="AK282" i="61"/>
  <c r="AJ282" i="61"/>
  <c r="AI282" i="61"/>
  <c r="AH282" i="61"/>
  <c r="AF282" i="61"/>
  <c r="AE282" i="61"/>
  <c r="AD282" i="61"/>
  <c r="AC282" i="61"/>
  <c r="AB282" i="61"/>
  <c r="AA282" i="61"/>
  <c r="Z282" i="61"/>
  <c r="Y282" i="61"/>
  <c r="X282" i="61"/>
  <c r="W282" i="61"/>
  <c r="V282" i="61"/>
  <c r="U282" i="61"/>
  <c r="T282" i="61"/>
  <c r="S282" i="61"/>
  <c r="R282" i="61"/>
  <c r="Q282" i="61"/>
  <c r="P282" i="61"/>
  <c r="O282" i="61"/>
  <c r="N282" i="61"/>
  <c r="M282" i="61"/>
  <c r="K282" i="61"/>
  <c r="J282" i="61"/>
  <c r="I282" i="61"/>
  <c r="H282" i="61"/>
  <c r="G282" i="61"/>
  <c r="F282" i="61"/>
  <c r="E282" i="61"/>
  <c r="BA279" i="61"/>
  <c r="AZ279" i="61"/>
  <c r="AY279" i="61"/>
  <c r="AX279" i="61"/>
  <c r="AW279" i="61"/>
  <c r="AV279" i="61"/>
  <c r="AU279" i="61"/>
  <c r="AT279" i="61"/>
  <c r="AS279" i="61"/>
  <c r="AR279" i="61"/>
  <c r="AQ279" i="61"/>
  <c r="AP279" i="61"/>
  <c r="AO279" i="61"/>
  <c r="AN279" i="61"/>
  <c r="AM279" i="61"/>
  <c r="AL279" i="61"/>
  <c r="AK279" i="61"/>
  <c r="AJ279" i="61"/>
  <c r="AI279" i="61"/>
  <c r="AH279" i="61"/>
  <c r="AF279" i="61"/>
  <c r="AE279" i="61"/>
  <c r="AD279" i="61"/>
  <c r="AC279" i="61"/>
  <c r="AB279" i="61"/>
  <c r="AA279" i="61"/>
  <c r="Z279" i="61"/>
  <c r="Y279" i="61"/>
  <c r="X279" i="61"/>
  <c r="W279" i="61"/>
  <c r="V279" i="61"/>
  <c r="U279" i="61"/>
  <c r="T279" i="61"/>
  <c r="S279" i="61"/>
  <c r="R279" i="61"/>
  <c r="Q279" i="61"/>
  <c r="P279" i="61"/>
  <c r="O279" i="61"/>
  <c r="N279" i="61"/>
  <c r="M279" i="61"/>
  <c r="K279" i="61"/>
  <c r="AU18" i="62" s="1"/>
  <c r="J279" i="61"/>
  <c r="I279" i="61"/>
  <c r="H279" i="61"/>
  <c r="G279" i="61"/>
  <c r="F279" i="61"/>
  <c r="E279" i="61"/>
  <c r="C278" i="61"/>
  <c r="BA275" i="61"/>
  <c r="AZ275" i="61"/>
  <c r="AY275" i="61"/>
  <c r="AX275" i="61"/>
  <c r="AW275" i="61"/>
  <c r="AV275" i="61"/>
  <c r="AU275" i="61"/>
  <c r="AT275" i="61"/>
  <c r="AS275" i="61"/>
  <c r="AR275" i="61"/>
  <c r="AQ275" i="61"/>
  <c r="AP275" i="61"/>
  <c r="AO275" i="61"/>
  <c r="AN275" i="61"/>
  <c r="AM275" i="61"/>
  <c r="AL275" i="61"/>
  <c r="AK275" i="61"/>
  <c r="AJ275" i="61"/>
  <c r="AI275" i="61"/>
  <c r="AH275" i="61"/>
  <c r="AF275" i="61"/>
  <c r="AE275" i="61"/>
  <c r="AD275" i="61"/>
  <c r="AC275" i="61"/>
  <c r="AB275" i="61"/>
  <c r="AA275" i="61"/>
  <c r="Z275" i="61"/>
  <c r="Y275" i="61"/>
  <c r="X275" i="61"/>
  <c r="W275" i="61"/>
  <c r="V275" i="61"/>
  <c r="U275" i="61"/>
  <c r="T275" i="61"/>
  <c r="S275" i="61"/>
  <c r="R275" i="61"/>
  <c r="Q275" i="61"/>
  <c r="P275" i="61"/>
  <c r="O275" i="61"/>
  <c r="N275" i="61"/>
  <c r="M275" i="61"/>
  <c r="K275" i="61"/>
  <c r="J275" i="61"/>
  <c r="I275" i="61"/>
  <c r="H275" i="61"/>
  <c r="G275" i="61"/>
  <c r="F275" i="61"/>
  <c r="E275" i="61"/>
  <c r="BA272" i="61"/>
  <c r="AZ272" i="61"/>
  <c r="AY272" i="61"/>
  <c r="AX272" i="61"/>
  <c r="AW272" i="61"/>
  <c r="AV272" i="61"/>
  <c r="AU272" i="61"/>
  <c r="AT272" i="61"/>
  <c r="AS272" i="61"/>
  <c r="AR272" i="61"/>
  <c r="AQ272" i="61"/>
  <c r="AP272" i="61"/>
  <c r="AO272" i="61"/>
  <c r="AN272" i="61"/>
  <c r="AM272" i="61"/>
  <c r="AL272" i="61"/>
  <c r="AK272" i="61"/>
  <c r="AJ272" i="61"/>
  <c r="AI272" i="61"/>
  <c r="AH272" i="61"/>
  <c r="AF272" i="61"/>
  <c r="AE272" i="61"/>
  <c r="AD272" i="61"/>
  <c r="AC272" i="61"/>
  <c r="AB272" i="61"/>
  <c r="AA272" i="61"/>
  <c r="Z272" i="61"/>
  <c r="Y272" i="61"/>
  <c r="X272" i="61"/>
  <c r="W272" i="61"/>
  <c r="V272" i="61"/>
  <c r="U272" i="61"/>
  <c r="T272" i="61"/>
  <c r="S272" i="61"/>
  <c r="R272" i="61"/>
  <c r="Q272" i="61"/>
  <c r="P272" i="61"/>
  <c r="O272" i="61"/>
  <c r="N272" i="61"/>
  <c r="M272" i="61"/>
  <c r="K272" i="61"/>
  <c r="AT18" i="62" s="1"/>
  <c r="J272" i="61"/>
  <c r="I272" i="61"/>
  <c r="H272" i="61"/>
  <c r="G272" i="61"/>
  <c r="F272" i="61"/>
  <c r="E272" i="61"/>
  <c r="C271" i="61"/>
  <c r="BA268" i="61"/>
  <c r="BA267" i="61" s="1"/>
  <c r="AS62" i="62" s="1"/>
  <c r="AZ268" i="61"/>
  <c r="AZ267" i="61" s="1"/>
  <c r="AS61" i="62" s="1"/>
  <c r="AY268" i="61"/>
  <c r="AY267" i="61" s="1"/>
  <c r="AS60" i="62" s="1"/>
  <c r="AX268" i="61"/>
  <c r="AX267" i="61" s="1"/>
  <c r="AS59" i="62" s="1"/>
  <c r="AW268" i="61"/>
  <c r="AW267" i="61" s="1"/>
  <c r="AS58" i="62" s="1"/>
  <c r="AV268" i="61"/>
  <c r="AV267" i="61" s="1"/>
  <c r="AS57" i="62" s="1"/>
  <c r="AU268" i="61"/>
  <c r="AU267" i="61" s="1"/>
  <c r="AS56" i="62" s="1"/>
  <c r="AT268" i="61"/>
  <c r="AT267" i="61" s="1"/>
  <c r="AS55" i="62" s="1"/>
  <c r="AS268" i="61"/>
  <c r="AS267" i="61" s="1"/>
  <c r="AS54" i="62" s="1"/>
  <c r="AR268" i="61"/>
  <c r="AR267" i="61" s="1"/>
  <c r="AS53" i="62" s="1"/>
  <c r="AQ268" i="61"/>
  <c r="AQ267" i="61" s="1"/>
  <c r="AS52" i="62" s="1"/>
  <c r="AP268" i="61"/>
  <c r="AP267" i="61" s="1"/>
  <c r="AS51" i="62" s="1"/>
  <c r="AO268" i="61"/>
  <c r="AO267" i="61" s="1"/>
  <c r="AS50" i="62" s="1"/>
  <c r="AN268" i="61"/>
  <c r="AN267" i="61" s="1"/>
  <c r="AM268" i="61"/>
  <c r="AM267" i="61" s="1"/>
  <c r="AS48" i="62" s="1"/>
  <c r="AL268" i="61"/>
  <c r="AL267" i="61" s="1"/>
  <c r="AS47" i="62" s="1"/>
  <c r="AK268" i="61"/>
  <c r="AK267" i="61" s="1"/>
  <c r="AS46" i="62" s="1"/>
  <c r="AJ268" i="61"/>
  <c r="AJ267" i="61" s="1"/>
  <c r="AS45" i="62" s="1"/>
  <c r="AI268" i="61"/>
  <c r="AI267" i="61" s="1"/>
  <c r="AS44" i="62" s="1"/>
  <c r="AH268" i="61"/>
  <c r="AH267" i="61" s="1"/>
  <c r="AS43" i="62" s="1"/>
  <c r="AG268" i="61"/>
  <c r="AG267" i="61" s="1"/>
  <c r="AS42" i="62" s="1"/>
  <c r="AF268" i="61"/>
  <c r="AF267" i="61" s="1"/>
  <c r="AS41" i="62" s="1"/>
  <c r="AE268" i="61"/>
  <c r="AE267" i="61" s="1"/>
  <c r="AS40" i="62" s="1"/>
  <c r="AD268" i="61"/>
  <c r="AD267" i="61" s="1"/>
  <c r="AS39" i="62" s="1"/>
  <c r="AC268" i="61"/>
  <c r="AC267" i="61" s="1"/>
  <c r="AS38" i="62" s="1"/>
  <c r="AB268" i="61"/>
  <c r="AB267" i="61" s="1"/>
  <c r="AS37" i="62" s="1"/>
  <c r="AA268" i="61"/>
  <c r="AA267" i="61" s="1"/>
  <c r="AS36" i="62" s="1"/>
  <c r="Z268" i="61"/>
  <c r="Z267" i="61" s="1"/>
  <c r="AS35" i="62" s="1"/>
  <c r="Y268" i="61"/>
  <c r="Y267" i="61" s="1"/>
  <c r="AS34" i="62" s="1"/>
  <c r="X268" i="61"/>
  <c r="X267" i="61" s="1"/>
  <c r="W268" i="61"/>
  <c r="W267" i="61" s="1"/>
  <c r="AS31" i="62" s="1"/>
  <c r="V268" i="61"/>
  <c r="V267" i="61" s="1"/>
  <c r="AS30" i="62" s="1"/>
  <c r="U268" i="61"/>
  <c r="U267" i="61" s="1"/>
  <c r="AS29" i="62" s="1"/>
  <c r="T268" i="61"/>
  <c r="T267" i="61" s="1"/>
  <c r="AS28" i="62" s="1"/>
  <c r="S268" i="61"/>
  <c r="S267" i="61" s="1"/>
  <c r="AS27" i="62" s="1"/>
  <c r="R268" i="61"/>
  <c r="R267" i="61" s="1"/>
  <c r="AS26" i="62" s="1"/>
  <c r="Q268" i="61"/>
  <c r="Q267" i="61" s="1"/>
  <c r="AS25" i="62" s="1"/>
  <c r="P268" i="61"/>
  <c r="P267" i="61" s="1"/>
  <c r="AS24" i="62" s="1"/>
  <c r="O268" i="61"/>
  <c r="O267" i="61" s="1"/>
  <c r="AS21" i="62" s="1"/>
  <c r="N268" i="61"/>
  <c r="N267" i="61" s="1"/>
  <c r="AS20" i="62" s="1"/>
  <c r="M268" i="61"/>
  <c r="M267" i="61" s="1"/>
  <c r="AS19" i="62" s="1"/>
  <c r="L268" i="61"/>
  <c r="L267" i="61" s="1"/>
  <c r="K268" i="61"/>
  <c r="J268" i="61"/>
  <c r="J267" i="61" s="1"/>
  <c r="AS16" i="62" s="1"/>
  <c r="I268" i="61"/>
  <c r="I267" i="61" s="1"/>
  <c r="AS15" i="62" s="1"/>
  <c r="H268" i="61"/>
  <c r="H267" i="61" s="1"/>
  <c r="AS14" i="62" s="1"/>
  <c r="G268" i="61"/>
  <c r="G267" i="61" s="1"/>
  <c r="AS13" i="62" s="1"/>
  <c r="F268" i="61"/>
  <c r="F267" i="61" s="1"/>
  <c r="AS12" i="62" s="1"/>
  <c r="E268" i="61"/>
  <c r="C267" i="61"/>
  <c r="BA264" i="61"/>
  <c r="BA263" i="61" s="1"/>
  <c r="AR62" i="62" s="1"/>
  <c r="AZ264" i="61"/>
  <c r="AZ263" i="61" s="1"/>
  <c r="AR61" i="62" s="1"/>
  <c r="AY264" i="61"/>
  <c r="AY263" i="61" s="1"/>
  <c r="AR60" i="62" s="1"/>
  <c r="AX264" i="61"/>
  <c r="AX263" i="61" s="1"/>
  <c r="AR59" i="62" s="1"/>
  <c r="AW264" i="61"/>
  <c r="AW263" i="61" s="1"/>
  <c r="AR58" i="62" s="1"/>
  <c r="AV264" i="61"/>
  <c r="AV263" i="61" s="1"/>
  <c r="AR57" i="62" s="1"/>
  <c r="AU264" i="61"/>
  <c r="AU263" i="61" s="1"/>
  <c r="AR56" i="62" s="1"/>
  <c r="AT264" i="61"/>
  <c r="AT263" i="61" s="1"/>
  <c r="AR55" i="62" s="1"/>
  <c r="AS264" i="61"/>
  <c r="AS263" i="61" s="1"/>
  <c r="AR54" i="62" s="1"/>
  <c r="AR264" i="61"/>
  <c r="AR263" i="61" s="1"/>
  <c r="AR53" i="62" s="1"/>
  <c r="AQ264" i="61"/>
  <c r="AQ263" i="61" s="1"/>
  <c r="AR52" i="62" s="1"/>
  <c r="AP264" i="61"/>
  <c r="AP263" i="61" s="1"/>
  <c r="AR51" i="62" s="1"/>
  <c r="AO264" i="61"/>
  <c r="AO263" i="61" s="1"/>
  <c r="AR50" i="62" s="1"/>
  <c r="AN264" i="61"/>
  <c r="AN263" i="61" s="1"/>
  <c r="AR49" i="62" s="1"/>
  <c r="AM264" i="61"/>
  <c r="AM263" i="61" s="1"/>
  <c r="AL264" i="61"/>
  <c r="AL263" i="61" s="1"/>
  <c r="AR47" i="62" s="1"/>
  <c r="AK264" i="61"/>
  <c r="AK263" i="61" s="1"/>
  <c r="AR46" i="62" s="1"/>
  <c r="AJ264" i="61"/>
  <c r="AJ263" i="61" s="1"/>
  <c r="AR45" i="62" s="1"/>
  <c r="AI264" i="61"/>
  <c r="AI263" i="61" s="1"/>
  <c r="AR44" i="62" s="1"/>
  <c r="AH264" i="61"/>
  <c r="AH263" i="61" s="1"/>
  <c r="AR43" i="62" s="1"/>
  <c r="AG264" i="61"/>
  <c r="AG263" i="61" s="1"/>
  <c r="AR42" i="62" s="1"/>
  <c r="AF264" i="61"/>
  <c r="AF263" i="61" s="1"/>
  <c r="AR41" i="62" s="1"/>
  <c r="AE264" i="61"/>
  <c r="AE263" i="61" s="1"/>
  <c r="AR40" i="62" s="1"/>
  <c r="AD264" i="61"/>
  <c r="AD263" i="61" s="1"/>
  <c r="AR39" i="62" s="1"/>
  <c r="AC264" i="61"/>
  <c r="AC263" i="61" s="1"/>
  <c r="AR38" i="62" s="1"/>
  <c r="AB264" i="61"/>
  <c r="AB263" i="61" s="1"/>
  <c r="AR37" i="62" s="1"/>
  <c r="AA264" i="61"/>
  <c r="AA263" i="61" s="1"/>
  <c r="AR36" i="62" s="1"/>
  <c r="Z264" i="61"/>
  <c r="Z263" i="61" s="1"/>
  <c r="AR35" i="62" s="1"/>
  <c r="Y264" i="61"/>
  <c r="Y263" i="61" s="1"/>
  <c r="AR34" i="62" s="1"/>
  <c r="X264" i="61"/>
  <c r="X263" i="61" s="1"/>
  <c r="W264" i="61"/>
  <c r="W263" i="61" s="1"/>
  <c r="AR31" i="62" s="1"/>
  <c r="V264" i="61"/>
  <c r="V263" i="61" s="1"/>
  <c r="AR30" i="62" s="1"/>
  <c r="U264" i="61"/>
  <c r="U263" i="61" s="1"/>
  <c r="AR29" i="62" s="1"/>
  <c r="T264" i="61"/>
  <c r="T263" i="61" s="1"/>
  <c r="AR28" i="62" s="1"/>
  <c r="S264" i="61"/>
  <c r="S263" i="61" s="1"/>
  <c r="AR27" i="62" s="1"/>
  <c r="R264" i="61"/>
  <c r="R263" i="61" s="1"/>
  <c r="AR26" i="62" s="1"/>
  <c r="Q264" i="61"/>
  <c r="Q263" i="61" s="1"/>
  <c r="AR25" i="62" s="1"/>
  <c r="P264" i="61"/>
  <c r="P263" i="61" s="1"/>
  <c r="AR24" i="62" s="1"/>
  <c r="O264" i="61"/>
  <c r="O263" i="61" s="1"/>
  <c r="AR21" i="62" s="1"/>
  <c r="N264" i="61"/>
  <c r="N263" i="61" s="1"/>
  <c r="AR20" i="62" s="1"/>
  <c r="M264" i="61"/>
  <c r="M263" i="61" s="1"/>
  <c r="AR19" i="62" s="1"/>
  <c r="L264" i="61"/>
  <c r="L263" i="61" s="1"/>
  <c r="K264" i="61"/>
  <c r="J264" i="61"/>
  <c r="J263" i="61" s="1"/>
  <c r="AR16" i="62" s="1"/>
  <c r="I264" i="61"/>
  <c r="I263" i="61" s="1"/>
  <c r="AR15" i="62" s="1"/>
  <c r="H264" i="61"/>
  <c r="H263" i="61" s="1"/>
  <c r="AR14" i="62" s="1"/>
  <c r="G264" i="61"/>
  <c r="G263" i="61" s="1"/>
  <c r="AR13" i="62" s="1"/>
  <c r="F264" i="61"/>
  <c r="E264" i="61"/>
  <c r="E263" i="61" s="1"/>
  <c r="AR11" i="62" s="1"/>
  <c r="C263" i="61"/>
  <c r="BA260" i="61"/>
  <c r="BA259" i="61" s="1"/>
  <c r="AQ62" i="62" s="1"/>
  <c r="AZ260" i="61"/>
  <c r="AZ259" i="61" s="1"/>
  <c r="AQ61" i="62" s="1"/>
  <c r="AY260" i="61"/>
  <c r="AY259" i="61" s="1"/>
  <c r="AQ60" i="62" s="1"/>
  <c r="AX260" i="61"/>
  <c r="AX259" i="61" s="1"/>
  <c r="AQ59" i="62" s="1"/>
  <c r="AW260" i="61"/>
  <c r="AW259" i="61" s="1"/>
  <c r="AQ58" i="62" s="1"/>
  <c r="AV260" i="61"/>
  <c r="AV259" i="61" s="1"/>
  <c r="AQ57" i="62" s="1"/>
  <c r="AU260" i="61"/>
  <c r="AU259" i="61" s="1"/>
  <c r="AQ56" i="62" s="1"/>
  <c r="AT260" i="61"/>
  <c r="AT259" i="61" s="1"/>
  <c r="AQ55" i="62" s="1"/>
  <c r="AS260" i="61"/>
  <c r="AS259" i="61" s="1"/>
  <c r="AQ54" i="62" s="1"/>
  <c r="AR260" i="61"/>
  <c r="AR259" i="61" s="1"/>
  <c r="AQ53" i="62" s="1"/>
  <c r="AQ260" i="61"/>
  <c r="AQ259" i="61" s="1"/>
  <c r="AQ52" i="62" s="1"/>
  <c r="AP260" i="61"/>
  <c r="AP259" i="61" s="1"/>
  <c r="AQ51" i="62" s="1"/>
  <c r="AO260" i="61"/>
  <c r="AO259" i="61" s="1"/>
  <c r="AQ50" i="62" s="1"/>
  <c r="AN260" i="61"/>
  <c r="AN259" i="61" s="1"/>
  <c r="AQ49" i="62" s="1"/>
  <c r="AM260" i="61"/>
  <c r="AM259" i="61" s="1"/>
  <c r="AQ48" i="62" s="1"/>
  <c r="AL260" i="61"/>
  <c r="AL259" i="61" s="1"/>
  <c r="AK260" i="61"/>
  <c r="AK259" i="61" s="1"/>
  <c r="AQ46" i="62" s="1"/>
  <c r="AJ260" i="61"/>
  <c r="AJ259" i="61" s="1"/>
  <c r="AQ45" i="62" s="1"/>
  <c r="AI260" i="61"/>
  <c r="AI259" i="61" s="1"/>
  <c r="AQ44" i="62" s="1"/>
  <c r="AH260" i="61"/>
  <c r="AH259" i="61" s="1"/>
  <c r="AQ43" i="62" s="1"/>
  <c r="AG260" i="61"/>
  <c r="AG259" i="61" s="1"/>
  <c r="AQ42" i="62" s="1"/>
  <c r="AF260" i="61"/>
  <c r="AF259" i="61" s="1"/>
  <c r="AQ41" i="62" s="1"/>
  <c r="AE260" i="61"/>
  <c r="AE259" i="61" s="1"/>
  <c r="AQ40" i="62" s="1"/>
  <c r="AD260" i="61"/>
  <c r="AD259" i="61" s="1"/>
  <c r="AQ39" i="62" s="1"/>
  <c r="AC260" i="61"/>
  <c r="AC259" i="61" s="1"/>
  <c r="AQ38" i="62" s="1"/>
  <c r="AB260" i="61"/>
  <c r="AB259" i="61" s="1"/>
  <c r="AQ37" i="62" s="1"/>
  <c r="AA260" i="61"/>
  <c r="AA259" i="61" s="1"/>
  <c r="AQ36" i="62" s="1"/>
  <c r="Z260" i="61"/>
  <c r="Z259" i="61" s="1"/>
  <c r="AQ35" i="62" s="1"/>
  <c r="Y260" i="61"/>
  <c r="Y259" i="61" s="1"/>
  <c r="AQ34" i="62" s="1"/>
  <c r="X260" i="61"/>
  <c r="X259" i="61" s="1"/>
  <c r="W260" i="61"/>
  <c r="W259" i="61" s="1"/>
  <c r="AQ31" i="62" s="1"/>
  <c r="V260" i="61"/>
  <c r="V259" i="61" s="1"/>
  <c r="AQ30" i="62" s="1"/>
  <c r="U260" i="61"/>
  <c r="U259" i="61" s="1"/>
  <c r="AQ29" i="62" s="1"/>
  <c r="T260" i="61"/>
  <c r="T259" i="61" s="1"/>
  <c r="AQ28" i="62" s="1"/>
  <c r="S260" i="61"/>
  <c r="S259" i="61" s="1"/>
  <c r="AQ27" i="62" s="1"/>
  <c r="R260" i="61"/>
  <c r="R259" i="61" s="1"/>
  <c r="AQ26" i="62" s="1"/>
  <c r="Q260" i="61"/>
  <c r="Q259" i="61" s="1"/>
  <c r="AQ25" i="62" s="1"/>
  <c r="P260" i="61"/>
  <c r="P259" i="61" s="1"/>
  <c r="AQ24" i="62" s="1"/>
  <c r="O260" i="61"/>
  <c r="O259" i="61" s="1"/>
  <c r="AQ21" i="62" s="1"/>
  <c r="N260" i="61"/>
  <c r="N259" i="61" s="1"/>
  <c r="AQ20" i="62" s="1"/>
  <c r="M260" i="61"/>
  <c r="M259" i="61" s="1"/>
  <c r="AQ19" i="62" s="1"/>
  <c r="L260" i="61"/>
  <c r="L259" i="61" s="1"/>
  <c r="K260" i="61"/>
  <c r="J260" i="61"/>
  <c r="J259" i="61" s="1"/>
  <c r="AQ16" i="62" s="1"/>
  <c r="I260" i="61"/>
  <c r="I259" i="61" s="1"/>
  <c r="AQ15" i="62" s="1"/>
  <c r="H260" i="61"/>
  <c r="H259" i="61" s="1"/>
  <c r="AQ14" i="62" s="1"/>
  <c r="G260" i="61"/>
  <c r="G259" i="61" s="1"/>
  <c r="AQ13" i="62" s="1"/>
  <c r="F260" i="61"/>
  <c r="F259" i="61" s="1"/>
  <c r="AQ12" i="62" s="1"/>
  <c r="E260" i="61"/>
  <c r="C259" i="61"/>
  <c r="BA256" i="61"/>
  <c r="AZ256" i="61"/>
  <c r="AY256" i="61"/>
  <c r="AX256" i="61"/>
  <c r="AW256" i="61"/>
  <c r="AV256" i="61"/>
  <c r="AU256" i="61"/>
  <c r="AT256" i="61"/>
  <c r="AS256" i="61"/>
  <c r="AR256" i="61"/>
  <c r="AQ256" i="61"/>
  <c r="AP256" i="61"/>
  <c r="AO256" i="61"/>
  <c r="AN256" i="61"/>
  <c r="AM256" i="61"/>
  <c r="AL256" i="61"/>
  <c r="AK256" i="61"/>
  <c r="AJ256" i="61"/>
  <c r="AI256" i="61"/>
  <c r="AH256" i="61"/>
  <c r="AF256" i="61"/>
  <c r="AE256" i="61"/>
  <c r="AD256" i="61"/>
  <c r="AC256" i="61"/>
  <c r="AB256" i="61"/>
  <c r="AA256" i="61"/>
  <c r="Z256" i="61"/>
  <c r="Y256" i="61"/>
  <c r="X256" i="61"/>
  <c r="W256" i="61"/>
  <c r="V256" i="61"/>
  <c r="U256" i="61"/>
  <c r="T256" i="61"/>
  <c r="S256" i="61"/>
  <c r="R256" i="61"/>
  <c r="Q256" i="61"/>
  <c r="P256" i="61"/>
  <c r="O256" i="61"/>
  <c r="N256" i="61"/>
  <c r="M256" i="61"/>
  <c r="K256" i="61"/>
  <c r="J256" i="61"/>
  <c r="I256" i="61"/>
  <c r="H256" i="61"/>
  <c r="G256" i="61"/>
  <c r="F256" i="61"/>
  <c r="E256" i="61"/>
  <c r="BA253" i="61"/>
  <c r="AZ253" i="61"/>
  <c r="AY253" i="61"/>
  <c r="AX253" i="61"/>
  <c r="AW253" i="61"/>
  <c r="AV253" i="61"/>
  <c r="AU253" i="61"/>
  <c r="AT253" i="61"/>
  <c r="AS253" i="61"/>
  <c r="AR253" i="61"/>
  <c r="AQ253" i="61"/>
  <c r="AP253" i="61"/>
  <c r="AO253" i="61"/>
  <c r="AN253" i="61"/>
  <c r="AM253" i="61"/>
  <c r="AL253" i="61"/>
  <c r="AK253" i="61"/>
  <c r="AJ253" i="61"/>
  <c r="AI253" i="61"/>
  <c r="AH253" i="61"/>
  <c r="AF253" i="61"/>
  <c r="AE253" i="61"/>
  <c r="AD253" i="61"/>
  <c r="AC253" i="61"/>
  <c r="AB253" i="61"/>
  <c r="AA253" i="61"/>
  <c r="Z253" i="61"/>
  <c r="Y253" i="61"/>
  <c r="X253" i="61"/>
  <c r="W253" i="61"/>
  <c r="V253" i="61"/>
  <c r="U253" i="61"/>
  <c r="T253" i="61"/>
  <c r="S253" i="61"/>
  <c r="R253" i="61"/>
  <c r="Q253" i="61"/>
  <c r="P253" i="61"/>
  <c r="O253" i="61"/>
  <c r="N253" i="61"/>
  <c r="M253" i="61"/>
  <c r="K253" i="61"/>
  <c r="AP18" i="62" s="1"/>
  <c r="J253" i="61"/>
  <c r="I253" i="61"/>
  <c r="H253" i="61"/>
  <c r="G253" i="61"/>
  <c r="F253" i="61"/>
  <c r="E253" i="61"/>
  <c r="C252" i="61"/>
  <c r="BA249" i="61"/>
  <c r="AZ249" i="61"/>
  <c r="AY249" i="61"/>
  <c r="AX249" i="61"/>
  <c r="AW249" i="61"/>
  <c r="AV249" i="61"/>
  <c r="AU249" i="61"/>
  <c r="AT249" i="61"/>
  <c r="AS249" i="61"/>
  <c r="AR249" i="61"/>
  <c r="AQ249" i="61"/>
  <c r="AP249" i="61"/>
  <c r="AO249" i="61"/>
  <c r="AN249" i="61"/>
  <c r="AM249" i="61"/>
  <c r="AL249" i="61"/>
  <c r="AK249" i="61"/>
  <c r="AJ249" i="61"/>
  <c r="AI249" i="61"/>
  <c r="AH249" i="61"/>
  <c r="AF249" i="61"/>
  <c r="AE249" i="61"/>
  <c r="AD249" i="61"/>
  <c r="AC249" i="61"/>
  <c r="AB249" i="61"/>
  <c r="AA249" i="61"/>
  <c r="Z249" i="61"/>
  <c r="Y249" i="61"/>
  <c r="X249" i="61"/>
  <c r="W249" i="61"/>
  <c r="V249" i="61"/>
  <c r="U249" i="61"/>
  <c r="T249" i="61"/>
  <c r="S249" i="61"/>
  <c r="R249" i="61"/>
  <c r="Q249" i="61"/>
  <c r="P249" i="61"/>
  <c r="O249" i="61"/>
  <c r="N249" i="61"/>
  <c r="M249" i="61"/>
  <c r="K249" i="61"/>
  <c r="J249" i="61"/>
  <c r="I249" i="61"/>
  <c r="H249" i="61"/>
  <c r="G249" i="61"/>
  <c r="F249" i="61"/>
  <c r="E249" i="61"/>
  <c r="BA246" i="61"/>
  <c r="AZ246" i="61"/>
  <c r="AY246" i="61"/>
  <c r="AX246" i="61"/>
  <c r="AW246" i="61"/>
  <c r="AV246" i="61"/>
  <c r="AU246" i="61"/>
  <c r="AT246" i="61"/>
  <c r="AS246" i="61"/>
  <c r="AR246" i="61"/>
  <c r="AQ246" i="61"/>
  <c r="AP246" i="61"/>
  <c r="AO246" i="61"/>
  <c r="AN246" i="61"/>
  <c r="AM246" i="61"/>
  <c r="AL246" i="61"/>
  <c r="AK246" i="61"/>
  <c r="AJ246" i="61"/>
  <c r="AI246" i="61"/>
  <c r="AH246" i="61"/>
  <c r="AF246" i="61"/>
  <c r="AE246" i="61"/>
  <c r="AD246" i="61"/>
  <c r="AC246" i="61"/>
  <c r="AB246" i="61"/>
  <c r="AA246" i="61"/>
  <c r="Z246" i="61"/>
  <c r="Y246" i="61"/>
  <c r="X246" i="61"/>
  <c r="W246" i="61"/>
  <c r="V246" i="61"/>
  <c r="U246" i="61"/>
  <c r="T246" i="61"/>
  <c r="S246" i="61"/>
  <c r="R246" i="61"/>
  <c r="Q246" i="61"/>
  <c r="P246" i="61"/>
  <c r="O246" i="61"/>
  <c r="N246" i="61"/>
  <c r="M246" i="61"/>
  <c r="K246" i="61"/>
  <c r="AO18" i="62" s="1"/>
  <c r="J246" i="61"/>
  <c r="I246" i="61"/>
  <c r="H246" i="61"/>
  <c r="G246" i="61"/>
  <c r="F246" i="61"/>
  <c r="E246" i="61"/>
  <c r="C245" i="61"/>
  <c r="BA242" i="61"/>
  <c r="AZ242" i="61"/>
  <c r="AY242" i="61"/>
  <c r="AX242" i="61"/>
  <c r="AW242" i="61"/>
  <c r="AV242" i="61"/>
  <c r="AU242" i="61"/>
  <c r="AT242" i="61"/>
  <c r="AS242" i="61"/>
  <c r="AR242" i="61"/>
  <c r="AQ242" i="61"/>
  <c r="AP242" i="61"/>
  <c r="AO242" i="61"/>
  <c r="AN242" i="61"/>
  <c r="AM242" i="61"/>
  <c r="AL242" i="61"/>
  <c r="AK242" i="61"/>
  <c r="AJ242" i="61"/>
  <c r="AI242" i="61"/>
  <c r="AH242" i="61"/>
  <c r="AF242" i="61"/>
  <c r="AE242" i="61"/>
  <c r="AD242" i="61"/>
  <c r="AC242" i="61"/>
  <c r="AB242" i="61"/>
  <c r="AA242" i="61"/>
  <c r="Z242" i="61"/>
  <c r="Y242" i="61"/>
  <c r="X242" i="61"/>
  <c r="W242" i="61"/>
  <c r="V242" i="61"/>
  <c r="U242" i="61"/>
  <c r="T242" i="61"/>
  <c r="S242" i="61"/>
  <c r="R242" i="61"/>
  <c r="Q242" i="61"/>
  <c r="P242" i="61"/>
  <c r="O242" i="61"/>
  <c r="N242" i="61"/>
  <c r="M242" i="61"/>
  <c r="K242" i="61"/>
  <c r="J242" i="61"/>
  <c r="I242" i="61"/>
  <c r="H242" i="61"/>
  <c r="G242" i="61"/>
  <c r="F242" i="61"/>
  <c r="E242" i="61"/>
  <c r="BA239" i="61"/>
  <c r="AZ239" i="61"/>
  <c r="AY239" i="61"/>
  <c r="AX239" i="61"/>
  <c r="AW239" i="61"/>
  <c r="AV239" i="61"/>
  <c r="AU239" i="61"/>
  <c r="AU238" i="61" s="1"/>
  <c r="AN56" i="62" s="1"/>
  <c r="AT239" i="61"/>
  <c r="AS239" i="61"/>
  <c r="AR239" i="61"/>
  <c r="AQ239" i="61"/>
  <c r="AP239" i="61"/>
  <c r="AO239" i="61"/>
  <c r="AN239" i="61"/>
  <c r="AM239" i="61"/>
  <c r="AL239" i="61"/>
  <c r="AK239" i="61"/>
  <c r="AJ239" i="61"/>
  <c r="AI239" i="61"/>
  <c r="AH239" i="61"/>
  <c r="AF239" i="61"/>
  <c r="AE239" i="61"/>
  <c r="AD239" i="61"/>
  <c r="AD238" i="61" s="1"/>
  <c r="AN39" i="62" s="1"/>
  <c r="AC239" i="61"/>
  <c r="AB239" i="61"/>
  <c r="AA239" i="61"/>
  <c r="Z239" i="61"/>
  <c r="Y239" i="61"/>
  <c r="X239" i="61"/>
  <c r="W239" i="61"/>
  <c r="V239" i="61"/>
  <c r="V238" i="61" s="1"/>
  <c r="AN30" i="62" s="1"/>
  <c r="U239" i="61"/>
  <c r="T239" i="61"/>
  <c r="S239" i="61"/>
  <c r="R239" i="61"/>
  <c r="Q239" i="61"/>
  <c r="P239" i="61"/>
  <c r="O239" i="61"/>
  <c r="N239" i="61"/>
  <c r="N238" i="61" s="1"/>
  <c r="AN20" i="62" s="1"/>
  <c r="M239" i="61"/>
  <c r="K239" i="61"/>
  <c r="AN18" i="62" s="1"/>
  <c r="J239" i="61"/>
  <c r="I239" i="61"/>
  <c r="H239" i="61"/>
  <c r="G239" i="61"/>
  <c r="F239" i="61"/>
  <c r="E239" i="61"/>
  <c r="E238" i="61" s="1"/>
  <c r="AN11" i="62" s="1"/>
  <c r="C238" i="61"/>
  <c r="BA235" i="61"/>
  <c r="AZ235" i="61"/>
  <c r="AY235" i="61"/>
  <c r="AX235" i="61"/>
  <c r="AW235" i="61"/>
  <c r="AV235" i="61"/>
  <c r="AU235" i="61"/>
  <c r="AT235" i="61"/>
  <c r="AS235" i="61"/>
  <c r="AR235" i="61"/>
  <c r="AQ235" i="61"/>
  <c r="AP235" i="61"/>
  <c r="AO235" i="61"/>
  <c r="AN235" i="61"/>
  <c r="AM235" i="61"/>
  <c r="AL235" i="61"/>
  <c r="AK235" i="61"/>
  <c r="AJ235" i="61"/>
  <c r="AI235" i="61"/>
  <c r="AH235" i="61"/>
  <c r="AF235" i="61"/>
  <c r="AE235" i="61"/>
  <c r="AD235" i="61"/>
  <c r="AC235" i="61"/>
  <c r="AB235" i="61"/>
  <c r="AA235" i="61"/>
  <c r="Z235" i="61"/>
  <c r="Y235" i="61"/>
  <c r="X235" i="61"/>
  <c r="W235" i="61"/>
  <c r="V235" i="61"/>
  <c r="U235" i="61"/>
  <c r="T235" i="61"/>
  <c r="S235" i="61"/>
  <c r="R235" i="61"/>
  <c r="Q235" i="61"/>
  <c r="P235" i="61"/>
  <c r="O235" i="61"/>
  <c r="N235" i="61"/>
  <c r="M235" i="61"/>
  <c r="K235" i="61"/>
  <c r="J235" i="61"/>
  <c r="I235" i="61"/>
  <c r="H235" i="61"/>
  <c r="G235" i="61"/>
  <c r="F235" i="61"/>
  <c r="E235" i="61"/>
  <c r="BA232" i="61"/>
  <c r="AZ232" i="61"/>
  <c r="AY232" i="61"/>
  <c r="AX232" i="61"/>
  <c r="AW232" i="61"/>
  <c r="AV232" i="61"/>
  <c r="AU232" i="61"/>
  <c r="AT232" i="61"/>
  <c r="AS232" i="61"/>
  <c r="AR232" i="61"/>
  <c r="AQ232" i="61"/>
  <c r="AP232" i="61"/>
  <c r="AO232" i="61"/>
  <c r="AN232" i="61"/>
  <c r="AM232" i="61"/>
  <c r="AL232" i="61"/>
  <c r="AK232" i="61"/>
  <c r="AJ232" i="61"/>
  <c r="AI232" i="61"/>
  <c r="AH232" i="61"/>
  <c r="AF232" i="61"/>
  <c r="AE232" i="61"/>
  <c r="AD232" i="61"/>
  <c r="AC232" i="61"/>
  <c r="AB232" i="61"/>
  <c r="AA232" i="61"/>
  <c r="Z232" i="61"/>
  <c r="Y232" i="61"/>
  <c r="X232" i="61"/>
  <c r="W232" i="61"/>
  <c r="V232" i="61"/>
  <c r="U232" i="61"/>
  <c r="T232" i="61"/>
  <c r="S232" i="61"/>
  <c r="R232" i="61"/>
  <c r="Q232" i="61"/>
  <c r="P232" i="61"/>
  <c r="O232" i="61"/>
  <c r="N232" i="61"/>
  <c r="M232" i="61"/>
  <c r="K232" i="61"/>
  <c r="AM18" i="62" s="1"/>
  <c r="J232" i="61"/>
  <c r="I232" i="61"/>
  <c r="H232" i="61"/>
  <c r="G232" i="61"/>
  <c r="F232" i="61"/>
  <c r="E232" i="61"/>
  <c r="C231" i="61"/>
  <c r="BA228" i="61"/>
  <c r="AZ228" i="61"/>
  <c r="AY228" i="61"/>
  <c r="AX228" i="61"/>
  <c r="AW228" i="61"/>
  <c r="AV228" i="61"/>
  <c r="AU228" i="61"/>
  <c r="AT228" i="61"/>
  <c r="AS228" i="61"/>
  <c r="AR228" i="61"/>
  <c r="AQ228" i="61"/>
  <c r="AP228" i="61"/>
  <c r="AO228" i="61"/>
  <c r="AN228" i="61"/>
  <c r="AM228" i="61"/>
  <c r="AL228" i="61"/>
  <c r="AK228" i="61"/>
  <c r="AJ228" i="61"/>
  <c r="AI228" i="61"/>
  <c r="AH228" i="61"/>
  <c r="AG228" i="61"/>
  <c r="AF228" i="61"/>
  <c r="AE228" i="61"/>
  <c r="AD228" i="61"/>
  <c r="AC228" i="61"/>
  <c r="AB228" i="61"/>
  <c r="AA228" i="61"/>
  <c r="Z228" i="61"/>
  <c r="Y228" i="61"/>
  <c r="X228" i="61"/>
  <c r="W228" i="61"/>
  <c r="V228" i="61"/>
  <c r="U228" i="61"/>
  <c r="T228" i="61"/>
  <c r="S228" i="61"/>
  <c r="R228" i="61"/>
  <c r="Q228" i="61"/>
  <c r="P228" i="61"/>
  <c r="O228" i="61"/>
  <c r="N228" i="61"/>
  <c r="M228" i="61"/>
  <c r="L228" i="61"/>
  <c r="K228" i="61"/>
  <c r="J228" i="61"/>
  <c r="I228" i="61"/>
  <c r="H228" i="61"/>
  <c r="G228" i="61"/>
  <c r="F228" i="61"/>
  <c r="E228" i="61"/>
  <c r="BA225" i="61"/>
  <c r="AZ225" i="61"/>
  <c r="AY225" i="61"/>
  <c r="AX225" i="61"/>
  <c r="AW225" i="61"/>
  <c r="AV225" i="61"/>
  <c r="AU225" i="61"/>
  <c r="AT225" i="61"/>
  <c r="AS225" i="61"/>
  <c r="AR225" i="61"/>
  <c r="AQ225" i="61"/>
  <c r="AP225" i="61"/>
  <c r="AO225" i="61"/>
  <c r="AN225" i="61"/>
  <c r="AM225" i="61"/>
  <c r="AL225" i="61"/>
  <c r="AK225" i="61"/>
  <c r="AJ225" i="61"/>
  <c r="AI225" i="61"/>
  <c r="AH225" i="61"/>
  <c r="AG225" i="61"/>
  <c r="AF225" i="61"/>
  <c r="AE225" i="61"/>
  <c r="AD225" i="61"/>
  <c r="AC225" i="61"/>
  <c r="AB225" i="61"/>
  <c r="AA225" i="61"/>
  <c r="Z225" i="61"/>
  <c r="Y225" i="61"/>
  <c r="X225" i="61"/>
  <c r="W225" i="61"/>
  <c r="V225" i="61"/>
  <c r="U225" i="61"/>
  <c r="T225" i="61"/>
  <c r="S225" i="61"/>
  <c r="R225" i="61"/>
  <c r="Q225" i="61"/>
  <c r="P225" i="61"/>
  <c r="O225" i="61"/>
  <c r="N225" i="61"/>
  <c r="M225" i="61"/>
  <c r="L225" i="61"/>
  <c r="K225" i="61"/>
  <c r="J225" i="61"/>
  <c r="I225" i="61"/>
  <c r="H225" i="61"/>
  <c r="G225" i="61"/>
  <c r="F225" i="61"/>
  <c r="E225" i="61"/>
  <c r="C224" i="61"/>
  <c r="BA221" i="61"/>
  <c r="BA220" i="61" s="1"/>
  <c r="AK62" i="62" s="1"/>
  <c r="AZ221" i="61"/>
  <c r="AY221" i="61"/>
  <c r="AY220" i="61" s="1"/>
  <c r="AK60" i="62" s="1"/>
  <c r="AX221" i="61"/>
  <c r="AX220" i="61" s="1"/>
  <c r="AK59" i="62" s="1"/>
  <c r="AW221" i="61"/>
  <c r="AW220" i="61" s="1"/>
  <c r="AK58" i="62" s="1"/>
  <c r="AV221" i="61"/>
  <c r="AV220" i="61" s="1"/>
  <c r="AK57" i="62" s="1"/>
  <c r="AU221" i="61"/>
  <c r="AU220" i="61" s="1"/>
  <c r="AK56" i="62" s="1"/>
  <c r="AT221" i="61"/>
  <c r="AT220" i="61" s="1"/>
  <c r="AK55" i="62" s="1"/>
  <c r="AS221" i="61"/>
  <c r="AS220" i="61" s="1"/>
  <c r="AK54" i="62" s="1"/>
  <c r="AR221" i="61"/>
  <c r="AR220" i="61" s="1"/>
  <c r="AK53" i="62" s="1"/>
  <c r="AQ221" i="61"/>
  <c r="AQ220" i="61" s="1"/>
  <c r="AK52" i="62" s="1"/>
  <c r="AP221" i="61"/>
  <c r="AP220" i="61" s="1"/>
  <c r="AK51" i="62" s="1"/>
  <c r="AO221" i="61"/>
  <c r="AO220" i="61" s="1"/>
  <c r="AK50" i="62" s="1"/>
  <c r="AN221" i="61"/>
  <c r="AN220" i="61" s="1"/>
  <c r="AK49" i="62" s="1"/>
  <c r="AM221" i="61"/>
  <c r="AM220" i="61" s="1"/>
  <c r="AK48" i="62" s="1"/>
  <c r="AL221" i="61"/>
  <c r="AL220" i="61" s="1"/>
  <c r="AK47" i="62" s="1"/>
  <c r="AK221" i="61"/>
  <c r="AK220" i="61" s="1"/>
  <c r="AK46" i="62" s="1"/>
  <c r="AJ221" i="61"/>
  <c r="AJ220" i="61" s="1"/>
  <c r="AK45" i="62" s="1"/>
  <c r="AI221" i="61"/>
  <c r="AI220" i="61" s="1"/>
  <c r="AK44" i="62" s="1"/>
  <c r="AH221" i="61"/>
  <c r="AH220" i="61" s="1"/>
  <c r="AK43" i="62" s="1"/>
  <c r="AG221" i="61"/>
  <c r="AG220" i="61" s="1"/>
  <c r="AF221" i="61"/>
  <c r="AF220" i="61" s="1"/>
  <c r="AE221" i="61"/>
  <c r="AE220" i="61" s="1"/>
  <c r="AK40" i="62" s="1"/>
  <c r="AD221" i="61"/>
  <c r="AD220" i="61" s="1"/>
  <c r="AK39" i="62" s="1"/>
  <c r="AC221" i="61"/>
  <c r="AC220" i="61" s="1"/>
  <c r="AK38" i="62" s="1"/>
  <c r="AB221" i="61"/>
  <c r="AB220" i="61" s="1"/>
  <c r="AK37" i="62" s="1"/>
  <c r="AA221" i="61"/>
  <c r="AA220" i="61" s="1"/>
  <c r="AK36" i="62" s="1"/>
  <c r="Z221" i="61"/>
  <c r="Z220" i="61" s="1"/>
  <c r="AK35" i="62" s="1"/>
  <c r="Y221" i="61"/>
  <c r="Y220" i="61" s="1"/>
  <c r="AK34" i="62" s="1"/>
  <c r="X221" i="61"/>
  <c r="X220" i="61" s="1"/>
  <c r="W221" i="61"/>
  <c r="W220" i="61" s="1"/>
  <c r="AK31" i="62" s="1"/>
  <c r="V221" i="61"/>
  <c r="V220" i="61" s="1"/>
  <c r="AK30" i="62" s="1"/>
  <c r="U221" i="61"/>
  <c r="U220" i="61" s="1"/>
  <c r="AK29" i="62" s="1"/>
  <c r="T221" i="61"/>
  <c r="T220" i="61" s="1"/>
  <c r="AK28" i="62" s="1"/>
  <c r="S221" i="61"/>
  <c r="S220" i="61" s="1"/>
  <c r="AK27" i="62" s="1"/>
  <c r="R221" i="61"/>
  <c r="R220" i="61" s="1"/>
  <c r="AK26" i="62" s="1"/>
  <c r="Q221" i="61"/>
  <c r="Q220" i="61" s="1"/>
  <c r="AK25" i="62" s="1"/>
  <c r="P221" i="61"/>
  <c r="P220" i="61" s="1"/>
  <c r="AK24" i="62" s="1"/>
  <c r="O221" i="61"/>
  <c r="O220" i="61" s="1"/>
  <c r="AK21" i="62" s="1"/>
  <c r="N221" i="61"/>
  <c r="N220" i="61" s="1"/>
  <c r="AK20" i="62" s="1"/>
  <c r="M221" i="61"/>
  <c r="M220" i="61" s="1"/>
  <c r="AK19" i="62" s="1"/>
  <c r="L221" i="61"/>
  <c r="L220" i="61" s="1"/>
  <c r="K221" i="61"/>
  <c r="J221" i="61"/>
  <c r="J220" i="61" s="1"/>
  <c r="AK16" i="62" s="1"/>
  <c r="I221" i="61"/>
  <c r="I220" i="61" s="1"/>
  <c r="AK15" i="62" s="1"/>
  <c r="H221" i="61"/>
  <c r="H220" i="61" s="1"/>
  <c r="AK14" i="62" s="1"/>
  <c r="G221" i="61"/>
  <c r="G220" i="61" s="1"/>
  <c r="AK13" i="62" s="1"/>
  <c r="F221" i="61"/>
  <c r="F220" i="61" s="1"/>
  <c r="AK12" i="62" s="1"/>
  <c r="E221" i="61"/>
  <c r="E220" i="61" s="1"/>
  <c r="AK11" i="62" s="1"/>
  <c r="AZ220" i="61"/>
  <c r="AK61" i="62" s="1"/>
  <c r="C220" i="61"/>
  <c r="BA217" i="61"/>
  <c r="BA216" i="61" s="1"/>
  <c r="AJ62" i="62" s="1"/>
  <c r="AZ217" i="61"/>
  <c r="AY217" i="61"/>
  <c r="AX217" i="61"/>
  <c r="AX216" i="61" s="1"/>
  <c r="AJ59" i="62" s="1"/>
  <c r="AW217" i="61"/>
  <c r="AW216" i="61" s="1"/>
  <c r="AJ58" i="62" s="1"/>
  <c r="AV217" i="61"/>
  <c r="AV216" i="61" s="1"/>
  <c r="AJ57" i="62" s="1"/>
  <c r="AU217" i="61"/>
  <c r="AU216" i="61" s="1"/>
  <c r="AJ56" i="62" s="1"/>
  <c r="AT217" i="61"/>
  <c r="AT216" i="61" s="1"/>
  <c r="AJ55" i="62" s="1"/>
  <c r="AS217" i="61"/>
  <c r="AS216" i="61" s="1"/>
  <c r="AJ54" i="62" s="1"/>
  <c r="AR217" i="61"/>
  <c r="AR216" i="61" s="1"/>
  <c r="AJ53" i="62" s="1"/>
  <c r="AQ217" i="61"/>
  <c r="AQ216" i="61" s="1"/>
  <c r="AJ52" i="62" s="1"/>
  <c r="AP217" i="61"/>
  <c r="AP216" i="61" s="1"/>
  <c r="AJ51" i="62" s="1"/>
  <c r="AO217" i="61"/>
  <c r="AO216" i="61" s="1"/>
  <c r="AJ50" i="62" s="1"/>
  <c r="AN217" i="61"/>
  <c r="AN216" i="61" s="1"/>
  <c r="AJ49" i="62" s="1"/>
  <c r="AM217" i="61"/>
  <c r="AM216" i="61" s="1"/>
  <c r="AJ48" i="62" s="1"/>
  <c r="AL217" i="61"/>
  <c r="AL216" i="61" s="1"/>
  <c r="AJ47" i="62" s="1"/>
  <c r="AK217" i="61"/>
  <c r="AK216" i="61" s="1"/>
  <c r="AJ46" i="62" s="1"/>
  <c r="AJ217" i="61"/>
  <c r="AJ216" i="61" s="1"/>
  <c r="AJ45" i="62" s="1"/>
  <c r="AI217" i="61"/>
  <c r="AI216" i="61" s="1"/>
  <c r="AJ44" i="62" s="1"/>
  <c r="AH217" i="61"/>
  <c r="AH216" i="61" s="1"/>
  <c r="AJ43" i="62" s="1"/>
  <c r="AG217" i="61"/>
  <c r="AG216" i="61" s="1"/>
  <c r="AJ42" i="62" s="1"/>
  <c r="AF217" i="61"/>
  <c r="AF216" i="61" s="1"/>
  <c r="AJ41" i="62" s="1"/>
  <c r="AE217" i="61"/>
  <c r="AE216" i="61" s="1"/>
  <c r="AD217" i="61"/>
  <c r="AD216" i="61" s="1"/>
  <c r="AJ39" i="62" s="1"/>
  <c r="AC217" i="61"/>
  <c r="AC216" i="61" s="1"/>
  <c r="AJ38" i="62" s="1"/>
  <c r="AB217" i="61"/>
  <c r="AB216" i="61" s="1"/>
  <c r="AJ37" i="62" s="1"/>
  <c r="AA217" i="61"/>
  <c r="AA216" i="61" s="1"/>
  <c r="AJ36" i="62" s="1"/>
  <c r="Z217" i="61"/>
  <c r="Z216" i="61" s="1"/>
  <c r="AJ35" i="62" s="1"/>
  <c r="Y217" i="61"/>
  <c r="Y216" i="61" s="1"/>
  <c r="AJ34" i="62" s="1"/>
  <c r="X217" i="61"/>
  <c r="X216" i="61" s="1"/>
  <c r="W217" i="61"/>
  <c r="W216" i="61" s="1"/>
  <c r="AJ31" i="62" s="1"/>
  <c r="V217" i="61"/>
  <c r="V216" i="61" s="1"/>
  <c r="AJ30" i="62" s="1"/>
  <c r="U217" i="61"/>
  <c r="U216" i="61" s="1"/>
  <c r="AJ29" i="62" s="1"/>
  <c r="T217" i="61"/>
  <c r="T216" i="61" s="1"/>
  <c r="AJ28" i="62" s="1"/>
  <c r="S217" i="61"/>
  <c r="S216" i="61" s="1"/>
  <c r="AJ27" i="62" s="1"/>
  <c r="R217" i="61"/>
  <c r="R216" i="61" s="1"/>
  <c r="AJ26" i="62" s="1"/>
  <c r="Q217" i="61"/>
  <c r="Q216" i="61" s="1"/>
  <c r="AJ25" i="62" s="1"/>
  <c r="P217" i="61"/>
  <c r="P216" i="61" s="1"/>
  <c r="AJ24" i="62" s="1"/>
  <c r="O217" i="61"/>
  <c r="O216" i="61" s="1"/>
  <c r="AJ21" i="62" s="1"/>
  <c r="N217" i="61"/>
  <c r="N216" i="61" s="1"/>
  <c r="AJ20" i="62" s="1"/>
  <c r="M217" i="61"/>
  <c r="M216" i="61" s="1"/>
  <c r="AJ19" i="62" s="1"/>
  <c r="L217" i="61"/>
  <c r="L216" i="61" s="1"/>
  <c r="K217" i="61"/>
  <c r="AJ18" i="62" s="1"/>
  <c r="J217" i="61"/>
  <c r="J216" i="61" s="1"/>
  <c r="AJ16" i="62" s="1"/>
  <c r="I217" i="61"/>
  <c r="I216" i="61" s="1"/>
  <c r="AJ15" i="62" s="1"/>
  <c r="H217" i="61"/>
  <c r="H216" i="61" s="1"/>
  <c r="AJ14" i="62" s="1"/>
  <c r="G217" i="61"/>
  <c r="G216" i="61" s="1"/>
  <c r="AJ13" i="62" s="1"/>
  <c r="F217" i="61"/>
  <c r="F216" i="61" s="1"/>
  <c r="AJ12" i="62" s="1"/>
  <c r="E217" i="61"/>
  <c r="AZ216" i="61"/>
  <c r="AJ61" i="62" s="1"/>
  <c r="AY216" i="61"/>
  <c r="AJ60" i="62" s="1"/>
  <c r="C216" i="61"/>
  <c r="BA213" i="61"/>
  <c r="BA212" i="61" s="1"/>
  <c r="AI62" i="62" s="1"/>
  <c r="AZ213" i="61"/>
  <c r="AZ212" i="61" s="1"/>
  <c r="AY213" i="61"/>
  <c r="AY212" i="61" s="1"/>
  <c r="AI60" i="62" s="1"/>
  <c r="AX213" i="61"/>
  <c r="AX212" i="61" s="1"/>
  <c r="AI59" i="62" s="1"/>
  <c r="AW213" i="61"/>
  <c r="AW212" i="61" s="1"/>
  <c r="AI58" i="62" s="1"/>
  <c r="AV213" i="61"/>
  <c r="AV212" i="61" s="1"/>
  <c r="AI57" i="62" s="1"/>
  <c r="AU213" i="61"/>
  <c r="AU212" i="61" s="1"/>
  <c r="AI56" i="62" s="1"/>
  <c r="AT213" i="61"/>
  <c r="AT212" i="61" s="1"/>
  <c r="AI55" i="62" s="1"/>
  <c r="AS213" i="61"/>
  <c r="AS212" i="61" s="1"/>
  <c r="AI54" i="62" s="1"/>
  <c r="AR213" i="61"/>
  <c r="AR212" i="61" s="1"/>
  <c r="AQ213" i="61"/>
  <c r="AQ212" i="61" s="1"/>
  <c r="AI52" i="62" s="1"/>
  <c r="AP213" i="61"/>
  <c r="AP212" i="61" s="1"/>
  <c r="AI51" i="62" s="1"/>
  <c r="AO213" i="61"/>
  <c r="AO212" i="61" s="1"/>
  <c r="AI50" i="62" s="1"/>
  <c r="AN213" i="61"/>
  <c r="AN212" i="61" s="1"/>
  <c r="AI49" i="62" s="1"/>
  <c r="AM213" i="61"/>
  <c r="AM212" i="61" s="1"/>
  <c r="AI48" i="62" s="1"/>
  <c r="AL213" i="61"/>
  <c r="AL212" i="61" s="1"/>
  <c r="AI47" i="62" s="1"/>
  <c r="AK213" i="61"/>
  <c r="AK212" i="61" s="1"/>
  <c r="AI46" i="62" s="1"/>
  <c r="AJ213" i="61"/>
  <c r="AJ212" i="61" s="1"/>
  <c r="AI213" i="61"/>
  <c r="AI212" i="61" s="1"/>
  <c r="AI44" i="62" s="1"/>
  <c r="AH213" i="61"/>
  <c r="AH212" i="61" s="1"/>
  <c r="AI43" i="62" s="1"/>
  <c r="AG213" i="61"/>
  <c r="AG212" i="61" s="1"/>
  <c r="AI42" i="62" s="1"/>
  <c r="AF213" i="61"/>
  <c r="AF212" i="61" s="1"/>
  <c r="AI41" i="62" s="1"/>
  <c r="AE213" i="61"/>
  <c r="AE212" i="61" s="1"/>
  <c r="AI40" i="62" s="1"/>
  <c r="AD213" i="61"/>
  <c r="AD212" i="61" s="1"/>
  <c r="AC213" i="61"/>
  <c r="AC212" i="61" s="1"/>
  <c r="AI38" i="62" s="1"/>
  <c r="AB213" i="61"/>
  <c r="AB212" i="61" s="1"/>
  <c r="AI37" i="62" s="1"/>
  <c r="AA213" i="61"/>
  <c r="AA212" i="61" s="1"/>
  <c r="AI36" i="62" s="1"/>
  <c r="Z213" i="61"/>
  <c r="Z212" i="61" s="1"/>
  <c r="AI35" i="62" s="1"/>
  <c r="Y213" i="61"/>
  <c r="Y212" i="61" s="1"/>
  <c r="AI34" i="62" s="1"/>
  <c r="X213" i="61"/>
  <c r="X212" i="61" s="1"/>
  <c r="W213" i="61"/>
  <c r="W212" i="61" s="1"/>
  <c r="AI31" i="62" s="1"/>
  <c r="V213" i="61"/>
  <c r="V212" i="61" s="1"/>
  <c r="AI30" i="62" s="1"/>
  <c r="U213" i="61"/>
  <c r="U212" i="61" s="1"/>
  <c r="AI29" i="62" s="1"/>
  <c r="T213" i="61"/>
  <c r="T212" i="61" s="1"/>
  <c r="AI28" i="62" s="1"/>
  <c r="S213" i="61"/>
  <c r="S212" i="61" s="1"/>
  <c r="AI27" i="62" s="1"/>
  <c r="R213" i="61"/>
  <c r="R212" i="61" s="1"/>
  <c r="AI26" i="62" s="1"/>
  <c r="Q213" i="61"/>
  <c r="Q212" i="61" s="1"/>
  <c r="AI25" i="62" s="1"/>
  <c r="P213" i="61"/>
  <c r="P212" i="61" s="1"/>
  <c r="AI24" i="62" s="1"/>
  <c r="O213" i="61"/>
  <c r="O212" i="61" s="1"/>
  <c r="AI21" i="62" s="1"/>
  <c r="N213" i="61"/>
  <c r="N212" i="61" s="1"/>
  <c r="AI20" i="62" s="1"/>
  <c r="M213" i="61"/>
  <c r="M212" i="61" s="1"/>
  <c r="AI19" i="62" s="1"/>
  <c r="L213" i="61"/>
  <c r="L212" i="61" s="1"/>
  <c r="K213" i="61"/>
  <c r="AI18" i="62" s="1"/>
  <c r="J213" i="61"/>
  <c r="J212" i="61" s="1"/>
  <c r="AI16" i="62" s="1"/>
  <c r="I213" i="61"/>
  <c r="I212" i="61" s="1"/>
  <c r="AI15" i="62" s="1"/>
  <c r="H213" i="61"/>
  <c r="H212" i="61" s="1"/>
  <c r="AI14" i="62" s="1"/>
  <c r="G213" i="61"/>
  <c r="G212" i="61" s="1"/>
  <c r="AI13" i="62" s="1"/>
  <c r="F213" i="61"/>
  <c r="F212" i="61" s="1"/>
  <c r="AI12" i="62" s="1"/>
  <c r="E213" i="61"/>
  <c r="E212" i="61" s="1"/>
  <c r="AI11" i="62" s="1"/>
  <c r="C212" i="61"/>
  <c r="BA203" i="61"/>
  <c r="BA202" i="61" s="1"/>
  <c r="AH62" i="62" s="1"/>
  <c r="AZ203" i="61"/>
  <c r="AY203" i="61"/>
  <c r="AY202" i="61" s="1"/>
  <c r="AX203" i="61"/>
  <c r="AX202" i="61" s="1"/>
  <c r="AH59" i="62" s="1"/>
  <c r="AW203" i="61"/>
  <c r="AW202" i="61" s="1"/>
  <c r="AH58" i="62" s="1"/>
  <c r="AV203" i="61"/>
  <c r="AV202" i="61" s="1"/>
  <c r="AH57" i="62" s="1"/>
  <c r="AU203" i="61"/>
  <c r="AU202" i="61" s="1"/>
  <c r="AH56" i="62" s="1"/>
  <c r="AT203" i="61"/>
  <c r="AT202" i="61" s="1"/>
  <c r="AH55" i="62" s="1"/>
  <c r="AS203" i="61"/>
  <c r="AS202" i="61" s="1"/>
  <c r="AH54" i="62" s="1"/>
  <c r="AR203" i="61"/>
  <c r="AR202" i="61" s="1"/>
  <c r="AH53" i="62" s="1"/>
  <c r="AQ203" i="61"/>
  <c r="AQ202" i="61" s="1"/>
  <c r="AP203" i="61"/>
  <c r="AP202" i="61" s="1"/>
  <c r="AH51" i="62" s="1"/>
  <c r="AO203" i="61"/>
  <c r="AO202" i="61" s="1"/>
  <c r="AH50" i="62" s="1"/>
  <c r="AN203" i="61"/>
  <c r="AN202" i="61" s="1"/>
  <c r="AH49" i="62" s="1"/>
  <c r="AM203" i="61"/>
  <c r="AM202" i="61" s="1"/>
  <c r="AH48" i="62" s="1"/>
  <c r="AL203" i="61"/>
  <c r="AL202" i="61" s="1"/>
  <c r="AH47" i="62" s="1"/>
  <c r="AK203" i="61"/>
  <c r="AK202" i="61" s="1"/>
  <c r="AH46" i="62" s="1"/>
  <c r="AJ203" i="61"/>
  <c r="AJ202" i="61" s="1"/>
  <c r="AH45" i="62" s="1"/>
  <c r="AI203" i="61"/>
  <c r="AI202" i="61" s="1"/>
  <c r="AH203" i="61"/>
  <c r="AH202" i="61" s="1"/>
  <c r="AH43" i="62" s="1"/>
  <c r="AG203" i="61"/>
  <c r="AG202" i="61" s="1"/>
  <c r="AH42" i="62" s="1"/>
  <c r="AF203" i="61"/>
  <c r="AF202" i="61" s="1"/>
  <c r="AH41" i="62" s="1"/>
  <c r="AE203" i="61"/>
  <c r="AE202" i="61" s="1"/>
  <c r="AH40" i="62" s="1"/>
  <c r="AD203" i="61"/>
  <c r="AD202" i="61" s="1"/>
  <c r="AH39" i="62" s="1"/>
  <c r="AC203" i="61"/>
  <c r="AC202" i="61" s="1"/>
  <c r="AB203" i="61"/>
  <c r="AB202" i="61" s="1"/>
  <c r="AH37" i="62" s="1"/>
  <c r="AA203" i="61"/>
  <c r="AA202" i="61" s="1"/>
  <c r="Z203" i="61"/>
  <c r="Z202" i="61" s="1"/>
  <c r="AH35" i="62" s="1"/>
  <c r="Y203" i="61"/>
  <c r="Y202" i="61" s="1"/>
  <c r="AH34" i="62" s="1"/>
  <c r="X203" i="61"/>
  <c r="X202" i="61" s="1"/>
  <c r="W203" i="61"/>
  <c r="W202" i="61" s="1"/>
  <c r="AH31" i="62" s="1"/>
  <c r="V203" i="61"/>
  <c r="V202" i="61" s="1"/>
  <c r="AH30" i="62" s="1"/>
  <c r="U203" i="61"/>
  <c r="U202" i="61" s="1"/>
  <c r="AH29" i="62" s="1"/>
  <c r="T203" i="61"/>
  <c r="T202" i="61" s="1"/>
  <c r="AH28" i="62" s="1"/>
  <c r="S203" i="61"/>
  <c r="S202" i="61" s="1"/>
  <c r="R203" i="61"/>
  <c r="R202" i="61" s="1"/>
  <c r="AH26" i="62" s="1"/>
  <c r="Q203" i="61"/>
  <c r="Q202" i="61" s="1"/>
  <c r="AH25" i="62" s="1"/>
  <c r="P203" i="61"/>
  <c r="P202" i="61" s="1"/>
  <c r="AH24" i="62" s="1"/>
  <c r="O203" i="61"/>
  <c r="O202" i="61" s="1"/>
  <c r="AH21" i="62" s="1"/>
  <c r="N203" i="61"/>
  <c r="N202" i="61" s="1"/>
  <c r="AH20" i="62" s="1"/>
  <c r="M203" i="61"/>
  <c r="M202" i="61" s="1"/>
  <c r="AH19" i="62" s="1"/>
  <c r="L203" i="61"/>
  <c r="L202" i="61" s="1"/>
  <c r="K203" i="61"/>
  <c r="J203" i="61"/>
  <c r="J202" i="61" s="1"/>
  <c r="AH16" i="62" s="1"/>
  <c r="I203" i="61"/>
  <c r="I202" i="61" s="1"/>
  <c r="AH15" i="62" s="1"/>
  <c r="H203" i="61"/>
  <c r="H202" i="61" s="1"/>
  <c r="AH14" i="62" s="1"/>
  <c r="G203" i="61"/>
  <c r="G202" i="61" s="1"/>
  <c r="AH13" i="62" s="1"/>
  <c r="F203" i="61"/>
  <c r="F202" i="61" s="1"/>
  <c r="AH12" i="62" s="1"/>
  <c r="E203" i="61"/>
  <c r="E202" i="61" s="1"/>
  <c r="AH11" i="62" s="1"/>
  <c r="AZ202" i="61"/>
  <c r="AH61" i="62" s="1"/>
  <c r="C202" i="61"/>
  <c r="BA199" i="61"/>
  <c r="BA198" i="61" s="1"/>
  <c r="AG62" i="62" s="1"/>
  <c r="AZ199" i="61"/>
  <c r="AY199" i="61"/>
  <c r="AX199" i="61"/>
  <c r="AX198" i="61" s="1"/>
  <c r="AG59" i="62" s="1"/>
  <c r="AW199" i="61"/>
  <c r="AW198" i="61" s="1"/>
  <c r="AG58" i="62" s="1"/>
  <c r="AV199" i="61"/>
  <c r="AV198" i="61" s="1"/>
  <c r="AG57" i="62" s="1"/>
  <c r="AU199" i="61"/>
  <c r="AU198" i="61" s="1"/>
  <c r="AG56" i="62" s="1"/>
  <c r="AT199" i="61"/>
  <c r="AT198" i="61" s="1"/>
  <c r="AG55" i="62" s="1"/>
  <c r="AS199" i="61"/>
  <c r="AS198" i="61" s="1"/>
  <c r="AG54" i="62" s="1"/>
  <c r="AR199" i="61"/>
  <c r="AR198" i="61" s="1"/>
  <c r="AG53" i="62" s="1"/>
  <c r="AQ199" i="61"/>
  <c r="AQ198" i="61" s="1"/>
  <c r="AG52" i="62" s="1"/>
  <c r="AP199" i="61"/>
  <c r="AP198" i="61" s="1"/>
  <c r="AG51" i="62" s="1"/>
  <c r="AO199" i="61"/>
  <c r="AO198" i="61" s="1"/>
  <c r="AG50" i="62" s="1"/>
  <c r="AN199" i="61"/>
  <c r="AN198" i="61" s="1"/>
  <c r="AG49" i="62" s="1"/>
  <c r="AM199" i="61"/>
  <c r="AM198" i="61" s="1"/>
  <c r="AG48" i="62" s="1"/>
  <c r="AL199" i="61"/>
  <c r="AL198" i="61" s="1"/>
  <c r="AG47" i="62" s="1"/>
  <c r="AK199" i="61"/>
  <c r="AK198" i="61" s="1"/>
  <c r="AG46" i="62" s="1"/>
  <c r="AJ199" i="61"/>
  <c r="AJ198" i="61" s="1"/>
  <c r="AG45" i="62" s="1"/>
  <c r="AI199" i="61"/>
  <c r="AI198" i="61" s="1"/>
  <c r="AG44" i="62" s="1"/>
  <c r="AH199" i="61"/>
  <c r="AH198" i="61" s="1"/>
  <c r="AG43" i="62" s="1"/>
  <c r="AG199" i="61"/>
  <c r="AG198" i="61" s="1"/>
  <c r="AG42" i="62" s="1"/>
  <c r="AF199" i="61"/>
  <c r="AF198" i="61" s="1"/>
  <c r="AG41" i="62" s="1"/>
  <c r="AE199" i="61"/>
  <c r="AE198" i="61" s="1"/>
  <c r="AG40" i="62" s="1"/>
  <c r="AD199" i="61"/>
  <c r="AD198" i="61" s="1"/>
  <c r="AG39" i="62" s="1"/>
  <c r="AC199" i="61"/>
  <c r="AC198" i="61" s="1"/>
  <c r="AG38" i="62" s="1"/>
  <c r="AB199" i="61"/>
  <c r="AB198" i="61" s="1"/>
  <c r="AA199" i="61"/>
  <c r="AA198" i="61" s="1"/>
  <c r="AG36" i="62" s="1"/>
  <c r="Z199" i="61"/>
  <c r="Z198" i="61" s="1"/>
  <c r="Y199" i="61"/>
  <c r="Y198" i="61" s="1"/>
  <c r="AG34" i="62" s="1"/>
  <c r="X199" i="61"/>
  <c r="X198" i="61" s="1"/>
  <c r="W199" i="61"/>
  <c r="W198" i="61" s="1"/>
  <c r="AG31" i="62" s="1"/>
  <c r="V199" i="61"/>
  <c r="V198" i="61" s="1"/>
  <c r="AG30" i="62" s="1"/>
  <c r="U199" i="61"/>
  <c r="U198" i="61" s="1"/>
  <c r="AG29" i="62" s="1"/>
  <c r="T199" i="61"/>
  <c r="T198" i="61" s="1"/>
  <c r="AG28" i="62" s="1"/>
  <c r="S199" i="61"/>
  <c r="S198" i="61" s="1"/>
  <c r="AG27" i="62" s="1"/>
  <c r="R199" i="61"/>
  <c r="R198" i="61" s="1"/>
  <c r="Q199" i="61"/>
  <c r="Q198" i="61" s="1"/>
  <c r="AG25" i="62" s="1"/>
  <c r="P199" i="61"/>
  <c r="P198" i="61" s="1"/>
  <c r="AG24" i="62" s="1"/>
  <c r="O199" i="61"/>
  <c r="O198" i="61" s="1"/>
  <c r="AG21" i="62" s="1"/>
  <c r="N199" i="61"/>
  <c r="N198" i="61" s="1"/>
  <c r="AG20" i="62" s="1"/>
  <c r="M199" i="61"/>
  <c r="M198" i="61" s="1"/>
  <c r="AG19" i="62" s="1"/>
  <c r="L199" i="61"/>
  <c r="L198" i="61" s="1"/>
  <c r="K199" i="61"/>
  <c r="AG18" i="62" s="1"/>
  <c r="J199" i="61"/>
  <c r="J198" i="61" s="1"/>
  <c r="I199" i="61"/>
  <c r="I198" i="61" s="1"/>
  <c r="AG15" i="62" s="1"/>
  <c r="H199" i="61"/>
  <c r="H198" i="61" s="1"/>
  <c r="AG14" i="62" s="1"/>
  <c r="G199" i="61"/>
  <c r="G198" i="61" s="1"/>
  <c r="AG13" i="62" s="1"/>
  <c r="F199" i="61"/>
  <c r="E199" i="61"/>
  <c r="E198" i="61" s="1"/>
  <c r="AG11" i="62" s="1"/>
  <c r="AZ198" i="61"/>
  <c r="AG61" i="62" s="1"/>
  <c r="AY198" i="61"/>
  <c r="AG60" i="62" s="1"/>
  <c r="C198" i="61"/>
  <c r="BA195" i="61"/>
  <c r="BA194" i="61" s="1"/>
  <c r="AZ195" i="61"/>
  <c r="AY195" i="61"/>
  <c r="AX195" i="61"/>
  <c r="AW195" i="61"/>
  <c r="AW194" i="61" s="1"/>
  <c r="AV195" i="61"/>
  <c r="AV194" i="61" s="1"/>
  <c r="AU195" i="61"/>
  <c r="AU194" i="61" s="1"/>
  <c r="AT195" i="61"/>
  <c r="AT194" i="61" s="1"/>
  <c r="AS195" i="61"/>
  <c r="AS194" i="61" s="1"/>
  <c r="AR195" i="61"/>
  <c r="AR194" i="61" s="1"/>
  <c r="AQ195" i="61"/>
  <c r="AQ194" i="61" s="1"/>
  <c r="AP195" i="61"/>
  <c r="AP194" i="61" s="1"/>
  <c r="AO195" i="61"/>
  <c r="AO194" i="61" s="1"/>
  <c r="AN195" i="61"/>
  <c r="AN194" i="61" s="1"/>
  <c r="AM195" i="61"/>
  <c r="AM194" i="61" s="1"/>
  <c r="AL195" i="61"/>
  <c r="AL194" i="61" s="1"/>
  <c r="AK195" i="61"/>
  <c r="AK194" i="61" s="1"/>
  <c r="AJ195" i="61"/>
  <c r="AJ194" i="61" s="1"/>
  <c r="AI195" i="61"/>
  <c r="AI194" i="61" s="1"/>
  <c r="AH195" i="61"/>
  <c r="AH194" i="61" s="1"/>
  <c r="AG195" i="61"/>
  <c r="AF195" i="61"/>
  <c r="AF194" i="61" s="1"/>
  <c r="AE195" i="61"/>
  <c r="AE194" i="61" s="1"/>
  <c r="AD195" i="61"/>
  <c r="AD194" i="61" s="1"/>
  <c r="AC195" i="61"/>
  <c r="AC194" i="61" s="1"/>
  <c r="AB195" i="61"/>
  <c r="AB194" i="61" s="1"/>
  <c r="AA195" i="61"/>
  <c r="AA194" i="61" s="1"/>
  <c r="Z195" i="61"/>
  <c r="Z194" i="61" s="1"/>
  <c r="Y195" i="61"/>
  <c r="Y194" i="61" s="1"/>
  <c r="X195" i="61"/>
  <c r="X194" i="61" s="1"/>
  <c r="W195" i="61"/>
  <c r="W194" i="61" s="1"/>
  <c r="V195" i="61"/>
  <c r="V194" i="61" s="1"/>
  <c r="U195" i="61"/>
  <c r="U194" i="61" s="1"/>
  <c r="T195" i="61"/>
  <c r="T194" i="61" s="1"/>
  <c r="S195" i="61"/>
  <c r="S194" i="61" s="1"/>
  <c r="R195" i="61"/>
  <c r="R194" i="61" s="1"/>
  <c r="Q195" i="61"/>
  <c r="Q194" i="61" s="1"/>
  <c r="P195" i="61"/>
  <c r="P194" i="61" s="1"/>
  <c r="O195" i="61"/>
  <c r="O194" i="61" s="1"/>
  <c r="N195" i="61"/>
  <c r="N194" i="61" s="1"/>
  <c r="M195" i="61"/>
  <c r="M194" i="61" s="1"/>
  <c r="L195" i="61"/>
  <c r="L194" i="61" s="1"/>
  <c r="K195" i="61"/>
  <c r="AF18" i="62" s="1"/>
  <c r="J195" i="61"/>
  <c r="J194" i="61" s="1"/>
  <c r="I195" i="61"/>
  <c r="I194" i="61" s="1"/>
  <c r="H195" i="61"/>
  <c r="H194" i="61" s="1"/>
  <c r="G195" i="61"/>
  <c r="G194" i="61" s="1"/>
  <c r="F195" i="61"/>
  <c r="F194" i="61" s="1"/>
  <c r="E195" i="61"/>
  <c r="AZ194" i="61"/>
  <c r="AY194" i="61"/>
  <c r="AX194" i="61"/>
  <c r="C194" i="61"/>
  <c r="BA187" i="61"/>
  <c r="BA186" i="61" s="1"/>
  <c r="AE62" i="62" s="1"/>
  <c r="AZ187" i="61"/>
  <c r="AZ186" i="61" s="1"/>
  <c r="AE61" i="62" s="1"/>
  <c r="AY187" i="61"/>
  <c r="AY186" i="61" s="1"/>
  <c r="AE60" i="62" s="1"/>
  <c r="AX187" i="61"/>
  <c r="AX186" i="61" s="1"/>
  <c r="AE59" i="62" s="1"/>
  <c r="AW187" i="61"/>
  <c r="AW186" i="61" s="1"/>
  <c r="AE58" i="62" s="1"/>
  <c r="AV187" i="61"/>
  <c r="AV186" i="61" s="1"/>
  <c r="AE57" i="62" s="1"/>
  <c r="AU187" i="61"/>
  <c r="AU186" i="61" s="1"/>
  <c r="AE56" i="62" s="1"/>
  <c r="AT187" i="61"/>
  <c r="AT186" i="61" s="1"/>
  <c r="AE55" i="62" s="1"/>
  <c r="AS187" i="61"/>
  <c r="AS186" i="61" s="1"/>
  <c r="AE54" i="62" s="1"/>
  <c r="AR187" i="61"/>
  <c r="AR186" i="61" s="1"/>
  <c r="AE53" i="62" s="1"/>
  <c r="AQ187" i="61"/>
  <c r="AQ186" i="61" s="1"/>
  <c r="AE52" i="62" s="1"/>
  <c r="AP187" i="61"/>
  <c r="AP186" i="61" s="1"/>
  <c r="AE51" i="62" s="1"/>
  <c r="AO187" i="61"/>
  <c r="AO186" i="61" s="1"/>
  <c r="AE50" i="62" s="1"/>
  <c r="AN187" i="61"/>
  <c r="AN186" i="61" s="1"/>
  <c r="AE49" i="62" s="1"/>
  <c r="AM187" i="61"/>
  <c r="AM186" i="61" s="1"/>
  <c r="AE48" i="62" s="1"/>
  <c r="AL187" i="61"/>
  <c r="AL186" i="61" s="1"/>
  <c r="AE47" i="62" s="1"/>
  <c r="AK187" i="61"/>
  <c r="AK186" i="61" s="1"/>
  <c r="AE46" i="62" s="1"/>
  <c r="AJ187" i="61"/>
  <c r="AJ186" i="61" s="1"/>
  <c r="AE45" i="62" s="1"/>
  <c r="AI187" i="61"/>
  <c r="AI186" i="61" s="1"/>
  <c r="AE44" i="62" s="1"/>
  <c r="AH187" i="61"/>
  <c r="AH186" i="61" s="1"/>
  <c r="AE43" i="62" s="1"/>
  <c r="AG187" i="61"/>
  <c r="AG186" i="61" s="1"/>
  <c r="AE42" i="62" s="1"/>
  <c r="AF187" i="61"/>
  <c r="AF186" i="61" s="1"/>
  <c r="AE41" i="62" s="1"/>
  <c r="AE187" i="61"/>
  <c r="AE186" i="61" s="1"/>
  <c r="AE40" i="62" s="1"/>
  <c r="AD187" i="61"/>
  <c r="AD186" i="61" s="1"/>
  <c r="AE39" i="62" s="1"/>
  <c r="AC187" i="61"/>
  <c r="AC186" i="61" s="1"/>
  <c r="AE38" i="62" s="1"/>
  <c r="AB187" i="61"/>
  <c r="AB186" i="61" s="1"/>
  <c r="AE37" i="62" s="1"/>
  <c r="AA187" i="61"/>
  <c r="AA186" i="61" s="1"/>
  <c r="AE36" i="62" s="1"/>
  <c r="Z187" i="61"/>
  <c r="Z186" i="61" s="1"/>
  <c r="Y187" i="61"/>
  <c r="Y186" i="61" s="1"/>
  <c r="AE34" i="62" s="1"/>
  <c r="X187" i="61"/>
  <c r="X186" i="61" s="1"/>
  <c r="W187" i="61"/>
  <c r="W186" i="61" s="1"/>
  <c r="AE31" i="62" s="1"/>
  <c r="V187" i="61"/>
  <c r="V186" i="61" s="1"/>
  <c r="AE30" i="62" s="1"/>
  <c r="U187" i="61"/>
  <c r="U186" i="61" s="1"/>
  <c r="AE29" i="62" s="1"/>
  <c r="T187" i="61"/>
  <c r="T186" i="61" s="1"/>
  <c r="AE28" i="62" s="1"/>
  <c r="S187" i="61"/>
  <c r="S186" i="61" s="1"/>
  <c r="AE27" i="62" s="1"/>
  <c r="R187" i="61"/>
  <c r="R186" i="61" s="1"/>
  <c r="AE26" i="62" s="1"/>
  <c r="Q187" i="61"/>
  <c r="Q186" i="61" s="1"/>
  <c r="AE25" i="62" s="1"/>
  <c r="P187" i="61"/>
  <c r="P186" i="61" s="1"/>
  <c r="AE24" i="62" s="1"/>
  <c r="O187" i="61"/>
  <c r="O186" i="61" s="1"/>
  <c r="AE21" i="62" s="1"/>
  <c r="N187" i="61"/>
  <c r="N186" i="61" s="1"/>
  <c r="AE20" i="62" s="1"/>
  <c r="M187" i="61"/>
  <c r="M186" i="61" s="1"/>
  <c r="AE19" i="62" s="1"/>
  <c r="L187" i="61"/>
  <c r="L186" i="61" s="1"/>
  <c r="K187" i="61"/>
  <c r="AE18" i="62" s="1"/>
  <c r="J187" i="61"/>
  <c r="J186" i="61" s="1"/>
  <c r="AE16" i="62" s="1"/>
  <c r="I187" i="61"/>
  <c r="I186" i="61" s="1"/>
  <c r="AE15" i="62" s="1"/>
  <c r="H187" i="61"/>
  <c r="H186" i="61" s="1"/>
  <c r="AE14" i="62" s="1"/>
  <c r="G187" i="61"/>
  <c r="G186" i="61" s="1"/>
  <c r="AE13" i="62" s="1"/>
  <c r="F187" i="61"/>
  <c r="F186" i="61" s="1"/>
  <c r="AE12" i="62" s="1"/>
  <c r="E187" i="61"/>
  <c r="E186" i="61" s="1"/>
  <c r="AE11" i="62" s="1"/>
  <c r="C186" i="61"/>
  <c r="BA142" i="61"/>
  <c r="BA141" i="61" s="1"/>
  <c r="AD62" i="62" s="1"/>
  <c r="AZ142" i="61"/>
  <c r="AZ141" i="61" s="1"/>
  <c r="AD61" i="62" s="1"/>
  <c r="AY142" i="61"/>
  <c r="AY141" i="61" s="1"/>
  <c r="AD60" i="62" s="1"/>
  <c r="AX142" i="61"/>
  <c r="AX141" i="61" s="1"/>
  <c r="AD59" i="62" s="1"/>
  <c r="AW142" i="61"/>
  <c r="AW141" i="61" s="1"/>
  <c r="AD58" i="62" s="1"/>
  <c r="AV142" i="61"/>
  <c r="AV141" i="61" s="1"/>
  <c r="AD57" i="62" s="1"/>
  <c r="AU142" i="61"/>
  <c r="AU141" i="61" s="1"/>
  <c r="AD56" i="62" s="1"/>
  <c r="AT142" i="61"/>
  <c r="AT141" i="61" s="1"/>
  <c r="AD55" i="62" s="1"/>
  <c r="AS142" i="61"/>
  <c r="AS141" i="61" s="1"/>
  <c r="AD54" i="62" s="1"/>
  <c r="AR142" i="61"/>
  <c r="AR141" i="61" s="1"/>
  <c r="AD53" i="62" s="1"/>
  <c r="AQ142" i="61"/>
  <c r="AQ141" i="61" s="1"/>
  <c r="AD52" i="62" s="1"/>
  <c r="AP142" i="61"/>
  <c r="AP141" i="61" s="1"/>
  <c r="AD51" i="62" s="1"/>
  <c r="AO142" i="61"/>
  <c r="AO141" i="61" s="1"/>
  <c r="AD50" i="62" s="1"/>
  <c r="AN142" i="61"/>
  <c r="AN141" i="61" s="1"/>
  <c r="AD49" i="62" s="1"/>
  <c r="AM142" i="61"/>
  <c r="AM141" i="61" s="1"/>
  <c r="AD48" i="62" s="1"/>
  <c r="AL142" i="61"/>
  <c r="AL141" i="61" s="1"/>
  <c r="AD47" i="62" s="1"/>
  <c r="AK142" i="61"/>
  <c r="AK141" i="61" s="1"/>
  <c r="AD46" i="62" s="1"/>
  <c r="AJ142" i="61"/>
  <c r="AJ141" i="61" s="1"/>
  <c r="AD45" i="62" s="1"/>
  <c r="AI142" i="61"/>
  <c r="AI141" i="61" s="1"/>
  <c r="AD44" i="62" s="1"/>
  <c r="AH142" i="61"/>
  <c r="AH141" i="61" s="1"/>
  <c r="AD43" i="62" s="1"/>
  <c r="AG142" i="61"/>
  <c r="AG141" i="61" s="1"/>
  <c r="AD42" i="62" s="1"/>
  <c r="AF142" i="61"/>
  <c r="AF141" i="61" s="1"/>
  <c r="AD41" i="62" s="1"/>
  <c r="AE142" i="61"/>
  <c r="AE141" i="61" s="1"/>
  <c r="AD40" i="62" s="1"/>
  <c r="AD142" i="61"/>
  <c r="AD141" i="61" s="1"/>
  <c r="AD39" i="62" s="1"/>
  <c r="AC142" i="61"/>
  <c r="AC141" i="61" s="1"/>
  <c r="AD38" i="62" s="1"/>
  <c r="AB142" i="61"/>
  <c r="AB141" i="61" s="1"/>
  <c r="AD37" i="62" s="1"/>
  <c r="AA142" i="61"/>
  <c r="AA141" i="61" s="1"/>
  <c r="AD36" i="62" s="1"/>
  <c r="Z142" i="61"/>
  <c r="Z141" i="61" s="1"/>
  <c r="AD35" i="62" s="1"/>
  <c r="Y142" i="61"/>
  <c r="Y141" i="61" s="1"/>
  <c r="X142" i="61"/>
  <c r="X141" i="61" s="1"/>
  <c r="W142" i="61"/>
  <c r="W141" i="61" s="1"/>
  <c r="AD31" i="62" s="1"/>
  <c r="V142" i="61"/>
  <c r="V141" i="61" s="1"/>
  <c r="AD30" i="62" s="1"/>
  <c r="U142" i="61"/>
  <c r="U141" i="61" s="1"/>
  <c r="AD29" i="62" s="1"/>
  <c r="T142" i="61"/>
  <c r="S142" i="61"/>
  <c r="S141" i="61" s="1"/>
  <c r="AD27" i="62" s="1"/>
  <c r="R142" i="61"/>
  <c r="R141" i="61" s="1"/>
  <c r="AD26" i="62" s="1"/>
  <c r="Q142" i="61"/>
  <c r="Q141" i="61" s="1"/>
  <c r="AD25" i="62" s="1"/>
  <c r="P142" i="61"/>
  <c r="P141" i="61" s="1"/>
  <c r="AD24" i="62" s="1"/>
  <c r="O142" i="61"/>
  <c r="O141" i="61" s="1"/>
  <c r="AD21" i="62" s="1"/>
  <c r="N142" i="61"/>
  <c r="N141" i="61" s="1"/>
  <c r="AD20" i="62" s="1"/>
  <c r="M142" i="61"/>
  <c r="M141" i="61" s="1"/>
  <c r="AD19" i="62" s="1"/>
  <c r="L142" i="61"/>
  <c r="K142" i="61"/>
  <c r="AD18" i="62" s="1"/>
  <c r="J142" i="61"/>
  <c r="J141" i="61" s="1"/>
  <c r="AD16" i="62" s="1"/>
  <c r="I142" i="61"/>
  <c r="I141" i="61" s="1"/>
  <c r="AD15" i="62" s="1"/>
  <c r="H142" i="61"/>
  <c r="H141" i="61" s="1"/>
  <c r="AD14" i="62" s="1"/>
  <c r="G142" i="61"/>
  <c r="G141" i="61" s="1"/>
  <c r="AD13" i="62" s="1"/>
  <c r="F142" i="61"/>
  <c r="F141" i="61" s="1"/>
  <c r="AD12" i="62" s="1"/>
  <c r="E142" i="61"/>
  <c r="E141" i="61" s="1"/>
  <c r="AD11" i="62" s="1"/>
  <c r="BD141" i="61"/>
  <c r="BC141" i="61"/>
  <c r="C141" i="61"/>
  <c r="BA137" i="61"/>
  <c r="AZ137" i="61"/>
  <c r="AY137" i="61"/>
  <c r="AX137" i="61"/>
  <c r="AW137" i="61"/>
  <c r="AV137" i="61"/>
  <c r="AU137" i="61"/>
  <c r="AT137" i="61"/>
  <c r="AS137" i="61"/>
  <c r="AR137" i="61"/>
  <c r="AQ137" i="61"/>
  <c r="AP137" i="61"/>
  <c r="AO137" i="61"/>
  <c r="AN137" i="61"/>
  <c r="AM137" i="61"/>
  <c r="AL137" i="61"/>
  <c r="AK137" i="61"/>
  <c r="AJ137" i="61"/>
  <c r="AI137" i="61"/>
  <c r="AH137" i="61"/>
  <c r="AF137" i="61"/>
  <c r="AE137" i="61"/>
  <c r="AD137" i="61"/>
  <c r="AC137" i="61"/>
  <c r="AB137" i="61"/>
  <c r="AA137" i="61"/>
  <c r="Z137" i="61"/>
  <c r="Y137" i="61"/>
  <c r="X137" i="61"/>
  <c r="W137" i="61"/>
  <c r="V137" i="61"/>
  <c r="U137" i="61"/>
  <c r="T137" i="61"/>
  <c r="S137" i="61"/>
  <c r="R137" i="61"/>
  <c r="Q137" i="61"/>
  <c r="P137" i="61"/>
  <c r="O137" i="61"/>
  <c r="N137" i="61"/>
  <c r="M137" i="61"/>
  <c r="K137" i="61"/>
  <c r="J137" i="61"/>
  <c r="I137" i="61"/>
  <c r="H137" i="61"/>
  <c r="G137" i="61"/>
  <c r="F137" i="61"/>
  <c r="E137" i="61"/>
  <c r="BA134" i="61"/>
  <c r="AZ134" i="61"/>
  <c r="AY134" i="61"/>
  <c r="AX134" i="61"/>
  <c r="AW134" i="61"/>
  <c r="AV134" i="61"/>
  <c r="AU134" i="61"/>
  <c r="AT134" i="61"/>
  <c r="AS134" i="61"/>
  <c r="AR134" i="61"/>
  <c r="AQ134" i="61"/>
  <c r="AP134" i="61"/>
  <c r="AO134" i="61"/>
  <c r="AN134" i="61"/>
  <c r="AM134" i="61"/>
  <c r="AL134" i="61"/>
  <c r="AK134" i="61"/>
  <c r="AJ134" i="61"/>
  <c r="AI134" i="61"/>
  <c r="AH134" i="61"/>
  <c r="AF134" i="61"/>
  <c r="AE134" i="61"/>
  <c r="AD134" i="61"/>
  <c r="AC134" i="61"/>
  <c r="AB134" i="61"/>
  <c r="AA134" i="61"/>
  <c r="Z134" i="61"/>
  <c r="Y134" i="61"/>
  <c r="X134" i="61"/>
  <c r="W134" i="61"/>
  <c r="V134" i="61"/>
  <c r="U134" i="61"/>
  <c r="T134" i="61"/>
  <c r="S134" i="61"/>
  <c r="R134" i="61"/>
  <c r="Q134" i="61"/>
  <c r="P134" i="61"/>
  <c r="O134" i="61"/>
  <c r="N134" i="61"/>
  <c r="M134" i="61"/>
  <c r="K134" i="61"/>
  <c r="AA18" i="62" s="1"/>
  <c r="J134" i="61"/>
  <c r="I134" i="61"/>
  <c r="H134" i="61"/>
  <c r="G134" i="61"/>
  <c r="F134" i="61"/>
  <c r="E134" i="61"/>
  <c r="C133" i="61"/>
  <c r="BA130" i="61"/>
  <c r="AZ130" i="61"/>
  <c r="AY130" i="61"/>
  <c r="AX130" i="61"/>
  <c r="AW130" i="61"/>
  <c r="AV130" i="61"/>
  <c r="AU130" i="61"/>
  <c r="AT130" i="61"/>
  <c r="AS130" i="61"/>
  <c r="AR130" i="61"/>
  <c r="AQ130" i="61"/>
  <c r="AP130" i="61"/>
  <c r="AO130" i="61"/>
  <c r="AN130" i="61"/>
  <c r="AM130" i="61"/>
  <c r="AL130" i="61"/>
  <c r="AK130" i="61"/>
  <c r="AJ130" i="61"/>
  <c r="AI130" i="61"/>
  <c r="AH130" i="61"/>
  <c r="AF130" i="61"/>
  <c r="AE130" i="61"/>
  <c r="AD130" i="61"/>
  <c r="AC130" i="61"/>
  <c r="AB130" i="61"/>
  <c r="AA130" i="61"/>
  <c r="Z130" i="61"/>
  <c r="Y130" i="61"/>
  <c r="X130" i="61"/>
  <c r="W130" i="61"/>
  <c r="V130" i="61"/>
  <c r="U130" i="61"/>
  <c r="T130" i="61"/>
  <c r="S130" i="61"/>
  <c r="R130" i="61"/>
  <c r="Q130" i="61"/>
  <c r="P130" i="61"/>
  <c r="O130" i="61"/>
  <c r="N130" i="61"/>
  <c r="M130" i="61"/>
  <c r="K130" i="61"/>
  <c r="J130" i="61"/>
  <c r="I130" i="61"/>
  <c r="H130" i="61"/>
  <c r="G130" i="61"/>
  <c r="F130" i="61"/>
  <c r="E130" i="61"/>
  <c r="BA127" i="61"/>
  <c r="AZ127" i="61"/>
  <c r="AY127" i="61"/>
  <c r="AX127" i="61"/>
  <c r="AW127" i="61"/>
  <c r="AV127" i="61"/>
  <c r="AU127" i="61"/>
  <c r="AT127" i="61"/>
  <c r="AS127" i="61"/>
  <c r="AR127" i="61"/>
  <c r="AQ127" i="61"/>
  <c r="AP127" i="61"/>
  <c r="AO127" i="61"/>
  <c r="AN127" i="61"/>
  <c r="AM127" i="61"/>
  <c r="AL127" i="61"/>
  <c r="AK127" i="61"/>
  <c r="AJ127" i="61"/>
  <c r="AI127" i="61"/>
  <c r="AH127" i="61"/>
  <c r="AF127" i="61"/>
  <c r="AE127" i="61"/>
  <c r="AD127" i="61"/>
  <c r="AC127" i="61"/>
  <c r="AB127" i="61"/>
  <c r="AA127" i="61"/>
  <c r="Z127" i="61"/>
  <c r="Y127" i="61"/>
  <c r="X127" i="61"/>
  <c r="W127" i="61"/>
  <c r="V127" i="61"/>
  <c r="U127" i="61"/>
  <c r="T127" i="61"/>
  <c r="S127" i="61"/>
  <c r="R127" i="61"/>
  <c r="Q127" i="61"/>
  <c r="P127" i="61"/>
  <c r="O127" i="61"/>
  <c r="N127" i="61"/>
  <c r="M127" i="61"/>
  <c r="K127" i="61"/>
  <c r="J127" i="61"/>
  <c r="I127" i="61"/>
  <c r="H127" i="61"/>
  <c r="G127" i="61"/>
  <c r="F127" i="61"/>
  <c r="E127" i="61"/>
  <c r="C126" i="61"/>
  <c r="BA123" i="61"/>
  <c r="AZ123" i="61"/>
  <c r="AY123" i="61"/>
  <c r="AX123" i="61"/>
  <c r="AW123" i="61"/>
  <c r="AV123" i="61"/>
  <c r="AU123" i="61"/>
  <c r="AT123" i="61"/>
  <c r="AS123" i="61"/>
  <c r="AR123" i="61"/>
  <c r="AQ123" i="61"/>
  <c r="AP123" i="61"/>
  <c r="AO123" i="61"/>
  <c r="AN123" i="61"/>
  <c r="AM123" i="61"/>
  <c r="AL123" i="61"/>
  <c r="AK123" i="61"/>
  <c r="AJ123" i="61"/>
  <c r="AI123" i="61"/>
  <c r="AH123" i="61"/>
  <c r="AF123" i="61"/>
  <c r="AE123" i="61"/>
  <c r="AD123" i="61"/>
  <c r="AC123" i="61"/>
  <c r="AB123" i="61"/>
  <c r="AA123" i="61"/>
  <c r="Z123" i="61"/>
  <c r="Y123" i="61"/>
  <c r="X123" i="61"/>
  <c r="W123" i="61"/>
  <c r="V123" i="61"/>
  <c r="U123" i="61"/>
  <c r="T123" i="61"/>
  <c r="S123" i="61"/>
  <c r="R123" i="61"/>
  <c r="Q123" i="61"/>
  <c r="P123" i="61"/>
  <c r="O123" i="61"/>
  <c r="N123" i="61"/>
  <c r="M123" i="61"/>
  <c r="K123" i="61"/>
  <c r="J123" i="61"/>
  <c r="I123" i="61"/>
  <c r="H123" i="61"/>
  <c r="G123" i="61"/>
  <c r="F123" i="61"/>
  <c r="E123" i="61"/>
  <c r="BA120" i="61"/>
  <c r="AZ120" i="61"/>
  <c r="AY120" i="61"/>
  <c r="AX120" i="61"/>
  <c r="AW120" i="61"/>
  <c r="AV120" i="61"/>
  <c r="AU120" i="61"/>
  <c r="AT120" i="61"/>
  <c r="AS120" i="61"/>
  <c r="AR120" i="61"/>
  <c r="AQ120" i="61"/>
  <c r="AP120" i="61"/>
  <c r="AO120" i="61"/>
  <c r="AN120" i="61"/>
  <c r="AM120" i="61"/>
  <c r="AL120" i="61"/>
  <c r="AK120" i="61"/>
  <c r="AJ120" i="61"/>
  <c r="AI120" i="61"/>
  <c r="AH120" i="61"/>
  <c r="AF120" i="61"/>
  <c r="AE120" i="61"/>
  <c r="AD120" i="61"/>
  <c r="AC120" i="61"/>
  <c r="AB120" i="61"/>
  <c r="AA120" i="61"/>
  <c r="Z120" i="61"/>
  <c r="Y120" i="61"/>
  <c r="X120" i="61"/>
  <c r="W120" i="61"/>
  <c r="V120" i="61"/>
  <c r="U120" i="61"/>
  <c r="T120" i="61"/>
  <c r="S120" i="61"/>
  <c r="R120" i="61"/>
  <c r="Q120" i="61"/>
  <c r="P120" i="61"/>
  <c r="O120" i="61"/>
  <c r="N120" i="61"/>
  <c r="M120" i="61"/>
  <c r="K120" i="61"/>
  <c r="Y18" i="62" s="1"/>
  <c r="J120" i="61"/>
  <c r="I120" i="61"/>
  <c r="H120" i="61"/>
  <c r="G120" i="61"/>
  <c r="F120" i="61"/>
  <c r="E120" i="61"/>
  <c r="C119" i="61"/>
  <c r="BA116" i="61"/>
  <c r="AZ116" i="61"/>
  <c r="AY116" i="61"/>
  <c r="AX116" i="61"/>
  <c r="AW116" i="61"/>
  <c r="AV116" i="61"/>
  <c r="AU116" i="61"/>
  <c r="AT116" i="61"/>
  <c r="AS116" i="61"/>
  <c r="AR116" i="61"/>
  <c r="AQ116" i="61"/>
  <c r="AP116" i="61"/>
  <c r="AO116" i="61"/>
  <c r="AN116" i="61"/>
  <c r="AM116" i="61"/>
  <c r="AL116" i="61"/>
  <c r="AK116" i="61"/>
  <c r="AJ116" i="61"/>
  <c r="AI116" i="61"/>
  <c r="AH116" i="61"/>
  <c r="AF116" i="61"/>
  <c r="AE116" i="61"/>
  <c r="AD116" i="61"/>
  <c r="AC116" i="61"/>
  <c r="AB116" i="61"/>
  <c r="AA116" i="61"/>
  <c r="Z116" i="61"/>
  <c r="Y116" i="61"/>
  <c r="X116" i="61"/>
  <c r="W116" i="61"/>
  <c r="V116" i="61"/>
  <c r="U116" i="61"/>
  <c r="T116" i="61"/>
  <c r="S116" i="61"/>
  <c r="R116" i="61"/>
  <c r="Q116" i="61"/>
  <c r="P116" i="61"/>
  <c r="O116" i="61"/>
  <c r="N116" i="61"/>
  <c r="M116" i="61"/>
  <c r="K116" i="61"/>
  <c r="J116" i="61"/>
  <c r="I116" i="61"/>
  <c r="H116" i="61"/>
  <c r="G116" i="61"/>
  <c r="F116" i="61"/>
  <c r="E116" i="61"/>
  <c r="BA113" i="61"/>
  <c r="AZ113" i="61"/>
  <c r="AY113" i="61"/>
  <c r="AX113" i="61"/>
  <c r="AW113" i="61"/>
  <c r="AV113" i="61"/>
  <c r="AU113" i="61"/>
  <c r="AT113" i="61"/>
  <c r="AS113" i="61"/>
  <c r="AR113" i="61"/>
  <c r="AQ113" i="61"/>
  <c r="AP113" i="61"/>
  <c r="AO113" i="61"/>
  <c r="AN113" i="61"/>
  <c r="AM113" i="61"/>
  <c r="AL113" i="61"/>
  <c r="AK113" i="61"/>
  <c r="AJ113" i="61"/>
  <c r="AI113" i="61"/>
  <c r="AH113" i="61"/>
  <c r="AF113" i="61"/>
  <c r="AE113" i="61"/>
  <c r="AD113" i="61"/>
  <c r="AC113" i="61"/>
  <c r="AB113" i="61"/>
  <c r="AA113" i="61"/>
  <c r="Z113" i="61"/>
  <c r="Y113" i="61"/>
  <c r="X113" i="61"/>
  <c r="W113" i="61"/>
  <c r="V113" i="61"/>
  <c r="U113" i="61"/>
  <c r="T113" i="61"/>
  <c r="S113" i="61"/>
  <c r="R113" i="61"/>
  <c r="Q113" i="61"/>
  <c r="P113" i="61"/>
  <c r="O113" i="61"/>
  <c r="N113" i="61"/>
  <c r="M113" i="61"/>
  <c r="K113" i="61"/>
  <c r="X18" i="62" s="1"/>
  <c r="J113" i="61"/>
  <c r="I113" i="61"/>
  <c r="H113" i="61"/>
  <c r="G113" i="61"/>
  <c r="F113" i="61"/>
  <c r="E113" i="61"/>
  <c r="C112" i="61"/>
  <c r="BA109" i="61"/>
  <c r="AZ109" i="61"/>
  <c r="AY109" i="61"/>
  <c r="AX109" i="61"/>
  <c r="AW109" i="61"/>
  <c r="AV109" i="61"/>
  <c r="AU109" i="61"/>
  <c r="AT109" i="61"/>
  <c r="AS109" i="61"/>
  <c r="AR109" i="61"/>
  <c r="AQ109" i="61"/>
  <c r="AP109" i="61"/>
  <c r="AO109" i="61"/>
  <c r="AN109" i="61"/>
  <c r="AM109" i="61"/>
  <c r="AL109" i="61"/>
  <c r="AK109" i="61"/>
  <c r="AJ109" i="61"/>
  <c r="AI109" i="61"/>
  <c r="AH109" i="61"/>
  <c r="AF109" i="61"/>
  <c r="AE109" i="61"/>
  <c r="AD109" i="61"/>
  <c r="AC109" i="61"/>
  <c r="AB109" i="61"/>
  <c r="AA109" i="61"/>
  <c r="Z109" i="61"/>
  <c r="Y109" i="61"/>
  <c r="X109" i="61"/>
  <c r="W109" i="61"/>
  <c r="V109" i="61"/>
  <c r="U109" i="61"/>
  <c r="T109" i="61"/>
  <c r="S109" i="61"/>
  <c r="R109" i="61"/>
  <c r="Q109" i="61"/>
  <c r="P109" i="61"/>
  <c r="O109" i="61"/>
  <c r="N109" i="61"/>
  <c r="M109" i="61"/>
  <c r="K109" i="61"/>
  <c r="J109" i="61"/>
  <c r="I109" i="61"/>
  <c r="H109" i="61"/>
  <c r="G109" i="61"/>
  <c r="F109" i="61"/>
  <c r="E109" i="61"/>
  <c r="BA106" i="61"/>
  <c r="AZ106" i="61"/>
  <c r="AY106" i="61"/>
  <c r="AX106" i="61"/>
  <c r="AW106" i="61"/>
  <c r="AV106" i="61"/>
  <c r="AU106" i="61"/>
  <c r="AT106" i="61"/>
  <c r="AS106" i="61"/>
  <c r="AR106" i="61"/>
  <c r="AQ106" i="61"/>
  <c r="AP106" i="61"/>
  <c r="AO106" i="61"/>
  <c r="AN106" i="61"/>
  <c r="AM106" i="61"/>
  <c r="AL106" i="61"/>
  <c r="AK106" i="61"/>
  <c r="AJ106" i="61"/>
  <c r="AI106" i="61"/>
  <c r="AH106" i="61"/>
  <c r="AF106" i="61"/>
  <c r="AE106" i="61"/>
  <c r="AD106" i="61"/>
  <c r="AC106" i="61"/>
  <c r="AB106" i="61"/>
  <c r="AA106" i="61"/>
  <c r="Z106" i="61"/>
  <c r="Y106" i="61"/>
  <c r="X106" i="61"/>
  <c r="W106" i="61"/>
  <c r="V106" i="61"/>
  <c r="U106" i="61"/>
  <c r="T106" i="61"/>
  <c r="S106" i="61"/>
  <c r="R106" i="61"/>
  <c r="Q106" i="61"/>
  <c r="P106" i="61"/>
  <c r="O106" i="61"/>
  <c r="N106" i="61"/>
  <c r="M106" i="61"/>
  <c r="K106" i="61"/>
  <c r="W18" i="62" s="1"/>
  <c r="J106" i="61"/>
  <c r="I106" i="61"/>
  <c r="H106" i="61"/>
  <c r="G106" i="61"/>
  <c r="F106" i="61"/>
  <c r="E106" i="61"/>
  <c r="C105" i="61"/>
  <c r="BA102" i="61"/>
  <c r="AZ102" i="61"/>
  <c r="AY102" i="61"/>
  <c r="AX102" i="61"/>
  <c r="AW102" i="61"/>
  <c r="AV102" i="61"/>
  <c r="AU102" i="61"/>
  <c r="AT102" i="61"/>
  <c r="AS102" i="61"/>
  <c r="AR102" i="61"/>
  <c r="AQ102" i="61"/>
  <c r="AP102" i="61"/>
  <c r="AO102" i="61"/>
  <c r="AN102" i="61"/>
  <c r="AM102" i="61"/>
  <c r="AL102" i="61"/>
  <c r="AK102" i="61"/>
  <c r="AJ102" i="61"/>
  <c r="AI102" i="61"/>
  <c r="AH102" i="61"/>
  <c r="AF102" i="61"/>
  <c r="AE102" i="61"/>
  <c r="AD102" i="61"/>
  <c r="AC102" i="61"/>
  <c r="AB102" i="61"/>
  <c r="AA102" i="61"/>
  <c r="Z102" i="61"/>
  <c r="Y102" i="61"/>
  <c r="X102" i="61"/>
  <c r="W102" i="61"/>
  <c r="V102" i="61"/>
  <c r="U102" i="61"/>
  <c r="T102" i="61"/>
  <c r="S102" i="61"/>
  <c r="R102" i="61"/>
  <c r="Q102" i="61"/>
  <c r="P102" i="61"/>
  <c r="O102" i="61"/>
  <c r="N102" i="61"/>
  <c r="M102" i="61"/>
  <c r="K102" i="61"/>
  <c r="J102" i="61"/>
  <c r="I102" i="61"/>
  <c r="H102" i="61"/>
  <c r="G102" i="61"/>
  <c r="F102" i="61"/>
  <c r="E102" i="61"/>
  <c r="BA99" i="61"/>
  <c r="AZ99" i="61"/>
  <c r="AY99" i="61"/>
  <c r="AX99" i="61"/>
  <c r="AW99" i="61"/>
  <c r="AV99" i="61"/>
  <c r="AU99" i="61"/>
  <c r="AT99" i="61"/>
  <c r="AS99" i="61"/>
  <c r="AR99" i="61"/>
  <c r="AQ99" i="61"/>
  <c r="AP99" i="61"/>
  <c r="AO99" i="61"/>
  <c r="AN99" i="61"/>
  <c r="AM99" i="61"/>
  <c r="AL99" i="61"/>
  <c r="AK99" i="61"/>
  <c r="AJ99" i="61"/>
  <c r="AI99" i="61"/>
  <c r="AH99" i="61"/>
  <c r="AF99" i="61"/>
  <c r="AE99" i="61"/>
  <c r="AD99" i="61"/>
  <c r="AC99" i="61"/>
  <c r="AB99" i="61"/>
  <c r="AA99" i="61"/>
  <c r="Z99" i="61"/>
  <c r="Y99" i="61"/>
  <c r="X99" i="61"/>
  <c r="W99" i="61"/>
  <c r="V99" i="61"/>
  <c r="U99" i="61"/>
  <c r="T99" i="61"/>
  <c r="S99" i="61"/>
  <c r="R99" i="61"/>
  <c r="Q99" i="61"/>
  <c r="P99" i="61"/>
  <c r="O99" i="61"/>
  <c r="N99" i="61"/>
  <c r="M99" i="61"/>
  <c r="K99" i="61"/>
  <c r="V18" i="62" s="1"/>
  <c r="J99" i="61"/>
  <c r="I99" i="61"/>
  <c r="H99" i="61"/>
  <c r="G99" i="61"/>
  <c r="F99" i="61"/>
  <c r="E99" i="61"/>
  <c r="C98" i="61"/>
  <c r="BA95" i="61"/>
  <c r="AZ95" i="61"/>
  <c r="AY95" i="61"/>
  <c r="AX95" i="61"/>
  <c r="AW95" i="61"/>
  <c r="AV95" i="61"/>
  <c r="AU95" i="61"/>
  <c r="AT95" i="61"/>
  <c r="AS95" i="61"/>
  <c r="AR95" i="61"/>
  <c r="AQ95" i="61"/>
  <c r="AP95" i="61"/>
  <c r="AO95" i="61"/>
  <c r="AN95" i="61"/>
  <c r="AM95" i="61"/>
  <c r="AL95" i="61"/>
  <c r="AK95" i="61"/>
  <c r="AJ95" i="61"/>
  <c r="AI95" i="61"/>
  <c r="AH95" i="61"/>
  <c r="AF95" i="61"/>
  <c r="AE95" i="61"/>
  <c r="AD95" i="61"/>
  <c r="AC95" i="61"/>
  <c r="AB95" i="61"/>
  <c r="AA95" i="61"/>
  <c r="Z95" i="61"/>
  <c r="Y95" i="61"/>
  <c r="X95" i="61"/>
  <c r="W95" i="61"/>
  <c r="V95" i="61"/>
  <c r="U95" i="61"/>
  <c r="T95" i="61"/>
  <c r="S95" i="61"/>
  <c r="R95" i="61"/>
  <c r="Q95" i="61"/>
  <c r="P95" i="61"/>
  <c r="O95" i="61"/>
  <c r="N95" i="61"/>
  <c r="M95" i="61"/>
  <c r="K95" i="61"/>
  <c r="J95" i="61"/>
  <c r="I95" i="61"/>
  <c r="H95" i="61"/>
  <c r="G95" i="61"/>
  <c r="F95" i="61"/>
  <c r="E95" i="61"/>
  <c r="BA92" i="61"/>
  <c r="AZ92" i="61"/>
  <c r="AY92" i="61"/>
  <c r="AX92" i="61"/>
  <c r="AW92" i="61"/>
  <c r="AV92" i="61"/>
  <c r="AU92" i="61"/>
  <c r="AT92" i="61"/>
  <c r="AS92" i="61"/>
  <c r="AR92" i="61"/>
  <c r="AQ92" i="61"/>
  <c r="AP92" i="61"/>
  <c r="AO92" i="61"/>
  <c r="AN92" i="61"/>
  <c r="AM92" i="61"/>
  <c r="AL92" i="61"/>
  <c r="AK92" i="61"/>
  <c r="AJ92" i="61"/>
  <c r="AI92" i="61"/>
  <c r="AH92" i="61"/>
  <c r="AF92" i="61"/>
  <c r="AE92" i="61"/>
  <c r="AD92" i="61"/>
  <c r="AC92" i="61"/>
  <c r="AB92" i="61"/>
  <c r="AA92" i="61"/>
  <c r="Z92" i="61"/>
  <c r="Y92" i="61"/>
  <c r="X92" i="61"/>
  <c r="W92" i="61"/>
  <c r="V92" i="61"/>
  <c r="U92" i="61"/>
  <c r="T92" i="61"/>
  <c r="S92" i="61"/>
  <c r="R92" i="61"/>
  <c r="Q92" i="61"/>
  <c r="P92" i="61"/>
  <c r="O92" i="61"/>
  <c r="N92" i="61"/>
  <c r="M92" i="61"/>
  <c r="K92" i="61"/>
  <c r="U18" i="62" s="1"/>
  <c r="J92" i="61"/>
  <c r="I92" i="61"/>
  <c r="H92" i="61"/>
  <c r="G92" i="61"/>
  <c r="F92" i="61"/>
  <c r="E92" i="61"/>
  <c r="C91" i="61"/>
  <c r="BA88" i="61"/>
  <c r="AZ88" i="61"/>
  <c r="AY88" i="61"/>
  <c r="AX88" i="61"/>
  <c r="AW88" i="61"/>
  <c r="AV88" i="61"/>
  <c r="AU88" i="61"/>
  <c r="AT88" i="61"/>
  <c r="AS88" i="61"/>
  <c r="AR88" i="61"/>
  <c r="AQ88" i="61"/>
  <c r="AP88" i="61"/>
  <c r="AO88" i="61"/>
  <c r="AN88" i="61"/>
  <c r="AM88" i="61"/>
  <c r="AL88" i="61"/>
  <c r="AK88" i="61"/>
  <c r="AJ88" i="61"/>
  <c r="AI88" i="61"/>
  <c r="AH88" i="61"/>
  <c r="AF88" i="61"/>
  <c r="AE88" i="61"/>
  <c r="AD88" i="61"/>
  <c r="AC88" i="61"/>
  <c r="AB88" i="61"/>
  <c r="AA88" i="61"/>
  <c r="Z88" i="61"/>
  <c r="Y88" i="61"/>
  <c r="X88" i="61"/>
  <c r="W88" i="61"/>
  <c r="V88" i="61"/>
  <c r="U88" i="61"/>
  <c r="T88" i="61"/>
  <c r="S88" i="61"/>
  <c r="R88" i="61"/>
  <c r="Q88" i="61"/>
  <c r="P88" i="61"/>
  <c r="O88" i="61"/>
  <c r="N88" i="61"/>
  <c r="M88" i="61"/>
  <c r="K88" i="61"/>
  <c r="J88" i="61"/>
  <c r="I88" i="61"/>
  <c r="H88" i="61"/>
  <c r="G88" i="61"/>
  <c r="F88" i="61"/>
  <c r="E88" i="61"/>
  <c r="BA85" i="61"/>
  <c r="AZ85" i="61"/>
  <c r="AY85" i="61"/>
  <c r="AX85" i="61"/>
  <c r="AW85" i="61"/>
  <c r="AV85" i="61"/>
  <c r="AU85" i="61"/>
  <c r="AT85" i="61"/>
  <c r="AS85" i="61"/>
  <c r="AR85" i="61"/>
  <c r="AQ85" i="61"/>
  <c r="AP85" i="61"/>
  <c r="AO85" i="61"/>
  <c r="AN85" i="61"/>
  <c r="AM85" i="61"/>
  <c r="AL85" i="61"/>
  <c r="AK85" i="61"/>
  <c r="AJ85" i="61"/>
  <c r="AI85" i="61"/>
  <c r="AH85" i="61"/>
  <c r="AF85" i="61"/>
  <c r="AE85" i="61"/>
  <c r="AD85" i="61"/>
  <c r="AC85" i="61"/>
  <c r="AB85" i="61"/>
  <c r="AA85" i="61"/>
  <c r="Z85" i="61"/>
  <c r="Y85" i="61"/>
  <c r="X85" i="61"/>
  <c r="W85" i="61"/>
  <c r="V85" i="61"/>
  <c r="U85" i="61"/>
  <c r="T85" i="61"/>
  <c r="S85" i="61"/>
  <c r="R85" i="61"/>
  <c r="Q85" i="61"/>
  <c r="P85" i="61"/>
  <c r="O85" i="61"/>
  <c r="N85" i="61"/>
  <c r="M85" i="61"/>
  <c r="K85" i="61"/>
  <c r="T18" i="62" s="1"/>
  <c r="J85" i="61"/>
  <c r="I85" i="61"/>
  <c r="H85" i="61"/>
  <c r="G85" i="61"/>
  <c r="F85" i="61"/>
  <c r="E85" i="61"/>
  <c r="C84" i="61"/>
  <c r="BA81" i="61"/>
  <c r="AZ81" i="61"/>
  <c r="AY81" i="61"/>
  <c r="AX81" i="61"/>
  <c r="AW81" i="61"/>
  <c r="AV81" i="61"/>
  <c r="AU81" i="61"/>
  <c r="AT81" i="61"/>
  <c r="AS81" i="61"/>
  <c r="AR81" i="61"/>
  <c r="AQ81" i="61"/>
  <c r="AP81" i="61"/>
  <c r="AO81" i="61"/>
  <c r="AN81" i="61"/>
  <c r="AM81" i="61"/>
  <c r="AL81" i="61"/>
  <c r="AK81" i="61"/>
  <c r="AJ81" i="61"/>
  <c r="AI81" i="61"/>
  <c r="AH81" i="61"/>
  <c r="AF81" i="61"/>
  <c r="AE81" i="61"/>
  <c r="AD81" i="61"/>
  <c r="AC81" i="61"/>
  <c r="AB81" i="61"/>
  <c r="AA81" i="61"/>
  <c r="Z81" i="61"/>
  <c r="Y81" i="61"/>
  <c r="X81" i="61"/>
  <c r="W81" i="61"/>
  <c r="V81" i="61"/>
  <c r="U81" i="61"/>
  <c r="T81" i="61"/>
  <c r="S81" i="61"/>
  <c r="R81" i="61"/>
  <c r="Q81" i="61"/>
  <c r="P81" i="61"/>
  <c r="O81" i="61"/>
  <c r="N81" i="61"/>
  <c r="M81" i="61"/>
  <c r="K81" i="61"/>
  <c r="J81" i="61"/>
  <c r="I81" i="61"/>
  <c r="H81" i="61"/>
  <c r="G81" i="61"/>
  <c r="F81" i="61"/>
  <c r="E81" i="61"/>
  <c r="BA78" i="61"/>
  <c r="AZ78" i="61"/>
  <c r="AY78" i="61"/>
  <c r="AX78" i="61"/>
  <c r="AW78" i="61"/>
  <c r="AV78" i="61"/>
  <c r="AU78" i="61"/>
  <c r="AT78" i="61"/>
  <c r="AS78" i="61"/>
  <c r="AR78" i="61"/>
  <c r="AQ78" i="61"/>
  <c r="AP78" i="61"/>
  <c r="AO78" i="61"/>
  <c r="AN78" i="61"/>
  <c r="AM78" i="61"/>
  <c r="AL78" i="61"/>
  <c r="AK78" i="61"/>
  <c r="AJ78" i="61"/>
  <c r="AI78" i="61"/>
  <c r="AH78" i="61"/>
  <c r="AF78" i="61"/>
  <c r="AE78" i="61"/>
  <c r="AD78" i="61"/>
  <c r="AC78" i="61"/>
  <c r="AB78" i="61"/>
  <c r="AA78" i="61"/>
  <c r="Z78" i="61"/>
  <c r="Y78" i="61"/>
  <c r="X78" i="61"/>
  <c r="W78" i="61"/>
  <c r="V78" i="61"/>
  <c r="U78" i="61"/>
  <c r="T78" i="61"/>
  <c r="S78" i="61"/>
  <c r="R78" i="61"/>
  <c r="Q78" i="61"/>
  <c r="P78" i="61"/>
  <c r="O78" i="61"/>
  <c r="N78" i="61"/>
  <c r="M78" i="61"/>
  <c r="K78" i="61"/>
  <c r="Q18" i="62" s="1"/>
  <c r="J78" i="61"/>
  <c r="I78" i="61"/>
  <c r="H78" i="61"/>
  <c r="G78" i="61"/>
  <c r="F78" i="61"/>
  <c r="E78" i="61"/>
  <c r="C77" i="61"/>
  <c r="BA74" i="61"/>
  <c r="AZ74" i="61"/>
  <c r="AY74" i="61"/>
  <c r="AX74" i="61"/>
  <c r="AW74" i="61"/>
  <c r="AV74" i="61"/>
  <c r="AU74" i="61"/>
  <c r="AT74" i="61"/>
  <c r="AS74" i="61"/>
  <c r="AR74" i="61"/>
  <c r="AQ74" i="61"/>
  <c r="AP74" i="61"/>
  <c r="AO74" i="61"/>
  <c r="AN74" i="61"/>
  <c r="AM74" i="61"/>
  <c r="AL74" i="61"/>
  <c r="AK74" i="61"/>
  <c r="AJ74" i="61"/>
  <c r="AI74" i="61"/>
  <c r="AH74" i="61"/>
  <c r="AF74" i="61"/>
  <c r="AE74" i="61"/>
  <c r="AD74" i="61"/>
  <c r="AC74" i="61"/>
  <c r="AB74" i="61"/>
  <c r="AA74" i="61"/>
  <c r="Z74" i="61"/>
  <c r="Y74" i="61"/>
  <c r="X74" i="61"/>
  <c r="W74" i="61"/>
  <c r="V74" i="61"/>
  <c r="U74" i="61"/>
  <c r="T74" i="61"/>
  <c r="S74" i="61"/>
  <c r="R74" i="61"/>
  <c r="Q74" i="61"/>
  <c r="P74" i="61"/>
  <c r="O74" i="61"/>
  <c r="N74" i="61"/>
  <c r="M74" i="61"/>
  <c r="K74" i="61"/>
  <c r="J74" i="61"/>
  <c r="I74" i="61"/>
  <c r="H74" i="61"/>
  <c r="G74" i="61"/>
  <c r="F74" i="61"/>
  <c r="E74" i="61"/>
  <c r="BA71" i="61"/>
  <c r="AZ71" i="61"/>
  <c r="AY71" i="61"/>
  <c r="AX71" i="61"/>
  <c r="AW71" i="61"/>
  <c r="AV71" i="61"/>
  <c r="AU71" i="61"/>
  <c r="AT71" i="61"/>
  <c r="AS71" i="61"/>
  <c r="AR71" i="61"/>
  <c r="AQ71" i="61"/>
  <c r="AP71" i="61"/>
  <c r="AO71" i="61"/>
  <c r="AN71" i="61"/>
  <c r="AM71" i="61"/>
  <c r="AL71" i="61"/>
  <c r="AK71" i="61"/>
  <c r="AJ71" i="61"/>
  <c r="AI71" i="61"/>
  <c r="AH71" i="61"/>
  <c r="AF71" i="61"/>
  <c r="AE71" i="61"/>
  <c r="AD71" i="61"/>
  <c r="AC71" i="61"/>
  <c r="AB71" i="61"/>
  <c r="AA71" i="61"/>
  <c r="Z71" i="61"/>
  <c r="Y71" i="61"/>
  <c r="X71" i="61"/>
  <c r="W71" i="61"/>
  <c r="V71" i="61"/>
  <c r="U71" i="61"/>
  <c r="T71" i="61"/>
  <c r="S71" i="61"/>
  <c r="R71" i="61"/>
  <c r="Q71" i="61"/>
  <c r="P71" i="61"/>
  <c r="O71" i="61"/>
  <c r="N71" i="61"/>
  <c r="M71" i="61"/>
  <c r="K71" i="61"/>
  <c r="J71" i="61"/>
  <c r="I71" i="61"/>
  <c r="H71" i="61"/>
  <c r="G71" i="61"/>
  <c r="F71" i="61"/>
  <c r="E71" i="61"/>
  <c r="C70" i="61"/>
  <c r="BA67" i="61"/>
  <c r="AZ67" i="61"/>
  <c r="AY67" i="61"/>
  <c r="AX67" i="61"/>
  <c r="AW67" i="61"/>
  <c r="AV67" i="61"/>
  <c r="AU67" i="61"/>
  <c r="AT67" i="61"/>
  <c r="AS67" i="61"/>
  <c r="AR67" i="61"/>
  <c r="AQ67" i="61"/>
  <c r="AP67" i="61"/>
  <c r="AO67" i="61"/>
  <c r="AN67" i="61"/>
  <c r="AM67" i="61"/>
  <c r="AL67" i="61"/>
  <c r="AK67" i="61"/>
  <c r="AJ67" i="61"/>
  <c r="AI67" i="61"/>
  <c r="AH67" i="61"/>
  <c r="AF67" i="61"/>
  <c r="AE67" i="61"/>
  <c r="AD67" i="61"/>
  <c r="AC67" i="61"/>
  <c r="AB67" i="61"/>
  <c r="AA67" i="61"/>
  <c r="Z67" i="61"/>
  <c r="Y67" i="61"/>
  <c r="X67" i="61"/>
  <c r="W67" i="61"/>
  <c r="V67" i="61"/>
  <c r="U67" i="61"/>
  <c r="T67" i="61"/>
  <c r="S67" i="61"/>
  <c r="R67" i="61"/>
  <c r="Q67" i="61"/>
  <c r="P67" i="61"/>
  <c r="O67" i="61"/>
  <c r="N67" i="61"/>
  <c r="M67" i="61"/>
  <c r="K67" i="61"/>
  <c r="J67" i="61"/>
  <c r="I67" i="61"/>
  <c r="H67" i="61"/>
  <c r="G67" i="61"/>
  <c r="F67" i="61"/>
  <c r="E67" i="61"/>
  <c r="BA64" i="61"/>
  <c r="AZ64" i="61"/>
  <c r="AY64" i="61"/>
  <c r="AX64" i="61"/>
  <c r="AW64" i="61"/>
  <c r="AV64" i="61"/>
  <c r="AU64" i="61"/>
  <c r="AT64" i="61"/>
  <c r="AS64" i="61"/>
  <c r="AR64" i="61"/>
  <c r="AQ64" i="61"/>
  <c r="AP64" i="61"/>
  <c r="AO64" i="61"/>
  <c r="AN64" i="61"/>
  <c r="AM64" i="61"/>
  <c r="AL64" i="61"/>
  <c r="AK64" i="61"/>
  <c r="AJ64" i="61"/>
  <c r="AI64" i="61"/>
  <c r="AH64" i="61"/>
  <c r="AF64" i="61"/>
  <c r="AE64" i="61"/>
  <c r="AD64" i="61"/>
  <c r="AC64" i="61"/>
  <c r="AB64" i="61"/>
  <c r="AA64" i="61"/>
  <c r="Z64" i="61"/>
  <c r="Y64" i="61"/>
  <c r="X64" i="61"/>
  <c r="W64" i="61"/>
  <c r="V64" i="61"/>
  <c r="U64" i="61"/>
  <c r="T64" i="61"/>
  <c r="S64" i="61"/>
  <c r="R64" i="61"/>
  <c r="Q64" i="61"/>
  <c r="P64" i="61"/>
  <c r="O64" i="61"/>
  <c r="N64" i="61"/>
  <c r="M64" i="61"/>
  <c r="K64" i="61"/>
  <c r="O18" i="62" s="1"/>
  <c r="J64" i="61"/>
  <c r="I64" i="61"/>
  <c r="H64" i="61"/>
  <c r="G64" i="61"/>
  <c r="F64" i="61"/>
  <c r="E64" i="61"/>
  <c r="C63" i="61"/>
  <c r="BA60" i="61"/>
  <c r="AZ60" i="61"/>
  <c r="AY60" i="61"/>
  <c r="AX60" i="61"/>
  <c r="AW60" i="61"/>
  <c r="AV60" i="61"/>
  <c r="AU60" i="61"/>
  <c r="AT60" i="61"/>
  <c r="AS60" i="61"/>
  <c r="AR60" i="61"/>
  <c r="AQ60" i="61"/>
  <c r="AP60" i="61"/>
  <c r="AO60" i="61"/>
  <c r="AN60" i="61"/>
  <c r="AM60" i="61"/>
  <c r="AL60" i="61"/>
  <c r="AK60" i="61"/>
  <c r="AJ60" i="61"/>
  <c r="AI60" i="61"/>
  <c r="AH60" i="61"/>
  <c r="AF60" i="61"/>
  <c r="AE60" i="61"/>
  <c r="AD60" i="61"/>
  <c r="AC60" i="61"/>
  <c r="AB60" i="61"/>
  <c r="AA60" i="61"/>
  <c r="Z60" i="61"/>
  <c r="Y60" i="61"/>
  <c r="X60" i="61"/>
  <c r="W60" i="61"/>
  <c r="V60" i="61"/>
  <c r="U60" i="61"/>
  <c r="T60" i="61"/>
  <c r="S60" i="61"/>
  <c r="R60" i="61"/>
  <c r="Q60" i="61"/>
  <c r="P60" i="61"/>
  <c r="O60" i="61"/>
  <c r="N60" i="61"/>
  <c r="M60" i="61"/>
  <c r="K60" i="61"/>
  <c r="J60" i="61"/>
  <c r="I60" i="61"/>
  <c r="H60" i="61"/>
  <c r="G60" i="61"/>
  <c r="F60" i="61"/>
  <c r="E60" i="61"/>
  <c r="BA57" i="61"/>
  <c r="AZ57" i="61"/>
  <c r="AY57" i="61"/>
  <c r="AX57" i="61"/>
  <c r="AW57" i="61"/>
  <c r="AV57" i="61"/>
  <c r="AU57" i="61"/>
  <c r="AT57" i="61"/>
  <c r="AS57" i="61"/>
  <c r="AR57" i="61"/>
  <c r="AQ57" i="61"/>
  <c r="AP57" i="61"/>
  <c r="AO57" i="61"/>
  <c r="AN57" i="61"/>
  <c r="AM57" i="61"/>
  <c r="AL57" i="61"/>
  <c r="AK57" i="61"/>
  <c r="AJ57" i="61"/>
  <c r="AI57" i="61"/>
  <c r="AH57" i="61"/>
  <c r="AF57" i="61"/>
  <c r="AE57" i="61"/>
  <c r="AD57" i="61"/>
  <c r="AC57" i="61"/>
  <c r="AB57" i="61"/>
  <c r="AA57" i="61"/>
  <c r="Z57" i="61"/>
  <c r="Y57" i="61"/>
  <c r="X57" i="61"/>
  <c r="W57" i="61"/>
  <c r="V57" i="61"/>
  <c r="U57" i="61"/>
  <c r="T57" i="61"/>
  <c r="S57" i="61"/>
  <c r="R57" i="61"/>
  <c r="Q57" i="61"/>
  <c r="P57" i="61"/>
  <c r="O57" i="61"/>
  <c r="N57" i="61"/>
  <c r="M57" i="61"/>
  <c r="K57" i="61"/>
  <c r="J57" i="61"/>
  <c r="I57" i="61"/>
  <c r="H57" i="61"/>
  <c r="G57" i="61"/>
  <c r="F57" i="61"/>
  <c r="E57" i="61"/>
  <c r="C56" i="61"/>
  <c r="BA53" i="61"/>
  <c r="AZ53" i="61"/>
  <c r="AY53" i="61"/>
  <c r="AX53" i="61"/>
  <c r="AW53" i="61"/>
  <c r="AV53" i="61"/>
  <c r="AU53" i="61"/>
  <c r="AT53" i="61"/>
  <c r="AS53" i="61"/>
  <c r="AR53" i="61"/>
  <c r="AQ53" i="61"/>
  <c r="AP53" i="61"/>
  <c r="AO53" i="61"/>
  <c r="AN53" i="61"/>
  <c r="AM53" i="61"/>
  <c r="AL53" i="61"/>
  <c r="AK53" i="61"/>
  <c r="AJ53" i="61"/>
  <c r="AI53" i="61"/>
  <c r="AH53" i="61"/>
  <c r="AF53" i="61"/>
  <c r="AE53" i="61"/>
  <c r="AD53" i="61"/>
  <c r="AC53" i="61"/>
  <c r="AB53" i="61"/>
  <c r="AA53" i="61"/>
  <c r="Z53" i="61"/>
  <c r="Y53" i="61"/>
  <c r="X53" i="61"/>
  <c r="W53" i="61"/>
  <c r="V53" i="61"/>
  <c r="U53" i="61"/>
  <c r="T53" i="61"/>
  <c r="S53" i="61"/>
  <c r="R53" i="61"/>
  <c r="Q53" i="61"/>
  <c r="P53" i="61"/>
  <c r="O53" i="61"/>
  <c r="N53" i="61"/>
  <c r="M53" i="61"/>
  <c r="K53" i="61"/>
  <c r="J53" i="61"/>
  <c r="I53" i="61"/>
  <c r="H53" i="61"/>
  <c r="G53" i="61"/>
  <c r="F53" i="61"/>
  <c r="E53" i="61"/>
  <c r="BA50" i="61"/>
  <c r="AZ50" i="61"/>
  <c r="AY50" i="61"/>
  <c r="AX50" i="61"/>
  <c r="AW50" i="61"/>
  <c r="AV50" i="61"/>
  <c r="AU50" i="61"/>
  <c r="AT50" i="61"/>
  <c r="AS50" i="61"/>
  <c r="AR50" i="61"/>
  <c r="AQ50" i="61"/>
  <c r="AP50" i="61"/>
  <c r="AO50" i="61"/>
  <c r="AN50" i="61"/>
  <c r="AM50" i="61"/>
  <c r="AL50" i="61"/>
  <c r="AK50" i="61"/>
  <c r="AJ50" i="61"/>
  <c r="AI50" i="61"/>
  <c r="AH50" i="61"/>
  <c r="AF50" i="61"/>
  <c r="AE50" i="61"/>
  <c r="AD50" i="61"/>
  <c r="AC50" i="61"/>
  <c r="AB50" i="61"/>
  <c r="AA50" i="61"/>
  <c r="Z50" i="61"/>
  <c r="Y50" i="61"/>
  <c r="X50" i="61"/>
  <c r="W50" i="61"/>
  <c r="V50" i="61"/>
  <c r="U50" i="61"/>
  <c r="T50" i="61"/>
  <c r="S50" i="61"/>
  <c r="R50" i="61"/>
  <c r="Q50" i="61"/>
  <c r="P50" i="61"/>
  <c r="O50" i="61"/>
  <c r="N50" i="61"/>
  <c r="M50" i="61"/>
  <c r="K50" i="61"/>
  <c r="J50" i="61"/>
  <c r="I50" i="61"/>
  <c r="H50" i="61"/>
  <c r="G50" i="61"/>
  <c r="F50" i="61"/>
  <c r="E50" i="61"/>
  <c r="C49" i="61"/>
  <c r="BA46" i="61"/>
  <c r="AZ46" i="61"/>
  <c r="AY46" i="61"/>
  <c r="AX46" i="61"/>
  <c r="AW46" i="61"/>
  <c r="AV46" i="61"/>
  <c r="AU46" i="61"/>
  <c r="AT46" i="61"/>
  <c r="AS46" i="61"/>
  <c r="AR46" i="61"/>
  <c r="AQ46" i="61"/>
  <c r="AP46" i="61"/>
  <c r="AO46" i="61"/>
  <c r="AN46" i="61"/>
  <c r="AM46" i="61"/>
  <c r="AL46" i="61"/>
  <c r="AK46" i="61"/>
  <c r="AJ46" i="61"/>
  <c r="AI46" i="61"/>
  <c r="AH46" i="61"/>
  <c r="AF46" i="61"/>
  <c r="AE46" i="61"/>
  <c r="AD46" i="61"/>
  <c r="AC46" i="61"/>
  <c r="AB46" i="61"/>
  <c r="AA46" i="61"/>
  <c r="Z46" i="61"/>
  <c r="Y46" i="61"/>
  <c r="X46" i="61"/>
  <c r="W46" i="61"/>
  <c r="V46" i="61"/>
  <c r="U46" i="61"/>
  <c r="T46" i="61"/>
  <c r="S46" i="61"/>
  <c r="R46" i="61"/>
  <c r="Q46" i="61"/>
  <c r="P46" i="61"/>
  <c r="O46" i="61"/>
  <c r="N46" i="61"/>
  <c r="M46" i="61"/>
  <c r="K46" i="61"/>
  <c r="J46" i="61"/>
  <c r="I46" i="61"/>
  <c r="H46" i="61"/>
  <c r="G46" i="61"/>
  <c r="F46" i="61"/>
  <c r="E46" i="61"/>
  <c r="BA43" i="61"/>
  <c r="AZ43" i="61"/>
  <c r="AY43" i="61"/>
  <c r="AX43" i="61"/>
  <c r="AW43" i="61"/>
  <c r="AV43" i="61"/>
  <c r="AU43" i="61"/>
  <c r="AT43" i="61"/>
  <c r="AS43" i="61"/>
  <c r="AR43" i="61"/>
  <c r="AQ43" i="61"/>
  <c r="AP43" i="61"/>
  <c r="AO43" i="61"/>
  <c r="AN43" i="61"/>
  <c r="AM43" i="61"/>
  <c r="AL43" i="61"/>
  <c r="AK43" i="61"/>
  <c r="AJ43" i="61"/>
  <c r="AI43" i="61"/>
  <c r="AH43" i="61"/>
  <c r="AF43" i="61"/>
  <c r="AE43" i="61"/>
  <c r="AD43" i="61"/>
  <c r="AC43" i="61"/>
  <c r="AB43" i="61"/>
  <c r="AA43" i="61"/>
  <c r="Z43" i="61"/>
  <c r="Y43" i="61"/>
  <c r="X43" i="61"/>
  <c r="W43" i="61"/>
  <c r="V43" i="61"/>
  <c r="U43" i="61"/>
  <c r="T43" i="61"/>
  <c r="S43" i="61"/>
  <c r="R43" i="61"/>
  <c r="Q43" i="61"/>
  <c r="P43" i="61"/>
  <c r="O43" i="61"/>
  <c r="N43" i="61"/>
  <c r="M43" i="61"/>
  <c r="M18" i="62" s="1"/>
  <c r="K43" i="61"/>
  <c r="L18" i="62" s="1"/>
  <c r="J43" i="61"/>
  <c r="I43" i="61"/>
  <c r="H43" i="61"/>
  <c r="G43" i="61"/>
  <c r="F43" i="61"/>
  <c r="E43" i="61"/>
  <c r="C42" i="61"/>
  <c r="BA39" i="61"/>
  <c r="AZ39" i="61"/>
  <c r="AY39" i="61"/>
  <c r="AX39" i="61"/>
  <c r="AW39" i="61"/>
  <c r="AV39" i="61"/>
  <c r="AU39" i="61"/>
  <c r="AT39" i="61"/>
  <c r="AS39" i="61"/>
  <c r="AR39" i="61"/>
  <c r="AQ39" i="61"/>
  <c r="AP39" i="61"/>
  <c r="AO39" i="61"/>
  <c r="AN39" i="61"/>
  <c r="AM39" i="61"/>
  <c r="AL39" i="61"/>
  <c r="AK39" i="61"/>
  <c r="AJ39" i="61"/>
  <c r="AI39" i="61"/>
  <c r="AH39" i="61"/>
  <c r="AF39" i="61"/>
  <c r="AE39" i="61"/>
  <c r="AD39" i="61"/>
  <c r="AC39" i="61"/>
  <c r="AB39" i="61"/>
  <c r="AA39" i="61"/>
  <c r="Z39" i="61"/>
  <c r="Y39" i="61"/>
  <c r="X39" i="61"/>
  <c r="W39" i="61"/>
  <c r="V39" i="61"/>
  <c r="U39" i="61"/>
  <c r="T39" i="61"/>
  <c r="S39" i="61"/>
  <c r="R39" i="61"/>
  <c r="Q39" i="61"/>
  <c r="P39" i="61"/>
  <c r="O39" i="61"/>
  <c r="N39" i="61"/>
  <c r="M39" i="61"/>
  <c r="K39" i="61"/>
  <c r="J39" i="61"/>
  <c r="I39" i="61"/>
  <c r="H39" i="61"/>
  <c r="G39" i="61"/>
  <c r="F39" i="61"/>
  <c r="E39" i="61"/>
  <c r="BA36" i="61"/>
  <c r="AZ36" i="61"/>
  <c r="AY36" i="61"/>
  <c r="AX36" i="61"/>
  <c r="AW36" i="61"/>
  <c r="AV36" i="61"/>
  <c r="AU36" i="61"/>
  <c r="AT36" i="61"/>
  <c r="AS36" i="61"/>
  <c r="AR36" i="61"/>
  <c r="AQ36" i="61"/>
  <c r="AP36" i="61"/>
  <c r="AO36" i="61"/>
  <c r="AN36" i="61"/>
  <c r="AM36" i="61"/>
  <c r="AL36" i="61"/>
  <c r="AK36" i="61"/>
  <c r="AJ36" i="61"/>
  <c r="AI36" i="61"/>
  <c r="AH36" i="61"/>
  <c r="AF36" i="61"/>
  <c r="AE36" i="61"/>
  <c r="AD36" i="61"/>
  <c r="AC36" i="61"/>
  <c r="AB36" i="61"/>
  <c r="AA36" i="61"/>
  <c r="Z36" i="61"/>
  <c r="Y36" i="61"/>
  <c r="X36" i="61"/>
  <c r="W36" i="61"/>
  <c r="V36" i="61"/>
  <c r="U36" i="61"/>
  <c r="T36" i="61"/>
  <c r="S36" i="61"/>
  <c r="R36" i="61"/>
  <c r="Q36" i="61"/>
  <c r="P36" i="61"/>
  <c r="O36" i="61"/>
  <c r="N36" i="61"/>
  <c r="M36" i="61"/>
  <c r="K36" i="61"/>
  <c r="K18" i="62" s="1"/>
  <c r="J36" i="61"/>
  <c r="I36" i="61"/>
  <c r="H36" i="61"/>
  <c r="G36" i="61"/>
  <c r="F36" i="61"/>
  <c r="E36" i="61"/>
  <c r="C35" i="61"/>
  <c r="BA32" i="61"/>
  <c r="AZ32" i="61"/>
  <c r="AY32" i="61"/>
  <c r="AX32" i="61"/>
  <c r="AW32" i="61"/>
  <c r="AV32" i="61"/>
  <c r="AU32" i="61"/>
  <c r="AT32" i="61"/>
  <c r="AS32" i="61"/>
  <c r="AR32" i="61"/>
  <c r="AQ32" i="61"/>
  <c r="AP32" i="61"/>
  <c r="AO32" i="61"/>
  <c r="AN32" i="61"/>
  <c r="AM32" i="61"/>
  <c r="AL32" i="61"/>
  <c r="AK32" i="61"/>
  <c r="AJ32" i="61"/>
  <c r="AI32" i="61"/>
  <c r="AH32" i="61"/>
  <c r="AF32" i="61"/>
  <c r="AE32" i="61"/>
  <c r="AD32" i="61"/>
  <c r="AC32" i="61"/>
  <c r="AB32" i="61"/>
  <c r="AA32" i="61"/>
  <c r="Z32" i="61"/>
  <c r="Y32" i="61"/>
  <c r="X32" i="61"/>
  <c r="W32" i="61"/>
  <c r="V32" i="61"/>
  <c r="U32" i="61"/>
  <c r="T32" i="61"/>
  <c r="S32" i="61"/>
  <c r="R32" i="61"/>
  <c r="Q32" i="61"/>
  <c r="P32" i="61"/>
  <c r="O32" i="61"/>
  <c r="N32" i="61"/>
  <c r="M32" i="61"/>
  <c r="K32" i="61"/>
  <c r="J32" i="61"/>
  <c r="I32" i="61"/>
  <c r="H32" i="61"/>
  <c r="G32" i="61"/>
  <c r="F32" i="61"/>
  <c r="E32" i="61"/>
  <c r="BA29" i="61"/>
  <c r="AZ29" i="61"/>
  <c r="AY29" i="61"/>
  <c r="AX29" i="61"/>
  <c r="AW29" i="61"/>
  <c r="AV29" i="61"/>
  <c r="AU29" i="61"/>
  <c r="AT29" i="61"/>
  <c r="AS29" i="61"/>
  <c r="AR29" i="61"/>
  <c r="AQ29" i="61"/>
  <c r="AP29" i="61"/>
  <c r="AO29" i="61"/>
  <c r="AN29" i="61"/>
  <c r="AM29" i="61"/>
  <c r="AL29" i="61"/>
  <c r="AK29" i="61"/>
  <c r="AJ29" i="61"/>
  <c r="AI29" i="61"/>
  <c r="AH29" i="61"/>
  <c r="AF29" i="61"/>
  <c r="AE29" i="61"/>
  <c r="AD29" i="61"/>
  <c r="AC29" i="61"/>
  <c r="AB29" i="61"/>
  <c r="AA29" i="61"/>
  <c r="Z29" i="61"/>
  <c r="Y29" i="61"/>
  <c r="X29" i="61"/>
  <c r="W29" i="61"/>
  <c r="V29" i="61"/>
  <c r="U29" i="61"/>
  <c r="T29" i="61"/>
  <c r="S29" i="61"/>
  <c r="R29" i="61"/>
  <c r="Q29" i="61"/>
  <c r="P29" i="61"/>
  <c r="O29" i="61"/>
  <c r="N29" i="61"/>
  <c r="M29" i="61"/>
  <c r="K29" i="61"/>
  <c r="J18" i="62" s="1"/>
  <c r="J29" i="61"/>
  <c r="I29" i="61"/>
  <c r="H29" i="61"/>
  <c r="G29" i="61"/>
  <c r="F29" i="61"/>
  <c r="E29" i="61"/>
  <c r="C28" i="61"/>
  <c r="BA25" i="61"/>
  <c r="AZ25" i="61"/>
  <c r="AY25" i="61"/>
  <c r="AX25" i="61"/>
  <c r="AW25" i="61"/>
  <c r="AV25" i="61"/>
  <c r="AU25" i="61"/>
  <c r="AT25" i="61"/>
  <c r="AS25" i="61"/>
  <c r="AR25" i="61"/>
  <c r="AQ25" i="61"/>
  <c r="AP25" i="61"/>
  <c r="AO25" i="61"/>
  <c r="AN25" i="61"/>
  <c r="AM25" i="61"/>
  <c r="AL25" i="61"/>
  <c r="AK25" i="61"/>
  <c r="AJ25" i="61"/>
  <c r="AI25" i="61"/>
  <c r="AH25" i="61"/>
  <c r="AF25" i="61"/>
  <c r="AE25" i="61"/>
  <c r="AD25" i="61"/>
  <c r="AC25" i="61"/>
  <c r="AB25" i="61"/>
  <c r="AA25" i="61"/>
  <c r="Z25" i="61"/>
  <c r="Y25" i="61"/>
  <c r="X25" i="61"/>
  <c r="W25" i="61"/>
  <c r="V25" i="61"/>
  <c r="U25" i="61"/>
  <c r="T25" i="61"/>
  <c r="S25" i="61"/>
  <c r="R25" i="61"/>
  <c r="Q25" i="61"/>
  <c r="P25" i="61"/>
  <c r="O25" i="61"/>
  <c r="N25" i="61"/>
  <c r="M25" i="61"/>
  <c r="K25" i="61"/>
  <c r="J25" i="61"/>
  <c r="I25" i="61"/>
  <c r="H25" i="61"/>
  <c r="G25" i="61"/>
  <c r="F25" i="61"/>
  <c r="E25" i="61"/>
  <c r="BA22" i="61"/>
  <c r="AZ22" i="61"/>
  <c r="AY22" i="61"/>
  <c r="AX22" i="61"/>
  <c r="AW22" i="61"/>
  <c r="AV22" i="61"/>
  <c r="AU22" i="61"/>
  <c r="AT22" i="61"/>
  <c r="AS22" i="61"/>
  <c r="AR22" i="61"/>
  <c r="AQ22" i="61"/>
  <c r="AP22" i="61"/>
  <c r="AO22" i="61"/>
  <c r="AN22" i="61"/>
  <c r="AM22" i="61"/>
  <c r="AL22" i="61"/>
  <c r="AK22" i="61"/>
  <c r="AJ22" i="61"/>
  <c r="AI22" i="61"/>
  <c r="AH22" i="61"/>
  <c r="AF22" i="61"/>
  <c r="AE22" i="61"/>
  <c r="AD22" i="61"/>
  <c r="AC22" i="61"/>
  <c r="AB22" i="61"/>
  <c r="AA22" i="61"/>
  <c r="Z22" i="61"/>
  <c r="Y22" i="61"/>
  <c r="X22" i="61"/>
  <c r="W22" i="61"/>
  <c r="V22" i="61"/>
  <c r="U22" i="61"/>
  <c r="T22" i="61"/>
  <c r="S22" i="61"/>
  <c r="R22" i="61"/>
  <c r="Q22" i="61"/>
  <c r="P22" i="61"/>
  <c r="O22" i="61"/>
  <c r="N22" i="61"/>
  <c r="M22" i="61"/>
  <c r="K22" i="61"/>
  <c r="I18" i="62" s="1"/>
  <c r="J22" i="61"/>
  <c r="I22" i="61"/>
  <c r="H22" i="61"/>
  <c r="G22" i="61"/>
  <c r="F22" i="61"/>
  <c r="E22" i="61"/>
  <c r="C21" i="61"/>
  <c r="BA18" i="61"/>
  <c r="AZ18" i="61"/>
  <c r="AY18" i="61"/>
  <c r="AX18" i="61"/>
  <c r="AW18" i="61"/>
  <c r="AV18" i="61"/>
  <c r="AU18" i="61"/>
  <c r="AT18" i="61"/>
  <c r="AS18" i="61"/>
  <c r="AR18" i="61"/>
  <c r="AQ18" i="61"/>
  <c r="AP18" i="61"/>
  <c r="AO18" i="61"/>
  <c r="AN18" i="61"/>
  <c r="AM18" i="61"/>
  <c r="AL18" i="61"/>
  <c r="AK18" i="61"/>
  <c r="AJ18" i="61"/>
  <c r="AI18" i="61"/>
  <c r="AH18" i="61"/>
  <c r="AF18" i="61"/>
  <c r="AE18" i="61"/>
  <c r="AD18" i="61"/>
  <c r="AC18" i="61"/>
  <c r="AB18" i="61"/>
  <c r="AA18" i="61"/>
  <c r="Z18" i="61"/>
  <c r="Y18" i="61"/>
  <c r="X18" i="61"/>
  <c r="W18" i="61"/>
  <c r="V18" i="61"/>
  <c r="U18" i="61"/>
  <c r="T18" i="61"/>
  <c r="S18" i="61"/>
  <c r="R18" i="61"/>
  <c r="Q18" i="61"/>
  <c r="P18" i="61"/>
  <c r="O18" i="61"/>
  <c r="N18" i="61"/>
  <c r="M18" i="61"/>
  <c r="K18" i="61"/>
  <c r="J18" i="61"/>
  <c r="I18" i="61"/>
  <c r="H18" i="61"/>
  <c r="G18" i="61"/>
  <c r="F18" i="61"/>
  <c r="E18" i="61"/>
  <c r="BA15" i="61"/>
  <c r="AZ15" i="61"/>
  <c r="AY15" i="61"/>
  <c r="AX15" i="61"/>
  <c r="AW15" i="61"/>
  <c r="AV15" i="61"/>
  <c r="AU15" i="61"/>
  <c r="AT15" i="61"/>
  <c r="AS15" i="61"/>
  <c r="AR15" i="61"/>
  <c r="AQ15" i="61"/>
  <c r="AP15" i="61"/>
  <c r="AO15" i="61"/>
  <c r="AN15" i="61"/>
  <c r="AM15" i="61"/>
  <c r="AL15" i="61"/>
  <c r="AK15" i="61"/>
  <c r="AJ15" i="61"/>
  <c r="AI15" i="61"/>
  <c r="AH15" i="61"/>
  <c r="AF15" i="61"/>
  <c r="AE15" i="61"/>
  <c r="AD15" i="61"/>
  <c r="AC15" i="61"/>
  <c r="AB15" i="61"/>
  <c r="AA15" i="61"/>
  <c r="Z15" i="61"/>
  <c r="Y15" i="61"/>
  <c r="X15" i="61"/>
  <c r="W15" i="61"/>
  <c r="V15" i="61"/>
  <c r="U15" i="61"/>
  <c r="T15" i="61"/>
  <c r="S15" i="61"/>
  <c r="R15" i="61"/>
  <c r="Q15" i="61"/>
  <c r="P15" i="61"/>
  <c r="O15" i="61"/>
  <c r="N15" i="61"/>
  <c r="M15" i="61"/>
  <c r="K15" i="61"/>
  <c r="J15" i="61"/>
  <c r="I15" i="61"/>
  <c r="H15" i="61"/>
  <c r="G15" i="61"/>
  <c r="F15" i="61"/>
  <c r="E15" i="61"/>
  <c r="C14" i="61"/>
  <c r="BA11" i="61"/>
  <c r="AZ11" i="61"/>
  <c r="AY11" i="61"/>
  <c r="AX11" i="61"/>
  <c r="AW11" i="61"/>
  <c r="AV11" i="61"/>
  <c r="AU11" i="61"/>
  <c r="AT11" i="61"/>
  <c r="AS11" i="61"/>
  <c r="AR11" i="61"/>
  <c r="AQ11" i="61"/>
  <c r="AP11" i="61"/>
  <c r="AO11" i="61"/>
  <c r="AN11" i="61"/>
  <c r="AM11" i="61"/>
  <c r="AL11" i="61"/>
  <c r="AK11" i="61"/>
  <c r="AJ11" i="61"/>
  <c r="AI11" i="61"/>
  <c r="AH11" i="61"/>
  <c r="AF11" i="61"/>
  <c r="AE11" i="61"/>
  <c r="AD11" i="61"/>
  <c r="AC11" i="61"/>
  <c r="AB11" i="61"/>
  <c r="AA11" i="61"/>
  <c r="Z11" i="61"/>
  <c r="Y11" i="61"/>
  <c r="X11" i="61"/>
  <c r="W11" i="61"/>
  <c r="V11" i="61"/>
  <c r="U11" i="61"/>
  <c r="T11" i="61"/>
  <c r="S11" i="61"/>
  <c r="R11" i="61"/>
  <c r="Q11" i="61"/>
  <c r="P11" i="61"/>
  <c r="O11" i="61"/>
  <c r="N11" i="61"/>
  <c r="M11" i="61"/>
  <c r="K11" i="61"/>
  <c r="J11" i="61"/>
  <c r="I11" i="61"/>
  <c r="H11" i="61"/>
  <c r="G11" i="61"/>
  <c r="F11" i="61"/>
  <c r="E11" i="61"/>
  <c r="BA8" i="61"/>
  <c r="AZ8" i="61"/>
  <c r="AY8" i="61"/>
  <c r="AX8" i="61"/>
  <c r="AW8" i="61"/>
  <c r="AV8" i="61"/>
  <c r="AU8" i="61"/>
  <c r="AT8" i="61"/>
  <c r="AS8" i="61"/>
  <c r="AR8" i="61"/>
  <c r="AQ8" i="61"/>
  <c r="AP8" i="61"/>
  <c r="AO8" i="61"/>
  <c r="AN8" i="61"/>
  <c r="AM8" i="61"/>
  <c r="AL8" i="61"/>
  <c r="AK8" i="61"/>
  <c r="AJ8" i="61"/>
  <c r="AI8" i="61"/>
  <c r="AH8" i="61"/>
  <c r="AF8" i="61"/>
  <c r="AE8" i="61"/>
  <c r="AD8" i="61"/>
  <c r="AC8" i="61"/>
  <c r="AB8" i="61"/>
  <c r="AA8" i="61"/>
  <c r="Z8" i="61"/>
  <c r="Y8" i="61"/>
  <c r="X8" i="61"/>
  <c r="W8" i="61"/>
  <c r="V8" i="61"/>
  <c r="U8" i="61"/>
  <c r="T8" i="61"/>
  <c r="S8" i="61"/>
  <c r="R8" i="61"/>
  <c r="Q8" i="61"/>
  <c r="P8" i="61"/>
  <c r="O8" i="61"/>
  <c r="N8" i="61"/>
  <c r="M8" i="61"/>
  <c r="K8" i="61"/>
  <c r="J8" i="61"/>
  <c r="I8" i="61"/>
  <c r="H8" i="61"/>
  <c r="G8" i="61"/>
  <c r="F8" i="61"/>
  <c r="E8" i="61"/>
  <c r="C7" i="61"/>
  <c r="F63" i="46"/>
  <c r="E63" i="46"/>
  <c r="S32" i="46"/>
  <c r="D22" i="46"/>
  <c r="D10" i="46"/>
  <c r="BF5" i="46"/>
  <c r="BE5" i="46"/>
  <c r="BD5" i="46"/>
  <c r="BC5" i="46"/>
  <c r="BB5" i="46"/>
  <c r="BA5" i="46"/>
  <c r="AZ5" i="46"/>
  <c r="AY5" i="46"/>
  <c r="AX5" i="46"/>
  <c r="AW5" i="46"/>
  <c r="AV5" i="46"/>
  <c r="AU5" i="46"/>
  <c r="AT5" i="46"/>
  <c r="AS5" i="46"/>
  <c r="AQ5" i="46"/>
  <c r="AP5" i="46"/>
  <c r="AO5" i="46"/>
  <c r="AN5" i="46"/>
  <c r="AM5" i="46"/>
  <c r="AK5" i="46"/>
  <c r="AJ5" i="46"/>
  <c r="AI5" i="46"/>
  <c r="AH5" i="46"/>
  <c r="AG5" i="46"/>
  <c r="AF5" i="46"/>
  <c r="AE5" i="46"/>
  <c r="AD5" i="46"/>
  <c r="AB5" i="46"/>
  <c r="AA5" i="46"/>
  <c r="Z5" i="46"/>
  <c r="Y5" i="46"/>
  <c r="X5" i="46"/>
  <c r="W5" i="46"/>
  <c r="V5" i="46"/>
  <c r="U5" i="46"/>
  <c r="T5" i="46"/>
  <c r="R5" i="46"/>
  <c r="Q5" i="46"/>
  <c r="P5" i="46"/>
  <c r="O5" i="46"/>
  <c r="M5" i="46"/>
  <c r="L5" i="46"/>
  <c r="K5" i="46"/>
  <c r="J5" i="46"/>
  <c r="I5" i="46"/>
  <c r="F5" i="46"/>
  <c r="F63" i="48"/>
  <c r="E63" i="48"/>
  <c r="S32" i="48"/>
  <c r="D22" i="48"/>
  <c r="D10" i="48"/>
  <c r="BF5" i="48"/>
  <c r="BE5" i="48"/>
  <c r="BD5" i="48"/>
  <c r="BC5" i="48"/>
  <c r="BB5" i="48"/>
  <c r="BA5" i="48"/>
  <c r="AZ5" i="48"/>
  <c r="AY5" i="48"/>
  <c r="AX5" i="48"/>
  <c r="AW5" i="48"/>
  <c r="AV5" i="48"/>
  <c r="AU5" i="48"/>
  <c r="AT5" i="48"/>
  <c r="AS5" i="48"/>
  <c r="AQ5" i="48"/>
  <c r="AP5" i="48"/>
  <c r="AO5" i="48"/>
  <c r="AN5" i="48"/>
  <c r="AM5" i="48"/>
  <c r="AK5" i="48"/>
  <c r="AJ5" i="48"/>
  <c r="AI5" i="48"/>
  <c r="AH5" i="48"/>
  <c r="AG5" i="48"/>
  <c r="AF5" i="48"/>
  <c r="AE5" i="48"/>
  <c r="AD5" i="48"/>
  <c r="AB5" i="48"/>
  <c r="AA5" i="48"/>
  <c r="Z5" i="48"/>
  <c r="Y5" i="48"/>
  <c r="X5" i="48"/>
  <c r="W5" i="48"/>
  <c r="V5" i="48"/>
  <c r="U5" i="48"/>
  <c r="T5" i="48"/>
  <c r="R5" i="48"/>
  <c r="Q5" i="48"/>
  <c r="P5" i="48"/>
  <c r="O5" i="48"/>
  <c r="M5" i="48"/>
  <c r="L5" i="48"/>
  <c r="K5" i="48"/>
  <c r="J5" i="48"/>
  <c r="I5" i="48"/>
  <c r="F5" i="48"/>
  <c r="F63" i="50"/>
  <c r="E63" i="50"/>
  <c r="S32" i="50"/>
  <c r="D22" i="50"/>
  <c r="D10" i="50"/>
  <c r="BF5" i="50"/>
  <c r="BE5" i="50"/>
  <c r="BD5" i="50"/>
  <c r="BC5" i="50"/>
  <c r="BB5" i="50"/>
  <c r="BA5" i="50"/>
  <c r="AZ5" i="50"/>
  <c r="AY5" i="50"/>
  <c r="AX5" i="50"/>
  <c r="AW5" i="50"/>
  <c r="AV5" i="50"/>
  <c r="AU5" i="50"/>
  <c r="AT5" i="50"/>
  <c r="AS5" i="50"/>
  <c r="AQ5" i="50"/>
  <c r="AP5" i="50"/>
  <c r="AO5" i="50"/>
  <c r="AN5" i="50"/>
  <c r="AM5" i="50"/>
  <c r="AK5" i="50"/>
  <c r="AJ5" i="50"/>
  <c r="AI5" i="50"/>
  <c r="AH5" i="50"/>
  <c r="AG5" i="50"/>
  <c r="AF5" i="50"/>
  <c r="AE5" i="50"/>
  <c r="AD5" i="50"/>
  <c r="AB5" i="50"/>
  <c r="AA5" i="50"/>
  <c r="Z5" i="50"/>
  <c r="Y5" i="50"/>
  <c r="X5" i="50"/>
  <c r="W5" i="50"/>
  <c r="V5" i="50"/>
  <c r="U5" i="50"/>
  <c r="T5" i="50"/>
  <c r="R5" i="50"/>
  <c r="Q5" i="50"/>
  <c r="P5" i="50"/>
  <c r="O5" i="50"/>
  <c r="M5" i="50"/>
  <c r="L5" i="50"/>
  <c r="K5" i="50"/>
  <c r="J5" i="50"/>
  <c r="I5" i="50"/>
  <c r="F5" i="50"/>
  <c r="F63" i="52"/>
  <c r="E63" i="52"/>
  <c r="S32" i="52"/>
  <c r="D22" i="52"/>
  <c r="D10" i="52"/>
  <c r="BF5" i="52"/>
  <c r="BE5" i="52"/>
  <c r="BD5" i="52"/>
  <c r="BC5" i="52"/>
  <c r="BB5" i="52"/>
  <c r="BA5" i="52"/>
  <c r="AZ5" i="52"/>
  <c r="AY5" i="52"/>
  <c r="AX5" i="52"/>
  <c r="AW5" i="52"/>
  <c r="AV5" i="52"/>
  <c r="AU5" i="52"/>
  <c r="AT5" i="52"/>
  <c r="AS5" i="52"/>
  <c r="AQ5" i="52"/>
  <c r="AP5" i="52"/>
  <c r="AO5" i="52"/>
  <c r="AN5" i="52"/>
  <c r="AM5" i="52"/>
  <c r="AK5" i="52"/>
  <c r="AJ5" i="52"/>
  <c r="AI5" i="52"/>
  <c r="AH5" i="52"/>
  <c r="AG5" i="52"/>
  <c r="AF5" i="52"/>
  <c r="AE5" i="52"/>
  <c r="AD5" i="52"/>
  <c r="AB5" i="52"/>
  <c r="AA5" i="52"/>
  <c r="Z5" i="52"/>
  <c r="Y5" i="52"/>
  <c r="X5" i="52"/>
  <c r="W5" i="52"/>
  <c r="V5" i="52"/>
  <c r="U5" i="52"/>
  <c r="T5" i="52"/>
  <c r="R5" i="52"/>
  <c r="Q5" i="52"/>
  <c r="P5" i="52"/>
  <c r="O5" i="52"/>
  <c r="M5" i="52"/>
  <c r="L5" i="52"/>
  <c r="K5" i="52"/>
  <c r="J5" i="52"/>
  <c r="I5" i="52"/>
  <c r="F5" i="52"/>
  <c r="F63" i="54"/>
  <c r="E63" i="54"/>
  <c r="S32" i="54"/>
  <c r="D22" i="54"/>
  <c r="D10" i="54"/>
  <c r="BF5" i="54"/>
  <c r="BE5" i="54"/>
  <c r="BD5" i="54"/>
  <c r="BC5" i="54"/>
  <c r="BB5" i="54"/>
  <c r="BA5" i="54"/>
  <c r="AZ5" i="54"/>
  <c r="AY5" i="54"/>
  <c r="AX5" i="54"/>
  <c r="AW5" i="54"/>
  <c r="AV5" i="54"/>
  <c r="AU5" i="54"/>
  <c r="AT5" i="54"/>
  <c r="AS5" i="54"/>
  <c r="AQ5" i="54"/>
  <c r="AP5" i="54"/>
  <c r="AO5" i="54"/>
  <c r="AN5" i="54"/>
  <c r="AM5" i="54"/>
  <c r="AK5" i="54"/>
  <c r="AJ5" i="54"/>
  <c r="AI5" i="54"/>
  <c r="AH5" i="54"/>
  <c r="AG5" i="54"/>
  <c r="AF5" i="54"/>
  <c r="AE5" i="54"/>
  <c r="AD5" i="54"/>
  <c r="AB5" i="54"/>
  <c r="AA5" i="54"/>
  <c r="Z5" i="54"/>
  <c r="Y5" i="54"/>
  <c r="X5" i="54"/>
  <c r="W5" i="54"/>
  <c r="V5" i="54"/>
  <c r="U5" i="54"/>
  <c r="T5" i="54"/>
  <c r="R5" i="54"/>
  <c r="Q5" i="54"/>
  <c r="P5" i="54"/>
  <c r="O5" i="54"/>
  <c r="M5" i="54"/>
  <c r="L5" i="54"/>
  <c r="K5" i="54"/>
  <c r="J5" i="54"/>
  <c r="I5" i="54"/>
  <c r="F5" i="54"/>
  <c r="F63" i="56"/>
  <c r="E63" i="56"/>
  <c r="S32" i="56"/>
  <c r="D22" i="56"/>
  <c r="D8" i="56" s="1"/>
  <c r="D10" i="56"/>
  <c r="BF5" i="56"/>
  <c r="BE5" i="56"/>
  <c r="BD5" i="56"/>
  <c r="BC5" i="56"/>
  <c r="BB5" i="56"/>
  <c r="BA5" i="56"/>
  <c r="AZ5" i="56"/>
  <c r="AY5" i="56"/>
  <c r="AX5" i="56"/>
  <c r="AW5" i="56"/>
  <c r="AV5" i="56"/>
  <c r="AU5" i="56"/>
  <c r="AT5" i="56"/>
  <c r="AS5" i="56"/>
  <c r="AQ5" i="56"/>
  <c r="AP5" i="56"/>
  <c r="AO5" i="56"/>
  <c r="AN5" i="56"/>
  <c r="AM5" i="56"/>
  <c r="AK5" i="56"/>
  <c r="AJ5" i="56"/>
  <c r="AI5" i="56"/>
  <c r="AH5" i="56"/>
  <c r="AG5" i="56"/>
  <c r="AF5" i="56"/>
  <c r="AE5" i="56"/>
  <c r="AD5" i="56"/>
  <c r="AB5" i="56"/>
  <c r="AA5" i="56"/>
  <c r="Z5" i="56"/>
  <c r="Y5" i="56"/>
  <c r="X5" i="56"/>
  <c r="W5" i="56"/>
  <c r="V5" i="56"/>
  <c r="U5" i="56"/>
  <c r="T5" i="56"/>
  <c r="R5" i="56"/>
  <c r="Q5" i="56"/>
  <c r="P5" i="56"/>
  <c r="O5" i="56"/>
  <c r="M5" i="56"/>
  <c r="L5" i="56"/>
  <c r="K5" i="56"/>
  <c r="J5" i="56"/>
  <c r="I5" i="56"/>
  <c r="F5" i="56"/>
  <c r="F63" i="58"/>
  <c r="E63" i="58"/>
  <c r="S32" i="58"/>
  <c r="D22" i="58"/>
  <c r="D10" i="58"/>
  <c r="BF5" i="58"/>
  <c r="BE5" i="58"/>
  <c r="BD5" i="58"/>
  <c r="BC5" i="58"/>
  <c r="BB5" i="58"/>
  <c r="BA5" i="58"/>
  <c r="AZ5" i="58"/>
  <c r="AY5" i="58"/>
  <c r="AX5" i="58"/>
  <c r="AW5" i="58"/>
  <c r="AV5" i="58"/>
  <c r="AU5" i="58"/>
  <c r="AT5" i="58"/>
  <c r="AS5" i="58"/>
  <c r="AQ5" i="58"/>
  <c r="AP5" i="58"/>
  <c r="AO5" i="58"/>
  <c r="AN5" i="58"/>
  <c r="AM5" i="58"/>
  <c r="AK5" i="58"/>
  <c r="AJ5" i="58"/>
  <c r="AI5" i="58"/>
  <c r="AH5" i="58"/>
  <c r="AG5" i="58"/>
  <c r="AF5" i="58"/>
  <c r="AE5" i="58"/>
  <c r="AD5" i="58"/>
  <c r="AB5" i="58"/>
  <c r="AA5" i="58"/>
  <c r="Z5" i="58"/>
  <c r="Y5" i="58"/>
  <c r="X5" i="58"/>
  <c r="W5" i="58"/>
  <c r="V5" i="58"/>
  <c r="U5" i="58"/>
  <c r="T5" i="58"/>
  <c r="R5" i="58"/>
  <c r="Q5" i="58"/>
  <c r="P5" i="58"/>
  <c r="O5" i="58"/>
  <c r="M5" i="58"/>
  <c r="L5" i="58"/>
  <c r="K5" i="58"/>
  <c r="J5" i="58"/>
  <c r="I5" i="58"/>
  <c r="F5" i="58"/>
  <c r="F63" i="60"/>
  <c r="E63" i="60"/>
  <c r="S32" i="60"/>
  <c r="D22" i="60"/>
  <c r="D10" i="60"/>
  <c r="BF5" i="60"/>
  <c r="BE5" i="60"/>
  <c r="BD5" i="60"/>
  <c r="BC5" i="60"/>
  <c r="BB5" i="60"/>
  <c r="BA5" i="60"/>
  <c r="AZ5" i="60"/>
  <c r="AY5" i="60"/>
  <c r="AX5" i="60"/>
  <c r="AW5" i="60"/>
  <c r="AV5" i="60"/>
  <c r="AU5" i="60"/>
  <c r="AT5" i="60"/>
  <c r="AS5" i="60"/>
  <c r="AQ5" i="60"/>
  <c r="AP5" i="60"/>
  <c r="AO5" i="60"/>
  <c r="AN5" i="60"/>
  <c r="AM5" i="60"/>
  <c r="AK5" i="60"/>
  <c r="AJ5" i="60"/>
  <c r="AI5" i="60"/>
  <c r="AH5" i="60"/>
  <c r="AG5" i="60"/>
  <c r="AF5" i="60"/>
  <c r="AE5" i="60"/>
  <c r="AD5" i="60"/>
  <c r="AB5" i="60"/>
  <c r="AA5" i="60"/>
  <c r="Z5" i="60"/>
  <c r="Y5" i="60"/>
  <c r="X5" i="60"/>
  <c r="W5" i="60"/>
  <c r="V5" i="60"/>
  <c r="U5" i="60"/>
  <c r="T5" i="60"/>
  <c r="R5" i="60"/>
  <c r="Q5" i="60"/>
  <c r="P5" i="60"/>
  <c r="O5" i="60"/>
  <c r="M5" i="60"/>
  <c r="L5" i="60"/>
  <c r="K5" i="60"/>
  <c r="J5" i="60"/>
  <c r="I5" i="60"/>
  <c r="F5" i="60"/>
  <c r="F63" i="62"/>
  <c r="E63" i="62"/>
  <c r="S32" i="62"/>
  <c r="D22" i="62"/>
  <c r="D10" i="62"/>
  <c r="BF5" i="62"/>
  <c r="BE5" i="62"/>
  <c r="BD5" i="62"/>
  <c r="BC5" i="62"/>
  <c r="BB5" i="62"/>
  <c r="BA5" i="62"/>
  <c r="AZ5" i="62"/>
  <c r="AY5" i="62"/>
  <c r="AX5" i="62"/>
  <c r="AW5" i="62"/>
  <c r="AV5" i="62"/>
  <c r="AU5" i="62"/>
  <c r="AT5" i="62"/>
  <c r="AS5" i="62"/>
  <c r="AQ5" i="62"/>
  <c r="AP5" i="62"/>
  <c r="AO5" i="62"/>
  <c r="AN5" i="62"/>
  <c r="AM5" i="62"/>
  <c r="AK5" i="62"/>
  <c r="AJ5" i="62"/>
  <c r="AI5" i="62"/>
  <c r="AH5" i="62"/>
  <c r="AG5" i="62"/>
  <c r="AF5" i="62"/>
  <c r="AE5" i="62"/>
  <c r="AD5" i="62"/>
  <c r="AB5" i="62"/>
  <c r="AA5" i="62"/>
  <c r="Z5" i="62"/>
  <c r="Y5" i="62"/>
  <c r="X5" i="62"/>
  <c r="W5" i="62"/>
  <c r="V5" i="62"/>
  <c r="U5" i="62"/>
  <c r="T5" i="62"/>
  <c r="R5" i="62"/>
  <c r="Q5" i="62"/>
  <c r="P5" i="62"/>
  <c r="O5" i="62"/>
  <c r="M5" i="62"/>
  <c r="L5" i="62"/>
  <c r="K5" i="62"/>
  <c r="J5" i="62"/>
  <c r="I5" i="62"/>
  <c r="F5" i="62"/>
  <c r="F63" i="64"/>
  <c r="E63" i="64"/>
  <c r="S32" i="64"/>
  <c r="D22" i="64"/>
  <c r="D10" i="64"/>
  <c r="BF5" i="64"/>
  <c r="BE5" i="64"/>
  <c r="BD5" i="64"/>
  <c r="BC5" i="64"/>
  <c r="BB5" i="64"/>
  <c r="BA5" i="64"/>
  <c r="AZ5" i="64"/>
  <c r="AY5" i="64"/>
  <c r="AX5" i="64"/>
  <c r="AW5" i="64"/>
  <c r="AV5" i="64"/>
  <c r="AU5" i="64"/>
  <c r="AT5" i="64"/>
  <c r="AS5" i="64"/>
  <c r="AQ5" i="64"/>
  <c r="AP5" i="64"/>
  <c r="AO5" i="64"/>
  <c r="AN5" i="64"/>
  <c r="AM5" i="64"/>
  <c r="AK5" i="64"/>
  <c r="AJ5" i="64"/>
  <c r="AI5" i="64"/>
  <c r="AH5" i="64"/>
  <c r="AG5" i="64"/>
  <c r="AF5" i="64"/>
  <c r="AE5" i="64"/>
  <c r="AD5" i="64"/>
  <c r="AB5" i="64"/>
  <c r="AA5" i="64"/>
  <c r="Z5" i="64"/>
  <c r="Y5" i="64"/>
  <c r="X5" i="64"/>
  <c r="W5" i="64"/>
  <c r="V5" i="64"/>
  <c r="U5" i="64"/>
  <c r="T5" i="64"/>
  <c r="R5" i="64"/>
  <c r="Q5" i="64"/>
  <c r="P5" i="64"/>
  <c r="O5" i="64"/>
  <c r="M5" i="64"/>
  <c r="L5" i="64"/>
  <c r="K5" i="64"/>
  <c r="J5" i="64"/>
  <c r="I5" i="64"/>
  <c r="F5" i="64"/>
  <c r="F63" i="66"/>
  <c r="E63" i="66"/>
  <c r="S32" i="66"/>
  <c r="D32" i="66"/>
  <c r="D22" i="66" s="1"/>
  <c r="D8" i="66" s="1"/>
  <c r="D10" i="66"/>
  <c r="BF5" i="66"/>
  <c r="BE5" i="66"/>
  <c r="BD5" i="66"/>
  <c r="BC5" i="66"/>
  <c r="BB5" i="66"/>
  <c r="BA5" i="66"/>
  <c r="AZ5" i="66"/>
  <c r="AY5" i="66"/>
  <c r="AX5" i="66"/>
  <c r="AW5" i="66"/>
  <c r="AV5" i="66"/>
  <c r="AU5" i="66"/>
  <c r="AT5" i="66"/>
  <c r="AS5" i="66"/>
  <c r="AQ5" i="66"/>
  <c r="AP5" i="66"/>
  <c r="AO5" i="66"/>
  <c r="AN5" i="66"/>
  <c r="AM5" i="66"/>
  <c r="AK5" i="66"/>
  <c r="AJ5" i="66"/>
  <c r="AI5" i="66"/>
  <c r="AH5" i="66"/>
  <c r="AG5" i="66"/>
  <c r="AF5" i="66"/>
  <c r="AE5" i="66"/>
  <c r="AD5" i="66"/>
  <c r="AB5" i="66"/>
  <c r="AA5" i="66"/>
  <c r="Z5" i="66"/>
  <c r="Y5" i="66"/>
  <c r="X5" i="66"/>
  <c r="W5" i="66"/>
  <c r="V5" i="66"/>
  <c r="U5" i="66"/>
  <c r="T5" i="66"/>
  <c r="R5" i="66"/>
  <c r="Q5" i="66"/>
  <c r="P5" i="66"/>
  <c r="O5" i="66"/>
  <c r="M5" i="66"/>
  <c r="L5" i="66"/>
  <c r="K5" i="66"/>
  <c r="J5" i="66"/>
  <c r="I5" i="66"/>
  <c r="F5" i="66"/>
  <c r="U105" i="65" l="1"/>
  <c r="W29" i="66" s="1"/>
  <c r="I206" i="53"/>
  <c r="AN15" i="54" s="1"/>
  <c r="R206" i="53"/>
  <c r="AN26" i="54" s="1"/>
  <c r="Z206" i="53"/>
  <c r="AN35" i="54" s="1"/>
  <c r="AI206" i="53"/>
  <c r="AQ206" i="53"/>
  <c r="AN52" i="54" s="1"/>
  <c r="AY206" i="53"/>
  <c r="AN60" i="54" s="1"/>
  <c r="S214" i="51"/>
  <c r="AN27" i="52" s="1"/>
  <c r="AA214" i="51"/>
  <c r="AN36" i="52" s="1"/>
  <c r="AJ214" i="51"/>
  <c r="AN45" i="52" s="1"/>
  <c r="AR214" i="51"/>
  <c r="AN53" i="52" s="1"/>
  <c r="AZ214" i="51"/>
  <c r="AN61" i="52" s="1"/>
  <c r="AT230" i="47"/>
  <c r="AM55" i="48" s="1"/>
  <c r="S277" i="47"/>
  <c r="AU27" i="48" s="1"/>
  <c r="AJ277" i="47"/>
  <c r="AU45" i="48" s="1"/>
  <c r="AZ277" i="47"/>
  <c r="AU61" i="48" s="1"/>
  <c r="T354" i="47"/>
  <c r="BF28" i="48" s="1"/>
  <c r="AK354" i="47"/>
  <c r="BF46" i="48" s="1"/>
  <c r="BA354" i="47"/>
  <c r="E216" i="59"/>
  <c r="AN11" i="60" s="1"/>
  <c r="I216" i="59"/>
  <c r="AN15" i="60" s="1"/>
  <c r="R216" i="59"/>
  <c r="AN26" i="60" s="1"/>
  <c r="V216" i="59"/>
  <c r="AN30" i="60" s="1"/>
  <c r="Z216" i="59"/>
  <c r="AN35" i="60" s="1"/>
  <c r="AI216" i="59"/>
  <c r="AM216" i="59"/>
  <c r="AN48" i="60" s="1"/>
  <c r="AQ216" i="59"/>
  <c r="AN52" i="60" s="1"/>
  <c r="AY216" i="59"/>
  <c r="AN60" i="60" s="1"/>
  <c r="I195" i="57"/>
  <c r="AN15" i="58" s="1"/>
  <c r="R195" i="57"/>
  <c r="AN26" i="58" s="1"/>
  <c r="Z195" i="57"/>
  <c r="AN35" i="58" s="1"/>
  <c r="AI195" i="57"/>
  <c r="AQ195" i="57"/>
  <c r="AN52" i="58" s="1"/>
  <c r="AY195" i="57"/>
  <c r="AN60" i="58" s="1"/>
  <c r="H211" i="55"/>
  <c r="AN14" i="56" s="1"/>
  <c r="Q211" i="55"/>
  <c r="AN25" i="56" s="1"/>
  <c r="AH211" i="55"/>
  <c r="AN43" i="56" s="1"/>
  <c r="AP211" i="55"/>
  <c r="AN51" i="56" s="1"/>
  <c r="AX211" i="55"/>
  <c r="AN59" i="56" s="1"/>
  <c r="AO298" i="65"/>
  <c r="BE50" i="66" s="1"/>
  <c r="U216" i="59"/>
  <c r="AN29" i="60" s="1"/>
  <c r="AB195" i="57"/>
  <c r="AN37" i="58" s="1"/>
  <c r="T238" i="61"/>
  <c r="AN28" i="62" s="1"/>
  <c r="AK238" i="61"/>
  <c r="AN46" i="62" s="1"/>
  <c r="BA238" i="61"/>
  <c r="AN62" i="62" s="1"/>
  <c r="N216" i="59"/>
  <c r="AN20" i="60" s="1"/>
  <c r="AD216" i="59"/>
  <c r="AN39" i="60" s="1"/>
  <c r="AU216" i="59"/>
  <c r="AN56" i="60" s="1"/>
  <c r="AS195" i="57"/>
  <c r="AN54" i="58" s="1"/>
  <c r="AM238" i="61"/>
  <c r="AN48" i="62" s="1"/>
  <c r="J206" i="53"/>
  <c r="AN16" i="54" s="1"/>
  <c r="AA206" i="53"/>
  <c r="AN36" i="54" s="1"/>
  <c r="AR206" i="53"/>
  <c r="AN53" i="54" s="1"/>
  <c r="K174" i="65"/>
  <c r="AL17" i="66" s="1"/>
  <c r="AA174" i="65"/>
  <c r="AL36" i="66" s="1"/>
  <c r="X202" i="65"/>
  <c r="H256" i="65"/>
  <c r="AY14" i="66" s="1"/>
  <c r="Y256" i="65"/>
  <c r="AY34" i="66" s="1"/>
  <c r="AP256" i="65"/>
  <c r="AY51" i="66" s="1"/>
  <c r="F263" i="65"/>
  <c r="AZ12" i="66" s="1"/>
  <c r="W263" i="65"/>
  <c r="AZ31" i="66" s="1"/>
  <c r="AN263" i="65"/>
  <c r="AZ49" i="66" s="1"/>
  <c r="E270" i="65"/>
  <c r="BA11" i="66" s="1"/>
  <c r="P284" i="65"/>
  <c r="BC24" i="66" s="1"/>
  <c r="AF284" i="65"/>
  <c r="BC41" i="66" s="1"/>
  <c r="AW284" i="65"/>
  <c r="BC58" i="66" s="1"/>
  <c r="N214" i="51"/>
  <c r="AN20" i="52" s="1"/>
  <c r="AD214" i="51"/>
  <c r="AN39" i="52" s="1"/>
  <c r="AU214" i="51"/>
  <c r="AN56" i="52" s="1"/>
  <c r="AB238" i="61"/>
  <c r="AN37" i="62" s="1"/>
  <c r="AS238" i="61"/>
  <c r="AN54" i="62" s="1"/>
  <c r="AB211" i="55"/>
  <c r="AN37" i="56" s="1"/>
  <c r="AS211" i="55"/>
  <c r="AN54" i="56" s="1"/>
  <c r="O206" i="53"/>
  <c r="AN21" i="54" s="1"/>
  <c r="AE206" i="53"/>
  <c r="AN40" i="54" s="1"/>
  <c r="AV206" i="53"/>
  <c r="AN57" i="54" s="1"/>
  <c r="P214" i="51"/>
  <c r="AN24" i="52" s="1"/>
  <c r="AF214" i="51"/>
  <c r="AN41" i="52" s="1"/>
  <c r="AW214" i="51"/>
  <c r="AN58" i="52" s="1"/>
  <c r="J277" i="47"/>
  <c r="AU16" i="48" s="1"/>
  <c r="AA277" i="47"/>
  <c r="AU36" i="48" s="1"/>
  <c r="AR277" i="47"/>
  <c r="AU53" i="48" s="1"/>
  <c r="AB354" i="47"/>
  <c r="BF37" i="48" s="1"/>
  <c r="AS354" i="47"/>
  <c r="BF54" i="48" s="1"/>
  <c r="U21" i="65"/>
  <c r="I29" i="66" s="1"/>
  <c r="T211" i="55"/>
  <c r="AN28" i="56" s="1"/>
  <c r="AK211" i="55"/>
  <c r="AN46" i="56" s="1"/>
  <c r="BA211" i="55"/>
  <c r="AN62" i="56" s="1"/>
  <c r="F206" i="53"/>
  <c r="AN12" i="54" s="1"/>
  <c r="W206" i="53"/>
  <c r="AN31" i="54" s="1"/>
  <c r="AN206" i="53"/>
  <c r="AN49" i="54" s="1"/>
  <c r="G214" i="51"/>
  <c r="AN13" i="52" s="1"/>
  <c r="X214" i="51"/>
  <c r="AO214" i="51"/>
  <c r="AN50" i="52" s="1"/>
  <c r="E344" i="49"/>
  <c r="BE11" i="50" s="1"/>
  <c r="V344" i="49"/>
  <c r="BE30" i="50" s="1"/>
  <c r="AM344" i="49"/>
  <c r="BE48" i="50" s="1"/>
  <c r="M214" i="51"/>
  <c r="AN19" i="52" s="1"/>
  <c r="AC214" i="51"/>
  <c r="AN38" i="52" s="1"/>
  <c r="AT214" i="51"/>
  <c r="AN55" i="52" s="1"/>
  <c r="N344" i="49"/>
  <c r="BE20" i="50" s="1"/>
  <c r="AD344" i="49"/>
  <c r="BE39" i="50" s="1"/>
  <c r="AU344" i="49"/>
  <c r="BE56" i="50" s="1"/>
  <c r="G209" i="63"/>
  <c r="AN13" i="64" s="1"/>
  <c r="X209" i="63"/>
  <c r="AO209" i="63"/>
  <c r="AN50" i="64" s="1"/>
  <c r="AB216" i="59"/>
  <c r="AN37" i="60" s="1"/>
  <c r="AS216" i="59"/>
  <c r="AN54" i="60" s="1"/>
  <c r="E256" i="63"/>
  <c r="AV11" i="64" s="1"/>
  <c r="M216" i="59"/>
  <c r="AN19" i="60" s="1"/>
  <c r="E214" i="51"/>
  <c r="AN11" i="52" s="1"/>
  <c r="V214" i="51"/>
  <c r="AN30" i="52" s="1"/>
  <c r="AM214" i="51"/>
  <c r="AN48" i="52" s="1"/>
  <c r="N209" i="63"/>
  <c r="AN20" i="64" s="1"/>
  <c r="AM209" i="63"/>
  <c r="AN48" i="64" s="1"/>
  <c r="AU209" i="63"/>
  <c r="AN56" i="64" s="1"/>
  <c r="J209" i="63"/>
  <c r="AN16" i="64" s="1"/>
  <c r="S209" i="63"/>
  <c r="AN27" i="64" s="1"/>
  <c r="AA209" i="63"/>
  <c r="AN36" i="64" s="1"/>
  <c r="AJ209" i="63"/>
  <c r="AN45" i="64" s="1"/>
  <c r="AR209" i="63"/>
  <c r="AN53" i="64" s="1"/>
  <c r="AZ209" i="63"/>
  <c r="AN61" i="64" s="1"/>
  <c r="M112" i="63"/>
  <c r="X19" i="64" s="1"/>
  <c r="U112" i="63"/>
  <c r="X29" i="64" s="1"/>
  <c r="AC112" i="63"/>
  <c r="X38" i="64" s="1"/>
  <c r="AL112" i="63"/>
  <c r="X47" i="64" s="1"/>
  <c r="AT112" i="63"/>
  <c r="X55" i="64" s="1"/>
  <c r="I209" i="63"/>
  <c r="AN15" i="64" s="1"/>
  <c r="R209" i="63"/>
  <c r="AN26" i="64" s="1"/>
  <c r="Z209" i="63"/>
  <c r="AN35" i="64" s="1"/>
  <c r="AI209" i="63"/>
  <c r="AQ209" i="63"/>
  <c r="AN52" i="64" s="1"/>
  <c r="AY209" i="63"/>
  <c r="AN60" i="64" s="1"/>
  <c r="I119" i="63"/>
  <c r="Y15" i="64" s="1"/>
  <c r="I238" i="61"/>
  <c r="AN15" i="62" s="1"/>
  <c r="R238" i="61"/>
  <c r="AN26" i="62" s="1"/>
  <c r="Z238" i="61"/>
  <c r="AN35" i="62" s="1"/>
  <c r="AI238" i="61"/>
  <c r="AQ238" i="61"/>
  <c r="AN52" i="62" s="1"/>
  <c r="AY238" i="61"/>
  <c r="AN60" i="62" s="1"/>
  <c r="F238" i="61"/>
  <c r="AN12" i="62" s="1"/>
  <c r="O238" i="61"/>
  <c r="AN21" i="62" s="1"/>
  <c r="W238" i="61"/>
  <c r="AN31" i="62" s="1"/>
  <c r="AE238" i="61"/>
  <c r="AN40" i="62" s="1"/>
  <c r="AN238" i="61"/>
  <c r="AN49" i="62" s="1"/>
  <c r="G216" i="59"/>
  <c r="AN13" i="60" s="1"/>
  <c r="P216" i="59"/>
  <c r="AN24" i="60" s="1"/>
  <c r="X216" i="59"/>
  <c r="AF216" i="59"/>
  <c r="AN41" i="60" s="1"/>
  <c r="AO216" i="59"/>
  <c r="AN50" i="60" s="1"/>
  <c r="AW216" i="59"/>
  <c r="AN58" i="60" s="1"/>
  <c r="F195" i="57"/>
  <c r="AN12" i="58" s="1"/>
  <c r="O195" i="57"/>
  <c r="AN21" i="58" s="1"/>
  <c r="W195" i="57"/>
  <c r="AN31" i="58" s="1"/>
  <c r="AE195" i="57"/>
  <c r="AN40" i="58" s="1"/>
  <c r="AN195" i="57"/>
  <c r="AN49" i="58" s="1"/>
  <c r="AV195" i="57"/>
  <c r="AN57" i="58" s="1"/>
  <c r="V195" i="57"/>
  <c r="AN30" i="58" s="1"/>
  <c r="AD195" i="57"/>
  <c r="AN39" i="58" s="1"/>
  <c r="AM195" i="57"/>
  <c r="AN48" i="58" s="1"/>
  <c r="AU195" i="57"/>
  <c r="AN56" i="58" s="1"/>
  <c r="AS133" i="57"/>
  <c r="AA54" i="58" s="1"/>
  <c r="AT211" i="55"/>
  <c r="AN55" i="56" s="1"/>
  <c r="M211" i="55"/>
  <c r="AN19" i="56" s="1"/>
  <c r="U211" i="55"/>
  <c r="AN29" i="56" s="1"/>
  <c r="AC211" i="55"/>
  <c r="AN38" i="56" s="1"/>
  <c r="AL211" i="55"/>
  <c r="AN47" i="56" s="1"/>
  <c r="I211" i="55"/>
  <c r="AN15" i="56" s="1"/>
  <c r="R211" i="55"/>
  <c r="AN26" i="56" s="1"/>
  <c r="Z211" i="55"/>
  <c r="AN35" i="56" s="1"/>
  <c r="AI211" i="55"/>
  <c r="AQ211" i="55"/>
  <c r="AN52" i="56" s="1"/>
  <c r="AY211" i="55"/>
  <c r="AN60" i="56" s="1"/>
  <c r="G206" i="53"/>
  <c r="AN13" i="54" s="1"/>
  <c r="P206" i="53"/>
  <c r="AN24" i="54" s="1"/>
  <c r="X206" i="53"/>
  <c r="AF206" i="53"/>
  <c r="AN41" i="54" s="1"/>
  <c r="AO206" i="53"/>
  <c r="AN50" i="54" s="1"/>
  <c r="AW206" i="53"/>
  <c r="AN58" i="54" s="1"/>
  <c r="F214" i="51"/>
  <c r="AN12" i="52" s="1"/>
  <c r="O214" i="51"/>
  <c r="AN21" i="52" s="1"/>
  <c r="W214" i="51"/>
  <c r="AN31" i="52" s="1"/>
  <c r="AE214" i="51"/>
  <c r="AN40" i="52" s="1"/>
  <c r="AN214" i="51"/>
  <c r="AN49" i="52" s="1"/>
  <c r="AV214" i="51"/>
  <c r="AN57" i="52" s="1"/>
  <c r="T343" i="45"/>
  <c r="BE28" i="46" s="1"/>
  <c r="AS343" i="45"/>
  <c r="BE54" i="46" s="1"/>
  <c r="E49" i="65"/>
  <c r="M11" i="66" s="1"/>
  <c r="F249" i="57"/>
  <c r="AW12" i="58" s="1"/>
  <c r="O249" i="57"/>
  <c r="AW21" i="58" s="1"/>
  <c r="W249" i="57"/>
  <c r="AW31" i="58" s="1"/>
  <c r="AE249" i="57"/>
  <c r="AW40" i="58" s="1"/>
  <c r="AN249" i="57"/>
  <c r="AW49" i="58" s="1"/>
  <c r="AV249" i="57"/>
  <c r="AW57" i="58" s="1"/>
  <c r="E278" i="57"/>
  <c r="BA11" i="58" s="1"/>
  <c r="N278" i="57"/>
  <c r="BA20" i="58" s="1"/>
  <c r="V278" i="57"/>
  <c r="BA30" i="58" s="1"/>
  <c r="AD278" i="57"/>
  <c r="BA39" i="58" s="1"/>
  <c r="AM278" i="57"/>
  <c r="BA48" i="58" s="1"/>
  <c r="AU278" i="57"/>
  <c r="BA56" i="58" s="1"/>
  <c r="AY63" i="65"/>
  <c r="AW112" i="65"/>
  <c r="X58" i="66" s="1"/>
  <c r="U14" i="65"/>
  <c r="H29" i="66" s="1"/>
  <c r="Y49" i="65"/>
  <c r="M34" i="66" s="1"/>
  <c r="AJ216" i="63"/>
  <c r="R317" i="53"/>
  <c r="BE26" i="54" s="1"/>
  <c r="E350" i="45"/>
  <c r="BF11" i="46" s="1"/>
  <c r="N350" i="45"/>
  <c r="BF20" i="46" s="1"/>
  <c r="V350" i="45"/>
  <c r="BF30" i="46" s="1"/>
  <c r="AD350" i="45"/>
  <c r="BF39" i="46" s="1"/>
  <c r="AM350" i="45"/>
  <c r="BF48" i="46" s="1"/>
  <c r="AU350" i="45"/>
  <c r="BF56" i="46" s="1"/>
  <c r="AV261" i="53"/>
  <c r="AW57" i="54" s="1"/>
  <c r="E289" i="53"/>
  <c r="BA11" i="54" s="1"/>
  <c r="N289" i="53"/>
  <c r="BA20" i="54" s="1"/>
  <c r="V289" i="53"/>
  <c r="BA30" i="54" s="1"/>
  <c r="AD289" i="53"/>
  <c r="BA39" i="54" s="1"/>
  <c r="AM289" i="53"/>
  <c r="BA48" i="54" s="1"/>
  <c r="AL322" i="45"/>
  <c r="BB47" i="46" s="1"/>
  <c r="AX282" i="53"/>
  <c r="AZ59" i="54" s="1"/>
  <c r="H324" i="53"/>
  <c r="BF14" i="54" s="1"/>
  <c r="Q324" i="53"/>
  <c r="BF25" i="54" s="1"/>
  <c r="Y324" i="53"/>
  <c r="BF34" i="54" s="1"/>
  <c r="AH324" i="53"/>
  <c r="BF43" i="54" s="1"/>
  <c r="AP324" i="53"/>
  <c r="BF51" i="54" s="1"/>
  <c r="AX324" i="53"/>
  <c r="BF59" i="54" s="1"/>
  <c r="AF226" i="49"/>
  <c r="AM41" i="50" s="1"/>
  <c r="AC280" i="45"/>
  <c r="AV38" i="46" s="1"/>
  <c r="M56" i="65"/>
  <c r="N19" i="66" s="1"/>
  <c r="AC56" i="65"/>
  <c r="F42" i="58"/>
  <c r="G133" i="65"/>
  <c r="AA13" i="66" s="1"/>
  <c r="P133" i="65"/>
  <c r="AA24" i="66" s="1"/>
  <c r="X133" i="65"/>
  <c r="AF133" i="65"/>
  <c r="AA41" i="66" s="1"/>
  <c r="AO133" i="65"/>
  <c r="AA50" i="66" s="1"/>
  <c r="AW133" i="65"/>
  <c r="AA58" i="66" s="1"/>
  <c r="V14" i="65"/>
  <c r="H30" i="66" s="1"/>
  <c r="AS56" i="65"/>
  <c r="G91" i="65"/>
  <c r="U13" i="66" s="1"/>
  <c r="AL126" i="65"/>
  <c r="Z47" i="66" s="1"/>
  <c r="F133" i="65"/>
  <c r="AA12" i="66" s="1"/>
  <c r="AL70" i="61"/>
  <c r="P47" i="62" s="1"/>
  <c r="Y211" i="55"/>
  <c r="AN34" i="56" s="1"/>
  <c r="AS119" i="61"/>
  <c r="Y54" i="62" s="1"/>
  <c r="BA119" i="61"/>
  <c r="Y62" i="62" s="1"/>
  <c r="H126" i="61"/>
  <c r="Z14" i="62" s="1"/>
  <c r="Q126" i="61"/>
  <c r="Z25" i="62" s="1"/>
  <c r="J63" i="65"/>
  <c r="O16" i="66" s="1"/>
  <c r="X289" i="51"/>
  <c r="P331" i="51"/>
  <c r="BF24" i="52" s="1"/>
  <c r="Z42" i="65"/>
  <c r="L35" i="66" s="1"/>
  <c r="AQ42" i="65"/>
  <c r="L52" i="66" s="1"/>
  <c r="BA84" i="65"/>
  <c r="T62" i="66" s="1"/>
  <c r="T277" i="63"/>
  <c r="AY28" i="64" s="1"/>
  <c r="AB277" i="63"/>
  <c r="AY37" i="64" s="1"/>
  <c r="AK277" i="63"/>
  <c r="AY46" i="64" s="1"/>
  <c r="AS277" i="63"/>
  <c r="AY54" i="64" s="1"/>
  <c r="BA277" i="63"/>
  <c r="AY62" i="64" s="1"/>
  <c r="K141" i="55"/>
  <c r="AD17" i="56" s="1"/>
  <c r="F7" i="65"/>
  <c r="G12" i="66" s="1"/>
  <c r="O7" i="65"/>
  <c r="G21" i="66" s="1"/>
  <c r="W7" i="65"/>
  <c r="G31" i="66" s="1"/>
  <c r="AE7" i="65"/>
  <c r="G40" i="66" s="1"/>
  <c r="AV7" i="65"/>
  <c r="G57" i="66" s="1"/>
  <c r="AW21" i="65"/>
  <c r="I58" i="66" s="1"/>
  <c r="AA42" i="65"/>
  <c r="L36" i="66" s="1"/>
  <c r="AN91" i="65"/>
  <c r="U49" i="66" s="1"/>
  <c r="AT195" i="65"/>
  <c r="AO55" i="66" s="1"/>
  <c r="AT277" i="65"/>
  <c r="BB55" i="66" s="1"/>
  <c r="G202" i="59"/>
  <c r="AL13" i="60" s="1"/>
  <c r="O202" i="59"/>
  <c r="AL21" i="60" s="1"/>
  <c r="W202" i="59"/>
  <c r="AL31" i="60" s="1"/>
  <c r="AE202" i="59"/>
  <c r="AL40" i="60" s="1"/>
  <c r="AM202" i="59"/>
  <c r="AL48" i="60" s="1"/>
  <c r="AU202" i="59"/>
  <c r="AL56" i="60" s="1"/>
  <c r="Q266" i="45"/>
  <c r="AT25" i="46" s="1"/>
  <c r="AX266" i="45"/>
  <c r="AT59" i="46" s="1"/>
  <c r="AE195" i="65"/>
  <c r="AO40" i="66" s="1"/>
  <c r="G249" i="65"/>
  <c r="AX13" i="66" s="1"/>
  <c r="M256" i="65"/>
  <c r="AY19" i="66" s="1"/>
  <c r="R270" i="65"/>
  <c r="BA26" i="66" s="1"/>
  <c r="AI270" i="65"/>
  <c r="BA44" i="66" s="1"/>
  <c r="AR305" i="65"/>
  <c r="BF53" i="66" s="1"/>
  <c r="T91" i="63"/>
  <c r="U28" i="64" s="1"/>
  <c r="AB91" i="63"/>
  <c r="U37" i="64" s="1"/>
  <c r="AK91" i="63"/>
  <c r="U46" i="64" s="1"/>
  <c r="AS91" i="63"/>
  <c r="U54" i="64" s="1"/>
  <c r="BA91" i="63"/>
  <c r="U62" i="64" s="1"/>
  <c r="U223" i="63"/>
  <c r="AP29" i="64" s="1"/>
  <c r="F330" i="55"/>
  <c r="BF12" i="56" s="1"/>
  <c r="O330" i="55"/>
  <c r="BF21" i="56" s="1"/>
  <c r="AE330" i="55"/>
  <c r="BF40" i="56" s="1"/>
  <c r="AV330" i="55"/>
  <c r="BF57" i="56" s="1"/>
  <c r="S14" i="65"/>
  <c r="H27" i="66" s="1"/>
  <c r="AV211" i="55"/>
  <c r="AN57" i="56" s="1"/>
  <c r="AV238" i="61"/>
  <c r="AN57" i="62" s="1"/>
  <c r="J14" i="65"/>
  <c r="H16" i="66" s="1"/>
  <c r="AA14" i="65"/>
  <c r="H36" i="66" s="1"/>
  <c r="AJ14" i="65"/>
  <c r="H45" i="66" s="1"/>
  <c r="AR14" i="65"/>
  <c r="H53" i="66" s="1"/>
  <c r="AZ14" i="65"/>
  <c r="H61" i="66" s="1"/>
  <c r="AJ98" i="65"/>
  <c r="V45" i="66" s="1"/>
  <c r="AD133" i="65"/>
  <c r="AA39" i="66" s="1"/>
  <c r="J7" i="65"/>
  <c r="G16" i="66" s="1"/>
  <c r="AA7" i="65"/>
  <c r="G36" i="66" s="1"/>
  <c r="AA84" i="65"/>
  <c r="T36" i="66" s="1"/>
  <c r="W133" i="55"/>
  <c r="AV133" i="55"/>
  <c r="AA57" i="56" s="1"/>
  <c r="J256" i="65"/>
  <c r="AY16" i="66" s="1"/>
  <c r="S256" i="65"/>
  <c r="AY27" i="66" s="1"/>
  <c r="AA256" i="65"/>
  <c r="AY36" i="66" s="1"/>
  <c r="AJ256" i="65"/>
  <c r="AY45" i="66" s="1"/>
  <c r="AR256" i="65"/>
  <c r="AY53" i="66" s="1"/>
  <c r="AZ256" i="65"/>
  <c r="AY61" i="66" s="1"/>
  <c r="R256" i="65"/>
  <c r="AY26" i="66" s="1"/>
  <c r="H263" i="65"/>
  <c r="AZ14" i="66" s="1"/>
  <c r="AH7" i="61"/>
  <c r="G43" i="62" s="1"/>
  <c r="S21" i="61"/>
  <c r="I27" i="62" s="1"/>
  <c r="AJ21" i="61"/>
  <c r="I45" i="62" s="1"/>
  <c r="AR21" i="61"/>
  <c r="I53" i="62" s="1"/>
  <c r="AZ21" i="61"/>
  <c r="I61" i="62" s="1"/>
  <c r="F49" i="61"/>
  <c r="M12" i="62" s="1"/>
  <c r="O49" i="61"/>
  <c r="M21" i="62" s="1"/>
  <c r="W49" i="61"/>
  <c r="M31" i="62" s="1"/>
  <c r="AE49" i="61"/>
  <c r="M40" i="62" s="1"/>
  <c r="AN49" i="61"/>
  <c r="M49" i="62" s="1"/>
  <c r="I77" i="61"/>
  <c r="Q15" i="62" s="1"/>
  <c r="R77" i="61"/>
  <c r="Q26" i="62" s="1"/>
  <c r="Z77" i="61"/>
  <c r="Q35" i="62" s="1"/>
  <c r="AI77" i="61"/>
  <c r="Q44" i="62" s="1"/>
  <c r="AQ77" i="61"/>
  <c r="Q52" i="62" s="1"/>
  <c r="AY77" i="61"/>
  <c r="Q60" i="62" s="1"/>
  <c r="J112" i="61"/>
  <c r="X16" i="62" s="1"/>
  <c r="S112" i="61"/>
  <c r="X27" i="62" s="1"/>
  <c r="AA112" i="61"/>
  <c r="X36" i="62" s="1"/>
  <c r="AJ112" i="61"/>
  <c r="X45" i="62" s="1"/>
  <c r="AR112" i="61"/>
  <c r="X53" i="62" s="1"/>
  <c r="AZ112" i="61"/>
  <c r="X61" i="62" s="1"/>
  <c r="J202" i="65"/>
  <c r="AP16" i="66" s="1"/>
  <c r="AA202" i="65"/>
  <c r="AP36" i="66" s="1"/>
  <c r="AR202" i="65"/>
  <c r="AP53" i="66" s="1"/>
  <c r="G291" i="65"/>
  <c r="BD13" i="66" s="1"/>
  <c r="P291" i="65"/>
  <c r="BD24" i="66" s="1"/>
  <c r="X291" i="65"/>
  <c r="AF291" i="65"/>
  <c r="BD41" i="66" s="1"/>
  <c r="AO291" i="65"/>
  <c r="BD50" i="66" s="1"/>
  <c r="AW291" i="65"/>
  <c r="BD58" i="66" s="1"/>
  <c r="J126" i="59"/>
  <c r="Z16" i="60" s="1"/>
  <c r="AR126" i="59"/>
  <c r="Z53" i="60" s="1"/>
  <c r="AL91" i="49"/>
  <c r="U47" i="50" s="1"/>
  <c r="AT91" i="49"/>
  <c r="U55" i="50" s="1"/>
  <c r="V127" i="49"/>
  <c r="F273" i="45"/>
  <c r="AU12" i="46" s="1"/>
  <c r="F14" i="65"/>
  <c r="O14" i="65"/>
  <c r="H21" i="66" s="1"/>
  <c r="W14" i="65"/>
  <c r="H31" i="66" s="1"/>
  <c r="AE14" i="65"/>
  <c r="H40" i="66" s="1"/>
  <c r="AN14" i="65"/>
  <c r="H49" i="66" s="1"/>
  <c r="AV14" i="65"/>
  <c r="H57" i="66" s="1"/>
  <c r="X188" i="65"/>
  <c r="S228" i="65"/>
  <c r="AU27" i="66" s="1"/>
  <c r="E256" i="65"/>
  <c r="AY11" i="66" s="1"/>
  <c r="N256" i="65"/>
  <c r="AY20" i="66" s="1"/>
  <c r="V256" i="65"/>
  <c r="AY30" i="66" s="1"/>
  <c r="AD256" i="65"/>
  <c r="AY39" i="66" s="1"/>
  <c r="AU256" i="65"/>
  <c r="AY56" i="66" s="1"/>
  <c r="M263" i="65"/>
  <c r="AZ19" i="66" s="1"/>
  <c r="U263" i="65"/>
  <c r="AZ29" i="66" s="1"/>
  <c r="AC263" i="65"/>
  <c r="AZ38" i="66" s="1"/>
  <c r="AL263" i="65"/>
  <c r="AZ47" i="66" s="1"/>
  <c r="AT263" i="65"/>
  <c r="AZ55" i="66" s="1"/>
  <c r="BA284" i="63"/>
  <c r="AZ62" i="64" s="1"/>
  <c r="AE240" i="45"/>
  <c r="AO40" i="46" s="1"/>
  <c r="AN240" i="45"/>
  <c r="AO49" i="46" s="1"/>
  <c r="M266" i="45"/>
  <c r="AT19" i="46" s="1"/>
  <c r="U266" i="45"/>
  <c r="AT29" i="46" s="1"/>
  <c r="AC266" i="45"/>
  <c r="AT38" i="46" s="1"/>
  <c r="AL266" i="45"/>
  <c r="AT47" i="46" s="1"/>
  <c r="AT266" i="45"/>
  <c r="AT55" i="46" s="1"/>
  <c r="J35" i="65"/>
  <c r="K16" i="66" s="1"/>
  <c r="S35" i="65"/>
  <c r="K27" i="66" s="1"/>
  <c r="AA35" i="65"/>
  <c r="K36" i="66" s="1"/>
  <c r="AJ35" i="65"/>
  <c r="K45" i="66" s="1"/>
  <c r="AR35" i="65"/>
  <c r="K53" i="66" s="1"/>
  <c r="AZ35" i="65"/>
  <c r="K61" i="66" s="1"/>
  <c r="I49" i="65"/>
  <c r="M15" i="66" s="1"/>
  <c r="R70" i="65"/>
  <c r="P26" i="66" s="1"/>
  <c r="AI70" i="65"/>
  <c r="P44" i="66" s="1"/>
  <c r="AQ70" i="65"/>
  <c r="P52" i="66" s="1"/>
  <c r="BA105" i="65"/>
  <c r="W62" i="66" s="1"/>
  <c r="K158" i="65"/>
  <c r="AH17" i="66" s="1"/>
  <c r="AS228" i="51"/>
  <c r="AP54" i="52" s="1"/>
  <c r="I254" i="51"/>
  <c r="AU15" i="52" s="1"/>
  <c r="R254" i="51"/>
  <c r="AU26" i="52" s="1"/>
  <c r="Z254" i="51"/>
  <c r="AU35" i="52" s="1"/>
  <c r="AI254" i="51"/>
  <c r="AU44" i="52" s="1"/>
  <c r="AQ254" i="51"/>
  <c r="AU52" i="52" s="1"/>
  <c r="AY254" i="51"/>
  <c r="AU60" i="52" s="1"/>
  <c r="AX70" i="47"/>
  <c r="P59" i="48" s="1"/>
  <c r="F112" i="47"/>
  <c r="X12" i="48" s="1"/>
  <c r="O112" i="47"/>
  <c r="X21" i="48" s="1"/>
  <c r="W112" i="47"/>
  <c r="X31" i="48" s="1"/>
  <c r="AE112" i="47"/>
  <c r="X40" i="48" s="1"/>
  <c r="AN112" i="47"/>
  <c r="X49" i="48" s="1"/>
  <c r="AV112" i="47"/>
  <c r="X57" i="48" s="1"/>
  <c r="AZ42" i="51"/>
  <c r="L61" i="52" s="1"/>
  <c r="Q84" i="51"/>
  <c r="T25" i="52" s="1"/>
  <c r="AP84" i="51"/>
  <c r="T51" i="52" s="1"/>
  <c r="J98" i="51"/>
  <c r="V16" i="52" s="1"/>
  <c r="S98" i="51"/>
  <c r="V27" i="52" s="1"/>
  <c r="AA98" i="51"/>
  <c r="V36" i="52" s="1"/>
  <c r="AJ98" i="51"/>
  <c r="V45" i="52" s="1"/>
  <c r="AR98" i="51"/>
  <c r="V53" i="52" s="1"/>
  <c r="AZ98" i="51"/>
  <c r="V61" i="52" s="1"/>
  <c r="I120" i="51"/>
  <c r="Y15" i="52" s="1"/>
  <c r="R120" i="51"/>
  <c r="Y26" i="52" s="1"/>
  <c r="Z120" i="51"/>
  <c r="Y35" i="52" s="1"/>
  <c r="AI120" i="51"/>
  <c r="Y44" i="52" s="1"/>
  <c r="AQ120" i="51"/>
  <c r="Y52" i="52" s="1"/>
  <c r="AY120" i="51"/>
  <c r="Y60" i="52" s="1"/>
  <c r="AB134" i="51"/>
  <c r="AA37" i="52" s="1"/>
  <c r="AS134" i="51"/>
  <c r="AA54" i="52" s="1"/>
  <c r="BA289" i="51"/>
  <c r="AZ62" i="52" s="1"/>
  <c r="T331" i="51"/>
  <c r="BF28" i="52" s="1"/>
  <c r="AB331" i="51"/>
  <c r="BF37" i="52" s="1"/>
  <c r="AK331" i="51"/>
  <c r="BF46" i="52" s="1"/>
  <c r="AS331" i="51"/>
  <c r="BF54" i="52" s="1"/>
  <c r="BA331" i="51"/>
  <c r="K198" i="61"/>
  <c r="AG17" i="62" s="1"/>
  <c r="E119" i="61"/>
  <c r="Y11" i="62" s="1"/>
  <c r="AD278" i="61"/>
  <c r="AU39" i="62" s="1"/>
  <c r="AK133" i="59"/>
  <c r="AA46" i="60" s="1"/>
  <c r="R91" i="53"/>
  <c r="U26" i="54" s="1"/>
  <c r="AI91" i="53"/>
  <c r="U44" i="54" s="1"/>
  <c r="AY91" i="53"/>
  <c r="U60" i="54" s="1"/>
  <c r="N220" i="53"/>
  <c r="AP20" i="54" s="1"/>
  <c r="V220" i="53"/>
  <c r="AP30" i="54" s="1"/>
  <c r="AD220" i="53"/>
  <c r="AP39" i="54" s="1"/>
  <c r="AM220" i="53"/>
  <c r="AP48" i="54" s="1"/>
  <c r="AU220" i="53"/>
  <c r="AP56" i="54" s="1"/>
  <c r="Y112" i="51"/>
  <c r="X34" i="52" s="1"/>
  <c r="AP112" i="51"/>
  <c r="X51" i="52" s="1"/>
  <c r="E120" i="51"/>
  <c r="Y11" i="52" s="1"/>
  <c r="BA282" i="51"/>
  <c r="AY62" i="52" s="1"/>
  <c r="M324" i="51"/>
  <c r="BE19" i="52" s="1"/>
  <c r="U324" i="51"/>
  <c r="BE29" i="52" s="1"/>
  <c r="AC324" i="51"/>
  <c r="BE38" i="52" s="1"/>
  <c r="AL324" i="51"/>
  <c r="BE47" i="52" s="1"/>
  <c r="AT324" i="51"/>
  <c r="BE55" i="52" s="1"/>
  <c r="AW126" i="47"/>
  <c r="Z58" i="48" s="1"/>
  <c r="AS333" i="47"/>
  <c r="BC54" i="48" s="1"/>
  <c r="N347" i="47"/>
  <c r="BE20" i="48" s="1"/>
  <c r="V347" i="47"/>
  <c r="BE30" i="48" s="1"/>
  <c r="AD347" i="47"/>
  <c r="BE39" i="48" s="1"/>
  <c r="AM347" i="47"/>
  <c r="BE48" i="48" s="1"/>
  <c r="AU347" i="47"/>
  <c r="BE56" i="48" s="1"/>
  <c r="K42" i="65"/>
  <c r="L17" i="66" s="1"/>
  <c r="T42" i="65"/>
  <c r="L28" i="66" s="1"/>
  <c r="AB42" i="65"/>
  <c r="L37" i="66" s="1"/>
  <c r="AK42" i="65"/>
  <c r="L46" i="66" s="1"/>
  <c r="AC242" i="65"/>
  <c r="AW38" i="66" s="1"/>
  <c r="Z202" i="59"/>
  <c r="AL35" i="60" s="1"/>
  <c r="O70" i="65"/>
  <c r="P21" i="66" s="1"/>
  <c r="H112" i="65"/>
  <c r="X14" i="66" s="1"/>
  <c r="Y112" i="65"/>
  <c r="X34" i="66" s="1"/>
  <c r="M188" i="65"/>
  <c r="AN19" i="66" s="1"/>
  <c r="AC188" i="65"/>
  <c r="AN38" i="66" s="1"/>
  <c r="AT188" i="65"/>
  <c r="AN55" i="66" s="1"/>
  <c r="Z256" i="65"/>
  <c r="AY35" i="66" s="1"/>
  <c r="AI256" i="65"/>
  <c r="AY44" i="66" s="1"/>
  <c r="AY256" i="65"/>
  <c r="AY60" i="66" s="1"/>
  <c r="Q263" i="65"/>
  <c r="AZ25" i="66" s="1"/>
  <c r="P56" i="65"/>
  <c r="N24" i="66" s="1"/>
  <c r="AF112" i="59"/>
  <c r="X41" i="60" s="1"/>
  <c r="AC218" i="55"/>
  <c r="AO38" i="56" s="1"/>
  <c r="Q28" i="65"/>
  <c r="J25" i="66" s="1"/>
  <c r="M133" i="65"/>
  <c r="AA19" i="66" s="1"/>
  <c r="U133" i="65"/>
  <c r="AA29" i="66" s="1"/>
  <c r="AC133" i="65"/>
  <c r="AA38" i="66" s="1"/>
  <c r="AD174" i="65"/>
  <c r="AL39" i="66" s="1"/>
  <c r="AV195" i="65"/>
  <c r="AO57" i="66" s="1"/>
  <c r="Y228" i="65"/>
  <c r="AU34" i="66" s="1"/>
  <c r="I263" i="65"/>
  <c r="AZ15" i="66" s="1"/>
  <c r="AI263" i="65"/>
  <c r="AZ44" i="66" s="1"/>
  <c r="Y305" i="65"/>
  <c r="BF34" i="66" s="1"/>
  <c r="G219" i="49"/>
  <c r="AL13" i="50" s="1"/>
  <c r="O219" i="49"/>
  <c r="AL21" i="50" s="1"/>
  <c r="W219" i="49"/>
  <c r="AL31" i="50" s="1"/>
  <c r="AU219" i="49"/>
  <c r="AL56" i="50" s="1"/>
  <c r="J105" i="65"/>
  <c r="W16" i="66" s="1"/>
  <c r="AU221" i="65"/>
  <c r="AT56" i="66" s="1"/>
  <c r="AI14" i="65"/>
  <c r="H44" i="66" s="1"/>
  <c r="O133" i="65"/>
  <c r="AA21" i="66" s="1"/>
  <c r="W133" i="65"/>
  <c r="AE133" i="65"/>
  <c r="AA40" i="66" s="1"/>
  <c r="AN133" i="65"/>
  <c r="AA49" i="66" s="1"/>
  <c r="M209" i="59"/>
  <c r="AM19" i="60" s="1"/>
  <c r="U209" i="59"/>
  <c r="AM29" i="60" s="1"/>
  <c r="Z313" i="57"/>
  <c r="BF35" i="58" s="1"/>
  <c r="AI313" i="57"/>
  <c r="BF44" i="58" s="1"/>
  <c r="AY313" i="57"/>
  <c r="BF60" i="58" s="1"/>
  <c r="M105" i="55"/>
  <c r="W19" i="56" s="1"/>
  <c r="U105" i="55"/>
  <c r="W29" i="56" s="1"/>
  <c r="AC105" i="55"/>
  <c r="W38" i="56" s="1"/>
  <c r="AL105" i="55"/>
  <c r="W47" i="56" s="1"/>
  <c r="AT105" i="55"/>
  <c r="W55" i="56" s="1"/>
  <c r="T126" i="55"/>
  <c r="Z28" i="56" s="1"/>
  <c r="AB126" i="55"/>
  <c r="Z37" i="56" s="1"/>
  <c r="AK126" i="55"/>
  <c r="Z46" i="56" s="1"/>
  <c r="AS126" i="55"/>
  <c r="Z54" i="56" s="1"/>
  <c r="BA126" i="55"/>
  <c r="Z62" i="56" s="1"/>
  <c r="V91" i="53"/>
  <c r="U30" i="54" s="1"/>
  <c r="AO105" i="53"/>
  <c r="W50" i="54" s="1"/>
  <c r="AK270" i="47"/>
  <c r="AT46" i="48" s="1"/>
  <c r="AA292" i="61"/>
  <c r="AW36" i="62" s="1"/>
  <c r="G42" i="65"/>
  <c r="L13" i="66" s="1"/>
  <c r="P42" i="65"/>
  <c r="L24" i="66" s="1"/>
  <c r="X42" i="65"/>
  <c r="AF42" i="65"/>
  <c r="L41" i="66" s="1"/>
  <c r="AO42" i="65"/>
  <c r="L50" i="66" s="1"/>
  <c r="AW42" i="65"/>
  <c r="L58" i="66" s="1"/>
  <c r="N49" i="65"/>
  <c r="M20" i="66" s="1"/>
  <c r="V49" i="65"/>
  <c r="M30" i="66" s="1"/>
  <c r="AD49" i="65"/>
  <c r="M39" i="66" s="1"/>
  <c r="AM49" i="65"/>
  <c r="M48" i="66" s="1"/>
  <c r="AU49" i="65"/>
  <c r="M56" i="66" s="1"/>
  <c r="F77" i="65"/>
  <c r="Q12" i="66" s="1"/>
  <c r="O77" i="65"/>
  <c r="W77" i="65"/>
  <c r="Q31" i="66" s="1"/>
  <c r="AE77" i="65"/>
  <c r="Q40" i="66" s="1"/>
  <c r="AN77" i="65"/>
  <c r="Q49" i="66" s="1"/>
  <c r="AV77" i="65"/>
  <c r="Q57" i="66" s="1"/>
  <c r="E91" i="65"/>
  <c r="U11" i="66" s="1"/>
  <c r="N98" i="65"/>
  <c r="V20" i="66" s="1"/>
  <c r="AN98" i="65"/>
  <c r="V49" i="66" s="1"/>
  <c r="AM105" i="65"/>
  <c r="W48" i="66" s="1"/>
  <c r="AK195" i="65"/>
  <c r="AO46" i="66" s="1"/>
  <c r="M242" i="65"/>
  <c r="AW19" i="66" s="1"/>
  <c r="F277" i="65"/>
  <c r="BB12" i="66" s="1"/>
  <c r="AE277" i="65"/>
  <c r="BB40" i="66" s="1"/>
  <c r="AM277" i="65"/>
  <c r="BB48" i="66" s="1"/>
  <c r="J284" i="65"/>
  <c r="BC16" i="66" s="1"/>
  <c r="H305" i="65"/>
  <c r="BF14" i="66" s="1"/>
  <c r="AV77" i="63"/>
  <c r="Q57" i="64" s="1"/>
  <c r="T105" i="63"/>
  <c r="W28" i="64" s="1"/>
  <c r="J126" i="63"/>
  <c r="Z16" i="64" s="1"/>
  <c r="S126" i="63"/>
  <c r="Z27" i="64" s="1"/>
  <c r="AA126" i="63"/>
  <c r="Z36" i="64" s="1"/>
  <c r="AJ126" i="63"/>
  <c r="Z45" i="64" s="1"/>
  <c r="AR126" i="63"/>
  <c r="Z53" i="64" s="1"/>
  <c r="AZ126" i="63"/>
  <c r="Z61" i="64" s="1"/>
  <c r="O91" i="57"/>
  <c r="U21" i="58" s="1"/>
  <c r="W91" i="57"/>
  <c r="U31" i="58" s="1"/>
  <c r="AE91" i="57"/>
  <c r="U40" i="58" s="1"/>
  <c r="AN91" i="57"/>
  <c r="U49" i="58" s="1"/>
  <c r="AV91" i="57"/>
  <c r="U57" i="58" s="1"/>
  <c r="F202" i="57"/>
  <c r="AO12" i="58" s="1"/>
  <c r="O202" i="57"/>
  <c r="AO21" i="58" s="1"/>
  <c r="W202" i="57"/>
  <c r="AO31" i="58" s="1"/>
  <c r="AE202" i="57"/>
  <c r="AO40" i="58" s="1"/>
  <c r="AN202" i="57"/>
  <c r="AO49" i="58" s="1"/>
  <c r="AV202" i="57"/>
  <c r="AO57" i="58" s="1"/>
  <c r="BA292" i="57"/>
  <c r="BC62" i="58" s="1"/>
  <c r="H316" i="55"/>
  <c r="BD14" i="56" s="1"/>
  <c r="Q316" i="55"/>
  <c r="BD25" i="56" s="1"/>
  <c r="Y316" i="55"/>
  <c r="BD34" i="56" s="1"/>
  <c r="AH316" i="55"/>
  <c r="BD43" i="56" s="1"/>
  <c r="AP316" i="55"/>
  <c r="BD51" i="56" s="1"/>
  <c r="AX316" i="55"/>
  <c r="BD59" i="56" s="1"/>
  <c r="J330" i="55"/>
  <c r="BF16" i="56" s="1"/>
  <c r="S330" i="55"/>
  <c r="BF27" i="56" s="1"/>
  <c r="AA330" i="55"/>
  <c r="BF36" i="56" s="1"/>
  <c r="Q21" i="65"/>
  <c r="I25" i="66" s="1"/>
  <c r="AH21" i="65"/>
  <c r="I43" i="66" s="1"/>
  <c r="Q42" i="65"/>
  <c r="L25" i="66" s="1"/>
  <c r="Y42" i="65"/>
  <c r="L34" i="66" s="1"/>
  <c r="AP42" i="65"/>
  <c r="L51" i="66" s="1"/>
  <c r="AH98" i="65"/>
  <c r="V43" i="66" s="1"/>
  <c r="AI119" i="65"/>
  <c r="Y44" i="66" s="1"/>
  <c r="N181" i="65"/>
  <c r="AM20" i="66" s="1"/>
  <c r="AU181" i="65"/>
  <c r="AM56" i="66" s="1"/>
  <c r="I202" i="65"/>
  <c r="AP15" i="66" s="1"/>
  <c r="J235" i="65"/>
  <c r="AV16" i="66" s="1"/>
  <c r="S235" i="65"/>
  <c r="AV27" i="66" s="1"/>
  <c r="AA235" i="65"/>
  <c r="AV36" i="66" s="1"/>
  <c r="AJ235" i="65"/>
  <c r="AV45" i="66" s="1"/>
  <c r="AR235" i="65"/>
  <c r="AV53" i="66" s="1"/>
  <c r="AZ235" i="65"/>
  <c r="AV61" i="66" s="1"/>
  <c r="AR249" i="65"/>
  <c r="AX53" i="66" s="1"/>
  <c r="AC284" i="65"/>
  <c r="BC38" i="66" s="1"/>
  <c r="AL284" i="65"/>
  <c r="BC47" i="66" s="1"/>
  <c r="N298" i="65"/>
  <c r="BE20" i="66" s="1"/>
  <c r="AY305" i="65"/>
  <c r="BF60" i="66" s="1"/>
  <c r="AU319" i="59"/>
  <c r="BD56" i="60" s="1"/>
  <c r="AR326" i="59"/>
  <c r="BE53" i="60" s="1"/>
  <c r="M119" i="57"/>
  <c r="Y19" i="58" s="1"/>
  <c r="U119" i="57"/>
  <c r="AC119" i="57"/>
  <c r="Y38" i="58" s="1"/>
  <c r="AL119" i="57"/>
  <c r="Y47" i="58" s="1"/>
  <c r="AT119" i="57"/>
  <c r="Y55" i="58" s="1"/>
  <c r="AB278" i="57"/>
  <c r="BA37" i="58" s="1"/>
  <c r="BA278" i="57"/>
  <c r="BA62" i="58" s="1"/>
  <c r="Q285" i="57"/>
  <c r="BB25" i="58" s="1"/>
  <c r="Y285" i="57"/>
  <c r="BB34" i="58" s="1"/>
  <c r="AP285" i="57"/>
  <c r="BB51" i="58" s="1"/>
  <c r="AX285" i="57"/>
  <c r="BB59" i="58" s="1"/>
  <c r="G306" i="57"/>
  <c r="BE13" i="58" s="1"/>
  <c r="X306" i="57"/>
  <c r="AF306" i="57"/>
  <c r="BE41" i="58" s="1"/>
  <c r="AO306" i="57"/>
  <c r="BE50" i="58" s="1"/>
  <c r="AW306" i="57"/>
  <c r="BE58" i="58" s="1"/>
  <c r="AT309" i="55"/>
  <c r="BC55" i="56" s="1"/>
  <c r="I316" i="55"/>
  <c r="BD15" i="56" s="1"/>
  <c r="R316" i="55"/>
  <c r="BD26" i="56" s="1"/>
  <c r="AZ77" i="53"/>
  <c r="Q61" i="54" s="1"/>
  <c r="AL133" i="65"/>
  <c r="AA47" i="66" s="1"/>
  <c r="AT133" i="65"/>
  <c r="AA55" i="66" s="1"/>
  <c r="AV174" i="65"/>
  <c r="AL57" i="66" s="1"/>
  <c r="K216" i="61"/>
  <c r="AJ17" i="62" s="1"/>
  <c r="AS42" i="65"/>
  <c r="L54" i="66" s="1"/>
  <c r="BA42" i="65"/>
  <c r="L62" i="66" s="1"/>
  <c r="I63" i="65"/>
  <c r="O15" i="66" s="1"/>
  <c r="R63" i="65"/>
  <c r="O26" i="66" s="1"/>
  <c r="Z63" i="65"/>
  <c r="O35" i="66" s="1"/>
  <c r="AI63" i="65"/>
  <c r="AQ63" i="65"/>
  <c r="S84" i="65"/>
  <c r="T27" i="66" s="1"/>
  <c r="AJ84" i="65"/>
  <c r="T45" i="66" s="1"/>
  <c r="S105" i="65"/>
  <c r="AA105" i="65"/>
  <c r="W36" i="66" s="1"/>
  <c r="AJ105" i="65"/>
  <c r="W45" i="66" s="1"/>
  <c r="AR105" i="65"/>
  <c r="W53" i="66" s="1"/>
  <c r="AZ105" i="65"/>
  <c r="W61" i="66" s="1"/>
  <c r="AS221" i="65"/>
  <c r="AT54" i="66" s="1"/>
  <c r="M235" i="65"/>
  <c r="AV19" i="66" s="1"/>
  <c r="H333" i="59"/>
  <c r="BF14" i="60" s="1"/>
  <c r="Q333" i="59"/>
  <c r="BF25" i="60" s="1"/>
  <c r="Y333" i="59"/>
  <c r="BF34" i="60" s="1"/>
  <c r="AH333" i="59"/>
  <c r="BF43" i="60" s="1"/>
  <c r="Z35" i="57"/>
  <c r="K35" i="58" s="1"/>
  <c r="K189" i="55"/>
  <c r="AJ17" i="56" s="1"/>
  <c r="AH244" i="55"/>
  <c r="AT43" i="56" s="1"/>
  <c r="BA274" i="55"/>
  <c r="AX62" i="56" s="1"/>
  <c r="M316" i="55"/>
  <c r="BD19" i="56" s="1"/>
  <c r="U316" i="55"/>
  <c r="BD29" i="56" s="1"/>
  <c r="AC316" i="55"/>
  <c r="BD38" i="56" s="1"/>
  <c r="AL316" i="55"/>
  <c r="BD47" i="56" s="1"/>
  <c r="AT316" i="55"/>
  <c r="BD55" i="56" s="1"/>
  <c r="AK7" i="65"/>
  <c r="G46" i="66" s="1"/>
  <c r="AU14" i="65"/>
  <c r="H56" i="66" s="1"/>
  <c r="AC28" i="65"/>
  <c r="J38" i="66" s="1"/>
  <c r="K91" i="65"/>
  <c r="U17" i="66" s="1"/>
  <c r="AB91" i="65"/>
  <c r="U37" i="66" s="1"/>
  <c r="AK91" i="65"/>
  <c r="U46" i="66" s="1"/>
  <c r="AS91" i="65"/>
  <c r="U54" i="66" s="1"/>
  <c r="BA91" i="65"/>
  <c r="U62" i="66" s="1"/>
  <c r="AV133" i="65"/>
  <c r="AA57" i="66" s="1"/>
  <c r="AC291" i="65"/>
  <c r="BD38" i="66" s="1"/>
  <c r="AL291" i="65"/>
  <c r="BD47" i="66" s="1"/>
  <c r="AT299" i="61"/>
  <c r="AX55" i="62" s="1"/>
  <c r="J306" i="61"/>
  <c r="AY16" i="62" s="1"/>
  <c r="S306" i="61"/>
  <c r="AY27" i="62" s="1"/>
  <c r="H313" i="61"/>
  <c r="AZ14" i="62" s="1"/>
  <c r="Q313" i="61"/>
  <c r="AZ25" i="62" s="1"/>
  <c r="Y313" i="61"/>
  <c r="AZ34" i="62" s="1"/>
  <c r="AH313" i="61"/>
  <c r="AZ43" i="62" s="1"/>
  <c r="AP313" i="61"/>
  <c r="AZ51" i="62" s="1"/>
  <c r="H355" i="61"/>
  <c r="BF14" i="62" s="1"/>
  <c r="Q355" i="61"/>
  <c r="BF25" i="62" s="1"/>
  <c r="Y355" i="61"/>
  <c r="BF34" i="62" s="1"/>
  <c r="AP355" i="61"/>
  <c r="BF51" i="62" s="1"/>
  <c r="AX355" i="61"/>
  <c r="BF59" i="62" s="1"/>
  <c r="AD21" i="65"/>
  <c r="I39" i="66" s="1"/>
  <c r="AD42" i="65"/>
  <c r="L39" i="66" s="1"/>
  <c r="U49" i="65"/>
  <c r="M29" i="66" s="1"/>
  <c r="AL49" i="65"/>
  <c r="M47" i="66" s="1"/>
  <c r="AL77" i="65"/>
  <c r="Q47" i="66" s="1"/>
  <c r="F119" i="65"/>
  <c r="Y12" i="66" s="1"/>
  <c r="W119" i="65"/>
  <c r="Y31" i="66" s="1"/>
  <c r="AE119" i="65"/>
  <c r="Y40" i="66" s="1"/>
  <c r="AN119" i="65"/>
  <c r="Y49" i="66" s="1"/>
  <c r="AV119" i="65"/>
  <c r="Y57" i="66" s="1"/>
  <c r="AM126" i="65"/>
  <c r="Z48" i="66" s="1"/>
  <c r="W126" i="65"/>
  <c r="Z31" i="66" s="1"/>
  <c r="J195" i="65"/>
  <c r="AO16" i="66" s="1"/>
  <c r="S195" i="65"/>
  <c r="AO27" i="66" s="1"/>
  <c r="AA195" i="65"/>
  <c r="AO36" i="66" s="1"/>
  <c r="AJ195" i="65"/>
  <c r="AR195" i="65"/>
  <c r="AO53" i="66" s="1"/>
  <c r="AZ195" i="65"/>
  <c r="AO61" i="66" s="1"/>
  <c r="F202" i="65"/>
  <c r="AP12" i="66" s="1"/>
  <c r="O202" i="65"/>
  <c r="AP21" i="66" s="1"/>
  <c r="W202" i="65"/>
  <c r="AP31" i="66" s="1"/>
  <c r="AE202" i="65"/>
  <c r="AP40" i="66" s="1"/>
  <c r="AM202" i="65"/>
  <c r="AP48" i="66" s="1"/>
  <c r="M284" i="59"/>
  <c r="AY19" i="60" s="1"/>
  <c r="AK333" i="59"/>
  <c r="BF46" i="60" s="1"/>
  <c r="U202" i="57"/>
  <c r="AO29" i="58" s="1"/>
  <c r="I209" i="57"/>
  <c r="AP15" i="58" s="1"/>
  <c r="R209" i="57"/>
  <c r="AP26" i="58" s="1"/>
  <c r="Z209" i="57"/>
  <c r="AP35" i="58" s="1"/>
  <c r="AI209" i="57"/>
  <c r="AP44" i="58" s="1"/>
  <c r="AQ209" i="57"/>
  <c r="AP52" i="58" s="1"/>
  <c r="AY209" i="57"/>
  <c r="AP60" i="58" s="1"/>
  <c r="AA264" i="57"/>
  <c r="AY36" i="58" s="1"/>
  <c r="H271" i="57"/>
  <c r="AZ14" i="58" s="1"/>
  <c r="U285" i="57"/>
  <c r="BB29" i="58" s="1"/>
  <c r="AT285" i="57"/>
  <c r="BB55" i="58" s="1"/>
  <c r="AY197" i="55"/>
  <c r="AL60" i="56" s="1"/>
  <c r="H267" i="55"/>
  <c r="AW14" i="56" s="1"/>
  <c r="Q267" i="55"/>
  <c r="AW25" i="56" s="1"/>
  <c r="Y267" i="55"/>
  <c r="AW34" i="56" s="1"/>
  <c r="AH267" i="55"/>
  <c r="AW43" i="56" s="1"/>
  <c r="AP267" i="55"/>
  <c r="AW51" i="56" s="1"/>
  <c r="T323" i="55"/>
  <c r="BE28" i="56" s="1"/>
  <c r="AB323" i="55"/>
  <c r="BE37" i="56" s="1"/>
  <c r="AK323" i="55"/>
  <c r="BE46" i="56" s="1"/>
  <c r="AS323" i="55"/>
  <c r="BE54" i="56" s="1"/>
  <c r="BA323" i="55"/>
  <c r="BE62" i="56" s="1"/>
  <c r="K175" i="51"/>
  <c r="AF17" i="52" s="1"/>
  <c r="AW273" i="45"/>
  <c r="AU58" i="46" s="1"/>
  <c r="I192" i="53"/>
  <c r="AL15" i="54" s="1"/>
  <c r="Q192" i="53"/>
  <c r="AL25" i="54" s="1"/>
  <c r="Y192" i="53"/>
  <c r="AL34" i="54" s="1"/>
  <c r="AG192" i="53"/>
  <c r="AO192" i="53"/>
  <c r="AL50" i="54" s="1"/>
  <c r="AW192" i="53"/>
  <c r="AL58" i="54" s="1"/>
  <c r="AJ330" i="55"/>
  <c r="BF45" i="56" s="1"/>
  <c r="AR330" i="55"/>
  <c r="BF53" i="56" s="1"/>
  <c r="AZ330" i="55"/>
  <c r="BF61" i="56" s="1"/>
  <c r="J112" i="53"/>
  <c r="X16" i="54" s="1"/>
  <c r="S112" i="53"/>
  <c r="X27" i="54" s="1"/>
  <c r="AA112" i="53"/>
  <c r="X36" i="54" s="1"/>
  <c r="AJ112" i="53"/>
  <c r="X45" i="54" s="1"/>
  <c r="AR112" i="53"/>
  <c r="X53" i="54" s="1"/>
  <c r="AZ112" i="53"/>
  <c r="X61" i="54" s="1"/>
  <c r="E228" i="51"/>
  <c r="AP11" i="52" s="1"/>
  <c r="N228" i="51"/>
  <c r="AP20" i="52" s="1"/>
  <c r="V228" i="51"/>
  <c r="AP30" i="52" s="1"/>
  <c r="AD228" i="51"/>
  <c r="AP39" i="52" s="1"/>
  <c r="AM228" i="51"/>
  <c r="AP48" i="52" s="1"/>
  <c r="AU228" i="51"/>
  <c r="AP56" i="52" s="1"/>
  <c r="W247" i="51"/>
  <c r="AT31" i="52" s="1"/>
  <c r="BA134" i="49"/>
  <c r="AA62" i="50" s="1"/>
  <c r="AF333" i="47"/>
  <c r="BC41" i="48" s="1"/>
  <c r="O112" i="45"/>
  <c r="X21" i="46" s="1"/>
  <c r="AN112" i="45"/>
  <c r="X49" i="46" s="1"/>
  <c r="H126" i="45"/>
  <c r="Z14" i="46" s="1"/>
  <c r="Y126" i="45"/>
  <c r="Z34" i="46" s="1"/>
  <c r="J294" i="45"/>
  <c r="AX16" i="46" s="1"/>
  <c r="AA294" i="45"/>
  <c r="AX36" i="46" s="1"/>
  <c r="AR294" i="45"/>
  <c r="AX53" i="46" s="1"/>
  <c r="F105" i="61"/>
  <c r="W12" i="62" s="1"/>
  <c r="W105" i="61"/>
  <c r="W31" i="62" s="1"/>
  <c r="AE105" i="61"/>
  <c r="W40" i="62" s="1"/>
  <c r="AV105" i="61"/>
  <c r="W57" i="62" s="1"/>
  <c r="M119" i="61"/>
  <c r="Y19" i="62" s="1"/>
  <c r="U119" i="61"/>
  <c r="AC119" i="61"/>
  <c r="Y38" i="62" s="1"/>
  <c r="AL119" i="61"/>
  <c r="Y47" i="62" s="1"/>
  <c r="AT119" i="61"/>
  <c r="Y55" i="62" s="1"/>
  <c r="O133" i="61"/>
  <c r="AA21" i="62" s="1"/>
  <c r="W133" i="61"/>
  <c r="AE133" i="61"/>
  <c r="AA40" i="62" s="1"/>
  <c r="AN133" i="61"/>
  <c r="AA49" i="62" s="1"/>
  <c r="AV133" i="61"/>
  <c r="AA57" i="62" s="1"/>
  <c r="M21" i="65"/>
  <c r="I19" i="66" s="1"/>
  <c r="AC21" i="65"/>
  <c r="I38" i="66" s="1"/>
  <c r="AL21" i="65"/>
  <c r="I47" i="66" s="1"/>
  <c r="AX21" i="65"/>
  <c r="I59" i="66" s="1"/>
  <c r="AJ28" i="65"/>
  <c r="J45" i="66" s="1"/>
  <c r="K28" i="65"/>
  <c r="J17" i="66" s="1"/>
  <c r="P28" i="65"/>
  <c r="J24" i="66" s="1"/>
  <c r="T28" i="65"/>
  <c r="J28" i="66" s="1"/>
  <c r="AB28" i="65"/>
  <c r="J37" i="66" s="1"/>
  <c r="AF28" i="65"/>
  <c r="J41" i="66" s="1"/>
  <c r="AK28" i="65"/>
  <c r="J46" i="66" s="1"/>
  <c r="AS28" i="65"/>
  <c r="J54" i="66" s="1"/>
  <c r="BA28" i="65"/>
  <c r="J62" i="66" s="1"/>
  <c r="H35" i="65"/>
  <c r="K14" i="66" s="1"/>
  <c r="Q35" i="65"/>
  <c r="K25" i="66" s="1"/>
  <c r="Y35" i="65"/>
  <c r="K34" i="66" s="1"/>
  <c r="AH35" i="65"/>
  <c r="K43" i="66" s="1"/>
  <c r="AX35" i="65"/>
  <c r="K59" i="66" s="1"/>
  <c r="R42" i="65"/>
  <c r="L26" i="66" s="1"/>
  <c r="AI42" i="65"/>
  <c r="L44" i="66" s="1"/>
  <c r="K49" i="65"/>
  <c r="AK49" i="65"/>
  <c r="M46" i="66" s="1"/>
  <c r="F56" i="65"/>
  <c r="N12" i="66" s="1"/>
  <c r="W56" i="65"/>
  <c r="N31" i="66" s="1"/>
  <c r="AV56" i="65"/>
  <c r="P63" i="65"/>
  <c r="O24" i="66" s="1"/>
  <c r="T63" i="65"/>
  <c r="O28" i="66" s="1"/>
  <c r="X63" i="65"/>
  <c r="N36" i="66" s="1"/>
  <c r="AB63" i="65"/>
  <c r="AK63" i="65"/>
  <c r="O46" i="66" s="1"/>
  <c r="AS63" i="65"/>
  <c r="BA63" i="65"/>
  <c r="O62" i="66" s="1"/>
  <c r="G70" i="65"/>
  <c r="P13" i="66" s="1"/>
  <c r="K70" i="65"/>
  <c r="P17" i="66" s="1"/>
  <c r="P70" i="65"/>
  <c r="P24" i="66" s="1"/>
  <c r="T70" i="65"/>
  <c r="P28" i="66" s="1"/>
  <c r="X70" i="65"/>
  <c r="AB70" i="65"/>
  <c r="P37" i="66" s="1"/>
  <c r="AF70" i="65"/>
  <c r="P41" i="66" s="1"/>
  <c r="AK70" i="65"/>
  <c r="P46" i="66" s="1"/>
  <c r="AO70" i="65"/>
  <c r="P50" i="66" s="1"/>
  <c r="AS70" i="65"/>
  <c r="P54" i="66" s="1"/>
  <c r="AW70" i="65"/>
  <c r="P58" i="66" s="1"/>
  <c r="BA70" i="65"/>
  <c r="P62" i="66" s="1"/>
  <c r="G77" i="65"/>
  <c r="Q13" i="66" s="1"/>
  <c r="M84" i="65"/>
  <c r="T19" i="66" s="1"/>
  <c r="Q84" i="65"/>
  <c r="T25" i="66" s="1"/>
  <c r="U84" i="65"/>
  <c r="T29" i="66" s="1"/>
  <c r="Y84" i="65"/>
  <c r="T34" i="66" s="1"/>
  <c r="AC84" i="65"/>
  <c r="T38" i="66" s="1"/>
  <c r="AL84" i="65"/>
  <c r="T47" i="66" s="1"/>
  <c r="AP84" i="65"/>
  <c r="T51" i="66" s="1"/>
  <c r="AT84" i="65"/>
  <c r="T55" i="66" s="1"/>
  <c r="N84" i="65"/>
  <c r="T20" i="66" s="1"/>
  <c r="V84" i="65"/>
  <c r="T30" i="66" s="1"/>
  <c r="AD84" i="65"/>
  <c r="T39" i="66" s="1"/>
  <c r="AM84" i="65"/>
  <c r="T48" i="66" s="1"/>
  <c r="AU84" i="65"/>
  <c r="T56" i="66" s="1"/>
  <c r="H91" i="65"/>
  <c r="U14" i="66" s="1"/>
  <c r="Q91" i="65"/>
  <c r="Y91" i="65"/>
  <c r="U34" i="66" s="1"/>
  <c r="AH91" i="65"/>
  <c r="U43" i="66" s="1"/>
  <c r="AP91" i="65"/>
  <c r="U51" i="66" s="1"/>
  <c r="AX91" i="65"/>
  <c r="U59" i="66" s="1"/>
  <c r="M105" i="65"/>
  <c r="W19" i="66" s="1"/>
  <c r="AC105" i="65"/>
  <c r="W38" i="66" s="1"/>
  <c r="AL105" i="65"/>
  <c r="W47" i="66" s="1"/>
  <c r="AT105" i="65"/>
  <c r="W55" i="66" s="1"/>
  <c r="F126" i="65"/>
  <c r="Z12" i="66" s="1"/>
  <c r="J126" i="65"/>
  <c r="Z16" i="66" s="1"/>
  <c r="O126" i="65"/>
  <c r="Z21" i="66" s="1"/>
  <c r="S126" i="65"/>
  <c r="Z27" i="66" s="1"/>
  <c r="AE126" i="65"/>
  <c r="Z40" i="66" s="1"/>
  <c r="AN126" i="65"/>
  <c r="Z49" i="66" s="1"/>
  <c r="AV126" i="65"/>
  <c r="Z57" i="66" s="1"/>
  <c r="AZ126" i="65"/>
  <c r="Z61" i="66" s="1"/>
  <c r="L174" i="65"/>
  <c r="T174" i="65"/>
  <c r="AL28" i="66" s="1"/>
  <c r="AB174" i="65"/>
  <c r="AL37" i="66" s="1"/>
  <c r="AJ174" i="65"/>
  <c r="AL45" i="66" s="1"/>
  <c r="AR174" i="65"/>
  <c r="AL53" i="66" s="1"/>
  <c r="AZ174" i="65"/>
  <c r="AL61" i="66" s="1"/>
  <c r="Y181" i="65"/>
  <c r="AM34" i="66" s="1"/>
  <c r="I181" i="65"/>
  <c r="AM15" i="66" s="1"/>
  <c r="R181" i="65"/>
  <c r="AM26" i="66" s="1"/>
  <c r="Z181" i="65"/>
  <c r="AM35" i="66" s="1"/>
  <c r="AI181" i="65"/>
  <c r="AM44" i="66" s="1"/>
  <c r="AQ181" i="65"/>
  <c r="AM52" i="66" s="1"/>
  <c r="AY181" i="65"/>
  <c r="AM60" i="66" s="1"/>
  <c r="G195" i="65"/>
  <c r="AO13" i="66" s="1"/>
  <c r="P195" i="65"/>
  <c r="AO24" i="66" s="1"/>
  <c r="T195" i="65"/>
  <c r="AO28" i="66" s="1"/>
  <c r="X195" i="65"/>
  <c r="AB195" i="65"/>
  <c r="AO37" i="66" s="1"/>
  <c r="AF195" i="65"/>
  <c r="AO41" i="66" s="1"/>
  <c r="AO195" i="65"/>
  <c r="AO50" i="66" s="1"/>
  <c r="AS195" i="65"/>
  <c r="AO54" i="66" s="1"/>
  <c r="AW195" i="65"/>
  <c r="AO58" i="66" s="1"/>
  <c r="BA195" i="65"/>
  <c r="AO62" i="66" s="1"/>
  <c r="G202" i="65"/>
  <c r="AP13" i="66" s="1"/>
  <c r="P202" i="65"/>
  <c r="AP24" i="66" s="1"/>
  <c r="AF202" i="65"/>
  <c r="AP41" i="66" s="1"/>
  <c r="AO202" i="65"/>
  <c r="AP50" i="66" s="1"/>
  <c r="AW202" i="65"/>
  <c r="AP58" i="66" s="1"/>
  <c r="W228" i="65"/>
  <c r="AU31" i="66" s="1"/>
  <c r="AJ228" i="65"/>
  <c r="AU45" i="66" s="1"/>
  <c r="AR228" i="65"/>
  <c r="AU53" i="66" s="1"/>
  <c r="AZ228" i="65"/>
  <c r="AU61" i="66" s="1"/>
  <c r="N242" i="65"/>
  <c r="AW20" i="66" s="1"/>
  <c r="I249" i="65"/>
  <c r="AX15" i="66" s="1"/>
  <c r="N249" i="65"/>
  <c r="AX20" i="66" s="1"/>
  <c r="AM249" i="65"/>
  <c r="AX48" i="66" s="1"/>
  <c r="H249" i="65"/>
  <c r="AX14" i="66" s="1"/>
  <c r="Q249" i="65"/>
  <c r="AX25" i="66" s="1"/>
  <c r="Y249" i="65"/>
  <c r="AX34" i="66" s="1"/>
  <c r="AH249" i="65"/>
  <c r="AX43" i="66" s="1"/>
  <c r="AP249" i="65"/>
  <c r="AX51" i="66" s="1"/>
  <c r="AX249" i="65"/>
  <c r="AX59" i="66" s="1"/>
  <c r="J270" i="65"/>
  <c r="BA16" i="66" s="1"/>
  <c r="BD18" i="66"/>
  <c r="K291" i="65"/>
  <c r="BD17" i="66" s="1"/>
  <c r="AN231" i="61"/>
  <c r="AM49" i="62" s="1"/>
  <c r="AV231" i="61"/>
  <c r="AM57" i="62" s="1"/>
  <c r="E245" i="61"/>
  <c r="AO11" i="62" s="1"/>
  <c r="AD245" i="61"/>
  <c r="AO39" i="62" s="1"/>
  <c r="AI245" i="61"/>
  <c r="AO44" i="62" s="1"/>
  <c r="AU245" i="61"/>
  <c r="AO56" i="62" s="1"/>
  <c r="H278" i="61"/>
  <c r="AU14" i="62" s="1"/>
  <c r="Q278" i="61"/>
  <c r="AU25" i="62" s="1"/>
  <c r="AP278" i="61"/>
  <c r="H348" i="61"/>
  <c r="BE14" i="62" s="1"/>
  <c r="Q348" i="61"/>
  <c r="BE25" i="62" s="1"/>
  <c r="Y348" i="61"/>
  <c r="BE34" i="62" s="1"/>
  <c r="AH348" i="61"/>
  <c r="BE43" i="62" s="1"/>
  <c r="AP348" i="61"/>
  <c r="BE51" i="62" s="1"/>
  <c r="AX348" i="61"/>
  <c r="BE59" i="62" s="1"/>
  <c r="H14" i="65"/>
  <c r="H14" i="66" s="1"/>
  <c r="Q14" i="65"/>
  <c r="H25" i="66" s="1"/>
  <c r="Y14" i="65"/>
  <c r="H34" i="66" s="1"/>
  <c r="AH14" i="65"/>
  <c r="H43" i="66" s="1"/>
  <c r="AP14" i="65"/>
  <c r="H51" i="66" s="1"/>
  <c r="AX14" i="65"/>
  <c r="H59" i="66" s="1"/>
  <c r="R21" i="65"/>
  <c r="I26" i="66" s="1"/>
  <c r="AU21" i="65"/>
  <c r="I56" i="66" s="1"/>
  <c r="K56" i="65"/>
  <c r="N17" i="66" s="1"/>
  <c r="T56" i="65"/>
  <c r="N28" i="66" s="1"/>
  <c r="AB56" i="65"/>
  <c r="BA56" i="65"/>
  <c r="Q56" i="65"/>
  <c r="N25" i="66" s="1"/>
  <c r="U56" i="65"/>
  <c r="N29" i="66" s="1"/>
  <c r="AP56" i="65"/>
  <c r="AT56" i="65"/>
  <c r="AE63" i="65"/>
  <c r="O40" i="66" s="1"/>
  <c r="AC70" i="65"/>
  <c r="P38" i="66" s="1"/>
  <c r="E70" i="65"/>
  <c r="P11" i="66" s="1"/>
  <c r="N70" i="65"/>
  <c r="V70" i="65"/>
  <c r="P30" i="66" s="1"/>
  <c r="Z70" i="65"/>
  <c r="P35" i="66" s="1"/>
  <c r="AD70" i="65"/>
  <c r="P39" i="66" s="1"/>
  <c r="AM70" i="65"/>
  <c r="P48" i="66" s="1"/>
  <c r="AU70" i="65"/>
  <c r="P56" i="66" s="1"/>
  <c r="AX77" i="65"/>
  <c r="Q59" i="66" s="1"/>
  <c r="AR84" i="65"/>
  <c r="T53" i="66" s="1"/>
  <c r="K84" i="65"/>
  <c r="T17" i="66" s="1"/>
  <c r="T84" i="65"/>
  <c r="T28" i="66" s="1"/>
  <c r="AB84" i="65"/>
  <c r="T37" i="66" s="1"/>
  <c r="AF84" i="65"/>
  <c r="T41" i="66" s="1"/>
  <c r="AK84" i="65"/>
  <c r="T46" i="66" s="1"/>
  <c r="AS84" i="65"/>
  <c r="T54" i="66" s="1"/>
  <c r="N91" i="65"/>
  <c r="U20" i="66" s="1"/>
  <c r="V91" i="65"/>
  <c r="U30" i="66" s="1"/>
  <c r="AD91" i="65"/>
  <c r="U39" i="66" s="1"/>
  <c r="AM91" i="65"/>
  <c r="U48" i="66" s="1"/>
  <c r="AU91" i="65"/>
  <c r="U56" i="66" s="1"/>
  <c r="F91" i="65"/>
  <c r="U12" i="66" s="1"/>
  <c r="O91" i="65"/>
  <c r="U21" i="66" s="1"/>
  <c r="W91" i="65"/>
  <c r="U31" i="66" s="1"/>
  <c r="AE91" i="65"/>
  <c r="U40" i="66" s="1"/>
  <c r="AV91" i="65"/>
  <c r="U57" i="66" s="1"/>
  <c r="K105" i="65"/>
  <c r="W17" i="66" s="1"/>
  <c r="T105" i="65"/>
  <c r="W28" i="66" s="1"/>
  <c r="AF112" i="65"/>
  <c r="X41" i="66" s="1"/>
  <c r="AS119" i="65"/>
  <c r="Y54" i="66" s="1"/>
  <c r="N126" i="65"/>
  <c r="Z20" i="66" s="1"/>
  <c r="AD126" i="65"/>
  <c r="Z39" i="66" s="1"/>
  <c r="AI126" i="65"/>
  <c r="Z44" i="66" s="1"/>
  <c r="AU126" i="65"/>
  <c r="Z56" i="66" s="1"/>
  <c r="Q133" i="65"/>
  <c r="AA25" i="66" s="1"/>
  <c r="E133" i="65"/>
  <c r="AA11" i="66" s="1"/>
  <c r="F174" i="65"/>
  <c r="AL12" i="66" s="1"/>
  <c r="J174" i="65"/>
  <c r="AL16" i="66" s="1"/>
  <c r="N174" i="65"/>
  <c r="AL20" i="66" s="1"/>
  <c r="R174" i="65"/>
  <c r="AL26" i="66" s="1"/>
  <c r="V174" i="65"/>
  <c r="AL30" i="66" s="1"/>
  <c r="Z174" i="65"/>
  <c r="AL35" i="66" s="1"/>
  <c r="AH174" i="65"/>
  <c r="AL43" i="66" s="1"/>
  <c r="AL174" i="65"/>
  <c r="AL47" i="66" s="1"/>
  <c r="AP174" i="65"/>
  <c r="AL51" i="66" s="1"/>
  <c r="AT174" i="65"/>
  <c r="AL55" i="66" s="1"/>
  <c r="AX174" i="65"/>
  <c r="AL59" i="66" s="1"/>
  <c r="I174" i="65"/>
  <c r="AL15" i="66" s="1"/>
  <c r="Q174" i="65"/>
  <c r="AL25" i="66" s="1"/>
  <c r="Y174" i="65"/>
  <c r="AL34" i="66" s="1"/>
  <c r="AG174" i="65"/>
  <c r="AO174" i="65"/>
  <c r="AL50" i="66" s="1"/>
  <c r="AW174" i="65"/>
  <c r="AL58" i="66" s="1"/>
  <c r="AO188" i="65"/>
  <c r="AN50" i="66" s="1"/>
  <c r="E221" i="65"/>
  <c r="AT11" i="66" s="1"/>
  <c r="N221" i="65"/>
  <c r="AT20" i="66" s="1"/>
  <c r="V221" i="65"/>
  <c r="AT30" i="66" s="1"/>
  <c r="AD221" i="65"/>
  <c r="AT39" i="66" s="1"/>
  <c r="AM221" i="65"/>
  <c r="AT48" i="66" s="1"/>
  <c r="H228" i="65"/>
  <c r="AU14" i="66" s="1"/>
  <c r="Q228" i="65"/>
  <c r="AU25" i="66" s="1"/>
  <c r="AH228" i="65"/>
  <c r="AU43" i="66" s="1"/>
  <c r="AP228" i="65"/>
  <c r="AX228" i="65"/>
  <c r="AU59" i="66" s="1"/>
  <c r="G242" i="65"/>
  <c r="AW13" i="66" s="1"/>
  <c r="P242" i="65"/>
  <c r="AW24" i="66" s="1"/>
  <c r="X242" i="65"/>
  <c r="AF242" i="65"/>
  <c r="AW41" i="66" s="1"/>
  <c r="AK242" i="65"/>
  <c r="AW46" i="66" s="1"/>
  <c r="AO242" i="65"/>
  <c r="AW50" i="66" s="1"/>
  <c r="AW242" i="65"/>
  <c r="AW58" i="66" s="1"/>
  <c r="F242" i="65"/>
  <c r="AW12" i="66" s="1"/>
  <c r="O242" i="65"/>
  <c r="AW21" i="66" s="1"/>
  <c r="W242" i="65"/>
  <c r="AW31" i="66" s="1"/>
  <c r="AN242" i="65"/>
  <c r="AW49" i="66" s="1"/>
  <c r="AV242" i="65"/>
  <c r="AW57" i="66" s="1"/>
  <c r="P249" i="65"/>
  <c r="AX24" i="66" s="1"/>
  <c r="X249" i="65"/>
  <c r="AF249" i="65"/>
  <c r="AX41" i="66" s="1"/>
  <c r="AO249" i="65"/>
  <c r="AX50" i="66" s="1"/>
  <c r="AW249" i="65"/>
  <c r="AX58" i="66" s="1"/>
  <c r="Z7" i="65"/>
  <c r="G35" i="66" s="1"/>
  <c r="AI7" i="65"/>
  <c r="G44" i="66" s="1"/>
  <c r="AQ263" i="65"/>
  <c r="AZ52" i="66" s="1"/>
  <c r="J291" i="65"/>
  <c r="BD16" i="66" s="1"/>
  <c r="AA291" i="65"/>
  <c r="BD36" i="66" s="1"/>
  <c r="AJ291" i="65"/>
  <c r="BD45" i="66" s="1"/>
  <c r="AZ291" i="65"/>
  <c r="BD61" i="66" s="1"/>
  <c r="E298" i="65"/>
  <c r="BE11" i="66" s="1"/>
  <c r="V298" i="65"/>
  <c r="BE30" i="66" s="1"/>
  <c r="AD298" i="65"/>
  <c r="BE39" i="66" s="1"/>
  <c r="AM298" i="65"/>
  <c r="BE48" i="66" s="1"/>
  <c r="AU298" i="65"/>
  <c r="BE56" i="66" s="1"/>
  <c r="M298" i="65"/>
  <c r="BE19" i="66" s="1"/>
  <c r="U298" i="65"/>
  <c r="BE29" i="66" s="1"/>
  <c r="AC298" i="65"/>
  <c r="BE38" i="66" s="1"/>
  <c r="AL298" i="65"/>
  <c r="BE47" i="66" s="1"/>
  <c r="AT298" i="65"/>
  <c r="BE55" i="66" s="1"/>
  <c r="AB70" i="63"/>
  <c r="P37" i="64" s="1"/>
  <c r="AF98" i="63"/>
  <c r="V41" i="64" s="1"/>
  <c r="BA126" i="63"/>
  <c r="Z62" i="64" s="1"/>
  <c r="AM126" i="59"/>
  <c r="Z48" i="60" s="1"/>
  <c r="J98" i="57"/>
  <c r="V16" i="58" s="1"/>
  <c r="S98" i="57"/>
  <c r="V27" i="58" s="1"/>
  <c r="AA98" i="57"/>
  <c r="V36" i="58" s="1"/>
  <c r="AJ98" i="57"/>
  <c r="V45" i="58" s="1"/>
  <c r="AR98" i="57"/>
  <c r="V53" i="58" s="1"/>
  <c r="AZ98" i="57"/>
  <c r="V61" i="58" s="1"/>
  <c r="F126" i="57"/>
  <c r="Z12" i="58" s="1"/>
  <c r="O126" i="57"/>
  <c r="Z21" i="58" s="1"/>
  <c r="W126" i="57"/>
  <c r="Z31" i="58" s="1"/>
  <c r="AE126" i="57"/>
  <c r="Z40" i="58" s="1"/>
  <c r="AN126" i="57"/>
  <c r="Z49" i="58" s="1"/>
  <c r="AV126" i="57"/>
  <c r="Z57" i="58" s="1"/>
  <c r="W306" i="57"/>
  <c r="BE31" i="58" s="1"/>
  <c r="AD306" i="57"/>
  <c r="BE39" i="58" s="1"/>
  <c r="E77" i="55"/>
  <c r="Q11" i="56" s="1"/>
  <c r="N77" i="55"/>
  <c r="Q20" i="56" s="1"/>
  <c r="V77" i="55"/>
  <c r="Q30" i="56" s="1"/>
  <c r="AD77" i="55"/>
  <c r="Q39" i="56" s="1"/>
  <c r="AM77" i="55"/>
  <c r="Q48" i="56" s="1"/>
  <c r="AU77" i="55"/>
  <c r="Q56" i="56" s="1"/>
  <c r="G91" i="55"/>
  <c r="U13" i="56" s="1"/>
  <c r="P91" i="55"/>
  <c r="U24" i="56" s="1"/>
  <c r="AH98" i="55"/>
  <c r="V43" i="56" s="1"/>
  <c r="F112" i="55"/>
  <c r="X12" i="56" s="1"/>
  <c r="O112" i="55"/>
  <c r="X21" i="56" s="1"/>
  <c r="AE112" i="55"/>
  <c r="X40" i="56" s="1"/>
  <c r="AN112" i="55"/>
  <c r="X49" i="56" s="1"/>
  <c r="AV112" i="55"/>
  <c r="X57" i="56" s="1"/>
  <c r="AH126" i="55"/>
  <c r="Z43" i="56" s="1"/>
  <c r="AT127" i="53"/>
  <c r="Z55" i="54" s="1"/>
  <c r="AC127" i="51"/>
  <c r="Z38" i="52" s="1"/>
  <c r="J134" i="51"/>
  <c r="AA16" i="52" s="1"/>
  <c r="AJ134" i="51"/>
  <c r="AA45" i="52" s="1"/>
  <c r="J317" i="51"/>
  <c r="BD16" i="52" s="1"/>
  <c r="S317" i="51"/>
  <c r="BD27" i="52" s="1"/>
  <c r="AA317" i="51"/>
  <c r="BD36" i="52" s="1"/>
  <c r="AJ317" i="51"/>
  <c r="BD45" i="52" s="1"/>
  <c r="AR317" i="51"/>
  <c r="BD53" i="52" s="1"/>
  <c r="BA324" i="51"/>
  <c r="BE62" i="52" s="1"/>
  <c r="AZ70" i="49"/>
  <c r="P61" i="50" s="1"/>
  <c r="P105" i="49"/>
  <c r="W24" i="50" s="1"/>
  <c r="T105" i="49"/>
  <c r="W28" i="50" s="1"/>
  <c r="X105" i="49"/>
  <c r="AB105" i="49"/>
  <c r="W37" i="50" s="1"/>
  <c r="AK105" i="49"/>
  <c r="W46" i="50" s="1"/>
  <c r="AS105" i="49"/>
  <c r="W54" i="50" s="1"/>
  <c r="BA105" i="49"/>
  <c r="W62" i="50" s="1"/>
  <c r="I120" i="49"/>
  <c r="Y15" i="50" s="1"/>
  <c r="L219" i="49"/>
  <c r="T219" i="49"/>
  <c r="AL28" i="50" s="1"/>
  <c r="AB219" i="49"/>
  <c r="AL37" i="50" s="1"/>
  <c r="AJ219" i="49"/>
  <c r="AL45" i="50" s="1"/>
  <c r="W240" i="49"/>
  <c r="AO31" i="50" s="1"/>
  <c r="AE240" i="49"/>
  <c r="AO40" i="50" s="1"/>
  <c r="F270" i="65"/>
  <c r="BA12" i="66" s="1"/>
  <c r="O270" i="65"/>
  <c r="BA21" i="66" s="1"/>
  <c r="W270" i="65"/>
  <c r="BA31" i="66" s="1"/>
  <c r="AE270" i="65"/>
  <c r="BA40" i="66" s="1"/>
  <c r="AN270" i="65"/>
  <c r="BA49" i="66" s="1"/>
  <c r="AV270" i="65"/>
  <c r="AZ270" i="65"/>
  <c r="BA61" i="66" s="1"/>
  <c r="M284" i="65"/>
  <c r="BC19" i="66" s="1"/>
  <c r="AT284" i="65"/>
  <c r="BC55" i="66" s="1"/>
  <c r="G298" i="65"/>
  <c r="BE13" i="66" s="1"/>
  <c r="P298" i="65"/>
  <c r="BE24" i="66" s="1"/>
  <c r="X298" i="65"/>
  <c r="AF298" i="65"/>
  <c r="BE41" i="66" s="1"/>
  <c r="AW298" i="65"/>
  <c r="BE58" i="66" s="1"/>
  <c r="T305" i="65"/>
  <c r="BF28" i="66" s="1"/>
  <c r="AB305" i="65"/>
  <c r="BF37" i="66" s="1"/>
  <c r="AK305" i="65"/>
  <c r="BF46" i="66" s="1"/>
  <c r="AS305" i="65"/>
  <c r="BF54" i="66" s="1"/>
  <c r="BA305" i="65"/>
  <c r="R105" i="63"/>
  <c r="W26" i="64" s="1"/>
  <c r="F133" i="63"/>
  <c r="AA12" i="64" s="1"/>
  <c r="O133" i="63"/>
  <c r="AA21" i="64" s="1"/>
  <c r="T223" i="63"/>
  <c r="AP28" i="64" s="1"/>
  <c r="AB223" i="63"/>
  <c r="AP37" i="64" s="1"/>
  <c r="AK223" i="63"/>
  <c r="AS223" i="63"/>
  <c r="AP54" i="64" s="1"/>
  <c r="BA223" i="63"/>
  <c r="AP62" i="64" s="1"/>
  <c r="O84" i="59"/>
  <c r="T21" i="60" s="1"/>
  <c r="W84" i="59"/>
  <c r="T31" i="60" s="1"/>
  <c r="AE84" i="59"/>
  <c r="T40" i="60" s="1"/>
  <c r="AN84" i="59"/>
  <c r="T49" i="60" s="1"/>
  <c r="AV84" i="59"/>
  <c r="T57" i="60" s="1"/>
  <c r="U98" i="59"/>
  <c r="V29" i="60" s="1"/>
  <c r="I209" i="59"/>
  <c r="AM15" i="60" s="1"/>
  <c r="O223" i="59"/>
  <c r="AO21" i="60" s="1"/>
  <c r="AN223" i="59"/>
  <c r="AO49" i="60" s="1"/>
  <c r="P230" i="59"/>
  <c r="AP24" i="60" s="1"/>
  <c r="AW230" i="59"/>
  <c r="AP58" i="60" s="1"/>
  <c r="N249" i="59"/>
  <c r="AT20" i="60" s="1"/>
  <c r="V249" i="59"/>
  <c r="AT30" i="60" s="1"/>
  <c r="AD249" i="59"/>
  <c r="AT39" i="60" s="1"/>
  <c r="S263" i="59"/>
  <c r="AV27" i="60" s="1"/>
  <c r="AJ263" i="59"/>
  <c r="AV45" i="60" s="1"/>
  <c r="AR263" i="59"/>
  <c r="AV53" i="60" s="1"/>
  <c r="T270" i="59"/>
  <c r="AW28" i="60" s="1"/>
  <c r="AB270" i="59"/>
  <c r="AW37" i="60" s="1"/>
  <c r="AK270" i="59"/>
  <c r="AW46" i="60" s="1"/>
  <c r="AS270" i="59"/>
  <c r="AW54" i="60" s="1"/>
  <c r="BA270" i="59"/>
  <c r="AW62" i="60" s="1"/>
  <c r="U284" i="59"/>
  <c r="AY29" i="60" s="1"/>
  <c r="AL284" i="59"/>
  <c r="AY47" i="60" s="1"/>
  <c r="J291" i="59"/>
  <c r="AZ16" i="60" s="1"/>
  <c r="S291" i="59"/>
  <c r="AZ27" i="60" s="1"/>
  <c r="AA291" i="59"/>
  <c r="AZ36" i="60" s="1"/>
  <c r="AJ291" i="59"/>
  <c r="AZ45" i="60" s="1"/>
  <c r="F333" i="59"/>
  <c r="BF12" i="60" s="1"/>
  <c r="O333" i="59"/>
  <c r="BF21" i="60" s="1"/>
  <c r="W333" i="59"/>
  <c r="BF31" i="60" s="1"/>
  <c r="AN333" i="59"/>
  <c r="BF49" i="60" s="1"/>
  <c r="AV333" i="59"/>
  <c r="BF57" i="60" s="1"/>
  <c r="AH133" i="57"/>
  <c r="AA43" i="58" s="1"/>
  <c r="AB133" i="57"/>
  <c r="AA37" i="58" s="1"/>
  <c r="AK133" i="57"/>
  <c r="AA46" i="58" s="1"/>
  <c r="G228" i="57"/>
  <c r="AT13" i="58" s="1"/>
  <c r="X228" i="57"/>
  <c r="AF228" i="57"/>
  <c r="AT41" i="58" s="1"/>
  <c r="AO228" i="57"/>
  <c r="BA299" i="57"/>
  <c r="BD62" i="58" s="1"/>
  <c r="M306" i="57"/>
  <c r="BE19" i="58" s="1"/>
  <c r="U306" i="57"/>
  <c r="BE29" i="58" s="1"/>
  <c r="AC306" i="57"/>
  <c r="BE38" i="58" s="1"/>
  <c r="AL306" i="57"/>
  <c r="BE47" i="58" s="1"/>
  <c r="AT306" i="57"/>
  <c r="BE55" i="58" s="1"/>
  <c r="H313" i="57"/>
  <c r="BF14" i="58" s="1"/>
  <c r="Q313" i="57"/>
  <c r="BF25" i="58" s="1"/>
  <c r="Y313" i="57"/>
  <c r="BF34" i="58" s="1"/>
  <c r="AH313" i="57"/>
  <c r="BF43" i="58" s="1"/>
  <c r="AP313" i="57"/>
  <c r="BF51" i="58" s="1"/>
  <c r="AX313" i="57"/>
  <c r="BF59" i="58" s="1"/>
  <c r="AJ70" i="55"/>
  <c r="P45" i="56" s="1"/>
  <c r="AR70" i="55"/>
  <c r="P53" i="56" s="1"/>
  <c r="AZ70" i="55"/>
  <c r="P61" i="56" s="1"/>
  <c r="M84" i="55"/>
  <c r="T19" i="56" s="1"/>
  <c r="U84" i="55"/>
  <c r="T29" i="56" s="1"/>
  <c r="AC84" i="55"/>
  <c r="T38" i="56" s="1"/>
  <c r="AL84" i="55"/>
  <c r="T47" i="56" s="1"/>
  <c r="AT84" i="55"/>
  <c r="T55" i="56" s="1"/>
  <c r="AZ98" i="55"/>
  <c r="V61" i="56" s="1"/>
  <c r="Z98" i="55"/>
  <c r="V35" i="56" s="1"/>
  <c r="AQ98" i="55"/>
  <c r="V52" i="56" s="1"/>
  <c r="P133" i="55"/>
  <c r="AA24" i="56" s="1"/>
  <c r="T133" i="55"/>
  <c r="AA28" i="56" s="1"/>
  <c r="AB133" i="55"/>
  <c r="AA37" i="56" s="1"/>
  <c r="AK133" i="55"/>
  <c r="AA46" i="56" s="1"/>
  <c r="AS133" i="55"/>
  <c r="AA54" i="56" s="1"/>
  <c r="AW133" i="55"/>
  <c r="AA58" i="56" s="1"/>
  <c r="BA133" i="55"/>
  <c r="AA62" i="56" s="1"/>
  <c r="J274" i="55"/>
  <c r="AX16" i="56" s="1"/>
  <c r="AA274" i="55"/>
  <c r="AX36" i="56" s="1"/>
  <c r="AR274" i="55"/>
  <c r="AX53" i="56" s="1"/>
  <c r="G239" i="53"/>
  <c r="AT13" i="54" s="1"/>
  <c r="X239" i="53"/>
  <c r="AF239" i="53"/>
  <c r="AT41" i="54" s="1"/>
  <c r="Y317" i="53"/>
  <c r="BE34" i="54" s="1"/>
  <c r="T127" i="51"/>
  <c r="Z28" i="52" s="1"/>
  <c r="AB127" i="51"/>
  <c r="Z37" i="52" s="1"/>
  <c r="AK127" i="51"/>
  <c r="Z46" i="52" s="1"/>
  <c r="AS127" i="51"/>
  <c r="Z54" i="52" s="1"/>
  <c r="BA127" i="51"/>
  <c r="Z62" i="52" s="1"/>
  <c r="I247" i="49"/>
  <c r="AP15" i="50" s="1"/>
  <c r="R247" i="49"/>
  <c r="AP26" i="50" s="1"/>
  <c r="Z247" i="49"/>
  <c r="AP35" i="50" s="1"/>
  <c r="M344" i="49"/>
  <c r="BE19" i="50" s="1"/>
  <c r="U344" i="49"/>
  <c r="BE29" i="50" s="1"/>
  <c r="AC344" i="49"/>
  <c r="BE38" i="50" s="1"/>
  <c r="AL344" i="49"/>
  <c r="BE47" i="50" s="1"/>
  <c r="AT344" i="49"/>
  <c r="BE55" i="50" s="1"/>
  <c r="R351" i="49"/>
  <c r="BF26" i="50" s="1"/>
  <c r="AI247" i="49"/>
  <c r="AP44" i="50" s="1"/>
  <c r="H351" i="49"/>
  <c r="BF14" i="50" s="1"/>
  <c r="Q351" i="49"/>
  <c r="BF25" i="50" s="1"/>
  <c r="Y351" i="49"/>
  <c r="BF34" i="50" s="1"/>
  <c r="AH351" i="49"/>
  <c r="BF43" i="50" s="1"/>
  <c r="AP351" i="49"/>
  <c r="BF51" i="50" s="1"/>
  <c r="AX351" i="49"/>
  <c r="BF59" i="50" s="1"/>
  <c r="AB77" i="47"/>
  <c r="Q37" i="48" s="1"/>
  <c r="E91" i="47"/>
  <c r="U11" i="48" s="1"/>
  <c r="I91" i="47"/>
  <c r="U15" i="48" s="1"/>
  <c r="R91" i="47"/>
  <c r="U26" i="48" s="1"/>
  <c r="Z91" i="47"/>
  <c r="U35" i="48" s="1"/>
  <c r="P105" i="47"/>
  <c r="W24" i="48" s="1"/>
  <c r="T105" i="47"/>
  <c r="W28" i="48" s="1"/>
  <c r="BA284" i="47"/>
  <c r="AV62" i="48" s="1"/>
  <c r="AV340" i="47"/>
  <c r="BD57" i="48" s="1"/>
  <c r="AL354" i="47"/>
  <c r="BF47" i="48" s="1"/>
  <c r="AN350" i="45"/>
  <c r="BF49" i="46" s="1"/>
  <c r="V224" i="61"/>
  <c r="AL30" i="62" s="1"/>
  <c r="Y21" i="65"/>
  <c r="I34" i="66" s="1"/>
  <c r="S28" i="65"/>
  <c r="J27" i="66" s="1"/>
  <c r="AA28" i="65"/>
  <c r="J36" i="66" s="1"/>
  <c r="AZ28" i="65"/>
  <c r="J61" i="66" s="1"/>
  <c r="P35" i="65"/>
  <c r="K24" i="66" s="1"/>
  <c r="AB35" i="65"/>
  <c r="K37" i="66" s="1"/>
  <c r="AO35" i="65"/>
  <c r="K50" i="66" s="1"/>
  <c r="AW35" i="65"/>
  <c r="K58" i="66" s="1"/>
  <c r="E77" i="65"/>
  <c r="Q11" i="66" s="1"/>
  <c r="N77" i="65"/>
  <c r="Q20" i="66" s="1"/>
  <c r="V77" i="65"/>
  <c r="Q30" i="66" s="1"/>
  <c r="AD77" i="65"/>
  <c r="Q39" i="66" s="1"/>
  <c r="AQ77" i="65"/>
  <c r="Q52" i="66" s="1"/>
  <c r="S91" i="65"/>
  <c r="U27" i="66" s="1"/>
  <c r="AJ91" i="65"/>
  <c r="U45" i="66" s="1"/>
  <c r="E105" i="65"/>
  <c r="W11" i="66" s="1"/>
  <c r="AY105" i="65"/>
  <c r="W60" i="66" s="1"/>
  <c r="P112" i="65"/>
  <c r="X24" i="66" s="1"/>
  <c r="AO112" i="65"/>
  <c r="X50" i="66" s="1"/>
  <c r="AH133" i="65"/>
  <c r="AA43" i="66" s="1"/>
  <c r="AX133" i="65"/>
  <c r="AA59" i="66" s="1"/>
  <c r="AM181" i="65"/>
  <c r="AM48" i="66" s="1"/>
  <c r="AW188" i="65"/>
  <c r="AN58" i="66" s="1"/>
  <c r="F195" i="65"/>
  <c r="AO12" i="66" s="1"/>
  <c r="AL224" i="61"/>
  <c r="AL47" i="62" s="1"/>
  <c r="H21" i="65"/>
  <c r="I14" i="66" s="1"/>
  <c r="J28" i="65"/>
  <c r="J16" i="66" s="1"/>
  <c r="AR28" i="65"/>
  <c r="J53" i="66" s="1"/>
  <c r="G35" i="65"/>
  <c r="K13" i="66" s="1"/>
  <c r="T35" i="65"/>
  <c r="K28" i="66" s="1"/>
  <c r="AF35" i="65"/>
  <c r="K41" i="66" s="1"/>
  <c r="AK35" i="65"/>
  <c r="K46" i="66" s="1"/>
  <c r="AS35" i="65"/>
  <c r="K54" i="66" s="1"/>
  <c r="BA35" i="65"/>
  <c r="K62" i="66" s="1"/>
  <c r="I42" i="65"/>
  <c r="L15" i="66" s="1"/>
  <c r="AY42" i="65"/>
  <c r="L60" i="66" s="1"/>
  <c r="AL56" i="65"/>
  <c r="I77" i="65"/>
  <c r="Q15" i="66" s="1"/>
  <c r="R77" i="65"/>
  <c r="Q26" i="66" s="1"/>
  <c r="AI77" i="65"/>
  <c r="Q44" i="66" s="1"/>
  <c r="AM77" i="65"/>
  <c r="Q48" i="66" s="1"/>
  <c r="AU77" i="65"/>
  <c r="Q56" i="66" s="1"/>
  <c r="AA91" i="65"/>
  <c r="U36" i="66" s="1"/>
  <c r="AR91" i="65"/>
  <c r="U53" i="66" s="1"/>
  <c r="AZ91" i="65"/>
  <c r="U61" i="66" s="1"/>
  <c r="R105" i="65"/>
  <c r="W26" i="66" s="1"/>
  <c r="AU105" i="65"/>
  <c r="W56" i="66" s="1"/>
  <c r="AB112" i="65"/>
  <c r="X37" i="66" s="1"/>
  <c r="H133" i="65"/>
  <c r="AA14" i="66" s="1"/>
  <c r="Y133" i="65"/>
  <c r="AA34" i="66" s="1"/>
  <c r="AP133" i="65"/>
  <c r="AA51" i="66" s="1"/>
  <c r="E181" i="65"/>
  <c r="AM11" i="66" s="1"/>
  <c r="V181" i="65"/>
  <c r="AM30" i="66" s="1"/>
  <c r="O195" i="65"/>
  <c r="AO21" i="66" s="1"/>
  <c r="AC221" i="65"/>
  <c r="AT38" i="66" s="1"/>
  <c r="I235" i="65"/>
  <c r="AV15" i="66" s="1"/>
  <c r="R235" i="65"/>
  <c r="AV26" i="66" s="1"/>
  <c r="AD235" i="65"/>
  <c r="AV39" i="66" s="1"/>
  <c r="AM235" i="65"/>
  <c r="AV48" i="66" s="1"/>
  <c r="AY235" i="65"/>
  <c r="AV60" i="66" s="1"/>
  <c r="Z270" i="65"/>
  <c r="BA35" i="66" s="1"/>
  <c r="O305" i="65"/>
  <c r="BF21" i="66" s="1"/>
  <c r="W305" i="65"/>
  <c r="BF31" i="66" s="1"/>
  <c r="AA305" i="65"/>
  <c r="BF36" i="66" s="1"/>
  <c r="AJ305" i="65"/>
  <c r="BF45" i="66" s="1"/>
  <c r="AN305" i="65"/>
  <c r="BF49" i="66" s="1"/>
  <c r="AT249" i="63"/>
  <c r="AU55" i="64" s="1"/>
  <c r="AT105" i="59"/>
  <c r="W55" i="60" s="1"/>
  <c r="P7" i="65"/>
  <c r="G24" i="66" s="1"/>
  <c r="AB7" i="65"/>
  <c r="G37" i="66" s="1"/>
  <c r="AO7" i="65"/>
  <c r="G50" i="66" s="1"/>
  <c r="BA7" i="65"/>
  <c r="G62" i="66" s="1"/>
  <c r="M14" i="65"/>
  <c r="H19" i="66" s="1"/>
  <c r="AC14" i="65"/>
  <c r="H38" i="66" s="1"/>
  <c r="I21" i="65"/>
  <c r="I15" i="66" s="1"/>
  <c r="AI21" i="65"/>
  <c r="I44" i="66" s="1"/>
  <c r="AQ21" i="65"/>
  <c r="I52" i="66" s="1"/>
  <c r="J42" i="65"/>
  <c r="S42" i="65"/>
  <c r="L27" i="66" s="1"/>
  <c r="AE42" i="65"/>
  <c r="L40" i="66" s="1"/>
  <c r="AN42" i="65"/>
  <c r="L49" i="66" s="1"/>
  <c r="AV42" i="65"/>
  <c r="L57" i="66" s="1"/>
  <c r="F70" i="65"/>
  <c r="P12" i="66" s="1"/>
  <c r="J70" i="65"/>
  <c r="P16" i="66" s="1"/>
  <c r="S70" i="65"/>
  <c r="P27" i="66" s="1"/>
  <c r="W70" i="65"/>
  <c r="P31" i="66" s="1"/>
  <c r="AA70" i="65"/>
  <c r="P36" i="66" s="1"/>
  <c r="AE70" i="65"/>
  <c r="P40" i="66" s="1"/>
  <c r="AN70" i="65"/>
  <c r="P49" i="66" s="1"/>
  <c r="AR70" i="65"/>
  <c r="P53" i="66" s="1"/>
  <c r="AV70" i="65"/>
  <c r="P57" i="66" s="1"/>
  <c r="AZ70" i="65"/>
  <c r="P61" i="66" s="1"/>
  <c r="AZ84" i="65"/>
  <c r="T61" i="66" s="1"/>
  <c r="P91" i="65"/>
  <c r="U24" i="66" s="1"/>
  <c r="X91" i="65"/>
  <c r="AF91" i="65"/>
  <c r="U41" i="66" s="1"/>
  <c r="AO91" i="65"/>
  <c r="U50" i="66" s="1"/>
  <c r="AW91" i="65"/>
  <c r="U58" i="66" s="1"/>
  <c r="I98" i="65"/>
  <c r="V15" i="66" s="1"/>
  <c r="V98" i="65"/>
  <c r="V30" i="66" s="1"/>
  <c r="Z98" i="65"/>
  <c r="V35" i="66" s="1"/>
  <c r="AD98" i="65"/>
  <c r="V39" i="66" s="1"/>
  <c r="AM98" i="65"/>
  <c r="V48" i="66" s="1"/>
  <c r="AU98" i="65"/>
  <c r="V56" i="66" s="1"/>
  <c r="M112" i="65"/>
  <c r="X19" i="66" s="1"/>
  <c r="J119" i="65"/>
  <c r="Y16" i="66" s="1"/>
  <c r="S119" i="65"/>
  <c r="Y27" i="66" s="1"/>
  <c r="AA119" i="65"/>
  <c r="Y36" i="66" s="1"/>
  <c r="AJ119" i="65"/>
  <c r="Y45" i="66" s="1"/>
  <c r="AR119" i="65"/>
  <c r="Y53" i="66" s="1"/>
  <c r="AZ119" i="65"/>
  <c r="Y61" i="66" s="1"/>
  <c r="U126" i="65"/>
  <c r="Z29" i="66" s="1"/>
  <c r="AC126" i="65"/>
  <c r="Z38" i="66" s="1"/>
  <c r="AT126" i="65"/>
  <c r="Z55" i="66" s="1"/>
  <c r="N133" i="65"/>
  <c r="AA20" i="66" s="1"/>
  <c r="R133" i="65"/>
  <c r="AA26" i="66" s="1"/>
  <c r="V133" i="65"/>
  <c r="AA30" i="66" s="1"/>
  <c r="AM133" i="65"/>
  <c r="AA48" i="66" s="1"/>
  <c r="AQ133" i="65"/>
  <c r="AA52" i="66" s="1"/>
  <c r="AU133" i="65"/>
  <c r="AA56" i="66" s="1"/>
  <c r="AY133" i="65"/>
  <c r="AA60" i="66" s="1"/>
  <c r="F181" i="65"/>
  <c r="AM12" i="66" s="1"/>
  <c r="O181" i="65"/>
  <c r="AM21" i="66" s="1"/>
  <c r="W181" i="65"/>
  <c r="AM31" i="66" s="1"/>
  <c r="AE181" i="65"/>
  <c r="AM40" i="66" s="1"/>
  <c r="AN181" i="65"/>
  <c r="AM49" i="66" s="1"/>
  <c r="AV181" i="65"/>
  <c r="AM57" i="66" s="1"/>
  <c r="K228" i="65"/>
  <c r="AU17" i="66" s="1"/>
  <c r="AK228" i="65"/>
  <c r="AU46" i="66" s="1"/>
  <c r="S249" i="65"/>
  <c r="AX27" i="66" s="1"/>
  <c r="AJ249" i="65"/>
  <c r="AX45" i="66" s="1"/>
  <c r="G256" i="65"/>
  <c r="AY13" i="66" s="1"/>
  <c r="P256" i="65"/>
  <c r="AY24" i="66" s="1"/>
  <c r="X256" i="65"/>
  <c r="AF256" i="65"/>
  <c r="AY41" i="66" s="1"/>
  <c r="AO256" i="65"/>
  <c r="AY50" i="66" s="1"/>
  <c r="AW256" i="65"/>
  <c r="AY58" i="66" s="1"/>
  <c r="P263" i="65"/>
  <c r="AZ24" i="66" s="1"/>
  <c r="AO263" i="65"/>
  <c r="AZ50" i="66" s="1"/>
  <c r="AW263" i="65"/>
  <c r="AZ58" i="66" s="1"/>
  <c r="F291" i="65"/>
  <c r="BD12" i="66" s="1"/>
  <c r="O291" i="65"/>
  <c r="BD21" i="66" s="1"/>
  <c r="W291" i="65"/>
  <c r="BD31" i="66" s="1"/>
  <c r="AE291" i="65"/>
  <c r="BD40" i="66" s="1"/>
  <c r="AN291" i="65"/>
  <c r="BD49" i="66" s="1"/>
  <c r="AV291" i="65"/>
  <c r="BD57" i="66" s="1"/>
  <c r="D302" i="65"/>
  <c r="O298" i="65"/>
  <c r="BE21" i="66" s="1"/>
  <c r="K170" i="63"/>
  <c r="AF17" i="64" s="1"/>
  <c r="E195" i="63"/>
  <c r="AL11" i="64" s="1"/>
  <c r="U195" i="63"/>
  <c r="AL29" i="64" s="1"/>
  <c r="AC195" i="63"/>
  <c r="AL38" i="64" s="1"/>
  <c r="AK195" i="63"/>
  <c r="AL46" i="64" s="1"/>
  <c r="AS195" i="63"/>
  <c r="AL54" i="64" s="1"/>
  <c r="BA195" i="63"/>
  <c r="AL62" i="64" s="1"/>
  <c r="N256" i="63"/>
  <c r="AV20" i="64" s="1"/>
  <c r="AT319" i="59"/>
  <c r="BD55" i="60" s="1"/>
  <c r="G181" i="57"/>
  <c r="AL13" i="58" s="1"/>
  <c r="K181" i="57"/>
  <c r="AL17" i="58" s="1"/>
  <c r="S181" i="57"/>
  <c r="AL27" i="58" s="1"/>
  <c r="W181" i="57"/>
  <c r="AL31" i="58" s="1"/>
  <c r="AM181" i="57"/>
  <c r="AL48" i="58" s="1"/>
  <c r="AU181" i="57"/>
  <c r="AL56" i="58" s="1"/>
  <c r="AU120" i="53"/>
  <c r="Y56" i="54" s="1"/>
  <c r="AP21" i="65"/>
  <c r="I51" i="66" s="1"/>
  <c r="X35" i="65"/>
  <c r="AX98" i="65"/>
  <c r="V59" i="66" s="1"/>
  <c r="I105" i="65"/>
  <c r="W15" i="66" s="1"/>
  <c r="Z105" i="65"/>
  <c r="W35" i="66" s="1"/>
  <c r="AQ105" i="65"/>
  <c r="W52" i="66" s="1"/>
  <c r="G112" i="65"/>
  <c r="X13" i="66" s="1"/>
  <c r="X112" i="65"/>
  <c r="AK112" i="65"/>
  <c r="X46" i="66" s="1"/>
  <c r="BA112" i="65"/>
  <c r="X62" i="66" s="1"/>
  <c r="R119" i="65"/>
  <c r="Y26" i="66" s="1"/>
  <c r="AD181" i="65"/>
  <c r="AM39" i="66" s="1"/>
  <c r="U221" i="65"/>
  <c r="AT29" i="66" s="1"/>
  <c r="N235" i="65"/>
  <c r="AV20" i="66" s="1"/>
  <c r="V235" i="65"/>
  <c r="AV30" i="66" s="1"/>
  <c r="AI235" i="65"/>
  <c r="AV44" i="66" s="1"/>
  <c r="AU235" i="65"/>
  <c r="AV56" i="66" s="1"/>
  <c r="J305" i="65"/>
  <c r="BF16" i="66" s="1"/>
  <c r="S305" i="65"/>
  <c r="BF27" i="66" s="1"/>
  <c r="AE305" i="65"/>
  <c r="BF40" i="66" s="1"/>
  <c r="AV305" i="65"/>
  <c r="BF57" i="66" s="1"/>
  <c r="AW63" i="63"/>
  <c r="O58" i="64" s="1"/>
  <c r="AL105" i="59"/>
  <c r="W47" i="60" s="1"/>
  <c r="K284" i="59"/>
  <c r="AY17" i="60" s="1"/>
  <c r="T7" i="65"/>
  <c r="G28" i="66" s="1"/>
  <c r="AS7" i="65"/>
  <c r="G54" i="66" s="1"/>
  <c r="AQ7" i="65"/>
  <c r="G52" i="66" s="1"/>
  <c r="AL14" i="65"/>
  <c r="H47" i="66" s="1"/>
  <c r="Z21" i="65"/>
  <c r="I35" i="66" s="1"/>
  <c r="AY21" i="65"/>
  <c r="I60" i="66" s="1"/>
  <c r="F42" i="65"/>
  <c r="L12" i="66" s="1"/>
  <c r="O42" i="65"/>
  <c r="L21" i="66" s="1"/>
  <c r="W42" i="65"/>
  <c r="L31" i="66" s="1"/>
  <c r="AR42" i="65"/>
  <c r="L53" i="66" s="1"/>
  <c r="AZ42" i="65"/>
  <c r="L61" i="66" s="1"/>
  <c r="T126" i="61"/>
  <c r="Z28" i="62" s="1"/>
  <c r="J285" i="61"/>
  <c r="AV16" i="62" s="1"/>
  <c r="S285" i="61"/>
  <c r="AV27" i="62" s="1"/>
  <c r="AA285" i="61"/>
  <c r="AV36" i="62" s="1"/>
  <c r="AJ285" i="61"/>
  <c r="AV45" i="62" s="1"/>
  <c r="AR285" i="61"/>
  <c r="AV53" i="62" s="1"/>
  <c r="AZ285" i="61"/>
  <c r="AV61" i="62" s="1"/>
  <c r="AT306" i="61"/>
  <c r="T355" i="61"/>
  <c r="BF28" i="62" s="1"/>
  <c r="AB355" i="61"/>
  <c r="BF37" i="62" s="1"/>
  <c r="AK355" i="61"/>
  <c r="BF46" i="62" s="1"/>
  <c r="AS355" i="61"/>
  <c r="BF54" i="62" s="1"/>
  <c r="BA355" i="61"/>
  <c r="J355" i="61"/>
  <c r="BF16" i="62" s="1"/>
  <c r="S355" i="61"/>
  <c r="BF27" i="62" s="1"/>
  <c r="AA355" i="61"/>
  <c r="BF36" i="62" s="1"/>
  <c r="AR355" i="61"/>
  <c r="BF53" i="62" s="1"/>
  <c r="AZ355" i="61"/>
  <c r="BF61" i="62" s="1"/>
  <c r="S7" i="65"/>
  <c r="G27" i="66" s="1"/>
  <c r="AR7" i="65"/>
  <c r="G53" i="66" s="1"/>
  <c r="AZ7" i="65"/>
  <c r="G61" i="66" s="1"/>
  <c r="I14" i="65"/>
  <c r="H15" i="66" s="1"/>
  <c r="R14" i="65"/>
  <c r="H26" i="66" s="1"/>
  <c r="Z14" i="65"/>
  <c r="H35" i="66" s="1"/>
  <c r="G21" i="65"/>
  <c r="P21" i="65"/>
  <c r="I24" i="66" s="1"/>
  <c r="X21" i="65"/>
  <c r="AF21" i="65"/>
  <c r="I41" i="66" s="1"/>
  <c r="AO21" i="65"/>
  <c r="I50" i="66" s="1"/>
  <c r="M28" i="65"/>
  <c r="J19" i="66" s="1"/>
  <c r="U28" i="65"/>
  <c r="J29" i="66" s="1"/>
  <c r="Y28" i="65"/>
  <c r="J34" i="66" s="1"/>
  <c r="AL28" i="65"/>
  <c r="J47" i="66" s="1"/>
  <c r="AP28" i="65"/>
  <c r="J51" i="66" s="1"/>
  <c r="AT28" i="65"/>
  <c r="J55" i="66" s="1"/>
  <c r="V35" i="65"/>
  <c r="K30" i="66" s="1"/>
  <c r="AD35" i="65"/>
  <c r="K39" i="66" s="1"/>
  <c r="O35" i="65"/>
  <c r="K21" i="66" s="1"/>
  <c r="W35" i="65"/>
  <c r="K31" i="66" s="1"/>
  <c r="AE35" i="65"/>
  <c r="K40" i="66" s="1"/>
  <c r="AV35" i="65"/>
  <c r="K57" i="66" s="1"/>
  <c r="H49" i="65"/>
  <c r="M14" i="66" s="1"/>
  <c r="Q49" i="65"/>
  <c r="M25" i="66" s="1"/>
  <c r="AH49" i="65"/>
  <c r="M43" i="66" s="1"/>
  <c r="AP49" i="65"/>
  <c r="M51" i="66" s="1"/>
  <c r="AX49" i="65"/>
  <c r="M59" i="66" s="1"/>
  <c r="AI49" i="65"/>
  <c r="M44" i="66" s="1"/>
  <c r="AE56" i="65"/>
  <c r="S63" i="65"/>
  <c r="O27" i="66" s="1"/>
  <c r="AA63" i="65"/>
  <c r="O36" i="66" s="1"/>
  <c r="AJ63" i="65"/>
  <c r="N46" i="66" s="1"/>
  <c r="AR63" i="65"/>
  <c r="AZ63" i="65"/>
  <c r="O61" i="66" s="1"/>
  <c r="G63" i="65"/>
  <c r="O13" i="66" s="1"/>
  <c r="AF63" i="65"/>
  <c r="N49" i="66" s="1"/>
  <c r="AO63" i="65"/>
  <c r="O50" i="66" s="1"/>
  <c r="AW63" i="65"/>
  <c r="M70" i="65"/>
  <c r="P19" i="66" s="1"/>
  <c r="X77" i="65"/>
  <c r="AF77" i="65"/>
  <c r="Q41" i="66" s="1"/>
  <c r="H77" i="65"/>
  <c r="Q14" i="66" s="1"/>
  <c r="M77" i="65"/>
  <c r="Q19" i="66" s="1"/>
  <c r="AC77" i="65"/>
  <c r="Q38" i="66" s="1"/>
  <c r="AT77" i="65"/>
  <c r="Q55" i="66" s="1"/>
  <c r="O98" i="65"/>
  <c r="V21" i="66" s="1"/>
  <c r="AA98" i="65"/>
  <c r="V36" i="66" s="1"/>
  <c r="AV98" i="65"/>
  <c r="V57" i="66" s="1"/>
  <c r="AZ98" i="65"/>
  <c r="V61" i="66" s="1"/>
  <c r="AB105" i="65"/>
  <c r="W37" i="66" s="1"/>
  <c r="AK105" i="65"/>
  <c r="W46" i="66" s="1"/>
  <c r="AS105" i="65"/>
  <c r="W54" i="66" s="1"/>
  <c r="AH105" i="65"/>
  <c r="W43" i="66" s="1"/>
  <c r="F112" i="65"/>
  <c r="X12" i="66" s="1"/>
  <c r="O112" i="65"/>
  <c r="X21" i="66" s="1"/>
  <c r="W112" i="65"/>
  <c r="X31" i="66" s="1"/>
  <c r="AE112" i="65"/>
  <c r="X40" i="66" s="1"/>
  <c r="AN112" i="65"/>
  <c r="X49" i="66" s="1"/>
  <c r="G119" i="65"/>
  <c r="Y13" i="66" s="1"/>
  <c r="P119" i="65"/>
  <c r="Y24" i="66" s="1"/>
  <c r="X119" i="65"/>
  <c r="AF119" i="65"/>
  <c r="Y41" i="66" s="1"/>
  <c r="AO119" i="65"/>
  <c r="Y50" i="66" s="1"/>
  <c r="AW119" i="65"/>
  <c r="Y58" i="66" s="1"/>
  <c r="M119" i="65"/>
  <c r="Y19" i="66" s="1"/>
  <c r="U119" i="65"/>
  <c r="AC119" i="65"/>
  <c r="Y38" i="66" s="1"/>
  <c r="AL119" i="65"/>
  <c r="Y47" i="66" s="1"/>
  <c r="AT119" i="65"/>
  <c r="Y55" i="66" s="1"/>
  <c r="AO181" i="65"/>
  <c r="AM50" i="66" s="1"/>
  <c r="AW181" i="65"/>
  <c r="AM58" i="66" s="1"/>
  <c r="R188" i="65"/>
  <c r="AN26" i="66" s="1"/>
  <c r="W188" i="65"/>
  <c r="AN31" i="66" s="1"/>
  <c r="N195" i="65"/>
  <c r="AO20" i="66" s="1"/>
  <c r="V195" i="65"/>
  <c r="AO30" i="66" s="1"/>
  <c r="AD195" i="65"/>
  <c r="AO39" i="66" s="1"/>
  <c r="AM195" i="65"/>
  <c r="AO48" i="66" s="1"/>
  <c r="AU195" i="65"/>
  <c r="AO56" i="66" s="1"/>
  <c r="H195" i="65"/>
  <c r="AO14" i="66" s="1"/>
  <c r="M195" i="65"/>
  <c r="AO19" i="66" s="1"/>
  <c r="Q195" i="65"/>
  <c r="AO25" i="66" s="1"/>
  <c r="U195" i="65"/>
  <c r="AO29" i="66" s="1"/>
  <c r="Y195" i="65"/>
  <c r="AO34" i="66" s="1"/>
  <c r="AH195" i="65"/>
  <c r="AO43" i="66" s="1"/>
  <c r="AL195" i="65"/>
  <c r="AO47" i="66" s="1"/>
  <c r="AP195" i="65"/>
  <c r="AO51" i="66" s="1"/>
  <c r="AX195" i="65"/>
  <c r="AO59" i="66" s="1"/>
  <c r="E202" i="65"/>
  <c r="AP11" i="66" s="1"/>
  <c r="N202" i="65"/>
  <c r="AP20" i="66" s="1"/>
  <c r="V202" i="65"/>
  <c r="AP30" i="66" s="1"/>
  <c r="AD202" i="65"/>
  <c r="AP39" i="66" s="1"/>
  <c r="AU202" i="65"/>
  <c r="AP56" i="66" s="1"/>
  <c r="M202" i="65"/>
  <c r="AP19" i="66" s="1"/>
  <c r="U202" i="65"/>
  <c r="AP29" i="66" s="1"/>
  <c r="AC202" i="65"/>
  <c r="AP38" i="66" s="1"/>
  <c r="AH202" i="65"/>
  <c r="AP43" i="66" s="1"/>
  <c r="AL202" i="65"/>
  <c r="AP47" i="66" s="1"/>
  <c r="AT202" i="65"/>
  <c r="AP55" i="66" s="1"/>
  <c r="AX202" i="65"/>
  <c r="AP59" i="66" s="1"/>
  <c r="G221" i="65"/>
  <c r="AT13" i="66" s="1"/>
  <c r="P221" i="65"/>
  <c r="AT24" i="66" s="1"/>
  <c r="T221" i="65"/>
  <c r="AT28" i="66" s="1"/>
  <c r="X221" i="65"/>
  <c r="AB221" i="65"/>
  <c r="AT37" i="66" s="1"/>
  <c r="AF221" i="65"/>
  <c r="AT41" i="66" s="1"/>
  <c r="AK221" i="65"/>
  <c r="AT46" i="66" s="1"/>
  <c r="AO221" i="65"/>
  <c r="AW221" i="65"/>
  <c r="AT58" i="66" s="1"/>
  <c r="BA221" i="65"/>
  <c r="AT62" i="66" s="1"/>
  <c r="F221" i="65"/>
  <c r="AT12" i="66" s="1"/>
  <c r="J221" i="65"/>
  <c r="AT16" i="66" s="1"/>
  <c r="S221" i="65"/>
  <c r="AT27" i="66" s="1"/>
  <c r="W221" i="65"/>
  <c r="AT31" i="66" s="1"/>
  <c r="AA221" i="65"/>
  <c r="AT36" i="66" s="1"/>
  <c r="AE221" i="65"/>
  <c r="AT40" i="66" s="1"/>
  <c r="AJ221" i="65"/>
  <c r="AT45" i="66" s="1"/>
  <c r="AR221" i="65"/>
  <c r="AT53" i="66" s="1"/>
  <c r="AZ221" i="65"/>
  <c r="AT61" i="66" s="1"/>
  <c r="H235" i="65"/>
  <c r="AV14" i="66" s="1"/>
  <c r="U235" i="65"/>
  <c r="AV29" i="66" s="1"/>
  <c r="Y235" i="65"/>
  <c r="AV34" i="66" s="1"/>
  <c r="AC235" i="65"/>
  <c r="AV38" i="66" s="1"/>
  <c r="AL235" i="65"/>
  <c r="AV47" i="66" s="1"/>
  <c r="AP235" i="65"/>
  <c r="AV51" i="66" s="1"/>
  <c r="AT235" i="65"/>
  <c r="AV55" i="66" s="1"/>
  <c r="P235" i="65"/>
  <c r="AV24" i="66" s="1"/>
  <c r="V263" i="65"/>
  <c r="AZ30" i="66" s="1"/>
  <c r="Z263" i="65"/>
  <c r="AZ35" i="66" s="1"/>
  <c r="AK270" i="65"/>
  <c r="BA46" i="66" s="1"/>
  <c r="N277" i="65"/>
  <c r="BB20" i="66" s="1"/>
  <c r="R277" i="65"/>
  <c r="BB26" i="66" s="1"/>
  <c r="AU277" i="65"/>
  <c r="BB56" i="66" s="1"/>
  <c r="U277" i="65"/>
  <c r="BB29" i="66" s="1"/>
  <c r="S284" i="65"/>
  <c r="BC27" i="66" s="1"/>
  <c r="AA284" i="65"/>
  <c r="BC36" i="66" s="1"/>
  <c r="AJ284" i="65"/>
  <c r="BC45" i="66" s="1"/>
  <c r="AR284" i="65"/>
  <c r="BC53" i="66" s="1"/>
  <c r="AZ284" i="65"/>
  <c r="BC61" i="66" s="1"/>
  <c r="M291" i="65"/>
  <c r="BD19" i="66" s="1"/>
  <c r="AK291" i="65"/>
  <c r="BD46" i="66" s="1"/>
  <c r="E305" i="65"/>
  <c r="BF11" i="66" s="1"/>
  <c r="N305" i="65"/>
  <c r="BF20" i="66" s="1"/>
  <c r="R305" i="65"/>
  <c r="BF26" i="66" s="1"/>
  <c r="V305" i="65"/>
  <c r="BF30" i="66" s="1"/>
  <c r="Z305" i="65"/>
  <c r="BF35" i="66" s="1"/>
  <c r="AD305" i="65"/>
  <c r="BF39" i="66" s="1"/>
  <c r="AI305" i="65"/>
  <c r="BF44" i="66" s="1"/>
  <c r="AM305" i="65"/>
  <c r="BF48" i="66" s="1"/>
  <c r="AQ305" i="65"/>
  <c r="BF52" i="66" s="1"/>
  <c r="AU305" i="65"/>
  <c r="BF56" i="66" s="1"/>
  <c r="AP305" i="65"/>
  <c r="BF51" i="66" s="1"/>
  <c r="J70" i="63"/>
  <c r="P16" i="64" s="1"/>
  <c r="S70" i="63"/>
  <c r="P27" i="64" s="1"/>
  <c r="AJ70" i="63"/>
  <c r="P45" i="64" s="1"/>
  <c r="AR70" i="63"/>
  <c r="P53" i="64" s="1"/>
  <c r="AZ70" i="63"/>
  <c r="P61" i="64" s="1"/>
  <c r="O77" i="63"/>
  <c r="W77" i="63"/>
  <c r="Q31" i="64" s="1"/>
  <c r="M284" i="63"/>
  <c r="AZ19" i="64" s="1"/>
  <c r="U284" i="63"/>
  <c r="AZ29" i="64" s="1"/>
  <c r="AC284" i="63"/>
  <c r="AZ38" i="64" s="1"/>
  <c r="AL284" i="63"/>
  <c r="AZ47" i="64" s="1"/>
  <c r="AO291" i="63"/>
  <c r="BA50" i="64" s="1"/>
  <c r="H326" i="63"/>
  <c r="BF14" i="64" s="1"/>
  <c r="Q326" i="63"/>
  <c r="BF25" i="64" s="1"/>
  <c r="Y326" i="63"/>
  <c r="BF34" i="64" s="1"/>
  <c r="AH326" i="63"/>
  <c r="BF43" i="64" s="1"/>
  <c r="AP326" i="63"/>
  <c r="BF51" i="64" s="1"/>
  <c r="AX326" i="63"/>
  <c r="BF59" i="64" s="1"/>
  <c r="J70" i="59"/>
  <c r="P16" i="60" s="1"/>
  <c r="AJ70" i="59"/>
  <c r="P45" i="60" s="1"/>
  <c r="AZ70" i="59"/>
  <c r="P61" i="60" s="1"/>
  <c r="G112" i="59"/>
  <c r="X13" i="60" s="1"/>
  <c r="N133" i="59"/>
  <c r="AA20" i="60" s="1"/>
  <c r="V133" i="59"/>
  <c r="AA30" i="60" s="1"/>
  <c r="AD133" i="59"/>
  <c r="AA39" i="60" s="1"/>
  <c r="AU133" i="59"/>
  <c r="AA56" i="60" s="1"/>
  <c r="H223" i="59"/>
  <c r="AO14" i="60" s="1"/>
  <c r="Q223" i="59"/>
  <c r="AO25" i="60" s="1"/>
  <c r="Y223" i="59"/>
  <c r="AO34" i="60" s="1"/>
  <c r="AH223" i="59"/>
  <c r="AO43" i="60" s="1"/>
  <c r="Y263" i="59"/>
  <c r="AV34" i="60" s="1"/>
  <c r="AP263" i="59"/>
  <c r="AV51" i="60" s="1"/>
  <c r="AX263" i="59"/>
  <c r="AV59" i="60" s="1"/>
  <c r="N270" i="59"/>
  <c r="AW20" i="60" s="1"/>
  <c r="AU270" i="59"/>
  <c r="AW56" i="60" s="1"/>
  <c r="F284" i="59"/>
  <c r="AY12" i="60" s="1"/>
  <c r="O284" i="59"/>
  <c r="AY21" i="60" s="1"/>
  <c r="W284" i="59"/>
  <c r="AY31" i="60" s="1"/>
  <c r="AE284" i="59"/>
  <c r="AY40" i="60" s="1"/>
  <c r="AN284" i="59"/>
  <c r="AY49" i="60" s="1"/>
  <c r="AV284" i="59"/>
  <c r="AY57" i="60" s="1"/>
  <c r="G298" i="59"/>
  <c r="BA13" i="60" s="1"/>
  <c r="P298" i="59"/>
  <c r="BA24" i="60" s="1"/>
  <c r="X298" i="59"/>
  <c r="AF298" i="59"/>
  <c r="BA41" i="60" s="1"/>
  <c r="AO298" i="59"/>
  <c r="BA50" i="60" s="1"/>
  <c r="AW298" i="59"/>
  <c r="BA58" i="60" s="1"/>
  <c r="BA326" i="59"/>
  <c r="BE62" i="60" s="1"/>
  <c r="E91" i="57"/>
  <c r="U11" i="58" s="1"/>
  <c r="N91" i="57"/>
  <c r="U20" i="58" s="1"/>
  <c r="F331" i="51"/>
  <c r="BF12" i="52" s="1"/>
  <c r="O331" i="51"/>
  <c r="BF21" i="52" s="1"/>
  <c r="W331" i="51"/>
  <c r="BF31" i="52" s="1"/>
  <c r="AE331" i="51"/>
  <c r="BF40" i="52" s="1"/>
  <c r="AN331" i="51"/>
  <c r="BF49" i="52" s="1"/>
  <c r="AV331" i="51"/>
  <c r="BF57" i="52" s="1"/>
  <c r="F84" i="49"/>
  <c r="T12" i="50" s="1"/>
  <c r="O84" i="49"/>
  <c r="T21" i="50" s="1"/>
  <c r="W84" i="49"/>
  <c r="T31" i="50" s="1"/>
  <c r="AE84" i="49"/>
  <c r="T40" i="50" s="1"/>
  <c r="AN84" i="49"/>
  <c r="T49" i="50" s="1"/>
  <c r="AV84" i="49"/>
  <c r="T57" i="50" s="1"/>
  <c r="H134" i="49"/>
  <c r="AA14" i="50" s="1"/>
  <c r="Q134" i="49"/>
  <c r="AA25" i="50" s="1"/>
  <c r="Y134" i="49"/>
  <c r="AA34" i="50" s="1"/>
  <c r="AH134" i="49"/>
  <c r="AA43" i="50" s="1"/>
  <c r="AP134" i="49"/>
  <c r="AA51" i="50" s="1"/>
  <c r="AX134" i="49"/>
  <c r="AA59" i="50" s="1"/>
  <c r="Z354" i="47"/>
  <c r="BF35" i="48" s="1"/>
  <c r="AY354" i="47"/>
  <c r="BF60" i="48" s="1"/>
  <c r="H77" i="45"/>
  <c r="Q14" i="46" s="1"/>
  <c r="Q77" i="45"/>
  <c r="Q25" i="46" s="1"/>
  <c r="Y77" i="45"/>
  <c r="Q34" i="46" s="1"/>
  <c r="AH77" i="45"/>
  <c r="Q43" i="46" s="1"/>
  <c r="AP77" i="45"/>
  <c r="Q51" i="46" s="1"/>
  <c r="AX77" i="45"/>
  <c r="Q59" i="46" s="1"/>
  <c r="AU202" i="57"/>
  <c r="AO56" i="58" s="1"/>
  <c r="M323" i="55"/>
  <c r="BE19" i="56" s="1"/>
  <c r="I330" i="55"/>
  <c r="BF15" i="56" s="1"/>
  <c r="R330" i="55"/>
  <c r="BF26" i="56" s="1"/>
  <c r="Z330" i="55"/>
  <c r="BF35" i="56" s="1"/>
  <c r="AI330" i="55"/>
  <c r="BF44" i="56" s="1"/>
  <c r="I324" i="53"/>
  <c r="BF15" i="54" s="1"/>
  <c r="R324" i="53"/>
  <c r="BF26" i="54" s="1"/>
  <c r="AH200" i="51"/>
  <c r="AL43" i="52" s="1"/>
  <c r="G331" i="51"/>
  <c r="BF13" i="52" s="1"/>
  <c r="X331" i="51"/>
  <c r="AF331" i="51"/>
  <c r="BF41" i="52" s="1"/>
  <c r="AO331" i="51"/>
  <c r="BF50" i="52" s="1"/>
  <c r="AW331" i="51"/>
  <c r="BF58" i="52" s="1"/>
  <c r="AN287" i="45"/>
  <c r="AW49" i="46" s="1"/>
  <c r="T98" i="57"/>
  <c r="V28" i="58" s="1"/>
  <c r="AB98" i="57"/>
  <c r="V37" i="58" s="1"/>
  <c r="AK98" i="57"/>
  <c r="V46" i="58" s="1"/>
  <c r="AS98" i="57"/>
  <c r="V54" i="58" s="1"/>
  <c r="I112" i="57"/>
  <c r="X15" i="58" s="1"/>
  <c r="AY112" i="57"/>
  <c r="X60" i="58" s="1"/>
  <c r="T133" i="57"/>
  <c r="AA28" i="58" s="1"/>
  <c r="AF133" i="57"/>
  <c r="AA41" i="58" s="1"/>
  <c r="S242" i="57"/>
  <c r="AV27" i="58" s="1"/>
  <c r="AA242" i="57"/>
  <c r="AV36" i="58" s="1"/>
  <c r="AR242" i="57"/>
  <c r="AV53" i="58" s="1"/>
  <c r="AZ242" i="57"/>
  <c r="AV61" i="58" s="1"/>
  <c r="I264" i="57"/>
  <c r="AY15" i="58" s="1"/>
  <c r="R264" i="57"/>
  <c r="AY26" i="58" s="1"/>
  <c r="Z264" i="57"/>
  <c r="AY35" i="58" s="1"/>
  <c r="AY306" i="57"/>
  <c r="BE60" i="58" s="1"/>
  <c r="T313" i="57"/>
  <c r="BF28" i="58" s="1"/>
  <c r="AB313" i="57"/>
  <c r="BF37" i="58" s="1"/>
  <c r="AK313" i="57"/>
  <c r="BF46" i="58" s="1"/>
  <c r="AS313" i="57"/>
  <c r="BF54" i="58" s="1"/>
  <c r="BA313" i="57"/>
  <c r="F105" i="55"/>
  <c r="W12" i="56" s="1"/>
  <c r="AV105" i="55"/>
  <c r="W57" i="56" s="1"/>
  <c r="H91" i="53"/>
  <c r="U14" i="54" s="1"/>
  <c r="Q91" i="53"/>
  <c r="Y91" i="53"/>
  <c r="U34" i="54" s="1"/>
  <c r="AH91" i="53"/>
  <c r="U43" i="54" s="1"/>
  <c r="AP91" i="53"/>
  <c r="U51" i="54" s="1"/>
  <c r="M120" i="53"/>
  <c r="Y19" i="54" s="1"/>
  <c r="U120" i="53"/>
  <c r="AC120" i="53"/>
  <c r="Y38" i="54" s="1"/>
  <c r="AL120" i="53"/>
  <c r="Y47" i="54" s="1"/>
  <c r="AT120" i="53"/>
  <c r="Y55" i="54" s="1"/>
  <c r="I98" i="51"/>
  <c r="V15" i="52" s="1"/>
  <c r="R98" i="51"/>
  <c r="Z98" i="51"/>
  <c r="V35" i="52" s="1"/>
  <c r="AI98" i="51"/>
  <c r="V44" i="52" s="1"/>
  <c r="AQ98" i="51"/>
  <c r="V52" i="52" s="1"/>
  <c r="AY98" i="51"/>
  <c r="V60" i="52" s="1"/>
  <c r="AK282" i="51"/>
  <c r="AY46" i="52" s="1"/>
  <c r="N331" i="51"/>
  <c r="BF20" i="52" s="1"/>
  <c r="V331" i="51"/>
  <c r="BF30" i="52" s="1"/>
  <c r="AD331" i="51"/>
  <c r="BF39" i="52" s="1"/>
  <c r="AM331" i="51"/>
  <c r="BF48" i="52" s="1"/>
  <c r="AU331" i="51"/>
  <c r="BF56" i="52" s="1"/>
  <c r="F91" i="49"/>
  <c r="U12" i="50" s="1"/>
  <c r="O91" i="49"/>
  <c r="U21" i="50" s="1"/>
  <c r="W91" i="49"/>
  <c r="U31" i="50" s="1"/>
  <c r="AE91" i="49"/>
  <c r="U40" i="50" s="1"/>
  <c r="AN91" i="49"/>
  <c r="U49" i="50" s="1"/>
  <c r="AD309" i="49"/>
  <c r="AZ39" i="50" s="1"/>
  <c r="AU309" i="49"/>
  <c r="N351" i="49"/>
  <c r="BF20" i="50" s="1"/>
  <c r="V351" i="49"/>
  <c r="BF30" i="50" s="1"/>
  <c r="AD351" i="49"/>
  <c r="BF39" i="50" s="1"/>
  <c r="AM351" i="49"/>
  <c r="BF48" i="50" s="1"/>
  <c r="AU351" i="49"/>
  <c r="BF56" i="50" s="1"/>
  <c r="T133" i="47"/>
  <c r="AA28" i="48" s="1"/>
  <c r="AB133" i="47"/>
  <c r="AA37" i="48" s="1"/>
  <c r="AK133" i="47"/>
  <c r="AA46" i="48" s="1"/>
  <c r="AS133" i="47"/>
  <c r="AA54" i="48" s="1"/>
  <c r="BA133" i="47"/>
  <c r="AA62" i="48" s="1"/>
  <c r="AV230" i="47"/>
  <c r="AM57" i="48" s="1"/>
  <c r="AD244" i="47"/>
  <c r="AO39" i="48" s="1"/>
  <c r="G277" i="47"/>
  <c r="AU13" i="48" s="1"/>
  <c r="P277" i="47"/>
  <c r="AU24" i="48" s="1"/>
  <c r="X277" i="47"/>
  <c r="AF277" i="47"/>
  <c r="AU41" i="48" s="1"/>
  <c r="AO277" i="47"/>
  <c r="AU50" i="48" s="1"/>
  <c r="AW277" i="47"/>
  <c r="AU58" i="48" s="1"/>
  <c r="J340" i="47"/>
  <c r="BD16" i="48" s="1"/>
  <c r="S340" i="47"/>
  <c r="BD27" i="48" s="1"/>
  <c r="AA340" i="47"/>
  <c r="BD36" i="48" s="1"/>
  <c r="AJ340" i="47"/>
  <c r="BD45" i="48" s="1"/>
  <c r="AR340" i="47"/>
  <c r="BD53" i="48" s="1"/>
  <c r="AZ340" i="47"/>
  <c r="BD61" i="48" s="1"/>
  <c r="I340" i="47"/>
  <c r="BD15" i="48" s="1"/>
  <c r="R340" i="47"/>
  <c r="BD26" i="48" s="1"/>
  <c r="Z340" i="47"/>
  <c r="BD35" i="48" s="1"/>
  <c r="AI340" i="47"/>
  <c r="BD44" i="48" s="1"/>
  <c r="AQ340" i="47"/>
  <c r="BD52" i="48" s="1"/>
  <c r="AY340" i="47"/>
  <c r="F347" i="47"/>
  <c r="BE12" i="48" s="1"/>
  <c r="AE347" i="47"/>
  <c r="BE40" i="48" s="1"/>
  <c r="AN347" i="47"/>
  <c r="BE49" i="48" s="1"/>
  <c r="G354" i="47"/>
  <c r="BF13" i="48" s="1"/>
  <c r="P354" i="47"/>
  <c r="BF24" i="48" s="1"/>
  <c r="P56" i="45"/>
  <c r="N24" i="46" s="1"/>
  <c r="X56" i="45"/>
  <c r="AF56" i="45"/>
  <c r="AO56" i="45"/>
  <c r="AW56" i="45"/>
  <c r="M63" i="45"/>
  <c r="U63" i="45"/>
  <c r="O29" i="46" s="1"/>
  <c r="AC63" i="45"/>
  <c r="O38" i="46" s="1"/>
  <c r="AL63" i="45"/>
  <c r="N48" i="46" s="1"/>
  <c r="AT63" i="45"/>
  <c r="N56" i="46" s="1"/>
  <c r="I91" i="45"/>
  <c r="U15" i="46" s="1"/>
  <c r="R91" i="45"/>
  <c r="U26" i="46" s="1"/>
  <c r="Z91" i="45"/>
  <c r="U35" i="46" s="1"/>
  <c r="AI91" i="45"/>
  <c r="U44" i="46" s="1"/>
  <c r="AQ91" i="45"/>
  <c r="U52" i="46" s="1"/>
  <c r="AY91" i="45"/>
  <c r="U60" i="46" s="1"/>
  <c r="BA105" i="45"/>
  <c r="W62" i="46" s="1"/>
  <c r="Q112" i="45"/>
  <c r="X25" i="46" s="1"/>
  <c r="Y112" i="45"/>
  <c r="X34" i="46" s="1"/>
  <c r="AP112" i="45"/>
  <c r="X51" i="46" s="1"/>
  <c r="AX112" i="45"/>
  <c r="X59" i="46" s="1"/>
  <c r="AK280" i="45"/>
  <c r="AV46" i="46" s="1"/>
  <c r="AS280" i="45"/>
  <c r="AV54" i="46" s="1"/>
  <c r="F350" i="45"/>
  <c r="BF12" i="46" s="1"/>
  <c r="W350" i="45"/>
  <c r="BF31" i="46" s="1"/>
  <c r="T91" i="65"/>
  <c r="U28" i="66" s="1"/>
  <c r="AJ278" i="61"/>
  <c r="AU45" i="62" s="1"/>
  <c r="U348" i="61"/>
  <c r="BE29" i="62" s="1"/>
  <c r="AC348" i="61"/>
  <c r="BE38" i="62" s="1"/>
  <c r="AL348" i="61"/>
  <c r="BE47" i="62" s="1"/>
  <c r="AT348" i="61"/>
  <c r="BE55" i="62" s="1"/>
  <c r="K7" i="65"/>
  <c r="G17" i="66" s="1"/>
  <c r="I7" i="65"/>
  <c r="G15" i="66" s="1"/>
  <c r="R7" i="65"/>
  <c r="AY7" i="65"/>
  <c r="G60" i="66" s="1"/>
  <c r="G49" i="65"/>
  <c r="M13" i="66" s="1"/>
  <c r="P49" i="65"/>
  <c r="M24" i="66" s="1"/>
  <c r="X49" i="65"/>
  <c r="AF49" i="65"/>
  <c r="M41" i="66" s="1"/>
  <c r="AO49" i="65"/>
  <c r="M50" i="66" s="1"/>
  <c r="AW49" i="65"/>
  <c r="M58" i="66" s="1"/>
  <c r="G56" i="65"/>
  <c r="X56" i="65"/>
  <c r="AF56" i="65"/>
  <c r="AO56" i="65"/>
  <c r="AW56" i="65"/>
  <c r="U70" i="65"/>
  <c r="P29" i="66" s="1"/>
  <c r="AL70" i="65"/>
  <c r="P47" i="66" s="1"/>
  <c r="AT70" i="65"/>
  <c r="P55" i="66" s="1"/>
  <c r="P77" i="65"/>
  <c r="Q24" i="66" s="1"/>
  <c r="AO77" i="65"/>
  <c r="Q50" i="66" s="1"/>
  <c r="AW77" i="65"/>
  <c r="Q58" i="66" s="1"/>
  <c r="H98" i="65"/>
  <c r="V14" i="66" s="1"/>
  <c r="Q98" i="65"/>
  <c r="V25" i="66" s="1"/>
  <c r="Y98" i="65"/>
  <c r="V34" i="66" s="1"/>
  <c r="AP98" i="65"/>
  <c r="V51" i="66" s="1"/>
  <c r="R98" i="65"/>
  <c r="AI98" i="65"/>
  <c r="V44" i="66" s="1"/>
  <c r="AQ98" i="65"/>
  <c r="V52" i="66" s="1"/>
  <c r="AY98" i="65"/>
  <c r="V60" i="66" s="1"/>
  <c r="U112" i="65"/>
  <c r="X29" i="66" s="1"/>
  <c r="AC112" i="65"/>
  <c r="X38" i="66" s="1"/>
  <c r="AL112" i="65"/>
  <c r="X47" i="66" s="1"/>
  <c r="AT112" i="65"/>
  <c r="X55" i="66" s="1"/>
  <c r="D116" i="65"/>
  <c r="N112" i="65"/>
  <c r="X20" i="66" s="1"/>
  <c r="V112" i="65"/>
  <c r="X30" i="66" s="1"/>
  <c r="AD112" i="65"/>
  <c r="X39" i="66" s="1"/>
  <c r="AM112" i="65"/>
  <c r="X48" i="66" s="1"/>
  <c r="AU112" i="65"/>
  <c r="X56" i="66" s="1"/>
  <c r="AK188" i="65"/>
  <c r="AN46" i="66" s="1"/>
  <c r="AW235" i="65"/>
  <c r="AV58" i="66" s="1"/>
  <c r="AM28" i="61"/>
  <c r="J48" i="62" s="1"/>
  <c r="G98" i="61"/>
  <c r="V13" i="62" s="1"/>
  <c r="R112" i="61"/>
  <c r="X26" i="62" s="1"/>
  <c r="AI112" i="61"/>
  <c r="X44" i="62" s="1"/>
  <c r="E252" i="61"/>
  <c r="AP11" i="62" s="1"/>
  <c r="V252" i="61"/>
  <c r="AP30" i="62" s="1"/>
  <c r="G285" i="61"/>
  <c r="AV13" i="62" s="1"/>
  <c r="P285" i="61"/>
  <c r="AV24" i="62" s="1"/>
  <c r="T334" i="61"/>
  <c r="BC28" i="62" s="1"/>
  <c r="AB334" i="61"/>
  <c r="BC37" i="62" s="1"/>
  <c r="K21" i="65"/>
  <c r="I17" i="66" s="1"/>
  <c r="T21" i="65"/>
  <c r="I28" i="66" s="1"/>
  <c r="AB21" i="65"/>
  <c r="I37" i="66" s="1"/>
  <c r="AK21" i="65"/>
  <c r="I46" i="66" s="1"/>
  <c r="AS21" i="65"/>
  <c r="I54" i="66" s="1"/>
  <c r="BA21" i="65"/>
  <c r="I62" i="66" s="1"/>
  <c r="G181" i="65"/>
  <c r="AM13" i="66" s="1"/>
  <c r="P181" i="65"/>
  <c r="AM24" i="66" s="1"/>
  <c r="X181" i="65"/>
  <c r="AF181" i="65"/>
  <c r="AM41" i="66" s="1"/>
  <c r="AT18" i="66"/>
  <c r="K221" i="65"/>
  <c r="AT17" i="66" s="1"/>
  <c r="AW355" i="61"/>
  <c r="BF58" i="62" s="1"/>
  <c r="F35" i="65"/>
  <c r="K12" i="66" s="1"/>
  <c r="AN35" i="65"/>
  <c r="K49" i="66" s="1"/>
  <c r="O56" i="65"/>
  <c r="N21" i="66" s="1"/>
  <c r="O6" i="65"/>
  <c r="W6" i="65"/>
  <c r="AE6" i="65"/>
  <c r="AN6" i="65"/>
  <c r="AV6" i="65"/>
  <c r="G28" i="65"/>
  <c r="J13" i="66" s="1"/>
  <c r="X28" i="65"/>
  <c r="AO28" i="65"/>
  <c r="J50" i="66" s="1"/>
  <c r="AW28" i="65"/>
  <c r="J58" i="66" s="1"/>
  <c r="H28" i="65"/>
  <c r="AH28" i="65"/>
  <c r="J43" i="66" s="1"/>
  <c r="AX28" i="65"/>
  <c r="F63" i="65"/>
  <c r="O12" i="66" s="1"/>
  <c r="O63" i="65"/>
  <c r="O21" i="66" s="1"/>
  <c r="W63" i="65"/>
  <c r="O31" i="66" s="1"/>
  <c r="AN63" i="65"/>
  <c r="AV63" i="65"/>
  <c r="O57" i="66" s="1"/>
  <c r="Y18" i="66"/>
  <c r="K119" i="65"/>
  <c r="Y17" i="66" s="1"/>
  <c r="T119" i="65"/>
  <c r="Y28" i="66" s="1"/>
  <c r="AB119" i="65"/>
  <c r="Y37" i="66" s="1"/>
  <c r="AK119" i="65"/>
  <c r="Y46" i="66" s="1"/>
  <c r="BA119" i="65"/>
  <c r="Y62" i="66" s="1"/>
  <c r="H181" i="65"/>
  <c r="AM14" i="66" s="1"/>
  <c r="Q181" i="65"/>
  <c r="AM25" i="66" s="1"/>
  <c r="AH181" i="65"/>
  <c r="AP181" i="65"/>
  <c r="AM51" i="66" s="1"/>
  <c r="AX181" i="65"/>
  <c r="AM59" i="66" s="1"/>
  <c r="F228" i="65"/>
  <c r="AU12" i="66" s="1"/>
  <c r="AN228" i="65"/>
  <c r="AU49" i="66" s="1"/>
  <c r="AO355" i="61"/>
  <c r="BF50" i="62" s="1"/>
  <c r="AG18" i="66"/>
  <c r="K154" i="65"/>
  <c r="AG17" i="66" s="1"/>
  <c r="D8" i="65"/>
  <c r="N14" i="65"/>
  <c r="H20" i="66" s="1"/>
  <c r="M35" i="65"/>
  <c r="K19" i="66" s="1"/>
  <c r="U35" i="65"/>
  <c r="K29" i="66" s="1"/>
  <c r="AC35" i="65"/>
  <c r="K38" i="66" s="1"/>
  <c r="AL35" i="65"/>
  <c r="AT35" i="65"/>
  <c r="K55" i="66" s="1"/>
  <c r="I126" i="65"/>
  <c r="Z15" i="66" s="1"/>
  <c r="R126" i="65"/>
  <c r="Z26" i="66" s="1"/>
  <c r="Z126" i="65"/>
  <c r="Z35" i="66" s="1"/>
  <c r="AQ126" i="65"/>
  <c r="Z52" i="66" s="1"/>
  <c r="AY126" i="65"/>
  <c r="Z60" i="66" s="1"/>
  <c r="AA126" i="65"/>
  <c r="Z36" i="66" s="1"/>
  <c r="AJ126" i="65"/>
  <c r="Z45" i="66" s="1"/>
  <c r="AR126" i="65"/>
  <c r="Z53" i="66" s="1"/>
  <c r="AC270" i="65"/>
  <c r="BA38" i="66" s="1"/>
  <c r="AL270" i="65"/>
  <c r="BA47" i="66" s="1"/>
  <c r="F284" i="65"/>
  <c r="BC12" i="66" s="1"/>
  <c r="O284" i="65"/>
  <c r="BC21" i="66" s="1"/>
  <c r="W284" i="65"/>
  <c r="BC31" i="66" s="1"/>
  <c r="AE284" i="65"/>
  <c r="BC40" i="66" s="1"/>
  <c r="AN284" i="65"/>
  <c r="BC49" i="66" s="1"/>
  <c r="AV284" i="65"/>
  <c r="BC57" i="66" s="1"/>
  <c r="AH298" i="65"/>
  <c r="BE43" i="66" s="1"/>
  <c r="AP298" i="65"/>
  <c r="BE51" i="66" s="1"/>
  <c r="AN56" i="65"/>
  <c r="AS133" i="61"/>
  <c r="AA54" i="62" s="1"/>
  <c r="E231" i="61"/>
  <c r="AM11" i="62" s="1"/>
  <c r="N231" i="61"/>
  <c r="AM20" i="62" s="1"/>
  <c r="V231" i="61"/>
  <c r="AM30" i="62" s="1"/>
  <c r="U245" i="61"/>
  <c r="AO29" i="62" s="1"/>
  <c r="AC245" i="61"/>
  <c r="AO38" i="62" s="1"/>
  <c r="AT245" i="61"/>
  <c r="AO55" i="62" s="1"/>
  <c r="R252" i="61"/>
  <c r="AP26" i="62" s="1"/>
  <c r="AI252" i="61"/>
  <c r="AP44" i="62" s="1"/>
  <c r="AC299" i="61"/>
  <c r="AX38" i="62" s="1"/>
  <c r="F313" i="61"/>
  <c r="AZ12" i="62" s="1"/>
  <c r="W313" i="61"/>
  <c r="AZ31" i="62" s="1"/>
  <c r="E320" i="61"/>
  <c r="BA11" i="62" s="1"/>
  <c r="V320" i="61"/>
  <c r="BA30" i="62" s="1"/>
  <c r="AD320" i="61"/>
  <c r="BA39" i="62" s="1"/>
  <c r="N35" i="65"/>
  <c r="K20" i="66" s="1"/>
  <c r="AM35" i="65"/>
  <c r="K48" i="66" s="1"/>
  <c r="AU35" i="65"/>
  <c r="K56" i="66" s="1"/>
  <c r="J91" i="65"/>
  <c r="U16" i="66" s="1"/>
  <c r="G105" i="65"/>
  <c r="W13" i="66" s="1"/>
  <c r="P105" i="65"/>
  <c r="W24" i="66" s="1"/>
  <c r="X105" i="65"/>
  <c r="AF105" i="65"/>
  <c r="W41" i="66" s="1"/>
  <c r="AO105" i="65"/>
  <c r="W50" i="66" s="1"/>
  <c r="AW105" i="65"/>
  <c r="W58" i="66" s="1"/>
  <c r="R202" i="65"/>
  <c r="AP26" i="66" s="1"/>
  <c r="Z202" i="65"/>
  <c r="AP35" i="66" s="1"/>
  <c r="AI202" i="65"/>
  <c r="AP44" i="66" s="1"/>
  <c r="AQ202" i="65"/>
  <c r="AP52" i="66" s="1"/>
  <c r="AY202" i="65"/>
  <c r="AP60" i="66" s="1"/>
  <c r="AE242" i="65"/>
  <c r="AW40" i="66" s="1"/>
  <c r="I256" i="65"/>
  <c r="AY15" i="66" s="1"/>
  <c r="AD14" i="65"/>
  <c r="H39" i="66" s="1"/>
  <c r="AM14" i="65"/>
  <c r="H48" i="66" s="1"/>
  <c r="K63" i="65"/>
  <c r="O17" i="66" s="1"/>
  <c r="F98" i="65"/>
  <c r="V12" i="66" s="1"/>
  <c r="W98" i="65"/>
  <c r="V31" i="66" s="1"/>
  <c r="AE98" i="65"/>
  <c r="V40" i="66" s="1"/>
  <c r="H119" i="65"/>
  <c r="Y14" i="66" s="1"/>
  <c r="Q119" i="65"/>
  <c r="Y25" i="66" s="1"/>
  <c r="Y119" i="65"/>
  <c r="Y34" i="66" s="1"/>
  <c r="AH119" i="65"/>
  <c r="Y43" i="66" s="1"/>
  <c r="AP119" i="65"/>
  <c r="Y51" i="66" s="1"/>
  <c r="AX119" i="65"/>
  <c r="Y59" i="66" s="1"/>
  <c r="AU174" i="65"/>
  <c r="AL56" i="66" s="1"/>
  <c r="W195" i="65"/>
  <c r="AO31" i="66" s="1"/>
  <c r="AN195" i="65"/>
  <c r="AO49" i="66" s="1"/>
  <c r="H195" i="63"/>
  <c r="AL14" i="64" s="1"/>
  <c r="AJ42" i="65"/>
  <c r="L45" i="66" s="1"/>
  <c r="O49" i="65"/>
  <c r="M21" i="66" s="1"/>
  <c r="W49" i="65"/>
  <c r="M31" i="66" s="1"/>
  <c r="AE49" i="65"/>
  <c r="M40" i="66" s="1"/>
  <c r="AN49" i="65"/>
  <c r="M49" i="66" s="1"/>
  <c r="AV49" i="65"/>
  <c r="M57" i="66" s="1"/>
  <c r="M63" i="65"/>
  <c r="U63" i="65"/>
  <c r="AC63" i="65"/>
  <c r="N39" i="66" s="1"/>
  <c r="AL63" i="65"/>
  <c r="O47" i="66" s="1"/>
  <c r="AT63" i="65"/>
  <c r="N56" i="66" s="1"/>
  <c r="I70" i="65"/>
  <c r="P15" i="66" s="1"/>
  <c r="AY70" i="65"/>
  <c r="P60" i="66" s="1"/>
  <c r="AJ70" i="65"/>
  <c r="P45" i="66" s="1"/>
  <c r="U77" i="65"/>
  <c r="Q29" i="66" s="1"/>
  <c r="N105" i="65"/>
  <c r="W20" i="66" s="1"/>
  <c r="V105" i="65"/>
  <c r="W30" i="66" s="1"/>
  <c r="AD105" i="65"/>
  <c r="W39" i="66" s="1"/>
  <c r="K112" i="65"/>
  <c r="X17" i="66" s="1"/>
  <c r="T112" i="65"/>
  <c r="AS112" i="65"/>
  <c r="X54" i="66" s="1"/>
  <c r="I119" i="65"/>
  <c r="Y15" i="66" s="1"/>
  <c r="Z119" i="65"/>
  <c r="Y35" i="66" s="1"/>
  <c r="AQ119" i="65"/>
  <c r="Y52" i="66" s="1"/>
  <c r="AY119" i="65"/>
  <c r="Y60" i="66" s="1"/>
  <c r="H126" i="65"/>
  <c r="Z14" i="66" s="1"/>
  <c r="Q126" i="65"/>
  <c r="Z25" i="66" s="1"/>
  <c r="Y126" i="65"/>
  <c r="Z34" i="66" s="1"/>
  <c r="AH126" i="65"/>
  <c r="Z43" i="66" s="1"/>
  <c r="AP126" i="65"/>
  <c r="Z51" i="66" s="1"/>
  <c r="AX126" i="65"/>
  <c r="Z59" i="66" s="1"/>
  <c r="I133" i="65"/>
  <c r="AA15" i="66" s="1"/>
  <c r="Z133" i="65"/>
  <c r="AA35" i="66" s="1"/>
  <c r="AI133" i="65"/>
  <c r="AA44" i="66" s="1"/>
  <c r="D163" i="65"/>
  <c r="D162" i="65" s="1"/>
  <c r="I188" i="65"/>
  <c r="AN15" i="66" s="1"/>
  <c r="AI188" i="65"/>
  <c r="AQ188" i="65"/>
  <c r="AN52" i="66" s="1"/>
  <c r="AY188" i="65"/>
  <c r="AN60" i="66" s="1"/>
  <c r="H202" i="65"/>
  <c r="AP14" i="66" s="1"/>
  <c r="Q202" i="65"/>
  <c r="AP25" i="66" s="1"/>
  <c r="AP202" i="65"/>
  <c r="AP51" i="66" s="1"/>
  <c r="H221" i="65"/>
  <c r="AT14" i="66" s="1"/>
  <c r="Q221" i="65"/>
  <c r="AT25" i="66" s="1"/>
  <c r="Y221" i="65"/>
  <c r="AT34" i="66" s="1"/>
  <c r="AH221" i="65"/>
  <c r="AT43" i="66" s="1"/>
  <c r="AP221" i="65"/>
  <c r="AT51" i="66" s="1"/>
  <c r="AX221" i="65"/>
  <c r="AT59" i="66" s="1"/>
  <c r="M228" i="65"/>
  <c r="AU19" i="66" s="1"/>
  <c r="U228" i="65"/>
  <c r="AU29" i="66" s="1"/>
  <c r="AC228" i="65"/>
  <c r="AU38" i="66" s="1"/>
  <c r="AL228" i="65"/>
  <c r="AU47" i="66" s="1"/>
  <c r="AT228" i="65"/>
  <c r="AU55" i="66" s="1"/>
  <c r="E242" i="65"/>
  <c r="AW11" i="66" s="1"/>
  <c r="V242" i="65"/>
  <c r="AW30" i="66" s="1"/>
  <c r="AD242" i="65"/>
  <c r="AW39" i="66" s="1"/>
  <c r="AM242" i="65"/>
  <c r="AW48" i="66" s="1"/>
  <c r="AU242" i="65"/>
  <c r="AW56" i="66" s="1"/>
  <c r="U242" i="65"/>
  <c r="AW29" i="66" s="1"/>
  <c r="AL242" i="65"/>
  <c r="AW47" i="66" s="1"/>
  <c r="AT242" i="65"/>
  <c r="AW55" i="66" s="1"/>
  <c r="R249" i="65"/>
  <c r="AX26" i="66" s="1"/>
  <c r="Z249" i="65"/>
  <c r="AX35" i="66" s="1"/>
  <c r="AI249" i="65"/>
  <c r="AX44" i="66" s="1"/>
  <c r="AQ249" i="65"/>
  <c r="AX52" i="66" s="1"/>
  <c r="AY249" i="65"/>
  <c r="AX60" i="66" s="1"/>
  <c r="T270" i="65"/>
  <c r="BA28" i="66" s="1"/>
  <c r="AB270" i="65"/>
  <c r="BA37" i="66" s="1"/>
  <c r="AS270" i="65"/>
  <c r="BA54" i="66" s="1"/>
  <c r="BA270" i="65"/>
  <c r="BA62" i="66" s="1"/>
  <c r="P277" i="65"/>
  <c r="BB24" i="66" s="1"/>
  <c r="X277" i="65"/>
  <c r="AF277" i="65"/>
  <c r="BB41" i="66" s="1"/>
  <c r="AO277" i="65"/>
  <c r="BB50" i="66" s="1"/>
  <c r="AW277" i="65"/>
  <c r="E291" i="65"/>
  <c r="BD11" i="66" s="1"/>
  <c r="AM291" i="65"/>
  <c r="BD48" i="66" s="1"/>
  <c r="U291" i="65"/>
  <c r="BD29" i="66" s="1"/>
  <c r="AT291" i="65"/>
  <c r="BD55" i="66" s="1"/>
  <c r="AZ305" i="65"/>
  <c r="BF61" i="66" s="1"/>
  <c r="M305" i="65"/>
  <c r="BF19" i="66" s="1"/>
  <c r="U305" i="65"/>
  <c r="BF29" i="66" s="1"/>
  <c r="AC305" i="65"/>
  <c r="BF38" i="66" s="1"/>
  <c r="AL305" i="65"/>
  <c r="BF47" i="66" s="1"/>
  <c r="AT305" i="65"/>
  <c r="BF55" i="66" s="1"/>
  <c r="AQ14" i="65"/>
  <c r="H52" i="66" s="1"/>
  <c r="AY14" i="65"/>
  <c r="H60" i="66" s="1"/>
  <c r="N21" i="65"/>
  <c r="I20" i="66" s="1"/>
  <c r="V21" i="65"/>
  <c r="I30" i="66" s="1"/>
  <c r="AM21" i="65"/>
  <c r="I48" i="66" s="1"/>
  <c r="N42" i="65"/>
  <c r="L20" i="66" s="1"/>
  <c r="V42" i="65"/>
  <c r="L30" i="66" s="1"/>
  <c r="AM42" i="65"/>
  <c r="L48" i="66" s="1"/>
  <c r="AU42" i="65"/>
  <c r="L56" i="66" s="1"/>
  <c r="R49" i="65"/>
  <c r="M26" i="66" s="1"/>
  <c r="Z49" i="65"/>
  <c r="M35" i="66" s="1"/>
  <c r="AQ49" i="65"/>
  <c r="M52" i="66" s="1"/>
  <c r="AY49" i="65"/>
  <c r="M60" i="66" s="1"/>
  <c r="H56" i="65"/>
  <c r="N13" i="66" s="1"/>
  <c r="Y56" i="65"/>
  <c r="AH56" i="65"/>
  <c r="AX56" i="65"/>
  <c r="I56" i="65"/>
  <c r="N15" i="66" s="1"/>
  <c r="R56" i="65"/>
  <c r="N26" i="66" s="1"/>
  <c r="Z56" i="65"/>
  <c r="AI56" i="65"/>
  <c r="AQ56" i="65"/>
  <c r="AY56" i="65"/>
  <c r="Q77" i="65"/>
  <c r="Q25" i="66" s="1"/>
  <c r="Y77" i="65"/>
  <c r="Q34" i="66" s="1"/>
  <c r="AH77" i="65"/>
  <c r="Q43" i="66" s="1"/>
  <c r="AP77" i="65"/>
  <c r="Q51" i="66" s="1"/>
  <c r="Z77" i="65"/>
  <c r="Q35" i="66" s="1"/>
  <c r="AY77" i="65"/>
  <c r="Q60" i="66" s="1"/>
  <c r="G84" i="65"/>
  <c r="T13" i="66" s="1"/>
  <c r="P84" i="65"/>
  <c r="X84" i="65"/>
  <c r="AO84" i="65"/>
  <c r="T50" i="66" s="1"/>
  <c r="AW84" i="65"/>
  <c r="T58" i="66" s="1"/>
  <c r="H84" i="65"/>
  <c r="T14" i="66" s="1"/>
  <c r="AH84" i="65"/>
  <c r="T43" i="66" s="1"/>
  <c r="AX84" i="65"/>
  <c r="T59" i="66" s="1"/>
  <c r="J98" i="65"/>
  <c r="V16" i="66" s="1"/>
  <c r="S98" i="65"/>
  <c r="V27" i="66" s="1"/>
  <c r="AR98" i="65"/>
  <c r="V53" i="66" s="1"/>
  <c r="K98" i="65"/>
  <c r="V17" i="66" s="1"/>
  <c r="T98" i="65"/>
  <c r="V28" i="66" s="1"/>
  <c r="AB98" i="65"/>
  <c r="V37" i="66" s="1"/>
  <c r="AK98" i="65"/>
  <c r="V46" i="66" s="1"/>
  <c r="AS98" i="65"/>
  <c r="V54" i="66" s="1"/>
  <c r="BA98" i="65"/>
  <c r="V62" i="66" s="1"/>
  <c r="H105" i="65"/>
  <c r="W14" i="66" s="1"/>
  <c r="Q105" i="65"/>
  <c r="W25" i="66" s="1"/>
  <c r="Y105" i="65"/>
  <c r="W34" i="66" s="1"/>
  <c r="AP105" i="65"/>
  <c r="W51" i="66" s="1"/>
  <c r="AX105" i="65"/>
  <c r="W59" i="66" s="1"/>
  <c r="AI105" i="65"/>
  <c r="W44" i="66" s="1"/>
  <c r="AV112" i="65"/>
  <c r="X57" i="66" s="1"/>
  <c r="M126" i="65"/>
  <c r="Z19" i="66" s="1"/>
  <c r="U188" i="65"/>
  <c r="AN29" i="66" s="1"/>
  <c r="AL188" i="65"/>
  <c r="AN47" i="66" s="1"/>
  <c r="N188" i="65"/>
  <c r="AN20" i="66" s="1"/>
  <c r="V188" i="65"/>
  <c r="AN30" i="66" s="1"/>
  <c r="AD188" i="65"/>
  <c r="AN39" i="66" s="1"/>
  <c r="AM188" i="65"/>
  <c r="AN48" i="66" s="1"/>
  <c r="AU188" i="65"/>
  <c r="AN56" i="66" s="1"/>
  <c r="AC195" i="65"/>
  <c r="AO38" i="66" s="1"/>
  <c r="K202" i="65"/>
  <c r="AP17" i="66" s="1"/>
  <c r="T202" i="65"/>
  <c r="AP28" i="66" s="1"/>
  <c r="AB202" i="65"/>
  <c r="AP37" i="66" s="1"/>
  <c r="AK202" i="65"/>
  <c r="AS202" i="65"/>
  <c r="AP54" i="66" s="1"/>
  <c r="BA202" i="65"/>
  <c r="AP62" i="66" s="1"/>
  <c r="I228" i="65"/>
  <c r="AU15" i="66" s="1"/>
  <c r="R228" i="65"/>
  <c r="AU26" i="66" s="1"/>
  <c r="Z228" i="65"/>
  <c r="AU35" i="66" s="1"/>
  <c r="AI228" i="65"/>
  <c r="AU44" i="66" s="1"/>
  <c r="AQ228" i="65"/>
  <c r="AU52" i="66" s="1"/>
  <c r="AY228" i="65"/>
  <c r="AU60" i="66" s="1"/>
  <c r="Z235" i="65"/>
  <c r="AV35" i="66" s="1"/>
  <c r="AQ235" i="65"/>
  <c r="F249" i="65"/>
  <c r="AX12" i="66" s="1"/>
  <c r="O249" i="65"/>
  <c r="AX21" i="66" s="1"/>
  <c r="W249" i="65"/>
  <c r="AX31" i="66" s="1"/>
  <c r="AE249" i="65"/>
  <c r="AX40" i="66" s="1"/>
  <c r="AN249" i="65"/>
  <c r="AX49" i="66" s="1"/>
  <c r="AV249" i="65"/>
  <c r="AX57" i="66" s="1"/>
  <c r="D253" i="65"/>
  <c r="AD249" i="65"/>
  <c r="AX39" i="66" s="1"/>
  <c r="T256" i="65"/>
  <c r="AY28" i="66" s="1"/>
  <c r="AB256" i="65"/>
  <c r="AY37" i="66" s="1"/>
  <c r="AK256" i="65"/>
  <c r="AY46" i="66" s="1"/>
  <c r="AS256" i="65"/>
  <c r="AY54" i="66" s="1"/>
  <c r="BA256" i="65"/>
  <c r="AY62" i="66" s="1"/>
  <c r="M277" i="65"/>
  <c r="BB19" i="66" s="1"/>
  <c r="AC277" i="65"/>
  <c r="BB38" i="66" s="1"/>
  <c r="AL277" i="65"/>
  <c r="BB47" i="66" s="1"/>
  <c r="I284" i="65"/>
  <c r="BC15" i="66" s="1"/>
  <c r="R284" i="65"/>
  <c r="BC26" i="66" s="1"/>
  <c r="Z284" i="65"/>
  <c r="BC35" i="66" s="1"/>
  <c r="AI284" i="65"/>
  <c r="BC44" i="66" s="1"/>
  <c r="AQ284" i="65"/>
  <c r="BC52" i="66" s="1"/>
  <c r="AY284" i="65"/>
  <c r="BC60" i="66" s="1"/>
  <c r="H284" i="65"/>
  <c r="BC14" i="66" s="1"/>
  <c r="Q284" i="65"/>
  <c r="BC25" i="66" s="1"/>
  <c r="Y284" i="65"/>
  <c r="BC34" i="66" s="1"/>
  <c r="AH284" i="65"/>
  <c r="BC43" i="66" s="1"/>
  <c r="AP284" i="65"/>
  <c r="BC51" i="66" s="1"/>
  <c r="AX284" i="65"/>
  <c r="J298" i="65"/>
  <c r="BE16" i="66" s="1"/>
  <c r="S298" i="65"/>
  <c r="BE27" i="66" s="1"/>
  <c r="AA298" i="65"/>
  <c r="BE36" i="66" s="1"/>
  <c r="AJ298" i="65"/>
  <c r="BE45" i="66" s="1"/>
  <c r="AR298" i="65"/>
  <c r="BE53" i="66" s="1"/>
  <c r="AZ298" i="65"/>
  <c r="I298" i="65"/>
  <c r="BE15" i="66" s="1"/>
  <c r="R298" i="65"/>
  <c r="BE26" i="66" s="1"/>
  <c r="Z298" i="65"/>
  <c r="BE35" i="66" s="1"/>
  <c r="AI298" i="65"/>
  <c r="BE44" i="66" s="1"/>
  <c r="AQ298" i="65"/>
  <c r="BE52" i="66" s="1"/>
  <c r="AY298" i="65"/>
  <c r="BE60" i="66" s="1"/>
  <c r="D222" i="65"/>
  <c r="AT14" i="65"/>
  <c r="H55" i="66" s="1"/>
  <c r="H42" i="65"/>
  <c r="L14" i="66" s="1"/>
  <c r="AH42" i="65"/>
  <c r="L43" i="66" s="1"/>
  <c r="AX42" i="65"/>
  <c r="L59" i="66" s="1"/>
  <c r="T49" i="65"/>
  <c r="M28" i="66" s="1"/>
  <c r="AB49" i="65"/>
  <c r="M37" i="66" s="1"/>
  <c r="AS49" i="65"/>
  <c r="M54" i="66" s="1"/>
  <c r="BA49" i="65"/>
  <c r="M62" i="66" s="1"/>
  <c r="M49" i="65"/>
  <c r="M19" i="66" s="1"/>
  <c r="AC49" i="65"/>
  <c r="M38" i="66" s="1"/>
  <c r="AT49" i="65"/>
  <c r="M55" i="66" s="1"/>
  <c r="H70" i="65"/>
  <c r="P14" i="66" s="1"/>
  <c r="Q70" i="65"/>
  <c r="P25" i="66" s="1"/>
  <c r="Y70" i="65"/>
  <c r="AH70" i="65"/>
  <c r="P43" i="66" s="1"/>
  <c r="AP70" i="65"/>
  <c r="P51" i="66" s="1"/>
  <c r="AX70" i="65"/>
  <c r="P59" i="66" s="1"/>
  <c r="K77" i="65"/>
  <c r="Q17" i="66" s="1"/>
  <c r="T77" i="65"/>
  <c r="Q28" i="66" s="1"/>
  <c r="AB77" i="65"/>
  <c r="Q37" i="66" s="1"/>
  <c r="AK77" i="65"/>
  <c r="Q46" i="66" s="1"/>
  <c r="AS77" i="65"/>
  <c r="Q54" i="66" s="1"/>
  <c r="BA77" i="65"/>
  <c r="Q62" i="66" s="1"/>
  <c r="J84" i="65"/>
  <c r="T16" i="66" s="1"/>
  <c r="D102" i="65"/>
  <c r="Q112" i="65"/>
  <c r="X25" i="66" s="1"/>
  <c r="AH112" i="65"/>
  <c r="X43" i="66" s="1"/>
  <c r="AP112" i="65"/>
  <c r="X51" i="66" s="1"/>
  <c r="AX112" i="65"/>
  <c r="X59" i="66" s="1"/>
  <c r="I112" i="65"/>
  <c r="X15" i="66" s="1"/>
  <c r="R112" i="65"/>
  <c r="X26" i="66" s="1"/>
  <c r="Z112" i="65"/>
  <c r="X35" i="66" s="1"/>
  <c r="AI112" i="65"/>
  <c r="X44" i="66" s="1"/>
  <c r="AQ112" i="65"/>
  <c r="X52" i="66" s="1"/>
  <c r="AY112" i="65"/>
  <c r="X60" i="66" s="1"/>
  <c r="O119" i="65"/>
  <c r="Y21" i="66" s="1"/>
  <c r="V126" i="65"/>
  <c r="T181" i="65"/>
  <c r="AM28" i="66" s="1"/>
  <c r="BA181" i="65"/>
  <c r="AM62" i="66" s="1"/>
  <c r="U181" i="65"/>
  <c r="AM29" i="66" s="1"/>
  <c r="O188" i="65"/>
  <c r="AN21" i="66" s="1"/>
  <c r="AE188" i="65"/>
  <c r="AN40" i="66" s="1"/>
  <c r="AN188" i="65"/>
  <c r="AN49" i="66" s="1"/>
  <c r="AV188" i="65"/>
  <c r="AN57" i="66" s="1"/>
  <c r="P188" i="65"/>
  <c r="AN24" i="66" s="1"/>
  <c r="AN202" i="65"/>
  <c r="AP49" i="66" s="1"/>
  <c r="AV202" i="65"/>
  <c r="AP57" i="66" s="1"/>
  <c r="AN221" i="65"/>
  <c r="AT49" i="66" s="1"/>
  <c r="T228" i="65"/>
  <c r="AU28" i="66" s="1"/>
  <c r="AB228" i="65"/>
  <c r="AU37" i="66" s="1"/>
  <c r="AS228" i="65"/>
  <c r="AU54" i="66" s="1"/>
  <c r="BA228" i="65"/>
  <c r="AU62" i="66" s="1"/>
  <c r="J228" i="65"/>
  <c r="AU16" i="66" s="1"/>
  <c r="AA228" i="65"/>
  <c r="AU36" i="66" s="1"/>
  <c r="T235" i="65"/>
  <c r="AV28" i="66" s="1"/>
  <c r="AB235" i="65"/>
  <c r="AV37" i="66" s="1"/>
  <c r="AK235" i="65"/>
  <c r="AV46" i="66" s="1"/>
  <c r="AS235" i="65"/>
  <c r="AV54" i="66" s="1"/>
  <c r="BA235" i="65"/>
  <c r="AV62" i="66" s="1"/>
  <c r="T242" i="65"/>
  <c r="AW28" i="66" s="1"/>
  <c r="AB242" i="65"/>
  <c r="AW37" i="66" s="1"/>
  <c r="AS242" i="65"/>
  <c r="AW54" i="66" s="1"/>
  <c r="BA242" i="65"/>
  <c r="AW62" i="66" s="1"/>
  <c r="AM256" i="65"/>
  <c r="AY48" i="66" s="1"/>
  <c r="I270" i="65"/>
  <c r="BA15" i="66" s="1"/>
  <c r="AQ270" i="65"/>
  <c r="BA52" i="66" s="1"/>
  <c r="AY270" i="65"/>
  <c r="BA60" i="66" s="1"/>
  <c r="H270" i="65"/>
  <c r="BA14" i="66" s="1"/>
  <c r="Q270" i="65"/>
  <c r="BA25" i="66" s="1"/>
  <c r="Y270" i="65"/>
  <c r="BA34" i="66" s="1"/>
  <c r="AH270" i="65"/>
  <c r="BA43" i="66" s="1"/>
  <c r="AP270" i="65"/>
  <c r="BA51" i="66" s="1"/>
  <c r="AX270" i="65"/>
  <c r="BA59" i="66" s="1"/>
  <c r="O277" i="65"/>
  <c r="BB21" i="66" s="1"/>
  <c r="W277" i="65"/>
  <c r="BB31" i="66" s="1"/>
  <c r="AN277" i="65"/>
  <c r="BB49" i="66" s="1"/>
  <c r="AV277" i="65"/>
  <c r="BB57" i="66" s="1"/>
  <c r="E277" i="65"/>
  <c r="BB11" i="66" s="1"/>
  <c r="T291" i="65"/>
  <c r="BD28" i="66" s="1"/>
  <c r="AB291" i="65"/>
  <c r="BD37" i="66" s="1"/>
  <c r="AS291" i="65"/>
  <c r="BD54" i="66" s="1"/>
  <c r="BA291" i="65"/>
  <c r="BD62" i="66" s="1"/>
  <c r="S291" i="65"/>
  <c r="BD27" i="66" s="1"/>
  <c r="AR291" i="65"/>
  <c r="BD53" i="66" s="1"/>
  <c r="Q305" i="65"/>
  <c r="BF25" i="66" s="1"/>
  <c r="AH305" i="65"/>
  <c r="BF43" i="66" s="1"/>
  <c r="AX305" i="65"/>
  <c r="BF59" i="66" s="1"/>
  <c r="E77" i="63"/>
  <c r="Q11" i="64" s="1"/>
  <c r="AM77" i="63"/>
  <c r="Q48" i="64" s="1"/>
  <c r="J84" i="63"/>
  <c r="T16" i="64" s="1"/>
  <c r="S84" i="63"/>
  <c r="T27" i="64" s="1"/>
  <c r="AA84" i="63"/>
  <c r="T36" i="64" s="1"/>
  <c r="AJ84" i="63"/>
  <c r="T45" i="64" s="1"/>
  <c r="AR84" i="63"/>
  <c r="T53" i="64" s="1"/>
  <c r="AZ84" i="63"/>
  <c r="T61" i="64" s="1"/>
  <c r="M277" i="63"/>
  <c r="AY19" i="64" s="1"/>
  <c r="U277" i="63"/>
  <c r="AY29" i="64" s="1"/>
  <c r="Z312" i="63"/>
  <c r="BD35" i="64" s="1"/>
  <c r="T326" i="63"/>
  <c r="BF28" i="64" s="1"/>
  <c r="AB326" i="63"/>
  <c r="BF37" i="64" s="1"/>
  <c r="AK326" i="63"/>
  <c r="BF46" i="64" s="1"/>
  <c r="AS326" i="63"/>
  <c r="BF54" i="64" s="1"/>
  <c r="BA326" i="63"/>
  <c r="Z98" i="59"/>
  <c r="V35" i="60" s="1"/>
  <c r="M105" i="59"/>
  <c r="W19" i="60" s="1"/>
  <c r="U105" i="59"/>
  <c r="W29" i="60" s="1"/>
  <c r="AC105" i="59"/>
  <c r="W38" i="60" s="1"/>
  <c r="AX230" i="59"/>
  <c r="AP59" i="60" s="1"/>
  <c r="H270" i="59"/>
  <c r="AW14" i="60" s="1"/>
  <c r="Q270" i="59"/>
  <c r="AW25" i="60" s="1"/>
  <c r="Y270" i="59"/>
  <c r="AW34" i="60" s="1"/>
  <c r="AH270" i="59"/>
  <c r="AW43" i="60" s="1"/>
  <c r="AP270" i="59"/>
  <c r="AW51" i="60" s="1"/>
  <c r="AS63" i="57"/>
  <c r="AZ119" i="57"/>
  <c r="Y61" i="58" s="1"/>
  <c r="H126" i="57"/>
  <c r="Z14" i="58" s="1"/>
  <c r="Y126" i="57"/>
  <c r="Z34" i="58" s="1"/>
  <c r="AP126" i="57"/>
  <c r="Z51" i="58" s="1"/>
  <c r="I133" i="57"/>
  <c r="AA15" i="58" s="1"/>
  <c r="R133" i="57"/>
  <c r="AA26" i="58" s="1"/>
  <c r="Z133" i="57"/>
  <c r="AA35" i="58" s="1"/>
  <c r="AI133" i="57"/>
  <c r="AA44" i="58" s="1"/>
  <c r="AQ133" i="57"/>
  <c r="AA52" i="58" s="1"/>
  <c r="AY133" i="57"/>
  <c r="AA60" i="58" s="1"/>
  <c r="G84" i="55"/>
  <c r="T13" i="56" s="1"/>
  <c r="P84" i="55"/>
  <c r="K192" i="53"/>
  <c r="AL17" i="54" s="1"/>
  <c r="S192" i="53"/>
  <c r="AL27" i="54" s="1"/>
  <c r="AA192" i="53"/>
  <c r="AL36" i="54" s="1"/>
  <c r="AI192" i="53"/>
  <c r="AL44" i="54" s="1"/>
  <c r="AQ192" i="53"/>
  <c r="AL52" i="54" s="1"/>
  <c r="AY192" i="53"/>
  <c r="AL60" i="54" s="1"/>
  <c r="G303" i="51"/>
  <c r="BB13" i="52" s="1"/>
  <c r="G223" i="47"/>
  <c r="AL13" i="48" s="1"/>
  <c r="O223" i="47"/>
  <c r="AL21" i="48" s="1"/>
  <c r="W223" i="47"/>
  <c r="AL31" i="48" s="1"/>
  <c r="K159" i="55"/>
  <c r="AE17" i="56" s="1"/>
  <c r="K42" i="51"/>
  <c r="L17" i="52" s="1"/>
  <c r="Q105" i="49"/>
  <c r="W25" i="50" s="1"/>
  <c r="E291" i="47"/>
  <c r="AW11" i="48" s="1"/>
  <c r="N291" i="47"/>
  <c r="AW20" i="48" s="1"/>
  <c r="V291" i="47"/>
  <c r="AW30" i="48" s="1"/>
  <c r="AD291" i="47"/>
  <c r="AW39" i="48" s="1"/>
  <c r="AM291" i="47"/>
  <c r="AW48" i="48" s="1"/>
  <c r="AU291" i="47"/>
  <c r="AW56" i="48" s="1"/>
  <c r="M354" i="47"/>
  <c r="BF19" i="48" s="1"/>
  <c r="U354" i="47"/>
  <c r="BF29" i="48" s="1"/>
  <c r="AC354" i="47"/>
  <c r="BF38" i="48" s="1"/>
  <c r="AT354" i="47"/>
  <c r="BF55" i="48" s="1"/>
  <c r="I63" i="45"/>
  <c r="O15" i="46" s="1"/>
  <c r="F126" i="45"/>
  <c r="Z12" i="46" s="1"/>
  <c r="O126" i="45"/>
  <c r="Z21" i="46" s="1"/>
  <c r="W126" i="45"/>
  <c r="Z31" i="46" s="1"/>
  <c r="AE126" i="45"/>
  <c r="Z40" i="46" s="1"/>
  <c r="AN126" i="45"/>
  <c r="Z49" i="46" s="1"/>
  <c r="AV126" i="45"/>
  <c r="Z57" i="46" s="1"/>
  <c r="T133" i="45"/>
  <c r="AA28" i="46" s="1"/>
  <c r="AB133" i="45"/>
  <c r="AA37" i="46" s="1"/>
  <c r="AK133" i="45"/>
  <c r="AA46" i="46" s="1"/>
  <c r="AS133" i="45"/>
  <c r="AA54" i="46" s="1"/>
  <c r="BA133" i="45"/>
  <c r="AA62" i="46" s="1"/>
  <c r="J247" i="45"/>
  <c r="AP16" i="46" s="1"/>
  <c r="AA247" i="45"/>
  <c r="AP36" i="46" s="1"/>
  <c r="AR247" i="45"/>
  <c r="AP53" i="46" s="1"/>
  <c r="AZ247" i="45"/>
  <c r="AP61" i="46" s="1"/>
  <c r="G273" i="45"/>
  <c r="AU13" i="46" s="1"/>
  <c r="P273" i="45"/>
  <c r="AU24" i="46" s="1"/>
  <c r="X273" i="45"/>
  <c r="F287" i="45"/>
  <c r="AW12" i="46" s="1"/>
  <c r="O287" i="45"/>
  <c r="AW21" i="46" s="1"/>
  <c r="W287" i="45"/>
  <c r="AW31" i="46" s="1"/>
  <c r="AE287" i="45"/>
  <c r="AW40" i="46" s="1"/>
  <c r="H343" i="45"/>
  <c r="BE14" i="46" s="1"/>
  <c r="Q343" i="45"/>
  <c r="BE25" i="46" s="1"/>
  <c r="Y343" i="45"/>
  <c r="BE34" i="46" s="1"/>
  <c r="AH343" i="45"/>
  <c r="BE43" i="46" s="1"/>
  <c r="AP343" i="45"/>
  <c r="BE51" i="46" s="1"/>
  <c r="AX343" i="45"/>
  <c r="BE59" i="46" s="1"/>
  <c r="P195" i="63"/>
  <c r="AL24" i="64" s="1"/>
  <c r="U249" i="63"/>
  <c r="AU29" i="64" s="1"/>
  <c r="AL249" i="63"/>
  <c r="AU47" i="64" s="1"/>
  <c r="V263" i="63"/>
  <c r="AW30" i="64" s="1"/>
  <c r="H319" i="63"/>
  <c r="BE14" i="64" s="1"/>
  <c r="AP319" i="63"/>
  <c r="BE51" i="64" s="1"/>
  <c r="M326" i="63"/>
  <c r="BF19" i="64" s="1"/>
  <c r="U326" i="63"/>
  <c r="BF29" i="64" s="1"/>
  <c r="AC326" i="63"/>
  <c r="BF38" i="64" s="1"/>
  <c r="AL326" i="63"/>
  <c r="BF47" i="64" s="1"/>
  <c r="N223" i="59"/>
  <c r="AO20" i="60" s="1"/>
  <c r="AD223" i="59"/>
  <c r="AO39" i="60" s="1"/>
  <c r="AM223" i="59"/>
  <c r="AO48" i="60" s="1"/>
  <c r="AU223" i="59"/>
  <c r="AO56" i="60" s="1"/>
  <c r="H112" i="57"/>
  <c r="X14" i="58" s="1"/>
  <c r="Q112" i="57"/>
  <c r="X25" i="58" s="1"/>
  <c r="Y112" i="57"/>
  <c r="X34" i="58" s="1"/>
  <c r="AH112" i="57"/>
  <c r="X43" i="58" s="1"/>
  <c r="AP112" i="57"/>
  <c r="X51" i="58" s="1"/>
  <c r="AX112" i="57"/>
  <c r="X59" i="58" s="1"/>
  <c r="BA133" i="57"/>
  <c r="AA62" i="58" s="1"/>
  <c r="T264" i="57"/>
  <c r="AY28" i="58" s="1"/>
  <c r="AB264" i="57"/>
  <c r="AY37" i="58" s="1"/>
  <c r="AK264" i="57"/>
  <c r="AY46" i="58" s="1"/>
  <c r="AS264" i="57"/>
  <c r="AY54" i="58" s="1"/>
  <c r="BA264" i="57"/>
  <c r="AY62" i="58" s="1"/>
  <c r="M313" i="57"/>
  <c r="BF19" i="58" s="1"/>
  <c r="U313" i="57"/>
  <c r="BF29" i="58" s="1"/>
  <c r="AC313" i="57"/>
  <c r="BF38" i="58" s="1"/>
  <c r="I98" i="55"/>
  <c r="V15" i="56" s="1"/>
  <c r="R98" i="55"/>
  <c r="E84" i="53"/>
  <c r="T11" i="54" s="1"/>
  <c r="I112" i="53"/>
  <c r="X15" i="54" s="1"/>
  <c r="AQ112" i="53"/>
  <c r="X52" i="54" s="1"/>
  <c r="E120" i="53"/>
  <c r="Y11" i="54" s="1"/>
  <c r="N120" i="53"/>
  <c r="Y20" i="54" s="1"/>
  <c r="V120" i="53"/>
  <c r="Y30" i="54" s="1"/>
  <c r="AD120" i="53"/>
  <c r="Y39" i="54" s="1"/>
  <c r="AM120" i="53"/>
  <c r="Y48" i="54" s="1"/>
  <c r="AJ254" i="53"/>
  <c r="AV45" i="54" s="1"/>
  <c r="AZ254" i="53"/>
  <c r="AV61" i="54" s="1"/>
  <c r="S303" i="51"/>
  <c r="BB27" i="52" s="1"/>
  <c r="AR303" i="51"/>
  <c r="BB53" i="52" s="1"/>
  <c r="G310" i="51"/>
  <c r="BC13" i="52" s="1"/>
  <c r="P310" i="51"/>
  <c r="BC24" i="52" s="1"/>
  <c r="X310" i="51"/>
  <c r="AF310" i="51"/>
  <c r="BC41" i="52" s="1"/>
  <c r="AO310" i="51"/>
  <c r="BC50" i="52" s="1"/>
  <c r="AW310" i="51"/>
  <c r="BC58" i="52" s="1"/>
  <c r="Q324" i="51"/>
  <c r="BE25" i="52" s="1"/>
  <c r="Y324" i="51"/>
  <c r="BE34" i="52" s="1"/>
  <c r="AH324" i="51"/>
  <c r="BE43" i="52" s="1"/>
  <c r="AP324" i="51"/>
  <c r="BE51" i="52" s="1"/>
  <c r="AX324" i="51"/>
  <c r="BE59" i="52" s="1"/>
  <c r="BA240" i="49"/>
  <c r="AO62" i="50" s="1"/>
  <c r="G288" i="49"/>
  <c r="AW13" i="50" s="1"/>
  <c r="P288" i="49"/>
  <c r="AW24" i="50" s="1"/>
  <c r="X288" i="49"/>
  <c r="I302" i="49"/>
  <c r="AY15" i="50" s="1"/>
  <c r="R302" i="49"/>
  <c r="AY26" i="50" s="1"/>
  <c r="Z302" i="49"/>
  <c r="AY35" i="50" s="1"/>
  <c r="J344" i="49"/>
  <c r="BE16" i="50" s="1"/>
  <c r="S344" i="49"/>
  <c r="BE27" i="50" s="1"/>
  <c r="AA344" i="49"/>
  <c r="BE36" i="50" s="1"/>
  <c r="AJ344" i="49"/>
  <c r="BE45" i="50" s="1"/>
  <c r="AR344" i="49"/>
  <c r="BE53" i="50" s="1"/>
  <c r="I344" i="49"/>
  <c r="BE15" i="50" s="1"/>
  <c r="R344" i="49"/>
  <c r="BE26" i="50" s="1"/>
  <c r="Z344" i="49"/>
  <c r="BE35" i="50" s="1"/>
  <c r="AI344" i="49"/>
  <c r="BE44" i="50" s="1"/>
  <c r="H126" i="47"/>
  <c r="Z14" i="48" s="1"/>
  <c r="Y126" i="47"/>
  <c r="Z34" i="48" s="1"/>
  <c r="AP126" i="47"/>
  <c r="Z51" i="48" s="1"/>
  <c r="J242" i="63"/>
  <c r="AT16" i="64" s="1"/>
  <c r="S242" i="63"/>
  <c r="AT27" i="64" s="1"/>
  <c r="AA242" i="63"/>
  <c r="AT36" i="64" s="1"/>
  <c r="V249" i="63"/>
  <c r="AU30" i="64" s="1"/>
  <c r="O263" i="63"/>
  <c r="AW21" i="64" s="1"/>
  <c r="W263" i="63"/>
  <c r="AW31" i="64" s="1"/>
  <c r="AE263" i="63"/>
  <c r="AW40" i="64" s="1"/>
  <c r="AN263" i="63"/>
  <c r="AW49" i="64" s="1"/>
  <c r="AV263" i="63"/>
  <c r="AW57" i="64" s="1"/>
  <c r="M270" i="63"/>
  <c r="AX19" i="64" s="1"/>
  <c r="U270" i="63"/>
  <c r="AX29" i="64" s="1"/>
  <c r="AC270" i="63"/>
  <c r="AX38" i="64" s="1"/>
  <c r="G284" i="63"/>
  <c r="AZ13" i="64" s="1"/>
  <c r="P284" i="63"/>
  <c r="AZ24" i="64" s="1"/>
  <c r="X284" i="63"/>
  <c r="AF284" i="63"/>
  <c r="AZ41" i="64" s="1"/>
  <c r="AO284" i="63"/>
  <c r="AZ50" i="64" s="1"/>
  <c r="AW284" i="63"/>
  <c r="AZ58" i="64" s="1"/>
  <c r="Z70" i="59"/>
  <c r="P35" i="60" s="1"/>
  <c r="AB84" i="59"/>
  <c r="T37" i="60" s="1"/>
  <c r="AK84" i="59"/>
  <c r="T46" i="60" s="1"/>
  <c r="E126" i="59"/>
  <c r="Z11" i="60" s="1"/>
  <c r="V126" i="59"/>
  <c r="AD126" i="59"/>
  <c r="Z39" i="60" s="1"/>
  <c r="G209" i="59"/>
  <c r="AM13" i="60" s="1"/>
  <c r="P209" i="59"/>
  <c r="AM24" i="60" s="1"/>
  <c r="X209" i="59"/>
  <c r="AF209" i="59"/>
  <c r="AM41" i="60" s="1"/>
  <c r="M312" i="59"/>
  <c r="BC19" i="60" s="1"/>
  <c r="J333" i="59"/>
  <c r="BF16" i="60" s="1"/>
  <c r="S333" i="59"/>
  <c r="BF27" i="60" s="1"/>
  <c r="AA333" i="59"/>
  <c r="BF36" i="60" s="1"/>
  <c r="AJ333" i="59"/>
  <c r="BF45" i="60" s="1"/>
  <c r="AR333" i="59"/>
  <c r="BF53" i="60" s="1"/>
  <c r="AZ333" i="59"/>
  <c r="BF61" i="60" s="1"/>
  <c r="AZ56" i="57"/>
  <c r="F84" i="57"/>
  <c r="T12" i="58" s="1"/>
  <c r="O84" i="57"/>
  <c r="T21" i="58" s="1"/>
  <c r="W84" i="57"/>
  <c r="T31" i="58" s="1"/>
  <c r="AE84" i="57"/>
  <c r="T40" i="58" s="1"/>
  <c r="AN84" i="57"/>
  <c r="T49" i="58" s="1"/>
  <c r="AV84" i="57"/>
  <c r="T57" i="58" s="1"/>
  <c r="H98" i="57"/>
  <c r="V14" i="58" s="1"/>
  <c r="Y98" i="57"/>
  <c r="V34" i="58" s="1"/>
  <c r="AH98" i="57"/>
  <c r="V43" i="58" s="1"/>
  <c r="U126" i="57"/>
  <c r="Z29" i="58" s="1"/>
  <c r="O242" i="57"/>
  <c r="AV21" i="58" s="1"/>
  <c r="W242" i="57"/>
  <c r="AV31" i="58" s="1"/>
  <c r="AE242" i="57"/>
  <c r="AV40" i="58" s="1"/>
  <c r="AN242" i="57"/>
  <c r="AV49" i="58" s="1"/>
  <c r="AV242" i="57"/>
  <c r="AV57" i="58" s="1"/>
  <c r="AR133" i="55"/>
  <c r="AA53" i="56" s="1"/>
  <c r="V244" i="55"/>
  <c r="AT30" i="56" s="1"/>
  <c r="AD244" i="55"/>
  <c r="AT39" i="56" s="1"/>
  <c r="AB239" i="53"/>
  <c r="AT37" i="54" s="1"/>
  <c r="BA239" i="53"/>
  <c r="AT62" i="54" s="1"/>
  <c r="Z207" i="51"/>
  <c r="AM35" i="52" s="1"/>
  <c r="H275" i="51"/>
  <c r="AX14" i="52" s="1"/>
  <c r="Q275" i="51"/>
  <c r="AX25" i="52" s="1"/>
  <c r="Y275" i="51"/>
  <c r="AX34" i="52" s="1"/>
  <c r="T282" i="51"/>
  <c r="AY28" i="52" s="1"/>
  <c r="J324" i="51"/>
  <c r="BE16" i="52" s="1"/>
  <c r="S324" i="51"/>
  <c r="BE27" i="52" s="1"/>
  <c r="AA324" i="51"/>
  <c r="BE36" i="52" s="1"/>
  <c r="AJ324" i="51"/>
  <c r="BE45" i="52" s="1"/>
  <c r="AR324" i="51"/>
  <c r="BE53" i="52" s="1"/>
  <c r="H331" i="51"/>
  <c r="BF14" i="52" s="1"/>
  <c r="Q331" i="51"/>
  <c r="BF25" i="52" s="1"/>
  <c r="J247" i="49"/>
  <c r="AP16" i="50" s="1"/>
  <c r="S247" i="49"/>
  <c r="AP27" i="50" s="1"/>
  <c r="AA247" i="49"/>
  <c r="AP36" i="50" s="1"/>
  <c r="AJ247" i="49"/>
  <c r="AP45" i="50" s="1"/>
  <c r="I126" i="47"/>
  <c r="Z15" i="48" s="1"/>
  <c r="R126" i="47"/>
  <c r="Z26" i="48" s="1"/>
  <c r="Z126" i="47"/>
  <c r="Z35" i="48" s="1"/>
  <c r="AI126" i="47"/>
  <c r="Z44" i="48" s="1"/>
  <c r="AQ126" i="47"/>
  <c r="Z52" i="48" s="1"/>
  <c r="H312" i="47"/>
  <c r="AZ14" i="48" s="1"/>
  <c r="Q312" i="47"/>
  <c r="AZ25" i="48" s="1"/>
  <c r="Y312" i="47"/>
  <c r="AZ34" i="48" s="1"/>
  <c r="AH312" i="47"/>
  <c r="AZ43" i="48" s="1"/>
  <c r="AP312" i="47"/>
  <c r="AZ51" i="48" s="1"/>
  <c r="AX312" i="47"/>
  <c r="AZ59" i="48" s="1"/>
  <c r="N270" i="63"/>
  <c r="AX20" i="64" s="1"/>
  <c r="AD270" i="63"/>
  <c r="AX39" i="64" s="1"/>
  <c r="AU270" i="63"/>
  <c r="AX56" i="64" s="1"/>
  <c r="R209" i="59"/>
  <c r="AM26" i="60" s="1"/>
  <c r="Z209" i="59"/>
  <c r="AM35" i="60" s="1"/>
  <c r="AI209" i="59"/>
  <c r="AM44" i="60" s="1"/>
  <c r="G247" i="51"/>
  <c r="AT13" i="52" s="1"/>
  <c r="P247" i="51"/>
  <c r="AT24" i="52" s="1"/>
  <c r="X247" i="51"/>
  <c r="AQ275" i="51"/>
  <c r="AX52" i="52" s="1"/>
  <c r="J289" i="51"/>
  <c r="AZ16" i="52" s="1"/>
  <c r="S289" i="51"/>
  <c r="AZ27" i="52" s="1"/>
  <c r="AA289" i="51"/>
  <c r="AZ36" i="52" s="1"/>
  <c r="AJ289" i="51"/>
  <c r="AZ45" i="52" s="1"/>
  <c r="AR289" i="51"/>
  <c r="AZ53" i="52" s="1"/>
  <c r="AZ289" i="51"/>
  <c r="AZ61" i="52" s="1"/>
  <c r="T310" i="51"/>
  <c r="BC28" i="52" s="1"/>
  <c r="AB310" i="51"/>
  <c r="BC37" i="52" s="1"/>
  <c r="T324" i="51"/>
  <c r="BE28" i="52" s="1"/>
  <c r="AB324" i="51"/>
  <c r="BE37" i="52" s="1"/>
  <c r="I202" i="59"/>
  <c r="AL15" i="60" s="1"/>
  <c r="Q202" i="59"/>
  <c r="AL25" i="60" s="1"/>
  <c r="Y202" i="59"/>
  <c r="AL34" i="60" s="1"/>
  <c r="AG202" i="59"/>
  <c r="AO202" i="59"/>
  <c r="AL50" i="60" s="1"/>
  <c r="K141" i="57"/>
  <c r="AD17" i="58" s="1"/>
  <c r="K56" i="57"/>
  <c r="N17" i="58" s="1"/>
  <c r="J77" i="57"/>
  <c r="Q16" i="58" s="1"/>
  <c r="S77" i="57"/>
  <c r="Q27" i="58" s="1"/>
  <c r="AA77" i="57"/>
  <c r="Q36" i="58" s="1"/>
  <c r="AJ77" i="57"/>
  <c r="Q45" i="58" s="1"/>
  <c r="AR77" i="57"/>
  <c r="Q53" i="58" s="1"/>
  <c r="AZ77" i="57"/>
  <c r="Q61" i="58" s="1"/>
  <c r="J112" i="57"/>
  <c r="X16" i="58" s="1"/>
  <c r="S112" i="57"/>
  <c r="X27" i="58" s="1"/>
  <c r="AA112" i="57"/>
  <c r="X36" i="58" s="1"/>
  <c r="AJ112" i="57"/>
  <c r="X45" i="58" s="1"/>
  <c r="AR112" i="57"/>
  <c r="X53" i="58" s="1"/>
  <c r="AZ112" i="57"/>
  <c r="X61" i="58" s="1"/>
  <c r="J133" i="57"/>
  <c r="AA16" i="58" s="1"/>
  <c r="S133" i="57"/>
  <c r="AA27" i="58" s="1"/>
  <c r="AA133" i="57"/>
  <c r="AA36" i="58" s="1"/>
  <c r="AJ133" i="57"/>
  <c r="AA45" i="58" s="1"/>
  <c r="AR133" i="57"/>
  <c r="AA53" i="58" s="1"/>
  <c r="AZ133" i="57"/>
  <c r="AA61" i="58" s="1"/>
  <c r="U278" i="57"/>
  <c r="BA29" i="58" s="1"/>
  <c r="AT278" i="57"/>
  <c r="BA55" i="58" s="1"/>
  <c r="I285" i="57"/>
  <c r="BB15" i="58" s="1"/>
  <c r="E306" i="57"/>
  <c r="BE11" i="58" s="1"/>
  <c r="V306" i="57"/>
  <c r="BE30" i="58" s="1"/>
  <c r="AA42" i="57"/>
  <c r="L36" i="58" s="1"/>
  <c r="AJ42" i="57"/>
  <c r="L45" i="58" s="1"/>
  <c r="AR42" i="57"/>
  <c r="L53" i="58" s="1"/>
  <c r="AZ42" i="57"/>
  <c r="L61" i="58" s="1"/>
  <c r="AP14" i="57"/>
  <c r="H51" i="58" s="1"/>
  <c r="AX14" i="57"/>
  <c r="H59" i="58" s="1"/>
  <c r="BA98" i="57"/>
  <c r="V62" i="58" s="1"/>
  <c r="AB285" i="57"/>
  <c r="BB37" i="58" s="1"/>
  <c r="M299" i="57"/>
  <c r="BD19" i="58" s="1"/>
  <c r="K161" i="57"/>
  <c r="AG17" i="58" s="1"/>
  <c r="AL49" i="57"/>
  <c r="M47" i="58" s="1"/>
  <c r="N28" i="57"/>
  <c r="J20" i="58" s="1"/>
  <c r="AM28" i="57"/>
  <c r="J48" i="58" s="1"/>
  <c r="AU28" i="57"/>
  <c r="J56" i="58" s="1"/>
  <c r="K63" i="57"/>
  <c r="O17" i="58" s="1"/>
  <c r="T63" i="57"/>
  <c r="O28" i="58" s="1"/>
  <c r="AB63" i="57"/>
  <c r="O37" i="58" s="1"/>
  <c r="AK63" i="57"/>
  <c r="O46" i="58" s="1"/>
  <c r="BA63" i="57"/>
  <c r="O62" i="58" s="1"/>
  <c r="AW91" i="57"/>
  <c r="U58" i="58" s="1"/>
  <c r="M98" i="57"/>
  <c r="V19" i="58" s="1"/>
  <c r="U98" i="57"/>
  <c r="V29" i="58" s="1"/>
  <c r="AC98" i="57"/>
  <c r="V38" i="58" s="1"/>
  <c r="AL98" i="57"/>
  <c r="V47" i="58" s="1"/>
  <c r="AT98" i="57"/>
  <c r="V55" i="58" s="1"/>
  <c r="S105" i="57"/>
  <c r="AZ105" i="57"/>
  <c r="W61" i="58" s="1"/>
  <c r="I105" i="57"/>
  <c r="W15" i="58" s="1"/>
  <c r="R105" i="57"/>
  <c r="W26" i="58" s="1"/>
  <c r="Z105" i="57"/>
  <c r="W35" i="58" s="1"/>
  <c r="AI105" i="57"/>
  <c r="W44" i="58" s="1"/>
  <c r="J119" i="57"/>
  <c r="Y16" i="58" s="1"/>
  <c r="S119" i="57"/>
  <c r="Y27" i="58" s="1"/>
  <c r="F181" i="57"/>
  <c r="AL12" i="58" s="1"/>
  <c r="V181" i="57"/>
  <c r="AL30" i="58" s="1"/>
  <c r="AL181" i="57"/>
  <c r="AL47" i="58" s="1"/>
  <c r="E228" i="57"/>
  <c r="AT11" i="58" s="1"/>
  <c r="N228" i="57"/>
  <c r="AT20" i="58" s="1"/>
  <c r="I278" i="57"/>
  <c r="BA15" i="58" s="1"/>
  <c r="AI278" i="57"/>
  <c r="BA44" i="58" s="1"/>
  <c r="AJ292" i="57"/>
  <c r="BC45" i="58" s="1"/>
  <c r="AZ292" i="57"/>
  <c r="BC61" i="58" s="1"/>
  <c r="AT63" i="49"/>
  <c r="G351" i="49"/>
  <c r="BF13" i="50" s="1"/>
  <c r="AR247" i="49"/>
  <c r="AP53" i="50" s="1"/>
  <c r="AZ247" i="49"/>
  <c r="AP61" i="50" s="1"/>
  <c r="AS266" i="49"/>
  <c r="AT54" i="50" s="1"/>
  <c r="M281" i="49"/>
  <c r="AV19" i="50" s="1"/>
  <c r="U281" i="49"/>
  <c r="AV29" i="50" s="1"/>
  <c r="AC281" i="49"/>
  <c r="AV38" i="50" s="1"/>
  <c r="AL281" i="49"/>
  <c r="AV47" i="50" s="1"/>
  <c r="AT281" i="49"/>
  <c r="AV55" i="50" s="1"/>
  <c r="K142" i="49"/>
  <c r="AD17" i="50" s="1"/>
  <c r="F112" i="49"/>
  <c r="X12" i="50" s="1"/>
  <c r="O112" i="49"/>
  <c r="X21" i="50" s="1"/>
  <c r="W112" i="49"/>
  <c r="X31" i="50" s="1"/>
  <c r="AE112" i="49"/>
  <c r="X40" i="50" s="1"/>
  <c r="AN112" i="49"/>
  <c r="X49" i="50" s="1"/>
  <c r="AV112" i="49"/>
  <c r="X57" i="50" s="1"/>
  <c r="Q127" i="49"/>
  <c r="Z25" i="50" s="1"/>
  <c r="U134" i="49"/>
  <c r="AA29" i="50" s="1"/>
  <c r="AL134" i="49"/>
  <c r="AA47" i="50" s="1"/>
  <c r="J240" i="49"/>
  <c r="AO16" i="50" s="1"/>
  <c r="S240" i="49"/>
  <c r="AO27" i="50" s="1"/>
  <c r="AA240" i="49"/>
  <c r="AO36" i="50" s="1"/>
  <c r="AJ240" i="49"/>
  <c r="AR240" i="49"/>
  <c r="AO53" i="50" s="1"/>
  <c r="AZ240" i="49"/>
  <c r="AO61" i="50" s="1"/>
  <c r="H42" i="55"/>
  <c r="L14" i="56" s="1"/>
  <c r="AH42" i="55"/>
  <c r="L43" i="56" s="1"/>
  <c r="AP42" i="55"/>
  <c r="L51" i="56" s="1"/>
  <c r="AX42" i="55"/>
  <c r="L59" i="56" s="1"/>
  <c r="N316" i="55"/>
  <c r="BD20" i="56" s="1"/>
  <c r="V316" i="55"/>
  <c r="BD30" i="56" s="1"/>
  <c r="AD316" i="55"/>
  <c r="BD39" i="56" s="1"/>
  <c r="AM316" i="55"/>
  <c r="BD48" i="56" s="1"/>
  <c r="AU316" i="55"/>
  <c r="BD56" i="56" s="1"/>
  <c r="AL260" i="55"/>
  <c r="AV47" i="56" s="1"/>
  <c r="AQ330" i="55"/>
  <c r="BF52" i="56" s="1"/>
  <c r="BA98" i="55"/>
  <c r="V62" i="56" s="1"/>
  <c r="I119" i="55"/>
  <c r="Y15" i="56" s="1"/>
  <c r="R119" i="55"/>
  <c r="Y26" i="56" s="1"/>
  <c r="Z119" i="55"/>
  <c r="Y35" i="56" s="1"/>
  <c r="AI119" i="55"/>
  <c r="Y44" i="56" s="1"/>
  <c r="AY133" i="55"/>
  <c r="AA60" i="56" s="1"/>
  <c r="AB251" i="55"/>
  <c r="AU37" i="56" s="1"/>
  <c r="Z316" i="55"/>
  <c r="BD35" i="56" s="1"/>
  <c r="AI316" i="55"/>
  <c r="BD44" i="56" s="1"/>
  <c r="AQ316" i="55"/>
  <c r="BD52" i="56" s="1"/>
  <c r="AT284" i="63"/>
  <c r="AZ55" i="64" s="1"/>
  <c r="N21" i="63"/>
  <c r="I20" i="64" s="1"/>
  <c r="T42" i="63"/>
  <c r="L28" i="64" s="1"/>
  <c r="AB42" i="63"/>
  <c r="L37" i="64" s="1"/>
  <c r="AK42" i="63"/>
  <c r="L46" i="64" s="1"/>
  <c r="AS42" i="63"/>
  <c r="L54" i="64" s="1"/>
  <c r="BA42" i="63"/>
  <c r="L62" i="64" s="1"/>
  <c r="AU56" i="63"/>
  <c r="H312" i="63"/>
  <c r="BD14" i="64" s="1"/>
  <c r="AD256" i="63"/>
  <c r="AV39" i="64" s="1"/>
  <c r="AY7" i="63"/>
  <c r="G60" i="64" s="1"/>
  <c r="P63" i="63"/>
  <c r="O24" i="64" s="1"/>
  <c r="X63" i="63"/>
  <c r="N36" i="64" s="1"/>
  <c r="F49" i="63"/>
  <c r="M12" i="64" s="1"/>
  <c r="W49" i="63"/>
  <c r="M31" i="64" s="1"/>
  <c r="AN49" i="63"/>
  <c r="M49" i="64" s="1"/>
  <c r="Q312" i="63"/>
  <c r="BD25" i="64" s="1"/>
  <c r="S284" i="63"/>
  <c r="AZ27" i="64" s="1"/>
  <c r="AU305" i="63"/>
  <c r="BC56" i="64" s="1"/>
  <c r="F56" i="63"/>
  <c r="N12" i="64" s="1"/>
  <c r="W56" i="63"/>
  <c r="N31" i="64" s="1"/>
  <c r="AE56" i="63"/>
  <c r="AN56" i="63"/>
  <c r="AV56" i="63"/>
  <c r="Z242" i="63"/>
  <c r="AT35" i="64" s="1"/>
  <c r="AY242" i="63"/>
  <c r="AT60" i="64" s="1"/>
  <c r="BA49" i="63"/>
  <c r="M62" i="64" s="1"/>
  <c r="E209" i="63"/>
  <c r="AN11" i="64" s="1"/>
  <c r="V209" i="63"/>
  <c r="AN30" i="64" s="1"/>
  <c r="AD209" i="63"/>
  <c r="AN39" i="64" s="1"/>
  <c r="AD21" i="63"/>
  <c r="I39" i="64" s="1"/>
  <c r="AU21" i="63"/>
  <c r="I56" i="64" s="1"/>
  <c r="H242" i="63"/>
  <c r="AT14" i="64" s="1"/>
  <c r="Q242" i="63"/>
  <c r="AT25" i="64" s="1"/>
  <c r="Y242" i="63"/>
  <c r="AT34" i="64" s="1"/>
  <c r="AH242" i="63"/>
  <c r="AT43" i="64" s="1"/>
  <c r="AP242" i="63"/>
  <c r="AT51" i="64" s="1"/>
  <c r="AX242" i="63"/>
  <c r="AT59" i="64" s="1"/>
  <c r="AV112" i="63"/>
  <c r="X57" i="64" s="1"/>
  <c r="AL270" i="63"/>
  <c r="AX47" i="64" s="1"/>
  <c r="AT270" i="63"/>
  <c r="AX55" i="64" s="1"/>
  <c r="AN21" i="63"/>
  <c r="I49" i="64" s="1"/>
  <c r="H7" i="63"/>
  <c r="G14" i="64" s="1"/>
  <c r="Q7" i="63"/>
  <c r="G25" i="64" s="1"/>
  <c r="Y7" i="63"/>
  <c r="G34" i="64" s="1"/>
  <c r="AH7" i="63"/>
  <c r="G43" i="64" s="1"/>
  <c r="AP7" i="63"/>
  <c r="G51" i="64" s="1"/>
  <c r="AX7" i="63"/>
  <c r="G59" i="64" s="1"/>
  <c r="AM28" i="63"/>
  <c r="J48" i="64" s="1"/>
  <c r="BA35" i="63"/>
  <c r="K62" i="64" s="1"/>
  <c r="AH98" i="63"/>
  <c r="V43" i="64" s="1"/>
  <c r="AD91" i="63"/>
  <c r="U39" i="64" s="1"/>
  <c r="M126" i="63"/>
  <c r="Z19" i="64" s="1"/>
  <c r="U126" i="63"/>
  <c r="Z29" i="64" s="1"/>
  <c r="AC126" i="63"/>
  <c r="Z38" i="64" s="1"/>
  <c r="AL126" i="63"/>
  <c r="Z47" i="64" s="1"/>
  <c r="AT126" i="63"/>
  <c r="Z55" i="64" s="1"/>
  <c r="X195" i="63"/>
  <c r="W256" i="63"/>
  <c r="AV31" i="64" s="1"/>
  <c r="AN256" i="63"/>
  <c r="AV49" i="64" s="1"/>
  <c r="AV256" i="63"/>
  <c r="AV57" i="64" s="1"/>
  <c r="AU256" i="63"/>
  <c r="AV56" i="64" s="1"/>
  <c r="AC277" i="63"/>
  <c r="AY38" i="64" s="1"/>
  <c r="AL277" i="63"/>
  <c r="AY47" i="64" s="1"/>
  <c r="H291" i="63"/>
  <c r="BA14" i="64" s="1"/>
  <c r="U319" i="63"/>
  <c r="BE29" i="64" s="1"/>
  <c r="E56" i="63"/>
  <c r="N11" i="64" s="1"/>
  <c r="N56" i="63"/>
  <c r="N20" i="64" s="1"/>
  <c r="V56" i="63"/>
  <c r="N30" i="64" s="1"/>
  <c r="AD56" i="63"/>
  <c r="AM56" i="63"/>
  <c r="G195" i="63"/>
  <c r="AL13" i="64" s="1"/>
  <c r="O195" i="63"/>
  <c r="AL21" i="64" s="1"/>
  <c r="W195" i="63"/>
  <c r="AL31" i="64" s="1"/>
  <c r="AE195" i="63"/>
  <c r="AL40" i="64" s="1"/>
  <c r="AM195" i="63"/>
  <c r="AL48" i="64" s="1"/>
  <c r="AU195" i="63"/>
  <c r="AL56" i="64" s="1"/>
  <c r="J223" i="63"/>
  <c r="AP16" i="64" s="1"/>
  <c r="S223" i="63"/>
  <c r="AP27" i="64" s="1"/>
  <c r="AA223" i="63"/>
  <c r="AP36" i="64" s="1"/>
  <c r="AJ223" i="63"/>
  <c r="AP45" i="64" s="1"/>
  <c r="T242" i="63"/>
  <c r="AT28" i="64" s="1"/>
  <c r="AK242" i="63"/>
  <c r="AT46" i="64" s="1"/>
  <c r="Q263" i="63"/>
  <c r="AW25" i="64" s="1"/>
  <c r="N284" i="63"/>
  <c r="AZ20" i="64" s="1"/>
  <c r="V284" i="63"/>
  <c r="AZ30" i="64" s="1"/>
  <c r="AD284" i="63"/>
  <c r="AZ39" i="64" s="1"/>
  <c r="AM284" i="63"/>
  <c r="AZ48" i="64" s="1"/>
  <c r="AU284" i="63"/>
  <c r="O305" i="63"/>
  <c r="BC21" i="64" s="1"/>
  <c r="W305" i="63"/>
  <c r="BC31" i="64" s="1"/>
  <c r="F42" i="63"/>
  <c r="L12" i="64" s="1"/>
  <c r="O42" i="63"/>
  <c r="L21" i="64" s="1"/>
  <c r="W42" i="63"/>
  <c r="L31" i="64" s="1"/>
  <c r="AE42" i="63"/>
  <c r="L40" i="64" s="1"/>
  <c r="AN42" i="63"/>
  <c r="L49" i="64" s="1"/>
  <c r="AV42" i="63"/>
  <c r="L57" i="64" s="1"/>
  <c r="J49" i="63"/>
  <c r="M16" i="64" s="1"/>
  <c r="S49" i="63"/>
  <c r="M27" i="64" s="1"/>
  <c r="AA49" i="63"/>
  <c r="M36" i="64" s="1"/>
  <c r="K70" i="63"/>
  <c r="P17" i="64" s="1"/>
  <c r="N126" i="63"/>
  <c r="Z20" i="64" s="1"/>
  <c r="G7" i="63"/>
  <c r="G13" i="64" s="1"/>
  <c r="P7" i="63"/>
  <c r="G24" i="64" s="1"/>
  <c r="X7" i="63"/>
  <c r="AF7" i="63"/>
  <c r="AO7" i="63"/>
  <c r="G50" i="64" s="1"/>
  <c r="AW7" i="63"/>
  <c r="G58" i="64" s="1"/>
  <c r="F6" i="63"/>
  <c r="M14" i="63"/>
  <c r="H19" i="64" s="1"/>
  <c r="U14" i="63"/>
  <c r="H29" i="64" s="1"/>
  <c r="AC14" i="63"/>
  <c r="H38" i="64" s="1"/>
  <c r="AL14" i="63"/>
  <c r="H47" i="64" s="1"/>
  <c r="AT14" i="63"/>
  <c r="H55" i="64" s="1"/>
  <c r="G42" i="63"/>
  <c r="L13" i="64" s="1"/>
  <c r="P42" i="63"/>
  <c r="L24" i="64" s="1"/>
  <c r="X42" i="63"/>
  <c r="AF42" i="63"/>
  <c r="L41" i="64" s="1"/>
  <c r="I63" i="63"/>
  <c r="O15" i="64" s="1"/>
  <c r="R63" i="63"/>
  <c r="O26" i="64" s="1"/>
  <c r="Z63" i="63"/>
  <c r="N40" i="64" s="1"/>
  <c r="AI63" i="63"/>
  <c r="O44" i="64" s="1"/>
  <c r="AQ63" i="63"/>
  <c r="N58" i="64" s="1"/>
  <c r="AY63" i="63"/>
  <c r="N61" i="64" s="1"/>
  <c r="E84" i="63"/>
  <c r="T11" i="64" s="1"/>
  <c r="N84" i="63"/>
  <c r="T20" i="64" s="1"/>
  <c r="V84" i="63"/>
  <c r="T30" i="64" s="1"/>
  <c r="M84" i="63"/>
  <c r="T19" i="64" s="1"/>
  <c r="U84" i="63"/>
  <c r="T29" i="64" s="1"/>
  <c r="AC84" i="63"/>
  <c r="T38" i="64" s="1"/>
  <c r="F98" i="63"/>
  <c r="V12" i="64" s="1"/>
  <c r="O98" i="63"/>
  <c r="V21" i="64" s="1"/>
  <c r="W98" i="63"/>
  <c r="V31" i="64" s="1"/>
  <c r="AE98" i="63"/>
  <c r="V40" i="64" s="1"/>
  <c r="AN98" i="63"/>
  <c r="V49" i="64" s="1"/>
  <c r="AV98" i="63"/>
  <c r="V57" i="64" s="1"/>
  <c r="AJ105" i="63"/>
  <c r="W45" i="64" s="1"/>
  <c r="AZ105" i="63"/>
  <c r="W61" i="64" s="1"/>
  <c r="I105" i="63"/>
  <c r="W15" i="64" s="1"/>
  <c r="E112" i="63"/>
  <c r="X11" i="64" s="1"/>
  <c r="V112" i="63"/>
  <c r="X30" i="64" s="1"/>
  <c r="J202" i="63"/>
  <c r="AM16" i="64" s="1"/>
  <c r="S202" i="63"/>
  <c r="AM27" i="64" s="1"/>
  <c r="AA202" i="63"/>
  <c r="AM36" i="64" s="1"/>
  <c r="AJ202" i="63"/>
  <c r="AM45" i="64" s="1"/>
  <c r="AR202" i="63"/>
  <c r="AM53" i="64" s="1"/>
  <c r="AZ202" i="63"/>
  <c r="AM61" i="64" s="1"/>
  <c r="I216" i="63"/>
  <c r="AO15" i="64" s="1"/>
  <c r="R216" i="63"/>
  <c r="AO26" i="64" s="1"/>
  <c r="Z216" i="63"/>
  <c r="AO35" i="64" s="1"/>
  <c r="AI216" i="63"/>
  <c r="AO44" i="64" s="1"/>
  <c r="AQ216" i="63"/>
  <c r="AO52" i="64" s="1"/>
  <c r="AY216" i="63"/>
  <c r="AO60" i="64" s="1"/>
  <c r="E223" i="63"/>
  <c r="AP11" i="64" s="1"/>
  <c r="N223" i="63"/>
  <c r="AP20" i="64" s="1"/>
  <c r="V223" i="63"/>
  <c r="AP30" i="64" s="1"/>
  <c r="AD223" i="63"/>
  <c r="AP39" i="64" s="1"/>
  <c r="AM223" i="63"/>
  <c r="AP48" i="64" s="1"/>
  <c r="AU223" i="63"/>
  <c r="AP56" i="64" s="1"/>
  <c r="E242" i="63"/>
  <c r="AT11" i="64" s="1"/>
  <c r="N242" i="63"/>
  <c r="AT20" i="64" s="1"/>
  <c r="V242" i="63"/>
  <c r="AT30" i="64" s="1"/>
  <c r="J263" i="63"/>
  <c r="AW16" i="64" s="1"/>
  <c r="AI263" i="63"/>
  <c r="AW44" i="64" s="1"/>
  <c r="T298" i="63"/>
  <c r="BB28" i="64" s="1"/>
  <c r="BA298" i="63"/>
  <c r="BB62" i="64" s="1"/>
  <c r="AQ7" i="63"/>
  <c r="G52" i="64" s="1"/>
  <c r="M35" i="63"/>
  <c r="K19" i="64" s="1"/>
  <c r="U35" i="63"/>
  <c r="K29" i="64" s="1"/>
  <c r="AC35" i="63"/>
  <c r="K38" i="64" s="1"/>
  <c r="AL35" i="63"/>
  <c r="K47" i="64" s="1"/>
  <c r="AT35" i="63"/>
  <c r="K55" i="64" s="1"/>
  <c r="AH42" i="63"/>
  <c r="L43" i="64" s="1"/>
  <c r="AJ77" i="63"/>
  <c r="Q45" i="64" s="1"/>
  <c r="E133" i="63"/>
  <c r="AA11" i="64" s="1"/>
  <c r="N133" i="63"/>
  <c r="AA20" i="64" s="1"/>
  <c r="V133" i="63"/>
  <c r="AA30" i="64" s="1"/>
  <c r="AD133" i="63"/>
  <c r="AA39" i="64" s="1"/>
  <c r="AM133" i="63"/>
  <c r="AA48" i="64" s="1"/>
  <c r="AU133" i="63"/>
  <c r="AA56" i="64" s="1"/>
  <c r="J216" i="63"/>
  <c r="AO16" i="64" s="1"/>
  <c r="AA216" i="63"/>
  <c r="AO36" i="64" s="1"/>
  <c r="P256" i="63"/>
  <c r="AV24" i="64" s="1"/>
  <c r="M298" i="63"/>
  <c r="BB19" i="64" s="1"/>
  <c r="J305" i="63"/>
  <c r="BC16" i="64" s="1"/>
  <c r="S305" i="63"/>
  <c r="BC27" i="64" s="1"/>
  <c r="AA305" i="63"/>
  <c r="BC36" i="64" s="1"/>
  <c r="AJ305" i="63"/>
  <c r="BC45" i="64" s="1"/>
  <c r="AR305" i="63"/>
  <c r="BC53" i="64" s="1"/>
  <c r="AZ305" i="63"/>
  <c r="BC61" i="64" s="1"/>
  <c r="O326" i="63"/>
  <c r="BF21" i="64" s="1"/>
  <c r="W326" i="63"/>
  <c r="BF31" i="64" s="1"/>
  <c r="AE326" i="63"/>
  <c r="BF40" i="64" s="1"/>
  <c r="AV326" i="63"/>
  <c r="BF57" i="64" s="1"/>
  <c r="M216" i="63"/>
  <c r="AO19" i="64" s="1"/>
  <c r="AJ242" i="63"/>
  <c r="AT45" i="64" s="1"/>
  <c r="AR242" i="63"/>
  <c r="AT53" i="64" s="1"/>
  <c r="AZ242" i="63"/>
  <c r="AT61" i="64" s="1"/>
  <c r="Q256" i="63"/>
  <c r="AV25" i="64" s="1"/>
  <c r="Y256" i="63"/>
  <c r="AV34" i="64" s="1"/>
  <c r="AH256" i="63"/>
  <c r="AV43" i="64" s="1"/>
  <c r="AP256" i="63"/>
  <c r="AV51" i="64" s="1"/>
  <c r="I28" i="63"/>
  <c r="J15" i="64" s="1"/>
  <c r="K126" i="63"/>
  <c r="Z17" i="64" s="1"/>
  <c r="M305" i="63"/>
  <c r="BC19" i="64" s="1"/>
  <c r="U305" i="63"/>
  <c r="BC29" i="64" s="1"/>
  <c r="AC305" i="63"/>
  <c r="BC38" i="64" s="1"/>
  <c r="AL305" i="63"/>
  <c r="BC47" i="64" s="1"/>
  <c r="AT305" i="63"/>
  <c r="BC55" i="64" s="1"/>
  <c r="Q98" i="63"/>
  <c r="V25" i="64" s="1"/>
  <c r="AR223" i="63"/>
  <c r="AP53" i="64" s="1"/>
  <c r="AZ223" i="63"/>
  <c r="AP61" i="64" s="1"/>
  <c r="AF256" i="63"/>
  <c r="AV41" i="64" s="1"/>
  <c r="AB14" i="63"/>
  <c r="AZ14" i="63"/>
  <c r="H61" i="64" s="1"/>
  <c r="F21" i="63"/>
  <c r="I12" i="64" s="1"/>
  <c r="O21" i="63"/>
  <c r="I21" i="64" s="1"/>
  <c r="W21" i="63"/>
  <c r="I31" i="64" s="1"/>
  <c r="AE21" i="63"/>
  <c r="I40" i="64" s="1"/>
  <c r="AV21" i="63"/>
  <c r="I57" i="64" s="1"/>
  <c r="R28" i="63"/>
  <c r="J26" i="64" s="1"/>
  <c r="Z28" i="63"/>
  <c r="J35" i="64" s="1"/>
  <c r="AI28" i="63"/>
  <c r="J44" i="64" s="1"/>
  <c r="AQ28" i="63"/>
  <c r="J52" i="64" s="1"/>
  <c r="AY28" i="63"/>
  <c r="J60" i="64" s="1"/>
  <c r="Y28" i="63"/>
  <c r="J34" i="64" s="1"/>
  <c r="AX42" i="63"/>
  <c r="L59" i="64" s="1"/>
  <c r="K49" i="63"/>
  <c r="T49" i="63"/>
  <c r="M28" i="64" s="1"/>
  <c r="AB49" i="63"/>
  <c r="M37" i="64" s="1"/>
  <c r="AK49" i="63"/>
  <c r="M46" i="64" s="1"/>
  <c r="AS49" i="63"/>
  <c r="M54" i="64" s="1"/>
  <c r="T70" i="63"/>
  <c r="P28" i="64" s="1"/>
  <c r="AK70" i="63"/>
  <c r="P46" i="64" s="1"/>
  <c r="AS70" i="63"/>
  <c r="P54" i="64" s="1"/>
  <c r="BA70" i="63"/>
  <c r="P62" i="64" s="1"/>
  <c r="AS242" i="63"/>
  <c r="AT54" i="64" s="1"/>
  <c r="AX256" i="63"/>
  <c r="AV59" i="64" s="1"/>
  <c r="AT277" i="63"/>
  <c r="AJ298" i="63"/>
  <c r="BB45" i="64" s="1"/>
  <c r="AO305" i="63"/>
  <c r="BC50" i="64" s="1"/>
  <c r="Y119" i="63"/>
  <c r="Y34" i="64" s="1"/>
  <c r="AX119" i="63"/>
  <c r="Y59" i="64" s="1"/>
  <c r="AV133" i="63"/>
  <c r="AA57" i="64" s="1"/>
  <c r="M223" i="63"/>
  <c r="AP19" i="64" s="1"/>
  <c r="AC223" i="63"/>
  <c r="AP38" i="64" s="1"/>
  <c r="AL223" i="63"/>
  <c r="AP47" i="64" s="1"/>
  <c r="AT223" i="63"/>
  <c r="AP55" i="64" s="1"/>
  <c r="W277" i="63"/>
  <c r="AY31" i="64" s="1"/>
  <c r="AV277" i="63"/>
  <c r="AY57" i="64" s="1"/>
  <c r="J284" i="63"/>
  <c r="AZ16" i="64" s="1"/>
  <c r="AA284" i="63"/>
  <c r="AZ36" i="64" s="1"/>
  <c r="Y291" i="63"/>
  <c r="BA34" i="64" s="1"/>
  <c r="AP291" i="63"/>
  <c r="BA51" i="64" s="1"/>
  <c r="G291" i="63"/>
  <c r="BA13" i="64" s="1"/>
  <c r="AF291" i="63"/>
  <c r="BA41" i="64" s="1"/>
  <c r="G21" i="63"/>
  <c r="P21" i="63"/>
  <c r="I24" i="64" s="1"/>
  <c r="X21" i="63"/>
  <c r="AF21" i="63"/>
  <c r="I41" i="64" s="1"/>
  <c r="AO21" i="63"/>
  <c r="I50" i="64" s="1"/>
  <c r="J28" i="63"/>
  <c r="J16" i="64" s="1"/>
  <c r="S28" i="63"/>
  <c r="J27" i="64" s="1"/>
  <c r="AA28" i="63"/>
  <c r="J36" i="64" s="1"/>
  <c r="AJ28" i="63"/>
  <c r="J45" i="64" s="1"/>
  <c r="AR28" i="63"/>
  <c r="J53" i="64" s="1"/>
  <c r="AZ28" i="63"/>
  <c r="J61" i="64" s="1"/>
  <c r="M70" i="63"/>
  <c r="P19" i="64" s="1"/>
  <c r="U70" i="63"/>
  <c r="P29" i="64" s="1"/>
  <c r="AC70" i="63"/>
  <c r="P38" i="64" s="1"/>
  <c r="AL70" i="63"/>
  <c r="P47" i="64" s="1"/>
  <c r="AT70" i="63"/>
  <c r="P55" i="64" s="1"/>
  <c r="T126" i="63"/>
  <c r="Z28" i="64" s="1"/>
  <c r="AK126" i="63"/>
  <c r="Z46" i="64" s="1"/>
  <c r="AS126" i="63"/>
  <c r="Z54" i="64" s="1"/>
  <c r="X133" i="63"/>
  <c r="AW133" i="63"/>
  <c r="AA58" i="64" s="1"/>
  <c r="AD242" i="63"/>
  <c r="AT39" i="64" s="1"/>
  <c r="AM242" i="63"/>
  <c r="AT48" i="64" s="1"/>
  <c r="AU242" i="63"/>
  <c r="AT56" i="64" s="1"/>
  <c r="M312" i="63"/>
  <c r="BD19" i="64" s="1"/>
  <c r="J42" i="63"/>
  <c r="S42" i="63"/>
  <c r="L27" i="64" s="1"/>
  <c r="AA42" i="63"/>
  <c r="L36" i="64" s="1"/>
  <c r="AJ42" i="63"/>
  <c r="L45" i="64" s="1"/>
  <c r="AR42" i="63"/>
  <c r="L53" i="64" s="1"/>
  <c r="J63" i="63"/>
  <c r="O16" i="64" s="1"/>
  <c r="S63" i="63"/>
  <c r="O27" i="64" s="1"/>
  <c r="AA63" i="63"/>
  <c r="N37" i="64" s="1"/>
  <c r="AJ63" i="63"/>
  <c r="O45" i="64" s="1"/>
  <c r="AR63" i="63"/>
  <c r="O53" i="64" s="1"/>
  <c r="AZ63" i="63"/>
  <c r="N62" i="64" s="1"/>
  <c r="P77" i="63"/>
  <c r="Q24" i="64" s="1"/>
  <c r="AF77" i="63"/>
  <c r="Q41" i="64" s="1"/>
  <c r="AW77" i="63"/>
  <c r="Q58" i="64" s="1"/>
  <c r="F77" i="63"/>
  <c r="Q12" i="64" s="1"/>
  <c r="AE77" i="63"/>
  <c r="Q40" i="64" s="1"/>
  <c r="AN77" i="63"/>
  <c r="Q49" i="64" s="1"/>
  <c r="AR216" i="63"/>
  <c r="AO53" i="64" s="1"/>
  <c r="AZ216" i="63"/>
  <c r="AO61" i="64" s="1"/>
  <c r="G277" i="63"/>
  <c r="AY13" i="64" s="1"/>
  <c r="AO277" i="63"/>
  <c r="AY50" i="64" s="1"/>
  <c r="R291" i="63"/>
  <c r="BA26" i="64" s="1"/>
  <c r="AY291" i="63"/>
  <c r="BA60" i="64" s="1"/>
  <c r="Y319" i="63"/>
  <c r="BE34" i="64" s="1"/>
  <c r="E28" i="63"/>
  <c r="J11" i="64" s="1"/>
  <c r="N28" i="63"/>
  <c r="J20" i="64" s="1"/>
  <c r="V28" i="63"/>
  <c r="J30" i="64" s="1"/>
  <c r="AD28" i="63"/>
  <c r="J39" i="64" s="1"/>
  <c r="AU28" i="63"/>
  <c r="J56" i="64" s="1"/>
  <c r="M28" i="63"/>
  <c r="J19" i="64" s="1"/>
  <c r="U28" i="63"/>
  <c r="J29" i="64" s="1"/>
  <c r="AC28" i="63"/>
  <c r="J38" i="64" s="1"/>
  <c r="AD84" i="63"/>
  <c r="T39" i="64" s="1"/>
  <c r="AM84" i="63"/>
  <c r="T48" i="64" s="1"/>
  <c r="AU84" i="63"/>
  <c r="T56" i="64" s="1"/>
  <c r="AL84" i="63"/>
  <c r="T47" i="64" s="1"/>
  <c r="AT84" i="63"/>
  <c r="T55" i="64" s="1"/>
  <c r="AD112" i="63"/>
  <c r="X39" i="64" s="1"/>
  <c r="AM112" i="63"/>
  <c r="X48" i="64" s="1"/>
  <c r="V126" i="63"/>
  <c r="AD126" i="63"/>
  <c r="Z39" i="64" s="1"/>
  <c r="AM126" i="63"/>
  <c r="Z48" i="64" s="1"/>
  <c r="AU126" i="63"/>
  <c r="Z56" i="64" s="1"/>
  <c r="AF195" i="63"/>
  <c r="AL41" i="64" s="1"/>
  <c r="AN195" i="63"/>
  <c r="AL49" i="64" s="1"/>
  <c r="AV195" i="63"/>
  <c r="AL57" i="64" s="1"/>
  <c r="F202" i="63"/>
  <c r="AM12" i="64" s="1"/>
  <c r="O202" i="63"/>
  <c r="AM21" i="64" s="1"/>
  <c r="W202" i="63"/>
  <c r="AM31" i="64" s="1"/>
  <c r="AE202" i="63"/>
  <c r="AM40" i="64" s="1"/>
  <c r="AN202" i="63"/>
  <c r="AM49" i="64" s="1"/>
  <c r="AV202" i="63"/>
  <c r="AM57" i="64" s="1"/>
  <c r="Q223" i="63"/>
  <c r="AP25" i="64" s="1"/>
  <c r="AH223" i="63"/>
  <c r="AP43" i="64" s="1"/>
  <c r="AX223" i="63"/>
  <c r="AP59" i="64" s="1"/>
  <c r="H263" i="63"/>
  <c r="AW14" i="64" s="1"/>
  <c r="Y263" i="63"/>
  <c r="AW34" i="64" s="1"/>
  <c r="AH263" i="63"/>
  <c r="AW43" i="64" s="1"/>
  <c r="AP263" i="63"/>
  <c r="AW51" i="64" s="1"/>
  <c r="AX263" i="63"/>
  <c r="AW59" i="64" s="1"/>
  <c r="J91" i="63"/>
  <c r="U16" i="64" s="1"/>
  <c r="S91" i="63"/>
  <c r="U27" i="64" s="1"/>
  <c r="AA91" i="63"/>
  <c r="U36" i="64" s="1"/>
  <c r="AJ91" i="63"/>
  <c r="U45" i="64" s="1"/>
  <c r="AR91" i="63"/>
  <c r="U53" i="64" s="1"/>
  <c r="AZ91" i="63"/>
  <c r="U61" i="64" s="1"/>
  <c r="K21" i="63"/>
  <c r="I17" i="64" s="1"/>
  <c r="T21" i="63"/>
  <c r="I28" i="64" s="1"/>
  <c r="AB21" i="63"/>
  <c r="I37" i="64" s="1"/>
  <c r="AK21" i="63"/>
  <c r="I46" i="64" s="1"/>
  <c r="AS21" i="63"/>
  <c r="I54" i="64" s="1"/>
  <c r="BA21" i="63"/>
  <c r="I62" i="64" s="1"/>
  <c r="AL28" i="63"/>
  <c r="J47" i="64" s="1"/>
  <c r="AT28" i="63"/>
  <c r="J55" i="64" s="1"/>
  <c r="N112" i="63"/>
  <c r="X20" i="64" s="1"/>
  <c r="R7" i="63"/>
  <c r="G26" i="64" s="1"/>
  <c r="Z7" i="63"/>
  <c r="G35" i="64" s="1"/>
  <c r="AO42" i="63"/>
  <c r="L50" i="64" s="1"/>
  <c r="AW42" i="63"/>
  <c r="L58" i="64" s="1"/>
  <c r="AL7" i="63"/>
  <c r="G47" i="64" s="1"/>
  <c r="AW21" i="63"/>
  <c r="I58" i="64" s="1"/>
  <c r="H28" i="63"/>
  <c r="AP28" i="63"/>
  <c r="J51" i="64" s="1"/>
  <c r="H35" i="63"/>
  <c r="K14" i="64" s="1"/>
  <c r="AP35" i="63"/>
  <c r="K51" i="64" s="1"/>
  <c r="Q42" i="63"/>
  <c r="L25" i="64" s="1"/>
  <c r="Z263" i="63"/>
  <c r="AW35" i="64" s="1"/>
  <c r="AR14" i="63"/>
  <c r="H53" i="64" s="1"/>
  <c r="J21" i="63"/>
  <c r="I16" i="64" s="1"/>
  <c r="S21" i="63"/>
  <c r="I27" i="64" s="1"/>
  <c r="AA21" i="63"/>
  <c r="I36" i="64" s="1"/>
  <c r="AJ21" i="63"/>
  <c r="I45" i="64" s="1"/>
  <c r="AR21" i="63"/>
  <c r="I53" i="64" s="1"/>
  <c r="AZ21" i="63"/>
  <c r="I61" i="64" s="1"/>
  <c r="T35" i="63"/>
  <c r="K28" i="64" s="1"/>
  <c r="H63" i="63"/>
  <c r="O14" i="64" s="1"/>
  <c r="Q63" i="63"/>
  <c r="O25" i="64" s="1"/>
  <c r="AH63" i="63"/>
  <c r="N50" i="64" s="1"/>
  <c r="P119" i="63"/>
  <c r="Y24" i="64" s="1"/>
  <c r="O112" i="63"/>
  <c r="X21" i="64" s="1"/>
  <c r="AE112" i="63"/>
  <c r="X40" i="64" s="1"/>
  <c r="AH119" i="63"/>
  <c r="Y43" i="64" s="1"/>
  <c r="I242" i="63"/>
  <c r="AT15" i="64" s="1"/>
  <c r="R242" i="63"/>
  <c r="AT26" i="64" s="1"/>
  <c r="AI242" i="63"/>
  <c r="AT44" i="64" s="1"/>
  <c r="AQ242" i="63"/>
  <c r="AT52" i="64" s="1"/>
  <c r="H277" i="63"/>
  <c r="AY14" i="64" s="1"/>
  <c r="Y277" i="63"/>
  <c r="AY34" i="64" s="1"/>
  <c r="AH277" i="63"/>
  <c r="AY43" i="64" s="1"/>
  <c r="AP277" i="63"/>
  <c r="AY51" i="64" s="1"/>
  <c r="N298" i="63"/>
  <c r="BB20" i="64" s="1"/>
  <c r="V298" i="63"/>
  <c r="BB30" i="64" s="1"/>
  <c r="AD298" i="63"/>
  <c r="BB39" i="64" s="1"/>
  <c r="AM298" i="63"/>
  <c r="BB48" i="64" s="1"/>
  <c r="AU298" i="63"/>
  <c r="BB56" i="64" s="1"/>
  <c r="V312" i="63"/>
  <c r="BD30" i="64" s="1"/>
  <c r="O319" i="63"/>
  <c r="BE21" i="64" s="1"/>
  <c r="W319" i="63"/>
  <c r="BE31" i="64" s="1"/>
  <c r="AE319" i="63"/>
  <c r="BE40" i="64" s="1"/>
  <c r="AN319" i="63"/>
  <c r="BE49" i="64" s="1"/>
  <c r="AV319" i="63"/>
  <c r="BE57" i="64" s="1"/>
  <c r="J326" i="63"/>
  <c r="BF16" i="64" s="1"/>
  <c r="S326" i="63"/>
  <c r="BF27" i="64" s="1"/>
  <c r="AA326" i="63"/>
  <c r="BF36" i="64" s="1"/>
  <c r="AJ326" i="63"/>
  <c r="BF45" i="64" s="1"/>
  <c r="AR326" i="63"/>
  <c r="BF53" i="64" s="1"/>
  <c r="AJ49" i="63"/>
  <c r="M45" i="64" s="1"/>
  <c r="AR49" i="63"/>
  <c r="M53" i="64" s="1"/>
  <c r="AZ49" i="63"/>
  <c r="M61" i="64" s="1"/>
  <c r="I56" i="63"/>
  <c r="N15" i="64" s="1"/>
  <c r="R56" i="63"/>
  <c r="N26" i="64" s="1"/>
  <c r="Z56" i="63"/>
  <c r="AI56" i="63"/>
  <c r="AQ56" i="63"/>
  <c r="AY56" i="63"/>
  <c r="H56" i="63"/>
  <c r="N13" i="64" s="1"/>
  <c r="Q56" i="63"/>
  <c r="N25" i="64" s="1"/>
  <c r="Y56" i="63"/>
  <c r="AH56" i="63"/>
  <c r="AP56" i="63"/>
  <c r="AX56" i="63"/>
  <c r="V77" i="63"/>
  <c r="Q30" i="64" s="1"/>
  <c r="H98" i="63"/>
  <c r="V14" i="64" s="1"/>
  <c r="Y98" i="63"/>
  <c r="V34" i="64" s="1"/>
  <c r="AP98" i="63"/>
  <c r="V51" i="64" s="1"/>
  <c r="AX98" i="63"/>
  <c r="V59" i="64" s="1"/>
  <c r="G98" i="63"/>
  <c r="V13" i="64" s="1"/>
  <c r="P98" i="63"/>
  <c r="V24" i="64" s="1"/>
  <c r="X98" i="63"/>
  <c r="AO98" i="63"/>
  <c r="V50" i="64" s="1"/>
  <c r="AW98" i="63"/>
  <c r="V58" i="64" s="1"/>
  <c r="AI105" i="63"/>
  <c r="W44" i="64" s="1"/>
  <c r="AY105" i="63"/>
  <c r="W60" i="64" s="1"/>
  <c r="Q195" i="63"/>
  <c r="AL25" i="64" s="1"/>
  <c r="AG195" i="63"/>
  <c r="AO195" i="63"/>
  <c r="AL50" i="64" s="1"/>
  <c r="K202" i="63"/>
  <c r="AM17" i="64" s="1"/>
  <c r="AB202" i="63"/>
  <c r="AM37" i="64" s="1"/>
  <c r="AS202" i="63"/>
  <c r="AM54" i="64" s="1"/>
  <c r="E216" i="63"/>
  <c r="AO11" i="64" s="1"/>
  <c r="N216" i="63"/>
  <c r="AO20" i="64" s="1"/>
  <c r="V216" i="63"/>
  <c r="AO30" i="64" s="1"/>
  <c r="AD216" i="63"/>
  <c r="AO39" i="64" s="1"/>
  <c r="AM216" i="63"/>
  <c r="AO48" i="64" s="1"/>
  <c r="AU216" i="63"/>
  <c r="AO56" i="64" s="1"/>
  <c r="U216" i="63"/>
  <c r="AO29" i="64" s="1"/>
  <c r="AC216" i="63"/>
  <c r="AO38" i="64" s="1"/>
  <c r="AL216" i="63"/>
  <c r="AO47" i="64" s="1"/>
  <c r="AT216" i="63"/>
  <c r="AO55" i="64" s="1"/>
  <c r="AB242" i="63"/>
  <c r="AT37" i="64" s="1"/>
  <c r="BA242" i="63"/>
  <c r="AT62" i="64" s="1"/>
  <c r="E249" i="63"/>
  <c r="AU11" i="64" s="1"/>
  <c r="N249" i="63"/>
  <c r="AU20" i="64" s="1"/>
  <c r="AD249" i="63"/>
  <c r="AU39" i="64" s="1"/>
  <c r="AM249" i="63"/>
  <c r="AU48" i="64" s="1"/>
  <c r="AU249" i="63"/>
  <c r="AU56" i="64" s="1"/>
  <c r="AK284" i="63"/>
  <c r="AZ46" i="64" s="1"/>
  <c r="M291" i="63"/>
  <c r="BA19" i="64" s="1"/>
  <c r="AC291" i="63"/>
  <c r="BA38" i="64" s="1"/>
  <c r="AT291" i="63"/>
  <c r="BA55" i="64" s="1"/>
  <c r="G298" i="63"/>
  <c r="BB13" i="64" s="1"/>
  <c r="P298" i="63"/>
  <c r="BB24" i="64" s="1"/>
  <c r="X298" i="63"/>
  <c r="AF298" i="63"/>
  <c r="BB41" i="64" s="1"/>
  <c r="AO298" i="63"/>
  <c r="BB50" i="64" s="1"/>
  <c r="AW298" i="63"/>
  <c r="Q319" i="63"/>
  <c r="BE25" i="64" s="1"/>
  <c r="AH319" i="63"/>
  <c r="BE43" i="64" s="1"/>
  <c r="AX319" i="63"/>
  <c r="BE59" i="64" s="1"/>
  <c r="I98" i="63"/>
  <c r="V15" i="64" s="1"/>
  <c r="R98" i="63"/>
  <c r="Z98" i="63"/>
  <c r="V35" i="64" s="1"/>
  <c r="AI98" i="63"/>
  <c r="V44" i="64" s="1"/>
  <c r="AQ98" i="63"/>
  <c r="V52" i="64" s="1"/>
  <c r="AY98" i="63"/>
  <c r="V60" i="64" s="1"/>
  <c r="AS105" i="63"/>
  <c r="W54" i="64" s="1"/>
  <c r="BA105" i="63"/>
  <c r="W62" i="64" s="1"/>
  <c r="S105" i="63"/>
  <c r="AA105" i="63"/>
  <c r="W36" i="64" s="1"/>
  <c r="I112" i="63"/>
  <c r="X15" i="64" s="1"/>
  <c r="R112" i="63"/>
  <c r="X26" i="64" s="1"/>
  <c r="Z112" i="63"/>
  <c r="X35" i="64" s="1"/>
  <c r="AI112" i="63"/>
  <c r="X44" i="64" s="1"/>
  <c r="AQ112" i="63"/>
  <c r="X52" i="64" s="1"/>
  <c r="AY112" i="63"/>
  <c r="X60" i="64" s="1"/>
  <c r="M119" i="63"/>
  <c r="Y19" i="64" s="1"/>
  <c r="U119" i="63"/>
  <c r="AC119" i="63"/>
  <c r="Y38" i="64" s="1"/>
  <c r="AL119" i="63"/>
  <c r="Y47" i="64" s="1"/>
  <c r="W133" i="63"/>
  <c r="AN133" i="63"/>
  <c r="AA49" i="64" s="1"/>
  <c r="M242" i="63"/>
  <c r="AT19" i="64" s="1"/>
  <c r="U242" i="63"/>
  <c r="AT29" i="64" s="1"/>
  <c r="AC242" i="63"/>
  <c r="AT38" i="64" s="1"/>
  <c r="AL242" i="63"/>
  <c r="AT47" i="64" s="1"/>
  <c r="F249" i="63"/>
  <c r="AU12" i="64" s="1"/>
  <c r="O249" i="63"/>
  <c r="AU21" i="64" s="1"/>
  <c r="W249" i="63"/>
  <c r="AU31" i="64" s="1"/>
  <c r="AE249" i="63"/>
  <c r="AU40" i="64" s="1"/>
  <c r="AN249" i="63"/>
  <c r="AU49" i="64" s="1"/>
  <c r="AV249" i="63"/>
  <c r="AU57" i="64" s="1"/>
  <c r="G256" i="63"/>
  <c r="AV13" i="64" s="1"/>
  <c r="X256" i="63"/>
  <c r="AO256" i="63"/>
  <c r="AV50" i="64" s="1"/>
  <c r="AW256" i="63"/>
  <c r="AV58" i="64" s="1"/>
  <c r="V305" i="63"/>
  <c r="BC30" i="64" s="1"/>
  <c r="AM305" i="63"/>
  <c r="BC48" i="64" s="1"/>
  <c r="M56" i="63"/>
  <c r="N19" i="64" s="1"/>
  <c r="U56" i="63"/>
  <c r="N29" i="64" s="1"/>
  <c r="AC56" i="63"/>
  <c r="AL56" i="63"/>
  <c r="AT56" i="63"/>
  <c r="T98" i="63"/>
  <c r="V28" i="64" s="1"/>
  <c r="AB98" i="63"/>
  <c r="V37" i="64" s="1"/>
  <c r="AK98" i="63"/>
  <c r="V46" i="64" s="1"/>
  <c r="AS98" i="63"/>
  <c r="V54" i="64" s="1"/>
  <c r="BA98" i="63"/>
  <c r="V62" i="64" s="1"/>
  <c r="T195" i="63"/>
  <c r="AL28" i="64" s="1"/>
  <c r="AB195" i="63"/>
  <c r="AL37" i="64" s="1"/>
  <c r="AJ195" i="63"/>
  <c r="AL45" i="64" s="1"/>
  <c r="AR195" i="63"/>
  <c r="AL53" i="64" s="1"/>
  <c r="AZ195" i="63"/>
  <c r="AL61" i="64" s="1"/>
  <c r="H216" i="63"/>
  <c r="AO14" i="64" s="1"/>
  <c r="Q216" i="63"/>
  <c r="AO25" i="64" s="1"/>
  <c r="Y216" i="63"/>
  <c r="AO34" i="64" s="1"/>
  <c r="AH216" i="63"/>
  <c r="AO43" i="64" s="1"/>
  <c r="AP216" i="63"/>
  <c r="AO51" i="64" s="1"/>
  <c r="AX216" i="63"/>
  <c r="AO59" i="64" s="1"/>
  <c r="I263" i="63"/>
  <c r="AW15" i="64" s="1"/>
  <c r="R263" i="63"/>
  <c r="AW26" i="64" s="1"/>
  <c r="AQ263" i="63"/>
  <c r="AW52" i="64" s="1"/>
  <c r="AY263" i="63"/>
  <c r="AW60" i="64" s="1"/>
  <c r="P291" i="63"/>
  <c r="BA24" i="64" s="1"/>
  <c r="X291" i="63"/>
  <c r="AW291" i="63"/>
  <c r="BA58" i="64" s="1"/>
  <c r="J298" i="63"/>
  <c r="BB16" i="64" s="1"/>
  <c r="J312" i="63"/>
  <c r="BD16" i="64" s="1"/>
  <c r="S312" i="63"/>
  <c r="BD27" i="64" s="1"/>
  <c r="AA312" i="63"/>
  <c r="BD36" i="64" s="1"/>
  <c r="AJ312" i="63"/>
  <c r="BD45" i="64" s="1"/>
  <c r="AR312" i="63"/>
  <c r="BD53" i="64" s="1"/>
  <c r="AZ312" i="63"/>
  <c r="BD61" i="64" s="1"/>
  <c r="T319" i="63"/>
  <c r="BE28" i="64" s="1"/>
  <c r="AB319" i="63"/>
  <c r="BE37" i="64" s="1"/>
  <c r="AK319" i="63"/>
  <c r="BE46" i="64" s="1"/>
  <c r="AS319" i="63"/>
  <c r="BE54" i="64" s="1"/>
  <c r="BA319" i="63"/>
  <c r="BE62" i="64" s="1"/>
  <c r="J319" i="63"/>
  <c r="BE16" i="64" s="1"/>
  <c r="S319" i="63"/>
  <c r="BE27" i="64" s="1"/>
  <c r="AA319" i="63"/>
  <c r="BE36" i="64" s="1"/>
  <c r="AJ319" i="63"/>
  <c r="BE45" i="64" s="1"/>
  <c r="AR319" i="63"/>
  <c r="BE53" i="64" s="1"/>
  <c r="AZ319" i="63"/>
  <c r="G326" i="63"/>
  <c r="BF13" i="64" s="1"/>
  <c r="P326" i="63"/>
  <c r="BF24" i="64" s="1"/>
  <c r="X326" i="63"/>
  <c r="AF326" i="63"/>
  <c r="BF41" i="64" s="1"/>
  <c r="AO326" i="63"/>
  <c r="BF50" i="64" s="1"/>
  <c r="AW326" i="63"/>
  <c r="BF58" i="64" s="1"/>
  <c r="AZ42" i="63"/>
  <c r="L61" i="64" s="1"/>
  <c r="S77" i="63"/>
  <c r="Q27" i="64" s="1"/>
  <c r="AZ77" i="63"/>
  <c r="Q61" i="64" s="1"/>
  <c r="O105" i="63"/>
  <c r="W21" i="64" s="1"/>
  <c r="W105" i="63"/>
  <c r="W31" i="64" s="1"/>
  <c r="AE105" i="63"/>
  <c r="W40" i="64" s="1"/>
  <c r="AN105" i="63"/>
  <c r="W49" i="64" s="1"/>
  <c r="AV105" i="63"/>
  <c r="W57" i="64" s="1"/>
  <c r="AU112" i="63"/>
  <c r="X56" i="64" s="1"/>
  <c r="G119" i="63"/>
  <c r="Y13" i="64" s="1"/>
  <c r="AF119" i="63"/>
  <c r="Y41" i="64" s="1"/>
  <c r="G126" i="63"/>
  <c r="Z13" i="64" s="1"/>
  <c r="P126" i="63"/>
  <c r="Z24" i="64" s="1"/>
  <c r="X126" i="63"/>
  <c r="AF126" i="63"/>
  <c r="Z41" i="64" s="1"/>
  <c r="AO126" i="63"/>
  <c r="Z50" i="64" s="1"/>
  <c r="AW126" i="63"/>
  <c r="Z58" i="64" s="1"/>
  <c r="I202" i="63"/>
  <c r="AM15" i="64" s="1"/>
  <c r="R202" i="63"/>
  <c r="AM26" i="64" s="1"/>
  <c r="Z202" i="63"/>
  <c r="AM35" i="64" s="1"/>
  <c r="AI202" i="63"/>
  <c r="AM44" i="64" s="1"/>
  <c r="AQ202" i="63"/>
  <c r="AM52" i="64" s="1"/>
  <c r="AY202" i="63"/>
  <c r="AM60" i="64" s="1"/>
  <c r="AA263" i="63"/>
  <c r="AW36" i="64" s="1"/>
  <c r="AJ263" i="63"/>
  <c r="AW45" i="64" s="1"/>
  <c r="AR263" i="63"/>
  <c r="AZ263" i="63"/>
  <c r="AW61" i="64" s="1"/>
  <c r="AI291" i="63"/>
  <c r="BA44" i="64" s="1"/>
  <c r="U298" i="63"/>
  <c r="BB29" i="64" s="1"/>
  <c r="AC298" i="63"/>
  <c r="BB38" i="64" s="1"/>
  <c r="AL298" i="63"/>
  <c r="BB47" i="64" s="1"/>
  <c r="AT298" i="63"/>
  <c r="BB55" i="64" s="1"/>
  <c r="E319" i="63"/>
  <c r="BE11" i="64" s="1"/>
  <c r="N319" i="63"/>
  <c r="BE20" i="64" s="1"/>
  <c r="V319" i="63"/>
  <c r="BE30" i="64" s="1"/>
  <c r="AD319" i="63"/>
  <c r="BE39" i="64" s="1"/>
  <c r="AM319" i="63"/>
  <c r="BE48" i="64" s="1"/>
  <c r="AU319" i="63"/>
  <c r="BE56" i="64" s="1"/>
  <c r="M319" i="63"/>
  <c r="BE19" i="64" s="1"/>
  <c r="AC319" i="63"/>
  <c r="BE38" i="64" s="1"/>
  <c r="AL319" i="63"/>
  <c r="BE47" i="64" s="1"/>
  <c r="AT319" i="63"/>
  <c r="BE55" i="64" s="1"/>
  <c r="Q35" i="63"/>
  <c r="K25" i="64" s="1"/>
  <c r="Y35" i="63"/>
  <c r="K34" i="64" s="1"/>
  <c r="AH35" i="63"/>
  <c r="K43" i="64" s="1"/>
  <c r="AX35" i="63"/>
  <c r="K59" i="64" s="1"/>
  <c r="M63" i="63"/>
  <c r="U63" i="63"/>
  <c r="O29" i="64" s="1"/>
  <c r="AC63" i="63"/>
  <c r="O38" i="64" s="1"/>
  <c r="AL63" i="63"/>
  <c r="AT63" i="63"/>
  <c r="O55" i="64" s="1"/>
  <c r="J77" i="63"/>
  <c r="Q16" i="64" s="1"/>
  <c r="AA77" i="63"/>
  <c r="Q36" i="64" s="1"/>
  <c r="AR77" i="63"/>
  <c r="Q53" i="64" s="1"/>
  <c r="I77" i="63"/>
  <c r="Q15" i="64" s="1"/>
  <c r="R77" i="63"/>
  <c r="Q26" i="64" s="1"/>
  <c r="Z77" i="63"/>
  <c r="Q35" i="64" s="1"/>
  <c r="AI77" i="63"/>
  <c r="Q44" i="64" s="1"/>
  <c r="AQ77" i="63"/>
  <c r="Q52" i="64" s="1"/>
  <c r="AY77" i="63"/>
  <c r="Q60" i="64" s="1"/>
  <c r="I84" i="63"/>
  <c r="T15" i="64" s="1"/>
  <c r="R84" i="63"/>
  <c r="T26" i="64" s="1"/>
  <c r="Z84" i="63"/>
  <c r="T35" i="64" s="1"/>
  <c r="AI84" i="63"/>
  <c r="T44" i="64" s="1"/>
  <c r="AQ84" i="63"/>
  <c r="T52" i="64" s="1"/>
  <c r="AY84" i="63"/>
  <c r="T60" i="64" s="1"/>
  <c r="H84" i="63"/>
  <c r="T14" i="64" s="1"/>
  <c r="Q84" i="63"/>
  <c r="T25" i="64" s="1"/>
  <c r="Y84" i="63"/>
  <c r="T34" i="64" s="1"/>
  <c r="AH84" i="63"/>
  <c r="T43" i="64" s="1"/>
  <c r="AP84" i="63"/>
  <c r="T51" i="64" s="1"/>
  <c r="AX84" i="63"/>
  <c r="T59" i="64" s="1"/>
  <c r="K105" i="63"/>
  <c r="W17" i="64" s="1"/>
  <c r="H119" i="63"/>
  <c r="Y14" i="64" s="1"/>
  <c r="Q119" i="63"/>
  <c r="Y25" i="64" s="1"/>
  <c r="AP119" i="63"/>
  <c r="Y51" i="64" s="1"/>
  <c r="X119" i="63"/>
  <c r="AO119" i="63"/>
  <c r="Y50" i="64" s="1"/>
  <c r="AW119" i="63"/>
  <c r="Y58" i="64" s="1"/>
  <c r="AF21" i="64"/>
  <c r="AF40" i="64"/>
  <c r="AF48" i="64"/>
  <c r="AF56" i="64"/>
  <c r="D8" i="63"/>
  <c r="U7" i="63"/>
  <c r="G29" i="64" s="1"/>
  <c r="G14" i="63"/>
  <c r="H13" i="64" s="1"/>
  <c r="P14" i="63"/>
  <c r="H24" i="64" s="1"/>
  <c r="X14" i="63"/>
  <c r="AF14" i="63"/>
  <c r="H41" i="64" s="1"/>
  <c r="AO14" i="63"/>
  <c r="H50" i="64" s="1"/>
  <c r="AW14" i="63"/>
  <c r="F14" i="63"/>
  <c r="O14" i="63"/>
  <c r="H21" i="64" s="1"/>
  <c r="W14" i="63"/>
  <c r="H31" i="64" s="1"/>
  <c r="AE14" i="63"/>
  <c r="H40" i="64" s="1"/>
  <c r="AN14" i="63"/>
  <c r="H49" i="64" s="1"/>
  <c r="AV14" i="63"/>
  <c r="H57" i="64" s="1"/>
  <c r="I35" i="63"/>
  <c r="R35" i="63"/>
  <c r="K26" i="64" s="1"/>
  <c r="Z35" i="63"/>
  <c r="K35" i="64" s="1"/>
  <c r="AI35" i="63"/>
  <c r="K44" i="64" s="1"/>
  <c r="AQ35" i="63"/>
  <c r="K52" i="64" s="1"/>
  <c r="AY35" i="63"/>
  <c r="K60" i="64" s="1"/>
  <c r="AL49" i="63"/>
  <c r="M47" i="64" s="1"/>
  <c r="AT49" i="63"/>
  <c r="M55" i="64" s="1"/>
  <c r="AA70" i="63"/>
  <c r="P36" i="64" s="1"/>
  <c r="K77" i="63"/>
  <c r="Q17" i="64" s="1"/>
  <c r="T77" i="63"/>
  <c r="Q28" i="64" s="1"/>
  <c r="AB77" i="63"/>
  <c r="Q37" i="64" s="1"/>
  <c r="AK77" i="63"/>
  <c r="Q46" i="64" s="1"/>
  <c r="AS77" i="63"/>
  <c r="Q54" i="64" s="1"/>
  <c r="BA77" i="63"/>
  <c r="Q62" i="64" s="1"/>
  <c r="R119" i="63"/>
  <c r="Y26" i="64" s="1"/>
  <c r="Z119" i="63"/>
  <c r="Y35" i="64" s="1"/>
  <c r="AI119" i="63"/>
  <c r="Y44" i="64" s="1"/>
  <c r="AQ119" i="63"/>
  <c r="Y52" i="64" s="1"/>
  <c r="AY119" i="63"/>
  <c r="Y60" i="64" s="1"/>
  <c r="D29" i="63"/>
  <c r="J56" i="63"/>
  <c r="N16" i="64" s="1"/>
  <c r="S56" i="63"/>
  <c r="N27" i="64" s="1"/>
  <c r="AA56" i="63"/>
  <c r="AJ56" i="63"/>
  <c r="AR56" i="63"/>
  <c r="AZ56" i="63"/>
  <c r="G63" i="63"/>
  <c r="O13" i="64" s="1"/>
  <c r="AF63" i="63"/>
  <c r="O41" i="64" s="1"/>
  <c r="AO63" i="63"/>
  <c r="N44" i="64" s="1"/>
  <c r="F63" i="63"/>
  <c r="O12" i="64" s="1"/>
  <c r="O63" i="63"/>
  <c r="O21" i="64" s="1"/>
  <c r="W63" i="63"/>
  <c r="N51" i="64" s="1"/>
  <c r="AE63" i="63"/>
  <c r="O40" i="64" s="1"/>
  <c r="AN63" i="63"/>
  <c r="N43" i="64" s="1"/>
  <c r="AV63" i="63"/>
  <c r="N45" i="64" s="1"/>
  <c r="N77" i="63"/>
  <c r="Q20" i="64" s="1"/>
  <c r="AD77" i="63"/>
  <c r="Q39" i="64" s="1"/>
  <c r="AU77" i="63"/>
  <c r="Q56" i="64" s="1"/>
  <c r="E91" i="63"/>
  <c r="U11" i="64" s="1"/>
  <c r="N91" i="63"/>
  <c r="U20" i="64" s="1"/>
  <c r="V91" i="63"/>
  <c r="U30" i="64" s="1"/>
  <c r="AM91" i="63"/>
  <c r="U48" i="64" s="1"/>
  <c r="AU91" i="63"/>
  <c r="U56" i="64" s="1"/>
  <c r="M91" i="63"/>
  <c r="U19" i="64" s="1"/>
  <c r="U91" i="63"/>
  <c r="U29" i="64" s="1"/>
  <c r="AC91" i="63"/>
  <c r="U38" i="64" s="1"/>
  <c r="AL91" i="63"/>
  <c r="U47" i="64" s="1"/>
  <c r="AT91" i="63"/>
  <c r="U55" i="64" s="1"/>
  <c r="J105" i="63"/>
  <c r="W16" i="64" s="1"/>
  <c r="AR105" i="63"/>
  <c r="W53" i="64" s="1"/>
  <c r="Z105" i="63"/>
  <c r="W35" i="64" s="1"/>
  <c r="AQ105" i="63"/>
  <c r="W52" i="64" s="1"/>
  <c r="F112" i="63"/>
  <c r="X12" i="64" s="1"/>
  <c r="W112" i="63"/>
  <c r="X31" i="64" s="1"/>
  <c r="AN112" i="63"/>
  <c r="X49" i="64" s="1"/>
  <c r="AO133" i="63"/>
  <c r="AA50" i="64" s="1"/>
  <c r="AF16" i="64"/>
  <c r="AF26" i="64"/>
  <c r="H14" i="63"/>
  <c r="H14" i="64" s="1"/>
  <c r="Q14" i="63"/>
  <c r="H25" i="64" s="1"/>
  <c r="Y14" i="63"/>
  <c r="H34" i="64" s="1"/>
  <c r="AH14" i="63"/>
  <c r="H43" i="64" s="1"/>
  <c r="AP14" i="63"/>
  <c r="H51" i="64" s="1"/>
  <c r="AX14" i="63"/>
  <c r="K35" i="63"/>
  <c r="K17" i="64" s="1"/>
  <c r="AB35" i="63"/>
  <c r="K37" i="64" s="1"/>
  <c r="AK35" i="63"/>
  <c r="K46" i="64" s="1"/>
  <c r="AS35" i="63"/>
  <c r="K54" i="64" s="1"/>
  <c r="D53" i="63"/>
  <c r="O49" i="63"/>
  <c r="M21" i="64" s="1"/>
  <c r="AE49" i="63"/>
  <c r="M40" i="64" s="1"/>
  <c r="AV49" i="63"/>
  <c r="M57" i="64" s="1"/>
  <c r="AT119" i="63"/>
  <c r="Y55" i="64" s="1"/>
  <c r="E21" i="63"/>
  <c r="I11" i="64" s="1"/>
  <c r="V21" i="63"/>
  <c r="I30" i="64" s="1"/>
  <c r="AM21" i="63"/>
  <c r="H42" i="63"/>
  <c r="L14" i="64" s="1"/>
  <c r="Y42" i="63"/>
  <c r="L34" i="64" s="1"/>
  <c r="AP42" i="63"/>
  <c r="L51" i="64" s="1"/>
  <c r="G49" i="63"/>
  <c r="M13" i="64" s="1"/>
  <c r="P49" i="63"/>
  <c r="M24" i="64" s="1"/>
  <c r="X49" i="63"/>
  <c r="AF49" i="63"/>
  <c r="M41" i="64" s="1"/>
  <c r="AO49" i="63"/>
  <c r="M50" i="64" s="1"/>
  <c r="AW49" i="63"/>
  <c r="M58" i="64" s="1"/>
  <c r="Y63" i="63"/>
  <c r="O34" i="64" s="1"/>
  <c r="AP63" i="63"/>
  <c r="N52" i="64" s="1"/>
  <c r="AX63" i="63"/>
  <c r="N98" i="63"/>
  <c r="V20" i="64" s="1"/>
  <c r="V98" i="63"/>
  <c r="V30" i="64" s="1"/>
  <c r="AD98" i="63"/>
  <c r="V39" i="64" s="1"/>
  <c r="AM98" i="63"/>
  <c r="V48" i="64" s="1"/>
  <c r="AU98" i="63"/>
  <c r="V56" i="64" s="1"/>
  <c r="D109" i="63"/>
  <c r="AB105" i="63"/>
  <c r="W37" i="64" s="1"/>
  <c r="AK105" i="63"/>
  <c r="W46" i="64" s="1"/>
  <c r="G112" i="63"/>
  <c r="X13" i="64" s="1"/>
  <c r="P112" i="63"/>
  <c r="X24" i="64" s="1"/>
  <c r="X112" i="63"/>
  <c r="AF112" i="63"/>
  <c r="X41" i="64" s="1"/>
  <c r="AO112" i="63"/>
  <c r="X50" i="64" s="1"/>
  <c r="AW112" i="63"/>
  <c r="X58" i="64" s="1"/>
  <c r="Q133" i="63"/>
  <c r="AA25" i="64" s="1"/>
  <c r="Y133" i="63"/>
  <c r="AA34" i="64" s="1"/>
  <c r="AH133" i="63"/>
  <c r="AA43" i="64" s="1"/>
  <c r="AP133" i="63"/>
  <c r="AA51" i="64" s="1"/>
  <c r="I7" i="63"/>
  <c r="G15" i="64" s="1"/>
  <c r="AI7" i="63"/>
  <c r="G44" i="64" s="1"/>
  <c r="T14" i="63"/>
  <c r="H28" i="64" s="1"/>
  <c r="AK14" i="63"/>
  <c r="H46" i="64" s="1"/>
  <c r="AS14" i="63"/>
  <c r="H54" i="64" s="1"/>
  <c r="BA14" i="63"/>
  <c r="H62" i="64" s="1"/>
  <c r="J14" i="63"/>
  <c r="H16" i="64" s="1"/>
  <c r="S14" i="63"/>
  <c r="H27" i="64" s="1"/>
  <c r="AA14" i="63"/>
  <c r="H36" i="64" s="1"/>
  <c r="AJ14" i="63"/>
  <c r="H45" i="64" s="1"/>
  <c r="Q28" i="63"/>
  <c r="J25" i="64" s="1"/>
  <c r="AH28" i="63"/>
  <c r="J43" i="64" s="1"/>
  <c r="AX28" i="63"/>
  <c r="J59" i="64" s="1"/>
  <c r="E35" i="63"/>
  <c r="K11" i="64" s="1"/>
  <c r="N35" i="63"/>
  <c r="K20" i="64" s="1"/>
  <c r="V35" i="63"/>
  <c r="K30" i="64" s="1"/>
  <c r="AD35" i="63"/>
  <c r="K39" i="64" s="1"/>
  <c r="AM35" i="63"/>
  <c r="K48" i="64" s="1"/>
  <c r="AU35" i="63"/>
  <c r="K56" i="64" s="1"/>
  <c r="I49" i="63"/>
  <c r="M15" i="64" s="1"/>
  <c r="R49" i="63"/>
  <c r="M26" i="64" s="1"/>
  <c r="Z49" i="63"/>
  <c r="M35" i="64" s="1"/>
  <c r="AI49" i="63"/>
  <c r="M44" i="64" s="1"/>
  <c r="AQ49" i="63"/>
  <c r="M52" i="64" s="1"/>
  <c r="AY49" i="63"/>
  <c r="M60" i="64" s="1"/>
  <c r="O56" i="63"/>
  <c r="N21" i="64" s="1"/>
  <c r="G70" i="63"/>
  <c r="P13" i="64" s="1"/>
  <c r="P70" i="63"/>
  <c r="P24" i="64" s="1"/>
  <c r="X70" i="63"/>
  <c r="AF70" i="63"/>
  <c r="P41" i="64" s="1"/>
  <c r="AO70" i="63"/>
  <c r="P50" i="64" s="1"/>
  <c r="AW70" i="63"/>
  <c r="P58" i="64" s="1"/>
  <c r="F70" i="63"/>
  <c r="P12" i="64" s="1"/>
  <c r="O70" i="63"/>
  <c r="P21" i="64" s="1"/>
  <c r="W70" i="63"/>
  <c r="P31" i="64" s="1"/>
  <c r="AE70" i="63"/>
  <c r="P40" i="64" s="1"/>
  <c r="AN70" i="63"/>
  <c r="P49" i="64" s="1"/>
  <c r="AV70" i="63"/>
  <c r="P57" i="64" s="1"/>
  <c r="G77" i="63"/>
  <c r="Q13" i="64" s="1"/>
  <c r="X77" i="63"/>
  <c r="AO77" i="63"/>
  <c r="Q50" i="64" s="1"/>
  <c r="O84" i="63"/>
  <c r="T21" i="64" s="1"/>
  <c r="W84" i="63"/>
  <c r="T31" i="64" s="1"/>
  <c r="AE84" i="63"/>
  <c r="T40" i="64" s="1"/>
  <c r="AN84" i="63"/>
  <c r="T49" i="64" s="1"/>
  <c r="AV84" i="63"/>
  <c r="T57" i="64" s="1"/>
  <c r="M105" i="63"/>
  <c r="W19" i="64" s="1"/>
  <c r="U105" i="63"/>
  <c r="W29" i="64" s="1"/>
  <c r="AC105" i="63"/>
  <c r="W38" i="64" s="1"/>
  <c r="AL105" i="63"/>
  <c r="W47" i="64" s="1"/>
  <c r="AT105" i="63"/>
  <c r="W55" i="64" s="1"/>
  <c r="D120" i="63"/>
  <c r="N119" i="63"/>
  <c r="Y20" i="64" s="1"/>
  <c r="V119" i="63"/>
  <c r="Y30" i="64" s="1"/>
  <c r="AD119" i="63"/>
  <c r="Y39" i="64" s="1"/>
  <c r="AM119" i="63"/>
  <c r="Y48" i="64" s="1"/>
  <c r="AU119" i="63"/>
  <c r="Y56" i="64" s="1"/>
  <c r="AB126" i="63"/>
  <c r="Z37" i="64" s="1"/>
  <c r="K91" i="63"/>
  <c r="U17" i="64" s="1"/>
  <c r="AF27" i="64"/>
  <c r="AF13" i="64"/>
  <c r="AF44" i="64"/>
  <c r="I195" i="63"/>
  <c r="AL15" i="64" s="1"/>
  <c r="Y195" i="63"/>
  <c r="AL34" i="64" s="1"/>
  <c r="AW195" i="63"/>
  <c r="AL58" i="64" s="1"/>
  <c r="T270" i="63"/>
  <c r="AX28" i="64" s="1"/>
  <c r="AB270" i="63"/>
  <c r="AX37" i="64" s="1"/>
  <c r="AK270" i="63"/>
  <c r="AX46" i="64" s="1"/>
  <c r="AS270" i="63"/>
  <c r="BA270" i="63"/>
  <c r="AX62" i="64" s="1"/>
  <c r="Q277" i="63"/>
  <c r="AY25" i="64" s="1"/>
  <c r="AX277" i="63"/>
  <c r="AY59" i="64" s="1"/>
  <c r="I291" i="63"/>
  <c r="BA15" i="64" s="1"/>
  <c r="Z291" i="63"/>
  <c r="BA35" i="64" s="1"/>
  <c r="AQ291" i="63"/>
  <c r="BA52" i="64" s="1"/>
  <c r="E305" i="63"/>
  <c r="BC11" i="64" s="1"/>
  <c r="N305" i="63"/>
  <c r="BC20" i="64" s="1"/>
  <c r="AD305" i="63"/>
  <c r="BC39" i="64" s="1"/>
  <c r="E312" i="63"/>
  <c r="BD11" i="64" s="1"/>
  <c r="N312" i="63"/>
  <c r="BD20" i="64" s="1"/>
  <c r="AD312" i="63"/>
  <c r="BD39" i="64" s="1"/>
  <c r="AM312" i="63"/>
  <c r="BD48" i="64" s="1"/>
  <c r="AU312" i="63"/>
  <c r="BD56" i="64" s="1"/>
  <c r="U312" i="63"/>
  <c r="BD29" i="64" s="1"/>
  <c r="AC312" i="63"/>
  <c r="BD38" i="64" s="1"/>
  <c r="AL312" i="63"/>
  <c r="BD47" i="64" s="1"/>
  <c r="AT312" i="63"/>
  <c r="BD55" i="64" s="1"/>
  <c r="AX133" i="63"/>
  <c r="AA59" i="64" s="1"/>
  <c r="AF47" i="64"/>
  <c r="AF14" i="64"/>
  <c r="AF24" i="64"/>
  <c r="AF41" i="64"/>
  <c r="AF49" i="64"/>
  <c r="AF57" i="64"/>
  <c r="H223" i="63"/>
  <c r="AP14" i="64" s="1"/>
  <c r="Y223" i="63"/>
  <c r="AP34" i="64" s="1"/>
  <c r="AP223" i="63"/>
  <c r="AP51" i="64" s="1"/>
  <c r="AZ326" i="63"/>
  <c r="BF61" i="64" s="1"/>
  <c r="E202" i="63"/>
  <c r="AM11" i="64" s="1"/>
  <c r="N202" i="63"/>
  <c r="AM20" i="64" s="1"/>
  <c r="V202" i="63"/>
  <c r="AM30" i="64" s="1"/>
  <c r="AD202" i="63"/>
  <c r="AM39" i="64" s="1"/>
  <c r="AM202" i="63"/>
  <c r="AM48" i="64" s="1"/>
  <c r="AU202" i="63"/>
  <c r="AM56" i="64" s="1"/>
  <c r="S216" i="63"/>
  <c r="AO27" i="64" s="1"/>
  <c r="I249" i="63"/>
  <c r="AU15" i="64" s="1"/>
  <c r="R249" i="63"/>
  <c r="AU26" i="64" s="1"/>
  <c r="Z249" i="63"/>
  <c r="AU35" i="64" s="1"/>
  <c r="AI249" i="63"/>
  <c r="AU44" i="64" s="1"/>
  <c r="AQ249" i="63"/>
  <c r="AU52" i="64" s="1"/>
  <c r="AY249" i="63"/>
  <c r="AU60" i="64" s="1"/>
  <c r="H249" i="63"/>
  <c r="AU14" i="64" s="1"/>
  <c r="Q249" i="63"/>
  <c r="AU25" i="64" s="1"/>
  <c r="Y249" i="63"/>
  <c r="AU34" i="64" s="1"/>
  <c r="AH249" i="63"/>
  <c r="AU43" i="64" s="1"/>
  <c r="AP249" i="63"/>
  <c r="AX249" i="63"/>
  <c r="AU59" i="64" s="1"/>
  <c r="E270" i="63"/>
  <c r="AX11" i="64" s="1"/>
  <c r="V270" i="63"/>
  <c r="AX30" i="64" s="1"/>
  <c r="AM270" i="63"/>
  <c r="AX48" i="64" s="1"/>
  <c r="J291" i="63"/>
  <c r="BA16" i="64" s="1"/>
  <c r="S291" i="63"/>
  <c r="BA27" i="64" s="1"/>
  <c r="AA291" i="63"/>
  <c r="BA36" i="64" s="1"/>
  <c r="AJ291" i="63"/>
  <c r="BA45" i="64" s="1"/>
  <c r="AR291" i="63"/>
  <c r="BA53" i="64" s="1"/>
  <c r="AZ291" i="63"/>
  <c r="BA61" i="64" s="1"/>
  <c r="G305" i="63"/>
  <c r="BC13" i="64" s="1"/>
  <c r="P305" i="63"/>
  <c r="BC24" i="64" s="1"/>
  <c r="X305" i="63"/>
  <c r="AF305" i="63"/>
  <c r="BC41" i="64" s="1"/>
  <c r="AW305" i="63"/>
  <c r="BC58" i="64" s="1"/>
  <c r="F305" i="63"/>
  <c r="BC12" i="64" s="1"/>
  <c r="AE305" i="63"/>
  <c r="BC40" i="64" s="1"/>
  <c r="AN305" i="63"/>
  <c r="BC49" i="64" s="1"/>
  <c r="AV305" i="63"/>
  <c r="BC57" i="64" s="1"/>
  <c r="O312" i="63"/>
  <c r="BD21" i="64" s="1"/>
  <c r="W312" i="63"/>
  <c r="BD31" i="64" s="1"/>
  <c r="AE312" i="63"/>
  <c r="BD40" i="64" s="1"/>
  <c r="AN312" i="63"/>
  <c r="BD49" i="64" s="1"/>
  <c r="AV312" i="63"/>
  <c r="BD57" i="64" s="1"/>
  <c r="AF35" i="64"/>
  <c r="AF43" i="64"/>
  <c r="AF51" i="64"/>
  <c r="AF59" i="64"/>
  <c r="L195" i="63"/>
  <c r="L140" i="63" s="1"/>
  <c r="AT326" i="63"/>
  <c r="BF55" i="64" s="1"/>
  <c r="AF30" i="64"/>
  <c r="M195" i="63"/>
  <c r="AL19" i="64" s="1"/>
  <c r="D243" i="63"/>
  <c r="O242" i="63"/>
  <c r="AT21" i="64" s="1"/>
  <c r="W242" i="63"/>
  <c r="AT31" i="64" s="1"/>
  <c r="AE242" i="63"/>
  <c r="AT40" i="64" s="1"/>
  <c r="AN242" i="63"/>
  <c r="AT49" i="64" s="1"/>
  <c r="AV242" i="63"/>
  <c r="AT57" i="64" s="1"/>
  <c r="D246" i="63"/>
  <c r="AT242" i="63"/>
  <c r="AT55" i="64" s="1"/>
  <c r="V256" i="63"/>
  <c r="AV30" i="64" s="1"/>
  <c r="AM256" i="63"/>
  <c r="AV48" i="64" s="1"/>
  <c r="S263" i="63"/>
  <c r="AW27" i="64" s="1"/>
  <c r="O270" i="63"/>
  <c r="AX21" i="64" s="1"/>
  <c r="W270" i="63"/>
  <c r="AX31" i="64" s="1"/>
  <c r="AE270" i="63"/>
  <c r="AX40" i="64" s="1"/>
  <c r="AN270" i="63"/>
  <c r="AX49" i="64" s="1"/>
  <c r="AV270" i="63"/>
  <c r="AX57" i="64" s="1"/>
  <c r="AJ284" i="63"/>
  <c r="AZ45" i="64" s="1"/>
  <c r="AR284" i="63"/>
  <c r="AZ53" i="64" s="1"/>
  <c r="AZ284" i="63"/>
  <c r="AZ61" i="64" s="1"/>
  <c r="I284" i="63"/>
  <c r="AZ15" i="64" s="1"/>
  <c r="R284" i="63"/>
  <c r="AZ26" i="64" s="1"/>
  <c r="Z284" i="63"/>
  <c r="AZ35" i="64" s="1"/>
  <c r="AI284" i="63"/>
  <c r="AZ44" i="64" s="1"/>
  <c r="AQ284" i="63"/>
  <c r="AZ52" i="64" s="1"/>
  <c r="AY284" i="63"/>
  <c r="AZ60" i="64" s="1"/>
  <c r="D292" i="63"/>
  <c r="U291" i="63"/>
  <c r="BA29" i="64" s="1"/>
  <c r="AL291" i="63"/>
  <c r="BA47" i="64" s="1"/>
  <c r="S298" i="63"/>
  <c r="BB27" i="64" s="1"/>
  <c r="AA298" i="63"/>
  <c r="BB36" i="64" s="1"/>
  <c r="AR298" i="63"/>
  <c r="BB53" i="64" s="1"/>
  <c r="AZ298" i="63"/>
  <c r="BB61" i="64" s="1"/>
  <c r="I298" i="63"/>
  <c r="BB15" i="64" s="1"/>
  <c r="R298" i="63"/>
  <c r="BB26" i="64" s="1"/>
  <c r="Z298" i="63"/>
  <c r="BB35" i="64" s="1"/>
  <c r="AI298" i="63"/>
  <c r="BB44" i="64" s="1"/>
  <c r="AQ298" i="63"/>
  <c r="BB52" i="64" s="1"/>
  <c r="AY298" i="63"/>
  <c r="BB60" i="64" s="1"/>
  <c r="Q305" i="63"/>
  <c r="BC25" i="64" s="1"/>
  <c r="Y305" i="63"/>
  <c r="BC34" i="64" s="1"/>
  <c r="AH305" i="63"/>
  <c r="BC43" i="64" s="1"/>
  <c r="AP305" i="63"/>
  <c r="BC51" i="64" s="1"/>
  <c r="AX305" i="63"/>
  <c r="I312" i="63"/>
  <c r="BD15" i="64" s="1"/>
  <c r="R312" i="63"/>
  <c r="BD26" i="64" s="1"/>
  <c r="AI312" i="63"/>
  <c r="BD44" i="64" s="1"/>
  <c r="AQ312" i="63"/>
  <c r="BD52" i="64" s="1"/>
  <c r="AY312" i="63"/>
  <c r="Y312" i="63"/>
  <c r="BD34" i="64" s="1"/>
  <c r="AH312" i="63"/>
  <c r="BD43" i="64" s="1"/>
  <c r="AP312" i="63"/>
  <c r="BD51" i="64" s="1"/>
  <c r="AX312" i="63"/>
  <c r="BD59" i="64" s="1"/>
  <c r="K319" i="63"/>
  <c r="BE17" i="64" s="1"/>
  <c r="AF31" i="64"/>
  <c r="AF60" i="64"/>
  <c r="AF28" i="64"/>
  <c r="AF37" i="64"/>
  <c r="AF45" i="64"/>
  <c r="AF53" i="64"/>
  <c r="AF61" i="64"/>
  <c r="F326" i="63"/>
  <c r="BF12" i="64" s="1"/>
  <c r="AN326" i="63"/>
  <c r="BF49" i="64" s="1"/>
  <c r="C140" i="63"/>
  <c r="AF19" i="64"/>
  <c r="AF29" i="64"/>
  <c r="AF38" i="64"/>
  <c r="AF46" i="64"/>
  <c r="AF54" i="64"/>
  <c r="AF62" i="64"/>
  <c r="D183" i="63"/>
  <c r="D182" i="63" s="1"/>
  <c r="J195" i="63"/>
  <c r="AL16" i="64" s="1"/>
  <c r="R195" i="63"/>
  <c r="AL26" i="64" s="1"/>
  <c r="Z195" i="63"/>
  <c r="AL35" i="64" s="1"/>
  <c r="AH195" i="63"/>
  <c r="AL43" i="64" s="1"/>
  <c r="AP195" i="63"/>
  <c r="AL51" i="64" s="1"/>
  <c r="AX195" i="63"/>
  <c r="AL59" i="64" s="1"/>
  <c r="K242" i="63"/>
  <c r="AT17" i="64" s="1"/>
  <c r="M249" i="63"/>
  <c r="AU19" i="64" s="1"/>
  <c r="AC249" i="63"/>
  <c r="AU38" i="64" s="1"/>
  <c r="O256" i="63"/>
  <c r="AV21" i="64" s="1"/>
  <c r="AE256" i="63"/>
  <c r="AV40" i="64" s="1"/>
  <c r="H270" i="63"/>
  <c r="AX14" i="64" s="1"/>
  <c r="Q270" i="63"/>
  <c r="AX25" i="64" s="1"/>
  <c r="Y270" i="63"/>
  <c r="AX34" i="64" s="1"/>
  <c r="AH270" i="63"/>
  <c r="AX43" i="64" s="1"/>
  <c r="AP270" i="63"/>
  <c r="AX51" i="64" s="1"/>
  <c r="AX270" i="63"/>
  <c r="AX59" i="64" s="1"/>
  <c r="K277" i="63"/>
  <c r="AY17" i="64" s="1"/>
  <c r="K284" i="63"/>
  <c r="AZ17" i="64" s="1"/>
  <c r="T284" i="63"/>
  <c r="AZ28" i="64" s="1"/>
  <c r="AB284" i="63"/>
  <c r="AZ37" i="64" s="1"/>
  <c r="AS284" i="63"/>
  <c r="AZ54" i="64" s="1"/>
  <c r="K298" i="63"/>
  <c r="BB17" i="64" s="1"/>
  <c r="AB298" i="63"/>
  <c r="BB37" i="64" s="1"/>
  <c r="AK298" i="63"/>
  <c r="BB46" i="64" s="1"/>
  <c r="AS298" i="63"/>
  <c r="BB54" i="64" s="1"/>
  <c r="K326" i="63"/>
  <c r="BF17" i="64" s="1"/>
  <c r="G133" i="63"/>
  <c r="AA13" i="64" s="1"/>
  <c r="P133" i="63"/>
  <c r="AA24" i="64" s="1"/>
  <c r="AF133" i="63"/>
  <c r="AA41" i="64" s="1"/>
  <c r="AE133" i="63"/>
  <c r="AA40" i="64" s="1"/>
  <c r="AF12" i="64"/>
  <c r="AF20" i="64"/>
  <c r="AF39" i="64"/>
  <c r="AF55" i="64"/>
  <c r="K182" i="63"/>
  <c r="AI17" i="64" s="1"/>
  <c r="T202" i="63"/>
  <c r="AM28" i="64" s="1"/>
  <c r="AK202" i="63"/>
  <c r="AM46" i="64" s="1"/>
  <c r="BA202" i="63"/>
  <c r="AM62" i="64" s="1"/>
  <c r="O216" i="63"/>
  <c r="AO21" i="64" s="1"/>
  <c r="W216" i="63"/>
  <c r="AO31" i="64" s="1"/>
  <c r="AE216" i="63"/>
  <c r="AO40" i="64" s="1"/>
  <c r="AN216" i="63"/>
  <c r="AO49" i="64" s="1"/>
  <c r="AV216" i="63"/>
  <c r="AO57" i="64" s="1"/>
  <c r="N263" i="63"/>
  <c r="AW20" i="64" s="1"/>
  <c r="AD263" i="63"/>
  <c r="AW39" i="64" s="1"/>
  <c r="AM263" i="63"/>
  <c r="AW48" i="64" s="1"/>
  <c r="AU263" i="63"/>
  <c r="AW56" i="64" s="1"/>
  <c r="P277" i="63"/>
  <c r="AY24" i="64" s="1"/>
  <c r="X277" i="63"/>
  <c r="AF277" i="63"/>
  <c r="AY41" i="64" s="1"/>
  <c r="AW277" i="63"/>
  <c r="AY58" i="64" s="1"/>
  <c r="F277" i="63"/>
  <c r="AY12" i="64" s="1"/>
  <c r="O277" i="63"/>
  <c r="AY21" i="64" s="1"/>
  <c r="AE277" i="63"/>
  <c r="AY40" i="64" s="1"/>
  <c r="AN277" i="63"/>
  <c r="AY49" i="64" s="1"/>
  <c r="Q291" i="63"/>
  <c r="BA25" i="64" s="1"/>
  <c r="AH291" i="63"/>
  <c r="BA43" i="64" s="1"/>
  <c r="AX291" i="63"/>
  <c r="BA59" i="64" s="1"/>
  <c r="Z285" i="61"/>
  <c r="AV35" i="62" s="1"/>
  <c r="T320" i="61"/>
  <c r="BA28" i="62" s="1"/>
  <c r="AB320" i="61"/>
  <c r="BA37" i="62" s="1"/>
  <c r="AK320" i="61"/>
  <c r="BA46" i="62" s="1"/>
  <c r="AS320" i="61"/>
  <c r="BA54" i="62" s="1"/>
  <c r="BA320" i="61"/>
  <c r="BA62" i="62" s="1"/>
  <c r="X327" i="61"/>
  <c r="AO327" i="61"/>
  <c r="BB50" i="62" s="1"/>
  <c r="AZ341" i="61"/>
  <c r="BD61" i="62" s="1"/>
  <c r="G348" i="61"/>
  <c r="BE13" i="62" s="1"/>
  <c r="P348" i="61"/>
  <c r="BE24" i="62" s="1"/>
  <c r="X348" i="61"/>
  <c r="AF348" i="61"/>
  <c r="BE41" i="62" s="1"/>
  <c r="AO348" i="61"/>
  <c r="BE50" i="62" s="1"/>
  <c r="AW348" i="61"/>
  <c r="BE58" i="62" s="1"/>
  <c r="Y126" i="61"/>
  <c r="Z34" i="62" s="1"/>
  <c r="AH126" i="61"/>
  <c r="Z43" i="62" s="1"/>
  <c r="N341" i="61"/>
  <c r="BD20" i="62" s="1"/>
  <c r="V341" i="61"/>
  <c r="BD30" i="62" s="1"/>
  <c r="AD341" i="61"/>
  <c r="BD39" i="62" s="1"/>
  <c r="AM341" i="61"/>
  <c r="BD48" i="62" s="1"/>
  <c r="AN28" i="61"/>
  <c r="J49" i="62" s="1"/>
  <c r="H42" i="61"/>
  <c r="L14" i="62" s="1"/>
  <c r="Y42" i="61"/>
  <c r="L34" i="62" s="1"/>
  <c r="AX42" i="61"/>
  <c r="L59" i="62" s="1"/>
  <c r="V49" i="61"/>
  <c r="M30" i="62" s="1"/>
  <c r="AD49" i="61"/>
  <c r="M39" i="62" s="1"/>
  <c r="AM49" i="61"/>
  <c r="M48" i="62" s="1"/>
  <c r="I224" i="61"/>
  <c r="AL15" i="62" s="1"/>
  <c r="Q224" i="61"/>
  <c r="AL25" i="62" s="1"/>
  <c r="Y224" i="61"/>
  <c r="AL34" i="62" s="1"/>
  <c r="AG224" i="61"/>
  <c r="AK334" i="61"/>
  <c r="BC46" i="62" s="1"/>
  <c r="AS334" i="61"/>
  <c r="BC54" i="62" s="1"/>
  <c r="BA334" i="61"/>
  <c r="BC62" i="62" s="1"/>
  <c r="O126" i="61"/>
  <c r="Z21" i="62" s="1"/>
  <c r="W126" i="61"/>
  <c r="Z31" i="62" s="1"/>
  <c r="AR133" i="61"/>
  <c r="AA53" i="62" s="1"/>
  <c r="AZ133" i="61"/>
  <c r="AA61" i="62" s="1"/>
  <c r="G278" i="61"/>
  <c r="AU13" i="62" s="1"/>
  <c r="P278" i="61"/>
  <c r="AU24" i="62" s="1"/>
  <c r="X278" i="61"/>
  <c r="AF278" i="61"/>
  <c r="AU41" i="62" s="1"/>
  <c r="AO278" i="61"/>
  <c r="AU50" i="62" s="1"/>
  <c r="AW278" i="61"/>
  <c r="AU58" i="62" s="1"/>
  <c r="AX313" i="61"/>
  <c r="AZ59" i="62" s="1"/>
  <c r="E91" i="61"/>
  <c r="U11" i="62" s="1"/>
  <c r="N91" i="61"/>
  <c r="U20" i="62" s="1"/>
  <c r="V91" i="61"/>
  <c r="U30" i="62" s="1"/>
  <c r="AD91" i="61"/>
  <c r="U39" i="62" s="1"/>
  <c r="AU91" i="61"/>
  <c r="U56" i="62" s="1"/>
  <c r="P105" i="61"/>
  <c r="W24" i="62" s="1"/>
  <c r="X105" i="61"/>
  <c r="AF105" i="61"/>
  <c r="W41" i="62" s="1"/>
  <c r="AO105" i="61"/>
  <c r="W50" i="62" s="1"/>
  <c r="BA126" i="61"/>
  <c r="Z62" i="62" s="1"/>
  <c r="G133" i="61"/>
  <c r="AA13" i="62" s="1"/>
  <c r="P133" i="61"/>
  <c r="AA24" i="62" s="1"/>
  <c r="X133" i="61"/>
  <c r="AF133" i="61"/>
  <c r="AA41" i="62" s="1"/>
  <c r="AO133" i="61"/>
  <c r="AA50" i="62" s="1"/>
  <c r="AW133" i="61"/>
  <c r="AA58" i="62" s="1"/>
  <c r="AS7" i="61"/>
  <c r="G54" i="62" s="1"/>
  <c r="BA7" i="61"/>
  <c r="G62" i="62" s="1"/>
  <c r="AW70" i="61"/>
  <c r="P58" i="62" s="1"/>
  <c r="I84" i="61"/>
  <c r="T15" i="62" s="1"/>
  <c r="R84" i="61"/>
  <c r="T26" i="62" s="1"/>
  <c r="Z84" i="61"/>
  <c r="T35" i="62" s="1"/>
  <c r="AI84" i="61"/>
  <c r="T44" i="62" s="1"/>
  <c r="M126" i="61"/>
  <c r="Z19" i="62" s="1"/>
  <c r="U126" i="61"/>
  <c r="Z29" i="62" s="1"/>
  <c r="AC126" i="61"/>
  <c r="Z38" i="62" s="1"/>
  <c r="AL126" i="61"/>
  <c r="Z47" i="62" s="1"/>
  <c r="AT126" i="61"/>
  <c r="Z55" i="62" s="1"/>
  <c r="F278" i="61"/>
  <c r="AU12" i="62" s="1"/>
  <c r="AV278" i="61"/>
  <c r="AU57" i="62" s="1"/>
  <c r="O21" i="61"/>
  <c r="I21" i="62" s="1"/>
  <c r="W21" i="61"/>
  <c r="I31" i="62" s="1"/>
  <c r="AE21" i="61"/>
  <c r="I40" i="62" s="1"/>
  <c r="AN21" i="61"/>
  <c r="I49" i="62" s="1"/>
  <c r="AV21" i="61"/>
  <c r="I57" i="62" s="1"/>
  <c r="J49" i="61"/>
  <c r="M16" i="62" s="1"/>
  <c r="S49" i="61"/>
  <c r="M27" i="62" s="1"/>
  <c r="AA49" i="61"/>
  <c r="M36" i="62" s="1"/>
  <c r="AJ49" i="61"/>
  <c r="M45" i="62" s="1"/>
  <c r="AR49" i="61"/>
  <c r="M53" i="62" s="1"/>
  <c r="AZ49" i="61"/>
  <c r="M61" i="62" s="1"/>
  <c r="AI278" i="61"/>
  <c r="AU44" i="62" s="1"/>
  <c r="AM320" i="61"/>
  <c r="BA48" i="62" s="1"/>
  <c r="F42" i="61"/>
  <c r="L12" i="62" s="1"/>
  <c r="O42" i="61"/>
  <c r="L21" i="62" s="1"/>
  <c r="W42" i="61"/>
  <c r="L31" i="62" s="1"/>
  <c r="I292" i="61"/>
  <c r="AW15" i="62" s="1"/>
  <c r="R292" i="61"/>
  <c r="AW26" i="62" s="1"/>
  <c r="Z292" i="61"/>
  <c r="AW35" i="62" s="1"/>
  <c r="AQ292" i="61"/>
  <c r="AW52" i="62" s="1"/>
  <c r="AY292" i="61"/>
  <c r="AW60" i="62" s="1"/>
  <c r="M341" i="61"/>
  <c r="BD19" i="62" s="1"/>
  <c r="M327" i="61"/>
  <c r="BB19" i="62" s="1"/>
  <c r="U327" i="61"/>
  <c r="BB29" i="62" s="1"/>
  <c r="AC327" i="61"/>
  <c r="BB38" i="62" s="1"/>
  <c r="AL327" i="61"/>
  <c r="BB47" i="62" s="1"/>
  <c r="I334" i="61"/>
  <c r="BC15" i="62" s="1"/>
  <c r="AY334" i="61"/>
  <c r="BC60" i="62" s="1"/>
  <c r="Y320" i="61"/>
  <c r="BA34" i="62" s="1"/>
  <c r="AM231" i="61"/>
  <c r="AM48" i="62" s="1"/>
  <c r="T313" i="61"/>
  <c r="AZ28" i="62" s="1"/>
  <c r="X35" i="61"/>
  <c r="F56" i="61"/>
  <c r="N12" i="62" s="1"/>
  <c r="O56" i="61"/>
  <c r="N21" i="62" s="1"/>
  <c r="W56" i="61"/>
  <c r="N31" i="62" s="1"/>
  <c r="AE56" i="61"/>
  <c r="J271" i="61"/>
  <c r="AT16" i="62" s="1"/>
  <c r="S271" i="61"/>
  <c r="AT27" i="62" s="1"/>
  <c r="AA271" i="61"/>
  <c r="AT36" i="62" s="1"/>
  <c r="AJ271" i="61"/>
  <c r="AT45" i="62" s="1"/>
  <c r="AR271" i="61"/>
  <c r="AT53" i="62" s="1"/>
  <c r="AZ271" i="61"/>
  <c r="AT61" i="62" s="1"/>
  <c r="AB313" i="61"/>
  <c r="AZ37" i="62" s="1"/>
  <c r="AK313" i="61"/>
  <c r="AZ46" i="62" s="1"/>
  <c r="AS313" i="61"/>
  <c r="AZ54" i="62" s="1"/>
  <c r="BA313" i="61"/>
  <c r="AZ62" i="62" s="1"/>
  <c r="AI299" i="61"/>
  <c r="AX44" i="62" s="1"/>
  <c r="G21" i="61"/>
  <c r="P21" i="61"/>
  <c r="I24" i="62" s="1"/>
  <c r="AO21" i="61"/>
  <c r="I50" i="62" s="1"/>
  <c r="AE42" i="61"/>
  <c r="L40" i="62" s="1"/>
  <c r="AN42" i="61"/>
  <c r="L49" i="62" s="1"/>
  <c r="AV42" i="61"/>
  <c r="L57" i="62" s="1"/>
  <c r="AI56" i="61"/>
  <c r="I91" i="61"/>
  <c r="U15" i="62" s="1"/>
  <c r="R91" i="61"/>
  <c r="U26" i="62" s="1"/>
  <c r="Z91" i="61"/>
  <c r="U35" i="62" s="1"/>
  <c r="AI91" i="61"/>
  <c r="U44" i="62" s="1"/>
  <c r="AQ91" i="61"/>
  <c r="U52" i="62" s="1"/>
  <c r="AY91" i="61"/>
  <c r="U60" i="62" s="1"/>
  <c r="T105" i="61"/>
  <c r="W28" i="62" s="1"/>
  <c r="AB105" i="61"/>
  <c r="W37" i="62" s="1"/>
  <c r="AK105" i="61"/>
  <c r="W46" i="62" s="1"/>
  <c r="AS105" i="61"/>
  <c r="W54" i="62" s="1"/>
  <c r="BA105" i="61"/>
  <c r="W62" i="62" s="1"/>
  <c r="AT313" i="61"/>
  <c r="AZ55" i="62" s="1"/>
  <c r="AM348" i="61"/>
  <c r="BE48" i="62" s="1"/>
  <c r="P355" i="61"/>
  <c r="BF24" i="62" s="1"/>
  <c r="X355" i="61"/>
  <c r="M105" i="61"/>
  <c r="W19" i="62" s="1"/>
  <c r="U105" i="61"/>
  <c r="W29" i="62" s="1"/>
  <c r="AC105" i="61"/>
  <c r="W38" i="62" s="1"/>
  <c r="AL105" i="61"/>
  <c r="W47" i="62" s="1"/>
  <c r="AT105" i="61"/>
  <c r="W55" i="62" s="1"/>
  <c r="V35" i="61"/>
  <c r="K30" i="62" s="1"/>
  <c r="J231" i="61"/>
  <c r="AM16" i="62" s="1"/>
  <c r="G14" i="61"/>
  <c r="H13" i="62" s="1"/>
  <c r="P14" i="61"/>
  <c r="H24" i="62" s="1"/>
  <c r="X14" i="61"/>
  <c r="AI63" i="61"/>
  <c r="J77" i="61"/>
  <c r="Q16" i="62" s="1"/>
  <c r="U91" i="61"/>
  <c r="U29" i="62" s="1"/>
  <c r="O112" i="61"/>
  <c r="X21" i="62" s="1"/>
  <c r="W112" i="61"/>
  <c r="X31" i="62" s="1"/>
  <c r="AE112" i="61"/>
  <c r="X40" i="62" s="1"/>
  <c r="AN112" i="61"/>
  <c r="X49" i="62" s="1"/>
  <c r="I119" i="61"/>
  <c r="Y15" i="62" s="1"/>
  <c r="R119" i="61"/>
  <c r="Y26" i="62" s="1"/>
  <c r="Z119" i="61"/>
  <c r="Y35" i="62" s="1"/>
  <c r="AI119" i="61"/>
  <c r="Y44" i="62" s="1"/>
  <c r="AQ119" i="61"/>
  <c r="Y52" i="62" s="1"/>
  <c r="AY119" i="61"/>
  <c r="Y60" i="62" s="1"/>
  <c r="T231" i="61"/>
  <c r="AM28" i="62" s="1"/>
  <c r="AB231" i="61"/>
  <c r="AM37" i="62" s="1"/>
  <c r="E271" i="61"/>
  <c r="AT11" i="62" s="1"/>
  <c r="N271" i="61"/>
  <c r="AT20" i="62" s="1"/>
  <c r="V271" i="61"/>
  <c r="AT30" i="62" s="1"/>
  <c r="AD271" i="61"/>
  <c r="AT39" i="62" s="1"/>
  <c r="AM271" i="61"/>
  <c r="AT48" i="62" s="1"/>
  <c r="AU271" i="61"/>
  <c r="AT56" i="62" s="1"/>
  <c r="X306" i="61"/>
  <c r="AO306" i="61"/>
  <c r="AY50" i="62" s="1"/>
  <c r="AW306" i="61"/>
  <c r="AY58" i="62" s="1"/>
  <c r="U313" i="61"/>
  <c r="AZ29" i="62" s="1"/>
  <c r="AC313" i="61"/>
  <c r="AZ38" i="62" s="1"/>
  <c r="AL313" i="61"/>
  <c r="AZ47" i="62" s="1"/>
  <c r="J334" i="61"/>
  <c r="BC16" i="62" s="1"/>
  <c r="S334" i="61"/>
  <c r="BC27" i="62" s="1"/>
  <c r="AA334" i="61"/>
  <c r="BC36" i="62" s="1"/>
  <c r="AJ334" i="61"/>
  <c r="BC45" i="62" s="1"/>
  <c r="AR334" i="61"/>
  <c r="BC53" i="62" s="1"/>
  <c r="AZ334" i="61"/>
  <c r="BC61" i="62" s="1"/>
  <c r="F341" i="61"/>
  <c r="BD12" i="62" s="1"/>
  <c r="W341" i="61"/>
  <c r="BD31" i="62" s="1"/>
  <c r="AE341" i="61"/>
  <c r="BD40" i="62" s="1"/>
  <c r="AN341" i="61"/>
  <c r="BD49" i="62" s="1"/>
  <c r="U355" i="61"/>
  <c r="BF29" i="62" s="1"/>
  <c r="AC355" i="61"/>
  <c r="BF38" i="62" s="1"/>
  <c r="AL355" i="61"/>
  <c r="BF47" i="62" s="1"/>
  <c r="AT355" i="61"/>
  <c r="BF55" i="62" s="1"/>
  <c r="R133" i="61"/>
  <c r="AA26" i="62" s="1"/>
  <c r="Z133" i="61"/>
  <c r="AA35" i="62" s="1"/>
  <c r="AI133" i="61"/>
  <c r="AA44" i="62" s="1"/>
  <c r="AV313" i="61"/>
  <c r="AZ57" i="62" s="1"/>
  <c r="I35" i="61"/>
  <c r="AQ35" i="61"/>
  <c r="K52" i="62" s="1"/>
  <c r="H35" i="61"/>
  <c r="K14" i="62" s="1"/>
  <c r="Q35" i="61"/>
  <c r="K25" i="62" s="1"/>
  <c r="Y35" i="61"/>
  <c r="K34" i="62" s="1"/>
  <c r="AH35" i="61"/>
  <c r="K43" i="62" s="1"/>
  <c r="AP35" i="61"/>
  <c r="K51" i="62" s="1"/>
  <c r="AA306" i="61"/>
  <c r="AY36" i="62" s="1"/>
  <c r="AJ306" i="61"/>
  <c r="AY45" i="62" s="1"/>
  <c r="AR306" i="61"/>
  <c r="AY53" i="62" s="1"/>
  <c r="AZ306" i="61"/>
  <c r="AY61" i="62" s="1"/>
  <c r="AU320" i="61"/>
  <c r="BA56" i="62" s="1"/>
  <c r="Y327" i="61"/>
  <c r="BB34" i="62" s="1"/>
  <c r="S84" i="61"/>
  <c r="T27" i="62" s="1"/>
  <c r="AR84" i="61"/>
  <c r="T53" i="62" s="1"/>
  <c r="G91" i="61"/>
  <c r="U13" i="62" s="1"/>
  <c r="P91" i="61"/>
  <c r="U24" i="62" s="1"/>
  <c r="X91" i="61"/>
  <c r="AF91" i="61"/>
  <c r="U41" i="62" s="1"/>
  <c r="AO91" i="61"/>
  <c r="U50" i="62" s="1"/>
  <c r="AW91" i="61"/>
  <c r="U58" i="62" s="1"/>
  <c r="AR292" i="61"/>
  <c r="E84" i="61"/>
  <c r="T11" i="62" s="1"/>
  <c r="N84" i="61"/>
  <c r="T20" i="62" s="1"/>
  <c r="V84" i="61"/>
  <c r="T30" i="62" s="1"/>
  <c r="AD84" i="61"/>
  <c r="T39" i="62" s="1"/>
  <c r="AM84" i="61"/>
  <c r="T48" i="62" s="1"/>
  <c r="AU84" i="61"/>
  <c r="T56" i="62" s="1"/>
  <c r="J105" i="61"/>
  <c r="W16" i="62" s="1"/>
  <c r="S105" i="61"/>
  <c r="AA105" i="61"/>
  <c r="W36" i="62" s="1"/>
  <c r="AJ105" i="61"/>
  <c r="W45" i="62" s="1"/>
  <c r="AR105" i="61"/>
  <c r="W53" i="62" s="1"/>
  <c r="AZ105" i="61"/>
  <c r="W61" i="62" s="1"/>
  <c r="AK271" i="61"/>
  <c r="AT46" i="62" s="1"/>
  <c r="H320" i="61"/>
  <c r="BA14" i="62" s="1"/>
  <c r="AX320" i="61"/>
  <c r="BA59" i="62" s="1"/>
  <c r="K327" i="61"/>
  <c r="BB17" i="62" s="1"/>
  <c r="BA327" i="61"/>
  <c r="BB62" i="62" s="1"/>
  <c r="M285" i="61"/>
  <c r="AV19" i="62" s="1"/>
  <c r="U285" i="61"/>
  <c r="AV29" i="62" s="1"/>
  <c r="F306" i="61"/>
  <c r="AY12" i="62" s="1"/>
  <c r="O306" i="61"/>
  <c r="AY21" i="62" s="1"/>
  <c r="W306" i="61"/>
  <c r="AY31" i="62" s="1"/>
  <c r="F334" i="61"/>
  <c r="BC12" i="62" s="1"/>
  <c r="O334" i="61"/>
  <c r="BC21" i="62" s="1"/>
  <c r="F348" i="61"/>
  <c r="BE12" i="62" s="1"/>
  <c r="O348" i="61"/>
  <c r="BE21" i="62" s="1"/>
  <c r="AO14" i="61"/>
  <c r="H50" i="62" s="1"/>
  <c r="AL35" i="61"/>
  <c r="K47" i="62" s="1"/>
  <c r="AV49" i="61"/>
  <c r="M57" i="62" s="1"/>
  <c r="S56" i="61"/>
  <c r="N27" i="62" s="1"/>
  <c r="AJ56" i="61"/>
  <c r="T70" i="61"/>
  <c r="P28" i="62" s="1"/>
  <c r="AB70" i="61"/>
  <c r="P37" i="62" s="1"/>
  <c r="AK70" i="61"/>
  <c r="P46" i="62" s="1"/>
  <c r="AS70" i="61"/>
  <c r="P54" i="62" s="1"/>
  <c r="BA70" i="61"/>
  <c r="P62" i="62" s="1"/>
  <c r="AO334" i="61"/>
  <c r="BC50" i="62" s="1"/>
  <c r="AE126" i="61"/>
  <c r="Z40" i="62" s="1"/>
  <c r="AN126" i="61"/>
  <c r="Z49" i="62" s="1"/>
  <c r="AK231" i="61"/>
  <c r="AM46" i="62" s="1"/>
  <c r="AS231" i="61"/>
  <c r="AM54" i="62" s="1"/>
  <c r="BA231" i="61"/>
  <c r="AM62" i="62" s="1"/>
  <c r="N245" i="61"/>
  <c r="AO20" i="62" s="1"/>
  <c r="X285" i="61"/>
  <c r="AF285" i="61"/>
  <c r="AV41" i="62" s="1"/>
  <c r="AO285" i="61"/>
  <c r="AV50" i="62" s="1"/>
  <c r="J292" i="61"/>
  <c r="AW16" i="62" s="1"/>
  <c r="S292" i="61"/>
  <c r="AW27" i="62" s="1"/>
  <c r="AZ292" i="61"/>
  <c r="AW61" i="62" s="1"/>
  <c r="AF49" i="61"/>
  <c r="M41" i="62" s="1"/>
  <c r="AD119" i="61"/>
  <c r="Y39" i="62" s="1"/>
  <c r="AV341" i="61"/>
  <c r="BD57" i="62" s="1"/>
  <c r="J28" i="61"/>
  <c r="J16" i="62" s="1"/>
  <c r="U42" i="61"/>
  <c r="L29" i="62" s="1"/>
  <c r="AC42" i="61"/>
  <c r="L38" i="62" s="1"/>
  <c r="AL42" i="61"/>
  <c r="L47" i="62" s="1"/>
  <c r="AT42" i="61"/>
  <c r="L55" i="62" s="1"/>
  <c r="F70" i="61"/>
  <c r="P12" i="62" s="1"/>
  <c r="O70" i="61"/>
  <c r="P21" i="62" s="1"/>
  <c r="AV70" i="61"/>
  <c r="P57" i="62" s="1"/>
  <c r="AD252" i="61"/>
  <c r="AP39" i="62" s="1"/>
  <c r="AU252" i="61"/>
  <c r="AP56" i="62" s="1"/>
  <c r="W271" i="61"/>
  <c r="AT31" i="62" s="1"/>
  <c r="M292" i="61"/>
  <c r="AW19" i="62" s="1"/>
  <c r="AQ84" i="61"/>
  <c r="T52" i="62" s="1"/>
  <c r="AY84" i="61"/>
  <c r="T60" i="62" s="1"/>
  <c r="J98" i="61"/>
  <c r="V16" i="62" s="1"/>
  <c r="S98" i="61"/>
  <c r="V27" i="62" s="1"/>
  <c r="AA98" i="61"/>
  <c r="V36" i="62" s="1"/>
  <c r="AJ98" i="61"/>
  <c r="V45" i="62" s="1"/>
  <c r="AR98" i="61"/>
  <c r="V53" i="62" s="1"/>
  <c r="AZ98" i="61"/>
  <c r="V61" i="62" s="1"/>
  <c r="AI285" i="61"/>
  <c r="AV44" i="62" s="1"/>
  <c r="M320" i="61"/>
  <c r="BA19" i="62" s="1"/>
  <c r="AL320" i="61"/>
  <c r="BA47" i="62" s="1"/>
  <c r="AQ7" i="61"/>
  <c r="G52" i="62" s="1"/>
  <c r="AQ21" i="61"/>
  <c r="I52" i="62" s="1"/>
  <c r="E105" i="61"/>
  <c r="W11" i="62" s="1"/>
  <c r="N105" i="61"/>
  <c r="W20" i="62" s="1"/>
  <c r="V105" i="61"/>
  <c r="W30" i="62" s="1"/>
  <c r="AD105" i="61"/>
  <c r="W39" i="62" s="1"/>
  <c r="AM105" i="61"/>
  <c r="W48" i="62" s="1"/>
  <c r="AU105" i="61"/>
  <c r="W56" i="62" s="1"/>
  <c r="E112" i="61"/>
  <c r="X11" i="62" s="1"/>
  <c r="V112" i="61"/>
  <c r="X30" i="62" s="1"/>
  <c r="AD112" i="61"/>
  <c r="X39" i="62" s="1"/>
  <c r="AM112" i="61"/>
  <c r="X48" i="62" s="1"/>
  <c r="AU112" i="61"/>
  <c r="X56" i="62" s="1"/>
  <c r="Q119" i="61"/>
  <c r="Y25" i="62" s="1"/>
  <c r="Y119" i="61"/>
  <c r="Y34" i="62" s="1"/>
  <c r="AH119" i="61"/>
  <c r="Y43" i="62" s="1"/>
  <c r="AP119" i="61"/>
  <c r="Y51" i="62" s="1"/>
  <c r="AX119" i="61"/>
  <c r="Y59" i="62" s="1"/>
  <c r="G231" i="61"/>
  <c r="AM13" i="62" s="1"/>
  <c r="P231" i="61"/>
  <c r="AM24" i="62" s="1"/>
  <c r="X231" i="61"/>
  <c r="AF231" i="61"/>
  <c r="AM41" i="62" s="1"/>
  <c r="AO231" i="61"/>
  <c r="AM50" i="62" s="1"/>
  <c r="AW231" i="61"/>
  <c r="AM58" i="62" s="1"/>
  <c r="J245" i="61"/>
  <c r="AO16" i="62" s="1"/>
  <c r="S245" i="61"/>
  <c r="AO27" i="62" s="1"/>
  <c r="AA245" i="61"/>
  <c r="AJ245" i="61"/>
  <c r="X271" i="61"/>
  <c r="I278" i="61"/>
  <c r="AU15" i="62" s="1"/>
  <c r="R278" i="61"/>
  <c r="AU26" i="62" s="1"/>
  <c r="Z278" i="61"/>
  <c r="AU35" i="62" s="1"/>
  <c r="T285" i="61"/>
  <c r="AV28" i="62" s="1"/>
  <c r="AB285" i="61"/>
  <c r="AV37" i="62" s="1"/>
  <c r="AS285" i="61"/>
  <c r="AV54" i="62" s="1"/>
  <c r="I299" i="61"/>
  <c r="AX15" i="62" s="1"/>
  <c r="R299" i="61"/>
  <c r="AX26" i="62" s="1"/>
  <c r="Z299" i="61"/>
  <c r="AX35" i="62" s="1"/>
  <c r="AQ299" i="61"/>
  <c r="AX52" i="62" s="1"/>
  <c r="AY299" i="61"/>
  <c r="AX60" i="62" s="1"/>
  <c r="E348" i="61"/>
  <c r="BE11" i="62" s="1"/>
  <c r="N348" i="61"/>
  <c r="BE20" i="62" s="1"/>
  <c r="V348" i="61"/>
  <c r="BE30" i="62" s="1"/>
  <c r="AD348" i="61"/>
  <c r="BE39" i="62" s="1"/>
  <c r="T21" i="61"/>
  <c r="I28" i="62" s="1"/>
  <c r="AB21" i="61"/>
  <c r="I37" i="62" s="1"/>
  <c r="AK21" i="61"/>
  <c r="I46" i="62" s="1"/>
  <c r="AS21" i="61"/>
  <c r="I54" i="62" s="1"/>
  <c r="BA21" i="61"/>
  <c r="I62" i="62" s="1"/>
  <c r="G35" i="61"/>
  <c r="K13" i="62" s="1"/>
  <c r="P35" i="61"/>
  <c r="K24" i="62" s="1"/>
  <c r="AF35" i="61"/>
  <c r="K41" i="62" s="1"/>
  <c r="AO35" i="61"/>
  <c r="K50" i="62" s="1"/>
  <c r="AW35" i="61"/>
  <c r="K58" i="62" s="1"/>
  <c r="J42" i="61"/>
  <c r="K49" i="61"/>
  <c r="T49" i="61"/>
  <c r="M28" i="62" s="1"/>
  <c r="AB49" i="61"/>
  <c r="M37" i="62" s="1"/>
  <c r="AK49" i="61"/>
  <c r="M46" i="62" s="1"/>
  <c r="AS49" i="61"/>
  <c r="M54" i="62" s="1"/>
  <c r="BA49" i="61"/>
  <c r="M62" i="62" s="1"/>
  <c r="Q63" i="61"/>
  <c r="O25" i="62" s="1"/>
  <c r="Y63" i="61"/>
  <c r="AH63" i="61"/>
  <c r="N50" i="62" s="1"/>
  <c r="AP63" i="61"/>
  <c r="O51" i="62" s="1"/>
  <c r="AX63" i="61"/>
  <c r="O59" i="62" s="1"/>
  <c r="Y70" i="61"/>
  <c r="P34" i="62" s="1"/>
  <c r="AP70" i="61"/>
  <c r="P51" i="62" s="1"/>
  <c r="AX70" i="61"/>
  <c r="P59" i="62" s="1"/>
  <c r="T77" i="61"/>
  <c r="Q28" i="62" s="1"/>
  <c r="AB77" i="61"/>
  <c r="Q37" i="62" s="1"/>
  <c r="AK77" i="61"/>
  <c r="Q46" i="62" s="1"/>
  <c r="BA77" i="61"/>
  <c r="Q62" i="62" s="1"/>
  <c r="AJ77" i="61"/>
  <c r="Q45" i="62" s="1"/>
  <c r="I112" i="61"/>
  <c r="X15" i="62" s="1"/>
  <c r="Z112" i="61"/>
  <c r="X35" i="62" s="1"/>
  <c r="AQ112" i="61"/>
  <c r="X52" i="62" s="1"/>
  <c r="AY112" i="61"/>
  <c r="X60" i="62" s="1"/>
  <c r="J133" i="61"/>
  <c r="AA16" i="62" s="1"/>
  <c r="S133" i="61"/>
  <c r="AA27" i="62" s="1"/>
  <c r="AA133" i="61"/>
  <c r="AA36" i="62" s="1"/>
  <c r="AJ133" i="61"/>
  <c r="AA45" i="62" s="1"/>
  <c r="O285" i="61"/>
  <c r="AV21" i="62" s="1"/>
  <c r="W285" i="61"/>
  <c r="AV31" i="62" s="1"/>
  <c r="AE285" i="61"/>
  <c r="AV40" i="62" s="1"/>
  <c r="AN285" i="61"/>
  <c r="AV49" i="62" s="1"/>
  <c r="AV285" i="61"/>
  <c r="AV57" i="62" s="1"/>
  <c r="D289" i="61"/>
  <c r="AC285" i="61"/>
  <c r="AV38" i="62" s="1"/>
  <c r="AL285" i="61"/>
  <c r="AV47" i="62" s="1"/>
  <c r="AT285" i="61"/>
  <c r="AV55" i="62" s="1"/>
  <c r="I7" i="61"/>
  <c r="G15" i="62" s="1"/>
  <c r="R7" i="61"/>
  <c r="G26" i="62" s="1"/>
  <c r="Z7" i="61"/>
  <c r="AI7" i="61"/>
  <c r="G44" i="62" s="1"/>
  <c r="AY7" i="61"/>
  <c r="G60" i="62" s="1"/>
  <c r="T14" i="61"/>
  <c r="H28" i="62" s="1"/>
  <c r="AK14" i="61"/>
  <c r="H46" i="62" s="1"/>
  <c r="AS14" i="61"/>
  <c r="H54" i="62" s="1"/>
  <c r="BA14" i="61"/>
  <c r="H62" i="62" s="1"/>
  <c r="F28" i="61"/>
  <c r="J12" i="62" s="1"/>
  <c r="O28" i="61"/>
  <c r="J21" i="62" s="1"/>
  <c r="W28" i="61"/>
  <c r="J31" i="62" s="1"/>
  <c r="AE28" i="61"/>
  <c r="J40" i="62" s="1"/>
  <c r="T42" i="61"/>
  <c r="L28" i="62" s="1"/>
  <c r="AB42" i="61"/>
  <c r="L37" i="62" s="1"/>
  <c r="AK42" i="61"/>
  <c r="L46" i="62" s="1"/>
  <c r="AS42" i="61"/>
  <c r="L54" i="62" s="1"/>
  <c r="BA42" i="61"/>
  <c r="L62" i="62" s="1"/>
  <c r="N56" i="61"/>
  <c r="N20" i="62" s="1"/>
  <c r="V56" i="61"/>
  <c r="N30" i="62" s="1"/>
  <c r="AD56" i="61"/>
  <c r="AM56" i="61"/>
  <c r="AU56" i="61"/>
  <c r="K119" i="61"/>
  <c r="Y17" i="62" s="1"/>
  <c r="T119" i="61"/>
  <c r="Y28" i="62" s="1"/>
  <c r="AK119" i="61"/>
  <c r="Y46" i="62" s="1"/>
  <c r="AO224" i="61"/>
  <c r="AL50" i="62" s="1"/>
  <c r="AW224" i="61"/>
  <c r="AL58" i="62" s="1"/>
  <c r="AH252" i="61"/>
  <c r="AP43" i="62" s="1"/>
  <c r="G271" i="61"/>
  <c r="AT13" i="62" s="1"/>
  <c r="AW271" i="61"/>
  <c r="AT58" i="62" s="1"/>
  <c r="J299" i="61"/>
  <c r="AX16" i="62" s="1"/>
  <c r="S299" i="61"/>
  <c r="AX27" i="62" s="1"/>
  <c r="AA299" i="61"/>
  <c r="AX36" i="62" s="1"/>
  <c r="AJ299" i="61"/>
  <c r="AX45" i="62" s="1"/>
  <c r="AR299" i="61"/>
  <c r="AX53" i="62" s="1"/>
  <c r="AZ299" i="61"/>
  <c r="AX61" i="62" s="1"/>
  <c r="G327" i="61"/>
  <c r="BB13" i="62" s="1"/>
  <c r="AF327" i="61"/>
  <c r="BB41" i="62" s="1"/>
  <c r="AL91" i="61"/>
  <c r="U47" i="62" s="1"/>
  <c r="R334" i="61"/>
  <c r="BC26" i="62" s="1"/>
  <c r="Z334" i="61"/>
  <c r="BC35" i="62" s="1"/>
  <c r="AI334" i="61"/>
  <c r="BC44" i="62" s="1"/>
  <c r="AQ334" i="61"/>
  <c r="BC52" i="62" s="1"/>
  <c r="M14" i="61"/>
  <c r="H19" i="62" s="1"/>
  <c r="E49" i="61"/>
  <c r="M11" i="62" s="1"/>
  <c r="N49" i="61"/>
  <c r="M20" i="62" s="1"/>
  <c r="AU49" i="61"/>
  <c r="M56" i="62" s="1"/>
  <c r="H98" i="61"/>
  <c r="V14" i="62" s="1"/>
  <c r="AP98" i="61"/>
  <c r="V51" i="62" s="1"/>
  <c r="X98" i="61"/>
  <c r="AF98" i="61"/>
  <c r="V41" i="62" s="1"/>
  <c r="AO98" i="61"/>
  <c r="V50" i="62" s="1"/>
  <c r="AW98" i="61"/>
  <c r="V58" i="62" s="1"/>
  <c r="K112" i="61"/>
  <c r="X17" i="62" s="1"/>
  <c r="T112" i="61"/>
  <c r="AB112" i="61"/>
  <c r="X37" i="62" s="1"/>
  <c r="AK112" i="61"/>
  <c r="X46" i="62" s="1"/>
  <c r="AS112" i="61"/>
  <c r="X54" i="62" s="1"/>
  <c r="BA112" i="61"/>
  <c r="X62" i="62" s="1"/>
  <c r="F245" i="61"/>
  <c r="AO12" i="62" s="1"/>
  <c r="O245" i="61"/>
  <c r="AO21" i="62" s="1"/>
  <c r="W245" i="61"/>
  <c r="AO31" i="62" s="1"/>
  <c r="AE245" i="61"/>
  <c r="AN245" i="61"/>
  <c r="AO49" i="62" s="1"/>
  <c r="AV245" i="61"/>
  <c r="AO57" i="62" s="1"/>
  <c r="AQ278" i="61"/>
  <c r="AU52" i="62" s="1"/>
  <c r="AY278" i="61"/>
  <c r="AU60" i="62" s="1"/>
  <c r="M7" i="61"/>
  <c r="G19" i="62" s="1"/>
  <c r="U7" i="61"/>
  <c r="G29" i="62" s="1"/>
  <c r="AC7" i="61"/>
  <c r="G38" i="62" s="1"/>
  <c r="AL7" i="61"/>
  <c r="G47" i="62" s="1"/>
  <c r="AT7" i="61"/>
  <c r="G55" i="62" s="1"/>
  <c r="K6" i="61"/>
  <c r="T6" i="61"/>
  <c r="AB6" i="61"/>
  <c r="AK6" i="61"/>
  <c r="AS6" i="61"/>
  <c r="BA6" i="61"/>
  <c r="F14" i="61"/>
  <c r="O14" i="61"/>
  <c r="H21" i="62" s="1"/>
  <c r="W14" i="61"/>
  <c r="H31" i="62" s="1"/>
  <c r="AE14" i="61"/>
  <c r="H40" i="62" s="1"/>
  <c r="AN14" i="61"/>
  <c r="H49" i="62" s="1"/>
  <c r="AV14" i="61"/>
  <c r="H57" i="62" s="1"/>
  <c r="I28" i="61"/>
  <c r="J15" i="62" s="1"/>
  <c r="Z28" i="61"/>
  <c r="J35" i="62" s="1"/>
  <c r="AY28" i="61"/>
  <c r="J60" i="62" s="1"/>
  <c r="G49" i="61"/>
  <c r="M13" i="62" s="1"/>
  <c r="P49" i="61"/>
  <c r="M24" i="62" s="1"/>
  <c r="X49" i="61"/>
  <c r="AW49" i="61"/>
  <c r="M58" i="62" s="1"/>
  <c r="H56" i="61"/>
  <c r="N14" i="62" s="1"/>
  <c r="Q56" i="61"/>
  <c r="N25" i="62" s="1"/>
  <c r="Y56" i="61"/>
  <c r="AH56" i="61"/>
  <c r="AP56" i="61"/>
  <c r="AX56" i="61"/>
  <c r="U63" i="61"/>
  <c r="O29" i="62" s="1"/>
  <c r="M70" i="61"/>
  <c r="P19" i="62" s="1"/>
  <c r="U70" i="61"/>
  <c r="P29" i="62" s="1"/>
  <c r="AC70" i="61"/>
  <c r="P38" i="62" s="1"/>
  <c r="AT70" i="61"/>
  <c r="P55" i="62" s="1"/>
  <c r="AE231" i="61"/>
  <c r="AM40" i="62" s="1"/>
  <c r="AD299" i="61"/>
  <c r="AX39" i="62" s="1"/>
  <c r="I341" i="61"/>
  <c r="BD15" i="62" s="1"/>
  <c r="Z341" i="61"/>
  <c r="BD35" i="62" s="1"/>
  <c r="AY341" i="61"/>
  <c r="E7" i="61"/>
  <c r="N7" i="61"/>
  <c r="G20" i="62" s="1"/>
  <c r="V7" i="61"/>
  <c r="G30" i="62" s="1"/>
  <c r="AD7" i="61"/>
  <c r="G39" i="62" s="1"/>
  <c r="AM7" i="61"/>
  <c r="G48" i="62" s="1"/>
  <c r="M35" i="61"/>
  <c r="K19" i="62" s="1"/>
  <c r="G42" i="61"/>
  <c r="L13" i="62" s="1"/>
  <c r="P42" i="61"/>
  <c r="L24" i="62" s="1"/>
  <c r="X42" i="61"/>
  <c r="AF42" i="61"/>
  <c r="L41" i="62" s="1"/>
  <c r="AO42" i="61"/>
  <c r="L50" i="62" s="1"/>
  <c r="AW42" i="61"/>
  <c r="L58" i="62" s="1"/>
  <c r="E63" i="61"/>
  <c r="O11" i="62" s="1"/>
  <c r="N63" i="61"/>
  <c r="O20" i="62" s="1"/>
  <c r="V63" i="61"/>
  <c r="O30" i="62" s="1"/>
  <c r="AD63" i="61"/>
  <c r="O39" i="62" s="1"/>
  <c r="AM63" i="61"/>
  <c r="O48" i="62" s="1"/>
  <c r="AU63" i="61"/>
  <c r="O56" i="62" s="1"/>
  <c r="AT84" i="61"/>
  <c r="T55" i="62" s="1"/>
  <c r="U252" i="61"/>
  <c r="AP29" i="62" s="1"/>
  <c r="AT252" i="61"/>
  <c r="AP55" i="62" s="1"/>
  <c r="N292" i="61"/>
  <c r="AW20" i="62" s="1"/>
  <c r="AT327" i="61"/>
  <c r="BB55" i="62" s="1"/>
  <c r="H14" i="61"/>
  <c r="H14" i="62" s="1"/>
  <c r="Q14" i="61"/>
  <c r="H25" i="62" s="1"/>
  <c r="AH14" i="61"/>
  <c r="H43" i="62" s="1"/>
  <c r="W70" i="61"/>
  <c r="P31" i="62" s="1"/>
  <c r="M98" i="61"/>
  <c r="V19" i="62" s="1"/>
  <c r="U98" i="61"/>
  <c r="V29" i="62" s="1"/>
  <c r="K98" i="61"/>
  <c r="V17" i="62" s="1"/>
  <c r="AK98" i="61"/>
  <c r="V46" i="62" s="1"/>
  <c r="H112" i="61"/>
  <c r="X14" i="62" s="1"/>
  <c r="Q112" i="61"/>
  <c r="X25" i="62" s="1"/>
  <c r="Y112" i="61"/>
  <c r="X34" i="62" s="1"/>
  <c r="AH112" i="61"/>
  <c r="X43" i="62" s="1"/>
  <c r="AP112" i="61"/>
  <c r="X51" i="62" s="1"/>
  <c r="AX112" i="61"/>
  <c r="X59" i="62" s="1"/>
  <c r="V278" i="61"/>
  <c r="AU30" i="62" s="1"/>
  <c r="AM278" i="61"/>
  <c r="AU48" i="62" s="1"/>
  <c r="AU278" i="61"/>
  <c r="AU56" i="62" s="1"/>
  <c r="M306" i="61"/>
  <c r="AY19" i="62" s="1"/>
  <c r="U306" i="61"/>
  <c r="AY29" i="62" s="1"/>
  <c r="AC306" i="61"/>
  <c r="AY38" i="62" s="1"/>
  <c r="AL306" i="61"/>
  <c r="AY47" i="62" s="1"/>
  <c r="K306" i="61"/>
  <c r="AY17" i="62" s="1"/>
  <c r="T306" i="61"/>
  <c r="AY28" i="62" s="1"/>
  <c r="I320" i="61"/>
  <c r="BA15" i="62" s="1"/>
  <c r="Z320" i="61"/>
  <c r="BA35" i="62" s="1"/>
  <c r="AI320" i="61"/>
  <c r="BA44" i="62" s="1"/>
  <c r="AY320" i="61"/>
  <c r="BA60" i="62" s="1"/>
  <c r="G334" i="61"/>
  <c r="BC13" i="62" s="1"/>
  <c r="P334" i="61"/>
  <c r="BC24" i="62" s="1"/>
  <c r="AW334" i="61"/>
  <c r="BC58" i="62" s="1"/>
  <c r="W334" i="61"/>
  <c r="BC31" i="62" s="1"/>
  <c r="AE334" i="61"/>
  <c r="BC40" i="62" s="1"/>
  <c r="AN334" i="61"/>
  <c r="BC49" i="62" s="1"/>
  <c r="AV334" i="61"/>
  <c r="BC57" i="62" s="1"/>
  <c r="U341" i="61"/>
  <c r="BD29" i="62" s="1"/>
  <c r="AC341" i="61"/>
  <c r="BD38" i="62" s="1"/>
  <c r="AL341" i="61"/>
  <c r="BD47" i="62" s="1"/>
  <c r="AT341" i="61"/>
  <c r="BD55" i="62" s="1"/>
  <c r="AN56" i="61"/>
  <c r="AV56" i="61"/>
  <c r="N28" i="61"/>
  <c r="J20" i="62" s="1"/>
  <c r="V28" i="61"/>
  <c r="J30" i="62" s="1"/>
  <c r="AD28" i="61"/>
  <c r="J39" i="62" s="1"/>
  <c r="Y7" i="61"/>
  <c r="G34" i="62" s="1"/>
  <c r="Y14" i="61"/>
  <c r="H34" i="62" s="1"/>
  <c r="AV28" i="61"/>
  <c r="J57" i="62" s="1"/>
  <c r="AP14" i="61"/>
  <c r="H51" i="62" s="1"/>
  <c r="AX14" i="61"/>
  <c r="H59" i="62" s="1"/>
  <c r="K21" i="61"/>
  <c r="I17" i="62" s="1"/>
  <c r="K7" i="61"/>
  <c r="G17" i="62" s="1"/>
  <c r="X21" i="61"/>
  <c r="AF21" i="61"/>
  <c r="I41" i="62" s="1"/>
  <c r="AW21" i="61"/>
  <c r="I58" i="62" s="1"/>
  <c r="Z21" i="61"/>
  <c r="I35" i="62" s="1"/>
  <c r="AI21" i="61"/>
  <c r="I44" i="62" s="1"/>
  <c r="AY21" i="61"/>
  <c r="I60" i="62" s="1"/>
  <c r="AR28" i="61"/>
  <c r="J53" i="62" s="1"/>
  <c r="G70" i="61"/>
  <c r="P13" i="62" s="1"/>
  <c r="AU7" i="61"/>
  <c r="G56" i="62" s="1"/>
  <c r="G56" i="61"/>
  <c r="P56" i="61"/>
  <c r="N24" i="62" s="1"/>
  <c r="X56" i="61"/>
  <c r="AF56" i="61"/>
  <c r="AO56" i="61"/>
  <c r="AW56" i="61"/>
  <c r="G63" i="61"/>
  <c r="O13" i="62" s="1"/>
  <c r="P63" i="61"/>
  <c r="O24" i="62" s="1"/>
  <c r="X63" i="61"/>
  <c r="N36" i="62" s="1"/>
  <c r="AF63" i="61"/>
  <c r="AO63" i="61"/>
  <c r="I133" i="61"/>
  <c r="AA15" i="62" s="1"/>
  <c r="AQ133" i="61"/>
  <c r="AA52" i="62" s="1"/>
  <c r="G224" i="61"/>
  <c r="AL13" i="62" s="1"/>
  <c r="O224" i="61"/>
  <c r="AL21" i="62" s="1"/>
  <c r="W224" i="61"/>
  <c r="AL31" i="62" s="1"/>
  <c r="AE224" i="61"/>
  <c r="AL40" i="62" s="1"/>
  <c r="AM224" i="61"/>
  <c r="AL48" i="62" s="1"/>
  <c r="AU224" i="61"/>
  <c r="AL56" i="62" s="1"/>
  <c r="K271" i="61"/>
  <c r="AT17" i="62" s="1"/>
  <c r="H327" i="61"/>
  <c r="BB14" i="62" s="1"/>
  <c r="Q327" i="61"/>
  <c r="BB25" i="62" s="1"/>
  <c r="AX327" i="61"/>
  <c r="BB59" i="62" s="1"/>
  <c r="AU28" i="61"/>
  <c r="J56" i="62" s="1"/>
  <c r="M28" i="61"/>
  <c r="J19" i="62" s="1"/>
  <c r="AL28" i="61"/>
  <c r="J47" i="62" s="1"/>
  <c r="E35" i="61"/>
  <c r="K11" i="62" s="1"/>
  <c r="N35" i="61"/>
  <c r="K20" i="62" s="1"/>
  <c r="AD35" i="61"/>
  <c r="K39" i="62" s="1"/>
  <c r="AM35" i="61"/>
  <c r="K48" i="62" s="1"/>
  <c r="AU35" i="61"/>
  <c r="K56" i="62" s="1"/>
  <c r="I56" i="61"/>
  <c r="N15" i="62" s="1"/>
  <c r="R56" i="61"/>
  <c r="N26" i="62" s="1"/>
  <c r="Z56" i="61"/>
  <c r="AQ56" i="61"/>
  <c r="AY56" i="61"/>
  <c r="I63" i="61"/>
  <c r="O15" i="62" s="1"/>
  <c r="R63" i="61"/>
  <c r="O26" i="62" s="1"/>
  <c r="Z63" i="61"/>
  <c r="N40" i="62" s="1"/>
  <c r="AQ63" i="61"/>
  <c r="N58" i="62" s="1"/>
  <c r="AY63" i="61"/>
  <c r="O60" i="62" s="1"/>
  <c r="G77" i="61"/>
  <c r="Q13" i="62" s="1"/>
  <c r="AO77" i="61"/>
  <c r="Q50" i="62" s="1"/>
  <c r="AW77" i="61"/>
  <c r="Q58" i="62" s="1"/>
  <c r="F77" i="61"/>
  <c r="Q12" i="62" s="1"/>
  <c r="W77" i="61"/>
  <c r="Q31" i="62" s="1"/>
  <c r="AE77" i="61"/>
  <c r="Q40" i="62" s="1"/>
  <c r="AN77" i="61"/>
  <c r="Q49" i="62" s="1"/>
  <c r="AV77" i="61"/>
  <c r="Q57" i="62" s="1"/>
  <c r="F84" i="61"/>
  <c r="T12" i="62" s="1"/>
  <c r="O84" i="61"/>
  <c r="T21" i="62" s="1"/>
  <c r="AE84" i="61"/>
  <c r="T40" i="62" s="1"/>
  <c r="AN84" i="61"/>
  <c r="T49" i="62" s="1"/>
  <c r="AV84" i="61"/>
  <c r="T57" i="62" s="1"/>
  <c r="T133" i="61"/>
  <c r="AA28" i="62" s="1"/>
  <c r="AB133" i="61"/>
  <c r="AA37" i="62" s="1"/>
  <c r="AK133" i="61"/>
  <c r="AA46" i="62" s="1"/>
  <c r="BA133" i="61"/>
  <c r="AA62" i="62" s="1"/>
  <c r="E224" i="61"/>
  <c r="AL11" i="62" s="1"/>
  <c r="M224" i="61"/>
  <c r="AL19" i="62" s="1"/>
  <c r="U224" i="61"/>
  <c r="AL29" i="62" s="1"/>
  <c r="AC224" i="61"/>
  <c r="AL38" i="62" s="1"/>
  <c r="AK224" i="61"/>
  <c r="AL46" i="62" s="1"/>
  <c r="AS224" i="61"/>
  <c r="AL54" i="62" s="1"/>
  <c r="BA224" i="61"/>
  <c r="AL62" i="62" s="1"/>
  <c r="K238" i="61"/>
  <c r="AN17" i="62" s="1"/>
  <c r="I245" i="61"/>
  <c r="AO15" i="62" s="1"/>
  <c r="R245" i="61"/>
  <c r="AO26" i="62" s="1"/>
  <c r="Z245" i="61"/>
  <c r="AO35" i="62" s="1"/>
  <c r="G252" i="61"/>
  <c r="AP13" i="62" s="1"/>
  <c r="P252" i="61"/>
  <c r="AP24" i="62" s="1"/>
  <c r="X252" i="61"/>
  <c r="AF252" i="61"/>
  <c r="AP41" i="62" s="1"/>
  <c r="AO252" i="61"/>
  <c r="AP50" i="62" s="1"/>
  <c r="AW252" i="61"/>
  <c r="AP58" i="62" s="1"/>
  <c r="W278" i="61"/>
  <c r="AU31" i="62" s="1"/>
  <c r="K285" i="61"/>
  <c r="AV17" i="62" s="1"/>
  <c r="V299" i="61"/>
  <c r="AX30" i="62" s="1"/>
  <c r="AM299" i="61"/>
  <c r="AX48" i="62" s="1"/>
  <c r="AB306" i="61"/>
  <c r="AY37" i="62" s="1"/>
  <c r="AK306" i="61"/>
  <c r="AY46" i="62" s="1"/>
  <c r="AS306" i="61"/>
  <c r="AY54" i="62" s="1"/>
  <c r="BA306" i="61"/>
  <c r="AY62" i="62" s="1"/>
  <c r="J341" i="61"/>
  <c r="BD16" i="62" s="1"/>
  <c r="AA341" i="61"/>
  <c r="BD36" i="62" s="1"/>
  <c r="AJ341" i="61"/>
  <c r="BD45" i="62" s="1"/>
  <c r="J56" i="61"/>
  <c r="N16" i="62" s="1"/>
  <c r="AA56" i="61"/>
  <c r="AR56" i="61"/>
  <c r="AZ56" i="61"/>
  <c r="AF70" i="61"/>
  <c r="P41" i="62" s="1"/>
  <c r="AO70" i="61"/>
  <c r="P50" i="62" s="1"/>
  <c r="Y91" i="61"/>
  <c r="U34" i="62" s="1"/>
  <c r="AP91" i="61"/>
  <c r="U51" i="62" s="1"/>
  <c r="AP126" i="61"/>
  <c r="Z51" i="62" s="1"/>
  <c r="AX126" i="61"/>
  <c r="Z59" i="62" s="1"/>
  <c r="N224" i="61"/>
  <c r="AL20" i="62" s="1"/>
  <c r="I348" i="61"/>
  <c r="BE15" i="62" s="1"/>
  <c r="R348" i="61"/>
  <c r="BE26" i="62" s="1"/>
  <c r="Z348" i="61"/>
  <c r="BE35" i="62" s="1"/>
  <c r="AI348" i="61"/>
  <c r="BE44" i="62" s="1"/>
  <c r="AQ348" i="61"/>
  <c r="BE52" i="62" s="1"/>
  <c r="AY348" i="61"/>
  <c r="BE60" i="62" s="1"/>
  <c r="U292" i="61"/>
  <c r="AW29" i="62" s="1"/>
  <c r="AC292" i="61"/>
  <c r="AW38" i="62" s="1"/>
  <c r="AL292" i="61"/>
  <c r="AW47" i="62" s="1"/>
  <c r="AT292" i="61"/>
  <c r="AW55" i="62" s="1"/>
  <c r="F299" i="61"/>
  <c r="AX12" i="62" s="1"/>
  <c r="O299" i="61"/>
  <c r="AX21" i="62" s="1"/>
  <c r="W299" i="61"/>
  <c r="AX31" i="62" s="1"/>
  <c r="AE299" i="61"/>
  <c r="AX40" i="62" s="1"/>
  <c r="AN299" i="61"/>
  <c r="AX49" i="62" s="1"/>
  <c r="AV299" i="61"/>
  <c r="AX57" i="62" s="1"/>
  <c r="AU341" i="61"/>
  <c r="BD56" i="62" s="1"/>
  <c r="G28" i="61"/>
  <c r="J13" i="62" s="1"/>
  <c r="AX35" i="61"/>
  <c r="K59" i="62" s="1"/>
  <c r="AT63" i="61"/>
  <c r="K63" i="61"/>
  <c r="O17" i="62" s="1"/>
  <c r="T63" i="61"/>
  <c r="O28" i="62" s="1"/>
  <c r="AB63" i="61"/>
  <c r="N38" i="62" s="1"/>
  <c r="AK63" i="61"/>
  <c r="O46" i="62" s="1"/>
  <c r="AS63" i="61"/>
  <c r="N55" i="62" s="1"/>
  <c r="D134" i="61"/>
  <c r="E133" i="61"/>
  <c r="AA11" i="62" s="1"/>
  <c r="N133" i="61"/>
  <c r="AA20" i="62" s="1"/>
  <c r="F292" i="61"/>
  <c r="AW12" i="62" s="1"/>
  <c r="O292" i="61"/>
  <c r="AW21" i="62" s="1"/>
  <c r="W292" i="61"/>
  <c r="AW31" i="62" s="1"/>
  <c r="AE292" i="61"/>
  <c r="AW40" i="62" s="1"/>
  <c r="AN292" i="61"/>
  <c r="AW49" i="62" s="1"/>
  <c r="AV292" i="61"/>
  <c r="AW57" i="62" s="1"/>
  <c r="AD292" i="61"/>
  <c r="AW39" i="62" s="1"/>
  <c r="H299" i="61"/>
  <c r="AX14" i="62" s="1"/>
  <c r="Q299" i="61"/>
  <c r="AX25" i="62" s="1"/>
  <c r="Y299" i="61"/>
  <c r="AX34" i="62" s="1"/>
  <c r="AH299" i="61"/>
  <c r="AX43" i="62" s="1"/>
  <c r="AP299" i="61"/>
  <c r="AX51" i="62" s="1"/>
  <c r="AX299" i="61"/>
  <c r="AX59" i="62" s="1"/>
  <c r="N306" i="61"/>
  <c r="AY20" i="62" s="1"/>
  <c r="V306" i="61"/>
  <c r="AY30" i="62" s="1"/>
  <c r="R285" i="61"/>
  <c r="AV26" i="62" s="1"/>
  <c r="AQ285" i="61"/>
  <c r="AE306" i="61"/>
  <c r="AY40" i="62" s="1"/>
  <c r="AN306" i="61"/>
  <c r="AY49" i="62" s="1"/>
  <c r="AV306" i="61"/>
  <c r="AY57" i="62" s="1"/>
  <c r="M84" i="61"/>
  <c r="T19" i="62" s="1"/>
  <c r="U84" i="61"/>
  <c r="T29" i="62" s="1"/>
  <c r="M91" i="61"/>
  <c r="U19" i="62" s="1"/>
  <c r="AC91" i="61"/>
  <c r="U38" i="62" s="1"/>
  <c r="AC98" i="61"/>
  <c r="V38" i="62" s="1"/>
  <c r="AL98" i="61"/>
  <c r="V47" i="62" s="1"/>
  <c r="AT98" i="61"/>
  <c r="V55" i="62" s="1"/>
  <c r="K126" i="61"/>
  <c r="Z17" i="62" s="1"/>
  <c r="AK126" i="61"/>
  <c r="Z46" i="62" s="1"/>
  <c r="AS126" i="61"/>
  <c r="Z54" i="62" s="1"/>
  <c r="W231" i="61"/>
  <c r="AM31" i="62" s="1"/>
  <c r="V245" i="61"/>
  <c r="AO30" i="62" s="1"/>
  <c r="F271" i="61"/>
  <c r="AT12" i="62" s="1"/>
  <c r="AE271" i="61"/>
  <c r="AT40" i="62" s="1"/>
  <c r="AN271" i="61"/>
  <c r="AT49" i="62" s="1"/>
  <c r="AV271" i="61"/>
  <c r="AT57" i="62" s="1"/>
  <c r="H306" i="61"/>
  <c r="AY14" i="62" s="1"/>
  <c r="Q306" i="61"/>
  <c r="AY25" i="62" s="1"/>
  <c r="Y306" i="61"/>
  <c r="AY34" i="62" s="1"/>
  <c r="AH306" i="61"/>
  <c r="AY43" i="62" s="1"/>
  <c r="AP306" i="61"/>
  <c r="AY51" i="62" s="1"/>
  <c r="AX306" i="61"/>
  <c r="AY59" i="62" s="1"/>
  <c r="G313" i="61"/>
  <c r="AZ13" i="62" s="1"/>
  <c r="P313" i="61"/>
  <c r="AZ24" i="62" s="1"/>
  <c r="X313" i="61"/>
  <c r="AF313" i="61"/>
  <c r="AZ41" i="62" s="1"/>
  <c r="AO313" i="61"/>
  <c r="AZ50" i="62" s="1"/>
  <c r="O313" i="61"/>
  <c r="AZ21" i="62" s="1"/>
  <c r="AE313" i="61"/>
  <c r="AZ40" i="62" s="1"/>
  <c r="AN313" i="61"/>
  <c r="AZ49" i="62" s="1"/>
  <c r="K320" i="61"/>
  <c r="BA17" i="62" s="1"/>
  <c r="AW327" i="61"/>
  <c r="O327" i="61"/>
  <c r="BB21" i="62" s="1"/>
  <c r="W327" i="61"/>
  <c r="BB31" i="62" s="1"/>
  <c r="AE327" i="61"/>
  <c r="BB40" i="62" s="1"/>
  <c r="AN327" i="61"/>
  <c r="BB49" i="62" s="1"/>
  <c r="G341" i="61"/>
  <c r="BD13" i="62" s="1"/>
  <c r="P341" i="61"/>
  <c r="BD24" i="62" s="1"/>
  <c r="X341" i="61"/>
  <c r="AF341" i="61"/>
  <c r="BD41" i="62" s="1"/>
  <c r="AO341" i="61"/>
  <c r="BD50" i="62" s="1"/>
  <c r="AW341" i="61"/>
  <c r="BD58" i="62" s="1"/>
  <c r="AU119" i="61"/>
  <c r="Y56" i="62" s="1"/>
  <c r="D137" i="61"/>
  <c r="W348" i="61"/>
  <c r="BE31" i="62" s="1"/>
  <c r="AE348" i="61"/>
  <c r="BE40" i="62" s="1"/>
  <c r="AN348" i="61"/>
  <c r="BE49" i="62" s="1"/>
  <c r="AV348" i="61"/>
  <c r="BE57" i="62" s="1"/>
  <c r="AF26" i="62"/>
  <c r="AF35" i="62"/>
  <c r="AF43" i="62"/>
  <c r="AF56" i="62"/>
  <c r="U14" i="61"/>
  <c r="H29" i="62" s="1"/>
  <c r="AC14" i="61"/>
  <c r="H38" i="62" s="1"/>
  <c r="AL14" i="61"/>
  <c r="H47" i="62" s="1"/>
  <c r="AT14" i="61"/>
  <c r="H55" i="62" s="1"/>
  <c r="K14" i="61"/>
  <c r="H17" i="62" s="1"/>
  <c r="AB14" i="61"/>
  <c r="H37" i="62" s="1"/>
  <c r="U28" i="61"/>
  <c r="J29" i="62" s="1"/>
  <c r="AC28" i="61"/>
  <c r="J38" i="62" s="1"/>
  <c r="AT28" i="61"/>
  <c r="J55" i="62" s="1"/>
  <c r="U35" i="61"/>
  <c r="K29" i="62" s="1"/>
  <c r="AC35" i="61"/>
  <c r="K38" i="62" s="1"/>
  <c r="AT35" i="61"/>
  <c r="K55" i="62" s="1"/>
  <c r="O63" i="61"/>
  <c r="O21" i="62" s="1"/>
  <c r="W63" i="61"/>
  <c r="AE63" i="61"/>
  <c r="N42" i="62" s="1"/>
  <c r="AN63" i="61"/>
  <c r="AV63" i="61"/>
  <c r="AE70" i="61"/>
  <c r="P40" i="62" s="1"/>
  <c r="AN70" i="61"/>
  <c r="P49" i="62" s="1"/>
  <c r="N70" i="61"/>
  <c r="V70" i="61"/>
  <c r="P30" i="62" s="1"/>
  <c r="AD70" i="61"/>
  <c r="P39" i="62" s="1"/>
  <c r="AM70" i="61"/>
  <c r="P48" i="62" s="1"/>
  <c r="AU70" i="61"/>
  <c r="P56" i="62" s="1"/>
  <c r="S77" i="61"/>
  <c r="Q27" i="62" s="1"/>
  <c r="AA77" i="61"/>
  <c r="Q36" i="62" s="1"/>
  <c r="AR77" i="61"/>
  <c r="Q53" i="62" s="1"/>
  <c r="AZ77" i="61"/>
  <c r="Q61" i="62" s="1"/>
  <c r="J84" i="61"/>
  <c r="T16" i="62" s="1"/>
  <c r="AA84" i="61"/>
  <c r="T36" i="62" s="1"/>
  <c r="AJ84" i="61"/>
  <c r="T45" i="62" s="1"/>
  <c r="AZ84" i="61"/>
  <c r="T61" i="62" s="1"/>
  <c r="T98" i="61"/>
  <c r="V28" i="62" s="1"/>
  <c r="AB98" i="61"/>
  <c r="V37" i="62" s="1"/>
  <c r="AS98" i="61"/>
  <c r="V54" i="62" s="1"/>
  <c r="BA98" i="61"/>
  <c r="V62" i="62" s="1"/>
  <c r="K105" i="61"/>
  <c r="W17" i="62" s="1"/>
  <c r="G105" i="61"/>
  <c r="W13" i="62" s="1"/>
  <c r="AW105" i="61"/>
  <c r="W58" i="62" s="1"/>
  <c r="F112" i="61"/>
  <c r="X12" i="62" s="1"/>
  <c r="AV112" i="61"/>
  <c r="X57" i="62" s="1"/>
  <c r="D123" i="61"/>
  <c r="O119" i="61"/>
  <c r="Y21" i="62" s="1"/>
  <c r="W119" i="61"/>
  <c r="Y31" i="62" s="1"/>
  <c r="AE119" i="61"/>
  <c r="Y40" i="62" s="1"/>
  <c r="AN119" i="61"/>
  <c r="Y49" i="62" s="1"/>
  <c r="AV119" i="61"/>
  <c r="Y57" i="62" s="1"/>
  <c r="AB126" i="61"/>
  <c r="Z37" i="62" s="1"/>
  <c r="AY133" i="61"/>
  <c r="AA60" i="62" s="1"/>
  <c r="AF14" i="62"/>
  <c r="D64" i="61"/>
  <c r="AW63" i="61"/>
  <c r="N59" i="62" s="1"/>
  <c r="AF16" i="62"/>
  <c r="AF40" i="62"/>
  <c r="P70" i="61"/>
  <c r="P24" i="62" s="1"/>
  <c r="X70" i="61"/>
  <c r="K77" i="61"/>
  <c r="Q17" i="62" s="1"/>
  <c r="AS77" i="61"/>
  <c r="Q54" i="62" s="1"/>
  <c r="AF21" i="62"/>
  <c r="AF41" i="62"/>
  <c r="AF59" i="62"/>
  <c r="AF14" i="61"/>
  <c r="H41" i="62" s="1"/>
  <c r="AW14" i="61"/>
  <c r="H58" i="62" s="1"/>
  <c r="F35" i="61"/>
  <c r="K12" i="62" s="1"/>
  <c r="O35" i="61"/>
  <c r="K21" i="62" s="1"/>
  <c r="W35" i="61"/>
  <c r="K31" i="62" s="1"/>
  <c r="AE35" i="61"/>
  <c r="K40" i="62" s="1"/>
  <c r="AN35" i="61"/>
  <c r="K49" i="62" s="1"/>
  <c r="AV35" i="61"/>
  <c r="K57" i="62" s="1"/>
  <c r="Q42" i="61"/>
  <c r="L25" i="62" s="1"/>
  <c r="AH42" i="61"/>
  <c r="L43" i="62" s="1"/>
  <c r="AP42" i="61"/>
  <c r="L51" i="62" s="1"/>
  <c r="AO49" i="61"/>
  <c r="M50" i="62" s="1"/>
  <c r="H70" i="61"/>
  <c r="P14" i="62" s="1"/>
  <c r="Q70" i="61"/>
  <c r="P25" i="62" s="1"/>
  <c r="AH70" i="61"/>
  <c r="P43" i="62" s="1"/>
  <c r="M77" i="61"/>
  <c r="Q19" i="62" s="1"/>
  <c r="U77" i="61"/>
  <c r="Q29" i="62" s="1"/>
  <c r="AC77" i="61"/>
  <c r="Q38" i="62" s="1"/>
  <c r="AL77" i="61"/>
  <c r="Q47" i="62" s="1"/>
  <c r="AT77" i="61"/>
  <c r="Q55" i="62" s="1"/>
  <c r="AC84" i="61"/>
  <c r="T38" i="62" s="1"/>
  <c r="AL84" i="61"/>
  <c r="T47" i="62" s="1"/>
  <c r="AM91" i="61"/>
  <c r="U48" i="62" s="1"/>
  <c r="N98" i="61"/>
  <c r="V20" i="62" s="1"/>
  <c r="V98" i="61"/>
  <c r="V30" i="62" s="1"/>
  <c r="AD98" i="61"/>
  <c r="V39" i="62" s="1"/>
  <c r="AM98" i="61"/>
  <c r="V48" i="62" s="1"/>
  <c r="AU98" i="61"/>
  <c r="V56" i="62" s="1"/>
  <c r="N126" i="61"/>
  <c r="Z20" i="62" s="1"/>
  <c r="V126" i="61"/>
  <c r="AD126" i="61"/>
  <c r="Z39" i="62" s="1"/>
  <c r="AM126" i="61"/>
  <c r="Z48" i="62" s="1"/>
  <c r="AU126" i="61"/>
  <c r="Z56" i="62" s="1"/>
  <c r="AF60" i="62"/>
  <c r="AF27" i="62"/>
  <c r="AF44" i="62"/>
  <c r="P28" i="61"/>
  <c r="J24" i="62" s="1"/>
  <c r="X28" i="61"/>
  <c r="AF28" i="61"/>
  <c r="J41" i="62" s="1"/>
  <c r="AO28" i="61"/>
  <c r="J50" i="62" s="1"/>
  <c r="AW28" i="61"/>
  <c r="J58" i="62" s="1"/>
  <c r="S42" i="61"/>
  <c r="L27" i="62" s="1"/>
  <c r="AA42" i="61"/>
  <c r="L36" i="62" s="1"/>
  <c r="AJ42" i="61"/>
  <c r="L45" i="62" s="1"/>
  <c r="AR42" i="61"/>
  <c r="L53" i="62" s="1"/>
  <c r="AZ42" i="61"/>
  <c r="L61" i="62" s="1"/>
  <c r="I42" i="61"/>
  <c r="L15" i="62" s="1"/>
  <c r="R42" i="61"/>
  <c r="L26" i="62" s="1"/>
  <c r="Z42" i="61"/>
  <c r="L35" i="62" s="1"/>
  <c r="AI42" i="61"/>
  <c r="L44" i="62" s="1"/>
  <c r="AQ42" i="61"/>
  <c r="L52" i="62" s="1"/>
  <c r="AY42" i="61"/>
  <c r="L60" i="62" s="1"/>
  <c r="H49" i="61"/>
  <c r="M14" i="62" s="1"/>
  <c r="Q49" i="61"/>
  <c r="M25" i="62" s="1"/>
  <c r="Y49" i="61"/>
  <c r="M34" i="62" s="1"/>
  <c r="AH49" i="61"/>
  <c r="M43" i="62" s="1"/>
  <c r="AP49" i="61"/>
  <c r="M51" i="62" s="1"/>
  <c r="AX49" i="61"/>
  <c r="M59" i="62" s="1"/>
  <c r="BA63" i="61"/>
  <c r="O62" i="62" s="1"/>
  <c r="O77" i="61"/>
  <c r="D81" i="61"/>
  <c r="W84" i="61"/>
  <c r="T31" i="62" s="1"/>
  <c r="P98" i="61"/>
  <c r="V24" i="62" s="1"/>
  <c r="AB119" i="61"/>
  <c r="Y37" i="62" s="1"/>
  <c r="G126" i="61"/>
  <c r="Z13" i="62" s="1"/>
  <c r="P126" i="61"/>
  <c r="Z24" i="62" s="1"/>
  <c r="X126" i="61"/>
  <c r="AF126" i="61"/>
  <c r="Z41" i="62" s="1"/>
  <c r="AO126" i="61"/>
  <c r="Z50" i="62" s="1"/>
  <c r="AW126" i="61"/>
  <c r="Z58" i="62" s="1"/>
  <c r="F126" i="61"/>
  <c r="Z12" i="62" s="1"/>
  <c r="AV126" i="61"/>
  <c r="Z57" i="62" s="1"/>
  <c r="K133" i="61"/>
  <c r="AA17" i="62" s="1"/>
  <c r="AF48" i="62"/>
  <c r="M133" i="61"/>
  <c r="AA19" i="62" s="1"/>
  <c r="U133" i="61"/>
  <c r="AA29" i="62" s="1"/>
  <c r="AC133" i="61"/>
  <c r="AA38" i="62" s="1"/>
  <c r="AL133" i="61"/>
  <c r="AA47" i="62" s="1"/>
  <c r="AT133" i="61"/>
  <c r="AA55" i="62" s="1"/>
  <c r="AF31" i="62"/>
  <c r="I21" i="61"/>
  <c r="I15" i="62" s="1"/>
  <c r="R21" i="61"/>
  <c r="I26" i="62" s="1"/>
  <c r="R28" i="61"/>
  <c r="J26" i="62" s="1"/>
  <c r="AI28" i="61"/>
  <c r="J44" i="62" s="1"/>
  <c r="AQ28" i="61"/>
  <c r="J52" i="62" s="1"/>
  <c r="D36" i="61"/>
  <c r="R35" i="61"/>
  <c r="K26" i="62" s="1"/>
  <c r="Z35" i="61"/>
  <c r="K35" i="62" s="1"/>
  <c r="AI35" i="61"/>
  <c r="K44" i="62" s="1"/>
  <c r="AY35" i="61"/>
  <c r="K60" i="62" s="1"/>
  <c r="K42" i="61"/>
  <c r="L17" i="62" s="1"/>
  <c r="M56" i="61"/>
  <c r="N19" i="62" s="1"/>
  <c r="U56" i="61"/>
  <c r="N29" i="62" s="1"/>
  <c r="AC56" i="61"/>
  <c r="AL56" i="61"/>
  <c r="AT56" i="61"/>
  <c r="M63" i="61"/>
  <c r="AC63" i="61"/>
  <c r="O38" i="62" s="1"/>
  <c r="AL63" i="61"/>
  <c r="P77" i="61"/>
  <c r="Q24" i="62" s="1"/>
  <c r="X77" i="61"/>
  <c r="AF77" i="61"/>
  <c r="Q41" i="62" s="1"/>
  <c r="G84" i="61"/>
  <c r="T13" i="62" s="1"/>
  <c r="P84" i="61"/>
  <c r="X84" i="61"/>
  <c r="AF84" i="61"/>
  <c r="T41" i="62" s="1"/>
  <c r="AO84" i="61"/>
  <c r="T50" i="62" s="1"/>
  <c r="AW84" i="61"/>
  <c r="T58" i="62" s="1"/>
  <c r="H91" i="61"/>
  <c r="U14" i="62" s="1"/>
  <c r="Q91" i="61"/>
  <c r="AH91" i="61"/>
  <c r="U43" i="62" s="1"/>
  <c r="AX91" i="61"/>
  <c r="U59" i="62" s="1"/>
  <c r="Q98" i="61"/>
  <c r="V25" i="62" s="1"/>
  <c r="Y98" i="61"/>
  <c r="V34" i="62" s="1"/>
  <c r="AH98" i="61"/>
  <c r="V43" i="62" s="1"/>
  <c r="AX98" i="61"/>
  <c r="V59" i="62" s="1"/>
  <c r="V133" i="61"/>
  <c r="AA30" i="62" s="1"/>
  <c r="AD133" i="61"/>
  <c r="AA39" i="62" s="1"/>
  <c r="AM133" i="61"/>
  <c r="AA48" i="62" s="1"/>
  <c r="AU133" i="61"/>
  <c r="AA56" i="62" s="1"/>
  <c r="AF12" i="62"/>
  <c r="AF20" i="62"/>
  <c r="AF30" i="62"/>
  <c r="AF39" i="62"/>
  <c r="AF47" i="62"/>
  <c r="AF55" i="62"/>
  <c r="Q7" i="61"/>
  <c r="G25" i="62" s="1"/>
  <c r="J14" i="61"/>
  <c r="H16" i="62" s="1"/>
  <c r="S14" i="61"/>
  <c r="H27" i="62" s="1"/>
  <c r="AA14" i="61"/>
  <c r="H36" i="62" s="1"/>
  <c r="AJ14" i="61"/>
  <c r="H45" i="62" s="1"/>
  <c r="AR14" i="61"/>
  <c r="H53" i="62" s="1"/>
  <c r="AZ14" i="61"/>
  <c r="H61" i="62" s="1"/>
  <c r="J21" i="61"/>
  <c r="I16" i="62" s="1"/>
  <c r="AA21" i="61"/>
  <c r="I36" i="62" s="1"/>
  <c r="S28" i="61"/>
  <c r="J27" i="62" s="1"/>
  <c r="AA28" i="61"/>
  <c r="J36" i="62" s="1"/>
  <c r="AJ28" i="61"/>
  <c r="J45" i="62" s="1"/>
  <c r="AZ28" i="61"/>
  <c r="J61" i="62" s="1"/>
  <c r="M42" i="61"/>
  <c r="L19" i="62" s="1"/>
  <c r="O105" i="61"/>
  <c r="W21" i="62" s="1"/>
  <c r="AN105" i="61"/>
  <c r="W49" i="62" s="1"/>
  <c r="N112" i="61"/>
  <c r="X20" i="62" s="1"/>
  <c r="N119" i="61"/>
  <c r="Y20" i="62" s="1"/>
  <c r="V119" i="61"/>
  <c r="Y30" i="62" s="1"/>
  <c r="AM119" i="61"/>
  <c r="Y48" i="62" s="1"/>
  <c r="AF13" i="62"/>
  <c r="AF52" i="62"/>
  <c r="AR245" i="61"/>
  <c r="AO53" i="62" s="1"/>
  <c r="AZ245" i="61"/>
  <c r="AO61" i="62" s="1"/>
  <c r="AJ355" i="61"/>
  <c r="BF45" i="62" s="1"/>
  <c r="F231" i="61"/>
  <c r="AM12" i="62" s="1"/>
  <c r="O231" i="61"/>
  <c r="AM21" i="62" s="1"/>
  <c r="D253" i="61"/>
  <c r="N252" i="61"/>
  <c r="AP20" i="62" s="1"/>
  <c r="AM252" i="61"/>
  <c r="AP48" i="62" s="1"/>
  <c r="H271" i="61"/>
  <c r="AT14" i="62" s="1"/>
  <c r="Q271" i="61"/>
  <c r="AT25" i="62" s="1"/>
  <c r="Y271" i="61"/>
  <c r="AT34" i="62" s="1"/>
  <c r="AH271" i="61"/>
  <c r="AT43" i="62" s="1"/>
  <c r="AP271" i="61"/>
  <c r="AT51" i="62" s="1"/>
  <c r="AX271" i="61"/>
  <c r="AT59" i="62" s="1"/>
  <c r="N320" i="61"/>
  <c r="BA20" i="62" s="1"/>
  <c r="K341" i="61"/>
  <c r="BD17" i="62" s="1"/>
  <c r="T341" i="61"/>
  <c r="BD28" i="62" s="1"/>
  <c r="AB341" i="61"/>
  <c r="BD37" i="62" s="1"/>
  <c r="AK341" i="61"/>
  <c r="BD46" i="62" s="1"/>
  <c r="AS341" i="61"/>
  <c r="BD54" i="62" s="1"/>
  <c r="BA341" i="61"/>
  <c r="BD62" i="62" s="1"/>
  <c r="J348" i="61"/>
  <c r="BE16" i="62" s="1"/>
  <c r="S348" i="61"/>
  <c r="BE27" i="62" s="1"/>
  <c r="AA348" i="61"/>
  <c r="BE36" i="62" s="1"/>
  <c r="AJ348" i="61"/>
  <c r="BE45" i="62" s="1"/>
  <c r="AR348" i="61"/>
  <c r="BE53" i="62" s="1"/>
  <c r="AZ348" i="61"/>
  <c r="K355" i="61"/>
  <c r="BF17" i="62" s="1"/>
  <c r="F252" i="61"/>
  <c r="AP12" i="62" s="1"/>
  <c r="O252" i="61"/>
  <c r="AP21" i="62" s="1"/>
  <c r="W252" i="61"/>
  <c r="AP31" i="62" s="1"/>
  <c r="AE252" i="61"/>
  <c r="AP40" i="62" s="1"/>
  <c r="AN252" i="61"/>
  <c r="AP49" i="62" s="1"/>
  <c r="AV252" i="61"/>
  <c r="AP57" i="62" s="1"/>
  <c r="I271" i="61"/>
  <c r="AT15" i="62" s="1"/>
  <c r="R271" i="61"/>
  <c r="AT26" i="62" s="1"/>
  <c r="Z271" i="61"/>
  <c r="AT35" i="62" s="1"/>
  <c r="AI271" i="61"/>
  <c r="AT44" i="62" s="1"/>
  <c r="AQ271" i="61"/>
  <c r="AT52" i="62" s="1"/>
  <c r="AY271" i="61"/>
  <c r="AT60" i="62" s="1"/>
  <c r="AK285" i="61"/>
  <c r="AV46" i="62" s="1"/>
  <c r="BA285" i="61"/>
  <c r="AV62" i="62" s="1"/>
  <c r="I285" i="61"/>
  <c r="AV15" i="62" s="1"/>
  <c r="AY285" i="61"/>
  <c r="AV60" i="62" s="1"/>
  <c r="AJ292" i="61"/>
  <c r="AW45" i="62" s="1"/>
  <c r="D300" i="61"/>
  <c r="M299" i="61"/>
  <c r="AX19" i="62" s="1"/>
  <c r="U299" i="61"/>
  <c r="AX29" i="62" s="1"/>
  <c r="AL299" i="61"/>
  <c r="AX47" i="62" s="1"/>
  <c r="K313" i="61"/>
  <c r="AZ17" i="62" s="1"/>
  <c r="O320" i="61"/>
  <c r="BA21" i="62" s="1"/>
  <c r="W320" i="61"/>
  <c r="BA31" i="62" s="1"/>
  <c r="AE320" i="61"/>
  <c r="BA40" i="62" s="1"/>
  <c r="AN320" i="61"/>
  <c r="BA49" i="62" s="1"/>
  <c r="AV320" i="61"/>
  <c r="F327" i="61"/>
  <c r="BB12" i="62" s="1"/>
  <c r="AV327" i="61"/>
  <c r="BB57" i="62" s="1"/>
  <c r="D349" i="61"/>
  <c r="K348" i="61"/>
  <c r="BE17" i="62" s="1"/>
  <c r="T348" i="61"/>
  <c r="BE28" i="62" s="1"/>
  <c r="AB348" i="61"/>
  <c r="BE37" i="62" s="1"/>
  <c r="AK348" i="61"/>
  <c r="BE46" i="62" s="1"/>
  <c r="AS348" i="61"/>
  <c r="BE54" i="62" s="1"/>
  <c r="BA348" i="61"/>
  <c r="BE62" i="62" s="1"/>
  <c r="D356" i="61"/>
  <c r="M355" i="61"/>
  <c r="BF19" i="62" s="1"/>
  <c r="F224" i="61"/>
  <c r="AL12" i="62" s="1"/>
  <c r="AD224" i="61"/>
  <c r="AL39" i="62" s="1"/>
  <c r="AT224" i="61"/>
  <c r="AL55" i="62" s="1"/>
  <c r="H231" i="61"/>
  <c r="AM14" i="62" s="1"/>
  <c r="Q231" i="61"/>
  <c r="AM25" i="62" s="1"/>
  <c r="Y231" i="61"/>
  <c r="AM34" i="62" s="1"/>
  <c r="AH231" i="61"/>
  <c r="AP231" i="61"/>
  <c r="AM51" i="62" s="1"/>
  <c r="AX231" i="61"/>
  <c r="AM59" i="62" s="1"/>
  <c r="AM245" i="61"/>
  <c r="AO48" i="62" s="1"/>
  <c r="M245" i="61"/>
  <c r="AO19" i="62" s="1"/>
  <c r="AL245" i="61"/>
  <c r="AO47" i="62" s="1"/>
  <c r="H252" i="61"/>
  <c r="AP14" i="62" s="1"/>
  <c r="Q252" i="61"/>
  <c r="AP25" i="62" s="1"/>
  <c r="Y252" i="61"/>
  <c r="AP34" i="62" s="1"/>
  <c r="AP252" i="61"/>
  <c r="AP51" i="62" s="1"/>
  <c r="AX252" i="61"/>
  <c r="AP59" i="62" s="1"/>
  <c r="T271" i="61"/>
  <c r="AT28" i="62" s="1"/>
  <c r="AB271" i="61"/>
  <c r="AT37" i="62" s="1"/>
  <c r="AS271" i="61"/>
  <c r="AT54" i="62" s="1"/>
  <c r="BA271" i="61"/>
  <c r="AT62" i="62" s="1"/>
  <c r="O278" i="61"/>
  <c r="AU21" i="62" s="1"/>
  <c r="AE278" i="61"/>
  <c r="AU40" i="62" s="1"/>
  <c r="AN278" i="61"/>
  <c r="AU49" i="62" s="1"/>
  <c r="N278" i="61"/>
  <c r="AU20" i="62" s="1"/>
  <c r="N299" i="61"/>
  <c r="AX20" i="62" s="1"/>
  <c r="M313" i="61"/>
  <c r="AZ19" i="62" s="1"/>
  <c r="AU348" i="61"/>
  <c r="BE56" i="62" s="1"/>
  <c r="K231" i="61"/>
  <c r="AM17" i="62" s="1"/>
  <c r="S231" i="61"/>
  <c r="AM27" i="62" s="1"/>
  <c r="AA231" i="61"/>
  <c r="AM36" i="62" s="1"/>
  <c r="AJ231" i="61"/>
  <c r="AM45" i="62" s="1"/>
  <c r="AR231" i="61"/>
  <c r="AM53" i="62" s="1"/>
  <c r="AZ231" i="61"/>
  <c r="AM61" i="62" s="1"/>
  <c r="I231" i="61"/>
  <c r="AM15" i="62" s="1"/>
  <c r="R231" i="61"/>
  <c r="AM26" i="62" s="1"/>
  <c r="Z231" i="61"/>
  <c r="AM35" i="62" s="1"/>
  <c r="AI231" i="61"/>
  <c r="AM44" i="62" s="1"/>
  <c r="AQ231" i="61"/>
  <c r="AM52" i="62" s="1"/>
  <c r="AY231" i="61"/>
  <c r="AM60" i="62" s="1"/>
  <c r="I252" i="61"/>
  <c r="AP15" i="62" s="1"/>
  <c r="Z252" i="61"/>
  <c r="AP35" i="62" s="1"/>
  <c r="AQ252" i="61"/>
  <c r="AP52" i="62" s="1"/>
  <c r="AY252" i="61"/>
  <c r="AP60" i="62" s="1"/>
  <c r="E292" i="61"/>
  <c r="AW11" i="62" s="1"/>
  <c r="V292" i="61"/>
  <c r="AW30" i="62" s="1"/>
  <c r="AM292" i="61"/>
  <c r="AW48" i="62" s="1"/>
  <c r="AU292" i="61"/>
  <c r="AW56" i="62" s="1"/>
  <c r="G299" i="61"/>
  <c r="AX13" i="62" s="1"/>
  <c r="P299" i="61"/>
  <c r="AX24" i="62" s="1"/>
  <c r="X299" i="61"/>
  <c r="AF299" i="61"/>
  <c r="AX41" i="62" s="1"/>
  <c r="AO299" i="61"/>
  <c r="AX50" i="62" s="1"/>
  <c r="AW299" i="61"/>
  <c r="AX58" i="62" s="1"/>
  <c r="AD306" i="61"/>
  <c r="AY39" i="62" s="1"/>
  <c r="AM306" i="61"/>
  <c r="AY48" i="62" s="1"/>
  <c r="AU306" i="61"/>
  <c r="AY56" i="62" s="1"/>
  <c r="R320" i="61"/>
  <c r="BA26" i="62" s="1"/>
  <c r="AQ320" i="61"/>
  <c r="BA52" i="62" s="1"/>
  <c r="Q320" i="61"/>
  <c r="BA25" i="62" s="1"/>
  <c r="AH320" i="61"/>
  <c r="BA43" i="62" s="1"/>
  <c r="AP320" i="61"/>
  <c r="BA51" i="62" s="1"/>
  <c r="AH327" i="61"/>
  <c r="BB43" i="62" s="1"/>
  <c r="AP327" i="61"/>
  <c r="BB51" i="62" s="1"/>
  <c r="P327" i="61"/>
  <c r="BB24" i="62" s="1"/>
  <c r="O341" i="61"/>
  <c r="BD21" i="62" s="1"/>
  <c r="AF355" i="61"/>
  <c r="BF41" i="62" s="1"/>
  <c r="G245" i="61"/>
  <c r="AO13" i="62" s="1"/>
  <c r="P245" i="61"/>
  <c r="AO24" i="62" s="1"/>
  <c r="X245" i="61"/>
  <c r="AF245" i="61"/>
  <c r="AO41" i="62" s="1"/>
  <c r="AO245" i="61"/>
  <c r="AO50" i="62" s="1"/>
  <c r="AW245" i="61"/>
  <c r="AO58" i="62" s="1"/>
  <c r="Y278" i="61"/>
  <c r="AU34" i="62" s="1"/>
  <c r="AH278" i="61"/>
  <c r="AU43" i="62" s="1"/>
  <c r="AX278" i="61"/>
  <c r="AU59" i="62" s="1"/>
  <c r="AW285" i="61"/>
  <c r="AV58" i="62" s="1"/>
  <c r="E285" i="61"/>
  <c r="AV11" i="62" s="1"/>
  <c r="N285" i="61"/>
  <c r="AV20" i="62" s="1"/>
  <c r="V285" i="61"/>
  <c r="AV30" i="62" s="1"/>
  <c r="AD285" i="61"/>
  <c r="AV39" i="62" s="1"/>
  <c r="AM285" i="61"/>
  <c r="AV48" i="62" s="1"/>
  <c r="AU285" i="61"/>
  <c r="AV56" i="62" s="1"/>
  <c r="D296" i="61"/>
  <c r="AF306" i="61"/>
  <c r="AY41" i="62" s="1"/>
  <c r="AW313" i="61"/>
  <c r="AZ58" i="62" s="1"/>
  <c r="J320" i="61"/>
  <c r="BA16" i="62" s="1"/>
  <c r="S320" i="61"/>
  <c r="BA27" i="62" s="1"/>
  <c r="AA320" i="61"/>
  <c r="BA36" i="62" s="1"/>
  <c r="AJ320" i="61"/>
  <c r="BA45" i="62" s="1"/>
  <c r="AR320" i="61"/>
  <c r="BA53" i="62" s="1"/>
  <c r="AZ320" i="61"/>
  <c r="BA61" i="62" s="1"/>
  <c r="I327" i="61"/>
  <c r="BB15" i="62" s="1"/>
  <c r="R327" i="61"/>
  <c r="BB26" i="62" s="1"/>
  <c r="Z327" i="61"/>
  <c r="BB35" i="62" s="1"/>
  <c r="AI327" i="61"/>
  <c r="BB44" i="62" s="1"/>
  <c r="AQ327" i="61"/>
  <c r="BB52" i="62" s="1"/>
  <c r="AY327" i="61"/>
  <c r="BB60" i="62" s="1"/>
  <c r="AF334" i="61"/>
  <c r="BC41" i="62" s="1"/>
  <c r="AH355" i="61"/>
  <c r="BF43" i="62" s="1"/>
  <c r="AF61" i="62"/>
  <c r="AF28" i="62"/>
  <c r="AF37" i="62"/>
  <c r="AF45" i="62"/>
  <c r="AF53" i="62"/>
  <c r="AD231" i="61"/>
  <c r="AM39" i="62" s="1"/>
  <c r="AU231" i="61"/>
  <c r="AM56" i="62" s="1"/>
  <c r="Y238" i="61"/>
  <c r="AN34" i="62" s="1"/>
  <c r="AQ245" i="61"/>
  <c r="AO52" i="62" s="1"/>
  <c r="AY245" i="61"/>
  <c r="M252" i="61"/>
  <c r="AP19" i="62" s="1"/>
  <c r="AC252" i="61"/>
  <c r="AP38" i="62" s="1"/>
  <c r="AL252" i="61"/>
  <c r="AP47" i="62" s="1"/>
  <c r="K252" i="61"/>
  <c r="AP17" i="62" s="1"/>
  <c r="T252" i="61"/>
  <c r="AP28" i="62" s="1"/>
  <c r="AB252" i="61"/>
  <c r="AP37" i="62" s="1"/>
  <c r="AK252" i="61"/>
  <c r="AS252" i="61"/>
  <c r="AP54" i="62" s="1"/>
  <c r="BA252" i="61"/>
  <c r="AP62" i="62" s="1"/>
  <c r="P271" i="61"/>
  <c r="AT24" i="62" s="1"/>
  <c r="AF271" i="61"/>
  <c r="AT41" i="62" s="1"/>
  <c r="AO271" i="61"/>
  <c r="O271" i="61"/>
  <c r="AT21" i="62" s="1"/>
  <c r="J278" i="61"/>
  <c r="AU16" i="62" s="1"/>
  <c r="S278" i="61"/>
  <c r="AU27" i="62" s="1"/>
  <c r="AA278" i="61"/>
  <c r="AU36" i="62" s="1"/>
  <c r="AR278" i="61"/>
  <c r="AU53" i="62" s="1"/>
  <c r="AZ278" i="61"/>
  <c r="AU61" i="62" s="1"/>
  <c r="U320" i="61"/>
  <c r="BA29" i="62" s="1"/>
  <c r="AC320" i="61"/>
  <c r="BA38" i="62" s="1"/>
  <c r="AT320" i="61"/>
  <c r="BA55" i="62" s="1"/>
  <c r="T327" i="61"/>
  <c r="BB28" i="62" s="1"/>
  <c r="AB327" i="61"/>
  <c r="BB37" i="62" s="1"/>
  <c r="AK327" i="61"/>
  <c r="BB46" i="62" s="1"/>
  <c r="AS327" i="61"/>
  <c r="BB54" i="62" s="1"/>
  <c r="J327" i="61"/>
  <c r="BB16" i="62" s="1"/>
  <c r="S327" i="61"/>
  <c r="BB27" i="62" s="1"/>
  <c r="AA327" i="61"/>
  <c r="BB36" i="62" s="1"/>
  <c r="AJ327" i="61"/>
  <c r="BB45" i="62" s="1"/>
  <c r="AR327" i="61"/>
  <c r="BB53" i="62" s="1"/>
  <c r="AZ327" i="61"/>
  <c r="BB61" i="62" s="1"/>
  <c r="K334" i="61"/>
  <c r="BC17" i="62" s="1"/>
  <c r="S341" i="61"/>
  <c r="BD27" i="62" s="1"/>
  <c r="AR341" i="61"/>
  <c r="BD53" i="62" s="1"/>
  <c r="R341" i="61"/>
  <c r="BD26" i="62" s="1"/>
  <c r="AI341" i="61"/>
  <c r="BD44" i="62" s="1"/>
  <c r="AQ341" i="61"/>
  <c r="BD52" i="62" s="1"/>
  <c r="M348" i="61"/>
  <c r="BE19" i="62" s="1"/>
  <c r="AZ263" i="59"/>
  <c r="AV61" i="60" s="1"/>
  <c r="N263" i="59"/>
  <c r="AV20" i="60" s="1"/>
  <c r="V263" i="59"/>
  <c r="AV30" i="60" s="1"/>
  <c r="AD263" i="59"/>
  <c r="AV39" i="60" s="1"/>
  <c r="AM263" i="59"/>
  <c r="AV48" i="60" s="1"/>
  <c r="V209" i="59"/>
  <c r="AM30" i="60" s="1"/>
  <c r="AX77" i="59"/>
  <c r="Q59" i="60" s="1"/>
  <c r="AQ209" i="59"/>
  <c r="AM52" i="60" s="1"/>
  <c r="AY209" i="59"/>
  <c r="AM60" i="60" s="1"/>
  <c r="J112" i="59"/>
  <c r="X16" i="60" s="1"/>
  <c r="S112" i="59"/>
  <c r="X27" i="60" s="1"/>
  <c r="AA112" i="59"/>
  <c r="X36" i="60" s="1"/>
  <c r="AJ112" i="59"/>
  <c r="X45" i="60" s="1"/>
  <c r="AR112" i="59"/>
  <c r="X53" i="60" s="1"/>
  <c r="AZ112" i="59"/>
  <c r="X61" i="60" s="1"/>
  <c r="R230" i="59"/>
  <c r="AP26" i="60" s="1"/>
  <c r="E298" i="59"/>
  <c r="BA11" i="60" s="1"/>
  <c r="N298" i="59"/>
  <c r="BA20" i="60" s="1"/>
  <c r="V298" i="59"/>
  <c r="BA30" i="60" s="1"/>
  <c r="AD298" i="59"/>
  <c r="BA39" i="60" s="1"/>
  <c r="AM298" i="59"/>
  <c r="BA48" i="60" s="1"/>
  <c r="AU333" i="59"/>
  <c r="BF56" i="60" s="1"/>
  <c r="AB56" i="59"/>
  <c r="Q77" i="59"/>
  <c r="Q25" i="60" s="1"/>
  <c r="J119" i="59"/>
  <c r="Y16" i="60" s="1"/>
  <c r="S119" i="59"/>
  <c r="Y27" i="60" s="1"/>
  <c r="AA119" i="59"/>
  <c r="Y36" i="60" s="1"/>
  <c r="AJ119" i="59"/>
  <c r="Y45" i="60" s="1"/>
  <c r="AR119" i="59"/>
  <c r="Y53" i="60" s="1"/>
  <c r="AZ119" i="59"/>
  <c r="Y61" i="60" s="1"/>
  <c r="G223" i="59"/>
  <c r="AO13" i="60" s="1"/>
  <c r="P223" i="59"/>
  <c r="AO24" i="60" s="1"/>
  <c r="AO223" i="59"/>
  <c r="AO50" i="60" s="1"/>
  <c r="AW223" i="59"/>
  <c r="AO58" i="60" s="1"/>
  <c r="Y14" i="59"/>
  <c r="H34" i="60" s="1"/>
  <c r="V21" i="59"/>
  <c r="I30" i="60" s="1"/>
  <c r="AC209" i="59"/>
  <c r="AM38" i="60" s="1"/>
  <c r="AL209" i="59"/>
  <c r="AM47" i="60" s="1"/>
  <c r="AT209" i="59"/>
  <c r="AM55" i="60" s="1"/>
  <c r="AT42" i="59"/>
  <c r="L55" i="60" s="1"/>
  <c r="I98" i="59"/>
  <c r="V15" i="60" s="1"/>
  <c r="I326" i="59"/>
  <c r="BE15" i="60" s="1"/>
  <c r="R326" i="59"/>
  <c r="BE26" i="60" s="1"/>
  <c r="Z326" i="59"/>
  <c r="BE35" i="60" s="1"/>
  <c r="K182" i="59"/>
  <c r="AG17" i="60" s="1"/>
  <c r="H249" i="59"/>
  <c r="AT14" i="60" s="1"/>
  <c r="Q249" i="59"/>
  <c r="AT25" i="60" s="1"/>
  <c r="Y249" i="59"/>
  <c r="AT34" i="60" s="1"/>
  <c r="AH249" i="59"/>
  <c r="AT43" i="60" s="1"/>
  <c r="AP333" i="59"/>
  <c r="BF51" i="60" s="1"/>
  <c r="AH28" i="59"/>
  <c r="J43" i="60" s="1"/>
  <c r="AX28" i="59"/>
  <c r="J59" i="60" s="1"/>
  <c r="AI98" i="59"/>
  <c r="V44" i="60" s="1"/>
  <c r="AI326" i="59"/>
  <c r="BE44" i="60" s="1"/>
  <c r="AP223" i="59"/>
  <c r="AO51" i="60" s="1"/>
  <c r="BA256" i="59"/>
  <c r="AU62" i="60" s="1"/>
  <c r="U42" i="59"/>
  <c r="L29" i="60" s="1"/>
  <c r="AC42" i="59"/>
  <c r="L38" i="60" s="1"/>
  <c r="AL42" i="59"/>
  <c r="L47" i="60" s="1"/>
  <c r="AQ98" i="59"/>
  <c r="V52" i="60" s="1"/>
  <c r="AP249" i="59"/>
  <c r="AT51" i="60" s="1"/>
  <c r="AX249" i="59"/>
  <c r="AT59" i="60" s="1"/>
  <c r="V42" i="59"/>
  <c r="L30" i="60" s="1"/>
  <c r="AO209" i="59"/>
  <c r="AM50" i="60" s="1"/>
  <c r="AK35" i="59"/>
  <c r="K46" i="60" s="1"/>
  <c r="BA35" i="59"/>
  <c r="K62" i="60" s="1"/>
  <c r="M49" i="59"/>
  <c r="M19" i="60" s="1"/>
  <c r="N119" i="59"/>
  <c r="Y20" i="60" s="1"/>
  <c r="AD119" i="59"/>
  <c r="Y39" i="60" s="1"/>
  <c r="K190" i="59"/>
  <c r="AI17" i="60" s="1"/>
  <c r="AK21" i="59"/>
  <c r="I46" i="60" s="1"/>
  <c r="Y49" i="59"/>
  <c r="M34" i="60" s="1"/>
  <c r="P105" i="59"/>
  <c r="W24" i="60" s="1"/>
  <c r="X105" i="59"/>
  <c r="AO105" i="59"/>
  <c r="W50" i="60" s="1"/>
  <c r="AW105" i="59"/>
  <c r="W58" i="60" s="1"/>
  <c r="AQ326" i="59"/>
  <c r="BE52" i="60" s="1"/>
  <c r="I35" i="59"/>
  <c r="F202" i="59"/>
  <c r="AL12" i="60" s="1"/>
  <c r="F209" i="59"/>
  <c r="AM12" i="60" s="1"/>
  <c r="O209" i="59"/>
  <c r="AM21" i="60" s="1"/>
  <c r="W209" i="59"/>
  <c r="AM31" i="60" s="1"/>
  <c r="AN209" i="59"/>
  <c r="AM49" i="60" s="1"/>
  <c r="H70" i="59"/>
  <c r="P14" i="60" s="1"/>
  <c r="Q70" i="59"/>
  <c r="P25" i="60" s="1"/>
  <c r="Y70" i="59"/>
  <c r="P34" i="60" s="1"/>
  <c r="AH70" i="59"/>
  <c r="P43" i="60" s="1"/>
  <c r="AP70" i="59"/>
  <c r="P51" i="60" s="1"/>
  <c r="AX70" i="59"/>
  <c r="P59" i="60" s="1"/>
  <c r="AV305" i="59"/>
  <c r="BB57" i="60" s="1"/>
  <c r="K186" i="59"/>
  <c r="AH17" i="60" s="1"/>
  <c r="I249" i="59"/>
  <c r="AT15" i="60" s="1"/>
  <c r="R249" i="59"/>
  <c r="AT26" i="60" s="1"/>
  <c r="AT98" i="59"/>
  <c r="V55" i="60" s="1"/>
  <c r="AU119" i="59"/>
  <c r="Y56" i="60" s="1"/>
  <c r="AD312" i="59"/>
  <c r="BC39" i="60" s="1"/>
  <c r="E7" i="59"/>
  <c r="N7" i="59"/>
  <c r="G20" i="60" s="1"/>
  <c r="V7" i="59"/>
  <c r="G30" i="60" s="1"/>
  <c r="AA14" i="59"/>
  <c r="H36" i="60" s="1"/>
  <c r="AV223" i="59"/>
  <c r="AO57" i="60" s="1"/>
  <c r="T319" i="59"/>
  <c r="BD28" i="60" s="1"/>
  <c r="AB319" i="59"/>
  <c r="BD37" i="60" s="1"/>
  <c r="AK319" i="59"/>
  <c r="BD46" i="60" s="1"/>
  <c r="AS319" i="59"/>
  <c r="BD54" i="60" s="1"/>
  <c r="BA319" i="59"/>
  <c r="BD62" i="60" s="1"/>
  <c r="AN7" i="59"/>
  <c r="G49" i="60" s="1"/>
  <c r="AV7" i="59"/>
  <c r="G57" i="60" s="1"/>
  <c r="J56" i="59"/>
  <c r="N16" i="60" s="1"/>
  <c r="S56" i="59"/>
  <c r="N27" i="60" s="1"/>
  <c r="AA56" i="59"/>
  <c r="AJ56" i="59"/>
  <c r="AR56" i="59"/>
  <c r="G63" i="59"/>
  <c r="O13" i="60" s="1"/>
  <c r="AF63" i="59"/>
  <c r="O41" i="60" s="1"/>
  <c r="F91" i="59"/>
  <c r="U12" i="60" s="1"/>
  <c r="W91" i="59"/>
  <c r="U31" i="60" s="1"/>
  <c r="AV91" i="59"/>
  <c r="U57" i="60" s="1"/>
  <c r="H209" i="59"/>
  <c r="AM14" i="60" s="1"/>
  <c r="Y209" i="59"/>
  <c r="AM34" i="60" s="1"/>
  <c r="AP209" i="59"/>
  <c r="AM51" i="60" s="1"/>
  <c r="AX209" i="59"/>
  <c r="AM59" i="60" s="1"/>
  <c r="Z249" i="59"/>
  <c r="AT35" i="60" s="1"/>
  <c r="AI249" i="59"/>
  <c r="AT44" i="60" s="1"/>
  <c r="AQ249" i="59"/>
  <c r="AT52" i="60" s="1"/>
  <c r="AY249" i="59"/>
  <c r="AT60" i="60" s="1"/>
  <c r="AY326" i="59"/>
  <c r="BE60" i="60" s="1"/>
  <c r="U333" i="59"/>
  <c r="BF29" i="60" s="1"/>
  <c r="K56" i="59"/>
  <c r="N17" i="60" s="1"/>
  <c r="T56" i="59"/>
  <c r="N28" i="60" s="1"/>
  <c r="AK56" i="59"/>
  <c r="AS56" i="59"/>
  <c r="BA56" i="59"/>
  <c r="N105" i="59"/>
  <c r="W20" i="60" s="1"/>
  <c r="V105" i="59"/>
  <c r="W30" i="60" s="1"/>
  <c r="AD105" i="59"/>
  <c r="W39" i="60" s="1"/>
  <c r="AI202" i="59"/>
  <c r="AL44" i="60" s="1"/>
  <c r="J326" i="59"/>
  <c r="BE16" i="60" s="1"/>
  <c r="H21" i="59"/>
  <c r="I14" i="60" s="1"/>
  <c r="U56" i="59"/>
  <c r="N29" i="60" s="1"/>
  <c r="AC56" i="59"/>
  <c r="AT56" i="59"/>
  <c r="F98" i="59"/>
  <c r="V12" i="60" s="1"/>
  <c r="O98" i="59"/>
  <c r="V21" i="60" s="1"/>
  <c r="W98" i="59"/>
  <c r="V31" i="60" s="1"/>
  <c r="AE98" i="59"/>
  <c r="V40" i="60" s="1"/>
  <c r="AN98" i="59"/>
  <c r="V49" i="60" s="1"/>
  <c r="AV98" i="59"/>
  <c r="V57" i="60" s="1"/>
  <c r="AJ35" i="59"/>
  <c r="K45" i="60" s="1"/>
  <c r="AA256" i="59"/>
  <c r="AU36" i="60" s="1"/>
  <c r="AN270" i="59"/>
  <c r="AW49" i="60" s="1"/>
  <c r="U49" i="59"/>
  <c r="M29" i="60" s="1"/>
  <c r="AC49" i="59"/>
  <c r="M38" i="60" s="1"/>
  <c r="AL49" i="59"/>
  <c r="M47" i="60" s="1"/>
  <c r="AT49" i="59"/>
  <c r="M55" i="60" s="1"/>
  <c r="H84" i="59"/>
  <c r="T14" i="60" s="1"/>
  <c r="Q84" i="59"/>
  <c r="T25" i="60" s="1"/>
  <c r="Y84" i="59"/>
  <c r="T34" i="60" s="1"/>
  <c r="AH84" i="59"/>
  <c r="T43" i="60" s="1"/>
  <c r="AP84" i="59"/>
  <c r="T51" i="60" s="1"/>
  <c r="AQ105" i="59"/>
  <c r="W52" i="60" s="1"/>
  <c r="K256" i="59"/>
  <c r="AU17" i="60" s="1"/>
  <c r="M319" i="59"/>
  <c r="BD19" i="60" s="1"/>
  <c r="U319" i="59"/>
  <c r="BD29" i="60" s="1"/>
  <c r="AC319" i="59"/>
  <c r="BD38" i="60" s="1"/>
  <c r="G14" i="59"/>
  <c r="H13" i="60" s="1"/>
  <c r="AO14" i="59"/>
  <c r="H50" i="60" s="1"/>
  <c r="AW14" i="59"/>
  <c r="H58" i="60" s="1"/>
  <c r="AE63" i="59"/>
  <c r="N42" i="60" s="1"/>
  <c r="R91" i="59"/>
  <c r="U26" i="60" s="1"/>
  <c r="Z91" i="59"/>
  <c r="U35" i="60" s="1"/>
  <c r="AQ91" i="59"/>
  <c r="U52" i="60" s="1"/>
  <c r="AY91" i="59"/>
  <c r="U60" i="60" s="1"/>
  <c r="Q126" i="59"/>
  <c r="Z25" i="60" s="1"/>
  <c r="Y126" i="59"/>
  <c r="Z34" i="60" s="1"/>
  <c r="AP126" i="59"/>
  <c r="Z51" i="60" s="1"/>
  <c r="O312" i="59"/>
  <c r="BC21" i="60" s="1"/>
  <c r="W312" i="59"/>
  <c r="BC31" i="60" s="1"/>
  <c r="AE312" i="59"/>
  <c r="BC40" i="60" s="1"/>
  <c r="AN312" i="59"/>
  <c r="BC49" i="60" s="1"/>
  <c r="AV312" i="59"/>
  <c r="BC57" i="60" s="1"/>
  <c r="AB326" i="59"/>
  <c r="BE37" i="60" s="1"/>
  <c r="AS326" i="59"/>
  <c r="BE54" i="60" s="1"/>
  <c r="E333" i="59"/>
  <c r="BF11" i="60" s="1"/>
  <c r="N333" i="59"/>
  <c r="BF20" i="60" s="1"/>
  <c r="V333" i="59"/>
  <c r="BF30" i="60" s="1"/>
  <c r="AD333" i="59"/>
  <c r="BF39" i="60" s="1"/>
  <c r="AD7" i="59"/>
  <c r="G39" i="60" s="1"/>
  <c r="AM7" i="59"/>
  <c r="G48" i="60" s="1"/>
  <c r="AU7" i="59"/>
  <c r="G56" i="60" s="1"/>
  <c r="I14" i="59"/>
  <c r="H15" i="60" s="1"/>
  <c r="R14" i="59"/>
  <c r="H26" i="60" s="1"/>
  <c r="Z14" i="59"/>
  <c r="H35" i="60" s="1"/>
  <c r="AI14" i="59"/>
  <c r="H44" i="60" s="1"/>
  <c r="AQ14" i="59"/>
  <c r="H52" i="60" s="1"/>
  <c r="AY14" i="59"/>
  <c r="H60" i="60" s="1"/>
  <c r="T21" i="59"/>
  <c r="I28" i="60" s="1"/>
  <c r="BA21" i="59"/>
  <c r="I62" i="60" s="1"/>
  <c r="F28" i="59"/>
  <c r="J12" i="60" s="1"/>
  <c r="O28" i="59"/>
  <c r="J21" i="60" s="1"/>
  <c r="W28" i="59"/>
  <c r="J31" i="60" s="1"/>
  <c r="AE28" i="59"/>
  <c r="J40" i="60" s="1"/>
  <c r="AN28" i="59"/>
  <c r="J49" i="60" s="1"/>
  <c r="AV28" i="59"/>
  <c r="J57" i="60" s="1"/>
  <c r="N28" i="59"/>
  <c r="J20" i="60" s="1"/>
  <c r="V28" i="59"/>
  <c r="J30" i="60" s="1"/>
  <c r="AD28" i="59"/>
  <c r="J39" i="60" s="1"/>
  <c r="AM28" i="59"/>
  <c r="J48" i="60" s="1"/>
  <c r="AU28" i="59"/>
  <c r="J56" i="60" s="1"/>
  <c r="AZ35" i="59"/>
  <c r="K61" i="60" s="1"/>
  <c r="R35" i="59"/>
  <c r="K26" i="60" s="1"/>
  <c r="Z35" i="59"/>
  <c r="K35" i="60" s="1"/>
  <c r="AQ35" i="59"/>
  <c r="K52" i="60" s="1"/>
  <c r="E42" i="59"/>
  <c r="L11" i="60" s="1"/>
  <c r="N42" i="59"/>
  <c r="L20" i="60" s="1"/>
  <c r="AD42" i="59"/>
  <c r="L39" i="60" s="1"/>
  <c r="AM42" i="59"/>
  <c r="L48" i="60" s="1"/>
  <c r="AU42" i="59"/>
  <c r="L56" i="60" s="1"/>
  <c r="I49" i="59"/>
  <c r="M15" i="60" s="1"/>
  <c r="Z49" i="59"/>
  <c r="M35" i="60" s="1"/>
  <c r="AQ49" i="59"/>
  <c r="M52" i="60" s="1"/>
  <c r="AP49" i="59"/>
  <c r="M51" i="60" s="1"/>
  <c r="R70" i="59"/>
  <c r="P26" i="60" s="1"/>
  <c r="AQ70" i="59"/>
  <c r="P52" i="60" s="1"/>
  <c r="AY70" i="59"/>
  <c r="P60" i="60" s="1"/>
  <c r="M77" i="59"/>
  <c r="Q19" i="60" s="1"/>
  <c r="U77" i="59"/>
  <c r="Q29" i="60" s="1"/>
  <c r="AC77" i="59"/>
  <c r="Q38" i="60" s="1"/>
  <c r="AL77" i="59"/>
  <c r="Q47" i="60" s="1"/>
  <c r="AT77" i="59"/>
  <c r="Q55" i="60" s="1"/>
  <c r="G230" i="59"/>
  <c r="AP13" i="60" s="1"/>
  <c r="AF230" i="59"/>
  <c r="AP41" i="60" s="1"/>
  <c r="O298" i="59"/>
  <c r="BA21" i="60" s="1"/>
  <c r="AX84" i="59"/>
  <c r="T59" i="60" s="1"/>
  <c r="K202" i="59"/>
  <c r="AL17" i="60" s="1"/>
  <c r="S202" i="59"/>
  <c r="AL27" i="60" s="1"/>
  <c r="AA202" i="59"/>
  <c r="AL36" i="60" s="1"/>
  <c r="AQ202" i="59"/>
  <c r="AL52" i="60" s="1"/>
  <c r="AY202" i="59"/>
  <c r="AL60" i="60" s="1"/>
  <c r="D210" i="59"/>
  <c r="AL319" i="59"/>
  <c r="BD47" i="60" s="1"/>
  <c r="S14" i="59"/>
  <c r="H27" i="60" s="1"/>
  <c r="AR14" i="59"/>
  <c r="H53" i="60" s="1"/>
  <c r="S70" i="59"/>
  <c r="P27" i="60" s="1"/>
  <c r="I312" i="59"/>
  <c r="BC15" i="60" s="1"/>
  <c r="R312" i="59"/>
  <c r="BC26" i="60" s="1"/>
  <c r="AI312" i="59"/>
  <c r="BC44" i="60" s="1"/>
  <c r="AQ312" i="59"/>
  <c r="BC52" i="60" s="1"/>
  <c r="H202" i="59"/>
  <c r="AL14" i="60" s="1"/>
  <c r="P202" i="59"/>
  <c r="AL24" i="60" s="1"/>
  <c r="X202" i="59"/>
  <c r="AF202" i="59"/>
  <c r="AL41" i="60" s="1"/>
  <c r="AN202" i="59"/>
  <c r="AL49" i="60" s="1"/>
  <c r="AV202" i="59"/>
  <c r="AL57" i="60" s="1"/>
  <c r="AM249" i="59"/>
  <c r="AT48" i="60" s="1"/>
  <c r="AU249" i="59"/>
  <c r="AT56" i="60" s="1"/>
  <c r="M249" i="59"/>
  <c r="AT19" i="60" s="1"/>
  <c r="F256" i="59"/>
  <c r="AU12" i="60" s="1"/>
  <c r="O256" i="59"/>
  <c r="AU21" i="60" s="1"/>
  <c r="W256" i="59"/>
  <c r="AU31" i="60" s="1"/>
  <c r="AE256" i="59"/>
  <c r="AU40" i="60" s="1"/>
  <c r="I277" i="59"/>
  <c r="AX15" i="60" s="1"/>
  <c r="R277" i="59"/>
  <c r="AX26" i="60" s="1"/>
  <c r="Z277" i="59"/>
  <c r="AX35" i="60" s="1"/>
  <c r="AI277" i="59"/>
  <c r="AX44" i="60" s="1"/>
  <c r="AQ277" i="59"/>
  <c r="AX52" i="60" s="1"/>
  <c r="AY277" i="59"/>
  <c r="AX60" i="60" s="1"/>
  <c r="N319" i="59"/>
  <c r="BD20" i="60" s="1"/>
  <c r="V319" i="59"/>
  <c r="BD30" i="60" s="1"/>
  <c r="AD319" i="59"/>
  <c r="BD39" i="60" s="1"/>
  <c r="I42" i="59"/>
  <c r="L15" i="60" s="1"/>
  <c r="R42" i="59"/>
  <c r="L26" i="60" s="1"/>
  <c r="Z42" i="59"/>
  <c r="L35" i="60" s="1"/>
  <c r="AI42" i="59"/>
  <c r="L44" i="60" s="1"/>
  <c r="AQ42" i="59"/>
  <c r="L52" i="60" s="1"/>
  <c r="AY42" i="59"/>
  <c r="L60" i="60" s="1"/>
  <c r="H42" i="59"/>
  <c r="L14" i="60" s="1"/>
  <c r="Q42" i="59"/>
  <c r="L25" i="60" s="1"/>
  <c r="Y42" i="59"/>
  <c r="L34" i="60" s="1"/>
  <c r="AH42" i="59"/>
  <c r="L43" i="60" s="1"/>
  <c r="AP42" i="59"/>
  <c r="L51" i="60" s="1"/>
  <c r="AX42" i="59"/>
  <c r="L59" i="60" s="1"/>
  <c r="I112" i="59"/>
  <c r="X15" i="60" s="1"/>
  <c r="R112" i="59"/>
  <c r="X26" i="60" s="1"/>
  <c r="Z112" i="59"/>
  <c r="X35" i="60" s="1"/>
  <c r="J7" i="59"/>
  <c r="G16" i="60" s="1"/>
  <c r="AR7" i="59"/>
  <c r="G53" i="60" s="1"/>
  <c r="Y21" i="59"/>
  <c r="I34" i="60" s="1"/>
  <c r="AP21" i="59"/>
  <c r="I51" i="60" s="1"/>
  <c r="E63" i="59"/>
  <c r="O11" i="60" s="1"/>
  <c r="N63" i="59"/>
  <c r="O20" i="60" s="1"/>
  <c r="V63" i="59"/>
  <c r="O30" i="60" s="1"/>
  <c r="AD63" i="59"/>
  <c r="O39" i="60" s="1"/>
  <c r="AM63" i="59"/>
  <c r="N34" i="60" s="1"/>
  <c r="AU63" i="59"/>
  <c r="E119" i="59"/>
  <c r="Y11" i="60" s="1"/>
  <c r="V119" i="59"/>
  <c r="Y30" i="60" s="1"/>
  <c r="AM119" i="59"/>
  <c r="Y48" i="60" s="1"/>
  <c r="T133" i="59"/>
  <c r="AA28" i="60" s="1"/>
  <c r="AB133" i="59"/>
  <c r="AA37" i="60" s="1"/>
  <c r="AS133" i="59"/>
  <c r="AA54" i="60" s="1"/>
  <c r="BA133" i="59"/>
  <c r="AA62" i="60" s="1"/>
  <c r="AB223" i="59"/>
  <c r="AO37" i="60" s="1"/>
  <c r="AI256" i="59"/>
  <c r="AU44" i="60" s="1"/>
  <c r="T298" i="59"/>
  <c r="BA28" i="60" s="1"/>
  <c r="AB298" i="59"/>
  <c r="BA37" i="60" s="1"/>
  <c r="H319" i="59"/>
  <c r="BD14" i="60" s="1"/>
  <c r="Y319" i="59"/>
  <c r="BD34" i="60" s="1"/>
  <c r="AZ326" i="59"/>
  <c r="M333" i="59"/>
  <c r="BF19" i="60" s="1"/>
  <c r="AC333" i="59"/>
  <c r="BF38" i="60" s="1"/>
  <c r="AL333" i="59"/>
  <c r="BF47" i="60" s="1"/>
  <c r="AT333" i="59"/>
  <c r="BF55" i="60" s="1"/>
  <c r="G7" i="59"/>
  <c r="G13" i="60" s="1"/>
  <c r="P7" i="59"/>
  <c r="G24" i="60" s="1"/>
  <c r="X7" i="59"/>
  <c r="AF7" i="59"/>
  <c r="G41" i="60" s="1"/>
  <c r="AO7" i="59"/>
  <c r="G50" i="60" s="1"/>
  <c r="AW7" i="59"/>
  <c r="G58" i="60" s="1"/>
  <c r="F6" i="59"/>
  <c r="O6" i="59"/>
  <c r="W6" i="59"/>
  <c r="AE6" i="59"/>
  <c r="AN6" i="59"/>
  <c r="AV6" i="59"/>
  <c r="K35" i="59"/>
  <c r="K17" i="60" s="1"/>
  <c r="T35" i="59"/>
  <c r="K28" i="60" s="1"/>
  <c r="AB35" i="59"/>
  <c r="K37" i="60" s="1"/>
  <c r="AS35" i="59"/>
  <c r="K54" i="60" s="1"/>
  <c r="M56" i="59"/>
  <c r="N19" i="60" s="1"/>
  <c r="AL56" i="59"/>
  <c r="F63" i="59"/>
  <c r="O12" i="60" s="1"/>
  <c r="O63" i="59"/>
  <c r="O21" i="60" s="1"/>
  <c r="W63" i="59"/>
  <c r="O31" i="60" s="1"/>
  <c r="AN63" i="59"/>
  <c r="AV63" i="59"/>
  <c r="O57" i="60" s="1"/>
  <c r="AI70" i="59"/>
  <c r="P44" i="60" s="1"/>
  <c r="E77" i="59"/>
  <c r="Q11" i="60" s="1"/>
  <c r="N77" i="59"/>
  <c r="Q20" i="60" s="1"/>
  <c r="V77" i="59"/>
  <c r="Q30" i="60" s="1"/>
  <c r="AX126" i="59"/>
  <c r="Z59" i="60" s="1"/>
  <c r="K209" i="59"/>
  <c r="AM17" i="60" s="1"/>
  <c r="T209" i="59"/>
  <c r="AM28" i="60" s="1"/>
  <c r="AB209" i="59"/>
  <c r="AM37" i="60" s="1"/>
  <c r="AK209" i="59"/>
  <c r="AM46" i="60" s="1"/>
  <c r="AS209" i="59"/>
  <c r="AM54" i="60" s="1"/>
  <c r="BA209" i="59"/>
  <c r="AM62" i="60" s="1"/>
  <c r="AL249" i="59"/>
  <c r="AT47" i="60" s="1"/>
  <c r="AX270" i="59"/>
  <c r="AW59" i="60" s="1"/>
  <c r="N291" i="59"/>
  <c r="AZ20" i="60" s="1"/>
  <c r="V291" i="59"/>
  <c r="AZ30" i="60" s="1"/>
  <c r="AD291" i="59"/>
  <c r="AZ39" i="60" s="1"/>
  <c r="AM291" i="59"/>
  <c r="AZ48" i="60" s="1"/>
  <c r="AU291" i="59"/>
  <c r="M298" i="59"/>
  <c r="BA19" i="60" s="1"/>
  <c r="U298" i="59"/>
  <c r="BA29" i="60" s="1"/>
  <c r="BA298" i="59"/>
  <c r="BA62" i="60" s="1"/>
  <c r="Y305" i="59"/>
  <c r="BB34" i="60" s="1"/>
  <c r="AW305" i="59"/>
  <c r="N112" i="59"/>
  <c r="X20" i="60" s="1"/>
  <c r="V112" i="59"/>
  <c r="X30" i="60" s="1"/>
  <c r="AD112" i="59"/>
  <c r="X39" i="60" s="1"/>
  <c r="AM112" i="59"/>
  <c r="X48" i="60" s="1"/>
  <c r="AU112" i="59"/>
  <c r="X56" i="60" s="1"/>
  <c r="C140" i="59"/>
  <c r="AN256" i="59"/>
  <c r="AU49" i="60" s="1"/>
  <c r="AV256" i="59"/>
  <c r="AU57" i="60" s="1"/>
  <c r="P112" i="59"/>
  <c r="X24" i="60" s="1"/>
  <c r="X112" i="59"/>
  <c r="AO112" i="59"/>
  <c r="X50" i="60" s="1"/>
  <c r="AW112" i="59"/>
  <c r="X58" i="60" s="1"/>
  <c r="AD209" i="59"/>
  <c r="AM39" i="60" s="1"/>
  <c r="AX223" i="59"/>
  <c r="AO59" i="60" s="1"/>
  <c r="H256" i="59"/>
  <c r="AU14" i="60" s="1"/>
  <c r="Q256" i="59"/>
  <c r="AU25" i="60" s="1"/>
  <c r="Y256" i="59"/>
  <c r="AU34" i="60" s="1"/>
  <c r="AH256" i="59"/>
  <c r="AU43" i="60" s="1"/>
  <c r="AP256" i="59"/>
  <c r="AX256" i="59"/>
  <c r="AU59" i="60" s="1"/>
  <c r="Q263" i="59"/>
  <c r="AV25" i="60" s="1"/>
  <c r="AH263" i="59"/>
  <c r="AV43" i="60" s="1"/>
  <c r="H284" i="59"/>
  <c r="AY14" i="60" s="1"/>
  <c r="Q284" i="59"/>
  <c r="AY25" i="60" s="1"/>
  <c r="Y284" i="59"/>
  <c r="AY34" i="60" s="1"/>
  <c r="AH284" i="59"/>
  <c r="AY43" i="60" s="1"/>
  <c r="AP284" i="59"/>
  <c r="AY51" i="60" s="1"/>
  <c r="AX284" i="59"/>
  <c r="AY59" i="60" s="1"/>
  <c r="G291" i="59"/>
  <c r="AZ13" i="60" s="1"/>
  <c r="P291" i="59"/>
  <c r="AZ24" i="60" s="1"/>
  <c r="X291" i="59"/>
  <c r="AF291" i="59"/>
  <c r="AZ41" i="60" s="1"/>
  <c r="AO291" i="59"/>
  <c r="AZ50" i="60" s="1"/>
  <c r="AW291" i="59"/>
  <c r="AZ58" i="60" s="1"/>
  <c r="AM14" i="59"/>
  <c r="H48" i="60" s="1"/>
  <c r="E21" i="59"/>
  <c r="I11" i="60" s="1"/>
  <c r="N21" i="59"/>
  <c r="I20" i="60" s="1"/>
  <c r="AD21" i="59"/>
  <c r="I39" i="60" s="1"/>
  <c r="AM21" i="59"/>
  <c r="I48" i="60" s="1"/>
  <c r="AU21" i="59"/>
  <c r="I56" i="60" s="1"/>
  <c r="H28" i="59"/>
  <c r="Q28" i="59"/>
  <c r="J25" i="60" s="1"/>
  <c r="Y28" i="59"/>
  <c r="J34" i="60" s="1"/>
  <c r="AP28" i="59"/>
  <c r="J51" i="60" s="1"/>
  <c r="AO28" i="59"/>
  <c r="J50" i="60" s="1"/>
  <c r="D39" i="59"/>
  <c r="AN35" i="59"/>
  <c r="K49" i="60" s="1"/>
  <c r="AN42" i="59"/>
  <c r="L49" i="60" s="1"/>
  <c r="N49" i="59"/>
  <c r="M20" i="60" s="1"/>
  <c r="V49" i="59"/>
  <c r="M30" i="60" s="1"/>
  <c r="AD49" i="59"/>
  <c r="M39" i="60" s="1"/>
  <c r="AM49" i="59"/>
  <c r="M48" i="60" s="1"/>
  <c r="AU49" i="59"/>
  <c r="M56" i="60" s="1"/>
  <c r="N70" i="59"/>
  <c r="V70" i="59"/>
  <c r="P30" i="60" s="1"/>
  <c r="AD70" i="59"/>
  <c r="P39" i="60" s="1"/>
  <c r="AM70" i="59"/>
  <c r="P48" i="60" s="1"/>
  <c r="AU70" i="59"/>
  <c r="P56" i="60" s="1"/>
  <c r="AH77" i="59"/>
  <c r="Q43" i="60" s="1"/>
  <c r="AM105" i="59"/>
  <c r="W48" i="60" s="1"/>
  <c r="AU105" i="59"/>
  <c r="W56" i="60" s="1"/>
  <c r="I119" i="59"/>
  <c r="Y15" i="60" s="1"/>
  <c r="M133" i="59"/>
  <c r="AA19" i="60" s="1"/>
  <c r="U133" i="59"/>
  <c r="AA29" i="60" s="1"/>
  <c r="AC133" i="59"/>
  <c r="AA38" i="60" s="1"/>
  <c r="AL133" i="59"/>
  <c r="AA47" i="60" s="1"/>
  <c r="AT133" i="59"/>
  <c r="AA55" i="60" s="1"/>
  <c r="AE298" i="59"/>
  <c r="BA40" i="60" s="1"/>
  <c r="AV298" i="59"/>
  <c r="U312" i="59"/>
  <c r="BC29" i="60" s="1"/>
  <c r="AC312" i="59"/>
  <c r="BC38" i="60" s="1"/>
  <c r="AL312" i="59"/>
  <c r="BC47" i="60" s="1"/>
  <c r="AT312" i="59"/>
  <c r="BC55" i="60" s="1"/>
  <c r="O326" i="59"/>
  <c r="BE21" i="60" s="1"/>
  <c r="AV326" i="59"/>
  <c r="BE57" i="60" s="1"/>
  <c r="AA7" i="59"/>
  <c r="G36" i="60" s="1"/>
  <c r="K84" i="59"/>
  <c r="T17" i="60" s="1"/>
  <c r="T84" i="59"/>
  <c r="T28" i="60" s="1"/>
  <c r="AS84" i="59"/>
  <c r="T54" i="60" s="1"/>
  <c r="O91" i="59"/>
  <c r="U21" i="60" s="1"/>
  <c r="I223" i="59"/>
  <c r="AO15" i="60" s="1"/>
  <c r="R223" i="59"/>
  <c r="AO26" i="60" s="1"/>
  <c r="J256" i="59"/>
  <c r="AU16" i="60" s="1"/>
  <c r="S256" i="59"/>
  <c r="AU27" i="60" s="1"/>
  <c r="AJ256" i="59"/>
  <c r="AU45" i="60" s="1"/>
  <c r="AR256" i="59"/>
  <c r="AU53" i="60" s="1"/>
  <c r="AZ256" i="59"/>
  <c r="AU61" i="60" s="1"/>
  <c r="G277" i="59"/>
  <c r="AX13" i="60" s="1"/>
  <c r="AF277" i="59"/>
  <c r="AX41" i="60" s="1"/>
  <c r="AO277" i="59"/>
  <c r="AX50" i="60" s="1"/>
  <c r="BA284" i="59"/>
  <c r="AY62" i="60" s="1"/>
  <c r="Y291" i="59"/>
  <c r="AZ34" i="60" s="1"/>
  <c r="H49" i="59"/>
  <c r="M14" i="60" s="1"/>
  <c r="Q49" i="59"/>
  <c r="M25" i="60" s="1"/>
  <c r="AH49" i="59"/>
  <c r="M43" i="60" s="1"/>
  <c r="AX49" i="59"/>
  <c r="M59" i="60" s="1"/>
  <c r="AI112" i="59"/>
  <c r="X44" i="60" s="1"/>
  <c r="AQ112" i="59"/>
  <c r="X52" i="60" s="1"/>
  <c r="AY112" i="59"/>
  <c r="X60" i="60" s="1"/>
  <c r="AR291" i="59"/>
  <c r="AZ53" i="60" s="1"/>
  <c r="AZ291" i="59"/>
  <c r="AZ61" i="60" s="1"/>
  <c r="E305" i="59"/>
  <c r="BB11" i="60" s="1"/>
  <c r="N305" i="59"/>
  <c r="BB20" i="60" s="1"/>
  <c r="V305" i="59"/>
  <c r="BB30" i="60" s="1"/>
  <c r="AD305" i="59"/>
  <c r="BB39" i="60" s="1"/>
  <c r="AM305" i="59"/>
  <c r="BB48" i="60" s="1"/>
  <c r="AU305" i="59"/>
  <c r="BB56" i="60" s="1"/>
  <c r="M305" i="59"/>
  <c r="BB19" i="60" s="1"/>
  <c r="U305" i="59"/>
  <c r="BB29" i="60" s="1"/>
  <c r="AC305" i="59"/>
  <c r="BB38" i="60" s="1"/>
  <c r="AL305" i="59"/>
  <c r="BB47" i="60" s="1"/>
  <c r="AT305" i="59"/>
  <c r="BB55" i="60" s="1"/>
  <c r="E312" i="59"/>
  <c r="BC11" i="60" s="1"/>
  <c r="N312" i="59"/>
  <c r="BC20" i="60" s="1"/>
  <c r="V312" i="59"/>
  <c r="BC30" i="60" s="1"/>
  <c r="AM312" i="59"/>
  <c r="BC48" i="60" s="1"/>
  <c r="G91" i="59"/>
  <c r="U13" i="60" s="1"/>
  <c r="P91" i="59"/>
  <c r="U24" i="60" s="1"/>
  <c r="X91" i="59"/>
  <c r="AF91" i="59"/>
  <c r="U41" i="60" s="1"/>
  <c r="AO91" i="59"/>
  <c r="U50" i="60" s="1"/>
  <c r="AW91" i="59"/>
  <c r="U58" i="60" s="1"/>
  <c r="T256" i="59"/>
  <c r="AU28" i="60" s="1"/>
  <c r="AB256" i="59"/>
  <c r="AU37" i="60" s="1"/>
  <c r="AK256" i="59"/>
  <c r="AU46" i="60" s="1"/>
  <c r="AS256" i="59"/>
  <c r="AU54" i="60" s="1"/>
  <c r="Y326" i="59"/>
  <c r="BE34" i="60" s="1"/>
  <c r="AH326" i="59"/>
  <c r="BE43" i="60" s="1"/>
  <c r="K28" i="59"/>
  <c r="J17" i="60" s="1"/>
  <c r="AB28" i="59"/>
  <c r="J37" i="60" s="1"/>
  <c r="AS28" i="59"/>
  <c r="J54" i="60" s="1"/>
  <c r="M63" i="59"/>
  <c r="R98" i="59"/>
  <c r="AY98" i="59"/>
  <c r="V60" i="60" s="1"/>
  <c r="M112" i="59"/>
  <c r="X19" i="60" s="1"/>
  <c r="U112" i="59"/>
  <c r="X29" i="60" s="1"/>
  <c r="AC112" i="59"/>
  <c r="X38" i="60" s="1"/>
  <c r="AL112" i="59"/>
  <c r="X47" i="60" s="1"/>
  <c r="AT112" i="59"/>
  <c r="X55" i="60" s="1"/>
  <c r="K112" i="59"/>
  <c r="X17" i="60" s="1"/>
  <c r="T112" i="59"/>
  <c r="AB112" i="59"/>
  <c r="X37" i="60" s="1"/>
  <c r="AK112" i="59"/>
  <c r="X46" i="60" s="1"/>
  <c r="AS112" i="59"/>
  <c r="X54" i="60" s="1"/>
  <c r="BA112" i="59"/>
  <c r="X62" i="60" s="1"/>
  <c r="Q133" i="59"/>
  <c r="AA25" i="60" s="1"/>
  <c r="Y133" i="59"/>
  <c r="AA34" i="60" s="1"/>
  <c r="AH133" i="59"/>
  <c r="AA43" i="60" s="1"/>
  <c r="AP133" i="59"/>
  <c r="AA51" i="60" s="1"/>
  <c r="AX133" i="59"/>
  <c r="AA59" i="60" s="1"/>
  <c r="M223" i="59"/>
  <c r="AO19" i="60" s="1"/>
  <c r="AC223" i="59"/>
  <c r="AO38" i="60" s="1"/>
  <c r="AD284" i="59"/>
  <c r="AY39" i="60" s="1"/>
  <c r="K291" i="59"/>
  <c r="AZ17" i="60" s="1"/>
  <c r="T291" i="59"/>
  <c r="AZ28" i="60" s="1"/>
  <c r="AB291" i="59"/>
  <c r="AZ37" i="60" s="1"/>
  <c r="AK291" i="59"/>
  <c r="AZ46" i="60" s="1"/>
  <c r="AS291" i="59"/>
  <c r="AZ54" i="60" s="1"/>
  <c r="BA291" i="59"/>
  <c r="AZ62" i="60" s="1"/>
  <c r="V14" i="59"/>
  <c r="H30" i="60" s="1"/>
  <c r="I21" i="59"/>
  <c r="I15" i="60" s="1"/>
  <c r="R21" i="59"/>
  <c r="I26" i="60" s="1"/>
  <c r="U63" i="59"/>
  <c r="O29" i="60" s="1"/>
  <c r="AC63" i="59"/>
  <c r="O38" i="60" s="1"/>
  <c r="AL63" i="59"/>
  <c r="N48" i="60" s="1"/>
  <c r="AT63" i="59"/>
  <c r="N56" i="60" s="1"/>
  <c r="D71" i="59"/>
  <c r="M70" i="59"/>
  <c r="P19" i="60" s="1"/>
  <c r="U70" i="59"/>
  <c r="P29" i="60" s="1"/>
  <c r="AC70" i="59"/>
  <c r="P38" i="60" s="1"/>
  <c r="AL70" i="59"/>
  <c r="P47" i="60" s="1"/>
  <c r="AT70" i="59"/>
  <c r="P55" i="60" s="1"/>
  <c r="D36" i="59"/>
  <c r="O35" i="59"/>
  <c r="K21" i="60" s="1"/>
  <c r="W35" i="59"/>
  <c r="K31" i="60" s="1"/>
  <c r="AE35" i="59"/>
  <c r="K40" i="60" s="1"/>
  <c r="AV35" i="59"/>
  <c r="K57" i="60" s="1"/>
  <c r="M35" i="59"/>
  <c r="K19" i="60" s="1"/>
  <c r="U35" i="59"/>
  <c r="K29" i="60" s="1"/>
  <c r="AC35" i="59"/>
  <c r="K38" i="60" s="1"/>
  <c r="AL35" i="59"/>
  <c r="K47" i="60" s="1"/>
  <c r="AT35" i="59"/>
  <c r="K55" i="60" s="1"/>
  <c r="F42" i="59"/>
  <c r="L12" i="60" s="1"/>
  <c r="O42" i="59"/>
  <c r="L21" i="60" s="1"/>
  <c r="W42" i="59"/>
  <c r="L31" i="60" s="1"/>
  <c r="AE42" i="59"/>
  <c r="L40" i="60" s="1"/>
  <c r="AV42" i="59"/>
  <c r="L57" i="60" s="1"/>
  <c r="K49" i="59"/>
  <c r="T49" i="59"/>
  <c r="M28" i="60" s="1"/>
  <c r="AB49" i="59"/>
  <c r="M37" i="60" s="1"/>
  <c r="AK49" i="59"/>
  <c r="M46" i="60" s="1"/>
  <c r="AS49" i="59"/>
  <c r="M54" i="60" s="1"/>
  <c r="BA49" i="59"/>
  <c r="M62" i="60" s="1"/>
  <c r="H14" i="59"/>
  <c r="H14" i="60" s="1"/>
  <c r="Q14" i="59"/>
  <c r="H25" i="60" s="1"/>
  <c r="AH14" i="59"/>
  <c r="H43" i="60" s="1"/>
  <c r="AP14" i="59"/>
  <c r="H51" i="60" s="1"/>
  <c r="AX14" i="59"/>
  <c r="H59" i="60" s="1"/>
  <c r="M21" i="59"/>
  <c r="I19" i="60" s="1"/>
  <c r="U21" i="59"/>
  <c r="I29" i="60" s="1"/>
  <c r="AC21" i="59"/>
  <c r="I38" i="60" s="1"/>
  <c r="AL21" i="59"/>
  <c r="I47" i="60" s="1"/>
  <c r="AT21" i="59"/>
  <c r="I55" i="60" s="1"/>
  <c r="K21" i="59"/>
  <c r="I17" i="60" s="1"/>
  <c r="AB21" i="59"/>
  <c r="I37" i="60" s="1"/>
  <c r="AS21" i="59"/>
  <c r="I54" i="60" s="1"/>
  <c r="E35" i="59"/>
  <c r="K11" i="60" s="1"/>
  <c r="N35" i="59"/>
  <c r="K20" i="60" s="1"/>
  <c r="V35" i="59"/>
  <c r="K30" i="60" s="1"/>
  <c r="AD35" i="59"/>
  <c r="K39" i="60" s="1"/>
  <c r="AM35" i="59"/>
  <c r="K48" i="60" s="1"/>
  <c r="AU35" i="59"/>
  <c r="K56" i="60" s="1"/>
  <c r="P63" i="59"/>
  <c r="O24" i="60" s="1"/>
  <c r="X63" i="59"/>
  <c r="N36" i="60" s="1"/>
  <c r="AO63" i="59"/>
  <c r="N44" i="60" s="1"/>
  <c r="AW63" i="59"/>
  <c r="H77" i="59"/>
  <c r="Q14" i="60" s="1"/>
  <c r="Y77" i="59"/>
  <c r="Q34" i="60" s="1"/>
  <c r="D50" i="59"/>
  <c r="D53" i="59"/>
  <c r="J14" i="59"/>
  <c r="H16" i="60" s="1"/>
  <c r="AJ14" i="59"/>
  <c r="H45" i="60" s="1"/>
  <c r="AZ14" i="59"/>
  <c r="H61" i="60" s="1"/>
  <c r="AI35" i="59"/>
  <c r="K44" i="60" s="1"/>
  <c r="AY35" i="59"/>
  <c r="K60" i="60" s="1"/>
  <c r="G49" i="59"/>
  <c r="M13" i="60" s="1"/>
  <c r="P49" i="59"/>
  <c r="M24" i="60" s="1"/>
  <c r="X49" i="59"/>
  <c r="AF49" i="59"/>
  <c r="M41" i="60" s="1"/>
  <c r="AO49" i="59"/>
  <c r="M50" i="60" s="1"/>
  <c r="AW49" i="59"/>
  <c r="M58" i="60" s="1"/>
  <c r="I70" i="59"/>
  <c r="P15" i="60" s="1"/>
  <c r="T77" i="59"/>
  <c r="Q28" i="60" s="1"/>
  <c r="AB77" i="59"/>
  <c r="Q37" i="60" s="1"/>
  <c r="AF58" i="60"/>
  <c r="AE7" i="59"/>
  <c r="G40" i="60" s="1"/>
  <c r="T14" i="59"/>
  <c r="H28" i="60" s="1"/>
  <c r="AB14" i="59"/>
  <c r="H37" i="60" s="1"/>
  <c r="AK14" i="59"/>
  <c r="H46" i="60" s="1"/>
  <c r="AS14" i="59"/>
  <c r="H54" i="60" s="1"/>
  <c r="BA14" i="59"/>
  <c r="H62" i="60" s="1"/>
  <c r="Q21" i="59"/>
  <c r="I25" i="60" s="1"/>
  <c r="AH21" i="59"/>
  <c r="I43" i="60" s="1"/>
  <c r="AX21" i="59"/>
  <c r="I59" i="60" s="1"/>
  <c r="G28" i="59"/>
  <c r="J13" i="60" s="1"/>
  <c r="P28" i="59"/>
  <c r="J24" i="60" s="1"/>
  <c r="X28" i="59"/>
  <c r="AF28" i="59"/>
  <c r="J41" i="60" s="1"/>
  <c r="AW28" i="59"/>
  <c r="J58" i="60" s="1"/>
  <c r="R49" i="59"/>
  <c r="M26" i="60" s="1"/>
  <c r="AI49" i="59"/>
  <c r="M44" i="60" s="1"/>
  <c r="AY49" i="59"/>
  <c r="M60" i="60" s="1"/>
  <c r="AA70" i="59"/>
  <c r="P36" i="60" s="1"/>
  <c r="AR70" i="59"/>
  <c r="P53" i="60" s="1"/>
  <c r="AD77" i="59"/>
  <c r="Q39" i="60" s="1"/>
  <c r="AM77" i="59"/>
  <c r="Q48" i="60" s="1"/>
  <c r="AU77" i="59"/>
  <c r="Q56" i="60" s="1"/>
  <c r="AF26" i="60"/>
  <c r="AF35" i="60"/>
  <c r="AF51" i="60"/>
  <c r="J35" i="59"/>
  <c r="K16" i="60" s="1"/>
  <c r="S35" i="59"/>
  <c r="K27" i="60" s="1"/>
  <c r="AA35" i="59"/>
  <c r="K36" i="60" s="1"/>
  <c r="AR35" i="59"/>
  <c r="K53" i="60" s="1"/>
  <c r="AZ56" i="59"/>
  <c r="I56" i="59"/>
  <c r="N15" i="60" s="1"/>
  <c r="R56" i="59"/>
  <c r="N26" i="60" s="1"/>
  <c r="Z56" i="59"/>
  <c r="AI56" i="59"/>
  <c r="AQ56" i="59"/>
  <c r="AY56" i="59"/>
  <c r="D85" i="59"/>
  <c r="D88" i="59"/>
  <c r="N84" i="59"/>
  <c r="T20" i="60" s="1"/>
  <c r="V84" i="59"/>
  <c r="T30" i="60" s="1"/>
  <c r="AD84" i="59"/>
  <c r="T39" i="60" s="1"/>
  <c r="AM84" i="59"/>
  <c r="T48" i="60" s="1"/>
  <c r="AU84" i="59"/>
  <c r="T56" i="60" s="1"/>
  <c r="S126" i="59"/>
  <c r="Z27" i="60" s="1"/>
  <c r="AA126" i="59"/>
  <c r="Z36" i="60" s="1"/>
  <c r="AJ126" i="59"/>
  <c r="Z45" i="60" s="1"/>
  <c r="AZ126" i="59"/>
  <c r="Z61" i="60" s="1"/>
  <c r="AF16" i="60"/>
  <c r="AF56" i="60"/>
  <c r="D187" i="59"/>
  <c r="D186" i="59" s="1"/>
  <c r="J202" i="59"/>
  <c r="AL16" i="60" s="1"/>
  <c r="R202" i="59"/>
  <c r="AL26" i="60" s="1"/>
  <c r="AH202" i="59"/>
  <c r="AL43" i="60" s="1"/>
  <c r="AP202" i="59"/>
  <c r="AL51" i="60" s="1"/>
  <c r="AX202" i="59"/>
  <c r="AL59" i="60" s="1"/>
  <c r="Q230" i="59"/>
  <c r="AP25" i="60" s="1"/>
  <c r="K249" i="59"/>
  <c r="AT17" i="60" s="1"/>
  <c r="T249" i="59"/>
  <c r="AT28" i="60" s="1"/>
  <c r="AB249" i="59"/>
  <c r="AT37" i="60" s="1"/>
  <c r="AK249" i="59"/>
  <c r="AT46" i="60" s="1"/>
  <c r="AS249" i="59"/>
  <c r="AT54" i="60" s="1"/>
  <c r="BA249" i="59"/>
  <c r="AT62" i="60" s="1"/>
  <c r="H263" i="59"/>
  <c r="AV14" i="60" s="1"/>
  <c r="K277" i="59"/>
  <c r="AX17" i="60" s="1"/>
  <c r="T277" i="59"/>
  <c r="AX28" i="60" s="1"/>
  <c r="AB277" i="59"/>
  <c r="AX37" i="60" s="1"/>
  <c r="AK277" i="59"/>
  <c r="AX46" i="60" s="1"/>
  <c r="AS277" i="59"/>
  <c r="BA277" i="59"/>
  <c r="AX62" i="60" s="1"/>
  <c r="AJ284" i="59"/>
  <c r="AY45" i="60" s="1"/>
  <c r="J298" i="59"/>
  <c r="BA16" i="60" s="1"/>
  <c r="S298" i="59"/>
  <c r="BA27" i="60" s="1"/>
  <c r="AA298" i="59"/>
  <c r="BA36" i="60" s="1"/>
  <c r="AJ298" i="59"/>
  <c r="BA45" i="60" s="1"/>
  <c r="AR298" i="59"/>
  <c r="BA53" i="60" s="1"/>
  <c r="AZ298" i="59"/>
  <c r="BA61" i="60" s="1"/>
  <c r="K305" i="59"/>
  <c r="BB17" i="60" s="1"/>
  <c r="T305" i="59"/>
  <c r="BB28" i="60" s="1"/>
  <c r="AB305" i="59"/>
  <c r="BB37" i="60" s="1"/>
  <c r="AK305" i="59"/>
  <c r="BB46" i="60" s="1"/>
  <c r="AS305" i="59"/>
  <c r="BB54" i="60" s="1"/>
  <c r="BA305" i="59"/>
  <c r="BB62" i="60" s="1"/>
  <c r="T312" i="59"/>
  <c r="BC28" i="60" s="1"/>
  <c r="AB312" i="59"/>
  <c r="BC37" i="60" s="1"/>
  <c r="AK312" i="59"/>
  <c r="BC46" i="60" s="1"/>
  <c r="AS312" i="59"/>
  <c r="BC54" i="60" s="1"/>
  <c r="BA312" i="59"/>
  <c r="BC62" i="60" s="1"/>
  <c r="G319" i="59"/>
  <c r="BD13" i="60" s="1"/>
  <c r="P319" i="59"/>
  <c r="BD24" i="60" s="1"/>
  <c r="X319" i="59"/>
  <c r="AF319" i="59"/>
  <c r="BD41" i="60" s="1"/>
  <c r="AO319" i="59"/>
  <c r="BD50" i="60" s="1"/>
  <c r="AW319" i="59"/>
  <c r="BD58" i="60" s="1"/>
  <c r="W319" i="59"/>
  <c r="BD31" i="60" s="1"/>
  <c r="AN319" i="59"/>
  <c r="BD49" i="60" s="1"/>
  <c r="G84" i="59"/>
  <c r="T13" i="60" s="1"/>
  <c r="D95" i="59"/>
  <c r="AE91" i="59"/>
  <c r="U40" i="60" s="1"/>
  <c r="D99" i="59"/>
  <c r="M98" i="59"/>
  <c r="V19" i="60" s="1"/>
  <c r="AC98" i="59"/>
  <c r="V38" i="60" s="1"/>
  <c r="AL98" i="59"/>
  <c r="V47" i="60" s="1"/>
  <c r="G119" i="59"/>
  <c r="Y13" i="60" s="1"/>
  <c r="P119" i="59"/>
  <c r="Y24" i="60" s="1"/>
  <c r="X119" i="59"/>
  <c r="AF119" i="59"/>
  <c r="Y41" i="60" s="1"/>
  <c r="AO119" i="59"/>
  <c r="Y50" i="60" s="1"/>
  <c r="AW119" i="59"/>
  <c r="Y58" i="60" s="1"/>
  <c r="D123" i="59"/>
  <c r="O119" i="59"/>
  <c r="Y21" i="60" s="1"/>
  <c r="W119" i="59"/>
  <c r="Y31" i="60" s="1"/>
  <c r="AE119" i="59"/>
  <c r="Y40" i="60" s="1"/>
  <c r="AN119" i="59"/>
  <c r="Y49" i="60" s="1"/>
  <c r="AV119" i="59"/>
  <c r="Y57" i="60" s="1"/>
  <c r="H133" i="59"/>
  <c r="AA14" i="60" s="1"/>
  <c r="AF44" i="60"/>
  <c r="AF60" i="60"/>
  <c r="N202" i="59"/>
  <c r="AL20" i="60" s="1"/>
  <c r="V202" i="59"/>
  <c r="AL30" i="60" s="1"/>
  <c r="AD202" i="59"/>
  <c r="AL39" i="60" s="1"/>
  <c r="AL202" i="59"/>
  <c r="AL47" i="60" s="1"/>
  <c r="AT202" i="59"/>
  <c r="AL55" i="60" s="1"/>
  <c r="AM333" i="59"/>
  <c r="BF48" i="60" s="1"/>
  <c r="D106" i="59"/>
  <c r="AF45" i="60"/>
  <c r="AF59" i="60"/>
  <c r="AF28" i="60"/>
  <c r="AF61" i="60"/>
  <c r="L202" i="59"/>
  <c r="T202" i="59"/>
  <c r="AL28" i="60" s="1"/>
  <c r="AB202" i="59"/>
  <c r="AL37" i="60" s="1"/>
  <c r="AJ202" i="59"/>
  <c r="AL45" i="60" s="1"/>
  <c r="AR202" i="59"/>
  <c r="AL53" i="60" s="1"/>
  <c r="AZ202" i="59"/>
  <c r="AL61" i="60" s="1"/>
  <c r="AW209" i="59"/>
  <c r="AM58" i="60" s="1"/>
  <c r="I230" i="59"/>
  <c r="AP15" i="60" s="1"/>
  <c r="Z230" i="59"/>
  <c r="AP35" i="60" s="1"/>
  <c r="AQ230" i="59"/>
  <c r="AP52" i="60" s="1"/>
  <c r="R263" i="59"/>
  <c r="AV26" i="60" s="1"/>
  <c r="Z263" i="59"/>
  <c r="AV35" i="60" s="1"/>
  <c r="AY263" i="59"/>
  <c r="AV60" i="60" s="1"/>
  <c r="X270" i="59"/>
  <c r="D281" i="59"/>
  <c r="AB284" i="59"/>
  <c r="AY37" i="60" s="1"/>
  <c r="AS284" i="59"/>
  <c r="AY54" i="60" s="1"/>
  <c r="R291" i="59"/>
  <c r="AZ26" i="60" s="1"/>
  <c r="Z291" i="59"/>
  <c r="AZ35" i="60" s="1"/>
  <c r="AQ291" i="59"/>
  <c r="AZ52" i="60" s="1"/>
  <c r="AU298" i="59"/>
  <c r="BA56" i="60" s="1"/>
  <c r="O305" i="59"/>
  <c r="BB21" i="60" s="1"/>
  <c r="W305" i="59"/>
  <c r="BB31" i="60" s="1"/>
  <c r="AE305" i="59"/>
  <c r="BB40" i="60" s="1"/>
  <c r="Q319" i="59"/>
  <c r="BD25" i="60" s="1"/>
  <c r="AH319" i="59"/>
  <c r="BD43" i="60" s="1"/>
  <c r="AP319" i="59"/>
  <c r="BD51" i="60" s="1"/>
  <c r="AX319" i="59"/>
  <c r="BD59" i="60" s="1"/>
  <c r="K326" i="59"/>
  <c r="BE17" i="60" s="1"/>
  <c r="AE333" i="59"/>
  <c r="BF40" i="60" s="1"/>
  <c r="AP77" i="59"/>
  <c r="Q51" i="60" s="1"/>
  <c r="I91" i="59"/>
  <c r="U15" i="60" s="1"/>
  <c r="AI91" i="59"/>
  <c r="U44" i="60" s="1"/>
  <c r="H91" i="59"/>
  <c r="U14" i="60" s="1"/>
  <c r="Q91" i="59"/>
  <c r="Y91" i="59"/>
  <c r="U34" i="60" s="1"/>
  <c r="AH91" i="59"/>
  <c r="U43" i="60" s="1"/>
  <c r="AP91" i="59"/>
  <c r="U51" i="60" s="1"/>
  <c r="AX91" i="59"/>
  <c r="U59" i="60" s="1"/>
  <c r="G105" i="59"/>
  <c r="W13" i="60" s="1"/>
  <c r="AF105" i="59"/>
  <c r="W41" i="60" s="1"/>
  <c r="AU126" i="59"/>
  <c r="Z56" i="60" s="1"/>
  <c r="I133" i="59"/>
  <c r="AA15" i="60" s="1"/>
  <c r="R133" i="59"/>
  <c r="AA26" i="60" s="1"/>
  <c r="Z133" i="59"/>
  <c r="AA35" i="60" s="1"/>
  <c r="AI133" i="59"/>
  <c r="AA44" i="60" s="1"/>
  <c r="AQ133" i="59"/>
  <c r="AA52" i="60" s="1"/>
  <c r="AY133" i="59"/>
  <c r="AA60" i="60" s="1"/>
  <c r="AF29" i="60"/>
  <c r="AF11" i="60"/>
  <c r="AF54" i="60"/>
  <c r="AF62" i="60"/>
  <c r="D206" i="59"/>
  <c r="Q209" i="59"/>
  <c r="AM25" i="60" s="1"/>
  <c r="AH209" i="59"/>
  <c r="T223" i="59"/>
  <c r="AO28" i="60" s="1"/>
  <c r="BA223" i="59"/>
  <c r="AO62" i="60" s="1"/>
  <c r="T230" i="59"/>
  <c r="AP28" i="60" s="1"/>
  <c r="AB230" i="59"/>
  <c r="AP37" i="60" s="1"/>
  <c r="AK230" i="59"/>
  <c r="AS230" i="59"/>
  <c r="AP54" i="60" s="1"/>
  <c r="BA230" i="59"/>
  <c r="AP62" i="60" s="1"/>
  <c r="G249" i="59"/>
  <c r="AT13" i="60" s="1"/>
  <c r="X249" i="59"/>
  <c r="AO249" i="59"/>
  <c r="F249" i="59"/>
  <c r="AT12" i="60" s="1"/>
  <c r="O249" i="59"/>
  <c r="AT21" i="60" s="1"/>
  <c r="W249" i="59"/>
  <c r="AT31" i="60" s="1"/>
  <c r="AE249" i="59"/>
  <c r="AT40" i="60" s="1"/>
  <c r="AN249" i="59"/>
  <c r="AT49" i="60" s="1"/>
  <c r="AV249" i="59"/>
  <c r="AT57" i="60" s="1"/>
  <c r="T263" i="59"/>
  <c r="AV28" i="60" s="1"/>
  <c r="AB263" i="59"/>
  <c r="AV37" i="60" s="1"/>
  <c r="AK263" i="59"/>
  <c r="AV46" i="60" s="1"/>
  <c r="AS263" i="59"/>
  <c r="AV54" i="60" s="1"/>
  <c r="BA263" i="59"/>
  <c r="AV62" i="60" s="1"/>
  <c r="J263" i="59"/>
  <c r="AV16" i="60" s="1"/>
  <c r="P277" i="59"/>
  <c r="AX24" i="60" s="1"/>
  <c r="X277" i="59"/>
  <c r="AW277" i="59"/>
  <c r="AX58" i="60" s="1"/>
  <c r="E284" i="59"/>
  <c r="AY11" i="60" s="1"/>
  <c r="N284" i="59"/>
  <c r="AY20" i="60" s="1"/>
  <c r="V284" i="59"/>
  <c r="AY30" i="60" s="1"/>
  <c r="AM284" i="59"/>
  <c r="AY48" i="60" s="1"/>
  <c r="AU284" i="59"/>
  <c r="AY56" i="60" s="1"/>
  <c r="AC284" i="59"/>
  <c r="AY38" i="60" s="1"/>
  <c r="AT284" i="59"/>
  <c r="AU312" i="59"/>
  <c r="BC56" i="60" s="1"/>
  <c r="I319" i="59"/>
  <c r="BD15" i="60" s="1"/>
  <c r="R319" i="59"/>
  <c r="BD26" i="60" s="1"/>
  <c r="Z319" i="59"/>
  <c r="BD35" i="60" s="1"/>
  <c r="AI319" i="59"/>
  <c r="BD44" i="60" s="1"/>
  <c r="AQ319" i="59"/>
  <c r="BD52" i="60" s="1"/>
  <c r="AY319" i="59"/>
  <c r="R119" i="59"/>
  <c r="Y26" i="60" s="1"/>
  <c r="Z119" i="59"/>
  <c r="Y35" i="60" s="1"/>
  <c r="AI119" i="59"/>
  <c r="Y44" i="60" s="1"/>
  <c r="AQ119" i="59"/>
  <c r="Y52" i="60" s="1"/>
  <c r="AY119" i="59"/>
  <c r="Y60" i="60" s="1"/>
  <c r="O126" i="59"/>
  <c r="Z21" i="60" s="1"/>
  <c r="W126" i="59"/>
  <c r="Z31" i="60" s="1"/>
  <c r="AE126" i="59"/>
  <c r="Z40" i="60" s="1"/>
  <c r="AN126" i="59"/>
  <c r="Z49" i="60" s="1"/>
  <c r="AV126" i="59"/>
  <c r="Z57" i="60" s="1"/>
  <c r="AF31" i="60"/>
  <c r="AF48" i="60"/>
  <c r="AF12" i="60"/>
  <c r="AF20" i="60"/>
  <c r="AF30" i="60"/>
  <c r="AF39" i="60"/>
  <c r="AF47" i="60"/>
  <c r="AW202" i="59"/>
  <c r="AL58" i="60" s="1"/>
  <c r="AX333" i="59"/>
  <c r="BF59" i="60" s="1"/>
  <c r="AK77" i="59"/>
  <c r="Q46" i="60" s="1"/>
  <c r="AS77" i="59"/>
  <c r="Q54" i="60" s="1"/>
  <c r="BA77" i="59"/>
  <c r="Q62" i="60" s="1"/>
  <c r="J77" i="59"/>
  <c r="Q16" i="60" s="1"/>
  <c r="S77" i="59"/>
  <c r="Q27" i="60" s="1"/>
  <c r="AA77" i="59"/>
  <c r="Q36" i="60" s="1"/>
  <c r="AJ77" i="59"/>
  <c r="Q45" i="60" s="1"/>
  <c r="AR77" i="59"/>
  <c r="Q53" i="60" s="1"/>
  <c r="AZ77" i="59"/>
  <c r="Q61" i="60" s="1"/>
  <c r="T91" i="59"/>
  <c r="U28" i="60" s="1"/>
  <c r="AB91" i="59"/>
  <c r="U37" i="60" s="1"/>
  <c r="AK91" i="59"/>
  <c r="U46" i="60" s="1"/>
  <c r="AS91" i="59"/>
  <c r="U54" i="60" s="1"/>
  <c r="BA91" i="59"/>
  <c r="U62" i="60" s="1"/>
  <c r="I105" i="59"/>
  <c r="W15" i="60" s="1"/>
  <c r="R105" i="59"/>
  <c r="W26" i="60" s="1"/>
  <c r="Z105" i="59"/>
  <c r="W35" i="60" s="1"/>
  <c r="AI105" i="59"/>
  <c r="W44" i="60" s="1"/>
  <c r="AY105" i="59"/>
  <c r="W60" i="60" s="1"/>
  <c r="H126" i="59"/>
  <c r="Z14" i="60" s="1"/>
  <c r="AH126" i="59"/>
  <c r="Z43" i="60" s="1"/>
  <c r="K133" i="59"/>
  <c r="AA17" i="60" s="1"/>
  <c r="K170" i="59"/>
  <c r="AE17" i="60" s="1"/>
  <c r="AF21" i="60"/>
  <c r="M230" i="59"/>
  <c r="AP19" i="60" s="1"/>
  <c r="U230" i="59"/>
  <c r="AP29" i="60" s="1"/>
  <c r="AC230" i="59"/>
  <c r="AP38" i="60" s="1"/>
  <c r="AL230" i="59"/>
  <c r="AP47" i="60" s="1"/>
  <c r="AT230" i="59"/>
  <c r="AP55" i="60" s="1"/>
  <c r="G256" i="59"/>
  <c r="AU13" i="60" s="1"/>
  <c r="P256" i="59"/>
  <c r="AU24" i="60" s="1"/>
  <c r="X256" i="59"/>
  <c r="AF256" i="59"/>
  <c r="AU41" i="60" s="1"/>
  <c r="AO256" i="59"/>
  <c r="AU50" i="60" s="1"/>
  <c r="AW256" i="59"/>
  <c r="AU58" i="60" s="1"/>
  <c r="J270" i="59"/>
  <c r="AW16" i="60" s="1"/>
  <c r="S270" i="59"/>
  <c r="AW27" i="60" s="1"/>
  <c r="AA270" i="59"/>
  <c r="AW36" i="60" s="1"/>
  <c r="AJ270" i="59"/>
  <c r="AW45" i="60" s="1"/>
  <c r="AR270" i="59"/>
  <c r="AZ270" i="59"/>
  <c r="AW61" i="60" s="1"/>
  <c r="M291" i="59"/>
  <c r="AZ19" i="60" s="1"/>
  <c r="U291" i="59"/>
  <c r="AZ29" i="60" s="1"/>
  <c r="AC291" i="59"/>
  <c r="AZ38" i="60" s="1"/>
  <c r="AL291" i="59"/>
  <c r="AZ47" i="60" s="1"/>
  <c r="AT291" i="59"/>
  <c r="AZ55" i="60" s="1"/>
  <c r="AP305" i="59"/>
  <c r="BB51" i="60" s="1"/>
  <c r="R333" i="59"/>
  <c r="BF26" i="60" s="1"/>
  <c r="Z333" i="59"/>
  <c r="BF35" i="60" s="1"/>
  <c r="AY333" i="59"/>
  <c r="BF60" i="60" s="1"/>
  <c r="AF13" i="60"/>
  <c r="AF37" i="60"/>
  <c r="AF52" i="60"/>
  <c r="AF14" i="60"/>
  <c r="AF41" i="60"/>
  <c r="AF57" i="60"/>
  <c r="J209" i="59"/>
  <c r="AM16" i="60" s="1"/>
  <c r="S209" i="59"/>
  <c r="AM27" i="60" s="1"/>
  <c r="AA209" i="59"/>
  <c r="AM36" i="60" s="1"/>
  <c r="AJ209" i="59"/>
  <c r="AM45" i="60" s="1"/>
  <c r="AR209" i="59"/>
  <c r="AM53" i="60" s="1"/>
  <c r="AZ209" i="59"/>
  <c r="AM61" i="60" s="1"/>
  <c r="F223" i="59"/>
  <c r="AO12" i="60" s="1"/>
  <c r="W223" i="59"/>
  <c r="AO31" i="60" s="1"/>
  <c r="AE223" i="59"/>
  <c r="AO40" i="60" s="1"/>
  <c r="E230" i="59"/>
  <c r="AP11" i="60" s="1"/>
  <c r="N230" i="59"/>
  <c r="AP20" i="60" s="1"/>
  <c r="V230" i="59"/>
  <c r="AP30" i="60" s="1"/>
  <c r="AD230" i="59"/>
  <c r="AP39" i="60" s="1"/>
  <c r="AM230" i="59"/>
  <c r="AP48" i="60" s="1"/>
  <c r="AU230" i="59"/>
  <c r="AP56" i="60" s="1"/>
  <c r="I256" i="59"/>
  <c r="AU15" i="60" s="1"/>
  <c r="R256" i="59"/>
  <c r="AU26" i="60" s="1"/>
  <c r="Z256" i="59"/>
  <c r="AU35" i="60" s="1"/>
  <c r="AQ256" i="59"/>
  <c r="AU52" i="60" s="1"/>
  <c r="AY256" i="59"/>
  <c r="AU60" i="60" s="1"/>
  <c r="AU263" i="59"/>
  <c r="AV56" i="60" s="1"/>
  <c r="J305" i="59"/>
  <c r="BB16" i="60" s="1"/>
  <c r="S305" i="59"/>
  <c r="BB27" i="60" s="1"/>
  <c r="AA305" i="59"/>
  <c r="BB36" i="60" s="1"/>
  <c r="AJ305" i="59"/>
  <c r="BB45" i="60" s="1"/>
  <c r="AR305" i="59"/>
  <c r="BB53" i="60" s="1"/>
  <c r="AZ305" i="59"/>
  <c r="BB61" i="60" s="1"/>
  <c r="Z312" i="59"/>
  <c r="BC35" i="60" s="1"/>
  <c r="AY312" i="59"/>
  <c r="BC60" i="60" s="1"/>
  <c r="T326" i="59"/>
  <c r="BE28" i="60" s="1"/>
  <c r="AK326" i="59"/>
  <c r="BE46" i="60" s="1"/>
  <c r="S326" i="59"/>
  <c r="BE27" i="60" s="1"/>
  <c r="AA326" i="59"/>
  <c r="BE36" i="60" s="1"/>
  <c r="AJ326" i="59"/>
  <c r="BE45" i="60" s="1"/>
  <c r="J98" i="59"/>
  <c r="V16" i="60" s="1"/>
  <c r="S98" i="59"/>
  <c r="V27" i="60" s="1"/>
  <c r="AA98" i="59"/>
  <c r="V36" i="60" s="1"/>
  <c r="AJ98" i="59"/>
  <c r="V45" i="60" s="1"/>
  <c r="AR98" i="59"/>
  <c r="V53" i="60" s="1"/>
  <c r="AZ98" i="59"/>
  <c r="V61" i="60" s="1"/>
  <c r="I126" i="59"/>
  <c r="Z15" i="60" s="1"/>
  <c r="R126" i="59"/>
  <c r="Z26" i="60" s="1"/>
  <c r="Z126" i="59"/>
  <c r="Z35" i="60" s="1"/>
  <c r="AI126" i="59"/>
  <c r="Z44" i="60" s="1"/>
  <c r="AQ126" i="59"/>
  <c r="Z52" i="60" s="1"/>
  <c r="AY126" i="59"/>
  <c r="Z60" i="60" s="1"/>
  <c r="D134" i="59"/>
  <c r="E133" i="59"/>
  <c r="AA11" i="60" s="1"/>
  <c r="AM133" i="59"/>
  <c r="AA48" i="60" s="1"/>
  <c r="AF15" i="60"/>
  <c r="AF40" i="60"/>
  <c r="AF53" i="60"/>
  <c r="AF25" i="60"/>
  <c r="AF34" i="60"/>
  <c r="AF42" i="60"/>
  <c r="AF50" i="60"/>
  <c r="X223" i="59"/>
  <c r="R285" i="57"/>
  <c r="BB26" i="58" s="1"/>
  <c r="Z285" i="57"/>
  <c r="BB35" i="58" s="1"/>
  <c r="AI285" i="57"/>
  <c r="BB44" i="58" s="1"/>
  <c r="AQ285" i="57"/>
  <c r="BB52" i="58" s="1"/>
  <c r="AQ105" i="57"/>
  <c r="W52" i="58" s="1"/>
  <c r="AY105" i="57"/>
  <c r="W60" i="58" s="1"/>
  <c r="AJ119" i="57"/>
  <c r="Y45" i="58" s="1"/>
  <c r="W235" i="57"/>
  <c r="AU31" i="58" s="1"/>
  <c r="AI264" i="57"/>
  <c r="AY44" i="58" s="1"/>
  <c r="AQ264" i="57"/>
  <c r="AY52" i="58" s="1"/>
  <c r="I56" i="57"/>
  <c r="N15" i="58" s="1"/>
  <c r="R56" i="57"/>
  <c r="N26" i="58" s="1"/>
  <c r="Z56" i="57"/>
  <c r="AI56" i="57"/>
  <c r="AQ56" i="57"/>
  <c r="AY56" i="57"/>
  <c r="AO133" i="57"/>
  <c r="AA50" i="58" s="1"/>
  <c r="U299" i="57"/>
  <c r="BD29" i="58" s="1"/>
  <c r="AC299" i="57"/>
  <c r="BD38" i="58" s="1"/>
  <c r="AX98" i="57"/>
  <c r="V59" i="58" s="1"/>
  <c r="E105" i="57"/>
  <c r="W11" i="58" s="1"/>
  <c r="N105" i="57"/>
  <c r="W20" i="58" s="1"/>
  <c r="E285" i="57"/>
  <c r="BB11" i="58" s="1"/>
  <c r="N285" i="57"/>
  <c r="BB20" i="58" s="1"/>
  <c r="T56" i="57"/>
  <c r="N28" i="58" s="1"/>
  <c r="AB56" i="57"/>
  <c r="AK56" i="57"/>
  <c r="AS56" i="57"/>
  <c r="M264" i="57"/>
  <c r="AY19" i="58" s="1"/>
  <c r="F70" i="57"/>
  <c r="P12" i="58" s="1"/>
  <c r="O70" i="57"/>
  <c r="P21" i="58" s="1"/>
  <c r="AN70" i="57"/>
  <c r="P49" i="58" s="1"/>
  <c r="AV70" i="57"/>
  <c r="P57" i="58" s="1"/>
  <c r="AS77" i="57"/>
  <c r="Q54" i="58" s="1"/>
  <c r="G49" i="57"/>
  <c r="M13" i="58" s="1"/>
  <c r="P49" i="57"/>
  <c r="M24" i="58" s="1"/>
  <c r="X49" i="57"/>
  <c r="AF49" i="57"/>
  <c r="M41" i="58" s="1"/>
  <c r="AO49" i="57"/>
  <c r="M50" i="58" s="1"/>
  <c r="AW49" i="57"/>
  <c r="M58" i="58" s="1"/>
  <c r="I77" i="57"/>
  <c r="Q15" i="58" s="1"/>
  <c r="R77" i="57"/>
  <c r="Q26" i="58" s="1"/>
  <c r="Z77" i="57"/>
  <c r="Q35" i="58" s="1"/>
  <c r="AI77" i="57"/>
  <c r="Q44" i="58" s="1"/>
  <c r="AY77" i="57"/>
  <c r="Q60" i="58" s="1"/>
  <c r="H77" i="57"/>
  <c r="Q14" i="58" s="1"/>
  <c r="AH77" i="57"/>
  <c r="Q43" i="58" s="1"/>
  <c r="V105" i="57"/>
  <c r="W30" i="58" s="1"/>
  <c r="AD105" i="57"/>
  <c r="W39" i="58" s="1"/>
  <c r="AY264" i="57"/>
  <c r="AY60" i="58" s="1"/>
  <c r="H49" i="57"/>
  <c r="M14" i="58" s="1"/>
  <c r="Q49" i="57"/>
  <c r="M25" i="58" s="1"/>
  <c r="Y49" i="57"/>
  <c r="M34" i="58" s="1"/>
  <c r="K242" i="57"/>
  <c r="AV17" i="58" s="1"/>
  <c r="T242" i="57"/>
  <c r="AV28" i="58" s="1"/>
  <c r="AK242" i="57"/>
  <c r="AV46" i="58" s="1"/>
  <c r="AS242" i="57"/>
  <c r="AV54" i="58" s="1"/>
  <c r="AL299" i="57"/>
  <c r="BD47" i="58" s="1"/>
  <c r="AT299" i="57"/>
  <c r="BD55" i="58" s="1"/>
  <c r="J14" i="57"/>
  <c r="H16" i="58" s="1"/>
  <c r="S14" i="57"/>
  <c r="H27" i="58" s="1"/>
  <c r="AA14" i="57"/>
  <c r="H36" i="58" s="1"/>
  <c r="AJ14" i="57"/>
  <c r="H45" i="58" s="1"/>
  <c r="AR14" i="57"/>
  <c r="H53" i="58" s="1"/>
  <c r="AZ14" i="57"/>
  <c r="H61" i="58" s="1"/>
  <c r="U42" i="57"/>
  <c r="L29" i="58" s="1"/>
  <c r="J63" i="57"/>
  <c r="O16" i="58" s="1"/>
  <c r="S63" i="57"/>
  <c r="O27" i="58" s="1"/>
  <c r="AJ63" i="57"/>
  <c r="O45" i="58" s="1"/>
  <c r="AR63" i="57"/>
  <c r="G188" i="57"/>
  <c r="AM13" i="58" s="1"/>
  <c r="P188" i="57"/>
  <c r="AM24" i="58" s="1"/>
  <c r="AF188" i="57"/>
  <c r="AM41" i="58" s="1"/>
  <c r="AL228" i="57"/>
  <c r="AT47" i="58" s="1"/>
  <c r="J264" i="57"/>
  <c r="AY16" i="58" s="1"/>
  <c r="S264" i="57"/>
  <c r="AY27" i="58" s="1"/>
  <c r="G202" i="57"/>
  <c r="AO13" i="58" s="1"/>
  <c r="AD285" i="57"/>
  <c r="BB39" i="58" s="1"/>
  <c r="AM285" i="57"/>
  <c r="BB48" i="58" s="1"/>
  <c r="F299" i="57"/>
  <c r="BD12" i="58" s="1"/>
  <c r="AX7" i="57"/>
  <c r="G59" i="58" s="1"/>
  <c r="M133" i="57"/>
  <c r="AA19" i="58" s="1"/>
  <c r="U133" i="57"/>
  <c r="AA29" i="58" s="1"/>
  <c r="AD181" i="57"/>
  <c r="AL39" i="58" s="1"/>
  <c r="U264" i="57"/>
  <c r="AY29" i="58" s="1"/>
  <c r="AC264" i="57"/>
  <c r="AY38" i="58" s="1"/>
  <c r="AL264" i="57"/>
  <c r="AY47" i="58" s="1"/>
  <c r="AT264" i="57"/>
  <c r="BA271" i="57"/>
  <c r="AZ62" i="58" s="1"/>
  <c r="BA119" i="57"/>
  <c r="Y62" i="58" s="1"/>
  <c r="Z7" i="57"/>
  <c r="G35" i="58" s="1"/>
  <c r="AA181" i="57"/>
  <c r="AL36" i="58" s="1"/>
  <c r="T21" i="57"/>
  <c r="I28" i="58" s="1"/>
  <c r="AB21" i="57"/>
  <c r="I37" i="58" s="1"/>
  <c r="AK21" i="57"/>
  <c r="I46" i="58" s="1"/>
  <c r="AS21" i="57"/>
  <c r="I54" i="58" s="1"/>
  <c r="BA21" i="57"/>
  <c r="I62" i="58" s="1"/>
  <c r="AC49" i="57"/>
  <c r="M38" i="58" s="1"/>
  <c r="H70" i="57"/>
  <c r="P14" i="58" s="1"/>
  <c r="Q70" i="57"/>
  <c r="P25" i="58" s="1"/>
  <c r="Y70" i="57"/>
  <c r="P34" i="58" s="1"/>
  <c r="AH70" i="57"/>
  <c r="P43" i="58" s="1"/>
  <c r="AP70" i="57"/>
  <c r="P51" i="58" s="1"/>
  <c r="AX70" i="57"/>
  <c r="P59" i="58" s="1"/>
  <c r="K77" i="57"/>
  <c r="Q17" i="58" s="1"/>
  <c r="T77" i="57"/>
  <c r="Q28" i="58" s="1"/>
  <c r="AB77" i="57"/>
  <c r="Q37" i="58" s="1"/>
  <c r="AI202" i="57"/>
  <c r="AO44" i="58" s="1"/>
  <c r="I249" i="57"/>
  <c r="AW15" i="58" s="1"/>
  <c r="R249" i="57"/>
  <c r="AW26" i="58" s="1"/>
  <c r="Z249" i="57"/>
  <c r="AW35" i="58" s="1"/>
  <c r="AI249" i="57"/>
  <c r="AW44" i="58" s="1"/>
  <c r="AQ249" i="57"/>
  <c r="AW52" i="58" s="1"/>
  <c r="AY249" i="57"/>
  <c r="AW60" i="58" s="1"/>
  <c r="Q271" i="57"/>
  <c r="AZ25" i="58" s="1"/>
  <c r="Y271" i="57"/>
  <c r="AZ34" i="58" s="1"/>
  <c r="G271" i="57"/>
  <c r="AZ13" i="58" s="1"/>
  <c r="P271" i="57"/>
  <c r="AZ24" i="58" s="1"/>
  <c r="AF271" i="57"/>
  <c r="AZ41" i="58" s="1"/>
  <c r="O292" i="57"/>
  <c r="BC21" i="58" s="1"/>
  <c r="W292" i="57"/>
  <c r="BC31" i="58" s="1"/>
  <c r="AE292" i="57"/>
  <c r="BC40" i="58" s="1"/>
  <c r="AN292" i="57"/>
  <c r="BC49" i="58" s="1"/>
  <c r="AV292" i="57"/>
  <c r="BC57" i="58" s="1"/>
  <c r="T7" i="57"/>
  <c r="G28" i="58" s="1"/>
  <c r="M21" i="57"/>
  <c r="I19" i="58" s="1"/>
  <c r="U21" i="57"/>
  <c r="I29" i="58" s="1"/>
  <c r="AC21" i="57"/>
  <c r="I38" i="58" s="1"/>
  <c r="AL21" i="57"/>
  <c r="I47" i="58" s="1"/>
  <c r="S42" i="57"/>
  <c r="L27" i="58" s="1"/>
  <c r="T84" i="57"/>
  <c r="T28" i="58" s="1"/>
  <c r="BA84" i="57"/>
  <c r="T62" i="58" s="1"/>
  <c r="G91" i="57"/>
  <c r="U13" i="58" s="1"/>
  <c r="AO91" i="57"/>
  <c r="U50" i="58" s="1"/>
  <c r="AD112" i="57"/>
  <c r="X39" i="58" s="1"/>
  <c r="AN188" i="57"/>
  <c r="AM49" i="58" s="1"/>
  <c r="AR264" i="57"/>
  <c r="AY53" i="58" s="1"/>
  <c r="F49" i="57"/>
  <c r="M12" i="58" s="1"/>
  <c r="W49" i="57"/>
  <c r="M31" i="58" s="1"/>
  <c r="AE49" i="57"/>
  <c r="M40" i="58" s="1"/>
  <c r="N181" i="57"/>
  <c r="AL20" i="58" s="1"/>
  <c r="AT181" i="57"/>
  <c r="AL55" i="58" s="1"/>
  <c r="BA202" i="57"/>
  <c r="AO62" i="58" s="1"/>
  <c r="H257" i="57"/>
  <c r="AX14" i="58" s="1"/>
  <c r="AH257" i="57"/>
  <c r="AX43" i="58" s="1"/>
  <c r="AP257" i="57"/>
  <c r="AX51" i="58" s="1"/>
  <c r="AX257" i="57"/>
  <c r="AX59" i="58" s="1"/>
  <c r="E7" i="57"/>
  <c r="V7" i="57"/>
  <c r="G30" i="58" s="1"/>
  <c r="AM7" i="57"/>
  <c r="G48" i="58" s="1"/>
  <c r="W21" i="57"/>
  <c r="I31" i="58" s="1"/>
  <c r="AF112" i="57"/>
  <c r="X41" i="58" s="1"/>
  <c r="F112" i="57"/>
  <c r="X12" i="58" s="1"/>
  <c r="O112" i="57"/>
  <c r="X21" i="58" s="1"/>
  <c r="W112" i="57"/>
  <c r="X31" i="58" s="1"/>
  <c r="AN112" i="57"/>
  <c r="X49" i="58" s="1"/>
  <c r="AV112" i="57"/>
  <c r="X57" i="58" s="1"/>
  <c r="T119" i="57"/>
  <c r="Y28" i="58" s="1"/>
  <c r="AB119" i="57"/>
  <c r="Y37" i="58" s="1"/>
  <c r="AK119" i="57"/>
  <c r="Y46" i="58" s="1"/>
  <c r="AS119" i="57"/>
  <c r="Y54" i="58" s="1"/>
  <c r="E299" i="57"/>
  <c r="BD11" i="58" s="1"/>
  <c r="N299" i="57"/>
  <c r="BD20" i="58" s="1"/>
  <c r="V299" i="57"/>
  <c r="BD30" i="58" s="1"/>
  <c r="AD299" i="57"/>
  <c r="BD39" i="58" s="1"/>
  <c r="AM299" i="57"/>
  <c r="BD48" i="58" s="1"/>
  <c r="AU299" i="57"/>
  <c r="BD56" i="58" s="1"/>
  <c r="AF126" i="57"/>
  <c r="Z41" i="58" s="1"/>
  <c r="AO126" i="57"/>
  <c r="Z50" i="58" s="1"/>
  <c r="AW126" i="57"/>
  <c r="Z58" i="58" s="1"/>
  <c r="K133" i="57"/>
  <c r="AA17" i="58" s="1"/>
  <c r="I257" i="57"/>
  <c r="AX15" i="58" s="1"/>
  <c r="R257" i="57"/>
  <c r="AX26" i="58" s="1"/>
  <c r="Z257" i="57"/>
  <c r="AX35" i="58" s="1"/>
  <c r="AI257" i="57"/>
  <c r="AX44" i="58" s="1"/>
  <c r="AQ257" i="57"/>
  <c r="AX52" i="58" s="1"/>
  <c r="AL313" i="57"/>
  <c r="BF47" i="58" s="1"/>
  <c r="AM105" i="57"/>
  <c r="W48" i="58" s="1"/>
  <c r="AU105" i="57"/>
  <c r="W56" i="58" s="1"/>
  <c r="M91" i="57"/>
  <c r="U19" i="58" s="1"/>
  <c r="T188" i="57"/>
  <c r="AM28" i="58" s="1"/>
  <c r="H235" i="57"/>
  <c r="AU14" i="58" s="1"/>
  <c r="Q235" i="57"/>
  <c r="AU25" i="58" s="1"/>
  <c r="Y235" i="57"/>
  <c r="AU34" i="58" s="1"/>
  <c r="AH235" i="57"/>
  <c r="AU43" i="58" s="1"/>
  <c r="AP235" i="57"/>
  <c r="AX235" i="57"/>
  <c r="AU59" i="58" s="1"/>
  <c r="W271" i="57"/>
  <c r="AZ31" i="58" s="1"/>
  <c r="AN271" i="57"/>
  <c r="AZ49" i="58" s="1"/>
  <c r="AV271" i="57"/>
  <c r="AZ57" i="58" s="1"/>
  <c r="AM271" i="57"/>
  <c r="AZ48" i="58" s="1"/>
  <c r="V119" i="57"/>
  <c r="Y30" i="58" s="1"/>
  <c r="AD119" i="57"/>
  <c r="Y39" i="58" s="1"/>
  <c r="AM119" i="57"/>
  <c r="Y48" i="58" s="1"/>
  <c r="AU119" i="57"/>
  <c r="Y56" i="58" s="1"/>
  <c r="Q278" i="57"/>
  <c r="BA25" i="58" s="1"/>
  <c r="Y278" i="57"/>
  <c r="BA34" i="58" s="1"/>
  <c r="AH278" i="57"/>
  <c r="BA43" i="58" s="1"/>
  <c r="AP278" i="57"/>
  <c r="BA51" i="58" s="1"/>
  <c r="AX278" i="57"/>
  <c r="BA59" i="58" s="1"/>
  <c r="U188" i="57"/>
  <c r="AM29" i="58" s="1"/>
  <c r="AB299" i="57"/>
  <c r="BD37" i="58" s="1"/>
  <c r="AK299" i="57"/>
  <c r="BD46" i="58" s="1"/>
  <c r="O306" i="57"/>
  <c r="BE21" i="58" s="1"/>
  <c r="AN306" i="57"/>
  <c r="BE49" i="58" s="1"/>
  <c r="K49" i="57"/>
  <c r="J56" i="57"/>
  <c r="N16" i="58" s="1"/>
  <c r="S56" i="57"/>
  <c r="N27" i="58" s="1"/>
  <c r="AJ56" i="57"/>
  <c r="AR56" i="57"/>
  <c r="I70" i="57"/>
  <c r="P15" i="58" s="1"/>
  <c r="R70" i="57"/>
  <c r="P26" i="58" s="1"/>
  <c r="Z70" i="57"/>
  <c r="P35" i="58" s="1"/>
  <c r="AI70" i="57"/>
  <c r="P44" i="58" s="1"/>
  <c r="AQ70" i="57"/>
  <c r="P52" i="58" s="1"/>
  <c r="G126" i="57"/>
  <c r="Z13" i="58" s="1"/>
  <c r="P126" i="57"/>
  <c r="Z24" i="58" s="1"/>
  <c r="X126" i="57"/>
  <c r="P202" i="57"/>
  <c r="AO24" i="58" s="1"/>
  <c r="X202" i="57"/>
  <c r="AF202" i="57"/>
  <c r="AO41" i="58" s="1"/>
  <c r="AO202" i="57"/>
  <c r="AO50" i="58" s="1"/>
  <c r="I242" i="57"/>
  <c r="AV15" i="58" s="1"/>
  <c r="R242" i="57"/>
  <c r="AV26" i="58" s="1"/>
  <c r="Z242" i="57"/>
  <c r="AV35" i="58" s="1"/>
  <c r="AI242" i="57"/>
  <c r="AV44" i="58" s="1"/>
  <c r="AQ242" i="57"/>
  <c r="AY242" i="57"/>
  <c r="AV60" i="58" s="1"/>
  <c r="H242" i="57"/>
  <c r="AV14" i="58" s="1"/>
  <c r="AH242" i="57"/>
  <c r="AV43" i="58" s="1"/>
  <c r="AB249" i="57"/>
  <c r="AW37" i="58" s="1"/>
  <c r="AK249" i="57"/>
  <c r="AW46" i="58" s="1"/>
  <c r="AS249" i="57"/>
  <c r="AW54" i="58" s="1"/>
  <c r="BA249" i="57"/>
  <c r="AW62" i="58" s="1"/>
  <c r="V257" i="57"/>
  <c r="AX30" i="58" s="1"/>
  <c r="Y264" i="57"/>
  <c r="AY34" i="58" s="1"/>
  <c r="AF264" i="57"/>
  <c r="AY41" i="58" s="1"/>
  <c r="AZ278" i="57"/>
  <c r="BA61" i="58" s="1"/>
  <c r="R278" i="57"/>
  <c r="BA26" i="58" s="1"/>
  <c r="AQ278" i="57"/>
  <c r="BA52" i="58" s="1"/>
  <c r="AZ313" i="57"/>
  <c r="BF61" i="58" s="1"/>
  <c r="I313" i="57"/>
  <c r="BF15" i="58" s="1"/>
  <c r="O21" i="57"/>
  <c r="I21" i="58" s="1"/>
  <c r="AE21" i="57"/>
  <c r="I40" i="58" s="1"/>
  <c r="I42" i="57"/>
  <c r="L15" i="58" s="1"/>
  <c r="R42" i="57"/>
  <c r="L26" i="58" s="1"/>
  <c r="Z42" i="57"/>
  <c r="L35" i="58" s="1"/>
  <c r="AI42" i="57"/>
  <c r="L44" i="58" s="1"/>
  <c r="AQ42" i="57"/>
  <c r="L52" i="58" s="1"/>
  <c r="AY42" i="57"/>
  <c r="L60" i="58" s="1"/>
  <c r="E49" i="57"/>
  <c r="M11" i="58" s="1"/>
  <c r="AD49" i="57"/>
  <c r="M39" i="58" s="1"/>
  <c r="M49" i="57"/>
  <c r="M19" i="58" s="1"/>
  <c r="U49" i="57"/>
  <c r="M29" i="58" s="1"/>
  <c r="H63" i="57"/>
  <c r="O14" i="58" s="1"/>
  <c r="Q63" i="57"/>
  <c r="O25" i="58" s="1"/>
  <c r="Y63" i="57"/>
  <c r="N35" i="58" s="1"/>
  <c r="AH63" i="57"/>
  <c r="N50" i="58" s="1"/>
  <c r="AP63" i="57"/>
  <c r="O51" i="58" s="1"/>
  <c r="AX63" i="57"/>
  <c r="G63" i="57"/>
  <c r="O13" i="58" s="1"/>
  <c r="P63" i="57"/>
  <c r="O24" i="58" s="1"/>
  <c r="X63" i="57"/>
  <c r="N36" i="58" s="1"/>
  <c r="AF63" i="57"/>
  <c r="O41" i="58" s="1"/>
  <c r="M70" i="57"/>
  <c r="P19" i="58" s="1"/>
  <c r="U70" i="57"/>
  <c r="P29" i="58" s="1"/>
  <c r="AC70" i="57"/>
  <c r="P38" i="58" s="1"/>
  <c r="AL70" i="57"/>
  <c r="P47" i="58" s="1"/>
  <c r="AT70" i="57"/>
  <c r="P55" i="58" s="1"/>
  <c r="M77" i="57"/>
  <c r="Q19" i="58" s="1"/>
  <c r="U77" i="57"/>
  <c r="Q29" i="58" s="1"/>
  <c r="T105" i="57"/>
  <c r="W28" i="58" s="1"/>
  <c r="AB105" i="57"/>
  <c r="W37" i="58" s="1"/>
  <c r="AK105" i="57"/>
  <c r="W46" i="58" s="1"/>
  <c r="AS105" i="57"/>
  <c r="W54" i="58" s="1"/>
  <c r="BA105" i="57"/>
  <c r="W62" i="58" s="1"/>
  <c r="Q126" i="57"/>
  <c r="Z25" i="58" s="1"/>
  <c r="G209" i="57"/>
  <c r="AP13" i="58" s="1"/>
  <c r="P209" i="57"/>
  <c r="AP24" i="58" s="1"/>
  <c r="X209" i="57"/>
  <c r="AF209" i="57"/>
  <c r="AP41" i="58" s="1"/>
  <c r="AO209" i="57"/>
  <c r="AP50" i="58" s="1"/>
  <c r="AW209" i="57"/>
  <c r="AP58" i="58" s="1"/>
  <c r="V228" i="57"/>
  <c r="AT30" i="58" s="1"/>
  <c r="AD228" i="57"/>
  <c r="AT39" i="58" s="1"/>
  <c r="AM228" i="57"/>
  <c r="AT48" i="58" s="1"/>
  <c r="AU228" i="57"/>
  <c r="AT56" i="58" s="1"/>
  <c r="V249" i="57"/>
  <c r="AW30" i="58" s="1"/>
  <c r="G257" i="57"/>
  <c r="AX13" i="58" s="1"/>
  <c r="P257" i="57"/>
  <c r="AX24" i="58" s="1"/>
  <c r="X257" i="57"/>
  <c r="AF257" i="57"/>
  <c r="AX41" i="58" s="1"/>
  <c r="AO257" i="57"/>
  <c r="AX50" i="58" s="1"/>
  <c r="AW257" i="57"/>
  <c r="AX58" i="58" s="1"/>
  <c r="O257" i="57"/>
  <c r="AX21" i="58" s="1"/>
  <c r="W299" i="57"/>
  <c r="BD31" i="58" s="1"/>
  <c r="AV299" i="57"/>
  <c r="BD57" i="58" s="1"/>
  <c r="I306" i="57"/>
  <c r="BE15" i="58" s="1"/>
  <c r="R306" i="57"/>
  <c r="BE26" i="58" s="1"/>
  <c r="AI306" i="57"/>
  <c r="BE44" i="58" s="1"/>
  <c r="AQ306" i="57"/>
  <c r="BE52" i="58" s="1"/>
  <c r="J28" i="57"/>
  <c r="J16" i="58" s="1"/>
  <c r="S28" i="57"/>
  <c r="J27" i="58" s="1"/>
  <c r="AA28" i="57"/>
  <c r="J36" i="58" s="1"/>
  <c r="AJ28" i="57"/>
  <c r="J45" i="58" s="1"/>
  <c r="AR28" i="57"/>
  <c r="J53" i="58" s="1"/>
  <c r="AZ28" i="57"/>
  <c r="J61" i="58" s="1"/>
  <c r="Z63" i="57"/>
  <c r="K292" i="57"/>
  <c r="BC17" i="58" s="1"/>
  <c r="T292" i="57"/>
  <c r="BC28" i="58" s="1"/>
  <c r="AC105" i="57"/>
  <c r="W38" i="58" s="1"/>
  <c r="H209" i="57"/>
  <c r="AP14" i="58" s="1"/>
  <c r="Q209" i="57"/>
  <c r="AP25" i="58" s="1"/>
  <c r="Y209" i="57"/>
  <c r="AP34" i="58" s="1"/>
  <c r="AH209" i="57"/>
  <c r="AP43" i="58" s="1"/>
  <c r="AP209" i="57"/>
  <c r="AP51" i="58" s="1"/>
  <c r="AX209" i="57"/>
  <c r="AP59" i="58" s="1"/>
  <c r="F228" i="57"/>
  <c r="AT12" i="58" s="1"/>
  <c r="O228" i="57"/>
  <c r="AT21" i="58" s="1"/>
  <c r="W228" i="57"/>
  <c r="AT31" i="58" s="1"/>
  <c r="AE228" i="57"/>
  <c r="AT40" i="58" s="1"/>
  <c r="AN228" i="57"/>
  <c r="AT49" i="58" s="1"/>
  <c r="AV228" i="57"/>
  <c r="AT57" i="58" s="1"/>
  <c r="I7" i="57"/>
  <c r="G15" i="58" s="1"/>
  <c r="R7" i="57"/>
  <c r="G26" i="58" s="1"/>
  <c r="AI7" i="57"/>
  <c r="G44" i="58" s="1"/>
  <c r="AQ7" i="57"/>
  <c r="G52" i="58" s="1"/>
  <c r="AY7" i="57"/>
  <c r="G60" i="58" s="1"/>
  <c r="N14" i="57"/>
  <c r="H20" i="58" s="1"/>
  <c r="M28" i="57"/>
  <c r="J19" i="58" s="1"/>
  <c r="U28" i="57"/>
  <c r="J29" i="58" s="1"/>
  <c r="AC28" i="57"/>
  <c r="J38" i="58" s="1"/>
  <c r="AL28" i="57"/>
  <c r="J47" i="58" s="1"/>
  <c r="AT28" i="57"/>
  <c r="J55" i="58" s="1"/>
  <c r="H35" i="57"/>
  <c r="K14" i="58" s="1"/>
  <c r="Q35" i="57"/>
  <c r="K25" i="58" s="1"/>
  <c r="Y35" i="57"/>
  <c r="K34" i="58" s="1"/>
  <c r="AH35" i="57"/>
  <c r="K43" i="58" s="1"/>
  <c r="AP35" i="57"/>
  <c r="K51" i="58" s="1"/>
  <c r="AX35" i="57"/>
  <c r="K59" i="58" s="1"/>
  <c r="H56" i="57"/>
  <c r="N13" i="58" s="1"/>
  <c r="Q56" i="57"/>
  <c r="N25" i="58" s="1"/>
  <c r="Y56" i="57"/>
  <c r="AH56" i="57"/>
  <c r="AP56" i="57"/>
  <c r="AX56" i="57"/>
  <c r="AA84" i="57"/>
  <c r="T36" i="58" s="1"/>
  <c r="V91" i="57"/>
  <c r="U30" i="58" s="1"/>
  <c r="AD91" i="57"/>
  <c r="U39" i="58" s="1"/>
  <c r="AM91" i="57"/>
  <c r="U48" i="58" s="1"/>
  <c r="AU91" i="57"/>
  <c r="U56" i="58" s="1"/>
  <c r="AI181" i="57"/>
  <c r="AL44" i="58" s="1"/>
  <c r="AQ181" i="57"/>
  <c r="AL52" i="58" s="1"/>
  <c r="AY181" i="57"/>
  <c r="AL60" i="58" s="1"/>
  <c r="AY285" i="57"/>
  <c r="BB60" i="58" s="1"/>
  <c r="AT21" i="57"/>
  <c r="I55" i="58" s="1"/>
  <c r="AH49" i="57"/>
  <c r="M43" i="58" s="1"/>
  <c r="X70" i="57"/>
  <c r="M14" i="57"/>
  <c r="U14" i="57"/>
  <c r="H29" i="58" s="1"/>
  <c r="AC14" i="57"/>
  <c r="H38" i="58" s="1"/>
  <c r="AV21" i="57"/>
  <c r="I57" i="58" s="1"/>
  <c r="H28" i="57"/>
  <c r="Q28" i="57"/>
  <c r="J25" i="58" s="1"/>
  <c r="Y28" i="57"/>
  <c r="J34" i="58" s="1"/>
  <c r="AH28" i="57"/>
  <c r="J43" i="58" s="1"/>
  <c r="AP28" i="57"/>
  <c r="J51" i="58" s="1"/>
  <c r="AX28" i="57"/>
  <c r="J59" i="58" s="1"/>
  <c r="N35" i="57"/>
  <c r="K20" i="58" s="1"/>
  <c r="AD35" i="57"/>
  <c r="K39" i="58" s="1"/>
  <c r="AU35" i="57"/>
  <c r="K56" i="58" s="1"/>
  <c r="AP42" i="57"/>
  <c r="L51" i="58" s="1"/>
  <c r="I49" i="57"/>
  <c r="M15" i="58" s="1"/>
  <c r="R49" i="57"/>
  <c r="M26" i="58" s="1"/>
  <c r="Z49" i="57"/>
  <c r="M35" i="58" s="1"/>
  <c r="AI49" i="57"/>
  <c r="M44" i="58" s="1"/>
  <c r="AQ49" i="57"/>
  <c r="M52" i="58" s="1"/>
  <c r="AY49" i="57"/>
  <c r="M60" i="58" s="1"/>
  <c r="AA7" i="57"/>
  <c r="T49" i="57"/>
  <c r="M28" i="58" s="1"/>
  <c r="AB49" i="57"/>
  <c r="M37" i="58" s="1"/>
  <c r="AK49" i="57"/>
  <c r="M46" i="58" s="1"/>
  <c r="AS49" i="57"/>
  <c r="M54" i="58" s="1"/>
  <c r="BA49" i="57"/>
  <c r="M62" i="58" s="1"/>
  <c r="M7" i="57"/>
  <c r="G19" i="58" s="1"/>
  <c r="U7" i="57"/>
  <c r="G29" i="58" s="1"/>
  <c r="AC7" i="57"/>
  <c r="G38" i="58" s="1"/>
  <c r="AL7" i="57"/>
  <c r="G47" i="58" s="1"/>
  <c r="AT7" i="57"/>
  <c r="G55" i="58" s="1"/>
  <c r="F14" i="57"/>
  <c r="O14" i="57"/>
  <c r="W14" i="57"/>
  <c r="H31" i="58" s="1"/>
  <c r="AE14" i="57"/>
  <c r="H40" i="58" s="1"/>
  <c r="AN14" i="57"/>
  <c r="H49" i="58" s="1"/>
  <c r="AV14" i="57"/>
  <c r="H57" i="58" s="1"/>
  <c r="AD14" i="57"/>
  <c r="H39" i="58" s="1"/>
  <c r="H21" i="57"/>
  <c r="I14" i="58" s="1"/>
  <c r="Q21" i="57"/>
  <c r="I25" i="58" s="1"/>
  <c r="Y21" i="57"/>
  <c r="I34" i="58" s="1"/>
  <c r="AH21" i="57"/>
  <c r="I43" i="58" s="1"/>
  <c r="AP21" i="57"/>
  <c r="I51" i="58" s="1"/>
  <c r="AX21" i="57"/>
  <c r="I59" i="58" s="1"/>
  <c r="BA56" i="57"/>
  <c r="E119" i="57"/>
  <c r="Y11" i="58" s="1"/>
  <c r="J70" i="57"/>
  <c r="P16" i="58" s="1"/>
  <c r="S70" i="57"/>
  <c r="P27" i="58" s="1"/>
  <c r="AA70" i="57"/>
  <c r="P36" i="58" s="1"/>
  <c r="AJ70" i="57"/>
  <c r="P45" i="58" s="1"/>
  <c r="AR70" i="57"/>
  <c r="P53" i="58" s="1"/>
  <c r="AZ70" i="57"/>
  <c r="P61" i="58" s="1"/>
  <c r="H14" i="57"/>
  <c r="H14" i="58" s="1"/>
  <c r="Q14" i="57"/>
  <c r="H25" i="58" s="1"/>
  <c r="Y14" i="57"/>
  <c r="H34" i="58" s="1"/>
  <c r="AH14" i="57"/>
  <c r="H43" i="58" s="1"/>
  <c r="I35" i="57"/>
  <c r="R35" i="57"/>
  <c r="K26" i="58" s="1"/>
  <c r="AI35" i="57"/>
  <c r="K44" i="58" s="1"/>
  <c r="AQ35" i="57"/>
  <c r="K52" i="58" s="1"/>
  <c r="AY35" i="57"/>
  <c r="K60" i="58" s="1"/>
  <c r="AZ21" i="57"/>
  <c r="I61" i="58" s="1"/>
  <c r="E28" i="57"/>
  <c r="J11" i="58" s="1"/>
  <c r="V28" i="57"/>
  <c r="J30" i="58" s="1"/>
  <c r="I14" i="57"/>
  <c r="H15" i="58" s="1"/>
  <c r="R14" i="57"/>
  <c r="H26" i="58" s="1"/>
  <c r="Z14" i="57"/>
  <c r="H35" i="58" s="1"/>
  <c r="J35" i="57"/>
  <c r="K16" i="58" s="1"/>
  <c r="S35" i="57"/>
  <c r="K27" i="58" s="1"/>
  <c r="AA35" i="57"/>
  <c r="K36" i="58" s="1"/>
  <c r="AJ35" i="57"/>
  <c r="K45" i="58" s="1"/>
  <c r="AR35" i="57"/>
  <c r="K53" i="58" s="1"/>
  <c r="AZ35" i="57"/>
  <c r="K61" i="58" s="1"/>
  <c r="D71" i="57"/>
  <c r="F292" i="57"/>
  <c r="BC12" i="58" s="1"/>
  <c r="AP49" i="57"/>
  <c r="M51" i="58" s="1"/>
  <c r="AX49" i="57"/>
  <c r="M59" i="58" s="1"/>
  <c r="F56" i="57"/>
  <c r="N12" i="58" s="1"/>
  <c r="O56" i="57"/>
  <c r="N21" i="58" s="1"/>
  <c r="AN56" i="57"/>
  <c r="AV56" i="57"/>
  <c r="E84" i="57"/>
  <c r="T11" i="58" s="1"/>
  <c r="N84" i="57"/>
  <c r="T20" i="58" s="1"/>
  <c r="V84" i="57"/>
  <c r="T30" i="58" s="1"/>
  <c r="AD84" i="57"/>
  <c r="T39" i="58" s="1"/>
  <c r="AM84" i="57"/>
  <c r="T48" i="58" s="1"/>
  <c r="AU84" i="57"/>
  <c r="T56" i="58" s="1"/>
  <c r="AL84" i="57"/>
  <c r="T47" i="58" s="1"/>
  <c r="AT84" i="57"/>
  <c r="T55" i="58" s="1"/>
  <c r="X112" i="57"/>
  <c r="G133" i="57"/>
  <c r="AA13" i="58" s="1"/>
  <c r="P133" i="57"/>
  <c r="AA24" i="58" s="1"/>
  <c r="X133" i="57"/>
  <c r="AW133" i="57"/>
  <c r="AA58" i="58" s="1"/>
  <c r="H249" i="57"/>
  <c r="AW14" i="58" s="1"/>
  <c r="Q249" i="57"/>
  <c r="AW25" i="58" s="1"/>
  <c r="Y249" i="57"/>
  <c r="AW34" i="58" s="1"/>
  <c r="AH249" i="57"/>
  <c r="AW43" i="58" s="1"/>
  <c r="AP249" i="57"/>
  <c r="AW51" i="58" s="1"/>
  <c r="AX249" i="57"/>
  <c r="AW59" i="58" s="1"/>
  <c r="G285" i="57"/>
  <c r="BB13" i="58" s="1"/>
  <c r="P285" i="57"/>
  <c r="BB24" i="58" s="1"/>
  <c r="X285" i="57"/>
  <c r="AF285" i="57"/>
  <c r="BB41" i="58" s="1"/>
  <c r="AO285" i="57"/>
  <c r="BB50" i="58" s="1"/>
  <c r="AW285" i="57"/>
  <c r="F105" i="57"/>
  <c r="W12" i="58" s="1"/>
  <c r="O105" i="57"/>
  <c r="W21" i="58" s="1"/>
  <c r="W105" i="57"/>
  <c r="W31" i="58" s="1"/>
  <c r="AE105" i="57"/>
  <c r="W40" i="58" s="1"/>
  <c r="AN105" i="57"/>
  <c r="W49" i="58" s="1"/>
  <c r="AV105" i="57"/>
  <c r="W57" i="58" s="1"/>
  <c r="E126" i="57"/>
  <c r="Z11" i="58" s="1"/>
  <c r="N126" i="57"/>
  <c r="Z20" i="58" s="1"/>
  <c r="E188" i="57"/>
  <c r="AM11" i="58" s="1"/>
  <c r="N188" i="57"/>
  <c r="AM20" i="58" s="1"/>
  <c r="V188" i="57"/>
  <c r="AM30" i="58" s="1"/>
  <c r="AD188" i="57"/>
  <c r="AM39" i="58" s="1"/>
  <c r="AM188" i="57"/>
  <c r="AM48" i="58" s="1"/>
  <c r="AU188" i="57"/>
  <c r="AM56" i="58" s="1"/>
  <c r="M228" i="57"/>
  <c r="AT19" i="58" s="1"/>
  <c r="U228" i="57"/>
  <c r="AT29" i="58" s="1"/>
  <c r="AC228" i="57"/>
  <c r="AT38" i="58" s="1"/>
  <c r="AT228" i="57"/>
  <c r="AT55" i="58" s="1"/>
  <c r="T228" i="57"/>
  <c r="AT28" i="58" s="1"/>
  <c r="J235" i="57"/>
  <c r="AU16" i="58" s="1"/>
  <c r="S235" i="57"/>
  <c r="AU27" i="58" s="1"/>
  <c r="AJ235" i="57"/>
  <c r="AU45" i="58" s="1"/>
  <c r="AZ235" i="57"/>
  <c r="AU61" i="58" s="1"/>
  <c r="I235" i="57"/>
  <c r="AU15" i="58" s="1"/>
  <c r="R235" i="57"/>
  <c r="AU26" i="58" s="1"/>
  <c r="Z235" i="57"/>
  <c r="AU35" i="58" s="1"/>
  <c r="AI235" i="57"/>
  <c r="AU44" i="58" s="1"/>
  <c r="AQ235" i="57"/>
  <c r="AU52" i="58" s="1"/>
  <c r="AY235" i="57"/>
  <c r="AU60" i="58" s="1"/>
  <c r="AY257" i="57"/>
  <c r="AX60" i="58" s="1"/>
  <c r="Q257" i="57"/>
  <c r="AX25" i="58" s="1"/>
  <c r="Y257" i="57"/>
  <c r="AX34" i="58" s="1"/>
  <c r="V271" i="57"/>
  <c r="AZ30" i="58" s="1"/>
  <c r="O278" i="57"/>
  <c r="BA21" i="58" s="1"/>
  <c r="W278" i="57"/>
  <c r="BA31" i="58" s="1"/>
  <c r="AE278" i="57"/>
  <c r="BA40" i="58" s="1"/>
  <c r="AN278" i="57"/>
  <c r="BA49" i="58" s="1"/>
  <c r="AV278" i="57"/>
  <c r="I292" i="57"/>
  <c r="BC15" i="58" s="1"/>
  <c r="R292" i="57"/>
  <c r="BC26" i="58" s="1"/>
  <c r="Z292" i="57"/>
  <c r="BC35" i="58" s="1"/>
  <c r="AI292" i="57"/>
  <c r="BC44" i="58" s="1"/>
  <c r="AQ292" i="57"/>
  <c r="BC52" i="58" s="1"/>
  <c r="AY292" i="57"/>
  <c r="BC60" i="58" s="1"/>
  <c r="H292" i="57"/>
  <c r="BC14" i="58" s="1"/>
  <c r="AP292" i="57"/>
  <c r="BC51" i="58" s="1"/>
  <c r="AX292" i="57"/>
  <c r="R313" i="57"/>
  <c r="BF26" i="58" s="1"/>
  <c r="J313" i="57"/>
  <c r="BF16" i="58" s="1"/>
  <c r="S313" i="57"/>
  <c r="BF27" i="58" s="1"/>
  <c r="R63" i="57"/>
  <c r="O26" i="58" s="1"/>
  <c r="AY63" i="57"/>
  <c r="N61" i="58" s="1"/>
  <c r="T70" i="57"/>
  <c r="P28" i="58" s="1"/>
  <c r="AB70" i="57"/>
  <c r="P37" i="58" s="1"/>
  <c r="AK70" i="57"/>
  <c r="P46" i="58" s="1"/>
  <c r="BA70" i="57"/>
  <c r="P62" i="58" s="1"/>
  <c r="AK77" i="57"/>
  <c r="Q46" i="58" s="1"/>
  <c r="BA77" i="57"/>
  <c r="Q62" i="58" s="1"/>
  <c r="G84" i="57"/>
  <c r="T13" i="58" s="1"/>
  <c r="P84" i="57"/>
  <c r="X84" i="57"/>
  <c r="AF84" i="57"/>
  <c r="T41" i="58" s="1"/>
  <c r="AO84" i="57"/>
  <c r="T50" i="58" s="1"/>
  <c r="AW84" i="57"/>
  <c r="T58" i="58" s="1"/>
  <c r="I91" i="57"/>
  <c r="U15" i="58" s="1"/>
  <c r="R91" i="57"/>
  <c r="U26" i="58" s="1"/>
  <c r="Z91" i="57"/>
  <c r="U35" i="58" s="1"/>
  <c r="AI91" i="57"/>
  <c r="U44" i="58" s="1"/>
  <c r="AQ91" i="57"/>
  <c r="U52" i="58" s="1"/>
  <c r="AY91" i="57"/>
  <c r="U60" i="58" s="1"/>
  <c r="H91" i="57"/>
  <c r="U14" i="58" s="1"/>
  <c r="Q91" i="57"/>
  <c r="Y91" i="57"/>
  <c r="U34" i="58" s="1"/>
  <c r="AH91" i="57"/>
  <c r="U43" i="58" s="1"/>
  <c r="AP91" i="57"/>
  <c r="U51" i="58" s="1"/>
  <c r="AX91" i="57"/>
  <c r="U59" i="58" s="1"/>
  <c r="Q98" i="57"/>
  <c r="V25" i="58" s="1"/>
  <c r="AP98" i="57"/>
  <c r="V51" i="58" s="1"/>
  <c r="X188" i="57"/>
  <c r="AO188" i="57"/>
  <c r="AM50" i="58" s="1"/>
  <c r="AW188" i="57"/>
  <c r="AM58" i="58" s="1"/>
  <c r="F188" i="57"/>
  <c r="AM12" i="58" s="1"/>
  <c r="O188" i="57"/>
  <c r="AM21" i="58" s="1"/>
  <c r="W188" i="57"/>
  <c r="AM31" i="58" s="1"/>
  <c r="AE188" i="57"/>
  <c r="AM40" i="58" s="1"/>
  <c r="AV188" i="57"/>
  <c r="AM57" i="58" s="1"/>
  <c r="M202" i="57"/>
  <c r="AO19" i="58" s="1"/>
  <c r="AC202" i="57"/>
  <c r="AO38" i="58" s="1"/>
  <c r="AL202" i="57"/>
  <c r="AO47" i="58" s="1"/>
  <c r="AT202" i="57"/>
  <c r="AO55" i="58" s="1"/>
  <c r="K202" i="57"/>
  <c r="AO17" i="58" s="1"/>
  <c r="T202" i="57"/>
  <c r="AO28" i="58" s="1"/>
  <c r="D210" i="57"/>
  <c r="V209" i="57"/>
  <c r="AP30" i="58" s="1"/>
  <c r="K228" i="57"/>
  <c r="AT17" i="58" s="1"/>
  <c r="T235" i="57"/>
  <c r="AU28" i="58" s="1"/>
  <c r="AB235" i="57"/>
  <c r="AU37" i="58" s="1"/>
  <c r="AK235" i="57"/>
  <c r="AU46" i="58" s="1"/>
  <c r="AS235" i="57"/>
  <c r="AU54" i="58" s="1"/>
  <c r="BA235" i="57"/>
  <c r="AU62" i="58" s="1"/>
  <c r="M249" i="57"/>
  <c r="AW19" i="58" s="1"/>
  <c r="U249" i="57"/>
  <c r="AW29" i="58" s="1"/>
  <c r="AC249" i="57"/>
  <c r="AW38" i="58" s="1"/>
  <c r="AL249" i="57"/>
  <c r="AW47" i="58" s="1"/>
  <c r="Z278" i="57"/>
  <c r="BA35" i="58" s="1"/>
  <c r="AY278" i="57"/>
  <c r="BA60" i="58" s="1"/>
  <c r="AK285" i="57"/>
  <c r="BB46" i="58" s="1"/>
  <c r="J292" i="57"/>
  <c r="BC16" i="58" s="1"/>
  <c r="S292" i="57"/>
  <c r="BC27" i="58" s="1"/>
  <c r="AA292" i="57"/>
  <c r="BC36" i="58" s="1"/>
  <c r="AR292" i="57"/>
  <c r="BC53" i="58" s="1"/>
  <c r="AT49" i="57"/>
  <c r="M55" i="58" s="1"/>
  <c r="I84" i="57"/>
  <c r="T15" i="58" s="1"/>
  <c r="R84" i="57"/>
  <c r="T26" i="58" s="1"/>
  <c r="Z84" i="57"/>
  <c r="T35" i="58" s="1"/>
  <c r="AI84" i="57"/>
  <c r="T44" i="58" s="1"/>
  <c r="AQ84" i="57"/>
  <c r="T52" i="58" s="1"/>
  <c r="AY84" i="57"/>
  <c r="T60" i="58" s="1"/>
  <c r="H84" i="57"/>
  <c r="T14" i="58" s="1"/>
  <c r="Q84" i="57"/>
  <c r="T25" i="58" s="1"/>
  <c r="Y84" i="57"/>
  <c r="T34" i="58" s="1"/>
  <c r="AH84" i="57"/>
  <c r="T43" i="58" s="1"/>
  <c r="AP84" i="57"/>
  <c r="T51" i="58" s="1"/>
  <c r="AX84" i="57"/>
  <c r="T59" i="58" s="1"/>
  <c r="AA119" i="57"/>
  <c r="Y36" i="58" s="1"/>
  <c r="AH126" i="57"/>
  <c r="Z43" i="58" s="1"/>
  <c r="AX126" i="57"/>
  <c r="Z59" i="58" s="1"/>
  <c r="AT313" i="57"/>
  <c r="BF55" i="58" s="1"/>
  <c r="I126" i="57"/>
  <c r="Z15" i="58" s="1"/>
  <c r="R126" i="57"/>
  <c r="Z26" i="58" s="1"/>
  <c r="Z126" i="57"/>
  <c r="Z35" i="58" s="1"/>
  <c r="AI126" i="57"/>
  <c r="Z44" i="58" s="1"/>
  <c r="AQ126" i="57"/>
  <c r="Z52" i="58" s="1"/>
  <c r="AY126" i="57"/>
  <c r="Z60" i="58" s="1"/>
  <c r="AC133" i="57"/>
  <c r="AA38" i="58" s="1"/>
  <c r="AL133" i="57"/>
  <c r="AA47" i="58" s="1"/>
  <c r="AT133" i="57"/>
  <c r="AA55" i="58" s="1"/>
  <c r="Q188" i="57"/>
  <c r="AM25" i="58" s="1"/>
  <c r="Y188" i="57"/>
  <c r="AM34" i="58" s="1"/>
  <c r="AH188" i="57"/>
  <c r="AP188" i="57"/>
  <c r="AM51" i="58" s="1"/>
  <c r="AX188" i="57"/>
  <c r="AM59" i="58" s="1"/>
  <c r="E202" i="57"/>
  <c r="AO11" i="58" s="1"/>
  <c r="N202" i="57"/>
  <c r="AO20" i="58" s="1"/>
  <c r="V202" i="57"/>
  <c r="AO30" i="58" s="1"/>
  <c r="AD202" i="57"/>
  <c r="AO39" i="58" s="1"/>
  <c r="AM202" i="57"/>
  <c r="AO48" i="58" s="1"/>
  <c r="F209" i="57"/>
  <c r="AP12" i="58" s="1"/>
  <c r="O209" i="57"/>
  <c r="AP21" i="58" s="1"/>
  <c r="W209" i="57"/>
  <c r="AP31" i="58" s="1"/>
  <c r="AN209" i="57"/>
  <c r="AP49" i="58" s="1"/>
  <c r="E249" i="57"/>
  <c r="AW11" i="58" s="1"/>
  <c r="N249" i="57"/>
  <c r="AW20" i="58" s="1"/>
  <c r="AD249" i="57"/>
  <c r="AW39" i="58" s="1"/>
  <c r="AM249" i="57"/>
  <c r="AW48" i="58" s="1"/>
  <c r="AU249" i="57"/>
  <c r="AW56" i="58" s="1"/>
  <c r="U257" i="57"/>
  <c r="AX29" i="58" s="1"/>
  <c r="J278" i="57"/>
  <c r="BA16" i="58" s="1"/>
  <c r="S278" i="57"/>
  <c r="BA27" i="58" s="1"/>
  <c r="AA278" i="57"/>
  <c r="BA36" i="58" s="1"/>
  <c r="AJ278" i="57"/>
  <c r="BA45" i="58" s="1"/>
  <c r="AR278" i="57"/>
  <c r="BA53" i="58" s="1"/>
  <c r="K91" i="57"/>
  <c r="U17" i="58" s="1"/>
  <c r="T91" i="57"/>
  <c r="U28" i="58" s="1"/>
  <c r="AB91" i="57"/>
  <c r="U37" i="58" s="1"/>
  <c r="AK91" i="57"/>
  <c r="U46" i="58" s="1"/>
  <c r="AS91" i="57"/>
  <c r="U54" i="58" s="1"/>
  <c r="BA91" i="57"/>
  <c r="U62" i="58" s="1"/>
  <c r="M105" i="57"/>
  <c r="W19" i="58" s="1"/>
  <c r="U105" i="57"/>
  <c r="W29" i="58" s="1"/>
  <c r="AL105" i="57"/>
  <c r="W47" i="58" s="1"/>
  <c r="AT105" i="57"/>
  <c r="W55" i="58" s="1"/>
  <c r="N119" i="57"/>
  <c r="Y20" i="58" s="1"/>
  <c r="T126" i="57"/>
  <c r="Z28" i="58" s="1"/>
  <c r="AB126" i="57"/>
  <c r="Z37" i="58" s="1"/>
  <c r="AK126" i="57"/>
  <c r="Z46" i="58" s="1"/>
  <c r="AS126" i="57"/>
  <c r="Z54" i="58" s="1"/>
  <c r="BA126" i="57"/>
  <c r="Z62" i="58" s="1"/>
  <c r="F133" i="57"/>
  <c r="AA12" i="58" s="1"/>
  <c r="O133" i="57"/>
  <c r="AA21" i="58" s="1"/>
  <c r="W133" i="57"/>
  <c r="AE133" i="57"/>
  <c r="AA40" i="58" s="1"/>
  <c r="AN133" i="57"/>
  <c r="AA49" i="58" s="1"/>
  <c r="AV133" i="57"/>
  <c r="AA57" i="58" s="1"/>
  <c r="AJ188" i="57"/>
  <c r="AM45" i="58" s="1"/>
  <c r="AR188" i="57"/>
  <c r="AM53" i="58" s="1"/>
  <c r="AZ188" i="57"/>
  <c r="AM61" i="58" s="1"/>
  <c r="G235" i="57"/>
  <c r="AU13" i="58" s="1"/>
  <c r="P235" i="57"/>
  <c r="AU24" i="58" s="1"/>
  <c r="X235" i="57"/>
  <c r="AF235" i="57"/>
  <c r="AU41" i="58" s="1"/>
  <c r="AO235" i="57"/>
  <c r="AU50" i="58" s="1"/>
  <c r="AW235" i="57"/>
  <c r="AU58" i="58" s="1"/>
  <c r="F285" i="57"/>
  <c r="BB12" i="58" s="1"/>
  <c r="O285" i="57"/>
  <c r="BB21" i="58" s="1"/>
  <c r="W285" i="57"/>
  <c r="BB31" i="58" s="1"/>
  <c r="AE285" i="57"/>
  <c r="BB40" i="58" s="1"/>
  <c r="AN285" i="57"/>
  <c r="BB49" i="58" s="1"/>
  <c r="AV285" i="57"/>
  <c r="BB57" i="58" s="1"/>
  <c r="AN299" i="57"/>
  <c r="BD49" i="58" s="1"/>
  <c r="AV306" i="57"/>
  <c r="BE57" i="58" s="1"/>
  <c r="AM306" i="57"/>
  <c r="BE48" i="58" s="1"/>
  <c r="G313" i="57"/>
  <c r="BF13" i="58" s="1"/>
  <c r="P313" i="57"/>
  <c r="BF24" i="58" s="1"/>
  <c r="X313" i="57"/>
  <c r="AO313" i="57"/>
  <c r="BF50" i="58" s="1"/>
  <c r="AW313" i="57"/>
  <c r="BF58" i="58" s="1"/>
  <c r="AE18" i="58"/>
  <c r="K152" i="57"/>
  <c r="AE17" i="58" s="1"/>
  <c r="AF15" i="58"/>
  <c r="AF50" i="58"/>
  <c r="AF26" i="58"/>
  <c r="Q7" i="57"/>
  <c r="G25" i="58" s="1"/>
  <c r="Y7" i="57"/>
  <c r="G34" i="58" s="1"/>
  <c r="AH7" i="57"/>
  <c r="G43" i="58" s="1"/>
  <c r="AP7" i="57"/>
  <c r="G51" i="58" s="1"/>
  <c r="R28" i="57"/>
  <c r="J26" i="58" s="1"/>
  <c r="Z28" i="57"/>
  <c r="J35" i="58" s="1"/>
  <c r="AY28" i="57"/>
  <c r="J60" i="58" s="1"/>
  <c r="AF19" i="58"/>
  <c r="AF29" i="58"/>
  <c r="AF38" i="58"/>
  <c r="AF46" i="58"/>
  <c r="AF54" i="58"/>
  <c r="AF62" i="58"/>
  <c r="AS14" i="57"/>
  <c r="H54" i="58" s="1"/>
  <c r="BA14" i="57"/>
  <c r="H62" i="58" s="1"/>
  <c r="AF45" i="58"/>
  <c r="N21" i="57"/>
  <c r="I20" i="58" s="1"/>
  <c r="V21" i="57"/>
  <c r="I30" i="58" s="1"/>
  <c r="AD21" i="57"/>
  <c r="I39" i="58" s="1"/>
  <c r="AM21" i="57"/>
  <c r="I48" i="58" s="1"/>
  <c r="AU21" i="57"/>
  <c r="I56" i="58" s="1"/>
  <c r="AZ63" i="57"/>
  <c r="O61" i="58" s="1"/>
  <c r="N77" i="57"/>
  <c r="Q20" i="58" s="1"/>
  <c r="V77" i="57"/>
  <c r="Q30" i="58" s="1"/>
  <c r="AD77" i="57"/>
  <c r="Q39" i="58" s="1"/>
  <c r="AM77" i="57"/>
  <c r="Q48" i="58" s="1"/>
  <c r="AU77" i="57"/>
  <c r="Q56" i="58" s="1"/>
  <c r="K98" i="57"/>
  <c r="V17" i="58" s="1"/>
  <c r="N98" i="57"/>
  <c r="V20" i="58" s="1"/>
  <c r="V98" i="57"/>
  <c r="V30" i="58" s="1"/>
  <c r="AD98" i="57"/>
  <c r="V39" i="58" s="1"/>
  <c r="AM98" i="57"/>
  <c r="V48" i="58" s="1"/>
  <c r="AU98" i="57"/>
  <c r="V56" i="58" s="1"/>
  <c r="G105" i="57"/>
  <c r="W13" i="58" s="1"/>
  <c r="P105" i="57"/>
  <c r="W24" i="58" s="1"/>
  <c r="G119" i="57"/>
  <c r="Y13" i="58" s="1"/>
  <c r="P119" i="57"/>
  <c r="Y24" i="58" s="1"/>
  <c r="X119" i="57"/>
  <c r="AF119" i="57"/>
  <c r="Y41" i="58" s="1"/>
  <c r="AO119" i="57"/>
  <c r="Y50" i="58" s="1"/>
  <c r="AW119" i="57"/>
  <c r="Y58" i="58" s="1"/>
  <c r="E133" i="57"/>
  <c r="AA11" i="58" s="1"/>
  <c r="N133" i="57"/>
  <c r="AA20" i="58" s="1"/>
  <c r="V133" i="57"/>
  <c r="AA30" i="58" s="1"/>
  <c r="AD133" i="57"/>
  <c r="AA39" i="58" s="1"/>
  <c r="AM133" i="57"/>
  <c r="AA48" i="58" s="1"/>
  <c r="AU133" i="57"/>
  <c r="AA56" i="58" s="1"/>
  <c r="AF12" i="58"/>
  <c r="AF20" i="58"/>
  <c r="AF30" i="58"/>
  <c r="AF39" i="58"/>
  <c r="AF47" i="58"/>
  <c r="AF55" i="58"/>
  <c r="AI299" i="57"/>
  <c r="BD44" i="58" s="1"/>
  <c r="Z306" i="57"/>
  <c r="BE35" i="58" s="1"/>
  <c r="AQ14" i="57"/>
  <c r="H52" i="58" s="1"/>
  <c r="AY14" i="57"/>
  <c r="H60" i="58" s="1"/>
  <c r="G21" i="57"/>
  <c r="P21" i="57"/>
  <c r="I24" i="58" s="1"/>
  <c r="X21" i="57"/>
  <c r="AF21" i="57"/>
  <c r="I41" i="58" s="1"/>
  <c r="AO21" i="57"/>
  <c r="I50" i="58" s="1"/>
  <c r="AW21" i="57"/>
  <c r="I58" i="58" s="1"/>
  <c r="G35" i="57"/>
  <c r="K13" i="58" s="1"/>
  <c r="P35" i="57"/>
  <c r="K24" i="58" s="1"/>
  <c r="X35" i="57"/>
  <c r="AF35" i="57"/>
  <c r="K41" i="58" s="1"/>
  <c r="AO35" i="57"/>
  <c r="K50" i="58" s="1"/>
  <c r="AW35" i="57"/>
  <c r="K58" i="58" s="1"/>
  <c r="AA56" i="57"/>
  <c r="AY70" i="57"/>
  <c r="P60" i="58" s="1"/>
  <c r="G77" i="57"/>
  <c r="Q13" i="58" s="1"/>
  <c r="P77" i="57"/>
  <c r="Q24" i="58" s="1"/>
  <c r="X77" i="57"/>
  <c r="AF77" i="57"/>
  <c r="Q41" i="58" s="1"/>
  <c r="AO77" i="57"/>
  <c r="Q50" i="58" s="1"/>
  <c r="AW77" i="57"/>
  <c r="Q58" i="58" s="1"/>
  <c r="F77" i="57"/>
  <c r="Q12" i="58" s="1"/>
  <c r="O77" i="57"/>
  <c r="AN77" i="57"/>
  <c r="Q49" i="58" s="1"/>
  <c r="G98" i="57"/>
  <c r="V13" i="58" s="1"/>
  <c r="P98" i="57"/>
  <c r="V24" i="58" s="1"/>
  <c r="X98" i="57"/>
  <c r="AF98" i="57"/>
  <c r="V41" i="58" s="1"/>
  <c r="AO98" i="57"/>
  <c r="V50" i="58" s="1"/>
  <c r="AW98" i="57"/>
  <c r="V58" i="58" s="1"/>
  <c r="F98" i="57"/>
  <c r="V12" i="58" s="1"/>
  <c r="O98" i="57"/>
  <c r="V21" i="58" s="1"/>
  <c r="W98" i="57"/>
  <c r="V31" i="58" s="1"/>
  <c r="AE98" i="57"/>
  <c r="V40" i="58" s="1"/>
  <c r="AN98" i="57"/>
  <c r="V49" i="58" s="1"/>
  <c r="AV98" i="57"/>
  <c r="V57" i="58" s="1"/>
  <c r="D116" i="57"/>
  <c r="V112" i="57"/>
  <c r="I119" i="57"/>
  <c r="Y15" i="58" s="1"/>
  <c r="R119" i="57"/>
  <c r="Y26" i="58" s="1"/>
  <c r="Z119" i="57"/>
  <c r="Y35" i="58" s="1"/>
  <c r="AI119" i="57"/>
  <c r="Y44" i="58" s="1"/>
  <c r="AQ119" i="57"/>
  <c r="Y52" i="58" s="1"/>
  <c r="AY119" i="57"/>
  <c r="Y60" i="58" s="1"/>
  <c r="Q119" i="57"/>
  <c r="Y25" i="58" s="1"/>
  <c r="Y119" i="57"/>
  <c r="Y34" i="58" s="1"/>
  <c r="AH119" i="57"/>
  <c r="Y43" i="58" s="1"/>
  <c r="AF27" i="58"/>
  <c r="AF56" i="58"/>
  <c r="AF13" i="58"/>
  <c r="AF31" i="58"/>
  <c r="AF48" i="58"/>
  <c r="D258" i="57"/>
  <c r="J49" i="57"/>
  <c r="M16" i="58" s="1"/>
  <c r="S49" i="57"/>
  <c r="M27" i="58" s="1"/>
  <c r="AA49" i="57"/>
  <c r="M36" i="58" s="1"/>
  <c r="AJ49" i="57"/>
  <c r="M45" i="58" s="1"/>
  <c r="AR49" i="57"/>
  <c r="M53" i="58" s="1"/>
  <c r="AZ49" i="57"/>
  <c r="M61" i="58" s="1"/>
  <c r="N63" i="57"/>
  <c r="O20" i="58" s="1"/>
  <c r="V63" i="57"/>
  <c r="O30" i="58" s="1"/>
  <c r="AD63" i="57"/>
  <c r="O39" i="58" s="1"/>
  <c r="AM63" i="57"/>
  <c r="O48" i="58" s="1"/>
  <c r="AU63" i="57"/>
  <c r="O56" i="58" s="1"/>
  <c r="Y77" i="57"/>
  <c r="Q34" i="58" s="1"/>
  <c r="AP77" i="57"/>
  <c r="Q51" i="58" s="1"/>
  <c r="AC91" i="57"/>
  <c r="U38" i="58" s="1"/>
  <c r="AL91" i="57"/>
  <c r="U47" i="58" s="1"/>
  <c r="AT91" i="57"/>
  <c r="U55" i="58" s="1"/>
  <c r="G112" i="57"/>
  <c r="X13" i="58" s="1"/>
  <c r="P112" i="57"/>
  <c r="X24" i="58" s="1"/>
  <c r="AO112" i="57"/>
  <c r="X50" i="58" s="1"/>
  <c r="AW112" i="57"/>
  <c r="X58" i="58" s="1"/>
  <c r="AR119" i="57"/>
  <c r="Y53" i="58" s="1"/>
  <c r="AF28" i="58"/>
  <c r="AF57" i="58"/>
  <c r="AF14" i="58"/>
  <c r="AF24" i="58"/>
  <c r="AF41" i="58"/>
  <c r="AF49" i="58"/>
  <c r="BF18" i="58"/>
  <c r="K313" i="57"/>
  <c r="BF17" i="58" s="1"/>
  <c r="AF34" i="58"/>
  <c r="AF42" i="58"/>
  <c r="AB42" i="58" s="1"/>
  <c r="AU14" i="57"/>
  <c r="H56" i="58" s="1"/>
  <c r="AL14" i="57"/>
  <c r="H47" i="58" s="1"/>
  <c r="AT14" i="57"/>
  <c r="H55" i="58" s="1"/>
  <c r="Z21" i="57"/>
  <c r="I35" i="58" s="1"/>
  <c r="J42" i="57"/>
  <c r="N56" i="57"/>
  <c r="N20" i="58" s="1"/>
  <c r="O63" i="57"/>
  <c r="O21" i="58" s="1"/>
  <c r="W63" i="57"/>
  <c r="N51" i="58" s="1"/>
  <c r="AE63" i="57"/>
  <c r="N42" i="58" s="1"/>
  <c r="AN63" i="57"/>
  <c r="N43" i="58" s="1"/>
  <c r="AV63" i="57"/>
  <c r="N45" i="58" s="1"/>
  <c r="AQ77" i="57"/>
  <c r="Q52" i="58" s="1"/>
  <c r="J126" i="57"/>
  <c r="Z16" i="58" s="1"/>
  <c r="S126" i="57"/>
  <c r="Z27" i="58" s="1"/>
  <c r="AA126" i="57"/>
  <c r="Z36" i="58" s="1"/>
  <c r="AJ126" i="57"/>
  <c r="Z45" i="58" s="1"/>
  <c r="AR126" i="57"/>
  <c r="Z53" i="58" s="1"/>
  <c r="AZ126" i="57"/>
  <c r="Z61" i="58" s="1"/>
  <c r="AF35" i="58"/>
  <c r="AF59" i="58"/>
  <c r="AF16" i="58"/>
  <c r="AF43" i="58"/>
  <c r="AF51" i="58"/>
  <c r="AO63" i="57"/>
  <c r="AW63" i="57"/>
  <c r="N59" i="58" s="1"/>
  <c r="N70" i="57"/>
  <c r="V70" i="57"/>
  <c r="P30" i="58" s="1"/>
  <c r="AD70" i="57"/>
  <c r="P39" i="58" s="1"/>
  <c r="AM70" i="57"/>
  <c r="P48" i="58" s="1"/>
  <c r="AU70" i="57"/>
  <c r="P56" i="58" s="1"/>
  <c r="R112" i="57"/>
  <c r="X26" i="58" s="1"/>
  <c r="Z112" i="57"/>
  <c r="X35" i="58" s="1"/>
  <c r="AI112" i="57"/>
  <c r="X44" i="58" s="1"/>
  <c r="AQ112" i="57"/>
  <c r="X52" i="58" s="1"/>
  <c r="AF37" i="58"/>
  <c r="AF60" i="58"/>
  <c r="AF44" i="58"/>
  <c r="AF52" i="58"/>
  <c r="K169" i="57"/>
  <c r="AI17" i="58" s="1"/>
  <c r="G14" i="57"/>
  <c r="H13" i="58" s="1"/>
  <c r="P14" i="57"/>
  <c r="H24" i="58" s="1"/>
  <c r="X14" i="57"/>
  <c r="AF14" i="57"/>
  <c r="H41" i="58" s="1"/>
  <c r="AO14" i="57"/>
  <c r="H50" i="58" s="1"/>
  <c r="AW14" i="57"/>
  <c r="H58" i="58" s="1"/>
  <c r="M35" i="57"/>
  <c r="K19" i="58" s="1"/>
  <c r="AC35" i="57"/>
  <c r="K38" i="58" s="1"/>
  <c r="AT35" i="57"/>
  <c r="K55" i="58" s="1"/>
  <c r="K35" i="57"/>
  <c r="K17" i="58" s="1"/>
  <c r="T35" i="57"/>
  <c r="K28" i="58" s="1"/>
  <c r="AB35" i="57"/>
  <c r="K37" i="58" s="1"/>
  <c r="AK35" i="57"/>
  <c r="K46" i="58" s="1"/>
  <c r="AS35" i="57"/>
  <c r="K54" i="58" s="1"/>
  <c r="BA35" i="57"/>
  <c r="K62" i="58" s="1"/>
  <c r="AC42" i="57"/>
  <c r="L38" i="58" s="1"/>
  <c r="AL42" i="57"/>
  <c r="L47" i="58" s="1"/>
  <c r="AT42" i="57"/>
  <c r="L55" i="58" s="1"/>
  <c r="O49" i="57"/>
  <c r="M21" i="58" s="1"/>
  <c r="AN49" i="57"/>
  <c r="M49" i="58" s="1"/>
  <c r="AV49" i="57"/>
  <c r="M57" i="58" s="1"/>
  <c r="N49" i="57"/>
  <c r="M20" i="58" s="1"/>
  <c r="V49" i="57"/>
  <c r="M30" i="58" s="1"/>
  <c r="AM49" i="57"/>
  <c r="M48" i="58" s="1"/>
  <c r="AU49" i="57"/>
  <c r="M56" i="58" s="1"/>
  <c r="G56" i="57"/>
  <c r="P56" i="57"/>
  <c r="N24" i="58" s="1"/>
  <c r="X56" i="57"/>
  <c r="AF56" i="57"/>
  <c r="AO56" i="57"/>
  <c r="AW56" i="57"/>
  <c r="W56" i="57"/>
  <c r="N31" i="58" s="1"/>
  <c r="I63" i="57"/>
  <c r="O15" i="58" s="1"/>
  <c r="AI63" i="57"/>
  <c r="O44" i="58" s="1"/>
  <c r="AQ63" i="57"/>
  <c r="N58" i="58" s="1"/>
  <c r="G70" i="57"/>
  <c r="P13" i="58" s="1"/>
  <c r="P70" i="57"/>
  <c r="P24" i="58" s="1"/>
  <c r="AF70" i="57"/>
  <c r="P41" i="58" s="1"/>
  <c r="AO70" i="57"/>
  <c r="P50" i="58" s="1"/>
  <c r="AW70" i="57"/>
  <c r="P58" i="58" s="1"/>
  <c r="W70" i="57"/>
  <c r="P31" i="58" s="1"/>
  <c r="AE70" i="57"/>
  <c r="P40" i="58" s="1"/>
  <c r="M84" i="57"/>
  <c r="T19" i="58" s="1"/>
  <c r="U84" i="57"/>
  <c r="T29" i="58" s="1"/>
  <c r="AC84" i="57"/>
  <c r="T38" i="58" s="1"/>
  <c r="AB84" i="57"/>
  <c r="T37" i="58" s="1"/>
  <c r="AK84" i="57"/>
  <c r="T46" i="58" s="1"/>
  <c r="AS84" i="57"/>
  <c r="T54" i="58" s="1"/>
  <c r="P91" i="57"/>
  <c r="U24" i="58" s="1"/>
  <c r="X91" i="57"/>
  <c r="AF91" i="57"/>
  <c r="U41" i="58" s="1"/>
  <c r="V126" i="57"/>
  <c r="AD126" i="57"/>
  <c r="Z39" i="58" s="1"/>
  <c r="AM126" i="57"/>
  <c r="Z48" i="58" s="1"/>
  <c r="AU126" i="57"/>
  <c r="Z56" i="58" s="1"/>
  <c r="AF21" i="58"/>
  <c r="AF40" i="58"/>
  <c r="AF61" i="58"/>
  <c r="AF53" i="58"/>
  <c r="K165" i="57"/>
  <c r="AY18" i="58"/>
  <c r="K264" i="57"/>
  <c r="AY17" i="58" s="1"/>
  <c r="D185" i="57"/>
  <c r="U181" i="57"/>
  <c r="AL29" i="58" s="1"/>
  <c r="AK181" i="57"/>
  <c r="AL46" i="58" s="1"/>
  <c r="I188" i="57"/>
  <c r="AM15" i="58" s="1"/>
  <c r="R188" i="57"/>
  <c r="AM26" i="58" s="1"/>
  <c r="Z188" i="57"/>
  <c r="AM35" i="58" s="1"/>
  <c r="AI188" i="57"/>
  <c r="AM44" i="58" s="1"/>
  <c r="AQ188" i="57"/>
  <c r="AM52" i="58" s="1"/>
  <c r="AY188" i="57"/>
  <c r="AM60" i="58" s="1"/>
  <c r="G278" i="57"/>
  <c r="BA13" i="58" s="1"/>
  <c r="P278" i="57"/>
  <c r="BA24" i="58" s="1"/>
  <c r="X278" i="57"/>
  <c r="AF278" i="57"/>
  <c r="BA41" i="58" s="1"/>
  <c r="AO278" i="57"/>
  <c r="BA50" i="58" s="1"/>
  <c r="AW278" i="57"/>
  <c r="BA58" i="58" s="1"/>
  <c r="AF313" i="57"/>
  <c r="BF41" i="58" s="1"/>
  <c r="AW202" i="57"/>
  <c r="AO58" i="58" s="1"/>
  <c r="S209" i="57"/>
  <c r="AP27" i="58" s="1"/>
  <c r="AA209" i="57"/>
  <c r="AP36" i="58" s="1"/>
  <c r="AJ209" i="57"/>
  <c r="AP45" i="58" s="1"/>
  <c r="AR209" i="57"/>
  <c r="AP53" i="58" s="1"/>
  <c r="AZ209" i="57"/>
  <c r="AP61" i="58" s="1"/>
  <c r="S257" i="57"/>
  <c r="AX27" i="58" s="1"/>
  <c r="AA257" i="57"/>
  <c r="AX36" i="58" s="1"/>
  <c r="AJ257" i="57"/>
  <c r="AX45" i="58" s="1"/>
  <c r="AR257" i="57"/>
  <c r="AX53" i="58" s="1"/>
  <c r="AZ257" i="57"/>
  <c r="AX61" i="58" s="1"/>
  <c r="E271" i="57"/>
  <c r="AZ11" i="58" s="1"/>
  <c r="N271" i="57"/>
  <c r="AZ20" i="58" s="1"/>
  <c r="AD271" i="57"/>
  <c r="AZ39" i="58" s="1"/>
  <c r="AU271" i="57"/>
  <c r="T285" i="57"/>
  <c r="BB28" i="58" s="1"/>
  <c r="BA285" i="57"/>
  <c r="BB62" i="58" s="1"/>
  <c r="H306" i="57"/>
  <c r="BE14" i="58" s="1"/>
  <c r="Q306" i="57"/>
  <c r="BE25" i="58" s="1"/>
  <c r="Y306" i="57"/>
  <c r="BE34" i="58" s="1"/>
  <c r="AH306" i="57"/>
  <c r="BE43" i="58" s="1"/>
  <c r="AP306" i="57"/>
  <c r="BE51" i="58" s="1"/>
  <c r="AX306" i="57"/>
  <c r="BE59" i="58" s="1"/>
  <c r="P306" i="57"/>
  <c r="BE24" i="58" s="1"/>
  <c r="I202" i="57"/>
  <c r="AO15" i="58" s="1"/>
  <c r="R202" i="57"/>
  <c r="AO26" i="58" s="1"/>
  <c r="Z202" i="57"/>
  <c r="AO35" i="58" s="1"/>
  <c r="AQ202" i="57"/>
  <c r="AO52" i="58" s="1"/>
  <c r="AY202" i="57"/>
  <c r="AO60" i="58" s="1"/>
  <c r="H202" i="57"/>
  <c r="AO14" i="58" s="1"/>
  <c r="Q202" i="57"/>
  <c r="AO25" i="58" s="1"/>
  <c r="Y202" i="57"/>
  <c r="AO34" i="58" s="1"/>
  <c r="AH202" i="57"/>
  <c r="AO43" i="58" s="1"/>
  <c r="AP202" i="57"/>
  <c r="AO51" i="58" s="1"/>
  <c r="AX202" i="57"/>
  <c r="AO59" i="58" s="1"/>
  <c r="M209" i="57"/>
  <c r="AP19" i="58" s="1"/>
  <c r="U209" i="57"/>
  <c r="AP29" i="58" s="1"/>
  <c r="AC209" i="57"/>
  <c r="AP38" i="58" s="1"/>
  <c r="AL209" i="57"/>
  <c r="AP47" i="58" s="1"/>
  <c r="AT209" i="57"/>
  <c r="AP55" i="58" s="1"/>
  <c r="K209" i="57"/>
  <c r="AP17" i="58" s="1"/>
  <c r="T209" i="57"/>
  <c r="AP28" i="58" s="1"/>
  <c r="AB209" i="57"/>
  <c r="AP37" i="58" s="1"/>
  <c r="AK209" i="57"/>
  <c r="AS209" i="57"/>
  <c r="AP54" i="58" s="1"/>
  <c r="BA209" i="57"/>
  <c r="AP62" i="58" s="1"/>
  <c r="AB242" i="57"/>
  <c r="AV37" i="58" s="1"/>
  <c r="BA242" i="57"/>
  <c r="AV62" i="58" s="1"/>
  <c r="J242" i="57"/>
  <c r="AV16" i="58" s="1"/>
  <c r="AJ242" i="57"/>
  <c r="AV45" i="58" s="1"/>
  <c r="G249" i="57"/>
  <c r="AW13" i="58" s="1"/>
  <c r="P249" i="57"/>
  <c r="AW24" i="58" s="1"/>
  <c r="X249" i="57"/>
  <c r="AF249" i="57"/>
  <c r="AW41" i="58" s="1"/>
  <c r="AO249" i="57"/>
  <c r="AW50" i="58" s="1"/>
  <c r="AW249" i="57"/>
  <c r="AW58" i="58" s="1"/>
  <c r="AJ264" i="57"/>
  <c r="AY45" i="58" s="1"/>
  <c r="AZ264" i="57"/>
  <c r="AY61" i="58" s="1"/>
  <c r="X271" i="57"/>
  <c r="AO271" i="57"/>
  <c r="AZ50" i="58" s="1"/>
  <c r="AW271" i="57"/>
  <c r="AZ58" i="58" s="1"/>
  <c r="F271" i="57"/>
  <c r="AZ12" i="58" s="1"/>
  <c r="O271" i="57"/>
  <c r="AZ21" i="58" s="1"/>
  <c r="AE271" i="57"/>
  <c r="AZ40" i="58" s="1"/>
  <c r="D286" i="57"/>
  <c r="V285" i="57"/>
  <c r="BB30" i="58" s="1"/>
  <c r="AU285" i="57"/>
  <c r="BB56" i="58" s="1"/>
  <c r="M285" i="57"/>
  <c r="BB19" i="58" s="1"/>
  <c r="I299" i="57"/>
  <c r="BD15" i="58" s="1"/>
  <c r="R299" i="57"/>
  <c r="BD26" i="58" s="1"/>
  <c r="Z299" i="57"/>
  <c r="BD35" i="58" s="1"/>
  <c r="AQ299" i="57"/>
  <c r="BD52" i="58" s="1"/>
  <c r="AY299" i="57"/>
  <c r="AA313" i="57"/>
  <c r="BF36" i="58" s="1"/>
  <c r="AJ313" i="57"/>
  <c r="BF45" i="58" s="1"/>
  <c r="AR313" i="57"/>
  <c r="BF53" i="58" s="1"/>
  <c r="AQ313" i="57"/>
  <c r="BF52" i="58" s="1"/>
  <c r="AB202" i="57"/>
  <c r="AO37" i="58" s="1"/>
  <c r="AK202" i="57"/>
  <c r="AO46" i="58" s="1"/>
  <c r="AS202" i="57"/>
  <c r="AO54" i="58" s="1"/>
  <c r="AE209" i="57"/>
  <c r="AP40" i="58" s="1"/>
  <c r="AV209" i="57"/>
  <c r="AP57" i="58" s="1"/>
  <c r="P228" i="57"/>
  <c r="AT24" i="58" s="1"/>
  <c r="AW228" i="57"/>
  <c r="AT58" i="58" s="1"/>
  <c r="AA235" i="57"/>
  <c r="AU36" i="58" s="1"/>
  <c r="AR235" i="57"/>
  <c r="AU53" i="58" s="1"/>
  <c r="F257" i="57"/>
  <c r="AX12" i="58" s="1"/>
  <c r="W257" i="57"/>
  <c r="AX31" i="58" s="1"/>
  <c r="AE257" i="57"/>
  <c r="AX40" i="58" s="1"/>
  <c r="AN257" i="57"/>
  <c r="AX49" i="58" s="1"/>
  <c r="AV257" i="57"/>
  <c r="AX57" i="58" s="1"/>
  <c r="M278" i="57"/>
  <c r="BA19" i="58" s="1"/>
  <c r="AC278" i="57"/>
  <c r="BA38" i="58" s="1"/>
  <c r="AL278" i="57"/>
  <c r="BA47" i="58" s="1"/>
  <c r="K278" i="57"/>
  <c r="BA17" i="58" s="1"/>
  <c r="T278" i="57"/>
  <c r="BA28" i="58" s="1"/>
  <c r="AK278" i="57"/>
  <c r="BA46" i="58" s="1"/>
  <c r="AS278" i="57"/>
  <c r="BA54" i="58" s="1"/>
  <c r="Q292" i="57"/>
  <c r="BC25" i="58" s="1"/>
  <c r="Y292" i="57"/>
  <c r="BC34" i="58" s="1"/>
  <c r="AH292" i="57"/>
  <c r="BC43" i="58" s="1"/>
  <c r="T299" i="57"/>
  <c r="BD28" i="58" s="1"/>
  <c r="AS299" i="57"/>
  <c r="BD54" i="58" s="1"/>
  <c r="AA299" i="57"/>
  <c r="BD36" i="58" s="1"/>
  <c r="S306" i="57"/>
  <c r="BE27" i="58" s="1"/>
  <c r="AA306" i="57"/>
  <c r="BE36" i="58" s="1"/>
  <c r="AJ306" i="57"/>
  <c r="BE45" i="58" s="1"/>
  <c r="AR306" i="57"/>
  <c r="BE53" i="58" s="1"/>
  <c r="AZ306" i="57"/>
  <c r="I228" i="57"/>
  <c r="AT15" i="58" s="1"/>
  <c r="R228" i="57"/>
  <c r="AT26" i="58" s="1"/>
  <c r="Z228" i="57"/>
  <c r="AT35" i="58" s="1"/>
  <c r="AI228" i="57"/>
  <c r="AT44" i="58" s="1"/>
  <c r="AQ228" i="57"/>
  <c r="AT52" i="58" s="1"/>
  <c r="AY228" i="57"/>
  <c r="AT60" i="58" s="1"/>
  <c r="AT249" i="57"/>
  <c r="AW55" i="58" s="1"/>
  <c r="K249" i="57"/>
  <c r="AW17" i="58" s="1"/>
  <c r="T249" i="57"/>
  <c r="AW28" i="58" s="1"/>
  <c r="N264" i="57"/>
  <c r="AY20" i="58" s="1"/>
  <c r="V264" i="57"/>
  <c r="AY30" i="58" s="1"/>
  <c r="AD264" i="57"/>
  <c r="AY39" i="58" s="1"/>
  <c r="AM264" i="57"/>
  <c r="AY48" i="58" s="1"/>
  <c r="AU264" i="57"/>
  <c r="AY56" i="58" s="1"/>
  <c r="K271" i="57"/>
  <c r="AZ17" i="58" s="1"/>
  <c r="J271" i="57"/>
  <c r="AZ16" i="58" s="1"/>
  <c r="S271" i="57"/>
  <c r="AZ27" i="58" s="1"/>
  <c r="AA271" i="57"/>
  <c r="AZ36" i="58" s="1"/>
  <c r="AJ271" i="57"/>
  <c r="AZ45" i="58" s="1"/>
  <c r="AR271" i="57"/>
  <c r="AZ53" i="58" s="1"/>
  <c r="AZ271" i="57"/>
  <c r="AZ61" i="58" s="1"/>
  <c r="H285" i="57"/>
  <c r="BB14" i="58" s="1"/>
  <c r="AH285" i="57"/>
  <c r="BB43" i="58" s="1"/>
  <c r="N313" i="57"/>
  <c r="BF20" i="58" s="1"/>
  <c r="V313" i="57"/>
  <c r="BF30" i="58" s="1"/>
  <c r="AD313" i="57"/>
  <c r="BF39" i="58" s="1"/>
  <c r="AB228" i="57"/>
  <c r="AT37" i="58" s="1"/>
  <c r="AK228" i="57"/>
  <c r="AT46" i="58" s="1"/>
  <c r="AS228" i="57"/>
  <c r="AT54" i="58" s="1"/>
  <c r="BA228" i="57"/>
  <c r="AT62" i="58" s="1"/>
  <c r="Q242" i="57"/>
  <c r="AV25" i="58" s="1"/>
  <c r="Y242" i="57"/>
  <c r="AV34" i="58" s="1"/>
  <c r="AP242" i="57"/>
  <c r="AV51" i="58" s="1"/>
  <c r="AX242" i="57"/>
  <c r="AV59" i="58" s="1"/>
  <c r="AF242" i="57"/>
  <c r="AV41" i="58" s="1"/>
  <c r="X264" i="57"/>
  <c r="M271" i="57"/>
  <c r="AZ19" i="58" s="1"/>
  <c r="U271" i="57"/>
  <c r="AZ29" i="58" s="1"/>
  <c r="AC271" i="57"/>
  <c r="AZ38" i="58" s="1"/>
  <c r="AL271" i="57"/>
  <c r="AZ47" i="58" s="1"/>
  <c r="AT271" i="57"/>
  <c r="AZ55" i="58" s="1"/>
  <c r="AB292" i="57"/>
  <c r="BC37" i="58" s="1"/>
  <c r="AK292" i="57"/>
  <c r="BC46" i="58" s="1"/>
  <c r="AS292" i="57"/>
  <c r="BC54" i="58" s="1"/>
  <c r="O299" i="57"/>
  <c r="BD21" i="58" s="1"/>
  <c r="AE299" i="57"/>
  <c r="BD40" i="58" s="1"/>
  <c r="F306" i="57"/>
  <c r="BE12" i="58" s="1"/>
  <c r="AE306" i="57"/>
  <c r="BE40" i="58" s="1"/>
  <c r="F313" i="57"/>
  <c r="BF12" i="58" s="1"/>
  <c r="O313" i="57"/>
  <c r="BF21" i="58" s="1"/>
  <c r="W313" i="57"/>
  <c r="BF31" i="58" s="1"/>
  <c r="AE313" i="57"/>
  <c r="BF40" i="58" s="1"/>
  <c r="AN313" i="57"/>
  <c r="BF49" i="58" s="1"/>
  <c r="AV313" i="57"/>
  <c r="BF57" i="58" s="1"/>
  <c r="AZ274" i="55"/>
  <c r="AX61" i="56" s="1"/>
  <c r="N260" i="55"/>
  <c r="AV20" i="56" s="1"/>
  <c r="O105" i="55"/>
  <c r="W21" i="56" s="1"/>
  <c r="AE105" i="55"/>
  <c r="W40" i="56" s="1"/>
  <c r="AK28" i="55"/>
  <c r="J46" i="56" s="1"/>
  <c r="P56" i="55"/>
  <c r="N24" i="56" s="1"/>
  <c r="AY316" i="55"/>
  <c r="F323" i="55"/>
  <c r="BE12" i="56" s="1"/>
  <c r="AN105" i="55"/>
  <c r="W49" i="56" s="1"/>
  <c r="AX119" i="55"/>
  <c r="Y59" i="56" s="1"/>
  <c r="AK7" i="55"/>
  <c r="G46" i="56" s="1"/>
  <c r="AY49" i="55"/>
  <c r="M60" i="56" s="1"/>
  <c r="M28" i="55"/>
  <c r="J19" i="56" s="1"/>
  <c r="U28" i="55"/>
  <c r="J29" i="56" s="1"/>
  <c r="AC28" i="55"/>
  <c r="J38" i="56" s="1"/>
  <c r="AL28" i="55"/>
  <c r="J47" i="56" s="1"/>
  <c r="AT28" i="55"/>
  <c r="J55" i="56" s="1"/>
  <c r="O42" i="55"/>
  <c r="L21" i="56" s="1"/>
  <c r="AE42" i="55"/>
  <c r="L40" i="56" s="1"/>
  <c r="AN42" i="55"/>
  <c r="L49" i="56" s="1"/>
  <c r="AV42" i="55"/>
  <c r="L57" i="56" s="1"/>
  <c r="G126" i="55"/>
  <c r="Z13" i="56" s="1"/>
  <c r="X126" i="55"/>
  <c r="AM244" i="55"/>
  <c r="AT48" i="56" s="1"/>
  <c r="AY330" i="55"/>
  <c r="BF60" i="56" s="1"/>
  <c r="H21" i="55"/>
  <c r="I14" i="56" s="1"/>
  <c r="BA251" i="55"/>
  <c r="AU62" i="56" s="1"/>
  <c r="I126" i="55"/>
  <c r="Z15" i="56" s="1"/>
  <c r="R126" i="55"/>
  <c r="Z26" i="56" s="1"/>
  <c r="Z126" i="55"/>
  <c r="Z35" i="56" s="1"/>
  <c r="AI126" i="55"/>
  <c r="Z44" i="56" s="1"/>
  <c r="AQ126" i="55"/>
  <c r="Z52" i="56" s="1"/>
  <c r="AY126" i="55"/>
  <c r="Z60" i="56" s="1"/>
  <c r="F281" i="55"/>
  <c r="AY12" i="56" s="1"/>
  <c r="W281" i="55"/>
  <c r="AY31" i="56" s="1"/>
  <c r="AE281" i="55"/>
  <c r="AY40" i="56" s="1"/>
  <c r="O323" i="55"/>
  <c r="BE21" i="56" s="1"/>
  <c r="G14" i="55"/>
  <c r="H13" i="56" s="1"/>
  <c r="P14" i="55"/>
  <c r="Q49" i="55"/>
  <c r="M25" i="56" s="1"/>
  <c r="Y49" i="55"/>
  <c r="M34" i="56" s="1"/>
  <c r="AH49" i="55"/>
  <c r="M43" i="56" s="1"/>
  <c r="AP49" i="55"/>
  <c r="M51" i="56" s="1"/>
  <c r="AX49" i="55"/>
  <c r="M59" i="56" s="1"/>
  <c r="AQ119" i="55"/>
  <c r="Y52" i="56" s="1"/>
  <c r="AF126" i="55"/>
  <c r="Z41" i="56" s="1"/>
  <c r="I21" i="55"/>
  <c r="I15" i="56" s="1"/>
  <c r="AI21" i="55"/>
  <c r="I44" i="56" s="1"/>
  <c r="AY21" i="55"/>
  <c r="I60" i="56" s="1"/>
  <c r="I288" i="55"/>
  <c r="AZ15" i="56" s="1"/>
  <c r="R288" i="55"/>
  <c r="AZ26" i="56" s="1"/>
  <c r="Z288" i="55"/>
  <c r="AZ35" i="56" s="1"/>
  <c r="AI288" i="55"/>
  <c r="AZ44" i="56" s="1"/>
  <c r="AQ288" i="55"/>
  <c r="AZ52" i="56" s="1"/>
  <c r="AY288" i="55"/>
  <c r="AZ60" i="56" s="1"/>
  <c r="AC70" i="55"/>
  <c r="P38" i="56" s="1"/>
  <c r="H112" i="55"/>
  <c r="X14" i="56" s="1"/>
  <c r="W323" i="55"/>
  <c r="BE31" i="56" s="1"/>
  <c r="F14" i="55"/>
  <c r="O14" i="55"/>
  <c r="H21" i="56" s="1"/>
  <c r="W14" i="55"/>
  <c r="H31" i="56" s="1"/>
  <c r="AE14" i="55"/>
  <c r="H40" i="56" s="1"/>
  <c r="AN14" i="55"/>
  <c r="H49" i="56" s="1"/>
  <c r="AY119" i="55"/>
  <c r="Y60" i="56" s="1"/>
  <c r="AD309" i="55"/>
  <c r="BC39" i="56" s="1"/>
  <c r="AR7" i="55"/>
  <c r="G53" i="56" s="1"/>
  <c r="AZ7" i="55"/>
  <c r="G61" i="56" s="1"/>
  <c r="AZ225" i="55"/>
  <c r="AP61" i="56" s="1"/>
  <c r="T274" i="55"/>
  <c r="AX28" i="56" s="1"/>
  <c r="Q28" i="55"/>
  <c r="J25" i="56" s="1"/>
  <c r="AA42" i="55"/>
  <c r="L36" i="56" s="1"/>
  <c r="AL70" i="55"/>
  <c r="P47" i="56" s="1"/>
  <c r="AA63" i="55"/>
  <c r="N37" i="56" s="1"/>
  <c r="AT91" i="55"/>
  <c r="U55" i="56" s="1"/>
  <c r="G98" i="55"/>
  <c r="V13" i="56" s="1"/>
  <c r="P98" i="55"/>
  <c r="V24" i="56" s="1"/>
  <c r="Y112" i="55"/>
  <c r="X34" i="56" s="1"/>
  <c r="F56" i="55"/>
  <c r="N12" i="56" s="1"/>
  <c r="O56" i="55"/>
  <c r="N21" i="56" s="1"/>
  <c r="W56" i="55"/>
  <c r="N31" i="56" s="1"/>
  <c r="AE56" i="55"/>
  <c r="AI98" i="55"/>
  <c r="V44" i="56" s="1"/>
  <c r="AC267" i="55"/>
  <c r="AW38" i="56" s="1"/>
  <c r="AN281" i="55"/>
  <c r="AY49" i="56" s="1"/>
  <c r="AV281" i="55"/>
  <c r="AY57" i="56" s="1"/>
  <c r="V281" i="55"/>
  <c r="AY30" i="56" s="1"/>
  <c r="AB295" i="55"/>
  <c r="BA37" i="56" s="1"/>
  <c r="M309" i="55"/>
  <c r="BC19" i="56" s="1"/>
  <c r="AL309" i="55"/>
  <c r="BC47" i="56" s="1"/>
  <c r="AL14" i="55"/>
  <c r="H47" i="56" s="1"/>
  <c r="AT14" i="55"/>
  <c r="H55" i="56" s="1"/>
  <c r="AE323" i="55"/>
  <c r="BE40" i="56" s="1"/>
  <c r="BA35" i="55"/>
  <c r="K62" i="56" s="1"/>
  <c r="Q42" i="55"/>
  <c r="L25" i="56" s="1"/>
  <c r="AF56" i="55"/>
  <c r="AW56" i="55"/>
  <c r="G70" i="55"/>
  <c r="P13" i="56" s="1"/>
  <c r="P70" i="55"/>
  <c r="P24" i="56" s="1"/>
  <c r="X70" i="55"/>
  <c r="AY98" i="55"/>
  <c r="V60" i="56" s="1"/>
  <c r="P28" i="55"/>
  <c r="J24" i="56" s="1"/>
  <c r="AF28" i="55"/>
  <c r="J41" i="56" s="1"/>
  <c r="E49" i="55"/>
  <c r="M11" i="56" s="1"/>
  <c r="N49" i="55"/>
  <c r="M20" i="56" s="1"/>
  <c r="V49" i="55"/>
  <c r="M30" i="56" s="1"/>
  <c r="AD49" i="55"/>
  <c r="M39" i="56" s="1"/>
  <c r="AU49" i="55"/>
  <c r="M56" i="56" s="1"/>
  <c r="Y56" i="55"/>
  <c r="K225" i="55"/>
  <c r="AP17" i="56" s="1"/>
  <c r="E330" i="55"/>
  <c r="BF11" i="56" s="1"/>
  <c r="N330" i="55"/>
  <c r="BF20" i="56" s="1"/>
  <c r="V330" i="55"/>
  <c r="BF30" i="56" s="1"/>
  <c r="AD330" i="55"/>
  <c r="BF39" i="56" s="1"/>
  <c r="J14" i="55"/>
  <c r="H16" i="56" s="1"/>
  <c r="S14" i="55"/>
  <c r="H27" i="56" s="1"/>
  <c r="AA14" i="55"/>
  <c r="H36" i="56" s="1"/>
  <c r="AJ14" i="55"/>
  <c r="H45" i="56" s="1"/>
  <c r="AR14" i="55"/>
  <c r="H53" i="56" s="1"/>
  <c r="AZ14" i="55"/>
  <c r="H61" i="56" s="1"/>
  <c r="F35" i="55"/>
  <c r="K12" i="56" s="1"/>
  <c r="E35" i="55"/>
  <c r="K11" i="56" s="1"/>
  <c r="G77" i="55"/>
  <c r="Q13" i="56" s="1"/>
  <c r="P77" i="55"/>
  <c r="Q24" i="56" s="1"/>
  <c r="X77" i="55"/>
  <c r="AF77" i="55"/>
  <c r="Q41" i="56" s="1"/>
  <c r="AW77" i="55"/>
  <c r="Q58" i="56" s="1"/>
  <c r="AH105" i="55"/>
  <c r="W43" i="56" s="1"/>
  <c r="K281" i="55"/>
  <c r="AY17" i="56" s="1"/>
  <c r="T281" i="55"/>
  <c r="AY28" i="56" s="1"/>
  <c r="AB281" i="55"/>
  <c r="AY37" i="56" s="1"/>
  <c r="AK281" i="55"/>
  <c r="AY46" i="56" s="1"/>
  <c r="AS281" i="55"/>
  <c r="AY54" i="56" s="1"/>
  <c r="BA281" i="55"/>
  <c r="AY62" i="56" s="1"/>
  <c r="AO126" i="55"/>
  <c r="Z50" i="56" s="1"/>
  <c r="AA288" i="55"/>
  <c r="AZ36" i="56" s="1"/>
  <c r="AJ288" i="55"/>
  <c r="AZ45" i="56" s="1"/>
  <c r="AR288" i="55"/>
  <c r="AZ53" i="56" s="1"/>
  <c r="J28" i="55"/>
  <c r="J16" i="56" s="1"/>
  <c r="S28" i="55"/>
  <c r="J27" i="56" s="1"/>
  <c r="AA28" i="55"/>
  <c r="J36" i="56" s="1"/>
  <c r="AJ28" i="55"/>
  <c r="J45" i="56" s="1"/>
  <c r="AR28" i="55"/>
  <c r="J53" i="56" s="1"/>
  <c r="AZ28" i="55"/>
  <c r="J61" i="56" s="1"/>
  <c r="AQ49" i="55"/>
  <c r="M52" i="56" s="1"/>
  <c r="E70" i="55"/>
  <c r="P11" i="56" s="1"/>
  <c r="N70" i="55"/>
  <c r="V70" i="55"/>
  <c r="P30" i="56" s="1"/>
  <c r="AD70" i="55"/>
  <c r="P39" i="56" s="1"/>
  <c r="AU70" i="55"/>
  <c r="P56" i="56" s="1"/>
  <c r="Q204" i="55"/>
  <c r="AM25" i="56" s="1"/>
  <c r="X98" i="55"/>
  <c r="AF98" i="55"/>
  <c r="V41" i="56" s="1"/>
  <c r="AO98" i="55"/>
  <c r="V50" i="56" s="1"/>
  <c r="AW98" i="55"/>
  <c r="V58" i="56" s="1"/>
  <c r="H126" i="55"/>
  <c r="Z14" i="56" s="1"/>
  <c r="Q126" i="55"/>
  <c r="Z25" i="56" s="1"/>
  <c r="Y126" i="55"/>
  <c r="Z34" i="56" s="1"/>
  <c r="Y84" i="55"/>
  <c r="T34" i="56" s="1"/>
  <c r="AE218" i="55"/>
  <c r="AO40" i="56" s="1"/>
  <c r="AN218" i="55"/>
  <c r="AO49" i="56" s="1"/>
  <c r="AV218" i="55"/>
  <c r="AO57" i="56" s="1"/>
  <c r="S225" i="55"/>
  <c r="AP27" i="56" s="1"/>
  <c r="AR225" i="55"/>
  <c r="AP53" i="56" s="1"/>
  <c r="P267" i="55"/>
  <c r="AW24" i="56" s="1"/>
  <c r="X267" i="55"/>
  <c r="AF267" i="55"/>
  <c r="AW41" i="56" s="1"/>
  <c r="AO267" i="55"/>
  <c r="AW50" i="56" s="1"/>
  <c r="AW267" i="55"/>
  <c r="AW58" i="56" s="1"/>
  <c r="G323" i="55"/>
  <c r="BE13" i="56" s="1"/>
  <c r="P323" i="55"/>
  <c r="BE24" i="56" s="1"/>
  <c r="X323" i="55"/>
  <c r="AF323" i="55"/>
  <c r="BE41" i="56" s="1"/>
  <c r="AO323" i="55"/>
  <c r="BE50" i="56" s="1"/>
  <c r="AW323" i="55"/>
  <c r="BE58" i="56" s="1"/>
  <c r="AN323" i="55"/>
  <c r="BE49" i="56" s="1"/>
  <c r="AA35" i="55"/>
  <c r="K36" i="56" s="1"/>
  <c r="I63" i="55"/>
  <c r="O15" i="56" s="1"/>
  <c r="R63" i="55"/>
  <c r="O26" i="56" s="1"/>
  <c r="Z63" i="55"/>
  <c r="O35" i="56" s="1"/>
  <c r="AI63" i="55"/>
  <c r="O44" i="56" s="1"/>
  <c r="AQ63" i="55"/>
  <c r="O52" i="56" s="1"/>
  <c r="AY63" i="55"/>
  <c r="O60" i="56" s="1"/>
  <c r="F70" i="55"/>
  <c r="P12" i="56" s="1"/>
  <c r="W70" i="55"/>
  <c r="P31" i="56" s="1"/>
  <c r="AV70" i="55"/>
  <c r="P57" i="56" s="1"/>
  <c r="AU84" i="55"/>
  <c r="T56" i="56" s="1"/>
  <c r="J98" i="55"/>
  <c r="V16" i="56" s="1"/>
  <c r="S98" i="55"/>
  <c r="V27" i="56" s="1"/>
  <c r="AA98" i="55"/>
  <c r="V36" i="56" s="1"/>
  <c r="AJ98" i="55"/>
  <c r="V45" i="56" s="1"/>
  <c r="H197" i="55"/>
  <c r="AL14" i="56" s="1"/>
  <c r="P197" i="55"/>
  <c r="AL24" i="56" s="1"/>
  <c r="X197" i="55"/>
  <c r="AF197" i="55"/>
  <c r="AL41" i="56" s="1"/>
  <c r="AN197" i="55"/>
  <c r="AL49" i="56" s="1"/>
  <c r="AV197" i="55"/>
  <c r="AL57" i="56" s="1"/>
  <c r="H244" i="55"/>
  <c r="AT14" i="56" s="1"/>
  <c r="Q244" i="55"/>
  <c r="AT25" i="56" s="1"/>
  <c r="G288" i="55"/>
  <c r="AZ13" i="56" s="1"/>
  <c r="P288" i="55"/>
  <c r="AZ24" i="56" s="1"/>
  <c r="X288" i="55"/>
  <c r="AF288" i="55"/>
  <c r="AZ41" i="56" s="1"/>
  <c r="AO288" i="55"/>
  <c r="AZ50" i="56" s="1"/>
  <c r="AW288" i="55"/>
  <c r="AZ58" i="56" s="1"/>
  <c r="AK35" i="55"/>
  <c r="K46" i="56" s="1"/>
  <c r="T63" i="55"/>
  <c r="O28" i="56" s="1"/>
  <c r="BA63" i="55"/>
  <c r="O62" i="56" s="1"/>
  <c r="G105" i="55"/>
  <c r="W13" i="56" s="1"/>
  <c r="P105" i="55"/>
  <c r="W24" i="56" s="1"/>
  <c r="X105" i="55"/>
  <c r="AM330" i="55"/>
  <c r="BF48" i="56" s="1"/>
  <c r="E14" i="55"/>
  <c r="H11" i="56" s="1"/>
  <c r="N14" i="55"/>
  <c r="H20" i="56" s="1"/>
  <c r="AM14" i="55"/>
  <c r="H48" i="56" s="1"/>
  <c r="AU14" i="55"/>
  <c r="H56" i="56" s="1"/>
  <c r="P21" i="55"/>
  <c r="I24" i="56" s="1"/>
  <c r="AF21" i="55"/>
  <c r="I41" i="56" s="1"/>
  <c r="AO21" i="55"/>
  <c r="I50" i="56" s="1"/>
  <c r="AW21" i="55"/>
  <c r="V35" i="55"/>
  <c r="K30" i="56" s="1"/>
  <c r="U49" i="55"/>
  <c r="M29" i="56" s="1"/>
  <c r="AF70" i="55"/>
  <c r="P41" i="56" s="1"/>
  <c r="AO70" i="55"/>
  <c r="P50" i="56" s="1"/>
  <c r="AW70" i="55"/>
  <c r="P58" i="56" s="1"/>
  <c r="K77" i="55"/>
  <c r="Q17" i="56" s="1"/>
  <c r="T77" i="55"/>
  <c r="Q28" i="56" s="1"/>
  <c r="AB77" i="55"/>
  <c r="Q37" i="56" s="1"/>
  <c r="AK77" i="55"/>
  <c r="Q46" i="56" s="1"/>
  <c r="AS77" i="55"/>
  <c r="Q54" i="56" s="1"/>
  <c r="BA77" i="55"/>
  <c r="Q62" i="56" s="1"/>
  <c r="H84" i="55"/>
  <c r="T14" i="56" s="1"/>
  <c r="Q84" i="55"/>
  <c r="T25" i="56" s="1"/>
  <c r="AH84" i="55"/>
  <c r="T43" i="56" s="1"/>
  <c r="AP84" i="55"/>
  <c r="T51" i="56" s="1"/>
  <c r="AX84" i="55"/>
  <c r="T59" i="56" s="1"/>
  <c r="M91" i="55"/>
  <c r="U19" i="56" s="1"/>
  <c r="U91" i="55"/>
  <c r="U29" i="56" s="1"/>
  <c r="AC91" i="55"/>
  <c r="U38" i="56" s="1"/>
  <c r="AL91" i="55"/>
  <c r="U47" i="56" s="1"/>
  <c r="O126" i="55"/>
  <c r="Z21" i="56" s="1"/>
  <c r="W126" i="55"/>
  <c r="Z31" i="56" s="1"/>
  <c r="AE126" i="55"/>
  <c r="Z40" i="56" s="1"/>
  <c r="AN126" i="55"/>
  <c r="Z49" i="56" s="1"/>
  <c r="AV126" i="55"/>
  <c r="Z57" i="56" s="1"/>
  <c r="G218" i="55"/>
  <c r="AO13" i="56" s="1"/>
  <c r="P218" i="55"/>
  <c r="AO24" i="56" s="1"/>
  <c r="X218" i="55"/>
  <c r="AF218" i="55"/>
  <c r="AO41" i="56" s="1"/>
  <c r="AO218" i="55"/>
  <c r="AO50" i="56" s="1"/>
  <c r="AW218" i="55"/>
  <c r="AO58" i="56" s="1"/>
  <c r="AU281" i="55"/>
  <c r="AY56" i="56" s="1"/>
  <c r="J288" i="55"/>
  <c r="AZ16" i="56" s="1"/>
  <c r="X295" i="55"/>
  <c r="M302" i="55"/>
  <c r="BB19" i="56" s="1"/>
  <c r="U302" i="55"/>
  <c r="BB29" i="56" s="1"/>
  <c r="AC302" i="55"/>
  <c r="BB38" i="56" s="1"/>
  <c r="AL302" i="55"/>
  <c r="BB47" i="56" s="1"/>
  <c r="AT302" i="55"/>
  <c r="BB55" i="56" s="1"/>
  <c r="R309" i="55"/>
  <c r="BC26" i="56" s="1"/>
  <c r="Z309" i="55"/>
  <c r="BC35" i="56" s="1"/>
  <c r="J323" i="55"/>
  <c r="BE16" i="56" s="1"/>
  <c r="AJ7" i="55"/>
  <c r="G45" i="56" s="1"/>
  <c r="Y21" i="55"/>
  <c r="I34" i="56" s="1"/>
  <c r="AN35" i="55"/>
  <c r="K49" i="56" s="1"/>
  <c r="R42" i="55"/>
  <c r="L26" i="56" s="1"/>
  <c r="AI42" i="55"/>
  <c r="L44" i="56" s="1"/>
  <c r="AQ42" i="55"/>
  <c r="L52" i="56" s="1"/>
  <c r="N63" i="55"/>
  <c r="O20" i="56" s="1"/>
  <c r="V63" i="55"/>
  <c r="O30" i="56" s="1"/>
  <c r="AD63" i="55"/>
  <c r="N47" i="56" s="1"/>
  <c r="AM63" i="55"/>
  <c r="O48" i="56" s="1"/>
  <c r="AU63" i="55"/>
  <c r="O56" i="56" s="1"/>
  <c r="F98" i="55"/>
  <c r="V12" i="56" s="1"/>
  <c r="O98" i="55"/>
  <c r="V21" i="56" s="1"/>
  <c r="AF112" i="55"/>
  <c r="X41" i="56" s="1"/>
  <c r="L197" i="55"/>
  <c r="T197" i="55"/>
  <c r="AL28" i="56" s="1"/>
  <c r="AB197" i="55"/>
  <c r="AL37" i="56" s="1"/>
  <c r="AJ197" i="55"/>
  <c r="AL45" i="56" s="1"/>
  <c r="AR197" i="55"/>
  <c r="AL53" i="56" s="1"/>
  <c r="AZ197" i="55"/>
  <c r="AL61" i="56" s="1"/>
  <c r="G251" i="55"/>
  <c r="AU13" i="56" s="1"/>
  <c r="P251" i="55"/>
  <c r="AU24" i="56" s="1"/>
  <c r="X251" i="55"/>
  <c r="AX267" i="55"/>
  <c r="AW59" i="56" s="1"/>
  <c r="K288" i="55"/>
  <c r="AZ17" i="56" s="1"/>
  <c r="T288" i="55"/>
  <c r="AZ28" i="56" s="1"/>
  <c r="AB288" i="55"/>
  <c r="AZ37" i="56" s="1"/>
  <c r="AK288" i="55"/>
  <c r="AZ46" i="56" s="1"/>
  <c r="AS288" i="55"/>
  <c r="AZ54" i="56" s="1"/>
  <c r="X14" i="55"/>
  <c r="AF14" i="55"/>
  <c r="H41" i="56" s="1"/>
  <c r="AO14" i="55"/>
  <c r="H50" i="56" s="1"/>
  <c r="AW14" i="55"/>
  <c r="H58" i="56" s="1"/>
  <c r="R21" i="55"/>
  <c r="I26" i="56" s="1"/>
  <c r="Z21" i="55"/>
  <c r="I35" i="56" s="1"/>
  <c r="AQ21" i="55"/>
  <c r="I52" i="56" s="1"/>
  <c r="G63" i="55"/>
  <c r="O13" i="56" s="1"/>
  <c r="P63" i="55"/>
  <c r="O24" i="56" s="1"/>
  <c r="X63" i="55"/>
  <c r="N36" i="56" s="1"/>
  <c r="AF63" i="55"/>
  <c r="AO63" i="55"/>
  <c r="O50" i="56" s="1"/>
  <c r="AW63" i="55"/>
  <c r="K105" i="55"/>
  <c r="W17" i="56" s="1"/>
  <c r="AP126" i="55"/>
  <c r="Z51" i="56" s="1"/>
  <c r="AX126" i="55"/>
  <c r="Z59" i="56" s="1"/>
  <c r="AK274" i="55"/>
  <c r="AX46" i="56" s="1"/>
  <c r="G204" i="55"/>
  <c r="AM13" i="56" s="1"/>
  <c r="AF204" i="55"/>
  <c r="AM41" i="56" s="1"/>
  <c r="J218" i="55"/>
  <c r="AO16" i="56" s="1"/>
  <c r="S218" i="55"/>
  <c r="AO27" i="56" s="1"/>
  <c r="X225" i="55"/>
  <c r="AF225" i="55"/>
  <c r="AP41" i="56" s="1"/>
  <c r="AW225" i="55"/>
  <c r="AP58" i="56" s="1"/>
  <c r="I302" i="55"/>
  <c r="BB15" i="56" s="1"/>
  <c r="R302" i="55"/>
  <c r="BB26" i="56" s="1"/>
  <c r="Z302" i="55"/>
  <c r="BB35" i="56" s="1"/>
  <c r="AI302" i="55"/>
  <c r="BB44" i="56" s="1"/>
  <c r="AQ302" i="55"/>
  <c r="BB52" i="56" s="1"/>
  <c r="AY302" i="55"/>
  <c r="BB60" i="56" s="1"/>
  <c r="H302" i="55"/>
  <c r="BB14" i="56" s="1"/>
  <c r="Q302" i="55"/>
  <c r="BB25" i="56" s="1"/>
  <c r="Y302" i="55"/>
  <c r="BB34" i="56" s="1"/>
  <c r="AH302" i="55"/>
  <c r="BB43" i="56" s="1"/>
  <c r="AP302" i="55"/>
  <c r="BB51" i="56" s="1"/>
  <c r="AX302" i="55"/>
  <c r="BB59" i="56" s="1"/>
  <c r="AW28" i="55"/>
  <c r="J58" i="56" s="1"/>
  <c r="U56" i="55"/>
  <c r="N29" i="56" s="1"/>
  <c r="U70" i="55"/>
  <c r="P29" i="56" s="1"/>
  <c r="I112" i="55"/>
  <c r="X15" i="56" s="1"/>
  <c r="AQ112" i="55"/>
  <c r="X52" i="56" s="1"/>
  <c r="D292" i="55"/>
  <c r="AV7" i="55"/>
  <c r="K21" i="55"/>
  <c r="I17" i="56" s="1"/>
  <c r="G56" i="55"/>
  <c r="X56" i="55"/>
  <c r="AO56" i="55"/>
  <c r="Y91" i="55"/>
  <c r="U34" i="56" s="1"/>
  <c r="AE119" i="55"/>
  <c r="Y40" i="56" s="1"/>
  <c r="O244" i="55"/>
  <c r="AT21" i="56" s="1"/>
  <c r="W244" i="55"/>
  <c r="AT31" i="56" s="1"/>
  <c r="AE244" i="55"/>
  <c r="AT40" i="56" s="1"/>
  <c r="AN244" i="55"/>
  <c r="AT49" i="56" s="1"/>
  <c r="AV244" i="55"/>
  <c r="AT57" i="56" s="1"/>
  <c r="V260" i="55"/>
  <c r="AV30" i="56" s="1"/>
  <c r="AD260" i="55"/>
  <c r="AV39" i="56" s="1"/>
  <c r="AM260" i="55"/>
  <c r="AV48" i="56" s="1"/>
  <c r="U260" i="55"/>
  <c r="AV29" i="56" s="1"/>
  <c r="AT260" i="55"/>
  <c r="AV55" i="56" s="1"/>
  <c r="G295" i="55"/>
  <c r="BA13" i="56" s="1"/>
  <c r="P295" i="55"/>
  <c r="BA24" i="56" s="1"/>
  <c r="AF295" i="55"/>
  <c r="BA41" i="56" s="1"/>
  <c r="AO295" i="55"/>
  <c r="BA50" i="56" s="1"/>
  <c r="AW295" i="55"/>
  <c r="BA58" i="56" s="1"/>
  <c r="G7" i="55"/>
  <c r="G13" i="56" s="1"/>
  <c r="P7" i="55"/>
  <c r="G24" i="56" s="1"/>
  <c r="X7" i="55"/>
  <c r="AF7" i="55"/>
  <c r="G41" i="56" s="1"/>
  <c r="AO7" i="55"/>
  <c r="G50" i="56" s="1"/>
  <c r="AW7" i="55"/>
  <c r="G58" i="56" s="1"/>
  <c r="N21" i="55"/>
  <c r="I20" i="56" s="1"/>
  <c r="V21" i="55"/>
  <c r="I30" i="56" s="1"/>
  <c r="AD21" i="55"/>
  <c r="I39" i="56" s="1"/>
  <c r="AM21" i="55"/>
  <c r="I48" i="56" s="1"/>
  <c r="AU21" i="55"/>
  <c r="I56" i="56" s="1"/>
  <c r="G35" i="55"/>
  <c r="K13" i="56" s="1"/>
  <c r="P35" i="55"/>
  <c r="K24" i="56" s="1"/>
  <c r="X35" i="55"/>
  <c r="AF35" i="55"/>
  <c r="K41" i="56" s="1"/>
  <c r="AO35" i="55"/>
  <c r="K50" i="56" s="1"/>
  <c r="AW35" i="55"/>
  <c r="K58" i="56" s="1"/>
  <c r="N42" i="55"/>
  <c r="L20" i="56" s="1"/>
  <c r="H56" i="55"/>
  <c r="N13" i="56" s="1"/>
  <c r="Q56" i="55"/>
  <c r="N25" i="56" s="1"/>
  <c r="AH56" i="55"/>
  <c r="AP56" i="55"/>
  <c r="AX56" i="55"/>
  <c r="S63" i="55"/>
  <c r="O27" i="56" s="1"/>
  <c r="AJ63" i="55"/>
  <c r="O45" i="56" s="1"/>
  <c r="AR63" i="55"/>
  <c r="O53" i="56" s="1"/>
  <c r="AZ63" i="55"/>
  <c r="M77" i="55"/>
  <c r="Q19" i="56" s="1"/>
  <c r="U77" i="55"/>
  <c r="Q29" i="56" s="1"/>
  <c r="AC77" i="55"/>
  <c r="Q38" i="56" s="1"/>
  <c r="AL77" i="55"/>
  <c r="Q47" i="56" s="1"/>
  <c r="AT77" i="55"/>
  <c r="Q55" i="56" s="1"/>
  <c r="F84" i="55"/>
  <c r="T12" i="56" s="1"/>
  <c r="W84" i="55"/>
  <c r="T31" i="56" s="1"/>
  <c r="W98" i="55"/>
  <c r="V31" i="56" s="1"/>
  <c r="AE98" i="55"/>
  <c r="V40" i="56" s="1"/>
  <c r="AN98" i="55"/>
  <c r="V49" i="56" s="1"/>
  <c r="AV98" i="55"/>
  <c r="V57" i="56" s="1"/>
  <c r="T112" i="55"/>
  <c r="AU330" i="55"/>
  <c r="BF56" i="56" s="1"/>
  <c r="J91" i="55"/>
  <c r="U16" i="56" s="1"/>
  <c r="S91" i="55"/>
  <c r="U27" i="56" s="1"/>
  <c r="AA91" i="55"/>
  <c r="U36" i="56" s="1"/>
  <c r="AJ91" i="55"/>
  <c r="U45" i="56" s="1"/>
  <c r="AR91" i="55"/>
  <c r="U53" i="56" s="1"/>
  <c r="AZ91" i="55"/>
  <c r="U61" i="56" s="1"/>
  <c r="H98" i="55"/>
  <c r="V14" i="56" s="1"/>
  <c r="Q98" i="55"/>
  <c r="V25" i="56" s="1"/>
  <c r="Y98" i="55"/>
  <c r="V34" i="56" s="1"/>
  <c r="AP98" i="55"/>
  <c r="V51" i="56" s="1"/>
  <c r="AX98" i="55"/>
  <c r="V59" i="56" s="1"/>
  <c r="J105" i="55"/>
  <c r="W16" i="56" s="1"/>
  <c r="S105" i="55"/>
  <c r="AP244" i="55"/>
  <c r="AT51" i="56" s="1"/>
  <c r="AX244" i="55"/>
  <c r="AT59" i="56" s="1"/>
  <c r="T251" i="55"/>
  <c r="AU28" i="56" s="1"/>
  <c r="AK251" i="55"/>
  <c r="AU46" i="56" s="1"/>
  <c r="AS251" i="55"/>
  <c r="AU54" i="56" s="1"/>
  <c r="J267" i="55"/>
  <c r="AW16" i="56" s="1"/>
  <c r="S267" i="55"/>
  <c r="AW27" i="56" s="1"/>
  <c r="AA267" i="55"/>
  <c r="AW36" i="56" s="1"/>
  <c r="AJ267" i="55"/>
  <c r="AW45" i="56" s="1"/>
  <c r="AR267" i="55"/>
  <c r="AZ267" i="55"/>
  <c r="AW61" i="56" s="1"/>
  <c r="BA288" i="55"/>
  <c r="AZ62" i="56" s="1"/>
  <c r="H295" i="55"/>
  <c r="BA14" i="56" s="1"/>
  <c r="Q295" i="55"/>
  <c r="BA25" i="56" s="1"/>
  <c r="Y295" i="55"/>
  <c r="BA34" i="56" s="1"/>
  <c r="AH295" i="55"/>
  <c r="BA43" i="56" s="1"/>
  <c r="AP295" i="55"/>
  <c r="BA51" i="56" s="1"/>
  <c r="AX295" i="55"/>
  <c r="BA59" i="56" s="1"/>
  <c r="AI309" i="55"/>
  <c r="BC44" i="56" s="1"/>
  <c r="AY309" i="55"/>
  <c r="BC60" i="56" s="1"/>
  <c r="H309" i="55"/>
  <c r="BC14" i="56" s="1"/>
  <c r="Q309" i="55"/>
  <c r="BC25" i="56" s="1"/>
  <c r="Y309" i="55"/>
  <c r="BC34" i="56" s="1"/>
  <c r="AH309" i="55"/>
  <c r="BC43" i="56" s="1"/>
  <c r="AP309" i="55"/>
  <c r="BC51" i="56" s="1"/>
  <c r="AX309" i="55"/>
  <c r="F21" i="55"/>
  <c r="I12" i="56" s="1"/>
  <c r="O21" i="55"/>
  <c r="I21" i="56" s="1"/>
  <c r="W21" i="55"/>
  <c r="I31" i="56" s="1"/>
  <c r="AE21" i="55"/>
  <c r="I40" i="56" s="1"/>
  <c r="AN21" i="55"/>
  <c r="I49" i="56" s="1"/>
  <c r="AV21" i="55"/>
  <c r="I57" i="56" s="1"/>
  <c r="H28" i="55"/>
  <c r="AK63" i="55"/>
  <c r="O46" i="56" s="1"/>
  <c r="I70" i="55"/>
  <c r="P15" i="56" s="1"/>
  <c r="R70" i="55"/>
  <c r="P26" i="56" s="1"/>
  <c r="Z70" i="55"/>
  <c r="P35" i="56" s="1"/>
  <c r="AI70" i="55"/>
  <c r="P44" i="56" s="1"/>
  <c r="AQ70" i="55"/>
  <c r="P52" i="56" s="1"/>
  <c r="AF84" i="55"/>
  <c r="AO84" i="55"/>
  <c r="T50" i="56" s="1"/>
  <c r="T105" i="55"/>
  <c r="W28" i="56" s="1"/>
  <c r="AB105" i="55"/>
  <c r="W37" i="56" s="1"/>
  <c r="AK105" i="55"/>
  <c r="W46" i="56" s="1"/>
  <c r="AS105" i="55"/>
  <c r="W54" i="56" s="1"/>
  <c r="BA105" i="55"/>
  <c r="W62" i="56" s="1"/>
  <c r="U126" i="55"/>
  <c r="Z29" i="56" s="1"/>
  <c r="AL126" i="55"/>
  <c r="Z47" i="56" s="1"/>
  <c r="AT126" i="55"/>
  <c r="Z55" i="56" s="1"/>
  <c r="K197" i="55"/>
  <c r="AL17" i="56" s="1"/>
  <c r="AQ197" i="55"/>
  <c r="AL52" i="56" s="1"/>
  <c r="T225" i="55"/>
  <c r="AP28" i="56" s="1"/>
  <c r="AB225" i="55"/>
  <c r="AP37" i="56" s="1"/>
  <c r="AK225" i="55"/>
  <c r="AS225" i="55"/>
  <c r="AP54" i="56" s="1"/>
  <c r="BA225" i="55"/>
  <c r="AP62" i="56" s="1"/>
  <c r="N274" i="55"/>
  <c r="AX20" i="56" s="1"/>
  <c r="V274" i="55"/>
  <c r="AX30" i="56" s="1"/>
  <c r="AD274" i="55"/>
  <c r="AX39" i="56" s="1"/>
  <c r="AM274" i="55"/>
  <c r="AX48" i="56" s="1"/>
  <c r="AU274" i="55"/>
  <c r="AX56" i="56" s="1"/>
  <c r="F288" i="55"/>
  <c r="AZ12" i="56" s="1"/>
  <c r="O288" i="55"/>
  <c r="AZ21" i="56" s="1"/>
  <c r="W288" i="55"/>
  <c r="AZ31" i="56" s="1"/>
  <c r="AE288" i="55"/>
  <c r="AZ40" i="56" s="1"/>
  <c r="AN288" i="55"/>
  <c r="AZ49" i="56" s="1"/>
  <c r="AV288" i="55"/>
  <c r="AZ57" i="56" s="1"/>
  <c r="M288" i="55"/>
  <c r="AZ19" i="56" s="1"/>
  <c r="U288" i="55"/>
  <c r="AZ29" i="56" s="1"/>
  <c r="AC288" i="55"/>
  <c r="AZ38" i="56" s="1"/>
  <c r="AL288" i="55"/>
  <c r="AZ47" i="56" s="1"/>
  <c r="AT288" i="55"/>
  <c r="AZ55" i="56" s="1"/>
  <c r="AN302" i="55"/>
  <c r="BB49" i="56" s="1"/>
  <c r="J7" i="55"/>
  <c r="G16" i="56" s="1"/>
  <c r="S7" i="55"/>
  <c r="G27" i="56" s="1"/>
  <c r="AA7" i="55"/>
  <c r="Q21" i="55"/>
  <c r="I25" i="56" s="1"/>
  <c r="AH21" i="55"/>
  <c r="I43" i="56" s="1"/>
  <c r="AP21" i="55"/>
  <c r="I51" i="56" s="1"/>
  <c r="AX21" i="55"/>
  <c r="I59" i="56" s="1"/>
  <c r="I49" i="55"/>
  <c r="M15" i="56" s="1"/>
  <c r="R49" i="55"/>
  <c r="M26" i="56" s="1"/>
  <c r="Z49" i="55"/>
  <c r="M35" i="56" s="1"/>
  <c r="AI49" i="55"/>
  <c r="M44" i="56" s="1"/>
  <c r="K56" i="55"/>
  <c r="N17" i="56" s="1"/>
  <c r="T56" i="55"/>
  <c r="N28" i="56" s="1"/>
  <c r="AB56" i="55"/>
  <c r="AK56" i="55"/>
  <c r="AS56" i="55"/>
  <c r="BA56" i="55"/>
  <c r="E91" i="55"/>
  <c r="U11" i="56" s="1"/>
  <c r="N91" i="55"/>
  <c r="U20" i="56" s="1"/>
  <c r="V91" i="55"/>
  <c r="U30" i="56" s="1"/>
  <c r="AD91" i="55"/>
  <c r="U39" i="56" s="1"/>
  <c r="AM91" i="55"/>
  <c r="U48" i="56" s="1"/>
  <c r="AU91" i="55"/>
  <c r="U56" i="56" s="1"/>
  <c r="V204" i="55"/>
  <c r="AM30" i="56" s="1"/>
  <c r="AM204" i="55"/>
  <c r="AM48" i="56" s="1"/>
  <c r="R260" i="55"/>
  <c r="AV26" i="56" s="1"/>
  <c r="Z260" i="55"/>
  <c r="AV35" i="56" s="1"/>
  <c r="AI260" i="55"/>
  <c r="AV44" i="56" s="1"/>
  <c r="AQ260" i="55"/>
  <c r="AY260" i="55"/>
  <c r="AV60" i="56" s="1"/>
  <c r="H260" i="55"/>
  <c r="AV14" i="56" s="1"/>
  <c r="Q260" i="55"/>
  <c r="AV25" i="56" s="1"/>
  <c r="Y260" i="55"/>
  <c r="AV34" i="56" s="1"/>
  <c r="AH260" i="55"/>
  <c r="AV43" i="56" s="1"/>
  <c r="AP260" i="55"/>
  <c r="AV51" i="56" s="1"/>
  <c r="AX260" i="55"/>
  <c r="AV59" i="56" s="1"/>
  <c r="D268" i="55"/>
  <c r="T295" i="55"/>
  <c r="BA28" i="56" s="1"/>
  <c r="AK295" i="55"/>
  <c r="BA46" i="56" s="1"/>
  <c r="AS295" i="55"/>
  <c r="BA54" i="56" s="1"/>
  <c r="BA295" i="55"/>
  <c r="BA62" i="56" s="1"/>
  <c r="P316" i="55"/>
  <c r="BD24" i="56" s="1"/>
  <c r="AF316" i="55"/>
  <c r="BD41" i="56" s="1"/>
  <c r="AW316" i="55"/>
  <c r="BD58" i="56" s="1"/>
  <c r="M14" i="55"/>
  <c r="H19" i="56" s="1"/>
  <c r="AB28" i="55"/>
  <c r="J37" i="56" s="1"/>
  <c r="BA28" i="55"/>
  <c r="J62" i="56" s="1"/>
  <c r="AB35" i="55"/>
  <c r="K37" i="56" s="1"/>
  <c r="AS35" i="55"/>
  <c r="K54" i="56" s="1"/>
  <c r="I42" i="55"/>
  <c r="L15" i="56" s="1"/>
  <c r="AY42" i="55"/>
  <c r="L60" i="56" s="1"/>
  <c r="AK49" i="55"/>
  <c r="M46" i="56" s="1"/>
  <c r="W63" i="55"/>
  <c r="N51" i="56" s="1"/>
  <c r="AE63" i="55"/>
  <c r="N42" i="56" s="1"/>
  <c r="AN63" i="55"/>
  <c r="AV63" i="55"/>
  <c r="N45" i="56" s="1"/>
  <c r="M70" i="55"/>
  <c r="P19" i="56" s="1"/>
  <c r="AT70" i="55"/>
  <c r="P55" i="56" s="1"/>
  <c r="H77" i="55"/>
  <c r="Q14" i="56" s="1"/>
  <c r="Q77" i="55"/>
  <c r="Q25" i="56" s="1"/>
  <c r="Y77" i="55"/>
  <c r="Q34" i="56" s="1"/>
  <c r="AP77" i="55"/>
  <c r="Q51" i="56" s="1"/>
  <c r="AX77" i="55"/>
  <c r="Q59" i="56" s="1"/>
  <c r="AR98" i="55"/>
  <c r="V53" i="56" s="1"/>
  <c r="AA218" i="55"/>
  <c r="AO36" i="56" s="1"/>
  <c r="AJ218" i="55"/>
  <c r="AR218" i="55"/>
  <c r="AO53" i="56" s="1"/>
  <c r="AZ218" i="55"/>
  <c r="AO61" i="56" s="1"/>
  <c r="F91" i="55"/>
  <c r="U12" i="56" s="1"/>
  <c r="AN91" i="55"/>
  <c r="U49" i="56" s="1"/>
  <c r="AV91" i="55"/>
  <c r="U57" i="56" s="1"/>
  <c r="R112" i="55"/>
  <c r="X26" i="56" s="1"/>
  <c r="AT119" i="55"/>
  <c r="Y55" i="56" s="1"/>
  <c r="P204" i="55"/>
  <c r="AM24" i="56" s="1"/>
  <c r="X204" i="55"/>
  <c r="AO204" i="55"/>
  <c r="AM50" i="56" s="1"/>
  <c r="AW204" i="55"/>
  <c r="AM58" i="56" s="1"/>
  <c r="AF251" i="55"/>
  <c r="AU41" i="56" s="1"/>
  <c r="AO251" i="55"/>
  <c r="AU50" i="56" s="1"/>
  <c r="AW251" i="55"/>
  <c r="AU58" i="56" s="1"/>
  <c r="F267" i="55"/>
  <c r="AW12" i="56" s="1"/>
  <c r="O267" i="55"/>
  <c r="AW21" i="56" s="1"/>
  <c r="W267" i="55"/>
  <c r="AW31" i="56" s="1"/>
  <c r="AE267" i="55"/>
  <c r="AW40" i="56" s="1"/>
  <c r="AN267" i="55"/>
  <c r="AW49" i="56" s="1"/>
  <c r="AV267" i="55"/>
  <c r="AW57" i="56" s="1"/>
  <c r="M295" i="55"/>
  <c r="BA19" i="56" s="1"/>
  <c r="U295" i="55"/>
  <c r="BA29" i="56" s="1"/>
  <c r="AC295" i="55"/>
  <c r="BA38" i="56" s="1"/>
  <c r="AL295" i="55"/>
  <c r="BA47" i="56" s="1"/>
  <c r="AT295" i="55"/>
  <c r="BA55" i="56" s="1"/>
  <c r="J302" i="55"/>
  <c r="BB16" i="56" s="1"/>
  <c r="S302" i="55"/>
  <c r="BB27" i="56" s="1"/>
  <c r="AA302" i="55"/>
  <c r="BB36" i="56" s="1"/>
  <c r="AJ302" i="55"/>
  <c r="BB45" i="56" s="1"/>
  <c r="AR302" i="55"/>
  <c r="BB53" i="56" s="1"/>
  <c r="AZ302" i="55"/>
  <c r="BB61" i="56" s="1"/>
  <c r="E309" i="55"/>
  <c r="BC11" i="56" s="1"/>
  <c r="N309" i="55"/>
  <c r="BC20" i="56" s="1"/>
  <c r="V309" i="55"/>
  <c r="BC30" i="56" s="1"/>
  <c r="AM309" i="55"/>
  <c r="BC48" i="56" s="1"/>
  <c r="AU309" i="55"/>
  <c r="BC56" i="56" s="1"/>
  <c r="E281" i="55"/>
  <c r="AY11" i="56" s="1"/>
  <c r="N281" i="55"/>
  <c r="AY20" i="56" s="1"/>
  <c r="AD281" i="55"/>
  <c r="AY39" i="56" s="1"/>
  <c r="AM281" i="55"/>
  <c r="AY48" i="56" s="1"/>
  <c r="AV323" i="55"/>
  <c r="BE57" i="56" s="1"/>
  <c r="D57" i="55"/>
  <c r="Z18" i="56"/>
  <c r="K126" i="55"/>
  <c r="Z17" i="56" s="1"/>
  <c r="I7" i="55"/>
  <c r="G15" i="56" s="1"/>
  <c r="R7" i="55"/>
  <c r="G26" i="56" s="1"/>
  <c r="Z7" i="55"/>
  <c r="G35" i="56" s="1"/>
  <c r="D116" i="55"/>
  <c r="I6" i="55"/>
  <c r="R6" i="55"/>
  <c r="Z6" i="55"/>
  <c r="AI6" i="55"/>
  <c r="AQ6" i="55"/>
  <c r="AY6" i="55"/>
  <c r="AF28" i="56"/>
  <c r="AF37" i="56"/>
  <c r="AF45" i="56"/>
  <c r="AF53" i="56"/>
  <c r="AF61" i="56"/>
  <c r="T7" i="55"/>
  <c r="G28" i="56" s="1"/>
  <c r="AB7" i="55"/>
  <c r="G37" i="56" s="1"/>
  <c r="AS7" i="55"/>
  <c r="G54" i="56" s="1"/>
  <c r="BA7" i="55"/>
  <c r="G62" i="56" s="1"/>
  <c r="I14" i="55"/>
  <c r="H15" i="56" s="1"/>
  <c r="O7" i="55"/>
  <c r="G21" i="56" s="1"/>
  <c r="W7" i="55"/>
  <c r="G31" i="56" s="1"/>
  <c r="AE7" i="55"/>
  <c r="G40" i="56" s="1"/>
  <c r="AN7" i="55"/>
  <c r="G49" i="56" s="1"/>
  <c r="R14" i="55"/>
  <c r="Z14" i="55"/>
  <c r="H35" i="56" s="1"/>
  <c r="AI14" i="55"/>
  <c r="H44" i="56" s="1"/>
  <c r="AQ14" i="55"/>
  <c r="H52" i="56" s="1"/>
  <c r="AY14" i="55"/>
  <c r="H60" i="56" s="1"/>
  <c r="H14" i="55"/>
  <c r="H14" i="56" s="1"/>
  <c r="Q14" i="55"/>
  <c r="H25" i="56" s="1"/>
  <c r="Y14" i="55"/>
  <c r="H34" i="56" s="1"/>
  <c r="AH14" i="55"/>
  <c r="H43" i="56" s="1"/>
  <c r="AP14" i="55"/>
  <c r="H51" i="56" s="1"/>
  <c r="AX14" i="55"/>
  <c r="H59" i="56" s="1"/>
  <c r="K49" i="55"/>
  <c r="T49" i="55"/>
  <c r="M28" i="56" s="1"/>
  <c r="AB49" i="55"/>
  <c r="M37" i="56" s="1"/>
  <c r="AS49" i="55"/>
  <c r="M54" i="56" s="1"/>
  <c r="BA49" i="55"/>
  <c r="M62" i="56" s="1"/>
  <c r="J49" i="55"/>
  <c r="M16" i="56" s="1"/>
  <c r="S49" i="55"/>
  <c r="M27" i="56" s="1"/>
  <c r="AA49" i="55"/>
  <c r="M36" i="56" s="1"/>
  <c r="AJ49" i="55"/>
  <c r="M45" i="56" s="1"/>
  <c r="AR49" i="55"/>
  <c r="M53" i="56" s="1"/>
  <c r="AZ49" i="55"/>
  <c r="M61" i="56" s="1"/>
  <c r="AB63" i="55"/>
  <c r="AS63" i="55"/>
  <c r="O54" i="56" s="1"/>
  <c r="J63" i="55"/>
  <c r="O16" i="56" s="1"/>
  <c r="D78" i="55"/>
  <c r="R77" i="55"/>
  <c r="Q26" i="56" s="1"/>
  <c r="Z77" i="55"/>
  <c r="Q35" i="56" s="1"/>
  <c r="AI77" i="55"/>
  <c r="Q44" i="56" s="1"/>
  <c r="AQ77" i="55"/>
  <c r="Q52" i="56" s="1"/>
  <c r="AY77" i="55"/>
  <c r="Q60" i="56" s="1"/>
  <c r="AH77" i="55"/>
  <c r="Q43" i="56" s="1"/>
  <c r="H91" i="55"/>
  <c r="U14" i="56" s="1"/>
  <c r="Q91" i="55"/>
  <c r="AH91" i="55"/>
  <c r="U43" i="56" s="1"/>
  <c r="AP91" i="55"/>
  <c r="U51" i="56" s="1"/>
  <c r="AX91" i="55"/>
  <c r="U59" i="56" s="1"/>
  <c r="AW91" i="55"/>
  <c r="U58" i="56" s="1"/>
  <c r="K98" i="55"/>
  <c r="V17" i="56" s="1"/>
  <c r="T98" i="55"/>
  <c r="V28" i="56" s="1"/>
  <c r="AB98" i="55"/>
  <c r="V37" i="56" s="1"/>
  <c r="AK98" i="55"/>
  <c r="V46" i="56" s="1"/>
  <c r="AS98" i="55"/>
  <c r="V54" i="56" s="1"/>
  <c r="E105" i="55"/>
  <c r="W11" i="56" s="1"/>
  <c r="N105" i="55"/>
  <c r="W20" i="56" s="1"/>
  <c r="V105" i="55"/>
  <c r="W30" i="56" s="1"/>
  <c r="AD105" i="55"/>
  <c r="W39" i="56" s="1"/>
  <c r="AM105" i="55"/>
  <c r="W48" i="56" s="1"/>
  <c r="AU105" i="55"/>
  <c r="W56" i="56" s="1"/>
  <c r="M112" i="55"/>
  <c r="X19" i="56" s="1"/>
  <c r="U112" i="55"/>
  <c r="X29" i="56" s="1"/>
  <c r="AC112" i="55"/>
  <c r="X38" i="56" s="1"/>
  <c r="AL112" i="55"/>
  <c r="X47" i="56" s="1"/>
  <c r="AT112" i="55"/>
  <c r="X55" i="56" s="1"/>
  <c r="O119" i="55"/>
  <c r="Y21" i="56" s="1"/>
  <c r="W119" i="55"/>
  <c r="Y31" i="56" s="1"/>
  <c r="AN119" i="55"/>
  <c r="Y49" i="56" s="1"/>
  <c r="AV119" i="55"/>
  <c r="Y57" i="56" s="1"/>
  <c r="M126" i="55"/>
  <c r="Z19" i="56" s="1"/>
  <c r="O302" i="55"/>
  <c r="BB21" i="56" s="1"/>
  <c r="AV302" i="55"/>
  <c r="BB57" i="56" s="1"/>
  <c r="AF12" i="56"/>
  <c r="AF20" i="56"/>
  <c r="AF30" i="56"/>
  <c r="AF39" i="56"/>
  <c r="AF47" i="56"/>
  <c r="AF55" i="56"/>
  <c r="G21" i="55"/>
  <c r="X21" i="55"/>
  <c r="T28" i="55"/>
  <c r="J28" i="56" s="1"/>
  <c r="AS28" i="55"/>
  <c r="J54" i="56" s="1"/>
  <c r="E42" i="55"/>
  <c r="L11" i="56" s="1"/>
  <c r="V42" i="55"/>
  <c r="L30" i="56" s="1"/>
  <c r="AM42" i="55"/>
  <c r="L48" i="56" s="1"/>
  <c r="M49" i="55"/>
  <c r="M19" i="56" s="1"/>
  <c r="AC49" i="55"/>
  <c r="M38" i="56" s="1"/>
  <c r="AL49" i="55"/>
  <c r="M47" i="56" s="1"/>
  <c r="AT49" i="55"/>
  <c r="M55" i="56" s="1"/>
  <c r="AN56" i="55"/>
  <c r="AV56" i="55"/>
  <c r="D60" i="55"/>
  <c r="N56" i="55"/>
  <c r="N20" i="56" s="1"/>
  <c r="V56" i="55"/>
  <c r="N30" i="56" s="1"/>
  <c r="AD56" i="55"/>
  <c r="AM56" i="55"/>
  <c r="AU56" i="55"/>
  <c r="J77" i="55"/>
  <c r="Q16" i="56" s="1"/>
  <c r="S77" i="55"/>
  <c r="Q27" i="56" s="1"/>
  <c r="AA77" i="55"/>
  <c r="Q36" i="56" s="1"/>
  <c r="AJ77" i="55"/>
  <c r="Q45" i="56" s="1"/>
  <c r="AR77" i="55"/>
  <c r="Q53" i="56" s="1"/>
  <c r="AZ77" i="55"/>
  <c r="Q61" i="56" s="1"/>
  <c r="X84" i="55"/>
  <c r="AW84" i="55"/>
  <c r="T58" i="56" s="1"/>
  <c r="O84" i="55"/>
  <c r="T21" i="56" s="1"/>
  <c r="AE84" i="55"/>
  <c r="T40" i="56" s="1"/>
  <c r="AN84" i="55"/>
  <c r="T49" i="56" s="1"/>
  <c r="AV84" i="55"/>
  <c r="T57" i="56" s="1"/>
  <c r="I91" i="55"/>
  <c r="U15" i="56" s="1"/>
  <c r="R91" i="55"/>
  <c r="U26" i="56" s="1"/>
  <c r="Z91" i="55"/>
  <c r="U35" i="56" s="1"/>
  <c r="AI91" i="55"/>
  <c r="U44" i="56" s="1"/>
  <c r="AQ91" i="55"/>
  <c r="U52" i="56" s="1"/>
  <c r="AY91" i="55"/>
  <c r="U60" i="56" s="1"/>
  <c r="G119" i="55"/>
  <c r="Y13" i="56" s="1"/>
  <c r="P119" i="55"/>
  <c r="Y24" i="56" s="1"/>
  <c r="X119" i="55"/>
  <c r="AF119" i="55"/>
  <c r="Y41" i="56" s="1"/>
  <c r="AO119" i="55"/>
  <c r="Y50" i="56" s="1"/>
  <c r="AW119" i="55"/>
  <c r="Y58" i="56" s="1"/>
  <c r="E126" i="55"/>
  <c r="Z11" i="56" s="1"/>
  <c r="N126" i="55"/>
  <c r="Z20" i="56" s="1"/>
  <c r="V126" i="55"/>
  <c r="AD126" i="55"/>
  <c r="Z39" i="56" s="1"/>
  <c r="AM126" i="55"/>
  <c r="Z48" i="56" s="1"/>
  <c r="AU126" i="55"/>
  <c r="Z56" i="56" s="1"/>
  <c r="D134" i="55"/>
  <c r="O133" i="55"/>
  <c r="AA21" i="56" s="1"/>
  <c r="D219" i="55"/>
  <c r="K14" i="55"/>
  <c r="H17" i="56" s="1"/>
  <c r="AK14" i="55"/>
  <c r="H46" i="56" s="1"/>
  <c r="AS14" i="55"/>
  <c r="H54" i="56" s="1"/>
  <c r="BA14" i="55"/>
  <c r="H62" i="56" s="1"/>
  <c r="J35" i="55"/>
  <c r="K16" i="56" s="1"/>
  <c r="AM49" i="55"/>
  <c r="M48" i="56" s="1"/>
  <c r="D106" i="55"/>
  <c r="AF105" i="55"/>
  <c r="W41" i="56" s="1"/>
  <c r="AO105" i="55"/>
  <c r="W50" i="56" s="1"/>
  <c r="AW105" i="55"/>
  <c r="W58" i="56" s="1"/>
  <c r="X112" i="55"/>
  <c r="Y119" i="55"/>
  <c r="Y34" i="56" s="1"/>
  <c r="AH119" i="55"/>
  <c r="Y43" i="56" s="1"/>
  <c r="AF24" i="56"/>
  <c r="D248" i="55"/>
  <c r="U14" i="55"/>
  <c r="H29" i="56" s="1"/>
  <c r="AC14" i="55"/>
  <c r="H38" i="56" s="1"/>
  <c r="K35" i="55"/>
  <c r="K17" i="56" s="1"/>
  <c r="T35" i="55"/>
  <c r="K28" i="56" s="1"/>
  <c r="F63" i="55"/>
  <c r="O12" i="56" s="1"/>
  <c r="Z112" i="55"/>
  <c r="X35" i="56" s="1"/>
  <c r="AI112" i="55"/>
  <c r="X44" i="56" s="1"/>
  <c r="AY112" i="55"/>
  <c r="X60" i="56" s="1"/>
  <c r="AP112" i="55"/>
  <c r="X51" i="56" s="1"/>
  <c r="J119" i="55"/>
  <c r="Y16" i="56" s="1"/>
  <c r="S119" i="55"/>
  <c r="Y27" i="56" s="1"/>
  <c r="AA119" i="55"/>
  <c r="Y36" i="56" s="1"/>
  <c r="AF43" i="56"/>
  <c r="Y244" i="55"/>
  <c r="AT34" i="56" s="1"/>
  <c r="AV14" i="55"/>
  <c r="H57" i="56" s="1"/>
  <c r="V14" i="55"/>
  <c r="H30" i="56" s="1"/>
  <c r="AD14" i="55"/>
  <c r="H39" i="56" s="1"/>
  <c r="J21" i="55"/>
  <c r="I16" i="56" s="1"/>
  <c r="S21" i="55"/>
  <c r="I27" i="56" s="1"/>
  <c r="AA21" i="55"/>
  <c r="I36" i="56" s="1"/>
  <c r="Y42" i="55"/>
  <c r="L34" i="56" s="1"/>
  <c r="AM70" i="55"/>
  <c r="P48" i="56" s="1"/>
  <c r="R133" i="55"/>
  <c r="AA26" i="56" s="1"/>
  <c r="Z133" i="55"/>
  <c r="AA35" i="56" s="1"/>
  <c r="AF16" i="56"/>
  <c r="AF26" i="56"/>
  <c r="AF35" i="56"/>
  <c r="AF51" i="56"/>
  <c r="M21" i="55"/>
  <c r="I19" i="56" s="1"/>
  <c r="U21" i="55"/>
  <c r="I29" i="56" s="1"/>
  <c r="AC21" i="55"/>
  <c r="I38" i="56" s="1"/>
  <c r="AT21" i="55"/>
  <c r="I55" i="56" s="1"/>
  <c r="T21" i="55"/>
  <c r="I28" i="56" s="1"/>
  <c r="AB21" i="55"/>
  <c r="I37" i="56" s="1"/>
  <c r="Y28" i="55"/>
  <c r="J34" i="56" s="1"/>
  <c r="AH28" i="55"/>
  <c r="J43" i="56" s="1"/>
  <c r="AP28" i="55"/>
  <c r="J51" i="56" s="1"/>
  <c r="O35" i="55"/>
  <c r="K21" i="56" s="1"/>
  <c r="W35" i="55"/>
  <c r="K31" i="56" s="1"/>
  <c r="AE35" i="55"/>
  <c r="K40" i="56" s="1"/>
  <c r="AV35" i="55"/>
  <c r="K57" i="56" s="1"/>
  <c r="N35" i="55"/>
  <c r="K20" i="56" s="1"/>
  <c r="AD35" i="55"/>
  <c r="K39" i="56" s="1"/>
  <c r="AM35" i="55"/>
  <c r="K48" i="56" s="1"/>
  <c r="AU35" i="55"/>
  <c r="K56" i="56" s="1"/>
  <c r="J42" i="55"/>
  <c r="S42" i="55"/>
  <c r="L27" i="56" s="1"/>
  <c r="AJ42" i="55"/>
  <c r="L45" i="56" s="1"/>
  <c r="AR42" i="55"/>
  <c r="L53" i="56" s="1"/>
  <c r="AZ42" i="55"/>
  <c r="L61" i="56" s="1"/>
  <c r="Z42" i="55"/>
  <c r="O70" i="55"/>
  <c r="P21" i="56" s="1"/>
  <c r="AE70" i="55"/>
  <c r="P40" i="56" s="1"/>
  <c r="AN70" i="55"/>
  <c r="P49" i="56" s="1"/>
  <c r="AO77" i="55"/>
  <c r="Q50" i="56" s="1"/>
  <c r="F77" i="55"/>
  <c r="Q12" i="56" s="1"/>
  <c r="O77" i="55"/>
  <c r="W77" i="55"/>
  <c r="Q31" i="56" s="1"/>
  <c r="AA105" i="55"/>
  <c r="W36" i="56" s="1"/>
  <c r="AJ105" i="55"/>
  <c r="W45" i="56" s="1"/>
  <c r="AR105" i="55"/>
  <c r="W53" i="56" s="1"/>
  <c r="AZ105" i="55"/>
  <c r="W61" i="56" s="1"/>
  <c r="AB112" i="55"/>
  <c r="X37" i="56" s="1"/>
  <c r="BA112" i="55"/>
  <c r="X62" i="56" s="1"/>
  <c r="K119" i="55"/>
  <c r="Y17" i="56" s="1"/>
  <c r="T119" i="55"/>
  <c r="Y28" i="56" s="1"/>
  <c r="AB119" i="55"/>
  <c r="Y37" i="56" s="1"/>
  <c r="AK119" i="55"/>
  <c r="Y46" i="56" s="1"/>
  <c r="AS119" i="55"/>
  <c r="Y54" i="56" s="1"/>
  <c r="BA119" i="55"/>
  <c r="Y62" i="56" s="1"/>
  <c r="AA18" i="56"/>
  <c r="K133" i="55"/>
  <c r="AA17" i="56" s="1"/>
  <c r="J133" i="55"/>
  <c r="AA16" i="56" s="1"/>
  <c r="S133" i="55"/>
  <c r="AA27" i="56" s="1"/>
  <c r="AA133" i="55"/>
  <c r="AA36" i="56" s="1"/>
  <c r="AJ133" i="55"/>
  <c r="AA45" i="56" s="1"/>
  <c r="AZ133" i="55"/>
  <c r="AA61" i="56" s="1"/>
  <c r="AF59" i="56"/>
  <c r="D186" i="55"/>
  <c r="D185" i="55" s="1"/>
  <c r="AF133" i="55"/>
  <c r="AA41" i="56" s="1"/>
  <c r="AF56" i="56"/>
  <c r="AF15" i="56"/>
  <c r="AF25" i="56"/>
  <c r="AF34" i="56"/>
  <c r="AF42" i="56"/>
  <c r="AB42" i="56" s="1"/>
  <c r="AF50" i="56"/>
  <c r="AF58" i="56"/>
  <c r="K211" i="55"/>
  <c r="AN17" i="56" s="1"/>
  <c r="I225" i="55"/>
  <c r="AP15" i="56" s="1"/>
  <c r="R225" i="55"/>
  <c r="AP26" i="56" s="1"/>
  <c r="Z225" i="55"/>
  <c r="AP35" i="56" s="1"/>
  <c r="AI225" i="55"/>
  <c r="AP44" i="56" s="1"/>
  <c r="AQ225" i="55"/>
  <c r="AP52" i="56" s="1"/>
  <c r="AY225" i="55"/>
  <c r="AP60" i="56" s="1"/>
  <c r="H225" i="55"/>
  <c r="AP14" i="56" s="1"/>
  <c r="Q225" i="55"/>
  <c r="AP25" i="56" s="1"/>
  <c r="Y225" i="55"/>
  <c r="AP34" i="56" s="1"/>
  <c r="AH225" i="55"/>
  <c r="AP43" i="56" s="1"/>
  <c r="AP225" i="55"/>
  <c r="AP51" i="56" s="1"/>
  <c r="AX225" i="55"/>
  <c r="AP59" i="56" s="1"/>
  <c r="E244" i="55"/>
  <c r="AT11" i="56" s="1"/>
  <c r="G260" i="55"/>
  <c r="AV13" i="56" s="1"/>
  <c r="P260" i="55"/>
  <c r="AV24" i="56" s="1"/>
  <c r="X260" i="55"/>
  <c r="AF260" i="55"/>
  <c r="AV41" i="56" s="1"/>
  <c r="AO260" i="55"/>
  <c r="AV50" i="56" s="1"/>
  <c r="AW260" i="55"/>
  <c r="AV58" i="56" s="1"/>
  <c r="AB274" i="55"/>
  <c r="AX37" i="56" s="1"/>
  <c r="AS274" i="55"/>
  <c r="S274" i="55"/>
  <c r="AX27" i="56" s="1"/>
  <c r="AJ274" i="55"/>
  <c r="AX45" i="56" s="1"/>
  <c r="AR281" i="55"/>
  <c r="AY53" i="56" s="1"/>
  <c r="S323" i="55"/>
  <c r="BE27" i="56" s="1"/>
  <c r="AA323" i="55"/>
  <c r="BE36" i="56" s="1"/>
  <c r="AJ323" i="55"/>
  <c r="BE45" i="56" s="1"/>
  <c r="AR323" i="55"/>
  <c r="BE53" i="56" s="1"/>
  <c r="AZ323" i="55"/>
  <c r="I323" i="55"/>
  <c r="BE15" i="56" s="1"/>
  <c r="R323" i="55"/>
  <c r="BE26" i="56" s="1"/>
  <c r="Z323" i="55"/>
  <c r="BE35" i="56" s="1"/>
  <c r="AI323" i="55"/>
  <c r="BE44" i="56" s="1"/>
  <c r="AQ323" i="55"/>
  <c r="BE52" i="56" s="1"/>
  <c r="AY323" i="55"/>
  <c r="BE60" i="56" s="1"/>
  <c r="AI133" i="55"/>
  <c r="AA44" i="56" s="1"/>
  <c r="AF52" i="56"/>
  <c r="U197" i="55"/>
  <c r="AL29" i="56" s="1"/>
  <c r="J225" i="55"/>
  <c r="AP16" i="56" s="1"/>
  <c r="AJ225" i="55"/>
  <c r="AP45" i="56" s="1"/>
  <c r="K267" i="55"/>
  <c r="AW17" i="56" s="1"/>
  <c r="T267" i="55"/>
  <c r="AW28" i="56" s="1"/>
  <c r="AB267" i="55"/>
  <c r="AW37" i="56" s="1"/>
  <c r="AK267" i="55"/>
  <c r="AW46" i="56" s="1"/>
  <c r="AS267" i="55"/>
  <c r="AW54" i="56" s="1"/>
  <c r="BA267" i="55"/>
  <c r="AW62" i="56" s="1"/>
  <c r="F295" i="55"/>
  <c r="BA12" i="56" s="1"/>
  <c r="O295" i="55"/>
  <c r="BA21" i="56" s="1"/>
  <c r="W295" i="55"/>
  <c r="BA31" i="56" s="1"/>
  <c r="AE295" i="55"/>
  <c r="BA40" i="56" s="1"/>
  <c r="AN295" i="55"/>
  <c r="BA49" i="56" s="1"/>
  <c r="AV295" i="55"/>
  <c r="E295" i="55"/>
  <c r="BA11" i="56" s="1"/>
  <c r="N295" i="55"/>
  <c r="BA20" i="56" s="1"/>
  <c r="V295" i="55"/>
  <c r="BA30" i="56" s="1"/>
  <c r="AD295" i="55"/>
  <c r="BA39" i="56" s="1"/>
  <c r="AM295" i="55"/>
  <c r="BA48" i="56" s="1"/>
  <c r="AU295" i="55"/>
  <c r="BA56" i="56" s="1"/>
  <c r="F302" i="55"/>
  <c r="BB12" i="56" s="1"/>
  <c r="W302" i="55"/>
  <c r="BB31" i="56" s="1"/>
  <c r="AE302" i="55"/>
  <c r="BB40" i="56" s="1"/>
  <c r="E302" i="55"/>
  <c r="BB11" i="56" s="1"/>
  <c r="N302" i="55"/>
  <c r="BB20" i="56" s="1"/>
  <c r="V302" i="55"/>
  <c r="BB30" i="56" s="1"/>
  <c r="AD302" i="55"/>
  <c r="BB39" i="56" s="1"/>
  <c r="AM302" i="55"/>
  <c r="BB48" i="56" s="1"/>
  <c r="AU302" i="55"/>
  <c r="BB56" i="56" s="1"/>
  <c r="G309" i="55"/>
  <c r="BC13" i="56" s="1"/>
  <c r="P309" i="55"/>
  <c r="BC24" i="56" s="1"/>
  <c r="J316" i="55"/>
  <c r="BD16" i="56" s="1"/>
  <c r="S316" i="55"/>
  <c r="BD27" i="56" s="1"/>
  <c r="AA316" i="55"/>
  <c r="BD36" i="56" s="1"/>
  <c r="AJ316" i="55"/>
  <c r="BD45" i="56" s="1"/>
  <c r="AR316" i="55"/>
  <c r="BD53" i="56" s="1"/>
  <c r="AZ316" i="55"/>
  <c r="BD61" i="56" s="1"/>
  <c r="W330" i="55"/>
  <c r="BF31" i="56" s="1"/>
  <c r="AN330" i="55"/>
  <c r="BF49" i="56" s="1"/>
  <c r="M133" i="55"/>
  <c r="AA19" i="56" s="1"/>
  <c r="U133" i="55"/>
  <c r="AA29" i="56" s="1"/>
  <c r="AC133" i="55"/>
  <c r="AA38" i="56" s="1"/>
  <c r="AL133" i="55"/>
  <c r="AA47" i="56" s="1"/>
  <c r="AT133" i="55"/>
  <c r="AA55" i="56" s="1"/>
  <c r="AF40" i="56"/>
  <c r="AF19" i="56"/>
  <c r="AF38" i="56"/>
  <c r="AF46" i="56"/>
  <c r="AF54" i="56"/>
  <c r="E204" i="55"/>
  <c r="AM11" i="56" s="1"/>
  <c r="N204" i="55"/>
  <c r="AM20" i="56" s="1"/>
  <c r="AD204" i="55"/>
  <c r="AM39" i="56" s="1"/>
  <c r="AU204" i="55"/>
  <c r="AM56" i="56" s="1"/>
  <c r="M204" i="55"/>
  <c r="AM19" i="56" s="1"/>
  <c r="U204" i="55"/>
  <c r="AM29" i="56" s="1"/>
  <c r="AC204" i="55"/>
  <c r="AM38" i="56" s="1"/>
  <c r="AL204" i="55"/>
  <c r="AM47" i="56" s="1"/>
  <c r="AT204" i="55"/>
  <c r="AM55" i="56" s="1"/>
  <c r="M218" i="55"/>
  <c r="AO19" i="56" s="1"/>
  <c r="U218" i="55"/>
  <c r="AO29" i="56" s="1"/>
  <c r="AL218" i="55"/>
  <c r="AO47" i="56" s="1"/>
  <c r="AT218" i="55"/>
  <c r="AO55" i="56" s="1"/>
  <c r="K218" i="55"/>
  <c r="AO17" i="56" s="1"/>
  <c r="T218" i="55"/>
  <c r="AO28" i="56" s="1"/>
  <c r="AB218" i="55"/>
  <c r="AO37" i="56" s="1"/>
  <c r="AK218" i="55"/>
  <c r="AO46" i="56" s="1"/>
  <c r="AS218" i="55"/>
  <c r="AO54" i="56" s="1"/>
  <c r="BA218" i="55"/>
  <c r="AO62" i="56" s="1"/>
  <c r="I244" i="55"/>
  <c r="AT15" i="56" s="1"/>
  <c r="R244" i="55"/>
  <c r="AT26" i="56" s="1"/>
  <c r="Z244" i="55"/>
  <c r="AT35" i="56" s="1"/>
  <c r="AI244" i="55"/>
  <c r="AT44" i="56" s="1"/>
  <c r="AQ244" i="55"/>
  <c r="AT52" i="56" s="1"/>
  <c r="AY244" i="55"/>
  <c r="AT60" i="56" s="1"/>
  <c r="M260" i="55"/>
  <c r="AV19" i="56" s="1"/>
  <c r="AC260" i="55"/>
  <c r="AV38" i="56" s="1"/>
  <c r="K260" i="55"/>
  <c r="AV17" i="56" s="1"/>
  <c r="T260" i="55"/>
  <c r="AV28" i="56" s="1"/>
  <c r="AB260" i="55"/>
  <c r="AV37" i="56" s="1"/>
  <c r="AK260" i="55"/>
  <c r="AV46" i="56" s="1"/>
  <c r="AS260" i="55"/>
  <c r="AV54" i="56" s="1"/>
  <c r="BA260" i="55"/>
  <c r="AV62" i="56" s="1"/>
  <c r="G274" i="55"/>
  <c r="AX13" i="56" s="1"/>
  <c r="P274" i="55"/>
  <c r="AX24" i="56" s="1"/>
  <c r="X274" i="55"/>
  <c r="AF274" i="55"/>
  <c r="AX41" i="56" s="1"/>
  <c r="AO274" i="55"/>
  <c r="AX50" i="56" s="1"/>
  <c r="AW274" i="55"/>
  <c r="AX58" i="56" s="1"/>
  <c r="F274" i="55"/>
  <c r="AX12" i="56" s="1"/>
  <c r="O274" i="55"/>
  <c r="AX21" i="56" s="1"/>
  <c r="W274" i="55"/>
  <c r="AX31" i="56" s="1"/>
  <c r="AE274" i="55"/>
  <c r="AX40" i="56" s="1"/>
  <c r="AN274" i="55"/>
  <c r="AX49" i="56" s="1"/>
  <c r="AV274" i="55"/>
  <c r="AX57" i="56" s="1"/>
  <c r="O281" i="55"/>
  <c r="AY21" i="56" s="1"/>
  <c r="I309" i="55"/>
  <c r="BC15" i="56" s="1"/>
  <c r="AQ309" i="55"/>
  <c r="BC52" i="56" s="1"/>
  <c r="N323" i="55"/>
  <c r="BE20" i="56" s="1"/>
  <c r="V323" i="55"/>
  <c r="BE30" i="56" s="1"/>
  <c r="AD323" i="55"/>
  <c r="BE39" i="56" s="1"/>
  <c r="AM323" i="55"/>
  <c r="BE48" i="56" s="1"/>
  <c r="AU323" i="55"/>
  <c r="BE56" i="56" s="1"/>
  <c r="H330" i="55"/>
  <c r="BF14" i="56" s="1"/>
  <c r="Q330" i="55"/>
  <c r="BF25" i="56" s="1"/>
  <c r="Y330" i="55"/>
  <c r="BF34" i="56" s="1"/>
  <c r="AH330" i="55"/>
  <c r="BF43" i="56" s="1"/>
  <c r="AP330" i="55"/>
  <c r="BF51" i="56" s="1"/>
  <c r="AX330" i="55"/>
  <c r="BF59" i="56" s="1"/>
  <c r="AF13" i="56"/>
  <c r="AF31" i="56"/>
  <c r="AF48" i="56"/>
  <c r="I197" i="55"/>
  <c r="AL15" i="56" s="1"/>
  <c r="Q197" i="55"/>
  <c r="AL25" i="56" s="1"/>
  <c r="Y197" i="55"/>
  <c r="AL34" i="56" s="1"/>
  <c r="AG197" i="55"/>
  <c r="AG140" i="55" s="1"/>
  <c r="AO197" i="55"/>
  <c r="AL50" i="56" s="1"/>
  <c r="AW197" i="55"/>
  <c r="AL58" i="56" s="1"/>
  <c r="F218" i="55"/>
  <c r="AO12" i="56" s="1"/>
  <c r="O218" i="55"/>
  <c r="AO21" i="56" s="1"/>
  <c r="W218" i="55"/>
  <c r="AO31" i="56" s="1"/>
  <c r="N218" i="55"/>
  <c r="AO20" i="56" s="1"/>
  <c r="V218" i="55"/>
  <c r="AO30" i="56" s="1"/>
  <c r="AD218" i="55"/>
  <c r="AO39" i="56" s="1"/>
  <c r="AM218" i="55"/>
  <c r="AO48" i="56" s="1"/>
  <c r="AU218" i="55"/>
  <c r="AO56" i="56" s="1"/>
  <c r="M251" i="55"/>
  <c r="AU19" i="56" s="1"/>
  <c r="U251" i="55"/>
  <c r="AU29" i="56" s="1"/>
  <c r="AC251" i="55"/>
  <c r="AU38" i="56" s="1"/>
  <c r="AL251" i="55"/>
  <c r="AU47" i="56" s="1"/>
  <c r="AT251" i="55"/>
  <c r="AU55" i="56" s="1"/>
  <c r="D261" i="55"/>
  <c r="AU260" i="55"/>
  <c r="AV56" i="56" s="1"/>
  <c r="G267" i="55"/>
  <c r="AW13" i="56" s="1"/>
  <c r="R295" i="55"/>
  <c r="BA26" i="56" s="1"/>
  <c r="Z295" i="55"/>
  <c r="BA35" i="56" s="1"/>
  <c r="AI295" i="55"/>
  <c r="BA44" i="56" s="1"/>
  <c r="AQ295" i="55"/>
  <c r="BA52" i="56" s="1"/>
  <c r="AY295" i="55"/>
  <c r="BA60" i="56" s="1"/>
  <c r="K309" i="55"/>
  <c r="BC17" i="56" s="1"/>
  <c r="T309" i="55"/>
  <c r="BC28" i="56" s="1"/>
  <c r="AB309" i="55"/>
  <c r="BC37" i="56" s="1"/>
  <c r="AK309" i="55"/>
  <c r="BC46" i="56" s="1"/>
  <c r="AS309" i="55"/>
  <c r="BC54" i="56" s="1"/>
  <c r="BA309" i="55"/>
  <c r="BC62" i="56" s="1"/>
  <c r="D317" i="55"/>
  <c r="F316" i="55"/>
  <c r="BD12" i="56" s="1"/>
  <c r="O316" i="55"/>
  <c r="BD21" i="56" s="1"/>
  <c r="W316" i="55"/>
  <c r="BD31" i="56" s="1"/>
  <c r="AE316" i="55"/>
  <c r="BD40" i="56" s="1"/>
  <c r="AN316" i="55"/>
  <c r="BD49" i="56" s="1"/>
  <c r="AV316" i="55"/>
  <c r="BD57" i="56" s="1"/>
  <c r="AF21" i="56"/>
  <c r="AF14" i="56"/>
  <c r="AF49" i="56"/>
  <c r="AF57" i="56"/>
  <c r="P225" i="55"/>
  <c r="AP24" i="56" s="1"/>
  <c r="AO225" i="55"/>
  <c r="AP50" i="56" s="1"/>
  <c r="E251" i="55"/>
  <c r="AU11" i="56" s="1"/>
  <c r="N251" i="55"/>
  <c r="AU20" i="56" s="1"/>
  <c r="V251" i="55"/>
  <c r="AU30" i="56" s="1"/>
  <c r="AD251" i="55"/>
  <c r="AU39" i="56" s="1"/>
  <c r="AM251" i="55"/>
  <c r="AU48" i="56" s="1"/>
  <c r="AU251" i="55"/>
  <c r="AU56" i="56" s="1"/>
  <c r="I274" i="55"/>
  <c r="AX15" i="56" s="1"/>
  <c r="R274" i="55"/>
  <c r="AX26" i="56" s="1"/>
  <c r="Z274" i="55"/>
  <c r="AX35" i="56" s="1"/>
  <c r="AI274" i="55"/>
  <c r="AX44" i="56" s="1"/>
  <c r="AQ274" i="55"/>
  <c r="AX52" i="56" s="1"/>
  <c r="AY274" i="55"/>
  <c r="AX60" i="56" s="1"/>
  <c r="I281" i="55"/>
  <c r="AY15" i="56" s="1"/>
  <c r="R281" i="55"/>
  <c r="AY26" i="56" s="1"/>
  <c r="Z281" i="55"/>
  <c r="AY35" i="56" s="1"/>
  <c r="AI281" i="55"/>
  <c r="AY44" i="56" s="1"/>
  <c r="AQ281" i="55"/>
  <c r="AY52" i="56" s="1"/>
  <c r="AY281" i="55"/>
  <c r="AY60" i="56" s="1"/>
  <c r="S288" i="55"/>
  <c r="AZ27" i="56" s="1"/>
  <c r="AZ288" i="55"/>
  <c r="AZ61" i="56" s="1"/>
  <c r="J295" i="55"/>
  <c r="BA16" i="56" s="1"/>
  <c r="S295" i="55"/>
  <c r="BA27" i="56" s="1"/>
  <c r="AA295" i="55"/>
  <c r="BA36" i="56" s="1"/>
  <c r="AJ295" i="55"/>
  <c r="BA45" i="56" s="1"/>
  <c r="AR295" i="55"/>
  <c r="BA53" i="56" s="1"/>
  <c r="AZ295" i="55"/>
  <c r="BA61" i="56" s="1"/>
  <c r="U309" i="55"/>
  <c r="BC29" i="56" s="1"/>
  <c r="AC309" i="55"/>
  <c r="BC38" i="56" s="1"/>
  <c r="G316" i="55"/>
  <c r="BD13" i="56" s="1"/>
  <c r="X316" i="55"/>
  <c r="AO316" i="55"/>
  <c r="BD50" i="56" s="1"/>
  <c r="H323" i="55"/>
  <c r="BE14" i="56" s="1"/>
  <c r="Q323" i="55"/>
  <c r="BE25" i="56" s="1"/>
  <c r="Y323" i="55"/>
  <c r="BE34" i="56" s="1"/>
  <c r="AH323" i="55"/>
  <c r="BE43" i="56" s="1"/>
  <c r="AP323" i="55"/>
  <c r="BE51" i="56" s="1"/>
  <c r="AX323" i="55"/>
  <c r="BE59" i="56" s="1"/>
  <c r="N192" i="53"/>
  <c r="AL20" i="54" s="1"/>
  <c r="AD192" i="53"/>
  <c r="AL39" i="54" s="1"/>
  <c r="E213" i="53"/>
  <c r="AO11" i="54" s="1"/>
  <c r="AU213" i="53"/>
  <c r="AO56" i="54" s="1"/>
  <c r="R220" i="53"/>
  <c r="AP26" i="54" s="1"/>
  <c r="AI220" i="53"/>
  <c r="AP44" i="54" s="1"/>
  <c r="M324" i="53"/>
  <c r="BF19" i="54" s="1"/>
  <c r="U324" i="53"/>
  <c r="BF29" i="54" s="1"/>
  <c r="AC324" i="53"/>
  <c r="BF38" i="54" s="1"/>
  <c r="AL324" i="53"/>
  <c r="BF47" i="54" s="1"/>
  <c r="AT324" i="53"/>
  <c r="BF55" i="54" s="1"/>
  <c r="F310" i="53"/>
  <c r="BD12" i="54" s="1"/>
  <c r="O49" i="53"/>
  <c r="M21" i="54" s="1"/>
  <c r="AE49" i="53"/>
  <c r="M40" i="54" s="1"/>
  <c r="Z324" i="53"/>
  <c r="BF35" i="54" s="1"/>
  <c r="O310" i="53"/>
  <c r="BD21" i="54" s="1"/>
  <c r="R120" i="53"/>
  <c r="Y26" i="54" s="1"/>
  <c r="Z120" i="53"/>
  <c r="Y35" i="54" s="1"/>
  <c r="AI120" i="53"/>
  <c r="Y44" i="54" s="1"/>
  <c r="AQ120" i="53"/>
  <c r="Y52" i="54" s="1"/>
  <c r="BA324" i="53"/>
  <c r="R199" i="53"/>
  <c r="AM26" i="54" s="1"/>
  <c r="W310" i="53"/>
  <c r="BD31" i="54" s="1"/>
  <c r="AE310" i="53"/>
  <c r="BD40" i="54" s="1"/>
  <c r="AN310" i="53"/>
  <c r="BD49" i="54" s="1"/>
  <c r="I282" i="53"/>
  <c r="AZ15" i="54" s="1"/>
  <c r="R282" i="53"/>
  <c r="AZ26" i="54" s="1"/>
  <c r="Z282" i="53"/>
  <c r="AZ35" i="54" s="1"/>
  <c r="AI282" i="53"/>
  <c r="AZ44" i="54" s="1"/>
  <c r="AR303" i="53"/>
  <c r="BC53" i="54" s="1"/>
  <c r="G310" i="53"/>
  <c r="BD13" i="54" s="1"/>
  <c r="P310" i="53"/>
  <c r="BD24" i="54" s="1"/>
  <c r="X310" i="53"/>
  <c r="AF310" i="53"/>
  <c r="BD41" i="54" s="1"/>
  <c r="AO310" i="53"/>
  <c r="BD50" i="54" s="1"/>
  <c r="AW310" i="53"/>
  <c r="BD58" i="54" s="1"/>
  <c r="M192" i="53"/>
  <c r="AL19" i="54" s="1"/>
  <c r="U192" i="53"/>
  <c r="AL29" i="54" s="1"/>
  <c r="AC192" i="53"/>
  <c r="AL38" i="54" s="1"/>
  <c r="AK192" i="53"/>
  <c r="AL46" i="54" s="1"/>
  <c r="AS192" i="53"/>
  <c r="AL54" i="54" s="1"/>
  <c r="BA192" i="53"/>
  <c r="AL62" i="54" s="1"/>
  <c r="N324" i="53"/>
  <c r="BF20" i="54" s="1"/>
  <c r="H105" i="53"/>
  <c r="W14" i="54" s="1"/>
  <c r="Q105" i="53"/>
  <c r="W25" i="54" s="1"/>
  <c r="F112" i="53"/>
  <c r="X12" i="54" s="1"/>
  <c r="O112" i="53"/>
  <c r="X21" i="54" s="1"/>
  <c r="W112" i="53"/>
  <c r="X31" i="54" s="1"/>
  <c r="AE112" i="53"/>
  <c r="X40" i="54" s="1"/>
  <c r="AN112" i="53"/>
  <c r="X49" i="54" s="1"/>
  <c r="AV112" i="53"/>
  <c r="X57" i="54" s="1"/>
  <c r="BA134" i="53"/>
  <c r="AA62" i="54" s="1"/>
  <c r="AY268" i="53"/>
  <c r="AX60" i="54" s="1"/>
  <c r="H296" i="53"/>
  <c r="BB14" i="54" s="1"/>
  <c r="Q296" i="53"/>
  <c r="BB25" i="54" s="1"/>
  <c r="AX296" i="53"/>
  <c r="BB59" i="54" s="1"/>
  <c r="K324" i="53"/>
  <c r="BF17" i="54" s="1"/>
  <c r="AF14" i="53"/>
  <c r="H41" i="54" s="1"/>
  <c r="O35" i="53"/>
  <c r="K21" i="54" s="1"/>
  <c r="AF282" i="53"/>
  <c r="AZ41" i="54" s="1"/>
  <c r="AU310" i="53"/>
  <c r="BD56" i="54" s="1"/>
  <c r="V324" i="53"/>
  <c r="BF30" i="54" s="1"/>
  <c r="AY120" i="53"/>
  <c r="Y60" i="54" s="1"/>
  <c r="AH127" i="53"/>
  <c r="Z43" i="54" s="1"/>
  <c r="AX127" i="53"/>
  <c r="Z59" i="54" s="1"/>
  <c r="H35" i="53"/>
  <c r="K14" i="54" s="1"/>
  <c r="Q35" i="53"/>
  <c r="K25" i="54" s="1"/>
  <c r="Y35" i="53"/>
  <c r="K34" i="54" s="1"/>
  <c r="AH35" i="53"/>
  <c r="K43" i="54" s="1"/>
  <c r="AP35" i="53"/>
  <c r="K51" i="54" s="1"/>
  <c r="BA275" i="53"/>
  <c r="AY62" i="54" s="1"/>
  <c r="T49" i="53"/>
  <c r="M28" i="54" s="1"/>
  <c r="F199" i="53"/>
  <c r="AM12" i="54" s="1"/>
  <c r="U14" i="53"/>
  <c r="H29" i="54" s="1"/>
  <c r="AT14" i="53"/>
  <c r="H55" i="54" s="1"/>
  <c r="H268" i="53"/>
  <c r="AX14" i="54" s="1"/>
  <c r="Q268" i="53"/>
  <c r="AX25" i="54" s="1"/>
  <c r="Y268" i="53"/>
  <c r="AX34" i="54" s="1"/>
  <c r="AH268" i="53"/>
  <c r="AX43" i="54" s="1"/>
  <c r="AP268" i="53"/>
  <c r="AX51" i="54" s="1"/>
  <c r="AX268" i="53"/>
  <c r="AX59" i="54" s="1"/>
  <c r="I91" i="53"/>
  <c r="U15" i="54" s="1"/>
  <c r="AU289" i="53"/>
  <c r="BA56" i="54" s="1"/>
  <c r="G21" i="53"/>
  <c r="AE105" i="53"/>
  <c r="W40" i="54" s="1"/>
  <c r="T324" i="53"/>
  <c r="BF28" i="54" s="1"/>
  <c r="Z192" i="53"/>
  <c r="AL35" i="54" s="1"/>
  <c r="AE199" i="53"/>
  <c r="AM40" i="54" s="1"/>
  <c r="E199" i="53"/>
  <c r="AM11" i="54" s="1"/>
  <c r="N199" i="53"/>
  <c r="AM20" i="54" s="1"/>
  <c r="AO282" i="53"/>
  <c r="AZ50" i="54" s="1"/>
  <c r="AO303" i="53"/>
  <c r="BC50" i="54" s="1"/>
  <c r="N84" i="53"/>
  <c r="T20" i="54" s="1"/>
  <c r="V84" i="53"/>
  <c r="T30" i="54" s="1"/>
  <c r="AD84" i="53"/>
  <c r="T39" i="54" s="1"/>
  <c r="AM84" i="53"/>
  <c r="T48" i="54" s="1"/>
  <c r="AU84" i="53"/>
  <c r="T56" i="54" s="1"/>
  <c r="AD324" i="53"/>
  <c r="BF39" i="54" s="1"/>
  <c r="AT70" i="53"/>
  <c r="P55" i="54" s="1"/>
  <c r="AQ282" i="53"/>
  <c r="AZ52" i="54" s="1"/>
  <c r="R289" i="53"/>
  <c r="BA26" i="54" s="1"/>
  <c r="Z289" i="53"/>
  <c r="BA35" i="54" s="1"/>
  <c r="AI289" i="53"/>
  <c r="BA44" i="54" s="1"/>
  <c r="AQ289" i="53"/>
  <c r="BA52" i="54" s="1"/>
  <c r="AY289" i="53"/>
  <c r="BA60" i="54" s="1"/>
  <c r="V35" i="53"/>
  <c r="K30" i="54" s="1"/>
  <c r="AX91" i="53"/>
  <c r="U59" i="54" s="1"/>
  <c r="J134" i="53"/>
  <c r="AA16" i="54" s="1"/>
  <c r="AZ134" i="53"/>
  <c r="AA61" i="54" s="1"/>
  <c r="AK42" i="53"/>
  <c r="L46" i="54" s="1"/>
  <c r="G70" i="53"/>
  <c r="P13" i="54" s="1"/>
  <c r="P70" i="53"/>
  <c r="P24" i="54" s="1"/>
  <c r="X70" i="53"/>
  <c r="AF70" i="53"/>
  <c r="P41" i="54" s="1"/>
  <c r="J289" i="53"/>
  <c r="BA16" i="54" s="1"/>
  <c r="AO296" i="53"/>
  <c r="BB50" i="54" s="1"/>
  <c r="AJ28" i="53"/>
  <c r="J45" i="54" s="1"/>
  <c r="F56" i="53"/>
  <c r="N12" i="54" s="1"/>
  <c r="AI324" i="53"/>
  <c r="BF44" i="54" s="1"/>
  <c r="J14" i="53"/>
  <c r="H16" i="54" s="1"/>
  <c r="S14" i="53"/>
  <c r="H27" i="54" s="1"/>
  <c r="AA14" i="53"/>
  <c r="H36" i="54" s="1"/>
  <c r="E28" i="53"/>
  <c r="J11" i="54" s="1"/>
  <c r="N28" i="53"/>
  <c r="J20" i="54" s="1"/>
  <c r="V28" i="53"/>
  <c r="J30" i="54" s="1"/>
  <c r="AD28" i="53"/>
  <c r="J39" i="54" s="1"/>
  <c r="AM28" i="53"/>
  <c r="J48" i="54" s="1"/>
  <c r="AU28" i="53"/>
  <c r="J56" i="54" s="1"/>
  <c r="R35" i="53"/>
  <c r="K26" i="54" s="1"/>
  <c r="E63" i="53"/>
  <c r="O11" i="54" s="1"/>
  <c r="N63" i="53"/>
  <c r="O20" i="54" s="1"/>
  <c r="V63" i="53"/>
  <c r="O30" i="54" s="1"/>
  <c r="AD63" i="53"/>
  <c r="N47" i="54" s="1"/>
  <c r="AM63" i="53"/>
  <c r="O48" i="54" s="1"/>
  <c r="M63" i="53"/>
  <c r="G268" i="53"/>
  <c r="AX13" i="54" s="1"/>
  <c r="P268" i="53"/>
  <c r="AX24" i="54" s="1"/>
  <c r="X268" i="53"/>
  <c r="AF268" i="53"/>
  <c r="AX41" i="54" s="1"/>
  <c r="AO268" i="53"/>
  <c r="AX50" i="54" s="1"/>
  <c r="AW268" i="53"/>
  <c r="AX58" i="54" s="1"/>
  <c r="M275" i="53"/>
  <c r="AY19" i="54" s="1"/>
  <c r="U275" i="53"/>
  <c r="AY29" i="54" s="1"/>
  <c r="AC275" i="53"/>
  <c r="AY38" i="54" s="1"/>
  <c r="AL275" i="53"/>
  <c r="AY47" i="54" s="1"/>
  <c r="AT275" i="53"/>
  <c r="G282" i="53"/>
  <c r="AZ13" i="54" s="1"/>
  <c r="P282" i="53"/>
  <c r="AZ24" i="54" s="1"/>
  <c r="X282" i="53"/>
  <c r="G199" i="53"/>
  <c r="AM13" i="54" s="1"/>
  <c r="H220" i="53"/>
  <c r="AP14" i="54" s="1"/>
  <c r="Q220" i="53"/>
  <c r="AP25" i="54" s="1"/>
  <c r="AB324" i="53"/>
  <c r="BF37" i="54" s="1"/>
  <c r="J21" i="53"/>
  <c r="I16" i="54" s="1"/>
  <c r="S21" i="53"/>
  <c r="I27" i="54" s="1"/>
  <c r="AA21" i="53"/>
  <c r="I36" i="54" s="1"/>
  <c r="AJ21" i="53"/>
  <c r="I45" i="54" s="1"/>
  <c r="AR21" i="53"/>
  <c r="I53" i="54" s="1"/>
  <c r="AZ21" i="53"/>
  <c r="I61" i="54" s="1"/>
  <c r="H42" i="53"/>
  <c r="L14" i="54" s="1"/>
  <c r="Q42" i="53"/>
  <c r="L25" i="54" s="1"/>
  <c r="T98" i="53"/>
  <c r="V28" i="54" s="1"/>
  <c r="AB98" i="53"/>
  <c r="V37" i="54" s="1"/>
  <c r="J239" i="53"/>
  <c r="AT16" i="54" s="1"/>
  <c r="S239" i="53"/>
  <c r="AT27" i="54" s="1"/>
  <c r="AA239" i="53"/>
  <c r="AT36" i="54" s="1"/>
  <c r="F261" i="53"/>
  <c r="AW12" i="54" s="1"/>
  <c r="I268" i="53"/>
  <c r="AX15" i="54" s="1"/>
  <c r="R268" i="53"/>
  <c r="AX26" i="54" s="1"/>
  <c r="AM324" i="53"/>
  <c r="BF48" i="54" s="1"/>
  <c r="H275" i="53"/>
  <c r="AY14" i="54" s="1"/>
  <c r="Q275" i="53"/>
  <c r="AY25" i="54" s="1"/>
  <c r="Y275" i="53"/>
  <c r="AY34" i="54" s="1"/>
  <c r="AH275" i="53"/>
  <c r="AY43" i="54" s="1"/>
  <c r="AP275" i="53"/>
  <c r="AY51" i="54" s="1"/>
  <c r="AX275" i="53"/>
  <c r="AY59" i="54" s="1"/>
  <c r="J77" i="53"/>
  <c r="Q16" i="54" s="1"/>
  <c r="S77" i="53"/>
  <c r="Q27" i="54" s="1"/>
  <c r="T105" i="53"/>
  <c r="W28" i="54" s="1"/>
  <c r="AB105" i="53"/>
  <c r="W37" i="54" s="1"/>
  <c r="AT7" i="53"/>
  <c r="G55" i="54" s="1"/>
  <c r="V268" i="53"/>
  <c r="AX30" i="54" s="1"/>
  <c r="AU268" i="53"/>
  <c r="AX56" i="54" s="1"/>
  <c r="I275" i="53"/>
  <c r="AY15" i="54" s="1"/>
  <c r="R275" i="53"/>
  <c r="AY26" i="54" s="1"/>
  <c r="Z275" i="53"/>
  <c r="AY35" i="54" s="1"/>
  <c r="AI275" i="53"/>
  <c r="AY44" i="54" s="1"/>
  <c r="AQ275" i="53"/>
  <c r="AY52" i="54" s="1"/>
  <c r="AY275" i="53"/>
  <c r="AY60" i="54" s="1"/>
  <c r="AT42" i="53"/>
  <c r="L55" i="54" s="1"/>
  <c r="V199" i="53"/>
  <c r="AM30" i="54" s="1"/>
  <c r="AD199" i="53"/>
  <c r="AM39" i="54" s="1"/>
  <c r="AQ324" i="53"/>
  <c r="BF52" i="54" s="1"/>
  <c r="F28" i="53"/>
  <c r="J12" i="54" s="1"/>
  <c r="O28" i="53"/>
  <c r="J21" i="54" s="1"/>
  <c r="W28" i="53"/>
  <c r="J31" i="54" s="1"/>
  <c r="AE28" i="53"/>
  <c r="J40" i="54" s="1"/>
  <c r="AN28" i="53"/>
  <c r="J49" i="54" s="1"/>
  <c r="I35" i="53"/>
  <c r="AI35" i="53"/>
  <c r="K44" i="54" s="1"/>
  <c r="AY35" i="53"/>
  <c r="K60" i="54" s="1"/>
  <c r="R63" i="53"/>
  <c r="O26" i="54" s="1"/>
  <c r="Z63" i="53"/>
  <c r="N40" i="54" s="1"/>
  <c r="AI63" i="53"/>
  <c r="O44" i="54" s="1"/>
  <c r="AQ63" i="53"/>
  <c r="N58" i="54" s="1"/>
  <c r="AY63" i="53"/>
  <c r="O60" i="54" s="1"/>
  <c r="AK98" i="53"/>
  <c r="V46" i="54" s="1"/>
  <c r="AS98" i="53"/>
  <c r="V54" i="54" s="1"/>
  <c r="BA98" i="53"/>
  <c r="V62" i="54" s="1"/>
  <c r="P199" i="53"/>
  <c r="AM24" i="54" s="1"/>
  <c r="AF199" i="53"/>
  <c r="AM41" i="54" s="1"/>
  <c r="AO199" i="53"/>
  <c r="AM50" i="54" s="1"/>
  <c r="AW199" i="53"/>
  <c r="AM58" i="54" s="1"/>
  <c r="Y220" i="53"/>
  <c r="AP34" i="54" s="1"/>
  <c r="AH220" i="53"/>
  <c r="AP43" i="54" s="1"/>
  <c r="AP220" i="53"/>
  <c r="AP51" i="54" s="1"/>
  <c r="AX220" i="53"/>
  <c r="AP59" i="54" s="1"/>
  <c r="AE246" i="53"/>
  <c r="AU40" i="54" s="1"/>
  <c r="AN246" i="53"/>
  <c r="AU49" i="54" s="1"/>
  <c r="H254" i="53"/>
  <c r="AV14" i="54" s="1"/>
  <c r="Q254" i="53"/>
  <c r="AV25" i="54" s="1"/>
  <c r="Y254" i="53"/>
  <c r="AV34" i="54" s="1"/>
  <c r="AH254" i="53"/>
  <c r="AV43" i="54" s="1"/>
  <c r="AP254" i="53"/>
  <c r="AV51" i="54" s="1"/>
  <c r="AX254" i="53"/>
  <c r="AV59" i="54" s="1"/>
  <c r="H282" i="53"/>
  <c r="AZ14" i="54" s="1"/>
  <c r="K98" i="53"/>
  <c r="V17" i="54" s="1"/>
  <c r="AJ239" i="53"/>
  <c r="AT45" i="54" s="1"/>
  <c r="AR239" i="53"/>
  <c r="AT53" i="54" s="1"/>
  <c r="AZ239" i="53"/>
  <c r="AT61" i="54" s="1"/>
  <c r="AI268" i="53"/>
  <c r="AX44" i="54" s="1"/>
  <c r="AQ268" i="53"/>
  <c r="AX52" i="54" s="1"/>
  <c r="J35" i="53"/>
  <c r="K16" i="54" s="1"/>
  <c r="AK77" i="53"/>
  <c r="Q46" i="54" s="1"/>
  <c r="AT98" i="53"/>
  <c r="V55" i="54" s="1"/>
  <c r="F192" i="53"/>
  <c r="AL12" i="54" s="1"/>
  <c r="AT192" i="53"/>
  <c r="AL55" i="54" s="1"/>
  <c r="O213" i="53"/>
  <c r="AO21" i="54" s="1"/>
  <c r="J220" i="53"/>
  <c r="AP16" i="54" s="1"/>
  <c r="S220" i="53"/>
  <c r="AP27" i="54" s="1"/>
  <c r="J254" i="53"/>
  <c r="AV16" i="54" s="1"/>
  <c r="S254" i="53"/>
  <c r="AV27" i="54" s="1"/>
  <c r="AA254" i="53"/>
  <c r="AV36" i="54" s="1"/>
  <c r="AR254" i="53"/>
  <c r="AV53" i="54" s="1"/>
  <c r="AY282" i="53"/>
  <c r="AZ60" i="54" s="1"/>
  <c r="M7" i="53"/>
  <c r="U7" i="53"/>
  <c r="G29" i="54" s="1"/>
  <c r="AC7" i="53"/>
  <c r="G38" i="54" s="1"/>
  <c r="AL7" i="53"/>
  <c r="G47" i="54" s="1"/>
  <c r="H14" i="53"/>
  <c r="H14" i="54" s="1"/>
  <c r="Q14" i="53"/>
  <c r="H25" i="54" s="1"/>
  <c r="Y14" i="53"/>
  <c r="H34" i="54" s="1"/>
  <c r="AH14" i="53"/>
  <c r="H43" i="54" s="1"/>
  <c r="AP14" i="53"/>
  <c r="H51" i="54" s="1"/>
  <c r="AX14" i="53"/>
  <c r="H59" i="54" s="1"/>
  <c r="AN56" i="53"/>
  <c r="H70" i="53"/>
  <c r="P14" i="54" s="1"/>
  <c r="Q70" i="53"/>
  <c r="P25" i="54" s="1"/>
  <c r="Y70" i="53"/>
  <c r="P34" i="54" s="1"/>
  <c r="AH70" i="53"/>
  <c r="P43" i="54" s="1"/>
  <c r="AP70" i="53"/>
  <c r="P51" i="54" s="1"/>
  <c r="AX70" i="53"/>
  <c r="P59" i="54" s="1"/>
  <c r="AS105" i="53"/>
  <c r="W54" i="54" s="1"/>
  <c r="BA105" i="53"/>
  <c r="W62" i="54" s="1"/>
  <c r="J105" i="53"/>
  <c r="W16" i="54" s="1"/>
  <c r="S105" i="53"/>
  <c r="AA105" i="53"/>
  <c r="W36" i="54" s="1"/>
  <c r="J120" i="53"/>
  <c r="Y16" i="54" s="1"/>
  <c r="S120" i="53"/>
  <c r="Y27" i="54" s="1"/>
  <c r="AA120" i="53"/>
  <c r="Y36" i="54" s="1"/>
  <c r="AF127" i="53"/>
  <c r="Z41" i="54" s="1"/>
  <c r="M220" i="53"/>
  <c r="AP19" i="54" s="1"/>
  <c r="U220" i="53"/>
  <c r="AP29" i="54" s="1"/>
  <c r="AC220" i="53"/>
  <c r="AP38" i="54" s="1"/>
  <c r="AZ246" i="53"/>
  <c r="AU61" i="54" s="1"/>
  <c r="S289" i="53"/>
  <c r="BA27" i="54" s="1"/>
  <c r="AA289" i="53"/>
  <c r="BA36" i="54" s="1"/>
  <c r="AJ289" i="53"/>
  <c r="BA45" i="54" s="1"/>
  <c r="AR289" i="53"/>
  <c r="BA53" i="54" s="1"/>
  <c r="I56" i="53"/>
  <c r="N15" i="54" s="1"/>
  <c r="R56" i="53"/>
  <c r="N26" i="54" s="1"/>
  <c r="Z56" i="53"/>
  <c r="AI56" i="53"/>
  <c r="AQ56" i="53"/>
  <c r="AY56" i="53"/>
  <c r="H56" i="53"/>
  <c r="N13" i="54" s="1"/>
  <c r="Q56" i="53"/>
  <c r="N25" i="54" s="1"/>
  <c r="Y56" i="53"/>
  <c r="AH56" i="53"/>
  <c r="AP56" i="53"/>
  <c r="AB134" i="53"/>
  <c r="AA37" i="54" s="1"/>
  <c r="AM199" i="53"/>
  <c r="AM48" i="54" s="1"/>
  <c r="AU199" i="53"/>
  <c r="AM56" i="54" s="1"/>
  <c r="O220" i="53"/>
  <c r="AP21" i="54" s="1"/>
  <c r="W220" i="53"/>
  <c r="AP31" i="54" s="1"/>
  <c r="AE220" i="53"/>
  <c r="AP40" i="54" s="1"/>
  <c r="AN220" i="53"/>
  <c r="AP49" i="54" s="1"/>
  <c r="AV220" i="53"/>
  <c r="AP57" i="54" s="1"/>
  <c r="G254" i="53"/>
  <c r="AV13" i="54" s="1"/>
  <c r="P254" i="53"/>
  <c r="AV24" i="54" s="1"/>
  <c r="X254" i="53"/>
  <c r="AF254" i="53"/>
  <c r="AV41" i="54" s="1"/>
  <c r="AO254" i="53"/>
  <c r="AV50" i="54" s="1"/>
  <c r="AW254" i="53"/>
  <c r="AV58" i="54" s="1"/>
  <c r="O254" i="53"/>
  <c r="AV21" i="54" s="1"/>
  <c r="W254" i="53"/>
  <c r="AV31" i="54" s="1"/>
  <c r="AE254" i="53"/>
  <c r="AV40" i="54" s="1"/>
  <c r="AN254" i="53"/>
  <c r="AV49" i="54" s="1"/>
  <c r="AV254" i="53"/>
  <c r="AV57" i="54" s="1"/>
  <c r="M289" i="53"/>
  <c r="BA19" i="54" s="1"/>
  <c r="M28" i="53"/>
  <c r="J19" i="54" s="1"/>
  <c r="U70" i="53"/>
  <c r="P29" i="54" s="1"/>
  <c r="F105" i="53"/>
  <c r="W12" i="54" s="1"/>
  <c r="O105" i="53"/>
  <c r="W21" i="54" s="1"/>
  <c r="W105" i="53"/>
  <c r="W31" i="54" s="1"/>
  <c r="AN105" i="53"/>
  <c r="W49" i="54" s="1"/>
  <c r="AV105" i="53"/>
  <c r="W57" i="54" s="1"/>
  <c r="O120" i="53"/>
  <c r="Y21" i="54" s="1"/>
  <c r="W120" i="53"/>
  <c r="Y31" i="54" s="1"/>
  <c r="AE120" i="53"/>
  <c r="Y40" i="54" s="1"/>
  <c r="AN120" i="53"/>
  <c r="Y49" i="54" s="1"/>
  <c r="AV120" i="53"/>
  <c r="Y57" i="54" s="1"/>
  <c r="K275" i="53"/>
  <c r="AY17" i="54" s="1"/>
  <c r="AI7" i="53"/>
  <c r="G44" i="54" s="1"/>
  <c r="AQ7" i="53"/>
  <c r="G52" i="54" s="1"/>
  <c r="AL56" i="53"/>
  <c r="AT56" i="53"/>
  <c r="F84" i="53"/>
  <c r="T12" i="54" s="1"/>
  <c r="O84" i="53"/>
  <c r="T21" i="54" s="1"/>
  <c r="W84" i="53"/>
  <c r="T31" i="54" s="1"/>
  <c r="AE84" i="53"/>
  <c r="T40" i="54" s="1"/>
  <c r="AN84" i="53"/>
  <c r="T49" i="54" s="1"/>
  <c r="AV84" i="53"/>
  <c r="T57" i="54" s="1"/>
  <c r="V192" i="53"/>
  <c r="AL30" i="54" s="1"/>
  <c r="AF303" i="53"/>
  <c r="BC41" i="54" s="1"/>
  <c r="O317" i="53"/>
  <c r="BE21" i="54" s="1"/>
  <c r="W317" i="53"/>
  <c r="BE31" i="54" s="1"/>
  <c r="AE317" i="53"/>
  <c r="BE40" i="54" s="1"/>
  <c r="AN317" i="53"/>
  <c r="BE49" i="54" s="1"/>
  <c r="AV317" i="53"/>
  <c r="BE57" i="54" s="1"/>
  <c r="G14" i="53"/>
  <c r="H13" i="54" s="1"/>
  <c r="P14" i="53"/>
  <c r="H24" i="54" s="1"/>
  <c r="X14" i="53"/>
  <c r="AW14" i="53"/>
  <c r="H58" i="54" s="1"/>
  <c r="F14" i="53"/>
  <c r="O14" i="53"/>
  <c r="H21" i="54" s="1"/>
  <c r="W14" i="53"/>
  <c r="H31" i="54" s="1"/>
  <c r="AE14" i="53"/>
  <c r="H40" i="54" s="1"/>
  <c r="AN14" i="53"/>
  <c r="H49" i="54" s="1"/>
  <c r="T21" i="53"/>
  <c r="I28" i="54" s="1"/>
  <c r="AB21" i="53"/>
  <c r="I37" i="54" s="1"/>
  <c r="AK21" i="53"/>
  <c r="I46" i="54" s="1"/>
  <c r="AS21" i="53"/>
  <c r="I54" i="54" s="1"/>
  <c r="BA21" i="53"/>
  <c r="I62" i="54" s="1"/>
  <c r="AU35" i="53"/>
  <c r="K56" i="54" s="1"/>
  <c r="AB49" i="53"/>
  <c r="M37" i="54" s="1"/>
  <c r="AS49" i="53"/>
  <c r="M54" i="54" s="1"/>
  <c r="BA49" i="53"/>
  <c r="M62" i="54" s="1"/>
  <c r="J49" i="53"/>
  <c r="M16" i="54" s="1"/>
  <c r="S49" i="53"/>
  <c r="M27" i="54" s="1"/>
  <c r="O56" i="53"/>
  <c r="N21" i="54" s="1"/>
  <c r="W56" i="53"/>
  <c r="N31" i="54" s="1"/>
  <c r="AE56" i="53"/>
  <c r="AV56" i="53"/>
  <c r="AO77" i="53"/>
  <c r="Q50" i="54" s="1"/>
  <c r="F77" i="53"/>
  <c r="Q12" i="54" s="1"/>
  <c r="O77" i="53"/>
  <c r="W77" i="53"/>
  <c r="Q31" i="54" s="1"/>
  <c r="AE77" i="53"/>
  <c r="Q40" i="54" s="1"/>
  <c r="AN77" i="53"/>
  <c r="Q49" i="54" s="1"/>
  <c r="AV77" i="53"/>
  <c r="Q57" i="54" s="1"/>
  <c r="AK324" i="53"/>
  <c r="BF46" i="54" s="1"/>
  <c r="Y105" i="53"/>
  <c r="W34" i="54" s="1"/>
  <c r="AH105" i="53"/>
  <c r="W43" i="54" s="1"/>
  <c r="AP105" i="53"/>
  <c r="W51" i="54" s="1"/>
  <c r="AX105" i="53"/>
  <c r="W59" i="54" s="1"/>
  <c r="K112" i="53"/>
  <c r="X17" i="54" s="1"/>
  <c r="G127" i="53"/>
  <c r="Z13" i="54" s="1"/>
  <c r="P127" i="53"/>
  <c r="Z24" i="54" s="1"/>
  <c r="X127" i="53"/>
  <c r="AO127" i="53"/>
  <c r="Z50" i="54" s="1"/>
  <c r="AW127" i="53"/>
  <c r="Z58" i="54" s="1"/>
  <c r="K142" i="53"/>
  <c r="AD17" i="54" s="1"/>
  <c r="F246" i="53"/>
  <c r="AU12" i="54" s="1"/>
  <c r="K261" i="53"/>
  <c r="AW17" i="54" s="1"/>
  <c r="T261" i="53"/>
  <c r="AW28" i="54" s="1"/>
  <c r="AB261" i="53"/>
  <c r="AW37" i="54" s="1"/>
  <c r="AK261" i="53"/>
  <c r="AW46" i="54" s="1"/>
  <c r="AS261" i="53"/>
  <c r="AW54" i="54" s="1"/>
  <c r="BA261" i="53"/>
  <c r="AW62" i="54" s="1"/>
  <c r="AY317" i="53"/>
  <c r="BE60" i="54" s="1"/>
  <c r="M21" i="53"/>
  <c r="I19" i="54" s="1"/>
  <c r="U21" i="53"/>
  <c r="I29" i="54" s="1"/>
  <c r="AC21" i="53"/>
  <c r="I38" i="54" s="1"/>
  <c r="AL21" i="53"/>
  <c r="I47" i="54" s="1"/>
  <c r="AT21" i="53"/>
  <c r="I55" i="54" s="1"/>
  <c r="AX35" i="53"/>
  <c r="K59" i="54" s="1"/>
  <c r="T42" i="53"/>
  <c r="L28" i="54" s="1"/>
  <c r="AB42" i="53"/>
  <c r="L37" i="54" s="1"/>
  <c r="AS42" i="53"/>
  <c r="L54" i="54" s="1"/>
  <c r="BA42" i="53"/>
  <c r="L62" i="54" s="1"/>
  <c r="J91" i="53"/>
  <c r="U16" i="54" s="1"/>
  <c r="S91" i="53"/>
  <c r="U27" i="54" s="1"/>
  <c r="AA91" i="53"/>
  <c r="U36" i="54" s="1"/>
  <c r="AJ91" i="53"/>
  <c r="U45" i="54" s="1"/>
  <c r="AR91" i="53"/>
  <c r="U53" i="54" s="1"/>
  <c r="AZ91" i="53"/>
  <c r="U61" i="54" s="1"/>
  <c r="AC289" i="53"/>
  <c r="BA38" i="54" s="1"/>
  <c r="E7" i="53"/>
  <c r="N7" i="53"/>
  <c r="G20" i="54" s="1"/>
  <c r="AD7" i="53"/>
  <c r="G39" i="54" s="1"/>
  <c r="AM7" i="53"/>
  <c r="G48" i="54" s="1"/>
  <c r="J63" i="53"/>
  <c r="O16" i="54" s="1"/>
  <c r="AO70" i="53"/>
  <c r="P50" i="54" s="1"/>
  <c r="AW70" i="53"/>
  <c r="P58" i="54" s="1"/>
  <c r="AJ84" i="53"/>
  <c r="T45" i="54" s="1"/>
  <c r="AJ105" i="53"/>
  <c r="W45" i="54" s="1"/>
  <c r="AR105" i="53"/>
  <c r="W53" i="54" s="1"/>
  <c r="AZ105" i="53"/>
  <c r="W61" i="54" s="1"/>
  <c r="H127" i="53"/>
  <c r="Z14" i="54" s="1"/>
  <c r="Q127" i="53"/>
  <c r="Z25" i="54" s="1"/>
  <c r="Y127" i="53"/>
  <c r="Z34" i="54" s="1"/>
  <c r="D177" i="53"/>
  <c r="D176" i="53" s="1"/>
  <c r="G246" i="53"/>
  <c r="AU13" i="54" s="1"/>
  <c r="P246" i="53"/>
  <c r="AU24" i="54" s="1"/>
  <c r="X246" i="53"/>
  <c r="AF246" i="53"/>
  <c r="AU41" i="54" s="1"/>
  <c r="AO246" i="53"/>
  <c r="AU50" i="54" s="1"/>
  <c r="AW246" i="53"/>
  <c r="AU58" i="54" s="1"/>
  <c r="W261" i="53"/>
  <c r="AW31" i="54" s="1"/>
  <c r="AE261" i="53"/>
  <c r="AW40" i="54" s="1"/>
  <c r="AW282" i="53"/>
  <c r="AZ58" i="54" s="1"/>
  <c r="G296" i="53"/>
  <c r="BB13" i="54" s="1"/>
  <c r="P296" i="53"/>
  <c r="BB24" i="54" s="1"/>
  <c r="X296" i="53"/>
  <c r="AF296" i="53"/>
  <c r="BB41" i="54" s="1"/>
  <c r="AW296" i="53"/>
  <c r="T303" i="53"/>
  <c r="BC28" i="54" s="1"/>
  <c r="AB303" i="53"/>
  <c r="BC37" i="54" s="1"/>
  <c r="AK303" i="53"/>
  <c r="BC46" i="54" s="1"/>
  <c r="AS303" i="53"/>
  <c r="BC54" i="54" s="1"/>
  <c r="AJ14" i="53"/>
  <c r="H45" i="54" s="1"/>
  <c r="AR14" i="53"/>
  <c r="H53" i="54" s="1"/>
  <c r="AZ14" i="53"/>
  <c r="H61" i="54" s="1"/>
  <c r="P21" i="53"/>
  <c r="I24" i="54" s="1"/>
  <c r="AO49" i="53"/>
  <c r="M50" i="54" s="1"/>
  <c r="F49" i="53"/>
  <c r="M12" i="54" s="1"/>
  <c r="W49" i="53"/>
  <c r="M31" i="54" s="1"/>
  <c r="AN49" i="53"/>
  <c r="M49" i="54" s="1"/>
  <c r="AV49" i="53"/>
  <c r="M57" i="54" s="1"/>
  <c r="J56" i="53"/>
  <c r="N16" i="54" s="1"/>
  <c r="S56" i="53"/>
  <c r="N27" i="54" s="1"/>
  <c r="AA56" i="53"/>
  <c r="AJ56" i="53"/>
  <c r="AR56" i="53"/>
  <c r="AZ56" i="53"/>
  <c r="T77" i="53"/>
  <c r="Q28" i="54" s="1"/>
  <c r="AB77" i="53"/>
  <c r="Q37" i="54" s="1"/>
  <c r="AS77" i="53"/>
  <c r="Q54" i="54" s="1"/>
  <c r="BA77" i="53"/>
  <c r="Q62" i="54" s="1"/>
  <c r="AA77" i="53"/>
  <c r="Q36" i="54" s="1"/>
  <c r="AJ77" i="53"/>
  <c r="Q45" i="54" s="1"/>
  <c r="AR77" i="53"/>
  <c r="Q53" i="54" s="1"/>
  <c r="N275" i="53"/>
  <c r="AY20" i="54" s="1"/>
  <c r="V275" i="53"/>
  <c r="AY30" i="54" s="1"/>
  <c r="AD275" i="53"/>
  <c r="AY39" i="54" s="1"/>
  <c r="AM275" i="53"/>
  <c r="AY48" i="54" s="1"/>
  <c r="AU275" i="53"/>
  <c r="AY56" i="54" s="1"/>
  <c r="G112" i="53"/>
  <c r="X13" i="54" s="1"/>
  <c r="P112" i="53"/>
  <c r="X24" i="54" s="1"/>
  <c r="X112" i="53"/>
  <c r="AF112" i="53"/>
  <c r="X41" i="54" s="1"/>
  <c r="AO112" i="53"/>
  <c r="X50" i="54" s="1"/>
  <c r="AW112" i="53"/>
  <c r="X58" i="54" s="1"/>
  <c r="F213" i="53"/>
  <c r="AO12" i="54" s="1"/>
  <c r="W213" i="53"/>
  <c r="AO31" i="54" s="1"/>
  <c r="J246" i="53"/>
  <c r="AU16" i="54" s="1"/>
  <c r="AA246" i="53"/>
  <c r="AU36" i="54" s="1"/>
  <c r="AJ246" i="53"/>
  <c r="AU45" i="54" s="1"/>
  <c r="AQ246" i="53"/>
  <c r="AU52" i="54" s="1"/>
  <c r="Q282" i="53"/>
  <c r="AZ25" i="54" s="1"/>
  <c r="AH282" i="53"/>
  <c r="AZ43" i="54" s="1"/>
  <c r="AP282" i="53"/>
  <c r="AZ51" i="54" s="1"/>
  <c r="AH296" i="53"/>
  <c r="BB43" i="54" s="1"/>
  <c r="AP296" i="53"/>
  <c r="BB51" i="54" s="1"/>
  <c r="AU317" i="53"/>
  <c r="BE56" i="54" s="1"/>
  <c r="O91" i="53"/>
  <c r="U21" i="54" s="1"/>
  <c r="W91" i="53"/>
  <c r="U31" i="54" s="1"/>
  <c r="AE91" i="53"/>
  <c r="U40" i="54" s="1"/>
  <c r="AN91" i="53"/>
  <c r="U49" i="54" s="1"/>
  <c r="AV91" i="53"/>
  <c r="U57" i="54" s="1"/>
  <c r="AJ120" i="53"/>
  <c r="Y45" i="54" s="1"/>
  <c r="AR120" i="53"/>
  <c r="Y53" i="54" s="1"/>
  <c r="AZ120" i="53"/>
  <c r="Y61" i="54" s="1"/>
  <c r="H289" i="53"/>
  <c r="BA14" i="54" s="1"/>
  <c r="K14" i="53"/>
  <c r="H17" i="54" s="1"/>
  <c r="T14" i="53"/>
  <c r="H28" i="54" s="1"/>
  <c r="AB14" i="53"/>
  <c r="H37" i="54" s="1"/>
  <c r="AK14" i="53"/>
  <c r="H46" i="54" s="1"/>
  <c r="AS14" i="53"/>
  <c r="H54" i="54" s="1"/>
  <c r="BA14" i="53"/>
  <c r="H62" i="54" s="1"/>
  <c r="N21" i="53"/>
  <c r="I20" i="54" s="1"/>
  <c r="V21" i="53"/>
  <c r="I30" i="54" s="1"/>
  <c r="AD21" i="53"/>
  <c r="I39" i="54" s="1"/>
  <c r="AV28" i="53"/>
  <c r="J57" i="54" s="1"/>
  <c r="Y42" i="53"/>
  <c r="L34" i="54" s="1"/>
  <c r="AH42" i="53"/>
  <c r="L43" i="54" s="1"/>
  <c r="AP42" i="53"/>
  <c r="L51" i="54" s="1"/>
  <c r="AX42" i="53"/>
  <c r="L59" i="54" s="1"/>
  <c r="G42" i="53"/>
  <c r="L13" i="54" s="1"/>
  <c r="P42" i="53"/>
  <c r="L24" i="54" s="1"/>
  <c r="X42" i="53"/>
  <c r="AF42" i="53"/>
  <c r="L41" i="54" s="1"/>
  <c r="AO42" i="53"/>
  <c r="L50" i="54" s="1"/>
  <c r="AW42" i="53"/>
  <c r="L58" i="54" s="1"/>
  <c r="G56" i="53"/>
  <c r="P56" i="53"/>
  <c r="N24" i="54" s="1"/>
  <c r="X56" i="53"/>
  <c r="AF77" i="53"/>
  <c r="Q41" i="54" s="1"/>
  <c r="D15" i="53"/>
  <c r="X21" i="53"/>
  <c r="AF21" i="53"/>
  <c r="I41" i="54" s="1"/>
  <c r="AO21" i="53"/>
  <c r="I50" i="54" s="1"/>
  <c r="AW21" i="53"/>
  <c r="I58" i="54" s="1"/>
  <c r="W35" i="53"/>
  <c r="K31" i="54" s="1"/>
  <c r="AE35" i="53"/>
  <c r="K40" i="54" s="1"/>
  <c r="AN35" i="53"/>
  <c r="K49" i="54" s="1"/>
  <c r="AV35" i="53"/>
  <c r="K57" i="54" s="1"/>
  <c r="AX56" i="53"/>
  <c r="S63" i="53"/>
  <c r="O27" i="54" s="1"/>
  <c r="AA63" i="53"/>
  <c r="O36" i="54" s="1"/>
  <c r="N70" i="53"/>
  <c r="V70" i="53"/>
  <c r="P30" i="54" s="1"/>
  <c r="AD70" i="53"/>
  <c r="P39" i="54" s="1"/>
  <c r="AM70" i="53"/>
  <c r="P48" i="54" s="1"/>
  <c r="AU70" i="53"/>
  <c r="P56" i="54" s="1"/>
  <c r="N98" i="53"/>
  <c r="V20" i="54" s="1"/>
  <c r="V7" i="53"/>
  <c r="G30" i="54" s="1"/>
  <c r="AU7" i="53"/>
  <c r="G56" i="54" s="1"/>
  <c r="G35" i="53"/>
  <c r="K13" i="54" s="1"/>
  <c r="P35" i="53"/>
  <c r="K24" i="54" s="1"/>
  <c r="X35" i="53"/>
  <c r="AF35" i="53"/>
  <c r="K41" i="54" s="1"/>
  <c r="AO35" i="53"/>
  <c r="K50" i="54" s="1"/>
  <c r="AW35" i="53"/>
  <c r="K58" i="54" s="1"/>
  <c r="K42" i="53"/>
  <c r="L17" i="54" s="1"/>
  <c r="I42" i="53"/>
  <c r="L15" i="54" s="1"/>
  <c r="R42" i="53"/>
  <c r="L26" i="54" s="1"/>
  <c r="Z42" i="53"/>
  <c r="L35" i="54" s="1"/>
  <c r="AI42" i="53"/>
  <c r="L44" i="54" s="1"/>
  <c r="AQ42" i="53"/>
  <c r="L52" i="54" s="1"/>
  <c r="AY42" i="53"/>
  <c r="L60" i="54" s="1"/>
  <c r="P49" i="53"/>
  <c r="M24" i="54" s="1"/>
  <c r="X49" i="53"/>
  <c r="AW49" i="53"/>
  <c r="M58" i="54" s="1"/>
  <c r="K91" i="53"/>
  <c r="U17" i="54" s="1"/>
  <c r="T91" i="53"/>
  <c r="U28" i="54" s="1"/>
  <c r="AB91" i="53"/>
  <c r="U37" i="54" s="1"/>
  <c r="AK91" i="53"/>
  <c r="U46" i="54" s="1"/>
  <c r="AS91" i="53"/>
  <c r="U54" i="54" s="1"/>
  <c r="BA91" i="53"/>
  <c r="U62" i="54" s="1"/>
  <c r="AV14" i="53"/>
  <c r="H57" i="54" s="1"/>
  <c r="H21" i="53"/>
  <c r="I14" i="54" s="1"/>
  <c r="Q21" i="53"/>
  <c r="I25" i="54" s="1"/>
  <c r="Y21" i="53"/>
  <c r="I34" i="54" s="1"/>
  <c r="AH21" i="53"/>
  <c r="I43" i="54" s="1"/>
  <c r="AP21" i="53"/>
  <c r="I51" i="54" s="1"/>
  <c r="AX21" i="53"/>
  <c r="I59" i="54" s="1"/>
  <c r="H28" i="53"/>
  <c r="Q28" i="53"/>
  <c r="J25" i="54" s="1"/>
  <c r="Y28" i="53"/>
  <c r="J34" i="54" s="1"/>
  <c r="AH28" i="53"/>
  <c r="J43" i="54" s="1"/>
  <c r="AP28" i="53"/>
  <c r="J51" i="54" s="1"/>
  <c r="AX28" i="53"/>
  <c r="J59" i="54" s="1"/>
  <c r="J42" i="53"/>
  <c r="S42" i="53"/>
  <c r="L27" i="54" s="1"/>
  <c r="AA42" i="53"/>
  <c r="L36" i="54" s="1"/>
  <c r="AJ42" i="53"/>
  <c r="L45" i="54" s="1"/>
  <c r="AR42" i="53"/>
  <c r="L53" i="54" s="1"/>
  <c r="AZ42" i="53"/>
  <c r="L61" i="54" s="1"/>
  <c r="H49" i="53"/>
  <c r="M14" i="54" s="1"/>
  <c r="Q49" i="53"/>
  <c r="M25" i="54" s="1"/>
  <c r="Y49" i="53"/>
  <c r="M34" i="54" s="1"/>
  <c r="AH49" i="53"/>
  <c r="M43" i="54" s="1"/>
  <c r="AP49" i="53"/>
  <c r="M51" i="54" s="1"/>
  <c r="AX49" i="53"/>
  <c r="M59" i="54" s="1"/>
  <c r="AU63" i="53"/>
  <c r="O56" i="54" s="1"/>
  <c r="Q18" i="54"/>
  <c r="K77" i="53"/>
  <c r="Q17" i="54" s="1"/>
  <c r="AO14" i="53"/>
  <c r="H50" i="54" s="1"/>
  <c r="I21" i="53"/>
  <c r="I15" i="54" s="1"/>
  <c r="R21" i="53"/>
  <c r="I26" i="54" s="1"/>
  <c r="Z21" i="53"/>
  <c r="I35" i="54" s="1"/>
  <c r="AI21" i="53"/>
  <c r="I44" i="54" s="1"/>
  <c r="AQ21" i="53"/>
  <c r="I52" i="54" s="1"/>
  <c r="AY21" i="53"/>
  <c r="I60" i="54" s="1"/>
  <c r="I28" i="53"/>
  <c r="J15" i="54" s="1"/>
  <c r="R28" i="53"/>
  <c r="J26" i="54" s="1"/>
  <c r="Z28" i="53"/>
  <c r="J35" i="54" s="1"/>
  <c r="AI28" i="53"/>
  <c r="J44" i="54" s="1"/>
  <c r="Z35" i="53"/>
  <c r="K35" i="54" s="1"/>
  <c r="AQ35" i="53"/>
  <c r="K52" i="54" s="1"/>
  <c r="U42" i="53"/>
  <c r="L29" i="54" s="1"/>
  <c r="AC42" i="53"/>
  <c r="L38" i="54" s="1"/>
  <c r="AL42" i="53"/>
  <c r="L47" i="54" s="1"/>
  <c r="S35" i="53"/>
  <c r="K27" i="54" s="1"/>
  <c r="AA35" i="53"/>
  <c r="K36" i="54" s="1"/>
  <c r="AJ35" i="53"/>
  <c r="K45" i="54" s="1"/>
  <c r="AR35" i="53"/>
  <c r="K53" i="54" s="1"/>
  <c r="AZ35" i="53"/>
  <c r="K61" i="54" s="1"/>
  <c r="AA49" i="53"/>
  <c r="M36" i="54" s="1"/>
  <c r="AJ49" i="53"/>
  <c r="M45" i="54" s="1"/>
  <c r="AR49" i="53"/>
  <c r="M53" i="54" s="1"/>
  <c r="AZ49" i="53"/>
  <c r="M61" i="54" s="1"/>
  <c r="O63" i="53"/>
  <c r="O21" i="54" s="1"/>
  <c r="W63" i="53"/>
  <c r="O31" i="54" s="1"/>
  <c r="AE63" i="53"/>
  <c r="O40" i="54" s="1"/>
  <c r="AN63" i="53"/>
  <c r="O49" i="54" s="1"/>
  <c r="AV63" i="53"/>
  <c r="O57" i="54" s="1"/>
  <c r="I98" i="53"/>
  <c r="V15" i="54" s="1"/>
  <c r="R98" i="53"/>
  <c r="Z98" i="53"/>
  <c r="V35" i="54" s="1"/>
  <c r="AI98" i="53"/>
  <c r="V44" i="54" s="1"/>
  <c r="K35" i="53"/>
  <c r="K17" i="54" s="1"/>
  <c r="T35" i="53"/>
  <c r="K28" i="54" s="1"/>
  <c r="AB35" i="53"/>
  <c r="K37" i="54" s="1"/>
  <c r="AK35" i="53"/>
  <c r="K46" i="54" s="1"/>
  <c r="AS35" i="53"/>
  <c r="K54" i="54" s="1"/>
  <c r="BA35" i="53"/>
  <c r="K62" i="54" s="1"/>
  <c r="N42" i="53"/>
  <c r="L20" i="54" s="1"/>
  <c r="V42" i="53"/>
  <c r="L30" i="54" s="1"/>
  <c r="AD42" i="53"/>
  <c r="L39" i="54" s="1"/>
  <c r="AM42" i="53"/>
  <c r="L48" i="54" s="1"/>
  <c r="AU42" i="53"/>
  <c r="L56" i="54" s="1"/>
  <c r="G91" i="53"/>
  <c r="U13" i="54" s="1"/>
  <c r="P91" i="53"/>
  <c r="U24" i="54" s="1"/>
  <c r="X91" i="53"/>
  <c r="AF91" i="53"/>
  <c r="U41" i="54" s="1"/>
  <c r="AO91" i="53"/>
  <c r="U50" i="54" s="1"/>
  <c r="AW91" i="53"/>
  <c r="U58" i="54" s="1"/>
  <c r="U28" i="53"/>
  <c r="J29" i="54" s="1"/>
  <c r="AC28" i="53"/>
  <c r="J38" i="54" s="1"/>
  <c r="AL28" i="53"/>
  <c r="J47" i="54" s="1"/>
  <c r="AT28" i="53"/>
  <c r="J55" i="54" s="1"/>
  <c r="F42" i="53"/>
  <c r="L12" i="54" s="1"/>
  <c r="AN42" i="53"/>
  <c r="L49" i="54" s="1"/>
  <c r="AV42" i="53"/>
  <c r="L57" i="54" s="1"/>
  <c r="AJ63" i="53"/>
  <c r="O45" i="54" s="1"/>
  <c r="AR63" i="53"/>
  <c r="O53" i="54" s="1"/>
  <c r="AZ63" i="53"/>
  <c r="O61" i="54" s="1"/>
  <c r="M84" i="53"/>
  <c r="T19" i="54" s="1"/>
  <c r="U84" i="53"/>
  <c r="T29" i="54" s="1"/>
  <c r="AC84" i="53"/>
  <c r="T38" i="54" s="1"/>
  <c r="AL84" i="53"/>
  <c r="T47" i="54" s="1"/>
  <c r="AT84" i="53"/>
  <c r="T55" i="54" s="1"/>
  <c r="F98" i="53"/>
  <c r="V12" i="54" s="1"/>
  <c r="O98" i="53"/>
  <c r="V21" i="54" s="1"/>
  <c r="W98" i="53"/>
  <c r="V31" i="54" s="1"/>
  <c r="AE98" i="53"/>
  <c r="V40" i="54" s="1"/>
  <c r="AN98" i="53"/>
  <c r="V49" i="54" s="1"/>
  <c r="AV98" i="53"/>
  <c r="V57" i="54" s="1"/>
  <c r="F127" i="53"/>
  <c r="Z12" i="54" s="1"/>
  <c r="O127" i="53"/>
  <c r="Z21" i="54" s="1"/>
  <c r="W127" i="53"/>
  <c r="Z31" i="54" s="1"/>
  <c r="AE127" i="53"/>
  <c r="Z40" i="54" s="1"/>
  <c r="AN127" i="53"/>
  <c r="Z49" i="54" s="1"/>
  <c r="AV127" i="53"/>
  <c r="Z57" i="54" s="1"/>
  <c r="H134" i="53"/>
  <c r="AA14" i="54" s="1"/>
  <c r="Q134" i="53"/>
  <c r="AA25" i="54" s="1"/>
  <c r="Y134" i="53"/>
  <c r="AA34" i="54" s="1"/>
  <c r="AH134" i="53"/>
  <c r="AA43" i="54" s="1"/>
  <c r="AP134" i="53"/>
  <c r="AA51" i="54" s="1"/>
  <c r="AX134" i="53"/>
  <c r="AA59" i="54" s="1"/>
  <c r="AF28" i="54"/>
  <c r="AF57" i="54"/>
  <c r="AF16" i="54"/>
  <c r="AF26" i="54"/>
  <c r="AF35" i="54"/>
  <c r="AF43" i="54"/>
  <c r="AF51" i="54"/>
  <c r="AF59" i="54"/>
  <c r="I213" i="53"/>
  <c r="AO15" i="54" s="1"/>
  <c r="R213" i="53"/>
  <c r="AO26" i="54" s="1"/>
  <c r="Z213" i="53"/>
  <c r="AO35" i="54" s="1"/>
  <c r="AI213" i="53"/>
  <c r="AO44" i="54" s="1"/>
  <c r="AQ213" i="53"/>
  <c r="AO52" i="54" s="1"/>
  <c r="AY213" i="53"/>
  <c r="AO60" i="54" s="1"/>
  <c r="R246" i="53"/>
  <c r="AU26" i="54" s="1"/>
  <c r="Z246" i="53"/>
  <c r="AU35" i="54" s="1"/>
  <c r="AY246" i="53"/>
  <c r="AU60" i="54" s="1"/>
  <c r="H261" i="53"/>
  <c r="AW14" i="54" s="1"/>
  <c r="Q261" i="53"/>
  <c r="AW25" i="54" s="1"/>
  <c r="Y261" i="53"/>
  <c r="AW34" i="54" s="1"/>
  <c r="AH261" i="53"/>
  <c r="AW43" i="54" s="1"/>
  <c r="AP261" i="53"/>
  <c r="AW51" i="54" s="1"/>
  <c r="AX261" i="53"/>
  <c r="AW59" i="54" s="1"/>
  <c r="Z268" i="53"/>
  <c r="AX35" i="54" s="1"/>
  <c r="U282" i="53"/>
  <c r="AZ29" i="54" s="1"/>
  <c r="AT282" i="53"/>
  <c r="AZ55" i="54" s="1"/>
  <c r="K289" i="53"/>
  <c r="BA17" i="54" s="1"/>
  <c r="T289" i="53"/>
  <c r="BA28" i="54" s="1"/>
  <c r="AB289" i="53"/>
  <c r="BA37" i="54" s="1"/>
  <c r="AK289" i="53"/>
  <c r="BA46" i="54" s="1"/>
  <c r="AS289" i="53"/>
  <c r="BA54" i="54" s="1"/>
  <c r="BA289" i="53"/>
  <c r="BA62" i="54" s="1"/>
  <c r="U296" i="53"/>
  <c r="BB29" i="54" s="1"/>
  <c r="AT296" i="53"/>
  <c r="BB55" i="54" s="1"/>
  <c r="G303" i="53"/>
  <c r="BC13" i="54" s="1"/>
  <c r="F303" i="53"/>
  <c r="BC12" i="54" s="1"/>
  <c r="O303" i="53"/>
  <c r="BC21" i="54" s="1"/>
  <c r="W303" i="53"/>
  <c r="BC31" i="54" s="1"/>
  <c r="AE303" i="53"/>
  <c r="BC40" i="54" s="1"/>
  <c r="AN303" i="53"/>
  <c r="BC49" i="54" s="1"/>
  <c r="AV303" i="53"/>
  <c r="BC57" i="54" s="1"/>
  <c r="AV310" i="53"/>
  <c r="BD57" i="54" s="1"/>
  <c r="H317" i="53"/>
  <c r="BE14" i="54" s="1"/>
  <c r="Q317" i="53"/>
  <c r="BE25" i="54" s="1"/>
  <c r="AH317" i="53"/>
  <c r="BE43" i="54" s="1"/>
  <c r="AP317" i="53"/>
  <c r="BE51" i="54" s="1"/>
  <c r="AX317" i="53"/>
  <c r="BE59" i="54" s="1"/>
  <c r="G317" i="53"/>
  <c r="BE13" i="54" s="1"/>
  <c r="P317" i="53"/>
  <c r="BE24" i="54" s="1"/>
  <c r="X317" i="53"/>
  <c r="AF317" i="53"/>
  <c r="BE41" i="54" s="1"/>
  <c r="AO317" i="53"/>
  <c r="BE50" i="54" s="1"/>
  <c r="AW317" i="53"/>
  <c r="BE58" i="54" s="1"/>
  <c r="K56" i="53"/>
  <c r="N17" i="54" s="1"/>
  <c r="T56" i="53"/>
  <c r="N28" i="54" s="1"/>
  <c r="AB56" i="53"/>
  <c r="AK56" i="53"/>
  <c r="AS56" i="53"/>
  <c r="BA56" i="53"/>
  <c r="U63" i="53"/>
  <c r="O29" i="54" s="1"/>
  <c r="AC63" i="53"/>
  <c r="O38" i="54" s="1"/>
  <c r="AL63" i="53"/>
  <c r="AT63" i="53"/>
  <c r="N56" i="54" s="1"/>
  <c r="K63" i="53"/>
  <c r="O17" i="54" s="1"/>
  <c r="T63" i="53"/>
  <c r="O28" i="54" s="1"/>
  <c r="AB63" i="53"/>
  <c r="O37" i="54" s="1"/>
  <c r="AK63" i="53"/>
  <c r="O46" i="54" s="1"/>
  <c r="AS63" i="53"/>
  <c r="N55" i="54" s="1"/>
  <c r="BA63" i="53"/>
  <c r="O62" i="54" s="1"/>
  <c r="AU91" i="53"/>
  <c r="U56" i="54" s="1"/>
  <c r="H98" i="53"/>
  <c r="V14" i="54" s="1"/>
  <c r="Q98" i="53"/>
  <c r="V25" i="54" s="1"/>
  <c r="Y98" i="53"/>
  <c r="V34" i="54" s="1"/>
  <c r="AH98" i="53"/>
  <c r="V43" i="54" s="1"/>
  <c r="AP98" i="53"/>
  <c r="V51" i="54" s="1"/>
  <c r="AX98" i="53"/>
  <c r="V59" i="54" s="1"/>
  <c r="G98" i="53"/>
  <c r="V13" i="54" s="1"/>
  <c r="P98" i="53"/>
  <c r="V24" i="54" s="1"/>
  <c r="X98" i="53"/>
  <c r="AF98" i="53"/>
  <c r="V41" i="54" s="1"/>
  <c r="AO98" i="53"/>
  <c r="V50" i="54" s="1"/>
  <c r="AW98" i="53"/>
  <c r="V58" i="54" s="1"/>
  <c r="AF60" i="54"/>
  <c r="AF27" i="54"/>
  <c r="AF52" i="54"/>
  <c r="AJ213" i="53"/>
  <c r="AS324" i="53"/>
  <c r="BF54" i="54" s="1"/>
  <c r="AP127" i="53"/>
  <c r="Z51" i="54" s="1"/>
  <c r="AK134" i="53"/>
  <c r="AA46" i="54" s="1"/>
  <c r="S134" i="53"/>
  <c r="AA27" i="54" s="1"/>
  <c r="AA134" i="53"/>
  <c r="AA36" i="54" s="1"/>
  <c r="AJ134" i="53"/>
  <c r="AA45" i="54" s="1"/>
  <c r="AR134" i="53"/>
  <c r="AA53" i="54" s="1"/>
  <c r="AF61" i="54"/>
  <c r="Z220" i="53"/>
  <c r="AP35" i="54" s="1"/>
  <c r="AQ220" i="53"/>
  <c r="AP52" i="54" s="1"/>
  <c r="F239" i="53"/>
  <c r="AT12" i="54" s="1"/>
  <c r="O239" i="53"/>
  <c r="AT21" i="54" s="1"/>
  <c r="W239" i="53"/>
  <c r="AT31" i="54" s="1"/>
  <c r="AE239" i="53"/>
  <c r="AT40" i="54" s="1"/>
  <c r="AN239" i="53"/>
  <c r="AT49" i="54" s="1"/>
  <c r="AV239" i="53"/>
  <c r="AT57" i="54" s="1"/>
  <c r="E239" i="53"/>
  <c r="AT11" i="54" s="1"/>
  <c r="N239" i="53"/>
  <c r="AT20" i="54" s="1"/>
  <c r="V239" i="53"/>
  <c r="AT30" i="54" s="1"/>
  <c r="AD239" i="53"/>
  <c r="AT39" i="54" s="1"/>
  <c r="AM239" i="53"/>
  <c r="AT48" i="54" s="1"/>
  <c r="AU239" i="53"/>
  <c r="AT56" i="54" s="1"/>
  <c r="S246" i="53"/>
  <c r="AU27" i="54" s="1"/>
  <c r="AR246" i="53"/>
  <c r="AU53" i="54" s="1"/>
  <c r="AJ261" i="53"/>
  <c r="AW45" i="54" s="1"/>
  <c r="J268" i="53"/>
  <c r="AX16" i="54" s="1"/>
  <c r="S268" i="53"/>
  <c r="AX27" i="54" s="1"/>
  <c r="AA268" i="53"/>
  <c r="AX36" i="54" s="1"/>
  <c r="AJ268" i="53"/>
  <c r="AX45" i="54" s="1"/>
  <c r="AR268" i="53"/>
  <c r="AX53" i="54" s="1"/>
  <c r="AZ268" i="53"/>
  <c r="AX61" i="54" s="1"/>
  <c r="F282" i="53"/>
  <c r="AZ12" i="54" s="1"/>
  <c r="O282" i="53"/>
  <c r="AZ21" i="54" s="1"/>
  <c r="W282" i="53"/>
  <c r="AZ31" i="54" s="1"/>
  <c r="AE282" i="53"/>
  <c r="AZ40" i="54" s="1"/>
  <c r="AN282" i="53"/>
  <c r="AZ49" i="54" s="1"/>
  <c r="AV282" i="53"/>
  <c r="AZ57" i="54" s="1"/>
  <c r="F296" i="53"/>
  <c r="BB12" i="54" s="1"/>
  <c r="O296" i="53"/>
  <c r="BB21" i="54" s="1"/>
  <c r="W296" i="53"/>
  <c r="BB31" i="54" s="1"/>
  <c r="AE296" i="53"/>
  <c r="BB40" i="54" s="1"/>
  <c r="AN296" i="53"/>
  <c r="BB49" i="54" s="1"/>
  <c r="AV296" i="53"/>
  <c r="BB57" i="54" s="1"/>
  <c r="H303" i="53"/>
  <c r="BC14" i="54" s="1"/>
  <c r="Q303" i="53"/>
  <c r="BC25" i="54" s="1"/>
  <c r="Y303" i="53"/>
  <c r="BC34" i="54" s="1"/>
  <c r="AH303" i="53"/>
  <c r="BC43" i="54" s="1"/>
  <c r="AP303" i="53"/>
  <c r="BC51" i="54" s="1"/>
  <c r="AX303" i="53"/>
  <c r="H310" i="53"/>
  <c r="BD14" i="54" s="1"/>
  <c r="Q310" i="53"/>
  <c r="BD25" i="54" s="1"/>
  <c r="Y310" i="53"/>
  <c r="BD34" i="54" s="1"/>
  <c r="AH310" i="53"/>
  <c r="BD43" i="54" s="1"/>
  <c r="AP310" i="53"/>
  <c r="BD51" i="54" s="1"/>
  <c r="AX310" i="53"/>
  <c r="BD59" i="54" s="1"/>
  <c r="I317" i="53"/>
  <c r="BE15" i="54" s="1"/>
  <c r="Z317" i="53"/>
  <c r="BE35" i="54" s="1"/>
  <c r="AI317" i="53"/>
  <c r="BE44" i="54" s="1"/>
  <c r="AQ317" i="53"/>
  <c r="BE52" i="54" s="1"/>
  <c r="AQ98" i="53"/>
  <c r="V52" i="54" s="1"/>
  <c r="AY98" i="53"/>
  <c r="V60" i="54" s="1"/>
  <c r="P105" i="53"/>
  <c r="W24" i="54" s="1"/>
  <c r="X105" i="53"/>
  <c r="AW105" i="53"/>
  <c r="W58" i="54" s="1"/>
  <c r="R112" i="53"/>
  <c r="X26" i="54" s="1"/>
  <c r="Z112" i="53"/>
  <c r="X35" i="54" s="1"/>
  <c r="AI112" i="53"/>
  <c r="X44" i="54" s="1"/>
  <c r="AY112" i="53"/>
  <c r="X60" i="54" s="1"/>
  <c r="H112" i="53"/>
  <c r="X14" i="54" s="1"/>
  <c r="Q112" i="53"/>
  <c r="X25" i="54" s="1"/>
  <c r="Y112" i="53"/>
  <c r="X34" i="54" s="1"/>
  <c r="AH112" i="53"/>
  <c r="X43" i="54" s="1"/>
  <c r="AP112" i="53"/>
  <c r="X51" i="54" s="1"/>
  <c r="AX112" i="53"/>
  <c r="X59" i="54" s="1"/>
  <c r="AF37" i="54"/>
  <c r="AL192" i="53"/>
  <c r="AL47" i="54" s="1"/>
  <c r="AA220" i="53"/>
  <c r="AP36" i="54" s="1"/>
  <c r="AJ220" i="53"/>
  <c r="AP45" i="54" s="1"/>
  <c r="AR220" i="53"/>
  <c r="AP53" i="54" s="1"/>
  <c r="AZ220" i="53"/>
  <c r="AP61" i="54" s="1"/>
  <c r="G275" i="53"/>
  <c r="AY13" i="54" s="1"/>
  <c r="P275" i="53"/>
  <c r="AY24" i="54" s="1"/>
  <c r="X275" i="53"/>
  <c r="AF275" i="53"/>
  <c r="AY41" i="54" s="1"/>
  <c r="AO275" i="53"/>
  <c r="AY50" i="54" s="1"/>
  <c r="AW275" i="53"/>
  <c r="AY58" i="54" s="1"/>
  <c r="Y282" i="53"/>
  <c r="AZ34" i="54" s="1"/>
  <c r="O289" i="53"/>
  <c r="BA21" i="54" s="1"/>
  <c r="W289" i="53"/>
  <c r="BA31" i="54" s="1"/>
  <c r="AE289" i="53"/>
  <c r="BA40" i="54" s="1"/>
  <c r="AN289" i="53"/>
  <c r="BA49" i="54" s="1"/>
  <c r="AV289" i="53"/>
  <c r="Y296" i="53"/>
  <c r="BB34" i="54" s="1"/>
  <c r="AU324" i="53"/>
  <c r="BF56" i="54" s="1"/>
  <c r="H84" i="53"/>
  <c r="T14" i="54" s="1"/>
  <c r="Q84" i="53"/>
  <c r="T25" i="54" s="1"/>
  <c r="Y84" i="53"/>
  <c r="T34" i="54" s="1"/>
  <c r="AH84" i="53"/>
  <c r="T43" i="54" s="1"/>
  <c r="AP84" i="53"/>
  <c r="T51" i="54" s="1"/>
  <c r="AX84" i="53"/>
  <c r="T59" i="54" s="1"/>
  <c r="J98" i="53"/>
  <c r="V16" i="54" s="1"/>
  <c r="S98" i="53"/>
  <c r="V27" i="54" s="1"/>
  <c r="AA98" i="53"/>
  <c r="V36" i="54" s="1"/>
  <c r="AJ98" i="53"/>
  <c r="V45" i="54" s="1"/>
  <c r="AR98" i="53"/>
  <c r="V53" i="54" s="1"/>
  <c r="AZ98" i="53"/>
  <c r="V61" i="54" s="1"/>
  <c r="J127" i="53"/>
  <c r="Z16" i="54" s="1"/>
  <c r="S127" i="53"/>
  <c r="Z27" i="54" s="1"/>
  <c r="AA127" i="53"/>
  <c r="Z36" i="54" s="1"/>
  <c r="AJ127" i="53"/>
  <c r="Z45" i="54" s="1"/>
  <c r="AR127" i="53"/>
  <c r="Z53" i="54" s="1"/>
  <c r="AZ127" i="53"/>
  <c r="Z61" i="54" s="1"/>
  <c r="AF41" i="54"/>
  <c r="AF12" i="54"/>
  <c r="R192" i="53"/>
  <c r="AL26" i="54" s="1"/>
  <c r="AH192" i="53"/>
  <c r="AL43" i="54" s="1"/>
  <c r="AX192" i="53"/>
  <c r="AL59" i="54" s="1"/>
  <c r="AE213" i="53"/>
  <c r="AO40" i="54" s="1"/>
  <c r="AN213" i="53"/>
  <c r="AO49" i="54" s="1"/>
  <c r="AV213" i="53"/>
  <c r="AO57" i="54" s="1"/>
  <c r="N213" i="53"/>
  <c r="AO20" i="54" s="1"/>
  <c r="V213" i="53"/>
  <c r="AO30" i="54" s="1"/>
  <c r="AD213" i="53"/>
  <c r="AO39" i="54" s="1"/>
  <c r="AM213" i="53"/>
  <c r="AO48" i="54" s="1"/>
  <c r="P239" i="53"/>
  <c r="AT24" i="54" s="1"/>
  <c r="AO239" i="53"/>
  <c r="AW239" i="53"/>
  <c r="AT58" i="54" s="1"/>
  <c r="K254" i="53"/>
  <c r="AV17" i="54" s="1"/>
  <c r="T254" i="53"/>
  <c r="AV28" i="54" s="1"/>
  <c r="AB254" i="53"/>
  <c r="AV37" i="54" s="1"/>
  <c r="AS254" i="53"/>
  <c r="AV54" i="54" s="1"/>
  <c r="BA254" i="53"/>
  <c r="AV62" i="54" s="1"/>
  <c r="E261" i="53"/>
  <c r="AW11" i="54" s="1"/>
  <c r="N261" i="53"/>
  <c r="AW20" i="54" s="1"/>
  <c r="V261" i="53"/>
  <c r="AW30" i="54" s="1"/>
  <c r="AD261" i="53"/>
  <c r="AW39" i="54" s="1"/>
  <c r="AM261" i="53"/>
  <c r="AW48" i="54" s="1"/>
  <c r="AU261" i="53"/>
  <c r="AW56" i="54" s="1"/>
  <c r="M261" i="53"/>
  <c r="AW19" i="54" s="1"/>
  <c r="U261" i="53"/>
  <c r="AW29" i="54" s="1"/>
  <c r="AC261" i="53"/>
  <c r="AW38" i="54" s="1"/>
  <c r="AL261" i="53"/>
  <c r="AW47" i="54" s="1"/>
  <c r="AT261" i="53"/>
  <c r="AW55" i="54" s="1"/>
  <c r="BA303" i="53"/>
  <c r="BC62" i="54" s="1"/>
  <c r="J303" i="53"/>
  <c r="BC16" i="54" s="1"/>
  <c r="S303" i="53"/>
  <c r="BC27" i="54" s="1"/>
  <c r="AA303" i="53"/>
  <c r="BC36" i="54" s="1"/>
  <c r="AJ303" i="53"/>
  <c r="BC45" i="54" s="1"/>
  <c r="AZ303" i="53"/>
  <c r="BC61" i="54" s="1"/>
  <c r="AJ310" i="53"/>
  <c r="BD45" i="54" s="1"/>
  <c r="K317" i="53"/>
  <c r="BE17" i="54" s="1"/>
  <c r="T317" i="53"/>
  <c r="BE28" i="54" s="1"/>
  <c r="AB317" i="53"/>
  <c r="BE37" i="54" s="1"/>
  <c r="AK317" i="53"/>
  <c r="BE46" i="54" s="1"/>
  <c r="AS317" i="53"/>
  <c r="BE54" i="54" s="1"/>
  <c r="BA317" i="53"/>
  <c r="BE62" i="54" s="1"/>
  <c r="F324" i="53"/>
  <c r="BF12" i="54" s="1"/>
  <c r="O324" i="53"/>
  <c r="BF21" i="54" s="1"/>
  <c r="W324" i="53"/>
  <c r="BF31" i="54" s="1"/>
  <c r="AE324" i="53"/>
  <c r="BF40" i="54" s="1"/>
  <c r="AN324" i="53"/>
  <c r="BF49" i="54" s="1"/>
  <c r="AV324" i="53"/>
  <c r="BF57" i="54" s="1"/>
  <c r="AF56" i="53"/>
  <c r="AO56" i="53"/>
  <c r="AW56" i="53"/>
  <c r="Z91" i="53"/>
  <c r="U35" i="54" s="1"/>
  <c r="AQ91" i="53"/>
  <c r="U52" i="54" s="1"/>
  <c r="M98" i="53"/>
  <c r="V19" i="54" s="1"/>
  <c r="U98" i="53"/>
  <c r="V29" i="54" s="1"/>
  <c r="AC98" i="53"/>
  <c r="V38" i="54" s="1"/>
  <c r="AL98" i="53"/>
  <c r="V47" i="54" s="1"/>
  <c r="K120" i="53"/>
  <c r="Y17" i="54" s="1"/>
  <c r="T120" i="53"/>
  <c r="Y28" i="54" s="1"/>
  <c r="AB120" i="53"/>
  <c r="Y37" i="54" s="1"/>
  <c r="AK120" i="53"/>
  <c r="Y46" i="54" s="1"/>
  <c r="AS120" i="53"/>
  <c r="Y54" i="54" s="1"/>
  <c r="BA120" i="53"/>
  <c r="Y62" i="54" s="1"/>
  <c r="AF14" i="54"/>
  <c r="AF45" i="54"/>
  <c r="AF13" i="54"/>
  <c r="AF21" i="54"/>
  <c r="AF31" i="54"/>
  <c r="AF40" i="54"/>
  <c r="AF48" i="54"/>
  <c r="AF56" i="54"/>
  <c r="AL220" i="53"/>
  <c r="AP47" i="54" s="1"/>
  <c r="AT220" i="53"/>
  <c r="AP55" i="54" s="1"/>
  <c r="D250" i="53"/>
  <c r="Q289" i="53"/>
  <c r="BA25" i="54" s="1"/>
  <c r="Y289" i="53"/>
  <c r="BA34" i="54" s="1"/>
  <c r="AH289" i="53"/>
  <c r="BA43" i="54" s="1"/>
  <c r="AP289" i="53"/>
  <c r="BA51" i="54" s="1"/>
  <c r="AX289" i="53"/>
  <c r="BA59" i="54" s="1"/>
  <c r="I296" i="53"/>
  <c r="BB15" i="54" s="1"/>
  <c r="R296" i="53"/>
  <c r="BB26" i="54" s="1"/>
  <c r="Z296" i="53"/>
  <c r="BB35" i="54" s="1"/>
  <c r="AI296" i="53"/>
  <c r="BB44" i="54" s="1"/>
  <c r="AQ296" i="53"/>
  <c r="BB52" i="54" s="1"/>
  <c r="AY296" i="53"/>
  <c r="BB60" i="54" s="1"/>
  <c r="G324" i="53"/>
  <c r="BF13" i="54" s="1"/>
  <c r="P324" i="53"/>
  <c r="BF24" i="54" s="1"/>
  <c r="X324" i="53"/>
  <c r="AF324" i="53"/>
  <c r="BF41" i="54" s="1"/>
  <c r="AO324" i="53"/>
  <c r="BF50" i="54" s="1"/>
  <c r="AW324" i="53"/>
  <c r="BF58" i="54" s="1"/>
  <c r="T112" i="53"/>
  <c r="AB112" i="53"/>
  <c r="X37" i="54" s="1"/>
  <c r="AK112" i="53"/>
  <c r="X46" i="54" s="1"/>
  <c r="AS112" i="53"/>
  <c r="X54" i="54" s="1"/>
  <c r="BA112" i="53"/>
  <c r="U127" i="53"/>
  <c r="Z29" i="54" s="1"/>
  <c r="G134" i="53"/>
  <c r="AA13" i="54" s="1"/>
  <c r="P134" i="53"/>
  <c r="AA24" i="54" s="1"/>
  <c r="X134" i="53"/>
  <c r="AF134" i="53"/>
  <c r="AA41" i="54" s="1"/>
  <c r="AO134" i="53"/>
  <c r="AA50" i="54" s="1"/>
  <c r="AW134" i="53"/>
  <c r="AA58" i="54" s="1"/>
  <c r="F134" i="53"/>
  <c r="AA12" i="54" s="1"/>
  <c r="O134" i="53"/>
  <c r="AA21" i="54" s="1"/>
  <c r="W134" i="53"/>
  <c r="AE134" i="53"/>
  <c r="AA40" i="54" s="1"/>
  <c r="AN134" i="53"/>
  <c r="AA49" i="54" s="1"/>
  <c r="AV134" i="53"/>
  <c r="AA57" i="54" s="1"/>
  <c r="AF49" i="54"/>
  <c r="Z199" i="53"/>
  <c r="AM35" i="54" s="1"/>
  <c r="AI199" i="53"/>
  <c r="AM44" i="54" s="1"/>
  <c r="AQ199" i="53"/>
  <c r="AM52" i="54" s="1"/>
  <c r="AY199" i="53"/>
  <c r="AM60" i="54" s="1"/>
  <c r="G213" i="53"/>
  <c r="AO13" i="54" s="1"/>
  <c r="P213" i="53"/>
  <c r="AO24" i="54" s="1"/>
  <c r="X213" i="53"/>
  <c r="AF213" i="53"/>
  <c r="AO41" i="54" s="1"/>
  <c r="AO213" i="53"/>
  <c r="AO50" i="54" s="1"/>
  <c r="AW213" i="53"/>
  <c r="AO58" i="54" s="1"/>
  <c r="R239" i="53"/>
  <c r="AT26" i="54" s="1"/>
  <c r="Z239" i="53"/>
  <c r="AT35" i="54" s="1"/>
  <c r="AI239" i="53"/>
  <c r="AT44" i="54" s="1"/>
  <c r="AQ239" i="53"/>
  <c r="AT52" i="54" s="1"/>
  <c r="AY239" i="53"/>
  <c r="AT60" i="54" s="1"/>
  <c r="O246" i="53"/>
  <c r="AU21" i="54" s="1"/>
  <c r="O261" i="53"/>
  <c r="AW21" i="54" s="1"/>
  <c r="AN261" i="53"/>
  <c r="AW49" i="54" s="1"/>
  <c r="J275" i="53"/>
  <c r="AY16" i="54" s="1"/>
  <c r="S275" i="53"/>
  <c r="AY27" i="54" s="1"/>
  <c r="AA275" i="53"/>
  <c r="AY36" i="54" s="1"/>
  <c r="AJ275" i="53"/>
  <c r="AY45" i="54" s="1"/>
  <c r="AR275" i="53"/>
  <c r="AY53" i="54" s="1"/>
  <c r="AZ275" i="53"/>
  <c r="AY61" i="54" s="1"/>
  <c r="J296" i="53"/>
  <c r="BB16" i="54" s="1"/>
  <c r="S296" i="53"/>
  <c r="BB27" i="54" s="1"/>
  <c r="AA296" i="53"/>
  <c r="BB36" i="54" s="1"/>
  <c r="AJ296" i="53"/>
  <c r="BB45" i="54" s="1"/>
  <c r="AR296" i="53"/>
  <c r="BB53" i="54" s="1"/>
  <c r="AZ296" i="53"/>
  <c r="BB61" i="54" s="1"/>
  <c r="M303" i="53"/>
  <c r="BC19" i="54" s="1"/>
  <c r="U303" i="53"/>
  <c r="BC29" i="54" s="1"/>
  <c r="AC303" i="53"/>
  <c r="BC38" i="54" s="1"/>
  <c r="AL303" i="53"/>
  <c r="BC47" i="54" s="1"/>
  <c r="AT303" i="53"/>
  <c r="BC55" i="54" s="1"/>
  <c r="E310" i="53"/>
  <c r="BD11" i="54" s="1"/>
  <c r="N310" i="53"/>
  <c r="BD20" i="54" s="1"/>
  <c r="V310" i="53"/>
  <c r="BD30" i="54" s="1"/>
  <c r="AD310" i="53"/>
  <c r="BD39" i="54" s="1"/>
  <c r="AM310" i="53"/>
  <c r="BD48" i="54" s="1"/>
  <c r="M310" i="53"/>
  <c r="BD19" i="54" s="1"/>
  <c r="U310" i="53"/>
  <c r="BD29" i="54" s="1"/>
  <c r="AC310" i="53"/>
  <c r="BD38" i="54" s="1"/>
  <c r="AL310" i="53"/>
  <c r="BD47" i="54" s="1"/>
  <c r="AT310" i="53"/>
  <c r="BD55" i="54" s="1"/>
  <c r="V317" i="53"/>
  <c r="BE30" i="54" s="1"/>
  <c r="V98" i="53"/>
  <c r="V30" i="54" s="1"/>
  <c r="AD98" i="53"/>
  <c r="V39" i="54" s="1"/>
  <c r="AM98" i="53"/>
  <c r="V48" i="54" s="1"/>
  <c r="AU98" i="53"/>
  <c r="V56" i="54" s="1"/>
  <c r="M112" i="53"/>
  <c r="X19" i="54" s="1"/>
  <c r="U112" i="53"/>
  <c r="X29" i="54" s="1"/>
  <c r="AC112" i="53"/>
  <c r="X38" i="54" s="1"/>
  <c r="AL112" i="53"/>
  <c r="X47" i="54" s="1"/>
  <c r="AT112" i="53"/>
  <c r="X55" i="54" s="1"/>
  <c r="AF53" i="54"/>
  <c r="AF15" i="54"/>
  <c r="AF25" i="54"/>
  <c r="AF34" i="54"/>
  <c r="AF50" i="54"/>
  <c r="AF58" i="54"/>
  <c r="AB275" i="53"/>
  <c r="AY37" i="54" s="1"/>
  <c r="AZ289" i="53"/>
  <c r="BA61" i="54" s="1"/>
  <c r="AY324" i="53"/>
  <c r="BF60" i="54" s="1"/>
  <c r="J268" i="51"/>
  <c r="AW16" i="52" s="1"/>
  <c r="E14" i="51"/>
  <c r="H11" i="52" s="1"/>
  <c r="AM14" i="51"/>
  <c r="H48" i="52" s="1"/>
  <c r="K192" i="51"/>
  <c r="AJ17" i="52" s="1"/>
  <c r="AZ14" i="51"/>
  <c r="H61" i="52" s="1"/>
  <c r="J70" i="51"/>
  <c r="P16" i="52" s="1"/>
  <c r="BA207" i="51"/>
  <c r="AM62" i="52" s="1"/>
  <c r="T42" i="51"/>
  <c r="L28" i="52" s="1"/>
  <c r="AB42" i="51"/>
  <c r="L37" i="52" s="1"/>
  <c r="AK42" i="51"/>
  <c r="L46" i="52" s="1"/>
  <c r="AI49" i="51"/>
  <c r="M44" i="52" s="1"/>
  <c r="H49" i="51"/>
  <c r="M14" i="52" s="1"/>
  <c r="T63" i="51"/>
  <c r="O28" i="52" s="1"/>
  <c r="BA63" i="51"/>
  <c r="O62" i="52" s="1"/>
  <c r="F91" i="51"/>
  <c r="U12" i="52" s="1"/>
  <c r="S268" i="51"/>
  <c r="AW27" i="52" s="1"/>
  <c r="AT49" i="51"/>
  <c r="M55" i="52" s="1"/>
  <c r="S331" i="51"/>
  <c r="BF27" i="52" s="1"/>
  <c r="M105" i="51"/>
  <c r="W19" i="52" s="1"/>
  <c r="U105" i="51"/>
  <c r="W29" i="52" s="1"/>
  <c r="AC105" i="51"/>
  <c r="W38" i="52" s="1"/>
  <c r="AL105" i="51"/>
  <c r="W47" i="52" s="1"/>
  <c r="AT105" i="51"/>
  <c r="W55" i="52" s="1"/>
  <c r="AZ127" i="51"/>
  <c r="Z61" i="52" s="1"/>
  <c r="P134" i="51"/>
  <c r="AA24" i="52" s="1"/>
  <c r="X134" i="51"/>
  <c r="AO134" i="51"/>
  <c r="AA50" i="52" s="1"/>
  <c r="AW134" i="51"/>
  <c r="AA58" i="52" s="1"/>
  <c r="I317" i="51"/>
  <c r="BD15" i="52" s="1"/>
  <c r="R317" i="51"/>
  <c r="BD26" i="52" s="1"/>
  <c r="Z317" i="51"/>
  <c r="BD35" i="52" s="1"/>
  <c r="AI317" i="51"/>
  <c r="BD44" i="52" s="1"/>
  <c r="AQ317" i="51"/>
  <c r="BD52" i="52" s="1"/>
  <c r="AY317" i="51"/>
  <c r="AD324" i="51"/>
  <c r="BE39" i="52" s="1"/>
  <c r="AC331" i="51"/>
  <c r="BF38" i="52" s="1"/>
  <c r="AL331" i="51"/>
  <c r="BF47" i="52" s="1"/>
  <c r="K188" i="51"/>
  <c r="AI17" i="52" s="1"/>
  <c r="AA7" i="51"/>
  <c r="G36" i="52" s="1"/>
  <c r="O91" i="51"/>
  <c r="U21" i="52" s="1"/>
  <c r="K98" i="51"/>
  <c r="V17" i="52" s="1"/>
  <c r="T98" i="51"/>
  <c r="V28" i="52" s="1"/>
  <c r="AB98" i="51"/>
  <c r="V37" i="52" s="1"/>
  <c r="J120" i="51"/>
  <c r="Y16" i="52" s="1"/>
  <c r="Y331" i="51"/>
  <c r="BF34" i="52" s="1"/>
  <c r="AA331" i="51"/>
  <c r="BF36" i="52" s="1"/>
  <c r="AB35" i="51"/>
  <c r="K37" i="52" s="1"/>
  <c r="M49" i="51"/>
  <c r="M19" i="52" s="1"/>
  <c r="U49" i="51"/>
  <c r="M29" i="52" s="1"/>
  <c r="AC49" i="51"/>
  <c r="M38" i="52" s="1"/>
  <c r="AL49" i="51"/>
  <c r="M47" i="52" s="1"/>
  <c r="N14" i="51"/>
  <c r="H20" i="52" s="1"/>
  <c r="AD14" i="51"/>
  <c r="H39" i="52" s="1"/>
  <c r="T247" i="51"/>
  <c r="AT28" i="52" s="1"/>
  <c r="AB247" i="51"/>
  <c r="AT37" i="52" s="1"/>
  <c r="AK247" i="51"/>
  <c r="AT46" i="52" s="1"/>
  <c r="AS247" i="51"/>
  <c r="AT54" i="52" s="1"/>
  <c r="BA247" i="51"/>
  <c r="AT62" i="52" s="1"/>
  <c r="AO200" i="51"/>
  <c r="AL50" i="52" s="1"/>
  <c r="AA268" i="51"/>
  <c r="AW36" i="52" s="1"/>
  <c r="AJ268" i="51"/>
  <c r="AW45" i="52" s="1"/>
  <c r="AU70" i="51"/>
  <c r="P56" i="52" s="1"/>
  <c r="AR207" i="51"/>
  <c r="AM53" i="52" s="1"/>
  <c r="AB228" i="51"/>
  <c r="AP37" i="52" s="1"/>
  <c r="AZ254" i="51"/>
  <c r="AU61" i="52" s="1"/>
  <c r="G261" i="51"/>
  <c r="AV13" i="52" s="1"/>
  <c r="X261" i="51"/>
  <c r="AO261" i="51"/>
  <c r="AV50" i="52" s="1"/>
  <c r="E317" i="51"/>
  <c r="BD11" i="52" s="1"/>
  <c r="N317" i="51"/>
  <c r="BD20" i="52" s="1"/>
  <c r="AD317" i="51"/>
  <c r="BD39" i="52" s="1"/>
  <c r="AU317" i="51"/>
  <c r="BD56" i="52" s="1"/>
  <c r="M317" i="51"/>
  <c r="BD19" i="52" s="1"/>
  <c r="U317" i="51"/>
  <c r="BD29" i="52" s="1"/>
  <c r="AK98" i="51"/>
  <c r="V46" i="52" s="1"/>
  <c r="AS98" i="51"/>
  <c r="V54" i="52" s="1"/>
  <c r="BA98" i="51"/>
  <c r="V62" i="52" s="1"/>
  <c r="S120" i="51"/>
  <c r="Y27" i="52" s="1"/>
  <c r="AA120" i="51"/>
  <c r="Y36" i="52" s="1"/>
  <c r="AH331" i="51"/>
  <c r="BF43" i="52" s="1"/>
  <c r="I268" i="51"/>
  <c r="AW15" i="52" s="1"/>
  <c r="R268" i="51"/>
  <c r="AW26" i="52" s="1"/>
  <c r="Z268" i="51"/>
  <c r="AW35" i="52" s="1"/>
  <c r="AI268" i="51"/>
  <c r="AW44" i="52" s="1"/>
  <c r="AC296" i="51"/>
  <c r="BA38" i="52" s="1"/>
  <c r="F310" i="51"/>
  <c r="BC12" i="52" s="1"/>
  <c r="O310" i="51"/>
  <c r="BC21" i="52" s="1"/>
  <c r="E49" i="51"/>
  <c r="M11" i="52" s="1"/>
  <c r="M247" i="51"/>
  <c r="AT19" i="52" s="1"/>
  <c r="U247" i="51"/>
  <c r="AT29" i="52" s="1"/>
  <c r="AC247" i="51"/>
  <c r="AT38" i="52" s="1"/>
  <c r="AL247" i="51"/>
  <c r="AT47" i="52" s="1"/>
  <c r="AT247" i="51"/>
  <c r="AT55" i="52" s="1"/>
  <c r="K56" i="51"/>
  <c r="N17" i="52" s="1"/>
  <c r="T56" i="51"/>
  <c r="N28" i="52" s="1"/>
  <c r="T91" i="51"/>
  <c r="U28" i="52" s="1"/>
  <c r="AB91" i="51"/>
  <c r="U37" i="52" s="1"/>
  <c r="AS42" i="51"/>
  <c r="L54" i="52" s="1"/>
  <c r="BA42" i="51"/>
  <c r="L62" i="52" s="1"/>
  <c r="AC317" i="51"/>
  <c r="BD38" i="52" s="1"/>
  <c r="AK310" i="51"/>
  <c r="BC46" i="52" s="1"/>
  <c r="AS310" i="51"/>
  <c r="BC54" i="52" s="1"/>
  <c r="BA310" i="51"/>
  <c r="BC62" i="52" s="1"/>
  <c r="Q56" i="51"/>
  <c r="N25" i="52" s="1"/>
  <c r="AP56" i="51"/>
  <c r="P91" i="51"/>
  <c r="U24" i="52" s="1"/>
  <c r="X91" i="51"/>
  <c r="AO91" i="51"/>
  <c r="U50" i="52" s="1"/>
  <c r="AW91" i="51"/>
  <c r="U58" i="52" s="1"/>
  <c r="I105" i="51"/>
  <c r="W15" i="52" s="1"/>
  <c r="AI105" i="51"/>
  <c r="W44" i="52" s="1"/>
  <c r="T120" i="51"/>
  <c r="Y28" i="52" s="1"/>
  <c r="AJ120" i="51"/>
  <c r="Y45" i="52" s="1"/>
  <c r="AR120" i="51"/>
  <c r="Y53" i="52" s="1"/>
  <c r="P127" i="51"/>
  <c r="Z24" i="52" s="1"/>
  <c r="X127" i="51"/>
  <c r="AF127" i="51"/>
  <c r="Z41" i="52" s="1"/>
  <c r="T261" i="51"/>
  <c r="AV28" i="52" s="1"/>
  <c r="AB261" i="51"/>
  <c r="AV37" i="52" s="1"/>
  <c r="AK261" i="51"/>
  <c r="AV46" i="52" s="1"/>
  <c r="AS261" i="51"/>
  <c r="AV54" i="52" s="1"/>
  <c r="BA261" i="51"/>
  <c r="AV62" i="52" s="1"/>
  <c r="H268" i="51"/>
  <c r="AW14" i="52" s="1"/>
  <c r="Q268" i="51"/>
  <c r="AW25" i="52" s="1"/>
  <c r="Y268" i="51"/>
  <c r="AW34" i="52" s="1"/>
  <c r="AH268" i="51"/>
  <c r="AW43" i="52" s="1"/>
  <c r="AP268" i="51"/>
  <c r="AW51" i="52" s="1"/>
  <c r="AX268" i="51"/>
  <c r="AW59" i="52" s="1"/>
  <c r="H303" i="51"/>
  <c r="BB14" i="52" s="1"/>
  <c r="Q303" i="51"/>
  <c r="BB25" i="52" s="1"/>
  <c r="Y303" i="51"/>
  <c r="BB34" i="52" s="1"/>
  <c r="AH303" i="51"/>
  <c r="BB43" i="52" s="1"/>
  <c r="AP303" i="51"/>
  <c r="BB51" i="52" s="1"/>
  <c r="AX303" i="51"/>
  <c r="BB59" i="52" s="1"/>
  <c r="N310" i="51"/>
  <c r="BC20" i="52" s="1"/>
  <c r="V310" i="51"/>
  <c r="BC30" i="52" s="1"/>
  <c r="AD310" i="51"/>
  <c r="BC39" i="52" s="1"/>
  <c r="AM310" i="51"/>
  <c r="BC48" i="52" s="1"/>
  <c r="AU310" i="51"/>
  <c r="BC56" i="52" s="1"/>
  <c r="M310" i="51"/>
  <c r="BC19" i="52" s="1"/>
  <c r="U310" i="51"/>
  <c r="BC29" i="52" s="1"/>
  <c r="AC310" i="51"/>
  <c r="BC38" i="52" s="1"/>
  <c r="AL310" i="51"/>
  <c r="BC47" i="52" s="1"/>
  <c r="AT310" i="51"/>
  <c r="BC55" i="52" s="1"/>
  <c r="AJ331" i="51"/>
  <c r="BF45" i="52" s="1"/>
  <c r="P7" i="51"/>
  <c r="G24" i="52" s="1"/>
  <c r="K14" i="51"/>
  <c r="H17" i="52" s="1"/>
  <c r="AK14" i="51"/>
  <c r="H46" i="52" s="1"/>
  <c r="AS14" i="51"/>
  <c r="H54" i="52" s="1"/>
  <c r="BA14" i="51"/>
  <c r="H62" i="52" s="1"/>
  <c r="AZ120" i="51"/>
  <c r="Y61" i="52" s="1"/>
  <c r="I21" i="51"/>
  <c r="I15" i="52" s="1"/>
  <c r="R21" i="51"/>
  <c r="I26" i="52" s="1"/>
  <c r="Z21" i="51"/>
  <c r="I35" i="52" s="1"/>
  <c r="H70" i="51"/>
  <c r="P14" i="52" s="1"/>
  <c r="Q70" i="51"/>
  <c r="P25" i="52" s="1"/>
  <c r="Y70" i="51"/>
  <c r="P34" i="52" s="1"/>
  <c r="AH70" i="51"/>
  <c r="P43" i="52" s="1"/>
  <c r="AP70" i="51"/>
  <c r="P51" i="52" s="1"/>
  <c r="AX70" i="51"/>
  <c r="P59" i="52" s="1"/>
  <c r="M134" i="51"/>
  <c r="AA19" i="52" s="1"/>
  <c r="N49" i="51"/>
  <c r="M20" i="52" s="1"/>
  <c r="AD49" i="51"/>
  <c r="M39" i="52" s="1"/>
  <c r="AM49" i="51"/>
  <c r="M48" i="52" s="1"/>
  <c r="AX127" i="51"/>
  <c r="Z59" i="52" s="1"/>
  <c r="BA200" i="51"/>
  <c r="AL62" i="52" s="1"/>
  <c r="K221" i="51"/>
  <c r="AO17" i="52" s="1"/>
  <c r="T221" i="51"/>
  <c r="AO28" i="52" s="1"/>
  <c r="AL254" i="51"/>
  <c r="AU47" i="52" s="1"/>
  <c r="E268" i="51"/>
  <c r="AW11" i="52" s="1"/>
  <c r="N268" i="51"/>
  <c r="AW20" i="52" s="1"/>
  <c r="V268" i="51"/>
  <c r="AW30" i="52" s="1"/>
  <c r="AD268" i="51"/>
  <c r="AW39" i="52" s="1"/>
  <c r="AM268" i="51"/>
  <c r="AW48" i="52" s="1"/>
  <c r="AU268" i="51"/>
  <c r="AW56" i="52" s="1"/>
  <c r="I275" i="51"/>
  <c r="AX15" i="52" s="1"/>
  <c r="R275" i="51"/>
  <c r="AX26" i="52" s="1"/>
  <c r="Z275" i="51"/>
  <c r="AX35" i="52" s="1"/>
  <c r="AI275" i="51"/>
  <c r="AX44" i="52" s="1"/>
  <c r="AY275" i="51"/>
  <c r="AX60" i="52" s="1"/>
  <c r="H296" i="51"/>
  <c r="BA14" i="52" s="1"/>
  <c r="Q296" i="51"/>
  <c r="BA25" i="52" s="1"/>
  <c r="Y296" i="51"/>
  <c r="BA34" i="52" s="1"/>
  <c r="AH296" i="51"/>
  <c r="BA43" i="52" s="1"/>
  <c r="AP296" i="51"/>
  <c r="BA51" i="52" s="1"/>
  <c r="AX296" i="51"/>
  <c r="BA59" i="52" s="1"/>
  <c r="AK7" i="51"/>
  <c r="G46" i="52" s="1"/>
  <c r="BA7" i="51"/>
  <c r="G62" i="52" s="1"/>
  <c r="J7" i="51"/>
  <c r="G16" i="52" s="1"/>
  <c r="AR7" i="51"/>
  <c r="G53" i="52" s="1"/>
  <c r="AZ7" i="51"/>
  <c r="G61" i="52" s="1"/>
  <c r="O14" i="51"/>
  <c r="H21" i="52" s="1"/>
  <c r="AN14" i="51"/>
  <c r="H49" i="52" s="1"/>
  <c r="AB56" i="51"/>
  <c r="AK56" i="51"/>
  <c r="AS56" i="51"/>
  <c r="D102" i="51"/>
  <c r="AK91" i="51"/>
  <c r="U46" i="52" s="1"/>
  <c r="AS91" i="51"/>
  <c r="U54" i="52" s="1"/>
  <c r="BA91" i="51"/>
  <c r="U62" i="52" s="1"/>
  <c r="F254" i="51"/>
  <c r="AU12" i="52" s="1"/>
  <c r="O254" i="51"/>
  <c r="AU21" i="52" s="1"/>
  <c r="W254" i="51"/>
  <c r="AU31" i="52" s="1"/>
  <c r="AE254" i="51"/>
  <c r="AU40" i="52" s="1"/>
  <c r="AN254" i="51"/>
  <c r="AU49" i="52" s="1"/>
  <c r="AV254" i="51"/>
  <c r="AU57" i="52" s="1"/>
  <c r="V254" i="51"/>
  <c r="AU30" i="52" s="1"/>
  <c r="T275" i="51"/>
  <c r="AX28" i="52" s="1"/>
  <c r="AB275" i="51"/>
  <c r="AX37" i="52" s="1"/>
  <c r="AK275" i="51"/>
  <c r="AX46" i="52" s="1"/>
  <c r="AS275" i="51"/>
  <c r="BA275" i="51"/>
  <c r="AX62" i="52" s="1"/>
  <c r="Q49" i="51"/>
  <c r="M25" i="52" s="1"/>
  <c r="Y49" i="51"/>
  <c r="M34" i="52" s="1"/>
  <c r="AH49" i="51"/>
  <c r="M43" i="52" s="1"/>
  <c r="AP49" i="51"/>
  <c r="M51" i="52" s="1"/>
  <c r="AX49" i="51"/>
  <c r="M59" i="52" s="1"/>
  <c r="AP331" i="51"/>
  <c r="BF51" i="52" s="1"/>
  <c r="E70" i="51"/>
  <c r="P11" i="52" s="1"/>
  <c r="AD70" i="51"/>
  <c r="P39" i="52" s="1"/>
  <c r="I134" i="51"/>
  <c r="AA15" i="52" s="1"/>
  <c r="G254" i="51"/>
  <c r="AU13" i="52" s="1"/>
  <c r="P254" i="51"/>
  <c r="AU24" i="52" s="1"/>
  <c r="X254" i="51"/>
  <c r="AF254" i="51"/>
  <c r="AU41" i="52" s="1"/>
  <c r="AO254" i="51"/>
  <c r="AU50" i="52" s="1"/>
  <c r="AW254" i="51"/>
  <c r="AU58" i="52" s="1"/>
  <c r="H21" i="51"/>
  <c r="I14" i="52" s="1"/>
  <c r="Q21" i="51"/>
  <c r="I25" i="52" s="1"/>
  <c r="Y21" i="51"/>
  <c r="I34" i="52" s="1"/>
  <c r="AH21" i="51"/>
  <c r="I43" i="52" s="1"/>
  <c r="AP21" i="51"/>
  <c r="I51" i="52" s="1"/>
  <c r="AX21" i="51"/>
  <c r="I59" i="52" s="1"/>
  <c r="J91" i="51"/>
  <c r="U16" i="52" s="1"/>
  <c r="S91" i="51"/>
  <c r="U27" i="52" s="1"/>
  <c r="AA91" i="51"/>
  <c r="U36" i="52" s="1"/>
  <c r="G98" i="51"/>
  <c r="V13" i="52" s="1"/>
  <c r="P98" i="51"/>
  <c r="V24" i="52" s="1"/>
  <c r="X98" i="51"/>
  <c r="G296" i="51"/>
  <c r="BA13" i="52" s="1"/>
  <c r="P296" i="51"/>
  <c r="BA24" i="52" s="1"/>
  <c r="X296" i="51"/>
  <c r="AF296" i="51"/>
  <c r="BA41" i="52" s="1"/>
  <c r="AO296" i="51"/>
  <c r="BA50" i="52" s="1"/>
  <c r="AW296" i="51"/>
  <c r="BA58" i="52" s="1"/>
  <c r="G56" i="51"/>
  <c r="P56" i="51"/>
  <c r="N24" i="52" s="1"/>
  <c r="X56" i="51"/>
  <c r="AF56" i="51"/>
  <c r="AO56" i="51"/>
  <c r="AW56" i="51"/>
  <c r="E105" i="51"/>
  <c r="W11" i="52" s="1"/>
  <c r="AB221" i="51"/>
  <c r="AO37" i="52" s="1"/>
  <c r="AK221" i="51"/>
  <c r="AO46" i="52" s="1"/>
  <c r="AF247" i="51"/>
  <c r="AT41" i="52" s="1"/>
  <c r="AO247" i="51"/>
  <c r="AW247" i="51"/>
  <c r="AT58" i="52" s="1"/>
  <c r="AE247" i="51"/>
  <c r="AT40" i="52" s="1"/>
  <c r="AN247" i="51"/>
  <c r="AT49" i="52" s="1"/>
  <c r="V261" i="51"/>
  <c r="AV30" i="52" s="1"/>
  <c r="K63" i="51"/>
  <c r="O17" i="52" s="1"/>
  <c r="AB63" i="51"/>
  <c r="N38" i="52" s="1"/>
  <c r="AK63" i="51"/>
  <c r="O46" i="52" s="1"/>
  <c r="AS63" i="51"/>
  <c r="O54" i="52" s="1"/>
  <c r="AR268" i="51"/>
  <c r="AY268" i="51"/>
  <c r="AW60" i="52" s="1"/>
  <c r="M289" i="51"/>
  <c r="AZ19" i="52" s="1"/>
  <c r="U289" i="51"/>
  <c r="AZ29" i="52" s="1"/>
  <c r="AC289" i="51"/>
  <c r="AZ38" i="52" s="1"/>
  <c r="AL289" i="51"/>
  <c r="AZ47" i="52" s="1"/>
  <c r="AT289" i="51"/>
  <c r="AZ55" i="52" s="1"/>
  <c r="V14" i="51"/>
  <c r="H30" i="52" s="1"/>
  <c r="H28" i="51"/>
  <c r="T35" i="51"/>
  <c r="K28" i="52" s="1"/>
  <c r="I42" i="51"/>
  <c r="L15" i="52" s="1"/>
  <c r="R42" i="51"/>
  <c r="L26" i="52" s="1"/>
  <c r="Z42" i="51"/>
  <c r="L35" i="52" s="1"/>
  <c r="AI42" i="51"/>
  <c r="L44" i="52" s="1"/>
  <c r="AQ42" i="51"/>
  <c r="L52" i="52" s="1"/>
  <c r="AY42" i="51"/>
  <c r="L60" i="52" s="1"/>
  <c r="H42" i="51"/>
  <c r="L14" i="52" s="1"/>
  <c r="Q42" i="51"/>
  <c r="L25" i="52" s="1"/>
  <c r="Y42" i="51"/>
  <c r="L34" i="52" s="1"/>
  <c r="AH42" i="51"/>
  <c r="L43" i="52" s="1"/>
  <c r="AP42" i="51"/>
  <c r="L51" i="52" s="1"/>
  <c r="AX42" i="51"/>
  <c r="L59" i="52" s="1"/>
  <c r="H56" i="51"/>
  <c r="N13" i="52" s="1"/>
  <c r="Y56" i="51"/>
  <c r="AH56" i="51"/>
  <c r="AX56" i="51"/>
  <c r="W91" i="51"/>
  <c r="U31" i="52" s="1"/>
  <c r="AN91" i="51"/>
  <c r="U49" i="52" s="1"/>
  <c r="R134" i="51"/>
  <c r="AA26" i="52" s="1"/>
  <c r="Z134" i="51"/>
  <c r="AA35" i="52" s="1"/>
  <c r="AI134" i="51"/>
  <c r="AA44" i="52" s="1"/>
  <c r="AQ134" i="51"/>
  <c r="AA52" i="52" s="1"/>
  <c r="Q200" i="51"/>
  <c r="AL25" i="52" s="1"/>
  <c r="AY105" i="51"/>
  <c r="W60" i="52" s="1"/>
  <c r="H105" i="51"/>
  <c r="W14" i="52" s="1"/>
  <c r="Q105" i="51"/>
  <c r="W25" i="52" s="1"/>
  <c r="Y105" i="51"/>
  <c r="W34" i="52" s="1"/>
  <c r="AH105" i="51"/>
  <c r="W43" i="52" s="1"/>
  <c r="AP105" i="51"/>
  <c r="W51" i="52" s="1"/>
  <c r="AX105" i="51"/>
  <c r="W59" i="52" s="1"/>
  <c r="AJ247" i="51"/>
  <c r="AT45" i="52" s="1"/>
  <c r="AZ247" i="51"/>
  <c r="AT61" i="52" s="1"/>
  <c r="I247" i="51"/>
  <c r="AT15" i="52" s="1"/>
  <c r="AH275" i="51"/>
  <c r="AX43" i="52" s="1"/>
  <c r="AP275" i="51"/>
  <c r="AX51" i="52" s="1"/>
  <c r="AX275" i="51"/>
  <c r="AX59" i="52" s="1"/>
  <c r="K282" i="51"/>
  <c r="AY17" i="52" s="1"/>
  <c r="M296" i="51"/>
  <c r="BA19" i="52" s="1"/>
  <c r="U296" i="51"/>
  <c r="BA29" i="52" s="1"/>
  <c r="AL296" i="51"/>
  <c r="BA47" i="52" s="1"/>
  <c r="AT296" i="51"/>
  <c r="BA55" i="52" s="1"/>
  <c r="F317" i="51"/>
  <c r="BD12" i="52" s="1"/>
  <c r="O317" i="51"/>
  <c r="BD21" i="52" s="1"/>
  <c r="W317" i="51"/>
  <c r="BD31" i="52" s="1"/>
  <c r="AE317" i="51"/>
  <c r="BD40" i="52" s="1"/>
  <c r="AN317" i="51"/>
  <c r="BD49" i="52" s="1"/>
  <c r="AV317" i="51"/>
  <c r="BD57" i="52" s="1"/>
  <c r="D321" i="51"/>
  <c r="E21" i="51"/>
  <c r="I11" i="52" s="1"/>
  <c r="AD21" i="51"/>
  <c r="I39" i="52" s="1"/>
  <c r="M21" i="51"/>
  <c r="I19" i="52" s="1"/>
  <c r="U21" i="51"/>
  <c r="I29" i="52" s="1"/>
  <c r="AC21" i="51"/>
  <c r="I38" i="52" s="1"/>
  <c r="AL21" i="51"/>
  <c r="I47" i="52" s="1"/>
  <c r="AT21" i="51"/>
  <c r="I55" i="52" s="1"/>
  <c r="M98" i="51"/>
  <c r="V19" i="52" s="1"/>
  <c r="U98" i="51"/>
  <c r="V29" i="52" s="1"/>
  <c r="AC98" i="51"/>
  <c r="V38" i="52" s="1"/>
  <c r="AL98" i="51"/>
  <c r="V47" i="52" s="1"/>
  <c r="AT98" i="51"/>
  <c r="V55" i="52" s="1"/>
  <c r="AO127" i="51"/>
  <c r="Z50" i="52" s="1"/>
  <c r="AW127" i="51"/>
  <c r="Z58" i="52" s="1"/>
  <c r="AE310" i="51"/>
  <c r="BC40" i="52" s="1"/>
  <c r="BA28" i="51"/>
  <c r="J62" i="52" s="1"/>
  <c r="G35" i="51"/>
  <c r="K13" i="52" s="1"/>
  <c r="U56" i="51"/>
  <c r="N29" i="52" s="1"/>
  <c r="AC56" i="51"/>
  <c r="BA56" i="51"/>
  <c r="G63" i="51"/>
  <c r="O13" i="52" s="1"/>
  <c r="P63" i="51"/>
  <c r="O24" i="52" s="1"/>
  <c r="AO63" i="51"/>
  <c r="N44" i="52" s="1"/>
  <c r="Q77" i="51"/>
  <c r="Q25" i="52" s="1"/>
  <c r="P112" i="51"/>
  <c r="X24" i="52" s="1"/>
  <c r="X112" i="51"/>
  <c r="AF112" i="51"/>
  <c r="X41" i="52" s="1"/>
  <c r="AO112" i="51"/>
  <c r="X50" i="52" s="1"/>
  <c r="AW112" i="51"/>
  <c r="X58" i="52" s="1"/>
  <c r="F112" i="51"/>
  <c r="X12" i="52" s="1"/>
  <c r="O112" i="51"/>
  <c r="X21" i="52" s="1"/>
  <c r="W112" i="51"/>
  <c r="X31" i="52" s="1"/>
  <c r="AE112" i="51"/>
  <c r="X40" i="52" s="1"/>
  <c r="AN112" i="51"/>
  <c r="X49" i="52" s="1"/>
  <c r="AV112" i="51"/>
  <c r="X57" i="52" s="1"/>
  <c r="E134" i="51"/>
  <c r="AA11" i="52" s="1"/>
  <c r="N134" i="51"/>
  <c r="AA20" i="52" s="1"/>
  <c r="V134" i="51"/>
  <c r="AA30" i="52" s="1"/>
  <c r="AD134" i="51"/>
  <c r="AA39" i="52" s="1"/>
  <c r="AM134" i="51"/>
  <c r="AA48" i="52" s="1"/>
  <c r="AU134" i="51"/>
  <c r="AA56" i="52" s="1"/>
  <c r="U134" i="51"/>
  <c r="AA29" i="52" s="1"/>
  <c r="AC134" i="51"/>
  <c r="AA38" i="52" s="1"/>
  <c r="AL134" i="51"/>
  <c r="AA47" i="52" s="1"/>
  <c r="F207" i="51"/>
  <c r="AM12" i="52" s="1"/>
  <c r="O207" i="51"/>
  <c r="AM21" i="52" s="1"/>
  <c r="W207" i="51"/>
  <c r="AM31" i="52" s="1"/>
  <c r="M228" i="51"/>
  <c r="AP19" i="52" s="1"/>
  <c r="M282" i="51"/>
  <c r="AY19" i="52" s="1"/>
  <c r="U282" i="51"/>
  <c r="AY29" i="52" s="1"/>
  <c r="AC282" i="51"/>
  <c r="AY38" i="52" s="1"/>
  <c r="AL282" i="51"/>
  <c r="AY47" i="52" s="1"/>
  <c r="AT282" i="51"/>
  <c r="V296" i="51"/>
  <c r="BA30" i="52" s="1"/>
  <c r="BA303" i="51"/>
  <c r="BB62" i="52" s="1"/>
  <c r="H317" i="51"/>
  <c r="BD14" i="52" s="1"/>
  <c r="Q317" i="51"/>
  <c r="BD25" i="52" s="1"/>
  <c r="Y317" i="51"/>
  <c r="BD34" i="52" s="1"/>
  <c r="AH317" i="51"/>
  <c r="BD43" i="52" s="1"/>
  <c r="AP317" i="51"/>
  <c r="BD51" i="52" s="1"/>
  <c r="AX317" i="51"/>
  <c r="BD59" i="52" s="1"/>
  <c r="AU14" i="51"/>
  <c r="H56" i="52" s="1"/>
  <c r="AQ21" i="51"/>
  <c r="I52" i="52" s="1"/>
  <c r="AB28" i="51"/>
  <c r="J37" i="52" s="1"/>
  <c r="AK28" i="51"/>
  <c r="J46" i="52" s="1"/>
  <c r="J63" i="51"/>
  <c r="O16" i="52" s="1"/>
  <c r="S63" i="51"/>
  <c r="O27" i="52" s="1"/>
  <c r="AA63" i="51"/>
  <c r="O36" i="52" s="1"/>
  <c r="AJ63" i="51"/>
  <c r="O45" i="52" s="1"/>
  <c r="AR63" i="51"/>
  <c r="AZ63" i="51"/>
  <c r="N62" i="52" s="1"/>
  <c r="I63" i="51"/>
  <c r="O15" i="52" s="1"/>
  <c r="R63" i="51"/>
  <c r="O26" i="52" s="1"/>
  <c r="Z63" i="51"/>
  <c r="AI63" i="51"/>
  <c r="O44" i="52" s="1"/>
  <c r="AQ63" i="51"/>
  <c r="N58" i="52" s="1"/>
  <c r="AY63" i="51"/>
  <c r="O60" i="52" s="1"/>
  <c r="V70" i="51"/>
  <c r="P30" i="52" s="1"/>
  <c r="H91" i="51"/>
  <c r="U14" i="52" s="1"/>
  <c r="Q91" i="51"/>
  <c r="Y91" i="51"/>
  <c r="U34" i="52" s="1"/>
  <c r="AH91" i="51"/>
  <c r="U43" i="52" s="1"/>
  <c r="AP91" i="51"/>
  <c r="U51" i="52" s="1"/>
  <c r="AX91" i="51"/>
  <c r="U59" i="52" s="1"/>
  <c r="J112" i="51"/>
  <c r="X16" i="52" s="1"/>
  <c r="S112" i="51"/>
  <c r="AA112" i="51"/>
  <c r="X36" i="52" s="1"/>
  <c r="AJ112" i="51"/>
  <c r="X45" i="52" s="1"/>
  <c r="AR112" i="51"/>
  <c r="X53" i="52" s="1"/>
  <c r="AZ112" i="51"/>
  <c r="X61" i="52" s="1"/>
  <c r="F120" i="51"/>
  <c r="Y12" i="52" s="1"/>
  <c r="O120" i="51"/>
  <c r="Y21" i="52" s="1"/>
  <c r="I127" i="51"/>
  <c r="Z15" i="52" s="1"/>
  <c r="R127" i="51"/>
  <c r="Z26" i="52" s="1"/>
  <c r="AQ127" i="51"/>
  <c r="Z52" i="52" s="1"/>
  <c r="AY127" i="51"/>
  <c r="Z60" i="52" s="1"/>
  <c r="E200" i="51"/>
  <c r="AL11" i="52" s="1"/>
  <c r="M200" i="51"/>
  <c r="AL19" i="52" s="1"/>
  <c r="U200" i="51"/>
  <c r="AL29" i="52" s="1"/>
  <c r="AC200" i="51"/>
  <c r="AL38" i="52" s="1"/>
  <c r="AK200" i="51"/>
  <c r="AL46" i="52" s="1"/>
  <c r="AS200" i="51"/>
  <c r="AL54" i="52" s="1"/>
  <c r="AR331" i="51"/>
  <c r="BF53" i="52" s="1"/>
  <c r="I200" i="51"/>
  <c r="AL15" i="52" s="1"/>
  <c r="Y200" i="51"/>
  <c r="AL34" i="52" s="1"/>
  <c r="AG200" i="51"/>
  <c r="AW200" i="51"/>
  <c r="AL58" i="52" s="1"/>
  <c r="G207" i="51"/>
  <c r="AM13" i="52" s="1"/>
  <c r="P207" i="51"/>
  <c r="AM24" i="52" s="1"/>
  <c r="AF207" i="51"/>
  <c r="AM41" i="52" s="1"/>
  <c r="AO207" i="51"/>
  <c r="AM50" i="52" s="1"/>
  <c r="AW207" i="51"/>
  <c r="AM58" i="52" s="1"/>
  <c r="D244" i="51"/>
  <c r="D243" i="51" s="1"/>
  <c r="AJ303" i="51"/>
  <c r="BB45" i="52" s="1"/>
  <c r="AL317" i="51"/>
  <c r="BD47" i="52" s="1"/>
  <c r="AT317" i="51"/>
  <c r="BD55" i="52" s="1"/>
  <c r="AJ91" i="51"/>
  <c r="U45" i="52" s="1"/>
  <c r="AR91" i="51"/>
  <c r="U53" i="52" s="1"/>
  <c r="AZ91" i="51"/>
  <c r="U61" i="52" s="1"/>
  <c r="F98" i="51"/>
  <c r="V12" i="52" s="1"/>
  <c r="O98" i="51"/>
  <c r="V21" i="52" s="1"/>
  <c r="W98" i="51"/>
  <c r="V31" i="52" s="1"/>
  <c r="AE98" i="51"/>
  <c r="V40" i="52" s="1"/>
  <c r="AN98" i="51"/>
  <c r="V49" i="52" s="1"/>
  <c r="AV98" i="51"/>
  <c r="V57" i="52" s="1"/>
  <c r="U112" i="51"/>
  <c r="X29" i="52" s="1"/>
  <c r="R200" i="51"/>
  <c r="AL26" i="52" s="1"/>
  <c r="AX200" i="51"/>
  <c r="AL59" i="52" s="1"/>
  <c r="I207" i="51"/>
  <c r="AM15" i="52" s="1"/>
  <c r="R207" i="51"/>
  <c r="AM26" i="52" s="1"/>
  <c r="AI207" i="51"/>
  <c r="AM44" i="52" s="1"/>
  <c r="AQ207" i="51"/>
  <c r="AM52" i="52" s="1"/>
  <c r="AY207" i="51"/>
  <c r="AM60" i="52" s="1"/>
  <c r="H221" i="51"/>
  <c r="AO14" i="52" s="1"/>
  <c r="Q221" i="51"/>
  <c r="AO25" i="52" s="1"/>
  <c r="Y221" i="51"/>
  <c r="AO34" i="52" s="1"/>
  <c r="AH221" i="51"/>
  <c r="AO43" i="52" s="1"/>
  <c r="AP221" i="51"/>
  <c r="AO51" i="52" s="1"/>
  <c r="AX221" i="51"/>
  <c r="AO59" i="52" s="1"/>
  <c r="I228" i="51"/>
  <c r="AP15" i="52" s="1"/>
  <c r="W268" i="51"/>
  <c r="AW31" i="52" s="1"/>
  <c r="AB282" i="51"/>
  <c r="AY37" i="52" s="1"/>
  <c r="AS282" i="51"/>
  <c r="AY54" i="52" s="1"/>
  <c r="I296" i="51"/>
  <c r="BA15" i="52" s="1"/>
  <c r="R296" i="51"/>
  <c r="BA26" i="52" s="1"/>
  <c r="AI296" i="51"/>
  <c r="BA44" i="52" s="1"/>
  <c r="AQ296" i="51"/>
  <c r="BA52" i="52" s="1"/>
  <c r="AY296" i="51"/>
  <c r="BA60" i="52" s="1"/>
  <c r="V317" i="51"/>
  <c r="BD30" i="52" s="1"/>
  <c r="F42" i="51"/>
  <c r="L12" i="52" s="1"/>
  <c r="M77" i="51"/>
  <c r="Q19" i="52" s="1"/>
  <c r="U77" i="51"/>
  <c r="Q29" i="52" s="1"/>
  <c r="AC77" i="51"/>
  <c r="Q38" i="52" s="1"/>
  <c r="AL77" i="51"/>
  <c r="Q47" i="52" s="1"/>
  <c r="AT77" i="51"/>
  <c r="Q55" i="52" s="1"/>
  <c r="H84" i="51"/>
  <c r="T14" i="52" s="1"/>
  <c r="AH84" i="51"/>
  <c r="T43" i="52" s="1"/>
  <c r="M127" i="51"/>
  <c r="Z19" i="52" s="1"/>
  <c r="U127" i="51"/>
  <c r="Z29" i="52" s="1"/>
  <c r="AL127" i="51"/>
  <c r="Z47" i="52" s="1"/>
  <c r="AT127" i="51"/>
  <c r="Z55" i="52" s="1"/>
  <c r="K200" i="51"/>
  <c r="AL17" i="52" s="1"/>
  <c r="S200" i="51"/>
  <c r="AL27" i="52" s="1"/>
  <c r="AA200" i="51"/>
  <c r="AL36" i="52" s="1"/>
  <c r="J275" i="51"/>
  <c r="AX16" i="52" s="1"/>
  <c r="S275" i="51"/>
  <c r="AX27" i="52" s="1"/>
  <c r="AA275" i="51"/>
  <c r="AX36" i="52" s="1"/>
  <c r="AJ275" i="51"/>
  <c r="AX45" i="52" s="1"/>
  <c r="AR275" i="51"/>
  <c r="AX53" i="52" s="1"/>
  <c r="AZ275" i="51"/>
  <c r="AX61" i="52" s="1"/>
  <c r="G289" i="51"/>
  <c r="AZ13" i="52" s="1"/>
  <c r="P289" i="51"/>
  <c r="AZ24" i="52" s="1"/>
  <c r="AF289" i="51"/>
  <c r="AZ41" i="52" s="1"/>
  <c r="AO289" i="51"/>
  <c r="AZ50" i="52" s="1"/>
  <c r="AW289" i="51"/>
  <c r="AZ58" i="52" s="1"/>
  <c r="AY134" i="51"/>
  <c r="AA60" i="52" s="1"/>
  <c r="J207" i="51"/>
  <c r="AM16" i="52" s="1"/>
  <c r="S207" i="51"/>
  <c r="AM27" i="52" s="1"/>
  <c r="AJ207" i="51"/>
  <c r="AM45" i="52" s="1"/>
  <c r="J221" i="51"/>
  <c r="AO16" i="52" s="1"/>
  <c r="S221" i="51"/>
  <c r="AO27" i="52" s="1"/>
  <c r="AA221" i="51"/>
  <c r="AO36" i="52" s="1"/>
  <c r="AJ221" i="51"/>
  <c r="AR221" i="51"/>
  <c r="AO53" i="52" s="1"/>
  <c r="AZ221" i="51"/>
  <c r="AO61" i="52" s="1"/>
  <c r="I221" i="51"/>
  <c r="AO15" i="52" s="1"/>
  <c r="R221" i="51"/>
  <c r="AO26" i="52" s="1"/>
  <c r="Z221" i="51"/>
  <c r="AO35" i="52" s="1"/>
  <c r="AI221" i="51"/>
  <c r="AO44" i="52" s="1"/>
  <c r="AQ221" i="51"/>
  <c r="AO52" i="52" s="1"/>
  <c r="AY221" i="51"/>
  <c r="AO60" i="52" s="1"/>
  <c r="T228" i="51"/>
  <c r="AP28" i="52" s="1"/>
  <c r="AK228" i="51"/>
  <c r="BA228" i="51"/>
  <c r="AP62" i="52" s="1"/>
  <c r="O261" i="51"/>
  <c r="AV21" i="52" s="1"/>
  <c r="W261" i="51"/>
  <c r="AV31" i="52" s="1"/>
  <c r="AE261" i="51"/>
  <c r="AV40" i="52" s="1"/>
  <c r="AN261" i="51"/>
  <c r="AV49" i="52" s="1"/>
  <c r="AV261" i="51"/>
  <c r="AV57" i="52" s="1"/>
  <c r="N261" i="51"/>
  <c r="AV20" i="52" s="1"/>
  <c r="AD261" i="51"/>
  <c r="AV39" i="52" s="1"/>
  <c r="AM261" i="51"/>
  <c r="AV48" i="52" s="1"/>
  <c r="AU261" i="51"/>
  <c r="AV56" i="52" s="1"/>
  <c r="G317" i="51"/>
  <c r="BD13" i="52" s="1"/>
  <c r="P317" i="51"/>
  <c r="BD24" i="52" s="1"/>
  <c r="X317" i="51"/>
  <c r="AF317" i="51"/>
  <c r="BD41" i="52" s="1"/>
  <c r="AO317" i="51"/>
  <c r="BD50" i="52" s="1"/>
  <c r="AW317" i="51"/>
  <c r="BD58" i="52" s="1"/>
  <c r="I324" i="51"/>
  <c r="BE15" i="52" s="1"/>
  <c r="R324" i="51"/>
  <c r="BE26" i="52" s="1"/>
  <c r="Z324" i="51"/>
  <c r="BE35" i="52" s="1"/>
  <c r="AQ324" i="51"/>
  <c r="BE52" i="52" s="1"/>
  <c r="AY324" i="51"/>
  <c r="BE60" i="52" s="1"/>
  <c r="J14" i="51"/>
  <c r="H16" i="52" s="1"/>
  <c r="S14" i="51"/>
  <c r="H27" i="52" s="1"/>
  <c r="AA14" i="51"/>
  <c r="H36" i="52" s="1"/>
  <c r="AJ14" i="51"/>
  <c r="H45" i="52" s="1"/>
  <c r="AR14" i="51"/>
  <c r="H53" i="52" s="1"/>
  <c r="I14" i="51"/>
  <c r="H15" i="52" s="1"/>
  <c r="R14" i="51"/>
  <c r="H26" i="52" s="1"/>
  <c r="Z14" i="51"/>
  <c r="H35" i="52" s="1"/>
  <c r="AI14" i="51"/>
  <c r="H44" i="52" s="1"/>
  <c r="AQ14" i="51"/>
  <c r="H52" i="52" s="1"/>
  <c r="AY14" i="51"/>
  <c r="H60" i="52" s="1"/>
  <c r="AP28" i="51"/>
  <c r="J51" i="52" s="1"/>
  <c r="AW63" i="51"/>
  <c r="O58" i="52" s="1"/>
  <c r="T84" i="51"/>
  <c r="T28" i="52" s="1"/>
  <c r="AB84" i="51"/>
  <c r="T37" i="52" s="1"/>
  <c r="AK84" i="51"/>
  <c r="T46" i="52" s="1"/>
  <c r="AS84" i="51"/>
  <c r="T54" i="52" s="1"/>
  <c r="BA84" i="51"/>
  <c r="T62" i="52" s="1"/>
  <c r="J84" i="51"/>
  <c r="T16" i="52" s="1"/>
  <c r="S84" i="51"/>
  <c r="T27" i="52" s="1"/>
  <c r="AA84" i="51"/>
  <c r="T36" i="52" s="1"/>
  <c r="AJ84" i="51"/>
  <c r="T45" i="52" s="1"/>
  <c r="AR84" i="51"/>
  <c r="T53" i="52" s="1"/>
  <c r="AZ84" i="51"/>
  <c r="T61" i="52" s="1"/>
  <c r="F127" i="51"/>
  <c r="Z12" i="52" s="1"/>
  <c r="O127" i="51"/>
  <c r="Z21" i="52" s="1"/>
  <c r="W127" i="51"/>
  <c r="Z31" i="52" s="1"/>
  <c r="AE127" i="51"/>
  <c r="Z40" i="52" s="1"/>
  <c r="AN127" i="51"/>
  <c r="Z49" i="52" s="1"/>
  <c r="AV127" i="51"/>
  <c r="Z57" i="52" s="1"/>
  <c r="AZ268" i="51"/>
  <c r="AW61" i="52" s="1"/>
  <c r="E275" i="51"/>
  <c r="AX11" i="52" s="1"/>
  <c r="N275" i="51"/>
  <c r="AX20" i="52" s="1"/>
  <c r="V275" i="51"/>
  <c r="AX30" i="52" s="1"/>
  <c r="AD275" i="51"/>
  <c r="AX39" i="52" s="1"/>
  <c r="AM275" i="51"/>
  <c r="AX48" i="52" s="1"/>
  <c r="AU275" i="51"/>
  <c r="AX56" i="52" s="1"/>
  <c r="M275" i="51"/>
  <c r="AX19" i="52" s="1"/>
  <c r="U275" i="51"/>
  <c r="AX29" i="52" s="1"/>
  <c r="AC275" i="51"/>
  <c r="AX38" i="52" s="1"/>
  <c r="AL275" i="51"/>
  <c r="AX47" i="52" s="1"/>
  <c r="AT275" i="51"/>
  <c r="AX55" i="52" s="1"/>
  <c r="P282" i="51"/>
  <c r="AY24" i="52" s="1"/>
  <c r="X282" i="51"/>
  <c r="AF282" i="51"/>
  <c r="AY41" i="52" s="1"/>
  <c r="AO282" i="51"/>
  <c r="AY50" i="52" s="1"/>
  <c r="AW282" i="51"/>
  <c r="AY58" i="52" s="1"/>
  <c r="F282" i="51"/>
  <c r="AY12" i="52" s="1"/>
  <c r="O282" i="51"/>
  <c r="AY21" i="52" s="1"/>
  <c r="W282" i="51"/>
  <c r="AY31" i="52" s="1"/>
  <c r="AP289" i="51"/>
  <c r="AZ51" i="52" s="1"/>
  <c r="E296" i="51"/>
  <c r="BA11" i="52" s="1"/>
  <c r="P303" i="51"/>
  <c r="BB24" i="52" s="1"/>
  <c r="X303" i="51"/>
  <c r="AF303" i="51"/>
  <c r="BB41" i="52" s="1"/>
  <c r="AO303" i="51"/>
  <c r="BB50" i="52" s="1"/>
  <c r="AE91" i="51"/>
  <c r="U40" i="52" s="1"/>
  <c r="N105" i="51"/>
  <c r="W20" i="52" s="1"/>
  <c r="AD105" i="51"/>
  <c r="W39" i="52" s="1"/>
  <c r="AM105" i="51"/>
  <c r="W48" i="52" s="1"/>
  <c r="H112" i="51"/>
  <c r="X14" i="52" s="1"/>
  <c r="AX112" i="51"/>
  <c r="X59" i="52" s="1"/>
  <c r="N120" i="51"/>
  <c r="Y20" i="52" s="1"/>
  <c r="AD120" i="51"/>
  <c r="Y39" i="52" s="1"/>
  <c r="AM120" i="51"/>
  <c r="Y48" i="52" s="1"/>
  <c r="AU120" i="51"/>
  <c r="Y56" i="52" s="1"/>
  <c r="M120" i="51"/>
  <c r="Y19" i="52" s="1"/>
  <c r="H127" i="51"/>
  <c r="Z14" i="52" s="1"/>
  <c r="G21" i="51"/>
  <c r="P21" i="51"/>
  <c r="I24" i="52" s="1"/>
  <c r="X21" i="51"/>
  <c r="AF21" i="51"/>
  <c r="I41" i="52" s="1"/>
  <c r="AO21" i="51"/>
  <c r="I50" i="52" s="1"/>
  <c r="AW21" i="51"/>
  <c r="I58" i="52" s="1"/>
  <c r="M84" i="51"/>
  <c r="T19" i="52" s="1"/>
  <c r="U84" i="51"/>
  <c r="T29" i="52" s="1"/>
  <c r="AC84" i="51"/>
  <c r="T38" i="52" s="1"/>
  <c r="AL84" i="51"/>
  <c r="T47" i="52" s="1"/>
  <c r="AT84" i="51"/>
  <c r="T55" i="52" s="1"/>
  <c r="AT134" i="51"/>
  <c r="AA55" i="52" s="1"/>
  <c r="AE207" i="51"/>
  <c r="AM40" i="52" s="1"/>
  <c r="AN207" i="51"/>
  <c r="AM49" i="52" s="1"/>
  <c r="AV207" i="51"/>
  <c r="AM57" i="52" s="1"/>
  <c r="E221" i="51"/>
  <c r="AO11" i="52" s="1"/>
  <c r="N221" i="51"/>
  <c r="AO20" i="52" s="1"/>
  <c r="V221" i="51"/>
  <c r="AO30" i="52" s="1"/>
  <c r="AD221" i="51"/>
  <c r="AO39" i="52" s="1"/>
  <c r="AU221" i="51"/>
  <c r="AO56" i="52" s="1"/>
  <c r="K247" i="51"/>
  <c r="AT17" i="52" s="1"/>
  <c r="J254" i="51"/>
  <c r="AU16" i="52" s="1"/>
  <c r="E324" i="51"/>
  <c r="BE11" i="52" s="1"/>
  <c r="N324" i="51"/>
  <c r="BE20" i="52" s="1"/>
  <c r="V324" i="51"/>
  <c r="BE30" i="52" s="1"/>
  <c r="AM324" i="51"/>
  <c r="BE48" i="52" s="1"/>
  <c r="AU324" i="51"/>
  <c r="BE56" i="52" s="1"/>
  <c r="G7" i="51"/>
  <c r="G13" i="52" s="1"/>
  <c r="K21" i="51"/>
  <c r="I17" i="52" s="1"/>
  <c r="T21" i="51"/>
  <c r="I28" i="52" s="1"/>
  <c r="AB21" i="51"/>
  <c r="I37" i="52" s="1"/>
  <c r="M28" i="51"/>
  <c r="J19" i="52" s="1"/>
  <c r="AC28" i="51"/>
  <c r="J38" i="52" s="1"/>
  <c r="P35" i="51"/>
  <c r="K24" i="52" s="1"/>
  <c r="AF35" i="51"/>
  <c r="K41" i="52" s="1"/>
  <c r="AO35" i="51"/>
  <c r="K50" i="52" s="1"/>
  <c r="AW35" i="51"/>
  <c r="K58" i="52" s="1"/>
  <c r="G42" i="51"/>
  <c r="L13" i="52" s="1"/>
  <c r="P42" i="51"/>
  <c r="L24" i="52" s="1"/>
  <c r="X42" i="51"/>
  <c r="AF42" i="51"/>
  <c r="L41" i="52" s="1"/>
  <c r="AO42" i="51"/>
  <c r="L50" i="52" s="1"/>
  <c r="AW42" i="51"/>
  <c r="L58" i="52" s="1"/>
  <c r="V49" i="51"/>
  <c r="M30" i="52" s="1"/>
  <c r="AU49" i="51"/>
  <c r="M56" i="52" s="1"/>
  <c r="N70" i="51"/>
  <c r="AM70" i="51"/>
  <c r="P48" i="52" s="1"/>
  <c r="M70" i="51"/>
  <c r="P19" i="52" s="1"/>
  <c r="U70" i="51"/>
  <c r="P29" i="52" s="1"/>
  <c r="AC70" i="51"/>
  <c r="P38" i="52" s="1"/>
  <c r="AL70" i="51"/>
  <c r="P47" i="52" s="1"/>
  <c r="AT70" i="51"/>
  <c r="P55" i="52" s="1"/>
  <c r="I77" i="51"/>
  <c r="Q15" i="52" s="1"/>
  <c r="R77" i="51"/>
  <c r="Q26" i="52" s="1"/>
  <c r="Z77" i="51"/>
  <c r="Q35" i="52" s="1"/>
  <c r="AI77" i="51"/>
  <c r="Q44" i="52" s="1"/>
  <c r="AQ77" i="51"/>
  <c r="Q52" i="52" s="1"/>
  <c r="AY77" i="51"/>
  <c r="Q60" i="52" s="1"/>
  <c r="H77" i="51"/>
  <c r="Q14" i="52" s="1"/>
  <c r="Y77" i="51"/>
  <c r="Q34" i="52" s="1"/>
  <c r="AH77" i="51"/>
  <c r="Q43" i="52" s="1"/>
  <c r="AP77" i="51"/>
  <c r="Q51" i="52" s="1"/>
  <c r="AX77" i="51"/>
  <c r="Q59" i="52" s="1"/>
  <c r="AF98" i="51"/>
  <c r="V41" i="52" s="1"/>
  <c r="AO98" i="51"/>
  <c r="V50" i="52" s="1"/>
  <c r="AW98" i="51"/>
  <c r="V58" i="52" s="1"/>
  <c r="R105" i="51"/>
  <c r="W26" i="52" s="1"/>
  <c r="AQ105" i="51"/>
  <c r="W52" i="52" s="1"/>
  <c r="AB120" i="51"/>
  <c r="Y37" i="52" s="1"/>
  <c r="AK120" i="51"/>
  <c r="Y46" i="52" s="1"/>
  <c r="AS120" i="51"/>
  <c r="Y54" i="52" s="1"/>
  <c r="BA120" i="51"/>
  <c r="Y62" i="52" s="1"/>
  <c r="D138" i="51"/>
  <c r="AF30" i="52"/>
  <c r="H98" i="51"/>
  <c r="V14" i="52" s="1"/>
  <c r="Q98" i="51"/>
  <c r="V25" i="52" s="1"/>
  <c r="Y98" i="51"/>
  <c r="V34" i="52" s="1"/>
  <c r="AH98" i="51"/>
  <c r="V43" i="52" s="1"/>
  <c r="AP98" i="51"/>
  <c r="V51" i="52" s="1"/>
  <c r="AX98" i="51"/>
  <c r="V59" i="52" s="1"/>
  <c r="F28" i="51"/>
  <c r="J12" i="52" s="1"/>
  <c r="O28" i="51"/>
  <c r="J21" i="52" s="1"/>
  <c r="W28" i="51"/>
  <c r="J31" i="52" s="1"/>
  <c r="AE28" i="51"/>
  <c r="J40" i="52" s="1"/>
  <c r="AN28" i="51"/>
  <c r="J49" i="52" s="1"/>
  <c r="AV28" i="51"/>
  <c r="J57" i="52" s="1"/>
  <c r="R35" i="51"/>
  <c r="K26" i="52" s="1"/>
  <c r="Z35" i="51"/>
  <c r="K35" i="52" s="1"/>
  <c r="O49" i="51"/>
  <c r="M21" i="52" s="1"/>
  <c r="W49" i="51"/>
  <c r="M31" i="52" s="1"/>
  <c r="AE49" i="51"/>
  <c r="M40" i="52" s="1"/>
  <c r="AN49" i="51"/>
  <c r="M49" i="52" s="1"/>
  <c r="AV49" i="51"/>
  <c r="M57" i="52" s="1"/>
  <c r="F56" i="51"/>
  <c r="N12" i="52" s="1"/>
  <c r="O56" i="51"/>
  <c r="N21" i="52" s="1"/>
  <c r="W56" i="51"/>
  <c r="N31" i="52" s="1"/>
  <c r="AE56" i="51"/>
  <c r="AN56" i="51"/>
  <c r="AV56" i="51"/>
  <c r="F70" i="51"/>
  <c r="P12" i="52" s="1"/>
  <c r="O70" i="51"/>
  <c r="P21" i="52" s="1"/>
  <c r="AE70" i="51"/>
  <c r="P40" i="52" s="1"/>
  <c r="AN70" i="51"/>
  <c r="P49" i="52" s="1"/>
  <c r="J77" i="51"/>
  <c r="Q16" i="52" s="1"/>
  <c r="S77" i="51"/>
  <c r="Q27" i="52" s="1"/>
  <c r="AA77" i="51"/>
  <c r="Q36" i="52" s="1"/>
  <c r="AJ77" i="51"/>
  <c r="Q45" i="52" s="1"/>
  <c r="AR77" i="51"/>
  <c r="Q53" i="52" s="1"/>
  <c r="AZ77" i="51"/>
  <c r="Q61" i="52" s="1"/>
  <c r="K105" i="51"/>
  <c r="W17" i="52" s="1"/>
  <c r="T105" i="51"/>
  <c r="W28" i="52" s="1"/>
  <c r="AB105" i="51"/>
  <c r="W37" i="52" s="1"/>
  <c r="AK105" i="51"/>
  <c r="W46" i="52" s="1"/>
  <c r="AS105" i="51"/>
  <c r="W54" i="52" s="1"/>
  <c r="BA105" i="51"/>
  <c r="W62" i="52" s="1"/>
  <c r="G134" i="51"/>
  <c r="AA13" i="52" s="1"/>
  <c r="AF134" i="51"/>
  <c r="AA41" i="52" s="1"/>
  <c r="S7" i="51"/>
  <c r="G27" i="52" s="1"/>
  <c r="AJ7" i="51"/>
  <c r="G45" i="52" s="1"/>
  <c r="F14" i="51"/>
  <c r="W14" i="51"/>
  <c r="H31" i="52" s="1"/>
  <c r="AE14" i="51"/>
  <c r="H40" i="52" s="1"/>
  <c r="AV14" i="51"/>
  <c r="H57" i="52" s="1"/>
  <c r="AH28" i="51"/>
  <c r="J43" i="52" s="1"/>
  <c r="J35" i="51"/>
  <c r="K16" i="52" s="1"/>
  <c r="S35" i="51"/>
  <c r="K27" i="52" s="1"/>
  <c r="AA35" i="51"/>
  <c r="K36" i="52" s="1"/>
  <c r="AJ35" i="51"/>
  <c r="K45" i="52" s="1"/>
  <c r="AR35" i="51"/>
  <c r="K53" i="52" s="1"/>
  <c r="AZ35" i="51"/>
  <c r="K61" i="52" s="1"/>
  <c r="D46" i="51"/>
  <c r="D64" i="51"/>
  <c r="N63" i="51"/>
  <c r="O20" i="52" s="1"/>
  <c r="V63" i="51"/>
  <c r="O30" i="52" s="1"/>
  <c r="AD63" i="51"/>
  <c r="O39" i="52" s="1"/>
  <c r="AM63" i="51"/>
  <c r="O48" i="52" s="1"/>
  <c r="AU63" i="51"/>
  <c r="O56" i="52" s="1"/>
  <c r="K77" i="51"/>
  <c r="Q17" i="52" s="1"/>
  <c r="T77" i="51"/>
  <c r="Q28" i="52" s="1"/>
  <c r="AB77" i="51"/>
  <c r="Q37" i="52" s="1"/>
  <c r="AK77" i="51"/>
  <c r="Q46" i="52" s="1"/>
  <c r="AS77" i="51"/>
  <c r="Q54" i="52" s="1"/>
  <c r="BA77" i="51"/>
  <c r="Q62" i="52" s="1"/>
  <c r="F84" i="51"/>
  <c r="T12" i="52" s="1"/>
  <c r="O84" i="51"/>
  <c r="T21" i="52" s="1"/>
  <c r="W84" i="51"/>
  <c r="T31" i="52" s="1"/>
  <c r="AE84" i="51"/>
  <c r="T40" i="52" s="1"/>
  <c r="AN84" i="51"/>
  <c r="T49" i="52" s="1"/>
  <c r="AV84" i="51"/>
  <c r="T57" i="52" s="1"/>
  <c r="M91" i="51"/>
  <c r="U19" i="52" s="1"/>
  <c r="U91" i="51"/>
  <c r="U29" i="52" s="1"/>
  <c r="AC91" i="51"/>
  <c r="U38" i="52" s="1"/>
  <c r="AL91" i="51"/>
  <c r="U47" i="52" s="1"/>
  <c r="AT91" i="51"/>
  <c r="U55" i="52" s="1"/>
  <c r="G120" i="51"/>
  <c r="Y13" i="52" s="1"/>
  <c r="P120" i="51"/>
  <c r="Y24" i="52" s="1"/>
  <c r="AF120" i="51"/>
  <c r="Y41" i="52" s="1"/>
  <c r="AO120" i="51"/>
  <c r="Y50" i="52" s="1"/>
  <c r="AW120" i="51"/>
  <c r="Y58" i="52" s="1"/>
  <c r="W120" i="51"/>
  <c r="Y31" i="52" s="1"/>
  <c r="AE120" i="51"/>
  <c r="Y40" i="52" s="1"/>
  <c r="AN120" i="51"/>
  <c r="Y49" i="52" s="1"/>
  <c r="AV120" i="51"/>
  <c r="Y57" i="52" s="1"/>
  <c r="Z127" i="51"/>
  <c r="Z35" i="52" s="1"/>
  <c r="Q127" i="51"/>
  <c r="Z25" i="52" s="1"/>
  <c r="AP127" i="51"/>
  <c r="Z51" i="52" s="1"/>
  <c r="R49" i="51"/>
  <c r="M26" i="52" s="1"/>
  <c r="Z49" i="51"/>
  <c r="M35" i="52" s="1"/>
  <c r="AQ49" i="51"/>
  <c r="M52" i="52" s="1"/>
  <c r="AY49" i="51"/>
  <c r="M60" i="52" s="1"/>
  <c r="N77" i="51"/>
  <c r="Q20" i="52" s="1"/>
  <c r="V77" i="51"/>
  <c r="Q30" i="52" s="1"/>
  <c r="AD77" i="51"/>
  <c r="Q39" i="52" s="1"/>
  <c r="AM77" i="51"/>
  <c r="Q48" i="52" s="1"/>
  <c r="AU77" i="51"/>
  <c r="Q56" i="52" s="1"/>
  <c r="AV91" i="51"/>
  <c r="U57" i="52" s="1"/>
  <c r="AF21" i="52"/>
  <c r="AF48" i="52"/>
  <c r="AB7" i="51"/>
  <c r="G37" i="52" s="1"/>
  <c r="G14" i="51"/>
  <c r="H13" i="52" s="1"/>
  <c r="AO14" i="51"/>
  <c r="H50" i="52" s="1"/>
  <c r="AW14" i="51"/>
  <c r="H58" i="52" s="1"/>
  <c r="Y120" i="51"/>
  <c r="Y34" i="52" s="1"/>
  <c r="S134" i="51"/>
  <c r="AA27" i="52" s="1"/>
  <c r="AR134" i="51"/>
  <c r="AA53" i="52" s="1"/>
  <c r="AF20" i="52"/>
  <c r="AF45" i="52"/>
  <c r="AI21" i="51"/>
  <c r="I44" i="52" s="1"/>
  <c r="AY21" i="51"/>
  <c r="I60" i="52" s="1"/>
  <c r="T28" i="51"/>
  <c r="J28" i="52" s="1"/>
  <c r="AS28" i="51"/>
  <c r="J54" i="52" s="1"/>
  <c r="J28" i="51"/>
  <c r="J16" i="52" s="1"/>
  <c r="S28" i="51"/>
  <c r="J27" i="52" s="1"/>
  <c r="AA28" i="51"/>
  <c r="J36" i="52" s="1"/>
  <c r="AJ28" i="51"/>
  <c r="J45" i="52" s="1"/>
  <c r="AR28" i="51"/>
  <c r="J53" i="52" s="1"/>
  <c r="AZ28" i="51"/>
  <c r="J61" i="52" s="1"/>
  <c r="F35" i="51"/>
  <c r="K12" i="52" s="1"/>
  <c r="O35" i="51"/>
  <c r="K21" i="52" s="1"/>
  <c r="W35" i="51"/>
  <c r="K31" i="52" s="1"/>
  <c r="AE35" i="51"/>
  <c r="K40" i="52" s="1"/>
  <c r="AN35" i="51"/>
  <c r="K49" i="52" s="1"/>
  <c r="AV35" i="51"/>
  <c r="K57" i="52" s="1"/>
  <c r="E35" i="51"/>
  <c r="K11" i="52" s="1"/>
  <c r="N35" i="51"/>
  <c r="K20" i="52" s="1"/>
  <c r="V35" i="51"/>
  <c r="K30" i="52" s="1"/>
  <c r="AD35" i="51"/>
  <c r="K39" i="52" s="1"/>
  <c r="AM35" i="51"/>
  <c r="K48" i="52" s="1"/>
  <c r="AU35" i="51"/>
  <c r="K56" i="52" s="1"/>
  <c r="O42" i="51"/>
  <c r="L21" i="52" s="1"/>
  <c r="W42" i="51"/>
  <c r="L31" i="52" s="1"/>
  <c r="AE42" i="51"/>
  <c r="L40" i="52" s="1"/>
  <c r="AN42" i="51"/>
  <c r="L49" i="52" s="1"/>
  <c r="AV42" i="51"/>
  <c r="L57" i="52" s="1"/>
  <c r="J49" i="51"/>
  <c r="M16" i="52" s="1"/>
  <c r="S49" i="51"/>
  <c r="M27" i="52" s="1"/>
  <c r="AA49" i="51"/>
  <c r="M36" i="52" s="1"/>
  <c r="AJ49" i="51"/>
  <c r="M45" i="52" s="1"/>
  <c r="AR49" i="51"/>
  <c r="M53" i="52" s="1"/>
  <c r="AZ49" i="51"/>
  <c r="M61" i="52" s="1"/>
  <c r="J56" i="51"/>
  <c r="N16" i="52" s="1"/>
  <c r="AJ56" i="51"/>
  <c r="AR56" i="51"/>
  <c r="AZ56" i="51"/>
  <c r="H63" i="51"/>
  <c r="O14" i="52" s="1"/>
  <c r="Q63" i="51"/>
  <c r="O25" i="52" s="1"/>
  <c r="Y63" i="51"/>
  <c r="N35" i="52" s="1"/>
  <c r="AH63" i="51"/>
  <c r="AP63" i="51"/>
  <c r="O51" i="52" s="1"/>
  <c r="AX63" i="51"/>
  <c r="O59" i="52" s="1"/>
  <c r="S70" i="51"/>
  <c r="P27" i="52" s="1"/>
  <c r="AJ70" i="51"/>
  <c r="P45" i="52" s="1"/>
  <c r="AR70" i="51"/>
  <c r="P53" i="52" s="1"/>
  <c r="O77" i="51"/>
  <c r="W77" i="51"/>
  <c r="Q31" i="52" s="1"/>
  <c r="AE77" i="51"/>
  <c r="Q40" i="52" s="1"/>
  <c r="AN77" i="51"/>
  <c r="Q49" i="52" s="1"/>
  <c r="AV77" i="51"/>
  <c r="Q57" i="52" s="1"/>
  <c r="I84" i="51"/>
  <c r="T15" i="52" s="1"/>
  <c r="R84" i="51"/>
  <c r="T26" i="52" s="1"/>
  <c r="Z84" i="51"/>
  <c r="T35" i="52" s="1"/>
  <c r="AI84" i="51"/>
  <c r="T44" i="52" s="1"/>
  <c r="AQ84" i="51"/>
  <c r="T52" i="52" s="1"/>
  <c r="AY84" i="51"/>
  <c r="T60" i="52" s="1"/>
  <c r="G91" i="51"/>
  <c r="U13" i="52" s="1"/>
  <c r="AF91" i="51"/>
  <c r="U41" i="52" s="1"/>
  <c r="G105" i="51"/>
  <c r="W13" i="52" s="1"/>
  <c r="P105" i="51"/>
  <c r="W24" i="52" s="1"/>
  <c r="X105" i="51"/>
  <c r="AF105" i="51"/>
  <c r="W41" i="52" s="1"/>
  <c r="AO105" i="51"/>
  <c r="W50" i="52" s="1"/>
  <c r="AW105" i="51"/>
  <c r="W58" i="52" s="1"/>
  <c r="G112" i="51"/>
  <c r="X13" i="52" s="1"/>
  <c r="AF28" i="52"/>
  <c r="AF16" i="52"/>
  <c r="AF26" i="52"/>
  <c r="AF35" i="52"/>
  <c r="AF43" i="52"/>
  <c r="AF51" i="52"/>
  <c r="AF59" i="52"/>
  <c r="AF14" i="52"/>
  <c r="AF37" i="52"/>
  <c r="AF57" i="52"/>
  <c r="AZ331" i="51"/>
  <c r="BF61" i="52" s="1"/>
  <c r="AF39" i="52"/>
  <c r="AF11" i="52"/>
  <c r="AF19" i="52"/>
  <c r="AF29" i="52"/>
  <c r="AF38" i="52"/>
  <c r="AF46" i="52"/>
  <c r="AF54" i="52"/>
  <c r="AF62" i="52"/>
  <c r="N207" i="51"/>
  <c r="AM20" i="52" s="1"/>
  <c r="V207" i="51"/>
  <c r="AM30" i="52" s="1"/>
  <c r="AD207" i="51"/>
  <c r="AM39" i="52" s="1"/>
  <c r="AM207" i="51"/>
  <c r="AM48" i="52" s="1"/>
  <c r="AU207" i="51"/>
  <c r="AM56" i="52" s="1"/>
  <c r="J228" i="51"/>
  <c r="AP16" i="52" s="1"/>
  <c r="S228" i="51"/>
  <c r="AP27" i="52" s="1"/>
  <c r="AA228" i="51"/>
  <c r="AP36" i="52" s="1"/>
  <c r="AJ228" i="51"/>
  <c r="AP45" i="52" s="1"/>
  <c r="AR228" i="51"/>
  <c r="AP53" i="52" s="1"/>
  <c r="AZ228" i="51"/>
  <c r="AP61" i="52" s="1"/>
  <c r="E254" i="51"/>
  <c r="AU11" i="52" s="1"/>
  <c r="N254" i="51"/>
  <c r="AU20" i="52" s="1"/>
  <c r="AD254" i="51"/>
  <c r="AU39" i="52" s="1"/>
  <c r="AM254" i="51"/>
  <c r="AU48" i="52" s="1"/>
  <c r="AU254" i="51"/>
  <c r="AU56" i="52" s="1"/>
  <c r="G268" i="51"/>
  <c r="AW13" i="52" s="1"/>
  <c r="P268" i="51"/>
  <c r="AW24" i="52" s="1"/>
  <c r="X268" i="51"/>
  <c r="AF268" i="51"/>
  <c r="AW41" i="52" s="1"/>
  <c r="AW303" i="51"/>
  <c r="AF41" i="52"/>
  <c r="AF47" i="52"/>
  <c r="H200" i="51"/>
  <c r="AL14" i="52" s="1"/>
  <c r="P200" i="51"/>
  <c r="AL24" i="52" s="1"/>
  <c r="X200" i="51"/>
  <c r="AF200" i="51"/>
  <c r="AL41" i="52" s="1"/>
  <c r="AN200" i="51"/>
  <c r="AL49" i="52" s="1"/>
  <c r="AV200" i="51"/>
  <c r="AL57" i="52" s="1"/>
  <c r="D204" i="51"/>
  <c r="T200" i="51"/>
  <c r="AL28" i="52" s="1"/>
  <c r="AB200" i="51"/>
  <c r="AL37" i="52" s="1"/>
  <c r="AJ200" i="51"/>
  <c r="AL45" i="52" s="1"/>
  <c r="AR200" i="51"/>
  <c r="AL53" i="52" s="1"/>
  <c r="AZ200" i="51"/>
  <c r="AL61" i="52" s="1"/>
  <c r="X207" i="51"/>
  <c r="U228" i="51"/>
  <c r="AP29" i="52" s="1"/>
  <c r="AC228" i="51"/>
  <c r="AP38" i="52" s="1"/>
  <c r="AL228" i="51"/>
  <c r="AP47" i="52" s="1"/>
  <c r="AT228" i="51"/>
  <c r="AP55" i="52" s="1"/>
  <c r="R247" i="51"/>
  <c r="AT26" i="52" s="1"/>
  <c r="Z247" i="51"/>
  <c r="AT35" i="52" s="1"/>
  <c r="AI247" i="51"/>
  <c r="AT44" i="52" s="1"/>
  <c r="AQ247" i="51"/>
  <c r="AT52" i="52" s="1"/>
  <c r="AY247" i="51"/>
  <c r="AT60" i="52" s="1"/>
  <c r="H247" i="51"/>
  <c r="AT14" i="52" s="1"/>
  <c r="Q247" i="51"/>
  <c r="AT25" i="52" s="1"/>
  <c r="Y247" i="51"/>
  <c r="AT34" i="52" s="1"/>
  <c r="AH247" i="51"/>
  <c r="AT43" i="52" s="1"/>
  <c r="AP247" i="51"/>
  <c r="AT51" i="52" s="1"/>
  <c r="AX247" i="51"/>
  <c r="AT59" i="52" s="1"/>
  <c r="AQ268" i="51"/>
  <c r="AW52" i="52" s="1"/>
  <c r="O275" i="51"/>
  <c r="AX21" i="52" s="1"/>
  <c r="W275" i="51"/>
  <c r="AX31" i="52" s="1"/>
  <c r="AE275" i="51"/>
  <c r="AX40" i="52" s="1"/>
  <c r="AN275" i="51"/>
  <c r="AX49" i="52" s="1"/>
  <c r="AV275" i="51"/>
  <c r="AX57" i="52" s="1"/>
  <c r="K296" i="51"/>
  <c r="BA17" i="52" s="1"/>
  <c r="T296" i="51"/>
  <c r="BA28" i="52" s="1"/>
  <c r="AB296" i="51"/>
  <c r="BA37" i="52" s="1"/>
  <c r="AK296" i="51"/>
  <c r="BA46" i="52" s="1"/>
  <c r="AS296" i="51"/>
  <c r="BA54" i="52" s="1"/>
  <c r="BA296" i="51"/>
  <c r="BA62" i="52" s="1"/>
  <c r="AZ317" i="51"/>
  <c r="BD61" i="52" s="1"/>
  <c r="D332" i="51"/>
  <c r="M331" i="51"/>
  <c r="BF19" i="52" s="1"/>
  <c r="U331" i="51"/>
  <c r="BF29" i="52" s="1"/>
  <c r="AT331" i="51"/>
  <c r="BF55" i="52" s="1"/>
  <c r="AF31" i="52"/>
  <c r="AF56" i="52"/>
  <c r="AE282" i="51"/>
  <c r="AY40" i="52" s="1"/>
  <c r="AN282" i="51"/>
  <c r="AY49" i="52" s="1"/>
  <c r="AV282" i="51"/>
  <c r="AY57" i="52" s="1"/>
  <c r="K289" i="51"/>
  <c r="AZ17" i="52" s="1"/>
  <c r="T289" i="51"/>
  <c r="AZ28" i="52" s="1"/>
  <c r="AB289" i="51"/>
  <c r="AZ37" i="52" s="1"/>
  <c r="AK289" i="51"/>
  <c r="AZ46" i="52" s="1"/>
  <c r="AS289" i="51"/>
  <c r="AZ54" i="52" s="1"/>
  <c r="N296" i="51"/>
  <c r="BA20" i="52" s="1"/>
  <c r="AD296" i="51"/>
  <c r="BA39" i="52" s="1"/>
  <c r="AM296" i="51"/>
  <c r="BA48" i="52" s="1"/>
  <c r="AU296" i="51"/>
  <c r="BA56" i="52" s="1"/>
  <c r="J303" i="51"/>
  <c r="BB16" i="52" s="1"/>
  <c r="AA303" i="51"/>
  <c r="BB36" i="52" s="1"/>
  <c r="AZ303" i="51"/>
  <c r="BB61" i="52" s="1"/>
  <c r="AF24" i="52"/>
  <c r="J247" i="51"/>
  <c r="AT16" i="52" s="1"/>
  <c r="S247" i="51"/>
  <c r="AT27" i="52" s="1"/>
  <c r="AA247" i="51"/>
  <c r="AT36" i="52" s="1"/>
  <c r="AR247" i="51"/>
  <c r="AT53" i="52" s="1"/>
  <c r="J310" i="51"/>
  <c r="BC16" i="52" s="1"/>
  <c r="S310" i="51"/>
  <c r="BC27" i="52" s="1"/>
  <c r="AA310" i="51"/>
  <c r="BC36" i="52" s="1"/>
  <c r="AJ310" i="51"/>
  <c r="BC45" i="52" s="1"/>
  <c r="AR310" i="51"/>
  <c r="BC53" i="52" s="1"/>
  <c r="AZ310" i="51"/>
  <c r="BC61" i="52" s="1"/>
  <c r="G324" i="51"/>
  <c r="BE13" i="52" s="1"/>
  <c r="P324" i="51"/>
  <c r="BE24" i="52" s="1"/>
  <c r="X324" i="51"/>
  <c r="AF324" i="51"/>
  <c r="BE41" i="52" s="1"/>
  <c r="AO324" i="51"/>
  <c r="BE50" i="52" s="1"/>
  <c r="AW324" i="51"/>
  <c r="BE58" i="52" s="1"/>
  <c r="E331" i="51"/>
  <c r="BF11" i="52" s="1"/>
  <c r="AF15" i="52"/>
  <c r="AF25" i="52"/>
  <c r="AF34" i="52"/>
  <c r="AF42" i="52"/>
  <c r="AF50" i="52"/>
  <c r="AF58" i="52"/>
  <c r="AI200" i="51"/>
  <c r="AL44" i="52" s="1"/>
  <c r="AQ200" i="51"/>
  <c r="AL52" i="52" s="1"/>
  <c r="AY200" i="51"/>
  <c r="AL60" i="52" s="1"/>
  <c r="AA207" i="51"/>
  <c r="AM36" i="52" s="1"/>
  <c r="AZ207" i="51"/>
  <c r="AM61" i="52" s="1"/>
  <c r="AS221" i="51"/>
  <c r="AO54" i="52" s="1"/>
  <c r="BA221" i="51"/>
  <c r="AO62" i="52" s="1"/>
  <c r="D232" i="51"/>
  <c r="O228" i="51"/>
  <c r="AP21" i="52" s="1"/>
  <c r="W228" i="51"/>
  <c r="AP31" i="52" s="1"/>
  <c r="AE228" i="51"/>
  <c r="AP40" i="52" s="1"/>
  <c r="AN228" i="51"/>
  <c r="AP49" i="52" s="1"/>
  <c r="AV228" i="51"/>
  <c r="AP57" i="52" s="1"/>
  <c r="S254" i="51"/>
  <c r="AU27" i="52" s="1"/>
  <c r="AA254" i="51"/>
  <c r="AU36" i="52" s="1"/>
  <c r="AJ254" i="51"/>
  <c r="AU45" i="52" s="1"/>
  <c r="AR254" i="51"/>
  <c r="AU53" i="52" s="1"/>
  <c r="P261" i="51"/>
  <c r="AV24" i="52" s="1"/>
  <c r="AF261" i="51"/>
  <c r="AV41" i="52" s="1"/>
  <c r="AW261" i="51"/>
  <c r="AV58" i="52" s="1"/>
  <c r="K268" i="51"/>
  <c r="AW17" i="52" s="1"/>
  <c r="T268" i="51"/>
  <c r="AW28" i="52" s="1"/>
  <c r="AB268" i="51"/>
  <c r="AW37" i="52" s="1"/>
  <c r="AK268" i="51"/>
  <c r="AW46" i="52" s="1"/>
  <c r="AS268" i="51"/>
  <c r="AW54" i="52" s="1"/>
  <c r="BA268" i="51"/>
  <c r="AW62" i="52" s="1"/>
  <c r="H282" i="51"/>
  <c r="AY14" i="52" s="1"/>
  <c r="Q282" i="51"/>
  <c r="AY25" i="52" s="1"/>
  <c r="Y282" i="51"/>
  <c r="AY34" i="52" s="1"/>
  <c r="AH282" i="51"/>
  <c r="AY43" i="52" s="1"/>
  <c r="AP282" i="51"/>
  <c r="AY51" i="52" s="1"/>
  <c r="AX282" i="51"/>
  <c r="AY59" i="52" s="1"/>
  <c r="N289" i="51"/>
  <c r="AZ20" i="52" s="1"/>
  <c r="V289" i="51"/>
  <c r="AZ30" i="52" s="1"/>
  <c r="AD289" i="51"/>
  <c r="AZ39" i="52" s="1"/>
  <c r="AM289" i="51"/>
  <c r="AZ48" i="52" s="1"/>
  <c r="AU289" i="51"/>
  <c r="M303" i="51"/>
  <c r="BB19" i="52" s="1"/>
  <c r="U303" i="51"/>
  <c r="BB29" i="52" s="1"/>
  <c r="AC303" i="51"/>
  <c r="BB38" i="52" s="1"/>
  <c r="AL303" i="51"/>
  <c r="BB47" i="52" s="1"/>
  <c r="AT303" i="51"/>
  <c r="BB55" i="52" s="1"/>
  <c r="K303" i="51"/>
  <c r="BB17" i="52" s="1"/>
  <c r="T303" i="51"/>
  <c r="BB28" i="52" s="1"/>
  <c r="AB303" i="51"/>
  <c r="BB37" i="52" s="1"/>
  <c r="AK303" i="51"/>
  <c r="BB46" i="52" s="1"/>
  <c r="AS303" i="51"/>
  <c r="BB54" i="52" s="1"/>
  <c r="AI324" i="51"/>
  <c r="BE44" i="52" s="1"/>
  <c r="AX331" i="51"/>
  <c r="BF59" i="52" s="1"/>
  <c r="AF12" i="52"/>
  <c r="AF55" i="52"/>
  <c r="AF27" i="52"/>
  <c r="AF44" i="52"/>
  <c r="AF60" i="52"/>
  <c r="K207" i="51"/>
  <c r="AM17" i="52" s="1"/>
  <c r="T207" i="51"/>
  <c r="AM28" i="52" s="1"/>
  <c r="AB207" i="51"/>
  <c r="AM37" i="52" s="1"/>
  <c r="AK207" i="51"/>
  <c r="AM46" i="52" s="1"/>
  <c r="AS207" i="51"/>
  <c r="AM54" i="52" s="1"/>
  <c r="AM221" i="51"/>
  <c r="AO48" i="52" s="1"/>
  <c r="R228" i="51"/>
  <c r="AP26" i="52" s="1"/>
  <c r="Z228" i="51"/>
  <c r="AP35" i="52" s="1"/>
  <c r="AY228" i="51"/>
  <c r="AP60" i="52" s="1"/>
  <c r="Q228" i="51"/>
  <c r="AP25" i="52" s="1"/>
  <c r="Y228" i="51"/>
  <c r="AP34" i="52" s="1"/>
  <c r="AH228" i="51"/>
  <c r="AP43" i="52" s="1"/>
  <c r="AP228" i="51"/>
  <c r="AP51" i="52" s="1"/>
  <c r="AX228" i="51"/>
  <c r="AP59" i="52" s="1"/>
  <c r="O247" i="51"/>
  <c r="AT21" i="52" s="1"/>
  <c r="AV247" i="51"/>
  <c r="AT57" i="52" s="1"/>
  <c r="M254" i="51"/>
  <c r="AU19" i="52" s="1"/>
  <c r="U254" i="51"/>
  <c r="AU29" i="52" s="1"/>
  <c r="AC254" i="51"/>
  <c r="AU38" i="52" s="1"/>
  <c r="AT254" i="51"/>
  <c r="AU55" i="52" s="1"/>
  <c r="K254" i="51"/>
  <c r="AU17" i="52" s="1"/>
  <c r="T254" i="51"/>
  <c r="AU28" i="52" s="1"/>
  <c r="AB254" i="51"/>
  <c r="AU37" i="52" s="1"/>
  <c r="AK254" i="51"/>
  <c r="AU46" i="52" s="1"/>
  <c r="AS254" i="51"/>
  <c r="AU54" i="52" s="1"/>
  <c r="BA254" i="51"/>
  <c r="AU62" i="52" s="1"/>
  <c r="K261" i="51"/>
  <c r="AV17" i="52" s="1"/>
  <c r="J261" i="51"/>
  <c r="AV16" i="52" s="1"/>
  <c r="S261" i="51"/>
  <c r="AV27" i="52" s="1"/>
  <c r="AA261" i="51"/>
  <c r="AV36" i="52" s="1"/>
  <c r="AJ261" i="51"/>
  <c r="AV45" i="52" s="1"/>
  <c r="AR261" i="51"/>
  <c r="AV53" i="52" s="1"/>
  <c r="AZ261" i="51"/>
  <c r="AV61" i="52" s="1"/>
  <c r="I261" i="51"/>
  <c r="AV15" i="52" s="1"/>
  <c r="R261" i="51"/>
  <c r="AV26" i="52" s="1"/>
  <c r="Z261" i="51"/>
  <c r="AV35" i="52" s="1"/>
  <c r="AI261" i="51"/>
  <c r="AV44" i="52" s="1"/>
  <c r="AQ261" i="51"/>
  <c r="AY261" i="51"/>
  <c r="AV60" i="52" s="1"/>
  <c r="S282" i="51"/>
  <c r="AY27" i="52" s="1"/>
  <c r="AA282" i="51"/>
  <c r="AY36" i="52" s="1"/>
  <c r="AJ282" i="51"/>
  <c r="AY45" i="52" s="1"/>
  <c r="AR282" i="51"/>
  <c r="AY53" i="52" s="1"/>
  <c r="AZ282" i="51"/>
  <c r="AY61" i="52" s="1"/>
  <c r="H289" i="51"/>
  <c r="AZ14" i="52" s="1"/>
  <c r="Q289" i="51"/>
  <c r="AZ25" i="52" s="1"/>
  <c r="Y289" i="51"/>
  <c r="AZ34" i="52" s="1"/>
  <c r="AH289" i="51"/>
  <c r="AZ43" i="52" s="1"/>
  <c r="AX289" i="51"/>
  <c r="AZ59" i="52" s="1"/>
  <c r="Z296" i="51"/>
  <c r="BA35" i="52" s="1"/>
  <c r="N303" i="51"/>
  <c r="BB20" i="52" s="1"/>
  <c r="V303" i="51"/>
  <c r="BB30" i="52" s="1"/>
  <c r="AD303" i="51"/>
  <c r="BB39" i="52" s="1"/>
  <c r="AM303" i="51"/>
  <c r="BB48" i="52" s="1"/>
  <c r="AU303" i="51"/>
  <c r="BB56" i="52" s="1"/>
  <c r="W310" i="51"/>
  <c r="BC31" i="52" s="1"/>
  <c r="AN310" i="51"/>
  <c r="BC49" i="52" s="1"/>
  <c r="AV310" i="51"/>
  <c r="BC57" i="52" s="1"/>
  <c r="AM317" i="51"/>
  <c r="BD48" i="52" s="1"/>
  <c r="AK324" i="51"/>
  <c r="BE46" i="52" s="1"/>
  <c r="AS324" i="51"/>
  <c r="BE54" i="52" s="1"/>
  <c r="H84" i="49"/>
  <c r="T14" i="50" s="1"/>
  <c r="Q84" i="49"/>
  <c r="T25" i="50" s="1"/>
  <c r="AV91" i="49"/>
  <c r="U57" i="50" s="1"/>
  <c r="AZ344" i="49"/>
  <c r="AQ344" i="49"/>
  <c r="BE52" i="50" s="1"/>
  <c r="P351" i="49"/>
  <c r="BF24" i="50" s="1"/>
  <c r="Y84" i="49"/>
  <c r="T34" i="50" s="1"/>
  <c r="AY344" i="49"/>
  <c r="BE60" i="50" s="1"/>
  <c r="X351" i="49"/>
  <c r="AI351" i="49"/>
  <c r="BF44" i="50" s="1"/>
  <c r="G273" i="49"/>
  <c r="AU13" i="50" s="1"/>
  <c r="AF351" i="49"/>
  <c r="BF41" i="50" s="1"/>
  <c r="BA288" i="49"/>
  <c r="AW62" i="50" s="1"/>
  <c r="AH84" i="49"/>
  <c r="T43" i="50" s="1"/>
  <c r="AP84" i="49"/>
  <c r="T51" i="50" s="1"/>
  <c r="AX84" i="49"/>
  <c r="T59" i="50" s="1"/>
  <c r="F219" i="49"/>
  <c r="AL12" i="50" s="1"/>
  <c r="N219" i="49"/>
  <c r="AL20" i="50" s="1"/>
  <c r="V219" i="49"/>
  <c r="AL30" i="50" s="1"/>
  <c r="AD219" i="49"/>
  <c r="AL39" i="50" s="1"/>
  <c r="AL219" i="49"/>
  <c r="AL47" i="50" s="1"/>
  <c r="AT219" i="49"/>
  <c r="AL55" i="50" s="1"/>
  <c r="J35" i="49"/>
  <c r="K16" i="50" s="1"/>
  <c r="AJ91" i="49"/>
  <c r="U45" i="50" s="1"/>
  <c r="AR91" i="49"/>
  <c r="U53" i="50" s="1"/>
  <c r="AZ91" i="49"/>
  <c r="U61" i="50" s="1"/>
  <c r="P98" i="49"/>
  <c r="V24" i="50" s="1"/>
  <c r="X98" i="49"/>
  <c r="AF98" i="49"/>
  <c r="V41" i="50" s="1"/>
  <c r="AO98" i="49"/>
  <c r="V50" i="50" s="1"/>
  <c r="K202" i="49"/>
  <c r="AH17" i="50" s="1"/>
  <c r="E247" i="49"/>
  <c r="AP11" i="50" s="1"/>
  <c r="N247" i="49"/>
  <c r="AP20" i="50" s="1"/>
  <c r="V247" i="49"/>
  <c r="AP30" i="50" s="1"/>
  <c r="AD247" i="49"/>
  <c r="AP39" i="50" s="1"/>
  <c r="AM247" i="49"/>
  <c r="AP48" i="50" s="1"/>
  <c r="AU247" i="49"/>
  <c r="AP56" i="50" s="1"/>
  <c r="AK273" i="49"/>
  <c r="AU46" i="50" s="1"/>
  <c r="BA273" i="49"/>
  <c r="AU62" i="50" s="1"/>
  <c r="G281" i="49"/>
  <c r="AV13" i="50" s="1"/>
  <c r="P281" i="49"/>
  <c r="AV24" i="50" s="1"/>
  <c r="X281" i="49"/>
  <c r="Z295" i="49"/>
  <c r="AX35" i="50" s="1"/>
  <c r="S337" i="49"/>
  <c r="BD27" i="50" s="1"/>
  <c r="AA337" i="49"/>
  <c r="BD36" i="50" s="1"/>
  <c r="AJ337" i="49"/>
  <c r="BD45" i="50" s="1"/>
  <c r="AR337" i="49"/>
  <c r="BD53" i="50" s="1"/>
  <c r="AZ337" i="49"/>
  <c r="BD61" i="50" s="1"/>
  <c r="G84" i="49"/>
  <c r="T13" i="50" s="1"/>
  <c r="AF84" i="49"/>
  <c r="T41" i="50" s="1"/>
  <c r="AO84" i="49"/>
  <c r="T50" i="50" s="1"/>
  <c r="AR63" i="49"/>
  <c r="O53" i="50" s="1"/>
  <c r="U77" i="49"/>
  <c r="Q29" i="50" s="1"/>
  <c r="AU98" i="49"/>
  <c r="V56" i="50" s="1"/>
  <c r="P273" i="49"/>
  <c r="AU24" i="50" s="1"/>
  <c r="AX35" i="49"/>
  <c r="K59" i="50" s="1"/>
  <c r="J70" i="49"/>
  <c r="P16" i="50" s="1"/>
  <c r="S70" i="49"/>
  <c r="P27" i="50" s="1"/>
  <c r="AA70" i="49"/>
  <c r="P36" i="50" s="1"/>
  <c r="AJ70" i="49"/>
  <c r="P45" i="50" s="1"/>
  <c r="AR70" i="49"/>
  <c r="P53" i="50" s="1"/>
  <c r="F295" i="49"/>
  <c r="AX12" i="50" s="1"/>
  <c r="O295" i="49"/>
  <c r="AX21" i="50" s="1"/>
  <c r="W295" i="49"/>
  <c r="AX31" i="50" s="1"/>
  <c r="AE295" i="49"/>
  <c r="AX40" i="50" s="1"/>
  <c r="I91" i="49"/>
  <c r="U15" i="50" s="1"/>
  <c r="I49" i="49"/>
  <c r="M15" i="50" s="1"/>
  <c r="R49" i="49"/>
  <c r="M26" i="50" s="1"/>
  <c r="Z49" i="49"/>
  <c r="M35" i="50" s="1"/>
  <c r="AI49" i="49"/>
  <c r="M44" i="50" s="1"/>
  <c r="AQ49" i="49"/>
  <c r="M52" i="50" s="1"/>
  <c r="AY49" i="49"/>
  <c r="M60" i="50" s="1"/>
  <c r="AK28" i="49"/>
  <c r="J46" i="50" s="1"/>
  <c r="R70" i="49"/>
  <c r="P26" i="50" s="1"/>
  <c r="R91" i="49"/>
  <c r="U26" i="50" s="1"/>
  <c r="X273" i="49"/>
  <c r="AF273" i="49"/>
  <c r="AU41" i="50" s="1"/>
  <c r="AO273" i="49"/>
  <c r="AU50" i="50" s="1"/>
  <c r="N49" i="49"/>
  <c r="M20" i="50" s="1"/>
  <c r="V49" i="49"/>
  <c r="M30" i="50" s="1"/>
  <c r="AD49" i="49"/>
  <c r="M39" i="50" s="1"/>
  <c r="AM49" i="49"/>
  <c r="M48" i="50" s="1"/>
  <c r="AU49" i="49"/>
  <c r="M56" i="50" s="1"/>
  <c r="AN295" i="49"/>
  <c r="AX49" i="50" s="1"/>
  <c r="AU323" i="49"/>
  <c r="BB56" i="50" s="1"/>
  <c r="N14" i="49"/>
  <c r="H20" i="50" s="1"/>
  <c r="V14" i="49"/>
  <c r="H30" i="50" s="1"/>
  <c r="AD14" i="49"/>
  <c r="H39" i="50" s="1"/>
  <c r="AU14" i="49"/>
  <c r="H56" i="50" s="1"/>
  <c r="G14" i="49"/>
  <c r="H13" i="50" s="1"/>
  <c r="P14" i="49"/>
  <c r="H24" i="50" s="1"/>
  <c r="X14" i="49"/>
  <c r="AF14" i="49"/>
  <c r="H41" i="50" s="1"/>
  <c r="AO14" i="49"/>
  <c r="H50" i="50" s="1"/>
  <c r="AW14" i="49"/>
  <c r="H58" i="50" s="1"/>
  <c r="Y28" i="49"/>
  <c r="J34" i="50" s="1"/>
  <c r="AW98" i="49"/>
  <c r="V58" i="50" s="1"/>
  <c r="AI302" i="49"/>
  <c r="AY44" i="50" s="1"/>
  <c r="AQ302" i="49"/>
  <c r="AY52" i="50" s="1"/>
  <c r="AY302" i="49"/>
  <c r="AY60" i="50" s="1"/>
  <c r="H330" i="49"/>
  <c r="BC14" i="50" s="1"/>
  <c r="Q330" i="49"/>
  <c r="BC25" i="50" s="1"/>
  <c r="Y330" i="49"/>
  <c r="BC34" i="50" s="1"/>
  <c r="AU120" i="49"/>
  <c r="Y56" i="50" s="1"/>
  <c r="F7" i="49"/>
  <c r="G12" i="50" s="1"/>
  <c r="O7" i="49"/>
  <c r="G21" i="50" s="1"/>
  <c r="W7" i="49"/>
  <c r="G31" i="50" s="1"/>
  <c r="AN7" i="49"/>
  <c r="G49" i="50" s="1"/>
  <c r="M28" i="49"/>
  <c r="J19" i="50" s="1"/>
  <c r="AT105" i="49"/>
  <c r="W55" i="50" s="1"/>
  <c r="P226" i="49"/>
  <c r="AM24" i="50" s="1"/>
  <c r="AW226" i="49"/>
  <c r="AM58" i="50" s="1"/>
  <c r="J288" i="49"/>
  <c r="AW16" i="50" s="1"/>
  <c r="S288" i="49"/>
  <c r="AW27" i="50" s="1"/>
  <c r="AA288" i="49"/>
  <c r="AW36" i="50" s="1"/>
  <c r="AJ288" i="49"/>
  <c r="AW45" i="50" s="1"/>
  <c r="AR288" i="49"/>
  <c r="N323" i="49"/>
  <c r="BB20" i="50" s="1"/>
  <c r="AQ35" i="49"/>
  <c r="K52" i="50" s="1"/>
  <c r="M63" i="49"/>
  <c r="U63" i="49"/>
  <c r="O29" i="50" s="1"/>
  <c r="AC63" i="49"/>
  <c r="O38" i="50" s="1"/>
  <c r="AL63" i="49"/>
  <c r="N48" i="50" s="1"/>
  <c r="AT77" i="49"/>
  <c r="Q55" i="50" s="1"/>
  <c r="AO351" i="49"/>
  <c r="BF50" i="50" s="1"/>
  <c r="AT309" i="49"/>
  <c r="AZ55" i="50" s="1"/>
  <c r="E28" i="49"/>
  <c r="J11" i="50" s="1"/>
  <c r="E42" i="49"/>
  <c r="L11" i="50" s="1"/>
  <c r="N42" i="49"/>
  <c r="L20" i="50" s="1"/>
  <c r="V42" i="49"/>
  <c r="L30" i="50" s="1"/>
  <c r="AD42" i="49"/>
  <c r="L39" i="50" s="1"/>
  <c r="AM42" i="49"/>
  <c r="L48" i="50" s="1"/>
  <c r="AU42" i="49"/>
  <c r="L56" i="50" s="1"/>
  <c r="G56" i="49"/>
  <c r="P56" i="49"/>
  <c r="N24" i="50" s="1"/>
  <c r="X56" i="49"/>
  <c r="AF56" i="49"/>
  <c r="AO56" i="49"/>
  <c r="AW56" i="49"/>
  <c r="J77" i="49"/>
  <c r="Q16" i="50" s="1"/>
  <c r="S77" i="49"/>
  <c r="Q27" i="50" s="1"/>
  <c r="AA77" i="49"/>
  <c r="Q36" i="50" s="1"/>
  <c r="AJ77" i="49"/>
  <c r="Q45" i="50" s="1"/>
  <c r="AR77" i="49"/>
  <c r="Q53" i="50" s="1"/>
  <c r="AZ77" i="49"/>
  <c r="Q61" i="50" s="1"/>
  <c r="M323" i="49"/>
  <c r="BB19" i="50" s="1"/>
  <c r="U323" i="49"/>
  <c r="BB29" i="50" s="1"/>
  <c r="AC323" i="49"/>
  <c r="BB38" i="50" s="1"/>
  <c r="AL323" i="49"/>
  <c r="BB47" i="50" s="1"/>
  <c r="AT323" i="49"/>
  <c r="BB55" i="50" s="1"/>
  <c r="AK21" i="49"/>
  <c r="I46" i="50" s="1"/>
  <c r="AC49" i="49"/>
  <c r="M38" i="50" s="1"/>
  <c r="AD63" i="49"/>
  <c r="O39" i="50" s="1"/>
  <c r="Z70" i="49"/>
  <c r="P35" i="50" s="1"/>
  <c r="AI70" i="49"/>
  <c r="P44" i="50" s="1"/>
  <c r="AQ70" i="49"/>
  <c r="P52" i="50" s="1"/>
  <c r="AY70" i="49"/>
  <c r="P60" i="50" s="1"/>
  <c r="M77" i="49"/>
  <c r="Q19" i="50" s="1"/>
  <c r="AC77" i="49"/>
  <c r="Q38" i="50" s="1"/>
  <c r="AL77" i="49"/>
  <c r="Q47" i="50" s="1"/>
  <c r="E120" i="49"/>
  <c r="Y11" i="50" s="1"/>
  <c r="N120" i="49"/>
  <c r="Y20" i="50" s="1"/>
  <c r="V120" i="49"/>
  <c r="Y30" i="50" s="1"/>
  <c r="AD120" i="49"/>
  <c r="Y39" i="50" s="1"/>
  <c r="AM120" i="49"/>
  <c r="Y48" i="50" s="1"/>
  <c r="T226" i="49"/>
  <c r="AM28" i="50" s="1"/>
  <c r="AB226" i="49"/>
  <c r="AM37" i="50" s="1"/>
  <c r="AK226" i="49"/>
  <c r="AM46" i="50" s="1"/>
  <c r="AS226" i="49"/>
  <c r="AM54" i="50" s="1"/>
  <c r="BA226" i="49"/>
  <c r="AM62" i="50" s="1"/>
  <c r="F247" i="49"/>
  <c r="AP12" i="50" s="1"/>
  <c r="Y281" i="49"/>
  <c r="AV34" i="50" s="1"/>
  <c r="E302" i="49"/>
  <c r="AY11" i="50" s="1"/>
  <c r="N302" i="49"/>
  <c r="AY20" i="50" s="1"/>
  <c r="V302" i="49"/>
  <c r="AY30" i="50" s="1"/>
  <c r="AD302" i="49"/>
  <c r="AY39" i="50" s="1"/>
  <c r="AM302" i="49"/>
  <c r="AY48" i="50" s="1"/>
  <c r="AU302" i="49"/>
  <c r="AY56" i="50" s="1"/>
  <c r="I316" i="49"/>
  <c r="BA15" i="50" s="1"/>
  <c r="R316" i="49"/>
  <c r="BA26" i="50" s="1"/>
  <c r="Z316" i="49"/>
  <c r="BA35" i="50" s="1"/>
  <c r="AI316" i="49"/>
  <c r="BA44" i="50" s="1"/>
  <c r="R42" i="49"/>
  <c r="L26" i="50" s="1"/>
  <c r="Z42" i="49"/>
  <c r="L35" i="50" s="1"/>
  <c r="AI42" i="49"/>
  <c r="L44" i="50" s="1"/>
  <c r="AQ42" i="49"/>
  <c r="L52" i="50" s="1"/>
  <c r="AY42" i="49"/>
  <c r="L60" i="50" s="1"/>
  <c r="T112" i="49"/>
  <c r="AK112" i="49"/>
  <c r="X46" i="50" s="1"/>
  <c r="BA112" i="49"/>
  <c r="X62" i="50" s="1"/>
  <c r="M127" i="49"/>
  <c r="Z19" i="50" s="1"/>
  <c r="U127" i="49"/>
  <c r="Z29" i="50" s="1"/>
  <c r="AC127" i="49"/>
  <c r="Z38" i="50" s="1"/>
  <c r="AL127" i="49"/>
  <c r="Z47" i="50" s="1"/>
  <c r="G134" i="49"/>
  <c r="AA13" i="50" s="1"/>
  <c r="P134" i="49"/>
  <c r="AA24" i="50" s="1"/>
  <c r="X134" i="49"/>
  <c r="AF134" i="49"/>
  <c r="AA41" i="50" s="1"/>
  <c r="AO134" i="49"/>
  <c r="AA50" i="50" s="1"/>
  <c r="AW134" i="49"/>
  <c r="AA58" i="50" s="1"/>
  <c r="D203" i="49"/>
  <c r="D202" i="49" s="1"/>
  <c r="J295" i="49"/>
  <c r="AX16" i="50" s="1"/>
  <c r="S295" i="49"/>
  <c r="AX27" i="50" s="1"/>
  <c r="AA295" i="49"/>
  <c r="AX36" i="50" s="1"/>
  <c r="AJ295" i="49"/>
  <c r="AX45" i="50" s="1"/>
  <c r="AR295" i="49"/>
  <c r="AX53" i="50" s="1"/>
  <c r="M309" i="49"/>
  <c r="AZ19" i="50" s="1"/>
  <c r="U309" i="49"/>
  <c r="AZ29" i="50" s="1"/>
  <c r="AC309" i="49"/>
  <c r="AZ38" i="50" s="1"/>
  <c r="AL7" i="49"/>
  <c r="G47" i="50" s="1"/>
  <c r="S42" i="49"/>
  <c r="L27" i="50" s="1"/>
  <c r="AA42" i="49"/>
  <c r="L36" i="50" s="1"/>
  <c r="M56" i="49"/>
  <c r="N19" i="50" s="1"/>
  <c r="E70" i="49"/>
  <c r="P11" i="50" s="1"/>
  <c r="N70" i="49"/>
  <c r="H77" i="49"/>
  <c r="Q14" i="50" s="1"/>
  <c r="Q77" i="49"/>
  <c r="Q25" i="50" s="1"/>
  <c r="Y77" i="49"/>
  <c r="Q34" i="50" s="1"/>
  <c r="AH77" i="49"/>
  <c r="Q43" i="50" s="1"/>
  <c r="AP77" i="49"/>
  <c r="Q51" i="50" s="1"/>
  <c r="E84" i="49"/>
  <c r="T11" i="50" s="1"/>
  <c r="N84" i="49"/>
  <c r="T20" i="50" s="1"/>
  <c r="AD84" i="49"/>
  <c r="T39" i="50" s="1"/>
  <c r="AM84" i="49"/>
  <c r="T48" i="50" s="1"/>
  <c r="Z91" i="49"/>
  <c r="U35" i="50" s="1"/>
  <c r="AI91" i="49"/>
  <c r="U44" i="50" s="1"/>
  <c r="AQ91" i="49"/>
  <c r="U52" i="50" s="1"/>
  <c r="H323" i="49"/>
  <c r="BB14" i="50" s="1"/>
  <c r="K233" i="49"/>
  <c r="AN17" i="50" s="1"/>
  <c r="P7" i="49"/>
  <c r="G24" i="50" s="1"/>
  <c r="AF7" i="49"/>
  <c r="G41" i="50" s="1"/>
  <c r="H21" i="49"/>
  <c r="I14" i="50" s="1"/>
  <c r="Q21" i="49"/>
  <c r="I25" i="50" s="1"/>
  <c r="Y21" i="49"/>
  <c r="I34" i="50" s="1"/>
  <c r="AH21" i="49"/>
  <c r="I43" i="50" s="1"/>
  <c r="AP21" i="49"/>
  <c r="I51" i="50" s="1"/>
  <c r="AX21" i="49"/>
  <c r="I59" i="50" s="1"/>
  <c r="T28" i="49"/>
  <c r="J28" i="50" s="1"/>
  <c r="AB28" i="49"/>
  <c r="J37" i="50" s="1"/>
  <c r="AS28" i="49"/>
  <c r="J54" i="50" s="1"/>
  <c r="BA28" i="49"/>
  <c r="J62" i="50" s="1"/>
  <c r="E77" i="49"/>
  <c r="Q11" i="50" s="1"/>
  <c r="N77" i="49"/>
  <c r="Q20" i="50" s="1"/>
  <c r="N105" i="49"/>
  <c r="W20" i="50" s="1"/>
  <c r="I112" i="49"/>
  <c r="X15" i="50" s="1"/>
  <c r="R112" i="49"/>
  <c r="X26" i="50" s="1"/>
  <c r="Z112" i="49"/>
  <c r="X35" i="50" s="1"/>
  <c r="AI112" i="49"/>
  <c r="X44" i="50" s="1"/>
  <c r="R295" i="49"/>
  <c r="AX26" i="50" s="1"/>
  <c r="AI295" i="49"/>
  <c r="AX44" i="50" s="1"/>
  <c r="AW273" i="49"/>
  <c r="AU58" i="50" s="1"/>
  <c r="AF288" i="49"/>
  <c r="AW41" i="50" s="1"/>
  <c r="AO288" i="49"/>
  <c r="AW50" i="50" s="1"/>
  <c r="AW288" i="49"/>
  <c r="AW58" i="50" s="1"/>
  <c r="AL309" i="49"/>
  <c r="AZ47" i="50" s="1"/>
  <c r="AX77" i="49"/>
  <c r="Q59" i="50" s="1"/>
  <c r="AD28" i="49"/>
  <c r="J39" i="50" s="1"/>
  <c r="AU28" i="49"/>
  <c r="J56" i="50" s="1"/>
  <c r="M42" i="49"/>
  <c r="L19" i="50" s="1"/>
  <c r="AC42" i="49"/>
  <c r="L38" i="50" s="1"/>
  <c r="AT42" i="49"/>
  <c r="L55" i="50" s="1"/>
  <c r="AY91" i="49"/>
  <c r="U60" i="50" s="1"/>
  <c r="P240" i="49"/>
  <c r="AO24" i="50" s="1"/>
  <c r="K247" i="49"/>
  <c r="AP17" i="50" s="1"/>
  <c r="T247" i="49"/>
  <c r="AP28" i="50" s="1"/>
  <c r="P70" i="49"/>
  <c r="P24" i="50" s="1"/>
  <c r="X70" i="49"/>
  <c r="AF70" i="49"/>
  <c r="P41" i="50" s="1"/>
  <c r="AO70" i="49"/>
  <c r="P50" i="50" s="1"/>
  <c r="AW70" i="49"/>
  <c r="P58" i="50" s="1"/>
  <c r="Z77" i="49"/>
  <c r="Q35" i="50" s="1"/>
  <c r="AV295" i="49"/>
  <c r="AX57" i="50" s="1"/>
  <c r="V295" i="49"/>
  <c r="AX30" i="50" s="1"/>
  <c r="F316" i="49"/>
  <c r="BA12" i="50" s="1"/>
  <c r="O316" i="49"/>
  <c r="BA21" i="50" s="1"/>
  <c r="W316" i="49"/>
  <c r="BA31" i="50" s="1"/>
  <c r="AE316" i="49"/>
  <c r="BA40" i="50" s="1"/>
  <c r="AN316" i="49"/>
  <c r="BA49" i="50" s="1"/>
  <c r="AV316" i="49"/>
  <c r="AF281" i="49"/>
  <c r="AV41" i="50" s="1"/>
  <c r="AO281" i="49"/>
  <c r="AV50" i="50" s="1"/>
  <c r="AW281" i="49"/>
  <c r="AV58" i="50" s="1"/>
  <c r="AU7" i="49"/>
  <c r="G56" i="50" s="1"/>
  <c r="I14" i="49"/>
  <c r="H15" i="50" s="1"/>
  <c r="K134" i="49"/>
  <c r="AA17" i="50" s="1"/>
  <c r="T134" i="49"/>
  <c r="AA28" i="50" s="1"/>
  <c r="AE219" i="49"/>
  <c r="AL40" i="50" s="1"/>
  <c r="AM219" i="49"/>
  <c r="AL48" i="50" s="1"/>
  <c r="U226" i="49"/>
  <c r="AM29" i="50" s="1"/>
  <c r="Z309" i="49"/>
  <c r="AZ35" i="50" s="1"/>
  <c r="AQ127" i="49"/>
  <c r="Z52" i="50" s="1"/>
  <c r="Y266" i="49"/>
  <c r="AT34" i="50" s="1"/>
  <c r="X266" i="49"/>
  <c r="AQ316" i="49"/>
  <c r="BA52" i="50" s="1"/>
  <c r="V77" i="49"/>
  <c r="Q30" i="50" s="1"/>
  <c r="AD77" i="49"/>
  <c r="Q39" i="50" s="1"/>
  <c r="AM77" i="49"/>
  <c r="Q48" i="50" s="1"/>
  <c r="AU77" i="49"/>
  <c r="Q56" i="50" s="1"/>
  <c r="AU105" i="49"/>
  <c r="W56" i="50" s="1"/>
  <c r="AJ14" i="49"/>
  <c r="H45" i="50" s="1"/>
  <c r="AR14" i="49"/>
  <c r="H53" i="50" s="1"/>
  <c r="AZ14" i="49"/>
  <c r="H61" i="50" s="1"/>
  <c r="P28" i="49"/>
  <c r="J24" i="50" s="1"/>
  <c r="X28" i="49"/>
  <c r="AF28" i="49"/>
  <c r="J41" i="50" s="1"/>
  <c r="AO28" i="49"/>
  <c r="J50" i="50" s="1"/>
  <c r="AW28" i="49"/>
  <c r="J58" i="50" s="1"/>
  <c r="F28" i="49"/>
  <c r="J12" i="50" s="1"/>
  <c r="O28" i="49"/>
  <c r="J21" i="50" s="1"/>
  <c r="W28" i="49"/>
  <c r="J31" i="50" s="1"/>
  <c r="AE28" i="49"/>
  <c r="J40" i="50" s="1"/>
  <c r="S35" i="49"/>
  <c r="K27" i="50" s="1"/>
  <c r="AA35" i="49"/>
  <c r="K36" i="50" s="1"/>
  <c r="AJ35" i="49"/>
  <c r="K45" i="50" s="1"/>
  <c r="AR35" i="49"/>
  <c r="K53" i="50" s="1"/>
  <c r="AZ35" i="49"/>
  <c r="K61" i="50" s="1"/>
  <c r="AL56" i="49"/>
  <c r="AT56" i="49"/>
  <c r="O70" i="49"/>
  <c r="P21" i="50" s="1"/>
  <c r="W70" i="49"/>
  <c r="P31" i="50" s="1"/>
  <c r="AV70" i="49"/>
  <c r="P57" i="50" s="1"/>
  <c r="X91" i="49"/>
  <c r="J112" i="49"/>
  <c r="X16" i="50" s="1"/>
  <c r="S112" i="49"/>
  <c r="X27" i="50" s="1"/>
  <c r="AA112" i="49"/>
  <c r="X36" i="50" s="1"/>
  <c r="AJ112" i="49"/>
  <c r="X45" i="50" s="1"/>
  <c r="AR112" i="49"/>
  <c r="X53" i="50" s="1"/>
  <c r="AZ112" i="49"/>
  <c r="X61" i="50" s="1"/>
  <c r="AQ112" i="49"/>
  <c r="X52" i="50" s="1"/>
  <c r="AY112" i="49"/>
  <c r="X60" i="50" s="1"/>
  <c r="G240" i="49"/>
  <c r="AO13" i="50" s="1"/>
  <c r="X240" i="49"/>
  <c r="AF240" i="49"/>
  <c r="AO41" i="50" s="1"/>
  <c r="AO240" i="49"/>
  <c r="AO50" i="50" s="1"/>
  <c r="AW240" i="49"/>
  <c r="AO58" i="50" s="1"/>
  <c r="H281" i="49"/>
  <c r="AV14" i="50" s="1"/>
  <c r="AP281" i="49"/>
  <c r="AV51" i="50" s="1"/>
  <c r="N295" i="49"/>
  <c r="AX20" i="50" s="1"/>
  <c r="AU295" i="49"/>
  <c r="AX56" i="50" s="1"/>
  <c r="M302" i="49"/>
  <c r="AY19" i="50" s="1"/>
  <c r="U302" i="49"/>
  <c r="AY29" i="50" s="1"/>
  <c r="AC302" i="49"/>
  <c r="AY38" i="50" s="1"/>
  <c r="AL302" i="49"/>
  <c r="AY47" i="50" s="1"/>
  <c r="AT302" i="49"/>
  <c r="M351" i="49"/>
  <c r="BF19" i="50" s="1"/>
  <c r="AT351" i="49"/>
  <c r="BF55" i="50" s="1"/>
  <c r="K35" i="49"/>
  <c r="K17" i="50" s="1"/>
  <c r="T35" i="49"/>
  <c r="K28" i="50" s="1"/>
  <c r="AB35" i="49"/>
  <c r="K37" i="50" s="1"/>
  <c r="AK35" i="49"/>
  <c r="K46" i="50" s="1"/>
  <c r="AS35" i="49"/>
  <c r="K54" i="50" s="1"/>
  <c r="H240" i="49"/>
  <c r="AO14" i="50" s="1"/>
  <c r="Q240" i="49"/>
  <c r="AO25" i="50" s="1"/>
  <c r="Y240" i="49"/>
  <c r="AO34" i="50" s="1"/>
  <c r="AH240" i="49"/>
  <c r="AO43" i="50" s="1"/>
  <c r="AP240" i="49"/>
  <c r="AO51" i="50" s="1"/>
  <c r="AX240" i="49"/>
  <c r="AO59" i="50" s="1"/>
  <c r="W288" i="49"/>
  <c r="AW31" i="50" s="1"/>
  <c r="AE288" i="49"/>
  <c r="AW40" i="50" s="1"/>
  <c r="AN288" i="49"/>
  <c r="AW49" i="50" s="1"/>
  <c r="AV288" i="49"/>
  <c r="AW57" i="50" s="1"/>
  <c r="AT127" i="49"/>
  <c r="Z55" i="50" s="1"/>
  <c r="T281" i="49"/>
  <c r="AV28" i="50" s="1"/>
  <c r="AB281" i="49"/>
  <c r="AV37" i="50" s="1"/>
  <c r="AK281" i="49"/>
  <c r="AV46" i="50" s="1"/>
  <c r="AS281" i="49"/>
  <c r="AV54" i="50" s="1"/>
  <c r="F302" i="49"/>
  <c r="AY12" i="50" s="1"/>
  <c r="O302" i="49"/>
  <c r="AY21" i="50" s="1"/>
  <c r="Y323" i="49"/>
  <c r="BB34" i="50" s="1"/>
  <c r="AH323" i="49"/>
  <c r="BB43" i="50" s="1"/>
  <c r="AP323" i="49"/>
  <c r="BB51" i="50" s="1"/>
  <c r="AO337" i="49"/>
  <c r="BD50" i="50" s="1"/>
  <c r="T77" i="49"/>
  <c r="Q28" i="50" s="1"/>
  <c r="AB77" i="49"/>
  <c r="Q37" i="50" s="1"/>
  <c r="AK77" i="49"/>
  <c r="Q46" i="50" s="1"/>
  <c r="AS77" i="49"/>
  <c r="Q54" i="50" s="1"/>
  <c r="BA77" i="49"/>
  <c r="Q62" i="50" s="1"/>
  <c r="Q98" i="49"/>
  <c r="V25" i="50" s="1"/>
  <c r="H226" i="49"/>
  <c r="AM14" i="50" s="1"/>
  <c r="Y226" i="49"/>
  <c r="AM34" i="50" s="1"/>
  <c r="AP226" i="49"/>
  <c r="AM51" i="50" s="1"/>
  <c r="T240" i="49"/>
  <c r="AO28" i="50" s="1"/>
  <c r="AK240" i="49"/>
  <c r="AO46" i="50" s="1"/>
  <c r="AY316" i="49"/>
  <c r="BA60" i="50" s="1"/>
  <c r="AW330" i="49"/>
  <c r="BC58" i="50" s="1"/>
  <c r="N7" i="49"/>
  <c r="G20" i="50" s="1"/>
  <c r="AP14" i="49"/>
  <c r="H51" i="50" s="1"/>
  <c r="H35" i="49"/>
  <c r="K14" i="50" s="1"/>
  <c r="Q35" i="49"/>
  <c r="K25" i="50" s="1"/>
  <c r="AH35" i="49"/>
  <c r="K43" i="50" s="1"/>
  <c r="AP35" i="49"/>
  <c r="K51" i="50" s="1"/>
  <c r="AZ42" i="49"/>
  <c r="L61" i="50" s="1"/>
  <c r="T63" i="49"/>
  <c r="O28" i="50" s="1"/>
  <c r="AB63" i="49"/>
  <c r="O37" i="50" s="1"/>
  <c r="AK63" i="49"/>
  <c r="O46" i="50" s="1"/>
  <c r="AS63" i="49"/>
  <c r="O54" i="50" s="1"/>
  <c r="BA63" i="49"/>
  <c r="O62" i="50" s="1"/>
  <c r="H247" i="49"/>
  <c r="AP14" i="50" s="1"/>
  <c r="Q247" i="49"/>
  <c r="AP25" i="50" s="1"/>
  <c r="Y247" i="49"/>
  <c r="AP34" i="50" s="1"/>
  <c r="AH247" i="49"/>
  <c r="AP43" i="50" s="1"/>
  <c r="AP247" i="49"/>
  <c r="AP51" i="50" s="1"/>
  <c r="AX247" i="49"/>
  <c r="AP59" i="50" s="1"/>
  <c r="O281" i="49"/>
  <c r="AV21" i="50" s="1"/>
  <c r="W281" i="49"/>
  <c r="AV31" i="50" s="1"/>
  <c r="AE281" i="49"/>
  <c r="AV40" i="50" s="1"/>
  <c r="AN281" i="49"/>
  <c r="AV49" i="50" s="1"/>
  <c r="AV281" i="49"/>
  <c r="AV57" i="50" s="1"/>
  <c r="K323" i="49"/>
  <c r="BB17" i="50" s="1"/>
  <c r="T323" i="49"/>
  <c r="BB28" i="50" s="1"/>
  <c r="W344" i="49"/>
  <c r="BE31" i="50" s="1"/>
  <c r="E7" i="49"/>
  <c r="V7" i="49"/>
  <c r="G30" i="50" s="1"/>
  <c r="M7" i="49"/>
  <c r="G19" i="50" s="1"/>
  <c r="U7" i="49"/>
  <c r="G29" i="50" s="1"/>
  <c r="AL42" i="49"/>
  <c r="L47" i="50" s="1"/>
  <c r="H49" i="49"/>
  <c r="M14" i="50" s="1"/>
  <c r="AH49" i="49"/>
  <c r="M43" i="50" s="1"/>
  <c r="AB56" i="49"/>
  <c r="AK56" i="49"/>
  <c r="G7" i="49"/>
  <c r="G13" i="50" s="1"/>
  <c r="X7" i="49"/>
  <c r="AO7" i="49"/>
  <c r="G50" i="50" s="1"/>
  <c r="AW7" i="49"/>
  <c r="G58" i="50" s="1"/>
  <c r="R14" i="49"/>
  <c r="H26" i="50" s="1"/>
  <c r="Z14" i="49"/>
  <c r="H35" i="50" s="1"/>
  <c r="AI14" i="49"/>
  <c r="H44" i="50" s="1"/>
  <c r="AQ14" i="49"/>
  <c r="H52" i="50" s="1"/>
  <c r="AY14" i="49"/>
  <c r="H60" i="50" s="1"/>
  <c r="J21" i="49"/>
  <c r="I16" i="50" s="1"/>
  <c r="S21" i="49"/>
  <c r="I27" i="50" s="1"/>
  <c r="AA21" i="49"/>
  <c r="I36" i="50" s="1"/>
  <c r="AJ21" i="49"/>
  <c r="I45" i="50" s="1"/>
  <c r="S28" i="49"/>
  <c r="J27" i="50" s="1"/>
  <c r="AA28" i="49"/>
  <c r="J36" i="50" s="1"/>
  <c r="AJ28" i="49"/>
  <c r="J45" i="50" s="1"/>
  <c r="AR28" i="49"/>
  <c r="J53" i="50" s="1"/>
  <c r="AZ28" i="49"/>
  <c r="J61" i="50" s="1"/>
  <c r="AB21" i="49"/>
  <c r="I37" i="50" s="1"/>
  <c r="Q42" i="49"/>
  <c r="L25" i="50" s="1"/>
  <c r="Y42" i="49"/>
  <c r="L34" i="50" s="1"/>
  <c r="AH42" i="49"/>
  <c r="L43" i="50" s="1"/>
  <c r="AP42" i="49"/>
  <c r="L51" i="50" s="1"/>
  <c r="AX42" i="49"/>
  <c r="L59" i="50" s="1"/>
  <c r="T7" i="49"/>
  <c r="G28" i="50" s="1"/>
  <c r="AB7" i="49"/>
  <c r="AK7" i="49"/>
  <c r="G46" i="50" s="1"/>
  <c r="AS7" i="49"/>
  <c r="G54" i="50" s="1"/>
  <c r="BA7" i="49"/>
  <c r="G62" i="50" s="1"/>
  <c r="J7" i="49"/>
  <c r="G16" i="50" s="1"/>
  <c r="AJ7" i="49"/>
  <c r="G45" i="50" s="1"/>
  <c r="AN28" i="49"/>
  <c r="J49" i="50" s="1"/>
  <c r="AV28" i="49"/>
  <c r="J57" i="50" s="1"/>
  <c r="AR21" i="49"/>
  <c r="I53" i="50" s="1"/>
  <c r="AZ21" i="49"/>
  <c r="I61" i="50" s="1"/>
  <c r="H28" i="49"/>
  <c r="Q28" i="49"/>
  <c r="J25" i="50" s="1"/>
  <c r="AP28" i="49"/>
  <c r="J51" i="50" s="1"/>
  <c r="AX28" i="49"/>
  <c r="J59" i="50" s="1"/>
  <c r="T42" i="49"/>
  <c r="L28" i="50" s="1"/>
  <c r="AB42" i="49"/>
  <c r="L37" i="50" s="1"/>
  <c r="AK42" i="49"/>
  <c r="L46" i="50" s="1"/>
  <c r="AS42" i="49"/>
  <c r="L54" i="50" s="1"/>
  <c r="BA42" i="49"/>
  <c r="L62" i="50" s="1"/>
  <c r="AJ42" i="49"/>
  <c r="L45" i="50" s="1"/>
  <c r="G49" i="49"/>
  <c r="M13" i="50" s="1"/>
  <c r="P49" i="49"/>
  <c r="M24" i="50" s="1"/>
  <c r="X49" i="49"/>
  <c r="AF49" i="49"/>
  <c r="M41" i="50" s="1"/>
  <c r="AO49" i="49"/>
  <c r="M50" i="50" s="1"/>
  <c r="AW49" i="49"/>
  <c r="M58" i="50" s="1"/>
  <c r="F49" i="49"/>
  <c r="M12" i="50" s="1"/>
  <c r="W49" i="49"/>
  <c r="M31" i="50" s="1"/>
  <c r="AE49" i="49"/>
  <c r="M40" i="50" s="1"/>
  <c r="AV49" i="49"/>
  <c r="M57" i="50" s="1"/>
  <c r="AJ56" i="49"/>
  <c r="AZ56" i="49"/>
  <c r="Z56" i="49"/>
  <c r="J63" i="49"/>
  <c r="O16" i="50" s="1"/>
  <c r="S63" i="49"/>
  <c r="O27" i="50" s="1"/>
  <c r="AA63" i="49"/>
  <c r="N37" i="50" s="1"/>
  <c r="AJ63" i="49"/>
  <c r="O45" i="50" s="1"/>
  <c r="AZ63" i="49"/>
  <c r="O61" i="50" s="1"/>
  <c r="I63" i="49"/>
  <c r="O15" i="50" s="1"/>
  <c r="R63" i="49"/>
  <c r="O26" i="50" s="1"/>
  <c r="Z63" i="49"/>
  <c r="O35" i="50" s="1"/>
  <c r="AI63" i="49"/>
  <c r="N53" i="50" s="1"/>
  <c r="AQ63" i="49"/>
  <c r="N58" i="50" s="1"/>
  <c r="AY63" i="49"/>
  <c r="O60" i="50" s="1"/>
  <c r="K70" i="49"/>
  <c r="P17" i="50" s="1"/>
  <c r="T70" i="49"/>
  <c r="P28" i="50" s="1"/>
  <c r="AB70" i="49"/>
  <c r="P37" i="50" s="1"/>
  <c r="AK70" i="49"/>
  <c r="P46" i="50" s="1"/>
  <c r="AS70" i="49"/>
  <c r="P54" i="50" s="1"/>
  <c r="BA70" i="49"/>
  <c r="P62" i="50" s="1"/>
  <c r="U105" i="49"/>
  <c r="W29" i="50" s="1"/>
  <c r="G112" i="49"/>
  <c r="X13" i="50" s="1"/>
  <c r="X112" i="49"/>
  <c r="AO112" i="49"/>
  <c r="X50" i="50" s="1"/>
  <c r="E127" i="49"/>
  <c r="Z11" i="50" s="1"/>
  <c r="N127" i="49"/>
  <c r="Z20" i="50" s="1"/>
  <c r="AD127" i="49"/>
  <c r="Z39" i="50" s="1"/>
  <c r="AM127" i="49"/>
  <c r="Z48" i="50" s="1"/>
  <c r="AU127" i="49"/>
  <c r="Z56" i="50" s="1"/>
  <c r="K219" i="49"/>
  <c r="AL17" i="50" s="1"/>
  <c r="S219" i="49"/>
  <c r="AL27" i="50" s="1"/>
  <c r="AA219" i="49"/>
  <c r="AL36" i="50" s="1"/>
  <c r="AI219" i="49"/>
  <c r="AL44" i="50" s="1"/>
  <c r="AQ219" i="49"/>
  <c r="AL52" i="50" s="1"/>
  <c r="AY219" i="49"/>
  <c r="AL60" i="50" s="1"/>
  <c r="G226" i="49"/>
  <c r="AM13" i="50" s="1"/>
  <c r="X226" i="49"/>
  <c r="AO226" i="49"/>
  <c r="AM50" i="50" s="1"/>
  <c r="F266" i="49"/>
  <c r="AT12" i="50" s="1"/>
  <c r="H273" i="49"/>
  <c r="AU14" i="50" s="1"/>
  <c r="Q273" i="49"/>
  <c r="AU25" i="50" s="1"/>
  <c r="Y273" i="49"/>
  <c r="AU34" i="50" s="1"/>
  <c r="AH273" i="49"/>
  <c r="AU43" i="50" s="1"/>
  <c r="AP273" i="49"/>
  <c r="E316" i="49"/>
  <c r="BA11" i="50" s="1"/>
  <c r="N316" i="49"/>
  <c r="BA20" i="50" s="1"/>
  <c r="V316" i="49"/>
  <c r="BA30" i="50" s="1"/>
  <c r="J351" i="49"/>
  <c r="BF16" i="50" s="1"/>
  <c r="M98" i="49"/>
  <c r="V19" i="50" s="1"/>
  <c r="U98" i="49"/>
  <c r="V29" i="50" s="1"/>
  <c r="AC98" i="49"/>
  <c r="V38" i="50" s="1"/>
  <c r="AL98" i="49"/>
  <c r="V47" i="50" s="1"/>
  <c r="AT98" i="49"/>
  <c r="V55" i="50" s="1"/>
  <c r="K98" i="49"/>
  <c r="V17" i="50" s="1"/>
  <c r="T98" i="49"/>
  <c r="V28" i="50" s="1"/>
  <c r="AB98" i="49"/>
  <c r="V37" i="50" s="1"/>
  <c r="AK98" i="49"/>
  <c r="V46" i="50" s="1"/>
  <c r="AS98" i="49"/>
  <c r="V54" i="50" s="1"/>
  <c r="BA98" i="49"/>
  <c r="V62" i="50" s="1"/>
  <c r="H266" i="49"/>
  <c r="AT14" i="50" s="1"/>
  <c r="Q266" i="49"/>
  <c r="AT25" i="50" s="1"/>
  <c r="AH266" i="49"/>
  <c r="AT43" i="50" s="1"/>
  <c r="AP266" i="49"/>
  <c r="AT51" i="50" s="1"/>
  <c r="AX266" i="49"/>
  <c r="AT59" i="50" s="1"/>
  <c r="J273" i="49"/>
  <c r="AU16" i="50" s="1"/>
  <c r="S273" i="49"/>
  <c r="AU27" i="50" s="1"/>
  <c r="AA273" i="49"/>
  <c r="AU36" i="50" s="1"/>
  <c r="AJ273" i="49"/>
  <c r="AU45" i="50" s="1"/>
  <c r="AR273" i="49"/>
  <c r="AU53" i="50" s="1"/>
  <c r="AZ273" i="49"/>
  <c r="AU61" i="50" s="1"/>
  <c r="I273" i="49"/>
  <c r="AU15" i="50" s="1"/>
  <c r="R273" i="49"/>
  <c r="AU26" i="50" s="1"/>
  <c r="Z273" i="49"/>
  <c r="AU35" i="50" s="1"/>
  <c r="AI273" i="49"/>
  <c r="AU44" i="50" s="1"/>
  <c r="AQ273" i="49"/>
  <c r="AU52" i="50" s="1"/>
  <c r="AY273" i="49"/>
  <c r="AU60" i="50" s="1"/>
  <c r="H302" i="49"/>
  <c r="AY14" i="50" s="1"/>
  <c r="Y302" i="49"/>
  <c r="AY34" i="50" s="1"/>
  <c r="AP302" i="49"/>
  <c r="AY51" i="50" s="1"/>
  <c r="AD70" i="49"/>
  <c r="P39" i="50" s="1"/>
  <c r="O127" i="49"/>
  <c r="Z21" i="50" s="1"/>
  <c r="I84" i="49"/>
  <c r="T15" i="50" s="1"/>
  <c r="R84" i="49"/>
  <c r="T26" i="50" s="1"/>
  <c r="Z84" i="49"/>
  <c r="T35" i="50" s="1"/>
  <c r="AI84" i="49"/>
  <c r="T44" i="50" s="1"/>
  <c r="AQ84" i="49"/>
  <c r="T52" i="50" s="1"/>
  <c r="N98" i="49"/>
  <c r="V20" i="50" s="1"/>
  <c r="V98" i="49"/>
  <c r="V30" i="50" s="1"/>
  <c r="AD98" i="49"/>
  <c r="V39" i="50" s="1"/>
  <c r="AM98" i="49"/>
  <c r="V48" i="50" s="1"/>
  <c r="J226" i="49"/>
  <c r="AM16" i="50" s="1"/>
  <c r="S226" i="49"/>
  <c r="AM27" i="50" s="1"/>
  <c r="AA226" i="49"/>
  <c r="AM36" i="50" s="1"/>
  <c r="AJ226" i="49"/>
  <c r="AM45" i="50" s="1"/>
  <c r="AR226" i="49"/>
  <c r="AM53" i="50" s="1"/>
  <c r="AZ226" i="49"/>
  <c r="AM61" i="50" s="1"/>
  <c r="I266" i="49"/>
  <c r="AT15" i="50" s="1"/>
  <c r="R266" i="49"/>
  <c r="AT26" i="50" s="1"/>
  <c r="Z266" i="49"/>
  <c r="AT35" i="50" s="1"/>
  <c r="AI266" i="49"/>
  <c r="AT44" i="50" s="1"/>
  <c r="AQ266" i="49"/>
  <c r="AT52" i="50" s="1"/>
  <c r="AY266" i="49"/>
  <c r="AT60" i="50" s="1"/>
  <c r="K273" i="49"/>
  <c r="AU17" i="50" s="1"/>
  <c r="T273" i="49"/>
  <c r="AU28" i="50" s="1"/>
  <c r="AB273" i="49"/>
  <c r="AU37" i="50" s="1"/>
  <c r="AS273" i="49"/>
  <c r="AU54" i="50" s="1"/>
  <c r="Z323" i="49"/>
  <c r="BB35" i="50" s="1"/>
  <c r="N28" i="49"/>
  <c r="J20" i="50" s="1"/>
  <c r="V28" i="49"/>
  <c r="J30" i="50" s="1"/>
  <c r="AM28" i="49"/>
  <c r="J48" i="50" s="1"/>
  <c r="F42" i="49"/>
  <c r="L12" i="50" s="1"/>
  <c r="O42" i="49"/>
  <c r="L21" i="50" s="1"/>
  <c r="W42" i="49"/>
  <c r="L31" i="50" s="1"/>
  <c r="AE42" i="49"/>
  <c r="L40" i="50" s="1"/>
  <c r="AN42" i="49"/>
  <c r="L49" i="50" s="1"/>
  <c r="AV42" i="49"/>
  <c r="L57" i="50" s="1"/>
  <c r="F63" i="49"/>
  <c r="O12" i="50" s="1"/>
  <c r="O63" i="49"/>
  <c r="O21" i="50" s="1"/>
  <c r="W63" i="49"/>
  <c r="O31" i="50" s="1"/>
  <c r="AE63" i="49"/>
  <c r="N42" i="50" s="1"/>
  <c r="AN63" i="49"/>
  <c r="N43" i="50" s="1"/>
  <c r="AV63" i="49"/>
  <c r="O57" i="50" s="1"/>
  <c r="N63" i="49"/>
  <c r="O20" i="50" s="1"/>
  <c r="V63" i="49"/>
  <c r="O30" i="50" s="1"/>
  <c r="AM63" i="49"/>
  <c r="O48" i="50" s="1"/>
  <c r="AU63" i="49"/>
  <c r="N57" i="50" s="1"/>
  <c r="H70" i="49"/>
  <c r="P14" i="50" s="1"/>
  <c r="Q70" i="49"/>
  <c r="P25" i="50" s="1"/>
  <c r="Y70" i="49"/>
  <c r="P34" i="50" s="1"/>
  <c r="AH70" i="49"/>
  <c r="P43" i="50" s="1"/>
  <c r="G70" i="49"/>
  <c r="P13" i="50" s="1"/>
  <c r="K77" i="49"/>
  <c r="Q17" i="50" s="1"/>
  <c r="M91" i="49"/>
  <c r="U19" i="50" s="1"/>
  <c r="U91" i="49"/>
  <c r="U29" i="50" s="1"/>
  <c r="AC91" i="49"/>
  <c r="U38" i="50" s="1"/>
  <c r="O120" i="49"/>
  <c r="Y21" i="50" s="1"/>
  <c r="AE120" i="49"/>
  <c r="Y40" i="50" s="1"/>
  <c r="AN120" i="49"/>
  <c r="Y49" i="50" s="1"/>
  <c r="H127" i="49"/>
  <c r="Z14" i="50" s="1"/>
  <c r="Y127" i="49"/>
  <c r="Z34" i="50" s="1"/>
  <c r="M226" i="49"/>
  <c r="AM19" i="50" s="1"/>
  <c r="AC226" i="49"/>
  <c r="AM38" i="50" s="1"/>
  <c r="AL226" i="49"/>
  <c r="AM47" i="50" s="1"/>
  <c r="AT226" i="49"/>
  <c r="AM55" i="50" s="1"/>
  <c r="AB247" i="49"/>
  <c r="AP37" i="50" s="1"/>
  <c r="AK247" i="49"/>
  <c r="AS247" i="49"/>
  <c r="AP54" i="50" s="1"/>
  <c r="BA247" i="49"/>
  <c r="AP62" i="50" s="1"/>
  <c r="T266" i="49"/>
  <c r="AT28" i="50" s="1"/>
  <c r="AK266" i="49"/>
  <c r="AT46" i="50" s="1"/>
  <c r="H288" i="49"/>
  <c r="AW14" i="50" s="1"/>
  <c r="G330" i="49"/>
  <c r="BC13" i="50" s="1"/>
  <c r="AF330" i="49"/>
  <c r="BC41" i="50" s="1"/>
  <c r="AO330" i="49"/>
  <c r="BC50" i="50" s="1"/>
  <c r="H98" i="49"/>
  <c r="V14" i="50" s="1"/>
  <c r="Y98" i="49"/>
  <c r="V34" i="50" s="1"/>
  <c r="AH98" i="49"/>
  <c r="V43" i="50" s="1"/>
  <c r="AP98" i="49"/>
  <c r="V51" i="50" s="1"/>
  <c r="AX98" i="49"/>
  <c r="V59" i="50" s="1"/>
  <c r="AA105" i="49"/>
  <c r="W36" i="50" s="1"/>
  <c r="AJ105" i="49"/>
  <c r="W45" i="50" s="1"/>
  <c r="G63" i="49"/>
  <c r="O13" i="50" s="1"/>
  <c r="X63" i="49"/>
  <c r="N36" i="50" s="1"/>
  <c r="AF63" i="49"/>
  <c r="N49" i="50" s="1"/>
  <c r="AW63" i="49"/>
  <c r="O58" i="50" s="1"/>
  <c r="V91" i="49"/>
  <c r="U30" i="50" s="1"/>
  <c r="AD91" i="49"/>
  <c r="U39" i="50" s="1"/>
  <c r="AB134" i="49"/>
  <c r="AA37" i="50" s="1"/>
  <c r="AK134" i="49"/>
  <c r="AA46" i="50" s="1"/>
  <c r="AS134" i="49"/>
  <c r="AA54" i="50" s="1"/>
  <c r="N226" i="49"/>
  <c r="AM20" i="50" s="1"/>
  <c r="V226" i="49"/>
  <c r="AM30" i="50" s="1"/>
  <c r="AD226" i="49"/>
  <c r="AM39" i="50" s="1"/>
  <c r="AM226" i="49"/>
  <c r="AM48" i="50" s="1"/>
  <c r="AU226" i="49"/>
  <c r="AM56" i="50" s="1"/>
  <c r="AL266" i="49"/>
  <c r="AT47" i="50" s="1"/>
  <c r="F273" i="49"/>
  <c r="AU12" i="50" s="1"/>
  <c r="O273" i="49"/>
  <c r="AU21" i="50" s="1"/>
  <c r="W273" i="49"/>
  <c r="AU31" i="50" s="1"/>
  <c r="AE273" i="49"/>
  <c r="AU40" i="50" s="1"/>
  <c r="AN273" i="49"/>
  <c r="AU49" i="50" s="1"/>
  <c r="AV273" i="49"/>
  <c r="AU57" i="50" s="1"/>
  <c r="R35" i="49"/>
  <c r="K26" i="50" s="1"/>
  <c r="G77" i="49"/>
  <c r="Q13" i="50" s="1"/>
  <c r="P77" i="49"/>
  <c r="Q24" i="50" s="1"/>
  <c r="X77" i="49"/>
  <c r="AF77" i="49"/>
  <c r="Q41" i="50" s="1"/>
  <c r="AO77" i="49"/>
  <c r="Q50" i="50" s="1"/>
  <c r="AW77" i="49"/>
  <c r="Q58" i="50" s="1"/>
  <c r="Z120" i="49"/>
  <c r="Y35" i="50" s="1"/>
  <c r="AQ120" i="49"/>
  <c r="Y52" i="50" s="1"/>
  <c r="J219" i="49"/>
  <c r="AL16" i="50" s="1"/>
  <c r="R219" i="49"/>
  <c r="AL26" i="50" s="1"/>
  <c r="Z219" i="49"/>
  <c r="AL35" i="50" s="1"/>
  <c r="AH219" i="49"/>
  <c r="AL43" i="50" s="1"/>
  <c r="AP219" i="49"/>
  <c r="AL51" i="50" s="1"/>
  <c r="AX219" i="49"/>
  <c r="AL59" i="50" s="1"/>
  <c r="AN240" i="49"/>
  <c r="AO49" i="50" s="1"/>
  <c r="AV240" i="49"/>
  <c r="AO57" i="50" s="1"/>
  <c r="AN247" i="49"/>
  <c r="AP49" i="50" s="1"/>
  <c r="AZ295" i="49"/>
  <c r="AX61" i="50" s="1"/>
  <c r="I295" i="49"/>
  <c r="AX15" i="50" s="1"/>
  <c r="I309" i="49"/>
  <c r="AZ15" i="50" s="1"/>
  <c r="R309" i="49"/>
  <c r="AZ26" i="50" s="1"/>
  <c r="AN344" i="49"/>
  <c r="BE49" i="50" s="1"/>
  <c r="AD7" i="49"/>
  <c r="G39" i="50" s="1"/>
  <c r="AM7" i="49"/>
  <c r="G48" i="50" s="1"/>
  <c r="AP70" i="49"/>
  <c r="P51" i="50" s="1"/>
  <c r="AX70" i="49"/>
  <c r="P59" i="50" s="1"/>
  <c r="D85" i="49"/>
  <c r="AY84" i="49"/>
  <c r="T60" i="50" s="1"/>
  <c r="P91" i="49"/>
  <c r="U24" i="50" s="1"/>
  <c r="AE7" i="49"/>
  <c r="G40" i="50" s="1"/>
  <c r="AV7" i="49"/>
  <c r="G57" i="50" s="1"/>
  <c r="F14" i="49"/>
  <c r="O14" i="49"/>
  <c r="H21" i="50" s="1"/>
  <c r="W14" i="49"/>
  <c r="H31" i="50" s="1"/>
  <c r="AE14" i="49"/>
  <c r="H40" i="50" s="1"/>
  <c r="AN14" i="49"/>
  <c r="H49" i="50" s="1"/>
  <c r="AV14" i="49"/>
  <c r="H57" i="50" s="1"/>
  <c r="AM14" i="49"/>
  <c r="H48" i="50" s="1"/>
  <c r="I21" i="49"/>
  <c r="I15" i="50" s="1"/>
  <c r="R21" i="49"/>
  <c r="I26" i="50" s="1"/>
  <c r="Z21" i="49"/>
  <c r="I35" i="50" s="1"/>
  <c r="AI21" i="49"/>
  <c r="I44" i="50" s="1"/>
  <c r="AQ21" i="49"/>
  <c r="I52" i="50" s="1"/>
  <c r="AY21" i="49"/>
  <c r="I60" i="50" s="1"/>
  <c r="G35" i="49"/>
  <c r="K13" i="50" s="1"/>
  <c r="P35" i="49"/>
  <c r="K24" i="50" s="1"/>
  <c r="X35" i="49"/>
  <c r="AF35" i="49"/>
  <c r="K41" i="50" s="1"/>
  <c r="AO35" i="49"/>
  <c r="K50" i="50" s="1"/>
  <c r="AW35" i="49"/>
  <c r="K58" i="50" s="1"/>
  <c r="F35" i="49"/>
  <c r="K12" i="50" s="1"/>
  <c r="O35" i="49"/>
  <c r="K21" i="50" s="1"/>
  <c r="W35" i="49"/>
  <c r="K31" i="50" s="1"/>
  <c r="AE35" i="49"/>
  <c r="K40" i="50" s="1"/>
  <c r="AN35" i="49"/>
  <c r="K49" i="50" s="1"/>
  <c r="AV35" i="49"/>
  <c r="K57" i="50" s="1"/>
  <c r="M49" i="49"/>
  <c r="M19" i="50" s="1"/>
  <c r="U49" i="49"/>
  <c r="M29" i="50" s="1"/>
  <c r="AL49" i="49"/>
  <c r="M47" i="50" s="1"/>
  <c r="AT49" i="49"/>
  <c r="M55" i="50" s="1"/>
  <c r="I70" i="49"/>
  <c r="P15" i="50" s="1"/>
  <c r="M84" i="49"/>
  <c r="T19" i="50" s="1"/>
  <c r="U84" i="49"/>
  <c r="T29" i="50" s="1"/>
  <c r="AC84" i="49"/>
  <c r="T38" i="50" s="1"/>
  <c r="AL84" i="49"/>
  <c r="T47" i="50" s="1"/>
  <c r="AT84" i="49"/>
  <c r="T55" i="50" s="1"/>
  <c r="K84" i="49"/>
  <c r="T17" i="50" s="1"/>
  <c r="T84" i="49"/>
  <c r="T28" i="50" s="1"/>
  <c r="AB84" i="49"/>
  <c r="T37" i="50" s="1"/>
  <c r="AK84" i="49"/>
  <c r="T46" i="50" s="1"/>
  <c r="AS84" i="49"/>
  <c r="T54" i="50" s="1"/>
  <c r="BA84" i="49"/>
  <c r="T62" i="50" s="1"/>
  <c r="J91" i="49"/>
  <c r="U16" i="50" s="1"/>
  <c r="S91" i="49"/>
  <c r="U27" i="50" s="1"/>
  <c r="AA91" i="49"/>
  <c r="U36" i="50" s="1"/>
  <c r="H14" i="49"/>
  <c r="H14" i="50" s="1"/>
  <c r="Q14" i="49"/>
  <c r="H25" i="50" s="1"/>
  <c r="Y14" i="49"/>
  <c r="H34" i="50" s="1"/>
  <c r="AH14" i="49"/>
  <c r="H43" i="50" s="1"/>
  <c r="AX14" i="49"/>
  <c r="H59" i="50" s="1"/>
  <c r="T21" i="49"/>
  <c r="I28" i="50" s="1"/>
  <c r="AS21" i="49"/>
  <c r="I54" i="50" s="1"/>
  <c r="BA21" i="49"/>
  <c r="I62" i="50" s="1"/>
  <c r="AH28" i="49"/>
  <c r="J43" i="50" s="1"/>
  <c r="I35" i="49"/>
  <c r="Z35" i="49"/>
  <c r="K35" i="50" s="1"/>
  <c r="AI35" i="49"/>
  <c r="K44" i="50" s="1"/>
  <c r="AY35" i="49"/>
  <c r="K60" i="50" s="1"/>
  <c r="Y35" i="49"/>
  <c r="K34" i="50" s="1"/>
  <c r="J42" i="49"/>
  <c r="AR42" i="49"/>
  <c r="L53" i="50" s="1"/>
  <c r="O49" i="49"/>
  <c r="M21" i="50" s="1"/>
  <c r="AN49" i="49"/>
  <c r="M49" i="50" s="1"/>
  <c r="I56" i="49"/>
  <c r="N15" i="50" s="1"/>
  <c r="R56" i="49"/>
  <c r="N26" i="50" s="1"/>
  <c r="AI56" i="49"/>
  <c r="AQ56" i="49"/>
  <c r="AY56" i="49"/>
  <c r="H56" i="49"/>
  <c r="N14" i="50" s="1"/>
  <c r="Y56" i="49"/>
  <c r="AH56" i="49"/>
  <c r="AP56" i="49"/>
  <c r="V84" i="49"/>
  <c r="T30" i="50" s="1"/>
  <c r="AU84" i="49"/>
  <c r="T56" i="50" s="1"/>
  <c r="K91" i="49"/>
  <c r="U17" i="50" s="1"/>
  <c r="T91" i="49"/>
  <c r="U28" i="50" s="1"/>
  <c r="AB91" i="49"/>
  <c r="U37" i="50" s="1"/>
  <c r="AK91" i="49"/>
  <c r="U46" i="50" s="1"/>
  <c r="AS91" i="49"/>
  <c r="U54" i="50" s="1"/>
  <c r="BA91" i="49"/>
  <c r="U62" i="50" s="1"/>
  <c r="S7" i="49"/>
  <c r="G27" i="50" s="1"/>
  <c r="N21" i="49"/>
  <c r="I20" i="50" s="1"/>
  <c r="V21" i="49"/>
  <c r="I30" i="50" s="1"/>
  <c r="AD21" i="49"/>
  <c r="I39" i="50" s="1"/>
  <c r="AM21" i="49"/>
  <c r="I48" i="50" s="1"/>
  <c r="AU21" i="49"/>
  <c r="I56" i="50" s="1"/>
  <c r="M21" i="49"/>
  <c r="I19" i="50" s="1"/>
  <c r="U21" i="49"/>
  <c r="I29" i="50" s="1"/>
  <c r="AC21" i="49"/>
  <c r="I38" i="50" s="1"/>
  <c r="AL21" i="49"/>
  <c r="I47" i="50" s="1"/>
  <c r="AT21" i="49"/>
  <c r="I55" i="50" s="1"/>
  <c r="BA35" i="49"/>
  <c r="K62" i="50" s="1"/>
  <c r="U42" i="49"/>
  <c r="L29" i="50" s="1"/>
  <c r="Q49" i="49"/>
  <c r="M25" i="50" s="1"/>
  <c r="Y49" i="49"/>
  <c r="M34" i="50" s="1"/>
  <c r="AP49" i="49"/>
  <c r="M51" i="50" s="1"/>
  <c r="AX49" i="49"/>
  <c r="M59" i="50" s="1"/>
  <c r="K56" i="49"/>
  <c r="N17" i="50" s="1"/>
  <c r="T56" i="49"/>
  <c r="N28" i="50" s="1"/>
  <c r="AS56" i="49"/>
  <c r="BA56" i="49"/>
  <c r="J56" i="49"/>
  <c r="N16" i="50" s="1"/>
  <c r="S56" i="49"/>
  <c r="N27" i="50" s="1"/>
  <c r="AA56" i="49"/>
  <c r="AR56" i="49"/>
  <c r="P63" i="49"/>
  <c r="O24" i="50" s="1"/>
  <c r="AO63" i="49"/>
  <c r="N44" i="50" s="1"/>
  <c r="V70" i="49"/>
  <c r="P30" i="50" s="1"/>
  <c r="AM70" i="49"/>
  <c r="P48" i="50" s="1"/>
  <c r="AU70" i="49"/>
  <c r="P56" i="50" s="1"/>
  <c r="P84" i="49"/>
  <c r="X84" i="49"/>
  <c r="AW84" i="49"/>
  <c r="T58" i="50" s="1"/>
  <c r="AT7" i="49"/>
  <c r="G55" i="50" s="1"/>
  <c r="K14" i="49"/>
  <c r="H17" i="50" s="1"/>
  <c r="T14" i="49"/>
  <c r="H28" i="50" s="1"/>
  <c r="AB14" i="49"/>
  <c r="H37" i="50" s="1"/>
  <c r="AK14" i="49"/>
  <c r="H46" i="50" s="1"/>
  <c r="AS14" i="49"/>
  <c r="H54" i="50" s="1"/>
  <c r="BA14" i="49"/>
  <c r="H62" i="50" s="1"/>
  <c r="O21" i="49"/>
  <c r="I21" i="50" s="1"/>
  <c r="W21" i="49"/>
  <c r="I31" i="50" s="1"/>
  <c r="AE21" i="49"/>
  <c r="I40" i="50" s="1"/>
  <c r="AN21" i="49"/>
  <c r="I49" i="50" s="1"/>
  <c r="AV21" i="49"/>
  <c r="I57" i="50" s="1"/>
  <c r="U28" i="49"/>
  <c r="J29" i="50" s="1"/>
  <c r="AC28" i="49"/>
  <c r="J38" i="50" s="1"/>
  <c r="AL28" i="49"/>
  <c r="J47" i="50" s="1"/>
  <c r="AT28" i="49"/>
  <c r="J55" i="50" s="1"/>
  <c r="M35" i="49"/>
  <c r="K19" i="50" s="1"/>
  <c r="U35" i="49"/>
  <c r="K29" i="50" s="1"/>
  <c r="AC35" i="49"/>
  <c r="K38" i="50" s="1"/>
  <c r="AL35" i="49"/>
  <c r="K47" i="50" s="1"/>
  <c r="AT35" i="49"/>
  <c r="K55" i="50" s="1"/>
  <c r="U56" i="49"/>
  <c r="N29" i="50" s="1"/>
  <c r="AC56" i="49"/>
  <c r="AN70" i="49"/>
  <c r="P49" i="50" s="1"/>
  <c r="M120" i="49"/>
  <c r="Y19" i="50" s="1"/>
  <c r="U120" i="49"/>
  <c r="AC120" i="49"/>
  <c r="Y38" i="50" s="1"/>
  <c r="AL120" i="49"/>
  <c r="Y47" i="50" s="1"/>
  <c r="AT120" i="49"/>
  <c r="Y55" i="50" s="1"/>
  <c r="F134" i="49"/>
  <c r="AA12" i="50" s="1"/>
  <c r="O134" i="49"/>
  <c r="AA21" i="50" s="1"/>
  <c r="W134" i="49"/>
  <c r="AE134" i="49"/>
  <c r="AA40" i="50" s="1"/>
  <c r="AN134" i="49"/>
  <c r="AA49" i="50" s="1"/>
  <c r="AV134" i="49"/>
  <c r="AA57" i="50" s="1"/>
  <c r="AF13" i="50"/>
  <c r="AF21" i="50"/>
  <c r="AF31" i="50"/>
  <c r="AF40" i="50"/>
  <c r="AF48" i="50"/>
  <c r="AF56" i="50"/>
  <c r="I240" i="49"/>
  <c r="AO15" i="50" s="1"/>
  <c r="R240" i="49"/>
  <c r="AO26" i="50" s="1"/>
  <c r="Z240" i="49"/>
  <c r="AO35" i="50" s="1"/>
  <c r="AI240" i="49"/>
  <c r="AO44" i="50" s="1"/>
  <c r="AQ240" i="49"/>
  <c r="AO52" i="50" s="1"/>
  <c r="AY240" i="49"/>
  <c r="AO60" i="50" s="1"/>
  <c r="I281" i="49"/>
  <c r="AV15" i="50" s="1"/>
  <c r="R281" i="49"/>
  <c r="AV26" i="50" s="1"/>
  <c r="Z281" i="49"/>
  <c r="AV35" i="50" s="1"/>
  <c r="AI281" i="49"/>
  <c r="AV44" i="50" s="1"/>
  <c r="AQ281" i="49"/>
  <c r="AY281" i="49"/>
  <c r="AV60" i="50" s="1"/>
  <c r="K302" i="49"/>
  <c r="AY17" i="50" s="1"/>
  <c r="T302" i="49"/>
  <c r="AY28" i="50" s="1"/>
  <c r="AB302" i="49"/>
  <c r="AY37" i="50" s="1"/>
  <c r="AK302" i="49"/>
  <c r="AY46" i="50" s="1"/>
  <c r="AS302" i="49"/>
  <c r="AY54" i="50" s="1"/>
  <c r="BA302" i="49"/>
  <c r="AY62" i="50" s="1"/>
  <c r="S351" i="49"/>
  <c r="BF27" i="50" s="1"/>
  <c r="AA351" i="49"/>
  <c r="BF36" i="50" s="1"/>
  <c r="AJ351" i="49"/>
  <c r="BF45" i="50" s="1"/>
  <c r="AR351" i="49"/>
  <c r="BF53" i="50" s="1"/>
  <c r="AZ351" i="49"/>
  <c r="BF61" i="50" s="1"/>
  <c r="AM91" i="49"/>
  <c r="U48" i="50" s="1"/>
  <c r="AU91" i="49"/>
  <c r="U56" i="50" s="1"/>
  <c r="AF105" i="49"/>
  <c r="W41" i="50" s="1"/>
  <c r="AO105" i="49"/>
  <c r="W50" i="50" s="1"/>
  <c r="AW105" i="49"/>
  <c r="W58" i="50" s="1"/>
  <c r="F105" i="49"/>
  <c r="W12" i="50" s="1"/>
  <c r="O105" i="49"/>
  <c r="W21" i="50" s="1"/>
  <c r="W105" i="49"/>
  <c r="W31" i="50" s="1"/>
  <c r="AE105" i="49"/>
  <c r="W40" i="50" s="1"/>
  <c r="AN105" i="49"/>
  <c r="W49" i="50" s="1"/>
  <c r="AV105" i="49"/>
  <c r="W57" i="50" s="1"/>
  <c r="F120" i="49"/>
  <c r="Y12" i="50" s="1"/>
  <c r="W120" i="49"/>
  <c r="Y31" i="50" s="1"/>
  <c r="AV120" i="49"/>
  <c r="Y57" i="50" s="1"/>
  <c r="AF38" i="50"/>
  <c r="AF24" i="50"/>
  <c r="AF41" i="50"/>
  <c r="AF57" i="50"/>
  <c r="O247" i="49"/>
  <c r="AP21" i="50" s="1"/>
  <c r="W247" i="49"/>
  <c r="AP31" i="50" s="1"/>
  <c r="AE247" i="49"/>
  <c r="AP40" i="50" s="1"/>
  <c r="AV247" i="49"/>
  <c r="AP57" i="50" s="1"/>
  <c r="D251" i="49"/>
  <c r="G266" i="49"/>
  <c r="AT13" i="50" s="1"/>
  <c r="P266" i="49"/>
  <c r="AT24" i="50" s="1"/>
  <c r="AF266" i="49"/>
  <c r="AT41" i="50" s="1"/>
  <c r="AO266" i="49"/>
  <c r="AW266" i="49"/>
  <c r="AT58" i="50" s="1"/>
  <c r="O266" i="49"/>
  <c r="AT21" i="50" s="1"/>
  <c r="W266" i="49"/>
  <c r="AT31" i="50" s="1"/>
  <c r="AE266" i="49"/>
  <c r="AT40" i="50" s="1"/>
  <c r="AN266" i="49"/>
  <c r="AT49" i="50" s="1"/>
  <c r="AV266" i="49"/>
  <c r="AT57" i="50" s="1"/>
  <c r="Q288" i="49"/>
  <c r="AW25" i="50" s="1"/>
  <c r="Y288" i="49"/>
  <c r="AW34" i="50" s="1"/>
  <c r="AH288" i="49"/>
  <c r="AW43" i="50" s="1"/>
  <c r="AP288" i="49"/>
  <c r="AW51" i="50" s="1"/>
  <c r="AX288" i="49"/>
  <c r="AW59" i="50" s="1"/>
  <c r="K295" i="49"/>
  <c r="AX17" i="50" s="1"/>
  <c r="T295" i="49"/>
  <c r="AX28" i="50" s="1"/>
  <c r="AB295" i="49"/>
  <c r="AX37" i="50" s="1"/>
  <c r="AK295" i="49"/>
  <c r="AX46" i="50" s="1"/>
  <c r="AS295" i="49"/>
  <c r="BA295" i="49"/>
  <c r="AX62" i="50" s="1"/>
  <c r="N309" i="49"/>
  <c r="AZ20" i="50" s="1"/>
  <c r="G316" i="49"/>
  <c r="BA13" i="50" s="1"/>
  <c r="P316" i="49"/>
  <c r="BA24" i="50" s="1"/>
  <c r="X316" i="49"/>
  <c r="AF316" i="49"/>
  <c r="BA41" i="50" s="1"/>
  <c r="AO316" i="49"/>
  <c r="BA50" i="50" s="1"/>
  <c r="AW316" i="49"/>
  <c r="BA58" i="50" s="1"/>
  <c r="AD323" i="49"/>
  <c r="BB39" i="50" s="1"/>
  <c r="AH330" i="49"/>
  <c r="BC43" i="50" s="1"/>
  <c r="AP330" i="49"/>
  <c r="BC51" i="50" s="1"/>
  <c r="AX330" i="49"/>
  <c r="P330" i="49"/>
  <c r="BC24" i="50" s="1"/>
  <c r="X330" i="49"/>
  <c r="G337" i="49"/>
  <c r="BD13" i="50" s="1"/>
  <c r="P337" i="49"/>
  <c r="BD24" i="50" s="1"/>
  <c r="X337" i="49"/>
  <c r="AF337" i="49"/>
  <c r="BD41" i="50" s="1"/>
  <c r="AW337" i="49"/>
  <c r="BD58" i="50" s="1"/>
  <c r="O344" i="49"/>
  <c r="BE21" i="50" s="1"/>
  <c r="AE344" i="49"/>
  <c r="BE40" i="50" s="1"/>
  <c r="AV344" i="49"/>
  <c r="BE57" i="50" s="1"/>
  <c r="D128" i="49"/>
  <c r="W127" i="49"/>
  <c r="Z31" i="50" s="1"/>
  <c r="AE127" i="49"/>
  <c r="Z40" i="50" s="1"/>
  <c r="AN127" i="49"/>
  <c r="Z49" i="50" s="1"/>
  <c r="AV127" i="49"/>
  <c r="Z57" i="50" s="1"/>
  <c r="AF46" i="50"/>
  <c r="AF25" i="50"/>
  <c r="AF42" i="50"/>
  <c r="AF58" i="50"/>
  <c r="D227" i="49"/>
  <c r="BA281" i="49"/>
  <c r="AV62" i="50" s="1"/>
  <c r="AZ288" i="49"/>
  <c r="AW61" i="50" s="1"/>
  <c r="I288" i="49"/>
  <c r="AW15" i="50" s="1"/>
  <c r="R288" i="49"/>
  <c r="AW26" i="50" s="1"/>
  <c r="Z288" i="49"/>
  <c r="AW35" i="50" s="1"/>
  <c r="AI288" i="49"/>
  <c r="AW44" i="50" s="1"/>
  <c r="AQ288" i="49"/>
  <c r="AW52" i="50" s="1"/>
  <c r="AY288" i="49"/>
  <c r="AW60" i="50" s="1"/>
  <c r="E295" i="49"/>
  <c r="AX11" i="50" s="1"/>
  <c r="AD295" i="49"/>
  <c r="AX39" i="50" s="1"/>
  <c r="AM295" i="49"/>
  <c r="AX48" i="50" s="1"/>
  <c r="D327" i="49"/>
  <c r="O323" i="49"/>
  <c r="BB21" i="50" s="1"/>
  <c r="W323" i="49"/>
  <c r="BB31" i="50" s="1"/>
  <c r="AE323" i="49"/>
  <c r="BB40" i="50" s="1"/>
  <c r="AN323" i="49"/>
  <c r="BB49" i="50" s="1"/>
  <c r="AV323" i="49"/>
  <c r="BB57" i="50" s="1"/>
  <c r="U351" i="49"/>
  <c r="BF29" i="50" s="1"/>
  <c r="AC351" i="49"/>
  <c r="BF38" i="50" s="1"/>
  <c r="AL351" i="49"/>
  <c r="BF47" i="50" s="1"/>
  <c r="J98" i="49"/>
  <c r="V16" i="50" s="1"/>
  <c r="S98" i="49"/>
  <c r="V27" i="50" s="1"/>
  <c r="AA98" i="49"/>
  <c r="V36" i="50" s="1"/>
  <c r="AJ98" i="49"/>
  <c r="V45" i="50" s="1"/>
  <c r="AR98" i="49"/>
  <c r="V53" i="50" s="1"/>
  <c r="AZ98" i="49"/>
  <c r="V61" i="50" s="1"/>
  <c r="AI98" i="49"/>
  <c r="V44" i="50" s="1"/>
  <c r="Y105" i="49"/>
  <c r="W34" i="50" s="1"/>
  <c r="AX105" i="49"/>
  <c r="W59" i="50" s="1"/>
  <c r="AF26" i="50"/>
  <c r="AF35" i="50"/>
  <c r="AF43" i="50"/>
  <c r="AF51" i="50"/>
  <c r="AF59" i="50"/>
  <c r="W302" i="49"/>
  <c r="AY31" i="50" s="1"/>
  <c r="AE302" i="49"/>
  <c r="AY40" i="50" s="1"/>
  <c r="AN302" i="49"/>
  <c r="AY49" i="50" s="1"/>
  <c r="AV302" i="49"/>
  <c r="AY57" i="50" s="1"/>
  <c r="G309" i="49"/>
  <c r="AZ13" i="50" s="1"/>
  <c r="P309" i="49"/>
  <c r="AZ24" i="50" s="1"/>
  <c r="X309" i="49"/>
  <c r="AF309" i="49"/>
  <c r="AZ41" i="50" s="1"/>
  <c r="AO309" i="49"/>
  <c r="AZ50" i="50" s="1"/>
  <c r="AW309" i="49"/>
  <c r="AZ58" i="50" s="1"/>
  <c r="Q323" i="49"/>
  <c r="BB25" i="50" s="1"/>
  <c r="I330" i="49"/>
  <c r="BC15" i="50" s="1"/>
  <c r="R330" i="49"/>
  <c r="BC26" i="50" s="1"/>
  <c r="Z330" i="49"/>
  <c r="BC35" i="50" s="1"/>
  <c r="AI330" i="49"/>
  <c r="BC44" i="50" s="1"/>
  <c r="AQ330" i="49"/>
  <c r="BC52" i="50" s="1"/>
  <c r="AY330" i="49"/>
  <c r="BC60" i="50" s="1"/>
  <c r="R120" i="49"/>
  <c r="Y26" i="50" s="1"/>
  <c r="AI120" i="49"/>
  <c r="Y44" i="50" s="1"/>
  <c r="AY120" i="49"/>
  <c r="Y60" i="50" s="1"/>
  <c r="I127" i="49"/>
  <c r="Z15" i="50" s="1"/>
  <c r="R127" i="49"/>
  <c r="Z26" i="50" s="1"/>
  <c r="Z127" i="49"/>
  <c r="Z35" i="50" s="1"/>
  <c r="AI127" i="49"/>
  <c r="Z44" i="50" s="1"/>
  <c r="AY127" i="49"/>
  <c r="Z60" i="50" s="1"/>
  <c r="AH127" i="49"/>
  <c r="Z43" i="50" s="1"/>
  <c r="AP127" i="49"/>
  <c r="Z51" i="50" s="1"/>
  <c r="AX127" i="49"/>
  <c r="Z59" i="50" s="1"/>
  <c r="AF11" i="50"/>
  <c r="AF54" i="50"/>
  <c r="AF27" i="50"/>
  <c r="AF44" i="50"/>
  <c r="AF52" i="50"/>
  <c r="AF60" i="50"/>
  <c r="H219" i="49"/>
  <c r="AL14" i="50" s="1"/>
  <c r="P219" i="49"/>
  <c r="AL24" i="50" s="1"/>
  <c r="X219" i="49"/>
  <c r="AF219" i="49"/>
  <c r="AL41" i="50" s="1"/>
  <c r="AN219" i="49"/>
  <c r="AL49" i="50" s="1"/>
  <c r="AV219" i="49"/>
  <c r="AL57" i="50" s="1"/>
  <c r="Q226" i="49"/>
  <c r="AM25" i="50" s="1"/>
  <c r="AH226" i="49"/>
  <c r="AX226" i="49"/>
  <c r="AM59" i="50" s="1"/>
  <c r="O240" i="49"/>
  <c r="AO21" i="50" s="1"/>
  <c r="AQ247" i="49"/>
  <c r="AP52" i="50" s="1"/>
  <c r="AY247" i="49"/>
  <c r="AP60" i="50" s="1"/>
  <c r="AX273" i="49"/>
  <c r="AU59" i="50" s="1"/>
  <c r="T288" i="49"/>
  <c r="AW28" i="50" s="1"/>
  <c r="AK288" i="49"/>
  <c r="AW46" i="50" s="1"/>
  <c r="AI309" i="49"/>
  <c r="AZ44" i="50" s="1"/>
  <c r="AQ309" i="49"/>
  <c r="AZ52" i="50" s="1"/>
  <c r="AY309" i="49"/>
  <c r="AZ60" i="50" s="1"/>
  <c r="H309" i="49"/>
  <c r="AZ14" i="50" s="1"/>
  <c r="Y309" i="49"/>
  <c r="AZ34" i="50" s="1"/>
  <c r="AH309" i="49"/>
  <c r="AZ43" i="50" s="1"/>
  <c r="AX309" i="49"/>
  <c r="AZ59" i="50" s="1"/>
  <c r="I323" i="49"/>
  <c r="BB15" i="50" s="1"/>
  <c r="R323" i="49"/>
  <c r="BB26" i="50" s="1"/>
  <c r="AI323" i="49"/>
  <c r="BB44" i="50" s="1"/>
  <c r="AQ323" i="49"/>
  <c r="BB52" i="50" s="1"/>
  <c r="AY323" i="49"/>
  <c r="BB60" i="50" s="1"/>
  <c r="AX323" i="49"/>
  <c r="BB59" i="50" s="1"/>
  <c r="T330" i="49"/>
  <c r="BC28" i="50" s="1"/>
  <c r="AB330" i="49"/>
  <c r="BC37" i="50" s="1"/>
  <c r="AK330" i="49"/>
  <c r="BC46" i="50" s="1"/>
  <c r="AS330" i="49"/>
  <c r="BC54" i="50" s="1"/>
  <c r="BA330" i="49"/>
  <c r="BC62" i="50" s="1"/>
  <c r="J330" i="49"/>
  <c r="BC16" i="50" s="1"/>
  <c r="S330" i="49"/>
  <c r="BC27" i="50" s="1"/>
  <c r="AA330" i="49"/>
  <c r="BC36" i="50" s="1"/>
  <c r="AJ330" i="49"/>
  <c r="BC45" i="50" s="1"/>
  <c r="AR330" i="49"/>
  <c r="BC53" i="50" s="1"/>
  <c r="AZ330" i="49"/>
  <c r="BC61" i="50" s="1"/>
  <c r="T337" i="49"/>
  <c r="BD28" i="50" s="1"/>
  <c r="AB337" i="49"/>
  <c r="BD37" i="50" s="1"/>
  <c r="AK337" i="49"/>
  <c r="BD46" i="50" s="1"/>
  <c r="AS337" i="49"/>
  <c r="BD54" i="50" s="1"/>
  <c r="BA337" i="49"/>
  <c r="BD62" i="50" s="1"/>
  <c r="J337" i="49"/>
  <c r="BD16" i="50" s="1"/>
  <c r="S105" i="49"/>
  <c r="AZ105" i="49"/>
  <c r="W61" i="50" s="1"/>
  <c r="AF62" i="50"/>
  <c r="AF28" i="50"/>
  <c r="AF37" i="50"/>
  <c r="AF45" i="50"/>
  <c r="AF53" i="50"/>
  <c r="Q302" i="49"/>
  <c r="AY25" i="50" s="1"/>
  <c r="AH302" i="49"/>
  <c r="AY43" i="50" s="1"/>
  <c r="AX302" i="49"/>
  <c r="AY59" i="50" s="1"/>
  <c r="AW351" i="49"/>
  <c r="BF58" i="50" s="1"/>
  <c r="M105" i="49"/>
  <c r="W19" i="50" s="1"/>
  <c r="AC105" i="49"/>
  <c r="W38" i="50" s="1"/>
  <c r="AL105" i="49"/>
  <c r="W47" i="50" s="1"/>
  <c r="J120" i="49"/>
  <c r="Y16" i="50" s="1"/>
  <c r="AA120" i="49"/>
  <c r="Y36" i="50" s="1"/>
  <c r="AR120" i="49"/>
  <c r="Y53" i="50" s="1"/>
  <c r="J127" i="49"/>
  <c r="Z16" i="50" s="1"/>
  <c r="S127" i="49"/>
  <c r="Z27" i="50" s="1"/>
  <c r="AA127" i="49"/>
  <c r="Z36" i="50" s="1"/>
  <c r="AJ127" i="49"/>
  <c r="Z45" i="50" s="1"/>
  <c r="AR127" i="49"/>
  <c r="Z53" i="50" s="1"/>
  <c r="AZ127" i="49"/>
  <c r="Z61" i="50" s="1"/>
  <c r="M134" i="49"/>
  <c r="AA19" i="50" s="1"/>
  <c r="AC134" i="49"/>
  <c r="AA38" i="50" s="1"/>
  <c r="AT134" i="49"/>
  <c r="AA55" i="50" s="1"/>
  <c r="AF19" i="50"/>
  <c r="U266" i="49"/>
  <c r="AT29" i="50" s="1"/>
  <c r="AB266" i="49"/>
  <c r="AT37" i="50" s="1"/>
  <c r="BA266" i="49"/>
  <c r="AT62" i="50" s="1"/>
  <c r="K281" i="49"/>
  <c r="AV17" i="50" s="1"/>
  <c r="O288" i="49"/>
  <c r="AW21" i="50" s="1"/>
  <c r="AQ295" i="49"/>
  <c r="AX52" i="50" s="1"/>
  <c r="AY295" i="49"/>
  <c r="AX60" i="50" s="1"/>
  <c r="H295" i="49"/>
  <c r="AX14" i="50" s="1"/>
  <c r="Q295" i="49"/>
  <c r="AX25" i="50" s="1"/>
  <c r="Y295" i="49"/>
  <c r="AX34" i="50" s="1"/>
  <c r="AH295" i="49"/>
  <c r="AX43" i="50" s="1"/>
  <c r="AP295" i="49"/>
  <c r="AX51" i="50" s="1"/>
  <c r="AX295" i="49"/>
  <c r="AX59" i="50" s="1"/>
  <c r="J309" i="49"/>
  <c r="AZ16" i="50" s="1"/>
  <c r="S309" i="49"/>
  <c r="AZ27" i="50" s="1"/>
  <c r="AA309" i="49"/>
  <c r="AZ36" i="50" s="1"/>
  <c r="AJ309" i="49"/>
  <c r="AZ45" i="50" s="1"/>
  <c r="AR309" i="49"/>
  <c r="AZ53" i="50" s="1"/>
  <c r="AZ309" i="49"/>
  <c r="AZ61" i="50" s="1"/>
  <c r="M316" i="49"/>
  <c r="BA19" i="50" s="1"/>
  <c r="U316" i="49"/>
  <c r="BA29" i="50" s="1"/>
  <c r="AC316" i="49"/>
  <c r="BA38" i="50" s="1"/>
  <c r="AL316" i="49"/>
  <c r="BA47" i="50" s="1"/>
  <c r="AT316" i="49"/>
  <c r="BA55" i="50" s="1"/>
  <c r="M330" i="49"/>
  <c r="BC19" i="50" s="1"/>
  <c r="U330" i="49"/>
  <c r="BC29" i="50" s="1"/>
  <c r="AC330" i="49"/>
  <c r="BC38" i="50" s="1"/>
  <c r="AL330" i="49"/>
  <c r="BC47" i="50" s="1"/>
  <c r="AT330" i="49"/>
  <c r="BC55" i="50" s="1"/>
  <c r="M337" i="49"/>
  <c r="BD19" i="50" s="1"/>
  <c r="U337" i="49"/>
  <c r="BD29" i="50" s="1"/>
  <c r="AC337" i="49"/>
  <c r="BD38" i="50" s="1"/>
  <c r="AL337" i="49"/>
  <c r="BD47" i="50" s="1"/>
  <c r="AT337" i="49"/>
  <c r="BD55" i="50" s="1"/>
  <c r="AF29" i="50"/>
  <c r="AF12" i="50"/>
  <c r="K266" i="49"/>
  <c r="AT17" i="50" s="1"/>
  <c r="D267" i="49"/>
  <c r="AB323" i="49"/>
  <c r="BB37" i="50" s="1"/>
  <c r="AK323" i="49"/>
  <c r="BB46" i="50" s="1"/>
  <c r="AS323" i="49"/>
  <c r="BB54" i="50" s="1"/>
  <c r="BA323" i="49"/>
  <c r="BB62" i="50" s="1"/>
  <c r="F337" i="49"/>
  <c r="BD12" i="50" s="1"/>
  <c r="O337" i="49"/>
  <c r="BD21" i="50" s="1"/>
  <c r="W337" i="49"/>
  <c r="BD31" i="50" s="1"/>
  <c r="AE337" i="49"/>
  <c r="BD40" i="50" s="1"/>
  <c r="AN337" i="49"/>
  <c r="BD49" i="50" s="1"/>
  <c r="AV337" i="49"/>
  <c r="BD57" i="50" s="1"/>
  <c r="N337" i="49"/>
  <c r="BD20" i="50" s="1"/>
  <c r="V337" i="49"/>
  <c r="BD30" i="50" s="1"/>
  <c r="AD337" i="49"/>
  <c r="BD39" i="50" s="1"/>
  <c r="AM337" i="49"/>
  <c r="BD48" i="50" s="1"/>
  <c r="AU337" i="49"/>
  <c r="BD56" i="50" s="1"/>
  <c r="AY351" i="49"/>
  <c r="BF60" i="50" s="1"/>
  <c r="T14" i="47"/>
  <c r="H28" i="48" s="1"/>
  <c r="AB14" i="47"/>
  <c r="AK14" i="47"/>
  <c r="H46" i="48" s="1"/>
  <c r="AS14" i="47"/>
  <c r="H54" i="48" s="1"/>
  <c r="BA14" i="47"/>
  <c r="H62" i="48" s="1"/>
  <c r="AY126" i="47"/>
  <c r="Z60" i="48" s="1"/>
  <c r="K126" i="47"/>
  <c r="Z17" i="48" s="1"/>
  <c r="E119" i="47"/>
  <c r="Y11" i="48" s="1"/>
  <c r="W291" i="47"/>
  <c r="AW31" i="48" s="1"/>
  <c r="I305" i="47"/>
  <c r="AY15" i="48" s="1"/>
  <c r="G133" i="47"/>
  <c r="AA13" i="48" s="1"/>
  <c r="P133" i="47"/>
  <c r="AA24" i="48" s="1"/>
  <c r="X133" i="47"/>
  <c r="AF133" i="47"/>
  <c r="AA41" i="48" s="1"/>
  <c r="AO133" i="47"/>
  <c r="AA50" i="48" s="1"/>
  <c r="AW133" i="47"/>
  <c r="AA58" i="48" s="1"/>
  <c r="S319" i="47"/>
  <c r="BA27" i="48" s="1"/>
  <c r="Q35" i="47"/>
  <c r="K25" i="48" s="1"/>
  <c r="G126" i="47"/>
  <c r="Z13" i="48" s="1"/>
  <c r="P126" i="47"/>
  <c r="Z24" i="48" s="1"/>
  <c r="X126" i="47"/>
  <c r="AF126" i="47"/>
  <c r="Z41" i="48" s="1"/>
  <c r="R305" i="47"/>
  <c r="AY26" i="48" s="1"/>
  <c r="Z305" i="47"/>
  <c r="AY35" i="48" s="1"/>
  <c r="X354" i="47"/>
  <c r="F21" i="47"/>
  <c r="I12" i="48" s="1"/>
  <c r="F56" i="47"/>
  <c r="N12" i="48" s="1"/>
  <c r="O56" i="47"/>
  <c r="N21" i="48" s="1"/>
  <c r="AU223" i="47"/>
  <c r="AL56" i="48" s="1"/>
  <c r="AH70" i="47"/>
  <c r="P43" i="48" s="1"/>
  <c r="H21" i="47"/>
  <c r="I14" i="48" s="1"/>
  <c r="AI305" i="47"/>
  <c r="AY44" i="48" s="1"/>
  <c r="AQ305" i="47"/>
  <c r="AY52" i="48" s="1"/>
  <c r="AY305" i="47"/>
  <c r="AY60" i="48" s="1"/>
  <c r="AA21" i="47"/>
  <c r="I36" i="48" s="1"/>
  <c r="W298" i="47"/>
  <c r="AX31" i="48" s="1"/>
  <c r="I312" i="47"/>
  <c r="AZ15" i="48" s="1"/>
  <c r="R312" i="47"/>
  <c r="AZ26" i="48" s="1"/>
  <c r="Z312" i="47"/>
  <c r="AZ35" i="48" s="1"/>
  <c r="E126" i="47"/>
  <c r="Z11" i="48" s="1"/>
  <c r="N126" i="47"/>
  <c r="Z20" i="48" s="1"/>
  <c r="V126" i="47"/>
  <c r="Q21" i="47"/>
  <c r="I25" i="48" s="1"/>
  <c r="Y21" i="47"/>
  <c r="I34" i="48" s="1"/>
  <c r="AH21" i="47"/>
  <c r="I43" i="48" s="1"/>
  <c r="AP21" i="47"/>
  <c r="I51" i="48" s="1"/>
  <c r="AX21" i="47"/>
  <c r="I59" i="48" s="1"/>
  <c r="K230" i="47"/>
  <c r="AM17" i="48" s="1"/>
  <c r="T230" i="47"/>
  <c r="AM28" i="48" s="1"/>
  <c r="AB230" i="47"/>
  <c r="AM37" i="48" s="1"/>
  <c r="E223" i="47"/>
  <c r="AL11" i="48" s="1"/>
  <c r="M223" i="47"/>
  <c r="AL19" i="48" s="1"/>
  <c r="U223" i="47"/>
  <c r="AL29" i="48" s="1"/>
  <c r="AC223" i="47"/>
  <c r="AL38" i="48" s="1"/>
  <c r="AK223" i="47"/>
  <c r="AL46" i="48" s="1"/>
  <c r="AI312" i="47"/>
  <c r="AZ44" i="48" s="1"/>
  <c r="AQ312" i="47"/>
  <c r="AZ52" i="48" s="1"/>
  <c r="AA333" i="47"/>
  <c r="BC36" i="48" s="1"/>
  <c r="F105" i="47"/>
  <c r="W12" i="48" s="1"/>
  <c r="O105" i="47"/>
  <c r="W21" i="48" s="1"/>
  <c r="W105" i="47"/>
  <c r="W31" i="48" s="1"/>
  <c r="AE105" i="47"/>
  <c r="W40" i="48" s="1"/>
  <c r="P230" i="47"/>
  <c r="AM24" i="48" s="1"/>
  <c r="X230" i="47"/>
  <c r="AF230" i="47"/>
  <c r="AM41" i="48" s="1"/>
  <c r="AO230" i="47"/>
  <c r="AM50" i="48" s="1"/>
  <c r="AW230" i="47"/>
  <c r="AM58" i="48" s="1"/>
  <c r="G270" i="47"/>
  <c r="AT13" i="48" s="1"/>
  <c r="AI298" i="47"/>
  <c r="AX44" i="48" s="1"/>
  <c r="M312" i="47"/>
  <c r="AZ19" i="48" s="1"/>
  <c r="U312" i="47"/>
  <c r="AZ29" i="48" s="1"/>
  <c r="AC312" i="47"/>
  <c r="AZ38" i="48" s="1"/>
  <c r="AL312" i="47"/>
  <c r="AZ47" i="48" s="1"/>
  <c r="AT312" i="47"/>
  <c r="AZ55" i="48" s="1"/>
  <c r="AF354" i="47"/>
  <c r="BF41" i="48" s="1"/>
  <c r="AD126" i="47"/>
  <c r="Z39" i="48" s="1"/>
  <c r="AM126" i="47"/>
  <c r="Z48" i="48" s="1"/>
  <c r="E312" i="47"/>
  <c r="AZ11" i="48" s="1"/>
  <c r="I21" i="47"/>
  <c r="I15" i="48" s="1"/>
  <c r="R21" i="47"/>
  <c r="I26" i="48" s="1"/>
  <c r="Z21" i="47"/>
  <c r="I35" i="48" s="1"/>
  <c r="AI21" i="47"/>
  <c r="I44" i="48" s="1"/>
  <c r="AQ21" i="47"/>
  <c r="I52" i="48" s="1"/>
  <c r="AY21" i="47"/>
  <c r="I60" i="48" s="1"/>
  <c r="X42" i="47"/>
  <c r="AO42" i="47"/>
  <c r="L50" i="48" s="1"/>
  <c r="AW42" i="47"/>
  <c r="L58" i="48" s="1"/>
  <c r="Z56" i="47"/>
  <c r="AI56" i="47"/>
  <c r="AC98" i="47"/>
  <c r="V38" i="48" s="1"/>
  <c r="AT98" i="47"/>
  <c r="V55" i="48" s="1"/>
  <c r="P112" i="47"/>
  <c r="X24" i="48" s="1"/>
  <c r="X112" i="47"/>
  <c r="AF112" i="47"/>
  <c r="X41" i="48" s="1"/>
  <c r="AK230" i="47"/>
  <c r="AM46" i="48" s="1"/>
  <c r="AS230" i="47"/>
  <c r="AM54" i="48" s="1"/>
  <c r="BA230" i="47"/>
  <c r="AM62" i="48" s="1"/>
  <c r="AB35" i="47"/>
  <c r="K37" i="48" s="1"/>
  <c r="AK35" i="47"/>
  <c r="K46" i="48" s="1"/>
  <c r="BA35" i="47"/>
  <c r="K62" i="48" s="1"/>
  <c r="AY312" i="47"/>
  <c r="AZ60" i="48" s="1"/>
  <c r="AU21" i="47"/>
  <c r="I56" i="48" s="1"/>
  <c r="AN105" i="47"/>
  <c r="W49" i="48" s="1"/>
  <c r="O340" i="47"/>
  <c r="BD21" i="48" s="1"/>
  <c r="AE340" i="47"/>
  <c r="BD40" i="48" s="1"/>
  <c r="AN270" i="47"/>
  <c r="AT49" i="48" s="1"/>
  <c r="AV270" i="47"/>
  <c r="AT57" i="48" s="1"/>
  <c r="AO112" i="47"/>
  <c r="E70" i="47"/>
  <c r="P11" i="48" s="1"/>
  <c r="M7" i="47"/>
  <c r="G19" i="48" s="1"/>
  <c r="W56" i="47"/>
  <c r="N31" i="48" s="1"/>
  <c r="AE56" i="47"/>
  <c r="AK77" i="47"/>
  <c r="Q46" i="48" s="1"/>
  <c r="J77" i="47"/>
  <c r="Q16" i="48" s="1"/>
  <c r="V91" i="47"/>
  <c r="U30" i="48" s="1"/>
  <c r="AV105" i="47"/>
  <c r="W57" i="48" s="1"/>
  <c r="H70" i="47"/>
  <c r="P14" i="48" s="1"/>
  <c r="Q70" i="47"/>
  <c r="P25" i="48" s="1"/>
  <c r="T270" i="47"/>
  <c r="AT28" i="48" s="1"/>
  <c r="I277" i="47"/>
  <c r="AU15" i="48" s="1"/>
  <c r="T305" i="47"/>
  <c r="AY28" i="48" s="1"/>
  <c r="BA305" i="47"/>
  <c r="AY62" i="48" s="1"/>
  <c r="H333" i="47"/>
  <c r="BC14" i="48" s="1"/>
  <c r="Q333" i="47"/>
  <c r="BC25" i="48" s="1"/>
  <c r="Y333" i="47"/>
  <c r="BC34" i="48" s="1"/>
  <c r="AH333" i="47"/>
  <c r="BC43" i="48" s="1"/>
  <c r="AP333" i="47"/>
  <c r="BC51" i="48" s="1"/>
  <c r="R347" i="47"/>
  <c r="BE26" i="48" s="1"/>
  <c r="Z347" i="47"/>
  <c r="BE35" i="48" s="1"/>
  <c r="AY347" i="47"/>
  <c r="BE60" i="48" s="1"/>
  <c r="AH91" i="47"/>
  <c r="U43" i="48" s="1"/>
  <c r="AX91" i="47"/>
  <c r="U59" i="48" s="1"/>
  <c r="G105" i="47"/>
  <c r="W13" i="48" s="1"/>
  <c r="X105" i="47"/>
  <c r="AF105" i="47"/>
  <c r="W41" i="48" s="1"/>
  <c r="AU126" i="47"/>
  <c r="Z56" i="48" s="1"/>
  <c r="AN14" i="47"/>
  <c r="H49" i="48" s="1"/>
  <c r="G77" i="47"/>
  <c r="Q13" i="48" s="1"/>
  <c r="P77" i="47"/>
  <c r="Q24" i="48" s="1"/>
  <c r="X77" i="47"/>
  <c r="AF77" i="47"/>
  <c r="Q41" i="48" s="1"/>
  <c r="AO77" i="47"/>
  <c r="Q50" i="48" s="1"/>
  <c r="E340" i="47"/>
  <c r="BD11" i="48" s="1"/>
  <c r="Q28" i="47"/>
  <c r="J25" i="48" s="1"/>
  <c r="M35" i="47"/>
  <c r="K19" i="48" s="1"/>
  <c r="AN49" i="47"/>
  <c r="M49" i="48" s="1"/>
  <c r="M70" i="47"/>
  <c r="P19" i="48" s="1"/>
  <c r="K277" i="47"/>
  <c r="AU17" i="48" s="1"/>
  <c r="T277" i="47"/>
  <c r="AU28" i="48" s="1"/>
  <c r="AB277" i="47"/>
  <c r="AU37" i="48" s="1"/>
  <c r="O284" i="47"/>
  <c r="AV21" i="48" s="1"/>
  <c r="X14" i="47"/>
  <c r="J56" i="47"/>
  <c r="N16" i="48" s="1"/>
  <c r="J112" i="47"/>
  <c r="X16" i="48" s="1"/>
  <c r="S112" i="47"/>
  <c r="X27" i="48" s="1"/>
  <c r="AI91" i="47"/>
  <c r="U44" i="48" s="1"/>
  <c r="AQ91" i="47"/>
  <c r="U52" i="48" s="1"/>
  <c r="AY91" i="47"/>
  <c r="U60" i="48" s="1"/>
  <c r="M98" i="47"/>
  <c r="V19" i="48" s="1"/>
  <c r="U98" i="47"/>
  <c r="V29" i="48" s="1"/>
  <c r="AL98" i="47"/>
  <c r="V47" i="48" s="1"/>
  <c r="T126" i="47"/>
  <c r="Z28" i="48" s="1"/>
  <c r="AB126" i="47"/>
  <c r="Z37" i="48" s="1"/>
  <c r="AK126" i="47"/>
  <c r="Z46" i="48" s="1"/>
  <c r="H133" i="47"/>
  <c r="AA14" i="48" s="1"/>
  <c r="Q133" i="47"/>
  <c r="AA25" i="48" s="1"/>
  <c r="AR291" i="47"/>
  <c r="AD319" i="47"/>
  <c r="BA39" i="48" s="1"/>
  <c r="K21" i="47"/>
  <c r="I17" i="48" s="1"/>
  <c r="T21" i="47"/>
  <c r="I28" i="48" s="1"/>
  <c r="AB21" i="47"/>
  <c r="I37" i="48" s="1"/>
  <c r="AK21" i="47"/>
  <c r="I46" i="48" s="1"/>
  <c r="AS21" i="47"/>
  <c r="I54" i="48" s="1"/>
  <c r="BA21" i="47"/>
  <c r="I62" i="48" s="1"/>
  <c r="N98" i="47"/>
  <c r="V20" i="48" s="1"/>
  <c r="V98" i="47"/>
  <c r="V30" i="48" s="1"/>
  <c r="AD98" i="47"/>
  <c r="V39" i="48" s="1"/>
  <c r="AM98" i="47"/>
  <c r="V48" i="48" s="1"/>
  <c r="AU98" i="47"/>
  <c r="V56" i="48" s="1"/>
  <c r="J244" i="47"/>
  <c r="AO16" i="48" s="1"/>
  <c r="S244" i="47"/>
  <c r="AO27" i="48" s="1"/>
  <c r="AA244" i="47"/>
  <c r="AO36" i="48" s="1"/>
  <c r="AK291" i="47"/>
  <c r="AW46" i="48" s="1"/>
  <c r="H298" i="47"/>
  <c r="AX14" i="48" s="1"/>
  <c r="Q298" i="47"/>
  <c r="AX25" i="48" s="1"/>
  <c r="Y298" i="47"/>
  <c r="AX34" i="48" s="1"/>
  <c r="AH298" i="47"/>
  <c r="AX43" i="48" s="1"/>
  <c r="AP298" i="47"/>
  <c r="AX51" i="48" s="1"/>
  <c r="AX298" i="47"/>
  <c r="AX59" i="48" s="1"/>
  <c r="AN56" i="47"/>
  <c r="AV56" i="47"/>
  <c r="AW112" i="47"/>
  <c r="X58" i="48" s="1"/>
  <c r="U119" i="47"/>
  <c r="AC119" i="47"/>
  <c r="Y38" i="48" s="1"/>
  <c r="AL119" i="47"/>
  <c r="Y47" i="48" s="1"/>
  <c r="AT119" i="47"/>
  <c r="Y55" i="48" s="1"/>
  <c r="R270" i="47"/>
  <c r="AT26" i="48" s="1"/>
  <c r="Z270" i="47"/>
  <c r="AT35" i="48" s="1"/>
  <c r="AI270" i="47"/>
  <c r="AT44" i="48" s="1"/>
  <c r="AQ270" i="47"/>
  <c r="AT52" i="48" s="1"/>
  <c r="AY270" i="47"/>
  <c r="AT60" i="48" s="1"/>
  <c r="J284" i="47"/>
  <c r="AV16" i="48" s="1"/>
  <c r="AJ284" i="47"/>
  <c r="AV45" i="48" s="1"/>
  <c r="O291" i="47"/>
  <c r="AW21" i="48" s="1"/>
  <c r="N354" i="47"/>
  <c r="BF20" i="48" s="1"/>
  <c r="Y70" i="47"/>
  <c r="P34" i="48" s="1"/>
  <c r="AP70" i="47"/>
  <c r="P51" i="48" s="1"/>
  <c r="V340" i="47"/>
  <c r="BD30" i="48" s="1"/>
  <c r="R277" i="47"/>
  <c r="AU26" i="48" s="1"/>
  <c r="Z277" i="47"/>
  <c r="AU35" i="48" s="1"/>
  <c r="AI277" i="47"/>
  <c r="AU44" i="48" s="1"/>
  <c r="AQ277" i="47"/>
  <c r="AU52" i="48" s="1"/>
  <c r="AY277" i="47"/>
  <c r="AU60" i="48" s="1"/>
  <c r="H277" i="47"/>
  <c r="AU14" i="48" s="1"/>
  <c r="Q277" i="47"/>
  <c r="AU25" i="48" s="1"/>
  <c r="Y277" i="47"/>
  <c r="AU34" i="48" s="1"/>
  <c r="H326" i="47"/>
  <c r="BB14" i="48" s="1"/>
  <c r="O21" i="47"/>
  <c r="I21" i="48" s="1"/>
  <c r="AN21" i="47"/>
  <c r="I49" i="48" s="1"/>
  <c r="G35" i="47"/>
  <c r="K13" i="48" s="1"/>
  <c r="P35" i="47"/>
  <c r="K24" i="48" s="1"/>
  <c r="X35" i="47"/>
  <c r="AF35" i="47"/>
  <c r="K41" i="48" s="1"/>
  <c r="AO35" i="47"/>
  <c r="K50" i="48" s="1"/>
  <c r="AW35" i="47"/>
  <c r="K58" i="48" s="1"/>
  <c r="U42" i="47"/>
  <c r="L29" i="48" s="1"/>
  <c r="AC42" i="47"/>
  <c r="L38" i="48" s="1"/>
  <c r="AL42" i="47"/>
  <c r="L47" i="48" s="1"/>
  <c r="AT42" i="47"/>
  <c r="L55" i="48" s="1"/>
  <c r="Q49" i="47"/>
  <c r="M25" i="48" s="1"/>
  <c r="P49" i="47"/>
  <c r="M24" i="48" s="1"/>
  <c r="X49" i="47"/>
  <c r="AF49" i="47"/>
  <c r="M41" i="48" s="1"/>
  <c r="AO49" i="47"/>
  <c r="M50" i="48" s="1"/>
  <c r="Q63" i="47"/>
  <c r="O25" i="48" s="1"/>
  <c r="Y63" i="47"/>
  <c r="AH63" i="47"/>
  <c r="AP63" i="47"/>
  <c r="O51" i="48" s="1"/>
  <c r="AX63" i="47"/>
  <c r="N60" i="48" s="1"/>
  <c r="E77" i="47"/>
  <c r="Q11" i="48" s="1"/>
  <c r="N77" i="47"/>
  <c r="Q20" i="48" s="1"/>
  <c r="V77" i="47"/>
  <c r="Q30" i="48" s="1"/>
  <c r="AD77" i="47"/>
  <c r="Q39" i="48" s="1"/>
  <c r="AM77" i="47"/>
  <c r="Q48" i="48" s="1"/>
  <c r="AA112" i="47"/>
  <c r="X36" i="48" s="1"/>
  <c r="AJ112" i="47"/>
  <c r="X45" i="48" s="1"/>
  <c r="AR112" i="47"/>
  <c r="X53" i="48" s="1"/>
  <c r="D207" i="47"/>
  <c r="D206" i="47" s="1"/>
  <c r="AJ244" i="47"/>
  <c r="AR244" i="47"/>
  <c r="AO53" i="48" s="1"/>
  <c r="AZ244" i="47"/>
  <c r="AO61" i="48" s="1"/>
  <c r="H284" i="47"/>
  <c r="AV14" i="48" s="1"/>
  <c r="Q284" i="47"/>
  <c r="AV25" i="48" s="1"/>
  <c r="Y284" i="47"/>
  <c r="AV34" i="48" s="1"/>
  <c r="AH284" i="47"/>
  <c r="AV43" i="48" s="1"/>
  <c r="AP284" i="47"/>
  <c r="AV51" i="48" s="1"/>
  <c r="AX284" i="47"/>
  <c r="AV59" i="48" s="1"/>
  <c r="G119" i="47"/>
  <c r="Y13" i="48" s="1"/>
  <c r="P119" i="47"/>
  <c r="Y24" i="48" s="1"/>
  <c r="X119" i="47"/>
  <c r="AF119" i="47"/>
  <c r="Y41" i="48" s="1"/>
  <c r="J230" i="47"/>
  <c r="AM16" i="48" s="1"/>
  <c r="S230" i="47"/>
  <c r="AM27" i="48" s="1"/>
  <c r="AA230" i="47"/>
  <c r="AM36" i="48" s="1"/>
  <c r="AJ230" i="47"/>
  <c r="AM45" i="48" s="1"/>
  <c r="AR230" i="47"/>
  <c r="AM53" i="48" s="1"/>
  <c r="AZ230" i="47"/>
  <c r="AM61" i="48" s="1"/>
  <c r="Y251" i="47"/>
  <c r="AP34" i="48" s="1"/>
  <c r="K305" i="47"/>
  <c r="AY17" i="48" s="1"/>
  <c r="AB305" i="47"/>
  <c r="AY37" i="48" s="1"/>
  <c r="AK305" i="47"/>
  <c r="AY46" i="48" s="1"/>
  <c r="AS305" i="47"/>
  <c r="AY54" i="48" s="1"/>
  <c r="K7" i="47"/>
  <c r="G17" i="48" s="1"/>
  <c r="T7" i="47"/>
  <c r="G28" i="48" s="1"/>
  <c r="AB7" i="47"/>
  <c r="G37" i="48" s="1"/>
  <c r="AK7" i="47"/>
  <c r="G46" i="48" s="1"/>
  <c r="AS7" i="47"/>
  <c r="G54" i="48" s="1"/>
  <c r="BA7" i="47"/>
  <c r="G62" i="48" s="1"/>
  <c r="F14" i="47"/>
  <c r="AE14" i="47"/>
  <c r="H40" i="48" s="1"/>
  <c r="AV14" i="47"/>
  <c r="H57" i="48" s="1"/>
  <c r="E28" i="47"/>
  <c r="J11" i="48" s="1"/>
  <c r="N28" i="47"/>
  <c r="J20" i="48" s="1"/>
  <c r="V28" i="47"/>
  <c r="J30" i="48" s="1"/>
  <c r="AD28" i="47"/>
  <c r="J39" i="48" s="1"/>
  <c r="AM28" i="47"/>
  <c r="J48" i="48" s="1"/>
  <c r="AU28" i="47"/>
  <c r="J56" i="48" s="1"/>
  <c r="H35" i="47"/>
  <c r="K14" i="48" s="1"/>
  <c r="Y35" i="47"/>
  <c r="K34" i="48" s="1"/>
  <c r="AH35" i="47"/>
  <c r="K43" i="48" s="1"/>
  <c r="AZ49" i="47"/>
  <c r="M61" i="48" s="1"/>
  <c r="AA63" i="47"/>
  <c r="O36" i="48" s="1"/>
  <c r="I63" i="47"/>
  <c r="O15" i="48" s="1"/>
  <c r="AQ63" i="47"/>
  <c r="N58" i="48" s="1"/>
  <c r="AO105" i="47"/>
  <c r="W50" i="48" s="1"/>
  <c r="AW105" i="47"/>
  <c r="W58" i="48" s="1"/>
  <c r="I119" i="47"/>
  <c r="Y15" i="48" s="1"/>
  <c r="R119" i="47"/>
  <c r="Y26" i="48" s="1"/>
  <c r="Z119" i="47"/>
  <c r="Y35" i="48" s="1"/>
  <c r="AI119" i="47"/>
  <c r="Y44" i="48" s="1"/>
  <c r="AQ119" i="47"/>
  <c r="Y52" i="48" s="1"/>
  <c r="AY119" i="47"/>
  <c r="Y60" i="48" s="1"/>
  <c r="AS223" i="47"/>
  <c r="AL54" i="48" s="1"/>
  <c r="BA223" i="47"/>
  <c r="AL62" i="48" s="1"/>
  <c r="J223" i="47"/>
  <c r="AL16" i="48" s="1"/>
  <c r="AH223" i="47"/>
  <c r="AL43" i="48" s="1"/>
  <c r="AX223" i="47"/>
  <c r="AL59" i="48" s="1"/>
  <c r="AV277" i="47"/>
  <c r="AU57" i="48" s="1"/>
  <c r="AL230" i="47"/>
  <c r="AM47" i="48" s="1"/>
  <c r="AX333" i="47"/>
  <c r="G14" i="47"/>
  <c r="H13" i="48" s="1"/>
  <c r="P14" i="47"/>
  <c r="H24" i="48" s="1"/>
  <c r="AF14" i="47"/>
  <c r="H41" i="48" s="1"/>
  <c r="AH277" i="47"/>
  <c r="AU43" i="48" s="1"/>
  <c r="AP277" i="47"/>
  <c r="AX277" i="47"/>
  <c r="AU59" i="48" s="1"/>
  <c r="AN291" i="47"/>
  <c r="AW49" i="48" s="1"/>
  <c r="AV291" i="47"/>
  <c r="AW57" i="48" s="1"/>
  <c r="K312" i="47"/>
  <c r="AZ17" i="48" s="1"/>
  <c r="T312" i="47"/>
  <c r="AZ28" i="48" s="1"/>
  <c r="H347" i="47"/>
  <c r="BE14" i="48" s="1"/>
  <c r="Q347" i="47"/>
  <c r="BE25" i="48" s="1"/>
  <c r="Y347" i="47"/>
  <c r="BE34" i="48" s="1"/>
  <c r="AH347" i="47"/>
  <c r="BE43" i="48" s="1"/>
  <c r="AP347" i="47"/>
  <c r="BE51" i="48" s="1"/>
  <c r="AX347" i="47"/>
  <c r="BE59" i="48" s="1"/>
  <c r="U35" i="47"/>
  <c r="K29" i="48" s="1"/>
  <c r="AC35" i="47"/>
  <c r="K38" i="48" s="1"/>
  <c r="AL35" i="47"/>
  <c r="K47" i="48" s="1"/>
  <c r="AT35" i="47"/>
  <c r="K55" i="48" s="1"/>
  <c r="AB105" i="47"/>
  <c r="W37" i="48" s="1"/>
  <c r="AK105" i="47"/>
  <c r="W46" i="48" s="1"/>
  <c r="AS105" i="47"/>
  <c r="W54" i="48" s="1"/>
  <c r="BA105" i="47"/>
  <c r="W62" i="48" s="1"/>
  <c r="M126" i="47"/>
  <c r="Z19" i="48" s="1"/>
  <c r="AC126" i="47"/>
  <c r="Z38" i="48" s="1"/>
  <c r="AT126" i="47"/>
  <c r="Z55" i="48" s="1"/>
  <c r="Y133" i="47"/>
  <c r="AA34" i="48" s="1"/>
  <c r="AH133" i="47"/>
  <c r="AA43" i="48" s="1"/>
  <c r="AP133" i="47"/>
  <c r="AA51" i="48" s="1"/>
  <c r="AX133" i="47"/>
  <c r="AA59" i="48" s="1"/>
  <c r="M270" i="47"/>
  <c r="AT19" i="48" s="1"/>
  <c r="AL270" i="47"/>
  <c r="AT47" i="48" s="1"/>
  <c r="M284" i="47"/>
  <c r="AV19" i="48" s="1"/>
  <c r="U284" i="47"/>
  <c r="AV29" i="48" s="1"/>
  <c r="AC284" i="47"/>
  <c r="AV38" i="48" s="1"/>
  <c r="G291" i="47"/>
  <c r="AW13" i="48" s="1"/>
  <c r="P291" i="47"/>
  <c r="AW24" i="48" s="1"/>
  <c r="X291" i="47"/>
  <c r="AF291" i="47"/>
  <c r="AW41" i="48" s="1"/>
  <c r="AO291" i="47"/>
  <c r="AW50" i="48" s="1"/>
  <c r="AW291" i="47"/>
  <c r="AW58" i="48" s="1"/>
  <c r="J319" i="47"/>
  <c r="BA16" i="48" s="1"/>
  <c r="S333" i="47"/>
  <c r="BC27" i="48" s="1"/>
  <c r="V354" i="47"/>
  <c r="BF30" i="48" s="1"/>
  <c r="Q223" i="47"/>
  <c r="AL25" i="48" s="1"/>
  <c r="Q244" i="47"/>
  <c r="AO25" i="48" s="1"/>
  <c r="Y244" i="47"/>
  <c r="AO34" i="48" s="1"/>
  <c r="AH244" i="47"/>
  <c r="AO43" i="48" s="1"/>
  <c r="AP244" i="47"/>
  <c r="AO51" i="48" s="1"/>
  <c r="AX244" i="47"/>
  <c r="AO59" i="48" s="1"/>
  <c r="N312" i="47"/>
  <c r="AZ20" i="48" s="1"/>
  <c r="V312" i="47"/>
  <c r="AZ30" i="48" s="1"/>
  <c r="AD312" i="47"/>
  <c r="AZ39" i="48" s="1"/>
  <c r="AM312" i="47"/>
  <c r="AZ48" i="48" s="1"/>
  <c r="AU312" i="47"/>
  <c r="AM340" i="47"/>
  <c r="BD48" i="48" s="1"/>
  <c r="F49" i="47"/>
  <c r="M12" i="48" s="1"/>
  <c r="R56" i="47"/>
  <c r="N26" i="48" s="1"/>
  <c r="O63" i="47"/>
  <c r="O21" i="48" s="1"/>
  <c r="W63" i="47"/>
  <c r="O31" i="48" s="1"/>
  <c r="AE63" i="47"/>
  <c r="N42" i="48" s="1"/>
  <c r="AN63" i="47"/>
  <c r="AV63" i="47"/>
  <c r="O57" i="48" s="1"/>
  <c r="J133" i="47"/>
  <c r="AA16" i="48" s="1"/>
  <c r="AA133" i="47"/>
  <c r="AA36" i="48" s="1"/>
  <c r="AR133" i="47"/>
  <c r="AA53" i="48" s="1"/>
  <c r="W284" i="47"/>
  <c r="AV31" i="48" s="1"/>
  <c r="AE284" i="47"/>
  <c r="AV40" i="48" s="1"/>
  <c r="AN284" i="47"/>
  <c r="AV49" i="48" s="1"/>
  <c r="AV284" i="47"/>
  <c r="AV57" i="48" s="1"/>
  <c r="AO354" i="47"/>
  <c r="BF50" i="48" s="1"/>
  <c r="F35" i="47"/>
  <c r="K12" i="48" s="1"/>
  <c r="O35" i="47"/>
  <c r="K21" i="48" s="1"/>
  <c r="W35" i="47"/>
  <c r="K31" i="48" s="1"/>
  <c r="AE35" i="47"/>
  <c r="K40" i="48" s="1"/>
  <c r="AN35" i="47"/>
  <c r="K49" i="48" s="1"/>
  <c r="AV35" i="47"/>
  <c r="K57" i="48" s="1"/>
  <c r="N63" i="47"/>
  <c r="O20" i="48" s="1"/>
  <c r="V63" i="47"/>
  <c r="O30" i="48" s="1"/>
  <c r="AD63" i="47"/>
  <c r="O39" i="48" s="1"/>
  <c r="AM63" i="47"/>
  <c r="O48" i="48" s="1"/>
  <c r="AU63" i="47"/>
  <c r="N57" i="48" s="1"/>
  <c r="G70" i="47"/>
  <c r="P13" i="48" s="1"/>
  <c r="X70" i="47"/>
  <c r="AC7" i="47"/>
  <c r="G38" i="48" s="1"/>
  <c r="AT7" i="47"/>
  <c r="G55" i="48" s="1"/>
  <c r="K28" i="47"/>
  <c r="J17" i="48" s="1"/>
  <c r="T28" i="47"/>
  <c r="J28" i="48" s="1"/>
  <c r="AB28" i="47"/>
  <c r="J37" i="48" s="1"/>
  <c r="AK28" i="47"/>
  <c r="J46" i="48" s="1"/>
  <c r="AS28" i="47"/>
  <c r="J54" i="48" s="1"/>
  <c r="BA28" i="47"/>
  <c r="J62" i="48" s="1"/>
  <c r="AE277" i="47"/>
  <c r="AU40" i="48" s="1"/>
  <c r="AV347" i="47"/>
  <c r="BE57" i="48" s="1"/>
  <c r="AD18" i="48"/>
  <c r="K141" i="47"/>
  <c r="AD17" i="48" s="1"/>
  <c r="H14" i="47"/>
  <c r="H14" i="48" s="1"/>
  <c r="AH14" i="47"/>
  <c r="H43" i="48" s="1"/>
  <c r="AP14" i="47"/>
  <c r="H51" i="48" s="1"/>
  <c r="J21" i="47"/>
  <c r="I16" i="48" s="1"/>
  <c r="S21" i="47"/>
  <c r="I27" i="48" s="1"/>
  <c r="AJ21" i="47"/>
  <c r="I45" i="48" s="1"/>
  <c r="AR21" i="47"/>
  <c r="I53" i="48" s="1"/>
  <c r="AZ21" i="47"/>
  <c r="I61" i="48" s="1"/>
  <c r="H7" i="47"/>
  <c r="G14" i="48" s="1"/>
  <c r="Y7" i="47"/>
  <c r="G34" i="48" s="1"/>
  <c r="AP7" i="47"/>
  <c r="G51" i="48" s="1"/>
  <c r="F42" i="47"/>
  <c r="L12" i="48" s="1"/>
  <c r="O42" i="47"/>
  <c r="L21" i="48" s="1"/>
  <c r="W42" i="47"/>
  <c r="L31" i="48" s="1"/>
  <c r="AE42" i="47"/>
  <c r="L40" i="48" s="1"/>
  <c r="AN42" i="47"/>
  <c r="L49" i="48" s="1"/>
  <c r="H28" i="47"/>
  <c r="O251" i="47"/>
  <c r="AP21" i="48" s="1"/>
  <c r="M49" i="47"/>
  <c r="M19" i="48" s="1"/>
  <c r="U49" i="47"/>
  <c r="M29" i="48" s="1"/>
  <c r="AC49" i="47"/>
  <c r="M38" i="48" s="1"/>
  <c r="AT49" i="47"/>
  <c r="M55" i="48" s="1"/>
  <c r="P70" i="47"/>
  <c r="P24" i="48" s="1"/>
  <c r="AF70" i="47"/>
  <c r="P41" i="48" s="1"/>
  <c r="AO70" i="47"/>
  <c r="P50" i="48" s="1"/>
  <c r="AW70" i="47"/>
  <c r="P58" i="48" s="1"/>
  <c r="J98" i="47"/>
  <c r="V16" i="48" s="1"/>
  <c r="S98" i="47"/>
  <c r="V27" i="48" s="1"/>
  <c r="AA98" i="47"/>
  <c r="V36" i="48" s="1"/>
  <c r="AJ98" i="47"/>
  <c r="V45" i="48" s="1"/>
  <c r="AR98" i="47"/>
  <c r="V53" i="48" s="1"/>
  <c r="AZ98" i="47"/>
  <c r="V61" i="48" s="1"/>
  <c r="J105" i="47"/>
  <c r="W16" i="48" s="1"/>
  <c r="S105" i="47"/>
  <c r="AA105" i="47"/>
  <c r="W36" i="48" s="1"/>
  <c r="AJ105" i="47"/>
  <c r="W45" i="48" s="1"/>
  <c r="AR105" i="47"/>
  <c r="W53" i="48" s="1"/>
  <c r="V119" i="47"/>
  <c r="Y30" i="48" s="1"/>
  <c r="AM119" i="47"/>
  <c r="Y48" i="48" s="1"/>
  <c r="I251" i="47"/>
  <c r="AP15" i="48" s="1"/>
  <c r="AQ251" i="47"/>
  <c r="AP52" i="48" s="1"/>
  <c r="AY251" i="47"/>
  <c r="AP60" i="48" s="1"/>
  <c r="T284" i="47"/>
  <c r="AV28" i="48" s="1"/>
  <c r="AB284" i="47"/>
  <c r="AV37" i="48" s="1"/>
  <c r="AK284" i="47"/>
  <c r="AV46" i="48" s="1"/>
  <c r="AS284" i="47"/>
  <c r="AV54" i="48" s="1"/>
  <c r="AA284" i="47"/>
  <c r="AV36" i="48" s="1"/>
  <c r="AR284" i="47"/>
  <c r="AV53" i="48" s="1"/>
  <c r="AZ284" i="47"/>
  <c r="AV61" i="48" s="1"/>
  <c r="AE298" i="47"/>
  <c r="AX40" i="48" s="1"/>
  <c r="AN298" i="47"/>
  <c r="AX49" i="48" s="1"/>
  <c r="E298" i="47"/>
  <c r="AX11" i="48" s="1"/>
  <c r="G305" i="47"/>
  <c r="AY13" i="48" s="1"/>
  <c r="P305" i="47"/>
  <c r="AY24" i="48" s="1"/>
  <c r="X305" i="47"/>
  <c r="AF305" i="47"/>
  <c r="AY41" i="48" s="1"/>
  <c r="AO305" i="47"/>
  <c r="AY50" i="48" s="1"/>
  <c r="AW305" i="47"/>
  <c r="AY58" i="48" s="1"/>
  <c r="G319" i="47"/>
  <c r="BA13" i="48" s="1"/>
  <c r="P319" i="47"/>
  <c r="BA24" i="48" s="1"/>
  <c r="X319" i="47"/>
  <c r="AF319" i="47"/>
  <c r="BA41" i="48" s="1"/>
  <c r="AO319" i="47"/>
  <c r="BA50" i="48" s="1"/>
  <c r="AW319" i="47"/>
  <c r="BA58" i="48" s="1"/>
  <c r="M333" i="47"/>
  <c r="BC19" i="48" s="1"/>
  <c r="U333" i="47"/>
  <c r="BC29" i="48" s="1"/>
  <c r="AC333" i="47"/>
  <c r="BC38" i="48" s="1"/>
  <c r="AL333" i="47"/>
  <c r="BC47" i="48" s="1"/>
  <c r="AT333" i="47"/>
  <c r="BC55" i="48" s="1"/>
  <c r="I354" i="47"/>
  <c r="BF15" i="48" s="1"/>
  <c r="R354" i="47"/>
  <c r="BF26" i="48" s="1"/>
  <c r="AI354" i="47"/>
  <c r="BF44" i="48" s="1"/>
  <c r="Q91" i="47"/>
  <c r="U105" i="47"/>
  <c r="W29" i="48" s="1"/>
  <c r="AL105" i="47"/>
  <c r="W47" i="48" s="1"/>
  <c r="I223" i="47"/>
  <c r="AL15" i="48" s="1"/>
  <c r="AL223" i="47"/>
  <c r="AL47" i="48" s="1"/>
  <c r="AB312" i="47"/>
  <c r="AZ37" i="48" s="1"/>
  <c r="AK312" i="47"/>
  <c r="AZ46" i="48" s="1"/>
  <c r="AS312" i="47"/>
  <c r="AZ54" i="48" s="1"/>
  <c r="BA312" i="47"/>
  <c r="AZ62" i="48" s="1"/>
  <c r="AO126" i="47"/>
  <c r="Z50" i="48" s="1"/>
  <c r="R223" i="47"/>
  <c r="AL26" i="48" s="1"/>
  <c r="AP223" i="47"/>
  <c r="AL51" i="48" s="1"/>
  <c r="AL284" i="47"/>
  <c r="AV47" i="48" s="1"/>
  <c r="AT284" i="47"/>
  <c r="AV55" i="48" s="1"/>
  <c r="G298" i="47"/>
  <c r="AX13" i="48" s="1"/>
  <c r="P298" i="47"/>
  <c r="AX24" i="48" s="1"/>
  <c r="X298" i="47"/>
  <c r="AF298" i="47"/>
  <c r="AX41" i="48" s="1"/>
  <c r="AO298" i="47"/>
  <c r="AX50" i="48" s="1"/>
  <c r="AW298" i="47"/>
  <c r="AX58" i="48" s="1"/>
  <c r="F340" i="47"/>
  <c r="BD12" i="48" s="1"/>
  <c r="W340" i="47"/>
  <c r="BD31" i="48" s="1"/>
  <c r="AN340" i="47"/>
  <c r="BD49" i="48" s="1"/>
  <c r="G42" i="47"/>
  <c r="L13" i="48" s="1"/>
  <c r="P42" i="47"/>
  <c r="L24" i="48" s="1"/>
  <c r="AF42" i="47"/>
  <c r="L41" i="48" s="1"/>
  <c r="K49" i="47"/>
  <c r="T49" i="47"/>
  <c r="M28" i="48" s="1"/>
  <c r="AB49" i="47"/>
  <c r="M37" i="48" s="1"/>
  <c r="AK49" i="47"/>
  <c r="M46" i="48" s="1"/>
  <c r="AS49" i="47"/>
  <c r="M54" i="48" s="1"/>
  <c r="BA49" i="47"/>
  <c r="M62" i="48" s="1"/>
  <c r="E56" i="47"/>
  <c r="N11" i="48" s="1"/>
  <c r="AU56" i="47"/>
  <c r="M56" i="47"/>
  <c r="N19" i="48" s="1"/>
  <c r="U56" i="47"/>
  <c r="N29" i="48" s="1"/>
  <c r="AC56" i="47"/>
  <c r="AL56" i="47"/>
  <c r="AT56" i="47"/>
  <c r="E105" i="47"/>
  <c r="W11" i="48" s="1"/>
  <c r="N105" i="47"/>
  <c r="W20" i="48" s="1"/>
  <c r="V105" i="47"/>
  <c r="W30" i="48" s="1"/>
  <c r="AD105" i="47"/>
  <c r="W39" i="48" s="1"/>
  <c r="AM105" i="47"/>
  <c r="W48" i="48" s="1"/>
  <c r="AU105" i="47"/>
  <c r="W56" i="48" s="1"/>
  <c r="M277" i="47"/>
  <c r="AU19" i="48" s="1"/>
  <c r="U277" i="47"/>
  <c r="AU29" i="48" s="1"/>
  <c r="AC277" i="47"/>
  <c r="AU38" i="48" s="1"/>
  <c r="AL277" i="47"/>
  <c r="AU47" i="48" s="1"/>
  <c r="AT277" i="47"/>
  <c r="AU55" i="48" s="1"/>
  <c r="I298" i="47"/>
  <c r="AX15" i="48" s="1"/>
  <c r="R298" i="47"/>
  <c r="AX26" i="48" s="1"/>
  <c r="Z298" i="47"/>
  <c r="AX35" i="48" s="1"/>
  <c r="AQ298" i="47"/>
  <c r="AX52" i="48" s="1"/>
  <c r="AY298" i="47"/>
  <c r="AX60" i="48" s="1"/>
  <c r="AW333" i="47"/>
  <c r="BC58" i="48" s="1"/>
  <c r="AU77" i="47"/>
  <c r="Q56" i="48" s="1"/>
  <c r="AZ112" i="47"/>
  <c r="X61" i="48" s="1"/>
  <c r="S119" i="47"/>
  <c r="Y27" i="48" s="1"/>
  <c r="AJ119" i="47"/>
  <c r="Y45" i="48" s="1"/>
  <c r="AZ119" i="47"/>
  <c r="Y61" i="48" s="1"/>
  <c r="BA244" i="47"/>
  <c r="AO62" i="48" s="1"/>
  <c r="F251" i="47"/>
  <c r="AP12" i="48" s="1"/>
  <c r="W251" i="47"/>
  <c r="AP31" i="48" s="1"/>
  <c r="AE251" i="47"/>
  <c r="AP40" i="48" s="1"/>
  <c r="AN251" i="47"/>
  <c r="AP49" i="48" s="1"/>
  <c r="AV251" i="47"/>
  <c r="AP57" i="48" s="1"/>
  <c r="U270" i="47"/>
  <c r="AT29" i="48" s="1"/>
  <c r="AC270" i="47"/>
  <c r="AT38" i="48" s="1"/>
  <c r="G284" i="47"/>
  <c r="AV13" i="48" s="1"/>
  <c r="X284" i="47"/>
  <c r="M305" i="47"/>
  <c r="AY19" i="48" s="1"/>
  <c r="U305" i="47"/>
  <c r="AY29" i="48" s="1"/>
  <c r="AC305" i="47"/>
  <c r="AY38" i="48" s="1"/>
  <c r="AL305" i="47"/>
  <c r="AY47" i="48" s="1"/>
  <c r="AT305" i="47"/>
  <c r="P312" i="47"/>
  <c r="AZ24" i="48" s="1"/>
  <c r="X312" i="47"/>
  <c r="AF312" i="47"/>
  <c r="AZ41" i="48" s="1"/>
  <c r="AO312" i="47"/>
  <c r="AZ50" i="48" s="1"/>
  <c r="AW312" i="47"/>
  <c r="AZ58" i="48" s="1"/>
  <c r="M319" i="47"/>
  <c r="BA19" i="48" s="1"/>
  <c r="U319" i="47"/>
  <c r="BA29" i="48" s="1"/>
  <c r="AL319" i="47"/>
  <c r="BA47" i="48" s="1"/>
  <c r="Q326" i="47"/>
  <c r="BB25" i="48" s="1"/>
  <c r="Y326" i="47"/>
  <c r="BB34" i="48" s="1"/>
  <c r="AH326" i="47"/>
  <c r="BB43" i="48" s="1"/>
  <c r="AP326" i="47"/>
  <c r="BB51" i="48" s="1"/>
  <c r="AX326" i="47"/>
  <c r="BB59" i="48" s="1"/>
  <c r="G326" i="47"/>
  <c r="BB13" i="48" s="1"/>
  <c r="P326" i="47"/>
  <c r="BB24" i="48" s="1"/>
  <c r="X326" i="47"/>
  <c r="AO326" i="47"/>
  <c r="BB50" i="48" s="1"/>
  <c r="AW326" i="47"/>
  <c r="AD354" i="47"/>
  <c r="BF39" i="48" s="1"/>
  <c r="AP35" i="47"/>
  <c r="K51" i="48" s="1"/>
  <c r="T42" i="47"/>
  <c r="L28" i="48" s="1"/>
  <c r="AB42" i="47"/>
  <c r="L37" i="48" s="1"/>
  <c r="AK42" i="47"/>
  <c r="L46" i="48" s="1"/>
  <c r="AS42" i="47"/>
  <c r="L54" i="48" s="1"/>
  <c r="AZ42" i="47"/>
  <c r="L61" i="48" s="1"/>
  <c r="AF56" i="47"/>
  <c r="AD70" i="47"/>
  <c r="P39" i="48" s="1"/>
  <c r="AM70" i="47"/>
  <c r="P48" i="48" s="1"/>
  <c r="E84" i="47"/>
  <c r="T11" i="48" s="1"/>
  <c r="N84" i="47"/>
  <c r="T20" i="48" s="1"/>
  <c r="V84" i="47"/>
  <c r="T30" i="48" s="1"/>
  <c r="AD84" i="47"/>
  <c r="T39" i="48" s="1"/>
  <c r="AM84" i="47"/>
  <c r="T48" i="48" s="1"/>
  <c r="AU84" i="47"/>
  <c r="T56" i="48" s="1"/>
  <c r="F91" i="47"/>
  <c r="U12" i="48" s="1"/>
  <c r="O91" i="47"/>
  <c r="U21" i="48" s="1"/>
  <c r="W91" i="47"/>
  <c r="U31" i="48" s="1"/>
  <c r="AE91" i="47"/>
  <c r="U40" i="48" s="1"/>
  <c r="AN91" i="47"/>
  <c r="U49" i="48" s="1"/>
  <c r="AV91" i="47"/>
  <c r="U57" i="48" s="1"/>
  <c r="AD91" i="47"/>
  <c r="U39" i="48" s="1"/>
  <c r="R98" i="47"/>
  <c r="AQ98" i="47"/>
  <c r="V52" i="48" s="1"/>
  <c r="H105" i="47"/>
  <c r="W14" i="48" s="1"/>
  <c r="Q105" i="47"/>
  <c r="W25" i="48" s="1"/>
  <c r="Y105" i="47"/>
  <c r="W34" i="48" s="1"/>
  <c r="AH105" i="47"/>
  <c r="W43" i="48" s="1"/>
  <c r="AP105" i="47"/>
  <c r="W51" i="48" s="1"/>
  <c r="AX105" i="47"/>
  <c r="W59" i="48" s="1"/>
  <c r="M119" i="47"/>
  <c r="Y19" i="48" s="1"/>
  <c r="M230" i="47"/>
  <c r="AM19" i="48" s="1"/>
  <c r="U230" i="47"/>
  <c r="AM29" i="48" s="1"/>
  <c r="AC230" i="47"/>
  <c r="AM38" i="48" s="1"/>
  <c r="E244" i="47"/>
  <c r="AO11" i="48" s="1"/>
  <c r="N244" i="47"/>
  <c r="AO20" i="48" s="1"/>
  <c r="V244" i="47"/>
  <c r="AO30" i="48" s="1"/>
  <c r="AM244" i="47"/>
  <c r="AO48" i="48" s="1"/>
  <c r="AU244" i="47"/>
  <c r="AO56" i="48" s="1"/>
  <c r="H251" i="47"/>
  <c r="AP14" i="48" s="1"/>
  <c r="Q251" i="47"/>
  <c r="AP25" i="48" s="1"/>
  <c r="AH251" i="47"/>
  <c r="AP43" i="48" s="1"/>
  <c r="AP251" i="47"/>
  <c r="AP51" i="48" s="1"/>
  <c r="AX251" i="47"/>
  <c r="AP59" i="48" s="1"/>
  <c r="G251" i="47"/>
  <c r="AP13" i="48" s="1"/>
  <c r="P251" i="47"/>
  <c r="AP24" i="48" s="1"/>
  <c r="X251" i="47"/>
  <c r="AF251" i="47"/>
  <c r="AP41" i="48" s="1"/>
  <c r="AO251" i="47"/>
  <c r="AP50" i="48" s="1"/>
  <c r="AW251" i="47"/>
  <c r="AP58" i="48" s="1"/>
  <c r="O270" i="47"/>
  <c r="AT21" i="48" s="1"/>
  <c r="W270" i="47"/>
  <c r="AT31" i="48" s="1"/>
  <c r="N305" i="47"/>
  <c r="AY20" i="48" s="1"/>
  <c r="V305" i="47"/>
  <c r="AY30" i="48" s="1"/>
  <c r="AD305" i="47"/>
  <c r="AY39" i="48" s="1"/>
  <c r="AM305" i="47"/>
  <c r="AY48" i="48" s="1"/>
  <c r="AU305" i="47"/>
  <c r="AY56" i="48" s="1"/>
  <c r="I326" i="47"/>
  <c r="BB15" i="48" s="1"/>
  <c r="R326" i="47"/>
  <c r="BB26" i="48" s="1"/>
  <c r="Z326" i="47"/>
  <c r="BB35" i="48" s="1"/>
  <c r="AI326" i="47"/>
  <c r="BB44" i="48" s="1"/>
  <c r="AQ326" i="47"/>
  <c r="BB52" i="48" s="1"/>
  <c r="AY326" i="47"/>
  <c r="BB60" i="48" s="1"/>
  <c r="AK333" i="47"/>
  <c r="BC46" i="48" s="1"/>
  <c r="BA333" i="47"/>
  <c r="BC62" i="48" s="1"/>
  <c r="H354" i="47"/>
  <c r="BF14" i="48" s="1"/>
  <c r="Q354" i="47"/>
  <c r="BF25" i="48" s="1"/>
  <c r="Y354" i="47"/>
  <c r="BF34" i="48" s="1"/>
  <c r="AH354" i="47"/>
  <c r="BF43" i="48" s="1"/>
  <c r="AP354" i="47"/>
  <c r="BF51" i="48" s="1"/>
  <c r="AX354" i="47"/>
  <c r="BF59" i="48" s="1"/>
  <c r="D95" i="47"/>
  <c r="AF27" i="48"/>
  <c r="AO14" i="47"/>
  <c r="H50" i="48" s="1"/>
  <c r="AW14" i="47"/>
  <c r="H58" i="48" s="1"/>
  <c r="O14" i="47"/>
  <c r="H21" i="48" s="1"/>
  <c r="W14" i="47"/>
  <c r="H31" i="48" s="1"/>
  <c r="E21" i="47"/>
  <c r="I11" i="48" s="1"/>
  <c r="N21" i="47"/>
  <c r="I20" i="48" s="1"/>
  <c r="V21" i="47"/>
  <c r="I30" i="48" s="1"/>
  <c r="AD21" i="47"/>
  <c r="I39" i="48" s="1"/>
  <c r="AM21" i="47"/>
  <c r="I48" i="48" s="1"/>
  <c r="M21" i="47"/>
  <c r="I19" i="48" s="1"/>
  <c r="U21" i="47"/>
  <c r="I29" i="48" s="1"/>
  <c r="AC21" i="47"/>
  <c r="I38" i="48" s="1"/>
  <c r="Y28" i="47"/>
  <c r="J34" i="48" s="1"/>
  <c r="AH28" i="47"/>
  <c r="J43" i="48" s="1"/>
  <c r="AP28" i="47"/>
  <c r="J51" i="48" s="1"/>
  <c r="AX28" i="47"/>
  <c r="J59" i="48" s="1"/>
  <c r="P28" i="47"/>
  <c r="J24" i="48" s="1"/>
  <c r="X28" i="47"/>
  <c r="AF28" i="47"/>
  <c r="J41" i="48" s="1"/>
  <c r="AX35" i="47"/>
  <c r="K59" i="48" s="1"/>
  <c r="AY56" i="47"/>
  <c r="J63" i="47"/>
  <c r="O16" i="48" s="1"/>
  <c r="S63" i="47"/>
  <c r="O27" i="48" s="1"/>
  <c r="AJ63" i="47"/>
  <c r="N46" i="48" s="1"/>
  <c r="AR63" i="47"/>
  <c r="N54" i="48" s="1"/>
  <c r="AZ63" i="47"/>
  <c r="N62" i="48" s="1"/>
  <c r="S77" i="47"/>
  <c r="Q27" i="48" s="1"/>
  <c r="AA77" i="47"/>
  <c r="Q36" i="48" s="1"/>
  <c r="AJ77" i="47"/>
  <c r="Q45" i="48" s="1"/>
  <c r="AR77" i="47"/>
  <c r="Q53" i="48" s="1"/>
  <c r="AZ77" i="47"/>
  <c r="Q61" i="48" s="1"/>
  <c r="I77" i="47"/>
  <c r="Q15" i="48" s="1"/>
  <c r="R77" i="47"/>
  <c r="Q26" i="48" s="1"/>
  <c r="Z77" i="47"/>
  <c r="Q35" i="48" s="1"/>
  <c r="AI77" i="47"/>
  <c r="Q44" i="48" s="1"/>
  <c r="AQ77" i="47"/>
  <c r="Q52" i="48" s="1"/>
  <c r="AY77" i="47"/>
  <c r="Q60" i="48" s="1"/>
  <c r="F84" i="47"/>
  <c r="T12" i="48" s="1"/>
  <c r="O84" i="47"/>
  <c r="T21" i="48" s="1"/>
  <c r="W84" i="47"/>
  <c r="T31" i="48" s="1"/>
  <c r="AE84" i="47"/>
  <c r="T40" i="48" s="1"/>
  <c r="AN84" i="47"/>
  <c r="T49" i="48" s="1"/>
  <c r="AV84" i="47"/>
  <c r="T57" i="48" s="1"/>
  <c r="N91" i="47"/>
  <c r="U20" i="48" s="1"/>
  <c r="AM91" i="47"/>
  <c r="U48" i="48" s="1"/>
  <c r="AU91" i="47"/>
  <c r="U56" i="48" s="1"/>
  <c r="I98" i="47"/>
  <c r="V15" i="48" s="1"/>
  <c r="Z98" i="47"/>
  <c r="V35" i="48" s="1"/>
  <c r="AI98" i="47"/>
  <c r="V44" i="48" s="1"/>
  <c r="AY98" i="47"/>
  <c r="V60" i="48" s="1"/>
  <c r="I112" i="47"/>
  <c r="X15" i="48" s="1"/>
  <c r="R112" i="47"/>
  <c r="X26" i="48" s="1"/>
  <c r="Z112" i="47"/>
  <c r="X35" i="48" s="1"/>
  <c r="AI112" i="47"/>
  <c r="X44" i="48" s="1"/>
  <c r="AQ112" i="47"/>
  <c r="X52" i="48" s="1"/>
  <c r="AY112" i="47"/>
  <c r="X60" i="48" s="1"/>
  <c r="W21" i="47"/>
  <c r="I31" i="48" s="1"/>
  <c r="AE21" i="47"/>
  <c r="I40" i="48" s="1"/>
  <c r="AV21" i="47"/>
  <c r="I57" i="48" s="1"/>
  <c r="D25" i="47"/>
  <c r="H42" i="47"/>
  <c r="L14" i="48" s="1"/>
  <c r="Q42" i="47"/>
  <c r="L25" i="48" s="1"/>
  <c r="Y42" i="47"/>
  <c r="L34" i="48" s="1"/>
  <c r="AH42" i="47"/>
  <c r="L43" i="48" s="1"/>
  <c r="AP42" i="47"/>
  <c r="L51" i="48" s="1"/>
  <c r="AX42" i="47"/>
  <c r="L59" i="48" s="1"/>
  <c r="S56" i="47"/>
  <c r="N27" i="48" s="1"/>
  <c r="AA56" i="47"/>
  <c r="AJ56" i="47"/>
  <c r="AR56" i="47"/>
  <c r="AZ56" i="47"/>
  <c r="AC63" i="47"/>
  <c r="N39" i="48" s="1"/>
  <c r="M91" i="47"/>
  <c r="U19" i="48" s="1"/>
  <c r="U91" i="47"/>
  <c r="U29" i="48" s="1"/>
  <c r="AC91" i="47"/>
  <c r="U38" i="48" s="1"/>
  <c r="AL91" i="47"/>
  <c r="U47" i="48" s="1"/>
  <c r="AT91" i="47"/>
  <c r="U55" i="48" s="1"/>
  <c r="T98" i="47"/>
  <c r="V28" i="48" s="1"/>
  <c r="AB98" i="47"/>
  <c r="V37" i="48" s="1"/>
  <c r="AK98" i="47"/>
  <c r="V46" i="48" s="1"/>
  <c r="AS98" i="47"/>
  <c r="V54" i="48" s="1"/>
  <c r="BA98" i="47"/>
  <c r="V62" i="48" s="1"/>
  <c r="AF28" i="48"/>
  <c r="AF26" i="48"/>
  <c r="AF35" i="48"/>
  <c r="AF43" i="48"/>
  <c r="AF51" i="48"/>
  <c r="AF59" i="48"/>
  <c r="AX14" i="47"/>
  <c r="H59" i="48" s="1"/>
  <c r="K77" i="47"/>
  <c r="Q17" i="48" s="1"/>
  <c r="P84" i="47"/>
  <c r="X84" i="47"/>
  <c r="AF84" i="47"/>
  <c r="T41" i="48" s="1"/>
  <c r="AO84" i="47"/>
  <c r="T50" i="48" s="1"/>
  <c r="AW84" i="47"/>
  <c r="T58" i="48" s="1"/>
  <c r="H119" i="47"/>
  <c r="Y14" i="48" s="1"/>
  <c r="Q119" i="47"/>
  <c r="Y25" i="48" s="1"/>
  <c r="Y119" i="47"/>
  <c r="Y34" i="48" s="1"/>
  <c r="AH119" i="47"/>
  <c r="Y43" i="48" s="1"/>
  <c r="AP119" i="47"/>
  <c r="Y51" i="48" s="1"/>
  <c r="AX119" i="47"/>
  <c r="Y59" i="48" s="1"/>
  <c r="D127" i="47"/>
  <c r="U126" i="47"/>
  <c r="Z29" i="48" s="1"/>
  <c r="AL126" i="47"/>
  <c r="Z47" i="48" s="1"/>
  <c r="N133" i="47"/>
  <c r="AA20" i="48" s="1"/>
  <c r="V133" i="47"/>
  <c r="AA30" i="48" s="1"/>
  <c r="AD133" i="47"/>
  <c r="AA39" i="48" s="1"/>
  <c r="AM133" i="47"/>
  <c r="AA48" i="48" s="1"/>
  <c r="AU133" i="47"/>
  <c r="AA56" i="48" s="1"/>
  <c r="AF34" i="48"/>
  <c r="L223" i="47"/>
  <c r="L140" i="47" s="1"/>
  <c r="T223" i="47"/>
  <c r="AL28" i="48" s="1"/>
  <c r="AB223" i="47"/>
  <c r="AL37" i="48" s="1"/>
  <c r="AJ223" i="47"/>
  <c r="AL45" i="48" s="1"/>
  <c r="AR223" i="47"/>
  <c r="AL53" i="48" s="1"/>
  <c r="AZ223" i="47"/>
  <c r="AL61" i="48" s="1"/>
  <c r="U7" i="47"/>
  <c r="G29" i="48" s="1"/>
  <c r="AL7" i="47"/>
  <c r="G47" i="48" s="1"/>
  <c r="J14" i="47"/>
  <c r="H16" i="48" s="1"/>
  <c r="S14" i="47"/>
  <c r="H27" i="48" s="1"/>
  <c r="AA14" i="47"/>
  <c r="H36" i="48" s="1"/>
  <c r="AJ14" i="47"/>
  <c r="H45" i="48" s="1"/>
  <c r="AR14" i="47"/>
  <c r="H53" i="48" s="1"/>
  <c r="AZ14" i="47"/>
  <c r="H61" i="48" s="1"/>
  <c r="AI14" i="47"/>
  <c r="H44" i="48" s="1"/>
  <c r="AQ14" i="47"/>
  <c r="H52" i="48" s="1"/>
  <c r="AY14" i="47"/>
  <c r="H60" i="48" s="1"/>
  <c r="S35" i="47"/>
  <c r="K27" i="48" s="1"/>
  <c r="AA35" i="47"/>
  <c r="K36" i="48" s="1"/>
  <c r="AJ35" i="47"/>
  <c r="K45" i="48" s="1"/>
  <c r="AR35" i="47"/>
  <c r="K53" i="48" s="1"/>
  <c r="AZ35" i="47"/>
  <c r="K61" i="48" s="1"/>
  <c r="J42" i="47"/>
  <c r="AL49" i="47"/>
  <c r="M47" i="48" s="1"/>
  <c r="K56" i="47"/>
  <c r="N17" i="48" s="1"/>
  <c r="T56" i="47"/>
  <c r="N28" i="48" s="1"/>
  <c r="AB56" i="47"/>
  <c r="AK56" i="47"/>
  <c r="AS56" i="47"/>
  <c r="BA56" i="47"/>
  <c r="T70" i="47"/>
  <c r="P28" i="48" s="1"/>
  <c r="AB70" i="47"/>
  <c r="P37" i="48" s="1"/>
  <c r="AK70" i="47"/>
  <c r="P46" i="48" s="1"/>
  <c r="AS70" i="47"/>
  <c r="P54" i="48" s="1"/>
  <c r="BA70" i="47"/>
  <c r="P62" i="48" s="1"/>
  <c r="J70" i="47"/>
  <c r="P16" i="48" s="1"/>
  <c r="S70" i="47"/>
  <c r="P27" i="48" s="1"/>
  <c r="AA70" i="47"/>
  <c r="P36" i="48" s="1"/>
  <c r="AJ70" i="47"/>
  <c r="P45" i="48" s="1"/>
  <c r="AR70" i="47"/>
  <c r="P53" i="48" s="1"/>
  <c r="AZ70" i="47"/>
  <c r="P61" i="48" s="1"/>
  <c r="F133" i="47"/>
  <c r="AA12" i="48" s="1"/>
  <c r="O133" i="47"/>
  <c r="AA21" i="48" s="1"/>
  <c r="W133" i="47"/>
  <c r="AE133" i="47"/>
  <c r="AA40" i="48" s="1"/>
  <c r="AN133" i="47"/>
  <c r="AA49" i="48" s="1"/>
  <c r="AV133" i="47"/>
  <c r="AA57" i="48" s="1"/>
  <c r="AF37" i="48"/>
  <c r="AF61" i="48"/>
  <c r="K206" i="47"/>
  <c r="AH17" i="48" s="1"/>
  <c r="D36" i="47"/>
  <c r="G91" i="47"/>
  <c r="U13" i="48" s="1"/>
  <c r="P91" i="47"/>
  <c r="U24" i="48" s="1"/>
  <c r="X91" i="47"/>
  <c r="AF91" i="47"/>
  <c r="U41" i="48" s="1"/>
  <c r="AO91" i="47"/>
  <c r="U50" i="48" s="1"/>
  <c r="AW91" i="47"/>
  <c r="U58" i="48" s="1"/>
  <c r="AZ105" i="47"/>
  <c r="W61" i="48" s="1"/>
  <c r="J119" i="47"/>
  <c r="Y16" i="48" s="1"/>
  <c r="AA119" i="47"/>
  <c r="Y36" i="48" s="1"/>
  <c r="AR119" i="47"/>
  <c r="Y53" i="48" s="1"/>
  <c r="F126" i="47"/>
  <c r="Z12" i="48" s="1"/>
  <c r="O126" i="47"/>
  <c r="Z21" i="48" s="1"/>
  <c r="W126" i="47"/>
  <c r="Z31" i="48" s="1"/>
  <c r="AE126" i="47"/>
  <c r="Z40" i="48" s="1"/>
  <c r="AN126" i="47"/>
  <c r="Z49" i="48" s="1"/>
  <c r="AV126" i="47"/>
  <c r="Z57" i="48" s="1"/>
  <c r="AF42" i="48"/>
  <c r="AF19" i="48"/>
  <c r="AF29" i="48"/>
  <c r="AF38" i="48"/>
  <c r="AF46" i="48"/>
  <c r="AF54" i="48"/>
  <c r="AF62" i="48"/>
  <c r="F223" i="47"/>
  <c r="AL12" i="48" s="1"/>
  <c r="N223" i="47"/>
  <c r="AL20" i="48" s="1"/>
  <c r="V223" i="47"/>
  <c r="AL30" i="48" s="1"/>
  <c r="AC28" i="47"/>
  <c r="J38" i="48" s="1"/>
  <c r="AT28" i="47"/>
  <c r="J55" i="48" s="1"/>
  <c r="G63" i="47"/>
  <c r="O13" i="48" s="1"/>
  <c r="P63" i="47"/>
  <c r="O24" i="48" s="1"/>
  <c r="X63" i="47"/>
  <c r="N36" i="48" s="1"/>
  <c r="AF63" i="47"/>
  <c r="N49" i="48" s="1"/>
  <c r="AO63" i="47"/>
  <c r="AW63" i="47"/>
  <c r="O58" i="48" s="1"/>
  <c r="AL70" i="47"/>
  <c r="P47" i="48" s="1"/>
  <c r="AT70" i="47"/>
  <c r="P55" i="48" s="1"/>
  <c r="AW77" i="47"/>
  <c r="Q58" i="48" s="1"/>
  <c r="AF15" i="48"/>
  <c r="AF12" i="48"/>
  <c r="AF20" i="48"/>
  <c r="AF30" i="48"/>
  <c r="AF39" i="48"/>
  <c r="AF47" i="48"/>
  <c r="AF55" i="48"/>
  <c r="P7" i="47"/>
  <c r="G24" i="48" s="1"/>
  <c r="X7" i="47"/>
  <c r="AF7" i="47"/>
  <c r="G41" i="48" s="1"/>
  <c r="AO7" i="47"/>
  <c r="G50" i="48" s="1"/>
  <c r="AW7" i="47"/>
  <c r="G58" i="48" s="1"/>
  <c r="F6" i="47"/>
  <c r="O6" i="47"/>
  <c r="W6" i="47"/>
  <c r="AE6" i="47"/>
  <c r="AN6" i="47"/>
  <c r="AV6" i="47"/>
  <c r="U14" i="47"/>
  <c r="H29" i="48" s="1"/>
  <c r="AC14" i="47"/>
  <c r="H38" i="48" s="1"/>
  <c r="AL14" i="47"/>
  <c r="H47" i="48" s="1"/>
  <c r="AT14" i="47"/>
  <c r="H55" i="48" s="1"/>
  <c r="W49" i="47"/>
  <c r="M31" i="48" s="1"/>
  <c r="R63" i="47"/>
  <c r="O26" i="48" s="1"/>
  <c r="Z63" i="47"/>
  <c r="O35" i="48" s="1"/>
  <c r="AI63" i="47"/>
  <c r="O44" i="48" s="1"/>
  <c r="AY63" i="47"/>
  <c r="N61" i="48" s="1"/>
  <c r="N70" i="47"/>
  <c r="V70" i="47"/>
  <c r="P30" i="48" s="1"/>
  <c r="AU70" i="47"/>
  <c r="P56" i="48" s="1"/>
  <c r="H98" i="47"/>
  <c r="V14" i="48" s="1"/>
  <c r="Q98" i="47"/>
  <c r="V25" i="48" s="1"/>
  <c r="Y98" i="47"/>
  <c r="V34" i="48" s="1"/>
  <c r="AH98" i="47"/>
  <c r="V43" i="48" s="1"/>
  <c r="AP98" i="47"/>
  <c r="V51" i="48" s="1"/>
  <c r="AX98" i="47"/>
  <c r="V59" i="48" s="1"/>
  <c r="G98" i="47"/>
  <c r="V13" i="48" s="1"/>
  <c r="P98" i="47"/>
  <c r="V24" i="48" s="1"/>
  <c r="X98" i="47"/>
  <c r="AF98" i="47"/>
  <c r="V41" i="48" s="1"/>
  <c r="AO98" i="47"/>
  <c r="V50" i="48" s="1"/>
  <c r="AW98" i="47"/>
  <c r="V58" i="48" s="1"/>
  <c r="N119" i="47"/>
  <c r="Y20" i="48" s="1"/>
  <c r="AD119" i="47"/>
  <c r="Y39" i="48" s="1"/>
  <c r="AU119" i="47"/>
  <c r="Y56" i="48" s="1"/>
  <c r="Q126" i="47"/>
  <c r="Z25" i="48" s="1"/>
  <c r="AH126" i="47"/>
  <c r="Z43" i="48" s="1"/>
  <c r="AX126" i="47"/>
  <c r="Z59" i="48" s="1"/>
  <c r="S133" i="47"/>
  <c r="AA27" i="48" s="1"/>
  <c r="AJ133" i="47"/>
  <c r="AA45" i="48" s="1"/>
  <c r="AZ133" i="47"/>
  <c r="AA61" i="48" s="1"/>
  <c r="I133" i="47"/>
  <c r="AA15" i="48" s="1"/>
  <c r="R133" i="47"/>
  <c r="AA26" i="48" s="1"/>
  <c r="Z133" i="47"/>
  <c r="AA35" i="48" s="1"/>
  <c r="AI133" i="47"/>
  <c r="AA44" i="48" s="1"/>
  <c r="AQ133" i="47"/>
  <c r="AA52" i="48" s="1"/>
  <c r="AY133" i="47"/>
  <c r="AA60" i="48" s="1"/>
  <c r="AF45" i="48"/>
  <c r="AF13" i="48"/>
  <c r="AF21" i="48"/>
  <c r="AF31" i="48"/>
  <c r="AF40" i="48"/>
  <c r="AF48" i="48"/>
  <c r="AF56" i="48"/>
  <c r="K211" i="47"/>
  <c r="AI17" i="48" s="1"/>
  <c r="AF25" i="48"/>
  <c r="AF50" i="48"/>
  <c r="AF14" i="48"/>
  <c r="AF24" i="48"/>
  <c r="AF41" i="48"/>
  <c r="AF49" i="48"/>
  <c r="AF57" i="48"/>
  <c r="AE223" i="47"/>
  <c r="AL40" i="48" s="1"/>
  <c r="AM223" i="47"/>
  <c r="AL48" i="48" s="1"/>
  <c r="R230" i="47"/>
  <c r="AM26" i="48" s="1"/>
  <c r="Z230" i="47"/>
  <c r="AM35" i="48" s="1"/>
  <c r="AI230" i="47"/>
  <c r="AM44" i="48" s="1"/>
  <c r="AQ230" i="47"/>
  <c r="AM52" i="48" s="1"/>
  <c r="AY230" i="47"/>
  <c r="AM60" i="48" s="1"/>
  <c r="T244" i="47"/>
  <c r="AO28" i="48" s="1"/>
  <c r="AK244" i="47"/>
  <c r="AO46" i="48" s="1"/>
  <c r="R251" i="47"/>
  <c r="AP26" i="48" s="1"/>
  <c r="Z251" i="47"/>
  <c r="AP35" i="48" s="1"/>
  <c r="AI251" i="47"/>
  <c r="AP44" i="48" s="1"/>
  <c r="AB270" i="47"/>
  <c r="AT37" i="48" s="1"/>
  <c r="AS270" i="47"/>
  <c r="AT54" i="48" s="1"/>
  <c r="BA270" i="47"/>
  <c r="AT62" i="48" s="1"/>
  <c r="T291" i="47"/>
  <c r="AW28" i="48" s="1"/>
  <c r="AB291" i="47"/>
  <c r="AW37" i="48" s="1"/>
  <c r="AS291" i="47"/>
  <c r="AW54" i="48" s="1"/>
  <c r="BA291" i="47"/>
  <c r="AW62" i="48" s="1"/>
  <c r="J291" i="47"/>
  <c r="AW16" i="48" s="1"/>
  <c r="AA291" i="47"/>
  <c r="AW36" i="48" s="1"/>
  <c r="F298" i="47"/>
  <c r="AX12" i="48" s="1"/>
  <c r="O298" i="47"/>
  <c r="AX21" i="48" s="1"/>
  <c r="AV298" i="47"/>
  <c r="AX57" i="48" s="1"/>
  <c r="K333" i="47"/>
  <c r="BC17" i="48" s="1"/>
  <c r="N340" i="47"/>
  <c r="BD20" i="48" s="1"/>
  <c r="AD340" i="47"/>
  <c r="BD39" i="48" s="1"/>
  <c r="AU340" i="47"/>
  <c r="BD56" i="48" s="1"/>
  <c r="M340" i="47"/>
  <c r="BD19" i="48" s="1"/>
  <c r="U340" i="47"/>
  <c r="BD29" i="48" s="1"/>
  <c r="AC340" i="47"/>
  <c r="BD38" i="48" s="1"/>
  <c r="AL340" i="47"/>
  <c r="BD47" i="48" s="1"/>
  <c r="AT340" i="47"/>
  <c r="BD55" i="48" s="1"/>
  <c r="I347" i="47"/>
  <c r="BE15" i="48" s="1"/>
  <c r="AI347" i="47"/>
  <c r="BE44" i="48" s="1"/>
  <c r="AQ347" i="47"/>
  <c r="BE52" i="48" s="1"/>
  <c r="AA319" i="47"/>
  <c r="BA36" i="48" s="1"/>
  <c r="AJ319" i="47"/>
  <c r="BA45" i="48" s="1"/>
  <c r="AR319" i="47"/>
  <c r="BA53" i="48" s="1"/>
  <c r="AZ319" i="47"/>
  <c r="BA61" i="48" s="1"/>
  <c r="P333" i="47"/>
  <c r="BC24" i="48" s="1"/>
  <c r="AQ354" i="47"/>
  <c r="BF52" i="48" s="1"/>
  <c r="AT270" i="47"/>
  <c r="AT55" i="48" s="1"/>
  <c r="AO284" i="47"/>
  <c r="AV50" i="48" s="1"/>
  <c r="M291" i="47"/>
  <c r="AW19" i="48" s="1"/>
  <c r="U291" i="47"/>
  <c r="AW29" i="48" s="1"/>
  <c r="AC291" i="47"/>
  <c r="AW38" i="48" s="1"/>
  <c r="AL291" i="47"/>
  <c r="AW47" i="48" s="1"/>
  <c r="AT291" i="47"/>
  <c r="AW55" i="48" s="1"/>
  <c r="Q305" i="47"/>
  <c r="AY25" i="48" s="1"/>
  <c r="F312" i="47"/>
  <c r="AZ12" i="48" s="1"/>
  <c r="O312" i="47"/>
  <c r="AZ21" i="48" s="1"/>
  <c r="W312" i="47"/>
  <c r="AZ31" i="48" s="1"/>
  <c r="AE312" i="47"/>
  <c r="AZ40" i="48" s="1"/>
  <c r="AN312" i="47"/>
  <c r="AZ49" i="48" s="1"/>
  <c r="AV312" i="47"/>
  <c r="AZ57" i="48" s="1"/>
  <c r="J354" i="47"/>
  <c r="BF16" i="48" s="1"/>
  <c r="S354" i="47"/>
  <c r="BF27" i="48" s="1"/>
  <c r="AA354" i="47"/>
  <c r="BF36" i="48" s="1"/>
  <c r="AJ354" i="47"/>
  <c r="BF45" i="48" s="1"/>
  <c r="AR354" i="47"/>
  <c r="BF53" i="48" s="1"/>
  <c r="AZ354" i="47"/>
  <c r="BF61" i="48" s="1"/>
  <c r="Z223" i="47"/>
  <c r="AL35" i="48" s="1"/>
  <c r="F244" i="47"/>
  <c r="AO12" i="48" s="1"/>
  <c r="O244" i="47"/>
  <c r="AO21" i="48" s="1"/>
  <c r="W244" i="47"/>
  <c r="AO31" i="48" s="1"/>
  <c r="AE244" i="47"/>
  <c r="AO40" i="48" s="1"/>
  <c r="AN244" i="47"/>
  <c r="AO49" i="48" s="1"/>
  <c r="AV244" i="47"/>
  <c r="AO57" i="48" s="1"/>
  <c r="T251" i="47"/>
  <c r="AP28" i="48" s="1"/>
  <c r="AB251" i="47"/>
  <c r="AP37" i="48" s="1"/>
  <c r="AK251" i="47"/>
  <c r="AS251" i="47"/>
  <c r="AP54" i="48" s="1"/>
  <c r="BA251" i="47"/>
  <c r="AP62" i="48" s="1"/>
  <c r="AE270" i="47"/>
  <c r="AT40" i="48" s="1"/>
  <c r="K291" i="47"/>
  <c r="AW17" i="48" s="1"/>
  <c r="K319" i="47"/>
  <c r="BA17" i="48" s="1"/>
  <c r="T319" i="47"/>
  <c r="BA28" i="48" s="1"/>
  <c r="AB319" i="47"/>
  <c r="BA37" i="48" s="1"/>
  <c r="AK319" i="47"/>
  <c r="BA46" i="48" s="1"/>
  <c r="AS319" i="47"/>
  <c r="BA54" i="48" s="1"/>
  <c r="BA319" i="47"/>
  <c r="BA62" i="48" s="1"/>
  <c r="K326" i="47"/>
  <c r="BB17" i="48" s="1"/>
  <c r="T326" i="47"/>
  <c r="BB28" i="48" s="1"/>
  <c r="AB326" i="47"/>
  <c r="BB37" i="48" s="1"/>
  <c r="AK326" i="47"/>
  <c r="BB46" i="48" s="1"/>
  <c r="AS326" i="47"/>
  <c r="BB54" i="48" s="1"/>
  <c r="BA326" i="47"/>
  <c r="BB62" i="48" s="1"/>
  <c r="M347" i="47"/>
  <c r="BE19" i="48" s="1"/>
  <c r="U347" i="47"/>
  <c r="BE29" i="48" s="1"/>
  <c r="AC347" i="47"/>
  <c r="BE38" i="48" s="1"/>
  <c r="AL347" i="47"/>
  <c r="BE47" i="48" s="1"/>
  <c r="AT347" i="47"/>
  <c r="BE55" i="48" s="1"/>
  <c r="AD223" i="47"/>
  <c r="AL39" i="48" s="1"/>
  <c r="AT223" i="47"/>
  <c r="AL55" i="48" s="1"/>
  <c r="F230" i="47"/>
  <c r="AM12" i="48" s="1"/>
  <c r="O230" i="47"/>
  <c r="AM21" i="48" s="1"/>
  <c r="W230" i="47"/>
  <c r="AM31" i="48" s="1"/>
  <c r="AE230" i="47"/>
  <c r="AM40" i="48" s="1"/>
  <c r="AN230" i="47"/>
  <c r="AM49" i="48" s="1"/>
  <c r="E230" i="47"/>
  <c r="AM11" i="48" s="1"/>
  <c r="N230" i="47"/>
  <c r="AM20" i="48" s="1"/>
  <c r="V230" i="47"/>
  <c r="AM30" i="48" s="1"/>
  <c r="AD230" i="47"/>
  <c r="AM39" i="48" s="1"/>
  <c r="AM230" i="47"/>
  <c r="AM48" i="48" s="1"/>
  <c r="AU230" i="47"/>
  <c r="AM56" i="48" s="1"/>
  <c r="N251" i="47"/>
  <c r="AP20" i="48" s="1"/>
  <c r="V251" i="47"/>
  <c r="AP30" i="48" s="1"/>
  <c r="AD251" i="47"/>
  <c r="AP39" i="48" s="1"/>
  <c r="AM251" i="47"/>
  <c r="AP48" i="48" s="1"/>
  <c r="AU251" i="47"/>
  <c r="AP56" i="48" s="1"/>
  <c r="M251" i="47"/>
  <c r="AP19" i="48" s="1"/>
  <c r="U251" i="47"/>
  <c r="AP29" i="48" s="1"/>
  <c r="AC251" i="47"/>
  <c r="AP38" i="48" s="1"/>
  <c r="AL251" i="47"/>
  <c r="AP47" i="48" s="1"/>
  <c r="AT251" i="47"/>
  <c r="AP55" i="48" s="1"/>
  <c r="P270" i="47"/>
  <c r="AT24" i="48" s="1"/>
  <c r="X270" i="47"/>
  <c r="AF270" i="47"/>
  <c r="AT41" i="48" s="1"/>
  <c r="AO270" i="47"/>
  <c r="AW270" i="47"/>
  <c r="AT58" i="48" s="1"/>
  <c r="F270" i="47"/>
  <c r="AT12" i="48" s="1"/>
  <c r="AK277" i="47"/>
  <c r="AU46" i="48" s="1"/>
  <c r="AS277" i="47"/>
  <c r="AU54" i="48" s="1"/>
  <c r="BA277" i="47"/>
  <c r="AU62" i="48" s="1"/>
  <c r="S284" i="47"/>
  <c r="AV27" i="48" s="1"/>
  <c r="F291" i="47"/>
  <c r="AW12" i="48" s="1"/>
  <c r="AE291" i="47"/>
  <c r="AW40" i="48" s="1"/>
  <c r="J298" i="47"/>
  <c r="AX16" i="48" s="1"/>
  <c r="S298" i="47"/>
  <c r="AX27" i="48" s="1"/>
  <c r="AA298" i="47"/>
  <c r="AX36" i="48" s="1"/>
  <c r="AJ298" i="47"/>
  <c r="AX45" i="48" s="1"/>
  <c r="AR298" i="47"/>
  <c r="AX53" i="48" s="1"/>
  <c r="AZ298" i="47"/>
  <c r="AX61" i="48" s="1"/>
  <c r="E319" i="47"/>
  <c r="BA11" i="48" s="1"/>
  <c r="N319" i="47"/>
  <c r="BA20" i="48" s="1"/>
  <c r="V319" i="47"/>
  <c r="BA30" i="48" s="1"/>
  <c r="AM319" i="47"/>
  <c r="BA48" i="48" s="1"/>
  <c r="AU319" i="47"/>
  <c r="BA56" i="48" s="1"/>
  <c r="AC319" i="47"/>
  <c r="BA38" i="48" s="1"/>
  <c r="AT319" i="47"/>
  <c r="BA55" i="48" s="1"/>
  <c r="N326" i="47"/>
  <c r="BB20" i="48" s="1"/>
  <c r="V326" i="47"/>
  <c r="BB30" i="48" s="1"/>
  <c r="AD326" i="47"/>
  <c r="BB39" i="48" s="1"/>
  <c r="AM326" i="47"/>
  <c r="BB48" i="48" s="1"/>
  <c r="AU326" i="47"/>
  <c r="BB56" i="48" s="1"/>
  <c r="AL326" i="47"/>
  <c r="BB47" i="48" s="1"/>
  <c r="J333" i="47"/>
  <c r="BC16" i="48" s="1"/>
  <c r="AJ333" i="47"/>
  <c r="BC45" i="48" s="1"/>
  <c r="AR333" i="47"/>
  <c r="BC53" i="48" s="1"/>
  <c r="AZ333" i="47"/>
  <c r="BC61" i="48" s="1"/>
  <c r="I333" i="47"/>
  <c r="BC15" i="48" s="1"/>
  <c r="R333" i="47"/>
  <c r="BC26" i="48" s="1"/>
  <c r="Z333" i="47"/>
  <c r="BC35" i="48" s="1"/>
  <c r="AI333" i="47"/>
  <c r="BC44" i="48" s="1"/>
  <c r="AQ333" i="47"/>
  <c r="BC52" i="48" s="1"/>
  <c r="AY333" i="47"/>
  <c r="BC60" i="48" s="1"/>
  <c r="H340" i="47"/>
  <c r="BD14" i="48" s="1"/>
  <c r="Q340" i="47"/>
  <c r="BD25" i="48" s="1"/>
  <c r="Y340" i="47"/>
  <c r="BD34" i="48" s="1"/>
  <c r="AH340" i="47"/>
  <c r="BD43" i="48" s="1"/>
  <c r="AP340" i="47"/>
  <c r="BD51" i="48" s="1"/>
  <c r="AX340" i="47"/>
  <c r="BD59" i="48" s="1"/>
  <c r="O347" i="47"/>
  <c r="BE21" i="48" s="1"/>
  <c r="W347" i="47"/>
  <c r="BE31" i="48" s="1"/>
  <c r="AM354" i="47"/>
  <c r="BF48" i="48" s="1"/>
  <c r="AU354" i="47"/>
  <c r="BF56" i="48" s="1"/>
  <c r="G230" i="47"/>
  <c r="AM13" i="48" s="1"/>
  <c r="H270" i="47"/>
  <c r="AT14" i="48" s="1"/>
  <c r="Q270" i="47"/>
  <c r="AT25" i="48" s="1"/>
  <c r="Y270" i="47"/>
  <c r="AT34" i="48" s="1"/>
  <c r="AH270" i="47"/>
  <c r="AT43" i="48" s="1"/>
  <c r="AP270" i="47"/>
  <c r="AT51" i="48" s="1"/>
  <c r="AX270" i="47"/>
  <c r="AT59" i="48" s="1"/>
  <c r="F277" i="47"/>
  <c r="AU12" i="48" s="1"/>
  <c r="O277" i="47"/>
  <c r="AU21" i="48" s="1"/>
  <c r="W277" i="47"/>
  <c r="AU31" i="48" s="1"/>
  <c r="AN277" i="47"/>
  <c r="AU49" i="48" s="1"/>
  <c r="E277" i="47"/>
  <c r="AU11" i="48" s="1"/>
  <c r="N277" i="47"/>
  <c r="AU20" i="48" s="1"/>
  <c r="V277" i="47"/>
  <c r="AU30" i="48" s="1"/>
  <c r="AD277" i="47"/>
  <c r="AU39" i="48" s="1"/>
  <c r="AM277" i="47"/>
  <c r="AU48" i="48" s="1"/>
  <c r="AU277" i="47"/>
  <c r="AU56" i="48" s="1"/>
  <c r="N298" i="47"/>
  <c r="AX20" i="48" s="1"/>
  <c r="V298" i="47"/>
  <c r="AX30" i="48" s="1"/>
  <c r="AD298" i="47"/>
  <c r="AX39" i="48" s="1"/>
  <c r="AM298" i="47"/>
  <c r="AX48" i="48" s="1"/>
  <c r="AU298" i="47"/>
  <c r="AX56" i="48" s="1"/>
  <c r="M298" i="47"/>
  <c r="AX19" i="48" s="1"/>
  <c r="U298" i="47"/>
  <c r="AX29" i="48" s="1"/>
  <c r="AC298" i="47"/>
  <c r="AX38" i="48" s="1"/>
  <c r="AL298" i="47"/>
  <c r="AX47" i="48" s="1"/>
  <c r="AT298" i="47"/>
  <c r="AX55" i="48" s="1"/>
  <c r="AF326" i="47"/>
  <c r="BB41" i="48" s="1"/>
  <c r="T333" i="47"/>
  <c r="BC28" i="48" s="1"/>
  <c r="AB333" i="47"/>
  <c r="BC37" i="48" s="1"/>
  <c r="T340" i="47"/>
  <c r="BD28" i="48" s="1"/>
  <c r="AB340" i="47"/>
  <c r="BD37" i="48" s="1"/>
  <c r="AK340" i="47"/>
  <c r="BD46" i="48" s="1"/>
  <c r="AS340" i="47"/>
  <c r="BD54" i="48" s="1"/>
  <c r="BA340" i="47"/>
  <c r="BD62" i="48" s="1"/>
  <c r="AW354" i="47"/>
  <c r="BF58" i="48" s="1"/>
  <c r="P322" i="45"/>
  <c r="BB24" i="46" s="1"/>
  <c r="M329" i="45"/>
  <c r="BC19" i="46" s="1"/>
  <c r="F343" i="45"/>
  <c r="BE12" i="46" s="1"/>
  <c r="AE343" i="45"/>
  <c r="BE40" i="46" s="1"/>
  <c r="AN343" i="45"/>
  <c r="BE49" i="46" s="1"/>
  <c r="AV343" i="45"/>
  <c r="BE57" i="46" s="1"/>
  <c r="I350" i="45"/>
  <c r="BF15" i="46" s="1"/>
  <c r="G343" i="45"/>
  <c r="BE13" i="46" s="1"/>
  <c r="J350" i="45"/>
  <c r="BF16" i="46" s="1"/>
  <c r="S350" i="45"/>
  <c r="BF27" i="46" s="1"/>
  <c r="AA350" i="45"/>
  <c r="BF36" i="46" s="1"/>
  <c r="AJ350" i="45"/>
  <c r="BF45" i="46" s="1"/>
  <c r="AZ240" i="45"/>
  <c r="AO61" i="46" s="1"/>
  <c r="R315" i="45"/>
  <c r="BA26" i="46" s="1"/>
  <c r="M343" i="45"/>
  <c r="BE19" i="46" s="1"/>
  <c r="U343" i="45"/>
  <c r="BE29" i="46" s="1"/>
  <c r="AC343" i="45"/>
  <c r="BE38" i="46" s="1"/>
  <c r="AL343" i="45"/>
  <c r="BE47" i="46" s="1"/>
  <c r="H350" i="45"/>
  <c r="BF14" i="46" s="1"/>
  <c r="Q350" i="45"/>
  <c r="BF25" i="46" s="1"/>
  <c r="Y350" i="45"/>
  <c r="BF34" i="46" s="1"/>
  <c r="AH350" i="45"/>
  <c r="BF43" i="46" s="1"/>
  <c r="AP350" i="45"/>
  <c r="BF51" i="46" s="1"/>
  <c r="AX350" i="45"/>
  <c r="BF59" i="46" s="1"/>
  <c r="F219" i="45"/>
  <c r="AL12" i="46" s="1"/>
  <c r="N219" i="45"/>
  <c r="AL20" i="46" s="1"/>
  <c r="V219" i="45"/>
  <c r="AL30" i="46" s="1"/>
  <c r="AD219" i="45"/>
  <c r="AL39" i="46" s="1"/>
  <c r="AL219" i="45"/>
  <c r="AL47" i="46" s="1"/>
  <c r="AT219" i="45"/>
  <c r="AL55" i="46" s="1"/>
  <c r="AF273" i="45"/>
  <c r="AU41" i="46" s="1"/>
  <c r="W219" i="45"/>
  <c r="AL31" i="46" s="1"/>
  <c r="Q226" i="45"/>
  <c r="AM25" i="46" s="1"/>
  <c r="R126" i="45"/>
  <c r="Z26" i="46" s="1"/>
  <c r="Z126" i="45"/>
  <c r="Z35" i="46" s="1"/>
  <c r="AI126" i="45"/>
  <c r="Z44" i="46" s="1"/>
  <c r="AQ126" i="45"/>
  <c r="Z52" i="46" s="1"/>
  <c r="AY126" i="45"/>
  <c r="Z60" i="46" s="1"/>
  <c r="M350" i="45"/>
  <c r="BF19" i="46" s="1"/>
  <c r="AC350" i="45"/>
  <c r="BF38" i="46" s="1"/>
  <c r="AL350" i="45"/>
  <c r="BF47" i="46" s="1"/>
  <c r="AT350" i="45"/>
  <c r="BF55" i="46" s="1"/>
  <c r="J126" i="45"/>
  <c r="Z16" i="46" s="1"/>
  <c r="S126" i="45"/>
  <c r="Z27" i="46" s="1"/>
  <c r="O336" i="45"/>
  <c r="BD21" i="46" s="1"/>
  <c r="AT343" i="45"/>
  <c r="BE55" i="46" s="1"/>
  <c r="P42" i="45"/>
  <c r="L24" i="46" s="1"/>
  <c r="X42" i="45"/>
  <c r="AO273" i="45"/>
  <c r="AU50" i="46" s="1"/>
  <c r="K203" i="45"/>
  <c r="AH17" i="46" s="1"/>
  <c r="P343" i="45"/>
  <c r="BE24" i="46" s="1"/>
  <c r="X343" i="45"/>
  <c r="AA126" i="45"/>
  <c r="Z36" i="46" s="1"/>
  <c r="AJ126" i="45"/>
  <c r="Z45" i="46" s="1"/>
  <c r="AR126" i="45"/>
  <c r="Z53" i="46" s="1"/>
  <c r="AE315" i="45"/>
  <c r="BA40" i="46" s="1"/>
  <c r="AZ322" i="45"/>
  <c r="BB61" i="46" s="1"/>
  <c r="I343" i="45"/>
  <c r="BE15" i="46" s="1"/>
  <c r="R343" i="45"/>
  <c r="BE26" i="46" s="1"/>
  <c r="Z343" i="45"/>
  <c r="BE35" i="46" s="1"/>
  <c r="AI343" i="45"/>
  <c r="BE44" i="46" s="1"/>
  <c r="AQ343" i="45"/>
  <c r="BE52" i="46" s="1"/>
  <c r="AY343" i="45"/>
  <c r="BE60" i="46" s="1"/>
  <c r="AR350" i="45"/>
  <c r="BF53" i="46" s="1"/>
  <c r="E219" i="45"/>
  <c r="AL11" i="46" s="1"/>
  <c r="M219" i="45"/>
  <c r="AL19" i="46" s="1"/>
  <c r="U219" i="45"/>
  <c r="AL29" i="46" s="1"/>
  <c r="AC219" i="45"/>
  <c r="AL38" i="46" s="1"/>
  <c r="AK219" i="45"/>
  <c r="AL46" i="46" s="1"/>
  <c r="AS219" i="45"/>
  <c r="AL54" i="46" s="1"/>
  <c r="BA219" i="45"/>
  <c r="AL62" i="46" s="1"/>
  <c r="G315" i="45"/>
  <c r="BA13" i="46" s="1"/>
  <c r="J343" i="45"/>
  <c r="BE16" i="46" s="1"/>
  <c r="S343" i="45"/>
  <c r="BE27" i="46" s="1"/>
  <c r="AA343" i="45"/>
  <c r="BE36" i="46" s="1"/>
  <c r="AZ119" i="45"/>
  <c r="Y61" i="46" s="1"/>
  <c r="G226" i="45"/>
  <c r="AM13" i="46" s="1"/>
  <c r="P226" i="45"/>
  <c r="AM24" i="46" s="1"/>
  <c r="X226" i="45"/>
  <c r="AF226" i="45"/>
  <c r="AM41" i="46" s="1"/>
  <c r="AO226" i="45"/>
  <c r="AM50" i="46" s="1"/>
  <c r="AW226" i="45"/>
  <c r="AM58" i="46" s="1"/>
  <c r="I247" i="45"/>
  <c r="AP15" i="46" s="1"/>
  <c r="R247" i="45"/>
  <c r="AP26" i="46" s="1"/>
  <c r="Z247" i="45"/>
  <c r="AP35" i="46" s="1"/>
  <c r="AI247" i="45"/>
  <c r="AP44" i="46" s="1"/>
  <c r="AQ247" i="45"/>
  <c r="AP52" i="46" s="1"/>
  <c r="BA287" i="45"/>
  <c r="AW62" i="46" s="1"/>
  <c r="AD343" i="45"/>
  <c r="BE39" i="46" s="1"/>
  <c r="AN84" i="45"/>
  <c r="T49" i="46" s="1"/>
  <c r="M105" i="45"/>
  <c r="W19" i="46" s="1"/>
  <c r="U105" i="45"/>
  <c r="W29" i="46" s="1"/>
  <c r="AC105" i="45"/>
  <c r="W38" i="46" s="1"/>
  <c r="AL105" i="45"/>
  <c r="W47" i="46" s="1"/>
  <c r="AT105" i="45"/>
  <c r="W55" i="46" s="1"/>
  <c r="H301" i="45"/>
  <c r="AY14" i="46" s="1"/>
  <c r="AY7" i="45"/>
  <c r="G60" i="46" s="1"/>
  <c r="Z28" i="45"/>
  <c r="J35" i="46" s="1"/>
  <c r="AQ28" i="45"/>
  <c r="J52" i="46" s="1"/>
  <c r="H49" i="45"/>
  <c r="M14" i="46" s="1"/>
  <c r="Q49" i="45"/>
  <c r="M25" i="46" s="1"/>
  <c r="Y49" i="45"/>
  <c r="M34" i="46" s="1"/>
  <c r="AH49" i="45"/>
  <c r="M43" i="46" s="1"/>
  <c r="AP49" i="45"/>
  <c r="M51" i="46" s="1"/>
  <c r="AX49" i="45"/>
  <c r="M59" i="46" s="1"/>
  <c r="T77" i="45"/>
  <c r="Q28" i="46" s="1"/>
  <c r="AB77" i="45"/>
  <c r="Q37" i="46" s="1"/>
  <c r="AK77" i="45"/>
  <c r="Q46" i="46" s="1"/>
  <c r="AS77" i="45"/>
  <c r="Q54" i="46" s="1"/>
  <c r="N91" i="45"/>
  <c r="U20" i="46" s="1"/>
  <c r="V91" i="45"/>
  <c r="U30" i="46" s="1"/>
  <c r="AD91" i="45"/>
  <c r="U39" i="46" s="1"/>
  <c r="AM91" i="45"/>
  <c r="U48" i="46" s="1"/>
  <c r="AU91" i="45"/>
  <c r="U56" i="46" s="1"/>
  <c r="M91" i="45"/>
  <c r="U19" i="46" s="1"/>
  <c r="U91" i="45"/>
  <c r="U29" i="46" s="1"/>
  <c r="AC91" i="45"/>
  <c r="U38" i="46" s="1"/>
  <c r="AL91" i="45"/>
  <c r="U47" i="46" s="1"/>
  <c r="AT91" i="45"/>
  <c r="U55" i="46" s="1"/>
  <c r="J98" i="45"/>
  <c r="V16" i="46" s="1"/>
  <c r="S98" i="45"/>
  <c r="V27" i="46" s="1"/>
  <c r="AA98" i="45"/>
  <c r="V36" i="46" s="1"/>
  <c r="AJ98" i="45"/>
  <c r="V45" i="46" s="1"/>
  <c r="AR98" i="45"/>
  <c r="V53" i="46" s="1"/>
  <c r="AZ98" i="45"/>
  <c r="V61" i="46" s="1"/>
  <c r="T112" i="45"/>
  <c r="AB112" i="45"/>
  <c r="X37" i="46" s="1"/>
  <c r="AK112" i="45"/>
  <c r="X46" i="46" s="1"/>
  <c r="I133" i="45"/>
  <c r="AA15" i="46" s="1"/>
  <c r="R133" i="45"/>
  <c r="AA26" i="46" s="1"/>
  <c r="Z133" i="45"/>
  <c r="AA35" i="46" s="1"/>
  <c r="AI133" i="45"/>
  <c r="AA44" i="46" s="1"/>
  <c r="AQ133" i="45"/>
  <c r="AA52" i="46" s="1"/>
  <c r="AY133" i="45"/>
  <c r="AA60" i="46" s="1"/>
  <c r="M226" i="45"/>
  <c r="AM19" i="46" s="1"/>
  <c r="M240" i="45"/>
  <c r="AO19" i="46" s="1"/>
  <c r="U240" i="45"/>
  <c r="AO29" i="46" s="1"/>
  <c r="AC240" i="45"/>
  <c r="AO38" i="46" s="1"/>
  <c r="AL240" i="45"/>
  <c r="AO47" i="46" s="1"/>
  <c r="AT240" i="45"/>
  <c r="AO55" i="46" s="1"/>
  <c r="F247" i="45"/>
  <c r="AP12" i="46" s="1"/>
  <c r="AE247" i="45"/>
  <c r="AP40" i="46" s="1"/>
  <c r="AN247" i="45"/>
  <c r="AP49" i="46" s="1"/>
  <c r="AV247" i="45"/>
  <c r="AP57" i="46" s="1"/>
  <c r="J273" i="45"/>
  <c r="AU16" i="46" s="1"/>
  <c r="S273" i="45"/>
  <c r="AU27" i="46" s="1"/>
  <c r="AA273" i="45"/>
  <c r="AU36" i="46" s="1"/>
  <c r="AJ273" i="45"/>
  <c r="AU45" i="46" s="1"/>
  <c r="AR273" i="45"/>
  <c r="AU53" i="46" s="1"/>
  <c r="AZ273" i="45"/>
  <c r="AU61" i="46" s="1"/>
  <c r="P287" i="45"/>
  <c r="AW24" i="46" s="1"/>
  <c r="E294" i="45"/>
  <c r="AX11" i="46" s="1"/>
  <c r="N294" i="45"/>
  <c r="AX20" i="46" s="1"/>
  <c r="AD294" i="45"/>
  <c r="AX39" i="46" s="1"/>
  <c r="AM294" i="45"/>
  <c r="AX48" i="46" s="1"/>
  <c r="AU294" i="45"/>
  <c r="AX56" i="46" s="1"/>
  <c r="AX329" i="45"/>
  <c r="E336" i="45"/>
  <c r="BD11" i="46" s="1"/>
  <c r="Q14" i="45"/>
  <c r="H25" i="46" s="1"/>
  <c r="Y70" i="45"/>
  <c r="P34" i="46" s="1"/>
  <c r="Q105" i="45"/>
  <c r="W25" i="46" s="1"/>
  <c r="Y105" i="45"/>
  <c r="W34" i="46" s="1"/>
  <c r="S119" i="45"/>
  <c r="Y27" i="46" s="1"/>
  <c r="E63" i="45"/>
  <c r="O11" i="46" s="1"/>
  <c r="N63" i="45"/>
  <c r="O20" i="46" s="1"/>
  <c r="V63" i="45"/>
  <c r="O30" i="46" s="1"/>
  <c r="AD63" i="45"/>
  <c r="N47" i="46" s="1"/>
  <c r="AM63" i="45"/>
  <c r="O48" i="46" s="1"/>
  <c r="AU63" i="45"/>
  <c r="O56" i="46" s="1"/>
  <c r="AY77" i="45"/>
  <c r="Q60" i="46" s="1"/>
  <c r="AZ126" i="45"/>
  <c r="Z61" i="46" s="1"/>
  <c r="R294" i="45"/>
  <c r="AX26" i="46" s="1"/>
  <c r="AP70" i="45"/>
  <c r="P51" i="46" s="1"/>
  <c r="AF343" i="45"/>
  <c r="BE41" i="46" s="1"/>
  <c r="N336" i="45"/>
  <c r="BD20" i="46" s="1"/>
  <c r="V336" i="45"/>
  <c r="BD30" i="46" s="1"/>
  <c r="AD336" i="45"/>
  <c r="BD39" i="46" s="1"/>
  <c r="AM336" i="45"/>
  <c r="BD48" i="46" s="1"/>
  <c r="AU336" i="45"/>
  <c r="BD56" i="46" s="1"/>
  <c r="K70" i="45"/>
  <c r="P17" i="46" s="1"/>
  <c r="T70" i="45"/>
  <c r="P28" i="46" s="1"/>
  <c r="AB70" i="45"/>
  <c r="P37" i="46" s="1"/>
  <c r="AK70" i="45"/>
  <c r="P46" i="46" s="1"/>
  <c r="AS70" i="45"/>
  <c r="P54" i="46" s="1"/>
  <c r="BA70" i="45"/>
  <c r="P62" i="46" s="1"/>
  <c r="AJ343" i="45"/>
  <c r="BE45" i="46" s="1"/>
  <c r="F240" i="45"/>
  <c r="AO12" i="46" s="1"/>
  <c r="H336" i="45"/>
  <c r="BD14" i="46" s="1"/>
  <c r="Q336" i="45"/>
  <c r="BD25" i="46" s="1"/>
  <c r="Y336" i="45"/>
  <c r="BD34" i="46" s="1"/>
  <c r="AH336" i="45"/>
  <c r="BD43" i="46" s="1"/>
  <c r="AP336" i="45"/>
  <c r="BD51" i="46" s="1"/>
  <c r="AX336" i="45"/>
  <c r="BD59" i="46" s="1"/>
  <c r="AR35" i="45"/>
  <c r="K53" i="46" s="1"/>
  <c r="M49" i="45"/>
  <c r="M19" i="46" s="1"/>
  <c r="J56" i="45"/>
  <c r="N16" i="46" s="1"/>
  <c r="S56" i="45"/>
  <c r="N27" i="46" s="1"/>
  <c r="G105" i="45"/>
  <c r="W13" i="46" s="1"/>
  <c r="AW105" i="45"/>
  <c r="W58" i="46" s="1"/>
  <c r="AI119" i="45"/>
  <c r="Y44" i="46" s="1"/>
  <c r="H119" i="45"/>
  <c r="Y14" i="46" s="1"/>
  <c r="Q119" i="45"/>
  <c r="Y25" i="46" s="1"/>
  <c r="E126" i="45"/>
  <c r="Z11" i="46" s="1"/>
  <c r="N126" i="45"/>
  <c r="Z20" i="46" s="1"/>
  <c r="Z308" i="45"/>
  <c r="AZ35" i="46" s="1"/>
  <c r="AQ308" i="45"/>
  <c r="AZ52" i="46" s="1"/>
  <c r="AY308" i="45"/>
  <c r="AZ60" i="46" s="1"/>
  <c r="G329" i="45"/>
  <c r="BC13" i="46" s="1"/>
  <c r="P329" i="45"/>
  <c r="BC24" i="46" s="1"/>
  <c r="X329" i="45"/>
  <c r="AF329" i="45"/>
  <c r="BC41" i="46" s="1"/>
  <c r="AO329" i="45"/>
  <c r="BC50" i="46" s="1"/>
  <c r="AW329" i="45"/>
  <c r="BC58" i="46" s="1"/>
  <c r="AO343" i="45"/>
  <c r="BE50" i="46" s="1"/>
  <c r="G49" i="45"/>
  <c r="M13" i="46" s="1"/>
  <c r="P49" i="45"/>
  <c r="M24" i="46" s="1"/>
  <c r="X49" i="45"/>
  <c r="AF49" i="45"/>
  <c r="M41" i="46" s="1"/>
  <c r="AO49" i="45"/>
  <c r="M50" i="46" s="1"/>
  <c r="AW49" i="45"/>
  <c r="M58" i="46" s="1"/>
  <c r="T84" i="45"/>
  <c r="T28" i="46" s="1"/>
  <c r="AB84" i="45"/>
  <c r="T37" i="46" s="1"/>
  <c r="AK84" i="45"/>
  <c r="T46" i="46" s="1"/>
  <c r="AS84" i="45"/>
  <c r="T54" i="46" s="1"/>
  <c r="BA84" i="45"/>
  <c r="T62" i="46" s="1"/>
  <c r="J287" i="45"/>
  <c r="AW16" i="46" s="1"/>
  <c r="H329" i="45"/>
  <c r="BC14" i="46" s="1"/>
  <c r="AP226" i="45"/>
  <c r="AM51" i="46" s="1"/>
  <c r="M287" i="45"/>
  <c r="AW19" i="46" s="1"/>
  <c r="U287" i="45"/>
  <c r="AW29" i="46" s="1"/>
  <c r="AC287" i="45"/>
  <c r="AW38" i="46" s="1"/>
  <c r="AL287" i="45"/>
  <c r="AW47" i="46" s="1"/>
  <c r="AT287" i="45"/>
  <c r="AW55" i="46" s="1"/>
  <c r="M308" i="45"/>
  <c r="AZ19" i="46" s="1"/>
  <c r="U308" i="45"/>
  <c r="AZ29" i="46" s="1"/>
  <c r="AC308" i="45"/>
  <c r="AZ38" i="46" s="1"/>
  <c r="AL308" i="45"/>
  <c r="AZ47" i="46" s="1"/>
  <c r="AT308" i="45"/>
  <c r="AZ55" i="46" s="1"/>
  <c r="J329" i="45"/>
  <c r="BC16" i="46" s="1"/>
  <c r="AJ329" i="45"/>
  <c r="BC45" i="46" s="1"/>
  <c r="G77" i="45"/>
  <c r="Q13" i="46" s="1"/>
  <c r="P77" i="45"/>
  <c r="Q24" i="46" s="1"/>
  <c r="X77" i="45"/>
  <c r="AF77" i="45"/>
  <c r="Q41" i="46" s="1"/>
  <c r="AO77" i="45"/>
  <c r="Q50" i="46" s="1"/>
  <c r="AL84" i="45"/>
  <c r="T47" i="46" s="1"/>
  <c r="Q219" i="45"/>
  <c r="AL25" i="46" s="1"/>
  <c r="Y219" i="45"/>
  <c r="AL34" i="46" s="1"/>
  <c r="AG219" i="45"/>
  <c r="AG140" i="45" s="1"/>
  <c r="AO219" i="45"/>
  <c r="AL50" i="46" s="1"/>
  <c r="AW219" i="45"/>
  <c r="AL58" i="46" s="1"/>
  <c r="AR343" i="45"/>
  <c r="BE53" i="46" s="1"/>
  <c r="F7" i="45"/>
  <c r="G12" i="46" s="1"/>
  <c r="W7" i="45"/>
  <c r="G31" i="46" s="1"/>
  <c r="AN7" i="45"/>
  <c r="AD7" i="45"/>
  <c r="G39" i="46" s="1"/>
  <c r="P21" i="45"/>
  <c r="I24" i="46" s="1"/>
  <c r="X21" i="45"/>
  <c r="AF21" i="45"/>
  <c r="I41" i="46" s="1"/>
  <c r="AO21" i="45"/>
  <c r="I50" i="46" s="1"/>
  <c r="AW21" i="45"/>
  <c r="I58" i="46" s="1"/>
  <c r="BA28" i="45"/>
  <c r="J62" i="46" s="1"/>
  <c r="T63" i="45"/>
  <c r="O28" i="46" s="1"/>
  <c r="AB63" i="45"/>
  <c r="O37" i="46" s="1"/>
  <c r="AS63" i="45"/>
  <c r="BA63" i="45"/>
  <c r="O62" i="46" s="1"/>
  <c r="K266" i="45"/>
  <c r="AT17" i="46" s="1"/>
  <c r="E308" i="45"/>
  <c r="AZ11" i="46" s="1"/>
  <c r="K329" i="45"/>
  <c r="BC17" i="46" s="1"/>
  <c r="M28" i="45"/>
  <c r="J19" i="46" s="1"/>
  <c r="AL28" i="45"/>
  <c r="J47" i="46" s="1"/>
  <c r="AT28" i="45"/>
  <c r="J55" i="46" s="1"/>
  <c r="H56" i="45"/>
  <c r="Q56" i="45"/>
  <c r="N25" i="46" s="1"/>
  <c r="Y56" i="45"/>
  <c r="AH56" i="45"/>
  <c r="AY70" i="45"/>
  <c r="P60" i="46" s="1"/>
  <c r="R98" i="45"/>
  <c r="E105" i="45"/>
  <c r="W11" i="46" s="1"/>
  <c r="N105" i="45"/>
  <c r="W20" i="46" s="1"/>
  <c r="V105" i="45"/>
  <c r="W30" i="46" s="1"/>
  <c r="AD105" i="45"/>
  <c r="W39" i="46" s="1"/>
  <c r="AM105" i="45"/>
  <c r="W48" i="46" s="1"/>
  <c r="AZ112" i="45"/>
  <c r="X61" i="46" s="1"/>
  <c r="H133" i="45"/>
  <c r="AA14" i="46" s="1"/>
  <c r="Q133" i="45"/>
  <c r="AA25" i="46" s="1"/>
  <c r="Y133" i="45"/>
  <c r="AA34" i="46" s="1"/>
  <c r="AH133" i="45"/>
  <c r="AA43" i="46" s="1"/>
  <c r="AP133" i="45"/>
  <c r="AA51" i="46" s="1"/>
  <c r="AX133" i="45"/>
  <c r="AA59" i="46" s="1"/>
  <c r="T226" i="45"/>
  <c r="AM28" i="46" s="1"/>
  <c r="AB226" i="45"/>
  <c r="AM37" i="46" s="1"/>
  <c r="AK226" i="45"/>
  <c r="AM46" i="46" s="1"/>
  <c r="BA240" i="45"/>
  <c r="AO62" i="46" s="1"/>
  <c r="I301" i="45"/>
  <c r="AY15" i="46" s="1"/>
  <c r="R301" i="45"/>
  <c r="AY26" i="46" s="1"/>
  <c r="Z301" i="45"/>
  <c r="AY35" i="46" s="1"/>
  <c r="AI301" i="45"/>
  <c r="AY44" i="46" s="1"/>
  <c r="AQ301" i="45"/>
  <c r="AY52" i="46" s="1"/>
  <c r="AY301" i="45"/>
  <c r="AY60" i="46" s="1"/>
  <c r="Y322" i="45"/>
  <c r="BB34" i="46" s="1"/>
  <c r="AA336" i="45"/>
  <c r="BD36" i="46" s="1"/>
  <c r="AO112" i="45"/>
  <c r="X50" i="46" s="1"/>
  <c r="J119" i="45"/>
  <c r="Y16" i="46" s="1"/>
  <c r="AJ119" i="45"/>
  <c r="Y45" i="46" s="1"/>
  <c r="AC14" i="45"/>
  <c r="H38" i="46" s="1"/>
  <c r="AL14" i="45"/>
  <c r="H47" i="46" s="1"/>
  <c r="AI70" i="45"/>
  <c r="P44" i="46" s="1"/>
  <c r="AQ70" i="45"/>
  <c r="P52" i="46" s="1"/>
  <c r="P84" i="45"/>
  <c r="K105" i="45"/>
  <c r="W17" i="46" s="1"/>
  <c r="T105" i="45"/>
  <c r="W28" i="46" s="1"/>
  <c r="AF247" i="45"/>
  <c r="AP41" i="46" s="1"/>
  <c r="Q301" i="45"/>
  <c r="AY25" i="46" s="1"/>
  <c r="Y301" i="45"/>
  <c r="AY34" i="46" s="1"/>
  <c r="AH301" i="45"/>
  <c r="AY43" i="46" s="1"/>
  <c r="AP301" i="45"/>
  <c r="AY51" i="46" s="1"/>
  <c r="AX301" i="45"/>
  <c r="AY59" i="46" s="1"/>
  <c r="J315" i="45"/>
  <c r="BA16" i="46" s="1"/>
  <c r="S315" i="45"/>
  <c r="BA27" i="46" s="1"/>
  <c r="AA315" i="45"/>
  <c r="BA36" i="46" s="1"/>
  <c r="AJ315" i="45"/>
  <c r="BA45" i="46" s="1"/>
  <c r="AR315" i="45"/>
  <c r="BA53" i="46" s="1"/>
  <c r="AZ315" i="45"/>
  <c r="BA61" i="46" s="1"/>
  <c r="Z315" i="45"/>
  <c r="BA35" i="46" s="1"/>
  <c r="E322" i="45"/>
  <c r="BB11" i="46" s="1"/>
  <c r="T21" i="45"/>
  <c r="I28" i="46" s="1"/>
  <c r="AB21" i="45"/>
  <c r="I37" i="46" s="1"/>
  <c r="AK21" i="45"/>
  <c r="I46" i="46" s="1"/>
  <c r="AS21" i="45"/>
  <c r="I54" i="46" s="1"/>
  <c r="BA21" i="45"/>
  <c r="I62" i="46" s="1"/>
  <c r="F56" i="45"/>
  <c r="N12" i="46" s="1"/>
  <c r="O56" i="45"/>
  <c r="N21" i="46" s="1"/>
  <c r="W56" i="45"/>
  <c r="N31" i="46" s="1"/>
  <c r="AN56" i="45"/>
  <c r="AV56" i="45"/>
  <c r="AH98" i="45"/>
  <c r="V43" i="46" s="1"/>
  <c r="AX98" i="45"/>
  <c r="V59" i="46" s="1"/>
  <c r="AU105" i="45"/>
  <c r="W56" i="46" s="1"/>
  <c r="AW343" i="45"/>
  <c r="BE58" i="46" s="1"/>
  <c r="O28" i="45"/>
  <c r="J21" i="46" s="1"/>
  <c r="J35" i="45"/>
  <c r="K16" i="46" s="1"/>
  <c r="S35" i="45"/>
  <c r="K27" i="46" s="1"/>
  <c r="AA35" i="45"/>
  <c r="K36" i="46" s="1"/>
  <c r="AJ35" i="45"/>
  <c r="K45" i="46" s="1"/>
  <c r="AZ35" i="45"/>
  <c r="K61" i="46" s="1"/>
  <c r="N42" i="45"/>
  <c r="L20" i="46" s="1"/>
  <c r="V42" i="45"/>
  <c r="L30" i="46" s="1"/>
  <c r="AD42" i="45"/>
  <c r="L39" i="46" s="1"/>
  <c r="AM42" i="45"/>
  <c r="L48" i="46" s="1"/>
  <c r="AU42" i="45"/>
  <c r="L56" i="46" s="1"/>
  <c r="AS112" i="45"/>
  <c r="X54" i="46" s="1"/>
  <c r="BA112" i="45"/>
  <c r="X62" i="46" s="1"/>
  <c r="F119" i="45"/>
  <c r="Y12" i="46" s="1"/>
  <c r="O119" i="45"/>
  <c r="Y21" i="46" s="1"/>
  <c r="W119" i="45"/>
  <c r="Y31" i="46" s="1"/>
  <c r="AE119" i="45"/>
  <c r="Y40" i="46" s="1"/>
  <c r="AN119" i="45"/>
  <c r="Y49" i="46" s="1"/>
  <c r="AV119" i="45"/>
  <c r="Y57" i="46" s="1"/>
  <c r="K6" i="45"/>
  <c r="T6" i="45"/>
  <c r="AB6" i="45"/>
  <c r="AK6" i="45"/>
  <c r="AS6" i="45"/>
  <c r="BA6" i="45"/>
  <c r="G133" i="45"/>
  <c r="AA13" i="46" s="1"/>
  <c r="O273" i="45"/>
  <c r="AU21" i="46" s="1"/>
  <c r="W273" i="45"/>
  <c r="AU31" i="46" s="1"/>
  <c r="AE273" i="45"/>
  <c r="AU40" i="46" s="1"/>
  <c r="O294" i="45"/>
  <c r="AX21" i="46" s="1"/>
  <c r="AE294" i="45"/>
  <c r="AX40" i="46" s="1"/>
  <c r="AV294" i="45"/>
  <c r="AX57" i="46" s="1"/>
  <c r="J301" i="45"/>
  <c r="AY16" i="46" s="1"/>
  <c r="S301" i="45"/>
  <c r="AY27" i="46" s="1"/>
  <c r="AA301" i="45"/>
  <c r="AY36" i="46" s="1"/>
  <c r="AJ301" i="45"/>
  <c r="AY45" i="46" s="1"/>
  <c r="AR301" i="45"/>
  <c r="AY53" i="46" s="1"/>
  <c r="AZ301" i="45"/>
  <c r="AY61" i="46" s="1"/>
  <c r="E315" i="45"/>
  <c r="BA11" i="46" s="1"/>
  <c r="N315" i="45"/>
  <c r="BA20" i="46" s="1"/>
  <c r="V315" i="45"/>
  <c r="BA30" i="46" s="1"/>
  <c r="AD315" i="45"/>
  <c r="BA39" i="46" s="1"/>
  <c r="AM315" i="45"/>
  <c r="BA48" i="46" s="1"/>
  <c r="AU315" i="45"/>
  <c r="BA56" i="46" s="1"/>
  <c r="H322" i="45"/>
  <c r="BB14" i="46" s="1"/>
  <c r="Q322" i="45"/>
  <c r="BB25" i="46" s="1"/>
  <c r="AH322" i="45"/>
  <c r="BB43" i="46" s="1"/>
  <c r="AP322" i="45"/>
  <c r="BB51" i="46" s="1"/>
  <c r="I14" i="45"/>
  <c r="H15" i="46" s="1"/>
  <c r="R14" i="45"/>
  <c r="H26" i="46" s="1"/>
  <c r="Z14" i="45"/>
  <c r="H35" i="46" s="1"/>
  <c r="AI14" i="45"/>
  <c r="H44" i="46" s="1"/>
  <c r="AQ14" i="45"/>
  <c r="H52" i="46" s="1"/>
  <c r="AY14" i="45"/>
  <c r="H60" i="46" s="1"/>
  <c r="AX14" i="45"/>
  <c r="H59" i="46" s="1"/>
  <c r="K35" i="45"/>
  <c r="K17" i="46" s="1"/>
  <c r="T35" i="45"/>
  <c r="K28" i="46" s="1"/>
  <c r="AB35" i="45"/>
  <c r="K37" i="46" s="1"/>
  <c r="AK35" i="45"/>
  <c r="K46" i="46" s="1"/>
  <c r="AS35" i="45"/>
  <c r="K54" i="46" s="1"/>
  <c r="BA35" i="45"/>
  <c r="K62" i="46" s="1"/>
  <c r="G42" i="45"/>
  <c r="L13" i="46" s="1"/>
  <c r="AF42" i="45"/>
  <c r="L41" i="46" s="1"/>
  <c r="AO42" i="45"/>
  <c r="L50" i="46" s="1"/>
  <c r="AW42" i="45"/>
  <c r="L58" i="46" s="1"/>
  <c r="AH105" i="45"/>
  <c r="W43" i="46" s="1"/>
  <c r="AP105" i="45"/>
  <c r="W51" i="46" s="1"/>
  <c r="AX105" i="45"/>
  <c r="W59" i="46" s="1"/>
  <c r="AZ343" i="45"/>
  <c r="Y119" i="45"/>
  <c r="Y34" i="46" s="1"/>
  <c r="AH119" i="45"/>
  <c r="Y43" i="46" s="1"/>
  <c r="AP119" i="45"/>
  <c r="Y51" i="46" s="1"/>
  <c r="AX119" i="45"/>
  <c r="Y59" i="46" s="1"/>
  <c r="V126" i="45"/>
  <c r="AD126" i="45"/>
  <c r="Z39" i="46" s="1"/>
  <c r="AM126" i="45"/>
  <c r="Z48" i="46" s="1"/>
  <c r="AU126" i="45"/>
  <c r="Z56" i="46" s="1"/>
  <c r="D204" i="45"/>
  <c r="D203" i="45" s="1"/>
  <c r="AU226" i="45"/>
  <c r="AM56" i="46" s="1"/>
  <c r="J240" i="45"/>
  <c r="AO16" i="46" s="1"/>
  <c r="S240" i="45"/>
  <c r="AO27" i="46" s="1"/>
  <c r="AA240" i="45"/>
  <c r="AO36" i="46" s="1"/>
  <c r="AJ240" i="45"/>
  <c r="AR240" i="45"/>
  <c r="AO53" i="46" s="1"/>
  <c r="M301" i="45"/>
  <c r="AY19" i="46" s="1"/>
  <c r="I322" i="45"/>
  <c r="BB15" i="46" s="1"/>
  <c r="Z322" i="45"/>
  <c r="BB35" i="46" s="1"/>
  <c r="AI322" i="45"/>
  <c r="BB44" i="46" s="1"/>
  <c r="AB14" i="45"/>
  <c r="H37" i="46" s="1"/>
  <c r="AS14" i="45"/>
  <c r="H54" i="46" s="1"/>
  <c r="J14" i="45"/>
  <c r="H16" i="46" s="1"/>
  <c r="S14" i="45"/>
  <c r="H27" i="46" s="1"/>
  <c r="AA14" i="45"/>
  <c r="H36" i="46" s="1"/>
  <c r="AJ14" i="45"/>
  <c r="H45" i="46" s="1"/>
  <c r="AR14" i="45"/>
  <c r="H53" i="46" s="1"/>
  <c r="AJ28" i="45"/>
  <c r="J45" i="46" s="1"/>
  <c r="AZ28" i="45"/>
  <c r="J61" i="46" s="1"/>
  <c r="F35" i="45"/>
  <c r="K12" i="46" s="1"/>
  <c r="O35" i="45"/>
  <c r="K21" i="46" s="1"/>
  <c r="W35" i="45"/>
  <c r="K31" i="46" s="1"/>
  <c r="AE35" i="45"/>
  <c r="K40" i="46" s="1"/>
  <c r="AN35" i="45"/>
  <c r="K49" i="46" s="1"/>
  <c r="AV35" i="45"/>
  <c r="K57" i="46" s="1"/>
  <c r="I42" i="45"/>
  <c r="L15" i="46" s="1"/>
  <c r="R42" i="45"/>
  <c r="L26" i="46" s="1"/>
  <c r="Z42" i="45"/>
  <c r="L35" i="46" s="1"/>
  <c r="AI42" i="45"/>
  <c r="L44" i="46" s="1"/>
  <c r="AQ42" i="45"/>
  <c r="L52" i="46" s="1"/>
  <c r="AY42" i="45"/>
  <c r="L60" i="46" s="1"/>
  <c r="H42" i="45"/>
  <c r="L14" i="46" s="1"/>
  <c r="Q42" i="45"/>
  <c r="L25" i="46" s="1"/>
  <c r="AH42" i="45"/>
  <c r="L43" i="46" s="1"/>
  <c r="AK56" i="45"/>
  <c r="H70" i="45"/>
  <c r="P14" i="46" s="1"/>
  <c r="Q70" i="45"/>
  <c r="P25" i="46" s="1"/>
  <c r="AH70" i="45"/>
  <c r="P43" i="46" s="1"/>
  <c r="AX70" i="45"/>
  <c r="P59" i="46" s="1"/>
  <c r="N98" i="45"/>
  <c r="V20" i="46" s="1"/>
  <c r="J133" i="45"/>
  <c r="AA16" i="46" s="1"/>
  <c r="E247" i="45"/>
  <c r="AP11" i="46" s="1"/>
  <c r="N247" i="45"/>
  <c r="AP20" i="46" s="1"/>
  <c r="AU247" i="45"/>
  <c r="AP56" i="46" s="1"/>
  <c r="H273" i="45"/>
  <c r="AU14" i="46" s="1"/>
  <c r="Q273" i="45"/>
  <c r="AU25" i="46" s="1"/>
  <c r="Y273" i="45"/>
  <c r="AU34" i="46" s="1"/>
  <c r="AH273" i="45"/>
  <c r="AU43" i="46" s="1"/>
  <c r="AP273" i="45"/>
  <c r="AX273" i="45"/>
  <c r="AU59" i="46" s="1"/>
  <c r="P315" i="45"/>
  <c r="BA24" i="46" s="1"/>
  <c r="X315" i="45"/>
  <c r="AF315" i="45"/>
  <c r="BA41" i="46" s="1"/>
  <c r="AO315" i="45"/>
  <c r="BA50" i="46" s="1"/>
  <c r="AW315" i="45"/>
  <c r="BA58" i="46" s="1"/>
  <c r="AZ336" i="45"/>
  <c r="BD61" i="46" s="1"/>
  <c r="U14" i="45"/>
  <c r="H29" i="46" s="1"/>
  <c r="F42" i="45"/>
  <c r="L12" i="46" s="1"/>
  <c r="O42" i="45"/>
  <c r="L21" i="46" s="1"/>
  <c r="W42" i="45"/>
  <c r="L31" i="46" s="1"/>
  <c r="AE42" i="45"/>
  <c r="L40" i="46" s="1"/>
  <c r="AN42" i="45"/>
  <c r="L49" i="46" s="1"/>
  <c r="AV42" i="45"/>
  <c r="L57" i="46" s="1"/>
  <c r="AM308" i="45"/>
  <c r="AZ48" i="46" s="1"/>
  <c r="I28" i="45"/>
  <c r="J15" i="46" s="1"/>
  <c r="AP42" i="45"/>
  <c r="L51" i="46" s="1"/>
  <c r="AX42" i="45"/>
  <c r="L59" i="46" s="1"/>
  <c r="E56" i="45"/>
  <c r="N11" i="46" s="1"/>
  <c r="N56" i="45"/>
  <c r="N20" i="46" s="1"/>
  <c r="V56" i="45"/>
  <c r="N30" i="46" s="1"/>
  <c r="AD56" i="45"/>
  <c r="AM56" i="45"/>
  <c r="AU56" i="45"/>
  <c r="E7" i="45"/>
  <c r="J42" i="45"/>
  <c r="S42" i="45"/>
  <c r="L27" i="46" s="1"/>
  <c r="AR42" i="45"/>
  <c r="L53" i="46" s="1"/>
  <c r="AZ42" i="45"/>
  <c r="L61" i="46" s="1"/>
  <c r="M77" i="45"/>
  <c r="Q19" i="46" s="1"/>
  <c r="AP56" i="45"/>
  <c r="AX56" i="45"/>
  <c r="M70" i="45"/>
  <c r="P19" i="46" s="1"/>
  <c r="U70" i="45"/>
  <c r="P29" i="46" s="1"/>
  <c r="AC70" i="45"/>
  <c r="P38" i="46" s="1"/>
  <c r="AL70" i="45"/>
  <c r="P47" i="46" s="1"/>
  <c r="AT70" i="45"/>
  <c r="P55" i="46" s="1"/>
  <c r="AG18" i="46"/>
  <c r="K199" i="45"/>
  <c r="AG17" i="46" s="1"/>
  <c r="M42" i="45"/>
  <c r="L19" i="46" s="1"/>
  <c r="AT42" i="45"/>
  <c r="L55" i="46" s="1"/>
  <c r="AA56" i="45"/>
  <c r="AJ56" i="45"/>
  <c r="AR56" i="45"/>
  <c r="AZ56" i="45"/>
  <c r="I56" i="45"/>
  <c r="N15" i="46" s="1"/>
  <c r="R56" i="45"/>
  <c r="N26" i="46" s="1"/>
  <c r="Z56" i="45"/>
  <c r="AI56" i="45"/>
  <c r="AQ56" i="45"/>
  <c r="AY56" i="45"/>
  <c r="F308" i="45"/>
  <c r="AZ12" i="46" s="1"/>
  <c r="O308" i="45"/>
  <c r="AZ21" i="46" s="1"/>
  <c r="W308" i="45"/>
  <c r="AZ31" i="46" s="1"/>
  <c r="AV308" i="45"/>
  <c r="AZ57" i="46" s="1"/>
  <c r="F70" i="45"/>
  <c r="P12" i="46" s="1"/>
  <c r="O70" i="45"/>
  <c r="P21" i="46" s="1"/>
  <c r="W70" i="45"/>
  <c r="P31" i="46" s="1"/>
  <c r="AE70" i="45"/>
  <c r="P40" i="46" s="1"/>
  <c r="AN70" i="45"/>
  <c r="P49" i="46" s="1"/>
  <c r="AV70" i="45"/>
  <c r="P57" i="46" s="1"/>
  <c r="U77" i="45"/>
  <c r="Q29" i="46" s="1"/>
  <c r="AC77" i="45"/>
  <c r="Q38" i="46" s="1"/>
  <c r="AL77" i="45"/>
  <c r="Q47" i="46" s="1"/>
  <c r="AT77" i="45"/>
  <c r="Q55" i="46" s="1"/>
  <c r="G91" i="45"/>
  <c r="U13" i="46" s="1"/>
  <c r="P91" i="45"/>
  <c r="U24" i="46" s="1"/>
  <c r="X91" i="45"/>
  <c r="AF91" i="45"/>
  <c r="U41" i="46" s="1"/>
  <c r="AO91" i="45"/>
  <c r="U50" i="46" s="1"/>
  <c r="AW91" i="45"/>
  <c r="U58" i="46" s="1"/>
  <c r="F91" i="45"/>
  <c r="U12" i="46" s="1"/>
  <c r="O91" i="45"/>
  <c r="U21" i="46" s="1"/>
  <c r="W91" i="45"/>
  <c r="U31" i="46" s="1"/>
  <c r="AE91" i="45"/>
  <c r="U40" i="46" s="1"/>
  <c r="AN91" i="45"/>
  <c r="U49" i="46" s="1"/>
  <c r="AV91" i="45"/>
  <c r="U57" i="46" s="1"/>
  <c r="Y98" i="45"/>
  <c r="V34" i="46" s="1"/>
  <c r="AP98" i="45"/>
  <c r="V51" i="46" s="1"/>
  <c r="G112" i="45"/>
  <c r="X13" i="46" s="1"/>
  <c r="P119" i="45"/>
  <c r="Y24" i="46" s="1"/>
  <c r="X119" i="45"/>
  <c r="AF119" i="45"/>
  <c r="Y41" i="46" s="1"/>
  <c r="AO119" i="45"/>
  <c r="Y50" i="46" s="1"/>
  <c r="AW119" i="45"/>
  <c r="Y58" i="46" s="1"/>
  <c r="Y266" i="45"/>
  <c r="AT34" i="46" s="1"/>
  <c r="AH266" i="45"/>
  <c r="AT43" i="46" s="1"/>
  <c r="AP266" i="45"/>
  <c r="AT51" i="46" s="1"/>
  <c r="T273" i="45"/>
  <c r="AU28" i="46" s="1"/>
  <c r="AB273" i="45"/>
  <c r="AU37" i="46" s="1"/>
  <c r="AK273" i="45"/>
  <c r="AU46" i="46" s="1"/>
  <c r="AS273" i="45"/>
  <c r="AU54" i="46" s="1"/>
  <c r="BA273" i="45"/>
  <c r="AU62" i="46" s="1"/>
  <c r="AZ287" i="45"/>
  <c r="AW61" i="46" s="1"/>
  <c r="F301" i="45"/>
  <c r="AY12" i="46" s="1"/>
  <c r="O301" i="45"/>
  <c r="AY21" i="46" s="1"/>
  <c r="W301" i="45"/>
  <c r="AY31" i="46" s="1"/>
  <c r="AE301" i="45"/>
  <c r="AY40" i="46" s="1"/>
  <c r="AN301" i="45"/>
  <c r="AY49" i="46" s="1"/>
  <c r="AV301" i="45"/>
  <c r="AY57" i="46" s="1"/>
  <c r="H308" i="45"/>
  <c r="AZ14" i="46" s="1"/>
  <c r="Q308" i="45"/>
  <c r="AZ25" i="46" s="1"/>
  <c r="Y308" i="45"/>
  <c r="AZ34" i="46" s="1"/>
  <c r="AH308" i="45"/>
  <c r="AZ43" i="46" s="1"/>
  <c r="AP308" i="45"/>
  <c r="AZ51" i="46" s="1"/>
  <c r="AX308" i="45"/>
  <c r="AZ59" i="46" s="1"/>
  <c r="K315" i="45"/>
  <c r="BA17" i="46" s="1"/>
  <c r="T315" i="45"/>
  <c r="BA28" i="46" s="1"/>
  <c r="AB315" i="45"/>
  <c r="BA37" i="46" s="1"/>
  <c r="AK315" i="45"/>
  <c r="BA46" i="46" s="1"/>
  <c r="AS315" i="45"/>
  <c r="BA54" i="46" s="1"/>
  <c r="BA315" i="45"/>
  <c r="BA62" i="46" s="1"/>
  <c r="N322" i="45"/>
  <c r="BB20" i="46" s="1"/>
  <c r="V322" i="45"/>
  <c r="BB30" i="46" s="1"/>
  <c r="AD322" i="45"/>
  <c r="BB39" i="46" s="1"/>
  <c r="AM322" i="45"/>
  <c r="BB48" i="46" s="1"/>
  <c r="AU322" i="45"/>
  <c r="BB56" i="46" s="1"/>
  <c r="F329" i="45"/>
  <c r="BC12" i="46" s="1"/>
  <c r="O329" i="45"/>
  <c r="BC21" i="46" s="1"/>
  <c r="W329" i="45"/>
  <c r="BC31" i="46" s="1"/>
  <c r="AE329" i="45"/>
  <c r="BC40" i="46" s="1"/>
  <c r="AN329" i="45"/>
  <c r="BC49" i="46" s="1"/>
  <c r="AV329" i="45"/>
  <c r="BC57" i="46" s="1"/>
  <c r="V329" i="45"/>
  <c r="BC30" i="46" s="1"/>
  <c r="X336" i="45"/>
  <c r="S133" i="45"/>
  <c r="AA27" i="46" s="1"/>
  <c r="AA133" i="45"/>
  <c r="AA36" i="46" s="1"/>
  <c r="AJ133" i="45"/>
  <c r="AA45" i="46" s="1"/>
  <c r="AR133" i="45"/>
  <c r="AA53" i="46" s="1"/>
  <c r="AZ133" i="45"/>
  <c r="AA61" i="46" s="1"/>
  <c r="I226" i="45"/>
  <c r="AM15" i="46" s="1"/>
  <c r="R226" i="45"/>
  <c r="AM26" i="46" s="1"/>
  <c r="Z226" i="45"/>
  <c r="AM35" i="46" s="1"/>
  <c r="AI226" i="45"/>
  <c r="AM44" i="46" s="1"/>
  <c r="AQ226" i="45"/>
  <c r="AM52" i="46" s="1"/>
  <c r="AY226" i="45"/>
  <c r="AM60" i="46" s="1"/>
  <c r="P105" i="45"/>
  <c r="W24" i="46" s="1"/>
  <c r="X105" i="45"/>
  <c r="AF105" i="45"/>
  <c r="W41" i="46" s="1"/>
  <c r="AO105" i="45"/>
  <c r="W50" i="46" s="1"/>
  <c r="K112" i="45"/>
  <c r="X17" i="46" s="1"/>
  <c r="AS226" i="45"/>
  <c r="AM54" i="46" s="1"/>
  <c r="BA226" i="45"/>
  <c r="AM62" i="46" s="1"/>
  <c r="M273" i="45"/>
  <c r="AU19" i="46" s="1"/>
  <c r="U273" i="45"/>
  <c r="AU29" i="46" s="1"/>
  <c r="AC273" i="45"/>
  <c r="AU38" i="46" s="1"/>
  <c r="AL273" i="45"/>
  <c r="AU47" i="46" s="1"/>
  <c r="AT273" i="45"/>
  <c r="AU55" i="46" s="1"/>
  <c r="T287" i="45"/>
  <c r="AW28" i="46" s="1"/>
  <c r="AK287" i="45"/>
  <c r="AW46" i="46" s="1"/>
  <c r="AS287" i="45"/>
  <c r="AW54" i="46" s="1"/>
  <c r="AE63" i="45"/>
  <c r="O40" i="46" s="1"/>
  <c r="AV63" i="45"/>
  <c r="N45" i="46" s="1"/>
  <c r="P240" i="45"/>
  <c r="AO24" i="46" s="1"/>
  <c r="X240" i="45"/>
  <c r="AF240" i="45"/>
  <c r="AO41" i="46" s="1"/>
  <c r="AN273" i="45"/>
  <c r="AU49" i="46" s="1"/>
  <c r="AV273" i="45"/>
  <c r="AU57" i="46" s="1"/>
  <c r="O280" i="45"/>
  <c r="AV21" i="46" s="1"/>
  <c r="W280" i="45"/>
  <c r="AV31" i="46" s="1"/>
  <c r="AE280" i="45"/>
  <c r="AV40" i="46" s="1"/>
  <c r="G294" i="45"/>
  <c r="AX13" i="46" s="1"/>
  <c r="P294" i="45"/>
  <c r="AX24" i="46" s="1"/>
  <c r="X294" i="45"/>
  <c r="Y329" i="45"/>
  <c r="BC34" i="46" s="1"/>
  <c r="AQ336" i="45"/>
  <c r="BD52" i="46" s="1"/>
  <c r="U226" i="45"/>
  <c r="AM29" i="46" s="1"/>
  <c r="AC226" i="45"/>
  <c r="AM38" i="46" s="1"/>
  <c r="AL226" i="45"/>
  <c r="AM47" i="46" s="1"/>
  <c r="AT226" i="45"/>
  <c r="AM55" i="46" s="1"/>
  <c r="AS266" i="45"/>
  <c r="AT54" i="46" s="1"/>
  <c r="AQ322" i="45"/>
  <c r="BB52" i="46" s="1"/>
  <c r="AY322" i="45"/>
  <c r="BB60" i="46" s="1"/>
  <c r="E343" i="45"/>
  <c r="BE11" i="46" s="1"/>
  <c r="V343" i="45"/>
  <c r="BE30" i="46" s="1"/>
  <c r="V98" i="45"/>
  <c r="V30" i="46" s="1"/>
  <c r="AD98" i="45"/>
  <c r="V39" i="46" s="1"/>
  <c r="AM98" i="45"/>
  <c r="V48" i="46" s="1"/>
  <c r="AU98" i="45"/>
  <c r="V56" i="46" s="1"/>
  <c r="E119" i="45"/>
  <c r="Y11" i="46" s="1"/>
  <c r="N119" i="45"/>
  <c r="Y20" i="46" s="1"/>
  <c r="V119" i="45"/>
  <c r="Y30" i="46" s="1"/>
  <c r="AD119" i="45"/>
  <c r="Y39" i="46" s="1"/>
  <c r="AM119" i="45"/>
  <c r="Y48" i="46" s="1"/>
  <c r="AU119" i="45"/>
  <c r="Y56" i="46" s="1"/>
  <c r="P133" i="45"/>
  <c r="AA24" i="46" s="1"/>
  <c r="X133" i="45"/>
  <c r="AF133" i="45"/>
  <c r="AA41" i="46" s="1"/>
  <c r="AO133" i="45"/>
  <c r="AA50" i="46" s="1"/>
  <c r="AW133" i="45"/>
  <c r="AA58" i="46" s="1"/>
  <c r="K226" i="45"/>
  <c r="AM17" i="46" s="1"/>
  <c r="E266" i="45"/>
  <c r="AT11" i="46" s="1"/>
  <c r="V266" i="45"/>
  <c r="AT30" i="46" s="1"/>
  <c r="AD266" i="45"/>
  <c r="AT39" i="46" s="1"/>
  <c r="AM266" i="45"/>
  <c r="AT48" i="46" s="1"/>
  <c r="I280" i="45"/>
  <c r="AV15" i="46" s="1"/>
  <c r="R280" i="45"/>
  <c r="AV26" i="46" s="1"/>
  <c r="Z280" i="45"/>
  <c r="AV35" i="46" s="1"/>
  <c r="AI280" i="45"/>
  <c r="AV44" i="46" s="1"/>
  <c r="AQ280" i="45"/>
  <c r="AY280" i="45"/>
  <c r="AV60" i="46" s="1"/>
  <c r="I294" i="45"/>
  <c r="AX15" i="46" s="1"/>
  <c r="Z294" i="45"/>
  <c r="AX35" i="46" s="1"/>
  <c r="AY294" i="45"/>
  <c r="AX60" i="46" s="1"/>
  <c r="U301" i="45"/>
  <c r="AY29" i="46" s="1"/>
  <c r="AC301" i="45"/>
  <c r="AY38" i="46" s="1"/>
  <c r="AL301" i="45"/>
  <c r="AY47" i="46" s="1"/>
  <c r="AT301" i="45"/>
  <c r="N308" i="45"/>
  <c r="AZ20" i="46" s="1"/>
  <c r="V308" i="45"/>
  <c r="AZ30" i="46" s="1"/>
  <c r="AD308" i="45"/>
  <c r="AZ39" i="46" s="1"/>
  <c r="I315" i="45"/>
  <c r="BA15" i="46" s="1"/>
  <c r="AI315" i="45"/>
  <c r="BA44" i="46" s="1"/>
  <c r="AQ315" i="45"/>
  <c r="BA52" i="46" s="1"/>
  <c r="AY315" i="45"/>
  <c r="BA60" i="46" s="1"/>
  <c r="T322" i="45"/>
  <c r="BB28" i="46" s="1"/>
  <c r="AB322" i="45"/>
  <c r="BB37" i="46" s="1"/>
  <c r="AK322" i="45"/>
  <c r="BB46" i="46" s="1"/>
  <c r="AS322" i="45"/>
  <c r="BB54" i="46" s="1"/>
  <c r="BA322" i="45"/>
  <c r="BB62" i="46" s="1"/>
  <c r="P350" i="45"/>
  <c r="BF24" i="46" s="1"/>
  <c r="X350" i="45"/>
  <c r="AI98" i="45"/>
  <c r="V44" i="46" s="1"/>
  <c r="Z21" i="45"/>
  <c r="I35" i="46" s="1"/>
  <c r="AV28" i="45"/>
  <c r="J57" i="46" s="1"/>
  <c r="E49" i="45"/>
  <c r="M11" i="46" s="1"/>
  <c r="N49" i="45"/>
  <c r="M20" i="46" s="1"/>
  <c r="V49" i="45"/>
  <c r="M30" i="46" s="1"/>
  <c r="AD49" i="45"/>
  <c r="M39" i="46" s="1"/>
  <c r="AM49" i="45"/>
  <c r="M48" i="46" s="1"/>
  <c r="K63" i="45"/>
  <c r="O17" i="46" s="1"/>
  <c r="F63" i="45"/>
  <c r="O12" i="46" s="1"/>
  <c r="O63" i="45"/>
  <c r="O21" i="46" s="1"/>
  <c r="W63" i="45"/>
  <c r="N51" i="46" s="1"/>
  <c r="AN63" i="45"/>
  <c r="O49" i="46" s="1"/>
  <c r="P112" i="45"/>
  <c r="X24" i="46" s="1"/>
  <c r="X112" i="45"/>
  <c r="AF112" i="45"/>
  <c r="X41" i="46" s="1"/>
  <c r="AW112" i="45"/>
  <c r="X58" i="46" s="1"/>
  <c r="G119" i="45"/>
  <c r="Y13" i="46" s="1"/>
  <c r="D123" i="45"/>
  <c r="I7" i="45"/>
  <c r="G15" i="46" s="1"/>
  <c r="R7" i="45"/>
  <c r="G26" i="46" s="1"/>
  <c r="Z7" i="45"/>
  <c r="G35" i="46" s="1"/>
  <c r="AI7" i="45"/>
  <c r="G44" i="46" s="1"/>
  <c r="AQ7" i="45"/>
  <c r="G52" i="46" s="1"/>
  <c r="AC35" i="45"/>
  <c r="K38" i="46" s="1"/>
  <c r="AT35" i="45"/>
  <c r="K55" i="46" s="1"/>
  <c r="G63" i="45"/>
  <c r="O13" i="46" s="1"/>
  <c r="P63" i="45"/>
  <c r="O24" i="46" s="1"/>
  <c r="X63" i="45"/>
  <c r="N36" i="46" s="1"/>
  <c r="AF63" i="45"/>
  <c r="O41" i="46" s="1"/>
  <c r="AO63" i="45"/>
  <c r="N44" i="46" s="1"/>
  <c r="AW63" i="45"/>
  <c r="J84" i="45"/>
  <c r="T16" i="46" s="1"/>
  <c r="AA84" i="45"/>
  <c r="T36" i="46" s="1"/>
  <c r="AZ84" i="45"/>
  <c r="T61" i="46" s="1"/>
  <c r="M98" i="45"/>
  <c r="V19" i="46" s="1"/>
  <c r="U98" i="45"/>
  <c r="V29" i="46" s="1"/>
  <c r="AC98" i="45"/>
  <c r="V38" i="46" s="1"/>
  <c r="AL98" i="45"/>
  <c r="V47" i="46" s="1"/>
  <c r="AT98" i="45"/>
  <c r="V55" i="46" s="1"/>
  <c r="H112" i="45"/>
  <c r="X14" i="46" s="1"/>
  <c r="AH112" i="45"/>
  <c r="X43" i="46" s="1"/>
  <c r="AZ14" i="45"/>
  <c r="H61" i="46" s="1"/>
  <c r="U21" i="45"/>
  <c r="I29" i="46" s="1"/>
  <c r="AL21" i="45"/>
  <c r="I47" i="46" s="1"/>
  <c r="V35" i="45"/>
  <c r="K30" i="46" s="1"/>
  <c r="K56" i="45"/>
  <c r="N17" i="46" s="1"/>
  <c r="P70" i="45"/>
  <c r="P24" i="46" s="1"/>
  <c r="X70" i="45"/>
  <c r="AF70" i="45"/>
  <c r="P41" i="46" s="1"/>
  <c r="AO70" i="45"/>
  <c r="P50" i="46" s="1"/>
  <c r="AW70" i="45"/>
  <c r="P58" i="46" s="1"/>
  <c r="D78" i="45"/>
  <c r="I105" i="45"/>
  <c r="W15" i="46" s="1"/>
  <c r="R105" i="45"/>
  <c r="W26" i="46" s="1"/>
  <c r="Z105" i="45"/>
  <c r="W35" i="46" s="1"/>
  <c r="AI105" i="45"/>
  <c r="W44" i="46" s="1"/>
  <c r="AQ105" i="45"/>
  <c r="W52" i="46" s="1"/>
  <c r="AY105" i="45"/>
  <c r="W60" i="46" s="1"/>
  <c r="AA119" i="45"/>
  <c r="Y36" i="46" s="1"/>
  <c r="AR119" i="45"/>
  <c r="Y53" i="46" s="1"/>
  <c r="T28" i="45"/>
  <c r="J28" i="46" s="1"/>
  <c r="AB28" i="45"/>
  <c r="J37" i="46" s="1"/>
  <c r="AK28" i="45"/>
  <c r="J46" i="46" s="1"/>
  <c r="AS28" i="45"/>
  <c r="J54" i="46" s="1"/>
  <c r="S28" i="45"/>
  <c r="J27" i="46" s="1"/>
  <c r="AA28" i="45"/>
  <c r="J36" i="46" s="1"/>
  <c r="U42" i="45"/>
  <c r="L29" i="46" s="1"/>
  <c r="I49" i="45"/>
  <c r="M15" i="46" s="1"/>
  <c r="R49" i="45"/>
  <c r="M26" i="46" s="1"/>
  <c r="Z49" i="45"/>
  <c r="M35" i="46" s="1"/>
  <c r="AI49" i="45"/>
  <c r="M44" i="46" s="1"/>
  <c r="AQ49" i="45"/>
  <c r="M52" i="46" s="1"/>
  <c r="AY49" i="45"/>
  <c r="M60" i="46" s="1"/>
  <c r="J63" i="45"/>
  <c r="O16" i="46" s="1"/>
  <c r="S63" i="45"/>
  <c r="O27" i="46" s="1"/>
  <c r="AA63" i="45"/>
  <c r="N37" i="46" s="1"/>
  <c r="AJ63" i="45"/>
  <c r="O45" i="46" s="1"/>
  <c r="AR63" i="45"/>
  <c r="O53" i="46" s="1"/>
  <c r="AZ63" i="45"/>
  <c r="I70" i="45"/>
  <c r="P15" i="46" s="1"/>
  <c r="R70" i="45"/>
  <c r="P26" i="46" s="1"/>
  <c r="Z70" i="45"/>
  <c r="P35" i="46" s="1"/>
  <c r="AC84" i="45"/>
  <c r="T38" i="46" s="1"/>
  <c r="F98" i="45"/>
  <c r="V12" i="46" s="1"/>
  <c r="O98" i="45"/>
  <c r="V21" i="46" s="1"/>
  <c r="W98" i="45"/>
  <c r="V31" i="46" s="1"/>
  <c r="AE98" i="45"/>
  <c r="V40" i="46" s="1"/>
  <c r="AN98" i="45"/>
  <c r="V49" i="46" s="1"/>
  <c r="AV98" i="45"/>
  <c r="V57" i="46" s="1"/>
  <c r="K77" i="45"/>
  <c r="Q17" i="46" s="1"/>
  <c r="BA77" i="45"/>
  <c r="Q62" i="46" s="1"/>
  <c r="AB105" i="45"/>
  <c r="W37" i="46" s="1"/>
  <c r="AK105" i="45"/>
  <c r="W46" i="46" s="1"/>
  <c r="AS105" i="45"/>
  <c r="W54" i="46" s="1"/>
  <c r="AF51" i="46"/>
  <c r="N7" i="45"/>
  <c r="G20" i="46" s="1"/>
  <c r="V7" i="45"/>
  <c r="G30" i="46" s="1"/>
  <c r="AM7" i="45"/>
  <c r="G48" i="46" s="1"/>
  <c r="AU7" i="45"/>
  <c r="G56" i="46" s="1"/>
  <c r="F14" i="45"/>
  <c r="O14" i="45"/>
  <c r="H21" i="46" s="1"/>
  <c r="AN14" i="45"/>
  <c r="H49" i="46" s="1"/>
  <c r="AV14" i="45"/>
  <c r="H57" i="46" s="1"/>
  <c r="U28" i="45"/>
  <c r="J29" i="46" s="1"/>
  <c r="AC28" i="45"/>
  <c r="J38" i="46" s="1"/>
  <c r="I35" i="45"/>
  <c r="R35" i="45"/>
  <c r="K26" i="46" s="1"/>
  <c r="Z35" i="45"/>
  <c r="K35" i="46" s="1"/>
  <c r="AI35" i="45"/>
  <c r="K44" i="46" s="1"/>
  <c r="AQ35" i="45"/>
  <c r="K52" i="46" s="1"/>
  <c r="AY35" i="45"/>
  <c r="K60" i="46" s="1"/>
  <c r="H35" i="45"/>
  <c r="K14" i="46" s="1"/>
  <c r="Q35" i="45"/>
  <c r="K25" i="46" s="1"/>
  <c r="Y35" i="45"/>
  <c r="K34" i="46" s="1"/>
  <c r="AH35" i="45"/>
  <c r="K43" i="46" s="1"/>
  <c r="AP35" i="45"/>
  <c r="K51" i="46" s="1"/>
  <c r="AX35" i="45"/>
  <c r="K59" i="46" s="1"/>
  <c r="U49" i="45"/>
  <c r="M29" i="46" s="1"/>
  <c r="AC49" i="45"/>
  <c r="M38" i="46" s="1"/>
  <c r="AL49" i="45"/>
  <c r="M47" i="46" s="1"/>
  <c r="AT49" i="45"/>
  <c r="M55" i="46" s="1"/>
  <c r="G56" i="45"/>
  <c r="AK63" i="45"/>
  <c r="O46" i="46" s="1"/>
  <c r="G84" i="45"/>
  <c r="T13" i="46" s="1"/>
  <c r="X84" i="45"/>
  <c r="AF84" i="45"/>
  <c r="T41" i="46" s="1"/>
  <c r="AO84" i="45"/>
  <c r="T50" i="46" s="1"/>
  <c r="AW84" i="45"/>
  <c r="T58" i="46" s="1"/>
  <c r="F84" i="45"/>
  <c r="T12" i="46" s="1"/>
  <c r="O84" i="45"/>
  <c r="T21" i="46" s="1"/>
  <c r="W84" i="45"/>
  <c r="T31" i="46" s="1"/>
  <c r="AE84" i="45"/>
  <c r="T40" i="46" s="1"/>
  <c r="AV84" i="45"/>
  <c r="T57" i="46" s="1"/>
  <c r="H98" i="45"/>
  <c r="V14" i="46" s="1"/>
  <c r="Q98" i="45"/>
  <c r="V25" i="46" s="1"/>
  <c r="J112" i="45"/>
  <c r="X16" i="46" s="1"/>
  <c r="S112" i="45"/>
  <c r="X27" i="46" s="1"/>
  <c r="AA112" i="45"/>
  <c r="X36" i="46" s="1"/>
  <c r="AJ112" i="45"/>
  <c r="X45" i="46" s="1"/>
  <c r="AR112" i="45"/>
  <c r="X53" i="46" s="1"/>
  <c r="AF24" i="46"/>
  <c r="AF53" i="46"/>
  <c r="AF15" i="46"/>
  <c r="AF42" i="46"/>
  <c r="V226" i="45"/>
  <c r="AM30" i="46" s="1"/>
  <c r="AM226" i="45"/>
  <c r="AM48" i="46" s="1"/>
  <c r="AY247" i="45"/>
  <c r="AP60" i="46" s="1"/>
  <c r="G266" i="45"/>
  <c r="AT13" i="46" s="1"/>
  <c r="P266" i="45"/>
  <c r="AT24" i="46" s="1"/>
  <c r="X266" i="45"/>
  <c r="AF266" i="45"/>
  <c r="AT41" i="46" s="1"/>
  <c r="AO266" i="45"/>
  <c r="AW266" i="45"/>
  <c r="AT58" i="46" s="1"/>
  <c r="F266" i="45"/>
  <c r="AT12" i="46" s="1"/>
  <c r="O266" i="45"/>
  <c r="AT21" i="46" s="1"/>
  <c r="W266" i="45"/>
  <c r="AT31" i="46" s="1"/>
  <c r="AE266" i="45"/>
  <c r="AT40" i="46" s="1"/>
  <c r="AN266" i="45"/>
  <c r="AT49" i="46" s="1"/>
  <c r="AV266" i="45"/>
  <c r="AT57" i="46" s="1"/>
  <c r="M280" i="45"/>
  <c r="AV19" i="46" s="1"/>
  <c r="U280" i="45"/>
  <c r="AV29" i="46" s="1"/>
  <c r="AL280" i="45"/>
  <c r="AV47" i="46" s="1"/>
  <c r="AT280" i="45"/>
  <c r="AV55" i="46" s="1"/>
  <c r="K280" i="45"/>
  <c r="AV17" i="46" s="1"/>
  <c r="T280" i="45"/>
  <c r="AV28" i="46" s="1"/>
  <c r="AB280" i="45"/>
  <c r="AV37" i="46" s="1"/>
  <c r="BA280" i="45"/>
  <c r="AV62" i="46" s="1"/>
  <c r="AV287" i="45"/>
  <c r="AW57" i="46" s="1"/>
  <c r="G350" i="45"/>
  <c r="BF13" i="46" s="1"/>
  <c r="AF350" i="45"/>
  <c r="BF41" i="46" s="1"/>
  <c r="AW350" i="45"/>
  <c r="BF58" i="46" s="1"/>
  <c r="AF25" i="46"/>
  <c r="AF57" i="46"/>
  <c r="AF26" i="46"/>
  <c r="AF35" i="46"/>
  <c r="AF43" i="46"/>
  <c r="K240" i="45"/>
  <c r="AO17" i="46" s="1"/>
  <c r="T240" i="45"/>
  <c r="AO28" i="46" s="1"/>
  <c r="AK240" i="45"/>
  <c r="AO46" i="46" s="1"/>
  <c r="AS240" i="45"/>
  <c r="AO54" i="46" s="1"/>
  <c r="I329" i="45"/>
  <c r="BC15" i="46" s="1"/>
  <c r="R329" i="45"/>
  <c r="BC26" i="46" s="1"/>
  <c r="Z329" i="45"/>
  <c r="BC35" i="46" s="1"/>
  <c r="AI329" i="45"/>
  <c r="BC44" i="46" s="1"/>
  <c r="AQ329" i="45"/>
  <c r="BC52" i="46" s="1"/>
  <c r="AY329" i="45"/>
  <c r="BC60" i="46" s="1"/>
  <c r="AF336" i="45"/>
  <c r="BD41" i="46" s="1"/>
  <c r="AW336" i="45"/>
  <c r="BD58" i="46" s="1"/>
  <c r="D344" i="45"/>
  <c r="BA343" i="45"/>
  <c r="BE62" i="46" s="1"/>
  <c r="AF44" i="46"/>
  <c r="AF52" i="46"/>
  <c r="AF60" i="46"/>
  <c r="O219" i="45"/>
  <c r="AL21" i="46" s="1"/>
  <c r="AU219" i="45"/>
  <c r="AL56" i="46" s="1"/>
  <c r="AJ247" i="45"/>
  <c r="AP45" i="46" s="1"/>
  <c r="E273" i="45"/>
  <c r="AU11" i="46" s="1"/>
  <c r="N273" i="45"/>
  <c r="AU20" i="46" s="1"/>
  <c r="V273" i="45"/>
  <c r="AU30" i="46" s="1"/>
  <c r="AD273" i="45"/>
  <c r="AU39" i="46" s="1"/>
  <c r="AM273" i="45"/>
  <c r="AU48" i="46" s="1"/>
  <c r="AU273" i="45"/>
  <c r="AU56" i="46" s="1"/>
  <c r="AI294" i="45"/>
  <c r="AX44" i="46" s="1"/>
  <c r="AQ294" i="45"/>
  <c r="AX52" i="46" s="1"/>
  <c r="G301" i="45"/>
  <c r="AY13" i="46" s="1"/>
  <c r="P301" i="45"/>
  <c r="AY24" i="46" s="1"/>
  <c r="X301" i="45"/>
  <c r="AF301" i="45"/>
  <c r="AY41" i="46" s="1"/>
  <c r="AO301" i="45"/>
  <c r="AY50" i="46" s="1"/>
  <c r="AW301" i="45"/>
  <c r="AY58" i="46" s="1"/>
  <c r="H315" i="45"/>
  <c r="BA14" i="46" s="1"/>
  <c r="Q315" i="45"/>
  <c r="BA25" i="46" s="1"/>
  <c r="Y315" i="45"/>
  <c r="BA34" i="46" s="1"/>
  <c r="AH315" i="45"/>
  <c r="BA43" i="46" s="1"/>
  <c r="AP315" i="45"/>
  <c r="BA51" i="46" s="1"/>
  <c r="AX315" i="45"/>
  <c r="BA59" i="46" s="1"/>
  <c r="X322" i="45"/>
  <c r="AF322" i="45"/>
  <c r="BB41" i="46" s="1"/>
  <c r="AO322" i="45"/>
  <c r="BB50" i="46" s="1"/>
  <c r="AW322" i="45"/>
  <c r="F322" i="45"/>
  <c r="BB12" i="46" s="1"/>
  <c r="O322" i="45"/>
  <c r="BB21" i="46" s="1"/>
  <c r="W322" i="45"/>
  <c r="BB31" i="46" s="1"/>
  <c r="AE322" i="45"/>
  <c r="BB40" i="46" s="1"/>
  <c r="AN322" i="45"/>
  <c r="BB49" i="46" s="1"/>
  <c r="AV322" i="45"/>
  <c r="BB57" i="46" s="1"/>
  <c r="T329" i="45"/>
  <c r="BC28" i="46" s="1"/>
  <c r="AB329" i="45"/>
  <c r="BC37" i="46" s="1"/>
  <c r="AK329" i="45"/>
  <c r="BC46" i="46" s="1"/>
  <c r="AS329" i="45"/>
  <c r="BC54" i="46" s="1"/>
  <c r="N343" i="45"/>
  <c r="BE20" i="46" s="1"/>
  <c r="AM343" i="45"/>
  <c r="BE48" i="46" s="1"/>
  <c r="AU343" i="45"/>
  <c r="BE56" i="46" s="1"/>
  <c r="Q126" i="45"/>
  <c r="Z25" i="46" s="1"/>
  <c r="AH126" i="45"/>
  <c r="Z43" i="46" s="1"/>
  <c r="AP126" i="45"/>
  <c r="Z51" i="46" s="1"/>
  <c r="AX126" i="45"/>
  <c r="Z59" i="46" s="1"/>
  <c r="AF37" i="46"/>
  <c r="AF28" i="46"/>
  <c r="AF61" i="46"/>
  <c r="H219" i="45"/>
  <c r="AL14" i="46" s="1"/>
  <c r="P219" i="45"/>
  <c r="AL24" i="46" s="1"/>
  <c r="X219" i="45"/>
  <c r="AF219" i="45"/>
  <c r="AL41" i="46" s="1"/>
  <c r="AN219" i="45"/>
  <c r="AL49" i="46" s="1"/>
  <c r="AV219" i="45"/>
  <c r="AL57" i="46" s="1"/>
  <c r="K247" i="45"/>
  <c r="AP17" i="46" s="1"/>
  <c r="T247" i="45"/>
  <c r="AP28" i="46" s="1"/>
  <c r="AB247" i="45"/>
  <c r="AP37" i="46" s="1"/>
  <c r="AK247" i="45"/>
  <c r="AS247" i="45"/>
  <c r="AP54" i="46" s="1"/>
  <c r="BA247" i="45"/>
  <c r="AP62" i="46" s="1"/>
  <c r="I266" i="45"/>
  <c r="AT15" i="46" s="1"/>
  <c r="R266" i="45"/>
  <c r="AT26" i="46" s="1"/>
  <c r="Z266" i="45"/>
  <c r="AT35" i="46" s="1"/>
  <c r="AI266" i="45"/>
  <c r="AT44" i="46" s="1"/>
  <c r="AQ266" i="45"/>
  <c r="AT52" i="46" s="1"/>
  <c r="AY266" i="45"/>
  <c r="AT60" i="46" s="1"/>
  <c r="AN280" i="45"/>
  <c r="AV49" i="46" s="1"/>
  <c r="AV280" i="45"/>
  <c r="AV57" i="46" s="1"/>
  <c r="S294" i="45"/>
  <c r="AX27" i="46" s="1"/>
  <c r="AJ294" i="45"/>
  <c r="AX45" i="46" s="1"/>
  <c r="AZ294" i="45"/>
  <c r="AX61" i="46" s="1"/>
  <c r="R308" i="45"/>
  <c r="AZ26" i="46" s="1"/>
  <c r="AZ350" i="45"/>
  <c r="BF61" i="46" s="1"/>
  <c r="F112" i="45"/>
  <c r="X12" i="46" s="1"/>
  <c r="W112" i="45"/>
  <c r="X31" i="46" s="1"/>
  <c r="AE112" i="45"/>
  <c r="X40" i="46" s="1"/>
  <c r="AV112" i="45"/>
  <c r="X57" i="46" s="1"/>
  <c r="T119" i="45"/>
  <c r="Y28" i="46" s="1"/>
  <c r="AB119" i="45"/>
  <c r="Y37" i="46" s="1"/>
  <c r="AK119" i="45"/>
  <c r="Y46" i="46" s="1"/>
  <c r="AS119" i="45"/>
  <c r="Y54" i="46" s="1"/>
  <c r="BA119" i="45"/>
  <c r="Y62" i="46" s="1"/>
  <c r="AQ119" i="45"/>
  <c r="Y52" i="46" s="1"/>
  <c r="D134" i="45"/>
  <c r="AC133" i="45"/>
  <c r="AA38" i="46" s="1"/>
  <c r="AF38" i="46"/>
  <c r="AF11" i="46"/>
  <c r="AF19" i="46"/>
  <c r="AF29" i="46"/>
  <c r="AF46" i="46"/>
  <c r="AF54" i="46"/>
  <c r="AF62" i="46"/>
  <c r="O240" i="45"/>
  <c r="AO21" i="46" s="1"/>
  <c r="W240" i="45"/>
  <c r="AO31" i="46" s="1"/>
  <c r="AV240" i="45"/>
  <c r="AO57" i="46" s="1"/>
  <c r="V247" i="45"/>
  <c r="AP30" i="46" s="1"/>
  <c r="AD247" i="45"/>
  <c r="AP39" i="46" s="1"/>
  <c r="AM247" i="45"/>
  <c r="AP48" i="46" s="1"/>
  <c r="T266" i="45"/>
  <c r="AT28" i="46" s="1"/>
  <c r="AB266" i="45"/>
  <c r="AT37" i="46" s="1"/>
  <c r="AK266" i="45"/>
  <c r="AT46" i="46" s="1"/>
  <c r="BA266" i="45"/>
  <c r="AT62" i="46" s="1"/>
  <c r="J266" i="45"/>
  <c r="AT16" i="46" s="1"/>
  <c r="S266" i="45"/>
  <c r="AT27" i="46" s="1"/>
  <c r="AA266" i="45"/>
  <c r="AT36" i="46" s="1"/>
  <c r="AJ266" i="45"/>
  <c r="AT45" i="46" s="1"/>
  <c r="AR266" i="45"/>
  <c r="AT53" i="46" s="1"/>
  <c r="AZ266" i="45"/>
  <c r="AT61" i="46" s="1"/>
  <c r="H280" i="45"/>
  <c r="AV14" i="46" s="1"/>
  <c r="Q280" i="45"/>
  <c r="AV25" i="46" s="1"/>
  <c r="Y280" i="45"/>
  <c r="AV34" i="46" s="1"/>
  <c r="AH280" i="45"/>
  <c r="AV43" i="46" s="1"/>
  <c r="AP280" i="45"/>
  <c r="AV51" i="46" s="1"/>
  <c r="AX280" i="45"/>
  <c r="AV59" i="46" s="1"/>
  <c r="G280" i="45"/>
  <c r="AV13" i="46" s="1"/>
  <c r="P280" i="45"/>
  <c r="AV24" i="46" s="1"/>
  <c r="X280" i="45"/>
  <c r="AF280" i="45"/>
  <c r="AV41" i="46" s="1"/>
  <c r="AO280" i="45"/>
  <c r="AV50" i="46" s="1"/>
  <c r="S287" i="45"/>
  <c r="AW27" i="46" s="1"/>
  <c r="AA287" i="45"/>
  <c r="AW36" i="46" s="1"/>
  <c r="AJ287" i="45"/>
  <c r="AW45" i="46" s="1"/>
  <c r="AR287" i="45"/>
  <c r="J308" i="45"/>
  <c r="AZ16" i="46" s="1"/>
  <c r="S308" i="45"/>
  <c r="AZ27" i="46" s="1"/>
  <c r="AA308" i="45"/>
  <c r="AZ36" i="46" s="1"/>
  <c r="AJ308" i="45"/>
  <c r="AZ45" i="46" s="1"/>
  <c r="AR308" i="45"/>
  <c r="AZ53" i="46" s="1"/>
  <c r="AZ308" i="45"/>
  <c r="AZ61" i="46" s="1"/>
  <c r="D330" i="45"/>
  <c r="AD329" i="45"/>
  <c r="BC39" i="46" s="1"/>
  <c r="AU329" i="45"/>
  <c r="BC56" i="46" s="1"/>
  <c r="O343" i="45"/>
  <c r="BE21" i="46" s="1"/>
  <c r="T350" i="45"/>
  <c r="BF28" i="46" s="1"/>
  <c r="AB350" i="45"/>
  <c r="BF37" i="46" s="1"/>
  <c r="AK350" i="45"/>
  <c r="BF46" i="46" s="1"/>
  <c r="AS350" i="45"/>
  <c r="BF54" i="46" s="1"/>
  <c r="BA350" i="45"/>
  <c r="C140" i="45"/>
  <c r="AF41" i="46"/>
  <c r="AF12" i="46"/>
  <c r="AF10" i="46" s="1"/>
  <c r="AF20" i="46"/>
  <c r="AF30" i="46"/>
  <c r="AF39" i="46"/>
  <c r="AF47" i="46"/>
  <c r="AF55" i="46"/>
  <c r="F133" i="45"/>
  <c r="AA12" i="46" s="1"/>
  <c r="O133" i="45"/>
  <c r="AA21" i="46" s="1"/>
  <c r="W133" i="45"/>
  <c r="AE133" i="45"/>
  <c r="AA40" i="46" s="1"/>
  <c r="AN133" i="45"/>
  <c r="AA49" i="46" s="1"/>
  <c r="AV133" i="45"/>
  <c r="AA57" i="46" s="1"/>
  <c r="AF16" i="46"/>
  <c r="AF45" i="46"/>
  <c r="AF13" i="46"/>
  <c r="AF21" i="46"/>
  <c r="AF31" i="46"/>
  <c r="AF40" i="46"/>
  <c r="AF48" i="46"/>
  <c r="AF56" i="46"/>
  <c r="AA219" i="45"/>
  <c r="AL36" i="46" s="1"/>
  <c r="AI219" i="45"/>
  <c r="AL44" i="46" s="1"/>
  <c r="O247" i="45"/>
  <c r="AP21" i="46" s="1"/>
  <c r="W247" i="45"/>
  <c r="AP31" i="46" s="1"/>
  <c r="R273" i="45"/>
  <c r="AU26" i="46" s="1"/>
  <c r="Z273" i="45"/>
  <c r="AU35" i="46" s="1"/>
  <c r="AQ273" i="45"/>
  <c r="AU52" i="46" s="1"/>
  <c r="AY273" i="45"/>
  <c r="AU60" i="46" s="1"/>
  <c r="V294" i="45"/>
  <c r="AX30" i="46" s="1"/>
  <c r="K301" i="45"/>
  <c r="AY17" i="46" s="1"/>
  <c r="T301" i="45"/>
  <c r="AY28" i="46" s="1"/>
  <c r="AB301" i="45"/>
  <c r="AY37" i="46" s="1"/>
  <c r="AK301" i="45"/>
  <c r="AY46" i="46" s="1"/>
  <c r="AS301" i="45"/>
  <c r="AY54" i="46" s="1"/>
  <c r="BA301" i="45"/>
  <c r="AY62" i="46" s="1"/>
  <c r="M315" i="45"/>
  <c r="BA19" i="46" s="1"/>
  <c r="U315" i="45"/>
  <c r="BA29" i="46" s="1"/>
  <c r="AC315" i="45"/>
  <c r="BA38" i="46" s="1"/>
  <c r="AL315" i="45"/>
  <c r="BA47" i="46" s="1"/>
  <c r="AT315" i="45"/>
  <c r="BA55" i="46" s="1"/>
  <c r="J322" i="45"/>
  <c r="BB16" i="46" s="1"/>
  <c r="K350" i="45"/>
  <c r="BF17" i="46" s="1"/>
  <c r="M119" i="45"/>
  <c r="Y19" i="46" s="1"/>
  <c r="U119" i="45"/>
  <c r="AC119" i="45"/>
  <c r="Y38" i="46" s="1"/>
  <c r="AL119" i="45"/>
  <c r="Y47" i="46" s="1"/>
  <c r="AT119" i="45"/>
  <c r="Y55" i="46" s="1"/>
  <c r="M126" i="45"/>
  <c r="Z19" i="46" s="1"/>
  <c r="U126" i="45"/>
  <c r="Z29" i="46" s="1"/>
  <c r="AC126" i="45"/>
  <c r="Z38" i="46" s="1"/>
  <c r="AL126" i="45"/>
  <c r="Z47" i="46" s="1"/>
  <c r="AT126" i="45"/>
  <c r="Z55" i="46" s="1"/>
  <c r="AF14" i="46"/>
  <c r="P247" i="45"/>
  <c r="AP24" i="46" s="1"/>
  <c r="AO247" i="45"/>
  <c r="AP50" i="46" s="1"/>
  <c r="N266" i="45"/>
  <c r="AT20" i="46" s="1"/>
  <c r="AU266" i="45"/>
  <c r="AT56" i="46" s="1"/>
  <c r="J280" i="45"/>
  <c r="AV16" i="46" s="1"/>
  <c r="S280" i="45"/>
  <c r="AV27" i="46" s="1"/>
  <c r="AA280" i="45"/>
  <c r="AV36" i="46" s="1"/>
  <c r="AJ280" i="45"/>
  <c r="AV45" i="46" s="1"/>
  <c r="AR280" i="45"/>
  <c r="AV53" i="46" s="1"/>
  <c r="AZ280" i="45"/>
  <c r="AV61" i="46" s="1"/>
  <c r="AF294" i="45"/>
  <c r="AX41" i="46" s="1"/>
  <c r="AO294" i="45"/>
  <c r="AX50" i="46" s="1"/>
  <c r="AW294" i="45"/>
  <c r="AX58" i="46" s="1"/>
  <c r="F294" i="45"/>
  <c r="AX12" i="46" s="1"/>
  <c r="W294" i="45"/>
  <c r="AX31" i="46" s="1"/>
  <c r="AN294" i="45"/>
  <c r="AX49" i="46" s="1"/>
  <c r="N301" i="45"/>
  <c r="AY20" i="46" s="1"/>
  <c r="V301" i="45"/>
  <c r="AY30" i="46" s="1"/>
  <c r="AD301" i="45"/>
  <c r="AY39" i="46" s="1"/>
  <c r="AM301" i="45"/>
  <c r="AY48" i="46" s="1"/>
  <c r="AU301" i="45"/>
  <c r="AY56" i="46" s="1"/>
  <c r="AU308" i="45"/>
  <c r="F315" i="45"/>
  <c r="BA12" i="46" s="1"/>
  <c r="O315" i="45"/>
  <c r="BA21" i="46" s="1"/>
  <c r="W315" i="45"/>
  <c r="BA31" i="46" s="1"/>
  <c r="AN315" i="45"/>
  <c r="BA49" i="46" s="1"/>
  <c r="AV315" i="45"/>
  <c r="M322" i="45"/>
  <c r="BB19" i="46" s="1"/>
  <c r="U322" i="45"/>
  <c r="BB29" i="46" s="1"/>
  <c r="AC322" i="45"/>
  <c r="BB38" i="46" s="1"/>
  <c r="AT322" i="45"/>
  <c r="BB55" i="46" s="1"/>
  <c r="O41" i="66"/>
  <c r="N59" i="66"/>
  <c r="O58" i="66"/>
  <c r="O56" i="60"/>
  <c r="N57" i="60"/>
  <c r="O49" i="60"/>
  <c r="N43" i="60"/>
  <c r="N45" i="60"/>
  <c r="N58" i="66"/>
  <c r="O52" i="66"/>
  <c r="O58" i="60"/>
  <c r="N59" i="60"/>
  <c r="AG54" i="60"/>
  <c r="O47" i="62"/>
  <c r="N48" i="62"/>
  <c r="N37" i="66"/>
  <c r="N54" i="66"/>
  <c r="O53" i="66"/>
  <c r="N62" i="66"/>
  <c r="N49" i="64"/>
  <c r="O37" i="66"/>
  <c r="N38" i="66"/>
  <c r="N55" i="66"/>
  <c r="O54" i="66"/>
  <c r="N41" i="66"/>
  <c r="M140" i="65"/>
  <c r="AF19" i="66"/>
  <c r="AF49" i="62"/>
  <c r="G238" i="61"/>
  <c r="AN13" i="62" s="1"/>
  <c r="P238" i="61"/>
  <c r="AN24" i="62" s="1"/>
  <c r="X238" i="61"/>
  <c r="AF238" i="61"/>
  <c r="AN41" i="62" s="1"/>
  <c r="AO238" i="61"/>
  <c r="AN50" i="62" s="1"/>
  <c r="AW238" i="61"/>
  <c r="AN58" i="62" s="1"/>
  <c r="D303" i="61"/>
  <c r="D307" i="61"/>
  <c r="P306" i="61"/>
  <c r="AY24" i="62" s="1"/>
  <c r="D328" i="61"/>
  <c r="BB18" i="62"/>
  <c r="AN7" i="65"/>
  <c r="G49" i="66" s="1"/>
  <c r="E7" i="65"/>
  <c r="N7" i="65"/>
  <c r="N6" i="65"/>
  <c r="V7" i="65"/>
  <c r="G30" i="66" s="1"/>
  <c r="V6" i="65"/>
  <c r="AD7" i="65"/>
  <c r="AD6" i="65"/>
  <c r="AM7" i="65"/>
  <c r="G48" i="66" s="1"/>
  <c r="AM6" i="65"/>
  <c r="AU7" i="65"/>
  <c r="AU6" i="65"/>
  <c r="K14" i="65"/>
  <c r="H17" i="66" s="1"/>
  <c r="AK14" i="65"/>
  <c r="H46" i="66" s="1"/>
  <c r="AS14" i="65"/>
  <c r="H54" i="66" s="1"/>
  <c r="BA14" i="65"/>
  <c r="H62" i="66" s="1"/>
  <c r="J21" i="65"/>
  <c r="I16" i="66" s="1"/>
  <c r="S21" i="65"/>
  <c r="I27" i="66" s="1"/>
  <c r="AA21" i="65"/>
  <c r="AJ21" i="65"/>
  <c r="I45" i="66" s="1"/>
  <c r="AR21" i="65"/>
  <c r="I53" i="66" s="1"/>
  <c r="AZ21" i="65"/>
  <c r="D29" i="65"/>
  <c r="F28" i="65"/>
  <c r="J12" i="66" s="1"/>
  <c r="O28" i="65"/>
  <c r="J21" i="66" s="1"/>
  <c r="W28" i="65"/>
  <c r="J31" i="66" s="1"/>
  <c r="AE28" i="65"/>
  <c r="J40" i="66" s="1"/>
  <c r="AN28" i="65"/>
  <c r="J49" i="66" s="1"/>
  <c r="AV28" i="65"/>
  <c r="J57" i="66" s="1"/>
  <c r="D43" i="65"/>
  <c r="J49" i="65"/>
  <c r="M16" i="66" s="1"/>
  <c r="S49" i="65"/>
  <c r="M27" i="66" s="1"/>
  <c r="AA49" i="65"/>
  <c r="M36" i="66" s="1"/>
  <c r="AJ49" i="65"/>
  <c r="M45" i="66" s="1"/>
  <c r="AR49" i="65"/>
  <c r="AZ49" i="65"/>
  <c r="M61" i="66" s="1"/>
  <c r="D71" i="65"/>
  <c r="J77" i="65"/>
  <c r="Q16" i="66" s="1"/>
  <c r="S77" i="65"/>
  <c r="Q27" i="66" s="1"/>
  <c r="AA77" i="65"/>
  <c r="Q36" i="66" s="1"/>
  <c r="AJ77" i="65"/>
  <c r="Q45" i="66" s="1"/>
  <c r="AR77" i="65"/>
  <c r="Q53" i="66" s="1"/>
  <c r="AZ77" i="65"/>
  <c r="Q61" i="66" s="1"/>
  <c r="D85" i="65"/>
  <c r="F84" i="65"/>
  <c r="T12" i="66" s="1"/>
  <c r="O84" i="65"/>
  <c r="T21" i="66" s="1"/>
  <c r="W84" i="65"/>
  <c r="T31" i="66" s="1"/>
  <c r="AE84" i="65"/>
  <c r="T40" i="66" s="1"/>
  <c r="AN84" i="65"/>
  <c r="T49" i="66" s="1"/>
  <c r="AV84" i="65"/>
  <c r="T57" i="66" s="1"/>
  <c r="I91" i="65"/>
  <c r="U15" i="66" s="1"/>
  <c r="R91" i="65"/>
  <c r="U26" i="66" s="1"/>
  <c r="Z91" i="65"/>
  <c r="U35" i="66" s="1"/>
  <c r="AI91" i="65"/>
  <c r="U44" i="66" s="1"/>
  <c r="AQ91" i="65"/>
  <c r="U52" i="66" s="1"/>
  <c r="AY91" i="65"/>
  <c r="U60" i="66" s="1"/>
  <c r="M98" i="65"/>
  <c r="V19" i="66" s="1"/>
  <c r="U98" i="65"/>
  <c r="V29" i="66" s="1"/>
  <c r="AC98" i="65"/>
  <c r="V38" i="66" s="1"/>
  <c r="AL98" i="65"/>
  <c r="V47" i="66" s="1"/>
  <c r="AT98" i="65"/>
  <c r="V55" i="66" s="1"/>
  <c r="K126" i="65"/>
  <c r="Z17" i="66" s="1"/>
  <c r="T126" i="65"/>
  <c r="Z28" i="66" s="1"/>
  <c r="AB126" i="65"/>
  <c r="Z37" i="66" s="1"/>
  <c r="AK126" i="65"/>
  <c r="Z46" i="66" s="1"/>
  <c r="AS126" i="65"/>
  <c r="Z54" i="66" s="1"/>
  <c r="BA126" i="65"/>
  <c r="Z62" i="66" s="1"/>
  <c r="D151" i="65"/>
  <c r="D150" i="65" s="1"/>
  <c r="E154" i="65"/>
  <c r="AG11" i="66" s="1"/>
  <c r="D155" i="65"/>
  <c r="D154" i="65" s="1"/>
  <c r="K166" i="65"/>
  <c r="AJ17" i="66" s="1"/>
  <c r="AJ18" i="66"/>
  <c r="H174" i="65"/>
  <c r="AL14" i="66" s="1"/>
  <c r="P174" i="65"/>
  <c r="AL24" i="66" s="1"/>
  <c r="X174" i="65"/>
  <c r="AF174" i="65"/>
  <c r="AL41" i="66" s="1"/>
  <c r="AN174" i="65"/>
  <c r="AL49" i="66" s="1"/>
  <c r="J181" i="65"/>
  <c r="AM16" i="66" s="1"/>
  <c r="S181" i="65"/>
  <c r="AM27" i="66" s="1"/>
  <c r="AA181" i="65"/>
  <c r="AM36" i="66" s="1"/>
  <c r="AJ181" i="65"/>
  <c r="AM45" i="66" s="1"/>
  <c r="AR181" i="65"/>
  <c r="AM53" i="66" s="1"/>
  <c r="AZ181" i="65"/>
  <c r="AM61" i="66" s="1"/>
  <c r="Z188" i="65"/>
  <c r="AN35" i="66" s="1"/>
  <c r="J188" i="65"/>
  <c r="AN16" i="66" s="1"/>
  <c r="S188" i="65"/>
  <c r="AN27" i="66" s="1"/>
  <c r="AA188" i="65"/>
  <c r="AN36" i="66" s="1"/>
  <c r="AJ188" i="65"/>
  <c r="AN45" i="66" s="1"/>
  <c r="AR188" i="65"/>
  <c r="AN53" i="66" s="1"/>
  <c r="AZ188" i="65"/>
  <c r="AN61" i="66" s="1"/>
  <c r="O221" i="65"/>
  <c r="AT21" i="66" s="1"/>
  <c r="AV221" i="65"/>
  <c r="AT57" i="66" s="1"/>
  <c r="O228" i="65"/>
  <c r="AU21" i="66" s="1"/>
  <c r="AE228" i="65"/>
  <c r="AU40" i="66" s="1"/>
  <c r="AV228" i="65"/>
  <c r="AU57" i="66" s="1"/>
  <c r="E228" i="65"/>
  <c r="AU11" i="66" s="1"/>
  <c r="N228" i="65"/>
  <c r="AU20" i="66" s="1"/>
  <c r="V228" i="65"/>
  <c r="AU30" i="66" s="1"/>
  <c r="AD228" i="65"/>
  <c r="AU39" i="66" s="1"/>
  <c r="AM228" i="65"/>
  <c r="AU48" i="66" s="1"/>
  <c r="AU228" i="65"/>
  <c r="AU56" i="66" s="1"/>
  <c r="Q235" i="65"/>
  <c r="AV25" i="66" s="1"/>
  <c r="AH235" i="65"/>
  <c r="AV43" i="66" s="1"/>
  <c r="AX235" i="65"/>
  <c r="AV59" i="66" s="1"/>
  <c r="J249" i="65"/>
  <c r="AX16" i="66" s="1"/>
  <c r="AA249" i="65"/>
  <c r="AX36" i="66" s="1"/>
  <c r="AZ249" i="65"/>
  <c r="AX61" i="66" s="1"/>
  <c r="AQ256" i="65"/>
  <c r="AY52" i="66" s="1"/>
  <c r="R263" i="65"/>
  <c r="AZ26" i="66" s="1"/>
  <c r="AY263" i="65"/>
  <c r="AZ60" i="66" s="1"/>
  <c r="Y263" i="65"/>
  <c r="AZ34" i="66" s="1"/>
  <c r="AH263" i="65"/>
  <c r="AZ43" i="66" s="1"/>
  <c r="AP263" i="65"/>
  <c r="AZ51" i="66" s="1"/>
  <c r="AX263" i="65"/>
  <c r="AZ59" i="66" s="1"/>
  <c r="K270" i="65"/>
  <c r="BA17" i="66" s="1"/>
  <c r="M270" i="65"/>
  <c r="BA19" i="66" s="1"/>
  <c r="U270" i="65"/>
  <c r="BA29" i="66" s="1"/>
  <c r="AT270" i="65"/>
  <c r="BA55" i="66" s="1"/>
  <c r="I277" i="65"/>
  <c r="BB15" i="66" s="1"/>
  <c r="Z277" i="65"/>
  <c r="BB35" i="66" s="1"/>
  <c r="AI277" i="65"/>
  <c r="BB44" i="66" s="1"/>
  <c r="AQ277" i="65"/>
  <c r="BB52" i="66" s="1"/>
  <c r="AY277" i="65"/>
  <c r="BB60" i="66" s="1"/>
  <c r="H277" i="65"/>
  <c r="BB14" i="66" s="1"/>
  <c r="Q277" i="65"/>
  <c r="BB25" i="66" s="1"/>
  <c r="Y277" i="65"/>
  <c r="BB34" i="66" s="1"/>
  <c r="AH277" i="65"/>
  <c r="BB43" i="66" s="1"/>
  <c r="AP277" i="65"/>
  <c r="BB51" i="66" s="1"/>
  <c r="AX277" i="65"/>
  <c r="BB59" i="66" s="1"/>
  <c r="D295" i="65"/>
  <c r="N291" i="65"/>
  <c r="BD20" i="66" s="1"/>
  <c r="V291" i="65"/>
  <c r="BD30" i="66" s="1"/>
  <c r="AD291" i="65"/>
  <c r="BD39" i="66" s="1"/>
  <c r="AU291" i="65"/>
  <c r="BD56" i="66" s="1"/>
  <c r="D11" i="63"/>
  <c r="E6" i="63"/>
  <c r="N6" i="63"/>
  <c r="V6" i="63"/>
  <c r="AD6" i="63"/>
  <c r="AM7" i="63"/>
  <c r="G48" i="64" s="1"/>
  <c r="AM6" i="63"/>
  <c r="AU7" i="63"/>
  <c r="G56" i="64" s="1"/>
  <c r="AU6" i="63"/>
  <c r="I14" i="63"/>
  <c r="AI14" i="63"/>
  <c r="H44" i="64" s="1"/>
  <c r="AQ14" i="63"/>
  <c r="H52" i="64" s="1"/>
  <c r="AY14" i="63"/>
  <c r="H60" i="64" s="1"/>
  <c r="T28" i="63"/>
  <c r="J28" i="64" s="1"/>
  <c r="AB28" i="63"/>
  <c r="J37" i="64" s="1"/>
  <c r="I42" i="63"/>
  <c r="L15" i="64" s="1"/>
  <c r="R42" i="63"/>
  <c r="L26" i="64" s="1"/>
  <c r="Z42" i="63"/>
  <c r="L35" i="64" s="1"/>
  <c r="E49" i="63"/>
  <c r="M11" i="64" s="1"/>
  <c r="N49" i="63"/>
  <c r="M20" i="64" s="1"/>
  <c r="V49" i="63"/>
  <c r="M30" i="64" s="1"/>
  <c r="AD49" i="63"/>
  <c r="M39" i="64" s="1"/>
  <c r="AM49" i="63"/>
  <c r="M48" i="64" s="1"/>
  <c r="AU49" i="63"/>
  <c r="M56" i="64" s="1"/>
  <c r="N70" i="63"/>
  <c r="V70" i="63"/>
  <c r="P30" i="64" s="1"/>
  <c r="AD70" i="63"/>
  <c r="P39" i="64" s="1"/>
  <c r="AM70" i="63"/>
  <c r="P48" i="64" s="1"/>
  <c r="AU70" i="63"/>
  <c r="P56" i="64" s="1"/>
  <c r="G84" i="63"/>
  <c r="T13" i="64" s="1"/>
  <c r="P84" i="63"/>
  <c r="X84" i="63"/>
  <c r="AF84" i="63"/>
  <c r="T41" i="64" s="1"/>
  <c r="AO84" i="63"/>
  <c r="T50" i="64" s="1"/>
  <c r="AW84" i="63"/>
  <c r="T58" i="64" s="1"/>
  <c r="H112" i="63"/>
  <c r="X14" i="64" s="1"/>
  <c r="Q112" i="63"/>
  <c r="X25" i="64" s="1"/>
  <c r="Y112" i="63"/>
  <c r="X34" i="64" s="1"/>
  <c r="AH112" i="63"/>
  <c r="X43" i="64" s="1"/>
  <c r="AP112" i="63"/>
  <c r="X51" i="64" s="1"/>
  <c r="AX112" i="63"/>
  <c r="X59" i="64" s="1"/>
  <c r="F126" i="63"/>
  <c r="Z12" i="64" s="1"/>
  <c r="O126" i="63"/>
  <c r="Z21" i="64" s="1"/>
  <c r="W126" i="63"/>
  <c r="Z31" i="64" s="1"/>
  <c r="AE126" i="63"/>
  <c r="Z40" i="64" s="1"/>
  <c r="AN126" i="63"/>
  <c r="Z49" i="64" s="1"/>
  <c r="AV126" i="63"/>
  <c r="Z57" i="64" s="1"/>
  <c r="J133" i="63"/>
  <c r="AA16" i="64" s="1"/>
  <c r="S133" i="63"/>
  <c r="AA27" i="64" s="1"/>
  <c r="AA133" i="63"/>
  <c r="AA36" i="64" s="1"/>
  <c r="AJ133" i="63"/>
  <c r="AA45" i="64" s="1"/>
  <c r="AR133" i="63"/>
  <c r="AA53" i="64" s="1"/>
  <c r="AZ133" i="63"/>
  <c r="AA61" i="64" s="1"/>
  <c r="I133" i="63"/>
  <c r="AA15" i="64" s="1"/>
  <c r="R133" i="63"/>
  <c r="AA26" i="64" s="1"/>
  <c r="Z133" i="63"/>
  <c r="AA35" i="64" s="1"/>
  <c r="AI133" i="63"/>
  <c r="AA44" i="64" s="1"/>
  <c r="AQ133" i="63"/>
  <c r="AA52" i="64" s="1"/>
  <c r="AY133" i="63"/>
  <c r="AA60" i="64" s="1"/>
  <c r="D196" i="63"/>
  <c r="D203" i="63"/>
  <c r="D206" i="63"/>
  <c r="M202" i="63"/>
  <c r="AM19" i="64" s="1"/>
  <c r="U202" i="63"/>
  <c r="AM29" i="64" s="1"/>
  <c r="AC202" i="63"/>
  <c r="AM38" i="64" s="1"/>
  <c r="AL202" i="63"/>
  <c r="AM47" i="64" s="1"/>
  <c r="AT202" i="63"/>
  <c r="AM55" i="64" s="1"/>
  <c r="D210" i="63"/>
  <c r="F242" i="63"/>
  <c r="AT12" i="64" s="1"/>
  <c r="G249" i="63"/>
  <c r="AU13" i="64" s="1"/>
  <c r="P249" i="63"/>
  <c r="AU24" i="64" s="1"/>
  <c r="X249" i="63"/>
  <c r="AF249" i="63"/>
  <c r="AU41" i="64" s="1"/>
  <c r="AO249" i="63"/>
  <c r="AU50" i="64" s="1"/>
  <c r="AW249" i="63"/>
  <c r="AU58" i="64" s="1"/>
  <c r="J256" i="63"/>
  <c r="AV16" i="64" s="1"/>
  <c r="S256" i="63"/>
  <c r="AV27" i="64" s="1"/>
  <c r="AA256" i="63"/>
  <c r="AV36" i="64" s="1"/>
  <c r="AJ256" i="63"/>
  <c r="AV45" i="64" s="1"/>
  <c r="AR256" i="63"/>
  <c r="AV53" i="64" s="1"/>
  <c r="AZ256" i="63"/>
  <c r="AV61" i="64" s="1"/>
  <c r="I256" i="63"/>
  <c r="AV15" i="64" s="1"/>
  <c r="R256" i="63"/>
  <c r="AV26" i="64" s="1"/>
  <c r="Z256" i="63"/>
  <c r="AV35" i="64" s="1"/>
  <c r="AI256" i="63"/>
  <c r="AV44" i="64" s="1"/>
  <c r="AQ256" i="63"/>
  <c r="AY256" i="63"/>
  <c r="AV60" i="64" s="1"/>
  <c r="K270" i="63"/>
  <c r="AX17" i="64" s="1"/>
  <c r="D271" i="63"/>
  <c r="G270" i="63"/>
  <c r="AX13" i="64" s="1"/>
  <c r="P270" i="63"/>
  <c r="AX24" i="64" s="1"/>
  <c r="X270" i="63"/>
  <c r="AF270" i="63"/>
  <c r="AX41" i="64" s="1"/>
  <c r="AO270" i="63"/>
  <c r="AX50" i="64" s="1"/>
  <c r="AW270" i="63"/>
  <c r="AX58" i="64" s="1"/>
  <c r="K291" i="63"/>
  <c r="BA17" i="64" s="1"/>
  <c r="T291" i="63"/>
  <c r="BA28" i="64" s="1"/>
  <c r="AB291" i="63"/>
  <c r="BA37" i="64" s="1"/>
  <c r="AK291" i="63"/>
  <c r="BA46" i="64" s="1"/>
  <c r="AS291" i="63"/>
  <c r="BA54" i="64" s="1"/>
  <c r="BA291" i="63"/>
  <c r="BA62" i="64" s="1"/>
  <c r="D299" i="63"/>
  <c r="G312" i="63"/>
  <c r="BD13" i="64" s="1"/>
  <c r="P312" i="63"/>
  <c r="BD24" i="64" s="1"/>
  <c r="X312" i="63"/>
  <c r="AF312" i="63"/>
  <c r="BD41" i="64" s="1"/>
  <c r="AO312" i="63"/>
  <c r="BD50" i="64" s="1"/>
  <c r="AW312" i="63"/>
  <c r="BD58" i="64" s="1"/>
  <c r="N326" i="63"/>
  <c r="BF20" i="64" s="1"/>
  <c r="V326" i="63"/>
  <c r="BF30" i="64" s="1"/>
  <c r="AD326" i="63"/>
  <c r="BF39" i="64" s="1"/>
  <c r="AM326" i="63"/>
  <c r="BF48" i="64" s="1"/>
  <c r="AU326" i="63"/>
  <c r="BF56" i="64" s="1"/>
  <c r="E6" i="59"/>
  <c r="N6" i="59"/>
  <c r="V6" i="59"/>
  <c r="AD6" i="59"/>
  <c r="AM6" i="59"/>
  <c r="AU6" i="59"/>
  <c r="O14" i="59"/>
  <c r="H21" i="60" s="1"/>
  <c r="W14" i="59"/>
  <c r="H31" i="60" s="1"/>
  <c r="AE14" i="59"/>
  <c r="H40" i="60" s="1"/>
  <c r="AN14" i="59"/>
  <c r="H49" i="60" s="1"/>
  <c r="AV14" i="59"/>
  <c r="H57" i="60" s="1"/>
  <c r="M28" i="59"/>
  <c r="J19" i="60" s="1"/>
  <c r="U28" i="59"/>
  <c r="J29" i="60" s="1"/>
  <c r="AC28" i="59"/>
  <c r="J38" i="60" s="1"/>
  <c r="AL28" i="59"/>
  <c r="J47" i="60" s="1"/>
  <c r="AT28" i="59"/>
  <c r="J55" i="60" s="1"/>
  <c r="G42" i="59"/>
  <c r="L13" i="60" s="1"/>
  <c r="P42" i="59"/>
  <c r="L24" i="60" s="1"/>
  <c r="X42" i="59"/>
  <c r="AF42" i="59"/>
  <c r="L41" i="60" s="1"/>
  <c r="H56" i="59"/>
  <c r="Q56" i="59"/>
  <c r="N25" i="60" s="1"/>
  <c r="Y56" i="59"/>
  <c r="AH56" i="59"/>
  <c r="AP56" i="59"/>
  <c r="AX56" i="59"/>
  <c r="K63" i="59"/>
  <c r="O17" i="60" s="1"/>
  <c r="T63" i="59"/>
  <c r="O28" i="60" s="1"/>
  <c r="AB63" i="59"/>
  <c r="AK63" i="59"/>
  <c r="O46" i="60" s="1"/>
  <c r="AS63" i="59"/>
  <c r="BA63" i="59"/>
  <c r="O62" i="60" s="1"/>
  <c r="K70" i="59"/>
  <c r="P17" i="60" s="1"/>
  <c r="T70" i="59"/>
  <c r="P28" i="60" s="1"/>
  <c r="AB70" i="59"/>
  <c r="P37" i="60" s="1"/>
  <c r="AK70" i="59"/>
  <c r="P46" i="60" s="1"/>
  <c r="AS70" i="59"/>
  <c r="P54" i="60" s="1"/>
  <c r="BA70" i="59"/>
  <c r="P62" i="60" s="1"/>
  <c r="I77" i="59"/>
  <c r="Q15" i="60" s="1"/>
  <c r="R77" i="59"/>
  <c r="Q26" i="60" s="1"/>
  <c r="Z77" i="59"/>
  <c r="Q35" i="60" s="1"/>
  <c r="AI77" i="59"/>
  <c r="Q44" i="60" s="1"/>
  <c r="AQ77" i="59"/>
  <c r="Q52" i="60" s="1"/>
  <c r="AY77" i="59"/>
  <c r="Q60" i="60" s="1"/>
  <c r="M84" i="59"/>
  <c r="T19" i="60" s="1"/>
  <c r="U84" i="59"/>
  <c r="T29" i="60" s="1"/>
  <c r="AC84" i="59"/>
  <c r="T38" i="60" s="1"/>
  <c r="AL84" i="59"/>
  <c r="T47" i="60" s="1"/>
  <c r="AT84" i="59"/>
  <c r="T55" i="60" s="1"/>
  <c r="K98" i="59"/>
  <c r="V17" i="60" s="1"/>
  <c r="T98" i="59"/>
  <c r="V28" i="60" s="1"/>
  <c r="AB98" i="59"/>
  <c r="V37" i="60" s="1"/>
  <c r="AK98" i="59"/>
  <c r="V46" i="60" s="1"/>
  <c r="AS98" i="59"/>
  <c r="V54" i="60" s="1"/>
  <c r="BA98" i="59"/>
  <c r="V62" i="60" s="1"/>
  <c r="F105" i="59"/>
  <c r="W12" i="60" s="1"/>
  <c r="O105" i="59"/>
  <c r="W21" i="60" s="1"/>
  <c r="W105" i="59"/>
  <c r="W31" i="60" s="1"/>
  <c r="AE105" i="59"/>
  <c r="W40" i="60" s="1"/>
  <c r="AN105" i="59"/>
  <c r="W49" i="60" s="1"/>
  <c r="AV105" i="59"/>
  <c r="W57" i="60" s="1"/>
  <c r="D113" i="59"/>
  <c r="M256" i="59"/>
  <c r="AU19" i="60" s="1"/>
  <c r="U256" i="59"/>
  <c r="AU29" i="60" s="1"/>
  <c r="AC256" i="59"/>
  <c r="AU38" i="60" s="1"/>
  <c r="AL256" i="59"/>
  <c r="AU47" i="60" s="1"/>
  <c r="AT256" i="59"/>
  <c r="AU55" i="60" s="1"/>
  <c r="I18" i="58"/>
  <c r="K21" i="57"/>
  <c r="I17" i="58" s="1"/>
  <c r="D64" i="57"/>
  <c r="E63" i="57"/>
  <c r="O11" i="58" s="1"/>
  <c r="H119" i="57"/>
  <c r="Y14" i="58" s="1"/>
  <c r="AP119" i="57"/>
  <c r="Y51" i="58" s="1"/>
  <c r="AX119" i="57"/>
  <c r="Y59" i="58" s="1"/>
  <c r="AG46" i="58"/>
  <c r="H195" i="57"/>
  <c r="AN14" i="58" s="1"/>
  <c r="Q195" i="57"/>
  <c r="AN25" i="58" s="1"/>
  <c r="Y195" i="57"/>
  <c r="AN34" i="58" s="1"/>
  <c r="AH195" i="57"/>
  <c r="AN43" i="58" s="1"/>
  <c r="AP195" i="57"/>
  <c r="AN51" i="58" s="1"/>
  <c r="AX195" i="57"/>
  <c r="AN59" i="58" s="1"/>
  <c r="O44" i="62"/>
  <c r="N53" i="62"/>
  <c r="AN7" i="63"/>
  <c r="G49" i="64" s="1"/>
  <c r="AN6" i="63"/>
  <c r="W209" i="63"/>
  <c r="AN31" i="64" s="1"/>
  <c r="AE216" i="59"/>
  <c r="AN40" i="60" s="1"/>
  <c r="O37" i="56"/>
  <c r="N38" i="56"/>
  <c r="M6" i="61"/>
  <c r="AK28" i="61"/>
  <c r="J35" i="61"/>
  <c r="K16" i="62" s="1"/>
  <c r="AR35" i="61"/>
  <c r="K53" i="62" s="1"/>
  <c r="R49" i="61"/>
  <c r="M26" i="62" s="1"/>
  <c r="AI70" i="61"/>
  <c r="P44" i="62" s="1"/>
  <c r="AH84" i="61"/>
  <c r="T43" i="62" s="1"/>
  <c r="AI98" i="61"/>
  <c r="V44" i="62" s="1"/>
  <c r="H105" i="61"/>
  <c r="W14" i="62" s="1"/>
  <c r="AX105" i="61"/>
  <c r="W59" i="62" s="1"/>
  <c r="P112" i="61"/>
  <c r="X24" i="62" s="1"/>
  <c r="AO112" i="61"/>
  <c r="X50" i="62" s="1"/>
  <c r="D120" i="61"/>
  <c r="X119" i="61"/>
  <c r="AF19" i="62"/>
  <c r="D203" i="61"/>
  <c r="D202" i="61" s="1"/>
  <c r="H238" i="61"/>
  <c r="AN14" i="62" s="1"/>
  <c r="H245" i="61"/>
  <c r="AO14" i="62" s="1"/>
  <c r="AN209" i="63"/>
  <c r="AN49" i="64" s="1"/>
  <c r="AV216" i="59"/>
  <c r="AN57" i="60" s="1"/>
  <c r="AB7" i="61"/>
  <c r="G37" i="62" s="1"/>
  <c r="E6" i="61"/>
  <c r="N6" i="61"/>
  <c r="V6" i="61"/>
  <c r="AD6" i="61"/>
  <c r="AM6" i="61"/>
  <c r="AU6" i="61"/>
  <c r="D18" i="61"/>
  <c r="AM14" i="61"/>
  <c r="H48" i="62" s="1"/>
  <c r="AU14" i="61"/>
  <c r="H56" i="62" s="1"/>
  <c r="M21" i="61"/>
  <c r="I19" i="62" s="1"/>
  <c r="U21" i="61"/>
  <c r="I29" i="62" s="1"/>
  <c r="AC21" i="61"/>
  <c r="I38" i="62" s="1"/>
  <c r="AL21" i="61"/>
  <c r="I47" i="62" s="1"/>
  <c r="AT21" i="61"/>
  <c r="I55" i="62" s="1"/>
  <c r="D29" i="61"/>
  <c r="K35" i="61"/>
  <c r="K17" i="62" s="1"/>
  <c r="T35" i="61"/>
  <c r="K28" i="62" s="1"/>
  <c r="AB35" i="61"/>
  <c r="K37" i="62" s="1"/>
  <c r="AK35" i="61"/>
  <c r="K46" i="62" s="1"/>
  <c r="AS35" i="61"/>
  <c r="K54" i="62" s="1"/>
  <c r="BA35" i="61"/>
  <c r="K62" i="62" s="1"/>
  <c r="D71" i="61"/>
  <c r="P18" i="62"/>
  <c r="J70" i="61"/>
  <c r="P16" i="62" s="1"/>
  <c r="S70" i="61"/>
  <c r="P27" i="62" s="1"/>
  <c r="AA70" i="61"/>
  <c r="P36" i="62" s="1"/>
  <c r="AJ70" i="61"/>
  <c r="P45" i="62" s="1"/>
  <c r="AR70" i="61"/>
  <c r="P53" i="62" s="1"/>
  <c r="AZ70" i="61"/>
  <c r="P61" i="62" s="1"/>
  <c r="H77" i="61"/>
  <c r="Q14" i="62" s="1"/>
  <c r="Q77" i="61"/>
  <c r="Q25" i="62" s="1"/>
  <c r="Y77" i="61"/>
  <c r="Q34" i="62" s="1"/>
  <c r="AH77" i="61"/>
  <c r="Q43" i="62" s="1"/>
  <c r="AP77" i="61"/>
  <c r="Q51" i="62" s="1"/>
  <c r="AX77" i="61"/>
  <c r="Q59" i="62" s="1"/>
  <c r="J91" i="61"/>
  <c r="U16" i="62" s="1"/>
  <c r="S91" i="61"/>
  <c r="U27" i="62" s="1"/>
  <c r="AA91" i="61"/>
  <c r="U36" i="62" s="1"/>
  <c r="AJ91" i="61"/>
  <c r="U45" i="62" s="1"/>
  <c r="AR91" i="61"/>
  <c r="U53" i="62" s="1"/>
  <c r="AZ91" i="61"/>
  <c r="U61" i="62" s="1"/>
  <c r="I105" i="61"/>
  <c r="W15" i="62" s="1"/>
  <c r="R105" i="61"/>
  <c r="W26" i="62" s="1"/>
  <c r="Z105" i="61"/>
  <c r="W35" i="62" s="1"/>
  <c r="AI105" i="61"/>
  <c r="W44" i="62" s="1"/>
  <c r="AQ105" i="61"/>
  <c r="W52" i="62" s="1"/>
  <c r="AY105" i="61"/>
  <c r="W60" i="62" s="1"/>
  <c r="H119" i="61"/>
  <c r="Y14" i="62" s="1"/>
  <c r="L6" i="61"/>
  <c r="D142" i="61"/>
  <c r="D141" i="61" s="1"/>
  <c r="C140" i="61"/>
  <c r="G292" i="61"/>
  <c r="AW13" i="62" s="1"/>
  <c r="P292" i="61"/>
  <c r="AW24" i="62" s="1"/>
  <c r="X292" i="61"/>
  <c r="AF292" i="61"/>
  <c r="AW41" i="62" s="1"/>
  <c r="AO292" i="61"/>
  <c r="AW50" i="62" s="1"/>
  <c r="AW292" i="61"/>
  <c r="AW58" i="62" s="1"/>
  <c r="E299" i="61"/>
  <c r="AX11" i="62" s="1"/>
  <c r="G306" i="61"/>
  <c r="AY13" i="62" s="1"/>
  <c r="I313" i="61"/>
  <c r="AZ15" i="62" s="1"/>
  <c r="R313" i="61"/>
  <c r="AZ26" i="62" s="1"/>
  <c r="Z313" i="61"/>
  <c r="AZ35" i="62" s="1"/>
  <c r="AI313" i="61"/>
  <c r="AZ44" i="62" s="1"/>
  <c r="AQ313" i="61"/>
  <c r="AZ52" i="62" s="1"/>
  <c r="AY313" i="61"/>
  <c r="AZ60" i="62" s="1"/>
  <c r="D338" i="61"/>
  <c r="U334" i="61"/>
  <c r="BC29" i="62" s="1"/>
  <c r="AC334" i="61"/>
  <c r="BC38" i="62" s="1"/>
  <c r="AL334" i="61"/>
  <c r="BC47" i="62" s="1"/>
  <c r="AT334" i="61"/>
  <c r="BC55" i="62" s="1"/>
  <c r="D342" i="61"/>
  <c r="D359" i="61"/>
  <c r="D355" i="61" s="1"/>
  <c r="N355" i="61"/>
  <c r="BF20" i="62" s="1"/>
  <c r="V355" i="61"/>
  <c r="BF30" i="62" s="1"/>
  <c r="AD355" i="61"/>
  <c r="BF39" i="62" s="1"/>
  <c r="AM355" i="61"/>
  <c r="BF48" i="62" s="1"/>
  <c r="AU355" i="61"/>
  <c r="BF56" i="62" s="1"/>
  <c r="G6" i="65"/>
  <c r="P6" i="65"/>
  <c r="X6" i="65"/>
  <c r="AF6" i="65"/>
  <c r="AO6" i="65"/>
  <c r="AW6" i="65"/>
  <c r="E6" i="65"/>
  <c r="D18" i="65"/>
  <c r="D39" i="65"/>
  <c r="E42" i="65"/>
  <c r="L11" i="66" s="1"/>
  <c r="N40" i="66"/>
  <c r="N48" i="66"/>
  <c r="O55" i="66"/>
  <c r="D99" i="65"/>
  <c r="D113" i="65"/>
  <c r="D130" i="65"/>
  <c r="AG6" i="65"/>
  <c r="E162" i="65"/>
  <c r="AI11" i="66" s="1"/>
  <c r="D167" i="65"/>
  <c r="D166" i="65" s="1"/>
  <c r="AB181" i="65"/>
  <c r="AM37" i="66" s="1"/>
  <c r="AK181" i="65"/>
  <c r="AM46" i="66" s="1"/>
  <c r="AS181" i="65"/>
  <c r="AM54" i="66" s="1"/>
  <c r="T188" i="65"/>
  <c r="AN28" i="66" s="1"/>
  <c r="AB188" i="65"/>
  <c r="AN37" i="66" s="1"/>
  <c r="AS188" i="65"/>
  <c r="AN54" i="66" s="1"/>
  <c r="BA188" i="65"/>
  <c r="AN62" i="66" s="1"/>
  <c r="I195" i="65"/>
  <c r="AO15" i="66" s="1"/>
  <c r="R195" i="65"/>
  <c r="AO26" i="66" s="1"/>
  <c r="Z195" i="65"/>
  <c r="AO35" i="66" s="1"/>
  <c r="AI195" i="65"/>
  <c r="AO44" i="66" s="1"/>
  <c r="AQ195" i="65"/>
  <c r="AO52" i="66" s="1"/>
  <c r="AY195" i="65"/>
  <c r="AO60" i="66" s="1"/>
  <c r="D206" i="65"/>
  <c r="D232" i="65"/>
  <c r="P228" i="65"/>
  <c r="AU24" i="66" s="1"/>
  <c r="X228" i="65"/>
  <c r="AF228" i="65"/>
  <c r="AU41" i="66" s="1"/>
  <c r="AO228" i="65"/>
  <c r="AU50" i="66" s="1"/>
  <c r="AW228" i="65"/>
  <c r="AU58" i="66" s="1"/>
  <c r="K256" i="65"/>
  <c r="AY17" i="66" s="1"/>
  <c r="AY18" i="66"/>
  <c r="J263" i="65"/>
  <c r="AZ16" i="66" s="1"/>
  <c r="S263" i="65"/>
  <c r="AZ27" i="66" s="1"/>
  <c r="AA263" i="65"/>
  <c r="AZ36" i="66" s="1"/>
  <c r="AJ263" i="65"/>
  <c r="AZ45" i="66" s="1"/>
  <c r="AR263" i="65"/>
  <c r="AZ53" i="66" s="1"/>
  <c r="AZ263" i="65"/>
  <c r="AZ61" i="66" s="1"/>
  <c r="N270" i="65"/>
  <c r="BA20" i="66" s="1"/>
  <c r="V270" i="65"/>
  <c r="BA30" i="66" s="1"/>
  <c r="AD270" i="65"/>
  <c r="BA39" i="66" s="1"/>
  <c r="AM270" i="65"/>
  <c r="BA48" i="66" s="1"/>
  <c r="AU270" i="65"/>
  <c r="BA56" i="66" s="1"/>
  <c r="J277" i="65"/>
  <c r="BB16" i="66" s="1"/>
  <c r="S277" i="65"/>
  <c r="BB27" i="66" s="1"/>
  <c r="AA277" i="65"/>
  <c r="BB36" i="66" s="1"/>
  <c r="AJ277" i="65"/>
  <c r="BB45" i="66" s="1"/>
  <c r="AR277" i="65"/>
  <c r="BB53" i="66" s="1"/>
  <c r="AZ277" i="65"/>
  <c r="BB61" i="66" s="1"/>
  <c r="D285" i="65"/>
  <c r="G305" i="65"/>
  <c r="BF13" i="66" s="1"/>
  <c r="P305" i="65"/>
  <c r="BF24" i="66" s="1"/>
  <c r="X305" i="65"/>
  <c r="AF305" i="65"/>
  <c r="BF41" i="66" s="1"/>
  <c r="AO305" i="65"/>
  <c r="BF50" i="66" s="1"/>
  <c r="AW305" i="65"/>
  <c r="BF58" i="66" s="1"/>
  <c r="G6" i="63"/>
  <c r="P6" i="63"/>
  <c r="X6" i="63"/>
  <c r="AF6" i="63"/>
  <c r="AO6" i="63"/>
  <c r="AW6" i="63"/>
  <c r="Q21" i="63"/>
  <c r="I25" i="64" s="1"/>
  <c r="Y21" i="63"/>
  <c r="I34" i="64" s="1"/>
  <c r="AH21" i="63"/>
  <c r="I43" i="64" s="1"/>
  <c r="AP21" i="63"/>
  <c r="I51" i="64" s="1"/>
  <c r="AX21" i="63"/>
  <c r="I59" i="64" s="1"/>
  <c r="O35" i="63"/>
  <c r="K21" i="64" s="1"/>
  <c r="W35" i="63"/>
  <c r="K31" i="64" s="1"/>
  <c r="AE35" i="63"/>
  <c r="K40" i="64" s="1"/>
  <c r="AN35" i="63"/>
  <c r="K49" i="64" s="1"/>
  <c r="AV35" i="63"/>
  <c r="K57" i="64" s="1"/>
  <c r="K56" i="63"/>
  <c r="N17" i="64" s="1"/>
  <c r="T56" i="63"/>
  <c r="N28" i="64" s="1"/>
  <c r="AB56" i="63"/>
  <c r="AK56" i="63"/>
  <c r="AS56" i="63"/>
  <c r="BA56" i="63"/>
  <c r="D64" i="63"/>
  <c r="K63" i="63"/>
  <c r="O17" i="64" s="1"/>
  <c r="T63" i="63"/>
  <c r="O28" i="64" s="1"/>
  <c r="AB63" i="63"/>
  <c r="AK63" i="63"/>
  <c r="O46" i="64" s="1"/>
  <c r="AS63" i="63"/>
  <c r="BA63" i="63"/>
  <c r="O62" i="64" s="1"/>
  <c r="D78" i="63"/>
  <c r="M77" i="63"/>
  <c r="Q19" i="64" s="1"/>
  <c r="U77" i="63"/>
  <c r="Q29" i="64" s="1"/>
  <c r="AC77" i="63"/>
  <c r="Q38" i="64" s="1"/>
  <c r="AL77" i="63"/>
  <c r="Q47" i="64" s="1"/>
  <c r="AT77" i="63"/>
  <c r="Q55" i="64" s="1"/>
  <c r="J98" i="63"/>
  <c r="V16" i="64" s="1"/>
  <c r="S98" i="63"/>
  <c r="V27" i="64" s="1"/>
  <c r="AA98" i="63"/>
  <c r="V36" i="64" s="1"/>
  <c r="AJ98" i="63"/>
  <c r="V45" i="64" s="1"/>
  <c r="AR98" i="63"/>
  <c r="V53" i="64" s="1"/>
  <c r="AZ98" i="63"/>
  <c r="V61" i="64" s="1"/>
  <c r="D106" i="63"/>
  <c r="J112" i="63"/>
  <c r="X16" i="64" s="1"/>
  <c r="S112" i="63"/>
  <c r="X27" i="64" s="1"/>
  <c r="AA112" i="63"/>
  <c r="X36" i="64" s="1"/>
  <c r="AJ112" i="63"/>
  <c r="X45" i="64" s="1"/>
  <c r="AR112" i="63"/>
  <c r="X53" i="64" s="1"/>
  <c r="AZ112" i="63"/>
  <c r="X61" i="64" s="1"/>
  <c r="J119" i="63"/>
  <c r="Y16" i="64" s="1"/>
  <c r="S119" i="63"/>
  <c r="Y27" i="64" s="1"/>
  <c r="AA119" i="63"/>
  <c r="Y36" i="64" s="1"/>
  <c r="AJ119" i="63"/>
  <c r="Y45" i="64" s="1"/>
  <c r="AR119" i="63"/>
  <c r="Y53" i="64" s="1"/>
  <c r="AZ119" i="63"/>
  <c r="Y61" i="64" s="1"/>
  <c r="H126" i="63"/>
  <c r="Z14" i="64" s="1"/>
  <c r="Q126" i="63"/>
  <c r="Z25" i="64" s="1"/>
  <c r="Y126" i="63"/>
  <c r="Z34" i="64" s="1"/>
  <c r="AH126" i="63"/>
  <c r="Z43" i="64" s="1"/>
  <c r="AP126" i="63"/>
  <c r="Z51" i="64" s="1"/>
  <c r="AX126" i="63"/>
  <c r="Z59" i="64" s="1"/>
  <c r="K133" i="63"/>
  <c r="AA17" i="64" s="1"/>
  <c r="T133" i="63"/>
  <c r="AA28" i="64" s="1"/>
  <c r="AB133" i="63"/>
  <c r="AA37" i="64" s="1"/>
  <c r="AK133" i="63"/>
  <c r="AA46" i="64" s="1"/>
  <c r="AS133" i="63"/>
  <c r="AA54" i="64" s="1"/>
  <c r="BA133" i="63"/>
  <c r="AA62" i="64" s="1"/>
  <c r="G216" i="63"/>
  <c r="AO13" i="64" s="1"/>
  <c r="P216" i="63"/>
  <c r="AO24" i="64" s="1"/>
  <c r="X216" i="63"/>
  <c r="AF216" i="63"/>
  <c r="AO41" i="64" s="1"/>
  <c r="AO216" i="63"/>
  <c r="AO50" i="64" s="1"/>
  <c r="AW216" i="63"/>
  <c r="AO58" i="64" s="1"/>
  <c r="K230" i="63"/>
  <c r="AQ17" i="64" s="1"/>
  <c r="AQ18" i="64"/>
  <c r="K238" i="63"/>
  <c r="AS17" i="64" s="1"/>
  <c r="AS18" i="64"/>
  <c r="K256" i="63"/>
  <c r="AV17" i="64" s="1"/>
  <c r="T256" i="63"/>
  <c r="AV28" i="64" s="1"/>
  <c r="AB256" i="63"/>
  <c r="AV37" i="64" s="1"/>
  <c r="AK256" i="63"/>
  <c r="AV46" i="64" s="1"/>
  <c r="AS256" i="63"/>
  <c r="AV54" i="64" s="1"/>
  <c r="BA256" i="63"/>
  <c r="AV62" i="64" s="1"/>
  <c r="K263" i="63"/>
  <c r="AW17" i="64" s="1"/>
  <c r="T263" i="63"/>
  <c r="AW28" i="64" s="1"/>
  <c r="AB263" i="63"/>
  <c r="AW37" i="64" s="1"/>
  <c r="AK263" i="63"/>
  <c r="AW46" i="64" s="1"/>
  <c r="AS263" i="63"/>
  <c r="AW54" i="64" s="1"/>
  <c r="BA263" i="63"/>
  <c r="AW62" i="64" s="1"/>
  <c r="I270" i="63"/>
  <c r="AX15" i="64" s="1"/>
  <c r="R270" i="63"/>
  <c r="AX26" i="64" s="1"/>
  <c r="Z270" i="63"/>
  <c r="AX35" i="64" s="1"/>
  <c r="AI270" i="63"/>
  <c r="AX44" i="64" s="1"/>
  <c r="AQ270" i="63"/>
  <c r="AX52" i="64" s="1"/>
  <c r="AY270" i="63"/>
  <c r="AX60" i="64" s="1"/>
  <c r="I277" i="63"/>
  <c r="AY15" i="64" s="1"/>
  <c r="R277" i="63"/>
  <c r="AY26" i="64" s="1"/>
  <c r="Z277" i="63"/>
  <c r="AY35" i="64" s="1"/>
  <c r="AI277" i="63"/>
  <c r="AY44" i="64" s="1"/>
  <c r="AQ277" i="63"/>
  <c r="AY52" i="64" s="1"/>
  <c r="AY277" i="63"/>
  <c r="AY60" i="64" s="1"/>
  <c r="F284" i="63"/>
  <c r="AZ12" i="64" s="1"/>
  <c r="O284" i="63"/>
  <c r="AZ21" i="64" s="1"/>
  <c r="W284" i="63"/>
  <c r="AZ31" i="64" s="1"/>
  <c r="AE284" i="63"/>
  <c r="AZ40" i="64" s="1"/>
  <c r="AN284" i="63"/>
  <c r="AZ49" i="64" s="1"/>
  <c r="AV284" i="63"/>
  <c r="AZ57" i="64" s="1"/>
  <c r="D295" i="63"/>
  <c r="N291" i="63"/>
  <c r="BA20" i="64" s="1"/>
  <c r="V291" i="63"/>
  <c r="BA30" i="64" s="1"/>
  <c r="AD291" i="63"/>
  <c r="BA39" i="64" s="1"/>
  <c r="AM291" i="63"/>
  <c r="BA48" i="64" s="1"/>
  <c r="AU291" i="63"/>
  <c r="BA56" i="64" s="1"/>
  <c r="F298" i="63"/>
  <c r="BB12" i="64" s="1"/>
  <c r="O298" i="63"/>
  <c r="BB21" i="64" s="1"/>
  <c r="W298" i="63"/>
  <c r="BB31" i="64" s="1"/>
  <c r="AE298" i="63"/>
  <c r="BB40" i="64" s="1"/>
  <c r="AN298" i="63"/>
  <c r="BB49" i="64" s="1"/>
  <c r="AV298" i="63"/>
  <c r="BB57" i="64" s="1"/>
  <c r="I305" i="63"/>
  <c r="BC15" i="64" s="1"/>
  <c r="R305" i="63"/>
  <c r="BC26" i="64" s="1"/>
  <c r="Z305" i="63"/>
  <c r="BC35" i="64" s="1"/>
  <c r="AI305" i="63"/>
  <c r="BC44" i="64" s="1"/>
  <c r="AQ305" i="63"/>
  <c r="BC52" i="64" s="1"/>
  <c r="AY305" i="63"/>
  <c r="BC60" i="64" s="1"/>
  <c r="D320" i="63"/>
  <c r="G319" i="63"/>
  <c r="BE13" i="64" s="1"/>
  <c r="P319" i="63"/>
  <c r="BE24" i="64" s="1"/>
  <c r="X319" i="63"/>
  <c r="AF319" i="63"/>
  <c r="BE41" i="64" s="1"/>
  <c r="AO319" i="63"/>
  <c r="BE50" i="64" s="1"/>
  <c r="AW319" i="63"/>
  <c r="BE58" i="64" s="1"/>
  <c r="W7" i="59"/>
  <c r="G31" i="60" s="1"/>
  <c r="G6" i="59"/>
  <c r="P6" i="59"/>
  <c r="X6" i="59"/>
  <c r="AF6" i="59"/>
  <c r="AO6" i="59"/>
  <c r="AW6" i="59"/>
  <c r="O21" i="59"/>
  <c r="I21" i="60" s="1"/>
  <c r="W21" i="59"/>
  <c r="I31" i="60" s="1"/>
  <c r="AE21" i="59"/>
  <c r="I40" i="60" s="1"/>
  <c r="AN21" i="59"/>
  <c r="I49" i="60" s="1"/>
  <c r="AV21" i="59"/>
  <c r="I57" i="60" s="1"/>
  <c r="F49" i="59"/>
  <c r="M12" i="60" s="1"/>
  <c r="O49" i="59"/>
  <c r="M21" i="60" s="1"/>
  <c r="W49" i="59"/>
  <c r="M31" i="60" s="1"/>
  <c r="AE49" i="59"/>
  <c r="M40" i="60" s="1"/>
  <c r="AN49" i="59"/>
  <c r="M49" i="60" s="1"/>
  <c r="AV49" i="59"/>
  <c r="M57" i="60" s="1"/>
  <c r="D102" i="59"/>
  <c r="N98" i="59"/>
  <c r="V20" i="60" s="1"/>
  <c r="V98" i="59"/>
  <c r="V30" i="60" s="1"/>
  <c r="AD98" i="59"/>
  <c r="V39" i="60" s="1"/>
  <c r="AM98" i="59"/>
  <c r="V48" i="60" s="1"/>
  <c r="AU98" i="59"/>
  <c r="V56" i="60" s="1"/>
  <c r="H105" i="59"/>
  <c r="W14" i="60" s="1"/>
  <c r="Q105" i="59"/>
  <c r="W25" i="60" s="1"/>
  <c r="Y105" i="59"/>
  <c r="W34" i="60" s="1"/>
  <c r="AH105" i="59"/>
  <c r="W43" i="60" s="1"/>
  <c r="AP105" i="59"/>
  <c r="W51" i="60" s="1"/>
  <c r="AX105" i="59"/>
  <c r="W59" i="60" s="1"/>
  <c r="F112" i="59"/>
  <c r="X12" i="60" s="1"/>
  <c r="O112" i="59"/>
  <c r="X21" i="60" s="1"/>
  <c r="W112" i="59"/>
  <c r="X31" i="60" s="1"/>
  <c r="AE112" i="59"/>
  <c r="X40" i="60" s="1"/>
  <c r="AN112" i="59"/>
  <c r="X49" i="60" s="1"/>
  <c r="AV112" i="59"/>
  <c r="X57" i="60" s="1"/>
  <c r="AG141" i="59"/>
  <c r="AD42" i="60" s="1"/>
  <c r="AB42" i="60" s="1"/>
  <c r="AG6" i="59"/>
  <c r="D224" i="59"/>
  <c r="E223" i="59"/>
  <c r="AO11" i="60" s="1"/>
  <c r="AP18" i="60"/>
  <c r="K230" i="59"/>
  <c r="AP17" i="60" s="1"/>
  <c r="K263" i="59"/>
  <c r="AV17" i="60" s="1"/>
  <c r="AV18" i="60"/>
  <c r="I291" i="59"/>
  <c r="AZ15" i="60" s="1"/>
  <c r="AI291" i="59"/>
  <c r="AZ44" i="60" s="1"/>
  <c r="AY291" i="59"/>
  <c r="AZ60" i="60" s="1"/>
  <c r="F319" i="59"/>
  <c r="BD12" i="60" s="1"/>
  <c r="O319" i="59"/>
  <c r="BD21" i="60" s="1"/>
  <c r="AE319" i="59"/>
  <c r="BD40" i="60" s="1"/>
  <c r="AV319" i="59"/>
  <c r="BD57" i="60" s="1"/>
  <c r="K7" i="57"/>
  <c r="G17" i="58" s="1"/>
  <c r="AS7" i="57"/>
  <c r="G54" i="58" s="1"/>
  <c r="F28" i="57"/>
  <c r="J12" i="58" s="1"/>
  <c r="O28" i="57"/>
  <c r="J21" i="58" s="1"/>
  <c r="W28" i="57"/>
  <c r="J31" i="58" s="1"/>
  <c r="AE28" i="57"/>
  <c r="J40" i="58" s="1"/>
  <c r="AN28" i="57"/>
  <c r="J49" i="58" s="1"/>
  <c r="AV28" i="57"/>
  <c r="J57" i="58" s="1"/>
  <c r="AH19" i="56"/>
  <c r="O55" i="62"/>
  <c r="N56" i="62"/>
  <c r="AL6" i="61"/>
  <c r="BA28" i="61"/>
  <c r="S35" i="61"/>
  <c r="K27" i="62" s="1"/>
  <c r="AZ35" i="61"/>
  <c r="K61" i="62" s="1"/>
  <c r="I49" i="61"/>
  <c r="M15" i="62" s="1"/>
  <c r="AY49" i="61"/>
  <c r="M60" i="62" s="1"/>
  <c r="H63" i="61"/>
  <c r="O14" i="62" s="1"/>
  <c r="AQ70" i="61"/>
  <c r="P52" i="62" s="1"/>
  <c r="H84" i="61"/>
  <c r="T14" i="62" s="1"/>
  <c r="AP84" i="61"/>
  <c r="T51" i="62" s="1"/>
  <c r="AY98" i="61"/>
  <c r="V60" i="62" s="1"/>
  <c r="Q105" i="61"/>
  <c r="W25" i="62" s="1"/>
  <c r="AW112" i="61"/>
  <c r="X58" i="62" s="1"/>
  <c r="P119" i="61"/>
  <c r="Y24" i="62" s="1"/>
  <c r="F133" i="61"/>
  <c r="AA12" i="62" s="1"/>
  <c r="AF51" i="62"/>
  <c r="AF46" i="62"/>
  <c r="AG26" i="62"/>
  <c r="Q238" i="61"/>
  <c r="AN25" i="62" s="1"/>
  <c r="AH245" i="61"/>
  <c r="AO43" i="62" s="1"/>
  <c r="D260" i="61"/>
  <c r="D259" i="61" s="1"/>
  <c r="E259" i="61"/>
  <c r="AQ11" i="62" s="1"/>
  <c r="O43" i="64"/>
  <c r="F209" i="63"/>
  <c r="AN12" i="64" s="1"/>
  <c r="W216" i="59"/>
  <c r="AN31" i="60" s="1"/>
  <c r="D11" i="61"/>
  <c r="F6" i="61"/>
  <c r="O6" i="61"/>
  <c r="W7" i="61"/>
  <c r="G31" i="62" s="1"/>
  <c r="W6" i="61"/>
  <c r="AE7" i="61"/>
  <c r="G40" i="62" s="1"/>
  <c r="AE6" i="61"/>
  <c r="AN7" i="61"/>
  <c r="G49" i="62" s="1"/>
  <c r="AN6" i="61"/>
  <c r="AV7" i="61"/>
  <c r="G57" i="62" s="1"/>
  <c r="AV6" i="61"/>
  <c r="D22" i="61"/>
  <c r="E21" i="61"/>
  <c r="I11" i="62" s="1"/>
  <c r="N21" i="61"/>
  <c r="I20" i="62" s="1"/>
  <c r="V21" i="61"/>
  <c r="I30" i="62" s="1"/>
  <c r="AD21" i="61"/>
  <c r="I39" i="62" s="1"/>
  <c r="AM21" i="61"/>
  <c r="I48" i="62" s="1"/>
  <c r="AU21" i="61"/>
  <c r="I56" i="62" s="1"/>
  <c r="D32" i="61"/>
  <c r="D43" i="61"/>
  <c r="J63" i="61"/>
  <c r="O16" i="62" s="1"/>
  <c r="S63" i="61"/>
  <c r="O27" i="62" s="1"/>
  <c r="AA63" i="61"/>
  <c r="AJ63" i="61"/>
  <c r="AR63" i="61"/>
  <c r="AZ63" i="61"/>
  <c r="K70" i="61"/>
  <c r="P17" i="62" s="1"/>
  <c r="D92" i="61"/>
  <c r="K91" i="61"/>
  <c r="U17" i="62" s="1"/>
  <c r="T91" i="61"/>
  <c r="U28" i="62" s="1"/>
  <c r="AB91" i="61"/>
  <c r="U37" i="62" s="1"/>
  <c r="AK91" i="61"/>
  <c r="U46" i="62" s="1"/>
  <c r="AS91" i="61"/>
  <c r="U54" i="62" s="1"/>
  <c r="BA91" i="61"/>
  <c r="U62" i="62" s="1"/>
  <c r="I126" i="61"/>
  <c r="Z15" i="62" s="1"/>
  <c r="R126" i="61"/>
  <c r="Z26" i="62" s="1"/>
  <c r="Z126" i="61"/>
  <c r="Z35" i="62" s="1"/>
  <c r="AI126" i="61"/>
  <c r="Z44" i="62" s="1"/>
  <c r="AQ126" i="61"/>
  <c r="Z52" i="62" s="1"/>
  <c r="AY126" i="61"/>
  <c r="Z60" i="62" s="1"/>
  <c r="D232" i="61"/>
  <c r="M231" i="61"/>
  <c r="AM19" i="62" s="1"/>
  <c r="U231" i="61"/>
  <c r="AM29" i="62" s="1"/>
  <c r="AC231" i="61"/>
  <c r="AM38" i="62" s="1"/>
  <c r="AL231" i="61"/>
  <c r="AM47" i="62" s="1"/>
  <c r="AT231" i="61"/>
  <c r="AM55" i="62" s="1"/>
  <c r="J238" i="61"/>
  <c r="AN16" i="62" s="1"/>
  <c r="S238" i="61"/>
  <c r="AN27" i="62" s="1"/>
  <c r="AA238" i="61"/>
  <c r="AN36" i="62" s="1"/>
  <c r="AJ238" i="61"/>
  <c r="AN45" i="62" s="1"/>
  <c r="AR238" i="61"/>
  <c r="AN53" i="62" s="1"/>
  <c r="AZ238" i="61"/>
  <c r="AN61" i="62" s="1"/>
  <c r="K263" i="61"/>
  <c r="AR17" i="62" s="1"/>
  <c r="AR18" i="62"/>
  <c r="D272" i="61"/>
  <c r="M271" i="61"/>
  <c r="AT19" i="62" s="1"/>
  <c r="U271" i="61"/>
  <c r="AT29" i="62" s="1"/>
  <c r="AC271" i="61"/>
  <c r="AT38" i="62" s="1"/>
  <c r="AL271" i="61"/>
  <c r="AT47" i="62" s="1"/>
  <c r="AT271" i="61"/>
  <c r="AT55" i="62" s="1"/>
  <c r="K278" i="61"/>
  <c r="AU17" i="62" s="1"/>
  <c r="T278" i="61"/>
  <c r="AU28" i="62" s="1"/>
  <c r="AB278" i="61"/>
  <c r="AU37" i="62" s="1"/>
  <c r="AK278" i="61"/>
  <c r="AU46" i="62" s="1"/>
  <c r="AS278" i="61"/>
  <c r="AU54" i="62" s="1"/>
  <c r="BA278" i="61"/>
  <c r="AU62" i="62" s="1"/>
  <c r="AI292" i="61"/>
  <c r="AW44" i="62" s="1"/>
  <c r="H292" i="61"/>
  <c r="AW14" i="62" s="1"/>
  <c r="Q292" i="61"/>
  <c r="AW25" i="62" s="1"/>
  <c r="Y292" i="61"/>
  <c r="AW34" i="62" s="1"/>
  <c r="AH292" i="61"/>
  <c r="AW43" i="62" s="1"/>
  <c r="AP292" i="61"/>
  <c r="AW51" i="62" s="1"/>
  <c r="AX292" i="61"/>
  <c r="AW59" i="62" s="1"/>
  <c r="I306" i="61"/>
  <c r="AY15" i="62" s="1"/>
  <c r="R306" i="61"/>
  <c r="AY26" i="62" s="1"/>
  <c r="Z306" i="61"/>
  <c r="AY35" i="62" s="1"/>
  <c r="AI306" i="61"/>
  <c r="AY44" i="62" s="1"/>
  <c r="AQ306" i="61"/>
  <c r="AY52" i="62" s="1"/>
  <c r="AY306" i="61"/>
  <c r="AY60" i="62" s="1"/>
  <c r="D314" i="61"/>
  <c r="AZ18" i="62"/>
  <c r="J313" i="61"/>
  <c r="AZ16" i="62" s="1"/>
  <c r="S313" i="61"/>
  <c r="AZ27" i="62" s="1"/>
  <c r="AA313" i="61"/>
  <c r="AZ36" i="62" s="1"/>
  <c r="AJ313" i="61"/>
  <c r="AZ45" i="62" s="1"/>
  <c r="AR313" i="61"/>
  <c r="AZ53" i="62" s="1"/>
  <c r="AZ313" i="61"/>
  <c r="AZ61" i="62" s="1"/>
  <c r="D331" i="61"/>
  <c r="N327" i="61"/>
  <c r="BB20" i="62" s="1"/>
  <c r="V327" i="61"/>
  <c r="BB30" i="62" s="1"/>
  <c r="AD327" i="61"/>
  <c r="BB39" i="62" s="1"/>
  <c r="AM327" i="61"/>
  <c r="BB48" i="62" s="1"/>
  <c r="AU327" i="61"/>
  <c r="BB56" i="62" s="1"/>
  <c r="D335" i="61"/>
  <c r="E334" i="61"/>
  <c r="BC11" i="62" s="1"/>
  <c r="N334" i="61"/>
  <c r="BC20" i="62" s="1"/>
  <c r="V334" i="61"/>
  <c r="BC30" i="62" s="1"/>
  <c r="AD334" i="61"/>
  <c r="BC39" i="62" s="1"/>
  <c r="AM334" i="61"/>
  <c r="BC48" i="62" s="1"/>
  <c r="AU334" i="61"/>
  <c r="BC56" i="62" s="1"/>
  <c r="D345" i="61"/>
  <c r="D352" i="61"/>
  <c r="D348" i="61" s="1"/>
  <c r="G355" i="61"/>
  <c r="BF13" i="62" s="1"/>
  <c r="F355" i="61"/>
  <c r="BF12" i="62" s="1"/>
  <c r="O355" i="61"/>
  <c r="BF21" i="62" s="1"/>
  <c r="W355" i="61"/>
  <c r="BF31" i="62" s="1"/>
  <c r="AE355" i="61"/>
  <c r="BF40" i="62" s="1"/>
  <c r="AN355" i="61"/>
  <c r="BF49" i="62" s="1"/>
  <c r="AV355" i="61"/>
  <c r="BF57" i="62" s="1"/>
  <c r="AW7" i="65"/>
  <c r="G58" i="66" s="1"/>
  <c r="H6" i="65"/>
  <c r="Q7" i="65"/>
  <c r="G25" i="66" s="1"/>
  <c r="Q6" i="65"/>
  <c r="Y7" i="65"/>
  <c r="G34" i="66" s="1"/>
  <c r="Y6" i="65"/>
  <c r="AH7" i="65"/>
  <c r="G43" i="66" s="1"/>
  <c r="AH6" i="65"/>
  <c r="AP7" i="65"/>
  <c r="G51" i="66" s="1"/>
  <c r="AP6" i="65"/>
  <c r="AX7" i="65"/>
  <c r="G59" i="66" s="1"/>
  <c r="AX6" i="65"/>
  <c r="AT21" i="65"/>
  <c r="I55" i="66" s="1"/>
  <c r="D25" i="65"/>
  <c r="I28" i="65"/>
  <c r="J15" i="66" s="1"/>
  <c r="R28" i="65"/>
  <c r="J26" i="66" s="1"/>
  <c r="Z28" i="65"/>
  <c r="J35" i="66" s="1"/>
  <c r="AI28" i="65"/>
  <c r="AQ28" i="65"/>
  <c r="J52" i="66" s="1"/>
  <c r="AY28" i="65"/>
  <c r="J60" i="66" s="1"/>
  <c r="K35" i="65"/>
  <c r="K17" i="66" s="1"/>
  <c r="D36" i="65"/>
  <c r="D53" i="65"/>
  <c r="J56" i="65"/>
  <c r="N16" i="66" s="1"/>
  <c r="S56" i="65"/>
  <c r="N27" i="66" s="1"/>
  <c r="AA56" i="65"/>
  <c r="AJ56" i="65"/>
  <c r="AR56" i="65"/>
  <c r="AZ56" i="65"/>
  <c r="E63" i="65"/>
  <c r="O11" i="66" s="1"/>
  <c r="D67" i="65"/>
  <c r="N63" i="65"/>
  <c r="O20" i="66" s="1"/>
  <c r="V63" i="65"/>
  <c r="O30" i="66" s="1"/>
  <c r="AD63" i="65"/>
  <c r="AM63" i="65"/>
  <c r="AU63" i="65"/>
  <c r="D81" i="65"/>
  <c r="I84" i="65"/>
  <c r="T15" i="66" s="1"/>
  <c r="R84" i="65"/>
  <c r="T26" i="66" s="1"/>
  <c r="Z84" i="65"/>
  <c r="T35" i="66" s="1"/>
  <c r="AI84" i="65"/>
  <c r="T44" i="66" s="1"/>
  <c r="AQ84" i="65"/>
  <c r="T52" i="66" s="1"/>
  <c r="AY84" i="65"/>
  <c r="T60" i="66" s="1"/>
  <c r="M91" i="65"/>
  <c r="U19" i="66" s="1"/>
  <c r="U91" i="65"/>
  <c r="U29" i="66" s="1"/>
  <c r="AC91" i="65"/>
  <c r="U38" i="66" s="1"/>
  <c r="AL91" i="65"/>
  <c r="U47" i="66" s="1"/>
  <c r="AT91" i="65"/>
  <c r="U55" i="66" s="1"/>
  <c r="G98" i="65"/>
  <c r="V13" i="66" s="1"/>
  <c r="P98" i="65"/>
  <c r="V24" i="66" s="1"/>
  <c r="X98" i="65"/>
  <c r="AF98" i="65"/>
  <c r="AO98" i="65"/>
  <c r="V50" i="66" s="1"/>
  <c r="AW98" i="65"/>
  <c r="V58" i="66" s="1"/>
  <c r="D127" i="65"/>
  <c r="J133" i="65"/>
  <c r="AA16" i="66" s="1"/>
  <c r="S133" i="65"/>
  <c r="AA27" i="66" s="1"/>
  <c r="AA133" i="65"/>
  <c r="AA36" i="66" s="1"/>
  <c r="AJ133" i="65"/>
  <c r="AA45" i="66" s="1"/>
  <c r="AR133" i="65"/>
  <c r="AA53" i="66" s="1"/>
  <c r="AZ133" i="65"/>
  <c r="AA61" i="66" s="1"/>
  <c r="H140" i="65"/>
  <c r="AG14" i="66"/>
  <c r="P140" i="65"/>
  <c r="AG24" i="66"/>
  <c r="X140" i="65"/>
  <c r="AF140" i="65"/>
  <c r="AG41" i="66"/>
  <c r="E166" i="65"/>
  <c r="AJ11" i="66" s="1"/>
  <c r="C140" i="65"/>
  <c r="D171" i="65"/>
  <c r="D170" i="65" s="1"/>
  <c r="AQ174" i="65"/>
  <c r="M181" i="65"/>
  <c r="AM19" i="66" s="1"/>
  <c r="AC181" i="65"/>
  <c r="AM38" i="66" s="1"/>
  <c r="AL181" i="65"/>
  <c r="AM47" i="66" s="1"/>
  <c r="AT181" i="65"/>
  <c r="AM55" i="66" s="1"/>
  <c r="D185" i="65"/>
  <c r="D192" i="65"/>
  <c r="K209" i="65"/>
  <c r="AQ17" i="66" s="1"/>
  <c r="AQ18" i="66"/>
  <c r="K217" i="65"/>
  <c r="AS17" i="66" s="1"/>
  <c r="AS18" i="66"/>
  <c r="H242" i="65"/>
  <c r="AW14" i="66" s="1"/>
  <c r="Q242" i="65"/>
  <c r="AW25" i="66" s="1"/>
  <c r="Y242" i="65"/>
  <c r="AW34" i="66" s="1"/>
  <c r="AH242" i="65"/>
  <c r="AW43" i="66" s="1"/>
  <c r="AP242" i="65"/>
  <c r="AW51" i="66" s="1"/>
  <c r="AX242" i="65"/>
  <c r="AW59" i="66" s="1"/>
  <c r="E249" i="65"/>
  <c r="AX11" i="66" s="1"/>
  <c r="V249" i="65"/>
  <c r="AX30" i="66" s="1"/>
  <c r="AU249" i="65"/>
  <c r="AX56" i="66" s="1"/>
  <c r="K249" i="65"/>
  <c r="AX17" i="66" s="1"/>
  <c r="T249" i="65"/>
  <c r="AX28" i="66" s="1"/>
  <c r="AB249" i="65"/>
  <c r="AX37" i="66" s="1"/>
  <c r="AK249" i="65"/>
  <c r="AX46" i="66" s="1"/>
  <c r="AS249" i="65"/>
  <c r="BA249" i="65"/>
  <c r="AX62" i="66" s="1"/>
  <c r="K263" i="65"/>
  <c r="AZ17" i="66" s="1"/>
  <c r="T263" i="65"/>
  <c r="AZ28" i="66" s="1"/>
  <c r="AB263" i="65"/>
  <c r="AZ37" i="66" s="1"/>
  <c r="AK263" i="65"/>
  <c r="AZ46" i="66" s="1"/>
  <c r="AS263" i="65"/>
  <c r="AZ54" i="66" s="1"/>
  <c r="BA263" i="65"/>
  <c r="AZ62" i="66" s="1"/>
  <c r="K277" i="65"/>
  <c r="BB17" i="66" s="1"/>
  <c r="T277" i="65"/>
  <c r="BB28" i="66" s="1"/>
  <c r="AB277" i="65"/>
  <c r="BB37" i="66" s="1"/>
  <c r="AK277" i="65"/>
  <c r="BB46" i="66" s="1"/>
  <c r="AS277" i="65"/>
  <c r="BB54" i="66" s="1"/>
  <c r="BA277" i="65"/>
  <c r="BB62" i="66" s="1"/>
  <c r="H291" i="65"/>
  <c r="BD14" i="66" s="1"/>
  <c r="Q291" i="65"/>
  <c r="BD25" i="66" s="1"/>
  <c r="Y291" i="65"/>
  <c r="BD34" i="66" s="1"/>
  <c r="AH291" i="65"/>
  <c r="BD43" i="66" s="1"/>
  <c r="AP291" i="65"/>
  <c r="BD51" i="66" s="1"/>
  <c r="AX291" i="65"/>
  <c r="BD59" i="66" s="1"/>
  <c r="K305" i="65"/>
  <c r="BF17" i="66" s="1"/>
  <c r="H6" i="63"/>
  <c r="Q6" i="63"/>
  <c r="Y6" i="63"/>
  <c r="AH6" i="63"/>
  <c r="AP6" i="63"/>
  <c r="AX6" i="63"/>
  <c r="K14" i="63"/>
  <c r="H17" i="64" s="1"/>
  <c r="I21" i="63"/>
  <c r="I15" i="64" s="1"/>
  <c r="R21" i="63"/>
  <c r="I26" i="64" s="1"/>
  <c r="Z21" i="63"/>
  <c r="I35" i="64" s="1"/>
  <c r="AI21" i="63"/>
  <c r="I44" i="64" s="1"/>
  <c r="AQ21" i="63"/>
  <c r="I52" i="64" s="1"/>
  <c r="AY21" i="63"/>
  <c r="I60" i="64" s="1"/>
  <c r="O28" i="63"/>
  <c r="J21" i="64" s="1"/>
  <c r="W28" i="63"/>
  <c r="J31" i="64" s="1"/>
  <c r="AE28" i="63"/>
  <c r="J40" i="64" s="1"/>
  <c r="AN28" i="63"/>
  <c r="J49" i="64" s="1"/>
  <c r="AV28" i="63"/>
  <c r="D36" i="63"/>
  <c r="G35" i="63"/>
  <c r="K13" i="64" s="1"/>
  <c r="P35" i="63"/>
  <c r="K24" i="64" s="1"/>
  <c r="X35" i="63"/>
  <c r="AF35" i="63"/>
  <c r="K41" i="64" s="1"/>
  <c r="AO35" i="63"/>
  <c r="K50" i="64" s="1"/>
  <c r="AW35" i="63"/>
  <c r="K58" i="64" s="1"/>
  <c r="M42" i="63"/>
  <c r="L19" i="64" s="1"/>
  <c r="U42" i="63"/>
  <c r="L29" i="64" s="1"/>
  <c r="AC42" i="63"/>
  <c r="L38" i="64" s="1"/>
  <c r="AL42" i="63"/>
  <c r="L47" i="64" s="1"/>
  <c r="AT42" i="63"/>
  <c r="L55" i="64" s="1"/>
  <c r="H49" i="63"/>
  <c r="M14" i="64" s="1"/>
  <c r="Q49" i="63"/>
  <c r="M25" i="64" s="1"/>
  <c r="Y49" i="63"/>
  <c r="M34" i="64" s="1"/>
  <c r="AH49" i="63"/>
  <c r="M43" i="64" s="1"/>
  <c r="AP49" i="63"/>
  <c r="M51" i="64" s="1"/>
  <c r="AX49" i="63"/>
  <c r="M59" i="64" s="1"/>
  <c r="H70" i="63"/>
  <c r="P14" i="64" s="1"/>
  <c r="Q70" i="63"/>
  <c r="P25" i="64" s="1"/>
  <c r="Y70" i="63"/>
  <c r="P34" i="64" s="1"/>
  <c r="AH70" i="63"/>
  <c r="P43" i="64" s="1"/>
  <c r="AP70" i="63"/>
  <c r="P51" i="64" s="1"/>
  <c r="AX70" i="63"/>
  <c r="P59" i="64" s="1"/>
  <c r="O91" i="63"/>
  <c r="U21" i="64" s="1"/>
  <c r="W91" i="63"/>
  <c r="U31" i="64" s="1"/>
  <c r="AE91" i="63"/>
  <c r="U40" i="64" s="1"/>
  <c r="AN91" i="63"/>
  <c r="U49" i="64" s="1"/>
  <c r="AV91" i="63"/>
  <c r="U57" i="64" s="1"/>
  <c r="E105" i="63"/>
  <c r="W11" i="64" s="1"/>
  <c r="N105" i="63"/>
  <c r="W20" i="64" s="1"/>
  <c r="V105" i="63"/>
  <c r="W30" i="64" s="1"/>
  <c r="AD105" i="63"/>
  <c r="W39" i="64" s="1"/>
  <c r="AM105" i="63"/>
  <c r="W48" i="64" s="1"/>
  <c r="AU105" i="63"/>
  <c r="W56" i="64" s="1"/>
  <c r="K112" i="63"/>
  <c r="X17" i="64" s="1"/>
  <c r="T112" i="63"/>
  <c r="AB112" i="63"/>
  <c r="X37" i="64" s="1"/>
  <c r="AK112" i="63"/>
  <c r="X46" i="64" s="1"/>
  <c r="AS112" i="63"/>
  <c r="X54" i="64" s="1"/>
  <c r="BA112" i="63"/>
  <c r="X62" i="64" s="1"/>
  <c r="K119" i="63"/>
  <c r="Y17" i="64" s="1"/>
  <c r="T119" i="63"/>
  <c r="Y28" i="64" s="1"/>
  <c r="AB119" i="63"/>
  <c r="Y37" i="64" s="1"/>
  <c r="AK119" i="63"/>
  <c r="Y46" i="64" s="1"/>
  <c r="AS119" i="63"/>
  <c r="Y54" i="64" s="1"/>
  <c r="BA119" i="63"/>
  <c r="Y62" i="64" s="1"/>
  <c r="I126" i="63"/>
  <c r="Z15" i="64" s="1"/>
  <c r="R126" i="63"/>
  <c r="Z26" i="64" s="1"/>
  <c r="Z126" i="63"/>
  <c r="Z35" i="64" s="1"/>
  <c r="AI126" i="63"/>
  <c r="Z44" i="64" s="1"/>
  <c r="AQ126" i="63"/>
  <c r="Z52" i="64" s="1"/>
  <c r="AY126" i="63"/>
  <c r="Z60" i="64" s="1"/>
  <c r="M133" i="63"/>
  <c r="AA19" i="64" s="1"/>
  <c r="U133" i="63"/>
  <c r="AA29" i="64" s="1"/>
  <c r="AC133" i="63"/>
  <c r="AA38" i="64" s="1"/>
  <c r="AL133" i="63"/>
  <c r="AA47" i="64" s="1"/>
  <c r="AT133" i="63"/>
  <c r="AA55" i="64" s="1"/>
  <c r="G202" i="63"/>
  <c r="AM13" i="64" s="1"/>
  <c r="P202" i="63"/>
  <c r="AM24" i="64" s="1"/>
  <c r="X202" i="63"/>
  <c r="AF202" i="63"/>
  <c r="AM41" i="64" s="1"/>
  <c r="AO202" i="63"/>
  <c r="AM50" i="64" s="1"/>
  <c r="AW202" i="63"/>
  <c r="AM58" i="64" s="1"/>
  <c r="Q209" i="63"/>
  <c r="AN25" i="64" s="1"/>
  <c r="Y209" i="63"/>
  <c r="AN34" i="64" s="1"/>
  <c r="AH209" i="63"/>
  <c r="AN43" i="64" s="1"/>
  <c r="AP209" i="63"/>
  <c r="AN51" i="64" s="1"/>
  <c r="AX209" i="63"/>
  <c r="AN59" i="64" s="1"/>
  <c r="O223" i="63"/>
  <c r="AP21" i="64" s="1"/>
  <c r="W223" i="63"/>
  <c r="AP31" i="64" s="1"/>
  <c r="AE223" i="63"/>
  <c r="AP40" i="64" s="1"/>
  <c r="AN223" i="63"/>
  <c r="AP49" i="64" s="1"/>
  <c r="AV223" i="63"/>
  <c r="AP57" i="64" s="1"/>
  <c r="J249" i="63"/>
  <c r="AU16" i="64" s="1"/>
  <c r="S249" i="63"/>
  <c r="AU27" i="64" s="1"/>
  <c r="AA249" i="63"/>
  <c r="AU36" i="64" s="1"/>
  <c r="AJ249" i="63"/>
  <c r="AU45" i="64" s="1"/>
  <c r="AR249" i="63"/>
  <c r="AU53" i="64" s="1"/>
  <c r="AZ249" i="63"/>
  <c r="AU61" i="64" s="1"/>
  <c r="M256" i="63"/>
  <c r="AV19" i="64" s="1"/>
  <c r="U256" i="63"/>
  <c r="AV29" i="64" s="1"/>
  <c r="AC256" i="63"/>
  <c r="AV38" i="64" s="1"/>
  <c r="AL256" i="63"/>
  <c r="AV47" i="64" s="1"/>
  <c r="AT256" i="63"/>
  <c r="AV55" i="64" s="1"/>
  <c r="D264" i="63"/>
  <c r="M263" i="63"/>
  <c r="AW19" i="64" s="1"/>
  <c r="U263" i="63"/>
  <c r="AW29" i="64" s="1"/>
  <c r="AC263" i="63"/>
  <c r="AW38" i="64" s="1"/>
  <c r="AL263" i="63"/>
  <c r="AW47" i="64" s="1"/>
  <c r="AT263" i="63"/>
  <c r="AW55" i="64" s="1"/>
  <c r="J270" i="63"/>
  <c r="AX16" i="64" s="1"/>
  <c r="S270" i="63"/>
  <c r="AX27" i="64" s="1"/>
  <c r="AA270" i="63"/>
  <c r="AX36" i="64" s="1"/>
  <c r="AJ270" i="63"/>
  <c r="AX45" i="64" s="1"/>
  <c r="AR270" i="63"/>
  <c r="AX53" i="64" s="1"/>
  <c r="AZ270" i="63"/>
  <c r="AX61" i="64" s="1"/>
  <c r="J277" i="63"/>
  <c r="AY16" i="64" s="1"/>
  <c r="S277" i="63"/>
  <c r="AY27" i="64" s="1"/>
  <c r="AA277" i="63"/>
  <c r="AY36" i="64" s="1"/>
  <c r="AJ277" i="63"/>
  <c r="AY45" i="64" s="1"/>
  <c r="AR277" i="63"/>
  <c r="AY53" i="64" s="1"/>
  <c r="AZ277" i="63"/>
  <c r="AY61" i="64" s="1"/>
  <c r="F291" i="63"/>
  <c r="BA12" i="64" s="1"/>
  <c r="O291" i="63"/>
  <c r="BA21" i="64" s="1"/>
  <c r="W291" i="63"/>
  <c r="BA31" i="64" s="1"/>
  <c r="AE291" i="63"/>
  <c r="BA40" i="64" s="1"/>
  <c r="AN291" i="63"/>
  <c r="BA49" i="64" s="1"/>
  <c r="AV291" i="63"/>
  <c r="F7" i="59"/>
  <c r="G12" i="60" s="1"/>
  <c r="H6" i="59"/>
  <c r="Q6" i="59"/>
  <c r="Y6" i="59"/>
  <c r="AH6" i="59"/>
  <c r="AP6" i="59"/>
  <c r="AX6" i="59"/>
  <c r="D22" i="59"/>
  <c r="G21" i="59"/>
  <c r="P21" i="59"/>
  <c r="I24" i="60" s="1"/>
  <c r="X21" i="59"/>
  <c r="AF21" i="59"/>
  <c r="I41" i="60" s="1"/>
  <c r="AO21" i="59"/>
  <c r="I50" i="60" s="1"/>
  <c r="AW21" i="59"/>
  <c r="I58" i="60" s="1"/>
  <c r="F35" i="59"/>
  <c r="K12" i="60" s="1"/>
  <c r="J42" i="59"/>
  <c r="S42" i="59"/>
  <c r="L27" i="60" s="1"/>
  <c r="AA42" i="59"/>
  <c r="L36" i="60" s="1"/>
  <c r="AJ42" i="59"/>
  <c r="L45" i="60" s="1"/>
  <c r="AR42" i="59"/>
  <c r="L53" i="60" s="1"/>
  <c r="AZ42" i="59"/>
  <c r="L61" i="60" s="1"/>
  <c r="D74" i="59"/>
  <c r="O70" i="59"/>
  <c r="P21" i="60" s="1"/>
  <c r="W70" i="59"/>
  <c r="P31" i="60" s="1"/>
  <c r="AE70" i="59"/>
  <c r="P40" i="60" s="1"/>
  <c r="AN70" i="59"/>
  <c r="P49" i="60" s="1"/>
  <c r="AV70" i="59"/>
  <c r="P57" i="60" s="1"/>
  <c r="P84" i="59"/>
  <c r="X84" i="59"/>
  <c r="AF84" i="59"/>
  <c r="T41" i="60" s="1"/>
  <c r="AO84" i="59"/>
  <c r="T50" i="60" s="1"/>
  <c r="AW84" i="59"/>
  <c r="T58" i="60" s="1"/>
  <c r="J91" i="59"/>
  <c r="U16" i="60" s="1"/>
  <c r="S91" i="59"/>
  <c r="U27" i="60" s="1"/>
  <c r="AA91" i="59"/>
  <c r="U36" i="60" s="1"/>
  <c r="AJ91" i="59"/>
  <c r="U45" i="60" s="1"/>
  <c r="AR91" i="59"/>
  <c r="U53" i="60" s="1"/>
  <c r="AZ91" i="59"/>
  <c r="U61" i="60" s="1"/>
  <c r="AF27" i="60"/>
  <c r="K194" i="59"/>
  <c r="AJ17" i="60" s="1"/>
  <c r="AJ18" i="60"/>
  <c r="K6" i="57"/>
  <c r="T6" i="57"/>
  <c r="AB6" i="57"/>
  <c r="AK6" i="57"/>
  <c r="AS6" i="57"/>
  <c r="BA6" i="57"/>
  <c r="D39" i="57"/>
  <c r="N52" i="58"/>
  <c r="AG28" i="56"/>
  <c r="U6" i="61"/>
  <c r="K28" i="61"/>
  <c r="J17" i="62" s="1"/>
  <c r="AA35" i="61"/>
  <c r="K36" i="62" s="1"/>
  <c r="Z49" i="61"/>
  <c r="M35" i="62" s="1"/>
  <c r="AY70" i="61"/>
  <c r="P60" i="62" s="1"/>
  <c r="AX84" i="61"/>
  <c r="T59" i="62" s="1"/>
  <c r="I98" i="61"/>
  <c r="V15" i="62" s="1"/>
  <c r="AP105" i="61"/>
  <c r="W51" i="62" s="1"/>
  <c r="G119" i="61"/>
  <c r="Y13" i="62" s="1"/>
  <c r="AF29" i="62"/>
  <c r="AG35" i="62"/>
  <c r="AI45" i="62"/>
  <c r="D228" i="61"/>
  <c r="AP245" i="61"/>
  <c r="D268" i="61"/>
  <c r="D267" i="61" s="1"/>
  <c r="E267" i="61"/>
  <c r="AS11" i="62" s="1"/>
  <c r="O209" i="63"/>
  <c r="AN21" i="64" s="1"/>
  <c r="D8" i="61"/>
  <c r="AP7" i="61"/>
  <c r="G51" i="62" s="1"/>
  <c r="G7" i="61"/>
  <c r="G13" i="62" s="1"/>
  <c r="G6" i="61"/>
  <c r="P7" i="61"/>
  <c r="G24" i="62" s="1"/>
  <c r="P6" i="61"/>
  <c r="X7" i="61"/>
  <c r="X6" i="61"/>
  <c r="AF7" i="61"/>
  <c r="G41" i="62" s="1"/>
  <c r="AF6" i="61"/>
  <c r="AO7" i="61"/>
  <c r="G50" i="62" s="1"/>
  <c r="AO6" i="61"/>
  <c r="AW7" i="61"/>
  <c r="G58" i="62" s="1"/>
  <c r="AW6" i="61"/>
  <c r="F21" i="61"/>
  <c r="I12" i="62" s="1"/>
  <c r="D39" i="61"/>
  <c r="D46" i="61"/>
  <c r="N42" i="61"/>
  <c r="L20" i="62" s="1"/>
  <c r="V42" i="61"/>
  <c r="L30" i="62" s="1"/>
  <c r="AD42" i="61"/>
  <c r="L39" i="62" s="1"/>
  <c r="AM42" i="61"/>
  <c r="L48" i="62" s="1"/>
  <c r="AU42" i="61"/>
  <c r="L56" i="62" s="1"/>
  <c r="D50" i="61"/>
  <c r="M49" i="61"/>
  <c r="M19" i="62" s="1"/>
  <c r="U49" i="61"/>
  <c r="M29" i="62" s="1"/>
  <c r="AC49" i="61"/>
  <c r="M38" i="62" s="1"/>
  <c r="AL49" i="61"/>
  <c r="M47" i="62" s="1"/>
  <c r="AT49" i="61"/>
  <c r="M55" i="62" s="1"/>
  <c r="K56" i="61"/>
  <c r="N17" i="62" s="1"/>
  <c r="T56" i="61"/>
  <c r="N28" i="62" s="1"/>
  <c r="AK56" i="61"/>
  <c r="AS56" i="61"/>
  <c r="BA56" i="61"/>
  <c r="K84" i="61"/>
  <c r="T17" i="62" s="1"/>
  <c r="T84" i="61"/>
  <c r="T28" i="62" s="1"/>
  <c r="AB84" i="61"/>
  <c r="T37" i="62" s="1"/>
  <c r="AK84" i="61"/>
  <c r="T46" i="62" s="1"/>
  <c r="AS84" i="61"/>
  <c r="T54" i="62" s="1"/>
  <c r="BA84" i="61"/>
  <c r="T62" i="62" s="1"/>
  <c r="D99" i="61"/>
  <c r="J119" i="61"/>
  <c r="Y16" i="62" s="1"/>
  <c r="S119" i="61"/>
  <c r="Y27" i="62" s="1"/>
  <c r="AA119" i="61"/>
  <c r="Y36" i="62" s="1"/>
  <c r="AJ119" i="61"/>
  <c r="Y45" i="62" s="1"/>
  <c r="AR119" i="61"/>
  <c r="Y53" i="62" s="1"/>
  <c r="AZ119" i="61"/>
  <c r="Y61" i="62" s="1"/>
  <c r="D127" i="61"/>
  <c r="Z18" i="62"/>
  <c r="J126" i="61"/>
  <c r="Z16" i="62" s="1"/>
  <c r="S126" i="61"/>
  <c r="Z27" i="62" s="1"/>
  <c r="AA126" i="61"/>
  <c r="Z36" i="62" s="1"/>
  <c r="AJ126" i="61"/>
  <c r="Z45" i="62" s="1"/>
  <c r="AR126" i="61"/>
  <c r="Z53" i="62" s="1"/>
  <c r="AZ126" i="61"/>
  <c r="Z61" i="62" s="1"/>
  <c r="H133" i="61"/>
  <c r="AA14" i="62" s="1"/>
  <c r="Q133" i="61"/>
  <c r="AA25" i="62" s="1"/>
  <c r="Y133" i="61"/>
  <c r="AA34" i="62" s="1"/>
  <c r="AH133" i="61"/>
  <c r="AA43" i="62" s="1"/>
  <c r="AP133" i="61"/>
  <c r="AA51" i="62" s="1"/>
  <c r="AX133" i="61"/>
  <c r="AA59" i="62" s="1"/>
  <c r="K186" i="61"/>
  <c r="AE17" i="62" s="1"/>
  <c r="D217" i="61"/>
  <c r="D216" i="61" s="1"/>
  <c r="K224" i="61"/>
  <c r="AL17" i="62" s="1"/>
  <c r="S224" i="61"/>
  <c r="AL27" i="62" s="1"/>
  <c r="AA224" i="61"/>
  <c r="AL36" i="62" s="1"/>
  <c r="AI224" i="61"/>
  <c r="AL44" i="62" s="1"/>
  <c r="AQ224" i="61"/>
  <c r="AL52" i="62" s="1"/>
  <c r="AY224" i="61"/>
  <c r="AL60" i="62" s="1"/>
  <c r="H224" i="61"/>
  <c r="AL14" i="62" s="1"/>
  <c r="P224" i="61"/>
  <c r="AL24" i="62" s="1"/>
  <c r="X224" i="61"/>
  <c r="AF224" i="61"/>
  <c r="AL41" i="62" s="1"/>
  <c r="AN224" i="61"/>
  <c r="AL49" i="62" s="1"/>
  <c r="AV224" i="61"/>
  <c r="AL57" i="62" s="1"/>
  <c r="K245" i="61"/>
  <c r="AO17" i="62" s="1"/>
  <c r="T245" i="61"/>
  <c r="AO28" i="62" s="1"/>
  <c r="AB245" i="61"/>
  <c r="AO37" i="62" s="1"/>
  <c r="AK245" i="61"/>
  <c r="AO46" i="62" s="1"/>
  <c r="AS245" i="61"/>
  <c r="AO54" i="62" s="1"/>
  <c r="BA245" i="61"/>
  <c r="AO62" i="62" s="1"/>
  <c r="J252" i="61"/>
  <c r="AP16" i="62" s="1"/>
  <c r="S252" i="61"/>
  <c r="AP27" i="62" s="1"/>
  <c r="AA252" i="61"/>
  <c r="AP36" i="62" s="1"/>
  <c r="AJ252" i="61"/>
  <c r="AP45" i="62" s="1"/>
  <c r="AR252" i="61"/>
  <c r="AP53" i="62" s="1"/>
  <c r="AZ252" i="61"/>
  <c r="AP61" i="62" s="1"/>
  <c r="D279" i="61"/>
  <c r="M278" i="61"/>
  <c r="AU19" i="62" s="1"/>
  <c r="U278" i="61"/>
  <c r="AU29" i="62" s="1"/>
  <c r="AC278" i="61"/>
  <c r="AU38" i="62" s="1"/>
  <c r="AL278" i="61"/>
  <c r="AU47" i="62" s="1"/>
  <c r="AT278" i="61"/>
  <c r="AU55" i="62" s="1"/>
  <c r="H285" i="61"/>
  <c r="AV14" i="62" s="1"/>
  <c r="Q285" i="61"/>
  <c r="AV25" i="62" s="1"/>
  <c r="Y285" i="61"/>
  <c r="AV34" i="62" s="1"/>
  <c r="AH285" i="61"/>
  <c r="AV43" i="62" s="1"/>
  <c r="AP285" i="61"/>
  <c r="AV51" i="62" s="1"/>
  <c r="AX285" i="61"/>
  <c r="AV59" i="62" s="1"/>
  <c r="X334" i="61"/>
  <c r="AF7" i="65"/>
  <c r="G41" i="66" s="1"/>
  <c r="I6" i="65"/>
  <c r="R6" i="65"/>
  <c r="Z6" i="65"/>
  <c r="AI6" i="65"/>
  <c r="AQ6" i="65"/>
  <c r="AY6" i="65"/>
  <c r="D15" i="65"/>
  <c r="G14" i="65"/>
  <c r="H13" i="66" s="1"/>
  <c r="P14" i="65"/>
  <c r="H24" i="66" s="1"/>
  <c r="X14" i="65"/>
  <c r="AF14" i="65"/>
  <c r="H41" i="66" s="1"/>
  <c r="AO14" i="65"/>
  <c r="H50" i="66" s="1"/>
  <c r="AW14" i="65"/>
  <c r="H58" i="66" s="1"/>
  <c r="E21" i="65"/>
  <c r="I11" i="66" s="1"/>
  <c r="D22" i="65"/>
  <c r="D50" i="65"/>
  <c r="D64" i="65"/>
  <c r="D78" i="65"/>
  <c r="D77" i="65" s="1"/>
  <c r="D95" i="65"/>
  <c r="E98" i="65"/>
  <c r="V11" i="66" s="1"/>
  <c r="G126" i="65"/>
  <c r="Z13" i="66" s="1"/>
  <c r="P126" i="65"/>
  <c r="Z24" i="66" s="1"/>
  <c r="X126" i="65"/>
  <c r="AF126" i="65"/>
  <c r="Z41" i="66" s="1"/>
  <c r="AO126" i="65"/>
  <c r="Z50" i="66" s="1"/>
  <c r="AW126" i="65"/>
  <c r="Z58" i="66" s="1"/>
  <c r="K133" i="65"/>
  <c r="AA17" i="66" s="1"/>
  <c r="T133" i="65"/>
  <c r="AA28" i="66" s="1"/>
  <c r="AB133" i="65"/>
  <c r="AA37" i="66" s="1"/>
  <c r="AK133" i="65"/>
  <c r="AA46" i="66" s="1"/>
  <c r="AS133" i="65"/>
  <c r="AA54" i="66" s="1"/>
  <c r="BA133" i="65"/>
  <c r="AA62" i="66" s="1"/>
  <c r="K141" i="65"/>
  <c r="AD17" i="66" s="1"/>
  <c r="AD18" i="66"/>
  <c r="L5" i="65"/>
  <c r="I140" i="65"/>
  <c r="AF15" i="66"/>
  <c r="E170" i="65"/>
  <c r="AK11" i="66" s="1"/>
  <c r="E174" i="65"/>
  <c r="AL11" i="66" s="1"/>
  <c r="D175" i="65"/>
  <c r="M174" i="65"/>
  <c r="AL19" i="66" s="1"/>
  <c r="U174" i="65"/>
  <c r="AL29" i="66" s="1"/>
  <c r="AB29" i="66" s="1"/>
  <c r="AC174" i="65"/>
  <c r="AL38" i="66" s="1"/>
  <c r="D182" i="65"/>
  <c r="K188" i="65"/>
  <c r="AN17" i="66" s="1"/>
  <c r="D189" i="65"/>
  <c r="I221" i="65"/>
  <c r="AT15" i="66" s="1"/>
  <c r="R221" i="65"/>
  <c r="AT26" i="66" s="1"/>
  <c r="Z221" i="65"/>
  <c r="AT35" i="66" s="1"/>
  <c r="AI221" i="65"/>
  <c r="AT44" i="66" s="1"/>
  <c r="AQ221" i="65"/>
  <c r="AT52" i="66" s="1"/>
  <c r="AY221" i="65"/>
  <c r="AT60" i="66" s="1"/>
  <c r="J242" i="65"/>
  <c r="AW16" i="66" s="1"/>
  <c r="S242" i="65"/>
  <c r="AW27" i="66" s="1"/>
  <c r="AA242" i="65"/>
  <c r="AW36" i="66" s="1"/>
  <c r="AJ242" i="65"/>
  <c r="AW45" i="66" s="1"/>
  <c r="AR242" i="65"/>
  <c r="AZ242" i="65"/>
  <c r="AW61" i="66" s="1"/>
  <c r="I242" i="65"/>
  <c r="AW15" i="66" s="1"/>
  <c r="R242" i="65"/>
  <c r="AW26" i="66" s="1"/>
  <c r="Z242" i="65"/>
  <c r="AW35" i="66" s="1"/>
  <c r="AI242" i="65"/>
  <c r="AW44" i="66" s="1"/>
  <c r="AQ242" i="65"/>
  <c r="AW52" i="66" s="1"/>
  <c r="AY242" i="65"/>
  <c r="AW60" i="66" s="1"/>
  <c r="M249" i="65"/>
  <c r="AX19" i="66" s="1"/>
  <c r="U249" i="65"/>
  <c r="AX29" i="66" s="1"/>
  <c r="AC249" i="65"/>
  <c r="AX38" i="66" s="1"/>
  <c r="AL249" i="65"/>
  <c r="AX47" i="66" s="1"/>
  <c r="AT249" i="65"/>
  <c r="AX55" i="66" s="1"/>
  <c r="U256" i="65"/>
  <c r="AY29" i="66" s="1"/>
  <c r="AC256" i="65"/>
  <c r="AY38" i="66" s="1"/>
  <c r="AL256" i="65"/>
  <c r="AY47" i="66" s="1"/>
  <c r="AT256" i="65"/>
  <c r="D264" i="65"/>
  <c r="N263" i="65"/>
  <c r="AZ20" i="66" s="1"/>
  <c r="AD263" i="65"/>
  <c r="AZ39" i="66" s="1"/>
  <c r="AM263" i="65"/>
  <c r="AU263" i="65"/>
  <c r="G270" i="65"/>
  <c r="BA13" i="66" s="1"/>
  <c r="P270" i="65"/>
  <c r="BA24" i="66" s="1"/>
  <c r="X270" i="65"/>
  <c r="AF270" i="65"/>
  <c r="BA41" i="66" s="1"/>
  <c r="AO270" i="65"/>
  <c r="BA50" i="66" s="1"/>
  <c r="AW270" i="65"/>
  <c r="BA58" i="66" s="1"/>
  <c r="V277" i="65"/>
  <c r="BB30" i="66" s="1"/>
  <c r="AD277" i="65"/>
  <c r="BB39" i="66" s="1"/>
  <c r="U284" i="65"/>
  <c r="BC29" i="66" s="1"/>
  <c r="K284" i="65"/>
  <c r="BC17" i="66" s="1"/>
  <c r="T284" i="65"/>
  <c r="BC28" i="66" s="1"/>
  <c r="AB284" i="65"/>
  <c r="BC37" i="66" s="1"/>
  <c r="AK284" i="65"/>
  <c r="BC46" i="66" s="1"/>
  <c r="AS284" i="65"/>
  <c r="BC54" i="66" s="1"/>
  <c r="BA284" i="65"/>
  <c r="BC62" i="66" s="1"/>
  <c r="I291" i="65"/>
  <c r="BD15" i="66" s="1"/>
  <c r="R291" i="65"/>
  <c r="BD26" i="66" s="1"/>
  <c r="Z291" i="65"/>
  <c r="BD35" i="66" s="1"/>
  <c r="AI291" i="65"/>
  <c r="BD44" i="66" s="1"/>
  <c r="AQ291" i="65"/>
  <c r="BD52" i="66" s="1"/>
  <c r="AY291" i="65"/>
  <c r="D299" i="65"/>
  <c r="K298" i="65"/>
  <c r="BE17" i="66" s="1"/>
  <c r="T298" i="65"/>
  <c r="BE28" i="66" s="1"/>
  <c r="AB298" i="65"/>
  <c r="BE37" i="66" s="1"/>
  <c r="AK298" i="65"/>
  <c r="BE46" i="66" s="1"/>
  <c r="AS298" i="65"/>
  <c r="BE54" i="66" s="1"/>
  <c r="BA298" i="65"/>
  <c r="BE62" i="66" s="1"/>
  <c r="I305" i="65"/>
  <c r="BF15" i="66" s="1"/>
  <c r="I6" i="63"/>
  <c r="R6" i="63"/>
  <c r="Z6" i="63"/>
  <c r="AI6" i="63"/>
  <c r="AQ6" i="63"/>
  <c r="AY6" i="63"/>
  <c r="N14" i="63"/>
  <c r="H20" i="64" s="1"/>
  <c r="V14" i="63"/>
  <c r="H30" i="64" s="1"/>
  <c r="AD14" i="63"/>
  <c r="H39" i="64" s="1"/>
  <c r="AM14" i="63"/>
  <c r="H48" i="64" s="1"/>
  <c r="AU14" i="63"/>
  <c r="H56" i="64" s="1"/>
  <c r="G28" i="63"/>
  <c r="J13" i="64" s="1"/>
  <c r="P28" i="63"/>
  <c r="J24" i="64" s="1"/>
  <c r="X28" i="63"/>
  <c r="AF28" i="63"/>
  <c r="J41" i="64" s="1"/>
  <c r="AO28" i="63"/>
  <c r="J50" i="64" s="1"/>
  <c r="AW28" i="63"/>
  <c r="J58" i="64" s="1"/>
  <c r="D46" i="63"/>
  <c r="N42" i="63"/>
  <c r="L20" i="64" s="1"/>
  <c r="V42" i="63"/>
  <c r="L30" i="64" s="1"/>
  <c r="AD42" i="63"/>
  <c r="L39" i="64" s="1"/>
  <c r="AM42" i="63"/>
  <c r="L48" i="64" s="1"/>
  <c r="AU42" i="63"/>
  <c r="L56" i="64" s="1"/>
  <c r="D60" i="63"/>
  <c r="N63" i="63"/>
  <c r="O20" i="64" s="1"/>
  <c r="V63" i="63"/>
  <c r="O30" i="64" s="1"/>
  <c r="AD63" i="63"/>
  <c r="AM63" i="63"/>
  <c r="AU63" i="63"/>
  <c r="I70" i="63"/>
  <c r="P15" i="64" s="1"/>
  <c r="R70" i="63"/>
  <c r="P26" i="64" s="1"/>
  <c r="Z70" i="63"/>
  <c r="P35" i="64" s="1"/>
  <c r="AI70" i="63"/>
  <c r="P44" i="64" s="1"/>
  <c r="AQ70" i="63"/>
  <c r="P52" i="64" s="1"/>
  <c r="AY70" i="63"/>
  <c r="P60" i="64" s="1"/>
  <c r="K84" i="63"/>
  <c r="T17" i="64" s="1"/>
  <c r="T84" i="63"/>
  <c r="T28" i="64" s="1"/>
  <c r="AB84" i="63"/>
  <c r="T37" i="64" s="1"/>
  <c r="AK84" i="63"/>
  <c r="T46" i="64" s="1"/>
  <c r="AS84" i="63"/>
  <c r="T54" i="64" s="1"/>
  <c r="BA84" i="63"/>
  <c r="T62" i="64" s="1"/>
  <c r="D92" i="63"/>
  <c r="Q91" i="63"/>
  <c r="Y91" i="63"/>
  <c r="U34" i="64" s="1"/>
  <c r="AH91" i="63"/>
  <c r="U43" i="64" s="1"/>
  <c r="AP91" i="63"/>
  <c r="U51" i="64" s="1"/>
  <c r="AX91" i="63"/>
  <c r="U59" i="64" s="1"/>
  <c r="G91" i="63"/>
  <c r="U13" i="64" s="1"/>
  <c r="P91" i="63"/>
  <c r="U24" i="64" s="1"/>
  <c r="X91" i="63"/>
  <c r="AF91" i="63"/>
  <c r="U41" i="64" s="1"/>
  <c r="AO91" i="63"/>
  <c r="U50" i="64" s="1"/>
  <c r="AW91" i="63"/>
  <c r="U58" i="64" s="1"/>
  <c r="M98" i="63"/>
  <c r="V19" i="64" s="1"/>
  <c r="U98" i="63"/>
  <c r="V29" i="64" s="1"/>
  <c r="AC98" i="63"/>
  <c r="V38" i="64" s="1"/>
  <c r="AL98" i="63"/>
  <c r="V47" i="64" s="1"/>
  <c r="AT98" i="63"/>
  <c r="V55" i="64" s="1"/>
  <c r="AG6" i="63"/>
  <c r="K166" i="63"/>
  <c r="AE17" i="64" s="1"/>
  <c r="AE18" i="64"/>
  <c r="K174" i="63"/>
  <c r="AG17" i="64" s="1"/>
  <c r="AG18" i="64"/>
  <c r="AH20" i="64"/>
  <c r="AH30" i="64"/>
  <c r="AH39" i="64"/>
  <c r="D179" i="63"/>
  <c r="D178" i="63" s="1"/>
  <c r="F195" i="63"/>
  <c r="AL12" i="64" s="1"/>
  <c r="N195" i="63"/>
  <c r="AL20" i="64" s="1"/>
  <c r="V195" i="63"/>
  <c r="AL30" i="64" s="1"/>
  <c r="AD195" i="63"/>
  <c r="AL39" i="64" s="1"/>
  <c r="AL195" i="63"/>
  <c r="AL47" i="64" s="1"/>
  <c r="AT195" i="63"/>
  <c r="AL55" i="64" s="1"/>
  <c r="H202" i="63"/>
  <c r="AM14" i="64" s="1"/>
  <c r="Q202" i="63"/>
  <c r="AM25" i="64" s="1"/>
  <c r="Y202" i="63"/>
  <c r="AM34" i="64" s="1"/>
  <c r="AH202" i="63"/>
  <c r="AP202" i="63"/>
  <c r="AM51" i="64" s="1"/>
  <c r="AX202" i="63"/>
  <c r="AM59" i="64" s="1"/>
  <c r="K223" i="63"/>
  <c r="AP17" i="64" s="1"/>
  <c r="D224" i="63"/>
  <c r="G223" i="63"/>
  <c r="AP13" i="64" s="1"/>
  <c r="P223" i="63"/>
  <c r="AP24" i="64" s="1"/>
  <c r="X223" i="63"/>
  <c r="AF223" i="63"/>
  <c r="AP41" i="64" s="1"/>
  <c r="AO223" i="63"/>
  <c r="AP50" i="64" s="1"/>
  <c r="AW223" i="63"/>
  <c r="AP58" i="64" s="1"/>
  <c r="G242" i="63"/>
  <c r="AT13" i="64" s="1"/>
  <c r="P242" i="63"/>
  <c r="AT24" i="64" s="1"/>
  <c r="X242" i="63"/>
  <c r="AF242" i="63"/>
  <c r="AT41" i="64" s="1"/>
  <c r="AO242" i="63"/>
  <c r="AW242" i="63"/>
  <c r="AT58" i="64" s="1"/>
  <c r="K249" i="63"/>
  <c r="AU17" i="64" s="1"/>
  <c r="T249" i="63"/>
  <c r="AU28" i="64" s="1"/>
  <c r="AB249" i="63"/>
  <c r="AU37" i="64" s="1"/>
  <c r="AK249" i="63"/>
  <c r="AU46" i="64" s="1"/>
  <c r="AS249" i="63"/>
  <c r="AU54" i="64" s="1"/>
  <c r="BA249" i="63"/>
  <c r="AU62" i="64" s="1"/>
  <c r="D257" i="63"/>
  <c r="H284" i="63"/>
  <c r="AZ14" i="64" s="1"/>
  <c r="Q284" i="63"/>
  <c r="AZ25" i="64" s="1"/>
  <c r="Y284" i="63"/>
  <c r="AZ34" i="64" s="1"/>
  <c r="AH284" i="63"/>
  <c r="AZ43" i="64" s="1"/>
  <c r="AP284" i="63"/>
  <c r="AZ51" i="64" s="1"/>
  <c r="AX284" i="63"/>
  <c r="AZ59" i="64" s="1"/>
  <c r="H298" i="63"/>
  <c r="BB14" i="64" s="1"/>
  <c r="Q298" i="63"/>
  <c r="BB25" i="64" s="1"/>
  <c r="Y298" i="63"/>
  <c r="BB34" i="64" s="1"/>
  <c r="AH298" i="63"/>
  <c r="BB43" i="64" s="1"/>
  <c r="AP298" i="63"/>
  <c r="BB51" i="64" s="1"/>
  <c r="AX298" i="63"/>
  <c r="BB59" i="64" s="1"/>
  <c r="K305" i="63"/>
  <c r="BC17" i="64" s="1"/>
  <c r="T305" i="63"/>
  <c r="BC28" i="64" s="1"/>
  <c r="AB305" i="63"/>
  <c r="BC37" i="64" s="1"/>
  <c r="AK305" i="63"/>
  <c r="BC46" i="64" s="1"/>
  <c r="AS305" i="63"/>
  <c r="BC54" i="64" s="1"/>
  <c r="BA305" i="63"/>
  <c r="BC62" i="64" s="1"/>
  <c r="K312" i="63"/>
  <c r="BD17" i="64" s="1"/>
  <c r="T312" i="63"/>
  <c r="BD28" i="64" s="1"/>
  <c r="AB312" i="63"/>
  <c r="BD37" i="64" s="1"/>
  <c r="AK312" i="63"/>
  <c r="BD46" i="64" s="1"/>
  <c r="AS312" i="63"/>
  <c r="BD54" i="64" s="1"/>
  <c r="BA312" i="63"/>
  <c r="BD62" i="64" s="1"/>
  <c r="I319" i="63"/>
  <c r="BE15" i="64" s="1"/>
  <c r="R319" i="63"/>
  <c r="BE26" i="64" s="1"/>
  <c r="Z319" i="63"/>
  <c r="BE35" i="64" s="1"/>
  <c r="AI319" i="63"/>
  <c r="BE44" i="64" s="1"/>
  <c r="AQ319" i="63"/>
  <c r="BE52" i="64" s="1"/>
  <c r="AY319" i="63"/>
  <c r="BE60" i="64" s="1"/>
  <c r="I326" i="63"/>
  <c r="BF15" i="64" s="1"/>
  <c r="R326" i="63"/>
  <c r="BF26" i="64" s="1"/>
  <c r="Z326" i="63"/>
  <c r="BF35" i="64" s="1"/>
  <c r="AI326" i="63"/>
  <c r="BF44" i="64" s="1"/>
  <c r="AQ326" i="63"/>
  <c r="BF52" i="64" s="1"/>
  <c r="AY326" i="63"/>
  <c r="BF60" i="64" s="1"/>
  <c r="S7" i="59"/>
  <c r="G27" i="60" s="1"/>
  <c r="AJ7" i="59"/>
  <c r="G45" i="60" s="1"/>
  <c r="AZ7" i="59"/>
  <c r="G61" i="60" s="1"/>
  <c r="I7" i="59"/>
  <c r="G15" i="60" s="1"/>
  <c r="I6" i="59"/>
  <c r="R7" i="59"/>
  <c r="G26" i="60" s="1"/>
  <c r="R6" i="59"/>
  <c r="Z7" i="59"/>
  <c r="G35" i="60" s="1"/>
  <c r="Z6" i="59"/>
  <c r="AI7" i="59"/>
  <c r="G44" i="60" s="1"/>
  <c r="AI6" i="59"/>
  <c r="AQ7" i="59"/>
  <c r="G52" i="60" s="1"/>
  <c r="AQ6" i="59"/>
  <c r="AY7" i="59"/>
  <c r="G60" i="60" s="1"/>
  <c r="AY6" i="59"/>
  <c r="G35" i="59"/>
  <c r="K13" i="60" s="1"/>
  <c r="P35" i="59"/>
  <c r="K24" i="60" s="1"/>
  <c r="X35" i="59"/>
  <c r="AF35" i="59"/>
  <c r="K41" i="60" s="1"/>
  <c r="AO35" i="59"/>
  <c r="K50" i="60" s="1"/>
  <c r="AW35" i="59"/>
  <c r="K58" i="60" s="1"/>
  <c r="K42" i="59"/>
  <c r="L17" i="60" s="1"/>
  <c r="T42" i="59"/>
  <c r="L28" i="60" s="1"/>
  <c r="AB42" i="59"/>
  <c r="L37" i="60" s="1"/>
  <c r="AK42" i="59"/>
  <c r="L46" i="60" s="1"/>
  <c r="AS42" i="59"/>
  <c r="L54" i="60" s="1"/>
  <c r="BA42" i="59"/>
  <c r="L62" i="60" s="1"/>
  <c r="D57" i="59"/>
  <c r="E70" i="59"/>
  <c r="P11" i="60" s="1"/>
  <c r="G70" i="59"/>
  <c r="P13" i="60" s="1"/>
  <c r="P70" i="59"/>
  <c r="P24" i="60" s="1"/>
  <c r="X70" i="59"/>
  <c r="AF70" i="59"/>
  <c r="P41" i="60" s="1"/>
  <c r="AO70" i="59"/>
  <c r="P50" i="60" s="1"/>
  <c r="AW70" i="59"/>
  <c r="P58" i="60" s="1"/>
  <c r="G98" i="59"/>
  <c r="V13" i="60" s="1"/>
  <c r="P98" i="59"/>
  <c r="V24" i="60" s="1"/>
  <c r="X98" i="59"/>
  <c r="AF98" i="59"/>
  <c r="V41" i="60" s="1"/>
  <c r="AO98" i="59"/>
  <c r="V50" i="60" s="1"/>
  <c r="AW98" i="59"/>
  <c r="V58" i="60" s="1"/>
  <c r="J105" i="59"/>
  <c r="W16" i="60" s="1"/>
  <c r="S105" i="59"/>
  <c r="AA105" i="59"/>
  <c r="W36" i="60" s="1"/>
  <c r="AJ105" i="59"/>
  <c r="W45" i="60" s="1"/>
  <c r="AR105" i="59"/>
  <c r="W53" i="60" s="1"/>
  <c r="AZ105" i="59"/>
  <c r="W61" i="60" s="1"/>
  <c r="K126" i="59"/>
  <c r="Z17" i="60" s="1"/>
  <c r="T126" i="59"/>
  <c r="Z28" i="60" s="1"/>
  <c r="AB126" i="59"/>
  <c r="Z37" i="60" s="1"/>
  <c r="AK126" i="59"/>
  <c r="Z46" i="60" s="1"/>
  <c r="AS126" i="59"/>
  <c r="Z54" i="60" s="1"/>
  <c r="BA126" i="59"/>
  <c r="Z62" i="60" s="1"/>
  <c r="O133" i="59"/>
  <c r="AA21" i="60" s="1"/>
  <c r="W133" i="59"/>
  <c r="AE133" i="59"/>
  <c r="AA40" i="60" s="1"/>
  <c r="AN133" i="59"/>
  <c r="AA49" i="60" s="1"/>
  <c r="AV133" i="59"/>
  <c r="AA57" i="60" s="1"/>
  <c r="AF46" i="60"/>
  <c r="AF19" i="60"/>
  <c r="AF38" i="60"/>
  <c r="D302" i="59"/>
  <c r="C140" i="57"/>
  <c r="AH15" i="58"/>
  <c r="AI53" i="58"/>
  <c r="G57" i="56"/>
  <c r="AF41" i="56"/>
  <c r="N48" i="54"/>
  <c r="O47" i="54"/>
  <c r="G35" i="62"/>
  <c r="AS28" i="61"/>
  <c r="AI49" i="61"/>
  <c r="M44" i="62" s="1"/>
  <c r="Z70" i="61"/>
  <c r="P35" i="62" s="1"/>
  <c r="Q84" i="61"/>
  <c r="T25" i="62" s="1"/>
  <c r="R98" i="61"/>
  <c r="Y105" i="61"/>
  <c r="W34" i="62" s="1"/>
  <c r="AF112" i="61"/>
  <c r="X41" i="62" s="1"/>
  <c r="AW119" i="61"/>
  <c r="Y58" i="62" s="1"/>
  <c r="AF24" i="62"/>
  <c r="AF38" i="62"/>
  <c r="AI61" i="62"/>
  <c r="AX238" i="61"/>
  <c r="AN59" i="62" s="1"/>
  <c r="AX245" i="61"/>
  <c r="AO59" i="62" s="1"/>
  <c r="D11" i="65"/>
  <c r="F6" i="65"/>
  <c r="O7" i="63"/>
  <c r="G21" i="64" s="1"/>
  <c r="O6" i="63"/>
  <c r="AV7" i="63"/>
  <c r="G57" i="64" s="1"/>
  <c r="AV6" i="63"/>
  <c r="AV209" i="63"/>
  <c r="AN57" i="64" s="1"/>
  <c r="N41" i="60"/>
  <c r="O216" i="59"/>
  <c r="AN21" i="60" s="1"/>
  <c r="T7" i="61"/>
  <c r="G28" i="62" s="1"/>
  <c r="H6" i="61"/>
  <c r="Q6" i="61"/>
  <c r="Y6" i="61"/>
  <c r="AH6" i="61"/>
  <c r="AP6" i="61"/>
  <c r="AX6" i="61"/>
  <c r="E28" i="61"/>
  <c r="J11" i="62" s="1"/>
  <c r="D57" i="61"/>
  <c r="D74" i="61"/>
  <c r="D85" i="61"/>
  <c r="D95" i="61"/>
  <c r="D102" i="61"/>
  <c r="D106" i="61"/>
  <c r="AF57" i="62"/>
  <c r="AF15" i="62"/>
  <c r="AF25" i="62"/>
  <c r="AF34" i="62"/>
  <c r="AF50" i="62"/>
  <c r="AF58" i="62"/>
  <c r="D199" i="61"/>
  <c r="D198" i="61" s="1"/>
  <c r="K202" i="61"/>
  <c r="AH17" i="62" s="1"/>
  <c r="AH18" i="62"/>
  <c r="AH27" i="62"/>
  <c r="AH36" i="62"/>
  <c r="AH44" i="62"/>
  <c r="AH52" i="62"/>
  <c r="AH60" i="62"/>
  <c r="K220" i="61"/>
  <c r="AK17" i="62" s="1"/>
  <c r="AL18" i="62"/>
  <c r="AK18" i="62"/>
  <c r="L224" i="61"/>
  <c r="T224" i="61"/>
  <c r="AL28" i="62" s="1"/>
  <c r="AB224" i="61"/>
  <c r="AL37" i="62" s="1"/>
  <c r="AJ224" i="61"/>
  <c r="AL45" i="62" s="1"/>
  <c r="AR224" i="61"/>
  <c r="AL53" i="62" s="1"/>
  <c r="AZ224" i="61"/>
  <c r="AL61" i="62" s="1"/>
  <c r="M238" i="61"/>
  <c r="AN19" i="62" s="1"/>
  <c r="U238" i="61"/>
  <c r="AN29" i="62" s="1"/>
  <c r="AC238" i="61"/>
  <c r="AN38" i="62" s="1"/>
  <c r="AL238" i="61"/>
  <c r="AN47" i="62" s="1"/>
  <c r="AT238" i="61"/>
  <c r="AN55" i="62" s="1"/>
  <c r="D246" i="61"/>
  <c r="D324" i="61"/>
  <c r="E341" i="61"/>
  <c r="BD11" i="62" s="1"/>
  <c r="G7" i="65"/>
  <c r="G13" i="66" s="1"/>
  <c r="J6" i="65"/>
  <c r="S6" i="65"/>
  <c r="AA6" i="65"/>
  <c r="AJ6" i="65"/>
  <c r="AR6" i="65"/>
  <c r="AZ6" i="65"/>
  <c r="AK56" i="65"/>
  <c r="D92" i="65"/>
  <c r="D109" i="65"/>
  <c r="L6" i="65"/>
  <c r="K146" i="65"/>
  <c r="AE17" i="66" s="1"/>
  <c r="AE18" i="66"/>
  <c r="AK140" i="65"/>
  <c r="AF46" i="66"/>
  <c r="K162" i="65"/>
  <c r="AI17" i="66" s="1"/>
  <c r="D178" i="65"/>
  <c r="D196" i="65"/>
  <c r="D236" i="65"/>
  <c r="K242" i="65"/>
  <c r="AW17" i="66" s="1"/>
  <c r="AW18" i="66"/>
  <c r="D267" i="65"/>
  <c r="F298" i="65"/>
  <c r="BE12" i="66" s="1"/>
  <c r="W298" i="65"/>
  <c r="BE31" i="66" s="1"/>
  <c r="AE298" i="65"/>
  <c r="BE40" i="66" s="1"/>
  <c r="AN298" i="65"/>
  <c r="BE49" i="66" s="1"/>
  <c r="AV298" i="65"/>
  <c r="BE57" i="66" s="1"/>
  <c r="G18" i="64"/>
  <c r="E18" i="64" s="1"/>
  <c r="J6" i="63"/>
  <c r="S6" i="63"/>
  <c r="AA6" i="63"/>
  <c r="AJ6" i="63"/>
  <c r="AR6" i="63"/>
  <c r="AZ6" i="63"/>
  <c r="H58" i="64"/>
  <c r="N41" i="64"/>
  <c r="N42" i="64"/>
  <c r="O49" i="64"/>
  <c r="D85" i="63"/>
  <c r="D99" i="63"/>
  <c r="D102" i="63"/>
  <c r="G105" i="63"/>
  <c r="W13" i="64" s="1"/>
  <c r="P105" i="63"/>
  <c r="W24" i="64" s="1"/>
  <c r="X105" i="63"/>
  <c r="AF105" i="63"/>
  <c r="W41" i="64" s="1"/>
  <c r="AO105" i="63"/>
  <c r="W50" i="64" s="1"/>
  <c r="AW105" i="63"/>
  <c r="W58" i="64" s="1"/>
  <c r="AF52" i="64"/>
  <c r="AH48" i="64"/>
  <c r="AH56" i="64"/>
  <c r="D239" i="63"/>
  <c r="D238" i="63" s="1"/>
  <c r="F238" i="63"/>
  <c r="AS12" i="64" s="1"/>
  <c r="D250" i="63"/>
  <c r="D267" i="63"/>
  <c r="D313" i="63"/>
  <c r="G18" i="60"/>
  <c r="E18" i="60" s="1"/>
  <c r="J6" i="59"/>
  <c r="S6" i="59"/>
  <c r="AA6" i="59"/>
  <c r="AJ6" i="59"/>
  <c r="AR6" i="59"/>
  <c r="AZ6" i="59"/>
  <c r="Z21" i="59"/>
  <c r="I35" i="60" s="1"/>
  <c r="AI21" i="59"/>
  <c r="I44" i="60" s="1"/>
  <c r="AQ21" i="59"/>
  <c r="I52" i="60" s="1"/>
  <c r="AY21" i="59"/>
  <c r="I60" i="60" s="1"/>
  <c r="R28" i="59"/>
  <c r="J26" i="60" s="1"/>
  <c r="Z28" i="59"/>
  <c r="J35" i="60" s="1"/>
  <c r="H35" i="59"/>
  <c r="K14" i="60" s="1"/>
  <c r="Q35" i="59"/>
  <c r="K25" i="60" s="1"/>
  <c r="Y35" i="59"/>
  <c r="K34" i="60" s="1"/>
  <c r="AH35" i="59"/>
  <c r="K43" i="60" s="1"/>
  <c r="AP35" i="59"/>
  <c r="K51" i="60" s="1"/>
  <c r="AX35" i="59"/>
  <c r="K59" i="60" s="1"/>
  <c r="N56" i="59"/>
  <c r="N20" i="60" s="1"/>
  <c r="V56" i="59"/>
  <c r="N30" i="60" s="1"/>
  <c r="AD56" i="59"/>
  <c r="AM56" i="59"/>
  <c r="AU56" i="59"/>
  <c r="H63" i="59"/>
  <c r="O14" i="60" s="1"/>
  <c r="Q63" i="59"/>
  <c r="O25" i="60" s="1"/>
  <c r="Y63" i="59"/>
  <c r="AH63" i="59"/>
  <c r="AP63" i="59"/>
  <c r="AX63" i="59"/>
  <c r="O77" i="59"/>
  <c r="W77" i="59"/>
  <c r="Q31" i="60" s="1"/>
  <c r="AE77" i="59"/>
  <c r="Q40" i="60" s="1"/>
  <c r="AN77" i="59"/>
  <c r="Q49" i="60" s="1"/>
  <c r="AV77" i="59"/>
  <c r="Q57" i="60" s="1"/>
  <c r="I84" i="59"/>
  <c r="T15" i="60" s="1"/>
  <c r="R84" i="59"/>
  <c r="T26" i="60" s="1"/>
  <c r="Z84" i="59"/>
  <c r="T35" i="60" s="1"/>
  <c r="AI84" i="59"/>
  <c r="T44" i="60" s="1"/>
  <c r="AQ84" i="59"/>
  <c r="T52" i="60" s="1"/>
  <c r="AY84" i="59"/>
  <c r="T60" i="60" s="1"/>
  <c r="K91" i="59"/>
  <c r="U17" i="60" s="1"/>
  <c r="D92" i="59"/>
  <c r="AN91" i="59"/>
  <c r="U49" i="60" s="1"/>
  <c r="M91" i="59"/>
  <c r="U19" i="60" s="1"/>
  <c r="U91" i="59"/>
  <c r="U29" i="60" s="1"/>
  <c r="AC91" i="59"/>
  <c r="U38" i="60" s="1"/>
  <c r="AL91" i="59"/>
  <c r="U47" i="60" s="1"/>
  <c r="AT91" i="59"/>
  <c r="U55" i="60" s="1"/>
  <c r="H98" i="59"/>
  <c r="V14" i="60" s="1"/>
  <c r="Q98" i="59"/>
  <c r="V25" i="60" s="1"/>
  <c r="Y98" i="59"/>
  <c r="V34" i="60" s="1"/>
  <c r="AH98" i="59"/>
  <c r="V43" i="60" s="1"/>
  <c r="AP98" i="59"/>
  <c r="V51" i="60" s="1"/>
  <c r="AX98" i="59"/>
  <c r="V59" i="60" s="1"/>
  <c r="K105" i="59"/>
  <c r="W17" i="60" s="1"/>
  <c r="T105" i="59"/>
  <c r="W28" i="60" s="1"/>
  <c r="AB105" i="59"/>
  <c r="W37" i="60" s="1"/>
  <c r="AK105" i="59"/>
  <c r="W46" i="60" s="1"/>
  <c r="AS105" i="59"/>
  <c r="W54" i="60" s="1"/>
  <c r="BA105" i="59"/>
  <c r="W62" i="60" s="1"/>
  <c r="L6" i="59"/>
  <c r="AF55" i="60"/>
  <c r="K237" i="59"/>
  <c r="AQ17" i="60" s="1"/>
  <c r="AQ18" i="60"/>
  <c r="D334" i="59"/>
  <c r="H42" i="57"/>
  <c r="L14" i="58" s="1"/>
  <c r="Y42" i="57"/>
  <c r="AH42" i="57"/>
  <c r="L43" i="58" s="1"/>
  <c r="D95" i="57"/>
  <c r="AJ36" i="58"/>
  <c r="AF44" i="54"/>
  <c r="AC6" i="61"/>
  <c r="T28" i="61"/>
  <c r="J28" i="62" s="1"/>
  <c r="AQ49" i="61"/>
  <c r="M52" i="62" s="1"/>
  <c r="R70" i="61"/>
  <c r="P26" i="62" s="1"/>
  <c r="AQ98" i="61"/>
  <c r="V52" i="62" s="1"/>
  <c r="X112" i="61"/>
  <c r="AO119" i="61"/>
  <c r="Y50" i="62" s="1"/>
  <c r="AF62" i="62"/>
  <c r="AP238" i="61"/>
  <c r="AN51" i="62" s="1"/>
  <c r="Q245" i="61"/>
  <c r="AO25" i="62" s="1"/>
  <c r="AL18" i="66"/>
  <c r="AK18" i="66"/>
  <c r="W7" i="63"/>
  <c r="G31" i="64" s="1"/>
  <c r="W6" i="63"/>
  <c r="O61" i="64"/>
  <c r="AG28" i="60"/>
  <c r="AN216" i="59"/>
  <c r="AN49" i="60" s="1"/>
  <c r="H7" i="61"/>
  <c r="G14" i="62" s="1"/>
  <c r="AX7" i="61"/>
  <c r="G59" i="62" s="1"/>
  <c r="I6" i="61"/>
  <c r="R6" i="61"/>
  <c r="Z6" i="61"/>
  <c r="AI6" i="61"/>
  <c r="AQ6" i="61"/>
  <c r="AY6" i="61"/>
  <c r="I14" i="61"/>
  <c r="H15" i="62" s="1"/>
  <c r="R14" i="61"/>
  <c r="H26" i="62" s="1"/>
  <c r="Z14" i="61"/>
  <c r="H35" i="62" s="1"/>
  <c r="AI14" i="61"/>
  <c r="H44" i="62" s="1"/>
  <c r="AQ14" i="61"/>
  <c r="H52" i="62" s="1"/>
  <c r="AY14" i="61"/>
  <c r="H60" i="62" s="1"/>
  <c r="H21" i="61"/>
  <c r="I14" i="62" s="1"/>
  <c r="AH21" i="61"/>
  <c r="I43" i="62" s="1"/>
  <c r="AP21" i="61"/>
  <c r="I51" i="62" s="1"/>
  <c r="AX21" i="61"/>
  <c r="I59" i="62" s="1"/>
  <c r="H28" i="61"/>
  <c r="Q28" i="61"/>
  <c r="J25" i="62" s="1"/>
  <c r="Y28" i="61"/>
  <c r="J34" i="62" s="1"/>
  <c r="AH28" i="61"/>
  <c r="J43" i="62" s="1"/>
  <c r="AP28" i="61"/>
  <c r="J51" i="62" s="1"/>
  <c r="AX28" i="61"/>
  <c r="J59" i="62" s="1"/>
  <c r="D78" i="61"/>
  <c r="D88" i="61"/>
  <c r="F91" i="61"/>
  <c r="U12" i="62" s="1"/>
  <c r="O91" i="61"/>
  <c r="U21" i="62" s="1"/>
  <c r="W91" i="61"/>
  <c r="U31" i="62" s="1"/>
  <c r="AE91" i="61"/>
  <c r="U40" i="62" s="1"/>
  <c r="AN91" i="61"/>
  <c r="U49" i="62" s="1"/>
  <c r="AV91" i="61"/>
  <c r="U57" i="62" s="1"/>
  <c r="F98" i="61"/>
  <c r="V12" i="62" s="1"/>
  <c r="O98" i="61"/>
  <c r="V21" i="62" s="1"/>
  <c r="W98" i="61"/>
  <c r="V31" i="62" s="1"/>
  <c r="AE98" i="61"/>
  <c r="V40" i="62" s="1"/>
  <c r="AN98" i="61"/>
  <c r="V49" i="62" s="1"/>
  <c r="AV98" i="61"/>
  <c r="V57" i="62" s="1"/>
  <c r="D113" i="61"/>
  <c r="M112" i="61"/>
  <c r="X19" i="62" s="1"/>
  <c r="U112" i="61"/>
  <c r="X29" i="62" s="1"/>
  <c r="AC112" i="61"/>
  <c r="X38" i="62" s="1"/>
  <c r="AL112" i="61"/>
  <c r="X47" i="62" s="1"/>
  <c r="AT112" i="61"/>
  <c r="X55" i="62" s="1"/>
  <c r="D187" i="61"/>
  <c r="D186" i="61" s="1"/>
  <c r="K194" i="61"/>
  <c r="J224" i="61"/>
  <c r="AL16" i="62" s="1"/>
  <c r="R224" i="61"/>
  <c r="AL26" i="62" s="1"/>
  <c r="Z224" i="61"/>
  <c r="AL35" i="62" s="1"/>
  <c r="AH224" i="61"/>
  <c r="AL43" i="62" s="1"/>
  <c r="AP224" i="61"/>
  <c r="AL51" i="62" s="1"/>
  <c r="AX224" i="61"/>
  <c r="AL59" i="62" s="1"/>
  <c r="D239" i="61"/>
  <c r="D249" i="61"/>
  <c r="D264" i="61"/>
  <c r="D263" i="61" s="1"/>
  <c r="F263" i="61"/>
  <c r="AR12" i="62" s="1"/>
  <c r="E278" i="61"/>
  <c r="AU11" i="62" s="1"/>
  <c r="K292" i="61"/>
  <c r="AW17" i="62" s="1"/>
  <c r="T292" i="61"/>
  <c r="AW28" i="62" s="1"/>
  <c r="AB292" i="61"/>
  <c r="AW37" i="62" s="1"/>
  <c r="AK292" i="61"/>
  <c r="AW46" i="62" s="1"/>
  <c r="AS292" i="61"/>
  <c r="AW54" i="62" s="1"/>
  <c r="BA292" i="61"/>
  <c r="AW62" i="62" s="1"/>
  <c r="K299" i="61"/>
  <c r="AX17" i="62" s="1"/>
  <c r="T299" i="61"/>
  <c r="AX28" i="62" s="1"/>
  <c r="AB299" i="61"/>
  <c r="AX37" i="62" s="1"/>
  <c r="AK299" i="61"/>
  <c r="AX46" i="62" s="1"/>
  <c r="AS299" i="61"/>
  <c r="BA299" i="61"/>
  <c r="AX62" i="62" s="1"/>
  <c r="D317" i="61"/>
  <c r="N313" i="61"/>
  <c r="AZ20" i="62" s="1"/>
  <c r="V313" i="61"/>
  <c r="AZ30" i="62" s="1"/>
  <c r="AD313" i="61"/>
  <c r="AZ39" i="62" s="1"/>
  <c r="AM313" i="61"/>
  <c r="AZ48" i="62" s="1"/>
  <c r="AU313" i="61"/>
  <c r="D321" i="61"/>
  <c r="G320" i="61"/>
  <c r="BA13" i="62" s="1"/>
  <c r="P320" i="61"/>
  <c r="BA24" i="62" s="1"/>
  <c r="X320" i="61"/>
  <c r="AF320" i="61"/>
  <c r="BA41" i="62" s="1"/>
  <c r="AO320" i="61"/>
  <c r="BA50" i="62" s="1"/>
  <c r="AW320" i="61"/>
  <c r="BA58" i="62" s="1"/>
  <c r="H334" i="61"/>
  <c r="BC14" i="62" s="1"/>
  <c r="Q334" i="61"/>
  <c r="BC25" i="62" s="1"/>
  <c r="Y334" i="61"/>
  <c r="BC34" i="62" s="1"/>
  <c r="AH334" i="61"/>
  <c r="BC43" i="62" s="1"/>
  <c r="AP334" i="61"/>
  <c r="BC51" i="62" s="1"/>
  <c r="AX334" i="61"/>
  <c r="H341" i="61"/>
  <c r="BD14" i="62" s="1"/>
  <c r="Q341" i="61"/>
  <c r="BD25" i="62" s="1"/>
  <c r="Y341" i="61"/>
  <c r="BD34" i="62" s="1"/>
  <c r="AH341" i="61"/>
  <c r="BD43" i="62" s="1"/>
  <c r="AP341" i="61"/>
  <c r="BD51" i="62" s="1"/>
  <c r="AX341" i="61"/>
  <c r="BD59" i="62" s="1"/>
  <c r="I355" i="61"/>
  <c r="BF15" i="62" s="1"/>
  <c r="R355" i="61"/>
  <c r="BF26" i="62" s="1"/>
  <c r="Z355" i="61"/>
  <c r="BF35" i="62" s="1"/>
  <c r="AI355" i="61"/>
  <c r="BF44" i="62" s="1"/>
  <c r="AQ355" i="61"/>
  <c r="BF52" i="62" s="1"/>
  <c r="AY355" i="61"/>
  <c r="BF60" i="62" s="1"/>
  <c r="AJ7" i="65"/>
  <c r="G45" i="66" s="1"/>
  <c r="K6" i="65"/>
  <c r="T6" i="65"/>
  <c r="AB6" i="65"/>
  <c r="AK6" i="65"/>
  <c r="AS6" i="65"/>
  <c r="BA6" i="65"/>
  <c r="I35" i="65"/>
  <c r="R35" i="65"/>
  <c r="K26" i="66" s="1"/>
  <c r="Z35" i="65"/>
  <c r="K35" i="66" s="1"/>
  <c r="AI35" i="65"/>
  <c r="K44" i="66" s="1"/>
  <c r="AQ35" i="65"/>
  <c r="K52" i="66" s="1"/>
  <c r="AY35" i="65"/>
  <c r="K60" i="66" s="1"/>
  <c r="M42" i="65"/>
  <c r="U42" i="65"/>
  <c r="L29" i="66" s="1"/>
  <c r="AC42" i="65"/>
  <c r="L38" i="66" s="1"/>
  <c r="AL42" i="65"/>
  <c r="L47" i="66" s="1"/>
  <c r="AT42" i="65"/>
  <c r="L55" i="66" s="1"/>
  <c r="D60" i="65"/>
  <c r="N56" i="65"/>
  <c r="N20" i="66" s="1"/>
  <c r="V56" i="65"/>
  <c r="N30" i="66" s="1"/>
  <c r="AD56" i="65"/>
  <c r="AM56" i="65"/>
  <c r="AU56" i="65"/>
  <c r="H63" i="65"/>
  <c r="O14" i="66" s="1"/>
  <c r="Q63" i="65"/>
  <c r="Y63" i="65"/>
  <c r="AH63" i="65"/>
  <c r="AP63" i="65"/>
  <c r="AX63" i="65"/>
  <c r="D106" i="65"/>
  <c r="F105" i="65"/>
  <c r="W12" i="66" s="1"/>
  <c r="O105" i="65"/>
  <c r="W21" i="66" s="1"/>
  <c r="W105" i="65"/>
  <c r="W31" i="66" s="1"/>
  <c r="AE105" i="65"/>
  <c r="W40" i="66" s="1"/>
  <c r="AN105" i="65"/>
  <c r="W49" i="66" s="1"/>
  <c r="AV105" i="65"/>
  <c r="W57" i="66" s="1"/>
  <c r="J112" i="65"/>
  <c r="X16" i="66" s="1"/>
  <c r="S112" i="65"/>
  <c r="X27" i="66" s="1"/>
  <c r="AA112" i="65"/>
  <c r="X36" i="66" s="1"/>
  <c r="AJ112" i="65"/>
  <c r="X45" i="66" s="1"/>
  <c r="AR112" i="65"/>
  <c r="X53" i="66" s="1"/>
  <c r="AZ112" i="65"/>
  <c r="X61" i="66" s="1"/>
  <c r="E119" i="65"/>
  <c r="Y11" i="66" s="1"/>
  <c r="D123" i="65"/>
  <c r="N119" i="65"/>
  <c r="Y20" i="66" s="1"/>
  <c r="V119" i="65"/>
  <c r="Y30" i="66" s="1"/>
  <c r="AD119" i="65"/>
  <c r="Y39" i="66" s="1"/>
  <c r="AM119" i="65"/>
  <c r="Y48" i="66" s="1"/>
  <c r="AU119" i="65"/>
  <c r="Y56" i="66" s="1"/>
  <c r="E126" i="65"/>
  <c r="Z11" i="66" s="1"/>
  <c r="D137" i="65"/>
  <c r="E141" i="65"/>
  <c r="D142" i="65"/>
  <c r="D141" i="65" s="1"/>
  <c r="K150" i="65"/>
  <c r="AF18" i="66"/>
  <c r="S140" i="65"/>
  <c r="AF27" i="66"/>
  <c r="AA140" i="65"/>
  <c r="AI140" i="65"/>
  <c r="AF44" i="66"/>
  <c r="AQ140" i="65"/>
  <c r="AF52" i="66"/>
  <c r="AY140" i="65"/>
  <c r="AF60" i="66"/>
  <c r="O174" i="65"/>
  <c r="AL21" i="66" s="1"/>
  <c r="W174" i="65"/>
  <c r="AL31" i="66" s="1"/>
  <c r="AE174" i="65"/>
  <c r="AL40" i="66" s="1"/>
  <c r="AM174" i="65"/>
  <c r="AL48" i="66" s="1"/>
  <c r="G188" i="65"/>
  <c r="AN13" i="66" s="1"/>
  <c r="AF188" i="65"/>
  <c r="AN41" i="66" s="1"/>
  <c r="H188" i="65"/>
  <c r="AN14" i="66" s="1"/>
  <c r="Q188" i="65"/>
  <c r="AN25" i="66" s="1"/>
  <c r="Y188" i="65"/>
  <c r="AN34" i="66" s="1"/>
  <c r="AH188" i="65"/>
  <c r="AN43" i="66" s="1"/>
  <c r="AP188" i="65"/>
  <c r="AN51" i="66" s="1"/>
  <c r="AX188" i="65"/>
  <c r="AN59" i="66" s="1"/>
  <c r="K195" i="65"/>
  <c r="AO17" i="66" s="1"/>
  <c r="D199" i="65"/>
  <c r="S202" i="65"/>
  <c r="AP27" i="66" s="1"/>
  <c r="AJ202" i="65"/>
  <c r="AP45" i="66" s="1"/>
  <c r="AZ202" i="65"/>
  <c r="AP61" i="66" s="1"/>
  <c r="Y202" i="65"/>
  <c r="AP34" i="66" s="1"/>
  <c r="M221" i="65"/>
  <c r="AT19" i="66" s="1"/>
  <c r="AL221" i="65"/>
  <c r="AT47" i="66" s="1"/>
  <c r="AT221" i="65"/>
  <c r="AT55" i="66" s="1"/>
  <c r="K235" i="65"/>
  <c r="AV17" i="66" s="1"/>
  <c r="X235" i="65"/>
  <c r="AF235" i="65"/>
  <c r="AV41" i="66" s="1"/>
  <c r="AO235" i="65"/>
  <c r="AV50" i="66" s="1"/>
  <c r="O235" i="65"/>
  <c r="AV21" i="66" s="1"/>
  <c r="W235" i="65"/>
  <c r="AV31" i="66" s="1"/>
  <c r="AE235" i="65"/>
  <c r="AV40" i="66" s="1"/>
  <c r="AN235" i="65"/>
  <c r="AV49" i="66" s="1"/>
  <c r="AV235" i="65"/>
  <c r="AV57" i="66" s="1"/>
  <c r="O256" i="65"/>
  <c r="AY21" i="66" s="1"/>
  <c r="W256" i="65"/>
  <c r="AY31" i="66" s="1"/>
  <c r="AE256" i="65"/>
  <c r="AY40" i="66" s="1"/>
  <c r="AN256" i="65"/>
  <c r="AY49" i="66" s="1"/>
  <c r="AV256" i="65"/>
  <c r="AY57" i="66" s="1"/>
  <c r="E263" i="65"/>
  <c r="AZ11" i="66" s="1"/>
  <c r="G263" i="65"/>
  <c r="AZ13" i="66" s="1"/>
  <c r="X263" i="65"/>
  <c r="AF263" i="65"/>
  <c r="AZ41" i="66" s="1"/>
  <c r="D271" i="65"/>
  <c r="S270" i="65"/>
  <c r="BA27" i="66" s="1"/>
  <c r="AA270" i="65"/>
  <c r="BA36" i="66" s="1"/>
  <c r="AJ270" i="65"/>
  <c r="BA45" i="66" s="1"/>
  <c r="AR270" i="65"/>
  <c r="BA53" i="66" s="1"/>
  <c r="G277" i="65"/>
  <c r="BB13" i="66" s="1"/>
  <c r="D288" i="65"/>
  <c r="N284" i="65"/>
  <c r="BC20" i="66" s="1"/>
  <c r="V284" i="65"/>
  <c r="BC30" i="66" s="1"/>
  <c r="AD284" i="65"/>
  <c r="BC39" i="66" s="1"/>
  <c r="AM284" i="65"/>
  <c r="BC48" i="66" s="1"/>
  <c r="AU284" i="65"/>
  <c r="BC56" i="66" s="1"/>
  <c r="M7" i="63"/>
  <c r="G19" i="64" s="1"/>
  <c r="AC7" i="63"/>
  <c r="G38" i="64" s="1"/>
  <c r="AT7" i="63"/>
  <c r="G55" i="64" s="1"/>
  <c r="K7" i="63"/>
  <c r="G17" i="64" s="1"/>
  <c r="K6" i="63"/>
  <c r="T7" i="63"/>
  <c r="G28" i="64" s="1"/>
  <c r="T6" i="63"/>
  <c r="AB7" i="63"/>
  <c r="G37" i="64" s="1"/>
  <c r="AB6" i="63"/>
  <c r="AK7" i="63"/>
  <c r="G46" i="64" s="1"/>
  <c r="AK6" i="63"/>
  <c r="AS7" i="63"/>
  <c r="G54" i="64" s="1"/>
  <c r="AS6" i="63"/>
  <c r="BA7" i="63"/>
  <c r="G62" i="64" s="1"/>
  <c r="BA6" i="63"/>
  <c r="D22" i="63"/>
  <c r="M21" i="63"/>
  <c r="I19" i="64" s="1"/>
  <c r="U21" i="63"/>
  <c r="I29" i="64" s="1"/>
  <c r="AC21" i="63"/>
  <c r="I38" i="64" s="1"/>
  <c r="J35" i="63"/>
  <c r="K16" i="64" s="1"/>
  <c r="S35" i="63"/>
  <c r="K27" i="64" s="1"/>
  <c r="AA35" i="63"/>
  <c r="K36" i="64" s="1"/>
  <c r="AJ35" i="63"/>
  <c r="K45" i="64" s="1"/>
  <c r="AR35" i="63"/>
  <c r="K53" i="64" s="1"/>
  <c r="AZ35" i="63"/>
  <c r="K61" i="64" s="1"/>
  <c r="K42" i="63"/>
  <c r="L17" i="64" s="1"/>
  <c r="G56" i="63"/>
  <c r="P56" i="63"/>
  <c r="N24" i="64" s="1"/>
  <c r="X56" i="63"/>
  <c r="AF56" i="63"/>
  <c r="AO56" i="63"/>
  <c r="AW56" i="63"/>
  <c r="Q77" i="63"/>
  <c r="Q25" i="64" s="1"/>
  <c r="Y77" i="63"/>
  <c r="Q34" i="64" s="1"/>
  <c r="AH77" i="63"/>
  <c r="Q43" i="64" s="1"/>
  <c r="AP77" i="63"/>
  <c r="Q51" i="64" s="1"/>
  <c r="AX77" i="63"/>
  <c r="Q59" i="64" s="1"/>
  <c r="I91" i="63"/>
  <c r="U15" i="64" s="1"/>
  <c r="R91" i="63"/>
  <c r="U26" i="64" s="1"/>
  <c r="Z91" i="63"/>
  <c r="U35" i="64" s="1"/>
  <c r="AI91" i="63"/>
  <c r="U44" i="64" s="1"/>
  <c r="AQ91" i="63"/>
  <c r="U52" i="64" s="1"/>
  <c r="AY91" i="63"/>
  <c r="U60" i="64" s="1"/>
  <c r="H105" i="63"/>
  <c r="W14" i="64" s="1"/>
  <c r="Q105" i="63"/>
  <c r="W25" i="64" s="1"/>
  <c r="Y105" i="63"/>
  <c r="W34" i="64" s="1"/>
  <c r="AH105" i="63"/>
  <c r="W43" i="64" s="1"/>
  <c r="AP105" i="63"/>
  <c r="W51" i="64" s="1"/>
  <c r="AX105" i="63"/>
  <c r="W59" i="64" s="1"/>
  <c r="F119" i="63"/>
  <c r="Y12" i="64" s="1"/>
  <c r="O119" i="63"/>
  <c r="Y21" i="64" s="1"/>
  <c r="W119" i="63"/>
  <c r="Y31" i="64" s="1"/>
  <c r="AE119" i="63"/>
  <c r="Y40" i="64" s="1"/>
  <c r="AN119" i="63"/>
  <c r="Y49" i="64" s="1"/>
  <c r="AV119" i="63"/>
  <c r="Y57" i="64" s="1"/>
  <c r="D127" i="63"/>
  <c r="K141" i="63"/>
  <c r="AD17" i="64" s="1"/>
  <c r="AD18" i="64"/>
  <c r="AF15" i="64"/>
  <c r="AF25" i="64"/>
  <c r="AF34" i="64"/>
  <c r="AF50" i="64"/>
  <c r="AF58" i="64"/>
  <c r="K186" i="63"/>
  <c r="AJ17" i="64" s="1"/>
  <c r="K195" i="63"/>
  <c r="AL17" i="64" s="1"/>
  <c r="S195" i="63"/>
  <c r="AL27" i="64" s="1"/>
  <c r="AA195" i="63"/>
  <c r="AL36" i="64" s="1"/>
  <c r="AI195" i="63"/>
  <c r="AL44" i="64" s="1"/>
  <c r="AQ195" i="63"/>
  <c r="AL52" i="64" s="1"/>
  <c r="AY195" i="63"/>
  <c r="AL60" i="64" s="1"/>
  <c r="K209" i="63"/>
  <c r="AN17" i="64" s="1"/>
  <c r="T209" i="63"/>
  <c r="AN28" i="64" s="1"/>
  <c r="AB209" i="63"/>
  <c r="AN37" i="64" s="1"/>
  <c r="AK209" i="63"/>
  <c r="AN46" i="64" s="1"/>
  <c r="AS209" i="63"/>
  <c r="AN54" i="64" s="1"/>
  <c r="BA209" i="63"/>
  <c r="AN62" i="64" s="1"/>
  <c r="K216" i="63"/>
  <c r="AO17" i="64" s="1"/>
  <c r="T216" i="63"/>
  <c r="AO28" i="64" s="1"/>
  <c r="AB216" i="63"/>
  <c r="AO37" i="64" s="1"/>
  <c r="AK216" i="63"/>
  <c r="AO46" i="64" s="1"/>
  <c r="AS216" i="63"/>
  <c r="AO54" i="64" s="1"/>
  <c r="BA216" i="63"/>
  <c r="AO62" i="64" s="1"/>
  <c r="I223" i="63"/>
  <c r="AP15" i="64" s="1"/>
  <c r="R223" i="63"/>
  <c r="AP26" i="64" s="1"/>
  <c r="Z223" i="63"/>
  <c r="AP35" i="64" s="1"/>
  <c r="AI223" i="63"/>
  <c r="AP44" i="64" s="1"/>
  <c r="AQ223" i="63"/>
  <c r="AP52" i="64" s="1"/>
  <c r="AY223" i="63"/>
  <c r="AP60" i="64" s="1"/>
  <c r="K234" i="63"/>
  <c r="AR17" i="64" s="1"/>
  <c r="AR18" i="64"/>
  <c r="D253" i="63"/>
  <c r="E263" i="63"/>
  <c r="AW11" i="64" s="1"/>
  <c r="G263" i="63"/>
  <c r="AW13" i="64" s="1"/>
  <c r="P263" i="63"/>
  <c r="AW24" i="64" s="1"/>
  <c r="X263" i="63"/>
  <c r="AF263" i="63"/>
  <c r="AW41" i="64" s="1"/>
  <c r="AO263" i="63"/>
  <c r="AW50" i="64" s="1"/>
  <c r="AW263" i="63"/>
  <c r="AW58" i="64" s="1"/>
  <c r="N277" i="63"/>
  <c r="AY20" i="64" s="1"/>
  <c r="V277" i="63"/>
  <c r="AY30" i="64" s="1"/>
  <c r="AD277" i="63"/>
  <c r="AY39" i="64" s="1"/>
  <c r="AM277" i="63"/>
  <c r="AY48" i="64" s="1"/>
  <c r="AU277" i="63"/>
  <c r="AY56" i="64" s="1"/>
  <c r="K7" i="59"/>
  <c r="G17" i="60" s="1"/>
  <c r="K6" i="59"/>
  <c r="T6" i="59"/>
  <c r="AB6" i="59"/>
  <c r="AK7" i="59"/>
  <c r="G46" i="60" s="1"/>
  <c r="AK6" i="59"/>
  <c r="AS7" i="59"/>
  <c r="G54" i="60" s="1"/>
  <c r="AS6" i="59"/>
  <c r="BA7" i="59"/>
  <c r="G62" i="60" s="1"/>
  <c r="BA6" i="59"/>
  <c r="D15" i="59"/>
  <c r="N14" i="59"/>
  <c r="H20" i="60" s="1"/>
  <c r="AD14" i="59"/>
  <c r="H39" i="60" s="1"/>
  <c r="AU14" i="59"/>
  <c r="M14" i="59"/>
  <c r="H19" i="60" s="1"/>
  <c r="U14" i="59"/>
  <c r="H29" i="60" s="1"/>
  <c r="AC14" i="59"/>
  <c r="H38" i="60" s="1"/>
  <c r="AL14" i="59"/>
  <c r="H47" i="60" s="1"/>
  <c r="AT14" i="59"/>
  <c r="H55" i="60" s="1"/>
  <c r="S21" i="59"/>
  <c r="I27" i="60" s="1"/>
  <c r="AA21" i="59"/>
  <c r="I36" i="60" s="1"/>
  <c r="T28" i="59"/>
  <c r="J28" i="60" s="1"/>
  <c r="AK28" i="59"/>
  <c r="J46" i="60" s="1"/>
  <c r="BA28" i="59"/>
  <c r="J62" i="60" s="1"/>
  <c r="J28" i="59"/>
  <c r="J16" i="60" s="1"/>
  <c r="S28" i="59"/>
  <c r="J27" i="60" s="1"/>
  <c r="AA28" i="59"/>
  <c r="J36" i="60" s="1"/>
  <c r="AJ28" i="59"/>
  <c r="J45" i="60" s="1"/>
  <c r="AR28" i="59"/>
  <c r="J53" i="60" s="1"/>
  <c r="AZ28" i="59"/>
  <c r="J61" i="60" s="1"/>
  <c r="M42" i="59"/>
  <c r="L19" i="60" s="1"/>
  <c r="D46" i="59"/>
  <c r="J49" i="59"/>
  <c r="M16" i="60" s="1"/>
  <c r="AJ49" i="59"/>
  <c r="M45" i="60" s="1"/>
  <c r="AR49" i="59"/>
  <c r="M53" i="60" s="1"/>
  <c r="AZ49" i="59"/>
  <c r="M61" i="60" s="1"/>
  <c r="G56" i="59"/>
  <c r="P56" i="59"/>
  <c r="N24" i="60" s="1"/>
  <c r="X56" i="59"/>
  <c r="AF56" i="59"/>
  <c r="AO56" i="59"/>
  <c r="AW56" i="59"/>
  <c r="F56" i="59"/>
  <c r="N12" i="60" s="1"/>
  <c r="O56" i="59"/>
  <c r="N21" i="60" s="1"/>
  <c r="W56" i="59"/>
  <c r="N31" i="60" s="1"/>
  <c r="AE56" i="59"/>
  <c r="AN56" i="59"/>
  <c r="AV56" i="59"/>
  <c r="J63" i="59"/>
  <c r="O16" i="60" s="1"/>
  <c r="S63" i="59"/>
  <c r="O27" i="60" s="1"/>
  <c r="AA63" i="59"/>
  <c r="AJ63" i="59"/>
  <c r="AR63" i="59"/>
  <c r="AZ63" i="59"/>
  <c r="I63" i="59"/>
  <c r="O15" i="60" s="1"/>
  <c r="R63" i="59"/>
  <c r="O26" i="60" s="1"/>
  <c r="Z63" i="59"/>
  <c r="AI63" i="59"/>
  <c r="AQ63" i="59"/>
  <c r="AY63" i="59"/>
  <c r="K77" i="59"/>
  <c r="Q17" i="60" s="1"/>
  <c r="G77" i="59"/>
  <c r="Q13" i="60" s="1"/>
  <c r="P77" i="59"/>
  <c r="Q24" i="60" s="1"/>
  <c r="X77" i="59"/>
  <c r="AF77" i="59"/>
  <c r="Q41" i="60" s="1"/>
  <c r="AO77" i="59"/>
  <c r="Q50" i="60" s="1"/>
  <c r="AW77" i="59"/>
  <c r="Q58" i="60" s="1"/>
  <c r="F84" i="59"/>
  <c r="T12" i="60" s="1"/>
  <c r="BA84" i="59"/>
  <c r="T62" i="60" s="1"/>
  <c r="J84" i="59"/>
  <c r="T16" i="60" s="1"/>
  <c r="S84" i="59"/>
  <c r="T27" i="60" s="1"/>
  <c r="AA84" i="59"/>
  <c r="T36" i="60" s="1"/>
  <c r="AJ84" i="59"/>
  <c r="T45" i="60" s="1"/>
  <c r="AR84" i="59"/>
  <c r="T53" i="60" s="1"/>
  <c r="AZ84" i="59"/>
  <c r="T61" i="60" s="1"/>
  <c r="E91" i="59"/>
  <c r="U11" i="60" s="1"/>
  <c r="N91" i="59"/>
  <c r="U20" i="60" s="1"/>
  <c r="V91" i="59"/>
  <c r="U30" i="60" s="1"/>
  <c r="AD91" i="59"/>
  <c r="U39" i="60" s="1"/>
  <c r="AM91" i="59"/>
  <c r="U48" i="60" s="1"/>
  <c r="AU91" i="59"/>
  <c r="U56" i="60" s="1"/>
  <c r="AE209" i="59"/>
  <c r="AM40" i="60" s="1"/>
  <c r="AV209" i="59"/>
  <c r="AM57" i="60" s="1"/>
  <c r="K216" i="59"/>
  <c r="AN17" i="60" s="1"/>
  <c r="AN18" i="60"/>
  <c r="I284" i="59"/>
  <c r="AY15" i="60" s="1"/>
  <c r="R284" i="59"/>
  <c r="AY26" i="60" s="1"/>
  <c r="AY284" i="59"/>
  <c r="AY60" i="60" s="1"/>
  <c r="Z305" i="59"/>
  <c r="BB35" i="60" s="1"/>
  <c r="X105" i="57"/>
  <c r="AF105" i="57"/>
  <c r="W41" i="58" s="1"/>
  <c r="AO105" i="57"/>
  <c r="W50" i="58" s="1"/>
  <c r="AW105" i="57"/>
  <c r="W58" i="58" s="1"/>
  <c r="O43" i="62"/>
  <c r="N44" i="62"/>
  <c r="O50" i="62"/>
  <c r="AT6" i="61"/>
  <c r="AB28" i="61"/>
  <c r="J37" i="62" s="1"/>
  <c r="AJ35" i="61"/>
  <c r="K45" i="62" s="1"/>
  <c r="I70" i="61"/>
  <c r="P15" i="62" s="1"/>
  <c r="Y84" i="61"/>
  <c r="T34" i="62" s="1"/>
  <c r="Z98" i="61"/>
  <c r="V35" i="62" s="1"/>
  <c r="AH105" i="61"/>
  <c r="W43" i="62" s="1"/>
  <c r="G112" i="61"/>
  <c r="X13" i="62" s="1"/>
  <c r="AF119" i="61"/>
  <c r="Y41" i="62" s="1"/>
  <c r="D195" i="61"/>
  <c r="D194" i="61" s="1"/>
  <c r="AF54" i="62"/>
  <c r="AG16" i="62"/>
  <c r="AI53" i="62"/>
  <c r="AH238" i="61"/>
  <c r="AN43" i="62" s="1"/>
  <c r="Y245" i="61"/>
  <c r="AO34" i="62" s="1"/>
  <c r="O60" i="66"/>
  <c r="N61" i="66"/>
  <c r="AE7" i="63"/>
  <c r="AE6" i="63"/>
  <c r="N54" i="64"/>
  <c r="K178" i="63"/>
  <c r="AH17" i="64" s="1"/>
  <c r="AH18" i="64"/>
  <c r="AE209" i="63"/>
  <c r="AN40" i="64" s="1"/>
  <c r="AF43" i="60"/>
  <c r="AK7" i="61"/>
  <c r="G46" i="62" s="1"/>
  <c r="G18" i="62"/>
  <c r="J6" i="61"/>
  <c r="S7" i="61"/>
  <c r="G27" i="62" s="1"/>
  <c r="S6" i="61"/>
  <c r="AA7" i="61"/>
  <c r="G36" i="62" s="1"/>
  <c r="AA6" i="61"/>
  <c r="AJ7" i="61"/>
  <c r="G45" i="62" s="1"/>
  <c r="AJ6" i="61"/>
  <c r="AR7" i="61"/>
  <c r="G53" i="62" s="1"/>
  <c r="AR6" i="61"/>
  <c r="AZ7" i="61"/>
  <c r="G61" i="62" s="1"/>
  <c r="AZ6" i="61"/>
  <c r="D15" i="61"/>
  <c r="H18" i="62"/>
  <c r="E56" i="61"/>
  <c r="N11" i="62" s="1"/>
  <c r="D67" i="61"/>
  <c r="D63" i="61" s="1"/>
  <c r="N51" i="62"/>
  <c r="O31" i="62"/>
  <c r="N43" i="62"/>
  <c r="O49" i="62"/>
  <c r="E77" i="61"/>
  <c r="Q11" i="62" s="1"/>
  <c r="N77" i="61"/>
  <c r="Q20" i="62" s="1"/>
  <c r="V77" i="61"/>
  <c r="Q30" i="62" s="1"/>
  <c r="AD77" i="61"/>
  <c r="Q39" i="62" s="1"/>
  <c r="AM77" i="61"/>
  <c r="Q48" i="62" s="1"/>
  <c r="AU77" i="61"/>
  <c r="Q56" i="62" s="1"/>
  <c r="D130" i="61"/>
  <c r="K141" i="61"/>
  <c r="AD17" i="62" s="1"/>
  <c r="AG6" i="61"/>
  <c r="K212" i="61"/>
  <c r="AI17" i="62" s="1"/>
  <c r="D221" i="61"/>
  <c r="D220" i="61" s="1"/>
  <c r="D256" i="61"/>
  <c r="D252" i="61" s="1"/>
  <c r="K259" i="61"/>
  <c r="AQ17" i="62" s="1"/>
  <c r="AQ18" i="62"/>
  <c r="K267" i="61"/>
  <c r="AS17" i="62" s="1"/>
  <c r="AS18" i="62"/>
  <c r="D286" i="61"/>
  <c r="D293" i="61"/>
  <c r="AU299" i="61"/>
  <c r="AX56" i="62" s="1"/>
  <c r="D310" i="61"/>
  <c r="X7" i="65"/>
  <c r="M7" i="65"/>
  <c r="G19" i="66" s="1"/>
  <c r="M6" i="65"/>
  <c r="U7" i="65"/>
  <c r="G29" i="66" s="1"/>
  <c r="U6" i="65"/>
  <c r="AC7" i="65"/>
  <c r="G38" i="66" s="1"/>
  <c r="AC6" i="65"/>
  <c r="AL7" i="65"/>
  <c r="G47" i="66" s="1"/>
  <c r="AL6" i="65"/>
  <c r="AT7" i="65"/>
  <c r="G55" i="66" s="1"/>
  <c r="AT6" i="65"/>
  <c r="D32" i="65"/>
  <c r="N28" i="65"/>
  <c r="J20" i="66" s="1"/>
  <c r="V28" i="65"/>
  <c r="J30" i="66" s="1"/>
  <c r="AD28" i="65"/>
  <c r="J39" i="66" s="1"/>
  <c r="AM28" i="65"/>
  <c r="J48" i="66" s="1"/>
  <c r="AU28" i="65"/>
  <c r="J56" i="66" s="1"/>
  <c r="E35" i="65"/>
  <c r="K11" i="66" s="1"/>
  <c r="D46" i="65"/>
  <c r="D57" i="65"/>
  <c r="O44" i="66"/>
  <c r="N53" i="66"/>
  <c r="D74" i="65"/>
  <c r="D88" i="65"/>
  <c r="D120" i="65"/>
  <c r="D134" i="65"/>
  <c r="D147" i="65"/>
  <c r="D146" i="65" s="1"/>
  <c r="K213" i="65"/>
  <c r="AR17" i="66" s="1"/>
  <c r="AR18" i="66"/>
  <c r="H298" i="65"/>
  <c r="BE14" i="66" s="1"/>
  <c r="Q298" i="65"/>
  <c r="BE25" i="66" s="1"/>
  <c r="Y298" i="65"/>
  <c r="BE34" i="66" s="1"/>
  <c r="AX298" i="65"/>
  <c r="BE59" i="66" s="1"/>
  <c r="M6" i="63"/>
  <c r="U6" i="63"/>
  <c r="AC6" i="63"/>
  <c r="AL6" i="63"/>
  <c r="AT6" i="63"/>
  <c r="D50" i="63"/>
  <c r="D88" i="63"/>
  <c r="K98" i="63"/>
  <c r="V17" i="64" s="1"/>
  <c r="L6" i="63"/>
  <c r="F182" i="63"/>
  <c r="AI12" i="64" s="1"/>
  <c r="AL18" i="64"/>
  <c r="AK18" i="64"/>
  <c r="M209" i="63"/>
  <c r="AN19" i="64" s="1"/>
  <c r="U209" i="63"/>
  <c r="AN29" i="64" s="1"/>
  <c r="AC209" i="63"/>
  <c r="AN38" i="64" s="1"/>
  <c r="AL209" i="63"/>
  <c r="AN47" i="64" s="1"/>
  <c r="AT209" i="63"/>
  <c r="AN55" i="64" s="1"/>
  <c r="D217" i="63"/>
  <c r="D316" i="63"/>
  <c r="O7" i="59"/>
  <c r="G21" i="60" s="1"/>
  <c r="M7" i="59"/>
  <c r="G19" i="60" s="1"/>
  <c r="M6" i="59"/>
  <c r="U7" i="59"/>
  <c r="G29" i="60" s="1"/>
  <c r="U6" i="59"/>
  <c r="AC7" i="59"/>
  <c r="G38" i="60" s="1"/>
  <c r="AC6" i="59"/>
  <c r="AL7" i="59"/>
  <c r="G47" i="60" s="1"/>
  <c r="AL6" i="59"/>
  <c r="AT7" i="59"/>
  <c r="G55" i="60" s="1"/>
  <c r="AT6" i="59"/>
  <c r="D109" i="59"/>
  <c r="D130" i="59"/>
  <c r="AF24" i="60"/>
  <c r="AF49" i="60"/>
  <c r="U249" i="59"/>
  <c r="AT29" i="60" s="1"/>
  <c r="AC249" i="59"/>
  <c r="AT38" i="60" s="1"/>
  <c r="AT249" i="59"/>
  <c r="AT55" i="60" s="1"/>
  <c r="D274" i="59"/>
  <c r="H326" i="59"/>
  <c r="BE14" i="60" s="1"/>
  <c r="AP326" i="59"/>
  <c r="BE51" i="60" s="1"/>
  <c r="AK7" i="57"/>
  <c r="G46" i="58" s="1"/>
  <c r="J21" i="57"/>
  <c r="I16" i="58" s="1"/>
  <c r="S21" i="57"/>
  <c r="I27" i="58" s="1"/>
  <c r="AA21" i="57"/>
  <c r="I36" i="58" s="1"/>
  <c r="AJ21" i="57"/>
  <c r="I45" i="58" s="1"/>
  <c r="AR21" i="57"/>
  <c r="I53" i="58" s="1"/>
  <c r="AT63" i="57"/>
  <c r="W77" i="57"/>
  <c r="Q31" i="58" s="1"/>
  <c r="AE77" i="57"/>
  <c r="Q40" i="58" s="1"/>
  <c r="AV77" i="57"/>
  <c r="Q57" i="58" s="1"/>
  <c r="G18" i="56"/>
  <c r="E18" i="56" s="1"/>
  <c r="AJ50" i="56"/>
  <c r="D11" i="53"/>
  <c r="F6" i="53"/>
  <c r="O7" i="53"/>
  <c r="G21" i="54" s="1"/>
  <c r="O6" i="53"/>
  <c r="W7" i="53"/>
  <c r="G31" i="54" s="1"/>
  <c r="W6" i="53"/>
  <c r="AE7" i="53"/>
  <c r="G40" i="54" s="1"/>
  <c r="AE6" i="53"/>
  <c r="AN7" i="53"/>
  <c r="G49" i="54" s="1"/>
  <c r="AN6" i="53"/>
  <c r="AV7" i="53"/>
  <c r="G57" i="54" s="1"/>
  <c r="AV6" i="53"/>
  <c r="AF18" i="54"/>
  <c r="K168" i="53"/>
  <c r="BC18" i="54"/>
  <c r="K303" i="53"/>
  <c r="BC17" i="54" s="1"/>
  <c r="N47" i="52"/>
  <c r="D78" i="51"/>
  <c r="E77" i="51"/>
  <c r="Q11" i="52" s="1"/>
  <c r="D272" i="51"/>
  <c r="F268" i="51"/>
  <c r="AW12" i="52" s="1"/>
  <c r="AF14" i="50"/>
  <c r="AF49" i="50"/>
  <c r="BC18" i="50"/>
  <c r="K330" i="49"/>
  <c r="BC17" i="50" s="1"/>
  <c r="D116" i="47"/>
  <c r="G112" i="47"/>
  <c r="X13" i="48" s="1"/>
  <c r="H119" i="59"/>
  <c r="Y14" i="60" s="1"/>
  <c r="Q119" i="59"/>
  <c r="Y25" i="60" s="1"/>
  <c r="Y119" i="59"/>
  <c r="Y34" i="60" s="1"/>
  <c r="AH119" i="59"/>
  <c r="Y43" i="60" s="1"/>
  <c r="AP119" i="59"/>
  <c r="Y51" i="60" s="1"/>
  <c r="AX119" i="59"/>
  <c r="Y59" i="60" s="1"/>
  <c r="D127" i="59"/>
  <c r="N126" i="59"/>
  <c r="Z20" i="60" s="1"/>
  <c r="M126" i="59"/>
  <c r="Z19" i="60" s="1"/>
  <c r="U126" i="59"/>
  <c r="Z29" i="60" s="1"/>
  <c r="AC126" i="59"/>
  <c r="Z38" i="60" s="1"/>
  <c r="AL126" i="59"/>
  <c r="Z47" i="60" s="1"/>
  <c r="AT126" i="59"/>
  <c r="Z55" i="60" s="1"/>
  <c r="G133" i="59"/>
  <c r="AA13" i="60" s="1"/>
  <c r="P133" i="59"/>
  <c r="AA24" i="60" s="1"/>
  <c r="X133" i="59"/>
  <c r="AF133" i="59"/>
  <c r="AA41" i="60" s="1"/>
  <c r="AO133" i="59"/>
  <c r="AA50" i="60" s="1"/>
  <c r="AW133" i="59"/>
  <c r="AA58" i="60" s="1"/>
  <c r="K141" i="59"/>
  <c r="AD17" i="60" s="1"/>
  <c r="AD18" i="60"/>
  <c r="N209" i="59"/>
  <c r="AM20" i="60" s="1"/>
  <c r="AM209" i="59"/>
  <c r="AM48" i="60" s="1"/>
  <c r="AU209" i="59"/>
  <c r="AM56" i="60" s="1"/>
  <c r="AC216" i="59"/>
  <c r="AN38" i="60" s="1"/>
  <c r="AL216" i="59"/>
  <c r="AN47" i="60" s="1"/>
  <c r="AT216" i="59"/>
  <c r="AN55" i="60" s="1"/>
  <c r="V223" i="59"/>
  <c r="AO30" i="60" s="1"/>
  <c r="N256" i="59"/>
  <c r="AU20" i="60" s="1"/>
  <c r="V256" i="59"/>
  <c r="AU30" i="60" s="1"/>
  <c r="AD256" i="59"/>
  <c r="AU39" i="60" s="1"/>
  <c r="AM256" i="59"/>
  <c r="AU48" i="60" s="1"/>
  <c r="AU256" i="59"/>
  <c r="AU56" i="60" s="1"/>
  <c r="M263" i="59"/>
  <c r="AV19" i="60" s="1"/>
  <c r="U263" i="59"/>
  <c r="AV29" i="60" s="1"/>
  <c r="AC263" i="59"/>
  <c r="AV38" i="60" s="1"/>
  <c r="AL263" i="59"/>
  <c r="AV47" i="60" s="1"/>
  <c r="AT263" i="59"/>
  <c r="AV55" i="60" s="1"/>
  <c r="O277" i="59"/>
  <c r="AX21" i="60" s="1"/>
  <c r="W277" i="59"/>
  <c r="AX31" i="60" s="1"/>
  <c r="AE277" i="59"/>
  <c r="AX40" i="60" s="1"/>
  <c r="AN277" i="59"/>
  <c r="AX49" i="60" s="1"/>
  <c r="AV277" i="59"/>
  <c r="AX57" i="60" s="1"/>
  <c r="M277" i="59"/>
  <c r="AX19" i="60" s="1"/>
  <c r="U277" i="59"/>
  <c r="AX29" i="60" s="1"/>
  <c r="AC277" i="59"/>
  <c r="AX38" i="60" s="1"/>
  <c r="AL277" i="59"/>
  <c r="AX47" i="60" s="1"/>
  <c r="AT277" i="59"/>
  <c r="AX55" i="60" s="1"/>
  <c r="T284" i="59"/>
  <c r="AY28" i="60" s="1"/>
  <c r="AK284" i="59"/>
  <c r="AY46" i="60" s="1"/>
  <c r="J284" i="59"/>
  <c r="AY16" i="60" s="1"/>
  <c r="S284" i="59"/>
  <c r="AY27" i="60" s="1"/>
  <c r="AA284" i="59"/>
  <c r="AY36" i="60" s="1"/>
  <c r="AR284" i="59"/>
  <c r="AY53" i="60" s="1"/>
  <c r="AZ284" i="59"/>
  <c r="AY61" i="60" s="1"/>
  <c r="F298" i="59"/>
  <c r="BA12" i="60" s="1"/>
  <c r="W298" i="59"/>
  <c r="BA31" i="60" s="1"/>
  <c r="AN298" i="59"/>
  <c r="BA49" i="60" s="1"/>
  <c r="AL298" i="59"/>
  <c r="BA47" i="60" s="1"/>
  <c r="AT298" i="59"/>
  <c r="BA55" i="60" s="1"/>
  <c r="Q312" i="59"/>
  <c r="BC25" i="60" s="1"/>
  <c r="Y312" i="59"/>
  <c r="BC34" i="60" s="1"/>
  <c r="AH312" i="59"/>
  <c r="BC43" i="60" s="1"/>
  <c r="AP312" i="59"/>
  <c r="BC51" i="60" s="1"/>
  <c r="AX312" i="59"/>
  <c r="G312" i="59"/>
  <c r="BC13" i="60" s="1"/>
  <c r="P312" i="59"/>
  <c r="BC24" i="60" s="1"/>
  <c r="X312" i="59"/>
  <c r="AF312" i="59"/>
  <c r="BC41" i="60" s="1"/>
  <c r="AO312" i="59"/>
  <c r="BC50" i="60" s="1"/>
  <c r="AW312" i="59"/>
  <c r="BC58" i="60" s="1"/>
  <c r="G333" i="59"/>
  <c r="BF13" i="60" s="1"/>
  <c r="P333" i="59"/>
  <c r="BF24" i="60" s="1"/>
  <c r="X333" i="59"/>
  <c r="AF333" i="59"/>
  <c r="BF41" i="60" s="1"/>
  <c r="AO333" i="59"/>
  <c r="BF50" i="60" s="1"/>
  <c r="AW333" i="59"/>
  <c r="BF58" i="60" s="1"/>
  <c r="M6" i="57"/>
  <c r="U6" i="57"/>
  <c r="AC6" i="57"/>
  <c r="AL6" i="57"/>
  <c r="AT6" i="57"/>
  <c r="K14" i="57"/>
  <c r="H17" i="58" s="1"/>
  <c r="AK14" i="57"/>
  <c r="H46" i="58" s="1"/>
  <c r="G28" i="57"/>
  <c r="J13" i="58" s="1"/>
  <c r="P28" i="57"/>
  <c r="J24" i="58" s="1"/>
  <c r="X28" i="57"/>
  <c r="AF28" i="57"/>
  <c r="J41" i="58" s="1"/>
  <c r="AO28" i="57"/>
  <c r="J50" i="58" s="1"/>
  <c r="AW28" i="57"/>
  <c r="J58" i="58" s="1"/>
  <c r="O35" i="57"/>
  <c r="K21" i="58" s="1"/>
  <c r="W35" i="57"/>
  <c r="K31" i="58" s="1"/>
  <c r="AE35" i="57"/>
  <c r="K40" i="58" s="1"/>
  <c r="AN35" i="57"/>
  <c r="K49" i="58" s="1"/>
  <c r="AV35" i="57"/>
  <c r="K57" i="58" s="1"/>
  <c r="V56" i="57"/>
  <c r="N30" i="58" s="1"/>
  <c r="AD56" i="57"/>
  <c r="AM56" i="57"/>
  <c r="AU56" i="57"/>
  <c r="M56" i="57"/>
  <c r="N19" i="58" s="1"/>
  <c r="U56" i="57"/>
  <c r="N29" i="58" s="1"/>
  <c r="AC56" i="57"/>
  <c r="AL56" i="57"/>
  <c r="AT56" i="57"/>
  <c r="Q77" i="57"/>
  <c r="Q25" i="58" s="1"/>
  <c r="AX77" i="57"/>
  <c r="Q59" i="58" s="1"/>
  <c r="J84" i="57"/>
  <c r="T16" i="58" s="1"/>
  <c r="S84" i="57"/>
  <c r="T27" i="58" s="1"/>
  <c r="AJ84" i="57"/>
  <c r="T45" i="58" s="1"/>
  <c r="AR84" i="57"/>
  <c r="T53" i="58" s="1"/>
  <c r="AZ84" i="57"/>
  <c r="T61" i="58" s="1"/>
  <c r="Q105" i="57"/>
  <c r="W25" i="58" s="1"/>
  <c r="Y105" i="57"/>
  <c r="W34" i="58" s="1"/>
  <c r="AH105" i="57"/>
  <c r="W43" i="58" s="1"/>
  <c r="AP105" i="57"/>
  <c r="W51" i="58" s="1"/>
  <c r="AX105" i="57"/>
  <c r="W59" i="58" s="1"/>
  <c r="M126" i="57"/>
  <c r="Z19" i="58" s="1"/>
  <c r="AC126" i="57"/>
  <c r="Z38" i="58" s="1"/>
  <c r="AL126" i="57"/>
  <c r="Z47" i="58" s="1"/>
  <c r="AT126" i="57"/>
  <c r="Z55" i="58" s="1"/>
  <c r="D137" i="57"/>
  <c r="AF25" i="58"/>
  <c r="AF58" i="58"/>
  <c r="AB188" i="57"/>
  <c r="AM37" i="58" s="1"/>
  <c r="AK188" i="57"/>
  <c r="AM46" i="58" s="1"/>
  <c r="AS188" i="57"/>
  <c r="AM54" i="58" s="1"/>
  <c r="BA188" i="57"/>
  <c r="AM62" i="58" s="1"/>
  <c r="J188" i="57"/>
  <c r="AM16" i="58" s="1"/>
  <c r="S188" i="57"/>
  <c r="AM27" i="58" s="1"/>
  <c r="K195" i="57"/>
  <c r="AN17" i="58" s="1"/>
  <c r="J202" i="57"/>
  <c r="AO16" i="58" s="1"/>
  <c r="S202" i="57"/>
  <c r="AO27" i="58" s="1"/>
  <c r="AA202" i="57"/>
  <c r="AO36" i="58" s="1"/>
  <c r="AJ202" i="57"/>
  <c r="AR202" i="57"/>
  <c r="AO53" i="58" s="1"/>
  <c r="AZ202" i="57"/>
  <c r="AO61" i="58" s="1"/>
  <c r="E209" i="57"/>
  <c r="AP11" i="58" s="1"/>
  <c r="N209" i="57"/>
  <c r="AP20" i="58" s="1"/>
  <c r="AD209" i="57"/>
  <c r="AP39" i="58" s="1"/>
  <c r="AM209" i="57"/>
  <c r="AP48" i="58" s="1"/>
  <c r="AU209" i="57"/>
  <c r="AP56" i="58" s="1"/>
  <c r="Q228" i="57"/>
  <c r="AT25" i="58" s="1"/>
  <c r="Y228" i="57"/>
  <c r="AT34" i="58" s="1"/>
  <c r="AH228" i="57"/>
  <c r="AT43" i="58" s="1"/>
  <c r="AP228" i="57"/>
  <c r="AT51" i="58" s="1"/>
  <c r="AX228" i="57"/>
  <c r="AT59" i="58" s="1"/>
  <c r="N235" i="57"/>
  <c r="AU20" i="58" s="1"/>
  <c r="V235" i="57"/>
  <c r="AU30" i="58" s="1"/>
  <c r="AD235" i="57"/>
  <c r="AU39" i="58" s="1"/>
  <c r="AM235" i="57"/>
  <c r="AU48" i="58" s="1"/>
  <c r="AU235" i="57"/>
  <c r="AU56" i="58" s="1"/>
  <c r="M235" i="57"/>
  <c r="AU19" i="58" s="1"/>
  <c r="U235" i="57"/>
  <c r="AU29" i="58" s="1"/>
  <c r="AC235" i="57"/>
  <c r="AU38" i="58" s="1"/>
  <c r="AL235" i="57"/>
  <c r="AU47" i="58" s="1"/>
  <c r="AT235" i="57"/>
  <c r="AU55" i="58" s="1"/>
  <c r="J249" i="57"/>
  <c r="AW16" i="58" s="1"/>
  <c r="S249" i="57"/>
  <c r="AW27" i="58" s="1"/>
  <c r="AA249" i="57"/>
  <c r="AW36" i="58" s="1"/>
  <c r="AJ249" i="57"/>
  <c r="AW45" i="58" s="1"/>
  <c r="AR249" i="57"/>
  <c r="AZ249" i="57"/>
  <c r="AW61" i="58" s="1"/>
  <c r="M257" i="57"/>
  <c r="AX19" i="58" s="1"/>
  <c r="AC257" i="57"/>
  <c r="AX38" i="58" s="1"/>
  <c r="AL257" i="57"/>
  <c r="AX47" i="58" s="1"/>
  <c r="AT257" i="57"/>
  <c r="AX55" i="58" s="1"/>
  <c r="K257" i="57"/>
  <c r="AX17" i="58" s="1"/>
  <c r="T257" i="57"/>
  <c r="AX28" i="58" s="1"/>
  <c r="AB257" i="57"/>
  <c r="AX37" i="58" s="1"/>
  <c r="AK257" i="57"/>
  <c r="AX46" i="58" s="1"/>
  <c r="AS257" i="57"/>
  <c r="BA257" i="57"/>
  <c r="AX62" i="58" s="1"/>
  <c r="G264" i="57"/>
  <c r="AY13" i="58" s="1"/>
  <c r="P264" i="57"/>
  <c r="AY24" i="58" s="1"/>
  <c r="AO264" i="57"/>
  <c r="AY50" i="58" s="1"/>
  <c r="AW264" i="57"/>
  <c r="AY58" i="58" s="1"/>
  <c r="F264" i="57"/>
  <c r="AY12" i="58" s="1"/>
  <c r="O264" i="57"/>
  <c r="AY21" i="58" s="1"/>
  <c r="W264" i="57"/>
  <c r="AY31" i="58" s="1"/>
  <c r="AE264" i="57"/>
  <c r="AY40" i="58" s="1"/>
  <c r="AN264" i="57"/>
  <c r="AY49" i="58" s="1"/>
  <c r="AV264" i="57"/>
  <c r="AY57" i="58" s="1"/>
  <c r="K285" i="57"/>
  <c r="BB17" i="58" s="1"/>
  <c r="BB18" i="58"/>
  <c r="AS285" i="57"/>
  <c r="BB54" i="58" s="1"/>
  <c r="J285" i="57"/>
  <c r="BB16" i="58" s="1"/>
  <c r="S285" i="57"/>
  <c r="BB27" i="58" s="1"/>
  <c r="AA285" i="57"/>
  <c r="BB36" i="58" s="1"/>
  <c r="AJ285" i="57"/>
  <c r="BB45" i="58" s="1"/>
  <c r="AR285" i="57"/>
  <c r="BB53" i="58" s="1"/>
  <c r="AZ285" i="57"/>
  <c r="BB61" i="58" s="1"/>
  <c r="K299" i="57"/>
  <c r="BD17" i="58" s="1"/>
  <c r="J6" i="55"/>
  <c r="S6" i="55"/>
  <c r="AA6" i="55"/>
  <c r="AJ6" i="55"/>
  <c r="AR6" i="55"/>
  <c r="AZ6" i="55"/>
  <c r="I28" i="55"/>
  <c r="J15" i="56" s="1"/>
  <c r="R28" i="55"/>
  <c r="J26" i="56" s="1"/>
  <c r="Z28" i="55"/>
  <c r="J35" i="56" s="1"/>
  <c r="AI28" i="55"/>
  <c r="J44" i="56" s="1"/>
  <c r="AQ28" i="55"/>
  <c r="J52" i="56" s="1"/>
  <c r="AY28" i="55"/>
  <c r="J60" i="56" s="1"/>
  <c r="M35" i="55"/>
  <c r="K19" i="56" s="1"/>
  <c r="U35" i="55"/>
  <c r="K29" i="56" s="1"/>
  <c r="AC35" i="55"/>
  <c r="K38" i="56" s="1"/>
  <c r="AL35" i="55"/>
  <c r="K47" i="56" s="1"/>
  <c r="AT35" i="55"/>
  <c r="K55" i="56" s="1"/>
  <c r="G42" i="55"/>
  <c r="L13" i="56" s="1"/>
  <c r="P42" i="55"/>
  <c r="L24" i="56" s="1"/>
  <c r="X42" i="55"/>
  <c r="AF42" i="55"/>
  <c r="L41" i="56" s="1"/>
  <c r="AO42" i="55"/>
  <c r="L50" i="56" s="1"/>
  <c r="AW42" i="55"/>
  <c r="L58" i="56" s="1"/>
  <c r="M63" i="55"/>
  <c r="U63" i="55"/>
  <c r="O29" i="56" s="1"/>
  <c r="AC63" i="55"/>
  <c r="AL63" i="55"/>
  <c r="AT63" i="55"/>
  <c r="AY70" i="55"/>
  <c r="P60" i="56" s="1"/>
  <c r="H70" i="55"/>
  <c r="P14" i="56" s="1"/>
  <c r="Q70" i="55"/>
  <c r="P25" i="56" s="1"/>
  <c r="Y70" i="55"/>
  <c r="P34" i="56" s="1"/>
  <c r="AH70" i="55"/>
  <c r="P43" i="56" s="1"/>
  <c r="AP70" i="55"/>
  <c r="P51" i="56" s="1"/>
  <c r="AX70" i="55"/>
  <c r="P59" i="56" s="1"/>
  <c r="E84" i="55"/>
  <c r="T11" i="56" s="1"/>
  <c r="N84" i="55"/>
  <c r="T20" i="56" s="1"/>
  <c r="V84" i="55"/>
  <c r="T30" i="56" s="1"/>
  <c r="AD84" i="55"/>
  <c r="T39" i="56" s="1"/>
  <c r="AM84" i="55"/>
  <c r="T48" i="56" s="1"/>
  <c r="N98" i="55"/>
  <c r="V20" i="56" s="1"/>
  <c r="V98" i="55"/>
  <c r="V30" i="56" s="1"/>
  <c r="AD98" i="55"/>
  <c r="V39" i="56" s="1"/>
  <c r="AM98" i="55"/>
  <c r="V48" i="56" s="1"/>
  <c r="AU98" i="55"/>
  <c r="V56" i="56" s="1"/>
  <c r="M98" i="55"/>
  <c r="V19" i="56" s="1"/>
  <c r="U98" i="55"/>
  <c r="V29" i="56" s="1"/>
  <c r="AC98" i="55"/>
  <c r="V38" i="56" s="1"/>
  <c r="AL98" i="55"/>
  <c r="V47" i="56" s="1"/>
  <c r="AT98" i="55"/>
  <c r="V55" i="56" s="1"/>
  <c r="I105" i="55"/>
  <c r="W15" i="56" s="1"/>
  <c r="R105" i="55"/>
  <c r="W26" i="56" s="1"/>
  <c r="Z105" i="55"/>
  <c r="W35" i="56" s="1"/>
  <c r="AI105" i="55"/>
  <c r="W44" i="56" s="1"/>
  <c r="AQ105" i="55"/>
  <c r="W52" i="56" s="1"/>
  <c r="AY105" i="55"/>
  <c r="W60" i="56" s="1"/>
  <c r="G112" i="55"/>
  <c r="X13" i="56" s="1"/>
  <c r="P112" i="55"/>
  <c r="X24" i="56" s="1"/>
  <c r="AO112" i="55"/>
  <c r="X50" i="56" s="1"/>
  <c r="AW112" i="55"/>
  <c r="X58" i="56" s="1"/>
  <c r="W112" i="55"/>
  <c r="X31" i="56" s="1"/>
  <c r="I133" i="55"/>
  <c r="AA15" i="56" s="1"/>
  <c r="AQ133" i="55"/>
  <c r="AA52" i="56" s="1"/>
  <c r="H133" i="55"/>
  <c r="AA14" i="56" s="1"/>
  <c r="Q133" i="55"/>
  <c r="AA25" i="56" s="1"/>
  <c r="Y133" i="55"/>
  <c r="AA34" i="56" s="1"/>
  <c r="AH133" i="55"/>
  <c r="AA43" i="56" s="1"/>
  <c r="AP133" i="55"/>
  <c r="AA51" i="56" s="1"/>
  <c r="AX133" i="55"/>
  <c r="AA59" i="56" s="1"/>
  <c r="K175" i="55"/>
  <c r="AH17" i="56" s="1"/>
  <c r="AH18" i="56"/>
  <c r="S197" i="55"/>
  <c r="AL27" i="56" s="1"/>
  <c r="AA197" i="55"/>
  <c r="AL36" i="56" s="1"/>
  <c r="AI197" i="55"/>
  <c r="AL44" i="56" s="1"/>
  <c r="O204" i="55"/>
  <c r="AM21" i="56" s="1"/>
  <c r="W204" i="55"/>
  <c r="AM31" i="56" s="1"/>
  <c r="AE204" i="55"/>
  <c r="AM40" i="56" s="1"/>
  <c r="AN204" i="55"/>
  <c r="AM49" i="56" s="1"/>
  <c r="AV204" i="55"/>
  <c r="AM57" i="56" s="1"/>
  <c r="G211" i="55"/>
  <c r="AN13" i="56" s="1"/>
  <c r="P211" i="55"/>
  <c r="AN24" i="56" s="1"/>
  <c r="X211" i="55"/>
  <c r="AF211" i="55"/>
  <c r="AN41" i="56" s="1"/>
  <c r="AO211" i="55"/>
  <c r="AN50" i="56" s="1"/>
  <c r="AW211" i="55"/>
  <c r="AN58" i="56" s="1"/>
  <c r="AA225" i="55"/>
  <c r="AP36" i="56" s="1"/>
  <c r="AM232" i="55"/>
  <c r="AQ48" i="56" s="1"/>
  <c r="G244" i="55"/>
  <c r="AT13" i="56" s="1"/>
  <c r="P244" i="55"/>
  <c r="AT24" i="56" s="1"/>
  <c r="X244" i="55"/>
  <c r="AF244" i="55"/>
  <c r="AT41" i="56" s="1"/>
  <c r="AO244" i="55"/>
  <c r="AW244" i="55"/>
  <c r="AT58" i="56" s="1"/>
  <c r="K251" i="55"/>
  <c r="AU17" i="56" s="1"/>
  <c r="O251" i="55"/>
  <c r="AU21" i="56" s="1"/>
  <c r="W251" i="55"/>
  <c r="AU31" i="56" s="1"/>
  <c r="AE251" i="55"/>
  <c r="AU40" i="56" s="1"/>
  <c r="AN251" i="55"/>
  <c r="AU49" i="56" s="1"/>
  <c r="AV251" i="55"/>
  <c r="AU57" i="56" s="1"/>
  <c r="O260" i="55"/>
  <c r="AV21" i="56" s="1"/>
  <c r="W260" i="55"/>
  <c r="AV31" i="56" s="1"/>
  <c r="AE260" i="55"/>
  <c r="AV40" i="56" s="1"/>
  <c r="AN260" i="55"/>
  <c r="AV49" i="56" s="1"/>
  <c r="AV260" i="55"/>
  <c r="AV57" i="56" s="1"/>
  <c r="N267" i="55"/>
  <c r="AW20" i="56" s="1"/>
  <c r="V267" i="55"/>
  <c r="AW30" i="56" s="1"/>
  <c r="AD267" i="55"/>
  <c r="AW39" i="56" s="1"/>
  <c r="AM267" i="55"/>
  <c r="AW48" i="56" s="1"/>
  <c r="AU267" i="55"/>
  <c r="AW56" i="56" s="1"/>
  <c r="M274" i="55"/>
  <c r="AX19" i="56" s="1"/>
  <c r="U274" i="55"/>
  <c r="AX29" i="56" s="1"/>
  <c r="AC274" i="55"/>
  <c r="AX38" i="56" s="1"/>
  <c r="AL274" i="55"/>
  <c r="AX47" i="56" s="1"/>
  <c r="AT274" i="55"/>
  <c r="AX55" i="56" s="1"/>
  <c r="M281" i="55"/>
  <c r="AY19" i="56" s="1"/>
  <c r="U281" i="55"/>
  <c r="AY29" i="56" s="1"/>
  <c r="AC281" i="55"/>
  <c r="AY38" i="56" s="1"/>
  <c r="AL281" i="55"/>
  <c r="AY47" i="56" s="1"/>
  <c r="AT281" i="55"/>
  <c r="E288" i="55"/>
  <c r="AZ11" i="56" s="1"/>
  <c r="N288" i="55"/>
  <c r="AZ20" i="56" s="1"/>
  <c r="V288" i="55"/>
  <c r="AZ30" i="56" s="1"/>
  <c r="AD288" i="55"/>
  <c r="AZ39" i="56" s="1"/>
  <c r="AM288" i="55"/>
  <c r="AZ48" i="56" s="1"/>
  <c r="AU288" i="55"/>
  <c r="J309" i="55"/>
  <c r="BC16" i="56" s="1"/>
  <c r="S309" i="55"/>
  <c r="BC27" i="56" s="1"/>
  <c r="AA309" i="55"/>
  <c r="BC36" i="56" s="1"/>
  <c r="AJ309" i="55"/>
  <c r="BC45" i="56" s="1"/>
  <c r="AR309" i="55"/>
  <c r="BC53" i="56" s="1"/>
  <c r="AZ309" i="55"/>
  <c r="BC61" i="56" s="1"/>
  <c r="K323" i="55"/>
  <c r="BE17" i="56" s="1"/>
  <c r="G330" i="55"/>
  <c r="BF13" i="56" s="1"/>
  <c r="P330" i="55"/>
  <c r="BF24" i="56" s="1"/>
  <c r="X330" i="55"/>
  <c r="AF330" i="55"/>
  <c r="BF41" i="56" s="1"/>
  <c r="AO330" i="55"/>
  <c r="BF50" i="56" s="1"/>
  <c r="AW330" i="55"/>
  <c r="BF58" i="56" s="1"/>
  <c r="G6" i="53"/>
  <c r="P6" i="53"/>
  <c r="X6" i="53"/>
  <c r="AF6" i="53"/>
  <c r="AO6" i="53"/>
  <c r="AW6" i="53"/>
  <c r="AM14" i="53"/>
  <c r="H48" i="54" s="1"/>
  <c r="AU14" i="53"/>
  <c r="H56" i="54" s="1"/>
  <c r="K28" i="53"/>
  <c r="J17" i="54" s="1"/>
  <c r="T28" i="53"/>
  <c r="J28" i="54" s="1"/>
  <c r="AB28" i="53"/>
  <c r="J37" i="54" s="1"/>
  <c r="AK28" i="53"/>
  <c r="J46" i="54" s="1"/>
  <c r="AS28" i="53"/>
  <c r="J54" i="54" s="1"/>
  <c r="BA28" i="53"/>
  <c r="J62" i="54" s="1"/>
  <c r="F70" i="53"/>
  <c r="P12" i="54" s="1"/>
  <c r="O70" i="53"/>
  <c r="P21" i="54" s="1"/>
  <c r="W70" i="53"/>
  <c r="P31" i="54" s="1"/>
  <c r="AE70" i="53"/>
  <c r="P40" i="54" s="1"/>
  <c r="AN70" i="53"/>
  <c r="P49" i="54" s="1"/>
  <c r="AV70" i="53"/>
  <c r="P57" i="54" s="1"/>
  <c r="H77" i="53"/>
  <c r="Q14" i="54" s="1"/>
  <c r="Q77" i="53"/>
  <c r="Q25" i="54" s="1"/>
  <c r="Y77" i="53"/>
  <c r="Q34" i="54" s="1"/>
  <c r="AH77" i="53"/>
  <c r="Q43" i="54" s="1"/>
  <c r="AP77" i="53"/>
  <c r="Q51" i="54" s="1"/>
  <c r="AX77" i="53"/>
  <c r="Q59" i="54" s="1"/>
  <c r="K84" i="53"/>
  <c r="T17" i="54" s="1"/>
  <c r="T84" i="53"/>
  <c r="T28" i="54" s="1"/>
  <c r="AB84" i="53"/>
  <c r="T37" i="54" s="1"/>
  <c r="AK84" i="53"/>
  <c r="T46" i="54" s="1"/>
  <c r="AS84" i="53"/>
  <c r="T54" i="54" s="1"/>
  <c r="BA84" i="53"/>
  <c r="T62" i="54" s="1"/>
  <c r="M134" i="53"/>
  <c r="AA19" i="54" s="1"/>
  <c r="U134" i="53"/>
  <c r="AA29" i="54" s="1"/>
  <c r="AC134" i="53"/>
  <c r="AA38" i="54" s="1"/>
  <c r="AL134" i="53"/>
  <c r="AA47" i="54" s="1"/>
  <c r="AT134" i="53"/>
  <c r="AA55" i="54" s="1"/>
  <c r="K176" i="53"/>
  <c r="AH17" i="54" s="1"/>
  <c r="AH18" i="54"/>
  <c r="AH27" i="54"/>
  <c r="G192" i="53"/>
  <c r="AL13" i="54" s="1"/>
  <c r="O192" i="53"/>
  <c r="AL21" i="54" s="1"/>
  <c r="W192" i="53"/>
  <c r="AL31" i="54" s="1"/>
  <c r="AE192" i="53"/>
  <c r="AL40" i="54" s="1"/>
  <c r="AM192" i="53"/>
  <c r="AL48" i="54" s="1"/>
  <c r="AU192" i="53"/>
  <c r="AL56" i="54" s="1"/>
  <c r="D221" i="53"/>
  <c r="D232" i="53"/>
  <c r="D231" i="53" s="1"/>
  <c r="F231" i="53"/>
  <c r="AR12" i="54" s="1"/>
  <c r="AK254" i="53"/>
  <c r="AV46" i="54" s="1"/>
  <c r="J282" i="53"/>
  <c r="AZ16" i="54" s="1"/>
  <c r="S282" i="53"/>
  <c r="AZ27" i="54" s="1"/>
  <c r="AA282" i="53"/>
  <c r="AZ36" i="54" s="1"/>
  <c r="AJ282" i="53"/>
  <c r="AZ45" i="54" s="1"/>
  <c r="AR282" i="53"/>
  <c r="AZ53" i="54" s="1"/>
  <c r="AZ282" i="53"/>
  <c r="AZ61" i="54" s="1"/>
  <c r="D297" i="53"/>
  <c r="D8" i="51"/>
  <c r="E6" i="51"/>
  <c r="N6" i="51"/>
  <c r="V6" i="51"/>
  <c r="AD6" i="51"/>
  <c r="AM6" i="51"/>
  <c r="AU6" i="51"/>
  <c r="X35" i="51"/>
  <c r="AL42" i="51"/>
  <c r="L47" i="52" s="1"/>
  <c r="AT42" i="51"/>
  <c r="L55" i="52" s="1"/>
  <c r="D50" i="51"/>
  <c r="W70" i="51"/>
  <c r="P31" i="52" s="1"/>
  <c r="AV70" i="51"/>
  <c r="P57" i="52" s="1"/>
  <c r="V105" i="51"/>
  <c r="W30" i="52" s="1"/>
  <c r="AU105" i="51"/>
  <c r="W56" i="52" s="1"/>
  <c r="S127" i="51"/>
  <c r="Z27" i="52" s="1"/>
  <c r="D325" i="51"/>
  <c r="H324" i="51"/>
  <c r="BE14" i="52" s="1"/>
  <c r="D74" i="49"/>
  <c r="F70" i="49"/>
  <c r="P12" i="50" s="1"/>
  <c r="AD316" i="49"/>
  <c r="BA39" i="50" s="1"/>
  <c r="AM316" i="49"/>
  <c r="BA48" i="50" s="1"/>
  <c r="AU316" i="49"/>
  <c r="BA56" i="50" s="1"/>
  <c r="D348" i="49"/>
  <c r="G84" i="47"/>
  <c r="T13" i="48" s="1"/>
  <c r="D88" i="47"/>
  <c r="K98" i="47"/>
  <c r="V17" i="48" s="1"/>
  <c r="V18" i="48"/>
  <c r="AF58" i="46"/>
  <c r="D213" i="59"/>
  <c r="AF223" i="59"/>
  <c r="AO41" i="60" s="1"/>
  <c r="P249" i="59"/>
  <c r="AT24" i="60" s="1"/>
  <c r="AF249" i="59"/>
  <c r="AT41" i="60" s="1"/>
  <c r="AW249" i="59"/>
  <c r="AT58" i="60" s="1"/>
  <c r="I270" i="59"/>
  <c r="AW15" i="60" s="1"/>
  <c r="R270" i="59"/>
  <c r="Z270" i="59"/>
  <c r="AW35" i="60" s="1"/>
  <c r="AI270" i="59"/>
  <c r="AW44" i="60" s="1"/>
  <c r="AQ270" i="59"/>
  <c r="AW52" i="60" s="1"/>
  <c r="AY270" i="59"/>
  <c r="AW60" i="60" s="1"/>
  <c r="E277" i="59"/>
  <c r="AX11" i="60" s="1"/>
  <c r="N277" i="59"/>
  <c r="AX20" i="60" s="1"/>
  <c r="V277" i="59"/>
  <c r="AX30" i="60" s="1"/>
  <c r="AD277" i="59"/>
  <c r="AX39" i="60" s="1"/>
  <c r="AM277" i="59"/>
  <c r="AX48" i="60" s="1"/>
  <c r="AU277" i="59"/>
  <c r="AX56" i="60" s="1"/>
  <c r="E6" i="57"/>
  <c r="N6" i="57"/>
  <c r="V6" i="57"/>
  <c r="AD6" i="57"/>
  <c r="AM6" i="57"/>
  <c r="AU6" i="57"/>
  <c r="V14" i="57"/>
  <c r="H30" i="58" s="1"/>
  <c r="AM14" i="57"/>
  <c r="I28" i="57"/>
  <c r="J15" i="58" s="1"/>
  <c r="AI28" i="57"/>
  <c r="J44" i="58" s="1"/>
  <c r="AQ28" i="57"/>
  <c r="J52" i="58" s="1"/>
  <c r="E35" i="57"/>
  <c r="K11" i="58" s="1"/>
  <c r="V35" i="57"/>
  <c r="K30" i="58" s="1"/>
  <c r="AM35" i="57"/>
  <c r="K48" i="58" s="1"/>
  <c r="K42" i="57"/>
  <c r="L17" i="58" s="1"/>
  <c r="L18" i="58"/>
  <c r="T42" i="57"/>
  <c r="L28" i="58" s="1"/>
  <c r="AB42" i="57"/>
  <c r="L37" i="58" s="1"/>
  <c r="AK42" i="57"/>
  <c r="L46" i="58" s="1"/>
  <c r="AS42" i="57"/>
  <c r="L54" i="58" s="1"/>
  <c r="BA42" i="57"/>
  <c r="L62" i="58" s="1"/>
  <c r="AE56" i="57"/>
  <c r="O40" i="58"/>
  <c r="O49" i="58"/>
  <c r="J91" i="57"/>
  <c r="U16" i="58" s="1"/>
  <c r="S91" i="57"/>
  <c r="U27" i="58" s="1"/>
  <c r="AA91" i="57"/>
  <c r="U36" i="58" s="1"/>
  <c r="AJ91" i="57"/>
  <c r="U45" i="58" s="1"/>
  <c r="AR91" i="57"/>
  <c r="U53" i="58" s="1"/>
  <c r="AZ91" i="57"/>
  <c r="U61" i="58" s="1"/>
  <c r="I98" i="57"/>
  <c r="V15" i="58" s="1"/>
  <c r="R98" i="57"/>
  <c r="Z98" i="57"/>
  <c r="V35" i="58" s="1"/>
  <c r="AI98" i="57"/>
  <c r="V44" i="58" s="1"/>
  <c r="AQ98" i="57"/>
  <c r="V52" i="58" s="1"/>
  <c r="AY98" i="57"/>
  <c r="V60" i="58" s="1"/>
  <c r="D106" i="57"/>
  <c r="AA105" i="57"/>
  <c r="W36" i="58" s="1"/>
  <c r="AJ105" i="57"/>
  <c r="W45" i="58" s="1"/>
  <c r="AR105" i="57"/>
  <c r="W53" i="58" s="1"/>
  <c r="H133" i="57"/>
  <c r="AA14" i="58" s="1"/>
  <c r="Q133" i="57"/>
  <c r="AA25" i="58" s="1"/>
  <c r="Y133" i="57"/>
  <c r="AA34" i="58" s="1"/>
  <c r="AP133" i="57"/>
  <c r="AA51" i="58" s="1"/>
  <c r="AX133" i="57"/>
  <c r="AA59" i="58" s="1"/>
  <c r="AG6" i="57"/>
  <c r="O181" i="57"/>
  <c r="AL21" i="58" s="1"/>
  <c r="AE181" i="57"/>
  <c r="AL40" i="58" s="1"/>
  <c r="M188" i="57"/>
  <c r="AM19" i="58" s="1"/>
  <c r="AC188" i="57"/>
  <c r="AM38" i="58" s="1"/>
  <c r="AL188" i="57"/>
  <c r="AM47" i="58" s="1"/>
  <c r="AT188" i="57"/>
  <c r="AM55" i="58" s="1"/>
  <c r="J195" i="57"/>
  <c r="AN16" i="58" s="1"/>
  <c r="S195" i="57"/>
  <c r="AN27" i="58" s="1"/>
  <c r="AA195" i="57"/>
  <c r="AN36" i="58" s="1"/>
  <c r="AJ195" i="57"/>
  <c r="AN45" i="58" s="1"/>
  <c r="AR195" i="57"/>
  <c r="AN53" i="58" s="1"/>
  <c r="AZ195" i="57"/>
  <c r="AN61" i="58" s="1"/>
  <c r="K216" i="57"/>
  <c r="AQ17" i="58" s="1"/>
  <c r="AQ18" i="58"/>
  <c r="K224" i="57"/>
  <c r="AS17" i="58" s="1"/>
  <c r="AS18" i="58"/>
  <c r="D229" i="57"/>
  <c r="S228" i="57"/>
  <c r="AT27" i="58" s="1"/>
  <c r="AA228" i="57"/>
  <c r="AT36" i="58" s="1"/>
  <c r="AJ228" i="57"/>
  <c r="AT45" i="58" s="1"/>
  <c r="AR228" i="57"/>
  <c r="AT53" i="58" s="1"/>
  <c r="AZ228" i="57"/>
  <c r="AT61" i="58" s="1"/>
  <c r="F235" i="57"/>
  <c r="AU12" i="58" s="1"/>
  <c r="O235" i="57"/>
  <c r="AU21" i="58" s="1"/>
  <c r="AE235" i="57"/>
  <c r="AU40" i="58" s="1"/>
  <c r="AN235" i="57"/>
  <c r="AU49" i="58" s="1"/>
  <c r="AV235" i="57"/>
  <c r="AU57" i="58" s="1"/>
  <c r="E257" i="57"/>
  <c r="AX11" i="58" s="1"/>
  <c r="N257" i="57"/>
  <c r="AX20" i="58" s="1"/>
  <c r="AD257" i="57"/>
  <c r="AX39" i="58" s="1"/>
  <c r="AM257" i="57"/>
  <c r="AX48" i="58" s="1"/>
  <c r="AU257" i="57"/>
  <c r="AX56" i="58" s="1"/>
  <c r="H264" i="57"/>
  <c r="AY14" i="58" s="1"/>
  <c r="Q264" i="57"/>
  <c r="AY25" i="58" s="1"/>
  <c r="AH264" i="57"/>
  <c r="AY43" i="58" s="1"/>
  <c r="AP264" i="57"/>
  <c r="AY51" i="58" s="1"/>
  <c r="AX264" i="57"/>
  <c r="AY59" i="58" s="1"/>
  <c r="AC285" i="57"/>
  <c r="BB38" i="58" s="1"/>
  <c r="AL285" i="57"/>
  <c r="BB47" i="58" s="1"/>
  <c r="AQ7" i="55"/>
  <c r="G52" i="56" s="1"/>
  <c r="K6" i="55"/>
  <c r="T6" i="55"/>
  <c r="AB6" i="55"/>
  <c r="AK6" i="55"/>
  <c r="AS6" i="55"/>
  <c r="BA6" i="55"/>
  <c r="O63" i="55"/>
  <c r="O21" i="56" s="1"/>
  <c r="J70" i="55"/>
  <c r="P16" i="56" s="1"/>
  <c r="S70" i="55"/>
  <c r="P27" i="56" s="1"/>
  <c r="AA70" i="55"/>
  <c r="P36" i="56" s="1"/>
  <c r="I77" i="55"/>
  <c r="Q15" i="56" s="1"/>
  <c r="Q112" i="55"/>
  <c r="X25" i="56" s="1"/>
  <c r="AH112" i="55"/>
  <c r="X43" i="56" s="1"/>
  <c r="AX112" i="55"/>
  <c r="X59" i="56" s="1"/>
  <c r="AJ119" i="55"/>
  <c r="Y45" i="56" s="1"/>
  <c r="AR119" i="55"/>
  <c r="Y53" i="56" s="1"/>
  <c r="AZ119" i="55"/>
  <c r="Y61" i="56" s="1"/>
  <c r="P126" i="55"/>
  <c r="Z24" i="56" s="1"/>
  <c r="AW126" i="55"/>
  <c r="Z58" i="56" s="1"/>
  <c r="L6" i="55"/>
  <c r="AI35" i="56"/>
  <c r="AI47" i="56"/>
  <c r="AK26" i="56"/>
  <c r="H204" i="55"/>
  <c r="AM14" i="56" s="1"/>
  <c r="Y204" i="55"/>
  <c r="AM34" i="56" s="1"/>
  <c r="AH204" i="55"/>
  <c r="AP204" i="55"/>
  <c r="AM51" i="56" s="1"/>
  <c r="AX204" i="55"/>
  <c r="AM59" i="56" s="1"/>
  <c r="K236" i="55"/>
  <c r="AR17" i="56" s="1"/>
  <c r="AR18" i="56"/>
  <c r="H251" i="55"/>
  <c r="AU14" i="56" s="1"/>
  <c r="Q251" i="55"/>
  <c r="AU25" i="56" s="1"/>
  <c r="Y251" i="55"/>
  <c r="AU34" i="56" s="1"/>
  <c r="AH251" i="55"/>
  <c r="AU43" i="56" s="1"/>
  <c r="AP251" i="55"/>
  <c r="AX251" i="55"/>
  <c r="AU59" i="56" s="1"/>
  <c r="D275" i="55"/>
  <c r="G302" i="55"/>
  <c r="BB13" i="56" s="1"/>
  <c r="P302" i="55"/>
  <c r="BB24" i="56" s="1"/>
  <c r="X302" i="55"/>
  <c r="AF302" i="55"/>
  <c r="BB41" i="56" s="1"/>
  <c r="AO302" i="55"/>
  <c r="BB50" i="56" s="1"/>
  <c r="AW302" i="55"/>
  <c r="G19" i="54"/>
  <c r="D8" i="53"/>
  <c r="R7" i="53"/>
  <c r="G26" i="54" s="1"/>
  <c r="Z7" i="53"/>
  <c r="G35" i="54" s="1"/>
  <c r="AY7" i="53"/>
  <c r="H7" i="53"/>
  <c r="G14" i="54" s="1"/>
  <c r="H6" i="53"/>
  <c r="Q7" i="53"/>
  <c r="G25" i="54" s="1"/>
  <c r="Q6" i="53"/>
  <c r="Y7" i="53"/>
  <c r="G34" i="54" s="1"/>
  <c r="Y6" i="53"/>
  <c r="AH7" i="53"/>
  <c r="G43" i="54" s="1"/>
  <c r="AH6" i="53"/>
  <c r="AP7" i="53"/>
  <c r="G51" i="54" s="1"/>
  <c r="AP6" i="53"/>
  <c r="AX7" i="53"/>
  <c r="G59" i="54" s="1"/>
  <c r="AX6" i="53"/>
  <c r="K49" i="53"/>
  <c r="AK49" i="53"/>
  <c r="M46" i="54" s="1"/>
  <c r="K105" i="53"/>
  <c r="W17" i="54" s="1"/>
  <c r="W18" i="54"/>
  <c r="AK105" i="53"/>
  <c r="W46" i="54" s="1"/>
  <c r="AF19" i="54"/>
  <c r="AF29" i="54"/>
  <c r="AF38" i="54"/>
  <c r="AF46" i="54"/>
  <c r="AF54" i="54"/>
  <c r="AF62" i="54"/>
  <c r="D279" i="53"/>
  <c r="D293" i="53"/>
  <c r="K91" i="51"/>
  <c r="U17" i="52" s="1"/>
  <c r="U18" i="52"/>
  <c r="D113" i="51"/>
  <c r="U120" i="51"/>
  <c r="AL120" i="51"/>
  <c r="Y47" i="52" s="1"/>
  <c r="K127" i="51"/>
  <c r="Z17" i="52" s="1"/>
  <c r="Z18" i="52"/>
  <c r="AF13" i="52"/>
  <c r="AF40" i="52"/>
  <c r="K235" i="51"/>
  <c r="AQ17" i="52" s="1"/>
  <c r="AQ18" i="52"/>
  <c r="AH305" i="47"/>
  <c r="AY43" i="48" s="1"/>
  <c r="AX305" i="47"/>
  <c r="AY59" i="48" s="1"/>
  <c r="K245" i="59"/>
  <c r="AS17" i="60" s="1"/>
  <c r="AS18" i="60"/>
  <c r="D264" i="59"/>
  <c r="F6" i="57"/>
  <c r="O7" i="57"/>
  <c r="G21" i="58" s="1"/>
  <c r="O6" i="57"/>
  <c r="W6" i="57"/>
  <c r="AE6" i="57"/>
  <c r="AN6" i="57"/>
  <c r="AV6" i="57"/>
  <c r="O59" i="58"/>
  <c r="N60" i="58"/>
  <c r="AH17" i="58"/>
  <c r="AH52" i="58"/>
  <c r="K173" i="57"/>
  <c r="AJ17" i="58" s="1"/>
  <c r="AJ18" i="58"/>
  <c r="K177" i="57"/>
  <c r="AK17" i="58" s="1"/>
  <c r="AL18" i="58"/>
  <c r="AK18" i="58"/>
  <c r="H181" i="57"/>
  <c r="AL14" i="58" s="1"/>
  <c r="P181" i="57"/>
  <c r="AL24" i="58" s="1"/>
  <c r="X181" i="57"/>
  <c r="AF181" i="57"/>
  <c r="AL41" i="58" s="1"/>
  <c r="AN181" i="57"/>
  <c r="AL49" i="58" s="1"/>
  <c r="AV181" i="57"/>
  <c r="AL57" i="58" s="1"/>
  <c r="D279" i="57"/>
  <c r="K7" i="55"/>
  <c r="G17" i="56" s="1"/>
  <c r="D8" i="55"/>
  <c r="D11" i="55"/>
  <c r="M6" i="55"/>
  <c r="U6" i="55"/>
  <c r="AC6" i="55"/>
  <c r="AL6" i="55"/>
  <c r="AT6" i="55"/>
  <c r="O41" i="56"/>
  <c r="N49" i="56"/>
  <c r="AF29" i="56"/>
  <c r="AF27" i="56"/>
  <c r="AF44" i="56"/>
  <c r="AF60" i="56"/>
  <c r="AG30" i="56"/>
  <c r="K193" i="55"/>
  <c r="AK17" i="56" s="1"/>
  <c r="AL18" i="56"/>
  <c r="AK18" i="56"/>
  <c r="J197" i="55"/>
  <c r="AL16" i="56" s="1"/>
  <c r="R197" i="55"/>
  <c r="AL26" i="56" s="1"/>
  <c r="Z197" i="55"/>
  <c r="AL35" i="56" s="1"/>
  <c r="AH197" i="55"/>
  <c r="AL43" i="56" s="1"/>
  <c r="AP197" i="55"/>
  <c r="AL51" i="56" s="1"/>
  <c r="AX197" i="55"/>
  <c r="AL59" i="56" s="1"/>
  <c r="D237" i="55"/>
  <c r="D236" i="55" s="1"/>
  <c r="K295" i="55"/>
  <c r="BA17" i="56" s="1"/>
  <c r="D296" i="55"/>
  <c r="I6" i="53"/>
  <c r="R6" i="53"/>
  <c r="Z6" i="53"/>
  <c r="AI6" i="53"/>
  <c r="AQ6" i="53"/>
  <c r="AY6" i="53"/>
  <c r="D67" i="53"/>
  <c r="D124" i="53"/>
  <c r="L6" i="53"/>
  <c r="L142" i="53"/>
  <c r="K163" i="53"/>
  <c r="AE17" i="54" s="1"/>
  <c r="AN18" i="54"/>
  <c r="K206" i="53"/>
  <c r="AN17" i="54" s="1"/>
  <c r="I246" i="53"/>
  <c r="AU15" i="54" s="1"/>
  <c r="AI246" i="53"/>
  <c r="AU44" i="54" s="1"/>
  <c r="M254" i="53"/>
  <c r="AV19" i="54" s="1"/>
  <c r="U254" i="53"/>
  <c r="AV29" i="54" s="1"/>
  <c r="AC254" i="53"/>
  <c r="AV38" i="54" s="1"/>
  <c r="AL254" i="53"/>
  <c r="AV47" i="54" s="1"/>
  <c r="AT254" i="53"/>
  <c r="AV55" i="54" s="1"/>
  <c r="D283" i="53"/>
  <c r="G6" i="51"/>
  <c r="P6" i="51"/>
  <c r="X6" i="51"/>
  <c r="AF6" i="51"/>
  <c r="AO6" i="51"/>
  <c r="AO7" i="51"/>
  <c r="G50" i="52" s="1"/>
  <c r="AW6" i="51"/>
  <c r="AW7" i="51"/>
  <c r="K84" i="51"/>
  <c r="T17" i="52" s="1"/>
  <c r="AG142" i="51"/>
  <c r="AD42" i="52" s="1"/>
  <c r="AG6" i="51"/>
  <c r="AF49" i="52"/>
  <c r="D262" i="51"/>
  <c r="E261" i="51"/>
  <c r="AV11" i="52" s="1"/>
  <c r="G282" i="51"/>
  <c r="AY13" i="52" s="1"/>
  <c r="D283" i="51"/>
  <c r="K310" i="51"/>
  <c r="BC17" i="52" s="1"/>
  <c r="G49" i="47"/>
  <c r="M13" i="48" s="1"/>
  <c r="AW49" i="47"/>
  <c r="M58" i="48" s="1"/>
  <c r="W77" i="47"/>
  <c r="Q31" i="48" s="1"/>
  <c r="AE77" i="47"/>
  <c r="Q40" i="48" s="1"/>
  <c r="AF53" i="48"/>
  <c r="G312" i="47"/>
  <c r="AZ13" i="48" s="1"/>
  <c r="D313" i="47"/>
  <c r="K119" i="59"/>
  <c r="Y17" i="60" s="1"/>
  <c r="T119" i="59"/>
  <c r="Y28" i="60" s="1"/>
  <c r="AB119" i="59"/>
  <c r="Y37" i="60" s="1"/>
  <c r="AK119" i="59"/>
  <c r="Y46" i="60" s="1"/>
  <c r="AS119" i="59"/>
  <c r="Y54" i="60" s="1"/>
  <c r="BA119" i="59"/>
  <c r="Y62" i="60" s="1"/>
  <c r="G126" i="59"/>
  <c r="Z13" i="60" s="1"/>
  <c r="P126" i="59"/>
  <c r="Z24" i="60" s="1"/>
  <c r="X126" i="59"/>
  <c r="AF126" i="59"/>
  <c r="Z41" i="60" s="1"/>
  <c r="AO126" i="59"/>
  <c r="Z50" i="60" s="1"/>
  <c r="AW126" i="59"/>
  <c r="Z58" i="60" s="1"/>
  <c r="J133" i="59"/>
  <c r="AA16" i="60" s="1"/>
  <c r="S133" i="59"/>
  <c r="AA27" i="60" s="1"/>
  <c r="AA133" i="59"/>
  <c r="AA36" i="60" s="1"/>
  <c r="AJ133" i="59"/>
  <c r="AA45" i="60" s="1"/>
  <c r="AR133" i="59"/>
  <c r="AA53" i="60" s="1"/>
  <c r="AZ133" i="59"/>
  <c r="AA61" i="60" s="1"/>
  <c r="AH44" i="60"/>
  <c r="AH32" i="60" s="1"/>
  <c r="AH22" i="60" s="1"/>
  <c r="AL18" i="60"/>
  <c r="AK18" i="60"/>
  <c r="D234" i="59"/>
  <c r="AN230" i="59"/>
  <c r="AP49" i="60" s="1"/>
  <c r="D246" i="59"/>
  <c r="D245" i="59" s="1"/>
  <c r="O263" i="59"/>
  <c r="AV21" i="60" s="1"/>
  <c r="W263" i="59"/>
  <c r="AV31" i="60" s="1"/>
  <c r="AE263" i="59"/>
  <c r="AV40" i="60" s="1"/>
  <c r="AN263" i="59"/>
  <c r="AV49" i="60" s="1"/>
  <c r="AV263" i="59"/>
  <c r="AV57" i="60" s="1"/>
  <c r="D288" i="59"/>
  <c r="K312" i="59"/>
  <c r="BC17" i="60" s="1"/>
  <c r="BC18" i="60"/>
  <c r="S312" i="59"/>
  <c r="BC27" i="60" s="1"/>
  <c r="AA312" i="59"/>
  <c r="BC36" i="60" s="1"/>
  <c r="AZ312" i="59"/>
  <c r="BC61" i="60" s="1"/>
  <c r="K319" i="59"/>
  <c r="BD17" i="60" s="1"/>
  <c r="BD18" i="60"/>
  <c r="J319" i="59"/>
  <c r="BD16" i="60" s="1"/>
  <c r="S319" i="59"/>
  <c r="BD27" i="60" s="1"/>
  <c r="AA319" i="59"/>
  <c r="BD36" i="60" s="1"/>
  <c r="AJ319" i="59"/>
  <c r="BD45" i="60" s="1"/>
  <c r="AR319" i="59"/>
  <c r="BD53" i="60" s="1"/>
  <c r="AZ319" i="59"/>
  <c r="BD61" i="60" s="1"/>
  <c r="M326" i="59"/>
  <c r="BE19" i="60" s="1"/>
  <c r="U326" i="59"/>
  <c r="BE29" i="60" s="1"/>
  <c r="AC326" i="59"/>
  <c r="BE38" i="60" s="1"/>
  <c r="AL326" i="59"/>
  <c r="BE47" i="60" s="1"/>
  <c r="AT326" i="59"/>
  <c r="BE55" i="60" s="1"/>
  <c r="G6" i="57"/>
  <c r="P6" i="57"/>
  <c r="X6" i="57"/>
  <c r="AF6" i="57"/>
  <c r="AO6" i="57"/>
  <c r="AW6" i="57"/>
  <c r="F21" i="57"/>
  <c r="I12" i="58" s="1"/>
  <c r="AN21" i="57"/>
  <c r="I49" i="58" s="1"/>
  <c r="D43" i="57"/>
  <c r="O60" i="58"/>
  <c r="K84" i="57"/>
  <c r="T17" i="58" s="1"/>
  <c r="D92" i="57"/>
  <c r="U91" i="57"/>
  <c r="U29" i="58" s="1"/>
  <c r="K105" i="57"/>
  <c r="W17" i="58" s="1"/>
  <c r="K119" i="57"/>
  <c r="Y17" i="58" s="1"/>
  <c r="AE28" i="58"/>
  <c r="AI60" i="58"/>
  <c r="AI16" i="58"/>
  <c r="AI26" i="58"/>
  <c r="L181" i="57"/>
  <c r="T181" i="57"/>
  <c r="AL28" i="58" s="1"/>
  <c r="AB181" i="57"/>
  <c r="AL37" i="58" s="1"/>
  <c r="AJ181" i="57"/>
  <c r="AL45" i="58" s="1"/>
  <c r="AR181" i="57"/>
  <c r="AL53" i="58" s="1"/>
  <c r="AZ181" i="57"/>
  <c r="I181" i="57"/>
  <c r="AL15" i="58" s="1"/>
  <c r="Q181" i="57"/>
  <c r="AL25" i="58" s="1"/>
  <c r="Y181" i="57"/>
  <c r="AL34" i="58" s="1"/>
  <c r="AG181" i="57"/>
  <c r="AG5" i="57" s="1"/>
  <c r="AO181" i="57"/>
  <c r="AL50" i="58" s="1"/>
  <c r="AW181" i="57"/>
  <c r="AL58" i="58" s="1"/>
  <c r="M195" i="57"/>
  <c r="AN19" i="58" s="1"/>
  <c r="U195" i="57"/>
  <c r="AN29" i="58" s="1"/>
  <c r="AC195" i="57"/>
  <c r="AN38" i="58" s="1"/>
  <c r="AL195" i="57"/>
  <c r="AN47" i="58" s="1"/>
  <c r="AT195" i="57"/>
  <c r="AN55" i="58" s="1"/>
  <c r="AS216" i="57"/>
  <c r="AQ54" i="58" s="1"/>
  <c r="BA216" i="57"/>
  <c r="AQ62" i="58" s="1"/>
  <c r="M242" i="57"/>
  <c r="AV19" i="58" s="1"/>
  <c r="U242" i="57"/>
  <c r="AV29" i="58" s="1"/>
  <c r="AC242" i="57"/>
  <c r="AV38" i="58" s="1"/>
  <c r="AL242" i="57"/>
  <c r="AV47" i="58" s="1"/>
  <c r="AT242" i="57"/>
  <c r="AV55" i="58" s="1"/>
  <c r="D289" i="57"/>
  <c r="D285" i="57" s="1"/>
  <c r="M292" i="57"/>
  <c r="BC19" i="58" s="1"/>
  <c r="U292" i="57"/>
  <c r="BC29" i="58" s="1"/>
  <c r="AC292" i="57"/>
  <c r="BC38" i="58" s="1"/>
  <c r="AL292" i="57"/>
  <c r="BC47" i="58" s="1"/>
  <c r="AT292" i="57"/>
  <c r="BC55" i="58" s="1"/>
  <c r="G299" i="57"/>
  <c r="BD13" i="58" s="1"/>
  <c r="P299" i="57"/>
  <c r="BD24" i="58" s="1"/>
  <c r="X299" i="57"/>
  <c r="AF299" i="57"/>
  <c r="BD41" i="58" s="1"/>
  <c r="AO299" i="57"/>
  <c r="BD50" i="58" s="1"/>
  <c r="AW299" i="57"/>
  <c r="BD58" i="58" s="1"/>
  <c r="D307" i="57"/>
  <c r="K306" i="57"/>
  <c r="BE17" i="58" s="1"/>
  <c r="T306" i="57"/>
  <c r="BE28" i="58" s="1"/>
  <c r="AB306" i="57"/>
  <c r="BE37" i="58" s="1"/>
  <c r="AK306" i="57"/>
  <c r="BE46" i="58" s="1"/>
  <c r="AS306" i="57"/>
  <c r="BE54" i="58" s="1"/>
  <c r="BA306" i="57"/>
  <c r="BE62" i="58" s="1"/>
  <c r="E6" i="55"/>
  <c r="N6" i="55"/>
  <c r="V6" i="55"/>
  <c r="AD6" i="55"/>
  <c r="AM6" i="55"/>
  <c r="AU6" i="55"/>
  <c r="D29" i="55"/>
  <c r="O49" i="55"/>
  <c r="M21" i="56" s="1"/>
  <c r="W49" i="55"/>
  <c r="M31" i="56" s="1"/>
  <c r="AE49" i="55"/>
  <c r="M40" i="56" s="1"/>
  <c r="AN49" i="55"/>
  <c r="M49" i="56" s="1"/>
  <c r="AV49" i="55"/>
  <c r="M57" i="56" s="1"/>
  <c r="I56" i="55"/>
  <c r="N15" i="56" s="1"/>
  <c r="R56" i="55"/>
  <c r="N26" i="56" s="1"/>
  <c r="Z56" i="55"/>
  <c r="AI56" i="55"/>
  <c r="AQ56" i="55"/>
  <c r="AY56" i="55"/>
  <c r="K70" i="55"/>
  <c r="P17" i="56" s="1"/>
  <c r="T70" i="55"/>
  <c r="P28" i="56" s="1"/>
  <c r="AB70" i="55"/>
  <c r="P37" i="56" s="1"/>
  <c r="AK70" i="55"/>
  <c r="P46" i="56" s="1"/>
  <c r="AS70" i="55"/>
  <c r="P54" i="56" s="1"/>
  <c r="BA70" i="55"/>
  <c r="P62" i="56" s="1"/>
  <c r="D92" i="55"/>
  <c r="K91" i="55"/>
  <c r="U17" i="56" s="1"/>
  <c r="T91" i="55"/>
  <c r="U28" i="56" s="1"/>
  <c r="AB91" i="55"/>
  <c r="U37" i="56" s="1"/>
  <c r="AK91" i="55"/>
  <c r="U46" i="56" s="1"/>
  <c r="AS91" i="55"/>
  <c r="U54" i="56" s="1"/>
  <c r="BA91" i="55"/>
  <c r="U62" i="56" s="1"/>
  <c r="D123" i="55"/>
  <c r="M119" i="55"/>
  <c r="Y19" i="56" s="1"/>
  <c r="U119" i="55"/>
  <c r="AC119" i="55"/>
  <c r="Y38" i="56" s="1"/>
  <c r="AL119" i="55"/>
  <c r="Y47" i="56" s="1"/>
  <c r="AE16" i="56"/>
  <c r="AF62" i="56"/>
  <c r="K171" i="55"/>
  <c r="AG17" i="56" s="1"/>
  <c r="D172" i="55"/>
  <c r="D171" i="55" s="1"/>
  <c r="N197" i="55"/>
  <c r="AL20" i="56" s="1"/>
  <c r="V197" i="55"/>
  <c r="AL30" i="56" s="1"/>
  <c r="AD197" i="55"/>
  <c r="AL39" i="56" s="1"/>
  <c r="AL197" i="55"/>
  <c r="AL47" i="56" s="1"/>
  <c r="AT197" i="55"/>
  <c r="AL55" i="56" s="1"/>
  <c r="I204" i="55"/>
  <c r="AM15" i="56" s="1"/>
  <c r="R204" i="55"/>
  <c r="AM26" i="56" s="1"/>
  <c r="Z204" i="55"/>
  <c r="AM35" i="56" s="1"/>
  <c r="AI204" i="55"/>
  <c r="AM44" i="56" s="1"/>
  <c r="AQ204" i="55"/>
  <c r="AM52" i="56" s="1"/>
  <c r="AY204" i="55"/>
  <c r="AM60" i="56" s="1"/>
  <c r="J211" i="55"/>
  <c r="AN16" i="56" s="1"/>
  <c r="S211" i="55"/>
  <c r="AN27" i="56" s="1"/>
  <c r="AA211" i="55"/>
  <c r="AN36" i="56" s="1"/>
  <c r="AJ211" i="55"/>
  <c r="AN45" i="56" s="1"/>
  <c r="AR211" i="55"/>
  <c r="AN53" i="56" s="1"/>
  <c r="AZ211" i="55"/>
  <c r="AN61" i="56" s="1"/>
  <c r="D226" i="55"/>
  <c r="M225" i="55"/>
  <c r="AP19" i="56" s="1"/>
  <c r="U225" i="55"/>
  <c r="AP29" i="56" s="1"/>
  <c r="AC225" i="55"/>
  <c r="AP38" i="56" s="1"/>
  <c r="AL225" i="55"/>
  <c r="AP47" i="56" s="1"/>
  <c r="AT225" i="55"/>
  <c r="AP55" i="56" s="1"/>
  <c r="J244" i="55"/>
  <c r="AT16" i="56" s="1"/>
  <c r="S244" i="55"/>
  <c r="AT27" i="56" s="1"/>
  <c r="AA244" i="55"/>
  <c r="AT36" i="56" s="1"/>
  <c r="AJ244" i="55"/>
  <c r="AT45" i="56" s="1"/>
  <c r="AR244" i="55"/>
  <c r="AT53" i="56" s="1"/>
  <c r="AZ244" i="55"/>
  <c r="AT61" i="56" s="1"/>
  <c r="I251" i="55"/>
  <c r="AU15" i="56" s="1"/>
  <c r="R251" i="55"/>
  <c r="AU26" i="56" s="1"/>
  <c r="Z251" i="55"/>
  <c r="AU35" i="56" s="1"/>
  <c r="AI251" i="55"/>
  <c r="AU44" i="56" s="1"/>
  <c r="AQ251" i="55"/>
  <c r="AU52" i="56" s="1"/>
  <c r="AY251" i="55"/>
  <c r="AU60" i="56" s="1"/>
  <c r="E260" i="55"/>
  <c r="AV11" i="56" s="1"/>
  <c r="K274" i="55"/>
  <c r="AX17" i="56" s="1"/>
  <c r="G281" i="55"/>
  <c r="AY13" i="56" s="1"/>
  <c r="P281" i="55"/>
  <c r="AY24" i="56" s="1"/>
  <c r="X281" i="55"/>
  <c r="AF281" i="55"/>
  <c r="AY41" i="56" s="1"/>
  <c r="AO281" i="55"/>
  <c r="AY50" i="56" s="1"/>
  <c r="AW281" i="55"/>
  <c r="AY58" i="56" s="1"/>
  <c r="H288" i="55"/>
  <c r="AZ14" i="56" s="1"/>
  <c r="Q288" i="55"/>
  <c r="AZ25" i="56" s="1"/>
  <c r="Y288" i="55"/>
  <c r="AZ34" i="56" s="1"/>
  <c r="AH288" i="55"/>
  <c r="AZ43" i="56" s="1"/>
  <c r="AP288" i="55"/>
  <c r="AZ51" i="56" s="1"/>
  <c r="AX288" i="55"/>
  <c r="AZ59" i="56" s="1"/>
  <c r="K316" i="55"/>
  <c r="BD17" i="56" s="1"/>
  <c r="T316" i="55"/>
  <c r="BD28" i="56" s="1"/>
  <c r="AB316" i="55"/>
  <c r="BD37" i="56" s="1"/>
  <c r="AK316" i="55"/>
  <c r="BD46" i="56" s="1"/>
  <c r="AS316" i="55"/>
  <c r="BD54" i="56" s="1"/>
  <c r="BA316" i="55"/>
  <c r="BD62" i="56" s="1"/>
  <c r="G18" i="54"/>
  <c r="J6" i="53"/>
  <c r="S6" i="53"/>
  <c r="AA6" i="53"/>
  <c r="AJ7" i="53"/>
  <c r="G45" i="54" s="1"/>
  <c r="AJ6" i="53"/>
  <c r="AR7" i="53"/>
  <c r="G53" i="54" s="1"/>
  <c r="AR6" i="53"/>
  <c r="AZ7" i="53"/>
  <c r="G61" i="54" s="1"/>
  <c r="AZ6" i="53"/>
  <c r="F21" i="53"/>
  <c r="I12" i="54" s="1"/>
  <c r="O21" i="53"/>
  <c r="I21" i="54" s="1"/>
  <c r="W21" i="53"/>
  <c r="I31" i="54" s="1"/>
  <c r="AE21" i="53"/>
  <c r="I40" i="54" s="1"/>
  <c r="AN21" i="53"/>
  <c r="I49" i="54" s="1"/>
  <c r="AV21" i="53"/>
  <c r="I57" i="54" s="1"/>
  <c r="M18" i="54"/>
  <c r="M42" i="53"/>
  <c r="L19" i="54" s="1"/>
  <c r="M49" i="53"/>
  <c r="M19" i="54" s="1"/>
  <c r="U49" i="53"/>
  <c r="M29" i="54" s="1"/>
  <c r="AC49" i="53"/>
  <c r="M38" i="54" s="1"/>
  <c r="AL49" i="53"/>
  <c r="M47" i="54" s="1"/>
  <c r="AT49" i="53"/>
  <c r="M55" i="54" s="1"/>
  <c r="D60" i="53"/>
  <c r="G63" i="53"/>
  <c r="O13" i="54" s="1"/>
  <c r="P63" i="53"/>
  <c r="O24" i="54" s="1"/>
  <c r="X63" i="53"/>
  <c r="N36" i="54" s="1"/>
  <c r="AF63" i="53"/>
  <c r="AO63" i="53"/>
  <c r="AW63" i="53"/>
  <c r="I70" i="53"/>
  <c r="P15" i="54" s="1"/>
  <c r="R70" i="53"/>
  <c r="P26" i="54" s="1"/>
  <c r="Z70" i="53"/>
  <c r="P35" i="54" s="1"/>
  <c r="AI70" i="53"/>
  <c r="P44" i="54" s="1"/>
  <c r="AQ70" i="53"/>
  <c r="P52" i="54" s="1"/>
  <c r="AY70" i="53"/>
  <c r="P60" i="54" s="1"/>
  <c r="M105" i="53"/>
  <c r="W19" i="54" s="1"/>
  <c r="U105" i="53"/>
  <c r="W29" i="54" s="1"/>
  <c r="AC105" i="53"/>
  <c r="W38" i="54" s="1"/>
  <c r="AL105" i="53"/>
  <c r="W47" i="54" s="1"/>
  <c r="AT105" i="53"/>
  <c r="W55" i="54" s="1"/>
  <c r="D117" i="53"/>
  <c r="G120" i="53"/>
  <c r="Y13" i="54" s="1"/>
  <c r="P120" i="53"/>
  <c r="Y24" i="54" s="1"/>
  <c r="X120" i="53"/>
  <c r="AF120" i="53"/>
  <c r="Y41" i="54" s="1"/>
  <c r="AO120" i="53"/>
  <c r="Y50" i="54" s="1"/>
  <c r="AW120" i="53"/>
  <c r="Y58" i="54" s="1"/>
  <c r="J192" i="53"/>
  <c r="AL16" i="54" s="1"/>
  <c r="AP192" i="53"/>
  <c r="AL51" i="54" s="1"/>
  <c r="D290" i="53"/>
  <c r="D85" i="51"/>
  <c r="AF52" i="52"/>
  <c r="E235" i="51"/>
  <c r="AQ11" i="52" s="1"/>
  <c r="D236" i="51"/>
  <c r="D235" i="51" s="1"/>
  <c r="H7" i="49"/>
  <c r="G14" i="50" s="1"/>
  <c r="H6" i="49"/>
  <c r="Q7" i="49"/>
  <c r="G25" i="50" s="1"/>
  <c r="Q6" i="49"/>
  <c r="Y7" i="49"/>
  <c r="G34" i="50" s="1"/>
  <c r="Y6" i="49"/>
  <c r="AH7" i="49"/>
  <c r="G43" i="50" s="1"/>
  <c r="AH6" i="49"/>
  <c r="AP7" i="49"/>
  <c r="G51" i="50" s="1"/>
  <c r="AP6" i="49"/>
  <c r="AX7" i="49"/>
  <c r="G59" i="50" s="1"/>
  <c r="AX6" i="49"/>
  <c r="D29" i="49"/>
  <c r="G28" i="49"/>
  <c r="J13" i="50" s="1"/>
  <c r="D50" i="49"/>
  <c r="E49" i="49"/>
  <c r="M11" i="50" s="1"/>
  <c r="AF61" i="50"/>
  <c r="N50" i="48"/>
  <c r="O43" i="48"/>
  <c r="O50" i="48"/>
  <c r="N44" i="48"/>
  <c r="D252" i="47"/>
  <c r="E251" i="47"/>
  <c r="AP11" i="48" s="1"/>
  <c r="BF18" i="48"/>
  <c r="K354" i="47"/>
  <c r="BF17" i="48" s="1"/>
  <c r="K84" i="45"/>
  <c r="T17" i="46" s="1"/>
  <c r="T18" i="46"/>
  <c r="H112" i="59"/>
  <c r="X14" i="60" s="1"/>
  <c r="Q112" i="59"/>
  <c r="X25" i="60" s="1"/>
  <c r="Y112" i="59"/>
  <c r="X34" i="60" s="1"/>
  <c r="AH112" i="59"/>
  <c r="X43" i="60" s="1"/>
  <c r="AP112" i="59"/>
  <c r="X51" i="60" s="1"/>
  <c r="AX112" i="59"/>
  <c r="X59" i="60" s="1"/>
  <c r="D120" i="59"/>
  <c r="D119" i="59" s="1"/>
  <c r="M119" i="59"/>
  <c r="Y19" i="60" s="1"/>
  <c r="U119" i="59"/>
  <c r="AC119" i="59"/>
  <c r="Y38" i="60" s="1"/>
  <c r="AL119" i="59"/>
  <c r="Y47" i="60" s="1"/>
  <c r="AT119" i="59"/>
  <c r="Y55" i="60" s="1"/>
  <c r="K178" i="59"/>
  <c r="AF18" i="60"/>
  <c r="Z223" i="59"/>
  <c r="AO35" i="60" s="1"/>
  <c r="AI223" i="59"/>
  <c r="AO44" i="60" s="1"/>
  <c r="AQ223" i="59"/>
  <c r="AO52" i="60" s="1"/>
  <c r="AY223" i="59"/>
  <c r="AO60" i="60" s="1"/>
  <c r="X230" i="59"/>
  <c r="AO230" i="59"/>
  <c r="AP50" i="60" s="1"/>
  <c r="E263" i="59"/>
  <c r="AV11" i="60" s="1"/>
  <c r="G263" i="59"/>
  <c r="AV13" i="60" s="1"/>
  <c r="P263" i="59"/>
  <c r="AV24" i="60" s="1"/>
  <c r="X263" i="59"/>
  <c r="AF263" i="59"/>
  <c r="AV41" i="60" s="1"/>
  <c r="AO263" i="59"/>
  <c r="AV50" i="60" s="1"/>
  <c r="AW263" i="59"/>
  <c r="AV58" i="60" s="1"/>
  <c r="D271" i="59"/>
  <c r="O270" i="59"/>
  <c r="AW21" i="60" s="1"/>
  <c r="W270" i="59"/>
  <c r="AW31" i="60" s="1"/>
  <c r="AE270" i="59"/>
  <c r="AW40" i="60" s="1"/>
  <c r="AV270" i="59"/>
  <c r="AW57" i="60" s="1"/>
  <c r="J277" i="59"/>
  <c r="AX16" i="60" s="1"/>
  <c r="S277" i="59"/>
  <c r="AX27" i="60" s="1"/>
  <c r="AA277" i="59"/>
  <c r="AX36" i="60" s="1"/>
  <c r="AJ277" i="59"/>
  <c r="AX45" i="60" s="1"/>
  <c r="AR277" i="59"/>
  <c r="AX53" i="60" s="1"/>
  <c r="AZ277" i="59"/>
  <c r="AX61" i="60" s="1"/>
  <c r="Y277" i="59"/>
  <c r="AX34" i="60" s="1"/>
  <c r="F291" i="59"/>
  <c r="AZ12" i="60" s="1"/>
  <c r="O291" i="59"/>
  <c r="AZ21" i="60" s="1"/>
  <c r="W291" i="59"/>
  <c r="AZ31" i="60" s="1"/>
  <c r="AE291" i="59"/>
  <c r="AZ40" i="60" s="1"/>
  <c r="AN291" i="59"/>
  <c r="AZ49" i="60" s="1"/>
  <c r="AV291" i="59"/>
  <c r="AZ57" i="60" s="1"/>
  <c r="H298" i="59"/>
  <c r="BA14" i="60" s="1"/>
  <c r="Q298" i="59"/>
  <c r="BA25" i="60" s="1"/>
  <c r="Y298" i="59"/>
  <c r="BA34" i="60" s="1"/>
  <c r="AH298" i="59"/>
  <c r="BA43" i="60" s="1"/>
  <c r="AP298" i="59"/>
  <c r="BA51" i="60" s="1"/>
  <c r="AX298" i="59"/>
  <c r="BA59" i="60" s="1"/>
  <c r="D309" i="59"/>
  <c r="N326" i="59"/>
  <c r="BE20" i="60" s="1"/>
  <c r="V326" i="59"/>
  <c r="BE30" i="60" s="1"/>
  <c r="AD326" i="59"/>
  <c r="BE39" i="60" s="1"/>
  <c r="AM326" i="59"/>
  <c r="BE48" i="60" s="1"/>
  <c r="AU326" i="59"/>
  <c r="BE56" i="60" s="1"/>
  <c r="K333" i="59"/>
  <c r="BF17" i="60" s="1"/>
  <c r="T333" i="59"/>
  <c r="BF28" i="60" s="1"/>
  <c r="AB333" i="59"/>
  <c r="BF37" i="60" s="1"/>
  <c r="AS333" i="59"/>
  <c r="BF54" i="60" s="1"/>
  <c r="BA333" i="59"/>
  <c r="H6" i="57"/>
  <c r="Q6" i="57"/>
  <c r="Y6" i="57"/>
  <c r="AH6" i="57"/>
  <c r="AP6" i="57"/>
  <c r="AX6" i="57"/>
  <c r="D29" i="57"/>
  <c r="K28" i="57"/>
  <c r="J17" i="58" s="1"/>
  <c r="T28" i="57"/>
  <c r="J28" i="58" s="1"/>
  <c r="AB28" i="57"/>
  <c r="J37" i="58" s="1"/>
  <c r="AK28" i="57"/>
  <c r="J46" i="58" s="1"/>
  <c r="AS28" i="57"/>
  <c r="J54" i="58" s="1"/>
  <c r="BA28" i="57"/>
  <c r="J62" i="58" s="1"/>
  <c r="N42" i="57"/>
  <c r="L20" i="58" s="1"/>
  <c r="V42" i="57"/>
  <c r="L30" i="58" s="1"/>
  <c r="AD42" i="57"/>
  <c r="L39" i="58" s="1"/>
  <c r="AM42" i="57"/>
  <c r="L48" i="58" s="1"/>
  <c r="AU42" i="57"/>
  <c r="L56" i="58" s="1"/>
  <c r="AA63" i="57"/>
  <c r="N112" i="57"/>
  <c r="X20" i="58" s="1"/>
  <c r="AM112" i="57"/>
  <c r="X48" i="58" s="1"/>
  <c r="AU112" i="57"/>
  <c r="X56" i="58" s="1"/>
  <c r="K112" i="57"/>
  <c r="X17" i="58" s="1"/>
  <c r="T112" i="57"/>
  <c r="AB112" i="57"/>
  <c r="X37" i="58" s="1"/>
  <c r="AK112" i="57"/>
  <c r="X46" i="58" s="1"/>
  <c r="AS112" i="57"/>
  <c r="X54" i="58" s="1"/>
  <c r="BA112" i="57"/>
  <c r="X62" i="58" s="1"/>
  <c r="L141" i="57"/>
  <c r="L6" i="57"/>
  <c r="AD37" i="58"/>
  <c r="AD61" i="58"/>
  <c r="K157" i="57"/>
  <c r="D182" i="57"/>
  <c r="D181" i="57" s="1"/>
  <c r="M181" i="57"/>
  <c r="AL19" i="58" s="1"/>
  <c r="AC181" i="57"/>
  <c r="AL38" i="58" s="1"/>
  <c r="AS181" i="57"/>
  <c r="AL54" i="58" s="1"/>
  <c r="BA181" i="57"/>
  <c r="AL62" i="58" s="1"/>
  <c r="J181" i="57"/>
  <c r="AL16" i="58" s="1"/>
  <c r="R181" i="57"/>
  <c r="AL26" i="58" s="1"/>
  <c r="Z181" i="57"/>
  <c r="AL35" i="58" s="1"/>
  <c r="AH181" i="57"/>
  <c r="AL43" i="58" s="1"/>
  <c r="AP181" i="57"/>
  <c r="AL51" i="58" s="1"/>
  <c r="AX181" i="57"/>
  <c r="AL59" i="58" s="1"/>
  <c r="D199" i="57"/>
  <c r="N195" i="57"/>
  <c r="AN20" i="58" s="1"/>
  <c r="D243" i="57"/>
  <c r="E242" i="57"/>
  <c r="AV11" i="58" s="1"/>
  <c r="N242" i="57"/>
  <c r="AV20" i="58" s="1"/>
  <c r="V242" i="57"/>
  <c r="AV30" i="58" s="1"/>
  <c r="AD242" i="57"/>
  <c r="AV39" i="58" s="1"/>
  <c r="AM242" i="57"/>
  <c r="AV48" i="58" s="1"/>
  <c r="AU242" i="57"/>
  <c r="AV56" i="58" s="1"/>
  <c r="AH271" i="57"/>
  <c r="AZ43" i="58" s="1"/>
  <c r="AP271" i="57"/>
  <c r="AZ51" i="58" s="1"/>
  <c r="AX271" i="57"/>
  <c r="AZ59" i="58" s="1"/>
  <c r="N292" i="57"/>
  <c r="BC20" i="58" s="1"/>
  <c r="V292" i="57"/>
  <c r="BC30" i="58" s="1"/>
  <c r="AD292" i="57"/>
  <c r="BC39" i="58" s="1"/>
  <c r="AM292" i="57"/>
  <c r="BC48" i="58" s="1"/>
  <c r="AU292" i="57"/>
  <c r="BC56" i="58" s="1"/>
  <c r="H299" i="57"/>
  <c r="BD14" i="58" s="1"/>
  <c r="Q299" i="57"/>
  <c r="BD25" i="58" s="1"/>
  <c r="Y299" i="57"/>
  <c r="BD34" i="58" s="1"/>
  <c r="AH299" i="57"/>
  <c r="BD43" i="58" s="1"/>
  <c r="AP299" i="57"/>
  <c r="BD51" i="58" s="1"/>
  <c r="AX299" i="57"/>
  <c r="BD59" i="58" s="1"/>
  <c r="N306" i="57"/>
  <c r="BE20" i="58" s="1"/>
  <c r="AU306" i="57"/>
  <c r="BE56" i="58" s="1"/>
  <c r="F6" i="55"/>
  <c r="O6" i="55"/>
  <c r="W6" i="55"/>
  <c r="AE6" i="55"/>
  <c r="AN6" i="55"/>
  <c r="AV6" i="55"/>
  <c r="K28" i="55"/>
  <c r="J17" i="56" s="1"/>
  <c r="N28" i="55"/>
  <c r="J20" i="56" s="1"/>
  <c r="V28" i="55"/>
  <c r="J30" i="56" s="1"/>
  <c r="AD28" i="55"/>
  <c r="J39" i="56" s="1"/>
  <c r="AM28" i="55"/>
  <c r="J48" i="56" s="1"/>
  <c r="AU28" i="55"/>
  <c r="J56" i="56" s="1"/>
  <c r="Q35" i="55"/>
  <c r="K25" i="56" s="1"/>
  <c r="Y35" i="55"/>
  <c r="K34" i="56" s="1"/>
  <c r="AH35" i="55"/>
  <c r="K43" i="56" s="1"/>
  <c r="AP35" i="55"/>
  <c r="K51" i="56" s="1"/>
  <c r="AX35" i="55"/>
  <c r="K59" i="56" s="1"/>
  <c r="K42" i="55"/>
  <c r="L17" i="56" s="1"/>
  <c r="T42" i="55"/>
  <c r="L28" i="56" s="1"/>
  <c r="AB42" i="55"/>
  <c r="L37" i="56" s="1"/>
  <c r="AK42" i="55"/>
  <c r="L46" i="56" s="1"/>
  <c r="AS42" i="55"/>
  <c r="L54" i="56" s="1"/>
  <c r="BA42" i="55"/>
  <c r="L62" i="56" s="1"/>
  <c r="D50" i="55"/>
  <c r="G49" i="55"/>
  <c r="M13" i="56" s="1"/>
  <c r="P49" i="55"/>
  <c r="M24" i="56" s="1"/>
  <c r="X49" i="55"/>
  <c r="AF49" i="55"/>
  <c r="M41" i="56" s="1"/>
  <c r="AO49" i="55"/>
  <c r="M50" i="56" s="1"/>
  <c r="AW49" i="55"/>
  <c r="M58" i="56" s="1"/>
  <c r="J56" i="55"/>
  <c r="N16" i="56" s="1"/>
  <c r="S56" i="55"/>
  <c r="N27" i="56" s="1"/>
  <c r="AA56" i="55"/>
  <c r="AJ56" i="55"/>
  <c r="AR56" i="55"/>
  <c r="AZ56" i="55"/>
  <c r="K63" i="55"/>
  <c r="O17" i="56" s="1"/>
  <c r="H63" i="55"/>
  <c r="O14" i="56" s="1"/>
  <c r="Q63" i="55"/>
  <c r="O25" i="56" s="1"/>
  <c r="Y63" i="55"/>
  <c r="AH63" i="55"/>
  <c r="AP63" i="55"/>
  <c r="AX63" i="55"/>
  <c r="J112" i="55"/>
  <c r="S112" i="55"/>
  <c r="X27" i="56" s="1"/>
  <c r="AA112" i="55"/>
  <c r="X36" i="56" s="1"/>
  <c r="AJ112" i="55"/>
  <c r="X45" i="56" s="1"/>
  <c r="AR112" i="55"/>
  <c r="X53" i="56" s="1"/>
  <c r="AZ112" i="55"/>
  <c r="X61" i="56" s="1"/>
  <c r="E119" i="55"/>
  <c r="Y11" i="56" s="1"/>
  <c r="N119" i="55"/>
  <c r="Y20" i="56" s="1"/>
  <c r="V119" i="55"/>
  <c r="Y30" i="56" s="1"/>
  <c r="AD119" i="55"/>
  <c r="Y39" i="56" s="1"/>
  <c r="AM119" i="55"/>
  <c r="Y48" i="56" s="1"/>
  <c r="AU119" i="55"/>
  <c r="Y56" i="56" s="1"/>
  <c r="J126" i="55"/>
  <c r="Z16" i="56" s="1"/>
  <c r="S126" i="55"/>
  <c r="Z27" i="56" s="1"/>
  <c r="AA126" i="55"/>
  <c r="Z36" i="56" s="1"/>
  <c r="AJ126" i="55"/>
  <c r="Z45" i="56" s="1"/>
  <c r="AR126" i="55"/>
  <c r="Z53" i="56" s="1"/>
  <c r="AZ126" i="55"/>
  <c r="Z61" i="56" s="1"/>
  <c r="K167" i="55"/>
  <c r="D176" i="55"/>
  <c r="D175" i="55" s="1"/>
  <c r="G197" i="55"/>
  <c r="AL13" i="56" s="1"/>
  <c r="O197" i="55"/>
  <c r="AL21" i="56" s="1"/>
  <c r="W197" i="55"/>
  <c r="AL31" i="56" s="1"/>
  <c r="AE197" i="55"/>
  <c r="AL40" i="56" s="1"/>
  <c r="AM197" i="55"/>
  <c r="AL48" i="56" s="1"/>
  <c r="AU197" i="55"/>
  <c r="AL56" i="56" s="1"/>
  <c r="J204" i="55"/>
  <c r="AM16" i="56" s="1"/>
  <c r="S204" i="55"/>
  <c r="AM27" i="56" s="1"/>
  <c r="AA204" i="55"/>
  <c r="AM36" i="56" s="1"/>
  <c r="AJ204" i="55"/>
  <c r="AM45" i="56" s="1"/>
  <c r="AR204" i="55"/>
  <c r="AM53" i="56" s="1"/>
  <c r="AZ204" i="55"/>
  <c r="AM61" i="56" s="1"/>
  <c r="H218" i="55"/>
  <c r="AO14" i="56" s="1"/>
  <c r="Q218" i="55"/>
  <c r="AO25" i="56" s="1"/>
  <c r="Y218" i="55"/>
  <c r="AO34" i="56" s="1"/>
  <c r="AH218" i="55"/>
  <c r="AO43" i="56" s="1"/>
  <c r="AP218" i="55"/>
  <c r="AO51" i="56" s="1"/>
  <c r="AX218" i="55"/>
  <c r="AO59" i="56" s="1"/>
  <c r="N225" i="55"/>
  <c r="AP20" i="56" s="1"/>
  <c r="V225" i="55"/>
  <c r="AP30" i="56" s="1"/>
  <c r="AD225" i="55"/>
  <c r="AP39" i="56" s="1"/>
  <c r="AM225" i="55"/>
  <c r="AP48" i="56" s="1"/>
  <c r="AU225" i="55"/>
  <c r="AP56" i="56" s="1"/>
  <c r="K232" i="55"/>
  <c r="AQ17" i="56" s="1"/>
  <c r="AQ18" i="56"/>
  <c r="K244" i="55"/>
  <c r="AT17" i="56" s="1"/>
  <c r="T244" i="55"/>
  <c r="AT28" i="56" s="1"/>
  <c r="AB244" i="55"/>
  <c r="AT37" i="56" s="1"/>
  <c r="AK244" i="55"/>
  <c r="AT46" i="56" s="1"/>
  <c r="AS244" i="55"/>
  <c r="AT54" i="56" s="1"/>
  <c r="BA244" i="55"/>
  <c r="AT62" i="56" s="1"/>
  <c r="J251" i="55"/>
  <c r="AU16" i="56" s="1"/>
  <c r="S251" i="55"/>
  <c r="AU27" i="56" s="1"/>
  <c r="AA251" i="55"/>
  <c r="AU36" i="56" s="1"/>
  <c r="AJ251" i="55"/>
  <c r="AU45" i="56" s="1"/>
  <c r="AR251" i="55"/>
  <c r="AU53" i="56" s="1"/>
  <c r="AZ251" i="55"/>
  <c r="AU61" i="56" s="1"/>
  <c r="J260" i="55"/>
  <c r="AV16" i="56" s="1"/>
  <c r="S260" i="55"/>
  <c r="AV27" i="56" s="1"/>
  <c r="AA260" i="55"/>
  <c r="AV36" i="56" s="1"/>
  <c r="AJ260" i="55"/>
  <c r="AV45" i="56" s="1"/>
  <c r="AR260" i="55"/>
  <c r="AV53" i="56" s="1"/>
  <c r="AZ260" i="55"/>
  <c r="AV61" i="56" s="1"/>
  <c r="I267" i="55"/>
  <c r="AW15" i="56" s="1"/>
  <c r="R267" i="55"/>
  <c r="AW26" i="56" s="1"/>
  <c r="Z267" i="55"/>
  <c r="AW35" i="56" s="1"/>
  <c r="AI267" i="55"/>
  <c r="AW44" i="56" s="1"/>
  <c r="AQ267" i="55"/>
  <c r="AW52" i="56" s="1"/>
  <c r="AY267" i="55"/>
  <c r="AW60" i="56" s="1"/>
  <c r="H274" i="55"/>
  <c r="AX14" i="56" s="1"/>
  <c r="Q274" i="55"/>
  <c r="AX25" i="56" s="1"/>
  <c r="Y274" i="55"/>
  <c r="AX34" i="56" s="1"/>
  <c r="AH274" i="55"/>
  <c r="AX43" i="56" s="1"/>
  <c r="AP274" i="55"/>
  <c r="AX51" i="56" s="1"/>
  <c r="AX274" i="55"/>
  <c r="AX59" i="56" s="1"/>
  <c r="H281" i="55"/>
  <c r="AY14" i="56" s="1"/>
  <c r="Q281" i="55"/>
  <c r="AY25" i="56" s="1"/>
  <c r="Y281" i="55"/>
  <c r="AY34" i="56" s="1"/>
  <c r="AH281" i="55"/>
  <c r="AY43" i="56" s="1"/>
  <c r="AP281" i="55"/>
  <c r="AY51" i="56" s="1"/>
  <c r="AX281" i="55"/>
  <c r="AY59" i="56" s="1"/>
  <c r="O309" i="55"/>
  <c r="BC21" i="56" s="1"/>
  <c r="W309" i="55"/>
  <c r="BC31" i="56" s="1"/>
  <c r="AE309" i="55"/>
  <c r="BC40" i="56" s="1"/>
  <c r="AN309" i="55"/>
  <c r="BC49" i="56" s="1"/>
  <c r="AV309" i="55"/>
  <c r="BC57" i="56" s="1"/>
  <c r="K330" i="55"/>
  <c r="BF17" i="56" s="1"/>
  <c r="T330" i="55"/>
  <c r="BF28" i="56" s="1"/>
  <c r="AB330" i="55"/>
  <c r="BF37" i="56" s="1"/>
  <c r="AK330" i="55"/>
  <c r="BF46" i="56" s="1"/>
  <c r="AS330" i="55"/>
  <c r="BF54" i="56" s="1"/>
  <c r="BA330" i="55"/>
  <c r="K7" i="53"/>
  <c r="G17" i="54" s="1"/>
  <c r="K6" i="53"/>
  <c r="T7" i="53"/>
  <c r="G28" i="54" s="1"/>
  <c r="T6" i="53"/>
  <c r="AB7" i="53"/>
  <c r="G37" i="54" s="1"/>
  <c r="AB6" i="53"/>
  <c r="AK7" i="53"/>
  <c r="G46" i="54" s="1"/>
  <c r="AK6" i="53"/>
  <c r="AS7" i="53"/>
  <c r="G54" i="54" s="1"/>
  <c r="AS6" i="53"/>
  <c r="BA7" i="53"/>
  <c r="G62" i="54" s="1"/>
  <c r="BA6" i="53"/>
  <c r="I14" i="53"/>
  <c r="H15" i="54" s="1"/>
  <c r="AI14" i="53"/>
  <c r="H44" i="54" s="1"/>
  <c r="AQ14" i="53"/>
  <c r="H52" i="54" s="1"/>
  <c r="AY14" i="53"/>
  <c r="H60" i="54" s="1"/>
  <c r="K21" i="53"/>
  <c r="I17" i="54" s="1"/>
  <c r="G28" i="53"/>
  <c r="J13" i="54" s="1"/>
  <c r="P28" i="53"/>
  <c r="J24" i="54" s="1"/>
  <c r="X28" i="53"/>
  <c r="AF28" i="53"/>
  <c r="J41" i="54" s="1"/>
  <c r="AO28" i="53"/>
  <c r="J50" i="54" s="1"/>
  <c r="AW28" i="53"/>
  <c r="J58" i="54" s="1"/>
  <c r="D64" i="53"/>
  <c r="N61" i="54"/>
  <c r="H63" i="53"/>
  <c r="O14" i="54" s="1"/>
  <c r="Q63" i="53"/>
  <c r="O25" i="54" s="1"/>
  <c r="Y63" i="53"/>
  <c r="AH63" i="53"/>
  <c r="AP63" i="53"/>
  <c r="AX63" i="53"/>
  <c r="J70" i="53"/>
  <c r="P16" i="54" s="1"/>
  <c r="S70" i="53"/>
  <c r="P27" i="54" s="1"/>
  <c r="AA70" i="53"/>
  <c r="P36" i="54" s="1"/>
  <c r="AJ70" i="53"/>
  <c r="P45" i="54" s="1"/>
  <c r="AR70" i="53"/>
  <c r="P53" i="54" s="1"/>
  <c r="AZ70" i="53"/>
  <c r="P61" i="54" s="1"/>
  <c r="M77" i="53"/>
  <c r="Q19" i="54" s="1"/>
  <c r="U77" i="53"/>
  <c r="Q29" i="54" s="1"/>
  <c r="AC77" i="53"/>
  <c r="Q38" i="54" s="1"/>
  <c r="AL77" i="53"/>
  <c r="Q47" i="54" s="1"/>
  <c r="AT77" i="53"/>
  <c r="Q55" i="54" s="1"/>
  <c r="G84" i="53"/>
  <c r="T13" i="54" s="1"/>
  <c r="P84" i="53"/>
  <c r="X84" i="53"/>
  <c r="AF84" i="53"/>
  <c r="T41" i="54" s="1"/>
  <c r="AO84" i="53"/>
  <c r="T50" i="54" s="1"/>
  <c r="AW84" i="53"/>
  <c r="T58" i="54" s="1"/>
  <c r="D121" i="53"/>
  <c r="H120" i="53"/>
  <c r="Y14" i="54" s="1"/>
  <c r="Q120" i="53"/>
  <c r="Y25" i="54" s="1"/>
  <c r="Y120" i="53"/>
  <c r="Y34" i="54" s="1"/>
  <c r="AH120" i="53"/>
  <c r="Y43" i="54" s="1"/>
  <c r="AP120" i="53"/>
  <c r="Y51" i="54" s="1"/>
  <c r="AX120" i="53"/>
  <c r="Y59" i="54" s="1"/>
  <c r="D128" i="53"/>
  <c r="AG61" i="54"/>
  <c r="K172" i="53"/>
  <c r="AG17" i="54" s="1"/>
  <c r="AG18" i="54"/>
  <c r="K184" i="53"/>
  <c r="AJ17" i="54" s="1"/>
  <c r="AJ18" i="54"/>
  <c r="O199" i="53"/>
  <c r="AM21" i="54" s="1"/>
  <c r="W199" i="53"/>
  <c r="AM31" i="54" s="1"/>
  <c r="AN199" i="53"/>
  <c r="AM49" i="54" s="1"/>
  <c r="AV199" i="53"/>
  <c r="AM57" i="54" s="1"/>
  <c r="N206" i="53"/>
  <c r="AN20" i="54" s="1"/>
  <c r="V206" i="53"/>
  <c r="AN30" i="54" s="1"/>
  <c r="AD206" i="53"/>
  <c r="AN39" i="54" s="1"/>
  <c r="AM206" i="53"/>
  <c r="AN48" i="54" s="1"/>
  <c r="AU206" i="53"/>
  <c r="AN56" i="54" s="1"/>
  <c r="K213" i="53"/>
  <c r="AO17" i="54" s="1"/>
  <c r="T213" i="53"/>
  <c r="AO28" i="54" s="1"/>
  <c r="AB213" i="53"/>
  <c r="AO37" i="54" s="1"/>
  <c r="AK213" i="53"/>
  <c r="AO46" i="54" s="1"/>
  <c r="AS213" i="53"/>
  <c r="AO54" i="54" s="1"/>
  <c r="BA213" i="53"/>
  <c r="AO62" i="54" s="1"/>
  <c r="I220" i="53"/>
  <c r="AP15" i="54" s="1"/>
  <c r="AY220" i="53"/>
  <c r="AP60" i="54" s="1"/>
  <c r="V21" i="51"/>
  <c r="I30" i="52" s="1"/>
  <c r="J42" i="51"/>
  <c r="S42" i="51"/>
  <c r="L27" i="52" s="1"/>
  <c r="AA42" i="51"/>
  <c r="L36" i="52" s="1"/>
  <c r="AJ42" i="51"/>
  <c r="L45" i="52" s="1"/>
  <c r="AR42" i="51"/>
  <c r="L53" i="52" s="1"/>
  <c r="I49" i="51"/>
  <c r="M15" i="52" s="1"/>
  <c r="D57" i="51"/>
  <c r="Q112" i="51"/>
  <c r="X25" i="52" s="1"/>
  <c r="AH112" i="51"/>
  <c r="K134" i="51"/>
  <c r="AA17" i="52" s="1"/>
  <c r="T134" i="51"/>
  <c r="AA28" i="52" s="1"/>
  <c r="AK134" i="51"/>
  <c r="AA46" i="52" s="1"/>
  <c r="BA134" i="51"/>
  <c r="AA62" i="52" s="1"/>
  <c r="F188" i="51"/>
  <c r="AI12" i="52" s="1"/>
  <c r="D189" i="51"/>
  <c r="D188" i="51" s="1"/>
  <c r="S14" i="49"/>
  <c r="H27" i="50" s="1"/>
  <c r="AA14" i="49"/>
  <c r="H36" i="50" s="1"/>
  <c r="AJ54" i="50"/>
  <c r="D299" i="49"/>
  <c r="AF52" i="48"/>
  <c r="U326" i="47"/>
  <c r="BB29" i="48" s="1"/>
  <c r="AB7" i="45"/>
  <c r="G37" i="46" s="1"/>
  <c r="AH62" i="60"/>
  <c r="AI37" i="60"/>
  <c r="K223" i="59"/>
  <c r="AO17" i="60" s="1"/>
  <c r="AO18" i="60"/>
  <c r="AK223" i="59"/>
  <c r="AO46" i="60" s="1"/>
  <c r="AS223" i="59"/>
  <c r="AO54" i="60" s="1"/>
  <c r="J223" i="59"/>
  <c r="AO16" i="60" s="1"/>
  <c r="S223" i="59"/>
  <c r="AO27" i="60" s="1"/>
  <c r="AA223" i="59"/>
  <c r="AO36" i="60" s="1"/>
  <c r="AJ223" i="59"/>
  <c r="AR223" i="59"/>
  <c r="AO53" i="60" s="1"/>
  <c r="AZ223" i="59"/>
  <c r="AO61" i="60" s="1"/>
  <c r="AI230" i="59"/>
  <c r="AP44" i="60" s="1"/>
  <c r="AY230" i="59"/>
  <c r="AP60" i="60" s="1"/>
  <c r="J249" i="59"/>
  <c r="AT16" i="60" s="1"/>
  <c r="S249" i="59"/>
  <c r="AT27" i="60" s="1"/>
  <c r="AA249" i="59"/>
  <c r="AT36" i="60" s="1"/>
  <c r="AJ249" i="59"/>
  <c r="AT45" i="60" s="1"/>
  <c r="AR249" i="59"/>
  <c r="AT53" i="60" s="1"/>
  <c r="AZ249" i="59"/>
  <c r="AT61" i="60" s="1"/>
  <c r="I263" i="59"/>
  <c r="AV15" i="60" s="1"/>
  <c r="AI263" i="59"/>
  <c r="AV44" i="60" s="1"/>
  <c r="AQ263" i="59"/>
  <c r="K270" i="59"/>
  <c r="AW17" i="60" s="1"/>
  <c r="G270" i="59"/>
  <c r="AW13" i="60" s="1"/>
  <c r="P270" i="59"/>
  <c r="AW24" i="60" s="1"/>
  <c r="AF270" i="59"/>
  <c r="AW41" i="60" s="1"/>
  <c r="AO270" i="59"/>
  <c r="AW270" i="59"/>
  <c r="AW58" i="60" s="1"/>
  <c r="E270" i="59"/>
  <c r="AW11" i="60" s="1"/>
  <c r="V270" i="59"/>
  <c r="AD270" i="59"/>
  <c r="AM270" i="59"/>
  <c r="AW48" i="60" s="1"/>
  <c r="G284" i="59"/>
  <c r="AY13" i="60" s="1"/>
  <c r="P284" i="59"/>
  <c r="AY24" i="60" s="1"/>
  <c r="X284" i="59"/>
  <c r="AF284" i="59"/>
  <c r="AY41" i="60" s="1"/>
  <c r="AO284" i="59"/>
  <c r="AY50" i="60" s="1"/>
  <c r="AW284" i="59"/>
  <c r="AY58" i="60" s="1"/>
  <c r="H291" i="59"/>
  <c r="AZ14" i="60" s="1"/>
  <c r="Q291" i="59"/>
  <c r="AZ25" i="60" s="1"/>
  <c r="AH291" i="59"/>
  <c r="AZ43" i="60" s="1"/>
  <c r="AP291" i="59"/>
  <c r="AZ51" i="60" s="1"/>
  <c r="AX291" i="59"/>
  <c r="AZ59" i="60" s="1"/>
  <c r="K298" i="59"/>
  <c r="BA17" i="60" s="1"/>
  <c r="BA18" i="60"/>
  <c r="AK298" i="59"/>
  <c r="BA46" i="60" s="1"/>
  <c r="AS298" i="59"/>
  <c r="BA54" i="60" s="1"/>
  <c r="I298" i="59"/>
  <c r="BA15" i="60" s="1"/>
  <c r="R298" i="59"/>
  <c r="BA26" i="60" s="1"/>
  <c r="Z298" i="59"/>
  <c r="BA35" i="60" s="1"/>
  <c r="AI298" i="59"/>
  <c r="BA44" i="60" s="1"/>
  <c r="AQ298" i="59"/>
  <c r="BA52" i="60" s="1"/>
  <c r="AY298" i="59"/>
  <c r="BA60" i="60" s="1"/>
  <c r="H305" i="59"/>
  <c r="BB14" i="60" s="1"/>
  <c r="Q305" i="59"/>
  <c r="BB25" i="60" s="1"/>
  <c r="AH305" i="59"/>
  <c r="BB43" i="60" s="1"/>
  <c r="AX305" i="59"/>
  <c r="BB59" i="60" s="1"/>
  <c r="G305" i="59"/>
  <c r="BB13" i="60" s="1"/>
  <c r="P305" i="59"/>
  <c r="BB24" i="60" s="1"/>
  <c r="X305" i="59"/>
  <c r="AF305" i="59"/>
  <c r="BB41" i="60" s="1"/>
  <c r="AO305" i="59"/>
  <c r="BB50" i="60" s="1"/>
  <c r="G326" i="59"/>
  <c r="BE13" i="60" s="1"/>
  <c r="P326" i="59"/>
  <c r="BE24" i="60" s="1"/>
  <c r="X326" i="59"/>
  <c r="AF326" i="59"/>
  <c r="BE41" i="60" s="1"/>
  <c r="AO326" i="59"/>
  <c r="BE50" i="60" s="1"/>
  <c r="AW326" i="59"/>
  <c r="BE58" i="60" s="1"/>
  <c r="F326" i="59"/>
  <c r="BE12" i="60" s="1"/>
  <c r="W326" i="59"/>
  <c r="BE31" i="60" s="1"/>
  <c r="AE326" i="59"/>
  <c r="BE40" i="60" s="1"/>
  <c r="AN326" i="59"/>
  <c r="BE49" i="60" s="1"/>
  <c r="N7" i="57"/>
  <c r="G20" i="58" s="1"/>
  <c r="AD7" i="57"/>
  <c r="G39" i="58" s="1"/>
  <c r="AU7" i="57"/>
  <c r="G56" i="58" s="1"/>
  <c r="J7" i="57"/>
  <c r="G16" i="58" s="1"/>
  <c r="AJ7" i="57"/>
  <c r="AR7" i="57"/>
  <c r="G53" i="58" s="1"/>
  <c r="I6" i="57"/>
  <c r="R6" i="57"/>
  <c r="Z6" i="57"/>
  <c r="AI6" i="57"/>
  <c r="AQ6" i="57"/>
  <c r="AY6" i="57"/>
  <c r="I21" i="57"/>
  <c r="I15" i="58" s="1"/>
  <c r="R21" i="57"/>
  <c r="I26" i="58" s="1"/>
  <c r="AI21" i="57"/>
  <c r="I44" i="58" s="1"/>
  <c r="AQ21" i="57"/>
  <c r="I52" i="58" s="1"/>
  <c r="AY21" i="57"/>
  <c r="AD28" i="57"/>
  <c r="J39" i="58" s="1"/>
  <c r="M42" i="57"/>
  <c r="L19" i="58" s="1"/>
  <c r="G42" i="57"/>
  <c r="L13" i="58" s="1"/>
  <c r="P42" i="57"/>
  <c r="L24" i="58" s="1"/>
  <c r="X42" i="57"/>
  <c r="AF42" i="57"/>
  <c r="L41" i="58" s="1"/>
  <c r="AO42" i="57"/>
  <c r="L50" i="58" s="1"/>
  <c r="AW42" i="57"/>
  <c r="L58" i="58" s="1"/>
  <c r="F42" i="57"/>
  <c r="L12" i="58" s="1"/>
  <c r="O42" i="57"/>
  <c r="L21" i="58" s="1"/>
  <c r="W42" i="57"/>
  <c r="L31" i="58" s="1"/>
  <c r="AE42" i="57"/>
  <c r="L40" i="58" s="1"/>
  <c r="AN42" i="57"/>
  <c r="L49" i="58" s="1"/>
  <c r="AV42" i="57"/>
  <c r="L57" i="58" s="1"/>
  <c r="AC77" i="57"/>
  <c r="Q38" i="58" s="1"/>
  <c r="AL77" i="57"/>
  <c r="Q47" i="58" s="1"/>
  <c r="AT77" i="57"/>
  <c r="Q55" i="58" s="1"/>
  <c r="AE112" i="57"/>
  <c r="X40" i="58" s="1"/>
  <c r="M112" i="57"/>
  <c r="X19" i="58" s="1"/>
  <c r="U112" i="57"/>
  <c r="X29" i="58" s="1"/>
  <c r="AC112" i="57"/>
  <c r="X38" i="58" s="1"/>
  <c r="AL112" i="57"/>
  <c r="X47" i="58" s="1"/>
  <c r="AT112" i="57"/>
  <c r="X55" i="58" s="1"/>
  <c r="O119" i="57"/>
  <c r="Y21" i="58" s="1"/>
  <c r="W119" i="57"/>
  <c r="Y31" i="58" s="1"/>
  <c r="AE119" i="57"/>
  <c r="Y40" i="58" s="1"/>
  <c r="AN119" i="57"/>
  <c r="Y49" i="58" s="1"/>
  <c r="AV119" i="57"/>
  <c r="Y57" i="58" s="1"/>
  <c r="D153" i="57"/>
  <c r="D152" i="57" s="1"/>
  <c r="D166" i="57"/>
  <c r="D165" i="57" s="1"/>
  <c r="K220" i="57"/>
  <c r="AR17" i="58" s="1"/>
  <c r="AR18" i="58"/>
  <c r="G242" i="57"/>
  <c r="AV13" i="58" s="1"/>
  <c r="P242" i="57"/>
  <c r="AV24" i="58" s="1"/>
  <c r="X242" i="57"/>
  <c r="AO242" i="57"/>
  <c r="AV50" i="58" s="1"/>
  <c r="AW242" i="57"/>
  <c r="AV58" i="58" s="1"/>
  <c r="I271" i="57"/>
  <c r="AZ15" i="58" s="1"/>
  <c r="R271" i="57"/>
  <c r="AZ26" i="58" s="1"/>
  <c r="Z271" i="57"/>
  <c r="AZ35" i="58" s="1"/>
  <c r="AI271" i="57"/>
  <c r="AZ44" i="58" s="1"/>
  <c r="AQ271" i="57"/>
  <c r="AZ52" i="58" s="1"/>
  <c r="AY271" i="57"/>
  <c r="AZ60" i="58" s="1"/>
  <c r="G292" i="57"/>
  <c r="BC13" i="58" s="1"/>
  <c r="P292" i="57"/>
  <c r="BC24" i="58" s="1"/>
  <c r="X292" i="57"/>
  <c r="AF292" i="57"/>
  <c r="BC41" i="58" s="1"/>
  <c r="AO292" i="57"/>
  <c r="BC50" i="58" s="1"/>
  <c r="AW292" i="57"/>
  <c r="BC58" i="58" s="1"/>
  <c r="J299" i="57"/>
  <c r="BD16" i="58" s="1"/>
  <c r="S299" i="57"/>
  <c r="BD27" i="58" s="1"/>
  <c r="AJ299" i="57"/>
  <c r="BD45" i="58" s="1"/>
  <c r="AR299" i="57"/>
  <c r="BD53" i="58" s="1"/>
  <c r="AZ299" i="57"/>
  <c r="BD61" i="58" s="1"/>
  <c r="AM313" i="57"/>
  <c r="BF48" i="58" s="1"/>
  <c r="AU313" i="57"/>
  <c r="BF56" i="58" s="1"/>
  <c r="AI7" i="55"/>
  <c r="G44" i="56" s="1"/>
  <c r="G6" i="55"/>
  <c r="P6" i="55"/>
  <c r="X6" i="55"/>
  <c r="AF6" i="55"/>
  <c r="AO6" i="55"/>
  <c r="AW6" i="55"/>
  <c r="G28" i="55"/>
  <c r="J13" i="56" s="1"/>
  <c r="X28" i="55"/>
  <c r="AO28" i="55"/>
  <c r="J50" i="56" s="1"/>
  <c r="F28" i="55"/>
  <c r="J12" i="56" s="1"/>
  <c r="O28" i="55"/>
  <c r="J21" i="56" s="1"/>
  <c r="W28" i="55"/>
  <c r="J31" i="56" s="1"/>
  <c r="AE28" i="55"/>
  <c r="J40" i="56" s="1"/>
  <c r="AN28" i="55"/>
  <c r="J49" i="56" s="1"/>
  <c r="AV28" i="55"/>
  <c r="J57" i="56" s="1"/>
  <c r="S35" i="55"/>
  <c r="K27" i="56" s="1"/>
  <c r="AJ35" i="55"/>
  <c r="K45" i="56" s="1"/>
  <c r="AR35" i="55"/>
  <c r="K53" i="56" s="1"/>
  <c r="AZ35" i="55"/>
  <c r="K61" i="56" s="1"/>
  <c r="I35" i="55"/>
  <c r="R35" i="55"/>
  <c r="K26" i="56" s="1"/>
  <c r="Z35" i="55"/>
  <c r="K35" i="56" s="1"/>
  <c r="AI35" i="55"/>
  <c r="K44" i="56" s="1"/>
  <c r="AQ35" i="55"/>
  <c r="K52" i="56" s="1"/>
  <c r="AY35" i="55"/>
  <c r="K60" i="56" s="1"/>
  <c r="D43" i="55"/>
  <c r="AD42" i="55"/>
  <c r="L39" i="56" s="1"/>
  <c r="AU42" i="55"/>
  <c r="L56" i="56" s="1"/>
  <c r="M42" i="55"/>
  <c r="L19" i="56" s="1"/>
  <c r="U42" i="55"/>
  <c r="L29" i="56" s="1"/>
  <c r="AC42" i="55"/>
  <c r="L38" i="56" s="1"/>
  <c r="AL42" i="55"/>
  <c r="L47" i="56" s="1"/>
  <c r="AT42" i="55"/>
  <c r="L55" i="56" s="1"/>
  <c r="M56" i="55"/>
  <c r="N19" i="56" s="1"/>
  <c r="AC56" i="55"/>
  <c r="AL56" i="55"/>
  <c r="AT56" i="55"/>
  <c r="D74" i="55"/>
  <c r="AE77" i="55"/>
  <c r="Q40" i="56" s="1"/>
  <c r="AN77" i="55"/>
  <c r="Q49" i="56" s="1"/>
  <c r="AV77" i="55"/>
  <c r="Q57" i="56" s="1"/>
  <c r="J84" i="55"/>
  <c r="T16" i="56" s="1"/>
  <c r="S84" i="55"/>
  <c r="AA84" i="55"/>
  <c r="T36" i="56" s="1"/>
  <c r="AJ84" i="55"/>
  <c r="T45" i="56" s="1"/>
  <c r="AR84" i="55"/>
  <c r="T53" i="56" s="1"/>
  <c r="AZ84" i="55"/>
  <c r="T61" i="56" s="1"/>
  <c r="I84" i="55"/>
  <c r="T15" i="56" s="1"/>
  <c r="R84" i="55"/>
  <c r="T26" i="56" s="1"/>
  <c r="Z84" i="55"/>
  <c r="T35" i="56" s="1"/>
  <c r="AI84" i="55"/>
  <c r="T44" i="56" s="1"/>
  <c r="AQ84" i="55"/>
  <c r="T52" i="56" s="1"/>
  <c r="AY84" i="55"/>
  <c r="T60" i="56" s="1"/>
  <c r="O91" i="55"/>
  <c r="U21" i="56" s="1"/>
  <c r="W91" i="55"/>
  <c r="U31" i="56" s="1"/>
  <c r="AE91" i="55"/>
  <c r="U40" i="56" s="1"/>
  <c r="W105" i="55"/>
  <c r="W31" i="56" s="1"/>
  <c r="K112" i="55"/>
  <c r="X17" i="56" s="1"/>
  <c r="AK112" i="55"/>
  <c r="X46" i="56" s="1"/>
  <c r="AS112" i="55"/>
  <c r="X54" i="56" s="1"/>
  <c r="H119" i="55"/>
  <c r="Y14" i="56" s="1"/>
  <c r="Q119" i="55"/>
  <c r="Y25" i="56" s="1"/>
  <c r="AP119" i="55"/>
  <c r="Y51" i="56" s="1"/>
  <c r="F133" i="55"/>
  <c r="AA12" i="56" s="1"/>
  <c r="AE133" i="55"/>
  <c r="AA40" i="56" s="1"/>
  <c r="AN133" i="55"/>
  <c r="AA49" i="56" s="1"/>
  <c r="E133" i="55"/>
  <c r="AA11" i="56" s="1"/>
  <c r="N133" i="55"/>
  <c r="AA20" i="56" s="1"/>
  <c r="V133" i="55"/>
  <c r="AA30" i="56" s="1"/>
  <c r="AD133" i="55"/>
  <c r="AA39" i="56" s="1"/>
  <c r="AM133" i="55"/>
  <c r="AA48" i="56" s="1"/>
  <c r="AU133" i="55"/>
  <c r="AA56" i="56" s="1"/>
  <c r="L141" i="55"/>
  <c r="M197" i="55"/>
  <c r="AL19" i="56" s="1"/>
  <c r="AC197" i="55"/>
  <c r="AL38" i="56" s="1"/>
  <c r="AK197" i="55"/>
  <c r="AL46" i="56" s="1"/>
  <c r="AS197" i="55"/>
  <c r="AL54" i="56" s="1"/>
  <c r="BA197" i="55"/>
  <c r="AL62" i="56" s="1"/>
  <c r="K204" i="55"/>
  <c r="AM17" i="56" s="1"/>
  <c r="T204" i="55"/>
  <c r="AM28" i="56" s="1"/>
  <c r="AB204" i="55"/>
  <c r="AM37" i="56" s="1"/>
  <c r="AK204" i="55"/>
  <c r="AM46" i="56" s="1"/>
  <c r="AS204" i="55"/>
  <c r="AM54" i="56" s="1"/>
  <c r="BA204" i="55"/>
  <c r="AM62" i="56" s="1"/>
  <c r="I218" i="55"/>
  <c r="AO15" i="56" s="1"/>
  <c r="R218" i="55"/>
  <c r="AO26" i="56" s="1"/>
  <c r="Z218" i="55"/>
  <c r="AO35" i="56" s="1"/>
  <c r="AI218" i="55"/>
  <c r="AO44" i="56" s="1"/>
  <c r="AQ218" i="55"/>
  <c r="AO52" i="56" s="1"/>
  <c r="AY218" i="55"/>
  <c r="AO60" i="56" s="1"/>
  <c r="G225" i="55"/>
  <c r="AP13" i="56" s="1"/>
  <c r="F225" i="55"/>
  <c r="AP12" i="56" s="1"/>
  <c r="O225" i="55"/>
  <c r="AP21" i="56" s="1"/>
  <c r="W225" i="55"/>
  <c r="AP31" i="56" s="1"/>
  <c r="AE225" i="55"/>
  <c r="AP40" i="56" s="1"/>
  <c r="AN225" i="55"/>
  <c r="AP49" i="56" s="1"/>
  <c r="AV225" i="55"/>
  <c r="AP57" i="56" s="1"/>
  <c r="K240" i="55"/>
  <c r="AS17" i="56" s="1"/>
  <c r="AS18" i="56"/>
  <c r="D245" i="55"/>
  <c r="N244" i="55"/>
  <c r="AT20" i="56" s="1"/>
  <c r="AU244" i="55"/>
  <c r="AT56" i="56" s="1"/>
  <c r="M244" i="55"/>
  <c r="AT19" i="56" s="1"/>
  <c r="U244" i="55"/>
  <c r="AT29" i="56" s="1"/>
  <c r="AC244" i="55"/>
  <c r="AT38" i="56" s="1"/>
  <c r="AL244" i="55"/>
  <c r="AT47" i="56" s="1"/>
  <c r="AT244" i="55"/>
  <c r="AT55" i="56" s="1"/>
  <c r="J281" i="55"/>
  <c r="AY16" i="56" s="1"/>
  <c r="S281" i="55"/>
  <c r="AY27" i="56" s="1"/>
  <c r="AA281" i="55"/>
  <c r="AY36" i="56" s="1"/>
  <c r="AJ281" i="55"/>
  <c r="AY45" i="56" s="1"/>
  <c r="AZ281" i="55"/>
  <c r="AY61" i="56" s="1"/>
  <c r="D303" i="55"/>
  <c r="K302" i="55"/>
  <c r="BB17" i="56" s="1"/>
  <c r="T302" i="55"/>
  <c r="BB28" i="56" s="1"/>
  <c r="AB302" i="55"/>
  <c r="BB37" i="56" s="1"/>
  <c r="AK302" i="55"/>
  <c r="BB46" i="56" s="1"/>
  <c r="AS302" i="55"/>
  <c r="BB54" i="56" s="1"/>
  <c r="BA302" i="55"/>
  <c r="BB62" i="56" s="1"/>
  <c r="X309" i="55"/>
  <c r="AF309" i="55"/>
  <c r="BC41" i="56" s="1"/>
  <c r="AO309" i="55"/>
  <c r="BC50" i="56" s="1"/>
  <c r="AW309" i="55"/>
  <c r="BC58" i="56" s="1"/>
  <c r="D320" i="55"/>
  <c r="U323" i="55"/>
  <c r="BE29" i="56" s="1"/>
  <c r="AC323" i="55"/>
  <c r="BE38" i="56" s="1"/>
  <c r="AL323" i="55"/>
  <c r="BE47" i="56" s="1"/>
  <c r="AT323" i="55"/>
  <c r="BE55" i="56" s="1"/>
  <c r="M330" i="55"/>
  <c r="BF19" i="56" s="1"/>
  <c r="U330" i="55"/>
  <c r="BF29" i="56" s="1"/>
  <c r="AC330" i="55"/>
  <c r="BF38" i="56" s="1"/>
  <c r="AL330" i="55"/>
  <c r="BF47" i="56" s="1"/>
  <c r="AT330" i="55"/>
  <c r="BF55" i="56" s="1"/>
  <c r="M6" i="53"/>
  <c r="U6" i="53"/>
  <c r="AC6" i="53"/>
  <c r="AL6" i="53"/>
  <c r="AT6" i="53"/>
  <c r="D46" i="53"/>
  <c r="G49" i="53"/>
  <c r="M13" i="54" s="1"/>
  <c r="AF49" i="53"/>
  <c r="M41" i="54" s="1"/>
  <c r="D102" i="53"/>
  <c r="G105" i="53"/>
  <c r="W13" i="54" s="1"/>
  <c r="AF105" i="53"/>
  <c r="W41" i="54" s="1"/>
  <c r="N127" i="53"/>
  <c r="Z20" i="54" s="1"/>
  <c r="V127" i="53"/>
  <c r="AD127" i="53"/>
  <c r="Z39" i="54" s="1"/>
  <c r="AM127" i="53"/>
  <c r="Z48" i="54" s="1"/>
  <c r="AU127" i="53"/>
  <c r="Z56" i="54" s="1"/>
  <c r="AI18" i="54"/>
  <c r="K180" i="53"/>
  <c r="AI17" i="54" s="1"/>
  <c r="X199" i="53"/>
  <c r="K231" i="53"/>
  <c r="AR17" i="54" s="1"/>
  <c r="AR18" i="54"/>
  <c r="K239" i="53"/>
  <c r="AT17" i="54" s="1"/>
  <c r="AT18" i="54"/>
  <c r="T239" i="53"/>
  <c r="AT28" i="54" s="1"/>
  <c r="AK239" i="53"/>
  <c r="AT46" i="54" s="1"/>
  <c r="AS239" i="53"/>
  <c r="AT54" i="54" s="1"/>
  <c r="K246" i="53"/>
  <c r="AU17" i="54" s="1"/>
  <c r="T246" i="53"/>
  <c r="AU28" i="54" s="1"/>
  <c r="AB246" i="53"/>
  <c r="AU37" i="54" s="1"/>
  <c r="AK246" i="53"/>
  <c r="AU46" i="54" s="1"/>
  <c r="AS246" i="53"/>
  <c r="AU54" i="54" s="1"/>
  <c r="BA246" i="53"/>
  <c r="AU62" i="54" s="1"/>
  <c r="K268" i="53"/>
  <c r="AX17" i="54" s="1"/>
  <c r="T268" i="53"/>
  <c r="AX28" i="54" s="1"/>
  <c r="AB268" i="53"/>
  <c r="AX37" i="54" s="1"/>
  <c r="AK268" i="53"/>
  <c r="AX46" i="54" s="1"/>
  <c r="AS268" i="53"/>
  <c r="BA268" i="53"/>
  <c r="AX62" i="54" s="1"/>
  <c r="K7" i="51"/>
  <c r="G17" i="52" s="1"/>
  <c r="T7" i="51"/>
  <c r="G28" i="52" s="1"/>
  <c r="AS7" i="51"/>
  <c r="G54" i="52" s="1"/>
  <c r="U28" i="51"/>
  <c r="J29" i="52" s="1"/>
  <c r="AL28" i="51"/>
  <c r="J47" i="52" s="1"/>
  <c r="AT28" i="51"/>
  <c r="J55" i="52" s="1"/>
  <c r="AX18" i="52"/>
  <c r="K275" i="51"/>
  <c r="AX17" i="52" s="1"/>
  <c r="J14" i="49"/>
  <c r="H16" i="50" s="1"/>
  <c r="D18" i="49"/>
  <c r="D22" i="49"/>
  <c r="E21" i="49"/>
  <c r="I11" i="50" s="1"/>
  <c r="D67" i="49"/>
  <c r="E63" i="49"/>
  <c r="O11" i="50" s="1"/>
  <c r="N34" i="50"/>
  <c r="Q309" i="49"/>
  <c r="AZ25" i="50" s="1"/>
  <c r="AP309" i="49"/>
  <c r="AZ51" i="50" s="1"/>
  <c r="M28" i="47"/>
  <c r="J19" i="48" s="1"/>
  <c r="U28" i="47"/>
  <c r="J29" i="48" s="1"/>
  <c r="AL28" i="47"/>
  <c r="J47" i="48" s="1"/>
  <c r="T35" i="47"/>
  <c r="K28" i="48" s="1"/>
  <c r="AS35" i="47"/>
  <c r="K54" i="48" s="1"/>
  <c r="S42" i="47"/>
  <c r="L27" i="48" s="1"/>
  <c r="AA42" i="47"/>
  <c r="L36" i="48" s="1"/>
  <c r="AJ42" i="47"/>
  <c r="L45" i="48" s="1"/>
  <c r="AR42" i="47"/>
  <c r="L53" i="48" s="1"/>
  <c r="K202" i="47"/>
  <c r="AG17" i="48" s="1"/>
  <c r="AG18" i="48"/>
  <c r="D327" i="47"/>
  <c r="E326" i="47"/>
  <c r="BB11" i="48" s="1"/>
  <c r="E14" i="45"/>
  <c r="H11" i="46" s="1"/>
  <c r="U223" i="59"/>
  <c r="AO29" i="60" s="1"/>
  <c r="AL223" i="59"/>
  <c r="AO47" i="60" s="1"/>
  <c r="AT223" i="59"/>
  <c r="AO55" i="60" s="1"/>
  <c r="J230" i="59"/>
  <c r="AP16" i="60" s="1"/>
  <c r="S230" i="59"/>
  <c r="AP27" i="60" s="1"/>
  <c r="AA230" i="59"/>
  <c r="AP36" i="60" s="1"/>
  <c r="AJ230" i="59"/>
  <c r="AP45" i="60" s="1"/>
  <c r="AR230" i="59"/>
  <c r="AP53" i="60" s="1"/>
  <c r="AZ230" i="59"/>
  <c r="AP61" i="60" s="1"/>
  <c r="K241" i="59"/>
  <c r="AR17" i="60" s="1"/>
  <c r="AR18" i="60"/>
  <c r="AQ241" i="59"/>
  <c r="AR52" i="60" s="1"/>
  <c r="AA263" i="59"/>
  <c r="AV36" i="60" s="1"/>
  <c r="Z284" i="59"/>
  <c r="AY35" i="60" s="1"/>
  <c r="AI284" i="59"/>
  <c r="AY44" i="60" s="1"/>
  <c r="AQ284" i="59"/>
  <c r="AY52" i="60" s="1"/>
  <c r="I305" i="59"/>
  <c r="BB15" i="60" s="1"/>
  <c r="R305" i="59"/>
  <c r="BB26" i="60" s="1"/>
  <c r="AI305" i="59"/>
  <c r="BB44" i="60" s="1"/>
  <c r="AQ305" i="59"/>
  <c r="BB52" i="60" s="1"/>
  <c r="AY305" i="59"/>
  <c r="BB60" i="60" s="1"/>
  <c r="D323" i="59"/>
  <c r="Q326" i="59"/>
  <c r="BE25" i="60" s="1"/>
  <c r="AX326" i="59"/>
  <c r="BE59" i="60" s="1"/>
  <c r="D337" i="59"/>
  <c r="G18" i="58"/>
  <c r="AB7" i="57"/>
  <c r="G37" i="58" s="1"/>
  <c r="BA7" i="57"/>
  <c r="G62" i="58" s="1"/>
  <c r="J6" i="57"/>
  <c r="S7" i="57"/>
  <c r="S6" i="57"/>
  <c r="AA6" i="57"/>
  <c r="AJ6" i="57"/>
  <c r="AR6" i="57"/>
  <c r="AZ7" i="57"/>
  <c r="G61" i="58" s="1"/>
  <c r="AZ6" i="57"/>
  <c r="Q42" i="57"/>
  <c r="L25" i="58" s="1"/>
  <c r="AX42" i="57"/>
  <c r="L59" i="58" s="1"/>
  <c r="D50" i="57"/>
  <c r="N40" i="58"/>
  <c r="O35" i="58"/>
  <c r="O53" i="58"/>
  <c r="N54" i="58"/>
  <c r="M63" i="57"/>
  <c r="U63" i="57"/>
  <c r="O29" i="58" s="1"/>
  <c r="AC63" i="57"/>
  <c r="AL63" i="57"/>
  <c r="D134" i="57"/>
  <c r="D272" i="57"/>
  <c r="AZ18" i="58"/>
  <c r="T271" i="57"/>
  <c r="AZ28" i="58" s="1"/>
  <c r="AB271" i="57"/>
  <c r="AZ37" i="58" s="1"/>
  <c r="AK271" i="57"/>
  <c r="AZ46" i="58" s="1"/>
  <c r="AS271" i="57"/>
  <c r="AZ54" i="58" s="1"/>
  <c r="AY7" i="55"/>
  <c r="G60" i="56" s="1"/>
  <c r="H6" i="55"/>
  <c r="Q7" i="55"/>
  <c r="G25" i="56" s="1"/>
  <c r="Q6" i="55"/>
  <c r="Y7" i="55"/>
  <c r="G34" i="56" s="1"/>
  <c r="Y6" i="55"/>
  <c r="AH7" i="55"/>
  <c r="G43" i="56" s="1"/>
  <c r="AH6" i="55"/>
  <c r="AP7" i="55"/>
  <c r="AP6" i="55"/>
  <c r="AX7" i="55"/>
  <c r="G59" i="56" s="1"/>
  <c r="AX6" i="55"/>
  <c r="D15" i="55"/>
  <c r="AL21" i="55"/>
  <c r="I47" i="56" s="1"/>
  <c r="AX28" i="55"/>
  <c r="J59" i="56" s="1"/>
  <c r="F42" i="55"/>
  <c r="L12" i="56" s="1"/>
  <c r="W42" i="55"/>
  <c r="L31" i="56" s="1"/>
  <c r="N46" i="56"/>
  <c r="O61" i="56"/>
  <c r="N62" i="56"/>
  <c r="K84" i="55"/>
  <c r="T17" i="56" s="1"/>
  <c r="T18" i="56"/>
  <c r="T84" i="55"/>
  <c r="T28" i="56" s="1"/>
  <c r="AB84" i="55"/>
  <c r="T37" i="56" s="1"/>
  <c r="AK84" i="55"/>
  <c r="T46" i="56" s="1"/>
  <c r="AS84" i="55"/>
  <c r="T54" i="56" s="1"/>
  <c r="BA84" i="55"/>
  <c r="T62" i="56" s="1"/>
  <c r="X91" i="55"/>
  <c r="AF91" i="55"/>
  <c r="U41" i="56" s="1"/>
  <c r="AO91" i="55"/>
  <c r="U50" i="56" s="1"/>
  <c r="H105" i="55"/>
  <c r="W14" i="56" s="1"/>
  <c r="Q105" i="55"/>
  <c r="W25" i="56" s="1"/>
  <c r="Y105" i="55"/>
  <c r="W34" i="56" s="1"/>
  <c r="AP105" i="55"/>
  <c r="W51" i="56" s="1"/>
  <c r="AX105" i="55"/>
  <c r="W59" i="56" s="1"/>
  <c r="N112" i="55"/>
  <c r="X20" i="56" s="1"/>
  <c r="V112" i="55"/>
  <c r="X30" i="56" s="1"/>
  <c r="AD112" i="55"/>
  <c r="X39" i="56" s="1"/>
  <c r="AM112" i="55"/>
  <c r="X48" i="56" s="1"/>
  <c r="AU112" i="55"/>
  <c r="X56" i="56" s="1"/>
  <c r="D130" i="55"/>
  <c r="G133" i="55"/>
  <c r="AA13" i="56" s="1"/>
  <c r="X133" i="55"/>
  <c r="AO133" i="55"/>
  <c r="AA50" i="56" s="1"/>
  <c r="AG6" i="55"/>
  <c r="K185" i="55"/>
  <c r="AI17" i="56" s="1"/>
  <c r="AI18" i="56"/>
  <c r="N211" i="55"/>
  <c r="AN20" i="56" s="1"/>
  <c r="V211" i="55"/>
  <c r="AN30" i="56" s="1"/>
  <c r="AD211" i="55"/>
  <c r="AN39" i="56" s="1"/>
  <c r="AM211" i="55"/>
  <c r="AN48" i="56" s="1"/>
  <c r="AU211" i="55"/>
  <c r="AN56" i="56" s="1"/>
  <c r="M267" i="55"/>
  <c r="AW19" i="56" s="1"/>
  <c r="U267" i="55"/>
  <c r="AW29" i="56" s="1"/>
  <c r="AL267" i="55"/>
  <c r="AW47" i="56" s="1"/>
  <c r="AT267" i="55"/>
  <c r="AW55" i="56" s="1"/>
  <c r="D289" i="55"/>
  <c r="D306" i="55"/>
  <c r="D310" i="55"/>
  <c r="E6" i="53"/>
  <c r="N6" i="53"/>
  <c r="V6" i="53"/>
  <c r="AD6" i="53"/>
  <c r="AM6" i="53"/>
  <c r="AU6" i="53"/>
  <c r="M14" i="53"/>
  <c r="H19" i="54" s="1"/>
  <c r="AC14" i="53"/>
  <c r="H38" i="54" s="1"/>
  <c r="AL14" i="53"/>
  <c r="J28" i="53"/>
  <c r="J16" i="54" s="1"/>
  <c r="S28" i="53"/>
  <c r="J27" i="54" s="1"/>
  <c r="AA28" i="53"/>
  <c r="J36" i="54" s="1"/>
  <c r="AR28" i="53"/>
  <c r="J53" i="54" s="1"/>
  <c r="AZ28" i="53"/>
  <c r="J61" i="54" s="1"/>
  <c r="D71" i="53"/>
  <c r="G77" i="53"/>
  <c r="Q13" i="54" s="1"/>
  <c r="P77" i="53"/>
  <c r="Q24" i="54" s="1"/>
  <c r="X77" i="53"/>
  <c r="AW77" i="53"/>
  <c r="Q58" i="54" s="1"/>
  <c r="AA18" i="54"/>
  <c r="K134" i="53"/>
  <c r="AA17" i="54" s="1"/>
  <c r="T134" i="53"/>
  <c r="AA28" i="54" s="1"/>
  <c r="AS134" i="53"/>
  <c r="AA54" i="54" s="1"/>
  <c r="E192" i="53"/>
  <c r="AL11" i="54" s="1"/>
  <c r="D193" i="53"/>
  <c r="T275" i="53"/>
  <c r="AY28" i="54" s="1"/>
  <c r="AK275" i="53"/>
  <c r="AY46" i="54" s="1"/>
  <c r="AS275" i="53"/>
  <c r="AY54" i="54" s="1"/>
  <c r="U289" i="53"/>
  <c r="BA29" i="54" s="1"/>
  <c r="AL289" i="53"/>
  <c r="BA47" i="54" s="1"/>
  <c r="AT289" i="53"/>
  <c r="BA55" i="54" s="1"/>
  <c r="K6" i="51"/>
  <c r="T6" i="51"/>
  <c r="AB6" i="51"/>
  <c r="AK6" i="51"/>
  <c r="AS6" i="51"/>
  <c r="BA6" i="51"/>
  <c r="H214" i="51"/>
  <c r="AN14" i="52" s="1"/>
  <c r="Q214" i="51"/>
  <c r="AN25" i="52" s="1"/>
  <c r="Y214" i="51"/>
  <c r="AN34" i="52" s="1"/>
  <c r="AH214" i="51"/>
  <c r="AN43" i="52" s="1"/>
  <c r="AP214" i="51"/>
  <c r="AN51" i="52" s="1"/>
  <c r="AX214" i="51"/>
  <c r="AN59" i="52" s="1"/>
  <c r="AE268" i="51"/>
  <c r="AW40" i="52" s="1"/>
  <c r="I233" i="49"/>
  <c r="AN15" i="50" s="1"/>
  <c r="R233" i="49"/>
  <c r="AN26" i="50" s="1"/>
  <c r="Z233" i="49"/>
  <c r="AN35" i="50" s="1"/>
  <c r="AI233" i="49"/>
  <c r="AQ233" i="49"/>
  <c r="AN52" i="50" s="1"/>
  <c r="AY233" i="49"/>
  <c r="AN60" i="50" s="1"/>
  <c r="D8" i="47"/>
  <c r="G7" i="47"/>
  <c r="G13" i="48" s="1"/>
  <c r="L18" i="48"/>
  <c r="K42" i="47"/>
  <c r="L17" i="48" s="1"/>
  <c r="AG6" i="47"/>
  <c r="AG141" i="47"/>
  <c r="AG61" i="48"/>
  <c r="D231" i="47"/>
  <c r="AM18" i="48"/>
  <c r="AB244" i="47"/>
  <c r="AO37" i="48" s="1"/>
  <c r="AS244" i="47"/>
  <c r="AO54" i="48" s="1"/>
  <c r="AG42" i="46"/>
  <c r="AG5" i="45"/>
  <c r="I127" i="53"/>
  <c r="Z15" i="54" s="1"/>
  <c r="R127" i="53"/>
  <c r="Z26" i="54" s="1"/>
  <c r="Z127" i="53"/>
  <c r="Z35" i="54" s="1"/>
  <c r="AI127" i="53"/>
  <c r="Z44" i="54" s="1"/>
  <c r="AQ127" i="53"/>
  <c r="Z52" i="54" s="1"/>
  <c r="AY127" i="53"/>
  <c r="Z60" i="54" s="1"/>
  <c r="AF24" i="54"/>
  <c r="AF20" i="54"/>
  <c r="AF30" i="54"/>
  <c r="AF39" i="54"/>
  <c r="AF47" i="54"/>
  <c r="AF55" i="54"/>
  <c r="AI16" i="54"/>
  <c r="K199" i="53"/>
  <c r="AM17" i="54" s="1"/>
  <c r="AM18" i="54"/>
  <c r="T199" i="53"/>
  <c r="AM28" i="54" s="1"/>
  <c r="AB199" i="53"/>
  <c r="AM37" i="54" s="1"/>
  <c r="AK199" i="53"/>
  <c r="AM46" i="54" s="1"/>
  <c r="AS199" i="53"/>
  <c r="AM54" i="54" s="1"/>
  <c r="BA199" i="53"/>
  <c r="AM62" i="54" s="1"/>
  <c r="J199" i="53"/>
  <c r="AM16" i="54" s="1"/>
  <c r="S199" i="53"/>
  <c r="AM27" i="54" s="1"/>
  <c r="AA199" i="53"/>
  <c r="AM36" i="54" s="1"/>
  <c r="AJ199" i="53"/>
  <c r="AM45" i="54" s="1"/>
  <c r="AR199" i="53"/>
  <c r="AM53" i="54" s="1"/>
  <c r="AZ199" i="53"/>
  <c r="AM61" i="54" s="1"/>
  <c r="K227" i="53"/>
  <c r="AQ17" i="54" s="1"/>
  <c r="AQ18" i="54"/>
  <c r="K235" i="53"/>
  <c r="AS17" i="54" s="1"/>
  <c r="AS18" i="54"/>
  <c r="G261" i="53"/>
  <c r="AW13" i="54" s="1"/>
  <c r="P261" i="53"/>
  <c r="AW24" i="54" s="1"/>
  <c r="X261" i="53"/>
  <c r="AF261" i="53"/>
  <c r="AW41" i="54" s="1"/>
  <c r="AO261" i="53"/>
  <c r="AW50" i="54" s="1"/>
  <c r="AW261" i="53"/>
  <c r="AW58" i="54" s="1"/>
  <c r="O268" i="53"/>
  <c r="AX21" i="54" s="1"/>
  <c r="W268" i="53"/>
  <c r="AX31" i="54" s="1"/>
  <c r="AE268" i="53"/>
  <c r="AX40" i="54" s="1"/>
  <c r="AN268" i="53"/>
  <c r="AX49" i="54" s="1"/>
  <c r="AV268" i="53"/>
  <c r="AX57" i="54" s="1"/>
  <c r="F275" i="53"/>
  <c r="AY12" i="54" s="1"/>
  <c r="O275" i="53"/>
  <c r="AY21" i="54" s="1"/>
  <c r="W275" i="53"/>
  <c r="AY31" i="54" s="1"/>
  <c r="AE275" i="53"/>
  <c r="AY40" i="54" s="1"/>
  <c r="AN275" i="53"/>
  <c r="AY49" i="54" s="1"/>
  <c r="AV275" i="53"/>
  <c r="AY57" i="54" s="1"/>
  <c r="N282" i="53"/>
  <c r="AZ20" i="54" s="1"/>
  <c r="V282" i="53"/>
  <c r="AZ30" i="54" s="1"/>
  <c r="AD282" i="53"/>
  <c r="AZ39" i="54" s="1"/>
  <c r="AM282" i="53"/>
  <c r="AZ48" i="54" s="1"/>
  <c r="AU282" i="53"/>
  <c r="G289" i="53"/>
  <c r="BA13" i="54" s="1"/>
  <c r="P289" i="53"/>
  <c r="BA24" i="54" s="1"/>
  <c r="X289" i="53"/>
  <c r="AF289" i="53"/>
  <c r="BA41" i="54" s="1"/>
  <c r="AO289" i="53"/>
  <c r="BA50" i="54" s="1"/>
  <c r="AW289" i="53"/>
  <c r="BA58" i="54" s="1"/>
  <c r="N296" i="53"/>
  <c r="BB20" i="54" s="1"/>
  <c r="V296" i="53"/>
  <c r="BB30" i="54" s="1"/>
  <c r="AD296" i="53"/>
  <c r="BB39" i="54" s="1"/>
  <c r="AM296" i="53"/>
  <c r="BB48" i="54" s="1"/>
  <c r="AU296" i="53"/>
  <c r="BB56" i="54" s="1"/>
  <c r="K310" i="53"/>
  <c r="BD17" i="54" s="1"/>
  <c r="T310" i="53"/>
  <c r="BD28" i="54" s="1"/>
  <c r="AB310" i="53"/>
  <c r="BD37" i="54" s="1"/>
  <c r="AK310" i="53"/>
  <c r="BD46" i="54" s="1"/>
  <c r="AS310" i="53"/>
  <c r="BD54" i="54" s="1"/>
  <c r="BA310" i="53"/>
  <c r="BD62" i="54" s="1"/>
  <c r="J317" i="53"/>
  <c r="BE16" i="54" s="1"/>
  <c r="S317" i="53"/>
  <c r="BE27" i="54" s="1"/>
  <c r="AA317" i="53"/>
  <c r="BE36" i="54" s="1"/>
  <c r="AJ317" i="53"/>
  <c r="BE45" i="54" s="1"/>
  <c r="AR317" i="53"/>
  <c r="BE53" i="54" s="1"/>
  <c r="AZ317" i="53"/>
  <c r="J324" i="53"/>
  <c r="BF16" i="54" s="1"/>
  <c r="S324" i="53"/>
  <c r="BF27" i="54" s="1"/>
  <c r="AA324" i="53"/>
  <c r="BF36" i="54" s="1"/>
  <c r="AJ324" i="53"/>
  <c r="BF45" i="54" s="1"/>
  <c r="AR324" i="53"/>
  <c r="BF53" i="54" s="1"/>
  <c r="AZ324" i="53"/>
  <c r="BF61" i="54" s="1"/>
  <c r="X7" i="51"/>
  <c r="AF7" i="51"/>
  <c r="G41" i="52" s="1"/>
  <c r="F7" i="51"/>
  <c r="G12" i="52" s="1"/>
  <c r="F6" i="51"/>
  <c r="O7" i="51"/>
  <c r="G21" i="52" s="1"/>
  <c r="O6" i="51"/>
  <c r="W7" i="51"/>
  <c r="G31" i="52" s="1"/>
  <c r="W6" i="51"/>
  <c r="AE7" i="51"/>
  <c r="G40" i="52" s="1"/>
  <c r="AE6" i="51"/>
  <c r="AN7" i="51"/>
  <c r="G49" i="52" s="1"/>
  <c r="AN6" i="51"/>
  <c r="AV7" i="51"/>
  <c r="G57" i="52" s="1"/>
  <c r="AV6" i="51"/>
  <c r="K28" i="51"/>
  <c r="J17" i="52" s="1"/>
  <c r="Q28" i="51"/>
  <c r="J25" i="52" s="1"/>
  <c r="Y28" i="51"/>
  <c r="J34" i="52" s="1"/>
  <c r="AX28" i="51"/>
  <c r="J59" i="52" s="1"/>
  <c r="G28" i="51"/>
  <c r="J13" i="52" s="1"/>
  <c r="P28" i="51"/>
  <c r="J24" i="52" s="1"/>
  <c r="X28" i="51"/>
  <c r="AF28" i="51"/>
  <c r="J41" i="52" s="1"/>
  <c r="AO28" i="51"/>
  <c r="J50" i="52" s="1"/>
  <c r="AW28" i="51"/>
  <c r="J58" i="52" s="1"/>
  <c r="M63" i="51"/>
  <c r="U63" i="51"/>
  <c r="O29" i="52" s="1"/>
  <c r="AC63" i="51"/>
  <c r="AL63" i="51"/>
  <c r="AT63" i="51"/>
  <c r="AA70" i="51"/>
  <c r="P36" i="52" s="1"/>
  <c r="AZ70" i="51"/>
  <c r="P61" i="52" s="1"/>
  <c r="I70" i="51"/>
  <c r="P15" i="52" s="1"/>
  <c r="R70" i="51"/>
  <c r="P26" i="52" s="1"/>
  <c r="Z70" i="51"/>
  <c r="P35" i="52" s="1"/>
  <c r="AI70" i="51"/>
  <c r="P44" i="52" s="1"/>
  <c r="AQ70" i="51"/>
  <c r="P52" i="52" s="1"/>
  <c r="AY70" i="51"/>
  <c r="P60" i="52" s="1"/>
  <c r="G77" i="51"/>
  <c r="Q13" i="52" s="1"/>
  <c r="P77" i="51"/>
  <c r="Q24" i="52" s="1"/>
  <c r="X77" i="51"/>
  <c r="AF77" i="51"/>
  <c r="Q41" i="52" s="1"/>
  <c r="AO77" i="51"/>
  <c r="Q50" i="52" s="1"/>
  <c r="AW77" i="51"/>
  <c r="Q58" i="52" s="1"/>
  <c r="N84" i="51"/>
  <c r="T20" i="52" s="1"/>
  <c r="V84" i="51"/>
  <c r="T30" i="52" s="1"/>
  <c r="AD84" i="51"/>
  <c r="T39" i="52" s="1"/>
  <c r="AM84" i="51"/>
  <c r="T48" i="52" s="1"/>
  <c r="AU84" i="51"/>
  <c r="T56" i="52" s="1"/>
  <c r="M112" i="51"/>
  <c r="X19" i="52" s="1"/>
  <c r="AC112" i="51"/>
  <c r="X38" i="52" s="1"/>
  <c r="AL112" i="51"/>
  <c r="X47" i="52" s="1"/>
  <c r="AT112" i="51"/>
  <c r="X55" i="52" s="1"/>
  <c r="K112" i="51"/>
  <c r="T112" i="51"/>
  <c r="AB112" i="51"/>
  <c r="X37" i="52" s="1"/>
  <c r="AK112" i="51"/>
  <c r="X46" i="52" s="1"/>
  <c r="AS112" i="51"/>
  <c r="X54" i="52" s="1"/>
  <c r="BA112" i="51"/>
  <c r="X62" i="52" s="1"/>
  <c r="H120" i="51"/>
  <c r="Y14" i="52" s="1"/>
  <c r="Q120" i="51"/>
  <c r="Y25" i="52" s="1"/>
  <c r="AH120" i="51"/>
  <c r="Y43" i="52" s="1"/>
  <c r="AP120" i="51"/>
  <c r="Y51" i="52" s="1"/>
  <c r="AX120" i="51"/>
  <c r="Y59" i="52" s="1"/>
  <c r="X120" i="51"/>
  <c r="N127" i="51"/>
  <c r="Z20" i="52" s="1"/>
  <c r="V127" i="51"/>
  <c r="AD127" i="51"/>
  <c r="Z39" i="52" s="1"/>
  <c r="AM127" i="51"/>
  <c r="Z48" i="52" s="1"/>
  <c r="AU127" i="51"/>
  <c r="Z56" i="52" s="1"/>
  <c r="AD57" i="52"/>
  <c r="K183" i="51"/>
  <c r="AH17" i="52" s="1"/>
  <c r="AH18" i="52"/>
  <c r="AL18" i="52"/>
  <c r="AK18" i="52"/>
  <c r="O200" i="51"/>
  <c r="AL21" i="52" s="1"/>
  <c r="W200" i="51"/>
  <c r="AL31" i="52" s="1"/>
  <c r="AE200" i="51"/>
  <c r="AL40" i="52" s="1"/>
  <c r="AM200" i="51"/>
  <c r="AL48" i="52" s="1"/>
  <c r="AU200" i="51"/>
  <c r="AL56" i="52" s="1"/>
  <c r="D208" i="51"/>
  <c r="M207" i="51"/>
  <c r="AM19" i="52" s="1"/>
  <c r="U207" i="51"/>
  <c r="AM29" i="52" s="1"/>
  <c r="AC207" i="51"/>
  <c r="AM38" i="52" s="1"/>
  <c r="AL207" i="51"/>
  <c r="AM47" i="52" s="1"/>
  <c r="AT207" i="51"/>
  <c r="AM55" i="52" s="1"/>
  <c r="K228" i="51"/>
  <c r="AP17" i="52" s="1"/>
  <c r="D229" i="51"/>
  <c r="G228" i="51"/>
  <c r="AP13" i="52" s="1"/>
  <c r="P228" i="51"/>
  <c r="AP24" i="52" s="1"/>
  <c r="X228" i="51"/>
  <c r="AF228" i="51"/>
  <c r="AP41" i="52" s="1"/>
  <c r="AO228" i="51"/>
  <c r="AP50" i="52" s="1"/>
  <c r="AW228" i="51"/>
  <c r="AP58" i="52" s="1"/>
  <c r="K243" i="51"/>
  <c r="AS17" i="52" s="1"/>
  <c r="AS18" i="52"/>
  <c r="AO268" i="51"/>
  <c r="AW50" i="52" s="1"/>
  <c r="AW268" i="51"/>
  <c r="AW58" i="52" s="1"/>
  <c r="I331" i="51"/>
  <c r="BF15" i="52" s="1"/>
  <c r="R331" i="51"/>
  <c r="BF26" i="52" s="1"/>
  <c r="Z331" i="51"/>
  <c r="BF35" i="52" s="1"/>
  <c r="AI331" i="51"/>
  <c r="BF44" i="52" s="1"/>
  <c r="AQ331" i="51"/>
  <c r="BF52" i="52" s="1"/>
  <c r="AY331" i="51"/>
  <c r="BF60" i="52" s="1"/>
  <c r="I6" i="49"/>
  <c r="R6" i="49"/>
  <c r="Z6" i="49"/>
  <c r="AI6" i="49"/>
  <c r="AQ6" i="49"/>
  <c r="AY6" i="49"/>
  <c r="D15" i="49"/>
  <c r="K21" i="49"/>
  <c r="I17" i="50" s="1"/>
  <c r="D36" i="49"/>
  <c r="N35" i="49"/>
  <c r="K20" i="50" s="1"/>
  <c r="G42" i="49"/>
  <c r="L13" i="50" s="1"/>
  <c r="P42" i="49"/>
  <c r="L24" i="50" s="1"/>
  <c r="X42" i="49"/>
  <c r="AF42" i="49"/>
  <c r="L41" i="50" s="1"/>
  <c r="AO42" i="49"/>
  <c r="L50" i="50" s="1"/>
  <c r="AW42" i="49"/>
  <c r="L58" i="50" s="1"/>
  <c r="D53" i="49"/>
  <c r="O77" i="49"/>
  <c r="W77" i="49"/>
  <c r="Q31" i="50" s="1"/>
  <c r="AE77" i="49"/>
  <c r="Q40" i="50" s="1"/>
  <c r="AN77" i="49"/>
  <c r="Q49" i="50" s="1"/>
  <c r="AV77" i="49"/>
  <c r="Q57" i="50" s="1"/>
  <c r="J84" i="49"/>
  <c r="T16" i="50" s="1"/>
  <c r="S84" i="49"/>
  <c r="T27" i="50" s="1"/>
  <c r="AA84" i="49"/>
  <c r="T36" i="50" s="1"/>
  <c r="AJ84" i="49"/>
  <c r="T45" i="50" s="1"/>
  <c r="AR84" i="49"/>
  <c r="T53" i="50" s="1"/>
  <c r="AZ84" i="49"/>
  <c r="T61" i="50" s="1"/>
  <c r="E91" i="49"/>
  <c r="U11" i="50" s="1"/>
  <c r="N91" i="49"/>
  <c r="U20" i="50" s="1"/>
  <c r="H105" i="49"/>
  <c r="W14" i="50" s="1"/>
  <c r="AH105" i="49"/>
  <c r="W43" i="50" s="1"/>
  <c r="AP105" i="49"/>
  <c r="W51" i="50" s="1"/>
  <c r="H112" i="49"/>
  <c r="X14" i="50" s="1"/>
  <c r="Q112" i="49"/>
  <c r="X25" i="50" s="1"/>
  <c r="Y112" i="49"/>
  <c r="X34" i="50" s="1"/>
  <c r="AH112" i="49"/>
  <c r="X43" i="50" s="1"/>
  <c r="AP112" i="49"/>
  <c r="X51" i="50" s="1"/>
  <c r="AX112" i="49"/>
  <c r="X59" i="50" s="1"/>
  <c r="K120" i="49"/>
  <c r="Y17" i="50" s="1"/>
  <c r="T120" i="49"/>
  <c r="Y28" i="50" s="1"/>
  <c r="AB120" i="49"/>
  <c r="Y37" i="50" s="1"/>
  <c r="AK120" i="49"/>
  <c r="Y46" i="50" s="1"/>
  <c r="AS120" i="49"/>
  <c r="Y54" i="50" s="1"/>
  <c r="BA120" i="49"/>
  <c r="Y62" i="50" s="1"/>
  <c r="G127" i="49"/>
  <c r="Z13" i="50" s="1"/>
  <c r="P127" i="49"/>
  <c r="Z24" i="50" s="1"/>
  <c r="X127" i="49"/>
  <c r="AF127" i="49"/>
  <c r="Z41" i="50" s="1"/>
  <c r="AO127" i="49"/>
  <c r="Z50" i="50" s="1"/>
  <c r="AW127" i="49"/>
  <c r="Z58" i="50" s="1"/>
  <c r="N134" i="49"/>
  <c r="AA20" i="50" s="1"/>
  <c r="V134" i="49"/>
  <c r="AA30" i="50" s="1"/>
  <c r="AD134" i="49"/>
  <c r="AA39" i="50" s="1"/>
  <c r="AM134" i="49"/>
  <c r="AA48" i="50" s="1"/>
  <c r="AU134" i="49"/>
  <c r="AA56" i="50" s="1"/>
  <c r="C141" i="49"/>
  <c r="K206" i="49"/>
  <c r="AI17" i="50" s="1"/>
  <c r="I219" i="49"/>
  <c r="AL15" i="50" s="1"/>
  <c r="Q219" i="49"/>
  <c r="AL25" i="50" s="1"/>
  <c r="Y219" i="49"/>
  <c r="AL34" i="50" s="1"/>
  <c r="AG219" i="49"/>
  <c r="AG141" i="49" s="1"/>
  <c r="AO219" i="49"/>
  <c r="AL50" i="50" s="1"/>
  <c r="AW219" i="49"/>
  <c r="AL58" i="50" s="1"/>
  <c r="I226" i="49"/>
  <c r="AM15" i="50" s="1"/>
  <c r="R226" i="49"/>
  <c r="AM26" i="50" s="1"/>
  <c r="Z226" i="49"/>
  <c r="AM35" i="50" s="1"/>
  <c r="AI226" i="49"/>
  <c r="AM44" i="50" s="1"/>
  <c r="AQ226" i="49"/>
  <c r="AM52" i="50" s="1"/>
  <c r="AY226" i="49"/>
  <c r="AM60" i="50" s="1"/>
  <c r="K240" i="49"/>
  <c r="AO17" i="50" s="1"/>
  <c r="AO18" i="50"/>
  <c r="AB240" i="49"/>
  <c r="AO37" i="50" s="1"/>
  <c r="AS240" i="49"/>
  <c r="AO54" i="50" s="1"/>
  <c r="K258" i="49"/>
  <c r="AR17" i="50" s="1"/>
  <c r="AR18" i="50"/>
  <c r="N266" i="49"/>
  <c r="AT20" i="50" s="1"/>
  <c r="V266" i="49"/>
  <c r="AT30" i="50" s="1"/>
  <c r="AD266" i="49"/>
  <c r="AT39" i="50" s="1"/>
  <c r="AM266" i="49"/>
  <c r="AT48" i="50" s="1"/>
  <c r="AU266" i="49"/>
  <c r="AT56" i="50" s="1"/>
  <c r="J281" i="49"/>
  <c r="AV16" i="50" s="1"/>
  <c r="S281" i="49"/>
  <c r="AV27" i="50" s="1"/>
  <c r="AA281" i="49"/>
  <c r="AV36" i="50" s="1"/>
  <c r="AJ281" i="49"/>
  <c r="AV45" i="50" s="1"/>
  <c r="AR281" i="49"/>
  <c r="AV53" i="50" s="1"/>
  <c r="AZ281" i="49"/>
  <c r="AV61" i="50" s="1"/>
  <c r="K288" i="49"/>
  <c r="AW17" i="50" s="1"/>
  <c r="AW18" i="50"/>
  <c r="AB288" i="49"/>
  <c r="AW37" i="50" s="1"/>
  <c r="AS288" i="49"/>
  <c r="AW54" i="50" s="1"/>
  <c r="G302" i="49"/>
  <c r="AY13" i="50" s="1"/>
  <c r="P302" i="49"/>
  <c r="AY24" i="50" s="1"/>
  <c r="X302" i="49"/>
  <c r="AF302" i="49"/>
  <c r="AY41" i="50" s="1"/>
  <c r="AO302" i="49"/>
  <c r="AY50" i="50" s="1"/>
  <c r="AW302" i="49"/>
  <c r="AY58" i="50" s="1"/>
  <c r="G323" i="49"/>
  <c r="BB13" i="50" s="1"/>
  <c r="P323" i="49"/>
  <c r="BB24" i="50" s="1"/>
  <c r="X323" i="49"/>
  <c r="AF323" i="49"/>
  <c r="BB41" i="50" s="1"/>
  <c r="AO323" i="49"/>
  <c r="BB50" i="50" s="1"/>
  <c r="AW323" i="49"/>
  <c r="K351" i="49"/>
  <c r="BF17" i="50" s="1"/>
  <c r="T351" i="49"/>
  <c r="BF28" i="50" s="1"/>
  <c r="AB351" i="49"/>
  <c r="BF37" i="50" s="1"/>
  <c r="AK351" i="49"/>
  <c r="BF46" i="50" s="1"/>
  <c r="AS351" i="49"/>
  <c r="BF54" i="50" s="1"/>
  <c r="BA351" i="49"/>
  <c r="G6" i="47"/>
  <c r="P6" i="47"/>
  <c r="X6" i="47"/>
  <c r="AF6" i="47"/>
  <c r="AO6" i="47"/>
  <c r="AW6" i="47"/>
  <c r="K14" i="47"/>
  <c r="H17" i="48" s="1"/>
  <c r="H18" i="48"/>
  <c r="H37" i="48"/>
  <c r="M42" i="47"/>
  <c r="L19" i="48" s="1"/>
  <c r="M18" i="48"/>
  <c r="BA42" i="47"/>
  <c r="L62" i="48" s="1"/>
  <c r="Y49" i="47"/>
  <c r="M34" i="48" s="1"/>
  <c r="D60" i="47"/>
  <c r="N56" i="47"/>
  <c r="N20" i="48" s="1"/>
  <c r="V56" i="47"/>
  <c r="N30" i="48" s="1"/>
  <c r="AD56" i="47"/>
  <c r="AM56" i="47"/>
  <c r="H63" i="47"/>
  <c r="O14" i="48" s="1"/>
  <c r="F70" i="47"/>
  <c r="P12" i="48" s="1"/>
  <c r="O70" i="47"/>
  <c r="P21" i="48" s="1"/>
  <c r="W70" i="47"/>
  <c r="P31" i="48" s="1"/>
  <c r="AE70" i="47"/>
  <c r="P40" i="48" s="1"/>
  <c r="AN70" i="47"/>
  <c r="P49" i="48" s="1"/>
  <c r="AV70" i="47"/>
  <c r="P57" i="48" s="1"/>
  <c r="J84" i="47"/>
  <c r="T16" i="48" s="1"/>
  <c r="S84" i="47"/>
  <c r="T27" i="48" s="1"/>
  <c r="AA84" i="47"/>
  <c r="T36" i="48" s="1"/>
  <c r="AJ84" i="47"/>
  <c r="T45" i="48" s="1"/>
  <c r="AR84" i="47"/>
  <c r="T53" i="48" s="1"/>
  <c r="AZ84" i="47"/>
  <c r="T61" i="48" s="1"/>
  <c r="H84" i="47"/>
  <c r="T14" i="48" s="1"/>
  <c r="Q84" i="47"/>
  <c r="T25" i="48" s="1"/>
  <c r="Y84" i="47"/>
  <c r="T34" i="48" s="1"/>
  <c r="AH84" i="47"/>
  <c r="T43" i="48" s="1"/>
  <c r="AP84" i="47"/>
  <c r="T51" i="48" s="1"/>
  <c r="AX84" i="47"/>
  <c r="T59" i="48" s="1"/>
  <c r="H112" i="47"/>
  <c r="X14" i="48" s="1"/>
  <c r="Q112" i="47"/>
  <c r="X25" i="48" s="1"/>
  <c r="Y112" i="47"/>
  <c r="X34" i="48" s="1"/>
  <c r="AH112" i="47"/>
  <c r="X43" i="48" s="1"/>
  <c r="AP112" i="47"/>
  <c r="X51" i="48" s="1"/>
  <c r="AX112" i="47"/>
  <c r="X59" i="48" s="1"/>
  <c r="O119" i="47"/>
  <c r="Y21" i="48" s="1"/>
  <c r="W119" i="47"/>
  <c r="Y31" i="48" s="1"/>
  <c r="AE119" i="47"/>
  <c r="Y40" i="48" s="1"/>
  <c r="AN119" i="47"/>
  <c r="Y49" i="48" s="1"/>
  <c r="AV119" i="47"/>
  <c r="Y57" i="48" s="1"/>
  <c r="J126" i="47"/>
  <c r="Z16" i="48" s="1"/>
  <c r="S126" i="47"/>
  <c r="Z27" i="48" s="1"/>
  <c r="AA126" i="47"/>
  <c r="Z36" i="48" s="1"/>
  <c r="AJ126" i="47"/>
  <c r="Z45" i="48" s="1"/>
  <c r="AR126" i="47"/>
  <c r="Z53" i="48" s="1"/>
  <c r="AZ126" i="47"/>
  <c r="Z61" i="48" s="1"/>
  <c r="K133" i="47"/>
  <c r="AA17" i="48" s="1"/>
  <c r="D216" i="47"/>
  <c r="D215" i="47" s="1"/>
  <c r="K237" i="47"/>
  <c r="AN17" i="48" s="1"/>
  <c r="M244" i="47"/>
  <c r="AO19" i="48" s="1"/>
  <c r="U244" i="47"/>
  <c r="AO29" i="48" s="1"/>
  <c r="AC244" i="47"/>
  <c r="AO38" i="48" s="1"/>
  <c r="AL244" i="47"/>
  <c r="AO47" i="48" s="1"/>
  <c r="AT244" i="47"/>
  <c r="AO55" i="48" s="1"/>
  <c r="K258" i="47"/>
  <c r="AQ17" i="48" s="1"/>
  <c r="AQ18" i="48"/>
  <c r="K266" i="47"/>
  <c r="AS17" i="48" s="1"/>
  <c r="AS18" i="48"/>
  <c r="D271" i="47"/>
  <c r="AT18" i="48"/>
  <c r="J270" i="47"/>
  <c r="AT16" i="48" s="1"/>
  <c r="S270" i="47"/>
  <c r="AT27" i="48" s="1"/>
  <c r="AA270" i="47"/>
  <c r="AT36" i="48" s="1"/>
  <c r="AJ270" i="47"/>
  <c r="AT45" i="48" s="1"/>
  <c r="AR270" i="47"/>
  <c r="AT53" i="48" s="1"/>
  <c r="AZ270" i="47"/>
  <c r="AT61" i="48" s="1"/>
  <c r="H291" i="47"/>
  <c r="AW14" i="48" s="1"/>
  <c r="Q291" i="47"/>
  <c r="AW25" i="48" s="1"/>
  <c r="Y291" i="47"/>
  <c r="AW34" i="48" s="1"/>
  <c r="AH291" i="47"/>
  <c r="AW43" i="48" s="1"/>
  <c r="AP291" i="47"/>
  <c r="AW51" i="48" s="1"/>
  <c r="AX291" i="47"/>
  <c r="AW59" i="48" s="1"/>
  <c r="N333" i="47"/>
  <c r="BC20" i="48" s="1"/>
  <c r="V333" i="47"/>
  <c r="BC30" i="48" s="1"/>
  <c r="AD333" i="47"/>
  <c r="BC39" i="48" s="1"/>
  <c r="AM333" i="47"/>
  <c r="BC48" i="48" s="1"/>
  <c r="AU333" i="47"/>
  <c r="BC56" i="48" s="1"/>
  <c r="J347" i="47"/>
  <c r="BE16" i="48" s="1"/>
  <c r="S347" i="47"/>
  <c r="BE27" i="48" s="1"/>
  <c r="AA347" i="47"/>
  <c r="BE36" i="48" s="1"/>
  <c r="AJ347" i="47"/>
  <c r="BE45" i="48" s="1"/>
  <c r="AR347" i="47"/>
  <c r="BE53" i="48" s="1"/>
  <c r="AZ347" i="47"/>
  <c r="M7" i="45"/>
  <c r="G19" i="46" s="1"/>
  <c r="M6" i="45"/>
  <c r="U7" i="45"/>
  <c r="G29" i="46" s="1"/>
  <c r="U6" i="45"/>
  <c r="AC7" i="45"/>
  <c r="G38" i="46" s="1"/>
  <c r="AC6" i="45"/>
  <c r="AL7" i="45"/>
  <c r="G47" i="46" s="1"/>
  <c r="AL6" i="45"/>
  <c r="AT7" i="45"/>
  <c r="G55" i="46" s="1"/>
  <c r="AT6" i="45"/>
  <c r="W14" i="45"/>
  <c r="H31" i="46" s="1"/>
  <c r="AE14" i="45"/>
  <c r="H40" i="46" s="1"/>
  <c r="E21" i="45"/>
  <c r="I11" i="46" s="1"/>
  <c r="N21" i="45"/>
  <c r="I20" i="46" s="1"/>
  <c r="V21" i="45"/>
  <c r="I30" i="46" s="1"/>
  <c r="AD21" i="45"/>
  <c r="I39" i="46" s="1"/>
  <c r="M84" i="45"/>
  <c r="T19" i="46" s="1"/>
  <c r="U84" i="45"/>
  <c r="T29" i="46" s="1"/>
  <c r="AT84" i="45"/>
  <c r="T55" i="46" s="1"/>
  <c r="D259" i="45"/>
  <c r="D258" i="45" s="1"/>
  <c r="D293" i="51"/>
  <c r="D311" i="51"/>
  <c r="K7" i="49"/>
  <c r="G17" i="50" s="1"/>
  <c r="G18" i="50"/>
  <c r="E18" i="50" s="1"/>
  <c r="G37" i="50"/>
  <c r="J6" i="49"/>
  <c r="S6" i="49"/>
  <c r="AA6" i="49"/>
  <c r="AJ6" i="49"/>
  <c r="AR6" i="49"/>
  <c r="AZ6" i="49"/>
  <c r="AL14" i="49"/>
  <c r="H47" i="50" s="1"/>
  <c r="AT14" i="49"/>
  <c r="H55" i="50" s="1"/>
  <c r="D43" i="49"/>
  <c r="O55" i="50"/>
  <c r="N56" i="50"/>
  <c r="D95" i="49"/>
  <c r="D135" i="49"/>
  <c r="AD42" i="50"/>
  <c r="AF15" i="50"/>
  <c r="AF34" i="50"/>
  <c r="AF50" i="50"/>
  <c r="AF20" i="50"/>
  <c r="AF30" i="50"/>
  <c r="AF39" i="50"/>
  <c r="AF47" i="50"/>
  <c r="AF55" i="50"/>
  <c r="AH28" i="50"/>
  <c r="AH37" i="50"/>
  <c r="AH45" i="50"/>
  <c r="K210" i="49"/>
  <c r="AJ17" i="50" s="1"/>
  <c r="AJ18" i="50"/>
  <c r="D345" i="49"/>
  <c r="K344" i="49"/>
  <c r="BE17" i="50" s="1"/>
  <c r="T344" i="49"/>
  <c r="BE28" i="50" s="1"/>
  <c r="AB344" i="49"/>
  <c r="BE37" i="50" s="1"/>
  <c r="AK344" i="49"/>
  <c r="BE46" i="50" s="1"/>
  <c r="AS344" i="49"/>
  <c r="BE54" i="50" s="1"/>
  <c r="BA344" i="49"/>
  <c r="BE62" i="50" s="1"/>
  <c r="D352" i="49"/>
  <c r="H6" i="47"/>
  <c r="Q6" i="47"/>
  <c r="Y6" i="47"/>
  <c r="AH6" i="47"/>
  <c r="AP6" i="47"/>
  <c r="AX6" i="47"/>
  <c r="F28" i="47"/>
  <c r="J12" i="48" s="1"/>
  <c r="O28" i="47"/>
  <c r="J21" i="48" s="1"/>
  <c r="W28" i="47"/>
  <c r="J31" i="48" s="1"/>
  <c r="AE28" i="47"/>
  <c r="J40" i="48" s="1"/>
  <c r="AN28" i="47"/>
  <c r="J49" i="48" s="1"/>
  <c r="AV28" i="47"/>
  <c r="J57" i="48" s="1"/>
  <c r="D39" i="47"/>
  <c r="N35" i="47"/>
  <c r="K20" i="48" s="1"/>
  <c r="V35" i="47"/>
  <c r="K30" i="48" s="1"/>
  <c r="AD35" i="47"/>
  <c r="K39" i="48" s="1"/>
  <c r="AM35" i="47"/>
  <c r="K48" i="48" s="1"/>
  <c r="AU35" i="47"/>
  <c r="K56" i="48" s="1"/>
  <c r="E42" i="47"/>
  <c r="L11" i="48" s="1"/>
  <c r="N42" i="47"/>
  <c r="L20" i="48" s="1"/>
  <c r="V42" i="47"/>
  <c r="L30" i="48" s="1"/>
  <c r="AD42" i="47"/>
  <c r="L39" i="48" s="1"/>
  <c r="AM42" i="47"/>
  <c r="L48" i="48" s="1"/>
  <c r="AU42" i="47"/>
  <c r="L56" i="48" s="1"/>
  <c r="J49" i="47"/>
  <c r="M16" i="48" s="1"/>
  <c r="S49" i="47"/>
  <c r="M27" i="48" s="1"/>
  <c r="AA49" i="47"/>
  <c r="M36" i="48" s="1"/>
  <c r="AJ49" i="47"/>
  <c r="M45" i="48" s="1"/>
  <c r="AR49" i="47"/>
  <c r="M53" i="48" s="1"/>
  <c r="I49" i="47"/>
  <c r="M15" i="48" s="1"/>
  <c r="R49" i="47"/>
  <c r="M26" i="48" s="1"/>
  <c r="Z49" i="47"/>
  <c r="M35" i="48" s="1"/>
  <c r="AI49" i="47"/>
  <c r="M44" i="48" s="1"/>
  <c r="AQ49" i="47"/>
  <c r="M52" i="48" s="1"/>
  <c r="AY49" i="47"/>
  <c r="M60" i="48" s="1"/>
  <c r="G56" i="47"/>
  <c r="P56" i="47"/>
  <c r="N24" i="48" s="1"/>
  <c r="X56" i="47"/>
  <c r="AO56" i="47"/>
  <c r="AW56" i="47"/>
  <c r="Q77" i="47"/>
  <c r="Q25" i="48" s="1"/>
  <c r="Y77" i="47"/>
  <c r="Q34" i="48" s="1"/>
  <c r="AH77" i="47"/>
  <c r="Q43" i="48" s="1"/>
  <c r="AP77" i="47"/>
  <c r="Q51" i="48" s="1"/>
  <c r="AX77" i="47"/>
  <c r="Q59" i="48" s="1"/>
  <c r="I84" i="47"/>
  <c r="T15" i="48" s="1"/>
  <c r="R84" i="47"/>
  <c r="T26" i="48" s="1"/>
  <c r="Z84" i="47"/>
  <c r="T35" i="48" s="1"/>
  <c r="AI84" i="47"/>
  <c r="T44" i="48" s="1"/>
  <c r="AQ84" i="47"/>
  <c r="T52" i="48" s="1"/>
  <c r="AY84" i="47"/>
  <c r="T60" i="48" s="1"/>
  <c r="H91" i="47"/>
  <c r="U14" i="48" s="1"/>
  <c r="Y91" i="47"/>
  <c r="U34" i="48" s="1"/>
  <c r="AP91" i="47"/>
  <c r="U51" i="48" s="1"/>
  <c r="AO119" i="47"/>
  <c r="Y50" i="48" s="1"/>
  <c r="AW119" i="47"/>
  <c r="Y58" i="48" s="1"/>
  <c r="AS126" i="47"/>
  <c r="Z54" i="48" s="1"/>
  <c r="BA126" i="47"/>
  <c r="Z62" i="48" s="1"/>
  <c r="AF58" i="48"/>
  <c r="AF16" i="48"/>
  <c r="AI27" i="48"/>
  <c r="H223" i="47"/>
  <c r="AL14" i="48" s="1"/>
  <c r="P223" i="47"/>
  <c r="AL24" i="48" s="1"/>
  <c r="X223" i="47"/>
  <c r="AF223" i="47"/>
  <c r="AL41" i="48" s="1"/>
  <c r="AN223" i="47"/>
  <c r="AL49" i="48" s="1"/>
  <c r="AV223" i="47"/>
  <c r="AL57" i="48" s="1"/>
  <c r="H237" i="47"/>
  <c r="AN14" i="48" s="1"/>
  <c r="Q237" i="47"/>
  <c r="AN25" i="48" s="1"/>
  <c r="Y237" i="47"/>
  <c r="AN34" i="48" s="1"/>
  <c r="AH237" i="47"/>
  <c r="AN43" i="48" s="1"/>
  <c r="AP237" i="47"/>
  <c r="AN51" i="48" s="1"/>
  <c r="AX237" i="47"/>
  <c r="AN59" i="48" s="1"/>
  <c r="I284" i="47"/>
  <c r="AV15" i="48" s="1"/>
  <c r="R284" i="47"/>
  <c r="AV26" i="48" s="1"/>
  <c r="Z284" i="47"/>
  <c r="AV35" i="48" s="1"/>
  <c r="AI284" i="47"/>
  <c r="AV44" i="48" s="1"/>
  <c r="AQ284" i="47"/>
  <c r="AY284" i="47"/>
  <c r="AV60" i="48" s="1"/>
  <c r="S291" i="47"/>
  <c r="AW27" i="48" s="1"/>
  <c r="AJ291" i="47"/>
  <c r="AW45" i="48" s="1"/>
  <c r="AZ291" i="47"/>
  <c r="AW61" i="48" s="1"/>
  <c r="I291" i="47"/>
  <c r="AW15" i="48" s="1"/>
  <c r="R291" i="47"/>
  <c r="AW26" i="48" s="1"/>
  <c r="Z291" i="47"/>
  <c r="AW35" i="48" s="1"/>
  <c r="AI291" i="47"/>
  <c r="AW44" i="48" s="1"/>
  <c r="AQ291" i="47"/>
  <c r="AW52" i="48" s="1"/>
  <c r="AY291" i="47"/>
  <c r="AW60" i="48" s="1"/>
  <c r="J305" i="47"/>
  <c r="AY16" i="48" s="1"/>
  <c r="S305" i="47"/>
  <c r="AY27" i="48" s="1"/>
  <c r="AA305" i="47"/>
  <c r="AY36" i="48" s="1"/>
  <c r="AJ305" i="47"/>
  <c r="AY45" i="48" s="1"/>
  <c r="AR305" i="47"/>
  <c r="AY53" i="48" s="1"/>
  <c r="AZ305" i="47"/>
  <c r="AY61" i="48" s="1"/>
  <c r="F319" i="47"/>
  <c r="BA12" i="48" s="1"/>
  <c r="O319" i="47"/>
  <c r="BA21" i="48" s="1"/>
  <c r="W319" i="47"/>
  <c r="BA31" i="48" s="1"/>
  <c r="AE319" i="47"/>
  <c r="BA40" i="48" s="1"/>
  <c r="AN319" i="47"/>
  <c r="BA49" i="48" s="1"/>
  <c r="AV319" i="47"/>
  <c r="F326" i="47"/>
  <c r="BB12" i="48" s="1"/>
  <c r="O326" i="47"/>
  <c r="BB21" i="48" s="1"/>
  <c r="W326" i="47"/>
  <c r="BB31" i="48" s="1"/>
  <c r="AE326" i="47"/>
  <c r="BB40" i="48" s="1"/>
  <c r="AN326" i="47"/>
  <c r="BB49" i="48" s="1"/>
  <c r="AV326" i="47"/>
  <c r="BB57" i="48" s="1"/>
  <c r="G333" i="47"/>
  <c r="BC13" i="48" s="1"/>
  <c r="X333" i="47"/>
  <c r="AO333" i="47"/>
  <c r="BC50" i="48" s="1"/>
  <c r="F333" i="47"/>
  <c r="BC12" i="48" s="1"/>
  <c r="O333" i="47"/>
  <c r="BC21" i="48" s="1"/>
  <c r="W333" i="47"/>
  <c r="BC31" i="48" s="1"/>
  <c r="AE333" i="47"/>
  <c r="BC40" i="48" s="1"/>
  <c r="AN333" i="47"/>
  <c r="BC49" i="48" s="1"/>
  <c r="AV333" i="47"/>
  <c r="BC57" i="48" s="1"/>
  <c r="T347" i="47"/>
  <c r="BE28" i="48" s="1"/>
  <c r="AB347" i="47"/>
  <c r="BE37" i="48" s="1"/>
  <c r="AK347" i="47"/>
  <c r="BE46" i="48" s="1"/>
  <c r="AS347" i="47"/>
  <c r="BE54" i="48" s="1"/>
  <c r="BA347" i="47"/>
  <c r="BE62" i="48" s="1"/>
  <c r="O7" i="45"/>
  <c r="G21" i="46" s="1"/>
  <c r="AE7" i="45"/>
  <c r="G40" i="46" s="1"/>
  <c r="AV7" i="45"/>
  <c r="G57" i="46" s="1"/>
  <c r="E6" i="45"/>
  <c r="N6" i="45"/>
  <c r="V6" i="45"/>
  <c r="AD6" i="45"/>
  <c r="O21" i="45"/>
  <c r="I21" i="46" s="1"/>
  <c r="AN21" i="45"/>
  <c r="I49" i="46" s="1"/>
  <c r="K28" i="45"/>
  <c r="J17" i="46" s="1"/>
  <c r="J18" i="46"/>
  <c r="O47" i="46"/>
  <c r="I77" i="45"/>
  <c r="Q15" i="46" s="1"/>
  <c r="R77" i="45"/>
  <c r="Q26" i="46" s="1"/>
  <c r="Z77" i="45"/>
  <c r="Q35" i="46" s="1"/>
  <c r="AI77" i="45"/>
  <c r="Q44" i="46" s="1"/>
  <c r="AQ77" i="45"/>
  <c r="Q52" i="46" s="1"/>
  <c r="D99" i="45"/>
  <c r="K119" i="45"/>
  <c r="Y17" i="46" s="1"/>
  <c r="I119" i="45"/>
  <c r="Y15" i="46" s="1"/>
  <c r="R119" i="45"/>
  <c r="Y26" i="46" s="1"/>
  <c r="Z119" i="45"/>
  <c r="Y35" i="46" s="1"/>
  <c r="AY119" i="45"/>
  <c r="Y60" i="46" s="1"/>
  <c r="AD18" i="46"/>
  <c r="K141" i="45"/>
  <c r="AD17" i="46" s="1"/>
  <c r="G219" i="45"/>
  <c r="AL13" i="46" s="1"/>
  <c r="AE219" i="45"/>
  <c r="AL40" i="46" s="1"/>
  <c r="AM219" i="45"/>
  <c r="AL48" i="46" s="1"/>
  <c r="E226" i="45"/>
  <c r="AM11" i="46" s="1"/>
  <c r="N226" i="45"/>
  <c r="AM20" i="46" s="1"/>
  <c r="AD226" i="45"/>
  <c r="AM39" i="46" s="1"/>
  <c r="G240" i="45"/>
  <c r="AO13" i="46" s="1"/>
  <c r="AO240" i="45"/>
  <c r="AO50" i="46" s="1"/>
  <c r="AB287" i="45"/>
  <c r="AW37" i="46" s="1"/>
  <c r="AQ28" i="53"/>
  <c r="J52" i="54" s="1"/>
  <c r="AY28" i="53"/>
  <c r="J60" i="54" s="1"/>
  <c r="E49" i="53"/>
  <c r="M11" i="54" s="1"/>
  <c r="N49" i="53"/>
  <c r="M20" i="54" s="1"/>
  <c r="V49" i="53"/>
  <c r="M30" i="54" s="1"/>
  <c r="AD49" i="53"/>
  <c r="M39" i="54" s="1"/>
  <c r="AM49" i="53"/>
  <c r="M48" i="54" s="1"/>
  <c r="AU49" i="53"/>
  <c r="M56" i="54" s="1"/>
  <c r="N77" i="53"/>
  <c r="Q20" i="54" s="1"/>
  <c r="V77" i="53"/>
  <c r="Q30" i="54" s="1"/>
  <c r="AD77" i="53"/>
  <c r="Q39" i="54" s="1"/>
  <c r="AM77" i="53"/>
  <c r="Q48" i="54" s="1"/>
  <c r="AU77" i="53"/>
  <c r="Q56" i="54" s="1"/>
  <c r="D92" i="53"/>
  <c r="N91" i="53"/>
  <c r="U20" i="54" s="1"/>
  <c r="AD91" i="53"/>
  <c r="U39" i="54" s="1"/>
  <c r="AM91" i="53"/>
  <c r="U48" i="54" s="1"/>
  <c r="M91" i="53"/>
  <c r="U19" i="54" s="1"/>
  <c r="U91" i="53"/>
  <c r="U29" i="54" s="1"/>
  <c r="AC91" i="53"/>
  <c r="U38" i="54" s="1"/>
  <c r="AL91" i="53"/>
  <c r="U47" i="54" s="1"/>
  <c r="AT91" i="53"/>
  <c r="U55" i="54" s="1"/>
  <c r="R105" i="53"/>
  <c r="W26" i="54" s="1"/>
  <c r="Z105" i="53"/>
  <c r="W35" i="54" s="1"/>
  <c r="AI105" i="53"/>
  <c r="W44" i="54" s="1"/>
  <c r="AQ105" i="53"/>
  <c r="W52" i="54" s="1"/>
  <c r="AY105" i="53"/>
  <c r="W60" i="54" s="1"/>
  <c r="E112" i="53"/>
  <c r="X11" i="54" s="1"/>
  <c r="N112" i="53"/>
  <c r="X20" i="54" s="1"/>
  <c r="V112" i="53"/>
  <c r="X30" i="54" s="1"/>
  <c r="AD112" i="53"/>
  <c r="X39" i="54" s="1"/>
  <c r="AM112" i="53"/>
  <c r="X48" i="54" s="1"/>
  <c r="AU112" i="53"/>
  <c r="X56" i="54" s="1"/>
  <c r="M127" i="53"/>
  <c r="Z19" i="54" s="1"/>
  <c r="AC127" i="53"/>
  <c r="Z38" i="54" s="1"/>
  <c r="AL127" i="53"/>
  <c r="Z47" i="54" s="1"/>
  <c r="K127" i="53"/>
  <c r="Z17" i="54" s="1"/>
  <c r="T127" i="53"/>
  <c r="Z28" i="54" s="1"/>
  <c r="AB127" i="53"/>
  <c r="Z37" i="54" s="1"/>
  <c r="AK127" i="53"/>
  <c r="Z46" i="54" s="1"/>
  <c r="AS127" i="53"/>
  <c r="Z54" i="54" s="1"/>
  <c r="BA127" i="53"/>
  <c r="Z62" i="54" s="1"/>
  <c r="I134" i="53"/>
  <c r="AA15" i="54" s="1"/>
  <c r="R134" i="53"/>
  <c r="AA26" i="54" s="1"/>
  <c r="Z134" i="53"/>
  <c r="AA35" i="54" s="1"/>
  <c r="AI134" i="53"/>
  <c r="AA44" i="54" s="1"/>
  <c r="AQ134" i="53"/>
  <c r="AA52" i="54" s="1"/>
  <c r="AY134" i="53"/>
  <c r="AA60" i="54" s="1"/>
  <c r="H192" i="53"/>
  <c r="AL14" i="54" s="1"/>
  <c r="P192" i="53"/>
  <c r="AL24" i="54" s="1"/>
  <c r="X192" i="53"/>
  <c r="AF192" i="53"/>
  <c r="AL41" i="54" s="1"/>
  <c r="AN192" i="53"/>
  <c r="AL49" i="54" s="1"/>
  <c r="AV192" i="53"/>
  <c r="AL57" i="54" s="1"/>
  <c r="M199" i="53"/>
  <c r="AM19" i="54" s="1"/>
  <c r="U199" i="53"/>
  <c r="AM29" i="54" s="1"/>
  <c r="AC199" i="53"/>
  <c r="AM38" i="54" s="1"/>
  <c r="AL199" i="53"/>
  <c r="AM47" i="54" s="1"/>
  <c r="AT199" i="53"/>
  <c r="AM55" i="54" s="1"/>
  <c r="H206" i="53"/>
  <c r="AN14" i="54" s="1"/>
  <c r="Q206" i="53"/>
  <c r="AN25" i="54" s="1"/>
  <c r="Y206" i="53"/>
  <c r="AN34" i="54" s="1"/>
  <c r="AH206" i="53"/>
  <c r="AN43" i="54" s="1"/>
  <c r="AP206" i="53"/>
  <c r="AN51" i="54" s="1"/>
  <c r="AX206" i="53"/>
  <c r="AN59" i="54" s="1"/>
  <c r="H213" i="53"/>
  <c r="AO14" i="54" s="1"/>
  <c r="Q213" i="53"/>
  <c r="AO25" i="54" s="1"/>
  <c r="Y213" i="53"/>
  <c r="AO34" i="54" s="1"/>
  <c r="AH213" i="53"/>
  <c r="AO43" i="54" s="1"/>
  <c r="AP213" i="53"/>
  <c r="AO51" i="54" s="1"/>
  <c r="AX213" i="53"/>
  <c r="AO59" i="54" s="1"/>
  <c r="G220" i="53"/>
  <c r="AP13" i="54" s="1"/>
  <c r="P220" i="53"/>
  <c r="AP24" i="54" s="1"/>
  <c r="X220" i="53"/>
  <c r="AF220" i="53"/>
  <c r="AP41" i="54" s="1"/>
  <c r="AO220" i="53"/>
  <c r="AP50" i="54" s="1"/>
  <c r="AW220" i="53"/>
  <c r="AP58" i="54" s="1"/>
  <c r="D228" i="53"/>
  <c r="D227" i="53" s="1"/>
  <c r="E227" i="53"/>
  <c r="AQ11" i="54" s="1"/>
  <c r="H239" i="53"/>
  <c r="AT14" i="54" s="1"/>
  <c r="Q239" i="53"/>
  <c r="AT25" i="54" s="1"/>
  <c r="Y239" i="53"/>
  <c r="AT34" i="54" s="1"/>
  <c r="AH239" i="53"/>
  <c r="AT43" i="54" s="1"/>
  <c r="AP239" i="53"/>
  <c r="AT51" i="54" s="1"/>
  <c r="AX239" i="53"/>
  <c r="AT59" i="54" s="1"/>
  <c r="W246" i="53"/>
  <c r="AU31" i="54" s="1"/>
  <c r="AV246" i="53"/>
  <c r="AU57" i="54" s="1"/>
  <c r="M246" i="53"/>
  <c r="AU19" i="54" s="1"/>
  <c r="U246" i="53"/>
  <c r="AU29" i="54" s="1"/>
  <c r="AC246" i="53"/>
  <c r="AU38" i="54" s="1"/>
  <c r="AL246" i="53"/>
  <c r="AU47" i="54" s="1"/>
  <c r="AT246" i="53"/>
  <c r="AU55" i="54" s="1"/>
  <c r="I254" i="53"/>
  <c r="AV15" i="54" s="1"/>
  <c r="R254" i="53"/>
  <c r="AV26" i="54" s="1"/>
  <c r="Z254" i="53"/>
  <c r="AV35" i="54" s="1"/>
  <c r="AI254" i="53"/>
  <c r="AV44" i="54" s="1"/>
  <c r="AQ254" i="53"/>
  <c r="AY254" i="53"/>
  <c r="AV60" i="54" s="1"/>
  <c r="J261" i="53"/>
  <c r="AW16" i="54" s="1"/>
  <c r="S261" i="53"/>
  <c r="AW27" i="54" s="1"/>
  <c r="AA261" i="53"/>
  <c r="AW36" i="54" s="1"/>
  <c r="AR261" i="53"/>
  <c r="AZ261" i="53"/>
  <c r="AW61" i="54" s="1"/>
  <c r="I261" i="53"/>
  <c r="AW15" i="54" s="1"/>
  <c r="R261" i="53"/>
  <c r="AW26" i="54" s="1"/>
  <c r="Z261" i="53"/>
  <c r="AW35" i="54" s="1"/>
  <c r="AI261" i="53"/>
  <c r="AW44" i="54" s="1"/>
  <c r="AQ261" i="53"/>
  <c r="AW52" i="54" s="1"/>
  <c r="AY261" i="53"/>
  <c r="AW60" i="54" s="1"/>
  <c r="N303" i="53"/>
  <c r="BC20" i="54" s="1"/>
  <c r="V303" i="53"/>
  <c r="BC30" i="54" s="1"/>
  <c r="AD303" i="53"/>
  <c r="BC39" i="54" s="1"/>
  <c r="AM303" i="53"/>
  <c r="BC48" i="54" s="1"/>
  <c r="AU303" i="53"/>
  <c r="BC56" i="54" s="1"/>
  <c r="D318" i="53"/>
  <c r="N317" i="53"/>
  <c r="BE20" i="54" s="1"/>
  <c r="AD317" i="53"/>
  <c r="BE39" i="54" s="1"/>
  <c r="AM317" i="53"/>
  <c r="BE48" i="54" s="1"/>
  <c r="M317" i="53"/>
  <c r="BE19" i="54" s="1"/>
  <c r="U317" i="53"/>
  <c r="BE29" i="54" s="1"/>
  <c r="AC317" i="53"/>
  <c r="BE38" i="54" s="1"/>
  <c r="AL317" i="53"/>
  <c r="BE47" i="54" s="1"/>
  <c r="AT317" i="53"/>
  <c r="BE55" i="54" s="1"/>
  <c r="H6" i="51"/>
  <c r="Q6" i="51"/>
  <c r="Y6" i="51"/>
  <c r="AH7" i="51"/>
  <c r="G43" i="52" s="1"/>
  <c r="AH6" i="51"/>
  <c r="AP7" i="51"/>
  <c r="G51" i="52" s="1"/>
  <c r="AP6" i="51"/>
  <c r="AX7" i="51"/>
  <c r="G59" i="52" s="1"/>
  <c r="AX6" i="51"/>
  <c r="D15" i="51"/>
  <c r="M14" i="51"/>
  <c r="H19" i="52" s="1"/>
  <c r="U14" i="51"/>
  <c r="H29" i="52" s="1"/>
  <c r="AC14" i="51"/>
  <c r="H38" i="52" s="1"/>
  <c r="AL14" i="51"/>
  <c r="H47" i="52" s="1"/>
  <c r="AT14" i="51"/>
  <c r="H55" i="52" s="1"/>
  <c r="J21" i="51"/>
  <c r="I16" i="52" s="1"/>
  <c r="S21" i="51"/>
  <c r="I27" i="52" s="1"/>
  <c r="AA21" i="51"/>
  <c r="I36" i="52" s="1"/>
  <c r="AJ21" i="51"/>
  <c r="I45" i="52" s="1"/>
  <c r="AR21" i="51"/>
  <c r="I53" i="52" s="1"/>
  <c r="AZ21" i="51"/>
  <c r="I61" i="52" s="1"/>
  <c r="I28" i="51"/>
  <c r="J15" i="52" s="1"/>
  <c r="R28" i="51"/>
  <c r="J26" i="52" s="1"/>
  <c r="Z28" i="51"/>
  <c r="J35" i="52" s="1"/>
  <c r="AI28" i="51"/>
  <c r="J44" i="52" s="1"/>
  <c r="AQ28" i="51"/>
  <c r="J52" i="52" s="1"/>
  <c r="AY28" i="51"/>
  <c r="J60" i="52" s="1"/>
  <c r="H35" i="51"/>
  <c r="K14" i="52" s="1"/>
  <c r="Q35" i="51"/>
  <c r="K25" i="52" s="1"/>
  <c r="Y35" i="51"/>
  <c r="K34" i="52" s="1"/>
  <c r="AH35" i="51"/>
  <c r="K43" i="52" s="1"/>
  <c r="AP35" i="51"/>
  <c r="K51" i="52" s="1"/>
  <c r="AX35" i="51"/>
  <c r="K59" i="52" s="1"/>
  <c r="E42" i="51"/>
  <c r="L11" i="52" s="1"/>
  <c r="N42" i="51"/>
  <c r="L20" i="52" s="1"/>
  <c r="V42" i="51"/>
  <c r="L30" i="52" s="1"/>
  <c r="AD42" i="51"/>
  <c r="L39" i="52" s="1"/>
  <c r="AM42" i="51"/>
  <c r="L48" i="52" s="1"/>
  <c r="AU42" i="51"/>
  <c r="L56" i="52" s="1"/>
  <c r="K49" i="51"/>
  <c r="T49" i="51"/>
  <c r="M28" i="52" s="1"/>
  <c r="AB49" i="51"/>
  <c r="M37" i="52" s="1"/>
  <c r="AK49" i="51"/>
  <c r="M46" i="52" s="1"/>
  <c r="AS49" i="51"/>
  <c r="M54" i="52" s="1"/>
  <c r="BA49" i="51"/>
  <c r="M62" i="52" s="1"/>
  <c r="I56" i="51"/>
  <c r="N15" i="52" s="1"/>
  <c r="R56" i="51"/>
  <c r="N26" i="52" s="1"/>
  <c r="Z56" i="51"/>
  <c r="AI56" i="51"/>
  <c r="AQ56" i="51"/>
  <c r="AY56" i="51"/>
  <c r="X63" i="51"/>
  <c r="N36" i="52" s="1"/>
  <c r="AF63" i="51"/>
  <c r="F63" i="51"/>
  <c r="O12" i="52" s="1"/>
  <c r="O63" i="51"/>
  <c r="O21" i="52" s="1"/>
  <c r="W63" i="51"/>
  <c r="AE63" i="51"/>
  <c r="AN63" i="51"/>
  <c r="AV63" i="51"/>
  <c r="K70" i="51"/>
  <c r="P17" i="52" s="1"/>
  <c r="T70" i="51"/>
  <c r="P28" i="52" s="1"/>
  <c r="AB70" i="51"/>
  <c r="P37" i="52" s="1"/>
  <c r="AK70" i="51"/>
  <c r="P46" i="52" s="1"/>
  <c r="AS70" i="51"/>
  <c r="P54" i="52" s="1"/>
  <c r="BA70" i="51"/>
  <c r="P62" i="52" s="1"/>
  <c r="Y84" i="51"/>
  <c r="T34" i="52" s="1"/>
  <c r="AX84" i="51"/>
  <c r="T59" i="52" s="1"/>
  <c r="G84" i="51"/>
  <c r="T13" i="52" s="1"/>
  <c r="P84" i="51"/>
  <c r="X84" i="51"/>
  <c r="AF84" i="51"/>
  <c r="T41" i="52" s="1"/>
  <c r="AO84" i="51"/>
  <c r="T50" i="52" s="1"/>
  <c r="AW84" i="51"/>
  <c r="T58" i="52" s="1"/>
  <c r="E91" i="51"/>
  <c r="U11" i="52" s="1"/>
  <c r="N91" i="51"/>
  <c r="U20" i="52" s="1"/>
  <c r="V91" i="51"/>
  <c r="U30" i="52" s="1"/>
  <c r="AD91" i="51"/>
  <c r="U39" i="52" s="1"/>
  <c r="AM91" i="51"/>
  <c r="U48" i="52" s="1"/>
  <c r="AU91" i="51"/>
  <c r="U56" i="52" s="1"/>
  <c r="O105" i="51"/>
  <c r="W21" i="52" s="1"/>
  <c r="W105" i="51"/>
  <c r="W31" i="52" s="1"/>
  <c r="AE105" i="51"/>
  <c r="W40" i="52" s="1"/>
  <c r="AN105" i="51"/>
  <c r="W49" i="52" s="1"/>
  <c r="AV105" i="51"/>
  <c r="W57" i="52" s="1"/>
  <c r="D117" i="51"/>
  <c r="N112" i="51"/>
  <c r="X20" i="52" s="1"/>
  <c r="V112" i="51"/>
  <c r="X30" i="52" s="1"/>
  <c r="AD112" i="51"/>
  <c r="X39" i="52" s="1"/>
  <c r="AM112" i="51"/>
  <c r="X48" i="52" s="1"/>
  <c r="AU112" i="51"/>
  <c r="X56" i="52" s="1"/>
  <c r="Y127" i="51"/>
  <c r="Z34" i="52" s="1"/>
  <c r="AH127" i="51"/>
  <c r="Z43" i="52" s="1"/>
  <c r="F134" i="51"/>
  <c r="AA12" i="52" s="1"/>
  <c r="O134" i="51"/>
  <c r="AA21" i="52" s="1"/>
  <c r="W134" i="51"/>
  <c r="AE134" i="51"/>
  <c r="AA40" i="52" s="1"/>
  <c r="AN134" i="51"/>
  <c r="AA49" i="52" s="1"/>
  <c r="AV134" i="51"/>
  <c r="AA57" i="52" s="1"/>
  <c r="AF53" i="52"/>
  <c r="AG26" i="52"/>
  <c r="AG43" i="52"/>
  <c r="AG51" i="52"/>
  <c r="I214" i="51"/>
  <c r="AN15" i="52" s="1"/>
  <c r="R214" i="51"/>
  <c r="AN26" i="52" s="1"/>
  <c r="Z214" i="51"/>
  <c r="AN35" i="52" s="1"/>
  <c r="AI214" i="51"/>
  <c r="AQ214" i="51"/>
  <c r="AN52" i="52" s="1"/>
  <c r="AY214" i="51"/>
  <c r="AN60" i="52" s="1"/>
  <c r="M221" i="51"/>
  <c r="AO19" i="52" s="1"/>
  <c r="U221" i="51"/>
  <c r="AO29" i="52" s="1"/>
  <c r="AC221" i="51"/>
  <c r="AO38" i="52" s="1"/>
  <c r="AL221" i="51"/>
  <c r="AO47" i="52" s="1"/>
  <c r="AT221" i="51"/>
  <c r="AO55" i="52" s="1"/>
  <c r="AI228" i="51"/>
  <c r="AP44" i="52" s="1"/>
  <c r="AQ228" i="51"/>
  <c r="AP52" i="52" s="1"/>
  <c r="H261" i="51"/>
  <c r="AV14" i="52" s="1"/>
  <c r="Q261" i="51"/>
  <c r="AV25" i="52" s="1"/>
  <c r="Y261" i="51"/>
  <c r="AV34" i="52" s="1"/>
  <c r="AH261" i="51"/>
  <c r="AV43" i="52" s="1"/>
  <c r="AP261" i="51"/>
  <c r="AV51" i="52" s="1"/>
  <c r="AX261" i="51"/>
  <c r="AV59" i="52" s="1"/>
  <c r="I282" i="51"/>
  <c r="AY15" i="52" s="1"/>
  <c r="R282" i="51"/>
  <c r="AY26" i="52" s="1"/>
  <c r="Z282" i="51"/>
  <c r="AY35" i="52" s="1"/>
  <c r="AI282" i="51"/>
  <c r="AY44" i="52" s="1"/>
  <c r="AQ282" i="51"/>
  <c r="AY52" i="52" s="1"/>
  <c r="AY282" i="51"/>
  <c r="AY60" i="52" s="1"/>
  <c r="F289" i="51"/>
  <c r="AZ12" i="52" s="1"/>
  <c r="O289" i="51"/>
  <c r="AZ21" i="52" s="1"/>
  <c r="W289" i="51"/>
  <c r="AZ31" i="52" s="1"/>
  <c r="AE289" i="51"/>
  <c r="AZ40" i="52" s="1"/>
  <c r="AN289" i="51"/>
  <c r="AZ49" i="52" s="1"/>
  <c r="AV289" i="51"/>
  <c r="AZ57" i="52" s="1"/>
  <c r="J296" i="51"/>
  <c r="BA16" i="52" s="1"/>
  <c r="S296" i="51"/>
  <c r="BA27" i="52" s="1"/>
  <c r="AA296" i="51"/>
  <c r="BA36" i="52" s="1"/>
  <c r="AJ296" i="51"/>
  <c r="BA45" i="52" s="1"/>
  <c r="AR296" i="51"/>
  <c r="BA53" i="52" s="1"/>
  <c r="AZ296" i="51"/>
  <c r="BA61" i="52" s="1"/>
  <c r="D304" i="51"/>
  <c r="F303" i="51"/>
  <c r="BB12" i="52" s="1"/>
  <c r="O303" i="51"/>
  <c r="BB21" i="52" s="1"/>
  <c r="W303" i="51"/>
  <c r="BB31" i="52" s="1"/>
  <c r="AE303" i="51"/>
  <c r="BB40" i="52" s="1"/>
  <c r="AN303" i="51"/>
  <c r="BB49" i="52" s="1"/>
  <c r="AV303" i="51"/>
  <c r="BB57" i="52" s="1"/>
  <c r="AZ324" i="51"/>
  <c r="AZ7" i="49"/>
  <c r="K6" i="49"/>
  <c r="T6" i="49"/>
  <c r="AB6" i="49"/>
  <c r="AK6" i="49"/>
  <c r="AS6" i="49"/>
  <c r="BA6" i="49"/>
  <c r="I28" i="49"/>
  <c r="J15" i="50" s="1"/>
  <c r="R28" i="49"/>
  <c r="J26" i="50" s="1"/>
  <c r="Z28" i="49"/>
  <c r="J35" i="50" s="1"/>
  <c r="AI28" i="49"/>
  <c r="J44" i="50" s="1"/>
  <c r="AQ28" i="49"/>
  <c r="J52" i="50" s="1"/>
  <c r="AY28" i="49"/>
  <c r="J60" i="50" s="1"/>
  <c r="K63" i="49"/>
  <c r="O17" i="50" s="1"/>
  <c r="H63" i="49"/>
  <c r="O14" i="50" s="1"/>
  <c r="Q63" i="49"/>
  <c r="O25" i="50" s="1"/>
  <c r="Y63" i="49"/>
  <c r="AH63" i="49"/>
  <c r="AP63" i="49"/>
  <c r="AX63" i="49"/>
  <c r="I77" i="49"/>
  <c r="Q15" i="50" s="1"/>
  <c r="R77" i="49"/>
  <c r="Q26" i="50" s="1"/>
  <c r="AI77" i="49"/>
  <c r="Q44" i="50" s="1"/>
  <c r="AQ77" i="49"/>
  <c r="Q52" i="50" s="1"/>
  <c r="AY77" i="49"/>
  <c r="Q60" i="50" s="1"/>
  <c r="D92" i="49"/>
  <c r="AF91" i="49"/>
  <c r="U41" i="50" s="1"/>
  <c r="AO91" i="49"/>
  <c r="U50" i="50" s="1"/>
  <c r="AW91" i="49"/>
  <c r="U58" i="50" s="1"/>
  <c r="J105" i="49"/>
  <c r="W16" i="50" s="1"/>
  <c r="AR105" i="49"/>
  <c r="W53" i="50" s="1"/>
  <c r="I105" i="49"/>
  <c r="W15" i="50" s="1"/>
  <c r="R105" i="49"/>
  <c r="W26" i="50" s="1"/>
  <c r="Z105" i="49"/>
  <c r="W35" i="50" s="1"/>
  <c r="AI105" i="49"/>
  <c r="W44" i="50" s="1"/>
  <c r="AQ105" i="49"/>
  <c r="W52" i="50" s="1"/>
  <c r="AY105" i="49"/>
  <c r="W60" i="50" s="1"/>
  <c r="K112" i="49"/>
  <c r="X17" i="50" s="1"/>
  <c r="X18" i="50"/>
  <c r="AB112" i="49"/>
  <c r="X37" i="50" s="1"/>
  <c r="AS112" i="49"/>
  <c r="X54" i="50" s="1"/>
  <c r="AG6" i="49"/>
  <c r="AH46" i="50"/>
  <c r="D223" i="49"/>
  <c r="M233" i="49"/>
  <c r="AN19" i="50" s="1"/>
  <c r="U233" i="49"/>
  <c r="AN29" i="50" s="1"/>
  <c r="AC233" i="49"/>
  <c r="AN38" i="50" s="1"/>
  <c r="AL233" i="49"/>
  <c r="AN47" i="50" s="1"/>
  <c r="AT233" i="49"/>
  <c r="AN55" i="50" s="1"/>
  <c r="M240" i="49"/>
  <c r="AO19" i="50" s="1"/>
  <c r="U240" i="49"/>
  <c r="AO29" i="50" s="1"/>
  <c r="AC240" i="49"/>
  <c r="AO38" i="50" s="1"/>
  <c r="AL240" i="49"/>
  <c r="AO47" i="50" s="1"/>
  <c r="AT240" i="49"/>
  <c r="AO55" i="50" s="1"/>
  <c r="D274" i="49"/>
  <c r="M273" i="49"/>
  <c r="AU19" i="50" s="1"/>
  <c r="U273" i="49"/>
  <c r="AU29" i="50" s="1"/>
  <c r="AC273" i="49"/>
  <c r="AU38" i="50" s="1"/>
  <c r="AL273" i="49"/>
  <c r="AU47" i="50" s="1"/>
  <c r="AT273" i="49"/>
  <c r="AU55" i="50" s="1"/>
  <c r="M288" i="49"/>
  <c r="AW19" i="50" s="1"/>
  <c r="U288" i="49"/>
  <c r="AW29" i="50" s="1"/>
  <c r="AC288" i="49"/>
  <c r="AW38" i="50" s="1"/>
  <c r="AL288" i="49"/>
  <c r="AW47" i="50" s="1"/>
  <c r="AT288" i="49"/>
  <c r="AW55" i="50" s="1"/>
  <c r="K309" i="49"/>
  <c r="AZ17" i="50" s="1"/>
  <c r="T309" i="49"/>
  <c r="AZ28" i="50" s="1"/>
  <c r="AB309" i="49"/>
  <c r="AZ37" i="50" s="1"/>
  <c r="AK309" i="49"/>
  <c r="AZ46" i="50" s="1"/>
  <c r="AS309" i="49"/>
  <c r="AZ54" i="50" s="1"/>
  <c r="BA309" i="49"/>
  <c r="AZ62" i="50" s="1"/>
  <c r="H316" i="49"/>
  <c r="BA14" i="50" s="1"/>
  <c r="Q316" i="49"/>
  <c r="BA25" i="50" s="1"/>
  <c r="Y316" i="49"/>
  <c r="BA34" i="50" s="1"/>
  <c r="AH316" i="49"/>
  <c r="BA43" i="50" s="1"/>
  <c r="AP316" i="49"/>
  <c r="BA51" i="50" s="1"/>
  <c r="AX316" i="49"/>
  <c r="BA59" i="50" s="1"/>
  <c r="D334" i="49"/>
  <c r="N330" i="49"/>
  <c r="BC20" i="50" s="1"/>
  <c r="V330" i="49"/>
  <c r="BC30" i="50" s="1"/>
  <c r="AD330" i="49"/>
  <c r="BC39" i="50" s="1"/>
  <c r="AM330" i="49"/>
  <c r="BC48" i="50" s="1"/>
  <c r="AU330" i="49"/>
  <c r="BC56" i="50" s="1"/>
  <c r="H337" i="49"/>
  <c r="BD14" i="50" s="1"/>
  <c r="Q337" i="49"/>
  <c r="BD25" i="50" s="1"/>
  <c r="Y337" i="49"/>
  <c r="BD34" i="50" s="1"/>
  <c r="AH337" i="49"/>
  <c r="BD43" i="50" s="1"/>
  <c r="AP337" i="49"/>
  <c r="BD51" i="50" s="1"/>
  <c r="AX337" i="49"/>
  <c r="BD59" i="50" s="1"/>
  <c r="F344" i="49"/>
  <c r="BE12" i="50" s="1"/>
  <c r="D355" i="49"/>
  <c r="I7" i="47"/>
  <c r="G15" i="48" s="1"/>
  <c r="I6" i="47"/>
  <c r="R7" i="47"/>
  <c r="G26" i="48" s="1"/>
  <c r="R6" i="47"/>
  <c r="Z7" i="47"/>
  <c r="G35" i="48" s="1"/>
  <c r="Z6" i="47"/>
  <c r="AI7" i="47"/>
  <c r="AI6" i="47"/>
  <c r="AQ7" i="47"/>
  <c r="G52" i="48" s="1"/>
  <c r="AQ6" i="47"/>
  <c r="AY7" i="47"/>
  <c r="G60" i="48" s="1"/>
  <c r="AY6" i="47"/>
  <c r="M14" i="47"/>
  <c r="H19" i="48" s="1"/>
  <c r="D120" i="47"/>
  <c r="L6" i="47"/>
  <c r="AF44" i="48"/>
  <c r="AF60" i="48"/>
  <c r="D203" i="47"/>
  <c r="D202" i="47" s="1"/>
  <c r="C140" i="47"/>
  <c r="D341" i="47"/>
  <c r="D348" i="47"/>
  <c r="D358" i="47"/>
  <c r="F6" i="45"/>
  <c r="O6" i="45"/>
  <c r="W6" i="45"/>
  <c r="AE6" i="45"/>
  <c r="AN6" i="45"/>
  <c r="AV6" i="45"/>
  <c r="K211" i="45"/>
  <c r="AJ17" i="46" s="1"/>
  <c r="AJ18" i="46"/>
  <c r="AK24" i="46"/>
  <c r="J213" i="53"/>
  <c r="AO16" i="54" s="1"/>
  <c r="S213" i="53"/>
  <c r="AO27" i="54" s="1"/>
  <c r="AA213" i="53"/>
  <c r="AO36" i="54" s="1"/>
  <c r="AR213" i="53"/>
  <c r="AO53" i="54" s="1"/>
  <c r="AZ213" i="53"/>
  <c r="AO61" i="54" s="1"/>
  <c r="E246" i="53"/>
  <c r="AU11" i="54" s="1"/>
  <c r="N246" i="53"/>
  <c r="AU20" i="54" s="1"/>
  <c r="V246" i="53"/>
  <c r="AU30" i="54" s="1"/>
  <c r="AD246" i="53"/>
  <c r="AU39" i="54" s="1"/>
  <c r="AM246" i="53"/>
  <c r="AU48" i="54" s="1"/>
  <c r="AU246" i="53"/>
  <c r="AU56" i="54" s="1"/>
  <c r="P303" i="53"/>
  <c r="BC24" i="54" s="1"/>
  <c r="X303" i="53"/>
  <c r="AW303" i="53"/>
  <c r="BC58" i="54" s="1"/>
  <c r="D328" i="53"/>
  <c r="I7" i="51"/>
  <c r="G15" i="52" s="1"/>
  <c r="I6" i="51"/>
  <c r="R7" i="51"/>
  <c r="G26" i="52" s="1"/>
  <c r="R6" i="51"/>
  <c r="Z7" i="51"/>
  <c r="G35" i="52" s="1"/>
  <c r="Z6" i="51"/>
  <c r="AI7" i="51"/>
  <c r="G44" i="52" s="1"/>
  <c r="AI6" i="51"/>
  <c r="AQ7" i="51"/>
  <c r="G52" i="52" s="1"/>
  <c r="AQ6" i="51"/>
  <c r="AY7" i="51"/>
  <c r="G60" i="52" s="1"/>
  <c r="AY6" i="51"/>
  <c r="D71" i="51"/>
  <c r="AI127" i="51"/>
  <c r="Z44" i="52" s="1"/>
  <c r="K142" i="51"/>
  <c r="AD17" i="52" s="1"/>
  <c r="AD18" i="52"/>
  <c r="K179" i="51"/>
  <c r="AG17" i="52" s="1"/>
  <c r="AG18" i="52"/>
  <c r="AH20" i="52"/>
  <c r="AH30" i="52"/>
  <c r="D184" i="51"/>
  <c r="D183" i="51" s="1"/>
  <c r="J200" i="51"/>
  <c r="AL16" i="52" s="1"/>
  <c r="Z200" i="51"/>
  <c r="AL35" i="52" s="1"/>
  <c r="AP200" i="51"/>
  <c r="AL51" i="52" s="1"/>
  <c r="F200" i="51"/>
  <c r="AL12" i="52" s="1"/>
  <c r="N200" i="51"/>
  <c r="AL20" i="52" s="1"/>
  <c r="V200" i="51"/>
  <c r="AL30" i="52" s="1"/>
  <c r="AD200" i="51"/>
  <c r="AL39" i="52" s="1"/>
  <c r="AL200" i="51"/>
  <c r="AL47" i="52" s="1"/>
  <c r="AT200" i="51"/>
  <c r="AL55" i="52" s="1"/>
  <c r="D215" i="51"/>
  <c r="K239" i="51"/>
  <c r="AR17" i="52" s="1"/>
  <c r="AR18" i="52"/>
  <c r="D279" i="51"/>
  <c r="E310" i="51"/>
  <c r="BC11" i="52" s="1"/>
  <c r="K331" i="51"/>
  <c r="BF17" i="52" s="1"/>
  <c r="AA7" i="49"/>
  <c r="G36" i="50" s="1"/>
  <c r="M6" i="49"/>
  <c r="U6" i="49"/>
  <c r="AC6" i="49"/>
  <c r="AL6" i="49"/>
  <c r="AT6" i="49"/>
  <c r="K105" i="49"/>
  <c r="W17" i="50" s="1"/>
  <c r="W18" i="50"/>
  <c r="AE62" i="50"/>
  <c r="K198" i="49"/>
  <c r="AG17" i="50" s="1"/>
  <c r="AG18" i="50"/>
  <c r="AR219" i="49"/>
  <c r="AL53" i="50" s="1"/>
  <c r="AZ219" i="49"/>
  <c r="AL61" i="50" s="1"/>
  <c r="D234" i="49"/>
  <c r="N233" i="49"/>
  <c r="AN20" i="50" s="1"/>
  <c r="V233" i="49"/>
  <c r="AN30" i="50" s="1"/>
  <c r="AD233" i="49"/>
  <c r="AN39" i="50" s="1"/>
  <c r="AM233" i="49"/>
  <c r="AN48" i="50" s="1"/>
  <c r="AU233" i="49"/>
  <c r="AN56" i="50" s="1"/>
  <c r="D241" i="49"/>
  <c r="E240" i="49"/>
  <c r="AO11" i="50" s="1"/>
  <c r="N240" i="49"/>
  <c r="AO20" i="50" s="1"/>
  <c r="V240" i="49"/>
  <c r="AO30" i="50" s="1"/>
  <c r="AD240" i="49"/>
  <c r="AO39" i="50" s="1"/>
  <c r="AM240" i="49"/>
  <c r="AO48" i="50" s="1"/>
  <c r="AU240" i="49"/>
  <c r="AO56" i="50" s="1"/>
  <c r="M247" i="49"/>
  <c r="AP19" i="50" s="1"/>
  <c r="U247" i="49"/>
  <c r="AP29" i="50" s="1"/>
  <c r="AC247" i="49"/>
  <c r="AP38" i="50" s="1"/>
  <c r="AL247" i="49"/>
  <c r="AP47" i="50" s="1"/>
  <c r="AT247" i="49"/>
  <c r="AP55" i="50" s="1"/>
  <c r="N273" i="49"/>
  <c r="AU20" i="50" s="1"/>
  <c r="V273" i="49"/>
  <c r="AU30" i="50" s="1"/>
  <c r="AD273" i="49"/>
  <c r="AU39" i="50" s="1"/>
  <c r="AM273" i="49"/>
  <c r="AU48" i="50" s="1"/>
  <c r="AU273" i="49"/>
  <c r="AU56" i="50" s="1"/>
  <c r="D282" i="49"/>
  <c r="N281" i="49"/>
  <c r="AV20" i="50" s="1"/>
  <c r="V281" i="49"/>
  <c r="AV30" i="50" s="1"/>
  <c r="AD281" i="49"/>
  <c r="AV39" i="50" s="1"/>
  <c r="AM281" i="49"/>
  <c r="AV48" i="50" s="1"/>
  <c r="AU281" i="49"/>
  <c r="AV56" i="50" s="1"/>
  <c r="D289" i="49"/>
  <c r="N288" i="49"/>
  <c r="AW20" i="50" s="1"/>
  <c r="V288" i="49"/>
  <c r="AW30" i="50" s="1"/>
  <c r="AD288" i="49"/>
  <c r="AW39" i="50" s="1"/>
  <c r="AM288" i="49"/>
  <c r="AW48" i="50" s="1"/>
  <c r="AU288" i="49"/>
  <c r="AW56" i="50" s="1"/>
  <c r="M295" i="49"/>
  <c r="AX19" i="50" s="1"/>
  <c r="U295" i="49"/>
  <c r="AX29" i="50" s="1"/>
  <c r="AC295" i="49"/>
  <c r="AX38" i="50" s="1"/>
  <c r="AL295" i="49"/>
  <c r="AX47" i="50" s="1"/>
  <c r="AT295" i="49"/>
  <c r="AX55" i="50" s="1"/>
  <c r="J302" i="49"/>
  <c r="AY16" i="50" s="1"/>
  <c r="S302" i="49"/>
  <c r="AY27" i="50" s="1"/>
  <c r="AA302" i="49"/>
  <c r="AY36" i="50" s="1"/>
  <c r="AJ302" i="49"/>
  <c r="AY45" i="50" s="1"/>
  <c r="AR302" i="49"/>
  <c r="AY53" i="50" s="1"/>
  <c r="AZ302" i="49"/>
  <c r="AY61" i="50" s="1"/>
  <c r="D310" i="49"/>
  <c r="V309" i="49"/>
  <c r="AZ30" i="50" s="1"/>
  <c r="AM309" i="49"/>
  <c r="AZ48" i="50" s="1"/>
  <c r="J316" i="49"/>
  <c r="BA16" i="50" s="1"/>
  <c r="S316" i="49"/>
  <c r="BA27" i="50" s="1"/>
  <c r="AA316" i="49"/>
  <c r="BA36" i="50" s="1"/>
  <c r="AJ316" i="49"/>
  <c r="BA45" i="50" s="1"/>
  <c r="AR316" i="49"/>
  <c r="BA53" i="50" s="1"/>
  <c r="AZ316" i="49"/>
  <c r="BA61" i="50" s="1"/>
  <c r="J323" i="49"/>
  <c r="BB16" i="50" s="1"/>
  <c r="S323" i="49"/>
  <c r="BB27" i="50" s="1"/>
  <c r="AA323" i="49"/>
  <c r="BB36" i="50" s="1"/>
  <c r="AJ323" i="49"/>
  <c r="BB45" i="50" s="1"/>
  <c r="AR323" i="49"/>
  <c r="BB53" i="50" s="1"/>
  <c r="AZ323" i="49"/>
  <c r="BB61" i="50" s="1"/>
  <c r="F330" i="49"/>
  <c r="BC12" i="50" s="1"/>
  <c r="O330" i="49"/>
  <c r="BC21" i="50" s="1"/>
  <c r="W330" i="49"/>
  <c r="BC31" i="50" s="1"/>
  <c r="AE330" i="49"/>
  <c r="BC40" i="50" s="1"/>
  <c r="AN330" i="49"/>
  <c r="BC49" i="50" s="1"/>
  <c r="AV330" i="49"/>
  <c r="BC57" i="50" s="1"/>
  <c r="I337" i="49"/>
  <c r="BD15" i="50" s="1"/>
  <c r="R337" i="49"/>
  <c r="BD26" i="50" s="1"/>
  <c r="Z337" i="49"/>
  <c r="BD35" i="50" s="1"/>
  <c r="AI337" i="49"/>
  <c r="BD44" i="50" s="1"/>
  <c r="AQ337" i="49"/>
  <c r="BD52" i="50" s="1"/>
  <c r="AY337" i="49"/>
  <c r="F351" i="49"/>
  <c r="BF12" i="50" s="1"/>
  <c r="O351" i="49"/>
  <c r="BF21" i="50" s="1"/>
  <c r="W351" i="49"/>
  <c r="BF31" i="50" s="1"/>
  <c r="AE351" i="49"/>
  <c r="BF40" i="50" s="1"/>
  <c r="AN351" i="49"/>
  <c r="BF49" i="50" s="1"/>
  <c r="AV351" i="49"/>
  <c r="BF57" i="50" s="1"/>
  <c r="Q7" i="47"/>
  <c r="G25" i="48" s="1"/>
  <c r="AH7" i="47"/>
  <c r="G43" i="48" s="1"/>
  <c r="AX7" i="47"/>
  <c r="G59" i="48" s="1"/>
  <c r="G18" i="48"/>
  <c r="J7" i="47"/>
  <c r="G16" i="48" s="1"/>
  <c r="J6" i="47"/>
  <c r="S7" i="47"/>
  <c r="G27" i="48" s="1"/>
  <c r="S6" i="47"/>
  <c r="AA7" i="47"/>
  <c r="G36" i="48" s="1"/>
  <c r="AA6" i="47"/>
  <c r="AJ7" i="47"/>
  <c r="G45" i="48" s="1"/>
  <c r="AJ6" i="47"/>
  <c r="AR7" i="47"/>
  <c r="G53" i="48" s="1"/>
  <c r="AR6" i="47"/>
  <c r="AZ7" i="47"/>
  <c r="G61" i="48" s="1"/>
  <c r="AZ6" i="47"/>
  <c r="D15" i="47"/>
  <c r="D18" i="47"/>
  <c r="N14" i="47"/>
  <c r="H20" i="48" s="1"/>
  <c r="V14" i="47"/>
  <c r="H30" i="48" s="1"/>
  <c r="AD14" i="47"/>
  <c r="H39" i="48" s="1"/>
  <c r="AM14" i="47"/>
  <c r="H48" i="48" s="1"/>
  <c r="AU14" i="47"/>
  <c r="H56" i="48" s="1"/>
  <c r="I28" i="47"/>
  <c r="J15" i="48" s="1"/>
  <c r="R28" i="47"/>
  <c r="J26" i="48" s="1"/>
  <c r="Z28" i="47"/>
  <c r="J35" i="48" s="1"/>
  <c r="AI28" i="47"/>
  <c r="J44" i="48" s="1"/>
  <c r="AQ28" i="47"/>
  <c r="J52" i="48" s="1"/>
  <c r="AY28" i="47"/>
  <c r="J60" i="48" s="1"/>
  <c r="AV42" i="47"/>
  <c r="L57" i="48" s="1"/>
  <c r="I56" i="47"/>
  <c r="N15" i="48" s="1"/>
  <c r="AQ56" i="47"/>
  <c r="H56" i="47"/>
  <c r="Q56" i="47"/>
  <c r="N25" i="48" s="1"/>
  <c r="Y56" i="47"/>
  <c r="AH56" i="47"/>
  <c r="AP56" i="47"/>
  <c r="AX56" i="47"/>
  <c r="M63" i="47"/>
  <c r="U63" i="47"/>
  <c r="O29" i="48" s="1"/>
  <c r="AL63" i="47"/>
  <c r="AT63" i="47"/>
  <c r="K63" i="47"/>
  <c r="O17" i="48" s="1"/>
  <c r="T63" i="47"/>
  <c r="O28" i="48" s="1"/>
  <c r="AB63" i="47"/>
  <c r="AK63" i="47"/>
  <c r="O46" i="48" s="1"/>
  <c r="AS63" i="47"/>
  <c r="BA63" i="47"/>
  <c r="O62" i="48" s="1"/>
  <c r="I70" i="47"/>
  <c r="P15" i="48" s="1"/>
  <c r="R70" i="47"/>
  <c r="P26" i="48" s="1"/>
  <c r="Z70" i="47"/>
  <c r="P35" i="48" s="1"/>
  <c r="AI70" i="47"/>
  <c r="P44" i="48" s="1"/>
  <c r="AQ70" i="47"/>
  <c r="P52" i="48" s="1"/>
  <c r="AY70" i="47"/>
  <c r="P60" i="48" s="1"/>
  <c r="T77" i="47"/>
  <c r="Q28" i="48" s="1"/>
  <c r="AS77" i="47"/>
  <c r="Q54" i="48" s="1"/>
  <c r="BA77" i="47"/>
  <c r="Q62" i="48" s="1"/>
  <c r="K84" i="47"/>
  <c r="T17" i="48" s="1"/>
  <c r="T84" i="47"/>
  <c r="T28" i="48" s="1"/>
  <c r="AB84" i="47"/>
  <c r="T37" i="48" s="1"/>
  <c r="AK84" i="47"/>
  <c r="T46" i="48" s="1"/>
  <c r="AS84" i="47"/>
  <c r="T54" i="48" s="1"/>
  <c r="BA84" i="47"/>
  <c r="T62" i="48" s="1"/>
  <c r="F98" i="47"/>
  <c r="V12" i="48" s="1"/>
  <c r="O98" i="47"/>
  <c r="V21" i="48" s="1"/>
  <c r="W98" i="47"/>
  <c r="V31" i="48" s="1"/>
  <c r="AE98" i="47"/>
  <c r="V40" i="48" s="1"/>
  <c r="AN98" i="47"/>
  <c r="V49" i="48" s="1"/>
  <c r="AV98" i="47"/>
  <c r="V57" i="48" s="1"/>
  <c r="R105" i="47"/>
  <c r="W26" i="48" s="1"/>
  <c r="Z105" i="47"/>
  <c r="W35" i="48" s="1"/>
  <c r="AI105" i="47"/>
  <c r="W44" i="48" s="1"/>
  <c r="K112" i="47"/>
  <c r="X17" i="48" s="1"/>
  <c r="T112" i="47"/>
  <c r="AB112" i="47"/>
  <c r="X37" i="48" s="1"/>
  <c r="AK112" i="47"/>
  <c r="X46" i="48" s="1"/>
  <c r="AS112" i="47"/>
  <c r="X54" i="48" s="1"/>
  <c r="BA112" i="47"/>
  <c r="X62" i="48" s="1"/>
  <c r="D130" i="47"/>
  <c r="K194" i="47"/>
  <c r="AE17" i="48" s="1"/>
  <c r="AL18" i="48"/>
  <c r="AK18" i="48"/>
  <c r="K244" i="47"/>
  <c r="AO17" i="48" s="1"/>
  <c r="G244" i="47"/>
  <c r="AO13" i="48" s="1"/>
  <c r="P244" i="47"/>
  <c r="AO24" i="48" s="1"/>
  <c r="X244" i="47"/>
  <c r="AF244" i="47"/>
  <c r="AO41" i="48" s="1"/>
  <c r="AO244" i="47"/>
  <c r="AO50" i="48" s="1"/>
  <c r="AW244" i="47"/>
  <c r="AO58" i="48" s="1"/>
  <c r="E270" i="47"/>
  <c r="AT11" i="48" s="1"/>
  <c r="N270" i="47"/>
  <c r="AT20" i="48" s="1"/>
  <c r="V270" i="47"/>
  <c r="AT30" i="48" s="1"/>
  <c r="AD270" i="47"/>
  <c r="AT39" i="48" s="1"/>
  <c r="AM270" i="47"/>
  <c r="AT48" i="48" s="1"/>
  <c r="AU270" i="47"/>
  <c r="AT56" i="48" s="1"/>
  <c r="D281" i="47"/>
  <c r="K284" i="47"/>
  <c r="AV17" i="48" s="1"/>
  <c r="T298" i="47"/>
  <c r="AX28" i="48" s="1"/>
  <c r="AB298" i="47"/>
  <c r="AX37" i="48" s="1"/>
  <c r="AK298" i="47"/>
  <c r="AX46" i="48" s="1"/>
  <c r="AS298" i="47"/>
  <c r="BA298" i="47"/>
  <c r="AX62" i="48" s="1"/>
  <c r="J312" i="47"/>
  <c r="AZ16" i="48" s="1"/>
  <c r="S312" i="47"/>
  <c r="AZ27" i="48" s="1"/>
  <c r="AA312" i="47"/>
  <c r="AZ36" i="48" s="1"/>
  <c r="AJ312" i="47"/>
  <c r="AZ45" i="48" s="1"/>
  <c r="AR312" i="47"/>
  <c r="AZ53" i="48" s="1"/>
  <c r="AZ312" i="47"/>
  <c r="AZ61" i="48" s="1"/>
  <c r="I319" i="47"/>
  <c r="BA15" i="48" s="1"/>
  <c r="R319" i="47"/>
  <c r="BA26" i="48" s="1"/>
  <c r="Z319" i="47"/>
  <c r="BA35" i="48" s="1"/>
  <c r="AI319" i="47"/>
  <c r="BA44" i="48" s="1"/>
  <c r="AQ319" i="47"/>
  <c r="BA52" i="48" s="1"/>
  <c r="AY319" i="47"/>
  <c r="BA60" i="48" s="1"/>
  <c r="H319" i="47"/>
  <c r="BA14" i="48" s="1"/>
  <c r="Q319" i="47"/>
  <c r="BA25" i="48" s="1"/>
  <c r="Y319" i="47"/>
  <c r="BA34" i="48" s="1"/>
  <c r="AH319" i="47"/>
  <c r="BA43" i="48" s="1"/>
  <c r="AP319" i="47"/>
  <c r="BA51" i="48" s="1"/>
  <c r="AX319" i="47"/>
  <c r="BA59" i="48" s="1"/>
  <c r="F354" i="47"/>
  <c r="BF12" i="48" s="1"/>
  <c r="O354" i="47"/>
  <c r="BF21" i="48" s="1"/>
  <c r="W354" i="47"/>
  <c r="BF31" i="48" s="1"/>
  <c r="AE354" i="47"/>
  <c r="BF40" i="48" s="1"/>
  <c r="AN354" i="47"/>
  <c r="BF49" i="48" s="1"/>
  <c r="AV354" i="47"/>
  <c r="BF57" i="48" s="1"/>
  <c r="Y7" i="45"/>
  <c r="G34" i="46" s="1"/>
  <c r="G7" i="45"/>
  <c r="G13" i="46" s="1"/>
  <c r="G6" i="45"/>
  <c r="P7" i="45"/>
  <c r="G24" i="46" s="1"/>
  <c r="P6" i="45"/>
  <c r="X7" i="45"/>
  <c r="X6" i="45"/>
  <c r="AF7" i="45"/>
  <c r="G41" i="46" s="1"/>
  <c r="AF6" i="45"/>
  <c r="AO7" i="45"/>
  <c r="G50" i="46" s="1"/>
  <c r="AO6" i="45"/>
  <c r="AW7" i="45"/>
  <c r="G58" i="46" s="1"/>
  <c r="AW6" i="45"/>
  <c r="I21" i="45"/>
  <c r="I15" i="46" s="1"/>
  <c r="R21" i="45"/>
  <c r="I26" i="46" s="1"/>
  <c r="AI21" i="45"/>
  <c r="I44" i="46" s="1"/>
  <c r="AQ21" i="45"/>
  <c r="I52" i="46" s="1"/>
  <c r="AY21" i="45"/>
  <c r="I60" i="46" s="1"/>
  <c r="N35" i="45"/>
  <c r="K20" i="46" s="1"/>
  <c r="AD35" i="45"/>
  <c r="K39" i="46" s="1"/>
  <c r="AM35" i="45"/>
  <c r="K48" i="46" s="1"/>
  <c r="AU35" i="45"/>
  <c r="K56" i="46" s="1"/>
  <c r="D127" i="45"/>
  <c r="I126" i="45"/>
  <c r="Z15" i="46" s="1"/>
  <c r="D200" i="45"/>
  <c r="D199" i="45" s="1"/>
  <c r="G247" i="45"/>
  <c r="AP13" i="46" s="1"/>
  <c r="X247" i="45"/>
  <c r="AW247" i="45"/>
  <c r="AP58" i="46" s="1"/>
  <c r="G18" i="52"/>
  <c r="J6" i="51"/>
  <c r="S6" i="51"/>
  <c r="AA6" i="51"/>
  <c r="AJ6" i="51"/>
  <c r="AR6" i="51"/>
  <c r="AZ6" i="51"/>
  <c r="D22" i="51"/>
  <c r="N21" i="51"/>
  <c r="I20" i="52" s="1"/>
  <c r="AM21" i="51"/>
  <c r="I48" i="52" s="1"/>
  <c r="AU21" i="51"/>
  <c r="I56" i="52" s="1"/>
  <c r="K35" i="51"/>
  <c r="K17" i="52" s="1"/>
  <c r="K18" i="52"/>
  <c r="AK35" i="51"/>
  <c r="K46" i="52" s="1"/>
  <c r="AS35" i="51"/>
  <c r="K54" i="52" s="1"/>
  <c r="BA35" i="51"/>
  <c r="K62" i="52" s="1"/>
  <c r="M56" i="51"/>
  <c r="N19" i="52" s="1"/>
  <c r="AL56" i="51"/>
  <c r="AT56" i="51"/>
  <c r="N50" i="52"/>
  <c r="O43" i="52"/>
  <c r="D99" i="51"/>
  <c r="D106" i="51"/>
  <c r="Z105" i="51"/>
  <c r="W35" i="52" s="1"/>
  <c r="AC120" i="51"/>
  <c r="Y38" i="52" s="1"/>
  <c r="AT120" i="51"/>
  <c r="Y55" i="52" s="1"/>
  <c r="J127" i="51"/>
  <c r="Z16" i="52" s="1"/>
  <c r="AA127" i="51"/>
  <c r="Z36" i="52" s="1"/>
  <c r="AJ127" i="51"/>
  <c r="Z45" i="52" s="1"/>
  <c r="AR127" i="51"/>
  <c r="Z53" i="52" s="1"/>
  <c r="L6" i="51"/>
  <c r="AE60" i="52"/>
  <c r="K171" i="51"/>
  <c r="AE17" i="52" s="1"/>
  <c r="AE18" i="52"/>
  <c r="AE44" i="52"/>
  <c r="AH21" i="52"/>
  <c r="H207" i="51"/>
  <c r="AM14" i="52" s="1"/>
  <c r="Q207" i="51"/>
  <c r="AM25" i="52" s="1"/>
  <c r="Y207" i="51"/>
  <c r="AM34" i="52" s="1"/>
  <c r="AH207" i="51"/>
  <c r="AP207" i="51"/>
  <c r="AM51" i="52" s="1"/>
  <c r="AX207" i="51"/>
  <c r="AM59" i="52" s="1"/>
  <c r="K214" i="51"/>
  <c r="AN17" i="52" s="1"/>
  <c r="T214" i="51"/>
  <c r="AN28" i="52" s="1"/>
  <c r="AB214" i="51"/>
  <c r="AN37" i="52" s="1"/>
  <c r="AK214" i="51"/>
  <c r="AN46" i="52" s="1"/>
  <c r="AS214" i="51"/>
  <c r="AN54" i="52" s="1"/>
  <c r="BA214" i="51"/>
  <c r="AN62" i="52" s="1"/>
  <c r="AE221" i="51"/>
  <c r="AO40" i="52" s="1"/>
  <c r="AV221" i="51"/>
  <c r="AO57" i="52" s="1"/>
  <c r="D248" i="51"/>
  <c r="N247" i="51"/>
  <c r="AT20" i="52" s="1"/>
  <c r="V247" i="51"/>
  <c r="AT30" i="52" s="1"/>
  <c r="AD247" i="51"/>
  <c r="AT39" i="52" s="1"/>
  <c r="AM247" i="51"/>
  <c r="AT48" i="52" s="1"/>
  <c r="AU247" i="51"/>
  <c r="AT56" i="52" s="1"/>
  <c r="H254" i="51"/>
  <c r="AU14" i="52" s="1"/>
  <c r="Q254" i="51"/>
  <c r="AU25" i="52" s="1"/>
  <c r="Y254" i="51"/>
  <c r="AU34" i="52" s="1"/>
  <c r="AH254" i="51"/>
  <c r="AU43" i="52" s="1"/>
  <c r="AP254" i="51"/>
  <c r="AX254" i="51"/>
  <c r="AU59" i="52" s="1"/>
  <c r="G275" i="51"/>
  <c r="AX13" i="52" s="1"/>
  <c r="P275" i="51"/>
  <c r="AX24" i="52" s="1"/>
  <c r="X275" i="51"/>
  <c r="AF275" i="51"/>
  <c r="AX41" i="52" s="1"/>
  <c r="AO275" i="51"/>
  <c r="AX50" i="52" s="1"/>
  <c r="AW275" i="51"/>
  <c r="AX58" i="52" s="1"/>
  <c r="D297" i="51"/>
  <c r="AC7" i="49"/>
  <c r="G38" i="50" s="1"/>
  <c r="D11" i="49"/>
  <c r="E6" i="49"/>
  <c r="N6" i="49"/>
  <c r="V6" i="49"/>
  <c r="AD6" i="49"/>
  <c r="AM6" i="49"/>
  <c r="AU6" i="49"/>
  <c r="I42" i="49"/>
  <c r="L15" i="50" s="1"/>
  <c r="N56" i="49"/>
  <c r="N20" i="50" s="1"/>
  <c r="V56" i="49"/>
  <c r="N30" i="50" s="1"/>
  <c r="AD56" i="49"/>
  <c r="AM56" i="49"/>
  <c r="AU56" i="49"/>
  <c r="H91" i="49"/>
  <c r="U14" i="50" s="1"/>
  <c r="Q91" i="49"/>
  <c r="Y91" i="49"/>
  <c r="U34" i="50" s="1"/>
  <c r="AH91" i="49"/>
  <c r="U43" i="50" s="1"/>
  <c r="AP91" i="49"/>
  <c r="U51" i="50" s="1"/>
  <c r="AX91" i="49"/>
  <c r="U59" i="50" s="1"/>
  <c r="F98" i="49"/>
  <c r="V12" i="50" s="1"/>
  <c r="O98" i="49"/>
  <c r="V21" i="50" s="1"/>
  <c r="W98" i="49"/>
  <c r="V31" i="50" s="1"/>
  <c r="AE98" i="49"/>
  <c r="V40" i="50" s="1"/>
  <c r="AN98" i="49"/>
  <c r="V49" i="50" s="1"/>
  <c r="AV98" i="49"/>
  <c r="V57" i="50" s="1"/>
  <c r="M112" i="49"/>
  <c r="X19" i="50" s="1"/>
  <c r="U112" i="49"/>
  <c r="X29" i="50" s="1"/>
  <c r="AC112" i="49"/>
  <c r="X38" i="50" s="1"/>
  <c r="AL112" i="49"/>
  <c r="X47" i="50" s="1"/>
  <c r="AT112" i="49"/>
  <c r="X55" i="50" s="1"/>
  <c r="P120" i="49"/>
  <c r="Y24" i="50" s="1"/>
  <c r="X120" i="49"/>
  <c r="AF120" i="49"/>
  <c r="Y41" i="50" s="1"/>
  <c r="AO120" i="49"/>
  <c r="Y50" i="50" s="1"/>
  <c r="AW120" i="49"/>
  <c r="Y58" i="50" s="1"/>
  <c r="K127" i="49"/>
  <c r="Z17" i="50" s="1"/>
  <c r="T127" i="49"/>
  <c r="Z28" i="50" s="1"/>
  <c r="AB127" i="49"/>
  <c r="Z37" i="50" s="1"/>
  <c r="AK127" i="49"/>
  <c r="Z46" i="50" s="1"/>
  <c r="AS127" i="49"/>
  <c r="Z54" i="50" s="1"/>
  <c r="BA127" i="49"/>
  <c r="Z62" i="50" s="1"/>
  <c r="I134" i="49"/>
  <c r="AA15" i="50" s="1"/>
  <c r="R134" i="49"/>
  <c r="AA26" i="50" s="1"/>
  <c r="Z134" i="49"/>
  <c r="AA35" i="50" s="1"/>
  <c r="AI134" i="49"/>
  <c r="AA44" i="50" s="1"/>
  <c r="AQ134" i="49"/>
  <c r="AA52" i="50" s="1"/>
  <c r="AY134" i="49"/>
  <c r="AA60" i="50" s="1"/>
  <c r="M219" i="49"/>
  <c r="AL19" i="50" s="1"/>
  <c r="U219" i="49"/>
  <c r="AL29" i="50" s="1"/>
  <c r="AC219" i="49"/>
  <c r="AL38" i="50" s="1"/>
  <c r="AK219" i="49"/>
  <c r="AL46" i="50" s="1"/>
  <c r="AS219" i="49"/>
  <c r="AL54" i="50" s="1"/>
  <c r="BA219" i="49"/>
  <c r="AL62" i="50" s="1"/>
  <c r="D230" i="49"/>
  <c r="F233" i="49"/>
  <c r="AN12" i="50" s="1"/>
  <c r="O233" i="49"/>
  <c r="AN21" i="50" s="1"/>
  <c r="W233" i="49"/>
  <c r="AN31" i="50" s="1"/>
  <c r="AE233" i="49"/>
  <c r="AN40" i="50" s="1"/>
  <c r="AN233" i="49"/>
  <c r="AN49" i="50" s="1"/>
  <c r="AV233" i="49"/>
  <c r="AN57" i="50" s="1"/>
  <c r="K254" i="49"/>
  <c r="AQ17" i="50" s="1"/>
  <c r="AQ18" i="50"/>
  <c r="K262" i="49"/>
  <c r="AS17" i="50" s="1"/>
  <c r="AS18" i="50"/>
  <c r="K337" i="49"/>
  <c r="BD17" i="50" s="1"/>
  <c r="BD18" i="50"/>
  <c r="K6" i="47"/>
  <c r="T6" i="47"/>
  <c r="AB6" i="47"/>
  <c r="AK6" i="47"/>
  <c r="AS6" i="47"/>
  <c r="BA6" i="47"/>
  <c r="K70" i="47"/>
  <c r="P17" i="48" s="1"/>
  <c r="P18" i="48"/>
  <c r="M84" i="47"/>
  <c r="T19" i="48" s="1"/>
  <c r="U84" i="47"/>
  <c r="T29" i="48" s="1"/>
  <c r="AC84" i="47"/>
  <c r="T38" i="48" s="1"/>
  <c r="AL84" i="47"/>
  <c r="T47" i="48" s="1"/>
  <c r="AT84" i="47"/>
  <c r="T55" i="48" s="1"/>
  <c r="K105" i="47"/>
  <c r="W17" i="48" s="1"/>
  <c r="W18" i="48"/>
  <c r="M112" i="47"/>
  <c r="X19" i="48" s="1"/>
  <c r="U112" i="47"/>
  <c r="X29" i="48" s="1"/>
  <c r="AC112" i="47"/>
  <c r="X38" i="48" s="1"/>
  <c r="AL112" i="47"/>
  <c r="X47" i="48" s="1"/>
  <c r="AT112" i="47"/>
  <c r="X55" i="48" s="1"/>
  <c r="K223" i="47"/>
  <c r="AL17" i="48" s="1"/>
  <c r="S223" i="47"/>
  <c r="AL27" i="48" s="1"/>
  <c r="AA223" i="47"/>
  <c r="AL36" i="48" s="1"/>
  <c r="AI223" i="47"/>
  <c r="AL44" i="48" s="1"/>
  <c r="AQ223" i="47"/>
  <c r="AL52" i="48" s="1"/>
  <c r="AY223" i="47"/>
  <c r="AL60" i="48" s="1"/>
  <c r="D227" i="47"/>
  <c r="BA237" i="47"/>
  <c r="AN62" i="48" s="1"/>
  <c r="K262" i="47"/>
  <c r="AR17" i="48" s="1"/>
  <c r="AR18" i="48"/>
  <c r="D299" i="47"/>
  <c r="D309" i="47"/>
  <c r="H6" i="45"/>
  <c r="Q6" i="45"/>
  <c r="Y6" i="45"/>
  <c r="AH6" i="45"/>
  <c r="AP6" i="45"/>
  <c r="AX6" i="45"/>
  <c r="H18" i="46"/>
  <c r="K14" i="45"/>
  <c r="H17" i="46" s="1"/>
  <c r="D39" i="45"/>
  <c r="N49" i="46"/>
  <c r="O58" i="46"/>
  <c r="N59" i="46"/>
  <c r="E98" i="45"/>
  <c r="V11" i="46" s="1"/>
  <c r="D106" i="45"/>
  <c r="AA18" i="46"/>
  <c r="K133" i="45"/>
  <c r="AA17" i="46" s="1"/>
  <c r="AF49" i="46"/>
  <c r="G221" i="51"/>
  <c r="AO13" i="52" s="1"/>
  <c r="P221" i="51"/>
  <c r="AO24" i="52" s="1"/>
  <c r="X221" i="51"/>
  <c r="AF221" i="51"/>
  <c r="AO41" i="52" s="1"/>
  <c r="AO221" i="51"/>
  <c r="AO50" i="52" s="1"/>
  <c r="AW221" i="51"/>
  <c r="AO58" i="52" s="1"/>
  <c r="D255" i="51"/>
  <c r="O268" i="51"/>
  <c r="AW21" i="52" s="1"/>
  <c r="AN268" i="51"/>
  <c r="AW49" i="52" s="1"/>
  <c r="AV268" i="51"/>
  <c r="AW57" i="52" s="1"/>
  <c r="M268" i="51"/>
  <c r="AW19" i="52" s="1"/>
  <c r="U268" i="51"/>
  <c r="AW29" i="52" s="1"/>
  <c r="AC268" i="51"/>
  <c r="AW38" i="52" s="1"/>
  <c r="AL268" i="51"/>
  <c r="AW47" i="52" s="1"/>
  <c r="AT268" i="51"/>
  <c r="AW55" i="52" s="1"/>
  <c r="I289" i="51"/>
  <c r="AZ15" i="52" s="1"/>
  <c r="R289" i="51"/>
  <c r="AZ26" i="52" s="1"/>
  <c r="Z289" i="51"/>
  <c r="AZ35" i="52" s="1"/>
  <c r="AI289" i="51"/>
  <c r="AZ44" i="52" s="1"/>
  <c r="AQ289" i="51"/>
  <c r="AZ52" i="52" s="1"/>
  <c r="AY289" i="51"/>
  <c r="AZ60" i="52" s="1"/>
  <c r="D300" i="51"/>
  <c r="I303" i="51"/>
  <c r="BB15" i="52" s="1"/>
  <c r="R303" i="51"/>
  <c r="BB26" i="52" s="1"/>
  <c r="Z303" i="51"/>
  <c r="BB35" i="52" s="1"/>
  <c r="AI303" i="51"/>
  <c r="BB44" i="52" s="1"/>
  <c r="AQ303" i="51"/>
  <c r="BB52" i="52" s="1"/>
  <c r="AY303" i="51"/>
  <c r="BB60" i="52" s="1"/>
  <c r="H310" i="51"/>
  <c r="BC14" i="52" s="1"/>
  <c r="Q310" i="51"/>
  <c r="BC25" i="52" s="1"/>
  <c r="Y310" i="51"/>
  <c r="BC34" i="52" s="1"/>
  <c r="AH310" i="51"/>
  <c r="BC43" i="52" s="1"/>
  <c r="AP310" i="51"/>
  <c r="BC51" i="52" s="1"/>
  <c r="AX310" i="51"/>
  <c r="AR7" i="49"/>
  <c r="G53" i="50" s="1"/>
  <c r="F6" i="49"/>
  <c r="O6" i="49"/>
  <c r="W6" i="49"/>
  <c r="AE6" i="49"/>
  <c r="AN6" i="49"/>
  <c r="AV6" i="49"/>
  <c r="J49" i="49"/>
  <c r="M16" i="50" s="1"/>
  <c r="S49" i="49"/>
  <c r="M27" i="50" s="1"/>
  <c r="AA49" i="49"/>
  <c r="M36" i="50" s="1"/>
  <c r="AJ49" i="49"/>
  <c r="M45" i="50" s="1"/>
  <c r="AR49" i="49"/>
  <c r="M53" i="50" s="1"/>
  <c r="AZ49" i="49"/>
  <c r="M61" i="50" s="1"/>
  <c r="D57" i="49"/>
  <c r="F56" i="49"/>
  <c r="N12" i="50" s="1"/>
  <c r="O56" i="49"/>
  <c r="N21" i="50" s="1"/>
  <c r="W56" i="49"/>
  <c r="N31" i="50" s="1"/>
  <c r="AE56" i="49"/>
  <c r="AE70" i="49"/>
  <c r="P40" i="50" s="1"/>
  <c r="M70" i="49"/>
  <c r="P19" i="50" s="1"/>
  <c r="U70" i="49"/>
  <c r="P29" i="50" s="1"/>
  <c r="AC70" i="49"/>
  <c r="P38" i="50" s="1"/>
  <c r="AL70" i="49"/>
  <c r="P47" i="50" s="1"/>
  <c r="AT70" i="49"/>
  <c r="P55" i="50" s="1"/>
  <c r="E112" i="49"/>
  <c r="X11" i="50" s="1"/>
  <c r="N112" i="49"/>
  <c r="X20" i="50" s="1"/>
  <c r="V112" i="49"/>
  <c r="X30" i="50" s="1"/>
  <c r="AD112" i="49"/>
  <c r="X39" i="50" s="1"/>
  <c r="AM112" i="49"/>
  <c r="X48" i="50" s="1"/>
  <c r="AU112" i="49"/>
  <c r="X56" i="50" s="1"/>
  <c r="H120" i="49"/>
  <c r="Y14" i="50" s="1"/>
  <c r="Q120" i="49"/>
  <c r="Y25" i="50" s="1"/>
  <c r="Y120" i="49"/>
  <c r="Y34" i="50" s="1"/>
  <c r="AH120" i="49"/>
  <c r="Y43" i="50" s="1"/>
  <c r="AP120" i="49"/>
  <c r="Y51" i="50" s="1"/>
  <c r="AX120" i="49"/>
  <c r="Y59" i="50" s="1"/>
  <c r="J134" i="49"/>
  <c r="AA16" i="50" s="1"/>
  <c r="S134" i="49"/>
  <c r="AA27" i="50" s="1"/>
  <c r="AA134" i="49"/>
  <c r="AA36" i="50" s="1"/>
  <c r="AJ134" i="49"/>
  <c r="AA45" i="50" s="1"/>
  <c r="AR134" i="49"/>
  <c r="AA53" i="50" s="1"/>
  <c r="AZ134" i="49"/>
  <c r="AA61" i="50" s="1"/>
  <c r="L142" i="49"/>
  <c r="L5" i="49" s="1"/>
  <c r="L6" i="49"/>
  <c r="K175" i="49"/>
  <c r="AE17" i="50" s="1"/>
  <c r="AF16" i="50"/>
  <c r="K226" i="49"/>
  <c r="AM17" i="50" s="1"/>
  <c r="F226" i="49"/>
  <c r="AM12" i="50" s="1"/>
  <c r="O226" i="49"/>
  <c r="AM21" i="50" s="1"/>
  <c r="W226" i="49"/>
  <c r="AM31" i="50" s="1"/>
  <c r="AE226" i="49"/>
  <c r="AM40" i="50" s="1"/>
  <c r="AN226" i="49"/>
  <c r="AM49" i="50" s="1"/>
  <c r="AV226" i="49"/>
  <c r="AM57" i="50" s="1"/>
  <c r="F240" i="49"/>
  <c r="AO12" i="50" s="1"/>
  <c r="J266" i="49"/>
  <c r="AT16" i="50" s="1"/>
  <c r="S266" i="49"/>
  <c r="AT27" i="50" s="1"/>
  <c r="AA266" i="49"/>
  <c r="AT36" i="50" s="1"/>
  <c r="AJ266" i="49"/>
  <c r="AT45" i="50" s="1"/>
  <c r="AR266" i="49"/>
  <c r="AT53" i="50" s="1"/>
  <c r="AZ266" i="49"/>
  <c r="AT61" i="50" s="1"/>
  <c r="Q281" i="49"/>
  <c r="AV25" i="50" s="1"/>
  <c r="AH281" i="49"/>
  <c r="AV43" i="50" s="1"/>
  <c r="AX281" i="49"/>
  <c r="AV59" i="50" s="1"/>
  <c r="F288" i="49"/>
  <c r="AW12" i="50" s="1"/>
  <c r="D303" i="49"/>
  <c r="O309" i="49"/>
  <c r="AZ21" i="50" s="1"/>
  <c r="W309" i="49"/>
  <c r="AZ31" i="50" s="1"/>
  <c r="AE309" i="49"/>
  <c r="AZ40" i="50" s="1"/>
  <c r="AN309" i="49"/>
  <c r="AZ49" i="50" s="1"/>
  <c r="AV309" i="49"/>
  <c r="AZ57" i="50" s="1"/>
  <c r="K316" i="49"/>
  <c r="BA17" i="50" s="1"/>
  <c r="T316" i="49"/>
  <c r="BA28" i="50" s="1"/>
  <c r="AB316" i="49"/>
  <c r="BA37" i="50" s="1"/>
  <c r="AK316" i="49"/>
  <c r="BA46" i="50" s="1"/>
  <c r="AS316" i="49"/>
  <c r="BA54" i="50" s="1"/>
  <c r="BA316" i="49"/>
  <c r="BA62" i="50" s="1"/>
  <c r="D324" i="49"/>
  <c r="D323" i="49" s="1"/>
  <c r="V323" i="49"/>
  <c r="BB30" i="50" s="1"/>
  <c r="AM323" i="49"/>
  <c r="BB48" i="50" s="1"/>
  <c r="G344" i="49"/>
  <c r="BE13" i="50" s="1"/>
  <c r="P344" i="49"/>
  <c r="BE24" i="50" s="1"/>
  <c r="X344" i="49"/>
  <c r="AF344" i="49"/>
  <c r="BE41" i="50" s="1"/>
  <c r="AO344" i="49"/>
  <c r="BE50" i="50" s="1"/>
  <c r="AW344" i="49"/>
  <c r="BE58" i="50" s="1"/>
  <c r="E351" i="49"/>
  <c r="BF11" i="50" s="1"/>
  <c r="I351" i="49"/>
  <c r="BF15" i="50" s="1"/>
  <c r="Z351" i="49"/>
  <c r="BF35" i="50" s="1"/>
  <c r="AQ351" i="49"/>
  <c r="BF52" i="50" s="1"/>
  <c r="M6" i="47"/>
  <c r="U6" i="47"/>
  <c r="AC6" i="47"/>
  <c r="AL6" i="47"/>
  <c r="AT6" i="47"/>
  <c r="J28" i="47"/>
  <c r="J16" i="48" s="1"/>
  <c r="S28" i="47"/>
  <c r="J27" i="48" s="1"/>
  <c r="AA28" i="47"/>
  <c r="J36" i="48" s="1"/>
  <c r="AJ28" i="47"/>
  <c r="J45" i="48" s="1"/>
  <c r="AR28" i="47"/>
  <c r="J53" i="48" s="1"/>
  <c r="AZ28" i="47"/>
  <c r="J61" i="48" s="1"/>
  <c r="K35" i="47"/>
  <c r="K17" i="48" s="1"/>
  <c r="I35" i="47"/>
  <c r="R35" i="47"/>
  <c r="K26" i="48" s="1"/>
  <c r="Z35" i="47"/>
  <c r="K35" i="48" s="1"/>
  <c r="AI35" i="47"/>
  <c r="K44" i="48" s="1"/>
  <c r="AQ35" i="47"/>
  <c r="K52" i="48" s="1"/>
  <c r="AY35" i="47"/>
  <c r="K60" i="48" s="1"/>
  <c r="I42" i="47"/>
  <c r="L15" i="48" s="1"/>
  <c r="R42" i="47"/>
  <c r="L26" i="48" s="1"/>
  <c r="Z42" i="47"/>
  <c r="L35" i="48" s="1"/>
  <c r="AI42" i="47"/>
  <c r="L44" i="48" s="1"/>
  <c r="AQ42" i="47"/>
  <c r="L52" i="48" s="1"/>
  <c r="AY42" i="47"/>
  <c r="L60" i="48" s="1"/>
  <c r="D50" i="47"/>
  <c r="O49" i="47"/>
  <c r="M21" i="48" s="1"/>
  <c r="AE49" i="47"/>
  <c r="M40" i="48" s="1"/>
  <c r="AV49" i="47"/>
  <c r="M57" i="48" s="1"/>
  <c r="E49" i="47"/>
  <c r="M11" i="48" s="1"/>
  <c r="N49" i="47"/>
  <c r="M20" i="48" s="1"/>
  <c r="V49" i="47"/>
  <c r="M30" i="48" s="1"/>
  <c r="AD49" i="47"/>
  <c r="M39" i="48" s="1"/>
  <c r="AM49" i="47"/>
  <c r="M48" i="48" s="1"/>
  <c r="AU49" i="47"/>
  <c r="M56" i="48" s="1"/>
  <c r="U70" i="47"/>
  <c r="P29" i="48" s="1"/>
  <c r="AC70" i="47"/>
  <c r="P38" i="48" s="1"/>
  <c r="M77" i="47"/>
  <c r="Q19" i="48" s="1"/>
  <c r="U77" i="47"/>
  <c r="Q29" i="48" s="1"/>
  <c r="AC77" i="47"/>
  <c r="Q38" i="48" s="1"/>
  <c r="AL77" i="47"/>
  <c r="Q47" i="48" s="1"/>
  <c r="AT77" i="47"/>
  <c r="Q55" i="48" s="1"/>
  <c r="J91" i="47"/>
  <c r="U16" i="48" s="1"/>
  <c r="S91" i="47"/>
  <c r="U27" i="48" s="1"/>
  <c r="AA91" i="47"/>
  <c r="U36" i="48" s="1"/>
  <c r="AJ91" i="47"/>
  <c r="U45" i="48" s="1"/>
  <c r="AR91" i="47"/>
  <c r="U53" i="48" s="1"/>
  <c r="AZ91" i="47"/>
  <c r="U61" i="48" s="1"/>
  <c r="M105" i="47"/>
  <c r="W19" i="48" s="1"/>
  <c r="AC105" i="47"/>
  <c r="W38" i="48" s="1"/>
  <c r="AT105" i="47"/>
  <c r="W55" i="48" s="1"/>
  <c r="E112" i="47"/>
  <c r="X11" i="48" s="1"/>
  <c r="N112" i="47"/>
  <c r="X20" i="48" s="1"/>
  <c r="V112" i="47"/>
  <c r="AD112" i="47"/>
  <c r="X39" i="48" s="1"/>
  <c r="AM112" i="47"/>
  <c r="X48" i="48" s="1"/>
  <c r="AU112" i="47"/>
  <c r="X56" i="48" s="1"/>
  <c r="K119" i="47"/>
  <c r="Y17" i="48" s="1"/>
  <c r="T119" i="47"/>
  <c r="Y28" i="48" s="1"/>
  <c r="AB119" i="47"/>
  <c r="Y37" i="48" s="1"/>
  <c r="AK119" i="47"/>
  <c r="Y46" i="48" s="1"/>
  <c r="AS119" i="47"/>
  <c r="Y54" i="48" s="1"/>
  <c r="BA119" i="47"/>
  <c r="Y62" i="48" s="1"/>
  <c r="M133" i="47"/>
  <c r="AA19" i="48" s="1"/>
  <c r="U133" i="47"/>
  <c r="AA29" i="48" s="1"/>
  <c r="AC133" i="47"/>
  <c r="AA38" i="48" s="1"/>
  <c r="AL133" i="47"/>
  <c r="AA47" i="48" s="1"/>
  <c r="AT133" i="47"/>
  <c r="AA55" i="48" s="1"/>
  <c r="D224" i="47"/>
  <c r="Y223" i="47"/>
  <c r="AL34" i="48" s="1"/>
  <c r="AG223" i="47"/>
  <c r="AO223" i="47"/>
  <c r="AL50" i="48" s="1"/>
  <c r="AW223" i="47"/>
  <c r="AL58" i="48" s="1"/>
  <c r="H230" i="47"/>
  <c r="AM14" i="48" s="1"/>
  <c r="Q230" i="47"/>
  <c r="AM25" i="48" s="1"/>
  <c r="Y230" i="47"/>
  <c r="AM34" i="48" s="1"/>
  <c r="AH230" i="47"/>
  <c r="AP230" i="47"/>
  <c r="AM51" i="48" s="1"/>
  <c r="AX230" i="47"/>
  <c r="AM59" i="48" s="1"/>
  <c r="M237" i="47"/>
  <c r="AN19" i="48" s="1"/>
  <c r="U237" i="47"/>
  <c r="AN29" i="48" s="1"/>
  <c r="AC237" i="47"/>
  <c r="AN38" i="48" s="1"/>
  <c r="AL237" i="47"/>
  <c r="AN47" i="48" s="1"/>
  <c r="AT237" i="47"/>
  <c r="AN55" i="48" s="1"/>
  <c r="I244" i="47"/>
  <c r="AO15" i="48" s="1"/>
  <c r="R244" i="47"/>
  <c r="AO26" i="48" s="1"/>
  <c r="Z244" i="47"/>
  <c r="AO35" i="48" s="1"/>
  <c r="AI244" i="47"/>
  <c r="AO44" i="48" s="1"/>
  <c r="AQ244" i="47"/>
  <c r="AO52" i="48" s="1"/>
  <c r="AY244" i="47"/>
  <c r="AO60" i="48" s="1"/>
  <c r="J251" i="47"/>
  <c r="AP16" i="48" s="1"/>
  <c r="S251" i="47"/>
  <c r="AP27" i="48" s="1"/>
  <c r="AA251" i="47"/>
  <c r="AP36" i="48" s="1"/>
  <c r="AJ251" i="47"/>
  <c r="AP45" i="48" s="1"/>
  <c r="AR251" i="47"/>
  <c r="AP53" i="48" s="1"/>
  <c r="AZ251" i="47"/>
  <c r="AP61" i="48" s="1"/>
  <c r="D285" i="47"/>
  <c r="N284" i="47"/>
  <c r="AV20" i="48" s="1"/>
  <c r="V284" i="47"/>
  <c r="AV30" i="48" s="1"/>
  <c r="AD284" i="47"/>
  <c r="AV39" i="48" s="1"/>
  <c r="AM284" i="47"/>
  <c r="AV48" i="48" s="1"/>
  <c r="AU284" i="47"/>
  <c r="AV56" i="48" s="1"/>
  <c r="F305" i="47"/>
  <c r="AY12" i="48" s="1"/>
  <c r="O305" i="47"/>
  <c r="AY21" i="48" s="1"/>
  <c r="W305" i="47"/>
  <c r="AY31" i="48" s="1"/>
  <c r="AE305" i="47"/>
  <c r="AY40" i="48" s="1"/>
  <c r="AN305" i="47"/>
  <c r="AY49" i="48" s="1"/>
  <c r="AV305" i="47"/>
  <c r="AY57" i="48" s="1"/>
  <c r="J326" i="47"/>
  <c r="BB16" i="48" s="1"/>
  <c r="S326" i="47"/>
  <c r="BB27" i="48" s="1"/>
  <c r="AA326" i="47"/>
  <c r="BB36" i="48" s="1"/>
  <c r="AJ326" i="47"/>
  <c r="BB45" i="48" s="1"/>
  <c r="AR326" i="47"/>
  <c r="BB53" i="48" s="1"/>
  <c r="AZ326" i="47"/>
  <c r="BB61" i="48" s="1"/>
  <c r="K340" i="47"/>
  <c r="BD17" i="48" s="1"/>
  <c r="G340" i="47"/>
  <c r="BD13" i="48" s="1"/>
  <c r="P340" i="47"/>
  <c r="BD24" i="48" s="1"/>
  <c r="X340" i="47"/>
  <c r="AF340" i="47"/>
  <c r="BD41" i="48" s="1"/>
  <c r="AO340" i="47"/>
  <c r="BD50" i="48" s="1"/>
  <c r="AW340" i="47"/>
  <c r="BD58" i="48" s="1"/>
  <c r="E347" i="47"/>
  <c r="BE11" i="48" s="1"/>
  <c r="G347" i="47"/>
  <c r="BE13" i="48" s="1"/>
  <c r="P347" i="47"/>
  <c r="BE24" i="48" s="1"/>
  <c r="X347" i="47"/>
  <c r="AF347" i="47"/>
  <c r="BE41" i="48" s="1"/>
  <c r="AO347" i="47"/>
  <c r="BE50" i="48" s="1"/>
  <c r="AW347" i="47"/>
  <c r="BE58" i="48" s="1"/>
  <c r="J7" i="45"/>
  <c r="G16" i="46" s="1"/>
  <c r="S7" i="45"/>
  <c r="G27" i="46" s="1"/>
  <c r="AA7" i="45"/>
  <c r="G36" i="46" s="1"/>
  <c r="AJ7" i="45"/>
  <c r="G45" i="46" s="1"/>
  <c r="AR7" i="45"/>
  <c r="G53" i="46" s="1"/>
  <c r="AZ7" i="45"/>
  <c r="G61" i="46" s="1"/>
  <c r="I6" i="45"/>
  <c r="R6" i="45"/>
  <c r="Z6" i="45"/>
  <c r="AI6" i="45"/>
  <c r="AQ6" i="45"/>
  <c r="G28" i="45"/>
  <c r="J13" i="46" s="1"/>
  <c r="P28" i="45"/>
  <c r="J24" i="46" s="1"/>
  <c r="X28" i="45"/>
  <c r="AF28" i="45"/>
  <c r="J41" i="46" s="1"/>
  <c r="AO28" i="45"/>
  <c r="J50" i="46" s="1"/>
  <c r="AW28" i="45"/>
  <c r="J58" i="46" s="1"/>
  <c r="G35" i="45"/>
  <c r="K13" i="46" s="1"/>
  <c r="P35" i="45"/>
  <c r="K24" i="46" s="1"/>
  <c r="X35" i="45"/>
  <c r="AF35" i="45"/>
  <c r="K41" i="46" s="1"/>
  <c r="AO35" i="45"/>
  <c r="K50" i="46" s="1"/>
  <c r="AW35" i="45"/>
  <c r="K58" i="46" s="1"/>
  <c r="F49" i="45"/>
  <c r="M12" i="46" s="1"/>
  <c r="O49" i="45"/>
  <c r="M21" i="46" s="1"/>
  <c r="W49" i="45"/>
  <c r="M31" i="46" s="1"/>
  <c r="AE49" i="45"/>
  <c r="M40" i="46" s="1"/>
  <c r="AN49" i="45"/>
  <c r="M49" i="46" s="1"/>
  <c r="AV49" i="45"/>
  <c r="M57" i="46" s="1"/>
  <c r="D60" i="45"/>
  <c r="AE56" i="45"/>
  <c r="AI63" i="45"/>
  <c r="I98" i="45"/>
  <c r="V15" i="46" s="1"/>
  <c r="Z98" i="45"/>
  <c r="V35" i="46" s="1"/>
  <c r="AQ98" i="45"/>
  <c r="V52" i="46" s="1"/>
  <c r="AY98" i="45"/>
  <c r="V60" i="46" s="1"/>
  <c r="H105" i="45"/>
  <c r="W14" i="46" s="1"/>
  <c r="AF34" i="46"/>
  <c r="AF50" i="46"/>
  <c r="E199" i="45"/>
  <c r="AG11" i="46" s="1"/>
  <c r="K219" i="45"/>
  <c r="AL17" i="46" s="1"/>
  <c r="S219" i="45"/>
  <c r="AL27" i="46" s="1"/>
  <c r="AQ219" i="45"/>
  <c r="AL52" i="46" s="1"/>
  <c r="AY219" i="45"/>
  <c r="AL60" i="46" s="1"/>
  <c r="J233" i="45"/>
  <c r="AN16" i="46" s="1"/>
  <c r="S233" i="45"/>
  <c r="AN27" i="46" s="1"/>
  <c r="AA233" i="45"/>
  <c r="AN36" i="46" s="1"/>
  <c r="AJ233" i="45"/>
  <c r="AN45" i="46" s="1"/>
  <c r="AR233" i="45"/>
  <c r="AN53" i="46" s="1"/>
  <c r="AZ233" i="45"/>
  <c r="AN61" i="46" s="1"/>
  <c r="AB240" i="45"/>
  <c r="AO37" i="46" s="1"/>
  <c r="AO287" i="45"/>
  <c r="AW50" i="46" s="1"/>
  <c r="D36" i="53"/>
  <c r="N35" i="53"/>
  <c r="K20" i="54" s="1"/>
  <c r="AD35" i="53"/>
  <c r="K39" i="54" s="1"/>
  <c r="AM35" i="53"/>
  <c r="K48" i="54" s="1"/>
  <c r="M35" i="53"/>
  <c r="K19" i="54" s="1"/>
  <c r="U35" i="53"/>
  <c r="K29" i="54" s="1"/>
  <c r="AC35" i="53"/>
  <c r="K38" i="54" s="1"/>
  <c r="AL35" i="53"/>
  <c r="K47" i="54" s="1"/>
  <c r="AT35" i="53"/>
  <c r="K55" i="54" s="1"/>
  <c r="R49" i="53"/>
  <c r="M26" i="54" s="1"/>
  <c r="Z49" i="53"/>
  <c r="M35" i="54" s="1"/>
  <c r="AI49" i="53"/>
  <c r="M44" i="54" s="1"/>
  <c r="AQ49" i="53"/>
  <c r="M52" i="54" s="1"/>
  <c r="AY49" i="53"/>
  <c r="M60" i="54" s="1"/>
  <c r="E56" i="53"/>
  <c r="N11" i="54" s="1"/>
  <c r="N56" i="53"/>
  <c r="N20" i="54" s="1"/>
  <c r="V56" i="53"/>
  <c r="N30" i="54" s="1"/>
  <c r="AD56" i="53"/>
  <c r="AM56" i="53"/>
  <c r="AU56" i="53"/>
  <c r="M70" i="53"/>
  <c r="P19" i="54" s="1"/>
  <c r="AC70" i="53"/>
  <c r="P38" i="54" s="1"/>
  <c r="AL70" i="53"/>
  <c r="P47" i="54" s="1"/>
  <c r="K70" i="53"/>
  <c r="P17" i="54" s="1"/>
  <c r="T70" i="53"/>
  <c r="P28" i="54" s="1"/>
  <c r="AB70" i="53"/>
  <c r="P37" i="54" s="1"/>
  <c r="AK70" i="53"/>
  <c r="P46" i="54" s="1"/>
  <c r="AS70" i="53"/>
  <c r="P54" i="54" s="1"/>
  <c r="BA70" i="53"/>
  <c r="P62" i="54" s="1"/>
  <c r="I77" i="53"/>
  <c r="Q15" i="54" s="1"/>
  <c r="R77" i="53"/>
  <c r="Q26" i="54" s="1"/>
  <c r="Z77" i="53"/>
  <c r="Q35" i="54" s="1"/>
  <c r="AI77" i="53"/>
  <c r="Q44" i="54" s="1"/>
  <c r="AQ77" i="53"/>
  <c r="Q52" i="54" s="1"/>
  <c r="AY77" i="53"/>
  <c r="Q60" i="54" s="1"/>
  <c r="J84" i="53"/>
  <c r="T16" i="54" s="1"/>
  <c r="S84" i="53"/>
  <c r="T27" i="54" s="1"/>
  <c r="AA84" i="53"/>
  <c r="T36" i="54" s="1"/>
  <c r="AR84" i="53"/>
  <c r="T53" i="54" s="1"/>
  <c r="AZ84" i="53"/>
  <c r="T61" i="54" s="1"/>
  <c r="I84" i="53"/>
  <c r="T15" i="54" s="1"/>
  <c r="R84" i="53"/>
  <c r="T26" i="54" s="1"/>
  <c r="Z84" i="53"/>
  <c r="T35" i="54" s="1"/>
  <c r="AI84" i="53"/>
  <c r="T44" i="54" s="1"/>
  <c r="AQ84" i="53"/>
  <c r="T52" i="54" s="1"/>
  <c r="AY84" i="53"/>
  <c r="T60" i="54" s="1"/>
  <c r="E105" i="53"/>
  <c r="W11" i="54" s="1"/>
  <c r="N105" i="53"/>
  <c r="W20" i="54" s="1"/>
  <c r="V105" i="53"/>
  <c r="W30" i="54" s="1"/>
  <c r="AD105" i="53"/>
  <c r="W39" i="54" s="1"/>
  <c r="AM105" i="53"/>
  <c r="W48" i="54" s="1"/>
  <c r="AU105" i="53"/>
  <c r="W56" i="54" s="1"/>
  <c r="N134" i="53"/>
  <c r="AA20" i="54" s="1"/>
  <c r="V134" i="53"/>
  <c r="AA30" i="54" s="1"/>
  <c r="AD134" i="53"/>
  <c r="AA39" i="54" s="1"/>
  <c r="AM134" i="53"/>
  <c r="AA48" i="54" s="1"/>
  <c r="AU134" i="53"/>
  <c r="AA56" i="54" s="1"/>
  <c r="AG6" i="53"/>
  <c r="K188" i="53"/>
  <c r="AK17" i="54" s="1"/>
  <c r="AL18" i="54"/>
  <c r="AK18" i="54"/>
  <c r="L192" i="53"/>
  <c r="T192" i="53"/>
  <c r="AL28" i="54" s="1"/>
  <c r="AB192" i="53"/>
  <c r="AL37" i="54" s="1"/>
  <c r="AJ192" i="53"/>
  <c r="AL45" i="54" s="1"/>
  <c r="AR192" i="53"/>
  <c r="AL53" i="54" s="1"/>
  <c r="AZ192" i="53"/>
  <c r="AL61" i="54" s="1"/>
  <c r="H199" i="53"/>
  <c r="AM14" i="54" s="1"/>
  <c r="Q199" i="53"/>
  <c r="AM25" i="54" s="1"/>
  <c r="Y199" i="53"/>
  <c r="AM34" i="54" s="1"/>
  <c r="AH199" i="53"/>
  <c r="AP199" i="53"/>
  <c r="AM51" i="54" s="1"/>
  <c r="AX199" i="53"/>
  <c r="AM59" i="54" s="1"/>
  <c r="M206" i="53"/>
  <c r="AN19" i="54" s="1"/>
  <c r="U206" i="53"/>
  <c r="AN29" i="54" s="1"/>
  <c r="AC206" i="53"/>
  <c r="AN38" i="54" s="1"/>
  <c r="AL206" i="53"/>
  <c r="AN47" i="54" s="1"/>
  <c r="AT206" i="53"/>
  <c r="AN55" i="54" s="1"/>
  <c r="M213" i="53"/>
  <c r="AO19" i="54" s="1"/>
  <c r="U213" i="53"/>
  <c r="AO29" i="54" s="1"/>
  <c r="AC213" i="53"/>
  <c r="AO38" i="54" s="1"/>
  <c r="AL213" i="53"/>
  <c r="AO47" i="54" s="1"/>
  <c r="AT213" i="53"/>
  <c r="AO55" i="54" s="1"/>
  <c r="K220" i="53"/>
  <c r="AP17" i="54" s="1"/>
  <c r="T220" i="53"/>
  <c r="AP28" i="54" s="1"/>
  <c r="AB220" i="53"/>
  <c r="AP37" i="54" s="1"/>
  <c r="AK220" i="53"/>
  <c r="AS220" i="53"/>
  <c r="AP54" i="54" s="1"/>
  <c r="BA220" i="53"/>
  <c r="AP62" i="54" s="1"/>
  <c r="M239" i="53"/>
  <c r="AT19" i="54" s="1"/>
  <c r="U239" i="53"/>
  <c r="AT29" i="54" s="1"/>
  <c r="AC239" i="53"/>
  <c r="AT38" i="54" s="1"/>
  <c r="AL239" i="53"/>
  <c r="AT47" i="54" s="1"/>
  <c r="AT239" i="53"/>
  <c r="AT55" i="54" s="1"/>
  <c r="H246" i="53"/>
  <c r="AU14" i="54" s="1"/>
  <c r="Q246" i="53"/>
  <c r="AU25" i="54" s="1"/>
  <c r="Y246" i="53"/>
  <c r="AU34" i="54" s="1"/>
  <c r="AH246" i="53"/>
  <c r="AU43" i="54" s="1"/>
  <c r="AP246" i="53"/>
  <c r="AX246" i="53"/>
  <c r="AU59" i="54" s="1"/>
  <c r="D255" i="53"/>
  <c r="N254" i="53"/>
  <c r="AV20" i="54" s="1"/>
  <c r="V254" i="53"/>
  <c r="AV30" i="54" s="1"/>
  <c r="AD254" i="53"/>
  <c r="AV39" i="54" s="1"/>
  <c r="AM254" i="53"/>
  <c r="AV48" i="54" s="1"/>
  <c r="AU254" i="53"/>
  <c r="AV56" i="54" s="1"/>
  <c r="D269" i="53"/>
  <c r="N268" i="53"/>
  <c r="AX20" i="54" s="1"/>
  <c r="AD268" i="53"/>
  <c r="AX39" i="54" s="1"/>
  <c r="AM268" i="53"/>
  <c r="AX48" i="54" s="1"/>
  <c r="M268" i="53"/>
  <c r="AX19" i="54" s="1"/>
  <c r="U268" i="53"/>
  <c r="AX29" i="54" s="1"/>
  <c r="AC268" i="53"/>
  <c r="AX38" i="54" s="1"/>
  <c r="AL268" i="53"/>
  <c r="AX47" i="54" s="1"/>
  <c r="AT268" i="53"/>
  <c r="AX55" i="54" s="1"/>
  <c r="M282" i="53"/>
  <c r="AZ19" i="54" s="1"/>
  <c r="AC282" i="53"/>
  <c r="AZ38" i="54" s="1"/>
  <c r="AL282" i="53"/>
  <c r="AZ47" i="54" s="1"/>
  <c r="K282" i="53"/>
  <c r="AZ17" i="54" s="1"/>
  <c r="T282" i="53"/>
  <c r="AZ28" i="54" s="1"/>
  <c r="AB282" i="53"/>
  <c r="AZ37" i="54" s="1"/>
  <c r="AK282" i="53"/>
  <c r="AZ46" i="54" s="1"/>
  <c r="AS282" i="53"/>
  <c r="AZ54" i="54" s="1"/>
  <c r="BA282" i="53"/>
  <c r="AZ62" i="54" s="1"/>
  <c r="M296" i="53"/>
  <c r="BB19" i="54" s="1"/>
  <c r="AC296" i="53"/>
  <c r="BB38" i="54" s="1"/>
  <c r="AL296" i="53"/>
  <c r="BB47" i="54" s="1"/>
  <c r="K296" i="53"/>
  <c r="BB17" i="54" s="1"/>
  <c r="T296" i="53"/>
  <c r="BB28" i="54" s="1"/>
  <c r="AB296" i="53"/>
  <c r="BB37" i="54" s="1"/>
  <c r="AK296" i="53"/>
  <c r="BB46" i="54" s="1"/>
  <c r="AS296" i="53"/>
  <c r="BB54" i="54" s="1"/>
  <c r="BA296" i="53"/>
  <c r="BB62" i="54" s="1"/>
  <c r="I303" i="53"/>
  <c r="BC15" i="54" s="1"/>
  <c r="R303" i="53"/>
  <c r="BC26" i="54" s="1"/>
  <c r="Z303" i="53"/>
  <c r="BC35" i="54" s="1"/>
  <c r="AI303" i="53"/>
  <c r="BC44" i="54" s="1"/>
  <c r="AQ303" i="53"/>
  <c r="BC52" i="54" s="1"/>
  <c r="AY303" i="53"/>
  <c r="BC60" i="54" s="1"/>
  <c r="J310" i="53"/>
  <c r="BD16" i="54" s="1"/>
  <c r="S310" i="53"/>
  <c r="BD27" i="54" s="1"/>
  <c r="AA310" i="53"/>
  <c r="BD36" i="54" s="1"/>
  <c r="AR310" i="53"/>
  <c r="BD53" i="54" s="1"/>
  <c r="AZ310" i="53"/>
  <c r="BD61" i="54" s="1"/>
  <c r="I310" i="53"/>
  <c r="BD15" i="54" s="1"/>
  <c r="R310" i="53"/>
  <c r="BD26" i="54" s="1"/>
  <c r="Z310" i="53"/>
  <c r="BD35" i="54" s="1"/>
  <c r="AI310" i="53"/>
  <c r="BD44" i="54" s="1"/>
  <c r="AQ310" i="53"/>
  <c r="BD52" i="54" s="1"/>
  <c r="AY310" i="53"/>
  <c r="M7" i="51"/>
  <c r="G19" i="52" s="1"/>
  <c r="M6" i="51"/>
  <c r="U7" i="51"/>
  <c r="G29" i="52" s="1"/>
  <c r="U6" i="51"/>
  <c r="AC7" i="51"/>
  <c r="G38" i="52" s="1"/>
  <c r="AC6" i="51"/>
  <c r="AL7" i="51"/>
  <c r="G47" i="52" s="1"/>
  <c r="AL6" i="51"/>
  <c r="AT7" i="51"/>
  <c r="G55" i="52" s="1"/>
  <c r="AT6" i="51"/>
  <c r="H14" i="51"/>
  <c r="H14" i="52" s="1"/>
  <c r="Q14" i="51"/>
  <c r="H25" i="52" s="1"/>
  <c r="Y14" i="51"/>
  <c r="H34" i="52" s="1"/>
  <c r="AH14" i="51"/>
  <c r="H43" i="52" s="1"/>
  <c r="AP14" i="51"/>
  <c r="H51" i="52" s="1"/>
  <c r="AX14" i="51"/>
  <c r="H59" i="52" s="1"/>
  <c r="O21" i="51"/>
  <c r="I21" i="52" s="1"/>
  <c r="W21" i="51"/>
  <c r="I31" i="52" s="1"/>
  <c r="AE21" i="51"/>
  <c r="I40" i="52" s="1"/>
  <c r="AN21" i="51"/>
  <c r="I49" i="52" s="1"/>
  <c r="AV21" i="51"/>
  <c r="I57" i="52" s="1"/>
  <c r="N28" i="51"/>
  <c r="J20" i="52" s="1"/>
  <c r="V28" i="51"/>
  <c r="J30" i="52" s="1"/>
  <c r="AD28" i="51"/>
  <c r="J39" i="52" s="1"/>
  <c r="AM28" i="51"/>
  <c r="J48" i="52" s="1"/>
  <c r="AU28" i="51"/>
  <c r="J56" i="52" s="1"/>
  <c r="M35" i="51"/>
  <c r="K19" i="52" s="1"/>
  <c r="U35" i="51"/>
  <c r="K29" i="52" s="1"/>
  <c r="AC35" i="51"/>
  <c r="K38" i="52" s="1"/>
  <c r="AL35" i="51"/>
  <c r="K47" i="52" s="1"/>
  <c r="AT35" i="51"/>
  <c r="K55" i="52" s="1"/>
  <c r="G49" i="51"/>
  <c r="M13" i="52" s="1"/>
  <c r="P49" i="51"/>
  <c r="M24" i="52" s="1"/>
  <c r="X49" i="51"/>
  <c r="AF49" i="51"/>
  <c r="M41" i="52" s="1"/>
  <c r="AO49" i="51"/>
  <c r="M50" i="52" s="1"/>
  <c r="AW49" i="51"/>
  <c r="M58" i="52" s="1"/>
  <c r="N56" i="51"/>
  <c r="N20" i="52" s="1"/>
  <c r="V56" i="51"/>
  <c r="N30" i="52" s="1"/>
  <c r="AD56" i="51"/>
  <c r="AM56" i="51"/>
  <c r="AU56" i="51"/>
  <c r="G70" i="51"/>
  <c r="P13" i="52" s="1"/>
  <c r="P70" i="51"/>
  <c r="P24" i="52" s="1"/>
  <c r="X70" i="51"/>
  <c r="AF70" i="51"/>
  <c r="P41" i="52" s="1"/>
  <c r="AO70" i="51"/>
  <c r="P50" i="52" s="1"/>
  <c r="AW70" i="51"/>
  <c r="P58" i="52" s="1"/>
  <c r="R91" i="51"/>
  <c r="U26" i="52" s="1"/>
  <c r="Z91" i="51"/>
  <c r="U35" i="52" s="1"/>
  <c r="AI91" i="51"/>
  <c r="U44" i="52" s="1"/>
  <c r="AQ91" i="51"/>
  <c r="U52" i="52" s="1"/>
  <c r="AY91" i="51"/>
  <c r="U60" i="52" s="1"/>
  <c r="E98" i="51"/>
  <c r="V11" i="52" s="1"/>
  <c r="N98" i="51"/>
  <c r="V20" i="52" s="1"/>
  <c r="V98" i="51"/>
  <c r="V30" i="52" s="1"/>
  <c r="AD98" i="51"/>
  <c r="V39" i="52" s="1"/>
  <c r="AM98" i="51"/>
  <c r="V48" i="52" s="1"/>
  <c r="AU98" i="51"/>
  <c r="V56" i="52" s="1"/>
  <c r="J105" i="51"/>
  <c r="W16" i="52" s="1"/>
  <c r="S105" i="51"/>
  <c r="AA105" i="51"/>
  <c r="W36" i="52" s="1"/>
  <c r="AJ105" i="51"/>
  <c r="W45" i="52" s="1"/>
  <c r="AR105" i="51"/>
  <c r="W53" i="52" s="1"/>
  <c r="AZ105" i="51"/>
  <c r="W61" i="52" s="1"/>
  <c r="I112" i="51"/>
  <c r="X15" i="52" s="1"/>
  <c r="R112" i="51"/>
  <c r="X26" i="52" s="1"/>
  <c r="Z112" i="51"/>
  <c r="AI112" i="51"/>
  <c r="X44" i="52" s="1"/>
  <c r="AQ112" i="51"/>
  <c r="AY112" i="51"/>
  <c r="X60" i="52" s="1"/>
  <c r="K120" i="51"/>
  <c r="Y17" i="52" s="1"/>
  <c r="D124" i="51"/>
  <c r="V120" i="51"/>
  <c r="Y30" i="52" s="1"/>
  <c r="AA134" i="51"/>
  <c r="AA36" i="52" s="1"/>
  <c r="AZ134" i="51"/>
  <c r="AA61" i="52" s="1"/>
  <c r="H134" i="51"/>
  <c r="AA14" i="52" s="1"/>
  <c r="Q134" i="51"/>
  <c r="AA25" i="52" s="1"/>
  <c r="Y134" i="51"/>
  <c r="AA34" i="52" s="1"/>
  <c r="AH134" i="51"/>
  <c r="AA43" i="52" s="1"/>
  <c r="AP134" i="51"/>
  <c r="AA51" i="52" s="1"/>
  <c r="AX134" i="51"/>
  <c r="AA59" i="52" s="1"/>
  <c r="AF61" i="52"/>
  <c r="AK25" i="52"/>
  <c r="J214" i="51"/>
  <c r="AN16" i="52" s="1"/>
  <c r="H228" i="51"/>
  <c r="AP14" i="52" s="1"/>
  <c r="F247" i="51"/>
  <c r="AT12" i="52" s="1"/>
  <c r="M261" i="51"/>
  <c r="AV19" i="52" s="1"/>
  <c r="U261" i="51"/>
  <c r="AV29" i="52" s="1"/>
  <c r="AC261" i="51"/>
  <c r="AV38" i="52" s="1"/>
  <c r="AL261" i="51"/>
  <c r="AV47" i="52" s="1"/>
  <c r="AT261" i="51"/>
  <c r="AV55" i="52" s="1"/>
  <c r="E282" i="51"/>
  <c r="AY11" i="52" s="1"/>
  <c r="N282" i="51"/>
  <c r="AY20" i="52" s="1"/>
  <c r="V282" i="51"/>
  <c r="AY30" i="52" s="1"/>
  <c r="AD282" i="51"/>
  <c r="AY39" i="52" s="1"/>
  <c r="AM282" i="51"/>
  <c r="AY48" i="52" s="1"/>
  <c r="AU282" i="51"/>
  <c r="AY56" i="52" s="1"/>
  <c r="F296" i="51"/>
  <c r="BA12" i="52" s="1"/>
  <c r="O296" i="51"/>
  <c r="BA21" i="52" s="1"/>
  <c r="W296" i="51"/>
  <c r="BA31" i="52" s="1"/>
  <c r="AE296" i="51"/>
  <c r="BA40" i="52" s="1"/>
  <c r="AN296" i="51"/>
  <c r="BA49" i="52" s="1"/>
  <c r="AV296" i="51"/>
  <c r="I310" i="51"/>
  <c r="BC15" i="52" s="1"/>
  <c r="R310" i="51"/>
  <c r="BC26" i="52" s="1"/>
  <c r="Z310" i="51"/>
  <c r="BC35" i="52" s="1"/>
  <c r="AI310" i="51"/>
  <c r="BC44" i="52" s="1"/>
  <c r="AQ310" i="51"/>
  <c r="BC52" i="52" s="1"/>
  <c r="AY310" i="51"/>
  <c r="BC60" i="52" s="1"/>
  <c r="D318" i="51"/>
  <c r="K317" i="51"/>
  <c r="BD17" i="52" s="1"/>
  <c r="T317" i="51"/>
  <c r="BD28" i="52" s="1"/>
  <c r="AB317" i="51"/>
  <c r="BD37" i="52" s="1"/>
  <c r="AK317" i="51"/>
  <c r="BD46" i="52" s="1"/>
  <c r="AS317" i="51"/>
  <c r="BD54" i="52" s="1"/>
  <c r="BA317" i="51"/>
  <c r="BD62" i="52" s="1"/>
  <c r="K324" i="51"/>
  <c r="BE17" i="52" s="1"/>
  <c r="D328" i="51"/>
  <c r="O324" i="51"/>
  <c r="BE21" i="52" s="1"/>
  <c r="W324" i="51"/>
  <c r="BE31" i="52" s="1"/>
  <c r="AE324" i="51"/>
  <c r="BE40" i="52" s="1"/>
  <c r="AN324" i="51"/>
  <c r="BE49" i="52" s="1"/>
  <c r="AV324" i="51"/>
  <c r="BE57" i="52" s="1"/>
  <c r="G6" i="49"/>
  <c r="P6" i="49"/>
  <c r="X6" i="49"/>
  <c r="AF6" i="49"/>
  <c r="AO6" i="49"/>
  <c r="AW6" i="49"/>
  <c r="E14" i="49"/>
  <c r="H11" i="50" s="1"/>
  <c r="K28" i="49"/>
  <c r="J17" i="50" s="1"/>
  <c r="K42" i="49"/>
  <c r="L17" i="50" s="1"/>
  <c r="K49" i="49"/>
  <c r="T49" i="49"/>
  <c r="M28" i="50" s="1"/>
  <c r="AB49" i="49"/>
  <c r="M37" i="50" s="1"/>
  <c r="Q56" i="49"/>
  <c r="N25" i="50" s="1"/>
  <c r="AX56" i="49"/>
  <c r="D64" i="49"/>
  <c r="G91" i="49"/>
  <c r="U13" i="50" s="1"/>
  <c r="I98" i="49"/>
  <c r="V15" i="50" s="1"/>
  <c r="R98" i="49"/>
  <c r="Z98" i="49"/>
  <c r="V35" i="50" s="1"/>
  <c r="AQ98" i="49"/>
  <c r="V52" i="50" s="1"/>
  <c r="AY98" i="49"/>
  <c r="V60" i="50" s="1"/>
  <c r="V105" i="49"/>
  <c r="W30" i="50" s="1"/>
  <c r="AD105" i="49"/>
  <c r="W39" i="50" s="1"/>
  <c r="AM105" i="49"/>
  <c r="W48" i="50" s="1"/>
  <c r="P112" i="49"/>
  <c r="X24" i="50" s="1"/>
  <c r="AF112" i="49"/>
  <c r="X41" i="50" s="1"/>
  <c r="AW112" i="49"/>
  <c r="X58" i="50" s="1"/>
  <c r="S120" i="49"/>
  <c r="Y27" i="50" s="1"/>
  <c r="AJ120" i="49"/>
  <c r="Y45" i="50" s="1"/>
  <c r="AZ120" i="49"/>
  <c r="Y61" i="50" s="1"/>
  <c r="K194" i="49"/>
  <c r="AF18" i="50"/>
  <c r="AK18" i="50"/>
  <c r="AL18" i="50"/>
  <c r="AK27" i="50"/>
  <c r="G247" i="49"/>
  <c r="AP13" i="50" s="1"/>
  <c r="P247" i="49"/>
  <c r="AP24" i="50" s="1"/>
  <c r="X247" i="49"/>
  <c r="AF247" i="49"/>
  <c r="AP41" i="50" s="1"/>
  <c r="AO247" i="49"/>
  <c r="AP50" i="50" s="1"/>
  <c r="AW247" i="49"/>
  <c r="AP58" i="50" s="1"/>
  <c r="D255" i="49"/>
  <c r="D254" i="49" s="1"/>
  <c r="E254" i="49"/>
  <c r="AQ11" i="50" s="1"/>
  <c r="M266" i="49"/>
  <c r="AT19" i="50" s="1"/>
  <c r="AC266" i="49"/>
  <c r="AT38" i="50" s="1"/>
  <c r="AT266" i="49"/>
  <c r="AT55" i="50" s="1"/>
  <c r="G295" i="49"/>
  <c r="AX13" i="50" s="1"/>
  <c r="P295" i="49"/>
  <c r="AX24" i="50" s="1"/>
  <c r="X295" i="49"/>
  <c r="AF295" i="49"/>
  <c r="AX41" i="50" s="1"/>
  <c r="AO295" i="49"/>
  <c r="AX50" i="50" s="1"/>
  <c r="AW295" i="49"/>
  <c r="AX58" i="50" s="1"/>
  <c r="D306" i="49"/>
  <c r="H344" i="49"/>
  <c r="BE14" i="50" s="1"/>
  <c r="Q344" i="49"/>
  <c r="BE25" i="50" s="1"/>
  <c r="Y344" i="49"/>
  <c r="BE34" i="50" s="1"/>
  <c r="AH344" i="49"/>
  <c r="BE43" i="50" s="1"/>
  <c r="AP344" i="49"/>
  <c r="BE51" i="50" s="1"/>
  <c r="AX344" i="49"/>
  <c r="BE59" i="50" s="1"/>
  <c r="D11" i="47"/>
  <c r="E6" i="47"/>
  <c r="N7" i="47"/>
  <c r="G20" i="48" s="1"/>
  <c r="N6" i="47"/>
  <c r="V7" i="47"/>
  <c r="G30" i="48" s="1"/>
  <c r="V6" i="47"/>
  <c r="AD7" i="47"/>
  <c r="G39" i="48" s="1"/>
  <c r="AD6" i="47"/>
  <c r="AM7" i="47"/>
  <c r="G48" i="48" s="1"/>
  <c r="AM6" i="47"/>
  <c r="AU7" i="47"/>
  <c r="G56" i="48" s="1"/>
  <c r="AU6" i="47"/>
  <c r="G21" i="47"/>
  <c r="P21" i="47"/>
  <c r="I24" i="48" s="1"/>
  <c r="X21" i="47"/>
  <c r="AF21" i="47"/>
  <c r="I41" i="48" s="1"/>
  <c r="AO21" i="47"/>
  <c r="I50" i="48" s="1"/>
  <c r="AW21" i="47"/>
  <c r="I58" i="48" s="1"/>
  <c r="N51" i="48"/>
  <c r="N43" i="48"/>
  <c r="O49" i="48"/>
  <c r="O77" i="47"/>
  <c r="AN77" i="47"/>
  <c r="Q49" i="48" s="1"/>
  <c r="AV77" i="47"/>
  <c r="Q57" i="48" s="1"/>
  <c r="K91" i="47"/>
  <c r="U17" i="48" s="1"/>
  <c r="T91" i="47"/>
  <c r="U28" i="48" s="1"/>
  <c r="AB91" i="47"/>
  <c r="U37" i="48" s="1"/>
  <c r="AK91" i="47"/>
  <c r="U46" i="48" s="1"/>
  <c r="AS91" i="47"/>
  <c r="U54" i="48" s="1"/>
  <c r="BA91" i="47"/>
  <c r="U62" i="48" s="1"/>
  <c r="D134" i="47"/>
  <c r="K198" i="47"/>
  <c r="AH28" i="48"/>
  <c r="AH45" i="48"/>
  <c r="K215" i="47"/>
  <c r="AJ17" i="48" s="1"/>
  <c r="AJ18" i="48"/>
  <c r="N237" i="47"/>
  <c r="AN20" i="48" s="1"/>
  <c r="V237" i="47"/>
  <c r="AN30" i="48" s="1"/>
  <c r="AD237" i="47"/>
  <c r="AN39" i="48" s="1"/>
  <c r="AM237" i="47"/>
  <c r="AN48" i="48" s="1"/>
  <c r="AU237" i="47"/>
  <c r="AN56" i="48" s="1"/>
  <c r="D263" i="47"/>
  <c r="D262" i="47" s="1"/>
  <c r="E262" i="47"/>
  <c r="AR11" i="48" s="1"/>
  <c r="P284" i="47"/>
  <c r="AV24" i="48" s="1"/>
  <c r="AF284" i="47"/>
  <c r="AV41" i="48" s="1"/>
  <c r="AW284" i="47"/>
  <c r="AV58" i="48" s="1"/>
  <c r="H305" i="47"/>
  <c r="AY14" i="48" s="1"/>
  <c r="Y305" i="47"/>
  <c r="AY34" i="48" s="1"/>
  <c r="AP305" i="47"/>
  <c r="AY51" i="48" s="1"/>
  <c r="M326" i="47"/>
  <c r="BB19" i="48" s="1"/>
  <c r="AC326" i="47"/>
  <c r="BB38" i="48" s="1"/>
  <c r="AT326" i="47"/>
  <c r="BB55" i="48" s="1"/>
  <c r="G49" i="46"/>
  <c r="K7" i="45"/>
  <c r="G17" i="46" s="1"/>
  <c r="G18" i="46"/>
  <c r="T7" i="45"/>
  <c r="G28" i="46" s="1"/>
  <c r="AK7" i="45"/>
  <c r="G46" i="46" s="1"/>
  <c r="AS7" i="45"/>
  <c r="G54" i="46" s="1"/>
  <c r="BA7" i="45"/>
  <c r="G62" i="46" s="1"/>
  <c r="J6" i="45"/>
  <c r="S6" i="45"/>
  <c r="AA6" i="45"/>
  <c r="AJ6" i="45"/>
  <c r="AR6" i="45"/>
  <c r="AZ6" i="45"/>
  <c r="N14" i="45"/>
  <c r="H20" i="46" s="1"/>
  <c r="V14" i="45"/>
  <c r="H30" i="46" s="1"/>
  <c r="AD14" i="45"/>
  <c r="H39" i="46" s="1"/>
  <c r="AM14" i="45"/>
  <c r="H48" i="46" s="1"/>
  <c r="AU14" i="45"/>
  <c r="H56" i="46" s="1"/>
  <c r="N13" i="46"/>
  <c r="N14" i="46"/>
  <c r="N55" i="46"/>
  <c r="O54" i="46"/>
  <c r="O61" i="46"/>
  <c r="N62" i="46"/>
  <c r="AW280" i="45"/>
  <c r="AV58" i="46" s="1"/>
  <c r="AE308" i="45"/>
  <c r="AZ40" i="46" s="1"/>
  <c r="AN308" i="45"/>
  <c r="AZ49" i="46" s="1"/>
  <c r="K188" i="45"/>
  <c r="AE17" i="46" s="1"/>
  <c r="D223" i="45"/>
  <c r="D227" i="45"/>
  <c r="Y226" i="45"/>
  <c r="AM34" i="46" s="1"/>
  <c r="AH226" i="45"/>
  <c r="AX226" i="45"/>
  <c r="AM59" i="46" s="1"/>
  <c r="I240" i="45"/>
  <c r="AO15" i="46" s="1"/>
  <c r="R240" i="45"/>
  <c r="AO26" i="46" s="1"/>
  <c r="Z240" i="45"/>
  <c r="AO35" i="46" s="1"/>
  <c r="AI240" i="45"/>
  <c r="AO44" i="46" s="1"/>
  <c r="AQ240" i="45"/>
  <c r="AO52" i="46" s="1"/>
  <c r="AY240" i="45"/>
  <c r="AO60" i="46" s="1"/>
  <c r="S247" i="45"/>
  <c r="AP27" i="46" s="1"/>
  <c r="K287" i="45"/>
  <c r="AW17" i="46" s="1"/>
  <c r="N287" i="45"/>
  <c r="AW20" i="46" s="1"/>
  <c r="V287" i="45"/>
  <c r="AW30" i="46" s="1"/>
  <c r="AD287" i="45"/>
  <c r="AW39" i="46" s="1"/>
  <c r="AM287" i="45"/>
  <c r="AW48" i="46" s="1"/>
  <c r="AU287" i="45"/>
  <c r="AW56" i="46" s="1"/>
  <c r="D295" i="45"/>
  <c r="M294" i="45"/>
  <c r="AX19" i="46" s="1"/>
  <c r="U294" i="45"/>
  <c r="AX29" i="46" s="1"/>
  <c r="AC294" i="45"/>
  <c r="AX38" i="46" s="1"/>
  <c r="AL294" i="45"/>
  <c r="AX47" i="46" s="1"/>
  <c r="AT294" i="45"/>
  <c r="AX55" i="46" s="1"/>
  <c r="U329" i="45"/>
  <c r="BC29" i="46" s="1"/>
  <c r="AC329" i="45"/>
  <c r="BC38" i="46" s="1"/>
  <c r="AL329" i="45"/>
  <c r="BC47" i="46" s="1"/>
  <c r="AT329" i="45"/>
  <c r="BC55" i="46" s="1"/>
  <c r="BA329" i="45"/>
  <c r="BC62" i="46" s="1"/>
  <c r="J336" i="45"/>
  <c r="BD16" i="46" s="1"/>
  <c r="S336" i="45"/>
  <c r="BD27" i="46" s="1"/>
  <c r="AJ336" i="45"/>
  <c r="BD45" i="46" s="1"/>
  <c r="AR336" i="45"/>
  <c r="BD53" i="46" s="1"/>
  <c r="R336" i="45"/>
  <c r="BD26" i="46" s="1"/>
  <c r="Z336" i="45"/>
  <c r="BD35" i="46" s="1"/>
  <c r="AI336" i="45"/>
  <c r="BD44" i="46" s="1"/>
  <c r="AY336" i="45"/>
  <c r="R350" i="45"/>
  <c r="BF26" i="46" s="1"/>
  <c r="Z350" i="45"/>
  <c r="BF35" i="46" s="1"/>
  <c r="AI350" i="45"/>
  <c r="BF44" i="46" s="1"/>
  <c r="AQ350" i="45"/>
  <c r="BF52" i="46" s="1"/>
  <c r="AY350" i="45"/>
  <c r="BF60" i="46" s="1"/>
  <c r="AM6" i="45"/>
  <c r="AU6" i="45"/>
  <c r="M14" i="45"/>
  <c r="H19" i="46" s="1"/>
  <c r="AT14" i="45"/>
  <c r="H55" i="46" s="1"/>
  <c r="T14" i="45"/>
  <c r="H28" i="46" s="1"/>
  <c r="AK14" i="45"/>
  <c r="H46" i="46" s="1"/>
  <c r="BA14" i="45"/>
  <c r="H62" i="46" s="1"/>
  <c r="H21" i="45"/>
  <c r="I14" i="46" s="1"/>
  <c r="Q21" i="45"/>
  <c r="I25" i="46" s="1"/>
  <c r="Y21" i="45"/>
  <c r="I34" i="46" s="1"/>
  <c r="AH21" i="45"/>
  <c r="I43" i="46" s="1"/>
  <c r="AP21" i="45"/>
  <c r="I51" i="46" s="1"/>
  <c r="AX21" i="45"/>
  <c r="I59" i="46" s="1"/>
  <c r="W28" i="45"/>
  <c r="J31" i="46" s="1"/>
  <c r="AE28" i="45"/>
  <c r="J40" i="46" s="1"/>
  <c r="AN28" i="45"/>
  <c r="J49" i="46" s="1"/>
  <c r="AM28" i="45"/>
  <c r="J48" i="46" s="1"/>
  <c r="AU28" i="45"/>
  <c r="J56" i="46" s="1"/>
  <c r="Y42" i="45"/>
  <c r="L34" i="46" s="1"/>
  <c r="AU49" i="45"/>
  <c r="M56" i="46" s="1"/>
  <c r="M56" i="45"/>
  <c r="N19" i="46" s="1"/>
  <c r="U56" i="45"/>
  <c r="N29" i="46" s="1"/>
  <c r="AC56" i="45"/>
  <c r="AL56" i="45"/>
  <c r="AT56" i="45"/>
  <c r="J77" i="45"/>
  <c r="Q16" i="46" s="1"/>
  <c r="S77" i="45"/>
  <c r="Q27" i="46" s="1"/>
  <c r="AA77" i="45"/>
  <c r="Q36" i="46" s="1"/>
  <c r="AJ77" i="45"/>
  <c r="Q45" i="46" s="1"/>
  <c r="AR77" i="45"/>
  <c r="Q53" i="46" s="1"/>
  <c r="AZ77" i="45"/>
  <c r="Q61" i="46" s="1"/>
  <c r="N84" i="45"/>
  <c r="T20" i="46" s="1"/>
  <c r="V84" i="45"/>
  <c r="T30" i="46" s="1"/>
  <c r="AD84" i="45"/>
  <c r="T39" i="46" s="1"/>
  <c r="AM84" i="45"/>
  <c r="T48" i="46" s="1"/>
  <c r="AU84" i="45"/>
  <c r="T56" i="46" s="1"/>
  <c r="G98" i="45"/>
  <c r="V13" i="46" s="1"/>
  <c r="P98" i="45"/>
  <c r="V24" i="46" s="1"/>
  <c r="X98" i="45"/>
  <c r="AF98" i="45"/>
  <c r="V41" i="46" s="1"/>
  <c r="AO98" i="45"/>
  <c r="V50" i="46" s="1"/>
  <c r="AW98" i="45"/>
  <c r="V58" i="46" s="1"/>
  <c r="J105" i="45"/>
  <c r="W16" i="46" s="1"/>
  <c r="S105" i="45"/>
  <c r="AA105" i="45"/>
  <c r="W36" i="46" s="1"/>
  <c r="AJ105" i="45"/>
  <c r="W45" i="46" s="1"/>
  <c r="AR105" i="45"/>
  <c r="W53" i="46" s="1"/>
  <c r="AZ105" i="45"/>
  <c r="W61" i="46" s="1"/>
  <c r="R112" i="45"/>
  <c r="X26" i="46" s="1"/>
  <c r="Z112" i="45"/>
  <c r="X35" i="46" s="1"/>
  <c r="AI112" i="45"/>
  <c r="X44" i="46" s="1"/>
  <c r="AQ112" i="45"/>
  <c r="X52" i="46" s="1"/>
  <c r="AY112" i="45"/>
  <c r="X60" i="46" s="1"/>
  <c r="K126" i="45"/>
  <c r="Z17" i="46" s="1"/>
  <c r="T126" i="45"/>
  <c r="Z28" i="46" s="1"/>
  <c r="AB126" i="45"/>
  <c r="Z37" i="46" s="1"/>
  <c r="AK126" i="45"/>
  <c r="Z46" i="46" s="1"/>
  <c r="AS126" i="45"/>
  <c r="Z54" i="46" s="1"/>
  <c r="BA126" i="45"/>
  <c r="Z62" i="46" s="1"/>
  <c r="D137" i="45"/>
  <c r="D133" i="45" s="1"/>
  <c r="N133" i="45"/>
  <c r="AA20" i="46" s="1"/>
  <c r="V133" i="45"/>
  <c r="AA30" i="46" s="1"/>
  <c r="AD133" i="45"/>
  <c r="AA39" i="46" s="1"/>
  <c r="AM133" i="45"/>
  <c r="AA48" i="46" s="1"/>
  <c r="AU133" i="45"/>
  <c r="AA56" i="46" s="1"/>
  <c r="I233" i="45"/>
  <c r="AN15" i="46" s="1"/>
  <c r="R233" i="45"/>
  <c r="AN26" i="46" s="1"/>
  <c r="Z233" i="45"/>
  <c r="AN35" i="46" s="1"/>
  <c r="AI233" i="45"/>
  <c r="AQ233" i="45"/>
  <c r="AN52" i="46" s="1"/>
  <c r="AY233" i="45"/>
  <c r="AN60" i="46" s="1"/>
  <c r="K258" i="45"/>
  <c r="AR17" i="46" s="1"/>
  <c r="AR18" i="46"/>
  <c r="D270" i="45"/>
  <c r="D288" i="45"/>
  <c r="X287" i="45"/>
  <c r="AF287" i="45"/>
  <c r="AW41" i="46" s="1"/>
  <c r="AW287" i="45"/>
  <c r="AW58" i="46" s="1"/>
  <c r="D298" i="45"/>
  <c r="E329" i="45"/>
  <c r="BC11" i="46" s="1"/>
  <c r="N329" i="45"/>
  <c r="BC20" i="46" s="1"/>
  <c r="AM329" i="45"/>
  <c r="BC48" i="46" s="1"/>
  <c r="K336" i="45"/>
  <c r="BD17" i="46" s="1"/>
  <c r="BD18" i="46"/>
  <c r="T336" i="45"/>
  <c r="BD28" i="46" s="1"/>
  <c r="AB336" i="45"/>
  <c r="BD37" i="46" s="1"/>
  <c r="AK336" i="45"/>
  <c r="BD46" i="46" s="1"/>
  <c r="AS336" i="45"/>
  <c r="BD54" i="46" s="1"/>
  <c r="BA336" i="45"/>
  <c r="BD62" i="46" s="1"/>
  <c r="K343" i="45"/>
  <c r="BE17" i="46" s="1"/>
  <c r="BE18" i="46"/>
  <c r="AB343" i="45"/>
  <c r="BE37" i="46" s="1"/>
  <c r="AK343" i="45"/>
  <c r="BE46" i="46" s="1"/>
  <c r="D189" i="45"/>
  <c r="D188" i="45" s="1"/>
  <c r="AF59" i="46"/>
  <c r="AI41" i="46"/>
  <c r="J226" i="45"/>
  <c r="AM16" i="46" s="1"/>
  <c r="S226" i="45"/>
  <c r="AM27" i="46" s="1"/>
  <c r="AA226" i="45"/>
  <c r="AM36" i="46" s="1"/>
  <c r="AJ226" i="45"/>
  <c r="AM45" i="46" s="1"/>
  <c r="AR226" i="45"/>
  <c r="AM53" i="46" s="1"/>
  <c r="AZ226" i="45"/>
  <c r="AM61" i="46" s="1"/>
  <c r="K233" i="45"/>
  <c r="AN17" i="46" s="1"/>
  <c r="AN18" i="46"/>
  <c r="D248" i="45"/>
  <c r="M247" i="45"/>
  <c r="AP19" i="46" s="1"/>
  <c r="U247" i="45"/>
  <c r="AP29" i="46" s="1"/>
  <c r="AC247" i="45"/>
  <c r="AP38" i="46" s="1"/>
  <c r="AL247" i="45"/>
  <c r="AP47" i="46" s="1"/>
  <c r="AT247" i="45"/>
  <c r="AP55" i="46" s="1"/>
  <c r="D267" i="45"/>
  <c r="H287" i="45"/>
  <c r="AW14" i="46" s="1"/>
  <c r="Q287" i="45"/>
  <c r="AW25" i="46" s="1"/>
  <c r="Y287" i="45"/>
  <c r="AW34" i="46" s="1"/>
  <c r="AH287" i="45"/>
  <c r="AW43" i="46" s="1"/>
  <c r="AP287" i="45"/>
  <c r="AW51" i="46" s="1"/>
  <c r="AX287" i="45"/>
  <c r="AW59" i="46" s="1"/>
  <c r="P308" i="45"/>
  <c r="AZ24" i="46" s="1"/>
  <c r="X308" i="45"/>
  <c r="AF308" i="45"/>
  <c r="AZ41" i="46" s="1"/>
  <c r="AO308" i="45"/>
  <c r="AZ50" i="46" s="1"/>
  <c r="AW308" i="45"/>
  <c r="AZ58" i="46" s="1"/>
  <c r="D319" i="45"/>
  <c r="D333" i="45"/>
  <c r="M336" i="45"/>
  <c r="BD19" i="46" s="1"/>
  <c r="U336" i="45"/>
  <c r="BD29" i="46" s="1"/>
  <c r="AC336" i="45"/>
  <c r="BD38" i="46" s="1"/>
  <c r="AL336" i="45"/>
  <c r="BD47" i="46" s="1"/>
  <c r="AT336" i="45"/>
  <c r="BD55" i="46" s="1"/>
  <c r="U350" i="45"/>
  <c r="BF29" i="46" s="1"/>
  <c r="K21" i="45"/>
  <c r="I17" i="46" s="1"/>
  <c r="I18" i="46"/>
  <c r="J21" i="45"/>
  <c r="I16" i="46" s="1"/>
  <c r="S21" i="45"/>
  <c r="I27" i="46" s="1"/>
  <c r="AA21" i="45"/>
  <c r="I36" i="46" s="1"/>
  <c r="AJ21" i="45"/>
  <c r="I45" i="46" s="1"/>
  <c r="AR21" i="45"/>
  <c r="I53" i="46" s="1"/>
  <c r="AZ21" i="45"/>
  <c r="I61" i="46" s="1"/>
  <c r="H28" i="45"/>
  <c r="Q28" i="45"/>
  <c r="J25" i="46" s="1"/>
  <c r="Y28" i="45"/>
  <c r="J34" i="46" s="1"/>
  <c r="AH28" i="45"/>
  <c r="J43" i="46" s="1"/>
  <c r="AP28" i="45"/>
  <c r="J51" i="46" s="1"/>
  <c r="AX28" i="45"/>
  <c r="J59" i="46" s="1"/>
  <c r="AA42" i="45"/>
  <c r="L36" i="46" s="1"/>
  <c r="AJ42" i="45"/>
  <c r="L45" i="46" s="1"/>
  <c r="N77" i="45"/>
  <c r="Q20" i="46" s="1"/>
  <c r="V77" i="45"/>
  <c r="Q30" i="46" s="1"/>
  <c r="AD77" i="45"/>
  <c r="Q39" i="46" s="1"/>
  <c r="AM77" i="45"/>
  <c r="Q48" i="46" s="1"/>
  <c r="AU77" i="45"/>
  <c r="Q56" i="46" s="1"/>
  <c r="H84" i="45"/>
  <c r="T14" i="46" s="1"/>
  <c r="Q84" i="45"/>
  <c r="T25" i="46" s="1"/>
  <c r="Y84" i="45"/>
  <c r="T34" i="46" s="1"/>
  <c r="AH84" i="45"/>
  <c r="T43" i="46" s="1"/>
  <c r="AP84" i="45"/>
  <c r="T51" i="46" s="1"/>
  <c r="AX84" i="45"/>
  <c r="T59" i="46" s="1"/>
  <c r="Q91" i="45"/>
  <c r="Y91" i="45"/>
  <c r="U34" i="46" s="1"/>
  <c r="AH91" i="45"/>
  <c r="U43" i="46" s="1"/>
  <c r="AP91" i="45"/>
  <c r="U51" i="46" s="1"/>
  <c r="AX91" i="45"/>
  <c r="U59" i="46" s="1"/>
  <c r="D109" i="45"/>
  <c r="D113" i="45"/>
  <c r="M112" i="45"/>
  <c r="X19" i="46" s="1"/>
  <c r="U112" i="45"/>
  <c r="X29" i="46" s="1"/>
  <c r="AC112" i="45"/>
  <c r="X38" i="46" s="1"/>
  <c r="AL112" i="45"/>
  <c r="X47" i="46" s="1"/>
  <c r="AT112" i="45"/>
  <c r="X55" i="46" s="1"/>
  <c r="AG6" i="45"/>
  <c r="K195" i="45"/>
  <c r="AF18" i="46"/>
  <c r="AF27" i="46"/>
  <c r="L219" i="45"/>
  <c r="T219" i="45"/>
  <c r="AL28" i="46" s="1"/>
  <c r="AB219" i="45"/>
  <c r="AL37" i="46" s="1"/>
  <c r="AJ219" i="45"/>
  <c r="AL45" i="46" s="1"/>
  <c r="AR219" i="45"/>
  <c r="AL53" i="46" s="1"/>
  <c r="AZ219" i="45"/>
  <c r="AL61" i="46" s="1"/>
  <c r="M233" i="45"/>
  <c r="AN19" i="46" s="1"/>
  <c r="U233" i="45"/>
  <c r="AN29" i="46" s="1"/>
  <c r="AC233" i="45"/>
  <c r="AN38" i="46" s="1"/>
  <c r="AL233" i="45"/>
  <c r="AN47" i="46" s="1"/>
  <c r="AT233" i="45"/>
  <c r="AN55" i="46" s="1"/>
  <c r="N240" i="45"/>
  <c r="AO20" i="46" s="1"/>
  <c r="V240" i="45"/>
  <c r="AO30" i="46" s="1"/>
  <c r="AD240" i="45"/>
  <c r="AO39" i="46" s="1"/>
  <c r="AM240" i="45"/>
  <c r="AO48" i="46" s="1"/>
  <c r="AU240" i="45"/>
  <c r="AO56" i="46" s="1"/>
  <c r="K254" i="45"/>
  <c r="AQ17" i="46" s="1"/>
  <c r="AQ18" i="46"/>
  <c r="D281" i="45"/>
  <c r="D284" i="45"/>
  <c r="N280" i="45"/>
  <c r="AV20" i="46" s="1"/>
  <c r="V280" i="45"/>
  <c r="AV30" i="46" s="1"/>
  <c r="AD280" i="45"/>
  <c r="AV39" i="46" s="1"/>
  <c r="AM280" i="45"/>
  <c r="AV48" i="46" s="1"/>
  <c r="AU280" i="45"/>
  <c r="AV56" i="46" s="1"/>
  <c r="I287" i="45"/>
  <c r="AW15" i="46" s="1"/>
  <c r="R287" i="45"/>
  <c r="AW26" i="46" s="1"/>
  <c r="Z287" i="45"/>
  <c r="AW35" i="46" s="1"/>
  <c r="AI287" i="45"/>
  <c r="AW44" i="46" s="1"/>
  <c r="AQ287" i="45"/>
  <c r="AW52" i="46" s="1"/>
  <c r="AY287" i="45"/>
  <c r="AW60" i="46" s="1"/>
  <c r="H294" i="45"/>
  <c r="AX14" i="46" s="1"/>
  <c r="Q294" i="45"/>
  <c r="AX25" i="46" s="1"/>
  <c r="Y294" i="45"/>
  <c r="AX34" i="46" s="1"/>
  <c r="AH294" i="45"/>
  <c r="AX43" i="46" s="1"/>
  <c r="AP294" i="45"/>
  <c r="AX51" i="46" s="1"/>
  <c r="AX294" i="45"/>
  <c r="AX59" i="46" s="1"/>
  <c r="D309" i="45"/>
  <c r="AI308" i="45"/>
  <c r="AZ44" i="46" s="1"/>
  <c r="R322" i="45"/>
  <c r="BB26" i="46" s="1"/>
  <c r="AX322" i="45"/>
  <c r="BB59" i="46" s="1"/>
  <c r="Q329" i="45"/>
  <c r="BC25" i="46" s="1"/>
  <c r="AH329" i="45"/>
  <c r="BC43" i="46" s="1"/>
  <c r="AP329" i="45"/>
  <c r="BC51" i="46" s="1"/>
  <c r="F336" i="45"/>
  <c r="BD12" i="46" s="1"/>
  <c r="W336" i="45"/>
  <c r="BD31" i="46" s="1"/>
  <c r="AE336" i="45"/>
  <c r="BD40" i="46" s="1"/>
  <c r="AN336" i="45"/>
  <c r="BD49" i="46" s="1"/>
  <c r="AV336" i="45"/>
  <c r="BD57" i="46" s="1"/>
  <c r="W343" i="45"/>
  <c r="BE31" i="46" s="1"/>
  <c r="O350" i="45"/>
  <c r="BF21" i="46" s="1"/>
  <c r="AE350" i="45"/>
  <c r="BF40" i="46" s="1"/>
  <c r="AV350" i="45"/>
  <c r="BF57" i="46" s="1"/>
  <c r="D354" i="45"/>
  <c r="AY6" i="45"/>
  <c r="H14" i="45"/>
  <c r="H14" i="46" s="1"/>
  <c r="Y14" i="45"/>
  <c r="H34" i="46" s="1"/>
  <c r="AH14" i="45"/>
  <c r="H43" i="46" s="1"/>
  <c r="AP14" i="45"/>
  <c r="H51" i="46" s="1"/>
  <c r="G14" i="45"/>
  <c r="H13" i="46" s="1"/>
  <c r="P14" i="45"/>
  <c r="X14" i="45"/>
  <c r="AF14" i="45"/>
  <c r="AO14" i="45"/>
  <c r="H50" i="46" s="1"/>
  <c r="AW14" i="45"/>
  <c r="H58" i="46" s="1"/>
  <c r="M21" i="45"/>
  <c r="I19" i="46" s="1"/>
  <c r="AC21" i="45"/>
  <c r="I38" i="46" s="1"/>
  <c r="AT21" i="45"/>
  <c r="I55" i="46" s="1"/>
  <c r="J28" i="45"/>
  <c r="J16" i="46" s="1"/>
  <c r="AR28" i="45"/>
  <c r="J53" i="46" s="1"/>
  <c r="R28" i="45"/>
  <c r="J26" i="46" s="1"/>
  <c r="AI28" i="45"/>
  <c r="J44" i="46" s="1"/>
  <c r="AY28" i="45"/>
  <c r="J60" i="46" s="1"/>
  <c r="AC42" i="45"/>
  <c r="L38" i="46" s="1"/>
  <c r="AL42" i="45"/>
  <c r="L47" i="46" s="1"/>
  <c r="K42" i="45"/>
  <c r="L17" i="46" s="1"/>
  <c r="T42" i="45"/>
  <c r="L28" i="46" s="1"/>
  <c r="AB42" i="45"/>
  <c r="L37" i="46" s="1"/>
  <c r="AK42" i="45"/>
  <c r="L46" i="46" s="1"/>
  <c r="AS42" i="45"/>
  <c r="L54" i="46" s="1"/>
  <c r="BA42" i="45"/>
  <c r="L62" i="46" s="1"/>
  <c r="J70" i="45"/>
  <c r="P16" i="46" s="1"/>
  <c r="S70" i="45"/>
  <c r="P27" i="46" s="1"/>
  <c r="AA70" i="45"/>
  <c r="P36" i="46" s="1"/>
  <c r="AJ70" i="45"/>
  <c r="P45" i="46" s="1"/>
  <c r="AR70" i="45"/>
  <c r="P53" i="46" s="1"/>
  <c r="AZ70" i="45"/>
  <c r="P61" i="46" s="1"/>
  <c r="AW77" i="45"/>
  <c r="Q58" i="46" s="1"/>
  <c r="F77" i="45"/>
  <c r="Q12" i="46" s="1"/>
  <c r="O77" i="45"/>
  <c r="W77" i="45"/>
  <c r="Q31" i="46" s="1"/>
  <c r="AE77" i="45"/>
  <c r="Q40" i="46" s="1"/>
  <c r="AN77" i="45"/>
  <c r="Q49" i="46" s="1"/>
  <c r="AV77" i="45"/>
  <c r="Q57" i="46" s="1"/>
  <c r="S84" i="45"/>
  <c r="T27" i="46" s="1"/>
  <c r="AJ84" i="45"/>
  <c r="T45" i="46" s="1"/>
  <c r="AR84" i="45"/>
  <c r="T53" i="46" s="1"/>
  <c r="I84" i="45"/>
  <c r="T15" i="46" s="1"/>
  <c r="R84" i="45"/>
  <c r="T26" i="46" s="1"/>
  <c r="Z84" i="45"/>
  <c r="T35" i="46" s="1"/>
  <c r="AI84" i="45"/>
  <c r="T44" i="46" s="1"/>
  <c r="AQ84" i="45"/>
  <c r="T52" i="46" s="1"/>
  <c r="AY84" i="45"/>
  <c r="T60" i="46" s="1"/>
  <c r="J91" i="45"/>
  <c r="U16" i="46" s="1"/>
  <c r="S91" i="45"/>
  <c r="U27" i="46" s="1"/>
  <c r="AA91" i="45"/>
  <c r="U36" i="46" s="1"/>
  <c r="AJ91" i="45"/>
  <c r="U45" i="46" s="1"/>
  <c r="AR91" i="45"/>
  <c r="U53" i="46" s="1"/>
  <c r="AZ91" i="45"/>
  <c r="U61" i="46" s="1"/>
  <c r="K98" i="45"/>
  <c r="V17" i="46" s="1"/>
  <c r="T98" i="45"/>
  <c r="V28" i="46" s="1"/>
  <c r="AB98" i="45"/>
  <c r="V37" i="46" s="1"/>
  <c r="AK98" i="45"/>
  <c r="V46" i="46" s="1"/>
  <c r="AS98" i="45"/>
  <c r="V54" i="46" s="1"/>
  <c r="BA98" i="45"/>
  <c r="V62" i="46" s="1"/>
  <c r="F105" i="45"/>
  <c r="W12" i="46" s="1"/>
  <c r="O105" i="45"/>
  <c r="W21" i="46" s="1"/>
  <c r="W105" i="45"/>
  <c r="W31" i="46" s="1"/>
  <c r="AE105" i="45"/>
  <c r="W40" i="46" s="1"/>
  <c r="AN105" i="45"/>
  <c r="W49" i="46" s="1"/>
  <c r="AV105" i="45"/>
  <c r="W57" i="46" s="1"/>
  <c r="E112" i="45"/>
  <c r="X11" i="46" s="1"/>
  <c r="N112" i="45"/>
  <c r="X20" i="46" s="1"/>
  <c r="V112" i="45"/>
  <c r="X30" i="46" s="1"/>
  <c r="AD112" i="45"/>
  <c r="X39" i="46" s="1"/>
  <c r="AM112" i="45"/>
  <c r="X48" i="46" s="1"/>
  <c r="AU112" i="45"/>
  <c r="X56" i="46" s="1"/>
  <c r="P126" i="45"/>
  <c r="Z24" i="46" s="1"/>
  <c r="X126" i="45"/>
  <c r="AF126" i="45"/>
  <c r="Z41" i="46" s="1"/>
  <c r="AO126" i="45"/>
  <c r="Z50" i="46" s="1"/>
  <c r="AW126" i="45"/>
  <c r="Z58" i="46" s="1"/>
  <c r="K207" i="45"/>
  <c r="AI17" i="46" s="1"/>
  <c r="K215" i="45"/>
  <c r="AK17" i="46" s="1"/>
  <c r="AK18" i="46"/>
  <c r="AL18" i="46"/>
  <c r="J219" i="45"/>
  <c r="AL16" i="46" s="1"/>
  <c r="R219" i="45"/>
  <c r="AL26" i="46" s="1"/>
  <c r="Z219" i="45"/>
  <c r="AL35" i="46" s="1"/>
  <c r="AH219" i="45"/>
  <c r="AL43" i="46" s="1"/>
  <c r="AP219" i="45"/>
  <c r="AL51" i="46" s="1"/>
  <c r="AX219" i="45"/>
  <c r="AL59" i="46" s="1"/>
  <c r="D237" i="45"/>
  <c r="N233" i="45"/>
  <c r="AN20" i="46" s="1"/>
  <c r="V233" i="45"/>
  <c r="AN30" i="46" s="1"/>
  <c r="AD233" i="45"/>
  <c r="AN39" i="46" s="1"/>
  <c r="AM233" i="45"/>
  <c r="AN48" i="46" s="1"/>
  <c r="AU233" i="45"/>
  <c r="AN56" i="46" s="1"/>
  <c r="D241" i="45"/>
  <c r="AW240" i="45"/>
  <c r="AO58" i="46" s="1"/>
  <c r="K262" i="45"/>
  <c r="AS17" i="46" s="1"/>
  <c r="AS18" i="46"/>
  <c r="H266" i="45"/>
  <c r="AT14" i="46" s="1"/>
  <c r="S322" i="45"/>
  <c r="BB27" i="46" s="1"/>
  <c r="AA322" i="45"/>
  <c r="BB36" i="46" s="1"/>
  <c r="AJ322" i="45"/>
  <c r="BB45" i="46" s="1"/>
  <c r="AR322" i="45"/>
  <c r="BB53" i="46" s="1"/>
  <c r="G336" i="45"/>
  <c r="BD13" i="46" s="1"/>
  <c r="P336" i="45"/>
  <c r="BD24" i="46" s="1"/>
  <c r="AO336" i="45"/>
  <c r="BD50" i="46" s="1"/>
  <c r="AO350" i="45"/>
  <c r="BF50" i="46" s="1"/>
  <c r="K322" i="45"/>
  <c r="BB17" i="46" s="1"/>
  <c r="BB18" i="46"/>
  <c r="D46" i="45"/>
  <c r="T49" i="45"/>
  <c r="AB49" i="45"/>
  <c r="AK49" i="45"/>
  <c r="M46" i="46" s="1"/>
  <c r="AS49" i="45"/>
  <c r="M54" i="46" s="1"/>
  <c r="BA49" i="45"/>
  <c r="M62" i="46" s="1"/>
  <c r="T56" i="45"/>
  <c r="N28" i="46" s="1"/>
  <c r="AB56" i="45"/>
  <c r="AS56" i="45"/>
  <c r="BA56" i="45"/>
  <c r="R63" i="45"/>
  <c r="O26" i="46" s="1"/>
  <c r="Z63" i="45"/>
  <c r="AQ63" i="45"/>
  <c r="AY63" i="45"/>
  <c r="H63" i="45"/>
  <c r="O14" i="46" s="1"/>
  <c r="Q63" i="45"/>
  <c r="O25" i="46" s="1"/>
  <c r="Y63" i="45"/>
  <c r="AH63" i="45"/>
  <c r="AP63" i="45"/>
  <c r="AX63" i="45"/>
  <c r="N70" i="45"/>
  <c r="V70" i="45"/>
  <c r="P30" i="46" s="1"/>
  <c r="AD70" i="45"/>
  <c r="P39" i="46" s="1"/>
  <c r="AM70" i="45"/>
  <c r="P48" i="46" s="1"/>
  <c r="AU70" i="45"/>
  <c r="P56" i="46" s="1"/>
  <c r="K91" i="45"/>
  <c r="U17" i="46" s="1"/>
  <c r="T91" i="45"/>
  <c r="U28" i="46" s="1"/>
  <c r="AB91" i="45"/>
  <c r="U37" i="46" s="1"/>
  <c r="AK91" i="45"/>
  <c r="U46" i="46" s="1"/>
  <c r="AS91" i="45"/>
  <c r="U54" i="46" s="1"/>
  <c r="BA91" i="45"/>
  <c r="U62" i="46" s="1"/>
  <c r="D102" i="45"/>
  <c r="M133" i="45"/>
  <c r="AA19" i="46" s="1"/>
  <c r="U133" i="45"/>
  <c r="AA29" i="46" s="1"/>
  <c r="AL133" i="45"/>
  <c r="AA47" i="46" s="1"/>
  <c r="AT133" i="45"/>
  <c r="AA55" i="46" s="1"/>
  <c r="L141" i="45"/>
  <c r="L6" i="45"/>
  <c r="F226" i="45"/>
  <c r="AM12" i="46" s="1"/>
  <c r="O226" i="45"/>
  <c r="AM21" i="46" s="1"/>
  <c r="W226" i="45"/>
  <c r="AM31" i="46" s="1"/>
  <c r="AE226" i="45"/>
  <c r="AM40" i="46" s="1"/>
  <c r="AN226" i="45"/>
  <c r="AM49" i="46" s="1"/>
  <c r="AV226" i="45"/>
  <c r="AM57" i="46" s="1"/>
  <c r="H240" i="45"/>
  <c r="AO14" i="46" s="1"/>
  <c r="Q240" i="45"/>
  <c r="AO25" i="46" s="1"/>
  <c r="Y240" i="45"/>
  <c r="AO34" i="46" s="1"/>
  <c r="AH240" i="45"/>
  <c r="AO43" i="46" s="1"/>
  <c r="AP240" i="45"/>
  <c r="AO51" i="46" s="1"/>
  <c r="AX240" i="45"/>
  <c r="AO59" i="46" s="1"/>
  <c r="Q247" i="45"/>
  <c r="AP25" i="46" s="1"/>
  <c r="Y247" i="45"/>
  <c r="AP34" i="46" s="1"/>
  <c r="AH247" i="45"/>
  <c r="AP43" i="46" s="1"/>
  <c r="AP247" i="45"/>
  <c r="AP51" i="46" s="1"/>
  <c r="AX247" i="45"/>
  <c r="AP59" i="46" s="1"/>
  <c r="K273" i="45"/>
  <c r="AU17" i="46" s="1"/>
  <c r="K294" i="45"/>
  <c r="AX17" i="46" s="1"/>
  <c r="T294" i="45"/>
  <c r="AX28" i="46" s="1"/>
  <c r="AB294" i="45"/>
  <c r="AX37" i="46" s="1"/>
  <c r="AK294" i="45"/>
  <c r="AX46" i="46" s="1"/>
  <c r="AS294" i="45"/>
  <c r="BA294" i="45"/>
  <c r="AX62" i="46" s="1"/>
  <c r="K308" i="45"/>
  <c r="AZ17" i="46" s="1"/>
  <c r="T308" i="45"/>
  <c r="AZ28" i="46" s="1"/>
  <c r="AB308" i="45"/>
  <c r="AZ37" i="46" s="1"/>
  <c r="AK308" i="45"/>
  <c r="AZ46" i="46" s="1"/>
  <c r="AS308" i="45"/>
  <c r="AZ54" i="46" s="1"/>
  <c r="BA308" i="45"/>
  <c r="AZ62" i="46" s="1"/>
  <c r="S329" i="45"/>
  <c r="BC27" i="46" s="1"/>
  <c r="AA329" i="45"/>
  <c r="BC36" i="46" s="1"/>
  <c r="AR329" i="45"/>
  <c r="BC53" i="46" s="1"/>
  <c r="AZ329" i="45"/>
  <c r="BC61" i="46" s="1"/>
  <c r="F42" i="48"/>
  <c r="AB50" i="66"/>
  <c r="AB51" i="66"/>
  <c r="AB42" i="66"/>
  <c r="AB57" i="66"/>
  <c r="E18" i="66"/>
  <c r="AB56" i="66"/>
  <c r="AB39" i="66"/>
  <c r="AB15" i="60"/>
  <c r="D8" i="54"/>
  <c r="D8" i="60"/>
  <c r="D8" i="50"/>
  <c r="D8" i="62"/>
  <c r="D8" i="58"/>
  <c r="D8" i="64"/>
  <c r="D8" i="52"/>
  <c r="D8" i="46"/>
  <c r="N140" i="65"/>
  <c r="Z140" i="65"/>
  <c r="AN140" i="65"/>
  <c r="BA140" i="65"/>
  <c r="T140" i="65"/>
  <c r="AB140" i="65"/>
  <c r="AJ140" i="65"/>
  <c r="AR140" i="65"/>
  <c r="AZ140" i="65"/>
  <c r="J140" i="65"/>
  <c r="AC140" i="65"/>
  <c r="AD140" i="65"/>
  <c r="Q140" i="65"/>
  <c r="Y140" i="65"/>
  <c r="AO140" i="65"/>
  <c r="AW140" i="65"/>
  <c r="R140" i="65"/>
  <c r="AS140" i="65"/>
  <c r="G140" i="65"/>
  <c r="O140" i="65"/>
  <c r="W140" i="65"/>
  <c r="AE140" i="65"/>
  <c r="AM140" i="65"/>
  <c r="AU140" i="65"/>
  <c r="U140" i="65"/>
  <c r="AG5" i="65"/>
  <c r="AT140" i="65"/>
  <c r="V140" i="65"/>
  <c r="AV140" i="65"/>
  <c r="AL140" i="65"/>
  <c r="AH140" i="65"/>
  <c r="AP140" i="65"/>
  <c r="AX140" i="65"/>
  <c r="AT91" i="61"/>
  <c r="D225" i="51"/>
  <c r="F221" i="51"/>
  <c r="AO12" i="52" s="1"/>
  <c r="D242" i="61"/>
  <c r="D39" i="63"/>
  <c r="D35" i="63" s="1"/>
  <c r="F35" i="63"/>
  <c r="K12" i="64" s="1"/>
  <c r="H256" i="63"/>
  <c r="AV14" i="64" s="1"/>
  <c r="D260" i="63"/>
  <c r="E14" i="59"/>
  <c r="H11" i="60" s="1"/>
  <c r="Y7" i="59"/>
  <c r="G34" i="60" s="1"/>
  <c r="J7" i="61"/>
  <c r="E14" i="61"/>
  <c r="H11" i="62" s="1"/>
  <c r="N14" i="61"/>
  <c r="V14" i="61"/>
  <c r="AD14" i="61"/>
  <c r="Q21" i="61"/>
  <c r="Y21" i="61"/>
  <c r="E70" i="61"/>
  <c r="P11" i="62" s="1"/>
  <c r="E126" i="61"/>
  <c r="Z11" i="62" s="1"/>
  <c r="AG194" i="61"/>
  <c r="AG140" i="61" s="1"/>
  <c r="E216" i="61"/>
  <c r="AJ11" i="62" s="1"/>
  <c r="E313" i="61"/>
  <c r="AZ11" i="62" s="1"/>
  <c r="E327" i="61"/>
  <c r="BB11" i="62" s="1"/>
  <c r="H7" i="65"/>
  <c r="T14" i="65"/>
  <c r="AB14" i="65"/>
  <c r="F21" i="65"/>
  <c r="O21" i="65"/>
  <c r="I21" i="66" s="1"/>
  <c r="W21" i="65"/>
  <c r="I31" i="66" s="1"/>
  <c r="AE21" i="65"/>
  <c r="I40" i="66" s="1"/>
  <c r="AN21" i="65"/>
  <c r="AV21" i="65"/>
  <c r="E56" i="65"/>
  <c r="N11" i="66" s="1"/>
  <c r="E112" i="65"/>
  <c r="X11" i="66" s="1"/>
  <c r="K181" i="65"/>
  <c r="D214" i="65"/>
  <c r="D213" i="65" s="1"/>
  <c r="D257" i="65"/>
  <c r="D306" i="65"/>
  <c r="J7" i="63"/>
  <c r="S7" i="63"/>
  <c r="AA7" i="63"/>
  <c r="AJ7" i="63"/>
  <c r="AR7" i="63"/>
  <c r="AZ7" i="63"/>
  <c r="D43" i="63"/>
  <c r="D175" i="63"/>
  <c r="D174" i="63" s="1"/>
  <c r="H209" i="63"/>
  <c r="AN14" i="64" s="1"/>
  <c r="D213" i="63"/>
  <c r="D302" i="63"/>
  <c r="E298" i="63"/>
  <c r="BB11" i="64" s="1"/>
  <c r="D18" i="59"/>
  <c r="I28" i="59"/>
  <c r="AI28" i="59"/>
  <c r="AQ28" i="59"/>
  <c r="J52" i="60" s="1"/>
  <c r="AY28" i="59"/>
  <c r="D60" i="59"/>
  <c r="E56" i="59"/>
  <c r="N11" i="60" s="1"/>
  <c r="D78" i="59"/>
  <c r="D191" i="59"/>
  <c r="D190" i="59" s="1"/>
  <c r="F190" i="59"/>
  <c r="F35" i="57"/>
  <c r="K12" i="58" s="1"/>
  <c r="D36" i="57"/>
  <c r="U35" i="57"/>
  <c r="K29" i="58" s="1"/>
  <c r="D187" i="63"/>
  <c r="D186" i="63" s="1"/>
  <c r="E186" i="63"/>
  <c r="AJ11" i="64" s="1"/>
  <c r="H305" i="63"/>
  <c r="BC14" i="64" s="1"/>
  <c r="D309" i="63"/>
  <c r="D282" i="61"/>
  <c r="AG170" i="63"/>
  <c r="AG140" i="63" s="1"/>
  <c r="AX7" i="59"/>
  <c r="G59" i="60" s="1"/>
  <c r="E188" i="65"/>
  <c r="AN11" i="66" s="1"/>
  <c r="D218" i="65"/>
  <c r="D217" i="65" s="1"/>
  <c r="G235" i="65"/>
  <c r="AV13" i="66" s="1"/>
  <c r="D243" i="65"/>
  <c r="K28" i="63"/>
  <c r="AK28" i="63"/>
  <c r="AS28" i="63"/>
  <c r="BA28" i="63"/>
  <c r="J62" i="64" s="1"/>
  <c r="F105" i="63"/>
  <c r="W12" i="64" s="1"/>
  <c r="D123" i="63"/>
  <c r="D119" i="63" s="1"/>
  <c r="H133" i="63"/>
  <c r="AA14" i="64" s="1"/>
  <c r="D137" i="63"/>
  <c r="D220" i="63"/>
  <c r="D235" i="63"/>
  <c r="D234" i="63" s="1"/>
  <c r="D274" i="63"/>
  <c r="F270" i="63"/>
  <c r="AX12" i="64" s="1"/>
  <c r="D323" i="63"/>
  <c r="D319" i="63" s="1"/>
  <c r="F319" i="63"/>
  <c r="BE12" i="64" s="1"/>
  <c r="D43" i="59"/>
  <c r="D81" i="59"/>
  <c r="F77" i="59"/>
  <c r="Q12" i="60" s="1"/>
  <c r="G182" i="59"/>
  <c r="D183" i="59"/>
  <c r="D182" i="59" s="1"/>
  <c r="D278" i="59"/>
  <c r="F277" i="59"/>
  <c r="AX12" i="60" s="1"/>
  <c r="H7" i="59"/>
  <c r="G14" i="60" s="1"/>
  <c r="D11" i="59"/>
  <c r="D53" i="61"/>
  <c r="D109" i="61"/>
  <c r="L141" i="61"/>
  <c r="T141" i="61"/>
  <c r="D213" i="61"/>
  <c r="D212" i="61" s="1"/>
  <c r="D235" i="61"/>
  <c r="D275" i="61"/>
  <c r="G174" i="65"/>
  <c r="D246" i="65"/>
  <c r="D260" i="65"/>
  <c r="F256" i="65"/>
  <c r="AY12" i="66" s="1"/>
  <c r="D309" i="65"/>
  <c r="D67" i="63"/>
  <c r="H77" i="63"/>
  <c r="Q14" i="64" s="1"/>
  <c r="D81" i="63"/>
  <c r="H166" i="63"/>
  <c r="AE14" i="64" s="1"/>
  <c r="D167" i="63"/>
  <c r="D166" i="63" s="1"/>
  <c r="D306" i="63"/>
  <c r="D25" i="59"/>
  <c r="F21" i="59"/>
  <c r="I12" i="60" s="1"/>
  <c r="D64" i="59"/>
  <c r="D116" i="59"/>
  <c r="E112" i="59"/>
  <c r="X11" i="60" s="1"/>
  <c r="D137" i="59"/>
  <c r="D133" i="59" s="1"/>
  <c r="F133" i="59"/>
  <c r="AA12" i="60" s="1"/>
  <c r="D142" i="59"/>
  <c r="D141" i="59" s="1"/>
  <c r="F141" i="59"/>
  <c r="AD12" i="60" s="1"/>
  <c r="AD10" i="60" s="1"/>
  <c r="D239" i="65"/>
  <c r="E235" i="65"/>
  <c r="AV11" i="66" s="1"/>
  <c r="D225" i="61"/>
  <c r="G228" i="65"/>
  <c r="AU13" i="66" s="1"/>
  <c r="AP7" i="59"/>
  <c r="G51" i="60" s="1"/>
  <c r="E195" i="65"/>
  <c r="AO11" i="66" s="1"/>
  <c r="D225" i="65"/>
  <c r="D221" i="65" s="1"/>
  <c r="D229" i="65"/>
  <c r="D228" i="65" s="1"/>
  <c r="D274" i="65"/>
  <c r="D278" i="65"/>
  <c r="H21" i="63"/>
  <c r="D25" i="63"/>
  <c r="M49" i="63"/>
  <c r="U49" i="63"/>
  <c r="AC49" i="63"/>
  <c r="D71" i="63"/>
  <c r="D130" i="63"/>
  <c r="E126" i="63"/>
  <c r="Z11" i="64" s="1"/>
  <c r="D171" i="63"/>
  <c r="D170" i="63" s="1"/>
  <c r="D227" i="63"/>
  <c r="F223" i="63"/>
  <c r="AP12" i="64" s="1"/>
  <c r="D278" i="63"/>
  <c r="D281" i="63"/>
  <c r="D285" i="63"/>
  <c r="D327" i="63"/>
  <c r="D330" i="63"/>
  <c r="D8" i="59"/>
  <c r="S49" i="59"/>
  <c r="M27" i="60" s="1"/>
  <c r="AA49" i="59"/>
  <c r="F270" i="59"/>
  <c r="AW12" i="60" s="1"/>
  <c r="M270" i="59"/>
  <c r="AW19" i="60" s="1"/>
  <c r="U270" i="59"/>
  <c r="AW29" i="60" s="1"/>
  <c r="AC270" i="59"/>
  <c r="AW38" i="60" s="1"/>
  <c r="AT270" i="59"/>
  <c r="AW55" i="60" s="1"/>
  <c r="D25" i="61"/>
  <c r="D60" i="61"/>
  <c r="D116" i="61"/>
  <c r="D210" i="65"/>
  <c r="D209" i="65" s="1"/>
  <c r="F140" i="65"/>
  <c r="AH7" i="59"/>
  <c r="G43" i="60" s="1"/>
  <c r="F7" i="61"/>
  <c r="G12" i="62" s="1"/>
  <c r="O7" i="61"/>
  <c r="E42" i="61"/>
  <c r="L11" i="62" s="1"/>
  <c r="AB56" i="61"/>
  <c r="F63" i="61"/>
  <c r="O12" i="62" s="1"/>
  <c r="E98" i="61"/>
  <c r="V11" i="62" s="1"/>
  <c r="F119" i="61"/>
  <c r="Y12" i="62" s="1"/>
  <c r="E194" i="61"/>
  <c r="F198" i="61"/>
  <c r="E306" i="61"/>
  <c r="AY11" i="62" s="1"/>
  <c r="F320" i="61"/>
  <c r="BA12" i="62" s="1"/>
  <c r="M334" i="61"/>
  <c r="BC19" i="62" s="1"/>
  <c r="E355" i="61"/>
  <c r="BF11" i="62" s="1"/>
  <c r="E28" i="65"/>
  <c r="AP35" i="65"/>
  <c r="F49" i="65"/>
  <c r="M12" i="66" s="1"/>
  <c r="E84" i="65"/>
  <c r="T11" i="66" s="1"/>
  <c r="AK174" i="65"/>
  <c r="AS174" i="65"/>
  <c r="BA174" i="65"/>
  <c r="F188" i="65"/>
  <c r="AN12" i="66" s="1"/>
  <c r="AB12" i="66" s="1"/>
  <c r="D281" i="65"/>
  <c r="D15" i="63"/>
  <c r="D32" i="63"/>
  <c r="AI42" i="63"/>
  <c r="AQ42" i="63"/>
  <c r="AY42" i="63"/>
  <c r="D74" i="63"/>
  <c r="E70" i="63"/>
  <c r="P11" i="64" s="1"/>
  <c r="D113" i="63"/>
  <c r="D142" i="63"/>
  <c r="D141" i="63" s="1"/>
  <c r="H141" i="63"/>
  <c r="D192" i="63"/>
  <c r="D191" i="63" s="1"/>
  <c r="F191" i="63"/>
  <c r="D231" i="63"/>
  <c r="D230" i="63" s="1"/>
  <c r="D288" i="63"/>
  <c r="E284" i="63"/>
  <c r="AZ11" i="64" s="1"/>
  <c r="D29" i="59"/>
  <c r="D32" i="59"/>
  <c r="AO42" i="59"/>
  <c r="L50" i="60" s="1"/>
  <c r="AW42" i="59"/>
  <c r="D67" i="59"/>
  <c r="D171" i="59"/>
  <c r="D170" i="59" s="1"/>
  <c r="Q7" i="59"/>
  <c r="G25" i="60" s="1"/>
  <c r="D203" i="65"/>
  <c r="D202" i="65" s="1"/>
  <c r="D250" i="65"/>
  <c r="D249" i="65" s="1"/>
  <c r="D292" i="65"/>
  <c r="D18" i="63"/>
  <c r="E14" i="63"/>
  <c r="H11" i="64" s="1"/>
  <c r="D57" i="63"/>
  <c r="H91" i="63"/>
  <c r="U14" i="64" s="1"/>
  <c r="D95" i="63"/>
  <c r="F91" i="63"/>
  <c r="U12" i="64" s="1"/>
  <c r="D116" i="63"/>
  <c r="D134" i="63"/>
  <c r="K14" i="59"/>
  <c r="AG5" i="59"/>
  <c r="E284" i="65"/>
  <c r="BC11" i="66" s="1"/>
  <c r="F305" i="65"/>
  <c r="BF12" i="66" s="1"/>
  <c r="E7" i="63"/>
  <c r="N7" i="63"/>
  <c r="V7" i="63"/>
  <c r="AD7" i="63"/>
  <c r="F28" i="63"/>
  <c r="J12" i="64" s="1"/>
  <c r="E63" i="63"/>
  <c r="O11" i="64" s="1"/>
  <c r="F84" i="63"/>
  <c r="T12" i="64" s="1"/>
  <c r="E119" i="63"/>
  <c r="Y11" i="64" s="1"/>
  <c r="E174" i="63"/>
  <c r="AG11" i="64" s="1"/>
  <c r="AG10" i="64" s="1"/>
  <c r="D199" i="63"/>
  <c r="F216" i="63"/>
  <c r="AO12" i="64" s="1"/>
  <c r="F263" i="63"/>
  <c r="AW12" i="64" s="1"/>
  <c r="E291" i="63"/>
  <c r="BA11" i="64" s="1"/>
  <c r="F312" i="63"/>
  <c r="BD12" i="64" s="1"/>
  <c r="T7" i="59"/>
  <c r="AB7" i="59"/>
  <c r="F14" i="59"/>
  <c r="E49" i="59"/>
  <c r="M11" i="60" s="1"/>
  <c r="F70" i="59"/>
  <c r="P12" i="60" s="1"/>
  <c r="E105" i="59"/>
  <c r="W11" i="60" s="1"/>
  <c r="F126" i="59"/>
  <c r="Z12" i="60" s="1"/>
  <c r="D195" i="59"/>
  <c r="D194" i="59" s="1"/>
  <c r="D199" i="59"/>
  <c r="D198" i="59" s="1"/>
  <c r="D299" i="59"/>
  <c r="AC298" i="59"/>
  <c r="BA38" i="60" s="1"/>
  <c r="AI14" i="57"/>
  <c r="K126" i="57"/>
  <c r="Z17" i="58" s="1"/>
  <c r="D127" i="57"/>
  <c r="E292" i="57"/>
  <c r="BC11" i="58" s="1"/>
  <c r="D296" i="57"/>
  <c r="D22" i="55"/>
  <c r="E21" i="55"/>
  <c r="I11" i="56" s="1"/>
  <c r="F7" i="63"/>
  <c r="G12" i="64" s="1"/>
  <c r="R14" i="63"/>
  <c r="Z14" i="63"/>
  <c r="AL21" i="63"/>
  <c r="AT21" i="63"/>
  <c r="E42" i="63"/>
  <c r="L11" i="64" s="1"/>
  <c r="E98" i="63"/>
  <c r="V11" i="64" s="1"/>
  <c r="E170" i="63"/>
  <c r="E277" i="63"/>
  <c r="AY11" i="64" s="1"/>
  <c r="E326" i="63"/>
  <c r="BF11" i="64" s="1"/>
  <c r="P14" i="59"/>
  <c r="X14" i="59"/>
  <c r="AF14" i="59"/>
  <c r="J21" i="59"/>
  <c r="I16" i="60" s="1"/>
  <c r="AJ21" i="59"/>
  <c r="AR21" i="59"/>
  <c r="AZ21" i="59"/>
  <c r="E28" i="59"/>
  <c r="J11" i="60" s="1"/>
  <c r="E84" i="59"/>
  <c r="T11" i="60" s="1"/>
  <c r="L141" i="59"/>
  <c r="F230" i="59"/>
  <c r="AP12" i="60" s="1"/>
  <c r="D231" i="59"/>
  <c r="O230" i="59"/>
  <c r="W230" i="59"/>
  <c r="AE230" i="59"/>
  <c r="AP40" i="60" s="1"/>
  <c r="AV230" i="59"/>
  <c r="D242" i="59"/>
  <c r="D241" i="59" s="1"/>
  <c r="H277" i="59"/>
  <c r="AX14" i="60" s="1"/>
  <c r="Q277" i="59"/>
  <c r="AX25" i="60" s="1"/>
  <c r="AH277" i="59"/>
  <c r="AX43" i="60" s="1"/>
  <c r="AP277" i="59"/>
  <c r="AX51" i="60" s="1"/>
  <c r="AX277" i="59"/>
  <c r="AX59" i="60" s="1"/>
  <c r="D316" i="59"/>
  <c r="F312" i="59"/>
  <c r="BC12" i="60" s="1"/>
  <c r="D320" i="59"/>
  <c r="E319" i="59"/>
  <c r="BD11" i="60" s="1"/>
  <c r="AM319" i="59"/>
  <c r="AB14" i="57"/>
  <c r="D74" i="57"/>
  <c r="E70" i="57"/>
  <c r="P11" i="58" s="1"/>
  <c r="H105" i="57"/>
  <c r="W14" i="58" s="1"/>
  <c r="D109" i="57"/>
  <c r="D190" i="55"/>
  <c r="D189" i="55" s="1"/>
  <c r="I189" i="55"/>
  <c r="AJ15" i="56" s="1"/>
  <c r="Q189" i="55"/>
  <c r="AJ25" i="56" s="1"/>
  <c r="Y189" i="55"/>
  <c r="AJ34" i="56" s="1"/>
  <c r="D313" i="59"/>
  <c r="H312" i="59"/>
  <c r="BC14" i="60" s="1"/>
  <c r="I333" i="59"/>
  <c r="BF15" i="60" s="1"/>
  <c r="AI333" i="59"/>
  <c r="BF44" i="60" s="1"/>
  <c r="AQ333" i="59"/>
  <c r="BF52" i="60" s="1"/>
  <c r="AA188" i="57"/>
  <c r="AM36" i="58" s="1"/>
  <c r="K235" i="57"/>
  <c r="AU17" i="58" s="1"/>
  <c r="D239" i="57"/>
  <c r="E98" i="59"/>
  <c r="V11" i="60" s="1"/>
  <c r="F119" i="59"/>
  <c r="Y12" i="60" s="1"/>
  <c r="D209" i="59"/>
  <c r="D217" i="59"/>
  <c r="H230" i="59"/>
  <c r="AP14" i="60" s="1"/>
  <c r="Y230" i="59"/>
  <c r="AP34" i="60" s="1"/>
  <c r="AH230" i="59"/>
  <c r="AP43" i="60" s="1"/>
  <c r="AP230" i="59"/>
  <c r="AP51" i="60" s="1"/>
  <c r="D250" i="59"/>
  <c r="E249" i="59"/>
  <c r="AT11" i="60" s="1"/>
  <c r="F305" i="59"/>
  <c r="BB12" i="60" s="1"/>
  <c r="AN305" i="59"/>
  <c r="D15" i="57"/>
  <c r="E14" i="57"/>
  <c r="H11" i="58" s="1"/>
  <c r="D57" i="57"/>
  <c r="E56" i="57"/>
  <c r="N11" i="58" s="1"/>
  <c r="K188" i="57"/>
  <c r="AM17" i="58" s="1"/>
  <c r="D189" i="57"/>
  <c r="D217" i="57"/>
  <c r="D216" i="57" s="1"/>
  <c r="D236" i="57"/>
  <c r="E235" i="57"/>
  <c r="AU11" i="58" s="1"/>
  <c r="D268" i="57"/>
  <c r="E264" i="57"/>
  <c r="AY11" i="58" s="1"/>
  <c r="E63" i="55"/>
  <c r="O11" i="56" s="1"/>
  <c r="D67" i="55"/>
  <c r="E170" i="59"/>
  <c r="D179" i="59"/>
  <c r="D178" i="59" s="1"/>
  <c r="E209" i="59"/>
  <c r="AM11" i="60" s="1"/>
  <c r="D253" i="59"/>
  <c r="D285" i="59"/>
  <c r="J312" i="59"/>
  <c r="AJ312" i="59"/>
  <c r="BC45" i="60" s="1"/>
  <c r="AR312" i="59"/>
  <c r="BC53" i="60" s="1"/>
  <c r="E326" i="59"/>
  <c r="BE11" i="60" s="1"/>
  <c r="D330" i="59"/>
  <c r="D11" i="57"/>
  <c r="F7" i="57"/>
  <c r="G12" i="58" s="1"/>
  <c r="W7" i="57"/>
  <c r="AE7" i="57"/>
  <c r="AN7" i="57"/>
  <c r="AV7" i="57"/>
  <c r="D18" i="57"/>
  <c r="E21" i="57"/>
  <c r="I11" i="58" s="1"/>
  <c r="D25" i="57"/>
  <c r="D32" i="57"/>
  <c r="D60" i="57"/>
  <c r="I295" i="55"/>
  <c r="BA15" i="56" s="1"/>
  <c r="D299" i="55"/>
  <c r="D260" i="59"/>
  <c r="E256" i="59"/>
  <c r="AU11" i="60" s="1"/>
  <c r="AL270" i="59"/>
  <c r="D292" i="59"/>
  <c r="E291" i="59"/>
  <c r="AZ11" i="60" s="1"/>
  <c r="D8" i="57"/>
  <c r="H7" i="57"/>
  <c r="G7" i="57"/>
  <c r="P7" i="57"/>
  <c r="X7" i="57"/>
  <c r="AF7" i="57"/>
  <c r="AO7" i="57"/>
  <c r="AW7" i="57"/>
  <c r="AL35" i="57"/>
  <c r="D255" i="55"/>
  <c r="F251" i="55"/>
  <c r="AU12" i="56" s="1"/>
  <c r="D227" i="59"/>
  <c r="D267" i="59"/>
  <c r="F263" i="59"/>
  <c r="AV12" i="60" s="1"/>
  <c r="D295" i="59"/>
  <c r="T14" i="57"/>
  <c r="K70" i="57"/>
  <c r="AS70" i="57"/>
  <c r="E77" i="57"/>
  <c r="Q11" i="58" s="1"/>
  <c r="D81" i="57"/>
  <c r="D67" i="57"/>
  <c r="D63" i="57" s="1"/>
  <c r="F63" i="57"/>
  <c r="O12" i="58" s="1"/>
  <c r="D203" i="57"/>
  <c r="J228" i="57"/>
  <c r="AT16" i="58" s="1"/>
  <c r="D250" i="57"/>
  <c r="D282" i="57"/>
  <c r="F278" i="57"/>
  <c r="BA12" i="58" s="1"/>
  <c r="D25" i="55"/>
  <c r="D32" i="55"/>
  <c r="E28" i="55"/>
  <c r="J11" i="56" s="1"/>
  <c r="D36" i="55"/>
  <c r="D99" i="55"/>
  <c r="E98" i="55"/>
  <c r="V11" i="56" s="1"/>
  <c r="D109" i="55"/>
  <c r="D120" i="55"/>
  <c r="F119" i="55"/>
  <c r="Y12" i="56" s="1"/>
  <c r="L171" i="55"/>
  <c r="D201" i="55"/>
  <c r="E197" i="55"/>
  <c r="AL11" i="56" s="1"/>
  <c r="D229" i="55"/>
  <c r="D225" i="55" s="1"/>
  <c r="E225" i="55"/>
  <c r="AP11" i="56" s="1"/>
  <c r="F91" i="57"/>
  <c r="U12" i="58" s="1"/>
  <c r="D142" i="57"/>
  <c r="D141" i="57" s="1"/>
  <c r="E181" i="57"/>
  <c r="AL11" i="58" s="1"/>
  <c r="D206" i="57"/>
  <c r="D221" i="57"/>
  <c r="D220" i="57" s="1"/>
  <c r="D225" i="57"/>
  <c r="D224" i="57" s="1"/>
  <c r="D254" i="57"/>
  <c r="D81" i="55"/>
  <c r="D168" i="55"/>
  <c r="D167" i="55" s="1"/>
  <c r="E167" i="55"/>
  <c r="D278" i="55"/>
  <c r="E274" i="55"/>
  <c r="AX11" i="56" s="1"/>
  <c r="J105" i="57"/>
  <c r="W16" i="58" s="1"/>
  <c r="D113" i="57"/>
  <c r="D130" i="57"/>
  <c r="D174" i="57"/>
  <c r="D173" i="57" s="1"/>
  <c r="D196" i="57"/>
  <c r="D246" i="57"/>
  <c r="J306" i="57"/>
  <c r="BE16" i="58" s="1"/>
  <c r="D310" i="57"/>
  <c r="D314" i="57"/>
  <c r="D46" i="55"/>
  <c r="D42" i="55" s="1"/>
  <c r="D113" i="55"/>
  <c r="E112" i="55"/>
  <c r="X11" i="56" s="1"/>
  <c r="H141" i="55"/>
  <c r="AD14" i="56" s="1"/>
  <c r="D142" i="55"/>
  <c r="D141" i="55" s="1"/>
  <c r="I260" i="55"/>
  <c r="D123" i="57"/>
  <c r="F119" i="57"/>
  <c r="Y12" i="58" s="1"/>
  <c r="H169" i="57"/>
  <c r="AI14" i="58" s="1"/>
  <c r="D170" i="57"/>
  <c r="D169" i="57" s="1"/>
  <c r="D275" i="57"/>
  <c r="D317" i="57"/>
  <c r="E313" i="57"/>
  <c r="BF11" i="58" s="1"/>
  <c r="D95" i="55"/>
  <c r="AC126" i="55"/>
  <c r="Z38" i="56" s="1"/>
  <c r="E159" i="55"/>
  <c r="AE11" i="56" s="1"/>
  <c r="D160" i="55"/>
  <c r="D159" i="55" s="1"/>
  <c r="D208" i="55"/>
  <c r="F204" i="55"/>
  <c r="AM12" i="56" s="1"/>
  <c r="D169" i="53"/>
  <c r="D168" i="53" s="1"/>
  <c r="D173" i="53"/>
  <c r="D172" i="53" s="1"/>
  <c r="I180" i="53"/>
  <c r="AI15" i="54" s="1"/>
  <c r="D181" i="53"/>
  <c r="D180" i="53" s="1"/>
  <c r="D257" i="59"/>
  <c r="D306" i="59"/>
  <c r="D85" i="57"/>
  <c r="D102" i="57"/>
  <c r="E98" i="57"/>
  <c r="V11" i="58" s="1"/>
  <c r="D120" i="57"/>
  <c r="D158" i="57"/>
  <c r="D157" i="57" s="1"/>
  <c r="E157" i="57"/>
  <c r="D178" i="57"/>
  <c r="D177" i="57" s="1"/>
  <c r="E195" i="57"/>
  <c r="AN11" i="58" s="1"/>
  <c r="H228" i="57"/>
  <c r="AT14" i="58" s="1"/>
  <c r="D232" i="57"/>
  <c r="H278" i="57"/>
  <c r="BA14" i="58" s="1"/>
  <c r="D300" i="57"/>
  <c r="H35" i="55"/>
  <c r="K14" i="56" s="1"/>
  <c r="D39" i="55"/>
  <c r="D53" i="55"/>
  <c r="F49" i="55"/>
  <c r="M12" i="56" s="1"/>
  <c r="D128" i="51"/>
  <c r="G127" i="51"/>
  <c r="Z13" i="52" s="1"/>
  <c r="D88" i="57"/>
  <c r="D99" i="57"/>
  <c r="H188" i="57"/>
  <c r="AM14" i="58" s="1"/>
  <c r="D192" i="57"/>
  <c r="D303" i="57"/>
  <c r="M7" i="55"/>
  <c r="U7" i="55"/>
  <c r="AC7" i="55"/>
  <c r="AL7" i="55"/>
  <c r="AT7" i="55"/>
  <c r="AJ21" i="55"/>
  <c r="AR21" i="55"/>
  <c r="AZ21" i="55"/>
  <c r="D127" i="55"/>
  <c r="F126" i="55"/>
  <c r="Z12" i="56" s="1"/>
  <c r="D313" i="55"/>
  <c r="D203" i="59"/>
  <c r="D202" i="59" s="1"/>
  <c r="E202" i="59"/>
  <c r="AL11" i="60" s="1"/>
  <c r="M202" i="59"/>
  <c r="U202" i="59"/>
  <c r="AC202" i="59"/>
  <c r="AK202" i="59"/>
  <c r="AS202" i="59"/>
  <c r="BA202" i="59"/>
  <c r="F216" i="59"/>
  <c r="AN12" i="60" s="1"/>
  <c r="D220" i="59"/>
  <c r="D238" i="59"/>
  <c r="D237" i="59" s="1"/>
  <c r="D327" i="59"/>
  <c r="D22" i="57"/>
  <c r="D46" i="57"/>
  <c r="E42" i="57"/>
  <c r="L11" i="58" s="1"/>
  <c r="D53" i="57"/>
  <c r="D78" i="57"/>
  <c r="E112" i="57"/>
  <c r="X11" i="58" s="1"/>
  <c r="D162" i="57"/>
  <c r="D161" i="57" s="1"/>
  <c r="F161" i="57"/>
  <c r="J209" i="57"/>
  <c r="AP16" i="58" s="1"/>
  <c r="D213" i="57"/>
  <c r="J257" i="57"/>
  <c r="AX16" i="58" s="1"/>
  <c r="D261" i="57"/>
  <c r="D265" i="57"/>
  <c r="D293" i="57"/>
  <c r="F7" i="55"/>
  <c r="G12" i="56" s="1"/>
  <c r="E7" i="55"/>
  <c r="N7" i="55"/>
  <c r="V7" i="55"/>
  <c r="AD7" i="55"/>
  <c r="AM7" i="55"/>
  <c r="AU7" i="55"/>
  <c r="D18" i="55"/>
  <c r="AK21" i="55"/>
  <c r="I46" i="56" s="1"/>
  <c r="AS21" i="55"/>
  <c r="BA21" i="55"/>
  <c r="H49" i="55"/>
  <c r="M14" i="56" s="1"/>
  <c r="D64" i="55"/>
  <c r="D71" i="55"/>
  <c r="AG5" i="55"/>
  <c r="H7" i="55"/>
  <c r="G14" i="56" s="1"/>
  <c r="T14" i="55"/>
  <c r="AB14" i="55"/>
  <c r="E56" i="55"/>
  <c r="N11" i="56" s="1"/>
  <c r="D85" i="55"/>
  <c r="D102" i="55"/>
  <c r="D137" i="55"/>
  <c r="D324" i="55"/>
  <c r="D327" i="55"/>
  <c r="E323" i="55"/>
  <c r="BE11" i="56" s="1"/>
  <c r="G7" i="53"/>
  <c r="P7" i="53"/>
  <c r="X7" i="53"/>
  <c r="AF7" i="53"/>
  <c r="AO7" i="53"/>
  <c r="AW7" i="53"/>
  <c r="E35" i="53"/>
  <c r="K11" i="54" s="1"/>
  <c r="D43" i="53"/>
  <c r="O42" i="53"/>
  <c r="L21" i="54" s="1"/>
  <c r="W42" i="53"/>
  <c r="AE42" i="53"/>
  <c r="I49" i="53"/>
  <c r="M15" i="54" s="1"/>
  <c r="D53" i="53"/>
  <c r="D57" i="53"/>
  <c r="E91" i="53"/>
  <c r="U11" i="54" s="1"/>
  <c r="D99" i="53"/>
  <c r="I105" i="53"/>
  <c r="W15" i="54" s="1"/>
  <c r="D109" i="53"/>
  <c r="D113" i="53"/>
  <c r="D164" i="53"/>
  <c r="D163" i="53" s="1"/>
  <c r="E163" i="53"/>
  <c r="AE11" i="54" s="1"/>
  <c r="E220" i="53"/>
  <c r="AP11" i="54" s="1"/>
  <c r="I239" i="53"/>
  <c r="AT15" i="54" s="1"/>
  <c r="D243" i="53"/>
  <c r="D247" i="53"/>
  <c r="E268" i="53"/>
  <c r="AX11" i="54" s="1"/>
  <c r="D276" i="53"/>
  <c r="E317" i="53"/>
  <c r="BE11" i="54" s="1"/>
  <c r="D325" i="53"/>
  <c r="D32" i="51"/>
  <c r="D53" i="51"/>
  <c r="D88" i="51"/>
  <c r="D84" i="51" s="1"/>
  <c r="D109" i="51"/>
  <c r="C140" i="55"/>
  <c r="D271" i="55"/>
  <c r="D22" i="53"/>
  <c r="D25" i="53"/>
  <c r="E21" i="53"/>
  <c r="I11" i="54" s="1"/>
  <c r="AM21" i="53"/>
  <c r="I48" i="54" s="1"/>
  <c r="AU21" i="53"/>
  <c r="M56" i="53"/>
  <c r="N19" i="54" s="1"/>
  <c r="U56" i="53"/>
  <c r="N29" i="54" s="1"/>
  <c r="AC56" i="53"/>
  <c r="D78" i="53"/>
  <c r="D81" i="53"/>
  <c r="E77" i="53"/>
  <c r="Q11" i="54" s="1"/>
  <c r="D135" i="53"/>
  <c r="D138" i="53"/>
  <c r="E134" i="53"/>
  <c r="AA11" i="54" s="1"/>
  <c r="D143" i="53"/>
  <c r="D142" i="53" s="1"/>
  <c r="E142" i="53"/>
  <c r="AD11" i="54" s="1"/>
  <c r="AD10" i="54" s="1"/>
  <c r="D185" i="53"/>
  <c r="D184" i="53" s="1"/>
  <c r="D189" i="53"/>
  <c r="D188" i="53" s="1"/>
  <c r="D200" i="53"/>
  <c r="D207" i="53"/>
  <c r="D210" i="53"/>
  <c r="E206" i="53"/>
  <c r="AN11" i="54" s="1"/>
  <c r="D258" i="53"/>
  <c r="E254" i="53"/>
  <c r="AV11" i="54" s="1"/>
  <c r="D304" i="53"/>
  <c r="D307" i="53"/>
  <c r="E303" i="53"/>
  <c r="BC11" i="54" s="1"/>
  <c r="D29" i="51"/>
  <c r="I35" i="51"/>
  <c r="D39" i="51"/>
  <c r="AI35" i="51"/>
  <c r="AQ35" i="51"/>
  <c r="K52" i="52" s="1"/>
  <c r="AY35" i="51"/>
  <c r="D43" i="51"/>
  <c r="I91" i="51"/>
  <c r="U15" i="52" s="1"/>
  <c r="D95" i="51"/>
  <c r="L200" i="51"/>
  <c r="L5" i="51" s="1"/>
  <c r="D88" i="55"/>
  <c r="D222" i="55"/>
  <c r="D218" i="55" s="1"/>
  <c r="E218" i="55"/>
  <c r="AO11" i="56" s="1"/>
  <c r="D282" i="55"/>
  <c r="D11" i="51"/>
  <c r="E7" i="51"/>
  <c r="N7" i="51"/>
  <c r="V7" i="51"/>
  <c r="AD7" i="51"/>
  <c r="AM7" i="51"/>
  <c r="AU7" i="51"/>
  <c r="AK21" i="51"/>
  <c r="I46" i="52" s="1"/>
  <c r="AS21" i="51"/>
  <c r="BA21" i="51"/>
  <c r="I62" i="52" s="1"/>
  <c r="M42" i="51"/>
  <c r="U42" i="51"/>
  <c r="AC42" i="51"/>
  <c r="S56" i="51"/>
  <c r="N27" i="52" s="1"/>
  <c r="AA56" i="51"/>
  <c r="D67" i="51"/>
  <c r="E63" i="51"/>
  <c r="O11" i="52" s="1"/>
  <c r="D121" i="51"/>
  <c r="C141" i="53"/>
  <c r="D197" i="51"/>
  <c r="D196" i="51" s="1"/>
  <c r="F196" i="51"/>
  <c r="D194" i="55"/>
  <c r="D193" i="55" s="1"/>
  <c r="E193" i="55"/>
  <c r="AK11" i="56" s="1"/>
  <c r="D198" i="55"/>
  <c r="F197" i="55"/>
  <c r="AL12" i="56" s="1"/>
  <c r="D205" i="55"/>
  <c r="D215" i="55"/>
  <c r="D264" i="55"/>
  <c r="D331" i="55"/>
  <c r="D18" i="53"/>
  <c r="D39" i="53"/>
  <c r="D50" i="53"/>
  <c r="D74" i="53"/>
  <c r="D95" i="53"/>
  <c r="D106" i="53"/>
  <c r="D131" i="53"/>
  <c r="D196" i="53"/>
  <c r="D224" i="53"/>
  <c r="D240" i="53"/>
  <c r="D272" i="53"/>
  <c r="D286" i="53"/>
  <c r="D300" i="53"/>
  <c r="D321" i="53"/>
  <c r="D212" i="55"/>
  <c r="D233" i="55"/>
  <c r="D232" i="55" s="1"/>
  <c r="D241" i="55"/>
  <c r="D240" i="55" s="1"/>
  <c r="D252" i="55"/>
  <c r="I7" i="53"/>
  <c r="G15" i="54" s="1"/>
  <c r="D29" i="53"/>
  <c r="I63" i="53"/>
  <c r="O15" i="54" s="1"/>
  <c r="D85" i="53"/>
  <c r="I120" i="53"/>
  <c r="Y15" i="54" s="1"/>
  <c r="I199" i="53"/>
  <c r="AM15" i="54" s="1"/>
  <c r="D203" i="53"/>
  <c r="D214" i="53"/>
  <c r="D262" i="53"/>
  <c r="I289" i="53"/>
  <c r="BA15" i="54" s="1"/>
  <c r="D311" i="53"/>
  <c r="D25" i="51"/>
  <c r="D36" i="51"/>
  <c r="D60" i="51"/>
  <c r="D81" i="51"/>
  <c r="D92" i="51"/>
  <c r="O221" i="51"/>
  <c r="W221" i="51"/>
  <c r="AN221" i="51"/>
  <c r="E35" i="49"/>
  <c r="K11" i="50" s="1"/>
  <c r="D39" i="49"/>
  <c r="V35" i="49"/>
  <c r="K30" i="50" s="1"/>
  <c r="AD35" i="49"/>
  <c r="K39" i="50" s="1"/>
  <c r="AM35" i="49"/>
  <c r="AU35" i="49"/>
  <c r="F244" i="55"/>
  <c r="AT12" i="56" s="1"/>
  <c r="E267" i="55"/>
  <c r="AW11" i="56" s="1"/>
  <c r="E316" i="55"/>
  <c r="BD11" i="56" s="1"/>
  <c r="J7" i="53"/>
  <c r="S7" i="53"/>
  <c r="AA7" i="53"/>
  <c r="E14" i="53"/>
  <c r="H11" i="54" s="1"/>
  <c r="N14" i="53"/>
  <c r="V14" i="53"/>
  <c r="AD14" i="53"/>
  <c r="F35" i="53"/>
  <c r="K12" i="54" s="1"/>
  <c r="E70" i="53"/>
  <c r="P11" i="54" s="1"/>
  <c r="F91" i="53"/>
  <c r="U12" i="54" s="1"/>
  <c r="E127" i="53"/>
  <c r="Z11" i="54" s="1"/>
  <c r="AG168" i="53"/>
  <c r="E184" i="53"/>
  <c r="AJ11" i="54" s="1"/>
  <c r="F188" i="53"/>
  <c r="AK12" i="54" s="1"/>
  <c r="F220" i="53"/>
  <c r="AP12" i="54" s="1"/>
  <c r="F268" i="53"/>
  <c r="AX12" i="54" s="1"/>
  <c r="E282" i="53"/>
  <c r="AZ11" i="54" s="1"/>
  <c r="E296" i="53"/>
  <c r="BB11" i="54" s="1"/>
  <c r="F317" i="53"/>
  <c r="BE12" i="54" s="1"/>
  <c r="H7" i="51"/>
  <c r="Q7" i="51"/>
  <c r="Y7" i="51"/>
  <c r="T14" i="51"/>
  <c r="AB14" i="51"/>
  <c r="F21" i="51"/>
  <c r="E56" i="51"/>
  <c r="N11" i="52" s="1"/>
  <c r="F77" i="51"/>
  <c r="Q12" i="52" s="1"/>
  <c r="E112" i="51"/>
  <c r="X11" i="52" s="1"/>
  <c r="H42" i="49"/>
  <c r="D53" i="47"/>
  <c r="H49" i="47"/>
  <c r="M14" i="48" s="1"/>
  <c r="AH49" i="47"/>
  <c r="AP49" i="47"/>
  <c r="M51" i="48" s="1"/>
  <c r="AX49" i="47"/>
  <c r="M59" i="48" s="1"/>
  <c r="D172" i="51"/>
  <c r="D171" i="51" s="1"/>
  <c r="D276" i="51"/>
  <c r="D290" i="51"/>
  <c r="D8" i="49"/>
  <c r="M14" i="49"/>
  <c r="H19" i="50" s="1"/>
  <c r="U14" i="49"/>
  <c r="AC14" i="49"/>
  <c r="H38" i="50" s="1"/>
  <c r="D25" i="49"/>
  <c r="AK49" i="49"/>
  <c r="AS49" i="49"/>
  <c r="BA49" i="49"/>
  <c r="D60" i="49"/>
  <c r="D106" i="49"/>
  <c r="G105" i="49"/>
  <c r="W13" i="50" s="1"/>
  <c r="D180" i="51"/>
  <c r="D179" i="51" s="1"/>
  <c r="E247" i="51"/>
  <c r="AT11" i="52" s="1"/>
  <c r="D251" i="51"/>
  <c r="G21" i="49"/>
  <c r="P21" i="49"/>
  <c r="X21" i="49"/>
  <c r="AF21" i="49"/>
  <c r="AO21" i="49"/>
  <c r="AW21" i="49"/>
  <c r="AN56" i="49"/>
  <c r="AV56" i="49"/>
  <c r="D285" i="55"/>
  <c r="D334" i="55"/>
  <c r="D32" i="53"/>
  <c r="D88" i="53"/>
  <c r="D217" i="53"/>
  <c r="D236" i="53"/>
  <c r="D235" i="53" s="1"/>
  <c r="D265" i="53"/>
  <c r="D314" i="53"/>
  <c r="D18" i="51"/>
  <c r="D74" i="51"/>
  <c r="E179" i="51"/>
  <c r="D193" i="51"/>
  <c r="D192" i="51" s="1"/>
  <c r="E192" i="51"/>
  <c r="AJ11" i="52" s="1"/>
  <c r="E207" i="51"/>
  <c r="AM11" i="52" s="1"/>
  <c r="D211" i="51"/>
  <c r="D240" i="51"/>
  <c r="D239" i="51" s="1"/>
  <c r="J331" i="51"/>
  <c r="BF16" i="52" s="1"/>
  <c r="D335" i="51"/>
  <c r="K215" i="49"/>
  <c r="D216" i="49"/>
  <c r="D215" i="49" s="1"/>
  <c r="I105" i="47"/>
  <c r="W15" i="48" s="1"/>
  <c r="D109" i="47"/>
  <c r="AQ105" i="47"/>
  <c r="W52" i="48" s="1"/>
  <c r="AY105" i="47"/>
  <c r="W60" i="48" s="1"/>
  <c r="E211" i="55"/>
  <c r="AN11" i="56" s="1"/>
  <c r="F260" i="55"/>
  <c r="AV12" i="56" s="1"/>
  <c r="F309" i="55"/>
  <c r="BC12" i="56" s="1"/>
  <c r="F7" i="53"/>
  <c r="G12" i="54" s="1"/>
  <c r="R14" i="53"/>
  <c r="Z14" i="53"/>
  <c r="E42" i="53"/>
  <c r="L11" i="54" s="1"/>
  <c r="F63" i="53"/>
  <c r="O12" i="54" s="1"/>
  <c r="E98" i="53"/>
  <c r="V11" i="54" s="1"/>
  <c r="F120" i="53"/>
  <c r="Y12" i="54" s="1"/>
  <c r="E168" i="53"/>
  <c r="F172" i="53"/>
  <c r="E275" i="53"/>
  <c r="AY11" i="54" s="1"/>
  <c r="F289" i="53"/>
  <c r="BA12" i="54" s="1"/>
  <c r="E324" i="53"/>
  <c r="BF11" i="54" s="1"/>
  <c r="P14" i="51"/>
  <c r="X14" i="51"/>
  <c r="AF14" i="51"/>
  <c r="E28" i="51"/>
  <c r="J11" i="52" s="1"/>
  <c r="F49" i="51"/>
  <c r="M12" i="52" s="1"/>
  <c r="E84" i="51"/>
  <c r="T11" i="52" s="1"/>
  <c r="F105" i="51"/>
  <c r="W12" i="52" s="1"/>
  <c r="D143" i="51"/>
  <c r="D142" i="51" s="1"/>
  <c r="D222" i="51"/>
  <c r="D78" i="49"/>
  <c r="C141" i="51"/>
  <c r="D176" i="51"/>
  <c r="D175" i="51" s="1"/>
  <c r="D269" i="51"/>
  <c r="J28" i="49"/>
  <c r="D71" i="49"/>
  <c r="D131" i="51"/>
  <c r="E127" i="51"/>
  <c r="Z11" i="52" s="1"/>
  <c r="D135" i="51"/>
  <c r="G200" i="51"/>
  <c r="AL13" i="52" s="1"/>
  <c r="D201" i="51"/>
  <c r="D200" i="51" s="1"/>
  <c r="J282" i="51"/>
  <c r="AY16" i="52" s="1"/>
  <c r="D286" i="51"/>
  <c r="D307" i="51"/>
  <c r="I7" i="49"/>
  <c r="R7" i="49"/>
  <c r="Z7" i="49"/>
  <c r="AI7" i="49"/>
  <c r="AQ7" i="49"/>
  <c r="AY7" i="49"/>
  <c r="D81" i="49"/>
  <c r="D99" i="49"/>
  <c r="G98" i="49"/>
  <c r="V13" i="50" s="1"/>
  <c r="G120" i="49"/>
  <c r="Y13" i="50" s="1"/>
  <c r="D124" i="49"/>
  <c r="D102" i="49"/>
  <c r="D109" i="49"/>
  <c r="D195" i="49"/>
  <c r="D194" i="49" s="1"/>
  <c r="G28" i="47"/>
  <c r="J13" i="48" s="1"/>
  <c r="AO28" i="47"/>
  <c r="J50" i="48" s="1"/>
  <c r="AW28" i="47"/>
  <c r="D113" i="49"/>
  <c r="D237" i="49"/>
  <c r="D285" i="49"/>
  <c r="D331" i="49"/>
  <c r="D22" i="47"/>
  <c r="D32" i="49"/>
  <c r="D88" i="49"/>
  <c r="E98" i="49"/>
  <c r="E105" i="49"/>
  <c r="W11" i="50" s="1"/>
  <c r="D117" i="49"/>
  <c r="D176" i="49"/>
  <c r="D175" i="49" s="1"/>
  <c r="E175" i="49"/>
  <c r="AE11" i="50" s="1"/>
  <c r="D270" i="49"/>
  <c r="D266" i="49" s="1"/>
  <c r="AL21" i="47"/>
  <c r="AT21" i="47"/>
  <c r="I55" i="48" s="1"/>
  <c r="H77" i="47"/>
  <c r="Q14" i="48" s="1"/>
  <c r="D81" i="47"/>
  <c r="K347" i="47"/>
  <c r="BE17" i="48" s="1"/>
  <c r="D351" i="47"/>
  <c r="K49" i="45"/>
  <c r="D50" i="45"/>
  <c r="J49" i="45"/>
  <c r="M16" i="46" s="1"/>
  <c r="S49" i="45"/>
  <c r="AA49" i="45"/>
  <c r="M36" i="46" s="1"/>
  <c r="AJ49" i="45"/>
  <c r="AR49" i="45"/>
  <c r="M53" i="46" s="1"/>
  <c r="AZ49" i="45"/>
  <c r="D71" i="45"/>
  <c r="E70" i="45"/>
  <c r="P11" i="46" s="1"/>
  <c r="D218" i="51"/>
  <c r="D265" i="51"/>
  <c r="D314" i="51"/>
  <c r="D131" i="49"/>
  <c r="E309" i="49"/>
  <c r="AZ11" i="50" s="1"/>
  <c r="D317" i="49"/>
  <c r="D338" i="49"/>
  <c r="D341" i="49"/>
  <c r="I14" i="47"/>
  <c r="H15" i="48" s="1"/>
  <c r="R14" i="47"/>
  <c r="Z14" i="47"/>
  <c r="I230" i="47"/>
  <c r="AM15" i="48" s="1"/>
  <c r="D234" i="47"/>
  <c r="D258" i="51"/>
  <c r="D46" i="49"/>
  <c r="D138" i="49"/>
  <c r="E134" i="49"/>
  <c r="AA11" i="50" s="1"/>
  <c r="D263" i="49"/>
  <c r="D262" i="49" s="1"/>
  <c r="D292" i="49"/>
  <c r="D313" i="49"/>
  <c r="D29" i="47"/>
  <c r="D64" i="47"/>
  <c r="E63" i="47"/>
  <c r="O11" i="48" s="1"/>
  <c r="F228" i="51"/>
  <c r="AP12" i="52" s="1"/>
  <c r="F275" i="51"/>
  <c r="AX12" i="52" s="1"/>
  <c r="E289" i="51"/>
  <c r="AZ11" i="52" s="1"/>
  <c r="E303" i="51"/>
  <c r="BB11" i="52" s="1"/>
  <c r="F324" i="51"/>
  <c r="BE12" i="52" s="1"/>
  <c r="F21" i="49"/>
  <c r="I12" i="50" s="1"/>
  <c r="E56" i="49"/>
  <c r="N11" i="50" s="1"/>
  <c r="F77" i="49"/>
  <c r="D121" i="49"/>
  <c r="D143" i="49"/>
  <c r="D142" i="49" s="1"/>
  <c r="E142" i="49"/>
  <c r="AD11" i="50" s="1"/>
  <c r="D211" i="49"/>
  <c r="D210" i="49" s="1"/>
  <c r="D277" i="49"/>
  <c r="E273" i="49"/>
  <c r="AU11" i="50" s="1"/>
  <c r="F7" i="47"/>
  <c r="O7" i="47"/>
  <c r="W7" i="47"/>
  <c r="AE7" i="47"/>
  <c r="AN7" i="47"/>
  <c r="AV7" i="47"/>
  <c r="D32" i="47"/>
  <c r="D267" i="47"/>
  <c r="D266" i="47" s="1"/>
  <c r="G198" i="49"/>
  <c r="AG13" i="50" s="1"/>
  <c r="D199" i="49"/>
  <c r="D198" i="49" s="1"/>
  <c r="D207" i="49"/>
  <c r="D206" i="49" s="1"/>
  <c r="D220" i="49"/>
  <c r="E219" i="49"/>
  <c r="AL11" i="50" s="1"/>
  <c r="D248" i="49"/>
  <c r="D247" i="49" s="1"/>
  <c r="D296" i="49"/>
  <c r="E323" i="49"/>
  <c r="BB11" i="50" s="1"/>
  <c r="J35" i="47"/>
  <c r="F127" i="49"/>
  <c r="Z12" i="50" s="1"/>
  <c r="E206" i="49"/>
  <c r="F210" i="49"/>
  <c r="AJ12" i="50" s="1"/>
  <c r="E226" i="49"/>
  <c r="AM11" i="50" s="1"/>
  <c r="E266" i="49"/>
  <c r="AT11" i="50" s="1"/>
  <c r="F309" i="49"/>
  <c r="AZ12" i="50" s="1"/>
  <c r="F323" i="49"/>
  <c r="BB12" i="50" s="1"/>
  <c r="E35" i="47"/>
  <c r="K11" i="48" s="1"/>
  <c r="D71" i="47"/>
  <c r="D99" i="47"/>
  <c r="D106" i="47"/>
  <c r="D137" i="47"/>
  <c r="E133" i="47"/>
  <c r="AA11" i="48" s="1"/>
  <c r="E141" i="47"/>
  <c r="AD11" i="48" s="1"/>
  <c r="H244" i="47"/>
  <c r="AO14" i="48" s="1"/>
  <c r="D248" i="47"/>
  <c r="D330" i="47"/>
  <c r="M35" i="45"/>
  <c r="K19" i="46" s="1"/>
  <c r="I273" i="45"/>
  <c r="AU15" i="46" s="1"/>
  <c r="D277" i="45"/>
  <c r="AI273" i="45"/>
  <c r="AU44" i="46" s="1"/>
  <c r="E288" i="49"/>
  <c r="AW11" i="50" s="1"/>
  <c r="E337" i="49"/>
  <c r="BD11" i="50" s="1"/>
  <c r="E14" i="47"/>
  <c r="H11" i="48" s="1"/>
  <c r="D67" i="47"/>
  <c r="F63" i="47"/>
  <c r="O12" i="48" s="1"/>
  <c r="D199" i="47"/>
  <c r="D198" i="47" s="1"/>
  <c r="K219" i="47"/>
  <c r="AK17" i="48" s="1"/>
  <c r="D220" i="47"/>
  <c r="D219" i="47" s="1"/>
  <c r="D288" i="47"/>
  <c r="E284" i="47"/>
  <c r="AV11" i="48" s="1"/>
  <c r="D291" i="45"/>
  <c r="E287" i="45"/>
  <c r="AW11" i="46" s="1"/>
  <c r="D244" i="49"/>
  <c r="D43" i="47"/>
  <c r="D74" i="47"/>
  <c r="D92" i="47"/>
  <c r="D123" i="47"/>
  <c r="D238" i="47"/>
  <c r="D241" i="47"/>
  <c r="E237" i="47"/>
  <c r="AN11" i="48" s="1"/>
  <c r="D259" i="47"/>
  <c r="D258" i="47" s="1"/>
  <c r="K270" i="47"/>
  <c r="AT17" i="48" s="1"/>
  <c r="D278" i="47"/>
  <c r="D306" i="47"/>
  <c r="D334" i="47"/>
  <c r="W21" i="45"/>
  <c r="I31" i="46" s="1"/>
  <c r="D259" i="49"/>
  <c r="D258" i="49" s="1"/>
  <c r="D320" i="49"/>
  <c r="D78" i="47"/>
  <c r="D292" i="47"/>
  <c r="D320" i="47"/>
  <c r="D337" i="47"/>
  <c r="E333" i="47"/>
  <c r="BC11" i="48" s="1"/>
  <c r="D22" i="45"/>
  <c r="F21" i="45"/>
  <c r="I12" i="46" s="1"/>
  <c r="AE21" i="45"/>
  <c r="I40" i="46" s="1"/>
  <c r="AV21" i="45"/>
  <c r="AL35" i="45"/>
  <c r="K47" i="46" s="1"/>
  <c r="E281" i="49"/>
  <c r="AV11" i="50" s="1"/>
  <c r="E330" i="49"/>
  <c r="BC11" i="50" s="1"/>
  <c r="E7" i="47"/>
  <c r="Q14" i="47"/>
  <c r="Y14" i="47"/>
  <c r="D46" i="47"/>
  <c r="D57" i="47"/>
  <c r="F77" i="47"/>
  <c r="Q12" i="48" s="1"/>
  <c r="I211" i="47"/>
  <c r="AI15" i="48" s="1"/>
  <c r="D212" i="47"/>
  <c r="D211" i="47" s="1"/>
  <c r="D245" i="47"/>
  <c r="I270" i="47"/>
  <c r="AT15" i="48" s="1"/>
  <c r="D274" i="47"/>
  <c r="D316" i="47"/>
  <c r="D323" i="47"/>
  <c r="D355" i="47"/>
  <c r="D15" i="45"/>
  <c r="D29" i="45"/>
  <c r="E28" i="45"/>
  <c r="D32" i="45"/>
  <c r="N28" i="45"/>
  <c r="V28" i="45"/>
  <c r="AD28" i="45"/>
  <c r="J39" i="46" s="1"/>
  <c r="D36" i="45"/>
  <c r="D302" i="45"/>
  <c r="E301" i="45"/>
  <c r="AY11" i="46" s="1"/>
  <c r="E233" i="49"/>
  <c r="AN11" i="50" s="1"/>
  <c r="D113" i="47"/>
  <c r="D112" i="47" s="1"/>
  <c r="D195" i="47"/>
  <c r="D194" i="47" s="1"/>
  <c r="E194" i="47"/>
  <c r="AE11" i="48" s="1"/>
  <c r="K298" i="47"/>
  <c r="AX17" i="48" s="1"/>
  <c r="D302" i="47"/>
  <c r="U35" i="45"/>
  <c r="D43" i="45"/>
  <c r="E42" i="45"/>
  <c r="L11" i="46" s="1"/>
  <c r="D85" i="47"/>
  <c r="D102" i="47"/>
  <c r="K251" i="47"/>
  <c r="AP17" i="48" s="1"/>
  <c r="D255" i="47"/>
  <c r="H7" i="45"/>
  <c r="G14" i="46" s="1"/>
  <c r="Q7" i="45"/>
  <c r="AH7" i="45"/>
  <c r="AP7" i="45"/>
  <c r="AX7" i="45"/>
  <c r="D18" i="45"/>
  <c r="I112" i="45"/>
  <c r="D116" i="45"/>
  <c r="G126" i="45"/>
  <c r="Z13" i="46" s="1"/>
  <c r="D130" i="45"/>
  <c r="D234" i="45"/>
  <c r="D244" i="45"/>
  <c r="E240" i="45"/>
  <c r="AO11" i="46" s="1"/>
  <c r="D263" i="45"/>
  <c r="D262" i="45" s="1"/>
  <c r="D305" i="45"/>
  <c r="G21" i="45"/>
  <c r="F28" i="45"/>
  <c r="G308" i="45"/>
  <c r="AZ13" i="46" s="1"/>
  <c r="D312" i="45"/>
  <c r="D347" i="45"/>
  <c r="D8" i="45"/>
  <c r="E35" i="45"/>
  <c r="K11" i="46" s="1"/>
  <c r="D53" i="45"/>
  <c r="D57" i="45"/>
  <c r="G70" i="45"/>
  <c r="P13" i="46" s="1"/>
  <c r="D74" i="45"/>
  <c r="D81" i="45"/>
  <c r="E77" i="45"/>
  <c r="Q11" i="46" s="1"/>
  <c r="D88" i="45"/>
  <c r="E84" i="45"/>
  <c r="T11" i="46" s="1"/>
  <c r="D92" i="45"/>
  <c r="D196" i="45"/>
  <c r="D195" i="45" s="1"/>
  <c r="G211" i="45"/>
  <c r="D212" i="45"/>
  <c r="D211" i="45" s="1"/>
  <c r="H226" i="45"/>
  <c r="AM14" i="46" s="1"/>
  <c r="D255" i="45"/>
  <c r="D254" i="45" s="1"/>
  <c r="D274" i="45"/>
  <c r="G287" i="45"/>
  <c r="AW13" i="46" s="1"/>
  <c r="D295" i="47"/>
  <c r="D344" i="47"/>
  <c r="D11" i="45"/>
  <c r="D85" i="45"/>
  <c r="I336" i="45"/>
  <c r="BD15" i="46" s="1"/>
  <c r="D340" i="45"/>
  <c r="E98" i="47"/>
  <c r="V11" i="48" s="1"/>
  <c r="F119" i="47"/>
  <c r="Y12" i="48" s="1"/>
  <c r="E198" i="47"/>
  <c r="F202" i="47"/>
  <c r="E305" i="47"/>
  <c r="AY11" i="48" s="1"/>
  <c r="E354" i="47"/>
  <c r="BF11" i="48" s="1"/>
  <c r="D64" i="45"/>
  <c r="E91" i="45"/>
  <c r="U11" i="46" s="1"/>
  <c r="D120" i="45"/>
  <c r="H247" i="45"/>
  <c r="AP14" i="46" s="1"/>
  <c r="D251" i="45"/>
  <c r="I308" i="45"/>
  <c r="AZ15" i="46" s="1"/>
  <c r="D25" i="45"/>
  <c r="D67" i="45"/>
  <c r="D208" i="45"/>
  <c r="D207" i="45" s="1"/>
  <c r="I219" i="45"/>
  <c r="AL15" i="46" s="1"/>
  <c r="D220" i="45"/>
  <c r="D316" i="45"/>
  <c r="D323" i="45"/>
  <c r="G322" i="45"/>
  <c r="BB13" i="46" s="1"/>
  <c r="AM21" i="45"/>
  <c r="AU21" i="45"/>
  <c r="H91" i="45"/>
  <c r="U14" i="46" s="1"/>
  <c r="D95" i="45"/>
  <c r="H215" i="45"/>
  <c r="AK14" i="46" s="1"/>
  <c r="D216" i="45"/>
  <c r="D215" i="45" s="1"/>
  <c r="D230" i="45"/>
  <c r="E133" i="45"/>
  <c r="AA11" i="46" s="1"/>
  <c r="E188" i="45"/>
  <c r="E280" i="45"/>
  <c r="AV11" i="46" s="1"/>
  <c r="D142" i="45"/>
  <c r="D141" i="45" s="1"/>
  <c r="E233" i="45"/>
  <c r="AN11" i="46" s="1"/>
  <c r="D337" i="45"/>
  <c r="D351" i="45"/>
  <c r="D326" i="45"/>
  <c r="AH32" i="58"/>
  <c r="AH32" i="66"/>
  <c r="AH22" i="66" s="1"/>
  <c r="F42" i="64"/>
  <c r="F42" i="52"/>
  <c r="AD32" i="60"/>
  <c r="AD10" i="64"/>
  <c r="AD10" i="62"/>
  <c r="AD10" i="58"/>
  <c r="AF10" i="66"/>
  <c r="AG32" i="64"/>
  <c r="F42" i="62"/>
  <c r="F42" i="56"/>
  <c r="F42" i="50"/>
  <c r="F42" i="66"/>
  <c r="AD10" i="56"/>
  <c r="F42" i="60"/>
  <c r="F42" i="54"/>
  <c r="D8" i="48"/>
  <c r="F42" i="46"/>
  <c r="D288" i="55" l="1"/>
  <c r="O37" i="62"/>
  <c r="D21" i="49"/>
  <c r="D327" i="61"/>
  <c r="N56" i="64"/>
  <c r="O52" i="64"/>
  <c r="AB38" i="62"/>
  <c r="D267" i="55"/>
  <c r="N40" i="50"/>
  <c r="N14" i="56"/>
  <c r="O31" i="56"/>
  <c r="E31" i="56" s="1"/>
  <c r="D105" i="63"/>
  <c r="D14" i="55"/>
  <c r="AB20" i="66"/>
  <c r="N58" i="56"/>
  <c r="D70" i="61"/>
  <c r="D298" i="63"/>
  <c r="N34" i="46"/>
  <c r="O41" i="48"/>
  <c r="N45" i="66"/>
  <c r="N51" i="66"/>
  <c r="D98" i="65"/>
  <c r="F140" i="57"/>
  <c r="G12" i="48"/>
  <c r="F5" i="47"/>
  <c r="AB26" i="66"/>
  <c r="D331" i="51"/>
  <c r="E24" i="66"/>
  <c r="AB28" i="66"/>
  <c r="O36" i="56"/>
  <c r="O60" i="64"/>
  <c r="O57" i="64"/>
  <c r="L5" i="63"/>
  <c r="N59" i="64"/>
  <c r="T140" i="61"/>
  <c r="D112" i="57"/>
  <c r="N53" i="58"/>
  <c r="D70" i="57"/>
  <c r="N41" i="58"/>
  <c r="N53" i="56"/>
  <c r="O50" i="52"/>
  <c r="O61" i="52"/>
  <c r="E18" i="52"/>
  <c r="D84" i="49"/>
  <c r="N13" i="50"/>
  <c r="N54" i="50"/>
  <c r="N45" i="50"/>
  <c r="O31" i="46"/>
  <c r="E31" i="46" s="1"/>
  <c r="N43" i="46"/>
  <c r="AB41" i="46"/>
  <c r="D77" i="45"/>
  <c r="O36" i="46"/>
  <c r="E36" i="46" s="1"/>
  <c r="N39" i="46"/>
  <c r="O47" i="50"/>
  <c r="O52" i="58"/>
  <c r="D105" i="59"/>
  <c r="O48" i="60"/>
  <c r="D305" i="59"/>
  <c r="O34" i="52"/>
  <c r="N41" i="62"/>
  <c r="AG5" i="51"/>
  <c r="O40" i="62"/>
  <c r="N62" i="58"/>
  <c r="N47" i="58"/>
  <c r="O43" i="58"/>
  <c r="O50" i="60"/>
  <c r="N51" i="60"/>
  <c r="N44" i="66"/>
  <c r="D317" i="53"/>
  <c r="M140" i="59"/>
  <c r="D56" i="59"/>
  <c r="N39" i="62"/>
  <c r="D42" i="51"/>
  <c r="AB47" i="66"/>
  <c r="D49" i="51"/>
  <c r="D246" i="53"/>
  <c r="N57" i="54"/>
  <c r="D112" i="55"/>
  <c r="D120" i="53"/>
  <c r="D305" i="47"/>
  <c r="D91" i="55"/>
  <c r="D295" i="55"/>
  <c r="O57" i="56"/>
  <c r="D126" i="45"/>
  <c r="D247" i="45"/>
  <c r="D329" i="45"/>
  <c r="AB26" i="54"/>
  <c r="O35" i="54"/>
  <c r="N45" i="54"/>
  <c r="N37" i="54"/>
  <c r="N38" i="54"/>
  <c r="E38" i="54" s="1"/>
  <c r="D127" i="49"/>
  <c r="D278" i="61"/>
  <c r="AB30" i="48"/>
  <c r="D296" i="53"/>
  <c r="D105" i="61"/>
  <c r="AB47" i="48"/>
  <c r="O56" i="50"/>
  <c r="AB39" i="58"/>
  <c r="D119" i="47"/>
  <c r="D303" i="51"/>
  <c r="L5" i="53"/>
  <c r="D77" i="63"/>
  <c r="AB15" i="62"/>
  <c r="R15" i="62" s="1"/>
  <c r="D244" i="55"/>
  <c r="AB46" i="62"/>
  <c r="AB56" i="62"/>
  <c r="AB43" i="66"/>
  <c r="AG5" i="49"/>
  <c r="D289" i="51"/>
  <c r="D228" i="57"/>
  <c r="AB51" i="58"/>
  <c r="R51" i="58" s="1"/>
  <c r="O52" i="48"/>
  <c r="N44" i="56"/>
  <c r="N14" i="54"/>
  <c r="AB25" i="66"/>
  <c r="R25" i="66" s="1"/>
  <c r="O40" i="60"/>
  <c r="N60" i="62"/>
  <c r="AB26" i="58"/>
  <c r="D312" i="47"/>
  <c r="D105" i="55"/>
  <c r="F140" i="61"/>
  <c r="D126" i="63"/>
  <c r="D277" i="59"/>
  <c r="AB62" i="46"/>
  <c r="D49" i="63"/>
  <c r="N49" i="60"/>
  <c r="O45" i="66"/>
  <c r="N14" i="66"/>
  <c r="D270" i="47"/>
  <c r="D281" i="49"/>
  <c r="L5" i="59"/>
  <c r="D270" i="63"/>
  <c r="N41" i="48"/>
  <c r="O55" i="46"/>
  <c r="AB52" i="62"/>
  <c r="R52" i="62" s="1"/>
  <c r="O38" i="66"/>
  <c r="O50" i="64"/>
  <c r="AB14" i="60"/>
  <c r="R14" i="60" s="1"/>
  <c r="L5" i="61"/>
  <c r="E21" i="66"/>
  <c r="AM5" i="61"/>
  <c r="N61" i="56"/>
  <c r="N54" i="56"/>
  <c r="D298" i="65"/>
  <c r="O58" i="62"/>
  <c r="AB37" i="66"/>
  <c r="N39" i="60"/>
  <c r="E39" i="60" s="1"/>
  <c r="N61" i="62"/>
  <c r="D35" i="49"/>
  <c r="AK140" i="59"/>
  <c r="N61" i="50"/>
  <c r="AB48" i="66"/>
  <c r="D77" i="61"/>
  <c r="AB38" i="66"/>
  <c r="D112" i="65"/>
  <c r="N42" i="66"/>
  <c r="AB27" i="52"/>
  <c r="AB45" i="64"/>
  <c r="D21" i="63"/>
  <c r="P5" i="61"/>
  <c r="AB35" i="60"/>
  <c r="N14" i="58"/>
  <c r="AB56" i="60"/>
  <c r="R56" i="60" s="1"/>
  <c r="D285" i="61"/>
  <c r="AB31" i="66"/>
  <c r="R31" i="66" s="1"/>
  <c r="AB55" i="66"/>
  <c r="R55" i="66" s="1"/>
  <c r="AB41" i="66"/>
  <c r="AB36" i="66"/>
  <c r="D134" i="51"/>
  <c r="N49" i="58"/>
  <c r="N46" i="50"/>
  <c r="D42" i="61"/>
  <c r="AB13" i="50"/>
  <c r="W5" i="61"/>
  <c r="N59" i="52"/>
  <c r="N34" i="56"/>
  <c r="D249" i="63"/>
  <c r="AB62" i="62"/>
  <c r="X5" i="61"/>
  <c r="AB12" i="46"/>
  <c r="AB58" i="54"/>
  <c r="R58" i="54" s="1"/>
  <c r="N54" i="54"/>
  <c r="D63" i="53"/>
  <c r="N46" i="64"/>
  <c r="AB24" i="66"/>
  <c r="R24" i="66" s="1"/>
  <c r="D112" i="61"/>
  <c r="AJ5" i="61"/>
  <c r="D98" i="51"/>
  <c r="N42" i="46"/>
  <c r="D333" i="59"/>
  <c r="AB37" i="62"/>
  <c r="AB16" i="66"/>
  <c r="R16" i="66" s="1"/>
  <c r="Y5" i="45"/>
  <c r="D42" i="59"/>
  <c r="S5" i="61"/>
  <c r="L5" i="45"/>
  <c r="N41" i="46"/>
  <c r="N53" i="52"/>
  <c r="L5" i="57"/>
  <c r="N38" i="50"/>
  <c r="E38" i="50" s="1"/>
  <c r="D299" i="61"/>
  <c r="E31" i="62"/>
  <c r="D21" i="61"/>
  <c r="D224" i="61"/>
  <c r="AQ5" i="61"/>
  <c r="AB42" i="50"/>
  <c r="AB47" i="58"/>
  <c r="O54" i="62"/>
  <c r="AB44" i="46"/>
  <c r="R5" i="61"/>
  <c r="AG32" i="66"/>
  <c r="AG22" i="66" s="1"/>
  <c r="D119" i="45"/>
  <c r="D254" i="53"/>
  <c r="D275" i="53"/>
  <c r="D112" i="53"/>
  <c r="D112" i="59"/>
  <c r="AL5" i="61"/>
  <c r="X5" i="47"/>
  <c r="D56" i="47"/>
  <c r="D282" i="51"/>
  <c r="D28" i="57"/>
  <c r="E140" i="61"/>
  <c r="D270" i="65"/>
  <c r="D235" i="65"/>
  <c r="I5" i="61"/>
  <c r="U5" i="61"/>
  <c r="N62" i="54"/>
  <c r="O58" i="58"/>
  <c r="O31" i="58"/>
  <c r="N57" i="52"/>
  <c r="D70" i="59"/>
  <c r="N38" i="58"/>
  <c r="N47" i="60"/>
  <c r="AB35" i="54"/>
  <c r="D219" i="49"/>
  <c r="D306" i="57"/>
  <c r="AY5" i="55"/>
  <c r="AN5" i="61"/>
  <c r="AU5" i="61"/>
  <c r="E26" i="58"/>
  <c r="AB35" i="58"/>
  <c r="O59" i="48"/>
  <c r="AB35" i="66"/>
  <c r="AB13" i="58"/>
  <c r="R13" i="58" s="1"/>
  <c r="AB30" i="58"/>
  <c r="AB60" i="60"/>
  <c r="R60" i="60" s="1"/>
  <c r="AB47" i="62"/>
  <c r="P140" i="59"/>
  <c r="D204" i="55"/>
  <c r="AW5" i="61"/>
  <c r="AB60" i="46"/>
  <c r="R60" i="46" s="1"/>
  <c r="AG32" i="62"/>
  <c r="AT5" i="45"/>
  <c r="D347" i="47"/>
  <c r="D216" i="63"/>
  <c r="AH5" i="61"/>
  <c r="AF5" i="61"/>
  <c r="AY5" i="45"/>
  <c r="AB16" i="46"/>
  <c r="R16" i="46" s="1"/>
  <c r="N34" i="48"/>
  <c r="O44" i="50"/>
  <c r="AB40" i="46"/>
  <c r="AB47" i="52"/>
  <c r="O50" i="50"/>
  <c r="N51" i="50"/>
  <c r="N43" i="54"/>
  <c r="D320" i="61"/>
  <c r="AC5" i="45"/>
  <c r="AB60" i="66"/>
  <c r="D230" i="47"/>
  <c r="D233" i="49"/>
  <c r="J5" i="45"/>
  <c r="D324" i="53"/>
  <c r="D70" i="55"/>
  <c r="D257" i="57"/>
  <c r="D309" i="55"/>
  <c r="D77" i="55"/>
  <c r="D49" i="61"/>
  <c r="AR5" i="61"/>
  <c r="N47" i="48"/>
  <c r="N46" i="46"/>
  <c r="AB29" i="58"/>
  <c r="R29" i="58" s="1"/>
  <c r="D7" i="53"/>
  <c r="AB20" i="60"/>
  <c r="R20" i="60" s="1"/>
  <c r="D292" i="61"/>
  <c r="D63" i="65"/>
  <c r="AF10" i="50"/>
  <c r="BA5" i="45"/>
  <c r="Z5" i="45"/>
  <c r="K5" i="45"/>
  <c r="AX5" i="51"/>
  <c r="AS140" i="59"/>
  <c r="D240" i="45"/>
  <c r="AD5" i="45"/>
  <c r="AW5" i="45"/>
  <c r="AE5" i="45"/>
  <c r="D42" i="57"/>
  <c r="AR5" i="57"/>
  <c r="AT5" i="65"/>
  <c r="AV5" i="61"/>
  <c r="AC5" i="61"/>
  <c r="D98" i="45"/>
  <c r="AB42" i="46"/>
  <c r="O39" i="56"/>
  <c r="AB14" i="50"/>
  <c r="R14" i="50" s="1"/>
  <c r="D263" i="63"/>
  <c r="O31" i="64"/>
  <c r="E31" i="64" s="1"/>
  <c r="AB19" i="62"/>
  <c r="D188" i="65"/>
  <c r="AB5" i="53"/>
  <c r="D350" i="45"/>
  <c r="AO5" i="45"/>
  <c r="O5" i="45"/>
  <c r="N5" i="47"/>
  <c r="K5" i="61"/>
  <c r="AI5" i="61"/>
  <c r="D296" i="51"/>
  <c r="E18" i="58"/>
  <c r="AB45" i="66"/>
  <c r="D91" i="61"/>
  <c r="AH32" i="64"/>
  <c r="AB53" i="64"/>
  <c r="R53" i="64" s="1"/>
  <c r="AB48" i="64"/>
  <c r="AB16" i="64"/>
  <c r="AB61" i="64"/>
  <c r="R61" i="64" s="1"/>
  <c r="AB53" i="66"/>
  <c r="R53" i="66" s="1"/>
  <c r="AB52" i="58"/>
  <c r="R52" i="58" s="1"/>
  <c r="AB38" i="58"/>
  <c r="AB31" i="58"/>
  <c r="AS5" i="45"/>
  <c r="D292" i="57"/>
  <c r="D119" i="57"/>
  <c r="AB58" i="62"/>
  <c r="N55" i="56"/>
  <c r="R5" i="45"/>
  <c r="AQ5" i="45"/>
  <c r="S5" i="65"/>
  <c r="AB5" i="61"/>
  <c r="O36" i="50"/>
  <c r="E36" i="50" s="1"/>
  <c r="AK5" i="45"/>
  <c r="W5" i="45"/>
  <c r="AI5" i="45"/>
  <c r="D42" i="45"/>
  <c r="D268" i="51"/>
  <c r="U5" i="47"/>
  <c r="R12" i="66"/>
  <c r="D324" i="51"/>
  <c r="N41" i="56"/>
  <c r="AT5" i="51"/>
  <c r="AA5" i="47"/>
  <c r="O47" i="60"/>
  <c r="D14" i="65"/>
  <c r="N53" i="64"/>
  <c r="AB58" i="66"/>
  <c r="R58" i="66" s="1"/>
  <c r="G5" i="61"/>
  <c r="AB52" i="60"/>
  <c r="R52" i="60" s="1"/>
  <c r="AB37" i="60"/>
  <c r="AB36" i="60"/>
  <c r="AB28" i="48"/>
  <c r="R28" i="48" s="1"/>
  <c r="AB43" i="48"/>
  <c r="D244" i="47"/>
  <c r="AF10" i="52"/>
  <c r="E21" i="52"/>
  <c r="AP5" i="51"/>
  <c r="AL5" i="51"/>
  <c r="N37" i="52"/>
  <c r="AB62" i="52"/>
  <c r="R62" i="52" s="1"/>
  <c r="AB48" i="52"/>
  <c r="O52" i="52"/>
  <c r="AV5" i="51"/>
  <c r="AB50" i="52"/>
  <c r="R50" i="52" s="1"/>
  <c r="AE5" i="51"/>
  <c r="O37" i="52"/>
  <c r="AO5" i="51"/>
  <c r="X141" i="51"/>
  <c r="D91" i="51"/>
  <c r="AB40" i="54"/>
  <c r="AB52" i="54"/>
  <c r="R52" i="54" s="1"/>
  <c r="AB13" i="54"/>
  <c r="R13" i="54" s="1"/>
  <c r="E18" i="54"/>
  <c r="H5" i="61"/>
  <c r="D105" i="57"/>
  <c r="AB43" i="58"/>
  <c r="AB55" i="58"/>
  <c r="R55" i="58" s="1"/>
  <c r="AB20" i="64"/>
  <c r="R20" i="64" s="1"/>
  <c r="D42" i="63"/>
  <c r="AB34" i="64"/>
  <c r="R34" i="64" s="1"/>
  <c r="AB25" i="64"/>
  <c r="R25" i="64" s="1"/>
  <c r="D63" i="49"/>
  <c r="AB43" i="50"/>
  <c r="AH32" i="62"/>
  <c r="AH22" i="62" s="1"/>
  <c r="U140" i="59"/>
  <c r="O55" i="60"/>
  <c r="N5" i="59"/>
  <c r="G140" i="59"/>
  <c r="X5" i="59"/>
  <c r="Z5" i="59"/>
  <c r="K5" i="53"/>
  <c r="AZ5" i="53"/>
  <c r="AX5" i="53"/>
  <c r="X5" i="53"/>
  <c r="AV5" i="53"/>
  <c r="AC5" i="53"/>
  <c r="AJ5" i="53"/>
  <c r="AH5" i="53"/>
  <c r="AI5" i="53"/>
  <c r="AB49" i="54"/>
  <c r="AB39" i="54"/>
  <c r="N39" i="54"/>
  <c r="T5" i="53"/>
  <c r="AM5" i="53"/>
  <c r="D98" i="53"/>
  <c r="N34" i="54"/>
  <c r="AP5" i="53"/>
  <c r="Y5" i="53"/>
  <c r="H5" i="53"/>
  <c r="N51" i="54"/>
  <c r="AR5" i="53"/>
  <c r="D127" i="53"/>
  <c r="AS5" i="53"/>
  <c r="AQ5" i="53"/>
  <c r="AN5" i="53"/>
  <c r="AK5" i="53"/>
  <c r="U5" i="53"/>
  <c r="AT5" i="53"/>
  <c r="S5" i="47"/>
  <c r="M5" i="47"/>
  <c r="AP5" i="47"/>
  <c r="O40" i="48"/>
  <c r="N52" i="48"/>
  <c r="D84" i="47"/>
  <c r="AU5" i="47"/>
  <c r="D91" i="47"/>
  <c r="AM5" i="47"/>
  <c r="AY5" i="47"/>
  <c r="N45" i="48"/>
  <c r="L5" i="47"/>
  <c r="D277" i="47"/>
  <c r="AD5" i="47"/>
  <c r="AR5" i="47"/>
  <c r="E18" i="46"/>
  <c r="AB54" i="58"/>
  <c r="R54" i="58" s="1"/>
  <c r="E20" i="58"/>
  <c r="AB41" i="58"/>
  <c r="E30" i="58"/>
  <c r="AB48" i="60"/>
  <c r="AB28" i="60"/>
  <c r="R28" i="60" s="1"/>
  <c r="AB58" i="60"/>
  <c r="R58" i="60" s="1"/>
  <c r="AB24" i="60"/>
  <c r="R24" i="60" s="1"/>
  <c r="AB55" i="62"/>
  <c r="AB21" i="62"/>
  <c r="R21" i="62" s="1"/>
  <c r="E38" i="62"/>
  <c r="AB40" i="64"/>
  <c r="AB26" i="64"/>
  <c r="R26" i="64" s="1"/>
  <c r="AB19" i="64"/>
  <c r="R19" i="64" s="1"/>
  <c r="AB27" i="64"/>
  <c r="R27" i="64" s="1"/>
  <c r="AB21" i="64"/>
  <c r="AB59" i="64"/>
  <c r="R59" i="64" s="1"/>
  <c r="AB14" i="66"/>
  <c r="R14" i="66" s="1"/>
  <c r="D280" i="45"/>
  <c r="AB36" i="54"/>
  <c r="AB24" i="54"/>
  <c r="R24" i="54" s="1"/>
  <c r="AB45" i="56"/>
  <c r="AB30" i="50"/>
  <c r="AB57" i="62"/>
  <c r="R57" i="62" s="1"/>
  <c r="AB58" i="64"/>
  <c r="R58" i="64" s="1"/>
  <c r="AB13" i="48"/>
  <c r="R13" i="48" s="1"/>
  <c r="AB25" i="54"/>
  <c r="R25" i="54" s="1"/>
  <c r="AB19" i="58"/>
  <c r="R19" i="58" s="1"/>
  <c r="D133" i="57"/>
  <c r="D312" i="63"/>
  <c r="D7" i="47"/>
  <c r="E19" i="54"/>
  <c r="AB56" i="54"/>
  <c r="R56" i="54" s="1"/>
  <c r="AB34" i="62"/>
  <c r="AB37" i="58"/>
  <c r="AB46" i="64"/>
  <c r="O52" i="62"/>
  <c r="AB55" i="48"/>
  <c r="AZ5" i="47"/>
  <c r="AJ5" i="49"/>
  <c r="D209" i="57"/>
  <c r="L5" i="55"/>
  <c r="D28" i="55"/>
  <c r="BA5" i="57"/>
  <c r="V5" i="65"/>
  <c r="AB38" i="48"/>
  <c r="O56" i="48"/>
  <c r="AB58" i="52"/>
  <c r="O57" i="46"/>
  <c r="O61" i="48"/>
  <c r="N46" i="52"/>
  <c r="AB41" i="62"/>
  <c r="O35" i="62"/>
  <c r="AB46" i="46"/>
  <c r="AB20" i="54"/>
  <c r="D70" i="49"/>
  <c r="D220" i="53"/>
  <c r="AB16" i="58"/>
  <c r="R16" i="58" s="1"/>
  <c r="AC140" i="59"/>
  <c r="D256" i="59"/>
  <c r="AX5" i="55"/>
  <c r="AK5" i="57"/>
  <c r="D195" i="63"/>
  <c r="D56" i="63"/>
  <c r="D223" i="63"/>
  <c r="AW5" i="65"/>
  <c r="AC5" i="65"/>
  <c r="R26" i="58"/>
  <c r="AB28" i="54"/>
  <c r="R28" i="54" s="1"/>
  <c r="AX5" i="49"/>
  <c r="O39" i="46"/>
  <c r="D35" i="47"/>
  <c r="AB34" i="50"/>
  <c r="R34" i="50" s="1"/>
  <c r="N41" i="50"/>
  <c r="N61" i="52"/>
  <c r="E18" i="62"/>
  <c r="AB51" i="64"/>
  <c r="R51" i="64" s="1"/>
  <c r="AB19" i="66"/>
  <c r="R19" i="66" s="1"/>
  <c r="AA32" i="62"/>
  <c r="Q5" i="53"/>
  <c r="AH5" i="55"/>
  <c r="AB34" i="60"/>
  <c r="R34" i="60" s="1"/>
  <c r="AB20" i="48"/>
  <c r="O60" i="48"/>
  <c r="AB31" i="54"/>
  <c r="R31" i="54" s="1"/>
  <c r="AB20" i="58"/>
  <c r="R20" i="58" s="1"/>
  <c r="D270" i="59"/>
  <c r="AB15" i="58"/>
  <c r="R15" i="58" s="1"/>
  <c r="D289" i="53"/>
  <c r="N40" i="56"/>
  <c r="AB44" i="66"/>
  <c r="D35" i="61"/>
  <c r="D119" i="61"/>
  <c r="N57" i="62"/>
  <c r="N35" i="64"/>
  <c r="N52" i="62"/>
  <c r="AH5" i="65"/>
  <c r="D340" i="47"/>
  <c r="R5" i="57"/>
  <c r="D278" i="57"/>
  <c r="AQ5" i="57"/>
  <c r="G5" i="55"/>
  <c r="AU5" i="63"/>
  <c r="AH5" i="63"/>
  <c r="E40" i="66"/>
  <c r="AY5" i="65"/>
  <c r="AO5" i="65"/>
  <c r="AB62" i="48"/>
  <c r="AB62" i="64"/>
  <c r="AB55" i="52"/>
  <c r="R55" i="52" s="1"/>
  <c r="AB60" i="54"/>
  <c r="R60" i="54" s="1"/>
  <c r="N46" i="58"/>
  <c r="AB48" i="58"/>
  <c r="AB27" i="58"/>
  <c r="R27" i="58" s="1"/>
  <c r="BH27" i="58" s="1"/>
  <c r="E38" i="66"/>
  <c r="N34" i="62"/>
  <c r="W140" i="57"/>
  <c r="AB44" i="60"/>
  <c r="D35" i="51"/>
  <c r="AQ5" i="55"/>
  <c r="D298" i="47"/>
  <c r="D310" i="51"/>
  <c r="D330" i="49"/>
  <c r="D247" i="51"/>
  <c r="D56" i="53"/>
  <c r="R5" i="51"/>
  <c r="AP5" i="63"/>
  <c r="T5" i="63"/>
  <c r="AO5" i="61"/>
  <c r="AB26" i="48"/>
  <c r="AB53" i="54"/>
  <c r="R53" i="54" s="1"/>
  <c r="N39" i="50"/>
  <c r="E39" i="50" s="1"/>
  <c r="AB45" i="62"/>
  <c r="N57" i="58"/>
  <c r="N13" i="62"/>
  <c r="AB15" i="46"/>
  <c r="AO5" i="55"/>
  <c r="D274" i="55"/>
  <c r="AP5" i="57"/>
  <c r="AB36" i="58"/>
  <c r="AN5" i="63"/>
  <c r="AJ5" i="65"/>
  <c r="AZ5" i="61"/>
  <c r="AX5" i="61"/>
  <c r="R51" i="66"/>
  <c r="AH140" i="47"/>
  <c r="D226" i="49"/>
  <c r="AB28" i="64"/>
  <c r="R28" i="64" s="1"/>
  <c r="E28" i="62"/>
  <c r="AB53" i="62"/>
  <c r="R53" i="62" s="1"/>
  <c r="AB39" i="64"/>
  <c r="AB15" i="66"/>
  <c r="R15" i="66" s="1"/>
  <c r="AA32" i="66"/>
  <c r="AB25" i="46"/>
  <c r="R25" i="46" s="1"/>
  <c r="X52" i="52"/>
  <c r="AQ5" i="51"/>
  <c r="X30" i="48"/>
  <c r="R30" i="48" s="1"/>
  <c r="V5" i="47"/>
  <c r="AB49" i="46"/>
  <c r="X17" i="52"/>
  <c r="K5" i="51"/>
  <c r="AB36" i="46"/>
  <c r="AT5" i="57"/>
  <c r="G40" i="64"/>
  <c r="E40" i="64" s="1"/>
  <c r="AE5" i="63"/>
  <c r="O25" i="66"/>
  <c r="E25" i="66" s="1"/>
  <c r="Q5" i="65"/>
  <c r="L19" i="66"/>
  <c r="E19" i="66" s="1"/>
  <c r="M5" i="65"/>
  <c r="L34" i="58"/>
  <c r="Y5" i="57"/>
  <c r="AB18" i="66"/>
  <c r="R18" i="66" s="1"/>
  <c r="BH18" i="66" s="1"/>
  <c r="AZ48" i="66"/>
  <c r="AM5" i="65"/>
  <c r="AO51" i="62"/>
  <c r="AB51" i="62" s="1"/>
  <c r="R51" i="62" s="1"/>
  <c r="AP5" i="61"/>
  <c r="D239" i="53"/>
  <c r="D266" i="45"/>
  <c r="I61" i="66"/>
  <c r="AZ5" i="65"/>
  <c r="X5" i="55"/>
  <c r="AW30" i="60"/>
  <c r="V5" i="59"/>
  <c r="X43" i="52"/>
  <c r="AH5" i="51"/>
  <c r="X16" i="56"/>
  <c r="J5" i="55"/>
  <c r="AL61" i="58"/>
  <c r="AB61" i="58" s="1"/>
  <c r="R61" i="58" s="1"/>
  <c r="AZ5" i="57"/>
  <c r="AB21" i="54"/>
  <c r="R21" i="54" s="1"/>
  <c r="AL52" i="66"/>
  <c r="AB52" i="66" s="1"/>
  <c r="R52" i="66" s="1"/>
  <c r="AQ5" i="65"/>
  <c r="V41" i="66"/>
  <c r="AF5" i="65"/>
  <c r="D341" i="61"/>
  <c r="D315" i="45"/>
  <c r="F140" i="47"/>
  <c r="D343" i="45"/>
  <c r="D112" i="45"/>
  <c r="D240" i="49"/>
  <c r="D309" i="49"/>
  <c r="D21" i="47"/>
  <c r="D70" i="51"/>
  <c r="D56" i="49"/>
  <c r="D49" i="47"/>
  <c r="D77" i="51"/>
  <c r="BA5" i="51"/>
  <c r="D282" i="53"/>
  <c r="D120" i="51"/>
  <c r="D195" i="57"/>
  <c r="D263" i="59"/>
  <c r="D298" i="59"/>
  <c r="D91" i="63"/>
  <c r="D14" i="59"/>
  <c r="D209" i="63"/>
  <c r="R28" i="66"/>
  <c r="R29" i="66"/>
  <c r="R57" i="66"/>
  <c r="AB30" i="46"/>
  <c r="R30" i="46" s="1"/>
  <c r="AB53" i="46"/>
  <c r="R53" i="46" s="1"/>
  <c r="N60" i="52"/>
  <c r="AB50" i="54"/>
  <c r="R50" i="54" s="1"/>
  <c r="N57" i="46"/>
  <c r="O41" i="50"/>
  <c r="N46" i="54"/>
  <c r="O40" i="50"/>
  <c r="E40" i="50" s="1"/>
  <c r="AB48" i="54"/>
  <c r="AB59" i="58"/>
  <c r="R59" i="58" s="1"/>
  <c r="N59" i="48"/>
  <c r="N53" i="54"/>
  <c r="AB34" i="58"/>
  <c r="R34" i="58" s="1"/>
  <c r="AB53" i="58"/>
  <c r="R53" i="58" s="1"/>
  <c r="AB28" i="58"/>
  <c r="R28" i="58" s="1"/>
  <c r="N62" i="50"/>
  <c r="O57" i="58"/>
  <c r="N14" i="52"/>
  <c r="AB52" i="64"/>
  <c r="O55" i="54"/>
  <c r="O40" i="56"/>
  <c r="R26" i="66"/>
  <c r="N34" i="58"/>
  <c r="S141" i="49"/>
  <c r="D219" i="45"/>
  <c r="G140" i="45"/>
  <c r="D308" i="45"/>
  <c r="D233" i="45"/>
  <c r="D251" i="47"/>
  <c r="D284" i="47"/>
  <c r="E19" i="46"/>
  <c r="AB14" i="48"/>
  <c r="R14" i="48" s="1"/>
  <c r="AX5" i="47"/>
  <c r="D56" i="51"/>
  <c r="D268" i="53"/>
  <c r="D105" i="51"/>
  <c r="X5" i="57"/>
  <c r="AB15" i="56"/>
  <c r="D291" i="65"/>
  <c r="D231" i="61"/>
  <c r="D35" i="57"/>
  <c r="R15" i="60"/>
  <c r="R20" i="66"/>
  <c r="AB57" i="46"/>
  <c r="R57" i="46" s="1"/>
  <c r="AB21" i="46"/>
  <c r="AB39" i="48"/>
  <c r="AB27" i="50"/>
  <c r="R27" i="50" s="1"/>
  <c r="AB53" i="48"/>
  <c r="R53" i="48" s="1"/>
  <c r="AH141" i="51"/>
  <c r="AB35" i="52"/>
  <c r="N40" i="48"/>
  <c r="O45" i="48"/>
  <c r="AB45" i="58"/>
  <c r="AB21" i="58"/>
  <c r="R21" i="58" s="1"/>
  <c r="AA32" i="58"/>
  <c r="AB25" i="58"/>
  <c r="D119" i="65"/>
  <c r="E40" i="62"/>
  <c r="O34" i="58"/>
  <c r="AB31" i="64"/>
  <c r="R31" i="64" s="1"/>
  <c r="D35" i="65"/>
  <c r="AB41" i="64"/>
  <c r="D28" i="61"/>
  <c r="AB14" i="62"/>
  <c r="R14" i="62" s="1"/>
  <c r="V140" i="57"/>
  <c r="AB25" i="60"/>
  <c r="R25" i="60" s="1"/>
  <c r="AB59" i="60"/>
  <c r="R59" i="60" s="1"/>
  <c r="AB54" i="62"/>
  <c r="R54" i="62" s="1"/>
  <c r="E29" i="62"/>
  <c r="AB20" i="62"/>
  <c r="R20" i="62" s="1"/>
  <c r="AB26" i="60"/>
  <c r="AB61" i="46"/>
  <c r="R61" i="46" s="1"/>
  <c r="AB40" i="66"/>
  <c r="AB30" i="62"/>
  <c r="R30" i="62" s="1"/>
  <c r="AB56" i="58"/>
  <c r="R56" i="58" s="1"/>
  <c r="AB34" i="66"/>
  <c r="R34" i="66" s="1"/>
  <c r="AB30" i="66"/>
  <c r="R30" i="66" s="1"/>
  <c r="AB21" i="66"/>
  <c r="R21" i="66" s="1"/>
  <c r="BH21" i="66" s="1"/>
  <c r="E37" i="54"/>
  <c r="E25" i="58"/>
  <c r="E25" i="54"/>
  <c r="AB25" i="62"/>
  <c r="AB27" i="62"/>
  <c r="R27" i="62" s="1"/>
  <c r="AB61" i="66"/>
  <c r="R61" i="66" s="1"/>
  <c r="AB27" i="66"/>
  <c r="R27" i="66" s="1"/>
  <c r="AB45" i="46"/>
  <c r="AB55" i="46"/>
  <c r="R55" i="46" s="1"/>
  <c r="AB37" i="46"/>
  <c r="AB54" i="46"/>
  <c r="R54" i="46" s="1"/>
  <c r="AB21" i="48"/>
  <c r="R21" i="48" s="1"/>
  <c r="AA32" i="48"/>
  <c r="AB61" i="48"/>
  <c r="R61" i="48" s="1"/>
  <c r="AB42" i="52"/>
  <c r="AB41" i="52"/>
  <c r="AB19" i="52"/>
  <c r="R19" i="52" s="1"/>
  <c r="AB45" i="52"/>
  <c r="AB36" i="52"/>
  <c r="AB44" i="58"/>
  <c r="AB60" i="58"/>
  <c r="R60" i="58" s="1"/>
  <c r="G27" i="58"/>
  <c r="E27" i="58" s="1"/>
  <c r="S5" i="57"/>
  <c r="I60" i="58"/>
  <c r="AY5" i="57"/>
  <c r="AA32" i="46"/>
  <c r="AB24" i="46"/>
  <c r="R24" i="46" s="1"/>
  <c r="AB40" i="48"/>
  <c r="O34" i="48"/>
  <c r="N35" i="48"/>
  <c r="X50" i="48"/>
  <c r="AO5" i="47"/>
  <c r="AB56" i="48"/>
  <c r="R56" i="48" s="1"/>
  <c r="AB54" i="52"/>
  <c r="R54" i="52" s="1"/>
  <c r="X27" i="52"/>
  <c r="S5" i="51"/>
  <c r="N40" i="52"/>
  <c r="O35" i="52"/>
  <c r="E35" i="52" s="1"/>
  <c r="N54" i="52"/>
  <c r="O53" i="52"/>
  <c r="X62" i="54"/>
  <c r="BA5" i="53"/>
  <c r="N41" i="54"/>
  <c r="N42" i="54"/>
  <c r="L35" i="56"/>
  <c r="Z5" i="55"/>
  <c r="H26" i="56"/>
  <c r="E26" i="56" s="1"/>
  <c r="R5" i="55"/>
  <c r="N43" i="56"/>
  <c r="O49" i="56"/>
  <c r="G36" i="56"/>
  <c r="E36" i="56" s="1"/>
  <c r="AA5" i="55"/>
  <c r="T41" i="56"/>
  <c r="AF5" i="55"/>
  <c r="N59" i="56"/>
  <c r="O58" i="56"/>
  <c r="I58" i="56"/>
  <c r="AW5" i="55"/>
  <c r="H24" i="56"/>
  <c r="E24" i="56" s="1"/>
  <c r="P5" i="55"/>
  <c r="N44" i="58"/>
  <c r="O50" i="58"/>
  <c r="AB49" i="58"/>
  <c r="AB44" i="54"/>
  <c r="O54" i="58"/>
  <c r="N55" i="58"/>
  <c r="P34" i="66"/>
  <c r="Y5" i="65"/>
  <c r="E30" i="66"/>
  <c r="O29" i="66"/>
  <c r="E29" i="66" s="1"/>
  <c r="U5" i="65"/>
  <c r="R50" i="66"/>
  <c r="K47" i="66"/>
  <c r="AL5" i="65"/>
  <c r="AB59" i="66"/>
  <c r="R59" i="66" s="1"/>
  <c r="O49" i="66"/>
  <c r="N43" i="66"/>
  <c r="J59" i="66"/>
  <c r="AX5" i="65"/>
  <c r="G26" i="66"/>
  <c r="E26" i="66" s="1"/>
  <c r="R5" i="65"/>
  <c r="AB49" i="66"/>
  <c r="E27" i="66"/>
  <c r="D226" i="45"/>
  <c r="AB52" i="46"/>
  <c r="AB35" i="48"/>
  <c r="N37" i="48"/>
  <c r="AB26" i="52"/>
  <c r="R26" i="52" s="1"/>
  <c r="N53" i="48"/>
  <c r="E18" i="48"/>
  <c r="AB16" i="54"/>
  <c r="R16" i="54" s="1"/>
  <c r="O49" i="50"/>
  <c r="N55" i="52"/>
  <c r="N55" i="50"/>
  <c r="AB18" i="58"/>
  <c r="R18" i="58" s="1"/>
  <c r="N34" i="52"/>
  <c r="J5" i="65"/>
  <c r="R60" i="66"/>
  <c r="AD11" i="66"/>
  <c r="AB11" i="66" s="1"/>
  <c r="R11" i="66" s="1"/>
  <c r="E140" i="65"/>
  <c r="N47" i="62"/>
  <c r="D214" i="51"/>
  <c r="AC5" i="47"/>
  <c r="D42" i="53"/>
  <c r="AE5" i="55"/>
  <c r="D271" i="57"/>
  <c r="AI5" i="55"/>
  <c r="W5" i="55"/>
  <c r="D235" i="57"/>
  <c r="N5" i="57"/>
  <c r="I5" i="57"/>
  <c r="N54" i="46"/>
  <c r="O50" i="46"/>
  <c r="N38" i="46"/>
  <c r="E38" i="46" s="1"/>
  <c r="G51" i="56"/>
  <c r="AP5" i="55"/>
  <c r="AW39" i="60"/>
  <c r="AD5" i="59"/>
  <c r="AW50" i="60"/>
  <c r="AO5" i="59"/>
  <c r="AB62" i="58"/>
  <c r="R62" i="58" s="1"/>
  <c r="R25" i="58"/>
  <c r="N47" i="50"/>
  <c r="J57" i="64"/>
  <c r="AV5" i="63"/>
  <c r="J44" i="66"/>
  <c r="AI5" i="65"/>
  <c r="X35" i="52"/>
  <c r="Z5" i="51"/>
  <c r="AW26" i="60"/>
  <c r="R5" i="59"/>
  <c r="D263" i="65"/>
  <c r="M53" i="66"/>
  <c r="AR5" i="65"/>
  <c r="I36" i="66"/>
  <c r="E36" i="66" s="1"/>
  <c r="AA5" i="65"/>
  <c r="G56" i="66"/>
  <c r="AU5" i="65"/>
  <c r="G39" i="66"/>
  <c r="AD5" i="65"/>
  <c r="G20" i="66"/>
  <c r="E20" i="66" s="1"/>
  <c r="N5" i="65"/>
  <c r="X30" i="58"/>
  <c r="R30" i="58" s="1"/>
  <c r="BH30" i="58" s="1"/>
  <c r="V5" i="57"/>
  <c r="AB46" i="58"/>
  <c r="AB50" i="58"/>
  <c r="R50" i="58" s="1"/>
  <c r="H21" i="58"/>
  <c r="E21" i="58" s="1"/>
  <c r="O5" i="57"/>
  <c r="G36" i="58"/>
  <c r="AA5" i="57"/>
  <c r="H19" i="58"/>
  <c r="E19" i="58" s="1"/>
  <c r="M5" i="57"/>
  <c r="AB24" i="58"/>
  <c r="R24" i="58" s="1"/>
  <c r="E35" i="58"/>
  <c r="AB27" i="60"/>
  <c r="R27" i="60" s="1"/>
  <c r="E29" i="60"/>
  <c r="AB30" i="60"/>
  <c r="AO60" i="62"/>
  <c r="AB60" i="62" s="1"/>
  <c r="R60" i="62" s="1"/>
  <c r="AY5" i="61"/>
  <c r="AB44" i="62"/>
  <c r="N45" i="62"/>
  <c r="O57" i="62"/>
  <c r="AB13" i="62"/>
  <c r="R13" i="62" s="1"/>
  <c r="O41" i="62"/>
  <c r="N49" i="62"/>
  <c r="AO40" i="62"/>
  <c r="AB40" i="62" s="1"/>
  <c r="AE5" i="61"/>
  <c r="N35" i="62"/>
  <c r="O34" i="62"/>
  <c r="AO36" i="62"/>
  <c r="AB36" i="62" s="1"/>
  <c r="AA5" i="61"/>
  <c r="AB50" i="62"/>
  <c r="R50" i="62" s="1"/>
  <c r="AB43" i="64"/>
  <c r="N60" i="64"/>
  <c r="O59" i="64"/>
  <c r="I48" i="64"/>
  <c r="AM5" i="63"/>
  <c r="H59" i="64"/>
  <c r="AX5" i="63"/>
  <c r="E25" i="64"/>
  <c r="O47" i="64"/>
  <c r="N48" i="64"/>
  <c r="X5" i="63"/>
  <c r="E24" i="64"/>
  <c r="H37" i="64"/>
  <c r="AB5" i="63"/>
  <c r="G41" i="64"/>
  <c r="AF5" i="63"/>
  <c r="D238" i="61"/>
  <c r="R56" i="66"/>
  <c r="AB47" i="46"/>
  <c r="AB28" i="46"/>
  <c r="D302" i="49"/>
  <c r="AB45" i="50"/>
  <c r="AB52" i="50"/>
  <c r="R52" i="50" s="1"/>
  <c r="AC5" i="57"/>
  <c r="AB40" i="58"/>
  <c r="AB41" i="60"/>
  <c r="X140" i="61"/>
  <c r="AB50" i="60"/>
  <c r="X140" i="57"/>
  <c r="E21" i="60"/>
  <c r="X5" i="65"/>
  <c r="AB36" i="64"/>
  <c r="D105" i="65"/>
  <c r="E19" i="62"/>
  <c r="D354" i="47"/>
  <c r="D326" i="47"/>
  <c r="D295" i="49"/>
  <c r="X5" i="51"/>
  <c r="D14" i="51"/>
  <c r="D197" i="55"/>
  <c r="D63" i="51"/>
  <c r="I5" i="51"/>
  <c r="D133" i="55"/>
  <c r="D49" i="57"/>
  <c r="D326" i="59"/>
  <c r="BA140" i="59"/>
  <c r="D119" i="55"/>
  <c r="AB51" i="60"/>
  <c r="R51" i="60" s="1"/>
  <c r="D319" i="59"/>
  <c r="D56" i="61"/>
  <c r="D271" i="61"/>
  <c r="E31" i="66"/>
  <c r="P5" i="65"/>
  <c r="Z5" i="65"/>
  <c r="AB31" i="46"/>
  <c r="R31" i="46" s="1"/>
  <c r="AB27" i="46"/>
  <c r="E28" i="50"/>
  <c r="AB61" i="52"/>
  <c r="R61" i="52" s="1"/>
  <c r="AB62" i="54"/>
  <c r="AB59" i="54"/>
  <c r="R59" i="54" s="1"/>
  <c r="AB45" i="54"/>
  <c r="AB39" i="52"/>
  <c r="AB25" i="50"/>
  <c r="R25" i="50" s="1"/>
  <c r="AB45" i="60"/>
  <c r="D316" i="55"/>
  <c r="L140" i="57"/>
  <c r="AB58" i="58"/>
  <c r="R58" i="58" s="1"/>
  <c r="AB57" i="58"/>
  <c r="AB38" i="64"/>
  <c r="D56" i="65"/>
  <c r="D14" i="61"/>
  <c r="AB44" i="64"/>
  <c r="E28" i="64"/>
  <c r="AB56" i="64"/>
  <c r="R56" i="64" s="1"/>
  <c r="AB57" i="64"/>
  <c r="R57" i="64" s="1"/>
  <c r="D21" i="65"/>
  <c r="D126" i="65"/>
  <c r="D291" i="63"/>
  <c r="AB51" i="50"/>
  <c r="R51" i="50" s="1"/>
  <c r="G140" i="57"/>
  <c r="AB21" i="50"/>
  <c r="R21" i="50" s="1"/>
  <c r="AB16" i="50"/>
  <c r="R16" i="50" s="1"/>
  <c r="AB28" i="50"/>
  <c r="R28" i="50" s="1"/>
  <c r="AB36" i="50"/>
  <c r="E37" i="50"/>
  <c r="AB53" i="50"/>
  <c r="R53" i="50" s="1"/>
  <c r="AB41" i="50"/>
  <c r="AB20" i="46"/>
  <c r="R20" i="46" s="1"/>
  <c r="E26" i="46"/>
  <c r="E21" i="46"/>
  <c r="AX5" i="57"/>
  <c r="E19" i="60"/>
  <c r="AK140" i="45"/>
  <c r="D334" i="61"/>
  <c r="F141" i="53"/>
  <c r="Y5" i="55"/>
  <c r="AB18" i="46"/>
  <c r="R18" i="46" s="1"/>
  <c r="AB58" i="46"/>
  <c r="R58" i="46" s="1"/>
  <c r="U5" i="57"/>
  <c r="AB34" i="46"/>
  <c r="R34" i="46" s="1"/>
  <c r="R26" i="48"/>
  <c r="AP5" i="49"/>
  <c r="M5" i="49"/>
  <c r="AH5" i="49"/>
  <c r="X5" i="49"/>
  <c r="AB58" i="50"/>
  <c r="R58" i="50" s="1"/>
  <c r="E21" i="50"/>
  <c r="D134" i="49"/>
  <c r="Y5" i="49"/>
  <c r="W5" i="49"/>
  <c r="Q5" i="49"/>
  <c r="N5" i="49"/>
  <c r="AB37" i="50"/>
  <c r="AH141" i="49"/>
  <c r="J141" i="49"/>
  <c r="AL5" i="49"/>
  <c r="V5" i="49"/>
  <c r="AR5" i="49"/>
  <c r="AA5" i="49"/>
  <c r="O5" i="49"/>
  <c r="AB24" i="50"/>
  <c r="R24" i="50" s="1"/>
  <c r="AB44" i="50"/>
  <c r="AT5" i="49"/>
  <c r="Q5" i="55"/>
  <c r="D211" i="55"/>
  <c r="AB53" i="56"/>
  <c r="R53" i="56" s="1"/>
  <c r="N57" i="56"/>
  <c r="AB41" i="56"/>
  <c r="X140" i="55"/>
  <c r="AB60" i="64"/>
  <c r="R60" i="64" s="1"/>
  <c r="BA5" i="63"/>
  <c r="AB55" i="64"/>
  <c r="R55" i="64" s="1"/>
  <c r="AB37" i="64"/>
  <c r="AB35" i="64"/>
  <c r="AB49" i="64"/>
  <c r="AB13" i="64"/>
  <c r="R13" i="64" s="1"/>
  <c r="E21" i="64"/>
  <c r="AB47" i="64"/>
  <c r="D63" i="63"/>
  <c r="O35" i="64"/>
  <c r="AB54" i="64"/>
  <c r="R54" i="64" s="1"/>
  <c r="N14" i="64"/>
  <c r="O36" i="64"/>
  <c r="N39" i="64"/>
  <c r="P5" i="63"/>
  <c r="AZ140" i="63"/>
  <c r="AJ140" i="63"/>
  <c r="AB30" i="64"/>
  <c r="R30" i="64" s="1"/>
  <c r="AB24" i="64"/>
  <c r="R24" i="64" s="1"/>
  <c r="AB29" i="64"/>
  <c r="R29" i="64" s="1"/>
  <c r="H140" i="63"/>
  <c r="O51" i="64"/>
  <c r="AB18" i="64"/>
  <c r="R18" i="64" s="1"/>
  <c r="BH18" i="64" s="1"/>
  <c r="AB15" i="64"/>
  <c r="R15" i="64" s="1"/>
  <c r="AB17" i="64"/>
  <c r="R17" i="64" s="1"/>
  <c r="AB50" i="64"/>
  <c r="R50" i="64" s="1"/>
  <c r="AA32" i="64"/>
  <c r="R16" i="64"/>
  <c r="R21" i="64"/>
  <c r="R52" i="64"/>
  <c r="D98" i="63"/>
  <c r="D133" i="63"/>
  <c r="AR140" i="63"/>
  <c r="D242" i="63"/>
  <c r="X140" i="63"/>
  <c r="AC140" i="63"/>
  <c r="AY140" i="63"/>
  <c r="AO140" i="63"/>
  <c r="N140" i="63"/>
  <c r="AH140" i="63"/>
  <c r="Y140" i="63"/>
  <c r="P140" i="63"/>
  <c r="J140" i="63"/>
  <c r="O140" i="63"/>
  <c r="BA140" i="63"/>
  <c r="U140" i="63"/>
  <c r="W140" i="63"/>
  <c r="Q140" i="63"/>
  <c r="AV140" i="63"/>
  <c r="AI140" i="63"/>
  <c r="E11" i="64"/>
  <c r="F140" i="63"/>
  <c r="AB140" i="63"/>
  <c r="Z140" i="63"/>
  <c r="I140" i="63"/>
  <c r="AU140" i="63"/>
  <c r="AS140" i="63"/>
  <c r="M140" i="63"/>
  <c r="AN140" i="63"/>
  <c r="G140" i="63"/>
  <c r="AF11" i="64"/>
  <c r="E140" i="63"/>
  <c r="AT140" i="63"/>
  <c r="T140" i="63"/>
  <c r="V140" i="63"/>
  <c r="AX140" i="63"/>
  <c r="AL140" i="63"/>
  <c r="AM140" i="63"/>
  <c r="D305" i="63"/>
  <c r="AK140" i="63"/>
  <c r="AF140" i="63"/>
  <c r="S140" i="63"/>
  <c r="AA140" i="63"/>
  <c r="AD140" i="63"/>
  <c r="AP140" i="63"/>
  <c r="AW140" i="63"/>
  <c r="K140" i="63"/>
  <c r="AQ140" i="63"/>
  <c r="R140" i="63"/>
  <c r="AE140" i="63"/>
  <c r="E26" i="62"/>
  <c r="AB43" i="62"/>
  <c r="AB18" i="62"/>
  <c r="R18" i="62" s="1"/>
  <c r="AB24" i="62"/>
  <c r="R24" i="62" s="1"/>
  <c r="D98" i="61"/>
  <c r="AB49" i="62"/>
  <c r="AB35" i="62"/>
  <c r="AB61" i="62"/>
  <c r="R61" i="62" s="1"/>
  <c r="AB39" i="62"/>
  <c r="E27" i="62"/>
  <c r="AB31" i="62"/>
  <c r="R31" i="62" s="1"/>
  <c r="AB59" i="62"/>
  <c r="R59" i="62" s="1"/>
  <c r="AB16" i="62"/>
  <c r="R16" i="62" s="1"/>
  <c r="AB26" i="62"/>
  <c r="R26" i="62" s="1"/>
  <c r="AB48" i="62"/>
  <c r="AB29" i="62"/>
  <c r="R29" i="62" s="1"/>
  <c r="E24" i="62"/>
  <c r="R58" i="62"/>
  <c r="R34" i="62"/>
  <c r="R56" i="62"/>
  <c r="R25" i="62"/>
  <c r="D133" i="61"/>
  <c r="D7" i="61"/>
  <c r="V140" i="61"/>
  <c r="BA140" i="61"/>
  <c r="AK140" i="61"/>
  <c r="AY140" i="61"/>
  <c r="O140" i="61"/>
  <c r="Y140" i="61"/>
  <c r="AA140" i="61"/>
  <c r="AB140" i="61"/>
  <c r="AS140" i="61"/>
  <c r="AC140" i="61"/>
  <c r="Q140" i="61"/>
  <c r="AP140" i="61"/>
  <c r="E11" i="62"/>
  <c r="AQ140" i="61"/>
  <c r="AT140" i="61"/>
  <c r="N140" i="61"/>
  <c r="U140" i="61"/>
  <c r="P140" i="61"/>
  <c r="I140" i="61"/>
  <c r="AH140" i="61"/>
  <c r="M140" i="61"/>
  <c r="AV140" i="61"/>
  <c r="H140" i="61"/>
  <c r="AF17" i="62"/>
  <c r="AB17" i="62" s="1"/>
  <c r="R17" i="62" s="1"/>
  <c r="K140" i="61"/>
  <c r="G140" i="61"/>
  <c r="AL140" i="61"/>
  <c r="AN140" i="61"/>
  <c r="AI140" i="61"/>
  <c r="AX140" i="61"/>
  <c r="AE140" i="61"/>
  <c r="Z140" i="61"/>
  <c r="AR140" i="61"/>
  <c r="L140" i="61"/>
  <c r="W140" i="61"/>
  <c r="AM140" i="61"/>
  <c r="AZ140" i="61"/>
  <c r="AD140" i="61"/>
  <c r="S140" i="61"/>
  <c r="AF140" i="61"/>
  <c r="AW140" i="61"/>
  <c r="J140" i="61"/>
  <c r="AU140" i="61"/>
  <c r="R140" i="61"/>
  <c r="AJ140" i="61"/>
  <c r="AO140" i="61"/>
  <c r="D223" i="59"/>
  <c r="D230" i="59"/>
  <c r="D284" i="59"/>
  <c r="AX140" i="59"/>
  <c r="E20" i="60"/>
  <c r="AT5" i="59"/>
  <c r="E26" i="60"/>
  <c r="E31" i="60"/>
  <c r="AB39" i="60"/>
  <c r="AB47" i="60"/>
  <c r="D49" i="59"/>
  <c r="I140" i="59"/>
  <c r="AB140" i="59"/>
  <c r="E25" i="60"/>
  <c r="AB43" i="60"/>
  <c r="AB53" i="60"/>
  <c r="R53" i="60" s="1"/>
  <c r="AA32" i="60"/>
  <c r="E30" i="60"/>
  <c r="D21" i="59"/>
  <c r="D91" i="59"/>
  <c r="AB49" i="60"/>
  <c r="AB61" i="60"/>
  <c r="R61" i="60" s="1"/>
  <c r="D126" i="59"/>
  <c r="E27" i="60"/>
  <c r="AB40" i="60"/>
  <c r="AB18" i="60"/>
  <c r="R18" i="60" s="1"/>
  <c r="BH18" i="60" s="1"/>
  <c r="AB55" i="60"/>
  <c r="R55" i="60" s="1"/>
  <c r="D98" i="59"/>
  <c r="AB16" i="60"/>
  <c r="D35" i="59"/>
  <c r="D291" i="59"/>
  <c r="D28" i="59"/>
  <c r="X140" i="59"/>
  <c r="D7" i="59"/>
  <c r="F140" i="59"/>
  <c r="T140" i="59"/>
  <c r="E140" i="59"/>
  <c r="Y140" i="59"/>
  <c r="AF140" i="59"/>
  <c r="AD140" i="59"/>
  <c r="AM140" i="59"/>
  <c r="AF17" i="60"/>
  <c r="AB17" i="60" s="1"/>
  <c r="R17" i="60" s="1"/>
  <c r="K140" i="59"/>
  <c r="D84" i="59"/>
  <c r="R140" i="59"/>
  <c r="AW140" i="59"/>
  <c r="Q140" i="59"/>
  <c r="V140" i="59"/>
  <c r="W140" i="59"/>
  <c r="AJ140" i="59"/>
  <c r="AU140" i="59"/>
  <c r="AZ140" i="59"/>
  <c r="AY140" i="59"/>
  <c r="AO140" i="59"/>
  <c r="AR140" i="59"/>
  <c r="H140" i="59"/>
  <c r="N140" i="59"/>
  <c r="S140" i="59"/>
  <c r="AH140" i="59"/>
  <c r="E11" i="60"/>
  <c r="AV140" i="59"/>
  <c r="O140" i="59"/>
  <c r="AT140" i="59"/>
  <c r="AA140" i="59"/>
  <c r="J140" i="59"/>
  <c r="AP140" i="59"/>
  <c r="AG140" i="59"/>
  <c r="AE140" i="59"/>
  <c r="AQ140" i="59"/>
  <c r="AL140" i="59"/>
  <c r="AI140" i="59"/>
  <c r="AN140" i="59"/>
  <c r="L140" i="59"/>
  <c r="Z140" i="59"/>
  <c r="D77" i="57"/>
  <c r="R57" i="58"/>
  <c r="D264" i="57"/>
  <c r="R31" i="58"/>
  <c r="D91" i="57"/>
  <c r="O140" i="57"/>
  <c r="AW140" i="57"/>
  <c r="P140" i="57"/>
  <c r="AC140" i="57"/>
  <c r="AO140" i="57"/>
  <c r="AR140" i="57"/>
  <c r="AB140" i="57"/>
  <c r="AP140" i="57"/>
  <c r="Z140" i="57"/>
  <c r="Y140" i="57"/>
  <c r="AQ140" i="57"/>
  <c r="H140" i="57"/>
  <c r="BA140" i="57"/>
  <c r="U140" i="57"/>
  <c r="I140" i="57"/>
  <c r="E140" i="57"/>
  <c r="AB14" i="58"/>
  <c r="R14" i="58" s="1"/>
  <c r="AH140" i="57"/>
  <c r="AN140" i="57"/>
  <c r="AT140" i="57"/>
  <c r="N140" i="57"/>
  <c r="AZ140" i="57"/>
  <c r="AI140" i="57"/>
  <c r="AV140" i="57"/>
  <c r="AS140" i="57"/>
  <c r="M140" i="57"/>
  <c r="E29" i="58"/>
  <c r="J140" i="57"/>
  <c r="AF140" i="57"/>
  <c r="AU140" i="57"/>
  <c r="AL140" i="57"/>
  <c r="AE140" i="57"/>
  <c r="AA140" i="57"/>
  <c r="AG140" i="57"/>
  <c r="T140" i="57"/>
  <c r="AJ140" i="57"/>
  <c r="AK140" i="57"/>
  <c r="R140" i="57"/>
  <c r="E11" i="58"/>
  <c r="AF17" i="58"/>
  <c r="AB17" i="58" s="1"/>
  <c r="R17" i="58" s="1"/>
  <c r="K140" i="57"/>
  <c r="AY140" i="57"/>
  <c r="AX140" i="57"/>
  <c r="AM140" i="57"/>
  <c r="S140" i="57"/>
  <c r="AD140" i="57"/>
  <c r="Q140" i="57"/>
  <c r="AB30" i="56"/>
  <c r="R30" i="56" s="1"/>
  <c r="AB50" i="56"/>
  <c r="R50" i="56" s="1"/>
  <c r="AB40" i="56"/>
  <c r="AB35" i="56"/>
  <c r="D63" i="55"/>
  <c r="AB34" i="56"/>
  <c r="R34" i="56" s="1"/>
  <c r="D126" i="55"/>
  <c r="AB54" i="56"/>
  <c r="R54" i="56" s="1"/>
  <c r="AB56" i="56"/>
  <c r="R56" i="56" s="1"/>
  <c r="AA32" i="56"/>
  <c r="AB51" i="56"/>
  <c r="R51" i="56" s="1"/>
  <c r="AB49" i="56"/>
  <c r="AB46" i="56"/>
  <c r="E27" i="56"/>
  <c r="AB13" i="56"/>
  <c r="R13" i="56" s="1"/>
  <c r="AB61" i="56"/>
  <c r="R61" i="56" s="1"/>
  <c r="AB21" i="56"/>
  <c r="R21" i="56" s="1"/>
  <c r="AB29" i="56"/>
  <c r="R29" i="56" s="1"/>
  <c r="AB52" i="56"/>
  <c r="R52" i="56" s="1"/>
  <c r="D49" i="55"/>
  <c r="AB44" i="56"/>
  <c r="AB28" i="56"/>
  <c r="R28" i="56" s="1"/>
  <c r="AB26" i="56"/>
  <c r="R26" i="56" s="1"/>
  <c r="AB62" i="56"/>
  <c r="R62" i="56" s="1"/>
  <c r="AB19" i="56"/>
  <c r="R19" i="56" s="1"/>
  <c r="AB43" i="56"/>
  <c r="AB31" i="56"/>
  <c r="R31" i="56" s="1"/>
  <c r="AB39" i="56"/>
  <c r="AB60" i="56"/>
  <c r="R60" i="56" s="1"/>
  <c r="AB57" i="56"/>
  <c r="R57" i="56" s="1"/>
  <c r="AB18" i="56"/>
  <c r="R18" i="56" s="1"/>
  <c r="BH18" i="56" s="1"/>
  <c r="E25" i="56"/>
  <c r="AB20" i="56"/>
  <c r="R20" i="56" s="1"/>
  <c r="AB37" i="56"/>
  <c r="AB47" i="56"/>
  <c r="AB58" i="56"/>
  <c r="R58" i="56" s="1"/>
  <c r="AB24" i="56"/>
  <c r="R24" i="56" s="1"/>
  <c r="AB48" i="56"/>
  <c r="AB38" i="56"/>
  <c r="AB27" i="56"/>
  <c r="AB55" i="56"/>
  <c r="R55" i="56" s="1"/>
  <c r="AB16" i="56"/>
  <c r="AB59" i="56"/>
  <c r="R59" i="56" s="1"/>
  <c r="E21" i="56"/>
  <c r="AB36" i="56"/>
  <c r="AB14" i="56"/>
  <c r="R14" i="56" s="1"/>
  <c r="AB12" i="56"/>
  <c r="R12" i="56" s="1"/>
  <c r="D7" i="55"/>
  <c r="AV140" i="55"/>
  <c r="O140" i="55"/>
  <c r="AC140" i="55"/>
  <c r="S140" i="55"/>
  <c r="J140" i="55"/>
  <c r="P140" i="55"/>
  <c r="D323" i="55"/>
  <c r="U140" i="55"/>
  <c r="AO140" i="55"/>
  <c r="I140" i="55"/>
  <c r="AH140" i="55"/>
  <c r="V140" i="55"/>
  <c r="AR140" i="55"/>
  <c r="L140" i="55"/>
  <c r="AN140" i="55"/>
  <c r="M140" i="55"/>
  <c r="AP140" i="55"/>
  <c r="BA140" i="55"/>
  <c r="AF11" i="56"/>
  <c r="AF10" i="56" s="1"/>
  <c r="E140" i="55"/>
  <c r="AM140" i="55"/>
  <c r="AY140" i="55"/>
  <c r="AU140" i="55"/>
  <c r="AT140" i="55"/>
  <c r="N140" i="55"/>
  <c r="AJ140" i="55"/>
  <c r="AF140" i="55"/>
  <c r="AS140" i="55"/>
  <c r="AE140" i="55"/>
  <c r="AQ140" i="55"/>
  <c r="Z140" i="55"/>
  <c r="K140" i="55"/>
  <c r="W140" i="55"/>
  <c r="Y140" i="55"/>
  <c r="AL140" i="55"/>
  <c r="F140" i="55"/>
  <c r="AB140" i="55"/>
  <c r="H140" i="55"/>
  <c r="AK140" i="55"/>
  <c r="AI140" i="55"/>
  <c r="R140" i="55"/>
  <c r="E11" i="56"/>
  <c r="G140" i="55"/>
  <c r="AA140" i="55"/>
  <c r="AW140" i="55"/>
  <c r="Q140" i="55"/>
  <c r="AX140" i="55"/>
  <c r="AD140" i="55"/>
  <c r="AZ140" i="55"/>
  <c r="T140" i="55"/>
  <c r="D56" i="55"/>
  <c r="D303" i="53"/>
  <c r="AB43" i="54"/>
  <c r="AB55" i="54"/>
  <c r="R55" i="54" s="1"/>
  <c r="AB29" i="54"/>
  <c r="R29" i="54" s="1"/>
  <c r="AB51" i="54"/>
  <c r="R51" i="54" s="1"/>
  <c r="D49" i="53"/>
  <c r="AA32" i="54"/>
  <c r="D91" i="53"/>
  <c r="AB34" i="54"/>
  <c r="R34" i="54" s="1"/>
  <c r="AB41" i="54"/>
  <c r="AB54" i="54"/>
  <c r="R54" i="54" s="1"/>
  <c r="AB47" i="54"/>
  <c r="AB30" i="54"/>
  <c r="R30" i="54" s="1"/>
  <c r="AB46" i="54"/>
  <c r="AB27" i="54"/>
  <c r="R27" i="54" s="1"/>
  <c r="AB14" i="54"/>
  <c r="R14" i="54" s="1"/>
  <c r="E21" i="54"/>
  <c r="AB37" i="54"/>
  <c r="AB57" i="54"/>
  <c r="R57" i="54" s="1"/>
  <c r="AB61" i="54"/>
  <c r="R61" i="54" s="1"/>
  <c r="AB38" i="54"/>
  <c r="AB19" i="54"/>
  <c r="R19" i="54" s="1"/>
  <c r="AB18" i="54"/>
  <c r="R18" i="54" s="1"/>
  <c r="E28" i="54"/>
  <c r="E29" i="54"/>
  <c r="D35" i="53"/>
  <c r="E141" i="53"/>
  <c r="O52" i="54"/>
  <c r="O39" i="54"/>
  <c r="O54" i="54"/>
  <c r="R26" i="54"/>
  <c r="D70" i="53"/>
  <c r="R20" i="54"/>
  <c r="X141" i="53"/>
  <c r="L141" i="53"/>
  <c r="E11" i="54"/>
  <c r="U141" i="53"/>
  <c r="AQ141" i="53"/>
  <c r="D199" i="53"/>
  <c r="AW141" i="53"/>
  <c r="I141" i="53"/>
  <c r="W141" i="53"/>
  <c r="H141" i="53"/>
  <c r="AF141" i="53"/>
  <c r="M141" i="53"/>
  <c r="Z141" i="53"/>
  <c r="T141" i="53"/>
  <c r="AF42" i="54"/>
  <c r="AB42" i="54" s="1"/>
  <c r="AG141" i="53"/>
  <c r="AT141" i="53"/>
  <c r="AB141" i="53"/>
  <c r="AI141" i="53"/>
  <c r="AB15" i="54"/>
  <c r="R15" i="54" s="1"/>
  <c r="AO141" i="53"/>
  <c r="AR141" i="53"/>
  <c r="AU141" i="53"/>
  <c r="O141" i="53"/>
  <c r="AL141" i="53"/>
  <c r="S141" i="53"/>
  <c r="AX141" i="53"/>
  <c r="R141" i="53"/>
  <c r="AD141" i="53"/>
  <c r="BA141" i="53"/>
  <c r="D192" i="53"/>
  <c r="AF17" i="54"/>
  <c r="AB17" i="54" s="1"/>
  <c r="R17" i="54" s="1"/>
  <c r="K141" i="53"/>
  <c r="Y141" i="53"/>
  <c r="P141" i="53"/>
  <c r="AN141" i="53"/>
  <c r="AM141" i="53"/>
  <c r="G141" i="53"/>
  <c r="V141" i="53"/>
  <c r="AS141" i="53"/>
  <c r="AY141" i="53"/>
  <c r="AP141" i="53"/>
  <c r="J141" i="53"/>
  <c r="N141" i="53"/>
  <c r="AK141" i="53"/>
  <c r="AZ141" i="53"/>
  <c r="Q141" i="53"/>
  <c r="AE141" i="53"/>
  <c r="AJ141" i="53"/>
  <c r="AC141" i="53"/>
  <c r="AH141" i="53"/>
  <c r="AV141" i="53"/>
  <c r="AA141" i="53"/>
  <c r="AB60" i="52"/>
  <c r="R60" i="52" s="1"/>
  <c r="D228" i="51"/>
  <c r="AB14" i="52"/>
  <c r="R14" i="52" s="1"/>
  <c r="AB53" i="52"/>
  <c r="R53" i="52" s="1"/>
  <c r="AB52" i="52"/>
  <c r="AB40" i="52"/>
  <c r="D254" i="51"/>
  <c r="D317" i="51"/>
  <c r="S141" i="51"/>
  <c r="AN141" i="51"/>
  <c r="D275" i="51"/>
  <c r="N52" i="52"/>
  <c r="E27" i="52"/>
  <c r="AB29" i="52"/>
  <c r="R29" i="52" s="1"/>
  <c r="AA32" i="52"/>
  <c r="AB17" i="52"/>
  <c r="E36" i="52"/>
  <c r="AB20" i="52"/>
  <c r="R20" i="52" s="1"/>
  <c r="AB43" i="52"/>
  <c r="AB44" i="52"/>
  <c r="AB24" i="52"/>
  <c r="R24" i="52" s="1"/>
  <c r="AB56" i="52"/>
  <c r="R56" i="52" s="1"/>
  <c r="AB46" i="52"/>
  <c r="AB37" i="52"/>
  <c r="AB28" i="52"/>
  <c r="R28" i="52" s="1"/>
  <c r="AB16" i="52"/>
  <c r="R16" i="52" s="1"/>
  <c r="AB34" i="52"/>
  <c r="R34" i="52" s="1"/>
  <c r="D7" i="51"/>
  <c r="R58" i="52"/>
  <c r="E11" i="52"/>
  <c r="AB25" i="52"/>
  <c r="R25" i="52" s="1"/>
  <c r="AB57" i="52"/>
  <c r="R57" i="52" s="1"/>
  <c r="AB38" i="52"/>
  <c r="AB15" i="52"/>
  <c r="R15" i="52" s="1"/>
  <c r="AB59" i="52"/>
  <c r="R59" i="52" s="1"/>
  <c r="AB18" i="52"/>
  <c r="R18" i="52" s="1"/>
  <c r="AB30" i="52"/>
  <c r="R30" i="52" s="1"/>
  <c r="E26" i="52"/>
  <c r="AB51" i="52"/>
  <c r="R51" i="52" s="1"/>
  <c r="AA141" i="51"/>
  <c r="E141" i="51"/>
  <c r="AI141" i="51"/>
  <c r="H141" i="51"/>
  <c r="Z141" i="51"/>
  <c r="O141" i="51"/>
  <c r="V141" i="51"/>
  <c r="Y141" i="51"/>
  <c r="AU141" i="51"/>
  <c r="L141" i="51"/>
  <c r="BA141" i="51"/>
  <c r="U141" i="51"/>
  <c r="AB13" i="52"/>
  <c r="R13" i="52" s="1"/>
  <c r="AX141" i="51"/>
  <c r="R141" i="51"/>
  <c r="G141" i="51"/>
  <c r="AW141" i="51"/>
  <c r="Q141" i="51"/>
  <c r="P141" i="51"/>
  <c r="AE141" i="51"/>
  <c r="AS141" i="51"/>
  <c r="M141" i="51"/>
  <c r="AZ141" i="51"/>
  <c r="AJ141" i="51"/>
  <c r="AT141" i="51"/>
  <c r="W141" i="51"/>
  <c r="AV141" i="51"/>
  <c r="AP141" i="51"/>
  <c r="J141" i="51"/>
  <c r="D221" i="51"/>
  <c r="D207" i="51"/>
  <c r="D21" i="51"/>
  <c r="AO141" i="51"/>
  <c r="I141" i="51"/>
  <c r="AL141" i="51"/>
  <c r="AK141" i="51"/>
  <c r="N141" i="51"/>
  <c r="AY141" i="51"/>
  <c r="AB141" i="51"/>
  <c r="AR141" i="51"/>
  <c r="AM141" i="51"/>
  <c r="K141" i="51"/>
  <c r="F141" i="51"/>
  <c r="AG141" i="51"/>
  <c r="AQ141" i="51"/>
  <c r="AF141" i="51"/>
  <c r="AC141" i="51"/>
  <c r="AD141" i="51"/>
  <c r="T141" i="51"/>
  <c r="E20" i="50"/>
  <c r="AJ141" i="49"/>
  <c r="AB56" i="50"/>
  <c r="R56" i="50" s="1"/>
  <c r="AB26" i="50"/>
  <c r="R26" i="50" s="1"/>
  <c r="D288" i="49"/>
  <c r="E30" i="50"/>
  <c r="AB50" i="50"/>
  <c r="R50" i="50" s="1"/>
  <c r="AB15" i="50"/>
  <c r="R15" i="50" s="1"/>
  <c r="E19" i="50"/>
  <c r="AB20" i="50"/>
  <c r="R20" i="50" s="1"/>
  <c r="AB35" i="50"/>
  <c r="AB46" i="50"/>
  <c r="AB60" i="50"/>
  <c r="R60" i="50" s="1"/>
  <c r="AB40" i="50"/>
  <c r="AB59" i="50"/>
  <c r="R59" i="50" s="1"/>
  <c r="AB39" i="50"/>
  <c r="AB19" i="50"/>
  <c r="R19" i="50" s="1"/>
  <c r="E27" i="50"/>
  <c r="E25" i="50"/>
  <c r="AB31" i="50"/>
  <c r="R31" i="50" s="1"/>
  <c r="AB29" i="50"/>
  <c r="R29" i="50" s="1"/>
  <c r="AB61" i="50"/>
  <c r="R61" i="50" s="1"/>
  <c r="AB48" i="50"/>
  <c r="AB49" i="50"/>
  <c r="AB54" i="50"/>
  <c r="R54" i="50" s="1"/>
  <c r="D120" i="49"/>
  <c r="D7" i="49"/>
  <c r="D344" i="49"/>
  <c r="O52" i="50"/>
  <c r="N59" i="50"/>
  <c r="AA32" i="50"/>
  <c r="AB62" i="50"/>
  <c r="R62" i="50" s="1"/>
  <c r="AB38" i="50"/>
  <c r="AB55" i="50"/>
  <c r="R55" i="50" s="1"/>
  <c r="E31" i="50"/>
  <c r="AB47" i="50"/>
  <c r="AB12" i="50"/>
  <c r="R12" i="50" s="1"/>
  <c r="D273" i="49"/>
  <c r="D42" i="49"/>
  <c r="R30" i="50"/>
  <c r="D28" i="49"/>
  <c r="AB57" i="50"/>
  <c r="R57" i="50" s="1"/>
  <c r="D91" i="49"/>
  <c r="D14" i="49"/>
  <c r="AB18" i="50"/>
  <c r="R18" i="50" s="1"/>
  <c r="BH18" i="50" s="1"/>
  <c r="R13" i="50"/>
  <c r="AA141" i="49"/>
  <c r="AP141" i="49"/>
  <c r="T141" i="49"/>
  <c r="E141" i="49"/>
  <c r="X141" i="49"/>
  <c r="AF17" i="50"/>
  <c r="AF9" i="50" s="1"/>
  <c r="K141" i="49"/>
  <c r="AT141" i="49"/>
  <c r="AZ141" i="49"/>
  <c r="AI141" i="49"/>
  <c r="AK141" i="49"/>
  <c r="AC141" i="49"/>
  <c r="AL141" i="49"/>
  <c r="AR141" i="49"/>
  <c r="L141" i="49"/>
  <c r="AN141" i="49"/>
  <c r="AU141" i="49"/>
  <c r="O141" i="49"/>
  <c r="AD141" i="49"/>
  <c r="BA141" i="49"/>
  <c r="AW141" i="49"/>
  <c r="AF141" i="49"/>
  <c r="V141" i="49"/>
  <c r="M141" i="49"/>
  <c r="Z141" i="49"/>
  <c r="AM141" i="49"/>
  <c r="G141" i="49"/>
  <c r="N141" i="49"/>
  <c r="I141" i="49"/>
  <c r="AY141" i="49"/>
  <c r="AO141" i="49"/>
  <c r="E11" i="50"/>
  <c r="F141" i="49"/>
  <c r="AB141" i="49"/>
  <c r="AS141" i="49"/>
  <c r="AX141" i="49"/>
  <c r="R141" i="49"/>
  <c r="P141" i="49"/>
  <c r="AE141" i="49"/>
  <c r="Y141" i="49"/>
  <c r="AQ141" i="49"/>
  <c r="Q141" i="49"/>
  <c r="U141" i="49"/>
  <c r="AV141" i="49"/>
  <c r="H141" i="49"/>
  <c r="W141" i="49"/>
  <c r="AB45" i="48"/>
  <c r="AB18" i="48"/>
  <c r="R18" i="48" s="1"/>
  <c r="BH18" i="48" s="1"/>
  <c r="AB41" i="48"/>
  <c r="AB19" i="48"/>
  <c r="R19" i="48" s="1"/>
  <c r="AB59" i="48"/>
  <c r="R59" i="48" s="1"/>
  <c r="E19" i="48"/>
  <c r="AB16" i="48"/>
  <c r="R16" i="48" s="1"/>
  <c r="AJ5" i="47"/>
  <c r="K5" i="47"/>
  <c r="E140" i="47"/>
  <c r="O38" i="48"/>
  <c r="AB49" i="48"/>
  <c r="O53" i="48"/>
  <c r="E30" i="48"/>
  <c r="D223" i="47"/>
  <c r="E27" i="48"/>
  <c r="E24" i="48"/>
  <c r="AB46" i="48"/>
  <c r="AB31" i="48"/>
  <c r="R31" i="48" s="1"/>
  <c r="AB36" i="48"/>
  <c r="E29" i="48"/>
  <c r="AB57" i="48"/>
  <c r="R57" i="48" s="1"/>
  <c r="AB24" i="48"/>
  <c r="R24" i="48" s="1"/>
  <c r="AB48" i="48"/>
  <c r="AB37" i="48"/>
  <c r="AB34" i="48"/>
  <c r="R34" i="48" s="1"/>
  <c r="AB51" i="48"/>
  <c r="R51" i="48" s="1"/>
  <c r="AB27" i="48"/>
  <c r="R27" i="48" s="1"/>
  <c r="AB50" i="48"/>
  <c r="AB25" i="48"/>
  <c r="R25" i="48" s="1"/>
  <c r="E28" i="48"/>
  <c r="AB54" i="48"/>
  <c r="R54" i="48" s="1"/>
  <c r="R20" i="48"/>
  <c r="AB44" i="48"/>
  <c r="AB60" i="48"/>
  <c r="R60" i="48" s="1"/>
  <c r="AB52" i="48"/>
  <c r="R52" i="48" s="1"/>
  <c r="D126" i="47"/>
  <c r="D133" i="47"/>
  <c r="E39" i="48"/>
  <c r="AB29" i="48"/>
  <c r="R29" i="48" s="1"/>
  <c r="D77" i="47"/>
  <c r="R55" i="48"/>
  <c r="AB58" i="48"/>
  <c r="R58" i="48" s="1"/>
  <c r="E36" i="48"/>
  <c r="E20" i="48"/>
  <c r="D105" i="47"/>
  <c r="E11" i="48"/>
  <c r="X140" i="47"/>
  <c r="AG140" i="47"/>
  <c r="Q140" i="47"/>
  <c r="AL140" i="47"/>
  <c r="AK140" i="47"/>
  <c r="AB140" i="47"/>
  <c r="T140" i="47"/>
  <c r="AE140" i="47"/>
  <c r="AJ140" i="47"/>
  <c r="AQ140" i="47"/>
  <c r="P140" i="47"/>
  <c r="AD140" i="47"/>
  <c r="AI140" i="47"/>
  <c r="AC140" i="47"/>
  <c r="AA140" i="47"/>
  <c r="Z140" i="47"/>
  <c r="AF17" i="48"/>
  <c r="AB17" i="48" s="1"/>
  <c r="R17" i="48" s="1"/>
  <c r="K140" i="47"/>
  <c r="AV140" i="47"/>
  <c r="W140" i="47"/>
  <c r="I140" i="47"/>
  <c r="AY140" i="47"/>
  <c r="H140" i="47"/>
  <c r="V140" i="47"/>
  <c r="BA140" i="47"/>
  <c r="U140" i="47"/>
  <c r="Y140" i="47"/>
  <c r="AX140" i="47"/>
  <c r="R140" i="47"/>
  <c r="AN140" i="47"/>
  <c r="AU140" i="47"/>
  <c r="O140" i="47"/>
  <c r="AR140" i="47"/>
  <c r="D70" i="47"/>
  <c r="AO140" i="47"/>
  <c r="AT140" i="47"/>
  <c r="N140" i="47"/>
  <c r="AS140" i="47"/>
  <c r="M140" i="47"/>
  <c r="AZ140" i="47"/>
  <c r="AP140" i="47"/>
  <c r="J140" i="47"/>
  <c r="S140" i="47"/>
  <c r="AF140" i="47"/>
  <c r="AM140" i="47"/>
  <c r="G140" i="47"/>
  <c r="AW140" i="47"/>
  <c r="D56" i="45"/>
  <c r="R21" i="46"/>
  <c r="AB38" i="46"/>
  <c r="D35" i="45"/>
  <c r="AB51" i="46"/>
  <c r="R51" i="46" s="1"/>
  <c r="BA140" i="45"/>
  <c r="AB50" i="46"/>
  <c r="R50" i="46" s="1"/>
  <c r="AB43" i="46"/>
  <c r="R52" i="46"/>
  <c r="AB59" i="46"/>
  <c r="R59" i="46" s="1"/>
  <c r="AB35" i="46"/>
  <c r="AB29" i="46"/>
  <c r="R29" i="46" s="1"/>
  <c r="R28" i="46"/>
  <c r="AB39" i="46"/>
  <c r="R27" i="46"/>
  <c r="R12" i="46"/>
  <c r="D28" i="45"/>
  <c r="AB48" i="46"/>
  <c r="AS140" i="45"/>
  <c r="AF140" i="45"/>
  <c r="AB56" i="46"/>
  <c r="R56" i="46" s="1"/>
  <c r="AB19" i="46"/>
  <c r="R19" i="46" s="1"/>
  <c r="AB26" i="46"/>
  <c r="R26" i="46" s="1"/>
  <c r="D336" i="45"/>
  <c r="D273" i="45"/>
  <c r="D287" i="45"/>
  <c r="AB14" i="46"/>
  <c r="R14" i="46" s="1"/>
  <c r="X140" i="45"/>
  <c r="AU140" i="45"/>
  <c r="O140" i="45"/>
  <c r="AD140" i="45"/>
  <c r="AA140" i="45"/>
  <c r="Y140" i="45"/>
  <c r="AC140" i="45"/>
  <c r="T140" i="45"/>
  <c r="S140" i="45"/>
  <c r="AV140" i="45"/>
  <c r="I140" i="45"/>
  <c r="AM140" i="45"/>
  <c r="V140" i="45"/>
  <c r="AY140" i="45"/>
  <c r="AW140" i="45"/>
  <c r="U140" i="45"/>
  <c r="AB140" i="45"/>
  <c r="AH140" i="45"/>
  <c r="Q140" i="45"/>
  <c r="AR140" i="45"/>
  <c r="AN140" i="45"/>
  <c r="AE140" i="45"/>
  <c r="AJ140" i="45"/>
  <c r="AT140" i="45"/>
  <c r="N140" i="45"/>
  <c r="AQ140" i="45"/>
  <c r="AX140" i="45"/>
  <c r="H140" i="45"/>
  <c r="M140" i="45"/>
  <c r="Z140" i="45"/>
  <c r="AO140" i="45"/>
  <c r="P140" i="45"/>
  <c r="AP140" i="45"/>
  <c r="W140" i="45"/>
  <c r="J140" i="45"/>
  <c r="AL140" i="45"/>
  <c r="F140" i="45"/>
  <c r="AI140" i="45"/>
  <c r="K140" i="45"/>
  <c r="L140" i="45"/>
  <c r="E140" i="45"/>
  <c r="AZ140" i="45"/>
  <c r="R140" i="45"/>
  <c r="AU5" i="45"/>
  <c r="I56" i="46"/>
  <c r="AX5" i="45"/>
  <c r="G59" i="46"/>
  <c r="V5" i="45"/>
  <c r="J30" i="46"/>
  <c r="E30" i="46" s="1"/>
  <c r="AL5" i="45"/>
  <c r="J5" i="47"/>
  <c r="K16" i="48"/>
  <c r="O5" i="47"/>
  <c r="G21" i="48"/>
  <c r="E21" i="48" s="1"/>
  <c r="F5" i="49"/>
  <c r="Q12" i="50"/>
  <c r="S5" i="45"/>
  <c r="M27" i="46"/>
  <c r="E27" i="46" s="1"/>
  <c r="E5" i="49"/>
  <c r="V11" i="50"/>
  <c r="AQ5" i="49"/>
  <c r="G52" i="50"/>
  <c r="J5" i="49"/>
  <c r="J16" i="50"/>
  <c r="AK5" i="49"/>
  <c r="M46" i="50"/>
  <c r="AA5" i="53"/>
  <c r="G36" i="54"/>
  <c r="E36" i="54" s="1"/>
  <c r="AI5" i="51"/>
  <c r="K44" i="52"/>
  <c r="AW5" i="53"/>
  <c r="G58" i="54"/>
  <c r="AM5" i="55"/>
  <c r="G48" i="56"/>
  <c r="U5" i="59"/>
  <c r="AL29" i="60"/>
  <c r="AB29" i="60" s="1"/>
  <c r="R29" i="60" s="1"/>
  <c r="U5" i="55"/>
  <c r="G29" i="56"/>
  <c r="E29" i="56" s="1"/>
  <c r="AF11" i="58"/>
  <c r="T5" i="57"/>
  <c r="H28" i="58"/>
  <c r="E28" i="58" s="1"/>
  <c r="BH28" i="58" s="1"/>
  <c r="AL5" i="57"/>
  <c r="K47" i="58"/>
  <c r="D6" i="57"/>
  <c r="P5" i="59"/>
  <c r="H24" i="60"/>
  <c r="E24" i="60" s="1"/>
  <c r="Z5" i="63"/>
  <c r="H35" i="64"/>
  <c r="AB5" i="59"/>
  <c r="G37" i="60"/>
  <c r="D14" i="63"/>
  <c r="AG12" i="62"/>
  <c r="H5" i="63"/>
  <c r="I14" i="64"/>
  <c r="AZ5" i="63"/>
  <c r="G61" i="64"/>
  <c r="AG5" i="61"/>
  <c r="AF42" i="62"/>
  <c r="O5" i="65"/>
  <c r="AB25" i="56"/>
  <c r="R25" i="56" s="1"/>
  <c r="R19" i="62"/>
  <c r="O60" i="46"/>
  <c r="N61" i="46"/>
  <c r="P5" i="45"/>
  <c r="H24" i="46"/>
  <c r="E24" i="46" s="1"/>
  <c r="BH24" i="46" s="1"/>
  <c r="D105" i="45"/>
  <c r="O59" i="50"/>
  <c r="N60" i="50"/>
  <c r="N45" i="52"/>
  <c r="O57" i="52"/>
  <c r="D351" i="49"/>
  <c r="N39" i="52"/>
  <c r="O38" i="52"/>
  <c r="O51" i="54"/>
  <c r="N52" i="54"/>
  <c r="N52" i="56"/>
  <c r="O51" i="56"/>
  <c r="AZ5" i="51"/>
  <c r="O5" i="55"/>
  <c r="O55" i="56"/>
  <c r="N56" i="56"/>
  <c r="AU5" i="57"/>
  <c r="N58" i="60"/>
  <c r="O52" i="60"/>
  <c r="N37" i="60"/>
  <c r="O36" i="60"/>
  <c r="O34" i="66"/>
  <c r="N35" i="66"/>
  <c r="E35" i="66" s="1"/>
  <c r="D84" i="63"/>
  <c r="D84" i="61"/>
  <c r="O48" i="64"/>
  <c r="N34" i="64"/>
  <c r="E34" i="64" s="1"/>
  <c r="D126" i="61"/>
  <c r="O45" i="62"/>
  <c r="N46" i="62"/>
  <c r="O5" i="63"/>
  <c r="AE11" i="46"/>
  <c r="AE9" i="46" s="1"/>
  <c r="AM5" i="45"/>
  <c r="I48" i="46"/>
  <c r="AP5" i="45"/>
  <c r="G51" i="46"/>
  <c r="N5" i="45"/>
  <c r="J20" i="46"/>
  <c r="E20" i="46" s="1"/>
  <c r="AV5" i="45"/>
  <c r="I57" i="46"/>
  <c r="AL5" i="47"/>
  <c r="I47" i="48"/>
  <c r="AW5" i="47"/>
  <c r="J58" i="48"/>
  <c r="AI5" i="49"/>
  <c r="G44" i="50"/>
  <c r="P5" i="51"/>
  <c r="H24" i="52"/>
  <c r="E24" i="52" s="1"/>
  <c r="K5" i="49"/>
  <c r="AK17" i="50"/>
  <c r="AW5" i="49"/>
  <c r="I58" i="50"/>
  <c r="H5" i="49"/>
  <c r="L14" i="50"/>
  <c r="S5" i="53"/>
  <c r="G27" i="54"/>
  <c r="E27" i="54" s="1"/>
  <c r="AU5" i="51"/>
  <c r="G56" i="52"/>
  <c r="J5" i="51"/>
  <c r="AO5" i="53"/>
  <c r="G50" i="54"/>
  <c r="AD5" i="55"/>
  <c r="G39" i="56"/>
  <c r="M5" i="59"/>
  <c r="AL19" i="60"/>
  <c r="AB19" i="60" s="1"/>
  <c r="R19" i="60" s="1"/>
  <c r="AZ5" i="55"/>
  <c r="I61" i="56"/>
  <c r="M5" i="55"/>
  <c r="G19" i="56"/>
  <c r="E19" i="56" s="1"/>
  <c r="D249" i="59"/>
  <c r="AV5" i="59"/>
  <c r="AP57" i="60"/>
  <c r="AB57" i="60" s="1"/>
  <c r="R57" i="60" s="1"/>
  <c r="R5" i="63"/>
  <c r="H26" i="64"/>
  <c r="E26" i="64" s="1"/>
  <c r="T5" i="59"/>
  <c r="G28" i="60"/>
  <c r="E28" i="60" s="1"/>
  <c r="D112" i="63"/>
  <c r="AF11" i="62"/>
  <c r="AR5" i="63"/>
  <c r="G53" i="64"/>
  <c r="K5" i="65"/>
  <c r="AM17" i="66"/>
  <c r="F5" i="65"/>
  <c r="I12" i="66"/>
  <c r="J5" i="61"/>
  <c r="G16" i="62"/>
  <c r="AE5" i="65"/>
  <c r="N58" i="46"/>
  <c r="O52" i="46"/>
  <c r="O54" i="48"/>
  <c r="N55" i="48"/>
  <c r="AI5" i="47"/>
  <c r="G44" i="48"/>
  <c r="O51" i="50"/>
  <c r="N52" i="50"/>
  <c r="O49" i="52"/>
  <c r="N43" i="52"/>
  <c r="AK5" i="47"/>
  <c r="AF5" i="47"/>
  <c r="O47" i="58"/>
  <c r="N48" i="58"/>
  <c r="S5" i="55"/>
  <c r="T27" i="56"/>
  <c r="N50" i="54"/>
  <c r="O43" i="54"/>
  <c r="N50" i="56"/>
  <c r="O43" i="56"/>
  <c r="AH5" i="57"/>
  <c r="O47" i="56"/>
  <c r="N48" i="56"/>
  <c r="O55" i="58"/>
  <c r="N56" i="58"/>
  <c r="N53" i="60"/>
  <c r="O44" i="60"/>
  <c r="AO5" i="63"/>
  <c r="O39" i="64"/>
  <c r="N47" i="64"/>
  <c r="Q5" i="63"/>
  <c r="O36" i="62"/>
  <c r="E36" i="62" s="1"/>
  <c r="N37" i="62"/>
  <c r="E37" i="62" s="1"/>
  <c r="N38" i="64"/>
  <c r="O37" i="64"/>
  <c r="I5" i="63"/>
  <c r="H15" i="64"/>
  <c r="Y5" i="63"/>
  <c r="D63" i="45"/>
  <c r="F5" i="45"/>
  <c r="J12" i="46"/>
  <c r="AH5" i="45"/>
  <c r="G43" i="46"/>
  <c r="D319" i="47"/>
  <c r="G5" i="47"/>
  <c r="Z5" i="49"/>
  <c r="G35" i="50"/>
  <c r="AO5" i="49"/>
  <c r="I50" i="50"/>
  <c r="AD5" i="49"/>
  <c r="F5" i="51"/>
  <c r="I12" i="52"/>
  <c r="J5" i="53"/>
  <c r="G16" i="54"/>
  <c r="D330" i="55"/>
  <c r="AM5" i="51"/>
  <c r="G48" i="52"/>
  <c r="AU5" i="53"/>
  <c r="I56" i="54"/>
  <c r="AF5" i="53"/>
  <c r="G41" i="54"/>
  <c r="V5" i="55"/>
  <c r="G30" i="56"/>
  <c r="E30" i="56" s="1"/>
  <c r="AR5" i="55"/>
  <c r="I53" i="56"/>
  <c r="AW5" i="57"/>
  <c r="G58" i="58"/>
  <c r="H5" i="57"/>
  <c r="G14" i="58"/>
  <c r="AZ5" i="59"/>
  <c r="I61" i="60"/>
  <c r="K5" i="59"/>
  <c r="H17" i="60"/>
  <c r="AP5" i="65"/>
  <c r="K51" i="66"/>
  <c r="AI12" i="60"/>
  <c r="AB12" i="60" s="1"/>
  <c r="R12" i="60" s="1"/>
  <c r="AY5" i="59"/>
  <c r="J60" i="60"/>
  <c r="AJ5" i="63"/>
  <c r="G45" i="64"/>
  <c r="AB5" i="65"/>
  <c r="H37" i="66"/>
  <c r="E37" i="66" s="1"/>
  <c r="AB15" i="48"/>
  <c r="R15" i="48" s="1"/>
  <c r="O59" i="46"/>
  <c r="N60" i="46"/>
  <c r="N40" i="46"/>
  <c r="E40" i="46" s="1"/>
  <c r="O35" i="46"/>
  <c r="N50" i="50"/>
  <c r="O43" i="50"/>
  <c r="O40" i="52"/>
  <c r="N41" i="52"/>
  <c r="N42" i="52"/>
  <c r="O38" i="58"/>
  <c r="N39" i="58"/>
  <c r="E39" i="58" s="1"/>
  <c r="O34" i="54"/>
  <c r="E34" i="54" s="1"/>
  <c r="N35" i="54"/>
  <c r="O34" i="56"/>
  <c r="E34" i="56" s="1"/>
  <c r="N35" i="56"/>
  <c r="D49" i="49"/>
  <c r="AW5" i="51"/>
  <c r="G58" i="52"/>
  <c r="AY5" i="53"/>
  <c r="G60" i="54"/>
  <c r="AR5" i="51"/>
  <c r="O38" i="56"/>
  <c r="N39" i="56"/>
  <c r="D6" i="53"/>
  <c r="N40" i="60"/>
  <c r="E40" i="60" s="1"/>
  <c r="O35" i="60"/>
  <c r="N60" i="60"/>
  <c r="O59" i="60"/>
  <c r="AV5" i="55"/>
  <c r="D49" i="65"/>
  <c r="D7" i="63"/>
  <c r="D6" i="63"/>
  <c r="D28" i="65"/>
  <c r="G5" i="45"/>
  <c r="Q5" i="45"/>
  <c r="G25" i="46"/>
  <c r="E25" i="46" s="1"/>
  <c r="E5" i="45"/>
  <c r="J11" i="46"/>
  <c r="E11" i="46" s="1"/>
  <c r="Y5" i="47"/>
  <c r="H34" i="48"/>
  <c r="R5" i="49"/>
  <c r="G26" i="50"/>
  <c r="E26" i="50" s="1"/>
  <c r="Z5" i="53"/>
  <c r="H35" i="54"/>
  <c r="AF5" i="49"/>
  <c r="I41" i="50"/>
  <c r="U5" i="49"/>
  <c r="H29" i="50"/>
  <c r="E29" i="50" s="1"/>
  <c r="AB5" i="51"/>
  <c r="H37" i="52"/>
  <c r="AK12" i="52"/>
  <c r="AB12" i="52" s="1"/>
  <c r="R12" i="52" s="1"/>
  <c r="AC5" i="51"/>
  <c r="L38" i="52"/>
  <c r="AD5" i="51"/>
  <c r="G39" i="52"/>
  <c r="D28" i="51"/>
  <c r="AE5" i="53"/>
  <c r="L40" i="54"/>
  <c r="E40" i="54" s="1"/>
  <c r="BA5" i="55"/>
  <c r="I62" i="56"/>
  <c r="N5" i="55"/>
  <c r="G20" i="56"/>
  <c r="E20" i="56" s="1"/>
  <c r="AJ5" i="55"/>
  <c r="I45" i="56"/>
  <c r="AO5" i="57"/>
  <c r="G50" i="58"/>
  <c r="D7" i="57"/>
  <c r="AV5" i="57"/>
  <c r="G57" i="58"/>
  <c r="AE11" i="60"/>
  <c r="AB11" i="60" s="1"/>
  <c r="R11" i="60" s="1"/>
  <c r="W5" i="59"/>
  <c r="AP31" i="60"/>
  <c r="AB31" i="60" s="1"/>
  <c r="R31" i="60" s="1"/>
  <c r="AR5" i="59"/>
  <c r="I53" i="60"/>
  <c r="AI5" i="57"/>
  <c r="H44" i="58"/>
  <c r="AW5" i="59"/>
  <c r="L58" i="60"/>
  <c r="AK12" i="64"/>
  <c r="AB12" i="64" s="1"/>
  <c r="R12" i="64" s="1"/>
  <c r="E5" i="65"/>
  <c r="J11" i="66"/>
  <c r="E11" i="66" s="1"/>
  <c r="G5" i="65"/>
  <c r="AL13" i="66"/>
  <c r="AB13" i="66" s="1"/>
  <c r="R13" i="66" s="1"/>
  <c r="D6" i="59"/>
  <c r="AS5" i="63"/>
  <c r="J54" i="64"/>
  <c r="AA5" i="63"/>
  <c r="G36" i="64"/>
  <c r="T5" i="65"/>
  <c r="H28" i="66"/>
  <c r="E28" i="66" s="1"/>
  <c r="Y5" i="61"/>
  <c r="I34" i="62"/>
  <c r="O51" i="46"/>
  <c r="N52" i="46"/>
  <c r="AB5" i="45"/>
  <c r="M37" i="46"/>
  <c r="E37" i="46" s="1"/>
  <c r="AF17" i="46"/>
  <c r="AB17" i="46" s="1"/>
  <c r="R17" i="46" s="1"/>
  <c r="AN5" i="45"/>
  <c r="D6" i="49"/>
  <c r="N38" i="48"/>
  <c r="O37" i="48"/>
  <c r="O34" i="50"/>
  <c r="E34" i="50" s="1"/>
  <c r="N35" i="50"/>
  <c r="AZ5" i="49"/>
  <c r="G61" i="50"/>
  <c r="O31" i="52"/>
  <c r="E31" i="52" s="1"/>
  <c r="N51" i="52"/>
  <c r="AB5" i="47"/>
  <c r="P5" i="47"/>
  <c r="D302" i="55"/>
  <c r="Q5" i="57"/>
  <c r="N52" i="60"/>
  <c r="O51" i="60"/>
  <c r="G5" i="63"/>
  <c r="O54" i="60"/>
  <c r="N55" i="60"/>
  <c r="D42" i="65"/>
  <c r="Q5" i="47"/>
  <c r="H25" i="48"/>
  <c r="E25" i="48" s="1"/>
  <c r="AV5" i="47"/>
  <c r="G57" i="48"/>
  <c r="H5" i="47"/>
  <c r="Z5" i="47"/>
  <c r="H35" i="48"/>
  <c r="AZ5" i="45"/>
  <c r="M61" i="46"/>
  <c r="AT5" i="47"/>
  <c r="D98" i="49"/>
  <c r="I5" i="49"/>
  <c r="G15" i="50"/>
  <c r="R5" i="53"/>
  <c r="H26" i="54"/>
  <c r="E26" i="54" s="1"/>
  <c r="AQ5" i="47"/>
  <c r="T5" i="51"/>
  <c r="H28" i="52"/>
  <c r="E28" i="52" s="1"/>
  <c r="AD5" i="53"/>
  <c r="H39" i="54"/>
  <c r="U5" i="51"/>
  <c r="L29" i="52"/>
  <c r="E29" i="52" s="1"/>
  <c r="V5" i="51"/>
  <c r="G30" i="52"/>
  <c r="E30" i="52" s="1"/>
  <c r="W5" i="53"/>
  <c r="L31" i="54"/>
  <c r="E31" i="54" s="1"/>
  <c r="P5" i="53"/>
  <c r="G24" i="54"/>
  <c r="E24" i="54" s="1"/>
  <c r="AS5" i="55"/>
  <c r="I54" i="56"/>
  <c r="BA5" i="59"/>
  <c r="AL62" i="60"/>
  <c r="G5" i="51"/>
  <c r="AF5" i="57"/>
  <c r="G41" i="58"/>
  <c r="AN5" i="57"/>
  <c r="G49" i="58"/>
  <c r="O5" i="53"/>
  <c r="O5" i="59"/>
  <c r="AP21" i="60"/>
  <c r="AB21" i="60" s="1"/>
  <c r="R21" i="60" s="1"/>
  <c r="AJ5" i="59"/>
  <c r="I45" i="60"/>
  <c r="AD5" i="63"/>
  <c r="G39" i="64"/>
  <c r="J5" i="57"/>
  <c r="AY5" i="63"/>
  <c r="L60" i="64"/>
  <c r="AA5" i="59"/>
  <c r="M36" i="60"/>
  <c r="AC5" i="63"/>
  <c r="M38" i="64"/>
  <c r="AG13" i="60"/>
  <c r="AB13" i="60" s="1"/>
  <c r="R13" i="60" s="1"/>
  <c r="AK5" i="63"/>
  <c r="J46" i="64"/>
  <c r="AI5" i="59"/>
  <c r="J44" i="60"/>
  <c r="S5" i="63"/>
  <c r="G27" i="64"/>
  <c r="E27" i="64" s="1"/>
  <c r="AV5" i="65"/>
  <c r="I57" i="66"/>
  <c r="H5" i="65"/>
  <c r="G14" i="66"/>
  <c r="Q5" i="61"/>
  <c r="I25" i="62"/>
  <c r="E25" i="62" s="1"/>
  <c r="N50" i="46"/>
  <c r="O43" i="46"/>
  <c r="T5" i="45"/>
  <c r="M28" i="46"/>
  <c r="E28" i="46" s="1"/>
  <c r="D294" i="45"/>
  <c r="S5" i="49"/>
  <c r="AF17" i="56"/>
  <c r="AB17" i="56" s="1"/>
  <c r="R17" i="56" s="1"/>
  <c r="K5" i="55"/>
  <c r="D6" i="55"/>
  <c r="AJ5" i="51"/>
  <c r="K140" i="65"/>
  <c r="AF17" i="66"/>
  <c r="N50" i="60"/>
  <c r="O43" i="60"/>
  <c r="D91" i="65"/>
  <c r="D181" i="65"/>
  <c r="I5" i="65"/>
  <c r="D70" i="65"/>
  <c r="AG12" i="48"/>
  <c r="AB12" i="48" s="1"/>
  <c r="R12" i="48" s="1"/>
  <c r="I5" i="45"/>
  <c r="X15" i="46"/>
  <c r="D14" i="45"/>
  <c r="M5" i="45"/>
  <c r="AN5" i="47"/>
  <c r="G49" i="48"/>
  <c r="R5" i="47"/>
  <c r="H26" i="48"/>
  <c r="E26" i="48" s="1"/>
  <c r="D77" i="49"/>
  <c r="AG12" i="54"/>
  <c r="AB12" i="54" s="1"/>
  <c r="R12" i="54" s="1"/>
  <c r="AG11" i="52"/>
  <c r="AB11" i="52" s="1"/>
  <c r="R11" i="52" s="1"/>
  <c r="I5" i="47"/>
  <c r="P5" i="49"/>
  <c r="I24" i="50"/>
  <c r="E24" i="50" s="1"/>
  <c r="AH5" i="47"/>
  <c r="M43" i="48"/>
  <c r="Y5" i="51"/>
  <c r="G34" i="52"/>
  <c r="V5" i="53"/>
  <c r="H30" i="54"/>
  <c r="E30" i="54" s="1"/>
  <c r="AN5" i="51"/>
  <c r="AO49" i="52"/>
  <c r="AB49" i="52" s="1"/>
  <c r="M5" i="51"/>
  <c r="L19" i="52"/>
  <c r="E19" i="52" s="1"/>
  <c r="N5" i="51"/>
  <c r="G20" i="52"/>
  <c r="E20" i="52" s="1"/>
  <c r="G5" i="53"/>
  <c r="G13" i="54"/>
  <c r="AB5" i="55"/>
  <c r="H37" i="56"/>
  <c r="E37" i="56" s="1"/>
  <c r="AG12" i="58"/>
  <c r="AB12" i="58" s="1"/>
  <c r="R12" i="58" s="1"/>
  <c r="AS5" i="59"/>
  <c r="AL54" i="60"/>
  <c r="AB54" i="60" s="1"/>
  <c r="R54" i="60" s="1"/>
  <c r="AT5" i="55"/>
  <c r="G55" i="56"/>
  <c r="AK5" i="55"/>
  <c r="AE5" i="57"/>
  <c r="G40" i="58"/>
  <c r="E40" i="58" s="1"/>
  <c r="AB5" i="57"/>
  <c r="H37" i="58"/>
  <c r="V5" i="63"/>
  <c r="G30" i="64"/>
  <c r="E30" i="64" s="1"/>
  <c r="AQ5" i="63"/>
  <c r="L52" i="64"/>
  <c r="BA5" i="65"/>
  <c r="AL62" i="66"/>
  <c r="AB62" i="66" s="1"/>
  <c r="R62" i="66" s="1"/>
  <c r="U5" i="63"/>
  <c r="M29" i="64"/>
  <c r="E29" i="64" s="1"/>
  <c r="K5" i="63"/>
  <c r="J17" i="64"/>
  <c r="I5" i="59"/>
  <c r="J15" i="60"/>
  <c r="J5" i="63"/>
  <c r="G16" i="64"/>
  <c r="AN5" i="65"/>
  <c r="I49" i="66"/>
  <c r="AD5" i="61"/>
  <c r="H39" i="62"/>
  <c r="W5" i="65"/>
  <c r="AE5" i="59"/>
  <c r="M5" i="61"/>
  <c r="O34" i="46"/>
  <c r="E34" i="46" s="1"/>
  <c r="BH34" i="46" s="1"/>
  <c r="N35" i="46"/>
  <c r="AN5" i="49"/>
  <c r="AB5" i="49"/>
  <c r="BA5" i="47"/>
  <c r="T5" i="47"/>
  <c r="AD42" i="48"/>
  <c r="AB42" i="48" s="1"/>
  <c r="AG5" i="47"/>
  <c r="AL5" i="53"/>
  <c r="H47" i="54"/>
  <c r="AJ5" i="57"/>
  <c r="G45" i="58"/>
  <c r="O58" i="54"/>
  <c r="N59" i="54"/>
  <c r="Z5" i="57"/>
  <c r="AE5" i="49"/>
  <c r="O61" i="60"/>
  <c r="N62" i="60"/>
  <c r="AU5" i="59"/>
  <c r="H56" i="60"/>
  <c r="O59" i="66"/>
  <c r="N60" i="66"/>
  <c r="O34" i="60"/>
  <c r="E34" i="60" s="1"/>
  <c r="N35" i="60"/>
  <c r="W5" i="63"/>
  <c r="D195" i="65"/>
  <c r="D245" i="61"/>
  <c r="D7" i="65"/>
  <c r="D6" i="65"/>
  <c r="AS5" i="61"/>
  <c r="J54" i="62"/>
  <c r="O56" i="66"/>
  <c r="N57" i="66"/>
  <c r="BA5" i="61"/>
  <c r="J62" i="62"/>
  <c r="AK5" i="61"/>
  <c r="J46" i="62"/>
  <c r="N38" i="60"/>
  <c r="E38" i="60" s="1"/>
  <c r="O37" i="60"/>
  <c r="N14" i="60"/>
  <c r="N13" i="60"/>
  <c r="D140" i="65"/>
  <c r="D84" i="65"/>
  <c r="D306" i="61"/>
  <c r="AF11" i="48"/>
  <c r="AF10" i="48" s="1"/>
  <c r="D6" i="45"/>
  <c r="U5" i="45"/>
  <c r="K29" i="46"/>
  <c r="E29" i="46" s="1"/>
  <c r="AI11" i="50"/>
  <c r="AB11" i="50" s="1"/>
  <c r="AE5" i="47"/>
  <c r="G40" i="48"/>
  <c r="AJ5" i="45"/>
  <c r="M45" i="46"/>
  <c r="AR5" i="45"/>
  <c r="AF11" i="54"/>
  <c r="AF10" i="54" s="1"/>
  <c r="BA5" i="49"/>
  <c r="M62" i="50"/>
  <c r="Q5" i="51"/>
  <c r="G25" i="52"/>
  <c r="E25" i="52" s="1"/>
  <c r="N5" i="53"/>
  <c r="H20" i="54"/>
  <c r="E20" i="54" s="1"/>
  <c r="AU5" i="49"/>
  <c r="K56" i="50"/>
  <c r="W5" i="51"/>
  <c r="AO31" i="52"/>
  <c r="AB31" i="52" s="1"/>
  <c r="R31" i="52" s="1"/>
  <c r="AK5" i="51"/>
  <c r="AC5" i="49"/>
  <c r="AY5" i="51"/>
  <c r="K60" i="52"/>
  <c r="AG5" i="53"/>
  <c r="T5" i="55"/>
  <c r="H28" i="56"/>
  <c r="E28" i="56" s="1"/>
  <c r="AK5" i="59"/>
  <c r="AL46" i="60"/>
  <c r="AB46" i="60" s="1"/>
  <c r="AL5" i="55"/>
  <c r="G47" i="56"/>
  <c r="AS5" i="57"/>
  <c r="P54" i="58"/>
  <c r="P5" i="57"/>
  <c r="G24" i="58"/>
  <c r="E24" i="58" s="1"/>
  <c r="BH24" i="58" s="1"/>
  <c r="W5" i="57"/>
  <c r="G31" i="58"/>
  <c r="J5" i="59"/>
  <c r="BC16" i="60"/>
  <c r="AN5" i="59"/>
  <c r="BB49" i="60"/>
  <c r="D216" i="59"/>
  <c r="AM5" i="59"/>
  <c r="BD48" i="60"/>
  <c r="AF5" i="59"/>
  <c r="H41" i="60"/>
  <c r="AT5" i="63"/>
  <c r="I55" i="64"/>
  <c r="N5" i="63"/>
  <c r="G20" i="64"/>
  <c r="E20" i="64" s="1"/>
  <c r="AI5" i="63"/>
  <c r="L44" i="64"/>
  <c r="AS5" i="65"/>
  <c r="AL54" i="66"/>
  <c r="AB54" i="66" s="1"/>
  <c r="R54" i="66" s="1"/>
  <c r="M5" i="63"/>
  <c r="M19" i="64"/>
  <c r="E19" i="64" s="1"/>
  <c r="D305" i="65"/>
  <c r="V5" i="61"/>
  <c r="H30" i="62"/>
  <c r="E30" i="62" s="1"/>
  <c r="AF5" i="45"/>
  <c r="H41" i="46"/>
  <c r="AA5" i="51"/>
  <c r="O55" i="48"/>
  <c r="N56" i="48"/>
  <c r="O41" i="52"/>
  <c r="N49" i="52"/>
  <c r="O55" i="52"/>
  <c r="N56" i="52"/>
  <c r="O36" i="58"/>
  <c r="N37" i="58"/>
  <c r="AV5" i="49"/>
  <c r="O50" i="54"/>
  <c r="N44" i="54"/>
  <c r="AN5" i="55"/>
  <c r="D112" i="51"/>
  <c r="O53" i="60"/>
  <c r="N54" i="60"/>
  <c r="O51" i="66"/>
  <c r="N52" i="66"/>
  <c r="O48" i="66"/>
  <c r="N34" i="66"/>
  <c r="E34" i="66" s="1"/>
  <c r="D313" i="61"/>
  <c r="O61" i="62"/>
  <c r="N62" i="62"/>
  <c r="AD5" i="57"/>
  <c r="D202" i="63"/>
  <c r="AJ13" i="46"/>
  <c r="AB13" i="46" s="1"/>
  <c r="R13" i="46" s="1"/>
  <c r="W5" i="47"/>
  <c r="G31" i="48"/>
  <c r="E31" i="48" s="1"/>
  <c r="AA5" i="45"/>
  <c r="AY5" i="49"/>
  <c r="G60" i="50"/>
  <c r="AF5" i="51"/>
  <c r="H41" i="52"/>
  <c r="AS5" i="49"/>
  <c r="M54" i="50"/>
  <c r="H5" i="51"/>
  <c r="G14" i="52"/>
  <c r="AM5" i="49"/>
  <c r="K48" i="50"/>
  <c r="O5" i="51"/>
  <c r="AO21" i="52"/>
  <c r="AB21" i="52" s="1"/>
  <c r="R21" i="52" s="1"/>
  <c r="AS5" i="51"/>
  <c r="I54" i="52"/>
  <c r="D6" i="51"/>
  <c r="AU5" i="55"/>
  <c r="G56" i="56"/>
  <c r="D21" i="57"/>
  <c r="AC5" i="59"/>
  <c r="AL38" i="60"/>
  <c r="AB38" i="60" s="1"/>
  <c r="AC5" i="55"/>
  <c r="G38" i="56"/>
  <c r="I5" i="55"/>
  <c r="AV15" i="56"/>
  <c r="K5" i="57"/>
  <c r="P17" i="58"/>
  <c r="G5" i="57"/>
  <c r="G13" i="58"/>
  <c r="AL5" i="59"/>
  <c r="AW47" i="60"/>
  <c r="AL5" i="63"/>
  <c r="I47" i="64"/>
  <c r="F5" i="59"/>
  <c r="AD14" i="64"/>
  <c r="AB14" i="64" s="1"/>
  <c r="R14" i="64" s="1"/>
  <c r="AK5" i="65"/>
  <c r="AL46" i="66"/>
  <c r="AB46" i="66" s="1"/>
  <c r="O5" i="61"/>
  <c r="G21" i="62"/>
  <c r="E21" i="62" s="1"/>
  <c r="T5" i="61"/>
  <c r="AD28" i="62"/>
  <c r="AB28" i="62" s="1"/>
  <c r="R28" i="62" s="1"/>
  <c r="AG5" i="63"/>
  <c r="AF42" i="64"/>
  <c r="AB42" i="64" s="1"/>
  <c r="AQ5" i="59"/>
  <c r="N5" i="61"/>
  <c r="H20" i="62"/>
  <c r="E20" i="62" s="1"/>
  <c r="AT5" i="61"/>
  <c r="U55" i="62"/>
  <c r="R55" i="62" s="1"/>
  <c r="S5" i="59"/>
  <c r="X5" i="45"/>
  <c r="D6" i="47"/>
  <c r="N53" i="46"/>
  <c r="O44" i="46"/>
  <c r="N48" i="48"/>
  <c r="O47" i="48"/>
  <c r="N13" i="48"/>
  <c r="N14" i="48"/>
  <c r="D14" i="47"/>
  <c r="T5" i="49"/>
  <c r="AS5" i="47"/>
  <c r="O47" i="52"/>
  <c r="N48" i="52"/>
  <c r="O59" i="54"/>
  <c r="N60" i="54"/>
  <c r="N60" i="56"/>
  <c r="O59" i="56"/>
  <c r="O41" i="54"/>
  <c r="N49" i="54"/>
  <c r="M5" i="53"/>
  <c r="AM5" i="57"/>
  <c r="H48" i="58"/>
  <c r="N61" i="60"/>
  <c r="O60" i="60"/>
  <c r="O45" i="60"/>
  <c r="N46" i="60"/>
  <c r="D133" i="65"/>
  <c r="N50" i="66"/>
  <c r="O43" i="66"/>
  <c r="AW5" i="63"/>
  <c r="Z5" i="61"/>
  <c r="O56" i="64"/>
  <c r="N57" i="64"/>
  <c r="D174" i="65"/>
  <c r="N47" i="66"/>
  <c r="O39" i="66"/>
  <c r="O53" i="62"/>
  <c r="N54" i="62"/>
  <c r="D6" i="61"/>
  <c r="O54" i="64"/>
  <c r="N55" i="64"/>
  <c r="D284" i="65"/>
  <c r="R62" i="64"/>
  <c r="R62" i="62"/>
  <c r="R62" i="48"/>
  <c r="R62" i="46"/>
  <c r="D249" i="57"/>
  <c r="D322" i="45"/>
  <c r="D84" i="45"/>
  <c r="D301" i="45"/>
  <c r="D21" i="45"/>
  <c r="D63" i="47"/>
  <c r="D261" i="51"/>
  <c r="D105" i="49"/>
  <c r="D261" i="53"/>
  <c r="D84" i="53"/>
  <c r="D21" i="53"/>
  <c r="H5" i="55"/>
  <c r="D14" i="53"/>
  <c r="D84" i="57"/>
  <c r="D313" i="57"/>
  <c r="F5" i="57"/>
  <c r="D56" i="57"/>
  <c r="D21" i="55"/>
  <c r="D326" i="63"/>
  <c r="D63" i="59"/>
  <c r="D256" i="65"/>
  <c r="Y5" i="59"/>
  <c r="H5" i="45"/>
  <c r="D291" i="47"/>
  <c r="D42" i="47"/>
  <c r="D28" i="47"/>
  <c r="D70" i="45"/>
  <c r="G5" i="49"/>
  <c r="E5" i="53"/>
  <c r="D213" i="53"/>
  <c r="E5" i="55"/>
  <c r="D98" i="57"/>
  <c r="D299" i="57"/>
  <c r="D202" i="57"/>
  <c r="E5" i="57"/>
  <c r="D284" i="63"/>
  <c r="D70" i="63"/>
  <c r="AP5" i="59"/>
  <c r="G5" i="59"/>
  <c r="D91" i="45"/>
  <c r="D98" i="47"/>
  <c r="D28" i="53"/>
  <c r="D77" i="53"/>
  <c r="D98" i="55"/>
  <c r="D14" i="57"/>
  <c r="Q5" i="59"/>
  <c r="D277" i="65"/>
  <c r="AX5" i="59"/>
  <c r="D77" i="59"/>
  <c r="F5" i="55"/>
  <c r="D35" i="55"/>
  <c r="F5" i="63"/>
  <c r="D277" i="63"/>
  <c r="H5" i="59"/>
  <c r="E5" i="61"/>
  <c r="D7" i="45"/>
  <c r="E5" i="47"/>
  <c r="D237" i="47"/>
  <c r="D337" i="49"/>
  <c r="D112" i="49"/>
  <c r="D206" i="53"/>
  <c r="D84" i="55"/>
  <c r="D127" i="51"/>
  <c r="D260" i="55"/>
  <c r="D242" i="57"/>
  <c r="D188" i="57"/>
  <c r="D312" i="59"/>
  <c r="AH5" i="59"/>
  <c r="D256" i="63"/>
  <c r="D242" i="65"/>
  <c r="D333" i="47"/>
  <c r="D316" i="49"/>
  <c r="I5" i="53"/>
  <c r="D105" i="53"/>
  <c r="E5" i="51"/>
  <c r="D126" i="57"/>
  <c r="F5" i="61"/>
  <c r="D28" i="63"/>
  <c r="E5" i="59"/>
  <c r="D49" i="45"/>
  <c r="F5" i="53"/>
  <c r="D310" i="53"/>
  <c r="D251" i="55"/>
  <c r="D281" i="55"/>
  <c r="D134" i="53"/>
  <c r="E5" i="63"/>
  <c r="AD32" i="64"/>
  <c r="AD22" i="64" s="1"/>
  <c r="AD9" i="60"/>
  <c r="AH32" i="54"/>
  <c r="AH22" i="54" s="1"/>
  <c r="AG10" i="66"/>
  <c r="AE9" i="64"/>
  <c r="AF9" i="52"/>
  <c r="AH22" i="64"/>
  <c r="AG10" i="46"/>
  <c r="AD32" i="52"/>
  <c r="AD22" i="52" s="1"/>
  <c r="AH32" i="56"/>
  <c r="AH22" i="56" s="1"/>
  <c r="AD32" i="66"/>
  <c r="AD22" i="66" s="1"/>
  <c r="AG32" i="60"/>
  <c r="AG22" i="60" s="1"/>
  <c r="AE9" i="66"/>
  <c r="AE10" i="58"/>
  <c r="AD32" i="56"/>
  <c r="AD22" i="56" s="1"/>
  <c r="AE32" i="66"/>
  <c r="AE22" i="66" s="1"/>
  <c r="AI32" i="46"/>
  <c r="AI22" i="46" s="1"/>
  <c r="AJ32" i="46"/>
  <c r="AJ22" i="46" s="1"/>
  <c r="AF32" i="56"/>
  <c r="AF22" i="56" s="1"/>
  <c r="AD10" i="50"/>
  <c r="AD32" i="62"/>
  <c r="AJ32" i="54"/>
  <c r="AJ22" i="54" s="1"/>
  <c r="AI32" i="60"/>
  <c r="AI22" i="60" s="1"/>
  <c r="AD9" i="58"/>
  <c r="AI32" i="62"/>
  <c r="AI22" i="62" s="1"/>
  <c r="AI32" i="54"/>
  <c r="AI22" i="54" s="1"/>
  <c r="AG9" i="62"/>
  <c r="AG9" i="66"/>
  <c r="AG9" i="64"/>
  <c r="AJ32" i="60"/>
  <c r="AJ22" i="60" s="1"/>
  <c r="AI32" i="48"/>
  <c r="AI22" i="48" s="1"/>
  <c r="AF32" i="52"/>
  <c r="AF22" i="52" s="1"/>
  <c r="AF32" i="60"/>
  <c r="AF22" i="60" s="1"/>
  <c r="AF32" i="66"/>
  <c r="AF22" i="66" s="1"/>
  <c r="AD32" i="58"/>
  <c r="AD22" i="58" s="1"/>
  <c r="AD9" i="48"/>
  <c r="AD32" i="54"/>
  <c r="AD22" i="54" s="1"/>
  <c r="AD9" i="50"/>
  <c r="AD9" i="52"/>
  <c r="AD32" i="46"/>
  <c r="AD22" i="46" s="1"/>
  <c r="AE32" i="48"/>
  <c r="AE22" i="48" s="1"/>
  <c r="AE10" i="50"/>
  <c r="AE32" i="54"/>
  <c r="AE22" i="54" s="1"/>
  <c r="AG22" i="64"/>
  <c r="AH32" i="48"/>
  <c r="AH22" i="48" s="1"/>
  <c r="AH32" i="52"/>
  <c r="AH22" i="52" s="1"/>
  <c r="AH32" i="50"/>
  <c r="AH22" i="50" s="1"/>
  <c r="AD9" i="46"/>
  <c r="AD32" i="50"/>
  <c r="AD22" i="50" s="1"/>
  <c r="AD9" i="56"/>
  <c r="AD22" i="60"/>
  <c r="AE10" i="62"/>
  <c r="AE9" i="48"/>
  <c r="AG22" i="62"/>
  <c r="AG9" i="50"/>
  <c r="AG32" i="56"/>
  <c r="AG22" i="56" s="1"/>
  <c r="AH22" i="58"/>
  <c r="AD10" i="46"/>
  <c r="AE32" i="62"/>
  <c r="AE22" i="62" s="1"/>
  <c r="AE10" i="66"/>
  <c r="AI32" i="66"/>
  <c r="AI22" i="66" s="1"/>
  <c r="AI32" i="56"/>
  <c r="AI22" i="56" s="1"/>
  <c r="AI32" i="58"/>
  <c r="AI22" i="58" s="1"/>
  <c r="AI32" i="52"/>
  <c r="AI22" i="52" s="1"/>
  <c r="AE9" i="50"/>
  <c r="AE32" i="52"/>
  <c r="AE22" i="52" s="1"/>
  <c r="AE9" i="58"/>
  <c r="AF9" i="64"/>
  <c r="AE10" i="52"/>
  <c r="AE32" i="56"/>
  <c r="AE22" i="56" s="1"/>
  <c r="AE32" i="64"/>
  <c r="AE22" i="64" s="1"/>
  <c r="AE10" i="48"/>
  <c r="AE32" i="50"/>
  <c r="AE22" i="50" s="1"/>
  <c r="AI32" i="50"/>
  <c r="AI22" i="50" s="1"/>
  <c r="AJ32" i="66"/>
  <c r="AJ22" i="66" s="1"/>
  <c r="AE10" i="64"/>
  <c r="AJ32" i="58"/>
  <c r="AJ22" i="58" s="1"/>
  <c r="AI32" i="64"/>
  <c r="AI22" i="64" s="1"/>
  <c r="AJ32" i="62"/>
  <c r="AJ22" i="62" s="1"/>
  <c r="AJ32" i="52"/>
  <c r="AJ22" i="52" s="1"/>
  <c r="AJ32" i="50"/>
  <c r="AJ22" i="50" s="1"/>
  <c r="AG9" i="56"/>
  <c r="AG32" i="52"/>
  <c r="AG22" i="52" s="1"/>
  <c r="AF32" i="48"/>
  <c r="AF22" i="48" s="1"/>
  <c r="AF32" i="58"/>
  <c r="AF22" i="58" s="1"/>
  <c r="AF32" i="50"/>
  <c r="AF22" i="50" s="1"/>
  <c r="AF32" i="46"/>
  <c r="AF22" i="46" s="1"/>
  <c r="AJ32" i="48"/>
  <c r="AJ22" i="48" s="1"/>
  <c r="AG10" i="50"/>
  <c r="AG9" i="46"/>
  <c r="AG32" i="54"/>
  <c r="AG22" i="54" s="1"/>
  <c r="AD10" i="52"/>
  <c r="AD9" i="62"/>
  <c r="AG32" i="58"/>
  <c r="AG22" i="58" s="1"/>
  <c r="AG32" i="46"/>
  <c r="AG22" i="46" s="1"/>
  <c r="AD10" i="48"/>
  <c r="AE9" i="52"/>
  <c r="AE32" i="46"/>
  <c r="AE22" i="46" s="1"/>
  <c r="AE32" i="60"/>
  <c r="AE22" i="60" s="1"/>
  <c r="AE9" i="62"/>
  <c r="AE32" i="58"/>
  <c r="AE22" i="58" s="1"/>
  <c r="AE10" i="54"/>
  <c r="AE9" i="56"/>
  <c r="AD9" i="54"/>
  <c r="AE10" i="56"/>
  <c r="AE9" i="54"/>
  <c r="AF10" i="60"/>
  <c r="AH32" i="46"/>
  <c r="AH22" i="46" s="1"/>
  <c r="AG32" i="50"/>
  <c r="AG22" i="50" s="1"/>
  <c r="AG32" i="48"/>
  <c r="AG22" i="48" s="1"/>
  <c r="AG10" i="56"/>
  <c r="AG10" i="60"/>
  <c r="AJ32" i="56"/>
  <c r="AJ22" i="56" s="1"/>
  <c r="AJ32" i="64"/>
  <c r="AJ22" i="64" s="1"/>
  <c r="E35" i="62" l="1"/>
  <c r="E35" i="48"/>
  <c r="BH25" i="62"/>
  <c r="R27" i="56"/>
  <c r="BH18" i="52"/>
  <c r="BH31" i="62"/>
  <c r="BH24" i="66"/>
  <c r="E39" i="62"/>
  <c r="E39" i="66"/>
  <c r="R15" i="56"/>
  <c r="BH18" i="62"/>
  <c r="E39" i="46"/>
  <c r="BH28" i="66"/>
  <c r="E31" i="58"/>
  <c r="BH31" i="58" s="1"/>
  <c r="BH25" i="66"/>
  <c r="BH20" i="64"/>
  <c r="BH29" i="66"/>
  <c r="E40" i="56"/>
  <c r="E37" i="52"/>
  <c r="R52" i="52"/>
  <c r="AG9" i="48"/>
  <c r="BH24" i="64"/>
  <c r="BH26" i="64"/>
  <c r="BH34" i="64"/>
  <c r="BH29" i="62"/>
  <c r="BH27" i="62"/>
  <c r="BH25" i="58"/>
  <c r="E37" i="48"/>
  <c r="BH27" i="64"/>
  <c r="AF9" i="58"/>
  <c r="BH31" i="66"/>
  <c r="BH18" i="54"/>
  <c r="BH20" i="56"/>
  <c r="AF32" i="54"/>
  <c r="AF22" i="54" s="1"/>
  <c r="D141" i="49"/>
  <c r="BH20" i="52"/>
  <c r="E34" i="52"/>
  <c r="BH25" i="64"/>
  <c r="R26" i="60"/>
  <c r="BH26" i="60" s="1"/>
  <c r="BH26" i="66"/>
  <c r="BH26" i="58"/>
  <c r="R27" i="52"/>
  <c r="BH27" i="52" s="1"/>
  <c r="E38" i="48"/>
  <c r="E36" i="64"/>
  <c r="BH28" i="62"/>
  <c r="R16" i="60"/>
  <c r="BH21" i="62"/>
  <c r="E35" i="56"/>
  <c r="E35" i="64"/>
  <c r="E36" i="58"/>
  <c r="E34" i="62"/>
  <c r="BH34" i="62" s="1"/>
  <c r="R15" i="46"/>
  <c r="BH30" i="46"/>
  <c r="R62" i="54"/>
  <c r="BH19" i="66"/>
  <c r="BH25" i="54"/>
  <c r="BH27" i="66"/>
  <c r="BH20" i="62"/>
  <c r="E40" i="52"/>
  <c r="BH18" i="58"/>
  <c r="D140" i="61"/>
  <c r="BH26" i="46"/>
  <c r="D140" i="55"/>
  <c r="BH31" i="54"/>
  <c r="BH19" i="64"/>
  <c r="E38" i="58"/>
  <c r="BH18" i="46"/>
  <c r="BH28" i="64"/>
  <c r="R50" i="48"/>
  <c r="BH30" i="66"/>
  <c r="BH20" i="66"/>
  <c r="BH25" i="48"/>
  <c r="BH34" i="66"/>
  <c r="BH30" i="54"/>
  <c r="BH31" i="60"/>
  <c r="AB17" i="50"/>
  <c r="R17" i="50" s="1"/>
  <c r="R50" i="60"/>
  <c r="E34" i="48"/>
  <c r="BH34" i="48" s="1"/>
  <c r="R17" i="52"/>
  <c r="BH27" i="56"/>
  <c r="BH30" i="62"/>
  <c r="D5" i="51"/>
  <c r="BH29" i="46"/>
  <c r="E35" i="54"/>
  <c r="BH21" i="46"/>
  <c r="BH30" i="48"/>
  <c r="BH28" i="50"/>
  <c r="D140" i="45"/>
  <c r="R30" i="60"/>
  <c r="BH30" i="60" s="1"/>
  <c r="E34" i="58"/>
  <c r="BH34" i="58" s="1"/>
  <c r="BH31" i="48"/>
  <c r="D140" i="63"/>
  <c r="D140" i="59"/>
  <c r="E40" i="48"/>
  <c r="BH19" i="52"/>
  <c r="AB17" i="66"/>
  <c r="R17" i="66" s="1"/>
  <c r="E37" i="64"/>
  <c r="R16" i="56"/>
  <c r="BH29" i="58"/>
  <c r="BH28" i="60"/>
  <c r="BH20" i="58"/>
  <c r="BH21" i="58"/>
  <c r="BH28" i="46"/>
  <c r="BH29" i="60"/>
  <c r="AD10" i="66"/>
  <c r="AD9" i="66"/>
  <c r="AD64" i="66" s="1"/>
  <c r="BI34" i="66" s="1"/>
  <c r="BH20" i="54"/>
  <c r="BH26" i="52"/>
  <c r="BH26" i="48"/>
  <c r="D5" i="65"/>
  <c r="E36" i="60"/>
  <c r="BH25" i="60"/>
  <c r="BH24" i="52"/>
  <c r="BH30" i="50"/>
  <c r="BH11" i="66"/>
  <c r="AE64" i="50"/>
  <c r="BH29" i="50"/>
  <c r="BH24" i="56"/>
  <c r="BH30" i="64"/>
  <c r="BH29" i="64"/>
  <c r="BH21" i="64"/>
  <c r="BH31" i="64"/>
  <c r="E39" i="64"/>
  <c r="AD9" i="64"/>
  <c r="AD64" i="64" s="1"/>
  <c r="BI34" i="64" s="1"/>
  <c r="AF32" i="64"/>
  <c r="AF22" i="64" s="1"/>
  <c r="AF64" i="64" s="1"/>
  <c r="E38" i="64"/>
  <c r="AB11" i="64"/>
  <c r="R11" i="64" s="1"/>
  <c r="AF10" i="64"/>
  <c r="D5" i="61"/>
  <c r="BH26" i="62"/>
  <c r="BH24" i="62"/>
  <c r="AD22" i="62"/>
  <c r="AD64" i="62" s="1"/>
  <c r="BH19" i="62"/>
  <c r="D5" i="59"/>
  <c r="BH27" i="60"/>
  <c r="BH24" i="60"/>
  <c r="BH20" i="60"/>
  <c r="BH34" i="60"/>
  <c r="AE9" i="60"/>
  <c r="AE64" i="60" s="1"/>
  <c r="AE10" i="60"/>
  <c r="AF9" i="60"/>
  <c r="AF64" i="60" s="1"/>
  <c r="E35" i="60"/>
  <c r="BH21" i="60"/>
  <c r="BH19" i="60"/>
  <c r="BH11" i="60"/>
  <c r="D5" i="57"/>
  <c r="AG9" i="58"/>
  <c r="AG64" i="58" s="1"/>
  <c r="AG10" i="58"/>
  <c r="BH19" i="58"/>
  <c r="D140" i="57"/>
  <c r="BH34" i="56"/>
  <c r="BH30" i="56"/>
  <c r="BH29" i="56"/>
  <c r="BH26" i="56"/>
  <c r="BH19" i="56"/>
  <c r="BH25" i="56"/>
  <c r="BH28" i="56"/>
  <c r="BH21" i="56"/>
  <c r="BH31" i="56"/>
  <c r="E38" i="56"/>
  <c r="AF9" i="56"/>
  <c r="AF64" i="56" s="1"/>
  <c r="AB11" i="56"/>
  <c r="R11" i="56" s="1"/>
  <c r="BH11" i="56" s="1"/>
  <c r="BH26" i="54"/>
  <c r="BH24" i="54"/>
  <c r="BH29" i="54"/>
  <c r="AG9" i="54"/>
  <c r="AG64" i="54" s="1"/>
  <c r="AG10" i="54"/>
  <c r="BH34" i="54"/>
  <c r="BH27" i="54"/>
  <c r="E39" i="54"/>
  <c r="D141" i="53"/>
  <c r="BH19" i="54"/>
  <c r="AF9" i="54"/>
  <c r="BH21" i="54"/>
  <c r="BH28" i="54"/>
  <c r="BH29" i="52"/>
  <c r="D141" i="51"/>
  <c r="BH34" i="52"/>
  <c r="E39" i="52"/>
  <c r="AG9" i="52"/>
  <c r="AG64" i="52" s="1"/>
  <c r="AG10" i="52"/>
  <c r="BH31" i="52"/>
  <c r="BH25" i="52"/>
  <c r="E38" i="52"/>
  <c r="BH30" i="52"/>
  <c r="BH28" i="52"/>
  <c r="BH11" i="52"/>
  <c r="BH21" i="52"/>
  <c r="D5" i="49"/>
  <c r="BH31" i="50"/>
  <c r="BH21" i="50"/>
  <c r="BH25" i="50"/>
  <c r="BH26" i="50"/>
  <c r="BH27" i="50"/>
  <c r="BH19" i="50"/>
  <c r="BH24" i="50"/>
  <c r="BH20" i="50"/>
  <c r="BH34" i="50"/>
  <c r="R11" i="50"/>
  <c r="D5" i="47"/>
  <c r="BH19" i="48"/>
  <c r="BH20" i="48"/>
  <c r="BH21" i="48"/>
  <c r="BH24" i="48"/>
  <c r="AG10" i="48"/>
  <c r="BH27" i="48"/>
  <c r="BH28" i="48"/>
  <c r="BH29" i="48"/>
  <c r="AD32" i="48"/>
  <c r="AD22" i="48" s="1"/>
  <c r="AD64" i="48" s="1"/>
  <c r="AF9" i="48"/>
  <c r="AF64" i="48" s="1"/>
  <c r="D140" i="47"/>
  <c r="BH25" i="46"/>
  <c r="AF9" i="46"/>
  <c r="AF64" i="46" s="1"/>
  <c r="BH31" i="46"/>
  <c r="BH27" i="46"/>
  <c r="E35" i="46"/>
  <c r="BH20" i="46"/>
  <c r="BH19" i="46"/>
  <c r="D5" i="45"/>
  <c r="AF9" i="66"/>
  <c r="AF64" i="66" s="1"/>
  <c r="AG9" i="60"/>
  <c r="AG64" i="60" s="1"/>
  <c r="AB11" i="58"/>
  <c r="R11" i="58" s="1"/>
  <c r="AF10" i="58"/>
  <c r="AF10" i="62"/>
  <c r="AF9" i="62"/>
  <c r="AB11" i="62"/>
  <c r="R11" i="62" s="1"/>
  <c r="D5" i="55"/>
  <c r="E39" i="56"/>
  <c r="AG10" i="62"/>
  <c r="AB12" i="62"/>
  <c r="R12" i="62" s="1"/>
  <c r="D5" i="53"/>
  <c r="E37" i="58"/>
  <c r="AB62" i="60"/>
  <c r="AB42" i="62"/>
  <c r="AF32" i="62"/>
  <c r="AF22" i="62" s="1"/>
  <c r="AB11" i="54"/>
  <c r="R11" i="54" s="1"/>
  <c r="AB11" i="46"/>
  <c r="R11" i="46" s="1"/>
  <c r="AE10" i="46"/>
  <c r="E37" i="60"/>
  <c r="E35" i="50"/>
  <c r="AB11" i="48"/>
  <c r="R11" i="48" s="1"/>
  <c r="D5" i="63"/>
  <c r="AE64" i="66"/>
  <c r="AE64" i="54"/>
  <c r="AG64" i="56"/>
  <c r="AG64" i="48"/>
  <c r="AG64" i="50"/>
  <c r="AD64" i="60"/>
  <c r="AF64" i="52"/>
  <c r="AF64" i="50"/>
  <c r="AG64" i="62"/>
  <c r="AD64" i="56"/>
  <c r="AE64" i="48"/>
  <c r="AE64" i="58"/>
  <c r="AD64" i="58"/>
  <c r="AG64" i="66"/>
  <c r="AD64" i="54"/>
  <c r="AE64" i="56"/>
  <c r="AE64" i="64"/>
  <c r="AD64" i="52"/>
  <c r="AE64" i="62"/>
  <c r="AG64" i="64"/>
  <c r="AD64" i="50"/>
  <c r="AE64" i="52"/>
  <c r="AF64" i="58"/>
  <c r="AE64" i="46"/>
  <c r="AG64" i="46"/>
  <c r="AD64" i="46"/>
  <c r="BI34" i="46" s="1"/>
  <c r="BI34" i="54" l="1"/>
  <c r="BJ34" i="54" s="1"/>
  <c r="AF64" i="54"/>
  <c r="BI34" i="58"/>
  <c r="BJ34" i="58" s="1"/>
  <c r="BI34" i="62"/>
  <c r="BJ34" i="62" s="1"/>
  <c r="BI34" i="60"/>
  <c r="BJ34" i="60" s="1"/>
  <c r="BI34" i="48"/>
  <c r="BJ34" i="48" s="1"/>
  <c r="BJ34" i="66"/>
  <c r="BJ34" i="64"/>
  <c r="BH11" i="64"/>
  <c r="BH11" i="62"/>
  <c r="AF64" i="62"/>
  <c r="BH11" i="58"/>
  <c r="BI34" i="56"/>
  <c r="BJ34" i="56" s="1"/>
  <c r="BH11" i="54"/>
  <c r="BI34" i="52"/>
  <c r="BJ34" i="52" s="1"/>
  <c r="BI34" i="50"/>
  <c r="BJ34" i="50" s="1"/>
  <c r="BH11" i="50"/>
  <c r="BH11" i="48"/>
  <c r="BJ34" i="46"/>
  <c r="BH11" i="46"/>
  <c r="R62" i="60"/>
  <c r="N18" i="56"/>
  <c r="F18" i="62"/>
  <c r="F18" i="52"/>
  <c r="F18" i="64"/>
  <c r="N18" i="66"/>
  <c r="N18" i="48"/>
  <c r="F18" i="46"/>
  <c r="AR32" i="52"/>
  <c r="AR22" i="52" s="1"/>
  <c r="N18" i="64"/>
  <c r="N18" i="50"/>
  <c r="F18" i="66"/>
  <c r="F18" i="48"/>
  <c r="E42" i="46"/>
  <c r="E42" i="48"/>
  <c r="E42" i="50"/>
  <c r="E42" i="52"/>
  <c r="E42" i="54"/>
  <c r="E42" i="58"/>
  <c r="E42" i="56"/>
  <c r="E42" i="60"/>
  <c r="E42" i="62"/>
  <c r="E42" i="64"/>
  <c r="E42" i="66"/>
  <c r="N18" i="60"/>
  <c r="N18" i="46"/>
  <c r="F18" i="58"/>
  <c r="X10" i="52"/>
  <c r="X10" i="64"/>
  <c r="AP10" i="60"/>
  <c r="F59" i="48"/>
  <c r="I10" i="46"/>
  <c r="I10" i="48"/>
  <c r="F29" i="56"/>
  <c r="N18" i="62"/>
  <c r="F18" i="60"/>
  <c r="AA10" i="46"/>
  <c r="F14" i="50"/>
  <c r="BF10" i="64"/>
  <c r="F51" i="48"/>
  <c r="V10" i="52"/>
  <c r="N18" i="58"/>
  <c r="F18" i="56"/>
  <c r="K10" i="58"/>
  <c r="F36" i="64"/>
  <c r="F37" i="58"/>
  <c r="F28" i="50"/>
  <c r="BA10" i="64"/>
  <c r="AY10" i="58"/>
  <c r="F35" i="50"/>
  <c r="U10" i="50"/>
  <c r="Y10" i="46"/>
  <c r="Y10" i="48"/>
  <c r="BD10" i="48"/>
  <c r="BE10" i="48"/>
  <c r="BE10" i="64"/>
  <c r="F38" i="48"/>
  <c r="F38" i="52"/>
  <c r="F38" i="54"/>
  <c r="N10" i="50"/>
  <c r="N10" i="64"/>
  <c r="F18" i="54"/>
  <c r="F31" i="56"/>
  <c r="AW10" i="62"/>
  <c r="F15" i="54"/>
  <c r="F15" i="58"/>
  <c r="F47" i="48"/>
  <c r="F47" i="58"/>
  <c r="AT10" i="48"/>
  <c r="AT10" i="54"/>
  <c r="F54" i="46"/>
  <c r="F54" i="50"/>
  <c r="F54" i="54"/>
  <c r="F21" i="66"/>
  <c r="L10" i="56"/>
  <c r="AO10" i="54"/>
  <c r="AO10" i="66"/>
  <c r="AO10" i="60"/>
  <c r="Z10" i="66"/>
  <c r="F46" i="52"/>
  <c r="F49" i="48"/>
  <c r="N18" i="54"/>
  <c r="AM10" i="62"/>
  <c r="F26" i="54"/>
  <c r="F26" i="58"/>
  <c r="F43" i="60"/>
  <c r="BB10" i="46"/>
  <c r="BB10" i="62"/>
  <c r="J10" i="46"/>
  <c r="J10" i="58"/>
  <c r="J10" i="60"/>
  <c r="F48" i="66"/>
  <c r="F62" i="48"/>
  <c r="F62" i="60"/>
  <c r="F57" i="46"/>
  <c r="F57" i="50"/>
  <c r="F57" i="58"/>
  <c r="N18" i="52"/>
  <c r="F18" i="50"/>
  <c r="AH10" i="54"/>
  <c r="AH9" i="54"/>
  <c r="AH64" i="54" s="1"/>
  <c r="AH9" i="50"/>
  <c r="AH64" i="50" s="1"/>
  <c r="AH10" i="50"/>
  <c r="AH10" i="60"/>
  <c r="AH9" i="60"/>
  <c r="AH64" i="60" s="1"/>
  <c r="AH9" i="66"/>
  <c r="AH64" i="66" s="1"/>
  <c r="AH10" i="66"/>
  <c r="AH10" i="64"/>
  <c r="AH9" i="64"/>
  <c r="AH64" i="64" s="1"/>
  <c r="AH10" i="62"/>
  <c r="AH9" i="62"/>
  <c r="AH64" i="62" s="1"/>
  <c r="AH10" i="58"/>
  <c r="AH9" i="58"/>
  <c r="AH64" i="58" s="1"/>
  <c r="AH10" i="52"/>
  <c r="AH9" i="52"/>
  <c r="AH64" i="52" s="1"/>
  <c r="AH10" i="48"/>
  <c r="AH9" i="48"/>
  <c r="AH64" i="48" s="1"/>
  <c r="AH10" i="56"/>
  <c r="AH9" i="56"/>
  <c r="AH64" i="56" s="1"/>
  <c r="AH9" i="46"/>
  <c r="AH64" i="46" s="1"/>
  <c r="AH10" i="46"/>
  <c r="AI10" i="56"/>
  <c r="AI9" i="56"/>
  <c r="AI64" i="56" s="1"/>
  <c r="AI9" i="54"/>
  <c r="AI64" i="54" s="1"/>
  <c r="AI10" i="54"/>
  <c r="AI10" i="50"/>
  <c r="AI9" i="50"/>
  <c r="AI64" i="50" s="1"/>
  <c r="AI10" i="60"/>
  <c r="AI9" i="60"/>
  <c r="AI64" i="60" s="1"/>
  <c r="AI10" i="62"/>
  <c r="AI9" i="62"/>
  <c r="AI64" i="62" s="1"/>
  <c r="AI10" i="48"/>
  <c r="AI9" i="48"/>
  <c r="AI64" i="48" s="1"/>
  <c r="AI9" i="52"/>
  <c r="AI64" i="52" s="1"/>
  <c r="AI10" i="52"/>
  <c r="AI10" i="46"/>
  <c r="AI9" i="46"/>
  <c r="AI64" i="46" s="1"/>
  <c r="AI10" i="66"/>
  <c r="AI9" i="66"/>
  <c r="AI64" i="66" s="1"/>
  <c r="AI10" i="64"/>
  <c r="AI9" i="64"/>
  <c r="AI64" i="64" s="1"/>
  <c r="AI10" i="58"/>
  <c r="AI9" i="58"/>
  <c r="AI64" i="58" s="1"/>
  <c r="AJ9" i="66"/>
  <c r="AJ64" i="66" s="1"/>
  <c r="AJ10" i="66"/>
  <c r="AJ10" i="62"/>
  <c r="AJ9" i="62"/>
  <c r="AJ64" i="62" s="1"/>
  <c r="AJ9" i="46"/>
  <c r="AJ64" i="46" s="1"/>
  <c r="AJ10" i="46"/>
  <c r="AJ10" i="58"/>
  <c r="AJ9" i="58"/>
  <c r="AJ64" i="58" s="1"/>
  <c r="AJ10" i="56"/>
  <c r="AJ9" i="56"/>
  <c r="AJ64" i="56" s="1"/>
  <c r="AJ9" i="64"/>
  <c r="AJ64" i="64" s="1"/>
  <c r="AJ10" i="64"/>
  <c r="AJ9" i="52"/>
  <c r="AJ64" i="52" s="1"/>
  <c r="AJ10" i="52"/>
  <c r="AJ10" i="54"/>
  <c r="AJ9" i="54"/>
  <c r="AJ64" i="54" s="1"/>
  <c r="AJ9" i="60"/>
  <c r="AJ64" i="60" s="1"/>
  <c r="AJ10" i="60"/>
  <c r="AJ10" i="50"/>
  <c r="AJ9" i="50"/>
  <c r="AJ64" i="50" s="1"/>
  <c r="AJ9" i="48"/>
  <c r="AJ64" i="48" s="1"/>
  <c r="AJ10" i="48"/>
  <c r="AK32" i="66"/>
  <c r="AK22" i="66" s="1"/>
  <c r="AK32" i="62"/>
  <c r="AK22" i="62" s="1"/>
  <c r="AK32" i="58"/>
  <c r="AK22" i="58" s="1"/>
  <c r="AK32" i="64"/>
  <c r="AK22" i="64" s="1"/>
  <c r="AK32" i="60"/>
  <c r="AK22" i="60" s="1"/>
  <c r="AK32" i="50"/>
  <c r="AK22" i="50" s="1"/>
  <c r="AK32" i="56"/>
  <c r="AK22" i="56" s="1"/>
  <c r="AK32" i="48"/>
  <c r="AK22" i="48" s="1"/>
  <c r="AK32" i="52"/>
  <c r="AK22" i="52" s="1"/>
  <c r="AK32" i="46"/>
  <c r="AK22" i="46" s="1"/>
  <c r="AK32" i="54"/>
  <c r="AK22" i="54" s="1"/>
  <c r="AK10" i="64"/>
  <c r="AK9" i="64"/>
  <c r="AK10" i="56"/>
  <c r="AK9" i="56"/>
  <c r="AK10" i="50"/>
  <c r="AK9" i="50"/>
  <c r="AK9" i="52"/>
  <c r="AK10" i="52"/>
  <c r="AK10" i="48"/>
  <c r="AK9" i="48"/>
  <c r="AK10" i="66"/>
  <c r="AK9" i="66"/>
  <c r="AK10" i="60"/>
  <c r="AK9" i="60"/>
  <c r="AK9" i="46"/>
  <c r="AK10" i="46"/>
  <c r="AK10" i="58"/>
  <c r="AK9" i="58"/>
  <c r="AK10" i="54"/>
  <c r="AK9" i="54"/>
  <c r="AK9" i="62"/>
  <c r="AK10" i="62"/>
  <c r="AL32" i="46"/>
  <c r="AL22" i="46" s="1"/>
  <c r="AL32" i="62"/>
  <c r="AL22" i="62" s="1"/>
  <c r="AL32" i="60"/>
  <c r="AL22" i="60" s="1"/>
  <c r="AL32" i="54"/>
  <c r="AL22" i="54" s="1"/>
  <c r="AL32" i="50"/>
  <c r="AL22" i="50" s="1"/>
  <c r="AL32" i="52"/>
  <c r="AL22" i="52" s="1"/>
  <c r="AL32" i="66"/>
  <c r="AL22" i="66" s="1"/>
  <c r="AL32" i="58"/>
  <c r="AL22" i="58" s="1"/>
  <c r="AL32" i="64"/>
  <c r="AL22" i="64" s="1"/>
  <c r="AL32" i="48"/>
  <c r="AL22" i="48" s="1"/>
  <c r="AL32" i="56"/>
  <c r="AL22" i="56" s="1"/>
  <c r="AL10" i="52"/>
  <c r="AL9" i="52"/>
  <c r="AL10" i="50"/>
  <c r="AL9" i="50"/>
  <c r="AL9" i="46"/>
  <c r="AL10" i="46"/>
  <c r="AL10" i="54"/>
  <c r="AL9" i="54"/>
  <c r="AL10" i="60"/>
  <c r="AL9" i="60"/>
  <c r="AL10" i="48"/>
  <c r="AL9" i="48"/>
  <c r="AL10" i="66"/>
  <c r="AL9" i="66"/>
  <c r="AL10" i="64"/>
  <c r="AL9" i="64"/>
  <c r="AL9" i="58"/>
  <c r="AL10" i="58"/>
  <c r="AL10" i="62"/>
  <c r="AL9" i="62"/>
  <c r="AL9" i="56"/>
  <c r="AL10" i="56"/>
  <c r="AR32" i="66"/>
  <c r="AR22" i="66" s="1"/>
  <c r="AR32" i="54"/>
  <c r="AR22" i="54" s="1"/>
  <c r="AQ32" i="60"/>
  <c r="AQ22" i="60" s="1"/>
  <c r="AQ32" i="58"/>
  <c r="AQ22" i="58" s="1"/>
  <c r="AQ32" i="52"/>
  <c r="AQ22" i="52" s="1"/>
  <c r="AQ32" i="54"/>
  <c r="AQ22" i="54" s="1"/>
  <c r="AQ32" i="64"/>
  <c r="AQ22" i="64" s="1"/>
  <c r="AQ32" i="46"/>
  <c r="AQ22" i="46" s="1"/>
  <c r="AQ32" i="48"/>
  <c r="AQ22" i="48" s="1"/>
  <c r="AQ32" i="56"/>
  <c r="AQ22" i="56" s="1"/>
  <c r="AQ32" i="50"/>
  <c r="AQ22" i="50" s="1"/>
  <c r="AQ32" i="62"/>
  <c r="AQ22" i="62" s="1"/>
  <c r="AQ32" i="66"/>
  <c r="AQ22" i="66" s="1"/>
  <c r="AR32" i="64"/>
  <c r="AR22" i="64" s="1"/>
  <c r="AR32" i="56"/>
  <c r="AR22" i="56" s="1"/>
  <c r="AR32" i="58"/>
  <c r="AR22" i="58" s="1"/>
  <c r="AR32" i="50"/>
  <c r="AR22" i="50" s="1"/>
  <c r="AR32" i="62"/>
  <c r="AR22" i="62" s="1"/>
  <c r="AR32" i="46"/>
  <c r="AR22" i="46" s="1"/>
  <c r="AR32" i="60"/>
  <c r="AR22" i="60" s="1"/>
  <c r="AR32" i="48"/>
  <c r="AR22" i="48" s="1"/>
  <c r="AS32" i="46"/>
  <c r="AS22" i="46" s="1"/>
  <c r="AS32" i="64"/>
  <c r="AS22" i="64" s="1"/>
  <c r="AS32" i="54"/>
  <c r="AS22" i="54" s="1"/>
  <c r="AS32" i="62"/>
  <c r="AS22" i="62" s="1"/>
  <c r="AS32" i="60"/>
  <c r="AS22" i="60" s="1"/>
  <c r="AS32" i="48"/>
  <c r="AS22" i="48" s="1"/>
  <c r="AS32" i="58"/>
  <c r="AS22" i="58" s="1"/>
  <c r="AS32" i="56"/>
  <c r="AS22" i="56" s="1"/>
  <c r="AS32" i="66"/>
  <c r="AS22" i="66" s="1"/>
  <c r="AS32" i="52"/>
  <c r="AS22" i="52" s="1"/>
  <c r="AS32" i="50"/>
  <c r="AS22" i="50" s="1"/>
  <c r="AS9" i="56"/>
  <c r="AS10" i="56"/>
  <c r="AS10" i="62"/>
  <c r="AS9" i="62"/>
  <c r="AS10" i="48"/>
  <c r="AS9" i="48"/>
  <c r="AS10" i="60"/>
  <c r="AS9" i="60"/>
  <c r="AS10" i="50"/>
  <c r="AS9" i="50"/>
  <c r="AS10" i="64"/>
  <c r="AS9" i="64"/>
  <c r="AS10" i="46"/>
  <c r="AS9" i="46"/>
  <c r="AS10" i="58"/>
  <c r="AS9" i="58"/>
  <c r="AS10" i="66"/>
  <c r="AS9" i="66"/>
  <c r="AS9" i="54"/>
  <c r="AS10" i="54"/>
  <c r="AS9" i="52"/>
  <c r="AS10" i="52"/>
  <c r="AR10" i="54"/>
  <c r="AR9" i="54"/>
  <c r="AR9" i="66"/>
  <c r="AR10" i="66"/>
  <c r="AR10" i="56"/>
  <c r="AR9" i="56"/>
  <c r="AR10" i="48"/>
  <c r="AR9" i="48"/>
  <c r="AR10" i="58"/>
  <c r="AR9" i="58"/>
  <c r="AR10" i="62"/>
  <c r="AR9" i="62"/>
  <c r="AR10" i="52"/>
  <c r="AR9" i="52"/>
  <c r="AR10" i="60"/>
  <c r="AR9" i="60"/>
  <c r="AR9" i="64"/>
  <c r="AR10" i="64"/>
  <c r="AR10" i="50"/>
  <c r="AR9" i="50"/>
  <c r="AR9" i="46"/>
  <c r="AR10" i="46"/>
  <c r="AQ10" i="56"/>
  <c r="AQ9" i="56"/>
  <c r="AQ10" i="50"/>
  <c r="AQ9" i="50"/>
  <c r="AQ9" i="64"/>
  <c r="AQ10" i="64"/>
  <c r="AQ9" i="58"/>
  <c r="AQ10" i="58"/>
  <c r="AQ9" i="66"/>
  <c r="AQ10" i="66"/>
  <c r="AQ9" i="54"/>
  <c r="AQ10" i="54"/>
  <c r="AQ10" i="48"/>
  <c r="AQ9" i="48"/>
  <c r="AQ10" i="62"/>
  <c r="AQ9" i="62"/>
  <c r="AQ10" i="60"/>
  <c r="AQ9" i="60"/>
  <c r="AQ10" i="52"/>
  <c r="AQ9" i="52"/>
  <c r="AQ10" i="46"/>
  <c r="AQ9" i="46"/>
  <c r="AQ64" i="52" l="1"/>
  <c r="U9" i="64"/>
  <c r="F43" i="66"/>
  <c r="AL64" i="64"/>
  <c r="BI42" i="64" s="1"/>
  <c r="BJ42" i="64" s="1"/>
  <c r="F21" i="54"/>
  <c r="AT10" i="62"/>
  <c r="AT10" i="46"/>
  <c r="F38" i="50"/>
  <c r="F57" i="48"/>
  <c r="BF10" i="62"/>
  <c r="M10" i="64"/>
  <c r="AM10" i="64"/>
  <c r="BD10" i="58"/>
  <c r="V10" i="46"/>
  <c r="J9" i="54"/>
  <c r="F38" i="56"/>
  <c r="F24" i="60"/>
  <c r="BE10" i="66"/>
  <c r="F17" i="54"/>
  <c r="E56" i="58"/>
  <c r="BH56" i="58" s="1"/>
  <c r="K10" i="56"/>
  <c r="L10" i="46"/>
  <c r="AW10" i="52"/>
  <c r="F50" i="64"/>
  <c r="AB10" i="62"/>
  <c r="AB10" i="56"/>
  <c r="Y10" i="66"/>
  <c r="E59" i="62"/>
  <c r="BH59" i="62" s="1"/>
  <c r="AM10" i="58"/>
  <c r="AX10" i="46"/>
  <c r="AA22" i="52"/>
  <c r="Z32" i="58"/>
  <c r="Z22" i="58" s="1"/>
  <c r="AA22" i="50"/>
  <c r="U9" i="62"/>
  <c r="F29" i="64"/>
  <c r="U9" i="58"/>
  <c r="BF10" i="58"/>
  <c r="X10" i="60"/>
  <c r="O10" i="66"/>
  <c r="Z32" i="56"/>
  <c r="Z22" i="56" s="1"/>
  <c r="I32" i="62"/>
  <c r="I22" i="62" s="1"/>
  <c r="AW10" i="58"/>
  <c r="E56" i="64"/>
  <c r="BH56" i="64" s="1"/>
  <c r="L10" i="50"/>
  <c r="F39" i="48"/>
  <c r="Q32" i="64"/>
  <c r="Q22" i="64" s="1"/>
  <c r="H32" i="56"/>
  <c r="H22" i="56" s="1"/>
  <c r="Z32" i="66"/>
  <c r="Z22" i="66" s="1"/>
  <c r="Z32" i="52"/>
  <c r="F25" i="46"/>
  <c r="F49" i="50"/>
  <c r="Z10" i="54"/>
  <c r="AA10" i="58"/>
  <c r="AA22" i="58"/>
  <c r="AQ64" i="58"/>
  <c r="AV9" i="58"/>
  <c r="AA22" i="56"/>
  <c r="E58" i="54"/>
  <c r="BH58" i="54" s="1"/>
  <c r="AW10" i="54"/>
  <c r="O10" i="54"/>
  <c r="H32" i="50"/>
  <c r="H22" i="50" s="1"/>
  <c r="Z32" i="62"/>
  <c r="Z22" i="62" s="1"/>
  <c r="Z32" i="48"/>
  <c r="Z22" i="48" s="1"/>
  <c r="AA22" i="66"/>
  <c r="E58" i="52"/>
  <c r="BH58" i="52" s="1"/>
  <c r="Z32" i="46"/>
  <c r="Z22" i="46" s="1"/>
  <c r="I32" i="52"/>
  <c r="I22" i="52" s="1"/>
  <c r="E58" i="64"/>
  <c r="BH58" i="64" s="1"/>
  <c r="E58" i="48"/>
  <c r="BH58" i="48" s="1"/>
  <c r="P10" i="66"/>
  <c r="AX10" i="56"/>
  <c r="O10" i="62"/>
  <c r="O10" i="46"/>
  <c r="I32" i="60"/>
  <c r="I22" i="60" s="1"/>
  <c r="I32" i="46"/>
  <c r="I22" i="46" s="1"/>
  <c r="AW9" i="46"/>
  <c r="W10" i="56"/>
  <c r="BE9" i="46"/>
  <c r="AS64" i="54"/>
  <c r="AL64" i="54"/>
  <c r="BI42" i="54" s="1"/>
  <c r="BJ42" i="54" s="1"/>
  <c r="AK64" i="50"/>
  <c r="BC10" i="58"/>
  <c r="BC9" i="58"/>
  <c r="J10" i="66"/>
  <c r="J9" i="66"/>
  <c r="J10" i="52"/>
  <c r="J9" i="52"/>
  <c r="M10" i="60"/>
  <c r="M9" i="60"/>
  <c r="M10" i="50"/>
  <c r="M9" i="50"/>
  <c r="H32" i="62"/>
  <c r="H22" i="62" s="1"/>
  <c r="H32" i="46"/>
  <c r="H22" i="46" s="1"/>
  <c r="G32" i="50"/>
  <c r="G22" i="50" s="1"/>
  <c r="F34" i="50"/>
  <c r="Z32" i="60"/>
  <c r="Z22" i="60" s="1"/>
  <c r="O9" i="60"/>
  <c r="O10" i="60"/>
  <c r="AV10" i="64"/>
  <c r="AV9" i="64"/>
  <c r="AV10" i="52"/>
  <c r="AV9" i="52"/>
  <c r="AX9" i="58"/>
  <c r="F19" i="56"/>
  <c r="P32" i="48"/>
  <c r="P22" i="48" s="1"/>
  <c r="F56" i="56"/>
  <c r="E56" i="56"/>
  <c r="BH56" i="56" s="1"/>
  <c r="F24" i="56"/>
  <c r="T24" i="56"/>
  <c r="F13" i="58"/>
  <c r="E13" i="58"/>
  <c r="BH13" i="58" s="1"/>
  <c r="AO32" i="66"/>
  <c r="AO22" i="66" s="1"/>
  <c r="AO32" i="48"/>
  <c r="AO22" i="48" s="1"/>
  <c r="F58" i="66"/>
  <c r="E58" i="66"/>
  <c r="BH58" i="66" s="1"/>
  <c r="F30" i="56"/>
  <c r="U32" i="66"/>
  <c r="U22" i="66" s="1"/>
  <c r="U32" i="52"/>
  <c r="U22" i="52" s="1"/>
  <c r="I32" i="58"/>
  <c r="I22" i="58" s="1"/>
  <c r="AY32" i="54"/>
  <c r="AY22" i="54" s="1"/>
  <c r="BE9" i="66"/>
  <c r="Q10" i="62"/>
  <c r="Q9" i="62"/>
  <c r="F55" i="56"/>
  <c r="E55" i="56"/>
  <c r="BH55" i="56" s="1"/>
  <c r="F12" i="66"/>
  <c r="E12" i="66"/>
  <c r="BH12" i="66" s="1"/>
  <c r="G10" i="66"/>
  <c r="G9" i="66"/>
  <c r="G10" i="46"/>
  <c r="F12" i="46"/>
  <c r="E12" i="46"/>
  <c r="BB32" i="64"/>
  <c r="BB22" i="64" s="1"/>
  <c r="AZ9" i="54"/>
  <c r="AM9" i="64"/>
  <c r="AM10" i="50"/>
  <c r="AM9" i="50"/>
  <c r="F39" i="66"/>
  <c r="W32" i="60"/>
  <c r="W22" i="60" s="1"/>
  <c r="AP32" i="58"/>
  <c r="AP22" i="58" s="1"/>
  <c r="F41" i="52"/>
  <c r="E41" i="52"/>
  <c r="F25" i="54"/>
  <c r="F49" i="60"/>
  <c r="E49" i="60"/>
  <c r="F31" i="58"/>
  <c r="F20" i="64"/>
  <c r="P20" i="52"/>
  <c r="F20" i="52"/>
  <c r="F39" i="62"/>
  <c r="AW32" i="54"/>
  <c r="AW22" i="54" s="1"/>
  <c r="Y32" i="60"/>
  <c r="Y22" i="60" s="1"/>
  <c r="BE32" i="66"/>
  <c r="BE32" i="48"/>
  <c r="BE22" i="48" s="1"/>
  <c r="P10" i="54"/>
  <c r="BE9" i="60"/>
  <c r="P9" i="66"/>
  <c r="P10" i="50"/>
  <c r="P9" i="50"/>
  <c r="Z9" i="64"/>
  <c r="Z10" i="64"/>
  <c r="Z10" i="46"/>
  <c r="Z9" i="46"/>
  <c r="T10" i="60"/>
  <c r="T9" i="60"/>
  <c r="T32" i="54"/>
  <c r="T22" i="54" s="1"/>
  <c r="U10" i="52"/>
  <c r="U9" i="52"/>
  <c r="AY10" i="50"/>
  <c r="AY9" i="50"/>
  <c r="BA10" i="54"/>
  <c r="BA9" i="54"/>
  <c r="AW10" i="50"/>
  <c r="AW9" i="50"/>
  <c r="F40" i="48"/>
  <c r="BA10" i="52"/>
  <c r="E16" i="58"/>
  <c r="F37" i="56"/>
  <c r="E53" i="54"/>
  <c r="BH53" i="54" s="1"/>
  <c r="F53" i="54"/>
  <c r="F36" i="58"/>
  <c r="F35" i="62"/>
  <c r="F17" i="64"/>
  <c r="E17" i="64"/>
  <c r="BH17" i="64" s="1"/>
  <c r="F17" i="50"/>
  <c r="E17" i="50"/>
  <c r="BH17" i="50" s="1"/>
  <c r="M17" i="50" s="1"/>
  <c r="X32" i="60"/>
  <c r="X22" i="60" s="1"/>
  <c r="L32" i="52"/>
  <c r="L22" i="52" s="1"/>
  <c r="F58" i="64"/>
  <c r="F58" i="48"/>
  <c r="O32" i="58"/>
  <c r="O22" i="58" s="1"/>
  <c r="BC32" i="52"/>
  <c r="BC22" i="52" s="1"/>
  <c r="AO10" i="64"/>
  <c r="AO9" i="64"/>
  <c r="AO10" i="50"/>
  <c r="AO9" i="50"/>
  <c r="W10" i="64"/>
  <c r="W9" i="64"/>
  <c r="W10" i="50"/>
  <c r="W9" i="50"/>
  <c r="AT9" i="62"/>
  <c r="AT9" i="46"/>
  <c r="F62" i="58"/>
  <c r="E62" i="58"/>
  <c r="E61" i="60"/>
  <c r="BH61" i="60" s="1"/>
  <c r="F61" i="60"/>
  <c r="E14" i="62"/>
  <c r="BH14" i="62" s="1"/>
  <c r="F14" i="48"/>
  <c r="E14" i="48"/>
  <c r="BH14" i="48" s="1"/>
  <c r="AU32" i="52"/>
  <c r="AU22" i="52" s="1"/>
  <c r="F26" i="56"/>
  <c r="BF10" i="52"/>
  <c r="BF9" i="52"/>
  <c r="I10" i="66"/>
  <c r="I9" i="66"/>
  <c r="I9" i="48"/>
  <c r="BD9" i="64"/>
  <c r="BD10" i="64"/>
  <c r="BD10" i="50"/>
  <c r="BD9" i="50"/>
  <c r="W32" i="54"/>
  <c r="W22" i="54" s="1"/>
  <c r="E60" i="64"/>
  <c r="BH60" i="64" s="1"/>
  <c r="F60" i="64"/>
  <c r="E60" i="48"/>
  <c r="BH60" i="48" s="1"/>
  <c r="F60" i="48"/>
  <c r="AN32" i="58"/>
  <c r="AN22" i="58" s="1"/>
  <c r="AN32" i="46"/>
  <c r="AN22" i="46" s="1"/>
  <c r="F48" i="52"/>
  <c r="E48" i="52"/>
  <c r="E46" i="58"/>
  <c r="F46" i="58"/>
  <c r="F45" i="56"/>
  <c r="E45" i="56"/>
  <c r="F15" i="60"/>
  <c r="E15" i="60"/>
  <c r="F52" i="54"/>
  <c r="E52" i="54"/>
  <c r="BH52" i="54" s="1"/>
  <c r="F21" i="60"/>
  <c r="AX32" i="62"/>
  <c r="AX22" i="62" s="1"/>
  <c r="AX32" i="46"/>
  <c r="AX22" i="46" s="1"/>
  <c r="AT32" i="56"/>
  <c r="AT22" i="56" s="1"/>
  <c r="Y9" i="58"/>
  <c r="Y10" i="58"/>
  <c r="BE10" i="62"/>
  <c r="AZ32" i="52"/>
  <c r="AZ22" i="52" s="1"/>
  <c r="L10" i="58"/>
  <c r="L9" i="58"/>
  <c r="M32" i="66"/>
  <c r="M22" i="66" s="1"/>
  <c r="M32" i="48"/>
  <c r="M22" i="48" s="1"/>
  <c r="AN10" i="54"/>
  <c r="AN9" i="54"/>
  <c r="AP9" i="60"/>
  <c r="AP9" i="46"/>
  <c r="AP10" i="46"/>
  <c r="J32" i="56"/>
  <c r="J22" i="56" s="1"/>
  <c r="AA9" i="66"/>
  <c r="AA10" i="66"/>
  <c r="AA10" i="50"/>
  <c r="AA9" i="50"/>
  <c r="BB32" i="56"/>
  <c r="BB22" i="56" s="1"/>
  <c r="AV32" i="60"/>
  <c r="AV22" i="60" s="1"/>
  <c r="AV32" i="46"/>
  <c r="AV22" i="46" s="1"/>
  <c r="F50" i="60"/>
  <c r="E50" i="60"/>
  <c r="BH50" i="60" s="1"/>
  <c r="F50" i="46"/>
  <c r="E50" i="46"/>
  <c r="BH50" i="46" s="1"/>
  <c r="F43" i="52"/>
  <c r="E43" i="52"/>
  <c r="AM32" i="48"/>
  <c r="AM22" i="48" s="1"/>
  <c r="F57" i="64"/>
  <c r="E57" i="64"/>
  <c r="BH57" i="64" s="1"/>
  <c r="F57" i="52"/>
  <c r="E57" i="52"/>
  <c r="BH57" i="52" s="1"/>
  <c r="E54" i="54"/>
  <c r="BH54" i="54" s="1"/>
  <c r="F16" i="66"/>
  <c r="F47" i="50"/>
  <c r="E47" i="50"/>
  <c r="Q32" i="58"/>
  <c r="Q22" i="58" s="1"/>
  <c r="N9" i="60"/>
  <c r="N10" i="60"/>
  <c r="N9" i="46"/>
  <c r="N10" i="46"/>
  <c r="V10" i="56"/>
  <c r="V9" i="56"/>
  <c r="BB10" i="66"/>
  <c r="BB9" i="66"/>
  <c r="BB9" i="50"/>
  <c r="BB10" i="50"/>
  <c r="P32" i="66"/>
  <c r="P22" i="66" s="1"/>
  <c r="P32" i="52"/>
  <c r="P22" i="52" s="1"/>
  <c r="BD32" i="50"/>
  <c r="BD22" i="50" s="1"/>
  <c r="AU32" i="66"/>
  <c r="AU22" i="66" s="1"/>
  <c r="V32" i="64"/>
  <c r="V22" i="64" s="1"/>
  <c r="V32" i="52"/>
  <c r="V22" i="52" s="1"/>
  <c r="N32" i="64"/>
  <c r="N22" i="64" s="1"/>
  <c r="N32" i="58"/>
  <c r="N22" i="58" s="1"/>
  <c r="K32" i="56"/>
  <c r="K22" i="56" s="1"/>
  <c r="K64" i="56" s="1"/>
  <c r="F44" i="64"/>
  <c r="E44" i="64"/>
  <c r="E44" i="46"/>
  <c r="F44" i="46"/>
  <c r="BF32" i="54"/>
  <c r="BF22" i="54" s="1"/>
  <c r="AU9" i="62"/>
  <c r="AU10" i="62"/>
  <c r="AU9" i="48"/>
  <c r="AU10" i="48"/>
  <c r="X10" i="58"/>
  <c r="X9" i="58"/>
  <c r="F28" i="64"/>
  <c r="F28" i="54"/>
  <c r="F27" i="50"/>
  <c r="F51" i="64"/>
  <c r="E51" i="64"/>
  <c r="BH51" i="64" s="1"/>
  <c r="E51" i="48"/>
  <c r="BH51" i="48" s="1"/>
  <c r="BA32" i="60"/>
  <c r="BA22" i="60" s="1"/>
  <c r="F38" i="58"/>
  <c r="F59" i="58"/>
  <c r="E59" i="58"/>
  <c r="BH59" i="58" s="1"/>
  <c r="F61" i="52"/>
  <c r="BC10" i="56"/>
  <c r="BC9" i="56"/>
  <c r="AO9" i="60"/>
  <c r="J9" i="62"/>
  <c r="J10" i="62"/>
  <c r="J9" i="46"/>
  <c r="M10" i="48"/>
  <c r="M9" i="48"/>
  <c r="H32" i="58"/>
  <c r="H22" i="58" s="1"/>
  <c r="F34" i="64"/>
  <c r="G32" i="64"/>
  <c r="G22" i="64" s="1"/>
  <c r="G32" i="52"/>
  <c r="G22" i="52" s="1"/>
  <c r="F34" i="52"/>
  <c r="O9" i="54"/>
  <c r="AV10" i="50"/>
  <c r="AV9" i="50"/>
  <c r="AV10" i="58"/>
  <c r="F19" i="54"/>
  <c r="AA22" i="62"/>
  <c r="AA22" i="46"/>
  <c r="F56" i="52"/>
  <c r="E56" i="52"/>
  <c r="BH56" i="52" s="1"/>
  <c r="F24" i="64"/>
  <c r="F24" i="54"/>
  <c r="T24" i="54"/>
  <c r="E13" i="56"/>
  <c r="BH13" i="56" s="1"/>
  <c r="I13" i="56" s="1"/>
  <c r="F13" i="56"/>
  <c r="AO32" i="64"/>
  <c r="AO22" i="64" s="1"/>
  <c r="AO32" i="46"/>
  <c r="AO22" i="46" s="1"/>
  <c r="F58" i="50"/>
  <c r="E58" i="50"/>
  <c r="BH58" i="50" s="1"/>
  <c r="F30" i="52"/>
  <c r="U32" i="48"/>
  <c r="U22" i="48" s="1"/>
  <c r="I32" i="56"/>
  <c r="I22" i="56" s="1"/>
  <c r="AY32" i="64"/>
  <c r="AY22" i="64" s="1"/>
  <c r="AY32" i="48"/>
  <c r="AY22" i="48" s="1"/>
  <c r="Q9" i="58"/>
  <c r="E55" i="54"/>
  <c r="BH55" i="54" s="1"/>
  <c r="F55" i="54"/>
  <c r="F12" i="62"/>
  <c r="G10" i="62"/>
  <c r="G9" i="62"/>
  <c r="E12" i="62"/>
  <c r="AZ9" i="60"/>
  <c r="AZ10" i="50"/>
  <c r="AZ9" i="50"/>
  <c r="AM9" i="66"/>
  <c r="AM10" i="66"/>
  <c r="AM9" i="48"/>
  <c r="AM10" i="48"/>
  <c r="AP32" i="56"/>
  <c r="AP22" i="56" s="1"/>
  <c r="F41" i="66"/>
  <c r="E41" i="66"/>
  <c r="F41" i="54"/>
  <c r="E41" i="54"/>
  <c r="F25" i="62"/>
  <c r="F25" i="52"/>
  <c r="E49" i="56"/>
  <c r="F49" i="56"/>
  <c r="F20" i="66"/>
  <c r="F20" i="50"/>
  <c r="F39" i="46"/>
  <c r="AW32" i="62"/>
  <c r="AW22" i="62" s="1"/>
  <c r="AW32" i="52"/>
  <c r="AW22" i="52" s="1"/>
  <c r="Y32" i="56"/>
  <c r="Y22" i="56" s="1"/>
  <c r="BE32" i="62"/>
  <c r="BE22" i="62" s="1"/>
  <c r="BE32" i="46"/>
  <c r="BE22" i="46" s="1"/>
  <c r="BE9" i="58"/>
  <c r="P9" i="64"/>
  <c r="P10" i="64"/>
  <c r="P10" i="48"/>
  <c r="P9" i="48"/>
  <c r="Z10" i="60"/>
  <c r="Z9" i="60"/>
  <c r="AW32" i="66"/>
  <c r="AW22" i="66" s="1"/>
  <c r="T9" i="58"/>
  <c r="T32" i="52"/>
  <c r="T22" i="52" s="1"/>
  <c r="AY9" i="66"/>
  <c r="AY10" i="66"/>
  <c r="AY10" i="48"/>
  <c r="AY9" i="48"/>
  <c r="BA9" i="52"/>
  <c r="AW10" i="64"/>
  <c r="AW9" i="52"/>
  <c r="F40" i="50"/>
  <c r="E16" i="60"/>
  <c r="BH16" i="60" s="1"/>
  <c r="F37" i="60"/>
  <c r="E53" i="62"/>
  <c r="BH53" i="62" s="1"/>
  <c r="F53" i="62"/>
  <c r="E53" i="52"/>
  <c r="BH53" i="52" s="1"/>
  <c r="F53" i="52"/>
  <c r="F36" i="56"/>
  <c r="F35" i="60"/>
  <c r="F35" i="46"/>
  <c r="F17" i="48"/>
  <c r="E17" i="48"/>
  <c r="BH17" i="48" s="1"/>
  <c r="X32" i="58"/>
  <c r="X22" i="58" s="1"/>
  <c r="L32" i="66"/>
  <c r="L22" i="66" s="1"/>
  <c r="L32" i="50"/>
  <c r="L22" i="50" s="1"/>
  <c r="BC32" i="56"/>
  <c r="BC22" i="56" s="1"/>
  <c r="AO9" i="66"/>
  <c r="AO9" i="48"/>
  <c r="AO10" i="48"/>
  <c r="W10" i="60"/>
  <c r="W9" i="60"/>
  <c r="W10" i="48"/>
  <c r="W9" i="48"/>
  <c r="AT9" i="60"/>
  <c r="AT10" i="60"/>
  <c r="F62" i="52"/>
  <c r="E62" i="52"/>
  <c r="BH62" i="52" s="1"/>
  <c r="E61" i="58"/>
  <c r="BH61" i="58" s="1"/>
  <c r="F14" i="66"/>
  <c r="E14" i="66"/>
  <c r="BH14" i="66" s="1"/>
  <c r="J14" i="66" s="1"/>
  <c r="F14" i="46"/>
  <c r="E14" i="46"/>
  <c r="BH14" i="46" s="1"/>
  <c r="AU32" i="62"/>
  <c r="AU22" i="62" s="1"/>
  <c r="AU32" i="50"/>
  <c r="AU22" i="50" s="1"/>
  <c r="BF9" i="64"/>
  <c r="BF10" i="50"/>
  <c r="BF9" i="50"/>
  <c r="I10" i="60"/>
  <c r="I9" i="60"/>
  <c r="I9" i="46"/>
  <c r="BD10" i="66"/>
  <c r="BD9" i="66"/>
  <c r="BD9" i="48"/>
  <c r="W32" i="64"/>
  <c r="W22" i="64" s="1"/>
  <c r="W32" i="52"/>
  <c r="W22" i="52" s="1"/>
  <c r="F55" i="52"/>
  <c r="E60" i="62"/>
  <c r="BH60" i="62" s="1"/>
  <c r="F60" i="62"/>
  <c r="F60" i="46"/>
  <c r="E60" i="46"/>
  <c r="BH60" i="46" s="1"/>
  <c r="AN32" i="60"/>
  <c r="AN22" i="60" s="1"/>
  <c r="E48" i="66"/>
  <c r="F48" i="50"/>
  <c r="E48" i="50"/>
  <c r="F46" i="54"/>
  <c r="E46" i="54"/>
  <c r="F45" i="64"/>
  <c r="E45" i="64"/>
  <c r="F45" i="52"/>
  <c r="E45" i="52"/>
  <c r="E15" i="54"/>
  <c r="BH15" i="54" s="1"/>
  <c r="K15" i="54" s="1"/>
  <c r="E52" i="60"/>
  <c r="BH52" i="60" s="1"/>
  <c r="F52" i="60"/>
  <c r="F52" i="52"/>
  <c r="E52" i="52"/>
  <c r="BH52" i="52" s="1"/>
  <c r="F21" i="58"/>
  <c r="AX32" i="58"/>
  <c r="AX22" i="58" s="1"/>
  <c r="AT32" i="52"/>
  <c r="AT22" i="52" s="1"/>
  <c r="Y10" i="56"/>
  <c r="Y9" i="56"/>
  <c r="BE10" i="60"/>
  <c r="BE10" i="46"/>
  <c r="AZ32" i="66"/>
  <c r="AZ22" i="66" s="1"/>
  <c r="AZ32" i="48"/>
  <c r="AZ22" i="48" s="1"/>
  <c r="L9" i="54"/>
  <c r="L10" i="54"/>
  <c r="M32" i="46"/>
  <c r="M22" i="46" s="1"/>
  <c r="AN9" i="56"/>
  <c r="O32" i="64"/>
  <c r="O22" i="64" s="1"/>
  <c r="O32" i="60"/>
  <c r="O22" i="60" s="1"/>
  <c r="O32" i="52"/>
  <c r="O22" i="52" s="1"/>
  <c r="AP10" i="58"/>
  <c r="AP9" i="58"/>
  <c r="J32" i="54"/>
  <c r="J22" i="54" s="1"/>
  <c r="AA9" i="64"/>
  <c r="AA10" i="64"/>
  <c r="AA10" i="48"/>
  <c r="AA9" i="48"/>
  <c r="BB32" i="52"/>
  <c r="BB22" i="52" s="1"/>
  <c r="AV32" i="58"/>
  <c r="AV22" i="58" s="1"/>
  <c r="F29" i="54"/>
  <c r="F50" i="58"/>
  <c r="E50" i="58"/>
  <c r="BH50" i="58" s="1"/>
  <c r="E43" i="66"/>
  <c r="F43" i="50"/>
  <c r="E43" i="50"/>
  <c r="F56" i="64"/>
  <c r="AM32" i="66"/>
  <c r="AM22" i="66" s="1"/>
  <c r="AM32" i="50"/>
  <c r="AM22" i="50" s="1"/>
  <c r="F57" i="66"/>
  <c r="E57" i="66"/>
  <c r="BH57" i="66" s="1"/>
  <c r="E57" i="48"/>
  <c r="BH57" i="48" s="1"/>
  <c r="F54" i="66"/>
  <c r="E54" i="66"/>
  <c r="BH54" i="66" s="1"/>
  <c r="E54" i="50"/>
  <c r="BH54" i="50" s="1"/>
  <c r="F47" i="64"/>
  <c r="E47" i="64"/>
  <c r="F47" i="46"/>
  <c r="E47" i="46"/>
  <c r="Q32" i="56"/>
  <c r="Q22" i="56" s="1"/>
  <c r="N9" i="58"/>
  <c r="N10" i="58"/>
  <c r="V10" i="54"/>
  <c r="V9" i="54"/>
  <c r="BB10" i="64"/>
  <c r="BB9" i="64"/>
  <c r="BB10" i="48"/>
  <c r="BB9" i="48"/>
  <c r="BD32" i="66"/>
  <c r="BD22" i="66" s="1"/>
  <c r="BD32" i="48"/>
  <c r="BD22" i="48" s="1"/>
  <c r="AO32" i="60"/>
  <c r="AO22" i="60" s="1"/>
  <c r="BA9" i="64"/>
  <c r="V32" i="62"/>
  <c r="V22" i="62" s="1"/>
  <c r="V32" i="48"/>
  <c r="V22" i="48" s="1"/>
  <c r="N32" i="66"/>
  <c r="N22" i="66" s="1"/>
  <c r="N32" i="56"/>
  <c r="N22" i="56" s="1"/>
  <c r="N32" i="50"/>
  <c r="N22" i="50" s="1"/>
  <c r="K32" i="54"/>
  <c r="K22" i="54" s="1"/>
  <c r="K64" i="54" s="1"/>
  <c r="F44" i="60"/>
  <c r="E44" i="60"/>
  <c r="BF32" i="64"/>
  <c r="BF22" i="64" s="1"/>
  <c r="BF32" i="52"/>
  <c r="BF22" i="52" s="1"/>
  <c r="AU9" i="64"/>
  <c r="AU10" i="64"/>
  <c r="AU9" i="46"/>
  <c r="AU10" i="46"/>
  <c r="X10" i="56"/>
  <c r="X9" i="56"/>
  <c r="F28" i="62"/>
  <c r="F28" i="48"/>
  <c r="F27" i="64"/>
  <c r="F27" i="48"/>
  <c r="F51" i="62"/>
  <c r="E51" i="62"/>
  <c r="BH51" i="62" s="1"/>
  <c r="F51" i="46"/>
  <c r="E51" i="46"/>
  <c r="BH51" i="46" s="1"/>
  <c r="BA32" i="58"/>
  <c r="BA22" i="58" s="1"/>
  <c r="AN10" i="46"/>
  <c r="F59" i="56"/>
  <c r="E59" i="56"/>
  <c r="BH59" i="56" s="1"/>
  <c r="AZ10" i="56"/>
  <c r="P20" i="64"/>
  <c r="AK64" i="58"/>
  <c r="BC9" i="54"/>
  <c r="BC10" i="54"/>
  <c r="J9" i="60"/>
  <c r="M10" i="66"/>
  <c r="M9" i="66"/>
  <c r="M9" i="46"/>
  <c r="M10" i="46"/>
  <c r="G32" i="66"/>
  <c r="F34" i="66"/>
  <c r="G32" i="46"/>
  <c r="F34" i="46"/>
  <c r="Z32" i="54"/>
  <c r="Z22" i="54" s="1"/>
  <c r="O10" i="58"/>
  <c r="O9" i="58"/>
  <c r="AV10" i="66"/>
  <c r="AV9" i="66"/>
  <c r="AV10" i="48"/>
  <c r="AV9" i="48"/>
  <c r="AX10" i="54"/>
  <c r="AX9" i="54"/>
  <c r="F19" i="66"/>
  <c r="F19" i="52"/>
  <c r="F56" i="54"/>
  <c r="E56" i="54"/>
  <c r="BH56" i="54" s="1"/>
  <c r="F24" i="50"/>
  <c r="F13" i="54"/>
  <c r="E13" i="54"/>
  <c r="BH13" i="54" s="1"/>
  <c r="AO32" i="50"/>
  <c r="AO22" i="50" s="1"/>
  <c r="F30" i="54"/>
  <c r="U32" i="64"/>
  <c r="U22" i="64" s="1"/>
  <c r="U32" i="50"/>
  <c r="U22" i="50" s="1"/>
  <c r="BC32" i="66"/>
  <c r="BC22" i="66" s="1"/>
  <c r="I32" i="54"/>
  <c r="I22" i="54" s="1"/>
  <c r="AY32" i="52"/>
  <c r="AY22" i="52" s="1"/>
  <c r="Q9" i="54"/>
  <c r="Q10" i="54"/>
  <c r="E55" i="66"/>
  <c r="BH55" i="66" s="1"/>
  <c r="F55" i="66"/>
  <c r="E55" i="52"/>
  <c r="BH55" i="52" s="1"/>
  <c r="F12" i="58"/>
  <c r="G10" i="58"/>
  <c r="E12" i="58"/>
  <c r="BH12" i="58" s="1"/>
  <c r="G9" i="58"/>
  <c r="AZ10" i="64"/>
  <c r="AZ9" i="64"/>
  <c r="AZ9" i="48"/>
  <c r="AZ10" i="48"/>
  <c r="AM9" i="62"/>
  <c r="AM10" i="46"/>
  <c r="AP32" i="54"/>
  <c r="AP22" i="54" s="1"/>
  <c r="F41" i="50"/>
  <c r="E41" i="50"/>
  <c r="F25" i="66"/>
  <c r="F25" i="50"/>
  <c r="F49" i="58"/>
  <c r="E49" i="58"/>
  <c r="F20" i="48"/>
  <c r="F39" i="60"/>
  <c r="AW32" i="64"/>
  <c r="AW22" i="64" s="1"/>
  <c r="AW32" i="50"/>
  <c r="AW22" i="50" s="1"/>
  <c r="Y32" i="50"/>
  <c r="Y22" i="50" s="1"/>
  <c r="BE32" i="56"/>
  <c r="BE22" i="56" s="1"/>
  <c r="BE10" i="56"/>
  <c r="BE9" i="56"/>
  <c r="P10" i="62"/>
  <c r="P9" i="62"/>
  <c r="P9" i="46"/>
  <c r="P10" i="46"/>
  <c r="Z9" i="58"/>
  <c r="Z10" i="58"/>
  <c r="T10" i="56"/>
  <c r="T9" i="56"/>
  <c r="T32" i="62"/>
  <c r="T22" i="62" s="1"/>
  <c r="T32" i="50"/>
  <c r="T22" i="50" s="1"/>
  <c r="U10" i="66"/>
  <c r="U9" i="66"/>
  <c r="U10" i="48"/>
  <c r="U9" i="48"/>
  <c r="AY10" i="62"/>
  <c r="AY9" i="62"/>
  <c r="AY9" i="46"/>
  <c r="BA10" i="66"/>
  <c r="BA9" i="66"/>
  <c r="BA10" i="50"/>
  <c r="BA9" i="50"/>
  <c r="AP32" i="46"/>
  <c r="AP22" i="46" s="1"/>
  <c r="AW9" i="66"/>
  <c r="AW10" i="66"/>
  <c r="AW9" i="48"/>
  <c r="AW10" i="48"/>
  <c r="AA22" i="48"/>
  <c r="F40" i="62"/>
  <c r="F40" i="46"/>
  <c r="F16" i="56"/>
  <c r="E16" i="56"/>
  <c r="BH16" i="56" s="1"/>
  <c r="E53" i="50"/>
  <c r="BH53" i="50" s="1"/>
  <c r="G32" i="58"/>
  <c r="G22" i="58" s="1"/>
  <c r="F35" i="58"/>
  <c r="E17" i="62"/>
  <c r="BH17" i="62" s="1"/>
  <c r="F17" i="62"/>
  <c r="E17" i="46"/>
  <c r="F17" i="46"/>
  <c r="X32" i="56"/>
  <c r="X22" i="56" s="1"/>
  <c r="L32" i="48"/>
  <c r="L22" i="48" s="1"/>
  <c r="BC32" i="54"/>
  <c r="BC22" i="54" s="1"/>
  <c r="AO10" i="46"/>
  <c r="AO9" i="46"/>
  <c r="W10" i="66"/>
  <c r="W9" i="66"/>
  <c r="W9" i="46"/>
  <c r="W10" i="46"/>
  <c r="AT10" i="58"/>
  <c r="AT9" i="58"/>
  <c r="F62" i="64"/>
  <c r="E62" i="64"/>
  <c r="BH62" i="64" s="1"/>
  <c r="E62" i="54"/>
  <c r="F62" i="54"/>
  <c r="E61" i="54"/>
  <c r="BH61" i="54" s="1"/>
  <c r="F61" i="54"/>
  <c r="F14" i="60"/>
  <c r="E14" i="60"/>
  <c r="AU32" i="48"/>
  <c r="AU22" i="48" s="1"/>
  <c r="F26" i="52"/>
  <c r="BF10" i="66"/>
  <c r="BF9" i="66"/>
  <c r="BF10" i="48"/>
  <c r="BF9" i="48"/>
  <c r="U10" i="62"/>
  <c r="I10" i="62"/>
  <c r="I9" i="62"/>
  <c r="BD9" i="60"/>
  <c r="BD10" i="60"/>
  <c r="BD9" i="46"/>
  <c r="BD10" i="46"/>
  <c r="W32" i="66"/>
  <c r="W22" i="66" s="1"/>
  <c r="W32" i="48"/>
  <c r="W22" i="48" s="1"/>
  <c r="F60" i="60"/>
  <c r="E60" i="60"/>
  <c r="BH60" i="60" s="1"/>
  <c r="AN32" i="56"/>
  <c r="AN22" i="56" s="1"/>
  <c r="X9" i="62"/>
  <c r="F48" i="60"/>
  <c r="E48" i="60"/>
  <c r="E48" i="48"/>
  <c r="F48" i="48"/>
  <c r="E46" i="52"/>
  <c r="E45" i="50"/>
  <c r="AY10" i="46"/>
  <c r="F15" i="56"/>
  <c r="E15" i="56"/>
  <c r="F52" i="66"/>
  <c r="E52" i="66"/>
  <c r="BH52" i="66" s="1"/>
  <c r="F52" i="48"/>
  <c r="E52" i="48"/>
  <c r="BH52" i="48" s="1"/>
  <c r="F21" i="56"/>
  <c r="AX32" i="60"/>
  <c r="AX22" i="60" s="1"/>
  <c r="AT32" i="66"/>
  <c r="AT22" i="66" s="1"/>
  <c r="AT32" i="50"/>
  <c r="AT22" i="50" s="1"/>
  <c r="Y10" i="54"/>
  <c r="Y9" i="54"/>
  <c r="BE10" i="58"/>
  <c r="AZ32" i="64"/>
  <c r="AZ22" i="64" s="1"/>
  <c r="AZ32" i="50"/>
  <c r="AZ22" i="50" s="1"/>
  <c r="L9" i="56"/>
  <c r="M32" i="62"/>
  <c r="M22" i="62" s="1"/>
  <c r="AN10" i="64"/>
  <c r="AN9" i="64"/>
  <c r="AN9" i="52"/>
  <c r="O32" i="50"/>
  <c r="O22" i="50" s="1"/>
  <c r="AP10" i="56"/>
  <c r="AP9" i="56"/>
  <c r="J32" i="52"/>
  <c r="J22" i="52" s="1"/>
  <c r="AA9" i="60"/>
  <c r="AA10" i="60"/>
  <c r="AA9" i="46"/>
  <c r="BB32" i="66"/>
  <c r="BB22" i="66" s="1"/>
  <c r="BB32" i="50"/>
  <c r="BB22" i="50" s="1"/>
  <c r="AV32" i="56"/>
  <c r="AV22" i="56" s="1"/>
  <c r="F29" i="66"/>
  <c r="F29" i="52"/>
  <c r="E14" i="50"/>
  <c r="BH14" i="50" s="1"/>
  <c r="E50" i="56"/>
  <c r="BH50" i="56" s="1"/>
  <c r="F50" i="56"/>
  <c r="E43" i="64"/>
  <c r="F43" i="64"/>
  <c r="F43" i="48"/>
  <c r="E43" i="48"/>
  <c r="AM32" i="58"/>
  <c r="AM22" i="58" s="1"/>
  <c r="AM32" i="46"/>
  <c r="AM22" i="46" s="1"/>
  <c r="E57" i="50"/>
  <c r="BH57" i="50" s="1"/>
  <c r="F54" i="62"/>
  <c r="E54" i="62"/>
  <c r="BH54" i="62" s="1"/>
  <c r="E54" i="46"/>
  <c r="BH54" i="46" s="1"/>
  <c r="E47" i="62"/>
  <c r="F47" i="62"/>
  <c r="E47" i="48"/>
  <c r="Q32" i="54"/>
  <c r="Q22" i="54" s="1"/>
  <c r="N10" i="56"/>
  <c r="N9" i="56"/>
  <c r="F60" i="66"/>
  <c r="V9" i="64"/>
  <c r="V10" i="64"/>
  <c r="V10" i="50"/>
  <c r="V9" i="50"/>
  <c r="BB9" i="62"/>
  <c r="BB9" i="46"/>
  <c r="K10" i="54"/>
  <c r="P32" i="64"/>
  <c r="P22" i="64" s="1"/>
  <c r="P32" i="50"/>
  <c r="P22" i="50" s="1"/>
  <c r="BD32" i="60"/>
  <c r="BD22" i="60" s="1"/>
  <c r="BD32" i="46"/>
  <c r="BD22" i="46" s="1"/>
  <c r="V32" i="66"/>
  <c r="V22" i="66" s="1"/>
  <c r="V32" i="50"/>
  <c r="V22" i="50" s="1"/>
  <c r="N32" i="48"/>
  <c r="N22" i="48" s="1"/>
  <c r="K32" i="52"/>
  <c r="K22" i="52" s="1"/>
  <c r="K64" i="52" s="1"/>
  <c r="F44" i="58"/>
  <c r="E44" i="58"/>
  <c r="BF32" i="50"/>
  <c r="BF22" i="50" s="1"/>
  <c r="AU9" i="60"/>
  <c r="AU10" i="60"/>
  <c r="X9" i="54"/>
  <c r="X10" i="54"/>
  <c r="F45" i="58"/>
  <c r="F28" i="66"/>
  <c r="F27" i="62"/>
  <c r="F27" i="46"/>
  <c r="F51" i="60"/>
  <c r="E51" i="60"/>
  <c r="BH51" i="60" s="1"/>
  <c r="BA32" i="56"/>
  <c r="BA22" i="56" s="1"/>
  <c r="F59" i="54"/>
  <c r="E59" i="54"/>
  <c r="BH59" i="54" s="1"/>
  <c r="F61" i="48"/>
  <c r="AL64" i="58"/>
  <c r="BI42" i="58" s="1"/>
  <c r="BJ42" i="58" s="1"/>
  <c r="U25" i="52"/>
  <c r="BC10" i="52"/>
  <c r="BC9" i="52"/>
  <c r="J9" i="58"/>
  <c r="M10" i="62"/>
  <c r="M9" i="62"/>
  <c r="F34" i="58"/>
  <c r="G32" i="48"/>
  <c r="G22" i="48" s="1"/>
  <c r="F34" i="48"/>
  <c r="O9" i="56"/>
  <c r="O10" i="56"/>
  <c r="AV9" i="60"/>
  <c r="AV10" i="60"/>
  <c r="AV10" i="46"/>
  <c r="AV9" i="46"/>
  <c r="AX9" i="52"/>
  <c r="AX10" i="52"/>
  <c r="F19" i="64"/>
  <c r="F19" i="48"/>
  <c r="E15" i="66"/>
  <c r="BH15" i="66" s="1"/>
  <c r="F56" i="50"/>
  <c r="E56" i="50"/>
  <c r="BH56" i="50" s="1"/>
  <c r="T24" i="66"/>
  <c r="F24" i="66"/>
  <c r="F24" i="48"/>
  <c r="F13" i="64"/>
  <c r="E13" i="64"/>
  <c r="F13" i="52"/>
  <c r="E13" i="52"/>
  <c r="BH13" i="52" s="1"/>
  <c r="AO32" i="62"/>
  <c r="AO22" i="62" s="1"/>
  <c r="F58" i="60"/>
  <c r="E58" i="60"/>
  <c r="BH58" i="60" s="1"/>
  <c r="F58" i="46"/>
  <c r="E58" i="46"/>
  <c r="BH58" i="46" s="1"/>
  <c r="F30" i="66"/>
  <c r="F30" i="50"/>
  <c r="U32" i="62"/>
  <c r="U22" i="62" s="1"/>
  <c r="U32" i="46"/>
  <c r="U22" i="46" s="1"/>
  <c r="I32" i="66"/>
  <c r="I22" i="66" s="1"/>
  <c r="AY32" i="66"/>
  <c r="AY22" i="66" s="1"/>
  <c r="AY32" i="50"/>
  <c r="AY22" i="50" s="1"/>
  <c r="Q10" i="56"/>
  <c r="Q9" i="56"/>
  <c r="F55" i="64"/>
  <c r="E55" i="64"/>
  <c r="BH55" i="64" s="1"/>
  <c r="E55" i="50"/>
  <c r="BH55" i="50" s="1"/>
  <c r="F55" i="50"/>
  <c r="F12" i="54"/>
  <c r="G10" i="54"/>
  <c r="G9" i="54"/>
  <c r="E12" i="54"/>
  <c r="AZ9" i="66"/>
  <c r="AZ10" i="46"/>
  <c r="AZ9" i="46"/>
  <c r="AM9" i="60"/>
  <c r="AM10" i="60"/>
  <c r="AP32" i="62"/>
  <c r="AP22" i="62" s="1"/>
  <c r="AP32" i="52"/>
  <c r="AP22" i="52" s="1"/>
  <c r="F41" i="64"/>
  <c r="E41" i="64"/>
  <c r="F41" i="48"/>
  <c r="E41" i="48"/>
  <c r="F25" i="48"/>
  <c r="U25" i="48"/>
  <c r="F49" i="64"/>
  <c r="E49" i="64"/>
  <c r="F49" i="54"/>
  <c r="E49" i="54"/>
  <c r="F31" i="66"/>
  <c r="F31" i="52"/>
  <c r="F20" i="58"/>
  <c r="F20" i="46"/>
  <c r="F39" i="58"/>
  <c r="AW32" i="48"/>
  <c r="AW22" i="48" s="1"/>
  <c r="Y32" i="64"/>
  <c r="Y22" i="64" s="1"/>
  <c r="Y32" i="54"/>
  <c r="Y22" i="54" s="1"/>
  <c r="BE32" i="60"/>
  <c r="BE22" i="60" s="1"/>
  <c r="BE9" i="54"/>
  <c r="P10" i="60"/>
  <c r="P9" i="60"/>
  <c r="Z9" i="56"/>
  <c r="Z10" i="56"/>
  <c r="AN32" i="52"/>
  <c r="AN22" i="52" s="1"/>
  <c r="T10" i="54"/>
  <c r="T9" i="54"/>
  <c r="T32" i="66"/>
  <c r="T22" i="66" s="1"/>
  <c r="T32" i="46"/>
  <c r="T22" i="46" s="1"/>
  <c r="U10" i="46"/>
  <c r="U9" i="46"/>
  <c r="AY10" i="60"/>
  <c r="AY9" i="60"/>
  <c r="BE9" i="50"/>
  <c r="BD9" i="58"/>
  <c r="BA10" i="48"/>
  <c r="BA9" i="48"/>
  <c r="AW10" i="46"/>
  <c r="F40" i="60"/>
  <c r="F16" i="52"/>
  <c r="E16" i="52"/>
  <c r="BH16" i="52" s="1"/>
  <c r="F37" i="52"/>
  <c r="E53" i="66"/>
  <c r="BH53" i="66" s="1"/>
  <c r="F53" i="66"/>
  <c r="F53" i="48"/>
  <c r="E53" i="48"/>
  <c r="BH53" i="48" s="1"/>
  <c r="F36" i="66"/>
  <c r="F36" i="52"/>
  <c r="F31" i="54"/>
  <c r="E46" i="60"/>
  <c r="F35" i="56"/>
  <c r="F17" i="58"/>
  <c r="E17" i="58"/>
  <c r="BH17" i="58" s="1"/>
  <c r="AY9" i="58"/>
  <c r="X32" i="54"/>
  <c r="X22" i="54" s="1"/>
  <c r="L32" i="62"/>
  <c r="L22" i="62" s="1"/>
  <c r="L32" i="46"/>
  <c r="L22" i="46" s="1"/>
  <c r="BC32" i="50"/>
  <c r="BC22" i="50" s="1"/>
  <c r="AO9" i="62"/>
  <c r="AO10" i="62"/>
  <c r="W10" i="62"/>
  <c r="W9" i="62"/>
  <c r="AT9" i="54"/>
  <c r="F62" i="66"/>
  <c r="E62" i="66"/>
  <c r="BH62" i="66" s="1"/>
  <c r="F62" i="50"/>
  <c r="E62" i="50"/>
  <c r="BH62" i="50" s="1"/>
  <c r="E61" i="56"/>
  <c r="BH61" i="56" s="1"/>
  <c r="F61" i="56"/>
  <c r="E14" i="56"/>
  <c r="BH14" i="56" s="1"/>
  <c r="AU32" i="64"/>
  <c r="AU22" i="64" s="1"/>
  <c r="AU32" i="46"/>
  <c r="AU22" i="46" s="1"/>
  <c r="F26" i="66"/>
  <c r="BF10" i="56"/>
  <c r="BF9" i="46"/>
  <c r="BF10" i="46"/>
  <c r="U10" i="64"/>
  <c r="F53" i="56"/>
  <c r="I9" i="58"/>
  <c r="I10" i="58"/>
  <c r="BD10" i="62"/>
  <c r="BD9" i="62"/>
  <c r="W32" i="50"/>
  <c r="W22" i="50" s="1"/>
  <c r="T10" i="58"/>
  <c r="E60" i="58"/>
  <c r="BH60" i="58" s="1"/>
  <c r="AN32" i="54"/>
  <c r="AN22" i="54" s="1"/>
  <c r="E48" i="64"/>
  <c r="F48" i="64"/>
  <c r="F48" i="46"/>
  <c r="E48" i="46"/>
  <c r="F46" i="66"/>
  <c r="E46" i="66"/>
  <c r="F46" i="50"/>
  <c r="E46" i="50"/>
  <c r="F45" i="66"/>
  <c r="E45" i="66"/>
  <c r="F45" i="48"/>
  <c r="E45" i="48"/>
  <c r="E15" i="52"/>
  <c r="BH15" i="52" s="1"/>
  <c r="F15" i="52"/>
  <c r="E52" i="64"/>
  <c r="BH52" i="64" s="1"/>
  <c r="F52" i="64"/>
  <c r="F52" i="46"/>
  <c r="E52" i="46"/>
  <c r="BH52" i="46" s="1"/>
  <c r="AX32" i="56"/>
  <c r="AX22" i="56" s="1"/>
  <c r="AT32" i="48"/>
  <c r="AT22" i="48" s="1"/>
  <c r="AY32" i="58"/>
  <c r="AY22" i="58" s="1"/>
  <c r="Y10" i="52"/>
  <c r="Y9" i="52"/>
  <c r="AZ32" i="62"/>
  <c r="AZ22" i="62" s="1"/>
  <c r="AZ32" i="46"/>
  <c r="AZ22" i="46" s="1"/>
  <c r="L9" i="64"/>
  <c r="L10" i="64"/>
  <c r="L10" i="52"/>
  <c r="L9" i="52"/>
  <c r="M32" i="58"/>
  <c r="M22" i="58" s="1"/>
  <c r="AN9" i="50"/>
  <c r="BE9" i="48"/>
  <c r="AP10" i="54"/>
  <c r="AP9" i="54"/>
  <c r="J32" i="66"/>
  <c r="J22" i="66" s="1"/>
  <c r="J64" i="66" s="1"/>
  <c r="J32" i="50"/>
  <c r="J22" i="50" s="1"/>
  <c r="AA10" i="62"/>
  <c r="AA9" i="62"/>
  <c r="BB32" i="46"/>
  <c r="BB22" i="46" s="1"/>
  <c r="AV32" i="54"/>
  <c r="AV22" i="54" s="1"/>
  <c r="F29" i="48"/>
  <c r="F50" i="54"/>
  <c r="E50" i="54"/>
  <c r="BH50" i="54" s="1"/>
  <c r="F43" i="62"/>
  <c r="E43" i="62"/>
  <c r="E43" i="46"/>
  <c r="F43" i="46"/>
  <c r="AM32" i="62"/>
  <c r="AM22" i="62" s="1"/>
  <c r="F57" i="62"/>
  <c r="E57" i="62"/>
  <c r="BH57" i="62" s="1"/>
  <c r="F54" i="64"/>
  <c r="E54" i="64"/>
  <c r="BH54" i="64" s="1"/>
  <c r="F54" i="48"/>
  <c r="E54" i="48"/>
  <c r="BH54" i="48" s="1"/>
  <c r="F36" i="54"/>
  <c r="E47" i="60"/>
  <c r="F47" i="60"/>
  <c r="Q32" i="52"/>
  <c r="Q22" i="52" s="1"/>
  <c r="N10" i="54"/>
  <c r="N9" i="54"/>
  <c r="V10" i="66"/>
  <c r="V9" i="66"/>
  <c r="V10" i="48"/>
  <c r="V9" i="48"/>
  <c r="BB10" i="60"/>
  <c r="BB9" i="60"/>
  <c r="K10" i="52"/>
  <c r="P32" i="62"/>
  <c r="P22" i="62" s="1"/>
  <c r="P32" i="46"/>
  <c r="P22" i="46" s="1"/>
  <c r="BD32" i="62"/>
  <c r="BD22" i="62" s="1"/>
  <c r="Q32" i="46"/>
  <c r="Q22" i="46" s="1"/>
  <c r="V32" i="46"/>
  <c r="V22" i="46" s="1"/>
  <c r="K32" i="66"/>
  <c r="K22" i="66" s="1"/>
  <c r="K64" i="66" s="1"/>
  <c r="K32" i="50"/>
  <c r="K22" i="50" s="1"/>
  <c r="K64" i="50" s="1"/>
  <c r="F44" i="54"/>
  <c r="E44" i="54"/>
  <c r="BF32" i="66"/>
  <c r="BF22" i="66" s="1"/>
  <c r="BF32" i="48"/>
  <c r="BF22" i="48" s="1"/>
  <c r="AU10" i="58"/>
  <c r="AU9" i="58"/>
  <c r="X9" i="52"/>
  <c r="F28" i="46"/>
  <c r="F27" i="60"/>
  <c r="F51" i="56"/>
  <c r="E51" i="56"/>
  <c r="BH51" i="56" s="1"/>
  <c r="BA32" i="54"/>
  <c r="BA22" i="54" s="1"/>
  <c r="AN10" i="56"/>
  <c r="E59" i="52"/>
  <c r="BH59" i="52" s="1"/>
  <c r="F59" i="52"/>
  <c r="AZ10" i="54"/>
  <c r="AL64" i="48"/>
  <c r="BI42" i="48" s="1"/>
  <c r="BJ42" i="48" s="1"/>
  <c r="AK64" i="66"/>
  <c r="BC9" i="62"/>
  <c r="BC10" i="62"/>
  <c r="BC10" i="50"/>
  <c r="BC9" i="50"/>
  <c r="J10" i="56"/>
  <c r="J9" i="56"/>
  <c r="M9" i="58"/>
  <c r="M10" i="58"/>
  <c r="H32" i="52"/>
  <c r="H22" i="52" s="1"/>
  <c r="F34" i="62"/>
  <c r="G32" i="62"/>
  <c r="O10" i="52"/>
  <c r="AV10" i="62"/>
  <c r="AV9" i="62"/>
  <c r="AX10" i="64"/>
  <c r="AX9" i="64"/>
  <c r="AX10" i="50"/>
  <c r="AX9" i="50"/>
  <c r="F19" i="60"/>
  <c r="F19" i="50"/>
  <c r="AA22" i="54"/>
  <c r="F56" i="66"/>
  <c r="E56" i="66"/>
  <c r="BH56" i="66" s="1"/>
  <c r="F56" i="48"/>
  <c r="E56" i="48"/>
  <c r="BH56" i="48" s="1"/>
  <c r="F24" i="62"/>
  <c r="T24" i="62"/>
  <c r="F24" i="46"/>
  <c r="E13" i="66"/>
  <c r="BH13" i="66" s="1"/>
  <c r="F13" i="66"/>
  <c r="F13" i="50"/>
  <c r="E13" i="50"/>
  <c r="AO32" i="58"/>
  <c r="AO22" i="58" s="1"/>
  <c r="F58" i="62"/>
  <c r="E58" i="62"/>
  <c r="BH58" i="62" s="1"/>
  <c r="F30" i="64"/>
  <c r="F30" i="48"/>
  <c r="U32" i="60"/>
  <c r="U22" i="60" s="1"/>
  <c r="I32" i="50"/>
  <c r="I22" i="50" s="1"/>
  <c r="AX10" i="62"/>
  <c r="AY32" i="62"/>
  <c r="AY22" i="62" s="1"/>
  <c r="Q10" i="66"/>
  <c r="Q9" i="66"/>
  <c r="Q9" i="52"/>
  <c r="Q10" i="52"/>
  <c r="E55" i="48"/>
  <c r="BH55" i="48" s="1"/>
  <c r="F55" i="48"/>
  <c r="F12" i="56"/>
  <c r="G10" i="56"/>
  <c r="G9" i="56"/>
  <c r="E12" i="56"/>
  <c r="BE9" i="64"/>
  <c r="AZ10" i="62"/>
  <c r="AZ9" i="62"/>
  <c r="AM10" i="56"/>
  <c r="AM9" i="56"/>
  <c r="AP32" i="48"/>
  <c r="AP22" i="48" s="1"/>
  <c r="F41" i="62"/>
  <c r="E41" i="62"/>
  <c r="F41" i="46"/>
  <c r="E41" i="46"/>
  <c r="F25" i="64"/>
  <c r="F49" i="66"/>
  <c r="E49" i="66"/>
  <c r="E49" i="50"/>
  <c r="P20" i="62"/>
  <c r="F20" i="62"/>
  <c r="F39" i="56"/>
  <c r="Y32" i="52"/>
  <c r="Y22" i="52" s="1"/>
  <c r="BE32" i="58"/>
  <c r="BE22" i="58" s="1"/>
  <c r="P10" i="58"/>
  <c r="P9" i="58"/>
  <c r="Z9" i="54"/>
  <c r="T10" i="50"/>
  <c r="T9" i="50"/>
  <c r="T32" i="64"/>
  <c r="T22" i="64" s="1"/>
  <c r="T32" i="48"/>
  <c r="T22" i="48" s="1"/>
  <c r="U9" i="60"/>
  <c r="U10" i="60"/>
  <c r="H32" i="48"/>
  <c r="H22" i="48" s="1"/>
  <c r="BA10" i="62"/>
  <c r="BA9" i="62"/>
  <c r="BA10" i="46"/>
  <c r="BA9" i="46"/>
  <c r="AW10" i="60"/>
  <c r="AW9" i="60"/>
  <c r="AA22" i="60"/>
  <c r="F40" i="58"/>
  <c r="BA10" i="60"/>
  <c r="F16" i="54"/>
  <c r="E16" i="54"/>
  <c r="F37" i="62"/>
  <c r="F37" i="54"/>
  <c r="F53" i="64"/>
  <c r="E53" i="64"/>
  <c r="BH53" i="64" s="1"/>
  <c r="F53" i="46"/>
  <c r="E53" i="46"/>
  <c r="BH53" i="46" s="1"/>
  <c r="F36" i="50"/>
  <c r="F35" i="54"/>
  <c r="F17" i="60"/>
  <c r="E17" i="60"/>
  <c r="BH17" i="60" s="1"/>
  <c r="X32" i="62"/>
  <c r="X22" i="62" s="1"/>
  <c r="X32" i="52"/>
  <c r="X22" i="52" s="1"/>
  <c r="M10" i="56"/>
  <c r="L32" i="56"/>
  <c r="L22" i="56" s="1"/>
  <c r="BC32" i="62"/>
  <c r="BC22" i="62" s="1"/>
  <c r="BC32" i="48"/>
  <c r="BC22" i="48" s="1"/>
  <c r="AO10" i="58"/>
  <c r="AO9" i="58"/>
  <c r="W10" i="58"/>
  <c r="W9" i="58"/>
  <c r="AT10" i="56"/>
  <c r="AT9" i="56"/>
  <c r="E62" i="48"/>
  <c r="BH62" i="48" s="1"/>
  <c r="E61" i="62"/>
  <c r="BH61" i="62" s="1"/>
  <c r="F61" i="62"/>
  <c r="E61" i="52"/>
  <c r="BH61" i="52" s="1"/>
  <c r="F14" i="58"/>
  <c r="E14" i="58"/>
  <c r="BH14" i="58" s="1"/>
  <c r="J14" i="58" s="1"/>
  <c r="AU32" i="60"/>
  <c r="AU22" i="60" s="1"/>
  <c r="F26" i="64"/>
  <c r="F26" i="50"/>
  <c r="BF9" i="62"/>
  <c r="I10" i="54"/>
  <c r="I9" i="54"/>
  <c r="W32" i="62"/>
  <c r="W22" i="62" s="1"/>
  <c r="W32" i="46"/>
  <c r="W22" i="46" s="1"/>
  <c r="L32" i="64"/>
  <c r="L22" i="64" s="1"/>
  <c r="F55" i="46"/>
  <c r="F60" i="56"/>
  <c r="E60" i="56"/>
  <c r="BH60" i="56" s="1"/>
  <c r="AN32" i="66"/>
  <c r="AN22" i="66" s="1"/>
  <c r="E48" i="62"/>
  <c r="F48" i="62"/>
  <c r="F46" i="62"/>
  <c r="E46" i="62"/>
  <c r="F46" i="48"/>
  <c r="E46" i="48"/>
  <c r="F45" i="62"/>
  <c r="E45" i="62"/>
  <c r="E45" i="46"/>
  <c r="F45" i="46"/>
  <c r="F15" i="64"/>
  <c r="E15" i="64"/>
  <c r="F15" i="50"/>
  <c r="E15" i="50"/>
  <c r="E52" i="62"/>
  <c r="BH52" i="62" s="1"/>
  <c r="F52" i="62"/>
  <c r="F21" i="64"/>
  <c r="F21" i="52"/>
  <c r="AX32" i="54"/>
  <c r="AX22" i="54" s="1"/>
  <c r="AT32" i="62"/>
  <c r="AT22" i="62" s="1"/>
  <c r="AT32" i="46"/>
  <c r="AT22" i="46" s="1"/>
  <c r="F41" i="56"/>
  <c r="Y9" i="66"/>
  <c r="Y10" i="50"/>
  <c r="Y9" i="50"/>
  <c r="BE10" i="54"/>
  <c r="AZ32" i="60"/>
  <c r="AZ22" i="60" s="1"/>
  <c r="L9" i="50"/>
  <c r="M32" i="56"/>
  <c r="M22" i="56" s="1"/>
  <c r="AN10" i="66"/>
  <c r="AN9" i="66"/>
  <c r="AN10" i="48"/>
  <c r="AN9" i="48"/>
  <c r="O32" i="66"/>
  <c r="O22" i="66" s="1"/>
  <c r="AP10" i="52"/>
  <c r="AP9" i="52"/>
  <c r="J32" i="64"/>
  <c r="J22" i="64" s="1"/>
  <c r="J32" i="48"/>
  <c r="J22" i="48" s="1"/>
  <c r="AA9" i="58"/>
  <c r="BB32" i="62"/>
  <c r="BB22" i="62" s="1"/>
  <c r="BB32" i="48"/>
  <c r="BB22" i="48" s="1"/>
  <c r="AV32" i="64"/>
  <c r="AV22" i="64" s="1"/>
  <c r="AV32" i="52"/>
  <c r="AV22" i="52" s="1"/>
  <c r="F29" i="50"/>
  <c r="F50" i="66"/>
  <c r="E50" i="66"/>
  <c r="BH50" i="66" s="1"/>
  <c r="F50" i="52"/>
  <c r="E50" i="52"/>
  <c r="BH50" i="52" s="1"/>
  <c r="E43" i="60"/>
  <c r="AM32" i="60"/>
  <c r="AM22" i="60" s="1"/>
  <c r="E57" i="58"/>
  <c r="BH57" i="58" s="1"/>
  <c r="E57" i="46"/>
  <c r="BH57" i="46" s="1"/>
  <c r="F54" i="60"/>
  <c r="E54" i="60"/>
  <c r="BH54" i="60" s="1"/>
  <c r="F16" i="58"/>
  <c r="E47" i="58"/>
  <c r="Q32" i="48"/>
  <c r="Q22" i="48" s="1"/>
  <c r="N10" i="66"/>
  <c r="N9" i="66"/>
  <c r="N10" i="52"/>
  <c r="N9" i="52"/>
  <c r="Z32" i="50"/>
  <c r="Z22" i="50" s="1"/>
  <c r="U32" i="56"/>
  <c r="U22" i="56" s="1"/>
  <c r="V10" i="62"/>
  <c r="V9" i="62"/>
  <c r="V9" i="46"/>
  <c r="BB10" i="58"/>
  <c r="BB9" i="58"/>
  <c r="K10" i="64"/>
  <c r="K10" i="50"/>
  <c r="P32" i="58"/>
  <c r="P22" i="58" s="1"/>
  <c r="BD32" i="58"/>
  <c r="BD22" i="58" s="1"/>
  <c r="V32" i="60"/>
  <c r="V22" i="60" s="1"/>
  <c r="F14" i="62"/>
  <c r="N32" i="46"/>
  <c r="N22" i="46" s="1"/>
  <c r="K32" i="64"/>
  <c r="K22" i="64" s="1"/>
  <c r="K64" i="64" s="1"/>
  <c r="K32" i="48"/>
  <c r="K22" i="48" s="1"/>
  <c r="K64" i="48" s="1"/>
  <c r="F44" i="56"/>
  <c r="E44" i="56"/>
  <c r="BF32" i="62"/>
  <c r="BF22" i="62" s="1"/>
  <c r="BF32" i="46"/>
  <c r="BF22" i="46" s="1"/>
  <c r="AU10" i="56"/>
  <c r="AU9" i="56"/>
  <c r="X9" i="66"/>
  <c r="X10" i="66"/>
  <c r="X10" i="50"/>
  <c r="X9" i="50"/>
  <c r="F28" i="60"/>
  <c r="F27" i="58"/>
  <c r="F51" i="58"/>
  <c r="E51" i="58"/>
  <c r="BH51" i="58" s="1"/>
  <c r="BA32" i="52"/>
  <c r="BA22" i="52" s="1"/>
  <c r="F38" i="66"/>
  <c r="E59" i="66"/>
  <c r="BH59" i="66" s="1"/>
  <c r="F59" i="66"/>
  <c r="E59" i="50"/>
  <c r="BH59" i="50" s="1"/>
  <c r="F59" i="50"/>
  <c r="P20" i="58"/>
  <c r="BC9" i="66"/>
  <c r="BC10" i="66"/>
  <c r="BC10" i="48"/>
  <c r="BC9" i="48"/>
  <c r="Z22" i="52"/>
  <c r="J10" i="54"/>
  <c r="M9" i="56"/>
  <c r="H32" i="66"/>
  <c r="H22" i="66" s="1"/>
  <c r="H32" i="54"/>
  <c r="H22" i="54" s="1"/>
  <c r="F34" i="60"/>
  <c r="G32" i="60"/>
  <c r="Z32" i="64"/>
  <c r="Z22" i="64" s="1"/>
  <c r="O9" i="66"/>
  <c r="O9" i="50"/>
  <c r="O10" i="50"/>
  <c r="AX10" i="66"/>
  <c r="AX9" i="66"/>
  <c r="AX10" i="48"/>
  <c r="AX9" i="48"/>
  <c r="F19" i="46"/>
  <c r="O19" i="46"/>
  <c r="E56" i="62"/>
  <c r="BH56" i="62" s="1"/>
  <c r="F56" i="62"/>
  <c r="E56" i="46"/>
  <c r="BH56" i="46" s="1"/>
  <c r="F56" i="46"/>
  <c r="F24" i="58"/>
  <c r="F13" i="48"/>
  <c r="E13" i="48"/>
  <c r="BH13" i="48" s="1"/>
  <c r="AO32" i="56"/>
  <c r="AO22" i="56" s="1"/>
  <c r="F58" i="58"/>
  <c r="E58" i="58"/>
  <c r="BH58" i="58" s="1"/>
  <c r="F30" i="62"/>
  <c r="F30" i="46"/>
  <c r="U32" i="58"/>
  <c r="U22" i="58" s="1"/>
  <c r="I32" i="48"/>
  <c r="I22" i="48" s="1"/>
  <c r="AY32" i="46"/>
  <c r="AY22" i="46" s="1"/>
  <c r="Q10" i="60"/>
  <c r="Q9" i="60"/>
  <c r="Q10" i="50"/>
  <c r="Q9" i="50"/>
  <c r="E55" i="62"/>
  <c r="BH55" i="62" s="1"/>
  <c r="F55" i="62"/>
  <c r="E55" i="46"/>
  <c r="BH55" i="46" s="1"/>
  <c r="F12" i="52"/>
  <c r="E12" i="52"/>
  <c r="G10" i="52"/>
  <c r="G9" i="52"/>
  <c r="BB32" i="54"/>
  <c r="BB22" i="54" s="1"/>
  <c r="AZ9" i="58"/>
  <c r="AZ10" i="58"/>
  <c r="AM9" i="58"/>
  <c r="X32" i="46"/>
  <c r="X22" i="46" s="1"/>
  <c r="AP32" i="66"/>
  <c r="AP22" i="66" s="1"/>
  <c r="AP32" i="50"/>
  <c r="AP22" i="50" s="1"/>
  <c r="AT32" i="64"/>
  <c r="AT22" i="64" s="1"/>
  <c r="E41" i="60"/>
  <c r="F41" i="60"/>
  <c r="F25" i="60"/>
  <c r="U25" i="60"/>
  <c r="F49" i="62"/>
  <c r="E49" i="62"/>
  <c r="E49" i="46"/>
  <c r="F49" i="46"/>
  <c r="F31" i="64"/>
  <c r="F31" i="50"/>
  <c r="F20" i="60"/>
  <c r="F39" i="54"/>
  <c r="AW32" i="60"/>
  <c r="AW22" i="60" s="1"/>
  <c r="Y32" i="66"/>
  <c r="Y22" i="66" s="1"/>
  <c r="Y32" i="48"/>
  <c r="Y22" i="48" s="1"/>
  <c r="BE32" i="54"/>
  <c r="BE22" i="54" s="1"/>
  <c r="P9" i="56"/>
  <c r="P10" i="56"/>
  <c r="Z10" i="52"/>
  <c r="Z9" i="52"/>
  <c r="T10" i="62"/>
  <c r="T9" i="62"/>
  <c r="T10" i="52"/>
  <c r="T9" i="52"/>
  <c r="T32" i="60"/>
  <c r="T22" i="60" s="1"/>
  <c r="T64" i="60" s="1"/>
  <c r="BI24" i="60" s="1"/>
  <c r="BJ24" i="60" s="1"/>
  <c r="U9" i="56"/>
  <c r="U10" i="56"/>
  <c r="AY10" i="56"/>
  <c r="AY9" i="56"/>
  <c r="BA9" i="60"/>
  <c r="AW9" i="58"/>
  <c r="F40" i="56"/>
  <c r="F16" i="64"/>
  <c r="E16" i="64"/>
  <c r="BH16" i="64" s="1"/>
  <c r="F16" i="48"/>
  <c r="E16" i="48"/>
  <c r="BH16" i="48" s="1"/>
  <c r="F37" i="66"/>
  <c r="F37" i="50"/>
  <c r="F53" i="60"/>
  <c r="E53" i="60"/>
  <c r="BH53" i="60" s="1"/>
  <c r="F31" i="48"/>
  <c r="F35" i="52"/>
  <c r="E17" i="56"/>
  <c r="BH17" i="56" s="1"/>
  <c r="F17" i="56"/>
  <c r="X32" i="64"/>
  <c r="X22" i="64" s="1"/>
  <c r="X32" i="48"/>
  <c r="X22" i="48" s="1"/>
  <c r="M10" i="54"/>
  <c r="L32" i="60"/>
  <c r="L22" i="60" s="1"/>
  <c r="AW32" i="46"/>
  <c r="AW22" i="46" s="1"/>
  <c r="F58" i="54"/>
  <c r="BC32" i="64"/>
  <c r="BC22" i="64" s="1"/>
  <c r="AO9" i="56"/>
  <c r="AO10" i="56"/>
  <c r="W9" i="56"/>
  <c r="AT10" i="52"/>
  <c r="AT9" i="52"/>
  <c r="F62" i="62"/>
  <c r="E62" i="62"/>
  <c r="F62" i="46"/>
  <c r="E62" i="46"/>
  <c r="F61" i="50"/>
  <c r="E61" i="50"/>
  <c r="BH61" i="50" s="1"/>
  <c r="F14" i="54"/>
  <c r="E14" i="54"/>
  <c r="BH14" i="54" s="1"/>
  <c r="AU32" i="58"/>
  <c r="AU22" i="58" s="1"/>
  <c r="M9" i="64"/>
  <c r="F26" i="62"/>
  <c r="F26" i="48"/>
  <c r="BF10" i="60"/>
  <c r="BF9" i="60"/>
  <c r="U10" i="58"/>
  <c r="I10" i="56"/>
  <c r="I9" i="56"/>
  <c r="AW9" i="62"/>
  <c r="BD9" i="54"/>
  <c r="BD10" i="54"/>
  <c r="F60" i="50"/>
  <c r="E60" i="50"/>
  <c r="BH60" i="50" s="1"/>
  <c r="AN32" i="64"/>
  <c r="AN22" i="64" s="1"/>
  <c r="AN32" i="48"/>
  <c r="AN22" i="48" s="1"/>
  <c r="E51" i="52"/>
  <c r="BH51" i="52" s="1"/>
  <c r="E48" i="58"/>
  <c r="F48" i="58"/>
  <c r="F46" i="64"/>
  <c r="E46" i="64"/>
  <c r="F45" i="60"/>
  <c r="E45" i="60"/>
  <c r="F15" i="66"/>
  <c r="F15" i="48"/>
  <c r="E15" i="48"/>
  <c r="BH15" i="48" s="1"/>
  <c r="F52" i="58"/>
  <c r="E52" i="58"/>
  <c r="BH52" i="58" s="1"/>
  <c r="F21" i="50"/>
  <c r="AX32" i="64"/>
  <c r="AX22" i="64" s="1"/>
  <c r="AX32" i="52"/>
  <c r="AX22" i="52" s="1"/>
  <c r="AT32" i="60"/>
  <c r="AT22" i="60" s="1"/>
  <c r="Y10" i="64"/>
  <c r="Y9" i="64"/>
  <c r="Y9" i="48"/>
  <c r="BE10" i="52"/>
  <c r="AZ32" i="58"/>
  <c r="AZ22" i="58" s="1"/>
  <c r="L10" i="66"/>
  <c r="L9" i="66"/>
  <c r="L10" i="48"/>
  <c r="L9" i="48"/>
  <c r="M32" i="54"/>
  <c r="M22" i="54" s="1"/>
  <c r="AN10" i="62"/>
  <c r="AN9" i="62"/>
  <c r="AN9" i="46"/>
  <c r="O32" i="56"/>
  <c r="O22" i="56" s="1"/>
  <c r="O32" i="48"/>
  <c r="O22" i="48" s="1"/>
  <c r="AP9" i="66"/>
  <c r="AP10" i="66"/>
  <c r="AP10" i="50"/>
  <c r="AP9" i="50"/>
  <c r="J32" i="62"/>
  <c r="J22" i="62" s="1"/>
  <c r="J32" i="46"/>
  <c r="J22" i="46" s="1"/>
  <c r="AA10" i="54"/>
  <c r="AA9" i="54"/>
  <c r="O9" i="52"/>
  <c r="BB32" i="60"/>
  <c r="BB22" i="60" s="1"/>
  <c r="AV32" i="50"/>
  <c r="AV22" i="50" s="1"/>
  <c r="F29" i="62"/>
  <c r="F50" i="50"/>
  <c r="E50" i="50"/>
  <c r="BH50" i="50" s="1"/>
  <c r="F43" i="58"/>
  <c r="E43" i="58"/>
  <c r="F56" i="58"/>
  <c r="AM32" i="56"/>
  <c r="AM22" i="56" s="1"/>
  <c r="E57" i="60"/>
  <c r="BH57" i="60" s="1"/>
  <c r="F57" i="60"/>
  <c r="E54" i="58"/>
  <c r="BH54" i="58" s="1"/>
  <c r="F54" i="58"/>
  <c r="F47" i="54"/>
  <c r="E47" i="54"/>
  <c r="Q32" i="50"/>
  <c r="Q22" i="50" s="1"/>
  <c r="N9" i="50"/>
  <c r="F60" i="58"/>
  <c r="V9" i="60"/>
  <c r="V10" i="60"/>
  <c r="BB9" i="56"/>
  <c r="BB10" i="56"/>
  <c r="K10" i="66"/>
  <c r="K10" i="48"/>
  <c r="E51" i="50"/>
  <c r="BH51" i="50" s="1"/>
  <c r="BD32" i="56"/>
  <c r="BD22" i="56" s="1"/>
  <c r="V32" i="56"/>
  <c r="V22" i="56" s="1"/>
  <c r="N32" i="54"/>
  <c r="N22" i="54" s="1"/>
  <c r="K32" i="62"/>
  <c r="K22" i="62" s="1"/>
  <c r="K64" i="62" s="1"/>
  <c r="K32" i="46"/>
  <c r="K22" i="46" s="1"/>
  <c r="K64" i="46" s="1"/>
  <c r="F44" i="66"/>
  <c r="E44" i="66"/>
  <c r="F44" i="52"/>
  <c r="E44" i="52"/>
  <c r="BF32" i="58"/>
  <c r="BF22" i="58" s="1"/>
  <c r="AV32" i="48"/>
  <c r="AV22" i="48" s="1"/>
  <c r="AU9" i="54"/>
  <c r="AU10" i="54"/>
  <c r="X10" i="62"/>
  <c r="X10" i="48"/>
  <c r="X9" i="48"/>
  <c r="F28" i="58"/>
  <c r="F27" i="56"/>
  <c r="F51" i="54"/>
  <c r="E51" i="54"/>
  <c r="BH51" i="54" s="1"/>
  <c r="BA32" i="66"/>
  <c r="BA22" i="66" s="1"/>
  <c r="BA32" i="48"/>
  <c r="BA22" i="48" s="1"/>
  <c r="F38" i="64"/>
  <c r="F59" i="64"/>
  <c r="E59" i="64"/>
  <c r="BH59" i="64" s="1"/>
  <c r="E59" i="48"/>
  <c r="BH59" i="48" s="1"/>
  <c r="AZ10" i="66"/>
  <c r="F61" i="58"/>
  <c r="BC9" i="64"/>
  <c r="BC10" i="64"/>
  <c r="BC9" i="46"/>
  <c r="BC10" i="46"/>
  <c r="J10" i="50"/>
  <c r="J9" i="50"/>
  <c r="M9" i="54"/>
  <c r="F34" i="56"/>
  <c r="G32" i="56"/>
  <c r="O10" i="64"/>
  <c r="O9" i="64"/>
  <c r="O10" i="48"/>
  <c r="O9" i="48"/>
  <c r="AV10" i="54"/>
  <c r="AV9" i="54"/>
  <c r="AX9" i="62"/>
  <c r="F19" i="62"/>
  <c r="F56" i="60"/>
  <c r="E56" i="60"/>
  <c r="BH56" i="60" s="1"/>
  <c r="E13" i="62"/>
  <c r="F13" i="62"/>
  <c r="G9" i="46"/>
  <c r="F13" i="46"/>
  <c r="E13" i="46"/>
  <c r="BH13" i="46" s="1"/>
  <c r="AO32" i="54"/>
  <c r="AO22" i="54" s="1"/>
  <c r="E58" i="56"/>
  <c r="BH58" i="56" s="1"/>
  <c r="F58" i="56"/>
  <c r="F30" i="60"/>
  <c r="AX10" i="58"/>
  <c r="AY32" i="60"/>
  <c r="AY22" i="60" s="1"/>
  <c r="Q9" i="48"/>
  <c r="Q10" i="48"/>
  <c r="E55" i="60"/>
  <c r="BH55" i="60" s="1"/>
  <c r="F55" i="60"/>
  <c r="F12" i="60"/>
  <c r="E12" i="60"/>
  <c r="BH12" i="60" s="1"/>
  <c r="G10" i="60"/>
  <c r="G9" i="60"/>
  <c r="G10" i="50"/>
  <c r="F12" i="50"/>
  <c r="G9" i="50"/>
  <c r="E12" i="50"/>
  <c r="BH12" i="50" s="1"/>
  <c r="AZ10" i="52"/>
  <c r="AZ9" i="52"/>
  <c r="AM10" i="54"/>
  <c r="AM9" i="54"/>
  <c r="AP32" i="64"/>
  <c r="AP22" i="64" s="1"/>
  <c r="F41" i="58"/>
  <c r="E41" i="58"/>
  <c r="U25" i="58"/>
  <c r="F25" i="58"/>
  <c r="E49" i="48"/>
  <c r="F31" i="62"/>
  <c r="F31" i="46"/>
  <c r="F20" i="56"/>
  <c r="F39" i="52"/>
  <c r="AW32" i="58"/>
  <c r="AW22" i="58" s="1"/>
  <c r="Y32" i="62"/>
  <c r="Y22" i="62" s="1"/>
  <c r="Y32" i="46"/>
  <c r="Y22" i="46" s="1"/>
  <c r="BE32" i="64"/>
  <c r="BE22" i="64" s="1"/>
  <c r="BE32" i="52"/>
  <c r="BE22" i="52" s="1"/>
  <c r="BD32" i="52"/>
  <c r="BD22" i="52" s="1"/>
  <c r="BE9" i="62"/>
  <c r="BE9" i="52"/>
  <c r="P9" i="54"/>
  <c r="Z9" i="66"/>
  <c r="Z10" i="50"/>
  <c r="Z9" i="50"/>
  <c r="T10" i="64"/>
  <c r="T9" i="64"/>
  <c r="T10" i="48"/>
  <c r="T9" i="48"/>
  <c r="T32" i="58"/>
  <c r="T22" i="58" s="1"/>
  <c r="T64" i="58" s="1"/>
  <c r="BI24" i="58" s="1"/>
  <c r="BJ24" i="58" s="1"/>
  <c r="AY9" i="54"/>
  <c r="AY10" i="54"/>
  <c r="BA9" i="58"/>
  <c r="BA10" i="58"/>
  <c r="AW9" i="56"/>
  <c r="AW10" i="56"/>
  <c r="I32" i="64"/>
  <c r="I22" i="64" s="1"/>
  <c r="F40" i="52"/>
  <c r="E16" i="66"/>
  <c r="BH16" i="66" s="1"/>
  <c r="E16" i="50"/>
  <c r="F16" i="50"/>
  <c r="F37" i="48"/>
  <c r="F53" i="58"/>
  <c r="E53" i="58"/>
  <c r="BH53" i="58" s="1"/>
  <c r="F36" i="62"/>
  <c r="F36" i="46"/>
  <c r="F35" i="64"/>
  <c r="F17" i="52"/>
  <c r="E17" i="52"/>
  <c r="X32" i="66"/>
  <c r="X22" i="66" s="1"/>
  <c r="X32" i="50"/>
  <c r="X22" i="50" s="1"/>
  <c r="L32" i="58"/>
  <c r="L22" i="58" s="1"/>
  <c r="F58" i="52"/>
  <c r="BF9" i="56"/>
  <c r="BC32" i="60"/>
  <c r="BC22" i="60" s="1"/>
  <c r="BC32" i="46"/>
  <c r="BC22" i="46" s="1"/>
  <c r="AO9" i="54"/>
  <c r="W10" i="54"/>
  <c r="W9" i="54"/>
  <c r="AT10" i="66"/>
  <c r="AT9" i="66"/>
  <c r="AT10" i="50"/>
  <c r="AT9" i="50"/>
  <c r="E62" i="60"/>
  <c r="F61" i="66"/>
  <c r="E61" i="66"/>
  <c r="BH61" i="66" s="1"/>
  <c r="F61" i="46"/>
  <c r="E61" i="46"/>
  <c r="BH61" i="46" s="1"/>
  <c r="F14" i="52"/>
  <c r="E14" i="52"/>
  <c r="BH14" i="52" s="1"/>
  <c r="AU32" i="56"/>
  <c r="AU22" i="56" s="1"/>
  <c r="F26" i="60"/>
  <c r="F26" i="46"/>
  <c r="BF9" i="58"/>
  <c r="F53" i="50"/>
  <c r="I10" i="52"/>
  <c r="I9" i="52"/>
  <c r="BD10" i="56"/>
  <c r="BD9" i="56"/>
  <c r="W32" i="58"/>
  <c r="W22" i="58" s="1"/>
  <c r="E60" i="66"/>
  <c r="BH60" i="66" s="1"/>
  <c r="F60" i="54"/>
  <c r="E60" i="54"/>
  <c r="BH60" i="54" s="1"/>
  <c r="AN32" i="50"/>
  <c r="AN22" i="50" s="1"/>
  <c r="F48" i="56"/>
  <c r="E48" i="56"/>
  <c r="F46" i="60"/>
  <c r="F46" i="46"/>
  <c r="E46" i="46"/>
  <c r="F45" i="54"/>
  <c r="E45" i="54"/>
  <c r="E15" i="62"/>
  <c r="F15" i="62"/>
  <c r="E15" i="46"/>
  <c r="BH15" i="46" s="1"/>
  <c r="F15" i="46"/>
  <c r="F52" i="56"/>
  <c r="E52" i="56"/>
  <c r="BH52" i="56" s="1"/>
  <c r="AM9" i="46"/>
  <c r="F21" i="48"/>
  <c r="AX32" i="50"/>
  <c r="AX22" i="50" s="1"/>
  <c r="AT32" i="58"/>
  <c r="AT22" i="58" s="1"/>
  <c r="Y10" i="62"/>
  <c r="Y9" i="62"/>
  <c r="Y9" i="46"/>
  <c r="BE10" i="50"/>
  <c r="AZ32" i="56"/>
  <c r="AZ22" i="56" s="1"/>
  <c r="L10" i="62"/>
  <c r="L9" i="62"/>
  <c r="L9" i="46"/>
  <c r="M32" i="60"/>
  <c r="M22" i="60" s="1"/>
  <c r="M32" i="52"/>
  <c r="M22" i="52" s="1"/>
  <c r="AN9" i="60"/>
  <c r="AN10" i="60"/>
  <c r="O32" i="62"/>
  <c r="O22" i="62" s="1"/>
  <c r="AP10" i="62"/>
  <c r="AP9" i="62"/>
  <c r="AP10" i="48"/>
  <c r="AP9" i="48"/>
  <c r="J32" i="60"/>
  <c r="J22" i="60" s="1"/>
  <c r="AA10" i="56"/>
  <c r="AA9" i="56"/>
  <c r="F40" i="64"/>
  <c r="BB32" i="58"/>
  <c r="BB22" i="58" s="1"/>
  <c r="AV32" i="66"/>
  <c r="AV22" i="66" s="1"/>
  <c r="F29" i="60"/>
  <c r="F29" i="46"/>
  <c r="E50" i="64"/>
  <c r="BH50" i="64" s="1"/>
  <c r="F50" i="48"/>
  <c r="E50" i="48"/>
  <c r="BH50" i="48" s="1"/>
  <c r="E43" i="56"/>
  <c r="F43" i="56"/>
  <c r="AM32" i="54"/>
  <c r="AM22" i="54" s="1"/>
  <c r="F57" i="56"/>
  <c r="E57" i="56"/>
  <c r="BH57" i="56" s="1"/>
  <c r="F54" i="56"/>
  <c r="E54" i="56"/>
  <c r="BH54" i="56" s="1"/>
  <c r="F16" i="60"/>
  <c r="F47" i="56"/>
  <c r="E47" i="56"/>
  <c r="Q32" i="60"/>
  <c r="Q22" i="60" s="1"/>
  <c r="N9" i="64"/>
  <c r="V10" i="58"/>
  <c r="V9" i="58"/>
  <c r="BB10" i="54"/>
  <c r="BB9" i="54"/>
  <c r="K10" i="62"/>
  <c r="K10" i="46"/>
  <c r="P32" i="56"/>
  <c r="P22" i="56" s="1"/>
  <c r="BD32" i="54"/>
  <c r="BD22" i="54" s="1"/>
  <c r="V32" i="58"/>
  <c r="V22" i="58" s="1"/>
  <c r="N32" i="62"/>
  <c r="N22" i="62" s="1"/>
  <c r="N32" i="60"/>
  <c r="N22" i="60" s="1"/>
  <c r="N32" i="52"/>
  <c r="N22" i="52" s="1"/>
  <c r="K32" i="60"/>
  <c r="K22" i="60" s="1"/>
  <c r="K64" i="60" s="1"/>
  <c r="F44" i="50"/>
  <c r="E44" i="50"/>
  <c r="BF32" i="60"/>
  <c r="BF22" i="60" s="1"/>
  <c r="AU10" i="52"/>
  <c r="AU9" i="52"/>
  <c r="X9" i="64"/>
  <c r="F45" i="50"/>
  <c r="F28" i="52"/>
  <c r="F27" i="54"/>
  <c r="F51" i="66"/>
  <c r="E51" i="66"/>
  <c r="BH51" i="66" s="1"/>
  <c r="F51" i="52"/>
  <c r="BA32" i="62"/>
  <c r="BA22" i="62" s="1"/>
  <c r="BA32" i="50"/>
  <c r="BA22" i="50" s="1"/>
  <c r="AN10" i="52"/>
  <c r="F38" i="62"/>
  <c r="F59" i="62"/>
  <c r="F59" i="46"/>
  <c r="E59" i="46"/>
  <c r="BH59" i="46" s="1"/>
  <c r="AZ10" i="60"/>
  <c r="BC10" i="60"/>
  <c r="BC9" i="60"/>
  <c r="J10" i="64"/>
  <c r="J9" i="64"/>
  <c r="J9" i="48"/>
  <c r="J10" i="48"/>
  <c r="M10" i="52"/>
  <c r="M9" i="52"/>
  <c r="H32" i="64"/>
  <c r="H22" i="64" s="1"/>
  <c r="F34" i="54"/>
  <c r="G32" i="54"/>
  <c r="G22" i="54" s="1"/>
  <c r="O9" i="62"/>
  <c r="O9" i="46"/>
  <c r="AV9" i="56"/>
  <c r="AV10" i="56"/>
  <c r="AX10" i="60"/>
  <c r="AX9" i="60"/>
  <c r="F19" i="58"/>
  <c r="F24" i="52"/>
  <c r="E13" i="60"/>
  <c r="BH13" i="60" s="1"/>
  <c r="F13" i="60"/>
  <c r="AO32" i="52"/>
  <c r="AO22" i="52" s="1"/>
  <c r="F30" i="58"/>
  <c r="U32" i="54"/>
  <c r="U22" i="54" s="1"/>
  <c r="BE22" i="66"/>
  <c r="BE64" i="66" s="1"/>
  <c r="AY32" i="56"/>
  <c r="AY22" i="56" s="1"/>
  <c r="Q9" i="64"/>
  <c r="Q10" i="64"/>
  <c r="Q10" i="46"/>
  <c r="Q9" i="46"/>
  <c r="F55" i="58"/>
  <c r="E55" i="58"/>
  <c r="BH55" i="58" s="1"/>
  <c r="F12" i="64"/>
  <c r="G10" i="64"/>
  <c r="G9" i="64"/>
  <c r="E12" i="64"/>
  <c r="BH12" i="64" s="1"/>
  <c r="F12" i="48"/>
  <c r="G9" i="48"/>
  <c r="E12" i="48"/>
  <c r="G10" i="48"/>
  <c r="AZ9" i="56"/>
  <c r="AM10" i="52"/>
  <c r="AM9" i="52"/>
  <c r="Q32" i="66"/>
  <c r="Q22" i="66" s="1"/>
  <c r="AP32" i="60"/>
  <c r="AP22" i="60" s="1"/>
  <c r="E41" i="56"/>
  <c r="F25" i="56"/>
  <c r="F49" i="52"/>
  <c r="E49" i="52"/>
  <c r="F31" i="60"/>
  <c r="P20" i="54"/>
  <c r="F20" i="54"/>
  <c r="F39" i="64"/>
  <c r="F39" i="50"/>
  <c r="AW9" i="64"/>
  <c r="AW32" i="56"/>
  <c r="AW22" i="56" s="1"/>
  <c r="Y32" i="58"/>
  <c r="Y22" i="58" s="1"/>
  <c r="BE32" i="50"/>
  <c r="BE22" i="50" s="1"/>
  <c r="P10" i="52"/>
  <c r="P9" i="52"/>
  <c r="Z10" i="62"/>
  <c r="Z9" i="62"/>
  <c r="Z9" i="48"/>
  <c r="Z10" i="48"/>
  <c r="T10" i="66"/>
  <c r="T9" i="66"/>
  <c r="T10" i="46"/>
  <c r="T9" i="46"/>
  <c r="T32" i="56"/>
  <c r="T22" i="56" s="1"/>
  <c r="U10" i="54"/>
  <c r="U9" i="54"/>
  <c r="AY10" i="64"/>
  <c r="AY9" i="64"/>
  <c r="AY10" i="52"/>
  <c r="AY9" i="52"/>
  <c r="BA10" i="56"/>
  <c r="BA9" i="56"/>
  <c r="AW9" i="54"/>
  <c r="F40" i="66"/>
  <c r="F40" i="54"/>
  <c r="F16" i="62"/>
  <c r="E16" i="62"/>
  <c r="F16" i="46"/>
  <c r="E16" i="46"/>
  <c r="F37" i="64"/>
  <c r="F37" i="46"/>
  <c r="E53" i="56"/>
  <c r="BH53" i="56" s="1"/>
  <c r="F36" i="60"/>
  <c r="F35" i="66"/>
  <c r="F35" i="48"/>
  <c r="F17" i="66"/>
  <c r="E17" i="66"/>
  <c r="BH17" i="66" s="1"/>
  <c r="E17" i="54"/>
  <c r="AX9" i="56"/>
  <c r="L32" i="54"/>
  <c r="L22" i="54" s="1"/>
  <c r="Q10" i="58"/>
  <c r="BC32" i="58"/>
  <c r="BC22" i="58" s="1"/>
  <c r="AO9" i="52"/>
  <c r="AO10" i="52"/>
  <c r="W10" i="52"/>
  <c r="W9" i="52"/>
  <c r="AT10" i="64"/>
  <c r="AT9" i="64"/>
  <c r="AT9" i="48"/>
  <c r="F62" i="56"/>
  <c r="E62" i="56"/>
  <c r="F61" i="64"/>
  <c r="E61" i="64"/>
  <c r="BH61" i="64" s="1"/>
  <c r="E61" i="48"/>
  <c r="BH61" i="48" s="1"/>
  <c r="E14" i="64"/>
  <c r="F14" i="64"/>
  <c r="AU32" i="54"/>
  <c r="AU22" i="54" s="1"/>
  <c r="BF10" i="54"/>
  <c r="BF9" i="54"/>
  <c r="T24" i="60"/>
  <c r="I9" i="64"/>
  <c r="I10" i="64"/>
  <c r="I10" i="50"/>
  <c r="I9" i="50"/>
  <c r="BD10" i="52"/>
  <c r="BD9" i="52"/>
  <c r="W32" i="56"/>
  <c r="W22" i="56" s="1"/>
  <c r="P32" i="60"/>
  <c r="P22" i="60" s="1"/>
  <c r="F60" i="52"/>
  <c r="E60" i="52"/>
  <c r="BH60" i="52" s="1"/>
  <c r="AN32" i="62"/>
  <c r="AN22" i="62" s="1"/>
  <c r="F48" i="54"/>
  <c r="E48" i="54"/>
  <c r="F46" i="56"/>
  <c r="E46" i="56"/>
  <c r="E45" i="58"/>
  <c r="E15" i="58"/>
  <c r="BH15" i="58" s="1"/>
  <c r="F52" i="50"/>
  <c r="E52" i="50"/>
  <c r="BH52" i="50" s="1"/>
  <c r="F21" i="62"/>
  <c r="F21" i="46"/>
  <c r="Q21" i="46"/>
  <c r="AX32" i="66"/>
  <c r="AX22" i="66" s="1"/>
  <c r="AX32" i="48"/>
  <c r="AX22" i="48" s="1"/>
  <c r="AT32" i="54"/>
  <c r="AT22" i="54" s="1"/>
  <c r="Y9" i="60"/>
  <c r="Y10" i="60"/>
  <c r="AZ32" i="54"/>
  <c r="AZ22" i="54" s="1"/>
  <c r="AA22" i="64"/>
  <c r="L10" i="60"/>
  <c r="L9" i="60"/>
  <c r="M32" i="64"/>
  <c r="M22" i="64" s="1"/>
  <c r="M32" i="50"/>
  <c r="M22" i="50" s="1"/>
  <c r="AN10" i="58"/>
  <c r="AN9" i="58"/>
  <c r="O32" i="54"/>
  <c r="O22" i="54" s="1"/>
  <c r="O32" i="46"/>
  <c r="O22" i="46" s="1"/>
  <c r="AP10" i="64"/>
  <c r="AP9" i="64"/>
  <c r="J32" i="58"/>
  <c r="J22" i="58" s="1"/>
  <c r="AA9" i="52"/>
  <c r="AA10" i="52"/>
  <c r="AV32" i="62"/>
  <c r="AV22" i="62" s="1"/>
  <c r="F29" i="58"/>
  <c r="F50" i="62"/>
  <c r="E50" i="62"/>
  <c r="BH50" i="62" s="1"/>
  <c r="F43" i="54"/>
  <c r="E43" i="54"/>
  <c r="AM32" i="64"/>
  <c r="AM22" i="64" s="1"/>
  <c r="AM32" i="52"/>
  <c r="AM22" i="52" s="1"/>
  <c r="AX9" i="46"/>
  <c r="F57" i="54"/>
  <c r="E57" i="54"/>
  <c r="BH57" i="54" s="1"/>
  <c r="F54" i="52"/>
  <c r="E54" i="52"/>
  <c r="BH54" i="52" s="1"/>
  <c r="F36" i="48"/>
  <c r="F47" i="66"/>
  <c r="E47" i="66"/>
  <c r="F47" i="52"/>
  <c r="E47" i="52"/>
  <c r="Q32" i="62"/>
  <c r="Q22" i="62" s="1"/>
  <c r="N10" i="62"/>
  <c r="N9" i="62"/>
  <c r="N10" i="48"/>
  <c r="N9" i="48"/>
  <c r="V9" i="52"/>
  <c r="BB10" i="52"/>
  <c r="BB9" i="52"/>
  <c r="K10" i="60"/>
  <c r="P32" i="54"/>
  <c r="P22" i="54" s="1"/>
  <c r="BD32" i="64"/>
  <c r="BD22" i="64" s="1"/>
  <c r="BD64" i="64" s="1"/>
  <c r="BI60" i="64" s="1"/>
  <c r="BJ60" i="64" s="1"/>
  <c r="V32" i="54"/>
  <c r="V22" i="54" s="1"/>
  <c r="F14" i="56"/>
  <c r="K32" i="58"/>
  <c r="K22" i="58" s="1"/>
  <c r="K64" i="58" s="1"/>
  <c r="E44" i="62"/>
  <c r="F44" i="62"/>
  <c r="F44" i="48"/>
  <c r="E44" i="48"/>
  <c r="BF32" i="56"/>
  <c r="BF22" i="56" s="1"/>
  <c r="AU9" i="66"/>
  <c r="AU10" i="66"/>
  <c r="AU10" i="50"/>
  <c r="AU9" i="50"/>
  <c r="X9" i="60"/>
  <c r="X9" i="46"/>
  <c r="X10" i="46"/>
  <c r="F28" i="56"/>
  <c r="U9" i="50"/>
  <c r="F27" i="66"/>
  <c r="F27" i="52"/>
  <c r="H32" i="60"/>
  <c r="H22" i="60" s="1"/>
  <c r="F51" i="50"/>
  <c r="BA32" i="64"/>
  <c r="BA22" i="64" s="1"/>
  <c r="BA32" i="46"/>
  <c r="BA22" i="46" s="1"/>
  <c r="AN10" i="50"/>
  <c r="F38" i="60"/>
  <c r="F38" i="46"/>
  <c r="F59" i="60"/>
  <c r="E59" i="60"/>
  <c r="BH59" i="60" s="1"/>
  <c r="AK64" i="62"/>
  <c r="AK64" i="54"/>
  <c r="AK64" i="48"/>
  <c r="AK64" i="64"/>
  <c r="AK64" i="52"/>
  <c r="AK64" i="46"/>
  <c r="AK64" i="60"/>
  <c r="AK64" i="56"/>
  <c r="AS64" i="46"/>
  <c r="AL64" i="66"/>
  <c r="BI42" i="66" s="1"/>
  <c r="BJ42" i="66" s="1"/>
  <c r="AL64" i="62"/>
  <c r="BI42" i="62" s="1"/>
  <c r="BJ42" i="62" s="1"/>
  <c r="AL64" i="60"/>
  <c r="BI42" i="60" s="1"/>
  <c r="BJ42" i="60" s="1"/>
  <c r="AL64" i="46"/>
  <c r="BI42" i="46" s="1"/>
  <c r="BJ42" i="46" s="1"/>
  <c r="AL64" i="50"/>
  <c r="BI42" i="50" s="1"/>
  <c r="BJ42" i="50" s="1"/>
  <c r="AL64" i="56"/>
  <c r="BI42" i="56" s="1"/>
  <c r="BJ42" i="56" s="1"/>
  <c r="AL64" i="52"/>
  <c r="BI42" i="52" s="1"/>
  <c r="BJ42" i="52" s="1"/>
  <c r="AS64" i="52"/>
  <c r="AS64" i="64"/>
  <c r="AQ64" i="64"/>
  <c r="AQ64" i="66"/>
  <c r="AQ64" i="50"/>
  <c r="AQ64" i="46"/>
  <c r="AQ64" i="60"/>
  <c r="AQ64" i="54"/>
  <c r="AQ64" i="56"/>
  <c r="AQ64" i="62"/>
  <c r="AQ64" i="48"/>
  <c r="AS64" i="60"/>
  <c r="AS64" i="56"/>
  <c r="AS64" i="66"/>
  <c r="AS64" i="48"/>
  <c r="AS64" i="58"/>
  <c r="AS64" i="50"/>
  <c r="AS64" i="62"/>
  <c r="AB10" i="52"/>
  <c r="AB10" i="48"/>
  <c r="AB10" i="66"/>
  <c r="AB10" i="50"/>
  <c r="AB10" i="54"/>
  <c r="AB10" i="46"/>
  <c r="H10" i="46"/>
  <c r="F11" i="46"/>
  <c r="H9" i="46"/>
  <c r="F11" i="50"/>
  <c r="H10" i="50"/>
  <c r="H9" i="50"/>
  <c r="H10" i="62"/>
  <c r="F11" i="62"/>
  <c r="H9" i="62"/>
  <c r="F11" i="48"/>
  <c r="H10" i="48"/>
  <c r="H9" i="48"/>
  <c r="H10" i="58"/>
  <c r="H9" i="58"/>
  <c r="F11" i="58"/>
  <c r="H10" i="56"/>
  <c r="H9" i="56"/>
  <c r="F11" i="56"/>
  <c r="H10" i="60"/>
  <c r="F11" i="60"/>
  <c r="H9" i="60"/>
  <c r="H10" i="66"/>
  <c r="F11" i="66"/>
  <c r="H9" i="66"/>
  <c r="F11" i="52"/>
  <c r="H10" i="52"/>
  <c r="H9" i="52"/>
  <c r="F11" i="64"/>
  <c r="H10" i="64"/>
  <c r="H9" i="64"/>
  <c r="H10" i="54"/>
  <c r="F11" i="54"/>
  <c r="H9" i="54"/>
  <c r="AV64" i="66" l="1"/>
  <c r="T64" i="52"/>
  <c r="BI24" i="52" s="1"/>
  <c r="BJ24" i="52" s="1"/>
  <c r="N64" i="54"/>
  <c r="BI18" i="54" s="1"/>
  <c r="BJ18" i="54" s="1"/>
  <c r="BA64" i="48"/>
  <c r="N64" i="60"/>
  <c r="BI18" i="60" s="1"/>
  <c r="BJ18" i="60" s="1"/>
  <c r="BD64" i="60"/>
  <c r="V64" i="54"/>
  <c r="BI26" i="54" s="1"/>
  <c r="AT64" i="54"/>
  <c r="BI50" i="54" s="1"/>
  <c r="BJ50" i="54" s="1"/>
  <c r="BB64" i="50"/>
  <c r="BI58" i="50" s="1"/>
  <c r="BJ58" i="50" s="1"/>
  <c r="AO64" i="58"/>
  <c r="BA64" i="54"/>
  <c r="BI57" i="54" s="1"/>
  <c r="BJ57" i="54" s="1"/>
  <c r="BB64" i="60"/>
  <c r="BI58" i="60" s="1"/>
  <c r="BJ58" i="60" s="1"/>
  <c r="T64" i="54"/>
  <c r="BI24" i="54" s="1"/>
  <c r="BJ24" i="54" s="1"/>
  <c r="AP64" i="46"/>
  <c r="J64" i="62"/>
  <c r="BI14" i="62" s="1"/>
  <c r="BJ14" i="62" s="1"/>
  <c r="I64" i="66"/>
  <c r="BI13" i="66" s="1"/>
  <c r="BJ13" i="66" s="1"/>
  <c r="AN64" i="66"/>
  <c r="AX64" i="62"/>
  <c r="BI54" i="62" s="1"/>
  <c r="BJ54" i="62" s="1"/>
  <c r="BI61" i="66"/>
  <c r="BJ61" i="66" s="1"/>
  <c r="BI15" i="54"/>
  <c r="BJ15" i="54" s="1"/>
  <c r="T64" i="56"/>
  <c r="BI24" i="56" s="1"/>
  <c r="BJ24" i="56" s="1"/>
  <c r="BA64" i="66"/>
  <c r="BI57" i="66" s="1"/>
  <c r="BJ57" i="66" s="1"/>
  <c r="BF64" i="48"/>
  <c r="BI62" i="48" s="1"/>
  <c r="BJ62" i="48" s="1"/>
  <c r="BD64" i="54"/>
  <c r="BI60" i="54" s="1"/>
  <c r="BJ60" i="54" s="1"/>
  <c r="AX64" i="48"/>
  <c r="BI54" i="48" s="1"/>
  <c r="BJ54" i="48" s="1"/>
  <c r="O64" i="46"/>
  <c r="BI19" i="46" s="1"/>
  <c r="BJ19" i="46" s="1"/>
  <c r="BI14" i="66"/>
  <c r="BJ14" i="66" s="1"/>
  <c r="W64" i="54"/>
  <c r="BI27" i="54" s="1"/>
  <c r="BJ27" i="54" s="1"/>
  <c r="BI15" i="66"/>
  <c r="BJ15" i="66" s="1"/>
  <c r="BI52" i="66"/>
  <c r="BJ52" i="66" s="1"/>
  <c r="BB64" i="66"/>
  <c r="BI58" i="66" s="1"/>
  <c r="BJ58" i="66" s="1"/>
  <c r="BH9" i="66"/>
  <c r="F9" i="66"/>
  <c r="AP64" i="58"/>
  <c r="U64" i="64"/>
  <c r="BI25" i="64" s="1"/>
  <c r="BJ25" i="64" s="1"/>
  <c r="AN64" i="64"/>
  <c r="AO64" i="64"/>
  <c r="BE64" i="64"/>
  <c r="BI61" i="64" s="1"/>
  <c r="BJ61" i="64" s="1"/>
  <c r="P64" i="64"/>
  <c r="BI20" i="64" s="1"/>
  <c r="BJ20" i="64" s="1"/>
  <c r="F9" i="64"/>
  <c r="AM64" i="64"/>
  <c r="BH14" i="64"/>
  <c r="BH13" i="64"/>
  <c r="I13" i="64" s="1"/>
  <c r="BH15" i="64"/>
  <c r="BI15" i="64" s="1"/>
  <c r="BJ15" i="64" s="1"/>
  <c r="AN64" i="62"/>
  <c r="Q64" i="62"/>
  <c r="BI21" i="62" s="1"/>
  <c r="BJ21" i="62" s="1"/>
  <c r="AV64" i="62"/>
  <c r="BI52" i="62" s="1"/>
  <c r="BJ52" i="62" s="1"/>
  <c r="P64" i="62"/>
  <c r="BI20" i="62" s="1"/>
  <c r="BJ20" i="62" s="1"/>
  <c r="V64" i="62"/>
  <c r="BI26" i="62" s="1"/>
  <c r="BH15" i="62"/>
  <c r="BI15" i="62" s="1"/>
  <c r="BJ15" i="62" s="1"/>
  <c r="BH12" i="62"/>
  <c r="BH62" i="62"/>
  <c r="BF62" i="62" s="1"/>
  <c r="BH13" i="62"/>
  <c r="I13" i="62" s="1"/>
  <c r="BH16" i="62"/>
  <c r="I64" i="60"/>
  <c r="BI13" i="60" s="1"/>
  <c r="BJ13" i="60" s="1"/>
  <c r="Q64" i="60"/>
  <c r="BI21" i="60" s="1"/>
  <c r="BJ21" i="60" s="1"/>
  <c r="AU64" i="60"/>
  <c r="BI51" i="60" s="1"/>
  <c r="BJ51" i="60" s="1"/>
  <c r="T65" i="60"/>
  <c r="AP64" i="60"/>
  <c r="AO64" i="60"/>
  <c r="BH15" i="60"/>
  <c r="BI15" i="60" s="1"/>
  <c r="BJ15" i="60" s="1"/>
  <c r="BI60" i="60"/>
  <c r="BJ60" i="60" s="1"/>
  <c r="BH14" i="60"/>
  <c r="J14" i="60" s="1"/>
  <c r="BH62" i="60"/>
  <c r="BD64" i="58"/>
  <c r="BI60" i="58" s="1"/>
  <c r="BJ60" i="58" s="1"/>
  <c r="BI15" i="58"/>
  <c r="BJ15" i="58" s="1"/>
  <c r="F9" i="58"/>
  <c r="AV64" i="58"/>
  <c r="BI52" i="58" s="1"/>
  <c r="BJ52" i="58" s="1"/>
  <c r="W64" i="58"/>
  <c r="BI27" i="58" s="1"/>
  <c r="BJ27" i="58" s="1"/>
  <c r="BH16" i="58"/>
  <c r="L16" i="58" s="1"/>
  <c r="BH62" i="58"/>
  <c r="BF62" i="58" s="1"/>
  <c r="AU64" i="56"/>
  <c r="BI51" i="56" s="1"/>
  <c r="BJ51" i="56" s="1"/>
  <c r="BH12" i="56"/>
  <c r="BH15" i="56"/>
  <c r="BI15" i="56" s="1"/>
  <c r="BJ15" i="56" s="1"/>
  <c r="BH62" i="56"/>
  <c r="J64" i="54"/>
  <c r="BI14" i="54" s="1"/>
  <c r="BJ14" i="54" s="1"/>
  <c r="Y64" i="54"/>
  <c r="BI29" i="54" s="1"/>
  <c r="BJ29" i="54" s="1"/>
  <c r="F9" i="54"/>
  <c r="AX64" i="54"/>
  <c r="BI54" i="54" s="1"/>
  <c r="BJ54" i="54" s="1"/>
  <c r="BH17" i="54"/>
  <c r="M17" i="54" s="1"/>
  <c r="BH16" i="54"/>
  <c r="L16" i="54" s="1"/>
  <c r="BH12" i="54"/>
  <c r="BH62" i="54"/>
  <c r="BF62" i="54" s="1"/>
  <c r="J64" i="52"/>
  <c r="BI14" i="52" s="1"/>
  <c r="BJ14" i="52" s="1"/>
  <c r="AM64" i="52"/>
  <c r="BH12" i="52"/>
  <c r="H12" i="52" s="1"/>
  <c r="BH17" i="52"/>
  <c r="M17" i="52" s="1"/>
  <c r="BI15" i="52"/>
  <c r="BJ15" i="52" s="1"/>
  <c r="P64" i="50"/>
  <c r="BI20" i="50" s="1"/>
  <c r="BJ20" i="50" s="1"/>
  <c r="AW64" i="50"/>
  <c r="BI53" i="50" s="1"/>
  <c r="BJ53" i="50" s="1"/>
  <c r="F9" i="50"/>
  <c r="AV64" i="50"/>
  <c r="BI52" i="50" s="1"/>
  <c r="BJ52" i="50" s="1"/>
  <c r="BD64" i="50"/>
  <c r="BI60" i="50" s="1"/>
  <c r="BJ60" i="50" s="1"/>
  <c r="N64" i="50"/>
  <c r="BI18" i="50" s="1"/>
  <c r="BJ18" i="50" s="1"/>
  <c r="BH13" i="50"/>
  <c r="I13" i="50" s="1"/>
  <c r="BH16" i="50"/>
  <c r="BH15" i="50"/>
  <c r="K15" i="50" s="1"/>
  <c r="K65" i="50" s="1"/>
  <c r="AA64" i="48"/>
  <c r="BI31" i="48" s="1"/>
  <c r="BJ31" i="48" s="1"/>
  <c r="W64" i="48"/>
  <c r="BI27" i="48" s="1"/>
  <c r="BJ27" i="48" s="1"/>
  <c r="F9" i="48"/>
  <c r="BE64" i="48"/>
  <c r="BI61" i="48" s="1"/>
  <c r="BJ61" i="48" s="1"/>
  <c r="BI15" i="48"/>
  <c r="BJ15" i="48" s="1"/>
  <c r="BH12" i="48"/>
  <c r="H12" i="48" s="1"/>
  <c r="BI57" i="48"/>
  <c r="BJ57" i="48" s="1"/>
  <c r="AT64" i="46"/>
  <c r="BI50" i="46" s="1"/>
  <c r="BJ50" i="46" s="1"/>
  <c r="V64" i="46"/>
  <c r="BI26" i="46" s="1"/>
  <c r="BA64" i="46"/>
  <c r="BI57" i="46" s="1"/>
  <c r="BJ57" i="46" s="1"/>
  <c r="BB64" i="46"/>
  <c r="BI58" i="46" s="1"/>
  <c r="BJ58" i="46" s="1"/>
  <c r="BI15" i="46"/>
  <c r="BJ15" i="46" s="1"/>
  <c r="BH62" i="46"/>
  <c r="BF62" i="46" s="1"/>
  <c r="BH12" i="46"/>
  <c r="BH17" i="46"/>
  <c r="M17" i="46" s="1"/>
  <c r="BH16" i="46"/>
  <c r="L16" i="46" s="1"/>
  <c r="AY64" i="56"/>
  <c r="BI55" i="56" s="1"/>
  <c r="BJ55" i="56" s="1"/>
  <c r="Q64" i="50"/>
  <c r="BI21" i="50" s="1"/>
  <c r="BJ21" i="50" s="1"/>
  <c r="AY64" i="50"/>
  <c r="BI55" i="50" s="1"/>
  <c r="BJ55" i="50" s="1"/>
  <c r="AB22" i="48"/>
  <c r="AY64" i="46"/>
  <c r="BI55" i="46" s="1"/>
  <c r="BJ55" i="46" s="1"/>
  <c r="AW64" i="48"/>
  <c r="BI53" i="48" s="1"/>
  <c r="BJ53" i="48" s="1"/>
  <c r="E9" i="48"/>
  <c r="AB22" i="58"/>
  <c r="AB22" i="62"/>
  <c r="AB22" i="66"/>
  <c r="E9" i="46"/>
  <c r="AB22" i="54"/>
  <c r="E9" i="62"/>
  <c r="AV64" i="46"/>
  <c r="BI52" i="46" s="1"/>
  <c r="BJ52" i="46" s="1"/>
  <c r="AB22" i="60"/>
  <c r="AB22" i="50"/>
  <c r="Y64" i="64"/>
  <c r="BI29" i="64" s="1"/>
  <c r="BJ29" i="64" s="1"/>
  <c r="AB22" i="56"/>
  <c r="AB22" i="46"/>
  <c r="AA64" i="60"/>
  <c r="BI31" i="60" s="1"/>
  <c r="BJ31" i="60" s="1"/>
  <c r="E9" i="56"/>
  <c r="AN64" i="54"/>
  <c r="AZ64" i="50"/>
  <c r="BI56" i="50" s="1"/>
  <c r="BJ56" i="50" s="1"/>
  <c r="BF64" i="56"/>
  <c r="W64" i="62"/>
  <c r="BI27" i="62" s="1"/>
  <c r="BJ27" i="62" s="1"/>
  <c r="AX64" i="60"/>
  <c r="BI54" i="60" s="1"/>
  <c r="BJ54" i="60" s="1"/>
  <c r="BF64" i="52"/>
  <c r="BI62" i="52" s="1"/>
  <c r="BJ62" i="52" s="1"/>
  <c r="BC64" i="58"/>
  <c r="BI59" i="58" s="1"/>
  <c r="BJ59" i="58" s="1"/>
  <c r="E9" i="64"/>
  <c r="O64" i="50"/>
  <c r="BI19" i="50" s="1"/>
  <c r="BJ19" i="50" s="1"/>
  <c r="AV64" i="64"/>
  <c r="BI52" i="64" s="1"/>
  <c r="BJ52" i="64" s="1"/>
  <c r="U64" i="48"/>
  <c r="G64" i="50"/>
  <c r="BI11" i="50" s="1"/>
  <c r="E9" i="50"/>
  <c r="BB64" i="48"/>
  <c r="BI58" i="48" s="1"/>
  <c r="BJ58" i="48" s="1"/>
  <c r="L64" i="56"/>
  <c r="BI16" i="56" s="1"/>
  <c r="BJ16" i="56" s="1"/>
  <c r="AU64" i="64"/>
  <c r="BI51" i="64" s="1"/>
  <c r="BJ51" i="64" s="1"/>
  <c r="AB22" i="64"/>
  <c r="F9" i="46"/>
  <c r="F9" i="52"/>
  <c r="F9" i="60"/>
  <c r="F9" i="62"/>
  <c r="BA64" i="62"/>
  <c r="BI57" i="62" s="1"/>
  <c r="BJ57" i="62" s="1"/>
  <c r="E9" i="52"/>
  <c r="E9" i="54"/>
  <c r="AB22" i="52"/>
  <c r="U64" i="62"/>
  <c r="BI25" i="62" s="1"/>
  <c r="BJ25" i="62" s="1"/>
  <c r="F9" i="56"/>
  <c r="AU64" i="54"/>
  <c r="BI51" i="54" s="1"/>
  <c r="BJ51" i="54" s="1"/>
  <c r="AW64" i="46"/>
  <c r="BI53" i="46" s="1"/>
  <c r="BJ53" i="46" s="1"/>
  <c r="E9" i="60"/>
  <c r="W64" i="50"/>
  <c r="BI27" i="50" s="1"/>
  <c r="BJ27" i="50" s="1"/>
  <c r="E9" i="58"/>
  <c r="E9" i="66"/>
  <c r="AB9" i="54"/>
  <c r="O19" i="62"/>
  <c r="AU64" i="46"/>
  <c r="BI51" i="46" s="1"/>
  <c r="BJ51" i="46" s="1"/>
  <c r="BE64" i="50"/>
  <c r="BI61" i="50" s="1"/>
  <c r="BJ61" i="50" s="1"/>
  <c r="V64" i="50"/>
  <c r="BI26" i="50" s="1"/>
  <c r="BA64" i="50"/>
  <c r="BI57" i="50" s="1"/>
  <c r="BJ57" i="50" s="1"/>
  <c r="H12" i="60"/>
  <c r="W64" i="66"/>
  <c r="BI27" i="66" s="1"/>
  <c r="BJ27" i="66" s="1"/>
  <c r="Y64" i="56"/>
  <c r="BI29" i="56" s="1"/>
  <c r="BJ29" i="56" s="1"/>
  <c r="AX64" i="64"/>
  <c r="BI54" i="64" s="1"/>
  <c r="BJ54" i="64" s="1"/>
  <c r="L16" i="52"/>
  <c r="AT64" i="60"/>
  <c r="BI50" i="60" s="1"/>
  <c r="BJ50" i="60" s="1"/>
  <c r="AY64" i="48"/>
  <c r="BI55" i="48" s="1"/>
  <c r="BJ55" i="48" s="1"/>
  <c r="M17" i="58"/>
  <c r="M17" i="66"/>
  <c r="T24" i="52"/>
  <c r="T65" i="52" s="1"/>
  <c r="BF62" i="64"/>
  <c r="AM64" i="60"/>
  <c r="BC64" i="62"/>
  <c r="BI59" i="62" s="1"/>
  <c r="BJ59" i="62" s="1"/>
  <c r="AY64" i="66"/>
  <c r="BI55" i="66" s="1"/>
  <c r="BJ55" i="66" s="1"/>
  <c r="J14" i="62"/>
  <c r="J64" i="58"/>
  <c r="J65" i="58" s="1"/>
  <c r="AY64" i="60"/>
  <c r="BI55" i="60" s="1"/>
  <c r="BJ55" i="60" s="1"/>
  <c r="J14" i="56"/>
  <c r="H12" i="58"/>
  <c r="I13" i="54"/>
  <c r="BC64" i="54"/>
  <c r="BI59" i="54" s="1"/>
  <c r="BJ59" i="54" s="1"/>
  <c r="O19" i="60"/>
  <c r="T64" i="50"/>
  <c r="BI24" i="50" s="1"/>
  <c r="BJ24" i="50" s="1"/>
  <c r="V64" i="48"/>
  <c r="BI26" i="48" s="1"/>
  <c r="BF62" i="52"/>
  <c r="P64" i="56"/>
  <c r="AD34" i="56"/>
  <c r="AD65" i="56" s="1"/>
  <c r="M64" i="48"/>
  <c r="BI17" i="48" s="1"/>
  <c r="BJ17" i="48" s="1"/>
  <c r="Z64" i="62"/>
  <c r="BI30" i="62" s="1"/>
  <c r="BJ30" i="62" s="1"/>
  <c r="X64" i="66"/>
  <c r="BI28" i="66" s="1"/>
  <c r="BJ28" i="66" s="1"/>
  <c r="AT64" i="52"/>
  <c r="BI50" i="52" s="1"/>
  <c r="BJ50" i="52" s="1"/>
  <c r="AZ64" i="54"/>
  <c r="BI56" i="54" s="1"/>
  <c r="BJ56" i="54" s="1"/>
  <c r="N64" i="46"/>
  <c r="N65" i="46" s="1"/>
  <c r="AM64" i="62"/>
  <c r="AO64" i="62"/>
  <c r="BF64" i="46"/>
  <c r="I64" i="46"/>
  <c r="BI13" i="46" s="1"/>
  <c r="BJ13" i="46" s="1"/>
  <c r="AB9" i="46"/>
  <c r="P64" i="46"/>
  <c r="BI20" i="46" s="1"/>
  <c r="BJ20" i="46" s="1"/>
  <c r="J14" i="46"/>
  <c r="I13" i="46"/>
  <c r="P64" i="48"/>
  <c r="BI20" i="48" s="1"/>
  <c r="BJ20" i="48" s="1"/>
  <c r="Z64" i="48"/>
  <c r="BI30" i="48" s="1"/>
  <c r="BJ30" i="48" s="1"/>
  <c r="AN64" i="48"/>
  <c r="I64" i="48"/>
  <c r="BI13" i="48" s="1"/>
  <c r="BJ13" i="48" s="1"/>
  <c r="J14" i="48"/>
  <c r="H12" i="50"/>
  <c r="M64" i="50"/>
  <c r="BI17" i="50" s="1"/>
  <c r="BJ17" i="50" s="1"/>
  <c r="AX64" i="50"/>
  <c r="BI54" i="50" s="1"/>
  <c r="BJ54" i="50" s="1"/>
  <c r="J64" i="50"/>
  <c r="BI14" i="50" s="1"/>
  <c r="BJ14" i="50" s="1"/>
  <c r="AU64" i="50"/>
  <c r="BI51" i="50" s="1"/>
  <c r="BJ51" i="50" s="1"/>
  <c r="AA64" i="50"/>
  <c r="BI31" i="50" s="1"/>
  <c r="BJ31" i="50" s="1"/>
  <c r="AO64" i="50"/>
  <c r="Q21" i="50"/>
  <c r="G64" i="52"/>
  <c r="Q21" i="52"/>
  <c r="O19" i="52"/>
  <c r="U25" i="54"/>
  <c r="L64" i="54"/>
  <c r="Q21" i="54"/>
  <c r="AP64" i="54"/>
  <c r="Q64" i="56"/>
  <c r="BI21" i="56" s="1"/>
  <c r="BJ21" i="56" s="1"/>
  <c r="Q21" i="56"/>
  <c r="L16" i="56"/>
  <c r="U25" i="56"/>
  <c r="X64" i="56"/>
  <c r="BI28" i="56" s="1"/>
  <c r="BJ28" i="56" s="1"/>
  <c r="O64" i="56"/>
  <c r="BI19" i="56" s="1"/>
  <c r="BJ19" i="56" s="1"/>
  <c r="P20" i="60"/>
  <c r="AZ64" i="60"/>
  <c r="BI56" i="60" s="1"/>
  <c r="BJ56" i="60" s="1"/>
  <c r="L16" i="60"/>
  <c r="M17" i="62"/>
  <c r="AU64" i="62"/>
  <c r="BI51" i="62" s="1"/>
  <c r="BJ51" i="62" s="1"/>
  <c r="T24" i="64"/>
  <c r="AA64" i="64"/>
  <c r="BI31" i="64" s="1"/>
  <c r="BJ31" i="64" s="1"/>
  <c r="L16" i="64"/>
  <c r="O19" i="64"/>
  <c r="Q21" i="66"/>
  <c r="H12" i="66"/>
  <c r="P20" i="66"/>
  <c r="AB9" i="66"/>
  <c r="AV64" i="48"/>
  <c r="BI52" i="48" s="1"/>
  <c r="BJ52" i="48" s="1"/>
  <c r="T24" i="46"/>
  <c r="O19" i="48"/>
  <c r="AB10" i="64"/>
  <c r="BA64" i="52"/>
  <c r="BI57" i="52" s="1"/>
  <c r="BJ57" i="52" s="1"/>
  <c r="AV64" i="52"/>
  <c r="BI52" i="52" s="1"/>
  <c r="BJ52" i="52" s="1"/>
  <c r="W64" i="64"/>
  <c r="BI27" i="64" s="1"/>
  <c r="BJ27" i="64" s="1"/>
  <c r="AX64" i="58"/>
  <c r="BI54" i="58" s="1"/>
  <c r="BJ54" i="58" s="1"/>
  <c r="AA64" i="66"/>
  <c r="BI31" i="66" s="1"/>
  <c r="BJ31" i="66" s="1"/>
  <c r="L16" i="48"/>
  <c r="P64" i="54"/>
  <c r="BI20" i="54" s="1"/>
  <c r="BJ20" i="54" s="1"/>
  <c r="Q21" i="48"/>
  <c r="L16" i="66"/>
  <c r="AU64" i="58"/>
  <c r="BI51" i="58" s="1"/>
  <c r="BJ51" i="58" s="1"/>
  <c r="M17" i="48"/>
  <c r="Q21" i="58"/>
  <c r="U25" i="62"/>
  <c r="W64" i="56"/>
  <c r="BI27" i="56" s="1"/>
  <c r="BJ27" i="56" s="1"/>
  <c r="N64" i="52"/>
  <c r="BI18" i="52" s="1"/>
  <c r="BJ18" i="52" s="1"/>
  <c r="M64" i="56"/>
  <c r="I64" i="52"/>
  <c r="BI13" i="52" s="1"/>
  <c r="BJ13" i="52" s="1"/>
  <c r="E10" i="60"/>
  <c r="AB9" i="58"/>
  <c r="AB9" i="48"/>
  <c r="AN64" i="50"/>
  <c r="BF62" i="50"/>
  <c r="M64" i="66"/>
  <c r="BI17" i="66" s="1"/>
  <c r="BJ17" i="66" s="1"/>
  <c r="W64" i="60"/>
  <c r="BI27" i="60" s="1"/>
  <c r="BJ27" i="60" s="1"/>
  <c r="AB9" i="56"/>
  <c r="AB10" i="58"/>
  <c r="O64" i="54"/>
  <c r="BI19" i="54" s="1"/>
  <c r="BJ19" i="54" s="1"/>
  <c r="Y64" i="58"/>
  <c r="BI29" i="58" s="1"/>
  <c r="BJ29" i="58" s="1"/>
  <c r="V64" i="56"/>
  <c r="BI26" i="56" s="1"/>
  <c r="U64" i="58"/>
  <c r="BI25" i="58" s="1"/>
  <c r="BJ25" i="58" s="1"/>
  <c r="BF62" i="48"/>
  <c r="AX64" i="56"/>
  <c r="BI54" i="56" s="1"/>
  <c r="BJ54" i="56" s="1"/>
  <c r="AT64" i="58"/>
  <c r="BI50" i="58" s="1"/>
  <c r="BJ50" i="58" s="1"/>
  <c r="BE64" i="52"/>
  <c r="BI61" i="52" s="1"/>
  <c r="BJ61" i="52" s="1"/>
  <c r="AP64" i="56"/>
  <c r="P20" i="46"/>
  <c r="BF64" i="50"/>
  <c r="BI62" i="50" s="1"/>
  <c r="BJ62" i="50" s="1"/>
  <c r="AY64" i="62"/>
  <c r="BI55" i="62" s="1"/>
  <c r="BJ55" i="62" s="1"/>
  <c r="BC64" i="66"/>
  <c r="BI59" i="66" s="1"/>
  <c r="BJ59" i="66" s="1"/>
  <c r="BD64" i="48"/>
  <c r="BI60" i="48" s="1"/>
  <c r="BJ60" i="48" s="1"/>
  <c r="AB9" i="62"/>
  <c r="M64" i="64"/>
  <c r="BI17" i="64" s="1"/>
  <c r="BJ17" i="64" s="1"/>
  <c r="BF64" i="60"/>
  <c r="AU64" i="48"/>
  <c r="BI51" i="48" s="1"/>
  <c r="BJ51" i="48" s="1"/>
  <c r="AN64" i="46"/>
  <c r="Z64" i="64"/>
  <c r="BI30" i="64" s="1"/>
  <c r="BJ30" i="64" s="1"/>
  <c r="BF64" i="62"/>
  <c r="AZ64" i="46"/>
  <c r="BI56" i="46" s="1"/>
  <c r="BJ56" i="46" s="1"/>
  <c r="X64" i="54"/>
  <c r="BI28" i="54" s="1"/>
  <c r="BJ28" i="54" s="1"/>
  <c r="BE64" i="46"/>
  <c r="BI61" i="46" s="1"/>
  <c r="BJ61" i="46" s="1"/>
  <c r="E10" i="64"/>
  <c r="M64" i="60"/>
  <c r="BI17" i="60" s="1"/>
  <c r="BJ17" i="60" s="1"/>
  <c r="X64" i="50"/>
  <c r="BI28" i="50" s="1"/>
  <c r="BJ28" i="50" s="1"/>
  <c r="Y64" i="46"/>
  <c r="BI29" i="46" s="1"/>
  <c r="BJ29" i="46" s="1"/>
  <c r="AM64" i="56"/>
  <c r="AW64" i="66"/>
  <c r="BI53" i="66" s="1"/>
  <c r="BJ53" i="66" s="1"/>
  <c r="BE64" i="54"/>
  <c r="BI61" i="54" s="1"/>
  <c r="BJ61" i="54" s="1"/>
  <c r="BF64" i="66"/>
  <c r="BI62" i="66" s="1"/>
  <c r="BE64" i="60"/>
  <c r="BI61" i="60" s="1"/>
  <c r="BJ61" i="60" s="1"/>
  <c r="M17" i="64"/>
  <c r="K15" i="66"/>
  <c r="K65" i="66" s="1"/>
  <c r="BF64" i="64"/>
  <c r="BI62" i="64" s="1"/>
  <c r="Z64" i="66"/>
  <c r="BI30" i="66" s="1"/>
  <c r="BJ30" i="66" s="1"/>
  <c r="E10" i="50"/>
  <c r="R10" i="62"/>
  <c r="E10" i="56"/>
  <c r="AB9" i="50"/>
  <c r="AB9" i="52"/>
  <c r="T24" i="48"/>
  <c r="Q21" i="62"/>
  <c r="G64" i="64"/>
  <c r="BI11" i="64" s="1"/>
  <c r="AM64" i="50"/>
  <c r="AX64" i="52"/>
  <c r="BI54" i="52" s="1"/>
  <c r="BJ54" i="52" s="1"/>
  <c r="I64" i="56"/>
  <c r="BI13" i="56" s="1"/>
  <c r="BJ13" i="56" s="1"/>
  <c r="L64" i="64"/>
  <c r="BI16" i="64" s="1"/>
  <c r="BJ16" i="64" s="1"/>
  <c r="AN64" i="56"/>
  <c r="AB9" i="64"/>
  <c r="AB10" i="60"/>
  <c r="BA64" i="64"/>
  <c r="BI57" i="64" s="1"/>
  <c r="BJ57" i="64" s="1"/>
  <c r="AW64" i="56"/>
  <c r="BI53" i="56" s="1"/>
  <c r="BJ53" i="56" s="1"/>
  <c r="Q21" i="64"/>
  <c r="X64" i="52"/>
  <c r="BI28" i="52" s="1"/>
  <c r="BJ28" i="52" s="1"/>
  <c r="BE64" i="58"/>
  <c r="BI61" i="58" s="1"/>
  <c r="BJ61" i="58" s="1"/>
  <c r="BD64" i="46"/>
  <c r="BI60" i="46" s="1"/>
  <c r="BJ60" i="46" s="1"/>
  <c r="BC64" i="56"/>
  <c r="BI59" i="56" s="1"/>
  <c r="BJ59" i="56" s="1"/>
  <c r="AB9" i="60"/>
  <c r="E10" i="54"/>
  <c r="BA64" i="60"/>
  <c r="BI57" i="60" s="1"/>
  <c r="BJ57" i="60" s="1"/>
  <c r="I64" i="62"/>
  <c r="J64" i="46"/>
  <c r="BI14" i="46" s="1"/>
  <c r="BJ14" i="46" s="1"/>
  <c r="X64" i="62"/>
  <c r="BI28" i="62" s="1"/>
  <c r="BJ28" i="62" s="1"/>
  <c r="N64" i="56"/>
  <c r="N65" i="56" s="1"/>
  <c r="O19" i="66"/>
  <c r="E10" i="66"/>
  <c r="E10" i="62"/>
  <c r="E10" i="46"/>
  <c r="K65" i="54"/>
  <c r="BB64" i="58"/>
  <c r="BI58" i="58" s="1"/>
  <c r="BJ58" i="58" s="1"/>
  <c r="AN64" i="60"/>
  <c r="L64" i="58"/>
  <c r="AN64" i="52"/>
  <c r="AP64" i="50"/>
  <c r="P20" i="50"/>
  <c r="P64" i="58"/>
  <c r="BI20" i="58" s="1"/>
  <c r="BJ20" i="58" s="1"/>
  <c r="U64" i="46"/>
  <c r="BI25" i="46" s="1"/>
  <c r="BJ25" i="46" s="1"/>
  <c r="AZ64" i="64"/>
  <c r="BI56" i="64" s="1"/>
  <c r="BJ56" i="64" s="1"/>
  <c r="BE64" i="56"/>
  <c r="BI61" i="56" s="1"/>
  <c r="BJ61" i="56" s="1"/>
  <c r="BC64" i="50"/>
  <c r="BI59" i="50" s="1"/>
  <c r="BJ59" i="50" s="1"/>
  <c r="BB64" i="64"/>
  <c r="BI58" i="64" s="1"/>
  <c r="BJ58" i="64" s="1"/>
  <c r="G64" i="48"/>
  <c r="BI11" i="48" s="1"/>
  <c r="O64" i="62"/>
  <c r="BI19" i="62" s="1"/>
  <c r="BJ19" i="62" s="1"/>
  <c r="BD64" i="56"/>
  <c r="BI60" i="56" s="1"/>
  <c r="BJ60" i="56" s="1"/>
  <c r="AM64" i="66"/>
  <c r="Z64" i="52"/>
  <c r="BI30" i="52" s="1"/>
  <c r="BJ30" i="52" s="1"/>
  <c r="I13" i="66"/>
  <c r="AY64" i="58"/>
  <c r="BI55" i="58" s="1"/>
  <c r="BJ55" i="58" s="1"/>
  <c r="O19" i="56"/>
  <c r="E10" i="52"/>
  <c r="AT64" i="64"/>
  <c r="BI50" i="64" s="1"/>
  <c r="BJ50" i="64" s="1"/>
  <c r="X64" i="46"/>
  <c r="BI28" i="46" s="1"/>
  <c r="BJ28" i="46" s="1"/>
  <c r="BC64" i="46"/>
  <c r="BI59" i="46" s="1"/>
  <c r="BJ59" i="46" s="1"/>
  <c r="Y64" i="66"/>
  <c r="BI29" i="66" s="1"/>
  <c r="BJ29" i="66" s="1"/>
  <c r="AV64" i="54"/>
  <c r="BI52" i="54" s="1"/>
  <c r="BJ52" i="54" s="1"/>
  <c r="AO64" i="46"/>
  <c r="BD64" i="62"/>
  <c r="BI60" i="62" s="1"/>
  <c r="BJ60" i="62" s="1"/>
  <c r="V64" i="66"/>
  <c r="BI26" i="66" s="1"/>
  <c r="E10" i="48"/>
  <c r="AO64" i="54"/>
  <c r="L64" i="48"/>
  <c r="BI16" i="48" s="1"/>
  <c r="BJ16" i="48" s="1"/>
  <c r="V64" i="60"/>
  <c r="BI26" i="60" s="1"/>
  <c r="AM64" i="58"/>
  <c r="AA64" i="46"/>
  <c r="BI31" i="46" s="1"/>
  <c r="BJ31" i="46" s="1"/>
  <c r="V64" i="52"/>
  <c r="BI26" i="52" s="1"/>
  <c r="AO64" i="52"/>
  <c r="AZ64" i="56"/>
  <c r="BI56" i="56" s="1"/>
  <c r="BJ56" i="56" s="1"/>
  <c r="F32" i="64"/>
  <c r="F22" i="64" s="1"/>
  <c r="AT64" i="48"/>
  <c r="BI50" i="48" s="1"/>
  <c r="X64" i="48"/>
  <c r="BI28" i="48" s="1"/>
  <c r="BJ28" i="48" s="1"/>
  <c r="U64" i="56"/>
  <c r="BI25" i="56" s="1"/>
  <c r="BJ25" i="56" s="1"/>
  <c r="AT64" i="56"/>
  <c r="BI50" i="56" s="1"/>
  <c r="BJ50" i="56" s="1"/>
  <c r="BE64" i="62"/>
  <c r="BI61" i="62" s="1"/>
  <c r="BJ61" i="62" s="1"/>
  <c r="AW64" i="58"/>
  <c r="BI53" i="58" s="1"/>
  <c r="BJ53" i="58" s="1"/>
  <c r="E32" i="56"/>
  <c r="J64" i="64"/>
  <c r="X64" i="64"/>
  <c r="BI28" i="64" s="1"/>
  <c r="BJ28" i="64" s="1"/>
  <c r="AY64" i="64"/>
  <c r="BI55" i="64" s="1"/>
  <c r="BJ55" i="64" s="1"/>
  <c r="Z64" i="50"/>
  <c r="BI30" i="50" s="1"/>
  <c r="BJ30" i="50" s="1"/>
  <c r="BC64" i="48"/>
  <c r="BI59" i="48" s="1"/>
  <c r="BJ59" i="48" s="1"/>
  <c r="AP64" i="48"/>
  <c r="AV64" i="56"/>
  <c r="BI52" i="56" s="1"/>
  <c r="BJ52" i="56" s="1"/>
  <c r="E10" i="58"/>
  <c r="AP64" i="64"/>
  <c r="AZ64" i="58"/>
  <c r="BI56" i="58" s="1"/>
  <c r="BJ56" i="58" s="1"/>
  <c r="O64" i="58"/>
  <c r="BI19" i="58" s="1"/>
  <c r="BJ19" i="58" s="1"/>
  <c r="M64" i="52"/>
  <c r="Y64" i="62"/>
  <c r="BI29" i="62" s="1"/>
  <c r="BJ29" i="62" s="1"/>
  <c r="O64" i="48"/>
  <c r="BI19" i="48" s="1"/>
  <c r="BJ19" i="48" s="1"/>
  <c r="M64" i="54"/>
  <c r="Y64" i="48"/>
  <c r="BI29" i="48" s="1"/>
  <c r="BJ29" i="48" s="1"/>
  <c r="AO64" i="56"/>
  <c r="U64" i="60"/>
  <c r="BI25" i="60" s="1"/>
  <c r="BJ25" i="60" s="1"/>
  <c r="Q64" i="46"/>
  <c r="BI21" i="46" s="1"/>
  <c r="BJ21" i="46" s="1"/>
  <c r="BB64" i="56"/>
  <c r="BI58" i="56" s="1"/>
  <c r="BJ58" i="56" s="1"/>
  <c r="J14" i="54"/>
  <c r="AD34" i="60"/>
  <c r="AD65" i="60" s="1"/>
  <c r="AD34" i="58"/>
  <c r="AD65" i="58" s="1"/>
  <c r="T65" i="54"/>
  <c r="AD34" i="52"/>
  <c r="AD65" i="52" s="1"/>
  <c r="E22" i="54"/>
  <c r="G64" i="54"/>
  <c r="BI11" i="54" s="1"/>
  <c r="U25" i="66"/>
  <c r="E22" i="52"/>
  <c r="P20" i="48"/>
  <c r="AD34" i="64"/>
  <c r="AD65" i="64" s="1"/>
  <c r="Q21" i="60"/>
  <c r="I13" i="58"/>
  <c r="AD34" i="54"/>
  <c r="AD65" i="54" s="1"/>
  <c r="P20" i="56"/>
  <c r="N65" i="54"/>
  <c r="U25" i="46"/>
  <c r="J14" i="50"/>
  <c r="BF62" i="66"/>
  <c r="T24" i="50"/>
  <c r="AD34" i="46"/>
  <c r="AD65" i="46" s="1"/>
  <c r="J14" i="52"/>
  <c r="K15" i="52"/>
  <c r="K65" i="52" s="1"/>
  <c r="O19" i="54"/>
  <c r="I13" i="60"/>
  <c r="T24" i="58"/>
  <c r="T65" i="58" s="1"/>
  <c r="M17" i="56"/>
  <c r="I13" i="52"/>
  <c r="AD34" i="48"/>
  <c r="AD65" i="48" s="1"/>
  <c r="AM64" i="54"/>
  <c r="BC64" i="60"/>
  <c r="BI59" i="60" s="1"/>
  <c r="BJ59" i="60" s="1"/>
  <c r="L64" i="62"/>
  <c r="T64" i="46"/>
  <c r="BI24" i="46" s="1"/>
  <c r="BJ24" i="46" s="1"/>
  <c r="W64" i="52"/>
  <c r="BI27" i="52" s="1"/>
  <c r="BJ27" i="52" s="1"/>
  <c r="E22" i="58"/>
  <c r="F32" i="60"/>
  <c r="F22" i="60" s="1"/>
  <c r="O19" i="50"/>
  <c r="I64" i="50"/>
  <c r="M64" i="58"/>
  <c r="BI17" i="58" s="1"/>
  <c r="BJ17" i="58" s="1"/>
  <c r="AZ64" i="62"/>
  <c r="BI56" i="62" s="1"/>
  <c r="BJ56" i="62" s="1"/>
  <c r="AA64" i="58"/>
  <c r="BI31" i="58" s="1"/>
  <c r="BJ31" i="58" s="1"/>
  <c r="E32" i="48"/>
  <c r="J65" i="66"/>
  <c r="Q64" i="54"/>
  <c r="BI21" i="54" s="1"/>
  <c r="BJ21" i="54" s="1"/>
  <c r="AN64" i="58"/>
  <c r="W64" i="46"/>
  <c r="BI27" i="46" s="1"/>
  <c r="BJ27" i="46" s="1"/>
  <c r="F32" i="46"/>
  <c r="F22" i="46" s="1"/>
  <c r="L64" i="66"/>
  <c r="BI16" i="66" s="1"/>
  <c r="BJ16" i="66" s="1"/>
  <c r="F32" i="52"/>
  <c r="F22" i="52" s="1"/>
  <c r="N64" i="64"/>
  <c r="BI18" i="64" s="1"/>
  <c r="BJ18" i="64" s="1"/>
  <c r="AM64" i="48"/>
  <c r="U64" i="52"/>
  <c r="BI25" i="52" s="1"/>
  <c r="BJ25" i="52" s="1"/>
  <c r="AX64" i="66"/>
  <c r="BI54" i="66" s="1"/>
  <c r="BJ54" i="66" s="1"/>
  <c r="T64" i="48"/>
  <c r="BI24" i="48" s="1"/>
  <c r="BJ24" i="48" s="1"/>
  <c r="T64" i="66"/>
  <c r="BI24" i="66" s="1"/>
  <c r="BJ24" i="66" s="1"/>
  <c r="AP64" i="52"/>
  <c r="H12" i="64"/>
  <c r="E32" i="58"/>
  <c r="O19" i="58"/>
  <c r="E22" i="50"/>
  <c r="G22" i="46"/>
  <c r="E32" i="46"/>
  <c r="G64" i="58"/>
  <c r="BI11" i="58" s="1"/>
  <c r="Z64" i="46"/>
  <c r="BI30" i="46" s="1"/>
  <c r="BJ30" i="46" s="1"/>
  <c r="Y64" i="60"/>
  <c r="BI29" i="60" s="1"/>
  <c r="BJ29" i="60" s="1"/>
  <c r="U64" i="66"/>
  <c r="BI25" i="66" s="1"/>
  <c r="BJ25" i="66" s="1"/>
  <c r="U64" i="54"/>
  <c r="BI25" i="54" s="1"/>
  <c r="BJ25" i="54" s="1"/>
  <c r="E32" i="54"/>
  <c r="T64" i="64"/>
  <c r="BI24" i="64" s="1"/>
  <c r="BJ24" i="64" s="1"/>
  <c r="AW64" i="64"/>
  <c r="BI53" i="64" s="1"/>
  <c r="BJ53" i="64" s="1"/>
  <c r="F32" i="66"/>
  <c r="F22" i="66" s="1"/>
  <c r="BA64" i="58"/>
  <c r="BI57" i="58" s="1"/>
  <c r="BJ57" i="58" s="1"/>
  <c r="E32" i="52"/>
  <c r="L64" i="60"/>
  <c r="BI16" i="60" s="1"/>
  <c r="BJ16" i="60" s="1"/>
  <c r="F32" i="56"/>
  <c r="F22" i="56" s="1"/>
  <c r="BF64" i="58"/>
  <c r="AU64" i="66"/>
  <c r="BI51" i="66" s="1"/>
  <c r="BJ51" i="66" s="1"/>
  <c r="Y64" i="52"/>
  <c r="BI29" i="52" s="1"/>
  <c r="BJ29" i="52" s="1"/>
  <c r="F32" i="58"/>
  <c r="F22" i="58" s="1"/>
  <c r="BB64" i="62"/>
  <c r="BI58" i="62" s="1"/>
  <c r="BJ58" i="62" s="1"/>
  <c r="AM64" i="46"/>
  <c r="BB64" i="52"/>
  <c r="BI58" i="52" s="1"/>
  <c r="BJ58" i="52" s="1"/>
  <c r="O64" i="52"/>
  <c r="BI19" i="52" s="1"/>
  <c r="BJ19" i="52" s="1"/>
  <c r="AZ64" i="48"/>
  <c r="BI56" i="48" s="1"/>
  <c r="BJ56" i="48" s="1"/>
  <c r="E22" i="64"/>
  <c r="AA64" i="62"/>
  <c r="BI31" i="62" s="1"/>
  <c r="BJ31" i="62" s="1"/>
  <c r="V64" i="64"/>
  <c r="BI26" i="64" s="1"/>
  <c r="P64" i="52"/>
  <c r="AV64" i="60"/>
  <c r="BI52" i="60" s="1"/>
  <c r="BJ52" i="60" s="1"/>
  <c r="AW64" i="54"/>
  <c r="BI53" i="54" s="1"/>
  <c r="BJ53" i="54" s="1"/>
  <c r="F32" i="50"/>
  <c r="F22" i="50" s="1"/>
  <c r="T65" i="56"/>
  <c r="F32" i="54"/>
  <c r="F22" i="54" s="1"/>
  <c r="N65" i="60"/>
  <c r="AZ64" i="52"/>
  <c r="BI56" i="52" s="1"/>
  <c r="BJ56" i="52" s="1"/>
  <c r="L64" i="46"/>
  <c r="BC64" i="64"/>
  <c r="BI59" i="64" s="1"/>
  <c r="BJ59" i="64" s="1"/>
  <c r="J64" i="48"/>
  <c r="BI14" i="48" s="1"/>
  <c r="BJ14" i="48" s="1"/>
  <c r="O64" i="66"/>
  <c r="BI19" i="66" s="1"/>
  <c r="BJ19" i="66" s="1"/>
  <c r="M17" i="60"/>
  <c r="E22" i="48"/>
  <c r="AT64" i="50"/>
  <c r="BI50" i="50" s="1"/>
  <c r="I64" i="54"/>
  <c r="BI13" i="54" s="1"/>
  <c r="BJ13" i="54" s="1"/>
  <c r="G22" i="66"/>
  <c r="E32" i="66"/>
  <c r="M64" i="46"/>
  <c r="AZ64" i="66"/>
  <c r="BI56" i="66" s="1"/>
  <c r="BJ56" i="66" s="1"/>
  <c r="Z64" i="56"/>
  <c r="BI30" i="56" s="1"/>
  <c r="BJ30" i="56" s="1"/>
  <c r="E32" i="64"/>
  <c r="P64" i="66"/>
  <c r="BI20" i="66" s="1"/>
  <c r="BJ20" i="66" s="1"/>
  <c r="AU64" i="52"/>
  <c r="BI51" i="52" s="1"/>
  <c r="BJ51" i="52" s="1"/>
  <c r="O64" i="60"/>
  <c r="BI19" i="60" s="1"/>
  <c r="BJ19" i="60" s="1"/>
  <c r="E32" i="50"/>
  <c r="N64" i="62"/>
  <c r="BI18" i="62" s="1"/>
  <c r="BJ18" i="62" s="1"/>
  <c r="BB64" i="54"/>
  <c r="BI58" i="54" s="1"/>
  <c r="BJ58" i="54" s="1"/>
  <c r="AP64" i="66"/>
  <c r="E32" i="62"/>
  <c r="L64" i="50"/>
  <c r="P64" i="60"/>
  <c r="BI20" i="60" s="1"/>
  <c r="BJ20" i="60" s="1"/>
  <c r="AP64" i="62"/>
  <c r="N64" i="48"/>
  <c r="BI18" i="48" s="1"/>
  <c r="BJ18" i="48" s="1"/>
  <c r="AT64" i="66"/>
  <c r="BI50" i="66" s="1"/>
  <c r="T64" i="62"/>
  <c r="BI24" i="62" s="1"/>
  <c r="BJ24" i="62" s="1"/>
  <c r="Q64" i="64"/>
  <c r="BI21" i="64" s="1"/>
  <c r="BJ21" i="64" s="1"/>
  <c r="J64" i="60"/>
  <c r="BD64" i="66"/>
  <c r="BI60" i="66" s="1"/>
  <c r="BJ60" i="66" s="1"/>
  <c r="Q64" i="58"/>
  <c r="BI21" i="58" s="1"/>
  <c r="BJ21" i="58" s="1"/>
  <c r="BC64" i="52"/>
  <c r="BI59" i="52" s="1"/>
  <c r="BJ59" i="52" s="1"/>
  <c r="AO64" i="48"/>
  <c r="I64" i="64"/>
  <c r="O64" i="64"/>
  <c r="BI19" i="64" s="1"/>
  <c r="BJ19" i="64" s="1"/>
  <c r="AW64" i="60"/>
  <c r="BI53" i="60" s="1"/>
  <c r="BJ53" i="60" s="1"/>
  <c r="Q64" i="66"/>
  <c r="BI21" i="66" s="1"/>
  <c r="BJ21" i="66" s="1"/>
  <c r="U25" i="64"/>
  <c r="AA64" i="54"/>
  <c r="BI31" i="54" s="1"/>
  <c r="BJ31" i="54" s="1"/>
  <c r="Q64" i="52"/>
  <c r="BI21" i="52" s="1"/>
  <c r="BJ21" i="52" s="1"/>
  <c r="BA64" i="56"/>
  <c r="BI57" i="56" s="1"/>
  <c r="BJ57" i="56" s="1"/>
  <c r="U64" i="50"/>
  <c r="BI25" i="50" s="1"/>
  <c r="BJ25" i="50" s="1"/>
  <c r="Z64" i="54"/>
  <c r="BI30" i="54" s="1"/>
  <c r="BJ30" i="54" s="1"/>
  <c r="U25" i="50"/>
  <c r="N64" i="66"/>
  <c r="BI18" i="66" s="1"/>
  <c r="BJ18" i="66" s="1"/>
  <c r="AW64" i="52"/>
  <c r="BI53" i="52" s="1"/>
  <c r="BJ53" i="52" s="1"/>
  <c r="Z64" i="58"/>
  <c r="BI30" i="58" s="1"/>
  <c r="BJ30" i="58" s="1"/>
  <c r="X64" i="58"/>
  <c r="BI28" i="58" s="1"/>
  <c r="BJ28" i="58" s="1"/>
  <c r="J64" i="56"/>
  <c r="BI14" i="56" s="1"/>
  <c r="BJ14" i="56" s="1"/>
  <c r="L64" i="52"/>
  <c r="BI16" i="52" s="1"/>
  <c r="BJ16" i="52" s="1"/>
  <c r="I64" i="58"/>
  <c r="BI13" i="58" s="1"/>
  <c r="BJ13" i="58" s="1"/>
  <c r="AO64" i="66"/>
  <c r="Z64" i="60"/>
  <c r="BI30" i="60" s="1"/>
  <c r="BJ30" i="60" s="1"/>
  <c r="BD64" i="52"/>
  <c r="BI60" i="52" s="1"/>
  <c r="BJ60" i="52" s="1"/>
  <c r="X64" i="60"/>
  <c r="BI28" i="60" s="1"/>
  <c r="BJ28" i="60" s="1"/>
  <c r="V64" i="58"/>
  <c r="BI26" i="58" s="1"/>
  <c r="AA64" i="56"/>
  <c r="BI31" i="56" s="1"/>
  <c r="BJ31" i="56" s="1"/>
  <c r="G22" i="60"/>
  <c r="E32" i="60"/>
  <c r="AX64" i="46"/>
  <c r="BI54" i="46" s="1"/>
  <c r="BJ54" i="46" s="1"/>
  <c r="Q64" i="48"/>
  <c r="BI21" i="48" s="1"/>
  <c r="BJ21" i="48" s="1"/>
  <c r="G22" i="62"/>
  <c r="F32" i="62"/>
  <c r="F22" i="62" s="1"/>
  <c r="AD34" i="50"/>
  <c r="AD65" i="50" s="1"/>
  <c r="F32" i="48"/>
  <c r="F22" i="48" s="1"/>
  <c r="M64" i="62"/>
  <c r="BI17" i="62" s="1"/>
  <c r="BJ17" i="62" s="1"/>
  <c r="AY64" i="54"/>
  <c r="BI55" i="54" s="1"/>
  <c r="BJ55" i="54" s="1"/>
  <c r="Y64" i="50"/>
  <c r="BI29" i="50" s="1"/>
  <c r="BJ29" i="50" s="1"/>
  <c r="AY64" i="52"/>
  <c r="BI55" i="52" s="1"/>
  <c r="BJ55" i="52" s="1"/>
  <c r="AW64" i="62"/>
  <c r="BI53" i="62" s="1"/>
  <c r="BJ53" i="62" s="1"/>
  <c r="BF64" i="54"/>
  <c r="N64" i="58"/>
  <c r="BI18" i="58" s="1"/>
  <c r="BJ18" i="58" s="1"/>
  <c r="AT64" i="62"/>
  <c r="BI50" i="62" s="1"/>
  <c r="AA64" i="52"/>
  <c r="BI31" i="52" s="1"/>
  <c r="BJ31" i="52" s="1"/>
  <c r="G22" i="56"/>
  <c r="G11" i="54"/>
  <c r="R9" i="60"/>
  <c r="R10" i="60"/>
  <c r="R10" i="48"/>
  <c r="R9" i="48"/>
  <c r="R9" i="56"/>
  <c r="R10" i="56"/>
  <c r="R9" i="62"/>
  <c r="R10" i="50"/>
  <c r="R9" i="50"/>
  <c r="R10" i="66"/>
  <c r="R9" i="66"/>
  <c r="R9" i="54"/>
  <c r="R10" i="54"/>
  <c r="R10" i="64"/>
  <c r="R9" i="64"/>
  <c r="R10" i="58"/>
  <c r="R9" i="58"/>
  <c r="R10" i="46"/>
  <c r="R9" i="46"/>
  <c r="R10" i="52"/>
  <c r="R9" i="52"/>
  <c r="H64" i="56"/>
  <c r="H64" i="58"/>
  <c r="BI12" i="58" s="1"/>
  <c r="BJ12" i="58" s="1"/>
  <c r="H64" i="62"/>
  <c r="H64" i="46"/>
  <c r="H64" i="64"/>
  <c r="BI12" i="64" s="1"/>
  <c r="BJ12" i="64" s="1"/>
  <c r="H64" i="52"/>
  <c r="H64" i="66"/>
  <c r="BI12" i="66" s="1"/>
  <c r="BJ12" i="66" s="1"/>
  <c r="H64" i="60"/>
  <c r="BI12" i="60" s="1"/>
  <c r="BJ12" i="60" s="1"/>
  <c r="H64" i="48"/>
  <c r="H64" i="50"/>
  <c r="BI12" i="50" s="1"/>
  <c r="BJ12" i="50" s="1"/>
  <c r="H64" i="54"/>
  <c r="F64" i="64" l="1"/>
  <c r="F65" i="64" s="1"/>
  <c r="BH10" i="66"/>
  <c r="N65" i="50"/>
  <c r="BF65" i="52"/>
  <c r="BI62" i="46"/>
  <c r="BJ62" i="46" s="1"/>
  <c r="F64" i="58"/>
  <c r="F65" i="58" s="1"/>
  <c r="F64" i="54"/>
  <c r="F65" i="54" s="1"/>
  <c r="J65" i="62"/>
  <c r="I65" i="66"/>
  <c r="U65" i="64"/>
  <c r="O65" i="46"/>
  <c r="J65" i="52"/>
  <c r="I65" i="60"/>
  <c r="J65" i="54"/>
  <c r="P65" i="64"/>
  <c r="Q65" i="60"/>
  <c r="BJ62" i="66"/>
  <c r="BJ50" i="66"/>
  <c r="AB64" i="66"/>
  <c r="BH10" i="64"/>
  <c r="BI10" i="64" s="1"/>
  <c r="BJ10" i="64" s="1"/>
  <c r="BI13" i="64"/>
  <c r="BJ13" i="64" s="1"/>
  <c r="M65" i="64"/>
  <c r="K15" i="64"/>
  <c r="K65" i="64" s="1"/>
  <c r="BJ62" i="64"/>
  <c r="BJ11" i="64"/>
  <c r="BI14" i="64"/>
  <c r="BJ14" i="64" s="1"/>
  <c r="J14" i="64"/>
  <c r="J65" i="64" s="1"/>
  <c r="BH9" i="64"/>
  <c r="P65" i="62"/>
  <c r="Q65" i="62"/>
  <c r="K15" i="62"/>
  <c r="K65" i="62" s="1"/>
  <c r="BH10" i="62"/>
  <c r="F10" i="62" s="1"/>
  <c r="BI12" i="62"/>
  <c r="BJ12" i="62" s="1"/>
  <c r="BJ50" i="62"/>
  <c r="BI13" i="62"/>
  <c r="BJ13" i="62" s="1"/>
  <c r="BF65" i="62"/>
  <c r="U65" i="62"/>
  <c r="BI62" i="62"/>
  <c r="BI16" i="62"/>
  <c r="BJ16" i="62" s="1"/>
  <c r="BH9" i="62"/>
  <c r="L16" i="62"/>
  <c r="L65" i="62" s="1"/>
  <c r="H12" i="62"/>
  <c r="H65" i="62" s="1"/>
  <c r="BH10" i="60"/>
  <c r="F10" i="60" s="1"/>
  <c r="K15" i="60"/>
  <c r="K65" i="60" s="1"/>
  <c r="BI14" i="60"/>
  <c r="BJ14" i="60" s="1"/>
  <c r="BH9" i="60"/>
  <c r="BI62" i="60"/>
  <c r="BJ62" i="60" s="1"/>
  <c r="BF62" i="60"/>
  <c r="BH10" i="58"/>
  <c r="BI10" i="58" s="1"/>
  <c r="BJ10" i="58" s="1"/>
  <c r="BH9" i="58"/>
  <c r="L65" i="58"/>
  <c r="BI62" i="58"/>
  <c r="BJ62" i="58" s="1"/>
  <c r="BI14" i="58"/>
  <c r="BJ14" i="58" s="1"/>
  <c r="BJ11" i="58"/>
  <c r="BI16" i="58"/>
  <c r="BJ16" i="58" s="1"/>
  <c r="BI12" i="56"/>
  <c r="BJ12" i="56" s="1"/>
  <c r="BH10" i="56"/>
  <c r="BI20" i="56"/>
  <c r="BJ20" i="56" s="1"/>
  <c r="K15" i="56"/>
  <c r="K65" i="56" s="1"/>
  <c r="BH9" i="56"/>
  <c r="H12" i="56"/>
  <c r="H65" i="56" s="1"/>
  <c r="BI17" i="56"/>
  <c r="BJ17" i="56" s="1"/>
  <c r="BI62" i="56"/>
  <c r="BI18" i="56"/>
  <c r="BJ18" i="56" s="1"/>
  <c r="BF62" i="56"/>
  <c r="BF65" i="56" s="1"/>
  <c r="BH10" i="54"/>
  <c r="P65" i="54"/>
  <c r="BI17" i="54"/>
  <c r="BJ17" i="54" s="1"/>
  <c r="L65" i="54"/>
  <c r="BJ11" i="54"/>
  <c r="BI62" i="54"/>
  <c r="BJ62" i="54" s="1"/>
  <c r="BI12" i="54"/>
  <c r="BJ12" i="54" s="1"/>
  <c r="BH9" i="54"/>
  <c r="O65" i="54"/>
  <c r="H12" i="54"/>
  <c r="H65" i="54" s="1"/>
  <c r="BI16" i="54"/>
  <c r="BJ16" i="54" s="1"/>
  <c r="BH10" i="52"/>
  <c r="F10" i="52" s="1"/>
  <c r="N65" i="52"/>
  <c r="G65" i="52"/>
  <c r="BI11" i="52"/>
  <c r="BI20" i="52"/>
  <c r="BJ20" i="52" s="1"/>
  <c r="AB64" i="52"/>
  <c r="R64" i="52" s="1"/>
  <c r="BI12" i="52"/>
  <c r="BJ12" i="52" s="1"/>
  <c r="BH9" i="52"/>
  <c r="BI17" i="52"/>
  <c r="BJ17" i="52" s="1"/>
  <c r="P65" i="50"/>
  <c r="BH10" i="50"/>
  <c r="F10" i="50" s="1"/>
  <c r="Q65" i="50"/>
  <c r="T65" i="50"/>
  <c r="G65" i="50"/>
  <c r="BI13" i="50"/>
  <c r="BJ13" i="50" s="1"/>
  <c r="BH9" i="50"/>
  <c r="BJ50" i="50"/>
  <c r="BJ11" i="50"/>
  <c r="M65" i="50"/>
  <c r="BI16" i="50"/>
  <c r="BJ16" i="50" s="1"/>
  <c r="L16" i="50"/>
  <c r="L65" i="50" s="1"/>
  <c r="BI15" i="50"/>
  <c r="BJ15" i="50" s="1"/>
  <c r="BH10" i="48"/>
  <c r="F10" i="48" s="1"/>
  <c r="M65" i="48"/>
  <c r="U65" i="48"/>
  <c r="BI25" i="48"/>
  <c r="BJ25" i="48" s="1"/>
  <c r="BI12" i="48"/>
  <c r="BJ12" i="48" s="1"/>
  <c r="BH9" i="48"/>
  <c r="BJ50" i="48"/>
  <c r="BJ11" i="48"/>
  <c r="BH10" i="46"/>
  <c r="F10" i="46" s="1"/>
  <c r="F64" i="46"/>
  <c r="F65" i="46" s="1"/>
  <c r="BF65" i="46"/>
  <c r="AB64" i="46"/>
  <c r="R64" i="46" s="1"/>
  <c r="BI18" i="46"/>
  <c r="BJ18" i="46" s="1"/>
  <c r="BI17" i="46"/>
  <c r="BJ17" i="46" s="1"/>
  <c r="BI12" i="46"/>
  <c r="BJ12" i="46" s="1"/>
  <c r="BH9" i="46"/>
  <c r="BI16" i="46"/>
  <c r="BJ16" i="46" s="1"/>
  <c r="H12" i="46"/>
  <c r="H65" i="46" s="1"/>
  <c r="I65" i="52"/>
  <c r="L65" i="56"/>
  <c r="K15" i="48"/>
  <c r="K65" i="48" s="1"/>
  <c r="BF65" i="48"/>
  <c r="I13" i="48"/>
  <c r="I65" i="48" s="1"/>
  <c r="AB64" i="56"/>
  <c r="R64" i="56" s="1"/>
  <c r="AB64" i="62"/>
  <c r="R64" i="62" s="1"/>
  <c r="Q65" i="56"/>
  <c r="AB64" i="54"/>
  <c r="R64" i="54" s="1"/>
  <c r="AB64" i="60"/>
  <c r="R64" i="60" s="1"/>
  <c r="O65" i="48"/>
  <c r="J65" i="50"/>
  <c r="J65" i="46"/>
  <c r="AB64" i="58"/>
  <c r="R64" i="58" s="1"/>
  <c r="O65" i="50"/>
  <c r="BF65" i="66"/>
  <c r="BF65" i="64"/>
  <c r="AB64" i="50"/>
  <c r="R64" i="50" s="1"/>
  <c r="AB64" i="64"/>
  <c r="R64" i="64" s="1"/>
  <c r="L65" i="48"/>
  <c r="M65" i="60"/>
  <c r="P65" i="56"/>
  <c r="R64" i="66"/>
  <c r="AB64" i="48"/>
  <c r="R64" i="48" s="1"/>
  <c r="AD34" i="62"/>
  <c r="AD65" i="62" s="1"/>
  <c r="M65" i="66"/>
  <c r="O65" i="52"/>
  <c r="F64" i="66"/>
  <c r="F65" i="66" s="1"/>
  <c r="K15" i="46"/>
  <c r="K65" i="46" s="1"/>
  <c r="AD34" i="66"/>
  <c r="AD65" i="66" s="1"/>
  <c r="U65" i="58"/>
  <c r="P65" i="48"/>
  <c r="U65" i="56"/>
  <c r="G65" i="58"/>
  <c r="K15" i="58"/>
  <c r="K65" i="58" s="1"/>
  <c r="L65" i="64"/>
  <c r="G65" i="64"/>
  <c r="P65" i="46"/>
  <c r="G65" i="48"/>
  <c r="I65" i="62"/>
  <c r="Q65" i="46"/>
  <c r="M65" i="54"/>
  <c r="G65" i="54"/>
  <c r="I65" i="46"/>
  <c r="U65" i="60"/>
  <c r="U65" i="46"/>
  <c r="T65" i="48"/>
  <c r="F64" i="48"/>
  <c r="F65" i="48" s="1"/>
  <c r="F64" i="52"/>
  <c r="F65" i="52" s="1"/>
  <c r="O65" i="56"/>
  <c r="I65" i="56"/>
  <c r="P65" i="58"/>
  <c r="F64" i="60"/>
  <c r="F65" i="60" s="1"/>
  <c r="O65" i="62"/>
  <c r="J65" i="48"/>
  <c r="U65" i="52"/>
  <c r="F64" i="56"/>
  <c r="F65" i="56" s="1"/>
  <c r="M65" i="56"/>
  <c r="BF65" i="50"/>
  <c r="F64" i="62"/>
  <c r="F65" i="62" s="1"/>
  <c r="U65" i="54"/>
  <c r="F64" i="50"/>
  <c r="F65" i="50" s="1"/>
  <c r="M65" i="52"/>
  <c r="I65" i="50"/>
  <c r="T65" i="64"/>
  <c r="M65" i="62"/>
  <c r="U65" i="50"/>
  <c r="O65" i="58"/>
  <c r="O65" i="66"/>
  <c r="Q65" i="54"/>
  <c r="J65" i="60"/>
  <c r="T65" i="62"/>
  <c r="U65" i="66"/>
  <c r="L65" i="46"/>
  <c r="E22" i="60"/>
  <c r="G64" i="60"/>
  <c r="N65" i="66"/>
  <c r="L65" i="52"/>
  <c r="BF65" i="58"/>
  <c r="L65" i="66"/>
  <c r="G64" i="62"/>
  <c r="BI11" i="62" s="1"/>
  <c r="E22" i="62"/>
  <c r="N65" i="62"/>
  <c r="E22" i="66"/>
  <c r="G64" i="66"/>
  <c r="Q65" i="52"/>
  <c r="L65" i="60"/>
  <c r="I65" i="54"/>
  <c r="I65" i="58"/>
  <c r="I65" i="64"/>
  <c r="N65" i="58"/>
  <c r="Q65" i="58"/>
  <c r="Q65" i="64"/>
  <c r="E22" i="56"/>
  <c r="G64" i="56"/>
  <c r="N65" i="48"/>
  <c r="N65" i="64"/>
  <c r="O65" i="64"/>
  <c r="O65" i="60"/>
  <c r="P65" i="52"/>
  <c r="T65" i="46"/>
  <c r="Q65" i="66"/>
  <c r="E22" i="46"/>
  <c r="G64" i="46"/>
  <c r="BI11" i="46" s="1"/>
  <c r="BF65" i="54"/>
  <c r="M65" i="58"/>
  <c r="T65" i="66"/>
  <c r="Q65" i="48"/>
  <c r="P65" i="66"/>
  <c r="J65" i="56"/>
  <c r="P65" i="60"/>
  <c r="M65" i="46"/>
  <c r="G11" i="48"/>
  <c r="G11" i="58"/>
  <c r="G11" i="50"/>
  <c r="G11" i="46"/>
  <c r="G11" i="56"/>
  <c r="G11" i="64"/>
  <c r="G11" i="66"/>
  <c r="G11" i="60"/>
  <c r="G11" i="52"/>
  <c r="F10" i="66"/>
  <c r="H65" i="64"/>
  <c r="E64" i="64"/>
  <c r="H65" i="52"/>
  <c r="E64" i="52"/>
  <c r="H65" i="50"/>
  <c r="E64" i="50"/>
  <c r="H65" i="66"/>
  <c r="H65" i="58"/>
  <c r="E64" i="58"/>
  <c r="E64" i="54"/>
  <c r="H65" i="48"/>
  <c r="E64" i="48"/>
  <c r="H65" i="60"/>
  <c r="BI10" i="54" l="1"/>
  <c r="BJ10" i="54" s="1"/>
  <c r="F10" i="58"/>
  <c r="E23" i="245"/>
  <c r="F23" i="245" s="1"/>
  <c r="E59" i="245"/>
  <c r="F59" i="245" s="1"/>
  <c r="G65" i="66"/>
  <c r="E65" i="66" s="1"/>
  <c r="BI11" i="66"/>
  <c r="BI10" i="66"/>
  <c r="BJ10" i="66" s="1"/>
  <c r="F10" i="64"/>
  <c r="BJ9" i="64"/>
  <c r="BI9" i="64"/>
  <c r="BI9" i="62"/>
  <c r="BJ11" i="62"/>
  <c r="BI10" i="62"/>
  <c r="BJ10" i="62" s="1"/>
  <c r="BJ62" i="62"/>
  <c r="BF65" i="60"/>
  <c r="E64" i="60"/>
  <c r="BI11" i="60"/>
  <c r="BI10" i="60"/>
  <c r="BJ10" i="60" s="1"/>
  <c r="BJ9" i="58"/>
  <c r="BI9" i="58"/>
  <c r="BJ62" i="56"/>
  <c r="G65" i="56"/>
  <c r="E65" i="56" s="1"/>
  <c r="BI11" i="56"/>
  <c r="BI10" i="56"/>
  <c r="BJ10" i="56" s="1"/>
  <c r="F10" i="54"/>
  <c r="BJ9" i="54"/>
  <c r="BI9" i="54"/>
  <c r="BI10" i="52"/>
  <c r="BJ10" i="52" s="1"/>
  <c r="BJ11" i="52"/>
  <c r="BI9" i="52"/>
  <c r="BJ9" i="50"/>
  <c r="BI9" i="50"/>
  <c r="BI10" i="50"/>
  <c r="BJ10" i="50" s="1"/>
  <c r="BJ9" i="48"/>
  <c r="BI9" i="48"/>
  <c r="BI10" i="48"/>
  <c r="BJ10" i="48" s="1"/>
  <c r="BI10" i="46"/>
  <c r="BJ10" i="46" s="1"/>
  <c r="BI9" i="46"/>
  <c r="BJ11" i="46"/>
  <c r="BJ9" i="46" s="1"/>
  <c r="F10" i="56"/>
  <c r="E19" i="245"/>
  <c r="F19" i="245" s="1"/>
  <c r="G11" i="62"/>
  <c r="G65" i="46"/>
  <c r="E65" i="46" s="1"/>
  <c r="E65" i="50"/>
  <c r="G65" i="62"/>
  <c r="E65" i="62" s="1"/>
  <c r="E64" i="66"/>
  <c r="G65" i="60"/>
  <c r="E65" i="60" s="1"/>
  <c r="E64" i="62"/>
  <c r="E65" i="54"/>
  <c r="E64" i="56"/>
  <c r="E65" i="48"/>
  <c r="E65" i="58"/>
  <c r="E65" i="64"/>
  <c r="E65" i="52"/>
  <c r="E64" i="46"/>
  <c r="E17" i="245" l="1"/>
  <c r="F17" i="245" s="1"/>
  <c r="E12" i="245"/>
  <c r="F12" i="245" s="1"/>
  <c r="E14" i="245"/>
  <c r="F14" i="245" s="1"/>
  <c r="E58" i="245"/>
  <c r="F58" i="245" s="1"/>
  <c r="BI9" i="66"/>
  <c r="BJ11" i="66"/>
  <c r="BJ9" i="66" s="1"/>
  <c r="BJ9" i="62"/>
  <c r="BJ11" i="60"/>
  <c r="BJ9" i="60" s="1"/>
  <c r="BI9" i="60"/>
  <c r="BJ11" i="56"/>
  <c r="BJ9" i="56" s="1"/>
  <c r="BI9" i="56"/>
  <c r="BJ9" i="52"/>
  <c r="E15" i="245" l="1"/>
  <c r="F15" i="245" s="1"/>
  <c r="E13" i="245"/>
  <c r="F13" i="245" s="1"/>
  <c r="E18" i="245"/>
  <c r="F18" i="245" s="1"/>
  <c r="E16" i="245"/>
  <c r="F16" i="245" s="1"/>
  <c r="E22" i="245"/>
  <c r="F22" i="245" s="1"/>
  <c r="E11" i="245" l="1"/>
  <c r="F11" i="245" s="1"/>
  <c r="E9" i="245" l="1"/>
  <c r="F9" i="245" s="1"/>
  <c r="E10" i="245" l="1"/>
  <c r="F10" i="245" s="1"/>
  <c r="E7" i="245" l="1"/>
  <c r="E8" i="245"/>
  <c r="V26" i="64" l="1"/>
  <c r="V65" i="64" s="1"/>
  <c r="V26" i="50"/>
  <c r="V65" i="50" s="1"/>
  <c r="V26" i="60" l="1"/>
  <c r="V65" i="60" s="1"/>
  <c r="V26" i="54"/>
  <c r="V65" i="54" s="1"/>
  <c r="V26" i="58"/>
  <c r="V65" i="58" s="1"/>
  <c r="V26" i="46"/>
  <c r="V65" i="46" s="1"/>
  <c r="V26" i="56"/>
  <c r="V65" i="56" s="1"/>
  <c r="V26" i="62"/>
  <c r="V65" i="62" s="1"/>
  <c r="V26" i="66"/>
  <c r="V65" i="66" s="1"/>
  <c r="V26" i="52"/>
  <c r="V65" i="52" s="1"/>
  <c r="V26" i="48"/>
  <c r="V65" i="48" s="1"/>
  <c r="W27" i="58" l="1"/>
  <c r="W65" i="58" s="1"/>
  <c r="W27" i="50"/>
  <c r="W65" i="50" s="1"/>
  <c r="W27" i="48"/>
  <c r="W65" i="48" s="1"/>
  <c r="E24" i="245" l="1"/>
  <c r="F24" i="245" s="1"/>
  <c r="W27" i="52"/>
  <c r="W65" i="52" s="1"/>
  <c r="W27" i="62"/>
  <c r="W65" i="62" s="1"/>
  <c r="W27" i="64"/>
  <c r="W65" i="64" s="1"/>
  <c r="W27" i="46"/>
  <c r="W65" i="46" s="1"/>
  <c r="W27" i="60"/>
  <c r="W65" i="60" s="1"/>
  <c r="W27" i="56"/>
  <c r="W65" i="56" s="1"/>
  <c r="W27" i="66"/>
  <c r="W65" i="66" s="1"/>
  <c r="W27" i="54"/>
  <c r="W65" i="54" s="1"/>
  <c r="X28" i="56" l="1"/>
  <c r="X65" i="56" s="1"/>
  <c r="X28" i="64"/>
  <c r="X65" i="64" s="1"/>
  <c r="X28" i="48"/>
  <c r="X65" i="48" s="1"/>
  <c r="X28" i="58"/>
  <c r="X65" i="58" s="1"/>
  <c r="X28" i="62" l="1"/>
  <c r="X65" i="62" s="1"/>
  <c r="X28" i="52"/>
  <c r="X65" i="52" s="1"/>
  <c r="X28" i="60"/>
  <c r="X65" i="60" s="1"/>
  <c r="X28" i="50"/>
  <c r="X65" i="50" s="1"/>
  <c r="X28" i="66"/>
  <c r="X65" i="66" s="1"/>
  <c r="X28" i="46"/>
  <c r="X65" i="46" s="1"/>
  <c r="X28" i="54"/>
  <c r="X65" i="54" s="1"/>
  <c r="E25" i="245" l="1"/>
  <c r="F25" i="245" s="1"/>
  <c r="Y29" i="60"/>
  <c r="Y65" i="60" s="1"/>
  <c r="Y29" i="52"/>
  <c r="Y65" i="52" s="1"/>
  <c r="Y29" i="46"/>
  <c r="Y65" i="46" s="1"/>
  <c r="Y29" i="64" l="1"/>
  <c r="Y65" i="64" s="1"/>
  <c r="Y29" i="62"/>
  <c r="Y65" i="62" s="1"/>
  <c r="Y29" i="48"/>
  <c r="Y65" i="48" s="1"/>
  <c r="Y29" i="50"/>
  <c r="Y65" i="50" s="1"/>
  <c r="Y29" i="54"/>
  <c r="Y65" i="54" s="1"/>
  <c r="Y29" i="56"/>
  <c r="Y65" i="56" s="1"/>
  <c r="Y29" i="66"/>
  <c r="Y65" i="66" s="1"/>
  <c r="Y29" i="58"/>
  <c r="Y65" i="58" s="1"/>
  <c r="Z30" i="58" l="1"/>
  <c r="Z65" i="58" s="1"/>
  <c r="Z30" i="46"/>
  <c r="Z65" i="46" s="1"/>
  <c r="Z30" i="62"/>
  <c r="Z65" i="62" s="1"/>
  <c r="Z30" i="64"/>
  <c r="Z65" i="64" s="1"/>
  <c r="Z30" i="52"/>
  <c r="Z65" i="52" s="1"/>
  <c r="Z30" i="56"/>
  <c r="Z65" i="56" s="1"/>
  <c r="Z30" i="50"/>
  <c r="Z65" i="50" s="1"/>
  <c r="Z30" i="66"/>
  <c r="Z65" i="66" s="1"/>
  <c r="E26" i="245" l="1"/>
  <c r="F26" i="245" s="1"/>
  <c r="Z30" i="60"/>
  <c r="Z65" i="60" s="1"/>
  <c r="Z30" i="48"/>
  <c r="Z65" i="48" s="1"/>
  <c r="Z30" i="54"/>
  <c r="Z65" i="54" s="1"/>
  <c r="E27" i="245" l="1"/>
  <c r="F27" i="245" s="1"/>
  <c r="AA31" i="62"/>
  <c r="AA65" i="62" s="1"/>
  <c r="AA31" i="64"/>
  <c r="AA65" i="64" s="1"/>
  <c r="AA31" i="50" l="1"/>
  <c r="AA65" i="50" s="1"/>
  <c r="AA31" i="54"/>
  <c r="AA65" i="54" s="1"/>
  <c r="AA31" i="46"/>
  <c r="AA65" i="46" s="1"/>
  <c r="AA31" i="58"/>
  <c r="AA65" i="58" s="1"/>
  <c r="AA31" i="48"/>
  <c r="AA65" i="48" s="1"/>
  <c r="AA31" i="60"/>
  <c r="AA65" i="60" s="1"/>
  <c r="AA31" i="66"/>
  <c r="AA65" i="66" s="1"/>
  <c r="AA31" i="52"/>
  <c r="AA65" i="52" s="1"/>
  <c r="AA31" i="56"/>
  <c r="AA65" i="56" s="1"/>
  <c r="E28" i="245" l="1"/>
  <c r="F28" i="245" s="1"/>
  <c r="AT50" i="52"/>
  <c r="AT50" i="46"/>
  <c r="AT50" i="48"/>
  <c r="AT50" i="64"/>
  <c r="AT50" i="60"/>
  <c r="AT50" i="58"/>
  <c r="AT50" i="66"/>
  <c r="AT50" i="50"/>
  <c r="AT50" i="54"/>
  <c r="AT50" i="62"/>
  <c r="AT50" i="56"/>
  <c r="AT65" i="58" l="1"/>
  <c r="AT65" i="54"/>
  <c r="AT65" i="52"/>
  <c r="AT65" i="62"/>
  <c r="AT65" i="50"/>
  <c r="AT65" i="60"/>
  <c r="AT65" i="56"/>
  <c r="AT65" i="64"/>
  <c r="AT65" i="48"/>
  <c r="AT65" i="46"/>
  <c r="AT65" i="66"/>
  <c r="AU51" i="56" l="1"/>
  <c r="AU65" i="56" s="1"/>
  <c r="AU51" i="60"/>
  <c r="AU65" i="60" s="1"/>
  <c r="AU51" i="58"/>
  <c r="AU65" i="58" s="1"/>
  <c r="AU51" i="64"/>
  <c r="AU65" i="64" s="1"/>
  <c r="AU51" i="50"/>
  <c r="AU65" i="50" s="1"/>
  <c r="AU51" i="46" l="1"/>
  <c r="AU65" i="46" s="1"/>
  <c r="AU51" i="66"/>
  <c r="AU65" i="66" s="1"/>
  <c r="AU51" i="48"/>
  <c r="AU65" i="48" s="1"/>
  <c r="AU51" i="52"/>
  <c r="AU65" i="52" s="1"/>
  <c r="AU51" i="62"/>
  <c r="AU65" i="62" s="1"/>
  <c r="AU51" i="54"/>
  <c r="AU65" i="54" s="1"/>
  <c r="AV52" i="60" l="1"/>
  <c r="AV65" i="60" s="1"/>
  <c r="AV52" i="54" l="1"/>
  <c r="AV65" i="54" s="1"/>
  <c r="AV52" i="56"/>
  <c r="AV65" i="56" s="1"/>
  <c r="AV52" i="52"/>
  <c r="AV65" i="52" s="1"/>
  <c r="AV52" i="50"/>
  <c r="AV65" i="50" s="1"/>
  <c r="AV52" i="66"/>
  <c r="AV65" i="66" s="1"/>
  <c r="AV52" i="62"/>
  <c r="AV65" i="62" s="1"/>
  <c r="AV52" i="46"/>
  <c r="AV65" i="46" s="1"/>
  <c r="AV52" i="64"/>
  <c r="AV65" i="64" s="1"/>
  <c r="AV52" i="48"/>
  <c r="AV65" i="48" s="1"/>
  <c r="AV52" i="58"/>
  <c r="AV65" i="58" s="1"/>
  <c r="E48" i="245" l="1"/>
  <c r="F48" i="245" s="1"/>
  <c r="AW53" i="56"/>
  <c r="AW65" i="56" s="1"/>
  <c r="AW53" i="66"/>
  <c r="AW65" i="66" s="1"/>
  <c r="AW53" i="62"/>
  <c r="AW65" i="62" s="1"/>
  <c r="AW53" i="50"/>
  <c r="AW65" i="50" s="1"/>
  <c r="AW53" i="64" l="1"/>
  <c r="AW65" i="64" s="1"/>
  <c r="AW53" i="60"/>
  <c r="AW65" i="60" s="1"/>
  <c r="AW53" i="52"/>
  <c r="AW65" i="52" s="1"/>
  <c r="AW53" i="54"/>
  <c r="AW65" i="54" s="1"/>
  <c r="AW53" i="58"/>
  <c r="AW65" i="58" s="1"/>
  <c r="AW53" i="48"/>
  <c r="AW65" i="48" s="1"/>
  <c r="AW53" i="46"/>
  <c r="AW65" i="46" s="1"/>
  <c r="AX54" i="46" l="1"/>
  <c r="AX65" i="46" s="1"/>
  <c r="AX54" i="62"/>
  <c r="AX65" i="62" s="1"/>
  <c r="E49" i="245" l="1"/>
  <c r="F49" i="245" s="1"/>
  <c r="AX54" i="66"/>
  <c r="AX65" i="66" s="1"/>
  <c r="AX54" i="50"/>
  <c r="AX65" i="50" s="1"/>
  <c r="AX54" i="48"/>
  <c r="AX65" i="48" s="1"/>
  <c r="AX54" i="52"/>
  <c r="AX65" i="52" s="1"/>
  <c r="AX54" i="64"/>
  <c r="AX65" i="64" s="1"/>
  <c r="AX54" i="56"/>
  <c r="AX65" i="56" s="1"/>
  <c r="AX54" i="58"/>
  <c r="AX65" i="58" s="1"/>
  <c r="AX54" i="60"/>
  <c r="AX65" i="60" s="1"/>
  <c r="AX54" i="54"/>
  <c r="AX65" i="54" s="1"/>
  <c r="E50" i="245" l="1"/>
  <c r="F50" i="245" s="1"/>
  <c r="AY55" i="66"/>
  <c r="AY65" i="66" s="1"/>
  <c r="AY55" i="46"/>
  <c r="AY65" i="46" s="1"/>
  <c r="AY55" i="48"/>
  <c r="AY65" i="48" s="1"/>
  <c r="AY55" i="50"/>
  <c r="AY65" i="50" s="1"/>
  <c r="AY55" i="56"/>
  <c r="AY65" i="56" s="1"/>
  <c r="AY55" i="60"/>
  <c r="AY65" i="60" s="1"/>
  <c r="AY55" i="64" l="1"/>
  <c r="AY65" i="64" s="1"/>
  <c r="AY55" i="52"/>
  <c r="AY65" i="52" s="1"/>
  <c r="AY55" i="58"/>
  <c r="AY65" i="58" s="1"/>
  <c r="AY55" i="54"/>
  <c r="AY65" i="54" s="1"/>
  <c r="AY55" i="62"/>
  <c r="AY65" i="62" s="1"/>
  <c r="AZ56" i="52" l="1"/>
  <c r="AZ65" i="52" s="1"/>
  <c r="AZ56" i="60"/>
  <c r="AZ65" i="60" s="1"/>
  <c r="AZ56" i="62"/>
  <c r="AZ65" i="62" s="1"/>
  <c r="AZ56" i="58"/>
  <c r="AZ65" i="58" s="1"/>
  <c r="AZ56" i="50"/>
  <c r="AZ65" i="50" s="1"/>
  <c r="E51" i="245" l="1"/>
  <c r="F51" i="245" s="1"/>
  <c r="AZ56" i="54"/>
  <c r="AZ65" i="54" s="1"/>
  <c r="AZ56" i="64"/>
  <c r="AZ65" i="64" s="1"/>
  <c r="AZ56" i="66"/>
  <c r="AZ65" i="66" s="1"/>
  <c r="AZ56" i="48"/>
  <c r="AZ65" i="48" s="1"/>
  <c r="AZ56" i="46"/>
  <c r="AZ65" i="46" s="1"/>
  <c r="AZ56" i="56"/>
  <c r="AZ65" i="56" s="1"/>
  <c r="BA57" i="60" l="1"/>
  <c r="BA65" i="60" s="1"/>
  <c r="BA57" i="50"/>
  <c r="BA65" i="50" s="1"/>
  <c r="BA57" i="56"/>
  <c r="BA65" i="56" s="1"/>
  <c r="BA57" i="48"/>
  <c r="BA65" i="48" s="1"/>
  <c r="BA57" i="66"/>
  <c r="BA65" i="66" s="1"/>
  <c r="E52" i="245" l="1"/>
  <c r="F52" i="245" s="1"/>
  <c r="BA57" i="52"/>
  <c r="BA65" i="52" s="1"/>
  <c r="BA57" i="64"/>
  <c r="BA65" i="64" s="1"/>
  <c r="BA57" i="46"/>
  <c r="BA65" i="46" s="1"/>
  <c r="BA57" i="54"/>
  <c r="BA65" i="54" s="1"/>
  <c r="BA57" i="58"/>
  <c r="BA65" i="58" s="1"/>
  <c r="BA57" i="62"/>
  <c r="BA65" i="62" s="1"/>
  <c r="E53" i="245" l="1"/>
  <c r="F53" i="245" s="1"/>
  <c r="BB58" i="64"/>
  <c r="BB65" i="64" s="1"/>
  <c r="BB58" i="54"/>
  <c r="BB65" i="54" s="1"/>
  <c r="BB58" i="46" l="1"/>
  <c r="BB65" i="46" s="1"/>
  <c r="BB58" i="60"/>
  <c r="BB65" i="60" s="1"/>
  <c r="BB58" i="56"/>
  <c r="BB65" i="56" s="1"/>
  <c r="BB58" i="50"/>
  <c r="BB65" i="50" s="1"/>
  <c r="BB58" i="58"/>
  <c r="BB65" i="58" s="1"/>
  <c r="BB58" i="66"/>
  <c r="BB65" i="66" s="1"/>
  <c r="BB58" i="62"/>
  <c r="BB65" i="62" s="1"/>
  <c r="BB58" i="52"/>
  <c r="BB65" i="52" s="1"/>
  <c r="BB58" i="48"/>
  <c r="BB65" i="48" s="1"/>
  <c r="BC59" i="58" l="1"/>
  <c r="BC65" i="58" s="1"/>
  <c r="BC59" i="62"/>
  <c r="BC65" i="62" s="1"/>
  <c r="BC59" i="60"/>
  <c r="BC65" i="60" s="1"/>
  <c r="BC59" i="48"/>
  <c r="BC65" i="48" s="1"/>
  <c r="BC59" i="46"/>
  <c r="BC65" i="46" s="1"/>
  <c r="E54" i="245" l="1"/>
  <c r="F54" i="245" s="1"/>
  <c r="BC59" i="52"/>
  <c r="BC65" i="52" s="1"/>
  <c r="BC59" i="50"/>
  <c r="BC65" i="50" s="1"/>
  <c r="BC59" i="64"/>
  <c r="BC65" i="64" s="1"/>
  <c r="BC59" i="66"/>
  <c r="BC65" i="66" s="1"/>
  <c r="BC59" i="54"/>
  <c r="BC65" i="54" s="1"/>
  <c r="BC59" i="56"/>
  <c r="BC65" i="56" s="1"/>
  <c r="E55" i="245" l="1"/>
  <c r="F55" i="245" s="1"/>
  <c r="BD60" i="48"/>
  <c r="BD65" i="48" s="1"/>
  <c r="BD60" i="58"/>
  <c r="BD65" i="58" s="1"/>
  <c r="BD60" i="52"/>
  <c r="BD65" i="52" s="1"/>
  <c r="BD60" i="66"/>
  <c r="BD65" i="66" s="1"/>
  <c r="BD60" i="56" l="1"/>
  <c r="BD65" i="56" s="1"/>
  <c r="BD60" i="60"/>
  <c r="BD65" i="60" s="1"/>
  <c r="BD60" i="62"/>
  <c r="BD65" i="62" s="1"/>
  <c r="BD60" i="54"/>
  <c r="BD65" i="54" s="1"/>
  <c r="BD60" i="46"/>
  <c r="BD65" i="46" s="1"/>
  <c r="BD60" i="50"/>
  <c r="BD65" i="50" s="1"/>
  <c r="BD60" i="64"/>
  <c r="BD65" i="64" s="1"/>
  <c r="E56" i="245" l="1"/>
  <c r="F56" i="245" s="1"/>
  <c r="BE61" i="62"/>
  <c r="BE65" i="62" s="1"/>
  <c r="BE61" i="66"/>
  <c r="BE65" i="66" s="1"/>
  <c r="BE61" i="52" l="1"/>
  <c r="BE65" i="52" s="1"/>
  <c r="BE61" i="56"/>
  <c r="BE65" i="56" s="1"/>
  <c r="BE61" i="64"/>
  <c r="BE65" i="64" s="1"/>
  <c r="BE61" i="60"/>
  <c r="BE65" i="60" s="1"/>
  <c r="BE61" i="50"/>
  <c r="BE65" i="50" s="1"/>
  <c r="BE61" i="46"/>
  <c r="BE65" i="46" s="1"/>
  <c r="BE61" i="48"/>
  <c r="BE65" i="48" s="1"/>
  <c r="BE61" i="54"/>
  <c r="BE65" i="54" s="1"/>
  <c r="BE61" i="58"/>
  <c r="BE65" i="58" s="1"/>
  <c r="E57" i="245" l="1"/>
  <c r="F57" i="245" s="1"/>
  <c r="R35" i="54"/>
  <c r="R35" i="58"/>
  <c r="BH35" i="58" s="1"/>
  <c r="R35" i="64"/>
  <c r="R35" i="50"/>
  <c r="R35" i="46"/>
  <c r="R35" i="52"/>
  <c r="BH35" i="52" s="1"/>
  <c r="R35" i="60"/>
  <c r="BH35" i="60" s="1"/>
  <c r="R35" i="48"/>
  <c r="BH35" i="48" s="1"/>
  <c r="R35" i="66"/>
  <c r="BH35" i="66" s="1"/>
  <c r="R35" i="56"/>
  <c r="BH35" i="56" s="1"/>
  <c r="R35" i="62"/>
  <c r="BI35" i="66" l="1"/>
  <c r="BH35" i="64"/>
  <c r="BH35" i="62"/>
  <c r="BI35" i="60"/>
  <c r="BI35" i="58"/>
  <c r="BI35" i="56"/>
  <c r="BH35" i="54"/>
  <c r="BI35" i="52"/>
  <c r="BH35" i="50"/>
  <c r="BI35" i="48"/>
  <c r="BH35" i="46"/>
  <c r="AE35" i="48"/>
  <c r="AE65" i="48" s="1"/>
  <c r="AE35" i="56"/>
  <c r="AE65" i="56" s="1"/>
  <c r="BJ35" i="66" l="1"/>
  <c r="BI35" i="64"/>
  <c r="AE35" i="64"/>
  <c r="AE65" i="64" s="1"/>
  <c r="BI35" i="62"/>
  <c r="BJ35" i="62" s="1"/>
  <c r="AE35" i="62"/>
  <c r="AE65" i="62" s="1"/>
  <c r="BJ35" i="60"/>
  <c r="BJ35" i="58"/>
  <c r="BJ35" i="56"/>
  <c r="BI35" i="54"/>
  <c r="AE35" i="54"/>
  <c r="AE65" i="54" s="1"/>
  <c r="BJ35" i="52"/>
  <c r="BI35" i="50"/>
  <c r="AE35" i="50"/>
  <c r="AE65" i="50" s="1"/>
  <c r="BJ35" i="48"/>
  <c r="BI35" i="46"/>
  <c r="AE35" i="46"/>
  <c r="AE65" i="46" s="1"/>
  <c r="AE35" i="60"/>
  <c r="AE65" i="60" s="1"/>
  <c r="AE35" i="52"/>
  <c r="AE65" i="52" s="1"/>
  <c r="AE35" i="66"/>
  <c r="AE65" i="66" s="1"/>
  <c r="AE35" i="58"/>
  <c r="AE65" i="58" s="1"/>
  <c r="BJ35" i="64" l="1"/>
  <c r="BJ35" i="54"/>
  <c r="BJ35" i="50"/>
  <c r="BJ35" i="46"/>
  <c r="R36" i="54"/>
  <c r="BH36" i="54" s="1"/>
  <c r="R36" i="46"/>
  <c r="R36" i="52"/>
  <c r="R36" i="56"/>
  <c r="R36" i="48"/>
  <c r="BH36" i="48" s="1"/>
  <c r="R36" i="62"/>
  <c r="BH36" i="62" s="1"/>
  <c r="R36" i="60"/>
  <c r="R36" i="58"/>
  <c r="BH36" i="58" s="1"/>
  <c r="R36" i="64"/>
  <c r="BH36" i="64" s="1"/>
  <c r="R36" i="66"/>
  <c r="BH36" i="66" s="1"/>
  <c r="R36" i="50"/>
  <c r="BH36" i="50" s="1"/>
  <c r="BI36" i="66" l="1"/>
  <c r="BI36" i="64"/>
  <c r="BI36" i="62"/>
  <c r="BJ36" i="62" s="1"/>
  <c r="BH36" i="60"/>
  <c r="AF36" i="60" s="1"/>
  <c r="AF65" i="60" s="1"/>
  <c r="BI36" i="58"/>
  <c r="BH36" i="56"/>
  <c r="BI36" i="54"/>
  <c r="BH36" i="52"/>
  <c r="AF36" i="52" s="1"/>
  <c r="AF65" i="52" s="1"/>
  <c r="BI36" i="50"/>
  <c r="BI36" i="48"/>
  <c r="BH36" i="46"/>
  <c r="AF36" i="58"/>
  <c r="AF65" i="58" s="1"/>
  <c r="AF36" i="66"/>
  <c r="AF65" i="66" s="1"/>
  <c r="AF36" i="54"/>
  <c r="AF65" i="54" s="1"/>
  <c r="BJ36" i="66" l="1"/>
  <c r="BJ36" i="64"/>
  <c r="BI36" i="60"/>
  <c r="BJ36" i="58"/>
  <c r="BI36" i="56"/>
  <c r="AF36" i="56"/>
  <c r="AF65" i="56" s="1"/>
  <c r="BJ36" i="54"/>
  <c r="BI36" i="52"/>
  <c r="BJ36" i="50"/>
  <c r="BJ36" i="48"/>
  <c r="BI36" i="46"/>
  <c r="AF36" i="46"/>
  <c r="AF65" i="46" s="1"/>
  <c r="AF36" i="64"/>
  <c r="AF65" i="64" s="1"/>
  <c r="AF36" i="50"/>
  <c r="AF65" i="50" s="1"/>
  <c r="AF36" i="48"/>
  <c r="AF65" i="48" s="1"/>
  <c r="AF36" i="62"/>
  <c r="AF65" i="62" s="1"/>
  <c r="BJ36" i="60" l="1"/>
  <c r="BJ36" i="56"/>
  <c r="BJ36" i="52"/>
  <c r="BJ36" i="46"/>
  <c r="R37" i="46" l="1"/>
  <c r="BH37" i="46" s="1"/>
  <c r="R37" i="52"/>
  <c r="BH37" i="52" s="1"/>
  <c r="R37" i="54"/>
  <c r="R37" i="60"/>
  <c r="R37" i="58"/>
  <c r="R37" i="64"/>
  <c r="BH37" i="64" s="1"/>
  <c r="R37" i="50"/>
  <c r="R37" i="56"/>
  <c r="BH37" i="56" s="1"/>
  <c r="R37" i="66"/>
  <c r="BH37" i="66" s="1"/>
  <c r="R37" i="62"/>
  <c r="R37" i="48"/>
  <c r="BH37" i="48" s="1"/>
  <c r="E32" i="245" l="1"/>
  <c r="F32" i="245" s="1"/>
  <c r="BI37" i="66"/>
  <c r="BI37" i="64"/>
  <c r="BH37" i="62"/>
  <c r="BH37" i="60"/>
  <c r="AG37" i="60" s="1"/>
  <c r="AG65" i="60" s="1"/>
  <c r="BH37" i="58"/>
  <c r="AG37" i="58" s="1"/>
  <c r="AG65" i="58" s="1"/>
  <c r="BI37" i="56"/>
  <c r="BH37" i="54"/>
  <c r="BI37" i="52"/>
  <c r="BH37" i="50"/>
  <c r="AG37" i="50" s="1"/>
  <c r="AG65" i="50" s="1"/>
  <c r="BI37" i="48"/>
  <c r="BI37" i="46"/>
  <c r="AG37" i="64"/>
  <c r="AG65" i="64" s="1"/>
  <c r="AG37" i="66"/>
  <c r="AG65" i="66" s="1"/>
  <c r="BJ37" i="66" l="1"/>
  <c r="BJ37" i="64"/>
  <c r="BI37" i="62"/>
  <c r="BJ37" i="62" s="1"/>
  <c r="AG37" i="62"/>
  <c r="AG65" i="62" s="1"/>
  <c r="BI37" i="60"/>
  <c r="BI37" i="58"/>
  <c r="BJ37" i="56"/>
  <c r="BI37" i="54"/>
  <c r="AG37" i="54"/>
  <c r="AG65" i="54" s="1"/>
  <c r="BJ37" i="52"/>
  <c r="BI37" i="50"/>
  <c r="BJ37" i="48"/>
  <c r="BJ37" i="46"/>
  <c r="AG37" i="48"/>
  <c r="AG65" i="48" s="1"/>
  <c r="AG37" i="56"/>
  <c r="AG65" i="56" s="1"/>
  <c r="AG37" i="46"/>
  <c r="AG65" i="46" s="1"/>
  <c r="AG37" i="52"/>
  <c r="AG65" i="52" s="1"/>
  <c r="BJ37" i="60" l="1"/>
  <c r="BJ37" i="58"/>
  <c r="BJ37" i="54"/>
  <c r="BJ37" i="50"/>
  <c r="R38" i="54" l="1"/>
  <c r="BH38" i="54" s="1"/>
  <c r="BI38" i="54" s="1"/>
  <c r="R38" i="64"/>
  <c r="BH38" i="64" s="1"/>
  <c r="R38" i="56"/>
  <c r="R38" i="66"/>
  <c r="BH38" i="66" s="1"/>
  <c r="R38" i="58"/>
  <c r="BH38" i="58" s="1"/>
  <c r="R38" i="60"/>
  <c r="BH38" i="60" s="1"/>
  <c r="BI38" i="60" s="1"/>
  <c r="R38" i="46"/>
  <c r="BH38" i="46" s="1"/>
  <c r="R38" i="62"/>
  <c r="BH38" i="62" s="1"/>
  <c r="R38" i="50"/>
  <c r="BH38" i="50" s="1"/>
  <c r="R38" i="52"/>
  <c r="BH38" i="52" s="1"/>
  <c r="BI38" i="52" s="1"/>
  <c r="R38" i="48"/>
  <c r="E33" i="245" l="1"/>
  <c r="F33" i="245" s="1"/>
  <c r="BI38" i="66"/>
  <c r="BI38" i="64"/>
  <c r="BI38" i="62"/>
  <c r="BJ38" i="62" s="1"/>
  <c r="BJ38" i="60"/>
  <c r="BI38" i="58"/>
  <c r="BH38" i="56"/>
  <c r="AH38" i="56" s="1"/>
  <c r="AH65" i="56" s="1"/>
  <c r="BJ38" i="54"/>
  <c r="BJ38" i="52"/>
  <c r="BI38" i="50"/>
  <c r="BH38" i="48"/>
  <c r="BI38" i="48" s="1"/>
  <c r="BI38" i="46"/>
  <c r="AH38" i="46"/>
  <c r="AH65" i="46" s="1"/>
  <c r="AH38" i="64"/>
  <c r="AH65" i="64" s="1"/>
  <c r="AH38" i="50"/>
  <c r="AH65" i="50" s="1"/>
  <c r="AH38" i="62"/>
  <c r="AH65" i="62" s="1"/>
  <c r="AH38" i="66"/>
  <c r="AH65" i="66" s="1"/>
  <c r="AH38" i="60"/>
  <c r="AH65" i="60" s="1"/>
  <c r="BJ38" i="66" l="1"/>
  <c r="BJ38" i="64"/>
  <c r="BJ38" i="58"/>
  <c r="BI38" i="56"/>
  <c r="BJ38" i="50"/>
  <c r="AH38" i="48"/>
  <c r="AH65" i="48" s="1"/>
  <c r="BJ38" i="48"/>
  <c r="BJ38" i="46"/>
  <c r="AH38" i="58"/>
  <c r="AH65" i="58" s="1"/>
  <c r="AH38" i="54"/>
  <c r="AH65" i="54" s="1"/>
  <c r="AH38" i="52"/>
  <c r="AH65" i="52" s="1"/>
  <c r="BJ38" i="56" l="1"/>
  <c r="E34" i="245" l="1"/>
  <c r="F34" i="245" s="1"/>
  <c r="R39" i="48" l="1"/>
  <c r="BH39" i="48" s="1"/>
  <c r="BI39" i="48" s="1"/>
  <c r="BJ39" i="48" s="1"/>
  <c r="R39" i="66"/>
  <c r="BH39" i="66" s="1"/>
  <c r="BI39" i="66" s="1"/>
  <c r="BJ39" i="66" s="1"/>
  <c r="R39" i="64"/>
  <c r="BH39" i="64" s="1"/>
  <c r="BI39" i="64" s="1"/>
  <c r="BJ39" i="64" s="1"/>
  <c r="R39" i="50"/>
  <c r="R39" i="56"/>
  <c r="R39" i="60"/>
  <c r="R39" i="54"/>
  <c r="BH39" i="54" s="1"/>
  <c r="BI39" i="54" s="1"/>
  <c r="BJ39" i="54" s="1"/>
  <c r="R39" i="52"/>
  <c r="BH39" i="52" s="1"/>
  <c r="BI39" i="52" s="1"/>
  <c r="BJ39" i="52" s="1"/>
  <c r="R39" i="46"/>
  <c r="R39" i="58"/>
  <c r="BH39" i="58" s="1"/>
  <c r="BI39" i="58" s="1"/>
  <c r="BJ39" i="58" s="1"/>
  <c r="R39" i="62"/>
  <c r="BH39" i="62" l="1"/>
  <c r="BI39" i="62" s="1"/>
  <c r="BJ39" i="62" s="1"/>
  <c r="BH39" i="60"/>
  <c r="BI39" i="60" s="1"/>
  <c r="BJ39" i="60" s="1"/>
  <c r="BH39" i="56"/>
  <c r="BI39" i="56" s="1"/>
  <c r="BJ39" i="56" s="1"/>
  <c r="BH39" i="50"/>
  <c r="BI39" i="50" s="1"/>
  <c r="BJ39" i="50" s="1"/>
  <c r="BH39" i="46"/>
  <c r="BI39" i="46" s="1"/>
  <c r="BJ39" i="46" s="1"/>
  <c r="AI39" i="48"/>
  <c r="AI65" i="48" s="1"/>
  <c r="AI39" i="66"/>
  <c r="AI65" i="66" s="1"/>
  <c r="AI39" i="58"/>
  <c r="AI65" i="58" s="1"/>
  <c r="AI39" i="56" l="1"/>
  <c r="AI65" i="56" s="1"/>
  <c r="AI39" i="62"/>
  <c r="AI65" i="62" s="1"/>
  <c r="AI39" i="60"/>
  <c r="AI65" i="60" s="1"/>
  <c r="AI39" i="50"/>
  <c r="AI65" i="50" s="1"/>
  <c r="AI39" i="46"/>
  <c r="AI65" i="46" s="1"/>
  <c r="AI39" i="52"/>
  <c r="AI65" i="52" s="1"/>
  <c r="AI39" i="64"/>
  <c r="AI65" i="64" s="1"/>
  <c r="AI39" i="54"/>
  <c r="AI65" i="54" s="1"/>
  <c r="E35" i="245" l="1"/>
  <c r="F35" i="245" s="1"/>
  <c r="R40" i="54" l="1"/>
  <c r="R40" i="50"/>
  <c r="BH40" i="50" s="1"/>
  <c r="BI40" i="50" s="1"/>
  <c r="BJ40" i="50" s="1"/>
  <c r="R40" i="66"/>
  <c r="BH40" i="66" s="1"/>
  <c r="BI40" i="66" s="1"/>
  <c r="BJ40" i="66" s="1"/>
  <c r="R40" i="60"/>
  <c r="BH40" i="60" s="1"/>
  <c r="BI40" i="60" s="1"/>
  <c r="BJ40" i="60" s="1"/>
  <c r="R40" i="52"/>
  <c r="BH40" i="52" s="1"/>
  <c r="BI40" i="52" s="1"/>
  <c r="BJ40" i="52" s="1"/>
  <c r="R40" i="62"/>
  <c r="BH40" i="62" s="1"/>
  <c r="BI40" i="62" s="1"/>
  <c r="BJ40" i="62" s="1"/>
  <c r="R40" i="58"/>
  <c r="BH40" i="58" s="1"/>
  <c r="BI40" i="58" s="1"/>
  <c r="BJ40" i="58" s="1"/>
  <c r="R40" i="48"/>
  <c r="BH40" i="48" s="1"/>
  <c r="BI40" i="48" s="1"/>
  <c r="BJ40" i="48" s="1"/>
  <c r="R40" i="46"/>
  <c r="BH40" i="46" s="1"/>
  <c r="BI40" i="46" s="1"/>
  <c r="BJ40" i="46" s="1"/>
  <c r="R40" i="64"/>
  <c r="BH40" i="64" s="1"/>
  <c r="BI40" i="64" s="1"/>
  <c r="BJ40" i="64" s="1"/>
  <c r="R40" i="56"/>
  <c r="BH40" i="56" s="1"/>
  <c r="BI40" i="56" s="1"/>
  <c r="BJ40" i="56" s="1"/>
  <c r="BH40" i="54" l="1"/>
  <c r="BI40" i="54" s="1"/>
  <c r="BJ40" i="54" s="1"/>
  <c r="AJ40" i="66"/>
  <c r="AJ65" i="66" s="1"/>
  <c r="AJ40" i="58"/>
  <c r="AJ65" i="58" s="1"/>
  <c r="AJ40" i="48"/>
  <c r="AJ65" i="48" s="1"/>
  <c r="AJ40" i="62"/>
  <c r="AJ65" i="62" s="1"/>
  <c r="AJ40" i="46"/>
  <c r="AJ65" i="46" s="1"/>
  <c r="AJ40" i="56"/>
  <c r="AJ65" i="56" s="1"/>
  <c r="AJ40" i="54" l="1"/>
  <c r="AJ65" i="54" s="1"/>
  <c r="AJ40" i="64"/>
  <c r="AJ65" i="64" s="1"/>
  <c r="AJ40" i="50"/>
  <c r="AJ65" i="50" s="1"/>
  <c r="AJ40" i="52"/>
  <c r="AJ65" i="52" s="1"/>
  <c r="AJ40" i="60"/>
  <c r="AJ65" i="60" s="1"/>
  <c r="E36" i="245" l="1"/>
  <c r="F36" i="245" s="1"/>
  <c r="R41" i="50" l="1"/>
  <c r="BH41" i="50" s="1"/>
  <c r="BI41" i="50" s="1"/>
  <c r="BJ41" i="50" s="1"/>
  <c r="R41" i="46"/>
  <c r="BH41" i="46" s="1"/>
  <c r="BI41" i="46" s="1"/>
  <c r="BJ41" i="46" s="1"/>
  <c r="R41" i="66"/>
  <c r="BH41" i="66" s="1"/>
  <c r="BI41" i="66" s="1"/>
  <c r="BJ41" i="66" s="1"/>
  <c r="R41" i="60"/>
  <c r="BH41" i="60" s="1"/>
  <c r="BI41" i="60" s="1"/>
  <c r="BJ41" i="60" s="1"/>
  <c r="R41" i="52"/>
  <c r="BH41" i="52" s="1"/>
  <c r="BI41" i="52" s="1"/>
  <c r="BJ41" i="52" s="1"/>
  <c r="R41" i="48"/>
  <c r="R41" i="56"/>
  <c r="R41" i="62"/>
  <c r="R41" i="64"/>
  <c r="BH41" i="64" s="1"/>
  <c r="BI41" i="64" s="1"/>
  <c r="BJ41" i="64" s="1"/>
  <c r="R41" i="54"/>
  <c r="R41" i="58"/>
  <c r="BH41" i="58" s="1"/>
  <c r="BI41" i="58" s="1"/>
  <c r="BJ41" i="58" s="1"/>
  <c r="BH41" i="62" l="1"/>
  <c r="BI41" i="62" s="1"/>
  <c r="BJ41" i="62" s="1"/>
  <c r="BH41" i="56"/>
  <c r="BI41" i="56" s="1"/>
  <c r="BJ41" i="56" s="1"/>
  <c r="BH41" i="54"/>
  <c r="BI41" i="54" s="1"/>
  <c r="BJ41" i="54" s="1"/>
  <c r="BH41" i="48"/>
  <c r="BI41" i="48" s="1"/>
  <c r="BJ41" i="48" s="1"/>
  <c r="AK41" i="64"/>
  <c r="AK65" i="64" s="1"/>
  <c r="AK41" i="58"/>
  <c r="AK65" i="58" s="1"/>
  <c r="AK41" i="52"/>
  <c r="AK65" i="52" s="1"/>
  <c r="AK41" i="54" l="1"/>
  <c r="AK65" i="54" s="1"/>
  <c r="AK41" i="56"/>
  <c r="AK65" i="56" s="1"/>
  <c r="AK41" i="62"/>
  <c r="AK65" i="62" s="1"/>
  <c r="AK41" i="48"/>
  <c r="AK65" i="48" s="1"/>
  <c r="E37" i="245"/>
  <c r="F37" i="245" s="1"/>
  <c r="AK41" i="50"/>
  <c r="AK65" i="50" s="1"/>
  <c r="AK41" i="66"/>
  <c r="AK65" i="66" s="1"/>
  <c r="AK41" i="46"/>
  <c r="AK65" i="46" s="1"/>
  <c r="AK41" i="60"/>
  <c r="AK65" i="60" s="1"/>
  <c r="R42" i="56" l="1"/>
  <c r="R42" i="64"/>
  <c r="R42" i="62"/>
  <c r="R42" i="66"/>
  <c r="R42" i="46"/>
  <c r="R42" i="54"/>
  <c r="R42" i="48"/>
  <c r="R42" i="52"/>
  <c r="R42" i="50"/>
  <c r="R42" i="58"/>
  <c r="R42" i="60"/>
  <c r="AL42" i="60" l="1"/>
  <c r="AL65" i="60" s="1"/>
  <c r="AL42" i="56"/>
  <c r="AL65" i="56" s="1"/>
  <c r="AL42" i="46"/>
  <c r="AL65" i="46" s="1"/>
  <c r="AL42" i="48"/>
  <c r="AL65" i="48" s="1"/>
  <c r="AL42" i="64"/>
  <c r="AL65" i="64" s="1"/>
  <c r="AL42" i="54"/>
  <c r="AL65" i="54" s="1"/>
  <c r="AL42" i="66"/>
  <c r="AL65" i="66" s="1"/>
  <c r="AL42" i="52"/>
  <c r="AL65" i="52" s="1"/>
  <c r="AL42" i="62"/>
  <c r="AL65" i="62" s="1"/>
  <c r="AL42" i="58" l="1"/>
  <c r="AL65" i="58" s="1"/>
  <c r="AL42" i="50"/>
  <c r="AL65" i="50" s="1"/>
  <c r="E38" i="245" l="1"/>
  <c r="F38" i="245" s="1"/>
  <c r="R43" i="66" l="1"/>
  <c r="BH43" i="66" s="1"/>
  <c r="BI43" i="66" s="1"/>
  <c r="BJ43" i="66" s="1"/>
  <c r="R43" i="54"/>
  <c r="R43" i="52"/>
  <c r="BH43" i="52" s="1"/>
  <c r="BI43" i="52" s="1"/>
  <c r="BJ43" i="52" s="1"/>
  <c r="R43" i="48"/>
  <c r="BH43" i="48" s="1"/>
  <c r="BI43" i="48" s="1"/>
  <c r="BJ43" i="48" s="1"/>
  <c r="R43" i="64"/>
  <c r="BH43" i="64" s="1"/>
  <c r="BI43" i="64" s="1"/>
  <c r="BJ43" i="64" s="1"/>
  <c r="R43" i="46"/>
  <c r="BH43" i="46" s="1"/>
  <c r="BI43" i="46" s="1"/>
  <c r="BJ43" i="46" s="1"/>
  <c r="R43" i="60"/>
  <c r="BH43" i="60" s="1"/>
  <c r="BI43" i="60" s="1"/>
  <c r="BJ43" i="60" s="1"/>
  <c r="R43" i="58"/>
  <c r="R43" i="50"/>
  <c r="BH43" i="50" s="1"/>
  <c r="BI43" i="50" s="1"/>
  <c r="BJ43" i="50" s="1"/>
  <c r="R43" i="56"/>
  <c r="BH43" i="56" s="1"/>
  <c r="BI43" i="56" s="1"/>
  <c r="BJ43" i="56" s="1"/>
  <c r="R43" i="62"/>
  <c r="BH43" i="62" s="1"/>
  <c r="BI43" i="62" s="1"/>
  <c r="BJ43" i="62" s="1"/>
  <c r="BH43" i="58" l="1"/>
  <c r="BI43" i="58" s="1"/>
  <c r="BJ43" i="58" s="1"/>
  <c r="BH43" i="54"/>
  <c r="BI43" i="54" s="1"/>
  <c r="BJ43" i="54" s="1"/>
  <c r="AM43" i="64"/>
  <c r="AM65" i="64" s="1"/>
  <c r="AM43" i="60"/>
  <c r="AM65" i="60" s="1"/>
  <c r="AM43" i="46"/>
  <c r="AM65" i="46" s="1"/>
  <c r="AM43" i="52"/>
  <c r="AM65" i="52" s="1"/>
  <c r="AM43" i="66"/>
  <c r="AM65" i="66" s="1"/>
  <c r="AM43" i="48"/>
  <c r="AM65" i="48" s="1"/>
  <c r="AM43" i="58" l="1"/>
  <c r="AM65" i="58" s="1"/>
  <c r="AM43" i="54"/>
  <c r="AM65" i="54" s="1"/>
  <c r="AM43" i="62"/>
  <c r="AM65" i="62" s="1"/>
  <c r="AM43" i="56"/>
  <c r="AM65" i="56" s="1"/>
  <c r="AM43" i="50"/>
  <c r="AM65" i="50" s="1"/>
  <c r="E39" i="245" l="1"/>
  <c r="F39" i="245" s="1"/>
  <c r="R44" i="58"/>
  <c r="BH44" i="58" s="1"/>
  <c r="BI44" i="58" s="1"/>
  <c r="BJ44" i="58" s="1"/>
  <c r="R44" i="48"/>
  <c r="BH44" i="48" s="1"/>
  <c r="BI44" i="48" s="1"/>
  <c r="BJ44" i="48" s="1"/>
  <c r="R44" i="64"/>
  <c r="BH44" i="64" s="1"/>
  <c r="BI44" i="64" s="1"/>
  <c r="BJ44" i="64" s="1"/>
  <c r="R44" i="66"/>
  <c r="BH44" i="66" s="1"/>
  <c r="BI44" i="66" s="1"/>
  <c r="BJ44" i="66" s="1"/>
  <c r="R44" i="50"/>
  <c r="BH44" i="50" s="1"/>
  <c r="BI44" i="50" s="1"/>
  <c r="BJ44" i="50" s="1"/>
  <c r="R44" i="46"/>
  <c r="BH44" i="46" s="1"/>
  <c r="BI44" i="46" s="1"/>
  <c r="BJ44" i="46" s="1"/>
  <c r="R44" i="52"/>
  <c r="BH44" i="52" s="1"/>
  <c r="BI44" i="52" s="1"/>
  <c r="BJ44" i="52" s="1"/>
  <c r="R44" i="56"/>
  <c r="BH44" i="56" s="1"/>
  <c r="BI44" i="56" s="1"/>
  <c r="BJ44" i="56" s="1"/>
  <c r="R44" i="62"/>
  <c r="BH44" i="62" s="1"/>
  <c r="BI44" i="62" s="1"/>
  <c r="BJ44" i="62" s="1"/>
  <c r="R44" i="60"/>
  <c r="BH44" i="60" s="1"/>
  <c r="BI44" i="60" s="1"/>
  <c r="BJ44" i="60" s="1"/>
  <c r="R44" i="54"/>
  <c r="BH44" i="54" s="1"/>
  <c r="BI44" i="54" s="1"/>
  <c r="BJ44" i="54" s="1"/>
  <c r="AN44" i="52" l="1"/>
  <c r="AN65" i="52" s="1"/>
  <c r="AN44" i="54"/>
  <c r="AN65" i="54" s="1"/>
  <c r="AN44" i="48"/>
  <c r="AN65" i="48" s="1"/>
  <c r="AN44" i="58"/>
  <c r="AN65" i="58" s="1"/>
  <c r="AN44" i="60"/>
  <c r="AN65" i="60" s="1"/>
  <c r="AN44" i="50" l="1"/>
  <c r="AN65" i="50" s="1"/>
  <c r="AN44" i="56"/>
  <c r="AN65" i="56" s="1"/>
  <c r="AN44" i="64"/>
  <c r="AN65" i="64" s="1"/>
  <c r="AN44" i="66"/>
  <c r="AN65" i="66" s="1"/>
  <c r="AN44" i="46"/>
  <c r="AN65" i="46" s="1"/>
  <c r="AN44" i="62"/>
  <c r="AN65" i="62" s="1"/>
  <c r="E40" i="245" l="1"/>
  <c r="F40" i="245" s="1"/>
  <c r="R45" i="66" l="1"/>
  <c r="BH45" i="66" s="1"/>
  <c r="BI45" i="66" s="1"/>
  <c r="BJ45" i="66" s="1"/>
  <c r="R45" i="46"/>
  <c r="R45" i="64"/>
  <c r="BH45" i="64" s="1"/>
  <c r="BI45" i="64" s="1"/>
  <c r="BJ45" i="64" s="1"/>
  <c r="R45" i="50"/>
  <c r="BH45" i="50" s="1"/>
  <c r="BI45" i="50" s="1"/>
  <c r="BJ45" i="50" s="1"/>
  <c r="R45" i="52"/>
  <c r="BH45" i="52" s="1"/>
  <c r="BI45" i="52" s="1"/>
  <c r="BJ45" i="52" s="1"/>
  <c r="R45" i="56"/>
  <c r="BH45" i="56" s="1"/>
  <c r="BI45" i="56" s="1"/>
  <c r="BJ45" i="56" s="1"/>
  <c r="R45" i="48"/>
  <c r="BH45" i="48" s="1"/>
  <c r="BI45" i="48" s="1"/>
  <c r="BJ45" i="48" s="1"/>
  <c r="R45" i="58"/>
  <c r="BH45" i="58" s="1"/>
  <c r="BI45" i="58" s="1"/>
  <c r="BJ45" i="58" s="1"/>
  <c r="R45" i="54"/>
  <c r="BH45" i="54" s="1"/>
  <c r="BI45" i="54" s="1"/>
  <c r="BJ45" i="54" s="1"/>
  <c r="R45" i="62"/>
  <c r="BH45" i="62" s="1"/>
  <c r="BI45" i="62" s="1"/>
  <c r="BJ45" i="62" s="1"/>
  <c r="R45" i="60"/>
  <c r="BH45" i="60" s="1"/>
  <c r="BI45" i="60" s="1"/>
  <c r="BJ45" i="60" s="1"/>
  <c r="AO45" i="66" l="1"/>
  <c r="AO65" i="66" s="1"/>
  <c r="BH45" i="46"/>
  <c r="BI45" i="46" s="1"/>
  <c r="BJ45" i="46" s="1"/>
  <c r="AO45" i="56"/>
  <c r="AO65" i="56" s="1"/>
  <c r="AO45" i="60"/>
  <c r="AO65" i="60" s="1"/>
  <c r="AO45" i="54"/>
  <c r="AO65" i="54" s="1"/>
  <c r="AO45" i="48"/>
  <c r="AO65" i="48" s="1"/>
  <c r="AO45" i="52"/>
  <c r="AO65" i="52" s="1"/>
  <c r="AO45" i="46" l="1"/>
  <c r="AO65" i="46" s="1"/>
  <c r="AO45" i="58"/>
  <c r="AO65" i="58" s="1"/>
  <c r="AO45" i="50"/>
  <c r="AO65" i="50" s="1"/>
  <c r="AO45" i="64"/>
  <c r="AO65" i="64" s="1"/>
  <c r="AO45" i="62"/>
  <c r="AO65" i="62" s="1"/>
  <c r="E41" i="245" l="1"/>
  <c r="F41" i="245" s="1"/>
  <c r="R46" i="60" l="1"/>
  <c r="BH46" i="60" s="1"/>
  <c r="BI46" i="60" s="1"/>
  <c r="BJ46" i="60" s="1"/>
  <c r="R46" i="54"/>
  <c r="R46" i="64"/>
  <c r="BH46" i="64" s="1"/>
  <c r="BI46" i="64" s="1"/>
  <c r="BJ46" i="64" s="1"/>
  <c r="R46" i="48"/>
  <c r="BH46" i="48" s="1"/>
  <c r="BI46" i="48" s="1"/>
  <c r="BJ46" i="48" s="1"/>
  <c r="R46" i="46"/>
  <c r="BH46" i="46" s="1"/>
  <c r="BI46" i="46" s="1"/>
  <c r="BJ46" i="46" s="1"/>
  <c r="R46" i="50"/>
  <c r="BH46" i="50" s="1"/>
  <c r="BI46" i="50" s="1"/>
  <c r="BJ46" i="50" s="1"/>
  <c r="R46" i="56"/>
  <c r="BH46" i="56" s="1"/>
  <c r="BI46" i="56" s="1"/>
  <c r="BJ46" i="56" s="1"/>
  <c r="R46" i="52"/>
  <c r="R46" i="58"/>
  <c r="R46" i="62"/>
  <c r="BH46" i="62" s="1"/>
  <c r="BI46" i="62" s="1"/>
  <c r="R46" i="66"/>
  <c r="BH46" i="66" s="1"/>
  <c r="BI46" i="66" s="1"/>
  <c r="BJ46" i="66" s="1"/>
  <c r="BJ46" i="62" l="1"/>
  <c r="BH46" i="58"/>
  <c r="BI46" i="58" s="1"/>
  <c r="BJ46" i="58" s="1"/>
  <c r="BH46" i="54"/>
  <c r="BI46" i="54" s="1"/>
  <c r="BJ46" i="54" s="1"/>
  <c r="BH46" i="52"/>
  <c r="BI46" i="52" s="1"/>
  <c r="BJ46" i="52" s="1"/>
  <c r="AP46" i="66"/>
  <c r="AP65" i="66" s="1"/>
  <c r="AP46" i="56"/>
  <c r="AP65" i="56" s="1"/>
  <c r="AP46" i="58" l="1"/>
  <c r="AP65" i="58" s="1"/>
  <c r="AP46" i="54"/>
  <c r="AP65" i="54" s="1"/>
  <c r="AP46" i="52"/>
  <c r="AP65" i="52" s="1"/>
  <c r="AP46" i="50"/>
  <c r="AP65" i="50" s="1"/>
  <c r="AP46" i="46"/>
  <c r="AP65" i="46" s="1"/>
  <c r="AP46" i="64"/>
  <c r="AP65" i="64" s="1"/>
  <c r="AP46" i="62"/>
  <c r="AP65" i="62" s="1"/>
  <c r="AP46" i="48"/>
  <c r="AP65" i="48" s="1"/>
  <c r="AP46" i="60"/>
  <c r="AP65" i="60" s="1"/>
  <c r="E42" i="245" l="1"/>
  <c r="F42" i="245" s="1"/>
  <c r="R47" i="52"/>
  <c r="R47" i="54"/>
  <c r="BH47" i="54" s="1"/>
  <c r="BI47" i="54" s="1"/>
  <c r="BJ47" i="54" s="1"/>
  <c r="R47" i="56"/>
  <c r="BH47" i="56" s="1"/>
  <c r="BI47" i="56" s="1"/>
  <c r="BJ47" i="56" s="1"/>
  <c r="R47" i="50"/>
  <c r="BH47" i="50" s="1"/>
  <c r="BI47" i="50" s="1"/>
  <c r="BJ47" i="50" s="1"/>
  <c r="R47" i="60"/>
  <c r="BH47" i="60" s="1"/>
  <c r="BI47" i="60" s="1"/>
  <c r="BJ47" i="60" s="1"/>
  <c r="R47" i="66"/>
  <c r="BH47" i="66" s="1"/>
  <c r="BI47" i="66" s="1"/>
  <c r="BJ47" i="66" s="1"/>
  <c r="R47" i="46"/>
  <c r="BH47" i="46" s="1"/>
  <c r="BI47" i="46" s="1"/>
  <c r="BJ47" i="46" s="1"/>
  <c r="R47" i="58"/>
  <c r="BH47" i="58" s="1"/>
  <c r="BI47" i="58" s="1"/>
  <c r="BJ47" i="58" s="1"/>
  <c r="R47" i="48"/>
  <c r="R47" i="62"/>
  <c r="BH47" i="62" s="1"/>
  <c r="BI47" i="62" s="1"/>
  <c r="R47" i="64"/>
  <c r="BH47" i="64" s="1"/>
  <c r="BI47" i="64" s="1"/>
  <c r="BJ47" i="64" s="1"/>
  <c r="BJ47" i="62" l="1"/>
  <c r="BH47" i="52"/>
  <c r="BI47" i="52" s="1"/>
  <c r="BJ47" i="52" s="1"/>
  <c r="BH47" i="48"/>
  <c r="BI47" i="48" s="1"/>
  <c r="BJ47" i="48" s="1"/>
  <c r="AQ47" i="50"/>
  <c r="AQ65" i="50" s="1"/>
  <c r="AQ47" i="66"/>
  <c r="AQ65" i="66" s="1"/>
  <c r="AQ47" i="54"/>
  <c r="AQ65" i="54" s="1"/>
  <c r="AQ47" i="46"/>
  <c r="AQ65" i="46" s="1"/>
  <c r="AQ47" i="52" l="1"/>
  <c r="AQ65" i="52" s="1"/>
  <c r="AQ47" i="48"/>
  <c r="AQ65" i="48" s="1"/>
  <c r="AQ47" i="58"/>
  <c r="AQ65" i="58" s="1"/>
  <c r="AQ47" i="64"/>
  <c r="AQ65" i="64" s="1"/>
  <c r="AQ47" i="60"/>
  <c r="AQ65" i="60" s="1"/>
  <c r="AQ47" i="56"/>
  <c r="AQ65" i="56" s="1"/>
  <c r="AQ47" i="62"/>
  <c r="AQ65" i="62" s="1"/>
  <c r="E43" i="245" l="1"/>
  <c r="F43" i="245" s="1"/>
  <c r="R48" i="48" l="1"/>
  <c r="R48" i="52"/>
  <c r="BH48" i="52" s="1"/>
  <c r="BI48" i="52" s="1"/>
  <c r="BJ48" i="52" s="1"/>
  <c r="R48" i="62"/>
  <c r="BH48" i="62" s="1"/>
  <c r="BI48" i="62" s="1"/>
  <c r="R48" i="46"/>
  <c r="BH48" i="46" s="1"/>
  <c r="BI48" i="46" s="1"/>
  <c r="BJ48" i="46" s="1"/>
  <c r="R48" i="54"/>
  <c r="R48" i="64"/>
  <c r="BH48" i="64" s="1"/>
  <c r="BI48" i="64" s="1"/>
  <c r="BJ48" i="64" s="1"/>
  <c r="R48" i="56"/>
  <c r="BH48" i="56" s="1"/>
  <c r="BI48" i="56" s="1"/>
  <c r="BJ48" i="56" s="1"/>
  <c r="R48" i="58"/>
  <c r="BH48" i="58" s="1"/>
  <c r="BI48" i="58" s="1"/>
  <c r="BJ48" i="58" s="1"/>
  <c r="R48" i="60"/>
  <c r="BH48" i="60" s="1"/>
  <c r="BI48" i="60" s="1"/>
  <c r="BJ48" i="60" s="1"/>
  <c r="R48" i="50"/>
  <c r="BH48" i="50" s="1"/>
  <c r="BI48" i="50" s="1"/>
  <c r="BJ48" i="50" s="1"/>
  <c r="R48" i="66"/>
  <c r="BH48" i="66" s="1"/>
  <c r="BI48" i="66" s="1"/>
  <c r="BJ48" i="66" s="1"/>
  <c r="AR48" i="64" l="1"/>
  <c r="AR65" i="64" s="1"/>
  <c r="BJ48" i="62"/>
  <c r="BH48" i="54"/>
  <c r="BI48" i="54" s="1"/>
  <c r="BJ48" i="54" s="1"/>
  <c r="BH48" i="48"/>
  <c r="BI48" i="48" s="1"/>
  <c r="BJ48" i="48" s="1"/>
  <c r="AR48" i="46"/>
  <c r="AR65" i="46" s="1"/>
  <c r="AR48" i="58"/>
  <c r="AR65" i="58" s="1"/>
  <c r="AR48" i="54" l="1"/>
  <c r="AR65" i="54" s="1"/>
  <c r="AR48" i="48"/>
  <c r="AR65" i="48" s="1"/>
  <c r="AR48" i="52"/>
  <c r="AR65" i="52" s="1"/>
  <c r="AR48" i="62"/>
  <c r="AR65" i="62" s="1"/>
  <c r="AR48" i="50"/>
  <c r="AR65" i="50" s="1"/>
  <c r="AR48" i="56"/>
  <c r="AR65" i="56" s="1"/>
  <c r="AR48" i="60"/>
  <c r="AR65" i="60" s="1"/>
  <c r="AR48" i="66"/>
  <c r="AR65" i="66" s="1"/>
  <c r="E46" i="245" l="1"/>
  <c r="F46" i="245" s="1"/>
  <c r="E44" i="245"/>
  <c r="F44" i="245" s="1"/>
  <c r="R49" i="60" l="1"/>
  <c r="R49" i="62"/>
  <c r="R49" i="54"/>
  <c r="BH49" i="54" s="1"/>
  <c r="R49" i="46"/>
  <c r="R49" i="52"/>
  <c r="R49" i="66"/>
  <c r="R49" i="48"/>
  <c r="R49" i="58"/>
  <c r="R49" i="50"/>
  <c r="R49" i="56"/>
  <c r="R49" i="64"/>
  <c r="R32" i="66" l="1"/>
  <c r="BH49" i="66"/>
  <c r="R32" i="64"/>
  <c r="BH49" i="64"/>
  <c r="R32" i="62"/>
  <c r="BH49" i="62"/>
  <c r="R32" i="60"/>
  <c r="BH49" i="60"/>
  <c r="R32" i="58"/>
  <c r="BH49" i="58"/>
  <c r="R32" i="56"/>
  <c r="BH49" i="56"/>
  <c r="BI49" i="54"/>
  <c r="BH32" i="54"/>
  <c r="BH22" i="54" s="1"/>
  <c r="R32" i="52"/>
  <c r="BH49" i="52"/>
  <c r="R32" i="50"/>
  <c r="BH49" i="50"/>
  <c r="R32" i="48"/>
  <c r="BH49" i="48"/>
  <c r="R32" i="46"/>
  <c r="BH49" i="46"/>
  <c r="AS49" i="66"/>
  <c r="AS65" i="66" s="1"/>
  <c r="AB65" i="66" s="1"/>
  <c r="AS49" i="54"/>
  <c r="AS65" i="54" s="1"/>
  <c r="AB65" i="54" s="1"/>
  <c r="R32" i="54"/>
  <c r="BI49" i="66" l="1"/>
  <c r="BH32" i="66"/>
  <c r="BI49" i="64"/>
  <c r="BH32" i="64"/>
  <c r="BH22" i="64" s="1"/>
  <c r="BI49" i="62"/>
  <c r="BH32" i="62"/>
  <c r="BH22" i="62" s="1"/>
  <c r="BI49" i="60"/>
  <c r="BH32" i="60"/>
  <c r="BH22" i="60" s="1"/>
  <c r="BI49" i="58"/>
  <c r="BH32" i="58"/>
  <c r="BH22" i="58" s="1"/>
  <c r="BI49" i="56"/>
  <c r="BH32" i="56"/>
  <c r="BH22" i="56" s="1"/>
  <c r="R22" i="56" s="1"/>
  <c r="BJ49" i="54"/>
  <c r="BI32" i="54"/>
  <c r="BI22" i="54" s="1"/>
  <c r="BI64" i="54" s="1"/>
  <c r="BJ64" i="54" s="1"/>
  <c r="BI49" i="52"/>
  <c r="BH32" i="52"/>
  <c r="BH22" i="52" s="1"/>
  <c r="R22" i="52" s="1"/>
  <c r="AS49" i="52"/>
  <c r="AS65" i="52" s="1"/>
  <c r="AB65" i="52" s="1"/>
  <c r="BI49" i="50"/>
  <c r="BH32" i="50"/>
  <c r="BH22" i="50" s="1"/>
  <c r="BI49" i="48"/>
  <c r="BH32" i="48"/>
  <c r="BH22" i="48" s="1"/>
  <c r="BI49" i="46"/>
  <c r="BH32" i="46"/>
  <c r="BH22" i="46" s="1"/>
  <c r="R65" i="66"/>
  <c r="AS49" i="48"/>
  <c r="AS65" i="48" s="1"/>
  <c r="AB65" i="48" s="1"/>
  <c r="R65" i="48" s="1"/>
  <c r="AS49" i="56"/>
  <c r="AS65" i="56" s="1"/>
  <c r="AB65" i="56" s="1"/>
  <c r="AS49" i="60"/>
  <c r="AS65" i="60" s="1"/>
  <c r="AB65" i="60" s="1"/>
  <c r="AS49" i="62"/>
  <c r="AS65" i="62" s="1"/>
  <c r="AB65" i="62" s="1"/>
  <c r="AS49" i="58"/>
  <c r="AS65" i="58" s="1"/>
  <c r="AB65" i="58" s="1"/>
  <c r="AS49" i="64"/>
  <c r="AS65" i="64" s="1"/>
  <c r="AB65" i="64" s="1"/>
  <c r="AS49" i="50"/>
  <c r="AS65" i="50" s="1"/>
  <c r="AB65" i="50" s="1"/>
  <c r="AS49" i="46"/>
  <c r="AS65" i="46" s="1"/>
  <c r="AB65" i="46" s="1"/>
  <c r="AB32" i="54"/>
  <c r="R65" i="54" s="1"/>
  <c r="R22" i="54"/>
  <c r="AB32" i="52" l="1"/>
  <c r="BJ32" i="54"/>
  <c r="BH22" i="66"/>
  <c r="R22" i="66" s="1"/>
  <c r="AB32" i="66"/>
  <c r="BJ49" i="66"/>
  <c r="BJ32" i="66" s="1"/>
  <c r="BJ22" i="66" s="1"/>
  <c r="BJ8" i="66" s="1"/>
  <c r="BI32" i="66"/>
  <c r="BI22" i="66" s="1"/>
  <c r="BI64" i="66" s="1"/>
  <c r="BJ64" i="66" s="1"/>
  <c r="R65" i="52"/>
  <c r="BJ49" i="64"/>
  <c r="BI32" i="64"/>
  <c r="BI22" i="64" s="1"/>
  <c r="BI64" i="64" s="1"/>
  <c r="BJ64" i="64" s="1"/>
  <c r="BJ49" i="62"/>
  <c r="BI32" i="62"/>
  <c r="BI22" i="62" s="1"/>
  <c r="BI64" i="62" s="1"/>
  <c r="BJ64" i="62" s="1"/>
  <c r="BJ49" i="60"/>
  <c r="BI32" i="60"/>
  <c r="BI22" i="60" s="1"/>
  <c r="BI64" i="60" s="1"/>
  <c r="BJ64" i="60" s="1"/>
  <c r="BJ49" i="58"/>
  <c r="BI32" i="58"/>
  <c r="BI22" i="58" s="1"/>
  <c r="BI64" i="58" s="1"/>
  <c r="BJ64" i="58" s="1"/>
  <c r="AB32" i="56"/>
  <c r="R65" i="56"/>
  <c r="BJ49" i="56"/>
  <c r="BI32" i="56"/>
  <c r="BI22" i="56" s="1"/>
  <c r="BI64" i="56" s="1"/>
  <c r="BJ64" i="56" s="1"/>
  <c r="BJ49" i="52"/>
  <c r="BI32" i="52"/>
  <c r="BI22" i="52" s="1"/>
  <c r="BI64" i="52" s="1"/>
  <c r="BJ64" i="52" s="1"/>
  <c r="BJ49" i="50"/>
  <c r="BI32" i="50"/>
  <c r="BI22" i="50" s="1"/>
  <c r="BI64" i="50" s="1"/>
  <c r="BJ64" i="50" s="1"/>
  <c r="BJ49" i="48"/>
  <c r="BI32" i="48"/>
  <c r="BI22" i="48" s="1"/>
  <c r="BI64" i="48" s="1"/>
  <c r="BJ64" i="48" s="1"/>
  <c r="BJ49" i="46"/>
  <c r="BI32" i="46"/>
  <c r="BI22" i="46" s="1"/>
  <c r="BI64" i="46" s="1"/>
  <c r="BJ64" i="46" s="1"/>
  <c r="AB32" i="48"/>
  <c r="R22" i="48"/>
  <c r="R22" i="60"/>
  <c r="AB32" i="60"/>
  <c r="R65" i="60" s="1"/>
  <c r="AB32" i="64"/>
  <c r="R65" i="64" s="1"/>
  <c r="R22" i="64"/>
  <c r="R22" i="46"/>
  <c r="AB32" i="46"/>
  <c r="R65" i="46" s="1"/>
  <c r="R22" i="50"/>
  <c r="AB32" i="50"/>
  <c r="R65" i="50" s="1"/>
  <c r="R22" i="58"/>
  <c r="AB32" i="58"/>
  <c r="R65" i="58" s="1"/>
  <c r="AB32" i="62"/>
  <c r="R65" i="62" s="1"/>
  <c r="R22" i="62"/>
  <c r="BJ22" i="54" l="1"/>
  <c r="BJ8" i="54" s="1"/>
  <c r="BJ32" i="50"/>
  <c r="BJ32" i="58"/>
  <c r="BJ22" i="58" s="1"/>
  <c r="BJ8" i="58" s="1"/>
  <c r="BJ32" i="46"/>
  <c r="BJ22" i="46" s="1"/>
  <c r="BJ8" i="46" s="1"/>
  <c r="BJ32" i="62"/>
  <c r="BJ22" i="62" s="1"/>
  <c r="BJ8" i="62" s="1"/>
  <c r="BJ32" i="48"/>
  <c r="BJ32" i="64"/>
  <c r="BJ32" i="60"/>
  <c r="BJ32" i="56"/>
  <c r="BJ32" i="52"/>
  <c r="E60" i="245"/>
  <c r="F60" i="245" s="1"/>
  <c r="BJ22" i="50" l="1"/>
  <c r="BJ8" i="50" s="1"/>
  <c r="BJ22" i="48"/>
  <c r="BJ8" i="48" s="1"/>
  <c r="BJ22" i="64"/>
  <c r="BJ8" i="64" s="1"/>
  <c r="E47" i="245"/>
  <c r="F47" i="245" s="1"/>
  <c r="BJ22" i="60"/>
  <c r="BJ8" i="60" s="1"/>
  <c r="BJ22" i="56"/>
  <c r="BJ8" i="56" s="1"/>
  <c r="BJ22" i="52"/>
  <c r="BJ8" i="52" s="1"/>
  <c r="E45" i="245"/>
  <c r="F45" i="245" s="1"/>
  <c r="E30" i="245" l="1"/>
  <c r="F30" i="245" s="1"/>
  <c r="E29" i="245"/>
  <c r="F29" i="245" s="1"/>
  <c r="E20" i="245" l="1"/>
  <c r="F20" i="245" s="1"/>
  <c r="E6" i="245" l="1"/>
  <c r="D7" i="245" l="1"/>
  <c r="F7" i="245" s="1"/>
  <c r="D8" i="245"/>
  <c r="F8" i="245" s="1"/>
  <c r="D6" i="245" l="1"/>
  <c r="C5" i="271"/>
</calcChain>
</file>

<file path=xl/sharedStrings.xml><?xml version="1.0" encoding="utf-8"?>
<sst xmlns="http://schemas.openxmlformats.org/spreadsheetml/2006/main" count="23972" uniqueCount="3214">
  <si>
    <t>STT</t>
  </si>
  <si>
    <t>Biểu 01/CH</t>
  </si>
  <si>
    <t>Biểu 02/CH</t>
  </si>
  <si>
    <t>Biểu 10/CH</t>
  </si>
  <si>
    <t>Biểu 12/CH</t>
  </si>
  <si>
    <t>Đơn vị tính: ha</t>
  </si>
  <si>
    <t>Chỉ tiêu sử dụng đất</t>
  </si>
  <si>
    <t>Mã</t>
  </si>
  <si>
    <t>Diện tích</t>
  </si>
  <si>
    <t xml:space="preserve">Phân theo đơn vị hành chính </t>
  </si>
  <si>
    <t>(4)=(5)+(6)+...</t>
  </si>
  <si>
    <t>TỔNG DIỆN TÍCH TỰ NHIÊN</t>
  </si>
  <si>
    <t>Đất nông nghiệp</t>
  </si>
  <si>
    <t>NNP</t>
  </si>
  <si>
    <t>1.1</t>
  </si>
  <si>
    <t>Đất lúa nước</t>
  </si>
  <si>
    <t>LUA</t>
  </si>
  <si>
    <t>Trong đó: - Đất chuyên trồng lúa nước</t>
  </si>
  <si>
    <t>LUC</t>
  </si>
  <si>
    <t>LUK</t>
  </si>
  <si>
    <t>1.2</t>
  </si>
  <si>
    <t>Đất trồng cây hàng năm khác</t>
  </si>
  <si>
    <t>HNK</t>
  </si>
  <si>
    <t>1.3</t>
  </si>
  <si>
    <t>Đất trồng cây lâu năm</t>
  </si>
  <si>
    <t>CLN</t>
  </si>
  <si>
    <t>1.4</t>
  </si>
  <si>
    <t>Đất rừng phòng hộ</t>
  </si>
  <si>
    <t>RPH</t>
  </si>
  <si>
    <t>1.5</t>
  </si>
  <si>
    <t>Đất rừng đặc dụng</t>
  </si>
  <si>
    <t>RDD</t>
  </si>
  <si>
    <t>1.6</t>
  </si>
  <si>
    <t>Đất rừng sản xuất</t>
  </si>
  <si>
    <t>RSX</t>
  </si>
  <si>
    <t>1.7</t>
  </si>
  <si>
    <t>Đất nuôi trồng thuỷ sản</t>
  </si>
  <si>
    <t>NTS</t>
  </si>
  <si>
    <t>1.8</t>
  </si>
  <si>
    <t>Đất làm muối</t>
  </si>
  <si>
    <t>LMU</t>
  </si>
  <si>
    <t>1.9</t>
  </si>
  <si>
    <t>Đất nông nghiệp khác</t>
  </si>
  <si>
    <t>NKH</t>
  </si>
  <si>
    <t>Đất phi nông nghiệp</t>
  </si>
  <si>
    <t>PNN</t>
  </si>
  <si>
    <t>2.1</t>
  </si>
  <si>
    <t>Đất quốc phòng</t>
  </si>
  <si>
    <t>CQP</t>
  </si>
  <si>
    <t>2.2</t>
  </si>
  <si>
    <t>Đất an ninh</t>
  </si>
  <si>
    <t>CAN</t>
  </si>
  <si>
    <t>2.3</t>
  </si>
  <si>
    <t>Đất khu công nghiệp</t>
  </si>
  <si>
    <t>SKK</t>
  </si>
  <si>
    <t>2.4</t>
  </si>
  <si>
    <t>2.5</t>
  </si>
  <si>
    <t>Đất cụm công nghiệp</t>
  </si>
  <si>
    <t>SKN</t>
  </si>
  <si>
    <t>2.6</t>
  </si>
  <si>
    <t>TMD</t>
  </si>
  <si>
    <t>2.7</t>
  </si>
  <si>
    <t>Đất cơ sở sản xuất phi nông nghiệp</t>
  </si>
  <si>
    <t>SKC</t>
  </si>
  <si>
    <t>2.8</t>
  </si>
  <si>
    <t>Đất sử dụng cho hoạt động khoáng sản</t>
  </si>
  <si>
    <t>SKS</t>
  </si>
  <si>
    <t>2.9</t>
  </si>
  <si>
    <t>Đất phát triển hạ tầng</t>
  </si>
  <si>
    <t>DHT</t>
  </si>
  <si>
    <t xml:space="preserve"> - Đất cơ sở văn hóa</t>
  </si>
  <si>
    <t>DVH</t>
  </si>
  <si>
    <t xml:space="preserve"> - Đất cơ sở y tế</t>
  </si>
  <si>
    <t>DYT</t>
  </si>
  <si>
    <t xml:space="preserve"> - Đất cơ sở giáo dục</t>
  </si>
  <si>
    <t>DGD</t>
  </si>
  <si>
    <t xml:space="preserve"> - Đất thể dục thể thao</t>
  </si>
  <si>
    <t>DTT</t>
  </si>
  <si>
    <t xml:space="preserve"> - Đất cơ sở khoa học và công nghệ</t>
  </si>
  <si>
    <t>DKH</t>
  </si>
  <si>
    <t xml:space="preserve"> - Đất cơ sở dịch vụ về xã hội</t>
  </si>
  <si>
    <t>DXH</t>
  </si>
  <si>
    <t xml:space="preserve"> - Đất giao thông</t>
  </si>
  <si>
    <t>DGT</t>
  </si>
  <si>
    <t xml:space="preserve"> - Đất thủy lợi</t>
  </si>
  <si>
    <t>DTL</t>
  </si>
  <si>
    <t xml:space="preserve"> - Đất công trình năng lượng</t>
  </si>
  <si>
    <t>DNL</t>
  </si>
  <si>
    <t xml:space="preserve"> - Đất công trình bưu chính viễn thông</t>
  </si>
  <si>
    <t>DBV</t>
  </si>
  <si>
    <t xml:space="preserve"> - Đất chợ</t>
  </si>
  <si>
    <t>DCH</t>
  </si>
  <si>
    <t>DDT</t>
  </si>
  <si>
    <t>2.11</t>
  </si>
  <si>
    <t>Đất danh lam thắng cảnh</t>
  </si>
  <si>
    <t>DDL</t>
  </si>
  <si>
    <t>2.12</t>
  </si>
  <si>
    <t>DRA</t>
  </si>
  <si>
    <t>2.13</t>
  </si>
  <si>
    <t>Đất ở tại nông thôn</t>
  </si>
  <si>
    <t>ONT</t>
  </si>
  <si>
    <t>2.14</t>
  </si>
  <si>
    <t>Đất ở tại đô thị</t>
  </si>
  <si>
    <t>ODT</t>
  </si>
  <si>
    <t>2.15</t>
  </si>
  <si>
    <t>Đất xây dựng trụ sở cơ quan</t>
  </si>
  <si>
    <t>TSC</t>
  </si>
  <si>
    <t>2.16</t>
  </si>
  <si>
    <t>Đất xây dựng trụ sở của tổ chức sự nghiệp</t>
  </si>
  <si>
    <t>DTS</t>
  </si>
  <si>
    <t>2.17</t>
  </si>
  <si>
    <t>Đất xây dựng cơ sở ngoại giao</t>
  </si>
  <si>
    <t>DNG</t>
  </si>
  <si>
    <t>2.18</t>
  </si>
  <si>
    <t>TON</t>
  </si>
  <si>
    <t>2.19</t>
  </si>
  <si>
    <t>NTD</t>
  </si>
  <si>
    <t>SKX</t>
  </si>
  <si>
    <t>2.21</t>
  </si>
  <si>
    <t>Đất sinh hoạt cộng đồng</t>
  </si>
  <si>
    <t>DSH</t>
  </si>
  <si>
    <t>DKV</t>
  </si>
  <si>
    <t>TIN</t>
  </si>
  <si>
    <t>SON</t>
  </si>
  <si>
    <t>Đất có mặt nước chuyên dùng</t>
  </si>
  <si>
    <t>MNC</t>
  </si>
  <si>
    <t>Đất phi nông nghiệp khác</t>
  </si>
  <si>
    <t>PNK</t>
  </si>
  <si>
    <t>Đất chưa sử dụng</t>
  </si>
  <si>
    <t>CSD</t>
  </si>
  <si>
    <t>KCN</t>
  </si>
  <si>
    <t>KKT</t>
  </si>
  <si>
    <t>KDT</t>
  </si>
  <si>
    <t>Ghi chú: *Không tổng hợp khi tính tổng diện tích tự nhiên</t>
  </si>
  <si>
    <t xml:space="preserve">So sánh </t>
  </si>
  <si>
    <t>Tăng (+), 
giảm (-)</t>
  </si>
  <si>
    <t xml:space="preserve">Tỷ lệ (%) </t>
  </si>
  <si>
    <t>Đất thương mại, dịch vụ</t>
  </si>
  <si>
    <t>Đất sản xuất vật liệu xây dựng, làm đồ gốm</t>
  </si>
  <si>
    <t>Đất khu vui chơi, giải trí công cộng</t>
  </si>
  <si>
    <t>Đất sông, ngòi, kênh, rạch, suối</t>
  </si>
  <si>
    <t>Tổng diện tích</t>
  </si>
  <si>
    <t xml:space="preserve">Diện tích phân theo đơn vị hành chính </t>
  </si>
  <si>
    <t>I</t>
  </si>
  <si>
    <t>LOẠI ĐẤT</t>
  </si>
  <si>
    <t>Trong đó: Đất chuyên trồng lúa nước</t>
  </si>
  <si>
    <t>Tổng 
diện tích</t>
  </si>
  <si>
    <t xml:space="preserve">Đất nông nghiệp chuyển sang phi nông nghiệp </t>
  </si>
  <si>
    <t xml:space="preserve">NNP/PNN </t>
  </si>
  <si>
    <t xml:space="preserve">Đất trồng lúa </t>
  </si>
  <si>
    <t xml:space="preserve">LUA/PNN </t>
  </si>
  <si>
    <t xml:space="preserve">LUC/PNN </t>
  </si>
  <si>
    <t xml:space="preserve">LUK/PNN </t>
  </si>
  <si>
    <t xml:space="preserve">Đất trồng cây hàng năm khác </t>
  </si>
  <si>
    <t xml:space="preserve">HNK/PNN </t>
  </si>
  <si>
    <t xml:space="preserve">Đất trồng cây lâu năm </t>
  </si>
  <si>
    <t xml:space="preserve">CLN/PNN </t>
  </si>
  <si>
    <t xml:space="preserve">Đất rừng phòng hộ </t>
  </si>
  <si>
    <t xml:space="preserve">RPH/PNN </t>
  </si>
  <si>
    <t xml:space="preserve">Đất rừng đặc dụng </t>
  </si>
  <si>
    <t xml:space="preserve">RDD/PNN </t>
  </si>
  <si>
    <t xml:space="preserve">Đất rừng sản xuất </t>
  </si>
  <si>
    <t xml:space="preserve">RSX/PNN </t>
  </si>
  <si>
    <t xml:space="preserve">NTS/PNN </t>
  </si>
  <si>
    <t xml:space="preserve">Đất làm muối </t>
  </si>
  <si>
    <t xml:space="preserve">LMU/PNN </t>
  </si>
  <si>
    <t xml:space="preserve">Đất nông nghiệp khác </t>
  </si>
  <si>
    <t xml:space="preserve">NKH/PNN </t>
  </si>
  <si>
    <t xml:space="preserve">Chuyển đổi cơ cấu sử dụng đất trong nội bộ đất nông nghiệp </t>
  </si>
  <si>
    <t xml:space="preserve">Trong đó: </t>
  </si>
  <si>
    <t xml:space="preserve">Đất trồng lúa chuyển sang đất trồng rừng </t>
  </si>
  <si>
    <t xml:space="preserve">LUA/LNP </t>
  </si>
  <si>
    <t xml:space="preserve">LUA/NTS </t>
  </si>
  <si>
    <t xml:space="preserve">Đất trồng lúa chuyển sang đất làm muối </t>
  </si>
  <si>
    <t xml:space="preserve">LUA/LMU </t>
  </si>
  <si>
    <t xml:space="preserve">Đất trồng cây hàng năm khác chuyển sang đất nuôi trồng thuỷsản </t>
  </si>
  <si>
    <t xml:space="preserve">HNK/NTS </t>
  </si>
  <si>
    <t xml:space="preserve">Đất trồng cây hàng năm khác chuyển sang đất làm muối </t>
  </si>
  <si>
    <t xml:space="preserve">HNK/LMU </t>
  </si>
  <si>
    <t xml:space="preserve">Đất rừng phòng hộ chuyển sang đất nông nghiệp không phải là rừng </t>
  </si>
  <si>
    <t xml:space="preserve">RPH/NKR(a) </t>
  </si>
  <si>
    <t xml:space="preserve">Đất rừng đặc dụng chuyển sang đất nông nghiệp không phải là rừng </t>
  </si>
  <si>
    <t xml:space="preserve">RDD/NKR(a) </t>
  </si>
  <si>
    <t xml:space="preserve">Đất rừng sản xuất chuyển sang đất nông nghiệp không phải là rừng </t>
  </si>
  <si>
    <t xml:space="preserve">RSX/NKR(a) </t>
  </si>
  <si>
    <t xml:space="preserve">Đất phi nông nghiệp không phải là đất ở chuyển sang đất ở </t>
  </si>
  <si>
    <t xml:space="preserve">PKO/OCT </t>
  </si>
  <si>
    <t>Ghi chú</t>
  </si>
  <si>
    <t xml:space="preserve"> - (a) gồm sản xuất nông nghiệp. đất nuôi trồng thuỷ sản. đất làm muối và đất nông nghiệp khác.</t>
  </si>
  <si>
    <t xml:space="preserve">  - PKO là đất phi nông nghiệp không phải là đất ở.</t>
  </si>
  <si>
    <t>2.10</t>
  </si>
  <si>
    <t>Tổng
 diện tích</t>
  </si>
  <si>
    <t>Hạng mục</t>
  </si>
  <si>
    <t>Diện tích quy hoạch
(ha)</t>
  </si>
  <si>
    <t>Diện tích hiện trạng
(ha)</t>
  </si>
  <si>
    <t>Địa điểm</t>
  </si>
  <si>
    <t>Vị trí trên bản đồ địa chính hoặc vị trí trên bản đồ hiện trạng sử dụng đất cấp xã</t>
  </si>
  <si>
    <t>Căn cứ pháp lý</t>
  </si>
  <si>
    <t>Sử dụng vào loại đất</t>
  </si>
  <si>
    <t>1.1.1</t>
  </si>
  <si>
    <t>* Đất quốc phòng</t>
  </si>
  <si>
    <t>TT. Định An</t>
  </si>
  <si>
    <t>Xã Định An</t>
  </si>
  <si>
    <t>Xã Kim Sơn</t>
  </si>
  <si>
    <t>Xã Tân Hiệp</t>
  </si>
  <si>
    <t>1.1.2</t>
  </si>
  <si>
    <t>* Đất An ninh</t>
  </si>
  <si>
    <t>Xã Phước Hưng</t>
  </si>
  <si>
    <t>Cụm công nghiệp Lưu Nghiệp Anh</t>
  </si>
  <si>
    <t>Xã Lưu Nghiệp Anh</t>
  </si>
  <si>
    <t>*Đất thương mại, dịch vụ</t>
  </si>
  <si>
    <t>Cty CP dầu khí CAPECO Trà Vinh (Tổng kho dầu khí CWACO Trà Vinh)</t>
  </si>
  <si>
    <t>Xã Thanh Sơn</t>
  </si>
  <si>
    <t>xã Phước Hưng</t>
  </si>
  <si>
    <t>Đất công trình TMDV (Khu dân cư - TMDV xã An Quảng Hữu)</t>
  </si>
  <si>
    <t>Xã An Quảng Hữu</t>
  </si>
  <si>
    <t>Cửa hàng bán lẻ xăng dầu trên đường TL 915</t>
  </si>
  <si>
    <t>Xã Hàm Tân</t>
  </si>
  <si>
    <t>Đất công trình TMDV (Khu dân cư - TMDV xã Lưu Nghiệp Anh)</t>
  </si>
  <si>
    <t>Xã Ngọc Biên</t>
  </si>
  <si>
    <t>Xã Đại An</t>
  </si>
  <si>
    <t>Xã Hàm Giang</t>
  </si>
  <si>
    <t>41-1</t>
  </si>
  <si>
    <t>thửa: 379,383 tờ 14; 242 đến 251; 264 đến 267 tờ số 15</t>
  </si>
  <si>
    <t>Quyết định 1824/2007/QĐ-UBND ngày 30/08/2007</t>
  </si>
  <si>
    <t>TT. Thương mại - dịch vụ</t>
  </si>
  <si>
    <t>thửa 245;246;247;248;249;250;251;252;253;254;255 tờ số 8</t>
  </si>
  <si>
    <t>*Đất cơ sở sản xuất phi nông nghiệp</t>
  </si>
  <si>
    <t>Nhu cầu đất sản xuất kinh doanh ấp Chợ</t>
  </si>
  <si>
    <t>Nhu cầu đất sản xuất kinh doanh</t>
  </si>
  <si>
    <t>Xã Ngãi Xuyên</t>
  </si>
  <si>
    <t>TT. Trà Cú</t>
  </si>
  <si>
    <t>Xã Long Hiệp</t>
  </si>
  <si>
    <t>Xã Tập Sơn</t>
  </si>
  <si>
    <t>Trung tâm VH xã Phước Hưng</t>
  </si>
  <si>
    <t>thửa 756 tờ số 9</t>
  </si>
  <si>
    <t>Trung tâm văn hóa xã Thanh Sơn</t>
  </si>
  <si>
    <t>thửa 15 tờ số 2</t>
  </si>
  <si>
    <t>Bia tưởng niệm</t>
  </si>
  <si>
    <t>thửa 2311 tờ số 3</t>
  </si>
  <si>
    <t>xã Định An</t>
  </si>
  <si>
    <t>Trạm y tế xã Kim Sơn</t>
  </si>
  <si>
    <t>thửa 468 tờ số  9</t>
  </si>
  <si>
    <t>Đất công trình y tế (KDC - TMDV xã An Quãng Hữu)</t>
  </si>
  <si>
    <t>Đất công trình y tế (KDC - TMDV xã Lưu Nghiệp Anh)</t>
  </si>
  <si>
    <t>thửa 567;568;569;1270tờ số 3</t>
  </si>
  <si>
    <t>Nâng cấp trường TH Đại An A( ấp Giồng Lớn A-2)</t>
  </si>
  <si>
    <t>thửa 525;1058 tờ số 2</t>
  </si>
  <si>
    <t>Nâng cấp Trường TH Đại An B (ấp Trà Kha)</t>
  </si>
  <si>
    <t>thửa 1502 tờ số 9</t>
  </si>
  <si>
    <t>Trung tâm Giáo dục- Đào tạo (Khu kinh tế)</t>
  </si>
  <si>
    <t>Nâng cấp trường TH. Hàm Giang A ( ấp Trà Tro A)</t>
  </si>
  <si>
    <t>thửa 2081 tờ số 2</t>
  </si>
  <si>
    <t>Trường THCS xã Kim Sơn ( Trà Cú A)</t>
  </si>
  <si>
    <t>thửa 2079;2080 tờ số 6</t>
  </si>
  <si>
    <t>thửa 44 tờ số 8</t>
  </si>
  <si>
    <t>Trường Mẫu Giáo ấp Xoài Thum</t>
  </si>
  <si>
    <t>thửa 852 tờ số  6</t>
  </si>
  <si>
    <t>Mở rộng trường TH Ngãi Xuyên A</t>
  </si>
  <si>
    <t>thửa 1124; 1125; 1136 tờ số 61</t>
  </si>
  <si>
    <t>Mở rông trường Tiểu học Ngọc Biên A điểm trường ấp Tha La</t>
  </si>
  <si>
    <t>thửa  633;638 tờ số 2</t>
  </si>
  <si>
    <t>Trường THCS Phước Hưng</t>
  </si>
  <si>
    <t>thửa 32;33 tờ số 4</t>
  </si>
  <si>
    <t>Ttrường THCS Tập Sơn (ấp Cây Da)</t>
  </si>
  <si>
    <t>thửa 177;207 tờ số 12</t>
  </si>
  <si>
    <t>Trường Mẫu giáo thị trấn Định An (khóm 5)</t>
  </si>
  <si>
    <t>thửa 476 tờ số 12</t>
  </si>
  <si>
    <t>xã Đại An</t>
  </si>
  <si>
    <t>xã Lưu Nghiệp Anh</t>
  </si>
  <si>
    <t>xã Tập Sơn</t>
  </si>
  <si>
    <t>xã Tân Hiệp</t>
  </si>
  <si>
    <t>Trường THCS Tân Sơn</t>
  </si>
  <si>
    <t>Xã Tân Sơn</t>
  </si>
  <si>
    <t>Nghị Quyết số: 25/NQ-HĐND ngày 08/12/2016</t>
  </si>
  <si>
    <t>Sân vận động TT Định An</t>
  </si>
  <si>
    <t>thửa 1235 tờ số 13</t>
  </si>
  <si>
    <t>Sân vận động Hàm Giang</t>
  </si>
  <si>
    <t>thửa 1732;1747;1748 tờ số 4; thửa 574;812;814 tờ số 3</t>
  </si>
  <si>
    <t>Mở rộng Sân vận động xã Long Hiệp</t>
  </si>
  <si>
    <t>thửa 249 tờ số 5</t>
  </si>
  <si>
    <t>Sân vận động xã Kim Sơn</t>
  </si>
  <si>
    <t>thửa 413;414;415;416;417 tờ số 9</t>
  </si>
  <si>
    <t>Sân vận động xã Thanh Sơn</t>
  </si>
  <si>
    <t>thửa 25;27;28;1286;1289 tờ số 2</t>
  </si>
  <si>
    <t>Sân vận động Hàm Tân</t>
  </si>
  <si>
    <t>thửa 472; 473 tờ số 8</t>
  </si>
  <si>
    <t xml:space="preserve">Sân vận động xã Tân Hiệp </t>
  </si>
  <si>
    <t>Đường tỉnh 915 và đường Trà Nóc, thuộc dự án Phát triển CSHT giao thông ĐBSCL (Dự án WB5) - Hợp phần C-đoạn qua Trà Cú</t>
  </si>
  <si>
    <t>AQH, LNA,Kim Sơn, Hàm Tân, Định An, Đại An</t>
  </si>
  <si>
    <t>Tuyến đường số 03 KKT Định An</t>
  </si>
  <si>
    <t>Tuyến đường số 04 KKT Định An</t>
  </si>
  <si>
    <t>Nâng cấp Đường huyện 36</t>
  </si>
  <si>
    <t>Thanh Sơn, Kim Sơn, Long Hiệp</t>
  </si>
  <si>
    <t>Cảng Định An</t>
  </si>
  <si>
    <t>Quỹ đất phục vụ xây dựng giao thông Khu dân cư - Thương mại - Dịch vụ xã An Quảng Hữu)</t>
  </si>
  <si>
    <t xml:space="preserve">Nâng cấp Đường huyện 12 </t>
  </si>
  <si>
    <t>Mở rộng Bến bãi, kho tàng khu cảng</t>
  </si>
  <si>
    <t>Quỹ đất phục vụ xây dựng giao thông Khu dân cư - Thương mại - Dịch vụ xã Lưu Nghiệp Anh)</t>
  </si>
  <si>
    <t>Bến xe khách Trà Cú (loại V)</t>
  </si>
  <si>
    <t>từ thửa 35 đến thửa 189 tờ 14</t>
  </si>
  <si>
    <t>từ thửa 23 tờ 13 đến thửa 1120 khu đo 1/1000</t>
  </si>
  <si>
    <t>Đường nhựa khóm 1 qua khóm 4</t>
  </si>
  <si>
    <t>từ thửa 384 tờ số 25 đến thửa 5 tờ số 32</t>
  </si>
  <si>
    <t>từ thửa 30 tờ số 3 đến thửa 27 tờ số 4</t>
  </si>
  <si>
    <t>từ thửa 6 tờ số 6 đến thửa 23 từ thửa 17</t>
  </si>
  <si>
    <t>Đường vào cầu Đại Ngãi</t>
  </si>
  <si>
    <t>Từ ấp Vàm đến ấp Sóc Tro Dưới</t>
  </si>
  <si>
    <t>Tuyến đường nhựa chợ Ngã 3</t>
  </si>
  <si>
    <t>từ thửa 1 tờ số 1 đến thửa 1007 tờ số 2</t>
  </si>
  <si>
    <t>Xây dựng cầu dân sinh và quản lý tài sản đường địa phương dự án LRAMP</t>
  </si>
  <si>
    <t>Đường đanl 2,5m</t>
  </si>
  <si>
    <t>từ thửa 545 tờ số 1 đến thửa 189 tờ số 16</t>
  </si>
  <si>
    <t>từ thửa 598 tờ số 1 đến thửa 149 tờ số 16</t>
  </si>
  <si>
    <t>Bến xe (khu KT )</t>
  </si>
  <si>
    <t>từ thửa 1 tờ số 2 đến thửa 269 tờ số 1</t>
  </si>
  <si>
    <t>Đường nhựa GTNT ấp Trà Tro C (Lộ Đanl - Nhà ông Lưu Văn Sang)</t>
  </si>
  <si>
    <t>từ thửa 829 đến thửa 778 tờ số 1</t>
  </si>
  <si>
    <t>Đường nhựa GTNT ấp Trà Tro B ( Bờ kênh Trà Tro A - Ba Cụm)</t>
  </si>
  <si>
    <t>từ thửa 1354 tờ số 2 đến thửa 68 tờ số 12</t>
  </si>
  <si>
    <t>Khu cảng và dịch vụ cảng Trà Cú (khu KT Định An)</t>
  </si>
  <si>
    <t>Đường trục chính nội đồng(4 Đoạn)</t>
  </si>
  <si>
    <t>từ thửa 1587 đến thửa 956 tờ số 9</t>
  </si>
  <si>
    <t>Đường đanl ấp Lưu Cừ I (130*3)</t>
  </si>
  <si>
    <t>từ thửa 565 tờ số 11 đến thửa 302 tờ số 4</t>
  </si>
  <si>
    <t>Đường đanl ( tỉnh lộ 915 - Đê quốc phòng)</t>
  </si>
  <si>
    <t>từ thửa 720 đến thửa 825 tờ số 5</t>
  </si>
  <si>
    <t>Đường đanl Tuyến kênh T10 (thửa 190 tờ 3 đến thửa 692 tờ 01) kênh cấp II</t>
  </si>
  <si>
    <t>từ thửa 190 tờ số 3 đến thửa 689 tờ số 1</t>
  </si>
  <si>
    <t>Đường nhựa ấp Vàm</t>
  </si>
  <si>
    <t>Nâng cấp lên đường nhựa ấp Vàm</t>
  </si>
  <si>
    <t>từ thửa 428 tờ số 4 đến thửa 246 tờ số 6</t>
  </si>
  <si>
    <t>Nâng cấp lên đường nhựa 3.5 m ( Cầu Hanh- Giồng Tranh)</t>
  </si>
  <si>
    <t>từ thửa 743 tờ số 61 đến thửa 357 tờ số 3</t>
  </si>
  <si>
    <t>Nâng cấp đường đanl ấp Vàm Buôn lên đường nhựa 3.5 m</t>
  </si>
  <si>
    <t>từ thửa 239 đến thửa 317 tờ số 1</t>
  </si>
  <si>
    <t>Đường đanl Nguyễn Văn Tân - Lâm Chí Việt</t>
  </si>
  <si>
    <t>từ thửa 281 đến thửa 339 tờ số 7</t>
  </si>
  <si>
    <t>Đường đanl Thạch Sóc - Trần Thị Sa Ri</t>
  </si>
  <si>
    <t>từ thửa 2520 đến thửa 2522 tờ số 61</t>
  </si>
  <si>
    <t>Đường nhựa ấp Cầu Hanh- Thanh Sơn</t>
  </si>
  <si>
    <t>từ thửa 327 tờ số 4 đến thửa 45 tờ số 13</t>
  </si>
  <si>
    <t>Đường đanl hai bên kinh Bưng Sen ( 2 bên)</t>
  </si>
  <si>
    <t>từ thửa 226 đến thửa 396 tờ số 61</t>
  </si>
  <si>
    <t xml:space="preserve">Đường đanl trong ấp </t>
  </si>
  <si>
    <t>từ thửa 369 đến thửa 697 tờ số 4</t>
  </si>
  <si>
    <t>Đường nhựa 3m ( Liên xã Long Hiệp)</t>
  </si>
  <si>
    <t>từ thửa 353 tờ số 3 đến thửa 46 tờ số 11</t>
  </si>
  <si>
    <t>Đường nhựa số 8</t>
  </si>
  <si>
    <t>từ thửa 579 đến thửa 1568 tờ số 5</t>
  </si>
  <si>
    <t>từ thửa 70 tờ số 14 đến thửa 775 tờ số 3</t>
  </si>
  <si>
    <t>Mở rộng tuyến đường nhựa</t>
  </si>
  <si>
    <t>từ thửa  446 tờ số 8 đến thửa 126 tờ số 9</t>
  </si>
  <si>
    <t>từ thửa 288 đến thửa 162 tờ số 7</t>
  </si>
  <si>
    <t>Đường nhựa ấp Ba Trạch B (trước nhà ông ba Thành)</t>
  </si>
  <si>
    <t>t173 tờ số 6 đến thửa 547 tờ số 4</t>
  </si>
  <si>
    <t>từ thửa 23 đến thửa 362 tờ số 7</t>
  </si>
  <si>
    <t>Đường nhựa cập kênh đường xuồng</t>
  </si>
  <si>
    <t>Từ thửa 401 đến thửa 722 tờ số 11</t>
  </si>
  <si>
    <t>Đường đanl ấp Chợ( 2 Đoạn)</t>
  </si>
  <si>
    <t>từ thửa 435 đến thửa 506 tờ số 9; từ thửa 522 đến thửa 535 tờ số 9</t>
  </si>
  <si>
    <t>từ thửa 364 đến thửa 558 tờ số 11</t>
  </si>
  <si>
    <t>Đường Đanl liên ấp nhà ông Kim Hai - ấp Bà Tây A giáp ranh xã Phước Hưng</t>
  </si>
  <si>
    <t>từ thửa 2172 tờ số 5 đến thửa 276 tờ số 2</t>
  </si>
  <si>
    <t>Đường nhựa ấp Chợ - ấp Giồng Tranh</t>
  </si>
  <si>
    <t>từ thửa 402 tờ số 11 đến thửa 380 khu đo 1.000</t>
  </si>
  <si>
    <t>Đường Đanl liên ấp cống Tập Sơn - cầu ấp Ô</t>
  </si>
  <si>
    <t>từ thửa 699 đến thửa 751 tờ số 12</t>
  </si>
  <si>
    <t>Đường Đanl - liên ấp QL 53 (nhà ông Nguyễn Văn Hẳng)</t>
  </si>
  <si>
    <t>từ thửa 855 đến thửa 1584 tờ số 11</t>
  </si>
  <si>
    <t>Đường Đanl liên kênh sáng ( ấp Trà Mềm ) - xã Phước Hưng</t>
  </si>
  <si>
    <t>từ thửa 80 tờ số 5 đến thửa 103 tờ số 2</t>
  </si>
  <si>
    <t xml:space="preserve">Đường nhựa </t>
  </si>
  <si>
    <t>từ thửa 143 tờ số 1 đến thửa 627 tờ số 5</t>
  </si>
  <si>
    <t>Đường Đanl ( Nguyễn Xuân Đẳng - Nguyễn Văn Út)</t>
  </si>
  <si>
    <t xml:space="preserve">từ thửa 109 đến thửa 1 tờ số 14 </t>
  </si>
  <si>
    <t>Đường nhựa BTB-Nhà ông Sao- 4 Yêm (QL54)</t>
  </si>
  <si>
    <t>từ thửa 627 đến thửa 734 tờ số 5</t>
  </si>
  <si>
    <t>Đường Đanl liên xã đầu cầu Nhuyễn Văn Na - đến Thạch Thị Đương™</t>
  </si>
  <si>
    <t>từ thửa 38 đến thửa 2 tờ số 1</t>
  </si>
  <si>
    <t>Đường Đanl Xuân Lâm - kênh ông Dùm ( Bến Trị)</t>
  </si>
  <si>
    <t>từ thửa 574 đến thửa 748 tờ số 6</t>
  </si>
  <si>
    <t>Đường Đanl ấp Chợ ( từ cống Tập Sơn - QL 53 - nhà ông Trần Văn Nửa)</t>
  </si>
  <si>
    <t>từ thửa 185 khu đo 1.000 đến thửa  337 tờ số 12</t>
  </si>
  <si>
    <t>Đường Đanl liên ấp QL 53 cập quán thái dương-nhà ông Trần Văn Hiền</t>
  </si>
  <si>
    <t>từ thửa 1309 tờ số 11 đến thửa 1105 tờ số 12</t>
  </si>
  <si>
    <t>Đường Đanl nhà 3 Pho - N5- Nguyễn Văn Chạy ( Bến Trị)</t>
  </si>
  <si>
    <t>từ thửa 21 đến thửa 525 tờ số 6</t>
  </si>
  <si>
    <t>Đường Đanl ấp Bà Tây A ( Kim Hiệp, kênh 1) - ranh xã Phước Hưng</t>
  </si>
  <si>
    <t>từ thửa 354 tờ số 5 đến thửa 589 tờ số 16</t>
  </si>
  <si>
    <t xml:space="preserve">Đường Đanl </t>
  </si>
  <si>
    <t>từ thửa 21 tờ số 6 đến thửa 123 tờ số 1</t>
  </si>
  <si>
    <t>Đường đanl (trục chính đường nội đồng) từ nhà thờ - nhà ông Phước Văn Lương ấp Ba Tục A</t>
  </si>
  <si>
    <t>từ thửa 239 đến thửa 734 tờ số 1</t>
  </si>
  <si>
    <t>Đường nhựa (trục chính đường nội đồng) từ nhà Kim Ra đến nhà Kim Tình ấp Sóc Chà A</t>
  </si>
  <si>
    <t>từ thửa 453 đến thửa 1088 tờ số 3</t>
  </si>
  <si>
    <t>Đường nhựa (trục chính đường nội đồng) từ Hương Lộ 36 đến nhà Kim Phone ấp Sóc Chà A</t>
  </si>
  <si>
    <t>từ thửa 473 đến thửa 1108 tờ số 3</t>
  </si>
  <si>
    <t>từ thửa 1823 tờ số 5 đến thửa 33 tờ số 19</t>
  </si>
  <si>
    <t>Đường nhựa liên ấp Ba Tục A- Cấu Hanh</t>
  </si>
  <si>
    <t>từ thửa 739 đến thửa 1137 tờ số 1</t>
  </si>
  <si>
    <t>Xây dựng cầu dân sinh và quản lý tài sản đường địa phương (dự án LRAMP)</t>
  </si>
  <si>
    <t>Đất phát triển hạ tầng khóm 3, TT Trà Cú</t>
  </si>
  <si>
    <t>* Đất thủy lợi</t>
  </si>
  <si>
    <t>Làm mới bờ kè cặp kênh Xáng từ ranh xã Đại An đến QL 53</t>
  </si>
  <si>
    <t>từ thửa 232 đến thửa 54 tờ 14</t>
  </si>
  <si>
    <t>từ thửa 40 đến thửa 551 tờ 14</t>
  </si>
  <si>
    <t>Đê bao ấp Bảy Xào Giữa</t>
  </si>
  <si>
    <t>từ thửa 193 đến thửa 257 tờ số 9</t>
  </si>
  <si>
    <t>từ thửa 979 tờ số 7 đến thửa 1332 (1238) tờ số 8</t>
  </si>
  <si>
    <t>từ thửa 123 đến thửa 126 tờ số 8</t>
  </si>
  <si>
    <t>Đê biển Nam rạch Trà Cú, xã Lưu Nghiệp Anh (giai đoạn 2)</t>
  </si>
  <si>
    <t>từ thửa 53 tờ số 9 đến thửa 299 tờ số 6</t>
  </si>
  <si>
    <t>Trạm cung cấp nước sạch</t>
  </si>
  <si>
    <t>Mở rộng kênh Giồng Tranh</t>
  </si>
  <si>
    <t>ttừ thửa 579 đến thửa 117 tờ số 2</t>
  </si>
  <si>
    <t>Mở rộng kênh bưng sen</t>
  </si>
  <si>
    <t>từ thửa 225 đến thửa 525 tờ số 15</t>
  </si>
  <si>
    <t>Nâng cấp kênh cấp II Đồng Bố</t>
  </si>
  <si>
    <t>Hệ thống thủy lợi phục vụ nuôi các lóc TC-BTC tại các xã Định An, Đại An, Hàm Tân, Kim Sơn, An Quảng Hữu, Lưu Nghiệp Anh</t>
  </si>
  <si>
    <t xml:space="preserve"> xã Định An, Đại An, Hàm Tân, Kim Sơn, An Quảng Hữu, Lưu Nghiệp Anh</t>
  </si>
  <si>
    <t xml:space="preserve">Nạo vét, nâng cấp hệ thống kênh trục chính cấp II và đê bao ngăn mặn vùng bị ảnh hưởng hạn mặn nghiêm trọng </t>
  </si>
  <si>
    <t>An Quảng Hữu, Lưu Nghiệp Anh, Kim Sơn, Hàm Tân, Định An, Đại An, TT. Định An</t>
  </si>
  <si>
    <t>Hàm Giang, Thanh Sơn, Tân Sơn, Tập Sơn, Tân Hiệp, Long Hiệp, Ngọc Biên, Ngãi Xuyên</t>
  </si>
  <si>
    <t>Nâng câp, mở rộng trạm cấp nước Long Hiệp</t>
  </si>
  <si>
    <t>Đê Xoài Lơ - Vàm, xã Lưu Nghiệp Anh</t>
  </si>
  <si>
    <t>Dự án đầu tư xây dựng công trình Trạm 110KV Trà Cú</t>
  </si>
  <si>
    <t>Trạm 110 kV Khu kinh tế Định An</t>
  </si>
  <si>
    <t>* Đất công trình bưu chính viễn thông</t>
  </si>
  <si>
    <t>Trạm Viễn Thông ( Bưu điện) xã Hàm Tân</t>
  </si>
  <si>
    <t>thửa 499 tờ số 8</t>
  </si>
  <si>
    <t>* Đất chợ</t>
  </si>
  <si>
    <t>Chợ Định An</t>
  </si>
  <si>
    <t>Chợ mới</t>
  </si>
  <si>
    <t>thửa 501;504;502;503;509;510 tờ số 8</t>
  </si>
  <si>
    <t>Mở rộng chợ</t>
  </si>
  <si>
    <t>Chợ Thanh Sơn</t>
  </si>
  <si>
    <t>Đất công trình chợ (KDC-TMDV - xã An Quãng Hữu)</t>
  </si>
  <si>
    <t>Đất công trình chợ (KDC-TMDV - xã Lưu Nghiệp Anh)</t>
  </si>
  <si>
    <t>*Đất bãi thải, xử lý chất thải</t>
  </si>
  <si>
    <t>thửa 107 tờ số 4</t>
  </si>
  <si>
    <t>Bãi rác xã Tân Hiệp</t>
  </si>
  <si>
    <t>thửa 569 tờ số 2</t>
  </si>
  <si>
    <t>*Đất ở tại nông thôn</t>
  </si>
  <si>
    <t>Nhu cầu đất ở</t>
  </si>
  <si>
    <t>xã Tân Sơn</t>
  </si>
  <si>
    <t>*Đất ở tại đô thị</t>
  </si>
  <si>
    <t>*Đất xây dựng trụ sở cơ quan</t>
  </si>
  <si>
    <t>*Đất làm nghĩa trang, nghĩa địa, nhà tang lễ, nhà hỏa táng</t>
  </si>
  <si>
    <t>Nghĩa địa xã Thanh Sơn</t>
  </si>
  <si>
    <t>thửa 1047;1048;1049 tờ số 1</t>
  </si>
  <si>
    <t>Nghĩa địa tập trung xã Long Hiệp</t>
  </si>
  <si>
    <t>thửa 514 tờ số 6</t>
  </si>
  <si>
    <t>thửa 581;586;587;588;589 tờ số 3</t>
  </si>
  <si>
    <t>Nhà văn hóa ấp Bà Tây B</t>
  </si>
  <si>
    <t>*Đất khu vui chơi, giải trí công cộng</t>
  </si>
  <si>
    <t>*Đất phi nông nghiệp khác</t>
  </si>
  <si>
    <t>thửa 28 tờ số 40</t>
  </si>
  <si>
    <t>* Đất nuôi trồng thuỷ sản</t>
  </si>
  <si>
    <t>Trung tâm khảo nghiệm và nhân giống mía</t>
  </si>
  <si>
    <t>Khu phát triển chăn nuôi tập trung tại xã Phước Hưng</t>
  </si>
  <si>
    <t>Khu phát triển chăn nuôi tập trung tại xã Tân Hiệp</t>
  </si>
  <si>
    <t>Sân phơi công cộng ( chuyển đổi từ Bãi Rác tập trung xã Ngọc Biên)</t>
  </si>
  <si>
    <t>thửa 314 tờ số 3</t>
  </si>
  <si>
    <t>Thứ tự</t>
  </si>
  <si>
    <t>Chỉ tiêu</t>
  </si>
  <si>
    <t>2</t>
  </si>
  <si>
    <t>Diện tích đầu kỳ, năm 2015</t>
  </si>
  <si>
    <t>Biến động các loại đất</t>
  </si>
  <si>
    <t>Giảm khác</t>
  </si>
  <si>
    <t>Cộng giảm</t>
  </si>
  <si>
    <t>Biến động 
tăng (+),
giảm (-)</t>
  </si>
  <si>
    <t>Đất chuyên trồng lúa nước</t>
  </si>
  <si>
    <t>Tăng khác</t>
  </si>
  <si>
    <t>Cộng tăng</t>
  </si>
  <si>
    <t>Diện tích cuối kỳ, năm 2016</t>
  </si>
  <si>
    <t>Trong đó: Đất trồng lúa nước còn lại</t>
  </si>
  <si>
    <t>HẠNG MỤC</t>
  </si>
  <si>
    <t>DIỆN TÍCH
(ha)</t>
  </si>
  <si>
    <t xml:space="preserve"> * Đất chuyên trồng lúa nước</t>
  </si>
  <si>
    <t>Diện tích chuyển mục đích</t>
  </si>
  <si>
    <t>Diện tích thu hồi</t>
  </si>
  <si>
    <t xml:space="preserve"> * Đất trồng lúa nước còn lại</t>
  </si>
  <si>
    <t>* Đất trồng cây hàng năm khác</t>
  </si>
  <si>
    <t>* Đất trồng cây lâu năm</t>
  </si>
  <si>
    <t>* Đất rừng phòng hộ</t>
  </si>
  <si>
    <t>* Đất rừng đặc dụng</t>
  </si>
  <si>
    <t>* Đất rừng sản xuất</t>
  </si>
  <si>
    <t>* Đất làm muối</t>
  </si>
  <si>
    <t>* Đất nông nghiệp khác</t>
  </si>
  <si>
    <t>* Đất khu công nghiệp</t>
  </si>
  <si>
    <t>*Đất cụm công nghiệp</t>
  </si>
  <si>
    <t>*Đất sử dụng cho hoạt động khoáng sản</t>
  </si>
  <si>
    <t>*Đất phát triển hạ tầng</t>
  </si>
  <si>
    <t>3.1</t>
  </si>
  <si>
    <t>* Đất cơ sở khoa học và công nghệ</t>
  </si>
  <si>
    <t>* Đất cơ sở dịch vụ về xã hội</t>
  </si>
  <si>
    <t>3.2</t>
  </si>
  <si>
    <t>* Đất giao thông</t>
  </si>
  <si>
    <t>3.3</t>
  </si>
  <si>
    <t>3.4</t>
  </si>
  <si>
    <t>* Đất công trình năng lượng</t>
  </si>
  <si>
    <t>3.5</t>
  </si>
  <si>
    <t>*Đất có di tích lịch sử - văn hóa</t>
  </si>
  <si>
    <t>*Đất danh lam thắng cảnh</t>
  </si>
  <si>
    <t>*Đất xây dựng trụ sở của tổ chức sự nghiệp</t>
  </si>
  <si>
    <t>*Đất xây dựng cơ sở ngoại giao</t>
  </si>
  <si>
    <t>*Đất sản xuất vật liệu xây dựng, làm đồ gốm</t>
  </si>
  <si>
    <t>*Đất sinh hoạt cộng đồng</t>
  </si>
  <si>
    <t>*Đất sông, ngòi, kênh, rạch, suối</t>
  </si>
  <si>
    <t>*Đất có mặt nước chuyên dùng</t>
  </si>
  <si>
    <t>*Đất chưa sử dụng</t>
  </si>
  <si>
    <t>Trong đó:</t>
  </si>
  <si>
    <t>Đất trồng lúa</t>
  </si>
  <si>
    <t>-</t>
  </si>
  <si>
    <t>DNT</t>
  </si>
  <si>
    <t>Đường nhựa QL53 cũ đến đường 915</t>
  </si>
  <si>
    <t>Khu trung tâm thương mại dịch vụ ( khu TM-ĐA)</t>
  </si>
  <si>
    <t>Tuyến số 05 (Giai đoạn 1-đoạn qua Trà Cú) ( KKT)</t>
  </si>
  <si>
    <t>Tuyến đường số 06 (Khu bến tổng hợp Định An-đoạn thuộc Trà Cú) (KKT)</t>
  </si>
  <si>
    <t>Quỹ đất phục vụ xây dưng hạ tầng giao thông đô thị Định An (KKT)</t>
  </si>
  <si>
    <t>Hồ chứa nước ấp Đôn Chụm A</t>
  </si>
  <si>
    <t xml:space="preserve">Đường danl kênh Thầy Nại làm mới 2 m </t>
  </si>
  <si>
    <t>Đường nhựa từ ấp Bún Đôi đến ấp Rẫy, ấp Ngã Ba</t>
  </si>
  <si>
    <t>Đường Ngõ Xóm ấp Vàm Buôn ( Nguyễn Văn Sơn - ấp Con Lọp)</t>
  </si>
  <si>
    <t>Đường Ngõ Xóm ấp Xóm Chòi ( Thạch Riêng - Lê Văn Sệ)</t>
  </si>
  <si>
    <t>Đường Ngõ Xóm ấp Xoài Thum ( Kim Ngọc Nưa - HL28)</t>
  </si>
  <si>
    <t>Đường Ngõ Xóm ấp Giồng Tranh ( Kim Duôn - Trần Văn Chuối)</t>
  </si>
  <si>
    <t>Đường Ngõ Xóm ấp Cầu Hanh ( Lê Văn Thăng - Phương Văn Thăng)</t>
  </si>
  <si>
    <t>Đường Ngõ Xóm ấp Cầu Hanh ( Lê Văn Lấn - Trần Văn Tặng)</t>
  </si>
  <si>
    <t>Đường Ngõ Xóm ấp Vàm Buôn ( Kim Ngọc Vuông - Nguyễn Văn Sơn)</t>
  </si>
  <si>
    <t>Đường Ngõ Xóm ấp Vàm Buôn( Nguyễn Văn Bẳng - Thạch Rây)</t>
  </si>
  <si>
    <t>Đường Ngõ Xóm ấp Vàm Buôn( Thạch Suông - Nguyễn Văn Bây)</t>
  </si>
  <si>
    <t>Nhà sinh hoạt cộng đồng xã Ngãi Xuyên</t>
  </si>
  <si>
    <t>Đường Ngõ xóm ấp Cầu Hanh ( Võ Văn Nô - Kênh 15)</t>
  </si>
  <si>
    <t>Đường ngõ xóm ấp Xóm Chòi ( Miếu xóm Chòi - Kim Tấn)</t>
  </si>
  <si>
    <t>Đường ngõ xóm ấp Xóm Chòi ( Lâm Văn Lem - Nguyễn Văn Dự)</t>
  </si>
  <si>
    <t>Đường ngõ xóm ấp Xoài Thum ( Thạch Thanh - Thạch Sa Rome)</t>
  </si>
  <si>
    <t>Đường ngõ xóm ấp Xoài Thum ( Thạch Rem - Kim Tịnh)</t>
  </si>
  <si>
    <t>Đường ngõ xóm ấp Xoài Thum ( Thạch Sốc - Thạch Phép)</t>
  </si>
  <si>
    <t>Đường ngõ xóm ấp Xoài Thum ( Thạch Thị Ai - Thạch Thị Sân)</t>
  </si>
  <si>
    <t>Đường ngõ xóm ấp Xoài Thum ( Thạch Thuône - Thạch Oanh Na)</t>
  </si>
  <si>
    <t>Đường ngõ xóm ấp Xoài Thum ( Kim So - Thạch VaNaRa)</t>
  </si>
  <si>
    <t xml:space="preserve">Xã Tân Hiệp </t>
  </si>
  <si>
    <t>Cây xăng ấp Trà Tro A,B xã Hàm Giang - ấp Ba Cụm A,B xã Ngọc Biên</t>
  </si>
  <si>
    <t>Đường ngõ xóm ấp Giồng Tranh ( Thạch Đáng - Nguyễn Văn Đầy)</t>
  </si>
  <si>
    <t xml:space="preserve"> - Đất trồng lúa còn lại</t>
  </si>
  <si>
    <t>Đất trồng lúa còn lại</t>
  </si>
  <si>
    <t>Mở rộng hương lộ 36</t>
  </si>
  <si>
    <t>thửa 521 tờ số 5</t>
  </si>
  <si>
    <t>Đường đanl Đồn Điền( Kim So-Kim Tam)</t>
  </si>
  <si>
    <t>Đê bao  Đê bao ấp Bãi  Xào Dơi A</t>
  </si>
  <si>
    <t>Đê bao ấp Bãi  Xào Dơi B(2 Đoạn)-Trà Cú B</t>
  </si>
  <si>
    <t>Đường đanl 250m</t>
  </si>
  <si>
    <t>Xây dựng trạm bơm điện ấp Tha La - Tắc Hố</t>
  </si>
  <si>
    <t>Trạm bơm ấp Sà Vần A, B</t>
  </si>
  <si>
    <t>Khu phát triển chăn nuôi tập trung tại ấp Sà Vần B, xã Ngọc Biên</t>
  </si>
  <si>
    <t>Đường nhựa 3m</t>
  </si>
  <si>
    <t>Bảo hiểm xã hội</t>
  </si>
  <si>
    <t>Đường đanl 3m ấp Vàm</t>
  </si>
  <si>
    <t xml:space="preserve">NC đường nhựa cầu Hanh Xóm Chòi - Vàm Buôn </t>
  </si>
  <si>
    <t>NC đường đanl xóm Chòi từ nhà Nguyễn Văn Bình - chùa Phước Long An</t>
  </si>
  <si>
    <t>Trung tâm sinh hoạt thanh thiếu nhi huyện Trà Cú</t>
  </si>
  <si>
    <t>huyện Trà Cú</t>
  </si>
  <si>
    <t>L</t>
  </si>
  <si>
    <t>Đường đan Thốt Nốt( Bé Liêm- Hai Hoàng)</t>
  </si>
  <si>
    <t>THÊM MỚI</t>
  </si>
  <si>
    <t>Đường trục chính nội đồng ấp Cầu Hanh( Đình Thần - Cao Văn Khiết)</t>
  </si>
  <si>
    <t>Đường trục chính nội đồng ấp Cầu Hanh( Lộ Giồng Tranh - Trịnh Văn Thưởng)</t>
  </si>
  <si>
    <t>Thêm mới</t>
  </si>
  <si>
    <t>Cầu giao thông ấp Xóm Chòi</t>
  </si>
  <si>
    <t>Đường trục chính nội đồng</t>
  </si>
  <si>
    <t>NC Đường đất lên đanl ( Bãi Xào Chót)</t>
  </si>
  <si>
    <t>Hồ chứa nước xã Long Hiệp</t>
  </si>
  <si>
    <t>thửa 1207 tờ số 10</t>
  </si>
  <si>
    <t>từ thửa 180 đến thửa 572 tờ số 7</t>
  </si>
  <si>
    <t>từ thửa 303 đến thửa 566 tờ số 8</t>
  </si>
  <si>
    <t>từ thửa 426 đến thửa 849 tờ số 10</t>
  </si>
  <si>
    <t>thửa 1640 tờ số 5</t>
  </si>
  <si>
    <t>thửa 178;294 tờ số 1</t>
  </si>
  <si>
    <t>thửa: 418 tờ số 3</t>
  </si>
  <si>
    <t>Thửa 480;481;482;483;484;485;486;487;488;489;492;493;502;503;504;505;506; 507;508;509;510;513;514;515;516;517;518;519;520;521;522;523;524;525; 526;527;528;531;532;533;534;535;536;537;541;1207 tờ số 11</t>
  </si>
  <si>
    <t xml:space="preserve">Đất nuôi trồng thuỷ sản </t>
  </si>
  <si>
    <t>Trung tâm văn hóa thể dục - thể thao (khu KT)</t>
  </si>
  <si>
    <t>Cây trồng công nghệ cao</t>
  </si>
  <si>
    <t>thửa 1461 tờ 10;1421, 1422 tờ 2; 1998 tờ số 1</t>
  </si>
  <si>
    <t>thửa 2363 tờ số 6</t>
  </si>
  <si>
    <t>Tăng thêm</t>
  </si>
  <si>
    <t>từ thửa 187 tờ số 4 đến thửa 186 tờ số 10</t>
  </si>
  <si>
    <t>từ thửa 407 tờ số 7 đến thửa 173 tờ số 3</t>
  </si>
  <si>
    <t>từ thửa 129 tờ số 2 đến thửa 178 tờ số 20</t>
  </si>
  <si>
    <t>từ thửa 1342 tờ số 8 đến thửa 1511 tờ số 10</t>
  </si>
  <si>
    <t>Dự án XD kho trung chuyển xăng dầu, nhà máy phối trộn xăng dầu sinh học, trạm chiết nạp gas (cty cổ phần thương mại đầu tư dầu khí Nam sông Hậu)</t>
  </si>
  <si>
    <t>Đường trục chính nội đồng ấp Giồng lớn A (Đê bao từ QL 53 (kho thức ăn Đồ Bửu) - giáp ấp Giồng Lớn B, xã Định An</t>
  </si>
  <si>
    <t>Đường nhựa 3m khóm 1 (đường vào xưởng khô)</t>
  </si>
  <si>
    <t>Đường Đanl 2m ngã 5 mé Láng hướng đi ấp Xà Lôn</t>
  </si>
  <si>
    <t>Đường đanl kênh T7</t>
  </si>
  <si>
    <t>Đường đanl từ nhà Kim Rây -Sơn Hoàng)</t>
  </si>
  <si>
    <t>Đường đanl tuyến số 1</t>
  </si>
  <si>
    <t>Đường đanl tuyến số 2</t>
  </si>
  <si>
    <t xml:space="preserve">Đường GTNT </t>
  </si>
  <si>
    <t>Đường nhựa từ nhà Kim Ngọc Y đến kênh Ngọc Biên</t>
  </si>
  <si>
    <t>Đường đanl kênh số 3</t>
  </si>
  <si>
    <t>Đường nhựa Nô Đùng</t>
  </si>
  <si>
    <t>Đường trục chính nội đồng ấp Ba Tục A</t>
  </si>
  <si>
    <t>Nâng cấp mở rộng đường 3 tháng 2 (đoạn từ Honda đến đường Bệnh viện, TT. Trà Cú)</t>
  </si>
  <si>
    <t>Đất giao thông phục vụ khu dân cư (KKT)</t>
  </si>
  <si>
    <t>Nhà sinh hoạt cộng đồng ấp Cây Da</t>
  </si>
  <si>
    <t>HNK:1,5;  CLN:0,5</t>
  </si>
  <si>
    <t>HNK:16,10; CLN:14,3: NTS:6,80</t>
  </si>
  <si>
    <t>LUK:9,70; HNK:1,43</t>
  </si>
  <si>
    <t>LUK:0,50;
HNK: 1,60;
CLN:1,00;
NTS:0,70</t>
  </si>
  <si>
    <t>HNK:7,15; CLN:1,03</t>
  </si>
  <si>
    <t>LUK:0,32; CLN:0,22</t>
  </si>
  <si>
    <t>HNK:1,2; NTS:1,20</t>
  </si>
  <si>
    <t>HNK:0,82; CLN:1,00</t>
  </si>
  <si>
    <t>HNK:1,27; CLN:73</t>
  </si>
  <si>
    <t>HNK:1,73; CLN:2,20</t>
  </si>
  <si>
    <t>HNK:1,40;
CLN:1,30;
NTS:0,71</t>
  </si>
  <si>
    <t>HNK:3,00; CLN:5,40</t>
  </si>
  <si>
    <t>HNK:0,08; NTS:0,35</t>
  </si>
  <si>
    <t>HNK:0,08; CLN:0,05</t>
  </si>
  <si>
    <t>HNK:0,65;
NTS:0,50</t>
  </si>
  <si>
    <t>HNK:1,40; CLN:1,24</t>
  </si>
  <si>
    <t>HNK:1,10; CLN:1,20</t>
  </si>
  <si>
    <t>HNK:1,58; CLN:1,50</t>
  </si>
  <si>
    <t>LUC:0,20; HNK:0,20</t>
  </si>
  <si>
    <t>HNK:0,90;
CLN:0,50;
NTS:1,30</t>
  </si>
  <si>
    <t>LUK:18,00;
HNK:40,00; CLN:12,00</t>
  </si>
  <si>
    <t>HNK:18,00; CLN:52,00</t>
  </si>
  <si>
    <t>HNK:6,00; CLN:7,00</t>
  </si>
  <si>
    <t>LUK:4,60;
CLN:1,00;
SON:2,10</t>
  </si>
  <si>
    <t>LUK:3,10;
CLN:11,80;
ODT:0,20</t>
  </si>
  <si>
    <t>CLN:0,50;
NTS:0,20;
ONT:0,16</t>
  </si>
  <si>
    <t>CLN:0,40;
NTS:0,23;
ONT:0,20</t>
  </si>
  <si>
    <t>LUK:0,05;
CLN:0,01;</t>
  </si>
  <si>
    <t>LUK:0,60;
CLN:0,45</t>
  </si>
  <si>
    <t>QH ĐẾN năm 2020</t>
  </si>
  <si>
    <t>Trong đó: đất có rừng sản xuất là rừng tự nhiên</t>
  </si>
  <si>
    <t xml:space="preserve"> - Đất xây dựng cơ sở văn hóa</t>
  </si>
  <si>
    <t xml:space="preserve"> - Đất xây dựng cơ sở y tế</t>
  </si>
  <si>
    <t xml:space="preserve"> - Đất xây dựng cơ sở giáo dục và đào tạo</t>
  </si>
  <si>
    <t xml:space="preserve"> - Đất xây dựng cơ sở thể dục thể thao</t>
  </si>
  <si>
    <t xml:space="preserve"> - Đất xây dựng hko lưu trữ quốc gia</t>
  </si>
  <si>
    <t xml:space="preserve"> - Đất xây dựng cơ sở khoa học và công nghệ</t>
  </si>
  <si>
    <t xml:space="preserve"> - Đất xây dựng cơ sở dịch vụ về xã hội</t>
  </si>
  <si>
    <t>DKG</t>
  </si>
  <si>
    <t>II</t>
  </si>
  <si>
    <t>Khu chức năng</t>
  </si>
  <si>
    <t>Đất khu công nghệ cao</t>
  </si>
  <si>
    <t>Đất khu kinh tế</t>
  </si>
  <si>
    <t>Đất đô thị</t>
  </si>
  <si>
    <t>Khu sản xuất nông nghiệp (khu vực chuyên trồng lúa nước, khu vực chuyên trồng cây công nghiệp lâu năm)</t>
  </si>
  <si>
    <t>Khu lâm nghiệp (khu vực rừng phòng hộ, rừng đặc dụng, rừng sản xuất)</t>
  </si>
  <si>
    <t>Khu du lịch</t>
  </si>
  <si>
    <t>Khu bảo tồn thiên nhiên và đa dạng sinh học</t>
  </si>
  <si>
    <t>Khu phát triển công nghiệp (khu công nghiệp, cụm công nghiệp)</t>
  </si>
  <si>
    <t>Khu đô thị (trong đó có khu đô thị mới)</t>
  </si>
  <si>
    <t>Khu thương mại - dịch vụ</t>
  </si>
  <si>
    <t>Khu đô thị - thương mại - dịch vụ</t>
  </si>
  <si>
    <t>Khu dân cư nông thôn</t>
  </si>
  <si>
    <t>Khu nhà ở, làng nghề, sản xuất phi nông nghiệp nông thôn</t>
  </si>
  <si>
    <t>Đất phát triển hạ tầng cấp quốc gia, cấp tỉnh, cấp huyện, cấp xã</t>
  </si>
  <si>
    <t>KNN</t>
  </si>
  <si>
    <t>KLN</t>
  </si>
  <si>
    <t>KDL</t>
  </si>
  <si>
    <t>KBT</t>
  </si>
  <si>
    <t>KPC</t>
  </si>
  <si>
    <t>DTC</t>
  </si>
  <si>
    <t>KTM</t>
  </si>
  <si>
    <t>KDV</t>
  </si>
  <si>
    <t>KON</t>
  </si>
  <si>
    <t>Đất tín ngưỡng</t>
  </si>
  <si>
    <t xml:space="preserve"> - Đất có di tích lịch sử - văn hóa</t>
  </si>
  <si>
    <t xml:space="preserve"> - Đất bãi thải, xử lý chất thải</t>
  </si>
  <si>
    <t xml:space="preserve"> - Đất cơ sở tôn giáo</t>
  </si>
  <si>
    <t xml:space="preserve"> - Đất làm nghĩa trang, nghĩa địa, nhà tang lễ, nhà hỏa táng</t>
  </si>
  <si>
    <t>RSN</t>
  </si>
  <si>
    <t xml:space="preserve"> - Đất xây dựng kho dự trữ quốc gia</t>
  </si>
  <si>
    <t>Đất có rừng sản xuất là rừng tự nhiên</t>
  </si>
  <si>
    <t>*Đất tôn giáo</t>
  </si>
  <si>
    <t>* Đất XD cơ sở văn hóa</t>
  </si>
  <si>
    <t>* Đất XD cơ sở y tế</t>
  </si>
  <si>
    <t>* Đất XD cơ sở thể dục thể thao</t>
  </si>
  <si>
    <t>* Đất XD cơ sở giáo dục và đào tạo</t>
  </si>
  <si>
    <t>* Đất xây dựng kho dự trữ quốc gia</t>
  </si>
  <si>
    <t>*Đất tín ngưỡng</t>
  </si>
  <si>
    <t>CHU CHUYỂN ĐẤT ĐAI TRONG KẾ HOẠCH SỬ DỤNG ĐẤT NĂM 2021-2030 CỦA XÃ………</t>
  </si>
  <si>
    <t>DIỆN TÍCH THU HỒI</t>
  </si>
  <si>
    <t>DANH MỤC CÔNG TRÌNH, DỰ ÁN THỰC HIỆN TRONG NĂM (2021-2030) CỦA XÃ……</t>
  </si>
  <si>
    <t>1.6.1</t>
  </si>
  <si>
    <t>2.9.1</t>
  </si>
  <si>
    <t>2.9.2</t>
  </si>
  <si>
    <t>2.9.3</t>
  </si>
  <si>
    <t>2.9.4</t>
  </si>
  <si>
    <t>2.9.5</t>
  </si>
  <si>
    <t>2.9.6</t>
  </si>
  <si>
    <t>2.9.7</t>
  </si>
  <si>
    <t>2.9.8</t>
  </si>
  <si>
    <t>2.9.9</t>
  </si>
  <si>
    <t>2.9.10</t>
  </si>
  <si>
    <t>2.9.11</t>
  </si>
  <si>
    <t>2.9.12</t>
  </si>
  <si>
    <t>2.9.13</t>
  </si>
  <si>
    <t>2.9.14</t>
  </si>
  <si>
    <t>2.9.15</t>
  </si>
  <si>
    <t>2.9.16</t>
  </si>
  <si>
    <t>2.20</t>
  </si>
  <si>
    <t>3</t>
  </si>
  <si>
    <t>Nâng cấp mở rộng trường trung học phổ thông Trà Cú</t>
  </si>
  <si>
    <t>Cầu Đại Ngãi trên QL.60 -Đoạn qua Trà Cú</t>
  </si>
  <si>
    <t>Xây dựng cầu giao nông thôn (12 cầu)</t>
  </si>
  <si>
    <t>Đầu tư thay thế các cầu yếu trên các tuyến đường huyện (9 cầu)</t>
  </si>
  <si>
    <t xml:space="preserve">Đường nhựa khóm 7 qua QL53 (đường tránh) </t>
  </si>
  <si>
    <t>Đường dal khóm 1(đoạn từ giáp đường cặp Bệnh viện đến giáp đường nhựa khóm 1)</t>
  </si>
  <si>
    <t>Đường đanl khóm 2 (đoạn từ giáp HL36 đến giáp kênh Xáng khóm 3)</t>
  </si>
  <si>
    <t>Đường đanl tờ bđ 35 (từ thửa 9 đến thửa 13 (Kim Thạch - Kênh Xáng khóm 2)</t>
  </si>
  <si>
    <t>Đường tờ bd 27 (từ thửa 17 đến thửa 30)</t>
  </si>
  <si>
    <t>Đường dal khóm 4 (đoạn từ giáp đường 3/2 đến hộ ông Cao Trường Giang)</t>
  </si>
  <si>
    <t>Đường nhựa khóm 4 (đoạn từ giáp đường cặp Bến xe đến trường Tiểu học thị trấn Trà Cú A)</t>
  </si>
  <si>
    <t>Đường đanl ( Kênh Xáng K2- VLXD Nhang Thị Lý)</t>
  </si>
  <si>
    <t xml:space="preserve">Đường Trần Hưng Đạo nối dài </t>
  </si>
  <si>
    <t xml:space="preserve">Đường nhựa 2/9 nối dài </t>
  </si>
  <si>
    <t xml:space="preserve">Đường Nguyễn Huệ nối dài </t>
  </si>
  <si>
    <t>Đường Nhựa K5 (N1)</t>
  </si>
  <si>
    <t>Đường Nhựa N2  (Khóm 5)</t>
  </si>
  <si>
    <t xml:space="preserve">Đường đanl N4  </t>
  </si>
  <si>
    <t xml:space="preserve">Đường Nhựa N6  </t>
  </si>
  <si>
    <t>Đường Nhựa N7</t>
  </si>
  <si>
    <t xml:space="preserve">Đường Nhựa D7  </t>
  </si>
  <si>
    <t xml:space="preserve">Đường Nhựa N8 </t>
  </si>
  <si>
    <t xml:space="preserve">Đường Nhựa D9 </t>
  </si>
  <si>
    <t xml:space="preserve">Đường Nhựa N9 </t>
  </si>
  <si>
    <t>Đường Nhựa N12</t>
  </si>
  <si>
    <t>Đường Nhựa N13</t>
  </si>
  <si>
    <t>Đường Nhựa N14</t>
  </si>
  <si>
    <t>Đường Nhựa N15</t>
  </si>
  <si>
    <t>Đường Nhựa N16</t>
  </si>
  <si>
    <t>Đường Nhựa N17</t>
  </si>
  <si>
    <t>Đường Nhựa N19</t>
  </si>
  <si>
    <t>Đường Nhựa N20</t>
  </si>
  <si>
    <t>Đường Nhựa N21</t>
  </si>
  <si>
    <t>Đường Nhựa D13</t>
  </si>
  <si>
    <t>Đường Nhựa N23 (N21-D10)</t>
  </si>
  <si>
    <t>Đường Nhựa N22 (N23-D11)</t>
  </si>
  <si>
    <t>Đường Nhựa D1 (N1-đường tránh QL.53)</t>
  </si>
  <si>
    <t>Đường Nhựa D2 (N1 nối dài-N4)</t>
  </si>
  <si>
    <t>Đường Nhựa D3 (HL28-D4)</t>
  </si>
  <si>
    <t>Đường Nhựa D4  (HL28-đường 3/2)</t>
  </si>
  <si>
    <t>Đường Nhựa D6 (30/7-đường N9)</t>
  </si>
  <si>
    <t>Công viên trung tâm thị trấn</t>
  </si>
  <si>
    <t>Cải tạo nâng tiết diện dây phân pha từ ACSR240 thành ACSR240 từ Trà Vinh đi Duyên Hải</t>
  </si>
  <si>
    <t>Nạo vét 18 tuyến kênh phục vụ sản xuất</t>
  </si>
  <si>
    <t>Đầu tư xây dựng 34 cống nội đồng trên địa bàn tỉnh ( Trà Cú có 12 cống</t>
  </si>
  <si>
    <t xml:space="preserve">Nâng cấp, mở rộng các trạm cấp nước trên địa bàn huyện </t>
  </si>
  <si>
    <t>Kè phía Đông kênh Chợ Mới, thị trấn Trà Cú, huyện Trà Cú</t>
  </si>
  <si>
    <t>Nhà lưu trữ HSĐC và làm việc của Chi nhánh VPĐKĐĐ</t>
  </si>
  <si>
    <t>Trung tâm hội nghị</t>
  </si>
  <si>
    <t>Kho lưu trữ huyện Trà Cú</t>
  </si>
  <si>
    <t>Khu dân cư khóm 1</t>
  </si>
  <si>
    <t>Khu dân cư khóm 4</t>
  </si>
  <si>
    <t>Thửa đất số 228 tờ bản đồ số 23 (công ty Dược cũ)</t>
  </si>
  <si>
    <t>Thửa đất số190 tờ bản đồ số 23 và đường đất không sử dụng cặp thửa 190</t>
  </si>
  <si>
    <t>Thửa đất 293,295,296 tờ số 23</t>
  </si>
  <si>
    <t xml:space="preserve">Nhu cầu đất ở </t>
  </si>
  <si>
    <t>Trụ sở Công an TT. Định An</t>
  </si>
  <si>
    <t>Nhu cầu đất quốc phòng tại H. Trà Cú - Vị trí 1</t>
  </si>
  <si>
    <t>Nhu cầu đất quốc phòng tại H. Trà Cú - Vị trí 2</t>
  </si>
  <si>
    <t>Nhu cầu đất quốc phòng tại H. Trà Cú - Vị trí 3</t>
  </si>
  <si>
    <t>Trường THPT Định An</t>
  </si>
  <si>
    <t>Xây dựng Trường tiểu học thị trấn Định An (10 Phòng chức năng)</t>
  </si>
  <si>
    <t>Nhu cầu</t>
  </si>
  <si>
    <t>NC, MR Đường nhựa khu dân cư khóm 3</t>
  </si>
  <si>
    <t>NC,MR các tuyến đường từ QL.53 đến trường THCS giáp Đại An</t>
  </si>
  <si>
    <t>NC,MR TỪ đường QL.53 đến NHÀ ÔNG Trầm Văn Thuận</t>
  </si>
  <si>
    <t>Đường nhựa khóm 1 (từ bờ kè đến nhà bà Trần Thị Hẹn)</t>
  </si>
  <si>
    <t>Công viên khóm 7, thị trấn Định An (mũi tàu đường xuống Bến phà Láng Sắt)</t>
  </si>
  <si>
    <t>Kè chống sạt lở bảo vệ khu dân cư ấp chợ thị trấn Định An (Làm mới bờ kè Đông, Tây)</t>
  </si>
  <si>
    <t>Đường cống thoat nước (khóm 1,3,5,7)</t>
  </si>
  <si>
    <t>Khu dân cư - Dịch vụ thương mại thị trấn Trà Cú</t>
  </si>
  <si>
    <t>Cửa hàng xăng dầu Tiến Phát 09</t>
  </si>
  <si>
    <t>Cửa hàng xăng dầu Lê Quân 6</t>
  </si>
  <si>
    <t>Trụ sở Công an xã Phước Hưng</t>
  </si>
  <si>
    <t>Đường đanl từ nhà ông Võ Thanh Hải đến giáp đường đan ấp Chợ Trên, xã Phước Hưng</t>
  </si>
  <si>
    <t>Đường đanl từ nhà ông Huỳnh Văn Vững đến kênh 1 đồng sau ấp Chòm Chuối, xã Phước Hưng</t>
  </si>
  <si>
    <t>Đường đanl từ Quốc lộ 54 vào Chùa Chông Prây (ấp Trạm)</t>
  </si>
  <si>
    <t>Đường đanl kênh bờ đê đến kênh 6 (ấp Chợ Dưới )</t>
  </si>
  <si>
    <t>Đường đanl từ Quốc lộ 54 từ nhà Ông Thạch Ca Tháp đến kênh I (đồng sau) ấp Trạm</t>
  </si>
  <si>
    <t>Đường đanl kênh 1 đồng sau (Nhà Phú Vinh) từ ấp Chợ đến ấp Đầu Giồng B</t>
  </si>
  <si>
    <t>Cầu bê tồng cốt thép kênh 1 ấp Chợ</t>
  </si>
  <si>
    <t>Cầu bê tồng cốt thép kênh 2 ấp Chợ</t>
  </si>
  <si>
    <t>Đường nhựa phía Bắc ấp Đầu  Giồng B từ QL.54 đến giáp Ngãi Hùng</t>
  </si>
  <si>
    <t>khu vui chơi</t>
  </si>
  <si>
    <t>Kênh Nhà Thờ - Phú Thọ, Kênh 3/2</t>
  </si>
  <si>
    <t>Đấu giá chợ Phước Hưng</t>
  </si>
  <si>
    <t>Trụ sở Công an xã Tập Sơn</t>
  </si>
  <si>
    <t>Nâng cấp, mở rộng Trường THPT Tập Sơn</t>
  </si>
  <si>
    <t>Nâng cấp QL.54 ĐOẠN Tập Sơn - Trà Vinh (đoạn qua Trà Cú)</t>
  </si>
  <si>
    <t>Xây dựng cầu dân sinh và quản lý tài sản đường địa phương dự án LRAMP (Đường đanl trục nội đồng ấp Ô (dài 2500*2,5)</t>
  </si>
  <si>
    <t>Đường  GTNT  ấp  Chợ xã Tập Sơn</t>
  </si>
  <si>
    <t>Đường  GTNT  ấp  Ô  xã Tập Sơn</t>
  </si>
  <si>
    <t>Đường  GTNT  ấp   Bà Tây A (Bờ Bắc)   xã Tập Sơn</t>
  </si>
  <si>
    <t xml:space="preserve">Đường  GTNT  ấp Cây Da xã Tập Sơn (nối tiếp) </t>
  </si>
  <si>
    <t xml:space="preserve"> Cầu  GTNT  ấp   Đông Sơn –Bà Tây C   xã Tập Sơn</t>
  </si>
  <si>
    <t>Cầu  GTNT  ấp   Bến Trị-  Tập Sơn</t>
  </si>
  <si>
    <t>Nhà văn hóa ấp Bà Tây A,</t>
  </si>
  <si>
    <t>Đầu tư xây dựng nhà xưởng ấp chợ</t>
  </si>
  <si>
    <t>Trạm cấp nước xã Tập sơn</t>
  </si>
  <si>
    <t>Cây xăng ấp Chợ</t>
  </si>
  <si>
    <t>Trụ sở Công an xã Tân Sơn</t>
  </si>
  <si>
    <t>Đường GTNT nội đồng Đôn Chụm kênh N6</t>
  </si>
  <si>
    <t>Đường GTNT nội đồng Đôn Chụm kênh N8, xã Tân Sơn</t>
  </si>
  <si>
    <t>Đầu tư xây dựng 15 trạm bơm trên địa bàn tỉnh (Trà Cú có 5 trạm bơm)</t>
  </si>
  <si>
    <t>Nhà quản lý trạm bơm</t>
  </si>
  <si>
    <t>Đất sản xuất kinh doanh</t>
  </si>
  <si>
    <t>Nâng cấp, mở rộng Nhà máy nước sạch xã Tân Sơn</t>
  </si>
  <si>
    <t>kho xăng dầu Tân Sơn</t>
  </si>
  <si>
    <t>Trụ sở Công an xã An Quảng Hữu</t>
  </si>
  <si>
    <t>Cải tạo nâng cấp đường huyện 27</t>
  </si>
  <si>
    <t>NC, Mở rộng đường tỉnh 915 (dài 39,800) đoạn qua Trà Cú</t>
  </si>
  <si>
    <t>Đường đanl kênh Leg SócTro Trên 2,5m</t>
  </si>
  <si>
    <t>Đường đanl cống Vàm Buôn- TL.915</t>
  </si>
  <si>
    <t>NCMR đường Nhựa  ấp Rẫy - ấp Ngã Ba</t>
  </si>
  <si>
    <t>NCMR. đường đanl cặp kênh T9, kênh Ngọc Biên (đoạn cầu leng đến cống Vàm Buôn)</t>
  </si>
  <si>
    <t>Công trình xây dựng cầu leng trên đường huyện 27 (thuộc xây dựng cầu leng, cầu Thanh Sơn và cầu Sóc Trà trên địa bàn huyện Trà Cú)</t>
  </si>
  <si>
    <t>Đường nhựa từ ấp Phố đến ấp Sóc Tro Giữa (bờ kinh giáp ranh 2 ấp STT-STG)</t>
  </si>
  <si>
    <t>Đường đanl kênh T7 (nhà chú hai Chiến ấp Phố)</t>
  </si>
  <si>
    <t>Bãi rác trung chuyển (trên bờ kinh N20)</t>
  </si>
  <si>
    <t>Sân thể thao xã</t>
  </si>
  <si>
    <t>Dự án di dân sạt lở xã An Quảng Hữu</t>
  </si>
  <si>
    <t>Trụ sở Công an xã Lưu Nghiệp Anh</t>
  </si>
  <si>
    <t>Đường dẫn vào cầu để kết nối dự án LRAMP (DA thành phần bổ sung)</t>
  </si>
  <si>
    <t>Đường đanl ấp Xoài Lơ ( từ TL.915 đến đê Quốc Phòng)</t>
  </si>
  <si>
    <t>Đường đanl từ trạm Y tế
 (HL 28 đến Mộc Anh)</t>
  </si>
  <si>
    <t>Đường nhựa kênh Ngọc Biên</t>
  </si>
  <si>
    <t>Đường đanl Nguyễn Thị Ánh
 - Cô Hữu Hiệp</t>
  </si>
  <si>
    <t>Đường đanl (từ nhà Kim Quởn đến Trần Văm Tâm)</t>
  </si>
  <si>
    <t>Đường đanl (từ nhà Thái Văn Dư đến Huỳnh Văn Nhờ)</t>
  </si>
  <si>
    <t>Đường đanl ấp Long Thuận</t>
  </si>
  <si>
    <t>Đường đanl kênh Ngọc Biên</t>
  </si>
  <si>
    <t>Đường  nhựa (từ kênh T9 ấp Lưu Cừ I)</t>
  </si>
  <si>
    <t>Đường  nhựa (từ kênh cấp 2 đến ấp Lưu Cừ I)</t>
  </si>
  <si>
    <t>Đường  nhựa (từ nhà Kim Cươne đến Kênh Ngọc Biên)</t>
  </si>
  <si>
    <t>Đường đanl (kênh n10 từ nhà Kim Thị Huống đến kênh T9) Sau chùa</t>
  </si>
  <si>
    <t>Đường đanl (kênh cấp II)</t>
  </si>
  <si>
    <t>Đường  đanl (từ nhà Ung Văn Chính đến Văn Công Thị)</t>
  </si>
  <si>
    <t>Đường  đanl (từ cống Vàm Buôn đến cầu Vàm Buôn)</t>
  </si>
  <si>
    <t>Đường  đanl (từ nhà Nguyễn Văn Đàn đến Nguyễn Văn Đáng)</t>
  </si>
  <si>
    <t>Đường đanl chùa xoài Dột - 
lộ tẻ ấp Chợ, Mộc Anh</t>
  </si>
  <si>
    <t xml:space="preserve">Dư án Nhà máy điện sinh khối Trà Vinh </t>
  </si>
  <si>
    <t>Đường dây 110KV đầu nối nhà máy điện sinh khối</t>
  </si>
  <si>
    <t>Dự án di dân sạt lở xã Lưu Nghiệp Anh</t>
  </si>
  <si>
    <t>Cty Cổ phần mía đường Trà Vinh</t>
  </si>
  <si>
    <t>CHXD Petrol Life 12</t>
  </si>
  <si>
    <t>Trụ sở Công an xã Ngãi Xuyên</t>
  </si>
  <si>
    <t>Xây dựng mới Chợ Ngãi Xuyên, xã Ngãi Xuyên</t>
  </si>
  <si>
    <t>Đường huyện 18 kéo dài từ giáp đường tỉnh 911, xã Tân Hiệp đến giáp QL.53 xã Ngãi Xuyên  (dài 8,400m và 6 cầu)</t>
  </si>
  <si>
    <t>Nâng cấp dường nhựa cầu Hanh Xóm Chòi-Vàm Buôn</t>
  </si>
  <si>
    <t>Nâng cấp đường đanl ấp Vàm Buôn lên 2.5 m</t>
  </si>
  <si>
    <t>Đường nhựa Cầu Hanh – Giồng Tranh</t>
  </si>
  <si>
    <t>Đường đanl ấp Xóm Chòi</t>
  </si>
  <si>
    <t>Đường đanl Kiên Nguyên – Thạch Đen</t>
  </si>
  <si>
    <t>Đường nhựa kênh ông Sóc</t>
  </si>
  <si>
    <t>NC, MR Hương lộ 18</t>
  </si>
  <si>
    <t>Công ty Cổ phần Cấp thoát  nước Trà Vinh</t>
  </si>
  <si>
    <t>Trụ sở Công an xã Thanh Sơn</t>
  </si>
  <si>
    <t>MR. Trường tiểu học Thanh Sơn</t>
  </si>
  <si>
    <t>Phòng chức năng trường THCS</t>
  </si>
  <si>
    <t>Trường Mẫu giáo Thanh Sơn</t>
  </si>
  <si>
    <t>Mở rộng đường Giồng Ông Thìn (từ nhà Thạnh Răng -HL.36)</t>
  </si>
  <si>
    <t>Cầu Trà Les-Sóc Trà B</t>
  </si>
  <si>
    <t>Đường nhựa tiếp nối KOSLA (từ HL.36 - Cầu)</t>
  </si>
  <si>
    <t>Đường nhựa Sóc Chà A (Đường huyện 36 - Cầu Lram)</t>
  </si>
  <si>
    <t>Mở rộng đường Giồng Ông Thìn (Nhà Ông Thạch Răng - Đường huyện 36)</t>
  </si>
  <si>
    <t>Đường nhựa nối tiếp ấp Kosla</t>
  </si>
  <si>
    <t>Đường nhựa ấp Ba Tục A (từ nhà bà Nguyễn Thị Út đến nhà ông Nguyễn Văn Nam)</t>
  </si>
  <si>
    <t>Đường nhựa (Từ nhà ông Nguyễn Văn Khương - Thái Văn Xìa)</t>
  </si>
  <si>
    <t>Đường nhựa rạch Bần (Dường huyện 36 - Sóc Chà B)</t>
  </si>
  <si>
    <t>Đường nhựa (từ nhà ông Lâm Văn Sáu - Phạm Phước Hậu</t>
  </si>
  <si>
    <t>Đường nhựa (Từ nhà ông Kim Ry - Kênh rạch Bần)</t>
  </si>
  <si>
    <t>Đường Đanl Trà Lés (Thạch Ngọc Dân - Tháp hà Nguyễn Thanh Hải)</t>
  </si>
  <si>
    <t>Đường Đanl Ba Tục (Nhà bà Nguyễn Thị Lé - Nhà ông Nguyễn Văn Đồng)</t>
  </si>
  <si>
    <t>Đường Đanl Sóc Chà A (Nhà ông Thạch Dane - Kim Phone)</t>
  </si>
  <si>
    <t>Đường Ba Tục A (Nhà ông Phước Văn Chừng - Đình Thần)</t>
  </si>
  <si>
    <t>Đường Đanl Trà Lés (Thạch Hạnh - nhà ông Kim Done)</t>
  </si>
  <si>
    <t>Đường Đanl Kosla</t>
  </si>
  <si>
    <t>Đường nhựa Ba Tục B (Nhà bà Phạm Thị Là - Giáp kênh Ba Tục)</t>
  </si>
  <si>
    <t>Đường Đanl Giồng Ông Thìn (Nhà ông Kim Rêne - Thạch Siêng)</t>
  </si>
  <si>
    <t>Đường nhựa Ba Tục A (Nhà ông Phước Văn Lương - Phước Văn Sang)</t>
  </si>
  <si>
    <t>Đường nhựa Ba Tục B (Nhà ông Ngô Bình Phương - Nguyễn Vĩnh Thuận)</t>
  </si>
  <si>
    <t>Đường nhựa Trà Lés (ĐTQ153 - Cầu Trà Lés)</t>
  </si>
  <si>
    <t>Đường Đanl (Trường mẫu giáo - nhà ông Kim Ni)</t>
  </si>
  <si>
    <t>Đường nhựa cầu ông Kim Ui - nhà ông Kim Ni)</t>
  </si>
  <si>
    <t>Đường nhựa (Phước Văn Chừng - Lê Văn Che)</t>
  </si>
  <si>
    <t>Đường nhựa (Trịnh Văn Khoa - Nguyễn Văn Đẹp)</t>
  </si>
  <si>
    <t>Đường nhựa (Nhà ông Nguyễn Văn Đông - nhà ông Hứa Văn Thạnh)</t>
  </si>
  <si>
    <t>Đường Đanl (nhà ông Phùng Văn Nhẫn - nhà ông Châu Thanh Dũng)</t>
  </si>
  <si>
    <t>Đường Đanl (HL36 - nhà ông Nguyễn Văn Thăng)</t>
  </si>
  <si>
    <t>Đường Đanl (nhà ông Lâm Sươne - nhà ông Thạch Preng)</t>
  </si>
  <si>
    <t>Đường nhựa nhà ông Sơn Sa Tha - nhà ông Thạch Phơ)</t>
  </si>
  <si>
    <t>Đường Đanl (nhà ông Kim Ngọc Pai - nhà ông Thạch Phơ)</t>
  </si>
  <si>
    <t>Đường Đanl (Trần Quít Thi - đường đanl nội đồng)</t>
  </si>
  <si>
    <t>Đường Đanl (Thạch Thị Sa Ngao - đường đanl nội đồng)</t>
  </si>
  <si>
    <t>Đường Đanl giáp Sóc Chà A</t>
  </si>
  <si>
    <t>Cửa hàng xăng dầu Lê Quân 5</t>
  </si>
  <si>
    <t>Trụ sở Công an xã Kim Sơn</t>
  </si>
  <si>
    <t>Nhu cầu đất quốc phòng tại H. Trà Cú - Vị trí 6</t>
  </si>
  <si>
    <t>Chợ Kim Sơn</t>
  </si>
  <si>
    <t>Trg. Tiểu học Kim Sơn</t>
  </si>
  <si>
    <t>Đường liên ấp Bảy Xào Dơi A - Trà Cú A</t>
  </si>
  <si>
    <t>Đường ra đồng Bảy Xào Dơi B</t>
  </si>
  <si>
    <t>Nhan Sô Vát- Nhan To (BXG)</t>
  </si>
  <si>
    <t>Nối tiếp đường đanl từ nhà Sơn Ni đến Diệp Rênh (đoạn 2)</t>
  </si>
  <si>
    <t>Đường ra đồng Diệp Sang - Tổng Long (đoạn 2)</t>
  </si>
  <si>
    <t>NCMR Đường đất lên nhựa ( Bãi Xào Chót)</t>
  </si>
  <si>
    <t>Đường đanl nội đồng từ nhà ông Ngô Riêne đến kênh Tổng Long</t>
  </si>
  <si>
    <t>Đường ra đồng Bảy Xào Dơi A (từ cầu ông Ngãi ra đồng)</t>
  </si>
  <si>
    <t>Đường ra đồng từ đường liên ấp Trà Cú A đến nhà ông Trần Nhất</t>
  </si>
  <si>
    <t>Đường ra đồng từ đường liên ấp Bảy Xào Giữa (từ nhà Nguyễn Văn minh đến Tổng Long)</t>
  </si>
  <si>
    <t>Đường ra đồng từ cầu nhà ông Đặng qua cụm dân cư đến giáp ranh xã Lưu Nghiệp Anh</t>
  </si>
  <si>
    <t>Đường nhựa ra đồng ấp Bảy Xào Dơi B (từ cầu ông Ngãi ra đồng)</t>
  </si>
  <si>
    <t xml:space="preserve">Đường đanl ra đồng Bảy Xào Dơi A2 </t>
  </si>
  <si>
    <t>Đường đanl ra đồng từ đường liên ấp đến kênh ông Hồng</t>
  </si>
  <si>
    <t>Đường đanl ra đồng Trà Cú B (Giồng Xoài đi Tổng Long)</t>
  </si>
  <si>
    <t>Nhà máy điện năng lượng mặt trời kết hợp nông nghiệp công nghệ cao</t>
  </si>
  <si>
    <t>Nhà sinh hoạt cộng đồng ấp Xoài Rùm</t>
  </si>
  <si>
    <t>Nhà sinh hoạt cộng đồng ấp Bảy Xào Dơi A</t>
  </si>
  <si>
    <t>Nhà sinh hoạt cộng đồng ấp Bảy Xào Dơi B</t>
  </si>
  <si>
    <t>Đê bao rạch Tổng Long</t>
  </si>
  <si>
    <t>Kè khu vực cổng Trà Cú Kim Sơn (DI 75-179)</t>
  </si>
  <si>
    <t>Xây dựng bờ bao ông Tốt (Trà Cú A)</t>
  </si>
  <si>
    <t>Xây dựng bờ bao ông Biên (Trà Cú A)</t>
  </si>
  <si>
    <t>NC bờ bao rạch Giồng Xài (Trà Cú B)</t>
  </si>
  <si>
    <t>XD đê bao từ TL. 915 - giáp đê bao rạch lò đường  (Bảy Xào Giữa)</t>
  </si>
  <si>
    <t>Dự án di dân sạt lở xã Kim Sơn</t>
  </si>
  <si>
    <t>Trụ sở Công an xã Hàm Giang</t>
  </si>
  <si>
    <t>Mở rộng trường THCS cấp 2 Hàm Giang</t>
  </si>
  <si>
    <t>NC trường tiểu học Hàm Giang B</t>
  </si>
  <si>
    <t>Cải tạo nâng cấp đường huyện 12 (đoạn từ QL 53 đến  Đt 915)</t>
  </si>
  <si>
    <t>Đườngđanltừ nhà Kim Reng – SơnHoàng (ấp NhuệTứ B)</t>
  </si>
  <si>
    <t>Đường đanl từ trường mầm non- dãy hộ nghèo (ấp Nhuệ Tứ A)</t>
  </si>
  <si>
    <t>Đườngnhựa trục chính từ nhà Kim Nhung- kênhThầyNại</t>
  </si>
  <si>
    <t>Đường nhựa cặp nhà Sơn Hoàng- kênh cấp III</t>
  </si>
  <si>
    <t>Đường nhựa trục chính nội đồng  (cặp kênh Thầy Nại - cầu Trà Tro A</t>
  </si>
  <si>
    <t>Đường nhựa ttừ cầu Cà Tốc - đường đanl Nhuệ Tứ A</t>
  </si>
  <si>
    <t>Cầu Trà Tro B</t>
  </si>
  <si>
    <t>Đường nhựa cặp kênh Thầy nại</t>
  </si>
  <si>
    <t>Đường nhựa từ nhà Sơn Hoàng- kênh Thầy Nại (giáp ranh xã Đôn Xuân)</t>
  </si>
  <si>
    <t>Đường nhựa trục chính nội đồng ấp Trà Tro C ( Đầu kênh Rạch Bần - Nhà ông Thợt Trà Tro A)</t>
  </si>
  <si>
    <t>Đường đanl nhà ông Kène</t>
  </si>
  <si>
    <t>Đường đanl Nhuệ Tứ B cầu ghẹ - kênh cấp 2 Đôn Xuân)</t>
  </si>
  <si>
    <t>Đường nhựa liên xã (đầu đường đanl Trà Tro B - kênh rạch Bần</t>
  </si>
  <si>
    <t>Đường đanl từ đường nhựa đi Nhuệ Tứ A - đường đanl nhà Đông Minh Hoàng)</t>
  </si>
  <si>
    <t>Công viên Hàm Giang 1</t>
  </si>
  <si>
    <t>Nâng cấp trụ sở UBND 5 ấp</t>
  </si>
  <si>
    <t>MR. Trạm y tế</t>
  </si>
  <si>
    <t>Cây xăng ấp Nhuệ Tứ B</t>
  </si>
  <si>
    <t>Trụ sở Công an xã Hàm Tân</t>
  </si>
  <si>
    <t>Đường trục chính nội đồng ấp Vàm Ray (đê cục bộ ấp Vàm Ray)</t>
  </si>
  <si>
    <t>Đường trục chính nội đồng ấp Rạch Cá ( TL.915 - Hứa Thị Quế Nương)</t>
  </si>
  <si>
    <t>Đường nhựa nội ấp Cà xăng (Đường huyện 12-Đường nhựa ấp Cà săng ) Nhựa 3m</t>
  </si>
  <si>
    <t>Đường trục chính nội đồng ấp chợ (Đường huyện 12-Đường nhựa liên ấp chợ - rạch Cá ) Nhựa 3m</t>
  </si>
  <si>
    <t>Cầu bê tông ấp Cà Săng</t>
  </si>
  <si>
    <t xml:space="preserve">Đường trục chính nội đồng ấp Vàm Ray A (Đường huyện 12- Cao Văn Bình) </t>
  </si>
  <si>
    <t>Đường Đanl  ấp Rạch Cá (Từ cầu Thanh Niên đến đường nhựa ấp rạch Cá)</t>
  </si>
  <si>
    <t>Đường trục chính nội đồng ấp Cà Hom (Đường huyện 12-Đường tỉnh 915)</t>
  </si>
  <si>
    <t>Đường Đanl  ấp Chợ (Đường huyện 12-Đường liên ấp Chợ - rạch Cá)</t>
  </si>
  <si>
    <t>Đường trục chính nội đồng ấp Vàm Ray A (Đường huyện 12-Đê Nam Tổng Long)</t>
  </si>
  <si>
    <t>Đường trục chính nội đồng ấp Rạch Cá (cầu Lâm Văn Sáu - cầu Thanh niên)</t>
  </si>
  <si>
    <t>Đấu nối đường đanl Chợ -Cà hom đến đường đanl chùa Cà Hom(cống số 3)</t>
  </si>
  <si>
    <t>Đường Đanl  ấp Cà Săng Cụt (Từ QL.53 đến Kiên Thị Kim Pha)</t>
  </si>
  <si>
    <t>Công viên Hàm Giang 2</t>
  </si>
  <si>
    <t>Nhà văn hoá ấp Cà Săng</t>
  </si>
  <si>
    <t>Nhà văn hoá ấp Vàm Ray A</t>
  </si>
  <si>
    <t>Nhà văn hoá ấp Cà Hom</t>
  </si>
  <si>
    <t>Khu trung tâm giao lưu văn hóa các dân tộc (KKT Định an)</t>
  </si>
  <si>
    <t>Trạm cấp nước xã Hàm Tân</t>
  </si>
  <si>
    <t>Trụ sở Công an xã Đại An</t>
  </si>
  <si>
    <t>Bưu điện xã Đại An</t>
  </si>
  <si>
    <t>NC, mở rộng Trường THPT Đại An</t>
  </si>
  <si>
    <t>Trg. Tiểu học Đại An A</t>
  </si>
  <si>
    <t>MR. Trường tiểu học Đại An A</t>
  </si>
  <si>
    <t xml:space="preserve">xây dựng 3 phòng học mẫu giáo </t>
  </si>
  <si>
    <t>Đầu tư xây dựng mở rộng cảng cá Kết hợp khu neo đậu tránh trú bão cho tàu cá cửa Đinh An</t>
  </si>
  <si>
    <t>đường trục chính nội đồng ấp Mé Rạch B</t>
  </si>
  <si>
    <t>Đường GTNT  ấp Trà Kha (đoạn còn lại</t>
  </si>
  <si>
    <t>Đường GTNT  ấp Giồng Lớn A (đoạn từ nhà ông Đọt đến nhà ông Lý Thanh Trà</t>
  </si>
  <si>
    <t>Đường GTNT  ấp Xà Lôn (đoạn từ nhà ông Khách đến nhà ông Ngô Xiêu</t>
  </si>
  <si>
    <t>Đường nhựa từ QL 53 đến giáp ranh xã Định An</t>
  </si>
  <si>
    <t>Nhà sinh hoạt cộng đồng ấp Xà Lôn</t>
  </si>
  <si>
    <t>Nhà sinh hoạt cộng đồng ấp Mé Rạch E</t>
  </si>
  <si>
    <t>Nhà sinh hoạt cộng đồng ấp Mé Rạch B</t>
  </si>
  <si>
    <t>Bờ bao rạch Giồng lớn B</t>
  </si>
  <si>
    <t>Bờ bao rạch Giồng lớn A, Đại An</t>
  </si>
  <si>
    <t>Dự án nạo vét 10 kênh cấp II và cống điều tiết nước</t>
  </si>
  <si>
    <t>Dự án di dân sạt lở xã Đại An</t>
  </si>
  <si>
    <t>Trụ sở Công an xã Định An</t>
  </si>
  <si>
    <t>Chợ đầu mối (khu kinh tế)</t>
  </si>
  <si>
    <t>Đường giao thông nông thôn ấp Giồng lớn B (từ trụ sở cũ đến cầu Giồng Lớn B)</t>
  </si>
  <si>
    <t>Đường trục chính nội đồng ấp Bến Tranh – Cá Lóc</t>
  </si>
  <si>
    <t>Đường giao thông nông thôn ấp Bến Tranh (tuyến từ tỉnh lộ 915 – nhà Ba giáp)</t>
  </si>
  <si>
    <t>Cầu, đường giao thông nông thôn từ Chùa An Thành – Công chào trung tâm xã (gai đoạn 2)</t>
  </si>
  <si>
    <t>Đường giao thông nông thôn ấp Giồng lớn B (từ điểm trường học Định Ạn đến sông Rạch Cá)</t>
  </si>
  <si>
    <t>Đường giao thông nông thôn ấp Giồng lớn B (từ cuối đường nhựa ấp Giồng Lớn B đến sông Rạch Cá)</t>
  </si>
  <si>
    <t>Đường giao thông nông thôn ấp Giồng lớn B (từ nhà ông 5 Hải đến sông Rạch Cá)</t>
  </si>
  <si>
    <t>Đường nhựa giồng lớn B nối tiếp tỉnh lộ 915</t>
  </si>
  <si>
    <t>Đê bao cục bộ ấp Giồng Giữa – Giồng Lớn B</t>
  </si>
  <si>
    <t>Di dân khẩn cấp khu vực sạt lở nguy hiểm ấp Vàm Bến Tranh xã Định An</t>
  </si>
  <si>
    <t>Dự án di dân sạt lở xã Định An</t>
  </si>
  <si>
    <t>Trụ sở Công an xã Ngọc Biên</t>
  </si>
  <si>
    <t>Nhu cầu đất quốc phòng tại H. Trà Cú - Vị trí 4</t>
  </si>
  <si>
    <t>Trường tiểu học Ngọc Biên B (Ấp Sà Vần B)</t>
  </si>
  <si>
    <t>Đường nhựa trục chính ấp Giồng Cao đoạn còn lại</t>
  </si>
  <si>
    <t>Đường nhựa ấpTha La đến ấp giồng cao</t>
  </si>
  <si>
    <t>Đường nhựa (Từ  cầu kinh 3/2 đến kinh cấp II nhà Hai Giỏi)</t>
  </si>
  <si>
    <t>Đường nhựa ấp Rạch Bót đến kênh cấp II</t>
  </si>
  <si>
    <t>Đường nhựa ngõ xóm ấp Tắc Hố nhà Trầm B</t>
  </si>
  <si>
    <t>NCMR đường nhựa trục chính  nội đồng ấp Tắc Hố từ Hương lộ 12 đến kinh  cấp II</t>
  </si>
  <si>
    <t xml:space="preserve">Đường nhựa kênh Thầy Nại làm mới 2 m </t>
  </si>
  <si>
    <t>Đường nhựa từ tỉnh lộ 911 (cống Tà hông đến giáp ranh xã Hàm Giang)</t>
  </si>
  <si>
    <t>Đường nhựa trục chính  nội đồng ấp ẤP Ba Cụm (Trụ sở ấp)</t>
  </si>
  <si>
    <t>Đường nhựa trục chính  nội đồng ấp ẤP Ba Cụm (Từ nhà ông Lâm Văn Hậu đến nhà ông Dương Văn Cò)</t>
  </si>
  <si>
    <t>Đường nhựa ngõ xóm áp Tắc Hố (nhà Trầm B)</t>
  </si>
  <si>
    <t>Đường nhựa từ nhà ông Trường đến nhà ông Khách Sa Rây</t>
  </si>
  <si>
    <t>Đường nhựa từ hương lộ 12 đến sông cú )chợ)</t>
  </si>
  <si>
    <t>Đường nhựa từ chùa Sà Vần A đến đường nhựa ông Thạch Loi</t>
  </si>
  <si>
    <t xml:space="preserve">Đường nhựa từ nhà ông thạch Huỳnh Tha đến nhà máy nước </t>
  </si>
  <si>
    <t>Đường nhựa từ hương lộ 12 đến kinh Truyền Giồng (nhà ông Sol Tắc Hố)</t>
  </si>
  <si>
    <t>Đường nhựa ấp Tắc Hố giáp ranh Long Sơn đoạn còn lại</t>
  </si>
  <si>
    <t>Đường nhựa từ cầu Ba Sát đến kênh 3/2</t>
  </si>
  <si>
    <t>Đường nhựa từ nhà ông Sa Rê đến đường nhựa sau chùa Tha La</t>
  </si>
  <si>
    <t>Đường nhựa từ nhà Mỹ Dung đến nhà Trầm B (Ba Cụm)</t>
  </si>
  <si>
    <t>Đường nhựa từ nhà Thầy chuối đến Chồi ông Sa Khách  (Ba Cụm)</t>
  </si>
  <si>
    <t>Công trình lưới điện 110kV trên địa bàn hyện Trà Cú, tỉnh Trà Vinh</t>
  </si>
  <si>
    <t>Trụ sở Công an xã Long Hiệp</t>
  </si>
  <si>
    <t>Nâng cấp, mở rộng Trường THPT Long Hiệp (nhà thi đấu đa năng, hồ bơi)</t>
  </si>
  <si>
    <t>Bãi tập thể thao trường THCS Long hiệp</t>
  </si>
  <si>
    <t>Trg. Tiểu học Long Hiệp B</t>
  </si>
  <si>
    <t>MR. Trg. Tiểu học Long Hiệp A</t>
  </si>
  <si>
    <t>Trg. Mẫu giáo Long Hiệp</t>
  </si>
  <si>
    <t>MR. Trg. Mẫu giáo Long Hiệp</t>
  </si>
  <si>
    <t>xây mới Trg. Mẫu giáo Long Hiệp</t>
  </si>
  <si>
    <t>Làm mới đường đanl GTNT từ đường nhựa hướng Bắc đất hộ nghèo 29 đến đường đanl nhà Trầm B</t>
  </si>
  <si>
    <t>Làm mới đường đanl GTNT từ đường đanl nhà Trầm B đến đường đất nhà bà Kim Thị Tân</t>
  </si>
  <si>
    <t>Làm mới đường đanl GTNT từ đường nhựa qua chùa Tha La đến phía sau nhà Bà Kim Thị Tiên</t>
  </si>
  <si>
    <t>NC, MR đường đanl lên đường nhựa GTNT từ đường nhựa chính nhà Pho La đến Ruộng Kim Chớn</t>
  </si>
  <si>
    <t>Làm mới đường nhựa GTNT từ nhà ông Thạch Cao đến nhà ông Thạch RuBi</t>
  </si>
  <si>
    <t>Làm mới đường nhựa GTNT từ đường nhựa chính nhà ông Thạch Hông về hướng Bắc giáp đất ruộng</t>
  </si>
  <si>
    <t>Làm mới đường nhựa GTNT từ đường nhựa chính phía Đông kênh về hướng Bắc giáp kênh Ba So</t>
  </si>
  <si>
    <t>Làm mới đường nhựa GTNT từ đường nhựa chính phía Đông chùa đến hết ranh ông Siêu</t>
  </si>
  <si>
    <t>Làm mới đường nhựa GTNT từ đường nhựa chính nhà ông Phát đến nhà ông Mi</t>
  </si>
  <si>
    <t>Làm mới đường nhựa GTNT từ đường nhựa chính phía Đông nhà Phát áo cưới đến đất nghĩa địa, đất ruộng thầy Phước</t>
  </si>
  <si>
    <t>Làm mới đường nhựa GTNT hướng Nam kênh Ba So từ nhà ông Kiên Nhiên về hướng Đông giáp ranh xã Tân hiệp</t>
  </si>
  <si>
    <t>Làm mới đường đanl GTNT từ hướng Đông nhà Thậy Kha qua nhà ông Dương đến nhà cô Phước</t>
  </si>
  <si>
    <t>Làm mới đường nhựa  GTNT từ đường tỉnh 911 Bắc kênh Long Hiệp - Ba Tục đến hết ranh chợ</t>
  </si>
  <si>
    <t>Làm mới đường nhựa  GTNT từ đường nhựa nhà thầy cương về hướng Bắc giáp kênh Ba Tục - Long Hiệp qua đất nh Som</t>
  </si>
  <si>
    <t>Làm mới đường nhựa  GTNT từ đường nhựa qua nhà chú Lư Diêne về hướng Đông giáp nhà bà Kiên Thị Phươne</t>
  </si>
  <si>
    <t>Làm mới đường nhựa  GTNT từ phí Tây nhà ông Kim Ngọc Kinh về hướng Bắc  giáp kênh chị Sáu</t>
  </si>
  <si>
    <t>Làm mới đường đanl  GTNT từ HL.36 qua nhà ông Thạch Binh Rươne về hướng Đông qua nhà bà Kim Thị Phêne ra HL.36</t>
  </si>
  <si>
    <t>Làm mới đường nhựa  GTNT từ đường nhựa Tây đường lương đất ông Sương về hướng Bắc giáp kênh Ba Tục - Long Hiệp</t>
  </si>
  <si>
    <t xml:space="preserve">Làm mới đường nhựa  GTNT phía Tây kênh nội đồng từ kênh Ba Tục - Long Hiệp đến đường nhựa kênh chị Sáu </t>
  </si>
  <si>
    <t>Làm mới đường nhựa  GTNT phía Bắc kênh Ba Tục - Long hiệp đến hết ranh ấp Trà Sất B</t>
  </si>
  <si>
    <t>Làm mới đường đanl GTNT (từ đường nhựa Xà Lôn ông Thọ ấp Trà Sất A đến HL.36)</t>
  </si>
  <si>
    <t>Làm mới đường đanl GTNT (từ nhà Trầm B đến HL.36)</t>
  </si>
  <si>
    <t>Làm mới đường nhựa GTNT</t>
  </si>
  <si>
    <t>Làm mới đường nhựa  GTNT phía Đông kênh từ đất bà Đoàn Thị Nhan đến đất ông Bảo giáp kênh Ba Tục - Long Hiệp</t>
  </si>
  <si>
    <t>Làm mới đường nhựa  GTNT phía Nam kênh nhà ông Thạch Vị về hướng Tây giáp ranh Thanh Sơn</t>
  </si>
  <si>
    <t>Làm mới đường nhựa  GTNT phía Bắc kênh Ba Tục -Long Hiệp toàn ấp Trà Sất C</t>
  </si>
  <si>
    <t>Làm mới đường nhựa  GTNT từ nhà bà Dương Thị Tiếu qua nhà ông Trần Sa Rinh về hướng Đông giáp đường nhựa</t>
  </si>
  <si>
    <t>Làm mới đường nhựa  GTNT từ đường nhựa nhà ông Thạch Phone về hướng Đông giáp đường nhựa đất hộ nghèo 29 đường vô nhà bác 2 Ram</t>
  </si>
  <si>
    <t>Làm mới đường đanl  GTNT phía Đông nhà chú Nang đến ranh đất chú Kim Sol</t>
  </si>
  <si>
    <t>Làm mới đường đanl  GTNT phía Đông nhà bà Thạch Thị Phấn đến nhà bà Diên (khu Trầm B)</t>
  </si>
  <si>
    <t>Làm mới đường đanl  GTNT từ đường nhựa nhà ông Bình Hèn về hướng Đông qua đất ông Vĩnh, anh Ngàn, qua phía Tây nhà Thanh Na ra HL.36</t>
  </si>
  <si>
    <t>Đào nối tiếp Kênh nội đồng ấp Giồng Chanh B đến hết ranh ấp Giồng Chanh A về hướng Đông</t>
  </si>
  <si>
    <t>Đào nối tiếp Kênh Nam giồng từ đất ruộng ông Thạch Ngọc giáp ranh Giồng Chanh A về hướng Tây đến đất ruộng bà Thạch Thị Suône</t>
  </si>
  <si>
    <t>Chùa Liên Thành</t>
  </si>
  <si>
    <t>Trụ sở Công an xã Tân Hiệp</t>
  </si>
  <si>
    <t>Bưu điện xã Tân Hiệp</t>
  </si>
  <si>
    <t>Trường Mẫu Giáo Tân Hiệp</t>
  </si>
  <si>
    <t>Đường cạnh Bắc kênh Sóc Cục ấp Sóc Ruộng</t>
  </si>
  <si>
    <t>Mở rộng tuyến đường nhựa kênh N16</t>
  </si>
  <si>
    <t>Mở rộng tuyến đường nhựa kênh N14</t>
  </si>
  <si>
    <t>Đường nhựa nối tiếp ấp Bến Nố</t>
  </si>
  <si>
    <t>Đường nhựa ngõ xóm ấp Ba Trạch A và Ba Trạch B</t>
  </si>
  <si>
    <t>Đường nhựa ấp Ba Trạch B - con Lọp</t>
  </si>
  <si>
    <t>NC, MR Đường nhựa ấp Con Lọp</t>
  </si>
  <si>
    <t>NC, MR Đường nhựa ấp Chông Bát</t>
  </si>
  <si>
    <t>NC, MR Đường nhựa Kênh Bến Xuồng ấp Chông Bát</t>
  </si>
  <si>
    <t>Đường nhựa nối tiếp ấp Sóc Ruộng</t>
  </si>
  <si>
    <t>Đường nhựa Kênh 1, 3 ấp Ba Trạch A - Ba Trạch B - Con Lọp</t>
  </si>
  <si>
    <t>Đường Đanl kênh Tân Hiệp 2 ấp Ba Trạch B</t>
  </si>
  <si>
    <t>Đường nhựa Nô Đùng + Cầu keeng chị Sáu</t>
  </si>
  <si>
    <t>DANH MỤC CÔNG TRÌNH, DỰ ÁN TRONG QUY HOẠCH SỬ DỤNG ĐẤT GIAI ĐOẠN 2021 -2030 HUYỆN TRÀ CÚ</t>
  </si>
  <si>
    <t>Nguồn vốn</t>
  </si>
  <si>
    <t>Diện tích tăng thêm
(ha)</t>
  </si>
  <si>
    <t>Sử dụng vào loại đất (Đất hiện trạng)</t>
  </si>
  <si>
    <t>Trụ sở Công an TT. Trà Cu</t>
  </si>
  <si>
    <t>TT. Trà Cu</t>
  </si>
  <si>
    <t>thửa 63 tờ số 37 và hửa 62 tờ số 97</t>
  </si>
  <si>
    <t>NQ số 45/NQ-HĐND 
ngày 09/12/2020 của HĐND tỉnh</t>
  </si>
  <si>
    <t>Ngân sách</t>
  </si>
  <si>
    <t>CT</t>
  </si>
  <si>
    <t>r</t>
  </si>
  <si>
    <t>thửa 1883 tờ số 98</t>
  </si>
  <si>
    <t>thửa579 tờ số 21</t>
  </si>
  <si>
    <t>thửa 579 tờ số 22</t>
  </si>
  <si>
    <t>thửa 700;701 tờ số 12</t>
  </si>
  <si>
    <t>xã Thanh Sơn</t>
  </si>
  <si>
    <t>thửa 13316;965 tờ 3</t>
  </si>
  <si>
    <t>xã Kim Sơn</t>
  </si>
  <si>
    <t>thửa 468 tờ số 09</t>
  </si>
  <si>
    <t>thửa 12 tờ số 7</t>
  </si>
  <si>
    <t>xã Hàm Giang</t>
  </si>
  <si>
    <t>thửa 548; 551 tờ số 4</t>
  </si>
  <si>
    <t>LUK:0,12; HNK: 0,01</t>
  </si>
  <si>
    <t>thửa 165;166 tờ số 4 và thửa 38; 1207 tờ số 8</t>
  </si>
  <si>
    <t>xã Ngọc Biên</t>
  </si>
  <si>
    <t>thửa 500; 501; 502; 503 tờ số 3</t>
  </si>
  <si>
    <t>xã An Quảng Hữu</t>
  </si>
  <si>
    <t>thửa 15; 16 tờ số 10</t>
  </si>
  <si>
    <t>LUC: 0,04; NTD: 0,09</t>
  </si>
  <si>
    <t>thửa 1579; 307 tờ số 2</t>
  </si>
  <si>
    <t>TSC: 0,05; ONT: 0,01</t>
  </si>
  <si>
    <t>xã Long Hiệp</t>
  </si>
  <si>
    <t>thửa 1700; 1867 tờ số 5</t>
  </si>
  <si>
    <t>thửa 1031 tờ số 5</t>
  </si>
  <si>
    <t>LUK:0,06; HNK:0,10</t>
  </si>
  <si>
    <t>xã Hàm Tân</t>
  </si>
  <si>
    <t>thửa 499,500 tờ số 8 ấp Vàm Ray A</t>
  </si>
  <si>
    <t>xã Ngãi Xuyên</t>
  </si>
  <si>
    <t>thửa 442 tờ số 5</t>
  </si>
  <si>
    <t>Thị trấn Định An</t>
  </si>
  <si>
    <t>CVn số 986/BCH-TM ngày 03/7/2020 của BCHBĐBP tỉnh V/v xác định nhu cầu SDĐ quốc phòng</t>
  </si>
  <si>
    <t>CVn số 1691/BCH-HC ngày 18/9/2020 của BCHQS tỉnh V/v đăng ký nhu cầu SDĐ</t>
  </si>
  <si>
    <t>Kim Sơn</t>
  </si>
  <si>
    <t>* Đất Cụm công nghiệp</t>
  </si>
  <si>
    <t>QĐ số 1967 ngày 19/11/2014 của UBND tỉnh</t>
  </si>
  <si>
    <t>* Đất cơ sở sản xuất phi nông nghiệp</t>
  </si>
  <si>
    <t>Dưự án nhà máy chế biến thủy sản  (khô, chà bông, cá lóc) và sản xuất bột cá từ phụ phẩm thủy sản</t>
  </si>
  <si>
    <t>KH đầu tư trung hạn 2016-2020 của tỉnh</t>
  </si>
  <si>
    <t>* Đất thương mại, dịch vụ</t>
  </si>
  <si>
    <t>Khu dịch vụ, giải trí hồ nước ngọt Định An (KKT Đingj An)</t>
  </si>
  <si>
    <t>Xã Tập sơn</t>
  </si>
  <si>
    <t>Bản đồ KHSDĐ</t>
  </si>
  <si>
    <t>Nghị Quyết số: 170/NQ-HĐND ngày 10/12/2019</t>
  </si>
  <si>
    <t>Doanh nghiệp</t>
  </si>
  <si>
    <t>thửa 2916;2917 tờ 3</t>
  </si>
  <si>
    <t>thửa 1462 tờ 14</t>
  </si>
  <si>
    <t xml:space="preserve">Quyết định số 635/QĐ-UBND ngày 04/04/2018 </t>
  </si>
  <si>
    <t>LUC: 0,20; HNK: 0,10</t>
  </si>
  <si>
    <t>c</t>
  </si>
  <si>
    <t>KH2017</t>
  </si>
  <si>
    <t>in</t>
  </si>
  <si>
    <t>Đang thực hiện</t>
  </si>
  <si>
    <t>Khu trung tâm thương mại dịch vụ ( khu TM-ĐA) TT. Định An 0,3 ha;</t>
  </si>
  <si>
    <t xml:space="preserve">thửa 737, tờ số 2 </t>
  </si>
  <si>
    <t>thửa 155, tờ số 14</t>
  </si>
  <si>
    <t>17 xã thị trấn</t>
  </si>
  <si>
    <t>* Đất văn hóa</t>
  </si>
  <si>
    <t>HNK: 30; CLN;  29</t>
  </si>
  <si>
    <t>x</t>
  </si>
  <si>
    <t>* Đất cơ sở y tế</t>
  </si>
  <si>
    <t>mới</t>
  </si>
  <si>
    <t xml:space="preserve">xã đăng ký </t>
  </si>
  <si>
    <t>* Đất cơ sở giáo dục</t>
  </si>
  <si>
    <t xml:space="preserve">* Đất cơ sở giáo dục  ha </t>
  </si>
  <si>
    <t>* Đất cơ sở giáo dục   ha;</t>
  </si>
  <si>
    <t>BC số 501/BC-SGDĐT ngày 30/9/2020</t>
  </si>
  <si>
    <t>HNK:0.5; CLN:2</t>
  </si>
  <si>
    <t>ĐC KHSDĐ giai đoạn 2016-2020 tỉnh Trà Vinh</t>
  </si>
  <si>
    <t>thửa 40 ấp chợ</t>
  </si>
  <si>
    <t>thửa 941 tờ 6 (Trà Cú C)</t>
  </si>
  <si>
    <t>thửa 348, 1599, 1600, 1601, 1602 ấp chợ</t>
  </si>
  <si>
    <t>thửa 468 ấp Gioongf Chanh B</t>
  </si>
  <si>
    <t xml:space="preserve">Nghị Quyết số: 25/NQ-HĐND ngày 05/12/2014 </t>
  </si>
  <si>
    <t>Trường Mẫu giáo thị trấn Định An (khóm 5) TT. Định An 0,2 ha;</t>
  </si>
  <si>
    <t>Sóc Chà B</t>
  </si>
  <si>
    <t xml:space="preserve">thửa 1322, tờ số 2 </t>
  </si>
  <si>
    <t>CLN:1,35;
NTS:2,68;
HNK:1,00</t>
  </si>
  <si>
    <t>Giồng lớn A</t>
  </si>
  <si>
    <t>MỚI</t>
  </si>
  <si>
    <t>xã đăng ký nhu cầu</t>
  </si>
  <si>
    <t>ấp Chợ</t>
  </si>
  <si>
    <t>ấp Nhuệ Tứ B</t>
  </si>
  <si>
    <t xml:space="preserve">xã đăng ký làm 4 mục thuộc trường </t>
  </si>
  <si>
    <t>thửa 232,233 ấp chợ</t>
  </si>
  <si>
    <t>thửa 330 ấp Nô Rè</t>
  </si>
  <si>
    <t>thửa 1930 ấp Chợ</t>
  </si>
  <si>
    <t>thửa 1408,1408,1410,1411 ấp Chợ</t>
  </si>
  <si>
    <t>* Đất thể thao</t>
  </si>
  <si>
    <t xml:space="preserve">* Đất giao thông 0 ha </t>
  </si>
  <si>
    <t>* Đất giao thông  0 ha;</t>
  </si>
  <si>
    <t>Hàm Giang; Ngọc Biên</t>
  </si>
  <si>
    <t>NQ số 14/NQ-HĐND 
ngày 17/7/2020 của HĐND tỉnh</t>
  </si>
  <si>
    <t>An Quảng Hữu</t>
  </si>
  <si>
    <t>Lưu Nghiệp Anh; Thanh Sơn</t>
  </si>
  <si>
    <t>An Quảng hữu</t>
  </si>
  <si>
    <t>Tập Sơn</t>
  </si>
  <si>
    <t>An Quảng Hữu, Lưu Nghiệp Anh, Kim Sơn, Hàm Tân, Định An, Đại An</t>
  </si>
  <si>
    <t>Tân Hiệp; Ngãi Xuyên</t>
  </si>
  <si>
    <t>TT.Trà Cú;  Ngãi Xuyên</t>
  </si>
  <si>
    <t>Đường nhựa khóm 7 qua QL53 (đường tránh)  TT.Trà Cú;  Ngãi Xuyên 0,48 ha;</t>
  </si>
  <si>
    <t>CLN:0,20; LUC: 0,12</t>
  </si>
  <si>
    <t>TT.Trà Cú</t>
  </si>
  <si>
    <t>xong 1 đoạn</t>
  </si>
  <si>
    <t>Đường nhựa khóm 1 qua khóm 4 TT.Trà Cú 0,32 ha;</t>
  </si>
  <si>
    <t>Xây dựng cầu dân sinh và quản lý tài sản đường địa phương (dự án LRAMP) 0,72 ha TT.Trà Cú</t>
  </si>
  <si>
    <t>Xây dựng cầu dân sinh và quản lý tài sản đường địa phương (dự án LRAMP) TT.Trà Cú 0,72 ha;</t>
  </si>
  <si>
    <t>Nghị Quyết số: 156/NQ-HĐND ngày 15/10/2019</t>
  </si>
  <si>
    <t>Nâng cấp mở rộng đường 3 tháng 2 (đoạn từ Honda đến đường Bệnh viện, TT. Trà Cú) 0,75 ha TT.Trà Cú</t>
  </si>
  <si>
    <t>Nâng cấp mở rộng đường 3 tháng 2 (đoạn từ Honda đến đường Bệnh viện, TT. Trà Cú) TT.Trà Cú 0,75 ha;</t>
  </si>
  <si>
    <t>CLN:0,05; BHK:0,20</t>
  </si>
  <si>
    <t>CLN:0,20; BHK: 0,40</t>
  </si>
  <si>
    <t>LUC:1,50; HNK: 0,21</t>
  </si>
  <si>
    <t>thửa: 379,383 tờ 14; 242 đến 251; 264 đến 267 tờ số 15; thửa: 375,376,379,382,385,386; 561 đến 569 tờ 14; 217 đến 337 tờ số 15</t>
  </si>
  <si>
    <t>Đất giao thông phục vụ khu dân cư (KKT) 1,71 ha TT. Định An</t>
  </si>
  <si>
    <t>Đất giao thông phục vụ khu dân cư (KKT) TT. Định An 1,71 ha;</t>
  </si>
  <si>
    <t>Đường Đanl 2m ngã 5 mé Láng hướng đi ấp Xà Lôn 0,21 ha TT. Định An</t>
  </si>
  <si>
    <t>TM</t>
  </si>
  <si>
    <t>Đường Đanl 2m ngã 5 mé Láng hướng đi ấp Xà Lôn TT. Định An 0,21 ha;</t>
  </si>
  <si>
    <t>Đường nhựa 3m khóm 1 (đường vào xưởng khô) 0,1 ha TT. Định An</t>
  </si>
  <si>
    <t>Đường nhựa 3m khóm 1 (đường vào xưởng khô) TT. Định An 0,1 ha;</t>
  </si>
  <si>
    <t>từ thửa 827 đến thửa 1402 tờ số 5</t>
  </si>
  <si>
    <t>M</t>
  </si>
  <si>
    <t>CLN:0,10; HNK: 0,11</t>
  </si>
  <si>
    <t>CLN:0,10; HNK: 0,7</t>
  </si>
  <si>
    <t xml:space="preserve">MỚI </t>
  </si>
  <si>
    <t>xã đăn ký nhu cầu</t>
  </si>
  <si>
    <t>CLN:0,10; HNK: 0,01</t>
  </si>
  <si>
    <t>CLN:0,4; HNK: 0,3</t>
  </si>
  <si>
    <t>Lưu Cừ I</t>
  </si>
  <si>
    <t>Mộc Anh</t>
  </si>
  <si>
    <t>Lưu Cừ 2</t>
  </si>
  <si>
    <t>CLN:0,01; HNK: 0,02</t>
  </si>
  <si>
    <t>Xoài Lơ</t>
  </si>
  <si>
    <t>CLN:0,2; HNK: 0,02</t>
  </si>
  <si>
    <t>Long Hưng</t>
  </si>
  <si>
    <t>Đường  nhựa (từ nhà Nguyễn Thị Bích Phượng đến đất Phan Văn Đây)</t>
  </si>
  <si>
    <t>CLN:0,2; HNK: 0,03</t>
  </si>
  <si>
    <t>CLN:0,19; NTS: 0,38</t>
  </si>
  <si>
    <t>Đường đanl 2,5m 0,57 ha Xã An Quảng Hữu</t>
  </si>
  <si>
    <t>Đường đanl 2,5m Xã An Quảng Hữu 0,57 ha;</t>
  </si>
  <si>
    <t>Đường đanl 2,5m 0,43 ha Xã An Quảng Hữu</t>
  </si>
  <si>
    <t>Đường đanl 2,5m Xã An Quảng Hữu 0,43 ha;</t>
  </si>
  <si>
    <t>Xây dựng cầu dân sinh và quản lý tài sản đường địa phương dự án LRAMP 0,42 ha Xã An Quảng Hữu</t>
  </si>
  <si>
    <t>Xây dựng cầu dân sinh và quản lý tài sản đường địa phương dự án LRAMP Xã An Quảng Hữu 0,42 ha;</t>
  </si>
  <si>
    <t>Đường đanl kênh T7 0,15 ha Xã An Quảng Hữu</t>
  </si>
  <si>
    <t>Đường đanl kênh T7 Xã An Quảng Hữu 0,15 ha;</t>
  </si>
  <si>
    <t>HNK:7,00; NTS:2,11</t>
  </si>
  <si>
    <t>Xã Đại An;  Xã Định An</t>
  </si>
  <si>
    <t>Theo QĐ số 3487/QĐ-UBND ngày 15/10/20 Phê duyệt chủ trương đầu tư XD cảng cá …</t>
  </si>
  <si>
    <t>HNK:0,82, CLN:1,00</t>
  </si>
  <si>
    <t>Đường trục chính nội đồng ấp Giồng lớn A (Đê bao từ QL 53 (kho thức ăn Đồ Bửu) - giáp ấp Giồng Lớn B, xã Định An 1,82 ha Xã Đại An</t>
  </si>
  <si>
    <t>Đường trục chính nội đồng ấp Giồng lớn A (Đê bao từ QL 53 (kho thức ăn Đồ Bửu) - giáp ấp Giồng Lớn B, xã Định An Xã Đại An 1,82 ha;</t>
  </si>
  <si>
    <t>Rạch Mé B</t>
  </si>
  <si>
    <t>Trà Kha</t>
  </si>
  <si>
    <t>Giồng Lớn A</t>
  </si>
  <si>
    <t>Xà Lôn</t>
  </si>
  <si>
    <t>Trà Tro A</t>
  </si>
  <si>
    <t>Nhuệ Tứ A</t>
  </si>
  <si>
    <t>Trà Tro B</t>
  </si>
  <si>
    <t>HNK:0,2; CLN:0,6</t>
  </si>
  <si>
    <t>xã đăng ký</t>
  </si>
  <si>
    <t>HNK:0,13; CLN:0,2</t>
  </si>
  <si>
    <t>Cà Săng</t>
  </si>
  <si>
    <t>Vàm Ray A</t>
  </si>
  <si>
    <t>Rạch Cá</t>
  </si>
  <si>
    <t>Cà Hom</t>
  </si>
  <si>
    <t>HNK:0,10; CLN:0,03</t>
  </si>
  <si>
    <t>Đường Đanl  ấp Cà Săng Cụt (Từ QL.53 đến Kiên Thị Kim Pha) 0,43 ha Xã Hàm Tân</t>
  </si>
  <si>
    <t>Đường Đanl  ấp Cà Săng Cụt (Từ QL.53 đến Kiên Thị Kim Pha) Xã Hàm Tân 0,43 ha;</t>
  </si>
  <si>
    <t>Nghị Quyết số: 110/NQ-HĐND ngày 19/7/2019</t>
  </si>
  <si>
    <t>Đường đanl tuyến số 1 0,11 ha Xã Kim Sơn</t>
  </si>
  <si>
    <t>Đường đanl tuyến số 1 Xã Kim Sơn 0,11 ha;</t>
  </si>
  <si>
    <t>Đường đanl tuyến số 2 0,06 ha Xã Kim Sơn</t>
  </si>
  <si>
    <t>Đường đanl tuyến số 2 Xã Kim Sơn 0,06 ha;</t>
  </si>
  <si>
    <t>NC Đường đất lên đanl ( Bãi Xào Chót) 0 ha Xã Kim Sơn</t>
  </si>
  <si>
    <t>NC Đường đất lên đanl ( Bãi Xào Chót) Xã Kim Sơn 0 ha;</t>
  </si>
  <si>
    <t>Bảy Xào giữa</t>
  </si>
  <si>
    <t>Bảy Xào Dơi A</t>
  </si>
  <si>
    <t>Trà Cú A</t>
  </si>
  <si>
    <t>Bảy Xào Giữa</t>
  </si>
  <si>
    <t>Bảy Xào Chót</t>
  </si>
  <si>
    <t xml:space="preserve">ấp Bảy Xào Dơi B </t>
  </si>
  <si>
    <t>Trà Cú C</t>
  </si>
  <si>
    <t>Trà Cú B</t>
  </si>
  <si>
    <t>Đường đanl 250m 0,06 ha Xã Kim Sơn</t>
  </si>
  <si>
    <t>Đường đanl 250m Xã Kim Sơn 0,06 ha;</t>
  </si>
  <si>
    <t>Đường GTNT  0,18 ha Xã Long Hiệp</t>
  </si>
  <si>
    <t>Đường GTNT  Xã Long Hiệp 0,18 ha;</t>
  </si>
  <si>
    <t>Đường trục chính nội đồng ấp Cầu Hanh( Đình Thần - Cao Văn Khiết) 0,8 ha Xã Ngãi Xuyên</t>
  </si>
  <si>
    <t>Đường trục chính nội đồng ấp Cầu Hanh( Đình Thần - Cao Văn Khiết) Xã Ngãi Xuyên 0,8 ha;</t>
  </si>
  <si>
    <t>Nâng cấp dường nhựa cầu Hanh Xóm Chòi-Vàm Buôn 0,3 ha Xã Ngãi Xuyên</t>
  </si>
  <si>
    <t>Nâng cấp dường nhựa cầu Hanh Xóm Chòi-Vàm Buôn Xã Ngãi Xuyên 0,3 ha;</t>
  </si>
  <si>
    <t>Nghị Quyết số: 109/NQ-HĐND ngày 07/12/2018</t>
  </si>
  <si>
    <t>Nâng cấp đường đanl ấp Vàm Buôn lên 2.5 m 0,66 ha Xã Ngãi Xuyên</t>
  </si>
  <si>
    <t>Nâng cấp đường đanl ấp Vàm Buôn lên 2.5 m Xã Ngãi Xuyên 0,66 ha;</t>
  </si>
  <si>
    <t>LUK:0,01; CLN:0,17</t>
  </si>
  <si>
    <t xml:space="preserve">LUK:0,27; CLN:0,22;  </t>
  </si>
  <si>
    <t>Đường nhựa kênh Thầy Nại làm mới 2 m  0,61 ha Xã Ngọc Biên</t>
  </si>
  <si>
    <t>Đường nhựa kênh Thầy Nại làm mới 2 m  Xã Ngọc Biên 0,61 ha;</t>
  </si>
  <si>
    <t xml:space="preserve">Nghị quyết số 110/NQ-HĐND ngày 19/7/2019 của HĐND huyện </t>
  </si>
  <si>
    <t>HNK:0,15; CLN:0,85</t>
  </si>
  <si>
    <t>LUK:0,18; HNK:0,15</t>
  </si>
  <si>
    <t>Quyết định 1166/QĐ-UBND ngày 03/06/2016</t>
  </si>
  <si>
    <t>Mở rộng tuyến đường nhựa 0,33 ha Xã Tân Hiệp</t>
  </si>
  <si>
    <t>Mở rộng tuyến đường nhựa Xã Tân Hiệp 0,33 ha;</t>
  </si>
  <si>
    <t>LUK:0,10; HNK:0,30</t>
  </si>
  <si>
    <t>CLN: 0,05; NTS:0,32; ONT:0,02</t>
  </si>
  <si>
    <t>Đường đan Thốt Nốt( Bé Liêm- Hai Hoàng) 0,39 ha Xã Tân Sơn</t>
  </si>
  <si>
    <t>Đường đan Thốt Nốt( Bé Liêm- Hai Hoàng) Xã Tân Sơn 0,39 ha;</t>
  </si>
  <si>
    <t>HNK:0,05; CLN:0,01; NTS:0,08</t>
  </si>
  <si>
    <t>Đường nhựa cập kênh đường xuồng 0,14 ha Xã Tân Sơn</t>
  </si>
  <si>
    <t>Đường nhựa cập kênh đường xuồng Xã Tân Sơn 0,14 ha;</t>
  </si>
  <si>
    <t>CLN:0,02; HNK:0,04</t>
  </si>
  <si>
    <t>Đường đanl ấp Chợ( 2 Đoạn) 0,06 ha Xã Tân Sơn</t>
  </si>
  <si>
    <t>Đường đanl ấp Chợ( 2 Đoạn) Xã Tân Sơn 0,06 ha;</t>
  </si>
  <si>
    <t xml:space="preserve">HNK:0,01; CLN:0,02; NTS:0,01; </t>
  </si>
  <si>
    <t>Đường đanl Đồn Điền( Kim So-Kim Tam) 0,04 ha Xã Tân Sơn</t>
  </si>
  <si>
    <t>Đường đanl Đồn Điền( Kim So-Kim Tam) Xã Tân Sơn 0,04 ha;</t>
  </si>
  <si>
    <t>LUC:0,20; CLN:0,30</t>
  </si>
  <si>
    <t>Đường Đanl - liên ấp QL 53 (nhà ông Nguyễn Văn Hẳng) 0,5 ha Xã Tập Sơn</t>
  </si>
  <si>
    <t>ko thấy vt</t>
  </si>
  <si>
    <t>Đường Đanl - liên ấp QL 53 (nhà ông Nguyễn Văn Hẳng) Xã Tập Sơn 0,5 ha;</t>
  </si>
  <si>
    <t>LUC:0,20; LUK:0,20; CLN:0,20</t>
  </si>
  <si>
    <t>Đường Đanl liên ấp cống Tập Sơn - cầu ấp Ô 0,6 ha Xã Tập Sơn</t>
  </si>
  <si>
    <t>Đường Đanl liên ấp cống Tập Sơn - cầu ấp Ô Xã Tập Sơn 0,6 ha;</t>
  </si>
  <si>
    <t>LUC:0,18; CLN:0,20</t>
  </si>
  <si>
    <t>Đường Đanl liên ấp QL 53 cập quán thái dương-nhà ông Trần Văn Hiền 0,38 ha Xã Tập Sơn</t>
  </si>
  <si>
    <t>Đường Đanl liên ấp QL 53 cập quán thái dương-nhà ông Trần Văn Hiền Xã Tập Sơn 0,38 ha;</t>
  </si>
  <si>
    <t>Xây dựng cầu dân sinh và quản lý tài sản đường địa phương dự án LRAMP (Đường đanl trục nội đồng ấp Ô (dài 2500*2,5) 0,3 ha Xã Tập Sơn</t>
  </si>
  <si>
    <t>Xây dựng cầu dân sinh và quản lý tài sản đường địa phương dự án LRAMP (Đường đanl trục nội đồng ấp Ô (dài 2500*2,5) Xã Tập Sơn 0,3 ha;</t>
  </si>
  <si>
    <t xml:space="preserve">LUC </t>
  </si>
  <si>
    <t xml:space="preserve">CLN </t>
  </si>
  <si>
    <t>Sóc Chà A</t>
  </si>
  <si>
    <t>Giồng Ông Thìn</t>
  </si>
  <si>
    <t>Kosla</t>
  </si>
  <si>
    <t>từ thửa 292-279 tờ số 1 Ba Tục A</t>
  </si>
  <si>
    <t>từ thửa 695-213 tờ số 1 ấp Ba Tục B</t>
  </si>
  <si>
    <t>thửa 403;405-165;385 tờ số 1 ấp Ba Tục B</t>
  </si>
  <si>
    <t>Trà Lés</t>
  </si>
  <si>
    <t>từ thửa 608-701 tờ số 1 ấp Ba Tục B</t>
  </si>
  <si>
    <t>từ thửa 232-1073 tờ số 1 ấp Ba Tục A</t>
  </si>
  <si>
    <t>từ thửa 1129-955 tờ số 1 ấp Ba Tục B</t>
  </si>
  <si>
    <t>từ thửa 239-1098 tờ số 1 ấp Ba Tục A</t>
  </si>
  <si>
    <t>từ thửa 159- 329 tờ số 1 ấp Ba Tục B</t>
  </si>
  <si>
    <t>từ thửa232-284 tờ số 1 ấp Ba Tục A</t>
  </si>
  <si>
    <t>từ thửa 513-808 tờ số 1ấp Ba Tục A</t>
  </si>
  <si>
    <t>Ba Tục B</t>
  </si>
  <si>
    <t>từ thửa 922-1057 ấp tờ số 1Ba Tục B</t>
  </si>
  <si>
    <t>từ thửa 1021-1017 tờ số 1 ấp  Ba Tục B</t>
  </si>
  <si>
    <t>từ thửa 151 - 227  tờ số 2 Giồng Ông Thìn</t>
  </si>
  <si>
    <t>từ thửa428-709 tờ số 2 Giồng Ông Thìn</t>
  </si>
  <si>
    <t>từ thửa 1038 - 1041 tờ số 3 Sóc Chà B</t>
  </si>
  <si>
    <t>từ thửa 901 - 1041 tờ số 3 Sóc Chà B</t>
  </si>
  <si>
    <t>HNK:5,00; LUC:0,95</t>
  </si>
  <si>
    <t>HNK:0,50; LUC:0,05</t>
  </si>
  <si>
    <t>LUC:0,05; CLN:0,17; NTS:0,03</t>
  </si>
  <si>
    <t>LUC:0,05; CLN:0,2; NTS:0,05</t>
  </si>
  <si>
    <t>LUC:0,05; CLN:0,30; NTS:0,05</t>
  </si>
  <si>
    <t xml:space="preserve"> xã Phước Hưng; Tân Hiệp; Long Hiệp; Ngãi Xuyên</t>
  </si>
  <si>
    <t>Theo QĐ số 3344/QĐ-UBND ngày 29/9/20 Phê duyệt chủ trương đầu tư XD 34 cống…</t>
  </si>
  <si>
    <t>CLN:3,50;
NTS:10,80;
HNK:1,90</t>
  </si>
  <si>
    <t xml:space="preserve">HNK:38,94;
CLN:5,50;
</t>
  </si>
  <si>
    <t>CLN:9,00;
NTS:1,70
ODT:0,10</t>
  </si>
  <si>
    <t xml:space="preserve">HNK:2,20; CLN:6,50
</t>
  </si>
  <si>
    <t xml:space="preserve">LUK:2,30;
HNK: 1,50;
CLN:1,00;
</t>
  </si>
  <si>
    <t>Làm mới đường đanl GTNT sau nhà ông Thạch Cao đến đường nhựa hướng Bắc đất hộ nghèo 29</t>
  </si>
  <si>
    <t>thửa 482-499 ấp Giồng Chanh A</t>
  </si>
  <si>
    <t>thửa 505-518 ấp Giồng Chanh A</t>
  </si>
  <si>
    <t>thửa 526-536 ấp Giồng Chanh A</t>
  </si>
  <si>
    <t>thửa 693-733 ấp Giồng Chanh A</t>
  </si>
  <si>
    <t>thửa520-166 ấp Giồng Chanh A</t>
  </si>
  <si>
    <t>thửa 362-200 ấp Giồng Chanh B</t>
  </si>
  <si>
    <t>thửa 1125-1165 ấp Giồng Chanh B</t>
  </si>
  <si>
    <t>thửa 403-409 ấp Giồng Chanh B</t>
  </si>
  <si>
    <t>thửa 297-335 tờ số 3 ấp Nô Rè</t>
  </si>
  <si>
    <t>thửa 279-346 tờ số 3 ấp Nô Rè</t>
  </si>
  <si>
    <t>thửa 291-696 tờ số 4 ấp Nô Rè</t>
  </si>
  <si>
    <t>thửa 67-90 tờ số 4 ấp Nô Rè</t>
  </si>
  <si>
    <t>thửa 199-216 ấp Chợ</t>
  </si>
  <si>
    <t>thửa 1585 -321 ấp Chợ</t>
  </si>
  <si>
    <t>thửa  353-28 ấp Trà Sất A</t>
  </si>
  <si>
    <t>thửa  236-368 ấp Trà Sất A</t>
  </si>
  <si>
    <t>thửa  313-324 ấp Trà Sất A</t>
  </si>
  <si>
    <t>thửa  313-324 ấp Trà Sất B</t>
  </si>
  <si>
    <t>thửa  213-214 ấp Trà Sất B</t>
  </si>
  <si>
    <t>thửa  213-43 ấp Trà Sất B</t>
  </si>
  <si>
    <t>thửa  180-212 ấp Trà Sất B</t>
  </si>
  <si>
    <t>Trà Sất B</t>
  </si>
  <si>
    <t>Trà Sất B, kênh Nam giồng  (từ thửa 472-498)</t>
  </si>
  <si>
    <t>Trà Sất C, kênh Nam giồng  (từ thửa 1336-245)</t>
  </si>
  <si>
    <t>Trà Sất C, kênh Nam giồng  (từ thửa 95-118)</t>
  </si>
  <si>
    <t>Trà Sất C, kênh Nam giồng  (từ thửa 201-245)</t>
  </si>
  <si>
    <t>Trà Sất C, kênh Nam giồng  (từ thửa 354 qua 330 đến 361)</t>
  </si>
  <si>
    <t>Trà Sất C, kênh Nam giồng  (từ thửa364-307)</t>
  </si>
  <si>
    <t>Trà Sất C, kênh Nam giồng  (từ thửa 1166đến giáp 372)</t>
  </si>
  <si>
    <t>Trà Sất C, kênh Nam giồng  (từ thửa 1273 đến giáp 380)</t>
  </si>
  <si>
    <t>Trà Sất C (từ thửa 389 đến 402,403 giáp HL.36)</t>
  </si>
  <si>
    <t xml:space="preserve">LUK:0,90;
CLN:1,00;
NTS:0,53
</t>
  </si>
  <si>
    <t>LUK:1,80;CLN:7,00;NTS:1,00</t>
  </si>
  <si>
    <t xml:space="preserve">LUK:6,46;
HNK:1,49;
CLN:2,10;
</t>
  </si>
  <si>
    <t xml:space="preserve">HNK:0,20;
CLN:0,16;
</t>
  </si>
  <si>
    <t xml:space="preserve">HNK:0,80;
CLN:0,86;
</t>
  </si>
  <si>
    <t>HNK:0,1;
CLN:0,4;</t>
  </si>
  <si>
    <t xml:space="preserve">mới </t>
  </si>
  <si>
    <t>xã đăng ký Nhu cầu</t>
  </si>
  <si>
    <t>LUK; HNK;CLN</t>
  </si>
  <si>
    <t xml:space="preserve">LUC:0,34;
CLN:0,26
</t>
  </si>
  <si>
    <t xml:space="preserve">LUK:1,40;
CLN:1.0
</t>
  </si>
  <si>
    <t>ct</t>
  </si>
  <si>
    <t>Trà Tro C</t>
  </si>
  <si>
    <t>Trà Tro; Trà Tro A; Trà Tro B; Trà Tro C; Nhuệ Tứ A</t>
  </si>
  <si>
    <t xml:space="preserve">LUK:0,15;
CLN:0,20;
</t>
  </si>
  <si>
    <t xml:space="preserve">HNK:0,25;
CLN:0,30;
NTS:0,42
</t>
  </si>
  <si>
    <t>ấp Ba Cụm</t>
  </si>
  <si>
    <t>Nghị Quyết số: 136/NQ-HĐND ngày 17/7/2020 của HĐND huyện</t>
  </si>
  <si>
    <t>ấp Sà Vần A</t>
  </si>
  <si>
    <t>ấp Tắc Hố</t>
  </si>
  <si>
    <t>ấp Tha La</t>
  </si>
  <si>
    <t>ấp Sà Vần B</t>
  </si>
  <si>
    <t xml:space="preserve">LUK:0,27;
CLN:0,32;
</t>
  </si>
  <si>
    <t xml:space="preserve">LUC:0,35;
CLN:0,4;
</t>
  </si>
  <si>
    <t xml:space="preserve">CLN:0,03;
NTS:0,03;
</t>
  </si>
  <si>
    <t xml:space="preserve">HNK:0,01;
CLN:0,02;
NTS:0,01;
</t>
  </si>
  <si>
    <t xml:space="preserve">LUK:0,70; CLN: 0,55; </t>
  </si>
  <si>
    <t xml:space="preserve">CLN:0,65;
NTS:0,30;
</t>
  </si>
  <si>
    <t>CLN:0,23;
BHK:0.2</t>
  </si>
  <si>
    <t>CLN:0,22;
BHK:0.2</t>
  </si>
  <si>
    <t>CLN:0,07;
BHK:0.2</t>
  </si>
  <si>
    <t>CLN:0,07;
BHK:0.18</t>
  </si>
  <si>
    <t>CLN:0,07;
BHK:0.03</t>
  </si>
  <si>
    <t>CLN:0,07;
BHK:0.31</t>
  </si>
  <si>
    <t>CLN:0,50;
BHK:0.13</t>
  </si>
  <si>
    <t>CLN:0,16;
BHK:0.4</t>
  </si>
  <si>
    <t>CLN:0.20;
BHK:0.06</t>
  </si>
  <si>
    <t xml:space="preserve">LUC:0,20;
CLN:0,26;
</t>
  </si>
  <si>
    <t xml:space="preserve">CLN:0,15;
NTS:0,27;
</t>
  </si>
  <si>
    <t xml:space="preserve">LUK:0,15;
CLN:0,17;
</t>
  </si>
  <si>
    <t xml:space="preserve">LUK:0,12;
HNK:0,10;
CLN:0,20;
</t>
  </si>
  <si>
    <t>LUK:0,92</t>
  </si>
  <si>
    <t>LUC:0.2; HNK:0.4; CLN:0.4</t>
  </si>
  <si>
    <t xml:space="preserve">CLN:0.22; HNK:0.03; </t>
  </si>
  <si>
    <t>LUC:0.2; HNK:0.4; CLN:0.6</t>
  </si>
  <si>
    <t>Đường Nhựa N2  nối dài</t>
  </si>
  <si>
    <t>DGD; ODT; LUC; HNK; CLN</t>
  </si>
  <si>
    <t>QĐ số 2340/QĐ-UBND 
ngày 26/12/2012 của UBND tỉnh phê duyệt dự án rà soát, bổ sung QH thủy lợi</t>
  </si>
  <si>
    <t>QĐ số 272/QĐ-UBND 
ngày 13/2/2015 của UBND tỉnh phê duyệt danh mục dự án khảo sát, đánh giá và dự báo tình hình sạt lở bờ sông trên địa bàn tỉnh trong điều kiện biến đổi khí hậu - nước biển dâng</t>
  </si>
  <si>
    <t>HNK:2,80;
CLN:1;
NTS:1,40</t>
  </si>
  <si>
    <t>QĐ số 924/QĐ-UBND 
ngày 4/5/2016 của UBND tỉnh phê duyệt  QH thủy lợi phục vụ nuôi trồng thủy sản</t>
  </si>
  <si>
    <t>Phước Hưng; Tân Hiệp; Long Hiệp; Ngọc Biên</t>
  </si>
  <si>
    <t>NQ số 16/NQ-HĐND 
ngày 17/7/2020 của HĐND tỉnh</t>
  </si>
  <si>
    <t>Huyện Trà Cú</t>
  </si>
  <si>
    <t>thửa 1260; 1621; 1262; 1264 tờ số 10</t>
  </si>
  <si>
    <t>Hồ chứa nước ấp Đôn Chụm A Xã Tân Sơn 1,2 ha;</t>
  </si>
  <si>
    <t xml:space="preserve"> xã Ngọc Biên; Tân Hiệp; Ngãi Xuyên; Tân Sơn</t>
  </si>
  <si>
    <t>nhập vào tân sơn</t>
  </si>
  <si>
    <t>HNK:17,60;CLN:5,08</t>
  </si>
  <si>
    <t>Đê biển Nam rạch Trà Cú, xã Lưu Nghiệp Anh (giai đoạn 2) Xã Lưu Nghiệp Anh 22,68 ha;</t>
  </si>
  <si>
    <t>Nghị Quyết số: 127/NQ-HĐND ngày 12/4/2019</t>
  </si>
  <si>
    <t>Kè chống sạt lở bảo vệ khu dân cư ấp chợ thị trấn Định An (Làm mới bờ kè tây) 2 ha TT. Định An</t>
  </si>
  <si>
    <t>Kè chống sạt lở bảo vệ khu dân cư ấp chợ thị trấn Định An (Làm mới bờ kè tây) TT. Định An 2 ha;</t>
  </si>
  <si>
    <t>HNK20,00; LUC:2,75</t>
  </si>
  <si>
    <t xml:space="preserve">Xã Định An;  Xã Đại An </t>
  </si>
  <si>
    <t xml:space="preserve">LUK:0,30;
CLN:0,15;
</t>
  </si>
  <si>
    <t>CLN:1; LUK:0.75</t>
  </si>
  <si>
    <t xml:space="preserve">LUK:0,06;
CLN:0,35;
</t>
  </si>
  <si>
    <t>LUK:0,97; HNK:0,24</t>
  </si>
  <si>
    <t>thửa 413-415 ấp Giồng Chanh A</t>
  </si>
  <si>
    <t>LUK:0,7; HNK:0.04</t>
  </si>
  <si>
    <t>thửa 474-498 ấp Giồng Chanh B</t>
  </si>
  <si>
    <t xml:space="preserve">CLN:1,00;
NTS:2,50;
</t>
  </si>
  <si>
    <t>*Đất năng lượng</t>
  </si>
  <si>
    <t>LUK: 0,06; HNK: 0,04</t>
  </si>
  <si>
    <t>LUC:1,59; HNK:3,04; CLN:0,30</t>
  </si>
  <si>
    <t>1159, 1158, 1160, 1197, 1157,1233, 1232, 1230, 1287,  1288, 1223, 1229, 1227, 1224, 1226, 1286, 1222, 1220, 1219, 1218, 1221, 1225, 1228, 1231</t>
  </si>
  <si>
    <t>IN</t>
  </si>
  <si>
    <t>Dự án XD kho trung chuyển xăng dầu, nhà máy phối trộn xăng dầu sinh học, trạm chiết nạp gas (cty cổ phần thương mại đầu tư dầu khí Nam sông Hậu) Xã Kim Sơn 4,93 ha;</t>
  </si>
  <si>
    <t>HNK:190,0;  CLN:10.00</t>
  </si>
  <si>
    <t>* Đất bưu chính viễn thông</t>
  </si>
  <si>
    <t xml:space="preserve">* Đất chợ 0 ha </t>
  </si>
  <si>
    <t>* Đất chợ  0 ha;</t>
  </si>
  <si>
    <t>Chợ Thanh Sơn Xã Thanh Sơn 0,3 ha;</t>
  </si>
  <si>
    <t>Thửa 501;502;503;504;509;510 tờ số 2</t>
  </si>
  <si>
    <t>Mở rộng chợ 1,4 ha Xã Ngọc Biên</t>
  </si>
  <si>
    <t>*Đất ở nông thôn</t>
  </si>
  <si>
    <t>*Đất ở đô thị</t>
  </si>
  <si>
    <t>LUC: 2,00 ; HNK: 15,00; CLN: 20,00</t>
  </si>
  <si>
    <t>QĐ số 541/QĐ-BTC 
ngày 14/3/2016 của ubnd tỉnh về phê duyệt đồ án quy hoạch</t>
  </si>
  <si>
    <t>LUC:1,0; CLN:8.62</t>
  </si>
  <si>
    <t xml:space="preserve">*Đất xây dựng trụ sở của tổ chức sự nghiệp 0 ha </t>
  </si>
  <si>
    <t>*Đất xây dựng trụ sở của tổ chức sự nghiệp  0 ha;</t>
  </si>
  <si>
    <t xml:space="preserve">thửa 97,98, tờ số 7 </t>
  </si>
  <si>
    <t>CV 2802/STNMT-VPĐKĐĐ ngày 24/11/2020</t>
  </si>
  <si>
    <t xml:space="preserve">*Đất khu vui chơi giải trí  ha </t>
  </si>
  <si>
    <t>thửa 1586 tờ số 5</t>
  </si>
  <si>
    <t>BC số 331/BC-SNV 
ngày 13/10/2020 của Sở Nội vụ</t>
  </si>
  <si>
    <t>*Đất Nghĩa địa</t>
  </si>
  <si>
    <t>*Đất khu vui chơi giải trí</t>
  </si>
  <si>
    <t>Nghị Quyết số: 137/NQ-HĐND ngày 12/7/2019</t>
  </si>
  <si>
    <t xml:space="preserve">HNK:0.88 CLN:2.00: </t>
  </si>
  <si>
    <t xml:space="preserve">HNK:4,53;
CLN:1,00;
</t>
  </si>
  <si>
    <t>LUK: 1,00; HNK:3; CLN:6.0</t>
  </si>
  <si>
    <t>QĐ số 3498/QĐ-UBND 
ngày 16/10/2020</t>
  </si>
  <si>
    <t>CLN:0,14; ONT:0,04</t>
  </si>
  <si>
    <t xml:space="preserve">thửa 2491, tờ số 6 </t>
  </si>
  <si>
    <t>QĐ số 3080/QĐ-UBND 
ngày 21/8/2020</t>
  </si>
  <si>
    <t xml:space="preserve">thửa 150, 148, 151, tờ số 11 </t>
  </si>
  <si>
    <t>CV 959/UBND-NC
ngày 26/10/2020</t>
  </si>
  <si>
    <t>* Đất trụ sở cơ quan nhà nước</t>
  </si>
  <si>
    <t>*Đất bãi thải xử lý chất thải</t>
  </si>
  <si>
    <t xml:space="preserve">*Đất sinh hoạt cộng đồng 0 ha </t>
  </si>
  <si>
    <t>*Đất sinh hoạt cộng đồng  0 ha;</t>
  </si>
  <si>
    <t>DTL0.02; CLN: 0.04</t>
  </si>
  <si>
    <t>Nhà văn hoá ấp Cà hom 0,01 ha Xã Hàm Tân</t>
  </si>
  <si>
    <t>Nhà văn hoá ấp Cà hom Xã Hàm Tân 0,01 ha;</t>
  </si>
  <si>
    <t>Mé Rạch E</t>
  </si>
  <si>
    <t>Mé Rạch B</t>
  </si>
  <si>
    <t>Nghị quyết số 170/NĐ-HĐND ngày 10/12/2019</t>
  </si>
  <si>
    <t>Nhà sinh hoạt cộng đồng ấp Cây Da 0,02 ha Xã Đại An</t>
  </si>
  <si>
    <t>Nhà sinh hoạt cộng đồng ấp Cây Da Xã Đại An 0,02 ha;</t>
  </si>
  <si>
    <t>thửa 565 tờ số 5</t>
  </si>
  <si>
    <t>Nhà văn hóa ấp Bà Tây A, 0,01 ha Xã Tập Sơn</t>
  </si>
  <si>
    <t>Nhà văn hóa ấp Bà Tây A, Xã Tập Sơn 0,01 ha;</t>
  </si>
  <si>
    <t xml:space="preserve">* Đất nông nghiệp khác 0 ha </t>
  </si>
  <si>
    <t>Sân phơi công cộng ( chuyển đổi từ Bãi Rác tập trung xã Ngọc Biên) 0,32 ha Xã Ngọc Biên</t>
  </si>
  <si>
    <t xml:space="preserve">Đất rừng phòng hộ 0 ha </t>
  </si>
  <si>
    <t>Rừng phòng hộ</t>
  </si>
  <si>
    <t>Xã Kim Sơn; An Quảng Hữu; Lưu Nghiệp Anh; Định An</t>
  </si>
  <si>
    <t>Rừng phòng hộ 20,23 ha Xã Kim Sơn</t>
  </si>
  <si>
    <t>Khu vực đấu giá</t>
  </si>
  <si>
    <t>thửa 228 tờ số 23</t>
  </si>
  <si>
    <t>thửa 190 tờ số 23</t>
  </si>
  <si>
    <t>thửa 293,295,296 tờ số 23</t>
  </si>
  <si>
    <t>Nuôi trồng thủy sản 31 ha Xã Hàm Tân</t>
  </si>
  <si>
    <t>Nhu cầu đất ở  1,88 ha TT.Trà Cú</t>
  </si>
  <si>
    <t>HNK:5,00; CLN: 10,00</t>
  </si>
  <si>
    <t>Nhu cầu đất ở  0,5 ha TT. Định An</t>
  </si>
  <si>
    <t>LUC:0,20; HNK:2,60 CLN: 12,00; NTS:0,20</t>
  </si>
  <si>
    <t>Nhu cầu đất ở 1,9 ha Xã An Quảng Hữu</t>
  </si>
  <si>
    <t>Nhu cầu đất ở 1,4 ha Xã Long Hiệp</t>
  </si>
  <si>
    <t>Nhu cầu đất ở 2,5 ha Xã Lưu Nghiệp Anh</t>
  </si>
  <si>
    <t>Nhu cầu đất ở 2,8 ha Xã Tập Sơn</t>
  </si>
  <si>
    <t>Nhu cầu đất ở 3,1 ha Xã Thanh Sơn</t>
  </si>
  <si>
    <t>Nhu cầu đất ở 1,15 ha Xã Hàm Giang</t>
  </si>
  <si>
    <t>Nhu cầu đất ở 1,3 ha Xã Hàm Tân</t>
  </si>
  <si>
    <t>Nhu cầu đất ở 1,5 ha Xã Ngọc Biên</t>
  </si>
  <si>
    <t>Nhu cầu đất ở 1,53 ha Xã Tân Hiệp</t>
  </si>
  <si>
    <t>Nhu cầu đất ở 0,2 ha Xã Phước Hưng</t>
  </si>
  <si>
    <t>Nhu cầu đất ở 1,35 ha Xã Tân Sơn</t>
  </si>
  <si>
    <t>Nhu cầu đất ở 1 ha Xã Ngãi Xuyên</t>
  </si>
  <si>
    <t>Nhu cầu đất ở 2 ha Xã Kim Sơn</t>
  </si>
  <si>
    <t>Nhu cầu đất ở 0,92 ha Xã Đại An</t>
  </si>
  <si>
    <t>Nhu cầu đất ở 2 ha Xã Định An</t>
  </si>
  <si>
    <t>Loại đất QH</t>
  </si>
  <si>
    <t>*</t>
  </si>
  <si>
    <t xml:space="preserve"> - Đất xây dựng kho lưu trữ quốc gia</t>
  </si>
  <si>
    <t>Công trình, dự án trong kế hoạch sử dụng đất cấp tỉnh</t>
  </si>
  <si>
    <t>Công trình, dự án quốc phòng an ninh</t>
  </si>
  <si>
    <t>Các công trình, dự án còn lại</t>
  </si>
  <si>
    <t>Công trình, dự án do Hội đồng nhân dân cấp tỉnh chấp thuận mà phải thu hồi đất</t>
  </si>
  <si>
    <t>*Đất thương mại dịch vụ</t>
  </si>
  <si>
    <t>Các công trình, dự án chuyển mục đích sử dụng đất</t>
  </si>
  <si>
    <t>Các khu vực sử dụng đất khác</t>
  </si>
  <si>
    <t>Biểu 06/CH</t>
  </si>
  <si>
    <t>Biểu 07/CH</t>
  </si>
  <si>
    <t>Biểu 08/CH</t>
  </si>
  <si>
    <t>Biểu 09/CH</t>
  </si>
  <si>
    <t>Biểu 13/CH</t>
  </si>
  <si>
    <t>- Đất bãi thải, xử lý chất thải</t>
  </si>
  <si>
    <t>- Đất cơ sở tôn giáo</t>
  </si>
  <si>
    <t>- Đất làm nghĩa trang, nghĩa địa, nhà tang lễ, nhà hỏa táng</t>
  </si>
  <si>
    <t>- Đất có di tích lịch sử - văn hóa</t>
  </si>
  <si>
    <t>thửa 369 tờ số 4</t>
  </si>
  <si>
    <t>MR. huyện đội- Vị trí 5</t>
  </si>
  <si>
    <t>Nhu cầu đất quốc phòng tại H. Trà Cú - Vị trí 7</t>
  </si>
  <si>
    <t>xã Đại An; TT. Định An</t>
  </si>
  <si>
    <t>HNK; CLN; NTS; SON</t>
  </si>
  <si>
    <t>HNK:127; CLN: 73</t>
  </si>
  <si>
    <t>QĐ số: 723/QĐ-UBND tỉnh ngày3/5/2019</t>
  </si>
  <si>
    <t>QĐ số 1513/QĐ-TTg ngày 05/9/2011 của Thủ tướng v/v phê duyệt đồ án QH chung xây dựng KKT Định An</t>
  </si>
  <si>
    <t>Quỹ đất thương mại dịch vụ dự trữ giai đoạn 2021-2025 huyện Trà Cú</t>
  </si>
  <si>
    <t>Quỹ đất thương mại dịch vụ dự trữ GĐ 2026-2030 huyện Trà Cú</t>
  </si>
  <si>
    <t xml:space="preserve">HNK:10
CLN:10;
</t>
  </si>
  <si>
    <t xml:space="preserve">HNK:15
CLN:15;
</t>
  </si>
  <si>
    <t>H. Trà Cú</t>
  </si>
  <si>
    <t>Dự án Nhà máy chế biến thủy sản (khô, chà bông cá lóc) và sản xuất bột cá từ phụ phẩm thủy sản</t>
  </si>
  <si>
    <t>Quỹ đất sản xuất phi nông nghiệp dự trữ giai đoạn 2021-2025 huyện Trà Cú</t>
  </si>
  <si>
    <t>Quỹ đất sản xuất phi nông nghiệp dự trữ GĐ 2026-2030 huyện Trà Cú</t>
  </si>
  <si>
    <t>2021-2025</t>
  </si>
  <si>
    <t>2026-2030</t>
  </si>
  <si>
    <t>Nâng cấp, mở rộng Đường tỉnh 914 (Đại An - Hiệp Thạnh): đoạn qua Trà Cú</t>
  </si>
  <si>
    <t>NQ số 14/NQ-HĐND ngày 17/7/2020 của HĐND tỉnh</t>
  </si>
  <si>
    <t>Quỹ đất phục vụ xây dưng hạ tầng giao thông đô thị Định An</t>
  </si>
  <si>
    <t>TT Định An; TT. Trà Cú</t>
  </si>
  <si>
    <t>NQ số 13/NQ-HĐND ngày 17/7/2020 của HĐND tỉnh</t>
  </si>
  <si>
    <t>CV số 3947/PECC2-ĐT ngày 9/10/2021 của Cty CP tư vấn xây dựng điện 2</t>
  </si>
  <si>
    <t>CV số 519/UBND-TH ngày 26/5/2021 của UBND huyện Trà Cú</t>
  </si>
  <si>
    <t>CV số 1873/PCTV-KT ngày 19/4/2021 của Cty điện lực Trà Vinh</t>
  </si>
  <si>
    <t>CV 4370/ALĐMN-QLĐT ngày 2/10/2020 của BQL dự án lưới điện miền Nam</t>
  </si>
  <si>
    <t>CV số 684/SCT-QLCN ngày 20/5/2021 của Sở Công Thương</t>
  </si>
  <si>
    <t>Đường dây trung thế 22 kV Trà Cú</t>
  </si>
  <si>
    <t>Kè phía Tây kênh Chợ Mới, thị trấn Trà Cú, huyện Trà Cú</t>
  </si>
  <si>
    <t>Nạo vét hệ thống kênh trục và xây dựng công trình điều tiết trên kênh</t>
  </si>
  <si>
    <t>HNK:1,00; CLN:1,00</t>
  </si>
  <si>
    <t>Điều chỉnh QH 2016-2020 tỉnh Trà Vinh</t>
  </si>
  <si>
    <t>Xây dựng hệ thống thủy lợi và hạ tầng kỹ thuật phục vụ nuôi thủy sản, huyện Trà Cú</t>
  </si>
  <si>
    <t>Quỹ đất dự trữ thi công công trình thủy lợi giai đoạn 2021-2025 huyện Trà Cú</t>
  </si>
  <si>
    <t>Quỹ đất dự trữ thi công công trình thủy lợi GĐ 2026-2030 huyện Trà Cú</t>
  </si>
  <si>
    <t>Quỹ đất dự trữ xây dựng công trình thể dục thể thao giai đoạn 2021-2025 huyện Trà Cú</t>
  </si>
  <si>
    <t>Quỹ đất dự trữ xây dựng công trình thể dục thể thao GĐ 2026-2030 huyện Trà Cú</t>
  </si>
  <si>
    <t>Quỹ đất dự trữ xây dựng công trình văn hóa giai đoạn 2021-2025 huyện Trà Cú</t>
  </si>
  <si>
    <t>Quỹ đất dự trữ xây dựng công trình văn hóa GĐ 2026-2030 huyện Trà Cú</t>
  </si>
  <si>
    <t>Các khu vực chuyển đổi trong nội bộ đất nông nghiệp theo kế hoạch số 32/KH-UBND ngày 23/4/2021 của UBND tỉnh</t>
  </si>
  <si>
    <t>Chuyển đổi từ lúa sang trồng cây hàng năm khác trên đất lúa năm 2021 huyện Trà Cú</t>
  </si>
  <si>
    <t>Các khu vực chuyển đổi sang  trồng cây hàng năm khác giai đoạn 2021-2025</t>
  </si>
  <si>
    <t>Chuyển đổi từ lúa sang trồng cây hàng năm khác trên đất lúa năm 2022 huyện Trà Cú</t>
  </si>
  <si>
    <t>Chuyển đổi từ lúa sang trồng cây hàng năm khác trên đất lúa năm 2023 huyện Trà Cú</t>
  </si>
  <si>
    <t>Chuyển đổi từ lúa sang trồng cây hàng năm khác trên đất lúa năm 2024 huyện Trà Cú</t>
  </si>
  <si>
    <t>Chuyển đổi từ lúa sang trồng cây hàng năm khác trên đất lúa năm 2025 huyện Trà Cú</t>
  </si>
  <si>
    <t>Chuyển đổi từ lúa sang trồng cây hàng năm khác trên đất lúa năm 2026-2030 huyện Trà Cú</t>
  </si>
  <si>
    <t>Các khu vực chuyển đổi sang  trồng cây lâu giai đoạn 2021-2030</t>
  </si>
  <si>
    <t>Chuyển đổi từ lúa sang trồng cây lâu năm trên đất lúa năm 2021 huyện Trà Cú</t>
  </si>
  <si>
    <t>Chuyển đổi từ lúa sang trồng cây lâu năm trên đất lúa năm 2022 huyện Trà Cú</t>
  </si>
  <si>
    <t>Chuyển đổi từ lúa sang trồng cây lâu năm trên đất lúa năm 2023 huyện Trà Cú</t>
  </si>
  <si>
    <t>Chuyển đổi từ lúa sang trồng cây lâu năm trên đất lúa năm 2024 huyện Trà Cú</t>
  </si>
  <si>
    <t>Chuyển đổi từ lúa sang trồng cây lâu năm trên đất lúa năm 2025 huyện Trà Cú</t>
  </si>
  <si>
    <t>Chuyển đổi từ lúa sang trồng cây lâu năm trên đất lúa GĐ 2026-2030 huyện Trà Cú</t>
  </si>
  <si>
    <t>Các khu vực chuyển đổi đất lúa sang kết hợp nuôi trồng thủy sản giai đoạn 2021-2030</t>
  </si>
  <si>
    <t>Diện tích chuyển từ đất trồng lúa sang nuôi thủy sản trên địa bàn huyện Trà Cú</t>
  </si>
  <si>
    <t>Chuyển đổi đất lúa sang kết hợp nuôi trồng thủy sản năm 2021 huyện Trà Cú</t>
  </si>
  <si>
    <t>Chuyển đổi đất lúa sang kết hợp nuôi trồng thủy sản năm 2022 huyện Trà Cú</t>
  </si>
  <si>
    <t>Chuyển đổi đất lúa sang kết hợp nuôi trồng thủy sản năm 2023 huyện Trà Cú</t>
  </si>
  <si>
    <t>Chuyển đổi đất lúa sang kết hợp nuôi trồng thủy sản năm 2024 huyện Trà Cú</t>
  </si>
  <si>
    <t>Chuyển đổi đất lúa sang kết hợp nuôi trồng thủy sản năm 2025 huyện Trà Cú</t>
  </si>
  <si>
    <t>Chuyển đổi đất lúa sang kết hợp nuôi trồng thủy sản GĐ 2026-2030 huyện Trà Cú</t>
  </si>
  <si>
    <t>Cân đối theo nhu cầu địa phương và phân tích biến động sử dụng đất</t>
  </si>
  <si>
    <t>KH số 32/KH-UBND ngày 23/4/2021 của UBND tỉnh</t>
  </si>
  <si>
    <t>Nhà hỏa táng</t>
  </si>
  <si>
    <t>Các dự án lâm nghiệp</t>
  </si>
  <si>
    <t>Đầu tư xây dựng kè mềm kết hợp trồng rừng chống sạt lở cửa sông, ven biên ứng phó biến đổi khí hậu tỉnh Trà Vinh: địa bàn Trà Cú</t>
  </si>
  <si>
    <t>LUC:3,45; CLN</t>
  </si>
  <si>
    <t>CLN:5,45, LUK:0,53
BHK:0,12</t>
  </si>
  <si>
    <t>Đường đanL khóm 7</t>
  </si>
  <si>
    <t>SON:0,02 HNK:0,06</t>
  </si>
  <si>
    <t>Đường dal khóm 2(đoạn từ hộ ông Kim Sơn đến giáp đường nhựa khóm 2)</t>
  </si>
  <si>
    <t>Đường dal khóm 2 (đoạn từ hộ bà Kim Thị Trang đến giáp đường nhựa khóm 2)</t>
  </si>
  <si>
    <t>CLN:0,02; BHK:0,06</t>
  </si>
  <si>
    <t>CLN:0,02; HNK: 0,08</t>
  </si>
  <si>
    <t>LUC:0,27; CLN:0,21</t>
  </si>
  <si>
    <t>Đường nhựa số 7</t>
  </si>
  <si>
    <t>LUK:0,01; CLN:0,49</t>
  </si>
  <si>
    <t>Xã Định An; Định An</t>
  </si>
  <si>
    <t>LUC:0,90; CLN:0,66</t>
  </si>
  <si>
    <t>HNK:2,80; CLN: 0,50; NTS:1,40</t>
  </si>
  <si>
    <t>do chau</t>
  </si>
  <si>
    <t>do xuan</t>
  </si>
  <si>
    <t>DT hiện trạng 2011</t>
  </si>
  <si>
    <t>DT kiểm kê 2015</t>
  </si>
  <si>
    <t>DT kiểm kê 2019</t>
  </si>
  <si>
    <t>DT hiện trạng 2020</t>
  </si>
  <si>
    <t>BIến động 2020-2019</t>
  </si>
  <si>
    <t>BIến động 2020-2015</t>
  </si>
  <si>
    <t>(8)=(7)-(6)</t>
  </si>
  <si>
    <t>(9)=(7)-(5)</t>
  </si>
  <si>
    <t>BIến động 2020-2011</t>
  </si>
  <si>
    <t>(10)=(7)-(4)</t>
  </si>
  <si>
    <t>TT. Thanh Bình</t>
  </si>
  <si>
    <t>Đề án quy hoạch thao trường (2 điểm)</t>
  </si>
  <si>
    <t>Công trình chiến đấu 1</t>
  </si>
  <si>
    <t>Nâng cấp, mở rộng đường ĐT 759B (từ đồn biên phòng 789 đi sông măng qua cửa khẩu Hoàng Diệu)</t>
  </si>
  <si>
    <t>Dự án xây dựng hạ tầng khu thương mại - công nghiệp - dịch vụ 03 cửa khẩu quốc gia: Hoàng Diệu, Tân Thành, Lộc Thịnh</t>
  </si>
  <si>
    <t>Nhà văn hoá xã Hưng Phước</t>
  </si>
  <si>
    <t>Nghĩa địa Hưng Phước</t>
  </si>
  <si>
    <t>Xây dựng các nhà làm việc và nhà ở cho các lượng lượng chức năng tại cửa khẩu, lối mở trên địa bàn tỉnh</t>
  </si>
  <si>
    <t>Trường bắn BCHBĐ Biên Phòng</t>
  </si>
  <si>
    <t>Trường mẫu giáo Phước Thiện</t>
  </si>
  <si>
    <t>Trường THCS Phước Thiện</t>
  </si>
  <si>
    <t>Sân vận động xã Phước Thiện</t>
  </si>
  <si>
    <t>Cụm công nghiệp Phước Thiện</t>
  </si>
  <si>
    <t>Dự án cấp nước sạch</t>
  </si>
  <si>
    <t>Căn cứ hậu cần kỹ thuật</t>
  </si>
  <si>
    <t>Khu sơ tán các phòng ban, ngành đoàn thể trong hoạt động phòng thủ dân sự</t>
  </si>
  <si>
    <t>Đường Phạm Ngọc Thạch nối dài</t>
  </si>
  <si>
    <t>Đường Hùng Vương nối dài</t>
  </si>
  <si>
    <t>Cầu dân sinh thôn Tân Hòa - thôn Tân Nghĩa</t>
  </si>
  <si>
    <t>Khu dân cư (Phát triển kinh tế xã hội địa phương) - xã Thiện Hưng</t>
  </si>
  <si>
    <t xml:space="preserve">Dự án thành phần GPMB, rà phá bom mìn phục vụ dự án xây dựng cầu dân sinh (dự án LRAMP) </t>
  </si>
  <si>
    <t>Sân vận động xã Thiện Hưng</t>
  </si>
  <si>
    <t>Chốt dân quân huyện Bù Đốp</t>
  </si>
  <si>
    <t>Xây dựng trường TH&amp;THCS Phước Thiện</t>
  </si>
  <si>
    <t>Khu dân cư liền kề 5 hộ biên giới xã Phước Thiện</t>
  </si>
  <si>
    <t>Cầu dân sinh</t>
  </si>
  <si>
    <t>Dự án hiện đại hòa thủy lợi thích ứng BĐKH- Thành phần tỉnh Bình Phước (ADB)</t>
  </si>
  <si>
    <t>Đường tránh trung tâm hành chính huyện</t>
  </si>
  <si>
    <t>Dự án hiện đại hóa thủy lợi thích ứng BĐKH- Thành phần tỉnh Bình Phước (ADB)</t>
  </si>
  <si>
    <t>Chợ Thanh Hòa</t>
  </si>
  <si>
    <t>Nhà văn hóa xã Tân Tiến</t>
  </si>
  <si>
    <t>Kênh thủy lợi nội đồng</t>
  </si>
  <si>
    <t>Khu thể thao ấp Tân Hòa</t>
  </si>
  <si>
    <t>Khu thể thao ấp Tân Bình</t>
  </si>
  <si>
    <t>Nghĩa địa xã Tân Tiến</t>
  </si>
  <si>
    <t>Mở rộng điểm dân cư liền kề đồn biên phòng Tân Thành</t>
  </si>
  <si>
    <t>TỔNG DIỆN TÍCH THU HỒI</t>
  </si>
  <si>
    <t>Nâng cấp, mở rộng đường ĐT 759 đi trung tâm thương mai huyện Bù Đốp</t>
  </si>
  <si>
    <t>Xây dựng đường vào điểm lẽ ấp 6 trường TH và THCS Thanh Hòa</t>
  </si>
  <si>
    <t>Tuyến kênh dẫn nước sau Hồ thủy lợi ấp Bù Tam (thuộc dự án cụm công trình thủy lợi vùng cao biên giới)</t>
  </si>
  <si>
    <t>Thiện Hưng</t>
  </si>
  <si>
    <t>Thanh Hòa</t>
  </si>
  <si>
    <t>Thanh Bình</t>
  </si>
  <si>
    <t>Tân Tiến</t>
  </si>
  <si>
    <t>Tân Thành</t>
  </si>
  <si>
    <t>Phước Thiện</t>
  </si>
  <si>
    <t>Hưng Phước</t>
  </si>
  <si>
    <t>Hưng Phước, Phước Thiện</t>
  </si>
  <si>
    <t>ONT,
TMD, TSC,
DGD,
DTT,
DKV,
DGT</t>
  </si>
  <si>
    <t>Mở rộng bệnh xá Quân dân y  thuộc Trung đoàn 717</t>
  </si>
  <si>
    <t>Đập thủy lợi (ấp 4+5)</t>
  </si>
  <si>
    <t>ODT, TMD, DKV, DGT</t>
  </si>
  <si>
    <t>Khu dân cư (Phát triển kinh tế xã hội địa phương) - Thị trấn Thanh Bình</t>
  </si>
  <si>
    <t>Thanh Bình, Thiện Hưng</t>
  </si>
  <si>
    <t>Đường Nguyễn Lương Bằng nối dài (Xây dựng đường vành đai từ đường Lê Duẩn đi xã Thiện Hưng)</t>
  </si>
  <si>
    <t>Cầu dân sinh  tổ 6 thôn Tân Bình - đội 2 Trung đoàn 717</t>
  </si>
  <si>
    <t>Khu Thương mại – DV- Công Nghiệp cửa khẩu Tân Thành</t>
  </si>
  <si>
    <t>Hồ chứa nước Bù Tam (Đập Bù Tam)</t>
  </si>
  <si>
    <t>Khu Thương mại – DV- Công Nghiệp cửa khẩu Hoàng Diệu</t>
  </si>
  <si>
    <t xml:space="preserve"> Phước Thiện</t>
  </si>
  <si>
    <t>Nghị quyết số 22/2020/NQ-HĐND tỉnh Bình Phước ngày 10/12/2020 của HĐND tỉnh</t>
  </si>
  <si>
    <t>Nghị quyết 04/NQ-CP ngày 13/7/2020 HĐND tỉnh;
Quyết định 1983/QĐ-UBND ngày 19/08/2020 UBND tỉnh;
Nghị quyết số 22/2020/NQ-HĐND tỉnh Bình Phước ngày 10/12/2020 của HĐND tỉnh</t>
  </si>
  <si>
    <t>Công văn 481/BQLDA-ĐHDA, ngày 10/6/2021 của BQLDA ĐTXD Tỉnh Bình Phước về việc đề nghị bổ sung danh mục dự án cần sử dụng đất đến năm 2030 và kế hoạch sử dụng đất 2022</t>
  </si>
  <si>
    <t>Kế hoạch 218/KH-UBND ngày 23 tháng 6 năm 2021 của UBND Tỉnh Bình Phước về kế hoạch xây dựng điểm dân cư liền kề đồn, trạm, chốt biên phòng và mở rộng các điểm dân cư biên giới đã xây dựng trên địa bàn tỉnh, giai đoạn 2021-2025</t>
  </si>
  <si>
    <t>Quyết định số 434/QĐ-UBND ngày 08/3/2019; 70,78,77, 93, 76, 61, 64 tờ 11</t>
  </si>
  <si>
    <t>Nghị quyết số: 50/2017/NQ-HĐND tỉnh Bình Phước ngày 12/12/2017;
Nghị quyết số: 13/2018/NQ-HĐND tỉnh Bình Phước ngày 14/12/2018;
Nghị quyết số 22/2020/NQ-HĐND tỉnh Bình Phước ngày 10/12/2020 của HĐND tỉnh</t>
  </si>
  <si>
    <t>Nghị quyết số: 50/2017/NQ-HĐND tỉnh Bình Phước ngày 12/12/2017;
Nghị quyết số: 13/2018/NQ-HĐND tỉnh Bình Phước ngày 14/12/2018;
Nghị quyết số: 27/2019/NQ-HĐND tỉnh Bình Phước ngày 16/12/2019
Nghị quyết số 22/2020/NQ-HĐND tỉnh Bình Phước ngày 10/12/2020 của HĐND tỉnh</t>
  </si>
  <si>
    <t>Quyết định 132/QĐ-UBND ngày 16/01/2014 chuyển tiếp; 46 tờ 6</t>
  </si>
  <si>
    <t>Quyết định 132/QĐ-UBND ngày 16/01/2014 chuyển tiếp; 90, 91 tờ 12</t>
  </si>
  <si>
    <t>Nghị quyết số: 50/2017/NQ-HĐND tỉnh Bình Phước ngày 12/12/2017;
Nghị quyết số 22/2020/NQ-HĐND tỉnh Bình Phước ngày 10/12/2020 của HĐND tỉnh</t>
  </si>
  <si>
    <t>Thửa đất số 308, tờ bản đồ số 22; Công văn số: 2029/UBND-TH ngày 30 tháng 8 năm 2021 của UBND huyện Bù Đốp về việc đưa vào quy hoạch sử dụng đất của huyện; Tờ trình số 44/TTr-UBND ngày 27 tháng 8 năm 2021 của UBND xã Thanh Hòa về việc bổ sung quy hoạch sử dụng đất, thuận chủ trương xây dựng trường tiểu học điểm lẽ ấp 6, xã Thanh Hòa; Tờ BĐ 22, thửa 49</t>
  </si>
  <si>
    <t>0,19</t>
  </si>
  <si>
    <t xml:space="preserve">Tờ trình số 51/TTr-UBND ngày 09/8/2021 của UBND xã Phước Thiện về việc xin chủ trương xây dựng trường mẫu giáo; Tờ bản đồ 11; thửa 699, 707, 708 diện tích 1245,1ha; thửa  660, 728, 731, 704 diện tích 1254,70ha; thửa  745 diện tích 1159,9 ha ; thửa 660 diện tích 4157,20ha; </t>
  </si>
  <si>
    <t>Kế hoạch đầu tư công trung hạn 5 năm giai đoạn 2021-2025; Lấy đất công ty cao su Lộc Ninh</t>
  </si>
  <si>
    <t>Nghị quyết số 09/2021/NQ-HĐND tỉnh Bình Phước ngày 02/7/2021 của HĐND tỉnh;</t>
  </si>
  <si>
    <t>LUK; CLN</t>
  </si>
  <si>
    <t>Nghị quyết số 09/2021/NQ-HĐND tỉnh Bình Phước ngày 02/7/2021 của HĐND tỉnh; Công văn 148/TTg - QHQT ngày 02/02/2021 của Thủ tướng Chính phủ</t>
  </si>
  <si>
    <t>Quyết định 132/QĐ-UBND ngày 16/01/2014 chuyển tiếp</t>
  </si>
  <si>
    <t>Nghị quyết số: 50/2017/NQ-HĐND tỉnh Bình Phước ngày 12/12/2017;
Nghị quyết số: 13/2018/NQ-HĐND tỉnh Bình Phước ngày 14/12/2018;
Quyết định số 485/QĐ-UBND ngày 12/3/2018
Nghị quyết số 22/2020/NQ-HĐND tỉnh Bình Phước ngày 10/12/2020 của HĐND tỉnh</t>
  </si>
  <si>
    <t>LUK; CLN; NTS; DGT; SON</t>
  </si>
  <si>
    <t>Quyết định số 4427/QĐ-BNN-XD ngày 30/10/2017 của Bộ NN và PTNT;
Nghị quyết số: 27/2019/NQ-HĐND tỉnh Bình Phước ngày 16/12/2019
Nghị quyết 04/NQ-CP ngày 13/7/2020 HĐND tỉnh;
Nghị quyết số 22/2020/NQ-HĐND tỉnh Bình Phước ngày 10/12/2020 của HĐND tỉnh</t>
  </si>
  <si>
    <t>ONT: 0,38
CLN: 72,31
LUK: 7,28
NTS: 0,93
DTL: 2,71</t>
  </si>
  <si>
    <t>Nghị quyết số 09/2021/NQ-HĐND tỉnh Bình Phước ngày 02/7/2021 của HĐND tỉnh</t>
  </si>
  <si>
    <t xml:space="preserve">CLN; ONT </t>
  </si>
  <si>
    <t>Nghị quyết số 11/NQ-HĐND ngày 10 tháng 12 năm 2020 của Hội đồng nhân dân tỉnh Bình Phước khóa IX, kỳ họp thứ 12 về quyết định chủ trương đầu tư, điều chỉnh chủ trương đầu tư các dự án nhóm B, nhóm C của tỉnh năm 2020 và giai đoạn 2021 – 2025.; Quyết định 2063/QD0-UBND ngày 12/8/2021 của UBND Tỉnh Bình Phước về việc phê duyệt báo cáo nghiên cứu khả thi đầu tư xây dựng đường tránh trung tâm hành chính huyện</t>
  </si>
  <si>
    <t>LUK; CLN; ODT; ONT</t>
  </si>
  <si>
    <t>RSX, CLN</t>
  </si>
  <si>
    <t>Nghị quyết số: 27/2019/NQ-HĐND tỉnh Bình Phước ngày 16/12/2019
Nghị quyết số 22/2020/NQ-HĐND tỉnh Bình Phước ngày 10/12/2020 của HĐND tỉnh</t>
  </si>
  <si>
    <t>LUK, CLN, ODT</t>
  </si>
  <si>
    <t xml:space="preserve"> Nghị quyết số 09/2021/NQ-HĐND ngày 02 tháng 7 năm 2021 của Hội đồng nhân dân tỉnh Bình Phước khóa X, kỳ họp thứ 1 thông qua danh mục bổ sung các dự án cần thu hồi đất năm 2021 trên địa bàn tỉnh ban hành kèm theo Nghị quyết số 22/2020/NQ-HĐND ngày 10 tháng 12 năm 2020 của Hội đồng nhân dân tỉnh.</t>
  </si>
  <si>
    <t>CLN, RPH</t>
  </si>
  <si>
    <t>CLN, RPH, RSX</t>
  </si>
  <si>
    <t>Nghị quyết 149/NQ-CP ngày 13/12/2018. CV 1330/UBND-KT ngày 20/5/2019</t>
  </si>
  <si>
    <t>Quy hoạch hệ thống thao trường huấn luyện của LLVT huyện giai đoạn 2020-2025 và những năm tiếp theo</t>
  </si>
  <si>
    <t>Kế hoạch số 1236/KH-BCH ngày 29/10/2020 về phòng thủ dân sự huyện Bù Đốp</t>
  </si>
  <si>
    <t>Nghị quyết số: 50/2017/NQ-HĐND tỉnh Bình Phước ngày 12/12/2017;</t>
  </si>
  <si>
    <t>KHSDĐ 2019</t>
  </si>
  <si>
    <t>Nghị quyết số: 13/2018/NQ-HĐND tỉnh Bình Phước ngày 14/12/2018;
Nghị quyết số: 27/2019/NQ-HĐND tỉnh Bình Phước ngày 16/12/2019
Nghị quyết số 22/2020/NQ-HĐND tỉnh Bình Phước ngày 10/12/2020 của HĐND tỉnh</t>
  </si>
  <si>
    <t>(2)</t>
  </si>
  <si>
    <t>(1)</t>
  </si>
  <si>
    <t>DANH MỤC CÁC DỰ ÁN THU HỒI ĐẤT NĂM 2022</t>
  </si>
  <si>
    <t>(Kèm theo Báo cáo số                 TTr-UBND ngày         tháng        năm 2021 của UBND huyện)</t>
  </si>
  <si>
    <t>STT
theo phân
loại dự án</t>
  </si>
  <si>
    <t>Tên dự án</t>
  </si>
  <si>
    <t>Diện tích thu hồi (ha)</t>
  </si>
  <si>
    <t>Loại đất thu hồi (*)</t>
  </si>
  <si>
    <t>Địa điểm tực hiện (đến cấp  xã)</t>
  </si>
  <si>
    <t>Nguồn vốn thực hiện</t>
  </si>
  <si>
    <t>Chi chú</t>
  </si>
  <si>
    <t>Số tiền bồi thường (triệu đồng)</t>
  </si>
  <si>
    <t>Ngân sách tỉnh</t>
  </si>
  <si>
    <t>Ngân sách huyện</t>
  </si>
  <si>
    <t>Nguồn vốn khác (Vốn DN, vốn TW)</t>
  </si>
  <si>
    <t>A</t>
  </si>
  <si>
    <t>Các dự án chuyển tiếp từ năm 2019, 2020, 2021</t>
  </si>
  <si>
    <t>Thanh Bình, Thiện Hưng, Thanh Hòa</t>
  </si>
  <si>
    <t>LUK; HNK; CLN, ONT</t>
  </si>
  <si>
    <t>Đường Lộc Tấn - Bù Đốp</t>
  </si>
  <si>
    <t>Các dự án đăng ký mới năm 2022</t>
  </si>
  <si>
    <t>Hưng Phước; Phước Thiện; Tân Thành</t>
  </si>
  <si>
    <t>NQ số 02/NQ-HĐND tỉnh ngày 22/4/2016;
Nghị quyết số: 50/2017/NQ-HĐND tỉnh Bình Phước ngày 12/12/2017;</t>
  </si>
  <si>
    <t>HT2020</t>
  </si>
  <si>
    <t>HT2021</t>
  </si>
  <si>
    <t>HT2021-2020</t>
  </si>
  <si>
    <t>Xây dựng trường điểm lẻ  ấp 6 trường TH và THCS Thanh Hòa</t>
  </si>
  <si>
    <t>Quyết định 1688/QĐ-UBND ngày 06 tháng 8 năm 2014 của UBND Tỉnh</t>
  </si>
  <si>
    <t>Nghị quyết 23/NQ-HĐND tỉnh Bình Phước ngày 16/12/2019; Công văn số 1599/SCT-NL ngày 23 tháng 7 năm 2021 của Sở Công thương về việc đề nghị điều chỉnh, bổ sung thay thế danh mục dự án đăng ký nhu cầu sử dụng đất giai đoạn 2021-2025 trong báo cáo số 439/BC-UBND ngày 25/12/2020.</t>
  </si>
  <si>
    <t>Xây dựng đường GTNT từ ấp 1 xã Thanh Hòa đi tổ 5 khu phố Thanh Bình, TT Thanh Bình</t>
  </si>
  <si>
    <t>Xây dựng đường kênh mương nội đồng ấp 1 xã Thanh Hòa</t>
  </si>
  <si>
    <t>So sánh, Tăng (+), Giảm (-)</t>
  </si>
  <si>
    <t>(3)</t>
  </si>
  <si>
    <t>(4)</t>
  </si>
  <si>
    <t>(5)</t>
  </si>
  <si>
    <t>(6)=(5)-(4)</t>
  </si>
  <si>
    <t>Kế hoạch sử dụng đất đến năm 2022</t>
  </si>
  <si>
    <t>Chỉ tiêu cấp tỉnh phân bổ đến năm 2021</t>
  </si>
  <si>
    <t>Quy hoạch đất xây dựng trường tiểu học Thanh Bình đạt chuẩn quốc gia</t>
  </si>
  <si>
    <t>SO SÁNH CHỈ TIÊU KHSDĐ 2022 VỚI CHỈ TIÊU KHSDĐ NĂM 2021 ĐƯỢC CẤP TỈNH PHÊ DUYỆT</t>
  </si>
  <si>
    <t>PHỤ LỤC 05</t>
  </si>
  <si>
    <t>PHỤ LỤC 07</t>
  </si>
  <si>
    <t>`</t>
  </si>
  <si>
    <t>Xã 
Tân Tiến</t>
  </si>
  <si>
    <t>Xã 
Hưng Phước</t>
  </si>
  <si>
    <t>Xã
 Phước Thiện</t>
  </si>
  <si>
    <t>Xã 
Tân Thành</t>
  </si>
  <si>
    <t>Xã 
Thanh Hòa</t>
  </si>
  <si>
    <t>Xã
 Thiện Hưng</t>
  </si>
  <si>
    <t>TT.
 Thanh Bình</t>
  </si>
  <si>
    <t>Trong đó: 
- Đất chuyên trồng lúa nước</t>
  </si>
  <si>
    <t>Trong đó:
 - Đất chuyên trồng lúa nước</t>
  </si>
  <si>
    <t>TT. 
Thanh Bình</t>
  </si>
  <si>
    <t>Xã
 Hưng Phước</t>
  </si>
  <si>
    <t>Xã 
Phước Thiện</t>
  </si>
  <si>
    <t xml:space="preserve">Trong đó: 
Đất chuyên trồng lúa nước </t>
  </si>
  <si>
    <t xml:space="preserve">Đất trồng lúa chuyển sang đất nuôi trồng thuỷ sản </t>
  </si>
  <si>
    <t>Xã 
Thiện Hưng</t>
  </si>
  <si>
    <t xml:space="preserve">LUA/CLN </t>
  </si>
  <si>
    <t xml:space="preserve">Đất trồng lúa chuyển sang đất trồng cây lâu năm </t>
  </si>
  <si>
    <t>HIỆN TRẠNG SỬ DỤNG ĐẤT NĂM 2022 CỦA HUYỆN BÙ ĐỐP</t>
  </si>
  <si>
    <t>KẾ HOẠCH SỬ DỤNG ĐẤT NĂM 2023 CỦA HUYỆN BÙ ĐỐP</t>
  </si>
  <si>
    <t>KẾ HOẠCH CHUYỂN MỤC ĐÍCH SỬ DỤNG ĐẤT NĂM 2023 CỦA HUYỆN BÙ ĐỐP</t>
  </si>
  <si>
    <t>KẾ HOẠCH THU HỒI ĐẤT NĂM 2023 HUYỆN BÙ ĐỐP</t>
  </si>
  <si>
    <t>KẾ HOẠCH ĐƯA ĐẤT CHƯA SỬ DỤNG VÀO SỬ DỤNG NĂM 2023 CỦA HUYỆN BÙ ĐỐP</t>
  </si>
  <si>
    <t>Kết quả thực hiện năm 2022</t>
  </si>
  <si>
    <t>Diện tích kế hoạch sử dụng đất năm 2022 được duyệt</t>
  </si>
  <si>
    <t>KẾT QUẢ THỰC HIỆN KẾ HOẠCH SỬ DỤNG ĐẤT NĂM 2022 CỦA HUYỆN BÙ ĐỐP</t>
  </si>
  <si>
    <t>1</t>
  </si>
  <si>
    <t>CHU CHUYỂN ĐẤT ĐAI TRONG KẾ HOẠCH SỬ DỤNG ĐẤT NĂM 2023 CỦA HUYỆN BÙ ĐỐP</t>
  </si>
  <si>
    <t>CDS</t>
  </si>
  <si>
    <t>Biến động tăng giảm</t>
  </si>
  <si>
    <t>TỔNG DIỆN TÍCH ĐẤT TỰ NHIÊN</t>
  </si>
  <si>
    <t>Đất cơ sở sản xuất kinh doanh phi nông nghiệp</t>
  </si>
  <si>
    <t xml:space="preserve">Đất phát triển hạ tầng cấp quốc gia, cấp tỉnh </t>
  </si>
  <si>
    <t>Đất giao thông</t>
  </si>
  <si>
    <t>Đất thủy lợi</t>
  </si>
  <si>
    <t>Đất cơ sở văn hóa</t>
  </si>
  <si>
    <t>Đất cơ sở y tế</t>
  </si>
  <si>
    <t>Đất xây dựng cơ sở giáo dục và đào tạo</t>
  </si>
  <si>
    <t>Đất xây dựng cơ sở thể dục thể thao</t>
  </si>
  <si>
    <t>Đất công trình năng lượng</t>
  </si>
  <si>
    <t>Đất công trình bưu chính, viễn thông</t>
  </si>
  <si>
    <t>Đất xây dựng kho dự trữ quốc gia</t>
  </si>
  <si>
    <t>Đất có di tích lịch sử-văn hoá</t>
  </si>
  <si>
    <t xml:space="preserve">Đất bãi thải, xử lý chất thải </t>
  </si>
  <si>
    <t>Đất cơ sở tôn giáo</t>
  </si>
  <si>
    <t>Đất nghĩa trang, nghĩa địa, nhà tang lễ, nhà hoả táng</t>
  </si>
  <si>
    <t>Đất cơ sở khoa học</t>
  </si>
  <si>
    <t>Đất cơ sở dịch vụ xã hội</t>
  </si>
  <si>
    <t>Đất chợ</t>
  </si>
  <si>
    <t>Đất xây dựng công trình ngoại giao</t>
  </si>
  <si>
    <t>Đất cơ sở tín ngưỡng</t>
  </si>
  <si>
    <t>Chu chuyển đất đai năm 2023</t>
  </si>
  <si>
    <t>Diện tích đầu kỳ năm 2022</t>
  </si>
  <si>
    <t>Diện tích cuối kỳ năm 2023</t>
  </si>
  <si>
    <t>Khu chức năng (*)</t>
  </si>
  <si>
    <t>Ghi chú: (*) Khu chức năng không tổng hợp khi tính tổng diện tích tự nhiên</t>
  </si>
  <si>
    <t>Biểu 11/CH</t>
  </si>
  <si>
    <t xml:space="preserve">DIỆN TÍCH, CƠ CẤU SỬ DỤNG ĐẤT CÁC KHU CHỨC NĂNG CỦA HUYỆN  </t>
  </si>
  <si>
    <t>Diện tích
(ha)</t>
  </si>
  <si>
    <t>Cơ cấu
(%)</t>
  </si>
  <si>
    <t>Trong đó:
- Đất chuyên trồng lúa nước</t>
  </si>
  <si>
    <t>Quốc phòng Bù Đốp</t>
  </si>
  <si>
    <t>tỷ lệ</t>
  </si>
  <si>
    <t>tăng giảm</t>
  </si>
  <si>
    <t>Diện tích cấp tỉnh phê duyệt QHSDĐ đến năm 2030 theo QĐ số 1359/QĐ-UBND ngày 27/7/2022</t>
  </si>
  <si>
    <t>HỆ THỐNG BIỂU</t>
  </si>
  <si>
    <t>HUYỆN BÙ ĐỐP TỈNH BÌNH PHƯỚC</t>
  </si>
  <si>
    <t>DANH MỤC BẢNG BIỂU</t>
  </si>
  <si>
    <t>KÝ HIỆU BIỂU</t>
  </si>
  <si>
    <t>TÊN BIỂU</t>
  </si>
  <si>
    <t>Kết quả thực hiện Kế hoạch sử dụng đất năm trước của huyện Bù Đốp</t>
  </si>
  <si>
    <t>Phụ lục 01</t>
  </si>
  <si>
    <t>Phụ lục 02</t>
  </si>
  <si>
    <t>Phụ lục 03</t>
  </si>
  <si>
    <t>Danh mục các công trình, dự án hủy bỏ không thực hiện</t>
  </si>
  <si>
    <t>Phụ lục 04</t>
  </si>
  <si>
    <t>Phụ lục 05</t>
  </si>
  <si>
    <t>KẾ HOẠCH SỬ DỤNG ĐẤT NĂM 2023</t>
  </si>
  <si>
    <t>Hiện trạng  sử dụng đất năm 2022 của huyện Bù Đốp</t>
  </si>
  <si>
    <t>Kế hoạch sử dụng đất năm 2023 của huyện Bù Đốp</t>
  </si>
  <si>
    <t>Kế hoạch chuyển mục đích sử dụng đất năm 2023 huyện Bù Đốp</t>
  </si>
  <si>
    <t>Kế hoạch thu hồi đất năm 2023 của huyện Bù Đốp</t>
  </si>
  <si>
    <t>Kế hoạch đưa đất chưa sử dụng vào sử dụng năm 2023 của huyện Bù Đốp</t>
  </si>
  <si>
    <t>Danh mục công trình, dự án thực hiện trong năm 2023 của huyện Bù Đốp</t>
  </si>
  <si>
    <t>Diện tích, cơ cấu sử dụng đất các khu chức năng năm 2023 của huyện Bù Đốp</t>
  </si>
  <si>
    <t>Chu chuyển đất đai trong kế hoạch sử dụng đất năm 2023 của huyện Bù Đốp</t>
  </si>
  <si>
    <t>Danh mục các công trình, dự án đã thực hiện xong năm 2022</t>
  </si>
  <si>
    <t>Danh mục các công trình, dự án chuyển tiếp sang năm 2023</t>
  </si>
  <si>
    <t xml:space="preserve">Danh sách đăng ký chuyển mục đích sử dụng đất của hộ gia đình, cá nhân năm 2023 trên địa bàn huyện Bù Đốp, tỉnh Bình Phước </t>
  </si>
  <si>
    <t>Danh mục công trình, dự án quá 3 năm chưa thực hiện</t>
  </si>
  <si>
    <t xml:space="preserve">(6)=(5)-(4) </t>
  </si>
  <si>
    <t xml:space="preserve">(7)=(5)/(4)*100% </t>
  </si>
  <si>
    <t>DANH MỤC CÔNG TRÌNH THỰC HIỆN TRONG NĂM 2023 CỦA HUYỆN BÙ ĐỐP</t>
  </si>
  <si>
    <t>MDCS</t>
  </si>
  <si>
    <t>Diện tích quy hoạch (ha)</t>
  </si>
  <si>
    <t>Diện tích hiện trạng (ha)</t>
  </si>
  <si>
    <t>Diện tích tăng thêm (ha)</t>
  </si>
  <si>
    <t xml:space="preserve"> Sử dụng từ loại đất </t>
  </si>
  <si>
    <t>Địa điểm (đến cấp xã)</t>
  </si>
  <si>
    <t>Vị trí trên BĐĐC (tờ bản đồ số, thửa số) hoặc vị trí trên bản đồ HTSDĐ cấp xã</t>
  </si>
  <si>
    <t>(3)=(1)-(2)</t>
  </si>
  <si>
    <t>THo25</t>
  </si>
  <si>
    <t>Căn cứ hậu cần kỹ thuật (Vùng lõi ccHC-KT huyện)</t>
  </si>
  <si>
    <t>Thửa 601, 611, 612, 658, 680, 725 tờ bản đồ số 38</t>
  </si>
  <si>
    <t>Nghị quyết số 24/2022/NQ-HĐND ngày 09/12/2022 của Hội đồng nhân dân tỉnh Bình Phước</t>
  </si>
  <si>
    <t>Trụ sở công an xã</t>
  </si>
  <si>
    <t>Thửa 82 tờ bản đồ số 11</t>
  </si>
  <si>
    <t>Đất công, giao đất; Chuyển tiếp từ Kế hoạch sử dụng đất năm 2022 được UBND tỉnh Bình Phước phê duyệt tại Quyết định số 1498/QĐ-UBND ngày 22/8/2022</t>
  </si>
  <si>
    <t>HP311</t>
  </si>
  <si>
    <t>Thửa số 4 tờ bản đồ số 17</t>
  </si>
  <si>
    <t>PTi67</t>
  </si>
  <si>
    <t xml:space="preserve">Trụ sở công an xã </t>
  </si>
  <si>
    <t>Thửa số 22 tờ bản đồ số 24</t>
  </si>
  <si>
    <t>TTh32</t>
  </si>
  <si>
    <t>Thửa 71 tờ bản đồ số 23</t>
  </si>
  <si>
    <t>Công trình, dự án để phát triển kinh tế - xã hội vì lợi ích quốc gia, công cộng</t>
  </si>
  <si>
    <t>1.2.1</t>
  </si>
  <si>
    <t>Công trình, dự án quan trọng quốc gia do Quốc hội quyết định chủ trương đầu tư mà phải thu hồi đất</t>
  </si>
  <si>
    <t>1.2.2</t>
  </si>
  <si>
    <t>Công trình, dự án do Thủ tướng Chính phủ chấp thuận, quyết định đầu tư mà phải thu hồi đất</t>
  </si>
  <si>
    <t>1.2.3</t>
  </si>
  <si>
    <t>Công trình, dự án do Hội đồng nhân dân cáp tỉnh chấp thuận mà phải thu hồi đất</t>
  </si>
  <si>
    <t xml:space="preserve"> Công trình, dự án cấp huyện </t>
  </si>
  <si>
    <t xml:space="preserve"> Công trình, dự án do Hội đồng nhân dân cấp tỉnh chấp thuận mà phải thu hồi đất </t>
  </si>
  <si>
    <t>Đường giao thông nông thôn khu dân cư ấp 03, xã Thanh Hòa</t>
  </si>
  <si>
    <t>Công trình dạng tuyến</t>
  </si>
  <si>
    <t>Hưng Phước:  Phước Thiện</t>
  </si>
  <si>
    <t>Nghị quyết số 17/2022/NQ-HĐND ngày 09/11/2022 của Hội đồng nhân dân tỉnh Bình Phước</t>
  </si>
  <si>
    <t>Thanh Bình; Thiện Hưng; Thanh Hòa</t>
  </si>
  <si>
    <t>* Đất thuỷ lợi</t>
  </si>
  <si>
    <t>Tân Tiến;
 Tân Thành; Thanh Hòa; Thanh Bình</t>
  </si>
  <si>
    <t>* Đất cơ sở giáo dục và đào tạo</t>
  </si>
  <si>
    <t>Thửa 660, 699, 704, 707, 708, 728, 731, 745 tờ bản đồ số 11</t>
  </si>
  <si>
    <t>Xây dựng điểm lẻ ấp 6 trường TH và THCS Thanh Hòa</t>
  </si>
  <si>
    <t>Thửa 48 tờ bản đồ số 23</t>
  </si>
  <si>
    <t>Khu vực cần chuyển mục đích sử dụng đất để thực hiện việc nhận chuyển nhượng, thuê quyền sử dụng đất, nhận góp vốn bằng quyền sử dụng đất</t>
  </si>
  <si>
    <t>2.2.1</t>
  </si>
  <si>
    <t>Khu vực chuyển mục đích sử dụng đất</t>
  </si>
  <si>
    <t xml:space="preserve">Nhu cầu chuyển mục đích đất nuôi trồng thủy sản sang cây lâu năm </t>
  </si>
  <si>
    <t>Nhu cầu HGĐ/CN</t>
  </si>
  <si>
    <t>Mở rộng trang trại chăn nuôi heo của Công ty TNHH Chăn nuôi Phúc An</t>
  </si>
  <si>
    <t>NKH, PNK</t>
  </si>
  <si>
    <t>Thửa 68, 81, 219, 220, 255 tờ bản đồ số 5</t>
  </si>
  <si>
    <t>Quyết định số 1489/QĐ-UBND ngày 19/8/2022 của UBND tỉnh Bình Phước về việc cho chuyển mục đích sử dụng đất và cho Công ty TNHH Chăn nuôi Phúc An thuê đất để thực hiện mở rộng dự án đầu tư Trang trại chăn nuôi heo</t>
  </si>
  <si>
    <t>Công ty TNHH Chăn Nuôi Kim Ngân</t>
  </si>
  <si>
    <t>Thửa 93, 134 tờ bản đồ số 4</t>
  </si>
  <si>
    <t>Quyết định số: 1773/QĐ-UBND ngày 07/7/2021 của UBND Tỉnh Bình Phước về việc chấp thuận cho triển khai thực hiện đối với các dự án đầu tư và các trường hợp chuyển mục đích sử dụng đất chưa đăng ký trong kế hoạch sử dụng đất năm 2021</t>
  </si>
  <si>
    <t>Nhu cầu chuyển mục đích sang đất TMDV xã Hưng Phước</t>
  </si>
  <si>
    <t>Nhu cầu chuyển mục đích sang đất TMDV xã Phước Thiện</t>
  </si>
  <si>
    <t>Nhu cầu chuyển mục đích sang đất TMDV xã Tân Thành</t>
  </si>
  <si>
    <t>Nhu cầu chuyển mục đích sang đất TMDV xã Tân Tiến</t>
  </si>
  <si>
    <t>Nhu cầu chuyển mục đích sang đất TMDV xã Thanh Bình</t>
  </si>
  <si>
    <t>Nhu cầu chuyển mục đích sang đất TMDV xã Thanh Hòa</t>
  </si>
  <si>
    <t>Nhu cầu chuyển mục đích sang đất TMDV xã Thiện Hưng</t>
  </si>
  <si>
    <t>Nhu cầu chuyển mục đích sang đất sản xuất phi nông nghiệp xã Hưng Phước</t>
  </si>
  <si>
    <t>Nhu cầu chuyển mục đích sang đất sản xuất phi nông nghiệp xã Phước Thiện</t>
  </si>
  <si>
    <t>Nhu cầu chuyển mục đích sang đất sản xuất phi nông nghiệp xã Tân Thành</t>
  </si>
  <si>
    <t>Nhu cầu chuyển mục đích sang đất sản xuất phi nông nghiệp xã Tân Tiến</t>
  </si>
  <si>
    <t>Nhu cầu chuyển mục đích sang đất sản xuất phi nông nghiệp xã Thanh Hòa</t>
  </si>
  <si>
    <t>Nhu cầu chuyển mục đích sang đất sản xuất phi nông nghiệp TT Thanh Bình</t>
  </si>
  <si>
    <t>Nhu cầu chuyển mục đích sang đất sản xuất phi nông nghiệp xã Thiện Hưng</t>
  </si>
  <si>
    <t>* Đất ở tại đô thị</t>
  </si>
  <si>
    <t>Nhu cầu chuyển mục đích sang đất ở TT.Thanh Bình</t>
  </si>
  <si>
    <t>* Đất ở tại nông thôn</t>
  </si>
  <si>
    <t>Nhu cầu chuyển mục đích sang đất ở xã Tân Tiến</t>
  </si>
  <si>
    <t>Nhu cầu chuyển mục đích sang đất ở xã Tân Thành</t>
  </si>
  <si>
    <t>Nhu cầu chuyển mục đích sang đất ở xã Thanh Hoà</t>
  </si>
  <si>
    <t>Nhu cầu chuyển mục đích sang đất ở xã Thiện Hưng</t>
  </si>
  <si>
    <t>Nhu cầu chuyển mục đích sang đất ở xã Hưng Phước</t>
  </si>
  <si>
    <t>Nhu cầu chuyển mục đích sang đất ở xã Phước Thiện</t>
  </si>
  <si>
    <t>2.2.2</t>
  </si>
  <si>
    <t>Giao đất</t>
  </si>
  <si>
    <t>Giao đất có thu tiền sử dụng đất khu đất đường Hùng Vương</t>
  </si>
  <si>
    <t>Thửa 42 tờ bản đồ số 75</t>
  </si>
  <si>
    <t>Kế hoạch số 05/KH - TN&amp;MT ngày 28/12/2022 của  Phòng Tài nguyên và môi trường huyện Bù Đốp</t>
  </si>
  <si>
    <t>Giao đất có thu tiền sử dụng đất khu đất đường Nguyễn Chí Thanh</t>
  </si>
  <si>
    <t>Thửa 120 tờ bản đồ số 52</t>
  </si>
  <si>
    <t>Giao đất có thu tiền sử dụng đất khu đất đường Phạm Ngọc Thạch</t>
  </si>
  <si>
    <t>Thửa 149 tờ bản đồ số 17</t>
  </si>
  <si>
    <t>Giao đất có thu tiền sử dụng đất khu đất đường Chu Văn An</t>
  </si>
  <si>
    <t>Tờ bản đồ số 51</t>
  </si>
  <si>
    <t>Trường THCS Bù Đốp</t>
  </si>
  <si>
    <t>Thửa 174 tờ bản đồ số 16</t>
  </si>
  <si>
    <t>Công văn 1666/STNMT-CCQLĐĐ ngày 09/8/2022 của Sở Tài nguyên và Môi trường tỉnh Bình Phước</t>
  </si>
  <si>
    <t>Trường mẫu giáo Thanh Hòa</t>
  </si>
  <si>
    <t>Thửa 37 tờ bản đồ số 02</t>
  </si>
  <si>
    <t>Công văn 1744/STNMT-CCQLĐĐ ngày 12/8/2022 của Sở Tài nguyên và Môi trường tỉnh Bình Phước</t>
  </si>
  <si>
    <t>Trường mầm non Hưng Phước</t>
  </si>
  <si>
    <t>Thửa 4 tờ bản đồ số 17</t>
  </si>
  <si>
    <t>Công văn 1742/STNMT-CCQLĐĐ ngày 12/8/2022 của Sở Tài nguyên và Môi trường tỉnh Bình Phước</t>
  </si>
  <si>
    <t>Trường Tiểu học và THCS Phước Thiện</t>
  </si>
  <si>
    <t>Công văn 1711/STNMT-CCQLĐĐ ngày 12/8/2022 của Sở Tài nguyên và Môi trường tỉnh Bình Phước</t>
  </si>
  <si>
    <t>Trường mầm non Thanh Bình</t>
  </si>
  <si>
    <t>Thửa 12 tờ bản đồ số 69</t>
  </si>
  <si>
    <t>Công văn 1709/STNMT-CCQLĐĐ ngày 12/8/2022 của Sở Tài nguyên và Môi trường tỉnh Bình Phước</t>
  </si>
  <si>
    <t>* Đất xây dựng trụ sở cơ quan</t>
  </si>
  <si>
    <t>Phòng Tài chính - Kế hoạch huyện Bù Đốp</t>
  </si>
  <si>
    <t>Thửa 14 tờ bản đồ số 70</t>
  </si>
  <si>
    <t>2.2.3</t>
  </si>
  <si>
    <t>Khu vực đấu giá quyền sử dụng đất</t>
  </si>
  <si>
    <t>Đấu giá khu đất đường Hùng Vương</t>
  </si>
  <si>
    <t>Tờ bản đồ số 71</t>
  </si>
  <si>
    <t>Đấu giá khu đất đường Nguyễn Chí Thanh</t>
  </si>
  <si>
    <t>Thửa 124, 125 (trích đo từ thửa 39) tờ bản đồ số 52</t>
  </si>
  <si>
    <t>Đấu giá khu đất đường Quy hoạch (bệnh viện cũ)</t>
  </si>
  <si>
    <t>Thửa 28, 29, 30 tờ bản đồ số 35</t>
  </si>
  <si>
    <t>Đấu giá khu đất ấp 6 (Mỹ Lệ cũ)</t>
  </si>
  <si>
    <t>Thửa 1001 tờ bản đồ số 22</t>
  </si>
  <si>
    <t>Đấu giá khu đất ấp Tân Hội (giáp ranh nhà văn hoá ấp)</t>
  </si>
  <si>
    <t>Thửa 93, 165 tờ bản đồ số 9</t>
  </si>
  <si>
    <t>Đấu giá khu đất đường Liên doanh ấp Tân Hội</t>
  </si>
  <si>
    <t>Thửa 1, 2 tờ bản đồ số 9</t>
  </si>
  <si>
    <t>Đấu giá khu vực rừng gen Tân Tiến</t>
  </si>
  <si>
    <t>Thửa 49, 53 tờ bản đồ số 35</t>
  </si>
  <si>
    <t>Đấu giá trường THCS Hưng Phước</t>
  </si>
  <si>
    <t>Quyết định số 2077/QĐ-UBND  ngày 25/8/2020 của UBND tỉnh Bình Phước</t>
  </si>
  <si>
    <t>Đấu giá khu đất ấp 2 (Nghĩa trang cũ)</t>
  </si>
  <si>
    <t>Thửa 1000 tờ bản đồ số 16</t>
  </si>
  <si>
    <t>Đấu giá khu đất đường ĐT759B</t>
  </si>
  <si>
    <t>* Đất nuôi trồng thủy sãn</t>
  </si>
  <si>
    <t>Cho thuê đất nuôi trồng thủy sản</t>
  </si>
  <si>
    <t>Tờ bản đồ số 4</t>
  </si>
  <si>
    <t>PHỤ LỤC 01</t>
  </si>
  <si>
    <t>DANH MỤC CÔNG TRÌNH DỰ ÁN ĐÃ THỰC HIỆN
 TRONG KẾ HOẠCH SỬ DỤNG ĐẤT NĂM 2022</t>
  </si>
  <si>
    <t>TT</t>
  </si>
  <si>
    <t>Công trình</t>
  </si>
  <si>
    <t>Diện tích (ha)</t>
  </si>
  <si>
    <t>Khu khai thác than bùn giao cho công ty Thanh Tòng</t>
  </si>
  <si>
    <t>Đường ĐT 759 đi trung tâm thương mai huyện</t>
  </si>
  <si>
    <t>Thanh Bình; Thiện Hưng</t>
  </si>
  <si>
    <t>Đường Lộc Tấn -Bù Đốp</t>
  </si>
  <si>
    <t>Nâng cấp đường nhựa khu phố Thanh Bình</t>
  </si>
  <si>
    <t>Đấu giá khu đất đường Nguyễn Huệ (gần vòng xoay)</t>
  </si>
  <si>
    <t>Điểm dân cư liền kề Đồn biên phòng Bù Đốp</t>
  </si>
  <si>
    <t>Đấu giá Điểm lẽ Trường MGTT thôn 2, Thiện Hưng</t>
  </si>
  <si>
    <t>ONT, TMD, TSC, DGD, DTT, DKV, DGT</t>
  </si>
  <si>
    <t>Giao về địa phương phát triển KTXH (chuyển mục đích ra khỏi đất quốc phòng ccchđ Đồn Tân Thành)</t>
  </si>
  <si>
    <t>Giao về địa phương phát triển KTXH (chuyển mục đích ra khỏi đất quốc phòng SCH Trung đoàn 717)</t>
  </si>
  <si>
    <t>Trang trại chăn nuôi heo - Công ty TNHH  Thương mại Đầu tư Phú Lộc</t>
  </si>
  <si>
    <t>Trang trại chăn nuôi heo - Công ty TNHH  Phước Thiện Xanh</t>
  </si>
  <si>
    <t>Đấu giá quyền sử dụng đất (T. Bình)</t>
  </si>
  <si>
    <t>PHỤ LỤC 02</t>
  </si>
  <si>
    <t>DANH MỤC CÔNG TRÌNH, DỰ ÁN TRONG KHSDĐ NĂM 2022 CHƯA THỰC HIỆN,
 CHUYỂN TIẾP SANG KHSDĐ NĂM 2023</t>
  </si>
  <si>
    <t xml:space="preserve"> Nhu cầu chuyển mục đích sang đất sản xuất phi nông nghiệp xã Tân Thành</t>
  </si>
  <si>
    <t>PHỤ LỤC 03</t>
  </si>
  <si>
    <t>DANH MỤC CÔNG TRÌNH, DỰ ÁN 
TRONG KHSDĐ NĂM 2022 ĐỀ NGHỊ HỦY BỎ</t>
  </si>
  <si>
    <t xml:space="preserve">  Địa điểm         </t>
  </si>
  <si>
    <t>Các công trình, dự án quá 03 năm chưa thực hiện theo Nghị quyết số 24/2022/NQ-HĐND ngày 09/12/2022 của HĐND tỉnh Bình Phước</t>
  </si>
  <si>
    <t>Trường bắn BCHBĐ Biên Phòng (Trường bắn)</t>
  </si>
  <si>
    <t>Dự án quá 03 không thực hiện</t>
  </si>
  <si>
    <t xml:space="preserve"> Tân Tiến</t>
  </si>
  <si>
    <t>B</t>
  </si>
  <si>
    <t>Các công trình, dự án không thực hiện theo Nghị quyết số 24/2022/NQ-HĐND ngày 09/12/2022 của HĐND tỉnh Bình Phước</t>
  </si>
  <si>
    <t>Chưa có Quyết định ghi vốn</t>
  </si>
  <si>
    <t>Dự án xây dựng cầu dân sinh (dự án LRAMP)</t>
  </si>
  <si>
    <t>Hưng Phước; Tân Thành</t>
  </si>
  <si>
    <t>Phước Thiện; Tân Thành; Hưng Phước</t>
  </si>
  <si>
    <t>Cầu dân sinh (Xây dựng cầu dân sinh trên địa bàn tỉnh Bình Phước)</t>
  </si>
  <si>
    <t>Tân Tiến;  Tân Thành; Thanh Hòa</t>
  </si>
  <si>
    <t>Đường nhựa cập bệnh viện Đa Khoa</t>
  </si>
  <si>
    <t xml:space="preserve"> Xây dựng đường vào điểm lẽ ấp 6 trường TH và THCS Thanh Hòa</t>
  </si>
  <si>
    <t xml:space="preserve"> Thanh Hòa</t>
  </si>
  <si>
    <t>Xây dựng trường tiểu học Thanh Bình B (quy hoạch đất xây dựng trường tiểu học  Thanh Bình đạt chuẩn quốc gia)</t>
  </si>
  <si>
    <t>Xây dựng đường Nguyễn Trãi nối dài</t>
  </si>
  <si>
    <t>Lát gạch vĩa hè đường Lê Duẫn từ ngã ba Công Chánh đến đường Nguyễn Lương Bằng</t>
  </si>
  <si>
    <t>Căn cứ Tỉnh ủy Bình Phước</t>
  </si>
  <si>
    <t>Đường giao thông nông thôn đoạn từ ĐT 759B đi khu dân cư ấp Bù Tam, xã Hưng Phước</t>
  </si>
  <si>
    <t>Đường giao thông nông thôn khu dân cư tổ 34 ấp Tân Phú, xã Tân Thành</t>
  </si>
  <si>
    <t>Dự án hiện đại hóa thủy lợi thích ứng với biến đổi khí hậu - Thành phần tỉnh Bình Phước</t>
  </si>
  <si>
    <t>Tân Tiến, Tân Thành, Thanh Hòa, Thanh Bình</t>
  </si>
  <si>
    <t>C</t>
  </si>
  <si>
    <t>DANH SÁCH ĐĂNG KÝ CHUYỂN MỤC ĐÍCH SỬ DỤNG ĐẤT NĂM 2023
 CỦA HỘ GIA ĐÌNH, CÁ NHÂN TRÊN ĐỊA BÀN HUYỆN BÙ ĐỐP - TỈNH BÌNH PHƯỚC</t>
  </si>
  <si>
    <t>HỌ VÀ TÊN 
CHỦ SỬ DỤNG</t>
  </si>
  <si>
    <t>Diện tích (m2)</t>
  </si>
  <si>
    <t xml:space="preserve">Thông tin thửa đất </t>
  </si>
  <si>
    <t>MỤC ĐÍCH SỬ DỤNG ĐẤT  TRƯỚC KHI CHUYỂN</t>
  </si>
  <si>
    <t>MỤC ĐÍCH SỬ DỤNG ĐẤT SAU KHI CHUYỂN</t>
  </si>
  <si>
    <t>GHI CHÚ</t>
  </si>
  <si>
    <t>Số tờ bản đồ</t>
  </si>
  <si>
    <t>Số thửa đất</t>
  </si>
  <si>
    <t xml:space="preserve">NHU CẦU ĐẤT Ở HỘ GIA ĐÌNH, CÁ NHÂN </t>
  </si>
  <si>
    <t>XÃ HƯNG PHƯỚC</t>
  </si>
  <si>
    <t>Trần Thị Phượng</t>
  </si>
  <si>
    <t>Dương Thị Mai Hương</t>
  </si>
  <si>
    <t xml:space="preserve">ONT </t>
  </si>
  <si>
    <t>Văn Tiến Xuân</t>
  </si>
  <si>
    <t xml:space="preserve">Nguyễn Thế Cường </t>
  </si>
  <si>
    <t>Phạm Ngọc Thắng</t>
  </si>
  <si>
    <t>Nguyễn Văn Khang</t>
  </si>
  <si>
    <t>Hồ Thị Hà</t>
  </si>
  <si>
    <t>Nguyễn Thị Giỏi</t>
  </si>
  <si>
    <t>Trịnh Văn Vụ</t>
  </si>
  <si>
    <t>Đào Văn Quyết</t>
  </si>
  <si>
    <t xml:space="preserve">Vũ Ngọc Thành </t>
  </si>
  <si>
    <t xml:space="preserve">Trần Văn Khôi </t>
  </si>
  <si>
    <t xml:space="preserve">Lê Thị Hương </t>
  </si>
  <si>
    <t>Dương Duy Hải</t>
  </si>
  <si>
    <t>Điểu Bình</t>
  </si>
  <si>
    <t>Trần Văn Bảo</t>
  </si>
  <si>
    <t>Nguyễn Văn Thía</t>
  </si>
  <si>
    <t>Lại Đăng Nam</t>
  </si>
  <si>
    <t>Nguyễn Thị Thơ</t>
  </si>
  <si>
    <t>Bùi Thị Hiền</t>
  </si>
  <si>
    <t>Trần Thị Hồng Thắm</t>
  </si>
  <si>
    <t>Đoàn Văn Hùng</t>
  </si>
  <si>
    <t>Trịnh Văn Khiêm</t>
  </si>
  <si>
    <t xml:space="preserve">Trần Ngọc Đạt </t>
  </si>
  <si>
    <t xml:space="preserve">Lỗ Văn Đại </t>
  </si>
  <si>
    <t xml:space="preserve">Nguyễn Văn Hùng </t>
  </si>
  <si>
    <t xml:space="preserve">Phạm Văn Tụ </t>
  </si>
  <si>
    <t xml:space="preserve">Phan Văn Xẹo </t>
  </si>
  <si>
    <t>Trần Văn Dương</t>
  </si>
  <si>
    <t>Trần Ngọc Thảo</t>
  </si>
  <si>
    <t>Đại Tuấn Hải</t>
  </si>
  <si>
    <t>Nguyễn Văn Sơn</t>
  </si>
  <si>
    <t>Nguyễn Văn Sũng</t>
  </si>
  <si>
    <t xml:space="preserve">Nguyễn Thị Kim Thoa </t>
  </si>
  <si>
    <t>Điểu Tài</t>
  </si>
  <si>
    <t>Nguyễn Hải Hà</t>
  </si>
  <si>
    <t>Trần Đình Tấn</t>
  </si>
  <si>
    <t>Ngô Thị Nhung</t>
  </si>
  <si>
    <t>Ngô Thị Phụng</t>
  </si>
  <si>
    <t>Vũ Thị Lệ</t>
  </si>
  <si>
    <t>Hồ Thị Gấm</t>
  </si>
  <si>
    <t>Cao Văn Công</t>
  </si>
  <si>
    <t>Trương Hoàng Phong</t>
  </si>
  <si>
    <t>Nguyễn Văn Cứu</t>
  </si>
  <si>
    <t>Phan Văn Mẫm</t>
  </si>
  <si>
    <t>Trần Thị Hồng Thắm</t>
  </si>
  <si>
    <t>Trần Thị Hương</t>
  </si>
  <si>
    <t>Nguyễn Văn Phương</t>
  </si>
  <si>
    <t xml:space="preserve">Cao Văn Công </t>
  </si>
  <si>
    <t>Lê Xuân Lượng</t>
  </si>
  <si>
    <t>Trần Nhật Tân</t>
  </si>
  <si>
    <t>Trần Phước Sang</t>
  </si>
  <si>
    <t>Nguyễn Xuân Thân</t>
  </si>
  <si>
    <t>Lê Đình Linh</t>
  </si>
  <si>
    <t>Đoàn Mạnh Lộc</t>
  </si>
  <si>
    <t>Nguyển Thị Phương</t>
  </si>
  <si>
    <t>Mông Văn Tài</t>
  </si>
  <si>
    <t>Nguyễn Văn Đón</t>
  </si>
  <si>
    <t xml:space="preserve">Nguyễn Trọng Trường </t>
  </si>
  <si>
    <t>Lương Văn Như</t>
  </si>
  <si>
    <t>Trần Văn Trung</t>
  </si>
  <si>
    <t>Nguyễn Công Rành</t>
  </si>
  <si>
    <t>Vũ Thị Hiên</t>
  </si>
  <si>
    <t>Lữ Mạnh Cường</t>
  </si>
  <si>
    <t>Trịnh Văn Hưu</t>
  </si>
  <si>
    <t>Phạm Văn Khiêm</t>
  </si>
  <si>
    <t>Trần Văn Tường</t>
  </si>
  <si>
    <t>Nguyễn Văn Thuyên</t>
  </si>
  <si>
    <t>Nguyễn Văn Trần</t>
  </si>
  <si>
    <t>Nguyễn Văn Hậu</t>
  </si>
  <si>
    <t>Trần Thị Phương</t>
  </si>
  <si>
    <t>Nguyễn Văn Châu</t>
  </si>
  <si>
    <t>Hà Hữu Khánh</t>
  </si>
  <si>
    <t>Lê Văn Hồng Cầu</t>
  </si>
  <si>
    <t>Dương Thị Nhập</t>
  </si>
  <si>
    <t>Trần Văn Thư</t>
  </si>
  <si>
    <t>Vũ Ngọc Thành</t>
  </si>
  <si>
    <t>Nguyễn Thành Đồng</t>
  </si>
  <si>
    <t>Lê Hồng Trung</t>
  </si>
  <si>
    <t>Ngô Hoàng Anh</t>
  </si>
  <si>
    <t>Lê Đình Anh Lâm</t>
  </si>
  <si>
    <t>Trà Thị Mỹ Chin</t>
  </si>
  <si>
    <t>Nguyễn Thị Mỹ</t>
  </si>
  <si>
    <t>Nguyễn Duy Tuyên</t>
  </si>
  <si>
    <t>Đỗ Thị Giang</t>
  </si>
  <si>
    <t>Cao Việt Bách</t>
  </si>
  <si>
    <t>Nguyễn Thành Trung</t>
  </si>
  <si>
    <t>Nguyễn Văn Nghĩa</t>
  </si>
  <si>
    <t>Lâm Thị Tuyến</t>
  </si>
  <si>
    <t>Nguyễn Quang Hải</t>
  </si>
  <si>
    <t>Nguyễn Văn Luận</t>
  </si>
  <si>
    <t>Nguyễn Thị Hoa</t>
  </si>
  <si>
    <t>Đỗ Viết Nam</t>
  </si>
  <si>
    <t xml:space="preserve">Trần Trọng Phước </t>
  </si>
  <si>
    <t xml:space="preserve">Lưu Xuân Xiêm </t>
  </si>
  <si>
    <t>Nguyễn Thị Kim Hoa</t>
  </si>
  <si>
    <t>Đinh Thị Thanh Tâm</t>
  </si>
  <si>
    <t>Nguyễn Văn Hưng</t>
  </si>
  <si>
    <t>Phạm Minh Quân</t>
  </si>
  <si>
    <t>Lại Đặng Nam</t>
  </si>
  <si>
    <t>Phạm Lý Đức</t>
  </si>
  <si>
    <t>Hoàng Quang Sơn</t>
  </si>
  <si>
    <t xml:space="preserve">XÃ PHƯỚC THIỆN </t>
  </si>
  <si>
    <t>Nguyễn Ngọc Quý</t>
  </si>
  <si>
    <t>Luân Văn Shính</t>
  </si>
  <si>
    <t>Huỳnh Minh Hùng</t>
  </si>
  <si>
    <t>Hồ Thị Kim Ngân</t>
  </si>
  <si>
    <t xml:space="preserve">Mai Xuân Chiến </t>
  </si>
  <si>
    <t>Trần Thị Thanh Thảo</t>
  </si>
  <si>
    <t>Lê Xuân Đạm</t>
  </si>
  <si>
    <t>Phạm Đức Nguyên</t>
  </si>
  <si>
    <t>Nguyễn Thanh Nhàn</t>
  </si>
  <si>
    <t>Đinh Thị Tươi</t>
  </si>
  <si>
    <t>Nguyễn Sỹ Cảnh</t>
  </si>
  <si>
    <t>Trương Văn Hoan</t>
  </si>
  <si>
    <t>Bùi Thị Nga</t>
  </si>
  <si>
    <t>Trần Thị Thanh Vân</t>
  </si>
  <si>
    <t>Chu Minh Văn</t>
  </si>
  <si>
    <t>Phạm Văn Tiến</t>
  </si>
  <si>
    <t xml:space="preserve">Nguyễn Hồng Quân </t>
  </si>
  <si>
    <t>Cao Thị Cẩm</t>
  </si>
  <si>
    <t xml:space="preserve">Trần Bình Nguyên </t>
  </si>
  <si>
    <t>Phạm Phúc Tài</t>
  </si>
  <si>
    <t xml:space="preserve">Đặng Thị Sinh </t>
  </si>
  <si>
    <t>Bùi Văn Huynh</t>
  </si>
  <si>
    <t>Phùng Thị Thống</t>
  </si>
  <si>
    <t>Đinh Xuân Tuyên</t>
  </si>
  <si>
    <t>Phaạm Văn Quý</t>
  </si>
  <si>
    <t>Đinh Thiện Hoạt</t>
  </si>
  <si>
    <t>Nguyễn Đức Tuân</t>
  </si>
  <si>
    <t>Dương Minh Tân</t>
  </si>
  <si>
    <t>Lê Xuân Diễn</t>
  </si>
  <si>
    <t>Lê Thanh Nhựt</t>
  </si>
  <si>
    <t xml:space="preserve">Nguyễn Văn Phăng </t>
  </si>
  <si>
    <t xml:space="preserve">Đỗ Thị Kim Oanh </t>
  </si>
  <si>
    <t xml:space="preserve">Nguyễn Thị Thu Hoài </t>
  </si>
  <si>
    <t xml:space="preserve">Phan Hòa Bình </t>
  </si>
  <si>
    <t>Nguyễn Văn Hoàng</t>
  </si>
  <si>
    <t>Phan Thị Hằng</t>
  </si>
  <si>
    <t>Vũ Hồng Lệ</t>
  </si>
  <si>
    <t>Đinh Hồng Quảng</t>
  </si>
  <si>
    <t xml:space="preserve">Bồ Minh Phong </t>
  </si>
  <si>
    <t>Trần Hoàng Phú</t>
  </si>
  <si>
    <t>Nguyễn Khoa Thành</t>
  </si>
  <si>
    <t>Cù Văn Thân</t>
  </si>
  <si>
    <t>Vũ Thị Kim Anh</t>
  </si>
  <si>
    <t>Bùi Thị Thúy Hằng</t>
  </si>
  <si>
    <t>Trần Thị Kim Liên</t>
  </si>
  <si>
    <t>III</t>
  </si>
  <si>
    <t>XÃ THIỆN HƯNG</t>
  </si>
  <si>
    <t>Bùi Hoàng Tú Văn</t>
  </si>
  <si>
    <t>LNC</t>
  </si>
  <si>
    <t>Nguyễn Hữu Lộc</t>
  </si>
  <si>
    <t>37-TĐ717</t>
  </si>
  <si>
    <t xml:space="preserve">Võ Văn Hóa </t>
  </si>
  <si>
    <t xml:space="preserve">Phạm Thanh Truyền </t>
  </si>
  <si>
    <t>Nguyễn Thị Thu Huyền</t>
  </si>
  <si>
    <t>Vũ Văn Hoàng</t>
  </si>
  <si>
    <t>Nguyễn Thị Trinh</t>
  </si>
  <si>
    <t>Nguyễn Văn Hải</t>
  </si>
  <si>
    <t>Nguyễn Văn Thể</t>
  </si>
  <si>
    <t>Nguyễn Thị Thúy</t>
  </si>
  <si>
    <t>Nguyễn Văn Sùng</t>
  </si>
  <si>
    <t>Trần Thị Nhuận</t>
  </si>
  <si>
    <t>Trần Minh Đạt</t>
  </si>
  <si>
    <t>Nguyễn Kim Long</t>
  </si>
  <si>
    <t>Trần Thị Kim Tràng</t>
  </si>
  <si>
    <t>TL 715</t>
  </si>
  <si>
    <t>Nguyễn Thị Lan</t>
  </si>
  <si>
    <t>Nguyễn Thị Kim Thi</t>
  </si>
  <si>
    <t>Nguyễn Văn Được</t>
  </si>
  <si>
    <t>Khương Văn hậu</t>
  </si>
  <si>
    <t>Bùi Văn Thiệu</t>
  </si>
  <si>
    <t>Nguyễn Thị Liên</t>
  </si>
  <si>
    <t>Nguyễn Thị Tuyết</t>
  </si>
  <si>
    <t>Nguyễn Thị Thu Hằng</t>
  </si>
  <si>
    <t>Trần Thị Phương Lan</t>
  </si>
  <si>
    <t>Trần Thị Vân</t>
  </si>
  <si>
    <t xml:space="preserve">Nguyễn Xuân Thanh </t>
  </si>
  <si>
    <t xml:space="preserve">Nguyễn Đình Dương </t>
  </si>
  <si>
    <t xml:space="preserve">Tô Văn Muôn </t>
  </si>
  <si>
    <t xml:space="preserve">Võ Thị Tuyết </t>
  </si>
  <si>
    <t xml:space="preserve">Vũ Viết Kim </t>
  </si>
  <si>
    <t>Nguyễn Bá Sửu</t>
  </si>
  <si>
    <t>Bùi Quốc Bảo</t>
  </si>
  <si>
    <t xml:space="preserve">Đoàn Đức Hạnh </t>
  </si>
  <si>
    <t>Phạm Văn Đao</t>
  </si>
  <si>
    <t xml:space="preserve">Hà Văn Hùng </t>
  </si>
  <si>
    <t xml:space="preserve">Nguyễn Thị Thu Thủy </t>
  </si>
  <si>
    <t xml:space="preserve">Đào Hữu Phước </t>
  </si>
  <si>
    <t>Nguyễn Ngọc Nguyên</t>
  </si>
  <si>
    <t>Nguyễn Văn Đực</t>
  </si>
  <si>
    <t>Nguyễn Văn Thời</t>
  </si>
  <si>
    <t>Nguyễn Thành Lâm</t>
  </si>
  <si>
    <t>Nguyễn Thị Hải</t>
  </si>
  <si>
    <t>Trương Văn Tố</t>
  </si>
  <si>
    <t>Huỳnh Thanh Hiền</t>
  </si>
  <si>
    <t>Bùi Thị Năm</t>
  </si>
  <si>
    <t>Đỗ Hữu Việt</t>
  </si>
  <si>
    <t>Nguyễn Hải Hà</t>
  </si>
  <si>
    <t>Đoàn Thị Vẽ</t>
  </si>
  <si>
    <t>Nguyễn Thành Nhơn</t>
  </si>
  <si>
    <t>Nguyễn Thị Kim Ngân</t>
  </si>
  <si>
    <t>Đỗ Vũ Minh Tân</t>
  </si>
  <si>
    <t xml:space="preserve">Ngô Phước Khánh </t>
  </si>
  <si>
    <t>Nguyễn Thị Thảo Giang</t>
  </si>
  <si>
    <t>Phạm Thị Mùi</t>
  </si>
  <si>
    <t>Trần Thị Ngọc Diễm</t>
  </si>
  <si>
    <t xml:space="preserve">Đinh Xuân Canh </t>
  </si>
  <si>
    <t>Nguyễn Thị Sửu</t>
  </si>
  <si>
    <t>Liêu Nam Long</t>
  </si>
  <si>
    <t>Võ Văn Sơn</t>
  </si>
  <si>
    <t>Trần Đức Lương</t>
  </si>
  <si>
    <t>Lê Thị Nga</t>
  </si>
  <si>
    <t>Nuyễn Thị Thúy</t>
  </si>
  <si>
    <t>Phạm Thị Hạnh</t>
  </si>
  <si>
    <t>Bùi Văn Viện</t>
  </si>
  <si>
    <t>Nguyễn Chí Sáng</t>
  </si>
  <si>
    <t>Võ Thanh Hà</t>
  </si>
  <si>
    <t>Bùi Vương Cường</t>
  </si>
  <si>
    <t>Nguyễn Thị Kim Cương</t>
  </si>
  <si>
    <t>Nguyễn Hồng bảo</t>
  </si>
  <si>
    <t>Đỗ Thị Liên</t>
  </si>
  <si>
    <t>Vũ Văn Trai</t>
  </si>
  <si>
    <t>Đỗ Thị Lành</t>
  </si>
  <si>
    <t>Nguyễn Thanh Phong</t>
  </si>
  <si>
    <t>Điền Hiền Cam</t>
  </si>
  <si>
    <t>Trần Thị Thảo</t>
  </si>
  <si>
    <t>Nguyễn Thái Hòa</t>
  </si>
  <si>
    <t>Trần Ngọc Yến Hiền</t>
  </si>
  <si>
    <t>Nguyễn Vũ Từ</t>
  </si>
  <si>
    <t>Nguyễn văn Năng</t>
  </si>
  <si>
    <t>Nguyễn Thị Ngân</t>
  </si>
  <si>
    <t>Trần thị Thúy</t>
  </si>
  <si>
    <t>Nguyễn Văn Khi</t>
  </si>
  <si>
    <t>Tống Văn Long</t>
  </si>
  <si>
    <t>Lê Thị Hường (Mừng)</t>
  </si>
  <si>
    <t>Vũ Anh Tiến</t>
  </si>
  <si>
    <t>Phạm Thị Hương</t>
  </si>
  <si>
    <t>Trần Công Danh</t>
  </si>
  <si>
    <t>Nguyễn Hoàng Thy</t>
  </si>
  <si>
    <t>Nguyễn Thị Xoe</t>
  </si>
  <si>
    <t>Nguyễn Thanh Hùng</t>
  </si>
  <si>
    <t>Phạm Thị Hảo</t>
  </si>
  <si>
    <t>Lê Văn Cường</t>
  </si>
  <si>
    <t>Nguyễn thị Ngọc Liên</t>
  </si>
  <si>
    <t>Nguyễn Văn Khương</t>
  </si>
  <si>
    <t>Hoàng Minh Hiếu</t>
  </si>
  <si>
    <t>Bùi Thị Kim Cúc</t>
  </si>
  <si>
    <t>Đặng Thị Thanh Mai</t>
  </si>
  <si>
    <t>Trần Ngọc Châu</t>
  </si>
  <si>
    <t>Nguyễn Thị Phin</t>
  </si>
  <si>
    <t>Nguyễn Thị Ngọc Liên</t>
  </si>
  <si>
    <t>Võ Thị Mai</t>
  </si>
  <si>
    <t>Phan Thanh Tại</t>
  </si>
  <si>
    <t>Võ Thị Thu Xuân (Võ Văn Minh)</t>
  </si>
  <si>
    <t>Phạm Thành Nam</t>
  </si>
  <si>
    <t>Bùi Trung Hậu</t>
  </si>
  <si>
    <t>Lê Văn Sử</t>
  </si>
  <si>
    <t>Cao Anh Long</t>
  </si>
  <si>
    <t>Nguyễn Thị Chủ</t>
  </si>
  <si>
    <t>Lê Thị Thùy Linh</t>
  </si>
  <si>
    <t>Nguyễn Thị Thanh Thảo</t>
  </si>
  <si>
    <t>Nguyễn Thị Kim Thu</t>
  </si>
  <si>
    <t>Đặng Văn Trường -Lê Thị Loan</t>
  </si>
  <si>
    <t>Lương Bá Thủy</t>
  </si>
  <si>
    <t>Lê Khắc Hưng</t>
  </si>
  <si>
    <t>Lai Nguyệt Liên</t>
  </si>
  <si>
    <t>Nguyễn Văn Giàu</t>
  </si>
  <si>
    <t>Huỳnh Văn Tăng</t>
  </si>
  <si>
    <t>Trịnh Ngọc Qua</t>
  </si>
  <si>
    <t>Lưu Nguyệt Hồng</t>
  </si>
  <si>
    <t>Trần Văn Khoái</t>
  </si>
  <si>
    <t>Điểu Minh Tâm</t>
  </si>
  <si>
    <t>Nguyễn Thị Ngọc Dung</t>
  </si>
  <si>
    <t>Phan Bá Hải</t>
  </si>
  <si>
    <t>Trần văn Tiến</t>
  </si>
  <si>
    <t>Nguyễn Bá Long</t>
  </si>
  <si>
    <t>Kiều Xuân Diện</t>
  </si>
  <si>
    <t>Nguyễn Huy Hoàng</t>
  </si>
  <si>
    <t>Điểu Thị Sơn</t>
  </si>
  <si>
    <t xml:space="preserve"> Lê Minh Hoàng</t>
  </si>
  <si>
    <t>Trần Thanh Hoa</t>
  </si>
  <si>
    <t>Nguyễn Văn Thắng</t>
  </si>
  <si>
    <t>Bùi Văn Hiền</t>
  </si>
  <si>
    <t>Trần Như Hạnh</t>
  </si>
  <si>
    <t>Võ Quang Phong</t>
  </si>
  <si>
    <t>Đỗ Thị Vinh</t>
  </si>
  <si>
    <t>Nguyễn Thị Sau</t>
  </si>
  <si>
    <t>Lâm Hoàng Dư</t>
  </si>
  <si>
    <t>Võ Thị Hiếu</t>
  </si>
  <si>
    <t>Hồ Ngọc Hùng</t>
  </si>
  <si>
    <t>198,5</t>
  </si>
  <si>
    <t>Trần Đăng Tấn</t>
  </si>
  <si>
    <t>Bùi Đức Thiện</t>
  </si>
  <si>
    <t>Phạm Hữu Vinh</t>
  </si>
  <si>
    <t>Nguyễn Xuân Bình</t>
  </si>
  <si>
    <t>Hà Thị Minh Hoạt</t>
  </si>
  <si>
    <t>Mai Văn Sang</t>
  </si>
  <si>
    <t>Nguyễn Văn Ngọc</t>
  </si>
  <si>
    <t>Nguyễn Thị Hạnh</t>
  </si>
  <si>
    <t>Nguyễn Thị Thu Nga</t>
  </si>
  <si>
    <t>Võ Thành Nam</t>
  </si>
  <si>
    <t>Huỳnh Minh Trí</t>
  </si>
  <si>
    <t>Lê Minh Cảnh</t>
  </si>
  <si>
    <t>Nguyễn Thị Thể</t>
  </si>
  <si>
    <t>Điểu Lâm</t>
  </si>
  <si>
    <t>Nguyễn Thị Vui</t>
  </si>
  <si>
    <t>Lê Thị Xuyên</t>
  </si>
  <si>
    <t>Đỗ Văn Hạnh</t>
  </si>
  <si>
    <t>Nguyễn Giang Nam</t>
  </si>
  <si>
    <t>Cao Văn Dương</t>
  </si>
  <si>
    <t>Nguyễn Hoàng</t>
  </si>
  <si>
    <t>Nguyễn Văn Hòa</t>
  </si>
  <si>
    <t>Lương Văn Hùng</t>
  </si>
  <si>
    <t>Võ Minh Sang</t>
  </si>
  <si>
    <t>Trần Đình Nam</t>
  </si>
  <si>
    <t>Thông Quảng Quyền</t>
  </si>
  <si>
    <t>Dương Hồng Vân</t>
  </si>
  <si>
    <t>Nguyễn Viết Toàn</t>
  </si>
  <si>
    <t>Nguyễn Minh Hiếu</t>
  </si>
  <si>
    <t>Đỗ Hữu Việt</t>
  </si>
  <si>
    <t xml:space="preserve">Đỗ Hữu Việt </t>
  </si>
  <si>
    <t>Lê Sỹ Lương</t>
  </si>
  <si>
    <t>Nguyễn Văn Hùng</t>
  </si>
  <si>
    <t>01-717</t>
  </si>
  <si>
    <t>Ngô Thị Điệp</t>
  </si>
  <si>
    <t>Nguyễn Thị Kim Lệ</t>
  </si>
  <si>
    <t>Trần Thị Yến Hiền</t>
  </si>
  <si>
    <t>Vũ Thái Thịnh</t>
  </si>
  <si>
    <t>Du Nhã Bình</t>
  </si>
  <si>
    <t>Điểu Tuấn</t>
  </si>
  <si>
    <t>Phạm Văn Đức</t>
  </si>
  <si>
    <t>Nguyễn Hữu Thi</t>
  </si>
  <si>
    <t>Hoàng Thị Hường</t>
  </si>
  <si>
    <t>Trần Dung Kiên</t>
  </si>
  <si>
    <t>Nguyễn Thị My My</t>
  </si>
  <si>
    <t>Nguyễn Duy Tâm</t>
  </si>
  <si>
    <t>Nguyễn Thị Kim Liên</t>
  </si>
  <si>
    <t>Nguyễn Thùy Dương</t>
  </si>
  <si>
    <t>Đỗ Văn Định</t>
  </si>
  <si>
    <t>Huỳnh Văn Tài</t>
  </si>
  <si>
    <t>1-717</t>
  </si>
  <si>
    <t>Nguyễn Văn Hiếu</t>
  </si>
  <si>
    <t>Nguyễn Duy Thuận</t>
  </si>
  <si>
    <t>Trần Văn Trọng</t>
  </si>
  <si>
    <t>Phan Thị Tâm</t>
  </si>
  <si>
    <t>Nguyễn Hoàng Thanh</t>
  </si>
  <si>
    <t>Võ Văn Thương</t>
  </si>
  <si>
    <t>Nguyễn Hồng Yến</t>
  </si>
  <si>
    <t>Trần Thị Kim Minh</t>
  </si>
  <si>
    <t>Lê Văn Lâm</t>
  </si>
  <si>
    <t>Thạch Sò Phi</t>
  </si>
  <si>
    <t xml:space="preserve">Bùi Thế Huy </t>
  </si>
  <si>
    <t>Đinh Thị Hồng Vân</t>
  </si>
  <si>
    <t>Lê Thị Bảo</t>
  </si>
  <si>
    <t>Hà Văn Minh</t>
  </si>
  <si>
    <t>Lê Đức Bé</t>
  </si>
  <si>
    <t>Lê Đình Khoa</t>
  </si>
  <si>
    <t>Võ Thị Thắng</t>
  </si>
  <si>
    <t>Nguyễn Văn Khung</t>
  </si>
  <si>
    <t>Nguyễn Văn Lương</t>
  </si>
  <si>
    <t>Trần Đức Linh</t>
  </si>
  <si>
    <t>Lê Văn Thụy</t>
  </si>
  <si>
    <t>Lê Văn Quýnh</t>
  </si>
  <si>
    <t>Nguyễn Thị Tư Thêm</t>
  </si>
  <si>
    <t>Đinh Thị Bạch Điệp</t>
  </si>
  <si>
    <t>Trần Văn Khoan</t>
  </si>
  <si>
    <t>Lê Thị Hường</t>
  </si>
  <si>
    <t>Lê Thị Kim Anh</t>
  </si>
  <si>
    <t>Nguyễn thị Hạnh</t>
  </si>
  <si>
    <t>Điểu Quốc Trạng</t>
  </si>
  <si>
    <t>Đỗ Văn Công</t>
  </si>
  <si>
    <t>Ngô Thị Bích Hồng</t>
  </si>
  <si>
    <t>Trần Văn Tính</t>
  </si>
  <si>
    <t>Đặng Văn Hóa</t>
  </si>
  <si>
    <t>Nguyễn Chí Thanh</t>
  </si>
  <si>
    <t>Nguyễn Xuân Khu</t>
  </si>
  <si>
    <t>Nguyễn Minh Vũ</t>
  </si>
  <si>
    <t>Nguyễn Văn Toàn</t>
  </si>
  <si>
    <t>Nguyễn Anh Tuấn</t>
  </si>
  <si>
    <t xml:space="preserve">Phan Thị Lợi </t>
  </si>
  <si>
    <t xml:space="preserve">Nguyễn Thế Tân </t>
  </si>
  <si>
    <t xml:space="preserve">Nguyễn Thị Liên </t>
  </si>
  <si>
    <t xml:space="preserve">Nguyễn Thị Thu Vân </t>
  </si>
  <si>
    <t>Nguyễn Thị Ngọc Ánh</t>
  </si>
  <si>
    <t>IV</t>
  </si>
  <si>
    <t>XÃ THANH HÒA</t>
  </si>
  <si>
    <t>Lê Thị Hòa Khánh</t>
  </si>
  <si>
    <t>Nguyễn Văn Trắng</t>
  </si>
  <si>
    <t>Trần Hoàng Minh</t>
  </si>
  <si>
    <t>Huỳnh Thị Sậm</t>
  </si>
  <si>
    <t>Lại Khắc Thành</t>
  </si>
  <si>
    <t>Nguyễn Thị Oanh</t>
  </si>
  <si>
    <t>Huỳnh Thị Kim Thu</t>
  </si>
  <si>
    <t>Nguyễn Ngọc Hường</t>
  </si>
  <si>
    <t>Nguyễn Hồng Thanh</t>
  </si>
  <si>
    <t>Nguyễn Văn Hợi</t>
  </si>
  <si>
    <t>Tất Mỹ Kim</t>
  </si>
  <si>
    <t xml:space="preserve">Lương Viết Khanh </t>
  </si>
  <si>
    <t xml:space="preserve">Nguyễn Văn Lợi </t>
  </si>
  <si>
    <t xml:space="preserve">Phạm Thị Thủy </t>
  </si>
  <si>
    <t xml:space="preserve">Nguyễn Đình Hiền </t>
  </si>
  <si>
    <t xml:space="preserve">Hoàng Thị Huyền Oanh </t>
  </si>
  <si>
    <t>Nguyễn Anh Tuấn</t>
  </si>
  <si>
    <t>Nguyễn Văn Kỳ</t>
  </si>
  <si>
    <t>Trần Thị Thúy</t>
  </si>
  <si>
    <t>Vũ Thị Nhàn</t>
  </si>
  <si>
    <t xml:space="preserve">Nguyễn Công Phi </t>
  </si>
  <si>
    <t>Nguyễn Hùng Cường</t>
  </si>
  <si>
    <t xml:space="preserve">Nguyễn Văn Kan </t>
  </si>
  <si>
    <t xml:space="preserve">Nguyễn Thị Thủy </t>
  </si>
  <si>
    <t xml:space="preserve">Hứa Thị Hiệp </t>
  </si>
  <si>
    <t>Phạm Thành Đạt</t>
  </si>
  <si>
    <t>Phạm Thành Công</t>
  </si>
  <si>
    <t xml:space="preserve">Phạm Văn An </t>
  </si>
  <si>
    <t>Võ Thanh Sơn</t>
  </si>
  <si>
    <t>Lê Thị Bên</t>
  </si>
  <si>
    <t>Bùi Minh Tân</t>
  </si>
  <si>
    <t>Trần Văn Quế</t>
  </si>
  <si>
    <t>Nguyễn Thị Tốt</t>
  </si>
  <si>
    <t>Nguyễn Thị Hiên</t>
  </si>
  <si>
    <t>Vũ Văn Tiền</t>
  </si>
  <si>
    <t>Nguyễn Văn Minh</t>
  </si>
  <si>
    <t>Ngô Minh Tiến</t>
  </si>
  <si>
    <t>Nguyễn Văn Tùng</t>
  </si>
  <si>
    <t>Cù Thị Phương</t>
  </si>
  <si>
    <t>Nguyễn Thị Phú</t>
  </si>
  <si>
    <t>Đỗ Văn Ngọc</t>
  </si>
  <si>
    <t>Lương Sơn</t>
  </si>
  <si>
    <t>Trần Đăng Ngân</t>
  </si>
  <si>
    <t>Nguyễn Hồng An</t>
  </si>
  <si>
    <t>Trần Thị Thuận</t>
  </si>
  <si>
    <t>Đỗ Thị Kim Mai</t>
  </si>
  <si>
    <t>Trần Đức Toàn</t>
  </si>
  <si>
    <t>Nguyễn Văn Kiệt</t>
  </si>
  <si>
    <t>Nguyễn Ngọc Ẩn</t>
  </si>
  <si>
    <t>Trần Thanh Phong</t>
  </si>
  <si>
    <t xml:space="preserve">Đỗ Văn Dân </t>
  </si>
  <si>
    <t xml:space="preserve">Tống Văn Trơn </t>
  </si>
  <si>
    <t xml:space="preserve">Nguyễn Danh Tuấn </t>
  </si>
  <si>
    <t xml:space="preserve">Lê Văn Lộc </t>
  </si>
  <si>
    <t xml:space="preserve">Lê Xuân Vui </t>
  </si>
  <si>
    <t xml:space="preserve">Nguyễn Thị Xinh </t>
  </si>
  <si>
    <t>Phạm Văn Thích</t>
  </si>
  <si>
    <t xml:space="preserve">Từ Minh Dũng </t>
  </si>
  <si>
    <t xml:space="preserve">Giang Mạnh Khải </t>
  </si>
  <si>
    <t>Nguyễn Ngọc Minh</t>
  </si>
  <si>
    <t>Tạ Quang Vinh</t>
  </si>
  <si>
    <t>BHK</t>
  </si>
  <si>
    <t>Trần Thành Đạo</t>
  </si>
  <si>
    <t>Dương Văn Kỳ</t>
  </si>
  <si>
    <t>Nguyễn Văn Hùng</t>
  </si>
  <si>
    <t>Nguyễn Thanh Bình</t>
  </si>
  <si>
    <t>Đỗ Văn Ngọc</t>
  </si>
  <si>
    <t>Phạm Thị Xiêm</t>
  </si>
  <si>
    <t>Trần Văn Pha</t>
  </si>
  <si>
    <t>Phạm Văn Điền</t>
  </si>
  <si>
    <t>Võ Thị Rãi</t>
  </si>
  <si>
    <t>Hoàng Thị Hà</t>
  </si>
  <si>
    <t>Nguyễn Thị Thạch</t>
  </si>
  <si>
    <t>Đỗ Văn Lang</t>
  </si>
  <si>
    <t>Nguyễn Thị Dung</t>
  </si>
  <si>
    <t>Mai Thị Trinh</t>
  </si>
  <si>
    <t>Nguyễn Sen</t>
  </si>
  <si>
    <t>Trần Văn Pha</t>
  </si>
  <si>
    <t>Hà Dư Hải</t>
  </si>
  <si>
    <t>Mai Đức Anh</t>
  </si>
  <si>
    <t>Nguyễn Văn Lành</t>
  </si>
  <si>
    <t>Nguyễn Văn Nhã</t>
  </si>
  <si>
    <t>Nguyễn Mạnh Sức</t>
  </si>
  <si>
    <t>Nguyễn Xuân Trường</t>
  </si>
  <si>
    <t>Vũ Văn Dương</t>
  </si>
  <si>
    <t>Trương Minh Thạnh</t>
  </si>
  <si>
    <t>Cao Thị Ba</t>
  </si>
  <si>
    <t>Nguyễn Văn Mỹ</t>
  </si>
  <si>
    <t>Bùi Văn Dân</t>
  </si>
  <si>
    <t>Trần Quang Vinh</t>
  </si>
  <si>
    <t>Đinh Văn Hải</t>
  </si>
  <si>
    <t>Vũ Ngọc Thuận</t>
  </si>
  <si>
    <t>Phan Văn Năm</t>
  </si>
  <si>
    <t>Lê Văn Bé</t>
  </si>
  <si>
    <t>Vũ Thị Huế</t>
  </si>
  <si>
    <t>Nguyễn Thị Cẩm Vân</t>
  </si>
  <si>
    <t>Điểu Khinh</t>
  </si>
  <si>
    <t>Nguyễn Hữu Dũng</t>
  </si>
  <si>
    <t>Tạ Ngọc Tú</t>
  </si>
  <si>
    <t>Trần Biên Cương</t>
  </si>
  <si>
    <t>Lê Văn Bé</t>
  </si>
  <si>
    <t>Trần Thị Hạnh</t>
  </si>
  <si>
    <t>Ngô Đức Tùng</t>
  </si>
  <si>
    <t>Nguyễn Đình Danh</t>
  </si>
  <si>
    <t>Thân Thị Hiệp</t>
  </si>
  <si>
    <t>Nguyễn Thị Ái Liên</t>
  </si>
  <si>
    <t>Phan Minh Hiếu</t>
  </si>
  <si>
    <t>Hoàng Quốc Biên</t>
  </si>
  <si>
    <t>Nguyễn Văn Hiển</t>
  </si>
  <si>
    <t>Điền Văn Bình</t>
  </si>
  <si>
    <t>Nguyễn Thị Yến</t>
  </si>
  <si>
    <t>Nguyễn Thị Yển</t>
  </si>
  <si>
    <t>Nguyễn Thị Lệ Thúy</t>
  </si>
  <si>
    <t>Nguyễn Văn Phải</t>
  </si>
  <si>
    <t>Nguyễn Mạnh Hiệp</t>
  </si>
  <si>
    <t>Đỗ Thị Biên</t>
  </si>
  <si>
    <t>Lê Sỹ Oánh</t>
  </si>
  <si>
    <t>Trần Đăng Ngân</t>
  </si>
  <si>
    <t>Lê Thị Hoa</t>
  </si>
  <si>
    <t>Hồ Minh Nghĩa</t>
  </si>
  <si>
    <t>Nguyễn Tấn Hiếu</t>
  </si>
  <si>
    <t>Lê Thị Qui</t>
  </si>
  <si>
    <t>Trần Văn Phương</t>
  </si>
  <si>
    <t>Nguyễn Thanh Phong</t>
  </si>
  <si>
    <t>Đinh Thị Nhàn</t>
  </si>
  <si>
    <t>Trịnh Đức Kỳ</t>
  </si>
  <si>
    <t>Phạm Văn Tỉnh</t>
  </si>
  <si>
    <t>Võ Ngọc Lựu</t>
  </si>
  <si>
    <t>Điểu Khinh</t>
  </si>
  <si>
    <t>Vũ Thị Thái</t>
  </si>
  <si>
    <t>Nguyễn Ngọc Phú</t>
  </si>
  <si>
    <t>Nguyễn Đình Hiền</t>
  </si>
  <si>
    <t>Phạm Viết Sơn</t>
  </si>
  <si>
    <t>Nguyễn Văn Ron</t>
  </si>
  <si>
    <t>Trương Văn Phong</t>
  </si>
  <si>
    <t>Lê Thị Ngọc Hạnh</t>
  </si>
  <si>
    <t>Trần Thị Châu</t>
  </si>
  <si>
    <t>Bùi Văn Huân</t>
  </si>
  <si>
    <t>Hồ Minh Nghĩa</t>
  </si>
  <si>
    <t>Hoàng Văn Thơ</t>
  </si>
  <si>
    <t>Vũ Văn Thanh</t>
  </si>
  <si>
    <t>Đỗ Minh Trí</t>
  </si>
  <si>
    <t>Trương Thị Quế</t>
  </si>
  <si>
    <t>Lê Văn Tài</t>
  </si>
  <si>
    <t>Lê Thành Luân</t>
  </si>
  <si>
    <t xml:space="preserve">Nguyễn Văn Cường </t>
  </si>
  <si>
    <t>Nguyễn Bảo Trâm</t>
  </si>
  <si>
    <t>Phạm Thế Nam</t>
  </si>
  <si>
    <t>Lê Văn Lộ</t>
  </si>
  <si>
    <t>Lê Phước Thành</t>
  </si>
  <si>
    <t>Phạm Thị Liên</t>
  </si>
  <si>
    <t>Nguyễn Mạnh Chưởng</t>
  </si>
  <si>
    <t>Trần Anh Mộc</t>
  </si>
  <si>
    <t>Trần Xuân Cảnh</t>
  </si>
  <si>
    <t>Trần Thị Mong</t>
  </si>
  <si>
    <t>Trần Chiến Sự</t>
  </si>
  <si>
    <t>Lê Chí Lúc</t>
  </si>
  <si>
    <t>Phan Thành Phương</t>
  </si>
  <si>
    <t>Hoàng Đại Hiệp</t>
  </si>
  <si>
    <t>Nguyễn Thị Xinh</t>
  </si>
  <si>
    <t>Phạm Thị Thủy</t>
  </si>
  <si>
    <t>Lăng Thị Men</t>
  </si>
  <si>
    <t>Bùi Thị Giang</t>
  </si>
  <si>
    <t>Nguyễn Văn Tuấn</t>
  </si>
  <si>
    <t>Kim Văn Lai</t>
  </si>
  <si>
    <t>Bùi Đức Toàn</t>
  </si>
  <si>
    <t>Huỳnh Thị Trang</t>
  </si>
  <si>
    <t>Huỳnh Thị Cẩm Tú</t>
  </si>
  <si>
    <t>Trần Thị Loan</t>
  </si>
  <si>
    <t>Nguyễn Thị Thu Ngân</t>
  </si>
  <si>
    <t>Nguyễn Quốc Thanh</t>
  </si>
  <si>
    <t>Bùi Hữu Được</t>
  </si>
  <si>
    <t>Trần Nhân Đại Thuận</t>
  </si>
  <si>
    <t>Nguyễn Thị Hồng</t>
  </si>
  <si>
    <t>Ngô Đức Cường</t>
  </si>
  <si>
    <t>Giang Mạnh Khải</t>
  </si>
  <si>
    <t>Nguyễn Thị Hiền</t>
  </si>
  <si>
    <t>Nguyễn Phú Vinh</t>
  </si>
  <si>
    <t>Lê Minh Hùng</t>
  </si>
  <si>
    <t>Trần Kim Liên</t>
  </si>
  <si>
    <t xml:space="preserve">Phan Hoàng Dũng </t>
  </si>
  <si>
    <t xml:space="preserve">Phạm Xuân Tuân </t>
  </si>
  <si>
    <t>Nguyễn Dương Tùng</t>
  </si>
  <si>
    <t>Đinh Thị Huyền</t>
  </si>
  <si>
    <t>Đinh Bạt Phúc</t>
  </si>
  <si>
    <t>Lê Thị Mỹ Liên</t>
  </si>
  <si>
    <t>Bùi Thị Na</t>
  </si>
  <si>
    <t xml:space="preserve">Nguyễn Thị Nguyệt </t>
  </si>
  <si>
    <t>Trần Hoàng Anh</t>
  </si>
  <si>
    <t>Nguyễn Công Chính</t>
  </si>
  <si>
    <t>Đỗ Văn Kiên</t>
  </si>
  <si>
    <t>Đoàn Quang Tùng</t>
  </si>
  <si>
    <t>Chu Văn Hạnh</t>
  </si>
  <si>
    <t>Nguyễn Thị Hòa</t>
  </si>
  <si>
    <t>Nguyễn Xuân Thanh</t>
  </si>
  <si>
    <t>Trần Thị Mộng Thúy</t>
  </si>
  <si>
    <t>Phan Đình Lý</t>
  </si>
  <si>
    <t xml:space="preserve">Đinh Ngọc Hiếu </t>
  </si>
  <si>
    <t>Nguyễn Thị Mai Trinh</t>
  </si>
  <si>
    <t>Lương Thị  Quyên</t>
  </si>
  <si>
    <t>Nguyễn Văn Thắng</t>
  </si>
  <si>
    <t>Hoàng Văn Khoa</t>
  </si>
  <si>
    <t>Bùi Văn Huân</t>
  </si>
  <si>
    <t>Phạm Ngọc Huyền</t>
  </si>
  <si>
    <t>Nguyễn Văn Lợi</t>
  </si>
  <si>
    <t>Vũ Văn Tam</t>
  </si>
  <si>
    <t>Lê Thị Kim Loan</t>
  </si>
  <si>
    <t>Vũ Đình Sỹ</t>
  </si>
  <si>
    <t>Hoàng Khắc Thanh</t>
  </si>
  <si>
    <t>Đào Hồng Phước</t>
  </si>
  <si>
    <t>Tạ Duy Cường</t>
  </si>
  <si>
    <t>Vũ Văn Dũng</t>
  </si>
  <si>
    <t>Chu Văn Bình</t>
  </si>
  <si>
    <t>Đoàn Phong Ba</t>
  </si>
  <si>
    <t>Võ Thị Hồng Đào</t>
  </si>
  <si>
    <t>Nguyễn Đăng Long</t>
  </si>
  <si>
    <t>Nguyễn Thị Ngọc</t>
  </si>
  <si>
    <t>Lê Thị Thìn</t>
  </si>
  <si>
    <t xml:space="preserve">Nguyễn Thị Kim Thêu </t>
  </si>
  <si>
    <t>Hoàng Thị Huyển Oanh -
Phạm Thị</t>
  </si>
  <si>
    <t>Võ Văn Tư</t>
  </si>
  <si>
    <t>Kiều Thị Thanh Hà</t>
  </si>
  <si>
    <t>Nguyễn Viết Mạnh</t>
  </si>
  <si>
    <t>Nguyễn Văn Trọng</t>
  </si>
  <si>
    <t>Đào Xuân Bình</t>
  </si>
  <si>
    <t>Nguyễn Thị Bưởng</t>
  </si>
  <si>
    <t>Phạm Tiến Sơn</t>
  </si>
  <si>
    <t>Trần Thị Câm Nhung</t>
  </si>
  <si>
    <t>Đỗ Văn Năm</t>
  </si>
  <si>
    <t>Nguyễn Thanh Tuấn</t>
  </si>
  <si>
    <t>Lê Phúc</t>
  </si>
  <si>
    <t>Dương Thanh Sang</t>
  </si>
  <si>
    <t>Dương Thanh Quí</t>
  </si>
  <si>
    <t>Nguyễn Thị Tường Vi</t>
  </si>
  <si>
    <t>Nguyễn Thanh Điền</t>
  </si>
  <si>
    <t>Vũ Văn Tiến</t>
  </si>
  <si>
    <t>Nguyễn Thị Kiều Em</t>
  </si>
  <si>
    <t>Nguyễn Thị Ánh Tuyết</t>
  </si>
  <si>
    <t>Võ Anh Tuấn</t>
  </si>
  <si>
    <t>Nguyễn Thị Duyên</t>
  </si>
  <si>
    <t>Lê Đặng Ngọc Minh</t>
  </si>
  <si>
    <t>Đào Thị Hồng Phước</t>
  </si>
  <si>
    <t>Điền Đức Sáng</t>
  </si>
  <si>
    <t>Lê Quốc Biên</t>
  </si>
  <si>
    <t>Nguyễn Minh Đức</t>
  </si>
  <si>
    <t>Nguyễn Văn Cường</t>
  </si>
  <si>
    <t>Lê Tiến Trí</t>
  </si>
  <si>
    <t>Cao Đình Hùng</t>
  </si>
  <si>
    <t>Lâm Thị Hồng Việt</t>
  </si>
  <si>
    <t>Quách Văn Hiền</t>
  </si>
  <si>
    <t>Lê Văn Kết</t>
  </si>
  <si>
    <t>Trần Bình Trung</t>
  </si>
  <si>
    <t>Hoàng Văn Năm</t>
  </si>
  <si>
    <t>Nguyễn Thị Leo</t>
  </si>
  <si>
    <t>Kim Văn Tình</t>
  </si>
  <si>
    <t>Ngô Thị Nga</t>
  </si>
  <si>
    <t>Đỗ Thị Hương</t>
  </si>
  <si>
    <t xml:space="preserve">TT THANH BÌNH </t>
  </si>
  <si>
    <t>Đinh thi Lan Anh</t>
  </si>
  <si>
    <t>Hà Duy Việt</t>
  </si>
  <si>
    <t xml:space="preserve">Hồ Thị Thìn </t>
  </si>
  <si>
    <t xml:space="preserve">Vũ Thị Bảy </t>
  </si>
  <si>
    <t xml:space="preserve">Nguyễn Đức Tánh </t>
  </si>
  <si>
    <t>Hà Tấn Hiền</t>
  </si>
  <si>
    <t>Trần Xuân Hiển</t>
  </si>
  <si>
    <t>Phan Anh Vũ</t>
  </si>
  <si>
    <t>Nguyễn Tiến Hành</t>
  </si>
  <si>
    <t xml:space="preserve">Nguyễn Trung Hoàng </t>
  </si>
  <si>
    <t>Bùi Văn Oanh</t>
  </si>
  <si>
    <t>Bùi Đình Dy</t>
  </si>
  <si>
    <t xml:space="preserve">ODT </t>
  </si>
  <si>
    <t xml:space="preserve">Nguyễn Thị Cúc </t>
  </si>
  <si>
    <t xml:space="preserve">Huỳnh Văn Lượng </t>
  </si>
  <si>
    <t>Trần Thị Hương Loan</t>
  </si>
  <si>
    <t>Đoàn Văn Thu</t>
  </si>
  <si>
    <t>Nguyễn Đức Lợi</t>
  </si>
  <si>
    <t>Nguyễn Thị Miền</t>
  </si>
  <si>
    <t>Phạm Quốc Cương</t>
  </si>
  <si>
    <t>Nguyễn Xuân Hải</t>
  </si>
  <si>
    <t>Trần Bá Tuyên</t>
  </si>
  <si>
    <t xml:space="preserve">Nguyễn Thị Nhung </t>
  </si>
  <si>
    <t xml:space="preserve">Nguyễn Xuân Tân </t>
  </si>
  <si>
    <t xml:space="preserve">Nguyễn Ngọc Vinh </t>
  </si>
  <si>
    <t xml:space="preserve">Lê Thị Tuyên </t>
  </si>
  <si>
    <t xml:space="preserve">Trần Văn Canh </t>
  </si>
  <si>
    <t xml:space="preserve">Nguyễn Đức Hải </t>
  </si>
  <si>
    <t>Đỗ Trần Giang</t>
  </si>
  <si>
    <t xml:space="preserve">Trương Quang Phòng </t>
  </si>
  <si>
    <t xml:space="preserve">Hà Văn Giảng </t>
  </si>
  <si>
    <t xml:space="preserve">Trần Khánh Tùng </t>
  </si>
  <si>
    <t>Trần Xuân Thủy</t>
  </si>
  <si>
    <t>Nguyễn Thị Bảy</t>
  </si>
  <si>
    <t>Nguyễn Đức Độ</t>
  </si>
  <si>
    <t>Nguyễn Thị Kim Vân</t>
  </si>
  <si>
    <t>Chế Văn Sao</t>
  </si>
  <si>
    <t>Trần Văn Viển</t>
  </si>
  <si>
    <t>Nguyễn Trọng Kiểm</t>
  </si>
  <si>
    <t>Võ Thị Mừng</t>
  </si>
  <si>
    <t>Dương Quốc Cảnh</t>
  </si>
  <si>
    <t>Vũ Duy Bình</t>
  </si>
  <si>
    <t>Vũ Văn Phương</t>
  </si>
  <si>
    <t>Đoàn Thanh Tân</t>
  </si>
  <si>
    <t xml:space="preserve">Phan Văn Phong </t>
  </si>
  <si>
    <t>Phan Thị Thuỷ</t>
  </si>
  <si>
    <t>Ninh Thị Thu</t>
  </si>
  <si>
    <t>Nguyễn Văn Thăng</t>
  </si>
  <si>
    <t>Giang Mạnh Tiến</t>
  </si>
  <si>
    <t>Phạm Văn Nghe</t>
  </si>
  <si>
    <t>Quách Thị Trinh Ngọc</t>
  </si>
  <si>
    <t>Nguyễn Văn Dinh</t>
  </si>
  <si>
    <t>Nguyễn Chiến Dũng</t>
  </si>
  <si>
    <t>Võ Văn Hiếu</t>
  </si>
  <si>
    <t>Đậu Quang Trung</t>
  </si>
  <si>
    <t>Nguyễn Thị Hiền Lương</t>
  </si>
  <si>
    <t xml:space="preserve">Trần Văn Trưng </t>
  </si>
  <si>
    <t>Đặng Thanh Hòa</t>
  </si>
  <si>
    <t xml:space="preserve">Lâm Mỹ Dung </t>
  </si>
  <si>
    <t>Vũ Văn Khanh</t>
  </si>
  <si>
    <t>Nguyễn Thanh Phương</t>
  </si>
  <si>
    <t>Trần Văn Phú</t>
  </si>
  <si>
    <t>Nguyễn Hoàng Chấm</t>
  </si>
  <si>
    <t>Trần Thị Yến</t>
  </si>
  <si>
    <t>Trần Thị Óng</t>
  </si>
  <si>
    <t>Nguyễn Văn Chiến</t>
  </si>
  <si>
    <t>Trương Quang Phòng</t>
  </si>
  <si>
    <t>Hà Văn Giảng</t>
  </si>
  <si>
    <t>Trần Khánh Tùng</t>
  </si>
  <si>
    <t>Điểu Quan</t>
  </si>
  <si>
    <t>Nguyễn Thị Thanh Hiền</t>
  </si>
  <si>
    <t>Trần Văn Canh</t>
  </si>
  <si>
    <t>Huỳnh Văn Sỉ</t>
  </si>
  <si>
    <t>Huỳnh Thị Kim Anh</t>
  </si>
  <si>
    <t>Phùng Văn Gát</t>
  </si>
  <si>
    <t>Vương Văn Khơi</t>
  </si>
  <si>
    <t>Nguyễn Năm Mâu</t>
  </si>
  <si>
    <t>Nguyễn Lê Ngọc Minh</t>
  </si>
  <si>
    <t xml:space="preserve">VI </t>
  </si>
  <si>
    <t xml:space="preserve">XÃ TÂN TIẾN </t>
  </si>
  <si>
    <t xml:space="preserve">Nguyễn Thị Cảnh </t>
  </si>
  <si>
    <t xml:space="preserve">Đỗ Thị Ngọc Trinh </t>
  </si>
  <si>
    <t>Phạm Thị Trinh</t>
  </si>
  <si>
    <t>Trương Thị Nhơn</t>
  </si>
  <si>
    <t>Nguyễn Trung Hiếu</t>
  </si>
  <si>
    <t xml:space="preserve">Trần Văn Toàn </t>
  </si>
  <si>
    <t xml:space="preserve">Bùi Thanh Thủy </t>
  </si>
  <si>
    <t xml:space="preserve">Trương Văn Chí </t>
  </si>
  <si>
    <t xml:space="preserve">Trần Văn Long </t>
  </si>
  <si>
    <t>Trần Văn Luận</t>
  </si>
  <si>
    <t xml:space="preserve">Huỳnh Thị Hồng </t>
  </si>
  <si>
    <t>Nguyễn Văn Linh</t>
  </si>
  <si>
    <t>Vũ Đức Trường</t>
  </si>
  <si>
    <t>Nguyễn Thành</t>
  </si>
  <si>
    <t>Thượng Thị Chia</t>
  </si>
  <si>
    <t>Lê Văn Ngọt</t>
  </si>
  <si>
    <t>Nguyễn Văn Đở</t>
  </si>
  <si>
    <t>Phạm Thế Sơn</t>
  </si>
  <si>
    <t>Nuyễn Văn Hưng</t>
  </si>
  <si>
    <t>Đặng Duy Phương</t>
  </si>
  <si>
    <t>Trương Thị Mỹ Nhiên</t>
  </si>
  <si>
    <t>Lê Hoàng Thiết</t>
  </si>
  <si>
    <t>Dư Công Hùng</t>
  </si>
  <si>
    <t xml:space="preserve">Lã Minh Tú </t>
  </si>
  <si>
    <t xml:space="preserve">Nguyễn Thị Thu Hiền </t>
  </si>
  <si>
    <t>Nông Văn Kháng</t>
  </si>
  <si>
    <t>Nông Văn Dương</t>
  </si>
  <si>
    <t xml:space="preserve">Trần Phượng Nhung </t>
  </si>
  <si>
    <t>Lê Thị Thanh</t>
  </si>
  <si>
    <t>Hoàng Vũ Mạnh Cương</t>
  </si>
  <si>
    <t>Sển Cẩm Nhất</t>
  </si>
  <si>
    <t>Hoàng Đức Cảnh</t>
  </si>
  <si>
    <t>Triệu Văn Duy</t>
  </si>
  <si>
    <t>Lê Văn Đương</t>
  </si>
  <si>
    <t>Đinh Thị Bé Năm</t>
  </si>
  <si>
    <t>Đào Hữu Thọ</t>
  </si>
  <si>
    <t>Trần Độ Mười</t>
  </si>
  <si>
    <t>Trương Thị Định</t>
  </si>
  <si>
    <t>Trần Văn Bình</t>
  </si>
  <si>
    <t>Thái Hoàng Dũng</t>
  </si>
  <si>
    <t>Đỗ Thị Kim Thúy</t>
  </si>
  <si>
    <t>Bùi Văn Xương</t>
  </si>
  <si>
    <t>Bế Văn Ba</t>
  </si>
  <si>
    <t>Nguyễn Văn Tâm</t>
  </si>
  <si>
    <t>Trần Thị Tường Vi</t>
  </si>
  <si>
    <t>Lã Minh Tú</t>
  </si>
  <si>
    <t>Lại Thị Hải Yến</t>
  </si>
  <si>
    <t>Lã Hồng Việt</t>
  </si>
  <si>
    <t>Nguyễn Ngọc Hiền</t>
  </si>
  <si>
    <t>Lê Tấn Quý</t>
  </si>
  <si>
    <t>Nông Thanh Hùng</t>
  </si>
  <si>
    <t>Cao Quốc Luân</t>
  </si>
  <si>
    <t>Nguyễn Thị Cúc</t>
  </si>
  <si>
    <t>Mã Thị Viên</t>
  </si>
  <si>
    <t>Bùi Thị Luyến</t>
  </si>
  <si>
    <t>Bùi Văn Quỳ</t>
  </si>
  <si>
    <t>Nguyễn Thị Thủy</t>
  </si>
  <si>
    <t>Nguyễn Văn Tiến</t>
  </si>
  <si>
    <t>Trần Đăng Luận</t>
  </si>
  <si>
    <t>Lê Tuấn Anh</t>
  </si>
  <si>
    <t>Phạm Hồng Hải</t>
  </si>
  <si>
    <t>Đỗ Hữu Thành</t>
  </si>
  <si>
    <t>Nguyễn Hữu Tố</t>
  </si>
  <si>
    <t>Nguyễn Ngọc Đức</t>
  </si>
  <si>
    <t>Võ Văn Bình</t>
  </si>
  <si>
    <t>Nguyễn Linh Dương</t>
  </si>
  <si>
    <t>Nguyễn Trung Kiên</t>
  </si>
  <si>
    <t>Lê Văn Dương</t>
  </si>
  <si>
    <t>Trần Đình Tân</t>
  </si>
  <si>
    <t>Dương Nhật Phong</t>
  </si>
  <si>
    <t>Nguyễn Văn Di</t>
  </si>
  <si>
    <t>Trần Thị Nga</t>
  </si>
  <si>
    <t>Bùi Quốc Hồng</t>
  </si>
  <si>
    <t>Bùi Thị Xuân</t>
  </si>
  <si>
    <t>Trần Văn Dũng</t>
  </si>
  <si>
    <t>Hoàng Văn Hùng</t>
  </si>
  <si>
    <t>Nguyễn Thanh Huyền</t>
  </si>
  <si>
    <t>Hoàng Thị Nguyệt</t>
  </si>
  <si>
    <t>Bùi Đăng Cương</t>
  </si>
  <si>
    <t>Trần Minh Hải</t>
  </si>
  <si>
    <t>Lê Quốc Tân</t>
  </si>
  <si>
    <t>Nguyễn Viết Thắng</t>
  </si>
  <si>
    <t>Hồ Hữu Thông</t>
  </si>
  <si>
    <t>Võ Huy Hùng</t>
  </si>
  <si>
    <t>Võ Quốc Trường</t>
  </si>
  <si>
    <t>Lê Hữu Nghĩa</t>
  </si>
  <si>
    <t>Dương Ngọc Tuấn</t>
  </si>
  <si>
    <t>Đào Thị Hoa</t>
  </si>
  <si>
    <t>Nguyễn Văn Hoa</t>
  </si>
  <si>
    <t>Phạm Thị Ngát</t>
  </si>
  <si>
    <t>Nguyễn Thị Ngọc Bích</t>
  </si>
  <si>
    <t>Lê Văn Quốc</t>
  </si>
  <si>
    <t>Nguyễn Thị Thùy Trang</t>
  </si>
  <si>
    <t>Dương Văn Đẹt</t>
  </si>
  <si>
    <t>Cao Đức Thuần</t>
  </si>
  <si>
    <t>Nguyễn Thị Dung</t>
  </si>
  <si>
    <t>Nguyễn Thị Lùng</t>
  </si>
  <si>
    <t>Vương Văn Kim</t>
  </si>
  <si>
    <t>Nguyễn Thị Thu Hà</t>
  </si>
  <si>
    <t>Bùi Văn Sen</t>
  </si>
  <si>
    <t>Bùi Văn Cương</t>
  </si>
  <si>
    <t>Nguyễn Thị Anh Đào</t>
  </si>
  <si>
    <t>Bùi Ngọc Tuấn Anh</t>
  </si>
  <si>
    <t>Nguyễn Thị Mai</t>
  </si>
  <si>
    <t>Nguyễn Tiến Dũng</t>
  </si>
  <si>
    <t>Bà Ngô Nhã Trúc</t>
  </si>
  <si>
    <t xml:space="preserve">Huỳnh Văn Tài </t>
  </si>
  <si>
    <t>Nguyễn Thị Hải Hậu</t>
  </si>
  <si>
    <t>Đặng Thái Hoàng</t>
  </si>
  <si>
    <t>Bà Trần Yến Nhi</t>
  </si>
  <si>
    <t>Đàm Xuân Quý</t>
  </si>
  <si>
    <t>Thái Hoàng Déng</t>
  </si>
  <si>
    <t>Nguyễn Hoàng Hữu</t>
  </si>
  <si>
    <t>Trần Phước Minh</t>
  </si>
  <si>
    <t>Hoàng Văn Kiệm</t>
  </si>
  <si>
    <t>Phạm Đức Ánh</t>
  </si>
  <si>
    <t>Trần Văn Du</t>
  </si>
  <si>
    <t>Nguyễn Thị Hương</t>
  </si>
  <si>
    <t>Nguyễn Đức Dũng</t>
  </si>
  <si>
    <t>ĐặngThị Lệ Hằng</t>
  </si>
  <si>
    <t>Nguyễn Đức Hùng</t>
  </si>
  <si>
    <t>Vũ Đình Dân</t>
  </si>
  <si>
    <t>Nguyễn Thị Phượng</t>
  </si>
  <si>
    <t>Lâm Văn Công</t>
  </si>
  <si>
    <t>Trương Thị Hồng Hoa</t>
  </si>
  <si>
    <t>Trần Trọng Hùng</t>
  </si>
  <si>
    <t>Cao Đình Mạnh</t>
  </si>
  <si>
    <t>Mã Văn Thương</t>
  </si>
  <si>
    <t>Trần Văn Tuân</t>
  </si>
  <si>
    <t xml:space="preserve">Phạm Minh Dương </t>
  </si>
  <si>
    <t xml:space="preserve">Trần Thông </t>
  </si>
  <si>
    <t xml:space="preserve">Cao Đình Phúc </t>
  </si>
  <si>
    <t xml:space="preserve">Cao Đình Tân </t>
  </si>
  <si>
    <t xml:space="preserve">Long Văn Công </t>
  </si>
  <si>
    <t>Nguyễn Hữu Nam</t>
  </si>
  <si>
    <t>Huỳnh Thị Hồng</t>
  </si>
  <si>
    <t xml:space="preserve">Phạm Văn Chính </t>
  </si>
  <si>
    <t>Nguyễn Vũ Thùy Trang</t>
  </si>
  <si>
    <t>Trương Văn Chí</t>
  </si>
  <si>
    <t>Nguyễn Văn Ninh</t>
  </si>
  <si>
    <t>Phạm Văn Thuận</t>
  </si>
  <si>
    <t>Nguyễn Thị Kim Phượng</t>
  </si>
  <si>
    <t>Huỳnh Thanh Đà</t>
  </si>
  <si>
    <t>Bùi Đức Tài</t>
  </si>
  <si>
    <t>Phạm Trung Tuấn</t>
  </si>
  <si>
    <t>Nguyễn Thị Khái</t>
  </si>
  <si>
    <t>Trần Yến Nhi</t>
  </si>
  <si>
    <t>Nguyễn Thị Hải Châu</t>
  </si>
  <si>
    <t>Từ Văn Sang</t>
  </si>
  <si>
    <t>Ngô Nhã Trúc</t>
  </si>
  <si>
    <t>Bùi Văn Năm</t>
  </si>
  <si>
    <t>Trương Văn Bằng</t>
  </si>
  <si>
    <t>Hoàng Minh Thiện</t>
  </si>
  <si>
    <t>Đỗ Thị Bấm</t>
  </si>
  <si>
    <t>Bùi Thị Luyến</t>
  </si>
  <si>
    <t>Lê Thị Lý</t>
  </si>
  <si>
    <t xml:space="preserve">Phan Văn Ngọc </t>
  </si>
  <si>
    <t xml:space="preserve">Võ Văn Anh </t>
  </si>
  <si>
    <t xml:space="preserve">Phạm Thái Vinh </t>
  </si>
  <si>
    <t xml:space="preserve">Nguyễn Trung Hiếu </t>
  </si>
  <si>
    <t xml:space="preserve">Bùi Trung Dũng </t>
  </si>
  <si>
    <t>Hoàng Văn Chiến</t>
  </si>
  <si>
    <t>Lê Thị Bên</t>
  </si>
  <si>
    <t>Nguyễn Trung Hiếu</t>
  </si>
  <si>
    <t>Trần Thị Dung</t>
  </si>
  <si>
    <t>Cao Sỹ Sáu</t>
  </si>
  <si>
    <t>Nguyễn Văn Hưng - Lê Thị Oanh</t>
  </si>
  <si>
    <t>Trần Quốc Tuấn</t>
  </si>
  <si>
    <t>Nguyễn Đăng Lâm</t>
  </si>
  <si>
    <t>Trần Thị Thái</t>
  </si>
  <si>
    <t>Trần Khắc Xứng</t>
  </si>
  <si>
    <t>Nguyễn Khắc Hiếu</t>
  </si>
  <si>
    <t xml:space="preserve">Võ Thị Hương </t>
  </si>
  <si>
    <t>Hoàng Thị Ngân</t>
  </si>
  <si>
    <t>Lê Văn Định</t>
  </si>
  <si>
    <t>Hoàng Chí Huy</t>
  </si>
  <si>
    <t>Lỗ Văn Đại</t>
  </si>
  <si>
    <t>Lưu Văn Định</t>
  </si>
  <si>
    <t>Phan Văn Hà</t>
  </si>
  <si>
    <t>Nguyễn Thị Suốt</t>
  </si>
  <si>
    <t>Lê Văn Mạnh</t>
  </si>
  <si>
    <t>Hồ Thị Lệ</t>
  </si>
  <si>
    <t>Hồ Văn Thiện</t>
  </si>
  <si>
    <t>Đặng Văn Trường</t>
  </si>
  <si>
    <t>Nguyễn Thị Thập</t>
  </si>
  <si>
    <t>Phan Bá Kỳ</t>
  </si>
  <si>
    <t>Phan Văn Hoàng</t>
  </si>
  <si>
    <t>Nguyễn Thị Lụa</t>
  </si>
  <si>
    <t>Cao Văn Thanh</t>
  </si>
  <si>
    <t>Phạm Thị Trúc Phương</t>
  </si>
  <si>
    <t>Phan Trung Nghĩa</t>
  </si>
  <si>
    <t xml:space="preserve">Hoàng Văn Hàm </t>
  </si>
  <si>
    <t>Nguyễn Thế Chiến</t>
  </si>
  <si>
    <t>Nguyễn Thế Sáu</t>
  </si>
  <si>
    <t>Triệu Thị Thẩm</t>
  </si>
  <si>
    <t>Nguyễn Văn Vưởng</t>
  </si>
  <si>
    <t>Trương Văn Thêm</t>
  </si>
  <si>
    <t>Rong Ích Hường</t>
  </si>
  <si>
    <t>Võ Văn Anh</t>
  </si>
  <si>
    <t>Trần Hữu Trung</t>
  </si>
  <si>
    <t>Vũ Tiến Hoàng</t>
  </si>
  <si>
    <t>Nguyễn Tuấn Tú</t>
  </si>
  <si>
    <t>Phạm Thị Thanh</t>
  </si>
  <si>
    <t xml:space="preserve">Lê Thị Lắm </t>
  </si>
  <si>
    <t>Trần Đình Ven</t>
  </si>
  <si>
    <t xml:space="preserve">Dương Lộc </t>
  </si>
  <si>
    <t>Đinh Văn Láng</t>
  </si>
  <si>
    <t>Đỗ Bá Diện</t>
  </si>
  <si>
    <t>Lưu Biên Ải</t>
  </si>
  <si>
    <t>Lưu Minh Trí</t>
  </si>
  <si>
    <t>Nguyễn Thị Thu</t>
  </si>
  <si>
    <t xml:space="preserve">Vũ Ngọc Trường </t>
  </si>
  <si>
    <t>Phạm Văn Nhàn</t>
  </si>
  <si>
    <t>37,46</t>
  </si>
  <si>
    <t>Tạ Thị Thu</t>
  </si>
  <si>
    <t>Nguyễn Khắc Xứng</t>
  </si>
  <si>
    <t>Lê Thanh Bằng</t>
  </si>
  <si>
    <t>Hồ Văn Bạn</t>
  </si>
  <si>
    <t>La Văn Giác</t>
  </si>
  <si>
    <t>Bế Đức Hiếu</t>
  </si>
  <si>
    <t>Thượng Thị Hơn</t>
  </si>
  <si>
    <t>Thượng Văn Trung</t>
  </si>
  <si>
    <t>Hoàng Văn Phàn</t>
  </si>
  <si>
    <t>Đinh Hoàng Tuấn</t>
  </si>
  <si>
    <t>Đăng trọng Nam</t>
  </si>
  <si>
    <t>Hoàng Văn Thiện</t>
  </si>
  <si>
    <t>Dương Lộc</t>
  </si>
  <si>
    <t xml:space="preserve">Trần Văn Phương </t>
  </si>
  <si>
    <t>Đặng Văn Nguyên</t>
  </si>
  <si>
    <t>Nguyễn Thị Cảnh</t>
  </si>
  <si>
    <t>VII</t>
  </si>
  <si>
    <t>XÃ TÂN THÀNH</t>
  </si>
  <si>
    <t>Hoàng Thanh Sơn</t>
  </si>
  <si>
    <t>Nguyễn Minh Thành</t>
  </si>
  <si>
    <t xml:space="preserve">Võ Thị Vân </t>
  </si>
  <si>
    <t xml:space="preserve">Nguyễn Thị Thu Hằng </t>
  </si>
  <si>
    <t>Hồ Mạnh Hùng</t>
  </si>
  <si>
    <t>Phạm Đình Phúc</t>
  </si>
  <si>
    <t>Lê Thị Thủy</t>
  </si>
  <si>
    <t>Huỳnh Văn Xiêm</t>
  </si>
  <si>
    <t>Trần Thị Ngọc Châu</t>
  </si>
  <si>
    <t>Nguyễn Thị Lịch</t>
  </si>
  <si>
    <t>Hồ Thị Kim Hòa</t>
  </si>
  <si>
    <t>Bùi Gia Quát</t>
  </si>
  <si>
    <t>Nguyễn Hoàng Nam</t>
  </si>
  <si>
    <t>Trần Thanh Tuấn</t>
  </si>
  <si>
    <t>Lưu Văn Tong</t>
  </si>
  <si>
    <t>Trần Thị Thuy Thủy</t>
  </si>
  <si>
    <t xml:space="preserve">Phạm Thị Thùy Linh </t>
  </si>
  <si>
    <t xml:space="preserve">Lê Thị Oanh </t>
  </si>
  <si>
    <t xml:space="preserve">Đinh Thị Hoài </t>
  </si>
  <si>
    <t>Phạm Minh Thư</t>
  </si>
  <si>
    <t xml:space="preserve">Trần Văn Phú </t>
  </si>
  <si>
    <t>Bùi Văn Bình</t>
  </si>
  <si>
    <t>Nguyễn Thị Nà</t>
  </si>
  <si>
    <t>Lê Văn Còn</t>
  </si>
  <si>
    <t>Võ Thị Huệ</t>
  </si>
  <si>
    <t>Vũ Thị Ngần</t>
  </si>
  <si>
    <t>Hà Đức Hoàn</t>
  </si>
  <si>
    <t>Chu Thanh Sơn</t>
  </si>
  <si>
    <t>Huỳnh Công Tấn</t>
  </si>
  <si>
    <t>Cao Minh Tuấn</t>
  </si>
  <si>
    <t xml:space="preserve">Lê Thị Kim Em </t>
  </si>
  <si>
    <t>Nguyên Văn Đức</t>
  </si>
  <si>
    <t>Nguyễn Văn Lập</t>
  </si>
  <si>
    <t>Nguyễn T Hồng Xuân</t>
  </si>
  <si>
    <t>Nguyễn Thanh Hảo</t>
  </si>
  <si>
    <t>Lê Quang Viết</t>
  </si>
  <si>
    <t>Bùi Thế Huy</t>
  </si>
  <si>
    <t>Nguyễn Văn Nam</t>
  </si>
  <si>
    <t>Nguyễn Thị Mỹ Dung</t>
  </si>
  <si>
    <t>Nguyễn Văn Trường</t>
  </si>
  <si>
    <t>Nguyễn Tấn Lực</t>
  </si>
  <si>
    <t>Trần Thị Dâng</t>
  </si>
  <si>
    <t xml:space="preserve">Vũ Văn Bảy </t>
  </si>
  <si>
    <t>Điểu Thị Thu Sương</t>
  </si>
  <si>
    <t>Trần Thị Diệp</t>
  </si>
  <si>
    <t>Lê Thị Thuyền</t>
  </si>
  <si>
    <t>Bùi Thanh Minh</t>
  </si>
  <si>
    <t xml:space="preserve">Nguyễn Thái Bình </t>
  </si>
  <si>
    <t xml:space="preserve">Đinh Văn Lăng </t>
  </si>
  <si>
    <t xml:space="preserve">Nguyễn Văn Thanh </t>
  </si>
  <si>
    <t>Võ Thị Phó</t>
  </si>
  <si>
    <t>Hoàng Vĩnh Thanh</t>
  </si>
  <si>
    <t>Nguyễn Thanh Hải</t>
  </si>
  <si>
    <t>Đặng Thị Lệ Hằng</t>
  </si>
  <si>
    <t>NHU CẦU ĐẤT SẢN XUẤT KINH DOANH HỘ GIA ĐÌNH, CÁ NHÂN</t>
  </si>
  <si>
    <t>Lê Biên Cương</t>
  </si>
  <si>
    <t>Hoàng Công Huân</t>
  </si>
  <si>
    <t>Đỗ Văn Thắng</t>
  </si>
  <si>
    <t>Lưu Quang Dũng</t>
  </si>
  <si>
    <t>NHU CẦU ĐẤT THƯƠNG MẠI DỊCH VỤ HỘ GIA ĐÌNH, CÁ NHÂN</t>
  </si>
  <si>
    <t>(Kèm theo Báo số                 TTr-UBND ngày         tháng        năm 2022 của UBND huyện)</t>
  </si>
  <si>
    <t>Địa điểm thực hiện (đến cấp  xã)</t>
  </si>
  <si>
    <t>HUYỆN BÙ ĐỐP</t>
  </si>
  <si>
    <t>Công văn số 3117/BCH-TM ngày 24/11/2021 của Bộ chỉ huy quân sự tỉnh Bình Phước;
Nghị quyết số 09/2021/NQ-HĐND ngày 02/7/2021 của HĐND tỉnh;
Nghị quyết số 17/2021/NQ-HĐND ngày 07/12/2021 HĐND tỉnh;</t>
  </si>
  <si>
    <t>Công văn số 3117/BCH-TM ngày 24/11/2021 của Bộ chỉ huy quân sự tỉnh Bình Phước;
Nghị quyết 149/NQ-CP ngày 13/12/2018.
 Công văn số 1330/UBND-KT ngày 20/5/2019</t>
  </si>
  <si>
    <t>NQ số 47/2017/NQ-HĐND tỉnh ngày 12/12/2017;
Nghị quyết số: 50/2017/NQ-HĐND tỉnh Bình Phước ngày 12/12/2017;</t>
  </si>
  <si>
    <t>Nghị quyết số: 50/2017/NQ-HĐND ngày 12/12/2017 HĐND tỉnh;
Nghị quyết số: 13/2018/NQ-HĐND ngày 14/12/2018 HĐND tỉnh;
Nghị quyết số: 27/2019/NQ-HĐND ngày 16/12/2019 HĐND tỉnh;
Nghị quyết số 22/2020/NQ-HĐND ngày 10/12/2020 của HĐND tỉnh;
Nghị quyết số 17/2021/NQ-HĐND ngày 07/12/2021 của HĐND tỉnh;</t>
  </si>
  <si>
    <t>Quyết định 132/QĐ-UBND ngày 16/01/2014</t>
  </si>
  <si>
    <t>DANH MỤC CÁC CÔNG TRÌNH, DỰ ÁN QUÁ 03 NĂM CHƯA THỰC HIỆN</t>
  </si>
  <si>
    <t>Thửa 36 tờ bản đồ số 24; Thửa 48 tờ bản đồ số 25</t>
  </si>
  <si>
    <t>Võ Thị Bích Hạnh</t>
  </si>
  <si>
    <t>Tờ bản đồ số 27</t>
  </si>
  <si>
    <t>Phạm Hữu Cảnh</t>
  </si>
  <si>
    <t xml:space="preserve">Trần Văn Trường </t>
  </si>
  <si>
    <t>Trần Văn Cường</t>
  </si>
  <si>
    <t>Phạm Thị Hiền</t>
  </si>
  <si>
    <t>Hồ Bá Toàn</t>
  </si>
  <si>
    <t>Nguyễn Trọng Kiểm</t>
  </si>
  <si>
    <t>Huỳnh Thị kim Anh</t>
  </si>
  <si>
    <t>Bùi Mỹ Hạnh</t>
  </si>
  <si>
    <t>Bùi Mỹ Hậu</t>
  </si>
  <si>
    <t>Bùi Thị Bình</t>
  </si>
  <si>
    <t>Bùi Mỹ Hiền</t>
  </si>
  <si>
    <t>Bùi Minh Hạnh</t>
  </si>
  <si>
    <t>Nguyễn Văn Út</t>
  </si>
  <si>
    <t>Lê Văn Quang</t>
  </si>
  <si>
    <t>Lê Hồng Lạc</t>
  </si>
  <si>
    <t>Lê Ngọc Hạnh</t>
  </si>
  <si>
    <t>Trần Thanh Hải</t>
  </si>
  <si>
    <t>Lâm Đồng
Lê Thị Ngọc Diệp
Cùng sử dụng đất với bà Ngô Thị Minh Thu</t>
  </si>
  <si>
    <t>Lê Thị Cẩm Tú</t>
  </si>
  <si>
    <t>Trần Văn Thái</t>
  </si>
  <si>
    <t>Trần Văn Thông</t>
  </si>
  <si>
    <t>Nguyễn Thị Châu</t>
  </si>
  <si>
    <t>Nguyễn Văn Dơi</t>
  </si>
  <si>
    <t>Bùi Thị Thu Thảo</t>
  </si>
  <si>
    <t>Trần Xuân Bảo</t>
  </si>
  <si>
    <t>Huỳnh Thị Kim Loan</t>
  </si>
  <si>
    <t>Phạm Ngọc Sang</t>
  </si>
  <si>
    <t>Lê Đô Na</t>
  </si>
  <si>
    <t>Phạm Ngọc Lực</t>
  </si>
  <si>
    <t>Võ Quốc Khánh</t>
  </si>
  <si>
    <t>Nguyễn Thị Thanh Thủy</t>
  </si>
  <si>
    <t>Hoàng Văn Hưởng</t>
  </si>
  <si>
    <t>Nguyễn Thế Dững</t>
  </si>
  <si>
    <t>Nguyễn Thị Hường</t>
  </si>
  <si>
    <t>Bùi Quang Phú</t>
  </si>
  <si>
    <t>Nguyễn Thị Thi</t>
  </si>
  <si>
    <t>Huỳnh Hiền Muội</t>
  </si>
  <si>
    <t>Nguyễn Thị Kim Hồng</t>
  </si>
  <si>
    <t>Hồ Viết Đồng</t>
  </si>
  <si>
    <t>Lê Thị Diệp</t>
  </si>
  <si>
    <t>Bùi Xuân Mạnh</t>
  </si>
  <si>
    <t>Trần Văn Lập</t>
  </si>
  <si>
    <t>Lê Tấn Minh</t>
  </si>
  <si>
    <t>Dương Thị Hoan</t>
  </si>
  <si>
    <t>Đoàn Văn Hương</t>
  </si>
  <si>
    <t>Chu Văn Díu</t>
  </si>
  <si>
    <t>Phạm Đình Hiến</t>
  </si>
  <si>
    <t>Phạm Viết Bắc</t>
  </si>
  <si>
    <t>Phạm Văn Hùng</t>
  </si>
  <si>
    <t>Mai Văn Nhân</t>
  </si>
  <si>
    <t>Nguyễn Thế Dương</t>
  </si>
  <si>
    <t>Mai Thị Bích Vân</t>
  </si>
  <si>
    <t>Công văn số 3117/BCH-TM ngày 24/11/2021 của Bộ chỉ huy quân sự tỉnh Bình Phước;
Nghị quyết 149/NQ-CP ngày 13/12/2018
Công văn số 1330/UBND-KT ngày 20/5/2019</t>
  </si>
  <si>
    <t>Loại đất sử dụng</t>
  </si>
  <si>
    <t>Phạm Thị Duyên</t>
  </si>
  <si>
    <t>Bùi Thị Được</t>
  </si>
  <si>
    <t>Công văn số 522/STNMT-CCQLĐĐ ngày 13/3/2023 của Sở Tài nguyên và Môi trường tỉnh Bình Phước</t>
  </si>
  <si>
    <t>Trong đó: Đất trồng lúa còn lại</t>
  </si>
  <si>
    <t>Nâng cấp, mở rộng đường ĐT 759B (từ đồn biên phòng Hoàng Diệu đi sông măng qua cửa khẩu Hoàng Diệu)</t>
  </si>
  <si>
    <t>Hưng Phước;  Phước Thiện</t>
  </si>
  <si>
    <t>Hưng Phước; Phước Thiện</t>
  </si>
  <si>
    <t>Trần Thị Dùng</t>
  </si>
  <si>
    <t>Nguyễn Thanh Hòa</t>
  </si>
  <si>
    <t>Trần Thị Thu Thủy</t>
  </si>
  <si>
    <t>Điểm Mem</t>
  </si>
  <si>
    <t>Sổ độc lập</t>
  </si>
  <si>
    <t>Nguyễn Duy Huy</t>
  </si>
  <si>
    <t>Phạm Văn Đô</t>
  </si>
  <si>
    <t>Tống Thị Lý</t>
  </si>
  <si>
    <t xml:space="preserve">Vũ Thị Hạnh </t>
  </si>
  <si>
    <t>Nguyễn Thanh Bình</t>
  </si>
  <si>
    <t>Huỳnh Văn Sự</t>
  </si>
  <si>
    <t>Huỳnh Thanh Bảo Ngọc</t>
  </si>
  <si>
    <t>Bùi Phước Cường</t>
  </si>
  <si>
    <t>Trần Quốc Thái</t>
  </si>
  <si>
    <t>Vũ Thành Luân</t>
  </si>
  <si>
    <t>Nguyễn Văn Tin</t>
  </si>
  <si>
    <t>Đặng Quang Việt</t>
  </si>
  <si>
    <t>Châu Vũ Tuấn</t>
  </si>
  <si>
    <t>Nguyễn Văn Đường</t>
  </si>
  <si>
    <t>Nguyễn Thị Luyến</t>
  </si>
  <si>
    <t xml:space="preserve">Phạm Đình Tòng </t>
  </si>
  <si>
    <t xml:space="preserve">Trần Đức Hùng </t>
  </si>
  <si>
    <t xml:space="preserve">Nguyễn Tiến Hành </t>
  </si>
  <si>
    <t xml:space="preserve">Nguyễn Tiến Thành </t>
  </si>
  <si>
    <t xml:space="preserve">Huỳnh Thanh Trọng </t>
  </si>
  <si>
    <t xml:space="preserve">Lý Minh Vũ </t>
  </si>
  <si>
    <t>V</t>
  </si>
  <si>
    <t>Nguyễn Phương Khoa</t>
  </si>
  <si>
    <t>Điểu Cần</t>
  </si>
  <si>
    <t>Nguyễn Thị Mãng</t>
  </si>
  <si>
    <t>Phạm Đức Tôn</t>
  </si>
  <si>
    <t>Đinh Hồng Quảng - Trịnh Thị Mến</t>
  </si>
  <si>
    <t>Bù Đốp, năm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</si>
</sst>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_(* \(#,##0\);_(* &quot;-&quot;_);_(@_)"/>
    <numFmt numFmtId="44" formatCode="_(&quot;$&quot;* #,##0.00_);_(&quot;$&quot;* \(#,##0.00\);_(&quot;$&quot;* &quot;-&quot;??_);_(@_)"/>
    <numFmt numFmtId="43" formatCode="_(* #,##0.00_);_(* \(#,##0.00\);_(* &quot;-&quot;??_);_(@_)"/>
    <numFmt numFmtId="164" formatCode="_-* #,##0.00\ _₫_-;\-* #,##0.00\ _₫_-;_-* &quot;-&quot;??\ _₫_-;_-@_-"/>
    <numFmt numFmtId="165" formatCode="_(* #,##0_);_(* \(#,##0\);_(* &quot;-&quot;??_);_(@_)"/>
    <numFmt numFmtId="166" formatCode="0_);\(0\)"/>
    <numFmt numFmtId="167" formatCode="_(* #,##0.000_);_(* \(#,##0.000\);_(* &quot;-&quot;??_);_(@_)"/>
    <numFmt numFmtId="168" formatCode="#,##0.0"/>
    <numFmt numFmtId="169" formatCode="_(* #,##0.0_);_(* \(#,##0.0\);_(* &quot;-&quot;??_);_(@_)"/>
    <numFmt numFmtId="170" formatCode="0.0"/>
    <numFmt numFmtId="171" formatCode="#,##0.00_);\-#,##0.00"/>
    <numFmt numFmtId="172" formatCode="0.000"/>
    <numFmt numFmtId="173" formatCode="0.00;[Red]0.00"/>
    <numFmt numFmtId="174" formatCode="0.00_);\(0.00\)"/>
  </numFmts>
  <fonts count="151">
    <font>
      <sz val="10"/>
      <name val="Arial"/>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b/>
      <sz val="12"/>
      <name val="Arial"/>
      <family val="2"/>
    </font>
    <font>
      <b/>
      <sz val="10"/>
      <name val="Arial"/>
      <family val="2"/>
    </font>
    <font>
      <b/>
      <sz val="10"/>
      <name val="Times New Roman"/>
      <family val="1"/>
    </font>
    <font>
      <b/>
      <sz val="11"/>
      <name val="Times New Roman"/>
      <family val="1"/>
    </font>
    <font>
      <b/>
      <sz val="12"/>
      <name val="Times New Roman"/>
      <family val="1"/>
    </font>
    <font>
      <sz val="10"/>
      <name val="Times New Roman"/>
      <family val="1"/>
    </font>
    <font>
      <i/>
      <sz val="12"/>
      <name val="Times New Roman"/>
      <family val="1"/>
    </font>
    <font>
      <sz val="12"/>
      <name val="Times New Roman"/>
      <family val="1"/>
    </font>
    <font>
      <sz val="11"/>
      <name val="Times New Roman"/>
      <family val="1"/>
    </font>
    <font>
      <sz val="11"/>
      <name val="Arial"/>
      <family val="2"/>
    </font>
    <font>
      <sz val="7"/>
      <name val="Arial"/>
      <family val="2"/>
    </font>
    <font>
      <i/>
      <sz val="11"/>
      <name val="Arial"/>
      <family val="2"/>
    </font>
    <font>
      <sz val="10"/>
      <name val=".VnArial Narrow"/>
      <family val="2"/>
    </font>
    <font>
      <sz val="6"/>
      <name val="Arial"/>
      <family val="2"/>
    </font>
    <font>
      <sz val="8"/>
      <name val=".VnArial Narrow"/>
      <family val="2"/>
    </font>
    <font>
      <b/>
      <sz val="8"/>
      <name val=".VnArial Narrow"/>
      <family val="2"/>
    </font>
    <font>
      <b/>
      <i/>
      <sz val="10"/>
      <name val="Times New Roman"/>
      <family val="1"/>
    </font>
    <font>
      <i/>
      <sz val="10"/>
      <name val="Times New Roman"/>
      <family val="1"/>
    </font>
    <font>
      <b/>
      <sz val="6"/>
      <name val=".VnArial"/>
      <family val="2"/>
    </font>
    <font>
      <b/>
      <sz val="13"/>
      <name val="Times New Roman"/>
      <family val="1"/>
    </font>
    <font>
      <b/>
      <sz val="10"/>
      <name val=".VnArial Narrow"/>
      <family val="2"/>
    </font>
    <font>
      <b/>
      <sz val="10"/>
      <name val=".VnArialH"/>
      <family val="2"/>
    </font>
    <font>
      <sz val="7"/>
      <name val=".VnArial"/>
      <family val="2"/>
    </font>
    <font>
      <sz val="7"/>
      <name val=".VnArial Narrow"/>
      <family val="2"/>
    </font>
    <font>
      <b/>
      <sz val="10"/>
      <color rgb="FFFF0000"/>
      <name val="Times New Roman"/>
      <family val="1"/>
    </font>
    <font>
      <b/>
      <sz val="9"/>
      <name val=".VnArial Narrow"/>
      <family val="2"/>
    </font>
    <font>
      <sz val="9"/>
      <name val=".VnArial Narrow"/>
      <family val="2"/>
    </font>
    <font>
      <sz val="10"/>
      <color rgb="FFFF0000"/>
      <name val="Times New Roman"/>
      <family val="1"/>
    </font>
    <font>
      <i/>
      <sz val="10"/>
      <color rgb="FFFF0000"/>
      <name val="Times New Roman"/>
      <family val="1"/>
    </font>
    <font>
      <b/>
      <sz val="9"/>
      <color rgb="FFFF0000"/>
      <name val=".VnArial Narrow"/>
      <family val="2"/>
    </font>
    <font>
      <sz val="12"/>
      <color rgb="FFFF0000"/>
      <name val="Times New Roman"/>
      <family val="1"/>
    </font>
    <font>
      <sz val="8"/>
      <color rgb="FFFF0000"/>
      <name val=".VnArial Narrow"/>
      <family val="2"/>
    </font>
    <font>
      <b/>
      <sz val="9"/>
      <color indexed="14"/>
      <name val=".VnArial Narrow"/>
      <family val="2"/>
    </font>
    <font>
      <sz val="8"/>
      <name val=".VnArial"/>
      <family val="2"/>
    </font>
    <font>
      <b/>
      <sz val="8"/>
      <name val=".VnArial"/>
      <family val="2"/>
    </font>
    <font>
      <sz val="10"/>
      <name val=".VnArial"/>
      <family val="2"/>
    </font>
    <font>
      <i/>
      <sz val="7"/>
      <name val=".VnArial Narrow"/>
      <family val="2"/>
    </font>
    <font>
      <sz val="9"/>
      <color indexed="14"/>
      <name val=".VnArial Narrow"/>
      <family val="2"/>
    </font>
    <font>
      <i/>
      <sz val="8"/>
      <name val=".VnArial Narrow"/>
      <family val="2"/>
    </font>
    <font>
      <sz val="12"/>
      <name val="Arial"/>
      <family val="2"/>
    </font>
    <font>
      <b/>
      <i/>
      <sz val="13"/>
      <name val="Arial"/>
      <family val="2"/>
    </font>
    <font>
      <b/>
      <i/>
      <sz val="13"/>
      <color indexed="12"/>
      <name val="Arial"/>
      <family val="2"/>
    </font>
    <font>
      <sz val="13"/>
      <name val="Arial"/>
      <family val="2"/>
    </font>
    <font>
      <sz val="13"/>
      <color indexed="12"/>
      <name val="Arial"/>
      <family val="2"/>
    </font>
    <font>
      <b/>
      <sz val="10"/>
      <color indexed="17"/>
      <name val="Arial"/>
      <family val="2"/>
    </font>
    <font>
      <b/>
      <sz val="14"/>
      <name val="Times New Roman"/>
      <family val="1"/>
    </font>
    <font>
      <sz val="13"/>
      <name val="Times New Roman"/>
      <family val="1"/>
    </font>
    <font>
      <sz val="13"/>
      <color indexed="10"/>
      <name val="Times New Roman"/>
      <family val="1"/>
    </font>
    <font>
      <sz val="13"/>
      <color indexed="12"/>
      <name val="Times New Roman"/>
      <family val="1"/>
    </font>
    <font>
      <b/>
      <sz val="12"/>
      <color indexed="17"/>
      <name val="Times New Roman"/>
      <family val="1"/>
    </font>
    <font>
      <b/>
      <sz val="12"/>
      <color indexed="17"/>
      <name val="Arial"/>
      <family val="2"/>
    </font>
    <font>
      <b/>
      <sz val="13"/>
      <color indexed="12"/>
      <name val="Times New Roman"/>
      <family val="1"/>
    </font>
    <font>
      <sz val="14"/>
      <name val="Times New Roman"/>
      <family val="1"/>
    </font>
    <font>
      <sz val="8"/>
      <name val="Times New Roman"/>
      <family val="1"/>
    </font>
    <font>
      <sz val="9"/>
      <name val="Times New Roman"/>
      <family val="1"/>
    </font>
    <font>
      <b/>
      <sz val="9"/>
      <name val="Times New Roman"/>
      <family val="1"/>
    </font>
    <font>
      <sz val="9"/>
      <color rgb="FFFF0000"/>
      <name val="Times New Roman"/>
      <family val="1"/>
    </font>
    <font>
      <sz val="10"/>
      <color rgb="FF0000FF"/>
      <name val="Times New Roman"/>
      <family val="1"/>
    </font>
    <font>
      <sz val="10"/>
      <color rgb="FFFF0000"/>
      <name val="Arial"/>
      <family val="2"/>
    </font>
    <font>
      <sz val="12"/>
      <color theme="1"/>
      <name val="Cambria"/>
      <family val="1"/>
      <scheme val="major"/>
    </font>
    <font>
      <sz val="12"/>
      <color rgb="FF0000FF"/>
      <name val="Times New Roman"/>
      <family val="1"/>
    </font>
    <font>
      <sz val="8"/>
      <name val="Arial"/>
      <family val="2"/>
    </font>
    <font>
      <b/>
      <sz val="8"/>
      <name val="Arial"/>
      <family val="2"/>
    </font>
    <font>
      <i/>
      <sz val="11"/>
      <name val="Times New Roman"/>
      <family val="1"/>
    </font>
    <font>
      <i/>
      <sz val="14"/>
      <name val="Times New Roman"/>
      <family val="1"/>
    </font>
    <font>
      <b/>
      <i/>
      <sz val="12"/>
      <name val="Times New Roman"/>
      <family val="1"/>
    </font>
    <font>
      <b/>
      <i/>
      <sz val="10"/>
      <name val=".VnArial Narrow"/>
      <family val="2"/>
    </font>
    <font>
      <sz val="12"/>
      <name val="¹UAAA¼"/>
      <charset val="129"/>
    </font>
    <font>
      <b/>
      <u/>
      <sz val="14"/>
      <color indexed="8"/>
      <name val=".VnBook-AntiquaH"/>
      <family val="2"/>
    </font>
    <font>
      <sz val="10"/>
      <name val="Arial"/>
      <family val="2"/>
    </font>
    <font>
      <sz val="12"/>
      <name val="바탕체"/>
      <charset val="134"/>
    </font>
    <font>
      <sz val="10"/>
      <name val="Arial"/>
      <family val="2"/>
    </font>
    <font>
      <b/>
      <i/>
      <sz val="14"/>
      <name val="Times New Roman"/>
      <family val="1"/>
    </font>
    <font>
      <b/>
      <sz val="13"/>
      <color rgb="FFFF0000"/>
      <name val="Times New Roman"/>
      <family val="1"/>
    </font>
    <font>
      <sz val="7"/>
      <color rgb="FFFF0000"/>
      <name val=".VnArial Narrow"/>
      <family val="2"/>
    </font>
    <font>
      <sz val="13"/>
      <color rgb="FFFF0000"/>
      <name val="Arial"/>
      <family val="2"/>
    </font>
    <font>
      <i/>
      <sz val="8"/>
      <name val=".VnArial"/>
      <family val="2"/>
    </font>
    <font>
      <b/>
      <sz val="11"/>
      <color rgb="FFFF0000"/>
      <name val="Arial"/>
      <family val="2"/>
    </font>
    <font>
      <b/>
      <sz val="14"/>
      <name val="Arial"/>
      <family val="2"/>
    </font>
    <font>
      <i/>
      <sz val="10"/>
      <color rgb="FFFF0000"/>
      <name val="Arial"/>
      <family val="2"/>
    </font>
    <font>
      <i/>
      <sz val="7"/>
      <color rgb="FFFF0000"/>
      <name val=".VnArial Narrow"/>
      <family val="2"/>
    </font>
    <font>
      <b/>
      <sz val="8"/>
      <name val="Times New Roman"/>
      <family val="1"/>
    </font>
    <font>
      <i/>
      <sz val="8"/>
      <name val="Times New Roman"/>
      <family val="1"/>
    </font>
    <font>
      <sz val="11"/>
      <color indexed="8"/>
      <name val="Arial"/>
      <family val="2"/>
    </font>
    <font>
      <sz val="10"/>
      <name val="Arial"/>
      <family val="2"/>
    </font>
    <font>
      <sz val="9"/>
      <name val="Arial"/>
      <family val="2"/>
    </font>
    <font>
      <b/>
      <i/>
      <sz val="9"/>
      <name val="Arial"/>
      <family val="2"/>
    </font>
    <font>
      <b/>
      <sz val="9"/>
      <name val="Arial"/>
      <family val="2"/>
    </font>
    <font>
      <b/>
      <sz val="12"/>
      <color rgb="FFFF0000"/>
      <name val="Times New Roman"/>
      <family val="1"/>
    </font>
    <font>
      <sz val="11"/>
      <color theme="1"/>
      <name val="Times New Roman"/>
      <family val="1"/>
    </font>
    <font>
      <b/>
      <i/>
      <sz val="11"/>
      <color theme="1"/>
      <name val="Times New Roman"/>
      <family val="1"/>
    </font>
    <font>
      <b/>
      <sz val="11"/>
      <color theme="1"/>
      <name val="Times New Roman"/>
      <family val="1"/>
    </font>
    <font>
      <sz val="8"/>
      <color rgb="FFFF0000"/>
      <name val="Times New Roman"/>
      <family val="1"/>
    </font>
    <font>
      <sz val="10"/>
      <color theme="1"/>
      <name val="Times New Roman"/>
      <family val="1"/>
    </font>
    <font>
      <sz val="13"/>
      <color rgb="FFFF0000"/>
      <name val="Times New Roman"/>
      <family val="1"/>
    </font>
    <font>
      <i/>
      <sz val="12"/>
      <color rgb="FFFF0000"/>
      <name val="Times New Roman"/>
      <family val="1"/>
    </font>
    <font>
      <b/>
      <sz val="10"/>
      <color rgb="FFFF0000"/>
      <name val="Arial"/>
      <family val="2"/>
    </font>
    <font>
      <b/>
      <sz val="14"/>
      <color rgb="FFFF0000"/>
      <name val="Times New Roman"/>
      <family val="1"/>
    </font>
    <font>
      <sz val="8"/>
      <color rgb="FFFF0000"/>
      <name val=".VnArial"/>
      <family val="2"/>
    </font>
    <font>
      <sz val="12"/>
      <color rgb="FFFF0000"/>
      <name val="Arial"/>
      <family val="2"/>
    </font>
    <font>
      <b/>
      <sz val="12"/>
      <color rgb="FFFF0000"/>
      <name val="Arial"/>
      <family val="2"/>
    </font>
    <font>
      <b/>
      <i/>
      <sz val="13"/>
      <color rgb="FFFF0000"/>
      <name val="Arial"/>
      <family val="2"/>
    </font>
    <font>
      <sz val="12"/>
      <color rgb="FFFF0000"/>
      <name val="Cambria"/>
      <family val="1"/>
      <scheme val="major"/>
    </font>
    <font>
      <b/>
      <sz val="9"/>
      <color rgb="FFFF0000"/>
      <name val="Times New Roman"/>
      <family val="1"/>
    </font>
    <font>
      <b/>
      <sz val="14"/>
      <color rgb="FFFF0000"/>
      <name val="Arial"/>
      <family val="2"/>
    </font>
    <font>
      <b/>
      <sz val="14"/>
      <color theme="1"/>
      <name val="Times New Roman"/>
      <family val="1"/>
    </font>
    <font>
      <b/>
      <sz val="12"/>
      <color theme="1"/>
      <name val="Times New Roman"/>
      <family val="1"/>
    </font>
    <font>
      <sz val="12"/>
      <color theme="1"/>
      <name val="Times New Roman"/>
      <family val="1"/>
    </font>
    <font>
      <i/>
      <sz val="12"/>
      <color theme="1"/>
      <name val="Times New Roman"/>
      <family val="1"/>
    </font>
    <font>
      <sz val="12"/>
      <name val="VNI-Times"/>
    </font>
    <font>
      <b/>
      <i/>
      <sz val="12"/>
      <color theme="1"/>
      <name val="Times New Roman"/>
      <family val="1"/>
    </font>
    <font>
      <sz val="11"/>
      <color theme="1"/>
      <name val="Calibri"/>
      <family val="2"/>
      <charset val="163"/>
      <scheme val="minor"/>
    </font>
    <font>
      <sz val="11"/>
      <color indexed="8"/>
      <name val="Calibri"/>
      <family val="2"/>
    </font>
    <font>
      <i/>
      <sz val="14"/>
      <color theme="1"/>
      <name val="Times New Roman"/>
      <family val="1"/>
    </font>
    <font>
      <i/>
      <sz val="12"/>
      <color rgb="FF0000FF"/>
      <name val="Times New Roman"/>
      <family val="1"/>
    </font>
    <font>
      <sz val="12"/>
      <color theme="1"/>
      <name val="Calibri"/>
      <family val="2"/>
      <scheme val="minor"/>
    </font>
    <font>
      <sz val="12"/>
      <name val=".VnTime"/>
      <family val="2"/>
    </font>
    <font>
      <sz val="12"/>
      <name val="Calibri"/>
      <family val="2"/>
      <scheme val="minor"/>
    </font>
    <font>
      <sz val="12"/>
      <name val="Tii"/>
    </font>
    <font>
      <b/>
      <sz val="16"/>
      <name val="Times New Roman"/>
      <family val="1"/>
    </font>
    <font>
      <b/>
      <sz val="20"/>
      <name val="Times New Roman"/>
      <family val="1"/>
    </font>
    <font>
      <sz val="12"/>
      <name val="VNTime"/>
    </font>
    <font>
      <b/>
      <sz val="12"/>
      <name val="VNTime"/>
    </font>
    <font>
      <sz val="10"/>
      <name val="VNTime"/>
    </font>
    <font>
      <sz val="11"/>
      <color rgb="FF000000"/>
      <name val="Calibri"/>
      <family val="2"/>
    </font>
    <font>
      <b/>
      <sz val="14"/>
      <name val=".VnTimeH"/>
      <family val="2"/>
    </font>
    <font>
      <b/>
      <sz val="16"/>
      <name val="Arial"/>
      <family val="2"/>
    </font>
    <font>
      <b/>
      <sz val="18"/>
      <name val="Times New Roman"/>
      <family val="1"/>
    </font>
    <font>
      <sz val="14"/>
      <name val=".VnTime"/>
      <family val="2"/>
    </font>
    <font>
      <b/>
      <sz val="15"/>
      <name val="Times New Roman"/>
      <family val="1"/>
    </font>
    <font>
      <b/>
      <sz val="11"/>
      <color theme="1"/>
      <name val="Calibri"/>
      <family val="2"/>
      <scheme val="minor"/>
    </font>
    <font>
      <sz val="12"/>
      <color theme="1"/>
      <name val="VNI-Times"/>
    </font>
    <font>
      <b/>
      <i/>
      <sz val="13"/>
      <name val="Times New Roman"/>
      <family val="1"/>
    </font>
    <font>
      <sz val="8"/>
      <name val="Arial"/>
      <charset val="134"/>
    </font>
  </fonts>
  <fills count="1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C000"/>
        <bgColor indexed="64"/>
      </patternFill>
    </fill>
    <fill>
      <patternFill patternType="solid">
        <fgColor rgb="FF92D050"/>
        <bgColor indexed="64"/>
      </patternFill>
    </fill>
    <fill>
      <patternFill patternType="solid">
        <fgColor indexed="47"/>
        <bgColor indexed="64"/>
      </patternFill>
    </fill>
    <fill>
      <patternFill patternType="solid">
        <fgColor indexed="13"/>
        <bgColor indexed="64"/>
      </patternFill>
    </fill>
    <fill>
      <patternFill patternType="solid">
        <fgColor rgb="FF00B0F0"/>
        <bgColor indexed="64"/>
      </patternFill>
    </fill>
    <fill>
      <patternFill patternType="solid">
        <fgColor indexed="22"/>
        <bgColor indexed="64"/>
      </patternFill>
    </fill>
    <fill>
      <patternFill patternType="solid">
        <fgColor rgb="FF0000FF"/>
        <bgColor indexed="64"/>
      </patternFill>
    </fill>
    <fill>
      <patternFill patternType="solid">
        <fgColor theme="4" tint="0.39997558519241921"/>
        <bgColor indexed="64"/>
      </patternFill>
    </fill>
    <fill>
      <patternFill patternType="solid">
        <fgColor rgb="FF0070C0"/>
        <bgColor indexed="64"/>
      </patternFill>
    </fill>
    <fill>
      <patternFill patternType="solid">
        <fgColor rgb="FFFF0000"/>
        <bgColor indexed="64"/>
      </patternFill>
    </fill>
  </fills>
  <borders count="43">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hair">
        <color auto="1"/>
      </top>
      <bottom style="hair">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bottom/>
      <diagonal/>
    </border>
    <border>
      <left/>
      <right/>
      <top/>
      <bottom style="thin">
        <color auto="1"/>
      </bottom>
      <diagonal/>
    </border>
    <border>
      <left style="thin">
        <color auto="1"/>
      </left>
      <right/>
      <top style="thin">
        <color auto="1"/>
      </top>
      <bottom/>
      <diagonal/>
    </border>
    <border>
      <left/>
      <right style="medium">
        <color auto="1"/>
      </right>
      <top/>
      <bottom style="medium">
        <color auto="1"/>
      </bottom>
      <diagonal/>
    </border>
    <border>
      <left style="double">
        <color indexed="64"/>
      </left>
      <right style="double">
        <color indexed="64"/>
      </right>
      <top/>
      <bottom style="medium">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medium">
        <color indexed="64"/>
      </bottom>
      <diagonal/>
    </border>
    <border>
      <left/>
      <right style="double">
        <color indexed="64"/>
      </right>
      <top/>
      <bottom style="medium">
        <color indexed="64"/>
      </bottom>
      <diagonal/>
    </border>
    <border>
      <left style="thin">
        <color auto="1"/>
      </left>
      <right style="thin">
        <color auto="1"/>
      </right>
      <top style="hair">
        <color auto="1"/>
      </top>
      <bottom style="medium">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double">
        <color indexed="64"/>
      </left>
      <right style="double">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right style="medium">
        <color indexed="64"/>
      </right>
      <top/>
      <bottom style="double">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s>
  <cellStyleXfs count="87">
    <xf numFmtId="0" fontId="0" fillId="0" borderId="0"/>
    <xf numFmtId="43" fontId="88" fillId="0" borderId="0" applyFont="0" applyFill="0" applyBorder="0" applyAlignment="0" applyProtection="0"/>
    <xf numFmtId="0" fontId="85" fillId="10" borderId="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applyFont="0" applyFill="0" applyBorder="0" applyAlignment="0" applyProtection="0"/>
    <xf numFmtId="0" fontId="84" fillId="0" borderId="0"/>
    <xf numFmtId="0" fontId="84" fillId="0" borderId="0"/>
    <xf numFmtId="0" fontId="87" fillId="0" borderId="0" applyFont="0" applyFill="0" applyBorder="0" applyAlignment="0" applyProtection="0"/>
    <xf numFmtId="0" fontId="87" fillId="0" borderId="0" applyFont="0" applyFill="0" applyBorder="0" applyAlignment="0" applyProtection="0"/>
    <xf numFmtId="0" fontId="86" fillId="0" borderId="0"/>
    <xf numFmtId="43" fontId="86" fillId="0" borderId="0" applyFont="0" applyFill="0" applyBorder="0" applyAlignment="0" applyProtection="0"/>
    <xf numFmtId="0" fontId="100" fillId="0" borderId="0"/>
    <xf numFmtId="0" fontId="86"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86" fillId="0" borderId="0"/>
    <xf numFmtId="44" fontId="86" fillId="0" borderId="0" applyFont="0" applyFill="0" applyBorder="0" applyAlignment="0" applyProtection="0"/>
    <xf numFmtId="0" fontId="86" fillId="0" borderId="0"/>
    <xf numFmtId="0" fontId="86" fillId="0" borderId="0"/>
    <xf numFmtId="0" fontId="86" fillId="0" borderId="0"/>
    <xf numFmtId="0" fontId="100" fillId="0" borderId="0"/>
    <xf numFmtId="0" fontId="100" fillId="0" borderId="0"/>
    <xf numFmtId="0" fontId="100" fillId="0" borderId="0"/>
    <xf numFmtId="0" fontId="86" fillId="0" borderId="0"/>
    <xf numFmtId="0" fontId="15" fillId="0" borderId="0"/>
    <xf numFmtId="0" fontId="14" fillId="0" borderId="0"/>
    <xf numFmtId="43" fontId="86" fillId="0" borderId="0" applyFont="0" applyFill="0" applyBorder="0" applyAlignment="0" applyProtection="0"/>
    <xf numFmtId="0" fontId="13" fillId="0" borderId="0"/>
    <xf numFmtId="0" fontId="12"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126" fillId="0" borderId="0"/>
    <xf numFmtId="0" fontId="86" fillId="0" borderId="0"/>
    <xf numFmtId="0" fontId="11" fillId="0" borderId="0"/>
    <xf numFmtId="0" fontId="10" fillId="0" borderId="0"/>
    <xf numFmtId="0" fontId="10" fillId="0" borderId="0"/>
    <xf numFmtId="0" fontId="128" fillId="0" borderId="0"/>
    <xf numFmtId="43" fontId="129" fillId="0" borderId="0" applyFont="0" applyFill="0" applyBorder="0" applyAlignment="0" applyProtection="0"/>
    <xf numFmtId="0" fontId="86" fillId="0" borderId="0"/>
    <xf numFmtId="0" fontId="10" fillId="0" borderId="0"/>
    <xf numFmtId="0" fontId="86" fillId="0" borderId="0"/>
    <xf numFmtId="0" fontId="9" fillId="0" borderId="0"/>
    <xf numFmtId="0" fontId="7" fillId="0" borderId="0"/>
    <xf numFmtId="0" fontId="6" fillId="0" borderId="0"/>
    <xf numFmtId="0" fontId="5" fillId="0" borderId="0"/>
    <xf numFmtId="0" fontId="132" fillId="0" borderId="0"/>
    <xf numFmtId="0" fontId="86" fillId="0" borderId="0"/>
    <xf numFmtId="0" fontId="86" fillId="0" borderId="0"/>
    <xf numFmtId="43" fontId="132" fillId="0" borderId="0" applyFont="0" applyFill="0" applyBorder="0" applyAlignment="0" applyProtection="0"/>
    <xf numFmtId="0" fontId="133" fillId="0" borderId="0"/>
    <xf numFmtId="0" fontId="4" fillId="0" borderId="0"/>
    <xf numFmtId="0" fontId="4" fillId="0" borderId="0"/>
    <xf numFmtId="0" fontId="4" fillId="0" borderId="0"/>
    <xf numFmtId="43" fontId="4" fillId="0" borderId="0" applyFont="0" applyFill="0" applyBorder="0" applyAlignment="0" applyProtection="0"/>
    <xf numFmtId="0" fontId="141" fillId="0" borderId="0" applyNumberFormat="0" applyBorder="0" applyProtection="0"/>
    <xf numFmtId="0" fontId="3"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cellStyleXfs>
  <cellXfs count="1488">
    <xf numFmtId="0" fontId="0" fillId="0" borderId="0" xfId="0"/>
    <xf numFmtId="43" fontId="22" fillId="0" borderId="2" xfId="1" applyFont="1" applyFill="1" applyBorder="1" applyAlignment="1">
      <alignment horizontal="right" vertical="center"/>
    </xf>
    <xf numFmtId="43" fontId="75" fillId="9" borderId="2" xfId="1" applyFont="1" applyFill="1" applyBorder="1"/>
    <xf numFmtId="0" fontId="22" fillId="0" borderId="0" xfId="0" applyFont="1"/>
    <xf numFmtId="0" fontId="24" fillId="0" borderId="2" xfId="0" applyFont="1" applyBorder="1" applyAlignment="1">
      <alignment horizontal="left" vertical="center"/>
    </xf>
    <xf numFmtId="43" fontId="42" fillId="2" borderId="2" xfId="0" applyNumberFormat="1" applyFont="1" applyFill="1" applyBorder="1" applyAlignment="1">
      <alignment horizontal="right" vertical="center"/>
    </xf>
    <xf numFmtId="43" fontId="49" fillId="2" borderId="2" xfId="0" applyNumberFormat="1" applyFont="1" applyFill="1" applyBorder="1" applyAlignment="1">
      <alignment horizontal="right" vertical="center"/>
    </xf>
    <xf numFmtId="43" fontId="43" fillId="2" borderId="2" xfId="0" applyNumberFormat="1" applyFont="1" applyFill="1" applyBorder="1" applyAlignment="1">
      <alignment horizontal="right" vertical="center"/>
    </xf>
    <xf numFmtId="43" fontId="54" fillId="2" borderId="2" xfId="0" applyNumberFormat="1" applyFont="1" applyFill="1" applyBorder="1" applyAlignment="1">
      <alignment horizontal="right" vertical="center"/>
    </xf>
    <xf numFmtId="0" fontId="21" fillId="0" borderId="2" xfId="0" applyFont="1" applyBorder="1" applyAlignment="1">
      <alignment horizontal="left" vertical="center"/>
    </xf>
    <xf numFmtId="0" fontId="23" fillId="0" borderId="2" xfId="0" applyFont="1" applyBorder="1" applyAlignment="1">
      <alignment horizontal="left" vertical="center"/>
    </xf>
    <xf numFmtId="43" fontId="24" fillId="0" borderId="0" xfId="1" applyFont="1" applyFill="1" applyBorder="1" applyAlignment="1">
      <alignment horizontal="justify" vertical="center" wrapText="1"/>
    </xf>
    <xf numFmtId="169" fontId="24" fillId="0" borderId="0" xfId="1" applyNumberFormat="1" applyFont="1" applyFill="1" applyBorder="1" applyAlignment="1">
      <alignment horizontal="justify" vertical="center" wrapText="1"/>
    </xf>
    <xf numFmtId="0" fontId="21" fillId="0" borderId="0" xfId="0" applyFont="1" applyAlignment="1">
      <alignment horizontal="justify" vertical="center" wrapText="1"/>
    </xf>
    <xf numFmtId="0" fontId="81" fillId="0" borderId="0" xfId="0" applyFont="1" applyAlignment="1">
      <alignment horizontal="justify" vertical="center" wrapText="1"/>
    </xf>
    <xf numFmtId="0" fontId="24" fillId="0" borderId="0" xfId="0" applyFont="1" applyAlignment="1">
      <alignment horizontal="justify" vertical="center" wrapText="1"/>
    </xf>
    <xf numFmtId="0" fontId="21" fillId="0" borderId="0" xfId="0" applyFont="1"/>
    <xf numFmtId="166" fontId="22" fillId="0" borderId="2" xfId="1" applyNumberFormat="1" applyFont="1" applyFill="1" applyBorder="1" applyAlignment="1">
      <alignment horizontal="center" vertical="center"/>
    </xf>
    <xf numFmtId="0" fontId="22" fillId="0" borderId="0" xfId="0" applyFont="1" applyAlignment="1">
      <alignment horizontal="justify" vertical="center" wrapText="1"/>
    </xf>
    <xf numFmtId="43" fontId="21" fillId="0" borderId="2" xfId="1" applyFont="1" applyFill="1" applyBorder="1" applyAlignment="1">
      <alignment horizontal="right" vertical="center"/>
    </xf>
    <xf numFmtId="43" fontId="24" fillId="0" borderId="2" xfId="1" applyFont="1" applyFill="1" applyBorder="1" applyAlignment="1">
      <alignment horizontal="right" vertical="center"/>
    </xf>
    <xf numFmtId="4" fontId="24" fillId="0" borderId="2" xfId="0" applyNumberFormat="1" applyFont="1" applyBorder="1" applyAlignment="1">
      <alignment horizontal="right" vertical="center"/>
    </xf>
    <xf numFmtId="0" fontId="82" fillId="0" borderId="0" xfId="0" applyFont="1"/>
    <xf numFmtId="0" fontId="24" fillId="0" borderId="0" xfId="0" applyFont="1"/>
    <xf numFmtId="0" fontId="31" fillId="0" borderId="0" xfId="0" applyFont="1"/>
    <xf numFmtId="166" fontId="22" fillId="0" borderId="2" xfId="1" applyNumberFormat="1" applyFont="1" applyFill="1" applyBorder="1" applyAlignment="1">
      <alignment horizontal="center" vertical="center" wrapText="1"/>
    </xf>
    <xf numFmtId="4" fontId="22" fillId="0" borderId="0" xfId="0" applyNumberFormat="1" applyFont="1"/>
    <xf numFmtId="0" fontId="19" fillId="0" borderId="0" xfId="0" applyFont="1" applyAlignment="1">
      <alignment horizontal="justify" vertical="center" wrapText="1"/>
    </xf>
    <xf numFmtId="166" fontId="22" fillId="0" borderId="0" xfId="1" applyNumberFormat="1" applyFont="1" applyFill="1" applyBorder="1" applyAlignment="1">
      <alignment horizontal="center" vertical="center" wrapText="1"/>
    </xf>
    <xf numFmtId="165" fontId="22" fillId="0" borderId="0" xfId="1" applyNumberFormat="1" applyFont="1" applyFill="1" applyBorder="1" applyAlignment="1">
      <alignment horizontal="center" vertical="center" wrapText="1"/>
    </xf>
    <xf numFmtId="0" fontId="34" fillId="0" borderId="0" xfId="0" applyFont="1" applyAlignment="1">
      <alignment horizontal="justify" vertical="center" wrapText="1"/>
    </xf>
    <xf numFmtId="43" fontId="22" fillId="0" borderId="0" xfId="1" applyFont="1" applyFill="1" applyBorder="1" applyAlignment="1">
      <alignment horizontal="justify" vertical="center" wrapText="1"/>
    </xf>
    <xf numFmtId="0" fontId="75" fillId="0" borderId="2" xfId="0" applyFont="1" applyBorder="1"/>
    <xf numFmtId="0" fontId="24" fillId="0" borderId="2" xfId="0" applyFont="1" applyBorder="1" applyAlignment="1">
      <alignment horizontal="left" vertical="center" wrapText="1"/>
    </xf>
    <xf numFmtId="0" fontId="86" fillId="0" borderId="0" xfId="0" applyFont="1" applyAlignment="1">
      <alignment wrapText="1"/>
    </xf>
    <xf numFmtId="43" fontId="23" fillId="0" borderId="2" xfId="1" applyFont="1" applyFill="1" applyBorder="1" applyAlignment="1">
      <alignment horizontal="right" vertical="center"/>
    </xf>
    <xf numFmtId="0" fontId="82" fillId="0" borderId="0" xfId="0" applyFont="1" applyAlignment="1">
      <alignment horizontal="justify" vertical="center" wrapText="1"/>
    </xf>
    <xf numFmtId="0" fontId="77" fillId="0" borderId="0" xfId="0" applyFont="1" applyAlignment="1">
      <alignment horizontal="justify" vertical="center" wrapText="1"/>
    </xf>
    <xf numFmtId="0" fontId="82" fillId="0" borderId="2" xfId="0" applyFont="1" applyBorder="1" applyAlignment="1">
      <alignment horizontal="left" vertical="center"/>
    </xf>
    <xf numFmtId="0" fontId="82" fillId="0" borderId="2" xfId="0" applyFont="1" applyBorder="1" applyAlignment="1">
      <alignment horizontal="left" vertical="center" wrapText="1"/>
    </xf>
    <xf numFmtId="0" fontId="89" fillId="0" borderId="0" xfId="0" applyFont="1" applyAlignment="1">
      <alignment horizontal="justify" vertical="center" wrapText="1"/>
    </xf>
    <xf numFmtId="43" fontId="24" fillId="0" borderId="4" xfId="1" applyFont="1" applyFill="1" applyBorder="1" applyAlignment="1">
      <alignment horizontal="right" vertical="center"/>
    </xf>
    <xf numFmtId="0" fontId="36" fillId="0" borderId="0" xfId="0" applyFont="1"/>
    <xf numFmtId="0" fontId="22" fillId="0" borderId="0" xfId="11" applyFont="1" applyAlignment="1">
      <alignment vertical="center"/>
    </xf>
    <xf numFmtId="0" fontId="71" fillId="0" borderId="0" xfId="11" applyFont="1" applyAlignment="1">
      <alignment vertical="center"/>
    </xf>
    <xf numFmtId="0" fontId="86" fillId="0" borderId="0" xfId="11" applyAlignment="1">
      <alignment vertical="center"/>
    </xf>
    <xf numFmtId="0" fontId="61" fillId="0" borderId="0" xfId="11" applyFont="1" applyAlignment="1">
      <alignment vertical="center"/>
    </xf>
    <xf numFmtId="0" fontId="61" fillId="0" borderId="0" xfId="11" applyFont="1" applyAlignment="1">
      <alignment horizontal="center" vertical="center"/>
    </xf>
    <xf numFmtId="43" fontId="22" fillId="0" borderId="0" xfId="12" applyFont="1" applyFill="1" applyAlignment="1">
      <alignment horizontal="center" vertical="center"/>
    </xf>
    <xf numFmtId="0" fontId="22" fillId="0" borderId="0" xfId="11" applyFont="1" applyAlignment="1">
      <alignment horizontal="left" vertical="center"/>
    </xf>
    <xf numFmtId="0" fontId="22" fillId="0" borderId="0" xfId="11" applyFont="1" applyAlignment="1">
      <alignment horizontal="center" vertical="center"/>
    </xf>
    <xf numFmtId="0" fontId="22" fillId="9" borderId="0" xfId="11" applyFont="1" applyFill="1" applyAlignment="1">
      <alignment vertical="center"/>
    </xf>
    <xf numFmtId="0" fontId="22" fillId="9" borderId="0" xfId="11" applyFont="1" applyFill="1"/>
    <xf numFmtId="0" fontId="71" fillId="9" borderId="0" xfId="11" applyFont="1" applyFill="1"/>
    <xf numFmtId="0" fontId="86" fillId="9" borderId="0" xfId="11" applyFill="1"/>
    <xf numFmtId="0" fontId="22" fillId="9" borderId="0" xfId="11" applyFont="1" applyFill="1" applyAlignment="1">
      <alignment horizontal="left"/>
    </xf>
    <xf numFmtId="0" fontId="60" fillId="9" borderId="0" xfId="11" applyFont="1" applyFill="1" applyAlignment="1">
      <alignment vertical="center"/>
    </xf>
    <xf numFmtId="0" fontId="86" fillId="9" borderId="2" xfId="11" applyFill="1" applyBorder="1"/>
    <xf numFmtId="0" fontId="86" fillId="0" borderId="2" xfId="11" applyBorder="1" applyAlignment="1">
      <alignment vertical="center"/>
    </xf>
    <xf numFmtId="43" fontId="0" fillId="9" borderId="2" xfId="12" applyFont="1" applyFill="1" applyBorder="1"/>
    <xf numFmtId="0" fontId="86" fillId="9" borderId="2" xfId="11" applyFill="1" applyBorder="1" applyAlignment="1">
      <alignment horizontal="left"/>
    </xf>
    <xf numFmtId="0" fontId="60" fillId="0" borderId="0" xfId="11" applyFont="1" applyAlignment="1">
      <alignment vertical="center"/>
    </xf>
    <xf numFmtId="0" fontId="86" fillId="0" borderId="0" xfId="11"/>
    <xf numFmtId="0" fontId="86" fillId="0" borderId="2" xfId="11" applyBorder="1"/>
    <xf numFmtId="43" fontId="0" fillId="0" borderId="2" xfId="12" applyFont="1" applyBorder="1"/>
    <xf numFmtId="0" fontId="86" fillId="0" borderId="2" xfId="11" applyBorder="1" applyAlignment="1">
      <alignment horizontal="left"/>
    </xf>
    <xf numFmtId="0" fontId="86" fillId="9" borderId="0" xfId="11" applyFill="1" applyAlignment="1">
      <alignment vertical="center"/>
    </xf>
    <xf numFmtId="0" fontId="24" fillId="9" borderId="2" xfId="11" applyFont="1" applyFill="1" applyBorder="1" applyAlignment="1">
      <alignment horizontal="left"/>
    </xf>
    <xf numFmtId="0" fontId="65" fillId="7" borderId="0" xfId="11" applyFont="1" applyFill="1" applyAlignment="1">
      <alignment vertical="center"/>
    </xf>
    <xf numFmtId="0" fontId="22" fillId="0" borderId="0" xfId="11" applyFont="1"/>
    <xf numFmtId="0" fontId="73" fillId="0" borderId="2" xfId="11" applyFont="1" applyBorder="1"/>
    <xf numFmtId="43" fontId="24" fillId="0" borderId="2" xfId="12" applyFont="1" applyBorder="1"/>
    <xf numFmtId="0" fontId="24" fillId="0" borderId="2" xfId="11" applyFont="1" applyBorder="1" applyAlignment="1">
      <alignment horizontal="left"/>
    </xf>
    <xf numFmtId="0" fontId="36" fillId="9" borderId="0" xfId="11" applyFont="1" applyFill="1" applyAlignment="1">
      <alignment vertical="center"/>
    </xf>
    <xf numFmtId="0" fontId="19" fillId="9" borderId="0" xfId="11" applyFont="1" applyFill="1"/>
    <xf numFmtId="0" fontId="72" fillId="9" borderId="2" xfId="11" applyFont="1" applyFill="1" applyBorder="1"/>
    <xf numFmtId="43" fontId="21" fillId="9" borderId="2" xfId="12" applyFont="1" applyFill="1" applyBorder="1"/>
    <xf numFmtId="0" fontId="59" fillId="9" borderId="0" xfId="11" applyFont="1" applyFill="1" applyAlignment="1">
      <alignment vertical="center"/>
    </xf>
    <xf numFmtId="0" fontId="24" fillId="0" borderId="2" xfId="11" applyFont="1" applyBorder="1" applyAlignment="1">
      <alignment horizontal="left" vertical="center" wrapText="1"/>
    </xf>
    <xf numFmtId="0" fontId="59" fillId="5" borderId="0" xfId="11" applyFont="1" applyFill="1" applyAlignment="1">
      <alignment vertical="center"/>
    </xf>
    <xf numFmtId="0" fontId="86" fillId="9" borderId="5" xfId="11" applyFill="1" applyBorder="1"/>
    <xf numFmtId="0" fontId="86" fillId="0" borderId="5" xfId="11" applyBorder="1" applyAlignment="1">
      <alignment vertical="center"/>
    </xf>
    <xf numFmtId="43" fontId="0" fillId="9" borderId="5" xfId="12" applyFont="1" applyFill="1" applyBorder="1"/>
    <xf numFmtId="0" fontId="86" fillId="9" borderId="5" xfId="11" applyFill="1" applyBorder="1" applyAlignment="1">
      <alignment horizontal="left"/>
    </xf>
    <xf numFmtId="0" fontId="60" fillId="5" borderId="0" xfId="11" applyFont="1" applyFill="1" applyAlignment="1">
      <alignment vertical="center"/>
    </xf>
    <xf numFmtId="0" fontId="22" fillId="0" borderId="2" xfId="11" applyFont="1" applyBorder="1" applyAlignment="1">
      <alignment vertical="center"/>
    </xf>
    <xf numFmtId="0" fontId="63" fillId="9" borderId="0" xfId="11" applyFont="1" applyFill="1" applyAlignment="1">
      <alignment vertical="center"/>
    </xf>
    <xf numFmtId="0" fontId="22" fillId="9" borderId="2" xfId="11" applyFont="1" applyFill="1" applyBorder="1"/>
    <xf numFmtId="0" fontId="73" fillId="9" borderId="2" xfId="11" applyFont="1" applyFill="1" applyBorder="1"/>
    <xf numFmtId="43" fontId="24" fillId="9" borderId="2" xfId="12" applyFont="1" applyFill="1" applyBorder="1"/>
    <xf numFmtId="0" fontId="36" fillId="5" borderId="0" xfId="11" applyFont="1" applyFill="1" applyAlignment="1">
      <alignment vertical="center"/>
    </xf>
    <xf numFmtId="0" fontId="19" fillId="0" borderId="2" xfId="11" applyFont="1" applyBorder="1"/>
    <xf numFmtId="0" fontId="72" fillId="0" borderId="2" xfId="11" applyFont="1" applyBorder="1"/>
    <xf numFmtId="43" fontId="21" fillId="0" borderId="2" xfId="12" applyFont="1" applyBorder="1"/>
    <xf numFmtId="0" fontId="21" fillId="0" borderId="2" xfId="11" applyFont="1" applyBorder="1" applyAlignment="1">
      <alignment horizontal="left"/>
    </xf>
    <xf numFmtId="0" fontId="65" fillId="9" borderId="0" xfId="11" applyFont="1" applyFill="1" applyAlignment="1">
      <alignment vertical="center"/>
    </xf>
    <xf numFmtId="0" fontId="71" fillId="9" borderId="2" xfId="11" applyFont="1" applyFill="1" applyBorder="1"/>
    <xf numFmtId="0" fontId="64" fillId="0" borderId="2" xfId="11" applyFont="1" applyBorder="1" applyAlignment="1">
      <alignment horizontal="left" vertical="center"/>
    </xf>
    <xf numFmtId="0" fontId="59" fillId="6" borderId="0" xfId="11" applyFont="1" applyFill="1" applyAlignment="1">
      <alignment vertical="center"/>
    </xf>
    <xf numFmtId="43" fontId="75" fillId="9" borderId="2" xfId="12" applyFont="1" applyFill="1" applyBorder="1"/>
    <xf numFmtId="0" fontId="65" fillId="7" borderId="2" xfId="11" applyFont="1" applyFill="1" applyBorder="1" applyAlignment="1">
      <alignment horizontal="left" vertical="center"/>
    </xf>
    <xf numFmtId="0" fontId="68" fillId="5" borderId="0" xfId="11" applyFont="1" applyFill="1" applyAlignment="1">
      <alignment vertical="center"/>
    </xf>
    <xf numFmtId="0" fontId="22" fillId="9" borderId="2" xfId="11" applyFont="1" applyFill="1" applyBorder="1" applyAlignment="1">
      <alignment vertical="center"/>
    </xf>
    <xf numFmtId="0" fontId="86" fillId="9" borderId="2" xfId="11" applyFill="1" applyBorder="1" applyAlignment="1">
      <alignment vertical="center"/>
    </xf>
    <xf numFmtId="43" fontId="86" fillId="9" borderId="2" xfId="12" applyFont="1" applyFill="1" applyBorder="1"/>
    <xf numFmtId="0" fontId="65" fillId="9" borderId="2" xfId="11" applyFont="1" applyFill="1" applyBorder="1" applyAlignment="1">
      <alignment horizontal="left" vertical="center"/>
    </xf>
    <xf numFmtId="0" fontId="76" fillId="0" borderId="2" xfId="11" applyFont="1" applyBorder="1" applyAlignment="1">
      <alignment horizontal="left" vertical="center" wrapText="1"/>
    </xf>
    <xf numFmtId="0" fontId="58" fillId="5" borderId="0" xfId="11" applyFont="1" applyFill="1" applyAlignment="1">
      <alignment vertical="center"/>
    </xf>
    <xf numFmtId="0" fontId="57" fillId="0" borderId="0" xfId="11" applyFont="1" applyAlignment="1">
      <alignment vertical="center"/>
    </xf>
    <xf numFmtId="0" fontId="71" fillId="0" borderId="2" xfId="11" applyFont="1" applyBorder="1" applyAlignment="1">
      <alignment vertical="center"/>
    </xf>
    <xf numFmtId="0" fontId="62" fillId="0" borderId="2" xfId="11" applyFont="1" applyBorder="1" applyAlignment="1">
      <alignment vertical="center"/>
    </xf>
    <xf numFmtId="49" fontId="24" fillId="0" borderId="2" xfId="11" applyNumberFormat="1" applyFont="1" applyBorder="1" applyAlignment="1">
      <alignment horizontal="center" vertical="center"/>
    </xf>
    <xf numFmtId="0" fontId="21" fillId="0" borderId="0" xfId="11" applyFont="1" applyAlignment="1">
      <alignment horizontal="center" vertical="center"/>
    </xf>
    <xf numFmtId="0" fontId="56" fillId="0" borderId="12" xfId="11" applyFont="1" applyBorder="1" applyAlignment="1">
      <alignment vertical="center"/>
    </xf>
    <xf numFmtId="0" fontId="56" fillId="0" borderId="4" xfId="11" applyFont="1" applyBorder="1" applyAlignment="1">
      <alignment vertical="center"/>
    </xf>
    <xf numFmtId="0" fontId="56" fillId="0" borderId="7" xfId="11" applyFont="1" applyBorder="1" applyAlignment="1">
      <alignment vertical="center"/>
    </xf>
    <xf numFmtId="0" fontId="19" fillId="0" borderId="4" xfId="11" applyFont="1" applyBorder="1" applyAlignment="1">
      <alignment horizontal="center" vertical="center"/>
    </xf>
    <xf numFmtId="0" fontId="67" fillId="0" borderId="4" xfId="11" applyFont="1" applyBorder="1" applyAlignment="1">
      <alignment vertical="center"/>
    </xf>
    <xf numFmtId="0" fontId="66" fillId="0" borderId="4" xfId="11" applyFont="1" applyBorder="1" applyAlignment="1">
      <alignment horizontal="center" vertical="center" wrapText="1"/>
    </xf>
    <xf numFmtId="0" fontId="21" fillId="0" borderId="7" xfId="11" applyFont="1" applyBorder="1" applyAlignment="1">
      <alignment horizontal="center" vertical="center"/>
    </xf>
    <xf numFmtId="0" fontId="21" fillId="0" borderId="12" xfId="11" applyFont="1" applyBorder="1" applyAlignment="1">
      <alignment horizontal="center" vertical="center"/>
    </xf>
    <xf numFmtId="43" fontId="21" fillId="0" borderId="9" xfId="12" applyFont="1" applyFill="1" applyBorder="1" applyAlignment="1">
      <alignment horizontal="center" vertical="center" wrapText="1"/>
    </xf>
    <xf numFmtId="43" fontId="21" fillId="0" borderId="0" xfId="12" applyFont="1" applyFill="1" applyBorder="1" applyAlignment="1">
      <alignment horizontal="center" vertical="center" wrapText="1"/>
    </xf>
    <xf numFmtId="43" fontId="70" fillId="0" borderId="0" xfId="12" applyFont="1" applyFill="1" applyAlignment="1">
      <alignment horizontal="center" vertical="center"/>
    </xf>
    <xf numFmtId="0" fontId="21" fillId="0" borderId="0" xfId="11" applyFont="1" applyAlignment="1">
      <alignment horizontal="left" vertical="center"/>
    </xf>
    <xf numFmtId="0" fontId="23" fillId="0" borderId="0" xfId="11" applyFont="1" applyAlignment="1">
      <alignment horizontal="center" vertical="center"/>
    </xf>
    <xf numFmtId="0" fontId="31" fillId="0" borderId="0" xfId="11" applyFont="1"/>
    <xf numFmtId="0" fontId="31" fillId="0" borderId="0" xfId="11" applyFont="1" applyAlignment="1">
      <alignment horizontal="right"/>
    </xf>
    <xf numFmtId="0" fontId="32" fillId="0" borderId="0" xfId="11" applyFont="1"/>
    <xf numFmtId="2" fontId="31" fillId="0" borderId="0" xfId="11" applyNumberFormat="1" applyFont="1"/>
    <xf numFmtId="0" fontId="30" fillId="0" borderId="0" xfId="11" applyFont="1"/>
    <xf numFmtId="0" fontId="29" fillId="0" borderId="0" xfId="11" applyFont="1"/>
    <xf numFmtId="43" fontId="31" fillId="0" borderId="0" xfId="11" applyNumberFormat="1" applyFont="1"/>
    <xf numFmtId="0" fontId="18" fillId="0" borderId="0" xfId="11" applyFont="1"/>
    <xf numFmtId="43" fontId="19" fillId="0" borderId="2" xfId="11" applyNumberFormat="1" applyFont="1" applyBorder="1" applyAlignment="1">
      <alignment horizontal="right" vertical="center"/>
    </xf>
    <xf numFmtId="43" fontId="22" fillId="0" borderId="2" xfId="11" applyNumberFormat="1" applyFont="1" applyBorder="1" applyAlignment="1">
      <alignment horizontal="right" vertical="center"/>
    </xf>
    <xf numFmtId="169" fontId="42" fillId="0" borderId="2" xfId="11" applyNumberFormat="1" applyFont="1" applyBorder="1" applyAlignment="1">
      <alignment horizontal="right" vertical="center"/>
    </xf>
    <xf numFmtId="0" fontId="51" fillId="0" borderId="2" xfId="11" applyFont="1" applyBorder="1" applyAlignment="1">
      <alignment horizontal="center" vertical="center" wrapText="1"/>
    </xf>
    <xf numFmtId="43" fontId="22" fillId="0" borderId="2" xfId="12" applyFont="1" applyFill="1" applyBorder="1" applyAlignment="1">
      <alignment horizontal="right" vertical="center"/>
    </xf>
    <xf numFmtId="0" fontId="50" fillId="0" borderId="2" xfId="11" applyFont="1" applyBorder="1" applyAlignment="1">
      <alignment horizontal="center" vertical="center" wrapText="1"/>
    </xf>
    <xf numFmtId="43" fontId="22" fillId="0" borderId="2" xfId="11" applyNumberFormat="1" applyFont="1" applyBorder="1" applyAlignment="1">
      <alignment horizontal="right" vertical="center" wrapText="1"/>
    </xf>
    <xf numFmtId="169" fontId="43" fillId="0" borderId="2" xfId="11" applyNumberFormat="1" applyFont="1" applyBorder="1" applyAlignment="1">
      <alignment horizontal="right" vertical="center"/>
    </xf>
    <xf numFmtId="0" fontId="31" fillId="0" borderId="2" xfId="11" applyFont="1" applyBorder="1" applyAlignment="1">
      <alignment horizontal="center" vertical="center" wrapText="1"/>
    </xf>
    <xf numFmtId="2" fontId="22" fillId="0" borderId="2" xfId="11" applyNumberFormat="1" applyFont="1" applyBorder="1" applyAlignment="1">
      <alignment horizontal="center" vertical="center"/>
    </xf>
    <xf numFmtId="43" fontId="16" fillId="0" borderId="0" xfId="12" applyFont="1" applyFill="1" applyBorder="1"/>
    <xf numFmtId="43" fontId="19" fillId="0" borderId="2" xfId="12" applyFont="1" applyFill="1" applyBorder="1" applyAlignment="1">
      <alignment horizontal="right" vertical="center"/>
    </xf>
    <xf numFmtId="43" fontId="19" fillId="0" borderId="2" xfId="12" applyFont="1" applyFill="1" applyBorder="1" applyAlignment="1">
      <alignment horizontal="right" vertical="center" wrapText="1"/>
    </xf>
    <xf numFmtId="43" fontId="19" fillId="0" borderId="2" xfId="12" applyFont="1" applyFill="1" applyBorder="1"/>
    <xf numFmtId="43" fontId="19" fillId="3" borderId="2" xfId="12" applyFont="1" applyFill="1" applyBorder="1" applyAlignment="1">
      <alignment horizontal="right" vertical="center"/>
    </xf>
    <xf numFmtId="43" fontId="19" fillId="0" borderId="3" xfId="12" applyFont="1" applyBorder="1" applyAlignment="1">
      <alignment horizontal="right" wrapText="1"/>
    </xf>
    <xf numFmtId="0" fontId="32" fillId="0" borderId="2" xfId="11" applyFont="1" applyBorder="1" applyAlignment="1">
      <alignment horizontal="center" vertical="center"/>
    </xf>
    <xf numFmtId="0" fontId="21" fillId="0" borderId="2" xfId="11" applyFont="1" applyBorder="1" applyAlignment="1">
      <alignment horizontal="left" vertical="center"/>
    </xf>
    <xf numFmtId="43" fontId="26" fillId="0" borderId="0" xfId="12" applyFont="1" applyFill="1" applyBorder="1"/>
    <xf numFmtId="43" fontId="22" fillId="0" borderId="2" xfId="12" applyFont="1" applyFill="1" applyBorder="1" applyAlignment="1">
      <alignment horizontal="right" vertical="center" wrapText="1"/>
    </xf>
    <xf numFmtId="43" fontId="22" fillId="0" borderId="2" xfId="12" applyFont="1" applyFill="1" applyBorder="1"/>
    <xf numFmtId="43" fontId="22" fillId="3" borderId="2" xfId="12" applyFont="1" applyFill="1" applyBorder="1" applyAlignment="1">
      <alignment horizontal="right" vertical="center"/>
    </xf>
    <xf numFmtId="0" fontId="31" fillId="0" borderId="2" xfId="11" applyFont="1" applyBorder="1" applyAlignment="1">
      <alignment horizontal="center" vertical="center"/>
    </xf>
    <xf numFmtId="0" fontId="24" fillId="0" borderId="2" xfId="11" applyFont="1" applyBorder="1" applyAlignment="1">
      <alignment horizontal="left" vertical="center"/>
    </xf>
    <xf numFmtId="0" fontId="26" fillId="0" borderId="0" xfId="11" applyFont="1"/>
    <xf numFmtId="164" fontId="26" fillId="0" borderId="0" xfId="11" applyNumberFormat="1" applyFont="1"/>
    <xf numFmtId="43" fontId="34" fillId="0" borderId="2" xfId="12" applyFont="1" applyFill="1" applyBorder="1" applyAlignment="1">
      <alignment horizontal="right" vertical="center"/>
    </xf>
    <xf numFmtId="0" fontId="55" fillId="0" borderId="2" xfId="11" applyFont="1" applyBorder="1" applyAlignment="1">
      <alignment horizontal="center" vertical="center"/>
    </xf>
    <xf numFmtId="0" fontId="23" fillId="0" borderId="2" xfId="11" applyFont="1" applyBorder="1" applyAlignment="1">
      <alignment horizontal="left" vertical="center"/>
    </xf>
    <xf numFmtId="43" fontId="19" fillId="0" borderId="3" xfId="12" applyFont="1" applyFill="1" applyBorder="1" applyAlignment="1">
      <alignment horizontal="right" wrapText="1"/>
    </xf>
    <xf numFmtId="0" fontId="28" fillId="0" borderId="0" xfId="11" applyFont="1"/>
    <xf numFmtId="164" fontId="28" fillId="0" borderId="0" xfId="11" applyNumberFormat="1" applyFont="1"/>
    <xf numFmtId="43" fontId="28" fillId="0" borderId="0" xfId="12" applyFont="1" applyFill="1" applyBorder="1"/>
    <xf numFmtId="43" fontId="34" fillId="0" borderId="2" xfId="12" applyFont="1" applyFill="1" applyBorder="1" applyAlignment="1">
      <alignment horizontal="right" vertical="center" wrapText="1"/>
    </xf>
    <xf numFmtId="43" fontId="33" fillId="0" borderId="2" xfId="12" applyFont="1" applyFill="1" applyBorder="1" applyAlignment="1">
      <alignment horizontal="right" vertical="center"/>
    </xf>
    <xf numFmtId="43" fontId="34" fillId="3" borderId="2" xfId="12" applyFont="1" applyFill="1" applyBorder="1" applyAlignment="1">
      <alignment horizontal="right" vertical="center"/>
    </xf>
    <xf numFmtId="43" fontId="33" fillId="0" borderId="3" xfId="12" applyFont="1" applyBorder="1" applyAlignment="1">
      <alignment horizontal="right" wrapText="1"/>
    </xf>
    <xf numFmtId="43" fontId="33" fillId="0" borderId="3" xfId="12" applyFont="1" applyFill="1" applyBorder="1" applyAlignment="1">
      <alignment horizontal="right" wrapText="1"/>
    </xf>
    <xf numFmtId="0" fontId="16" fillId="0" borderId="0" xfId="11" applyFont="1"/>
    <xf numFmtId="164" fontId="16" fillId="0" borderId="0" xfId="11" applyNumberFormat="1" applyFont="1"/>
    <xf numFmtId="43" fontId="42" fillId="2" borderId="0" xfId="12" applyFont="1" applyFill="1" applyBorder="1" applyAlignment="1">
      <alignment horizontal="right" vertical="center"/>
    </xf>
    <xf numFmtId="43" fontId="42" fillId="2" borderId="2" xfId="12" applyFont="1" applyFill="1" applyBorder="1" applyAlignment="1">
      <alignment horizontal="right" vertical="center"/>
    </xf>
    <xf numFmtId="43" fontId="19" fillId="0" borderId="2" xfId="12" applyFont="1" applyFill="1" applyBorder="1" applyAlignment="1">
      <alignment horizontal="center" vertical="center"/>
    </xf>
    <xf numFmtId="43" fontId="42" fillId="0" borderId="2" xfId="12" applyFont="1" applyFill="1" applyBorder="1" applyAlignment="1">
      <alignment horizontal="right" vertical="center"/>
    </xf>
    <xf numFmtId="0" fontId="20" fillId="0" borderId="2" xfId="11" applyFont="1" applyBorder="1" applyAlignment="1">
      <alignment horizontal="left" vertical="center"/>
    </xf>
    <xf numFmtId="0" fontId="27" fillId="0" borderId="0" xfId="11" applyFont="1"/>
    <xf numFmtId="166" fontId="40" fillId="0" borderId="2" xfId="11" applyNumberFormat="1" applyFont="1" applyBorder="1" applyAlignment="1">
      <alignment horizontal="center" vertical="center"/>
    </xf>
    <xf numFmtId="4" fontId="40" fillId="0" borderId="2" xfId="11" applyNumberFormat="1" applyFont="1" applyBorder="1" applyAlignment="1">
      <alignment horizontal="right" vertical="center"/>
    </xf>
    <xf numFmtId="49" fontId="53" fillId="0" borderId="2" xfId="11" applyNumberFormat="1" applyFont="1" applyBorder="1" applyAlignment="1">
      <alignment horizontal="center" vertical="center"/>
    </xf>
    <xf numFmtId="49" fontId="40" fillId="0" borderId="2" xfId="11" applyNumberFormat="1" applyFont="1" applyBorder="1" applyAlignment="1">
      <alignment horizontal="center" vertical="center"/>
    </xf>
    <xf numFmtId="4" fontId="40" fillId="0" borderId="2" xfId="11" applyNumberFormat="1" applyFont="1" applyBorder="1" applyAlignment="1">
      <alignment horizontal="center" vertical="center"/>
    </xf>
    <xf numFmtId="168" fontId="40" fillId="0" borderId="2" xfId="11" applyNumberFormat="1" applyFont="1" applyBorder="1" applyAlignment="1">
      <alignment horizontal="center" vertical="center"/>
    </xf>
    <xf numFmtId="166" fontId="39" fillId="0" borderId="2" xfId="11" applyNumberFormat="1" applyFont="1" applyBorder="1" applyAlignment="1">
      <alignment horizontal="center" vertical="center"/>
    </xf>
    <xf numFmtId="0" fontId="32" fillId="0" borderId="2" xfId="11" applyFont="1" applyBorder="1" applyAlignment="1">
      <alignment horizontal="center" vertical="center" wrapText="1"/>
    </xf>
    <xf numFmtId="0" fontId="55" fillId="0" borderId="2" xfId="11" applyFont="1" applyBorder="1" applyAlignment="1">
      <alignment horizontal="center" vertical="center" wrapText="1"/>
    </xf>
    <xf numFmtId="0" fontId="19" fillId="0" borderId="2" xfId="11" applyFont="1" applyBorder="1" applyAlignment="1">
      <alignment vertical="center" wrapText="1"/>
    </xf>
    <xf numFmtId="0" fontId="31" fillId="0" borderId="0" xfId="11" applyFont="1" applyAlignment="1">
      <alignment horizontal="center" vertical="top" wrapText="1"/>
    </xf>
    <xf numFmtId="0" fontId="32" fillId="0" borderId="0" xfId="11" applyFont="1" applyAlignment="1">
      <alignment horizontal="center" vertical="top" wrapText="1"/>
    </xf>
    <xf numFmtId="0" fontId="52" fillId="0" borderId="0" xfId="11" applyFont="1" applyAlignment="1">
      <alignment horizontal="center" vertical="top" wrapText="1"/>
    </xf>
    <xf numFmtId="43" fontId="31" fillId="0" borderId="0" xfId="11" applyNumberFormat="1" applyFont="1" applyAlignment="1">
      <alignment horizontal="center" vertical="top" wrapText="1"/>
    </xf>
    <xf numFmtId="43" fontId="32" fillId="0" borderId="0" xfId="11" applyNumberFormat="1" applyFont="1" applyAlignment="1">
      <alignment horizontal="center" vertical="top" wrapText="1"/>
    </xf>
    <xf numFmtId="49" fontId="31" fillId="0" borderId="0" xfId="11" applyNumberFormat="1" applyFont="1" applyAlignment="1">
      <alignment horizontal="center" vertical="top" wrapText="1"/>
    </xf>
    <xf numFmtId="0" fontId="38" fillId="0" borderId="0" xfId="11" applyFont="1" applyAlignment="1">
      <alignment horizontal="center" vertical="center"/>
    </xf>
    <xf numFmtId="0" fontId="37" fillId="0" borderId="0" xfId="11" applyFont="1" applyAlignment="1">
      <alignment horizontal="center" vertical="center"/>
    </xf>
    <xf numFmtId="0" fontId="36" fillId="0" borderId="0" xfId="11" applyFont="1"/>
    <xf numFmtId="0" fontId="35" fillId="0" borderId="0" xfId="11" applyFont="1" applyAlignment="1">
      <alignment horizontal="left"/>
    </xf>
    <xf numFmtId="43" fontId="19" fillId="2" borderId="2" xfId="12" applyFont="1" applyFill="1" applyBorder="1" applyAlignment="1">
      <alignment horizontal="right" vertical="center"/>
    </xf>
    <xf numFmtId="43" fontId="22" fillId="2" borderId="2" xfId="12" applyFont="1" applyFill="1" applyBorder="1" applyAlignment="1">
      <alignment horizontal="right" vertical="center"/>
    </xf>
    <xf numFmtId="0" fontId="36" fillId="2" borderId="0" xfId="11" applyFont="1" applyFill="1"/>
    <xf numFmtId="0" fontId="32" fillId="2" borderId="0" xfId="11" applyFont="1" applyFill="1" applyAlignment="1">
      <alignment horizontal="center" vertical="top" wrapText="1"/>
    </xf>
    <xf numFmtId="0" fontId="19" fillId="2" borderId="2" xfId="11" applyFont="1" applyFill="1" applyBorder="1" applyAlignment="1">
      <alignment vertical="center" wrapText="1"/>
    </xf>
    <xf numFmtId="166" fontId="40" fillId="2" borderId="2" xfId="11" applyNumberFormat="1" applyFont="1" applyFill="1" applyBorder="1" applyAlignment="1">
      <alignment horizontal="center" vertical="center"/>
    </xf>
    <xf numFmtId="43" fontId="19" fillId="2" borderId="2" xfId="12" applyFont="1" applyFill="1" applyBorder="1" applyAlignment="1">
      <alignment horizontal="center" vertical="center"/>
    </xf>
    <xf numFmtId="0" fontId="86" fillId="2" borderId="0" xfId="11" applyFill="1"/>
    <xf numFmtId="0" fontId="16" fillId="2" borderId="2" xfId="11" applyFont="1" applyFill="1" applyBorder="1" applyAlignment="1">
      <alignment horizontal="left"/>
    </xf>
    <xf numFmtId="0" fontId="18" fillId="2" borderId="2" xfId="11" applyFont="1" applyFill="1" applyBorder="1" applyAlignment="1">
      <alignment horizontal="left"/>
    </xf>
    <xf numFmtId="0" fontId="17" fillId="2" borderId="2" xfId="11" applyFont="1" applyFill="1" applyBorder="1" applyAlignment="1">
      <alignment horizontal="left"/>
    </xf>
    <xf numFmtId="43" fontId="75" fillId="0" borderId="2" xfId="1" applyFont="1" applyBorder="1"/>
    <xf numFmtId="0" fontId="75" fillId="0" borderId="2" xfId="0" applyFont="1" applyBorder="1" applyAlignment="1">
      <alignment vertical="center"/>
    </xf>
    <xf numFmtId="0" fontId="44" fillId="0" borderId="2" xfId="0" applyFont="1" applyBorder="1" applyAlignment="1">
      <alignment vertical="center"/>
    </xf>
    <xf numFmtId="0" fontId="92" fillId="5" borderId="0" xfId="0" applyFont="1" applyFill="1" applyAlignment="1">
      <alignment vertical="center"/>
    </xf>
    <xf numFmtId="0" fontId="75" fillId="0" borderId="2" xfId="0" applyFont="1" applyBorder="1" applyAlignment="1">
      <alignment horizontal="left"/>
    </xf>
    <xf numFmtId="0" fontId="92" fillId="6" borderId="0" xfId="0" applyFont="1" applyFill="1" applyAlignment="1">
      <alignment vertical="center"/>
    </xf>
    <xf numFmtId="0" fontId="75" fillId="9" borderId="2" xfId="0" applyFont="1" applyFill="1" applyBorder="1" applyAlignment="1">
      <alignment horizontal="left"/>
    </xf>
    <xf numFmtId="0" fontId="75" fillId="9" borderId="2" xfId="0" applyFont="1" applyFill="1" applyBorder="1"/>
    <xf numFmtId="0" fontId="92" fillId="9" borderId="0" xfId="0" applyFont="1" applyFill="1" applyAlignment="1">
      <alignment vertical="center"/>
    </xf>
    <xf numFmtId="43" fontId="44" fillId="2" borderId="2" xfId="12" applyFont="1" applyFill="1" applyBorder="1" applyAlignment="1">
      <alignment horizontal="right" vertical="center"/>
    </xf>
    <xf numFmtId="0" fontId="48" fillId="2" borderId="0" xfId="11" applyFont="1" applyFill="1"/>
    <xf numFmtId="0" fontId="90" fillId="2" borderId="0" xfId="11" applyFont="1" applyFill="1"/>
    <xf numFmtId="0" fontId="48" fillId="2" borderId="0" xfId="11" applyFont="1" applyFill="1" applyAlignment="1">
      <alignment horizontal="center" vertical="top" wrapText="1"/>
    </xf>
    <xf numFmtId="0" fontId="41" fillId="2" borderId="2" xfId="11" applyFont="1" applyFill="1" applyBorder="1" applyAlignment="1">
      <alignment vertical="center" wrapText="1"/>
    </xf>
    <xf numFmtId="0" fontId="48" fillId="2" borderId="2" xfId="11" applyFont="1" applyFill="1" applyBorder="1" applyAlignment="1">
      <alignment horizontal="center" vertical="center" wrapText="1"/>
    </xf>
    <xf numFmtId="166" fontId="91" fillId="2" borderId="2" xfId="11" applyNumberFormat="1" applyFont="1" applyFill="1" applyBorder="1" applyAlignment="1">
      <alignment horizontal="center" vertical="center"/>
    </xf>
    <xf numFmtId="4" fontId="91" fillId="2" borderId="2" xfId="11" applyNumberFormat="1" applyFont="1" applyFill="1" applyBorder="1" applyAlignment="1">
      <alignment horizontal="center" vertical="center"/>
    </xf>
    <xf numFmtId="43" fontId="41" fillId="2" borderId="2" xfId="12" applyFont="1" applyFill="1" applyBorder="1" applyAlignment="1">
      <alignment horizontal="center" vertical="center"/>
    </xf>
    <xf numFmtId="43" fontId="41" fillId="2" borderId="2" xfId="12" applyFont="1" applyFill="1" applyBorder="1" applyAlignment="1">
      <alignment horizontal="right" vertical="center"/>
    </xf>
    <xf numFmtId="43" fontId="45" fillId="2" borderId="2" xfId="12" applyFont="1" applyFill="1" applyBorder="1" applyAlignment="1">
      <alignment horizontal="right" vertical="center"/>
    </xf>
    <xf numFmtId="43" fontId="44" fillId="2" borderId="2" xfId="11" applyNumberFormat="1" applyFont="1" applyFill="1" applyBorder="1" applyAlignment="1">
      <alignment horizontal="right" vertical="center"/>
    </xf>
    <xf numFmtId="0" fontId="75" fillId="2" borderId="0" xfId="11" applyFont="1" applyFill="1"/>
    <xf numFmtId="43" fontId="75" fillId="2" borderId="2" xfId="1" applyFont="1" applyFill="1" applyBorder="1"/>
    <xf numFmtId="43" fontId="75" fillId="5" borderId="2" xfId="1" applyFont="1" applyFill="1" applyBorder="1"/>
    <xf numFmtId="0" fontId="75" fillId="5" borderId="2" xfId="0" applyFont="1" applyFill="1" applyBorder="1" applyAlignment="1">
      <alignment vertical="center"/>
    </xf>
    <xf numFmtId="0" fontId="75" fillId="5" borderId="2" xfId="0" applyFont="1" applyFill="1" applyBorder="1"/>
    <xf numFmtId="0" fontId="44" fillId="5" borderId="2" xfId="0" applyFont="1" applyFill="1" applyBorder="1" applyAlignment="1">
      <alignment vertical="center"/>
    </xf>
    <xf numFmtId="0" fontId="86" fillId="5" borderId="0" xfId="11" applyFill="1" applyAlignment="1">
      <alignment vertical="center"/>
    </xf>
    <xf numFmtId="0" fontId="21" fillId="5" borderId="4" xfId="11" applyFont="1" applyFill="1" applyBorder="1" applyAlignment="1">
      <alignment horizontal="center" vertical="center"/>
    </xf>
    <xf numFmtId="43" fontId="0" fillId="5" borderId="2" xfId="12" applyFont="1" applyFill="1" applyBorder="1"/>
    <xf numFmtId="43" fontId="0" fillId="5" borderId="5" xfId="12" applyFont="1" applyFill="1" applyBorder="1"/>
    <xf numFmtId="0" fontId="86" fillId="5" borderId="0" xfId="11" applyFill="1"/>
    <xf numFmtId="0" fontId="86" fillId="2" borderId="0" xfId="11" applyFill="1" applyAlignment="1">
      <alignment vertical="center"/>
    </xf>
    <xf numFmtId="0" fontId="21" fillId="2" borderId="4" xfId="11" applyFont="1" applyFill="1" applyBorder="1" applyAlignment="1">
      <alignment horizontal="center" vertical="center"/>
    </xf>
    <xf numFmtId="43" fontId="0" fillId="2" borderId="2" xfId="12" applyFont="1" applyFill="1" applyBorder="1"/>
    <xf numFmtId="43" fontId="0" fillId="2" borderId="5" xfId="12" applyFont="1" applyFill="1" applyBorder="1"/>
    <xf numFmtId="43" fontId="45" fillId="4" borderId="2" xfId="12" applyFont="1" applyFill="1" applyBorder="1" applyAlignment="1">
      <alignment horizontal="right" vertical="center"/>
    </xf>
    <xf numFmtId="0" fontId="21" fillId="0" borderId="2" xfId="11" applyFont="1" applyBorder="1" applyAlignment="1">
      <alignment vertical="center"/>
    </xf>
    <xf numFmtId="0" fontId="22" fillId="0" borderId="11" xfId="11" applyFont="1" applyBorder="1" applyAlignment="1">
      <alignment vertical="center"/>
    </xf>
    <xf numFmtId="0" fontId="22" fillId="2" borderId="11" xfId="11" applyFont="1" applyFill="1" applyBorder="1" applyAlignment="1">
      <alignment vertical="center"/>
    </xf>
    <xf numFmtId="0" fontId="78" fillId="0" borderId="0" xfId="11" applyFont="1"/>
    <xf numFmtId="0" fontId="86" fillId="2" borderId="2" xfId="11" applyFill="1" applyBorder="1" applyAlignment="1">
      <alignment horizontal="left"/>
    </xf>
    <xf numFmtId="0" fontId="94" fillId="2" borderId="2" xfId="0" applyFont="1" applyFill="1" applyBorder="1" applyAlignment="1">
      <alignment horizontal="left"/>
    </xf>
    <xf numFmtId="0" fontId="21" fillId="2" borderId="2" xfId="11" applyFont="1" applyFill="1" applyBorder="1" applyAlignment="1">
      <alignment horizontal="left"/>
    </xf>
    <xf numFmtId="0" fontId="95" fillId="2" borderId="2" xfId="11" applyFont="1" applyFill="1" applyBorder="1" applyAlignment="1">
      <alignment horizontal="left"/>
    </xf>
    <xf numFmtId="0" fontId="62" fillId="2" borderId="2" xfId="11" applyFont="1" applyFill="1" applyBorder="1" applyAlignment="1">
      <alignment horizontal="left"/>
    </xf>
    <xf numFmtId="0" fontId="17" fillId="2" borderId="2" xfId="11" applyFont="1" applyFill="1" applyBorder="1" applyAlignment="1">
      <alignment horizontal="left" vertical="center"/>
    </xf>
    <xf numFmtId="0" fontId="21" fillId="2" borderId="2" xfId="11" applyFont="1" applyFill="1" applyBorder="1" applyAlignment="1">
      <alignment horizontal="left" vertical="center"/>
    </xf>
    <xf numFmtId="0" fontId="21" fillId="5" borderId="2" xfId="11" applyFont="1" applyFill="1" applyBorder="1" applyAlignment="1">
      <alignment horizontal="left" vertical="center"/>
    </xf>
    <xf numFmtId="0" fontId="32" fillId="5" borderId="2" xfId="11" applyFont="1" applyFill="1" applyBorder="1" applyAlignment="1">
      <alignment horizontal="center" vertical="center"/>
    </xf>
    <xf numFmtId="43" fontId="42" fillId="5" borderId="2" xfId="12" applyFont="1" applyFill="1" applyBorder="1" applyAlignment="1">
      <alignment horizontal="right" vertical="center"/>
    </xf>
    <xf numFmtId="43" fontId="19" fillId="5" borderId="2" xfId="12" applyFont="1" applyFill="1" applyBorder="1" applyAlignment="1">
      <alignment horizontal="right" vertical="center"/>
    </xf>
    <xf numFmtId="43" fontId="22" fillId="5" borderId="2" xfId="12" applyFont="1" applyFill="1" applyBorder="1" applyAlignment="1">
      <alignment horizontal="right" vertical="center"/>
    </xf>
    <xf numFmtId="43" fontId="16" fillId="5" borderId="0" xfId="12" applyFont="1" applyFill="1" applyBorder="1"/>
    <xf numFmtId="164" fontId="16" fillId="5" borderId="0" xfId="11" applyNumberFormat="1" applyFont="1" applyFill="1"/>
    <xf numFmtId="0" fontId="16" fillId="5" borderId="0" xfId="11" applyFont="1" applyFill="1"/>
    <xf numFmtId="0" fontId="24" fillId="5" borderId="2" xfId="11" applyFont="1" applyFill="1" applyBorder="1" applyAlignment="1">
      <alignment horizontal="left" vertical="center"/>
    </xf>
    <xf numFmtId="0" fontId="31" fillId="5" borderId="2" xfId="11" applyFont="1" applyFill="1" applyBorder="1" applyAlignment="1">
      <alignment horizontal="center" vertical="center"/>
    </xf>
    <xf numFmtId="43" fontId="49" fillId="5" borderId="2" xfId="12" applyFont="1" applyFill="1" applyBorder="1" applyAlignment="1">
      <alignment horizontal="right" vertical="center"/>
    </xf>
    <xf numFmtId="43" fontId="44" fillId="5" borderId="2" xfId="12" applyFont="1" applyFill="1" applyBorder="1" applyAlignment="1">
      <alignment horizontal="right" vertical="center"/>
    </xf>
    <xf numFmtId="43" fontId="26" fillId="5" borderId="0" xfId="12" applyFont="1" applyFill="1" applyBorder="1"/>
    <xf numFmtId="164" fontId="26" fillId="5" borderId="0" xfId="11" applyNumberFormat="1" applyFont="1" applyFill="1"/>
    <xf numFmtId="0" fontId="28" fillId="5" borderId="0" xfId="11" applyFont="1" applyFill="1"/>
    <xf numFmtId="0" fontId="23" fillId="5" borderId="2" xfId="11" applyFont="1" applyFill="1" applyBorder="1" applyAlignment="1">
      <alignment horizontal="left" vertical="center"/>
    </xf>
    <xf numFmtId="0" fontId="55" fillId="5" borderId="2" xfId="11" applyFont="1" applyFill="1" applyBorder="1" applyAlignment="1">
      <alignment horizontal="center" vertical="center"/>
    </xf>
    <xf numFmtId="43" fontId="33" fillId="5" borderId="3" xfId="12" applyFont="1" applyFill="1" applyBorder="1" applyAlignment="1">
      <alignment horizontal="right" wrapText="1"/>
    </xf>
    <xf numFmtId="0" fontId="26" fillId="5" borderId="0" xfId="11" applyFont="1" applyFill="1"/>
    <xf numFmtId="0" fontId="21" fillId="0" borderId="2" xfId="11" applyFont="1" applyBorder="1" applyAlignment="1">
      <alignment horizontal="left" vertical="center" wrapText="1"/>
    </xf>
    <xf numFmtId="43" fontId="21" fillId="0" borderId="2" xfId="12" applyFont="1" applyFill="1" applyBorder="1" applyAlignment="1">
      <alignment horizontal="center" vertical="center" wrapText="1"/>
    </xf>
    <xf numFmtId="0" fontId="21" fillId="0" borderId="4" xfId="11" applyFont="1" applyBorder="1" applyAlignment="1">
      <alignment horizontal="center" vertical="center"/>
    </xf>
    <xf numFmtId="0" fontId="22" fillId="0" borderId="2" xfId="11" applyFont="1" applyBorder="1" applyAlignment="1">
      <alignment horizontal="center" vertical="center" wrapText="1"/>
    </xf>
    <xf numFmtId="0" fontId="19" fillId="0" borderId="2" xfId="11" applyFont="1" applyBorder="1" applyAlignment="1">
      <alignment horizontal="center" vertical="center" wrapText="1"/>
    </xf>
    <xf numFmtId="0" fontId="31" fillId="5" borderId="0" xfId="11" applyFont="1" applyFill="1"/>
    <xf numFmtId="0" fontId="36" fillId="5" borderId="0" xfId="11" applyFont="1" applyFill="1"/>
    <xf numFmtId="0" fontId="32" fillId="5" borderId="0" xfId="11" applyFont="1" applyFill="1" applyAlignment="1">
      <alignment horizontal="center" vertical="top" wrapText="1"/>
    </xf>
    <xf numFmtId="0" fontId="19" fillId="5" borderId="2" xfId="11" applyFont="1" applyFill="1" applyBorder="1" applyAlignment="1">
      <alignment vertical="center" wrapText="1"/>
    </xf>
    <xf numFmtId="0" fontId="31" fillId="5" borderId="2" xfId="11" applyFont="1" applyFill="1" applyBorder="1" applyAlignment="1">
      <alignment horizontal="center" vertical="center" wrapText="1"/>
    </xf>
    <xf numFmtId="166" fontId="40" fillId="5" borderId="2" xfId="11" applyNumberFormat="1" applyFont="1" applyFill="1" applyBorder="1" applyAlignment="1">
      <alignment horizontal="center" vertical="center"/>
    </xf>
    <xf numFmtId="49" fontId="53" fillId="5" borderId="2" xfId="11" applyNumberFormat="1" applyFont="1" applyFill="1" applyBorder="1" applyAlignment="1">
      <alignment horizontal="center" vertical="center"/>
    </xf>
    <xf numFmtId="43" fontId="19" fillId="5" borderId="2" xfId="12" applyFont="1" applyFill="1" applyBorder="1" applyAlignment="1">
      <alignment horizontal="center" vertical="center"/>
    </xf>
    <xf numFmtId="43" fontId="34" fillId="5" borderId="2" xfId="12" applyFont="1" applyFill="1" applyBorder="1" applyAlignment="1">
      <alignment horizontal="right" vertical="center"/>
    </xf>
    <xf numFmtId="43" fontId="19" fillId="5" borderId="3" xfId="12" applyFont="1" applyFill="1" applyBorder="1" applyAlignment="1">
      <alignment horizontal="right" wrapText="1"/>
    </xf>
    <xf numFmtId="43" fontId="22" fillId="11" borderId="2" xfId="12" applyFont="1" applyFill="1" applyBorder="1" applyAlignment="1">
      <alignment horizontal="right" vertical="center"/>
    </xf>
    <xf numFmtId="43" fontId="21" fillId="2" borderId="2" xfId="12" applyFont="1" applyFill="1" applyBorder="1" applyAlignment="1">
      <alignment horizontal="center" vertical="center" wrapText="1"/>
    </xf>
    <xf numFmtId="43" fontId="96" fillId="0" borderId="2" xfId="1" applyFont="1" applyBorder="1"/>
    <xf numFmtId="0" fontId="32" fillId="2" borderId="0" xfId="11" applyFont="1" applyFill="1"/>
    <xf numFmtId="0" fontId="32" fillId="2" borderId="2" xfId="11" applyFont="1" applyFill="1" applyBorder="1" applyAlignment="1">
      <alignment horizontal="center" vertical="center" wrapText="1"/>
    </xf>
    <xf numFmtId="49" fontId="40" fillId="2" borderId="2" xfId="11" applyNumberFormat="1" applyFont="1" applyFill="1" applyBorder="1" applyAlignment="1">
      <alignment horizontal="center" vertical="center"/>
    </xf>
    <xf numFmtId="43" fontId="33" fillId="2" borderId="2" xfId="12" applyFont="1" applyFill="1" applyBorder="1" applyAlignment="1">
      <alignment horizontal="right" vertical="center"/>
    </xf>
    <xf numFmtId="43" fontId="19" fillId="2" borderId="2" xfId="11" applyNumberFormat="1" applyFont="1" applyFill="1" applyBorder="1" applyAlignment="1">
      <alignment horizontal="right" vertical="center"/>
    </xf>
    <xf numFmtId="3" fontId="40" fillId="2" borderId="2" xfId="11" applyNumberFormat="1" applyFont="1" applyFill="1" applyBorder="1" applyAlignment="1">
      <alignment horizontal="center" vertical="center"/>
    </xf>
    <xf numFmtId="43" fontId="46" fillId="2" borderId="2" xfId="0" applyNumberFormat="1" applyFont="1" applyFill="1" applyBorder="1" applyAlignment="1">
      <alignment horizontal="right" vertical="center"/>
    </xf>
    <xf numFmtId="49" fontId="97" fillId="2" borderId="2" xfId="11" applyNumberFormat="1" applyFont="1" applyFill="1" applyBorder="1" applyAlignment="1">
      <alignment horizontal="center" vertical="center"/>
    </xf>
    <xf numFmtId="0" fontId="55" fillId="11" borderId="2" xfId="11" applyFont="1" applyFill="1" applyBorder="1" applyAlignment="1">
      <alignment horizontal="center" vertical="center" wrapText="1"/>
    </xf>
    <xf numFmtId="0" fontId="93" fillId="11" borderId="2" xfId="11" applyFont="1" applyFill="1" applyBorder="1" applyAlignment="1">
      <alignment horizontal="center" vertical="center" wrapText="1"/>
    </xf>
    <xf numFmtId="0" fontId="31" fillId="11" borderId="2" xfId="11" applyFont="1" applyFill="1" applyBorder="1" applyAlignment="1">
      <alignment horizontal="center" vertical="center" wrapText="1"/>
    </xf>
    <xf numFmtId="43" fontId="19" fillId="11" borderId="2" xfId="12" applyFont="1" applyFill="1" applyBorder="1" applyAlignment="1">
      <alignment horizontal="right" vertical="center"/>
    </xf>
    <xf numFmtId="43" fontId="49" fillId="5" borderId="0" xfId="12" applyFont="1" applyFill="1" applyBorder="1" applyAlignment="1">
      <alignment horizontal="right" vertical="center"/>
    </xf>
    <xf numFmtId="0" fontId="98" fillId="0" borderId="0" xfId="11" applyFont="1"/>
    <xf numFmtId="166" fontId="50" fillId="0" borderId="2" xfId="11" applyNumberFormat="1" applyFont="1" applyBorder="1" applyAlignment="1">
      <alignment horizontal="center" vertical="center"/>
    </xf>
    <xf numFmtId="0" fontId="98" fillId="0" borderId="2" xfId="11" applyFont="1" applyBorder="1" applyAlignment="1">
      <alignment horizontal="center" vertical="center"/>
    </xf>
    <xf numFmtId="0" fontId="70" fillId="0" borderId="2" xfId="11" applyFont="1" applyBorder="1" applyAlignment="1">
      <alignment horizontal="center" vertical="center"/>
    </xf>
    <xf numFmtId="0" fontId="99" fillId="0" borderId="2" xfId="11" applyFont="1" applyBorder="1" applyAlignment="1">
      <alignment horizontal="center" vertical="center"/>
    </xf>
    <xf numFmtId="0" fontId="98" fillId="5" borderId="2" xfId="11" applyFont="1" applyFill="1" applyBorder="1" applyAlignment="1">
      <alignment horizontal="center" vertical="center"/>
    </xf>
    <xf numFmtId="0" fontId="70" fillId="5" borderId="2" xfId="11" applyFont="1" applyFill="1" applyBorder="1" applyAlignment="1">
      <alignment horizontal="center" vertical="center"/>
    </xf>
    <xf numFmtId="2" fontId="99" fillId="0" borderId="2" xfId="11" applyNumberFormat="1" applyFont="1" applyBorder="1" applyAlignment="1">
      <alignment horizontal="center" vertical="center"/>
    </xf>
    <xf numFmtId="2" fontId="70" fillId="5" borderId="2" xfId="11" applyNumberFormat="1" applyFont="1" applyFill="1" applyBorder="1" applyAlignment="1">
      <alignment horizontal="center" vertical="center"/>
    </xf>
    <xf numFmtId="49" fontId="78" fillId="0" borderId="2" xfId="11" applyNumberFormat="1" applyFont="1" applyBorder="1" applyAlignment="1">
      <alignment horizontal="left" vertical="center"/>
    </xf>
    <xf numFmtId="0" fontId="78" fillId="0" borderId="2" xfId="11" applyFont="1" applyBorder="1" applyAlignment="1">
      <alignment horizontal="left" vertical="center"/>
    </xf>
    <xf numFmtId="0" fontId="79" fillId="0" borderId="2" xfId="11" applyFont="1" applyBorder="1" applyAlignment="1">
      <alignment horizontal="left" vertical="center"/>
    </xf>
    <xf numFmtId="0" fontId="31" fillId="0" borderId="0" xfId="0" applyFont="1" applyAlignment="1">
      <alignment horizontal="center" vertical="top" wrapText="1"/>
    </xf>
    <xf numFmtId="0" fontId="23" fillId="0" borderId="2" xfId="0" applyFont="1" applyBorder="1" applyAlignment="1">
      <alignment horizontal="left" vertical="center" wrapText="1"/>
    </xf>
    <xf numFmtId="0" fontId="19" fillId="0" borderId="0" xfId="11" applyFont="1"/>
    <xf numFmtId="0" fontId="24" fillId="0" borderId="0" xfId="11" applyFont="1"/>
    <xf numFmtId="0" fontId="24" fillId="0" borderId="0" xfId="11" applyFont="1" applyAlignment="1">
      <alignment horizontal="justify" vertical="center" wrapText="1"/>
    </xf>
    <xf numFmtId="0" fontId="63" fillId="0" borderId="0" xfId="11" applyFont="1" applyAlignment="1">
      <alignment horizontal="justify" vertical="center" wrapText="1"/>
    </xf>
    <xf numFmtId="0" fontId="21" fillId="0" borderId="0" xfId="11" applyFont="1" applyAlignment="1">
      <alignment horizontal="justify" vertical="center" wrapText="1"/>
    </xf>
    <xf numFmtId="4" fontId="24" fillId="0" borderId="0" xfId="11" applyNumberFormat="1" applyFont="1" applyAlignment="1">
      <alignment horizontal="justify" vertical="center" wrapText="1"/>
    </xf>
    <xf numFmtId="165" fontId="24" fillId="0" borderId="0" xfId="12" applyNumberFormat="1" applyFont="1" applyFill="1" applyBorder="1" applyAlignment="1">
      <alignment horizontal="center" vertical="center" wrapText="1"/>
    </xf>
    <xf numFmtId="0" fontId="33" fillId="0" borderId="2" xfId="11" applyFont="1" applyBorder="1" applyAlignment="1">
      <alignment horizontal="center" vertical="center"/>
    </xf>
    <xf numFmtId="0" fontId="82" fillId="0" borderId="2" xfId="11" applyFont="1" applyBorder="1" applyAlignment="1">
      <alignment horizontal="left" vertical="center"/>
    </xf>
    <xf numFmtId="0" fontId="62" fillId="0" borderId="0" xfId="11" applyFont="1" applyAlignment="1">
      <alignment horizontal="justify" vertical="center" wrapText="1"/>
    </xf>
    <xf numFmtId="43" fontId="24" fillId="0" borderId="2" xfId="12" applyFont="1" applyFill="1" applyBorder="1" applyAlignment="1">
      <alignment horizontal="center" vertical="center"/>
    </xf>
    <xf numFmtId="0" fontId="69" fillId="0" borderId="0" xfId="11" applyFont="1" applyAlignment="1">
      <alignment horizontal="justify" vertical="center" wrapText="1"/>
    </xf>
    <xf numFmtId="0" fontId="81" fillId="0" borderId="0" xfId="11" applyFont="1" applyAlignment="1">
      <alignment horizontal="justify" vertical="center" wrapText="1"/>
    </xf>
    <xf numFmtId="0" fontId="24" fillId="0" borderId="0" xfId="11" applyFont="1" applyAlignment="1">
      <alignment horizontal="right" vertical="center" wrapText="1"/>
    </xf>
    <xf numFmtId="0" fontId="21" fillId="0" borderId="0" xfId="11" applyFont="1" applyAlignment="1">
      <alignment horizontal="right" vertical="center" wrapText="1"/>
    </xf>
    <xf numFmtId="0" fontId="82" fillId="0" borderId="0" xfId="11" applyFont="1" applyAlignment="1">
      <alignment horizontal="justify" vertical="center" wrapText="1"/>
    </xf>
    <xf numFmtId="0" fontId="82" fillId="0" borderId="2" xfId="11" applyFont="1" applyBorder="1" applyAlignment="1">
      <alignment horizontal="left" vertical="center" wrapText="1"/>
    </xf>
    <xf numFmtId="0" fontId="22" fillId="0" borderId="0" xfId="11" applyFont="1" applyAlignment="1">
      <alignment horizontal="justify" vertical="center" wrapText="1"/>
    </xf>
    <xf numFmtId="0" fontId="23" fillId="0" borderId="0" xfId="11" applyFont="1"/>
    <xf numFmtId="43" fontId="24" fillId="0" borderId="0" xfId="12" applyFont="1" applyFill="1" applyBorder="1" applyAlignment="1">
      <alignment horizontal="justify" vertical="center" wrapText="1"/>
    </xf>
    <xf numFmtId="0" fontId="83" fillId="0" borderId="2" xfId="11" applyFont="1" applyBorder="1" applyAlignment="1">
      <alignment horizontal="center" vertical="center"/>
    </xf>
    <xf numFmtId="169" fontId="24" fillId="0" borderId="0" xfId="12" applyNumberFormat="1" applyFont="1" applyFill="1" applyBorder="1" applyAlignment="1">
      <alignment horizontal="justify" vertical="center" wrapText="1"/>
    </xf>
    <xf numFmtId="43" fontId="47" fillId="2" borderId="0" xfId="12" applyFont="1" applyFill="1" applyBorder="1" applyAlignment="1">
      <alignment horizontal="justify" vertical="center" wrapText="1"/>
    </xf>
    <xf numFmtId="0" fontId="86" fillId="0" borderId="2" xfId="11" applyBorder="1" applyAlignment="1">
      <alignment horizontal="center" vertical="center"/>
    </xf>
    <xf numFmtId="0" fontId="86" fillId="9" borderId="2" xfId="11" applyFill="1" applyBorder="1" applyAlignment="1">
      <alignment horizontal="center" vertical="center"/>
    </xf>
    <xf numFmtId="0" fontId="75" fillId="5" borderId="2" xfId="0" applyFont="1" applyFill="1" applyBorder="1" applyAlignment="1">
      <alignment horizontal="center" vertical="center"/>
    </xf>
    <xf numFmtId="0" fontId="75" fillId="0" borderId="2" xfId="0" applyFont="1" applyBorder="1" applyAlignment="1">
      <alignment horizontal="center" vertical="center"/>
    </xf>
    <xf numFmtId="0" fontId="21" fillId="0" borderId="2" xfId="11" applyFont="1" applyBorder="1" applyAlignment="1">
      <alignment horizontal="center" vertical="center"/>
    </xf>
    <xf numFmtId="0" fontId="24" fillId="0" borderId="2" xfId="11" applyFont="1" applyBorder="1" applyAlignment="1">
      <alignment horizontal="center" vertical="center"/>
    </xf>
    <xf numFmtId="0" fontId="21" fillId="9" borderId="2" xfId="11" applyFont="1" applyFill="1" applyBorder="1" applyAlignment="1">
      <alignment horizontal="center" vertical="center"/>
    </xf>
    <xf numFmtId="0" fontId="86" fillId="9" borderId="5" xfId="11" applyFill="1" applyBorder="1" applyAlignment="1">
      <alignment horizontal="center" vertical="center"/>
    </xf>
    <xf numFmtId="0" fontId="22" fillId="9" borderId="0" xfId="11" applyFont="1" applyFill="1" applyAlignment="1">
      <alignment horizontal="center" vertical="center"/>
    </xf>
    <xf numFmtId="49" fontId="50" fillId="0" borderId="0" xfId="0" applyNumberFormat="1" applyFont="1" applyProtection="1">
      <protection locked="0" hidden="1"/>
    </xf>
    <xf numFmtId="49" fontId="70" fillId="0" borderId="0" xfId="0" applyNumberFormat="1" applyFont="1" applyProtection="1">
      <protection locked="0" hidden="1"/>
    </xf>
    <xf numFmtId="43" fontId="74" fillId="0" borderId="2" xfId="12" applyFont="1" applyFill="1" applyBorder="1" applyAlignment="1">
      <alignment horizontal="right" vertical="center"/>
    </xf>
    <xf numFmtId="0" fontId="24" fillId="0" borderId="2" xfId="13" applyFont="1" applyBorder="1" applyAlignment="1">
      <alignment wrapText="1"/>
    </xf>
    <xf numFmtId="0" fontId="24" fillId="0" borderId="2" xfId="13" applyFont="1" applyBorder="1" applyAlignment="1">
      <alignment vertical="center" wrapText="1"/>
    </xf>
    <xf numFmtId="0" fontId="24" fillId="0" borderId="2" xfId="0" applyFont="1" applyBorder="1" applyAlignment="1">
      <alignment vertical="center" wrapText="1"/>
    </xf>
    <xf numFmtId="0" fontId="24" fillId="0" borderId="2" xfId="0" applyFont="1" applyBorder="1" applyAlignment="1">
      <alignment horizontal="center" vertical="center"/>
    </xf>
    <xf numFmtId="43" fontId="24" fillId="0" borderId="2" xfId="12" applyFont="1" applyFill="1" applyBorder="1" applyAlignment="1">
      <alignment vertical="center"/>
    </xf>
    <xf numFmtId="0" fontId="24" fillId="0" borderId="0" xfId="0" applyFont="1" applyAlignment="1">
      <alignment wrapText="1"/>
    </xf>
    <xf numFmtId="0" fontId="24" fillId="0" borderId="2" xfId="15" applyFont="1" applyBorder="1" applyAlignment="1">
      <alignment wrapText="1"/>
    </xf>
    <xf numFmtId="0" fontId="24" fillId="0" borderId="2" xfId="16" applyFont="1" applyBorder="1" applyAlignment="1">
      <alignment wrapText="1"/>
    </xf>
    <xf numFmtId="0" fontId="24" fillId="0" borderId="2" xfId="17" applyFont="1" applyBorder="1" applyAlignment="1">
      <alignment wrapText="1"/>
    </xf>
    <xf numFmtId="0" fontId="24" fillId="0" borderId="2" xfId="19" applyFont="1" applyBorder="1" applyAlignment="1">
      <alignment vertical="center" wrapText="1"/>
    </xf>
    <xf numFmtId="0" fontId="24" fillId="0" borderId="2" xfId="19" applyFont="1" applyBorder="1" applyAlignment="1">
      <alignment wrapText="1"/>
    </xf>
    <xf numFmtId="0" fontId="24" fillId="0" borderId="2" xfId="0" applyFont="1" applyBorder="1" applyAlignment="1">
      <alignment horizontal="center" vertical="center" wrapText="1"/>
    </xf>
    <xf numFmtId="0" fontId="24" fillId="0" borderId="2" xfId="22" applyFont="1" applyBorder="1" applyAlignment="1">
      <alignment vertical="top" wrapText="1"/>
    </xf>
    <xf numFmtId="0" fontId="19" fillId="0" borderId="0" xfId="0" applyFont="1" applyAlignment="1">
      <alignment horizontal="center" vertical="center" wrapText="1"/>
    </xf>
    <xf numFmtId="0" fontId="22" fillId="0" borderId="0" xfId="0" applyFont="1" applyAlignment="1">
      <alignment horizontal="right"/>
    </xf>
    <xf numFmtId="43" fontId="22" fillId="0" borderId="0" xfId="1" applyFont="1" applyFill="1" applyBorder="1" applyAlignment="1">
      <alignment horizontal="right" vertical="center" wrapText="1"/>
    </xf>
    <xf numFmtId="4" fontId="20" fillId="0" borderId="16" xfId="11" applyNumberFormat="1" applyFont="1" applyBorder="1" applyAlignment="1">
      <alignment horizontal="center" vertical="center" wrapText="1"/>
    </xf>
    <xf numFmtId="4" fontId="19" fillId="0" borderId="16" xfId="11" applyNumberFormat="1" applyFont="1" applyBorder="1" applyAlignment="1">
      <alignment horizontal="center" vertical="center" wrapText="1"/>
    </xf>
    <xf numFmtId="0" fontId="23" fillId="0" borderId="0" xfId="0" applyFont="1" applyAlignment="1">
      <alignment horizontal="justify" vertical="center" wrapText="1"/>
    </xf>
    <xf numFmtId="0" fontId="21" fillId="0" borderId="2" xfId="0" applyFont="1" applyBorder="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wrapText="1"/>
    </xf>
    <xf numFmtId="0" fontId="70" fillId="0" borderId="2" xfId="11" applyFont="1" applyBorder="1" applyAlignment="1">
      <alignment horizontal="left" vertical="center" wrapText="1"/>
    </xf>
    <xf numFmtId="0" fontId="70" fillId="0" borderId="2" xfId="11" applyFont="1" applyBorder="1" applyAlignment="1">
      <alignment horizontal="center" vertical="center" wrapText="1"/>
    </xf>
    <xf numFmtId="171" fontId="102" fillId="0" borderId="6" xfId="0" applyNumberFormat="1" applyFont="1" applyBorder="1" applyAlignment="1">
      <alignment horizontal="right" vertical="center"/>
    </xf>
    <xf numFmtId="171" fontId="103" fillId="0" borderId="6" xfId="0" applyNumberFormat="1" applyFont="1" applyBorder="1" applyAlignment="1">
      <alignment horizontal="right" vertical="center"/>
    </xf>
    <xf numFmtId="171" fontId="104" fillId="0" borderId="6" xfId="0" applyNumberFormat="1" applyFont="1" applyBorder="1" applyAlignment="1">
      <alignment horizontal="right" vertical="center"/>
    </xf>
    <xf numFmtId="171" fontId="104" fillId="0" borderId="18" xfId="0" applyNumberFormat="1" applyFont="1" applyBorder="1" applyAlignment="1">
      <alignment horizontal="right" vertical="center"/>
    </xf>
    <xf numFmtId="0" fontId="24" fillId="12" borderId="2" xfId="0" applyFont="1" applyFill="1" applyBorder="1" applyAlignment="1">
      <alignment horizontal="center" vertical="center" wrapText="1"/>
    </xf>
    <xf numFmtId="0" fontId="24" fillId="0" borderId="0" xfId="23" applyFont="1"/>
    <xf numFmtId="0" fontId="24" fillId="0" borderId="0" xfId="23" applyFont="1" applyAlignment="1">
      <alignment wrapText="1"/>
    </xf>
    <xf numFmtId="0" fontId="24" fillId="0" borderId="0" xfId="23" applyFont="1" applyAlignment="1">
      <alignment horizontal="center" vertical="center"/>
    </xf>
    <xf numFmtId="43" fontId="24" fillId="0" borderId="0" xfId="1" applyFont="1" applyFill="1" applyAlignment="1">
      <alignment horizontal="center" vertical="center"/>
    </xf>
    <xf numFmtId="0" fontId="24" fillId="0" borderId="0" xfId="23" applyFont="1" applyAlignment="1">
      <alignment vertical="center"/>
    </xf>
    <xf numFmtId="0" fontId="24" fillId="0" borderId="0" xfId="23" applyFont="1" applyAlignment="1">
      <alignment horizontal="center" vertical="center" wrapText="1"/>
    </xf>
    <xf numFmtId="0" fontId="24" fillId="0" borderId="0" xfId="23" applyFont="1" applyAlignment="1">
      <alignment horizontal="center" wrapText="1"/>
    </xf>
    <xf numFmtId="0" fontId="21" fillId="0" borderId="0" xfId="23" applyFont="1"/>
    <xf numFmtId="0" fontId="21" fillId="0" borderId="0" xfId="23" applyFont="1" applyAlignment="1">
      <alignment wrapText="1"/>
    </xf>
    <xf numFmtId="0" fontId="21" fillId="0" borderId="0" xfId="23" applyFont="1" applyAlignment="1">
      <alignment horizontal="center" vertical="center"/>
    </xf>
    <xf numFmtId="43" fontId="21" fillId="0" borderId="0" xfId="1" applyFont="1" applyFill="1" applyAlignment="1">
      <alignment horizontal="center" vertical="center"/>
    </xf>
    <xf numFmtId="0" fontId="21" fillId="0" borderId="0" xfId="23" applyFont="1" applyAlignment="1">
      <alignment vertical="center"/>
    </xf>
    <xf numFmtId="0" fontId="21" fillId="0" borderId="0" xfId="23" applyFont="1" applyAlignment="1">
      <alignment horizontal="center" vertical="center" wrapText="1"/>
    </xf>
    <xf numFmtId="0" fontId="21" fillId="0" borderId="0" xfId="23" applyFont="1" applyAlignment="1">
      <alignment horizontal="center" wrapText="1"/>
    </xf>
    <xf numFmtId="0" fontId="21" fillId="0" borderId="2" xfId="23" applyFont="1" applyBorder="1" applyAlignment="1">
      <alignment horizontal="center" vertical="center" wrapText="1"/>
    </xf>
    <xf numFmtId="166" fontId="21" fillId="0" borderId="0" xfId="23" applyNumberFormat="1" applyFont="1" applyAlignment="1">
      <alignment horizontal="center"/>
    </xf>
    <xf numFmtId="166" fontId="21" fillId="0" borderId="2" xfId="23" applyNumberFormat="1" applyFont="1" applyBorder="1" applyAlignment="1">
      <alignment horizontal="center" vertical="center" wrapText="1"/>
    </xf>
    <xf numFmtId="166" fontId="21" fillId="0" borderId="2" xfId="23" applyNumberFormat="1" applyFont="1" applyBorder="1" applyAlignment="1">
      <alignment vertical="center" wrapText="1"/>
    </xf>
    <xf numFmtId="166" fontId="21" fillId="0" borderId="2" xfId="23" applyNumberFormat="1" applyFont="1" applyBorder="1" applyAlignment="1">
      <alignment horizontal="center" vertical="center"/>
    </xf>
    <xf numFmtId="37" fontId="21" fillId="0" borderId="2" xfId="1" applyNumberFormat="1" applyFont="1" applyFill="1" applyBorder="1" applyAlignment="1">
      <alignment horizontal="center" vertical="center"/>
    </xf>
    <xf numFmtId="166" fontId="21" fillId="0" borderId="2" xfId="23" applyNumberFormat="1" applyFont="1" applyBorder="1" applyAlignment="1">
      <alignment vertical="center"/>
    </xf>
    <xf numFmtId="49" fontId="21" fillId="0" borderId="2" xfId="23" applyNumberFormat="1" applyFont="1" applyBorder="1" applyAlignment="1">
      <alignment horizontal="center" vertical="center" wrapText="1"/>
    </xf>
    <xf numFmtId="166" fontId="21" fillId="0" borderId="2" xfId="23" applyNumberFormat="1" applyFont="1" applyBorder="1" applyAlignment="1">
      <alignment horizontal="center"/>
    </xf>
    <xf numFmtId="43" fontId="21" fillId="0" borderId="2" xfId="1" applyFont="1" applyFill="1" applyBorder="1" applyAlignment="1">
      <alignment horizontal="center" vertical="center"/>
    </xf>
    <xf numFmtId="0" fontId="21" fillId="0" borderId="2" xfId="23" applyFont="1" applyBorder="1" applyAlignment="1">
      <alignment horizontal="center" vertical="center"/>
    </xf>
    <xf numFmtId="0" fontId="21" fillId="0" borderId="2" xfId="23" applyFont="1" applyBorder="1" applyAlignment="1">
      <alignment vertical="center" wrapText="1"/>
    </xf>
    <xf numFmtId="0" fontId="21" fillId="0" borderId="2" xfId="23" applyFont="1" applyBorder="1" applyAlignment="1">
      <alignment vertical="center"/>
    </xf>
    <xf numFmtId="0" fontId="21" fillId="0" borderId="8" xfId="23" applyFont="1" applyBorder="1" applyAlignment="1">
      <alignment horizontal="center" vertical="center" wrapText="1"/>
    </xf>
    <xf numFmtId="0" fontId="24" fillId="0" borderId="2" xfId="23" applyFont="1" applyBorder="1" applyAlignment="1">
      <alignment horizontal="center" vertical="center"/>
    </xf>
    <xf numFmtId="0" fontId="24" fillId="0" borderId="2" xfId="23" applyFont="1" applyBorder="1" applyAlignment="1">
      <alignment vertical="center" wrapText="1"/>
    </xf>
    <xf numFmtId="4" fontId="24" fillId="0" borderId="2" xfId="23" applyNumberFormat="1" applyFont="1" applyBorder="1" applyAlignment="1">
      <alignment horizontal="right" vertical="center"/>
    </xf>
    <xf numFmtId="0" fontId="24" fillId="0" borderId="2" xfId="23" applyFont="1" applyBorder="1" applyAlignment="1">
      <alignment horizontal="center" vertical="center" wrapText="1"/>
    </xf>
    <xf numFmtId="0" fontId="24" fillId="0" borderId="8" xfId="23" applyFont="1" applyBorder="1" applyAlignment="1">
      <alignment horizontal="center" vertical="center" wrapText="1"/>
    </xf>
    <xf numFmtId="4" fontId="21" fillId="0" borderId="2" xfId="23" applyNumberFormat="1" applyFont="1" applyBorder="1" applyAlignment="1">
      <alignment horizontal="right" vertical="center"/>
    </xf>
    <xf numFmtId="0" fontId="24" fillId="2" borderId="2" xfId="23" applyFont="1" applyFill="1" applyBorder="1" applyAlignment="1">
      <alignment horizontal="center" vertical="center"/>
    </xf>
    <xf numFmtId="0" fontId="24" fillId="2" borderId="2" xfId="23" applyFont="1" applyFill="1" applyBorder="1" applyAlignment="1">
      <alignment vertical="center" wrapText="1"/>
    </xf>
    <xf numFmtId="4" fontId="24" fillId="2" borderId="2" xfId="23" applyNumberFormat="1" applyFont="1" applyFill="1" applyBorder="1" applyAlignment="1">
      <alignment horizontal="right" vertical="center"/>
    </xf>
    <xf numFmtId="43" fontId="24" fillId="2" borderId="2" xfId="1" applyFont="1" applyFill="1" applyBorder="1" applyAlignment="1">
      <alignment horizontal="right" vertical="center"/>
    </xf>
    <xf numFmtId="0" fontId="24" fillId="2" borderId="2" xfId="23" applyFont="1" applyFill="1" applyBorder="1" applyAlignment="1">
      <alignment horizontal="center" vertical="center" wrapText="1"/>
    </xf>
    <xf numFmtId="0" fontId="24" fillId="2" borderId="8" xfId="23" applyFont="1" applyFill="1" applyBorder="1" applyAlignment="1">
      <alignment horizontal="center" vertical="center" wrapText="1"/>
    </xf>
    <xf numFmtId="0" fontId="24" fillId="2" borderId="0" xfId="23" applyFont="1" applyFill="1"/>
    <xf numFmtId="0" fontId="24" fillId="0" borderId="2" xfId="23" applyFont="1" applyBorder="1" applyAlignment="1">
      <alignment horizontal="center" wrapText="1"/>
    </xf>
    <xf numFmtId="0" fontId="21" fillId="0" borderId="2" xfId="23" applyFont="1" applyBorder="1" applyAlignment="1">
      <alignment horizontal="center" wrapText="1"/>
    </xf>
    <xf numFmtId="0" fontId="24" fillId="2" borderId="2" xfId="23" applyFont="1" applyFill="1" applyBorder="1" applyAlignment="1">
      <alignment horizontal="center" wrapText="1"/>
    </xf>
    <xf numFmtId="4" fontId="24" fillId="0" borderId="2" xfId="12" applyNumberFormat="1" applyFont="1" applyFill="1" applyBorder="1" applyAlignment="1">
      <alignment horizontal="right" vertical="center"/>
    </xf>
    <xf numFmtId="43" fontId="24" fillId="0" borderId="2" xfId="12" applyFont="1" applyFill="1" applyBorder="1" applyAlignment="1">
      <alignment horizontal="center" vertical="center" wrapText="1"/>
    </xf>
    <xf numFmtId="43" fontId="24" fillId="0" borderId="2" xfId="23" applyNumberFormat="1" applyFont="1" applyBorder="1" applyAlignment="1">
      <alignment vertical="center" wrapText="1"/>
    </xf>
    <xf numFmtId="4" fontId="24" fillId="0" borderId="2" xfId="23" applyNumberFormat="1" applyFont="1" applyBorder="1" applyAlignment="1">
      <alignment horizontal="right" vertical="center" wrapText="1"/>
    </xf>
    <xf numFmtId="43" fontId="24" fillId="0" borderId="2" xfId="23" applyNumberFormat="1" applyFont="1" applyBorder="1" applyAlignment="1">
      <alignment horizontal="center" vertical="center" wrapText="1"/>
    </xf>
    <xf numFmtId="1" fontId="24" fillId="0" borderId="2" xfId="23" applyNumberFormat="1" applyFont="1" applyBorder="1" applyAlignment="1">
      <alignment horizontal="center" vertical="center" wrapText="1"/>
    </xf>
    <xf numFmtId="0" fontId="24" fillId="2" borderId="2" xfId="0" applyFont="1" applyFill="1" applyBorder="1" applyAlignment="1">
      <alignment vertical="center" wrapText="1"/>
    </xf>
    <xf numFmtId="4" fontId="24" fillId="2" borderId="2" xfId="23" applyNumberFormat="1" applyFont="1" applyFill="1" applyBorder="1" applyAlignment="1">
      <alignment horizontal="right" vertical="center" wrapText="1"/>
    </xf>
    <xf numFmtId="43" fontId="24" fillId="2" borderId="2" xfId="23" applyNumberFormat="1" applyFont="1" applyFill="1" applyBorder="1" applyAlignment="1">
      <alignment horizontal="center" vertical="center" wrapText="1"/>
    </xf>
    <xf numFmtId="1" fontId="24" fillId="2" borderId="2" xfId="23" applyNumberFormat="1" applyFont="1" applyFill="1" applyBorder="1" applyAlignment="1">
      <alignment horizontal="center" vertical="center" wrapText="1"/>
    </xf>
    <xf numFmtId="0" fontId="21" fillId="2" borderId="2" xfId="23" applyFont="1" applyFill="1" applyBorder="1" applyAlignment="1">
      <alignment horizontal="center" vertical="center"/>
    </xf>
    <xf numFmtId="43" fontId="24" fillId="2" borderId="2" xfId="12" applyFont="1" applyFill="1" applyBorder="1" applyAlignment="1">
      <alignment horizontal="center" vertical="center" wrapText="1"/>
    </xf>
    <xf numFmtId="0" fontId="24" fillId="0" borderId="2" xfId="23" applyFont="1" applyBorder="1" applyAlignment="1">
      <alignment vertical="top" wrapText="1"/>
    </xf>
    <xf numFmtId="0" fontId="24" fillId="0" borderId="2" xfId="23" applyFont="1" applyBorder="1" applyAlignment="1">
      <alignment horizontal="center" vertical="top" wrapText="1"/>
    </xf>
    <xf numFmtId="43" fontId="24" fillId="0" borderId="2" xfId="23" applyNumberFormat="1" applyFont="1" applyBorder="1" applyAlignment="1">
      <alignment horizontal="center" vertical="center"/>
    </xf>
    <xf numFmtId="1" fontId="24" fillId="0" borderId="2" xfId="23" applyNumberFormat="1" applyFont="1" applyBorder="1" applyAlignment="1">
      <alignment horizontal="center" vertical="center"/>
    </xf>
    <xf numFmtId="43" fontId="24" fillId="2" borderId="2" xfId="1" applyFont="1" applyFill="1" applyBorder="1" applyAlignment="1">
      <alignment horizontal="right"/>
    </xf>
    <xf numFmtId="4" fontId="24" fillId="2" borderId="2" xfId="23" applyNumberFormat="1" applyFont="1" applyFill="1" applyBorder="1" applyAlignment="1">
      <alignment horizontal="right" wrapText="1"/>
    </xf>
    <xf numFmtId="0" fontId="21" fillId="2" borderId="0" xfId="23" applyFont="1" applyFill="1"/>
    <xf numFmtId="1" fontId="24" fillId="2" borderId="2" xfId="23" applyNumberFormat="1" applyFont="1" applyFill="1" applyBorder="1" applyAlignment="1">
      <alignment horizontal="center" vertical="center"/>
    </xf>
    <xf numFmtId="4" fontId="21" fillId="0" borderId="2" xfId="12" applyNumberFormat="1" applyFont="1" applyFill="1" applyBorder="1" applyAlignment="1">
      <alignment horizontal="right" vertical="center"/>
    </xf>
    <xf numFmtId="4" fontId="24" fillId="2" borderId="2" xfId="12" applyNumberFormat="1" applyFont="1" applyFill="1" applyBorder="1" applyAlignment="1">
      <alignment horizontal="right" vertical="center"/>
    </xf>
    <xf numFmtId="2" fontId="24" fillId="2" borderId="2" xfId="0" applyNumberFormat="1" applyFont="1" applyFill="1" applyBorder="1" applyAlignment="1">
      <alignment vertical="center" wrapText="1"/>
    </xf>
    <xf numFmtId="4" fontId="24" fillId="0" borderId="2" xfId="0" applyNumberFormat="1" applyFont="1" applyBorder="1" applyAlignment="1">
      <alignment horizontal="left" vertical="center" wrapText="1"/>
    </xf>
    <xf numFmtId="2" fontId="24" fillId="0" borderId="2" xfId="0" applyNumberFormat="1" applyFont="1" applyBorder="1" applyAlignment="1">
      <alignment horizontal="left" vertical="center" wrapText="1"/>
    </xf>
    <xf numFmtId="2" fontId="24" fillId="2" borderId="2" xfId="0" applyNumberFormat="1" applyFont="1" applyFill="1" applyBorder="1" applyAlignment="1">
      <alignment horizontal="left" vertical="center" wrapText="1"/>
    </xf>
    <xf numFmtId="4" fontId="24" fillId="0" borderId="2" xfId="24" applyNumberFormat="1" applyFont="1" applyBorder="1" applyAlignment="1">
      <alignment horizontal="right" vertical="center" wrapText="1"/>
    </xf>
    <xf numFmtId="4" fontId="24" fillId="0" borderId="2" xfId="23" applyNumberFormat="1" applyFont="1" applyBorder="1" applyAlignment="1">
      <alignment horizontal="right"/>
    </xf>
    <xf numFmtId="4" fontId="24" fillId="0" borderId="2" xfId="20" applyNumberFormat="1" applyFont="1" applyBorder="1" applyAlignment="1">
      <alignment horizontal="right"/>
    </xf>
    <xf numFmtId="0" fontId="24" fillId="0" borderId="2" xfId="26" applyFont="1" applyBorder="1" applyAlignment="1">
      <alignment horizontal="center" vertical="center" wrapText="1"/>
    </xf>
    <xf numFmtId="4" fontId="24" fillId="0" borderId="2" xfId="20" applyNumberFormat="1" applyFont="1" applyBorder="1" applyAlignment="1">
      <alignment horizontal="right" wrapText="1"/>
    </xf>
    <xf numFmtId="0" fontId="24" fillId="0" borderId="2" xfId="27" applyFont="1" applyBorder="1" applyAlignment="1">
      <alignment horizontal="center" vertical="center" wrapText="1"/>
    </xf>
    <xf numFmtId="43" fontId="24" fillId="0" borderId="0" xfId="23" applyNumberFormat="1" applyFont="1"/>
    <xf numFmtId="4" fontId="24" fillId="0" borderId="2" xfId="18" applyNumberFormat="1" applyFont="1" applyBorder="1" applyAlignment="1">
      <alignment horizontal="right"/>
    </xf>
    <xf numFmtId="4" fontId="24" fillId="0" borderId="2" xfId="18" applyNumberFormat="1" applyFont="1" applyBorder="1" applyAlignment="1">
      <alignment horizontal="right" vertical="center"/>
    </xf>
    <xf numFmtId="0" fontId="24" fillId="0" borderId="2" xfId="23" applyFont="1" applyBorder="1" applyAlignment="1">
      <alignment horizontal="center"/>
    </xf>
    <xf numFmtId="0" fontId="24" fillId="0" borderId="2" xfId="23" applyFont="1" applyBorder="1" applyAlignment="1">
      <alignment wrapText="1"/>
    </xf>
    <xf numFmtId="4" fontId="24" fillId="0" borderId="2" xfId="21" applyNumberFormat="1" applyFont="1" applyBorder="1" applyAlignment="1">
      <alignment horizontal="right" wrapText="1"/>
    </xf>
    <xf numFmtId="4" fontId="24" fillId="0" borderId="2" xfId="21" applyNumberFormat="1" applyFont="1" applyBorder="1" applyAlignment="1">
      <alignment horizontal="right" vertical="center" wrapText="1"/>
    </xf>
    <xf numFmtId="0" fontId="24" fillId="0" borderId="8" xfId="23" applyFont="1" applyBorder="1" applyAlignment="1">
      <alignment horizontal="center" wrapText="1"/>
    </xf>
    <xf numFmtId="43" fontId="24" fillId="2" borderId="2" xfId="23" applyNumberFormat="1" applyFont="1" applyFill="1" applyBorder="1" applyAlignment="1">
      <alignment horizontal="center" vertical="center"/>
    </xf>
    <xf numFmtId="0" fontId="24" fillId="2" borderId="0" xfId="23" applyFont="1" applyFill="1" applyAlignment="1">
      <alignment vertical="center" wrapText="1"/>
    </xf>
    <xf numFmtId="0" fontId="24" fillId="0" borderId="0" xfId="23" applyFont="1" applyAlignment="1">
      <alignment vertical="center" wrapText="1"/>
    </xf>
    <xf numFmtId="170" fontId="24" fillId="2" borderId="2" xfId="0" applyNumberFormat="1" applyFont="1" applyFill="1" applyBorder="1" applyAlignment="1">
      <alignment vertical="center" wrapText="1"/>
    </xf>
    <xf numFmtId="0" fontId="24" fillId="2" borderId="2" xfId="0" applyFont="1" applyFill="1" applyBorder="1" applyAlignment="1">
      <alignment horizontal="left" vertical="center" wrapText="1"/>
    </xf>
    <xf numFmtId="0" fontId="21" fillId="2" borderId="2" xfId="23" applyFont="1" applyFill="1" applyBorder="1" applyAlignment="1">
      <alignment horizontal="center" vertical="center" wrapText="1"/>
    </xf>
    <xf numFmtId="0" fontId="24" fillId="2" borderId="2" xfId="30" applyFont="1" applyFill="1" applyBorder="1" applyAlignment="1">
      <alignment horizontal="center" vertical="center" wrapText="1"/>
    </xf>
    <xf numFmtId="43" fontId="24" fillId="2" borderId="2" xfId="23" applyNumberFormat="1" applyFont="1" applyFill="1" applyBorder="1" applyAlignment="1">
      <alignment vertical="center" wrapText="1"/>
    </xf>
    <xf numFmtId="0" fontId="24" fillId="2" borderId="8" xfId="23" applyFont="1" applyFill="1" applyBorder="1" applyAlignment="1">
      <alignment horizontal="center" wrapText="1"/>
    </xf>
    <xf numFmtId="170" fontId="24" fillId="0" borderId="2" xfId="0" applyNumberFormat="1" applyFont="1" applyBorder="1" applyAlignment="1">
      <alignment vertical="center" wrapText="1"/>
    </xf>
    <xf numFmtId="0" fontId="24" fillId="2" borderId="0" xfId="23" applyFont="1" applyFill="1" applyAlignment="1">
      <alignment horizontal="center" vertical="center" wrapText="1"/>
    </xf>
    <xf numFmtId="4" fontId="24" fillId="2" borderId="2" xfId="0" applyNumberFormat="1" applyFont="1" applyFill="1" applyBorder="1" applyAlignment="1">
      <alignment horizontal="right" vertical="center" wrapText="1"/>
    </xf>
    <xf numFmtId="4" fontId="24" fillId="0" borderId="2" xfId="0" applyNumberFormat="1" applyFont="1" applyBorder="1" applyAlignment="1">
      <alignment horizontal="right" vertical="center" wrapText="1"/>
    </xf>
    <xf numFmtId="43" fontId="21" fillId="0" borderId="2" xfId="1" applyFont="1" applyFill="1" applyBorder="1" applyAlignment="1">
      <alignment horizontal="right" vertical="center" wrapText="1"/>
    </xf>
    <xf numFmtId="4" fontId="21" fillId="0" borderId="2" xfId="23" applyNumberFormat="1" applyFont="1" applyBorder="1" applyAlignment="1">
      <alignment horizontal="right" vertical="center" wrapText="1"/>
    </xf>
    <xf numFmtId="4" fontId="24" fillId="0" borderId="2" xfId="0" applyNumberFormat="1" applyFont="1" applyBorder="1" applyAlignment="1">
      <alignment horizontal="center" vertical="center" wrapText="1"/>
    </xf>
    <xf numFmtId="4" fontId="24" fillId="2" borderId="2" xfId="0" applyNumberFormat="1" applyFont="1" applyFill="1" applyBorder="1" applyAlignment="1">
      <alignment horizontal="center" vertical="center" wrapText="1"/>
    </xf>
    <xf numFmtId="0" fontId="24" fillId="2" borderId="2" xfId="14" applyFont="1" applyFill="1" applyBorder="1" applyAlignment="1">
      <alignment vertical="center" wrapText="1"/>
    </xf>
    <xf numFmtId="4" fontId="24" fillId="2" borderId="2" xfId="14" applyNumberFormat="1" applyFont="1" applyFill="1" applyBorder="1" applyAlignment="1">
      <alignment horizontal="right" vertical="center"/>
    </xf>
    <xf numFmtId="0" fontId="24" fillId="2" borderId="2" xfId="31" applyFont="1" applyFill="1" applyBorder="1" applyAlignment="1">
      <alignment horizontal="center" vertical="center" wrapText="1"/>
    </xf>
    <xf numFmtId="44" fontId="24" fillId="2" borderId="2" xfId="32" applyFont="1" applyFill="1" applyBorder="1" applyAlignment="1">
      <alignment horizontal="center" wrapText="1"/>
    </xf>
    <xf numFmtId="0" fontId="24" fillId="0" borderId="2" xfId="14" applyFont="1" applyBorder="1" applyAlignment="1">
      <alignment vertical="center" wrapText="1"/>
    </xf>
    <xf numFmtId="4" fontId="24" fillId="0" borderId="2" xfId="14" applyNumberFormat="1" applyFont="1" applyBorder="1" applyAlignment="1">
      <alignment horizontal="right"/>
    </xf>
    <xf numFmtId="0" fontId="24" fillId="0" borderId="2" xfId="33" applyFont="1" applyBorder="1" applyAlignment="1">
      <alignment horizontal="center" vertical="center" wrapText="1"/>
    </xf>
    <xf numFmtId="4" fontId="24" fillId="0" borderId="2" xfId="14" applyNumberFormat="1" applyFont="1" applyBorder="1" applyAlignment="1">
      <alignment horizontal="right" vertical="center"/>
    </xf>
    <xf numFmtId="0" fontId="24" fillId="0" borderId="2" xfId="31" applyFont="1" applyBorder="1" applyAlignment="1">
      <alignment horizontal="center" vertical="center" wrapText="1"/>
    </xf>
    <xf numFmtId="0" fontId="24" fillId="0" borderId="2" xfId="23" applyFont="1" applyBorder="1" applyAlignment="1">
      <alignment horizontal="left" vertical="center" wrapText="1"/>
    </xf>
    <xf numFmtId="43" fontId="24" fillId="0" borderId="2" xfId="1" applyFont="1" applyFill="1" applyBorder="1" applyAlignment="1">
      <alignment horizontal="right" vertical="center" wrapText="1"/>
    </xf>
    <xf numFmtId="0" fontId="21" fillId="0" borderId="2" xfId="23" applyFont="1" applyBorder="1" applyAlignment="1">
      <alignment horizontal="left" vertical="center" wrapText="1"/>
    </xf>
    <xf numFmtId="43" fontId="21" fillId="0" borderId="2" xfId="23" applyNumberFormat="1" applyFont="1" applyBorder="1" applyAlignment="1">
      <alignment horizontal="center" vertical="center"/>
    </xf>
    <xf numFmtId="43" fontId="21" fillId="0" borderId="2" xfId="23" applyNumberFormat="1" applyFont="1" applyBorder="1" applyAlignment="1">
      <alignment vertical="center" wrapText="1"/>
    </xf>
    <xf numFmtId="43" fontId="21" fillId="0" borderId="2" xfId="23" applyNumberFormat="1" applyFont="1" applyBorder="1" applyAlignment="1">
      <alignment horizontal="center" vertical="center" wrapText="1"/>
    </xf>
    <xf numFmtId="1" fontId="21" fillId="0" borderId="2" xfId="23" applyNumberFormat="1" applyFont="1" applyBorder="1" applyAlignment="1">
      <alignment horizontal="center" vertical="center"/>
    </xf>
    <xf numFmtId="2" fontId="24" fillId="0" borderId="2" xfId="0" applyNumberFormat="1" applyFont="1" applyBorder="1" applyAlignment="1">
      <alignment vertical="center" wrapText="1"/>
    </xf>
    <xf numFmtId="2" fontId="24" fillId="0" borderId="2" xfId="0" applyNumberFormat="1" applyFont="1" applyBorder="1" applyAlignment="1">
      <alignment horizontal="center" vertical="center" wrapText="1"/>
    </xf>
    <xf numFmtId="0" fontId="21" fillId="0" borderId="2" xfId="23" applyFont="1" applyBorder="1"/>
    <xf numFmtId="0" fontId="24" fillId="0" borderId="2" xfId="23" applyFont="1" applyBorder="1"/>
    <xf numFmtId="0" fontId="24" fillId="2" borderId="2" xfId="23" applyFont="1" applyFill="1" applyBorder="1"/>
    <xf numFmtId="0" fontId="24" fillId="0" borderId="2" xfId="23" applyFont="1" applyBorder="1" applyAlignment="1">
      <alignment vertical="center"/>
    </xf>
    <xf numFmtId="0" fontId="21" fillId="2" borderId="2" xfId="23" applyFont="1" applyFill="1" applyBorder="1"/>
    <xf numFmtId="43" fontId="24" fillId="0" borderId="2" xfId="1" applyFont="1" applyFill="1" applyBorder="1" applyAlignment="1">
      <alignment horizontal="center" vertical="center"/>
    </xf>
    <xf numFmtId="0" fontId="21" fillId="0" borderId="2" xfId="23" applyFont="1" applyBorder="1" applyAlignment="1">
      <alignment wrapText="1"/>
    </xf>
    <xf numFmtId="43" fontId="24" fillId="0" borderId="2" xfId="23" applyNumberFormat="1" applyFont="1" applyBorder="1" applyAlignment="1">
      <alignment vertical="center"/>
    </xf>
    <xf numFmtId="2" fontId="21" fillId="0" borderId="2" xfId="0" applyNumberFormat="1" applyFont="1" applyBorder="1" applyAlignment="1">
      <alignment vertical="center" wrapText="1"/>
    </xf>
    <xf numFmtId="43" fontId="24" fillId="13" borderId="2" xfId="12" applyFont="1" applyFill="1" applyBorder="1" applyAlignment="1">
      <alignment horizontal="center" vertical="center" wrapText="1"/>
    </xf>
    <xf numFmtId="4" fontId="24" fillId="13" borderId="2" xfId="12" applyNumberFormat="1" applyFont="1" applyFill="1" applyBorder="1" applyAlignment="1">
      <alignment horizontal="right" vertical="center"/>
    </xf>
    <xf numFmtId="0" fontId="24" fillId="13" borderId="2" xfId="25" applyFont="1" applyFill="1" applyBorder="1" applyAlignment="1">
      <alignment horizontal="center" vertical="center" wrapText="1"/>
    </xf>
    <xf numFmtId="0" fontId="24" fillId="0" borderId="2" xfId="36" applyFont="1" applyBorder="1" applyAlignment="1">
      <alignment wrapText="1"/>
    </xf>
    <xf numFmtId="0" fontId="24" fillId="0" borderId="2" xfId="37" applyFont="1" applyBorder="1" applyAlignment="1">
      <alignment wrapText="1"/>
    </xf>
    <xf numFmtId="0" fontId="24" fillId="13" borderId="2" xfId="38" applyFont="1" applyFill="1" applyBorder="1" applyAlignment="1">
      <alignment horizontal="center" vertical="center" wrapText="1"/>
    </xf>
    <xf numFmtId="43" fontId="24" fillId="9" borderId="2" xfId="12" applyFont="1" applyFill="1" applyBorder="1" applyAlignment="1">
      <alignment horizontal="center" vertical="center" wrapText="1"/>
    </xf>
    <xf numFmtId="0" fontId="24" fillId="9" borderId="2" xfId="29" applyFont="1" applyFill="1" applyBorder="1" applyAlignment="1">
      <alignment horizontal="center" vertical="center" wrapText="1"/>
    </xf>
    <xf numFmtId="0" fontId="24" fillId="9" borderId="2" xfId="23" applyFont="1" applyFill="1" applyBorder="1" applyAlignment="1">
      <alignment horizontal="center" vertical="center" wrapText="1"/>
    </xf>
    <xf numFmtId="0" fontId="24" fillId="9" borderId="2" xfId="26" applyFont="1" applyFill="1" applyBorder="1" applyAlignment="1">
      <alignment horizontal="center" vertical="center"/>
    </xf>
    <xf numFmtId="0" fontId="24" fillId="9" borderId="2" xfId="26" applyFont="1" applyFill="1" applyBorder="1" applyAlignment="1">
      <alignment horizontal="center" vertical="center" wrapText="1"/>
    </xf>
    <xf numFmtId="0" fontId="24" fillId="13" borderId="2" xfId="23" applyFont="1" applyFill="1" applyBorder="1" applyAlignment="1">
      <alignment horizontal="center" vertical="center" wrapText="1"/>
    </xf>
    <xf numFmtId="0" fontId="24" fillId="13" borderId="2" xfId="28" applyFont="1" applyFill="1" applyBorder="1" applyAlignment="1">
      <alignment horizontal="center" vertical="center" wrapText="1"/>
    </xf>
    <xf numFmtId="0" fontId="24" fillId="13" borderId="2" xfId="23" applyFont="1" applyFill="1" applyBorder="1" applyAlignment="1">
      <alignment horizontal="center" vertical="center"/>
    </xf>
    <xf numFmtId="0" fontId="24" fillId="13" borderId="2" xfId="23" applyFont="1" applyFill="1" applyBorder="1" applyAlignment="1">
      <alignment vertical="center" wrapText="1"/>
    </xf>
    <xf numFmtId="43" fontId="24" fillId="13" borderId="2" xfId="12" applyFont="1" applyFill="1" applyBorder="1" applyAlignment="1">
      <alignment horizontal="center" wrapText="1"/>
    </xf>
    <xf numFmtId="0" fontId="24" fillId="13" borderId="2" xfId="30" applyFont="1" applyFill="1" applyBorder="1" applyAlignment="1">
      <alignment horizontal="center" vertical="center" wrapText="1"/>
    </xf>
    <xf numFmtId="0" fontId="24" fillId="13" borderId="2" xfId="0" applyFont="1" applyFill="1" applyBorder="1" applyAlignment="1">
      <alignment horizontal="center" vertical="center" wrapText="1"/>
    </xf>
    <xf numFmtId="0" fontId="21" fillId="13" borderId="2" xfId="23" applyFont="1" applyFill="1" applyBorder="1"/>
    <xf numFmtId="4" fontId="24" fillId="13" borderId="2" xfId="23" applyNumberFormat="1" applyFont="1" applyFill="1" applyBorder="1" applyAlignment="1">
      <alignment horizontal="right" vertical="center"/>
    </xf>
    <xf numFmtId="43" fontId="24" fillId="13" borderId="2" xfId="1" applyFont="1" applyFill="1" applyBorder="1" applyAlignment="1">
      <alignment horizontal="right" vertical="center"/>
    </xf>
    <xf numFmtId="0" fontId="24" fillId="13" borderId="0" xfId="23" applyFont="1" applyFill="1"/>
    <xf numFmtId="0" fontId="21" fillId="13" borderId="0" xfId="23" applyFont="1" applyFill="1"/>
    <xf numFmtId="0" fontId="24" fillId="13" borderId="2" xfId="23" applyFont="1" applyFill="1" applyBorder="1"/>
    <xf numFmtId="43" fontId="24" fillId="13" borderId="2" xfId="23" applyNumberFormat="1" applyFont="1" applyFill="1" applyBorder="1" applyAlignment="1">
      <alignment horizontal="center" vertical="center"/>
    </xf>
    <xf numFmtId="43" fontId="24" fillId="13" borderId="2" xfId="23" applyNumberFormat="1" applyFont="1" applyFill="1" applyBorder="1" applyAlignment="1">
      <alignment vertical="center" wrapText="1"/>
    </xf>
    <xf numFmtId="43" fontId="24" fillId="13" borderId="2" xfId="23" applyNumberFormat="1" applyFont="1" applyFill="1" applyBorder="1" applyAlignment="1">
      <alignment horizontal="center" vertical="center" wrapText="1"/>
    </xf>
    <xf numFmtId="1" fontId="24" fillId="13" borderId="2" xfId="23" applyNumberFormat="1" applyFont="1" applyFill="1" applyBorder="1" applyAlignment="1">
      <alignment horizontal="center" vertical="center"/>
    </xf>
    <xf numFmtId="0" fontId="24" fillId="13" borderId="8" xfId="23" applyFont="1" applyFill="1" applyBorder="1" applyAlignment="1">
      <alignment horizontal="center" vertical="center" wrapText="1"/>
    </xf>
    <xf numFmtId="0" fontId="21" fillId="13" borderId="2" xfId="23" applyFont="1" applyFill="1" applyBorder="1" applyAlignment="1">
      <alignment horizontal="center" vertical="center" wrapText="1"/>
    </xf>
    <xf numFmtId="0" fontId="24" fillId="2" borderId="2" xfId="23" applyFont="1" applyFill="1" applyBorder="1" applyAlignment="1">
      <alignment vertical="center"/>
    </xf>
    <xf numFmtId="4" fontId="24" fillId="2" borderId="2" xfId="23" applyNumberFormat="1" applyFont="1" applyFill="1" applyBorder="1" applyAlignment="1">
      <alignment vertical="center"/>
    </xf>
    <xf numFmtId="43" fontId="24" fillId="2" borderId="2" xfId="1" applyFont="1" applyFill="1" applyBorder="1" applyAlignment="1"/>
    <xf numFmtId="4" fontId="24" fillId="2" borderId="2" xfId="23" applyNumberFormat="1" applyFont="1" applyFill="1" applyBorder="1"/>
    <xf numFmtId="43" fontId="24" fillId="2" borderId="2" xfId="12" applyFont="1" applyFill="1" applyBorder="1" applyAlignment="1">
      <alignment vertical="center" wrapText="1"/>
    </xf>
    <xf numFmtId="43" fontId="24" fillId="0" borderId="0" xfId="11" applyNumberFormat="1" applyFont="1"/>
    <xf numFmtId="0" fontId="24" fillId="0" borderId="9" xfId="0" applyFont="1" applyBorder="1"/>
    <xf numFmtId="0" fontId="24" fillId="0" borderId="9" xfId="0" applyFont="1" applyBorder="1" applyAlignment="1">
      <alignment wrapText="1"/>
    </xf>
    <xf numFmtId="169" fontId="24" fillId="0" borderId="9" xfId="0" applyNumberFormat="1" applyFont="1" applyBorder="1"/>
    <xf numFmtId="169" fontId="24" fillId="0" borderId="0" xfId="0" applyNumberFormat="1" applyFont="1"/>
    <xf numFmtId="0" fontId="21" fillId="0" borderId="0" xfId="0" applyFont="1" applyAlignment="1">
      <alignment wrapText="1"/>
    </xf>
    <xf numFmtId="0" fontId="0" fillId="2" borderId="0" xfId="0" applyFill="1"/>
    <xf numFmtId="43" fontId="0" fillId="0" borderId="0" xfId="1" applyFont="1" applyFill="1"/>
    <xf numFmtId="4" fontId="0" fillId="0" borderId="0" xfId="0" applyNumberFormat="1"/>
    <xf numFmtId="0" fontId="106" fillId="0" borderId="19" xfId="0" applyFont="1" applyBorder="1" applyAlignment="1">
      <alignment horizontal="center"/>
    </xf>
    <xf numFmtId="0" fontId="107" fillId="0" borderId="19" xfId="0" applyFont="1" applyBorder="1" applyAlignment="1">
      <alignment horizontal="center"/>
    </xf>
    <xf numFmtId="0" fontId="106" fillId="0" borderId="19" xfId="0" applyFont="1" applyBorder="1" applyAlignment="1">
      <alignment horizontal="left"/>
    </xf>
    <xf numFmtId="0" fontId="108" fillId="0" borderId="19" xfId="0" applyFont="1" applyBorder="1" applyAlignment="1">
      <alignment horizontal="left"/>
    </xf>
    <xf numFmtId="0" fontId="0" fillId="0" borderId="0" xfId="0" applyAlignment="1">
      <alignment wrapText="1"/>
    </xf>
    <xf numFmtId="0" fontId="106" fillId="0" borderId="20" xfId="0" applyFont="1" applyBorder="1" applyAlignment="1">
      <alignment horizontal="center"/>
    </xf>
    <xf numFmtId="0" fontId="107" fillId="0" borderId="20" xfId="0" applyFont="1" applyBorder="1" applyAlignment="1">
      <alignment horizontal="center"/>
    </xf>
    <xf numFmtId="0" fontId="106" fillId="0" borderId="20" xfId="0" applyFont="1" applyBorder="1" applyAlignment="1">
      <alignment horizontal="left"/>
    </xf>
    <xf numFmtId="0" fontId="108" fillId="0" borderId="20" xfId="0" applyFont="1" applyBorder="1" applyAlignment="1">
      <alignment horizontal="left"/>
    </xf>
    <xf numFmtId="0" fontId="70" fillId="0" borderId="2" xfId="0" applyFont="1" applyBorder="1"/>
    <xf numFmtId="37" fontId="70" fillId="0" borderId="2" xfId="12" applyNumberFormat="1" applyFont="1" applyFill="1" applyBorder="1" applyAlignment="1">
      <alignment horizontal="center" vertical="center"/>
    </xf>
    <xf numFmtId="43" fontId="70" fillId="0" borderId="2" xfId="12" applyFont="1" applyFill="1" applyBorder="1" applyAlignment="1">
      <alignment horizontal="center" vertical="center"/>
    </xf>
    <xf numFmtId="0" fontId="70" fillId="0" borderId="2" xfId="0" applyFont="1" applyBorder="1" applyAlignment="1">
      <alignment horizontal="right"/>
    </xf>
    <xf numFmtId="0" fontId="98" fillId="0" borderId="2" xfId="11" applyFont="1" applyBorder="1" applyAlignment="1">
      <alignment horizontal="left" vertical="center"/>
    </xf>
    <xf numFmtId="4" fontId="70" fillId="0" borderId="2" xfId="0" applyNumberFormat="1" applyFont="1" applyBorder="1"/>
    <xf numFmtId="43" fontId="70" fillId="0" borderId="2" xfId="1" applyFont="1" applyFill="1" applyBorder="1"/>
    <xf numFmtId="43" fontId="70" fillId="0" borderId="2" xfId="0" applyNumberFormat="1" applyFont="1" applyBorder="1"/>
    <xf numFmtId="0" fontId="70" fillId="0" borderId="2" xfId="11" applyFont="1" applyBorder="1" applyAlignment="1">
      <alignment horizontal="left" vertical="center"/>
    </xf>
    <xf numFmtId="0" fontId="99" fillId="0" borderId="2" xfId="11" applyFont="1" applyBorder="1" applyAlignment="1">
      <alignment horizontal="left" vertical="center" wrapText="1"/>
    </xf>
    <xf numFmtId="0" fontId="99" fillId="0" borderId="2" xfId="11" applyFont="1" applyBorder="1" applyAlignment="1">
      <alignment horizontal="left" vertical="center"/>
    </xf>
    <xf numFmtId="0" fontId="99" fillId="0" borderId="2" xfId="11" applyFont="1" applyBorder="1" applyAlignment="1">
      <alignment horizontal="center" vertical="center" wrapText="1"/>
    </xf>
    <xf numFmtId="0" fontId="0" fillId="0" borderId="0" xfId="0" applyAlignment="1">
      <alignment horizontal="center"/>
    </xf>
    <xf numFmtId="0" fontId="0" fillId="0" borderId="0" xfId="0" applyAlignment="1">
      <alignment vertical="center" wrapText="1"/>
    </xf>
    <xf numFmtId="0" fontId="70" fillId="0" borderId="2" xfId="0" applyFont="1" applyBorder="1" applyAlignment="1">
      <alignment vertical="center"/>
    </xf>
    <xf numFmtId="0" fontId="70" fillId="0" borderId="2" xfId="0" applyFont="1" applyBorder="1" applyAlignment="1">
      <alignment horizontal="center" vertical="center"/>
    </xf>
    <xf numFmtId="4" fontId="70" fillId="0" borderId="2" xfId="0" applyNumberFormat="1" applyFont="1" applyBorder="1" applyAlignment="1">
      <alignment vertical="center" wrapText="1"/>
    </xf>
    <xf numFmtId="43" fontId="70" fillId="0" borderId="2" xfId="1" applyFont="1" applyFill="1" applyBorder="1" applyAlignment="1">
      <alignment vertical="center" wrapText="1"/>
    </xf>
    <xf numFmtId="0" fontId="70" fillId="0" borderId="2" xfId="0" applyFont="1" applyBorder="1" applyAlignment="1">
      <alignment vertical="center" wrapText="1"/>
    </xf>
    <xf numFmtId="0" fontId="86" fillId="0" borderId="0" xfId="0" applyFont="1" applyAlignment="1">
      <alignment vertical="center" wrapText="1"/>
    </xf>
    <xf numFmtId="43" fontId="70" fillId="2" borderId="2" xfId="12" applyFont="1" applyFill="1" applyBorder="1" applyAlignment="1">
      <alignment horizontal="center" vertical="center"/>
    </xf>
    <xf numFmtId="4" fontId="70" fillId="2" borderId="2" xfId="0" applyNumberFormat="1" applyFont="1" applyFill="1" applyBorder="1"/>
    <xf numFmtId="0" fontId="70" fillId="2" borderId="2" xfId="0" applyFont="1" applyFill="1" applyBorder="1" applyAlignment="1">
      <alignment vertical="center" wrapText="1"/>
    </xf>
    <xf numFmtId="0" fontId="70" fillId="2" borderId="2" xfId="0" applyFont="1" applyFill="1" applyBorder="1"/>
    <xf numFmtId="4" fontId="109" fillId="2" borderId="2" xfId="0" applyNumberFormat="1" applyFont="1" applyFill="1" applyBorder="1" applyAlignment="1">
      <alignment vertical="center" wrapText="1"/>
    </xf>
    <xf numFmtId="4" fontId="109" fillId="2" borderId="2" xfId="12" applyNumberFormat="1" applyFont="1" applyFill="1" applyBorder="1" applyAlignment="1">
      <alignment horizontal="center" vertical="center"/>
    </xf>
    <xf numFmtId="4" fontId="109" fillId="2" borderId="2" xfId="0" applyNumberFormat="1" applyFont="1" applyFill="1" applyBorder="1"/>
    <xf numFmtId="4" fontId="75" fillId="2" borderId="0" xfId="0" applyNumberFormat="1" applyFont="1" applyFill="1"/>
    <xf numFmtId="0" fontId="70" fillId="9" borderId="2" xfId="0" applyFont="1" applyFill="1" applyBorder="1" applyAlignment="1">
      <alignment vertical="center" wrapText="1"/>
    </xf>
    <xf numFmtId="37" fontId="70" fillId="9" borderId="2" xfId="12" applyNumberFormat="1" applyFont="1" applyFill="1" applyBorder="1" applyAlignment="1">
      <alignment horizontal="center" vertical="center"/>
    </xf>
    <xf numFmtId="43" fontId="70" fillId="9" borderId="2" xfId="1" applyFont="1" applyFill="1" applyBorder="1"/>
    <xf numFmtId="0" fontId="0" fillId="9" borderId="0" xfId="0" applyFill="1"/>
    <xf numFmtId="3" fontId="0" fillId="0" borderId="0" xfId="0" applyNumberFormat="1" applyAlignment="1">
      <alignment vertical="center" wrapText="1"/>
    </xf>
    <xf numFmtId="3" fontId="0" fillId="0" borderId="0" xfId="0" applyNumberFormat="1" applyAlignment="1">
      <alignment wrapText="1"/>
    </xf>
    <xf numFmtId="3" fontId="0" fillId="0" borderId="0" xfId="0" applyNumberFormat="1"/>
    <xf numFmtId="0" fontId="17" fillId="0" borderId="4" xfId="11" applyFont="1" applyBorder="1" applyAlignment="1">
      <alignment vertical="center"/>
    </xf>
    <xf numFmtId="0" fontId="75" fillId="0" borderId="2" xfId="11" applyFont="1" applyBorder="1" applyAlignment="1">
      <alignment vertical="center"/>
    </xf>
    <xf numFmtId="43" fontId="47" fillId="0" borderId="2" xfId="0" applyNumberFormat="1" applyFont="1" applyBorder="1" applyAlignment="1">
      <alignment vertical="center" wrapText="1"/>
    </xf>
    <xf numFmtId="0" fontId="44" fillId="0" borderId="2" xfId="11" applyFont="1" applyBorder="1" applyAlignment="1">
      <alignment vertical="center"/>
    </xf>
    <xf numFmtId="4" fontId="47" fillId="0" borderId="2" xfId="23" applyNumberFormat="1" applyFont="1" applyBorder="1" applyAlignment="1">
      <alignment horizontal="right" vertical="center"/>
    </xf>
    <xf numFmtId="0" fontId="111" fillId="0" borderId="2" xfId="11" applyFont="1" applyBorder="1" applyAlignment="1">
      <alignment horizontal="left" vertical="center"/>
    </xf>
    <xf numFmtId="0" fontId="47" fillId="0" borderId="2" xfId="0" applyFont="1" applyBorder="1" applyAlignment="1">
      <alignment horizontal="left" vertical="center" wrapText="1"/>
    </xf>
    <xf numFmtId="0" fontId="21" fillId="0" borderId="4" xfId="11" applyFont="1" applyBorder="1" applyAlignment="1">
      <alignment horizontal="center" vertical="center" wrapText="1"/>
    </xf>
    <xf numFmtId="43" fontId="86" fillId="0" borderId="2" xfId="12" applyFont="1" applyFill="1" applyBorder="1"/>
    <xf numFmtId="0" fontId="16" fillId="0" borderId="2" xfId="11" applyFont="1" applyBorder="1" applyAlignment="1">
      <alignment horizontal="left"/>
    </xf>
    <xf numFmtId="0" fontId="59" fillId="0" borderId="0" xfId="11" applyFont="1" applyAlignment="1">
      <alignment vertical="center"/>
    </xf>
    <xf numFmtId="0" fontId="18" fillId="0" borderId="2" xfId="11" applyFont="1" applyBorder="1" applyAlignment="1">
      <alignment horizontal="left"/>
    </xf>
    <xf numFmtId="0" fontId="17" fillId="0" borderId="2" xfId="11" applyFont="1" applyBorder="1" applyAlignment="1">
      <alignment horizontal="left"/>
    </xf>
    <xf numFmtId="0" fontId="94" fillId="0" borderId="2" xfId="0" applyFont="1" applyBorder="1" applyAlignment="1">
      <alignment horizontal="left"/>
    </xf>
    <xf numFmtId="43" fontId="75" fillId="0" borderId="2" xfId="1" applyFont="1" applyFill="1" applyBorder="1"/>
    <xf numFmtId="0" fontId="92" fillId="0" borderId="0" xfId="0" applyFont="1" applyAlignment="1">
      <alignment vertical="center"/>
    </xf>
    <xf numFmtId="43" fontId="21" fillId="0" borderId="2" xfId="12" applyFont="1" applyFill="1" applyBorder="1"/>
    <xf numFmtId="43" fontId="24" fillId="0" borderId="2" xfId="12" applyFont="1" applyFill="1" applyBorder="1"/>
    <xf numFmtId="0" fontId="71" fillId="0" borderId="2" xfId="11" applyFont="1" applyBorder="1"/>
    <xf numFmtId="0" fontId="22" fillId="0" borderId="2" xfId="11" applyFont="1" applyBorder="1"/>
    <xf numFmtId="0" fontId="63" fillId="0" borderId="0" xfId="11" applyFont="1" applyAlignment="1">
      <alignment vertical="center"/>
    </xf>
    <xf numFmtId="0" fontId="95" fillId="0" borderId="2" xfId="11" applyFont="1" applyBorder="1" applyAlignment="1">
      <alignment horizontal="left"/>
    </xf>
    <xf numFmtId="0" fontId="62" fillId="0" borderId="2" xfId="11" applyFont="1" applyBorder="1" applyAlignment="1">
      <alignment horizontal="left"/>
    </xf>
    <xf numFmtId="0" fontId="75" fillId="0" borderId="2" xfId="11" applyFont="1" applyBorder="1" applyAlignment="1">
      <alignment horizontal="center" vertical="center"/>
    </xf>
    <xf numFmtId="0" fontId="47" fillId="0" borderId="2" xfId="39" applyFont="1" applyBorder="1" applyAlignment="1">
      <alignment vertical="center" wrapText="1"/>
    </xf>
    <xf numFmtId="43" fontId="75" fillId="0" borderId="2" xfId="12" applyFont="1" applyFill="1" applyBorder="1"/>
    <xf numFmtId="0" fontId="75" fillId="0" borderId="2" xfId="11" applyFont="1" applyBorder="1"/>
    <xf numFmtId="0" fontId="92" fillId="0" borderId="0" xfId="11" applyFont="1" applyAlignment="1">
      <alignment vertical="center"/>
    </xf>
    <xf numFmtId="0" fontId="47" fillId="0" borderId="2" xfId="39" applyFont="1" applyBorder="1" applyAlignment="1">
      <alignment horizontal="left" vertical="center" wrapText="1"/>
    </xf>
    <xf numFmtId="4" fontId="47" fillId="0" borderId="2" xfId="39" applyNumberFormat="1" applyFont="1" applyBorder="1" applyAlignment="1">
      <alignment horizontal="right" vertical="center"/>
    </xf>
    <xf numFmtId="43" fontId="47" fillId="0" borderId="2" xfId="39" applyNumberFormat="1" applyFont="1" applyBorder="1" applyAlignment="1">
      <alignment vertical="center" wrapText="1"/>
    </xf>
    <xf numFmtId="0" fontId="36" fillId="0" borderId="0" xfId="11" applyFont="1" applyAlignment="1">
      <alignment vertical="center"/>
    </xf>
    <xf numFmtId="43" fontId="47" fillId="0" borderId="2" xfId="12" applyFont="1" applyFill="1" applyBorder="1"/>
    <xf numFmtId="43" fontId="47" fillId="0" borderId="2" xfId="12" applyFont="1" applyFill="1" applyBorder="1" applyAlignment="1">
      <alignment vertical="center"/>
    </xf>
    <xf numFmtId="0" fontId="44" fillId="0" borderId="2" xfId="11" applyFont="1" applyBorder="1"/>
    <xf numFmtId="0" fontId="111" fillId="0" borderId="0" xfId="11" applyFont="1" applyAlignment="1">
      <alignment vertical="center"/>
    </xf>
    <xf numFmtId="0" fontId="17" fillId="0" borderId="2" xfId="11" applyFont="1" applyBorder="1" applyAlignment="1">
      <alignment horizontal="left" vertical="center"/>
    </xf>
    <xf numFmtId="0" fontId="47" fillId="0" borderId="2" xfId="0" applyFont="1" applyBorder="1" applyAlignment="1">
      <alignment vertical="center" wrapText="1"/>
    </xf>
    <xf numFmtId="0" fontId="44" fillId="0" borderId="0" xfId="11" applyFont="1" applyAlignment="1">
      <alignment vertical="center"/>
    </xf>
    <xf numFmtId="0" fontId="75" fillId="0" borderId="0" xfId="11" applyFont="1"/>
    <xf numFmtId="0" fontId="47" fillId="0" borderId="2" xfId="14" applyFont="1" applyBorder="1" applyAlignment="1">
      <alignment horizontal="left" vertical="center" wrapText="1"/>
    </xf>
    <xf numFmtId="0" fontId="112" fillId="0" borderId="0" xfId="11" applyFont="1" applyAlignment="1">
      <alignment horizontal="center" vertical="center"/>
    </xf>
    <xf numFmtId="0" fontId="105" fillId="0" borderId="0" xfId="11" applyFont="1" applyAlignment="1">
      <alignment horizontal="left" vertical="center"/>
    </xf>
    <xf numFmtId="43" fontId="109" fillId="0" borderId="0" xfId="12" applyFont="1" applyFill="1" applyAlignment="1">
      <alignment horizontal="center" vertical="center"/>
    </xf>
    <xf numFmtId="0" fontId="75" fillId="0" borderId="0" xfId="11" applyFont="1" applyAlignment="1">
      <alignment vertical="center"/>
    </xf>
    <xf numFmtId="0" fontId="113" fillId="0" borderId="0" xfId="11" applyFont="1" applyAlignment="1">
      <alignment horizontal="center" vertical="center"/>
    </xf>
    <xf numFmtId="0" fontId="113" fillId="0" borderId="0" xfId="11" applyFont="1" applyAlignment="1">
      <alignment vertical="center"/>
    </xf>
    <xf numFmtId="0" fontId="73" fillId="0" borderId="0" xfId="11" applyFont="1" applyAlignment="1">
      <alignment vertical="center"/>
    </xf>
    <xf numFmtId="43" fontId="105" fillId="0" borderId="0" xfId="12" applyFont="1" applyFill="1" applyBorder="1" applyAlignment="1">
      <alignment horizontal="center" vertical="center" wrapText="1"/>
    </xf>
    <xf numFmtId="0" fontId="105" fillId="0" borderId="2" xfId="11" applyFont="1" applyBorder="1" applyAlignment="1">
      <alignment vertical="center"/>
    </xf>
    <xf numFmtId="0" fontId="44" fillId="0" borderId="11" xfId="11" applyFont="1" applyBorder="1" applyAlignment="1">
      <alignment vertical="center"/>
    </xf>
    <xf numFmtId="0" fontId="48" fillId="0" borderId="2" xfId="11" applyFont="1" applyBorder="1" applyAlignment="1">
      <alignment horizontal="center" vertical="center" wrapText="1"/>
    </xf>
    <xf numFmtId="0" fontId="115" fillId="0" borderId="2" xfId="11" applyFont="1" applyBorder="1" applyAlignment="1">
      <alignment horizontal="center" vertical="center" wrapText="1"/>
    </xf>
    <xf numFmtId="43" fontId="105" fillId="0" borderId="9" xfId="12" applyFont="1" applyFill="1" applyBorder="1" applyAlignment="1">
      <alignment horizontal="center" vertical="center" wrapText="1"/>
    </xf>
    <xf numFmtId="0" fontId="41" fillId="0" borderId="4" xfId="11" applyFont="1" applyBorder="1" applyAlignment="1">
      <alignment horizontal="center" vertical="center"/>
    </xf>
    <xf numFmtId="0" fontId="105" fillId="0" borderId="7" xfId="11" applyFont="1" applyBorder="1" applyAlignment="1">
      <alignment horizontal="center" vertical="center"/>
    </xf>
    <xf numFmtId="0" fontId="105" fillId="0" borderId="4" xfId="11" applyFont="1" applyBorder="1" applyAlignment="1">
      <alignment horizontal="center" vertical="center"/>
    </xf>
    <xf numFmtId="0" fontId="105" fillId="0" borderId="12" xfId="11" applyFont="1" applyBorder="1" applyAlignment="1">
      <alignment horizontal="center" vertical="center"/>
    </xf>
    <xf numFmtId="0" fontId="116" fillId="0" borderId="4" xfId="11" applyFont="1" applyBorder="1" applyAlignment="1">
      <alignment vertical="center"/>
    </xf>
    <xf numFmtId="0" fontId="105" fillId="0" borderId="4" xfId="11" applyFont="1" applyBorder="1" applyAlignment="1">
      <alignment horizontal="center" vertical="center" wrapText="1"/>
    </xf>
    <xf numFmtId="0" fontId="117" fillId="0" borderId="4" xfId="11" applyFont="1" applyBorder="1" applyAlignment="1">
      <alignment vertical="center"/>
    </xf>
    <xf numFmtId="0" fontId="116" fillId="0" borderId="12" xfId="11" applyFont="1" applyBorder="1" applyAlignment="1">
      <alignment vertical="center"/>
    </xf>
    <xf numFmtId="0" fontId="116" fillId="0" borderId="7" xfId="11" applyFont="1" applyBorder="1" applyAlignment="1">
      <alignment vertical="center"/>
    </xf>
    <xf numFmtId="0" fontId="105" fillId="0" borderId="0" xfId="11" applyFont="1" applyAlignment="1">
      <alignment horizontal="center" vertical="center"/>
    </xf>
    <xf numFmtId="49" fontId="47" fillId="0" borderId="2" xfId="11" applyNumberFormat="1" applyFont="1" applyBorder="1" applyAlignment="1">
      <alignment horizontal="center" vertical="center"/>
    </xf>
    <xf numFmtId="0" fontId="105" fillId="0" borderId="2" xfId="11" applyFont="1" applyBorder="1" applyAlignment="1">
      <alignment horizontal="left" vertical="center" wrapText="1"/>
    </xf>
    <xf numFmtId="43" fontId="105" fillId="0" borderId="2" xfId="12" applyFont="1" applyFill="1" applyBorder="1" applyAlignment="1">
      <alignment horizontal="center" vertical="center" wrapText="1"/>
    </xf>
    <xf numFmtId="0" fontId="114" fillId="0" borderId="2" xfId="11" applyFont="1" applyBorder="1" applyAlignment="1">
      <alignment vertical="center"/>
    </xf>
    <xf numFmtId="0" fontId="73" fillId="0" borderId="2" xfId="11" applyFont="1" applyBorder="1" applyAlignment="1">
      <alignment vertical="center"/>
    </xf>
    <xf numFmtId="0" fontId="75" fillId="0" borderId="2" xfId="11" applyFont="1" applyBorder="1" applyAlignment="1">
      <alignment horizontal="left"/>
    </xf>
    <xf numFmtId="0" fontId="118" fillId="0" borderId="0" xfId="11" applyFont="1" applyAlignment="1">
      <alignment vertical="center"/>
    </xf>
    <xf numFmtId="0" fontId="94" fillId="0" borderId="2" xfId="11" applyFont="1" applyBorder="1" applyAlignment="1">
      <alignment horizontal="left"/>
    </xf>
    <xf numFmtId="0" fontId="113" fillId="0" borderId="2" xfId="11" applyFont="1" applyBorder="1" applyAlignment="1">
      <alignment horizontal="left"/>
    </xf>
    <xf numFmtId="0" fontId="117" fillId="0" borderId="2" xfId="11" applyFont="1" applyBorder="1" applyAlignment="1">
      <alignment horizontal="left"/>
    </xf>
    <xf numFmtId="0" fontId="119" fillId="0" borderId="2" xfId="11" applyFont="1" applyBorder="1" applyAlignment="1">
      <alignment horizontal="left" vertical="center" wrapText="1"/>
    </xf>
    <xf numFmtId="0" fontId="105" fillId="0" borderId="2" xfId="11" applyFont="1" applyBorder="1" applyAlignment="1">
      <alignment horizontal="center" vertical="center"/>
    </xf>
    <xf numFmtId="0" fontId="105" fillId="0" borderId="2" xfId="11" applyFont="1" applyBorder="1" applyAlignment="1">
      <alignment horizontal="left"/>
    </xf>
    <xf numFmtId="43" fontId="105" fillId="0" borderId="2" xfId="12" applyFont="1" applyFill="1" applyBorder="1"/>
    <xf numFmtId="0" fontId="120" fillId="0" borderId="2" xfId="11" applyFont="1" applyBorder="1"/>
    <xf numFmtId="0" fontId="41" fillId="0" borderId="2" xfId="11" applyFont="1" applyBorder="1"/>
    <xf numFmtId="0" fontId="90" fillId="0" borderId="0" xfId="11" applyFont="1" applyAlignment="1">
      <alignment vertical="center"/>
    </xf>
    <xf numFmtId="0" fontId="47" fillId="0" borderId="2" xfId="11" applyFont="1" applyBorder="1" applyAlignment="1">
      <alignment horizontal="left"/>
    </xf>
    <xf numFmtId="0" fontId="121" fillId="0" borderId="2" xfId="11" applyFont="1" applyBorder="1" applyAlignment="1">
      <alignment horizontal="left"/>
    </xf>
    <xf numFmtId="0" fontId="114" fillId="0" borderId="2" xfId="11" applyFont="1" applyBorder="1" applyAlignment="1">
      <alignment horizontal="left"/>
    </xf>
    <xf numFmtId="0" fontId="47" fillId="0" borderId="2" xfId="11" applyFont="1" applyBorder="1" applyAlignment="1">
      <alignment horizontal="center" vertical="center"/>
    </xf>
    <xf numFmtId="0" fontId="105" fillId="0" borderId="2" xfId="11" applyFont="1" applyBorder="1" applyAlignment="1">
      <alignment horizontal="left" vertical="center"/>
    </xf>
    <xf numFmtId="0" fontId="117" fillId="0" borderId="2" xfId="11" applyFont="1" applyBorder="1" applyAlignment="1">
      <alignment horizontal="left" vertical="center"/>
    </xf>
    <xf numFmtId="0" fontId="47" fillId="0" borderId="2" xfId="11" applyFont="1" applyBorder="1" applyAlignment="1">
      <alignment horizontal="left" vertical="center" wrapText="1"/>
    </xf>
    <xf numFmtId="0" fontId="41" fillId="0" borderId="0" xfId="11" applyFont="1"/>
    <xf numFmtId="0" fontId="44" fillId="0" borderId="0" xfId="11" applyFont="1"/>
    <xf numFmtId="0" fontId="75" fillId="0" borderId="5" xfId="11" applyFont="1" applyBorder="1" applyAlignment="1">
      <alignment horizontal="center" vertical="center"/>
    </xf>
    <xf numFmtId="0" fontId="75" fillId="0" borderId="5" xfId="11" applyFont="1" applyBorder="1" applyAlignment="1">
      <alignment horizontal="left"/>
    </xf>
    <xf numFmtId="0" fontId="75" fillId="0" borderId="5" xfId="11" applyFont="1" applyBorder="1" applyAlignment="1">
      <alignment vertical="center"/>
    </xf>
    <xf numFmtId="0" fontId="75" fillId="0" borderId="5" xfId="11" applyFont="1" applyBorder="1"/>
    <xf numFmtId="0" fontId="44" fillId="0" borderId="0" xfId="11" applyFont="1" applyAlignment="1">
      <alignment horizontal="center" vertical="center"/>
    </xf>
    <xf numFmtId="0" fontId="44" fillId="0" borderId="0" xfId="11" applyFont="1" applyAlignment="1">
      <alignment horizontal="left"/>
    </xf>
    <xf numFmtId="0" fontId="73" fillId="0" borderId="0" xfId="11" applyFont="1"/>
    <xf numFmtId="0" fontId="44" fillId="0" borderId="0" xfId="11" applyFont="1" applyAlignment="1">
      <alignment horizontal="left" vertical="center"/>
    </xf>
    <xf numFmtId="43" fontId="44" fillId="0" borderId="0" xfId="12" applyFont="1" applyFill="1" applyAlignment="1">
      <alignment horizontal="center" vertical="center"/>
    </xf>
    <xf numFmtId="0" fontId="86" fillId="0" borderId="2" xfId="0" applyFont="1" applyBorder="1" applyAlignment="1">
      <alignment horizontal="center" vertical="center"/>
    </xf>
    <xf numFmtId="0" fontId="16" fillId="0" borderId="2" xfId="0" applyFont="1" applyBorder="1" applyAlignment="1">
      <alignment horizontal="left"/>
    </xf>
    <xf numFmtId="43" fontId="86" fillId="0" borderId="2" xfId="1" applyFont="1" applyFill="1" applyBorder="1"/>
    <xf numFmtId="0" fontId="86" fillId="0" borderId="2" xfId="0" applyFont="1" applyBorder="1" applyAlignment="1">
      <alignment vertical="center"/>
    </xf>
    <xf numFmtId="0" fontId="86" fillId="0" borderId="2" xfId="0" applyFont="1" applyBorder="1"/>
    <xf numFmtId="0" fontId="22" fillId="0" borderId="2" xfId="0" applyFont="1" applyBorder="1" applyAlignment="1">
      <alignment vertical="center"/>
    </xf>
    <xf numFmtId="0" fontId="59" fillId="0" borderId="0" xfId="0" applyFont="1" applyAlignment="1">
      <alignment vertical="center"/>
    </xf>
    <xf numFmtId="0" fontId="86" fillId="0" borderId="2" xfId="0" applyFont="1" applyBorder="1" applyAlignment="1">
      <alignment horizontal="left"/>
    </xf>
    <xf numFmtId="0" fontId="86" fillId="0" borderId="5" xfId="11" applyBorder="1" applyAlignment="1">
      <alignment horizontal="center" vertical="center"/>
    </xf>
    <xf numFmtId="0" fontId="86" fillId="0" borderId="5" xfId="11" applyBorder="1" applyAlignment="1">
      <alignment horizontal="left"/>
    </xf>
    <xf numFmtId="43" fontId="86" fillId="0" borderId="5" xfId="12" applyFont="1" applyFill="1" applyBorder="1"/>
    <xf numFmtId="0" fontId="86" fillId="0" borderId="5" xfId="11" applyBorder="1"/>
    <xf numFmtId="0" fontId="47" fillId="0" borderId="2" xfId="23" applyFont="1" applyBorder="1" applyAlignment="1">
      <alignment vertical="center" wrapText="1"/>
    </xf>
    <xf numFmtId="4" fontId="47" fillId="0" borderId="2" xfId="12" applyNumberFormat="1" applyFont="1" applyFill="1" applyBorder="1" applyAlignment="1">
      <alignment horizontal="right" vertical="center"/>
    </xf>
    <xf numFmtId="43" fontId="47" fillId="0" borderId="2" xfId="23" applyNumberFormat="1" applyFont="1" applyBorder="1" applyAlignment="1">
      <alignment vertical="center" wrapText="1"/>
    </xf>
    <xf numFmtId="43" fontId="47" fillId="0" borderId="2" xfId="0" applyNumberFormat="1" applyFont="1" applyBorder="1" applyAlignment="1">
      <alignment horizontal="center" vertical="center"/>
    </xf>
    <xf numFmtId="43" fontId="75" fillId="0" borderId="5" xfId="12" applyFont="1" applyFill="1" applyBorder="1"/>
    <xf numFmtId="43" fontId="47" fillId="0" borderId="19" xfId="12" applyFont="1" applyFill="1" applyBorder="1"/>
    <xf numFmtId="43" fontId="75" fillId="0" borderId="19" xfId="12" applyFont="1" applyFill="1" applyBorder="1"/>
    <xf numFmtId="0" fontId="75" fillId="0" borderId="19" xfId="11" applyFont="1" applyBorder="1" applyAlignment="1">
      <alignment vertical="center"/>
    </xf>
    <xf numFmtId="0" fontId="75" fillId="0" borderId="19" xfId="11" applyFont="1" applyBorder="1"/>
    <xf numFmtId="0" fontId="73" fillId="0" borderId="19" xfId="11" applyFont="1" applyBorder="1"/>
    <xf numFmtId="0" fontId="44" fillId="0" borderId="19" xfId="11" applyFont="1" applyBorder="1" applyAlignment="1">
      <alignment vertical="center"/>
    </xf>
    <xf numFmtId="0" fontId="44" fillId="0" borderId="19" xfId="11" applyFont="1" applyBorder="1"/>
    <xf numFmtId="0" fontId="47" fillId="0" borderId="2" xfId="0" applyFont="1" applyBorder="1" applyAlignment="1">
      <alignment horizontal="left" vertical="top" wrapText="1"/>
    </xf>
    <xf numFmtId="0" fontId="47" fillId="0" borderId="19" xfId="39" applyFont="1" applyBorder="1" applyAlignment="1">
      <alignment vertical="center" wrapText="1"/>
    </xf>
    <xf numFmtId="0" fontId="47" fillId="0" borderId="2" xfId="0" applyFont="1" applyBorder="1" applyAlignment="1">
      <alignment horizontal="justify" vertical="center" wrapText="1"/>
    </xf>
    <xf numFmtId="0" fontId="47" fillId="0" borderId="2" xfId="16" applyFont="1" applyBorder="1" applyAlignment="1">
      <alignment wrapText="1"/>
    </xf>
    <xf numFmtId="0" fontId="47" fillId="0" borderId="2" xfId="21" applyFont="1" applyBorder="1" applyAlignment="1">
      <alignment vertical="center" wrapText="1"/>
    </xf>
    <xf numFmtId="0" fontId="47" fillId="0" borderId="2" xfId="0" applyFont="1" applyBorder="1" applyAlignment="1">
      <alignment horizontal="center" vertical="center"/>
    </xf>
    <xf numFmtId="0" fontId="47" fillId="0" borderId="2" xfId="0" applyFont="1" applyBorder="1" applyAlignment="1">
      <alignment vertical="center"/>
    </xf>
    <xf numFmtId="0" fontId="47" fillId="0" borderId="2" xfId="0" applyFont="1" applyBorder="1"/>
    <xf numFmtId="0" fontId="47" fillId="0" borderId="2" xfId="39" applyFont="1" applyBorder="1" applyAlignment="1">
      <alignment wrapText="1"/>
    </xf>
    <xf numFmtId="4" fontId="47" fillId="0" borderId="2" xfId="39" applyNumberFormat="1" applyFont="1" applyBorder="1" applyAlignment="1">
      <alignment horizontal="right"/>
    </xf>
    <xf numFmtId="0" fontId="47" fillId="0" borderId="2" xfId="22" applyFont="1" applyBorder="1" applyAlignment="1">
      <alignment vertical="top" wrapText="1"/>
    </xf>
    <xf numFmtId="0" fontId="47" fillId="0" borderId="19" xfId="0" applyFont="1" applyBorder="1" applyAlignment="1">
      <alignment vertical="center" wrapText="1"/>
    </xf>
    <xf numFmtId="43" fontId="47" fillId="0" borderId="2" xfId="0" applyNumberFormat="1" applyFont="1" applyBorder="1" applyAlignment="1">
      <alignment horizontal="left" vertical="center"/>
    </xf>
    <xf numFmtId="0" fontId="111" fillId="0" borderId="0" xfId="0" applyFont="1"/>
    <xf numFmtId="0" fontId="124" fillId="0" borderId="2" xfId="0" applyFont="1" applyBorder="1" applyAlignment="1">
      <alignment horizontal="left" vertical="center" wrapText="1"/>
    </xf>
    <xf numFmtId="0" fontId="110" fillId="0" borderId="19" xfId="35" applyFont="1" applyBorder="1" applyAlignment="1">
      <alignment vertical="center" wrapText="1"/>
    </xf>
    <xf numFmtId="43" fontId="47" fillId="0" borderId="0" xfId="12" applyFont="1" applyFill="1" applyBorder="1" applyAlignment="1">
      <alignment horizontal="justify" vertical="center" wrapText="1"/>
    </xf>
    <xf numFmtId="2" fontId="24" fillId="0" borderId="0" xfId="11" applyNumberFormat="1" applyFont="1"/>
    <xf numFmtId="0" fontId="106" fillId="0" borderId="19" xfId="35" applyFont="1" applyBorder="1" applyAlignment="1">
      <alignment vertical="center" wrapText="1"/>
    </xf>
    <xf numFmtId="0" fontId="123" fillId="0" borderId="2" xfId="0" applyFont="1" applyBorder="1" applyAlignment="1">
      <alignment horizontal="left" vertical="center"/>
    </xf>
    <xf numFmtId="0" fontId="124" fillId="0" borderId="2" xfId="0" applyFont="1" applyBorder="1" applyAlignment="1">
      <alignment horizontal="left" vertical="center"/>
    </xf>
    <xf numFmtId="0" fontId="125" fillId="0" borderId="2" xfId="0" applyFont="1" applyBorder="1" applyAlignment="1">
      <alignment horizontal="left" vertical="center"/>
    </xf>
    <xf numFmtId="0" fontId="124" fillId="0" borderId="4" xfId="0" applyFont="1" applyBorder="1" applyAlignment="1">
      <alignment horizontal="left" vertical="center"/>
    </xf>
    <xf numFmtId="0" fontId="24" fillId="0" borderId="21" xfId="0" applyFont="1" applyBorder="1" applyAlignment="1">
      <alignment horizontal="right" vertical="center"/>
    </xf>
    <xf numFmtId="0" fontId="24" fillId="0" borderId="13" xfId="0" applyFont="1" applyBorder="1" applyAlignment="1">
      <alignment horizontal="right" vertical="center"/>
    </xf>
    <xf numFmtId="0" fontId="24" fillId="0" borderId="13" xfId="0" applyFont="1" applyBorder="1" applyAlignment="1">
      <alignment horizontal="right" vertical="center" wrapText="1"/>
    </xf>
    <xf numFmtId="0" fontId="106" fillId="0" borderId="19" xfId="54" applyFont="1" applyBorder="1" applyAlignment="1">
      <alignment horizontal="center" vertical="center"/>
    </xf>
    <xf numFmtId="0" fontId="106" fillId="0" borderId="19" xfId="35" applyFont="1" applyBorder="1" applyAlignment="1">
      <alignment horizontal="center" vertical="center"/>
    </xf>
    <xf numFmtId="0" fontId="106" fillId="0" borderId="19" xfId="51" applyFont="1" applyBorder="1" applyAlignment="1">
      <alignment horizontal="left" vertical="center" wrapText="1"/>
    </xf>
    <xf numFmtId="2" fontId="106" fillId="0" borderId="19" xfId="35" applyNumberFormat="1" applyFont="1" applyBorder="1" applyAlignment="1">
      <alignment horizontal="center" vertical="center" wrapText="1"/>
    </xf>
    <xf numFmtId="0" fontId="106" fillId="0" borderId="19" xfId="35" applyFont="1" applyBorder="1" applyAlignment="1">
      <alignment horizontal="center" vertical="center" wrapText="1"/>
    </xf>
    <xf numFmtId="0" fontId="106" fillId="0" borderId="19" xfId="54" applyFont="1" applyBorder="1" applyAlignment="1">
      <alignment vertical="center"/>
    </xf>
    <xf numFmtId="0" fontId="106" fillId="0" borderId="19" xfId="54" applyFont="1" applyBorder="1" applyAlignment="1">
      <alignment vertical="center" wrapText="1"/>
    </xf>
    <xf numFmtId="0" fontId="106" fillId="0" borderId="19" xfId="54" applyFont="1" applyBorder="1" applyAlignment="1">
      <alignment horizontal="center" vertical="center" wrapText="1"/>
    </xf>
    <xf numFmtId="0" fontId="106" fillId="0" borderId="19" xfId="35" applyFont="1" applyBorder="1" applyAlignment="1">
      <alignment horizontal="left" vertical="center" wrapText="1"/>
    </xf>
    <xf numFmtId="169" fontId="106" fillId="0" borderId="19" xfId="52" applyNumberFormat="1" applyFont="1" applyFill="1" applyBorder="1" applyAlignment="1">
      <alignment horizontal="justify" vertical="center" wrapText="1"/>
    </xf>
    <xf numFmtId="43" fontId="106" fillId="0" borderId="19" xfId="51" applyNumberFormat="1" applyFont="1" applyBorder="1" applyAlignment="1">
      <alignment horizontal="center" vertical="center"/>
    </xf>
    <xf numFmtId="2" fontId="106" fillId="0" borderId="19" xfId="35" applyNumberFormat="1" applyFont="1" applyBorder="1" applyAlignment="1">
      <alignment horizontal="right" vertical="center" wrapText="1"/>
    </xf>
    <xf numFmtId="4" fontId="106" fillId="0" borderId="19" xfId="51" applyNumberFormat="1" applyFont="1" applyBorder="1" applyAlignment="1">
      <alignment horizontal="right" vertical="center" wrapText="1"/>
    </xf>
    <xf numFmtId="0" fontId="106" fillId="0" borderId="19" xfId="54" applyFont="1" applyBorder="1" applyAlignment="1">
      <alignment horizontal="right" vertical="center" wrapText="1"/>
    </xf>
    <xf numFmtId="0" fontId="106" fillId="0" borderId="19" xfId="54" applyFont="1" applyBorder="1" applyAlignment="1">
      <alignment horizontal="left" vertical="center" wrapText="1"/>
    </xf>
    <xf numFmtId="0" fontId="110" fillId="0" borderId="19" xfId="54" applyFont="1" applyBorder="1" applyAlignment="1">
      <alignment horizontal="left" vertical="center" wrapText="1"/>
    </xf>
    <xf numFmtId="2" fontId="106" fillId="0" borderId="19" xfId="54" applyNumberFormat="1" applyFont="1" applyBorder="1" applyAlignment="1">
      <alignment vertical="center" wrapText="1"/>
    </xf>
    <xf numFmtId="0" fontId="108" fillId="0" borderId="10" xfId="35" applyFont="1" applyBorder="1" applyAlignment="1">
      <alignment vertical="center" wrapText="1"/>
    </xf>
    <xf numFmtId="0" fontId="108" fillId="0" borderId="19" xfId="35" applyFont="1" applyBorder="1" applyAlignment="1">
      <alignment vertical="center" wrapText="1"/>
    </xf>
    <xf numFmtId="43" fontId="106" fillId="0" borderId="19" xfId="51" applyNumberFormat="1" applyFont="1" applyBorder="1" applyAlignment="1">
      <alignment horizontal="left" vertical="center" wrapText="1"/>
    </xf>
    <xf numFmtId="43" fontId="106" fillId="0" borderId="19" xfId="52" applyFont="1" applyFill="1" applyBorder="1" applyAlignment="1">
      <alignment horizontal="center" vertical="center"/>
    </xf>
    <xf numFmtId="4" fontId="106" fillId="0" borderId="19" xfId="35" applyNumberFormat="1" applyFont="1" applyBorder="1" applyAlignment="1">
      <alignment horizontal="right" vertical="center" wrapText="1"/>
    </xf>
    <xf numFmtId="0" fontId="63" fillId="0" borderId="0" xfId="11" applyFont="1" applyAlignment="1">
      <alignment horizontal="right" vertical="center" wrapText="1"/>
    </xf>
    <xf numFmtId="165" fontId="24" fillId="0" borderId="0" xfId="12" applyNumberFormat="1" applyFont="1" applyFill="1" applyBorder="1" applyAlignment="1">
      <alignment horizontal="right" vertical="center" wrapText="1"/>
    </xf>
    <xf numFmtId="0" fontId="82" fillId="0" borderId="0" xfId="11" applyFont="1" applyAlignment="1">
      <alignment horizontal="right" vertical="center" wrapText="1"/>
    </xf>
    <xf numFmtId="4" fontId="20" fillId="0" borderId="22" xfId="11" applyNumberFormat="1" applyFont="1" applyBorder="1" applyAlignment="1">
      <alignment horizontal="center" vertical="center" wrapText="1"/>
    </xf>
    <xf numFmtId="4" fontId="19" fillId="0" borderId="22" xfId="11" applyNumberFormat="1" applyFont="1" applyBorder="1" applyAlignment="1">
      <alignment horizontal="center" vertical="center" wrapText="1"/>
    </xf>
    <xf numFmtId="0" fontId="21" fillId="0" borderId="5" xfId="11" applyFont="1" applyBorder="1" applyAlignment="1">
      <alignment horizontal="left" vertical="center"/>
    </xf>
    <xf numFmtId="0" fontId="83" fillId="0" borderId="5" xfId="11" applyFont="1" applyBorder="1" applyAlignment="1">
      <alignment horizontal="center" vertical="center"/>
    </xf>
    <xf numFmtId="43" fontId="24" fillId="0" borderId="5" xfId="12" applyFont="1" applyFill="1" applyBorder="1" applyAlignment="1">
      <alignment horizontal="center" vertical="center"/>
    </xf>
    <xf numFmtId="0" fontId="21" fillId="0" borderId="19" xfId="11" applyFont="1" applyBorder="1" applyAlignment="1">
      <alignment horizontal="left" vertical="center"/>
    </xf>
    <xf numFmtId="43" fontId="21" fillId="0" borderId="19" xfId="12" applyFont="1" applyFill="1" applyBorder="1" applyAlignment="1">
      <alignment horizontal="center" vertical="center"/>
    </xf>
    <xf numFmtId="169" fontId="37" fillId="0" borderId="19" xfId="12" applyNumberFormat="1" applyFont="1" applyFill="1" applyBorder="1" applyAlignment="1">
      <alignment horizontal="center" vertical="center"/>
    </xf>
    <xf numFmtId="0" fontId="21" fillId="0" borderId="19" xfId="11" applyFont="1" applyBorder="1" applyAlignment="1">
      <alignment horizontal="justify" vertical="center" wrapText="1"/>
    </xf>
    <xf numFmtId="4" fontId="25" fillId="0" borderId="19" xfId="11" applyNumberFormat="1" applyFont="1" applyBorder="1" applyAlignment="1">
      <alignment horizontal="center" vertical="center" wrapText="1"/>
    </xf>
    <xf numFmtId="4" fontId="22" fillId="0" borderId="19" xfId="11" applyNumberFormat="1" applyFont="1" applyBorder="1" applyAlignment="1">
      <alignment horizontal="center" vertical="center" wrapText="1"/>
    </xf>
    <xf numFmtId="4" fontId="24" fillId="0" borderId="19" xfId="11" applyNumberFormat="1" applyFont="1" applyBorder="1" applyAlignment="1">
      <alignment horizontal="justify" vertical="center" wrapText="1"/>
    </xf>
    <xf numFmtId="2" fontId="21" fillId="0" borderId="19" xfId="11" applyNumberFormat="1" applyFont="1" applyBorder="1" applyAlignment="1">
      <alignment horizontal="right" vertical="center" wrapText="1"/>
    </xf>
    <xf numFmtId="0" fontId="21" fillId="0" borderId="19" xfId="11" applyFont="1" applyBorder="1" applyAlignment="1">
      <alignment horizontal="right" vertical="center" wrapText="1"/>
    </xf>
    <xf numFmtId="4" fontId="62" fillId="0" borderId="19" xfId="11" applyNumberFormat="1" applyFont="1" applyBorder="1" applyAlignment="1">
      <alignment horizontal="justify" vertical="center" wrapText="1"/>
    </xf>
    <xf numFmtId="0" fontId="62" fillId="0" borderId="19" xfId="11" applyFont="1" applyBorder="1" applyAlignment="1">
      <alignment horizontal="justify" vertical="center" wrapText="1"/>
    </xf>
    <xf numFmtId="0" fontId="62" fillId="0" borderId="19" xfId="11" applyFont="1" applyBorder="1" applyAlignment="1">
      <alignment horizontal="right" vertical="center" wrapText="1"/>
    </xf>
    <xf numFmtId="4" fontId="69" fillId="0" borderId="19" xfId="11" applyNumberFormat="1" applyFont="1" applyBorder="1" applyAlignment="1">
      <alignment horizontal="right" vertical="center" wrapText="1"/>
    </xf>
    <xf numFmtId="2" fontId="62" fillId="0" borderId="19" xfId="11" applyNumberFormat="1" applyFont="1" applyBorder="1" applyAlignment="1">
      <alignment horizontal="right" vertical="center" wrapText="1"/>
    </xf>
    <xf numFmtId="0" fontId="22" fillId="0" borderId="19" xfId="11" applyFont="1" applyBorder="1" applyAlignment="1">
      <alignment horizontal="center" vertical="center"/>
    </xf>
    <xf numFmtId="0" fontId="24" fillId="0" borderId="19" xfId="11" applyFont="1" applyBorder="1" applyAlignment="1">
      <alignment horizontal="left" vertical="center"/>
    </xf>
    <xf numFmtId="43" fontId="24" fillId="0" borderId="19" xfId="12" applyFont="1" applyFill="1" applyBorder="1" applyAlignment="1">
      <alignment horizontal="center" vertical="center"/>
    </xf>
    <xf numFmtId="0" fontId="69" fillId="0" borderId="19" xfId="11" applyFont="1" applyBorder="1" applyAlignment="1">
      <alignment horizontal="justify" vertical="center" wrapText="1"/>
    </xf>
    <xf numFmtId="0" fontId="25" fillId="0" borderId="19" xfId="11" applyFont="1" applyBorder="1" applyAlignment="1">
      <alignment horizontal="center" vertical="center" wrapText="1"/>
    </xf>
    <xf numFmtId="0" fontId="69" fillId="0" borderId="19" xfId="11" applyFont="1" applyBorder="1" applyAlignment="1">
      <alignment horizontal="right" vertical="center" wrapText="1"/>
    </xf>
    <xf numFmtId="2" fontId="69" fillId="0" borderId="19" xfId="11" applyNumberFormat="1" applyFont="1" applyBorder="1" applyAlignment="1">
      <alignment horizontal="right" vertical="center" wrapText="1"/>
    </xf>
    <xf numFmtId="0" fontId="34" fillId="0" borderId="19" xfId="11" applyFont="1" applyBorder="1" applyAlignment="1">
      <alignment horizontal="center" vertical="center"/>
    </xf>
    <xf numFmtId="0" fontId="23" fillId="0" borderId="19" xfId="11" applyFont="1" applyBorder="1" applyAlignment="1">
      <alignment horizontal="left" vertical="center" wrapText="1"/>
    </xf>
    <xf numFmtId="43" fontId="23" fillId="0" borderId="19" xfId="12" applyFont="1" applyFill="1" applyBorder="1" applyAlignment="1">
      <alignment horizontal="center" vertical="center"/>
    </xf>
    <xf numFmtId="4" fontId="89" fillId="0" borderId="19" xfId="11" applyNumberFormat="1" applyFont="1" applyBorder="1" applyAlignment="1">
      <alignment horizontal="justify" vertical="center" wrapText="1"/>
    </xf>
    <xf numFmtId="0" fontId="81" fillId="0" borderId="19" xfId="11" applyFont="1" applyBorder="1" applyAlignment="1">
      <alignment horizontal="justify" vertical="center" wrapText="1"/>
    </xf>
    <xf numFmtId="4" fontId="80" fillId="0" borderId="19" xfId="11" applyNumberFormat="1" applyFont="1" applyBorder="1" applyAlignment="1">
      <alignment horizontal="center" vertical="center" wrapText="1"/>
    </xf>
    <xf numFmtId="4" fontId="34" fillId="0" borderId="19" xfId="11" applyNumberFormat="1" applyFont="1" applyBorder="1" applyAlignment="1">
      <alignment horizontal="center" vertical="center" wrapText="1"/>
    </xf>
    <xf numFmtId="4" fontId="23" fillId="0" borderId="19" xfId="11" applyNumberFormat="1" applyFont="1" applyBorder="1" applyAlignment="1">
      <alignment horizontal="justify" vertical="center" wrapText="1"/>
    </xf>
    <xf numFmtId="0" fontId="81" fillId="0" borderId="19" xfId="11" applyFont="1" applyBorder="1" applyAlignment="1">
      <alignment horizontal="right" vertical="center" wrapText="1"/>
    </xf>
    <xf numFmtId="4" fontId="81" fillId="0" borderId="19" xfId="11" applyNumberFormat="1" applyFont="1" applyBorder="1" applyAlignment="1">
      <alignment horizontal="right" vertical="center" wrapText="1"/>
    </xf>
    <xf numFmtId="2" fontId="81" fillId="0" borderId="19" xfId="11" applyNumberFormat="1" applyFont="1" applyBorder="1" applyAlignment="1">
      <alignment horizontal="right" vertical="center" wrapText="1"/>
    </xf>
    <xf numFmtId="0" fontId="23" fillId="0" borderId="19" xfId="11" applyFont="1" applyBorder="1" applyAlignment="1">
      <alignment horizontal="left" vertical="center"/>
    </xf>
    <xf numFmtId="4" fontId="20" fillId="0" borderId="19" xfId="11" applyNumberFormat="1" applyFont="1" applyBorder="1" applyAlignment="1">
      <alignment horizontal="center" vertical="center" wrapText="1"/>
    </xf>
    <xf numFmtId="4" fontId="19" fillId="0" borderId="19" xfId="11" applyNumberFormat="1" applyFont="1" applyBorder="1" applyAlignment="1">
      <alignment horizontal="center" vertical="center" wrapText="1"/>
    </xf>
    <xf numFmtId="0" fontId="22" fillId="0" borderId="19" xfId="11" applyFont="1" applyBorder="1" applyAlignment="1">
      <alignment vertical="center" wrapText="1"/>
    </xf>
    <xf numFmtId="0" fontId="24" fillId="0" borderId="19" xfId="11" applyFont="1" applyBorder="1" applyAlignment="1">
      <alignment horizontal="left" vertical="center" wrapText="1"/>
    </xf>
    <xf numFmtId="0" fontId="24" fillId="0" borderId="19" xfId="11" applyFont="1" applyBorder="1" applyAlignment="1">
      <alignment horizontal="justify" vertical="center" wrapText="1"/>
    </xf>
    <xf numFmtId="0" fontId="24" fillId="0" borderId="19" xfId="11" applyFont="1" applyBorder="1" applyAlignment="1">
      <alignment horizontal="right" vertical="center" wrapText="1"/>
    </xf>
    <xf numFmtId="2" fontId="24" fillId="0" borderId="19" xfId="11" applyNumberFormat="1" applyFont="1" applyBorder="1" applyAlignment="1">
      <alignment horizontal="right" vertical="center" wrapText="1"/>
    </xf>
    <xf numFmtId="49" fontId="22" fillId="0" borderId="19" xfId="11" applyNumberFormat="1" applyFont="1" applyBorder="1" applyAlignment="1">
      <alignment horizontal="center" vertical="center"/>
    </xf>
    <xf numFmtId="2" fontId="24" fillId="0" borderId="19" xfId="11" applyNumberFormat="1" applyFont="1" applyBorder="1" applyAlignment="1">
      <alignment vertical="center" wrapText="1"/>
    </xf>
    <xf numFmtId="0" fontId="19" fillId="0" borderId="19" xfId="11" applyFont="1" applyBorder="1" applyAlignment="1">
      <alignment horizontal="center" vertical="center" wrapText="1"/>
    </xf>
    <xf numFmtId="2" fontId="21" fillId="0" borderId="19" xfId="11" applyNumberFormat="1" applyFont="1" applyBorder="1" applyAlignment="1">
      <alignment horizontal="justify" vertical="center" wrapText="1"/>
    </xf>
    <xf numFmtId="172" fontId="24" fillId="0" borderId="19" xfId="11" applyNumberFormat="1" applyFont="1" applyBorder="1" applyAlignment="1">
      <alignment horizontal="right" vertical="center" wrapText="1"/>
    </xf>
    <xf numFmtId="0" fontId="21" fillId="0" borderId="19" xfId="0" applyFont="1" applyBorder="1" applyAlignment="1">
      <alignment horizontal="center" vertical="center" wrapText="1"/>
    </xf>
    <xf numFmtId="0" fontId="21" fillId="0" borderId="19" xfId="0" applyFont="1" applyBorder="1" applyAlignment="1">
      <alignment vertical="center" wrapText="1"/>
    </xf>
    <xf numFmtId="0" fontId="21" fillId="0" borderId="19" xfId="0" applyFont="1" applyBorder="1" applyAlignment="1">
      <alignment horizontal="center" vertical="center"/>
    </xf>
    <xf numFmtId="0" fontId="21" fillId="0" borderId="19" xfId="0" applyFont="1" applyBorder="1" applyAlignment="1">
      <alignment horizontal="left" vertical="center" wrapText="1"/>
    </xf>
    <xf numFmtId="0" fontId="24" fillId="0" borderId="19" xfId="0" applyFont="1" applyBorder="1" applyAlignment="1">
      <alignment horizontal="center" vertical="center"/>
    </xf>
    <xf numFmtId="0" fontId="24" fillId="0" borderId="19" xfId="0" applyFont="1" applyBorder="1" applyAlignment="1">
      <alignment horizontal="left" vertical="center" wrapText="1"/>
    </xf>
    <xf numFmtId="0" fontId="23" fillId="0" borderId="19" xfId="0" applyFont="1" applyBorder="1" applyAlignment="1">
      <alignment horizontal="center" vertical="center"/>
    </xf>
    <xf numFmtId="0" fontId="23" fillId="0" borderId="19" xfId="0" applyFont="1" applyBorder="1" applyAlignment="1">
      <alignment horizontal="left" vertical="center" wrapText="1"/>
    </xf>
    <xf numFmtId="0" fontId="82" fillId="0" borderId="19" xfId="0" applyFont="1" applyBorder="1" applyAlignment="1">
      <alignment horizontal="center" vertical="center"/>
    </xf>
    <xf numFmtId="49" fontId="23" fillId="0" borderId="19" xfId="0" applyNumberFormat="1" applyFont="1" applyBorder="1" applyAlignment="1">
      <alignment horizontal="left" vertical="center" wrapText="1"/>
    </xf>
    <xf numFmtId="0" fontId="21" fillId="0" borderId="19" xfId="0" applyFont="1" applyBorder="1" applyAlignment="1">
      <alignment horizontal="right" vertical="center" wrapText="1"/>
    </xf>
    <xf numFmtId="2" fontId="24" fillId="0" borderId="19" xfId="0" applyNumberFormat="1" applyFont="1" applyBorder="1" applyAlignment="1">
      <alignment horizontal="right" vertical="center"/>
    </xf>
    <xf numFmtId="43" fontId="24" fillId="0" borderId="19" xfId="0" applyNumberFormat="1" applyFont="1" applyBorder="1" applyAlignment="1">
      <alignment horizontal="right" vertical="center"/>
    </xf>
    <xf numFmtId="0" fontId="24" fillId="0" borderId="19" xfId="0" applyFont="1" applyBorder="1" applyAlignment="1">
      <alignment horizontal="right" vertical="center"/>
    </xf>
    <xf numFmtId="0" fontId="0" fillId="0" borderId="0" xfId="0" applyAlignment="1">
      <alignment horizontal="right" vertical="center"/>
    </xf>
    <xf numFmtId="0" fontId="108" fillId="0" borderId="19" xfId="35" applyFont="1" applyBorder="1" applyAlignment="1">
      <alignment horizontal="center" vertical="center" wrapText="1"/>
    </xf>
    <xf numFmtId="49" fontId="24" fillId="0" borderId="19" xfId="0" applyNumberFormat="1" applyFont="1" applyBorder="1" applyAlignment="1">
      <alignment horizontal="center" vertical="center"/>
    </xf>
    <xf numFmtId="0" fontId="9" fillId="0" borderId="0" xfId="64"/>
    <xf numFmtId="0" fontId="9" fillId="0" borderId="19" xfId="64" applyBorder="1" applyAlignment="1">
      <alignment horizontal="center" vertical="center"/>
    </xf>
    <xf numFmtId="0" fontId="9" fillId="0" borderId="19" xfId="64" applyBorder="1"/>
    <xf numFmtId="0" fontId="25" fillId="0" borderId="19" xfId="64" applyFont="1" applyBorder="1" applyAlignment="1">
      <alignment horizontal="center" vertical="center"/>
    </xf>
    <xf numFmtId="0" fontId="25" fillId="0" borderId="19" xfId="64" applyFont="1" applyBorder="1"/>
    <xf numFmtId="2" fontId="106" fillId="0" borderId="19" xfId="51" applyNumberFormat="1" applyFont="1" applyBorder="1" applyAlignment="1">
      <alignment horizontal="right" vertical="center"/>
    </xf>
    <xf numFmtId="0" fontId="106" fillId="0" borderId="19" xfId="64" applyFont="1" applyBorder="1" applyAlignment="1">
      <alignment horizontal="center" vertical="center"/>
    </xf>
    <xf numFmtId="0" fontId="106" fillId="0" borderId="19" xfId="64" applyFont="1" applyBorder="1"/>
    <xf numFmtId="4" fontId="20" fillId="0" borderId="19" xfId="64" applyNumberFormat="1" applyFont="1" applyBorder="1"/>
    <xf numFmtId="2" fontId="108" fillId="0" borderId="19" xfId="64" applyNumberFormat="1" applyFont="1" applyBorder="1" applyAlignment="1">
      <alignment horizontal="right" vertical="center"/>
    </xf>
    <xf numFmtId="0" fontId="108" fillId="0" borderId="19" xfId="64" applyFont="1" applyBorder="1" applyAlignment="1">
      <alignment horizontal="center" vertical="center"/>
    </xf>
    <xf numFmtId="0" fontId="9" fillId="0" borderId="0" xfId="64" applyAlignment="1">
      <alignment horizontal="center" vertical="center"/>
    </xf>
    <xf numFmtId="0" fontId="19" fillId="0" borderId="5" xfId="11" applyFont="1" applyBorder="1" applyAlignment="1">
      <alignment horizontal="center" vertical="center"/>
    </xf>
    <xf numFmtId="39" fontId="21" fillId="0" borderId="19" xfId="12" applyNumberFormat="1" applyFont="1" applyFill="1" applyBorder="1" applyAlignment="1">
      <alignment horizontal="right" vertical="center"/>
    </xf>
    <xf numFmtId="39" fontId="24" fillId="0" borderId="19" xfId="12" applyNumberFormat="1" applyFont="1" applyFill="1" applyBorder="1" applyAlignment="1">
      <alignment horizontal="right" vertical="center"/>
    </xf>
    <xf numFmtId="39" fontId="23" fillId="0" borderId="19" xfId="12" applyNumberFormat="1" applyFont="1" applyFill="1" applyBorder="1" applyAlignment="1">
      <alignment horizontal="right" vertical="center"/>
    </xf>
    <xf numFmtId="2" fontId="23" fillId="0" borderId="19" xfId="0" applyNumberFormat="1" applyFont="1" applyBorder="1" applyAlignment="1">
      <alignment horizontal="center" vertical="center"/>
    </xf>
    <xf numFmtId="4" fontId="24" fillId="0" borderId="19" xfId="0" applyNumberFormat="1" applyFont="1" applyBorder="1" applyAlignment="1">
      <alignment horizontal="center" vertical="center"/>
    </xf>
    <xf numFmtId="0" fontId="127" fillId="0" borderId="0" xfId="11" applyFont="1"/>
    <xf numFmtId="0" fontId="124" fillId="0" borderId="0" xfId="11" applyFont="1"/>
    <xf numFmtId="166" fontId="110" fillId="0" borderId="2" xfId="12" applyNumberFormat="1" applyFont="1" applyFill="1" applyBorder="1" applyAlignment="1">
      <alignment horizontal="center" vertical="center"/>
    </xf>
    <xf numFmtId="43" fontId="123" fillId="0" borderId="2" xfId="12" applyFont="1" applyFill="1" applyBorder="1" applyAlignment="1">
      <alignment horizontal="center" vertical="center"/>
    </xf>
    <xf numFmtId="43" fontId="124" fillId="0" borderId="2" xfId="12" applyFont="1" applyFill="1" applyBorder="1" applyAlignment="1">
      <alignment horizontal="center" vertical="center"/>
    </xf>
    <xf numFmtId="0" fontId="124" fillId="0" borderId="2" xfId="11" applyFont="1" applyBorder="1" applyAlignment="1">
      <alignment horizontal="center" vertical="center" wrapText="1"/>
    </xf>
    <xf numFmtId="43" fontId="123" fillId="0" borderId="2" xfId="12" quotePrefix="1" applyFont="1" applyFill="1" applyBorder="1" applyAlignment="1">
      <alignment horizontal="center" vertical="center"/>
    </xf>
    <xf numFmtId="0" fontId="9" fillId="0" borderId="0" xfId="64" applyAlignment="1">
      <alignment horizontal="right" vertical="center"/>
    </xf>
    <xf numFmtId="0" fontId="8" fillId="0" borderId="0" xfId="64" applyFont="1"/>
    <xf numFmtId="43" fontId="21" fillId="0" borderId="0" xfId="0" applyNumberFormat="1" applyFont="1" applyAlignment="1">
      <alignment horizontal="justify" vertical="center" wrapText="1"/>
    </xf>
    <xf numFmtId="0" fontId="123" fillId="0" borderId="2" xfId="11" applyFont="1" applyBorder="1" applyAlignment="1">
      <alignment horizontal="center" vertical="center" wrapText="1"/>
    </xf>
    <xf numFmtId="0" fontId="21" fillId="0" borderId="2" xfId="0" applyFont="1" applyBorder="1" applyAlignment="1">
      <alignment horizontal="center" vertical="center"/>
    </xf>
    <xf numFmtId="0" fontId="22" fillId="0" borderId="19" xfId="0" applyFont="1" applyBorder="1" applyAlignment="1">
      <alignment horizontal="center" vertical="center" wrapText="1"/>
    </xf>
    <xf numFmtId="0" fontId="22" fillId="0" borderId="19" xfId="11" applyFont="1" applyBorder="1" applyAlignment="1">
      <alignment horizontal="center" vertical="center" wrapText="1"/>
    </xf>
    <xf numFmtId="0" fontId="21" fillId="0" borderId="2" xfId="0" applyFont="1" applyBorder="1" applyAlignment="1">
      <alignment vertical="center" wrapText="1"/>
    </xf>
    <xf numFmtId="37" fontId="24" fillId="0" borderId="2" xfId="1" applyNumberFormat="1" applyFont="1" applyFill="1" applyBorder="1" applyAlignment="1">
      <alignment horizontal="center" vertical="center"/>
    </xf>
    <xf numFmtId="43" fontId="24" fillId="0" borderId="2" xfId="1" applyFont="1" applyFill="1" applyBorder="1" applyAlignment="1">
      <alignment horizontal="right"/>
    </xf>
    <xf numFmtId="43" fontId="24" fillId="0" borderId="2" xfId="1" applyFont="1" applyFill="1" applyBorder="1" applyAlignment="1">
      <alignment horizontal="center"/>
    </xf>
    <xf numFmtId="0" fontId="23" fillId="0" borderId="2" xfId="0" applyFont="1" applyBorder="1" applyAlignment="1">
      <alignment horizontal="center" vertical="center"/>
    </xf>
    <xf numFmtId="0" fontId="82" fillId="0" borderId="2" xfId="0" applyFont="1" applyBorder="1" applyAlignment="1">
      <alignment horizontal="center" vertical="center"/>
    </xf>
    <xf numFmtId="49" fontId="23" fillId="0" borderId="2" xfId="0" applyNumberFormat="1" applyFont="1" applyBorder="1" applyAlignment="1">
      <alignment horizontal="left" vertical="center" wrapText="1"/>
    </xf>
    <xf numFmtId="43" fontId="21" fillId="0" borderId="2" xfId="1" applyFont="1" applyFill="1" applyBorder="1" applyAlignment="1">
      <alignment horizontal="center"/>
    </xf>
    <xf numFmtId="0" fontId="34" fillId="0" borderId="19" xfId="11" applyFont="1" applyBorder="1" applyAlignment="1">
      <alignment horizontal="center" vertical="center" wrapText="1"/>
    </xf>
    <xf numFmtId="0" fontId="23" fillId="0" borderId="19" xfId="11" applyFont="1" applyBorder="1" applyAlignment="1">
      <alignment horizontal="justify" vertical="center" wrapText="1"/>
    </xf>
    <xf numFmtId="0" fontId="80" fillId="0" borderId="19" xfId="11" applyFont="1" applyBorder="1" applyAlignment="1">
      <alignment horizontal="center" vertical="center" wrapText="1"/>
    </xf>
    <xf numFmtId="0" fontId="23" fillId="0" borderId="19" xfId="11" applyFont="1" applyBorder="1" applyAlignment="1">
      <alignment horizontal="right" vertical="center" wrapText="1"/>
    </xf>
    <xf numFmtId="2" fontId="23" fillId="0" borderId="19" xfId="11" applyNumberFormat="1" applyFont="1" applyBorder="1" applyAlignment="1">
      <alignment horizontal="right" vertical="center" wrapText="1"/>
    </xf>
    <xf numFmtId="0" fontId="23" fillId="0" borderId="0" xfId="11" applyFont="1" applyAlignment="1">
      <alignment horizontal="justify" vertical="center" wrapText="1"/>
    </xf>
    <xf numFmtId="0" fontId="33" fillId="0" borderId="19" xfId="11" applyFont="1" applyBorder="1" applyAlignment="1">
      <alignment horizontal="center" vertical="center"/>
    </xf>
    <xf numFmtId="0" fontId="89" fillId="0" borderId="19" xfId="11" applyFont="1" applyBorder="1" applyAlignment="1">
      <alignment horizontal="justify" vertical="center" wrapText="1"/>
    </xf>
    <xf numFmtId="2" fontId="89" fillId="0" borderId="19" xfId="11" applyNumberFormat="1" applyFont="1" applyBorder="1" applyAlignment="1">
      <alignment horizontal="right" vertical="center" wrapText="1"/>
    </xf>
    <xf numFmtId="0" fontId="89" fillId="0" borderId="19" xfId="11" applyFont="1" applyBorder="1" applyAlignment="1">
      <alignment horizontal="right" vertical="center" wrapText="1"/>
    </xf>
    <xf numFmtId="0" fontId="89" fillId="0" borderId="0" xfId="11" applyFont="1" applyAlignment="1">
      <alignment horizontal="justify" vertical="center" wrapText="1"/>
    </xf>
    <xf numFmtId="2" fontId="34" fillId="0" borderId="19" xfId="11" applyNumberFormat="1" applyFont="1" applyBorder="1" applyAlignment="1">
      <alignment horizontal="center" vertical="center"/>
    </xf>
    <xf numFmtId="0" fontId="34" fillId="0" borderId="19" xfId="11" applyFont="1" applyBorder="1" applyAlignment="1">
      <alignment vertical="center" wrapText="1"/>
    </xf>
    <xf numFmtId="37" fontId="22" fillId="0" borderId="19" xfId="12" applyNumberFormat="1" applyFont="1" applyFill="1" applyBorder="1" applyAlignment="1">
      <alignment horizontal="center" vertical="center"/>
    </xf>
    <xf numFmtId="43" fontId="22" fillId="0" borderId="19" xfId="12" applyFont="1" applyFill="1" applyBorder="1" applyAlignment="1">
      <alignment horizontal="center" vertical="center"/>
    </xf>
    <xf numFmtId="37" fontId="22" fillId="0" borderId="19" xfId="1" applyNumberFormat="1" applyFont="1" applyFill="1" applyBorder="1" applyAlignment="1">
      <alignment horizontal="center" vertical="center"/>
    </xf>
    <xf numFmtId="37" fontId="22" fillId="0" borderId="19" xfId="1" applyNumberFormat="1" applyFont="1" applyFill="1" applyBorder="1" applyAlignment="1">
      <alignment horizontal="center" vertical="center" wrapText="1"/>
    </xf>
    <xf numFmtId="0" fontId="21" fillId="0" borderId="0" xfId="11" applyFont="1" applyAlignment="1">
      <alignment vertical="center"/>
    </xf>
    <xf numFmtId="4" fontId="21" fillId="0" borderId="19" xfId="1" applyNumberFormat="1" applyFont="1" applyFill="1" applyBorder="1" applyAlignment="1">
      <alignment vertical="center"/>
    </xf>
    <xf numFmtId="4" fontId="24" fillId="0" borderId="19" xfId="1" applyNumberFormat="1" applyFont="1" applyFill="1" applyBorder="1" applyAlignment="1">
      <alignment vertical="center"/>
    </xf>
    <xf numFmtId="0" fontId="123" fillId="0" borderId="2" xfId="11" applyFont="1" applyBorder="1" applyAlignment="1">
      <alignment vertical="center" wrapText="1"/>
    </xf>
    <xf numFmtId="0" fontId="124" fillId="0" borderId="2" xfId="11" applyFont="1" applyBorder="1" applyAlignment="1">
      <alignment vertical="center" wrapText="1"/>
    </xf>
    <xf numFmtId="0" fontId="125" fillId="0" borderId="2" xfId="11" applyFont="1" applyBorder="1" applyAlignment="1">
      <alignment vertical="center" wrapText="1"/>
    </xf>
    <xf numFmtId="0" fontId="125" fillId="0" borderId="2" xfId="11" applyFont="1" applyBorder="1" applyAlignment="1">
      <alignment horizontal="center" vertical="center" wrapText="1"/>
    </xf>
    <xf numFmtId="0" fontId="47" fillId="0" borderId="0" xfId="11" applyFont="1" applyAlignment="1">
      <alignment horizontal="justify" vertical="center" wrapText="1"/>
    </xf>
    <xf numFmtId="169" fontId="24" fillId="0" borderId="0" xfId="11" applyNumberFormat="1" applyFont="1"/>
    <xf numFmtId="0" fontId="23" fillId="0" borderId="0" xfId="11" applyFont="1" applyAlignment="1">
      <alignment horizontal="right" wrapText="1"/>
    </xf>
    <xf numFmtId="0" fontId="23" fillId="0" borderId="0" xfId="11" applyFont="1" applyAlignment="1">
      <alignment horizontal="left" vertical="center"/>
    </xf>
    <xf numFmtId="169" fontId="23" fillId="0" borderId="0" xfId="11" applyNumberFormat="1" applyFont="1" applyAlignment="1">
      <alignment horizontal="left" vertical="center"/>
    </xf>
    <xf numFmtId="0" fontId="23" fillId="0" borderId="0" xfId="11" applyFont="1" applyAlignment="1">
      <alignment horizontal="justify" wrapText="1"/>
    </xf>
    <xf numFmtId="43" fontId="23" fillId="0" borderId="2" xfId="12" applyFont="1" applyFill="1" applyBorder="1" applyAlignment="1">
      <alignment vertical="center" wrapText="1"/>
    </xf>
    <xf numFmtId="43" fontId="24" fillId="0" borderId="2" xfId="12" applyFont="1" applyFill="1" applyBorder="1" applyAlignment="1">
      <alignment vertical="center" wrapText="1"/>
    </xf>
    <xf numFmtId="43" fontId="47" fillId="2" borderId="2" xfId="12" applyFont="1" applyFill="1" applyBorder="1" applyAlignment="1">
      <alignment vertical="center" wrapText="1"/>
    </xf>
    <xf numFmtId="0" fontId="24" fillId="0" borderId="2" xfId="11" applyFont="1" applyBorder="1" applyAlignment="1">
      <alignment vertical="center" wrapText="1"/>
    </xf>
    <xf numFmtId="166" fontId="22" fillId="0" borderId="0" xfId="12" applyNumberFormat="1" applyFont="1" applyFill="1" applyBorder="1" applyAlignment="1">
      <alignment horizontal="center" vertical="center" wrapText="1"/>
    </xf>
    <xf numFmtId="0" fontId="123" fillId="0" borderId="2" xfId="0" applyFont="1" applyBorder="1" applyAlignment="1">
      <alignment horizontal="center" vertical="center"/>
    </xf>
    <xf numFmtId="43" fontId="123" fillId="0" borderId="2" xfId="1" applyFont="1" applyFill="1" applyBorder="1" applyAlignment="1">
      <alignment horizontal="center" vertical="center"/>
    </xf>
    <xf numFmtId="167" fontId="21" fillId="0" borderId="2" xfId="1" applyNumberFormat="1" applyFont="1" applyFill="1" applyBorder="1" applyAlignment="1">
      <alignment horizontal="center" vertical="center"/>
    </xf>
    <xf numFmtId="0" fontId="124" fillId="0" borderId="2" xfId="0" applyFont="1" applyBorder="1" applyAlignment="1">
      <alignment horizontal="center" vertical="center"/>
    </xf>
    <xf numFmtId="43" fontId="24" fillId="0" borderId="2" xfId="12" applyFont="1" applyFill="1" applyBorder="1" applyAlignment="1">
      <alignment horizontal="right" vertical="center"/>
    </xf>
    <xf numFmtId="0" fontId="125" fillId="0" borderId="2" xfId="0" applyFont="1" applyBorder="1" applyAlignment="1">
      <alignment horizontal="center" vertical="center"/>
    </xf>
    <xf numFmtId="43" fontId="23" fillId="0" borderId="2" xfId="12" applyFont="1" applyFill="1" applyBorder="1" applyAlignment="1">
      <alignment horizontal="right" vertical="center"/>
    </xf>
    <xf numFmtId="0" fontId="131" fillId="0" borderId="0" xfId="0" applyFont="1" applyAlignment="1">
      <alignment horizontal="justify" vertical="center" wrapText="1"/>
    </xf>
    <xf numFmtId="167" fontId="82" fillId="0" borderId="2" xfId="1" applyNumberFormat="1" applyFont="1" applyFill="1" applyBorder="1" applyAlignment="1">
      <alignment horizontal="center" vertical="center"/>
    </xf>
    <xf numFmtId="43" fontId="21" fillId="0" borderId="2" xfId="12" applyFont="1" applyFill="1" applyBorder="1" applyAlignment="1">
      <alignment horizontal="right" vertical="center"/>
    </xf>
    <xf numFmtId="170" fontId="124" fillId="0" borderId="2" xfId="0" applyNumberFormat="1" applyFont="1" applyBorder="1" applyAlignment="1">
      <alignment horizontal="center" vertical="center"/>
    </xf>
    <xf numFmtId="2" fontId="124" fillId="0" borderId="2" xfId="0" applyNumberFormat="1" applyFont="1" applyBorder="1" applyAlignment="1">
      <alignment horizontal="center" vertical="center"/>
    </xf>
    <xf numFmtId="0" fontId="124" fillId="0" borderId="4" xfId="0" applyFont="1" applyBorder="1" applyAlignment="1">
      <alignment horizontal="center" vertical="center"/>
    </xf>
    <xf numFmtId="43" fontId="21" fillId="0" borderId="4" xfId="1" applyFont="1" applyFill="1" applyBorder="1" applyAlignment="1">
      <alignment horizontal="center" vertical="center"/>
    </xf>
    <xf numFmtId="167" fontId="24" fillId="0" borderId="4" xfId="1" applyNumberFormat="1" applyFont="1" applyFill="1" applyBorder="1" applyAlignment="1">
      <alignment horizontal="center" vertical="center"/>
    </xf>
    <xf numFmtId="167" fontId="21" fillId="0" borderId="4" xfId="1" applyNumberFormat="1" applyFont="1" applyFill="1" applyBorder="1" applyAlignment="1">
      <alignment horizontal="center" vertical="center"/>
    </xf>
    <xf numFmtId="0" fontId="125" fillId="0" borderId="2" xfId="0" applyFont="1" applyBorder="1" applyAlignment="1">
      <alignment horizontal="left" vertical="center" wrapText="1"/>
    </xf>
    <xf numFmtId="43" fontId="21" fillId="0" borderId="0" xfId="1" applyFont="1" applyFill="1" applyBorder="1" applyAlignment="1">
      <alignment horizontal="justify" vertical="center" wrapText="1"/>
    </xf>
    <xf numFmtId="0" fontId="123" fillId="0" borderId="19" xfId="0" applyFont="1" applyBorder="1" applyAlignment="1">
      <alignment horizontal="center" vertical="center"/>
    </xf>
    <xf numFmtId="0" fontId="123" fillId="0" borderId="19" xfId="0" applyFont="1" applyBorder="1" applyAlignment="1">
      <alignment horizontal="left" vertical="center"/>
    </xf>
    <xf numFmtId="43" fontId="123" fillId="0" borderId="19" xfId="1" applyFont="1" applyFill="1" applyBorder="1" applyAlignment="1">
      <alignment horizontal="center" vertical="center"/>
    </xf>
    <xf numFmtId="43" fontId="21" fillId="0" borderId="19" xfId="12" applyFont="1" applyFill="1" applyBorder="1"/>
    <xf numFmtId="167" fontId="23" fillId="0" borderId="2" xfId="1" applyNumberFormat="1" applyFont="1" applyFill="1" applyBorder="1" applyAlignment="1">
      <alignment horizontal="center" vertical="center"/>
    </xf>
    <xf numFmtId="167" fontId="24" fillId="0" borderId="2" xfId="1" applyNumberFormat="1" applyFont="1" applyFill="1" applyBorder="1" applyAlignment="1">
      <alignment horizontal="center" vertical="center"/>
    </xf>
    <xf numFmtId="2" fontId="24" fillId="0" borderId="2" xfId="0" applyNumberFormat="1" applyFont="1" applyBorder="1" applyAlignment="1">
      <alignment horizontal="center" vertical="center"/>
    </xf>
    <xf numFmtId="0" fontId="24" fillId="0" borderId="19" xfId="0" applyFont="1" applyBorder="1" applyAlignment="1">
      <alignment horizontal="left" vertical="center"/>
    </xf>
    <xf numFmtId="167" fontId="24" fillId="0" borderId="19" xfId="1" applyNumberFormat="1" applyFont="1" applyFill="1" applyBorder="1" applyAlignment="1">
      <alignment horizontal="center" vertical="center"/>
    </xf>
    <xf numFmtId="0" fontId="82" fillId="0" borderId="19" xfId="0" applyFont="1" applyBorder="1" applyAlignment="1">
      <alignment horizontal="left" vertical="center"/>
    </xf>
    <xf numFmtId="43" fontId="23" fillId="0" borderId="2" xfId="0" applyNumberFormat="1" applyFont="1" applyBorder="1" applyAlignment="1">
      <alignment horizontal="right" vertical="center" wrapText="1"/>
    </xf>
    <xf numFmtId="43" fontId="23" fillId="0" borderId="2" xfId="0" applyNumberFormat="1" applyFont="1" applyBorder="1" applyAlignment="1">
      <alignment horizontal="right" vertical="center"/>
    </xf>
    <xf numFmtId="43" fontId="82" fillId="0" borderId="2" xfId="0" applyNumberFormat="1" applyFont="1" applyBorder="1" applyAlignment="1">
      <alignment horizontal="right" vertical="center" wrapText="1"/>
    </xf>
    <xf numFmtId="43" fontId="21" fillId="0" borderId="19" xfId="1" applyFont="1" applyFill="1" applyBorder="1" applyAlignment="1">
      <alignment vertical="center"/>
    </xf>
    <xf numFmtId="43" fontId="21" fillId="0" borderId="19" xfId="1" applyFont="1" applyFill="1" applyBorder="1" applyAlignment="1">
      <alignment horizontal="center" vertical="center"/>
    </xf>
    <xf numFmtId="43" fontId="24" fillId="0" borderId="19" xfId="1" applyFont="1" applyFill="1" applyBorder="1" applyAlignment="1">
      <alignment vertical="center"/>
    </xf>
    <xf numFmtId="43" fontId="24" fillId="0" borderId="19" xfId="1" applyFont="1" applyFill="1" applyBorder="1" applyAlignment="1">
      <alignment horizontal="center" vertical="center"/>
    </xf>
    <xf numFmtId="43" fontId="23" fillId="0" borderId="19" xfId="1" applyFont="1" applyFill="1" applyBorder="1" applyAlignment="1">
      <alignment vertical="center"/>
    </xf>
    <xf numFmtId="43" fontId="23" fillId="0" borderId="19" xfId="1" applyFont="1" applyFill="1" applyBorder="1" applyAlignment="1">
      <alignment horizontal="center" vertical="center"/>
    </xf>
    <xf numFmtId="2" fontId="21" fillId="0" borderId="0" xfId="11" applyNumberFormat="1" applyFont="1" applyAlignment="1">
      <alignment horizontal="justify" vertical="center" wrapText="1"/>
    </xf>
    <xf numFmtId="0" fontId="19" fillId="0" borderId="19" xfId="11" applyFont="1" applyBorder="1" applyAlignment="1">
      <alignment horizontal="center" vertical="center"/>
    </xf>
    <xf numFmtId="0" fontId="21" fillId="0" borderId="2" xfId="0" applyFont="1" applyBorder="1" applyAlignment="1">
      <alignment horizontal="center" vertical="center" wrapText="1"/>
    </xf>
    <xf numFmtId="4" fontId="23" fillId="0" borderId="19" xfId="1" applyNumberFormat="1" applyFont="1" applyFill="1" applyBorder="1" applyAlignment="1">
      <alignment vertical="center"/>
    </xf>
    <xf numFmtId="3" fontId="69" fillId="0" borderId="21" xfId="0" applyNumberFormat="1" applyFont="1" applyBorder="1" applyAlignment="1">
      <alignment horizontal="right" vertical="center"/>
    </xf>
    <xf numFmtId="3" fontId="69" fillId="0" borderId="13" xfId="0" applyNumberFormat="1" applyFont="1" applyBorder="1" applyAlignment="1">
      <alignment horizontal="right" vertical="center"/>
    </xf>
    <xf numFmtId="0" fontId="69" fillId="0" borderId="13" xfId="0" applyFont="1" applyBorder="1" applyAlignment="1">
      <alignment horizontal="right" vertical="center"/>
    </xf>
    <xf numFmtId="2" fontId="23" fillId="0" borderId="2" xfId="0" applyNumberFormat="1" applyFont="1" applyBorder="1" applyAlignment="1">
      <alignment horizontal="center" vertical="center"/>
    </xf>
    <xf numFmtId="0" fontId="134" fillId="0" borderId="0" xfId="68" applyFont="1"/>
    <xf numFmtId="4" fontId="134" fillId="0" borderId="0" xfId="68" applyNumberFormat="1" applyFont="1" applyAlignment="1">
      <alignment horizontal="center"/>
    </xf>
    <xf numFmtId="2" fontId="135" fillId="0" borderId="0" xfId="68" applyNumberFormat="1" applyFont="1" applyAlignment="1">
      <alignment horizontal="center"/>
    </xf>
    <xf numFmtId="0" fontId="137" fillId="0" borderId="0" xfId="68" applyFont="1" applyAlignment="1">
      <alignment horizontal="center" vertical="center"/>
    </xf>
    <xf numFmtId="0" fontId="134" fillId="0" borderId="0" xfId="68" applyFont="1" applyAlignment="1">
      <alignment horizontal="centerContinuous"/>
    </xf>
    <xf numFmtId="0" fontId="134" fillId="0" borderId="23" xfId="68" applyFont="1" applyBorder="1"/>
    <xf numFmtId="0" fontId="23" fillId="0" borderId="23" xfId="68" applyFont="1" applyBorder="1"/>
    <xf numFmtId="0" fontId="19" fillId="0" borderId="19" xfId="68" applyFont="1" applyBorder="1" applyAlignment="1">
      <alignment horizontal="center" vertical="center"/>
    </xf>
    <xf numFmtId="0" fontId="19" fillId="0" borderId="19" xfId="68" applyFont="1" applyBorder="1" applyAlignment="1">
      <alignment horizontal="center" vertical="center" wrapText="1"/>
    </xf>
    <xf numFmtId="0" fontId="19" fillId="0" borderId="0" xfId="68" applyFont="1" applyAlignment="1">
      <alignment vertical="center"/>
    </xf>
    <xf numFmtId="49" fontId="19" fillId="0" borderId="19" xfId="68" applyNumberFormat="1" applyFont="1" applyBorder="1" applyAlignment="1">
      <alignment horizontal="center" vertical="center" wrapText="1"/>
    </xf>
    <xf numFmtId="49" fontId="22" fillId="0" borderId="19" xfId="68" applyNumberFormat="1" applyFont="1" applyBorder="1" applyAlignment="1">
      <alignment horizontal="center" vertical="center"/>
    </xf>
    <xf numFmtId="2" fontId="19" fillId="0" borderId="19" xfId="68" applyNumberFormat="1" applyFont="1" applyBorder="1" applyAlignment="1">
      <alignment horizontal="center" vertical="center"/>
    </xf>
    <xf numFmtId="49" fontId="19" fillId="0" borderId="19" xfId="68" applyNumberFormat="1" applyFont="1" applyBorder="1" applyAlignment="1">
      <alignment horizontal="center" vertical="center"/>
    </xf>
    <xf numFmtId="2" fontId="22" fillId="0" borderId="19" xfId="68" applyNumberFormat="1" applyFont="1" applyBorder="1" applyAlignment="1">
      <alignment horizontal="center" vertical="center"/>
    </xf>
    <xf numFmtId="2" fontId="19" fillId="0" borderId="19" xfId="68" applyNumberFormat="1" applyFont="1" applyBorder="1" applyAlignment="1">
      <alignment horizontal="left" vertical="center" wrapText="1"/>
    </xf>
    <xf numFmtId="2" fontId="22" fillId="0" borderId="19" xfId="68" applyNumberFormat="1" applyFont="1" applyBorder="1" applyAlignment="1">
      <alignment vertical="center"/>
    </xf>
    <xf numFmtId="0" fontId="22" fillId="0" borderId="19" xfId="68" applyFont="1" applyBorder="1" applyAlignment="1">
      <alignment horizontal="center" vertical="center" wrapText="1"/>
    </xf>
    <xf numFmtId="49" fontId="34" fillId="0" borderId="19" xfId="68" applyNumberFormat="1" applyFont="1" applyBorder="1" applyAlignment="1">
      <alignment horizontal="center" vertical="center"/>
    </xf>
    <xf numFmtId="2" fontId="34" fillId="0" borderId="19" xfId="68" applyNumberFormat="1" applyFont="1" applyBorder="1" applyAlignment="1">
      <alignment horizontal="left" vertical="center"/>
    </xf>
    <xf numFmtId="2" fontId="34" fillId="0" borderId="19" xfId="68" applyNumberFormat="1" applyFont="1" applyBorder="1" applyAlignment="1">
      <alignment horizontal="center" vertical="center"/>
    </xf>
    <xf numFmtId="2" fontId="22" fillId="0" borderId="19" xfId="68" applyNumberFormat="1" applyFont="1" applyBorder="1" applyAlignment="1">
      <alignment horizontal="left" vertical="center"/>
    </xf>
    <xf numFmtId="2" fontId="22" fillId="0" borderId="19" xfId="68" applyNumberFormat="1" applyFont="1" applyBorder="1" applyAlignment="1">
      <alignment vertical="center" wrapText="1"/>
    </xf>
    <xf numFmtId="0" fontId="22" fillId="0" borderId="0" xfId="68" applyFont="1" applyAlignment="1">
      <alignment vertical="center"/>
    </xf>
    <xf numFmtId="2" fontId="19" fillId="0" borderId="19" xfId="68" applyNumberFormat="1" applyFont="1" applyBorder="1" applyAlignment="1">
      <alignment horizontal="left" vertical="center"/>
    </xf>
    <xf numFmtId="0" fontId="22" fillId="0" borderId="19" xfId="68" applyFont="1" applyBorder="1" applyAlignment="1">
      <alignment wrapText="1"/>
    </xf>
    <xf numFmtId="2" fontId="34" fillId="0" borderId="19" xfId="68" applyNumberFormat="1" applyFont="1" applyBorder="1" applyAlignment="1">
      <alignment horizontal="left" vertical="center" wrapText="1"/>
    </xf>
    <xf numFmtId="0" fontId="22" fillId="0" borderId="19" xfId="68" applyFont="1" applyBorder="1" applyAlignment="1">
      <alignment horizontal="center" vertical="center"/>
    </xf>
    <xf numFmtId="0" fontId="19" fillId="0" borderId="19" xfId="70" applyFont="1" applyBorder="1" applyAlignment="1">
      <alignment horizontal="center" vertical="center" wrapText="1"/>
    </xf>
    <xf numFmtId="0" fontId="24" fillId="0" borderId="0" xfId="68" applyFont="1" applyAlignment="1">
      <alignment horizontal="center" vertical="center"/>
    </xf>
    <xf numFmtId="2" fontId="24" fillId="0" borderId="0" xfId="68" applyNumberFormat="1" applyFont="1" applyAlignment="1">
      <alignment vertical="center"/>
    </xf>
    <xf numFmtId="0" fontId="138" fillId="0" borderId="0" xfId="68" applyFont="1" applyAlignment="1">
      <alignment vertical="center"/>
    </xf>
    <xf numFmtId="4" fontId="24" fillId="0" borderId="0" xfId="68" applyNumberFormat="1" applyFont="1" applyAlignment="1">
      <alignment horizontal="center" vertical="center" wrapText="1"/>
    </xf>
    <xf numFmtId="2" fontId="21" fillId="0" borderId="0" xfId="68" applyNumberFormat="1" applyFont="1" applyAlignment="1">
      <alignment vertical="center"/>
    </xf>
    <xf numFmtId="0" fontId="24" fillId="0" borderId="0" xfId="68" applyFont="1" applyAlignment="1">
      <alignment vertical="center"/>
    </xf>
    <xf numFmtId="2" fontId="24" fillId="0" borderId="0" xfId="68" applyNumberFormat="1" applyFont="1" applyAlignment="1">
      <alignment horizontal="center" vertical="center"/>
    </xf>
    <xf numFmtId="0" fontId="138" fillId="0" borderId="0" xfId="68" applyFont="1" applyAlignment="1">
      <alignment vertical="center" wrapText="1"/>
    </xf>
    <xf numFmtId="2" fontId="24" fillId="0" borderId="0" xfId="68" applyNumberFormat="1" applyFont="1" applyAlignment="1">
      <alignment horizontal="left" vertical="center"/>
    </xf>
    <xf numFmtId="2" fontId="24" fillId="0" borderId="0" xfId="68" applyNumberFormat="1" applyFont="1" applyAlignment="1">
      <alignment horizontal="right" vertical="center"/>
    </xf>
    <xf numFmtId="173" fontId="24" fillId="0" borderId="0" xfId="68" applyNumberFormat="1" applyFont="1" applyAlignment="1">
      <alignment horizontal="right" vertical="center"/>
    </xf>
    <xf numFmtId="0" fontId="24" fillId="0" borderId="0" xfId="68" applyFont="1" applyAlignment="1">
      <alignment vertical="center" wrapText="1"/>
    </xf>
    <xf numFmtId="0" fontId="21" fillId="0" borderId="0" xfId="68" applyFont="1" applyAlignment="1">
      <alignment horizontal="center" vertical="center"/>
    </xf>
    <xf numFmtId="0" fontId="21" fillId="0" borderId="0" xfId="68" applyFont="1"/>
    <xf numFmtId="0" fontId="139" fillId="0" borderId="0" xfId="68" applyFont="1"/>
    <xf numFmtId="4" fontId="21" fillId="0" borderId="0" xfId="68" applyNumberFormat="1" applyFont="1" applyAlignment="1">
      <alignment horizontal="center"/>
    </xf>
    <xf numFmtId="2" fontId="21" fillId="0" borderId="0" xfId="68" applyNumberFormat="1" applyFont="1"/>
    <xf numFmtId="0" fontId="24" fillId="0" borderId="0" xfId="68" applyFont="1"/>
    <xf numFmtId="0" fontId="138" fillId="0" borderId="0" xfId="68" applyFont="1"/>
    <xf numFmtId="4" fontId="24" fillId="0" borderId="0" xfId="68" applyNumberFormat="1" applyFont="1" applyAlignment="1">
      <alignment horizontal="center"/>
    </xf>
    <xf numFmtId="2" fontId="24" fillId="0" borderId="0" xfId="68" applyNumberFormat="1" applyFont="1"/>
    <xf numFmtId="0" fontId="140" fillId="0" borderId="0" xfId="68" applyFont="1" applyAlignment="1">
      <alignment horizontal="left" vertical="center"/>
    </xf>
    <xf numFmtId="166" fontId="138" fillId="0" borderId="0" xfId="68" applyNumberFormat="1" applyFont="1" applyAlignment="1">
      <alignment horizontal="left" vertical="center"/>
    </xf>
    <xf numFmtId="166" fontId="24" fillId="0" borderId="0" xfId="68" applyNumberFormat="1" applyFont="1" applyAlignment="1">
      <alignment horizontal="left" vertical="center"/>
    </xf>
    <xf numFmtId="0" fontId="138" fillId="0" borderId="0" xfId="68" applyFont="1" applyAlignment="1">
      <alignment horizontal="left" vertical="center"/>
    </xf>
    <xf numFmtId="166" fontId="140" fillId="0" borderId="0" xfId="68" applyNumberFormat="1" applyFont="1" applyAlignment="1">
      <alignment horizontal="left" vertical="center"/>
    </xf>
    <xf numFmtId="166" fontId="22" fillId="0" borderId="0" xfId="68" applyNumberFormat="1" applyFont="1" applyAlignment="1">
      <alignment horizontal="left" vertical="center"/>
    </xf>
    <xf numFmtId="0" fontId="140" fillId="0" borderId="0" xfId="68" applyFont="1" applyAlignment="1">
      <alignment horizontal="left" vertical="center" wrapText="1"/>
    </xf>
    <xf numFmtId="0" fontId="22" fillId="0" borderId="0" xfId="68" applyFont="1" applyAlignment="1">
      <alignment horizontal="left" vertical="center" wrapText="1"/>
    </xf>
    <xf numFmtId="43" fontId="24" fillId="0" borderId="0" xfId="71" applyFont="1" applyFill="1" applyBorder="1" applyAlignment="1">
      <alignment horizontal="center"/>
    </xf>
    <xf numFmtId="4" fontId="24" fillId="0" borderId="0" xfId="71" applyNumberFormat="1" applyFont="1" applyFill="1" applyBorder="1" applyAlignment="1">
      <alignment horizontal="center"/>
    </xf>
    <xf numFmtId="43" fontId="23" fillId="0" borderId="0" xfId="71" applyFont="1" applyFill="1" applyBorder="1" applyAlignment="1">
      <alignment horizontal="center"/>
    </xf>
    <xf numFmtId="0" fontId="24" fillId="0" borderId="0" xfId="68" applyFont="1" applyAlignment="1">
      <alignment horizontal="right"/>
    </xf>
    <xf numFmtId="4" fontId="21" fillId="0" borderId="0" xfId="68" applyNumberFormat="1" applyFont="1" applyAlignment="1">
      <alignment horizontal="center" vertical="center"/>
    </xf>
    <xf numFmtId="0" fontId="138" fillId="0" borderId="0" xfId="68" applyFont="1" applyAlignment="1">
      <alignment horizontal="left" vertical="center" wrapText="1"/>
    </xf>
    <xf numFmtId="0" fontId="140" fillId="0" borderId="0" xfId="68" applyFont="1" applyAlignment="1">
      <alignment horizontal="center" vertical="center" wrapText="1"/>
    </xf>
    <xf numFmtId="174" fontId="140" fillId="0" borderId="0" xfId="68" applyNumberFormat="1" applyFont="1" applyAlignment="1">
      <alignment horizontal="left" vertical="center"/>
    </xf>
    <xf numFmtId="43" fontId="21" fillId="0" borderId="0" xfId="72" applyNumberFormat="1" applyFont="1" applyAlignment="1">
      <alignment horizontal="right" vertical="center"/>
    </xf>
    <xf numFmtId="0" fontId="140" fillId="0" borderId="0" xfId="68" applyFont="1" applyAlignment="1">
      <alignment vertical="center"/>
    </xf>
    <xf numFmtId="0" fontId="140" fillId="0" borderId="0" xfId="68" applyFont="1" applyAlignment="1">
      <alignment vertical="center" wrapText="1"/>
    </xf>
    <xf numFmtId="170" fontId="24" fillId="0" borderId="0" xfId="68" applyNumberFormat="1" applyFont="1"/>
    <xf numFmtId="2" fontId="23" fillId="0" borderId="0" xfId="68" applyNumberFormat="1" applyFont="1" applyAlignment="1">
      <alignment horizontal="right" vertical="center"/>
    </xf>
    <xf numFmtId="0" fontId="24" fillId="0" borderId="0" xfId="68" applyFont="1" applyAlignment="1">
      <alignment horizontal="left" vertical="center" wrapText="1"/>
    </xf>
    <xf numFmtId="2" fontId="24" fillId="0" borderId="0" xfId="68" applyNumberFormat="1" applyFont="1" applyAlignment="1">
      <alignment horizontal="right"/>
    </xf>
    <xf numFmtId="43" fontId="24" fillId="0" borderId="0" xfId="68" applyNumberFormat="1" applyFont="1"/>
    <xf numFmtId="2" fontId="24" fillId="0" borderId="0" xfId="68" applyNumberFormat="1" applyFont="1" applyAlignment="1">
      <alignment horizontal="center"/>
    </xf>
    <xf numFmtId="166" fontId="140" fillId="0" borderId="0" xfId="68" applyNumberFormat="1" applyFont="1" applyAlignment="1">
      <alignment vertical="center"/>
    </xf>
    <xf numFmtId="0" fontId="23" fillId="0" borderId="0" xfId="68" applyFont="1"/>
    <xf numFmtId="4" fontId="19" fillId="0" borderId="19" xfId="69" applyNumberFormat="1" applyFont="1" applyBorder="1" applyAlignment="1">
      <alignment horizontal="right" vertical="center" wrapText="1"/>
    </xf>
    <xf numFmtId="2" fontId="19" fillId="0" borderId="19" xfId="68" applyNumberFormat="1" applyFont="1" applyBorder="1" applyAlignment="1">
      <alignment horizontal="right" vertical="center"/>
    </xf>
    <xf numFmtId="2" fontId="22" fillId="0" borderId="19" xfId="68" applyNumberFormat="1" applyFont="1" applyBorder="1" applyAlignment="1">
      <alignment horizontal="right" vertical="center"/>
    </xf>
    <xf numFmtId="0" fontId="19" fillId="0" borderId="19" xfId="68" applyFont="1" applyBorder="1" applyAlignment="1">
      <alignment horizontal="right" vertical="center" wrapText="1"/>
    </xf>
    <xf numFmtId="43" fontId="19" fillId="0" borderId="19" xfId="1" applyFont="1" applyBorder="1" applyAlignment="1">
      <alignment horizontal="right" vertical="center"/>
    </xf>
    <xf numFmtId="4" fontId="19" fillId="0" borderId="19" xfId="68" applyNumberFormat="1" applyFont="1" applyBorder="1" applyAlignment="1">
      <alignment horizontal="right" vertical="center"/>
    </xf>
    <xf numFmtId="4" fontId="25" fillId="0" borderId="19" xfId="68" applyNumberFormat="1" applyFont="1" applyBorder="1" applyAlignment="1">
      <alignment horizontal="right" vertical="center" wrapText="1"/>
    </xf>
    <xf numFmtId="2" fontId="34" fillId="0" borderId="19" xfId="68" applyNumberFormat="1" applyFont="1" applyBorder="1" applyAlignment="1">
      <alignment horizontal="right" vertical="center"/>
    </xf>
    <xf numFmtId="4" fontId="22" fillId="0" borderId="19" xfId="68" applyNumberFormat="1" applyFont="1" applyBorder="1" applyAlignment="1">
      <alignment horizontal="right" vertical="center"/>
    </xf>
    <xf numFmtId="4" fontId="22" fillId="0" borderId="19" xfId="69" applyNumberFormat="1" applyFont="1" applyBorder="1" applyAlignment="1">
      <alignment horizontal="right" vertical="center" wrapText="1"/>
    </xf>
    <xf numFmtId="4" fontId="34" fillId="0" borderId="19" xfId="69" applyNumberFormat="1" applyFont="1" applyBorder="1" applyAlignment="1">
      <alignment horizontal="right" vertical="center" wrapText="1"/>
    </xf>
    <xf numFmtId="4" fontId="33" fillId="0" borderId="19" xfId="69" applyNumberFormat="1" applyFont="1" applyBorder="1" applyAlignment="1">
      <alignment horizontal="right" vertical="center" wrapText="1"/>
    </xf>
    <xf numFmtId="2" fontId="33" fillId="0" borderId="19" xfId="68" applyNumberFormat="1" applyFont="1" applyBorder="1" applyAlignment="1">
      <alignment horizontal="right" vertical="center"/>
    </xf>
    <xf numFmtId="43" fontId="22" fillId="0" borderId="19" xfId="1" applyFont="1" applyBorder="1" applyAlignment="1">
      <alignment horizontal="right" vertical="center"/>
    </xf>
    <xf numFmtId="43" fontId="82" fillId="0" borderId="19" xfId="0" applyNumberFormat="1" applyFont="1" applyBorder="1" applyAlignment="1">
      <alignment horizontal="right" vertical="center"/>
    </xf>
    <xf numFmtId="43" fontId="82" fillId="0" borderId="19" xfId="42" applyFont="1" applyFill="1" applyBorder="1" applyAlignment="1">
      <alignment horizontal="right" vertical="center"/>
    </xf>
    <xf numFmtId="43" fontId="21" fillId="0" borderId="19" xfId="0" applyNumberFormat="1" applyFont="1" applyBorder="1" applyAlignment="1">
      <alignment horizontal="right" vertical="center" wrapText="1"/>
    </xf>
    <xf numFmtId="0" fontId="82" fillId="0" borderId="19" xfId="0" applyFont="1" applyBorder="1" applyAlignment="1">
      <alignment horizontal="left" vertical="center" wrapText="1"/>
    </xf>
    <xf numFmtId="0" fontId="25" fillId="0" borderId="0" xfId="0" applyFont="1" applyAlignment="1">
      <alignment horizontal="justify" vertical="center" wrapText="1"/>
    </xf>
    <xf numFmtId="43" fontId="25" fillId="0" borderId="0" xfId="42" applyFont="1" applyFill="1" applyBorder="1" applyAlignment="1">
      <alignment horizontal="justify" vertical="center" wrapText="1"/>
    </xf>
    <xf numFmtId="0" fontId="21" fillId="0" borderId="0" xfId="14" applyFont="1" applyAlignment="1">
      <alignment horizontal="center" wrapText="1"/>
    </xf>
    <xf numFmtId="0" fontId="24" fillId="0" borderId="0" xfId="14" applyFont="1" applyAlignment="1">
      <alignment wrapText="1"/>
    </xf>
    <xf numFmtId="0" fontId="21" fillId="0" borderId="0" xfId="14" applyFont="1" applyAlignment="1">
      <alignment wrapText="1"/>
    </xf>
    <xf numFmtId="43" fontId="24" fillId="0" borderId="0" xfId="14" applyNumberFormat="1" applyFont="1" applyAlignment="1">
      <alignment wrapText="1"/>
    </xf>
    <xf numFmtId="0" fontId="24" fillId="0" borderId="0" xfId="14" applyFont="1"/>
    <xf numFmtId="0" fontId="24" fillId="0" borderId="0" xfId="14" applyFont="1" applyAlignment="1">
      <alignment horizontal="center"/>
    </xf>
    <xf numFmtId="0" fontId="21" fillId="0" borderId="0" xfId="14" applyFont="1" applyAlignment="1">
      <alignment horizontal="center" vertical="center" wrapText="1"/>
    </xf>
    <xf numFmtId="0" fontId="24" fillId="0" borderId="0" xfId="14" applyFont="1" applyAlignment="1">
      <alignment horizontal="center" vertical="top" wrapText="1"/>
    </xf>
    <xf numFmtId="43" fontId="21" fillId="0" borderId="0" xfId="14" applyNumberFormat="1" applyFont="1" applyAlignment="1">
      <alignment horizontal="center" vertical="top" wrapText="1"/>
    </xf>
    <xf numFmtId="43" fontId="24" fillId="0" borderId="0" xfId="14" applyNumberFormat="1" applyFont="1" applyAlignment="1">
      <alignment horizontal="center" vertical="top" wrapText="1"/>
    </xf>
    <xf numFmtId="0" fontId="21" fillId="0" borderId="19" xfId="14" applyFont="1" applyBorder="1" applyAlignment="1">
      <alignment horizontal="center" vertical="center"/>
    </xf>
    <xf numFmtId="0" fontId="21" fillId="0" borderId="19" xfId="14" applyFont="1" applyBorder="1" applyAlignment="1">
      <alignment horizontal="center" vertical="center" wrapText="1"/>
    </xf>
    <xf numFmtId="166" fontId="24" fillId="0" borderId="19" xfId="14" applyNumberFormat="1" applyFont="1" applyBorder="1" applyAlignment="1">
      <alignment horizontal="center" vertical="center" wrapText="1"/>
    </xf>
    <xf numFmtId="166" fontId="22" fillId="0" borderId="19" xfId="14" applyNumberFormat="1" applyFont="1" applyBorder="1" applyAlignment="1">
      <alignment horizontal="center" vertical="center"/>
    </xf>
    <xf numFmtId="166" fontId="22" fillId="0" borderId="19" xfId="14" applyNumberFormat="1" applyFont="1" applyBorder="1" applyAlignment="1">
      <alignment horizontal="center" vertical="center" wrapText="1"/>
    </xf>
    <xf numFmtId="0" fontId="22" fillId="0" borderId="19" xfId="14" applyFont="1" applyBorder="1" applyAlignment="1">
      <alignment wrapText="1"/>
    </xf>
    <xf numFmtId="0" fontId="22" fillId="0" borderId="0" xfId="14" applyFont="1" applyAlignment="1">
      <alignment wrapText="1"/>
    </xf>
    <xf numFmtId="0" fontId="22" fillId="0" borderId="0" xfId="14" applyFont="1"/>
    <xf numFmtId="0" fontId="21" fillId="0" borderId="19" xfId="14" applyFont="1" applyBorder="1" applyAlignment="1">
      <alignment horizontal="left" vertical="center" wrapText="1"/>
    </xf>
    <xf numFmtId="43" fontId="21" fillId="0" borderId="19" xfId="42" applyFont="1" applyFill="1" applyBorder="1" applyAlignment="1">
      <alignment horizontal="right" vertical="center" wrapText="1"/>
    </xf>
    <xf numFmtId="39" fontId="21" fillId="0" borderId="19" xfId="42" applyNumberFormat="1" applyFont="1" applyFill="1" applyBorder="1" applyAlignment="1">
      <alignment horizontal="right" vertical="center" wrapText="1"/>
    </xf>
    <xf numFmtId="43" fontId="21" fillId="0" borderId="19" xfId="14" applyNumberFormat="1" applyFont="1" applyBorder="1" applyAlignment="1">
      <alignment horizontal="right" vertical="center" wrapText="1"/>
    </xf>
    <xf numFmtId="0" fontId="21" fillId="0" borderId="0" xfId="14" applyFont="1"/>
    <xf numFmtId="0" fontId="24" fillId="0" borderId="19" xfId="14" applyFont="1" applyBorder="1" applyAlignment="1">
      <alignment horizontal="center" vertical="center"/>
    </xf>
    <xf numFmtId="0" fontId="24" fillId="0" borderId="19" xfId="14" applyFont="1" applyBorder="1" applyAlignment="1">
      <alignment horizontal="left" vertical="center" wrapText="1"/>
    </xf>
    <xf numFmtId="0" fontId="24" fillId="0" borderId="19" xfId="14" applyFont="1" applyBorder="1" applyAlignment="1">
      <alignment horizontal="center" vertical="center" wrapText="1"/>
    </xf>
    <xf numFmtId="43" fontId="24" fillId="0" borderId="19" xfId="42" applyFont="1" applyFill="1" applyBorder="1" applyAlignment="1">
      <alignment horizontal="right" vertical="center" wrapText="1"/>
    </xf>
    <xf numFmtId="39" fontId="24" fillId="0" borderId="19" xfId="42" applyNumberFormat="1" applyFont="1" applyFill="1" applyBorder="1" applyAlignment="1">
      <alignment horizontal="right" vertical="center" wrapText="1"/>
    </xf>
    <xf numFmtId="43" fontId="24" fillId="0" borderId="19" xfId="14" applyNumberFormat="1" applyFont="1" applyBorder="1" applyAlignment="1">
      <alignment horizontal="right" vertical="center" wrapText="1"/>
    </xf>
    <xf numFmtId="0" fontId="24" fillId="0" borderId="19" xfId="14" applyFont="1" applyBorder="1" applyAlignment="1">
      <alignment horizontal="right" vertical="center" wrapText="1"/>
    </xf>
    <xf numFmtId="0" fontId="23" fillId="0" borderId="19" xfId="14" applyFont="1" applyBorder="1" applyAlignment="1">
      <alignment horizontal="center" vertical="center"/>
    </xf>
    <xf numFmtId="0" fontId="23" fillId="0" borderId="19" xfId="14" applyFont="1" applyBorder="1" applyAlignment="1">
      <alignment horizontal="left" vertical="center" wrapText="1"/>
    </xf>
    <xf numFmtId="0" fontId="23" fillId="0" borderId="19" xfId="14" applyFont="1" applyBorder="1" applyAlignment="1">
      <alignment horizontal="center" vertical="center" wrapText="1"/>
    </xf>
    <xf numFmtId="43" fontId="82" fillId="0" borderId="19" xfId="42" applyFont="1" applyFill="1" applyBorder="1" applyAlignment="1">
      <alignment horizontal="right" vertical="center" wrapText="1"/>
    </xf>
    <xf numFmtId="43" fontId="23" fillId="0" borderId="19" xfId="42" applyFont="1" applyFill="1" applyBorder="1" applyAlignment="1">
      <alignment horizontal="right" vertical="center" wrapText="1"/>
    </xf>
    <xf numFmtId="39" fontId="23" fillId="0" borderId="19" xfId="42" applyNumberFormat="1" applyFont="1" applyFill="1" applyBorder="1" applyAlignment="1">
      <alignment horizontal="right" vertical="center" wrapText="1"/>
    </xf>
    <xf numFmtId="43" fontId="23" fillId="0" borderId="19" xfId="14" applyNumberFormat="1" applyFont="1" applyBorder="1" applyAlignment="1">
      <alignment horizontal="right" vertical="center" wrapText="1"/>
    </xf>
    <xf numFmtId="0" fontId="23" fillId="0" borderId="19" xfId="14" applyFont="1" applyBorder="1" applyAlignment="1">
      <alignment horizontal="right" vertical="center" wrapText="1"/>
    </xf>
    <xf numFmtId="0" fontId="23" fillId="0" borderId="0" xfId="14" applyFont="1" applyAlignment="1">
      <alignment wrapText="1"/>
    </xf>
    <xf numFmtId="0" fontId="23" fillId="0" borderId="0" xfId="14" applyFont="1"/>
    <xf numFmtId="39" fontId="82" fillId="0" borderId="19" xfId="42" applyNumberFormat="1" applyFont="1" applyFill="1" applyBorder="1" applyAlignment="1">
      <alignment horizontal="right" vertical="center" wrapText="1"/>
    </xf>
    <xf numFmtId="0" fontId="21" fillId="0" borderId="19" xfId="14" applyFont="1" applyBorder="1" applyAlignment="1">
      <alignment vertical="center" wrapText="1"/>
    </xf>
    <xf numFmtId="170" fontId="24" fillId="0" borderId="19" xfId="14" applyNumberFormat="1" applyFont="1" applyBorder="1" applyAlignment="1">
      <alignment horizontal="center" vertical="center"/>
    </xf>
    <xf numFmtId="2" fontId="24" fillId="0" borderId="19" xfId="14" applyNumberFormat="1" applyFont="1" applyBorder="1" applyAlignment="1">
      <alignment horizontal="center" vertical="center"/>
    </xf>
    <xf numFmtId="0" fontId="21" fillId="0" borderId="19" xfId="14" applyFont="1" applyBorder="1" applyAlignment="1">
      <alignment horizontal="right" vertical="center" wrapText="1"/>
    </xf>
    <xf numFmtId="0" fontId="24" fillId="0" borderId="19" xfId="42" applyNumberFormat="1" applyFont="1" applyFill="1" applyBorder="1" applyAlignment="1">
      <alignment horizontal="right" vertical="center" wrapText="1"/>
    </xf>
    <xf numFmtId="0" fontId="24" fillId="0" borderId="0" xfId="14" applyFont="1" applyAlignment="1">
      <alignment horizontal="center" wrapText="1"/>
    </xf>
    <xf numFmtId="43" fontId="125" fillId="0" borderId="2" xfId="12" applyFont="1" applyFill="1" applyBorder="1" applyAlignment="1">
      <alignment horizontal="center" vertical="center"/>
    </xf>
    <xf numFmtId="43" fontId="125" fillId="0" borderId="2" xfId="1" applyFont="1" applyFill="1" applyBorder="1" applyAlignment="1">
      <alignment horizontal="center" vertical="center"/>
    </xf>
    <xf numFmtId="43" fontId="124" fillId="0" borderId="2" xfId="1" applyFont="1" applyFill="1" applyBorder="1" applyAlignment="1">
      <alignment horizontal="center" vertical="center"/>
    </xf>
    <xf numFmtId="0" fontId="86" fillId="0" borderId="0" xfId="0" applyFont="1"/>
    <xf numFmtId="2" fontId="0" fillId="0" borderId="0" xfId="0" applyNumberFormat="1"/>
    <xf numFmtId="4" fontId="21" fillId="0" borderId="32" xfId="0" applyNumberFormat="1" applyFont="1" applyBorder="1" applyAlignment="1">
      <alignment horizontal="right" vertical="center"/>
    </xf>
    <xf numFmtId="4" fontId="21" fillId="0" borderId="33" xfId="0" applyNumberFormat="1" applyFont="1" applyBorder="1" applyAlignment="1">
      <alignment horizontal="right" vertical="center"/>
    </xf>
    <xf numFmtId="0" fontId="22" fillId="0" borderId="34" xfId="0" applyFont="1" applyBorder="1" applyAlignment="1">
      <alignment vertical="center"/>
    </xf>
    <xf numFmtId="4" fontId="21" fillId="0" borderId="13" xfId="0" applyNumberFormat="1" applyFont="1" applyBorder="1" applyAlignment="1">
      <alignment horizontal="right" vertical="center"/>
    </xf>
    <xf numFmtId="4" fontId="24" fillId="0" borderId="13" xfId="0" applyNumberFormat="1" applyFont="1" applyBorder="1" applyAlignment="1">
      <alignment horizontal="right" vertical="center"/>
    </xf>
    <xf numFmtId="0" fontId="23" fillId="0" borderId="13" xfId="0" applyFont="1" applyBorder="1" applyAlignment="1">
      <alignment horizontal="right" vertical="center"/>
    </xf>
    <xf numFmtId="4" fontId="23" fillId="0" borderId="13" xfId="0" applyNumberFormat="1" applyFont="1" applyBorder="1" applyAlignment="1">
      <alignment horizontal="right" vertical="center"/>
    </xf>
    <xf numFmtId="0" fontId="21" fillId="0" borderId="13" xfId="0" applyFont="1" applyBorder="1" applyAlignment="1">
      <alignment horizontal="right" vertical="center"/>
    </xf>
    <xf numFmtId="0" fontId="24" fillId="0" borderId="35" xfId="0" applyFont="1" applyBorder="1" applyAlignment="1">
      <alignment horizontal="right" vertical="center"/>
    </xf>
    <xf numFmtId="4" fontId="21" fillId="0" borderId="17" xfId="0" applyNumberFormat="1" applyFont="1" applyBorder="1" applyAlignment="1">
      <alignment horizontal="right" vertical="center"/>
    </xf>
    <xf numFmtId="4" fontId="24" fillId="0" borderId="17" xfId="0" applyNumberFormat="1" applyFont="1" applyBorder="1" applyAlignment="1">
      <alignment horizontal="right" vertical="center"/>
    </xf>
    <xf numFmtId="4" fontId="23" fillId="0" borderId="17" xfId="0" applyNumberFormat="1" applyFont="1" applyBorder="1" applyAlignment="1">
      <alignment horizontal="right" vertical="center"/>
    </xf>
    <xf numFmtId="4" fontId="21" fillId="0" borderId="16" xfId="0" applyNumberFormat="1" applyFont="1" applyBorder="1" applyAlignment="1">
      <alignment horizontal="right" vertical="center"/>
    </xf>
    <xf numFmtId="4" fontId="24" fillId="0" borderId="14" xfId="0" applyNumberFormat="1" applyFont="1" applyBorder="1" applyAlignment="1">
      <alignment horizontal="right" vertical="center"/>
    </xf>
    <xf numFmtId="0" fontId="23" fillId="0" borderId="14" xfId="0" applyFont="1" applyBorder="1" applyAlignment="1">
      <alignment horizontal="right" vertical="center"/>
    </xf>
    <xf numFmtId="4" fontId="23" fillId="0" borderId="14" xfId="0" applyNumberFormat="1" applyFont="1" applyBorder="1" applyAlignment="1">
      <alignment horizontal="right" vertical="center"/>
    </xf>
    <xf numFmtId="0" fontId="24" fillId="0" borderId="14" xfId="0" applyFont="1" applyBorder="1" applyAlignment="1">
      <alignment horizontal="right" vertical="center"/>
    </xf>
    <xf numFmtId="4" fontId="21" fillId="0" borderId="14" xfId="0" applyNumberFormat="1" applyFont="1" applyBorder="1" applyAlignment="1">
      <alignment horizontal="right" vertical="center"/>
    </xf>
    <xf numFmtId="0" fontId="21" fillId="0" borderId="14" xfId="0" applyFont="1" applyBorder="1" applyAlignment="1">
      <alignment horizontal="right" vertical="center"/>
    </xf>
    <xf numFmtId="0" fontId="24" fillId="0" borderId="15" xfId="0" applyFont="1" applyBorder="1" applyAlignment="1">
      <alignment horizontal="right" vertical="center"/>
    </xf>
    <xf numFmtId="0" fontId="21" fillId="0" borderId="16" xfId="0" applyFont="1" applyBorder="1" applyAlignment="1">
      <alignment horizontal="center" vertical="center"/>
    </xf>
    <xf numFmtId="0" fontId="21" fillId="0" borderId="14" xfId="0" applyFont="1" applyBorder="1" applyAlignment="1">
      <alignment horizontal="center" vertical="center"/>
    </xf>
    <xf numFmtId="0" fontId="23" fillId="0" borderId="14" xfId="0" applyFont="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86" fillId="0" borderId="0" xfId="0" applyFont="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7" xfId="0" applyBorder="1"/>
    <xf numFmtId="0" fontId="0" fillId="0" borderId="38" xfId="0" applyBorder="1"/>
    <xf numFmtId="0" fontId="142" fillId="0" borderId="39" xfId="0" applyFont="1" applyBorder="1"/>
    <xf numFmtId="0" fontId="142" fillId="0" borderId="0" xfId="0" applyFont="1"/>
    <xf numFmtId="0" fontId="142" fillId="0" borderId="40" xfId="0" applyFont="1" applyBorder="1"/>
    <xf numFmtId="0" fontId="143" fillId="0" borderId="39" xfId="0" applyFont="1" applyBorder="1"/>
    <xf numFmtId="0" fontId="143" fillId="0" borderId="0" xfId="0" applyFont="1"/>
    <xf numFmtId="0" fontId="143" fillId="0" borderId="40" xfId="0" applyFont="1" applyBorder="1"/>
    <xf numFmtId="0" fontId="0" fillId="0" borderId="39" xfId="0" applyBorder="1" applyAlignment="1">
      <alignment horizontal="center"/>
    </xf>
    <xf numFmtId="0" fontId="0" fillId="0" borderId="40" xfId="0" applyBorder="1"/>
    <xf numFmtId="0" fontId="0" fillId="0" borderId="41" xfId="0" applyBorder="1" applyAlignment="1">
      <alignment horizontal="center"/>
    </xf>
    <xf numFmtId="0" fontId="0" fillId="0" borderId="42" xfId="0" applyBorder="1" applyAlignment="1">
      <alignment horizontal="center"/>
    </xf>
    <xf numFmtId="0" fontId="0" fillId="0" borderId="42" xfId="0" applyBorder="1"/>
    <xf numFmtId="0" fontId="0" fillId="0" borderId="13" xfId="0" applyBorder="1"/>
    <xf numFmtId="0" fontId="145" fillId="0" borderId="0" xfId="0" applyFont="1" applyAlignment="1">
      <alignment horizontal="center"/>
    </xf>
    <xf numFmtId="0" fontId="145" fillId="0" borderId="0" xfId="0" applyFont="1"/>
    <xf numFmtId="0" fontId="63" fillId="0" borderId="0" xfId="0" applyFont="1"/>
    <xf numFmtId="0" fontId="62" fillId="0" borderId="23" xfId="0" applyFont="1" applyBorder="1" applyAlignment="1">
      <alignment horizontal="center" vertical="center" wrapText="1"/>
    </xf>
    <xf numFmtId="0" fontId="62" fillId="0" borderId="23" xfId="0" applyFont="1" applyBorder="1" applyAlignment="1">
      <alignment horizontal="center" vertical="center"/>
    </xf>
    <xf numFmtId="0" fontId="63" fillId="0" borderId="23" xfId="0" applyFont="1" applyBorder="1"/>
    <xf numFmtId="0" fontId="36" fillId="0" borderId="19" xfId="0" applyFont="1" applyBorder="1" applyAlignment="1">
      <alignment horizontal="center" vertical="center"/>
    </xf>
    <xf numFmtId="0" fontId="62" fillId="0" borderId="0" xfId="0" applyFont="1"/>
    <xf numFmtId="0" fontId="69" fillId="0" borderId="19" xfId="0" applyFont="1" applyBorder="1" applyAlignment="1">
      <alignment horizontal="center" vertical="center" wrapText="1"/>
    </xf>
    <xf numFmtId="0" fontId="69" fillId="0" borderId="19" xfId="0" applyFont="1" applyBorder="1" applyAlignment="1">
      <alignment horizontal="left" vertical="center" wrapText="1"/>
    </xf>
    <xf numFmtId="43" fontId="124" fillId="0" borderId="2" xfId="12" applyFont="1" applyFill="1" applyBorder="1" applyAlignment="1">
      <alignment horizontal="right" vertical="center"/>
    </xf>
    <xf numFmtId="167" fontId="82" fillId="0" borderId="19" xfId="1" applyNumberFormat="1" applyFont="1" applyFill="1" applyBorder="1" applyAlignment="1">
      <alignment horizontal="center" vertical="center"/>
    </xf>
    <xf numFmtId="0" fontId="24" fillId="0" borderId="0" xfId="35" applyFont="1" applyAlignment="1">
      <alignment horizontal="justify" vertical="center" wrapText="1"/>
    </xf>
    <xf numFmtId="0" fontId="24" fillId="0" borderId="0" xfId="35" applyFont="1" applyAlignment="1">
      <alignment horizontal="center" vertical="center" wrapText="1"/>
    </xf>
    <xf numFmtId="2" fontId="24" fillId="0" borderId="0" xfId="35" applyNumberFormat="1" applyFont="1" applyAlignment="1">
      <alignment horizontal="right" vertical="center"/>
    </xf>
    <xf numFmtId="0" fontId="24" fillId="0" borderId="0" xfId="35" applyFont="1" applyAlignment="1">
      <alignment vertical="center"/>
    </xf>
    <xf numFmtId="2" fontId="24" fillId="0" borderId="0" xfId="35" applyNumberFormat="1" applyFont="1" applyAlignment="1">
      <alignment vertical="center"/>
    </xf>
    <xf numFmtId="0" fontId="24" fillId="0" borderId="0" xfId="35" applyFont="1" applyAlignment="1">
      <alignment horizontal="center" vertical="center"/>
    </xf>
    <xf numFmtId="0" fontId="24" fillId="0" borderId="0" xfId="35" applyFont="1" applyAlignment="1">
      <alignment vertical="center" wrapText="1"/>
    </xf>
    <xf numFmtId="0" fontId="21" fillId="0" borderId="19" xfId="35" applyFont="1" applyBorder="1" applyAlignment="1">
      <alignment horizontal="center" vertical="center" wrapText="1"/>
    </xf>
    <xf numFmtId="2" fontId="21" fillId="0" borderId="19" xfId="35" applyNumberFormat="1" applyFont="1" applyBorder="1" applyAlignment="1">
      <alignment horizontal="center" vertical="center" wrapText="1"/>
    </xf>
    <xf numFmtId="0" fontId="24" fillId="0" borderId="19" xfId="35" applyFont="1" applyBorder="1" applyAlignment="1">
      <alignment horizontal="justify" vertical="center" wrapText="1"/>
    </xf>
    <xf numFmtId="2" fontId="21" fillId="0" borderId="19" xfId="35" applyNumberFormat="1" applyFont="1" applyBorder="1" applyAlignment="1">
      <alignment horizontal="right" vertical="center" wrapText="1"/>
    </xf>
    <xf numFmtId="0" fontId="24" fillId="0" borderId="19" xfId="35" applyFont="1" applyBorder="1" applyAlignment="1">
      <alignment horizontal="center" vertical="center" wrapText="1"/>
    </xf>
    <xf numFmtId="49" fontId="24" fillId="0" borderId="19" xfId="35" applyNumberFormat="1" applyFont="1" applyBorder="1" applyAlignment="1">
      <alignment horizontal="center" vertical="center" wrapText="1"/>
    </xf>
    <xf numFmtId="2" fontId="24" fillId="0" borderId="19" xfId="35" applyNumberFormat="1" applyFont="1" applyBorder="1" applyAlignment="1">
      <alignment horizontal="center" vertical="center" wrapText="1"/>
    </xf>
    <xf numFmtId="49" fontId="21" fillId="0" borderId="19" xfId="61" applyNumberFormat="1" applyFont="1" applyBorder="1" applyAlignment="1">
      <alignment horizontal="center" vertical="center" wrapText="1"/>
    </xf>
    <xf numFmtId="166" fontId="21" fillId="0" borderId="19" xfId="61" applyNumberFormat="1" applyFont="1" applyBorder="1" applyAlignment="1">
      <alignment vertical="center" wrapText="1"/>
    </xf>
    <xf numFmtId="0" fontId="24" fillId="0" borderId="19" xfId="14" applyFont="1" applyBorder="1"/>
    <xf numFmtId="0" fontId="24" fillId="0" borderId="19" xfId="14" applyFont="1" applyBorder="1" applyAlignment="1">
      <alignment horizontal="right"/>
    </xf>
    <xf numFmtId="0" fontId="24" fillId="0" borderId="19" xfId="14" applyFont="1" applyBorder="1" applyAlignment="1">
      <alignment horizontal="right" vertical="center"/>
    </xf>
    <xf numFmtId="0" fontId="21" fillId="0" borderId="19" xfId="61" applyFont="1" applyBorder="1" applyAlignment="1">
      <alignment horizontal="center" vertical="center"/>
    </xf>
    <xf numFmtId="0" fontId="21" fillId="0" borderId="19" xfId="61" applyFont="1" applyBorder="1" applyAlignment="1">
      <alignment vertical="center" wrapText="1"/>
    </xf>
    <xf numFmtId="0" fontId="24" fillId="0" borderId="19" xfId="35" applyFont="1" applyBorder="1" applyAlignment="1">
      <alignment vertical="center" wrapText="1"/>
    </xf>
    <xf numFmtId="4" fontId="24" fillId="0" borderId="19" xfId="35" applyNumberFormat="1" applyFont="1" applyBorder="1" applyAlignment="1">
      <alignment horizontal="right" vertical="center" wrapText="1"/>
    </xf>
    <xf numFmtId="4" fontId="24" fillId="0" borderId="19" xfId="35" applyNumberFormat="1" applyFont="1" applyBorder="1" applyAlignment="1">
      <alignment horizontal="justify" vertical="center" wrapText="1"/>
    </xf>
    <xf numFmtId="0" fontId="24" fillId="0" borderId="19" xfId="81" applyFont="1" applyBorder="1" applyAlignment="1">
      <alignment horizontal="center" vertical="center"/>
    </xf>
    <xf numFmtId="4" fontId="24" fillId="0" borderId="19" xfId="51" applyNumberFormat="1" applyFont="1" applyBorder="1" applyAlignment="1">
      <alignment horizontal="right" vertical="center" wrapText="1"/>
    </xf>
    <xf numFmtId="43" fontId="24" fillId="0" borderId="19" xfId="52" applyFont="1" applyFill="1" applyBorder="1" applyAlignment="1">
      <alignment horizontal="center" vertical="center" wrapText="1"/>
    </xf>
    <xf numFmtId="0" fontId="24" fillId="0" borderId="19" xfId="35" applyFont="1" applyBorder="1" applyAlignment="1">
      <alignment horizontal="left" vertical="center" wrapText="1"/>
    </xf>
    <xf numFmtId="0" fontId="24" fillId="0" borderId="19" xfId="81" applyFont="1" applyBorder="1" applyAlignment="1">
      <alignment vertical="center"/>
    </xf>
    <xf numFmtId="169" fontId="24" fillId="0" borderId="19" xfId="52" applyNumberFormat="1" applyFont="1" applyFill="1" applyBorder="1" applyAlignment="1">
      <alignment horizontal="justify" vertical="center" wrapText="1"/>
    </xf>
    <xf numFmtId="0" fontId="24" fillId="0" borderId="19" xfId="54" applyFont="1" applyBorder="1" applyAlignment="1">
      <alignment horizontal="center" vertical="center"/>
    </xf>
    <xf numFmtId="0" fontId="24" fillId="0" borderId="19" xfId="54" applyFont="1" applyBorder="1" applyAlignment="1">
      <alignment horizontal="center" vertical="center" wrapText="1"/>
    </xf>
    <xf numFmtId="0" fontId="23" fillId="0" borderId="0" xfId="35" applyFont="1" applyAlignment="1">
      <alignment horizontal="justify" vertical="center" wrapText="1"/>
    </xf>
    <xf numFmtId="0" fontId="24" fillId="0" borderId="19" xfId="54" applyFont="1" applyBorder="1" applyAlignment="1">
      <alignment vertical="center" wrapText="1"/>
    </xf>
    <xf numFmtId="4" fontId="24" fillId="0" borderId="19" xfId="54" applyNumberFormat="1" applyFont="1" applyBorder="1" applyAlignment="1">
      <alignment horizontal="right" vertical="center" wrapText="1"/>
    </xf>
    <xf numFmtId="2" fontId="24" fillId="0" borderId="19" xfId="35" applyNumberFormat="1" applyFont="1" applyBorder="1" applyAlignment="1">
      <alignment horizontal="center" vertical="center"/>
    </xf>
    <xf numFmtId="0" fontId="24" fillId="0" borderId="19" xfId="54" applyFont="1" applyBorder="1" applyAlignment="1">
      <alignment horizontal="left" vertical="center" wrapText="1"/>
    </xf>
    <xf numFmtId="0" fontId="24" fillId="0" borderId="19" xfId="35" applyFont="1" applyBorder="1" applyAlignment="1">
      <alignment horizontal="center" vertical="center"/>
    </xf>
    <xf numFmtId="4" fontId="24" fillId="0" borderId="19" xfId="52" applyNumberFormat="1" applyFont="1" applyFill="1" applyBorder="1" applyAlignment="1">
      <alignment horizontal="right" vertical="center" wrapText="1"/>
    </xf>
    <xf numFmtId="2" fontId="24" fillId="0" borderId="19" xfId="52" applyNumberFormat="1" applyFont="1" applyFill="1" applyBorder="1" applyAlignment="1">
      <alignment horizontal="justify" vertical="center" wrapText="1"/>
    </xf>
    <xf numFmtId="2" fontId="24" fillId="0" borderId="19" xfId="52" applyNumberFormat="1" applyFont="1" applyFill="1" applyBorder="1" applyAlignment="1">
      <alignment horizontal="right" vertical="center" wrapText="1"/>
    </xf>
    <xf numFmtId="0" fontId="24" fillId="0" borderId="0" xfId="14" applyFont="1" applyAlignment="1">
      <alignment horizontal="right"/>
    </xf>
    <xf numFmtId="0" fontId="24" fillId="0" borderId="0" xfId="14" applyFont="1" applyAlignment="1">
      <alignment horizontal="right" vertical="center"/>
    </xf>
    <xf numFmtId="0" fontId="24" fillId="0" borderId="0" xfId="14" applyFont="1" applyAlignment="1">
      <alignment horizontal="center" vertical="center"/>
    </xf>
    <xf numFmtId="0" fontId="24" fillId="0" borderId="0" xfId="82" applyFont="1"/>
    <xf numFmtId="0" fontId="24" fillId="0" borderId="0" xfId="82" applyFont="1" applyAlignment="1">
      <alignment horizontal="center" vertical="center"/>
    </xf>
    <xf numFmtId="0" fontId="21" fillId="0" borderId="19" xfId="83" applyFont="1" applyBorder="1" applyAlignment="1">
      <alignment horizontal="center" vertical="center" wrapText="1"/>
    </xf>
    <xf numFmtId="0" fontId="24" fillId="0" borderId="19" xfId="83" applyFont="1" applyBorder="1" applyAlignment="1">
      <alignment horizontal="center" vertical="center" wrapText="1"/>
    </xf>
    <xf numFmtId="0" fontId="24" fillId="0" borderId="19" xfId="82" applyFont="1" applyBorder="1" applyAlignment="1">
      <alignment horizontal="center" vertical="center"/>
    </xf>
    <xf numFmtId="0" fontId="24" fillId="0" borderId="19" xfId="82" applyFont="1" applyBorder="1"/>
    <xf numFmtId="0" fontId="24" fillId="0" borderId="19" xfId="51" applyFont="1" applyBorder="1" applyAlignment="1">
      <alignment horizontal="center" vertical="center"/>
    </xf>
    <xf numFmtId="0" fontId="47" fillId="2" borderId="0" xfId="82" applyFont="1" applyFill="1"/>
    <xf numFmtId="39" fontId="24" fillId="0" borderId="19" xfId="35" applyNumberFormat="1" applyFont="1" applyBorder="1" applyAlignment="1">
      <alignment horizontal="justify" vertical="center" wrapText="1"/>
    </xf>
    <xf numFmtId="0" fontId="24" fillId="0" borderId="0" xfId="83" applyFont="1"/>
    <xf numFmtId="0" fontId="124" fillId="0" borderId="0" xfId="83" applyFont="1"/>
    <xf numFmtId="4" fontId="24" fillId="0" borderId="19" xfId="51" applyNumberFormat="1" applyFont="1" applyBorder="1" applyAlignment="1">
      <alignment horizontal="right" vertical="center"/>
    </xf>
    <xf numFmtId="4" fontId="24" fillId="0" borderId="19" xfId="82" applyNumberFormat="1" applyFont="1" applyBorder="1" applyAlignment="1">
      <alignment horizontal="left"/>
    </xf>
    <xf numFmtId="0" fontId="24" fillId="0" borderId="19" xfId="82" applyFont="1" applyBorder="1" applyAlignment="1">
      <alignment horizontal="left"/>
    </xf>
    <xf numFmtId="0" fontId="24" fillId="0" borderId="19" xfId="83" applyFont="1" applyBorder="1" applyAlignment="1">
      <alignment horizontal="center" vertical="center"/>
    </xf>
    <xf numFmtId="0" fontId="24" fillId="14" borderId="0" xfId="83" applyFont="1" applyFill="1"/>
    <xf numFmtId="0" fontId="124" fillId="14" borderId="0" xfId="83" applyFont="1" applyFill="1"/>
    <xf numFmtId="0" fontId="47" fillId="0" borderId="0" xfId="83" applyFont="1"/>
    <xf numFmtId="0" fontId="47" fillId="14" borderId="0" xfId="83" applyFont="1" applyFill="1"/>
    <xf numFmtId="0" fontId="124" fillId="0" borderId="0" xfId="83" applyFont="1" applyAlignment="1">
      <alignment horizontal="center" vertical="center"/>
    </xf>
    <xf numFmtId="0" fontId="124" fillId="0" borderId="0" xfId="83" applyFont="1" applyAlignment="1">
      <alignment horizontal="left" vertical="center"/>
    </xf>
    <xf numFmtId="0" fontId="21" fillId="0" borderId="19" xfId="83" applyFont="1" applyBorder="1" applyAlignment="1">
      <alignment horizontal="center" vertical="center"/>
    </xf>
    <xf numFmtId="0" fontId="21" fillId="0" borderId="19" xfId="83" applyFont="1" applyBorder="1" applyAlignment="1">
      <alignment vertical="center" wrapText="1"/>
    </xf>
    <xf numFmtId="0" fontId="24" fillId="0" borderId="19" xfId="51" applyFont="1" applyBorder="1" applyAlignment="1">
      <alignment vertical="center" wrapText="1"/>
    </xf>
    <xf numFmtId="2" fontId="24" fillId="0" borderId="19" xfId="51" applyNumberFormat="1" applyFont="1" applyBorder="1" applyAlignment="1">
      <alignment horizontal="right" vertical="center"/>
    </xf>
    <xf numFmtId="0" fontId="24" fillId="0" borderId="19" xfId="51" applyFont="1" applyBorder="1" applyAlignment="1">
      <alignment horizontal="center" vertical="center" wrapText="1"/>
    </xf>
    <xf numFmtId="0" fontId="21" fillId="0" borderId="19" xfId="51" applyFont="1" applyBorder="1" applyAlignment="1">
      <alignment vertical="center" wrapText="1"/>
    </xf>
    <xf numFmtId="2" fontId="21" fillId="0" borderId="19" xfId="51" applyNumberFormat="1" applyFont="1" applyBorder="1" applyAlignment="1">
      <alignment horizontal="right" vertical="center"/>
    </xf>
    <xf numFmtId="0" fontId="21" fillId="0" borderId="19" xfId="51" applyFont="1" applyBorder="1" applyAlignment="1">
      <alignment horizontal="center" vertical="center" wrapText="1"/>
    </xf>
    <xf numFmtId="0" fontId="21" fillId="0" borderId="0" xfId="83" applyFont="1"/>
    <xf numFmtId="0" fontId="124" fillId="2" borderId="0" xfId="83" applyFont="1" applyFill="1"/>
    <xf numFmtId="0" fontId="47" fillId="2" borderId="0" xfId="83" applyFont="1" applyFill="1"/>
    <xf numFmtId="43" fontId="24" fillId="0" borderId="19" xfId="51" applyNumberFormat="1" applyFont="1" applyBorder="1" applyAlignment="1">
      <alignment horizontal="center" vertical="center"/>
    </xf>
    <xf numFmtId="0" fontId="124" fillId="0" borderId="0" xfId="83" applyFont="1" applyAlignment="1">
      <alignment wrapText="1"/>
    </xf>
    <xf numFmtId="0" fontId="24" fillId="0" borderId="0" xfId="84" applyFont="1" applyAlignment="1">
      <alignment vertical="center"/>
    </xf>
    <xf numFmtId="0" fontId="21" fillId="0" borderId="19" xfId="84" applyFont="1" applyBorder="1" applyAlignment="1">
      <alignment horizontal="center" vertical="center" wrapText="1"/>
    </xf>
    <xf numFmtId="165" fontId="21" fillId="0" borderId="19" xfId="85" applyNumberFormat="1" applyFont="1" applyFill="1" applyBorder="1" applyAlignment="1">
      <alignment horizontal="center" vertical="center" wrapText="1"/>
    </xf>
    <xf numFmtId="165" fontId="21" fillId="0" borderId="19" xfId="85" applyNumberFormat="1" applyFont="1" applyFill="1" applyBorder="1" applyAlignment="1">
      <alignment horizontal="right" vertical="center" wrapText="1"/>
    </xf>
    <xf numFmtId="0" fontId="21" fillId="0" borderId="30" xfId="84" applyFont="1" applyBorder="1" applyAlignment="1">
      <alignment horizontal="center" vertical="center" wrapText="1"/>
    </xf>
    <xf numFmtId="0" fontId="21" fillId="0" borderId="19" xfId="84" applyFont="1" applyBorder="1" applyAlignment="1">
      <alignment horizontal="left" vertical="center" wrapText="1"/>
    </xf>
    <xf numFmtId="169" fontId="21" fillId="0" borderId="19" xfId="85" applyNumberFormat="1" applyFont="1" applyFill="1" applyBorder="1" applyAlignment="1">
      <alignment horizontal="right" vertical="center" wrapText="1"/>
    </xf>
    <xf numFmtId="0" fontId="24" fillId="0" borderId="30" xfId="84" applyFont="1" applyBorder="1" applyAlignment="1">
      <alignment horizontal="center" vertical="center" wrapText="1"/>
    </xf>
    <xf numFmtId="0" fontId="24" fillId="0" borderId="19" xfId="51" applyFont="1" applyBorder="1" applyAlignment="1">
      <alignment horizontal="left" vertical="center" wrapText="1"/>
    </xf>
    <xf numFmtId="169" fontId="24" fillId="0" borderId="19" xfId="85" applyNumberFormat="1" applyFont="1" applyFill="1" applyBorder="1" applyAlignment="1">
      <alignment horizontal="right" vertical="center" wrapText="1"/>
    </xf>
    <xf numFmtId="0" fontId="24" fillId="0" borderId="19" xfId="84" applyFont="1" applyBorder="1" applyAlignment="1">
      <alignment horizontal="center" vertical="center"/>
    </xf>
    <xf numFmtId="0" fontId="24" fillId="0" borderId="19" xfId="51" applyFont="1" applyBorder="1" applyAlignment="1">
      <alignment horizontal="left" vertical="center"/>
    </xf>
    <xf numFmtId="0" fontId="24" fillId="0" borderId="19" xfId="84" applyFont="1" applyBorder="1" applyAlignment="1">
      <alignment horizontal="left" vertical="center"/>
    </xf>
    <xf numFmtId="0" fontId="24" fillId="0" borderId="19" xfId="84" applyFont="1" applyBorder="1" applyAlignment="1">
      <alignment horizontal="center" vertical="center" wrapText="1"/>
    </xf>
    <xf numFmtId="0" fontId="24" fillId="0" borderId="19" xfId="84" applyFont="1" applyBorder="1" applyAlignment="1">
      <alignment horizontal="left" vertical="center" wrapText="1"/>
    </xf>
    <xf numFmtId="0" fontId="24" fillId="0" borderId="19" xfId="84" applyFont="1" applyBorder="1" applyAlignment="1">
      <alignment horizontal="justify" vertical="center" wrapText="1"/>
    </xf>
    <xf numFmtId="0" fontId="21" fillId="0" borderId="19" xfId="84" applyFont="1" applyBorder="1" applyAlignment="1">
      <alignment horizontal="left" vertical="center"/>
    </xf>
    <xf numFmtId="169" fontId="21" fillId="0" borderId="19" xfId="85" applyNumberFormat="1" applyFont="1" applyFill="1" applyBorder="1" applyAlignment="1">
      <alignment horizontal="right" vertical="center"/>
    </xf>
    <xf numFmtId="0" fontId="21" fillId="0" borderId="19" xfId="84" applyFont="1" applyBorder="1" applyAlignment="1">
      <alignment horizontal="center" vertical="center"/>
    </xf>
    <xf numFmtId="0" fontId="24" fillId="0" borderId="19" xfId="84" applyFont="1" applyBorder="1" applyAlignment="1">
      <alignment vertical="center"/>
    </xf>
    <xf numFmtId="0" fontId="24" fillId="0" borderId="30" xfId="51" applyFont="1" applyBorder="1" applyAlignment="1">
      <alignment horizontal="center" vertical="center"/>
    </xf>
    <xf numFmtId="0" fontId="24" fillId="0" borderId="0" xfId="51" applyFont="1" applyAlignment="1">
      <alignment horizontal="center" vertical="center" wrapText="1"/>
    </xf>
    <xf numFmtId="0" fontId="24" fillId="0" borderId="0" xfId="51" applyFont="1" applyAlignment="1">
      <alignment horizontal="left" vertical="center" wrapText="1"/>
    </xf>
    <xf numFmtId="170" fontId="24" fillId="0" borderId="0" xfId="84" applyNumberFormat="1" applyFont="1" applyAlignment="1">
      <alignment vertical="center"/>
    </xf>
    <xf numFmtId="169" fontId="24" fillId="0" borderId="0" xfId="85" applyNumberFormat="1" applyFont="1" applyBorder="1" applyAlignment="1">
      <alignment vertical="center"/>
    </xf>
    <xf numFmtId="0" fontId="24" fillId="0" borderId="19" xfId="84" applyFont="1" applyBorder="1" applyAlignment="1">
      <alignment vertical="center" wrapText="1"/>
    </xf>
    <xf numFmtId="0" fontId="21" fillId="0" borderId="0" xfId="84" applyFont="1" applyAlignment="1">
      <alignment vertical="center"/>
    </xf>
    <xf numFmtId="169" fontId="24" fillId="0" borderId="0" xfId="84" applyNumberFormat="1" applyFont="1" applyAlignment="1">
      <alignment vertical="center"/>
    </xf>
    <xf numFmtId="0" fontId="24" fillId="0" borderId="0" xfId="84" applyFont="1" applyAlignment="1">
      <alignment horizontal="left" vertical="center" wrapText="1"/>
    </xf>
    <xf numFmtId="165" fontId="24" fillId="0" borderId="19" xfId="84" applyNumberFormat="1" applyFont="1" applyBorder="1" applyAlignment="1">
      <alignment vertical="center"/>
    </xf>
    <xf numFmtId="0" fontId="21" fillId="0" borderId="30" xfId="84" applyFont="1" applyBorder="1" applyAlignment="1">
      <alignment horizontal="center" vertical="center"/>
    </xf>
    <xf numFmtId="168" fontId="21" fillId="0" borderId="19" xfId="84" applyNumberFormat="1" applyFont="1" applyBorder="1" applyAlignment="1">
      <alignment horizontal="right" vertical="center"/>
    </xf>
    <xf numFmtId="0" fontId="86" fillId="0" borderId="0" xfId="51"/>
    <xf numFmtId="0" fontId="86" fillId="0" borderId="0" xfId="51" applyAlignment="1">
      <alignment horizontal="center"/>
    </xf>
    <xf numFmtId="0" fontId="147" fillId="0" borderId="0" xfId="51" applyFont="1" applyAlignment="1">
      <alignment horizontal="center" vertical="center"/>
    </xf>
    <xf numFmtId="2" fontId="108" fillId="0" borderId="19" xfId="35" applyNumberFormat="1" applyFont="1" applyBorder="1" applyAlignment="1">
      <alignment horizontal="right" vertical="center" wrapText="1"/>
    </xf>
    <xf numFmtId="0" fontId="26" fillId="0" borderId="19" xfId="51" applyFont="1" applyBorder="1"/>
    <xf numFmtId="43" fontId="24" fillId="0" borderId="19" xfId="52" applyFont="1" applyFill="1" applyBorder="1" applyAlignment="1">
      <alignment horizontal="center" vertical="center"/>
    </xf>
    <xf numFmtId="0" fontId="22" fillId="0" borderId="0" xfId="51" applyFont="1" applyAlignment="1">
      <alignment horizontal="center" vertical="center"/>
    </xf>
    <xf numFmtId="0" fontId="24" fillId="0" borderId="0" xfId="84" applyFont="1" applyAlignment="1">
      <alignment vertical="center" wrapText="1"/>
    </xf>
    <xf numFmtId="0" fontId="21" fillId="0" borderId="0" xfId="84" applyFont="1" applyAlignment="1">
      <alignment horizontal="left" vertical="center" wrapText="1"/>
    </xf>
    <xf numFmtId="2" fontId="24" fillId="0" borderId="19" xfId="35" applyNumberFormat="1" applyFont="1" applyBorder="1" applyAlignment="1">
      <alignment horizontal="right" vertical="center" wrapText="1"/>
    </xf>
    <xf numFmtId="0" fontId="24" fillId="0" borderId="19" xfId="14" applyFont="1" applyBorder="1" applyAlignment="1">
      <alignment horizontal="center"/>
    </xf>
    <xf numFmtId="4" fontId="24" fillId="0" borderId="19" xfId="14" applyNumberFormat="1" applyFont="1" applyBorder="1" applyAlignment="1">
      <alignment horizontal="right"/>
    </xf>
    <xf numFmtId="4" fontId="24" fillId="0" borderId="19" xfId="14" applyNumberFormat="1" applyFont="1" applyBorder="1"/>
    <xf numFmtId="4" fontId="24" fillId="0" borderId="19" xfId="14" applyNumberFormat="1" applyFont="1" applyBorder="1" applyAlignment="1">
      <alignment horizontal="right" vertical="center"/>
    </xf>
    <xf numFmtId="4" fontId="23" fillId="0" borderId="19" xfId="35" applyNumberFormat="1" applyFont="1" applyBorder="1" applyAlignment="1">
      <alignment horizontal="right" vertical="center" wrapText="1"/>
    </xf>
    <xf numFmtId="2" fontId="23" fillId="0" borderId="19" xfId="35" applyNumberFormat="1" applyFont="1" applyBorder="1" applyAlignment="1">
      <alignment horizontal="center" vertical="center" wrapText="1"/>
    </xf>
    <xf numFmtId="2" fontId="23" fillId="0" borderId="19" xfId="35" applyNumberFormat="1" applyFont="1" applyBorder="1" applyAlignment="1">
      <alignment horizontal="right" vertical="center" wrapText="1"/>
    </xf>
    <xf numFmtId="166" fontId="24" fillId="0" borderId="19" xfId="61" applyNumberFormat="1" applyFont="1" applyBorder="1" applyAlignment="1">
      <alignment vertical="center" wrapText="1"/>
    </xf>
    <xf numFmtId="0" fontId="21" fillId="0" borderId="19" xfId="35" applyFont="1" applyBorder="1" applyAlignment="1">
      <alignment vertical="center" wrapText="1"/>
    </xf>
    <xf numFmtId="0" fontId="21" fillId="0" borderId="19" xfId="61" applyFont="1" applyBorder="1" applyAlignment="1">
      <alignment horizontal="center" vertical="center" wrapText="1"/>
    </xf>
    <xf numFmtId="0" fontId="24" fillId="0" borderId="19" xfId="61" applyFont="1" applyBorder="1" applyAlignment="1">
      <alignment horizontal="center" vertical="center" wrapText="1"/>
    </xf>
    <xf numFmtId="0" fontId="24" fillId="0" borderId="19" xfId="48" applyFont="1" applyBorder="1" applyAlignment="1">
      <alignment horizontal="center" vertical="center"/>
    </xf>
    <xf numFmtId="0" fontId="21" fillId="0" borderId="19" xfId="35" applyFont="1" applyBorder="1" applyAlignment="1">
      <alignment vertical="center"/>
    </xf>
    <xf numFmtId="0" fontId="24" fillId="0" borderId="19" xfId="35" applyFont="1" applyBorder="1" applyAlignment="1">
      <alignment vertical="center"/>
    </xf>
    <xf numFmtId="0" fontId="24" fillId="0" borderId="19" xfId="35" applyFont="1" applyBorder="1" applyAlignment="1">
      <alignment horizontal="right" vertical="center" wrapText="1"/>
    </xf>
    <xf numFmtId="0" fontId="124" fillId="0" borderId="19" xfId="0" applyFont="1" applyBorder="1" applyAlignment="1">
      <alignment horizontal="left" vertical="center"/>
    </xf>
    <xf numFmtId="0" fontId="124" fillId="0" borderId="19" xfId="0" applyFont="1" applyBorder="1" applyAlignment="1">
      <alignment horizontal="center" vertical="center"/>
    </xf>
    <xf numFmtId="0" fontId="124" fillId="0" borderId="19" xfId="0" applyFont="1" applyBorder="1" applyAlignment="1">
      <alignment horizontal="right" vertical="center"/>
    </xf>
    <xf numFmtId="41" fontId="24" fillId="0" borderId="19" xfId="0" applyNumberFormat="1" applyFont="1" applyBorder="1" applyAlignment="1">
      <alignment vertical="center"/>
    </xf>
    <xf numFmtId="0" fontId="24" fillId="0" borderId="30" xfId="0" applyFont="1" applyBorder="1" applyAlignment="1">
      <alignment horizontal="left" vertical="center"/>
    </xf>
    <xf numFmtId="0" fontId="24" fillId="0" borderId="30" xfId="0" applyFont="1" applyBorder="1" applyAlignment="1">
      <alignment horizontal="center" vertical="center"/>
    </xf>
    <xf numFmtId="0" fontId="124" fillId="0" borderId="19" xfId="0" applyFont="1" applyBorder="1" applyAlignment="1">
      <alignment horizontal="left" vertical="center" wrapText="1"/>
    </xf>
    <xf numFmtId="0" fontId="124" fillId="0" borderId="30" xfId="0" applyFont="1" applyBorder="1" applyAlignment="1">
      <alignment horizontal="center" vertical="center"/>
    </xf>
    <xf numFmtId="165" fontId="24" fillId="0" borderId="0" xfId="1" applyNumberFormat="1" applyFont="1" applyBorder="1" applyAlignment="1">
      <alignment vertical="center" wrapText="1"/>
    </xf>
    <xf numFmtId="0" fontId="124" fillId="0" borderId="0" xfId="0" applyFont="1" applyAlignment="1">
      <alignment horizontal="right" vertical="center" wrapText="1"/>
    </xf>
    <xf numFmtId="0" fontId="124" fillId="0" borderId="0" xfId="0" applyFont="1" applyAlignment="1">
      <alignment horizontal="right" vertical="center"/>
    </xf>
    <xf numFmtId="169" fontId="24" fillId="0" borderId="0" xfId="85" applyNumberFormat="1" applyFont="1" applyFill="1" applyBorder="1" applyAlignment="1">
      <alignment horizontal="right" vertical="center" wrapText="1"/>
    </xf>
    <xf numFmtId="165" fontId="24" fillId="0" borderId="0" xfId="1" applyNumberFormat="1" applyFont="1" applyBorder="1" applyAlignment="1">
      <alignment vertical="center"/>
    </xf>
    <xf numFmtId="0" fontId="124" fillId="0" borderId="0" xfId="0" applyFont="1" applyAlignment="1">
      <alignment vertical="center" wrapText="1"/>
    </xf>
    <xf numFmtId="3" fontId="124" fillId="0" borderId="19" xfId="1" applyNumberFormat="1" applyFont="1" applyBorder="1" applyAlignment="1">
      <alignment horizontal="right" vertical="center"/>
    </xf>
    <xf numFmtId="41" fontId="124" fillId="0" borderId="0" xfId="1" applyNumberFormat="1" applyFont="1" applyBorder="1" applyAlignment="1">
      <alignment vertical="center"/>
    </xf>
    <xf numFmtId="165" fontId="24" fillId="0" borderId="0" xfId="1" applyNumberFormat="1" applyFont="1" applyFill="1" applyBorder="1" applyAlignment="1">
      <alignment vertical="center" wrapText="1"/>
    </xf>
    <xf numFmtId="0" fontId="24" fillId="0" borderId="19" xfId="77" applyFont="1" applyBorder="1" applyAlignment="1" applyProtection="1">
      <alignment horizontal="left" vertical="center"/>
    </xf>
    <xf numFmtId="0" fontId="148" fillId="0" borderId="0" xfId="0" applyFont="1" applyAlignment="1">
      <alignment vertical="center"/>
    </xf>
    <xf numFmtId="0" fontId="148" fillId="0" borderId="0" xfId="0" applyFont="1" applyAlignment="1">
      <alignment horizontal="right" vertical="center"/>
    </xf>
    <xf numFmtId="0" fontId="134" fillId="0" borderId="0" xfId="84" applyFont="1" applyAlignment="1">
      <alignment vertical="center"/>
    </xf>
    <xf numFmtId="0" fontId="124" fillId="0" borderId="19" xfId="0" applyFont="1" applyBorder="1" applyAlignment="1">
      <alignment vertical="center"/>
    </xf>
    <xf numFmtId="0" fontId="124" fillId="0" borderId="0" xfId="0" applyFont="1" applyAlignment="1">
      <alignment vertical="center"/>
    </xf>
    <xf numFmtId="0" fontId="24" fillId="0" borderId="19" xfId="77" applyFont="1" applyBorder="1" applyAlignment="1" applyProtection="1">
      <alignment vertical="center"/>
    </xf>
    <xf numFmtId="41" fontId="24" fillId="0" borderId="0" xfId="0" applyNumberFormat="1" applyFont="1" applyAlignment="1">
      <alignment vertical="center" wrapText="1"/>
    </xf>
    <xf numFmtId="0" fontId="24" fillId="0" borderId="0" xfId="0" applyFont="1" applyAlignment="1">
      <alignment vertical="center" wrapText="1"/>
    </xf>
    <xf numFmtId="0" fontId="24" fillId="0" borderId="0" xfId="0" applyFont="1" applyAlignment="1">
      <alignment horizontal="left" vertical="center" wrapText="1"/>
    </xf>
    <xf numFmtId="165" fontId="24" fillId="0" borderId="19" xfId="85" applyNumberFormat="1" applyFont="1" applyFill="1" applyBorder="1" applyAlignment="1">
      <alignment horizontal="right" vertical="center"/>
    </xf>
    <xf numFmtId="0" fontId="24" fillId="0" borderId="0" xfId="84" applyFont="1" applyAlignment="1">
      <alignment horizontal="center" vertical="center"/>
    </xf>
    <xf numFmtId="0" fontId="24" fillId="0" borderId="0" xfId="84" applyFont="1" applyAlignment="1">
      <alignment horizontal="left" vertical="center"/>
    </xf>
    <xf numFmtId="169" fontId="24" fillId="0" borderId="0" xfId="85" applyNumberFormat="1" applyFont="1" applyBorder="1" applyAlignment="1">
      <alignment horizontal="right" vertical="center"/>
    </xf>
    <xf numFmtId="165" fontId="24" fillId="0" borderId="0" xfId="85" applyNumberFormat="1" applyFont="1" applyBorder="1" applyAlignment="1">
      <alignment horizontal="right" vertical="center"/>
    </xf>
    <xf numFmtId="0" fontId="144" fillId="0" borderId="39" xfId="0" applyFont="1" applyBorder="1" applyAlignment="1">
      <alignment horizontal="center"/>
    </xf>
    <xf numFmtId="0" fontId="144" fillId="0" borderId="0" xfId="0" applyFont="1" applyAlignment="1">
      <alignment horizontal="center"/>
    </xf>
    <xf numFmtId="0" fontId="144" fillId="0" borderId="40" xfId="0" applyFont="1" applyBorder="1" applyAlignment="1">
      <alignment horizontal="center"/>
    </xf>
    <xf numFmtId="0" fontId="62" fillId="0" borderId="39" xfId="0" applyFont="1" applyBorder="1" applyAlignment="1">
      <alignment horizontal="center" vertical="center" wrapText="1"/>
    </xf>
    <xf numFmtId="0" fontId="62" fillId="0" borderId="0" xfId="0" applyFont="1" applyAlignment="1">
      <alignment horizontal="center" vertical="center"/>
    </xf>
    <xf numFmtId="0" fontId="62" fillId="0" borderId="40" xfId="0" applyFont="1" applyBorder="1" applyAlignment="1">
      <alignment horizontal="center" vertical="center"/>
    </xf>
    <xf numFmtId="0" fontId="62" fillId="0" borderId="39" xfId="0" applyFont="1" applyBorder="1" applyAlignment="1">
      <alignment horizontal="center"/>
    </xf>
    <xf numFmtId="0" fontId="62" fillId="0" borderId="0" xfId="0" applyFont="1" applyAlignment="1">
      <alignment horizontal="center"/>
    </xf>
    <xf numFmtId="0" fontId="62" fillId="0" borderId="40" xfId="0" applyFont="1" applyBorder="1" applyAlignment="1">
      <alignment horizontal="center"/>
    </xf>
    <xf numFmtId="0" fontId="89" fillId="0" borderId="39" xfId="0" applyFont="1" applyBorder="1" applyAlignment="1">
      <alignment horizontal="center"/>
    </xf>
    <xf numFmtId="0" fontId="89" fillId="0" borderId="0" xfId="0" applyFont="1" applyAlignment="1">
      <alignment horizontal="center"/>
    </xf>
    <xf numFmtId="0" fontId="89" fillId="0" borderId="40" xfId="0" applyFont="1" applyBorder="1" applyAlignment="1">
      <alignment horizontal="center"/>
    </xf>
    <xf numFmtId="0" fontId="146" fillId="0" borderId="0" xfId="0" applyFont="1" applyAlignment="1">
      <alignment horizontal="center" vertical="center" wrapText="1"/>
    </xf>
    <xf numFmtId="0" fontId="36" fillId="0" borderId="0" xfId="11" applyFont="1" applyAlignment="1">
      <alignment horizontal="center" vertical="center"/>
    </xf>
    <xf numFmtId="0" fontId="80" fillId="0" borderId="23" xfId="11" applyFont="1" applyBorder="1" applyAlignment="1">
      <alignment horizontal="right"/>
    </xf>
    <xf numFmtId="0" fontId="24" fillId="0" borderId="0" xfId="11" applyFont="1" applyAlignment="1">
      <alignment horizontal="center"/>
    </xf>
    <xf numFmtId="0" fontId="19" fillId="0" borderId="19" xfId="11" applyFont="1" applyBorder="1" applyAlignment="1">
      <alignment horizontal="center" vertical="center"/>
    </xf>
    <xf numFmtId="0" fontId="21" fillId="0" borderId="19" xfId="11" applyFont="1" applyBorder="1" applyAlignment="1">
      <alignment horizontal="center" vertical="center"/>
    </xf>
    <xf numFmtId="0" fontId="21" fillId="0" borderId="19" xfId="11" applyFont="1" applyBorder="1" applyAlignment="1">
      <alignment horizontal="center" vertical="center" wrapText="1"/>
    </xf>
    <xf numFmtId="0" fontId="21" fillId="0" borderId="0" xfId="0" applyFont="1" applyAlignment="1">
      <alignment horizontal="center" vertical="center"/>
    </xf>
    <xf numFmtId="0" fontId="21" fillId="0" borderId="19" xfId="0" applyFont="1" applyBorder="1" applyAlignment="1">
      <alignment horizontal="center" vertical="center"/>
    </xf>
    <xf numFmtId="0" fontId="21" fillId="0" borderId="19" xfId="0" applyFont="1" applyBorder="1" applyAlignment="1">
      <alignment horizontal="center" vertical="center" wrapText="1"/>
    </xf>
    <xf numFmtId="0" fontId="23" fillId="0" borderId="11" xfId="0" applyFont="1" applyBorder="1" applyAlignment="1">
      <alignment horizontal="right"/>
    </xf>
    <xf numFmtId="0" fontId="80" fillId="0" borderId="0" xfId="0" applyFont="1" applyAlignment="1">
      <alignment horizontal="left" vertical="center" wrapText="1"/>
    </xf>
    <xf numFmtId="0" fontId="34" fillId="0" borderId="23" xfId="0" applyFont="1" applyBorder="1" applyAlignment="1">
      <alignment horizontal="right"/>
    </xf>
    <xf numFmtId="0" fontId="21" fillId="0" borderId="2" xfId="0" applyFont="1" applyBorder="1" applyAlignment="1">
      <alignment horizontal="center" vertical="center"/>
    </xf>
    <xf numFmtId="0" fontId="21" fillId="0" borderId="2" xfId="0" applyFont="1" applyBorder="1" applyAlignment="1">
      <alignment horizontal="center" vertical="center" wrapText="1"/>
    </xf>
    <xf numFmtId="0" fontId="21" fillId="0" borderId="4" xfId="11" applyFont="1" applyBorder="1" applyAlignment="1">
      <alignment horizontal="center" vertical="center" wrapText="1"/>
    </xf>
    <xf numFmtId="0" fontId="21" fillId="0" borderId="5" xfId="11" applyFont="1" applyBorder="1" applyAlignment="1">
      <alignment horizontal="center" vertical="center" wrapText="1"/>
    </xf>
    <xf numFmtId="0" fontId="123" fillId="0" borderId="0" xfId="11" applyFont="1" applyAlignment="1">
      <alignment horizontal="center" vertical="center" wrapText="1"/>
    </xf>
    <xf numFmtId="0" fontId="123" fillId="0" borderId="0" xfId="11" applyFont="1" applyAlignment="1">
      <alignment horizontal="center" vertical="center"/>
    </xf>
    <xf numFmtId="0" fontId="123" fillId="0" borderId="4" xfId="11" applyFont="1" applyBorder="1" applyAlignment="1">
      <alignment horizontal="center" vertical="center"/>
    </xf>
    <xf numFmtId="0" fontId="123" fillId="0" borderId="10" xfId="11" applyFont="1" applyBorder="1" applyAlignment="1">
      <alignment horizontal="center" vertical="center"/>
    </xf>
    <xf numFmtId="0" fontId="123" fillId="0" borderId="5" xfId="11" applyFont="1" applyBorder="1" applyAlignment="1">
      <alignment horizontal="center" vertical="center"/>
    </xf>
    <xf numFmtId="0" fontId="123" fillId="0" borderId="2" xfId="11" applyFont="1" applyBorder="1" applyAlignment="1">
      <alignment horizontal="center" vertical="center" wrapText="1"/>
    </xf>
    <xf numFmtId="0" fontId="123" fillId="0" borderId="2" xfId="11" applyFont="1" applyBorder="1" applyAlignment="1">
      <alignment horizontal="center" vertical="center"/>
    </xf>
    <xf numFmtId="0" fontId="123" fillId="0" borderId="4" xfId="11" applyFont="1" applyBorder="1" applyAlignment="1">
      <alignment horizontal="center" vertical="center" wrapText="1"/>
    </xf>
    <xf numFmtId="0" fontId="123" fillId="0" borderId="5" xfId="11" applyFont="1" applyBorder="1" applyAlignment="1">
      <alignment horizontal="center" vertical="center" wrapText="1"/>
    </xf>
    <xf numFmtId="0" fontId="23" fillId="0" borderId="0" xfId="11" applyFont="1" applyAlignment="1">
      <alignment horizontal="left" vertical="center" wrapText="1"/>
    </xf>
    <xf numFmtId="0" fontId="125" fillId="0" borderId="23" xfId="11" applyFont="1" applyBorder="1" applyAlignment="1">
      <alignment horizontal="right"/>
    </xf>
    <xf numFmtId="0" fontId="21" fillId="0" borderId="0" xfId="0" applyFont="1" applyAlignment="1">
      <alignment horizontal="center" wrapText="1"/>
    </xf>
    <xf numFmtId="0" fontId="21" fillId="0" borderId="0" xfId="0" applyFont="1" applyAlignment="1">
      <alignment horizontal="center"/>
    </xf>
    <xf numFmtId="0" fontId="21" fillId="0" borderId="4" xfId="0" applyFont="1" applyBorder="1" applyAlignment="1">
      <alignment horizontal="center" vertical="center"/>
    </xf>
    <xf numFmtId="0" fontId="21" fillId="0" borderId="10" xfId="0" applyFont="1" applyBorder="1" applyAlignment="1">
      <alignment horizontal="center" vertical="center"/>
    </xf>
    <xf numFmtId="0" fontId="21" fillId="0" borderId="5" xfId="0" applyFont="1" applyBorder="1" applyAlignment="1">
      <alignment horizontal="center" vertical="center"/>
    </xf>
    <xf numFmtId="0" fontId="23" fillId="0" borderId="23" xfId="0" applyFont="1" applyBorder="1" applyAlignment="1">
      <alignment horizontal="right"/>
    </xf>
    <xf numFmtId="0" fontId="23" fillId="0" borderId="0" xfId="0" applyFont="1"/>
    <xf numFmtId="0" fontId="24" fillId="0" borderId="0" xfId="23" applyFont="1" applyAlignment="1">
      <alignment horizontal="center"/>
    </xf>
    <xf numFmtId="0" fontId="21" fillId="0" borderId="0" xfId="23" applyFont="1" applyAlignment="1">
      <alignment horizontal="center" vertical="center"/>
    </xf>
    <xf numFmtId="0" fontId="24" fillId="0" borderId="0" xfId="23" applyFont="1" applyAlignment="1">
      <alignment horizontal="right"/>
    </xf>
    <xf numFmtId="0" fontId="21" fillId="0" borderId="2" xfId="23" applyFont="1" applyBorder="1" applyAlignment="1">
      <alignment wrapText="1"/>
    </xf>
    <xf numFmtId="0" fontId="21" fillId="0" borderId="2" xfId="23" applyFont="1" applyBorder="1" applyAlignment="1">
      <alignment horizontal="center" vertical="center" wrapText="1"/>
    </xf>
    <xf numFmtId="0" fontId="21" fillId="0" borderId="2" xfId="23" applyFont="1" applyBorder="1" applyAlignment="1">
      <alignment vertical="center" wrapText="1"/>
    </xf>
    <xf numFmtId="43" fontId="21" fillId="0" borderId="2" xfId="1" applyFont="1" applyFill="1" applyBorder="1" applyAlignment="1">
      <alignment horizontal="center" vertical="center" wrapText="1"/>
    </xf>
    <xf numFmtId="0" fontId="21" fillId="0" borderId="0" xfId="0" applyFont="1" applyAlignment="1">
      <alignment horizontal="center" vertical="center" wrapText="1"/>
    </xf>
    <xf numFmtId="0" fontId="21" fillId="0" borderId="29" xfId="35" applyFont="1" applyBorder="1" applyAlignment="1">
      <alignment horizontal="center" vertical="center" wrapText="1"/>
    </xf>
    <xf numFmtId="0" fontId="21" fillId="0" borderId="5" xfId="35" applyFont="1" applyBorder="1" applyAlignment="1">
      <alignment horizontal="center" vertical="center" wrapText="1"/>
    </xf>
    <xf numFmtId="0" fontId="21" fillId="0" borderId="19" xfId="35" applyFont="1" applyBorder="1" applyAlignment="1">
      <alignment horizontal="center" vertical="center" wrapText="1"/>
    </xf>
    <xf numFmtId="0" fontId="82" fillId="0" borderId="0" xfId="35" applyFont="1" applyAlignment="1">
      <alignment horizontal="left" vertical="center"/>
    </xf>
    <xf numFmtId="0" fontId="21" fillId="0" borderId="0" xfId="35" applyFont="1" applyAlignment="1">
      <alignment horizontal="center" vertical="center" wrapText="1"/>
    </xf>
    <xf numFmtId="2" fontId="21" fillId="0" borderId="19" xfId="35" applyNumberFormat="1" applyFont="1" applyBorder="1" applyAlignment="1">
      <alignment horizontal="center" vertical="center" wrapText="1"/>
    </xf>
    <xf numFmtId="49" fontId="21" fillId="0" borderId="19" xfId="14" applyNumberFormat="1" applyFont="1" applyBorder="1" applyAlignment="1">
      <alignment horizontal="center" vertical="center" wrapText="1"/>
    </xf>
    <xf numFmtId="0" fontId="21" fillId="0" borderId="19" xfId="14" applyFont="1" applyBorder="1" applyAlignment="1">
      <alignment horizontal="center" vertical="center" wrapText="1"/>
    </xf>
    <xf numFmtId="0" fontId="21" fillId="0" borderId="0" xfId="14" applyFont="1" applyAlignment="1">
      <alignment horizontal="left"/>
    </xf>
    <xf numFmtId="0" fontId="24" fillId="0" borderId="0" xfId="14" applyFont="1" applyAlignment="1">
      <alignment horizontal="left"/>
    </xf>
    <xf numFmtId="0" fontId="21" fillId="0" borderId="0" xfId="14" applyFont="1" applyAlignment="1">
      <alignment horizontal="center" vertical="center"/>
    </xf>
    <xf numFmtId="0" fontId="23" fillId="0" borderId="23" xfId="14" applyFont="1" applyBorder="1" applyAlignment="1">
      <alignment horizontal="right" vertical="top" wrapText="1"/>
    </xf>
    <xf numFmtId="0" fontId="21" fillId="0" borderId="19" xfId="14" applyFont="1" applyBorder="1" applyAlignment="1">
      <alignment horizontal="center" vertical="center"/>
    </xf>
    <xf numFmtId="0" fontId="19" fillId="0" borderId="19" xfId="68" applyFont="1" applyBorder="1" applyAlignment="1">
      <alignment horizontal="center" vertical="center" wrapText="1"/>
    </xf>
    <xf numFmtId="0" fontId="21" fillId="0" borderId="0" xfId="68" applyFont="1" applyAlignment="1">
      <alignment horizontal="left" vertical="center"/>
    </xf>
    <xf numFmtId="0" fontId="136" fillId="0" borderId="0" xfId="68" applyFont="1" applyAlignment="1">
      <alignment horizontal="center"/>
    </xf>
    <xf numFmtId="0" fontId="136" fillId="0" borderId="0" xfId="68" applyFont="1" applyAlignment="1">
      <alignment horizontal="center" vertical="center"/>
    </xf>
    <xf numFmtId="0" fontId="19" fillId="0" borderId="19" xfId="68" applyFont="1" applyBorder="1" applyAlignment="1">
      <alignment horizontal="center" vertical="center"/>
    </xf>
    <xf numFmtId="4" fontId="19" fillId="0" borderId="19" xfId="68" applyNumberFormat="1" applyFont="1" applyBorder="1" applyAlignment="1">
      <alignment horizontal="center" vertical="center" wrapText="1"/>
    </xf>
    <xf numFmtId="0" fontId="19" fillId="0" borderId="29" xfId="68" applyFont="1" applyBorder="1" applyAlignment="1">
      <alignment horizontal="center" vertical="center" wrapText="1"/>
    </xf>
    <xf numFmtId="0" fontId="19" fillId="0" borderId="5" xfId="68" applyFont="1" applyBorder="1" applyAlignment="1">
      <alignment horizontal="center" vertical="center" wrapText="1"/>
    </xf>
    <xf numFmtId="0" fontId="19" fillId="0" borderId="30" xfId="68" applyFont="1" applyBorder="1" applyAlignment="1">
      <alignment horizontal="center" vertical="center" wrapText="1"/>
    </xf>
    <xf numFmtId="0" fontId="19" fillId="0" borderId="31" xfId="68" applyFont="1" applyBorder="1" applyAlignment="1">
      <alignment horizontal="center" vertical="center" wrapText="1"/>
    </xf>
    <xf numFmtId="0" fontId="19" fillId="0" borderId="20" xfId="68" applyFont="1" applyBorder="1" applyAlignment="1">
      <alignment horizontal="center" vertical="center" wrapText="1"/>
    </xf>
    <xf numFmtId="0" fontId="21" fillId="0" borderId="0" xfId="82" applyFont="1" applyAlignment="1">
      <alignment horizontal="left" vertical="center"/>
    </xf>
    <xf numFmtId="0" fontId="21" fillId="0" borderId="0" xfId="82" applyFont="1" applyAlignment="1">
      <alignment horizontal="center" vertical="center" wrapText="1"/>
    </xf>
    <xf numFmtId="0" fontId="21" fillId="0" borderId="0" xfId="82" applyFont="1" applyAlignment="1">
      <alignment horizontal="center" vertical="center"/>
    </xf>
    <xf numFmtId="0" fontId="123" fillId="0" borderId="0" xfId="83" applyFont="1" applyAlignment="1">
      <alignment horizontal="left" vertical="center"/>
    </xf>
    <xf numFmtId="0" fontId="123" fillId="0" borderId="1" xfId="35" applyFont="1" applyBorder="1" applyAlignment="1">
      <alignment horizontal="center" vertical="center" wrapText="1"/>
    </xf>
    <xf numFmtId="0" fontId="123" fillId="0" borderId="0" xfId="35" applyFont="1" applyAlignment="1">
      <alignment horizontal="center" vertical="center" wrapText="1"/>
    </xf>
    <xf numFmtId="0" fontId="123" fillId="0" borderId="0" xfId="83" applyFont="1" applyAlignment="1">
      <alignment horizontal="left"/>
    </xf>
    <xf numFmtId="0" fontId="123" fillId="0" borderId="0" xfId="83" applyFont="1" applyAlignment="1">
      <alignment horizontal="center" vertical="center" wrapText="1"/>
    </xf>
    <xf numFmtId="0" fontId="123" fillId="0" borderId="0" xfId="83" applyFont="1" applyAlignment="1">
      <alignment horizontal="center" vertical="center"/>
    </xf>
    <xf numFmtId="0" fontId="24" fillId="0" borderId="19" xfId="84" applyFont="1" applyBorder="1" applyAlignment="1">
      <alignment horizontal="center" vertical="center" wrapText="1"/>
    </xf>
    <xf numFmtId="0" fontId="21" fillId="0" borderId="0" xfId="84" applyFont="1" applyAlignment="1">
      <alignment horizontal="center" vertical="center" wrapText="1"/>
    </xf>
    <xf numFmtId="0" fontId="21" fillId="0" borderId="29" xfId="84" applyFont="1" applyBorder="1" applyAlignment="1">
      <alignment horizontal="center" vertical="center" wrapText="1"/>
    </xf>
    <xf numFmtId="0" fontId="21" fillId="0" borderId="10" xfId="84" applyFont="1" applyBorder="1" applyAlignment="1">
      <alignment horizontal="center" vertical="center" wrapText="1"/>
    </xf>
    <xf numFmtId="0" fontId="21" fillId="0" borderId="5" xfId="84" applyFont="1" applyBorder="1" applyAlignment="1">
      <alignment horizontal="center" vertical="center" wrapText="1"/>
    </xf>
    <xf numFmtId="169" fontId="21" fillId="0" borderId="24" xfId="85" applyNumberFormat="1" applyFont="1" applyFill="1" applyBorder="1" applyAlignment="1">
      <alignment horizontal="center" vertical="center" wrapText="1"/>
    </xf>
    <xf numFmtId="169" fontId="21" fillId="0" borderId="1" xfId="85" applyNumberFormat="1" applyFont="1" applyFill="1" applyBorder="1" applyAlignment="1">
      <alignment horizontal="center" vertical="center" wrapText="1"/>
    </xf>
    <xf numFmtId="169" fontId="21" fillId="0" borderId="27" xfId="85" applyNumberFormat="1" applyFont="1" applyFill="1" applyBorder="1" applyAlignment="1">
      <alignment horizontal="center" vertical="center" wrapText="1"/>
    </xf>
    <xf numFmtId="0" fontId="21" fillId="0" borderId="19" xfId="84" applyFont="1" applyBorder="1" applyAlignment="1">
      <alignment horizontal="center" vertical="center" wrapText="1"/>
    </xf>
    <xf numFmtId="0" fontId="24" fillId="0" borderId="19" xfId="84" applyFont="1" applyBorder="1" applyAlignment="1">
      <alignment vertical="center"/>
    </xf>
    <xf numFmtId="169" fontId="24" fillId="0" borderId="29" xfId="85" applyNumberFormat="1" applyFont="1" applyFill="1" applyBorder="1" applyAlignment="1">
      <alignment horizontal="center" vertical="center" wrapText="1"/>
    </xf>
    <xf numFmtId="169" fontId="24" fillId="0" borderId="10" xfId="85" applyNumberFormat="1" applyFont="1" applyFill="1" applyBorder="1" applyAlignment="1">
      <alignment horizontal="center" vertical="center" wrapText="1"/>
    </xf>
    <xf numFmtId="169" fontId="24" fillId="0" borderId="5" xfId="85" applyNumberFormat="1" applyFont="1" applyFill="1" applyBorder="1" applyAlignment="1">
      <alignment horizontal="center" vertical="center" wrapText="1"/>
    </xf>
    <xf numFmtId="0" fontId="24" fillId="0" borderId="29" xfId="84" applyFont="1" applyBorder="1" applyAlignment="1">
      <alignment horizontal="center" vertical="center"/>
    </xf>
    <xf numFmtId="0" fontId="24" fillId="0" borderId="10" xfId="84" applyFont="1" applyBorder="1" applyAlignment="1">
      <alignment horizontal="center" vertical="center"/>
    </xf>
    <xf numFmtId="0" fontId="24" fillId="0" borderId="5" xfId="84" applyFont="1" applyBorder="1" applyAlignment="1">
      <alignment horizontal="center" vertical="center"/>
    </xf>
    <xf numFmtId="0" fontId="108" fillId="0" borderId="0" xfId="86" applyFont="1" applyAlignment="1">
      <alignment horizontal="left"/>
    </xf>
    <xf numFmtId="0" fontId="122" fillId="0" borderId="0" xfId="51" applyFont="1" applyAlignment="1">
      <alignment horizontal="center"/>
    </xf>
    <xf numFmtId="0" fontId="130" fillId="0" borderId="0" xfId="51" applyFont="1" applyAlignment="1">
      <alignment horizontal="center"/>
    </xf>
    <xf numFmtId="0" fontId="108" fillId="0" borderId="19" xfId="35" applyFont="1" applyBorder="1" applyAlignment="1">
      <alignment horizontal="center" vertical="center" wrapText="1"/>
    </xf>
    <xf numFmtId="0" fontId="108" fillId="0" borderId="0" xfId="64" applyFont="1" applyAlignment="1">
      <alignment horizontal="left"/>
    </xf>
    <xf numFmtId="0" fontId="122" fillId="0" borderId="0" xfId="64" applyFont="1" applyAlignment="1">
      <alignment horizontal="center"/>
    </xf>
    <xf numFmtId="0" fontId="130" fillId="0" borderId="0" xfId="64" applyFont="1" applyAlignment="1">
      <alignment horizontal="center"/>
    </xf>
    <xf numFmtId="3" fontId="20" fillId="0" borderId="19" xfId="63" applyNumberFormat="1" applyFont="1" applyBorder="1" applyAlignment="1">
      <alignment horizontal="center" vertical="center" wrapText="1"/>
    </xf>
    <xf numFmtId="0" fontId="21" fillId="0" borderId="24"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8" xfId="0" applyFont="1" applyBorder="1" applyAlignment="1">
      <alignment horizontal="center" vertical="center" wrapText="1"/>
    </xf>
    <xf numFmtId="0" fontId="123" fillId="0" borderId="0" xfId="64" applyFont="1" applyAlignment="1">
      <alignment horizontal="left"/>
    </xf>
    <xf numFmtId="0" fontId="114" fillId="0" borderId="0" xfId="11" applyFont="1" applyAlignment="1">
      <alignment horizontal="center" vertical="center" wrapText="1"/>
    </xf>
    <xf numFmtId="49" fontId="21" fillId="0" borderId="2" xfId="11" applyNumberFormat="1" applyFont="1" applyBorder="1" applyAlignment="1">
      <alignment horizontal="center" vertical="center"/>
    </xf>
    <xf numFmtId="49" fontId="21" fillId="0" borderId="4" xfId="11" applyNumberFormat="1" applyFont="1" applyBorder="1" applyAlignment="1">
      <alignment horizontal="center" vertical="center"/>
    </xf>
    <xf numFmtId="0" fontId="21" fillId="0" borderId="2" xfId="11" applyFont="1" applyBorder="1" applyAlignment="1">
      <alignment horizontal="left" vertical="center" wrapText="1"/>
    </xf>
    <xf numFmtId="0" fontId="21" fillId="0" borderId="4" xfId="11" applyFont="1" applyBorder="1" applyAlignment="1">
      <alignment horizontal="left" vertical="center" wrapText="1"/>
    </xf>
    <xf numFmtId="43" fontId="21" fillId="0" borderId="2" xfId="12" applyFont="1" applyFill="1" applyBorder="1" applyAlignment="1">
      <alignment horizontal="center" vertical="center" wrapText="1"/>
    </xf>
    <xf numFmtId="43" fontId="21" fillId="0" borderId="4" xfId="12" applyFont="1" applyFill="1" applyBorder="1" applyAlignment="1">
      <alignment horizontal="center" vertical="center" wrapText="1"/>
    </xf>
    <xf numFmtId="0" fontId="62" fillId="0" borderId="2" xfId="11" applyFont="1" applyBorder="1" applyAlignment="1">
      <alignment horizontal="center" vertical="center"/>
    </xf>
    <xf numFmtId="0" fontId="62" fillId="0" borderId="4" xfId="11" applyFont="1" applyBorder="1" applyAlignment="1">
      <alignment horizontal="center" vertical="center"/>
    </xf>
    <xf numFmtId="0" fontId="62" fillId="0" borderId="2" xfId="11" applyFont="1" applyBorder="1" applyAlignment="1">
      <alignment horizontal="center" vertical="center" wrapText="1"/>
    </xf>
    <xf numFmtId="0" fontId="62" fillId="0" borderId="4" xfId="11" applyFont="1" applyBorder="1" applyAlignment="1">
      <alignment horizontal="center" vertical="center" wrapText="1"/>
    </xf>
    <xf numFmtId="0" fontId="21" fillId="0" borderId="2" xfId="11" applyFont="1" applyBorder="1" applyAlignment="1">
      <alignment horizontal="center" vertical="center"/>
    </xf>
    <xf numFmtId="0" fontId="21" fillId="0" borderId="4" xfId="11" applyFont="1" applyBorder="1" applyAlignment="1">
      <alignment horizontal="center" vertical="center"/>
    </xf>
    <xf numFmtId="0" fontId="22" fillId="0" borderId="2" xfId="11" applyFont="1" applyBorder="1" applyAlignment="1">
      <alignment horizontal="center" vertical="center" wrapText="1"/>
    </xf>
    <xf numFmtId="0" fontId="22" fillId="0" borderId="2" xfId="11" applyFont="1" applyBorder="1" applyAlignment="1">
      <alignment horizontal="center" wrapText="1"/>
    </xf>
    <xf numFmtId="0" fontId="19"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33" fillId="0" borderId="0" xfId="11" applyFont="1" applyAlignment="1">
      <alignment horizontal="left"/>
    </xf>
    <xf numFmtId="0" fontId="34" fillId="0" borderId="0" xfId="11" applyFont="1" applyAlignment="1">
      <alignment horizontal="left"/>
    </xf>
    <xf numFmtId="0" fontId="19" fillId="0" borderId="2" xfId="11" applyFont="1" applyBorder="1" applyAlignment="1">
      <alignment horizontal="center" vertical="center"/>
    </xf>
    <xf numFmtId="49" fontId="19" fillId="0" borderId="2" xfId="11" applyNumberFormat="1" applyFont="1" applyBorder="1" applyAlignment="1">
      <alignment horizontal="center" vertical="center" wrapText="1"/>
    </xf>
    <xf numFmtId="49" fontId="105" fillId="0" borderId="2" xfId="11" applyNumberFormat="1" applyFont="1" applyBorder="1" applyAlignment="1">
      <alignment horizontal="center" vertical="center"/>
    </xf>
    <xf numFmtId="49" fontId="105" fillId="0" borderId="4" xfId="11" applyNumberFormat="1" applyFont="1" applyBorder="1" applyAlignment="1">
      <alignment horizontal="center" vertical="center"/>
    </xf>
    <xf numFmtId="0" fontId="105" fillId="0" borderId="2" xfId="11" applyFont="1" applyBorder="1" applyAlignment="1">
      <alignment horizontal="left" vertical="center" wrapText="1"/>
    </xf>
    <xf numFmtId="0" fontId="105" fillId="0" borderId="4" xfId="11" applyFont="1" applyBorder="1" applyAlignment="1">
      <alignment horizontal="left" vertical="center" wrapText="1"/>
    </xf>
    <xf numFmtId="43" fontId="105" fillId="0" borderId="2" xfId="12" applyFont="1" applyFill="1" applyBorder="1" applyAlignment="1">
      <alignment horizontal="center" vertical="center" wrapText="1"/>
    </xf>
    <xf numFmtId="43" fontId="105" fillId="0" borderId="4" xfId="12" applyFont="1" applyFill="1" applyBorder="1" applyAlignment="1">
      <alignment horizontal="center" vertical="center" wrapText="1"/>
    </xf>
    <xf numFmtId="0" fontId="114" fillId="0" borderId="2" xfId="11" applyFont="1" applyBorder="1" applyAlignment="1">
      <alignment horizontal="center" vertical="center"/>
    </xf>
    <xf numFmtId="0" fontId="114" fillId="0" borderId="4" xfId="11" applyFont="1" applyBorder="1" applyAlignment="1">
      <alignment horizontal="center" vertical="center"/>
    </xf>
    <xf numFmtId="0" fontId="114" fillId="0" borderId="2" xfId="11" applyFont="1" applyBorder="1" applyAlignment="1">
      <alignment horizontal="center" vertical="center" wrapText="1"/>
    </xf>
    <xf numFmtId="0" fontId="114" fillId="0" borderId="4" xfId="11" applyFont="1" applyBorder="1" applyAlignment="1">
      <alignment horizontal="center" vertical="center" wrapText="1"/>
    </xf>
    <xf numFmtId="0" fontId="105" fillId="0" borderId="2" xfId="11" applyFont="1" applyBorder="1" applyAlignment="1">
      <alignment horizontal="center" vertical="center"/>
    </xf>
    <xf numFmtId="0" fontId="105" fillId="0" borderId="4" xfId="11" applyFont="1" applyBorder="1" applyAlignment="1">
      <alignment horizontal="center" vertical="center"/>
    </xf>
    <xf numFmtId="0" fontId="62" fillId="8" borderId="0" xfId="11" applyFont="1" applyFill="1" applyAlignment="1">
      <alignment horizontal="center" vertical="center" wrapText="1"/>
    </xf>
    <xf numFmtId="0" fontId="149" fillId="0" borderId="0" xfId="0" applyFont="1" applyAlignment="1">
      <alignment horizontal="center"/>
    </xf>
  </cellXfs>
  <cellStyles count="87">
    <cellStyle name="1" xfId="2" xr:uid="{00000000-0005-0000-0000-000000000000}"/>
    <cellStyle name="AeE­ [0]_INQUIRY ¿µ¾÷AßAø " xfId="5" xr:uid="{00000000-0005-0000-0000-000001000000}"/>
    <cellStyle name="AeE­_INQUIRY ¿µ¾÷AßAø " xfId="6" xr:uid="{00000000-0005-0000-0000-000002000000}"/>
    <cellStyle name="AÞ¸¶ [0]_INQUIRY ¿?¾÷AßAø " xfId="4" xr:uid="{00000000-0005-0000-0000-000003000000}"/>
    <cellStyle name="AÞ¸¶_INQUIRY ¿?¾÷AßAø " xfId="3" xr:uid="{00000000-0005-0000-0000-000004000000}"/>
    <cellStyle name="C?AØ_¿?¾÷CoE² " xfId="7" xr:uid="{00000000-0005-0000-0000-000005000000}"/>
    <cellStyle name="C￥AØ_¿μ¾÷CoE² " xfId="8" xr:uid="{00000000-0005-0000-0000-000006000000}"/>
    <cellStyle name="Comma" xfId="1" builtinId="3"/>
    <cellStyle name="Comma 10" xfId="42" xr:uid="{00000000-0005-0000-0000-000008000000}"/>
    <cellStyle name="Comma 10 2" xfId="45" xr:uid="{00000000-0005-0000-0000-000009000000}"/>
    <cellStyle name="Comma 10 2 2 2" xfId="52" xr:uid="{00000000-0005-0000-0000-00000A000000}"/>
    <cellStyle name="Comma 2" xfId="12" xr:uid="{00000000-0005-0000-0000-00000B000000}"/>
    <cellStyle name="Comma 2 10 2 2" xfId="49" xr:uid="{00000000-0005-0000-0000-00000C000000}"/>
    <cellStyle name="Comma 2 2" xfId="46" xr:uid="{00000000-0005-0000-0000-00000D000000}"/>
    <cellStyle name="Comma 2 4 2 2" xfId="53" xr:uid="{00000000-0005-0000-0000-00000E000000}"/>
    <cellStyle name="Comma 23 2" xfId="60" xr:uid="{00000000-0005-0000-0000-00000F000000}"/>
    <cellStyle name="Comma 3" xfId="71" xr:uid="{00000000-0005-0000-0000-000010000000}"/>
    <cellStyle name="Comma 4" xfId="76" xr:uid="{00000000-0005-0000-0000-000011000000}"/>
    <cellStyle name="Comma 4 2" xfId="80" xr:uid="{00000000-0005-0000-0000-000012000000}"/>
    <cellStyle name="Comma 4 2 2" xfId="85" xr:uid="{00000000-0005-0000-0000-000013000000}"/>
    <cellStyle name="Comma 5" xfId="47" xr:uid="{00000000-0005-0000-0000-000014000000}"/>
    <cellStyle name="Comma 5 2" xfId="50" xr:uid="{00000000-0005-0000-0000-000015000000}"/>
    <cellStyle name="Currency 2" xfId="32" xr:uid="{00000000-0005-0000-0000-000016000000}"/>
    <cellStyle name="Normal" xfId="0" builtinId="0"/>
    <cellStyle name="Normal - Style1" xfId="14" xr:uid="{00000000-0005-0000-0000-000018000000}"/>
    <cellStyle name="Normal - Style1 2 2 2 2" xfId="51" xr:uid="{00000000-0005-0000-0000-000019000000}"/>
    <cellStyle name="Normal 101" xfId="33" xr:uid="{00000000-0005-0000-0000-00001A000000}"/>
    <cellStyle name="Normal 102" xfId="31" xr:uid="{00000000-0005-0000-0000-00001B000000}"/>
    <cellStyle name="Normal 11" xfId="15" xr:uid="{00000000-0005-0000-0000-00001C000000}"/>
    <cellStyle name="Normal 11 2" xfId="56" xr:uid="{00000000-0005-0000-0000-00001D000000}"/>
    <cellStyle name="Normal 11 2 2" xfId="62" xr:uid="{00000000-0005-0000-0000-00001E000000}"/>
    <cellStyle name="Normal 11 2 2 2" xfId="65" xr:uid="{00000000-0005-0000-0000-00001F000000}"/>
    <cellStyle name="Normal 11 2 2 2 2" xfId="67" xr:uid="{00000000-0005-0000-0000-000020000000}"/>
    <cellStyle name="Normal 11 2 2 2 3" xfId="78" xr:uid="{00000000-0005-0000-0000-000021000000}"/>
    <cellStyle name="Normal 11 2 2 2 3 2" xfId="81" xr:uid="{00000000-0005-0000-0000-000022000000}"/>
    <cellStyle name="Normal 12" xfId="22" xr:uid="{00000000-0005-0000-0000-000023000000}"/>
    <cellStyle name="Normal 13" xfId="27" xr:uid="{00000000-0005-0000-0000-000024000000}"/>
    <cellStyle name="Normal 14" xfId="13" xr:uid="{00000000-0005-0000-0000-000025000000}"/>
    <cellStyle name="Normal 15" xfId="24" xr:uid="{00000000-0005-0000-0000-000026000000}"/>
    <cellStyle name="Normal 17" xfId="25" xr:uid="{00000000-0005-0000-0000-000027000000}"/>
    <cellStyle name="Normal 18" xfId="36" xr:uid="{00000000-0005-0000-0000-000028000000}"/>
    <cellStyle name="Normal 19" xfId="37" xr:uid="{00000000-0005-0000-0000-000029000000}"/>
    <cellStyle name="Normal 2" xfId="11" xr:uid="{00000000-0005-0000-0000-00002A000000}"/>
    <cellStyle name="Normal 2 10" xfId="48" xr:uid="{00000000-0005-0000-0000-00002B000000}"/>
    <cellStyle name="Normal 2 10 2 2" xfId="69" xr:uid="{00000000-0005-0000-0000-00002C000000}"/>
    <cellStyle name="Normal 2 2 2 2" xfId="35" xr:uid="{00000000-0005-0000-0000-00002D000000}"/>
    <cellStyle name="Normal 20" xfId="38" xr:uid="{00000000-0005-0000-0000-00002E000000}"/>
    <cellStyle name="Normal 23" xfId="17" xr:uid="{00000000-0005-0000-0000-00002F000000}"/>
    <cellStyle name="Normal 24" xfId="18" xr:uid="{00000000-0005-0000-0000-000030000000}"/>
    <cellStyle name="Normal 25" xfId="28" xr:uid="{00000000-0005-0000-0000-000031000000}"/>
    <cellStyle name="Normal 26" xfId="16" xr:uid="{00000000-0005-0000-0000-000032000000}"/>
    <cellStyle name="Normal 27" xfId="29" xr:uid="{00000000-0005-0000-0000-000033000000}"/>
    <cellStyle name="Normal 28" xfId="21" xr:uid="{00000000-0005-0000-0000-000034000000}"/>
    <cellStyle name="Normal 29" xfId="30" xr:uid="{00000000-0005-0000-0000-000035000000}"/>
    <cellStyle name="Normal 3" xfId="23" xr:uid="{00000000-0005-0000-0000-000036000000}"/>
    <cellStyle name="Normal 3 2" xfId="39" xr:uid="{00000000-0005-0000-0000-000037000000}"/>
    <cellStyle name="Normal 3 2 2" xfId="61" xr:uid="{00000000-0005-0000-0000-000038000000}"/>
    <cellStyle name="Normal 3 3" xfId="77" xr:uid="{00000000-0005-0000-0000-000039000000}"/>
    <cellStyle name="Normal 3 3 2" xfId="55" xr:uid="{00000000-0005-0000-0000-00003A000000}"/>
    <cellStyle name="Normal 30" xfId="19" xr:uid="{00000000-0005-0000-0000-00003B000000}"/>
    <cellStyle name="Normal 31" xfId="20" xr:uid="{00000000-0005-0000-0000-00003C000000}"/>
    <cellStyle name="Normal 32" xfId="26" xr:uid="{00000000-0005-0000-0000-00003D000000}"/>
    <cellStyle name="Normal 33" xfId="34" xr:uid="{00000000-0005-0000-0000-00003E000000}"/>
    <cellStyle name="Normal 4" xfId="40" xr:uid="{00000000-0005-0000-0000-00003F000000}"/>
    <cellStyle name="Normal 4 2" xfId="41" xr:uid="{00000000-0005-0000-0000-000040000000}"/>
    <cellStyle name="Normal 4 2 2" xfId="43" xr:uid="{00000000-0005-0000-0000-000041000000}"/>
    <cellStyle name="Normal 4 2 2 2" xfId="44" xr:uid="{00000000-0005-0000-0000-000042000000}"/>
    <cellStyle name="Normal 4 3" xfId="54" xr:uid="{00000000-0005-0000-0000-000043000000}"/>
    <cellStyle name="Normal 4 4" xfId="58" xr:uid="{00000000-0005-0000-0000-000044000000}"/>
    <cellStyle name="Normal 4 4 2" xfId="74" xr:uid="{00000000-0005-0000-0000-000045000000}"/>
    <cellStyle name="Normal 4 4 2 2" xfId="79" xr:uid="{00000000-0005-0000-0000-000046000000}"/>
    <cellStyle name="Normal 4 4 2 2 2" xfId="84" xr:uid="{00000000-0005-0000-0000-000047000000}"/>
    <cellStyle name="Normal 4 4 2 3" xfId="83" xr:uid="{00000000-0005-0000-0000-000048000000}"/>
    <cellStyle name="Normal 5" xfId="57" xr:uid="{00000000-0005-0000-0000-000049000000}"/>
    <cellStyle name="Normal 5 2" xfId="73" xr:uid="{00000000-0005-0000-0000-00004A000000}"/>
    <cellStyle name="Normal 5 2 2" xfId="82" xr:uid="{00000000-0005-0000-0000-00004B000000}"/>
    <cellStyle name="Normal 5 2 2 2" xfId="59" xr:uid="{00000000-0005-0000-0000-00004C000000}"/>
    <cellStyle name="Normal 6" xfId="64" xr:uid="{00000000-0005-0000-0000-00004D000000}"/>
    <cellStyle name="Normal 6 2" xfId="66" xr:uid="{00000000-0005-0000-0000-00004E000000}"/>
    <cellStyle name="Normal 6 2 2" xfId="75" xr:uid="{00000000-0005-0000-0000-00004F000000}"/>
    <cellStyle name="Normal 6 2 2 2" xfId="86" xr:uid="{00000000-0005-0000-0000-000050000000}"/>
    <cellStyle name="Normal 7" xfId="63" xr:uid="{00000000-0005-0000-0000-000051000000}"/>
    <cellStyle name="Normal 8" xfId="68" xr:uid="{00000000-0005-0000-0000-000052000000}"/>
    <cellStyle name="Normal_BIEU-CC1" xfId="70" xr:uid="{00000000-0005-0000-0000-000053000000}"/>
    <cellStyle name="Normal_copy" xfId="72" xr:uid="{00000000-0005-0000-0000-000054000000}"/>
    <cellStyle name="콤마 [0]_ 비목별 월별기술 " xfId="9" xr:uid="{00000000-0005-0000-0000-000055000000}"/>
    <cellStyle name="콤마_ 비목별 월별기술 " xfId="10" xr:uid="{00000000-0005-0000-0000-000056000000}"/>
  </cellStyles>
  <dxfs count="0"/>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4.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84" Type="http://schemas.openxmlformats.org/officeDocument/2006/relationships/externalLink" Target="externalLinks/externalLink41.xml"/><Relationship Id="rId89" Type="http://schemas.openxmlformats.org/officeDocument/2006/relationships/externalLink" Target="externalLinks/externalLink46.xml"/><Relationship Id="rId112" Type="http://schemas.openxmlformats.org/officeDocument/2006/relationships/externalLink" Target="externalLinks/externalLink69.xml"/><Relationship Id="rId16" Type="http://schemas.openxmlformats.org/officeDocument/2006/relationships/worksheet" Target="worksheets/sheet16.xml"/><Relationship Id="rId107" Type="http://schemas.openxmlformats.org/officeDocument/2006/relationships/externalLink" Target="externalLinks/externalLink6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66" Type="http://schemas.openxmlformats.org/officeDocument/2006/relationships/externalLink" Target="externalLinks/externalLink23.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87" Type="http://schemas.openxmlformats.org/officeDocument/2006/relationships/externalLink" Target="externalLinks/externalLink44.xml"/><Relationship Id="rId102" Type="http://schemas.openxmlformats.org/officeDocument/2006/relationships/externalLink" Target="externalLinks/externalLink59.xml"/><Relationship Id="rId110" Type="http://schemas.openxmlformats.org/officeDocument/2006/relationships/externalLink" Target="externalLinks/externalLink67.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105" Type="http://schemas.openxmlformats.org/officeDocument/2006/relationships/externalLink" Target="externalLinks/externalLink62.xml"/><Relationship Id="rId113" Type="http://schemas.openxmlformats.org/officeDocument/2006/relationships/externalLink" Target="externalLinks/externalLink70.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externalLink" Target="externalLinks/externalLink24.xml"/><Relationship Id="rId103" Type="http://schemas.openxmlformats.org/officeDocument/2006/relationships/externalLink" Target="externalLinks/externalLink60.xml"/><Relationship Id="rId108" Type="http://schemas.openxmlformats.org/officeDocument/2006/relationships/externalLink" Target="externalLinks/externalLink65.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11"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6" Type="http://schemas.openxmlformats.org/officeDocument/2006/relationships/externalLink" Target="externalLinks/externalLink63.xml"/><Relationship Id="rId114" Type="http://schemas.openxmlformats.org/officeDocument/2006/relationships/externalLink" Target="externalLinks/externalLink7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externalLink" Target="externalLinks/externalLink5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6.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xdr:col>
      <xdr:colOff>1181100</xdr:colOff>
      <xdr:row>58</xdr:row>
      <xdr:rowOff>0</xdr:rowOff>
    </xdr:from>
    <xdr:to>
      <xdr:col>1</xdr:col>
      <xdr:colOff>1473200</xdr:colOff>
      <xdr:row>58</xdr:row>
      <xdr:rowOff>0</xdr:rowOff>
    </xdr:to>
    <xdr:sp macro="" textlink="">
      <xdr:nvSpPr>
        <xdr:cNvPr id="2" name="Text Box 1">
          <a:extLst>
            <a:ext uri="{FF2B5EF4-FFF2-40B4-BE49-F238E27FC236}">
              <a16:creationId xmlns:a16="http://schemas.microsoft.com/office/drawing/2014/main" id="{0A09722D-E103-4DE0-A915-7FB4B44AC071}"/>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 name="Text Box 89">
          <a:extLst>
            <a:ext uri="{FF2B5EF4-FFF2-40B4-BE49-F238E27FC236}">
              <a16:creationId xmlns:a16="http://schemas.microsoft.com/office/drawing/2014/main" id="{B6E888DD-5773-43FD-B9DC-4B88A4EB31F6}"/>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 name="Text Box 90">
          <a:extLst>
            <a:ext uri="{FF2B5EF4-FFF2-40B4-BE49-F238E27FC236}">
              <a16:creationId xmlns:a16="http://schemas.microsoft.com/office/drawing/2014/main" id="{F714C188-6991-4D9C-A577-3D0597E42AF9}"/>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 name="Text Box 91">
          <a:extLst>
            <a:ext uri="{FF2B5EF4-FFF2-40B4-BE49-F238E27FC236}">
              <a16:creationId xmlns:a16="http://schemas.microsoft.com/office/drawing/2014/main" id="{B655ACB0-34F3-408D-8C0B-CEBFF01DAF3B}"/>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 name="Text Box 92">
          <a:extLst>
            <a:ext uri="{FF2B5EF4-FFF2-40B4-BE49-F238E27FC236}">
              <a16:creationId xmlns:a16="http://schemas.microsoft.com/office/drawing/2014/main" id="{82683B60-F6D6-4267-9C80-28D914609EDD}"/>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7" name="Text Box 93">
          <a:extLst>
            <a:ext uri="{FF2B5EF4-FFF2-40B4-BE49-F238E27FC236}">
              <a16:creationId xmlns:a16="http://schemas.microsoft.com/office/drawing/2014/main" id="{3167B020-99F0-41F0-BD77-6152D0912D89}"/>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8" name="Text Box 94">
          <a:extLst>
            <a:ext uri="{FF2B5EF4-FFF2-40B4-BE49-F238E27FC236}">
              <a16:creationId xmlns:a16="http://schemas.microsoft.com/office/drawing/2014/main" id="{B754AD7B-2FB3-4C39-89AB-45C23365E618}"/>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9" name="Text Box 95">
          <a:extLst>
            <a:ext uri="{FF2B5EF4-FFF2-40B4-BE49-F238E27FC236}">
              <a16:creationId xmlns:a16="http://schemas.microsoft.com/office/drawing/2014/main" id="{00CBB767-54CE-406B-AEFF-150DBEA16A7F}"/>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0" name="Text Box 96">
          <a:extLst>
            <a:ext uri="{FF2B5EF4-FFF2-40B4-BE49-F238E27FC236}">
              <a16:creationId xmlns:a16="http://schemas.microsoft.com/office/drawing/2014/main" id="{5EF2CC0E-563E-417D-B471-454F7BE94346}"/>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1" name="Text Box 97">
          <a:extLst>
            <a:ext uri="{FF2B5EF4-FFF2-40B4-BE49-F238E27FC236}">
              <a16:creationId xmlns:a16="http://schemas.microsoft.com/office/drawing/2014/main" id="{5BEA1115-4E74-45D0-9B3A-F6991D21A958}"/>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2" name="Text Box 98">
          <a:extLst>
            <a:ext uri="{FF2B5EF4-FFF2-40B4-BE49-F238E27FC236}">
              <a16:creationId xmlns:a16="http://schemas.microsoft.com/office/drawing/2014/main" id="{C999365D-65AB-42CE-BBAB-4FCACA2FB6A5}"/>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3" name="Text Box 99">
          <a:extLst>
            <a:ext uri="{FF2B5EF4-FFF2-40B4-BE49-F238E27FC236}">
              <a16:creationId xmlns:a16="http://schemas.microsoft.com/office/drawing/2014/main" id="{E1BDAEDD-F31F-4D1C-86B5-C8882C6A1CAE}"/>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4" name="Text Box 100">
          <a:extLst>
            <a:ext uri="{FF2B5EF4-FFF2-40B4-BE49-F238E27FC236}">
              <a16:creationId xmlns:a16="http://schemas.microsoft.com/office/drawing/2014/main" id="{B8D33CEB-7FB6-4961-8379-82C1138BC1BA}"/>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5" name="Text Box 101">
          <a:extLst>
            <a:ext uri="{FF2B5EF4-FFF2-40B4-BE49-F238E27FC236}">
              <a16:creationId xmlns:a16="http://schemas.microsoft.com/office/drawing/2014/main" id="{00B2E692-044D-485B-B9BE-41DC0E661345}"/>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6" name="Text Box 102">
          <a:extLst>
            <a:ext uri="{FF2B5EF4-FFF2-40B4-BE49-F238E27FC236}">
              <a16:creationId xmlns:a16="http://schemas.microsoft.com/office/drawing/2014/main" id="{AF473044-7D47-476F-8FED-3C046108F6DF}"/>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7" name="Text Box 103">
          <a:extLst>
            <a:ext uri="{FF2B5EF4-FFF2-40B4-BE49-F238E27FC236}">
              <a16:creationId xmlns:a16="http://schemas.microsoft.com/office/drawing/2014/main" id="{AE53C619-BBA4-44D2-9325-B41E7A393623}"/>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8" name="Text Box 104">
          <a:extLst>
            <a:ext uri="{FF2B5EF4-FFF2-40B4-BE49-F238E27FC236}">
              <a16:creationId xmlns:a16="http://schemas.microsoft.com/office/drawing/2014/main" id="{F84DD897-138C-4400-8F03-595264678005}"/>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19" name="Text Box 105">
          <a:extLst>
            <a:ext uri="{FF2B5EF4-FFF2-40B4-BE49-F238E27FC236}">
              <a16:creationId xmlns:a16="http://schemas.microsoft.com/office/drawing/2014/main" id="{82DDABCE-7D9D-44DC-8A37-22D54AEE1D89}"/>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0" name="Text Box 106">
          <a:extLst>
            <a:ext uri="{FF2B5EF4-FFF2-40B4-BE49-F238E27FC236}">
              <a16:creationId xmlns:a16="http://schemas.microsoft.com/office/drawing/2014/main" id="{3CA6D7F1-C816-40C0-83B2-DBC2BDA33394}"/>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1" name="Text Box 107">
          <a:extLst>
            <a:ext uri="{FF2B5EF4-FFF2-40B4-BE49-F238E27FC236}">
              <a16:creationId xmlns:a16="http://schemas.microsoft.com/office/drawing/2014/main" id="{6A3D7412-C1DB-4EA8-A50D-B9DC59D5797C}"/>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2" name="Text Box 108">
          <a:extLst>
            <a:ext uri="{FF2B5EF4-FFF2-40B4-BE49-F238E27FC236}">
              <a16:creationId xmlns:a16="http://schemas.microsoft.com/office/drawing/2014/main" id="{85702F7B-BE32-48B1-9107-783990412693}"/>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3" name="Text Box 109">
          <a:extLst>
            <a:ext uri="{FF2B5EF4-FFF2-40B4-BE49-F238E27FC236}">
              <a16:creationId xmlns:a16="http://schemas.microsoft.com/office/drawing/2014/main" id="{5CFC819D-0EA1-4047-9C37-5EA8D0707C5B}"/>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4" name="Text Box 110">
          <a:extLst>
            <a:ext uri="{FF2B5EF4-FFF2-40B4-BE49-F238E27FC236}">
              <a16:creationId xmlns:a16="http://schemas.microsoft.com/office/drawing/2014/main" id="{39B23F7E-98D0-448B-A98E-65DA3F1EB71A}"/>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5" name="Text Box 111">
          <a:extLst>
            <a:ext uri="{FF2B5EF4-FFF2-40B4-BE49-F238E27FC236}">
              <a16:creationId xmlns:a16="http://schemas.microsoft.com/office/drawing/2014/main" id="{C4B813A6-42B0-48E8-B4EE-5AFFA4483B04}"/>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6" name="Text Box 1">
          <a:extLst>
            <a:ext uri="{FF2B5EF4-FFF2-40B4-BE49-F238E27FC236}">
              <a16:creationId xmlns:a16="http://schemas.microsoft.com/office/drawing/2014/main" id="{42FF4172-61C5-40BA-A372-A1324C09341E}"/>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7" name="Text Box 89">
          <a:extLst>
            <a:ext uri="{FF2B5EF4-FFF2-40B4-BE49-F238E27FC236}">
              <a16:creationId xmlns:a16="http://schemas.microsoft.com/office/drawing/2014/main" id="{F44E4C47-648B-4E54-A1B6-97410F77D2C6}"/>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8" name="Text Box 90">
          <a:extLst>
            <a:ext uri="{FF2B5EF4-FFF2-40B4-BE49-F238E27FC236}">
              <a16:creationId xmlns:a16="http://schemas.microsoft.com/office/drawing/2014/main" id="{579BF094-9223-4FD7-90CD-75DC9941CC24}"/>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29" name="Text Box 91">
          <a:extLst>
            <a:ext uri="{FF2B5EF4-FFF2-40B4-BE49-F238E27FC236}">
              <a16:creationId xmlns:a16="http://schemas.microsoft.com/office/drawing/2014/main" id="{239A3880-7D00-400B-B6D7-2C7F715CE1BC}"/>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0" name="Text Box 92">
          <a:extLst>
            <a:ext uri="{FF2B5EF4-FFF2-40B4-BE49-F238E27FC236}">
              <a16:creationId xmlns:a16="http://schemas.microsoft.com/office/drawing/2014/main" id="{3EFCE404-BA5D-4224-9588-95F7E6439FCB}"/>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1" name="Text Box 93">
          <a:extLst>
            <a:ext uri="{FF2B5EF4-FFF2-40B4-BE49-F238E27FC236}">
              <a16:creationId xmlns:a16="http://schemas.microsoft.com/office/drawing/2014/main" id="{1564DADB-FD28-48FB-A684-78BFEA4F7092}"/>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2" name="Text Box 94">
          <a:extLst>
            <a:ext uri="{FF2B5EF4-FFF2-40B4-BE49-F238E27FC236}">
              <a16:creationId xmlns:a16="http://schemas.microsoft.com/office/drawing/2014/main" id="{EE131C11-42E8-45CF-A5E7-67F4EB3F5FA0}"/>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3" name="Text Box 95">
          <a:extLst>
            <a:ext uri="{FF2B5EF4-FFF2-40B4-BE49-F238E27FC236}">
              <a16:creationId xmlns:a16="http://schemas.microsoft.com/office/drawing/2014/main" id="{85543FF3-39F0-4851-A50C-E7BEE1115DDD}"/>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4" name="Text Box 96">
          <a:extLst>
            <a:ext uri="{FF2B5EF4-FFF2-40B4-BE49-F238E27FC236}">
              <a16:creationId xmlns:a16="http://schemas.microsoft.com/office/drawing/2014/main" id="{D073F92C-863D-48AE-AACB-522665FC6B99}"/>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5" name="Text Box 97">
          <a:extLst>
            <a:ext uri="{FF2B5EF4-FFF2-40B4-BE49-F238E27FC236}">
              <a16:creationId xmlns:a16="http://schemas.microsoft.com/office/drawing/2014/main" id="{26643F4D-D00D-4C1E-BB5A-289CF97ED7FF}"/>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6" name="Text Box 98">
          <a:extLst>
            <a:ext uri="{FF2B5EF4-FFF2-40B4-BE49-F238E27FC236}">
              <a16:creationId xmlns:a16="http://schemas.microsoft.com/office/drawing/2014/main" id="{AF394AC2-FF6E-49BF-B0FE-FEE65315B102}"/>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7" name="Text Box 99">
          <a:extLst>
            <a:ext uri="{FF2B5EF4-FFF2-40B4-BE49-F238E27FC236}">
              <a16:creationId xmlns:a16="http://schemas.microsoft.com/office/drawing/2014/main" id="{C2AC7343-5619-4C80-A3B0-8653A36297E6}"/>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8" name="Text Box 100">
          <a:extLst>
            <a:ext uri="{FF2B5EF4-FFF2-40B4-BE49-F238E27FC236}">
              <a16:creationId xmlns:a16="http://schemas.microsoft.com/office/drawing/2014/main" id="{747C03C8-B706-4FF9-BBD2-4E84FF4206D6}"/>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39" name="Text Box 101">
          <a:extLst>
            <a:ext uri="{FF2B5EF4-FFF2-40B4-BE49-F238E27FC236}">
              <a16:creationId xmlns:a16="http://schemas.microsoft.com/office/drawing/2014/main" id="{DEFED515-D97A-49C6-8903-626D47ABAFFC}"/>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0" name="Text Box 102">
          <a:extLst>
            <a:ext uri="{FF2B5EF4-FFF2-40B4-BE49-F238E27FC236}">
              <a16:creationId xmlns:a16="http://schemas.microsoft.com/office/drawing/2014/main" id="{A097B8C3-117F-4463-B71E-12ADCAE2C186}"/>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1" name="Text Box 103">
          <a:extLst>
            <a:ext uri="{FF2B5EF4-FFF2-40B4-BE49-F238E27FC236}">
              <a16:creationId xmlns:a16="http://schemas.microsoft.com/office/drawing/2014/main" id="{6BBEBB5A-529A-4731-9A42-19597EC13C0B}"/>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2" name="Text Box 104">
          <a:extLst>
            <a:ext uri="{FF2B5EF4-FFF2-40B4-BE49-F238E27FC236}">
              <a16:creationId xmlns:a16="http://schemas.microsoft.com/office/drawing/2014/main" id="{5F19FAA5-902E-4DE2-B921-7ABFAD23C131}"/>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3" name="Text Box 105">
          <a:extLst>
            <a:ext uri="{FF2B5EF4-FFF2-40B4-BE49-F238E27FC236}">
              <a16:creationId xmlns:a16="http://schemas.microsoft.com/office/drawing/2014/main" id="{56F2A439-C9CA-4805-8D4F-644A250D69C6}"/>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4" name="Text Box 106">
          <a:extLst>
            <a:ext uri="{FF2B5EF4-FFF2-40B4-BE49-F238E27FC236}">
              <a16:creationId xmlns:a16="http://schemas.microsoft.com/office/drawing/2014/main" id="{7B4CFA37-BD7D-41AC-8197-D906514D8769}"/>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5" name="Text Box 107">
          <a:extLst>
            <a:ext uri="{FF2B5EF4-FFF2-40B4-BE49-F238E27FC236}">
              <a16:creationId xmlns:a16="http://schemas.microsoft.com/office/drawing/2014/main" id="{0A4E4D41-223B-4134-972B-97E5FE9A8780}"/>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6" name="Text Box 108">
          <a:extLst>
            <a:ext uri="{FF2B5EF4-FFF2-40B4-BE49-F238E27FC236}">
              <a16:creationId xmlns:a16="http://schemas.microsoft.com/office/drawing/2014/main" id="{CE86CD8E-FCD9-4639-881B-051A76B15EF8}"/>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7" name="Text Box 109">
          <a:extLst>
            <a:ext uri="{FF2B5EF4-FFF2-40B4-BE49-F238E27FC236}">
              <a16:creationId xmlns:a16="http://schemas.microsoft.com/office/drawing/2014/main" id="{97B3A86E-6EFE-42E3-B835-026BF5D1DAEC}"/>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8" name="Text Box 110">
          <a:extLst>
            <a:ext uri="{FF2B5EF4-FFF2-40B4-BE49-F238E27FC236}">
              <a16:creationId xmlns:a16="http://schemas.microsoft.com/office/drawing/2014/main" id="{9B5B473D-5BA8-40F6-8276-BAC17BFF86D1}"/>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49" name="Text Box 111">
          <a:extLst>
            <a:ext uri="{FF2B5EF4-FFF2-40B4-BE49-F238E27FC236}">
              <a16:creationId xmlns:a16="http://schemas.microsoft.com/office/drawing/2014/main" id="{BD4DF113-3967-42F7-9718-AE745A3CA7CA}"/>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0" name="Text Box 1">
          <a:extLst>
            <a:ext uri="{FF2B5EF4-FFF2-40B4-BE49-F238E27FC236}">
              <a16:creationId xmlns:a16="http://schemas.microsoft.com/office/drawing/2014/main" id="{0DC02B6A-E336-4167-B0ED-B311A106D7A4}"/>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1" name="Text Box 89">
          <a:extLst>
            <a:ext uri="{FF2B5EF4-FFF2-40B4-BE49-F238E27FC236}">
              <a16:creationId xmlns:a16="http://schemas.microsoft.com/office/drawing/2014/main" id="{7F63B87C-DD1B-4D18-A06E-0088A81968E4}"/>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2" name="Text Box 90">
          <a:extLst>
            <a:ext uri="{FF2B5EF4-FFF2-40B4-BE49-F238E27FC236}">
              <a16:creationId xmlns:a16="http://schemas.microsoft.com/office/drawing/2014/main" id="{1348B04C-E2CA-4ABB-B5BE-367033C4186E}"/>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3" name="Text Box 91">
          <a:extLst>
            <a:ext uri="{FF2B5EF4-FFF2-40B4-BE49-F238E27FC236}">
              <a16:creationId xmlns:a16="http://schemas.microsoft.com/office/drawing/2014/main" id="{7480AF47-9C1A-49D7-8B54-7AB785463B5E}"/>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4" name="Text Box 92">
          <a:extLst>
            <a:ext uri="{FF2B5EF4-FFF2-40B4-BE49-F238E27FC236}">
              <a16:creationId xmlns:a16="http://schemas.microsoft.com/office/drawing/2014/main" id="{233EC1A8-4C27-4376-9101-66FD75774F09}"/>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5" name="Text Box 93">
          <a:extLst>
            <a:ext uri="{FF2B5EF4-FFF2-40B4-BE49-F238E27FC236}">
              <a16:creationId xmlns:a16="http://schemas.microsoft.com/office/drawing/2014/main" id="{8BF7904B-8BC3-4339-B368-C0B55451E650}"/>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6" name="Text Box 94">
          <a:extLst>
            <a:ext uri="{FF2B5EF4-FFF2-40B4-BE49-F238E27FC236}">
              <a16:creationId xmlns:a16="http://schemas.microsoft.com/office/drawing/2014/main" id="{5EB0C48C-848F-4930-A3C9-DBE0C00B8FA5}"/>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7" name="Text Box 95">
          <a:extLst>
            <a:ext uri="{FF2B5EF4-FFF2-40B4-BE49-F238E27FC236}">
              <a16:creationId xmlns:a16="http://schemas.microsoft.com/office/drawing/2014/main" id="{DB9F5F0A-0423-4B29-96DC-BC7ECDDE9721}"/>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8" name="Text Box 96">
          <a:extLst>
            <a:ext uri="{FF2B5EF4-FFF2-40B4-BE49-F238E27FC236}">
              <a16:creationId xmlns:a16="http://schemas.microsoft.com/office/drawing/2014/main" id="{1B0068A6-04BB-4973-A3C3-B971852AF651}"/>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59" name="Text Box 97">
          <a:extLst>
            <a:ext uri="{FF2B5EF4-FFF2-40B4-BE49-F238E27FC236}">
              <a16:creationId xmlns:a16="http://schemas.microsoft.com/office/drawing/2014/main" id="{B6768EF1-5992-4E17-A2C2-E4A4E17542DC}"/>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0" name="Text Box 98">
          <a:extLst>
            <a:ext uri="{FF2B5EF4-FFF2-40B4-BE49-F238E27FC236}">
              <a16:creationId xmlns:a16="http://schemas.microsoft.com/office/drawing/2014/main" id="{2C818D17-A33E-41BE-A250-437F7EDF0E5A}"/>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1" name="Text Box 99">
          <a:extLst>
            <a:ext uri="{FF2B5EF4-FFF2-40B4-BE49-F238E27FC236}">
              <a16:creationId xmlns:a16="http://schemas.microsoft.com/office/drawing/2014/main" id="{304B57B8-6FFC-44B6-82AA-540461213CB3}"/>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2" name="Text Box 100">
          <a:extLst>
            <a:ext uri="{FF2B5EF4-FFF2-40B4-BE49-F238E27FC236}">
              <a16:creationId xmlns:a16="http://schemas.microsoft.com/office/drawing/2014/main" id="{340E3460-402A-490B-9149-1FD06EC3A53D}"/>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3" name="Text Box 101">
          <a:extLst>
            <a:ext uri="{FF2B5EF4-FFF2-40B4-BE49-F238E27FC236}">
              <a16:creationId xmlns:a16="http://schemas.microsoft.com/office/drawing/2014/main" id="{7C61001C-72AF-446B-99D3-38B4D5F6014D}"/>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4" name="Text Box 102">
          <a:extLst>
            <a:ext uri="{FF2B5EF4-FFF2-40B4-BE49-F238E27FC236}">
              <a16:creationId xmlns:a16="http://schemas.microsoft.com/office/drawing/2014/main" id="{F013990A-EC24-4FA3-AF57-5CC8090EED3D}"/>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5" name="Text Box 103">
          <a:extLst>
            <a:ext uri="{FF2B5EF4-FFF2-40B4-BE49-F238E27FC236}">
              <a16:creationId xmlns:a16="http://schemas.microsoft.com/office/drawing/2014/main" id="{35DD2FA1-1786-4E23-95D4-129C7BDE3187}"/>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6" name="Text Box 104">
          <a:extLst>
            <a:ext uri="{FF2B5EF4-FFF2-40B4-BE49-F238E27FC236}">
              <a16:creationId xmlns:a16="http://schemas.microsoft.com/office/drawing/2014/main" id="{BD75B29E-E131-4C32-8002-872F333D0803}"/>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7" name="Text Box 105">
          <a:extLst>
            <a:ext uri="{FF2B5EF4-FFF2-40B4-BE49-F238E27FC236}">
              <a16:creationId xmlns:a16="http://schemas.microsoft.com/office/drawing/2014/main" id="{A6745A20-CD61-4E66-A0E8-72796DB85881}"/>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8" name="Text Box 106">
          <a:extLst>
            <a:ext uri="{FF2B5EF4-FFF2-40B4-BE49-F238E27FC236}">
              <a16:creationId xmlns:a16="http://schemas.microsoft.com/office/drawing/2014/main" id="{93FA56AB-042B-42D5-861C-FF14011FD282}"/>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69" name="Text Box 107">
          <a:extLst>
            <a:ext uri="{FF2B5EF4-FFF2-40B4-BE49-F238E27FC236}">
              <a16:creationId xmlns:a16="http://schemas.microsoft.com/office/drawing/2014/main" id="{BD41930F-8BD2-421A-8948-575EC047923B}"/>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70" name="Text Box 108">
          <a:extLst>
            <a:ext uri="{FF2B5EF4-FFF2-40B4-BE49-F238E27FC236}">
              <a16:creationId xmlns:a16="http://schemas.microsoft.com/office/drawing/2014/main" id="{6392FBC0-968B-44AF-8637-45BC54B406FC}"/>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71" name="Text Box 109">
          <a:extLst>
            <a:ext uri="{FF2B5EF4-FFF2-40B4-BE49-F238E27FC236}">
              <a16:creationId xmlns:a16="http://schemas.microsoft.com/office/drawing/2014/main" id="{B88303B9-2BF3-4304-84B0-EE863B5120F4}"/>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72" name="Text Box 110">
          <a:extLst>
            <a:ext uri="{FF2B5EF4-FFF2-40B4-BE49-F238E27FC236}">
              <a16:creationId xmlns:a16="http://schemas.microsoft.com/office/drawing/2014/main" id="{A4647368-98BC-47DD-B7EB-77D7BBC036CB}"/>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xdr:from>
      <xdr:col>1</xdr:col>
      <xdr:colOff>1181100</xdr:colOff>
      <xdr:row>58</xdr:row>
      <xdr:rowOff>0</xdr:rowOff>
    </xdr:from>
    <xdr:to>
      <xdr:col>1</xdr:col>
      <xdr:colOff>1473200</xdr:colOff>
      <xdr:row>58</xdr:row>
      <xdr:rowOff>0</xdr:rowOff>
    </xdr:to>
    <xdr:sp macro="" textlink="">
      <xdr:nvSpPr>
        <xdr:cNvPr id="73" name="Text Box 111">
          <a:extLst>
            <a:ext uri="{FF2B5EF4-FFF2-40B4-BE49-F238E27FC236}">
              <a16:creationId xmlns:a16="http://schemas.microsoft.com/office/drawing/2014/main" id="{AAB7D94E-309A-461A-B51B-6ECCA5B2EB11}"/>
            </a:ext>
          </a:extLst>
        </xdr:cNvPr>
        <xdr:cNvSpPr txBox="1">
          <a:spLocks noChangeArrowheads="1"/>
        </xdr:cNvSpPr>
      </xdr:nvSpPr>
      <xdr:spPr bwMode="auto">
        <a:xfrm>
          <a:off x="1600200" y="11079480"/>
          <a:ext cx="292100" cy="0"/>
        </a:xfrm>
        <a:prstGeom prst="rect">
          <a:avLst/>
        </a:prstGeom>
        <a:solidFill>
          <a:srgbClr val="FFFF00"/>
        </a:solidFill>
        <a:ln w="9525">
          <a:solidFill>
            <a:srgbClr val="000000"/>
          </a:solidFill>
          <a:miter lim="800000"/>
          <a:headEnd/>
          <a:tailEnd/>
        </a:ln>
      </xdr:spPr>
      <xdr:txBody>
        <a:bodyPr rtlCol="0"/>
        <a:lstStyle/>
        <a:p>
          <a:pPr algn="ctr"/>
          <a:endParaRPr lang="en-US"/>
        </a:p>
      </xdr:txBody>
    </xdr:sp>
    <xdr:clientData/>
  </xdr:twoCellAnchor>
  <xdr:twoCellAnchor editAs="oneCell">
    <xdr:from>
      <xdr:col>1</xdr:col>
      <xdr:colOff>0</xdr:colOff>
      <xdr:row>58</xdr:row>
      <xdr:rowOff>0</xdr:rowOff>
    </xdr:from>
    <xdr:to>
      <xdr:col>1</xdr:col>
      <xdr:colOff>355600</xdr:colOff>
      <xdr:row>58</xdr:row>
      <xdr:rowOff>50800</xdr:rowOff>
    </xdr:to>
    <xdr:sp macro="" textlink="">
      <xdr:nvSpPr>
        <xdr:cNvPr id="74" name="AutoShape 1">
          <a:extLst>
            <a:ext uri="{FF2B5EF4-FFF2-40B4-BE49-F238E27FC236}">
              <a16:creationId xmlns:a16="http://schemas.microsoft.com/office/drawing/2014/main" id="{067AD51F-8CB7-4430-A144-DB5B201EBFE8}"/>
            </a:ext>
          </a:extLst>
        </xdr:cNvPr>
        <xdr:cNvSpPr>
          <a:spLocks noChangeAspect="1" noChangeArrowheads="1"/>
        </xdr:cNvSpPr>
      </xdr:nvSpPr>
      <xdr:spPr bwMode="auto">
        <a:xfrm>
          <a:off x="419100" y="1107948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368300</xdr:colOff>
      <xdr:row>58</xdr:row>
      <xdr:rowOff>0</xdr:rowOff>
    </xdr:from>
    <xdr:to>
      <xdr:col>1</xdr:col>
      <xdr:colOff>723900</xdr:colOff>
      <xdr:row>58</xdr:row>
      <xdr:rowOff>50800</xdr:rowOff>
    </xdr:to>
    <xdr:sp macro="" textlink="">
      <xdr:nvSpPr>
        <xdr:cNvPr id="75" name="AutoShape 2">
          <a:extLst>
            <a:ext uri="{FF2B5EF4-FFF2-40B4-BE49-F238E27FC236}">
              <a16:creationId xmlns:a16="http://schemas.microsoft.com/office/drawing/2014/main" id="{C86DA913-3603-45FF-B0BB-CC6856A4BBBB}"/>
            </a:ext>
          </a:extLst>
        </xdr:cNvPr>
        <xdr:cNvSpPr>
          <a:spLocks noChangeAspect="1" noChangeArrowheads="1"/>
        </xdr:cNvSpPr>
      </xdr:nvSpPr>
      <xdr:spPr bwMode="auto">
        <a:xfrm>
          <a:off x="787400" y="1107948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736600</xdr:colOff>
      <xdr:row>58</xdr:row>
      <xdr:rowOff>0</xdr:rowOff>
    </xdr:from>
    <xdr:to>
      <xdr:col>1</xdr:col>
      <xdr:colOff>825500</xdr:colOff>
      <xdr:row>58</xdr:row>
      <xdr:rowOff>50800</xdr:rowOff>
    </xdr:to>
    <xdr:sp macro="" textlink="">
      <xdr:nvSpPr>
        <xdr:cNvPr id="76" name="AutoShape 3">
          <a:extLst>
            <a:ext uri="{FF2B5EF4-FFF2-40B4-BE49-F238E27FC236}">
              <a16:creationId xmlns:a16="http://schemas.microsoft.com/office/drawing/2014/main" id="{DFEC9CAA-A206-4722-B505-69587D24ADD6}"/>
            </a:ext>
          </a:extLst>
        </xdr:cNvPr>
        <xdr:cNvSpPr>
          <a:spLocks noChangeAspect="1" noChangeArrowheads="1"/>
        </xdr:cNvSpPr>
      </xdr:nvSpPr>
      <xdr:spPr bwMode="auto">
        <a:xfrm>
          <a:off x="1155700" y="11079480"/>
          <a:ext cx="889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58</xdr:row>
      <xdr:rowOff>0</xdr:rowOff>
    </xdr:from>
    <xdr:to>
      <xdr:col>7</xdr:col>
      <xdr:colOff>304800</xdr:colOff>
      <xdr:row>58</xdr:row>
      <xdr:rowOff>79093</xdr:rowOff>
    </xdr:to>
    <xdr:sp macro="" textlink="">
      <xdr:nvSpPr>
        <xdr:cNvPr id="77" name="AutoShape 13">
          <a:extLst>
            <a:ext uri="{FF2B5EF4-FFF2-40B4-BE49-F238E27FC236}">
              <a16:creationId xmlns:a16="http://schemas.microsoft.com/office/drawing/2014/main" id="{2DA9E2F4-5093-4813-AABC-D73E3C439842}"/>
            </a:ext>
          </a:extLst>
        </xdr:cNvPr>
        <xdr:cNvSpPr>
          <a:spLocks noChangeAspect="1" noChangeArrowheads="1"/>
        </xdr:cNvSpPr>
      </xdr:nvSpPr>
      <xdr:spPr bwMode="auto">
        <a:xfrm>
          <a:off x="6370320" y="11079480"/>
          <a:ext cx="304800" cy="7909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58</xdr:row>
      <xdr:rowOff>0</xdr:rowOff>
    </xdr:from>
    <xdr:to>
      <xdr:col>7</xdr:col>
      <xdr:colOff>190500</xdr:colOff>
      <xdr:row>58</xdr:row>
      <xdr:rowOff>50800</xdr:rowOff>
    </xdr:to>
    <xdr:sp macro="" textlink="">
      <xdr:nvSpPr>
        <xdr:cNvPr id="78" name="AutoShape 14">
          <a:extLst>
            <a:ext uri="{FF2B5EF4-FFF2-40B4-BE49-F238E27FC236}">
              <a16:creationId xmlns:a16="http://schemas.microsoft.com/office/drawing/2014/main" id="{775D56AA-2A03-4686-BBAD-0F3542D5BC3C}"/>
            </a:ext>
          </a:extLst>
        </xdr:cNvPr>
        <xdr:cNvSpPr>
          <a:spLocks noChangeAspect="1" noChangeArrowheads="1"/>
        </xdr:cNvSpPr>
      </xdr:nvSpPr>
      <xdr:spPr bwMode="auto">
        <a:xfrm>
          <a:off x="6370320" y="1107948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58</xdr:row>
      <xdr:rowOff>0</xdr:rowOff>
    </xdr:from>
    <xdr:to>
      <xdr:col>7</xdr:col>
      <xdr:colOff>357629</xdr:colOff>
      <xdr:row>58</xdr:row>
      <xdr:rowOff>50800</xdr:rowOff>
    </xdr:to>
    <xdr:sp macro="" textlink="">
      <xdr:nvSpPr>
        <xdr:cNvPr id="79" name="AutoShape 15">
          <a:extLst>
            <a:ext uri="{FF2B5EF4-FFF2-40B4-BE49-F238E27FC236}">
              <a16:creationId xmlns:a16="http://schemas.microsoft.com/office/drawing/2014/main" id="{35DCDC7A-7452-4818-B9E3-7C7F3C91212D}"/>
            </a:ext>
          </a:extLst>
        </xdr:cNvPr>
        <xdr:cNvSpPr>
          <a:spLocks noChangeAspect="1" noChangeArrowheads="1"/>
        </xdr:cNvSpPr>
      </xdr:nvSpPr>
      <xdr:spPr bwMode="auto">
        <a:xfrm>
          <a:off x="6370320" y="11079480"/>
          <a:ext cx="35762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58</xdr:row>
      <xdr:rowOff>0</xdr:rowOff>
    </xdr:from>
    <xdr:to>
      <xdr:col>7</xdr:col>
      <xdr:colOff>89384</xdr:colOff>
      <xdr:row>58</xdr:row>
      <xdr:rowOff>50800</xdr:rowOff>
    </xdr:to>
    <xdr:sp macro="" textlink="">
      <xdr:nvSpPr>
        <xdr:cNvPr id="80" name="AutoShape 16">
          <a:extLst>
            <a:ext uri="{FF2B5EF4-FFF2-40B4-BE49-F238E27FC236}">
              <a16:creationId xmlns:a16="http://schemas.microsoft.com/office/drawing/2014/main" id="{3103657B-A221-4580-88BD-2C6540E8DD6B}"/>
            </a:ext>
          </a:extLst>
        </xdr:cNvPr>
        <xdr:cNvSpPr>
          <a:spLocks noChangeAspect="1" noChangeArrowheads="1"/>
        </xdr:cNvSpPr>
      </xdr:nvSpPr>
      <xdr:spPr bwMode="auto">
        <a:xfrm>
          <a:off x="6370320" y="11079480"/>
          <a:ext cx="89384"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114300</xdr:colOff>
      <xdr:row>58</xdr:row>
      <xdr:rowOff>0</xdr:rowOff>
    </xdr:from>
    <xdr:to>
      <xdr:col>7</xdr:col>
      <xdr:colOff>469900</xdr:colOff>
      <xdr:row>58</xdr:row>
      <xdr:rowOff>50800</xdr:rowOff>
    </xdr:to>
    <xdr:sp macro="" textlink="">
      <xdr:nvSpPr>
        <xdr:cNvPr id="81" name="AutoShape 17">
          <a:extLst>
            <a:ext uri="{FF2B5EF4-FFF2-40B4-BE49-F238E27FC236}">
              <a16:creationId xmlns:a16="http://schemas.microsoft.com/office/drawing/2014/main" id="{52C4E34C-524E-4D03-A51C-B9FB111C2E9A}"/>
            </a:ext>
          </a:extLst>
        </xdr:cNvPr>
        <xdr:cNvSpPr>
          <a:spLocks noChangeAspect="1" noChangeArrowheads="1"/>
        </xdr:cNvSpPr>
      </xdr:nvSpPr>
      <xdr:spPr bwMode="auto">
        <a:xfrm>
          <a:off x="6484620" y="1107948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482600</xdr:colOff>
      <xdr:row>58</xdr:row>
      <xdr:rowOff>0</xdr:rowOff>
    </xdr:from>
    <xdr:to>
      <xdr:col>7</xdr:col>
      <xdr:colOff>508000</xdr:colOff>
      <xdr:row>58</xdr:row>
      <xdr:rowOff>50800</xdr:rowOff>
    </xdr:to>
    <xdr:sp macro="" textlink="">
      <xdr:nvSpPr>
        <xdr:cNvPr id="82" name="AutoShape 18">
          <a:extLst>
            <a:ext uri="{FF2B5EF4-FFF2-40B4-BE49-F238E27FC236}">
              <a16:creationId xmlns:a16="http://schemas.microsoft.com/office/drawing/2014/main" id="{8D0A79D3-F48E-4143-8BA9-AC923ABE15C3}"/>
            </a:ext>
          </a:extLst>
        </xdr:cNvPr>
        <xdr:cNvSpPr>
          <a:spLocks noChangeAspect="1" noChangeArrowheads="1"/>
        </xdr:cNvSpPr>
      </xdr:nvSpPr>
      <xdr:spPr bwMode="auto">
        <a:xfrm>
          <a:off x="6852920" y="11079480"/>
          <a:ext cx="25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25400</xdr:colOff>
      <xdr:row>58</xdr:row>
      <xdr:rowOff>0</xdr:rowOff>
    </xdr:from>
    <xdr:to>
      <xdr:col>8</xdr:col>
      <xdr:colOff>381000</xdr:colOff>
      <xdr:row>58</xdr:row>
      <xdr:rowOff>50800</xdr:rowOff>
    </xdr:to>
    <xdr:sp macro="" textlink="">
      <xdr:nvSpPr>
        <xdr:cNvPr id="83" name="AutoShape 19">
          <a:extLst>
            <a:ext uri="{FF2B5EF4-FFF2-40B4-BE49-F238E27FC236}">
              <a16:creationId xmlns:a16="http://schemas.microsoft.com/office/drawing/2014/main" id="{0D6787D1-70E5-4B3C-9C15-93EAE2514CB5}"/>
            </a:ext>
          </a:extLst>
        </xdr:cNvPr>
        <xdr:cNvSpPr>
          <a:spLocks noChangeAspect="1" noChangeArrowheads="1"/>
        </xdr:cNvSpPr>
      </xdr:nvSpPr>
      <xdr:spPr bwMode="auto">
        <a:xfrm>
          <a:off x="6921500" y="1107948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393700</xdr:colOff>
      <xdr:row>58</xdr:row>
      <xdr:rowOff>0</xdr:rowOff>
    </xdr:from>
    <xdr:to>
      <xdr:col>8</xdr:col>
      <xdr:colOff>522515</xdr:colOff>
      <xdr:row>58</xdr:row>
      <xdr:rowOff>50800</xdr:rowOff>
    </xdr:to>
    <xdr:sp macro="" textlink="">
      <xdr:nvSpPr>
        <xdr:cNvPr id="84" name="AutoShape 20">
          <a:extLst>
            <a:ext uri="{FF2B5EF4-FFF2-40B4-BE49-F238E27FC236}">
              <a16:creationId xmlns:a16="http://schemas.microsoft.com/office/drawing/2014/main" id="{D933ADE5-DF85-4963-A16B-CEC2E6C79263}"/>
            </a:ext>
          </a:extLst>
        </xdr:cNvPr>
        <xdr:cNvSpPr>
          <a:spLocks noChangeAspect="1" noChangeArrowheads="1"/>
        </xdr:cNvSpPr>
      </xdr:nvSpPr>
      <xdr:spPr bwMode="auto">
        <a:xfrm>
          <a:off x="7289800" y="11079480"/>
          <a:ext cx="13208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762000</xdr:colOff>
      <xdr:row>58</xdr:row>
      <xdr:rowOff>0</xdr:rowOff>
    </xdr:from>
    <xdr:to>
      <xdr:col>9</xdr:col>
      <xdr:colOff>295730</xdr:colOff>
      <xdr:row>58</xdr:row>
      <xdr:rowOff>50800</xdr:rowOff>
    </xdr:to>
    <xdr:sp macro="" textlink="">
      <xdr:nvSpPr>
        <xdr:cNvPr id="85" name="AutoShape 21">
          <a:extLst>
            <a:ext uri="{FF2B5EF4-FFF2-40B4-BE49-F238E27FC236}">
              <a16:creationId xmlns:a16="http://schemas.microsoft.com/office/drawing/2014/main" id="{BB9D7C30-3E63-48C4-9825-92EE723403D2}"/>
            </a:ext>
          </a:extLst>
        </xdr:cNvPr>
        <xdr:cNvSpPr>
          <a:spLocks noChangeAspect="1" noChangeArrowheads="1"/>
        </xdr:cNvSpPr>
      </xdr:nvSpPr>
      <xdr:spPr bwMode="auto">
        <a:xfrm>
          <a:off x="7421880" y="11079480"/>
          <a:ext cx="29464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304800</xdr:colOff>
      <xdr:row>58</xdr:row>
      <xdr:rowOff>0</xdr:rowOff>
    </xdr:from>
    <xdr:to>
      <xdr:col>9</xdr:col>
      <xdr:colOff>519546</xdr:colOff>
      <xdr:row>58</xdr:row>
      <xdr:rowOff>50800</xdr:rowOff>
    </xdr:to>
    <xdr:sp macro="" textlink="">
      <xdr:nvSpPr>
        <xdr:cNvPr id="86" name="AutoShape 22">
          <a:extLst>
            <a:ext uri="{FF2B5EF4-FFF2-40B4-BE49-F238E27FC236}">
              <a16:creationId xmlns:a16="http://schemas.microsoft.com/office/drawing/2014/main" id="{F84ACEC3-64F9-4607-9B29-9866285AD83C}"/>
            </a:ext>
          </a:extLst>
        </xdr:cNvPr>
        <xdr:cNvSpPr>
          <a:spLocks noChangeAspect="1" noChangeArrowheads="1"/>
        </xdr:cNvSpPr>
      </xdr:nvSpPr>
      <xdr:spPr bwMode="auto">
        <a:xfrm>
          <a:off x="7726680" y="11079480"/>
          <a:ext cx="214746"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673100</xdr:colOff>
      <xdr:row>58</xdr:row>
      <xdr:rowOff>0</xdr:rowOff>
    </xdr:from>
    <xdr:to>
      <xdr:col>10</xdr:col>
      <xdr:colOff>202277</xdr:colOff>
      <xdr:row>58</xdr:row>
      <xdr:rowOff>50800</xdr:rowOff>
    </xdr:to>
    <xdr:sp macro="" textlink="">
      <xdr:nvSpPr>
        <xdr:cNvPr id="87" name="AutoShape 23">
          <a:extLst>
            <a:ext uri="{FF2B5EF4-FFF2-40B4-BE49-F238E27FC236}">
              <a16:creationId xmlns:a16="http://schemas.microsoft.com/office/drawing/2014/main" id="{95E4BBE3-2C3D-45B8-BD48-BB940FF14606}"/>
            </a:ext>
          </a:extLst>
        </xdr:cNvPr>
        <xdr:cNvSpPr>
          <a:spLocks noChangeAspect="1" noChangeArrowheads="1"/>
        </xdr:cNvSpPr>
      </xdr:nvSpPr>
      <xdr:spPr bwMode="auto">
        <a:xfrm>
          <a:off x="8034020" y="11079480"/>
          <a:ext cx="199737"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10</xdr:col>
      <xdr:colOff>215900</xdr:colOff>
      <xdr:row>58</xdr:row>
      <xdr:rowOff>0</xdr:rowOff>
    </xdr:from>
    <xdr:to>
      <xdr:col>10</xdr:col>
      <xdr:colOff>523875</xdr:colOff>
      <xdr:row>58</xdr:row>
      <xdr:rowOff>50800</xdr:rowOff>
    </xdr:to>
    <xdr:sp macro="" textlink="">
      <xdr:nvSpPr>
        <xdr:cNvPr id="88" name="AutoShape 24">
          <a:extLst>
            <a:ext uri="{FF2B5EF4-FFF2-40B4-BE49-F238E27FC236}">
              <a16:creationId xmlns:a16="http://schemas.microsoft.com/office/drawing/2014/main" id="{4D25D33C-E3C8-46D2-BB68-50411FC19009}"/>
            </a:ext>
          </a:extLst>
        </xdr:cNvPr>
        <xdr:cNvSpPr>
          <a:spLocks noChangeAspect="1" noChangeArrowheads="1"/>
        </xdr:cNvSpPr>
      </xdr:nvSpPr>
      <xdr:spPr bwMode="auto">
        <a:xfrm>
          <a:off x="8247380" y="11079480"/>
          <a:ext cx="30797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59</xdr:row>
      <xdr:rowOff>0</xdr:rowOff>
    </xdr:from>
    <xdr:to>
      <xdr:col>1</xdr:col>
      <xdr:colOff>355600</xdr:colOff>
      <xdr:row>59</xdr:row>
      <xdr:rowOff>50800</xdr:rowOff>
    </xdr:to>
    <xdr:sp macro="" textlink="">
      <xdr:nvSpPr>
        <xdr:cNvPr id="89" name="AutoShape 1">
          <a:extLst>
            <a:ext uri="{FF2B5EF4-FFF2-40B4-BE49-F238E27FC236}">
              <a16:creationId xmlns:a16="http://schemas.microsoft.com/office/drawing/2014/main" id="{9F11B355-9730-4B71-A159-F24062AD84A9}"/>
            </a:ext>
          </a:extLst>
        </xdr:cNvPr>
        <xdr:cNvSpPr>
          <a:spLocks noChangeAspect="1" noChangeArrowheads="1"/>
        </xdr:cNvSpPr>
      </xdr:nvSpPr>
      <xdr:spPr bwMode="auto">
        <a:xfrm>
          <a:off x="419100" y="1124712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368300</xdr:colOff>
      <xdr:row>59</xdr:row>
      <xdr:rowOff>0</xdr:rowOff>
    </xdr:from>
    <xdr:to>
      <xdr:col>1</xdr:col>
      <xdr:colOff>723900</xdr:colOff>
      <xdr:row>59</xdr:row>
      <xdr:rowOff>50800</xdr:rowOff>
    </xdr:to>
    <xdr:sp macro="" textlink="">
      <xdr:nvSpPr>
        <xdr:cNvPr id="90" name="AutoShape 2">
          <a:extLst>
            <a:ext uri="{FF2B5EF4-FFF2-40B4-BE49-F238E27FC236}">
              <a16:creationId xmlns:a16="http://schemas.microsoft.com/office/drawing/2014/main" id="{7B5BF415-CC6B-4072-8E84-1B9A870A9938}"/>
            </a:ext>
          </a:extLst>
        </xdr:cNvPr>
        <xdr:cNvSpPr>
          <a:spLocks noChangeAspect="1" noChangeArrowheads="1"/>
        </xdr:cNvSpPr>
      </xdr:nvSpPr>
      <xdr:spPr bwMode="auto">
        <a:xfrm>
          <a:off x="787400" y="1124712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736600</xdr:colOff>
      <xdr:row>59</xdr:row>
      <xdr:rowOff>0</xdr:rowOff>
    </xdr:from>
    <xdr:to>
      <xdr:col>1</xdr:col>
      <xdr:colOff>825500</xdr:colOff>
      <xdr:row>59</xdr:row>
      <xdr:rowOff>50800</xdr:rowOff>
    </xdr:to>
    <xdr:sp macro="" textlink="">
      <xdr:nvSpPr>
        <xdr:cNvPr id="91" name="AutoShape 3">
          <a:extLst>
            <a:ext uri="{FF2B5EF4-FFF2-40B4-BE49-F238E27FC236}">
              <a16:creationId xmlns:a16="http://schemas.microsoft.com/office/drawing/2014/main" id="{2DBEEBC3-773B-4F4A-B348-80C92A6FCAAC}"/>
            </a:ext>
          </a:extLst>
        </xdr:cNvPr>
        <xdr:cNvSpPr>
          <a:spLocks noChangeAspect="1" noChangeArrowheads="1"/>
        </xdr:cNvSpPr>
      </xdr:nvSpPr>
      <xdr:spPr bwMode="auto">
        <a:xfrm>
          <a:off x="1155700" y="11247120"/>
          <a:ext cx="889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61</xdr:row>
      <xdr:rowOff>109765</xdr:rowOff>
    </xdr:from>
    <xdr:to>
      <xdr:col>8</xdr:col>
      <xdr:colOff>65541</xdr:colOff>
      <xdr:row>62</xdr:row>
      <xdr:rowOff>20864</xdr:rowOff>
    </xdr:to>
    <xdr:sp macro="" textlink="">
      <xdr:nvSpPr>
        <xdr:cNvPr id="92" name="AutoShape 13">
          <a:extLst>
            <a:ext uri="{FF2B5EF4-FFF2-40B4-BE49-F238E27FC236}">
              <a16:creationId xmlns:a16="http://schemas.microsoft.com/office/drawing/2014/main" id="{1864F508-AA23-4DEB-973A-8819DA3422DC}"/>
            </a:ext>
          </a:extLst>
        </xdr:cNvPr>
        <xdr:cNvSpPr>
          <a:spLocks noChangeAspect="1" noChangeArrowheads="1"/>
        </xdr:cNvSpPr>
      </xdr:nvSpPr>
      <xdr:spPr bwMode="auto">
        <a:xfrm>
          <a:off x="6370320" y="11722645"/>
          <a:ext cx="591322" cy="10921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762000</xdr:colOff>
      <xdr:row>59</xdr:row>
      <xdr:rowOff>0</xdr:rowOff>
    </xdr:from>
    <xdr:to>
      <xdr:col>9</xdr:col>
      <xdr:colOff>356690</xdr:colOff>
      <xdr:row>59</xdr:row>
      <xdr:rowOff>50800</xdr:rowOff>
    </xdr:to>
    <xdr:sp macro="" textlink="">
      <xdr:nvSpPr>
        <xdr:cNvPr id="93" name="AutoShape 21">
          <a:extLst>
            <a:ext uri="{FF2B5EF4-FFF2-40B4-BE49-F238E27FC236}">
              <a16:creationId xmlns:a16="http://schemas.microsoft.com/office/drawing/2014/main" id="{A45D18A8-19A6-40B7-8CA1-8F717EBB453D}"/>
            </a:ext>
          </a:extLst>
        </xdr:cNvPr>
        <xdr:cNvSpPr>
          <a:spLocks noChangeAspect="1" noChangeArrowheads="1"/>
        </xdr:cNvSpPr>
      </xdr:nvSpPr>
      <xdr:spPr bwMode="auto">
        <a:xfrm>
          <a:off x="7421880" y="11247120"/>
          <a:ext cx="35560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304800</xdr:colOff>
      <xdr:row>59</xdr:row>
      <xdr:rowOff>0</xdr:rowOff>
    </xdr:from>
    <xdr:to>
      <xdr:col>10</xdr:col>
      <xdr:colOff>250537</xdr:colOff>
      <xdr:row>59</xdr:row>
      <xdr:rowOff>50800</xdr:rowOff>
    </xdr:to>
    <xdr:sp macro="" textlink="">
      <xdr:nvSpPr>
        <xdr:cNvPr id="94" name="AutoShape 22">
          <a:extLst>
            <a:ext uri="{FF2B5EF4-FFF2-40B4-BE49-F238E27FC236}">
              <a16:creationId xmlns:a16="http://schemas.microsoft.com/office/drawing/2014/main" id="{7DD5DF51-2A5B-4B2D-A61F-87EEABE8F9B0}"/>
            </a:ext>
          </a:extLst>
        </xdr:cNvPr>
        <xdr:cNvSpPr>
          <a:spLocks noChangeAspect="1" noChangeArrowheads="1"/>
        </xdr:cNvSpPr>
      </xdr:nvSpPr>
      <xdr:spPr bwMode="auto">
        <a:xfrm>
          <a:off x="7726680" y="11247120"/>
          <a:ext cx="555337"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311149</xdr:colOff>
      <xdr:row>62</xdr:row>
      <xdr:rowOff>82550</xdr:rowOff>
    </xdr:from>
    <xdr:to>
      <xdr:col>8</xdr:col>
      <xdr:colOff>361948</xdr:colOff>
      <xdr:row>63</xdr:row>
      <xdr:rowOff>1814</xdr:rowOff>
    </xdr:to>
    <xdr:sp macro="" textlink="">
      <xdr:nvSpPr>
        <xdr:cNvPr id="95" name="AutoShape 13">
          <a:extLst>
            <a:ext uri="{FF2B5EF4-FFF2-40B4-BE49-F238E27FC236}">
              <a16:creationId xmlns:a16="http://schemas.microsoft.com/office/drawing/2014/main" id="{32479030-C8FD-4AD3-B453-99A29FD1004D}"/>
            </a:ext>
          </a:extLst>
        </xdr:cNvPr>
        <xdr:cNvSpPr>
          <a:spLocks noChangeAspect="1" noChangeArrowheads="1"/>
        </xdr:cNvSpPr>
      </xdr:nvSpPr>
      <xdr:spPr bwMode="auto">
        <a:xfrm>
          <a:off x="6681469" y="11893550"/>
          <a:ext cx="576580" cy="11520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96" name="AutoShape 1">
          <a:extLst>
            <a:ext uri="{FF2B5EF4-FFF2-40B4-BE49-F238E27FC236}">
              <a16:creationId xmlns:a16="http://schemas.microsoft.com/office/drawing/2014/main" id="{7D6790FE-3F6D-4190-8D12-8B86238894B2}"/>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97" name="AutoShape 2">
          <a:extLst>
            <a:ext uri="{FF2B5EF4-FFF2-40B4-BE49-F238E27FC236}">
              <a16:creationId xmlns:a16="http://schemas.microsoft.com/office/drawing/2014/main" id="{A2D9E0BA-5C7B-4FBB-9E57-199674C28BBB}"/>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88900</xdr:colOff>
      <xdr:row>0</xdr:row>
      <xdr:rowOff>50800</xdr:rowOff>
    </xdr:to>
    <xdr:sp macro="" textlink="">
      <xdr:nvSpPr>
        <xdr:cNvPr id="98" name="AutoShape 3">
          <a:extLst>
            <a:ext uri="{FF2B5EF4-FFF2-40B4-BE49-F238E27FC236}">
              <a16:creationId xmlns:a16="http://schemas.microsoft.com/office/drawing/2014/main" id="{C21432A3-B403-437A-9EC0-2D442B7792B5}"/>
            </a:ext>
          </a:extLst>
        </xdr:cNvPr>
        <xdr:cNvSpPr>
          <a:spLocks noChangeAspect="1" noChangeArrowheads="1"/>
        </xdr:cNvSpPr>
      </xdr:nvSpPr>
      <xdr:spPr bwMode="auto">
        <a:xfrm>
          <a:off x="419100" y="0"/>
          <a:ext cx="889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279400</xdr:colOff>
      <xdr:row>0</xdr:row>
      <xdr:rowOff>0</xdr:rowOff>
    </xdr:from>
    <xdr:to>
      <xdr:col>1</xdr:col>
      <xdr:colOff>1958340</xdr:colOff>
      <xdr:row>0</xdr:row>
      <xdr:rowOff>50800</xdr:rowOff>
    </xdr:to>
    <xdr:sp macro="" textlink="">
      <xdr:nvSpPr>
        <xdr:cNvPr id="99" name="AutoShape 4">
          <a:extLst>
            <a:ext uri="{FF2B5EF4-FFF2-40B4-BE49-F238E27FC236}">
              <a16:creationId xmlns:a16="http://schemas.microsoft.com/office/drawing/2014/main" id="{B69E36D9-0B9F-445B-B881-5F94B4F605C4}"/>
            </a:ext>
          </a:extLst>
        </xdr:cNvPr>
        <xdr:cNvSpPr>
          <a:spLocks noChangeAspect="1" noChangeArrowheads="1"/>
        </xdr:cNvSpPr>
      </xdr:nvSpPr>
      <xdr:spPr bwMode="auto">
        <a:xfrm>
          <a:off x="698500" y="0"/>
          <a:ext cx="16789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647700</xdr:colOff>
      <xdr:row>0</xdr:row>
      <xdr:rowOff>0</xdr:rowOff>
    </xdr:from>
    <xdr:to>
      <xdr:col>1</xdr:col>
      <xdr:colOff>1353820</xdr:colOff>
      <xdr:row>0</xdr:row>
      <xdr:rowOff>50800</xdr:rowOff>
    </xdr:to>
    <xdr:sp macro="" textlink="">
      <xdr:nvSpPr>
        <xdr:cNvPr id="100" name="AutoShape 5">
          <a:extLst>
            <a:ext uri="{FF2B5EF4-FFF2-40B4-BE49-F238E27FC236}">
              <a16:creationId xmlns:a16="http://schemas.microsoft.com/office/drawing/2014/main" id="{F3A56E15-C173-4891-872A-B67D2DB494DD}"/>
            </a:ext>
          </a:extLst>
        </xdr:cNvPr>
        <xdr:cNvSpPr>
          <a:spLocks noChangeAspect="1" noChangeArrowheads="1"/>
        </xdr:cNvSpPr>
      </xdr:nvSpPr>
      <xdr:spPr bwMode="auto">
        <a:xfrm>
          <a:off x="1066800" y="0"/>
          <a:ext cx="70612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190500</xdr:colOff>
      <xdr:row>0</xdr:row>
      <xdr:rowOff>0</xdr:rowOff>
    </xdr:from>
    <xdr:to>
      <xdr:col>3</xdr:col>
      <xdr:colOff>485775</xdr:colOff>
      <xdr:row>0</xdr:row>
      <xdr:rowOff>50800</xdr:rowOff>
    </xdr:to>
    <xdr:sp macro="" textlink="">
      <xdr:nvSpPr>
        <xdr:cNvPr id="101" name="AutoShape 6">
          <a:extLst>
            <a:ext uri="{FF2B5EF4-FFF2-40B4-BE49-F238E27FC236}">
              <a16:creationId xmlns:a16="http://schemas.microsoft.com/office/drawing/2014/main" id="{BB0F734A-E12F-4173-96D3-64602F8A896D}"/>
            </a:ext>
          </a:extLst>
        </xdr:cNvPr>
        <xdr:cNvSpPr>
          <a:spLocks noChangeAspect="1" noChangeArrowheads="1"/>
        </xdr:cNvSpPr>
      </xdr:nvSpPr>
      <xdr:spPr bwMode="auto">
        <a:xfrm>
          <a:off x="2819400" y="0"/>
          <a:ext cx="10648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558800</xdr:colOff>
      <xdr:row>0</xdr:row>
      <xdr:rowOff>0</xdr:rowOff>
    </xdr:from>
    <xdr:to>
      <xdr:col>3</xdr:col>
      <xdr:colOff>460375</xdr:colOff>
      <xdr:row>0</xdr:row>
      <xdr:rowOff>50800</xdr:rowOff>
    </xdr:to>
    <xdr:sp macro="" textlink="">
      <xdr:nvSpPr>
        <xdr:cNvPr id="102" name="AutoShape 7">
          <a:extLst>
            <a:ext uri="{FF2B5EF4-FFF2-40B4-BE49-F238E27FC236}">
              <a16:creationId xmlns:a16="http://schemas.microsoft.com/office/drawing/2014/main" id="{831775ED-08A9-4792-A3B8-88787C8D1B5C}"/>
            </a:ext>
          </a:extLst>
        </xdr:cNvPr>
        <xdr:cNvSpPr>
          <a:spLocks noChangeAspect="1" noChangeArrowheads="1"/>
        </xdr:cNvSpPr>
      </xdr:nvSpPr>
      <xdr:spPr bwMode="auto">
        <a:xfrm>
          <a:off x="3187700" y="0"/>
          <a:ext cx="6711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101600</xdr:colOff>
      <xdr:row>0</xdr:row>
      <xdr:rowOff>0</xdr:rowOff>
    </xdr:from>
    <xdr:to>
      <xdr:col>3</xdr:col>
      <xdr:colOff>457200</xdr:colOff>
      <xdr:row>0</xdr:row>
      <xdr:rowOff>50800</xdr:rowOff>
    </xdr:to>
    <xdr:sp macro="" textlink="">
      <xdr:nvSpPr>
        <xdr:cNvPr id="103" name="AutoShape 8">
          <a:extLst>
            <a:ext uri="{FF2B5EF4-FFF2-40B4-BE49-F238E27FC236}">
              <a16:creationId xmlns:a16="http://schemas.microsoft.com/office/drawing/2014/main" id="{D127B180-0303-4798-A6C9-914431BD78C1}"/>
            </a:ext>
          </a:extLst>
        </xdr:cNvPr>
        <xdr:cNvSpPr>
          <a:spLocks noChangeAspect="1" noChangeArrowheads="1"/>
        </xdr:cNvSpPr>
      </xdr:nvSpPr>
      <xdr:spPr bwMode="auto">
        <a:xfrm>
          <a:off x="35001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469900</xdr:colOff>
      <xdr:row>0</xdr:row>
      <xdr:rowOff>0</xdr:rowOff>
    </xdr:from>
    <xdr:to>
      <xdr:col>3</xdr:col>
      <xdr:colOff>548640</xdr:colOff>
      <xdr:row>0</xdr:row>
      <xdr:rowOff>50800</xdr:rowOff>
    </xdr:to>
    <xdr:sp macro="" textlink="">
      <xdr:nvSpPr>
        <xdr:cNvPr id="104" name="AutoShape 9">
          <a:extLst>
            <a:ext uri="{FF2B5EF4-FFF2-40B4-BE49-F238E27FC236}">
              <a16:creationId xmlns:a16="http://schemas.microsoft.com/office/drawing/2014/main" id="{FCC2D034-0289-4911-A7C7-A040DF17B0F8}"/>
            </a:ext>
          </a:extLst>
        </xdr:cNvPr>
        <xdr:cNvSpPr>
          <a:spLocks noChangeAspect="1" noChangeArrowheads="1"/>
        </xdr:cNvSpPr>
      </xdr:nvSpPr>
      <xdr:spPr bwMode="auto">
        <a:xfrm>
          <a:off x="3868420" y="0"/>
          <a:ext cx="787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12700</xdr:colOff>
      <xdr:row>0</xdr:row>
      <xdr:rowOff>0</xdr:rowOff>
    </xdr:from>
    <xdr:to>
      <xdr:col>4</xdr:col>
      <xdr:colOff>368300</xdr:colOff>
      <xdr:row>0</xdr:row>
      <xdr:rowOff>50800</xdr:rowOff>
    </xdr:to>
    <xdr:sp macro="" textlink="">
      <xdr:nvSpPr>
        <xdr:cNvPr id="105" name="AutoShape 10">
          <a:extLst>
            <a:ext uri="{FF2B5EF4-FFF2-40B4-BE49-F238E27FC236}">
              <a16:creationId xmlns:a16="http://schemas.microsoft.com/office/drawing/2014/main" id="{29D6529B-9829-45F8-B396-175F10DB8F72}"/>
            </a:ext>
          </a:extLst>
        </xdr:cNvPr>
        <xdr:cNvSpPr>
          <a:spLocks noChangeAspect="1" noChangeArrowheads="1"/>
        </xdr:cNvSpPr>
      </xdr:nvSpPr>
      <xdr:spPr bwMode="auto">
        <a:xfrm>
          <a:off x="41732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381000</xdr:colOff>
      <xdr:row>0</xdr:row>
      <xdr:rowOff>0</xdr:rowOff>
    </xdr:from>
    <xdr:to>
      <xdr:col>4</xdr:col>
      <xdr:colOff>625417</xdr:colOff>
      <xdr:row>0</xdr:row>
      <xdr:rowOff>50800</xdr:rowOff>
    </xdr:to>
    <xdr:sp macro="" textlink="">
      <xdr:nvSpPr>
        <xdr:cNvPr id="106" name="AutoShape 11">
          <a:extLst>
            <a:ext uri="{FF2B5EF4-FFF2-40B4-BE49-F238E27FC236}">
              <a16:creationId xmlns:a16="http://schemas.microsoft.com/office/drawing/2014/main" id="{274B1727-4E8B-4D48-B426-4BC2644C513E}"/>
            </a:ext>
          </a:extLst>
        </xdr:cNvPr>
        <xdr:cNvSpPr>
          <a:spLocks noChangeAspect="1" noChangeArrowheads="1"/>
        </xdr:cNvSpPr>
      </xdr:nvSpPr>
      <xdr:spPr bwMode="auto">
        <a:xfrm>
          <a:off x="4541520" y="0"/>
          <a:ext cx="244417"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5</xdr:col>
      <xdr:colOff>50800</xdr:colOff>
      <xdr:row>0</xdr:row>
      <xdr:rowOff>0</xdr:rowOff>
    </xdr:from>
    <xdr:to>
      <xdr:col>5</xdr:col>
      <xdr:colOff>330200</xdr:colOff>
      <xdr:row>0</xdr:row>
      <xdr:rowOff>50800</xdr:rowOff>
    </xdr:to>
    <xdr:sp macro="" textlink="">
      <xdr:nvSpPr>
        <xdr:cNvPr id="107" name="AutoShape 12">
          <a:extLst>
            <a:ext uri="{FF2B5EF4-FFF2-40B4-BE49-F238E27FC236}">
              <a16:creationId xmlns:a16="http://schemas.microsoft.com/office/drawing/2014/main" id="{F24E3E16-E2AA-4198-A8C9-E5E99251CB96}"/>
            </a:ext>
          </a:extLst>
        </xdr:cNvPr>
        <xdr:cNvSpPr>
          <a:spLocks noChangeAspect="1" noChangeArrowheads="1"/>
        </xdr:cNvSpPr>
      </xdr:nvSpPr>
      <xdr:spPr bwMode="auto">
        <a:xfrm>
          <a:off x="5057140" y="0"/>
          <a:ext cx="279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215900</xdr:colOff>
      <xdr:row>0</xdr:row>
      <xdr:rowOff>0</xdr:rowOff>
    </xdr:from>
    <xdr:to>
      <xdr:col>6</xdr:col>
      <xdr:colOff>520700</xdr:colOff>
      <xdr:row>0</xdr:row>
      <xdr:rowOff>63499</xdr:rowOff>
    </xdr:to>
    <xdr:sp macro="" textlink="">
      <xdr:nvSpPr>
        <xdr:cNvPr id="108" name="AutoShape 13">
          <a:extLst>
            <a:ext uri="{FF2B5EF4-FFF2-40B4-BE49-F238E27FC236}">
              <a16:creationId xmlns:a16="http://schemas.microsoft.com/office/drawing/2014/main" id="{951CDCD5-91C7-4627-8A82-04542272AFD3}"/>
            </a:ext>
          </a:extLst>
        </xdr:cNvPr>
        <xdr:cNvSpPr>
          <a:spLocks noChangeAspect="1" noChangeArrowheads="1"/>
        </xdr:cNvSpPr>
      </xdr:nvSpPr>
      <xdr:spPr bwMode="auto">
        <a:xfrm>
          <a:off x="58242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114300</xdr:colOff>
      <xdr:row>0</xdr:row>
      <xdr:rowOff>0</xdr:rowOff>
    </xdr:from>
    <xdr:to>
      <xdr:col>6</xdr:col>
      <xdr:colOff>304800</xdr:colOff>
      <xdr:row>0</xdr:row>
      <xdr:rowOff>50800</xdr:rowOff>
    </xdr:to>
    <xdr:sp macro="" textlink="">
      <xdr:nvSpPr>
        <xdr:cNvPr id="109" name="AutoShape 14">
          <a:extLst>
            <a:ext uri="{FF2B5EF4-FFF2-40B4-BE49-F238E27FC236}">
              <a16:creationId xmlns:a16="http://schemas.microsoft.com/office/drawing/2014/main" id="{0A0F46BC-414C-4461-9216-2B987D659541}"/>
            </a:ext>
          </a:extLst>
        </xdr:cNvPr>
        <xdr:cNvSpPr>
          <a:spLocks noChangeAspect="1" noChangeArrowheads="1"/>
        </xdr:cNvSpPr>
      </xdr:nvSpPr>
      <xdr:spPr bwMode="auto">
        <a:xfrm>
          <a:off x="57226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203200</xdr:colOff>
      <xdr:row>0</xdr:row>
      <xdr:rowOff>0</xdr:rowOff>
    </xdr:from>
    <xdr:to>
      <xdr:col>6</xdr:col>
      <xdr:colOff>558800</xdr:colOff>
      <xdr:row>0</xdr:row>
      <xdr:rowOff>50800</xdr:rowOff>
    </xdr:to>
    <xdr:sp macro="" textlink="">
      <xdr:nvSpPr>
        <xdr:cNvPr id="110" name="AutoShape 15">
          <a:extLst>
            <a:ext uri="{FF2B5EF4-FFF2-40B4-BE49-F238E27FC236}">
              <a16:creationId xmlns:a16="http://schemas.microsoft.com/office/drawing/2014/main" id="{A76F1DE3-BBAA-411B-A973-C9DED890C69F}"/>
            </a:ext>
          </a:extLst>
        </xdr:cNvPr>
        <xdr:cNvSpPr>
          <a:spLocks noChangeAspect="1" noChangeArrowheads="1"/>
        </xdr:cNvSpPr>
      </xdr:nvSpPr>
      <xdr:spPr bwMode="auto">
        <a:xfrm>
          <a:off x="58115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571500</xdr:colOff>
      <xdr:row>0</xdr:row>
      <xdr:rowOff>0</xdr:rowOff>
    </xdr:from>
    <xdr:to>
      <xdr:col>7</xdr:col>
      <xdr:colOff>130629</xdr:colOff>
      <xdr:row>0</xdr:row>
      <xdr:rowOff>50800</xdr:rowOff>
    </xdr:to>
    <xdr:sp macro="" textlink="">
      <xdr:nvSpPr>
        <xdr:cNvPr id="111" name="AutoShape 16">
          <a:extLst>
            <a:ext uri="{FF2B5EF4-FFF2-40B4-BE49-F238E27FC236}">
              <a16:creationId xmlns:a16="http://schemas.microsoft.com/office/drawing/2014/main" id="{D343C38D-2141-4FB4-8604-0F86B99C9771}"/>
            </a:ext>
          </a:extLst>
        </xdr:cNvPr>
        <xdr:cNvSpPr>
          <a:spLocks noChangeAspect="1" noChangeArrowheads="1"/>
        </xdr:cNvSpPr>
      </xdr:nvSpPr>
      <xdr:spPr bwMode="auto">
        <a:xfrm>
          <a:off x="61798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355600</xdr:colOff>
      <xdr:row>0</xdr:row>
      <xdr:rowOff>50800</xdr:rowOff>
    </xdr:to>
    <xdr:sp macro="" textlink="">
      <xdr:nvSpPr>
        <xdr:cNvPr id="112" name="AutoShape 17">
          <a:extLst>
            <a:ext uri="{FF2B5EF4-FFF2-40B4-BE49-F238E27FC236}">
              <a16:creationId xmlns:a16="http://schemas.microsoft.com/office/drawing/2014/main" id="{BAA79ADB-0483-4AB2-9ADA-72863424E57A}"/>
            </a:ext>
          </a:extLst>
        </xdr:cNvPr>
        <xdr:cNvSpPr>
          <a:spLocks noChangeAspect="1" noChangeArrowheads="1"/>
        </xdr:cNvSpPr>
      </xdr:nvSpPr>
      <xdr:spPr bwMode="auto">
        <a:xfrm>
          <a:off x="63703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25400</xdr:colOff>
      <xdr:row>0</xdr:row>
      <xdr:rowOff>50800</xdr:rowOff>
    </xdr:to>
    <xdr:sp macro="" textlink="">
      <xdr:nvSpPr>
        <xdr:cNvPr id="113" name="AutoShape 18">
          <a:extLst>
            <a:ext uri="{FF2B5EF4-FFF2-40B4-BE49-F238E27FC236}">
              <a16:creationId xmlns:a16="http://schemas.microsoft.com/office/drawing/2014/main" id="{0CE0DDCA-3AFF-4755-956B-2721ECF1D862}"/>
            </a:ext>
          </a:extLst>
        </xdr:cNvPr>
        <xdr:cNvSpPr>
          <a:spLocks noChangeAspect="1" noChangeArrowheads="1"/>
        </xdr:cNvSpPr>
      </xdr:nvSpPr>
      <xdr:spPr bwMode="auto">
        <a:xfrm>
          <a:off x="6370320" y="0"/>
          <a:ext cx="25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25400</xdr:colOff>
      <xdr:row>0</xdr:row>
      <xdr:rowOff>0</xdr:rowOff>
    </xdr:from>
    <xdr:to>
      <xdr:col>7</xdr:col>
      <xdr:colOff>381000</xdr:colOff>
      <xdr:row>0</xdr:row>
      <xdr:rowOff>50800</xdr:rowOff>
    </xdr:to>
    <xdr:sp macro="" textlink="">
      <xdr:nvSpPr>
        <xdr:cNvPr id="114" name="AutoShape 19">
          <a:extLst>
            <a:ext uri="{FF2B5EF4-FFF2-40B4-BE49-F238E27FC236}">
              <a16:creationId xmlns:a16="http://schemas.microsoft.com/office/drawing/2014/main" id="{665EE3F4-9DEC-4149-8789-EAE61DD77B75}"/>
            </a:ext>
          </a:extLst>
        </xdr:cNvPr>
        <xdr:cNvSpPr>
          <a:spLocks noChangeAspect="1" noChangeArrowheads="1"/>
        </xdr:cNvSpPr>
      </xdr:nvSpPr>
      <xdr:spPr bwMode="auto">
        <a:xfrm>
          <a:off x="63957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393700</xdr:colOff>
      <xdr:row>0</xdr:row>
      <xdr:rowOff>0</xdr:rowOff>
    </xdr:from>
    <xdr:to>
      <xdr:col>8</xdr:col>
      <xdr:colOff>25398</xdr:colOff>
      <xdr:row>0</xdr:row>
      <xdr:rowOff>50800</xdr:rowOff>
    </xdr:to>
    <xdr:sp macro="" textlink="">
      <xdr:nvSpPr>
        <xdr:cNvPr id="115" name="AutoShape 20">
          <a:extLst>
            <a:ext uri="{FF2B5EF4-FFF2-40B4-BE49-F238E27FC236}">
              <a16:creationId xmlns:a16="http://schemas.microsoft.com/office/drawing/2014/main" id="{9E8F7B7A-7F05-48B9-BEED-0271D3F158A6}"/>
            </a:ext>
          </a:extLst>
        </xdr:cNvPr>
        <xdr:cNvSpPr>
          <a:spLocks noChangeAspect="1" noChangeArrowheads="1"/>
        </xdr:cNvSpPr>
      </xdr:nvSpPr>
      <xdr:spPr bwMode="auto">
        <a:xfrm>
          <a:off x="6764020" y="0"/>
          <a:ext cx="15747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762000</xdr:colOff>
      <xdr:row>0</xdr:row>
      <xdr:rowOff>0</xdr:rowOff>
    </xdr:from>
    <xdr:to>
      <xdr:col>8</xdr:col>
      <xdr:colOff>294638</xdr:colOff>
      <xdr:row>0</xdr:row>
      <xdr:rowOff>50800</xdr:rowOff>
    </xdr:to>
    <xdr:sp macro="" textlink="">
      <xdr:nvSpPr>
        <xdr:cNvPr id="116" name="AutoShape 21">
          <a:extLst>
            <a:ext uri="{FF2B5EF4-FFF2-40B4-BE49-F238E27FC236}">
              <a16:creationId xmlns:a16="http://schemas.microsoft.com/office/drawing/2014/main" id="{F93BBA5A-5108-42E6-AE23-1D484BB671BB}"/>
            </a:ext>
          </a:extLst>
        </xdr:cNvPr>
        <xdr:cNvSpPr>
          <a:spLocks noChangeAspect="1" noChangeArrowheads="1"/>
        </xdr:cNvSpPr>
      </xdr:nvSpPr>
      <xdr:spPr bwMode="auto">
        <a:xfrm>
          <a:off x="6896100" y="0"/>
          <a:ext cx="29463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304800</xdr:colOff>
      <xdr:row>0</xdr:row>
      <xdr:rowOff>0</xdr:rowOff>
    </xdr:from>
    <xdr:to>
      <xdr:col>8</xdr:col>
      <xdr:colOff>547915</xdr:colOff>
      <xdr:row>0</xdr:row>
      <xdr:rowOff>50800</xdr:rowOff>
    </xdr:to>
    <xdr:sp macro="" textlink="">
      <xdr:nvSpPr>
        <xdr:cNvPr id="117" name="AutoShape 22">
          <a:extLst>
            <a:ext uri="{FF2B5EF4-FFF2-40B4-BE49-F238E27FC236}">
              <a16:creationId xmlns:a16="http://schemas.microsoft.com/office/drawing/2014/main" id="{B688BF2A-4473-42FB-B5D8-5A2E78063313}"/>
            </a:ext>
          </a:extLst>
        </xdr:cNvPr>
        <xdr:cNvSpPr>
          <a:spLocks noChangeAspect="1" noChangeArrowheads="1"/>
        </xdr:cNvSpPr>
      </xdr:nvSpPr>
      <xdr:spPr bwMode="auto">
        <a:xfrm>
          <a:off x="7200900" y="0"/>
          <a:ext cx="24638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673100</xdr:colOff>
      <xdr:row>0</xdr:row>
      <xdr:rowOff>0</xdr:rowOff>
    </xdr:from>
    <xdr:to>
      <xdr:col>9</xdr:col>
      <xdr:colOff>176350</xdr:colOff>
      <xdr:row>0</xdr:row>
      <xdr:rowOff>50800</xdr:rowOff>
    </xdr:to>
    <xdr:sp macro="" textlink="">
      <xdr:nvSpPr>
        <xdr:cNvPr id="118" name="AutoShape 23">
          <a:extLst>
            <a:ext uri="{FF2B5EF4-FFF2-40B4-BE49-F238E27FC236}">
              <a16:creationId xmlns:a16="http://schemas.microsoft.com/office/drawing/2014/main" id="{54AD8416-DFE5-4E79-BF57-33E5E954FCD7}"/>
            </a:ext>
          </a:extLst>
        </xdr:cNvPr>
        <xdr:cNvSpPr>
          <a:spLocks noChangeAspect="1" noChangeArrowheads="1"/>
        </xdr:cNvSpPr>
      </xdr:nvSpPr>
      <xdr:spPr bwMode="auto">
        <a:xfrm>
          <a:off x="7424420" y="0"/>
          <a:ext cx="20320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215900</xdr:colOff>
      <xdr:row>0</xdr:row>
      <xdr:rowOff>0</xdr:rowOff>
    </xdr:from>
    <xdr:to>
      <xdr:col>9</xdr:col>
      <xdr:colOff>523875</xdr:colOff>
      <xdr:row>0</xdr:row>
      <xdr:rowOff>50800</xdr:rowOff>
    </xdr:to>
    <xdr:sp macro="" textlink="">
      <xdr:nvSpPr>
        <xdr:cNvPr id="119" name="AutoShape 24">
          <a:extLst>
            <a:ext uri="{FF2B5EF4-FFF2-40B4-BE49-F238E27FC236}">
              <a16:creationId xmlns:a16="http://schemas.microsoft.com/office/drawing/2014/main" id="{8B720937-F8B7-4BD1-BA94-26D735F9FD03}"/>
            </a:ext>
          </a:extLst>
        </xdr:cNvPr>
        <xdr:cNvSpPr>
          <a:spLocks noChangeAspect="1" noChangeArrowheads="1"/>
        </xdr:cNvSpPr>
      </xdr:nvSpPr>
      <xdr:spPr bwMode="auto">
        <a:xfrm>
          <a:off x="7637780" y="0"/>
          <a:ext cx="30797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304800</xdr:colOff>
      <xdr:row>0</xdr:row>
      <xdr:rowOff>63499</xdr:rowOff>
    </xdr:to>
    <xdr:sp macro="" textlink="">
      <xdr:nvSpPr>
        <xdr:cNvPr id="120" name="AutoShape 13">
          <a:extLst>
            <a:ext uri="{FF2B5EF4-FFF2-40B4-BE49-F238E27FC236}">
              <a16:creationId xmlns:a16="http://schemas.microsoft.com/office/drawing/2014/main" id="{19DDBAF6-C6F4-435D-8BAC-AB3A6E4BD2C2}"/>
            </a:ext>
          </a:extLst>
        </xdr:cNvPr>
        <xdr:cNvSpPr>
          <a:spLocks noChangeAspect="1" noChangeArrowheads="1"/>
        </xdr:cNvSpPr>
      </xdr:nvSpPr>
      <xdr:spPr bwMode="auto">
        <a:xfrm>
          <a:off x="63703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121" name="AutoShape 1">
          <a:extLst>
            <a:ext uri="{FF2B5EF4-FFF2-40B4-BE49-F238E27FC236}">
              <a16:creationId xmlns:a16="http://schemas.microsoft.com/office/drawing/2014/main" id="{CFA4DF68-7228-417F-9319-B202F473D413}"/>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122" name="AutoShape 2">
          <a:extLst>
            <a:ext uri="{FF2B5EF4-FFF2-40B4-BE49-F238E27FC236}">
              <a16:creationId xmlns:a16="http://schemas.microsoft.com/office/drawing/2014/main" id="{18AB9DF2-853A-4EF9-865A-37B589CAA5C0}"/>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88900</xdr:colOff>
      <xdr:row>0</xdr:row>
      <xdr:rowOff>50800</xdr:rowOff>
    </xdr:to>
    <xdr:sp macro="" textlink="">
      <xdr:nvSpPr>
        <xdr:cNvPr id="123" name="AutoShape 3">
          <a:extLst>
            <a:ext uri="{FF2B5EF4-FFF2-40B4-BE49-F238E27FC236}">
              <a16:creationId xmlns:a16="http://schemas.microsoft.com/office/drawing/2014/main" id="{98085824-F1EA-4700-B79E-81A6B1F0E8A9}"/>
            </a:ext>
          </a:extLst>
        </xdr:cNvPr>
        <xdr:cNvSpPr>
          <a:spLocks noChangeAspect="1" noChangeArrowheads="1"/>
        </xdr:cNvSpPr>
      </xdr:nvSpPr>
      <xdr:spPr bwMode="auto">
        <a:xfrm>
          <a:off x="419100" y="0"/>
          <a:ext cx="889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279400</xdr:colOff>
      <xdr:row>0</xdr:row>
      <xdr:rowOff>0</xdr:rowOff>
    </xdr:from>
    <xdr:to>
      <xdr:col>1</xdr:col>
      <xdr:colOff>1958340</xdr:colOff>
      <xdr:row>0</xdr:row>
      <xdr:rowOff>50800</xdr:rowOff>
    </xdr:to>
    <xdr:sp macro="" textlink="">
      <xdr:nvSpPr>
        <xdr:cNvPr id="124" name="AutoShape 4">
          <a:extLst>
            <a:ext uri="{FF2B5EF4-FFF2-40B4-BE49-F238E27FC236}">
              <a16:creationId xmlns:a16="http://schemas.microsoft.com/office/drawing/2014/main" id="{40C7DAFA-CBBC-4AF7-8C78-A0F733307F61}"/>
            </a:ext>
          </a:extLst>
        </xdr:cNvPr>
        <xdr:cNvSpPr>
          <a:spLocks noChangeAspect="1" noChangeArrowheads="1"/>
        </xdr:cNvSpPr>
      </xdr:nvSpPr>
      <xdr:spPr bwMode="auto">
        <a:xfrm>
          <a:off x="698500" y="0"/>
          <a:ext cx="16789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647700</xdr:colOff>
      <xdr:row>0</xdr:row>
      <xdr:rowOff>0</xdr:rowOff>
    </xdr:from>
    <xdr:to>
      <xdr:col>1</xdr:col>
      <xdr:colOff>1353820</xdr:colOff>
      <xdr:row>0</xdr:row>
      <xdr:rowOff>50800</xdr:rowOff>
    </xdr:to>
    <xdr:sp macro="" textlink="">
      <xdr:nvSpPr>
        <xdr:cNvPr id="125" name="AutoShape 5">
          <a:extLst>
            <a:ext uri="{FF2B5EF4-FFF2-40B4-BE49-F238E27FC236}">
              <a16:creationId xmlns:a16="http://schemas.microsoft.com/office/drawing/2014/main" id="{83FBD8D0-AD8B-470B-A161-421677AEC8DC}"/>
            </a:ext>
          </a:extLst>
        </xdr:cNvPr>
        <xdr:cNvSpPr>
          <a:spLocks noChangeAspect="1" noChangeArrowheads="1"/>
        </xdr:cNvSpPr>
      </xdr:nvSpPr>
      <xdr:spPr bwMode="auto">
        <a:xfrm>
          <a:off x="1066800" y="0"/>
          <a:ext cx="70612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190500</xdr:colOff>
      <xdr:row>0</xdr:row>
      <xdr:rowOff>0</xdr:rowOff>
    </xdr:from>
    <xdr:to>
      <xdr:col>3</xdr:col>
      <xdr:colOff>485775</xdr:colOff>
      <xdr:row>0</xdr:row>
      <xdr:rowOff>50800</xdr:rowOff>
    </xdr:to>
    <xdr:sp macro="" textlink="">
      <xdr:nvSpPr>
        <xdr:cNvPr id="126" name="AutoShape 6">
          <a:extLst>
            <a:ext uri="{FF2B5EF4-FFF2-40B4-BE49-F238E27FC236}">
              <a16:creationId xmlns:a16="http://schemas.microsoft.com/office/drawing/2014/main" id="{3C01AAFA-F5A9-4112-99D0-17049603EEE6}"/>
            </a:ext>
          </a:extLst>
        </xdr:cNvPr>
        <xdr:cNvSpPr>
          <a:spLocks noChangeAspect="1" noChangeArrowheads="1"/>
        </xdr:cNvSpPr>
      </xdr:nvSpPr>
      <xdr:spPr bwMode="auto">
        <a:xfrm>
          <a:off x="2819400" y="0"/>
          <a:ext cx="10648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558800</xdr:colOff>
      <xdr:row>0</xdr:row>
      <xdr:rowOff>0</xdr:rowOff>
    </xdr:from>
    <xdr:to>
      <xdr:col>3</xdr:col>
      <xdr:colOff>460375</xdr:colOff>
      <xdr:row>0</xdr:row>
      <xdr:rowOff>50800</xdr:rowOff>
    </xdr:to>
    <xdr:sp macro="" textlink="">
      <xdr:nvSpPr>
        <xdr:cNvPr id="127" name="AutoShape 7">
          <a:extLst>
            <a:ext uri="{FF2B5EF4-FFF2-40B4-BE49-F238E27FC236}">
              <a16:creationId xmlns:a16="http://schemas.microsoft.com/office/drawing/2014/main" id="{E5BF1560-9300-4610-A463-343138061711}"/>
            </a:ext>
          </a:extLst>
        </xdr:cNvPr>
        <xdr:cNvSpPr>
          <a:spLocks noChangeAspect="1" noChangeArrowheads="1"/>
        </xdr:cNvSpPr>
      </xdr:nvSpPr>
      <xdr:spPr bwMode="auto">
        <a:xfrm>
          <a:off x="3187700" y="0"/>
          <a:ext cx="6711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101600</xdr:colOff>
      <xdr:row>0</xdr:row>
      <xdr:rowOff>0</xdr:rowOff>
    </xdr:from>
    <xdr:to>
      <xdr:col>3</xdr:col>
      <xdr:colOff>457200</xdr:colOff>
      <xdr:row>0</xdr:row>
      <xdr:rowOff>50800</xdr:rowOff>
    </xdr:to>
    <xdr:sp macro="" textlink="">
      <xdr:nvSpPr>
        <xdr:cNvPr id="128" name="AutoShape 8">
          <a:extLst>
            <a:ext uri="{FF2B5EF4-FFF2-40B4-BE49-F238E27FC236}">
              <a16:creationId xmlns:a16="http://schemas.microsoft.com/office/drawing/2014/main" id="{1ED22C56-E5E1-4460-8AFB-F9CA292A6A6D}"/>
            </a:ext>
          </a:extLst>
        </xdr:cNvPr>
        <xdr:cNvSpPr>
          <a:spLocks noChangeAspect="1" noChangeArrowheads="1"/>
        </xdr:cNvSpPr>
      </xdr:nvSpPr>
      <xdr:spPr bwMode="auto">
        <a:xfrm>
          <a:off x="35001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469900</xdr:colOff>
      <xdr:row>0</xdr:row>
      <xdr:rowOff>0</xdr:rowOff>
    </xdr:from>
    <xdr:to>
      <xdr:col>3</xdr:col>
      <xdr:colOff>548640</xdr:colOff>
      <xdr:row>0</xdr:row>
      <xdr:rowOff>50800</xdr:rowOff>
    </xdr:to>
    <xdr:sp macro="" textlink="">
      <xdr:nvSpPr>
        <xdr:cNvPr id="129" name="AutoShape 9">
          <a:extLst>
            <a:ext uri="{FF2B5EF4-FFF2-40B4-BE49-F238E27FC236}">
              <a16:creationId xmlns:a16="http://schemas.microsoft.com/office/drawing/2014/main" id="{61356AD2-9F51-454A-9BE6-3C7B536F35F5}"/>
            </a:ext>
          </a:extLst>
        </xdr:cNvPr>
        <xdr:cNvSpPr>
          <a:spLocks noChangeAspect="1" noChangeArrowheads="1"/>
        </xdr:cNvSpPr>
      </xdr:nvSpPr>
      <xdr:spPr bwMode="auto">
        <a:xfrm>
          <a:off x="3868420" y="0"/>
          <a:ext cx="787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12700</xdr:colOff>
      <xdr:row>0</xdr:row>
      <xdr:rowOff>0</xdr:rowOff>
    </xdr:from>
    <xdr:to>
      <xdr:col>4</xdr:col>
      <xdr:colOff>368300</xdr:colOff>
      <xdr:row>0</xdr:row>
      <xdr:rowOff>50800</xdr:rowOff>
    </xdr:to>
    <xdr:sp macro="" textlink="">
      <xdr:nvSpPr>
        <xdr:cNvPr id="130" name="AutoShape 10">
          <a:extLst>
            <a:ext uri="{FF2B5EF4-FFF2-40B4-BE49-F238E27FC236}">
              <a16:creationId xmlns:a16="http://schemas.microsoft.com/office/drawing/2014/main" id="{B8778499-25C8-4294-8F3A-24425AEFA4E4}"/>
            </a:ext>
          </a:extLst>
        </xdr:cNvPr>
        <xdr:cNvSpPr>
          <a:spLocks noChangeAspect="1" noChangeArrowheads="1"/>
        </xdr:cNvSpPr>
      </xdr:nvSpPr>
      <xdr:spPr bwMode="auto">
        <a:xfrm>
          <a:off x="41732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381000</xdr:colOff>
      <xdr:row>0</xdr:row>
      <xdr:rowOff>0</xdr:rowOff>
    </xdr:from>
    <xdr:to>
      <xdr:col>4</xdr:col>
      <xdr:colOff>625417</xdr:colOff>
      <xdr:row>0</xdr:row>
      <xdr:rowOff>50800</xdr:rowOff>
    </xdr:to>
    <xdr:sp macro="" textlink="">
      <xdr:nvSpPr>
        <xdr:cNvPr id="131" name="AutoShape 11">
          <a:extLst>
            <a:ext uri="{FF2B5EF4-FFF2-40B4-BE49-F238E27FC236}">
              <a16:creationId xmlns:a16="http://schemas.microsoft.com/office/drawing/2014/main" id="{7A832281-B7AC-40E5-A0ED-F23F1F73C922}"/>
            </a:ext>
          </a:extLst>
        </xdr:cNvPr>
        <xdr:cNvSpPr>
          <a:spLocks noChangeAspect="1" noChangeArrowheads="1"/>
        </xdr:cNvSpPr>
      </xdr:nvSpPr>
      <xdr:spPr bwMode="auto">
        <a:xfrm>
          <a:off x="4541520" y="0"/>
          <a:ext cx="244417"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5</xdr:col>
      <xdr:colOff>50800</xdr:colOff>
      <xdr:row>0</xdr:row>
      <xdr:rowOff>0</xdr:rowOff>
    </xdr:from>
    <xdr:to>
      <xdr:col>5</xdr:col>
      <xdr:colOff>330200</xdr:colOff>
      <xdr:row>0</xdr:row>
      <xdr:rowOff>50800</xdr:rowOff>
    </xdr:to>
    <xdr:sp macro="" textlink="">
      <xdr:nvSpPr>
        <xdr:cNvPr id="132" name="AutoShape 12">
          <a:extLst>
            <a:ext uri="{FF2B5EF4-FFF2-40B4-BE49-F238E27FC236}">
              <a16:creationId xmlns:a16="http://schemas.microsoft.com/office/drawing/2014/main" id="{8112CC0E-C1F7-4D0C-8654-370FDBE38D0A}"/>
            </a:ext>
          </a:extLst>
        </xdr:cNvPr>
        <xdr:cNvSpPr>
          <a:spLocks noChangeAspect="1" noChangeArrowheads="1"/>
        </xdr:cNvSpPr>
      </xdr:nvSpPr>
      <xdr:spPr bwMode="auto">
        <a:xfrm>
          <a:off x="5057140" y="0"/>
          <a:ext cx="279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215900</xdr:colOff>
      <xdr:row>0</xdr:row>
      <xdr:rowOff>0</xdr:rowOff>
    </xdr:from>
    <xdr:to>
      <xdr:col>6</xdr:col>
      <xdr:colOff>520700</xdr:colOff>
      <xdr:row>0</xdr:row>
      <xdr:rowOff>63499</xdr:rowOff>
    </xdr:to>
    <xdr:sp macro="" textlink="">
      <xdr:nvSpPr>
        <xdr:cNvPr id="133" name="AutoShape 13">
          <a:extLst>
            <a:ext uri="{FF2B5EF4-FFF2-40B4-BE49-F238E27FC236}">
              <a16:creationId xmlns:a16="http://schemas.microsoft.com/office/drawing/2014/main" id="{88A4C3F1-7D03-4BB5-B5C4-9B702A1268FF}"/>
            </a:ext>
          </a:extLst>
        </xdr:cNvPr>
        <xdr:cNvSpPr>
          <a:spLocks noChangeAspect="1" noChangeArrowheads="1"/>
        </xdr:cNvSpPr>
      </xdr:nvSpPr>
      <xdr:spPr bwMode="auto">
        <a:xfrm>
          <a:off x="58242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114300</xdr:colOff>
      <xdr:row>0</xdr:row>
      <xdr:rowOff>0</xdr:rowOff>
    </xdr:from>
    <xdr:to>
      <xdr:col>6</xdr:col>
      <xdr:colOff>304800</xdr:colOff>
      <xdr:row>0</xdr:row>
      <xdr:rowOff>50800</xdr:rowOff>
    </xdr:to>
    <xdr:sp macro="" textlink="">
      <xdr:nvSpPr>
        <xdr:cNvPr id="134" name="AutoShape 14">
          <a:extLst>
            <a:ext uri="{FF2B5EF4-FFF2-40B4-BE49-F238E27FC236}">
              <a16:creationId xmlns:a16="http://schemas.microsoft.com/office/drawing/2014/main" id="{55E20F28-5BD2-4E08-ADFF-7226826C0E1B}"/>
            </a:ext>
          </a:extLst>
        </xdr:cNvPr>
        <xdr:cNvSpPr>
          <a:spLocks noChangeAspect="1" noChangeArrowheads="1"/>
        </xdr:cNvSpPr>
      </xdr:nvSpPr>
      <xdr:spPr bwMode="auto">
        <a:xfrm>
          <a:off x="57226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203200</xdr:colOff>
      <xdr:row>0</xdr:row>
      <xdr:rowOff>0</xdr:rowOff>
    </xdr:from>
    <xdr:to>
      <xdr:col>6</xdr:col>
      <xdr:colOff>558800</xdr:colOff>
      <xdr:row>0</xdr:row>
      <xdr:rowOff>50800</xdr:rowOff>
    </xdr:to>
    <xdr:sp macro="" textlink="">
      <xdr:nvSpPr>
        <xdr:cNvPr id="135" name="AutoShape 15">
          <a:extLst>
            <a:ext uri="{FF2B5EF4-FFF2-40B4-BE49-F238E27FC236}">
              <a16:creationId xmlns:a16="http://schemas.microsoft.com/office/drawing/2014/main" id="{5B3B77AE-113C-4002-B670-B149A81EB2B9}"/>
            </a:ext>
          </a:extLst>
        </xdr:cNvPr>
        <xdr:cNvSpPr>
          <a:spLocks noChangeAspect="1" noChangeArrowheads="1"/>
        </xdr:cNvSpPr>
      </xdr:nvSpPr>
      <xdr:spPr bwMode="auto">
        <a:xfrm>
          <a:off x="58115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571500</xdr:colOff>
      <xdr:row>0</xdr:row>
      <xdr:rowOff>0</xdr:rowOff>
    </xdr:from>
    <xdr:to>
      <xdr:col>7</xdr:col>
      <xdr:colOff>130629</xdr:colOff>
      <xdr:row>0</xdr:row>
      <xdr:rowOff>50800</xdr:rowOff>
    </xdr:to>
    <xdr:sp macro="" textlink="">
      <xdr:nvSpPr>
        <xdr:cNvPr id="136" name="AutoShape 16">
          <a:extLst>
            <a:ext uri="{FF2B5EF4-FFF2-40B4-BE49-F238E27FC236}">
              <a16:creationId xmlns:a16="http://schemas.microsoft.com/office/drawing/2014/main" id="{0345BCC5-66B0-43F4-91A1-61CFAA834E2A}"/>
            </a:ext>
          </a:extLst>
        </xdr:cNvPr>
        <xdr:cNvSpPr>
          <a:spLocks noChangeAspect="1" noChangeArrowheads="1"/>
        </xdr:cNvSpPr>
      </xdr:nvSpPr>
      <xdr:spPr bwMode="auto">
        <a:xfrm>
          <a:off x="61798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355600</xdr:colOff>
      <xdr:row>0</xdr:row>
      <xdr:rowOff>50800</xdr:rowOff>
    </xdr:to>
    <xdr:sp macro="" textlink="">
      <xdr:nvSpPr>
        <xdr:cNvPr id="137" name="AutoShape 17">
          <a:extLst>
            <a:ext uri="{FF2B5EF4-FFF2-40B4-BE49-F238E27FC236}">
              <a16:creationId xmlns:a16="http://schemas.microsoft.com/office/drawing/2014/main" id="{8FE670E4-E448-487A-B41B-7C09FDAB0FF7}"/>
            </a:ext>
          </a:extLst>
        </xdr:cNvPr>
        <xdr:cNvSpPr>
          <a:spLocks noChangeAspect="1" noChangeArrowheads="1"/>
        </xdr:cNvSpPr>
      </xdr:nvSpPr>
      <xdr:spPr bwMode="auto">
        <a:xfrm>
          <a:off x="63703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25400</xdr:colOff>
      <xdr:row>0</xdr:row>
      <xdr:rowOff>50800</xdr:rowOff>
    </xdr:to>
    <xdr:sp macro="" textlink="">
      <xdr:nvSpPr>
        <xdr:cNvPr id="138" name="AutoShape 18">
          <a:extLst>
            <a:ext uri="{FF2B5EF4-FFF2-40B4-BE49-F238E27FC236}">
              <a16:creationId xmlns:a16="http://schemas.microsoft.com/office/drawing/2014/main" id="{D024EAC1-3AB8-4E9C-A983-4BF67361BDC4}"/>
            </a:ext>
          </a:extLst>
        </xdr:cNvPr>
        <xdr:cNvSpPr>
          <a:spLocks noChangeAspect="1" noChangeArrowheads="1"/>
        </xdr:cNvSpPr>
      </xdr:nvSpPr>
      <xdr:spPr bwMode="auto">
        <a:xfrm>
          <a:off x="6370320" y="0"/>
          <a:ext cx="25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25400</xdr:colOff>
      <xdr:row>0</xdr:row>
      <xdr:rowOff>0</xdr:rowOff>
    </xdr:from>
    <xdr:to>
      <xdr:col>7</xdr:col>
      <xdr:colOff>381000</xdr:colOff>
      <xdr:row>0</xdr:row>
      <xdr:rowOff>50800</xdr:rowOff>
    </xdr:to>
    <xdr:sp macro="" textlink="">
      <xdr:nvSpPr>
        <xdr:cNvPr id="139" name="AutoShape 19">
          <a:extLst>
            <a:ext uri="{FF2B5EF4-FFF2-40B4-BE49-F238E27FC236}">
              <a16:creationId xmlns:a16="http://schemas.microsoft.com/office/drawing/2014/main" id="{B850BB3C-D3FF-4F40-B1D0-EAD5E0C5A6F5}"/>
            </a:ext>
          </a:extLst>
        </xdr:cNvPr>
        <xdr:cNvSpPr>
          <a:spLocks noChangeAspect="1" noChangeArrowheads="1"/>
        </xdr:cNvSpPr>
      </xdr:nvSpPr>
      <xdr:spPr bwMode="auto">
        <a:xfrm>
          <a:off x="63957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393700</xdr:colOff>
      <xdr:row>0</xdr:row>
      <xdr:rowOff>0</xdr:rowOff>
    </xdr:from>
    <xdr:to>
      <xdr:col>8</xdr:col>
      <xdr:colOff>25398</xdr:colOff>
      <xdr:row>0</xdr:row>
      <xdr:rowOff>50800</xdr:rowOff>
    </xdr:to>
    <xdr:sp macro="" textlink="">
      <xdr:nvSpPr>
        <xdr:cNvPr id="140" name="AutoShape 20">
          <a:extLst>
            <a:ext uri="{FF2B5EF4-FFF2-40B4-BE49-F238E27FC236}">
              <a16:creationId xmlns:a16="http://schemas.microsoft.com/office/drawing/2014/main" id="{36ACCE56-3701-474C-9DF3-74B823EC16A9}"/>
            </a:ext>
          </a:extLst>
        </xdr:cNvPr>
        <xdr:cNvSpPr>
          <a:spLocks noChangeAspect="1" noChangeArrowheads="1"/>
        </xdr:cNvSpPr>
      </xdr:nvSpPr>
      <xdr:spPr bwMode="auto">
        <a:xfrm>
          <a:off x="6764020" y="0"/>
          <a:ext cx="15747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762000</xdr:colOff>
      <xdr:row>0</xdr:row>
      <xdr:rowOff>0</xdr:rowOff>
    </xdr:from>
    <xdr:to>
      <xdr:col>8</xdr:col>
      <xdr:colOff>294638</xdr:colOff>
      <xdr:row>0</xdr:row>
      <xdr:rowOff>50800</xdr:rowOff>
    </xdr:to>
    <xdr:sp macro="" textlink="">
      <xdr:nvSpPr>
        <xdr:cNvPr id="141" name="AutoShape 21">
          <a:extLst>
            <a:ext uri="{FF2B5EF4-FFF2-40B4-BE49-F238E27FC236}">
              <a16:creationId xmlns:a16="http://schemas.microsoft.com/office/drawing/2014/main" id="{AFBD1694-906E-42DD-A465-7F4AC1ACE868}"/>
            </a:ext>
          </a:extLst>
        </xdr:cNvPr>
        <xdr:cNvSpPr>
          <a:spLocks noChangeAspect="1" noChangeArrowheads="1"/>
        </xdr:cNvSpPr>
      </xdr:nvSpPr>
      <xdr:spPr bwMode="auto">
        <a:xfrm>
          <a:off x="6896100" y="0"/>
          <a:ext cx="29463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304800</xdr:colOff>
      <xdr:row>0</xdr:row>
      <xdr:rowOff>0</xdr:rowOff>
    </xdr:from>
    <xdr:to>
      <xdr:col>8</xdr:col>
      <xdr:colOff>547915</xdr:colOff>
      <xdr:row>0</xdr:row>
      <xdr:rowOff>50800</xdr:rowOff>
    </xdr:to>
    <xdr:sp macro="" textlink="">
      <xdr:nvSpPr>
        <xdr:cNvPr id="142" name="AutoShape 22">
          <a:extLst>
            <a:ext uri="{FF2B5EF4-FFF2-40B4-BE49-F238E27FC236}">
              <a16:creationId xmlns:a16="http://schemas.microsoft.com/office/drawing/2014/main" id="{32AE9F4D-9BE0-437B-878B-83BEAC8CEC5D}"/>
            </a:ext>
          </a:extLst>
        </xdr:cNvPr>
        <xdr:cNvSpPr>
          <a:spLocks noChangeAspect="1" noChangeArrowheads="1"/>
        </xdr:cNvSpPr>
      </xdr:nvSpPr>
      <xdr:spPr bwMode="auto">
        <a:xfrm>
          <a:off x="7200900" y="0"/>
          <a:ext cx="24638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673100</xdr:colOff>
      <xdr:row>0</xdr:row>
      <xdr:rowOff>0</xdr:rowOff>
    </xdr:from>
    <xdr:to>
      <xdr:col>9</xdr:col>
      <xdr:colOff>176350</xdr:colOff>
      <xdr:row>0</xdr:row>
      <xdr:rowOff>50800</xdr:rowOff>
    </xdr:to>
    <xdr:sp macro="" textlink="">
      <xdr:nvSpPr>
        <xdr:cNvPr id="143" name="AutoShape 23">
          <a:extLst>
            <a:ext uri="{FF2B5EF4-FFF2-40B4-BE49-F238E27FC236}">
              <a16:creationId xmlns:a16="http://schemas.microsoft.com/office/drawing/2014/main" id="{30344850-4E1D-4E8E-97AF-82416A23B75E}"/>
            </a:ext>
          </a:extLst>
        </xdr:cNvPr>
        <xdr:cNvSpPr>
          <a:spLocks noChangeAspect="1" noChangeArrowheads="1"/>
        </xdr:cNvSpPr>
      </xdr:nvSpPr>
      <xdr:spPr bwMode="auto">
        <a:xfrm>
          <a:off x="7424420" y="0"/>
          <a:ext cx="20320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215900</xdr:colOff>
      <xdr:row>0</xdr:row>
      <xdr:rowOff>0</xdr:rowOff>
    </xdr:from>
    <xdr:to>
      <xdr:col>9</xdr:col>
      <xdr:colOff>523875</xdr:colOff>
      <xdr:row>0</xdr:row>
      <xdr:rowOff>50800</xdr:rowOff>
    </xdr:to>
    <xdr:sp macro="" textlink="">
      <xdr:nvSpPr>
        <xdr:cNvPr id="144" name="AutoShape 24">
          <a:extLst>
            <a:ext uri="{FF2B5EF4-FFF2-40B4-BE49-F238E27FC236}">
              <a16:creationId xmlns:a16="http://schemas.microsoft.com/office/drawing/2014/main" id="{64ED18C2-0829-4E2E-BA45-385E22E182DD}"/>
            </a:ext>
          </a:extLst>
        </xdr:cNvPr>
        <xdr:cNvSpPr>
          <a:spLocks noChangeAspect="1" noChangeArrowheads="1"/>
        </xdr:cNvSpPr>
      </xdr:nvSpPr>
      <xdr:spPr bwMode="auto">
        <a:xfrm>
          <a:off x="7637780" y="0"/>
          <a:ext cx="30797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304800</xdr:colOff>
      <xdr:row>0</xdr:row>
      <xdr:rowOff>63499</xdr:rowOff>
    </xdr:to>
    <xdr:sp macro="" textlink="">
      <xdr:nvSpPr>
        <xdr:cNvPr id="145" name="AutoShape 13">
          <a:extLst>
            <a:ext uri="{FF2B5EF4-FFF2-40B4-BE49-F238E27FC236}">
              <a16:creationId xmlns:a16="http://schemas.microsoft.com/office/drawing/2014/main" id="{3CF80AFE-DE40-4E8E-8D01-91DF01A93D56}"/>
            </a:ext>
          </a:extLst>
        </xdr:cNvPr>
        <xdr:cNvSpPr>
          <a:spLocks noChangeAspect="1" noChangeArrowheads="1"/>
        </xdr:cNvSpPr>
      </xdr:nvSpPr>
      <xdr:spPr bwMode="auto">
        <a:xfrm>
          <a:off x="63703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146" name="AutoShape 1">
          <a:extLst>
            <a:ext uri="{FF2B5EF4-FFF2-40B4-BE49-F238E27FC236}">
              <a16:creationId xmlns:a16="http://schemas.microsoft.com/office/drawing/2014/main" id="{1C0CE95B-A037-4741-9EFE-A99C99B52623}"/>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147" name="AutoShape 2">
          <a:extLst>
            <a:ext uri="{FF2B5EF4-FFF2-40B4-BE49-F238E27FC236}">
              <a16:creationId xmlns:a16="http://schemas.microsoft.com/office/drawing/2014/main" id="{CBF15AFB-4284-4555-BA0F-263076F59FA1}"/>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88900</xdr:colOff>
      <xdr:row>0</xdr:row>
      <xdr:rowOff>50800</xdr:rowOff>
    </xdr:to>
    <xdr:sp macro="" textlink="">
      <xdr:nvSpPr>
        <xdr:cNvPr id="148" name="AutoShape 3">
          <a:extLst>
            <a:ext uri="{FF2B5EF4-FFF2-40B4-BE49-F238E27FC236}">
              <a16:creationId xmlns:a16="http://schemas.microsoft.com/office/drawing/2014/main" id="{2F73B62B-E147-40A9-88E9-A08F3592F567}"/>
            </a:ext>
          </a:extLst>
        </xdr:cNvPr>
        <xdr:cNvSpPr>
          <a:spLocks noChangeAspect="1" noChangeArrowheads="1"/>
        </xdr:cNvSpPr>
      </xdr:nvSpPr>
      <xdr:spPr bwMode="auto">
        <a:xfrm>
          <a:off x="419100" y="0"/>
          <a:ext cx="889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279400</xdr:colOff>
      <xdr:row>0</xdr:row>
      <xdr:rowOff>0</xdr:rowOff>
    </xdr:from>
    <xdr:to>
      <xdr:col>1</xdr:col>
      <xdr:colOff>1958340</xdr:colOff>
      <xdr:row>0</xdr:row>
      <xdr:rowOff>50800</xdr:rowOff>
    </xdr:to>
    <xdr:sp macro="" textlink="">
      <xdr:nvSpPr>
        <xdr:cNvPr id="149" name="AutoShape 4">
          <a:extLst>
            <a:ext uri="{FF2B5EF4-FFF2-40B4-BE49-F238E27FC236}">
              <a16:creationId xmlns:a16="http://schemas.microsoft.com/office/drawing/2014/main" id="{CA9F3301-ECC2-48F5-8A68-86EF6AC89907}"/>
            </a:ext>
          </a:extLst>
        </xdr:cNvPr>
        <xdr:cNvSpPr>
          <a:spLocks noChangeAspect="1" noChangeArrowheads="1"/>
        </xdr:cNvSpPr>
      </xdr:nvSpPr>
      <xdr:spPr bwMode="auto">
        <a:xfrm>
          <a:off x="698500" y="0"/>
          <a:ext cx="16789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647700</xdr:colOff>
      <xdr:row>0</xdr:row>
      <xdr:rowOff>0</xdr:rowOff>
    </xdr:from>
    <xdr:to>
      <xdr:col>1</xdr:col>
      <xdr:colOff>1353820</xdr:colOff>
      <xdr:row>0</xdr:row>
      <xdr:rowOff>50800</xdr:rowOff>
    </xdr:to>
    <xdr:sp macro="" textlink="">
      <xdr:nvSpPr>
        <xdr:cNvPr id="150" name="AutoShape 5">
          <a:extLst>
            <a:ext uri="{FF2B5EF4-FFF2-40B4-BE49-F238E27FC236}">
              <a16:creationId xmlns:a16="http://schemas.microsoft.com/office/drawing/2014/main" id="{B0A10507-BEB4-4075-B9F7-FE467E9DA078}"/>
            </a:ext>
          </a:extLst>
        </xdr:cNvPr>
        <xdr:cNvSpPr>
          <a:spLocks noChangeAspect="1" noChangeArrowheads="1"/>
        </xdr:cNvSpPr>
      </xdr:nvSpPr>
      <xdr:spPr bwMode="auto">
        <a:xfrm>
          <a:off x="1066800" y="0"/>
          <a:ext cx="70612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190500</xdr:colOff>
      <xdr:row>0</xdr:row>
      <xdr:rowOff>0</xdr:rowOff>
    </xdr:from>
    <xdr:to>
      <xdr:col>3</xdr:col>
      <xdr:colOff>485775</xdr:colOff>
      <xdr:row>0</xdr:row>
      <xdr:rowOff>50800</xdr:rowOff>
    </xdr:to>
    <xdr:sp macro="" textlink="">
      <xdr:nvSpPr>
        <xdr:cNvPr id="151" name="AutoShape 6">
          <a:extLst>
            <a:ext uri="{FF2B5EF4-FFF2-40B4-BE49-F238E27FC236}">
              <a16:creationId xmlns:a16="http://schemas.microsoft.com/office/drawing/2014/main" id="{AB1C5D6E-6FE1-4B2E-BD9B-7987CDC89EDA}"/>
            </a:ext>
          </a:extLst>
        </xdr:cNvPr>
        <xdr:cNvSpPr>
          <a:spLocks noChangeAspect="1" noChangeArrowheads="1"/>
        </xdr:cNvSpPr>
      </xdr:nvSpPr>
      <xdr:spPr bwMode="auto">
        <a:xfrm>
          <a:off x="2819400" y="0"/>
          <a:ext cx="10648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558800</xdr:colOff>
      <xdr:row>0</xdr:row>
      <xdr:rowOff>0</xdr:rowOff>
    </xdr:from>
    <xdr:to>
      <xdr:col>3</xdr:col>
      <xdr:colOff>460375</xdr:colOff>
      <xdr:row>0</xdr:row>
      <xdr:rowOff>50800</xdr:rowOff>
    </xdr:to>
    <xdr:sp macro="" textlink="">
      <xdr:nvSpPr>
        <xdr:cNvPr id="152" name="AutoShape 7">
          <a:extLst>
            <a:ext uri="{FF2B5EF4-FFF2-40B4-BE49-F238E27FC236}">
              <a16:creationId xmlns:a16="http://schemas.microsoft.com/office/drawing/2014/main" id="{27E7D870-B00B-4D85-BAE5-80B538BEB44D}"/>
            </a:ext>
          </a:extLst>
        </xdr:cNvPr>
        <xdr:cNvSpPr>
          <a:spLocks noChangeAspect="1" noChangeArrowheads="1"/>
        </xdr:cNvSpPr>
      </xdr:nvSpPr>
      <xdr:spPr bwMode="auto">
        <a:xfrm>
          <a:off x="3187700" y="0"/>
          <a:ext cx="6711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101600</xdr:colOff>
      <xdr:row>0</xdr:row>
      <xdr:rowOff>0</xdr:rowOff>
    </xdr:from>
    <xdr:to>
      <xdr:col>3</xdr:col>
      <xdr:colOff>457200</xdr:colOff>
      <xdr:row>0</xdr:row>
      <xdr:rowOff>50800</xdr:rowOff>
    </xdr:to>
    <xdr:sp macro="" textlink="">
      <xdr:nvSpPr>
        <xdr:cNvPr id="153" name="AutoShape 8">
          <a:extLst>
            <a:ext uri="{FF2B5EF4-FFF2-40B4-BE49-F238E27FC236}">
              <a16:creationId xmlns:a16="http://schemas.microsoft.com/office/drawing/2014/main" id="{10F9E13D-B148-4188-91D6-A91D1233AE45}"/>
            </a:ext>
          </a:extLst>
        </xdr:cNvPr>
        <xdr:cNvSpPr>
          <a:spLocks noChangeAspect="1" noChangeArrowheads="1"/>
        </xdr:cNvSpPr>
      </xdr:nvSpPr>
      <xdr:spPr bwMode="auto">
        <a:xfrm>
          <a:off x="35001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469900</xdr:colOff>
      <xdr:row>0</xdr:row>
      <xdr:rowOff>0</xdr:rowOff>
    </xdr:from>
    <xdr:to>
      <xdr:col>3</xdr:col>
      <xdr:colOff>548640</xdr:colOff>
      <xdr:row>0</xdr:row>
      <xdr:rowOff>50800</xdr:rowOff>
    </xdr:to>
    <xdr:sp macro="" textlink="">
      <xdr:nvSpPr>
        <xdr:cNvPr id="154" name="AutoShape 9">
          <a:extLst>
            <a:ext uri="{FF2B5EF4-FFF2-40B4-BE49-F238E27FC236}">
              <a16:creationId xmlns:a16="http://schemas.microsoft.com/office/drawing/2014/main" id="{F2F19880-820D-453E-A40D-AA70C81F2F1A}"/>
            </a:ext>
          </a:extLst>
        </xdr:cNvPr>
        <xdr:cNvSpPr>
          <a:spLocks noChangeAspect="1" noChangeArrowheads="1"/>
        </xdr:cNvSpPr>
      </xdr:nvSpPr>
      <xdr:spPr bwMode="auto">
        <a:xfrm>
          <a:off x="3868420" y="0"/>
          <a:ext cx="787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12700</xdr:colOff>
      <xdr:row>0</xdr:row>
      <xdr:rowOff>0</xdr:rowOff>
    </xdr:from>
    <xdr:to>
      <xdr:col>4</xdr:col>
      <xdr:colOff>368300</xdr:colOff>
      <xdr:row>0</xdr:row>
      <xdr:rowOff>50800</xdr:rowOff>
    </xdr:to>
    <xdr:sp macro="" textlink="">
      <xdr:nvSpPr>
        <xdr:cNvPr id="155" name="AutoShape 10">
          <a:extLst>
            <a:ext uri="{FF2B5EF4-FFF2-40B4-BE49-F238E27FC236}">
              <a16:creationId xmlns:a16="http://schemas.microsoft.com/office/drawing/2014/main" id="{42D1EC12-729D-4FB8-94C9-54ECAA89BA70}"/>
            </a:ext>
          </a:extLst>
        </xdr:cNvPr>
        <xdr:cNvSpPr>
          <a:spLocks noChangeAspect="1" noChangeArrowheads="1"/>
        </xdr:cNvSpPr>
      </xdr:nvSpPr>
      <xdr:spPr bwMode="auto">
        <a:xfrm>
          <a:off x="41732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381000</xdr:colOff>
      <xdr:row>0</xdr:row>
      <xdr:rowOff>0</xdr:rowOff>
    </xdr:from>
    <xdr:to>
      <xdr:col>4</xdr:col>
      <xdr:colOff>625417</xdr:colOff>
      <xdr:row>0</xdr:row>
      <xdr:rowOff>50800</xdr:rowOff>
    </xdr:to>
    <xdr:sp macro="" textlink="">
      <xdr:nvSpPr>
        <xdr:cNvPr id="156" name="AutoShape 11">
          <a:extLst>
            <a:ext uri="{FF2B5EF4-FFF2-40B4-BE49-F238E27FC236}">
              <a16:creationId xmlns:a16="http://schemas.microsoft.com/office/drawing/2014/main" id="{C8575226-B3E8-4F2D-BD84-C9337FE789A6}"/>
            </a:ext>
          </a:extLst>
        </xdr:cNvPr>
        <xdr:cNvSpPr>
          <a:spLocks noChangeAspect="1" noChangeArrowheads="1"/>
        </xdr:cNvSpPr>
      </xdr:nvSpPr>
      <xdr:spPr bwMode="auto">
        <a:xfrm>
          <a:off x="4541520" y="0"/>
          <a:ext cx="244417"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5</xdr:col>
      <xdr:colOff>50800</xdr:colOff>
      <xdr:row>0</xdr:row>
      <xdr:rowOff>0</xdr:rowOff>
    </xdr:from>
    <xdr:to>
      <xdr:col>5</xdr:col>
      <xdr:colOff>330200</xdr:colOff>
      <xdr:row>0</xdr:row>
      <xdr:rowOff>50800</xdr:rowOff>
    </xdr:to>
    <xdr:sp macro="" textlink="">
      <xdr:nvSpPr>
        <xdr:cNvPr id="157" name="AutoShape 12">
          <a:extLst>
            <a:ext uri="{FF2B5EF4-FFF2-40B4-BE49-F238E27FC236}">
              <a16:creationId xmlns:a16="http://schemas.microsoft.com/office/drawing/2014/main" id="{71C24FE4-D4AA-447E-8DD4-0EEF3EA95B62}"/>
            </a:ext>
          </a:extLst>
        </xdr:cNvPr>
        <xdr:cNvSpPr>
          <a:spLocks noChangeAspect="1" noChangeArrowheads="1"/>
        </xdr:cNvSpPr>
      </xdr:nvSpPr>
      <xdr:spPr bwMode="auto">
        <a:xfrm>
          <a:off x="5057140" y="0"/>
          <a:ext cx="279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215900</xdr:colOff>
      <xdr:row>0</xdr:row>
      <xdr:rowOff>0</xdr:rowOff>
    </xdr:from>
    <xdr:to>
      <xdr:col>6</xdr:col>
      <xdr:colOff>520700</xdr:colOff>
      <xdr:row>0</xdr:row>
      <xdr:rowOff>63499</xdr:rowOff>
    </xdr:to>
    <xdr:sp macro="" textlink="">
      <xdr:nvSpPr>
        <xdr:cNvPr id="158" name="AutoShape 13">
          <a:extLst>
            <a:ext uri="{FF2B5EF4-FFF2-40B4-BE49-F238E27FC236}">
              <a16:creationId xmlns:a16="http://schemas.microsoft.com/office/drawing/2014/main" id="{D15521C6-7ADC-4F76-8C51-69F017C2932F}"/>
            </a:ext>
          </a:extLst>
        </xdr:cNvPr>
        <xdr:cNvSpPr>
          <a:spLocks noChangeAspect="1" noChangeArrowheads="1"/>
        </xdr:cNvSpPr>
      </xdr:nvSpPr>
      <xdr:spPr bwMode="auto">
        <a:xfrm>
          <a:off x="58242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114300</xdr:colOff>
      <xdr:row>0</xdr:row>
      <xdr:rowOff>0</xdr:rowOff>
    </xdr:from>
    <xdr:to>
      <xdr:col>6</xdr:col>
      <xdr:colOff>304800</xdr:colOff>
      <xdr:row>0</xdr:row>
      <xdr:rowOff>50800</xdr:rowOff>
    </xdr:to>
    <xdr:sp macro="" textlink="">
      <xdr:nvSpPr>
        <xdr:cNvPr id="159" name="AutoShape 14">
          <a:extLst>
            <a:ext uri="{FF2B5EF4-FFF2-40B4-BE49-F238E27FC236}">
              <a16:creationId xmlns:a16="http://schemas.microsoft.com/office/drawing/2014/main" id="{86A8C34C-97F8-42CA-ADBC-0DC03BA373BE}"/>
            </a:ext>
          </a:extLst>
        </xdr:cNvPr>
        <xdr:cNvSpPr>
          <a:spLocks noChangeAspect="1" noChangeArrowheads="1"/>
        </xdr:cNvSpPr>
      </xdr:nvSpPr>
      <xdr:spPr bwMode="auto">
        <a:xfrm>
          <a:off x="57226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203200</xdr:colOff>
      <xdr:row>0</xdr:row>
      <xdr:rowOff>0</xdr:rowOff>
    </xdr:from>
    <xdr:to>
      <xdr:col>6</xdr:col>
      <xdr:colOff>558800</xdr:colOff>
      <xdr:row>0</xdr:row>
      <xdr:rowOff>50800</xdr:rowOff>
    </xdr:to>
    <xdr:sp macro="" textlink="">
      <xdr:nvSpPr>
        <xdr:cNvPr id="160" name="AutoShape 15">
          <a:extLst>
            <a:ext uri="{FF2B5EF4-FFF2-40B4-BE49-F238E27FC236}">
              <a16:creationId xmlns:a16="http://schemas.microsoft.com/office/drawing/2014/main" id="{3D9E2B80-62B6-4B99-925C-1AFE39337EC5}"/>
            </a:ext>
          </a:extLst>
        </xdr:cNvPr>
        <xdr:cNvSpPr>
          <a:spLocks noChangeAspect="1" noChangeArrowheads="1"/>
        </xdr:cNvSpPr>
      </xdr:nvSpPr>
      <xdr:spPr bwMode="auto">
        <a:xfrm>
          <a:off x="58115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571500</xdr:colOff>
      <xdr:row>0</xdr:row>
      <xdr:rowOff>0</xdr:rowOff>
    </xdr:from>
    <xdr:to>
      <xdr:col>7</xdr:col>
      <xdr:colOff>130629</xdr:colOff>
      <xdr:row>0</xdr:row>
      <xdr:rowOff>50800</xdr:rowOff>
    </xdr:to>
    <xdr:sp macro="" textlink="">
      <xdr:nvSpPr>
        <xdr:cNvPr id="161" name="AutoShape 16">
          <a:extLst>
            <a:ext uri="{FF2B5EF4-FFF2-40B4-BE49-F238E27FC236}">
              <a16:creationId xmlns:a16="http://schemas.microsoft.com/office/drawing/2014/main" id="{1FA89D00-15C3-47F8-9B0E-88E897A02EEE}"/>
            </a:ext>
          </a:extLst>
        </xdr:cNvPr>
        <xdr:cNvSpPr>
          <a:spLocks noChangeAspect="1" noChangeArrowheads="1"/>
        </xdr:cNvSpPr>
      </xdr:nvSpPr>
      <xdr:spPr bwMode="auto">
        <a:xfrm>
          <a:off x="61798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355600</xdr:colOff>
      <xdr:row>0</xdr:row>
      <xdr:rowOff>50800</xdr:rowOff>
    </xdr:to>
    <xdr:sp macro="" textlink="">
      <xdr:nvSpPr>
        <xdr:cNvPr id="162" name="AutoShape 17">
          <a:extLst>
            <a:ext uri="{FF2B5EF4-FFF2-40B4-BE49-F238E27FC236}">
              <a16:creationId xmlns:a16="http://schemas.microsoft.com/office/drawing/2014/main" id="{6A37DA47-2898-4DDB-85C5-C287632AFBF0}"/>
            </a:ext>
          </a:extLst>
        </xdr:cNvPr>
        <xdr:cNvSpPr>
          <a:spLocks noChangeAspect="1" noChangeArrowheads="1"/>
        </xdr:cNvSpPr>
      </xdr:nvSpPr>
      <xdr:spPr bwMode="auto">
        <a:xfrm>
          <a:off x="63703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25400</xdr:colOff>
      <xdr:row>0</xdr:row>
      <xdr:rowOff>50800</xdr:rowOff>
    </xdr:to>
    <xdr:sp macro="" textlink="">
      <xdr:nvSpPr>
        <xdr:cNvPr id="163" name="AutoShape 18">
          <a:extLst>
            <a:ext uri="{FF2B5EF4-FFF2-40B4-BE49-F238E27FC236}">
              <a16:creationId xmlns:a16="http://schemas.microsoft.com/office/drawing/2014/main" id="{685078AB-141A-46EB-9B6C-0BD715DEE01B}"/>
            </a:ext>
          </a:extLst>
        </xdr:cNvPr>
        <xdr:cNvSpPr>
          <a:spLocks noChangeAspect="1" noChangeArrowheads="1"/>
        </xdr:cNvSpPr>
      </xdr:nvSpPr>
      <xdr:spPr bwMode="auto">
        <a:xfrm>
          <a:off x="6370320" y="0"/>
          <a:ext cx="25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25400</xdr:colOff>
      <xdr:row>0</xdr:row>
      <xdr:rowOff>0</xdr:rowOff>
    </xdr:from>
    <xdr:to>
      <xdr:col>7</xdr:col>
      <xdr:colOff>381000</xdr:colOff>
      <xdr:row>0</xdr:row>
      <xdr:rowOff>50800</xdr:rowOff>
    </xdr:to>
    <xdr:sp macro="" textlink="">
      <xdr:nvSpPr>
        <xdr:cNvPr id="164" name="AutoShape 19">
          <a:extLst>
            <a:ext uri="{FF2B5EF4-FFF2-40B4-BE49-F238E27FC236}">
              <a16:creationId xmlns:a16="http://schemas.microsoft.com/office/drawing/2014/main" id="{54AA0DD3-25F2-48F0-90A0-FB75106AF870}"/>
            </a:ext>
          </a:extLst>
        </xdr:cNvPr>
        <xdr:cNvSpPr>
          <a:spLocks noChangeAspect="1" noChangeArrowheads="1"/>
        </xdr:cNvSpPr>
      </xdr:nvSpPr>
      <xdr:spPr bwMode="auto">
        <a:xfrm>
          <a:off x="63957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393700</xdr:colOff>
      <xdr:row>0</xdr:row>
      <xdr:rowOff>0</xdr:rowOff>
    </xdr:from>
    <xdr:to>
      <xdr:col>8</xdr:col>
      <xdr:colOff>25398</xdr:colOff>
      <xdr:row>0</xdr:row>
      <xdr:rowOff>50800</xdr:rowOff>
    </xdr:to>
    <xdr:sp macro="" textlink="">
      <xdr:nvSpPr>
        <xdr:cNvPr id="165" name="AutoShape 20">
          <a:extLst>
            <a:ext uri="{FF2B5EF4-FFF2-40B4-BE49-F238E27FC236}">
              <a16:creationId xmlns:a16="http://schemas.microsoft.com/office/drawing/2014/main" id="{87FCC4AE-CD63-4C03-AED0-8228E805AD0A}"/>
            </a:ext>
          </a:extLst>
        </xdr:cNvPr>
        <xdr:cNvSpPr>
          <a:spLocks noChangeAspect="1" noChangeArrowheads="1"/>
        </xdr:cNvSpPr>
      </xdr:nvSpPr>
      <xdr:spPr bwMode="auto">
        <a:xfrm>
          <a:off x="6764020" y="0"/>
          <a:ext cx="15747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762000</xdr:colOff>
      <xdr:row>0</xdr:row>
      <xdr:rowOff>0</xdr:rowOff>
    </xdr:from>
    <xdr:to>
      <xdr:col>8</xdr:col>
      <xdr:colOff>294638</xdr:colOff>
      <xdr:row>0</xdr:row>
      <xdr:rowOff>50800</xdr:rowOff>
    </xdr:to>
    <xdr:sp macro="" textlink="">
      <xdr:nvSpPr>
        <xdr:cNvPr id="166" name="AutoShape 21">
          <a:extLst>
            <a:ext uri="{FF2B5EF4-FFF2-40B4-BE49-F238E27FC236}">
              <a16:creationId xmlns:a16="http://schemas.microsoft.com/office/drawing/2014/main" id="{8D9530DD-0AA8-4942-AFDC-C597393FA65E}"/>
            </a:ext>
          </a:extLst>
        </xdr:cNvPr>
        <xdr:cNvSpPr>
          <a:spLocks noChangeAspect="1" noChangeArrowheads="1"/>
        </xdr:cNvSpPr>
      </xdr:nvSpPr>
      <xdr:spPr bwMode="auto">
        <a:xfrm>
          <a:off x="6896100" y="0"/>
          <a:ext cx="29463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304800</xdr:colOff>
      <xdr:row>0</xdr:row>
      <xdr:rowOff>0</xdr:rowOff>
    </xdr:from>
    <xdr:to>
      <xdr:col>8</xdr:col>
      <xdr:colOff>547915</xdr:colOff>
      <xdr:row>0</xdr:row>
      <xdr:rowOff>50800</xdr:rowOff>
    </xdr:to>
    <xdr:sp macro="" textlink="">
      <xdr:nvSpPr>
        <xdr:cNvPr id="167" name="AutoShape 22">
          <a:extLst>
            <a:ext uri="{FF2B5EF4-FFF2-40B4-BE49-F238E27FC236}">
              <a16:creationId xmlns:a16="http://schemas.microsoft.com/office/drawing/2014/main" id="{3EF9E619-878A-4EF7-94FD-9D7685C29F7E}"/>
            </a:ext>
          </a:extLst>
        </xdr:cNvPr>
        <xdr:cNvSpPr>
          <a:spLocks noChangeAspect="1" noChangeArrowheads="1"/>
        </xdr:cNvSpPr>
      </xdr:nvSpPr>
      <xdr:spPr bwMode="auto">
        <a:xfrm>
          <a:off x="7200900" y="0"/>
          <a:ext cx="24638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673100</xdr:colOff>
      <xdr:row>0</xdr:row>
      <xdr:rowOff>0</xdr:rowOff>
    </xdr:from>
    <xdr:to>
      <xdr:col>9</xdr:col>
      <xdr:colOff>176350</xdr:colOff>
      <xdr:row>0</xdr:row>
      <xdr:rowOff>50800</xdr:rowOff>
    </xdr:to>
    <xdr:sp macro="" textlink="">
      <xdr:nvSpPr>
        <xdr:cNvPr id="168" name="AutoShape 23">
          <a:extLst>
            <a:ext uri="{FF2B5EF4-FFF2-40B4-BE49-F238E27FC236}">
              <a16:creationId xmlns:a16="http://schemas.microsoft.com/office/drawing/2014/main" id="{8371AB9A-186C-4D88-B56B-F088CB697F54}"/>
            </a:ext>
          </a:extLst>
        </xdr:cNvPr>
        <xdr:cNvSpPr>
          <a:spLocks noChangeAspect="1" noChangeArrowheads="1"/>
        </xdr:cNvSpPr>
      </xdr:nvSpPr>
      <xdr:spPr bwMode="auto">
        <a:xfrm>
          <a:off x="7424420" y="0"/>
          <a:ext cx="20320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215900</xdr:colOff>
      <xdr:row>0</xdr:row>
      <xdr:rowOff>0</xdr:rowOff>
    </xdr:from>
    <xdr:to>
      <xdr:col>9</xdr:col>
      <xdr:colOff>523875</xdr:colOff>
      <xdr:row>0</xdr:row>
      <xdr:rowOff>50800</xdr:rowOff>
    </xdr:to>
    <xdr:sp macro="" textlink="">
      <xdr:nvSpPr>
        <xdr:cNvPr id="169" name="AutoShape 24">
          <a:extLst>
            <a:ext uri="{FF2B5EF4-FFF2-40B4-BE49-F238E27FC236}">
              <a16:creationId xmlns:a16="http://schemas.microsoft.com/office/drawing/2014/main" id="{C3261CE3-2BB4-4E73-B66D-588258698346}"/>
            </a:ext>
          </a:extLst>
        </xdr:cNvPr>
        <xdr:cNvSpPr>
          <a:spLocks noChangeAspect="1" noChangeArrowheads="1"/>
        </xdr:cNvSpPr>
      </xdr:nvSpPr>
      <xdr:spPr bwMode="auto">
        <a:xfrm>
          <a:off x="7637780" y="0"/>
          <a:ext cx="30797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304800</xdr:colOff>
      <xdr:row>0</xdr:row>
      <xdr:rowOff>63499</xdr:rowOff>
    </xdr:to>
    <xdr:sp macro="" textlink="">
      <xdr:nvSpPr>
        <xdr:cNvPr id="170" name="AutoShape 13">
          <a:extLst>
            <a:ext uri="{FF2B5EF4-FFF2-40B4-BE49-F238E27FC236}">
              <a16:creationId xmlns:a16="http://schemas.microsoft.com/office/drawing/2014/main" id="{866BAF17-1D93-4A2B-9433-ABC46D731E08}"/>
            </a:ext>
          </a:extLst>
        </xdr:cNvPr>
        <xdr:cNvSpPr>
          <a:spLocks noChangeAspect="1" noChangeArrowheads="1"/>
        </xdr:cNvSpPr>
      </xdr:nvSpPr>
      <xdr:spPr bwMode="auto">
        <a:xfrm>
          <a:off x="63703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171" name="AutoShape 1">
          <a:extLst>
            <a:ext uri="{FF2B5EF4-FFF2-40B4-BE49-F238E27FC236}">
              <a16:creationId xmlns:a16="http://schemas.microsoft.com/office/drawing/2014/main" id="{FEFCFA8F-7811-4C4F-A05D-124341525B8C}"/>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172" name="AutoShape 2">
          <a:extLst>
            <a:ext uri="{FF2B5EF4-FFF2-40B4-BE49-F238E27FC236}">
              <a16:creationId xmlns:a16="http://schemas.microsoft.com/office/drawing/2014/main" id="{C58AABFC-A4C9-4E6A-B286-40D8DAA6431E}"/>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88900</xdr:colOff>
      <xdr:row>0</xdr:row>
      <xdr:rowOff>50800</xdr:rowOff>
    </xdr:to>
    <xdr:sp macro="" textlink="">
      <xdr:nvSpPr>
        <xdr:cNvPr id="173" name="AutoShape 3">
          <a:extLst>
            <a:ext uri="{FF2B5EF4-FFF2-40B4-BE49-F238E27FC236}">
              <a16:creationId xmlns:a16="http://schemas.microsoft.com/office/drawing/2014/main" id="{90C7134E-A23D-46F1-907D-719D8A71371B}"/>
            </a:ext>
          </a:extLst>
        </xdr:cNvPr>
        <xdr:cNvSpPr>
          <a:spLocks noChangeAspect="1" noChangeArrowheads="1"/>
        </xdr:cNvSpPr>
      </xdr:nvSpPr>
      <xdr:spPr bwMode="auto">
        <a:xfrm>
          <a:off x="419100" y="0"/>
          <a:ext cx="889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279400</xdr:colOff>
      <xdr:row>0</xdr:row>
      <xdr:rowOff>0</xdr:rowOff>
    </xdr:from>
    <xdr:to>
      <xdr:col>1</xdr:col>
      <xdr:colOff>1958340</xdr:colOff>
      <xdr:row>0</xdr:row>
      <xdr:rowOff>50800</xdr:rowOff>
    </xdr:to>
    <xdr:sp macro="" textlink="">
      <xdr:nvSpPr>
        <xdr:cNvPr id="174" name="AutoShape 4">
          <a:extLst>
            <a:ext uri="{FF2B5EF4-FFF2-40B4-BE49-F238E27FC236}">
              <a16:creationId xmlns:a16="http://schemas.microsoft.com/office/drawing/2014/main" id="{FB6C3195-8C7E-4C11-B5D6-023FE0FC4187}"/>
            </a:ext>
          </a:extLst>
        </xdr:cNvPr>
        <xdr:cNvSpPr>
          <a:spLocks noChangeAspect="1" noChangeArrowheads="1"/>
        </xdr:cNvSpPr>
      </xdr:nvSpPr>
      <xdr:spPr bwMode="auto">
        <a:xfrm>
          <a:off x="698500" y="0"/>
          <a:ext cx="16789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647700</xdr:colOff>
      <xdr:row>0</xdr:row>
      <xdr:rowOff>0</xdr:rowOff>
    </xdr:from>
    <xdr:to>
      <xdr:col>1</xdr:col>
      <xdr:colOff>1353820</xdr:colOff>
      <xdr:row>0</xdr:row>
      <xdr:rowOff>50800</xdr:rowOff>
    </xdr:to>
    <xdr:sp macro="" textlink="">
      <xdr:nvSpPr>
        <xdr:cNvPr id="175" name="AutoShape 5">
          <a:extLst>
            <a:ext uri="{FF2B5EF4-FFF2-40B4-BE49-F238E27FC236}">
              <a16:creationId xmlns:a16="http://schemas.microsoft.com/office/drawing/2014/main" id="{40339E4B-63CD-4442-8557-75367F4E59FE}"/>
            </a:ext>
          </a:extLst>
        </xdr:cNvPr>
        <xdr:cNvSpPr>
          <a:spLocks noChangeAspect="1" noChangeArrowheads="1"/>
        </xdr:cNvSpPr>
      </xdr:nvSpPr>
      <xdr:spPr bwMode="auto">
        <a:xfrm>
          <a:off x="1066800" y="0"/>
          <a:ext cx="70612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190500</xdr:colOff>
      <xdr:row>0</xdr:row>
      <xdr:rowOff>0</xdr:rowOff>
    </xdr:from>
    <xdr:to>
      <xdr:col>3</xdr:col>
      <xdr:colOff>485775</xdr:colOff>
      <xdr:row>0</xdr:row>
      <xdr:rowOff>50800</xdr:rowOff>
    </xdr:to>
    <xdr:sp macro="" textlink="">
      <xdr:nvSpPr>
        <xdr:cNvPr id="176" name="AutoShape 6">
          <a:extLst>
            <a:ext uri="{FF2B5EF4-FFF2-40B4-BE49-F238E27FC236}">
              <a16:creationId xmlns:a16="http://schemas.microsoft.com/office/drawing/2014/main" id="{2E01C648-0EBC-43E6-BB77-B6620127300D}"/>
            </a:ext>
          </a:extLst>
        </xdr:cNvPr>
        <xdr:cNvSpPr>
          <a:spLocks noChangeAspect="1" noChangeArrowheads="1"/>
        </xdr:cNvSpPr>
      </xdr:nvSpPr>
      <xdr:spPr bwMode="auto">
        <a:xfrm>
          <a:off x="2819400" y="0"/>
          <a:ext cx="10648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558800</xdr:colOff>
      <xdr:row>0</xdr:row>
      <xdr:rowOff>0</xdr:rowOff>
    </xdr:from>
    <xdr:to>
      <xdr:col>3</xdr:col>
      <xdr:colOff>460375</xdr:colOff>
      <xdr:row>0</xdr:row>
      <xdr:rowOff>50800</xdr:rowOff>
    </xdr:to>
    <xdr:sp macro="" textlink="">
      <xdr:nvSpPr>
        <xdr:cNvPr id="177" name="AutoShape 7">
          <a:extLst>
            <a:ext uri="{FF2B5EF4-FFF2-40B4-BE49-F238E27FC236}">
              <a16:creationId xmlns:a16="http://schemas.microsoft.com/office/drawing/2014/main" id="{C4888707-6E2C-4664-864E-ABCD30554ECA}"/>
            </a:ext>
          </a:extLst>
        </xdr:cNvPr>
        <xdr:cNvSpPr>
          <a:spLocks noChangeAspect="1" noChangeArrowheads="1"/>
        </xdr:cNvSpPr>
      </xdr:nvSpPr>
      <xdr:spPr bwMode="auto">
        <a:xfrm>
          <a:off x="3187700" y="0"/>
          <a:ext cx="6711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101600</xdr:colOff>
      <xdr:row>0</xdr:row>
      <xdr:rowOff>0</xdr:rowOff>
    </xdr:from>
    <xdr:to>
      <xdr:col>3</xdr:col>
      <xdr:colOff>457200</xdr:colOff>
      <xdr:row>0</xdr:row>
      <xdr:rowOff>50800</xdr:rowOff>
    </xdr:to>
    <xdr:sp macro="" textlink="">
      <xdr:nvSpPr>
        <xdr:cNvPr id="178" name="AutoShape 8">
          <a:extLst>
            <a:ext uri="{FF2B5EF4-FFF2-40B4-BE49-F238E27FC236}">
              <a16:creationId xmlns:a16="http://schemas.microsoft.com/office/drawing/2014/main" id="{FA13ECCF-28B6-4C56-B8BC-3169277593C2}"/>
            </a:ext>
          </a:extLst>
        </xdr:cNvPr>
        <xdr:cNvSpPr>
          <a:spLocks noChangeAspect="1" noChangeArrowheads="1"/>
        </xdr:cNvSpPr>
      </xdr:nvSpPr>
      <xdr:spPr bwMode="auto">
        <a:xfrm>
          <a:off x="35001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469900</xdr:colOff>
      <xdr:row>0</xdr:row>
      <xdr:rowOff>0</xdr:rowOff>
    </xdr:from>
    <xdr:to>
      <xdr:col>3</xdr:col>
      <xdr:colOff>548640</xdr:colOff>
      <xdr:row>0</xdr:row>
      <xdr:rowOff>50800</xdr:rowOff>
    </xdr:to>
    <xdr:sp macro="" textlink="">
      <xdr:nvSpPr>
        <xdr:cNvPr id="179" name="AutoShape 9">
          <a:extLst>
            <a:ext uri="{FF2B5EF4-FFF2-40B4-BE49-F238E27FC236}">
              <a16:creationId xmlns:a16="http://schemas.microsoft.com/office/drawing/2014/main" id="{A36336C2-1617-4AB3-A007-4F3BBE56D7B7}"/>
            </a:ext>
          </a:extLst>
        </xdr:cNvPr>
        <xdr:cNvSpPr>
          <a:spLocks noChangeAspect="1" noChangeArrowheads="1"/>
        </xdr:cNvSpPr>
      </xdr:nvSpPr>
      <xdr:spPr bwMode="auto">
        <a:xfrm>
          <a:off x="3868420" y="0"/>
          <a:ext cx="787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12700</xdr:colOff>
      <xdr:row>0</xdr:row>
      <xdr:rowOff>0</xdr:rowOff>
    </xdr:from>
    <xdr:to>
      <xdr:col>4</xdr:col>
      <xdr:colOff>368300</xdr:colOff>
      <xdr:row>0</xdr:row>
      <xdr:rowOff>50800</xdr:rowOff>
    </xdr:to>
    <xdr:sp macro="" textlink="">
      <xdr:nvSpPr>
        <xdr:cNvPr id="180" name="AutoShape 10">
          <a:extLst>
            <a:ext uri="{FF2B5EF4-FFF2-40B4-BE49-F238E27FC236}">
              <a16:creationId xmlns:a16="http://schemas.microsoft.com/office/drawing/2014/main" id="{ED26C604-9843-4518-A194-E22DA47A3FD1}"/>
            </a:ext>
          </a:extLst>
        </xdr:cNvPr>
        <xdr:cNvSpPr>
          <a:spLocks noChangeAspect="1" noChangeArrowheads="1"/>
        </xdr:cNvSpPr>
      </xdr:nvSpPr>
      <xdr:spPr bwMode="auto">
        <a:xfrm>
          <a:off x="41732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381000</xdr:colOff>
      <xdr:row>0</xdr:row>
      <xdr:rowOff>0</xdr:rowOff>
    </xdr:from>
    <xdr:to>
      <xdr:col>4</xdr:col>
      <xdr:colOff>625417</xdr:colOff>
      <xdr:row>0</xdr:row>
      <xdr:rowOff>50800</xdr:rowOff>
    </xdr:to>
    <xdr:sp macro="" textlink="">
      <xdr:nvSpPr>
        <xdr:cNvPr id="181" name="AutoShape 11">
          <a:extLst>
            <a:ext uri="{FF2B5EF4-FFF2-40B4-BE49-F238E27FC236}">
              <a16:creationId xmlns:a16="http://schemas.microsoft.com/office/drawing/2014/main" id="{C3D7B5F2-0B22-4390-89AC-9DDD8C426B12}"/>
            </a:ext>
          </a:extLst>
        </xdr:cNvPr>
        <xdr:cNvSpPr>
          <a:spLocks noChangeAspect="1" noChangeArrowheads="1"/>
        </xdr:cNvSpPr>
      </xdr:nvSpPr>
      <xdr:spPr bwMode="auto">
        <a:xfrm>
          <a:off x="4541520" y="0"/>
          <a:ext cx="244417"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5</xdr:col>
      <xdr:colOff>50800</xdr:colOff>
      <xdr:row>0</xdr:row>
      <xdr:rowOff>0</xdr:rowOff>
    </xdr:from>
    <xdr:to>
      <xdr:col>5</xdr:col>
      <xdr:colOff>330200</xdr:colOff>
      <xdr:row>0</xdr:row>
      <xdr:rowOff>50800</xdr:rowOff>
    </xdr:to>
    <xdr:sp macro="" textlink="">
      <xdr:nvSpPr>
        <xdr:cNvPr id="182" name="AutoShape 12">
          <a:extLst>
            <a:ext uri="{FF2B5EF4-FFF2-40B4-BE49-F238E27FC236}">
              <a16:creationId xmlns:a16="http://schemas.microsoft.com/office/drawing/2014/main" id="{80D1684A-68E0-411D-976D-ACBDF50CF9CB}"/>
            </a:ext>
          </a:extLst>
        </xdr:cNvPr>
        <xdr:cNvSpPr>
          <a:spLocks noChangeAspect="1" noChangeArrowheads="1"/>
        </xdr:cNvSpPr>
      </xdr:nvSpPr>
      <xdr:spPr bwMode="auto">
        <a:xfrm>
          <a:off x="5057140" y="0"/>
          <a:ext cx="279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215900</xdr:colOff>
      <xdr:row>0</xdr:row>
      <xdr:rowOff>0</xdr:rowOff>
    </xdr:from>
    <xdr:to>
      <xdr:col>6</xdr:col>
      <xdr:colOff>520700</xdr:colOff>
      <xdr:row>0</xdr:row>
      <xdr:rowOff>63499</xdr:rowOff>
    </xdr:to>
    <xdr:sp macro="" textlink="">
      <xdr:nvSpPr>
        <xdr:cNvPr id="183" name="AutoShape 13">
          <a:extLst>
            <a:ext uri="{FF2B5EF4-FFF2-40B4-BE49-F238E27FC236}">
              <a16:creationId xmlns:a16="http://schemas.microsoft.com/office/drawing/2014/main" id="{2D583C52-1565-403B-8234-E24F20C14DAB}"/>
            </a:ext>
          </a:extLst>
        </xdr:cNvPr>
        <xdr:cNvSpPr>
          <a:spLocks noChangeAspect="1" noChangeArrowheads="1"/>
        </xdr:cNvSpPr>
      </xdr:nvSpPr>
      <xdr:spPr bwMode="auto">
        <a:xfrm>
          <a:off x="58242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114300</xdr:colOff>
      <xdr:row>0</xdr:row>
      <xdr:rowOff>0</xdr:rowOff>
    </xdr:from>
    <xdr:to>
      <xdr:col>6</xdr:col>
      <xdr:colOff>304800</xdr:colOff>
      <xdr:row>0</xdr:row>
      <xdr:rowOff>50800</xdr:rowOff>
    </xdr:to>
    <xdr:sp macro="" textlink="">
      <xdr:nvSpPr>
        <xdr:cNvPr id="184" name="AutoShape 14">
          <a:extLst>
            <a:ext uri="{FF2B5EF4-FFF2-40B4-BE49-F238E27FC236}">
              <a16:creationId xmlns:a16="http://schemas.microsoft.com/office/drawing/2014/main" id="{7D4E48E5-0CFD-4D42-91FC-35D063761803}"/>
            </a:ext>
          </a:extLst>
        </xdr:cNvPr>
        <xdr:cNvSpPr>
          <a:spLocks noChangeAspect="1" noChangeArrowheads="1"/>
        </xdr:cNvSpPr>
      </xdr:nvSpPr>
      <xdr:spPr bwMode="auto">
        <a:xfrm>
          <a:off x="57226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203200</xdr:colOff>
      <xdr:row>0</xdr:row>
      <xdr:rowOff>0</xdr:rowOff>
    </xdr:from>
    <xdr:to>
      <xdr:col>6</xdr:col>
      <xdr:colOff>558800</xdr:colOff>
      <xdr:row>0</xdr:row>
      <xdr:rowOff>50800</xdr:rowOff>
    </xdr:to>
    <xdr:sp macro="" textlink="">
      <xdr:nvSpPr>
        <xdr:cNvPr id="185" name="AutoShape 15">
          <a:extLst>
            <a:ext uri="{FF2B5EF4-FFF2-40B4-BE49-F238E27FC236}">
              <a16:creationId xmlns:a16="http://schemas.microsoft.com/office/drawing/2014/main" id="{626C4B10-A4B8-494A-BC49-16EF507B6D2F}"/>
            </a:ext>
          </a:extLst>
        </xdr:cNvPr>
        <xdr:cNvSpPr>
          <a:spLocks noChangeAspect="1" noChangeArrowheads="1"/>
        </xdr:cNvSpPr>
      </xdr:nvSpPr>
      <xdr:spPr bwMode="auto">
        <a:xfrm>
          <a:off x="58115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571500</xdr:colOff>
      <xdr:row>0</xdr:row>
      <xdr:rowOff>0</xdr:rowOff>
    </xdr:from>
    <xdr:to>
      <xdr:col>7</xdr:col>
      <xdr:colOff>130629</xdr:colOff>
      <xdr:row>0</xdr:row>
      <xdr:rowOff>50800</xdr:rowOff>
    </xdr:to>
    <xdr:sp macro="" textlink="">
      <xdr:nvSpPr>
        <xdr:cNvPr id="186" name="AutoShape 16">
          <a:extLst>
            <a:ext uri="{FF2B5EF4-FFF2-40B4-BE49-F238E27FC236}">
              <a16:creationId xmlns:a16="http://schemas.microsoft.com/office/drawing/2014/main" id="{EE064E4C-5AD6-474A-A16A-D7A2BDB37546}"/>
            </a:ext>
          </a:extLst>
        </xdr:cNvPr>
        <xdr:cNvSpPr>
          <a:spLocks noChangeAspect="1" noChangeArrowheads="1"/>
        </xdr:cNvSpPr>
      </xdr:nvSpPr>
      <xdr:spPr bwMode="auto">
        <a:xfrm>
          <a:off x="61798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355600</xdr:colOff>
      <xdr:row>0</xdr:row>
      <xdr:rowOff>50800</xdr:rowOff>
    </xdr:to>
    <xdr:sp macro="" textlink="">
      <xdr:nvSpPr>
        <xdr:cNvPr id="187" name="AutoShape 17">
          <a:extLst>
            <a:ext uri="{FF2B5EF4-FFF2-40B4-BE49-F238E27FC236}">
              <a16:creationId xmlns:a16="http://schemas.microsoft.com/office/drawing/2014/main" id="{83BB7DFB-4900-47DC-9CDB-5F6C81FC0939}"/>
            </a:ext>
          </a:extLst>
        </xdr:cNvPr>
        <xdr:cNvSpPr>
          <a:spLocks noChangeAspect="1" noChangeArrowheads="1"/>
        </xdr:cNvSpPr>
      </xdr:nvSpPr>
      <xdr:spPr bwMode="auto">
        <a:xfrm>
          <a:off x="63703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25400</xdr:colOff>
      <xdr:row>0</xdr:row>
      <xdr:rowOff>50800</xdr:rowOff>
    </xdr:to>
    <xdr:sp macro="" textlink="">
      <xdr:nvSpPr>
        <xdr:cNvPr id="188" name="AutoShape 18">
          <a:extLst>
            <a:ext uri="{FF2B5EF4-FFF2-40B4-BE49-F238E27FC236}">
              <a16:creationId xmlns:a16="http://schemas.microsoft.com/office/drawing/2014/main" id="{CE609214-4839-405B-8F65-F29C02C9418E}"/>
            </a:ext>
          </a:extLst>
        </xdr:cNvPr>
        <xdr:cNvSpPr>
          <a:spLocks noChangeAspect="1" noChangeArrowheads="1"/>
        </xdr:cNvSpPr>
      </xdr:nvSpPr>
      <xdr:spPr bwMode="auto">
        <a:xfrm>
          <a:off x="6370320" y="0"/>
          <a:ext cx="25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25400</xdr:colOff>
      <xdr:row>0</xdr:row>
      <xdr:rowOff>0</xdr:rowOff>
    </xdr:from>
    <xdr:to>
      <xdr:col>7</xdr:col>
      <xdr:colOff>381000</xdr:colOff>
      <xdr:row>0</xdr:row>
      <xdr:rowOff>50800</xdr:rowOff>
    </xdr:to>
    <xdr:sp macro="" textlink="">
      <xdr:nvSpPr>
        <xdr:cNvPr id="189" name="AutoShape 19">
          <a:extLst>
            <a:ext uri="{FF2B5EF4-FFF2-40B4-BE49-F238E27FC236}">
              <a16:creationId xmlns:a16="http://schemas.microsoft.com/office/drawing/2014/main" id="{CAC438DD-1D71-4BFC-BF29-2BA60949BE31}"/>
            </a:ext>
          </a:extLst>
        </xdr:cNvPr>
        <xdr:cNvSpPr>
          <a:spLocks noChangeAspect="1" noChangeArrowheads="1"/>
        </xdr:cNvSpPr>
      </xdr:nvSpPr>
      <xdr:spPr bwMode="auto">
        <a:xfrm>
          <a:off x="63957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393700</xdr:colOff>
      <xdr:row>0</xdr:row>
      <xdr:rowOff>0</xdr:rowOff>
    </xdr:from>
    <xdr:to>
      <xdr:col>8</xdr:col>
      <xdr:colOff>25398</xdr:colOff>
      <xdr:row>0</xdr:row>
      <xdr:rowOff>50800</xdr:rowOff>
    </xdr:to>
    <xdr:sp macro="" textlink="">
      <xdr:nvSpPr>
        <xdr:cNvPr id="190" name="AutoShape 20">
          <a:extLst>
            <a:ext uri="{FF2B5EF4-FFF2-40B4-BE49-F238E27FC236}">
              <a16:creationId xmlns:a16="http://schemas.microsoft.com/office/drawing/2014/main" id="{E2074726-F1C2-4E8A-AFE8-E3BFC46DF092}"/>
            </a:ext>
          </a:extLst>
        </xdr:cNvPr>
        <xdr:cNvSpPr>
          <a:spLocks noChangeAspect="1" noChangeArrowheads="1"/>
        </xdr:cNvSpPr>
      </xdr:nvSpPr>
      <xdr:spPr bwMode="auto">
        <a:xfrm>
          <a:off x="6764020" y="0"/>
          <a:ext cx="15747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762000</xdr:colOff>
      <xdr:row>0</xdr:row>
      <xdr:rowOff>0</xdr:rowOff>
    </xdr:from>
    <xdr:to>
      <xdr:col>8</xdr:col>
      <xdr:colOff>294638</xdr:colOff>
      <xdr:row>0</xdr:row>
      <xdr:rowOff>50800</xdr:rowOff>
    </xdr:to>
    <xdr:sp macro="" textlink="">
      <xdr:nvSpPr>
        <xdr:cNvPr id="191" name="AutoShape 21">
          <a:extLst>
            <a:ext uri="{FF2B5EF4-FFF2-40B4-BE49-F238E27FC236}">
              <a16:creationId xmlns:a16="http://schemas.microsoft.com/office/drawing/2014/main" id="{6E1EA4C8-6196-4D9B-A645-DECE017473B0}"/>
            </a:ext>
          </a:extLst>
        </xdr:cNvPr>
        <xdr:cNvSpPr>
          <a:spLocks noChangeAspect="1" noChangeArrowheads="1"/>
        </xdr:cNvSpPr>
      </xdr:nvSpPr>
      <xdr:spPr bwMode="auto">
        <a:xfrm>
          <a:off x="6896100" y="0"/>
          <a:ext cx="29463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304800</xdr:colOff>
      <xdr:row>0</xdr:row>
      <xdr:rowOff>0</xdr:rowOff>
    </xdr:from>
    <xdr:to>
      <xdr:col>8</xdr:col>
      <xdr:colOff>547915</xdr:colOff>
      <xdr:row>0</xdr:row>
      <xdr:rowOff>50800</xdr:rowOff>
    </xdr:to>
    <xdr:sp macro="" textlink="">
      <xdr:nvSpPr>
        <xdr:cNvPr id="192" name="AutoShape 22">
          <a:extLst>
            <a:ext uri="{FF2B5EF4-FFF2-40B4-BE49-F238E27FC236}">
              <a16:creationId xmlns:a16="http://schemas.microsoft.com/office/drawing/2014/main" id="{2E221826-BEF3-4F62-AB5D-A36D1C69C0CC}"/>
            </a:ext>
          </a:extLst>
        </xdr:cNvPr>
        <xdr:cNvSpPr>
          <a:spLocks noChangeAspect="1" noChangeArrowheads="1"/>
        </xdr:cNvSpPr>
      </xdr:nvSpPr>
      <xdr:spPr bwMode="auto">
        <a:xfrm>
          <a:off x="7200900" y="0"/>
          <a:ext cx="24638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673100</xdr:colOff>
      <xdr:row>0</xdr:row>
      <xdr:rowOff>0</xdr:rowOff>
    </xdr:from>
    <xdr:to>
      <xdr:col>9</xdr:col>
      <xdr:colOff>176350</xdr:colOff>
      <xdr:row>0</xdr:row>
      <xdr:rowOff>50800</xdr:rowOff>
    </xdr:to>
    <xdr:sp macro="" textlink="">
      <xdr:nvSpPr>
        <xdr:cNvPr id="193" name="AutoShape 23">
          <a:extLst>
            <a:ext uri="{FF2B5EF4-FFF2-40B4-BE49-F238E27FC236}">
              <a16:creationId xmlns:a16="http://schemas.microsoft.com/office/drawing/2014/main" id="{05E36852-5C4B-4B72-8BD1-4E1EE1EC1EDE}"/>
            </a:ext>
          </a:extLst>
        </xdr:cNvPr>
        <xdr:cNvSpPr>
          <a:spLocks noChangeAspect="1" noChangeArrowheads="1"/>
        </xdr:cNvSpPr>
      </xdr:nvSpPr>
      <xdr:spPr bwMode="auto">
        <a:xfrm>
          <a:off x="7424420" y="0"/>
          <a:ext cx="20320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215900</xdr:colOff>
      <xdr:row>0</xdr:row>
      <xdr:rowOff>0</xdr:rowOff>
    </xdr:from>
    <xdr:to>
      <xdr:col>9</xdr:col>
      <xdr:colOff>523875</xdr:colOff>
      <xdr:row>0</xdr:row>
      <xdr:rowOff>50800</xdr:rowOff>
    </xdr:to>
    <xdr:sp macro="" textlink="">
      <xdr:nvSpPr>
        <xdr:cNvPr id="194" name="AutoShape 24">
          <a:extLst>
            <a:ext uri="{FF2B5EF4-FFF2-40B4-BE49-F238E27FC236}">
              <a16:creationId xmlns:a16="http://schemas.microsoft.com/office/drawing/2014/main" id="{016D5E22-989F-4F19-8C09-7A292C0C25CC}"/>
            </a:ext>
          </a:extLst>
        </xdr:cNvPr>
        <xdr:cNvSpPr>
          <a:spLocks noChangeAspect="1" noChangeArrowheads="1"/>
        </xdr:cNvSpPr>
      </xdr:nvSpPr>
      <xdr:spPr bwMode="auto">
        <a:xfrm>
          <a:off x="7637780" y="0"/>
          <a:ext cx="30797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304800</xdr:colOff>
      <xdr:row>0</xdr:row>
      <xdr:rowOff>63499</xdr:rowOff>
    </xdr:to>
    <xdr:sp macro="" textlink="">
      <xdr:nvSpPr>
        <xdr:cNvPr id="195" name="AutoShape 13">
          <a:extLst>
            <a:ext uri="{FF2B5EF4-FFF2-40B4-BE49-F238E27FC236}">
              <a16:creationId xmlns:a16="http://schemas.microsoft.com/office/drawing/2014/main" id="{12A5BD97-5EE4-4100-BBFF-30316ED627F7}"/>
            </a:ext>
          </a:extLst>
        </xdr:cNvPr>
        <xdr:cNvSpPr>
          <a:spLocks noChangeAspect="1" noChangeArrowheads="1"/>
        </xdr:cNvSpPr>
      </xdr:nvSpPr>
      <xdr:spPr bwMode="auto">
        <a:xfrm>
          <a:off x="63703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196" name="AutoShape 1">
          <a:extLst>
            <a:ext uri="{FF2B5EF4-FFF2-40B4-BE49-F238E27FC236}">
              <a16:creationId xmlns:a16="http://schemas.microsoft.com/office/drawing/2014/main" id="{4C17A35E-0B22-4CF6-8769-8A0DD7EC322B}"/>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197" name="AutoShape 2">
          <a:extLst>
            <a:ext uri="{FF2B5EF4-FFF2-40B4-BE49-F238E27FC236}">
              <a16:creationId xmlns:a16="http://schemas.microsoft.com/office/drawing/2014/main" id="{2D686695-06C9-4177-8361-0B4B8143C1BC}"/>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88900</xdr:colOff>
      <xdr:row>0</xdr:row>
      <xdr:rowOff>50800</xdr:rowOff>
    </xdr:to>
    <xdr:sp macro="" textlink="">
      <xdr:nvSpPr>
        <xdr:cNvPr id="198" name="AutoShape 3">
          <a:extLst>
            <a:ext uri="{FF2B5EF4-FFF2-40B4-BE49-F238E27FC236}">
              <a16:creationId xmlns:a16="http://schemas.microsoft.com/office/drawing/2014/main" id="{CF6303B6-B44F-48EC-87F8-3D1A1ABE3581}"/>
            </a:ext>
          </a:extLst>
        </xdr:cNvPr>
        <xdr:cNvSpPr>
          <a:spLocks noChangeAspect="1" noChangeArrowheads="1"/>
        </xdr:cNvSpPr>
      </xdr:nvSpPr>
      <xdr:spPr bwMode="auto">
        <a:xfrm>
          <a:off x="419100" y="0"/>
          <a:ext cx="889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647700</xdr:colOff>
      <xdr:row>0</xdr:row>
      <xdr:rowOff>0</xdr:rowOff>
    </xdr:from>
    <xdr:to>
      <xdr:col>1</xdr:col>
      <xdr:colOff>1353820</xdr:colOff>
      <xdr:row>0</xdr:row>
      <xdr:rowOff>50800</xdr:rowOff>
    </xdr:to>
    <xdr:sp macro="" textlink="">
      <xdr:nvSpPr>
        <xdr:cNvPr id="199" name="AutoShape 5">
          <a:extLst>
            <a:ext uri="{FF2B5EF4-FFF2-40B4-BE49-F238E27FC236}">
              <a16:creationId xmlns:a16="http://schemas.microsoft.com/office/drawing/2014/main" id="{89239F10-A7D6-4D0D-801D-2981A0ECD866}"/>
            </a:ext>
          </a:extLst>
        </xdr:cNvPr>
        <xdr:cNvSpPr>
          <a:spLocks noChangeAspect="1" noChangeArrowheads="1"/>
        </xdr:cNvSpPr>
      </xdr:nvSpPr>
      <xdr:spPr bwMode="auto">
        <a:xfrm>
          <a:off x="1066800" y="0"/>
          <a:ext cx="70612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190500</xdr:colOff>
      <xdr:row>0</xdr:row>
      <xdr:rowOff>0</xdr:rowOff>
    </xdr:from>
    <xdr:to>
      <xdr:col>3</xdr:col>
      <xdr:colOff>485775</xdr:colOff>
      <xdr:row>0</xdr:row>
      <xdr:rowOff>50800</xdr:rowOff>
    </xdr:to>
    <xdr:sp macro="" textlink="">
      <xdr:nvSpPr>
        <xdr:cNvPr id="200" name="AutoShape 6">
          <a:extLst>
            <a:ext uri="{FF2B5EF4-FFF2-40B4-BE49-F238E27FC236}">
              <a16:creationId xmlns:a16="http://schemas.microsoft.com/office/drawing/2014/main" id="{F7C55CB6-D156-45DD-BF32-440F377C7106}"/>
            </a:ext>
          </a:extLst>
        </xdr:cNvPr>
        <xdr:cNvSpPr>
          <a:spLocks noChangeAspect="1" noChangeArrowheads="1"/>
        </xdr:cNvSpPr>
      </xdr:nvSpPr>
      <xdr:spPr bwMode="auto">
        <a:xfrm>
          <a:off x="2819400" y="0"/>
          <a:ext cx="10648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558800</xdr:colOff>
      <xdr:row>0</xdr:row>
      <xdr:rowOff>0</xdr:rowOff>
    </xdr:from>
    <xdr:to>
      <xdr:col>3</xdr:col>
      <xdr:colOff>460375</xdr:colOff>
      <xdr:row>0</xdr:row>
      <xdr:rowOff>50800</xdr:rowOff>
    </xdr:to>
    <xdr:sp macro="" textlink="">
      <xdr:nvSpPr>
        <xdr:cNvPr id="201" name="AutoShape 7">
          <a:extLst>
            <a:ext uri="{FF2B5EF4-FFF2-40B4-BE49-F238E27FC236}">
              <a16:creationId xmlns:a16="http://schemas.microsoft.com/office/drawing/2014/main" id="{D9757352-9B3F-4058-86B8-032DE19F5BF6}"/>
            </a:ext>
          </a:extLst>
        </xdr:cNvPr>
        <xdr:cNvSpPr>
          <a:spLocks noChangeAspect="1" noChangeArrowheads="1"/>
        </xdr:cNvSpPr>
      </xdr:nvSpPr>
      <xdr:spPr bwMode="auto">
        <a:xfrm>
          <a:off x="3187700" y="0"/>
          <a:ext cx="6711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101600</xdr:colOff>
      <xdr:row>0</xdr:row>
      <xdr:rowOff>0</xdr:rowOff>
    </xdr:from>
    <xdr:to>
      <xdr:col>3</xdr:col>
      <xdr:colOff>457200</xdr:colOff>
      <xdr:row>0</xdr:row>
      <xdr:rowOff>50800</xdr:rowOff>
    </xdr:to>
    <xdr:sp macro="" textlink="">
      <xdr:nvSpPr>
        <xdr:cNvPr id="202" name="AutoShape 8">
          <a:extLst>
            <a:ext uri="{FF2B5EF4-FFF2-40B4-BE49-F238E27FC236}">
              <a16:creationId xmlns:a16="http://schemas.microsoft.com/office/drawing/2014/main" id="{E23AD5C0-77FA-40BA-BDC2-E19056E5A962}"/>
            </a:ext>
          </a:extLst>
        </xdr:cNvPr>
        <xdr:cNvSpPr>
          <a:spLocks noChangeAspect="1" noChangeArrowheads="1"/>
        </xdr:cNvSpPr>
      </xdr:nvSpPr>
      <xdr:spPr bwMode="auto">
        <a:xfrm>
          <a:off x="35001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469900</xdr:colOff>
      <xdr:row>0</xdr:row>
      <xdr:rowOff>0</xdr:rowOff>
    </xdr:from>
    <xdr:to>
      <xdr:col>3</xdr:col>
      <xdr:colOff>548640</xdr:colOff>
      <xdr:row>0</xdr:row>
      <xdr:rowOff>50800</xdr:rowOff>
    </xdr:to>
    <xdr:sp macro="" textlink="">
      <xdr:nvSpPr>
        <xdr:cNvPr id="203" name="AutoShape 9">
          <a:extLst>
            <a:ext uri="{FF2B5EF4-FFF2-40B4-BE49-F238E27FC236}">
              <a16:creationId xmlns:a16="http://schemas.microsoft.com/office/drawing/2014/main" id="{0ECC322A-50E2-4D6C-8272-C08E087D996A}"/>
            </a:ext>
          </a:extLst>
        </xdr:cNvPr>
        <xdr:cNvSpPr>
          <a:spLocks noChangeAspect="1" noChangeArrowheads="1"/>
        </xdr:cNvSpPr>
      </xdr:nvSpPr>
      <xdr:spPr bwMode="auto">
        <a:xfrm>
          <a:off x="3868420" y="0"/>
          <a:ext cx="787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12700</xdr:colOff>
      <xdr:row>0</xdr:row>
      <xdr:rowOff>0</xdr:rowOff>
    </xdr:from>
    <xdr:to>
      <xdr:col>4</xdr:col>
      <xdr:colOff>368300</xdr:colOff>
      <xdr:row>0</xdr:row>
      <xdr:rowOff>50800</xdr:rowOff>
    </xdr:to>
    <xdr:sp macro="" textlink="">
      <xdr:nvSpPr>
        <xdr:cNvPr id="204" name="AutoShape 10">
          <a:extLst>
            <a:ext uri="{FF2B5EF4-FFF2-40B4-BE49-F238E27FC236}">
              <a16:creationId xmlns:a16="http://schemas.microsoft.com/office/drawing/2014/main" id="{2BAD0D09-D8AA-42D7-92F9-2A86387574A8}"/>
            </a:ext>
          </a:extLst>
        </xdr:cNvPr>
        <xdr:cNvSpPr>
          <a:spLocks noChangeAspect="1" noChangeArrowheads="1"/>
        </xdr:cNvSpPr>
      </xdr:nvSpPr>
      <xdr:spPr bwMode="auto">
        <a:xfrm>
          <a:off x="41732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381000</xdr:colOff>
      <xdr:row>0</xdr:row>
      <xdr:rowOff>0</xdr:rowOff>
    </xdr:from>
    <xdr:to>
      <xdr:col>4</xdr:col>
      <xdr:colOff>625417</xdr:colOff>
      <xdr:row>0</xdr:row>
      <xdr:rowOff>50800</xdr:rowOff>
    </xdr:to>
    <xdr:sp macro="" textlink="">
      <xdr:nvSpPr>
        <xdr:cNvPr id="205" name="AutoShape 11">
          <a:extLst>
            <a:ext uri="{FF2B5EF4-FFF2-40B4-BE49-F238E27FC236}">
              <a16:creationId xmlns:a16="http://schemas.microsoft.com/office/drawing/2014/main" id="{AB8210B4-6CE6-4DDA-9A5E-789DCCED33E7}"/>
            </a:ext>
          </a:extLst>
        </xdr:cNvPr>
        <xdr:cNvSpPr>
          <a:spLocks noChangeAspect="1" noChangeArrowheads="1"/>
        </xdr:cNvSpPr>
      </xdr:nvSpPr>
      <xdr:spPr bwMode="auto">
        <a:xfrm>
          <a:off x="4541520" y="0"/>
          <a:ext cx="244417"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5</xdr:col>
      <xdr:colOff>63500</xdr:colOff>
      <xdr:row>0</xdr:row>
      <xdr:rowOff>0</xdr:rowOff>
    </xdr:from>
    <xdr:to>
      <xdr:col>5</xdr:col>
      <xdr:colOff>342900</xdr:colOff>
      <xdr:row>0</xdr:row>
      <xdr:rowOff>50800</xdr:rowOff>
    </xdr:to>
    <xdr:sp macro="" textlink="">
      <xdr:nvSpPr>
        <xdr:cNvPr id="206" name="AutoShape 12">
          <a:extLst>
            <a:ext uri="{FF2B5EF4-FFF2-40B4-BE49-F238E27FC236}">
              <a16:creationId xmlns:a16="http://schemas.microsoft.com/office/drawing/2014/main" id="{515BA147-AE78-47DE-9E84-B6A7B1BA4FAE}"/>
            </a:ext>
          </a:extLst>
        </xdr:cNvPr>
        <xdr:cNvSpPr>
          <a:spLocks noChangeAspect="1" noChangeArrowheads="1"/>
        </xdr:cNvSpPr>
      </xdr:nvSpPr>
      <xdr:spPr bwMode="auto">
        <a:xfrm>
          <a:off x="5069840" y="0"/>
          <a:ext cx="279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215900</xdr:colOff>
      <xdr:row>0</xdr:row>
      <xdr:rowOff>0</xdr:rowOff>
    </xdr:from>
    <xdr:to>
      <xdr:col>6</xdr:col>
      <xdr:colOff>520700</xdr:colOff>
      <xdr:row>0</xdr:row>
      <xdr:rowOff>63499</xdr:rowOff>
    </xdr:to>
    <xdr:sp macro="" textlink="">
      <xdr:nvSpPr>
        <xdr:cNvPr id="207" name="AutoShape 13">
          <a:extLst>
            <a:ext uri="{FF2B5EF4-FFF2-40B4-BE49-F238E27FC236}">
              <a16:creationId xmlns:a16="http://schemas.microsoft.com/office/drawing/2014/main" id="{7DAD370C-DF7C-4648-B840-60D1F14DDDCC}"/>
            </a:ext>
          </a:extLst>
        </xdr:cNvPr>
        <xdr:cNvSpPr>
          <a:spLocks noChangeAspect="1" noChangeArrowheads="1"/>
        </xdr:cNvSpPr>
      </xdr:nvSpPr>
      <xdr:spPr bwMode="auto">
        <a:xfrm>
          <a:off x="58242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114300</xdr:colOff>
      <xdr:row>0</xdr:row>
      <xdr:rowOff>0</xdr:rowOff>
    </xdr:from>
    <xdr:to>
      <xdr:col>6</xdr:col>
      <xdr:colOff>304800</xdr:colOff>
      <xdr:row>0</xdr:row>
      <xdr:rowOff>50800</xdr:rowOff>
    </xdr:to>
    <xdr:sp macro="" textlink="">
      <xdr:nvSpPr>
        <xdr:cNvPr id="208" name="AutoShape 14">
          <a:extLst>
            <a:ext uri="{FF2B5EF4-FFF2-40B4-BE49-F238E27FC236}">
              <a16:creationId xmlns:a16="http://schemas.microsoft.com/office/drawing/2014/main" id="{65922C34-EA14-4F08-982F-603A292B4DDE}"/>
            </a:ext>
          </a:extLst>
        </xdr:cNvPr>
        <xdr:cNvSpPr>
          <a:spLocks noChangeAspect="1" noChangeArrowheads="1"/>
        </xdr:cNvSpPr>
      </xdr:nvSpPr>
      <xdr:spPr bwMode="auto">
        <a:xfrm>
          <a:off x="57226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203200</xdr:colOff>
      <xdr:row>0</xdr:row>
      <xdr:rowOff>0</xdr:rowOff>
    </xdr:from>
    <xdr:to>
      <xdr:col>6</xdr:col>
      <xdr:colOff>558800</xdr:colOff>
      <xdr:row>0</xdr:row>
      <xdr:rowOff>50800</xdr:rowOff>
    </xdr:to>
    <xdr:sp macro="" textlink="">
      <xdr:nvSpPr>
        <xdr:cNvPr id="209" name="AutoShape 15">
          <a:extLst>
            <a:ext uri="{FF2B5EF4-FFF2-40B4-BE49-F238E27FC236}">
              <a16:creationId xmlns:a16="http://schemas.microsoft.com/office/drawing/2014/main" id="{0A214387-6336-42A3-A540-8FD858D7948E}"/>
            </a:ext>
          </a:extLst>
        </xdr:cNvPr>
        <xdr:cNvSpPr>
          <a:spLocks noChangeAspect="1" noChangeArrowheads="1"/>
        </xdr:cNvSpPr>
      </xdr:nvSpPr>
      <xdr:spPr bwMode="auto">
        <a:xfrm>
          <a:off x="58115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571500</xdr:colOff>
      <xdr:row>0</xdr:row>
      <xdr:rowOff>0</xdr:rowOff>
    </xdr:from>
    <xdr:to>
      <xdr:col>7</xdr:col>
      <xdr:colOff>130629</xdr:colOff>
      <xdr:row>0</xdr:row>
      <xdr:rowOff>50800</xdr:rowOff>
    </xdr:to>
    <xdr:sp macro="" textlink="">
      <xdr:nvSpPr>
        <xdr:cNvPr id="210" name="AutoShape 16">
          <a:extLst>
            <a:ext uri="{FF2B5EF4-FFF2-40B4-BE49-F238E27FC236}">
              <a16:creationId xmlns:a16="http://schemas.microsoft.com/office/drawing/2014/main" id="{ABDA38E3-160A-4AB4-9677-5E92AD9F9879}"/>
            </a:ext>
          </a:extLst>
        </xdr:cNvPr>
        <xdr:cNvSpPr>
          <a:spLocks noChangeAspect="1" noChangeArrowheads="1"/>
        </xdr:cNvSpPr>
      </xdr:nvSpPr>
      <xdr:spPr bwMode="auto">
        <a:xfrm>
          <a:off x="61798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355600</xdr:colOff>
      <xdr:row>0</xdr:row>
      <xdr:rowOff>50800</xdr:rowOff>
    </xdr:to>
    <xdr:sp macro="" textlink="">
      <xdr:nvSpPr>
        <xdr:cNvPr id="211" name="AutoShape 17">
          <a:extLst>
            <a:ext uri="{FF2B5EF4-FFF2-40B4-BE49-F238E27FC236}">
              <a16:creationId xmlns:a16="http://schemas.microsoft.com/office/drawing/2014/main" id="{F1AEFEE1-1BAB-4D20-AD6F-B598C434B8D7}"/>
            </a:ext>
          </a:extLst>
        </xdr:cNvPr>
        <xdr:cNvSpPr>
          <a:spLocks noChangeAspect="1" noChangeArrowheads="1"/>
        </xdr:cNvSpPr>
      </xdr:nvSpPr>
      <xdr:spPr bwMode="auto">
        <a:xfrm>
          <a:off x="63703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25400</xdr:colOff>
      <xdr:row>0</xdr:row>
      <xdr:rowOff>50800</xdr:rowOff>
    </xdr:to>
    <xdr:sp macro="" textlink="">
      <xdr:nvSpPr>
        <xdr:cNvPr id="212" name="AutoShape 18">
          <a:extLst>
            <a:ext uri="{FF2B5EF4-FFF2-40B4-BE49-F238E27FC236}">
              <a16:creationId xmlns:a16="http://schemas.microsoft.com/office/drawing/2014/main" id="{B88F9FE2-400C-486B-B6E2-9DFC3E2C7A17}"/>
            </a:ext>
          </a:extLst>
        </xdr:cNvPr>
        <xdr:cNvSpPr>
          <a:spLocks noChangeAspect="1" noChangeArrowheads="1"/>
        </xdr:cNvSpPr>
      </xdr:nvSpPr>
      <xdr:spPr bwMode="auto">
        <a:xfrm>
          <a:off x="6370320" y="0"/>
          <a:ext cx="25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25400</xdr:colOff>
      <xdr:row>0</xdr:row>
      <xdr:rowOff>0</xdr:rowOff>
    </xdr:from>
    <xdr:to>
      <xdr:col>7</xdr:col>
      <xdr:colOff>381000</xdr:colOff>
      <xdr:row>0</xdr:row>
      <xdr:rowOff>50800</xdr:rowOff>
    </xdr:to>
    <xdr:sp macro="" textlink="">
      <xdr:nvSpPr>
        <xdr:cNvPr id="213" name="AutoShape 19">
          <a:extLst>
            <a:ext uri="{FF2B5EF4-FFF2-40B4-BE49-F238E27FC236}">
              <a16:creationId xmlns:a16="http://schemas.microsoft.com/office/drawing/2014/main" id="{05787014-F647-44E4-9B78-CAD479B30758}"/>
            </a:ext>
          </a:extLst>
        </xdr:cNvPr>
        <xdr:cNvSpPr>
          <a:spLocks noChangeAspect="1" noChangeArrowheads="1"/>
        </xdr:cNvSpPr>
      </xdr:nvSpPr>
      <xdr:spPr bwMode="auto">
        <a:xfrm>
          <a:off x="63957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393700</xdr:colOff>
      <xdr:row>0</xdr:row>
      <xdr:rowOff>0</xdr:rowOff>
    </xdr:from>
    <xdr:to>
      <xdr:col>8</xdr:col>
      <xdr:colOff>25398</xdr:colOff>
      <xdr:row>0</xdr:row>
      <xdr:rowOff>50800</xdr:rowOff>
    </xdr:to>
    <xdr:sp macro="" textlink="">
      <xdr:nvSpPr>
        <xdr:cNvPr id="214" name="AutoShape 20">
          <a:extLst>
            <a:ext uri="{FF2B5EF4-FFF2-40B4-BE49-F238E27FC236}">
              <a16:creationId xmlns:a16="http://schemas.microsoft.com/office/drawing/2014/main" id="{A7C163C8-75AA-4DA6-B791-1A40DAEDC415}"/>
            </a:ext>
          </a:extLst>
        </xdr:cNvPr>
        <xdr:cNvSpPr>
          <a:spLocks noChangeAspect="1" noChangeArrowheads="1"/>
        </xdr:cNvSpPr>
      </xdr:nvSpPr>
      <xdr:spPr bwMode="auto">
        <a:xfrm>
          <a:off x="6764020" y="0"/>
          <a:ext cx="15747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762000</xdr:colOff>
      <xdr:row>0</xdr:row>
      <xdr:rowOff>0</xdr:rowOff>
    </xdr:from>
    <xdr:to>
      <xdr:col>8</xdr:col>
      <xdr:colOff>294638</xdr:colOff>
      <xdr:row>0</xdr:row>
      <xdr:rowOff>50800</xdr:rowOff>
    </xdr:to>
    <xdr:sp macro="" textlink="">
      <xdr:nvSpPr>
        <xdr:cNvPr id="215" name="AutoShape 21">
          <a:extLst>
            <a:ext uri="{FF2B5EF4-FFF2-40B4-BE49-F238E27FC236}">
              <a16:creationId xmlns:a16="http://schemas.microsoft.com/office/drawing/2014/main" id="{287600F4-E929-4352-8FF6-C3E259A53EC9}"/>
            </a:ext>
          </a:extLst>
        </xdr:cNvPr>
        <xdr:cNvSpPr>
          <a:spLocks noChangeAspect="1" noChangeArrowheads="1"/>
        </xdr:cNvSpPr>
      </xdr:nvSpPr>
      <xdr:spPr bwMode="auto">
        <a:xfrm>
          <a:off x="6896100" y="0"/>
          <a:ext cx="29463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304800</xdr:colOff>
      <xdr:row>0</xdr:row>
      <xdr:rowOff>0</xdr:rowOff>
    </xdr:from>
    <xdr:to>
      <xdr:col>8</xdr:col>
      <xdr:colOff>547915</xdr:colOff>
      <xdr:row>0</xdr:row>
      <xdr:rowOff>50800</xdr:rowOff>
    </xdr:to>
    <xdr:sp macro="" textlink="">
      <xdr:nvSpPr>
        <xdr:cNvPr id="216" name="AutoShape 22">
          <a:extLst>
            <a:ext uri="{FF2B5EF4-FFF2-40B4-BE49-F238E27FC236}">
              <a16:creationId xmlns:a16="http://schemas.microsoft.com/office/drawing/2014/main" id="{3B0F10B5-9129-4410-8073-B3DE75B4118C}"/>
            </a:ext>
          </a:extLst>
        </xdr:cNvPr>
        <xdr:cNvSpPr>
          <a:spLocks noChangeAspect="1" noChangeArrowheads="1"/>
        </xdr:cNvSpPr>
      </xdr:nvSpPr>
      <xdr:spPr bwMode="auto">
        <a:xfrm>
          <a:off x="7200900" y="0"/>
          <a:ext cx="24638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673100</xdr:colOff>
      <xdr:row>0</xdr:row>
      <xdr:rowOff>0</xdr:rowOff>
    </xdr:from>
    <xdr:to>
      <xdr:col>9</xdr:col>
      <xdr:colOff>176350</xdr:colOff>
      <xdr:row>0</xdr:row>
      <xdr:rowOff>50800</xdr:rowOff>
    </xdr:to>
    <xdr:sp macro="" textlink="">
      <xdr:nvSpPr>
        <xdr:cNvPr id="217" name="AutoShape 23">
          <a:extLst>
            <a:ext uri="{FF2B5EF4-FFF2-40B4-BE49-F238E27FC236}">
              <a16:creationId xmlns:a16="http://schemas.microsoft.com/office/drawing/2014/main" id="{7F21DD46-DEB7-4D08-9BDA-A95E30017FD6}"/>
            </a:ext>
          </a:extLst>
        </xdr:cNvPr>
        <xdr:cNvSpPr>
          <a:spLocks noChangeAspect="1" noChangeArrowheads="1"/>
        </xdr:cNvSpPr>
      </xdr:nvSpPr>
      <xdr:spPr bwMode="auto">
        <a:xfrm>
          <a:off x="7424420" y="0"/>
          <a:ext cx="20320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215900</xdr:colOff>
      <xdr:row>0</xdr:row>
      <xdr:rowOff>0</xdr:rowOff>
    </xdr:from>
    <xdr:to>
      <xdr:col>9</xdr:col>
      <xdr:colOff>523875</xdr:colOff>
      <xdr:row>0</xdr:row>
      <xdr:rowOff>50800</xdr:rowOff>
    </xdr:to>
    <xdr:sp macro="" textlink="">
      <xdr:nvSpPr>
        <xdr:cNvPr id="218" name="AutoShape 24">
          <a:extLst>
            <a:ext uri="{FF2B5EF4-FFF2-40B4-BE49-F238E27FC236}">
              <a16:creationId xmlns:a16="http://schemas.microsoft.com/office/drawing/2014/main" id="{95DA3A4B-AE02-4E41-B49D-691DC04A55A5}"/>
            </a:ext>
          </a:extLst>
        </xdr:cNvPr>
        <xdr:cNvSpPr>
          <a:spLocks noChangeAspect="1" noChangeArrowheads="1"/>
        </xdr:cNvSpPr>
      </xdr:nvSpPr>
      <xdr:spPr bwMode="auto">
        <a:xfrm>
          <a:off x="7637780" y="0"/>
          <a:ext cx="30797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304800</xdr:colOff>
      <xdr:row>0</xdr:row>
      <xdr:rowOff>63499</xdr:rowOff>
    </xdr:to>
    <xdr:sp macro="" textlink="">
      <xdr:nvSpPr>
        <xdr:cNvPr id="219" name="AutoShape 13">
          <a:extLst>
            <a:ext uri="{FF2B5EF4-FFF2-40B4-BE49-F238E27FC236}">
              <a16:creationId xmlns:a16="http://schemas.microsoft.com/office/drawing/2014/main" id="{079C2471-B687-4664-8858-B943F5C420F1}"/>
            </a:ext>
          </a:extLst>
        </xdr:cNvPr>
        <xdr:cNvSpPr>
          <a:spLocks noChangeAspect="1" noChangeArrowheads="1"/>
        </xdr:cNvSpPr>
      </xdr:nvSpPr>
      <xdr:spPr bwMode="auto">
        <a:xfrm>
          <a:off x="63703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220" name="AutoShape 1">
          <a:extLst>
            <a:ext uri="{FF2B5EF4-FFF2-40B4-BE49-F238E27FC236}">
              <a16:creationId xmlns:a16="http://schemas.microsoft.com/office/drawing/2014/main" id="{5045C451-2AE4-4712-BCF5-1876A2F3C1F9}"/>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355600</xdr:colOff>
      <xdr:row>0</xdr:row>
      <xdr:rowOff>50800</xdr:rowOff>
    </xdr:to>
    <xdr:sp macro="" textlink="">
      <xdr:nvSpPr>
        <xdr:cNvPr id="221" name="AutoShape 2">
          <a:extLst>
            <a:ext uri="{FF2B5EF4-FFF2-40B4-BE49-F238E27FC236}">
              <a16:creationId xmlns:a16="http://schemas.microsoft.com/office/drawing/2014/main" id="{BA8342D5-509B-454C-8276-2E86645D1A50}"/>
            </a:ext>
          </a:extLst>
        </xdr:cNvPr>
        <xdr:cNvSpPr>
          <a:spLocks noChangeAspect="1" noChangeArrowheads="1"/>
        </xdr:cNvSpPr>
      </xdr:nvSpPr>
      <xdr:spPr bwMode="auto">
        <a:xfrm>
          <a:off x="41910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0</xdr:colOff>
      <xdr:row>0</xdr:row>
      <xdr:rowOff>0</xdr:rowOff>
    </xdr:from>
    <xdr:to>
      <xdr:col>1</xdr:col>
      <xdr:colOff>88900</xdr:colOff>
      <xdr:row>0</xdr:row>
      <xdr:rowOff>50800</xdr:rowOff>
    </xdr:to>
    <xdr:sp macro="" textlink="">
      <xdr:nvSpPr>
        <xdr:cNvPr id="222" name="AutoShape 3">
          <a:extLst>
            <a:ext uri="{FF2B5EF4-FFF2-40B4-BE49-F238E27FC236}">
              <a16:creationId xmlns:a16="http://schemas.microsoft.com/office/drawing/2014/main" id="{6EBF55A4-6D8A-4708-89AD-F95923C23D0F}"/>
            </a:ext>
          </a:extLst>
        </xdr:cNvPr>
        <xdr:cNvSpPr>
          <a:spLocks noChangeAspect="1" noChangeArrowheads="1"/>
        </xdr:cNvSpPr>
      </xdr:nvSpPr>
      <xdr:spPr bwMode="auto">
        <a:xfrm>
          <a:off x="419100" y="0"/>
          <a:ext cx="889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1</xdr:col>
      <xdr:colOff>647700</xdr:colOff>
      <xdr:row>0</xdr:row>
      <xdr:rowOff>0</xdr:rowOff>
    </xdr:from>
    <xdr:to>
      <xdr:col>1</xdr:col>
      <xdr:colOff>1353820</xdr:colOff>
      <xdr:row>0</xdr:row>
      <xdr:rowOff>50800</xdr:rowOff>
    </xdr:to>
    <xdr:sp macro="" textlink="">
      <xdr:nvSpPr>
        <xdr:cNvPr id="223" name="AutoShape 5">
          <a:extLst>
            <a:ext uri="{FF2B5EF4-FFF2-40B4-BE49-F238E27FC236}">
              <a16:creationId xmlns:a16="http://schemas.microsoft.com/office/drawing/2014/main" id="{84FA3CB8-B1E1-4334-AA2E-7981374945A1}"/>
            </a:ext>
          </a:extLst>
        </xdr:cNvPr>
        <xdr:cNvSpPr>
          <a:spLocks noChangeAspect="1" noChangeArrowheads="1"/>
        </xdr:cNvSpPr>
      </xdr:nvSpPr>
      <xdr:spPr bwMode="auto">
        <a:xfrm>
          <a:off x="1066800" y="0"/>
          <a:ext cx="70612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190500</xdr:colOff>
      <xdr:row>0</xdr:row>
      <xdr:rowOff>0</xdr:rowOff>
    </xdr:from>
    <xdr:to>
      <xdr:col>3</xdr:col>
      <xdr:colOff>485775</xdr:colOff>
      <xdr:row>0</xdr:row>
      <xdr:rowOff>50800</xdr:rowOff>
    </xdr:to>
    <xdr:sp macro="" textlink="">
      <xdr:nvSpPr>
        <xdr:cNvPr id="224" name="AutoShape 6">
          <a:extLst>
            <a:ext uri="{FF2B5EF4-FFF2-40B4-BE49-F238E27FC236}">
              <a16:creationId xmlns:a16="http://schemas.microsoft.com/office/drawing/2014/main" id="{8017FCDB-502B-4BED-A86D-43924318F509}"/>
            </a:ext>
          </a:extLst>
        </xdr:cNvPr>
        <xdr:cNvSpPr>
          <a:spLocks noChangeAspect="1" noChangeArrowheads="1"/>
        </xdr:cNvSpPr>
      </xdr:nvSpPr>
      <xdr:spPr bwMode="auto">
        <a:xfrm>
          <a:off x="2819400" y="0"/>
          <a:ext cx="10648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2</xdr:col>
      <xdr:colOff>558800</xdr:colOff>
      <xdr:row>0</xdr:row>
      <xdr:rowOff>0</xdr:rowOff>
    </xdr:from>
    <xdr:to>
      <xdr:col>3</xdr:col>
      <xdr:colOff>460375</xdr:colOff>
      <xdr:row>0</xdr:row>
      <xdr:rowOff>50800</xdr:rowOff>
    </xdr:to>
    <xdr:sp macro="" textlink="">
      <xdr:nvSpPr>
        <xdr:cNvPr id="225" name="AutoShape 7">
          <a:extLst>
            <a:ext uri="{FF2B5EF4-FFF2-40B4-BE49-F238E27FC236}">
              <a16:creationId xmlns:a16="http://schemas.microsoft.com/office/drawing/2014/main" id="{6CB3CEAC-5B7E-4E7E-85F9-9F6512D35B15}"/>
            </a:ext>
          </a:extLst>
        </xdr:cNvPr>
        <xdr:cNvSpPr>
          <a:spLocks noChangeAspect="1" noChangeArrowheads="1"/>
        </xdr:cNvSpPr>
      </xdr:nvSpPr>
      <xdr:spPr bwMode="auto">
        <a:xfrm>
          <a:off x="3187700" y="0"/>
          <a:ext cx="67119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101600</xdr:colOff>
      <xdr:row>0</xdr:row>
      <xdr:rowOff>0</xdr:rowOff>
    </xdr:from>
    <xdr:to>
      <xdr:col>3</xdr:col>
      <xdr:colOff>457200</xdr:colOff>
      <xdr:row>0</xdr:row>
      <xdr:rowOff>50800</xdr:rowOff>
    </xdr:to>
    <xdr:sp macro="" textlink="">
      <xdr:nvSpPr>
        <xdr:cNvPr id="226" name="AutoShape 8">
          <a:extLst>
            <a:ext uri="{FF2B5EF4-FFF2-40B4-BE49-F238E27FC236}">
              <a16:creationId xmlns:a16="http://schemas.microsoft.com/office/drawing/2014/main" id="{280906B4-DED4-47B8-AD6C-53CCFF29BC93}"/>
            </a:ext>
          </a:extLst>
        </xdr:cNvPr>
        <xdr:cNvSpPr>
          <a:spLocks noChangeAspect="1" noChangeArrowheads="1"/>
        </xdr:cNvSpPr>
      </xdr:nvSpPr>
      <xdr:spPr bwMode="auto">
        <a:xfrm>
          <a:off x="35001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3</xdr:col>
      <xdr:colOff>469900</xdr:colOff>
      <xdr:row>0</xdr:row>
      <xdr:rowOff>0</xdr:rowOff>
    </xdr:from>
    <xdr:to>
      <xdr:col>3</xdr:col>
      <xdr:colOff>548640</xdr:colOff>
      <xdr:row>0</xdr:row>
      <xdr:rowOff>50800</xdr:rowOff>
    </xdr:to>
    <xdr:sp macro="" textlink="">
      <xdr:nvSpPr>
        <xdr:cNvPr id="227" name="AutoShape 9">
          <a:extLst>
            <a:ext uri="{FF2B5EF4-FFF2-40B4-BE49-F238E27FC236}">
              <a16:creationId xmlns:a16="http://schemas.microsoft.com/office/drawing/2014/main" id="{90FC2E1B-F325-43DE-A055-8A392E708DBF}"/>
            </a:ext>
          </a:extLst>
        </xdr:cNvPr>
        <xdr:cNvSpPr>
          <a:spLocks noChangeAspect="1" noChangeArrowheads="1"/>
        </xdr:cNvSpPr>
      </xdr:nvSpPr>
      <xdr:spPr bwMode="auto">
        <a:xfrm>
          <a:off x="3868420" y="0"/>
          <a:ext cx="7874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12700</xdr:colOff>
      <xdr:row>0</xdr:row>
      <xdr:rowOff>0</xdr:rowOff>
    </xdr:from>
    <xdr:to>
      <xdr:col>4</xdr:col>
      <xdr:colOff>368300</xdr:colOff>
      <xdr:row>0</xdr:row>
      <xdr:rowOff>50800</xdr:rowOff>
    </xdr:to>
    <xdr:sp macro="" textlink="">
      <xdr:nvSpPr>
        <xdr:cNvPr id="228" name="AutoShape 10">
          <a:extLst>
            <a:ext uri="{FF2B5EF4-FFF2-40B4-BE49-F238E27FC236}">
              <a16:creationId xmlns:a16="http://schemas.microsoft.com/office/drawing/2014/main" id="{D18E9AFD-EA89-4910-A171-78F2F52BBE13}"/>
            </a:ext>
          </a:extLst>
        </xdr:cNvPr>
        <xdr:cNvSpPr>
          <a:spLocks noChangeAspect="1" noChangeArrowheads="1"/>
        </xdr:cNvSpPr>
      </xdr:nvSpPr>
      <xdr:spPr bwMode="auto">
        <a:xfrm>
          <a:off x="41732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4</xdr:col>
      <xdr:colOff>381000</xdr:colOff>
      <xdr:row>0</xdr:row>
      <xdr:rowOff>0</xdr:rowOff>
    </xdr:from>
    <xdr:to>
      <xdr:col>4</xdr:col>
      <xdr:colOff>625417</xdr:colOff>
      <xdr:row>0</xdr:row>
      <xdr:rowOff>50800</xdr:rowOff>
    </xdr:to>
    <xdr:sp macro="" textlink="">
      <xdr:nvSpPr>
        <xdr:cNvPr id="229" name="AutoShape 11">
          <a:extLst>
            <a:ext uri="{FF2B5EF4-FFF2-40B4-BE49-F238E27FC236}">
              <a16:creationId xmlns:a16="http://schemas.microsoft.com/office/drawing/2014/main" id="{BF550DE6-8C80-4845-A454-B2204635D69F}"/>
            </a:ext>
          </a:extLst>
        </xdr:cNvPr>
        <xdr:cNvSpPr>
          <a:spLocks noChangeAspect="1" noChangeArrowheads="1"/>
        </xdr:cNvSpPr>
      </xdr:nvSpPr>
      <xdr:spPr bwMode="auto">
        <a:xfrm>
          <a:off x="4541520" y="0"/>
          <a:ext cx="244417"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5</xdr:col>
      <xdr:colOff>50800</xdr:colOff>
      <xdr:row>0</xdr:row>
      <xdr:rowOff>0</xdr:rowOff>
    </xdr:from>
    <xdr:to>
      <xdr:col>5</xdr:col>
      <xdr:colOff>330200</xdr:colOff>
      <xdr:row>0</xdr:row>
      <xdr:rowOff>50800</xdr:rowOff>
    </xdr:to>
    <xdr:sp macro="" textlink="">
      <xdr:nvSpPr>
        <xdr:cNvPr id="230" name="AutoShape 12">
          <a:extLst>
            <a:ext uri="{FF2B5EF4-FFF2-40B4-BE49-F238E27FC236}">
              <a16:creationId xmlns:a16="http://schemas.microsoft.com/office/drawing/2014/main" id="{1BF573A3-EBE0-4603-9BF2-491B78BB32D0}"/>
            </a:ext>
          </a:extLst>
        </xdr:cNvPr>
        <xdr:cNvSpPr>
          <a:spLocks noChangeAspect="1" noChangeArrowheads="1"/>
        </xdr:cNvSpPr>
      </xdr:nvSpPr>
      <xdr:spPr bwMode="auto">
        <a:xfrm>
          <a:off x="5057140" y="0"/>
          <a:ext cx="279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215900</xdr:colOff>
      <xdr:row>0</xdr:row>
      <xdr:rowOff>0</xdr:rowOff>
    </xdr:from>
    <xdr:to>
      <xdr:col>6</xdr:col>
      <xdr:colOff>520700</xdr:colOff>
      <xdr:row>0</xdr:row>
      <xdr:rowOff>63499</xdr:rowOff>
    </xdr:to>
    <xdr:sp macro="" textlink="">
      <xdr:nvSpPr>
        <xdr:cNvPr id="231" name="AutoShape 13">
          <a:extLst>
            <a:ext uri="{FF2B5EF4-FFF2-40B4-BE49-F238E27FC236}">
              <a16:creationId xmlns:a16="http://schemas.microsoft.com/office/drawing/2014/main" id="{8D6C5E67-E1EC-43D1-A240-39933C7FD51C}"/>
            </a:ext>
          </a:extLst>
        </xdr:cNvPr>
        <xdr:cNvSpPr>
          <a:spLocks noChangeAspect="1" noChangeArrowheads="1"/>
        </xdr:cNvSpPr>
      </xdr:nvSpPr>
      <xdr:spPr bwMode="auto">
        <a:xfrm>
          <a:off x="58242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114300</xdr:colOff>
      <xdr:row>0</xdr:row>
      <xdr:rowOff>0</xdr:rowOff>
    </xdr:from>
    <xdr:to>
      <xdr:col>6</xdr:col>
      <xdr:colOff>304800</xdr:colOff>
      <xdr:row>0</xdr:row>
      <xdr:rowOff>50800</xdr:rowOff>
    </xdr:to>
    <xdr:sp macro="" textlink="">
      <xdr:nvSpPr>
        <xdr:cNvPr id="232" name="AutoShape 14">
          <a:extLst>
            <a:ext uri="{FF2B5EF4-FFF2-40B4-BE49-F238E27FC236}">
              <a16:creationId xmlns:a16="http://schemas.microsoft.com/office/drawing/2014/main" id="{E2F7B4C3-AD58-421F-B874-3D4ADBFFE24F}"/>
            </a:ext>
          </a:extLst>
        </xdr:cNvPr>
        <xdr:cNvSpPr>
          <a:spLocks noChangeAspect="1" noChangeArrowheads="1"/>
        </xdr:cNvSpPr>
      </xdr:nvSpPr>
      <xdr:spPr bwMode="auto">
        <a:xfrm>
          <a:off x="57226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203200</xdr:colOff>
      <xdr:row>0</xdr:row>
      <xdr:rowOff>0</xdr:rowOff>
    </xdr:from>
    <xdr:to>
      <xdr:col>6</xdr:col>
      <xdr:colOff>558800</xdr:colOff>
      <xdr:row>0</xdr:row>
      <xdr:rowOff>50800</xdr:rowOff>
    </xdr:to>
    <xdr:sp macro="" textlink="">
      <xdr:nvSpPr>
        <xdr:cNvPr id="233" name="AutoShape 15">
          <a:extLst>
            <a:ext uri="{FF2B5EF4-FFF2-40B4-BE49-F238E27FC236}">
              <a16:creationId xmlns:a16="http://schemas.microsoft.com/office/drawing/2014/main" id="{48445830-E826-4300-9D2F-1CB094C8EDA5}"/>
            </a:ext>
          </a:extLst>
        </xdr:cNvPr>
        <xdr:cNvSpPr>
          <a:spLocks noChangeAspect="1" noChangeArrowheads="1"/>
        </xdr:cNvSpPr>
      </xdr:nvSpPr>
      <xdr:spPr bwMode="auto">
        <a:xfrm>
          <a:off x="58115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6</xdr:col>
      <xdr:colOff>571500</xdr:colOff>
      <xdr:row>0</xdr:row>
      <xdr:rowOff>0</xdr:rowOff>
    </xdr:from>
    <xdr:to>
      <xdr:col>7</xdr:col>
      <xdr:colOff>130629</xdr:colOff>
      <xdr:row>0</xdr:row>
      <xdr:rowOff>50800</xdr:rowOff>
    </xdr:to>
    <xdr:sp macro="" textlink="">
      <xdr:nvSpPr>
        <xdr:cNvPr id="234" name="AutoShape 16">
          <a:extLst>
            <a:ext uri="{FF2B5EF4-FFF2-40B4-BE49-F238E27FC236}">
              <a16:creationId xmlns:a16="http://schemas.microsoft.com/office/drawing/2014/main" id="{A96FA8EE-D44F-4C2F-B85E-4F2329848345}"/>
            </a:ext>
          </a:extLst>
        </xdr:cNvPr>
        <xdr:cNvSpPr>
          <a:spLocks noChangeAspect="1" noChangeArrowheads="1"/>
        </xdr:cNvSpPr>
      </xdr:nvSpPr>
      <xdr:spPr bwMode="auto">
        <a:xfrm>
          <a:off x="6179820" y="0"/>
          <a:ext cx="1905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355600</xdr:colOff>
      <xdr:row>0</xdr:row>
      <xdr:rowOff>50800</xdr:rowOff>
    </xdr:to>
    <xdr:sp macro="" textlink="">
      <xdr:nvSpPr>
        <xdr:cNvPr id="235" name="AutoShape 17">
          <a:extLst>
            <a:ext uri="{FF2B5EF4-FFF2-40B4-BE49-F238E27FC236}">
              <a16:creationId xmlns:a16="http://schemas.microsoft.com/office/drawing/2014/main" id="{25576B5E-8330-4821-901E-52653CBEFF2E}"/>
            </a:ext>
          </a:extLst>
        </xdr:cNvPr>
        <xdr:cNvSpPr>
          <a:spLocks noChangeAspect="1" noChangeArrowheads="1"/>
        </xdr:cNvSpPr>
      </xdr:nvSpPr>
      <xdr:spPr bwMode="auto">
        <a:xfrm>
          <a:off x="63703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25400</xdr:colOff>
      <xdr:row>0</xdr:row>
      <xdr:rowOff>50800</xdr:rowOff>
    </xdr:to>
    <xdr:sp macro="" textlink="">
      <xdr:nvSpPr>
        <xdr:cNvPr id="236" name="AutoShape 18">
          <a:extLst>
            <a:ext uri="{FF2B5EF4-FFF2-40B4-BE49-F238E27FC236}">
              <a16:creationId xmlns:a16="http://schemas.microsoft.com/office/drawing/2014/main" id="{C65869B9-A7E5-4250-A8DE-873DC20AA779}"/>
            </a:ext>
          </a:extLst>
        </xdr:cNvPr>
        <xdr:cNvSpPr>
          <a:spLocks noChangeAspect="1" noChangeArrowheads="1"/>
        </xdr:cNvSpPr>
      </xdr:nvSpPr>
      <xdr:spPr bwMode="auto">
        <a:xfrm>
          <a:off x="6370320" y="0"/>
          <a:ext cx="254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25400</xdr:colOff>
      <xdr:row>0</xdr:row>
      <xdr:rowOff>0</xdr:rowOff>
    </xdr:from>
    <xdr:to>
      <xdr:col>7</xdr:col>
      <xdr:colOff>381000</xdr:colOff>
      <xdr:row>0</xdr:row>
      <xdr:rowOff>50800</xdr:rowOff>
    </xdr:to>
    <xdr:sp macro="" textlink="">
      <xdr:nvSpPr>
        <xdr:cNvPr id="237" name="AutoShape 19">
          <a:extLst>
            <a:ext uri="{FF2B5EF4-FFF2-40B4-BE49-F238E27FC236}">
              <a16:creationId xmlns:a16="http://schemas.microsoft.com/office/drawing/2014/main" id="{C2A3FD47-950A-4F53-8EAE-DD37B4253B16}"/>
            </a:ext>
          </a:extLst>
        </xdr:cNvPr>
        <xdr:cNvSpPr>
          <a:spLocks noChangeAspect="1" noChangeArrowheads="1"/>
        </xdr:cNvSpPr>
      </xdr:nvSpPr>
      <xdr:spPr bwMode="auto">
        <a:xfrm>
          <a:off x="6395720" y="0"/>
          <a:ext cx="355600"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393700</xdr:colOff>
      <xdr:row>0</xdr:row>
      <xdr:rowOff>0</xdr:rowOff>
    </xdr:from>
    <xdr:to>
      <xdr:col>8</xdr:col>
      <xdr:colOff>25398</xdr:colOff>
      <xdr:row>0</xdr:row>
      <xdr:rowOff>50800</xdr:rowOff>
    </xdr:to>
    <xdr:sp macro="" textlink="">
      <xdr:nvSpPr>
        <xdr:cNvPr id="238" name="AutoShape 20">
          <a:extLst>
            <a:ext uri="{FF2B5EF4-FFF2-40B4-BE49-F238E27FC236}">
              <a16:creationId xmlns:a16="http://schemas.microsoft.com/office/drawing/2014/main" id="{D0813B98-6EA2-4718-9EEB-8B4A7112501E}"/>
            </a:ext>
          </a:extLst>
        </xdr:cNvPr>
        <xdr:cNvSpPr>
          <a:spLocks noChangeAspect="1" noChangeArrowheads="1"/>
        </xdr:cNvSpPr>
      </xdr:nvSpPr>
      <xdr:spPr bwMode="auto">
        <a:xfrm>
          <a:off x="6764020" y="0"/>
          <a:ext cx="15747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762000</xdr:colOff>
      <xdr:row>0</xdr:row>
      <xdr:rowOff>0</xdr:rowOff>
    </xdr:from>
    <xdr:to>
      <xdr:col>8</xdr:col>
      <xdr:colOff>294638</xdr:colOff>
      <xdr:row>0</xdr:row>
      <xdr:rowOff>50800</xdr:rowOff>
    </xdr:to>
    <xdr:sp macro="" textlink="">
      <xdr:nvSpPr>
        <xdr:cNvPr id="239" name="AutoShape 21">
          <a:extLst>
            <a:ext uri="{FF2B5EF4-FFF2-40B4-BE49-F238E27FC236}">
              <a16:creationId xmlns:a16="http://schemas.microsoft.com/office/drawing/2014/main" id="{D272A3F0-4CB9-4865-8CCF-74868E6A1751}"/>
            </a:ext>
          </a:extLst>
        </xdr:cNvPr>
        <xdr:cNvSpPr>
          <a:spLocks noChangeAspect="1" noChangeArrowheads="1"/>
        </xdr:cNvSpPr>
      </xdr:nvSpPr>
      <xdr:spPr bwMode="auto">
        <a:xfrm>
          <a:off x="6896100" y="0"/>
          <a:ext cx="294639"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304800</xdr:colOff>
      <xdr:row>0</xdr:row>
      <xdr:rowOff>0</xdr:rowOff>
    </xdr:from>
    <xdr:to>
      <xdr:col>8</xdr:col>
      <xdr:colOff>547915</xdr:colOff>
      <xdr:row>0</xdr:row>
      <xdr:rowOff>50800</xdr:rowOff>
    </xdr:to>
    <xdr:sp macro="" textlink="">
      <xdr:nvSpPr>
        <xdr:cNvPr id="240" name="AutoShape 22">
          <a:extLst>
            <a:ext uri="{FF2B5EF4-FFF2-40B4-BE49-F238E27FC236}">
              <a16:creationId xmlns:a16="http://schemas.microsoft.com/office/drawing/2014/main" id="{A8DB9040-D356-4F84-92FC-E350BA050270}"/>
            </a:ext>
          </a:extLst>
        </xdr:cNvPr>
        <xdr:cNvSpPr>
          <a:spLocks noChangeAspect="1" noChangeArrowheads="1"/>
        </xdr:cNvSpPr>
      </xdr:nvSpPr>
      <xdr:spPr bwMode="auto">
        <a:xfrm>
          <a:off x="7200900" y="0"/>
          <a:ext cx="24638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8</xdr:col>
      <xdr:colOff>673100</xdr:colOff>
      <xdr:row>0</xdr:row>
      <xdr:rowOff>0</xdr:rowOff>
    </xdr:from>
    <xdr:to>
      <xdr:col>9</xdr:col>
      <xdr:colOff>176350</xdr:colOff>
      <xdr:row>0</xdr:row>
      <xdr:rowOff>50800</xdr:rowOff>
    </xdr:to>
    <xdr:sp macro="" textlink="">
      <xdr:nvSpPr>
        <xdr:cNvPr id="241" name="AutoShape 23">
          <a:extLst>
            <a:ext uri="{FF2B5EF4-FFF2-40B4-BE49-F238E27FC236}">
              <a16:creationId xmlns:a16="http://schemas.microsoft.com/office/drawing/2014/main" id="{2D029880-C462-418C-B971-A34F18BF4F09}"/>
            </a:ext>
          </a:extLst>
        </xdr:cNvPr>
        <xdr:cNvSpPr>
          <a:spLocks noChangeAspect="1" noChangeArrowheads="1"/>
        </xdr:cNvSpPr>
      </xdr:nvSpPr>
      <xdr:spPr bwMode="auto">
        <a:xfrm>
          <a:off x="7424420" y="0"/>
          <a:ext cx="203201"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9</xdr:col>
      <xdr:colOff>215900</xdr:colOff>
      <xdr:row>0</xdr:row>
      <xdr:rowOff>0</xdr:rowOff>
    </xdr:from>
    <xdr:to>
      <xdr:col>9</xdr:col>
      <xdr:colOff>523875</xdr:colOff>
      <xdr:row>0</xdr:row>
      <xdr:rowOff>50800</xdr:rowOff>
    </xdr:to>
    <xdr:sp macro="" textlink="">
      <xdr:nvSpPr>
        <xdr:cNvPr id="242" name="AutoShape 24">
          <a:extLst>
            <a:ext uri="{FF2B5EF4-FFF2-40B4-BE49-F238E27FC236}">
              <a16:creationId xmlns:a16="http://schemas.microsoft.com/office/drawing/2014/main" id="{42764040-F48F-4286-A9E3-2643ED1AD72B}"/>
            </a:ext>
          </a:extLst>
        </xdr:cNvPr>
        <xdr:cNvSpPr>
          <a:spLocks noChangeAspect="1" noChangeArrowheads="1"/>
        </xdr:cNvSpPr>
      </xdr:nvSpPr>
      <xdr:spPr bwMode="auto">
        <a:xfrm>
          <a:off x="7637780" y="0"/>
          <a:ext cx="307975" cy="50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7</xdr:col>
      <xdr:colOff>0</xdr:colOff>
      <xdr:row>0</xdr:row>
      <xdr:rowOff>0</xdr:rowOff>
    </xdr:from>
    <xdr:to>
      <xdr:col>7</xdr:col>
      <xdr:colOff>304800</xdr:colOff>
      <xdr:row>0</xdr:row>
      <xdr:rowOff>63499</xdr:rowOff>
    </xdr:to>
    <xdr:sp macro="" textlink="">
      <xdr:nvSpPr>
        <xdr:cNvPr id="243" name="AutoShape 13">
          <a:extLst>
            <a:ext uri="{FF2B5EF4-FFF2-40B4-BE49-F238E27FC236}">
              <a16:creationId xmlns:a16="http://schemas.microsoft.com/office/drawing/2014/main" id="{1ADB6F4E-53E7-4901-910E-250BC2EA6F30}"/>
            </a:ext>
          </a:extLst>
        </xdr:cNvPr>
        <xdr:cNvSpPr>
          <a:spLocks noChangeAspect="1" noChangeArrowheads="1"/>
        </xdr:cNvSpPr>
      </xdr:nvSpPr>
      <xdr:spPr bwMode="auto">
        <a:xfrm>
          <a:off x="6370320" y="0"/>
          <a:ext cx="304800" cy="63499"/>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CB1\C\My%20Documents\Hoanganh\My%20Documents\Vinh%20-%20ngh&#214;%20an\TG%20Vinh.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am_du_toan\c\DU%20TOAN\DT2001\QL%2014-B\TDT-62-73\KM62-km7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THI-QLGSDT\Shared\ANHPHUONG\DT\My%20Documents\binh%20kt\CTCI-CPP\quota\Piping-MT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y1\c\Xet%20thau%20G1-2-3\Sua%20loi%20so%20hoc\Goi1\(04.1)%20Ha\My%20Documents\xuan%20Hy\Copy%20(2)%20of%20Dieu%20chinh%20+%20Thanh%20toan\DOCUMENT\DAUTHAU\Dungquat\GOI3\DUNGQUAT-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aivt\c\NEWTHUYVA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ienmdt\d\Congtrinh\hamcan-songphan\bangbieu\Bang%20cam%20cong%208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t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249;%20to&#184;n%20Ng&#185;n%20s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THI-QLGSDT\Shared\SE6380\TOP1\MISS_&#168;&#207;&#161;&#192;\ORIGINAL\&#168;&#207;&#161;&#192;_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1.39\le%20loi%20(moi)\Setup\Edan%20hoi\Edho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3.%20FIlenguon%20CV/Documents%20and%20Settings/Admin/My%20Documents/Google%20Talk%20Received%20Files/Dulieu/Hung/KK%20Yen%20Son/Tai%20lieu/tran%20nam3/CTWB"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3.%20FIlenguon%20CV/Documents%20and%20Settings/Admin/My%20Documents/Google%20Talk%20Received%20Files/Dulieu/Hung/KK%20Yen%20Son/Tai%20lieu/tran%20nam3/Ph&#243;%20"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DTN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ay3\may3_c\LIEN\TPDN\KHUETR\dth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uong_kh\dung_chung\My%20Documents\tantt\tantt\tantt\BSQ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DCB1\C\My%20Documents\Hoanganh\Giang\Ctao%20luoi%20khu%20Chau%20Giang%20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n%20Canh%20Thu\Chuong%20trinh%20muc%20tieu\Ke%20hoach%202006\Bieu%20chi%20tiet%20CTMT%20QG%20va%20DA%20cua%20Tinh%202006%20thang%2002%2020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DT-THL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DTM.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DCB1\C\yenthanh%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VBPrograms\EMIS\Hoso_Excel\HoSo_T9\HoSo_TieuHoc_T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3.%20FIlenguon%20CV/Documents%20and%20Settings/Admin/My%20Documents/Google%20Talk%20Received%20Files/Dulieu/Hung/KK%20Yen%20Son/Tai%20lieu/tran%20nam3/Kont"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er1\c\My%20Documents\Qu&#182;n%20l&#253;%20h&#229;%20s&#172;\Quy&#213;t%20to&#184;n%20c&#184;c%20c&#171;ng%20tr&#215;nh\Thai%20nguy&#170;n\Quy&#213;t%20to&#184;n\Ng&#185;n%20S&#172;n%20-%20L&#185;ng%20S&#172;n\D&#249;%20to&#184;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dcb1\d\BE%203\110%20nghia%20dan\DT%20Cualo.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t22kv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0FIlenguon%20CV/Documents%20and%20Settings/Admin/My%20Documents/Google%20Talk%20Received%20Files/Dulieu/Hung/KK%20Yen%20Son/Tai%20lieu/tran%20nam3/Dung"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dcb1\d\BE%203\LE%20LOI%20-nam%20vinh\Lan\Nghe%20an\QT%20Ben%20thuy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cb1\d\BE%203\110%20nghia%20dan\CAPITAL\110TKKT\dongxuan.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DCB1\C\My%20Documents\Hoanganh\Hoa\Van%20Giang%2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CB1\C\My%20Documents\Giang\DOICOCBG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Xdcb1\d\DIEP\BANVE\110cua%20lo\TKKT\ptkt110cual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resario\c\My%20Documents\HSMAU\KHUT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cb1\d\BE%203\110%20nghia%20dan\DT500\CAPITAL\220nb-th\CAPITAL\220DTXL\PLQN99.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CB3\C\My%20Documents\benthuy1-xl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THI-QLGSDT\Shared\ANHPHUONG\DT\WINDOWS\TEMP\IBASE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ay1\c\Xet%20thau%20G1-2-3\Sua%20loi%20so%20hoc\Goi1\(04.1)%20Ha\My%20Documents\xuan%20Hy\Copy%20(2)%20of%20Dieu%20chinh%20+%20Thanh%20toan\CS3408\Standard\RP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B&#167;HDA\Du%20Toan\LUONG-PMU.HCM\DuToanCThuc\DToan%20PD1%20HAU28-5\D257-272_TVlap_trin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uong_kh\dung_chung\My%20Documents\QTCNVHH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ienmdt\congtrinh\Luu%20o%20D%20old\Dutoan\QUANGNAM\NguyenHoang\N-Hoang(KT)duyet%20them%208m.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phuongdt\c\DTCTDuong%20HCM\PD2\Duong272-28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uong_kh\dung_chung\My%20Documents\CTNTT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hi_kh\huong_xl1\Congviec\T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DCB1\C\My%20Documents\Hoanganh\Tay%20Thanh.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THI-QLGSDT\Shared\ANHPHUONG\DT\CS3408\Standard\RP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KHONGNEN.LUU\CHIHANH\DIA2\B-CAOQ~1.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resario\c\My%20Documents\XUANHA\tantt\QTCNVHHK.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DTDZ22KVA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B&#167;HDA\Du%20Toan\LUONG-PMU.HCM\PD1\Cong257-27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THI-QLGSDT\Shared\ANHPHUONG\DT\My%20Documents\99v0233\Eq_sum_ne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ythuat1\d\be1\du%20toan%20trinh%20duyet\NEW\DT-MOI\NGHEAN\CUALO\TBA110c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er1\c\Qu&#182;n%20l&#253;%20h&#229;%20s&#172;\D&#249;%20to&#184;n%20c&#184;c%20c&#171;ng%20tr&#215;nh\DZNHAD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00000/THAM_BIEU/BIEU%20QH2021-2030_BUGIAMAPsua.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heet1"/>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00000000"/>
      <sheetName val="So Do"/>
      <sheetName val="KTTSCD - DLNA"/>
      <sheetName val="quÝ1"/>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0304"/>
      <sheetName val="0904"/>
      <sheetName val="1204"/>
      <sheetName val="T1"/>
      <sheetName val="T2"/>
      <sheetName val="T3"/>
      <sheetName val="T11"/>
      <sheetName val="T12"/>
      <sheetName val="70000000"/>
      <sheetName val="80000000"/>
      <sheetName val="90000000"/>
      <sheetName val="a0000000"/>
      <sheetName val="b0000000"/>
      <sheetName val="c0000000"/>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DT-TBࡁ"/>
      <sheetName val="phan tich DG"/>
      <sheetName val="gia vat lieu"/>
      <sheetName val="gia xe may"/>
      <sheetName val="gia nhan cong"/>
      <sheetName val="XL4Test5"/>
      <sheetName val="Bia"/>
      <sheetName val="Tm"/>
      <sheetName val="THKP"/>
      <sheetName val="DGi"/>
      <sheetName val="CV den trong to聮g"/>
      <sheetName val="PNT_QUOT__3"/>
      <sheetName val="COAT_WRAP_QIOT__3"/>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TH  goi 4-x"/>
      <sheetName val="PNT-QUOT-D150#3"/>
      <sheetName val="PNT-QUOT-H153#3"/>
      <sheetName val="PNT-QUOT-K152#3"/>
      <sheetName val="PNT-QUOT-H146#3"/>
      <sheetName val="Oð mai 279"/>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BangTH"/>
      <sheetName val="Xaylap "/>
      <sheetName val="Nhan cong"/>
      <sheetName val="Thietbi"/>
      <sheetName val="Diengiai"/>
      <sheetName val="Vanchuye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ȴ0000000"/>
      <sheetName val="Thang06-2002"/>
      <sheetName val="Thang07-2002"/>
      <sheetName val="Thang08-2002"/>
      <sheetName val="Thang09-2002"/>
      <sheetName val="Thang10-2002 "/>
      <sheetName val="Thang11-2002"/>
      <sheetName val="Thang12-2002"/>
      <sheetName val="Sheet1 (3)"/>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tmt4"/>
      <sheetName val="t3-01"/>
      <sheetName val="t4-01"/>
      <sheetName val="t5-01"/>
      <sheetName val="t6-01"/>
      <sheetName val="t7-01"/>
      <sheetName val="t8-01"/>
      <sheetName val="t9-01"/>
      <sheetName val="t10-01"/>
      <sheetName val="t11-01"/>
      <sheetName val="t12-"/>
      <sheetName val="t06"/>
      <sheetName val="t07"/>
      <sheetName val="t08"/>
      <sheetName val="t09"/>
      <sheetName val="0103"/>
      <sheetName val="0203"/>
      <sheetName val="th-nop"/>
      <sheetName val="th"/>
      <sheetName val="Shedt1"/>
      <sheetName val="_x0012_0000000"/>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mau kiem ke"/>
      <sheetName val="quyet toan HD 2000"/>
      <sheetName val="quyet toan hoa don 2001"/>
      <sheetName val="kiem ke hoa don 2001"/>
      <sheetName val="QUY III 02"/>
      <sheetName val="QUY IV 02"/>
      <sheetName val="QUYET TOAN 02"/>
      <sheetName val="Sheet15"/>
      <sheetName val="SOLIEU"/>
      <sheetName val="TINHTOAN"/>
      <sheetName val="BKLBD"/>
      <sheetName val="PTDG"/>
      <sheetName val="DTCT"/>
      <sheetName val="vlct"/>
      <sheetName val="Sheet11"/>
      <sheetName val="Sheet12"/>
      <sheetName val="Sheet13"/>
      <sheetName val="Sheet14"/>
      <sheetName val="XXXXX\XX"/>
      <sheetName val="Cong ban 1,5_x0013__x0000_"/>
      <sheetName val="XLÇ_x0015_oppy"/>
      <sheetName val="cocB40 5B"/>
      <sheetName val="cocD50 9A"/>
      <sheetName val="cocD75 16"/>
      <sheetName val="coc B80 TD25"/>
      <sheetName val="P27 B80"/>
      <sheetName val="Coc23 B80"/>
      <sheetName val="cong B80 C4"/>
      <sheetName val="Don gia"/>
      <sheetName val="Nhap du lieu"/>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ADKT"/>
      <sheetName val="Km&quot;80"/>
      <sheetName val="xdcb 01-2003"/>
      <sheetName val="Kѭ284"/>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Lap ®at ®hÖn"/>
      <sheetName val="[PNT-P3.xlsUTong hop (2)"/>
      <sheetName val="Km276 - Ke277"/>
      <sheetName val="[PNT-P3.xlsUKm279 - Km280"/>
      <sheetName val="Km283 - Jm284"/>
      <sheetName val="TL33-13.14"/>
      <sheetName val="tlđm190337,8"/>
      <sheetName val="GC190337,8"/>
      <sheetName val="033,7,8"/>
      <sheetName val="TL033 ,2,4"/>
      <sheetName val="TL 0331,2"/>
      <sheetName val="033-1,4"/>
      <sheetName val="TL033,19,5"/>
      <sheetName val="ESTI."/>
      <sheetName val="DI-ESTI"/>
      <sheetName val="Áo"/>
      <sheetName val="Macro1"/>
      <sheetName val="Macro2"/>
      <sheetName val="Macro3"/>
      <sheetName val="Tong (op"/>
      <sheetName val="Coc 4ieu"/>
      <sheetName val="T_x000b_331"/>
      <sheetName val="gìIÏÝ_x001c_Ã_x0008_ç¾{è"/>
      <sheetName val="TAU"/>
      <sheetName val="KHACH"/>
      <sheetName val="BC1"/>
      <sheetName val="BC2"/>
      <sheetName val="BAO CAO AN"/>
      <sheetName val="BANGKEKHACH"/>
      <sheetName val="K43"/>
      <sheetName val="THKL"/>
      <sheetName val="PL43"/>
      <sheetName val="K43+0.00 - 338 Trai"/>
      <sheetName val="TNghiªm T_x0002_ "/>
      <sheetName val="tt-_x0014_BA"/>
      <sheetName val="TD_x0014_"/>
      <sheetName val="_x0014_.12"/>
      <sheetName val="QD c5a HDQT (2)"/>
      <sheetName val="_x0003_hart1"/>
      <sheetName val="120"/>
      <sheetName val="IFAD"/>
      <sheetName val="CVHN"/>
      <sheetName val="TCVM"/>
      <sheetName val="RIDP"/>
      <sheetName val="LDNN"/>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Thang 07"/>
      <sheetName val="T10-05"/>
      <sheetName val="T9-05"/>
      <sheetName val="t805"/>
      <sheetName val="11T"/>
      <sheetName val="9T"/>
      <sheetName val="gVL"/>
      <sheetName val="p0000000"/>
      <sheetName val="7000 000"/>
      <sheetName val="ct luong "/>
      <sheetName val="Nhap 6T"/>
      <sheetName val="baocaochinh(qui1.05) (DC)"/>
      <sheetName val="Ctuluongq.1.05"/>
      <sheetName val="BANG PHAN BO qui1.05(DC)"/>
      <sheetName val="BANG PHAN BO quiII.05"/>
      <sheetName val="bao cac cinh Qui II-2005"/>
      <sheetName val="Baocao"/>
      <sheetName val="UT"/>
      <sheetName val="TongHopHD"/>
      <sheetName val="Mix-Tarpaulin"/>
      <sheetName val="Tarpaulin"/>
      <sheetName val="Price"/>
      <sheetName val="Monthly"/>
      <sheetName val="For Summary"/>
      <sheetName val="For Summary(KG)"/>
      <sheetName val="PP Cloth"/>
      <sheetName val="Mix-PP Cloth"/>
      <sheetName val="Material Price-PP"/>
      <sheetName val="Mp mai 275"/>
      <sheetName val="Package1"/>
      <sheetName val="GS02-thu0TM"/>
      <sheetName val="Song ban 0,7x0,7"/>
      <sheetName val="Cong ban 0,8x ,8"/>
      <sheetName val="Khac DP"/>
      <sheetName val="Khoi than "/>
      <sheetName val="B3_208_than"/>
      <sheetName val="B3_208_TU"/>
      <sheetName val="B3_208_TW"/>
      <sheetName val="B3_208_DP"/>
      <sheetName val="B3_208_khac"/>
      <sheetName val="ၔong hop QL48 - 2"/>
      <sheetName val="Km266"/>
      <sheetName val="BCDSPS"/>
      <sheetName val="BCDKT"/>
      <sheetName val="Thang8-02"/>
      <sheetName val="Thang9-02"/>
      <sheetName val="Thang10-02"/>
      <sheetName val="Thang11-02"/>
      <sheetName val="Thang12-02"/>
      <sheetName val="Thang01-03"/>
      <sheetName val="Thang02-03"/>
      <sheetName val="Du tnan chi tiet coc nuoc"/>
      <sheetName val="Shaet13"/>
      <sheetName val="bc"/>
      <sheetName val="K.O"/>
      <sheetName val="xang _clc"/>
      <sheetName val="X¡NG_td"/>
      <sheetName val="MaZUT"/>
      <sheetName val="DIESEL"/>
      <sheetName val="CV den trong to?g"/>
      <sheetName val="?0000000"/>
      <sheetName val="_x000b_luong phu"/>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Dong$bac"/>
      <sheetName val=""/>
      <sheetName val="Sÿÿÿÿ"/>
      <sheetName val="quÿÿ"/>
      <sheetName val="mua vao"/>
      <sheetName val="chi phi "/>
      <sheetName val="ban ra 10%"/>
      <sheetName val="??-BLDG"/>
      <sheetName val="30100000"/>
      <sheetName val="Ton 31.1"/>
      <sheetName val="NhapT.2"/>
      <sheetName val="Xuat T.2"/>
      <sheetName val="Ton 28.2"/>
      <sheetName val="H.Tra"/>
      <sheetName val="Hang CTY TRA LAI"/>
      <sheetName val="Hang NV Tra Lai"/>
      <sheetName val="XNxlva sxthanKCIÉ"/>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n 1,5„—_x0013__x0000_"/>
      <sheetName val="CDPS3"/>
      <sheetName val="Diem mon hoc"/>
      <sheetName val="Tong hop diem"/>
      <sheetName val="HoTen-khong duoc xoa"/>
      <sheetName val="_x0014_M01"/>
      <sheetName val="K?284"/>
      <sheetName val="Xa9lap "/>
      <sheetName val="tuong"/>
      <sheetName val="Dimu"/>
      <sheetName val="Klct"/>
      <sheetName val="Covi"/>
      <sheetName val="Nlvt"/>
      <sheetName val="Innl"/>
      <sheetName val="Invt"/>
      <sheetName val="Chon"/>
      <sheetName val="Qtnv"/>
      <sheetName val="Bqtn"/>
      <sheetName val="Bqtv"/>
      <sheetName val="Giao"/>
      <sheetName val="Dcap"/>
      <sheetName val="Nlie"/>
      <sheetName val="Mnli"/>
      <sheetName val="Cong baj 2x1,5"/>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I"/>
      <sheetName val="VÃt liÖu"/>
      <sheetName val="CVden nw8ai TCT (1)"/>
      <sheetName val="gia x_x0000_ may"/>
      <sheetName val="thaß26"/>
      <sheetName val="TNghiÖ- VL"/>
      <sheetName val="I_x0005__x0000__x0000_"/>
      <sheetName val="DG "/>
      <sheetName val="S2_x0000__x0000_1"/>
      <sheetName val="_x0003_har"/>
      <sheetName val="Giao nhie- vu"/>
      <sheetName val="QD cua "/>
      <sheetName val="_x000c__x0000__x0000__x0000__x0000__x0000__x0000__x0000__x000d__x0000__x0000__x0000_"/>
      <sheetName val="ADKTKT02"/>
      <sheetName val="_x0000__x000f__x0000__x0000__x0000_‚ž½"/>
      <sheetName val="_x0000__x000d__x0000__x0000__x0000_âOŽ"/>
      <sheetName val="QD cua HDQ²_x0000__x0000_)"/>
      <sheetName val="P210-TP20"/>
      <sheetName val="CB32"/>
      <sheetName val="CTT NuiC_x000f_eo"/>
      <sheetName val="L_x0010_V ®at ®iÖn"/>
      <sheetName val="Cong ban 0,7p0,7"/>
      <sheetName val="Km275 - Ke276"/>
      <sheetName val="Km280 - Km2(1"/>
      <sheetName val="Km282 - Kl283"/>
      <sheetName val="Tong hop Op m!i"/>
      <sheetName val="nam2004"/>
      <sheetName val="Km27%"/>
      <sheetName val="O0 mai 279"/>
      <sheetName val="Op_x0000_mai 280"/>
      <sheetName val="Op mai 28_x0011_"/>
      <sheetName val="5 nam (tac`) (2)"/>
      <sheetName val="D%o nai"/>
      <sheetName val="CTT cao so."/>
      <sheetName val="XNxlva sxdhanKCII"/>
      <sheetName val="CTxay lap mo C_x0010_"/>
      <sheetName val="MTL$-INTER"/>
      <sheetName val="Khach iang le "/>
      <sheetName val="t01.06"/>
      <sheetName val="Giao nhiem fu"/>
      <sheetName val="QDcea TGD (2)"/>
      <sheetName val="gìIÏÝ_x001c_齘_x0013_龜_x0013_ꗃ〒"/>
      <sheetName val="Kluo-_x0008_ phu"/>
      <sheetName val="TDT-TB?"/>
      <sheetName val="Km280 ? Km281"/>
      <sheetName val="QD cua HDQ²_x0000__x0000_€)"/>
      <sheetName val="TH Ky Afh"/>
      <sheetName val="KHTS_x0000__x000d_2"/>
      <sheetName val="_x0000__x0000_"/>
      <sheetName val="CT.XF1"/>
      <sheetName val="[PNT-P3.xlsѝKQKDKT'04-1"/>
      <sheetName val="chieud_x0005__x0000__x0000__x0000_"/>
      <sheetName val="FORM jc"/>
      <sheetName val="tldm190337,8"/>
      <sheetName val="?ong hop QL48 - 2"/>
      <sheetName val="Giao nhÿÿÿÿvu"/>
      <sheetName val="⁋㌱Ա_x0000_䭔㌱س_x0000_䭔ㄠㄴ_x0006_牴湯⁧琠湯౧_x0000_杮楨搠湩⵨偃_x0006_匀敨瑥"/>
      <sheetName val="Cac cang UT mua thal Dong bac"/>
      <sheetName val="XXXXX_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refreshError="1"/>
      <sheetData sheetId="410"/>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sheetData sheetId="493"/>
      <sheetData sheetId="494"/>
      <sheetData sheetId="495"/>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refreshError="1"/>
      <sheetData sheetId="516"/>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sheetData sheetId="616"/>
      <sheetData sheetId="617"/>
      <sheetData sheetId="618"/>
      <sheetData sheetId="619"/>
      <sheetData sheetId="620" refreshError="1"/>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refreshError="1"/>
      <sheetData sheetId="647"/>
      <sheetData sheetId="648" refreshError="1"/>
      <sheetData sheetId="649"/>
      <sheetData sheetId="650"/>
      <sheetData sheetId="651"/>
      <sheetData sheetId="652"/>
      <sheetData sheetId="653"/>
      <sheetData sheetId="654"/>
      <sheetData sheetId="655"/>
      <sheetData sheetId="656"/>
      <sheetData sheetId="657"/>
      <sheetData sheetId="658"/>
      <sheetData sheetId="659" refreshError="1"/>
      <sheetData sheetId="660" refreshError="1"/>
      <sheetData sheetId="661" refreshError="1"/>
      <sheetData sheetId="662" refreshError="1"/>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sheetData sheetId="690"/>
      <sheetData sheetId="691"/>
      <sheetData sheetId="692"/>
      <sheetData sheetId="693"/>
      <sheetData sheetId="694" refreshError="1"/>
      <sheetData sheetId="695" refreshError="1"/>
      <sheetData sheetId="696"/>
      <sheetData sheetId="697"/>
      <sheetData sheetId="698" refreshError="1"/>
      <sheetData sheetId="699"/>
      <sheetData sheetId="700" refreshError="1"/>
      <sheetData sheetId="701"/>
      <sheetData sheetId="702" refreshError="1"/>
      <sheetData sheetId="703" refreshError="1"/>
      <sheetData sheetId="704"/>
      <sheetData sheetId="705" refreshError="1"/>
      <sheetData sheetId="706" refreshError="1"/>
      <sheetData sheetId="707" refreshError="1"/>
      <sheetData sheetId="708"/>
      <sheetData sheetId="709"/>
      <sheetData sheetId="710" refreshError="1"/>
      <sheetData sheetId="711" refreshError="1"/>
      <sheetData sheetId="712"/>
      <sheetData sheetId="713"/>
      <sheetData sheetId="714"/>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sheetData sheetId="727" refreshError="1"/>
      <sheetData sheetId="728" refreshError="1"/>
      <sheetData sheetId="729"/>
      <sheetData sheetId="730" refreshError="1"/>
      <sheetData sheetId="731" refreshError="1"/>
      <sheetData sheetId="732" refreshError="1"/>
      <sheetData sheetId="733"/>
      <sheetData sheetId="734"/>
      <sheetData sheetId="735" refreshError="1"/>
      <sheetData sheetId="736" refreshError="1"/>
      <sheetData sheetId="737"/>
      <sheetData sheetId="738"/>
      <sheetData sheetId="739"/>
      <sheetData sheetId="740"/>
      <sheetData sheetId="741"/>
      <sheetData sheetId="742"/>
      <sheetData sheetId="743" refreshError="1"/>
      <sheetData sheetId="744" refreshError="1"/>
      <sheetData sheetId="745"/>
      <sheetData sheetId="7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XL4Poppy"/>
      <sheetName val="TT_0,4KV"/>
      <sheetName val="v聣"/>
      <sheetName val="v?"/>
      <sheetName val="Don gia"/>
      <sheetName val="CTbe tong"/>
      <sheetName val="CTDZ 0.4+cto"/>
      <sheetName val="tienluong"/>
      <sheetName val="v_"/>
      <sheetName val="VL"/>
      <sheetName val="ND"/>
      <sheetName val="Loading"/>
      <sheetName val="Check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TSCD DUNG CHUNG "/>
      <sheetName val="KHKHAUHAOTSCHUNG"/>
      <sheetName val="TSCDTOAN NHA MAY"/>
      <sheetName val="CPSXTOAN BO SP"/>
      <sheetName val="PBCPCHUNG CHO CAC DTUONG"/>
      <sheetName val="Sheet2"/>
      <sheetName val="dn"/>
      <sheetName val="DU TOAN"/>
      <sheetName val="CHI TIET"/>
      <sheetName val="KLnt"/>
      <sheetName val="PHAN TICH"/>
      <sheetName val="Congty"/>
      <sheetName val="VPPN"/>
      <sheetName val="XN74"/>
      <sheetName val="XN54"/>
      <sheetName val="XN33"/>
      <sheetName val="NK96"/>
      <sheetName val="XL4Test5"/>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Sheet3 (2)"/>
      <sheetName val="ptvl0-1"/>
      <sheetName val="0-1"/>
      <sheetName val="ptvl4-5"/>
      <sheetName val="4-5"/>
      <sheetName val="ptvl3-4"/>
      <sheetName val="3-4"/>
      <sheetName val="ptvl2-3"/>
      <sheetName val="2-3"/>
      <sheetName val="vlcong"/>
      <sheetName val="ptvl1-2"/>
      <sheetName val="1-2"/>
      <sheetName val="Kluong"/>
      <sheetName val="Giatri"/>
      <sheetName val="ìtoan"/>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DGCT_x0006_"/>
      <sheetName val="Sheet_x0001_1"/>
      <sheetName val="FPPN"/>
      <sheetName val="CHI_x0000_TIET"/>
      <sheetName val="NhapSl"/>
      <sheetName val="Nluc"/>
      <sheetName val="Tohop"/>
      <sheetName val="KT_Tthan"/>
      <sheetName val="Tra_TTTD"/>
      <sheetName val="ESTI."/>
      <sheetName val="DI-ESTI"/>
      <sheetName val="bao cao ngay 13-02"/>
      <sheetName val="CBG"/>
      <sheetName val="dam"/>
      <sheetName val="Mocantho"/>
      <sheetName val="MoQL91"/>
      <sheetName val="tru"/>
      <sheetName val="dg"/>
      <sheetName val="10mduongsaumo"/>
      <sheetName val="ctt"/>
      <sheetName val="thanmkhao"/>
      <sheetName val="monho"/>
      <sheetName val="Don gia chi tiet"/>
      <sheetName val="Du thau"/>
      <sheetName val="Tro giup"/>
      <sheetName val="HK1"/>
      <sheetName val="HK2"/>
      <sheetName val="CANAM"/>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_x0000_Ё_x0000__x0000__x0000__x0000_䀤_x0001__x0000__x0000__x0000__x0000_䀶_x0001__x0000_晦晦晦䀙_x0001__x0000__x0000__x0000__x0000_㿰_x0001_H-_x0000_ਈ_x0000_"/>
      <sheetName val="TT_35NH"/>
      <sheetName val="GiaVL"/>
      <sheetName val="Nhap don gia VL dia _x0003__x0000_uong"/>
      <sheetName val="Phan tich don gia chi Uet"/>
      <sheetName val="PTCT"/>
      <sheetName val="Du_lieu"/>
      <sheetName val="nhan cong"/>
      <sheetName val="ma-pt"/>
      <sheetName val="`u lun"/>
      <sheetName val="PBCPCHUNG CHO CAC _x0007_{WÑNG"/>
      <sheetName val="ctTBA"/>
      <sheetName val="Khu xu ly nuoc THiep-XD"/>
      <sheetName val="Box-Girder"/>
      <sheetName val="coc duc"/>
      <sheetName val="IBASE"/>
      <sheetName val="sat"/>
      <sheetName val="ptvt"/>
      <sheetName val="DGduong"/>
      <sheetName val="he so"/>
      <sheetName val="IN__x000e_X"/>
      <sheetName val="ktduong"/>
      <sheetName val="cu"/>
      <sheetName val="KTcau2004"/>
      <sheetName val="KT2004XL#moi"/>
      <sheetName val="denbu"/>
      <sheetName val="thop"/>
      <sheetName val="PL Vua"/>
      <sheetName val="DPD"/>
      <sheetName val="dgmo-tru"/>
      <sheetName val="dgdam"/>
      <sheetName val="Dam-Mo-Tru"/>
      <sheetName val="DTDuong"/>
      <sheetName val="GTXLc"/>
      <sheetName val="CPXLk"/>
      <sheetName val="KPTH"/>
      <sheetName val="Bang KL ket cau"/>
      <sheetName val="Dbþgia"/>
      <sheetName val="Nhap don gia VL dia _x0003_"/>
      <sheetName val="CHI"/>
      <sheetName val="She_x0000_t9"/>
      <sheetName val="Số liệu"/>
      <sheetName val="TKKYI"/>
      <sheetName val="TKKYII"/>
      <sheetName val="Tổng hợp theo học sinh"/>
      <sheetName val="XL4Test5 (2)"/>
      <sheetName val="Du toan chi tiet_x0000_coc nuoc"/>
      <sheetName val="CTC_x000f_NG_02"/>
      <sheetName val="_x0004_GCong"/>
      <sheetName val="tai"/>
      <sheetName val="hoang"/>
      <sheetName val="hoang (2)"/>
      <sheetName val="hoang (3)"/>
      <sheetName val="dv-kphi-cviet"/>
      <sheetName val="bvh-kphi"/>
      <sheetName val="PCCPCHUNG CHO CAC DTUONG"/>
      <sheetName val="Piers of Main Flyower (1)"/>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3cau"/>
      <sheetName val="266+623"/>
      <sheetName val="TXL(266+623"/>
      <sheetName val="DDCT"/>
      <sheetName val="M"/>
      <sheetName val="vln"/>
      <sheetName val="_x0000_?_x0000__x0000__x0000__x0000_?_x0001__x0000__x0000__x0000__x0000_?_x0001__x0000_????_x0001__x0000__x0000__x0000__x0000_?_x0001_H-_x0000_?_x0000_"/>
      <sheetName val="dt-kphi-ÿÿo-ctiet"/>
      <sheetName val="NHAP"/>
      <sheetName val="???????_x0001_?????_x0001_?????_x0001_?????_x0001_H-???"/>
      <sheetName val="She?t9"/>
      <sheetName val="10mduongsa{ío"/>
      <sheetName val="TN"/>
      <sheetName val="ND"/>
      <sheetName val="Pier"/>
      <sheetName val="Pile"/>
      <sheetName val="ptvì0-1"/>
      <sheetName val="0_x0000__x0000_ﱸ͕_x0000__x0004__x0000__x0000__x0000__x0000__x0000__x0000_͕_x0000__x0000__x0000__x0000__x0000__x0000__x0000__x0000_列͕_x0000__x0000__x0013__x0000__x0000__x0000_"/>
      <sheetName val="dtct cong"/>
      <sheetName val="She"/>
      <sheetName val="fej"/>
      <sheetName val="DT1__x0010_3"/>
      <sheetName val="DGKE_00"/>
      <sheetName val="P4-T`nAn-Factored"/>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NHTN"/>
      <sheetName val="QLDD"/>
      <sheetName val="Moi truong"/>
      <sheetName val="KHĐ"/>
      <sheetName val="vua_x0000__x0000__x0000__x0000__x0000__x0000__x0000__x0000__x0000__x0000__x0000_韘࿊_x0000__x0004__x0000__x0000__x0000__x0000__x0000__x0000_酐࿊_x0000__x0000__x0000__x0000__x0000_"/>
      <sheetName val="Thuc thanh"/>
      <sheetName val="Don gia"/>
      <sheetName val="0"/>
      <sheetName val="CDPS"/>
      <sheetName val="Giai trinh"/>
      <sheetName val="GTGT"/>
      <sheetName val="Mua vao TT"/>
      <sheetName val="Mua vao GTGT"/>
      <sheetName val="Bra"/>
      <sheetName val="BC HDon"/>
      <sheetName val="BC HDon Qui"/>
      <sheetName val="KE KHAI HDONG"/>
      <sheetName val="Recovered_Sheet1"/>
      <sheetName val="Recovered_Sheet2"/>
      <sheetName val="[dtTKKT-98-106.xlsၝTHCDS11"/>
      <sheetName val="[dtTKKT-98-106.xls?THCDS11"/>
      <sheetName val="S²_x0000__x0000_2"/>
      <sheetName val="coctuatrenda"/>
      <sheetName val="bth-kpha"/>
      <sheetName val="md5!-52"/>
      <sheetName val="Sheet3ٺ_x0001_2)"/>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Giathanh1m3BT"/>
      <sheetName val="She%t11"/>
      <sheetName val="Nhap don gia VL dia áhuong"/>
      <sheetName val="uong mot ngay cong xay lap"/>
      <sheetName val="Du toan chi tiet"/>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NVBH(HOAN"/>
      <sheetName val="dt-cphi-ctieT"/>
      <sheetName val="T_x0004_ 3DIEM"/>
      <sheetName val="Rheet10"/>
      <sheetName val="KLD_x0007_TT&lt;120%"/>
      <sheetName val="TD &quot;DIEM"/>
      <sheetName val="Eodule1"/>
      <sheetName val="CHI TI_x0000__x0000_"/>
      <sheetName val="TinhToan"/>
      <sheetName val="_x0000__x0000__x0000__x0000__x0000__x0000_??_x0000__x0000__x0013__x0000__x0000__x0000__x0000__x0000__x0000__x0000__x0000__x0000__x0000__x0000__x0000__x0000__x0000__x0000__x001f_[dtT"/>
      <sheetName val="Piers of Main Flylyer (1)"/>
      <sheetName val="DG೼�_02"/>
      <sheetName val="dt-kphi_x0010_øÿet"/>
      <sheetName val="???_x0001_??_x0001_?????_x0001_??_x0001_H-???"/>
      <sheetName val="____x0001____x0001_______x0001____x0001_H-___"/>
      <sheetName val="Load"/>
      <sheetName val="CPVUE_03"/>
      <sheetName val="dt-k0hi (2)"/>
      <sheetName val="DT_x0003_T_02"/>
      <sheetName val="NKC"/>
      <sheetName val="SoCaiT"/>
      <sheetName val="THDU"/>
      <sheetName val="MTO REV.2(ARMOR)"/>
      <sheetName val="Nhatkychung"/>
      <sheetName val="S? li?u"/>
      <sheetName val="T?ng h?p theo h?c sinh"/>
      <sheetName val="COC KHOAN0T5"/>
      <sheetName val="TH_11"/>
      <sheetName val="CUAHANG"/>
      <sheetName val="MAKHACH"/>
      <sheetName val="XXXXXXX3"/>
      <sheetName val="XXXXXXX2"/>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0_x0000__x0000_ﱸ͕_x0000__x0004__x0000__x0000__x0000__x0000__x0000__x0000_͕_x0000__x0000__x0000__x0000__x0000__x0000_Ս_x0000__x0000__x0000_Ꮆ䘀䫕簧᎖"/>
      <sheetName val="DEF"/>
      <sheetName val="Tuong-ٺ_x0001_an"/>
      <sheetName val="Du toan chi tiet coc juoc"/>
      <sheetName val="Du toan_x0000_chi tiet coc"/>
      <sheetName val="t1_3"/>
      <sheetName val="Don_gia_chi_tiet"/>
      <sheetName val="Du_thau"/>
      <sheetName val="Tro_giup"/>
      <sheetName val="T²_x0000__x0000_8-49"/>
      <sheetName val="Sheet1 (3)"/>
      <sheetName val="Sheet1 (2)"/>
      <sheetName val="YE2_x0000__x0000_ CONG"/>
      <sheetName val="Piers of Mai. Flyover (1)"/>
      <sheetName val="dt-kphi-isoiendo"/>
      <sheetName val="Quantity"/>
      <sheetName val="ULIT"/>
      <sheetName val="Gca may Buu dien"/>
      <sheetName val="882"/>
      <sheetName val="Giamay"/>
      <sheetName val="DM_GVT"/>
      <sheetName val="May chuyen nganh"/>
      <sheetName val="TT06"/>
      <sheetName val="KLDGTT&lt;1ü_x000c__x0000__x0000_(2)"/>
      <sheetName val="ma_pt"/>
      <sheetName val="vua_x0000_韘࿊_x0000__x0004__x0000_酐࿊_x0000_須࿊_x0000__x0004__x0000__x0016_[dtTKKT-98-10"/>
      <sheetName val="0??ﱸ͕?_x0004_??????͕????????列͕??_x0013_???"/>
      <sheetName val="TM_JCTC"/>
      <sheetName val="Klu_x0016_4_x0000_DÀÀFN"/>
      <sheetName val="DGAT_02"/>
      <sheetName val="LO 5_x0009_"/>
      <sheetName val="NC"/>
      <sheetName val="tra_x0000__x0000__x0000__x0000__x0000_±@Z"/>
      <sheetName val="PC-summary"/>
      <sheetName val="YE2"/>
      <sheetName val="khluong"/>
      <sheetName val="0000000!"/>
      <sheetName val="DothiP1"/>
      <sheetName val="Du toan chi tiet?coc nuoc"/>
      <sheetName val="vua???????????韘࿊?_x0004_??????酐࿊?????"/>
      <sheetName val="YE2?? CONG"/>
      <sheetName val="tra?????±@Z"/>
      <sheetName val="KLDGTT&lt;1ü_x000c_??(2)"/>
      <sheetName val="_dtTKKT-98-106.xlsၝTHCDS11"/>
      <sheetName val="_dtTKKT-98-106.xls_THCDS11"/>
      <sheetName val="THNVVNN"/>
      <sheetName val="DSTTGTGT"/>
      <sheetName val="????_x0001__x0000_?_x0001_H-_x0000_?_x0000_????_x0001__x0000_????_x0001__x0000_"/>
      <sheetName val="Du toan chi tiet coc nuoc_x0000__x0000__x0000__x0000__x0000__x0000_"/>
      <sheetName val="?_x0000_?_x0001__x0000_?_x0001__x0000_????_x0001__x0000_?_x0001_H-_x0000_?_x0000_"/>
      <sheetName val="CHITIET"/>
      <sheetName val="hoane (3)"/>
      <sheetName val="CtVKdam_x0000_Ʀ_x0000__x0000__x0000__x0000__x0000_"/>
      <sheetName val="CtVKdam?Ʀ?????"/>
      <sheetName val="TT"/>
      <sheetName val="IN_x0005_"/>
      <sheetName val="Ctinh 10kV"/>
      <sheetName val="?_x0000_???_x0010_??_x0000__x0004__x0000__x0000__x0000__x0000__x0000__x0000_??_x0000__x0000__x0000__x0000__x0000__x0000__x0000__x0000_??_x0000__x0000__x0006_"/>
      <sheetName val="DG??_02"/>
      <sheetName val="T2_x0000__x0000_)"/>
      <sheetName val="LO 5 "/>
      <sheetName val="Luong mot ngay cofg xay lap"/>
      <sheetName val="vua?韘࿊?_x0004_?酐࿊?須࿊?_x0004_?_x0016_[dtTKKT-98-10"/>
      <sheetName val="S_ li_u"/>
      <sheetName val="T_ng h_p theo h_c sinh"/>
      <sheetName val="Du toan c`i tiet coc nuoc"/>
      <sheetName val="dtmkphi-iso-tong"/>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sheetData sheetId="236"/>
      <sheetData sheetId="237" refreshError="1"/>
      <sheetData sheetId="238"/>
      <sheetData sheetId="239"/>
      <sheetData sheetId="240"/>
      <sheetData sheetId="241"/>
      <sheetData sheetId="242"/>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sheetData sheetId="336"/>
      <sheetData sheetId="337"/>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sheetData sheetId="374"/>
      <sheetData sheetId="375" refreshError="1"/>
      <sheetData sheetId="376"/>
      <sheetData sheetId="377"/>
      <sheetData sheetId="378"/>
      <sheetData sheetId="379"/>
      <sheetData sheetId="380" refreshError="1"/>
      <sheetData sheetId="381" refreshError="1"/>
      <sheetData sheetId="382"/>
      <sheetData sheetId="383"/>
      <sheetData sheetId="384" refreshError="1"/>
      <sheetData sheetId="385" refreshError="1"/>
      <sheetData sheetId="386"/>
      <sheetData sheetId="387" refreshError="1"/>
      <sheetData sheetId="388"/>
      <sheetData sheetId="389" refreshError="1"/>
      <sheetData sheetId="390"/>
      <sheetData sheetId="391"/>
      <sheetData sheetId="392"/>
      <sheetData sheetId="393" refreshError="1"/>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sheetData sheetId="444"/>
      <sheetData sheetId="445" refreshError="1"/>
      <sheetData sheetId="446" refreshError="1"/>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refreshError="1"/>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sheetData sheetId="544"/>
      <sheetData sheetId="545" refreshError="1"/>
      <sheetData sheetId="546"/>
      <sheetData sheetId="547" refreshError="1"/>
      <sheetData sheetId="548" refreshError="1"/>
      <sheetData sheetId="549" refreshError="1"/>
      <sheetData sheetId="550" refreshError="1"/>
      <sheetData sheetId="551"/>
      <sheetData sheetId="552" refreshError="1"/>
      <sheetData sheetId="553"/>
      <sheetData sheetId="554" refreshError="1"/>
      <sheetData sheetId="555" refreshError="1"/>
      <sheetData sheetId="556"/>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refreshError="1"/>
      <sheetData sheetId="573" refreshError="1"/>
      <sheetData sheetId="574"/>
      <sheetData sheetId="575"/>
      <sheetData sheetId="576" refreshError="1"/>
      <sheetData sheetId="577" refreshError="1"/>
      <sheetData sheetId="578"/>
      <sheetData sheetId="579"/>
      <sheetData sheetId="580"/>
      <sheetData sheetId="581" refreshError="1"/>
      <sheetData sheetId="582" refreshError="1"/>
      <sheetData sheetId="583" refreshError="1"/>
      <sheetData sheetId="584" refreshError="1"/>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refreshError="1"/>
      <sheetData sheetId="601"/>
      <sheetData sheetId="602"/>
      <sheetData sheetId="603" refreshError="1"/>
      <sheetData sheetId="604" refreshError="1"/>
      <sheetData sheetId="605"/>
      <sheetData sheetId="606" refreshError="1"/>
      <sheetData sheetId="607" refreshError="1"/>
      <sheetData sheetId="608" refreshError="1"/>
      <sheetData sheetId="609" refreshError="1"/>
      <sheetData sheetId="610" refreshError="1"/>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refreshError="1"/>
      <sheetData sheetId="624" refreshError="1"/>
      <sheetData sheetId="625" refreshError="1"/>
      <sheetData sheetId="626" refreshError="1"/>
      <sheetData sheetId="627" refreshError="1"/>
      <sheetData sheetId="628"/>
      <sheetData sheetId="629"/>
      <sheetData sheetId="630" refreshError="1"/>
      <sheetData sheetId="631"/>
      <sheetData sheetId="632" refreshError="1"/>
      <sheetData sheetId="633" refreshError="1"/>
      <sheetData sheetId="634" refreshError="1"/>
      <sheetData sheetId="635"/>
      <sheetData sheetId="636" refreshError="1"/>
      <sheetData sheetId="637"/>
      <sheetData sheetId="638" refreshError="1"/>
      <sheetData sheetId="639" refreshError="1"/>
      <sheetData sheetId="640" refreshError="1"/>
      <sheetData sheetId="641"/>
      <sheetData sheetId="6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 val="DB"/>
      <sheetName val="KS"/>
      <sheetName val="TH"/>
      <sheetName val="THXL62"/>
      <sheetName val="THXP63"/>
      <sheetName val="THXL65"/>
      <sheetName val="THXL64"/>
      <sheetName val="TH-66"/>
      <sheetName val="TH67"/>
      <sheetName val="TH68"/>
      <sheetName val="TH69"/>
      <sheetName val="TH70"/>
      <sheetName val="TH71"/>
      <sheetName val="TH72"/>
      <sheetName val="TH73"/>
      <sheetName val="XL73"/>
      <sheetName val="XL72"/>
      <sheetName val="XL71"/>
      <sheetName val="XL70"/>
      <sheetName val="XL69"/>
      <sheetName val="XL-68"/>
      <sheetName val="XL-67"/>
      <sheetName val="XL-66"/>
      <sheetName val="XL65"/>
      <sheetName val="XL64"/>
      <sheetName val="PTCT"/>
      <sheetName val="XL63"/>
      <sheetName val="XL62"/>
      <sheetName val="FTR"/>
      <sheetName val="VL"/>
      <sheetName val="Cuoc"/>
      <sheetName val="PCKV"/>
      <sheetName val="TH- G11"/>
      <sheetName val="TH- G10"/>
      <sheetName val="THKP"/>
      <sheetName val="TOXL"/>
      <sheetName val="KPXL"/>
      <sheetName val="DTCT"/>
      <sheetName val="DGR"/>
      <sheetName val="DGVL_BUCL"/>
      <sheetName val="VCVL"/>
      <sheetName val="BOCDO"/>
      <sheetName val="TKVL"/>
      <sheetName val="YCVL"/>
      <sheetName val="YCXM"/>
      <sheetName val="TKXM"/>
      <sheetName val="STKL"/>
      <sheetName val="cl- nl"/>
      <sheetName val="Sheet12"/>
      <sheetName val="Sheet13"/>
      <sheetName val="Sheet14"/>
      <sheetName val="Sheet16"/>
      <sheetName val="SET_CTR"/>
      <sheetName val="DOITIEN"/>
      <sheetName val="CUOCDB"/>
      <sheetName val="XXXXXXXX"/>
      <sheetName val="CPCS"/>
      <sheetName val="XL4Poppy"/>
      <sheetName val="XXÿÿÿÿXX"/>
      <sheetName val="Abutment"/>
      <sheetName val="TL68"/>
      <sheetName val="D²_x0000__x0000_BUCL"/>
      <sheetName val="D²"/>
    </sheetNames>
    <sheetDataSet>
      <sheetData sheetId="0" refreshError="1">
        <row r="1">
          <cell r="A1" t="str">
            <v>BËc l­¬ng</v>
          </cell>
          <cell r="B1" t="str">
            <v>HÖ sè so víi l­¬ng tèi thiÓu (Kcb)</v>
          </cell>
          <cell r="D1" t="str">
            <v>L­¬ng th¸ng [Lth =210000*(1,26Kcb+0,2)®]</v>
          </cell>
          <cell r="F1" t="str">
            <v>L­¬ng ngµy ( = Lth/26c«ng)</v>
          </cell>
        </row>
        <row r="2">
          <cell r="B2" t="str">
            <v>Nhãm II</v>
          </cell>
          <cell r="C2" t="str">
            <v>NhãmIII</v>
          </cell>
          <cell r="D2" t="str">
            <v>Nhãm II</v>
          </cell>
          <cell r="E2" t="str">
            <v>NhãmIII</v>
          </cell>
          <cell r="F2" t="str">
            <v>Nhãm II</v>
          </cell>
          <cell r="G2" t="str">
            <v>NhãmIII</v>
          </cell>
        </row>
        <row r="3">
          <cell r="A3">
            <v>2</v>
          </cell>
          <cell r="B3">
            <v>1.55</v>
          </cell>
          <cell r="C3">
            <v>1.64</v>
          </cell>
          <cell r="D3">
            <v>452130</v>
          </cell>
          <cell r="E3">
            <v>475944</v>
          </cell>
          <cell r="F3">
            <v>17390</v>
          </cell>
          <cell r="G3">
            <v>18306</v>
          </cell>
        </row>
        <row r="4">
          <cell r="A4">
            <v>2.5</v>
          </cell>
          <cell r="B4">
            <v>1.635</v>
          </cell>
          <cell r="C4">
            <v>1.7349999999999999</v>
          </cell>
          <cell r="D4">
            <v>474621</v>
          </cell>
          <cell r="E4">
            <v>501081</v>
          </cell>
          <cell r="F4">
            <v>18255</v>
          </cell>
          <cell r="G4">
            <v>19272</v>
          </cell>
        </row>
        <row r="5">
          <cell r="A5">
            <v>2.7</v>
          </cell>
          <cell r="B5">
            <v>1.669</v>
          </cell>
          <cell r="C5">
            <v>1.7730000000000001</v>
          </cell>
          <cell r="D5">
            <v>483617.40000000008</v>
          </cell>
          <cell r="E5">
            <v>511135.8000000001</v>
          </cell>
          <cell r="F5">
            <v>18601</v>
          </cell>
          <cell r="G5">
            <v>19659</v>
          </cell>
        </row>
        <row r="6">
          <cell r="A6">
            <v>3</v>
          </cell>
          <cell r="B6">
            <v>1.72</v>
          </cell>
          <cell r="C6">
            <v>1.83</v>
          </cell>
          <cell r="D6">
            <v>497112</v>
          </cell>
          <cell r="E6">
            <v>526218</v>
          </cell>
          <cell r="F6">
            <v>19120</v>
          </cell>
          <cell r="G6">
            <v>20239</v>
          </cell>
        </row>
        <row r="7">
          <cell r="A7">
            <v>3.2</v>
          </cell>
          <cell r="B7">
            <v>1.76</v>
          </cell>
          <cell r="C7">
            <v>1.8720000000000001</v>
          </cell>
          <cell r="D7">
            <v>507696.00000000006</v>
          </cell>
          <cell r="E7">
            <v>537331.20000000007</v>
          </cell>
          <cell r="F7">
            <v>19527</v>
          </cell>
          <cell r="G7">
            <v>20667</v>
          </cell>
        </row>
        <row r="8">
          <cell r="A8">
            <v>3.5</v>
          </cell>
          <cell r="B8">
            <v>1.8199999999999998</v>
          </cell>
          <cell r="C8">
            <v>1.9350000000000001</v>
          </cell>
          <cell r="D8">
            <v>523571.99999999994</v>
          </cell>
          <cell r="E8">
            <v>554001</v>
          </cell>
          <cell r="F8">
            <v>20137</v>
          </cell>
          <cell r="G8">
            <v>21308</v>
          </cell>
        </row>
        <row r="9">
          <cell r="A9">
            <v>3.7</v>
          </cell>
          <cell r="B9">
            <v>1.8599999999999999</v>
          </cell>
          <cell r="C9">
            <v>1.9770000000000001</v>
          </cell>
          <cell r="D9">
            <v>534156</v>
          </cell>
          <cell r="E9">
            <v>565114.20000000007</v>
          </cell>
          <cell r="F9">
            <v>20544</v>
          </cell>
          <cell r="G9">
            <v>21735</v>
          </cell>
        </row>
        <row r="10">
          <cell r="A10">
            <v>4</v>
          </cell>
          <cell r="B10">
            <v>1.92</v>
          </cell>
          <cell r="C10">
            <v>2.04</v>
          </cell>
          <cell r="D10">
            <v>550032</v>
          </cell>
          <cell r="E10">
            <v>581784.00000000012</v>
          </cell>
          <cell r="F10">
            <v>21155</v>
          </cell>
          <cell r="G10">
            <v>22376</v>
          </cell>
        </row>
        <row r="11">
          <cell r="A11">
            <v>4.2</v>
          </cell>
          <cell r="B11">
            <v>2.0019999999999998</v>
          </cell>
          <cell r="C11">
            <v>2.13</v>
          </cell>
          <cell r="D11">
            <v>571729.19999999995</v>
          </cell>
          <cell r="E11">
            <v>605598</v>
          </cell>
          <cell r="F11">
            <v>21990</v>
          </cell>
          <cell r="G11">
            <v>23292</v>
          </cell>
        </row>
        <row r="12">
          <cell r="A12">
            <v>4.5</v>
          </cell>
          <cell r="B12">
            <v>2.125</v>
          </cell>
          <cell r="C12">
            <v>2.2650000000000001</v>
          </cell>
          <cell r="D12">
            <v>604275.00000000012</v>
          </cell>
          <cell r="E12">
            <v>641319.00000000012</v>
          </cell>
          <cell r="F12">
            <v>23241</v>
          </cell>
          <cell r="G12">
            <v>24666</v>
          </cell>
        </row>
        <row r="13">
          <cell r="A13">
            <v>5</v>
          </cell>
          <cell r="B13">
            <v>2.33</v>
          </cell>
          <cell r="C13">
            <v>2.4900000000000002</v>
          </cell>
          <cell r="D13">
            <v>658518</v>
          </cell>
          <cell r="E13">
            <v>700854.00000000012</v>
          </cell>
          <cell r="F13">
            <v>25328</v>
          </cell>
          <cell r="G13">
            <v>26956</v>
          </cell>
        </row>
        <row r="14">
          <cell r="B14" t="str">
            <v xml:space="preserve"> </v>
          </cell>
        </row>
        <row r="15">
          <cell r="A15" t="str">
            <v>Ghi chó:</v>
          </cell>
          <cell r="B15" t="str">
            <v>C«ng nh©n x©y dùng ®­êng tÝnh l­¬ng nhãm II</v>
          </cell>
        </row>
        <row r="16">
          <cell r="B16" t="str">
            <v>C«ng nh©n x©y dùng cÇu TÝnh l­¬ng nhãm III</v>
          </cell>
        </row>
        <row r="17">
          <cell r="B17" t="str">
            <v>TiÒn l­¬ng tèi thiÓu  : 210.000 ®ång/th¸ng</v>
          </cell>
        </row>
        <row r="18">
          <cell r="B18" t="str">
            <v>Phô cÊp l­u ®éng : 20% L­¬ng tèi thiÓu</v>
          </cell>
        </row>
        <row r="19">
          <cell r="B19" t="str">
            <v>Phô cÊp kh«ng æn ®Þnh : 10% l­¬ng cÊp bËc</v>
          </cell>
        </row>
        <row r="20">
          <cell r="B20" t="str">
            <v>L­¬ng phô : 12% l­¬ng cÊp bËc</v>
          </cell>
        </row>
        <row r="21">
          <cell r="B21" t="str">
            <v>C¸c kho¶n kho¸n 4% l­¬ng cÊp bËc</v>
          </cell>
        </row>
        <row r="22">
          <cell r="B22" t="str">
            <v>L­¬ng ngµy tÝnh 26 c«ng /th¸ng (lµm trßn sè ®Õn ®¬n vÞ ®ång)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heet1"/>
      <sheetName val="COST"/>
      <sheetName val="U_P BASE"/>
      <sheetName val="MTL(UG)"/>
      <sheetName val="MTL(AG)"/>
      <sheetName val="MTL(AG-FF)"/>
      <sheetName val="MTL(FF)"/>
    </sheetNames>
    <sheetDataSet>
      <sheetData sheetId="0" refreshError="1"/>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TRA"/>
      <sheetName val="BANGTINH"/>
      <sheetName val="Tinh Qmax"/>
      <sheetName val="Hinh thai"/>
      <sheetName val="TonghopHT"/>
      <sheetName val="Khau do Kasin"/>
      <sheetName val="Langchanh Q2%"/>
      <sheetName val="Tra K"/>
      <sheetName val="b_ tra"/>
      <sheetName val="3MN H2%"/>
      <sheetName val="Khau do cau nho"/>
      <sheetName val="Tinh Qmax (Xoko)"/>
      <sheetName val="H~Q~V"/>
      <sheetName val="GVL"/>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 val="XL4Test5"/>
      <sheetName val="Thuc thanh"/>
      <sheetName val="Tra_bang"/>
      <sheetName val="Truot_nen"/>
      <sheetName val="MTL$-INTER"/>
      <sheetName val="dtxl"/>
      <sheetName val="Chi tiet VL-NC-MTC"/>
      <sheetName val="Tra_x0000_K"/>
      <sheetName val="Du_lieu"/>
      <sheetName val="Tra"/>
      <sheetName val="Khau do cau(nho"/>
      <sheetName val="PEDESB"/>
      <sheetName val="Tinh_Qmax"/>
      <sheetName val="Hinh_thai"/>
      <sheetName val="Khau_do_Kasin"/>
      <sheetName val="Langchanh_Q2%"/>
      <sheetName val="Tra_K"/>
      <sheetName val="b__tra"/>
      <sheetName val="3MN_H2%"/>
      <sheetName val="Khau_do_cau_nho"/>
      <sheetName val="Tinh_Qmax_(Xoko)"/>
      <sheetName val="CTG_SO"/>
      <sheetName val="SP_Sinh"/>
      <sheetName val="VH_C_Viet"/>
      <sheetName val="Xa_thanh"/>
      <sheetName val="Thuc_thanh"/>
      <sheetName val="Chi_tiet_VL-NC-MTC"/>
      <sheetName val="Jhau do Kasin"/>
      <sheetName val="Tra?K"/>
      <sheetName val="hinhhoc"/>
      <sheetName val="MTO REV.0"/>
    </sheetNames>
    <sheetDataSet>
      <sheetData sheetId="0" refreshError="1">
        <row r="122">
          <cell r="B122">
            <v>0.02</v>
          </cell>
          <cell r="C122">
            <v>0.95</v>
          </cell>
          <cell r="E122">
            <v>75</v>
          </cell>
          <cell r="F122">
            <v>0.6</v>
          </cell>
          <cell r="G122">
            <v>1.1000000000000001</v>
          </cell>
        </row>
        <row r="123">
          <cell r="B123">
            <v>0.04</v>
          </cell>
          <cell r="C123">
            <v>0.93</v>
          </cell>
          <cell r="E123">
            <v>90</v>
          </cell>
          <cell r="F123">
            <v>0.9</v>
          </cell>
          <cell r="G123">
            <v>1.6</v>
          </cell>
        </row>
        <row r="124">
          <cell r="B124">
            <v>0.06</v>
          </cell>
          <cell r="C124">
            <v>0.92</v>
          </cell>
          <cell r="E124">
            <v>100</v>
          </cell>
          <cell r="F124">
            <v>1.2</v>
          </cell>
          <cell r="G124">
            <v>2.2000000000000002</v>
          </cell>
        </row>
        <row r="125">
          <cell r="B125">
            <v>0.08</v>
          </cell>
          <cell r="C125">
            <v>0.91</v>
          </cell>
          <cell r="E125">
            <v>125</v>
          </cell>
          <cell r="F125">
            <v>2</v>
          </cell>
          <cell r="G125">
            <v>3.9</v>
          </cell>
        </row>
        <row r="126">
          <cell r="B126">
            <v>0.1</v>
          </cell>
          <cell r="C126">
            <v>0.9</v>
          </cell>
          <cell r="E126">
            <v>150</v>
          </cell>
          <cell r="F126">
            <v>3.3</v>
          </cell>
          <cell r="G126">
            <v>6.1</v>
          </cell>
        </row>
        <row r="127">
          <cell r="B127">
            <v>0.10100000000000001</v>
          </cell>
          <cell r="C127">
            <v>0.88</v>
          </cell>
          <cell r="E127">
            <v>175</v>
          </cell>
          <cell r="F127">
            <v>4.8</v>
          </cell>
          <cell r="G127">
            <v>8.5</v>
          </cell>
        </row>
        <row r="128">
          <cell r="B128">
            <v>1</v>
          </cell>
          <cell r="C128">
            <v>0.85</v>
          </cell>
          <cell r="E128">
            <v>200</v>
          </cell>
          <cell r="F128">
            <v>6.7</v>
          </cell>
          <cell r="G128">
            <v>12</v>
          </cell>
        </row>
        <row r="129">
          <cell r="B129">
            <v>2</v>
          </cell>
          <cell r="C129">
            <v>0.8</v>
          </cell>
        </row>
        <row r="130">
          <cell r="B130">
            <v>10</v>
          </cell>
          <cell r="C130">
            <v>0.8</v>
          </cell>
        </row>
        <row r="131">
          <cell r="B131">
            <v>10.01</v>
          </cell>
          <cell r="C131">
            <v>0.75</v>
          </cell>
        </row>
        <row r="132">
          <cell r="B132">
            <v>100</v>
          </cell>
          <cell r="C132">
            <v>0.73</v>
          </cell>
        </row>
        <row r="133">
          <cell r="B133">
            <v>200</v>
          </cell>
          <cell r="C133">
            <v>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refreshError="1"/>
      <sheetData sheetId="7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DTCT"/>
      <sheetName val="B2.3"/>
      <sheetName val="CL XD"/>
      <sheetName val="THop"/>
      <sheetName val="CT"/>
      <sheetName val="TienLuong"/>
      <sheetName val="tong hop"/>
      <sheetName val="phan tich DG"/>
      <sheetName val="gia vat lieu"/>
      <sheetName val="gia xe may"/>
      <sheetName val="gia nhan cong"/>
      <sheetName val="gtxl-duone(11m)"/>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Sheet3"/>
      <sheetName val="["/>
      <sheetName val="Thuc thanh"/>
      <sheetName val="C.t)êt C.ty"/>
      <sheetName val="tra-vat-lieu"/>
      <sheetName val="tkkt-ql38-1-g-2"/>
      <sheetName val="T.HDÔ CN"/>
      <sheetName val="CN kho doi"/>
      <sheetName val="CTHTchua TTn?ib?"/>
      <sheetName val="CN2004 N?p TCT"/>
      <sheetName val="MTL$-INTER"/>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PEDESB"/>
      <sheetName val="TH_DTXL_luu"/>
      <sheetName val="MTO REV.0"/>
      <sheetName val="DCNCII"/>
      <sheetName val="chitimc"/>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_pmb"/>
      <sheetName val="dtxl-du_x0000_n_x0000_"/>
      <sheetName val="TN"/>
      <sheetName val="ND"/>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x0001_Y?_x0004_???’_x0001_Y?_x0004_???“_x0001_Y?_x0004_???”_x0001_Y?_x0004_???"/>
      <sheetName val="_x0001_Y?_x0004_???ž_x0001_Y?_x0004_???Ÿ_x0001_Y?_x0004_??? _x0001_Y?_x0004_???"/>
      <sheetName val="dtxl-du?n?"/>
      <sheetName val="CTHTc(u_x0000_ _x0000_T*?ib?"/>
      <sheetName val="btra"/>
      <sheetName val="gtxl-euone(11m)"/>
      <sheetName val="BaocaoC.noHopC."/>
      <sheetName val="gtxl-duoîe(11m)"/>
      <sheetName val="ATM"/>
      <sheetName val="BCA"/>
      <sheetName val="Anca"/>
      <sheetName val="TT Luong"/>
      <sheetName val="TTATM"/>
      <sheetName val="Duyet"/>
      <sheetName val="BANGTRA"/>
      <sheetName val="T1-05"/>
      <sheetName val="T2-05"/>
      <sheetName val="T3-05"/>
      <sheetName val="T4-05"/>
      <sheetName val="T5-05"/>
      <sheetName val="T6-05"/>
      <sheetName val="T7-05"/>
      <sheetName val="T8-05"/>
      <sheetName val="T9-05"/>
      <sheetName val="T10-05"/>
      <sheetName val="T11-05"/>
      <sheetName val="T12-05"/>
      <sheetName val="CN kho ðoi"/>
      <sheetName val="CTHTchýa TTn?ib?"/>
      <sheetName val="_x0001_Y_x0000__x0004__x0000__x0000__x0000_?_x0001_Y_x0000__x0004__x0000__x0000__x0000__x0001_Y_x0000__x0004__x0000__x0000__x0000_ _x0001_Y_x0000__x0004__x0000__x0000__x0000_"/>
      <sheetName val="giႀ￸nhan cong"/>
      <sheetName val="t02"/>
      <sheetName val="BaoVe"/>
      <sheetName val="Tr Cay"/>
      <sheetName val="T071"/>
      <sheetName val="TRONG CAY T8 (2)"/>
      <sheetName val="Tra_bang"/>
      <sheetName val="_"/>
      <sheetName val="_x0001_Y"/>
      <sheetName val="CTHTchua TTn_ib_"/>
      <sheetName val="CN2004 N_p TCT"/>
      <sheetName val="dtxl-du"/>
      <sheetName val="V@PN"/>
      <sheetName val="CTHTc(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DG "/>
      <sheetName val="_x0001_Y__x0004____’_x0001_Y__x0004____“_x0001_Y__x0004____”_x0001_Y__x0004____"/>
      <sheetName val="_x0001_Y__x0004____ž_x0001_Y__x0004____Ÿ_x0001_Y__x0004____ _x0001_Y__x0004____"/>
      <sheetName val="VL________"/>
      <sheetName val="CTHTchýa TTn_ib_"/>
      <sheetName val="CN Tl￸04"/>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MTO REV.2(ARMOR)"/>
      <sheetName val="Tong KLBS"/>
      <sheetName val="dtxl-du_n_"/>
      <sheetName val="KLDG_x0014_T&lt;120% (2)"/>
      <sheetName val="_x0018_XXXXXX0"/>
      <sheetName val="N_ Ca.N"/>
      <sheetName val="CTHTchưa TTn᳙ibộ"/>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VL????????"/>
      <sheetName val="1-2_x0000__x0000__x0000__x0000__x0000__x0000__x0000__x0000__x0000__x0000__x0000_냼η_x0000__x0004__x0000__x0000__x0000__x0000__x0000__x0000_钌έ_x0000__x0000__x0000__x0000__x0000_"/>
      <sheetName val="N/ Ca.N"/>
      <sheetName val="_x0000__x0004__x0000__x0000__x0000_™_x0001_Y_x0000__x0004__x0000__x0000__x0000_š_x0001_Y_x0000__x0004__x0000__x0000__x0000_›_x0001_Y_x0000__x0004__x0000__x0000__x0000_œ_x0001_"/>
      <sheetName val="BaocanC.No2"/>
      <sheetName val="thdt"/>
      <sheetName val="ptvl0-1"/>
      <sheetName val="ptvl4-5"/>
      <sheetName val="4-5"/>
      <sheetName val="ptvl3-4"/>
      <sheetName val="3-4"/>
      <sheetName val="ptvl2-3"/>
      <sheetName val="vlcong"/>
      <sheetName val="ptvl1-2"/>
      <sheetName val="TSO_CHUNG"/>
      <sheetName val="Dữ liệu"/>
      <sheetName val="Khối lượng"/>
      <sheetName val="Dự toán"/>
      <sheetName val="Vật tư"/>
      <sheetName val="Phân tích"/>
      <sheetName val="&lt;Phân tích&gt;"/>
      <sheetName val="Kinh phí"/>
      <sheetName val="Thuyết minh"/>
      <sheetName val="Bìa HS"/>
      <sheetName val="Tiến độ"/>
      <sheetName val="_x0001_Y?_x0004_????_x0001_Y?_x0004_???_x0001_Y?_x0004_??? _x0001_Y?_x0004_???"/>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VapLieu"/>
      <sheetName val="DTCTtÑuy"/>
      <sheetName val="7_x0010_000000"/>
      <sheetName val="CTHTc(u? ?T*?ib?"/>
      <sheetName val="T_HDÔ_CN"/>
      <sheetName val="TH_x000d_DTXL-luu"/>
      <sheetName val="CPXD-TT-04-G_x0011_"/>
      <sheetName val="DTCT_x000d_G1"/>
      <sheetName val="CN Tl?04"/>
      <sheetName val="t-ql38-1-g-2.xls][_x0000__x0000__x0000__x0000__x0000__x0000__x0000__x0000__x0000__x0000__x0000_??"/>
      <sheetName val="TH_x000a_DTXL-luu"/>
      <sheetName val="DTCT_x000a_G1"/>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gi??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_x0000__x0004__x0000__x0000__x0000_½_x0001_Y_x0000__x0004__x0000__x0000__x0000_¾_x0001_Y_x0000__x0004__x0000__x0000_¿_x0001_Y_x0000__x0004__x0000__x0000__x0000_À_x0001_"/>
      <sheetName val="ctTBA"/>
      <sheetName val="tra-vau-lieu"/>
      <sheetName val="Box-Girder"/>
      <sheetName val="Tien do thi²_x0000__x0000_g"/>
      <sheetName val="_x0001_Y__x0004__Â_x0001_Y__x0004__Ã_x0001_Y__x0004__Ä_x0001_Y__x0004__Å_x0001_Y__x0004__Æ_x0001_"/>
      <sheetName val="nhan cong"/>
      <sheetName val="Truot_nen"/>
      <sheetName val="1-2???????????냼η?_x0004_??????钌έ?????"/>
      <sheetName val="[tkkt-ql38-1-g-2.xls_gtxl-cau"/>
      <sheetName val="heso"/>
      <sheetName val="tkku-ql38-1-g-2"/>
      <sheetName val="뉃_x0000_Tchưa TTnộibộ"/>
      <sheetName val="1-2___________냼η__x0004_______钌έ_____"/>
      <sheetName val="_x0001_Y__x0004______x0001_Y__x0004_____x0001_Y__x0004____ _x0001_Y__x0004____"/>
      <sheetName val="CTHTc(u_ _T__ib_"/>
      <sheetName val="90100000"/>
      <sheetName val="Congty_x0000__x0000__x0000__x0000__x0000__x0000__x0000__x0000__x0000__x0000__x0009__x0000_좤ϭ_x0000__x0004__x0000__x0000__x0000__x0000__x0000__x0000_ꃰϭ"/>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뉃?Tchưa TTnộibộ"/>
      <sheetName val="_x0004_?É_x0001_Y?_x0004_?Ê_x0001_Y?_x0004_?Ë_x0001_Y?_x0004_?Ì_x0001_"/>
      <sheetName val="CN_kho_doi"/>
      <sheetName val="V_x0000_B"/>
      <sheetName val="CTHTchua_TTn?ib?"/>
      <sheetName val="Tien do thi²??g"/>
      <sheetName val="CN2004_N?p_TCT"/>
      <sheetName val="Shmet2"/>
      <sheetName val="\.HopCNo"/>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Soil"/>
      <sheetName val="뉃"/>
      <sheetName val="_x0000__x0004__x0000__x0000__x0000__x0001_Y_x0000__x0004__x0000__x0000__x0000_?_x0001_Y_x0000__x0004__x0000__x0000__x0000__x0001_Y_x0000__x0004__x0000__x0000__x0000__x0001_"/>
      <sheetName val="_x0001_Y__x0004__¶_x0001_Y_x0004__·_x0001_Y__x0004__¸_x0001_Y__x0004__¹_x0001_Y__x0004__º_x0001_Y"/>
      <sheetName val="_x0001_Y__x0004__ª_x0001_Y__x0004__«_x0001_Y__x0004__¬_x0001_Y__x0004__­_x0001_Y_x0004__®_x0001_"/>
      <sheetName val="BAOGTRA"/>
      <sheetName val="?_x0000_?Tchua TTn?ib?"/>
      <sheetName val="_x0000__x0004__x0000__x0000__x0000__x0001_Y_x0000__x0004__x0000__x0000__x0000__x0001_Y_x0000__x0004__x0000__x0000__x0000__x0001_࡙_x0000__x0004__x0000__x0000__x0000__x0001_"/>
      <sheetName val="gia x?????"/>
      <sheetName val="t-ql38-1-g-2.xls][?????????????"/>
      <sheetName val="Confi_x0000_"/>
      <sheetName val="?_x0004_???½_x0001_Y?_x0004_???¾_x0001_Y?_x0004_??¿_x0001_Y?_x0004_???À_x0001_"/>
      <sheetName val="MTO_REV_0"/>
      <sheetName val="CN Tl_04"/>
      <sheetName val="BTHTchua TTn_ib_"/>
      <sheetName val="[tkkt-ql38-1-g-2.xls][tkkt-ql38"/>
      <sheetName val="[tkkt-ql38-1-g-2.xls]N/ Ca.N"/>
      <sheetName val="[tkkt-ql38-1-g-2.xls]\.HopCNo"/>
      <sheetName val="1-2_x0000_냼η_x0000__x0004__x0000_钌έ_x0000_넬η_x0000__x0000__x0016_[tkkt-ql38-1-"/>
      <sheetName val="_x0001_Y?_x0004_???_x0001_Y?_x0004_???_x0001_Y?_x0004_???_x0001_࡙?_x0004_???"/>
      <sheetName val="Dữ _x0000__x0000_픈_x0000_"/>
      <sheetName val="tone hop"/>
      <sheetName val="_x0004_"/>
      <sheetName val="gi__nhan cong"/>
      <sheetName val="_tkkt-ql38-1-g-2.xls_gtxl-cau"/>
      <sheetName val="Congty_x0000__x0000__x0000__x0000__x0000__x0000__x0000__x0000__x0000__x0000_ _x0000_좤ϭ_x0000__x0004__x0000__x0000__x0000__x0000__x0000__x0000_ꃰϭ"/>
      <sheetName val="VL_x0000__x0000__x0000__x0000__x0000__x0000__x0000__x0000_"/>
      <sheetName val="_x0001_Y_x0000__x0004__x0000_ª_x0001_Y_x0000__x0004__x0000_«_x0001_Y_x0000__x0004__x0000_¬_x0001_Y_x0000__x0004__x0000_­_x0001_Y_x0004__x0000_®_x0001_"/>
      <sheetName val="__x0004____™_x0001_Y__x0004____š_x0001_Y__x0004____›_x0001_Y__x0004____œ_x0001_"/>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Tien do thi²"/>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ptvt"/>
      <sheetName val="C.ti?t C.ty"/>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sheetData sheetId="193"/>
      <sheetData sheetId="194"/>
      <sheetData sheetId="195"/>
      <sheetData sheetId="196"/>
      <sheetData sheetId="197"/>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sheetData sheetId="301" refreshError="1"/>
      <sheetData sheetId="302"/>
      <sheetData sheetId="303"/>
      <sheetData sheetId="304"/>
      <sheetData sheetId="305"/>
      <sheetData sheetId="306"/>
      <sheetData sheetId="307"/>
      <sheetData sheetId="308"/>
      <sheetData sheetId="309"/>
      <sheetData sheetId="310"/>
      <sheetData sheetId="31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refreshError="1"/>
      <sheetData sheetId="394" refreshError="1"/>
      <sheetData sheetId="395" refreshError="1"/>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sheetData sheetId="415" refreshError="1"/>
      <sheetData sheetId="416"/>
      <sheetData sheetId="417"/>
      <sheetData sheetId="418"/>
      <sheetData sheetId="419"/>
      <sheetData sheetId="420" refreshError="1"/>
      <sheetData sheetId="421" refreshError="1"/>
      <sheetData sheetId="422" refreshError="1"/>
      <sheetData sheetId="423" refreshError="1"/>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KEP"/>
      <sheetName val="BS.SOAYPHVI"/>
      <sheetName val="bcc4054-85"/>
      <sheetName val="Binh dien tuyen 85"/>
      <sheetName val="BTRA4054-85"/>
      <sheetName val="Thkecong"/>
      <sheetName val="TKdocdoc"/>
      <sheetName val="docdoc"/>
      <sheetName val="00000000"/>
      <sheetName val="257-272"/>
      <sheetName val="b-dien-tuyen"/>
      <sheetName val="Sheet1"/>
      <sheetName val="Sheet2"/>
      <sheetName val="Sheet11"/>
      <sheetName val="Sheet12"/>
      <sheetName val="Sheet13"/>
      <sheetName val="Sheet14"/>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3"/>
      <sheetName val="XL4Test5"/>
      <sheetName val="bcc4054_85"/>
      <sheetName val="BANGTRA"/>
    </sheetNames>
    <sheetDataSet>
      <sheetData sheetId="0" refreshError="1"/>
      <sheetData sheetId="1" refreshError="1"/>
      <sheetData sheetId="2" refreshError="1">
        <row r="3">
          <cell r="A3" t="str">
            <v>CÔNG TRÌNH THỦY ĐIỆN SEKAMAN</v>
          </cell>
        </row>
        <row r="4">
          <cell r="A4" t="str">
            <v>Vận tốc thiết kế</v>
          </cell>
          <cell r="D4">
            <v>25</v>
          </cell>
        </row>
        <row r="5">
          <cell r="A5" t="str">
            <v>STT</v>
          </cell>
          <cell r="C5" t="str">
            <v>Đỉnh</v>
          </cell>
          <cell r="D5" t="str">
            <v>Lý trình</v>
          </cell>
        </row>
        <row r="7">
          <cell r="A7">
            <v>1</v>
          </cell>
          <cell r="C7" t="str">
            <v>Đ1</v>
          </cell>
          <cell r="D7" t="str">
            <v>Km</v>
          </cell>
        </row>
        <row r="8">
          <cell r="A8">
            <v>2</v>
          </cell>
          <cell r="C8" t="str">
            <v>Đ2</v>
          </cell>
          <cell r="D8" t="str">
            <v>Km</v>
          </cell>
        </row>
        <row r="9">
          <cell r="A9">
            <v>3</v>
          </cell>
          <cell r="C9" t="str">
            <v>Đ3</v>
          </cell>
          <cell r="D9" t="str">
            <v>Km</v>
          </cell>
        </row>
        <row r="10">
          <cell r="A10">
            <v>4</v>
          </cell>
          <cell r="C10" t="str">
            <v>Đ4</v>
          </cell>
          <cell r="D10" t="str">
            <v>Km</v>
          </cell>
        </row>
        <row r="11">
          <cell r="A11">
            <v>5</v>
          </cell>
          <cell r="C11" t="str">
            <v>Đ5</v>
          </cell>
          <cell r="D11" t="str">
            <v>Km</v>
          </cell>
        </row>
        <row r="12">
          <cell r="A12">
            <v>6</v>
          </cell>
          <cell r="C12" t="str">
            <v>Đ6</v>
          </cell>
          <cell r="D12" t="str">
            <v>Km</v>
          </cell>
        </row>
        <row r="13">
          <cell r="A13">
            <v>7</v>
          </cell>
          <cell r="C13" t="str">
            <v>Đ7</v>
          </cell>
          <cell r="D13" t="str">
            <v>Km</v>
          </cell>
        </row>
        <row r="14">
          <cell r="A14">
            <v>8</v>
          </cell>
          <cell r="C14" t="str">
            <v>Đ8</v>
          </cell>
          <cell r="D14" t="str">
            <v>Km</v>
          </cell>
        </row>
        <row r="15">
          <cell r="A15">
            <v>9</v>
          </cell>
          <cell r="C15" t="str">
            <v>Đ9</v>
          </cell>
          <cell r="D15" t="str">
            <v>Km</v>
          </cell>
        </row>
        <row r="16">
          <cell r="A16">
            <v>10</v>
          </cell>
          <cell r="C16" t="str">
            <v>Đ10</v>
          </cell>
          <cell r="D16" t="str">
            <v>Km</v>
          </cell>
        </row>
        <row r="17">
          <cell r="A17">
            <v>11</v>
          </cell>
          <cell r="C17" t="str">
            <v>Đ11</v>
          </cell>
          <cell r="D17" t="str">
            <v>Km</v>
          </cell>
        </row>
        <row r="18">
          <cell r="A18">
            <v>12</v>
          </cell>
          <cell r="C18" t="str">
            <v>Đ12</v>
          </cell>
          <cell r="D18" t="str">
            <v>Km</v>
          </cell>
        </row>
        <row r="19">
          <cell r="A19">
            <v>13</v>
          </cell>
          <cell r="C19" t="str">
            <v>Đ13</v>
          </cell>
          <cell r="D19" t="str">
            <v>Km</v>
          </cell>
        </row>
        <row r="20">
          <cell r="A20">
            <v>14</v>
          </cell>
          <cell r="C20" t="str">
            <v>Đ14</v>
          </cell>
          <cell r="D20" t="str">
            <v>Km</v>
          </cell>
        </row>
        <row r="21">
          <cell r="A21">
            <v>15</v>
          </cell>
          <cell r="C21" t="str">
            <v>Đ15</v>
          </cell>
          <cell r="D21" t="str">
            <v>Km</v>
          </cell>
        </row>
        <row r="22">
          <cell r="A22">
            <v>16</v>
          </cell>
          <cell r="C22" t="str">
            <v>Đ16</v>
          </cell>
          <cell r="D22" t="str">
            <v>Km</v>
          </cell>
        </row>
        <row r="23">
          <cell r="A23">
            <v>17</v>
          </cell>
          <cell r="C23" t="str">
            <v>Đ17</v>
          </cell>
          <cell r="D23" t="str">
            <v>Km</v>
          </cell>
        </row>
        <row r="24">
          <cell r="A24">
            <v>18</v>
          </cell>
          <cell r="C24" t="str">
            <v>Đ18</v>
          </cell>
          <cell r="D24" t="str">
            <v>Km</v>
          </cell>
        </row>
        <row r="26">
          <cell r="A26">
            <v>20</v>
          </cell>
          <cell r="C26" t="str">
            <v>Đ20</v>
          </cell>
          <cell r="D26" t="str">
            <v>Km</v>
          </cell>
        </row>
        <row r="27">
          <cell r="A27">
            <v>21</v>
          </cell>
          <cell r="C27" t="str">
            <v>Đ21</v>
          </cell>
          <cell r="D27" t="str">
            <v>Km</v>
          </cell>
        </row>
        <row r="28">
          <cell r="A28">
            <v>22</v>
          </cell>
          <cell r="C28" t="str">
            <v>Đ22</v>
          </cell>
          <cell r="D28" t="str">
            <v>Km</v>
          </cell>
        </row>
        <row r="29">
          <cell r="A29">
            <v>23</v>
          </cell>
          <cell r="C29" t="str">
            <v>Đ23</v>
          </cell>
          <cell r="D29" t="str">
            <v>Km</v>
          </cell>
        </row>
        <row r="30">
          <cell r="A30">
            <v>24</v>
          </cell>
          <cell r="C30" t="str">
            <v>Đ24</v>
          </cell>
          <cell r="D30" t="str">
            <v>Km</v>
          </cell>
        </row>
        <row r="31">
          <cell r="A31">
            <v>25</v>
          </cell>
          <cell r="C31" t="str">
            <v>Đ25</v>
          </cell>
          <cell r="D31" t="str">
            <v>Km</v>
          </cell>
        </row>
        <row r="32">
          <cell r="A32">
            <v>26</v>
          </cell>
          <cell r="C32" t="str">
            <v>Đ26</v>
          </cell>
          <cell r="D32" t="str">
            <v>Km</v>
          </cell>
        </row>
        <row r="33">
          <cell r="A33">
            <v>27</v>
          </cell>
          <cell r="C33" t="str">
            <v>Đ27</v>
          </cell>
          <cell r="D33" t="str">
            <v>Km</v>
          </cell>
        </row>
        <row r="34">
          <cell r="A34">
            <v>28</v>
          </cell>
          <cell r="C34" t="str">
            <v>Đ28</v>
          </cell>
          <cell r="D34" t="str">
            <v>Km</v>
          </cell>
        </row>
        <row r="35">
          <cell r="A35">
            <v>29</v>
          </cell>
          <cell r="C35" t="str">
            <v>Đ29</v>
          </cell>
          <cell r="D35" t="str">
            <v>Km</v>
          </cell>
        </row>
        <row r="36">
          <cell r="A36">
            <v>30</v>
          </cell>
          <cell r="C36" t="str">
            <v>Đ30</v>
          </cell>
          <cell r="D36" t="str">
            <v>Km</v>
          </cell>
        </row>
        <row r="37">
          <cell r="A37">
            <v>31</v>
          </cell>
          <cell r="C37" t="str">
            <v>Đ31</v>
          </cell>
          <cell r="D37" t="str">
            <v>Km</v>
          </cell>
        </row>
        <row r="38">
          <cell r="A38">
            <v>32</v>
          </cell>
          <cell r="C38" t="str">
            <v>Đ32</v>
          </cell>
          <cell r="D38" t="str">
            <v>Km</v>
          </cell>
        </row>
        <row r="39">
          <cell r="A39">
            <v>33</v>
          </cell>
          <cell r="C39" t="str">
            <v>Đ33</v>
          </cell>
          <cell r="D39" t="str">
            <v>Km</v>
          </cell>
        </row>
        <row r="40">
          <cell r="A40">
            <v>34</v>
          </cell>
          <cell r="C40" t="str">
            <v>Đ34</v>
          </cell>
          <cell r="D40" t="str">
            <v>Km</v>
          </cell>
        </row>
        <row r="41">
          <cell r="A41">
            <v>35</v>
          </cell>
          <cell r="C41" t="str">
            <v>Đ35</v>
          </cell>
          <cell r="D41" t="str">
            <v>Km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TH"/>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chi tiet C"/>
      <sheetName val="tong HOP TBA"/>
      <sheetName val="THPDMoi  (2)"/>
      <sheetName val="ÖCDD DZ 22"/>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KSTK0,4Ġ3 TBA"/>
      <sheetName val="TONG KE DZ 0.4 KV"/>
      <sheetName val="DUPA C"/>
      <sheetName val="GTTBA"/>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KSTK0,4 ೼_xfffe_TBA"/>
      <sheetName val="Tong hop DZ &quot;2"/>
      <sheetName val="THTram"/>
      <sheetName val="Input"/>
      <sheetName val="SL dau tien"/>
      <sheetName val="VL XD"/>
      <sheetName val="Trung chuyen"/>
      <sheetName val="Gvlcht"/>
      <sheetName val="Chech lech Ma Kem"/>
      <sheetName val="Chi tiet ma"/>
      <sheetName val="TH VT22"/>
      <sheetName val="CVTC-22"/>
      <sheetName val="VT 22"/>
      <sheetName val="Chenh lech 22"/>
      <sheetName val="SLVC 22"/>
      <sheetName val="VCDD 22"/>
      <sheetName val="TH 22"/>
      <sheetName val="chi tiet22 kV"/>
      <sheetName val="LK-22"/>
      <sheetName val="KL datdaolap "/>
      <sheetName val="chitiet 22MK"/>
      <sheetName val="Bia VL_22"/>
      <sheetName val="BIA TB_22"/>
      <sheetName val="TH - TD"/>
      <sheetName val="VT-TH"/>
      <sheetName val="Nghiemthu"/>
      <sheetName val="DLNS"/>
      <sheetName val="CPTV"/>
      <sheetName val="TKP"/>
      <sheetName val="TH-CT"/>
      <sheetName val="LK TD"/>
      <sheetName val="BIA TB-dodem"/>
      <sheetName val="BIA TB-TBA"/>
      <sheetName val="Bia VL_TBA"/>
      <sheetName val="Chi tiet TBA MK "/>
      <sheetName val="Chenh Lech TBA"/>
      <sheetName val="VCDD TBA"/>
      <sheetName val="SLVC TBA"/>
      <sheetName val="LK-100"/>
      <sheetName val="LK-250"/>
      <sheetName val="LK-320CT"/>
      <sheetName val="LK-320XDM"/>
      <sheetName val="LK-TD"/>
      <sheetName val="Bia TD"/>
      <sheetName val="TH TD"/>
      <sheetName val="THVT TBA"/>
      <sheetName val="00000000"/>
      <sheetName val="LK-160"/>
      <sheetName val="DG 1341"/>
      <sheetName val="Chi tiet TD"/>
      <sheetName val="Bia LHK"/>
      <sheetName val="Thepma"/>
      <sheetName val="TN VH"/>
      <sheetName val="Bia TBA VH"/>
      <sheetName val="VC TBA"/>
      <sheetName val="Chi tiet XD"/>
      <sheetName val="Chlech -22"/>
      <sheetName val="LK-KL"/>
      <sheetName val="Sheet1"/>
      <sheetName val="XXXXXXXX"/>
      <sheetName val="KSTK0,4 "/>
      <sheetName val="pk VON"/>
      <sheetName val="TGT 0,4"/>
      <sheetName val="TH0,4 "/>
      <sheetName val="TU D"/>
      <sheetName val="#REF"/>
      <sheetName val="2p.Ô_x0002_3_x0000_"/>
      <sheetName val=""/>
      <sheetName val="2í_x0002_3_x0000_"/>
      <sheetName val="2 -Ä_x0002_3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Q1-02"/>
      <sheetName val="Q2-02"/>
      <sheetName val="Q3-0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________BLDG"/>
      <sheetName val="Bia "/>
      <sheetName val="Muc luc"/>
      <sheetName val="Thuyet minh PA1"/>
      <sheetName val="kl xaychan khay"/>
      <sheetName val="Tdoi t.truong"/>
      <sheetName val="BC DBKH T5"/>
      <sheetName val="BC DBKH T6"/>
      <sheetName val="BC DBKH T7"/>
      <sheetName val="XL4Test5"/>
      <sheetName val="2001"/>
      <sheetName val="2002"/>
      <sheetName val="????-BLDG"/>
      <sheetName val="Jan11"/>
      <sheetName val="Jan13"/>
      <sheetName val="Jan14"/>
      <sheetName val="Jan15"/>
      <sheetName val="Jan16"/>
      <sheetName val="Jan17"/>
      <sheetName val="Jan18"/>
      <sheetName val="Jan20"/>
      <sheetName val="Jan21"/>
      <sheetName val="Outlets"/>
      <sheetName val="PGs"/>
      <sheetName val="GVL"/>
      <sheetName val="tam"/>
      <sheetName val="PTDG"/>
      <sheetName val="DTCT"/>
      <sheetName val="DGBQ"/>
      <sheetName val="DGDT"/>
      <sheetName val="Gia trung thau"/>
      <sheetName val="Thanh toan dot 1"/>
      <sheetName val="DTXL"/>
      <sheetName val="THXL"/>
      <sheetName val="dieuphoida"/>
      <sheetName val="dieuphoida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LUONG CHO HUU"/>
      <sheetName val="thu BHXH,YT"/>
      <sheetName val="Phan bo"/>
      <sheetName val="Luong T5-04"/>
      <sheetName val="THLK2"/>
      <sheetName val="Phan tich VT"/>
      <sheetName val="TKe VT"/>
      <sheetName val="Du tru Vat tu"/>
      <sheetName val="Mau 1"/>
      <sheetName val="Mau so 2"/>
      <sheetName val="Mau so 3"/>
      <sheetName val="Mau so 7"/>
      <sheetName val="Mau so 8"/>
      <sheetName val="Mau so 9 da tru 45;54"/>
      <sheetName val="Mau so 9 45;54"/>
      <sheetName val="Mau 9 "/>
      <sheetName val="Mau 9 goc"/>
      <sheetName val="Mau 10"/>
      <sheetName val="Mau so 11"/>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
      <sheetName val="?¬’P‰¿ì¬?-BLDG"/>
      <sheetName val="?¬P¿ì¬?-BLDG"/>
      <sheetName val="?쒕?-BLDG"/>
      <sheetName val="=??????-BLDG"/>
      <sheetName val="HUNG"/>
      <sheetName val="THO"/>
      <sheetName val="HOA"/>
      <sheetName val="TINH"/>
      <sheetName val="THONG"/>
      <sheetName val="XXXXXXX0"/>
      <sheetName val="XXXXXXX1"/>
      <sheetName val="Bang ngang"/>
      <sheetName val="Bang doc"/>
      <sheetName val="B cham cong"/>
      <sheetName val="Btt luong"/>
      <sheetName val="Dec#1"/>
      <sheetName val="SC 231"/>
      <sheetName val="SC 410"/>
      <sheetName val="BOQ FORM FOR INQÕIRY"/>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TDGDT"/>
      <sheetName val="?+Invoice!$DF$57?-BLDG"/>
      <sheetName val="Chart1"/>
      <sheetName val="DA0463BQ"/>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10_x0000__x0000__x0000__x0000__x0000__x0000_"/>
      <sheetName val="quy 1"/>
      <sheetName val="quy 2"/>
      <sheetName val="6 thang"/>
      <sheetName val="quy 3"/>
      <sheetName val="9 TH"/>
      <sheetName val="quy4"/>
      <sheetName val="nam"/>
      <sheetName val="Sheet11"/>
      <sheetName val="Sheet12"/>
      <sheetName val="Overhead &amp; Profit B-1"/>
      <sheetName val="Chi tiet don gia khgi phuc"/>
      <sheetName val="Hoi phe nu"/>
      <sheetName val="THANG#"/>
      <sheetName val="Sheet("/>
      <sheetName val="Sheed7"/>
      <sheetName val="A`r3"/>
      <sheetName val="Apb4"/>
      <sheetName val="MTL$-INTER"/>
      <sheetName val="thietbi"/>
      <sheetName val="KhanhThuong"/>
      <sheetName val="PlotDat4"/>
      <sheetName val="DI-ESTI"/>
      <sheetName val="Sc #34"/>
      <sheetName val="BCDP_x0005_"/>
      <sheetName val="NKC _x0003__x0000__x0000_TM1_x0006__x0000__x0000_SC 111_x0002__x0000__x0000_NH_x0006__x0000__x0000_SC 1"/>
      <sheetName val="FORM OF PROPNSAL RFP-003"/>
      <sheetName val="??+Invoice!$DF$57?????-BLDG"/>
      <sheetName val="FORM OF PROPOSAL RFP-00Ê"/>
      <sheetName val="V_x000c_(No V-c)"/>
      <sheetName val="_x0001_pr2"/>
      <sheetName val="N@"/>
      <sheetName val="Don gaa chi tiet"/>
      <sheetName val="XL4Poppq"/>
      <sheetName val="FH"/>
      <sheetName val="Coc40x40c-"/>
      <sheetName val="Han13"/>
      <sheetName val="T.@_x000c__x0000__x0001__x0000__x0000__x0000__x0003_Ú_x0000__x0000_&lt;_x001f__x0000__x0000__x0000_"/>
      <sheetName val="TIEUHAO"/>
      <sheetName val="T.hopCPXDho_x0000_n_x0000_hanh (2)"/>
      <sheetName val="LK cp _x0000_dcb"/>
      <sheetName val="GDTH_x0000_5"/>
      <sheetName val="Ph_x0000_n_x0000__x0000_ich _x0000_a_x0000_ tu"/>
      <sheetName val="XL4Po_x0000_p_x0010_"/>
      <sheetName val="_x0010_HANG1"/>
      <sheetName val="__-BLDG"/>
      <sheetName val="_______-BLDG"/>
      <sheetName val="____-BLDG"/>
      <sheetName val="______-BLDG"/>
      <sheetName val="_¬’P‰¿ì¬_-BLDG"/>
      <sheetName val="_¬P¿ì¬_-BLDG"/>
      <sheetName val="_쒕_-BLDG"/>
      <sheetName val="=______-BLDG"/>
      <sheetName val="Chi p`i van chuyen"/>
      <sheetName val="²_x0000__x0000_AI TK 112"/>
      <sheetName val="NhapHD"/>
      <sheetName val="INHOADON"/>
      <sheetName val="DataSource"/>
      <sheetName val="Danhsach KH"/>
      <sheetName val="GIA VON"/>
      <sheetName val="DS 11"/>
      <sheetName val="Module2"/>
      <sheetName val="BC"/>
      <sheetName val="PHANG5"/>
      <sheetName val="Phan tich don gia chi&quot;tiet"/>
      <sheetName val="Disch"/>
      <sheetName val="Pack"/>
      <sheetName val="Delivery"/>
      <sheetName val="M50"/>
      <sheetName val="M48"/>
      <sheetName val="M45"/>
      <sheetName val="M38"/>
      <sheetName val="D.Order"/>
      <sheetName val="Report"/>
      <sheetName val="Report.Delivery"/>
      <sheetName val="Monthly"/>
      <sheetName val="Chiet tinh dz22"/>
      <sheetName val="TSCD"/>
      <sheetName val="DG "/>
      <sheetName val="TT_35"/>
      <sheetName val="SC_x0000_133"/>
      <sheetName val="QC 152"/>
      <sheetName val="SC 41_x0011_"/>
      <sheetName val="SC _x0014_42 loan"/>
      <sheetName val="SCT_x0011_54"/>
      <sheetName val="CT aong"/>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XL4Wÿÿÿÿ"/>
      <sheetName val="Chi tiet dmn gia khoi phuc"/>
      <sheetName val="Sheet17"/>
      <sheetName val="Sheet13"/>
      <sheetName val="Sheet14"/>
      <sheetName val="Sheet15"/>
      <sheetName val="Sheet16"/>
      <sheetName val="?+Invoice!$DF$57㊞_x0000_-BLDG"/>
      <sheetName val="IBASE"/>
      <sheetName val="10??????"/>
      <sheetName val="DG"/>
      <sheetName val="2_x0006__x0000__x0000_Sheet3_x0004__x0000__x0000_211A_x0004__x0000__x0000_211B_x0006__x0000__x0000_SCT5"/>
      <sheetName val="?öm÷²??öm?-BLDG"/>
      <sheetName val="Phan bo kh_x0005__x0000__x0000__x0000__x0002__x0000_Ƛ_xdbdd_隘_x0013__x0002_"/>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BLD聇"/>
      <sheetName val="Overhead &amp; "/>
      <sheetName val="Overhead &amp; Ԁ_x0000__x0000__x0000_"/>
      <sheetName val="Overhead &amp; Ԁ_x0000__x0000__x0000_Ȁ"/>
      <sheetName val="VL(No V-c)_x0005__x0000__x0000_X"/>
      <sheetName val="Sheat4"/>
      <sheetName val="CT 1md &amp; dau conM"/>
      <sheetName val="Overhead &amp; ?_x0000__x0000__x0000_?"/>
      <sheetName val="10?"/>
      <sheetName val="T.@_x000c_?_x0001_???_x0003_Ú??&lt;_x001f_???"/>
      <sheetName val="T.@_x000c_?_x0001_?_x0003_Ú&lt;_x001f_?"/>
      <sheetName val="T.@_x000c_?_x0001_?_x0003_Ú?&lt;_x001f_?"/>
      <sheetName val="XL4Po?p_x0010_"/>
      <sheetName val="Overhead &amp; Ԁ???ﰀ"/>
      <sheetName val="Luong mot!ngay cong xay lap"/>
      <sheetName val="SUMMARY"/>
      <sheetName val="BOQ_FORM_FOR_INQUIRY"/>
      <sheetName val="FORM_OF_PROPOSAL_RFP-003"/>
      <sheetName val="THANG_8"/>
      <sheetName val="Bang_VL"/>
      <sheetName val="VL(No_V-c)"/>
      <sheetName val="He_so"/>
      <sheetName val="bang tien luong"/>
      <sheetName val="Ԁ䈀_x0000__x0000__x0000_䦀"/>
      <sheetName val="䘀䘀䘀䘀䘀䘀䘀䘀"/>
      <sheetName val="䘀ༀ؀ᬀ"/>
      <sheetName val="_x0000__x0000__x0000_䦀"/>
      <sheetName val="䐀ሀ_x0000_ﴀ"/>
      <sheetName val="䔀ጀ_x0000_ﴀ"/>
      <sheetName val="ऀЀ_x0000_㠀"/>
      <sheetName val="_x0000_"/>
      <sheetName val=""/>
      <sheetName val="Tro gaup"/>
      <sheetName val="?+Anvoice!$DF$57?-BLDG"/>
      <sheetName val="_x0000_ý_x000a__x000a__x0002_E_x0010__x0000_ý_x000a__x000a__x0003_C_x0005__x0000_ɾ_x000a__x000a__x0004_F"/>
      <sheetName val="_x001b__x000a__x0010_C_x0000__x0000_"/>
      <sheetName val="耀䁉_x0000__x000a_％_x0008_"/>
      <sheetName val="?ý_x000a__x000d__x0002_E_x0010_?ý_x000a__x000d__x0003_C_x0005_?ɾ_x000a__x000d__x0004_F"/>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Ԁ䈀???䦀"/>
      <sheetName val="耀䁉?_x000d_％_x0008_"/>
      <sheetName val="???䦀"/>
      <sheetName val="縀ਂༀ?"/>
      <sheetName val="?C?䀤"/>
      <sheetName val="䐀ሀ?ﴀ"/>
      <sheetName val="䔀ጀ?ﴀ"/>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
      <sheetName val="ɾ_x000a__x000c_?í?䀢ȁ"/>
      <sheetName val="_x001b__x000d__x0010_C?"/>
      <sheetName val="C?䀤"/>
      <sheetName val="B?"/>
      <sheetName val="C?"/>
      <sheetName val="_x0016_x?_x0007_６_x0011_ࡄጀ䓀_x0008_쀄䐅_x0008_쀔縃ਂ"/>
      <sheetName val="ऀЀ?㠀"/>
      <sheetName val="砀?"/>
      <sheetName val="?"/>
      <sheetName val="?ý_x000a__x000a__x0002_E_x0010_?ý_x000a__x000a__x0003_C_x0005_?ɾ_x000a__x000a__x0004_F"/>
      <sheetName val="_x001b__x000a__x0010_C??"/>
      <sheetName val="耀䁉?_x000a_％_x0008_"/>
      <sheetName val="ሀ଀Ѐ_x0000_?"/>
      <sheetName val="쀓ࡄЀ׀ࡄ᐀πɾ_x000a_ _x0000_í_x0000_䀘ȁ_x0006_ _x0001_ȉɾ_x000a_ _x0002_î"/>
      <sheetName val="_x000a_ _x0003_÷Ĉ_x0000_½_x0012_ _x0004_ð_x0000_"/>
      <sheetName val="??????"/>
      <sheetName val="????????"/>
      <sheetName val="??"/>
      <sheetName val="?????"/>
      <sheetName val="ऀЀ??㠀"/>
      <sheetName val="ሀ଀Ѐ??"/>
      <sheetName val="쀓ࡄЀ׀ࡄ᐀πɾ_x000a_ ?í?䀘ȁ_x0006_ _x0001_ȉɾ_x000a_ _x0002_î"/>
      <sheetName val="NKC _x0003_??TM1_x0006_??SC 111_x0002_??NH_x0006_??SC 1"/>
      <sheetName val="TK Ngoai b!ng"/>
      <sheetName val="TMinh BC T_x0001_"/>
      <sheetName val="So _x0004_GNH "/>
      <sheetName val="phan bo _x0005__x0000__x0000__x0000__x0002__x0000_낟꼉飘"/>
      <sheetName val="phan bo "/>
      <sheetName val="so 8_x0000__x0000__x0000__x0000__x0000__x0000__x0000__x0000__x0000__x0000__x0000_܈Ǫ_x0000__x0004__x0000__x0000__x0000__x0000__x0000__x0000_䖼ǭ_x0000__x0000__x0000__x0000_"/>
      <sheetName val="10_x0000_"/>
      <sheetName val="THCT"/>
      <sheetName val="THDZ0,4"/>
      <sheetName val="_x000a_ _x0003_÷Ĉ?½_x0012_ _x0004_ð?"/>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sheetData sheetId="382"/>
      <sheetData sheetId="383"/>
      <sheetData sheetId="384"/>
      <sheetData sheetId="385"/>
      <sheetData sheetId="386"/>
      <sheetData sheetId="387"/>
      <sheetData sheetId="388"/>
      <sheetData sheetId="389"/>
      <sheetData sheetId="390" refreshError="1"/>
      <sheetData sheetId="391"/>
      <sheetData sheetId="392"/>
      <sheetData sheetId="393"/>
      <sheetData sheetId="394"/>
      <sheetData sheetId="395"/>
      <sheetData sheetId="396"/>
      <sheetData sheetId="397"/>
      <sheetData sheetId="398" refreshError="1"/>
      <sheetData sheetId="399" refreshError="1"/>
      <sheetData sheetId="400" refreshError="1"/>
      <sheetData sheetId="401"/>
      <sheetData sheetId="402" refreshError="1"/>
      <sheetData sheetId="403"/>
      <sheetData sheetId="404" refreshError="1"/>
      <sheetData sheetId="405" refreshError="1"/>
      <sheetData sheetId="406" refreshError="1"/>
      <sheetData sheetId="407" refreshError="1"/>
      <sheetData sheetId="408"/>
      <sheetData sheetId="409"/>
      <sheetData sheetId="410"/>
      <sheetData sheetId="411" refreshError="1"/>
      <sheetData sheetId="412"/>
      <sheetData sheetId="413"/>
      <sheetData sheetId="414" refreshError="1"/>
      <sheetData sheetId="415"/>
      <sheetData sheetId="416"/>
      <sheetData sheetId="417" refreshError="1"/>
      <sheetData sheetId="418" refreshError="1"/>
      <sheetData sheetId="419" refreshError="1"/>
      <sheetData sheetId="420" refreshError="1"/>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sheetData sheetId="489"/>
      <sheetData sheetId="490"/>
      <sheetData sheetId="491"/>
      <sheetData sheetId="492"/>
      <sheetData sheetId="493" refreshError="1"/>
      <sheetData sheetId="494" refreshError="1"/>
      <sheetData sheetId="495"/>
      <sheetData sheetId="496"/>
      <sheetData sheetId="497" refreshError="1"/>
      <sheetData sheetId="498"/>
      <sheetData sheetId="499"/>
      <sheetData sheetId="500"/>
      <sheetData sheetId="501"/>
      <sheetData sheetId="502"/>
      <sheetData sheetId="503"/>
      <sheetData sheetId="504"/>
      <sheetData sheetId="505" refreshError="1"/>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sheetData sheetId="554"/>
      <sheetData sheetId="555" refreshError="1"/>
      <sheetData sheetId="556"/>
      <sheetData sheetId="557"/>
      <sheetData sheetId="558"/>
      <sheetData sheetId="559"/>
      <sheetData sheetId="560"/>
      <sheetData sheetId="561"/>
      <sheetData sheetId="562"/>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refreshError="1"/>
      <sheetData sheetId="597"/>
      <sheetData sheetId="598"/>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sheetData sheetId="699"/>
      <sheetData sheetId="700"/>
      <sheetData sheetId="701" refreshError="1"/>
      <sheetData sheetId="702"/>
      <sheetData sheetId="703"/>
      <sheetData sheetId="704" refreshError="1"/>
      <sheetData sheetId="705" refreshError="1"/>
      <sheetData sheetId="706" refreshError="1"/>
      <sheetData sheetId="707" refreshError="1"/>
      <sheetData sheetId="708" refreshError="1"/>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Gia vat tu"/>
      <sheetName val="XL4Poppy"/>
      <sheetName val="gtrinh"/>
      <sheetName val="chiet0tinh"/>
      <sheetName val="Quantity"/>
      <sheetName val="Dù to¸n Ng¹n son"/>
      <sheetName val="ctBT"/>
      <sheetName val="Pgal2004"/>
      <sheetName val="VL"/>
      <sheetName val="MTC"/>
      <sheetName val="tong_hop_chi_phi"/>
      <sheetName val="TH_chi_phi_dz+chi_phi_cong_to"/>
      <sheetName val="chiet_tinh"/>
      <sheetName val="phan_giao_tien"/>
      <sheetName val="phan_giao_v_tu"/>
      <sheetName val="phan_giam_tien"/>
      <sheetName val="MAILEGUH"/>
      <sheetName val="CHITIET VL-NC-TT-3p"/>
      <sheetName val="Sheet2"/>
      <sheetName val="Sheet3"/>
      <sheetName val="gVL"/>
      <sheetName val="Ctinh 10kV"/>
      <sheetName val="Giai trinh"/>
      <sheetName val="Gia VL"/>
      <sheetName val="DgiaCT"/>
      <sheetName val="Bill2000"/>
      <sheetName val="Bill30200"/>
      <sheetName val="PLV"/>
      <sheetName val="bluong"/>
      <sheetName val="THPDMoi  (2)"/>
      <sheetName val="Xuly Data"/>
      <sheetName val="CT -THVLNC"/>
      <sheetName val="TH chi phi dz+chi phi aong to"/>
      <sheetName val="phan giao v vu"/>
      <sheetName val="터파기및재료"/>
      <sheetName val="KPVC-BD "/>
      <sheetName val="Tong hop vat tu"/>
      <sheetName val="Phan tich ca may"/>
      <sheetName val="Config"/>
      <sheetName val="Chi phi van chuyen"/>
      <sheetName val="Chenh lech ca may"/>
      <sheetName val="TLg CN&amp;Laixe"/>
      <sheetName val="TLg CN&amp;Laixe (2)"/>
      <sheetName val="TLg Laitau"/>
      <sheetName val="TLg Laitau (2)"/>
      <sheetName val="_x0000__x0000__x0000__x0000__x0000__x0000__x0000__x0000_"/>
      <sheetName val="KKKKKKKK"/>
      <sheetName val="TT_35KV_TBA"/>
      <sheetName val="Dinh Muc VT"/>
      <sheetName val="Thongso"/>
      <sheetName val="CTTDD"/>
      <sheetName val="CD2000"/>
      <sheetName val="2.CTDGCV-HO"/>
      <sheetName val="??????"/>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op_btn"/>
      <sheetName val="2.lop_2.BTN"/>
      <sheetName val="2.lop_1.BTN"/>
      <sheetName val="Truot_nen"/>
      <sheetName val="3.lop_2.BTN"/>
      <sheetName val="4.lop_2.BTN"/>
      <sheetName val="E"/>
      <sheetName val="USKU"/>
      <sheetName val="T_3.13"/>
      <sheetName val="00000000"/>
      <sheetName val="XXXXXXXX"/>
      <sheetName val="XL4Test5"/>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H"/>
      <sheetName val="TKP"/>
      <sheetName val="DLNS"/>
      <sheetName val="CPTV"/>
      <sheetName val="LP-BTC"/>
      <sheetName val="SLVC TBA"/>
      <sheetName val="VCDD_22"/>
      <sheetName val="SLVC-22"/>
      <sheetName val="chi tiet dz 22 kv"/>
      <sheetName val="TH dz 22"/>
      <sheetName val="VC VT_TB"/>
      <sheetName val="SLVC_0.4"/>
      <sheetName val="DG vat tu"/>
      <sheetName val="bia22KV"/>
      <sheetName val="TONG KE DZ 22 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Bia 0,4"/>
      <sheetName val="Ch lech -0,4"/>
      <sheetName val="CHITIET 0.4 KV"/>
      <sheetName val="Th 0,4"/>
      <sheetName val="chi tiet TBA"/>
      <sheetName val="DM 85"/>
      <sheetName val="Bia TBA"/>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sheetData>
      <sheetData sheetId="18" refreshError="1">
        <row r="5">
          <cell r="F5">
            <v>1.0549999999999999</v>
          </cell>
        </row>
        <row r="7">
          <cell r="F7">
            <v>10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13">
          <cell r="S13">
            <v>709849.08121024934</v>
          </cell>
        </row>
      </sheetData>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i nghiem "/>
      <sheetName val="den bu  Quy Hop - Yen Hop "/>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Van chuyen DZ"/>
      <sheetName val="Sheet3"/>
      <sheetName val="Van chuyen TBA"/>
      <sheetName val="Sheet2"/>
      <sheetName val="bia"/>
      <sheetName val="XL4Poppy"/>
      <sheetName val="Sheet1 (2)"/>
      <sheetName val="Process"/>
      <sheetName val="Final"/>
      <sheetName val="Dulieugoc"/>
      <sheetName val="Nhancong"/>
      <sheetName val="Vanchuyen"/>
      <sheetName val="TKvt15.8"/>
      <sheetName val="CTC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hi tiet"/>
      <sheetName val="Bu CL"/>
      <sheetName val="sheet2"/>
      <sheetName val="Dactinh"/>
      <sheetName val="THUECD"/>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TVanChuyen"/>
      <sheetName val="Kiem-Toan"/>
      <sheetName val="chi tiet C"/>
      <sheetName val="Du toan"/>
      <sheetName val="Quantity"/>
      <sheetName val="Keothep"/>
      <sheetName val="Re-bar"/>
      <sheetName val="CHITIET"/>
    </sheetNames>
    <sheetDataSet>
      <sheetData sheetId="0" refreshError="1"/>
      <sheetData sheetId="1" refreshError="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P"/>
      <sheetName val="CPTV"/>
      <sheetName val="DLNS"/>
      <sheetName val="TONGHOP"/>
      <sheetName val="BT"/>
      <sheetName val="dtchi tietCS"/>
      <sheetName val="DGIAVC22KV"/>
      <sheetName val="dt chi tiet TT"/>
      <sheetName val="dt chi tiet HT "/>
      <sheetName val="Phan thi nghiem DZ"/>
      <sheetName val="VANCHUYEN"/>
      <sheetName val="LKE VL&amp;TB 250"/>
      <sheetName val="LKE TB&amp;VL320"/>
      <sheetName val="DT250 T1&amp;TH2TRAM"/>
      <sheetName val="320 LECH XT- T3"/>
      <sheetName val="LKTBA T1,2&amp;3"/>
      <sheetName val="TBA320 CANBANG-T2"/>
      <sheetName val="LKE VL&amp;TB 270"/>
      <sheetName val="LKE&quot;TB&amp;VL322"/>
      <sheetName val="TBA320 CANBANG-U2"/>
      <sheetName val="dthc"/>
      <sheetName val="dt chi piet TT"/>
      <sheetName val="SL dau tien"/>
      <sheetName val="HSKVUC"/>
      <sheetName val="Giai trinh"/>
      <sheetName val="PHAN DS 22 KV"/>
      <sheetName val="TL"/>
      <sheetName val="DC"/>
      <sheetName val="Du_lieu"/>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Q1-02"/>
      <sheetName val="Q2-02"/>
      <sheetName val="Q3-02"/>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C45"/>
      <sheetName val="C47A"/>
      <sheetName val="C47B"/>
      <sheetName val="C46"/>
      <sheetName val="DsachYT"/>
      <sheetName val="00"/>
      <sheetName val="Bhxhoi"/>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6"/>
      <sheetName val="Mau"/>
      <sheetName val="KH LDTL"/>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1-12"/>
      <sheetName val="SP-KH"/>
      <sheetName val="Xuatkho"/>
      <sheetName val="PT"/>
      <sheetName val="gVL"/>
      <sheetName val="Pivot(Silica|e)"/>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6ot(Urethan)"/>
      <sheetName val="Summary"/>
      <sheetName val="Design &amp; Applications"/>
      <sheetName val="Building Summary"/>
      <sheetName val="Building"/>
      <sheetName val="External Works"/>
      <sheetName val="MTL$-INTER"/>
      <sheetName val="S¶_x001d_et2"/>
      <sheetName val="TH QT"/>
      <sheetName val="KE QT"/>
      <sheetName val="??-BLDG"/>
      <sheetName val="TH VL, NC, DDHT Thanhphuoc"/>
      <sheetName val="Chiet tinh dz22"/>
      <sheetName val="Dieu chinh"/>
      <sheetName val="So -03"/>
      <sheetName val="SoLD"/>
      <sheetName val="So-02"/>
      <sheetName val="_x0000__x0000__x0000__x0000__x0000__x0000_"/>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INSUL"/>
      <sheetName val="ROCK WO_x0003__x0000_"/>
      <sheetName val="hoat_x0000_࣭_x0000__x0000__x0000__x0000__x0000__x0000__x0000__x0000__x0009__x0000_᭬࣫_x0000__x0004__x0000__x0000__x0000__x0000__x0000__x0000_ᑜ࣭_x0000__x0000__x0000_"/>
      <sheetName val="Sheed4"/>
      <sheetName val="???????-BLDG"/>
      <sheetName val="Piwot(Silicate)"/>
      <sheetName val="TH T19"/>
      <sheetName val="Giai trinh"/>
      <sheetName val="Pivot(RckWool)"/>
      <sheetName val="Du_lieu"/>
      <sheetName val="báo cáo thang11 m?i"/>
      <sheetName val="vi_du_n"/>
      <sheetName val="vi_du"/>
      <sheetName val="Bieu 2"/>
      <sheetName val="biªu 3"/>
      <sheetName val="bieu1 CTy"/>
      <sheetName val="b2 cty"/>
      <sheetName val="b 3 cty"/>
      <sheetName val="bieu 7"/>
      <sheetName val="bieu 9"/>
      <sheetName val="b14"/>
      <sheetName val="Sheet12"/>
      <sheetName val="뜃맟뭁돽띿맟?-BLDG"/>
      <sheetName val="CAT_5"/>
      <sheetName val="현장관리비"/>
      <sheetName val="실행내역"/>
      <sheetName val="#REF"/>
      <sheetName val="적용환율"/>
      <sheetName val="合成単価作成表-BLDG"/>
      <sheetName val="tong l²_x0000__x0000_ ban"/>
      <sheetName val="DU TRU LUONG 06 TH@NG"/>
      <sheetName val="AN CA DH 10"/>
      <sheetName val="TAM UNG LNC TH 08"/>
      <sheetName val="Leong thoi gian th 10"/>
      <sheetName val="Luong thoa gian th 11"/>
      <sheetName val="at lns th 10"/>
      <sheetName val="tam ung DNS th 11"/>
      <sheetName val="XL4Test4"/>
      <sheetName val="TH_x0001_NG2"/>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Pivot(_x0007_lass Wool)"/>
      <sheetName val="bcôhang"/>
      <sheetName val="RDP013"/>
      <sheetName val="TH4_x0000__x0000__x0000__x0000__x0000__x0000__x0000__x0000__x0000__x0000__x0000_ℨʢ_x0000__x0004__x0000__x0000__x0000__x0000__x0000__x0000_崬ʢ_x0000__x0000__x0000__x0000__x0000_"/>
      <sheetName val="__-BLDG"/>
      <sheetName val="_______-BLDG"/>
      <sheetName val="báo cáo thang11 m_i"/>
      <sheetName val="Sheev6"/>
      <sheetName val="Nhap fon gia VL dia phuong"/>
      <sheetName val="Luong moÿÿngay cong khao sat"/>
      <sheetName val="TT_10KV"/>
      <sheetName val="ctTBA"/>
      <sheetName val="NEW-PANEL"/>
      <sheetName val="간접비내역-1"/>
      <sheetName val="LABTOTAL"/>
      <sheetName val="용기"/>
      <sheetName val="DESIGN CRITERIA"/>
      <sheetName val="적용률"/>
      <sheetName val="EQUIPMENT -2"/>
      <sheetName val="전차선로 물량표"/>
      <sheetName val="Basic"/>
      <sheetName val="SILICCTE"/>
      <sheetName val="PNT-QUOT-#3"/>
      <sheetName val="COAT&amp;WRAP-QIOT-#3"/>
      <sheetName val="Q2-00"/>
      <sheetName val="PACK"/>
      <sheetName val="INV"/>
      <sheetName val="TK-XUAT"/>
      <sheetName val="TK-NHAP"/>
      <sheetName val="DT 1"/>
      <sheetName val="DT 2"/>
      <sheetName val="DT 3"/>
      <sheetName val="DM"/>
      <sheetName val="SP"/>
      <sheetName val="NPL"/>
      <sheetName val="공통가설"/>
      <sheetName val="_x0000__x0000__x0000__x0000__x0000__x0009__x0000_??_x0000__x0004__x0000__x0000__x0000__x0000__x0000__x0000_??_x0000__x0000__x0000__x0000__x0000__x0000__x0000__x0000_??_x0000__x0000_"/>
      <sheetName val="PBS"/>
      <sheetName val="??????"/>
      <sheetName val="ROCK WO_x0003_?"/>
      <sheetName val="hoat?࣭????????_x0009_?᭬࣫?_x0004_??????ᑜ࣭???"/>
      <sheetName val="Tong hop QL4( - 3"/>
      <sheetName val="_x0010_ivot(Glass Wool)"/>
      <sheetName val="She%t1"/>
      <sheetName val="XL4Pop`y"/>
      <sheetName val="Chitieu-dam c!c loai"/>
      <sheetName val="@Gdg"/>
      <sheetName val="CocKJ1m"/>
      <sheetName val="TA²_x0000__x0000_NH"/>
      <sheetName val="SN C£GNV"/>
      <sheetName val="_x0010_iwot(Silicate)"/>
      <sheetName val="TK"/>
      <sheetName val="BRCT"/>
      <sheetName val="SDHD"/>
      <sheetName val="SDHD QUY"/>
      <sheetName val="GTGT135"/>
      <sheetName val="BRCN135"/>
      <sheetName val="MV135"/>
      <sheetName val="SDHDCN"/>
      <sheetName val="SDHDCN quy"/>
      <sheetName val="NXT.CN03"/>
      <sheetName val="bl"/>
      <sheetName val="20000000"/>
      <sheetName val="truy_x0000_thu"/>
      <sheetName val="MTO REV.0"/>
      <sheetName val="Phan tich don ႀ￸a chi tiet"/>
      <sheetName val="\uong mot ngay cong xay lap"/>
      <sheetName val="Luong mot ngay conw0khao sat"/>
      <sheetName val="thu BHXH&lt;YT"/>
      <sheetName val="Pivnt(RockWool)"/>
      <sheetName val="@ivot(Form Glass)"/>
      <sheetName val="Pivot(Gl!ss Wool)"/>
      <sheetName val="ROCK WOKL"/>
      <sheetName val="He co"/>
      <sheetName val="Bhitieu-dam cac loai"/>
      <sheetName val="TKP"/>
      <sheetName val="Gia vat tu"/>
      <sheetName val="KLHT"/>
      <sheetName val="?????_x0009_????_x0004_????????????????????"/>
      <sheetName val="hoat_x0000_?_x0000__x0009_??_x0000__x0004__x0000_??_x0000_??_x0000_"/>
      <sheetName val="hoat??????????_x0009_????_x0004_???????????"/>
      <sheetName val="hoat?࣭?_x0009_᭬࣫?_x0004_?ᑜ࣭?ڬ࣫?"/>
      <sheetName val="MTO REV.2(ARMOR)"/>
      <sheetName val="TH4???????????ℨʢ?_x0004_??????崬ʢ?????"/>
      <sheetName val="TH VL_ NC_ DDHT Thanhphuoc"/>
      <sheetName val="DG"/>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湡㘱_x0005_䨀湡㜱"/>
      <sheetName val="ㅮԷ_x0000_慊ㅮԸ"/>
      <sheetName val="㠱_x0005_䨀湡〲_x0005_"/>
      <sheetName val="԰_x0000_慊㉮Ա_x0000_"/>
      <sheetName val="_x0005_䨀湡㈲_x0005_䨀"/>
      <sheetName val="_x0000_慊㉮Գ_x0000_慊㉮Դ"/>
      <sheetName val="湡㐲_x0005_䨀湡㔲_x0005_"/>
      <sheetName val="㔲_x0005_䨀"/>
      <sheetName val="뜃맟뭁돽띿맟_-BLDG"/>
      <sheetName val="truy"/>
      <sheetName val="Coc$0x40cm"/>
      <sheetName val="&quot;0ngay"/>
      <sheetName val="báo cák thang11 mới"/>
      <sheetName val="THANG'"/>
      <sheetName val="CN"/>
      <sheetName val="BCN"/>
      <sheetName val="Q TOAN"/>
      <sheetName val="NO MUA"/>
      <sheetName val="VO CHAI"/>
      <sheetName val="VC THU HO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
      <sheetName val="????"/>
      <sheetName val="BCDTK"/>
      <sheetName val="soktmay"/>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TDGDT"/>
      <sheetName val="_x0000_TCTiet"/>
      <sheetName val="T.Tinh"/>
      <sheetName val="POTAL"/>
      <sheetName val=" thoat nuog nc"/>
      <sheetName val="POWER"/>
      <sheetName val="견적조건"/>
      <sheetName val="BQ_Equip_Pipe"/>
      <sheetName val="BLR-S"/>
      <sheetName val="Est-Hotpp"/>
      <sheetName val="PipWT"/>
      <sheetName val="piping"/>
      <sheetName val="BREAKDOWN(철거설치)"/>
      <sheetName val="COA-17"/>
      <sheetName val="C-18"/>
      <sheetName val=" thoau nuoc nc"/>
      <sheetName val="THVT"/>
      <sheetName val="PTDM"/>
      <sheetName val="tong l²?? ban"/>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ㅮԷ?慊ㅮԸ"/>
      <sheetName val="԰?慊㉮Ա?"/>
      <sheetName val="?慊㉮Գ?慊㉮Դ"/>
      <sheetName val="DGdW"/>
      <sheetName val="To~g hop"/>
      <sheetName val="TXANG7"/>
      <sheetName val="Sxeet4"/>
      <sheetName val="To~g hop Q\47"/>
      <sheetName val="hoat???_x0009_???_x0004_???????"/>
      <sheetName val="d' cOng"/>
      <sheetName val="CAPTHOAP"/>
      <sheetName val=" t`oat nuoc nc"/>
      <sheetName val="TSCD"/>
      <sheetName val="Luo_x0009__x0008__x0010__x0000__x0000__x0006__x0005__x0000__x001c_ Í_x0007_ÉÀ_x0000__x0000__x0006__x0003__x0000__x0000_á_x0000__x0002__x0000_°"/>
      <sheetName val="ࡍ_x0000_慂杮朠慩_x000a_䠀乁⁇䥔久䈠佁_x000b_吀⁈"/>
      <sheetName val="재료비"/>
      <sheetName val="BQ List"/>
      <sheetName val="PIPE"/>
      <sheetName val="FLANGE"/>
      <sheetName val="VALVE"/>
      <sheetName val="Mech_1030"/>
      <sheetName val="_x0000__x0000_CAI TK 112"/>
      <sheetName val="báo cák thang11 m?i"/>
      <sheetName val="???????"/>
      <sheetName val="???_x0000_??_x0005_???_x000c_????"/>
      <sheetName val="?_x000c_???????_x0000_???_x0000_?"/>
      <sheetName val="???? ???"/>
      <sheetName val="?????-1"/>
      <sheetName val="??"/>
      <sheetName val="??????_x0005_???_x000c_????"/>
      <sheetName val="?_x000c_?????????????"/>
      <sheetName val="?????????????_x0003_??_x0003_"/>
      <sheetName val="呅吠ь"/>
      <sheetName val="To*K hop"/>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_x0005_???_x0005_?"/>
      <sheetName val="_x0005_???_x0005_?"/>
      <sheetName val="???_x0005_??"/>
      <sheetName val="?_x0005_???_x0005_"/>
      <sheetName val="??_x0005_???_x0005_"/>
      <sheetName val="?_x0005_?"/>
      <sheetName val="??_x0005_???"/>
      <sheetName val="tong l²"/>
      <sheetName val="[I"/>
      <sheetName val=""/>
      <sheetName val="_x0000__x0000_DT"/>
      <sheetName val="VV-NTKL NHA _x000b_HO DOT 2"/>
      <sheetName val="THA_x000e_G 8"/>
      <sheetName val="AN CA _x0014_HANG 08"/>
      <sheetName val="Xuatkh/"/>
      <sheetName val="hoat_x0000_࣭_x0000_ ᭬࣫_x0000__x0004__x0000_ᑜ࣭_x0000_ڬ࣫_x0000_"/>
      <sheetName val="???_x0003_??_x0003_??_x0008_????"/>
      <sheetName val="??????_x000d_???????_x000b_??"/>
      <sheetName val="????_x0005_?"/>
      <sheetName val="?????_x0004_"/>
      <sheetName val="????_x0004_?"/>
      <sheetName val="???_x0004_??"/>
      <sheetName val="????????"/>
      <sheetName val="hoat_x0000_࣭_x0000__x0009_᭬࣫_x0000__x0004__x0000_ᑜ࣭_x0000_ڬ࣫_x0000_"/>
      <sheetName val="ROCK WO_x0003_"/>
      <sheetName val="_x0000__x0000__x0000__x0000__x0000__x0000__x0000__x0000__x0000__x000e_[INSUL.XLS]TH5_x0000__x0000__x0000__x0000__x0000__x0000__x0000_"/>
      <sheetName val="???"/>
      <sheetName val="?????????_x000e_[INSUL.XLS]TH5???????"/>
      <sheetName val="㔳_x000c_吀⁈畱敹瑴慯ծ"/>
      <sheetName val="䨀湡в"/>
      <sheetName val="湡г"/>
      <sheetName val="д"/>
      <sheetName val="慊ㅮԵ"/>
      <sheetName val="ㅮԷ"/>
      <sheetName val="慊ㅮԵ?_x0005__x0000_"/>
      <sheetName val="hoat_x0000_࣭_x0000__x0000__x0000__x0000__x0000__x0000__x0000__x0000_ _x0000_᭬࣫_x0000__x0004__x0000__x0000__x0000__x0000__x0000__x0000_ᑜ࣭_x0000__x0000__x0000_"/>
      <sheetName val="_x0000__x0000__x0000__x0000__x0000_ _x0000_??_x0000__x0004__x0000__x0000__x0000__x0000__x0000__x0000_??_x0000__x0000__x0000__x0000__x0000__x0000__x0000__x0000_??_x0000__x0000_"/>
      <sheetName val="hoat?࣭???????? ?᭬࣫?_x0004_??????ᑜ࣭???"/>
      <sheetName val="????? ????_x0004_????????????????????"/>
      <sheetName val="hoat_x0000_?_x0000_ ??_x0000__x0004__x0000_??_x0000_??_x0000_"/>
      <sheetName val="hoat?????????? ????_x0004_???????????"/>
      <sheetName val="hoat?࣭? ᭬࣫?_x0004_?ᑜ࣭?ڬ࣫?"/>
      <sheetName val="hoat??? ???_x0004_???????"/>
      <sheetName val="Luo _x0008__x0010__x0000__x0000__x0006__x0005__x0000__x001c_ Í_x0007_ÉÀ_x0000__x0000__x0006__x0003__x0000__x0000_á_x0000__x0002__x0000_°"/>
      <sheetName val="G䁄MN.2"/>
      <sheetName val="TA²??NH"/>
      <sheetName val="?TCTiet"/>
      <sheetName val="_x0009_???_x0004_???????"/>
      <sheetName val="[INSUL.XLSɝROCK WOOL"/>
      <sheetName val="_uong mot ngay cong xay lap"/>
      <sheetName val="ctdg"/>
      <sheetName val="THPT&gt;5"/>
      <sheetName val="______"/>
      <sheetName val=" ???_x0004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sheetData sheetId="277"/>
      <sheetData sheetId="278"/>
      <sheetData sheetId="279" refreshError="1"/>
      <sheetData sheetId="280" refreshError="1"/>
      <sheetData sheetId="281" refreshError="1"/>
      <sheetData sheetId="282"/>
      <sheetData sheetId="283"/>
      <sheetData sheetId="284"/>
      <sheetData sheetId="285"/>
      <sheetData sheetId="286" refreshError="1"/>
      <sheetData sheetId="287"/>
      <sheetData sheetId="288"/>
      <sheetData sheetId="289"/>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sheetData sheetId="304" refreshError="1"/>
      <sheetData sheetId="305"/>
      <sheetData sheetId="306"/>
      <sheetData sheetId="307" refreshError="1"/>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refreshError="1"/>
      <sheetData sheetId="358" refreshError="1"/>
      <sheetData sheetId="359" refreshError="1"/>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sheetData sheetId="392"/>
      <sheetData sheetId="393" refreshError="1"/>
      <sheetData sheetId="394"/>
      <sheetData sheetId="395"/>
      <sheetData sheetId="396" refreshError="1"/>
      <sheetData sheetId="397" refreshError="1"/>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refreshError="1"/>
      <sheetData sheetId="418"/>
      <sheetData sheetId="419" refreshError="1"/>
      <sheetData sheetId="420" refreshError="1"/>
      <sheetData sheetId="421" refreshError="1"/>
      <sheetData sheetId="422"/>
      <sheetData sheetId="423"/>
      <sheetData sheetId="424"/>
      <sheetData sheetId="425"/>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sheetData sheetId="527" refreshError="1"/>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refreshError="1"/>
      <sheetData sheetId="612"/>
      <sheetData sheetId="613"/>
      <sheetData sheetId="614"/>
      <sheetData sheetId="615"/>
      <sheetData sheetId="616"/>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refreshError="1"/>
      <sheetData sheetId="638" refreshError="1"/>
      <sheetData sheetId="639" refreshError="1"/>
      <sheetData sheetId="640" refreshError="1"/>
      <sheetData sheetId="641" refreshError="1"/>
      <sheetData sheetId="642" refreshError="1"/>
      <sheetData sheetId="643"/>
      <sheetData sheetId="644"/>
      <sheetData sheetId="645" refreshError="1"/>
      <sheetData sheetId="646"/>
      <sheetData sheetId="647" refreshError="1"/>
      <sheetData sheetId="648" refreshError="1"/>
      <sheetData sheetId="649"/>
      <sheetData sheetId="650"/>
      <sheetData sheetId="651" refreshError="1"/>
      <sheetData sheetId="652" refreshError="1"/>
      <sheetData sheetId="653"/>
      <sheetData sheetId="654" refreshError="1"/>
      <sheetData sheetId="65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TH"/>
      <sheetName val="Du_lieu"/>
      <sheetName val="DLNS"/>
      <sheetName val="TH VL, NC, DDHT Thanhphuoc"/>
      <sheetName val="TK"/>
      <sheetName val="dongia (2)"/>
      <sheetName val="gtrinh"/>
      <sheetName val="lam-moi"/>
      <sheetName val="chitiet"/>
      <sheetName val="giathanh1"/>
      <sheetName val="DONGIA"/>
      <sheetName val="thao-go"/>
      <sheetName val="#REF"/>
      <sheetName val="TH XL"/>
      <sheetName val="sat"/>
      <sheetName val="ptvt"/>
      <sheetName val="TONG HOP VL-NC"/>
      <sheetName val="BSQ3"/>
      <sheetName val="dtxl"/>
      <sheetName val="Sheet1"/>
      <sheetName val="du lieu du toan"/>
      <sheetName val="Sheet2"/>
      <sheetName val="DU TOAN"/>
      <sheetName val="khung ten TD"/>
      <sheetName val="gVL"/>
      <sheetName val="Chi tiet VL-NC-MTC"/>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SO_CHUNG"/>
      <sheetName val="th dt dz&amp;tba shoa"/>
      <sheetName val="chitimc"/>
      <sheetName val="kstk"/>
      <sheetName val="Gia"/>
      <sheetName val="CT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THDZ0_4"/>
      <sheetName val="TONG KE DZ 0.4 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 2006"/>
      <sheetName val="KH 2006 luu"/>
      <sheetName val="KH 2006 (2)"/>
      <sheetName val="KH 2006 bo XDCB (luu)"/>
      <sheetName val="KH 2006 bo XDCB luu 1"/>
      <sheetName val="KH 2006 bo XDCB"/>
      <sheetName val="DM dau tu 2005"/>
      <sheetName val="DM dau tu 2006"/>
      <sheetName val="Nhu cau 2006"/>
      <sheetName val="2005 giai nga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HDT"/>
      <sheetName val="DM-Goc"/>
      <sheetName val="Gia-CT"/>
      <sheetName val="PTCP"/>
      <sheetName val="cphoi"/>
      <sheetName val="XL4Poppy"/>
      <sheetName val="tong hop"/>
      <sheetName val="phan tich DG"/>
      <sheetName val="gia vat lieu"/>
      <sheetName val="gia xe may"/>
      <sheetName val="gia nhan cong"/>
      <sheetName val="XL4Test5"/>
      <sheetName val=""/>
      <sheetName val="tra_vat_lieu"/>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TIEN L"/>
      <sheetName val="THKL"/>
      <sheetName val="BVL"/>
      <sheetName val="PTVL"/>
      <sheetName val="DT"/>
      <sheetName val="KLdat"/>
      <sheetName val="KLthep"/>
      <sheetName val="DG"/>
      <sheetName val="DTKS"/>
      <sheetName val="TH"/>
      <sheetName val="Sheet13"/>
      <sheetName val="Sheet14"/>
      <sheetName val="Sheet15"/>
      <sheetName val="Sheet16"/>
      <sheetName val="Tai khoan"/>
      <sheetName val="DTCT"/>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20000000"/>
      <sheetName val="402"/>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30000000"/>
      <sheetName val="40000000"/>
      <sheetName val="50000000"/>
      <sheetName val="60000000"/>
      <sheetName val="70000000"/>
      <sheetName val="PNT-QUOT-#3"/>
      <sheetName val="COAT&amp;WRAP-QIOT-#3"/>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son-c"/>
      <sheetName val="duc"/>
      <sheetName val="n4"/>
      <sheetName val="bang "/>
      <sheetName val="373.e6"/>
      <sheetName val="678e5"/>
      <sheetName val="372 e6"/>
      <sheetName val="373 e4"/>
      <sheetName val="677e5"/>
      <sheetName val="ESTI."/>
      <sheetName val="DI-ESTI"/>
      <sheetName val="Mau NT cho doi"/>
      <sheetName val="THDG- Nha VS"/>
      <sheetName val="THDG- Mong thiet bi"/>
      <sheetName val="SILICATE"/>
      <sheetName val="Tong hop phan bo nhien lieu"/>
      <sheetName val="XD Ninh Quang"/>
      <sheetName val="K10"/>
      <sheetName val="PB chi tiet"/>
      <sheetName val="tong hop phan bo nhien lieu "/>
      <sheetName val="THCT"/>
      <sheetName val="THDZ0,4"/>
      <sheetName val="TH DZ35"/>
      <sheetName val="THTram"/>
      <sheetName val="MTL$-INTER"/>
      <sheetName val="tong hgp"/>
      <sheetName val="YL4Test5"/>
      <sheetName val="Gia KS"/>
      <sheetName val="DTCT-TB"/>
      <sheetName val="[TKKT_15Alan1-dg.xlsYPTDG"/>
      <sheetName val="\HKP22-46"/>
      <sheetName val="cat vaɮѧ"/>
      <sheetName val="_TKKT_15Alan1-dg.xlsYPTDG"/>
      <sheetName val="_HKP22-46"/>
      <sheetName val="[TKKT_15Alan1-dg.xls࡝DTCTNÀNG"/>
      <sheetName val="ႀ￸B"/>
      <sheetName val="CANDOI"/>
      <sheetName val="GT"/>
      <sheetName val="GITHICH"/>
      <sheetName val="KQ"/>
      <sheetName val="GT KQ"/>
      <sheetName val="NS"/>
      <sheetName val="GT NS"/>
      <sheetName val="CNO"/>
      <sheetName val="CHITIEU"/>
      <sheetName val="cat va??"/>
      <sheetName val="GiaVL"/>
      <sheetName val="_x000d_BTA"/>
      <sheetName val="D_x0014_CTQD"/>
      <sheetName val="_x0004_TCT22-46"/>
      <sheetName val="_x0007_XL"/>
      <sheetName val="_x0013_heet2"/>
      <sheetName val="to.ghoptt"/>
      <sheetName val="CHITIET"/>
      <sheetName val="Bu_vat_lieu"/>
      <sheetName val="Du_lieu"/>
      <sheetName val="Da_tan_dung"/>
      <sheetName val="tong_hop"/>
      <sheetName val="phan_tich_DG"/>
      <sheetName val="gia_vat_lieu"/>
      <sheetName val="gia_xe_may"/>
      <sheetName val="gia_nhan_cong"/>
      <sheetName val="da_1x2"/>
      <sheetName val="cat_vang"/>
      <sheetName val="Tai_khoan"/>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H_DZ35"/>
      <sheetName val="TIEN_L"/>
      <sheetName val="ESTI_"/>
      <sheetName val="bang_"/>
      <sheetName val="373_e6"/>
      <sheetName val="372_e6"/>
      <sheetName val="373_e4"/>
      <sheetName val="[TKKT_15Ala"/>
      <sheetName val="Mau_NT_cho_doi"/>
      <sheetName val="THDG-_Nha_VS"/>
      <sheetName val="THDG-_Mong_thiet_bi"/>
      <sheetName val="¢çeet9"/>
      <sheetName val="cat va__"/>
      <sheetName val="??B"/>
      <sheetName val="CT35"/>
      <sheetName val="_x000a_BTA"/>
      <sheetName val="_TKKT_15Alan1-dg.xls࡝DTCTNÀNG"/>
      <sheetName val="TK"/>
      <sheetName val="Giaitrinh"/>
      <sheetName val="M02"/>
      <sheetName val="M03"/>
      <sheetName val="M5"/>
      <sheetName val="hd01"/>
      <sheetName val="TNBH_x0000_ͧ_x001f_[TKKT_15Alan1-dg.xls]tls"/>
      <sheetName val="chiet tifh khoan son "/>
      <sheetName val="__B"/>
      <sheetName val="Gia"/>
      <sheetName val="[TKKT_15Alan1-dg.xls?DTCTNÀNG"/>
      <sheetName val="_TKKT_15Alan1-dg.xls?DTCTNÀNG"/>
      <sheetName val="_x0000__x0000__x0000__x0000_??_x0000__x0000__x0000__x0000__x0000__x0000__x0000__x0000_??_x0000__x0000_±_x0000__x0000__x0000__x0000__x0000__x0000__x0000__x0000__x0000__x0000__x0000__x0000_"/>
      <sheetName val="TH khoan ha_x0000_"/>
      <sheetName val="Don gia kꦤoan son "/>
      <sheetName val="FD"/>
      <sheetName val="GI"/>
      <sheetName val="EE (3)"/>
      <sheetName val="PAVEMENT"/>
      <sheetName val="TRAFFIC"/>
      <sheetName val="_TKKT_15Ala"/>
      <sheetName val="CTTra"/>
      <sheetName val="¸TCT30+8"/>
      <sheetName val="_BTA"/>
      <sheetName val="_TKKT_15Alan1-dg.xls_DTCTNÀNG"/>
      <sheetName val="TNBH?ͧ_x001f_[TKKT_15Alan1-dg.xls]tls"/>
      <sheetName val="TKKT_15Alan1-dg"/>
      <sheetName val="VL,NC"/>
      <sheetName val="VAB"/>
      <sheetName val="chiet tinh Khoan gib cong"/>
      <sheetName val="Lç khoan LK1"/>
      <sheetName val="TH khoan ha?"/>
      <sheetName val="DATA"/>
      <sheetName val="[TKKT_15Alan1-䡤g.xlsYPTDG"/>
      <sheetName val="dbgt(tuyan)"/>
      <sheetName val="RA"/>
      <sheetName val="VAO"/>
      <sheetName val="chi ðhi khac"/>
      <sheetName val="ctdg"/>
      <sheetName val="Tongh/p"/>
      <sheetName val="Tongh_p"/>
      <sheetName val="TH VL, NC, DDHT Thanhphuo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_TKKT_15Alan1-䡤g.xlsYPTDG"/>
      <sheetName val="TH khoan ha_"/>
      <sheetName val="TNBH_ͧ_x001f__TKKT_15Alan1-dg.xls_tls"/>
      <sheetName val="#REF"/>
      <sheetName val="dtct cong"/>
      <sheetName val="DTKPSADUONO"/>
      <sheetName val="chiet tinh Khoan gia cono"/>
      <sheetName val="BANGTRA"/>
      <sheetName val="TH-XL"/>
      <sheetName val="²_x0000__x0000_hoan GC+HTP"/>
      <sheetName val="²"/>
      <sheetName val="Sheeô4"/>
      <sheetName val="ESUI."/>
      <sheetName val="??????????????????±????????????"/>
      <sheetName val="KKKKKKKK"/>
      <sheetName val="373 ²_x0000_"/>
      <sheetName val="\ra_bang"/>
      <sheetName val="TH khoan`han"/>
      <sheetName val="DTCTFÀNG"/>
      <sheetName val="tra,vat-lieu"/>
      <sheetName val="400000p0"/>
      <sheetName val="chi tiet Khoan GB+HTP"/>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C䁑D"/>
      <sheetName val="Tai khgan"/>
      <sheetName val="Don gia k?oan son "/>
      <sheetName val="VL"/>
      <sheetName val="tc_Bia_TC_(3-"/>
      <sheetName val="TH_khoan_GC+@TP"/>
      <sheetName val="Dongia_khoan_gia_cong"/>
      <sheetName val="DongiaK_lap_TB"/>
      <sheetName val="ES\I_"/>
      <sheetName val="Mau_NT_cho_doy"/>
      <sheetName val="chiet tGh khoan son "/>
      <sheetName val="TVL"/>
      <sheetName val="TONG_HOPVAT_TU_MO_x0009_"/>
      <sheetName val="TNBH_x0000_?_x001f_[TKKT_15Alan1-dg.xls]tls"/>
      <sheetName val="Level Checking Form(cat)"/>
      <sheetName val="Bang chiet tinh TBA"/>
      <sheetName val="TNBH??_x001f_[TKKT_15Alan1-dg.xls]tls"/>
      <sheetName val="cad vang"/>
      <sheetName val="px#_x000a_tl"/>
      <sheetName val="[TKKT_15Alan1-?g.xlsYPTDG"/>
      <sheetName val="TNBH_?_x001f__TKKT_15Alan1-dg.xls_tls"/>
      <sheetName val="t#m"/>
      <sheetName val="Sheet02"/>
      <sheetName val="chiet tinh Khoan gia cofg"/>
      <sheetName val="ၛTKKT_15Alan1-dg.xls_THKPTNANG"/>
      <sheetName val="[TKKT_15Alan1-dg.xls䁝GXL"/>
      <sheetName val="_TKKT_15Alan1-dg.xls䁝GXL"/>
      <sheetName val="373 ²?"/>
      <sheetName val="DMTK"/>
      <sheetName val="Da tmn"/>
      <sheetName val="_HKP22-4&amp;"/>
      <sheetName val="_ra_bang"/>
      <sheetName val="__________________±____________"/>
      <sheetName val="Da_tan_dung2"/>
      <sheetName val="tong_hop2"/>
      <sheetName val="phan_tich_DG2"/>
      <sheetName val="gia_vat_lieu2"/>
      <sheetName val="gia_xe_may2"/>
      <sheetName val="gia_nhan_cong2"/>
      <sheetName val="da_1x22"/>
      <sheetName val="cat_vang2"/>
      <sheetName val="TJGTXL05"/>
      <sheetName val="TN"/>
      <sheetName val="dtct cau"/>
      <sheetName val="TONG_HOPVAT_TU_MO "/>
      <sheetName val="TM_Gach2"/>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²??hoan GC+HTP"/>
      <sheetName val="TH khoan ha"/>
      <sheetName val="Da tmn?dung"/>
      <sheetName val="ESTI琮"/>
      <sheetName val="Tong hop phan 瑢o n瑨ien lieu"/>
      <sheetName val="THDZ0_4"/>
      <sheetName val=" BTA"/>
      <sheetName val="Tai_khoan2"/>
      <sheetName val="Page 3"/>
      <sheetName val="BangkeNX"/>
      <sheetName val="SoTHVT"/>
      <sheetName val="DTCTN?NG"/>
      <sheetName val="[TKKT_15Alan1-dg_xls?DTCTNÀNG"/>
      <sheetName val="_TKKT_15Alan1-dg_xls?DTCTNÀNG"/>
      <sheetName val="_TKKT_15Alan1-?g.xlsYPTDG"/>
      <sheetName val="chi tiet Kho`n GC+HTP"/>
      <sheetName val="BO"/>
      <sheetName val="Thuc thanh"/>
      <sheetName val="caࡴ vaɮѧ"/>
      <sheetName val="BKTH"/>
      <sheetName val="nhap_xuat_ton"/>
      <sheetName val="_x0004__x0014_CTQD"/>
      <sheetName val="[TKKT_15Alan1-dg.xl۬_x0000_gia vat li"/>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sheetData sheetId="210"/>
      <sheetData sheetId="211"/>
      <sheetData sheetId="212" refreshError="1"/>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sheetData sheetId="224"/>
      <sheetData sheetId="225"/>
      <sheetData sheetId="226" refreshError="1"/>
      <sheetData sheetId="227" refreshError="1"/>
      <sheetData sheetId="228"/>
      <sheetData sheetId="229"/>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refreshError="1"/>
      <sheetData sheetId="324"/>
      <sheetData sheetId="325" refreshError="1"/>
      <sheetData sheetId="326" refreshError="1"/>
      <sheetData sheetId="327" refreshError="1"/>
      <sheetData sheetId="328"/>
      <sheetData sheetId="329" refreshError="1"/>
      <sheetData sheetId="330"/>
      <sheetData sheetId="331"/>
      <sheetData sheetId="332"/>
      <sheetData sheetId="333"/>
      <sheetData sheetId="334"/>
      <sheetData sheetId="335"/>
      <sheetData sheetId="336" refreshError="1"/>
      <sheetData sheetId="337"/>
      <sheetData sheetId="338"/>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sheetData sheetId="467"/>
      <sheetData sheetId="468" refreshError="1"/>
      <sheetData sheetId="469" refreshError="1"/>
      <sheetData sheetId="470"/>
      <sheetData sheetId="471" refreshError="1"/>
      <sheetData sheetId="472" refreshError="1"/>
      <sheetData sheetId="473" refreshError="1"/>
      <sheetData sheetId="474" refreshError="1"/>
      <sheetData sheetId="475" refreshError="1"/>
      <sheetData sheetId="476" refreshError="1"/>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sheetData sheetId="515" refreshError="1"/>
      <sheetData sheetId="516" refreshError="1"/>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sheetData sheetId="533"/>
      <sheetData sheetId="534"/>
      <sheetData sheetId="535"/>
      <sheetData sheetId="536"/>
      <sheetData sheetId="537" refreshError="1"/>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refreshError="1"/>
      <sheetData sheetId="563" refreshError="1"/>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refreshError="1"/>
      <sheetData sheetId="577" refreshError="1"/>
      <sheetData sheetId="578"/>
      <sheetData sheetId="57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Dinh muc du toan"/>
      <sheetName val="Config"/>
      <sheetName val="AutoClose"/>
      <sheetName val="TH An ca"/>
      <sheetName val="XN SL An ca"/>
      <sheetName val="Dang ky an ca"/>
      <sheetName val="Dang ky an ca T2"/>
      <sheetName val="Sheet2"/>
      <sheetName val="Sheet3"/>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bg+th45"/>
      <sheetName val="4-5"/>
      <sheetName val="bg+th34"/>
      <sheetName val="3-4"/>
      <sheetName val="bg+th23"/>
      <sheetName val="2-3"/>
      <sheetName val="bg+th12"/>
      <sheetName val="1-2"/>
      <sheetName val="bg+th"/>
      <sheetName val="ptvl"/>
      <sheetName val="0-1"/>
      <sheetName val="DTduong"/>
      <sheetName val="Nhahat"/>
      <sheetName val="Sheet4"/>
      <sheetName val="Sheet5"/>
      <sheetName val="Sheet6"/>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NC"/>
      <sheetName val="M"/>
      <sheetName val="TSo"/>
      <sheetName val="PC"/>
      <sheetName val="Vua"/>
      <sheetName val="KL"/>
      <sheetName val="VC"/>
      <sheetName val="DGduong"/>
      <sheetName val="DT"/>
      <sheetName val="Thu"/>
      <sheetName val="XXXXXXXX"/>
      <sheetName val="DT-THL7"/>
      <sheetName val="C47-456"/>
      <sheetName val="C46"/>
      <sheetName val="C47-PII"/>
      <sheetName val="T2"/>
      <sheetName val="T3"/>
      <sheetName val="T4"/>
      <sheetName val="T5"/>
      <sheetName val="THop"/>
      <sheetName val="THKD"/>
      <sheetName val="10000000"/>
      <sheetName val="20000000"/>
      <sheetName val="30000000"/>
      <sheetName val="40000000"/>
      <sheetName val="50000000"/>
      <sheetName val="60000000"/>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XL4Uest5"/>
      <sheetName val="tra-vat-lieu"/>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Lç khoan LK1"/>
      <sheetName val="glv"/>
      <sheetName val="Gia"/>
      <sheetName val="Tinh Qmax (Xoko)"/>
      <sheetName val="Hinh thai"/>
      <sheetName val="Khau do Kasin"/>
      <sheetName val="Khau do cau nho"/>
      <sheetName val="Tinh Qmax"/>
      <sheetName val="H2%"/>
      <sheetName val="H~Q~V"/>
      <sheetName val="Tra K"/>
      <sheetName val="b_ tra"/>
      <sheetName val="klmchitiet"/>
      <sheetName val="DGXDCB_DD"/>
      <sheetName val="Bcaonhanh"/>
      <sheetName val="Tonghop"/>
      <sheetName val="chitieth.chinh"/>
      <sheetName val="trinhEVN29.8"/>
      <sheetName val="hieuchinh30.11"/>
      <sheetName val="TH-XL"/>
      <sheetName val="S`eet12"/>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HTram"/>
      <sheetName val="IBASE"/>
      <sheetName val="KQPT"/>
      <sheetName val="PTDB"/>
      <sheetName val="PT T4.03"/>
      <sheetName val="Sheet17"/>
      <sheetName val="Sheet18"/>
      <sheetName val="Sheet19"/>
      <sheetName val="Sheet20"/>
      <sheetName val="Sheet21"/>
      <sheetName val="Sheet22"/>
      <sheetName val="Sheet23"/>
      <sheetName val="MTO REV.2(ARMOR)"/>
      <sheetName val="Du_lieu"/>
      <sheetName val="Congty"/>
      <sheetName val="VPPN"/>
      <sheetName val="XN74"/>
      <sheetName val="XN54"/>
      <sheetName val="XN33"/>
      <sheetName val="NK96"/>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PBCPCHUNG CHO CAC ETUONG"/>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Chart1"/>
      <sheetName val="bgxk06"/>
      <sheetName val="TH VL, NC, DDHT Thanhphuoc"/>
      <sheetName val="chiet tinh"/>
      <sheetName val="TSCD DUNE CHUNG "/>
      <sheetName val="KHKHAUHAOTSCHUNE"/>
      <sheetName val="Dinh_x0000_mub du poan"/>
      <sheetName val="AutgClose"/>
      <sheetName val="tatlieu"/>
      <sheetName val="CHIT_x0009_ET"/>
      <sheetName val="_x0014_Hgoi2"/>
      <sheetName val="THgoi_x0013_"/>
      <sheetName val="RBI(eng)SW"/>
      <sheetName val="VLiau"/>
      <sheetName val="KLCT"/>
      <sheetName val="TT35"/>
      <sheetName val="DG "/>
      <sheetName val="TNHCHINH"/>
      <sheetName val="Dinh"/>
      <sheetName val="SILICATE"/>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PNT-QUOT-#3"/>
      <sheetName val="COAT&amp;WRAP-QIOT-#3"/>
      <sheetName val="CHIT ET"/>
      <sheetName val="기둥"/>
      <sheetName val="저판(버림100)"/>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canh"/>
      <sheetName val="Bang Don gia II"/>
      <sheetName val="TDT"/>
      <sheetName val="THXL"/>
      <sheetName val="KSDH"/>
      <sheetName val="Q-Htran"/>
      <sheetName val="Q-Hha"/>
      <sheetName val="h,,~Hh"/>
      <sheetName val="Hbe"/>
      <sheetName val="Don gia"/>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Thuc thanh"/>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MTL$-INTER"/>
      <sheetName val="ct luong "/>
      <sheetName val="Nhap 6T"/>
      <sheetName val="baocaochinh(qui1.05) (DC)"/>
      <sheetName val="Ctuluongq.1.05"/>
      <sheetName val="BANG PHAN BO qui1.05(DC)"/>
      <sheetName val="BANG PHAN BO quiII.05"/>
      <sheetName val="bao cac cinh Qui II-2005"/>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sheetData sheetId="185"/>
      <sheetData sheetId="186"/>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sheetData sheetId="449"/>
      <sheetData sheetId="450"/>
      <sheetData sheetId="451"/>
      <sheetData sheetId="452"/>
      <sheetData sheetId="453"/>
      <sheetData sheetId="45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Dong Dau"/>
      <sheetName val="Dong Dau (2)"/>
      <sheetName val="Sau dong"/>
      <sheetName val="Ma xa"/>
      <sheetName val="My dinh"/>
      <sheetName val="Tong cong"/>
      <sheetName val="Sheet5"/>
      <sheetName val="Chi tiet - Dv lap"/>
      <sheetName val="TH KHTC"/>
      <sheetName val="000"/>
      <sheetName val="00000000"/>
      <sheetName val="MD"/>
      <sheetName val="ND"/>
      <sheetName val="CONG"/>
      <sheetName val="DGCT"/>
      <sheetName val="PIPE-03E"/>
      <sheetName val="Phu luc"/>
      <sheetName val="Gia trÞ"/>
      <sheetName val="TH"/>
      <sheetName val="Sheet6"/>
      <sheetName val="Sheet7"/>
      <sheetName val="Sheet8"/>
      <sheetName val="Sheet9"/>
      <sheetName val="Sheet10"/>
      <sheetName val="Sheet11"/>
      <sheetName val="XXXXXXXX"/>
      <sheetName val="Chart2"/>
      <sheetName val="Chart1"/>
      <sheetName val="BC_KKTSCD"/>
      <sheetName val="Chitiet"/>
      <sheetName val="Sheet2 (2)"/>
      <sheetName val="Mau_BC_KKTSCD"/>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Interim payment"/>
      <sheetName val="Letter"/>
      <sheetName val="Bid Sum"/>
      <sheetName val="Item B"/>
      <sheetName val="Dg A"/>
      <sheetName val="Dg B&amp;C"/>
      <sheetName val="Rates&amp;Prices"/>
      <sheetName val="Material at site"/>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VL"/>
      <sheetName val="CTXD"/>
      <sheetName val=".."/>
      <sheetName val="CTDN"/>
      <sheetName val="san vuon"/>
      <sheetName val="khu phu tro"/>
      <sheetName val="KH 2003 (moi max)"/>
      <sheetName val="KH12"/>
      <sheetName val="CN12"/>
      <sheetName val="HD12"/>
      <sheetName val="KH1"/>
      <sheetName val="HTSD6LD"/>
      <sheetName val="HTSDDNN"/>
      <sheetName val="HTSDKT"/>
      <sheetName val="BD"/>
      <sheetName val="HTNT"/>
      <sheetName val="CHART"/>
      <sheetName val="HTDT"/>
      <sheetName val="HTSDD"/>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
      <sheetName val="XL4Test5"/>
      <sheetName val="Gia VL"/>
      <sheetName val="Bang gia ca may"/>
      <sheetName val="Bang luong CB"/>
      <sheetName val="Bang P.tich CT"/>
      <sheetName val="D.toan chi tiet"/>
      <sheetName val="Bang TH Dtoan"/>
      <sheetName val="116(300)"/>
      <sheetName val="116(200)"/>
      <sheetName val="116(150)"/>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Tong hop"/>
      <sheetName val="KL tong"/>
      <sheetName val="Congty"/>
      <sheetName val="VPPN"/>
      <sheetName val="XN74"/>
      <sheetName val="XN54"/>
      <sheetName val="XN33"/>
      <sheetName val="NK96"/>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be tong"/>
      <sheetName val="Thep"/>
      <sheetName val="Tong hop thep"/>
      <sheetName val="Quang Tri"/>
      <sheetName val="TTHue"/>
      <sheetName val="Da Nang"/>
      <sheetName val="Quang Nam"/>
      <sheetName val="Quang Ngai"/>
      <sheetName val="TH DH-QN"/>
      <sheetName val="KP HD"/>
      <sheetName val="DB HD"/>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huyet minh"/>
      <sheetName val="CQ-HQ"/>
      <sheetName val="tscd"/>
      <sheetName val="Thep "/>
      <sheetName val="Chi tiet Khoi luong"/>
      <sheetName val="TH khoi luong"/>
      <sheetName val="Chiet tinh vat lieu "/>
      <sheetName val="TH KL VL"/>
      <sheetName val="THCT"/>
      <sheetName val="cap cho cac DT"/>
      <sheetName val="Ung - hoan"/>
      <sheetName val="CP may"/>
      <sheetName val="SS"/>
      <sheetName val="NVL"/>
      <sheetName val="10000000"/>
      <sheetName val="PTCT"/>
      <sheetName val="CDghino"/>
      <sheetName val="Tonghop"/>
      <sheetName val="TH (T1-6)"/>
      <sheetName val="ThueTB"/>
      <sheetName val="SCD5"/>
      <sheetName val=" NL"/>
      <sheetName val="CPVL-CPM"/>
      <sheetName val="PTVL"/>
      <sheetName val="CD1"/>
      <sheetName val=" NL (2)"/>
      <sheetName val="CDTHCT"/>
      <sheetName val="CDTHCT (3)"/>
      <sheetName val="DTHH"/>
      <sheetName val="Bang1"/>
      <sheetName val="TAI TRONG"/>
      <sheetName val="NOI LUC"/>
      <sheetName val="TINH DUYET THTT CHINH"/>
      <sheetName val="TDUYET THTT PHU"/>
      <sheetName val="TINH DAO DONG VA DO VONG"/>
      <sheetName val="TINH NEO"/>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9"/>
      <sheetName val="1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00000001"/>
      <sheetName val="00000002"/>
      <sheetName val="00000003"/>
      <sheetName val="00000004"/>
      <sheetName val="phan tich DG"/>
      <sheetName val="gia vat lieu"/>
      <sheetName val="gia xe may"/>
      <sheetName val="gia nhan cong"/>
      <sheetName val="dutoan1"/>
      <sheetName val="Anhtoan"/>
      <sheetName val="dutoan2"/>
      <sheetName val="vat tu"/>
      <sheetName val="KM"/>
      <sheetName val="KHOANMUC"/>
      <sheetName val="CPQL"/>
      <sheetName val="SANLUONG"/>
      <sheetName val="SSCP-SL"/>
      <sheetName val="CPSX"/>
      <sheetName val="KQKD"/>
      <sheetName val="CDSL (2)"/>
      <sheetName val="CT xa"/>
      <sheetName val="TLGC"/>
      <sheetName val="BL"/>
      <sheetName val="Q1-02"/>
      <sheetName val="Q2-02"/>
      <sheetName val="Q3-02"/>
      <sheetName val="KL VL"/>
      <sheetName val="KHCTiet"/>
      <sheetName val="QT 9-6"/>
      <sheetName val="Thuong luu HB"/>
      <sheetName val="QT03"/>
      <sheetName val="QT"/>
      <sheetName val="PTmay"/>
      <sheetName val="KK"/>
      <sheetName val="QT Ky T"/>
      <sheetName val="BCKT"/>
      <sheetName val="bc vt TON BAI"/>
      <sheetName val="XXXXXXX0"/>
      <sheetName val="DT"/>
      <sheetName val="THND"/>
      <sheetName val="THMD"/>
      <sheetName val="Phtro1"/>
      <sheetName val="DTKS1"/>
      <sheetName val="CT1m"/>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Caodo"/>
      <sheetName val="Dat"/>
      <sheetName val="KL-CTTK"/>
      <sheetName val="BTH"/>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ong Q2"/>
      <sheetName val="T.U luong Q1"/>
      <sheetName val="T.U luong Q2"/>
      <sheetName val="T.U luong Q3"/>
      <sheetName val="TM"/>
      <sheetName val="BU-gian"/>
      <sheetName val="Bu-Ha"/>
      <sheetName val="PTVT"/>
      <sheetName val="Gia DAN"/>
      <sheetName val="Dan"/>
      <sheetName val="Cuoc"/>
      <sheetName val="Bugia"/>
      <sheetName val="KL57"/>
      <sheetName val="clvl"/>
      <sheetName val="Chenh lech"/>
      <sheetName val="Kinh phí"/>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TH du toan "/>
      <sheetName val="Du toan "/>
      <sheetName val="C.Tinh"/>
      <sheetName val="TK_cap"/>
      <sheetName val="tc"/>
      <sheetName val="TDT"/>
      <sheetName val="xl"/>
      <sheetName val="NN"/>
      <sheetName val="Tralaivay"/>
      <sheetName val="TBTN"/>
      <sheetName val="CPTV"/>
      <sheetName val="PCCHAY"/>
      <sheetName val="dtks"/>
      <sheetName val="Phu luc HD"/>
      <sheetName val="Gia du thau"/>
      <sheetName val="PTDG"/>
      <sheetName val="Ca xe"/>
      <sheetName val="KH 200³ (moi max)"/>
      <sheetName val="PTS䁌"/>
      <sheetName val="Tong Thu"/>
      <sheetName val="Tong Chi"/>
      <sheetName val="Truong hoc"/>
      <sheetName val="Cty CP"/>
      <sheetName val="G.thau 3B"/>
      <sheetName val="T.Hop Thu-chi"/>
      <sheetName val="Quyet toan"/>
      <sheetName val="Thu hoi"/>
      <sheetName val="Lai vay"/>
      <sheetName val="Tien vay"/>
      <sheetName val="Cong no"/>
      <sheetName val="Cop pha"/>
      <sheetName val="20000000"/>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sent to"/>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T1(T1)04"/>
      <sheetName val="THDGK"/>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binh do"/>
      <sheetName val="cot lieu"/>
      <sheetName val="van khuon"/>
      <sheetName val="CT BT"/>
      <sheetName val="lay mau"/>
      <sheetName val="mat ngoai goi"/>
      <sheetName val="coc tram-bt"/>
      <sheetName val="THDGTT"/>
      <sheetName val="Cong hop"/>
      <sheetName val="nt+dd+cl"/>
      <sheetName val="kc+conlaiql"/>
      <sheetName val="kc+clai(107)"/>
      <sheetName val="duong(107)"/>
      <sheetName val="qui1"/>
      <sheetName val="1,3-30,4"/>
      <sheetName val="kldukien"/>
      <sheetName val="kldukien (107)"/>
      <sheetName val="thang4"/>
      <sheetName val="qui1 (2)"/>
      <sheetName val="XE DAU"/>
      <sheetName val="XE XANG"/>
      <sheetName val="KH-2001"/>
      <sheetName val="KH-2002"/>
      <sheetName val="KH-2003"/>
      <sheetName val="DGTL"/>
      <sheetName val="®¬ngi¸"/>
      <sheetName val="dongle"/>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
      <sheetName val="Tien ung"/>
      <sheetName val="phi luong3"/>
      <sheetName val="C45A-BH"/>
      <sheetName val="C46A-BH"/>
      <sheetName val="C47A-BH"/>
      <sheetName val="C48A-BH"/>
      <sheetName val="S-53-1"/>
      <sheetName val="VAT TU NHAN TXQN"/>
      <sheetName val="bang tong ke khoi luong vat tu"/>
      <sheetName val="hcong tkhe"/>
      <sheetName val="VAT TU NHAN TKHE"/>
      <sheetName val="hcong qn"/>
      <sheetName val="VAT TU NHAN (2)"/>
      <sheetName val="C47T11"/>
      <sheetName val="C45T11"/>
      <sheetName val="C45 T10"/>
      <sheetName val="C47-t10"/>
      <sheetName val="THDT"/>
      <sheetName val="DM-Goc"/>
      <sheetName val="Gia-CT"/>
      <sheetName val="PTCP"/>
      <sheetName val="cphoi"/>
      <sheetName val="XN79"/>
      <sheetName val="CTMT"/>
      <sheetName val="Thang 12"/>
      <sheetName val="Thang 1"/>
      <sheetName val="moi"/>
      <sheetName val="Thang 12 (2)"/>
      <sheetName val="Thang 01"/>
      <sheetName val="TH mau moi tu T10"/>
      <sheetName val="Tong hop Quy IV"/>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Outlets"/>
      <sheetName val="PGs"/>
      <sheetName val="PIPE-03E.XLS"/>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Analysis"/>
      <sheetName val="C-C"/>
      <sheetName val="D-D"/>
      <sheetName val="QG"/>
      <sheetName val="Bang luong _x0011_"/>
      <sheetName val="Check C"/>
      <sheetName val="TIEN GOI"/>
      <sheetName val="tra-vat-lieu"/>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D.HopKL"/>
      <sheetName val="ၔonghop"/>
      <sheetName val="Du_lieu"/>
      <sheetName val="Sheet2 (&quot;)"/>
      <sheetName val="THV CHI 6"/>
      <sheetName val="27+500-700.4(k85)"/>
      <sheetName val="n`nh"/>
    </sheetNames>
    <definedNames>
      <definedName name="DataFilter"/>
      <definedName name="DataSort"/>
      <definedName name="GoBack" sheetId="1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efreshError="1"/>
      <sheetData sheetId="432" refreshError="1"/>
      <sheetData sheetId="433" refreshError="1"/>
      <sheetData sheetId="434" refreshError="1"/>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refreshError="1"/>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refreshError="1"/>
      <sheetData sheetId="859" refreshError="1"/>
      <sheetData sheetId="860" refreshError="1"/>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sheetData sheetId="914" refreshError="1"/>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refreshError="1"/>
      <sheetData sheetId="949" refreshError="1"/>
      <sheetData sheetId="950" refreshError="1"/>
      <sheetData sheetId="951" refreshError="1"/>
      <sheetData sheetId="952" refreshError="1"/>
      <sheetData sheetId="953" refreshError="1"/>
      <sheetData sheetId="954" refreshError="1"/>
      <sheetData sheetId="955"/>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sheetData sheetId="1008"/>
      <sheetData sheetId="1009"/>
      <sheetData sheetId="1010"/>
      <sheetData sheetId="1011"/>
      <sheetData sheetId="1012" refreshError="1"/>
      <sheetData sheetId="1013" refreshError="1"/>
      <sheetData sheetId="1014" refreshError="1"/>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sheetData sheetId="1044" refreshError="1"/>
      <sheetData sheetId="1045"/>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sheetData sheetId="1058"/>
      <sheetData sheetId="1059"/>
      <sheetData sheetId="1060"/>
      <sheetData sheetId="1061" refreshError="1"/>
      <sheetData sheetId="1062" refreshError="1"/>
      <sheetData sheetId="1063" refreshError="1"/>
      <sheetData sheetId="1064"/>
      <sheetData sheetId="1065"/>
      <sheetData sheetId="1066"/>
      <sheetData sheetId="1067"/>
      <sheetData sheetId="1068"/>
      <sheetData sheetId="1069"/>
      <sheetData sheetId="1070"/>
      <sheetData sheetId="1071"/>
      <sheetData sheetId="1072"/>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sheetData sheetId="1084"/>
      <sheetData sheetId="1085"/>
      <sheetData sheetId="1086"/>
      <sheetData sheetId="1087"/>
      <sheetData sheetId="1088"/>
      <sheetData sheetId="1089"/>
      <sheetData sheetId="1090"/>
      <sheetData sheetId="1091" refreshError="1"/>
      <sheetData sheetId="1092" refreshError="1"/>
      <sheetData sheetId="1093"/>
      <sheetData sheetId="1094"/>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refreshError="1"/>
      <sheetData sheetId="1128" refreshError="1"/>
      <sheetData sheetId="1129" refreshError="1"/>
      <sheetData sheetId="1130" refreshError="1"/>
      <sheetData sheetId="1131" refreshError="1"/>
      <sheetData sheetId="1132" refreshError="1"/>
      <sheetData sheetId="1133" refreshError="1"/>
      <sheetData sheetId="1134"/>
      <sheetData sheetId="1135" refreshError="1"/>
      <sheetData sheetId="1136" refreshError="1"/>
      <sheetData sheetId="1137"/>
      <sheetData sheetId="1138" refreshError="1"/>
      <sheetData sheetId="1139"/>
      <sheetData sheetId="1140" refreshError="1"/>
      <sheetData sheetId="1141" refreshError="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sheetData sheetId="1225"/>
      <sheetData sheetId="1226"/>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refreshError="1"/>
      <sheetData sheetId="1240" refreshError="1"/>
      <sheetData sheetId="1241" refreshError="1"/>
      <sheetData sheetId="1242"/>
      <sheetData sheetId="1243" refreshError="1"/>
      <sheetData sheetId="1244"/>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sheetData sheetId="1326"/>
      <sheetData sheetId="1327"/>
      <sheetData sheetId="1328"/>
      <sheetData sheetId="1329"/>
      <sheetData sheetId="1330"/>
      <sheetData sheetId="1331"/>
      <sheetData sheetId="1332"/>
      <sheetData sheetId="1333"/>
      <sheetData sheetId="1334" refreshError="1"/>
      <sheetData sheetId="1335" refreshError="1"/>
      <sheetData sheetId="1336" refreshError="1"/>
      <sheetData sheetId="1337" refreshError="1"/>
      <sheetData sheetId="1338" refreshError="1"/>
      <sheetData sheetId="1339"/>
      <sheetData sheetId="1340"/>
      <sheetData sheetId="1341" refreshError="1"/>
      <sheetData sheetId="1342" refreshError="1"/>
      <sheetData sheetId="1343" refreshError="1"/>
      <sheetData sheetId="1344"/>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sheetData sheetId="1362" refreshError="1"/>
      <sheetData sheetId="1363" refreshError="1"/>
      <sheetData sheetId="1364"/>
      <sheetData sheetId="1365" refreshError="1"/>
      <sheetData sheetId="1366" refreshError="1"/>
      <sheetData sheetId="1367" refreshError="1"/>
      <sheetData sheetId="1368" refreshError="1"/>
      <sheetData sheetId="1369" refreshError="1"/>
      <sheetData sheetId="1370" refreshError="1"/>
      <sheetData sheetId="137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sheetData sheetId="1386"/>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XL"/>
      <sheetName val="th-cpk"/>
      <sheetName val="TKP"/>
      <sheetName val="KS-KT"/>
      <sheetName val="chiet tinh"/>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DG 89"/>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DTCD"/>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TH"/>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_x0000_"/>
      <sheetName val="PHAN DS 22 KV"/>
      <sheetName val="VC CS"/>
      <sheetName val="DMQT"/>
      <sheetName val="Bia 31?_x0000_"/>
      <sheetName val="Bia 31_"/>
      <sheetName val="DGXDCB_DD"/>
      <sheetName val="SL_dau_tien"/>
      <sheetName val="HSDC_GOC"/>
      <sheetName val="Th_Thao_do_0,4"/>
      <sheetName val="TH_thao_do_22"/>
      <sheetName val="TH-TBA_THAO_DO"/>
      <sheetName val="Bia_Thao_do_0,4"/>
      <sheetName val="Bia_Thao_do_22"/>
      <sheetName val="DM_85"/>
      <sheetName val="Bia_CS"/>
      <sheetName val="VCDD_CS"/>
      <sheetName val="DGVCTC_67"/>
      <sheetName val="Bia_thao_do_TBA"/>
      <sheetName val="bang_dien"/>
      <sheetName val="Cl_lech-cs"/>
      <sheetName val="vt_CS"/>
      <sheetName val="SLVC_CS"/>
      <sheetName val="Chi_tiet_-_CS"/>
      <sheetName val="th_CS"/>
      <sheetName val="TH_VTCS"/>
      <sheetName val="th_CT"/>
      <sheetName val="chiet_tinh"/>
      <sheetName val="DM_67"/>
      <sheetName val="VCDD_221"/>
      <sheetName val="Chlech_-22"/>
      <sheetName val="TNGHIEM_22"/>
      <sheetName val="chi_tiet_dz_22_kv"/>
      <sheetName val="vt_A_cap"/>
      <sheetName val="vc_vat_tu_CHUNG_"/>
      <sheetName val="PQ_tuyen"/>
      <sheetName val="Trung_chuyen"/>
      <sheetName val="T_T_CL_VC_DZ_22"/>
      <sheetName val="TH_dz_22"/>
      <sheetName val="TNGHIEM_0,4"/>
      <sheetName val="DG_89"/>
      <sheetName val="SLVC_0_4"/>
      <sheetName val="VCDD_0_4"/>
      <sheetName val="Ch_lech_-0,4"/>
      <sheetName val="TDIEN-PHAn_PHOI"/>
      <sheetName val="CHITIET_0_4_KV"/>
      <sheetName val="VT_ds_0,4"/>
      <sheetName val="Th_0,4"/>
      <sheetName val="Bia_0_4"/>
      <sheetName val="TU_BU"/>
      <sheetName val="TU_DIEN"/>
      <sheetName val="chi_tiet_TBA"/>
      <sheetName val="VT_TB_TBA"/>
      <sheetName val="TH_400"/>
      <sheetName val="Bia_400"/>
      <sheetName val="DM_66"/>
      <sheetName val="SLVC_TBA"/>
      <sheetName val="VC_TBA"/>
      <sheetName val="kl_tt"/>
      <sheetName val="TONG_KE_DZ_22_KV"/>
      <sheetName val="SLVC_22"/>
      <sheetName val="TH_VT0,4"/>
      <sheetName val="TH_VT22"/>
      <sheetName val="TONG_DZ_0_4_KV"/>
      <sheetName val="DG_vat_tu"/>
      <sheetName val="TH_thao_do_35"/>
      <sheetName val="bia_35_thao_do"/>
      <sheetName val="Bia_15"/>
      <sheetName val="Bia_25"/>
      <sheetName val="Bia__160"/>
      <sheetName val="TH_160"/>
      <sheetName val="TH_15"/>
      <sheetName val="TH_25"/>
      <sheetName val="DLC_DIEN_AP"/>
      <sheetName val="HS_Dia_ban"/>
      <sheetName val="VC_VT_TB"/>
      <sheetName val="SLVC_0_41"/>
      <sheetName val="vt_22"/>
      <sheetName val="VCDD_0_41"/>
      <sheetName val="Kho_Tam"/>
      <sheetName val="Bia_0,4"/>
      <sheetName val="Bia_TBA"/>
      <sheetName val="TH_50"/>
      <sheetName val="Bia_50"/>
      <sheetName val="TH_75"/>
      <sheetName val="TH_31,5"/>
      <sheetName val="Bia_31,5"/>
      <sheetName val="Bia_75"/>
      <sheetName val="TH_100"/>
      <sheetName val="Bia__100"/>
      <sheetName val="Bia_31ۨ"/>
      <sheetName val="PHAN_DS_22_KV"/>
      <sheetName val="VC_CS"/>
      <sheetName val="Bia_31?"/>
      <sheetName val="Bia_31_"/>
      <sheetName val="SL_dau_tien1"/>
      <sheetName val="HSDC_GOC1"/>
      <sheetName val="Th_Thao_do_0,41"/>
      <sheetName val="TH_thao_do_221"/>
      <sheetName val="TH-TBA_THAO_DO1"/>
      <sheetName val="Bia_Thao_do_0,41"/>
      <sheetName val="Bia_Thao_do_221"/>
      <sheetName val="DM_851"/>
      <sheetName val="Bia_CS1"/>
      <sheetName val="VCDD_CS1"/>
      <sheetName val="DGVCTC_671"/>
      <sheetName val="Bia_thao_do_TBA1"/>
      <sheetName val="bang_dien1"/>
      <sheetName val="Cl_lech-cs1"/>
      <sheetName val="vt_CS1"/>
      <sheetName val="SLVC_CS1"/>
      <sheetName val="Chi_tiet_-_CS1"/>
      <sheetName val="th_CS1"/>
      <sheetName val="TH_VTCS1"/>
      <sheetName val="th_CT1"/>
      <sheetName val="chiet_tinh1"/>
      <sheetName val="DM_671"/>
      <sheetName val="VCDD_222"/>
      <sheetName val="Chlech_-221"/>
      <sheetName val="TNGHIEM_221"/>
      <sheetName val="chi_tiet_dz_22_kv1"/>
      <sheetName val="vt_A_cap1"/>
      <sheetName val="vc_vat_tu_CHUNG_1"/>
      <sheetName val="PQ_tuyen1"/>
      <sheetName val="Trung_chuyen1"/>
      <sheetName val="T_T_CL_VC_DZ_221"/>
      <sheetName val="TH_dz_221"/>
      <sheetName val="TNGHIEM_0,41"/>
      <sheetName val="DG_891"/>
      <sheetName val="SLVC_0_42"/>
      <sheetName val="VCDD_0_42"/>
      <sheetName val="Ch_lech_-0,41"/>
      <sheetName val="TDIEN-PHAn_PHOI1"/>
      <sheetName val="CHITIET_0_4_KV1"/>
      <sheetName val="VT_ds_0,41"/>
      <sheetName val="Th_0,41"/>
      <sheetName val="Bia_0_41"/>
      <sheetName val="TU_BU1"/>
      <sheetName val="TU_DIEN1"/>
      <sheetName val="chi_tiet_TBA1"/>
      <sheetName val="VT_TB_TBA1"/>
      <sheetName val="TH_4001"/>
      <sheetName val="Bia_4001"/>
      <sheetName val="DM_661"/>
      <sheetName val="SLVC_TBA1"/>
      <sheetName val="VC_TBA1"/>
      <sheetName val="kl_tt1"/>
      <sheetName val="TONG_KE_DZ_22_KV1"/>
      <sheetName val="SLVC_221"/>
      <sheetName val="TH_VT0,41"/>
      <sheetName val="TH_VT221"/>
      <sheetName val="TONG_DZ_0_4_KV1"/>
      <sheetName val="DG_vat_tu1"/>
      <sheetName val="TH_thao_do_351"/>
      <sheetName val="bia_35_thao_do1"/>
      <sheetName val="Bia_151"/>
      <sheetName val="Bia_251"/>
      <sheetName val="Bia__1601"/>
      <sheetName val="TH_1601"/>
      <sheetName val="TH_151"/>
      <sheetName val="TH_251"/>
      <sheetName val="DLC_DIEN_AP1"/>
      <sheetName val="HS_Dia_ban1"/>
      <sheetName val="VC_VT_TB1"/>
      <sheetName val="SLVC_0_43"/>
      <sheetName val="vt_221"/>
      <sheetName val="VCDD_0_43"/>
      <sheetName val="Kho_Tam1"/>
      <sheetName val="Bia_0,41"/>
      <sheetName val="Bia_TBA1"/>
      <sheetName val="TH_501"/>
      <sheetName val="Bia_501"/>
      <sheetName val="TH_751"/>
      <sheetName val="TH_31,51"/>
      <sheetName val="Bia_31,51"/>
      <sheetName val="Bia_751"/>
      <sheetName val="TH_1001"/>
      <sheetName val="Bia__1001"/>
      <sheetName val="PHAN_DS_22_KV1"/>
      <sheetName val="VC_CS1"/>
      <sheetName val="SL_dau_tien2"/>
      <sheetName val="HSDC_GOC2"/>
      <sheetName val="Th_Thao_do_0,42"/>
      <sheetName val="TH_thao_do_222"/>
      <sheetName val="TH-TBA_THAO_DO2"/>
      <sheetName val="Bia_Thao_do_0,42"/>
      <sheetName val="Bia_Thao_do_222"/>
      <sheetName val="DM_852"/>
      <sheetName val="Bia_CS2"/>
      <sheetName val="VCDD_CS2"/>
      <sheetName val="DGVCTC_672"/>
      <sheetName val="Bia_thao_do_TBA2"/>
      <sheetName val="bang_dien2"/>
      <sheetName val="Cl_lech-cs2"/>
      <sheetName val="vt_CS2"/>
      <sheetName val="SLVC_CS2"/>
      <sheetName val="Chi_tiet_-_CS2"/>
      <sheetName val="th_CS2"/>
      <sheetName val="TH_VTCS2"/>
      <sheetName val="th_CT2"/>
      <sheetName val="chiet_tinh2"/>
      <sheetName val="DM_672"/>
      <sheetName val="VCDD_223"/>
      <sheetName val="Chlech_-222"/>
      <sheetName val="TNGHIEM_222"/>
      <sheetName val="chi_tiet_dz_22_kv2"/>
      <sheetName val="vt_A_cap2"/>
      <sheetName val="vc_vat_tu_CHUNG_2"/>
      <sheetName val="PQ_tuyen2"/>
      <sheetName val="Trung_chuyen2"/>
      <sheetName val="T_T_CL_VC_DZ_222"/>
      <sheetName val="TH_dz_222"/>
      <sheetName val="TNGHIEM_0,42"/>
      <sheetName val="DG_892"/>
      <sheetName val="SLVC_0_44"/>
      <sheetName val="VCDD_0_44"/>
      <sheetName val="Ch_lech_-0,42"/>
      <sheetName val="TDIEN-PHAn_PHOI2"/>
      <sheetName val="CHITIET_0_4_KV2"/>
      <sheetName val="VT_ds_0,42"/>
      <sheetName val="Th_0,42"/>
      <sheetName val="Bia_0_42"/>
      <sheetName val="TU_BU2"/>
      <sheetName val="TU_DIEN2"/>
      <sheetName val="chi_tiet_TBA2"/>
      <sheetName val="VT_TB_TBA2"/>
      <sheetName val="TH_4002"/>
      <sheetName val="Bia_4002"/>
      <sheetName val="DM_662"/>
      <sheetName val="SLVC_TBA2"/>
      <sheetName val="VC_TBA2"/>
      <sheetName val="kl_tt2"/>
      <sheetName val="TONG_KE_DZ_22_KV2"/>
      <sheetName val="SLVC_222"/>
      <sheetName val="TH_VT0,42"/>
      <sheetName val="TH_VT222"/>
      <sheetName val="TONG_DZ_0_4_KV2"/>
      <sheetName val="DG_vat_tu2"/>
      <sheetName val="TH_thao_do_352"/>
      <sheetName val="bia_35_thao_do2"/>
      <sheetName val="Bia_152"/>
      <sheetName val="Bia_252"/>
      <sheetName val="Bia__1602"/>
      <sheetName val="TH_1602"/>
      <sheetName val="TH_152"/>
      <sheetName val="TH_252"/>
      <sheetName val="DLC_DIEN_AP2"/>
      <sheetName val="HS_Dia_ban2"/>
      <sheetName val="VC_VT_TB2"/>
      <sheetName val="SLVC_0_45"/>
      <sheetName val="vt_222"/>
      <sheetName val="VCDD_0_45"/>
      <sheetName val="Kho_Tam2"/>
      <sheetName val="Bia_0,42"/>
      <sheetName val="Bia_TBA2"/>
      <sheetName val="TH_502"/>
      <sheetName val="Bia_502"/>
      <sheetName val="TH_752"/>
      <sheetName val="TH_31,52"/>
      <sheetName val="Bia_31,52"/>
      <sheetName val="Bia_752"/>
      <sheetName val="TH_1002"/>
      <sheetName val="Bia__1002"/>
      <sheetName val="PHAN_DS_22_KV2"/>
      <sheetName val="VC_CS2"/>
      <sheetName val="SL_dau_tien3"/>
      <sheetName val="HSDC_GOC3"/>
      <sheetName val="Th_Thao_do_0,43"/>
      <sheetName val="TH_thao_do_223"/>
      <sheetName val="TH-TBA_THAO_DO3"/>
      <sheetName val="Bia_Thao_do_0,43"/>
      <sheetName val="Bia_Thao_do_223"/>
      <sheetName val="DM_853"/>
      <sheetName val="Bia_CS3"/>
      <sheetName val="VCDD_CS3"/>
      <sheetName val="DGVCTC_673"/>
      <sheetName val="Bia_thao_do_TBA3"/>
      <sheetName val="bang_dien3"/>
      <sheetName val="Cl_lech-cs3"/>
      <sheetName val="vt_CS3"/>
      <sheetName val="SLVC_CS3"/>
      <sheetName val="Chi_tiet_-_CS3"/>
      <sheetName val="th_CS3"/>
      <sheetName val="TH_VTCS3"/>
      <sheetName val="th_CT3"/>
      <sheetName val="chiet_tinh3"/>
      <sheetName val="DM_673"/>
      <sheetName val="VCDD_224"/>
      <sheetName val="Chlech_-223"/>
      <sheetName val="TNGHIEM_223"/>
      <sheetName val="chi_tiet_dz_22_kv3"/>
      <sheetName val="vt_A_cap3"/>
      <sheetName val="vc_vat_tu_CHUNG_3"/>
      <sheetName val="PQ_tuyen3"/>
      <sheetName val="Trung_chuyen3"/>
      <sheetName val="T_T_CL_VC_DZ_223"/>
      <sheetName val="TH_dz_223"/>
      <sheetName val="TNGHIEM_0,43"/>
      <sheetName val="DG_893"/>
      <sheetName val="SLVC_0_46"/>
      <sheetName val="VCDD_0_46"/>
      <sheetName val="Ch_lech_-0,43"/>
      <sheetName val="TDIEN-PHAn_PHOI3"/>
      <sheetName val="CHITIET_0_4_KV3"/>
      <sheetName val="VT_ds_0,43"/>
      <sheetName val="Th_0,43"/>
      <sheetName val="Bia_0_43"/>
      <sheetName val="TU_BU3"/>
      <sheetName val="TU_DIEN3"/>
      <sheetName val="chi_tiet_TBA3"/>
      <sheetName val="VT_TB_TBA3"/>
      <sheetName val="TH_4003"/>
      <sheetName val="Bia_4003"/>
      <sheetName val="DM_663"/>
      <sheetName val="SLVC_TBA3"/>
      <sheetName val="VC_TBA3"/>
      <sheetName val="kl_tt3"/>
      <sheetName val="TONG_KE_DZ_22_KV3"/>
      <sheetName val="SLVC_223"/>
      <sheetName val="TH_VT0,43"/>
      <sheetName val="TH_VT223"/>
      <sheetName val="TONG_DZ_0_4_KV3"/>
      <sheetName val="DG_vat_tu3"/>
      <sheetName val="TH_thao_do_353"/>
      <sheetName val="bia_35_thao_do3"/>
      <sheetName val="Bia_153"/>
      <sheetName val="Bia_253"/>
      <sheetName val="Bia__1603"/>
      <sheetName val="TH_1603"/>
      <sheetName val="TH_153"/>
      <sheetName val="TH_253"/>
      <sheetName val="DLC_DIEN_AP3"/>
      <sheetName val="HS_Dia_ban3"/>
      <sheetName val="VC_VT_TB3"/>
      <sheetName val="SLVC_0_47"/>
      <sheetName val="vt_223"/>
      <sheetName val="VCDD_0_47"/>
      <sheetName val="Kho_Tam3"/>
      <sheetName val="Bia_0,43"/>
      <sheetName val="Bia_TBA3"/>
      <sheetName val="TH_503"/>
      <sheetName val="Bia_503"/>
      <sheetName val="TH_753"/>
      <sheetName val="TH_31,53"/>
      <sheetName val="Bia_31,53"/>
      <sheetName val="Bia_753"/>
      <sheetName val="TH_1003"/>
      <sheetName val="Bia__1003"/>
      <sheetName val="PHAN_DS_22_KV3"/>
      <sheetName val="VC_CS3"/>
      <sheetName val="chiet tin_x0000_"/>
      <sheetName val="SL_dau_tien4"/>
      <sheetName val="HSDC_GOC4"/>
      <sheetName val="Th_Thao_do_0,44"/>
      <sheetName val="TH_thao_do_224"/>
      <sheetName val="TH-TBA_THAO_DO4"/>
      <sheetName val="Bia_Thao_do_0,44"/>
      <sheetName val="Bia_Thao_do_224"/>
      <sheetName val="DM_854"/>
      <sheetName val="Bia_CS4"/>
      <sheetName val="VCDD_CS4"/>
      <sheetName val="DGVCTC_674"/>
      <sheetName val="Bia_thao_do_TBA4"/>
      <sheetName val="bang_dien4"/>
      <sheetName val="Cl_lech-cs4"/>
      <sheetName val="vt_CS4"/>
      <sheetName val="SLVC_CS4"/>
      <sheetName val="Chi_tiet_-_CS4"/>
      <sheetName val="th_CS4"/>
      <sheetName val="TH_VTCS4"/>
      <sheetName val="th_CT4"/>
      <sheetName val="chiet_tinh4"/>
      <sheetName val="DM_674"/>
      <sheetName val="VCDD_225"/>
      <sheetName val="Chlech_-224"/>
      <sheetName val="TNGHIEM_224"/>
      <sheetName val="chi_tiet_dz_22_kv4"/>
      <sheetName val="vt_A_cap4"/>
      <sheetName val="vc_vat_tu_CHUNG_4"/>
      <sheetName val="PQ_tuyen4"/>
      <sheetName val="Trung_chuyen4"/>
      <sheetName val="T_T_CL_VC_DZ_224"/>
      <sheetName val="TH_dz_224"/>
      <sheetName val="TNGHIEM_0,44"/>
      <sheetName val="DG_894"/>
      <sheetName val="SLVC_0_48"/>
      <sheetName val="VCDD_0_48"/>
      <sheetName val="Ch_lech_-0,44"/>
      <sheetName val="TDIEN-PHAn_PHOI4"/>
      <sheetName val="CHITIET_0_4_KV4"/>
      <sheetName val="VT_ds_0,44"/>
      <sheetName val="Th_0,44"/>
      <sheetName val="Bia_0_44"/>
      <sheetName val="TU_BU4"/>
      <sheetName val="TU_DIEN4"/>
      <sheetName val="chi_tiet_TBA4"/>
      <sheetName val="VT_TB_TBA4"/>
      <sheetName val="TH_4004"/>
      <sheetName val="Bia_4004"/>
      <sheetName val="DM_664"/>
      <sheetName val="SLVC_TBA4"/>
      <sheetName val="VC_TBA4"/>
      <sheetName val="kl_tt4"/>
      <sheetName val="TONG_KE_DZ_22_KV4"/>
      <sheetName val="SLVC_224"/>
      <sheetName val="TH_VT0,44"/>
      <sheetName val="TH_VT224"/>
      <sheetName val="TONG_DZ_0_4_KV4"/>
      <sheetName val="DG_vat_tu4"/>
      <sheetName val="TH_thao_do_354"/>
      <sheetName val="bia_35_thao_do4"/>
      <sheetName val="Bia_154"/>
      <sheetName val="Bia_254"/>
      <sheetName val="Bia__1604"/>
      <sheetName val="TH_1604"/>
      <sheetName val="TH_154"/>
      <sheetName val="TH_254"/>
      <sheetName val="DLC_DIEN_AP4"/>
      <sheetName val="HS_Dia_ban4"/>
      <sheetName val="VC_VT_TB4"/>
      <sheetName val="SLVC_0_49"/>
      <sheetName val="vt_224"/>
      <sheetName val="VCDD_0_49"/>
      <sheetName val="Kho_Tam4"/>
      <sheetName val="Bia_0,44"/>
      <sheetName val="Bia_TBA4"/>
      <sheetName val="TH_504"/>
      <sheetName val="Bia_504"/>
      <sheetName val="TH_754"/>
      <sheetName val="TH_31,54"/>
      <sheetName val="Bia_31,54"/>
      <sheetName val="Bia_754"/>
      <sheetName val="TH_1004"/>
      <sheetName val="Bia__1004"/>
      <sheetName val="SL_dau_tien5"/>
      <sheetName val="HSDC_GOC5"/>
      <sheetName val="Th_Thao_do_0,45"/>
      <sheetName val="TH_thao_do_225"/>
      <sheetName val="TH-TBA_THAO_DO5"/>
      <sheetName val="Bia_Thao_do_0,45"/>
      <sheetName val="Bia_Thao_do_225"/>
      <sheetName val="DM_855"/>
      <sheetName val="Bia_CS5"/>
      <sheetName val="VCDD_CS5"/>
      <sheetName val="DGVCTC_675"/>
      <sheetName val="Bia_thao_do_TBA5"/>
      <sheetName val="bang_dien5"/>
      <sheetName val="Cl_lech-cs5"/>
      <sheetName val="vt_CS5"/>
      <sheetName val="SLVC_CS5"/>
      <sheetName val="Chi_tiet_-_CS5"/>
      <sheetName val="th_CS5"/>
      <sheetName val="TH_VTCS5"/>
      <sheetName val="th_CT5"/>
      <sheetName val="chiet_tinh5"/>
      <sheetName val="DM_675"/>
      <sheetName val="VCDD_226"/>
      <sheetName val="Chlech_-225"/>
      <sheetName val="TNGHIEM_225"/>
      <sheetName val="chi_tiet_dz_22_kv5"/>
      <sheetName val="vt_A_cap5"/>
      <sheetName val="vc_vat_tu_CHUNG_5"/>
      <sheetName val="PQ_tuyen5"/>
      <sheetName val="Trung_chuyen5"/>
      <sheetName val="T_T_CL_VC_DZ_225"/>
      <sheetName val="TH_dz_225"/>
      <sheetName val="TNGHIEM_0,45"/>
      <sheetName val="DG_895"/>
      <sheetName val="SLVC_0_410"/>
      <sheetName val="VCDD_0_410"/>
      <sheetName val="Ch_lech_-0,45"/>
      <sheetName val="TDIEN-PHAn_PHOI5"/>
      <sheetName val="CHITIET_0_4_KV5"/>
      <sheetName val="VT_ds_0,45"/>
      <sheetName val="Th_0,45"/>
      <sheetName val="Bia_0_45"/>
      <sheetName val="TU_BU5"/>
      <sheetName val="TU_DIEN5"/>
      <sheetName val="chi_tiet_TBA5"/>
      <sheetName val="VT_TB_TBA5"/>
      <sheetName val="TH_4005"/>
      <sheetName val="Bia_4005"/>
      <sheetName val="DM_665"/>
      <sheetName val="SLVC_TBA5"/>
      <sheetName val="VC_TBA5"/>
      <sheetName val="kl_tt5"/>
      <sheetName val="TONG_KE_DZ_22_KV5"/>
      <sheetName val="SLVC_225"/>
      <sheetName val="TH_VT0,45"/>
      <sheetName val="TH_VT225"/>
      <sheetName val="TONG_DZ_0_4_KV5"/>
      <sheetName val="DG_vat_tu5"/>
      <sheetName val="TH_thao_do_355"/>
      <sheetName val="bia_35_thao_do5"/>
      <sheetName val="Bia_155"/>
      <sheetName val="Bia_255"/>
      <sheetName val="Bia__1605"/>
      <sheetName val="TH_1605"/>
      <sheetName val="TH_155"/>
      <sheetName val="TH_255"/>
      <sheetName val="DLC_DIEN_AP5"/>
      <sheetName val="HS_Dia_ban5"/>
      <sheetName val="VC_VT_TB5"/>
      <sheetName val="SLVC_0_411"/>
      <sheetName val="vt_225"/>
      <sheetName val="VCDD_0_411"/>
      <sheetName val="Kho_Tam5"/>
      <sheetName val="Bia_0,45"/>
      <sheetName val="Bia_TBA5"/>
      <sheetName val="TH_505"/>
      <sheetName val="Bia_505"/>
      <sheetName val="TH_755"/>
      <sheetName val="TH_31,55"/>
      <sheetName val="Bia_31,55"/>
      <sheetName val="Bia_755"/>
      <sheetName val="TH_1005"/>
      <sheetName val="Bia__1005"/>
      <sheetName val="SL_dau_tien6"/>
      <sheetName val="HSDC_GOC6"/>
      <sheetName val="Th_Thao_do_0,46"/>
      <sheetName val="TH_thao_do_226"/>
      <sheetName val="TH-TBA_THAO_DO6"/>
      <sheetName val="Bia_Thao_do_0,46"/>
      <sheetName val="Bia_Thao_do_226"/>
      <sheetName val="DM_856"/>
      <sheetName val="Bia_CS6"/>
      <sheetName val="VCDD_CS6"/>
      <sheetName val="DGVCTC_676"/>
      <sheetName val="Bia_thao_do_TBA6"/>
      <sheetName val="bang_dien6"/>
      <sheetName val="Cl_lech-cs6"/>
      <sheetName val="vt_CS6"/>
      <sheetName val="SLVC_CS6"/>
      <sheetName val="Chi_tiet_-_CS6"/>
      <sheetName val="th_CS6"/>
      <sheetName val="TH_VTCS6"/>
      <sheetName val="th_CT6"/>
      <sheetName val="chiet_tinh6"/>
      <sheetName val="DM_676"/>
      <sheetName val="VCDD_227"/>
      <sheetName val="Chlech_-226"/>
      <sheetName val="TNGHIEM_226"/>
      <sheetName val="chi_tiet_dz_22_kv6"/>
      <sheetName val="vt_A_cap6"/>
      <sheetName val="vc_vat_tu_CHUNG_6"/>
      <sheetName val="PQ_tuyen6"/>
      <sheetName val="Trung_chuyen6"/>
    </sheetNames>
    <sheetDataSet>
      <sheetData sheetId="0" refreshError="1">
        <row r="2">
          <cell r="F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7">
          <cell r="B7">
            <v>0</v>
          </cell>
        </row>
        <row r="28">
          <cell r="B28">
            <v>0</v>
          </cell>
          <cell r="C28" t="str">
            <v>(1+0.2/2.638)*0.95*1.71*1.75</v>
          </cell>
          <cell r="D28">
            <v>3.0584076004548897</v>
          </cell>
          <cell r="E28" t="str">
            <v>(1+0.0/2.638)*0.95*1.71*1.75</v>
          </cell>
          <cell r="F28">
            <v>2.8428749999999998</v>
          </cell>
          <cell r="G28" t="str">
            <v>(1+0.0/2.638)*0.95*1.71*1.75/1.2</v>
          </cell>
          <cell r="H28">
            <v>2.3690625000000001</v>
          </cell>
        </row>
        <row r="29">
          <cell r="B29">
            <v>0.1</v>
          </cell>
          <cell r="C29" t="str">
            <v>(1+0.3/2.638)*0.95*1.71*1.75</v>
          </cell>
          <cell r="D29">
            <v>3.1661739006823346</v>
          </cell>
          <cell r="E29" t="str">
            <v>(1+0.1/2.638)*0.95*1.71*1.75</v>
          </cell>
          <cell r="F29">
            <v>2.9506413002274448</v>
          </cell>
          <cell r="G29" t="str">
            <v>(1+0.1/2.638)*0.95*1.71*1.75/1.2</v>
          </cell>
          <cell r="H29">
            <v>2.4588677501895373</v>
          </cell>
        </row>
        <row r="30">
          <cell r="B30">
            <v>0.2</v>
          </cell>
          <cell r="C30" t="str">
            <v>(1+0.4/2.638)*0.95*1.71*1.75</v>
          </cell>
          <cell r="D30">
            <v>3.2739402009097804</v>
          </cell>
          <cell r="E30" t="str">
            <v>(1+0.2/2.638)*0.95*1.71*1.75</v>
          </cell>
          <cell r="F30">
            <v>3.0584076004548897</v>
          </cell>
          <cell r="G30" t="str">
            <v>(1+0.2/2.638)*0.95*1.71*1.75/1.2</v>
          </cell>
          <cell r="H30">
            <v>2.548673000379075</v>
          </cell>
        </row>
        <row r="31">
          <cell r="B31">
            <v>0.3</v>
          </cell>
          <cell r="C31" t="str">
            <v>(1+0.5/2.638)*0.95*1.71*1.75</v>
          </cell>
          <cell r="D31">
            <v>3.3817065011372249</v>
          </cell>
          <cell r="E31" t="str">
            <v>(1+0.3/2.638)*0.95*1.71*1.75</v>
          </cell>
          <cell r="F31">
            <v>3.1661739006823346</v>
          </cell>
          <cell r="G31" t="str">
            <v>(1+0.3/2.638)*0.95*1.71*1.75/1.2</v>
          </cell>
          <cell r="H31">
            <v>2.6384782505686122</v>
          </cell>
        </row>
        <row r="32">
          <cell r="B32">
            <v>0.4</v>
          </cell>
          <cell r="C32" t="str">
            <v>(1+0.6/2.638)*0.95*1.71*1.75</v>
          </cell>
          <cell r="D32">
            <v>3.4894728013646699</v>
          </cell>
          <cell r="E32" t="str">
            <v>(1+0.4/2.638)*0.95*1.71*1.75</v>
          </cell>
          <cell r="F32">
            <v>3.2739402009097804</v>
          </cell>
          <cell r="G32" t="str">
            <v>(1+0.4/2.638)*0.95*1.71*1.75/1.2</v>
          </cell>
          <cell r="H32">
            <v>2.7282835007581503</v>
          </cell>
        </row>
        <row r="33">
          <cell r="B33">
            <v>0.5</v>
          </cell>
          <cell r="C33" t="str">
            <v>(1+0.7/2.638)*0.95*1.71*1.75</v>
          </cell>
          <cell r="D33">
            <v>3.5972391015921152</v>
          </cell>
          <cell r="E33" t="str">
            <v>(1+0.5/2.638)*0.95*1.71*1.75</v>
          </cell>
          <cell r="F33">
            <v>3.3817065011372249</v>
          </cell>
          <cell r="G33" t="str">
            <v>(1+0.5/2.638)*0.95*1.71*1.75/1.2</v>
          </cell>
          <cell r="H33">
            <v>2.8180887509476875</v>
          </cell>
        </row>
        <row r="34">
          <cell r="B34">
            <v>0.7</v>
          </cell>
          <cell r="C34" t="str">
            <v>(1+0.9/2.638)*0.95*1.71*1.75</v>
          </cell>
          <cell r="D34">
            <v>3.8127717020470047</v>
          </cell>
          <cell r="E34" t="str">
            <v>(1+0.7/2.638)*0.95*1.71*1.75</v>
          </cell>
          <cell r="F34">
            <v>3.5972391015921152</v>
          </cell>
          <cell r="G34" t="str">
            <v>(1+0.7/2.638)*0.95*1.71*1.75/1.2</v>
          </cell>
          <cell r="H34">
            <v>2.9976992513267628</v>
          </cell>
        </row>
        <row r="35">
          <cell r="B35">
            <v>1</v>
          </cell>
          <cell r="C35" t="str">
            <v>(1+1..2/2.638)*0.95*1.71*1.75</v>
          </cell>
          <cell r="D35">
            <v>4.1360706027293395</v>
          </cell>
          <cell r="E35" t="str">
            <v>(1+1.0/2.638)*0.95*1.71*1.75</v>
          </cell>
          <cell r="F35">
            <v>3.92053800227445</v>
          </cell>
          <cell r="G35" t="str">
            <v>(1+1.0/2.638)*0.95*1.71*1.75/1.2</v>
          </cell>
          <cell r="H35">
            <v>3.267115001895375</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sheetData sheetId="93"/>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onghop"/>
      <sheetName val="xa"/>
      <sheetName val="vc"/>
      <sheetName val="trong luong"/>
      <sheetName val="THC"/>
      <sheetName val="THQT"/>
      <sheetName val="Sheet1"/>
      <sheetName val="THC (2)"/>
      <sheetName val="XXXXXXXX"/>
      <sheetName val="XL4Poppy"/>
      <sheetName val="VL,NC,MTC"/>
      <sheetName val="GiaVL"/>
      <sheetName val="trong_luong"/>
      <sheetName val="THC_(2)"/>
      <sheetName val="trong_luong1"/>
      <sheetName val="THC_(2)1"/>
      <sheetName val="trong_luong2"/>
      <sheetName val="THC_(2)2"/>
      <sheetName val="trong_luong3"/>
      <sheetName val="THC_(2)3"/>
      <sheetName val="EIRR&gt;1&lt;1"/>
      <sheetName val="EIRR&gt; 2"/>
      <sheetName val="EIRR&lt;2"/>
      <sheetName val="Cp&gt;10-Ln&lt;10"/>
      <sheetName val="Ln&lt;20"/>
      <sheetName val="chiet tinh"/>
    </sheetNames>
    <sheetDataSet>
      <sheetData sheetId="0" refreshError="1">
        <row r="3">
          <cell r="A3" t="str">
            <v>tªn vïng</v>
          </cell>
          <cell r="B3" t="str">
            <v>m· 
hiÖu</v>
          </cell>
          <cell r="C3" t="str">
            <v>Tªn vËt t­</v>
          </cell>
          <cell r="D3" t="str">
            <v>®¬n
 vÞ</v>
          </cell>
          <cell r="E3" t="str">
            <v xml:space="preserve">khèi 
l­îng  </v>
          </cell>
          <cell r="F3" t="str">
            <v>hao
hôt</v>
          </cell>
          <cell r="G3" t="str">
            <v>§¬n gi¸</v>
          </cell>
          <cell r="I3" t="str">
            <v>hÖ 
sè</v>
          </cell>
          <cell r="J3" t="str">
            <v>Tæng</v>
          </cell>
        </row>
        <row r="4">
          <cell r="B4" t="str">
            <v>03.3101</v>
          </cell>
          <cell r="C4" t="str">
            <v xml:space="preserve">§µo ®Êt ch«n tiÕp ®Þa </v>
          </cell>
          <cell r="D4" t="str">
            <v>m3</v>
          </cell>
          <cell r="E4">
            <v>0.75</v>
          </cell>
          <cell r="G4" t="str">
            <v>VËt liÖu</v>
          </cell>
          <cell r="H4" t="str">
            <v>N.C«ng</v>
          </cell>
          <cell r="J4" t="str">
            <v>VËt liÖu</v>
          </cell>
          <cell r="K4" t="str">
            <v>N.C«ng</v>
          </cell>
          <cell r="L4" t="str">
            <v>MTC</v>
          </cell>
        </row>
        <row r="5">
          <cell r="C5" t="str">
            <v>I/ ®¬n gi¸ cho 1m3 bª t«ng</v>
          </cell>
        </row>
        <row r="6">
          <cell r="A6" t="str">
            <v>M50</v>
          </cell>
          <cell r="C6" t="str">
            <v>Bª t«ng lãt:  M-50:</v>
          </cell>
          <cell r="J6">
            <v>177741</v>
          </cell>
          <cell r="K6">
            <v>79409.602199999994</v>
          </cell>
        </row>
        <row r="7">
          <cell r="C7" t="str">
            <v>a/ VËt liÖu:</v>
          </cell>
        </row>
        <row r="8">
          <cell r="C8" t="str">
            <v>Xi m¨ng PCB30 BØm S¬n</v>
          </cell>
          <cell r="D8" t="str">
            <v>Kg</v>
          </cell>
          <cell r="E8">
            <v>168</v>
          </cell>
          <cell r="F8">
            <v>1</v>
          </cell>
          <cell r="G8">
            <v>657</v>
          </cell>
          <cell r="J8">
            <v>110376</v>
          </cell>
        </row>
        <row r="9">
          <cell r="C9" t="str">
            <v>C¸t vµng</v>
          </cell>
          <cell r="D9" t="str">
            <v>m3</v>
          </cell>
          <cell r="E9">
            <v>0.51200000000000001</v>
          </cell>
          <cell r="F9">
            <v>1</v>
          </cell>
          <cell r="G9">
            <v>35000</v>
          </cell>
          <cell r="J9">
            <v>17920</v>
          </cell>
        </row>
        <row r="10">
          <cell r="C10" t="str">
            <v>§¸ d¨m 4x6</v>
          </cell>
          <cell r="D10" t="str">
            <v>m3</v>
          </cell>
          <cell r="E10">
            <v>0.89900000000000002</v>
          </cell>
          <cell r="F10">
            <v>1</v>
          </cell>
          <cell r="G10">
            <v>55000</v>
          </cell>
          <cell r="J10">
            <v>49445</v>
          </cell>
        </row>
        <row r="11">
          <cell r="C11" t="str">
            <v>b/ Nh©n c«ng: Cù ly 300m</v>
          </cell>
        </row>
        <row r="12">
          <cell r="B12" t="str">
            <v>02.1212</v>
          </cell>
          <cell r="C12" t="str">
            <v xml:space="preserve">VËn chuyÓn xi m¨ng </v>
          </cell>
          <cell r="D12" t="str">
            <v>TÊn</v>
          </cell>
          <cell r="E12">
            <v>0.16800000000000001</v>
          </cell>
          <cell r="F12">
            <v>1</v>
          </cell>
          <cell r="H12">
            <v>23206.5</v>
          </cell>
          <cell r="I12">
            <v>1</v>
          </cell>
          <cell r="K12">
            <v>3898.6920000000005</v>
          </cell>
        </row>
        <row r="13">
          <cell r="B13" t="str">
            <v>02.1232</v>
          </cell>
          <cell r="C13" t="str">
            <v xml:space="preserve">VËn chuyÓn c¸t vµng </v>
          </cell>
          <cell r="D13" t="str">
            <v>m3</v>
          </cell>
          <cell r="E13">
            <v>0.51200000000000001</v>
          </cell>
          <cell r="F13">
            <v>1</v>
          </cell>
          <cell r="H13">
            <v>21499.399999999998</v>
          </cell>
          <cell r="I13">
            <v>1</v>
          </cell>
          <cell r="K13">
            <v>11007.692799999999</v>
          </cell>
        </row>
        <row r="14">
          <cell r="B14" t="str">
            <v>02.1242</v>
          </cell>
          <cell r="C14" t="str">
            <v xml:space="preserve">VËn chuyÓn ®¸ d¨m </v>
          </cell>
          <cell r="D14" t="str">
            <v>m3</v>
          </cell>
          <cell r="E14">
            <v>0.89900000000000002</v>
          </cell>
          <cell r="F14">
            <v>1</v>
          </cell>
          <cell r="H14">
            <v>23397.599999999999</v>
          </cell>
          <cell r="I14">
            <v>1</v>
          </cell>
          <cell r="K14">
            <v>21034.4424</v>
          </cell>
        </row>
        <row r="15">
          <cell r="B15" t="str">
            <v>02.1322</v>
          </cell>
          <cell r="C15" t="str">
            <v xml:space="preserve">VËn chuyÓn n­íc s¹ch </v>
          </cell>
          <cell r="D15" t="str">
            <v>m3</v>
          </cell>
          <cell r="E15">
            <v>0.17499999999999999</v>
          </cell>
          <cell r="F15">
            <v>1</v>
          </cell>
          <cell r="H15">
            <v>21353</v>
          </cell>
          <cell r="I15">
            <v>1</v>
          </cell>
          <cell r="K15">
            <v>3736.7749999999996</v>
          </cell>
        </row>
        <row r="16">
          <cell r="B16" t="str">
            <v>04.3101</v>
          </cell>
          <cell r="C16" t="str">
            <v xml:space="preserve">§æ bª t«ng lãt mãng </v>
          </cell>
          <cell r="D16" t="str">
            <v>m3</v>
          </cell>
          <cell r="E16">
            <v>1</v>
          </cell>
          <cell r="F16">
            <v>1</v>
          </cell>
          <cell r="H16">
            <v>39732</v>
          </cell>
          <cell r="I16">
            <v>1</v>
          </cell>
          <cell r="K16">
            <v>39732</v>
          </cell>
        </row>
        <row r="18">
          <cell r="A18" t="str">
            <v>M100</v>
          </cell>
          <cell r="C18" t="str">
            <v>Bª t«ng mãng:  M-100:</v>
          </cell>
          <cell r="J18">
            <v>200580</v>
          </cell>
          <cell r="K18">
            <v>84808.688300000009</v>
          </cell>
        </row>
        <row r="19">
          <cell r="C19" t="str">
            <v>a/ VËt liÖu:</v>
          </cell>
          <cell r="H19">
            <v>21499.399999999998</v>
          </cell>
          <cell r="I19">
            <v>1</v>
          </cell>
        </row>
        <row r="20">
          <cell r="C20" t="str">
            <v>Xi m¨ng PCB30 Hoµng th¹ch</v>
          </cell>
          <cell r="D20" t="str">
            <v>Kg</v>
          </cell>
          <cell r="E20">
            <v>205</v>
          </cell>
          <cell r="F20">
            <v>1</v>
          </cell>
          <cell r="G20">
            <v>657</v>
          </cell>
          <cell r="J20">
            <v>134685</v>
          </cell>
        </row>
        <row r="21">
          <cell r="C21" t="str">
            <v>C¸t vµng</v>
          </cell>
          <cell r="D21" t="str">
            <v>m3</v>
          </cell>
          <cell r="E21">
            <v>0.49199999999999999</v>
          </cell>
          <cell r="F21">
            <v>1</v>
          </cell>
          <cell r="G21">
            <v>35000</v>
          </cell>
          <cell r="J21">
            <v>17220</v>
          </cell>
        </row>
        <row r="22">
          <cell r="C22" t="str">
            <v>§¸ d¨m 4x6</v>
          </cell>
          <cell r="D22" t="str">
            <v>m3</v>
          </cell>
          <cell r="E22">
            <v>0.88500000000000001</v>
          </cell>
          <cell r="F22">
            <v>1</v>
          </cell>
          <cell r="G22">
            <v>55000</v>
          </cell>
          <cell r="J22">
            <v>48675</v>
          </cell>
        </row>
        <row r="23">
          <cell r="C23" t="str">
            <v>b/ Nh©n c«ng: Cù ly 300m</v>
          </cell>
        </row>
        <row r="24">
          <cell r="B24" t="str">
            <v>02.1212</v>
          </cell>
          <cell r="C24" t="str">
            <v xml:space="preserve">VËn chuyÓn xi m¨ng </v>
          </cell>
          <cell r="D24" t="str">
            <v>TÊn</v>
          </cell>
          <cell r="E24">
            <v>0.20499999999999999</v>
          </cell>
          <cell r="F24">
            <v>1</v>
          </cell>
          <cell r="H24">
            <v>23206.5</v>
          </cell>
          <cell r="I24">
            <v>1</v>
          </cell>
          <cell r="K24">
            <v>4757.3324999999995</v>
          </cell>
        </row>
        <row r="25">
          <cell r="B25" t="str">
            <v>02.1232</v>
          </cell>
          <cell r="C25" t="str">
            <v xml:space="preserve">VËn chuyÓn c¸t vµng </v>
          </cell>
          <cell r="D25" t="str">
            <v>m3</v>
          </cell>
          <cell r="E25">
            <v>0.49199999999999999</v>
          </cell>
          <cell r="F25">
            <v>1</v>
          </cell>
          <cell r="H25">
            <v>21499.399999999998</v>
          </cell>
          <cell r="I25">
            <v>1</v>
          </cell>
          <cell r="K25">
            <v>10577.7048</v>
          </cell>
        </row>
        <row r="26">
          <cell r="B26" t="str">
            <v>02.1242</v>
          </cell>
          <cell r="C26" t="str">
            <v xml:space="preserve">VËn chuyÓn ®¸ d¨m </v>
          </cell>
          <cell r="D26" t="str">
            <v>m3</v>
          </cell>
          <cell r="E26">
            <v>0.88500000000000001</v>
          </cell>
          <cell r="F26">
            <v>1</v>
          </cell>
          <cell r="H26">
            <v>23397.599999999999</v>
          </cell>
          <cell r="I26">
            <v>1</v>
          </cell>
          <cell r="K26">
            <v>20706.876</v>
          </cell>
        </row>
        <row r="27">
          <cell r="B27" t="str">
            <v>02.1322</v>
          </cell>
          <cell r="C27" t="str">
            <v xml:space="preserve">VËn chuyÓn n­íc s¹ch </v>
          </cell>
          <cell r="D27" t="str">
            <v>m3</v>
          </cell>
          <cell r="E27">
            <v>0.17499999999999999</v>
          </cell>
          <cell r="F27">
            <v>1</v>
          </cell>
          <cell r="H27">
            <v>21353</v>
          </cell>
          <cell r="I27">
            <v>1</v>
          </cell>
          <cell r="K27">
            <v>3736.7749999999996</v>
          </cell>
        </row>
        <row r="28">
          <cell r="B28" t="str">
            <v>04.3311</v>
          </cell>
          <cell r="C28" t="str">
            <v xml:space="preserve">§æ bª t«ng mãng trô </v>
          </cell>
          <cell r="D28" t="str">
            <v>m3</v>
          </cell>
          <cell r="E28">
            <v>1</v>
          </cell>
          <cell r="F28">
            <v>1</v>
          </cell>
          <cell r="H28">
            <v>45030</v>
          </cell>
          <cell r="I28">
            <v>1</v>
          </cell>
          <cell r="K28">
            <v>45030</v>
          </cell>
        </row>
        <row r="30">
          <cell r="A30" t="str">
            <v>M150</v>
          </cell>
          <cell r="C30" t="str">
            <v xml:space="preserve"> Bª t«ng ®æ mãng:   M-150:</v>
          </cell>
          <cell r="J30">
            <v>247131</v>
          </cell>
          <cell r="K30">
            <v>85750.902999999991</v>
          </cell>
        </row>
        <row r="31">
          <cell r="C31" t="str">
            <v>a/ VËt liÖu:</v>
          </cell>
        </row>
        <row r="32">
          <cell r="A32" t="str">
            <v>M150</v>
          </cell>
          <cell r="C32" t="str">
            <v>Xi m¨ng P30 Hoµng th¹ch</v>
          </cell>
          <cell r="D32" t="str">
            <v>Kg</v>
          </cell>
          <cell r="E32">
            <v>278</v>
          </cell>
          <cell r="F32" t="str">
            <v>1,00</v>
          </cell>
          <cell r="G32">
            <v>657</v>
          </cell>
          <cell r="J32">
            <v>182646</v>
          </cell>
        </row>
        <row r="33">
          <cell r="C33" t="str">
            <v>C¸t vµng</v>
          </cell>
          <cell r="D33" t="str">
            <v>m3</v>
          </cell>
          <cell r="E33">
            <v>0.46899999999999997</v>
          </cell>
          <cell r="F33" t="str">
            <v>1,00</v>
          </cell>
          <cell r="G33">
            <v>35000</v>
          </cell>
          <cell r="J33">
            <v>16415</v>
          </cell>
        </row>
        <row r="34">
          <cell r="C34" t="str">
            <v>§¸ d¨m 4x6</v>
          </cell>
          <cell r="D34" t="str">
            <v>m3</v>
          </cell>
          <cell r="E34">
            <v>0.874</v>
          </cell>
          <cell r="F34" t="str">
            <v>1,00</v>
          </cell>
          <cell r="G34">
            <v>55000</v>
          </cell>
          <cell r="J34">
            <v>48070</v>
          </cell>
        </row>
        <row r="35">
          <cell r="C35" t="str">
            <v>N­íc</v>
          </cell>
          <cell r="D35" t="str">
            <v>m3</v>
          </cell>
          <cell r="E35">
            <v>0.185</v>
          </cell>
          <cell r="F35">
            <v>1</v>
          </cell>
          <cell r="G35">
            <v>0</v>
          </cell>
          <cell r="J35">
            <v>0</v>
          </cell>
        </row>
        <row r="36">
          <cell r="C36" t="str">
            <v>b/ Nh©n c«ng : cù ly 300m</v>
          </cell>
        </row>
        <row r="37">
          <cell r="B37" t="str">
            <v>02.1212</v>
          </cell>
          <cell r="C37" t="str">
            <v xml:space="preserve">VËn chuyÓn xi m¨ng </v>
          </cell>
          <cell r="D37" t="str">
            <v>TÊn</v>
          </cell>
          <cell r="E37">
            <v>0.27800000000000002</v>
          </cell>
          <cell r="F37" t="str">
            <v>1,00</v>
          </cell>
          <cell r="H37">
            <v>23206.5</v>
          </cell>
          <cell r="I37">
            <v>1</v>
          </cell>
          <cell r="K37">
            <v>6451.4070000000002</v>
          </cell>
        </row>
        <row r="38">
          <cell r="B38" t="str">
            <v>02.1232</v>
          </cell>
          <cell r="C38" t="str">
            <v xml:space="preserve">VËn chuyÓn c¸t vµng </v>
          </cell>
          <cell r="D38" t="str">
            <v>m3</v>
          </cell>
          <cell r="E38">
            <v>0.46899999999999997</v>
          </cell>
          <cell r="F38" t="str">
            <v>1,00</v>
          </cell>
          <cell r="H38">
            <v>21499.399999999998</v>
          </cell>
          <cell r="I38">
            <v>1</v>
          </cell>
          <cell r="K38">
            <v>10083.218599999998</v>
          </cell>
        </row>
        <row r="39">
          <cell r="B39" t="str">
            <v>02.1242</v>
          </cell>
          <cell r="C39" t="str">
            <v xml:space="preserve">VËn chuyÓn ®¸ d¨m </v>
          </cell>
          <cell r="D39" t="str">
            <v>m3</v>
          </cell>
          <cell r="E39">
            <v>0.874</v>
          </cell>
          <cell r="F39" t="str">
            <v>1,00</v>
          </cell>
          <cell r="H39">
            <v>23397.599999999999</v>
          </cell>
          <cell r="I39">
            <v>1</v>
          </cell>
          <cell r="K39">
            <v>20449.502399999998</v>
          </cell>
        </row>
        <row r="40">
          <cell r="B40" t="str">
            <v>02.1322</v>
          </cell>
          <cell r="C40" t="str">
            <v xml:space="preserve">VËn chuyÓn n­íc s¹ch </v>
          </cell>
          <cell r="D40" t="str">
            <v>m3</v>
          </cell>
          <cell r="E40">
            <v>0.17499999999999999</v>
          </cell>
          <cell r="F40" t="str">
            <v>1,00</v>
          </cell>
          <cell r="H40">
            <v>21353</v>
          </cell>
          <cell r="I40">
            <v>1</v>
          </cell>
          <cell r="K40">
            <v>3736.7749999999996</v>
          </cell>
        </row>
        <row r="41">
          <cell r="B41" t="str">
            <v>04.3312</v>
          </cell>
          <cell r="C41" t="str">
            <v xml:space="preserve">§æ bª t«ng mãng trô </v>
          </cell>
          <cell r="D41" t="str">
            <v>m3</v>
          </cell>
          <cell r="E41">
            <v>1</v>
          </cell>
          <cell r="F41">
            <v>1</v>
          </cell>
          <cell r="H41">
            <v>45030</v>
          </cell>
          <cell r="I41">
            <v>1</v>
          </cell>
          <cell r="K41">
            <v>45030</v>
          </cell>
        </row>
        <row r="43">
          <cell r="A43" t="str">
            <v>MC200</v>
          </cell>
          <cell r="C43" t="str">
            <v xml:space="preserve"> Bª t«ng chÌn cét:  M-200:</v>
          </cell>
          <cell r="J43">
            <v>345779</v>
          </cell>
          <cell r="K43">
            <v>86449.991699999999</v>
          </cell>
        </row>
        <row r="44">
          <cell r="C44" t="str">
            <v>a/ VËt liÖu:</v>
          </cell>
        </row>
        <row r="45">
          <cell r="C45" t="str">
            <v>Xi m¨ng P30 Hoµng th¹ch</v>
          </cell>
          <cell r="D45" t="str">
            <v>Kg</v>
          </cell>
          <cell r="E45">
            <v>357</v>
          </cell>
          <cell r="F45" t="str">
            <v>1,00</v>
          </cell>
          <cell r="G45">
            <v>657</v>
          </cell>
          <cell r="J45">
            <v>234549</v>
          </cell>
        </row>
        <row r="46">
          <cell r="C46" t="str">
            <v>C¸t vµng</v>
          </cell>
          <cell r="D46" t="str">
            <v>m3</v>
          </cell>
          <cell r="E46">
            <v>0.441</v>
          </cell>
          <cell r="F46" t="str">
            <v>1,00</v>
          </cell>
          <cell r="G46">
            <v>35000</v>
          </cell>
          <cell r="J46">
            <v>15435</v>
          </cell>
        </row>
        <row r="47">
          <cell r="C47" t="str">
            <v>§¸ d¨m 1 x 2</v>
          </cell>
          <cell r="D47" t="str">
            <v>m3</v>
          </cell>
          <cell r="E47">
            <v>0.83299999999999996</v>
          </cell>
          <cell r="F47" t="str">
            <v>1,00</v>
          </cell>
          <cell r="G47">
            <v>115000</v>
          </cell>
          <cell r="J47">
            <v>95795</v>
          </cell>
        </row>
        <row r="48">
          <cell r="C48" t="str">
            <v>N­íc</v>
          </cell>
          <cell r="D48" t="str">
            <v>m3</v>
          </cell>
          <cell r="E48">
            <v>0.19500000000000001</v>
          </cell>
          <cell r="F48">
            <v>1</v>
          </cell>
          <cell r="G48">
            <v>0</v>
          </cell>
          <cell r="J48">
            <v>0</v>
          </cell>
        </row>
        <row r="49">
          <cell r="C49" t="str">
            <v>b/ Nh©n c«ng : cù ly 300m</v>
          </cell>
        </row>
        <row r="50">
          <cell r="B50" t="str">
            <v>02.1212</v>
          </cell>
          <cell r="C50" t="str">
            <v xml:space="preserve">VËn chuyÓn xi m¨ng </v>
          </cell>
          <cell r="D50" t="str">
            <v>TÊn</v>
          </cell>
          <cell r="E50">
            <v>0.35699999999999998</v>
          </cell>
          <cell r="F50" t="str">
            <v>1,00</v>
          </cell>
          <cell r="H50">
            <v>23206.5</v>
          </cell>
          <cell r="I50">
            <v>1</v>
          </cell>
          <cell r="K50">
            <v>8284.7204999999994</v>
          </cell>
        </row>
        <row r="51">
          <cell r="B51" t="str">
            <v>02.1232</v>
          </cell>
          <cell r="C51" t="str">
            <v xml:space="preserve">VËn chuyÓn c¸t vµng </v>
          </cell>
          <cell r="D51" t="str">
            <v>m3</v>
          </cell>
          <cell r="E51">
            <v>0.441</v>
          </cell>
          <cell r="F51" t="str">
            <v>1,00</v>
          </cell>
          <cell r="H51">
            <v>21499.399999999998</v>
          </cell>
          <cell r="I51">
            <v>1</v>
          </cell>
          <cell r="K51">
            <v>9481.2353999999996</v>
          </cell>
        </row>
        <row r="52">
          <cell r="B52" t="str">
            <v>02.1242</v>
          </cell>
          <cell r="C52" t="str">
            <v xml:space="preserve">VËn chuyÓn ®¸ d¨m </v>
          </cell>
          <cell r="D52" t="str">
            <v>m3</v>
          </cell>
          <cell r="E52">
            <v>0.83299999999999996</v>
          </cell>
          <cell r="F52" t="str">
            <v>1,00</v>
          </cell>
          <cell r="H52">
            <v>23397.599999999999</v>
          </cell>
          <cell r="I52">
            <v>1</v>
          </cell>
          <cell r="K52">
            <v>19490.200799999999</v>
          </cell>
        </row>
        <row r="53">
          <cell r="B53" t="str">
            <v>02.1322</v>
          </cell>
          <cell r="C53" t="str">
            <v xml:space="preserve">VËn chuyÓn n­íc s¹ch </v>
          </cell>
          <cell r="D53" t="str">
            <v>m3</v>
          </cell>
          <cell r="E53">
            <v>0.19500000000000001</v>
          </cell>
          <cell r="F53">
            <v>1</v>
          </cell>
          <cell r="H53">
            <v>21353</v>
          </cell>
          <cell r="I53">
            <v>1</v>
          </cell>
          <cell r="K53">
            <v>4163.835</v>
          </cell>
        </row>
        <row r="54">
          <cell r="B54" t="str">
            <v>04.3313</v>
          </cell>
          <cell r="C54" t="str">
            <v xml:space="preserve">§æ bª t«ng chÌn cét </v>
          </cell>
          <cell r="D54" t="str">
            <v>m3</v>
          </cell>
          <cell r="E54">
            <v>1</v>
          </cell>
          <cell r="F54">
            <v>1</v>
          </cell>
          <cell r="H54">
            <v>45030</v>
          </cell>
          <cell r="I54">
            <v>1</v>
          </cell>
          <cell r="K54">
            <v>45030</v>
          </cell>
        </row>
        <row r="56">
          <cell r="A56" t="str">
            <v>M§200</v>
          </cell>
          <cell r="C56" t="str">
            <v xml:space="preserve"> Bª t«ng ®óc s½n :  M-200:</v>
          </cell>
          <cell r="J56">
            <v>345779</v>
          </cell>
          <cell r="K56">
            <v>50328</v>
          </cell>
        </row>
        <row r="57">
          <cell r="C57" t="str">
            <v>a/ VËt liÖu:</v>
          </cell>
        </row>
        <row r="58">
          <cell r="C58" t="str">
            <v>Xi m¨ng P30 Hoµng th¹ch</v>
          </cell>
          <cell r="D58" t="str">
            <v>Kg</v>
          </cell>
          <cell r="E58">
            <v>357</v>
          </cell>
          <cell r="F58">
            <v>1</v>
          </cell>
          <cell r="G58">
            <v>657</v>
          </cell>
          <cell r="J58">
            <v>234549</v>
          </cell>
        </row>
        <row r="59">
          <cell r="C59" t="str">
            <v>C¸t vµng</v>
          </cell>
          <cell r="D59" t="str">
            <v>m3</v>
          </cell>
          <cell r="E59">
            <v>0.441</v>
          </cell>
          <cell r="F59" t="str">
            <v>1,00</v>
          </cell>
          <cell r="G59">
            <v>35000</v>
          </cell>
          <cell r="J59">
            <v>15435</v>
          </cell>
        </row>
        <row r="60">
          <cell r="C60" t="str">
            <v xml:space="preserve"> §¸ d¨m 1 x 2</v>
          </cell>
          <cell r="D60" t="str">
            <v>m3</v>
          </cell>
          <cell r="E60">
            <v>0.83299999999999996</v>
          </cell>
          <cell r="F60" t="str">
            <v>1,00</v>
          </cell>
          <cell r="G60">
            <v>115000</v>
          </cell>
          <cell r="J60">
            <v>95795</v>
          </cell>
        </row>
        <row r="61">
          <cell r="C61" t="str">
            <v>N­íc</v>
          </cell>
          <cell r="D61" t="str">
            <v>m3</v>
          </cell>
          <cell r="E61">
            <v>0.19500000000000001</v>
          </cell>
          <cell r="F61">
            <v>1</v>
          </cell>
          <cell r="G61">
            <v>0</v>
          </cell>
          <cell r="J61">
            <v>0</v>
          </cell>
        </row>
        <row r="62">
          <cell r="C62" t="str">
            <v>b/ Nh©n c«ng : cù ly 300m</v>
          </cell>
        </row>
        <row r="63">
          <cell r="B63" t="str">
            <v>04.3611</v>
          </cell>
          <cell r="C63" t="str">
            <v xml:space="preserve">§æ bª t«ng chÌn ®óc s½n  </v>
          </cell>
          <cell r="D63" t="str">
            <v>m3</v>
          </cell>
          <cell r="E63">
            <v>1</v>
          </cell>
          <cell r="F63">
            <v>1</v>
          </cell>
          <cell r="H63">
            <v>50328</v>
          </cell>
          <cell r="I63">
            <v>1</v>
          </cell>
          <cell r="K63">
            <v>50328</v>
          </cell>
        </row>
        <row r="64">
          <cell r="C64" t="str">
            <v>II/ ®¬n gi¸ c¸c lo¹i mãng</v>
          </cell>
        </row>
        <row r="65">
          <cell r="A65" t="str">
            <v>MT6</v>
          </cell>
          <cell r="C65" t="str">
            <v xml:space="preserve"> Mãng MT6</v>
          </cell>
          <cell r="J65">
            <v>870363.86199999996</v>
          </cell>
          <cell r="K65">
            <v>724590.09078039986</v>
          </cell>
          <cell r="L65">
            <v>234.78359999999998</v>
          </cell>
        </row>
        <row r="66">
          <cell r="C66" t="str">
            <v>a/ VËt liÖu:</v>
          </cell>
        </row>
        <row r="67">
          <cell r="C67" t="str">
            <v>S¾t F 8</v>
          </cell>
          <cell r="D67" t="str">
            <v>kg</v>
          </cell>
          <cell r="E67">
            <v>5</v>
          </cell>
          <cell r="F67" t="str">
            <v>1,02</v>
          </cell>
          <cell r="G67">
            <v>4625</v>
          </cell>
          <cell r="J67">
            <v>23587.5</v>
          </cell>
        </row>
        <row r="68">
          <cell r="C68" t="str">
            <v>S¾t F 10</v>
          </cell>
          <cell r="D68" t="str">
            <v>kg</v>
          </cell>
          <cell r="E68">
            <v>8.5399999999999991</v>
          </cell>
          <cell r="F68" t="str">
            <v>1,02</v>
          </cell>
          <cell r="G68">
            <v>4465</v>
          </cell>
          <cell r="J68">
            <v>38893.721999999994</v>
          </cell>
        </row>
        <row r="69">
          <cell r="C69" t="str">
            <v>Bª t«ng M200</v>
          </cell>
          <cell r="D69" t="str">
            <v>m3</v>
          </cell>
          <cell r="E69">
            <v>0.08</v>
          </cell>
          <cell r="F69" t="str">
            <v>1</v>
          </cell>
          <cell r="G69">
            <v>345779</v>
          </cell>
          <cell r="J69">
            <v>27662.32</v>
          </cell>
        </row>
        <row r="70">
          <cell r="C70" t="str">
            <v>Bª t«ng M150</v>
          </cell>
          <cell r="D70" t="str">
            <v>m3</v>
          </cell>
          <cell r="E70">
            <v>2.3199999999999998</v>
          </cell>
          <cell r="F70" t="str">
            <v>1</v>
          </cell>
          <cell r="G70">
            <v>247131</v>
          </cell>
          <cell r="J70">
            <v>573343.91999999993</v>
          </cell>
        </row>
        <row r="71">
          <cell r="C71" t="str">
            <v>Bª t«ng M50</v>
          </cell>
          <cell r="D71" t="str">
            <v>m3</v>
          </cell>
          <cell r="E71">
            <v>0.4</v>
          </cell>
          <cell r="F71" t="str">
            <v>1</v>
          </cell>
          <cell r="G71">
            <v>177741</v>
          </cell>
          <cell r="J71">
            <v>71096.400000000009</v>
          </cell>
        </row>
        <row r="72">
          <cell r="C72" t="str">
            <v>b/ VËt liÖu phô:</v>
          </cell>
          <cell r="J72">
            <v>135780</v>
          </cell>
          <cell r="K72">
            <v>6048.1</v>
          </cell>
        </row>
        <row r="73">
          <cell r="B73" t="str">
            <v>04.2001</v>
          </cell>
          <cell r="C73" t="str">
            <v xml:space="preserve">V¸n khu«n gç </v>
          </cell>
          <cell r="D73" t="str">
            <v>m2</v>
          </cell>
          <cell r="E73">
            <v>7.3</v>
          </cell>
          <cell r="F73">
            <v>1</v>
          </cell>
          <cell r="G73">
            <v>18600</v>
          </cell>
          <cell r="J73">
            <v>135780</v>
          </cell>
        </row>
        <row r="74">
          <cell r="C74" t="str">
            <v>b/ Nh©n c«ng:</v>
          </cell>
        </row>
        <row r="75">
          <cell r="B75" t="str">
            <v>04.1101</v>
          </cell>
          <cell r="C75" t="str">
            <v>Gia c«ng l¾p dùng cèt thÐp F &lt;=10</v>
          </cell>
          <cell r="D75" t="str">
            <v>kg</v>
          </cell>
          <cell r="E75">
            <v>13.810799999999999</v>
          </cell>
          <cell r="F75">
            <v>1</v>
          </cell>
          <cell r="H75">
            <v>201.59299999999999</v>
          </cell>
          <cell r="I75">
            <v>1</v>
          </cell>
          <cell r="K75">
            <v>2784.1606043999996</v>
          </cell>
        </row>
        <row r="76">
          <cell r="B76" t="str">
            <v>04.2001</v>
          </cell>
          <cell r="C76" t="str">
            <v xml:space="preserve">L¾p dùng v¸n gç </v>
          </cell>
          <cell r="D76" t="str">
            <v>m2</v>
          </cell>
          <cell r="E76">
            <v>7.3</v>
          </cell>
          <cell r="F76">
            <v>1</v>
          </cell>
          <cell r="H76">
            <v>5309.19</v>
          </cell>
          <cell r="I76">
            <v>1</v>
          </cell>
          <cell r="K76">
            <v>38757.087</v>
          </cell>
        </row>
        <row r="77">
          <cell r="B77" t="str">
            <v>03.1113</v>
          </cell>
          <cell r="C77" t="str">
            <v>§µo ®Êt hè mãng  ®Êt cÊp 3</v>
          </cell>
          <cell r="D77" t="str">
            <v>m3</v>
          </cell>
          <cell r="E77">
            <v>13.155999999999999</v>
          </cell>
          <cell r="F77">
            <v>1</v>
          </cell>
          <cell r="H77">
            <v>24428</v>
          </cell>
          <cell r="I77">
            <v>1</v>
          </cell>
          <cell r="K77">
            <v>321374.76799999998</v>
          </cell>
        </row>
        <row r="78">
          <cell r="B78" t="str">
            <v>03.2203</v>
          </cell>
          <cell r="C78" t="str">
            <v>LÊp ®Êt hè mãng ®Êt cÊp 3</v>
          </cell>
          <cell r="D78" t="str">
            <v>m3</v>
          </cell>
          <cell r="E78">
            <v>10.355999999999998</v>
          </cell>
          <cell r="F78">
            <v>1</v>
          </cell>
          <cell r="H78">
            <v>10890</v>
          </cell>
          <cell r="I78">
            <v>1</v>
          </cell>
          <cell r="K78">
            <v>112776.83999999998</v>
          </cell>
        </row>
        <row r="79">
          <cell r="B79" t="str">
            <v>03.2203</v>
          </cell>
          <cell r="C79" t="str">
            <v>§¾p lèc  ®Êt cÊp 3</v>
          </cell>
          <cell r="D79" t="str">
            <v>m3</v>
          </cell>
          <cell r="E79">
            <v>0.48</v>
          </cell>
          <cell r="F79">
            <v>1</v>
          </cell>
          <cell r="H79">
            <v>10890</v>
          </cell>
          <cell r="I79">
            <v>1</v>
          </cell>
          <cell r="K79">
            <v>5227.2</v>
          </cell>
        </row>
        <row r="80">
          <cell r="B80" t="str">
            <v xml:space="preserve">ChiÕt tÝnh </v>
          </cell>
          <cell r="C80" t="str">
            <v>§æ bª t«ng chÌn mãng M200</v>
          </cell>
          <cell r="D80" t="str">
            <v>m3</v>
          </cell>
          <cell r="E80">
            <v>0.08</v>
          </cell>
          <cell r="F80">
            <v>1</v>
          </cell>
          <cell r="H80">
            <v>86449.991699999999</v>
          </cell>
          <cell r="I80">
            <v>1</v>
          </cell>
          <cell r="K80">
            <v>6915.9993359999999</v>
          </cell>
        </row>
        <row r="81">
          <cell r="B81" t="str">
            <v xml:space="preserve">ChiÕt tÝnh </v>
          </cell>
          <cell r="C81" t="str">
            <v>§æ bª t«ng ®óc mãng M150</v>
          </cell>
          <cell r="D81" t="str">
            <v>m3</v>
          </cell>
          <cell r="E81">
            <v>2.3199999999999998</v>
          </cell>
          <cell r="F81">
            <v>1</v>
          </cell>
          <cell r="H81">
            <v>85750.902999999991</v>
          </cell>
          <cell r="I81">
            <v>1</v>
          </cell>
          <cell r="K81">
            <v>198942.09495999996</v>
          </cell>
        </row>
        <row r="82">
          <cell r="B82" t="str">
            <v xml:space="preserve">ChiÕt tÝnh </v>
          </cell>
          <cell r="C82" t="str">
            <v>§æ bª t«ng lãt mãng M50</v>
          </cell>
          <cell r="D82" t="str">
            <v>m3</v>
          </cell>
          <cell r="E82">
            <v>0.4</v>
          </cell>
          <cell r="F82">
            <v>1</v>
          </cell>
          <cell r="H82">
            <v>79409.602199999994</v>
          </cell>
          <cell r="I82">
            <v>1</v>
          </cell>
          <cell r="K82">
            <v>31763.84088</v>
          </cell>
        </row>
        <row r="83">
          <cell r="B83" t="str">
            <v>02.1482</v>
          </cell>
          <cell r="C83" t="str">
            <v>VËn chuyÓn dông cô thi c«ng  300m</v>
          </cell>
          <cell r="D83" t="str">
            <v xml:space="preserve">TÊn </v>
          </cell>
          <cell r="E83">
            <v>0.2</v>
          </cell>
          <cell r="F83">
            <v>1</v>
          </cell>
          <cell r="H83">
            <v>30240.5</v>
          </cell>
          <cell r="I83">
            <v>1</v>
          </cell>
          <cell r="K83">
            <v>6048.1</v>
          </cell>
        </row>
        <row r="84">
          <cell r="C84" t="str">
            <v xml:space="preserve">c/ M¸y thi c«ng </v>
          </cell>
        </row>
        <row r="85">
          <cell r="B85" t="str">
            <v>04.1101</v>
          </cell>
          <cell r="C85" t="str">
            <v>Gia c«ng l¾p dùng cèt thÐp F &lt;=10</v>
          </cell>
          <cell r="D85" t="str">
            <v>kg</v>
          </cell>
          <cell r="E85">
            <v>13.810799999999999</v>
          </cell>
          <cell r="F85">
            <v>1</v>
          </cell>
          <cell r="G85">
            <v>17</v>
          </cell>
          <cell r="L85">
            <v>234.78359999999998</v>
          </cell>
        </row>
        <row r="87">
          <cell r="A87" t="str">
            <v>MT4</v>
          </cell>
          <cell r="C87" t="str">
            <v xml:space="preserve"> Mãng MT4</v>
          </cell>
          <cell r="J87">
            <v>674246.5120000001</v>
          </cell>
          <cell r="K87">
            <v>547676.76792639995</v>
          </cell>
          <cell r="L87">
            <v>234.78359999999998</v>
          </cell>
        </row>
        <row r="88">
          <cell r="C88" t="str">
            <v>a/ VËt liÖu:</v>
          </cell>
        </row>
        <row r="89">
          <cell r="C89" t="str">
            <v>S¾t F 8</v>
          </cell>
          <cell r="D89" t="str">
            <v>kg</v>
          </cell>
          <cell r="E89">
            <v>5</v>
          </cell>
          <cell r="F89" t="str">
            <v>1,02</v>
          </cell>
          <cell r="G89">
            <v>4625</v>
          </cell>
          <cell r="J89">
            <v>23587.5</v>
          </cell>
        </row>
        <row r="90">
          <cell r="C90" t="str">
            <v>S¾t F 10</v>
          </cell>
          <cell r="D90" t="str">
            <v>kg</v>
          </cell>
          <cell r="E90">
            <v>8.5399999999999991</v>
          </cell>
          <cell r="F90" t="str">
            <v>1,02</v>
          </cell>
          <cell r="G90">
            <v>4465</v>
          </cell>
          <cell r="J90">
            <v>38893.721999999994</v>
          </cell>
        </row>
        <row r="91">
          <cell r="C91" t="str">
            <v>Bª t«ng M200</v>
          </cell>
          <cell r="D91" t="str">
            <v>m3</v>
          </cell>
          <cell r="E91">
            <v>0.08</v>
          </cell>
          <cell r="F91" t="str">
            <v>1</v>
          </cell>
          <cell r="G91">
            <v>345779</v>
          </cell>
          <cell r="J91">
            <v>27662.32</v>
          </cell>
        </row>
        <row r="92">
          <cell r="C92" t="str">
            <v>Bª t«ng M150</v>
          </cell>
          <cell r="D92" t="str">
            <v>m3</v>
          </cell>
          <cell r="E92">
            <v>1.59</v>
          </cell>
          <cell r="F92" t="str">
            <v>1</v>
          </cell>
          <cell r="G92">
            <v>247131</v>
          </cell>
          <cell r="J92">
            <v>392938.29000000004</v>
          </cell>
        </row>
        <row r="93">
          <cell r="C93" t="str">
            <v>Bª t«ng M50</v>
          </cell>
          <cell r="D93" t="str">
            <v>m3</v>
          </cell>
          <cell r="E93">
            <v>0.28000000000000003</v>
          </cell>
          <cell r="F93" t="str">
            <v>1</v>
          </cell>
          <cell r="G93">
            <v>177741</v>
          </cell>
          <cell r="J93">
            <v>49767.48</v>
          </cell>
        </row>
        <row r="94">
          <cell r="B94" t="str">
            <v>04.2001</v>
          </cell>
          <cell r="C94" t="str">
            <v xml:space="preserve">V¸n khu«n gç </v>
          </cell>
          <cell r="D94" t="str">
            <v>m2</v>
          </cell>
          <cell r="E94">
            <v>7.24</v>
          </cell>
          <cell r="F94" t="str">
            <v>1,05</v>
          </cell>
          <cell r="G94">
            <v>18600</v>
          </cell>
          <cell r="J94">
            <v>141397.20000000001</v>
          </cell>
        </row>
        <row r="95">
          <cell r="C95" t="str">
            <v>b/ Nh©n c«ng:</v>
          </cell>
        </row>
        <row r="96">
          <cell r="B96" t="str">
            <v>04.1101</v>
          </cell>
          <cell r="C96" t="str">
            <v>Gia c«ng l¾p dùng cèt thÐp F &lt;=10</v>
          </cell>
          <cell r="D96" t="str">
            <v>kg</v>
          </cell>
          <cell r="E96">
            <v>13.810799999999999</v>
          </cell>
          <cell r="F96">
            <v>1</v>
          </cell>
          <cell r="H96">
            <v>201.59299999999999</v>
          </cell>
          <cell r="I96">
            <v>1</v>
          </cell>
          <cell r="K96">
            <v>2784.1606043999996</v>
          </cell>
        </row>
        <row r="97">
          <cell r="B97" t="str">
            <v>04.2001</v>
          </cell>
          <cell r="C97" t="str">
            <v xml:space="preserve">L¾p dùng v¸n gç </v>
          </cell>
          <cell r="D97" t="str">
            <v>m2</v>
          </cell>
          <cell r="E97">
            <v>7.24</v>
          </cell>
          <cell r="F97">
            <v>1</v>
          </cell>
          <cell r="H97">
            <v>5309.19</v>
          </cell>
          <cell r="I97">
            <v>1</v>
          </cell>
          <cell r="K97">
            <v>38438.535599999996</v>
          </cell>
        </row>
        <row r="98">
          <cell r="B98" t="str">
            <v>03.1113</v>
          </cell>
          <cell r="C98" t="str">
            <v>§µo ®Êt hè mãng cÊp 3</v>
          </cell>
          <cell r="D98" t="str">
            <v>m3</v>
          </cell>
          <cell r="E98">
            <v>9.9359999999999982</v>
          </cell>
          <cell r="F98">
            <v>1</v>
          </cell>
          <cell r="H98">
            <v>24428</v>
          </cell>
          <cell r="I98">
            <v>1</v>
          </cell>
          <cell r="K98">
            <v>242716.60799999995</v>
          </cell>
        </row>
        <row r="99">
          <cell r="B99" t="str">
            <v>03.2203</v>
          </cell>
          <cell r="C99" t="str">
            <v>LÊp ®Êt hè mãng  cÊp 3</v>
          </cell>
          <cell r="D99" t="str">
            <v>m3</v>
          </cell>
          <cell r="E99">
            <v>7.985999999999998</v>
          </cell>
          <cell r="F99">
            <v>1</v>
          </cell>
          <cell r="H99">
            <v>10890</v>
          </cell>
          <cell r="I99">
            <v>1</v>
          </cell>
          <cell r="K99">
            <v>86967.539999999979</v>
          </cell>
        </row>
        <row r="100">
          <cell r="B100" t="str">
            <v>03.2203</v>
          </cell>
          <cell r="C100" t="str">
            <v>§¾p lèc cÊp 3</v>
          </cell>
          <cell r="D100" t="str">
            <v>m3</v>
          </cell>
          <cell r="E100">
            <v>0.48</v>
          </cell>
          <cell r="F100">
            <v>1</v>
          </cell>
          <cell r="H100">
            <v>10890</v>
          </cell>
          <cell r="I100">
            <v>1</v>
          </cell>
          <cell r="K100">
            <v>5227.2</v>
          </cell>
        </row>
        <row r="101">
          <cell r="B101" t="str">
            <v xml:space="preserve">ChiÕt tÝnh </v>
          </cell>
          <cell r="C101" t="str">
            <v>§æ bª t«ng chÌn mãng M200</v>
          </cell>
          <cell r="D101" t="str">
            <v>m3</v>
          </cell>
          <cell r="E101">
            <v>0.08</v>
          </cell>
          <cell r="F101">
            <v>1</v>
          </cell>
          <cell r="H101">
            <v>86449.991699999999</v>
          </cell>
          <cell r="I101">
            <v>1</v>
          </cell>
          <cell r="K101">
            <v>6915.9993359999999</v>
          </cell>
        </row>
        <row r="102">
          <cell r="B102" t="str">
            <v xml:space="preserve">ChiÕt tÝnh </v>
          </cell>
          <cell r="C102" t="str">
            <v>§æ bª t«ng ®óc mãng M150</v>
          </cell>
          <cell r="D102" t="str">
            <v>m3</v>
          </cell>
          <cell r="E102">
            <v>1.59</v>
          </cell>
          <cell r="F102">
            <v>1</v>
          </cell>
          <cell r="H102">
            <v>85750.902999999991</v>
          </cell>
          <cell r="I102">
            <v>1</v>
          </cell>
          <cell r="K102">
            <v>136343.93576999998</v>
          </cell>
        </row>
        <row r="103">
          <cell r="B103" t="str">
            <v xml:space="preserve">ChiÕt tÝnh </v>
          </cell>
          <cell r="C103" t="str">
            <v>§æ bª t«ng lãt mãng M50</v>
          </cell>
          <cell r="D103" t="str">
            <v>m3</v>
          </cell>
          <cell r="E103">
            <v>0.28000000000000003</v>
          </cell>
          <cell r="F103">
            <v>1</v>
          </cell>
          <cell r="H103">
            <v>79409.602199999994</v>
          </cell>
          <cell r="I103">
            <v>1</v>
          </cell>
          <cell r="K103">
            <v>22234.688615999999</v>
          </cell>
        </row>
        <row r="104">
          <cell r="B104" t="str">
            <v>02.1482</v>
          </cell>
          <cell r="C104" t="str">
            <v xml:space="preserve">VËn chuyÓn dông cô thi c«ng </v>
          </cell>
          <cell r="D104" t="str">
            <v xml:space="preserve">TÊn </v>
          </cell>
          <cell r="E104">
            <v>0.2</v>
          </cell>
          <cell r="F104">
            <v>1</v>
          </cell>
          <cell r="H104">
            <v>30240.5</v>
          </cell>
          <cell r="I104">
            <v>1</v>
          </cell>
          <cell r="K104">
            <v>6048.1</v>
          </cell>
        </row>
        <row r="105">
          <cell r="C105" t="str">
            <v xml:space="preserve">c/ M¸y thi c«ng </v>
          </cell>
        </row>
        <row r="106">
          <cell r="B106" t="str">
            <v>04.1101</v>
          </cell>
          <cell r="C106" t="str">
            <v>Gia c«ng l¾p dùng cèt thÐp F &lt;=10</v>
          </cell>
          <cell r="D106" t="str">
            <v>kg</v>
          </cell>
          <cell r="E106">
            <v>13.810799999999999</v>
          </cell>
          <cell r="F106">
            <v>1</v>
          </cell>
          <cell r="G106">
            <v>17</v>
          </cell>
          <cell r="L106">
            <v>234.78359999999998</v>
          </cell>
        </row>
        <row r="108">
          <cell r="A108" t="str">
            <v>MT3</v>
          </cell>
          <cell r="C108" t="str">
            <v xml:space="preserve"> Mãng MT3</v>
          </cell>
          <cell r="J108">
            <v>572955.22</v>
          </cell>
          <cell r="K108">
            <v>403297.84413600003</v>
          </cell>
        </row>
        <row r="109">
          <cell r="C109" t="str">
            <v>a/ VËt liÖu:</v>
          </cell>
        </row>
        <row r="110">
          <cell r="C110" t="str">
            <v>S¾t F 8</v>
          </cell>
          <cell r="D110" t="str">
            <v>kg</v>
          </cell>
          <cell r="E110">
            <v>4.8</v>
          </cell>
          <cell r="F110" t="str">
            <v>1,02</v>
          </cell>
          <cell r="G110">
            <v>4350</v>
          </cell>
          <cell r="J110">
            <v>21297.599999999999</v>
          </cell>
        </row>
        <row r="111">
          <cell r="C111" t="str">
            <v>S¾t F 10</v>
          </cell>
          <cell r="D111" t="str">
            <v>kg</v>
          </cell>
          <cell r="E111">
            <v>5.6</v>
          </cell>
          <cell r="F111" t="str">
            <v>1,02</v>
          </cell>
          <cell r="G111">
            <v>4350</v>
          </cell>
          <cell r="J111">
            <v>24847.199999999997</v>
          </cell>
        </row>
        <row r="112">
          <cell r="C112" t="str">
            <v>Bª t«ng M200</v>
          </cell>
          <cell r="D112" t="str">
            <v>m3</v>
          </cell>
          <cell r="E112">
            <v>0.08</v>
          </cell>
          <cell r="F112" t="str">
            <v>1</v>
          </cell>
          <cell r="G112">
            <v>345779</v>
          </cell>
          <cell r="J112">
            <v>27662.32</v>
          </cell>
        </row>
        <row r="113">
          <cell r="C113" t="str">
            <v>Bª t«ng M150</v>
          </cell>
          <cell r="D113" t="str">
            <v>m3</v>
          </cell>
          <cell r="E113">
            <v>1.35</v>
          </cell>
          <cell r="F113" t="str">
            <v>1</v>
          </cell>
          <cell r="G113">
            <v>247131</v>
          </cell>
          <cell r="J113">
            <v>333626.85000000003</v>
          </cell>
        </row>
        <row r="114">
          <cell r="C114" t="str">
            <v>Bª t«ng M50</v>
          </cell>
          <cell r="D114" t="str">
            <v>m3</v>
          </cell>
          <cell r="E114">
            <v>0.25</v>
          </cell>
          <cell r="F114" t="str">
            <v>1</v>
          </cell>
          <cell r="G114">
            <v>177741</v>
          </cell>
          <cell r="J114">
            <v>44435.25</v>
          </cell>
        </row>
        <row r="115">
          <cell r="B115" t="str">
            <v>04.2001</v>
          </cell>
          <cell r="C115" t="str">
            <v xml:space="preserve">V¸n khu«n gç </v>
          </cell>
          <cell r="D115" t="str">
            <v>m2</v>
          </cell>
          <cell r="E115">
            <v>6.2</v>
          </cell>
          <cell r="F115" t="str">
            <v>1,05</v>
          </cell>
          <cell r="G115">
            <v>18600</v>
          </cell>
          <cell r="J115">
            <v>121086</v>
          </cell>
        </row>
        <row r="116">
          <cell r="C116" t="str">
            <v>b/ Nh©n c«ng:</v>
          </cell>
        </row>
        <row r="117">
          <cell r="B117" t="str">
            <v>04.1101</v>
          </cell>
          <cell r="C117" t="str">
            <v>Gia c«ng l¾p dùng cèt thÐp F &lt;=10</v>
          </cell>
          <cell r="D117" t="str">
            <v>kg</v>
          </cell>
          <cell r="E117">
            <v>10.4</v>
          </cell>
          <cell r="F117">
            <v>1</v>
          </cell>
          <cell r="H117">
            <v>201.59299999999999</v>
          </cell>
          <cell r="I117">
            <v>1</v>
          </cell>
          <cell r="K117">
            <v>2096.5672</v>
          </cell>
        </row>
        <row r="118">
          <cell r="B118" t="str">
            <v>04.2001</v>
          </cell>
          <cell r="C118" t="str">
            <v xml:space="preserve">L¾p dùng v¸n gç </v>
          </cell>
          <cell r="D118" t="str">
            <v>m2</v>
          </cell>
          <cell r="E118">
            <v>6.2</v>
          </cell>
          <cell r="F118">
            <v>1</v>
          </cell>
          <cell r="H118">
            <v>5309.19</v>
          </cell>
          <cell r="I118">
            <v>1</v>
          </cell>
          <cell r="K118">
            <v>32916.977999999996</v>
          </cell>
        </row>
        <row r="119">
          <cell r="B119" t="str">
            <v>03.1113</v>
          </cell>
          <cell r="C119" t="str">
            <v xml:space="preserve">§µo ®Êt hè mãng </v>
          </cell>
          <cell r="D119" t="str">
            <v>m3</v>
          </cell>
          <cell r="E119">
            <v>6.91</v>
          </cell>
          <cell r="F119">
            <v>1</v>
          </cell>
          <cell r="H119">
            <v>24428</v>
          </cell>
          <cell r="I119">
            <v>1</v>
          </cell>
          <cell r="K119">
            <v>168797.48</v>
          </cell>
        </row>
        <row r="120">
          <cell r="B120" t="str">
            <v>03.2203</v>
          </cell>
          <cell r="C120" t="str">
            <v xml:space="preserve">LÊp ®Êt hè mãng </v>
          </cell>
          <cell r="D120" t="str">
            <v>m3</v>
          </cell>
          <cell r="E120">
            <v>5.23</v>
          </cell>
          <cell r="F120">
            <v>1</v>
          </cell>
          <cell r="H120">
            <v>10890</v>
          </cell>
          <cell r="I120">
            <v>1</v>
          </cell>
          <cell r="K120">
            <v>56954.700000000004</v>
          </cell>
        </row>
        <row r="121">
          <cell r="B121" t="str">
            <v xml:space="preserve">ChiÕt tÝnh </v>
          </cell>
          <cell r="C121" t="str">
            <v>§æ bª t«ng chÌn mãng M200</v>
          </cell>
          <cell r="D121" t="str">
            <v>m3</v>
          </cell>
          <cell r="E121">
            <v>0.08</v>
          </cell>
          <cell r="F121">
            <v>1</v>
          </cell>
          <cell r="H121">
            <v>86449.991699999999</v>
          </cell>
          <cell r="I121">
            <v>1</v>
          </cell>
          <cell r="K121">
            <v>6915.9993359999999</v>
          </cell>
        </row>
        <row r="122">
          <cell r="B122" t="str">
            <v xml:space="preserve">ChiÕt tÝnh </v>
          </cell>
          <cell r="C122" t="str">
            <v>§æ bª t«ng ®óc mãng M150</v>
          </cell>
          <cell r="D122" t="str">
            <v>m3</v>
          </cell>
          <cell r="E122">
            <v>1.35</v>
          </cell>
          <cell r="F122">
            <v>1</v>
          </cell>
          <cell r="H122">
            <v>85750.902999999991</v>
          </cell>
          <cell r="I122">
            <v>1</v>
          </cell>
          <cell r="K122">
            <v>115763.71905</v>
          </cell>
        </row>
        <row r="123">
          <cell r="B123" t="str">
            <v xml:space="preserve">ChiÕt tÝnh </v>
          </cell>
          <cell r="C123" t="str">
            <v>§æ bª t«ng lãt mãng M50</v>
          </cell>
          <cell r="D123" t="str">
            <v>m3</v>
          </cell>
          <cell r="E123">
            <v>0.25</v>
          </cell>
          <cell r="F123">
            <v>1</v>
          </cell>
          <cell r="H123">
            <v>79409.602199999994</v>
          </cell>
          <cell r="I123">
            <v>1</v>
          </cell>
          <cell r="K123">
            <v>19852.400549999998</v>
          </cell>
        </row>
        <row r="124">
          <cell r="C124" t="str">
            <v xml:space="preserve">c/ M¸y thi c«ng </v>
          </cell>
        </row>
        <row r="125">
          <cell r="B125" t="str">
            <v>04.1101</v>
          </cell>
          <cell r="C125" t="str">
            <v>Gia c«ng l¾p dùng cèt thÐp F &lt;=10</v>
          </cell>
          <cell r="D125" t="str">
            <v>kg</v>
          </cell>
          <cell r="E125">
            <v>10.4</v>
          </cell>
          <cell r="F125">
            <v>1</v>
          </cell>
          <cell r="G125">
            <v>17</v>
          </cell>
          <cell r="J125">
            <v>176.8</v>
          </cell>
        </row>
        <row r="127">
          <cell r="A127" t="str">
            <v>MN15-5</v>
          </cell>
          <cell r="C127" t="str">
            <v xml:space="preserve"> Mãng nÐo MN15-5</v>
          </cell>
          <cell r="J127">
            <v>285478.34552000003</v>
          </cell>
          <cell r="K127">
            <v>196019.42</v>
          </cell>
        </row>
        <row r="128">
          <cell r="C128" t="str">
            <v>a/ VËt liÖu :</v>
          </cell>
        </row>
        <row r="129">
          <cell r="C129" t="str">
            <v>Cèt thÐp F 6,12</v>
          </cell>
          <cell r="D129" t="str">
            <v>kg</v>
          </cell>
          <cell r="E129">
            <v>13.940000000000001</v>
          </cell>
          <cell r="F129">
            <v>1.02</v>
          </cell>
          <cell r="G129">
            <v>4465</v>
          </cell>
          <cell r="J129">
            <v>63486.94200000001</v>
          </cell>
        </row>
        <row r="130">
          <cell r="C130" t="str">
            <v xml:space="preserve">ThÐp m¹ kÏm </v>
          </cell>
          <cell r="D130" t="str">
            <v>kg</v>
          </cell>
          <cell r="E130">
            <v>18.876000000000001</v>
          </cell>
          <cell r="F130">
            <v>1.02</v>
          </cell>
          <cell r="G130">
            <v>9726</v>
          </cell>
          <cell r="J130">
            <v>187259.73552000002</v>
          </cell>
        </row>
        <row r="131">
          <cell r="C131" t="str">
            <v>D©y thÐp F 1</v>
          </cell>
          <cell r="D131" t="str">
            <v>kg</v>
          </cell>
          <cell r="E131">
            <v>0.28000000000000003</v>
          </cell>
          <cell r="F131">
            <v>1</v>
          </cell>
          <cell r="G131">
            <v>7000</v>
          </cell>
          <cell r="J131">
            <v>1960.0000000000002</v>
          </cell>
        </row>
        <row r="132">
          <cell r="C132" t="str">
            <v xml:space="preserve">Que hµn ®iÖn </v>
          </cell>
          <cell r="D132" t="str">
            <v>kg</v>
          </cell>
          <cell r="E132">
            <v>0.08</v>
          </cell>
          <cell r="F132">
            <v>1</v>
          </cell>
          <cell r="G132">
            <v>12000</v>
          </cell>
          <cell r="J132">
            <v>960</v>
          </cell>
        </row>
        <row r="133">
          <cell r="C133" t="str">
            <v>Bª t«ng ®óc s½n M200</v>
          </cell>
          <cell r="D133" t="str">
            <v>m3</v>
          </cell>
          <cell r="E133">
            <v>9.1999999999999998E-2</v>
          </cell>
          <cell r="F133">
            <v>1</v>
          </cell>
          <cell r="G133">
            <v>345779</v>
          </cell>
          <cell r="J133">
            <v>31811.667999999998</v>
          </cell>
        </row>
        <row r="134">
          <cell r="C134" t="str">
            <v xml:space="preserve">b/Nh©n c«ng </v>
          </cell>
        </row>
        <row r="135">
          <cell r="B135" t="str">
            <v>03.1113</v>
          </cell>
          <cell r="C135" t="str">
            <v>§µo ®Êt hè mãng ®Êt cÊp III</v>
          </cell>
          <cell r="D135" t="str">
            <v>m3</v>
          </cell>
          <cell r="E135">
            <v>5</v>
          </cell>
          <cell r="H135">
            <v>24428</v>
          </cell>
          <cell r="K135">
            <v>122140</v>
          </cell>
        </row>
        <row r="136">
          <cell r="B136" t="str">
            <v>03.2203</v>
          </cell>
          <cell r="C136" t="str">
            <v>LÊp ®Êt hè mãng ®Êt cÊp III</v>
          </cell>
          <cell r="D136" t="str">
            <v>m3</v>
          </cell>
          <cell r="E136">
            <v>4.91</v>
          </cell>
          <cell r="H136">
            <v>10890</v>
          </cell>
          <cell r="K136">
            <v>53469.9</v>
          </cell>
        </row>
        <row r="137">
          <cell r="B137" t="str">
            <v>ChiÕt tÝnh</v>
          </cell>
          <cell r="C137" t="str">
            <v xml:space="preserve">§óc s½n tÊm nÐo </v>
          </cell>
          <cell r="D137" t="str">
            <v>m3</v>
          </cell>
          <cell r="E137">
            <v>0.13</v>
          </cell>
          <cell r="H137">
            <v>50328</v>
          </cell>
          <cell r="K137">
            <v>6542.64</v>
          </cell>
        </row>
        <row r="138">
          <cell r="B138" t="str">
            <v>04.1101</v>
          </cell>
          <cell r="C138" t="str">
            <v>Gia c«ng , l¾p cèt thÐp F 6,12</v>
          </cell>
          <cell r="D138" t="str">
            <v>kg</v>
          </cell>
          <cell r="E138">
            <v>13.94</v>
          </cell>
          <cell r="H138">
            <v>202</v>
          </cell>
          <cell r="K138">
            <v>2815.88</v>
          </cell>
        </row>
        <row r="139">
          <cell r="B139" t="str">
            <v>04.3801</v>
          </cell>
          <cell r="C139" t="str">
            <v>L¾p tÊm nÐo &lt;0,25TÊn</v>
          </cell>
          <cell r="D139" t="str">
            <v>TÊm</v>
          </cell>
          <cell r="E139">
            <v>1</v>
          </cell>
          <cell r="H139">
            <v>11051</v>
          </cell>
          <cell r="K139">
            <v>11051</v>
          </cell>
        </row>
        <row r="140">
          <cell r="C140" t="str">
            <v xml:space="preserve">c/ M¸y thi c«ng </v>
          </cell>
        </row>
        <row r="141">
          <cell r="B141" t="str">
            <v>04.1101</v>
          </cell>
          <cell r="C141" t="str">
            <v>Gia c«ng cèt thÐp F &lt;10</v>
          </cell>
          <cell r="D141" t="str">
            <v>kg</v>
          </cell>
          <cell r="E141">
            <v>13.94</v>
          </cell>
          <cell r="G141">
            <v>17</v>
          </cell>
          <cell r="J141">
            <v>236.98</v>
          </cell>
        </row>
        <row r="143">
          <cell r="A143" t="str">
            <v>MT1</v>
          </cell>
          <cell r="C143" t="str">
            <v xml:space="preserve"> Mãng MT1</v>
          </cell>
          <cell r="J143">
            <v>160464</v>
          </cell>
          <cell r="K143">
            <v>87389.350640000019</v>
          </cell>
        </row>
        <row r="144">
          <cell r="C144" t="str">
            <v>a/ VËt liÖu:</v>
          </cell>
        </row>
        <row r="145">
          <cell r="C145" t="str">
            <v>Bª t«ng M100</v>
          </cell>
          <cell r="D145" t="str">
            <v>m3</v>
          </cell>
          <cell r="E145">
            <v>0.8</v>
          </cell>
          <cell r="F145" t="str">
            <v>1</v>
          </cell>
          <cell r="G145">
            <v>200580</v>
          </cell>
          <cell r="J145">
            <v>160464</v>
          </cell>
        </row>
        <row r="146">
          <cell r="C146" t="str">
            <v>b/ Nh©n c«ng:</v>
          </cell>
        </row>
        <row r="147">
          <cell r="B147" t="str">
            <v>03.1113</v>
          </cell>
          <cell r="C147" t="str">
            <v>§µo ®Êt hè mãng ®Êt cÊp 3</v>
          </cell>
          <cell r="D147" t="str">
            <v>m3</v>
          </cell>
          <cell r="E147">
            <v>0.8</v>
          </cell>
          <cell r="F147">
            <v>1</v>
          </cell>
          <cell r="H147">
            <v>24428</v>
          </cell>
          <cell r="I147">
            <v>1</v>
          </cell>
          <cell r="K147">
            <v>19542.400000000001</v>
          </cell>
        </row>
        <row r="148">
          <cell r="B148" t="str">
            <v xml:space="preserve">ChiÕt tÝnh </v>
          </cell>
          <cell r="C148" t="str">
            <v>§æ bª t«ng ®óc mãng M100</v>
          </cell>
          <cell r="D148" t="str">
            <v>m3</v>
          </cell>
          <cell r="E148">
            <v>0.8</v>
          </cell>
          <cell r="F148">
            <v>1</v>
          </cell>
          <cell r="H148">
            <v>84808.688300000009</v>
          </cell>
          <cell r="I148">
            <v>1</v>
          </cell>
          <cell r="K148">
            <v>67846.95064000001</v>
          </cell>
        </row>
        <row r="150">
          <cell r="A150" t="str">
            <v>MN12-4</v>
          </cell>
          <cell r="C150" t="str">
            <v xml:space="preserve"> Mãng nÐo MN 12-4</v>
          </cell>
          <cell r="J150">
            <v>144631.12960000001</v>
          </cell>
          <cell r="K150">
            <v>197625.32</v>
          </cell>
        </row>
        <row r="151">
          <cell r="C151" t="str">
            <v>a/ VËt liÖu :</v>
          </cell>
        </row>
        <row r="152">
          <cell r="C152" t="str">
            <v>Cèt thÐp F 6,12</v>
          </cell>
          <cell r="D152" t="str">
            <v>kg</v>
          </cell>
          <cell r="E152">
            <v>14.06</v>
          </cell>
          <cell r="F152">
            <v>1.02</v>
          </cell>
          <cell r="G152">
            <v>4465</v>
          </cell>
          <cell r="J152">
            <v>64033.458000000006</v>
          </cell>
        </row>
        <row r="153">
          <cell r="C153" t="str">
            <v xml:space="preserve">ThÐp m¹ kÏm </v>
          </cell>
          <cell r="D153" t="str">
            <v>kg</v>
          </cell>
          <cell r="E153">
            <v>7.83</v>
          </cell>
          <cell r="F153">
            <v>1.02</v>
          </cell>
          <cell r="G153">
            <v>9726</v>
          </cell>
          <cell r="J153">
            <v>77677.671600000001</v>
          </cell>
        </row>
        <row r="154">
          <cell r="C154" t="str">
            <v>D©y thÐp F 1</v>
          </cell>
          <cell r="D154" t="str">
            <v>kg</v>
          </cell>
          <cell r="E154">
            <v>0.28000000000000003</v>
          </cell>
          <cell r="F154">
            <v>1</v>
          </cell>
          <cell r="G154">
            <v>7000</v>
          </cell>
          <cell r="J154">
            <v>1960.0000000000002</v>
          </cell>
        </row>
        <row r="155">
          <cell r="C155" t="str">
            <v xml:space="preserve">Que hµn ®iÖn </v>
          </cell>
          <cell r="D155" t="str">
            <v>kg</v>
          </cell>
          <cell r="E155">
            <v>0.08</v>
          </cell>
          <cell r="F155">
            <v>1</v>
          </cell>
          <cell r="G155">
            <v>12000</v>
          </cell>
          <cell r="J155">
            <v>960</v>
          </cell>
        </row>
        <row r="156">
          <cell r="C156" t="str">
            <v>Bª t«ng ®óc s½n M200</v>
          </cell>
          <cell r="D156" t="str">
            <v>m3</v>
          </cell>
          <cell r="E156">
            <v>5.8000000000000003E-2</v>
          </cell>
          <cell r="F156">
            <v>1</v>
          </cell>
          <cell r="G156">
            <v>0</v>
          </cell>
          <cell r="J156">
            <v>0</v>
          </cell>
        </row>
        <row r="157">
          <cell r="C157" t="str">
            <v xml:space="preserve">b/Nh©n c«ng </v>
          </cell>
        </row>
        <row r="158">
          <cell r="B158" t="str">
            <v>03.1113</v>
          </cell>
          <cell r="C158" t="str">
            <v>§µo ®Êt hè mãng ®Êt cÊp III</v>
          </cell>
          <cell r="D158" t="str">
            <v>m3</v>
          </cell>
          <cell r="E158">
            <v>5</v>
          </cell>
          <cell r="H158">
            <v>24428</v>
          </cell>
          <cell r="K158">
            <v>122140</v>
          </cell>
        </row>
        <row r="159">
          <cell r="B159" t="str">
            <v>03.2203</v>
          </cell>
          <cell r="C159" t="str">
            <v>LÊp ®Êt hè mãng ®Êt cÊp III</v>
          </cell>
          <cell r="D159" t="str">
            <v>m3</v>
          </cell>
          <cell r="E159">
            <v>4.91</v>
          </cell>
          <cell r="H159">
            <v>10890</v>
          </cell>
          <cell r="K159">
            <v>53469.9</v>
          </cell>
        </row>
        <row r="160">
          <cell r="B160" t="str">
            <v>ChiÕt tÝnh</v>
          </cell>
          <cell r="C160" t="str">
            <v xml:space="preserve">§óc s½n tÊm nÐo </v>
          </cell>
          <cell r="D160" t="str">
            <v>m3</v>
          </cell>
          <cell r="E160">
            <v>0.13</v>
          </cell>
          <cell r="H160">
            <v>50328</v>
          </cell>
          <cell r="K160">
            <v>6542.64</v>
          </cell>
        </row>
        <row r="161">
          <cell r="B161" t="str">
            <v>04.1101</v>
          </cell>
          <cell r="C161" t="str">
            <v>Gia c«ng , l¾p cèt thÐp F 6,12</v>
          </cell>
          <cell r="D161" t="str">
            <v>kg</v>
          </cell>
          <cell r="E161">
            <v>21.89</v>
          </cell>
          <cell r="H161">
            <v>202</v>
          </cell>
          <cell r="K161">
            <v>4421.78</v>
          </cell>
        </row>
        <row r="162">
          <cell r="B162" t="str">
            <v>04.3801</v>
          </cell>
          <cell r="C162" t="str">
            <v>L¾p tÊm nÐo &lt;0,25TÊn</v>
          </cell>
          <cell r="D162" t="str">
            <v>TÊm</v>
          </cell>
          <cell r="E162">
            <v>1</v>
          </cell>
          <cell r="H162">
            <v>11051</v>
          </cell>
          <cell r="K162">
            <v>11051</v>
          </cell>
        </row>
        <row r="163">
          <cell r="C163" t="str">
            <v xml:space="preserve">c/ M¸y thi c«ng </v>
          </cell>
        </row>
        <row r="164">
          <cell r="B164" t="str">
            <v>04.1101</v>
          </cell>
          <cell r="C164" t="str">
            <v>Gia c«ng cèt thÐp F &lt;10</v>
          </cell>
          <cell r="D164" t="str">
            <v>kg</v>
          </cell>
          <cell r="E164">
            <v>13.94</v>
          </cell>
          <cell r="G164">
            <v>17</v>
          </cell>
          <cell r="J164">
            <v>236.98</v>
          </cell>
        </row>
        <row r="166">
          <cell r="A166" t="str">
            <v>MT2</v>
          </cell>
          <cell r="C166" t="str">
            <v xml:space="preserve"> Mãng MT2</v>
          </cell>
          <cell r="J166">
            <v>240696</v>
          </cell>
          <cell r="K166">
            <v>83349.600000000006</v>
          </cell>
        </row>
        <row r="167">
          <cell r="C167" t="str">
            <v>a/ VËt liÖu:</v>
          </cell>
        </row>
        <row r="168">
          <cell r="C168" t="str">
            <v>Bª t«ng M100</v>
          </cell>
          <cell r="D168" t="str">
            <v>m3</v>
          </cell>
          <cell r="E168">
            <v>1.2</v>
          </cell>
          <cell r="F168" t="str">
            <v>1</v>
          </cell>
          <cell r="G168">
            <v>200580</v>
          </cell>
          <cell r="J168">
            <v>240696</v>
          </cell>
        </row>
        <row r="169">
          <cell r="C169" t="str">
            <v>b/ Nh©n c«ng:</v>
          </cell>
        </row>
        <row r="170">
          <cell r="B170" t="str">
            <v>03.1113</v>
          </cell>
          <cell r="C170" t="str">
            <v>§µo ®Êt hè mãng ®Êt cÊp 3</v>
          </cell>
          <cell r="D170" t="str">
            <v>m3</v>
          </cell>
          <cell r="E170">
            <v>1.2</v>
          </cell>
          <cell r="F170">
            <v>1</v>
          </cell>
          <cell r="H170">
            <v>24428</v>
          </cell>
          <cell r="I170">
            <v>1</v>
          </cell>
          <cell r="K170">
            <v>29313.599999999999</v>
          </cell>
        </row>
        <row r="171">
          <cell r="B171" t="str">
            <v xml:space="preserve">ChiÕt tÝnh </v>
          </cell>
          <cell r="C171" t="str">
            <v>§æ bª t«ng ®óc mãng M100</v>
          </cell>
          <cell r="D171" t="str">
            <v>m3</v>
          </cell>
          <cell r="E171">
            <v>1.2</v>
          </cell>
          <cell r="F171">
            <v>1</v>
          </cell>
          <cell r="H171">
            <v>45030</v>
          </cell>
          <cell r="I171">
            <v>1</v>
          </cell>
          <cell r="K171">
            <v>54036</v>
          </cell>
        </row>
        <row r="173">
          <cell r="A173" t="str">
            <v>MT3</v>
          </cell>
          <cell r="C173" t="str">
            <v xml:space="preserve"> Mãng MT3</v>
          </cell>
          <cell r="J173">
            <v>336974.39999999997</v>
          </cell>
          <cell r="K173">
            <v>116689.44</v>
          </cell>
        </row>
        <row r="174">
          <cell r="C174" t="str">
            <v>a/ VËt liÖu:</v>
          </cell>
        </row>
        <row r="175">
          <cell r="C175" t="str">
            <v>Bª t«ng M100</v>
          </cell>
          <cell r="D175" t="str">
            <v>m3</v>
          </cell>
          <cell r="E175">
            <v>1.68</v>
          </cell>
          <cell r="F175" t="str">
            <v>1</v>
          </cell>
          <cell r="G175">
            <v>200580</v>
          </cell>
          <cell r="J175">
            <v>336974.39999999997</v>
          </cell>
        </row>
        <row r="176">
          <cell r="C176" t="str">
            <v>b/ Nh©n c«ng:</v>
          </cell>
        </row>
        <row r="177">
          <cell r="B177" t="str">
            <v>03.1113</v>
          </cell>
          <cell r="C177" t="str">
            <v>§µo ®Êt hè mãng ®Êt cÊp 3</v>
          </cell>
          <cell r="D177" t="str">
            <v>m3</v>
          </cell>
          <cell r="E177">
            <v>1.68</v>
          </cell>
          <cell r="F177">
            <v>1</v>
          </cell>
          <cell r="H177">
            <v>24428</v>
          </cell>
          <cell r="I177">
            <v>1</v>
          </cell>
          <cell r="K177">
            <v>41039.040000000001</v>
          </cell>
        </row>
        <row r="178">
          <cell r="B178" t="str">
            <v xml:space="preserve">ChiÕt tÝnh </v>
          </cell>
          <cell r="C178" t="str">
            <v>§æ bª t«ng ®óc mãng M100</v>
          </cell>
          <cell r="D178" t="str">
            <v>m3</v>
          </cell>
          <cell r="E178">
            <v>1.68</v>
          </cell>
          <cell r="F178">
            <v>1</v>
          </cell>
          <cell r="H178">
            <v>45030</v>
          </cell>
          <cell r="I178">
            <v>1</v>
          </cell>
          <cell r="K178">
            <v>75650.399999999994</v>
          </cell>
        </row>
        <row r="179">
          <cell r="K179">
            <v>0</v>
          </cell>
        </row>
        <row r="180">
          <cell r="A180" t="str">
            <v>MV1</v>
          </cell>
          <cell r="C180" t="str">
            <v xml:space="preserve"> Mãng MV1</v>
          </cell>
          <cell r="J180">
            <v>160464</v>
          </cell>
          <cell r="K180">
            <v>56873.200000000004</v>
          </cell>
        </row>
        <row r="181">
          <cell r="C181" t="str">
            <v>a/ VËt liÖu:</v>
          </cell>
        </row>
        <row r="182">
          <cell r="C182" t="str">
            <v>Bª t«ng M100</v>
          </cell>
          <cell r="D182" t="str">
            <v>m3</v>
          </cell>
          <cell r="E182">
            <v>0.8</v>
          </cell>
          <cell r="F182" t="str">
            <v>1</v>
          </cell>
          <cell r="G182">
            <v>200580</v>
          </cell>
          <cell r="J182">
            <v>160464</v>
          </cell>
        </row>
        <row r="183">
          <cell r="C183" t="str">
            <v>b/ Nh©n c«ng:</v>
          </cell>
        </row>
        <row r="184">
          <cell r="B184" t="str">
            <v>03.1113</v>
          </cell>
          <cell r="C184" t="str">
            <v>§µo ®Êt hè mãng ®Êt cÊp 3</v>
          </cell>
          <cell r="D184" t="str">
            <v>m3</v>
          </cell>
          <cell r="E184">
            <v>0.8</v>
          </cell>
          <cell r="F184">
            <v>1</v>
          </cell>
          <cell r="H184">
            <v>24428</v>
          </cell>
          <cell r="I184">
            <v>1</v>
          </cell>
          <cell r="K184">
            <v>19542.400000000001</v>
          </cell>
        </row>
        <row r="185">
          <cell r="B185" t="str">
            <v xml:space="preserve">ChiÕt tÝnh </v>
          </cell>
          <cell r="C185" t="str">
            <v>§æ bª t«ng ®óc mãng M100</v>
          </cell>
          <cell r="D185" t="str">
            <v>m3</v>
          </cell>
          <cell r="E185">
            <v>0.8</v>
          </cell>
          <cell r="F185">
            <v>1</v>
          </cell>
          <cell r="H185">
            <v>45030</v>
          </cell>
          <cell r="I185">
            <v>1</v>
          </cell>
          <cell r="K185">
            <v>36024</v>
          </cell>
        </row>
        <row r="186">
          <cell r="B186" t="str">
            <v>03.2203</v>
          </cell>
          <cell r="C186" t="str">
            <v xml:space="preserve">§¾p ®Êt ch©n cét </v>
          </cell>
          <cell r="D186" t="str">
            <v>m3</v>
          </cell>
          <cell r="E186">
            <v>0.12</v>
          </cell>
          <cell r="F186">
            <v>1</v>
          </cell>
          <cell r="G186">
            <v>200580</v>
          </cell>
          <cell r="H186">
            <v>10890</v>
          </cell>
          <cell r="I186">
            <v>1</v>
          </cell>
          <cell r="K186">
            <v>1306.8</v>
          </cell>
        </row>
        <row r="188">
          <cell r="A188" t="str">
            <v>MV2</v>
          </cell>
          <cell r="C188" t="str">
            <v xml:space="preserve"> Mãng MV2</v>
          </cell>
          <cell r="J188">
            <v>240696</v>
          </cell>
          <cell r="K188">
            <v>83349.600000000006</v>
          </cell>
        </row>
        <row r="189">
          <cell r="C189" t="str">
            <v>a/ VËt liÖu:</v>
          </cell>
        </row>
        <row r="190">
          <cell r="C190" t="str">
            <v>Bª t«ng M100</v>
          </cell>
          <cell r="D190" t="str">
            <v>m3</v>
          </cell>
          <cell r="E190">
            <v>1.2</v>
          </cell>
          <cell r="F190" t="str">
            <v>1</v>
          </cell>
          <cell r="G190">
            <v>200580</v>
          </cell>
          <cell r="J190">
            <v>240696</v>
          </cell>
        </row>
        <row r="191">
          <cell r="C191" t="str">
            <v>b/ Nh©n c«ng:</v>
          </cell>
        </row>
        <row r="192">
          <cell r="B192" t="str">
            <v>03.1113</v>
          </cell>
          <cell r="C192" t="str">
            <v>§µo ®Êt hè mãng ®Êt cÊp 3</v>
          </cell>
          <cell r="D192" t="str">
            <v>m3</v>
          </cell>
          <cell r="E192">
            <v>1.2</v>
          </cell>
          <cell r="F192">
            <v>1</v>
          </cell>
          <cell r="H192">
            <v>24428</v>
          </cell>
          <cell r="I192">
            <v>1</v>
          </cell>
          <cell r="K192">
            <v>29313.599999999999</v>
          </cell>
        </row>
        <row r="193">
          <cell r="B193" t="str">
            <v xml:space="preserve">ChiÕt tÝnh </v>
          </cell>
          <cell r="C193" t="str">
            <v>§æ bª t«ng ®óc mãng M100</v>
          </cell>
          <cell r="D193" t="str">
            <v>m3</v>
          </cell>
          <cell r="E193">
            <v>1.2</v>
          </cell>
          <cell r="F193">
            <v>1</v>
          </cell>
          <cell r="H193">
            <v>45030</v>
          </cell>
          <cell r="I193">
            <v>1</v>
          </cell>
          <cell r="J193">
            <v>336974.39999999997</v>
          </cell>
          <cell r="K193">
            <v>54036</v>
          </cell>
        </row>
        <row r="195">
          <cell r="A195" t="str">
            <v>MV3</v>
          </cell>
          <cell r="C195" t="str">
            <v xml:space="preserve"> Mãng MV3</v>
          </cell>
          <cell r="J195">
            <v>336974.39999999997</v>
          </cell>
          <cell r="K195">
            <v>116689.44</v>
          </cell>
        </row>
        <row r="196">
          <cell r="C196" t="str">
            <v>a/ VËt liÖu:</v>
          </cell>
        </row>
        <row r="197">
          <cell r="C197" t="str">
            <v>Bª t«ng M100</v>
          </cell>
          <cell r="D197" t="str">
            <v>m3</v>
          </cell>
          <cell r="E197">
            <v>1.68</v>
          </cell>
          <cell r="F197" t="str">
            <v>1</v>
          </cell>
          <cell r="G197">
            <v>200580</v>
          </cell>
          <cell r="J197">
            <v>336974.39999999997</v>
          </cell>
        </row>
        <row r="198">
          <cell r="C198" t="str">
            <v>b/ Nh©n c«ng:</v>
          </cell>
        </row>
        <row r="199">
          <cell r="B199" t="str">
            <v>03.1113</v>
          </cell>
          <cell r="C199" t="str">
            <v>§µo ®Êt hè mãng ®Êt cÊp 3</v>
          </cell>
          <cell r="D199" t="str">
            <v>m3</v>
          </cell>
          <cell r="E199">
            <v>1.68</v>
          </cell>
          <cell r="F199">
            <v>1</v>
          </cell>
          <cell r="H199">
            <v>24428</v>
          </cell>
          <cell r="I199">
            <v>1</v>
          </cell>
          <cell r="K199">
            <v>41039.040000000001</v>
          </cell>
        </row>
        <row r="200">
          <cell r="B200" t="str">
            <v xml:space="preserve">ChiÕt tÝnh </v>
          </cell>
          <cell r="C200" t="str">
            <v>§æ bª t«ng ®óc mãng M100</v>
          </cell>
          <cell r="D200" t="str">
            <v>m3</v>
          </cell>
          <cell r="E200">
            <v>1.68</v>
          </cell>
          <cell r="F200">
            <v>1</v>
          </cell>
          <cell r="H200">
            <v>45030</v>
          </cell>
          <cell r="I200">
            <v>1</v>
          </cell>
          <cell r="K200">
            <v>75650.399999999994</v>
          </cell>
        </row>
        <row r="202">
          <cell r="C202" t="str">
            <v>III/ ®¬n gi¸ c¸c lo¹i cét</v>
          </cell>
        </row>
        <row r="203">
          <cell r="A203" t="str">
            <v>LT12C</v>
          </cell>
          <cell r="C203" t="str">
            <v xml:space="preserve"> Cét bª t«ng  LT - 12C</v>
          </cell>
          <cell r="J203">
            <v>2331308.3640000001</v>
          </cell>
          <cell r="K203">
            <v>187897.15</v>
          </cell>
        </row>
        <row r="204">
          <cell r="C204" t="str">
            <v>a.VËt liÖu</v>
          </cell>
        </row>
        <row r="205">
          <cell r="C205" t="str">
            <v>Cét LT - 12C</v>
          </cell>
          <cell r="D205" t="str">
            <v>cét</v>
          </cell>
          <cell r="E205">
            <v>1</v>
          </cell>
          <cell r="F205">
            <v>1.002</v>
          </cell>
          <cell r="G205">
            <v>2318182</v>
          </cell>
          <cell r="J205">
            <v>2322818.3640000001</v>
          </cell>
        </row>
        <row r="206">
          <cell r="B206" t="str">
            <v>05.5213</v>
          </cell>
          <cell r="C206" t="str">
            <v xml:space="preserve">VËt liÖu phô cho c«ng t¸c dùng cét </v>
          </cell>
          <cell r="D206" t="str">
            <v>cét</v>
          </cell>
          <cell r="E206">
            <v>1</v>
          </cell>
          <cell r="F206">
            <v>1</v>
          </cell>
          <cell r="G206">
            <v>8490</v>
          </cell>
          <cell r="J206">
            <v>8490</v>
          </cell>
        </row>
        <row r="207">
          <cell r="C207" t="str">
            <v>b.Nh©n c«ng</v>
          </cell>
        </row>
        <row r="208">
          <cell r="B208" t="str">
            <v>05.5213</v>
          </cell>
          <cell r="C208" t="str">
            <v xml:space="preserve">Dùng cét LT-12m </v>
          </cell>
          <cell r="D208" t="str">
            <v>cét</v>
          </cell>
          <cell r="E208">
            <v>1</v>
          </cell>
          <cell r="F208">
            <v>1</v>
          </cell>
          <cell r="H208">
            <v>86293</v>
          </cell>
          <cell r="I208">
            <v>1</v>
          </cell>
          <cell r="K208">
            <v>86293</v>
          </cell>
        </row>
        <row r="209">
          <cell r="B209" t="str">
            <v>02.1462</v>
          </cell>
          <cell r="C209" t="str">
            <v>VËn chuyÓn thñ c«ng cét bª t«ng xa 300 m</v>
          </cell>
          <cell r="D209" t="str">
            <v>tÊn</v>
          </cell>
          <cell r="E209">
            <v>1.2</v>
          </cell>
          <cell r="F209">
            <v>1</v>
          </cell>
          <cell r="H209">
            <v>46869.5</v>
          </cell>
          <cell r="I209">
            <v>1</v>
          </cell>
          <cell r="K209">
            <v>56243.4</v>
          </cell>
        </row>
        <row r="210">
          <cell r="B210" t="str">
            <v>02.1482</v>
          </cell>
          <cell r="C210" t="str">
            <v xml:space="preserve">V/C dông cô thi c«ng cét </v>
          </cell>
          <cell r="D210" t="str">
            <v>tÊn</v>
          </cell>
          <cell r="E210">
            <v>1.5</v>
          </cell>
          <cell r="F210">
            <v>1</v>
          </cell>
          <cell r="H210">
            <v>30240.5</v>
          </cell>
          <cell r="I210">
            <v>1</v>
          </cell>
          <cell r="K210">
            <v>45360.75</v>
          </cell>
        </row>
        <row r="212">
          <cell r="A212" t="str">
            <v>LT12B</v>
          </cell>
          <cell r="C212" t="str">
            <v xml:space="preserve"> Cét bª t«ng LT-12B</v>
          </cell>
          <cell r="J212">
            <v>1501470</v>
          </cell>
          <cell r="K212">
            <v>187897.15</v>
          </cell>
        </row>
        <row r="213">
          <cell r="C213" t="str">
            <v>a.VËt liÖu</v>
          </cell>
        </row>
        <row r="214">
          <cell r="C214" t="str">
            <v>Cét LT-12B</v>
          </cell>
          <cell r="D214" t="str">
            <v>cét</v>
          </cell>
          <cell r="E214">
            <v>1</v>
          </cell>
          <cell r="F214">
            <v>1.002</v>
          </cell>
          <cell r="G214">
            <v>1490000</v>
          </cell>
          <cell r="J214">
            <v>1492980</v>
          </cell>
        </row>
        <row r="215">
          <cell r="B215" t="str">
            <v>05.5213</v>
          </cell>
          <cell r="C215" t="str">
            <v xml:space="preserve">VËt liÖu phô cho c«ng t¸c dùng cét </v>
          </cell>
          <cell r="D215" t="str">
            <v>cét</v>
          </cell>
          <cell r="E215">
            <v>1</v>
          </cell>
          <cell r="F215">
            <v>1</v>
          </cell>
          <cell r="G215">
            <v>8490</v>
          </cell>
          <cell r="J215">
            <v>8490</v>
          </cell>
        </row>
        <row r="216">
          <cell r="C216" t="str">
            <v>b.Nh©n c«ng</v>
          </cell>
        </row>
        <row r="217">
          <cell r="B217" t="str">
            <v>05.5213</v>
          </cell>
          <cell r="C217" t="str">
            <v xml:space="preserve">Dùng cét LT-12m </v>
          </cell>
          <cell r="D217" t="str">
            <v>cét</v>
          </cell>
          <cell r="E217">
            <v>1</v>
          </cell>
          <cell r="F217">
            <v>1</v>
          </cell>
          <cell r="H217">
            <v>86293</v>
          </cell>
          <cell r="I217">
            <v>1</v>
          </cell>
          <cell r="K217">
            <v>86293</v>
          </cell>
        </row>
        <row r="218">
          <cell r="B218" t="str">
            <v>02.1462</v>
          </cell>
          <cell r="C218" t="str">
            <v>VËn chuyÓn thñ c«ng cét bª t«ng cù ly 300 m</v>
          </cell>
          <cell r="D218" t="str">
            <v>tÊn</v>
          </cell>
          <cell r="E218">
            <v>1.2</v>
          </cell>
          <cell r="F218">
            <v>1</v>
          </cell>
          <cell r="H218">
            <v>46869.5</v>
          </cell>
          <cell r="I218">
            <v>1</v>
          </cell>
          <cell r="K218">
            <v>56243.4</v>
          </cell>
        </row>
        <row r="219">
          <cell r="B219" t="str">
            <v>02.1482</v>
          </cell>
          <cell r="C219" t="str">
            <v>V/C   dông cô thi c«ng 300m</v>
          </cell>
          <cell r="D219" t="str">
            <v>tÊn</v>
          </cell>
          <cell r="E219">
            <v>1.5</v>
          </cell>
          <cell r="F219">
            <v>1</v>
          </cell>
          <cell r="H219">
            <v>30240.5</v>
          </cell>
          <cell r="I219">
            <v>1</v>
          </cell>
          <cell r="K219">
            <v>45360.75</v>
          </cell>
        </row>
        <row r="221">
          <cell r="A221" t="str">
            <v>LT16B</v>
          </cell>
          <cell r="C221" t="str">
            <v xml:space="preserve"> Cét bª t«ng LT-16B</v>
          </cell>
          <cell r="J221">
            <v>4068806.91</v>
          </cell>
          <cell r="K221">
            <v>291574.90000000002</v>
          </cell>
        </row>
        <row r="222">
          <cell r="C222" t="str">
            <v>a. VËt liÖu</v>
          </cell>
        </row>
        <row r="223">
          <cell r="C223" t="str">
            <v>Cét LT-16B</v>
          </cell>
          <cell r="D223" t="str">
            <v>cét</v>
          </cell>
          <cell r="E223">
            <v>1</v>
          </cell>
          <cell r="F223">
            <v>1.002</v>
          </cell>
          <cell r="G223">
            <v>4045455</v>
          </cell>
          <cell r="I223">
            <v>1</v>
          </cell>
          <cell r="J223">
            <v>4053545.91</v>
          </cell>
        </row>
        <row r="224">
          <cell r="B224" t="str">
            <v>05.5215</v>
          </cell>
          <cell r="C224" t="str">
            <v>VËt liÖu phô dùng cét</v>
          </cell>
          <cell r="D224" t="str">
            <v>cét</v>
          </cell>
          <cell r="E224">
            <v>1</v>
          </cell>
          <cell r="F224">
            <v>1</v>
          </cell>
          <cell r="G224">
            <v>9854</v>
          </cell>
          <cell r="I224">
            <v>1</v>
          </cell>
          <cell r="J224">
            <v>9854</v>
          </cell>
        </row>
        <row r="225">
          <cell r="B225" t="str">
            <v>05.5101</v>
          </cell>
          <cell r="C225" t="str">
            <v>VËt liÖu phô l¾p mÆt bÝch</v>
          </cell>
          <cell r="D225" t="str">
            <v>mèi</v>
          </cell>
          <cell r="E225">
            <v>1</v>
          </cell>
          <cell r="F225">
            <v>1</v>
          </cell>
          <cell r="G225">
            <v>5407</v>
          </cell>
          <cell r="I225">
            <v>1</v>
          </cell>
          <cell r="J225">
            <v>5407</v>
          </cell>
        </row>
        <row r="226">
          <cell r="C226" t="str">
            <v>b.Nh©n c«ng</v>
          </cell>
        </row>
        <row r="227">
          <cell r="B227" t="str">
            <v>05.5215</v>
          </cell>
          <cell r="C227" t="str">
            <v xml:space="preserve">Dùng cét LT-16m </v>
          </cell>
          <cell r="D227" t="str">
            <v>cét</v>
          </cell>
          <cell r="E227">
            <v>1</v>
          </cell>
          <cell r="F227">
            <v>1</v>
          </cell>
          <cell r="H227">
            <v>116844</v>
          </cell>
          <cell r="I227">
            <v>1</v>
          </cell>
          <cell r="K227">
            <v>116844</v>
          </cell>
        </row>
        <row r="228">
          <cell r="B228" t="str">
            <v>02.1462</v>
          </cell>
          <cell r="C228" t="str">
            <v>VËn chuyÓn thñ c«ng cét bª t«ng xa 300 m</v>
          </cell>
          <cell r="D228" t="str">
            <v>tÊn</v>
          </cell>
          <cell r="E228">
            <v>1.72</v>
          </cell>
          <cell r="F228">
            <v>1</v>
          </cell>
          <cell r="H228">
            <v>46870</v>
          </cell>
          <cell r="I228">
            <v>1</v>
          </cell>
          <cell r="K228">
            <v>80616.399999999994</v>
          </cell>
        </row>
        <row r="229">
          <cell r="B229" t="str">
            <v>05.5101</v>
          </cell>
          <cell r="C229" t="str">
            <v xml:space="preserve">Nèi cét bª t«ng b»ng mÆt bÝch </v>
          </cell>
          <cell r="D229" t="str">
            <v>mèi</v>
          </cell>
          <cell r="E229">
            <v>1</v>
          </cell>
          <cell r="F229">
            <v>1</v>
          </cell>
          <cell r="H229">
            <v>48753</v>
          </cell>
          <cell r="I229">
            <v>1</v>
          </cell>
          <cell r="K229">
            <v>48753</v>
          </cell>
        </row>
        <row r="230">
          <cell r="B230" t="str">
            <v>02.1482</v>
          </cell>
          <cell r="C230" t="str">
            <v>V/C   dông cô thi c«ng 300m</v>
          </cell>
          <cell r="D230" t="str">
            <v>tÊn</v>
          </cell>
          <cell r="E230">
            <v>1.5</v>
          </cell>
          <cell r="F230">
            <v>1</v>
          </cell>
          <cell r="H230">
            <v>30241</v>
          </cell>
          <cell r="I230">
            <v>1</v>
          </cell>
          <cell r="K230">
            <v>45361.5</v>
          </cell>
        </row>
        <row r="232">
          <cell r="A232" t="str">
            <v>LT16C</v>
          </cell>
          <cell r="C232" t="str">
            <v xml:space="preserve"> Cét bª t«ng LT-16C</v>
          </cell>
          <cell r="J232">
            <v>4241879.3640000001</v>
          </cell>
          <cell r="K232">
            <v>291574.90000000002</v>
          </cell>
        </row>
        <row r="233">
          <cell r="C233" t="str">
            <v>a. VËt liÖu</v>
          </cell>
        </row>
        <row r="234">
          <cell r="C234" t="str">
            <v>Cét LT-16C</v>
          </cell>
          <cell r="D234" t="str">
            <v>cét</v>
          </cell>
          <cell r="E234">
            <v>1</v>
          </cell>
          <cell r="F234">
            <v>1.002</v>
          </cell>
          <cell r="G234">
            <v>4218182</v>
          </cell>
          <cell r="I234">
            <v>1</v>
          </cell>
          <cell r="J234">
            <v>4226618.3640000001</v>
          </cell>
        </row>
        <row r="235">
          <cell r="B235" t="str">
            <v>05.5215</v>
          </cell>
          <cell r="C235" t="str">
            <v>VËt liÖu phô dùng cét</v>
          </cell>
          <cell r="D235" t="str">
            <v>cét</v>
          </cell>
          <cell r="E235">
            <v>1</v>
          </cell>
          <cell r="F235">
            <v>1</v>
          </cell>
          <cell r="G235">
            <v>9854</v>
          </cell>
          <cell r="I235">
            <v>1</v>
          </cell>
          <cell r="J235">
            <v>9854</v>
          </cell>
        </row>
        <row r="236">
          <cell r="B236" t="str">
            <v>05.5101</v>
          </cell>
          <cell r="C236" t="str">
            <v>VËt liÖu phô l¾p mÆt bÝch</v>
          </cell>
          <cell r="D236" t="str">
            <v>mèi</v>
          </cell>
          <cell r="E236">
            <v>1</v>
          </cell>
          <cell r="F236">
            <v>1</v>
          </cell>
          <cell r="G236">
            <v>5407</v>
          </cell>
          <cell r="I236">
            <v>1</v>
          </cell>
          <cell r="J236">
            <v>5407</v>
          </cell>
        </row>
        <row r="237">
          <cell r="C237" t="str">
            <v>b.Nh©n c«ng</v>
          </cell>
        </row>
        <row r="238">
          <cell r="B238" t="str">
            <v>05.5215</v>
          </cell>
          <cell r="C238" t="str">
            <v xml:space="preserve">Dùng cét LT-16m </v>
          </cell>
          <cell r="D238" t="str">
            <v>cét</v>
          </cell>
          <cell r="E238">
            <v>1</v>
          </cell>
          <cell r="F238">
            <v>1</v>
          </cell>
          <cell r="H238">
            <v>116844</v>
          </cell>
          <cell r="I238">
            <v>1</v>
          </cell>
          <cell r="K238">
            <v>116844</v>
          </cell>
        </row>
        <row r="239">
          <cell r="B239" t="str">
            <v>02.1462</v>
          </cell>
          <cell r="C239" t="str">
            <v>VËn chuyÓn thñ c«ng cét bª t«ng xa 300 m</v>
          </cell>
          <cell r="D239" t="str">
            <v>tÊn</v>
          </cell>
          <cell r="E239">
            <v>1.72</v>
          </cell>
          <cell r="F239">
            <v>1</v>
          </cell>
          <cell r="H239">
            <v>46870</v>
          </cell>
          <cell r="I239">
            <v>1</v>
          </cell>
          <cell r="K239">
            <v>80616.399999999994</v>
          </cell>
        </row>
        <row r="240">
          <cell r="B240" t="str">
            <v>05.5101</v>
          </cell>
          <cell r="C240" t="str">
            <v xml:space="preserve">Nèi cét bª t«ng b»ng mÆt bÝch </v>
          </cell>
          <cell r="D240" t="str">
            <v>mèi</v>
          </cell>
          <cell r="E240">
            <v>1</v>
          </cell>
          <cell r="F240">
            <v>1</v>
          </cell>
          <cell r="H240">
            <v>48753</v>
          </cell>
          <cell r="I240">
            <v>1</v>
          </cell>
          <cell r="K240">
            <v>48753</v>
          </cell>
        </row>
        <row r="241">
          <cell r="B241" t="str">
            <v>02.1482</v>
          </cell>
          <cell r="C241" t="str">
            <v>V/C   dông cô thi c«ng 300m</v>
          </cell>
          <cell r="D241" t="str">
            <v>tÊn</v>
          </cell>
          <cell r="E241">
            <v>1.5</v>
          </cell>
          <cell r="F241">
            <v>1</v>
          </cell>
          <cell r="H241">
            <v>30241</v>
          </cell>
          <cell r="I241">
            <v>1</v>
          </cell>
          <cell r="K241">
            <v>45361.5</v>
          </cell>
        </row>
        <row r="243">
          <cell r="A243" t="str">
            <v>LT18B</v>
          </cell>
          <cell r="C243" t="str">
            <v xml:space="preserve"> Cét bª t«ng LT-18B</v>
          </cell>
          <cell r="J243">
            <v>4433170.182</v>
          </cell>
          <cell r="K243">
            <v>327001.90000000002</v>
          </cell>
        </row>
        <row r="244">
          <cell r="C244" t="str">
            <v>a. VËt liÖu</v>
          </cell>
        </row>
        <row r="245">
          <cell r="C245" t="str">
            <v>Cét LT-18B</v>
          </cell>
          <cell r="D245" t="str">
            <v>cét</v>
          </cell>
          <cell r="E245">
            <v>1</v>
          </cell>
          <cell r="F245">
            <v>1.002</v>
          </cell>
          <cell r="G245">
            <v>4409091</v>
          </cell>
          <cell r="I245">
            <v>1</v>
          </cell>
          <cell r="J245">
            <v>4417909.182</v>
          </cell>
        </row>
        <row r="246">
          <cell r="B246" t="str">
            <v>05.5216</v>
          </cell>
          <cell r="C246" t="str">
            <v>VËt liÖu phô dùng cét</v>
          </cell>
          <cell r="D246" t="str">
            <v>cét</v>
          </cell>
          <cell r="E246">
            <v>1</v>
          </cell>
          <cell r="F246">
            <v>1</v>
          </cell>
          <cell r="G246">
            <v>9854</v>
          </cell>
          <cell r="I246">
            <v>1</v>
          </cell>
          <cell r="J246">
            <v>9854</v>
          </cell>
        </row>
        <row r="247">
          <cell r="B247" t="str">
            <v>05.5101</v>
          </cell>
          <cell r="C247" t="str">
            <v>VËt liÖu phô l¾p mÆt bÝch</v>
          </cell>
          <cell r="D247" t="str">
            <v>mèi</v>
          </cell>
          <cell r="E247">
            <v>1</v>
          </cell>
          <cell r="F247">
            <v>1</v>
          </cell>
          <cell r="G247">
            <v>5407</v>
          </cell>
          <cell r="I247">
            <v>1</v>
          </cell>
          <cell r="J247">
            <v>5407</v>
          </cell>
        </row>
        <row r="248">
          <cell r="C248" t="str">
            <v>b.Nh©n c«ng</v>
          </cell>
        </row>
        <row r="249">
          <cell r="B249" t="str">
            <v>05.5216</v>
          </cell>
          <cell r="C249" t="str">
            <v xml:space="preserve">Dùng cét LT-18m </v>
          </cell>
          <cell r="D249" t="str">
            <v>cét</v>
          </cell>
          <cell r="E249">
            <v>1</v>
          </cell>
          <cell r="F249">
            <v>1</v>
          </cell>
          <cell r="H249">
            <v>152271</v>
          </cell>
          <cell r="I249">
            <v>1</v>
          </cell>
          <cell r="K249">
            <v>152271</v>
          </cell>
        </row>
        <row r="250">
          <cell r="B250" t="str">
            <v>02.1462</v>
          </cell>
          <cell r="C250" t="str">
            <v>VËn chuyÓn thñ c«ng cét bª t«ng xa 300 m</v>
          </cell>
          <cell r="D250" t="str">
            <v>tÊn</v>
          </cell>
          <cell r="E250">
            <v>1.72</v>
          </cell>
          <cell r="F250">
            <v>1</v>
          </cell>
          <cell r="H250">
            <v>46870</v>
          </cell>
          <cell r="I250">
            <v>1</v>
          </cell>
          <cell r="K250">
            <v>80616.399999999994</v>
          </cell>
        </row>
        <row r="251">
          <cell r="B251" t="str">
            <v>05.5101</v>
          </cell>
          <cell r="C251" t="str">
            <v xml:space="preserve">Nèi cét bª t«ng b»ng mÆt bÝch </v>
          </cell>
          <cell r="D251" t="str">
            <v>mèi</v>
          </cell>
          <cell r="E251">
            <v>1</v>
          </cell>
          <cell r="F251">
            <v>1</v>
          </cell>
          <cell r="H251">
            <v>48753</v>
          </cell>
          <cell r="I251">
            <v>1</v>
          </cell>
          <cell r="K251">
            <v>48753</v>
          </cell>
        </row>
        <row r="252">
          <cell r="B252" t="str">
            <v>02.1482</v>
          </cell>
          <cell r="C252" t="str">
            <v>V/C dông cô thi c«ng 300m</v>
          </cell>
          <cell r="D252" t="str">
            <v>tÊn</v>
          </cell>
          <cell r="E252">
            <v>1.5</v>
          </cell>
          <cell r="F252">
            <v>1</v>
          </cell>
          <cell r="H252">
            <v>30241</v>
          </cell>
          <cell r="I252">
            <v>1</v>
          </cell>
          <cell r="K252">
            <v>45361.5</v>
          </cell>
        </row>
        <row r="254">
          <cell r="A254" t="str">
            <v>LT20B</v>
          </cell>
          <cell r="C254" t="str">
            <v>Cét bª t«ng LT-20B</v>
          </cell>
          <cell r="J254">
            <v>5152788.5460000001</v>
          </cell>
          <cell r="K254">
            <v>352190.9</v>
          </cell>
        </row>
        <row r="255">
          <cell r="C255" t="str">
            <v>a. VËt liÖu</v>
          </cell>
        </row>
        <row r="256">
          <cell r="C256" t="str">
            <v>Cét LT-20B</v>
          </cell>
          <cell r="D256" t="str">
            <v>cét</v>
          </cell>
          <cell r="E256">
            <v>1</v>
          </cell>
          <cell r="F256">
            <v>1.002</v>
          </cell>
          <cell r="G256">
            <v>5127273</v>
          </cell>
          <cell r="I256">
            <v>1</v>
          </cell>
          <cell r="J256">
            <v>5137527.5460000001</v>
          </cell>
        </row>
        <row r="257">
          <cell r="B257" t="str">
            <v>05.5217</v>
          </cell>
          <cell r="C257" t="str">
            <v>VËt liÖu phô dùng cét</v>
          </cell>
          <cell r="D257" t="str">
            <v>cét</v>
          </cell>
          <cell r="E257">
            <v>1</v>
          </cell>
          <cell r="F257">
            <v>1</v>
          </cell>
          <cell r="G257">
            <v>9854</v>
          </cell>
          <cell r="I257">
            <v>1</v>
          </cell>
          <cell r="J257">
            <v>9854</v>
          </cell>
        </row>
        <row r="258">
          <cell r="B258" t="str">
            <v>05.5101</v>
          </cell>
          <cell r="C258" t="str">
            <v>VËt liÖu phô l¾p mÆt bÝch</v>
          </cell>
          <cell r="D258" t="str">
            <v>mèi</v>
          </cell>
          <cell r="E258">
            <v>1</v>
          </cell>
          <cell r="F258">
            <v>1</v>
          </cell>
          <cell r="G258">
            <v>5407</v>
          </cell>
          <cell r="I258">
            <v>1</v>
          </cell>
          <cell r="J258">
            <v>5407</v>
          </cell>
        </row>
        <row r="259">
          <cell r="C259" t="str">
            <v>b.Nh©n c«ng</v>
          </cell>
        </row>
        <row r="260">
          <cell r="B260" t="str">
            <v>05.5217</v>
          </cell>
          <cell r="C260" t="str">
            <v xml:space="preserve">Dùng cét LT-20m </v>
          </cell>
          <cell r="D260" t="str">
            <v>cét</v>
          </cell>
          <cell r="E260">
            <v>1</v>
          </cell>
          <cell r="F260">
            <v>1</v>
          </cell>
          <cell r="H260">
            <v>177460</v>
          </cell>
          <cell r="I260">
            <v>1</v>
          </cell>
          <cell r="K260">
            <v>177460</v>
          </cell>
        </row>
        <row r="261">
          <cell r="B261" t="str">
            <v>02.1462</v>
          </cell>
          <cell r="C261" t="str">
            <v>VËn chuyÓn thñ c«ng cét bª t«ng xa 300 m</v>
          </cell>
          <cell r="D261" t="str">
            <v>tÊn</v>
          </cell>
          <cell r="E261">
            <v>1.72</v>
          </cell>
          <cell r="F261">
            <v>1</v>
          </cell>
          <cell r="H261">
            <v>46870</v>
          </cell>
          <cell r="I261">
            <v>1</v>
          </cell>
          <cell r="K261">
            <v>80616.399999999994</v>
          </cell>
        </row>
        <row r="262">
          <cell r="B262" t="str">
            <v>05.5101</v>
          </cell>
          <cell r="C262" t="str">
            <v xml:space="preserve">Nèi cét bª t«ng b»ng mÆt bÝch </v>
          </cell>
          <cell r="D262" t="str">
            <v>mèi</v>
          </cell>
          <cell r="E262">
            <v>1</v>
          </cell>
          <cell r="F262">
            <v>1</v>
          </cell>
          <cell r="H262">
            <v>48753</v>
          </cell>
          <cell r="I262">
            <v>1</v>
          </cell>
          <cell r="K262">
            <v>48753</v>
          </cell>
        </row>
        <row r="263">
          <cell r="B263" t="str">
            <v>02.1482</v>
          </cell>
          <cell r="C263" t="str">
            <v>V/C   dông cô thi c«ng 300m</v>
          </cell>
          <cell r="D263" t="str">
            <v>tÊn</v>
          </cell>
          <cell r="E263">
            <v>1.5</v>
          </cell>
          <cell r="F263">
            <v>1</v>
          </cell>
          <cell r="H263">
            <v>30241</v>
          </cell>
          <cell r="I263">
            <v>1</v>
          </cell>
          <cell r="K263">
            <v>45361.5</v>
          </cell>
        </row>
        <row r="265">
          <cell r="A265" t="str">
            <v>LT10B</v>
          </cell>
          <cell r="C265" t="str">
            <v xml:space="preserve"> Cét bª t«ng  LT - 10B</v>
          </cell>
          <cell r="J265">
            <v>1046926.728</v>
          </cell>
          <cell r="K265">
            <v>182209.15</v>
          </cell>
        </row>
        <row r="266">
          <cell r="C266" t="str">
            <v>a.VËt liÖu</v>
          </cell>
        </row>
        <row r="267">
          <cell r="C267" t="str">
            <v>Cét LT - 10B</v>
          </cell>
          <cell r="D267" t="str">
            <v>cét</v>
          </cell>
          <cell r="E267">
            <v>1</v>
          </cell>
          <cell r="F267">
            <v>1.002</v>
          </cell>
          <cell r="G267">
            <v>1036364</v>
          </cell>
          <cell r="J267">
            <v>1038436.728</v>
          </cell>
        </row>
        <row r="268">
          <cell r="B268" t="str">
            <v>05.5212</v>
          </cell>
          <cell r="C268" t="str">
            <v xml:space="preserve">VËt liÖu phô cho c«ng t¸c dùng cét </v>
          </cell>
          <cell r="D268" t="str">
            <v>cét</v>
          </cell>
          <cell r="E268">
            <v>1</v>
          </cell>
          <cell r="F268">
            <v>1</v>
          </cell>
          <cell r="G268">
            <v>8490</v>
          </cell>
          <cell r="J268">
            <v>8490</v>
          </cell>
        </row>
        <row r="269">
          <cell r="C269" t="str">
            <v>b.Nh©n c«ng</v>
          </cell>
        </row>
        <row r="270">
          <cell r="B270" t="str">
            <v>05.5212</v>
          </cell>
          <cell r="C270" t="str">
            <v xml:space="preserve">Dùng cét LT-10m </v>
          </cell>
          <cell r="D270" t="str">
            <v>cét</v>
          </cell>
          <cell r="E270">
            <v>1</v>
          </cell>
          <cell r="F270">
            <v>1</v>
          </cell>
          <cell r="H270">
            <v>80605</v>
          </cell>
          <cell r="I270">
            <v>1</v>
          </cell>
          <cell r="K270">
            <v>80605</v>
          </cell>
        </row>
        <row r="271">
          <cell r="B271" t="str">
            <v>02.1462</v>
          </cell>
          <cell r="C271" t="str">
            <v>VËn chuyÓn thñ c«ng cét bª t«ng xa 300 m</v>
          </cell>
          <cell r="D271" t="str">
            <v>tÊn</v>
          </cell>
          <cell r="E271">
            <v>1.2</v>
          </cell>
          <cell r="F271">
            <v>1</v>
          </cell>
          <cell r="H271">
            <v>46869.5</v>
          </cell>
          <cell r="I271">
            <v>1</v>
          </cell>
          <cell r="K271">
            <v>56243.4</v>
          </cell>
        </row>
        <row r="272">
          <cell r="B272" t="str">
            <v>02.1482</v>
          </cell>
          <cell r="C272" t="str">
            <v xml:space="preserve">V/C dông cô thi c«ng cét </v>
          </cell>
          <cell r="D272" t="str">
            <v>tÊn</v>
          </cell>
          <cell r="E272">
            <v>1.5</v>
          </cell>
          <cell r="F272">
            <v>1</v>
          </cell>
          <cell r="H272">
            <v>30240.5</v>
          </cell>
          <cell r="I272">
            <v>1</v>
          </cell>
          <cell r="K272">
            <v>45360.75</v>
          </cell>
        </row>
        <row r="274">
          <cell r="A274" t="str">
            <v>H7,5B</v>
          </cell>
          <cell r="C274" t="str">
            <v xml:space="preserve"> Cét bª t«ng  H- 7,5B</v>
          </cell>
          <cell r="J274">
            <v>509490</v>
          </cell>
          <cell r="K274">
            <v>80605</v>
          </cell>
        </row>
        <row r="275">
          <cell r="C275" t="str">
            <v>a.VËt liÖu</v>
          </cell>
        </row>
        <row r="276">
          <cell r="C276" t="str">
            <v>Cét H - 7,5B</v>
          </cell>
          <cell r="D276" t="str">
            <v>cét</v>
          </cell>
          <cell r="E276">
            <v>1</v>
          </cell>
          <cell r="F276">
            <v>1.002</v>
          </cell>
          <cell r="G276">
            <v>500000</v>
          </cell>
          <cell r="J276">
            <v>501000</v>
          </cell>
        </row>
        <row r="277">
          <cell r="B277" t="str">
            <v>05.5212</v>
          </cell>
          <cell r="C277" t="str">
            <v xml:space="preserve">VËt liÖu phô cho c«ng t¸c dùng cét </v>
          </cell>
          <cell r="D277" t="str">
            <v>cét</v>
          </cell>
          <cell r="E277">
            <v>1</v>
          </cell>
          <cell r="F277">
            <v>1</v>
          </cell>
          <cell r="G277">
            <v>8490</v>
          </cell>
          <cell r="J277">
            <v>8490</v>
          </cell>
        </row>
        <row r="278">
          <cell r="C278" t="str">
            <v>b.Nh©n c«ng</v>
          </cell>
        </row>
        <row r="279">
          <cell r="B279" t="str">
            <v>05.5212</v>
          </cell>
          <cell r="C279" t="str">
            <v xml:space="preserve">Dùng cét H-7,5m </v>
          </cell>
          <cell r="D279" t="str">
            <v>cét</v>
          </cell>
          <cell r="E279">
            <v>1</v>
          </cell>
          <cell r="F279">
            <v>1</v>
          </cell>
          <cell r="H279">
            <v>80605</v>
          </cell>
          <cell r="I279">
            <v>1</v>
          </cell>
          <cell r="K279">
            <v>80605</v>
          </cell>
        </row>
        <row r="281">
          <cell r="A281" t="str">
            <v>H7,5C</v>
          </cell>
          <cell r="C281" t="str">
            <v xml:space="preserve"> Cét bª t«ng  H- 7,5C</v>
          </cell>
          <cell r="J281">
            <v>609690</v>
          </cell>
          <cell r="K281">
            <v>80605</v>
          </cell>
        </row>
        <row r="282">
          <cell r="C282" t="str">
            <v>a.VËt liÖu</v>
          </cell>
        </row>
        <row r="283">
          <cell r="C283" t="str">
            <v>Cét H - 7,5C</v>
          </cell>
          <cell r="D283" t="str">
            <v>cét</v>
          </cell>
          <cell r="E283">
            <v>1</v>
          </cell>
          <cell r="F283">
            <v>1.002</v>
          </cell>
          <cell r="G283">
            <v>600000</v>
          </cell>
          <cell r="J283">
            <v>601200</v>
          </cell>
        </row>
        <row r="284">
          <cell r="B284" t="str">
            <v>05.5212</v>
          </cell>
          <cell r="C284" t="str">
            <v xml:space="preserve">VËt liÖu phô cho c«ng t¸c dùng cét </v>
          </cell>
          <cell r="D284" t="str">
            <v>cét</v>
          </cell>
          <cell r="E284">
            <v>1</v>
          </cell>
          <cell r="F284">
            <v>1</v>
          </cell>
          <cell r="G284">
            <v>8490</v>
          </cell>
          <cell r="J284">
            <v>8490</v>
          </cell>
        </row>
        <row r="285">
          <cell r="C285" t="str">
            <v>b.Nh©n c«ng</v>
          </cell>
        </row>
        <row r="286">
          <cell r="B286" t="str">
            <v>05.5212</v>
          </cell>
          <cell r="C286" t="str">
            <v xml:space="preserve">Dùng cét H-7,5m </v>
          </cell>
          <cell r="D286" t="str">
            <v>cét</v>
          </cell>
          <cell r="E286">
            <v>1</v>
          </cell>
          <cell r="F286">
            <v>1</v>
          </cell>
          <cell r="H286">
            <v>80605</v>
          </cell>
          <cell r="I286">
            <v>1</v>
          </cell>
          <cell r="K286">
            <v>80605</v>
          </cell>
        </row>
        <row r="288">
          <cell r="A288" t="str">
            <v>H8,5B</v>
          </cell>
          <cell r="C288" t="str">
            <v xml:space="preserve"> Cét bª t«ng  H- 8,5B</v>
          </cell>
          <cell r="J288">
            <v>573253.272</v>
          </cell>
          <cell r="K288">
            <v>80605</v>
          </cell>
        </row>
        <row r="289">
          <cell r="C289" t="str">
            <v>a.VËt liÖu</v>
          </cell>
        </row>
        <row r="290">
          <cell r="C290" t="str">
            <v>Cét H - 8,5B</v>
          </cell>
          <cell r="D290" t="str">
            <v>cét</v>
          </cell>
          <cell r="E290">
            <v>1</v>
          </cell>
          <cell r="F290">
            <v>1.002</v>
          </cell>
          <cell r="G290">
            <v>563636</v>
          </cell>
          <cell r="J290">
            <v>564763.272</v>
          </cell>
        </row>
        <row r="291">
          <cell r="B291" t="str">
            <v>05.5212</v>
          </cell>
          <cell r="C291" t="str">
            <v xml:space="preserve">VËt liÖu phô cho c«ng t¸c dùng cét </v>
          </cell>
          <cell r="D291" t="str">
            <v>cét</v>
          </cell>
          <cell r="E291">
            <v>1</v>
          </cell>
          <cell r="F291">
            <v>1</v>
          </cell>
          <cell r="G291">
            <v>8490</v>
          </cell>
          <cell r="J291">
            <v>8490</v>
          </cell>
        </row>
        <row r="292">
          <cell r="C292" t="str">
            <v>b.Nh©n c«ng</v>
          </cell>
        </row>
        <row r="293">
          <cell r="B293" t="str">
            <v>05.5212</v>
          </cell>
          <cell r="C293" t="str">
            <v xml:space="preserve">Dùng cét H-8,5m </v>
          </cell>
          <cell r="D293" t="str">
            <v>cét</v>
          </cell>
          <cell r="E293">
            <v>1</v>
          </cell>
          <cell r="F293">
            <v>1</v>
          </cell>
          <cell r="H293">
            <v>80605</v>
          </cell>
          <cell r="I293">
            <v>1</v>
          </cell>
          <cell r="K293">
            <v>80605</v>
          </cell>
        </row>
        <row r="295">
          <cell r="A295" t="str">
            <v>H8,5C</v>
          </cell>
          <cell r="C295" t="str">
            <v xml:space="preserve"> Cét bª t«ng  H- 8,5C</v>
          </cell>
          <cell r="J295">
            <v>673453.272</v>
          </cell>
          <cell r="K295">
            <v>80605</v>
          </cell>
        </row>
        <row r="296">
          <cell r="C296" t="str">
            <v>a.VËt liÖu</v>
          </cell>
        </row>
        <row r="297">
          <cell r="C297" t="str">
            <v>Cét H - 8,5C</v>
          </cell>
          <cell r="D297" t="str">
            <v>cét</v>
          </cell>
          <cell r="E297">
            <v>1</v>
          </cell>
          <cell r="F297">
            <v>1.002</v>
          </cell>
          <cell r="G297">
            <v>663636</v>
          </cell>
          <cell r="J297">
            <v>664963.272</v>
          </cell>
        </row>
        <row r="298">
          <cell r="B298" t="str">
            <v>05.5212</v>
          </cell>
          <cell r="C298" t="str">
            <v xml:space="preserve">VËt liÖu phô cho c«ng t¸c dùng cét </v>
          </cell>
          <cell r="D298" t="str">
            <v>cét</v>
          </cell>
          <cell r="E298">
            <v>1</v>
          </cell>
          <cell r="F298">
            <v>1</v>
          </cell>
          <cell r="G298">
            <v>8490</v>
          </cell>
          <cell r="J298">
            <v>8490</v>
          </cell>
        </row>
        <row r="299">
          <cell r="C299" t="str">
            <v>b.Nh©n c«ng</v>
          </cell>
        </row>
        <row r="300">
          <cell r="B300" t="str">
            <v>05.5212</v>
          </cell>
          <cell r="C300" t="str">
            <v xml:space="preserve">Dùng cét H-8,5m </v>
          </cell>
          <cell r="D300" t="str">
            <v>cét</v>
          </cell>
          <cell r="E300">
            <v>1</v>
          </cell>
          <cell r="F300">
            <v>1</v>
          </cell>
          <cell r="H300">
            <v>80605</v>
          </cell>
          <cell r="I300">
            <v>1</v>
          </cell>
          <cell r="K300">
            <v>80605</v>
          </cell>
        </row>
        <row r="302">
          <cell r="C302" t="str">
            <v>IV/®¬n gi¸ c¸c lo¹i xµ ®z</v>
          </cell>
          <cell r="D302" t="str">
            <v xml:space="preserve">                                                                                                                                                                                                                                                               </v>
          </cell>
        </row>
        <row r="303">
          <cell r="C303" t="str">
            <v xml:space="preserve">tba vµ tiÕp ®Þa </v>
          </cell>
        </row>
        <row r="304">
          <cell r="A304" t="str">
            <v>Rh1</v>
          </cell>
          <cell r="C304" t="str">
            <v>TiÕp ®Þa Rh1</v>
          </cell>
          <cell r="J304">
            <v>177245.77499999999</v>
          </cell>
          <cell r="K304">
            <v>26151.5</v>
          </cell>
          <cell r="L304">
            <v>0</v>
          </cell>
          <cell r="M304">
            <v>0</v>
          </cell>
        </row>
        <row r="305">
          <cell r="C305" t="str">
            <v>a.VËt liÖu</v>
          </cell>
        </row>
        <row r="306">
          <cell r="C306" t="str">
            <v>S¾t d=4</v>
          </cell>
          <cell r="D306" t="str">
            <v>kg</v>
          </cell>
          <cell r="E306">
            <v>13.23</v>
          </cell>
          <cell r="F306">
            <v>1.0249999999999999</v>
          </cell>
          <cell r="G306">
            <v>4700</v>
          </cell>
          <cell r="J306">
            <v>63735.524999999994</v>
          </cell>
        </row>
        <row r="307">
          <cell r="C307" t="str">
            <v>S¾t F 12</v>
          </cell>
          <cell r="D307" t="str">
            <v>kg</v>
          </cell>
          <cell r="E307">
            <v>5.4</v>
          </cell>
          <cell r="F307">
            <v>1.0249999999999999</v>
          </cell>
          <cell r="G307">
            <v>4350</v>
          </cell>
          <cell r="J307">
            <v>24077.249999999996</v>
          </cell>
        </row>
        <row r="308">
          <cell r="C308" t="str">
            <v>S¾t L63x6</v>
          </cell>
          <cell r="D308" t="str">
            <v>kg</v>
          </cell>
          <cell r="E308">
            <v>14.3</v>
          </cell>
          <cell r="F308">
            <v>1.0249999999999999</v>
          </cell>
          <cell r="G308">
            <v>4800</v>
          </cell>
          <cell r="J308">
            <v>70356</v>
          </cell>
        </row>
        <row r="309">
          <cell r="C309" t="str">
            <v xml:space="preserve">S¬n </v>
          </cell>
          <cell r="D309" t="str">
            <v>kg</v>
          </cell>
          <cell r="E309">
            <v>2E-3</v>
          </cell>
          <cell r="F309">
            <v>1</v>
          </cell>
          <cell r="G309">
            <v>13500</v>
          </cell>
          <cell r="J309">
            <v>27</v>
          </cell>
        </row>
        <row r="310">
          <cell r="C310" t="str">
            <v xml:space="preserve">Que hµn </v>
          </cell>
          <cell r="D310" t="str">
            <v>kg</v>
          </cell>
          <cell r="E310">
            <v>0.3</v>
          </cell>
          <cell r="F310">
            <v>1</v>
          </cell>
          <cell r="G310">
            <v>6500</v>
          </cell>
          <cell r="J310">
            <v>1950</v>
          </cell>
        </row>
        <row r="311">
          <cell r="C311" t="str">
            <v xml:space="preserve">GhÝp nèi </v>
          </cell>
          <cell r="D311" t="str">
            <v xml:space="preserve">C¸i </v>
          </cell>
          <cell r="E311">
            <v>1</v>
          </cell>
          <cell r="F311">
            <v>1</v>
          </cell>
          <cell r="G311">
            <v>9000</v>
          </cell>
          <cell r="J311">
            <v>9000</v>
          </cell>
        </row>
        <row r="312">
          <cell r="C312" t="str">
            <v xml:space="preserve">èng nhùa luån d©y tiÕp ®Þa </v>
          </cell>
          <cell r="D312" t="str">
            <v>m</v>
          </cell>
          <cell r="E312">
            <v>3</v>
          </cell>
          <cell r="F312">
            <v>1</v>
          </cell>
          <cell r="G312">
            <v>2700</v>
          </cell>
          <cell r="J312">
            <v>8100</v>
          </cell>
        </row>
        <row r="313">
          <cell r="C313" t="str">
            <v xml:space="preserve">b/Nh©n c«ng </v>
          </cell>
        </row>
        <row r="314">
          <cell r="B314" t="str">
            <v>03.3101</v>
          </cell>
          <cell r="C314" t="str">
            <v xml:space="preserve">§µo ®Êt ch«n tiÕp ®Þa </v>
          </cell>
          <cell r="D314" t="str">
            <v>m3</v>
          </cell>
          <cell r="E314">
            <v>0.75</v>
          </cell>
          <cell r="H314">
            <v>21926</v>
          </cell>
          <cell r="I314">
            <v>1</v>
          </cell>
          <cell r="K314">
            <v>16444.5</v>
          </cell>
        </row>
        <row r="315">
          <cell r="B315" t="str">
            <v>05.8001</v>
          </cell>
          <cell r="C315" t="str">
            <v xml:space="preserve">S¶n xuÊt vµ ®ãng cäc tiÕp ®Þa </v>
          </cell>
          <cell r="D315" t="str">
            <v xml:space="preserve">cäc </v>
          </cell>
          <cell r="E315">
            <v>1</v>
          </cell>
          <cell r="H315">
            <v>6781</v>
          </cell>
          <cell r="I315">
            <v>1</v>
          </cell>
          <cell r="K315">
            <v>6781</v>
          </cell>
        </row>
        <row r="316">
          <cell r="B316" t="str">
            <v>05.7001</v>
          </cell>
          <cell r="C316" t="str">
            <v xml:space="preserve">L¾p tiÕp ®Þa </v>
          </cell>
          <cell r="D316" t="str">
            <v>kg</v>
          </cell>
          <cell r="E316">
            <v>19</v>
          </cell>
          <cell r="H316">
            <v>154</v>
          </cell>
          <cell r="I316">
            <v>1</v>
          </cell>
          <cell r="K316">
            <v>2926</v>
          </cell>
        </row>
        <row r="317">
          <cell r="C317" t="str">
            <v xml:space="preserve">c/ M¸y thi c«ng </v>
          </cell>
        </row>
        <row r="318">
          <cell r="B318" t="str">
            <v>05.8001</v>
          </cell>
          <cell r="C318" t="str">
            <v xml:space="preserve">M¸y hµn cäc </v>
          </cell>
          <cell r="D318" t="str">
            <v xml:space="preserve">cäc </v>
          </cell>
          <cell r="E318">
            <v>1</v>
          </cell>
          <cell r="H318">
            <v>776</v>
          </cell>
          <cell r="J318">
            <v>776</v>
          </cell>
        </row>
        <row r="320">
          <cell r="A320" t="str">
            <v>RC2</v>
          </cell>
          <cell r="C320" t="str">
            <v xml:space="preserve"> TiÕp ®Þa RC2 </v>
          </cell>
          <cell r="J320">
            <v>190157.67180000001</v>
          </cell>
          <cell r="K320">
            <v>125076.83</v>
          </cell>
          <cell r="L320">
            <v>1552</v>
          </cell>
        </row>
        <row r="321">
          <cell r="C321" t="str">
            <v>a.VËt liÖu</v>
          </cell>
        </row>
        <row r="322">
          <cell r="C322" t="str">
            <v>ThÐp lµm tiÕp ®Þa F 8- F12</v>
          </cell>
          <cell r="D322" t="str">
            <v>kg</v>
          </cell>
          <cell r="E322">
            <v>13.286</v>
          </cell>
          <cell r="F322">
            <v>1.02</v>
          </cell>
          <cell r="G322">
            <v>4465</v>
          </cell>
          <cell r="J322">
            <v>60508.429799999998</v>
          </cell>
        </row>
        <row r="323">
          <cell r="C323" t="str">
            <v>ThÐp gãc L 63 x 63 x 6</v>
          </cell>
          <cell r="D323" t="str">
            <v>kg</v>
          </cell>
          <cell r="E323">
            <v>28.66</v>
          </cell>
          <cell r="F323">
            <v>1.02</v>
          </cell>
          <cell r="G323">
            <v>4435</v>
          </cell>
          <cell r="J323">
            <v>129649.242</v>
          </cell>
        </row>
        <row r="324">
          <cell r="C324" t="str">
            <v>b. Nh©n c«ng</v>
          </cell>
        </row>
        <row r="325">
          <cell r="B325" t="str">
            <v>03.3103</v>
          </cell>
          <cell r="C325" t="str">
            <v>§µo ®Êt r·nh tiÕp ®Þa ®Êt cÊp 3</v>
          </cell>
          <cell r="D325" t="str">
            <v>m3</v>
          </cell>
          <cell r="E325">
            <v>3.2</v>
          </cell>
          <cell r="F325">
            <v>1</v>
          </cell>
          <cell r="H325">
            <v>21926</v>
          </cell>
          <cell r="I325">
            <v>1</v>
          </cell>
          <cell r="K325">
            <v>70163.199999999997</v>
          </cell>
        </row>
        <row r="326">
          <cell r="B326" t="str">
            <v>03.3203</v>
          </cell>
          <cell r="C326" t="str">
            <v>LÊp r·nh tiÕp ®Þa ®Êt cÊp 3</v>
          </cell>
          <cell r="D326" t="str">
            <v>m3</v>
          </cell>
          <cell r="E326">
            <v>3.2</v>
          </cell>
          <cell r="F326">
            <v>1</v>
          </cell>
          <cell r="H326">
            <v>10890</v>
          </cell>
          <cell r="I326">
            <v>1</v>
          </cell>
          <cell r="K326">
            <v>34848</v>
          </cell>
        </row>
        <row r="327">
          <cell r="B327" t="str">
            <v>05.8003</v>
          </cell>
          <cell r="C327" t="str">
            <v>§ãng cäc tiÕp ®Þa ®Êt cÊp 3</v>
          </cell>
          <cell r="D327" t="str">
            <v xml:space="preserve">cäc </v>
          </cell>
          <cell r="E327">
            <v>2</v>
          </cell>
          <cell r="F327">
            <v>1</v>
          </cell>
          <cell r="H327">
            <v>6782</v>
          </cell>
          <cell r="I327">
            <v>1</v>
          </cell>
          <cell r="K327">
            <v>13564</v>
          </cell>
        </row>
        <row r="328">
          <cell r="B328" t="str">
            <v>05.7001</v>
          </cell>
          <cell r="C328" t="str">
            <v xml:space="preserve">S¶n xuÊt vµ l¾p ®Æt tiÕp ®Þa </v>
          </cell>
          <cell r="D328" t="str">
            <v>kg</v>
          </cell>
          <cell r="E328">
            <v>41.945999999999998</v>
          </cell>
          <cell r="F328">
            <v>1</v>
          </cell>
          <cell r="H328">
            <v>155</v>
          </cell>
          <cell r="I328">
            <v>1</v>
          </cell>
          <cell r="K328">
            <v>6501.63</v>
          </cell>
        </row>
        <row r="329">
          <cell r="C329" t="str">
            <v xml:space="preserve">c. M¸y thi c«ng </v>
          </cell>
        </row>
        <row r="330">
          <cell r="B330" t="str">
            <v>05.8003</v>
          </cell>
          <cell r="C330" t="str">
            <v xml:space="preserve">M¸y ®ãng cäc </v>
          </cell>
          <cell r="D330" t="str">
            <v xml:space="preserve">cäc </v>
          </cell>
          <cell r="E330">
            <v>2</v>
          </cell>
          <cell r="F330">
            <v>1</v>
          </cell>
          <cell r="G330">
            <v>776</v>
          </cell>
          <cell r="I330">
            <v>1</v>
          </cell>
          <cell r="L330">
            <v>1552</v>
          </cell>
        </row>
        <row r="331">
          <cell r="H331">
            <v>0</v>
          </cell>
          <cell r="I331">
            <v>0</v>
          </cell>
        </row>
        <row r="332">
          <cell r="A332" t="str">
            <v>T§T</v>
          </cell>
          <cell r="C332" t="str">
            <v>TiÕp dÞa TBA</v>
          </cell>
          <cell r="J332">
            <v>803025.28</v>
          </cell>
          <cell r="K332">
            <v>144041.70000000001</v>
          </cell>
          <cell r="L332">
            <v>1552</v>
          </cell>
        </row>
        <row r="333">
          <cell r="C333" t="str">
            <v>a.VËt liÖu</v>
          </cell>
        </row>
        <row r="334">
          <cell r="C334" t="str">
            <v>ThÐp lµm tiÕp ®Þa L 63*63*6</v>
          </cell>
          <cell r="D334" t="str">
            <v>kg</v>
          </cell>
          <cell r="E334">
            <v>114</v>
          </cell>
          <cell r="F334">
            <v>1.0249999999999999</v>
          </cell>
          <cell r="G334">
            <v>4435</v>
          </cell>
          <cell r="J334">
            <v>518229.75</v>
          </cell>
        </row>
        <row r="335">
          <cell r="C335" t="str">
            <v>ThÐp dÑt D 40  x 4</v>
          </cell>
          <cell r="D335" t="str">
            <v>kg</v>
          </cell>
          <cell r="E335">
            <v>50.3</v>
          </cell>
          <cell r="F335">
            <v>1.0249999999999999</v>
          </cell>
          <cell r="G335">
            <v>4720</v>
          </cell>
          <cell r="J335">
            <v>243351.4</v>
          </cell>
        </row>
        <row r="336">
          <cell r="C336" t="str">
            <v>D©y nèi ®Êt F 12</v>
          </cell>
          <cell r="D336" t="str">
            <v>kg</v>
          </cell>
          <cell r="E336">
            <v>8.9</v>
          </cell>
          <cell r="F336">
            <v>1.02</v>
          </cell>
          <cell r="G336">
            <v>4465</v>
          </cell>
          <cell r="J336">
            <v>40533.270000000004</v>
          </cell>
        </row>
        <row r="337">
          <cell r="C337" t="str">
            <v>Bul«ng + vßng ®Öm</v>
          </cell>
          <cell r="D337" t="str">
            <v>kg</v>
          </cell>
          <cell r="E337">
            <v>0.2</v>
          </cell>
          <cell r="F337">
            <v>1.02</v>
          </cell>
          <cell r="G337">
            <v>4465</v>
          </cell>
          <cell r="J337">
            <v>910.86000000000013</v>
          </cell>
        </row>
        <row r="338">
          <cell r="C338" t="str">
            <v>b. Nh©n c«ng</v>
          </cell>
        </row>
        <row r="339">
          <cell r="B339" t="str">
            <v>03.3103</v>
          </cell>
          <cell r="C339" t="str">
            <v>§µo ®Êt r·nh tiÕp ®Þa ®Êt cÊp 3</v>
          </cell>
          <cell r="D339" t="str">
            <v>m3</v>
          </cell>
          <cell r="E339">
            <v>3.2</v>
          </cell>
          <cell r="F339">
            <v>1</v>
          </cell>
          <cell r="H339">
            <v>21926</v>
          </cell>
          <cell r="I339">
            <v>1</v>
          </cell>
          <cell r="K339">
            <v>70163.199999999997</v>
          </cell>
        </row>
        <row r="340">
          <cell r="B340" t="str">
            <v>03.3203</v>
          </cell>
          <cell r="C340" t="str">
            <v>LÊp r·nh tiÕp ®Þa ®Êt cÊp 3</v>
          </cell>
          <cell r="D340" t="str">
            <v>m3</v>
          </cell>
          <cell r="E340">
            <v>3.2</v>
          </cell>
          <cell r="F340">
            <v>1</v>
          </cell>
          <cell r="H340">
            <v>10890</v>
          </cell>
          <cell r="I340">
            <v>1</v>
          </cell>
          <cell r="K340">
            <v>34848</v>
          </cell>
        </row>
        <row r="341">
          <cell r="B341" t="str">
            <v>05.8003</v>
          </cell>
          <cell r="C341" t="str">
            <v>§ãng cäc tiÕp ®Þa ®Êt cÊp 3</v>
          </cell>
          <cell r="D341" t="str">
            <v xml:space="preserve">cäc </v>
          </cell>
          <cell r="E341">
            <v>2</v>
          </cell>
          <cell r="F341">
            <v>1</v>
          </cell>
          <cell r="H341">
            <v>6782</v>
          </cell>
          <cell r="I341">
            <v>1</v>
          </cell>
          <cell r="K341">
            <v>13564</v>
          </cell>
        </row>
        <row r="342">
          <cell r="B342" t="str">
            <v>05.7001</v>
          </cell>
          <cell r="C342" t="str">
            <v xml:space="preserve">S¶n xuÊt vµ l¾p ®Æt tiÕp ®Þa </v>
          </cell>
          <cell r="D342" t="str">
            <v>kg</v>
          </cell>
          <cell r="E342">
            <v>164.3</v>
          </cell>
          <cell r="F342">
            <v>1</v>
          </cell>
          <cell r="H342">
            <v>155</v>
          </cell>
          <cell r="I342">
            <v>1</v>
          </cell>
          <cell r="K342">
            <v>25466.5</v>
          </cell>
        </row>
        <row r="343">
          <cell r="C343" t="str">
            <v xml:space="preserve">c. M¸y thi c«ng </v>
          </cell>
        </row>
        <row r="344">
          <cell r="B344" t="str">
            <v>05.8003</v>
          </cell>
          <cell r="C344" t="str">
            <v xml:space="preserve">M¸y ®ãng cäc </v>
          </cell>
          <cell r="D344" t="str">
            <v xml:space="preserve">cäc </v>
          </cell>
          <cell r="E344">
            <v>2</v>
          </cell>
          <cell r="F344">
            <v>1</v>
          </cell>
          <cell r="G344">
            <v>776</v>
          </cell>
          <cell r="I344">
            <v>1</v>
          </cell>
          <cell r="L344">
            <v>1552</v>
          </cell>
        </row>
        <row r="346">
          <cell r="A346" t="str">
            <v>T§X</v>
          </cell>
          <cell r="C346" t="str">
            <v xml:space="preserve"> Chi tiÕt tiÕp ®Þa xµ </v>
          </cell>
          <cell r="J346">
            <v>26958.587400000004</v>
          </cell>
          <cell r="K346">
            <v>13161</v>
          </cell>
        </row>
        <row r="347">
          <cell r="C347" t="str">
            <v xml:space="preserve">a. VËt liÖu  </v>
          </cell>
        </row>
        <row r="348">
          <cell r="C348" t="str">
            <v xml:space="preserve">R«ng ®en </v>
          </cell>
          <cell r="D348" t="str">
            <v>c¸i</v>
          </cell>
          <cell r="E348">
            <v>1</v>
          </cell>
          <cell r="F348">
            <v>1</v>
          </cell>
          <cell r="G348">
            <v>3000</v>
          </cell>
          <cell r="J348">
            <v>3000</v>
          </cell>
        </row>
        <row r="349">
          <cell r="C349" t="str">
            <v>S¾t F12</v>
          </cell>
          <cell r="D349" t="str">
            <v>kg</v>
          </cell>
          <cell r="E349">
            <v>0.05</v>
          </cell>
          <cell r="F349">
            <v>1.02</v>
          </cell>
          <cell r="G349">
            <v>4465</v>
          </cell>
          <cell r="J349">
            <v>227.71500000000003</v>
          </cell>
        </row>
        <row r="350">
          <cell r="C350" t="str">
            <v>S¾t F10</v>
          </cell>
          <cell r="D350" t="str">
            <v>kg</v>
          </cell>
          <cell r="E350">
            <v>1.27</v>
          </cell>
          <cell r="F350">
            <v>1.02</v>
          </cell>
          <cell r="G350">
            <v>9726</v>
          </cell>
          <cell r="J350">
            <v>12599.0604</v>
          </cell>
        </row>
        <row r="351">
          <cell r="C351" t="str">
            <v>ThÐp dÑt 4</v>
          </cell>
          <cell r="E351">
            <v>0.36</v>
          </cell>
          <cell r="F351">
            <v>1.02</v>
          </cell>
          <cell r="G351">
            <v>4435</v>
          </cell>
          <cell r="J351">
            <v>1628.5319999999999</v>
          </cell>
        </row>
        <row r="352">
          <cell r="C352" t="str">
            <v>Gia c«ng xµ</v>
          </cell>
          <cell r="D352" t="str">
            <v>kg</v>
          </cell>
          <cell r="E352">
            <v>2.68</v>
          </cell>
          <cell r="F352">
            <v>1</v>
          </cell>
          <cell r="G352">
            <v>3546</v>
          </cell>
          <cell r="J352">
            <v>9503.2800000000007</v>
          </cell>
        </row>
        <row r="353">
          <cell r="C353" t="str">
            <v>b. Nh©n c«ng</v>
          </cell>
        </row>
        <row r="354">
          <cell r="B354" t="str">
            <v>05.6011</v>
          </cell>
          <cell r="C354" t="str">
            <v xml:space="preserve">L¾p chi tiÕt </v>
          </cell>
          <cell r="D354" t="str">
            <v>bé</v>
          </cell>
          <cell r="E354">
            <v>1</v>
          </cell>
          <cell r="F354">
            <v>1</v>
          </cell>
          <cell r="H354">
            <v>13161</v>
          </cell>
          <cell r="I354">
            <v>1</v>
          </cell>
          <cell r="K354">
            <v>13161</v>
          </cell>
        </row>
        <row r="356">
          <cell r="A356" t="str">
            <v>GC§</v>
          </cell>
          <cell r="C356" t="str">
            <v xml:space="preserve"> Chi tiÕt ghÐp cét ®«i </v>
          </cell>
          <cell r="J356">
            <v>426971.39999999997</v>
          </cell>
          <cell r="K356">
            <v>13161</v>
          </cell>
        </row>
        <row r="357">
          <cell r="C357" t="str">
            <v xml:space="preserve">a. VËt liÖu  </v>
          </cell>
        </row>
        <row r="358">
          <cell r="C358" t="str">
            <v xml:space="preserve">S¾t m¹ </v>
          </cell>
          <cell r="D358" t="str">
            <v>kg</v>
          </cell>
          <cell r="E358">
            <v>43.9</v>
          </cell>
          <cell r="F358">
            <v>1</v>
          </cell>
          <cell r="G358">
            <v>9726</v>
          </cell>
          <cell r="J358">
            <v>426971.39999999997</v>
          </cell>
        </row>
        <row r="359">
          <cell r="C359" t="str">
            <v>b. Nh©n c«ng</v>
          </cell>
        </row>
        <row r="360">
          <cell r="B360" t="str">
            <v>05.6011</v>
          </cell>
          <cell r="C360" t="str">
            <v xml:space="preserve">L¾p chi tiÕt </v>
          </cell>
          <cell r="D360" t="str">
            <v>bé</v>
          </cell>
          <cell r="E360">
            <v>1</v>
          </cell>
          <cell r="F360">
            <v>1</v>
          </cell>
          <cell r="H360">
            <v>13161</v>
          </cell>
          <cell r="I360">
            <v>1</v>
          </cell>
          <cell r="K360">
            <v>13161</v>
          </cell>
        </row>
        <row r="362">
          <cell r="A362" t="str">
            <v>G§CSO</v>
          </cell>
          <cell r="C362" t="str">
            <v xml:space="preserve">Gi¸ ®ì chèng sÐt èng </v>
          </cell>
          <cell r="J362">
            <v>110615.51699999999</v>
          </cell>
          <cell r="K362">
            <v>40627</v>
          </cell>
        </row>
        <row r="363">
          <cell r="C363" t="str">
            <v xml:space="preserve">a. VËt liÖu  </v>
          </cell>
        </row>
        <row r="364">
          <cell r="C364" t="str">
            <v>ThÐp c¸c lo¹i  m¹ kÏm</v>
          </cell>
          <cell r="D364" t="str">
            <v>kg</v>
          </cell>
          <cell r="E364">
            <v>5.98</v>
          </cell>
          <cell r="F364">
            <v>1.0249999999999999</v>
          </cell>
          <cell r="G364">
            <v>9726</v>
          </cell>
          <cell r="J364">
            <v>59615.517</v>
          </cell>
        </row>
        <row r="365">
          <cell r="C365" t="str">
            <v xml:space="preserve">CÆp c¸p </v>
          </cell>
          <cell r="D365" t="str">
            <v xml:space="preserve">c¸i </v>
          </cell>
          <cell r="E365">
            <v>6</v>
          </cell>
          <cell r="F365">
            <v>1</v>
          </cell>
          <cell r="G365">
            <v>8500</v>
          </cell>
          <cell r="J365">
            <v>51000</v>
          </cell>
        </row>
        <row r="366">
          <cell r="C366" t="str">
            <v>b. Nh©n c«ng</v>
          </cell>
        </row>
        <row r="367">
          <cell r="B367" t="str">
            <v>05.6011</v>
          </cell>
          <cell r="C367" t="str">
            <v>L¾p gi¸ ®ì chèng sÐt èng</v>
          </cell>
          <cell r="D367" t="str">
            <v>bé</v>
          </cell>
          <cell r="E367">
            <v>1</v>
          </cell>
          <cell r="F367">
            <v>1</v>
          </cell>
          <cell r="H367">
            <v>40627</v>
          </cell>
          <cell r="I367">
            <v>1</v>
          </cell>
          <cell r="K367">
            <v>40627</v>
          </cell>
        </row>
        <row r="369">
          <cell r="A369" t="str">
            <v>XR2</v>
          </cell>
          <cell r="C369" t="str">
            <v xml:space="preserve"> Xµ rÏ XR-2</v>
          </cell>
          <cell r="J369">
            <v>152029.53750000001</v>
          </cell>
          <cell r="K369">
            <v>27274.287</v>
          </cell>
        </row>
        <row r="370">
          <cell r="C370" t="str">
            <v xml:space="preserve">a. VËt liÖu  </v>
          </cell>
        </row>
        <row r="371">
          <cell r="C371" t="str">
            <v xml:space="preserve">S¾t thÐp m¹ kÏm </v>
          </cell>
          <cell r="D371" t="str">
            <v>kg</v>
          </cell>
          <cell r="E371">
            <v>15.25</v>
          </cell>
          <cell r="F371">
            <v>1.0249999999999999</v>
          </cell>
          <cell r="G371">
            <v>9726</v>
          </cell>
          <cell r="J371">
            <v>152029.53750000001</v>
          </cell>
        </row>
        <row r="372">
          <cell r="C372" t="str">
            <v>b. Nh©n c«ng</v>
          </cell>
        </row>
        <row r="373">
          <cell r="B373" t="str">
            <v>05.6021</v>
          </cell>
          <cell r="C373" t="str">
            <v xml:space="preserve">L¾p xµ trªn cét ®¬n </v>
          </cell>
          <cell r="D373" t="str">
            <v>bé</v>
          </cell>
          <cell r="E373">
            <v>1</v>
          </cell>
          <cell r="F373">
            <v>1</v>
          </cell>
          <cell r="H373">
            <v>17806</v>
          </cell>
          <cell r="I373">
            <v>1.5</v>
          </cell>
          <cell r="K373">
            <v>26709</v>
          </cell>
        </row>
        <row r="374">
          <cell r="B374" t="str">
            <v>02.1352</v>
          </cell>
          <cell r="C374" t="str">
            <v xml:space="preserve">VËn chuyÓn xµ thÐp b»ng thñ c«ng </v>
          </cell>
          <cell r="D374" t="str">
            <v>tÊn</v>
          </cell>
          <cell r="E374">
            <v>1.525E-2</v>
          </cell>
          <cell r="F374">
            <v>1</v>
          </cell>
          <cell r="H374">
            <v>37068</v>
          </cell>
          <cell r="I374">
            <v>1</v>
          </cell>
          <cell r="K374">
            <v>565.28700000000003</v>
          </cell>
        </row>
        <row r="376">
          <cell r="A376" t="str">
            <v>XR1</v>
          </cell>
          <cell r="C376" t="str">
            <v xml:space="preserve"> Xµ rÏ XR-1</v>
          </cell>
          <cell r="J376">
            <v>101585.63849999999</v>
          </cell>
          <cell r="K376">
            <v>27086.72292</v>
          </cell>
        </row>
        <row r="377">
          <cell r="C377" t="str">
            <v xml:space="preserve">a. VËt liÖu  </v>
          </cell>
        </row>
        <row r="378">
          <cell r="C378" t="str">
            <v xml:space="preserve">S¾t thÐp m¹ kÏm </v>
          </cell>
          <cell r="D378" t="str">
            <v>kg</v>
          </cell>
          <cell r="E378">
            <v>10.19</v>
          </cell>
          <cell r="F378">
            <v>1.0249999999999999</v>
          </cell>
          <cell r="G378">
            <v>9726</v>
          </cell>
          <cell r="J378">
            <v>101585.63849999999</v>
          </cell>
        </row>
        <row r="379">
          <cell r="C379" t="str">
            <v>b. Nh©n c«ng</v>
          </cell>
        </row>
        <row r="380">
          <cell r="B380" t="str">
            <v>05.6021</v>
          </cell>
          <cell r="C380" t="str">
            <v xml:space="preserve">L¾p xµ trªn cét ®¬n </v>
          </cell>
          <cell r="D380" t="str">
            <v>bé</v>
          </cell>
          <cell r="E380">
            <v>1</v>
          </cell>
          <cell r="F380">
            <v>1</v>
          </cell>
          <cell r="H380">
            <v>17806</v>
          </cell>
          <cell r="I380">
            <v>1.5</v>
          </cell>
          <cell r="K380">
            <v>26709</v>
          </cell>
        </row>
        <row r="381">
          <cell r="B381" t="str">
            <v>02.1352</v>
          </cell>
          <cell r="C381" t="str">
            <v xml:space="preserve">VËn chuyÓn xµ thÐp b»ng thñ c«ng </v>
          </cell>
          <cell r="D381" t="str">
            <v>tÊn</v>
          </cell>
          <cell r="E381">
            <v>1.0189999999999999E-2</v>
          </cell>
          <cell r="F381">
            <v>1</v>
          </cell>
          <cell r="H381">
            <v>37068</v>
          </cell>
          <cell r="I381">
            <v>1</v>
          </cell>
          <cell r="K381">
            <v>377.72291999999999</v>
          </cell>
        </row>
        <row r="383">
          <cell r="A383" t="str">
            <v>X§T1L</v>
          </cell>
          <cell r="C383" t="str">
            <v xml:space="preserve"> Xµ ®ì th¼ng X§T-1L</v>
          </cell>
          <cell r="J383">
            <v>246437.38799999998</v>
          </cell>
          <cell r="K383">
            <v>30529.320960000001</v>
          </cell>
        </row>
        <row r="384">
          <cell r="C384" t="str">
            <v xml:space="preserve">a. VËt liÖu  </v>
          </cell>
        </row>
        <row r="385">
          <cell r="C385" t="str">
            <v xml:space="preserve">S¾t thÐp m¹ kÏm </v>
          </cell>
          <cell r="D385" t="str">
            <v>kg</v>
          </cell>
          <cell r="E385">
            <v>24.72</v>
          </cell>
          <cell r="F385">
            <v>1.0249999999999999</v>
          </cell>
          <cell r="G385">
            <v>9726</v>
          </cell>
          <cell r="J385">
            <v>246437.38799999998</v>
          </cell>
        </row>
        <row r="386">
          <cell r="C386" t="str">
            <v>b. Nh©n c«ng</v>
          </cell>
        </row>
        <row r="387">
          <cell r="B387" t="str">
            <v>05.6021</v>
          </cell>
          <cell r="C387" t="str">
            <v xml:space="preserve">L¾p xµ trªn cét ®¬n </v>
          </cell>
          <cell r="D387" t="str">
            <v>bé</v>
          </cell>
          <cell r="E387">
            <v>1</v>
          </cell>
          <cell r="F387">
            <v>1</v>
          </cell>
          <cell r="H387">
            <v>19742</v>
          </cell>
          <cell r="I387">
            <v>1.5</v>
          </cell>
          <cell r="K387">
            <v>29613</v>
          </cell>
        </row>
        <row r="388">
          <cell r="B388" t="str">
            <v>02.1352</v>
          </cell>
          <cell r="C388" t="str">
            <v xml:space="preserve">VËn chuyÓn xµ thÐp b»ng thñ c«ng </v>
          </cell>
          <cell r="D388" t="str">
            <v>tÊn</v>
          </cell>
          <cell r="E388">
            <v>2.4719999999999999E-2</v>
          </cell>
          <cell r="F388">
            <v>1</v>
          </cell>
          <cell r="H388">
            <v>37068</v>
          </cell>
          <cell r="I388">
            <v>1</v>
          </cell>
          <cell r="K388">
            <v>916.32096000000001</v>
          </cell>
        </row>
        <row r="390">
          <cell r="A390" t="str">
            <v>X§T1Ls</v>
          </cell>
          <cell r="C390" t="str">
            <v xml:space="preserve"> Xµ ®ì th¼ng X§T-1Ls</v>
          </cell>
          <cell r="J390">
            <v>316386.78000000003</v>
          </cell>
          <cell r="K390">
            <v>30818.822039999999</v>
          </cell>
        </row>
        <row r="391">
          <cell r="C391" t="str">
            <v xml:space="preserve">a. VËt liÖu  </v>
          </cell>
        </row>
        <row r="392">
          <cell r="C392" t="str">
            <v xml:space="preserve">S¾t thÐp m¹ kÏm </v>
          </cell>
          <cell r="D392" t="str">
            <v>kg</v>
          </cell>
          <cell r="E392">
            <v>32.53</v>
          </cell>
          <cell r="F392">
            <v>1</v>
          </cell>
          <cell r="G392">
            <v>9726</v>
          </cell>
          <cell r="J392">
            <v>316386.78000000003</v>
          </cell>
        </row>
        <row r="393">
          <cell r="C393" t="str">
            <v>b. Nh©n c«ng</v>
          </cell>
        </row>
        <row r="394">
          <cell r="B394" t="str">
            <v>05.6021</v>
          </cell>
          <cell r="C394" t="str">
            <v xml:space="preserve">L¾p xµ trªn cét ®¬n </v>
          </cell>
          <cell r="D394" t="str">
            <v>bé</v>
          </cell>
          <cell r="E394">
            <v>1</v>
          </cell>
          <cell r="F394">
            <v>1</v>
          </cell>
          <cell r="H394">
            <v>19742</v>
          </cell>
          <cell r="I394">
            <v>1.5</v>
          </cell>
          <cell r="K394">
            <v>29613</v>
          </cell>
        </row>
        <row r="395">
          <cell r="B395" t="str">
            <v>02.1352</v>
          </cell>
          <cell r="C395" t="str">
            <v xml:space="preserve">VËn chuyÓn xµ thÐp b»ng thñ c«ng </v>
          </cell>
          <cell r="D395" t="str">
            <v>tÊn</v>
          </cell>
          <cell r="E395">
            <v>3.2530000000000003E-2</v>
          </cell>
          <cell r="F395">
            <v>1</v>
          </cell>
          <cell r="H395">
            <v>37068</v>
          </cell>
          <cell r="I395">
            <v>1</v>
          </cell>
          <cell r="K395">
            <v>1205.82204</v>
          </cell>
        </row>
        <row r="397">
          <cell r="A397" t="str">
            <v>XN2-5L</v>
          </cell>
          <cell r="C397" t="str">
            <v xml:space="preserve"> Xµ nÐo XN2-5L</v>
          </cell>
          <cell r="J397">
            <v>1218667.8</v>
          </cell>
          <cell r="K397">
            <v>65973.820399999997</v>
          </cell>
        </row>
        <row r="398">
          <cell r="C398" t="str">
            <v xml:space="preserve">a. VËt liÖu  </v>
          </cell>
        </row>
        <row r="399">
          <cell r="C399" t="str">
            <v xml:space="preserve">S¾t thÐp m¹ kÏm </v>
          </cell>
          <cell r="D399" t="str">
            <v>kg</v>
          </cell>
          <cell r="E399">
            <v>125.3</v>
          </cell>
          <cell r="F399">
            <v>1</v>
          </cell>
          <cell r="G399">
            <v>9726</v>
          </cell>
          <cell r="J399">
            <v>1218667.8</v>
          </cell>
        </row>
        <row r="400">
          <cell r="C400" t="str">
            <v>b. Nh©n c«ng</v>
          </cell>
        </row>
        <row r="401">
          <cell r="B401" t="str">
            <v>05.6044</v>
          </cell>
          <cell r="C401" t="str">
            <v xml:space="preserve">L¾p xµ trªn cét  </v>
          </cell>
          <cell r="D401" t="str">
            <v>bé</v>
          </cell>
          <cell r="E401">
            <v>1</v>
          </cell>
          <cell r="F401">
            <v>1</v>
          </cell>
          <cell r="H401">
            <v>36076</v>
          </cell>
          <cell r="I401">
            <v>1.7</v>
          </cell>
          <cell r="K401">
            <v>61329.2</v>
          </cell>
        </row>
        <row r="402">
          <cell r="B402" t="str">
            <v>02.1352</v>
          </cell>
          <cell r="C402" t="str">
            <v xml:space="preserve">VËn chuyÓn xµ thÐp b»ng thñ c«ng </v>
          </cell>
          <cell r="D402" t="str">
            <v>tÊn</v>
          </cell>
          <cell r="E402">
            <v>0.12529999999999999</v>
          </cell>
          <cell r="F402">
            <v>1</v>
          </cell>
          <cell r="H402">
            <v>37068</v>
          </cell>
          <cell r="I402">
            <v>1</v>
          </cell>
          <cell r="K402">
            <v>4644.6203999999998</v>
          </cell>
        </row>
        <row r="404">
          <cell r="A404" t="str">
            <v>X§V1Ls</v>
          </cell>
          <cell r="C404" t="str">
            <v xml:space="preserve"> Xµ ®ì v­ît X§V-1Ls</v>
          </cell>
          <cell r="J404">
            <v>459261.72</v>
          </cell>
          <cell r="K404">
            <v>28459.35096</v>
          </cell>
        </row>
        <row r="405">
          <cell r="C405" t="str">
            <v xml:space="preserve">a. VËt liÖu  </v>
          </cell>
        </row>
        <row r="406">
          <cell r="C406" t="str">
            <v xml:space="preserve">S¾t thÐp m¹ kÏm </v>
          </cell>
          <cell r="D406" t="str">
            <v>kg</v>
          </cell>
          <cell r="E406">
            <v>47.22</v>
          </cell>
          <cell r="F406">
            <v>1</v>
          </cell>
          <cell r="G406">
            <v>9726</v>
          </cell>
          <cell r="J406">
            <v>459261.72</v>
          </cell>
        </row>
        <row r="407">
          <cell r="C407" t="str">
            <v>b. Nh©n c«ng</v>
          </cell>
        </row>
        <row r="408">
          <cell r="B408" t="str">
            <v>05.6021</v>
          </cell>
          <cell r="C408" t="str">
            <v xml:space="preserve">L¾p xµ trªn cét  </v>
          </cell>
          <cell r="D408" t="str">
            <v>bé</v>
          </cell>
          <cell r="E408">
            <v>1</v>
          </cell>
          <cell r="F408">
            <v>1</v>
          </cell>
          <cell r="H408">
            <v>17806</v>
          </cell>
          <cell r="I408">
            <v>1.5</v>
          </cell>
          <cell r="K408">
            <v>26709</v>
          </cell>
        </row>
        <row r="409">
          <cell r="B409" t="str">
            <v>02.1352</v>
          </cell>
          <cell r="C409" t="str">
            <v xml:space="preserve">VËn chuyÓn xµ thÐp b»ng thñ c«ng </v>
          </cell>
          <cell r="D409" t="str">
            <v>tÊn</v>
          </cell>
          <cell r="E409">
            <v>4.7219999999999998E-2</v>
          </cell>
          <cell r="F409">
            <v>1</v>
          </cell>
          <cell r="H409">
            <v>37068</v>
          </cell>
          <cell r="I409">
            <v>1</v>
          </cell>
          <cell r="K409">
            <v>1750.35096</v>
          </cell>
        </row>
        <row r="411">
          <cell r="A411" t="str">
            <v>XN2-5Ls</v>
          </cell>
          <cell r="C411" t="str">
            <v xml:space="preserve"> Xµ nÐo ®óp XN2-5Ls</v>
          </cell>
          <cell r="J411">
            <v>1271909.8692000001</v>
          </cell>
          <cell r="K411">
            <v>66081.688280000002</v>
          </cell>
        </row>
        <row r="412">
          <cell r="C412" t="str">
            <v xml:space="preserve">a. VËt liÖu  </v>
          </cell>
        </row>
        <row r="413">
          <cell r="C413" t="str">
            <v xml:space="preserve">S¾t thÐp m¹ kÏm </v>
          </cell>
          <cell r="D413" t="str">
            <v>kg</v>
          </cell>
          <cell r="E413">
            <v>128.21</v>
          </cell>
          <cell r="F413">
            <v>1.02</v>
          </cell>
          <cell r="G413">
            <v>9726</v>
          </cell>
          <cell r="J413">
            <v>1271909.8692000001</v>
          </cell>
        </row>
        <row r="414">
          <cell r="C414" t="str">
            <v>b. Nh©n c«ng</v>
          </cell>
        </row>
        <row r="415">
          <cell r="B415" t="str">
            <v>05.6044</v>
          </cell>
          <cell r="C415" t="str">
            <v xml:space="preserve">L¾p xµ trªn cét ®óp </v>
          </cell>
          <cell r="D415" t="str">
            <v>bé</v>
          </cell>
          <cell r="E415">
            <v>1</v>
          </cell>
          <cell r="F415">
            <v>1</v>
          </cell>
          <cell r="H415">
            <v>36076</v>
          </cell>
          <cell r="I415">
            <v>1.7</v>
          </cell>
          <cell r="K415">
            <v>61329.2</v>
          </cell>
        </row>
        <row r="416">
          <cell r="B416" t="str">
            <v>02.1352</v>
          </cell>
          <cell r="C416" t="str">
            <v xml:space="preserve">VËn chuyÓn xµ thÐp b»ng thñ c«ng </v>
          </cell>
          <cell r="D416" t="str">
            <v>tÊn</v>
          </cell>
          <cell r="E416">
            <v>0.12821000000000002</v>
          </cell>
          <cell r="F416">
            <v>1</v>
          </cell>
          <cell r="H416">
            <v>37068</v>
          </cell>
          <cell r="I416">
            <v>1</v>
          </cell>
          <cell r="K416">
            <v>4752.4882800000005</v>
          </cell>
        </row>
        <row r="418">
          <cell r="A418" t="str">
            <v>XNS-2</v>
          </cell>
          <cell r="C418" t="str">
            <v xml:space="preserve"> Xµ nÐo XNS-2</v>
          </cell>
          <cell r="J418">
            <v>461790.48</v>
          </cell>
          <cell r="K418">
            <v>49603.988640000003</v>
          </cell>
        </row>
        <row r="419">
          <cell r="C419" t="str">
            <v xml:space="preserve">a. VËt liÖu  </v>
          </cell>
        </row>
        <row r="420">
          <cell r="C420" t="str">
            <v xml:space="preserve">S¾t thÐp m¹ kÏm </v>
          </cell>
          <cell r="D420" t="str">
            <v>kg</v>
          </cell>
          <cell r="E420">
            <v>47.48</v>
          </cell>
          <cell r="F420">
            <v>1</v>
          </cell>
          <cell r="G420">
            <v>9726</v>
          </cell>
          <cell r="J420">
            <v>461790.48</v>
          </cell>
        </row>
        <row r="421">
          <cell r="C421" t="str">
            <v>b. Nh©n c«ng</v>
          </cell>
        </row>
        <row r="422">
          <cell r="B422" t="str">
            <v>05.6032</v>
          </cell>
          <cell r="C422" t="str">
            <v xml:space="preserve">L¾p xµ trªn cét  </v>
          </cell>
          <cell r="D422" t="str">
            <v>bé</v>
          </cell>
          <cell r="E422">
            <v>1</v>
          </cell>
          <cell r="F422">
            <v>1</v>
          </cell>
          <cell r="H422">
            <v>31896</v>
          </cell>
          <cell r="I422">
            <v>1.5</v>
          </cell>
          <cell r="K422">
            <v>47844</v>
          </cell>
        </row>
        <row r="423">
          <cell r="B423" t="str">
            <v>02.1352</v>
          </cell>
          <cell r="C423" t="str">
            <v xml:space="preserve">VËn chuyÓn xµ thÐp b»ng thñ c«ng </v>
          </cell>
          <cell r="D423" t="str">
            <v>tÊn</v>
          </cell>
          <cell r="E423">
            <v>4.7479999999999994E-2</v>
          </cell>
          <cell r="F423">
            <v>1</v>
          </cell>
          <cell r="H423">
            <v>37068</v>
          </cell>
          <cell r="I423">
            <v>1</v>
          </cell>
          <cell r="K423">
            <v>1759.9886399999998</v>
          </cell>
        </row>
        <row r="425">
          <cell r="A425" t="str">
            <v>CS-1</v>
          </cell>
          <cell r="C425" t="str">
            <v xml:space="preserve"> Cæ dÒ nÐo cã d©y chèng sÐt CS-1</v>
          </cell>
          <cell r="J425">
            <v>111849</v>
          </cell>
          <cell r="K425">
            <v>12613.781999999999</v>
          </cell>
        </row>
        <row r="426">
          <cell r="C426" t="str">
            <v xml:space="preserve">a. VËt liÖu  </v>
          </cell>
        </row>
        <row r="427">
          <cell r="C427" t="str">
            <v xml:space="preserve">S¾t thÐp m¹ kÏm </v>
          </cell>
          <cell r="D427" t="str">
            <v>kg</v>
          </cell>
          <cell r="E427">
            <v>11.5</v>
          </cell>
          <cell r="F427">
            <v>1</v>
          </cell>
          <cell r="G427">
            <v>9726</v>
          </cell>
          <cell r="J427">
            <v>111849</v>
          </cell>
        </row>
        <row r="428">
          <cell r="C428" t="str">
            <v>b. Nh©n c«ng</v>
          </cell>
        </row>
        <row r="429">
          <cell r="B429" t="str">
            <v>06.2110</v>
          </cell>
          <cell r="C429" t="str">
            <v xml:space="preserve">L¾p cæ dÒ </v>
          </cell>
          <cell r="D429" t="str">
            <v>bé</v>
          </cell>
          <cell r="E429">
            <v>1</v>
          </cell>
          <cell r="F429">
            <v>1</v>
          </cell>
          <cell r="H429">
            <v>8125</v>
          </cell>
          <cell r="I429">
            <v>1.5</v>
          </cell>
          <cell r="K429">
            <v>12187.5</v>
          </cell>
        </row>
        <row r="430">
          <cell r="B430" t="str">
            <v>02.1352</v>
          </cell>
          <cell r="C430" t="str">
            <v xml:space="preserve">VËn chuyÓn b»ng thñ c«ng </v>
          </cell>
          <cell r="D430" t="str">
            <v>tÊn</v>
          </cell>
          <cell r="E430">
            <v>1.15E-2</v>
          </cell>
          <cell r="F430">
            <v>1</v>
          </cell>
          <cell r="H430">
            <v>37068</v>
          </cell>
          <cell r="I430">
            <v>1</v>
          </cell>
          <cell r="K430">
            <v>426.28199999999998</v>
          </cell>
        </row>
        <row r="432">
          <cell r="A432" t="str">
            <v>CDC</v>
          </cell>
          <cell r="C432" t="str">
            <v xml:space="preserve"> Cæ dÒ nÐo cuèi CDC</v>
          </cell>
          <cell r="J432">
            <v>52520.4</v>
          </cell>
          <cell r="K432">
            <v>12387.6672</v>
          </cell>
        </row>
        <row r="433">
          <cell r="C433" t="str">
            <v xml:space="preserve">a. VËt liÖu  </v>
          </cell>
        </row>
        <row r="434">
          <cell r="C434" t="str">
            <v xml:space="preserve">S¾t thÐp m¹ kÏm </v>
          </cell>
          <cell r="D434" t="str">
            <v>kg</v>
          </cell>
          <cell r="E434">
            <v>5.4</v>
          </cell>
          <cell r="F434">
            <v>1</v>
          </cell>
          <cell r="G434">
            <v>9726</v>
          </cell>
          <cell r="J434">
            <v>52520.4</v>
          </cell>
        </row>
        <row r="435">
          <cell r="C435" t="str">
            <v>b. Nh©n c«ng</v>
          </cell>
        </row>
        <row r="436">
          <cell r="B436" t="str">
            <v>06.2110</v>
          </cell>
          <cell r="C436" t="str">
            <v xml:space="preserve">L¾p cæ dÒ </v>
          </cell>
          <cell r="D436" t="str">
            <v>bé</v>
          </cell>
          <cell r="E436">
            <v>1</v>
          </cell>
          <cell r="F436">
            <v>1</v>
          </cell>
          <cell r="H436">
            <v>8125</v>
          </cell>
          <cell r="I436">
            <v>1.5</v>
          </cell>
          <cell r="K436">
            <v>12187.5</v>
          </cell>
        </row>
        <row r="437">
          <cell r="B437" t="str">
            <v>02.1352</v>
          </cell>
          <cell r="C437" t="str">
            <v xml:space="preserve">VËn chuyÓn  b»ng thñ c«ng </v>
          </cell>
          <cell r="D437" t="str">
            <v>tÊn</v>
          </cell>
          <cell r="E437">
            <v>5.4000000000000003E-3</v>
          </cell>
          <cell r="F437">
            <v>1</v>
          </cell>
          <cell r="H437">
            <v>37068</v>
          </cell>
          <cell r="I437">
            <v>1</v>
          </cell>
          <cell r="K437">
            <v>200.16720000000001</v>
          </cell>
        </row>
        <row r="439">
          <cell r="A439" t="str">
            <v>DN20-11</v>
          </cell>
          <cell r="C439" t="str">
            <v xml:space="preserve"> D©y nÐo 20-11</v>
          </cell>
          <cell r="J439">
            <v>414911.16</v>
          </cell>
          <cell r="K439">
            <v>7269.3208799999993</v>
          </cell>
        </row>
        <row r="440">
          <cell r="C440" t="str">
            <v xml:space="preserve">a. VËt liÖu  </v>
          </cell>
        </row>
        <row r="441">
          <cell r="C441" t="str">
            <v xml:space="preserve">S¾t thÐp m¹ kÏm </v>
          </cell>
          <cell r="D441" t="str">
            <v>kg</v>
          </cell>
          <cell r="E441">
            <v>42.66</v>
          </cell>
          <cell r="F441">
            <v>1</v>
          </cell>
          <cell r="G441">
            <v>9726</v>
          </cell>
          <cell r="J441">
            <v>414911.16</v>
          </cell>
        </row>
        <row r="442">
          <cell r="C442" t="str">
            <v>b. Nh©n c«ng</v>
          </cell>
        </row>
        <row r="443">
          <cell r="B443" t="str">
            <v>06.2120</v>
          </cell>
          <cell r="C443" t="str">
            <v>L¾p d©y nÐo</v>
          </cell>
          <cell r="D443" t="str">
            <v>bé</v>
          </cell>
          <cell r="E443">
            <v>1</v>
          </cell>
          <cell r="F443">
            <v>1</v>
          </cell>
          <cell r="H443">
            <v>5688</v>
          </cell>
          <cell r="I443">
            <v>1</v>
          </cell>
          <cell r="K443">
            <v>5688</v>
          </cell>
        </row>
        <row r="444">
          <cell r="B444" t="str">
            <v>02.1352</v>
          </cell>
          <cell r="C444" t="str">
            <v xml:space="preserve">VËn chuyÓn  b»ng thñ c«ng </v>
          </cell>
          <cell r="D444" t="str">
            <v>tÊn</v>
          </cell>
          <cell r="E444">
            <v>4.2659999999999997E-2</v>
          </cell>
          <cell r="F444">
            <v>1</v>
          </cell>
          <cell r="H444">
            <v>37068</v>
          </cell>
          <cell r="I444">
            <v>1</v>
          </cell>
          <cell r="K444">
            <v>1581.3208799999998</v>
          </cell>
        </row>
        <row r="446">
          <cell r="A446" t="str">
            <v>DN20-12</v>
          </cell>
          <cell r="C446" t="str">
            <v xml:space="preserve"> D©y nÐo 20-12</v>
          </cell>
          <cell r="J446">
            <v>432223.44</v>
          </cell>
          <cell r="K446">
            <v>7335.3019199999999</v>
          </cell>
        </row>
        <row r="447">
          <cell r="C447" t="str">
            <v xml:space="preserve">a. VËt liÖu  </v>
          </cell>
        </row>
        <row r="448">
          <cell r="C448" t="str">
            <v xml:space="preserve">S¾t thÐp m¹ kÏm </v>
          </cell>
          <cell r="D448" t="str">
            <v>kg</v>
          </cell>
          <cell r="E448">
            <v>44.44</v>
          </cell>
          <cell r="F448">
            <v>1</v>
          </cell>
          <cell r="G448">
            <v>9726</v>
          </cell>
          <cell r="J448">
            <v>432223.44</v>
          </cell>
        </row>
        <row r="449">
          <cell r="C449" t="str">
            <v>b. Nh©n c«ng</v>
          </cell>
        </row>
        <row r="450">
          <cell r="B450" t="str">
            <v>06.2120</v>
          </cell>
          <cell r="C450" t="str">
            <v>L¾p d©y nÐo</v>
          </cell>
          <cell r="D450" t="str">
            <v>bé</v>
          </cell>
          <cell r="E450">
            <v>1</v>
          </cell>
          <cell r="F450">
            <v>1</v>
          </cell>
          <cell r="H450">
            <v>5688</v>
          </cell>
          <cell r="I450">
            <v>1</v>
          </cell>
          <cell r="K450">
            <v>5688</v>
          </cell>
        </row>
        <row r="451">
          <cell r="B451" t="str">
            <v>02.1352</v>
          </cell>
          <cell r="C451" t="str">
            <v xml:space="preserve">VËn chuyÓn  b»ng thñ c«ng </v>
          </cell>
          <cell r="D451" t="str">
            <v>tÊn</v>
          </cell>
          <cell r="E451">
            <v>4.444E-2</v>
          </cell>
          <cell r="F451">
            <v>1</v>
          </cell>
          <cell r="H451">
            <v>37068</v>
          </cell>
          <cell r="I451">
            <v>1</v>
          </cell>
          <cell r="K451">
            <v>1647.3019200000001</v>
          </cell>
        </row>
        <row r="453">
          <cell r="A453" t="str">
            <v>DN16-16</v>
          </cell>
          <cell r="C453" t="str">
            <v>D©y nÐo 16-16</v>
          </cell>
          <cell r="J453">
            <v>375812.64</v>
          </cell>
          <cell r="K453">
            <v>7120.3075200000003</v>
          </cell>
        </row>
        <row r="454">
          <cell r="C454" t="str">
            <v xml:space="preserve">a. VËt liÖu  </v>
          </cell>
        </row>
        <row r="455">
          <cell r="C455" t="str">
            <v xml:space="preserve">S¾t thÐp m¹ kÏm </v>
          </cell>
          <cell r="D455" t="str">
            <v>kg</v>
          </cell>
          <cell r="E455">
            <v>38.64</v>
          </cell>
          <cell r="F455">
            <v>1</v>
          </cell>
          <cell r="G455">
            <v>9726</v>
          </cell>
          <cell r="J455">
            <v>375812.64</v>
          </cell>
        </row>
        <row r="456">
          <cell r="C456" t="str">
            <v>b. Nh©n c«ng</v>
          </cell>
        </row>
        <row r="457">
          <cell r="B457" t="str">
            <v>06.2120</v>
          </cell>
          <cell r="C457" t="str">
            <v>L¾p d©y nÐo</v>
          </cell>
          <cell r="D457" t="str">
            <v>bé</v>
          </cell>
          <cell r="E457">
            <v>1</v>
          </cell>
          <cell r="F457">
            <v>1</v>
          </cell>
          <cell r="H457">
            <v>5688</v>
          </cell>
          <cell r="I457">
            <v>1</v>
          </cell>
          <cell r="K457">
            <v>5688</v>
          </cell>
        </row>
        <row r="458">
          <cell r="B458" t="str">
            <v>02.1352</v>
          </cell>
          <cell r="C458" t="str">
            <v xml:space="preserve">VËn chuyÓn  b»ng thñ c«ng </v>
          </cell>
          <cell r="D458" t="str">
            <v>tÊn</v>
          </cell>
          <cell r="E458">
            <v>3.8640000000000001E-2</v>
          </cell>
          <cell r="F458">
            <v>1</v>
          </cell>
          <cell r="H458">
            <v>37068</v>
          </cell>
          <cell r="I458">
            <v>1</v>
          </cell>
          <cell r="K458">
            <v>1432.3075200000001</v>
          </cell>
        </row>
        <row r="460">
          <cell r="A460" t="str">
            <v>DN20-15</v>
          </cell>
          <cell r="C460" t="str">
            <v xml:space="preserve"> D©y nÐo 20-15</v>
          </cell>
          <cell r="J460">
            <v>504195.84000000003</v>
          </cell>
          <cell r="K460">
            <v>7609.6051200000002</v>
          </cell>
        </row>
        <row r="461">
          <cell r="C461" t="str">
            <v xml:space="preserve">a. VËt liÖu  </v>
          </cell>
        </row>
        <row r="462">
          <cell r="C462" t="str">
            <v xml:space="preserve">S¾t thÐp m¹ kÏm </v>
          </cell>
          <cell r="D462" t="str">
            <v>kg</v>
          </cell>
          <cell r="E462">
            <v>51.84</v>
          </cell>
          <cell r="F462">
            <v>1</v>
          </cell>
          <cell r="G462">
            <v>9726</v>
          </cell>
          <cell r="J462">
            <v>504195.84000000003</v>
          </cell>
        </row>
        <row r="463">
          <cell r="C463" t="str">
            <v>b. Nh©n c«ng</v>
          </cell>
        </row>
        <row r="464">
          <cell r="B464" t="str">
            <v>06.2120</v>
          </cell>
          <cell r="C464" t="str">
            <v>L¾p d©y nÐo</v>
          </cell>
          <cell r="D464" t="str">
            <v>bé</v>
          </cell>
          <cell r="E464">
            <v>1</v>
          </cell>
          <cell r="F464">
            <v>1</v>
          </cell>
          <cell r="H464">
            <v>5688</v>
          </cell>
          <cell r="I464">
            <v>1</v>
          </cell>
          <cell r="K464">
            <v>5688</v>
          </cell>
        </row>
        <row r="465">
          <cell r="B465" t="str">
            <v>02.1352</v>
          </cell>
          <cell r="C465" t="str">
            <v xml:space="preserve">VËn chuyÓn  b»ng thñ c«ng </v>
          </cell>
          <cell r="D465" t="str">
            <v>tÊn</v>
          </cell>
          <cell r="E465">
            <v>5.1840000000000004E-2</v>
          </cell>
          <cell r="F465">
            <v>1</v>
          </cell>
          <cell r="H465">
            <v>37068</v>
          </cell>
          <cell r="I465">
            <v>1</v>
          </cell>
          <cell r="K465">
            <v>1921.6051200000002</v>
          </cell>
        </row>
        <row r="467">
          <cell r="A467" t="str">
            <v>DN20-17</v>
          </cell>
          <cell r="C467" t="str">
            <v xml:space="preserve"> D©y nÐo 20-17</v>
          </cell>
          <cell r="J467">
            <v>552145.02</v>
          </cell>
          <cell r="K467">
            <v>7792.3503600000004</v>
          </cell>
        </row>
        <row r="468">
          <cell r="C468" t="str">
            <v xml:space="preserve">a. VËt liÖu  </v>
          </cell>
        </row>
        <row r="469">
          <cell r="A469">
            <v>552145.02</v>
          </cell>
          <cell r="C469" t="str">
            <v xml:space="preserve">S¾t thÐp m¹ kÏm </v>
          </cell>
          <cell r="D469" t="str">
            <v>kg</v>
          </cell>
          <cell r="E469">
            <v>56.77</v>
          </cell>
          <cell r="F469">
            <v>1</v>
          </cell>
          <cell r="G469">
            <v>9726</v>
          </cell>
          <cell r="J469">
            <v>552145.02</v>
          </cell>
        </row>
        <row r="470">
          <cell r="C470" t="str">
            <v>b. Nh©n c«ng</v>
          </cell>
        </row>
        <row r="471">
          <cell r="B471" t="str">
            <v>06.2120</v>
          </cell>
          <cell r="C471" t="str">
            <v>L¾p d©y nÐo</v>
          </cell>
          <cell r="D471" t="str">
            <v>bé</v>
          </cell>
          <cell r="E471">
            <v>1</v>
          </cell>
          <cell r="F471">
            <v>1</v>
          </cell>
          <cell r="H471">
            <v>5688</v>
          </cell>
          <cell r="I471">
            <v>1</v>
          </cell>
          <cell r="K471">
            <v>5688</v>
          </cell>
        </row>
        <row r="472">
          <cell r="B472" t="str">
            <v>02.1352</v>
          </cell>
          <cell r="C472" t="str">
            <v xml:space="preserve">VËn chuyÓn  b»ng thñ c«ng </v>
          </cell>
          <cell r="D472" t="str">
            <v>tÊn</v>
          </cell>
          <cell r="E472">
            <v>5.6770000000000001E-2</v>
          </cell>
          <cell r="F472">
            <v>1</v>
          </cell>
          <cell r="H472">
            <v>37068</v>
          </cell>
          <cell r="I472">
            <v>1</v>
          </cell>
          <cell r="K472">
            <v>2104.3503599999999</v>
          </cell>
        </row>
        <row r="474">
          <cell r="A474" t="str">
            <v>G§TBA</v>
          </cell>
          <cell r="C474" t="str">
            <v>Gi¸ ®ì tñ ®Iön TBA</v>
          </cell>
          <cell r="J474">
            <v>257293.79235000003</v>
          </cell>
          <cell r="K474">
            <v>4972.2070860000013</v>
          </cell>
        </row>
        <row r="475">
          <cell r="C475" t="str">
            <v xml:space="preserve">a. VËt liÖu  </v>
          </cell>
        </row>
        <row r="476">
          <cell r="C476" t="str">
            <v>ThÐp c¸c lo¹i  m¹ kÏm</v>
          </cell>
          <cell r="D476" t="str">
            <v>kg</v>
          </cell>
          <cell r="E476">
            <v>25.809000000000005</v>
          </cell>
          <cell r="F476">
            <v>1.0249999999999999</v>
          </cell>
          <cell r="G476">
            <v>9726</v>
          </cell>
          <cell r="J476">
            <v>257293.79235000003</v>
          </cell>
        </row>
        <row r="477">
          <cell r="C477" t="str">
            <v>b. Nh©n c«ng</v>
          </cell>
        </row>
        <row r="478">
          <cell r="B478" t="str">
            <v>04-8102</v>
          </cell>
          <cell r="C478" t="str">
            <v>L¾p gi¸ ®ì chèng sÐt èng</v>
          </cell>
          <cell r="D478" t="str">
            <v>kg</v>
          </cell>
          <cell r="E478">
            <v>25.809000000000005</v>
          </cell>
          <cell r="F478">
            <v>1</v>
          </cell>
          <cell r="H478">
            <v>155.58600000000001</v>
          </cell>
          <cell r="I478">
            <v>1</v>
          </cell>
          <cell r="K478">
            <v>4015.5190740000012</v>
          </cell>
        </row>
        <row r="479">
          <cell r="B479" t="str">
            <v>02-1352</v>
          </cell>
          <cell r="C479" t="str">
            <v>VËn chuyÓn xµ thÐp = thñ c«ng</v>
          </cell>
          <cell r="D479" t="str">
            <v>tÊn</v>
          </cell>
          <cell r="E479">
            <v>2.5809000000000006E-2</v>
          </cell>
          <cell r="F479">
            <v>1</v>
          </cell>
          <cell r="H479">
            <v>37068</v>
          </cell>
          <cell r="I479">
            <v>1</v>
          </cell>
          <cell r="K479">
            <v>956.68801200000019</v>
          </cell>
        </row>
        <row r="481">
          <cell r="A481" t="str">
            <v>X§T</v>
          </cell>
          <cell r="C481" t="str">
            <v>Xµ ®ãn d©y ®Çu tr¹m</v>
          </cell>
          <cell r="J481">
            <v>1201681.3410000002</v>
          </cell>
          <cell r="K481">
            <v>26342.570520000005</v>
          </cell>
        </row>
        <row r="482">
          <cell r="C482" t="str">
            <v xml:space="preserve">a. VËt liÖu  </v>
          </cell>
        </row>
        <row r="483">
          <cell r="C483" t="str">
            <v>ThÐp c¸c lo¹i  m¹ kÏm</v>
          </cell>
          <cell r="D483" t="str">
            <v>kg</v>
          </cell>
          <cell r="E483">
            <v>120.54000000000002</v>
          </cell>
          <cell r="F483">
            <v>1.0249999999999999</v>
          </cell>
          <cell r="G483">
            <v>9726</v>
          </cell>
          <cell r="J483">
            <v>1201681.3410000002</v>
          </cell>
        </row>
        <row r="484">
          <cell r="C484" t="str">
            <v>b. Nh©n c«ng</v>
          </cell>
        </row>
        <row r="485">
          <cell r="B485" t="str">
            <v>04-9102</v>
          </cell>
          <cell r="C485" t="str">
            <v>L¾p xµ</v>
          </cell>
          <cell r="D485" t="str">
            <v>kg</v>
          </cell>
          <cell r="E485">
            <v>120.54000000000002</v>
          </cell>
          <cell r="F485">
            <v>1</v>
          </cell>
          <cell r="H485">
            <v>181.47</v>
          </cell>
          <cell r="I485">
            <v>1</v>
          </cell>
          <cell r="K485">
            <v>21874.393800000005</v>
          </cell>
        </row>
        <row r="486">
          <cell r="B486" t="str">
            <v>02-1352</v>
          </cell>
          <cell r="C486" t="str">
            <v>VËn chuyÓn xµ thÐp = thñ c«ng</v>
          </cell>
          <cell r="D486" t="str">
            <v>tÊn</v>
          </cell>
          <cell r="E486">
            <v>0.12054000000000002</v>
          </cell>
          <cell r="F486">
            <v>1</v>
          </cell>
          <cell r="H486">
            <v>37068</v>
          </cell>
          <cell r="I486">
            <v>1</v>
          </cell>
          <cell r="K486">
            <v>4468.1767200000004</v>
          </cell>
        </row>
        <row r="488">
          <cell r="A488" t="str">
            <v>XPK35</v>
          </cell>
          <cell r="C488" t="str">
            <v>Xµ b¾t cÇu ch× PK 35kV</v>
          </cell>
          <cell r="J488">
            <v>778889.68950000009</v>
          </cell>
          <cell r="K488">
            <v>17074.373940000001</v>
          </cell>
        </row>
        <row r="489">
          <cell r="C489" t="str">
            <v xml:space="preserve">a. VËt liÖu  </v>
          </cell>
        </row>
        <row r="490">
          <cell r="C490" t="str">
            <v>ThÐp c¸c lo¹i  m¹ kÏm</v>
          </cell>
          <cell r="D490" t="str">
            <v>kg</v>
          </cell>
          <cell r="E490">
            <v>78.13000000000001</v>
          </cell>
          <cell r="F490">
            <v>1.0249999999999999</v>
          </cell>
          <cell r="G490">
            <v>9726</v>
          </cell>
          <cell r="J490">
            <v>778889.68950000009</v>
          </cell>
        </row>
        <row r="491">
          <cell r="C491" t="str">
            <v>b. Nh©n c«ng</v>
          </cell>
        </row>
        <row r="492">
          <cell r="B492" t="str">
            <v>04-9102</v>
          </cell>
          <cell r="C492" t="str">
            <v>L¾p xµ</v>
          </cell>
          <cell r="D492" t="str">
            <v>kg</v>
          </cell>
          <cell r="E492">
            <v>78.13000000000001</v>
          </cell>
          <cell r="F492">
            <v>1</v>
          </cell>
          <cell r="H492">
            <v>181.47</v>
          </cell>
          <cell r="I492">
            <v>1</v>
          </cell>
          <cell r="K492">
            <v>14178.251100000001</v>
          </cell>
        </row>
        <row r="493">
          <cell r="B493" t="str">
            <v>02-1352</v>
          </cell>
          <cell r="C493" t="str">
            <v>VËn chuyÓn xµ thÐp = thñ c«ng</v>
          </cell>
          <cell r="D493" t="str">
            <v>tÊn</v>
          </cell>
          <cell r="E493">
            <v>7.8130000000000005E-2</v>
          </cell>
          <cell r="F493">
            <v>1</v>
          </cell>
          <cell r="H493">
            <v>37068</v>
          </cell>
          <cell r="I493">
            <v>1</v>
          </cell>
          <cell r="K493">
            <v>2896.12284</v>
          </cell>
        </row>
        <row r="495">
          <cell r="A495" t="str">
            <v>G§MBA</v>
          </cell>
          <cell r="C495" t="str">
            <v>Gi¸ ®ì m¸y biÕn ¸p + coliª</v>
          </cell>
          <cell r="J495">
            <v>3767541.1680000001</v>
          </cell>
          <cell r="K495">
            <v>72964.258560000002</v>
          </cell>
        </row>
        <row r="496">
          <cell r="C496" t="str">
            <v xml:space="preserve">a. VËt liÖu  </v>
          </cell>
        </row>
        <row r="497">
          <cell r="C497" t="str">
            <v>ThÐp c¸c lo¹i  m¹ kÏm</v>
          </cell>
          <cell r="D497" t="str">
            <v>kg</v>
          </cell>
          <cell r="E497">
            <v>377.92</v>
          </cell>
          <cell r="F497">
            <v>1.0249999999999999</v>
          </cell>
          <cell r="G497">
            <v>9726</v>
          </cell>
          <cell r="J497">
            <v>3767541.1680000001</v>
          </cell>
        </row>
        <row r="498">
          <cell r="C498" t="str">
            <v>b. Nh©n c«ng</v>
          </cell>
        </row>
        <row r="499">
          <cell r="B499" t="str">
            <v>04-8102</v>
          </cell>
          <cell r="C499" t="str">
            <v>L¾p gi¸</v>
          </cell>
          <cell r="D499" t="str">
            <v>kg</v>
          </cell>
          <cell r="E499">
            <v>377.92</v>
          </cell>
          <cell r="F499">
            <v>1</v>
          </cell>
          <cell r="H499">
            <v>156</v>
          </cell>
          <cell r="I499">
            <v>1</v>
          </cell>
          <cell r="K499">
            <v>58955.520000000004</v>
          </cell>
        </row>
        <row r="500">
          <cell r="B500" t="str">
            <v>02-1352</v>
          </cell>
          <cell r="C500" t="str">
            <v>VËn chuyÓn xµ thÐp = thñ c«ng</v>
          </cell>
          <cell r="D500" t="str">
            <v>tÊn</v>
          </cell>
          <cell r="E500">
            <v>0.37792000000000003</v>
          </cell>
          <cell r="F500">
            <v>1</v>
          </cell>
          <cell r="H500">
            <v>37068</v>
          </cell>
          <cell r="I500">
            <v>1</v>
          </cell>
          <cell r="K500">
            <v>14008.738560000002</v>
          </cell>
        </row>
        <row r="502">
          <cell r="A502" t="str">
            <v>G§G</v>
          </cell>
          <cell r="C502" t="str">
            <v>Gi¸ ®ì ghÕ thao t¸c</v>
          </cell>
          <cell r="J502">
            <v>2158420.6665000003</v>
          </cell>
          <cell r="K502">
            <v>41801.152680000007</v>
          </cell>
        </row>
        <row r="503">
          <cell r="C503" t="str">
            <v xml:space="preserve">a. VËt liÖu  </v>
          </cell>
        </row>
        <row r="504">
          <cell r="C504" t="str">
            <v>ThÐp c¸c lo¹i  m¹ kÏm</v>
          </cell>
          <cell r="D504" t="str">
            <v>kg</v>
          </cell>
          <cell r="E504">
            <v>216.51000000000002</v>
          </cell>
          <cell r="F504">
            <v>1.0249999999999999</v>
          </cell>
          <cell r="G504">
            <v>9726</v>
          </cell>
          <cell r="J504">
            <v>2158420.6665000003</v>
          </cell>
        </row>
        <row r="505">
          <cell r="C505" t="str">
            <v>b. Nh©n c«ng</v>
          </cell>
        </row>
        <row r="506">
          <cell r="B506" t="str">
            <v>04-8102</v>
          </cell>
          <cell r="C506" t="str">
            <v>L¾p gi¸</v>
          </cell>
          <cell r="D506" t="str">
            <v>kg</v>
          </cell>
          <cell r="E506">
            <v>216.51000000000002</v>
          </cell>
          <cell r="F506">
            <v>1</v>
          </cell>
          <cell r="H506">
            <v>156</v>
          </cell>
          <cell r="I506">
            <v>1</v>
          </cell>
          <cell r="K506">
            <v>33775.560000000005</v>
          </cell>
        </row>
        <row r="507">
          <cell r="B507" t="str">
            <v>02-1352</v>
          </cell>
          <cell r="C507" t="str">
            <v>VËn chuyÓn xµ thÐp = thñ c«ng</v>
          </cell>
          <cell r="D507" t="str">
            <v>tÊn</v>
          </cell>
          <cell r="E507">
            <v>0.21651000000000001</v>
          </cell>
          <cell r="F507">
            <v>1</v>
          </cell>
          <cell r="H507">
            <v>37068</v>
          </cell>
          <cell r="I507">
            <v>1</v>
          </cell>
          <cell r="K507">
            <v>8025.5926800000007</v>
          </cell>
        </row>
        <row r="509">
          <cell r="A509" t="str">
            <v>Thang</v>
          </cell>
          <cell r="C509" t="str">
            <v>Thang trÌo</v>
          </cell>
          <cell r="J509">
            <v>311775.19709999999</v>
          </cell>
          <cell r="K509">
            <v>6038.0086320000009</v>
          </cell>
        </row>
        <row r="510">
          <cell r="C510" t="str">
            <v xml:space="preserve">a. VËt liÖu  </v>
          </cell>
        </row>
        <row r="511">
          <cell r="C511" t="str">
            <v>ThÐp c¸c lo¹i  m¹ kÏm</v>
          </cell>
          <cell r="D511" t="str">
            <v>kg</v>
          </cell>
          <cell r="E511">
            <v>31.274000000000001</v>
          </cell>
          <cell r="F511">
            <v>1.0249999999999999</v>
          </cell>
          <cell r="G511">
            <v>9726</v>
          </cell>
          <cell r="J511">
            <v>311775.19709999999</v>
          </cell>
        </row>
        <row r="512">
          <cell r="C512" t="str">
            <v>b. Nh©n c«ng</v>
          </cell>
        </row>
        <row r="513">
          <cell r="B513" t="str">
            <v>04-8102</v>
          </cell>
          <cell r="C513" t="str">
            <v>L¾p gi¸</v>
          </cell>
          <cell r="D513" t="str">
            <v>kg</v>
          </cell>
          <cell r="E513">
            <v>31.274000000000001</v>
          </cell>
          <cell r="F513">
            <v>1</v>
          </cell>
          <cell r="H513">
            <v>156</v>
          </cell>
          <cell r="I513">
            <v>1</v>
          </cell>
          <cell r="K513">
            <v>4878.7440000000006</v>
          </cell>
        </row>
        <row r="514">
          <cell r="B514" t="str">
            <v>02-1352</v>
          </cell>
          <cell r="C514" t="str">
            <v>VËn chuyÓn xµ thÐp = thñ c«ng</v>
          </cell>
          <cell r="D514" t="str">
            <v>tÊn</v>
          </cell>
          <cell r="E514">
            <v>3.1274000000000003E-2</v>
          </cell>
          <cell r="F514">
            <v>1</v>
          </cell>
          <cell r="H514">
            <v>37068</v>
          </cell>
          <cell r="I514">
            <v>1</v>
          </cell>
          <cell r="J514">
            <v>205000</v>
          </cell>
          <cell r="K514">
            <v>1159.2646320000001</v>
          </cell>
        </row>
        <row r="516">
          <cell r="A516" t="str">
            <v>XCSV35</v>
          </cell>
          <cell r="C516" t="str">
            <v>Xµ ®ì chèng sÐt van 35kV</v>
          </cell>
          <cell r="J516">
            <v>610311.36300000001</v>
          </cell>
          <cell r="K516">
            <v>13378.896359999999</v>
          </cell>
        </row>
        <row r="517">
          <cell r="C517" t="str">
            <v xml:space="preserve">a. VËt liÖu  </v>
          </cell>
        </row>
        <row r="518">
          <cell r="C518" t="str">
            <v>ThÐp c¸c lo¹i  m¹ kÏm</v>
          </cell>
          <cell r="D518" t="str">
            <v>kg</v>
          </cell>
          <cell r="E518">
            <v>61.22</v>
          </cell>
          <cell r="F518">
            <v>1.0249999999999999</v>
          </cell>
          <cell r="G518">
            <v>9726</v>
          </cell>
          <cell r="J518">
            <v>610311.36300000001</v>
          </cell>
        </row>
        <row r="519">
          <cell r="C519" t="str">
            <v>b. Nh©n c«ng</v>
          </cell>
        </row>
        <row r="520">
          <cell r="B520" t="str">
            <v>04-9102</v>
          </cell>
          <cell r="C520" t="str">
            <v>L¾p xµ</v>
          </cell>
          <cell r="D520" t="str">
            <v>kg</v>
          </cell>
          <cell r="E520">
            <v>61.22</v>
          </cell>
          <cell r="F520">
            <v>1</v>
          </cell>
          <cell r="H520">
            <v>181.47</v>
          </cell>
          <cell r="I520">
            <v>1</v>
          </cell>
          <cell r="K520">
            <v>11109.5934</v>
          </cell>
        </row>
        <row r="521">
          <cell r="B521" t="str">
            <v>02-1352</v>
          </cell>
          <cell r="C521" t="str">
            <v>VËn chuyÓn xµ thÐp = thñ c«ng</v>
          </cell>
          <cell r="D521" t="str">
            <v>tÊn</v>
          </cell>
          <cell r="E521">
            <v>6.1219999999999997E-2</v>
          </cell>
          <cell r="F521">
            <v>1</v>
          </cell>
          <cell r="H521">
            <v>37068</v>
          </cell>
          <cell r="I521">
            <v>1</v>
          </cell>
          <cell r="K521">
            <v>2269.30296</v>
          </cell>
        </row>
        <row r="523">
          <cell r="A523" t="str">
            <v>S§§-35</v>
          </cell>
          <cell r="C523" t="str">
            <v xml:space="preserve"> Sø ®øng S§§-35kV</v>
          </cell>
          <cell r="J523">
            <v>123821</v>
          </cell>
          <cell r="K523">
            <v>2972.8</v>
          </cell>
        </row>
        <row r="524">
          <cell r="C524" t="str">
            <v xml:space="preserve">a. VËt liÖu  </v>
          </cell>
        </row>
        <row r="525">
          <cell r="C525" t="str">
            <v>Mua sø S§§-35kV</v>
          </cell>
          <cell r="D525" t="str">
            <v xml:space="preserve">qu¶ </v>
          </cell>
          <cell r="E525">
            <v>1</v>
          </cell>
          <cell r="G525">
            <v>123666</v>
          </cell>
          <cell r="I525">
            <v>1</v>
          </cell>
          <cell r="J525">
            <v>123666</v>
          </cell>
        </row>
        <row r="526">
          <cell r="B526" t="str">
            <v>06.1103</v>
          </cell>
          <cell r="C526" t="str">
            <v xml:space="preserve">VËt liÖu phô </v>
          </cell>
          <cell r="D526" t="str">
            <v xml:space="preserve">qu¶ </v>
          </cell>
          <cell r="E526">
            <v>1</v>
          </cell>
          <cell r="G526">
            <v>155</v>
          </cell>
          <cell r="I526">
            <v>1</v>
          </cell>
          <cell r="J526">
            <v>155</v>
          </cell>
        </row>
        <row r="527">
          <cell r="C527" t="str">
            <v>b. Nh©n c«ng</v>
          </cell>
        </row>
        <row r="528">
          <cell r="B528" t="str">
            <v>06.1103</v>
          </cell>
          <cell r="C528" t="str">
            <v xml:space="preserve">L¾p sø trªn cét </v>
          </cell>
          <cell r="D528" t="str">
            <v xml:space="preserve">qu¶ </v>
          </cell>
          <cell r="E528">
            <v>1</v>
          </cell>
          <cell r="H528">
            <v>2972.8</v>
          </cell>
          <cell r="I528">
            <v>1</v>
          </cell>
          <cell r="K528">
            <v>2972.8</v>
          </cell>
        </row>
        <row r="530">
          <cell r="A530" t="str">
            <v>VH§35</v>
          </cell>
          <cell r="C530" t="str">
            <v xml:space="preserve"> Sø ®øngVH§-35kV</v>
          </cell>
          <cell r="J530">
            <v>205000</v>
          </cell>
          <cell r="K530">
            <v>7313</v>
          </cell>
        </row>
        <row r="531">
          <cell r="C531" t="str">
            <v xml:space="preserve">a. VËt liÖu  </v>
          </cell>
        </row>
        <row r="532">
          <cell r="C532" t="str">
            <v>Mua sø VH§-35kV</v>
          </cell>
          <cell r="D532" t="str">
            <v xml:space="preserve">qu¶ </v>
          </cell>
          <cell r="E532">
            <v>1</v>
          </cell>
          <cell r="G532">
            <v>135000</v>
          </cell>
          <cell r="I532">
            <v>1</v>
          </cell>
          <cell r="J532">
            <v>135000</v>
          </cell>
        </row>
        <row r="533">
          <cell r="C533" t="str">
            <v xml:space="preserve">VËt liÖu phô </v>
          </cell>
          <cell r="D533" t="str">
            <v>c¸i</v>
          </cell>
          <cell r="E533">
            <v>1</v>
          </cell>
          <cell r="G533">
            <v>70000</v>
          </cell>
          <cell r="I533">
            <v>1</v>
          </cell>
          <cell r="J533">
            <v>70000</v>
          </cell>
        </row>
        <row r="534">
          <cell r="C534" t="str">
            <v>b. Nh©n c«ng</v>
          </cell>
        </row>
        <row r="535">
          <cell r="B535" t="str">
            <v>06.1421</v>
          </cell>
          <cell r="C535" t="str">
            <v xml:space="preserve">L¾p sø trªn cét </v>
          </cell>
          <cell r="D535" t="str">
            <v>chuçi</v>
          </cell>
          <cell r="E535">
            <v>1</v>
          </cell>
          <cell r="H535">
            <v>7313</v>
          </cell>
          <cell r="I535">
            <v>1</v>
          </cell>
          <cell r="K535">
            <v>7313</v>
          </cell>
        </row>
        <row r="537">
          <cell r="A537" t="str">
            <v>SCN35</v>
          </cell>
          <cell r="C537" t="str">
            <v xml:space="preserve"> Sø chuçi nÐo d©y dÉn 35kV</v>
          </cell>
          <cell r="J537">
            <v>428979</v>
          </cell>
          <cell r="K537">
            <v>7313</v>
          </cell>
        </row>
        <row r="538">
          <cell r="C538" t="str">
            <v xml:space="preserve">a. VËt liÖu  </v>
          </cell>
        </row>
        <row r="539">
          <cell r="C539" t="str">
            <v>Bu l«ng ch÷ U</v>
          </cell>
          <cell r="D539" t="str">
            <v>c¸i</v>
          </cell>
          <cell r="E539">
            <v>2</v>
          </cell>
          <cell r="F539">
            <v>1</v>
          </cell>
          <cell r="G539">
            <v>7313</v>
          </cell>
          <cell r="J539">
            <v>14626</v>
          </cell>
        </row>
        <row r="540">
          <cell r="C540" t="str">
            <v>C¸ch ®iÖn (PC70-P)</v>
          </cell>
          <cell r="D540" t="str">
            <v>c¸i</v>
          </cell>
          <cell r="E540">
            <v>4</v>
          </cell>
          <cell r="F540">
            <v>1</v>
          </cell>
          <cell r="G540">
            <v>89000</v>
          </cell>
          <cell r="J540">
            <v>356000</v>
          </cell>
        </row>
        <row r="541">
          <cell r="C541" t="str">
            <v>M¾t nèi ®¬n MN1-6</v>
          </cell>
          <cell r="D541" t="str">
            <v>c¸i</v>
          </cell>
          <cell r="E541">
            <v>1</v>
          </cell>
          <cell r="F541">
            <v>1</v>
          </cell>
          <cell r="G541">
            <v>9238</v>
          </cell>
          <cell r="J541">
            <v>9238</v>
          </cell>
        </row>
        <row r="542">
          <cell r="C542" t="str">
            <v>Vßng treo VT-6</v>
          </cell>
          <cell r="D542" t="str">
            <v>c¸i</v>
          </cell>
          <cell r="E542">
            <v>1</v>
          </cell>
          <cell r="F542">
            <v>1</v>
          </cell>
          <cell r="G542">
            <v>5306</v>
          </cell>
          <cell r="J542">
            <v>5306</v>
          </cell>
        </row>
        <row r="543">
          <cell r="C543" t="str">
            <v>Kho¸ ®ì §-912</v>
          </cell>
          <cell r="D543" t="str">
            <v>c¸i</v>
          </cell>
          <cell r="E543">
            <v>1</v>
          </cell>
          <cell r="F543">
            <v>1</v>
          </cell>
          <cell r="G543">
            <v>43809</v>
          </cell>
          <cell r="J543">
            <v>43809</v>
          </cell>
        </row>
        <row r="544">
          <cell r="B544" t="str">
            <v>06.1421</v>
          </cell>
          <cell r="C544" t="str">
            <v xml:space="preserve">VËt liÖu phô </v>
          </cell>
          <cell r="D544" t="str">
            <v xml:space="preserve">chuçi </v>
          </cell>
          <cell r="E544">
            <v>1</v>
          </cell>
          <cell r="F544">
            <v>1</v>
          </cell>
          <cell r="G544">
            <v>610</v>
          </cell>
          <cell r="J544">
            <v>610</v>
          </cell>
        </row>
        <row r="545">
          <cell r="C545" t="str">
            <v>b. Nh©n c«ng</v>
          </cell>
        </row>
        <row r="546">
          <cell r="B546" t="str">
            <v>06.1421</v>
          </cell>
          <cell r="C546" t="str">
            <v xml:space="preserve">L¾p sø  chuçi trªn cét </v>
          </cell>
          <cell r="D546" t="str">
            <v xml:space="preserve">qu¶ </v>
          </cell>
          <cell r="E546">
            <v>1</v>
          </cell>
          <cell r="F546">
            <v>1</v>
          </cell>
          <cell r="H546">
            <v>7313</v>
          </cell>
          <cell r="I546">
            <v>1</v>
          </cell>
          <cell r="K546">
            <v>7313</v>
          </cell>
        </row>
        <row r="548">
          <cell r="A548" t="str">
            <v>AC70</v>
          </cell>
          <cell r="C548" t="str">
            <v>D©y nh«m lâi thÐp AC 70/11</v>
          </cell>
          <cell r="J548">
            <v>6949.5000000000009</v>
          </cell>
          <cell r="K548">
            <v>349</v>
          </cell>
        </row>
        <row r="549">
          <cell r="C549" t="str">
            <v xml:space="preserve">a. VËt liÖu  </v>
          </cell>
        </row>
        <row r="550">
          <cell r="C550" t="str">
            <v>D©y AC 70/11</v>
          </cell>
          <cell r="D550" t="str">
            <v>m</v>
          </cell>
          <cell r="E550">
            <v>1</v>
          </cell>
          <cell r="G550">
            <v>6737.5000000000009</v>
          </cell>
          <cell r="I550">
            <v>1</v>
          </cell>
          <cell r="J550">
            <v>6737.5000000000009</v>
          </cell>
        </row>
        <row r="551">
          <cell r="B551" t="str">
            <v>06-6105</v>
          </cell>
          <cell r="C551" t="str">
            <v xml:space="preserve">VËt liÖu phô </v>
          </cell>
          <cell r="D551" t="str">
            <v>m</v>
          </cell>
          <cell r="E551">
            <v>1</v>
          </cell>
          <cell r="G551">
            <v>212</v>
          </cell>
          <cell r="I551">
            <v>1</v>
          </cell>
          <cell r="J551">
            <v>212</v>
          </cell>
        </row>
        <row r="552">
          <cell r="C552" t="str">
            <v>b. Nh©n c«ng</v>
          </cell>
        </row>
        <row r="553">
          <cell r="B553" t="str">
            <v>06-6105</v>
          </cell>
          <cell r="C553" t="str">
            <v>Nh©n c«ng c¨ng r¶I d©y</v>
          </cell>
          <cell r="D553" t="str">
            <v>m</v>
          </cell>
          <cell r="E553">
            <v>1</v>
          </cell>
          <cell r="H553">
            <v>349</v>
          </cell>
          <cell r="I553">
            <v>1</v>
          </cell>
          <cell r="K553">
            <v>349</v>
          </cell>
        </row>
        <row r="555">
          <cell r="A555" t="str">
            <v>4*70</v>
          </cell>
          <cell r="C555" t="str">
            <v>C¸p vÆn xo¾n ALUS 4 x 70</v>
          </cell>
          <cell r="J555">
            <v>36968</v>
          </cell>
          <cell r="K555">
            <v>1223.3124999999998</v>
          </cell>
        </row>
        <row r="556">
          <cell r="C556" t="str">
            <v xml:space="preserve">a. VËt liÖu  </v>
          </cell>
        </row>
        <row r="557">
          <cell r="C557" t="str">
            <v>C¸p vÆn xo¾n ALUS 4 x 70</v>
          </cell>
          <cell r="D557" t="str">
            <v>m</v>
          </cell>
          <cell r="E557">
            <v>1</v>
          </cell>
          <cell r="F557">
            <v>1.03</v>
          </cell>
          <cell r="G557">
            <v>36670</v>
          </cell>
          <cell r="I557">
            <v>1</v>
          </cell>
          <cell r="J557">
            <v>36670</v>
          </cell>
        </row>
        <row r="558">
          <cell r="B558" t="str">
            <v>06-6111</v>
          </cell>
          <cell r="C558" t="str">
            <v xml:space="preserve">VËt liÖu phô </v>
          </cell>
          <cell r="D558" t="str">
            <v>m</v>
          </cell>
          <cell r="E558">
            <v>1</v>
          </cell>
          <cell r="G558">
            <v>298</v>
          </cell>
          <cell r="I558">
            <v>1</v>
          </cell>
          <cell r="J558">
            <v>298</v>
          </cell>
        </row>
        <row r="559">
          <cell r="C559" t="str">
            <v>b. Nh©n c«ng</v>
          </cell>
        </row>
        <row r="560">
          <cell r="B560" t="str">
            <v>06-6111</v>
          </cell>
          <cell r="C560" t="str">
            <v>Nh©n c«ng c¨ng r¶I d©y</v>
          </cell>
          <cell r="D560" t="str">
            <v>m</v>
          </cell>
          <cell r="E560">
            <v>1</v>
          </cell>
          <cell r="H560">
            <v>925</v>
          </cell>
          <cell r="I560">
            <v>1.1499999999999999</v>
          </cell>
          <cell r="K560">
            <v>1223.3124999999998</v>
          </cell>
        </row>
        <row r="562">
          <cell r="A562" t="str">
            <v>4*35</v>
          </cell>
          <cell r="C562" t="str">
            <v>C¸p vÆn xo¾n ALUS 4 x 35</v>
          </cell>
          <cell r="J562">
            <v>20298</v>
          </cell>
          <cell r="K562">
            <v>1223.3124999999998</v>
          </cell>
        </row>
        <row r="563">
          <cell r="C563" t="str">
            <v xml:space="preserve">a. VËt liÖu  </v>
          </cell>
        </row>
        <row r="564">
          <cell r="C564" t="str">
            <v>C¸p vÆn xo¾n ALUS 4 x 35</v>
          </cell>
          <cell r="D564" t="str">
            <v>m</v>
          </cell>
          <cell r="E564">
            <v>1</v>
          </cell>
          <cell r="F564">
            <v>1.03</v>
          </cell>
          <cell r="G564">
            <v>20000</v>
          </cell>
          <cell r="I564">
            <v>1</v>
          </cell>
          <cell r="J564">
            <v>20000</v>
          </cell>
        </row>
        <row r="565">
          <cell r="B565" t="str">
            <v>06-6111</v>
          </cell>
          <cell r="C565" t="str">
            <v xml:space="preserve">VËt liÖu phô </v>
          </cell>
          <cell r="D565" t="str">
            <v>m</v>
          </cell>
          <cell r="E565">
            <v>1</v>
          </cell>
          <cell r="G565">
            <v>298</v>
          </cell>
          <cell r="I565">
            <v>1</v>
          </cell>
          <cell r="J565">
            <v>298</v>
          </cell>
        </row>
        <row r="566">
          <cell r="C566" t="str">
            <v>b. Nh©n c«ng</v>
          </cell>
        </row>
        <row r="567">
          <cell r="B567" t="str">
            <v>06-6111</v>
          </cell>
          <cell r="C567" t="str">
            <v>Nh©n c«ng c¨ng r¶I d©y</v>
          </cell>
          <cell r="D567" t="str">
            <v>m</v>
          </cell>
          <cell r="E567">
            <v>1</v>
          </cell>
          <cell r="H567">
            <v>925</v>
          </cell>
          <cell r="I567">
            <v>1.1499999999999999</v>
          </cell>
          <cell r="K567">
            <v>1223.3124999999998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CoSo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DD 22"/>
      <sheetName val="DG vat tu"/>
      <sheetName val="TH"/>
      <sheetName val="chi tiet c"/>
      <sheetName val="Tong hop DZ 22"/>
      <sheetName val=" TH-0,4"/>
      <sheetName val="bia 22"/>
      <sheetName val="DIEN 22"/>
      <sheetName val="PD DD 0,4"/>
      <sheetName val="VCDD0,4"/>
      <sheetName val="Bia 0,4"/>
      <sheetName val="DD-TBA"/>
      <sheetName val="DG VC VT 36"/>
      <sheetName val="TH-TBA"/>
      <sheetName val="bia TBA"/>
      <sheetName val="TONG KE DZ 22 KV"/>
      <sheetName val="TONG KE DZ 0.4 KV"/>
      <sheetName val="TONG KE TBA"/>
    </sheetNames>
    <sheetDataSet>
      <sheetData sheetId="0"/>
      <sheetData sheetId="1">
        <row r="1">
          <cell r="A1" t="str">
            <v>ÂÅN GIAÏ VÁÛT TÆ</v>
          </cell>
        </row>
      </sheetData>
      <sheetData sheetId="2"/>
      <sheetData sheetId="3"/>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VL_NC_MTC"/>
      <sheetName val="DI-ESTI"/>
      <sheetName val="duong_cong_vu"/>
      <sheetName val="duongcv_dg"/>
      <sheetName val="cong_dgcv"/>
      <sheetName val="ghtcv"/>
      <sheetName val="T.bao gia cua co so SX cv"/>
      <sheetName val="Tong phan B"/>
      <sheetName val="Tong phan III"/>
      <sheetName val="Tong phan II"/>
      <sheetName val="Tong phan I"/>
      <sheetName val="Tong hop"/>
      <sheetName val="Xay_lap_duong_K5-K10+886"/>
      <sheetName val="Chi tiet_Km0-Km10"/>
      <sheetName val="BaoCao"/>
      <sheetName val="Chi tiet_Km5-Km10+886"/>
      <sheetName val="don gia_nen mat_K5-K10+886"/>
      <sheetName val="don gia_nen mat_K0-K5"/>
      <sheetName val="Chi tiet lan trai"/>
      <sheetName val="Chi tiet CPK"/>
      <sheetName val="don gia_cg_Km0-Km5"/>
      <sheetName val="don gia_cg_Km5-Km10+886"/>
      <sheetName val="chi tiet_cong doc_Km0-Km5"/>
      <sheetName val="Cong coc P1_K0+55,67"/>
      <sheetName val="Cong coc 5_K0+101,85"/>
      <sheetName val="Cong coc 8_K0+143,26"/>
      <sheetName val="Cong coc 22A_K0+364,30"/>
      <sheetName val="Cong coc 32_K0+563,50"/>
      <sheetName val="Cong coc 37_K0+745,87"/>
      <sheetName val="Cong coc TC5_K0+822,34"/>
      <sheetName val="Cong coc 41A_K0+937,69"/>
      <sheetName val="Cong coc 49_K1+161,29"/>
      <sheetName val="Cong coc 51_K1+211,39"/>
      <sheetName val="Cong coc 55_K1+303,09"/>
      <sheetName val="Cong coc 25_K3+173,04"/>
      <sheetName val="Cong coc 1_K5+78,57"/>
      <sheetName val="Cong coc 10A_K5+292,56"/>
      <sheetName val="Cong coc 12A_K5+336,6"/>
      <sheetName val="Cong coc 17_K5+472,68"/>
      <sheetName val="Cong coc 23_K5+584,98"/>
      <sheetName val="Cong coc TC21_K5+686,35"/>
      <sheetName val="Cong coc 30_K5+867,02"/>
      <sheetName val="Cong coc 35_K6+47"/>
      <sheetName val="Cong coc 41_K6+287,64"/>
      <sheetName val="Cong coc H6_K6+600"/>
      <sheetName val="Cong coc TD27_K6+821,84"/>
      <sheetName val="Cong coc 58_K7+47,68"/>
      <sheetName val="Cong coc 85_K7+783,69"/>
      <sheetName val="Cong coc 88_K7+873,34"/>
      <sheetName val="Cong coc TC31_K7+967,89"/>
      <sheetName val="Cong coc 89_K8+25,01"/>
      <sheetName val="Cong coc 99_K8+237,27"/>
      <sheetName val="Cong coc H3_K8+300"/>
      <sheetName val="Cong coc 9_K8+486,9"/>
      <sheetName val="Cong coc 31_K8+880,15"/>
      <sheetName val="Cong coc 42_K9+113,59"/>
      <sheetName val="Cong coc 52_K9+257,96"/>
      <sheetName val="Cong coc 60_K9+563,3"/>
      <sheetName val="Cong coc 61_K9+643,5"/>
      <sheetName val="Cong coc 64_K9+749,53"/>
      <sheetName val="Cong coc TC42_K9+950,44"/>
      <sheetName val="Cong coc 81_K10+263,22"/>
      <sheetName val="Cong coc TC44_K10+372,42"/>
      <sheetName val="Cong coc P48_K10+797,11"/>
      <sheetName val="Cong hop coc 46_K1+98,29"/>
      <sheetName val="Cong hop coc 60_K1+479,39"/>
      <sheetName val="Cong hop coc 71_K1+785,3"/>
      <sheetName val="Cong hop coc Km2"/>
      <sheetName val="Cong hop coc 13A_K2+789,7"/>
      <sheetName val="Cong hop coc 19A_K2+905"/>
      <sheetName val="Cong hop coc 45_K3+924,79"/>
      <sheetName val="Cong hop coc 67_K4+227,55"/>
      <sheetName val="Cong hop coc 80_K4+481,95"/>
      <sheetName val="Cong hop coc A_K4+678,26"/>
      <sheetName val="Cong hop coc A_K4+723,53"/>
      <sheetName val="Cong hop coc 27_K5+782,02"/>
      <sheetName val="Cong hop coc 32_K5+948,07"/>
      <sheetName val="Cong hop coc 38_K6+155,43"/>
      <sheetName val="Cong hop coc 51_K6+725"/>
      <sheetName val="Cong hop coc P28_K7+213,55"/>
      <sheetName val="Cong hop coc 73_K7+424,11"/>
      <sheetName val="Cong hop coc 75_K7+528,34"/>
      <sheetName val="Cong hop coc 97_K8+179,76"/>
      <sheetName val="Cong hop coc C_K8+836,95"/>
      <sheetName val="GHT_Km0-Km5"/>
      <sheetName val="GHT_Km5-Km10+886"/>
      <sheetName val="Bang luong"/>
      <sheetName val="Gia T.bao co so SX"/>
      <sheetName val="00000000"/>
      <sheetName val="10000000"/>
      <sheetName val="20000000"/>
      <sheetName val="30000000"/>
      <sheetName val="40000000"/>
      <sheetName val="xxxxxxxx"/>
      <sheetName val="50000000"/>
      <sheetName val="60000000"/>
      <sheetName val="70000000"/>
      <sheetName val="80000000"/>
      <sheetName val="a0000000"/>
      <sheetName val="90000000"/>
      <sheetName val="DLDT"/>
    </sheetNames>
    <sheetDataSet>
      <sheetData sheetId="0"/>
      <sheetData sheetId="1"/>
      <sheetData sheetId="2" refreshError="1">
        <row r="4">
          <cell r="B4" t="str">
            <v>Mãng M1-7</v>
          </cell>
          <cell r="C4" t="str">
            <v>mãng</v>
          </cell>
          <cell r="D4">
            <v>19</v>
          </cell>
          <cell r="E4">
            <v>197715.34960000002</v>
          </cell>
        </row>
        <row r="5">
          <cell r="B5" t="str">
            <v>Mãng M2-7</v>
          </cell>
          <cell r="C5" t="str">
            <v>mãng</v>
          </cell>
          <cell r="D5">
            <v>20</v>
          </cell>
          <cell r="E5">
            <v>370716.28049999999</v>
          </cell>
        </row>
        <row r="6">
          <cell r="B6" t="str">
            <v>Mãng M1-8</v>
          </cell>
          <cell r="C6" t="str">
            <v>mãng</v>
          </cell>
          <cell r="D6">
            <v>3</v>
          </cell>
          <cell r="E6">
            <v>326230.32684000005</v>
          </cell>
        </row>
        <row r="7">
          <cell r="B7" t="str">
            <v>Mãng M2-8</v>
          </cell>
          <cell r="C7" t="str">
            <v>mãng</v>
          </cell>
          <cell r="D7">
            <v>9</v>
          </cell>
          <cell r="E7">
            <v>652460.6536800001</v>
          </cell>
        </row>
        <row r="8">
          <cell r="B8" t="str">
            <v>Cét bª t«ng vu«ng CV - 7,5</v>
          </cell>
          <cell r="C8" t="str">
            <v>Cét</v>
          </cell>
          <cell r="D8">
            <v>59</v>
          </cell>
          <cell r="E8">
            <v>492504</v>
          </cell>
        </row>
        <row r="9">
          <cell r="B9" t="str">
            <v>Cét bª t«ng vu«ng CV - 8,5</v>
          </cell>
          <cell r="C9" t="str">
            <v>Cét</v>
          </cell>
          <cell r="D9">
            <v>21</v>
          </cell>
          <cell r="E9">
            <v>610314</v>
          </cell>
        </row>
        <row r="10">
          <cell r="B10" t="str">
            <v>TiÕp ®Þa lÆp l¹i RLL</v>
          </cell>
          <cell r="C10" t="str">
            <v>V/t</v>
          </cell>
          <cell r="D10">
            <v>13</v>
          </cell>
          <cell r="E10">
            <v>272075.25</v>
          </cell>
        </row>
        <row r="11">
          <cell r="B11" t="str">
            <v>Xµ X1 - 4V</v>
          </cell>
          <cell r="C11" t="str">
            <v>Bé</v>
          </cell>
          <cell r="D11">
            <v>14</v>
          </cell>
          <cell r="E11">
            <v>59500</v>
          </cell>
        </row>
        <row r="12">
          <cell r="B12" t="str">
            <v>Xµ X2 - 4V</v>
          </cell>
          <cell r="C12" t="str">
            <v>Bé</v>
          </cell>
          <cell r="D12">
            <v>16</v>
          </cell>
          <cell r="E12">
            <v>98600</v>
          </cell>
        </row>
        <row r="13">
          <cell r="B13" t="str">
            <v>Xµ X3 - 4V</v>
          </cell>
          <cell r="C13" t="str">
            <v>Bé</v>
          </cell>
          <cell r="D13">
            <v>12</v>
          </cell>
          <cell r="E13">
            <v>113900</v>
          </cell>
        </row>
        <row r="14">
          <cell r="B14" t="str">
            <v>Xµ X4 - 4V</v>
          </cell>
          <cell r="C14" t="str">
            <v>Bé</v>
          </cell>
          <cell r="D14">
            <v>28</v>
          </cell>
          <cell r="E14">
            <v>98600</v>
          </cell>
        </row>
        <row r="15">
          <cell r="B15" t="str">
            <v>Xµ XL1 - 4V</v>
          </cell>
          <cell r="C15" t="str">
            <v>Bé</v>
          </cell>
          <cell r="D15">
            <v>1</v>
          </cell>
          <cell r="E15">
            <v>314500</v>
          </cell>
        </row>
        <row r="16">
          <cell r="B16" t="str">
            <v>Xµ XL3 - 4V</v>
          </cell>
          <cell r="C16" t="str">
            <v>Bé</v>
          </cell>
          <cell r="D16">
            <v>1</v>
          </cell>
          <cell r="E16">
            <v>649400</v>
          </cell>
        </row>
        <row r="17">
          <cell r="B17" t="str">
            <v>Xµ X2 - 2V</v>
          </cell>
          <cell r="C17" t="str">
            <v>Bé</v>
          </cell>
          <cell r="D17">
            <v>6</v>
          </cell>
          <cell r="E17">
            <v>51000</v>
          </cell>
        </row>
        <row r="18">
          <cell r="B18" t="str">
            <v>phÇn d©y sø phô kiÖn</v>
          </cell>
        </row>
        <row r="19">
          <cell r="B19" t="str">
            <v>D©y dÉn AP -  25</v>
          </cell>
          <cell r="C19" t="str">
            <v>km</v>
          </cell>
          <cell r="D19">
            <v>0</v>
          </cell>
          <cell r="E19">
            <v>3862500</v>
          </cell>
        </row>
        <row r="20">
          <cell r="B20" t="str">
            <v>D©y dÉn AP -  35</v>
          </cell>
          <cell r="C20" t="str">
            <v>km</v>
          </cell>
          <cell r="D20">
            <v>2.76</v>
          </cell>
          <cell r="E20">
            <v>5263918</v>
          </cell>
        </row>
        <row r="21">
          <cell r="B21" t="str">
            <v>KÐo d©y AP - 50</v>
          </cell>
          <cell r="C21" t="str">
            <v>km</v>
          </cell>
          <cell r="D21">
            <v>1.77</v>
          </cell>
          <cell r="E21">
            <v>6980413</v>
          </cell>
        </row>
        <row r="22">
          <cell r="B22" t="str">
            <v>KÐo d©y AP - 70</v>
          </cell>
          <cell r="C22" t="str">
            <v>km</v>
          </cell>
          <cell r="D22">
            <v>0.73499999999999999</v>
          </cell>
          <cell r="E22">
            <v>10236655</v>
          </cell>
        </row>
        <row r="23">
          <cell r="B23" t="str">
            <v>KÐo d©y AP - 95</v>
          </cell>
          <cell r="C23" t="str">
            <v>km</v>
          </cell>
          <cell r="D23">
            <v>0.90600000000000003</v>
          </cell>
          <cell r="E23">
            <v>11729382.5</v>
          </cell>
        </row>
        <row r="24">
          <cell r="B24" t="str">
            <v>KÐo d©y AP - 120</v>
          </cell>
          <cell r="C24" t="str">
            <v>km</v>
          </cell>
          <cell r="D24">
            <v>1.0649999999999999</v>
          </cell>
          <cell r="E24">
            <v>13861997.5</v>
          </cell>
        </row>
        <row r="25">
          <cell r="B25" t="str">
            <v>D©y dÉn A -  35</v>
          </cell>
          <cell r="C25" t="str">
            <v>km</v>
          </cell>
          <cell r="D25">
            <v>1.51</v>
          </cell>
          <cell r="E25">
            <v>2837356.45</v>
          </cell>
        </row>
        <row r="26">
          <cell r="B26" t="str">
            <v>KÐo d©y A -  50</v>
          </cell>
          <cell r="C26" t="str">
            <v>km</v>
          </cell>
          <cell r="D26">
            <v>0.245</v>
          </cell>
          <cell r="E26">
            <v>4046350.88</v>
          </cell>
        </row>
        <row r="27">
          <cell r="B27" t="str">
            <v>KÐo d©y A -  70</v>
          </cell>
          <cell r="C27" t="str">
            <v>km</v>
          </cell>
          <cell r="D27">
            <v>0.30199999999999999</v>
          </cell>
          <cell r="E27">
            <v>5660709.0199999996</v>
          </cell>
        </row>
        <row r="28">
          <cell r="B28" t="str">
            <v>KÐo d©y A -  95</v>
          </cell>
          <cell r="C28" t="str">
            <v>km</v>
          </cell>
          <cell r="D28">
            <v>0.35499999999999998</v>
          </cell>
          <cell r="E28">
            <v>7587647.4400000004</v>
          </cell>
        </row>
        <row r="29">
          <cell r="B29" t="str">
            <v>Sø A - 30</v>
          </cell>
          <cell r="C29" t="str">
            <v>Qu¶</v>
          </cell>
          <cell r="D29">
            <v>532</v>
          </cell>
          <cell r="E29">
            <v>6000</v>
          </cell>
        </row>
        <row r="30">
          <cell r="B30" t="str">
            <v>Sø A - 20</v>
          </cell>
          <cell r="C30" t="str">
            <v>Qu¶</v>
          </cell>
          <cell r="D30">
            <v>52</v>
          </cell>
          <cell r="E30">
            <v>4500</v>
          </cell>
        </row>
        <row r="31">
          <cell r="B31" t="str">
            <v>èng nhùa luån d©y tiÕp ®Þa</v>
          </cell>
          <cell r="C31" t="str">
            <v>m</v>
          </cell>
          <cell r="D31">
            <v>39</v>
          </cell>
          <cell r="E31">
            <v>3000</v>
          </cell>
        </row>
        <row r="32">
          <cell r="B32" t="str">
            <v>KÐo d©y v­ît ®­êng d©y th«n</v>
          </cell>
          <cell r="C32" t="str">
            <v>v/t</v>
          </cell>
          <cell r="D32">
            <v>0</v>
          </cell>
          <cell r="E32">
            <v>51800</v>
          </cell>
        </row>
        <row r="33">
          <cell r="B33" t="str">
            <v>KÐo d©y v­ît s«ng</v>
          </cell>
          <cell r="C33" t="str">
            <v>v/t</v>
          </cell>
          <cell r="D33">
            <v>0</v>
          </cell>
          <cell r="E33">
            <v>0</v>
          </cell>
        </row>
        <row r="34">
          <cell r="B34" t="str">
            <v>KÐo d©y vÞ trÝ gãc</v>
          </cell>
          <cell r="C34" t="str">
            <v>v/t</v>
          </cell>
          <cell r="D34">
            <v>27</v>
          </cell>
          <cell r="E34">
            <v>0</v>
          </cell>
        </row>
        <row r="35">
          <cell r="B35" t="str">
            <v>KÐo d©y v­ît ®­êng</v>
          </cell>
          <cell r="C35" t="str">
            <v>v/t</v>
          </cell>
          <cell r="D35">
            <v>21</v>
          </cell>
          <cell r="E35">
            <v>66500</v>
          </cell>
        </row>
        <row r="36">
          <cell r="B36" t="str">
            <v>D©y nh«m buéc cæ sø</v>
          </cell>
          <cell r="C36" t="str">
            <v>kg</v>
          </cell>
          <cell r="D36">
            <v>6</v>
          </cell>
          <cell r="E36">
            <v>25000</v>
          </cell>
        </row>
        <row r="37">
          <cell r="B37" t="str">
            <v>KÑp c¸p nh«m c¸c lo¹i</v>
          </cell>
          <cell r="C37" t="str">
            <v>c¸i</v>
          </cell>
          <cell r="D37">
            <v>410</v>
          </cell>
          <cell r="E37">
            <v>10000</v>
          </cell>
        </row>
        <row r="38">
          <cell r="B38" t="str">
            <v>GhÝp ®ång nh«m c¸c lo¹i</v>
          </cell>
          <cell r="C38" t="str">
            <v>c¸i</v>
          </cell>
          <cell r="D38">
            <v>14</v>
          </cell>
          <cell r="E38">
            <v>16000</v>
          </cell>
        </row>
        <row r="40">
          <cell r="B40" t="str">
            <v>III. PhÇn c«ng t¬</v>
          </cell>
        </row>
        <row r="41">
          <cell r="B41" t="str">
            <v>C«ng t¬ 1 pha 3- 9A</v>
          </cell>
          <cell r="C41" t="str">
            <v>C¸i</v>
          </cell>
          <cell r="D41">
            <v>327</v>
          </cell>
          <cell r="E41">
            <v>97000</v>
          </cell>
        </row>
        <row r="42">
          <cell r="B42" t="str">
            <v>C¸p Mylle 2 x 16</v>
          </cell>
          <cell r="C42" t="str">
            <v>m</v>
          </cell>
          <cell r="D42">
            <v>375</v>
          </cell>
          <cell r="E42">
            <v>21400</v>
          </cell>
        </row>
        <row r="43">
          <cell r="B43" t="str">
            <v>C¸p Mylle 2 x 11</v>
          </cell>
          <cell r="C43" t="str">
            <v>m</v>
          </cell>
          <cell r="D43">
            <v>120</v>
          </cell>
          <cell r="E43">
            <v>14600</v>
          </cell>
        </row>
        <row r="44">
          <cell r="B44" t="str">
            <v>C¸p Mylle 2 x 7</v>
          </cell>
          <cell r="C44" t="str">
            <v>m</v>
          </cell>
          <cell r="D44">
            <v>15</v>
          </cell>
          <cell r="E44">
            <v>9890</v>
          </cell>
        </row>
        <row r="45">
          <cell r="B45" t="str">
            <v>C¸p PVC 2 x 4</v>
          </cell>
          <cell r="C45" t="str">
            <v>m</v>
          </cell>
          <cell r="D45">
            <v>8175</v>
          </cell>
          <cell r="E45">
            <v>4600</v>
          </cell>
        </row>
        <row r="46">
          <cell r="B46" t="str">
            <v>C«ng t¬ 1 pha 3- 9A</v>
          </cell>
          <cell r="C46" t="str">
            <v>c¸i</v>
          </cell>
          <cell r="D46">
            <v>327</v>
          </cell>
          <cell r="E46">
            <v>0</v>
          </cell>
        </row>
        <row r="47">
          <cell r="B47" t="str">
            <v>Hßm 2 c«ng t¬ Compuzit</v>
          </cell>
          <cell r="C47" t="str">
            <v>c¸i</v>
          </cell>
          <cell r="D47">
            <v>24</v>
          </cell>
          <cell r="E47">
            <v>285000</v>
          </cell>
        </row>
        <row r="48">
          <cell r="B48" t="str">
            <v>Hßm 4 c«ng t¬ Compuzit</v>
          </cell>
          <cell r="C48" t="str">
            <v>c¸i</v>
          </cell>
          <cell r="D48">
            <v>75</v>
          </cell>
          <cell r="E48">
            <v>405000</v>
          </cell>
        </row>
        <row r="49">
          <cell r="B49" t="str">
            <v>B¨ng dÝnh</v>
          </cell>
          <cell r="C49" t="str">
            <v>cuén</v>
          </cell>
          <cell r="D49">
            <v>30</v>
          </cell>
          <cell r="E49">
            <v>2500</v>
          </cell>
        </row>
        <row r="50">
          <cell r="B50" t="str">
            <v>CÇu dao 15 A</v>
          </cell>
          <cell r="C50" t="str">
            <v>c¸I</v>
          </cell>
          <cell r="D50">
            <v>327</v>
          </cell>
          <cell r="E50">
            <v>15000</v>
          </cell>
        </row>
        <row r="51">
          <cell r="B51" t="str">
            <v>D©y thÐp v¨ng f=3</v>
          </cell>
          <cell r="C51" t="str">
            <v>m</v>
          </cell>
          <cell r="D51">
            <v>6540</v>
          </cell>
          <cell r="E51">
            <v>800</v>
          </cell>
        </row>
        <row r="52">
          <cell r="B52" t="str">
            <v>T¨ng ®¬ nÐo d©y</v>
          </cell>
          <cell r="C52" t="str">
            <v>c¸i</v>
          </cell>
          <cell r="D52">
            <v>0</v>
          </cell>
          <cell r="E52">
            <v>10000</v>
          </cell>
        </row>
        <row r="53">
          <cell r="B53" t="str">
            <v>D©y thÐp buéc f =1</v>
          </cell>
          <cell r="C53" t="str">
            <v>kg</v>
          </cell>
          <cell r="D53">
            <v>5</v>
          </cell>
          <cell r="E53">
            <v>7000</v>
          </cell>
        </row>
        <row r="54">
          <cell r="B54" t="str">
            <v>Hßm 1 c«ng t¬ Compuzit</v>
          </cell>
          <cell r="C54" t="str">
            <v>c¸i</v>
          </cell>
          <cell r="D54">
            <v>3</v>
          </cell>
          <cell r="E54">
            <v>128040</v>
          </cell>
        </row>
        <row r="55">
          <cell r="B55" t="str">
            <v>D©y 1 x 4</v>
          </cell>
          <cell r="C55" t="str">
            <v>m</v>
          </cell>
          <cell r="D55">
            <v>654</v>
          </cell>
          <cell r="E55">
            <v>2000</v>
          </cell>
        </row>
        <row r="56">
          <cell r="B56" t="str">
            <v>Xµ ®ì hßm c«ng t¬</v>
          </cell>
          <cell r="C56" t="str">
            <v>bé</v>
          </cell>
          <cell r="D56">
            <v>102</v>
          </cell>
          <cell r="E56">
            <v>53550</v>
          </cell>
        </row>
        <row r="57">
          <cell r="B57" t="str">
            <v>Sø ®ì d©y ra sau c«ng t¬</v>
          </cell>
          <cell r="C57" t="str">
            <v>bé</v>
          </cell>
          <cell r="D57">
            <v>327</v>
          </cell>
          <cell r="E57">
            <v>2000</v>
          </cell>
        </row>
        <row r="58">
          <cell r="B58" t="str">
            <v>GhÝp ®ång nh«m</v>
          </cell>
          <cell r="C58" t="str">
            <v>c¸i</v>
          </cell>
          <cell r="D58">
            <v>172</v>
          </cell>
          <cell r="E58">
            <v>12000</v>
          </cell>
        </row>
        <row r="59">
          <cell r="B59" t="str">
            <v>Xµ ®ì d©y ra sau c«ng t¬</v>
          </cell>
          <cell r="C59" t="str">
            <v>c¸i</v>
          </cell>
          <cell r="D59">
            <v>102</v>
          </cell>
          <cell r="E59">
            <v>33660</v>
          </cell>
        </row>
        <row r="60">
          <cell r="B60" t="str">
            <v>§inh vÝt 30 x30</v>
          </cell>
          <cell r="C60" t="str">
            <v>c¸i</v>
          </cell>
          <cell r="D60">
            <v>1320</v>
          </cell>
          <cell r="E60">
            <v>100</v>
          </cell>
        </row>
        <row r="61">
          <cell r="B61" t="str">
            <v>Kho¸ bi</v>
          </cell>
          <cell r="C61" t="str">
            <v>c¸i</v>
          </cell>
          <cell r="D61">
            <v>102</v>
          </cell>
          <cell r="E61">
            <v>12000</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 val="Sheet1"/>
      <sheetName val="Sheet2"/>
      <sheetName val="XL4Test5"/>
      <sheetName val=""/>
      <sheetName val="Sheet4"/>
      <sheetName val="Sheet5"/>
      <sheetName val="Sheet6"/>
      <sheetName val="Sheet7"/>
      <sheetName val="Sheet8"/>
      <sheetName val="Sheet9"/>
      <sheetName val="Sheet10"/>
      <sheetName val="Sheet11"/>
    </sheetNames>
    <sheetDataSet>
      <sheetData sheetId="0" refreshError="1"/>
      <sheetData sheetId="1" refreshError="1"/>
      <sheetData sheetId="2" refreshError="1"/>
      <sheetData sheetId="3" refreshError="1"/>
      <sheetData sheetId="4" refreshError="1">
        <row r="4">
          <cell r="C4" t="e">
            <v>#N/A</v>
          </cell>
        </row>
        <row r="15">
          <cell r="A15" t="b">
            <v>1</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TK-TUBU"/>
      <sheetName val="chi_tiet_TBA"/>
      <sheetName val="SL_CAN_THIET"/>
      <sheetName val="chi_tiet_dz_22kv"/>
      <sheetName val="PHAN_DAY_DAN_CACH_DIEN_DZ_22_KV"/>
      <sheetName val="Tong_hop_DZ_22"/>
      <sheetName val="tieuhaoVT_DZ_22"/>
      <sheetName val="vc_vat_tu_CHUNG"/>
      <sheetName val="DG_VC_VT_36"/>
      <sheetName val="VCDD_DZ_22"/>
      <sheetName val="trungchuyen_DZ_22"/>
      <sheetName val="Btchlech_DZ_22"/>
      <sheetName val="Don_gia_trung_chuyen_DZ_22"/>
      <sheetName val="dinh_muc_C_DZ_3285"/>
      <sheetName val="TT_DM_C_DZ_3285"/>
      <sheetName val="GTVC_1M3_BT"/>
      <sheetName val="T_T_CL_VC"/>
      <sheetName val="cap_dat_dao"/>
      <sheetName val="DG_vat_tu"/>
      <sheetName val="TH__Thi_nghiem"/>
      <sheetName val="THI_NGHIEM"/>
      <sheetName val="th_dz&amp;tba"/>
      <sheetName val="CHITIET_0_4_KV"/>
      <sheetName val="PHAN_DAY_DAN_CACH_DIEN_DZ_0_4_K"/>
      <sheetName val="_tong_hop_rieng_o_4_KV"/>
      <sheetName val="tong_hop_chung_0_4_KV"/>
      <sheetName val="TIEUHAOVT0_4KV"/>
      <sheetName val="VCDD_DZ_0_4_KV"/>
      <sheetName val="TRUNG_CHUYEN_DZ_0_4"/>
      <sheetName val="DON_GIA_TRUNG_CHUYEN_DZ_0_4"/>
      <sheetName val="Chenh_lech_0_4_KV"/>
      <sheetName val="TH_thi_nghiem_0_4_kV"/>
      <sheetName val="THI_NGHIEM_DZ_0_4_KV"/>
      <sheetName val="to_bia_0_4_KV"/>
      <sheetName val="TT_DM_C_3283"/>
      <sheetName val="TT_DM_C_3282"/>
      <sheetName val="TONG_KE_TBA_"/>
      <sheetName val="chi_tiet_C"/>
      <sheetName val="M_67"/>
      <sheetName val="chi_tiet_TBA1"/>
      <sheetName val="SL_CAN_THIET1"/>
      <sheetName val="chi_tiet_dz_22kv1"/>
      <sheetName val="PHAN_DAY_DAN_CACH_DIEN_DZ_22_K1"/>
      <sheetName val="Tong_hop_DZ_221"/>
      <sheetName val="tieuhaoVT_DZ_221"/>
      <sheetName val="vc_vat_tu_CHUNG1"/>
      <sheetName val="DG_VC_VT_361"/>
      <sheetName val="VCDD_DZ_221"/>
      <sheetName val="trungchuyen_DZ_221"/>
      <sheetName val="Btchlech_DZ_221"/>
      <sheetName val="Don_gia_trung_chuyen_DZ_221"/>
      <sheetName val="dinh_muc_C_DZ_32851"/>
      <sheetName val="TT_DM_C_DZ_32851"/>
      <sheetName val="GTVC_1M3_BT1"/>
      <sheetName val="T_T_CL_VC1"/>
      <sheetName val="cap_dat_dao1"/>
      <sheetName val="DG_vat_tu1"/>
      <sheetName val="TH__Thi_nghiem1"/>
      <sheetName val="THI_NGHIEM1"/>
      <sheetName val="th_dz&amp;tba1"/>
      <sheetName val="CHITIET_0_4_KV1"/>
      <sheetName val="PHAN_DAY_DAN_CACH_DIEN_DZ_0_4_1"/>
      <sheetName val="_tong_hop_rieng_o_4_KV1"/>
      <sheetName val="tong_hop_chung_0_4_KV1"/>
      <sheetName val="TIEUHAOVT0_4KV1"/>
      <sheetName val="VCDD_DZ_0_4_KV1"/>
      <sheetName val="TRUNG_CHUYEN_DZ_0_41"/>
      <sheetName val="DON_GIA_TRUNG_CHUYEN_DZ_0_41"/>
      <sheetName val="Chenh_lech_0_4_KV1"/>
      <sheetName val="TH_thi_nghiem_0_4_kV1"/>
      <sheetName val="THI_NGHIEM_DZ_0_4_KV1"/>
      <sheetName val="to_bia_0_4_KV1"/>
      <sheetName val="TT_DM_C_32831"/>
      <sheetName val="TT_DM_C_32821"/>
      <sheetName val="TONG_KE_TBA_1"/>
      <sheetName val="chi_tiet_C1"/>
      <sheetName val="M_671"/>
      <sheetName val="chi_tiet_TBA2"/>
      <sheetName val="SL_CAN_THIET2"/>
      <sheetName val="chi_tiet_dz_22kv2"/>
      <sheetName val="PHAN_DAY_DAN_CACH_DIEN_DZ_22_K2"/>
      <sheetName val="Tong_hop_DZ_222"/>
      <sheetName val="tieuhaoVT_DZ_222"/>
      <sheetName val="vc_vat_tu_CHUNG2"/>
      <sheetName val="DG_VC_VT_362"/>
      <sheetName val="VCDD_DZ_222"/>
      <sheetName val="trungchuyen_DZ_222"/>
      <sheetName val="Btchlech_DZ_222"/>
      <sheetName val="Don_gia_trung_chuyen_DZ_222"/>
      <sheetName val="dinh_muc_C_DZ_32852"/>
      <sheetName val="TT_DM_C_DZ_32852"/>
      <sheetName val="GTVC_1M3_BT2"/>
      <sheetName val="T_T_CL_VC2"/>
      <sheetName val="cap_dat_dao2"/>
      <sheetName val="DG_vat_tu2"/>
      <sheetName val="TH__Thi_nghiem2"/>
      <sheetName val="THI_NGHIEM2"/>
      <sheetName val="th_dz&amp;tba2"/>
      <sheetName val="CHITIET_0_4_KV2"/>
      <sheetName val="PHAN_DAY_DAN_CACH_DIEN_DZ_0_4_2"/>
      <sheetName val="_tong_hop_rieng_o_4_KV2"/>
      <sheetName val="tong_hop_chung_0_4_KV2"/>
      <sheetName val="TIEUHAOVT0_4KV2"/>
      <sheetName val="VCDD_DZ_0_4_KV2"/>
      <sheetName val="TRUNG_CHUYEN_DZ_0_42"/>
      <sheetName val="DON_GIA_TRUNG_CHUYEN_DZ_0_42"/>
      <sheetName val="Chenh_lech_0_4_KV2"/>
      <sheetName val="TH_thi_nghiem_0_4_kV2"/>
      <sheetName val="THI_NGHIEM_DZ_0_4_KV2"/>
      <sheetName val="to_bia_0_4_KV2"/>
      <sheetName val="TT_DM_C_32832"/>
      <sheetName val="TT_DM_C_32822"/>
      <sheetName val="TONG_KE_TBA_2"/>
      <sheetName val="chi_tiet_C2"/>
      <sheetName val="M_672"/>
      <sheetName val="chi_tiet_TBA3"/>
      <sheetName val="SL_CAN_THIET3"/>
      <sheetName val="chi_tiet_dz_22kv3"/>
      <sheetName val="PHAN_DAY_DAN_CACH_DIEN_DZ_22_K3"/>
      <sheetName val="Tong_hop_DZ_223"/>
      <sheetName val="tieuhaoVT_DZ_223"/>
      <sheetName val="vc_vat_tu_CHUNG3"/>
      <sheetName val="DG_VC_VT_363"/>
      <sheetName val="VCDD_DZ_223"/>
      <sheetName val="trungchuyen_DZ_223"/>
      <sheetName val="Btchlech_DZ_223"/>
      <sheetName val="Don_gia_trung_chuyen_DZ_223"/>
      <sheetName val="dinh_muc_C_DZ_32853"/>
      <sheetName val="TT_DM_C_DZ_32853"/>
      <sheetName val="GTVC_1M3_BT3"/>
      <sheetName val="T_T_CL_VC3"/>
      <sheetName val="cap_dat_dao3"/>
      <sheetName val="DG_vat_tu3"/>
      <sheetName val="TH__Thi_nghiem3"/>
      <sheetName val="THI_NGHIEM3"/>
      <sheetName val="th_dz&amp;tba3"/>
      <sheetName val="CHITIET_0_4_KV3"/>
      <sheetName val="PHAN_DAY_DAN_CACH_DIEN_DZ_0_4_3"/>
      <sheetName val="_tong_hop_rieng_o_4_KV3"/>
      <sheetName val="tong_hop_chung_0_4_KV3"/>
      <sheetName val="TIEUHAOVT0_4KV3"/>
      <sheetName val="VCDD_DZ_0_4_KV3"/>
      <sheetName val="TRUNG_CHUYEN_DZ_0_43"/>
      <sheetName val="DON_GIA_TRUNG_CHUYEN_DZ_0_43"/>
      <sheetName val="Chenh_lech_0_4_KV3"/>
      <sheetName val="TH_thi_nghiem_0_4_kV3"/>
      <sheetName val="THI_NGHIEM_DZ_0_4_KV3"/>
      <sheetName val="to_bia_0_4_KV3"/>
      <sheetName val="TT_DM_C_32833"/>
      <sheetName val="TT_DM_C_32823"/>
      <sheetName val="TONG_KE_TBA_3"/>
      <sheetName val="chi_tiet_C3"/>
      <sheetName val="M_673"/>
      <sheetName val="VCDD \Z &gt;2"/>
      <sheetName val="THI ÎFxIEM"/>
      <sheetName val="CHILIET 0.4 KV"/>
      <sheetName val="PHAN Ä@Y DAN CACH \IEN ÄW 0.4 K"/>
      <sheetName val="VCDD ÄÛ!0.4 KV"/>
      <sheetName val="TRUNG CHUYEN Ä[ 0.4"/>
      <sheetName val="DON GIA TRUNG CHUYEN Ä[ 0.4"/>
      <sheetName val="VCDD _Z &gt;2"/>
      <sheetName val="PHAN Ä@Y DAN CACH _IEN ÄW 0.4 K"/>
      <sheetName val="TRUNG CHUYEN Ä_ 0.4"/>
      <sheetName val="DON GIA TRUNG CHUYEN Ä_ 0.4"/>
      <sheetName val="[Dt22kvd.xls]VCDD \Z &gt;2"/>
      <sheetName val="[Dt22kvd.xls]PHAN Ä@Y DAN CACH "/>
      <sheetName val="[Dt22kvd.xls][Dt22kvd.xls]VCDD "/>
      <sheetName val="chi_tiet_TBA4"/>
      <sheetName val="SL_CAN_THIET4"/>
      <sheetName val="chi_tiet_dz_22kv4"/>
      <sheetName val="PHAN_DAY_DAN_CACH_DIEN_DZ_22_K4"/>
      <sheetName val="Tong_hop_DZ_224"/>
      <sheetName val="tieuhaoVT_DZ_224"/>
      <sheetName val="vc_vat_tu_CHUNG4"/>
      <sheetName val="DG_VC_VT_364"/>
      <sheetName val="VCDD_DZ_224"/>
      <sheetName val="trungchuyen_DZ_224"/>
      <sheetName val="Btchlech_DZ_224"/>
      <sheetName val="Don_gia_trung_chuyen_DZ_224"/>
      <sheetName val="dinh_muc_C_DZ_32854"/>
      <sheetName val="TT_DM_C_DZ_32854"/>
      <sheetName val="GTVC_1M3_BT4"/>
      <sheetName val="T_T_CL_VC4"/>
      <sheetName val="cap_dat_dao4"/>
      <sheetName val="DG_vat_tu4"/>
      <sheetName val="TH__Thi_nghiem4"/>
      <sheetName val="THI_NGHIEM4"/>
      <sheetName val="th_dz&amp;tba4"/>
      <sheetName val="CHITIET_0_4_KV4"/>
      <sheetName val="PHAN_DAY_DAN_CACH_DIEN_DZ_0_4_4"/>
      <sheetName val="_tong_hop_rieng_o_4_KV4"/>
      <sheetName val="tong_hop_chung_0_4_KV4"/>
      <sheetName val="TIEUHAOVT0_4KV4"/>
      <sheetName val="VCDD_DZ_0_4_KV4"/>
      <sheetName val="TRUNG_CHUYEN_DZ_0_44"/>
      <sheetName val="DON_GIA_TRUNG_CHUYEN_DZ_0_44"/>
      <sheetName val="Chenh_lech_0_4_KV4"/>
      <sheetName val="TH_thi_nghiem_0_4_kV4"/>
      <sheetName val="THI_NGHIEM_DZ_0_4_KV4"/>
      <sheetName val="to_bia_0_4_KV4"/>
      <sheetName val="TT_DM_C_32834"/>
      <sheetName val="TT_DM_C_32824"/>
      <sheetName val="TONG_KE_TBA_4"/>
      <sheetName val="chi_tiet_TBA5"/>
      <sheetName val="SL_CAN_THIET5"/>
      <sheetName val="chi_tiet_dz_22kv5"/>
      <sheetName val="PHAN_DAY_DAN_CACH_DIEN_DZ_22_K5"/>
      <sheetName val="Tong_hop_DZ_225"/>
      <sheetName val="tieuhaoVT_DZ_225"/>
      <sheetName val="vc_vat_tu_CHUNG5"/>
      <sheetName val="DG_VC_VT_365"/>
      <sheetName val="VCDD_DZ_225"/>
      <sheetName val="trungchuyen_DZ_225"/>
      <sheetName val="Btchlech_DZ_225"/>
      <sheetName val="Don_gia_trung_chuyen_DZ_225"/>
      <sheetName val="dinh_muc_C_DZ_32855"/>
      <sheetName val="TT_DM_C_DZ_32855"/>
      <sheetName val="GTVC_1M3_BT5"/>
      <sheetName val="T_T_CL_VC5"/>
      <sheetName val="cap_dat_dao5"/>
      <sheetName val="DG_vat_tu5"/>
      <sheetName val="TH__Thi_nghiem5"/>
      <sheetName val="THI_NGHIEM5"/>
      <sheetName val="th_dz&amp;tba5"/>
      <sheetName val="CHITIET_0_4_KV5"/>
      <sheetName val="PHAN_DAY_DAN_CACH_DIEN_DZ_0_4_5"/>
      <sheetName val="_tong_hop_rieng_o_4_KV5"/>
      <sheetName val="tong_hop_chung_0_4_KV5"/>
      <sheetName val="TIEUHAOVT0_4KV5"/>
      <sheetName val="VCDD_DZ_0_4_KV5"/>
      <sheetName val="TRUNG_CHUYEN_DZ_0_45"/>
      <sheetName val="DON_GIA_TRUNG_CHUYEN_DZ_0_45"/>
      <sheetName val="Chenh_lech_0_4_KV5"/>
      <sheetName val="TH_thi_nghiem_0_4_kV5"/>
      <sheetName val="THI_NGHIEM_DZ_0_4_KV5"/>
      <sheetName val="to_bia_0_4_KV5"/>
      <sheetName val="TT_DM_C_32835"/>
      <sheetName val="TT_DM_C_32825"/>
      <sheetName val="TONG_KE_TBA_5"/>
      <sheetName val="chi_tiet_TBA6"/>
      <sheetName val="SL_CAN_THIET6"/>
      <sheetName val="chi_tiet_dz_22kv6"/>
      <sheetName val="PHAN_DAY_DAN_CACH_DIEN_DZ_22_K6"/>
      <sheetName val="Tong_hop_DZ_226"/>
      <sheetName val="tieuhaoVT_DZ_226"/>
      <sheetName val="vc_vat_tu_CHUNG6"/>
      <sheetName val="DG_VC_VT_366"/>
      <sheetName val="VCDD_DZ_226"/>
      <sheetName val="trungchuyen_DZ_226"/>
      <sheetName val="Btchlech_DZ_226"/>
      <sheetName val="Don_gia_trung_chuyen_DZ_226"/>
      <sheetName val="dinh_muc_C_DZ_32856"/>
      <sheetName val="TT_DM_C_DZ_32856"/>
      <sheetName val="GTVC_1M3_BT6"/>
      <sheetName val="T_T_CL_VC6"/>
      <sheetName val="cap_dat_dao6"/>
      <sheetName val="DG_vat_tu6"/>
      <sheetName val="TH__Thi_nghiem6"/>
      <sheetName val="THI_NGHIEM6"/>
      <sheetName val="th_dz&amp;tba6"/>
      <sheetName val="CHITIET_0_4_KV6"/>
      <sheetName val="PHAN_DAY_DAN_CACH_DIEN_DZ_0_4_6"/>
      <sheetName val="_tong_hop_rieng_o_4_KV6"/>
      <sheetName val="tong_hop_chung_0_4_KV6"/>
      <sheetName val="TIEUHAOVT0_4KV6"/>
      <sheetName val="VCDD_DZ_0_4_KV6"/>
      <sheetName val="TRUNG_CHUYEN_DZ_0_46"/>
      <sheetName val="DON_GIA_TRUNG_CHUYEN_DZ_0_46"/>
      <sheetName val="Chenh_lech_0_4_KV6"/>
      <sheetName val="TH_thi_nghiem_0_4_kV6"/>
      <sheetName val="THI_NGHIEM_DZ_0_4_KV6"/>
      <sheetName val="to_bia_0_4_KV6"/>
      <sheetName val="TT_DM_C_32836"/>
      <sheetName val="TT_DM_C_32826"/>
      <sheetName val="TONG_KE_TBA_6"/>
      <sheetName val="chi_tiet_TBA7"/>
      <sheetName val="SL_CAN_THIET7"/>
      <sheetName val="chi_tiet_dz_22kv7"/>
      <sheetName val="PHAN_DAY_DAN_CACH_DIEN_DZ_22_K7"/>
      <sheetName val="Tong_hop_DZ_227"/>
      <sheetName val="tieuhaoVT_DZ_227"/>
      <sheetName val="vc_vat_tu_CHUNG7"/>
      <sheetName val="DG_VC_VT_367"/>
      <sheetName val="VCDD_DZ_227"/>
      <sheetName val="trungchuyen_DZ_227"/>
      <sheetName val="Btchlech_DZ_227"/>
      <sheetName val="Don_gia_trung_chuyen_DZ_227"/>
      <sheetName val="dinh_muc_C_DZ_32857"/>
      <sheetName val="TT_DM_C_DZ_32857"/>
      <sheetName val="GTVC_1M3_BT7"/>
      <sheetName val="T_T_CL_VC7"/>
      <sheetName val="cap_dat_dao7"/>
      <sheetName val="DG_vat_tu7"/>
      <sheetName val="TH__Thi_nghiem7"/>
      <sheetName val="THI_NGHIEM7"/>
      <sheetName val="th_dz&amp;tba7"/>
      <sheetName val="CHITIET_0_4_KV7"/>
      <sheetName val="PHAN_DAY_DAN_CACH_DIEN_DZ_0_4_7"/>
      <sheetName val="_tong_hop_rieng_o_4_KV7"/>
      <sheetName val="tong_hop_chung_0_4_KV7"/>
      <sheetName val="TIEUHAOVT0_4KV7"/>
      <sheetName val="VCDD_DZ_0_4_KV7"/>
      <sheetName val="TRUNG_CHUYEN_DZ_0_47"/>
      <sheetName val="DON_GIA_TRUNG_CHUYEN_DZ_0_47"/>
      <sheetName val="Chenh_lech_0_4_KV7"/>
      <sheetName val="TH_thi_nghiem_0_4_kV7"/>
      <sheetName val="THI_NGHIEM_DZ_0_4_KV7"/>
      <sheetName val="to_bia_0_4_KV7"/>
      <sheetName val="TT_DM_C_32837"/>
      <sheetName val="TT_DM_C_32827"/>
      <sheetName val="TONG_KE_TBA_7"/>
      <sheetName val="chi_tiet_TBA8"/>
      <sheetName val="SL_CAN_THIET8"/>
      <sheetName val="chi_tiet_dz_22kv8"/>
      <sheetName val="PHAN_DAY_DAN_CACH_DIEN_DZ_22_K8"/>
      <sheetName val="Tong_hop_DZ_228"/>
      <sheetName val="tieuhaoVT_DZ_228"/>
      <sheetName val="vc_vat_tu_CHUNG8"/>
      <sheetName val="DG_VC_VT_368"/>
      <sheetName val="VCDD_DZ_228"/>
      <sheetName val="trungchuyen_DZ_228"/>
      <sheetName val="Btchlech_DZ_228"/>
      <sheetName val="Don_gia_trung_chuyen_DZ_228"/>
      <sheetName val="dinh_muc_C_DZ_32858"/>
      <sheetName val="TT_DM_C_DZ_32858"/>
      <sheetName val="GTVC_1M3_BT8"/>
      <sheetName val="T_T_CL_VC8"/>
      <sheetName val="cap_dat_dao8"/>
      <sheetName val="DG_vat_tu8"/>
      <sheetName val="TH__Thi_nghiem8"/>
      <sheetName val="THI_NGHIEM8"/>
      <sheetName val="th_dz&amp;tba8"/>
      <sheetName val="CHITIET_0_4_KV8"/>
      <sheetName val="PHAN_DAY_DAN_CACH_DIEN_DZ_0_4_8"/>
      <sheetName val="_tong_hop_rieng_o_4_KV8"/>
      <sheetName val="tong_hop_chung_0_4_KV8"/>
      <sheetName val="TIEUHAOVT0_4KV8"/>
      <sheetName val="VCDD_DZ_0_4_KV8"/>
      <sheetName val="TRUNG_CHUYEN_DZ_0_48"/>
      <sheetName val="DON_GIA_TRUNG_CHUYEN_DZ_0_48"/>
      <sheetName val="Chenh_lech_0_4_KV8"/>
      <sheetName val="TH_thi_nghiem_0_4_kV8"/>
      <sheetName val="THI_NGHIEM_DZ_0_4_KV8"/>
      <sheetName val="to_bia_0_4_KV8"/>
      <sheetName val="TT_DM_C_32838"/>
      <sheetName val="TT_DM_C_32828"/>
      <sheetName val="TONG_KE_TBA_8"/>
    </sheetNames>
    <sheetDataSet>
      <sheetData sheetId="0" refreshError="1">
        <row r="1">
          <cell r="A1" t="str">
            <v>BAÍNG DÆÛ TOAÏN CHI TIÃÚT PHÁÖN LÀÕP ÂÀÛT ÂIÃÛN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0B"/>
      <sheetName val="BM0A"/>
      <sheetName val="REQ PAGE CABLE"/>
      <sheetName val="STAHL (2)"/>
      <sheetName val="CONDUIT"/>
      <sheetName val="CABLE TRAY"/>
      <sheetName val="Sheet1"/>
      <sheetName val="Sheet2"/>
      <sheetName val="Sheet3"/>
      <sheetName val="Functional Evaluation REV.1"/>
      <sheetName val="4.1 (2)"/>
      <sheetName val="4.2"/>
      <sheetName val="4.3"/>
      <sheetName val="4.4"/>
      <sheetName val="4.5"/>
      <sheetName val="4.6"/>
      <sheetName val="4.7"/>
      <sheetName val="4.8"/>
      <sheetName val="4.9"/>
      <sheetName val="ELECTRICAL MTO REV.1"/>
      <sheetName val="ELECTRICAL MTO REV.0"/>
      <sheetName val="4.1"/>
      <sheetName val="BULK"/>
      <sheetName val="PANEL"/>
      <sheetName val="PANEL 南區焚化爐"/>
      <sheetName val="NEW-PANEL"/>
      <sheetName val="MV-PANEL"/>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TERMINAL KIT"/>
      <sheetName val="EXP-PROOF EQUIPMENT"/>
      <sheetName val="COVE-PAGE"/>
      <sheetName val="MTO REV.1(ARMOR)"/>
      <sheetName val="SUM-BQ-REV.1"/>
      <sheetName val="HV SWGR &amp; MCC"/>
      <sheetName val="PBD"/>
      <sheetName val="MTO REV.0(NON-ARMOR)"/>
      <sheetName val="MTO REV.0(ARMOR ON SHORE)"/>
      <sheetName val="MTO REV.2(ARMOR)"/>
      <sheetName val="SUM-BQ-REV.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 val="2_x0000__x0000_XXXX"/>
      <sheetName val="PhaDoMong"/>
      <sheetName val="Trmngluong"/>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refreshError="1"/>
      <sheetData sheetId="3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 val="thcrk"/>
      <sheetName val="dtxn"/>
      <sheetName val="tntdka"/>
      <sheetName val="cimenu"/>
      <sheetName val="vlcii"/>
      <sheetName val=""/>
      <sheetName val="chitimc"/>
      <sheetName val="@QDinh"/>
      <sheetName val="SoLieuDT"/>
      <sheetName val="TongHop"/>
      <sheetName val="ToString"/>
      <sheetName val="CPThietBi"/>
      <sheetName val="DinhMucCPK"/>
      <sheetName val="CPXL"/>
      <sheetName val="DinhMucThKe"/>
      <sheetName val="CP Khac"/>
      <sheetName val="CPKS&amp;TK"/>
      <sheetName val="TgHop-XDCB"/>
      <sheetName val="ThanhPhan"/>
      <sheetName val="@ZTrungThe"/>
      <sheetName val="@TramTreo"/>
      <sheetName val="@TramNen"/>
      <sheetName val="@MayPhat"/>
      <sheetName val="@ZHaThe"/>
      <sheetName val="VatLieu"/>
      <sheetName val="NC"/>
      <sheetName val="Test"/>
      <sheetName val="SuDungLai"/>
      <sheetName val="ThuHoi"/>
      <sheetName val="VanTai"/>
      <sheetName val="Bang ke KLVT"/>
      <sheetName val="Bang THKLVT"/>
      <sheetName val="THAO GO THU HOI"/>
      <sheetName val="BocLen"/>
      <sheetName val="XXuong"/>
      <sheetName val="ChuDan"/>
      <sheetName val="Cuoc VTcu"/>
      <sheetName val="Error"/>
      <sheetName val="XL4Test5"/>
      <sheetName val="Sheet1"/>
      <sheetName val="Sheet2"/>
      <sheetName val="Sheet3"/>
      <sheetName val="00000000"/>
      <sheetName val="thang6"/>
      <sheetName val="thang7"/>
      <sheetName val="thang8"/>
      <sheetName val="Chi PK"/>
      <sheetName val="B1"/>
      <sheetName val="B2"/>
      <sheetName val="B3"/>
      <sheetName val="B4"/>
      <sheetName val="Chung"/>
      <sheetName val="thdt"/>
      <sheetName val="xlc"/>
      <sheetName val="thchung"/>
      <sheetName val="thmong"/>
      <sheetName val="thcot"/>
      <sheetName val="TH35"/>
      <sheetName val="thdien"/>
      <sheetName val="thinghiem"/>
      <sheetName val="vtuA"/>
      <sheetName val="CTmong"/>
      <sheetName val="CTcoc"/>
      <sheetName val="CTcot"/>
      <sheetName val="vcdd "/>
      <sheetName val="chuqua"/>
      <sheetName val="bugia"/>
      <sheetName val="xlkhac"/>
      <sheetName val="KLcoc"/>
      <sheetName val="vlmong"/>
      <sheetName val="daodat"/>
      <sheetName val="THoi"/>
      <sheetName val="Thu hoi"/>
      <sheetName val="clvc"/>
      <sheetName val="Denbu"/>
      <sheetName val="CBSX110"/>
      <sheetName val="dg285"/>
      <sheetName val="10000000"/>
      <sheetName val="20000000"/>
      <sheetName val="30000000"/>
      <sheetName val="40000000"/>
      <sheetName val="50000000"/>
      <sheetName val="6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general"/>
      <sheetName val="Main Road"/>
      <sheetName val="KL_Dat-Da"/>
      <sheetName val="N1"/>
      <sheetName val="Km0_Km8"/>
      <sheetName val="Km27_Km40+390"/>
      <sheetName val="Km8_Km17"/>
      <sheetName val="Tackcoat"/>
      <sheetName val="Primecoat"/>
      <sheetName val="Km17_Km27"/>
      <sheetName val="XL4Poppy"/>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LLV"/>
      <sheetName val="BANGTRA"/>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Lop 6 lan 1"/>
      <sheetName val="lop1 lan2"/>
      <sheetName val="lop2 lan2 "/>
      <sheetName val="lop3 lan2 "/>
      <sheetName val="lop4 lan2 "/>
      <sheetName val="lop5 lan2 "/>
      <sheetName val="lop6 lan2 "/>
      <sheetName val="lop7 lan2 "/>
      <sheetName val="lop8 lan2 "/>
      <sheetName val="lop9 lan2"/>
      <sheetName val="lop10 lan2 "/>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Nconõþnhan"/>
      <sheetName val="2J.01"/>
      <sheetName val="2J.02"/>
      <sheetName val="2J.03"/>
      <sheetName val="2J.04"/>
      <sheetName val="2J.05"/>
      <sheetName val="2J.06"/>
      <sheetName val="2J.07"/>
      <sheetName val="2J.10"/>
      <sheetName val="2J.11"/>
      <sheetName val="2J.12"/>
      <sheetName val="2J.13"/>
      <sheetName val="muc.luc"/>
      <sheetName val="123"/>
      <sheetName val="B-n (2)"/>
      <sheetName val="B-n"/>
      <sheetName val="B-ky2"/>
      <sheetName val="TH-t toan"/>
      <sheetName val="T-toan"/>
      <sheetName val="B-ky"/>
      <sheetName val="th-dn"/>
      <sheetName val="XD"/>
      <sheetName val="dien"/>
      <sheetName val="nuoc"/>
      <sheetName val="Tbi"/>
      <sheetName val="Ctiet-XD"/>
      <sheetName val="Ctiet-dien"/>
      <sheetName val="Ctiet-nuoc"/>
      <sheetName val="Vtu-XD"/>
      <sheetName val="Vtu-dien"/>
      <sheetName val="Vtu-nuoc"/>
      <sheetName val="Tro giup"/>
      <sheetName val="QK(@P1) (7)"/>
      <sheetName val="PHUTRO500"/>
      <sheetName val="vlmifh hoa"/>
      <sheetName val="catNam Daf (DELTA) (3)"/>
      <sheetName val="Sheet0"/>
      <sheetName val="dtxl"/>
      <sheetName val="gvl"/>
      <sheetName val="Chart1"/>
      <sheetName val="PTVT"/>
      <sheetName val="THKL"/>
      <sheetName val="CLVL"/>
      <sheetName val="CLVT Mong"/>
      <sheetName val="PTVT Mong"/>
      <sheetName val="DG Mong"/>
      <sheetName val="CLVT Than"/>
      <sheetName val="PTVT Than"/>
      <sheetName val="DG Than"/>
      <sheetName val="BiaNgoai"/>
      <sheetName val="BiaTrong"/>
      <sheetName val="THVT"/>
      <sheetName val="CVC"/>
      <sheetName val="CVCM"/>
      <sheetName val="BG"/>
      <sheetName val="DToan"/>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Cheet14"/>
      <sheetName val="F1"/>
      <sheetName val="DTCT"/>
      <sheetName val="Breakdown bill"/>
      <sheetName val="Breakdown 2"/>
      <sheetName val="Sheut26"/>
      <sheetName val="thdt"/>
      <sheetName val="ptvl0-1"/>
      <sheetName val="0-1"/>
      <sheetName val="ptvl4-5"/>
      <sheetName val="4-5"/>
      <sheetName val="ptvl3-4"/>
      <sheetName val="3-4"/>
      <sheetName val="ptvl2-3"/>
      <sheetName val="2-3"/>
      <sheetName val="vlcong"/>
      <sheetName val="ptvl1-2"/>
      <sheetName val="Cofgty"/>
      <sheetName val="MTL(AG)"/>
      <sheetName val="BOQ-1"/>
      <sheetName val="pian tich DG"/>
      <sheetName val="XJ54"/>
      <sheetName val="CD2000"/>
      <sheetName val="khi tiet KHM"/>
      <sheetName val="DP than"/>
      <sheetName val="Maueoi"/>
      <sheetName val="TH thantkn"/>
      <sheetName val="XNE@QII-05 (3)"/>
      <sheetName val="sx-tt)tk"/>
      <sheetName val="000000_x0010_0"/>
      <sheetName val="KJ 2002"/>
      <sheetName val="lt-tl"/>
      <sheetName val="px3-tl"/>
      <sheetName val="px1-tl"/>
      <sheetName val="vp-tl"/>
      <sheetName val="px2,tb-tl"/>
      <sheetName val="th-qt"/>
      <sheetName val="bqt"/>
      <sheetName val="tl-khovt"/>
      <sheetName val="dtkhovt"/>
      <sheetName val="Sheet17"/>
      <sheetName val="TH1"/>
      <sheetName val="TH2"/>
      <sheetName val="TH3"/>
      <sheetName val="TH4"/>
      <sheetName val="TH5"/>
      <sheetName val="TH6"/>
      <sheetName val="TH7"/>
      <sheetName val="TH8"/>
      <sheetName val="TH9"/>
      <sheetName val="TH10"/>
      <sheetName val="TH11"/>
      <sheetName val="TH12"/>
      <sheetName val="KLHT"/>
      <sheetName val="MTO REV.2(ARMOR)"/>
      <sheetName val="t.so"/>
      <sheetName val="BangketienvcyNHS"/>
      <sheetName val="nc"/>
      <sheetName val="vlieu"/>
      <sheetName val="Girder"/>
      <sheetName val="DS-Thuong 6T dau"/>
      <sheetName val="canh"/>
      <sheetName val="[PHUTRO500.xlsѝGia ban NK bq"/>
      <sheetName val="CCDUCU"/>
      <sheetName val="TONGHOP KH"/>
      <sheetName val="PBOKHAUHAO"/>
      <sheetName val="PhongBan"/>
      <sheetName val="XXPXXXXX"/>
      <sheetName val="S2_x0000__x0000_20"/>
      <sheetName val="Wall"/>
      <sheetName val="khluong"/>
      <sheetName val="COAT&amp;WRAP-QIOT-#3"/>
      <sheetName val="PNT-QUOT-#3"/>
      <sheetName val="ESTI."/>
      <sheetName val="DI-ESTI"/>
      <sheetName val="IBASE"/>
      <sheetName val="Truot_nen"/>
      <sheetName val="SILICATE"/>
      <sheetName val="S2"/>
      <sheetName val="Dieuchinh"/>
      <sheetName val="DU_LIEU"/>
      <sheetName val="vnminh hoa"/>
      <sheetName val="GIAVLIEU"/>
      <sheetName val="_PHUTRO500.xlsѝGia ban NK bq"/>
      <sheetName val="KDT9_x0000__x0000__x0000__x0000__x0000__x0000__x0000__x0000__x0000__x0000__x0000__x0000_Դǧ_x0000__x0004__x0000__x0000__x0000__x0000__x0000__x0000_Ǘ_x0000__x0000__x0000_"/>
      <sheetName val="Chi tiet"/>
      <sheetName val="cat Na dan(DP1)²_x0000__x0000_"/>
      <sheetName val="[PHUTRO500.xls?Gia ban NK bq"/>
      <sheetName val="cat Na dan(DP1)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sheetData sheetId="345"/>
      <sheetData sheetId="346"/>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Sheet3"/>
      <sheetName val="Đoàn Vay Tiền"/>
      <sheetName val="Nợ Đoàn"/>
      <sheetName val="Gia vat tu"/>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TBIWC"/>
      <sheetName val="TBI nuoc"/>
      <sheetName val="00000000"/>
      <sheetName val="10000000"/>
      <sheetName val="MTL$-INTER"/>
      <sheetName val="PHAN DS 22 KV"/>
      <sheetName val="gvl"/>
      <sheetName val="Gioi thieu"/>
      <sheetName val="DG 11"/>
      <sheetName val="Tien luong"/>
      <sheetName val="Kinh phi "/>
      <sheetName val="Phan tich"/>
      <sheetName val="VC"/>
      <sheetName val="XL4Poppy"/>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Sum"/>
      <sheetName val="tra-vat-lieu"/>
      <sheetName val="Congty"/>
      <sheetName val="VPPN"/>
      <sheetName val="XN74"/>
      <sheetName val="XN54"/>
      <sheetName val="XN33"/>
      <sheetName val="NK96"/>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MTO REV.0"/>
      <sheetName val="phùn tich DG"/>
      <sheetName val="BANGTRA"/>
      <sheetName val="QMCT"/>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Ðoàn Vay Ti?n"/>
      <sheetName val="N? Ðoàn"/>
      <sheetName val="hieuchinh30.11"/>
      <sheetName val="Bcaonhanh"/>
      <sheetName val="chitieth.chinh"/>
      <sheetName val="trinhEVN29.8"/>
      <sheetName val="thdt"/>
      <sheetName val="th"/>
      <sheetName val="ptvl0-1"/>
      <sheetName val="0-1"/>
      <sheetName val="ptvl4-5"/>
      <sheetName val="4-5"/>
      <sheetName val="ptvl3-4"/>
      <sheetName val="3-4"/>
      <sheetName val="ptvl2-3"/>
      <sheetName val="2-3"/>
      <sheetName val="vlcong"/>
      <sheetName val="ptvl1-2"/>
      <sheetName val="1-2"/>
      <sheetName val="Input"/>
      <sheetName val="Ðoàn Vay Ti_n"/>
      <sheetName val="N_ Ðoàn"/>
      <sheetName val="gia vat_x0000_lieu"/>
      <sheetName val="Qheet1"/>
      <sheetName val="dtk490_x000d_491(PAI "/>
      <sheetName val="cong"/>
      <sheetName val="CN kho doi"/>
      <sheetName val="CTHTchua TTn?ib?"/>
      <sheetName val="CN2004 N?p TCT"/>
      <sheetName val="gia vat"/>
      <sheetName val="dudoan"/>
      <sheetName val="dtk490_x000a_491(PAI_x0009_"/>
      <sheetName val="BanTinh"/>
      <sheetName val="CTHTchua TTn_ib_"/>
      <sheetName val="CN2004 N_p TCT"/>
      <sheetName val="dtk490_x000a_491(PAI "/>
      <sheetName val="Truot_nen"/>
      <sheetName val="Tinh truoc VAT"/>
      <sheetName val="CP khaosat(Congtinh)"/>
      <sheetName val="CP khaosat(tuyettinh)"/>
      <sheetName val="Bia"/>
      <sheetName val="Tai trong"/>
      <sheetName val="Pile-Br-Capacity"/>
      <sheetName val="pc"/>
      <sheetName val="pt"/>
      <sheetName val="111"/>
      <sheetName val="th thu chi"/>
      <sheetName val="tam ung"/>
      <sheetName val="dtk490_491(PAI_x0009_"/>
      <sheetName val=""/>
      <sheetName val="TTTram"/>
      <sheetName val="dtxl"/>
      <sheetName val="dtk486"/>
      <sheetName val="GIAVL"/>
      <sheetName val="dt{490-491(PAII)"/>
      <sheetName val="CD2000"/>
      <sheetName val="G2G3_CDR_Dim"/>
      <sheetName val="G2_System_Inputs"/>
      <sheetName val="G2_TDT_Input"/>
      <sheetName val="G2_TDT_Advanced"/>
      <sheetName val="G2G3_GGSN_WC"/>
      <sheetName val="G3_System_Inputs"/>
      <sheetName val="G3_TDT_Input"/>
      <sheetName val="T2"/>
      <sheetName val="T3"/>
      <sheetName val="T4"/>
      <sheetName val="T5"/>
      <sheetName val="THop"/>
      <sheetName val="THKD"/>
      <sheetName val="20000000"/>
      <sheetName val="30000000"/>
      <sheetName val="40000000"/>
      <sheetName val="Gia"/>
      <sheetName val="Breakdown bill"/>
      <sheetName val="Breakdown 2"/>
      <sheetName val="Ref"/>
      <sheetName val="MTO REV.2(ARMOR)"/>
      <sheetName val="ĐoànРVay Tiền"/>
      <sheetName val="GIADINH+TKCNHAN"/>
      <sheetName val="cn"/>
      <sheetName val="110104"/>
      <sheetName val="160104"/>
      <sheetName val="260104"/>
      <sheetName val="040204"/>
      <sheetName val="130204"/>
      <sheetName val="230204"/>
      <sheetName val="OANH TDTKAH"/>
      <sheetName val="AHUY TKVP"/>
      <sheetName val="AHUYTKDQ"/>
      <sheetName val="sq"/>
      <sheetName val="_x0000__x0000__x0000__x0000__x0000__x0000__x0000__x0000_"/>
      <sheetName val="dtk490_491(PA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sheetData sheetId="129"/>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refreshError="1"/>
      <sheetData sheetId="172" refreshError="1"/>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dongia_x0000__x0000__x0000__x0000__x0000__x0000__x0000__x0000__x0000__x0000__x0009__x0000_㢠ś_x0000__x0004__x0000__x0000__x0000__x0000__x0000__x0000_㋄ś_x0000_"/>
      <sheetName val="Thang04"/>
      <sheetName val="Thang06"/>
      <sheetName val="Thang0"/>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C47-456"/>
      <sheetName val="C46"/>
      <sheetName val="C47-PII"/>
      <sheetName val="GT TT (2)"/>
      <sheetName val="KLTC giai doan"/>
      <sheetName val="KL (2)"/>
      <sheetName val="KLtt lan3"/>
      <sheetName val="GTT2 lan3 tt"/>
      <sheetName val="GTT2 lan 4 dc "/>
      <sheetName val="chenh lech gia"/>
      <sheetName val="KL bao con lai"/>
      <sheetName val="GTT2 lan 4 tt"/>
      <sheetName val="XXXXXXXX"/>
      <sheetName val="phan tich DG_x0000__x0000_㠨Ȣ_x0000__x0004__x0000__x0000__x0000__x0000__x0000__x0000_杀Ȣ_x0000__x0000__x0000__x0000__x0000_"/>
      <sheetName val="CV1"/>
      <sheetName val="CV2"/>
      <sheetName val="CV3"/>
      <sheetName val="CV4"/>
      <sheetName val="CV5"/>
      <sheetName val="CV6"/>
      <sheetName val="CV7"/>
      <sheetName val="CV8"/>
      <sheetName val="CV9"/>
      <sheetName val="THDGCT"/>
      <sheetName val="THgiathau"/>
      <sheetName val="GVT"/>
      <sheetName val="Tai khoan"/>
      <sheetName val="THCP"/>
      <sheetName val="BQT"/>
      <sheetName val="RG"/>
      <sheetName val="BCVT"/>
      <sheetName val="BKHD"/>
      <sheetName val="TN"/>
      <sheetName val="ND"/>
      <sheetName val="VL"/>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Shaet4"/>
      <sheetName val="NEW-PANEL"/>
      <sheetName val="d䁧"/>
      <sheetName val="Chart1"/>
      <sheetName val="KL18Thang"/>
      <sheetName val="TH"/>
      <sheetName val="M200"/>
      <sheetName val="Hướng dẫn"/>
      <sheetName val="Ví dụ hàm Vlookup"/>
      <sheetName val="_x0000__x0000__x0000__x0000__x0000__x0000__x0000__x0000__x0000__x0009__x0000_?s_x0000__x0004__x0000__x0000__x0000__x0000__x0000__x0000_?s_x0000__x0000__x0000__x0000__x0000__x0000__x0000__x0000_"/>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tra-vat-lieu"/>
      <sheetName val="d?"/>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dongia_x0000_ 㢠ś_x0000__x0004__x0000_㋄ś_x0000_"/>
      <sheetName val="phan tich DG_x0000__x0000_??_x0000__x0004__x0000__x0000__x0000__x0000__x0000__x0000_??_x0000__x0000__x0000__x0000__x0000_"/>
      <sheetName val="dongia_x0000_ ?s_x0000__x0004__x0000_?s_x0000_"/>
      <sheetName val="_x0000_@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NEW_PANEL"/>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
      <sheetName val="d_"/>
      <sheetName val="ch DG"/>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Page 3"/>
      <sheetName val="Input"/>
      <sheetName val="Hu?ng d?n"/>
      <sheetName val="Ví d? hàm Vlookup"/>
      <sheetName val="_x0000__x0000__x0000__x0000__x0000__x0000__x0000__x0000__x0000__x0009__x0000_??_x0000__x0004__x0000__x0000__x0000__x0000__x0000__x0000_??_x0000__x0000__x0000__x0000__x0000__x0000__x0000__x0000_"/>
      <sheetName val="tuong"/>
      <sheetName val="_x0009_?s"/>
      <sheetName val="BTH phi"/>
      <sheetName val="BLT phi"/>
      <sheetName val="phi,le phi"/>
      <sheetName val="Bien Lai TON"/>
      <sheetName val="BCQT "/>
      <sheetName val="Giay di duong"/>
      <sheetName val="BC QT cua tung ap"/>
      <sheetName val="GIAO CHI TIEU THU QUY 07"/>
      <sheetName val="BANG TONG HOP GIAY NOP TIEN"/>
      <sheetName val="?@?@?@?@?@?@?@?@?@?@?@?@?@?@?@?"/>
      <sheetName val="dongia_x0000__x0000__x0000__x0000__x0000__x0000__x0002__x0000__x0000__x0000__x0009__x0000_?s_x0000__x0004__x0000__x0000__x0000__x0000__x0000__x0000_?s_x0000_"/>
      <sheetName val="phaɮ tich DG??㠨Ȣ?_x0004_??????杀Ȣ?????"/>
      <sheetName val="donööö"/>
      <sheetName val="_x0009__s"/>
      <sheetName val="Hu_ng d_n"/>
      <sheetName val="Ví d_ hàm Vlookup"/>
      <sheetName val="@"/>
      <sheetName val="phaɮ tich DG__㠨Ȣ__x0004_______杀Ȣ_____"/>
      <sheetName val="dongia_______x0002_____x0009___s__x0004________s_"/>
      <sheetName val="pha_ tich DG______x0004______________"/>
      <sheetName val="dongia__x0002___x0009__s__x0004___s_"/>
      <sheetName val="_@_@_@_@_@_@_@_@_@_@_@_@_@_@_@_"/>
      <sheetName val="ch DG____x0004________"/>
      <sheetName val="dongia_ 㢠ś_x0004__㋄ś"/>
      <sheetName val="@_@_@_@_@_@_@_@_@_@_@_@_@_@_@_@"/>
      <sheetName val="dongia_ _s_x0004___s"/>
      <sheetName val="ch DG__"/>
      <sheetName val=" _s"/>
      <sheetName val="G_x0016_L"/>
      <sheetName val="_DT-TN.xlsMCT"/>
      <sheetName val="Sheet9"/>
      <sheetName val="dtct cau"/>
      <sheetName val="Gia"/>
      <sheetName val="@_x0000_@_x0000_@_x0000_@_x0000_@_x0000_@_x0000_@_x0000_@_x0000_@_x0000_@_x0000_@_x0000_@_x0000_@_x0000_@_x0000_@_x0000_@"/>
      <sheetName val="dongia??????_x0002_???_x0009_??s?_x0004_???????s?"/>
      <sheetName val="pha? tich DG?????_x0004_?????????????"/>
      <sheetName val="dongia?_x0002_?_x0009_?s?_x0004_??s?"/>
      <sheetName val="ch DG???_x0004_???????"/>
      <sheetName val="dongia? 㢠ś_x0004_?㋄ś"/>
      <sheetName val="@?@?@?@?@?@?@?@?@?@?@?@?@?@?@?@"/>
      <sheetName val="dongia? ?s_x0004_??s"/>
      <sheetName val=" ?s_x0000__x0004__x0000_?s_x0000_"/>
      <sheetName val="[DT-TN.xlsMCT"/>
      <sheetName val="dongia_x0000_ ??_x0000__x0004__x0000_??_x0000_"/>
      <sheetName val="Hý?ng d?n"/>
      <sheetName val="?????????_x0009_????_x0004_????????????????"/>
      <sheetName val="dongia?_x0009_???_x0004_????"/>
      <sheetName val="dongia??????????_x0009_????_x0004_?????????"/>
      <sheetName val="dongia?_x0009_??_x0004_???"/>
      <sheetName val="dongia? ???_x0004_????"/>
      <sheetName val="dongia_x0000__x0009_??_x0000__x0004__x0000_??_x0000_"/>
      <sheetName val=" ?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T-TN.xls_Cham cong TH 1-&gt;6"/>
      <sheetName val="_DT-TN.xls_Cham cong TH 1-&gt;6"/>
      <sheetName val="@_@_@_@_@_@_@_@_@_@_@_@_@_@_@_"/>
      <sheetName val="@?@?@?@?@?@?@?@?@?@?@?@?@?@?@?"/>
      <sheetName val="dongia_x0000_̃̃̃̃̃̃̃̃̃̃̃̃̃̃̃̃̃̃̃̃̃̃̃̃"/>
      <sheetName val="tong ho`"/>
      <sheetName val="KLt lan3"/>
      <sheetName val="Book 1 Summary"/>
      <sheetName val="Tra_bang"/>
      <sheetName val="ctTBA"/>
      <sheetName val="BCTC"/>
      <sheetName val="dongia_x0000_ 㢠ś_x0000__x0004__x0000_㏄ś_x0000_"/>
      <sheetName val="XXXPXXX0"/>
      <sheetName val="RE"/>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GIAVNX"/>
      <sheetName val="HESO"/>
      <sheetName val=" ?s"/>
      <sheetName val="dongia_x0000__x0000__x0000__x0000__x0000__x0000__x0002__x0000__x0000__x0000_ _x0000_?s_x0000__x0004__x0000__x0000__x0000__x0000__x0000__x0000_?s_x0000_"/>
      <sheetName val="dongia??????_x0002_??? ??s?_x0004_???????s?"/>
      <sheetName val="Tai_x0000_khoan"/>
      <sheetName val=" _s__x0004___s_"/>
      <sheetName val="Ke toan thuk hien cong trinh"/>
      <sheetName val="dongia?_x0002_? ?s?_x0004_??s?"/>
      <sheetName val="dongia__________ _㢠ś__x0004_______㋄ś_"/>
      <sheetName val="_________ __s__x0004________s________"/>
      <sheetName val="dongia__________ __s__x0004________s_"/>
      <sheetName val="dongia_______x0002____ __s__x0004________s_"/>
      <sheetName val="dongia__x0002__ _s__x0004___s_"/>
      <sheetName val=" ??_x0000__x0004__x0000_??_x0000_"/>
      <sheetName val="????????? ????_x0004_????????????????"/>
      <sheetName val=" ???_x0004_????"/>
      <sheetName val="٬ongia_x0000__x0000__x0000__x0000__x0000__x0000__x0000__x0000__x0000__x0000__x0009__x0000_㢠ś_x0000__x0004__x0000__x0000__x0000__x0000__x0000__x0000_㋄ś_x0000_"/>
      <sheetName val="__________x0009______x0004_________________"/>
      <sheetName val="Chenh lech vct tu"/>
      <sheetName val="DT-XL"/>
      <sheetName val="pha? tich DG__??__x0004_______??_____"/>
      <sheetName val="٬ongia_x0000__x0000__x0000__x0000__x0000__x0000__x0000__x0000__x0000__x0000_ _x0000_㢠ś_x0000__x0004__x0000__x0000__x0000__x0000__x0000__x0000_㋄ś_x0000_"/>
      <sheetName val="dongia?????????? ????_x0004_?????????"/>
      <sheetName val="dongia? ??_x0004_???"/>
      <sheetName val="_________ _____x0004_________________"/>
      <sheetName val="٬ongia"/>
      <sheetName val="Page_3"/>
      <sheetName val=" ?s?s"/>
      <sheetName val="dongia ?s?s"/>
      <sheetName val="#REF!"/>
      <sheetName val="dongia_ ____x0004_____"/>
      <sheetName val=" __"/>
      <sheetName val=" ____x0004_____"/>
      <sheetName val="Gia "/>
      <sheetName val="Hý_ng d_n"/>
      <sheetName val="phan tich DG?㠨Ȣ?_x0004_?杀Ȣ?咄Ȣ?"/>
      <sheetName val="phan tich DG?㠨Ȣ?_x0004_?杀Ȣ?"/>
      <sheetName val="dongia 㢠ś?_x0004_?㋄ś?"/>
      <sheetName val="phan tich DG_㠨Ȣ__x0004__杀Ȣ_咄Ȣ_"/>
      <sheetName val="phan tich DG_㠨Ȣ__x0004__杀Ȣ_"/>
      <sheetName val="TH-Dien"/>
      <sheetName val="PEDESB"/>
      <sheetName val="DT-TN"/>
      <sheetName val="dongia 㢠ś_x0000__x0004__x0000_Դ_x0000__x0000_"/>
      <sheetName val="dongia_x0000__x0000__x0000__x0000__x0000__x0000__x0000__x0000__x0000__x0000_ _x0000_㢠ś_x0000__x0004__x0000__x0000__x0000__x0000__x0000__x0000_㋄_x0005__x0000_"/>
      <sheetName val="dongia_x0000_ 㢠ś_x0000__x0004__x0000_㏄ꙭò"/>
      <sheetName val="dongia_x0000_ 㢠ś_x0000__x0004__x0000_㏄_x0000__x0000_"/>
      <sheetName val="dongia 㢠ś_x0000__x0004__x0000_㋄ś."/>
      <sheetName val="dongia??????????_x0009_?㢠ś?_x0004_썬夅/_x0000_頀_x0000__x0000_开"/>
      <sheetName val="V? d? h?m Vlookup"/>
      <sheetName val="don???"/>
      <sheetName val="IBASE"/>
      <sheetName val="Tai?khoan"/>
      <sheetName val="dongia__x0009_____x0004_____"/>
      <sheetName val="dongia___________x0009______x0004__________"/>
      <sheetName val="dongia__x0009____x0004____"/>
      <sheetName val="Tai"/>
      <sheetName val="dongia 㢠ś"/>
      <sheetName val="dongia ????"/>
      <sheetName val="dongia_????"/>
      <sheetName val="phan_tich_DG??????"/>
      <sheetName val="Loading"/>
      <sheetName val="Check C"/>
      <sheetName val="dongia 㢠ś__x0004__㋄ś_"/>
      <sheetName val="dongia_̃̃̃̃̃̃̃̃̃̃̃̃̃̃̃̃̃̃̃̃̃̃̃̃"/>
      <sheetName val="DI-ESTI"/>
      <sheetName val="dongia_x0000__x0009_?s_x0000__x0004__x0000_?s_x0000_"/>
      <sheetName val="dongia_x0000__x0002__x0000_ ?s_x0000__x0004__x0000_?s_x0000_"/>
      <sheetName val="DG "/>
      <sheetName val="phan_tich_DG㠨Ȣ杀Ȣ"/>
      <sheetName val="gia 6at lieu"/>
      <sheetName val="TC  (2("/>
      <sheetName val="000000 0"/>
      <sheetName val="Thuc thanh"/>
      <sheetName val="_x0009_???_x0004_????"/>
      <sheetName val="dg-VTu"/>
      <sheetName val="٬ongia_x0000__x0000__x0000__x0000__x0000__x0000__x0000__x0000__x0000__x0000__x0009__x0000_㢠ś_x0000__x0004__x0005__x0000__x0000__x0000_뚼_x0018_恟ꅲ陈"/>
      <sheetName val="٬ongia_x0000__x0000__x0000__x0000__x0000__x0000__x0000__x0000__x0000__x0000__x0009__x0000_㢠ś_x0000__x0004__x0005__x0000__x0000__x0000_뚼_x0012_罈⬷陈"/>
      <sheetName val="Du th!u"/>
      <sheetName val="dongia_㢠ś㋄ś1"/>
      <sheetName val="CP)TV-CAU"/>
      <sheetName val="TK NO 1q1"/>
      <sheetName val="聰han tich DG_x0000__x0000_㠨Ȣ_x0000__x0004__x0000__x0000__x0000__x0000__x0000__x0000_杀Ȣ_x0000__x0000__x0000__x0000__x0000_"/>
      <sheetName val="dongia_x0000__x0009_㢠ś_x0000__x0004__x0000_㋄ś_x0000_"/>
      <sheetName val="dongia_x0000__x0009_㢠ś_x0004__x0000_㋄ś"/>
      <sheetName val="dongia_x0000__x0009_?s_x0004__x0000_?s"/>
      <sheetName val="dongia_x0000_ 㢠ś_x0004__x0000_㋄ś"/>
      <sheetName val="_x0009_?s_x0000__x0004__x0000_?s_x0000_"/>
      <sheetName val="ch DG_x0000_??_x0000__x0004__x0000_??_x0000_??_x0000_"/>
      <sheetName val="phan tich DG_x0000_??_x0000__x0004__x0000_??_x0000_"/>
      <sheetName val="dongia_x0000__x0002__x0000__x0009_?s_x0000__x0004__x0000_?s_x0000_"/>
      <sheetName val="ch DG??_x0000__x0004__x0000_??_x0000_??_x0000_"/>
      <sheetName val="dongia_x0000_ ?s_x0004__x0000_?s"/>
      <sheetName val="dongia_x0000__x0000__x0000__x0000__x0000__x0000__x0000__x0000__x0000__x0000_ _x0000_㢠ś_x0000__x0004__x0000__x0000__x0000__x0000__x0000__x0000_㋄ś_x0000_"/>
      <sheetName val="dongia 㢠ś_x0000__x0004__x0000_㋄ś_x0000_"/>
      <sheetName val="_x0000__x0000__x0000__x0000__x0000__x0000__x0000__x0000__x0000_ _x0000_??_x0000__x0004__x0000__x0000__x0000__x0000__x0000__x0000_??_x0000__x0000__x0000__x0000__x0000__x0000__x0000__x0000_"/>
      <sheetName val="@_x0000_@_x0000_@_x0000_@_x0000_@_x0000_@_x0000_@_x0000_@_x0000_@_x0000_@_x0000_@_x0000_@_x0000_@_x0000_@_x0000_@_x0000_"/>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s_x0000__x0004__x0000__x0000__x0000__x0000__x0000__x0000_?s_x0000_"/>
      <sheetName val="KKKKKKKK"/>
      <sheetName val="dongia__________ _?s__x0004_______?s_"/>
      <sheetName val="dongia?????????? ?㢠ś?_x0004_썬夅/_x0000_頀_x0000__x0000_开"/>
      <sheetName val="dongia__________ _____x0004__________"/>
      <sheetName val="dongia_ ___x0004____"/>
      <sheetName val="٬ongia_x0000__x0000__x0000__x0000__x0000__x0000__x0000__x0000__x0000__x0000_ _x0000_㢠ś_x0000__x0004__x0005__x0000__x0000__x0000_뚼_x0018_恟ꅲ陈"/>
      <sheetName val="٬ongia_x0000__x0000__x0000__x0000__x0000__x0000__x0000__x0000__x0000__x0000_ _x0000_㢠ś_x0000__x0004__x0005__x0000__x0000__x0000_뚼_x0012_罈⬷陈"/>
      <sheetName val="Hướng d麫n"/>
      <sheetName val="Ví dụ hàm Vloïkup"/>
      <sheetName val="dongia_x0000_ ?s_x0002__x0004__x0000_?s_x0000_"/>
      <sheetName val="BCQT`"/>
      <sheetName val="dongia?????????_x0009_?㢠ś?_x0004_??????㋄ś?"/>
      <sheetName val="dongia_x0000_~~~~~~~~~~~~~~~~~~~~~~~~"/>
      <sheetName val=" _s_s"/>
      <sheetName val="dongia????????? ?㢠ś?_x0004_??????㋄ś?"/>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sheetData sheetId="122"/>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sheetData sheetId="355"/>
      <sheetData sheetId="356" refreshError="1"/>
      <sheetData sheetId="357" refreshError="1"/>
      <sheetData sheetId="358" refreshError="1"/>
      <sheetData sheetId="359"/>
      <sheetData sheetId="360" refreshError="1"/>
      <sheetData sheetId="361"/>
      <sheetData sheetId="362"/>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refreshError="1"/>
      <sheetData sheetId="380" refreshError="1"/>
      <sheetData sheetId="381"/>
      <sheetData sheetId="382"/>
      <sheetData sheetId="383" refreshError="1"/>
      <sheetData sheetId="384" refreshError="1"/>
      <sheetData sheetId="385" refreshError="1"/>
      <sheetData sheetId="386" refreshError="1"/>
      <sheetData sheetId="387" refreshError="1"/>
      <sheetData sheetId="388" refreshError="1"/>
      <sheetData sheetId="389"/>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refreshError="1"/>
      <sheetData sheetId="406" refreshError="1"/>
      <sheetData sheetId="407" refreshError="1"/>
      <sheetData sheetId="408" refreshError="1"/>
      <sheetData sheetId="409" refreshError="1"/>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sheetData sheetId="446"/>
      <sheetData sheetId="447"/>
      <sheetData sheetId="448" refreshError="1"/>
      <sheetData sheetId="449" refreshError="1"/>
      <sheetData sheetId="450" refreshError="1"/>
      <sheetData sheetId="451" refreshError="1"/>
      <sheetData sheetId="452" refreshError="1"/>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refreshError="1"/>
      <sheetData sheetId="473" refreshError="1"/>
      <sheetData sheetId="474"/>
      <sheetData sheetId="475" refreshError="1"/>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 val="Ctinh 10kV"/>
      <sheetName val="TT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1"/>
      <sheetName val="PTT1"/>
      <sheetName val="pT12"/>
      <sheetName val="Sua"/>
      <sheetName val="TT661"/>
      <sheetName val="T661-2"/>
      <sheetName val="T661"/>
      <sheetName val="Tong_GT_khac_Pbo_v!n_GT"/>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VL_NC_溼_XL_khac"/>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iepdia"/>
      <sheetName val="KL_dak_Lap_dat"/>
      <sheetName val="KL_cot[thep"/>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KH-Q1,Q2,01"/>
      <sheetName val="1"/>
      <sheetName val="Rheet30"/>
      <sheetName val="CT35"/>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Don_giaíCTC"/>
      <sheetName val="THXM-tr"/>
      <sheetName val="pp3x!"/>
      <sheetName val="BIA HUD_x0001_ LON"/>
      <sheetName val="vtôiuhoi"/>
      <sheetName val="K,DTt5-6"/>
      <sheetName val="K,DTt7-11"/>
      <sheetName val="K,DTt5-6 (2)"/>
      <sheetName val="K,DTt7-11 (2)"/>
      <sheetName val="Chart1"/>
      <sheetName val="TDTH"/>
      <sheetName val=""/>
      <sheetName val="桃彩楴瑥损瑯灟慨_x0012_䌀楨瑥瑟湩彨潤"/>
      <sheetName val="၃hi_tiet_cot_pha"/>
      <sheetName val="Khoi luong"/>
      <sheetName val="Tinh_CT__x0003__x0000_o_dat"/>
      <sheetName val="_x0004_T3714"/>
      <sheetName val="Sheet6"/>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NEW-PANEL"/>
      <sheetName val="THANG 4"/>
      <sheetName val="Sheet17"/>
      <sheetName val="Sheet7"/>
      <sheetName val="Sheet8"/>
      <sheetName val="Sheet9"/>
      <sheetName val="Sheet10"/>
      <sheetName val="Sheet11"/>
      <sheetName val="Sheet12"/>
      <sheetName val="Sheet13"/>
      <sheetName val="Sheet14"/>
      <sheetName val="Sheet15"/>
      <sheetName val="Sheet16"/>
      <sheetName val="h"/>
      <sheetName val="bia"/>
      <sheetName val="TH "/>
      <sheetName val="van chuyen"/>
      <sheetName val="KL"/>
      <sheetName val="Phan-Tich"/>
      <sheetName val="20000000"/>
      <sheetName val="30000000"/>
      <sheetName val="Cty"/>
      <sheetName val="Trả nợ"/>
      <sheetName val="Nhập"/>
      <sheetName val="K.Toan"/>
      <sheetName val="KTNXT"/>
      <sheetName val="TT1924"/>
      <sheetName val="PTCT"/>
      <sheetName val="1-1"/>
      <sheetName val="Vat tu"/>
      <sheetName val="VL_NC_?_XL_khac"/>
      <sheetName val="BAOGIATHANG"/>
      <sheetName val="DAODAT"/>
      <sheetName val="vanchuyen TC"/>
      <sheetName val="BG SUNNÐ_x001f_%_x0000__x0000__x0000__x0000_"/>
      <sheetName val="Chi_tiet_cot_x001f_pha"/>
      <sheetName val="C(iet_x001f_tinh_do._gia"/>
      <sheetName val="Don_'ia_VCTC"/>
      <sheetName val="Gia_HTXL+_x0016_C"/>
      <sheetName val="XL4_x0010_oppy"/>
      <sheetName val="thau.xls]SAM OTO 1100-20 DN"/>
      <sheetName val="toketoanCLD MSTS"/>
      <sheetName val="ctdg"/>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giathanh1"/>
      <sheetName val="DONGIA"/>
      <sheetName val="TTVanChuyen"/>
      <sheetName val="DGXDCB_DD"/>
      <sheetName val="DG CANTHO"/>
      <sheetName val="Dutoan KL"/>
      <sheetName val="PT VATTU"/>
      <sheetName val="CL17_x0000_7"/>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T10"/>
      <sheetName val="T11"/>
      <sheetName val="T12"/>
      <sheetName val="SQ12"/>
      <sheetName val="12(2)"/>
      <sheetName val="DINH MUC"/>
      <sheetName val="A301"/>
      <sheetName val="cc"/>
      <sheetName val="Tinh_CT_dao_dat_Lue"/>
      <sheetName val="dtxl"/>
      <sheetName val="DANHPHAP"/>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DATA"/>
      <sheetName val="Summary"/>
      <sheetName val="CL28&quot;8"/>
      <sheetName val="tbam3x25"/>
      <sheetName val="`p1p"/>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ManhԀ_x0000__x0000__x0000_Ȁ"/>
      <sheetName val="Manh︀ᇕ԰_x0000_缀"/>
      <sheetName val="ManhԀ_x0000__x0000__x0000_"/>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_x0000__x0000__x0000_?"/>
      <sheetName val="Manh԰"/>
      <sheetName val="PTDG_x0006__x0000_DGTHDC_x0002__x0000_GM_x0003__x0000_GVL_x0003__x0000_GN@_x0004__x0000_DKT"/>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OCAI"/>
      <sheetName val="????????_x0012_???????"/>
      <sheetName val="bdkdt"/>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MTO REV.2(ARMOR)"/>
      <sheetName val="k,dd1"/>
      <sheetName val="Soî"/>
      <sheetName val="DS-nop"/>
      <sheetName val="DS-nop T12.03"/>
      <sheetName val="DS nop quý IV"/>
      <sheetName val="DS nop quý IV.04"/>
      <sheetName val="DSnop quý III.04"/>
      <sheetName val="DSnop quý II.04"/>
      <sheetName val="DSnop quý I.04"/>
      <sheetName val="DS-nop T11.03"/>
      <sheetName val="Tinh__x0003_T__x0003__x0000_o_dat"/>
      <sheetName val="YEM O_x0014_O 1100-20"/>
      <sheetName val="Dog_x0002_gia_VCTC"/>
      <sheetName val="DGchitiet "/>
      <sheetName val="thang 1"/>
      <sheetName val="THANG 3"/>
      <sheetName val="MTP"/>
      <sheetName val="Tinh_CT__x0003_?o_dat"/>
      <sheetName val="[Gia_$hau.xls_x0005_CL6463"/>
      <sheetName val="Sheed27"/>
      <sheetName val="Don_giI&lt;_x0000__x0000_J&lt;"/>
      <sheetName val="_x001f__x0000__x0000__x0000__x0000__x0000__x0000__x0000__x0000__x0000__x0000__x0000__x0016__x0000__x0000__x0000__x0000__x0000__x0015_6_x0001__x0017_ö_x0003__x0000__x0000__x001a_Ö _x0000_"/>
      <sheetName val="PTDG_x0006_??DGTHDC_x0002_??GM_x0003_??GVL_x0003_??GN@_x0004_"/>
      <sheetName val="ManhԀ???Ȁ"/>
      <sheetName val="Manh︀ᇕ԰?缀"/>
      <sheetName val="ManhԀ???"/>
      <sheetName val="PTDG_x0006_?DGTHDC_x0002_?GM_x0003_?GVL_x0003_?GN@_x0004_?DKT"/>
      <sheetName val="Manh?????"/>
      <sheetName val="TH MUONG_x0007_??Sheet24_x0007_??heet25_x0007_??"/>
      <sheetName val="Manh??????"/>
      <sheetName val="ManhԀ???Ȁ?"/>
      <sheetName val="Manh???"/>
      <sheetName val="TH MUONG_x0007_?Sheet24_x0007_?heet25_x0007_?"/>
      <sheetName val="PTDG_x0006_?DGTHDC_x0002_?GM_x0003_?GVL_x0003_?GN@_x0004_"/>
      <sheetName val="Bang doc"/>
      <sheetName val="Bang ngang"/>
      <sheetName val="TK 111"/>
      <sheetName val="PB CCDC"/>
      <sheetName val="TK 154"/>
      <sheetName val="BHXH"/>
      <sheetName val="CDPS"/>
      <sheetName val="CDTK"/>
      <sheetName val="TK 331,311"/>
      <sheetName val="Chi_tiet_gm"/>
      <sheetName val="Tinh_CT__x0003_"/>
      <sheetName val="Phong ton giao dtoc"/>
      <sheetName val="Phong tai nguyen"/>
      <sheetName val="Tu phap"/>
      <sheetName val="Dan so"/>
      <sheetName val="Phong van hoa"/>
      <sheetName val="TTVH"/>
      <sheetName val="Nong nghiep"/>
      <sheetName val="Phong cong thuong"/>
      <sheetName val="BTxe"/>
      <sheetName val="Nhap DT UBND"/>
      <sheetName val="ACQUY 50 A_x0000_ȝ"/>
      <sheetName val="Lai lo 05"/>
      <sheetName val="Tinh_CT_da䁯_dat_Luu"/>
    </sheetNames>
    <sheetDataSet>
      <sheetData sheetId="0"/>
      <sheetData sheetId="1" refreshError="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sheetData sheetId="356"/>
      <sheetData sheetId="357"/>
      <sheetData sheetId="358"/>
      <sheetData sheetId="359"/>
      <sheetData sheetId="360"/>
      <sheetData sheetId="361"/>
      <sheetData sheetId="362"/>
      <sheetData sheetId="363"/>
      <sheetData sheetId="364"/>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sheetData sheetId="457"/>
      <sheetData sheetId="458"/>
      <sheetData sheetId="459" refreshError="1"/>
      <sheetData sheetId="460"/>
      <sheetData sheetId="461"/>
      <sheetData sheetId="462"/>
      <sheetData sheetId="463"/>
      <sheetData sheetId="464" refreshError="1"/>
      <sheetData sheetId="465"/>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refreshError="1"/>
      <sheetData sheetId="637" refreshError="1"/>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refreshError="1"/>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refreshError="1"/>
      <sheetData sheetId="688" refreshError="1"/>
      <sheetData sheetId="689"/>
      <sheetData sheetId="690"/>
      <sheetData sheetId="691"/>
      <sheetData sheetId="692"/>
      <sheetData sheetId="693"/>
      <sheetData sheetId="694"/>
      <sheetData sheetId="695"/>
      <sheetData sheetId="696"/>
      <sheetData sheetId="697"/>
      <sheetData sheetId="698"/>
      <sheetData sheetId="699"/>
      <sheetData sheetId="700"/>
      <sheetData sheetId="701" refreshError="1"/>
      <sheetData sheetId="702"/>
      <sheetData sheetId="703"/>
      <sheetData sheetId="704"/>
      <sheetData sheetId="705"/>
      <sheetData sheetId="706"/>
      <sheetData sheetId="707"/>
      <sheetData sheetId="708"/>
      <sheetData sheetId="709"/>
      <sheetData sheetId="710"/>
      <sheetData sheetId="711"/>
      <sheetData sheetId="712" refreshError="1"/>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refreshError="1"/>
      <sheetData sheetId="723" refreshError="1"/>
      <sheetData sheetId="724" refreshError="1"/>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refreshError="1"/>
      <sheetData sheetId="746" refreshError="1"/>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XL4Poppy"/>
      <sheetName val="CT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sheetData sheetId="12"/>
      <sheetData sheetId="13"/>
      <sheetData sheetId="14"/>
      <sheetData sheetId="15"/>
      <sheetData sheetId="16"/>
      <sheetData sheetId="1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giathanh1"/>
      <sheetName val="2006"/>
      <sheetName val="so sanh SL,CP"/>
      <sheetName val="luy ke thu von"/>
      <sheetName val="So SL"/>
      <sheetName val="So TVon"/>
      <sheetName val="bao cao GD hang quÝ"/>
      <sheetName val="tinhDT"/>
      <sheetName val="XL4Poppy"/>
      <sheetName val="sat"/>
      <sheetName val="ptvt"/>
      <sheetName val="Thang 01"/>
      <sheetName val="Thang 02"/>
      <sheetName val="Thang 03"/>
      <sheetName val="Thang 04"/>
      <sheetName val="Thang 05"/>
      <sheetName val="Thang 06"/>
      <sheetName val="ctdg"/>
      <sheetName val="TONGHOP"/>
      <sheetName val="ChiTietDZ"/>
      <sheetName val="VuaBT"/>
      <sheetName val="BQ"/>
      <sheetName val="K LUONG duong dby"/>
      <sheetName val="VL-NC TZ0,4"/>
      <sheetName val="Du_lieu"/>
      <sheetName val="DM 56"/>
      <sheetName val="Gia VL"/>
      <sheetName val="Thuc thanh"/>
      <sheetName val="dtxl"/>
      <sheetName val="DG-Don vi"/>
      <sheetName val="Kind of Service"/>
      <sheetName val="2004 Labor"/>
      <sheetName val="Service Coming"/>
      <sheetName val="ThongSo"/>
      <sheetName val="LKVL-CK-HT-GD1"/>
      <sheetName val="TONGKE-HT"/>
      <sheetName val="gia vt,nc,may"/>
      <sheetName val="vankhuon"/>
      <sheetName val="Dongia"/>
      <sheetName val="chitimc"/>
      <sheetName val="KHUTEN"/>
      <sheetName val="dg-VTu"/>
      <sheetName val="BETON"/>
      <sheetName val="TienLuong"/>
      <sheetName val="PhaDoMong"/>
      <sheetName val="Ban"/>
      <sheetName val="GS"/>
      <sheetName val="CD"/>
      <sheetName val="331"/>
      <sheetName val="CP"/>
      <sheetName val="Mua"/>
      <sheetName val="TK"/>
      <sheetName val="XNT"/>
      <sheetName val="BH"/>
      <sheetName val="BK MB"/>
      <sheetName val="So Cai"/>
      <sheetName val="Quy"/>
      <sheetName val="Luong"/>
      <sheetName val="NEW-PANEL"/>
      <sheetName val="CT THAO D၏"/>
      <sheetName val="0000000ူ"/>
      <sheetName val="Khung t"/>
      <sheetName val="[KHUTEN.XLSၝdienthoai"/>
      <sheetName val="t聩endien"/>
      <sheetName val=""/>
      <sheetName val="_KHUTEN.XLSၝdienthoai"/>
      <sheetName val="CBKC-110"/>
      <sheetName val="Trung the 1 pha "/>
      <sheetName val="Trung the 3 pha"/>
      <sheetName val="Ha the"/>
      <sheetName val="KH-Q1,Q2,01"/>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octuatrenda"/>
      <sheetName val="ptvt-dg"/>
      <sheetName val="QHDH-PAII"/>
      <sheetName val="khung ten HC HOAY NHON"/>
      <sheetName val="DGKS"/>
      <sheetName val="CTdongia"/>
      <sheetName val="MHSCT"/>
      <sheetName val="khung ten HC Hoa_x0000_Khanh"/>
      <sheetName val="khung ten HC Hoa"/>
      <sheetName val="Don gia"/>
      <sheetName val="gvl"/>
      <sheetName val="Sheet_x0016_"/>
      <sheetName val="Sheet1&quot;"/>
      <sheetName val="Sheet1_x0014_"/>
      <sheetName val="KKKKKKKK"/>
      <sheetName val="LKVL_CK_HT_GD1"/>
      <sheetName val="TONGKE_HT"/>
      <sheetName val="KH moi"/>
      <sheetName val="kecot"/>
      <sheetName val="Bang tra"/>
      <sheetName val="Go_x000d_n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refreshError="1"/>
      <sheetData sheetId="102" refreshError="1"/>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67"/>
      <sheetName val="XL4Poppy"/>
      <sheetName val="T.GIANG"/>
      <sheetName val="THCT"/>
      <sheetName val="THDZ0,4"/>
      <sheetName val="TH DZ35"/>
      <sheetName val="THTram"/>
      <sheetName val="TTDZ22"/>
      <sheetName val="149-2"/>
      <sheetName val="DG vat tu"/>
      <sheetName val="T.So_chung"/>
      <sheetName val="6호기"/>
      <sheetName val="INDOICHIEU"/>
      <sheetName val="Sheet1"/>
      <sheetName val="khung ten TD"/>
      <sheetName val="ChiTietDZ"/>
      <sheetName val="VuaBT"/>
      <sheetName val="#REF"/>
      <sheetName val="UP"/>
      <sheetName val="NHAP DU LIEU"/>
      <sheetName val="ESTI."/>
      <sheetName val="DI-ESTI"/>
      <sheetName val="HE SO"/>
      <sheetName val="Main"/>
      <sheetName val="GV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ai 5.1"/>
      <sheetName val="TT_10KV"/>
      <sheetName val="BC.TN"/>
      <sheetName val="MSTN"/>
      <sheetName val="TKP"/>
      <sheetName val="TONGKE3p "/>
      <sheetName val="TDTK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km248"/>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Song trai"/>
      <sheetName val="Dinh+ha nha"/>
      <sheetName val="PTLK"/>
      <sheetName val="NG k"/>
      <sheetName val="THcong"/>
      <sheetName val="BHXH"/>
      <sheetName val="BHXH12"/>
      <sheetName val="Sheet8"/>
      <sheetName val="Sheet9"/>
      <sheetName val="142201-T1-th"/>
      <sheetName val="142201-T1 "/>
      <sheetName val="142201-T2-th "/>
      <sheetName val="142201-T2"/>
      <sheetName val="142201-T3-th "/>
      <sheetName val="142201-T3"/>
      <sheetName val="142201-T4-th  "/>
      <sheetName val="142201-T4"/>
      <sheetName val="142201-T6"/>
      <sheetName val="142201-T10"/>
      <sheetName val="THVDT"/>
      <sheetName val="NCLD"/>
      <sheetName val="MMTB"/>
      <sheetName val="CFSX"/>
      <sheetName val="KQ"/>
      <sheetName val="DTSL"/>
      <sheetName val="XDCBK"/>
      <sheetName val="KHTSCD"/>
      <sheetName val="XDCB"/>
      <sheetName val="Sheet6"/>
      <sheetName val="Trich Ngang"/>
      <sheetName val="Danh sach Rieng"/>
      <sheetName val="Dia Diem Thuc Tap"/>
      <sheetName val="De Tai Thuc Tap"/>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tb1"/>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KM"/>
      <sheetName val="KHOANMUC"/>
      <sheetName val="QTNC"/>
      <sheetName val="CPQL"/>
      <sheetName val="SANLUONG"/>
      <sheetName val="SSCP-SL"/>
      <sheetName val="CPSX"/>
      <sheetName val="CDSL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ongty"/>
      <sheetName val="VPPN"/>
      <sheetName val="XN74"/>
      <sheetName val="XN54"/>
      <sheetName val="XN33"/>
      <sheetName val="NK96"/>
      <sheetName val="XL4Test5"/>
      <sheetName val="socai2003-6tc"/>
      <sheetName val="SCT Cong trinh"/>
      <sheetName val="06-2003 (2)"/>
      <sheetName val="CDPS 6tc"/>
      <sheetName val="SCT Nha thau"/>
      <sheetName val="socai2003 (6tc)dp"/>
      <sheetName val="socai2003 (6tc)"/>
      <sheetName val="CDPS 6tc (2)"/>
      <sheetName val="20000000"/>
      <sheetName val="TH du toan "/>
      <sheetName val="Du toan "/>
      <sheetName val="C.Tinh"/>
      <sheetName val="TK_cap"/>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onghop"/>
      <sheetName val="Sheet7"/>
      <sheetName val="XXXXXX_xda24_X"/>
      <sheetName val="Thau"/>
      <sheetName val="CT-BT"/>
      <sheetName val="Xa"/>
      <sheetName val="TH"/>
      <sheetName val="Sheet10"/>
      <sheetName val="HHVt "/>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D1"/>
      <sheetName val="D2"/>
      <sheetName val="D3"/>
      <sheetName val="D4"/>
      <sheetName val="D5"/>
      <sheetName val="D6"/>
      <sheetName val="Tay ninh"/>
      <sheetName val="A.Duc"/>
      <sheetName val="TH2003"/>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HD1"/>
      <sheetName val="HD4"/>
      <sheetName val="HD3"/>
      <sheetName val="HD5"/>
      <sheetName val="HD7"/>
      <sheetName val="HD6"/>
      <sheetName val="HD2"/>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K H.T.T5"/>
      <sheetName val="T.K T7"/>
      <sheetName val="TK T6"/>
      <sheetName val="T.K T5"/>
      <sheetName val="Bang thong ke hang ton"/>
      <sheetName val="thong ke "/>
      <sheetName val="T.KT04"/>
      <sheetName val=""/>
      <sheetName val="Tkedotuoi"/>
      <sheetName val="Tkebactho"/>
      <sheetName val="nhan su"/>
      <sheetName val="2020"/>
      <sheetName val="luong cty"/>
      <sheetName val="bangluong"/>
      <sheetName val="Tkecong"/>
      <sheetName val="thunhap03"/>
      <sheetName val="thungoaiSCTX"/>
      <sheetName val="TRICH73"/>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IBASE2.XLSѝTNHNoi"/>
      <sheetName val="Co~g hop 1,5x1,5"/>
      <sheetName val="cn"/>
      <sheetName val="ct"/>
      <sheetName val="Nc"/>
      <sheetName val="pt"/>
      <sheetName val="ql"/>
      <sheetName val="ql (2)"/>
      <sheetName val="4"/>
      <sheetName val="Sheet13"/>
      <sheetName val="Sheet14"/>
      <sheetName val="Sheet15"/>
      <sheetName val="Sheet16"/>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CT 03"/>
      <sheetName val="TH 03"/>
      <sheetName val=" KQTH quy hoach 135"/>
      <sheetName val="Bao cao KQTH quy hoach 135"/>
      <sheetName val="Nhap_lieu"/>
      <sheetName val="Khoiluong"/>
      <sheetName val="Vattu"/>
      <sheetName val="Trungchuyen"/>
      <sheetName val="Bu"/>
      <sheetName val="Chitiet"/>
      <sheetName val="20+590"/>
      <sheetName val="20+1218"/>
      <sheetName val="22+456"/>
      <sheetName val="23+200"/>
      <sheetName val="23+327"/>
      <sheetName val="23+468"/>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TH_BQ"/>
      <sheetName val="Co quan TCT"/>
      <sheetName val="BOT"/>
      <sheetName val="BOT (PA chon)"/>
      <sheetName val="Yaly &amp; Ri Ninh"/>
      <sheetName val="Thuy dien Na Loi"/>
      <sheetName val="bang so sanh tong hop"/>
      <sheetName val="bang so sanh tong hop (ty le)"/>
      <sheetName val="lapdap TB "/>
      <sheetName val="01"/>
      <sheetName val="02.1"/>
      <sheetName val="CV di trong  dong"/>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Sheed5"/>
      <sheetName val="TL"/>
      <sheetName val="GK"/>
      <sheetName val="CB"/>
      <sheetName val="VP"/>
      <sheetName val="Km274-Km274"/>
      <sheetName val="Km27'-Km278"/>
      <sheetName val="[IBASE2.XLS_Tong hop Matduong"/>
      <sheetName val="BaTrieu-L.con"/>
      <sheetName val="EDT - Ro"/>
      <sheetName val=".tuanM"/>
      <sheetName val="GIA NUOC"/>
      <sheetName val="0304"/>
      <sheetName val="0904"/>
      <sheetName val="1204"/>
      <sheetName val="T6"/>
      <sheetName val="80000000"/>
      <sheetName val="90000000"/>
      <sheetName val="a0000000"/>
      <sheetName val="b0000000"/>
      <sheetName val="c0000000"/>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bcth 05-04"/>
      <sheetName val="baocao 05-04"/>
      <sheetName val="bcth04-04"/>
      <sheetName val="baocao04-04"/>
      <sheetName val="bcth03-04"/>
      <sheetName val="baocao03-04"/>
      <sheetName val="bcth02-04"/>
      <sheetName val="baocao02-04"/>
      <sheetName val="bcth01-04"/>
      <sheetName val="baocao01-04"/>
      <sheetName val="Nhap lieu"/>
      <sheetName val="PGT"/>
      <sheetName val="Tien dien"/>
      <sheetName val="Thue GTGT"/>
      <sheetName val="2.1"/>
      <sheetName val="2.3"/>
      <sheetName val="02.3"/>
      <sheetName val="05"/>
      <sheetName val="03"/>
      <sheetName val="06"/>
      <sheetName val="B 01"/>
      <sheetName val="B 03"/>
      <sheetName val="D 13"/>
      <sheetName val="Q-03"/>
      <sheetName val="Q-04"/>
      <sheetName val="Q-05"/>
      <sheetName val="D15"/>
      <sheetName val="D20"/>
      <sheetName val="D19"/>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DIEN THOAI"/>
      <sheetName val="GIA DIEN"/>
      <sheetName val="chiet tinh XD"/>
      <sheetName val="Triet T"/>
      <sheetName val="Phan tich gia"/>
      <sheetName val="pHAN CONG"/>
      <sheetName val="GIA XD"/>
      <sheetName val="QD_x0000_cua HDQD"/>
      <sheetName val="CTOBT"/>
      <sheetName val="Sheet12"/>
      <sheetName val="bg+th45"/>
      <sheetName val="4-5"/>
      <sheetName val="bg+th34"/>
      <sheetName val="3-4"/>
      <sheetName val="bg+th23"/>
      <sheetName val="2-3"/>
      <sheetName val="bg+th12"/>
      <sheetName val="1-2"/>
      <sheetName val="bg+th"/>
      <sheetName val="ptvl"/>
      <sheetName val="0-1"/>
      <sheetName val="Dinh_ha nha"/>
      <sheetName val="Km282-Km_x0003__x0000_3"/>
      <sheetName val="[IBASE2.XLS}BHXH"/>
      <sheetName val="HD CTrinh1"/>
      <sheetName val="HD benA"/>
      <sheetName val="KHTC"/>
      <sheetName val="BCTC"/>
      <sheetName val="Soqui"/>
      <sheetName val="Tienvay"/>
      <sheetName val="CTthanhtoan"/>
      <sheetName val="CTietHD"/>
      <sheetName val="Theodoi HD"/>
      <sheetName val="T8-9)"/>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sheetData sheetId="699"/>
      <sheetData sheetId="700"/>
      <sheetData sheetId="701"/>
      <sheetData sheetId="702"/>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refreshError="1"/>
      <sheetData sheetId="814" refreshError="1"/>
      <sheetData sheetId="815" refreshError="1"/>
      <sheetData sheetId="816" refreshError="1"/>
      <sheetData sheetId="817"/>
      <sheetData sheetId="818"/>
      <sheetData sheetId="819"/>
      <sheetData sheetId="820"/>
      <sheetData sheetId="821"/>
      <sheetData sheetId="822"/>
      <sheetData sheetId="823" refreshError="1"/>
      <sheetData sheetId="824"/>
      <sheetData sheetId="825" refreshError="1"/>
      <sheetData sheetId="826"/>
      <sheetData sheetId="827"/>
      <sheetData sheetId="828"/>
      <sheetData sheetId="829"/>
      <sheetData sheetId="830"/>
      <sheetData sheetId="83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refreshError="1"/>
      <sheetData sheetId="890"/>
      <sheetData sheetId="891"/>
      <sheetData sheetId="89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s>
    <sheetDataSet>
      <sheetData sheetId="0">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AZPP</v>
          </cell>
          <cell r="AI20" t="str">
            <v xml:space="preserve">ALKYD ZINC PHOSPHATE PRIMER </v>
          </cell>
          <cell r="AJ20" t="str">
            <v>0111</v>
          </cell>
          <cell r="AK20" t="str">
            <v>907(OP-93)</v>
          </cell>
          <cell r="AL20" t="str">
            <v>240</v>
          </cell>
          <cell r="AM20">
            <v>1</v>
          </cell>
          <cell r="AN20">
            <v>24.77</v>
          </cell>
          <cell r="AO20">
            <v>10.6</v>
          </cell>
          <cell r="AP20">
            <v>9</v>
          </cell>
          <cell r="AQ20">
            <v>40.369999999999997</v>
          </cell>
          <cell r="AR20">
            <v>41.51</v>
          </cell>
          <cell r="AS20">
            <v>40.89</v>
          </cell>
          <cell r="AT20">
            <v>1000</v>
          </cell>
          <cell r="AU20">
            <v>440</v>
          </cell>
          <cell r="AV20">
            <v>368</v>
          </cell>
        </row>
        <row r="21">
          <cell r="AH21" t="str">
            <v>IOP</v>
          </cell>
          <cell r="AI21" t="str">
            <v xml:space="preserve">IRON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ALKYD ENAMEL FINISH</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17.16</v>
          </cell>
          <cell r="AP37">
            <v>30.3</v>
          </cell>
          <cell r="AQ37">
            <v>56.7</v>
          </cell>
          <cell r="AR37">
            <v>64.099999999999994</v>
          </cell>
          <cell r="AS37">
            <v>42.9</v>
          </cell>
          <cell r="AT37">
            <v>1100</v>
          </cell>
          <cell r="AU37">
            <v>1100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HBCP</v>
          </cell>
          <cell r="AI41" t="str">
            <v>HIGH BUILD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COATING/POLYAMIDE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EMP</v>
          </cell>
          <cell r="AI57" t="str">
            <v xml:space="preserve">EPOXY MIDDLE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 xml:space="preserve">HEAT-RESISTING PRIMER 200'C </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RESIN.</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 SILICONE RESIN.</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SILICONE RESIN.</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21.52</v>
          </cell>
          <cell r="AP91">
            <v>92.79</v>
          </cell>
          <cell r="AQ91">
            <v>27.19</v>
          </cell>
          <cell r="AR91">
            <v>30.2</v>
          </cell>
          <cell r="AS91">
            <v>18.32</v>
          </cell>
          <cell r="AT91">
            <v>900</v>
          </cell>
          <cell r="AU91">
            <v>650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s>
    <sheetDataSet>
      <sheetData sheetId="0">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
      <sheetName val="giagoc"/>
      <sheetName val="tra-vat-lieu"/>
      <sheetName val="CVC"/>
      <sheetName val="ptdg "/>
      <sheetName val="Duong-tk"/>
      <sheetName val="THd-tk"/>
      <sheetName val="Duong-tc"/>
      <sheetName val="ptke"/>
      <sheetName val="tonghop-tk"/>
      <sheetName val="Sheet1"/>
      <sheetName val="dtke-tc"/>
      <sheetName val="TH-tc"/>
      <sheetName val="THop-TC"/>
      <sheetName val="XL4Poppy"/>
    </sheetNames>
    <sheetDataSet>
      <sheetData sheetId="0" refreshError="1"/>
      <sheetData sheetId="1" refreshError="1"/>
      <sheetData sheetId="2" refreshError="1"/>
      <sheetData sheetId="3" refreshError="1"/>
      <sheetData sheetId="4" refreshError="1">
        <row r="9">
          <cell r="E9" t="str">
            <v>V÷a bª t«ng M150 ®¸ 4x6</v>
          </cell>
          <cell r="F9" t="str">
            <v>m3</v>
          </cell>
          <cell r="H9" t="str">
            <v/>
          </cell>
        </row>
        <row r="10">
          <cell r="E10" t="str">
            <v>a - VËt liÖu :</v>
          </cell>
          <cell r="I10">
            <v>334497.38052619045</v>
          </cell>
        </row>
        <row r="11">
          <cell r="E11" t="str">
            <v>Xim¨ng PC-300</v>
          </cell>
          <cell r="F11" t="str">
            <v>kg</v>
          </cell>
          <cell r="G11">
            <v>250</v>
          </cell>
          <cell r="H11">
            <v>837.51123809523801</v>
          </cell>
          <cell r="I11">
            <v>209377.8095238095</v>
          </cell>
        </row>
        <row r="12">
          <cell r="E12" t="str">
            <v>C¸t vµng</v>
          </cell>
          <cell r="F12" t="str">
            <v>m3</v>
          </cell>
          <cell r="G12">
            <v>0.499</v>
          </cell>
          <cell r="H12">
            <v>86414.866666666654</v>
          </cell>
          <cell r="I12">
            <v>43121.018466666661</v>
          </cell>
        </row>
        <row r="13">
          <cell r="E13" t="str">
            <v>§¸ d¨m 4x6</v>
          </cell>
          <cell r="F13" t="str">
            <v>m3</v>
          </cell>
          <cell r="G13">
            <v>0.89500000000000002</v>
          </cell>
          <cell r="H13">
            <v>90881.064285714267</v>
          </cell>
          <cell r="I13">
            <v>81338.552535714276</v>
          </cell>
        </row>
        <row r="14">
          <cell r="E14" t="str">
            <v>N­íc</v>
          </cell>
          <cell r="F14" t="str">
            <v>LÝt</v>
          </cell>
          <cell r="G14">
            <v>165</v>
          </cell>
          <cell r="H14">
            <v>4</v>
          </cell>
          <cell r="I14">
            <v>660</v>
          </cell>
        </row>
        <row r="15">
          <cell r="E15" t="str">
            <v>V÷a bª t«ng M100 ®¸ 4x6</v>
          </cell>
          <cell r="F15" t="str">
            <v>m3</v>
          </cell>
          <cell r="H15" t="str">
            <v/>
          </cell>
        </row>
        <row r="16">
          <cell r="E16" t="str">
            <v>a - VËt liÖu :</v>
          </cell>
          <cell r="I16">
            <v>291175.65006428573</v>
          </cell>
        </row>
        <row r="17">
          <cell r="E17" t="str">
            <v>Xim¨ng PC-300</v>
          </cell>
          <cell r="F17" t="str">
            <v>kg</v>
          </cell>
          <cell r="G17">
            <v>195</v>
          </cell>
          <cell r="H17">
            <v>837.51123809523801</v>
          </cell>
          <cell r="I17">
            <v>163314.69142857142</v>
          </cell>
        </row>
        <row r="18">
          <cell r="E18" t="str">
            <v>C¸t vµng</v>
          </cell>
          <cell r="F18" t="str">
            <v>m3</v>
          </cell>
          <cell r="G18">
            <v>0.51600000000000001</v>
          </cell>
          <cell r="H18">
            <v>86414.866666666654</v>
          </cell>
          <cell r="I18">
            <v>44590.071199999991</v>
          </cell>
        </row>
        <row r="19">
          <cell r="E19" t="str">
            <v>§¸ d¨m 4x6</v>
          </cell>
          <cell r="F19" t="str">
            <v>m3</v>
          </cell>
          <cell r="G19">
            <v>0.90900000000000003</v>
          </cell>
          <cell r="H19">
            <v>90881.064285714267</v>
          </cell>
          <cell r="I19">
            <v>82610.887435714278</v>
          </cell>
        </row>
        <row r="20">
          <cell r="E20" t="str">
            <v>N­íc</v>
          </cell>
          <cell r="F20" t="str">
            <v>LÝt</v>
          </cell>
          <cell r="G20">
            <v>165</v>
          </cell>
          <cell r="H20">
            <v>4</v>
          </cell>
          <cell r="I20">
            <v>660</v>
          </cell>
        </row>
        <row r="21">
          <cell r="E21" t="str">
            <v>V÷a bª t«ng M150 ®¸ 1x2</v>
          </cell>
          <cell r="F21" t="str">
            <v>m3</v>
          </cell>
          <cell r="H21" t="str">
            <v/>
          </cell>
          <cell r="J21">
            <v>411300.44179999991</v>
          </cell>
          <cell r="K21">
            <v>0</v>
          </cell>
          <cell r="L21">
            <v>0</v>
          </cell>
        </row>
        <row r="22">
          <cell r="E22" t="str">
            <v>a - VËt liÖu :</v>
          </cell>
          <cell r="I22">
            <v>411300.44179999991</v>
          </cell>
        </row>
        <row r="23">
          <cell r="E23" t="str">
            <v>Xim¨ng PC-300</v>
          </cell>
          <cell r="F23" t="str">
            <v>kg</v>
          </cell>
          <cell r="G23">
            <v>281</v>
          </cell>
          <cell r="H23">
            <v>837.51123809523801</v>
          </cell>
          <cell r="I23">
            <v>235340.65790476187</v>
          </cell>
          <cell r="J23">
            <v>235340.65790476187</v>
          </cell>
        </row>
        <row r="24">
          <cell r="E24" t="str">
            <v>C¸t vµng</v>
          </cell>
          <cell r="F24" t="str">
            <v>m3</v>
          </cell>
          <cell r="G24">
            <v>0.49299999999999999</v>
          </cell>
          <cell r="H24">
            <v>86414.866666666654</v>
          </cell>
          <cell r="I24">
            <v>42602.529266666657</v>
          </cell>
          <cell r="J24">
            <v>42602.529266666657</v>
          </cell>
        </row>
        <row r="25">
          <cell r="E25" t="str">
            <v>§¸ d¨m 1x2</v>
          </cell>
          <cell r="F25" t="str">
            <v>m3</v>
          </cell>
          <cell r="G25">
            <v>0.89100000000000001</v>
          </cell>
          <cell r="H25">
            <v>148840.91428571427</v>
          </cell>
          <cell r="I25">
            <v>132617.25462857142</v>
          </cell>
          <cell r="J25">
            <v>132617.25462857142</v>
          </cell>
        </row>
        <row r="26">
          <cell r="E26" t="str">
            <v>N­íc</v>
          </cell>
          <cell r="F26" t="str">
            <v>LÝt</v>
          </cell>
          <cell r="G26">
            <v>185</v>
          </cell>
          <cell r="H26">
            <v>4</v>
          </cell>
          <cell r="I26">
            <v>740</v>
          </cell>
          <cell r="J26">
            <v>740</v>
          </cell>
        </row>
        <row r="27">
          <cell r="E27" t="str">
            <v>V÷a bª t«ng M200 ®¸ 1x2</v>
          </cell>
          <cell r="F27" t="str">
            <v>m3</v>
          </cell>
          <cell r="H27" t="str">
            <v/>
          </cell>
          <cell r="J27">
            <v>458379.73863809521</v>
          </cell>
          <cell r="K27">
            <v>0</v>
          </cell>
          <cell r="L27">
            <v>0</v>
          </cell>
        </row>
        <row r="28">
          <cell r="E28" t="str">
            <v>a - VËt liÖu :</v>
          </cell>
          <cell r="I28">
            <v>458379.73863809521</v>
          </cell>
        </row>
        <row r="29">
          <cell r="E29" t="str">
            <v>Xim¨ng PC-300</v>
          </cell>
          <cell r="F29" t="str">
            <v>kg</v>
          </cell>
          <cell r="G29">
            <v>342</v>
          </cell>
          <cell r="H29">
            <v>837.51123809523801</v>
          </cell>
          <cell r="I29">
            <v>286428.84342857142</v>
          </cell>
          <cell r="J29">
            <v>286428.84342857142</v>
          </cell>
        </row>
        <row r="30">
          <cell r="E30" t="str">
            <v>C¸t vµng</v>
          </cell>
          <cell r="F30" t="str">
            <v>m3</v>
          </cell>
          <cell r="G30">
            <v>0.46899999999999997</v>
          </cell>
          <cell r="H30">
            <v>86414.866666666654</v>
          </cell>
          <cell r="I30">
            <v>40528.572466666657</v>
          </cell>
          <cell r="J30">
            <v>40528.572466666657</v>
          </cell>
        </row>
        <row r="31">
          <cell r="E31" t="str">
            <v>§¸ d¨m 1x2</v>
          </cell>
          <cell r="F31" t="str">
            <v>m3</v>
          </cell>
          <cell r="G31">
            <v>0.878</v>
          </cell>
          <cell r="H31">
            <v>148840.91428571427</v>
          </cell>
          <cell r="I31">
            <v>130682.32274285713</v>
          </cell>
          <cell r="J31">
            <v>130682.32274285713</v>
          </cell>
        </row>
        <row r="32">
          <cell r="E32" t="str">
            <v>N­íc</v>
          </cell>
          <cell r="F32" t="str">
            <v>LÝt</v>
          </cell>
          <cell r="G32">
            <v>185</v>
          </cell>
          <cell r="H32">
            <v>4</v>
          </cell>
          <cell r="I32">
            <v>740</v>
          </cell>
          <cell r="J32">
            <v>740</v>
          </cell>
        </row>
        <row r="33">
          <cell r="E33" t="str">
            <v>V÷a xi m¨ng M100</v>
          </cell>
          <cell r="F33" t="str">
            <v>m3</v>
          </cell>
          <cell r="H33" t="str">
            <v/>
          </cell>
          <cell r="J33">
            <v>417707.53178285714</v>
          </cell>
        </row>
        <row r="34">
          <cell r="E34" t="str">
            <v>a - VËt liÖu :</v>
          </cell>
          <cell r="I34">
            <v>417707.53178285714</v>
          </cell>
        </row>
        <row r="35">
          <cell r="E35" t="str">
            <v>Xim¨ng PC-300</v>
          </cell>
          <cell r="F35" t="str">
            <v>kg</v>
          </cell>
          <cell r="G35">
            <v>385.04</v>
          </cell>
          <cell r="H35">
            <v>837.51123809523801</v>
          </cell>
          <cell r="I35">
            <v>322475.32711619046</v>
          </cell>
          <cell r="J35">
            <v>322475.32711619046</v>
          </cell>
        </row>
        <row r="36">
          <cell r="E36" t="str">
            <v>C¸t vµng</v>
          </cell>
          <cell r="F36" t="str">
            <v>m3</v>
          </cell>
          <cell r="G36">
            <v>1.0900000000000001</v>
          </cell>
          <cell r="H36">
            <v>86414.866666666654</v>
          </cell>
          <cell r="I36">
            <v>94192.204666666657</v>
          </cell>
          <cell r="J36">
            <v>94192.204666666657</v>
          </cell>
        </row>
        <row r="37">
          <cell r="E37" t="str">
            <v>N­íc</v>
          </cell>
          <cell r="F37" t="str">
            <v>LÝt</v>
          </cell>
          <cell r="G37">
            <v>260</v>
          </cell>
          <cell r="H37">
            <v>4</v>
          </cell>
          <cell r="I37">
            <v>1040</v>
          </cell>
          <cell r="J37">
            <v>1040</v>
          </cell>
        </row>
        <row r="38">
          <cell r="E38" t="str">
            <v>V÷a xi m¨ng M75</v>
          </cell>
          <cell r="F38" t="str">
            <v>m3</v>
          </cell>
          <cell r="H38" t="str">
            <v/>
          </cell>
          <cell r="J38">
            <v>345753.10247999994</v>
          </cell>
        </row>
        <row r="39">
          <cell r="E39" t="str">
            <v>a - VËt liÖu :</v>
          </cell>
          <cell r="I39">
            <v>345753.10247999994</v>
          </cell>
        </row>
        <row r="40">
          <cell r="E40" t="str">
            <v>Xim¨ng PC-300</v>
          </cell>
          <cell r="F40" t="str">
            <v>kg</v>
          </cell>
          <cell r="G40">
            <v>296.02999999999997</v>
          </cell>
          <cell r="H40">
            <v>837.51123809523801</v>
          </cell>
          <cell r="I40">
            <v>247928.45181333329</v>
          </cell>
          <cell r="J40">
            <v>247928.45181333329</v>
          </cell>
        </row>
        <row r="41">
          <cell r="E41" t="str">
            <v>C¸t vµng</v>
          </cell>
          <cell r="F41" t="str">
            <v>m3</v>
          </cell>
          <cell r="G41">
            <v>1.1200000000000001</v>
          </cell>
          <cell r="H41">
            <v>86414.866666666654</v>
          </cell>
          <cell r="I41">
            <v>96784.650666666668</v>
          </cell>
          <cell r="J41">
            <v>96784.650666666668</v>
          </cell>
        </row>
        <row r="42">
          <cell r="E42" t="str">
            <v>N­íc</v>
          </cell>
          <cell r="F42" t="str">
            <v>LÝt</v>
          </cell>
          <cell r="G42">
            <v>260</v>
          </cell>
          <cell r="H42">
            <v>4</v>
          </cell>
          <cell r="I42">
            <v>1040</v>
          </cell>
          <cell r="J42">
            <v>1040</v>
          </cell>
        </row>
        <row r="43">
          <cell r="E43" t="str">
            <v>Thµnh phÇn BTN h¹t th«</v>
          </cell>
          <cell r="F43" t="str">
            <v>TÊn</v>
          </cell>
          <cell r="J43">
            <v>280752.64937510475</v>
          </cell>
        </row>
        <row r="44">
          <cell r="E44" t="str">
            <v>a - VËt liÖu :</v>
          </cell>
          <cell r="I44">
            <v>280752.64937510475</v>
          </cell>
        </row>
        <row r="45">
          <cell r="E45" t="str">
            <v>§¸ d¨m 1x2 (33%)</v>
          </cell>
          <cell r="F45" t="str">
            <v>m3</v>
          </cell>
          <cell r="G45">
            <v>0.2112</v>
          </cell>
          <cell r="H45">
            <v>159647.84761904762</v>
          </cell>
          <cell r="I45">
            <v>33717.625417142859</v>
          </cell>
          <cell r="J45">
            <v>33717.625417142859</v>
          </cell>
        </row>
        <row r="46">
          <cell r="E46" t="str">
            <v>§¸  2x4 (33%)</v>
          </cell>
          <cell r="F46" t="str">
            <v>m3</v>
          </cell>
          <cell r="G46">
            <v>0.2112</v>
          </cell>
          <cell r="H46">
            <v>155781.29999999999</v>
          </cell>
          <cell r="I46">
            <v>32901.010559999995</v>
          </cell>
          <cell r="J46">
            <v>32901.010559999995</v>
          </cell>
        </row>
        <row r="47">
          <cell r="E47" t="str">
            <v>§¸ m¹t (18%)</v>
          </cell>
          <cell r="F47" t="str">
            <v>m3</v>
          </cell>
          <cell r="G47">
            <v>0.1152</v>
          </cell>
          <cell r="H47">
            <v>159647.84761904762</v>
          </cell>
          <cell r="I47">
            <v>18391.432045714286</v>
          </cell>
          <cell r="J47">
            <v>18391.432045714286</v>
          </cell>
        </row>
        <row r="48">
          <cell r="E48" t="str">
            <v>Bét ®¸ (4%)</v>
          </cell>
          <cell r="F48" t="str">
            <v>kg</v>
          </cell>
          <cell r="G48">
            <v>37.787999999999997</v>
          </cell>
          <cell r="H48">
            <v>500</v>
          </cell>
          <cell r="I48">
            <v>18894</v>
          </cell>
          <cell r="J48">
            <v>18894</v>
          </cell>
        </row>
        <row r="49">
          <cell r="E49" t="str">
            <v>C¸t  (12%)</v>
          </cell>
          <cell r="F49" t="str">
            <v>m3</v>
          </cell>
          <cell r="G49">
            <v>9.2599999999999988E-2</v>
          </cell>
          <cell r="H49">
            <v>90013.333333333328</v>
          </cell>
          <cell r="I49">
            <v>8335.2346666666654</v>
          </cell>
          <cell r="J49">
            <v>8335.2346666666654</v>
          </cell>
        </row>
        <row r="50">
          <cell r="E50" t="str">
            <v>Nhùa (4.8%)</v>
          </cell>
          <cell r="F50" t="str">
            <v>kg</v>
          </cell>
          <cell r="G50">
            <v>49.018599999999999</v>
          </cell>
          <cell r="H50">
            <v>3437.7429523809524</v>
          </cell>
          <cell r="I50">
            <v>168513.34668558094</v>
          </cell>
          <cell r="J50">
            <v>168513.34668558094</v>
          </cell>
        </row>
        <row r="51">
          <cell r="E51" t="str">
            <v>Thµnh phÇn BTN h¹t võa</v>
          </cell>
          <cell r="F51" t="str">
            <v>TÊn</v>
          </cell>
          <cell r="J51">
            <v>306039.44388476189</v>
          </cell>
        </row>
        <row r="52">
          <cell r="E52" t="str">
            <v>a - VËt liÖu :</v>
          </cell>
          <cell r="I52">
            <v>306039.44388476189</v>
          </cell>
        </row>
        <row r="53">
          <cell r="E53" t="str">
            <v>§¸ d¨m 1x2 (30%)</v>
          </cell>
          <cell r="F53" t="str">
            <v>m3</v>
          </cell>
          <cell r="G53">
            <v>0.192</v>
          </cell>
          <cell r="H53">
            <v>159647.84761904762</v>
          </cell>
          <cell r="I53">
            <v>30652.386742857143</v>
          </cell>
          <cell r="J53">
            <v>30652.386742857143</v>
          </cell>
        </row>
        <row r="54">
          <cell r="E54" t="str">
            <v>§¸  0.5x1 (20%)</v>
          </cell>
          <cell r="F54" t="str">
            <v>m3</v>
          </cell>
          <cell r="G54">
            <v>0.128</v>
          </cell>
          <cell r="H54">
            <v>159647.84761904762</v>
          </cell>
          <cell r="I54">
            <v>20434.924495238098</v>
          </cell>
          <cell r="J54">
            <v>20434.924495238098</v>
          </cell>
        </row>
        <row r="55">
          <cell r="E55" t="str">
            <v>C¸t  (43%)</v>
          </cell>
          <cell r="F55" t="str">
            <v>m3</v>
          </cell>
          <cell r="G55">
            <v>0.33400000000000002</v>
          </cell>
          <cell r="H55">
            <v>90013.333333333328</v>
          </cell>
          <cell r="I55">
            <v>30064.453333333335</v>
          </cell>
          <cell r="J55">
            <v>30064.453333333335</v>
          </cell>
        </row>
        <row r="56">
          <cell r="E56" t="str">
            <v>Bét ®¸ (7%)</v>
          </cell>
          <cell r="F56" t="str">
            <v>kg</v>
          </cell>
          <cell r="G56">
            <v>66.191999999999993</v>
          </cell>
          <cell r="H56">
            <v>500</v>
          </cell>
          <cell r="I56">
            <v>33096</v>
          </cell>
          <cell r="J56">
            <v>33096</v>
          </cell>
        </row>
        <row r="57">
          <cell r="E57" t="str">
            <v>Nhùa (5.5%)</v>
          </cell>
          <cell r="F57" t="str">
            <v>kg</v>
          </cell>
          <cell r="G57">
            <v>55.79</v>
          </cell>
          <cell r="H57">
            <v>3437.7429523809524</v>
          </cell>
          <cell r="I57">
            <v>191791.67931333333</v>
          </cell>
          <cell r="J57">
            <v>191791.67931333333</v>
          </cell>
        </row>
        <row r="58">
          <cell r="E58" t="str">
            <v>Thµnh phÇn ®¸ d¨m ®en</v>
          </cell>
          <cell r="F58" t="str">
            <v>TÊn</v>
          </cell>
          <cell r="J58">
            <v>245636.02496895238</v>
          </cell>
        </row>
        <row r="59">
          <cell r="E59" t="str">
            <v>a - VËt liÖu :</v>
          </cell>
          <cell r="I59">
            <v>245636.02496895238</v>
          </cell>
        </row>
        <row r="60">
          <cell r="E60" t="str">
            <v xml:space="preserve">§¸ d¨m 1x2 </v>
          </cell>
          <cell r="F60" t="str">
            <v>m3</v>
          </cell>
          <cell r="G60">
            <v>0.65200000000000002</v>
          </cell>
          <cell r="H60">
            <v>159647.84761904762</v>
          </cell>
          <cell r="I60">
            <v>104090.39664761905</v>
          </cell>
          <cell r="J60">
            <v>104090.39664761905</v>
          </cell>
        </row>
        <row r="61">
          <cell r="E61" t="str">
            <v>Nhùa (4.0%)</v>
          </cell>
          <cell r="F61" t="str">
            <v>kg</v>
          </cell>
          <cell r="G61">
            <v>41.173999999999999</v>
          </cell>
          <cell r="H61">
            <v>3437.7429523809524</v>
          </cell>
          <cell r="I61">
            <v>141545.62832133332</v>
          </cell>
          <cell r="J61">
            <v>141545.62832133332</v>
          </cell>
        </row>
        <row r="62">
          <cell r="E62" t="str">
            <v xml:space="preserve">Bªt«ng nhùa  h¹t trung dµy 7cm </v>
          </cell>
          <cell r="F62" t="str">
            <v>100m2</v>
          </cell>
          <cell r="H62" t="str">
            <v/>
          </cell>
          <cell r="J62">
            <v>5084845.3601453183</v>
          </cell>
          <cell r="K62">
            <v>36918.635300000002</v>
          </cell>
          <cell r="L62">
            <v>139568.64918000001</v>
          </cell>
        </row>
        <row r="63">
          <cell r="E63" t="str">
            <v>a - VËt liÖu :</v>
          </cell>
          <cell r="I63">
            <v>5084845.3601453183</v>
          </cell>
        </row>
        <row r="64">
          <cell r="E64" t="str">
            <v>Bªt«ng nhùa</v>
          </cell>
          <cell r="F64" t="str">
            <v xml:space="preserve">TÊn </v>
          </cell>
          <cell r="G64">
            <v>16.614999999999998</v>
          </cell>
          <cell r="H64">
            <v>306039.44388476189</v>
          </cell>
          <cell r="I64">
            <v>5084845.3601453183</v>
          </cell>
          <cell r="J64">
            <v>5084845.3601453183</v>
          </cell>
        </row>
        <row r="65">
          <cell r="E65" t="str">
            <v>b - Nh©n c«ng</v>
          </cell>
          <cell r="I65">
            <v>36918.635300000002</v>
          </cell>
        </row>
        <row r="66">
          <cell r="E66" t="str">
            <v>Nh©n c«ng bËc 4,0/7</v>
          </cell>
          <cell r="F66" t="str">
            <v xml:space="preserve">C«ng </v>
          </cell>
          <cell r="G66">
            <v>2.5449999999999999</v>
          </cell>
          <cell r="H66">
            <v>14506.34</v>
          </cell>
          <cell r="I66">
            <v>36918.635300000002</v>
          </cell>
          <cell r="K66">
            <v>36918.635300000002</v>
          </cell>
        </row>
        <row r="67">
          <cell r="E67" t="str">
            <v>c- m¸y</v>
          </cell>
          <cell r="I67">
            <v>139568.64918000001</v>
          </cell>
        </row>
        <row r="68">
          <cell r="E68" t="str">
            <v>M¸y r¶i 20T/h</v>
          </cell>
          <cell r="F68" t="str">
            <v>Ca</v>
          </cell>
          <cell r="G68">
            <v>0.13900000000000001</v>
          </cell>
          <cell r="H68">
            <v>536043</v>
          </cell>
          <cell r="I68">
            <v>74509.977000000014</v>
          </cell>
          <cell r="L68">
            <v>74509.977000000014</v>
          </cell>
        </row>
        <row r="69">
          <cell r="E69" t="str">
            <v>Lu 10T</v>
          </cell>
          <cell r="F69" t="str">
            <v>Ca</v>
          </cell>
          <cell r="G69">
            <v>0.12</v>
          </cell>
          <cell r="H69">
            <v>288922</v>
          </cell>
          <cell r="I69">
            <v>34670.639999999999</v>
          </cell>
          <cell r="L69">
            <v>34670.639999999999</v>
          </cell>
        </row>
        <row r="70">
          <cell r="E70" t="str">
            <v>Lu b¸nh lèp 16T</v>
          </cell>
          <cell r="F70" t="str">
            <v>Ca</v>
          </cell>
          <cell r="G70">
            <v>6.4000000000000001E-2</v>
          </cell>
          <cell r="H70">
            <v>432053</v>
          </cell>
          <cell r="I70">
            <v>27651.392</v>
          </cell>
          <cell r="L70">
            <v>27651.392</v>
          </cell>
        </row>
        <row r="71">
          <cell r="E71" t="str">
            <v>M¸y kh¸c</v>
          </cell>
          <cell r="F71" t="str">
            <v>%</v>
          </cell>
          <cell r="G71">
            <v>2</v>
          </cell>
          <cell r="H71">
            <v>136832.00900000002</v>
          </cell>
          <cell r="I71">
            <v>2736.6401800000003</v>
          </cell>
          <cell r="L71">
            <v>2736.6401800000003</v>
          </cell>
        </row>
        <row r="72">
          <cell r="E72" t="str">
            <v>BTN th« dµy 5cm bï vªnh</v>
          </cell>
          <cell r="F72" t="str">
            <v>100m2</v>
          </cell>
          <cell r="H72" t="str">
            <v/>
          </cell>
          <cell r="J72">
            <v>3262345.7857387168</v>
          </cell>
          <cell r="K72">
            <v>25821.285200000002</v>
          </cell>
          <cell r="L72">
            <v>116604.56706000002</v>
          </cell>
        </row>
        <row r="73">
          <cell r="E73" t="str">
            <v>a - VËt liÖu :</v>
          </cell>
          <cell r="I73">
            <v>3262345.7857387168</v>
          </cell>
        </row>
        <row r="74">
          <cell r="E74" t="str">
            <v>Bªt«ng nhùa</v>
          </cell>
          <cell r="F74" t="str">
            <v xml:space="preserve">TÊn </v>
          </cell>
          <cell r="G74">
            <v>11.62</v>
          </cell>
          <cell r="H74">
            <v>280752.64937510475</v>
          </cell>
          <cell r="I74">
            <v>3262345.7857387168</v>
          </cell>
          <cell r="J74">
            <v>3262345.7857387168</v>
          </cell>
        </row>
        <row r="75">
          <cell r="E75" t="str">
            <v>b - Nh©n c«ng</v>
          </cell>
          <cell r="I75">
            <v>25821.285200000002</v>
          </cell>
        </row>
        <row r="76">
          <cell r="E76" t="str">
            <v>Nh©n c«ng bËc 4,0/7</v>
          </cell>
          <cell r="F76" t="str">
            <v xml:space="preserve">C«ng </v>
          </cell>
          <cell r="G76">
            <v>1.78</v>
          </cell>
          <cell r="H76">
            <v>14506.34</v>
          </cell>
          <cell r="I76">
            <v>25821.285200000002</v>
          </cell>
          <cell r="K76">
            <v>25821.285200000002</v>
          </cell>
        </row>
        <row r="77">
          <cell r="E77" t="str">
            <v>c- m¸y</v>
          </cell>
          <cell r="I77">
            <v>116604.56706000002</v>
          </cell>
        </row>
        <row r="78">
          <cell r="E78" t="str">
            <v>M¸y r¶i 20T/h</v>
          </cell>
          <cell r="F78" t="str">
            <v>Ca</v>
          </cell>
          <cell r="G78">
            <v>9.7000000000000003E-2</v>
          </cell>
          <cell r="H78">
            <v>536043</v>
          </cell>
          <cell r="I78">
            <v>51996.171000000002</v>
          </cell>
          <cell r="L78">
            <v>51996.171000000002</v>
          </cell>
        </row>
        <row r="79">
          <cell r="E79" t="str">
            <v>Lu 10T</v>
          </cell>
          <cell r="F79" t="str">
            <v>Ca</v>
          </cell>
          <cell r="G79">
            <v>0.12</v>
          </cell>
          <cell r="H79">
            <v>288922</v>
          </cell>
          <cell r="I79">
            <v>34670.639999999999</v>
          </cell>
          <cell r="L79">
            <v>34670.639999999999</v>
          </cell>
        </row>
        <row r="80">
          <cell r="E80" t="str">
            <v>Lu b¸nh lèp 16T</v>
          </cell>
          <cell r="F80" t="str">
            <v>Ca</v>
          </cell>
          <cell r="G80">
            <v>6.4000000000000001E-2</v>
          </cell>
          <cell r="H80">
            <v>432053</v>
          </cell>
          <cell r="I80">
            <v>27651.392</v>
          </cell>
          <cell r="L80">
            <v>27651.392</v>
          </cell>
        </row>
        <row r="81">
          <cell r="E81" t="str">
            <v>M¸y kh¸c</v>
          </cell>
          <cell r="F81" t="str">
            <v>%</v>
          </cell>
          <cell r="G81">
            <v>2</v>
          </cell>
          <cell r="H81">
            <v>114318.20300000001</v>
          </cell>
          <cell r="I81">
            <v>2286.3640600000003</v>
          </cell>
          <cell r="L81">
            <v>2286.3640600000003</v>
          </cell>
        </row>
        <row r="82">
          <cell r="E82" t="str">
            <v>§¸ d¨m ®en bï vªnh dµy TB 8cm</v>
          </cell>
          <cell r="F82" t="str">
            <v>100m2</v>
          </cell>
          <cell r="H82" t="str">
            <v/>
          </cell>
          <cell r="J82">
            <v>4566373.7041728245</v>
          </cell>
          <cell r="K82">
            <v>33219.518600000003</v>
          </cell>
          <cell r="L82">
            <v>141116.72459999999</v>
          </cell>
        </row>
        <row r="83">
          <cell r="E83" t="str">
            <v>a - VËt liÖu :</v>
          </cell>
          <cell r="I83">
            <v>4566373.7041728245</v>
          </cell>
        </row>
        <row r="84">
          <cell r="E84" t="str">
            <v>§¸ d¨m ®en</v>
          </cell>
          <cell r="F84" t="str">
            <v xml:space="preserve">TÊn </v>
          </cell>
          <cell r="G84">
            <v>18.59</v>
          </cell>
          <cell r="H84">
            <v>245636.02496895238</v>
          </cell>
          <cell r="I84">
            <v>4566373.7041728245</v>
          </cell>
          <cell r="J84">
            <v>4566373.7041728245</v>
          </cell>
        </row>
        <row r="85">
          <cell r="E85" t="str">
            <v>b - Nh©n c«ng</v>
          </cell>
          <cell r="I85">
            <v>33219.518600000003</v>
          </cell>
        </row>
        <row r="86">
          <cell r="E86" t="str">
            <v>Nh©n c«ng bËc 4,0/7</v>
          </cell>
          <cell r="F86" t="str">
            <v xml:space="preserve">C«ng </v>
          </cell>
          <cell r="G86">
            <v>2.29</v>
          </cell>
          <cell r="H86">
            <v>14506.34</v>
          </cell>
          <cell r="I86">
            <v>33219.518600000003</v>
          </cell>
          <cell r="K86">
            <v>33219.518600000003</v>
          </cell>
        </row>
        <row r="87">
          <cell r="E87" t="str">
            <v>c- m¸y</v>
          </cell>
          <cell r="I87">
            <v>141116.72459999999</v>
          </cell>
        </row>
        <row r="88">
          <cell r="E88" t="str">
            <v>M¸y r¶i 20T/h</v>
          </cell>
          <cell r="F88" t="str">
            <v>Ca</v>
          </cell>
          <cell r="G88">
            <v>0.124</v>
          </cell>
          <cell r="H88">
            <v>536043</v>
          </cell>
          <cell r="I88">
            <v>66469.331999999995</v>
          </cell>
          <cell r="L88">
            <v>66469.331999999995</v>
          </cell>
        </row>
        <row r="89">
          <cell r="E89" t="str">
            <v>Lu 10T</v>
          </cell>
          <cell r="F89" t="str">
            <v>Ca</v>
          </cell>
          <cell r="G89">
            <v>0.18</v>
          </cell>
          <cell r="H89">
            <v>288922</v>
          </cell>
          <cell r="I89">
            <v>52005.96</v>
          </cell>
          <cell r="L89">
            <v>52005.96</v>
          </cell>
        </row>
        <row r="90">
          <cell r="E90" t="str">
            <v>Lu b¸nh lèp 16T</v>
          </cell>
          <cell r="F90" t="str">
            <v>Ca</v>
          </cell>
          <cell r="G90">
            <v>4.5999999999999999E-2</v>
          </cell>
          <cell r="H90">
            <v>432053</v>
          </cell>
          <cell r="I90">
            <v>19874.437999999998</v>
          </cell>
          <cell r="L90">
            <v>19874.437999999998</v>
          </cell>
        </row>
        <row r="91">
          <cell r="E91" t="str">
            <v>M¸y kh¸c</v>
          </cell>
          <cell r="F91" t="str">
            <v>%</v>
          </cell>
          <cell r="G91">
            <v>2</v>
          </cell>
          <cell r="H91">
            <v>138349.72999999998</v>
          </cell>
          <cell r="I91">
            <v>2766.9945999999995</v>
          </cell>
          <cell r="L91">
            <v>2766.9945999999995</v>
          </cell>
        </row>
        <row r="92">
          <cell r="E92" t="str">
            <v>S¶n xuÊt  BTN tr¹m trén 80-90 T/h</v>
          </cell>
          <cell r="F92" t="str">
            <v>tÊn</v>
          </cell>
          <cell r="H92" t="str">
            <v/>
          </cell>
          <cell r="J92">
            <v>0</v>
          </cell>
          <cell r="K92">
            <v>0</v>
          </cell>
          <cell r="L92">
            <v>52633.935144000003</v>
          </cell>
        </row>
        <row r="93">
          <cell r="E93" t="str">
            <v>c- m¸y</v>
          </cell>
          <cell r="I93">
            <v>52633.935144000003</v>
          </cell>
        </row>
        <row r="94">
          <cell r="E94" t="str">
            <v>Tr¹m trén 80-90T/h</v>
          </cell>
          <cell r="F94" t="str">
            <v>Ca</v>
          </cell>
          <cell r="G94">
            <v>3.8999999999999998E-3</v>
          </cell>
          <cell r="H94">
            <v>12346370</v>
          </cell>
          <cell r="I94">
            <v>48150.843000000001</v>
          </cell>
          <cell r="L94">
            <v>48150.843000000001</v>
          </cell>
        </row>
        <row r="95">
          <cell r="E95" t="str">
            <v>M¸y xóc 1,25m3</v>
          </cell>
          <cell r="F95" t="str">
            <v>Ca</v>
          </cell>
          <cell r="G95">
            <v>3.8999999999999998E-3</v>
          </cell>
          <cell r="H95">
            <v>713258</v>
          </cell>
          <cell r="I95">
            <v>2781.7062000000001</v>
          </cell>
          <cell r="L95">
            <v>2781.7062000000001</v>
          </cell>
        </row>
        <row r="96">
          <cell r="E96" t="str">
            <v>M¸y ñi 110cv</v>
          </cell>
          <cell r="F96" t="str">
            <v>Ca</v>
          </cell>
          <cell r="G96">
            <v>1E-3</v>
          </cell>
          <cell r="H96">
            <v>669348</v>
          </cell>
          <cell r="I96">
            <v>669.34800000000007</v>
          </cell>
          <cell r="L96">
            <v>669.34800000000007</v>
          </cell>
        </row>
        <row r="97">
          <cell r="E97" t="str">
            <v>M¸y kh¸c</v>
          </cell>
          <cell r="F97" t="str">
            <v>%</v>
          </cell>
          <cell r="G97">
            <v>2</v>
          </cell>
          <cell r="H97">
            <v>51601.897199999999</v>
          </cell>
          <cell r="I97">
            <v>1032.0379439999999</v>
          </cell>
          <cell r="L97">
            <v>1032.0379439999999</v>
          </cell>
        </row>
        <row r="98">
          <cell r="E98" t="str">
            <v>S¶n xuÊt  §D§  tr¹m trén 80-90 T/h</v>
          </cell>
          <cell r="F98" t="str">
            <v>tÊn</v>
          </cell>
          <cell r="H98" t="str">
            <v/>
          </cell>
          <cell r="J98">
            <v>0</v>
          </cell>
          <cell r="K98">
            <v>0</v>
          </cell>
          <cell r="L98">
            <v>40645.196639999995</v>
          </cell>
        </row>
        <row r="99">
          <cell r="E99" t="str">
            <v>c- m¸y</v>
          </cell>
          <cell r="I99">
            <v>40645.196639999995</v>
          </cell>
        </row>
        <row r="100">
          <cell r="E100" t="str">
            <v>Tr¹m trén 80-90T/h</v>
          </cell>
          <cell r="F100" t="str">
            <v>Ca</v>
          </cell>
          <cell r="G100">
            <v>3.0000000000000001E-3</v>
          </cell>
          <cell r="H100">
            <v>12346370</v>
          </cell>
          <cell r="I100">
            <v>37039.11</v>
          </cell>
          <cell r="L100">
            <v>37039.11</v>
          </cell>
        </row>
        <row r="101">
          <cell r="E101" t="str">
            <v>M¸y xóc 1,25m3</v>
          </cell>
          <cell r="F101" t="str">
            <v>Ca</v>
          </cell>
          <cell r="G101">
            <v>3.0000000000000001E-3</v>
          </cell>
          <cell r="H101">
            <v>713258</v>
          </cell>
          <cell r="I101">
            <v>2139.7739999999999</v>
          </cell>
          <cell r="L101">
            <v>2139.7739999999999</v>
          </cell>
        </row>
        <row r="102">
          <cell r="E102" t="str">
            <v>M¸y ñi 110cv</v>
          </cell>
          <cell r="F102" t="str">
            <v>Ca</v>
          </cell>
          <cell r="G102">
            <v>1E-3</v>
          </cell>
          <cell r="H102">
            <v>669348</v>
          </cell>
          <cell r="I102">
            <v>669.34800000000007</v>
          </cell>
          <cell r="L102">
            <v>669.34800000000007</v>
          </cell>
        </row>
        <row r="103">
          <cell r="E103" t="str">
            <v>M¸y kh¸c</v>
          </cell>
          <cell r="F103" t="str">
            <v>%</v>
          </cell>
          <cell r="G103">
            <v>2</v>
          </cell>
          <cell r="H103">
            <v>39848.231999999996</v>
          </cell>
          <cell r="I103">
            <v>796.96463999999992</v>
          </cell>
          <cell r="L103">
            <v>796.96463999999992</v>
          </cell>
        </row>
        <row r="104">
          <cell r="E104" t="str">
            <v>VËn chuyÓn BTN, ®¸ d¨m ®en 7 km</v>
          </cell>
          <cell r="F104" t="str">
            <v>tÊn</v>
          </cell>
          <cell r="H104" t="str">
            <v/>
          </cell>
          <cell r="L104">
            <v>10251.93</v>
          </cell>
        </row>
        <row r="105">
          <cell r="E105" t="str">
            <v>(Vc BTN tõ tr¹m trén di ®éng Km271+500)</v>
          </cell>
        </row>
        <row r="106">
          <cell r="E106" t="str">
            <v>c- m¸y</v>
          </cell>
          <cell r="I106">
            <v>10251.93</v>
          </cell>
        </row>
        <row r="107">
          <cell r="E107" t="str">
            <v>¤t« tù ®æ 10T</v>
          </cell>
          <cell r="F107" t="str">
            <v>Ca</v>
          </cell>
          <cell r="G107">
            <v>1.95E-2</v>
          </cell>
          <cell r="H107">
            <v>525740</v>
          </cell>
          <cell r="I107">
            <v>10251.93</v>
          </cell>
          <cell r="L107">
            <v>10251.93</v>
          </cell>
        </row>
        <row r="108">
          <cell r="E108" t="str">
            <v>(0.0165+0.001x3Km)</v>
          </cell>
          <cell r="H108" t="str">
            <v/>
          </cell>
        </row>
        <row r="109">
          <cell r="E109" t="str">
            <v xml:space="preserve">§¾p ®Êt ®åi K98 dµy 30cm </v>
          </cell>
          <cell r="F109" t="str">
            <v>100m3</v>
          </cell>
          <cell r="H109" t="str">
            <v/>
          </cell>
          <cell r="J109">
            <v>0</v>
          </cell>
          <cell r="K109">
            <v>41429.654000000002</v>
          </cell>
          <cell r="L109">
            <v>410672.84471999999</v>
          </cell>
        </row>
        <row r="110">
          <cell r="E110" t="str">
            <v>b - Nh©n c«ng</v>
          </cell>
          <cell r="I110">
            <v>41429.654000000002</v>
          </cell>
        </row>
        <row r="111">
          <cell r="E111" t="str">
            <v>Nh©n c«ng bËc 3,0/7</v>
          </cell>
          <cell r="F111" t="str">
            <v xml:space="preserve">C«ng </v>
          </cell>
          <cell r="G111">
            <v>3.16</v>
          </cell>
          <cell r="H111">
            <v>13110.65</v>
          </cell>
          <cell r="I111">
            <v>41429.654000000002</v>
          </cell>
          <cell r="K111">
            <v>41429.654000000002</v>
          </cell>
        </row>
        <row r="112">
          <cell r="E112" t="str">
            <v>c- m¸y</v>
          </cell>
          <cell r="I112">
            <v>410672.84471999999</v>
          </cell>
        </row>
        <row r="113">
          <cell r="E113" t="str">
            <v>M¸y ®Çm 25T</v>
          </cell>
          <cell r="F113" t="str">
            <v>Ca</v>
          </cell>
          <cell r="G113">
            <v>0.46800000000000003</v>
          </cell>
          <cell r="H113">
            <v>505651</v>
          </cell>
          <cell r="I113">
            <v>236644.66800000001</v>
          </cell>
          <cell r="L113">
            <v>236644.66800000001</v>
          </cell>
        </row>
        <row r="114">
          <cell r="E114" t="str">
            <v>M¸y ñi 110cv</v>
          </cell>
          <cell r="F114" t="str">
            <v>Ca</v>
          </cell>
          <cell r="G114">
            <v>0.23400000000000001</v>
          </cell>
          <cell r="H114">
            <v>669348</v>
          </cell>
          <cell r="I114">
            <v>156627.432</v>
          </cell>
          <cell r="L114">
            <v>156627.432</v>
          </cell>
        </row>
        <row r="115">
          <cell r="E115" t="str">
            <v>M¸y san 110cv</v>
          </cell>
          <cell r="F115" t="str">
            <v>Ca</v>
          </cell>
          <cell r="G115">
            <v>1.6E-2</v>
          </cell>
          <cell r="H115">
            <v>584271</v>
          </cell>
          <cell r="I115">
            <v>9348.3359999999993</v>
          </cell>
          <cell r="L115">
            <v>9348.3359999999993</v>
          </cell>
        </row>
        <row r="116">
          <cell r="E116" t="str">
            <v>M¸y kh¸c</v>
          </cell>
          <cell r="F116" t="str">
            <v>%</v>
          </cell>
          <cell r="G116">
            <v>2</v>
          </cell>
          <cell r="H116">
            <v>402620.43599999999</v>
          </cell>
          <cell r="I116">
            <v>8052.4087199999994</v>
          </cell>
          <cell r="L116">
            <v>8052.4087199999994</v>
          </cell>
        </row>
        <row r="117">
          <cell r="E117" t="str">
            <v>§¾p ®Êt  lÒ ®­êng b»ng ®Çm cãc (T¹m tÝnh)</v>
          </cell>
          <cell r="F117" t="str">
            <v>100m3</v>
          </cell>
          <cell r="H117" t="str">
            <v/>
          </cell>
          <cell r="J117">
            <v>0</v>
          </cell>
          <cell r="K117">
            <v>200223.10500000001</v>
          </cell>
          <cell r="L117">
            <v>238854.82800000004</v>
          </cell>
        </row>
        <row r="118">
          <cell r="E118" t="str">
            <v>b - Nh©n c«ng</v>
          </cell>
          <cell r="I118">
            <v>200223.10500000001</v>
          </cell>
        </row>
        <row r="119">
          <cell r="E119" t="str">
            <v>Nh©n c«ng bËc 3,5/7</v>
          </cell>
          <cell r="F119" t="str">
            <v xml:space="preserve">C«ng </v>
          </cell>
          <cell r="G119">
            <v>14.5</v>
          </cell>
          <cell r="H119">
            <v>13808.49</v>
          </cell>
          <cell r="I119">
            <v>200223.10500000001</v>
          </cell>
          <cell r="K119">
            <v>200223.10500000001</v>
          </cell>
        </row>
        <row r="120">
          <cell r="E120" t="str">
            <v>c- m¸y</v>
          </cell>
          <cell r="I120">
            <v>238854.82800000004</v>
          </cell>
        </row>
        <row r="121">
          <cell r="E121" t="str">
            <v>M¸y ®Çm cãc</v>
          </cell>
          <cell r="F121" t="str">
            <v>Ca</v>
          </cell>
          <cell r="G121">
            <v>3.3</v>
          </cell>
          <cell r="H121">
            <v>50170</v>
          </cell>
          <cell r="I121">
            <v>165561</v>
          </cell>
          <cell r="L121">
            <v>165561</v>
          </cell>
        </row>
        <row r="122">
          <cell r="E122" t="str">
            <v>¤t« t­íi n­íc 5m3</v>
          </cell>
          <cell r="F122" t="str">
            <v>Ca</v>
          </cell>
          <cell r="G122">
            <v>0.2</v>
          </cell>
          <cell r="H122">
            <v>343052</v>
          </cell>
          <cell r="I122">
            <v>68610.400000000009</v>
          </cell>
          <cell r="L122">
            <v>68610.400000000009</v>
          </cell>
        </row>
        <row r="123">
          <cell r="E123" t="str">
            <v>M¸y kh¸c</v>
          </cell>
          <cell r="F123" t="str">
            <v>%</v>
          </cell>
          <cell r="G123">
            <v>2</v>
          </cell>
          <cell r="H123">
            <v>234171.40000000002</v>
          </cell>
          <cell r="I123">
            <v>4683.4280000000008</v>
          </cell>
          <cell r="L123">
            <v>4683.4280000000008</v>
          </cell>
        </row>
        <row r="124">
          <cell r="E124" t="str">
            <v xml:space="preserve">§¾p ®Êt ®åi K95 </v>
          </cell>
          <cell r="F124" t="str">
            <v>100m3</v>
          </cell>
          <cell r="H124" t="str">
            <v/>
          </cell>
          <cell r="J124">
            <v>0</v>
          </cell>
          <cell r="K124">
            <v>41429.654000000002</v>
          </cell>
          <cell r="L124">
            <v>360788.50800000003</v>
          </cell>
        </row>
        <row r="125">
          <cell r="E125" t="str">
            <v>b - Nh©n c«ng</v>
          </cell>
          <cell r="I125">
            <v>41429.654000000002</v>
          </cell>
        </row>
        <row r="126">
          <cell r="E126" t="str">
            <v>Nh©n c«ng bËc 3,0/7</v>
          </cell>
          <cell r="F126" t="str">
            <v xml:space="preserve">C«ng </v>
          </cell>
          <cell r="G126">
            <v>3.16</v>
          </cell>
          <cell r="H126">
            <v>13110.65</v>
          </cell>
          <cell r="I126">
            <v>41429.654000000002</v>
          </cell>
          <cell r="K126">
            <v>41429.654000000002</v>
          </cell>
        </row>
        <row r="127">
          <cell r="E127" t="str">
            <v>c- m¸y</v>
          </cell>
          <cell r="I127">
            <v>360788.50800000003</v>
          </cell>
        </row>
        <row r="128">
          <cell r="E128" t="str">
            <v>M¸y ®Çm 9T</v>
          </cell>
          <cell r="F128" t="str">
            <v>Ca</v>
          </cell>
          <cell r="G128">
            <v>0.46299999999999997</v>
          </cell>
          <cell r="H128">
            <v>443844</v>
          </cell>
          <cell r="I128">
            <v>205499.772</v>
          </cell>
          <cell r="L128">
            <v>205499.772</v>
          </cell>
        </row>
        <row r="129">
          <cell r="E129" t="str">
            <v>M¸y ñi 110cv</v>
          </cell>
          <cell r="F129" t="str">
            <v>Ca</v>
          </cell>
          <cell r="G129">
            <v>0.23200000000000001</v>
          </cell>
          <cell r="H129">
            <v>669348</v>
          </cell>
          <cell r="I129">
            <v>155288.736</v>
          </cell>
          <cell r="L129">
            <v>155288.736</v>
          </cell>
        </row>
        <row r="131">
          <cell r="E131" t="str">
            <v>§¾p ®Êt lÒ ®­êng b»ng thñ c«ng</v>
          </cell>
          <cell r="F131" t="str">
            <v>m3</v>
          </cell>
          <cell r="H131" t="str">
            <v/>
          </cell>
          <cell r="J131" t="e">
            <v>#REF!</v>
          </cell>
          <cell r="K131">
            <v>22703.4372</v>
          </cell>
          <cell r="L131" t="e">
            <v>#REF!</v>
          </cell>
        </row>
        <row r="132">
          <cell r="E132" t="str">
            <v>b - Nh©n c«ng</v>
          </cell>
          <cell r="I132">
            <v>22703.4372</v>
          </cell>
        </row>
        <row r="133">
          <cell r="E133" t="str">
            <v>Nh©n c«ng bËc 2,7/7</v>
          </cell>
          <cell r="F133" t="str">
            <v xml:space="preserve">C«ng </v>
          </cell>
          <cell r="G133">
            <v>1.78</v>
          </cell>
          <cell r="H133">
            <v>12754.74</v>
          </cell>
          <cell r="I133">
            <v>22703.4372</v>
          </cell>
          <cell r="K133">
            <v>22703.4372</v>
          </cell>
        </row>
        <row r="134">
          <cell r="E134" t="str">
            <v xml:space="preserve">§µo xóc ®Êt ®Ó ®¾p 1km ®Çu ®Êt cÊp 3 </v>
          </cell>
          <cell r="F134" t="str">
            <v>100m3</v>
          </cell>
          <cell r="H134" t="str">
            <v/>
          </cell>
          <cell r="J134">
            <v>238095.23809523808</v>
          </cell>
          <cell r="K134">
            <v>10619.6265</v>
          </cell>
          <cell r="L134">
            <v>708907.52400000009</v>
          </cell>
        </row>
        <row r="135">
          <cell r="E135" t="str">
            <v>a - VËt liÖu :</v>
          </cell>
          <cell r="I135">
            <v>0</v>
          </cell>
        </row>
        <row r="136">
          <cell r="E136" t="str">
            <v>§Êt ®¾p</v>
          </cell>
          <cell r="F136" t="str">
            <v>m3</v>
          </cell>
          <cell r="G136">
            <v>100</v>
          </cell>
          <cell r="H136">
            <v>2380.9523809523807</v>
          </cell>
          <cell r="J136">
            <v>238095.23809523808</v>
          </cell>
        </row>
        <row r="137">
          <cell r="E137" t="str">
            <v>b - Nh©n c«ng</v>
          </cell>
          <cell r="I137">
            <v>10619.6265</v>
          </cell>
        </row>
        <row r="138">
          <cell r="E138" t="str">
            <v>Nh©n c«ng bËc 3,0/7</v>
          </cell>
          <cell r="F138" t="str">
            <v xml:space="preserve">C«ng </v>
          </cell>
          <cell r="G138">
            <v>0.81</v>
          </cell>
          <cell r="H138">
            <v>13110.65</v>
          </cell>
          <cell r="I138">
            <v>10619.6265</v>
          </cell>
          <cell r="K138">
            <v>10619.6265</v>
          </cell>
        </row>
        <row r="139">
          <cell r="E139" t="str">
            <v>c- m¸y</v>
          </cell>
          <cell r="I139">
            <v>708907.52400000009</v>
          </cell>
        </row>
        <row r="140">
          <cell r="E140" t="str">
            <v>M¸y ®µo &lt;=0,8m3</v>
          </cell>
          <cell r="F140" t="str">
            <v>Ca</v>
          </cell>
          <cell r="G140">
            <v>0.33600000000000002</v>
          </cell>
          <cell r="H140">
            <v>705849</v>
          </cell>
          <cell r="I140">
            <v>237165.26400000002</v>
          </cell>
          <cell r="L140">
            <v>237165.26400000002</v>
          </cell>
        </row>
        <row r="141">
          <cell r="E141" t="str">
            <v>¤t« tù ®æ 10T</v>
          </cell>
          <cell r="F141" t="str">
            <v>Ca</v>
          </cell>
          <cell r="G141">
            <v>0.84</v>
          </cell>
          <cell r="H141">
            <v>525740</v>
          </cell>
          <cell r="I141">
            <v>441621.6</v>
          </cell>
          <cell r="L141">
            <v>441621.6</v>
          </cell>
        </row>
        <row r="142">
          <cell r="E142" t="str">
            <v>M¸y ñi 110cv</v>
          </cell>
          <cell r="F142" t="str">
            <v>Ca</v>
          </cell>
          <cell r="G142">
            <v>4.4999999999999998E-2</v>
          </cell>
          <cell r="H142">
            <v>669348</v>
          </cell>
          <cell r="I142">
            <v>30120.66</v>
          </cell>
          <cell r="L142">
            <v>30120.66</v>
          </cell>
        </row>
        <row r="143">
          <cell r="E143" t="str">
            <v>VC tiÕp ®Êt cÊp 3 ë cù ly 1 km</v>
          </cell>
          <cell r="F143" t="str">
            <v>100m3</v>
          </cell>
          <cell r="H143" t="str">
            <v/>
          </cell>
          <cell r="L143">
            <v>199781.2</v>
          </cell>
        </row>
        <row r="144">
          <cell r="E144" t="str">
            <v>c- m¸y</v>
          </cell>
          <cell r="I144">
            <v>199781.2</v>
          </cell>
        </row>
        <row r="145">
          <cell r="E145" t="str">
            <v>¤t« tù ®æ 10T</v>
          </cell>
          <cell r="F145" t="str">
            <v>Ca</v>
          </cell>
          <cell r="G145">
            <v>0.38</v>
          </cell>
          <cell r="H145">
            <v>525740</v>
          </cell>
          <cell r="I145">
            <v>199781.2</v>
          </cell>
          <cell r="L145">
            <v>199781.2</v>
          </cell>
        </row>
        <row r="146">
          <cell r="E146" t="str">
            <v>T­íi n­íc tr­íc khi ®¾p ®Êt</v>
          </cell>
          <cell r="F146" t="str">
            <v>m3</v>
          </cell>
          <cell r="H146" t="str">
            <v/>
          </cell>
          <cell r="I146">
            <v>2734.1252600000003</v>
          </cell>
          <cell r="J146">
            <v>0</v>
          </cell>
          <cell r="K146">
            <v>0</v>
          </cell>
          <cell r="L146">
            <v>2734.1252600000003</v>
          </cell>
        </row>
        <row r="147">
          <cell r="E147" t="str">
            <v>¤t« t­íi n­íc 5m3</v>
          </cell>
          <cell r="F147" t="str">
            <v>Ca</v>
          </cell>
          <cell r="G147">
            <v>5.6600000000000001E-3</v>
          </cell>
          <cell r="H147">
            <v>343052</v>
          </cell>
          <cell r="I147">
            <v>1941.6743200000001</v>
          </cell>
          <cell r="L147">
            <v>1941.6743200000001</v>
          </cell>
        </row>
        <row r="148">
          <cell r="E148" t="str">
            <v>M¸y b¬m n­íc 20CV</v>
          </cell>
          <cell r="F148" t="str">
            <v>Ca</v>
          </cell>
          <cell r="G148">
            <v>5.6600000000000001E-3</v>
          </cell>
          <cell r="H148">
            <v>140009</v>
          </cell>
          <cell r="I148">
            <v>792.45094000000006</v>
          </cell>
          <cell r="L148">
            <v>792.45094000000006</v>
          </cell>
        </row>
        <row r="149">
          <cell r="E149" t="str">
            <v>Vc ®Êt thõa ®æ ®i cù ly 0,5km</v>
          </cell>
          <cell r="F149" t="str">
            <v>100m3</v>
          </cell>
          <cell r="J149">
            <v>0</v>
          </cell>
          <cell r="K149">
            <v>0</v>
          </cell>
          <cell r="L149">
            <v>78861</v>
          </cell>
        </row>
        <row r="150">
          <cell r="E150" t="str">
            <v>c- m¸y</v>
          </cell>
          <cell r="I150">
            <v>78861</v>
          </cell>
        </row>
        <row r="151">
          <cell r="E151" t="str">
            <v>¤t« tù ®æ 10T</v>
          </cell>
          <cell r="F151" t="str">
            <v>Ca</v>
          </cell>
          <cell r="G151">
            <v>0.15</v>
          </cell>
          <cell r="H151">
            <v>525740</v>
          </cell>
          <cell r="I151">
            <v>78861</v>
          </cell>
          <cell r="L151">
            <v>78861</v>
          </cell>
        </row>
        <row r="152">
          <cell r="E152" t="str">
            <v>( 0,3 x 0,5 = 0,15ca )</v>
          </cell>
        </row>
        <row r="153">
          <cell r="E153" t="str">
            <v>Vc ®¸ ®µo nÒn ®æ ®i cù ly 3km</v>
          </cell>
          <cell r="F153" t="str">
            <v>100m3</v>
          </cell>
          <cell r="J153">
            <v>0</v>
          </cell>
          <cell r="K153">
            <v>0</v>
          </cell>
          <cell r="L153">
            <v>616693.0199999999</v>
          </cell>
        </row>
        <row r="154">
          <cell r="E154" t="str">
            <v>c- m¸y</v>
          </cell>
          <cell r="I154">
            <v>616693.0199999999</v>
          </cell>
        </row>
        <row r="155">
          <cell r="E155" t="str">
            <v>¤t« tù ®æ 10T</v>
          </cell>
          <cell r="F155" t="str">
            <v>Ca</v>
          </cell>
          <cell r="G155">
            <v>1.1729999999999998</v>
          </cell>
          <cell r="H155">
            <v>525740</v>
          </cell>
          <cell r="I155">
            <v>616693.0199999999</v>
          </cell>
          <cell r="L155">
            <v>616693.0199999999</v>
          </cell>
        </row>
        <row r="156">
          <cell r="E156" t="str">
            <v>( 0,34 x 3 x 1.15= 1.173ca )</v>
          </cell>
        </row>
        <row r="157">
          <cell r="E157" t="str">
            <v>§µo xóc ®¸ ®æ ®i cù ly VC 500m</v>
          </cell>
          <cell r="F157" t="str">
            <v>100m3</v>
          </cell>
          <cell r="H157" t="str">
            <v/>
          </cell>
          <cell r="J157">
            <v>0</v>
          </cell>
          <cell r="K157">
            <v>19600.421749999998</v>
          </cell>
          <cell r="L157">
            <v>731649.00489999994</v>
          </cell>
        </row>
        <row r="158">
          <cell r="E158" t="str">
            <v>b - Nh©n c«ng</v>
          </cell>
          <cell r="I158">
            <v>19600.421749999998</v>
          </cell>
        </row>
        <row r="159">
          <cell r="E159" t="str">
            <v>Nh©n c«ng bËc 3,0/7</v>
          </cell>
          <cell r="F159" t="str">
            <v xml:space="preserve">C«ng </v>
          </cell>
          <cell r="G159">
            <v>1.4949999999999999</v>
          </cell>
          <cell r="H159">
            <v>13110.65</v>
          </cell>
          <cell r="I159">
            <v>19600.421749999998</v>
          </cell>
          <cell r="K159">
            <v>19600.421749999998</v>
          </cell>
        </row>
        <row r="160">
          <cell r="E160" t="str">
            <v>c- m¸y</v>
          </cell>
          <cell r="I160">
            <v>731649.00489999994</v>
          </cell>
        </row>
        <row r="161">
          <cell r="E161" t="str">
            <v>M¸y ®µo &lt;=0,8m3</v>
          </cell>
          <cell r="F161" t="str">
            <v>Ca</v>
          </cell>
          <cell r="G161">
            <v>0.42089999999999994</v>
          </cell>
          <cell r="H161">
            <v>705849</v>
          </cell>
          <cell r="I161">
            <v>297091.84409999993</v>
          </cell>
          <cell r="L161">
            <v>297091.84409999993</v>
          </cell>
        </row>
        <row r="162">
          <cell r="E162" t="str">
            <v>¤t« tù ®æ 10T</v>
          </cell>
          <cell r="F162" t="str">
            <v>Ca</v>
          </cell>
          <cell r="G162">
            <v>0.74749999999999994</v>
          </cell>
          <cell r="H162">
            <v>525740</v>
          </cell>
          <cell r="I162">
            <v>392990.64999999997</v>
          </cell>
          <cell r="L162">
            <v>392990.64999999997</v>
          </cell>
        </row>
        <row r="163">
          <cell r="E163" t="str">
            <v>M¸y ñi 110cv</v>
          </cell>
          <cell r="F163" t="str">
            <v>Ca</v>
          </cell>
          <cell r="G163">
            <v>6.2099999999999995E-2</v>
          </cell>
          <cell r="H163">
            <v>669348</v>
          </cell>
          <cell r="I163">
            <v>41566.510799999996</v>
          </cell>
          <cell r="L163">
            <v>41566.510799999996</v>
          </cell>
        </row>
        <row r="164">
          <cell r="E164" t="str">
            <v>§µo mÆt ®­êng nhùa cò</v>
          </cell>
          <cell r="F164" t="str">
            <v>m2</v>
          </cell>
          <cell r="H164" t="str">
            <v/>
          </cell>
          <cell r="K164">
            <v>2761.6980000000003</v>
          </cell>
        </row>
        <row r="165">
          <cell r="E165" t="str">
            <v>b - Nh©n c«ng</v>
          </cell>
          <cell r="I165">
            <v>2761.6980000000003</v>
          </cell>
        </row>
        <row r="166">
          <cell r="E166" t="str">
            <v>Nh©n c«ng bËc 3,5/7</v>
          </cell>
          <cell r="F166" t="str">
            <v xml:space="preserve">C«ng </v>
          </cell>
          <cell r="G166">
            <v>0.2</v>
          </cell>
          <cell r="H166">
            <v>13808.49</v>
          </cell>
          <cell r="I166">
            <v>2761.6980000000003</v>
          </cell>
          <cell r="K166">
            <v>2761.6980000000003</v>
          </cell>
        </row>
        <row r="167">
          <cell r="E167" t="str">
            <v>T­íi nhùa dÝnh b¸m tiªu chuÈn 0,5 kg/m2</v>
          </cell>
          <cell r="F167" t="str">
            <v>100m2</v>
          </cell>
          <cell r="H167" t="str">
            <v/>
          </cell>
          <cell r="J167">
            <v>183030.75093485715</v>
          </cell>
          <cell r="K167">
            <v>4335.8658599999999</v>
          </cell>
          <cell r="L167">
            <v>73019.407999999996</v>
          </cell>
        </row>
        <row r="168">
          <cell r="E168" t="str">
            <v>a - VËt liÖu :</v>
          </cell>
          <cell r="I168">
            <v>183030.75093485715</v>
          </cell>
        </row>
        <row r="169">
          <cell r="E169" t="str">
            <v>Nhùa ®­êng</v>
          </cell>
          <cell r="F169" t="str">
            <v>kg</v>
          </cell>
          <cell r="G169">
            <v>32.322000000000003</v>
          </cell>
          <cell r="H169">
            <v>3428.1836190476188</v>
          </cell>
          <cell r="I169">
            <v>110805.75093485715</v>
          </cell>
          <cell r="J169">
            <v>110805.75093485715</v>
          </cell>
        </row>
        <row r="170">
          <cell r="E170" t="str">
            <v>DÇu Mazut</v>
          </cell>
          <cell r="F170" t="str">
            <v>kg</v>
          </cell>
          <cell r="G170">
            <v>16.05</v>
          </cell>
          <cell r="H170">
            <v>4500</v>
          </cell>
          <cell r="I170">
            <v>72225</v>
          </cell>
          <cell r="J170">
            <v>72225</v>
          </cell>
        </row>
        <row r="171">
          <cell r="E171" t="str">
            <v>b - Nh©n c«ng</v>
          </cell>
          <cell r="I171">
            <v>4335.8658599999999</v>
          </cell>
        </row>
        <row r="172">
          <cell r="E172" t="str">
            <v>Nh©n c«ng bËc 3,5/7</v>
          </cell>
          <cell r="F172" t="str">
            <v xml:space="preserve">C«ng </v>
          </cell>
          <cell r="G172">
            <v>0.314</v>
          </cell>
          <cell r="H172">
            <v>13808.49</v>
          </cell>
          <cell r="I172">
            <v>4335.8658599999999</v>
          </cell>
          <cell r="K172">
            <v>4335.8658599999999</v>
          </cell>
        </row>
        <row r="173">
          <cell r="E173" t="str">
            <v>c- m¸y</v>
          </cell>
          <cell r="I173">
            <v>73019.407999999996</v>
          </cell>
        </row>
        <row r="174">
          <cell r="E174" t="str">
            <v>¤t« t­íi nhùa 7T</v>
          </cell>
          <cell r="F174" t="str">
            <v>Ca</v>
          </cell>
          <cell r="G174">
            <v>9.8000000000000004E-2</v>
          </cell>
          <cell r="H174">
            <v>745096</v>
          </cell>
          <cell r="I174">
            <v>73019.407999999996</v>
          </cell>
          <cell r="L174">
            <v>73019.407999999996</v>
          </cell>
        </row>
        <row r="175">
          <cell r="E175" t="str">
            <v>T­ãi nhùa thÊm tiªu chuÈn 1kg/m2</v>
          </cell>
          <cell r="F175" t="str">
            <v>100m2</v>
          </cell>
          <cell r="H175" t="str">
            <v/>
          </cell>
          <cell r="J175">
            <v>414076.64163809526</v>
          </cell>
          <cell r="K175">
            <v>4335.8658599999999</v>
          </cell>
          <cell r="L175">
            <v>73019.407999999996</v>
          </cell>
        </row>
        <row r="176">
          <cell r="E176" t="str">
            <v>a - VËt liÖu :</v>
          </cell>
          <cell r="I176">
            <v>414076.64163809526</v>
          </cell>
        </row>
        <row r="177">
          <cell r="E177" t="str">
            <v>Nhùa ®­êng</v>
          </cell>
          <cell r="F177" t="str">
            <v>kg</v>
          </cell>
          <cell r="G177">
            <v>78.650000000000006</v>
          </cell>
          <cell r="H177">
            <v>3428.1836190476188</v>
          </cell>
          <cell r="I177">
            <v>269626.64163809526</v>
          </cell>
          <cell r="J177">
            <v>269626.64163809526</v>
          </cell>
        </row>
        <row r="178">
          <cell r="E178" t="str">
            <v>DÇu Mazut</v>
          </cell>
          <cell r="F178" t="str">
            <v>kg</v>
          </cell>
          <cell r="G178">
            <v>32.1</v>
          </cell>
          <cell r="H178">
            <v>4500</v>
          </cell>
          <cell r="I178">
            <v>144450</v>
          </cell>
          <cell r="J178">
            <v>144450</v>
          </cell>
        </row>
        <row r="179">
          <cell r="E179" t="str">
            <v>b - Nh©n c«ng</v>
          </cell>
          <cell r="I179">
            <v>4335.8658599999999</v>
          </cell>
        </row>
        <row r="180">
          <cell r="E180" t="str">
            <v>Nh©n c«ng bËc 3,5/7</v>
          </cell>
          <cell r="F180" t="str">
            <v xml:space="preserve">C«ng </v>
          </cell>
          <cell r="G180">
            <v>0.314</v>
          </cell>
          <cell r="H180">
            <v>13808.49</v>
          </cell>
          <cell r="I180">
            <v>4335.8658599999999</v>
          </cell>
          <cell r="K180">
            <v>4335.8658599999999</v>
          </cell>
        </row>
        <row r="181">
          <cell r="E181" t="str">
            <v>c- m¸y</v>
          </cell>
          <cell r="I181">
            <v>73019.407999999996</v>
          </cell>
        </row>
        <row r="182">
          <cell r="E182" t="str">
            <v>¤t« t­íi nhùa 7T</v>
          </cell>
          <cell r="F182" t="str">
            <v>Ca</v>
          </cell>
          <cell r="G182">
            <v>9.8000000000000004E-2</v>
          </cell>
          <cell r="H182">
            <v>745096</v>
          </cell>
          <cell r="I182">
            <v>73019.407999999996</v>
          </cell>
          <cell r="L182">
            <v>73019.407999999996</v>
          </cell>
        </row>
        <row r="183">
          <cell r="E183" t="str">
            <v>CP§D l¸ng nhùa dµy 15cm tc3,5Kg/m2</v>
          </cell>
          <cell r="F183" t="str">
            <v>100m2</v>
          </cell>
          <cell r="H183" t="str">
            <v/>
          </cell>
          <cell r="J183">
            <v>4806962.298452381</v>
          </cell>
          <cell r="K183">
            <v>135760.78075000001</v>
          </cell>
          <cell r="L183">
            <v>632057.5</v>
          </cell>
        </row>
        <row r="184">
          <cell r="E184" t="str">
            <v>a - VËt liÖu :</v>
          </cell>
          <cell r="I184">
            <v>4806962.298452381</v>
          </cell>
        </row>
        <row r="185">
          <cell r="E185" t="str">
            <v>CÊp phèi ®¸ d¨m</v>
          </cell>
          <cell r="F185" t="str">
            <v>m3</v>
          </cell>
          <cell r="G185">
            <v>21.355</v>
          </cell>
          <cell r="H185">
            <v>125926.74761904762</v>
          </cell>
          <cell r="I185">
            <v>2689165.6954047619</v>
          </cell>
          <cell r="J185">
            <v>2689165.6954047619</v>
          </cell>
        </row>
        <row r="186">
          <cell r="E186" t="str">
            <v>DÇu Mazut</v>
          </cell>
          <cell r="F186" t="str">
            <v>kg</v>
          </cell>
          <cell r="G186">
            <v>25.4</v>
          </cell>
          <cell r="H186">
            <v>4500</v>
          </cell>
          <cell r="I186">
            <v>114300</v>
          </cell>
          <cell r="J186">
            <v>114300</v>
          </cell>
        </row>
        <row r="187">
          <cell r="E187" t="str">
            <v>§¸ d¨m 1x2</v>
          </cell>
          <cell r="F187" t="str">
            <v>m3</v>
          </cell>
          <cell r="G187">
            <v>3.26</v>
          </cell>
          <cell r="H187">
            <v>148840.91428571427</v>
          </cell>
          <cell r="I187">
            <v>485221.38057142851</v>
          </cell>
          <cell r="J187">
            <v>485221.38057142851</v>
          </cell>
        </row>
        <row r="188">
          <cell r="E188" t="str">
            <v>§¸ d¨m 0,5x1</v>
          </cell>
          <cell r="F188" t="str">
            <v>m3</v>
          </cell>
          <cell r="G188">
            <v>0.5</v>
          </cell>
          <cell r="H188">
            <v>148840.91428571427</v>
          </cell>
          <cell r="I188">
            <v>74420.457142857136</v>
          </cell>
          <cell r="J188">
            <v>74420.457142857136</v>
          </cell>
        </row>
        <row r="189">
          <cell r="E189" t="str">
            <v>Nhùa ®­êng</v>
          </cell>
          <cell r="F189" t="str">
            <v>kg</v>
          </cell>
          <cell r="G189">
            <v>374.5</v>
          </cell>
          <cell r="H189">
            <v>3428.1836190476188</v>
          </cell>
          <cell r="I189">
            <v>1283854.7653333333</v>
          </cell>
          <cell r="J189">
            <v>1283854.7653333333</v>
          </cell>
        </row>
        <row r="190">
          <cell r="E190" t="str">
            <v>Cñi</v>
          </cell>
          <cell r="F190" t="str">
            <v>kg</v>
          </cell>
          <cell r="G190">
            <v>320</v>
          </cell>
          <cell r="H190">
            <v>500</v>
          </cell>
          <cell r="I190">
            <v>160000</v>
          </cell>
          <cell r="J190">
            <v>160000</v>
          </cell>
        </row>
        <row r="191">
          <cell r="E191" t="str">
            <v>b - Nh©n c«ng</v>
          </cell>
          <cell r="I191">
            <v>135760.78075000001</v>
          </cell>
        </row>
        <row r="192">
          <cell r="E192" t="str">
            <v>Nh©n c«ng bËc 3,0/7</v>
          </cell>
          <cell r="F192" t="str">
            <v xml:space="preserve">C«ng </v>
          </cell>
          <cell r="G192">
            <v>10.355</v>
          </cell>
          <cell r="H192">
            <v>13110.65</v>
          </cell>
          <cell r="I192">
            <v>135760.78075000001</v>
          </cell>
          <cell r="K192">
            <v>135760.78075000001</v>
          </cell>
        </row>
        <row r="193">
          <cell r="E193" t="str">
            <v>c- m¸y</v>
          </cell>
          <cell r="I193">
            <v>632057.5</v>
          </cell>
        </row>
        <row r="194">
          <cell r="E194" t="str">
            <v>M¸y lu 8.5T</v>
          </cell>
          <cell r="F194" t="str">
            <v>Ca</v>
          </cell>
          <cell r="G194">
            <v>2.5</v>
          </cell>
          <cell r="H194">
            <v>252823</v>
          </cell>
          <cell r="I194">
            <v>632057.5</v>
          </cell>
          <cell r="L194">
            <v>632057.5</v>
          </cell>
        </row>
        <row r="195">
          <cell r="E195" t="str">
            <v>L¸ng nhùa 2 líp tiªu chuÈn 3.5kg/m2</v>
          </cell>
          <cell r="F195" t="str">
            <v>100m2</v>
          </cell>
          <cell r="H195" t="str">
            <v/>
          </cell>
          <cell r="J195">
            <v>1982008.1939047619</v>
          </cell>
          <cell r="K195">
            <v>165978.04979999998</v>
          </cell>
          <cell r="L195">
            <v>127125.68000000001</v>
          </cell>
        </row>
        <row r="196">
          <cell r="E196" t="str">
            <v>a - VËt liÖu :</v>
          </cell>
          <cell r="I196">
            <v>1982008.1939047619</v>
          </cell>
        </row>
        <row r="197">
          <cell r="E197" t="str">
            <v>Nhùa ®­êng</v>
          </cell>
          <cell r="F197" t="str">
            <v>kg</v>
          </cell>
          <cell r="G197">
            <v>374.5</v>
          </cell>
          <cell r="H197">
            <v>3428.1836190476188</v>
          </cell>
          <cell r="I197">
            <v>1283854.7653333333</v>
          </cell>
          <cell r="J197">
            <v>1283854.7653333333</v>
          </cell>
        </row>
        <row r="198">
          <cell r="E198" t="str">
            <v>Cñi</v>
          </cell>
          <cell r="F198" t="str">
            <v>kg</v>
          </cell>
          <cell r="G198">
            <v>280</v>
          </cell>
          <cell r="H198">
            <v>500</v>
          </cell>
          <cell r="I198">
            <v>140000</v>
          </cell>
          <cell r="J198">
            <v>140000</v>
          </cell>
        </row>
        <row r="199">
          <cell r="E199" t="str">
            <v>§¸ d¨m 1x2</v>
          </cell>
          <cell r="F199" t="str">
            <v>m3</v>
          </cell>
          <cell r="G199">
            <v>3.25</v>
          </cell>
          <cell r="H199">
            <v>148840.91428571427</v>
          </cell>
          <cell r="I199">
            <v>483732.97142857139</v>
          </cell>
          <cell r="J199">
            <v>483732.97142857139</v>
          </cell>
        </row>
        <row r="200">
          <cell r="E200" t="str">
            <v>§¸ d¨m 0,5x1</v>
          </cell>
          <cell r="F200" t="str">
            <v>m3</v>
          </cell>
          <cell r="G200">
            <v>0.5</v>
          </cell>
          <cell r="H200">
            <v>148840.91428571427</v>
          </cell>
          <cell r="I200">
            <v>74420.457142857136</v>
          </cell>
          <cell r="J200">
            <v>74420.457142857136</v>
          </cell>
        </row>
        <row r="201">
          <cell r="E201" t="str">
            <v>b - Nh©n c«ng</v>
          </cell>
          <cell r="I201">
            <v>165978.04979999998</v>
          </cell>
        </row>
        <row r="202">
          <cell r="E202" t="str">
            <v>Nh©n c«ng bËc 3,5/7</v>
          </cell>
          <cell r="F202" t="str">
            <v xml:space="preserve">C«ng </v>
          </cell>
          <cell r="G202">
            <v>12.02</v>
          </cell>
          <cell r="H202">
            <v>13808.49</v>
          </cell>
          <cell r="I202">
            <v>165978.04979999998</v>
          </cell>
          <cell r="K202">
            <v>165978.04979999998</v>
          </cell>
        </row>
        <row r="203">
          <cell r="E203" t="str">
            <v>c- m¸y</v>
          </cell>
          <cell r="I203">
            <v>127125.68000000001</v>
          </cell>
        </row>
        <row r="204">
          <cell r="E204" t="str">
            <v>Lu 10T</v>
          </cell>
          <cell r="F204" t="str">
            <v>Ca</v>
          </cell>
          <cell r="G204">
            <v>0.44</v>
          </cell>
          <cell r="H204">
            <v>288922</v>
          </cell>
          <cell r="I204">
            <v>127125.68000000001</v>
          </cell>
          <cell r="L204">
            <v>127125.68000000001</v>
          </cell>
        </row>
        <row r="205">
          <cell r="E205" t="str">
            <v>§µo lÒ ®­êng ®Êt cÊp 3</v>
          </cell>
          <cell r="F205" t="str">
            <v>m3</v>
          </cell>
          <cell r="H205" t="str">
            <v/>
          </cell>
          <cell r="J205" t="e">
            <v>#REF!</v>
          </cell>
          <cell r="K205">
            <v>14028.395500000001</v>
          </cell>
          <cell r="L205">
            <v>0</v>
          </cell>
        </row>
        <row r="206">
          <cell r="E206" t="str">
            <v>b - Nh©n c«ng</v>
          </cell>
          <cell r="I206">
            <v>14028.395500000001</v>
          </cell>
        </row>
        <row r="207">
          <cell r="E207" t="str">
            <v>Nh©n c«ng bËc 3,0/7</v>
          </cell>
          <cell r="F207" t="str">
            <v xml:space="preserve">C«ng </v>
          </cell>
          <cell r="G207">
            <v>1.07</v>
          </cell>
          <cell r="H207">
            <v>13110.65</v>
          </cell>
          <cell r="I207">
            <v>14028.395500000001</v>
          </cell>
          <cell r="K207">
            <v>14028.395500000001</v>
          </cell>
        </row>
        <row r="208">
          <cell r="E208" t="str">
            <v xml:space="preserve">§µo nÒn ®­êng ®Êt cÊp 3 b»ng  thñ c«ng </v>
          </cell>
          <cell r="F208" t="str">
            <v>m3</v>
          </cell>
          <cell r="H208" t="str">
            <v/>
          </cell>
          <cell r="J208" t="e">
            <v>#REF!</v>
          </cell>
          <cell r="K208">
            <v>13647.5718</v>
          </cell>
          <cell r="L208">
            <v>0</v>
          </cell>
        </row>
        <row r="209">
          <cell r="E209" t="str">
            <v>b - Nh©n c«ng</v>
          </cell>
          <cell r="I209">
            <v>13647.5718</v>
          </cell>
        </row>
        <row r="210">
          <cell r="E210" t="str">
            <v>Nh©n c«ng bËc 2,7/7</v>
          </cell>
          <cell r="F210" t="str">
            <v xml:space="preserve">C«ng </v>
          </cell>
          <cell r="G210">
            <v>1.07</v>
          </cell>
          <cell r="H210">
            <v>12754.74</v>
          </cell>
          <cell r="I210">
            <v>13647.5718</v>
          </cell>
          <cell r="K210">
            <v>13647.5718</v>
          </cell>
        </row>
        <row r="211">
          <cell r="E211" t="str">
            <v>§µo nÒn ®­êng ®Êt cÊp 3 b»ng m¸y CL&lt;=500m</v>
          </cell>
          <cell r="F211" t="str">
            <v>100m3</v>
          </cell>
          <cell r="H211" t="str">
            <v/>
          </cell>
          <cell r="J211">
            <v>0</v>
          </cell>
          <cell r="K211">
            <v>255657.67499999999</v>
          </cell>
          <cell r="L211">
            <v>707239.71600000001</v>
          </cell>
        </row>
        <row r="212">
          <cell r="E212" t="str">
            <v>b - Nh©n c«ng</v>
          </cell>
          <cell r="I212">
            <v>255657.67499999999</v>
          </cell>
        </row>
        <row r="213">
          <cell r="E213" t="str">
            <v>Nh©n c«ng bËc 3,0/7</v>
          </cell>
          <cell r="F213" t="str">
            <v xml:space="preserve">C«ng </v>
          </cell>
          <cell r="G213">
            <v>19.5</v>
          </cell>
          <cell r="H213">
            <v>13110.65</v>
          </cell>
          <cell r="I213">
            <v>255657.67499999999</v>
          </cell>
          <cell r="K213">
            <v>255657.67499999999</v>
          </cell>
        </row>
        <row r="214">
          <cell r="E214" t="str">
            <v>c- m¸y</v>
          </cell>
          <cell r="I214">
            <v>707239.71600000001</v>
          </cell>
        </row>
        <row r="215">
          <cell r="E215" t="str">
            <v>M¸y ®µo &lt;=0,8m3</v>
          </cell>
          <cell r="F215" t="str">
            <v>Ca</v>
          </cell>
          <cell r="G215">
            <v>0.44400000000000001</v>
          </cell>
          <cell r="H215">
            <v>705849</v>
          </cell>
          <cell r="I215">
            <v>313396.95600000001</v>
          </cell>
          <cell r="L215">
            <v>313396.95600000001</v>
          </cell>
        </row>
        <row r="216">
          <cell r="E216" t="str">
            <v>¤t« tù ®æ 10T</v>
          </cell>
          <cell r="F216" t="str">
            <v>Ca</v>
          </cell>
          <cell r="G216">
            <v>0.66</v>
          </cell>
          <cell r="H216">
            <v>525740</v>
          </cell>
          <cell r="I216">
            <v>346988.4</v>
          </cell>
          <cell r="L216">
            <v>346988.4</v>
          </cell>
        </row>
        <row r="217">
          <cell r="E217" t="str">
            <v>M¸y ñi 110cv</v>
          </cell>
          <cell r="F217" t="str">
            <v>Ca</v>
          </cell>
          <cell r="G217">
            <v>7.0000000000000007E-2</v>
          </cell>
          <cell r="H217">
            <v>669348</v>
          </cell>
          <cell r="I217">
            <v>46854.360000000008</v>
          </cell>
          <cell r="L217">
            <v>46854.360000000008</v>
          </cell>
        </row>
        <row r="218">
          <cell r="E218" t="str">
            <v>§µo r·nh ®Êt cÊp 3 b»ng m¸y</v>
          </cell>
          <cell r="F218" t="str">
            <v>100m3</v>
          </cell>
          <cell r="H218" t="str">
            <v/>
          </cell>
          <cell r="J218" t="e">
            <v>#REF!</v>
          </cell>
          <cell r="K218">
            <v>377586.72</v>
          </cell>
          <cell r="L218">
            <v>313396.95600000001</v>
          </cell>
        </row>
        <row r="219">
          <cell r="E219" t="str">
            <v>b - Nh©n c«ng</v>
          </cell>
          <cell r="I219">
            <v>377586.72</v>
          </cell>
        </row>
        <row r="220">
          <cell r="E220" t="str">
            <v>Nh©n c«ng bËc 3,0/7</v>
          </cell>
          <cell r="F220" t="str">
            <v xml:space="preserve">C«ng </v>
          </cell>
          <cell r="G220">
            <v>28.8</v>
          </cell>
          <cell r="H220">
            <v>13110.65</v>
          </cell>
          <cell r="I220">
            <v>377586.72</v>
          </cell>
          <cell r="K220">
            <v>377586.72</v>
          </cell>
        </row>
        <row r="221">
          <cell r="E221" t="str">
            <v>c- m¸y</v>
          </cell>
          <cell r="I221">
            <v>313396.95600000001</v>
          </cell>
        </row>
        <row r="222">
          <cell r="E222" t="str">
            <v>M¸y ®µo &lt;=0,8m3</v>
          </cell>
          <cell r="F222" t="str">
            <v>Ca</v>
          </cell>
          <cell r="G222">
            <v>0.44400000000000001</v>
          </cell>
          <cell r="H222">
            <v>705849</v>
          </cell>
          <cell r="I222">
            <v>313396.95600000001</v>
          </cell>
          <cell r="L222">
            <v>313396.95600000001</v>
          </cell>
        </row>
        <row r="223">
          <cell r="E223" t="str">
            <v>§µo bá líp mãng ®¸ b»ng m¸y</v>
          </cell>
          <cell r="F223" t="str">
            <v>100m3</v>
          </cell>
          <cell r="H223" t="str">
            <v/>
          </cell>
          <cell r="J223" t="e">
            <v>#REF!</v>
          </cell>
          <cell r="K223">
            <v>102394.17649999999</v>
          </cell>
          <cell r="L223">
            <v>176900.25599999999</v>
          </cell>
        </row>
        <row r="224">
          <cell r="E224" t="str">
            <v>b - Nh©n c«ng</v>
          </cell>
          <cell r="I224">
            <v>102394.17649999999</v>
          </cell>
        </row>
        <row r="225">
          <cell r="E225" t="str">
            <v>Nh©n c«ng bËc 3,0/7</v>
          </cell>
          <cell r="F225" t="str">
            <v xml:space="preserve">C«ng </v>
          </cell>
          <cell r="G225">
            <v>7.81</v>
          </cell>
          <cell r="H225">
            <v>13110.65</v>
          </cell>
          <cell r="I225">
            <v>102394.17649999999</v>
          </cell>
          <cell r="K225">
            <v>102394.17649999999</v>
          </cell>
        </row>
        <row r="226">
          <cell r="E226" t="str">
            <v>c- m¸y</v>
          </cell>
          <cell r="I226">
            <v>176900.25599999999</v>
          </cell>
        </row>
        <row r="227">
          <cell r="E227" t="str">
            <v>M¸y ®µo &lt;=0,4m3</v>
          </cell>
          <cell r="F227" t="str">
            <v>Ca</v>
          </cell>
          <cell r="G227">
            <v>0.44400000000000001</v>
          </cell>
          <cell r="H227">
            <v>398424</v>
          </cell>
          <cell r="I227">
            <v>176900.25599999999</v>
          </cell>
          <cell r="L227">
            <v>176900.25599999999</v>
          </cell>
        </row>
        <row r="228">
          <cell r="E228" t="str">
            <v>§µo ®Êt sö lý xinh lón b»ng m¸y</v>
          </cell>
          <cell r="F228" t="str">
            <v>100m3</v>
          </cell>
          <cell r="H228" t="str">
            <v/>
          </cell>
          <cell r="J228" t="e">
            <v>#REF!</v>
          </cell>
          <cell r="K228">
            <v>49558.256999999998</v>
          </cell>
          <cell r="L228">
            <v>250608.696</v>
          </cell>
        </row>
        <row r="229">
          <cell r="E229" t="str">
            <v>b - Nh©n c«ng</v>
          </cell>
          <cell r="I229">
            <v>49558.256999999998</v>
          </cell>
        </row>
        <row r="230">
          <cell r="E230" t="str">
            <v>Nh©n c«ng bËc 3,0/7</v>
          </cell>
          <cell r="F230" t="str">
            <v xml:space="preserve">C«ng </v>
          </cell>
          <cell r="G230">
            <v>3.78</v>
          </cell>
          <cell r="H230">
            <v>13110.65</v>
          </cell>
          <cell r="I230">
            <v>49558.256999999998</v>
          </cell>
          <cell r="K230">
            <v>49558.256999999998</v>
          </cell>
        </row>
        <row r="231">
          <cell r="E231" t="str">
            <v>c- m¸y</v>
          </cell>
          <cell r="I231">
            <v>250608.696</v>
          </cell>
        </row>
        <row r="232">
          <cell r="E232" t="str">
            <v>M¸y ®µo &lt;=0,4m3</v>
          </cell>
          <cell r="F232" t="str">
            <v>Ca</v>
          </cell>
          <cell r="G232">
            <v>0.629</v>
          </cell>
          <cell r="H232">
            <v>398424</v>
          </cell>
          <cell r="I232">
            <v>250608.696</v>
          </cell>
          <cell r="L232">
            <v>250608.696</v>
          </cell>
        </row>
        <row r="233">
          <cell r="E233" t="str">
            <v>§µo bá mÆt ®­êng nhùa</v>
          </cell>
          <cell r="F233" t="str">
            <v>m2</v>
          </cell>
          <cell r="K233">
            <v>2761.6980000000003</v>
          </cell>
        </row>
        <row r="234">
          <cell r="E234" t="str">
            <v>b - Nh©n c«ng</v>
          </cell>
          <cell r="I234">
            <v>2761.6980000000003</v>
          </cell>
        </row>
        <row r="235">
          <cell r="E235" t="str">
            <v>Nh©n c«ng bËc 3,5/7</v>
          </cell>
          <cell r="F235" t="str">
            <v xml:space="preserve">C«ng </v>
          </cell>
          <cell r="G235">
            <v>0.2</v>
          </cell>
          <cell r="H235">
            <v>13808.49</v>
          </cell>
          <cell r="I235">
            <v>2761.6980000000003</v>
          </cell>
          <cell r="K235">
            <v>2761.6980000000003</v>
          </cell>
        </row>
        <row r="236">
          <cell r="E236" t="str">
            <v>§µo bá mãng ®¸ b»ng thñ c«ng</v>
          </cell>
          <cell r="F236" t="str">
            <v>m3</v>
          </cell>
          <cell r="K236">
            <v>23060.1783</v>
          </cell>
        </row>
        <row r="237">
          <cell r="E237" t="str">
            <v>b - Nh©n c«ng</v>
          </cell>
          <cell r="I237">
            <v>23060.1783</v>
          </cell>
        </row>
        <row r="238">
          <cell r="E238" t="str">
            <v>Nh©n c«ng bËc 3,5/7</v>
          </cell>
          <cell r="F238" t="str">
            <v xml:space="preserve">C«ng </v>
          </cell>
          <cell r="G238">
            <v>1.67</v>
          </cell>
          <cell r="H238">
            <v>13808.49</v>
          </cell>
          <cell r="I238">
            <v>23060.1783</v>
          </cell>
          <cell r="K238">
            <v>23060.1783</v>
          </cell>
        </row>
        <row r="239">
          <cell r="E239" t="str">
            <v>CP§D  líp d­íi lo¹i II</v>
          </cell>
          <cell r="F239" t="str">
            <v>100m3</v>
          </cell>
          <cell r="H239" t="str">
            <v/>
          </cell>
          <cell r="J239">
            <v>17377891.171428572</v>
          </cell>
          <cell r="K239">
            <v>60926.628000000004</v>
          </cell>
          <cell r="L239">
            <v>950767.75282500009</v>
          </cell>
        </row>
        <row r="240">
          <cell r="E240" t="str">
            <v>a - VËt liÖu :</v>
          </cell>
          <cell r="I240">
            <v>17377891.171428572</v>
          </cell>
        </row>
        <row r="241">
          <cell r="E241" t="str">
            <v>CÊp phèi ®¸ d¨m</v>
          </cell>
          <cell r="F241" t="str">
            <v>m3</v>
          </cell>
          <cell r="G241">
            <v>138</v>
          </cell>
          <cell r="H241">
            <v>125926.74761904762</v>
          </cell>
          <cell r="I241">
            <v>17377891.171428572</v>
          </cell>
          <cell r="J241">
            <v>17377891.171428572</v>
          </cell>
        </row>
        <row r="242">
          <cell r="E242" t="str">
            <v>b - Nh©n c«ng</v>
          </cell>
          <cell r="I242">
            <v>60926.628000000004</v>
          </cell>
        </row>
        <row r="243">
          <cell r="E243" t="str">
            <v>Nh©n c«ng bËc 4,0/7</v>
          </cell>
          <cell r="F243" t="str">
            <v xml:space="preserve">C«ng </v>
          </cell>
          <cell r="G243">
            <v>4.2</v>
          </cell>
          <cell r="H243">
            <v>14506.34</v>
          </cell>
          <cell r="I243">
            <v>60926.628000000004</v>
          </cell>
          <cell r="K243">
            <v>60926.628000000004</v>
          </cell>
        </row>
        <row r="244">
          <cell r="E244" t="str">
            <v>c- m¸y</v>
          </cell>
          <cell r="I244">
            <v>950767.75282500009</v>
          </cell>
        </row>
        <row r="245">
          <cell r="E245" t="str">
            <v>M¸y ñi 110cv</v>
          </cell>
          <cell r="F245" t="str">
            <v>Ca</v>
          </cell>
          <cell r="G245">
            <v>0.5</v>
          </cell>
          <cell r="H245">
            <v>669348</v>
          </cell>
          <cell r="I245">
            <v>334674</v>
          </cell>
          <cell r="L245">
            <v>334674</v>
          </cell>
        </row>
        <row r="246">
          <cell r="E246" t="str">
            <v>M¸y san 110cv</v>
          </cell>
          <cell r="F246" t="str">
            <v>Ca</v>
          </cell>
          <cell r="G246">
            <v>0.105</v>
          </cell>
          <cell r="H246">
            <v>584271</v>
          </cell>
          <cell r="I246">
            <v>61348.454999999994</v>
          </cell>
          <cell r="L246">
            <v>61348.454999999994</v>
          </cell>
        </row>
        <row r="247">
          <cell r="E247" t="str">
            <v>Lu rung 25T</v>
          </cell>
          <cell r="F247" t="str">
            <v>Ca</v>
          </cell>
          <cell r="G247">
            <v>0.25</v>
          </cell>
          <cell r="H247">
            <v>928648</v>
          </cell>
          <cell r="I247">
            <v>232162</v>
          </cell>
          <cell r="L247">
            <v>232162</v>
          </cell>
        </row>
        <row r="248">
          <cell r="E248" t="str">
            <v>Lu b¸nh lèp 16T</v>
          </cell>
          <cell r="F248" t="str">
            <v>Ca</v>
          </cell>
          <cell r="G248">
            <v>0.37</v>
          </cell>
          <cell r="H248">
            <v>432053</v>
          </cell>
          <cell r="I248">
            <v>159859.60999999999</v>
          </cell>
          <cell r="L248">
            <v>159859.60999999999</v>
          </cell>
        </row>
        <row r="249">
          <cell r="E249" t="str">
            <v>Lu 10T</v>
          </cell>
          <cell r="F249" t="str">
            <v>Ca</v>
          </cell>
          <cell r="G249">
            <v>0.25</v>
          </cell>
          <cell r="H249">
            <v>288922</v>
          </cell>
          <cell r="I249">
            <v>72230.5</v>
          </cell>
          <cell r="L249">
            <v>72230.5</v>
          </cell>
        </row>
        <row r="250">
          <cell r="E250" t="str">
            <v>¤t« t­íi n­íc 5m3</v>
          </cell>
          <cell r="F250" t="str">
            <v>Ca</v>
          </cell>
          <cell r="G250">
            <v>0.25</v>
          </cell>
          <cell r="H250">
            <v>343052</v>
          </cell>
          <cell r="I250">
            <v>85763</v>
          </cell>
          <cell r="L250">
            <v>85763</v>
          </cell>
        </row>
        <row r="251">
          <cell r="E251" t="str">
            <v>M¸y kh¸c</v>
          </cell>
          <cell r="F251" t="str">
            <v>%</v>
          </cell>
          <cell r="G251">
            <v>0.5</v>
          </cell>
          <cell r="H251">
            <v>946037.56500000006</v>
          </cell>
          <cell r="I251">
            <v>4730.187825</v>
          </cell>
          <cell r="L251">
            <v>4730.187825</v>
          </cell>
        </row>
        <row r="252">
          <cell r="E252" t="str">
            <v>CÊp phèi ®¸ d¨m líp trªn lo¹i I</v>
          </cell>
          <cell r="F252" t="str">
            <v>100m3</v>
          </cell>
          <cell r="H252" t="str">
            <v/>
          </cell>
          <cell r="J252">
            <v>18692176.885714285</v>
          </cell>
          <cell r="K252">
            <v>66729.16399999999</v>
          </cell>
          <cell r="L252">
            <v>905105.01</v>
          </cell>
        </row>
        <row r="253">
          <cell r="E253" t="str">
            <v>a - VËt liÖu :</v>
          </cell>
          <cell r="I253">
            <v>18692176.885714285</v>
          </cell>
        </row>
        <row r="254">
          <cell r="E254" t="str">
            <v>CÊp phèi ®¸ d¨m</v>
          </cell>
          <cell r="F254" t="str">
            <v>m3</v>
          </cell>
          <cell r="G254">
            <v>138</v>
          </cell>
          <cell r="H254">
            <v>135450.55714285714</v>
          </cell>
          <cell r="I254">
            <v>18692176.885714285</v>
          </cell>
          <cell r="J254">
            <v>18692176.885714285</v>
          </cell>
        </row>
        <row r="255">
          <cell r="E255" t="str">
            <v>b - Nh©n c«ng</v>
          </cell>
          <cell r="I255">
            <v>66729.16399999999</v>
          </cell>
        </row>
        <row r="256">
          <cell r="E256" t="str">
            <v>Nh©n c«ng bËc 4,0/7</v>
          </cell>
          <cell r="F256" t="str">
            <v xml:space="preserve">C«ng </v>
          </cell>
          <cell r="G256">
            <v>4.5999999999999996</v>
          </cell>
          <cell r="H256">
            <v>14506.34</v>
          </cell>
          <cell r="I256">
            <v>66729.16399999999</v>
          </cell>
          <cell r="K256">
            <v>66729.16399999999</v>
          </cell>
        </row>
        <row r="257">
          <cell r="E257" t="str">
            <v>c- m¸y</v>
          </cell>
          <cell r="I257">
            <v>905105.01</v>
          </cell>
        </row>
        <row r="258">
          <cell r="E258" t="str">
            <v>M¸y r¶I 50-60m3/h</v>
          </cell>
          <cell r="F258" t="str">
            <v>Ca</v>
          </cell>
          <cell r="G258">
            <v>0.25</v>
          </cell>
          <cell r="H258">
            <v>1177680</v>
          </cell>
          <cell r="I258">
            <v>294420</v>
          </cell>
          <cell r="L258">
            <v>294420</v>
          </cell>
        </row>
        <row r="259">
          <cell r="E259" t="str">
            <v>Lu rung 25T</v>
          </cell>
          <cell r="F259" t="str">
            <v>Ca</v>
          </cell>
          <cell r="G259">
            <v>0.25</v>
          </cell>
          <cell r="H259">
            <v>928648</v>
          </cell>
          <cell r="I259">
            <v>232162</v>
          </cell>
          <cell r="L259">
            <v>232162</v>
          </cell>
        </row>
        <row r="260">
          <cell r="E260" t="str">
            <v>Lu b¸nh lèp 16T</v>
          </cell>
          <cell r="F260" t="str">
            <v>Ca</v>
          </cell>
          <cell r="G260">
            <v>0.5</v>
          </cell>
          <cell r="H260">
            <v>432053</v>
          </cell>
          <cell r="I260">
            <v>216026.5</v>
          </cell>
          <cell r="L260">
            <v>216026.5</v>
          </cell>
        </row>
        <row r="261">
          <cell r="E261" t="str">
            <v>Lu 10T</v>
          </cell>
          <cell r="F261" t="str">
            <v>Ca</v>
          </cell>
          <cell r="G261">
            <v>0.25</v>
          </cell>
          <cell r="H261">
            <v>288922</v>
          </cell>
          <cell r="I261">
            <v>72230.5</v>
          </cell>
          <cell r="L261">
            <v>72230.5</v>
          </cell>
        </row>
        <row r="262">
          <cell r="E262" t="str">
            <v>¤t« t­íi n­íc 5m3</v>
          </cell>
          <cell r="F262" t="str">
            <v>Ca</v>
          </cell>
          <cell r="G262">
            <v>0.25</v>
          </cell>
          <cell r="H262">
            <v>343052</v>
          </cell>
          <cell r="I262">
            <v>85763</v>
          </cell>
          <cell r="L262">
            <v>85763</v>
          </cell>
        </row>
        <row r="263">
          <cell r="E263" t="str">
            <v>M¸y kh¸c</v>
          </cell>
          <cell r="F263" t="str">
            <v>%</v>
          </cell>
          <cell r="G263">
            <v>0.5</v>
          </cell>
          <cell r="H263">
            <v>900602</v>
          </cell>
          <cell r="I263">
            <v>4503.01</v>
          </cell>
          <cell r="L263">
            <v>4503.01</v>
          </cell>
        </row>
        <row r="264">
          <cell r="E264" t="str">
            <v>BiÓn b¸o ph¶n quang h×nh tam gi¸c</v>
          </cell>
          <cell r="F264" t="str">
            <v>bé</v>
          </cell>
          <cell r="J264">
            <v>488208.56443064997</v>
          </cell>
          <cell r="K264">
            <v>13635.076000000001</v>
          </cell>
          <cell r="L264">
            <v>26673.059999999998</v>
          </cell>
        </row>
        <row r="265">
          <cell r="E265" t="str">
            <v>a - VËt liÖu :</v>
          </cell>
          <cell r="I265">
            <v>488208.56443064997</v>
          </cell>
        </row>
        <row r="266">
          <cell r="E266" t="str">
            <v>BiÓn b¸o</v>
          </cell>
          <cell r="F266" t="str">
            <v>bé</v>
          </cell>
          <cell r="G266">
            <v>1</v>
          </cell>
          <cell r="H266">
            <v>210000</v>
          </cell>
          <cell r="I266">
            <v>210000</v>
          </cell>
          <cell r="J266">
            <v>210000</v>
          </cell>
        </row>
        <row r="267">
          <cell r="E267" t="str">
            <v>Trô biÓn b¸o</v>
          </cell>
          <cell r="F267" t="str">
            <v>bé</v>
          </cell>
          <cell r="G267">
            <v>1</v>
          </cell>
          <cell r="H267">
            <v>220000</v>
          </cell>
          <cell r="I267">
            <v>220000</v>
          </cell>
          <cell r="J267">
            <v>220000</v>
          </cell>
        </row>
        <row r="268">
          <cell r="E268" t="str">
            <v xml:space="preserve">V÷a bªt«ng M150 ®¸ 1x2 </v>
          </cell>
          <cell r="F268" t="str">
            <v>m3</v>
          </cell>
          <cell r="G268">
            <v>8.5000000000000006E-2</v>
          </cell>
          <cell r="H268">
            <v>411300.44179999991</v>
          </cell>
          <cell r="I268">
            <v>34960.537552999995</v>
          </cell>
          <cell r="J268">
            <v>34960.537552999995</v>
          </cell>
        </row>
        <row r="269">
          <cell r="E269" t="str">
            <v>VËt liÖu kh¸c</v>
          </cell>
          <cell r="F269" t="str">
            <v>%</v>
          </cell>
          <cell r="G269">
            <v>5</v>
          </cell>
          <cell r="H269">
            <v>464960.53755299997</v>
          </cell>
          <cell r="I269">
            <v>23248.026877649998</v>
          </cell>
          <cell r="J269">
            <v>23248.026877649998</v>
          </cell>
        </row>
        <row r="270">
          <cell r="E270" t="str">
            <v>b - Nh©n c«ng</v>
          </cell>
          <cell r="I270">
            <v>13635.076000000001</v>
          </cell>
        </row>
        <row r="271">
          <cell r="E271" t="str">
            <v>Nh©n c«ng bËc 3,0/7</v>
          </cell>
          <cell r="F271" t="str">
            <v xml:space="preserve">C«ng </v>
          </cell>
          <cell r="G271">
            <v>1.04</v>
          </cell>
          <cell r="H271">
            <v>13110.65</v>
          </cell>
          <cell r="I271">
            <v>13635.076000000001</v>
          </cell>
          <cell r="K271">
            <v>13635.076000000001</v>
          </cell>
        </row>
        <row r="272">
          <cell r="E272" t="str">
            <v>c- M¸y thi c«ng</v>
          </cell>
          <cell r="I272">
            <v>26673.059999999998</v>
          </cell>
        </row>
        <row r="273">
          <cell r="E273" t="str">
            <v>¤t« tù ®æ 7T</v>
          </cell>
          <cell r="F273" t="str">
            <v>Ca</v>
          </cell>
          <cell r="G273">
            <v>0.06</v>
          </cell>
          <cell r="H273">
            <v>444551</v>
          </cell>
          <cell r="I273">
            <v>26673.059999999998</v>
          </cell>
          <cell r="L273">
            <v>26673.059999999998</v>
          </cell>
        </row>
        <row r="274">
          <cell r="E274" t="str">
            <v>BiÓn b¸o ph¶n quang h×nh ch÷ nhËt</v>
          </cell>
          <cell r="F274" t="str">
            <v>bé</v>
          </cell>
          <cell r="G274">
            <v>1</v>
          </cell>
          <cell r="J274">
            <v>477708.56443064997</v>
          </cell>
          <cell r="K274">
            <v>13635.076000000001</v>
          </cell>
          <cell r="L274">
            <v>26673.059999999998</v>
          </cell>
        </row>
        <row r="275">
          <cell r="E275" t="str">
            <v>a - VËt liÖu :</v>
          </cell>
          <cell r="I275">
            <v>477708.56443064997</v>
          </cell>
        </row>
        <row r="276">
          <cell r="E276" t="str">
            <v>BiÓn b¸o</v>
          </cell>
          <cell r="F276" t="str">
            <v>bé</v>
          </cell>
          <cell r="G276">
            <v>1</v>
          </cell>
          <cell r="H276">
            <v>200000</v>
          </cell>
          <cell r="I276">
            <v>200000</v>
          </cell>
          <cell r="J276">
            <v>200000</v>
          </cell>
        </row>
        <row r="277">
          <cell r="E277" t="str">
            <v>Trô biÓn b¸o</v>
          </cell>
          <cell r="F277" t="str">
            <v>bé</v>
          </cell>
          <cell r="G277">
            <v>1</v>
          </cell>
          <cell r="H277">
            <v>220000</v>
          </cell>
          <cell r="I277">
            <v>220000</v>
          </cell>
          <cell r="J277">
            <v>220000</v>
          </cell>
        </row>
        <row r="278">
          <cell r="E278" t="str">
            <v>V÷a bªt«ng M150 ®¸ 1x2</v>
          </cell>
          <cell r="F278" t="str">
            <v>m3</v>
          </cell>
          <cell r="G278">
            <v>8.5000000000000006E-2</v>
          </cell>
          <cell r="H278">
            <v>411300.44179999991</v>
          </cell>
          <cell r="I278">
            <v>34960.537552999995</v>
          </cell>
          <cell r="J278">
            <v>34960.537552999995</v>
          </cell>
        </row>
        <row r="279">
          <cell r="E279" t="str">
            <v>VËt liÖu kh¸c</v>
          </cell>
          <cell r="F279" t="str">
            <v>%</v>
          </cell>
          <cell r="G279">
            <v>5</v>
          </cell>
          <cell r="H279">
            <v>454960.53755299997</v>
          </cell>
          <cell r="I279">
            <v>22748.026877649998</v>
          </cell>
          <cell r="J279">
            <v>22748.026877649998</v>
          </cell>
        </row>
        <row r="280">
          <cell r="E280" t="str">
            <v>b - Nh©n c«ng</v>
          </cell>
          <cell r="I280">
            <v>13635.076000000001</v>
          </cell>
        </row>
        <row r="281">
          <cell r="E281" t="str">
            <v>Nh©n c«ng bËc 3,0/7</v>
          </cell>
          <cell r="F281" t="str">
            <v xml:space="preserve">C«ng </v>
          </cell>
          <cell r="G281">
            <v>1.04</v>
          </cell>
          <cell r="H281">
            <v>13110.65</v>
          </cell>
          <cell r="I281">
            <v>13635.076000000001</v>
          </cell>
          <cell r="K281">
            <v>13635.076000000001</v>
          </cell>
        </row>
        <row r="282">
          <cell r="E282" t="str">
            <v>c- M¸y thi c«ng</v>
          </cell>
          <cell r="I282">
            <v>26673.059999999998</v>
          </cell>
        </row>
        <row r="283">
          <cell r="E283" t="str">
            <v>¤t« tù ®æ 7T</v>
          </cell>
          <cell r="F283" t="str">
            <v>Ca</v>
          </cell>
          <cell r="G283">
            <v>0.06</v>
          </cell>
          <cell r="H283">
            <v>444551</v>
          </cell>
          <cell r="I283">
            <v>26673.059999999998</v>
          </cell>
          <cell r="L283">
            <v>26673.059999999998</v>
          </cell>
        </row>
        <row r="284">
          <cell r="E284" t="str">
            <v>Gia cè taluy b»ng ®¸ héc x©y v÷a M100</v>
          </cell>
          <cell r="F284" t="str">
            <v>m3</v>
          </cell>
          <cell r="J284">
            <v>293608.0154416571</v>
          </cell>
          <cell r="K284">
            <v>28721.659200000002</v>
          </cell>
          <cell r="L284">
            <v>0</v>
          </cell>
        </row>
        <row r="285">
          <cell r="E285" t="str">
            <v>a - VËt liÖu :</v>
          </cell>
          <cell r="I285">
            <v>293608.0154416571</v>
          </cell>
        </row>
        <row r="286">
          <cell r="E286" t="str">
            <v xml:space="preserve">§¸ héc </v>
          </cell>
          <cell r="F286" t="str">
            <v>m3</v>
          </cell>
          <cell r="G286">
            <v>1.2</v>
          </cell>
          <cell r="H286">
            <v>94158.859523809515</v>
          </cell>
          <cell r="I286">
            <v>112990.63142857142</v>
          </cell>
          <cell r="J286">
            <v>112990.63142857142</v>
          </cell>
        </row>
        <row r="287">
          <cell r="E287" t="str">
            <v>§¸ d¨m 4x6</v>
          </cell>
          <cell r="F287" t="str">
            <v>m3</v>
          </cell>
          <cell r="G287">
            <v>5.7000000000000002E-2</v>
          </cell>
          <cell r="H287">
            <v>90881.064285714267</v>
          </cell>
          <cell r="I287">
            <v>5180.2206642857136</v>
          </cell>
          <cell r="J287">
            <v>5180.2206642857136</v>
          </cell>
        </row>
        <row r="288">
          <cell r="E288" t="str">
            <v>V÷a xi m¨ng M100</v>
          </cell>
          <cell r="F288" t="str">
            <v>m3</v>
          </cell>
          <cell r="G288">
            <v>0.42</v>
          </cell>
          <cell r="H288">
            <v>417707.53178285714</v>
          </cell>
          <cell r="I288">
            <v>175437.16334879998</v>
          </cell>
          <cell r="J288">
            <v>175437.16334879998</v>
          </cell>
        </row>
        <row r="289">
          <cell r="E289" t="str">
            <v>b - Nh©n c«ng</v>
          </cell>
          <cell r="I289">
            <v>28721.659200000002</v>
          </cell>
        </row>
        <row r="290">
          <cell r="E290" t="str">
            <v>Nh©n c«ng bËc 3,5/7</v>
          </cell>
          <cell r="F290" t="str">
            <v xml:space="preserve">C«ng </v>
          </cell>
          <cell r="G290">
            <v>2.08</v>
          </cell>
          <cell r="H290">
            <v>13808.49</v>
          </cell>
          <cell r="I290">
            <v>28721.659200000002</v>
          </cell>
          <cell r="K290">
            <v>28721.659200000002</v>
          </cell>
        </row>
        <row r="291">
          <cell r="E291" t="str">
            <v>§¸ héc x©y mãng ch©n khay v÷a M100</v>
          </cell>
          <cell r="F291" t="str">
            <v>m3</v>
          </cell>
          <cell r="J291">
            <v>293608.0154416571</v>
          </cell>
          <cell r="K291">
            <v>26374.215899999999</v>
          </cell>
          <cell r="L291">
            <v>0</v>
          </cell>
        </row>
        <row r="292">
          <cell r="E292" t="str">
            <v>a - VËt liÖu :</v>
          </cell>
          <cell r="I292">
            <v>293608.0154416571</v>
          </cell>
        </row>
        <row r="293">
          <cell r="E293" t="str">
            <v xml:space="preserve">§¸ héc </v>
          </cell>
          <cell r="F293" t="str">
            <v>m3</v>
          </cell>
          <cell r="G293">
            <v>1.2</v>
          </cell>
          <cell r="H293">
            <v>94158.859523809515</v>
          </cell>
          <cell r="I293">
            <v>112990.63142857142</v>
          </cell>
          <cell r="J293">
            <v>112990.63142857142</v>
          </cell>
        </row>
        <row r="294">
          <cell r="E294" t="str">
            <v>§¸ d¨m 4x6</v>
          </cell>
          <cell r="F294" t="str">
            <v>m3</v>
          </cell>
          <cell r="G294">
            <v>5.7000000000000002E-2</v>
          </cell>
          <cell r="H294">
            <v>90881.064285714267</v>
          </cell>
          <cell r="I294">
            <v>5180.2206642857136</v>
          </cell>
          <cell r="J294">
            <v>5180.2206642857136</v>
          </cell>
        </row>
        <row r="295">
          <cell r="E295" t="str">
            <v>V÷a xi m¨ng M100</v>
          </cell>
          <cell r="F295" t="str">
            <v>m3</v>
          </cell>
          <cell r="G295">
            <v>0.42</v>
          </cell>
          <cell r="H295">
            <v>417707.53178285714</v>
          </cell>
          <cell r="I295">
            <v>175437.16334879998</v>
          </cell>
          <cell r="J295">
            <v>175437.16334879998</v>
          </cell>
        </row>
        <row r="296">
          <cell r="E296" t="str">
            <v>b - Nh©n c«ng</v>
          </cell>
          <cell r="I296">
            <v>26374.215899999999</v>
          </cell>
        </row>
        <row r="297">
          <cell r="E297" t="str">
            <v>Nh©n c«ng bËc 3,5/7</v>
          </cell>
          <cell r="F297" t="str">
            <v xml:space="preserve">C«ng </v>
          </cell>
          <cell r="G297">
            <v>1.91</v>
          </cell>
          <cell r="H297">
            <v>13808.49</v>
          </cell>
          <cell r="I297">
            <v>26374.215899999999</v>
          </cell>
          <cell r="K297">
            <v>26374.215899999999</v>
          </cell>
        </row>
        <row r="298">
          <cell r="E298" t="str">
            <v>D¨m s¹n ®Öm</v>
          </cell>
          <cell r="F298" t="str">
            <v>m3</v>
          </cell>
          <cell r="J298">
            <v>110874.8984285714</v>
          </cell>
          <cell r="K298">
            <v>28450.110499999999</v>
          </cell>
        </row>
        <row r="299">
          <cell r="E299" t="str">
            <v>a - VËt liÖu :</v>
          </cell>
          <cell r="I299">
            <v>110874.8984285714</v>
          </cell>
        </row>
        <row r="300">
          <cell r="E300" t="str">
            <v>§¸ d¨m 4x6</v>
          </cell>
          <cell r="F300" t="str">
            <v>m3</v>
          </cell>
          <cell r="G300">
            <v>1.22</v>
          </cell>
          <cell r="H300">
            <v>90881.064285714267</v>
          </cell>
          <cell r="I300">
            <v>110874.8984285714</v>
          </cell>
          <cell r="J300">
            <v>110874.8984285714</v>
          </cell>
        </row>
        <row r="301">
          <cell r="E301" t="str">
            <v>b - Nh©n c«ng</v>
          </cell>
          <cell r="I301">
            <v>28450.110499999999</v>
          </cell>
        </row>
        <row r="302">
          <cell r="E302" t="str">
            <v>Nh©n c«ng bËc 3,0/7</v>
          </cell>
          <cell r="F302" t="str">
            <v xml:space="preserve">C«ng </v>
          </cell>
          <cell r="G302">
            <v>2.17</v>
          </cell>
          <cell r="H302">
            <v>13110.65</v>
          </cell>
          <cell r="I302">
            <v>28450.110499999999</v>
          </cell>
          <cell r="K302">
            <v>28450.110499999999</v>
          </cell>
        </row>
        <row r="303">
          <cell r="E303" t="str">
            <v>Lu lÌn nÒn ®­êng cò ®¹t K98</v>
          </cell>
          <cell r="F303" t="str">
            <v>100m3</v>
          </cell>
          <cell r="J303">
            <v>0</v>
          </cell>
          <cell r="K303">
            <v>0</v>
          </cell>
          <cell r="L303">
            <v>123378.84400000001</v>
          </cell>
        </row>
        <row r="304">
          <cell r="E304" t="str">
            <v>c- M¸y thi c«ng</v>
          </cell>
          <cell r="I304">
            <v>123378.84400000001</v>
          </cell>
        </row>
        <row r="305">
          <cell r="E305" t="str">
            <v>M¸y ®Çm 25T</v>
          </cell>
          <cell r="F305" t="str">
            <v>Ca</v>
          </cell>
          <cell r="G305">
            <v>0.24400000000000002</v>
          </cell>
          <cell r="H305">
            <v>505651</v>
          </cell>
          <cell r="I305">
            <v>123378.84400000001</v>
          </cell>
          <cell r="L305">
            <v>123378.84400000001</v>
          </cell>
        </row>
        <row r="306">
          <cell r="E306" t="str">
            <v>§µo khu«n ®Êt cÊp 3 b»ng thñ c«ng</v>
          </cell>
          <cell r="F306" t="str">
            <v>m3</v>
          </cell>
          <cell r="K306">
            <v>16198.5198</v>
          </cell>
          <cell r="L306">
            <v>0</v>
          </cell>
        </row>
        <row r="307">
          <cell r="E307" t="str">
            <v>b - Nh©n c«ng</v>
          </cell>
          <cell r="I307">
            <v>16198.5198</v>
          </cell>
        </row>
        <row r="308">
          <cell r="E308" t="str">
            <v>Nh©n c«ng bËc 2,7/7</v>
          </cell>
          <cell r="F308" t="str">
            <v xml:space="preserve">C«ng </v>
          </cell>
          <cell r="G308">
            <v>1.27</v>
          </cell>
          <cell r="H308">
            <v>12754.74</v>
          </cell>
          <cell r="I308">
            <v>16198.5198</v>
          </cell>
          <cell r="K308">
            <v>16198.5198</v>
          </cell>
        </row>
        <row r="309">
          <cell r="E309" t="str">
            <v>§µo khu«n ®Êt cÊp 3 b»ng m¸y</v>
          </cell>
          <cell r="F309" t="str">
            <v>100m3</v>
          </cell>
          <cell r="K309" t="e">
            <v>#REF!</v>
          </cell>
          <cell r="L309" t="e">
            <v>#REF!</v>
          </cell>
        </row>
        <row r="310">
          <cell r="E310" t="str">
            <v>b - Nh©n c«ng</v>
          </cell>
          <cell r="I310">
            <v>106196.265</v>
          </cell>
        </row>
        <row r="311">
          <cell r="E311" t="str">
            <v>Nh©n c«ng bËc 3,0/7</v>
          </cell>
          <cell r="F311" t="str">
            <v xml:space="preserve">C«ng </v>
          </cell>
          <cell r="G311">
            <v>8.1</v>
          </cell>
          <cell r="H311">
            <v>13110.65</v>
          </cell>
          <cell r="I311">
            <v>106196.265</v>
          </cell>
          <cell r="K311">
            <v>106196.265</v>
          </cell>
        </row>
        <row r="312">
          <cell r="E312" t="str">
            <v>c- M¸y thi c«ng</v>
          </cell>
          <cell r="I312">
            <v>417673.152</v>
          </cell>
        </row>
        <row r="313">
          <cell r="E313" t="str">
            <v>M¸y ñi 110cv</v>
          </cell>
          <cell r="F313" t="str">
            <v>Ca</v>
          </cell>
          <cell r="G313">
            <v>0.624</v>
          </cell>
          <cell r="H313">
            <v>669348</v>
          </cell>
          <cell r="I313">
            <v>417673.152</v>
          </cell>
          <cell r="L313">
            <v>417673.152</v>
          </cell>
        </row>
        <row r="314">
          <cell r="E314" t="str">
            <v>§µo nÒn ®­êng ®¸ cÊp IV</v>
          </cell>
          <cell r="F314" t="str">
            <v>100m3</v>
          </cell>
          <cell r="H314" t="str">
            <v/>
          </cell>
          <cell r="J314">
            <v>1498179.15</v>
          </cell>
          <cell r="K314">
            <v>483297.14999999997</v>
          </cell>
          <cell r="L314">
            <v>327960.49359999999</v>
          </cell>
        </row>
        <row r="315">
          <cell r="E315" t="str">
            <v>a - VËt liÖu :</v>
          </cell>
          <cell r="I315">
            <v>1498179.15</v>
          </cell>
        </row>
        <row r="316">
          <cell r="E316" t="str">
            <v>Thuèc næ Am«nÝt</v>
          </cell>
          <cell r="F316" t="str">
            <v>kg</v>
          </cell>
          <cell r="G316">
            <v>60</v>
          </cell>
          <cell r="H316">
            <v>20641.285714285714</v>
          </cell>
          <cell r="I316">
            <v>1238477.1428571427</v>
          </cell>
          <cell r="J316">
            <v>1238477.1428571427</v>
          </cell>
        </row>
        <row r="317">
          <cell r="E317" t="str">
            <v>KÝp næ</v>
          </cell>
          <cell r="F317" t="str">
            <v xml:space="preserve">C¸i </v>
          </cell>
          <cell r="G317">
            <v>25</v>
          </cell>
          <cell r="H317">
            <v>2015.2380952380952</v>
          </cell>
          <cell r="I317">
            <v>50380.952380952382</v>
          </cell>
          <cell r="J317">
            <v>50380.952380952382</v>
          </cell>
        </row>
        <row r="318">
          <cell r="E318" t="str">
            <v>D©y næ</v>
          </cell>
          <cell r="F318" t="str">
            <v>m</v>
          </cell>
          <cell r="G318">
            <v>20</v>
          </cell>
          <cell r="H318">
            <v>5733.333333333333</v>
          </cell>
          <cell r="I318">
            <v>114666.66666666666</v>
          </cell>
          <cell r="J318">
            <v>114666.66666666666</v>
          </cell>
        </row>
        <row r="319">
          <cell r="E319" t="str">
            <v>D©y ch¸y chËm</v>
          </cell>
          <cell r="F319" t="str">
            <v>m</v>
          </cell>
          <cell r="G319">
            <v>5</v>
          </cell>
          <cell r="H319">
            <v>1661.9047619047619</v>
          </cell>
          <cell r="I319">
            <v>8309.5238095238092</v>
          </cell>
          <cell r="J319">
            <v>8309.5238095238092</v>
          </cell>
        </row>
        <row r="320">
          <cell r="E320" t="str">
            <v xml:space="preserve">D©y ®iÖn </v>
          </cell>
          <cell r="F320" t="str">
            <v>m</v>
          </cell>
          <cell r="G320">
            <v>90</v>
          </cell>
          <cell r="H320">
            <v>166.7</v>
          </cell>
          <cell r="I320">
            <v>15002.999999999998</v>
          </cell>
          <cell r="J320">
            <v>15002.999999999998</v>
          </cell>
        </row>
        <row r="321">
          <cell r="E321" t="str">
            <v>VËt liÖu kh¸c</v>
          </cell>
          <cell r="F321" t="str">
            <v>%</v>
          </cell>
          <cell r="G321">
            <v>5</v>
          </cell>
          <cell r="H321">
            <v>1426837.2857142857</v>
          </cell>
          <cell r="I321">
            <v>71341.864285714284</v>
          </cell>
          <cell r="J321">
            <v>71341.864285714284</v>
          </cell>
        </row>
        <row r="322">
          <cell r="E322" t="str">
            <v>b - Nh©n c«ng</v>
          </cell>
          <cell r="I322">
            <v>483297.14999999997</v>
          </cell>
        </row>
        <row r="323">
          <cell r="E323" t="str">
            <v>Nh©n c«ng bËc 3,5/7</v>
          </cell>
          <cell r="F323" t="str">
            <v xml:space="preserve">C«ng </v>
          </cell>
          <cell r="G323">
            <v>35</v>
          </cell>
          <cell r="H323">
            <v>13808.49</v>
          </cell>
          <cell r="I323">
            <v>483297.14999999997</v>
          </cell>
          <cell r="K323">
            <v>483297.14999999997</v>
          </cell>
        </row>
        <row r="324">
          <cell r="E324" t="str">
            <v>c- M¸y thi c«ng</v>
          </cell>
          <cell r="I324">
            <v>327960.49359999999</v>
          </cell>
        </row>
        <row r="325">
          <cell r="E325" t="str">
            <v>M¸y khoan xoay ®Ëp F 65mm</v>
          </cell>
          <cell r="F325" t="str">
            <v>Ca</v>
          </cell>
          <cell r="G325">
            <v>1</v>
          </cell>
          <cell r="H325">
            <v>230707</v>
          </cell>
          <cell r="I325">
            <v>230707</v>
          </cell>
          <cell r="L325">
            <v>230707</v>
          </cell>
        </row>
        <row r="326">
          <cell r="E326" t="str">
            <v>M¸y nÐn khÝ 17m3/h</v>
          </cell>
          <cell r="F326" t="str">
            <v>Ca</v>
          </cell>
          <cell r="G326">
            <v>1</v>
          </cell>
          <cell r="H326">
            <v>36644</v>
          </cell>
          <cell r="I326">
            <v>36644</v>
          </cell>
          <cell r="L326">
            <v>36644</v>
          </cell>
        </row>
        <row r="327">
          <cell r="E327" t="str">
            <v>M¸y khoan cÇm tay F =42mm</v>
          </cell>
          <cell r="F327" t="str">
            <v>Ca</v>
          </cell>
          <cell r="G327">
            <v>0.7</v>
          </cell>
          <cell r="H327">
            <v>35357</v>
          </cell>
          <cell r="I327">
            <v>24749.899999999998</v>
          </cell>
          <cell r="L327">
            <v>24749.899999999998</v>
          </cell>
        </row>
        <row r="328">
          <cell r="E328" t="str">
            <v>M¸y ñi 140cv</v>
          </cell>
          <cell r="F328" t="str">
            <v>Ca</v>
          </cell>
          <cell r="G328">
            <v>0.03</v>
          </cell>
          <cell r="H328">
            <v>865868</v>
          </cell>
          <cell r="I328">
            <v>25976.039999999997</v>
          </cell>
          <cell r="L328">
            <v>25976.039999999997</v>
          </cell>
        </row>
        <row r="329">
          <cell r="E329" t="str">
            <v>M¸y nÐn khÝ 10m3/h</v>
          </cell>
          <cell r="F329" t="str">
            <v>Ca</v>
          </cell>
          <cell r="G329">
            <v>0.23</v>
          </cell>
          <cell r="H329">
            <v>28854</v>
          </cell>
          <cell r="I329">
            <v>6636.42</v>
          </cell>
          <cell r="L329">
            <v>6636.42</v>
          </cell>
        </row>
        <row r="330">
          <cell r="E330" t="str">
            <v>M¸y kh¸c</v>
          </cell>
          <cell r="F330" t="str">
            <v>%</v>
          </cell>
          <cell r="G330">
            <v>1</v>
          </cell>
          <cell r="H330">
            <v>324713.36</v>
          </cell>
          <cell r="I330">
            <v>3247.1335999999997</v>
          </cell>
          <cell r="L330">
            <v>3247.1335999999997</v>
          </cell>
        </row>
        <row r="331">
          <cell r="E331" t="str">
            <v>§µo r·nh ®¸ cÊp IV thñ c«ng</v>
          </cell>
          <cell r="F331" t="str">
            <v>m3</v>
          </cell>
          <cell r="H331" t="str">
            <v/>
          </cell>
          <cell r="J331">
            <v>0</v>
          </cell>
          <cell r="K331">
            <v>30879.513945000002</v>
          </cell>
          <cell r="L331">
            <v>0</v>
          </cell>
        </row>
        <row r="332">
          <cell r="E332" t="str">
            <v>b - Nh©n c«ng</v>
          </cell>
          <cell r="I332">
            <v>30879.513945000002</v>
          </cell>
        </row>
        <row r="333">
          <cell r="E333" t="str">
            <v>Nh©n c«ng bËc 3,0/7</v>
          </cell>
          <cell r="F333" t="str">
            <v xml:space="preserve">C«ng </v>
          </cell>
          <cell r="G333">
            <v>2.3553000000000002</v>
          </cell>
          <cell r="H333">
            <v>13110.65</v>
          </cell>
          <cell r="I333">
            <v>30879.513945000002</v>
          </cell>
          <cell r="K333">
            <v>30879.513945000002</v>
          </cell>
        </row>
        <row r="334">
          <cell r="E334" t="str">
            <v>§µo r·nh ®Êt cÊp 3 b»ng thñ c«ng</v>
          </cell>
          <cell r="F334" t="str">
            <v>m3</v>
          </cell>
          <cell r="H334" t="str">
            <v/>
          </cell>
          <cell r="K334">
            <v>17218.899000000001</v>
          </cell>
        </row>
        <row r="335">
          <cell r="E335" t="str">
            <v>b - Nh©n c«ng</v>
          </cell>
          <cell r="I335">
            <v>17218.899000000001</v>
          </cell>
        </row>
        <row r="336">
          <cell r="E336" t="str">
            <v>Nh©n c«ng bËc 2,7/7</v>
          </cell>
          <cell r="F336" t="str">
            <v xml:space="preserve">C«ng </v>
          </cell>
          <cell r="G336">
            <v>1.35</v>
          </cell>
          <cell r="H336">
            <v>12754.74</v>
          </cell>
          <cell r="I336">
            <v>17218.899000000001</v>
          </cell>
          <cell r="K336">
            <v>17218.899000000001</v>
          </cell>
        </row>
        <row r="337">
          <cell r="E337" t="str">
            <v>§¸ héc x©y th©n r·nh dµy 25cm</v>
          </cell>
          <cell r="F337" t="str">
            <v>m3</v>
          </cell>
          <cell r="J337">
            <v>293608.0154416571</v>
          </cell>
          <cell r="K337">
            <v>28721.659200000002</v>
          </cell>
        </row>
        <row r="338">
          <cell r="E338" t="str">
            <v>a - VËt liÖu :</v>
          </cell>
          <cell r="I338">
            <v>293608.0154416571</v>
          </cell>
        </row>
        <row r="339">
          <cell r="E339" t="str">
            <v xml:space="preserve">§¸ héc </v>
          </cell>
          <cell r="F339" t="str">
            <v>m3</v>
          </cell>
          <cell r="G339">
            <v>1.2</v>
          </cell>
          <cell r="H339">
            <v>94158.859523809515</v>
          </cell>
          <cell r="I339">
            <v>112990.63142857142</v>
          </cell>
          <cell r="J339">
            <v>112990.63142857142</v>
          </cell>
        </row>
        <row r="340">
          <cell r="E340" t="str">
            <v>§¸ d¨m 4x6</v>
          </cell>
          <cell r="F340" t="str">
            <v>m3</v>
          </cell>
          <cell r="G340">
            <v>5.7000000000000002E-2</v>
          </cell>
          <cell r="H340">
            <v>90881.064285714267</v>
          </cell>
          <cell r="I340">
            <v>5180.2206642857136</v>
          </cell>
          <cell r="J340">
            <v>5180.2206642857136</v>
          </cell>
        </row>
        <row r="341">
          <cell r="E341" t="str">
            <v>V÷a xi m¨ng M100</v>
          </cell>
          <cell r="F341" t="str">
            <v>m3</v>
          </cell>
          <cell r="G341">
            <v>0.42</v>
          </cell>
          <cell r="H341">
            <v>417707.53178285714</v>
          </cell>
          <cell r="I341">
            <v>175437.16334879998</v>
          </cell>
          <cell r="J341">
            <v>175437.16334879998</v>
          </cell>
        </row>
        <row r="342">
          <cell r="E342" t="str">
            <v>b - Nh©n c«ng</v>
          </cell>
          <cell r="I342">
            <v>28721.659200000002</v>
          </cell>
        </row>
        <row r="343">
          <cell r="E343" t="str">
            <v>Nh©n c«ng bËc 3,5/7</v>
          </cell>
          <cell r="F343" t="str">
            <v xml:space="preserve">C«ng </v>
          </cell>
          <cell r="G343">
            <v>2.08</v>
          </cell>
          <cell r="H343">
            <v>13808.49</v>
          </cell>
          <cell r="I343">
            <v>28721.659200000002</v>
          </cell>
          <cell r="K343">
            <v>28721.659200000002</v>
          </cell>
        </row>
        <row r="344">
          <cell r="E344" t="str">
            <v>ThÐp neo F16,L=35cm</v>
          </cell>
          <cell r="F344" t="str">
            <v>TÊn</v>
          </cell>
          <cell r="H344" t="str">
            <v/>
          </cell>
          <cell r="J344">
            <v>4542919.5999999996</v>
          </cell>
          <cell r="K344">
            <v>161006.99340000001</v>
          </cell>
          <cell r="L344">
            <v>0</v>
          </cell>
        </row>
        <row r="345">
          <cell r="E345" t="str">
            <v>a - VËt liÖu :</v>
          </cell>
          <cell r="I345">
            <v>4542919.5999999996</v>
          </cell>
        </row>
        <row r="346">
          <cell r="E346" t="str">
            <v>ThÐp trßn d=16mm</v>
          </cell>
          <cell r="F346" t="str">
            <v>kg</v>
          </cell>
          <cell r="G346">
            <v>1050</v>
          </cell>
          <cell r="H346">
            <v>4326.5900952380953</v>
          </cell>
          <cell r="I346">
            <v>4542919.5999999996</v>
          </cell>
          <cell r="J346">
            <v>4542919.5999999996</v>
          </cell>
        </row>
        <row r="347">
          <cell r="E347" t="str">
            <v>b. Nh©n c«ng</v>
          </cell>
          <cell r="I347">
            <v>161006.99340000001</v>
          </cell>
        </row>
        <row r="348">
          <cell r="E348" t="str">
            <v>Nh©n c«ng bËc 3,5/7</v>
          </cell>
          <cell r="F348" t="str">
            <v xml:space="preserve">C«ng </v>
          </cell>
          <cell r="G348">
            <v>11.66</v>
          </cell>
          <cell r="H348">
            <v>13808.49</v>
          </cell>
          <cell r="I348">
            <v>161006.99340000001</v>
          </cell>
          <cell r="K348">
            <v>161006.99340000001</v>
          </cell>
        </row>
        <row r="349">
          <cell r="E349" t="str">
            <v>Bªt«ng mãng M150 ®¸ 4x6</v>
          </cell>
          <cell r="F349" t="str">
            <v>m3</v>
          </cell>
          <cell r="H349" t="str">
            <v/>
          </cell>
          <cell r="J349">
            <v>346288.41318973864</v>
          </cell>
          <cell r="K349">
            <v>21501.465999999997</v>
          </cell>
          <cell r="L349">
            <v>12479.423999999999</v>
          </cell>
        </row>
        <row r="350">
          <cell r="E350" t="str">
            <v>a - VËt liÖu :</v>
          </cell>
          <cell r="I350">
            <v>346288.41318973864</v>
          </cell>
        </row>
        <row r="351">
          <cell r="E351" t="str">
            <v>V÷a M150 ®¸ 4x6</v>
          </cell>
          <cell r="F351" t="str">
            <v>m3</v>
          </cell>
          <cell r="G351">
            <v>1.0249999999999999</v>
          </cell>
          <cell r="H351">
            <v>334497.38052619045</v>
          </cell>
          <cell r="I351">
            <v>342859.81503934518</v>
          </cell>
          <cell r="J351">
            <v>342859.81503934518</v>
          </cell>
        </row>
        <row r="352">
          <cell r="E352" t="str">
            <v>VËt liÖu kh¸c</v>
          </cell>
          <cell r="F352" t="str">
            <v>%</v>
          </cell>
          <cell r="G352">
            <v>1</v>
          </cell>
          <cell r="H352">
            <v>342859.81503934518</v>
          </cell>
          <cell r="I352">
            <v>3428.5981503934518</v>
          </cell>
          <cell r="J352">
            <v>3428.5981503934518</v>
          </cell>
        </row>
        <row r="353">
          <cell r="E353" t="str">
            <v>b - Nh©n c«ng</v>
          </cell>
          <cell r="I353">
            <v>21501.465999999997</v>
          </cell>
        </row>
        <row r="354">
          <cell r="E354" t="str">
            <v>Nh©n c«ng bËc 3,0/7</v>
          </cell>
          <cell r="F354" t="str">
            <v xml:space="preserve">C«ng </v>
          </cell>
          <cell r="G354">
            <v>1.64</v>
          </cell>
          <cell r="H354">
            <v>13110.65</v>
          </cell>
          <cell r="I354">
            <v>21501.465999999997</v>
          </cell>
          <cell r="K354">
            <v>21501.465999999997</v>
          </cell>
        </row>
        <row r="355">
          <cell r="E355" t="str">
            <v>c- m¸y</v>
          </cell>
          <cell r="I355">
            <v>12479.423999999999</v>
          </cell>
        </row>
        <row r="356">
          <cell r="E356" t="str">
            <v>M¸y trén 250l</v>
          </cell>
          <cell r="F356" t="str">
            <v>Ca</v>
          </cell>
          <cell r="G356">
            <v>9.5000000000000001E-2</v>
          </cell>
          <cell r="H356">
            <v>96272</v>
          </cell>
          <cell r="I356">
            <v>9145.84</v>
          </cell>
          <cell r="L356">
            <v>9145.84</v>
          </cell>
        </row>
        <row r="357">
          <cell r="E357" t="str">
            <v>M¸y ®Çm dïi 1,5KW</v>
          </cell>
          <cell r="F357" t="str">
            <v>Ca</v>
          </cell>
          <cell r="G357">
            <v>8.8999999999999996E-2</v>
          </cell>
          <cell r="H357">
            <v>37456</v>
          </cell>
          <cell r="I357">
            <v>3333.5839999999998</v>
          </cell>
          <cell r="L357">
            <v>3333.5839999999998</v>
          </cell>
        </row>
        <row r="358">
          <cell r="E358" t="str">
            <v>Lµm cäc tiªu BTCT</v>
          </cell>
          <cell r="F358" t="str">
            <v xml:space="preserve">C¸i </v>
          </cell>
          <cell r="H358" t="str">
            <v/>
          </cell>
          <cell r="J358">
            <v>307.20890995497831</v>
          </cell>
          <cell r="K358">
            <v>2254.0207999999998</v>
          </cell>
          <cell r="L358">
            <v>0</v>
          </cell>
        </row>
        <row r="359">
          <cell r="E359" t="str">
            <v>a - VËt liÖu :</v>
          </cell>
          <cell r="I359">
            <v>15514.049952726406</v>
          </cell>
        </row>
        <row r="360">
          <cell r="E360" t="str">
            <v>Xim¨ng PC-300</v>
          </cell>
          <cell r="F360" t="str">
            <v>kg</v>
          </cell>
          <cell r="G360">
            <v>4.03</v>
          </cell>
          <cell r="H360">
            <v>837.51123809523801</v>
          </cell>
          <cell r="I360">
            <v>3375.1702895238095</v>
          </cell>
          <cell r="J360">
            <v>33.751702895238097</v>
          </cell>
        </row>
        <row r="361">
          <cell r="E361" t="str">
            <v>ThÐp trßn d=6mm</v>
          </cell>
          <cell r="F361" t="str">
            <v>kg</v>
          </cell>
          <cell r="G361">
            <v>1.746</v>
          </cell>
          <cell r="H361">
            <v>4707.542476190476</v>
          </cell>
          <cell r="I361">
            <v>8219.3691634285715</v>
          </cell>
          <cell r="J361">
            <v>82.193691634285713</v>
          </cell>
        </row>
        <row r="362">
          <cell r="E362" t="str">
            <v>D©y buéc</v>
          </cell>
          <cell r="F362" t="str">
            <v>kg</v>
          </cell>
          <cell r="G362">
            <v>1.7000000000000001E-2</v>
          </cell>
          <cell r="H362">
            <v>6045.454545454545</v>
          </cell>
          <cell r="I362">
            <v>102.77272727272727</v>
          </cell>
          <cell r="J362">
            <v>1.0277272727272726</v>
          </cell>
        </row>
        <row r="363">
          <cell r="E363" t="str">
            <v>C¸t vµng</v>
          </cell>
          <cell r="F363" t="str">
            <v>m3</v>
          </cell>
          <cell r="G363">
            <v>7.1000000000000004E-3</v>
          </cell>
          <cell r="H363">
            <v>86414.866666666654</v>
          </cell>
          <cell r="I363">
            <v>613.54555333333326</v>
          </cell>
          <cell r="J363">
            <v>6.1354555333333325</v>
          </cell>
        </row>
        <row r="364">
          <cell r="E364" t="str">
            <v>§¸ d¨m 1x2</v>
          </cell>
          <cell r="F364" t="str">
            <v>m3</v>
          </cell>
          <cell r="G364">
            <v>1.54E-2</v>
          </cell>
          <cell r="H364">
            <v>148840.91428571427</v>
          </cell>
          <cell r="I364">
            <v>2292.1500799999999</v>
          </cell>
          <cell r="J364">
            <v>22.9215008</v>
          </cell>
        </row>
        <row r="365">
          <cell r="E365" t="str">
            <v>S¬n</v>
          </cell>
          <cell r="F365" t="str">
            <v>kg</v>
          </cell>
          <cell r="G365">
            <v>1.54E-2</v>
          </cell>
          <cell r="H365">
            <v>26666.666666666664</v>
          </cell>
          <cell r="I365">
            <v>410.66666666666663</v>
          </cell>
          <cell r="J365">
            <v>4.1066666666666665</v>
          </cell>
        </row>
        <row r="366">
          <cell r="E366" t="str">
            <v>Gç v¸n</v>
          </cell>
          <cell r="F366" t="str">
            <v>m3</v>
          </cell>
          <cell r="G366">
            <v>2.0000000000000001E-4</v>
          </cell>
          <cell r="H366">
            <v>1269569.3733333333</v>
          </cell>
          <cell r="I366">
            <v>253.91387466666666</v>
          </cell>
          <cell r="J366">
            <v>2.5391387466666666</v>
          </cell>
        </row>
        <row r="367">
          <cell r="E367" t="str">
            <v>§inh</v>
          </cell>
          <cell r="F367" t="str">
            <v>kg</v>
          </cell>
          <cell r="G367">
            <v>1.4999999999999999E-2</v>
          </cell>
          <cell r="H367">
            <v>6190.4761904761899</v>
          </cell>
          <cell r="I367">
            <v>92.857142857142847</v>
          </cell>
          <cell r="J367">
            <v>0.92857142857142849</v>
          </cell>
        </row>
        <row r="368">
          <cell r="E368" t="str">
            <v>VËt liÖu kh¸c</v>
          </cell>
          <cell r="F368" t="str">
            <v>%</v>
          </cell>
          <cell r="G368">
            <v>1</v>
          </cell>
          <cell r="H368">
            <v>15360.445497748917</v>
          </cell>
          <cell r="I368">
            <v>153.60445497748915</v>
          </cell>
          <cell r="J368">
            <v>153.60445497748915</v>
          </cell>
        </row>
        <row r="369">
          <cell r="E369" t="str">
            <v>b - Nh©n c«ng</v>
          </cell>
          <cell r="I369">
            <v>2254.0207999999998</v>
          </cell>
        </row>
        <row r="370">
          <cell r="E370" t="str">
            <v>Nh©n c«ng bËc 3,7/7</v>
          </cell>
          <cell r="F370" t="str">
            <v xml:space="preserve">C«ng </v>
          </cell>
          <cell r="G370">
            <v>0.16</v>
          </cell>
          <cell r="H370">
            <v>14087.63</v>
          </cell>
          <cell r="I370">
            <v>2254.0207999999998</v>
          </cell>
          <cell r="K370">
            <v>2254.0207999999998</v>
          </cell>
        </row>
        <row r="371">
          <cell r="E371" t="str">
            <v>Lµm cét Km BTCT</v>
          </cell>
          <cell r="F371" t="str">
            <v xml:space="preserve">C¸i </v>
          </cell>
          <cell r="H371" t="str">
            <v/>
          </cell>
          <cell r="J371">
            <v>0</v>
          </cell>
          <cell r="K371">
            <v>21976.702799999999</v>
          </cell>
          <cell r="L371">
            <v>0</v>
          </cell>
        </row>
        <row r="372">
          <cell r="E372" t="str">
            <v>a - VËt liÖu :</v>
          </cell>
          <cell r="I372">
            <v>85966.105254114285</v>
          </cell>
        </row>
        <row r="373">
          <cell r="E373" t="str">
            <v>Xim¨ng PC-300</v>
          </cell>
          <cell r="F373" t="str">
            <v>kg</v>
          </cell>
          <cell r="G373">
            <v>42.59</v>
          </cell>
          <cell r="H373">
            <v>837.51123809523801</v>
          </cell>
          <cell r="I373">
            <v>35669.603630476187</v>
          </cell>
          <cell r="J373">
            <v>356.69603630476189</v>
          </cell>
        </row>
        <row r="374">
          <cell r="E374" t="str">
            <v>C¸t vµng</v>
          </cell>
          <cell r="F374" t="str">
            <v>m3</v>
          </cell>
          <cell r="G374">
            <v>8.5000000000000006E-2</v>
          </cell>
          <cell r="H374">
            <v>86414.866666666654</v>
          </cell>
          <cell r="I374">
            <v>7345.2636666666658</v>
          </cell>
          <cell r="J374">
            <v>73.452636666666663</v>
          </cell>
        </row>
        <row r="375">
          <cell r="E375" t="str">
            <v>§¸ d¨m 1x2</v>
          </cell>
          <cell r="F375" t="str">
            <v>m3</v>
          </cell>
          <cell r="G375">
            <v>0.14000000000000001</v>
          </cell>
          <cell r="H375">
            <v>148840.91428571427</v>
          </cell>
          <cell r="I375">
            <v>20837.727999999999</v>
          </cell>
          <cell r="J375">
            <v>208.37727999999998</v>
          </cell>
        </row>
        <row r="376">
          <cell r="E376" t="str">
            <v>S¬n</v>
          </cell>
          <cell r="F376" t="str">
            <v>kg</v>
          </cell>
          <cell r="G376">
            <v>0.24</v>
          </cell>
          <cell r="H376">
            <v>26666.666666666664</v>
          </cell>
          <cell r="I376">
            <v>6399.9999999999991</v>
          </cell>
          <cell r="J376">
            <v>63.999999999999993</v>
          </cell>
        </row>
        <row r="377">
          <cell r="E377" t="str">
            <v>Gç v¸n</v>
          </cell>
          <cell r="F377" t="str">
            <v>m3</v>
          </cell>
          <cell r="G377">
            <v>0.01</v>
          </cell>
          <cell r="H377">
            <v>1269569.3733333333</v>
          </cell>
          <cell r="I377">
            <v>12695.693733333334</v>
          </cell>
          <cell r="J377">
            <v>126.95693733333333</v>
          </cell>
        </row>
        <row r="378">
          <cell r="E378" t="str">
            <v>§inh</v>
          </cell>
          <cell r="F378" t="str">
            <v>kg</v>
          </cell>
          <cell r="G378">
            <v>0.35</v>
          </cell>
          <cell r="H378">
            <v>6190.4761904761899</v>
          </cell>
          <cell r="I378">
            <v>2166.6666666666665</v>
          </cell>
          <cell r="J378">
            <v>21.666666666666664</v>
          </cell>
        </row>
        <row r="379">
          <cell r="E379" t="str">
            <v>VËt liÖu kh¸c</v>
          </cell>
          <cell r="F379" t="str">
            <v>%</v>
          </cell>
          <cell r="G379">
            <v>1</v>
          </cell>
          <cell r="H379">
            <v>85114.955697142854</v>
          </cell>
          <cell r="I379">
            <v>851.14955697142852</v>
          </cell>
          <cell r="J379">
            <v>851.14955697142852</v>
          </cell>
        </row>
        <row r="380">
          <cell r="E380" t="str">
            <v>b - Nh©n c«ng</v>
          </cell>
          <cell r="I380">
            <v>21976.702799999999</v>
          </cell>
        </row>
        <row r="381">
          <cell r="E381" t="str">
            <v>Nh©n c«ng bËc 3,7/7</v>
          </cell>
          <cell r="F381" t="str">
            <v xml:space="preserve">C«ng </v>
          </cell>
          <cell r="G381">
            <v>1.56</v>
          </cell>
          <cell r="H381">
            <v>14087.63</v>
          </cell>
          <cell r="I381">
            <v>21976.702799999999</v>
          </cell>
          <cell r="K381">
            <v>21976.702799999999</v>
          </cell>
        </row>
        <row r="382">
          <cell r="E382" t="str">
            <v>T­êng hé lan mÒm t«n l­în sãng</v>
          </cell>
          <cell r="F382" t="str">
            <v>m</v>
          </cell>
          <cell r="H382" t="str">
            <v/>
          </cell>
          <cell r="J382">
            <v>261207.8323536762</v>
          </cell>
          <cell r="K382">
            <v>5178.7067500000003</v>
          </cell>
          <cell r="L382">
            <v>1636.624</v>
          </cell>
        </row>
        <row r="383">
          <cell r="E383" t="str">
            <v>a - VËt liÖu :</v>
          </cell>
          <cell r="I383">
            <v>261207.8323536762</v>
          </cell>
        </row>
        <row r="384">
          <cell r="E384" t="str">
            <v>T«n l­în sãng cã c¶ cét ®ì</v>
          </cell>
          <cell r="F384" t="str">
            <v>m</v>
          </cell>
          <cell r="G384">
            <v>1</v>
          </cell>
          <cell r="H384">
            <v>239800</v>
          </cell>
          <cell r="I384">
            <v>239800</v>
          </cell>
          <cell r="J384">
            <v>239800</v>
          </cell>
        </row>
        <row r="385">
          <cell r="E385" t="str">
            <v>V÷a M150 ®¸ 4x6</v>
          </cell>
          <cell r="F385" t="str">
            <v>m3</v>
          </cell>
          <cell r="G385">
            <v>6.4000000000000001E-2</v>
          </cell>
          <cell r="H385">
            <v>334497.38052619045</v>
          </cell>
          <cell r="I385">
            <v>21407.832353676189</v>
          </cell>
          <cell r="J385">
            <v>21407.832353676189</v>
          </cell>
        </row>
        <row r="386">
          <cell r="E386" t="str">
            <v>b - Nh©n c«ng</v>
          </cell>
          <cell r="I386">
            <v>5178.7067500000003</v>
          </cell>
        </row>
        <row r="387">
          <cell r="E387" t="str">
            <v>Nh©n c«ng bËc 3,0/7</v>
          </cell>
          <cell r="F387" t="str">
            <v xml:space="preserve">C«ng </v>
          </cell>
          <cell r="G387">
            <v>0.39500000000000002</v>
          </cell>
          <cell r="H387">
            <v>13110.65</v>
          </cell>
          <cell r="I387">
            <v>5178.7067500000003</v>
          </cell>
          <cell r="K387">
            <v>5178.7067500000003</v>
          </cell>
        </row>
        <row r="388">
          <cell r="E388" t="str">
            <v>c- m¸y</v>
          </cell>
          <cell r="I388">
            <v>2235.92</v>
          </cell>
        </row>
        <row r="389">
          <cell r="E389" t="str">
            <v>M¸y trén 250l</v>
          </cell>
          <cell r="F389" t="str">
            <v>Ca</v>
          </cell>
          <cell r="G389">
            <v>1.7000000000000001E-2</v>
          </cell>
          <cell r="H389">
            <v>96272</v>
          </cell>
          <cell r="I389">
            <v>1636.624</v>
          </cell>
          <cell r="L389">
            <v>1636.624</v>
          </cell>
        </row>
        <row r="390">
          <cell r="E390" t="str">
            <v>M¸y ®Çm dïi 1,5KW</v>
          </cell>
          <cell r="F390" t="str">
            <v>Ca</v>
          </cell>
          <cell r="G390">
            <v>1.6E-2</v>
          </cell>
          <cell r="H390">
            <v>37456</v>
          </cell>
          <cell r="I390">
            <v>599.29600000000005</v>
          </cell>
          <cell r="L390">
            <v>599.29600000000005</v>
          </cell>
        </row>
        <row r="391">
          <cell r="E391" t="str">
            <v>Cèt thÐp cäc tiªu,cét Km  d=12mm</v>
          </cell>
          <cell r="F391" t="str">
            <v>TÊn</v>
          </cell>
          <cell r="H391" t="str">
            <v/>
          </cell>
          <cell r="J391">
            <v>4605847.6114285709</v>
          </cell>
          <cell r="K391">
            <v>107982.3918</v>
          </cell>
          <cell r="L391">
            <v>100356.43399999999</v>
          </cell>
        </row>
        <row r="392">
          <cell r="E392" t="str">
            <v>a - VËt liÖu :</v>
          </cell>
          <cell r="I392">
            <v>4605847.6114285709</v>
          </cell>
        </row>
        <row r="393">
          <cell r="E393" t="str">
            <v>ThÐp trßn d=12mm</v>
          </cell>
          <cell r="F393" t="str">
            <v>kg</v>
          </cell>
          <cell r="G393">
            <v>1020</v>
          </cell>
          <cell r="H393">
            <v>4374.209142857143</v>
          </cell>
          <cell r="I393">
            <v>4461693.3257142855</v>
          </cell>
          <cell r="J393">
            <v>4461693.3257142855</v>
          </cell>
        </row>
        <row r="394">
          <cell r="E394" t="str">
            <v xml:space="preserve">D©y thÐp </v>
          </cell>
          <cell r="F394" t="str">
            <v>kg</v>
          </cell>
          <cell r="G394">
            <v>14.28</v>
          </cell>
          <cell r="H394">
            <v>6333.333333333333</v>
          </cell>
          <cell r="I394">
            <v>90439.999999999985</v>
          </cell>
          <cell r="J394">
            <v>90439.999999999985</v>
          </cell>
        </row>
        <row r="395">
          <cell r="E395" t="str">
            <v>Que hµn</v>
          </cell>
          <cell r="F395" t="str">
            <v>kg</v>
          </cell>
          <cell r="G395">
            <v>4.7</v>
          </cell>
          <cell r="H395">
            <v>11428.571428571428</v>
          </cell>
          <cell r="I395">
            <v>53714.28571428571</v>
          </cell>
          <cell r="J395">
            <v>53714.28571428571</v>
          </cell>
        </row>
        <row r="396">
          <cell r="E396" t="str">
            <v>b - Nh©n c«ng</v>
          </cell>
          <cell r="I396">
            <v>107982.3918</v>
          </cell>
        </row>
        <row r="397">
          <cell r="E397" t="str">
            <v>Nh©n c«ng bËc 3,5/7</v>
          </cell>
          <cell r="F397" t="str">
            <v xml:space="preserve">C«ng </v>
          </cell>
          <cell r="G397">
            <v>7.82</v>
          </cell>
          <cell r="H397">
            <v>13808.49</v>
          </cell>
          <cell r="I397">
            <v>107982.3918</v>
          </cell>
          <cell r="K397">
            <v>107982.3918</v>
          </cell>
        </row>
        <row r="398">
          <cell r="E398" t="str">
            <v>c- m¸y</v>
          </cell>
          <cell r="I398">
            <v>100356.43399999999</v>
          </cell>
        </row>
        <row r="399">
          <cell r="E399" t="str">
            <v>M¸y hµn 23KW</v>
          </cell>
          <cell r="F399" t="str">
            <v>Ca</v>
          </cell>
          <cell r="G399">
            <v>1.133</v>
          </cell>
          <cell r="H399">
            <v>77338</v>
          </cell>
          <cell r="I399">
            <v>87623.953999999998</v>
          </cell>
          <cell r="L399">
            <v>87623.953999999998</v>
          </cell>
        </row>
        <row r="400">
          <cell r="E400" t="str">
            <v>M¸y c¾t uèn cèt thÐp</v>
          </cell>
          <cell r="F400" t="str">
            <v>Ca</v>
          </cell>
          <cell r="G400">
            <v>0.32</v>
          </cell>
          <cell r="H400">
            <v>39789</v>
          </cell>
          <cell r="I400">
            <v>12732.48</v>
          </cell>
          <cell r="L400">
            <v>12732.48</v>
          </cell>
        </row>
        <row r="401">
          <cell r="E401" t="str">
            <v>S¬n cäc tiªu,cét km</v>
          </cell>
          <cell r="F401" t="str">
            <v>m2</v>
          </cell>
          <cell r="H401" t="str">
            <v/>
          </cell>
          <cell r="J401">
            <v>8159.9999999999991</v>
          </cell>
          <cell r="K401">
            <v>994.21127999999987</v>
          </cell>
          <cell r="L401">
            <v>0</v>
          </cell>
        </row>
        <row r="402">
          <cell r="E402" t="str">
            <v>a - VËt liÖu :</v>
          </cell>
          <cell r="I402">
            <v>8159.9999999999991</v>
          </cell>
        </row>
        <row r="403">
          <cell r="E403" t="str">
            <v>S¬n</v>
          </cell>
          <cell r="F403" t="str">
            <v>kg</v>
          </cell>
          <cell r="G403">
            <v>0.30599999999999999</v>
          </cell>
          <cell r="H403">
            <v>26666.666666666664</v>
          </cell>
          <cell r="I403">
            <v>8159.9999999999991</v>
          </cell>
          <cell r="J403">
            <v>8159.9999999999991</v>
          </cell>
        </row>
        <row r="404">
          <cell r="E404" t="str">
            <v>b - Nh©n c«ng</v>
          </cell>
          <cell r="I404">
            <v>994.21127999999987</v>
          </cell>
        </row>
        <row r="405">
          <cell r="E405" t="str">
            <v>Nh©n c«ng bËc 3,5/7</v>
          </cell>
          <cell r="F405" t="str">
            <v xml:space="preserve">C«ng </v>
          </cell>
          <cell r="G405">
            <v>7.1999999999999995E-2</v>
          </cell>
          <cell r="H405">
            <v>13808.49</v>
          </cell>
          <cell r="I405">
            <v>994.21127999999987</v>
          </cell>
          <cell r="K405">
            <v>994.21127999999987</v>
          </cell>
        </row>
        <row r="406">
          <cell r="E406" t="str">
            <v>Trång cäc tiªu,cét Km</v>
          </cell>
          <cell r="F406" t="str">
            <v>Trô</v>
          </cell>
          <cell r="H406" t="str">
            <v/>
          </cell>
          <cell r="K406">
            <v>4781.076</v>
          </cell>
        </row>
        <row r="407">
          <cell r="E407" t="str">
            <v>b - Nh©n c«ng</v>
          </cell>
          <cell r="I407">
            <v>4781.076</v>
          </cell>
        </row>
        <row r="408">
          <cell r="E408" t="str">
            <v>Nh©n c«ng bËc 4,5/7</v>
          </cell>
          <cell r="F408" t="str">
            <v xml:space="preserve">C«ng </v>
          </cell>
          <cell r="G408">
            <v>0.3</v>
          </cell>
          <cell r="H408">
            <v>15936.92</v>
          </cell>
          <cell r="I408">
            <v>4781.076</v>
          </cell>
          <cell r="K408">
            <v>4781.076</v>
          </cell>
        </row>
        <row r="409">
          <cell r="E409" t="str">
            <v>§µo ®Êt xö lý x×nh lón b»ng thñ c«ng</v>
          </cell>
          <cell r="F409" t="str">
            <v>m3</v>
          </cell>
          <cell r="H409" t="str">
            <v/>
          </cell>
          <cell r="K409">
            <v>24234.005999999998</v>
          </cell>
        </row>
        <row r="410">
          <cell r="E410" t="str">
            <v>b - Nh©n c«ng</v>
          </cell>
          <cell r="I410">
            <v>24234.005999999998</v>
          </cell>
        </row>
        <row r="411">
          <cell r="E411" t="str">
            <v>Nh©n c«ng bËc 2,7/7</v>
          </cell>
          <cell r="F411" t="str">
            <v xml:space="preserve">C«ng </v>
          </cell>
          <cell r="G411">
            <v>1.9</v>
          </cell>
          <cell r="H411">
            <v>12754.74</v>
          </cell>
          <cell r="I411">
            <v>24234.005999999998</v>
          </cell>
          <cell r="K411">
            <v>24234.005999999998</v>
          </cell>
        </row>
        <row r="412">
          <cell r="E412" t="str">
            <v xml:space="preserve">§¾p ®Êt mãng </v>
          </cell>
          <cell r="F412" t="str">
            <v>m3</v>
          </cell>
          <cell r="H412" t="str">
            <v/>
          </cell>
          <cell r="K412">
            <v>8784.1355000000003</v>
          </cell>
        </row>
        <row r="413">
          <cell r="E413" t="str">
            <v>b - Nh©n c«ng</v>
          </cell>
          <cell r="I413">
            <v>8784.1355000000003</v>
          </cell>
        </row>
        <row r="414">
          <cell r="E414" t="str">
            <v>Nh©n c«ng bËc 3,0/7</v>
          </cell>
          <cell r="F414" t="str">
            <v xml:space="preserve">C«ng </v>
          </cell>
          <cell r="G414">
            <v>0.67</v>
          </cell>
          <cell r="H414">
            <v>13110.65</v>
          </cell>
          <cell r="I414">
            <v>8784.1355000000003</v>
          </cell>
          <cell r="K414">
            <v>8784.1355000000003</v>
          </cell>
        </row>
        <row r="415">
          <cell r="E415" t="str">
            <v xml:space="preserve">§¸ d¨m 4x6 </v>
          </cell>
          <cell r="F415" t="str">
            <v>m3</v>
          </cell>
          <cell r="J415">
            <v>110874.8984285714</v>
          </cell>
          <cell r="K415">
            <v>33694.370499999997</v>
          </cell>
          <cell r="L415">
            <v>0</v>
          </cell>
        </row>
        <row r="416">
          <cell r="E416" t="str">
            <v>a - VËt liÖu :</v>
          </cell>
          <cell r="I416">
            <v>110874.8984285714</v>
          </cell>
        </row>
        <row r="417">
          <cell r="E417" t="str">
            <v>§¸ d¨m 4x6</v>
          </cell>
          <cell r="F417" t="str">
            <v>m3</v>
          </cell>
          <cell r="G417">
            <v>1.22</v>
          </cell>
          <cell r="H417">
            <v>90881.064285714267</v>
          </cell>
          <cell r="I417">
            <v>110874.8984285714</v>
          </cell>
          <cell r="J417">
            <v>110874.8984285714</v>
          </cell>
        </row>
        <row r="418">
          <cell r="E418" t="str">
            <v>b - Nh©n c«ng</v>
          </cell>
          <cell r="I418">
            <v>33694.370499999997</v>
          </cell>
        </row>
        <row r="419">
          <cell r="E419" t="str">
            <v>Nh©n c«ng bËc 3,0/7</v>
          </cell>
          <cell r="F419" t="str">
            <v xml:space="preserve">C«ng </v>
          </cell>
          <cell r="G419">
            <v>2.57</v>
          </cell>
          <cell r="H419">
            <v>13110.65</v>
          </cell>
          <cell r="I419">
            <v>33694.370499999997</v>
          </cell>
          <cell r="K419">
            <v>33694.370499999997</v>
          </cell>
        </row>
        <row r="420">
          <cell r="E420" t="str">
            <v>L¾p ®Æt c¸c cÊu kiÖn t­êng hé lan</v>
          </cell>
          <cell r="F420" t="str">
            <v>TÊn</v>
          </cell>
          <cell r="J420">
            <v>0</v>
          </cell>
          <cell r="K420">
            <v>161006.99340000001</v>
          </cell>
          <cell r="L420">
            <v>0</v>
          </cell>
        </row>
        <row r="421">
          <cell r="E421" t="str">
            <v>b - Nh©n c«ng</v>
          </cell>
          <cell r="I421">
            <v>161006.99340000001</v>
          </cell>
        </row>
        <row r="422">
          <cell r="E422" t="str">
            <v>Nh©n c«ng bËc 3,5/7</v>
          </cell>
          <cell r="F422" t="str">
            <v xml:space="preserve">C«ng </v>
          </cell>
          <cell r="G422">
            <v>11.66</v>
          </cell>
          <cell r="H422">
            <v>13808.49</v>
          </cell>
          <cell r="I422">
            <v>161006.99340000001</v>
          </cell>
          <cell r="K422">
            <v>161006.99340000001</v>
          </cell>
        </row>
      </sheetData>
      <sheetData sheetId="5" refreshError="1"/>
      <sheetData sheetId="6" refreshError="1"/>
      <sheetData sheetId="7" refreshError="1"/>
      <sheetData sheetId="8" refreshError="1">
        <row r="17">
          <cell r="E17" t="str">
            <v>Xim¨ng PC-300</v>
          </cell>
          <cell r="F17" t="str">
            <v>kg</v>
          </cell>
          <cell r="G17">
            <v>266</v>
          </cell>
          <cell r="H17">
            <v>837.51123809523801</v>
          </cell>
          <cell r="I17">
            <v>222777.9893333333</v>
          </cell>
        </row>
        <row r="18">
          <cell r="E18" t="str">
            <v>C¸t vµng</v>
          </cell>
          <cell r="F18" t="str">
            <v>m3</v>
          </cell>
          <cell r="G18">
            <v>0.496</v>
          </cell>
          <cell r="H18">
            <v>86414.866666666654</v>
          </cell>
          <cell r="I18">
            <v>42861.773866666663</v>
          </cell>
        </row>
        <row r="19">
          <cell r="E19" t="str">
            <v>§¸ d¨m 4x6</v>
          </cell>
          <cell r="F19" t="str">
            <v>m3</v>
          </cell>
          <cell r="G19">
            <v>0.89100000000000001</v>
          </cell>
          <cell r="H19">
            <v>90881.064285714267</v>
          </cell>
          <cell r="I19">
            <v>80975.028278571408</v>
          </cell>
        </row>
        <row r="20">
          <cell r="E20" t="str">
            <v>N­íc</v>
          </cell>
          <cell r="F20" t="str">
            <v>LÝt</v>
          </cell>
          <cell r="G20">
            <v>175</v>
          </cell>
          <cell r="H20">
            <v>4</v>
          </cell>
          <cell r="I20">
            <v>700</v>
          </cell>
        </row>
        <row r="21">
          <cell r="E21" t="str">
            <v>V÷a XM M100</v>
          </cell>
          <cell r="F21" t="str">
            <v>m3</v>
          </cell>
          <cell r="H21" t="str">
            <v/>
          </cell>
        </row>
        <row r="22">
          <cell r="E22" t="str">
            <v>a - VËt liÖu :</v>
          </cell>
          <cell r="I22">
            <v>417707.53178285714</v>
          </cell>
        </row>
        <row r="23">
          <cell r="E23" t="str">
            <v>Xim¨ng PC-300</v>
          </cell>
          <cell r="F23" t="str">
            <v>kg</v>
          </cell>
          <cell r="G23">
            <v>385.04</v>
          </cell>
          <cell r="H23">
            <v>837.51123809523801</v>
          </cell>
          <cell r="I23">
            <v>322475.32711619046</v>
          </cell>
        </row>
        <row r="24">
          <cell r="E24" t="str">
            <v>C¸t vµng</v>
          </cell>
          <cell r="F24" t="str">
            <v>m3</v>
          </cell>
          <cell r="G24">
            <v>1.0900000000000001</v>
          </cell>
          <cell r="H24">
            <v>86414.866666666654</v>
          </cell>
          <cell r="I24">
            <v>94192.204666666657</v>
          </cell>
        </row>
        <row r="25">
          <cell r="E25" t="str">
            <v>N­íc</v>
          </cell>
          <cell r="F25" t="str">
            <v>LÝt</v>
          </cell>
          <cell r="G25">
            <v>260</v>
          </cell>
          <cell r="H25">
            <v>4</v>
          </cell>
          <cell r="I25">
            <v>1040</v>
          </cell>
        </row>
        <row r="26">
          <cell r="E26" t="str">
            <v>V÷a bª t«ng M200 ®¸ 1x2</v>
          </cell>
          <cell r="F26" t="str">
            <v>m3</v>
          </cell>
          <cell r="H26" t="str">
            <v/>
          </cell>
        </row>
        <row r="27">
          <cell r="E27" t="str">
            <v>a - VËt liÖu :</v>
          </cell>
          <cell r="I27">
            <v>458379.73863809521</v>
          </cell>
        </row>
        <row r="28">
          <cell r="E28" t="str">
            <v>Xim¨ng PC-300</v>
          </cell>
          <cell r="F28" t="str">
            <v>kg</v>
          </cell>
          <cell r="G28">
            <v>342</v>
          </cell>
          <cell r="H28">
            <v>837.51123809523801</v>
          </cell>
          <cell r="I28">
            <v>286428.84342857142</v>
          </cell>
        </row>
        <row r="29">
          <cell r="E29" t="str">
            <v>C¸t vµng</v>
          </cell>
          <cell r="F29" t="str">
            <v>m3</v>
          </cell>
          <cell r="G29">
            <v>0.46899999999999997</v>
          </cell>
          <cell r="H29">
            <v>86414.866666666654</v>
          </cell>
          <cell r="I29">
            <v>40528.572466666657</v>
          </cell>
        </row>
        <row r="30">
          <cell r="E30" t="str">
            <v>§¸ d¨m 1x2</v>
          </cell>
          <cell r="F30" t="str">
            <v>m3</v>
          </cell>
          <cell r="G30">
            <v>0.878</v>
          </cell>
          <cell r="H30">
            <v>148840.91428571427</v>
          </cell>
          <cell r="I30">
            <v>130682.32274285713</v>
          </cell>
        </row>
        <row r="31">
          <cell r="E31" t="str">
            <v>N­íc</v>
          </cell>
          <cell r="F31" t="str">
            <v>LÝt</v>
          </cell>
          <cell r="G31">
            <v>185</v>
          </cell>
          <cell r="H31">
            <v>4</v>
          </cell>
          <cell r="I31">
            <v>740</v>
          </cell>
        </row>
        <row r="32">
          <cell r="E32" t="str">
            <v>V÷a bª t«ng M200 ®¸ 2x4</v>
          </cell>
          <cell r="F32" t="str">
            <v>m3</v>
          </cell>
          <cell r="H32" t="str">
            <v/>
          </cell>
        </row>
        <row r="33">
          <cell r="E33" t="str">
            <v>a - VËt liÖu :</v>
          </cell>
          <cell r="I33">
            <v>439784.92350476183</v>
          </cell>
        </row>
        <row r="34">
          <cell r="E34" t="str">
            <v>Xim¨ng PC-300</v>
          </cell>
          <cell r="F34" t="str">
            <v>kg</v>
          </cell>
          <cell r="G34">
            <v>323</v>
          </cell>
          <cell r="H34">
            <v>837.51123809523801</v>
          </cell>
          <cell r="I34">
            <v>270516.12990476185</v>
          </cell>
        </row>
        <row r="35">
          <cell r="E35" t="str">
            <v>C¸t vµng</v>
          </cell>
          <cell r="F35" t="str">
            <v>m3</v>
          </cell>
          <cell r="G35">
            <v>0.47099999999999997</v>
          </cell>
          <cell r="H35">
            <v>86414.866666666654</v>
          </cell>
          <cell r="I35">
            <v>40701.40219999999</v>
          </cell>
        </row>
        <row r="36">
          <cell r="E36" t="str">
            <v>§¸ d¨m 2x4</v>
          </cell>
          <cell r="F36" t="str">
            <v>m3</v>
          </cell>
          <cell r="G36">
            <v>0.88200000000000001</v>
          </cell>
          <cell r="H36">
            <v>144974.36666666664</v>
          </cell>
          <cell r="I36">
            <v>127867.39139999998</v>
          </cell>
        </row>
        <row r="37">
          <cell r="E37" t="str">
            <v>N­íc</v>
          </cell>
          <cell r="F37" t="str">
            <v>LÝt</v>
          </cell>
          <cell r="G37">
            <v>175</v>
          </cell>
          <cell r="H37">
            <v>4</v>
          </cell>
          <cell r="I37">
            <v>700</v>
          </cell>
        </row>
        <row r="38">
          <cell r="E38" t="str">
            <v>V÷a bª t«ng M150 ®¸ 4x6</v>
          </cell>
          <cell r="F38" t="str">
            <v>m3</v>
          </cell>
          <cell r="H38" t="str">
            <v/>
          </cell>
        </row>
        <row r="39">
          <cell r="E39" t="str">
            <v>a - VËt liÖu :</v>
          </cell>
          <cell r="I39">
            <v>334497.38052619045</v>
          </cell>
        </row>
        <row r="40">
          <cell r="E40" t="str">
            <v>Xim¨ng PC-300</v>
          </cell>
          <cell r="F40" t="str">
            <v>kg</v>
          </cell>
          <cell r="G40">
            <v>250</v>
          </cell>
          <cell r="H40">
            <v>837.51123809523801</v>
          </cell>
          <cell r="I40">
            <v>209377.8095238095</v>
          </cell>
        </row>
        <row r="41">
          <cell r="E41" t="str">
            <v>C¸t vµng</v>
          </cell>
          <cell r="F41" t="str">
            <v>m3</v>
          </cell>
          <cell r="G41">
            <v>0.499</v>
          </cell>
          <cell r="H41">
            <v>86414.866666666654</v>
          </cell>
          <cell r="I41">
            <v>43121.018466666661</v>
          </cell>
        </row>
        <row r="42">
          <cell r="E42" t="str">
            <v>§¸ d¨m 4x6</v>
          </cell>
          <cell r="F42" t="str">
            <v>m3</v>
          </cell>
          <cell r="G42">
            <v>0.89500000000000002</v>
          </cell>
          <cell r="H42">
            <v>90881.064285714267</v>
          </cell>
          <cell r="I42">
            <v>81338.552535714276</v>
          </cell>
        </row>
        <row r="43">
          <cell r="E43" t="str">
            <v>N­íc</v>
          </cell>
          <cell r="F43" t="str">
            <v>LÝt</v>
          </cell>
          <cell r="G43">
            <v>165</v>
          </cell>
          <cell r="H43">
            <v>4</v>
          </cell>
          <cell r="I43">
            <v>660</v>
          </cell>
        </row>
        <row r="44">
          <cell r="E44" t="str">
            <v>V÷a bª t«ng M150 ®¸ 1x2</v>
          </cell>
          <cell r="F44" t="str">
            <v>m3</v>
          </cell>
          <cell r="H44" t="str">
            <v/>
          </cell>
          <cell r="J44">
            <v>411300.44179999991</v>
          </cell>
          <cell r="K44">
            <v>0</v>
          </cell>
          <cell r="L44">
            <v>0</v>
          </cell>
        </row>
        <row r="45">
          <cell r="E45" t="str">
            <v>a - VËt liÖu :</v>
          </cell>
          <cell r="I45">
            <v>411300.44179999991</v>
          </cell>
        </row>
        <row r="46">
          <cell r="E46" t="str">
            <v>Xim¨ng PC-300</v>
          </cell>
          <cell r="F46" t="str">
            <v>kg</v>
          </cell>
          <cell r="G46">
            <v>281</v>
          </cell>
          <cell r="H46">
            <v>837.51123809523801</v>
          </cell>
          <cell r="I46">
            <v>235340.65790476187</v>
          </cell>
          <cell r="J46">
            <v>235340.65790476187</v>
          </cell>
        </row>
        <row r="47">
          <cell r="E47" t="str">
            <v>C¸t vµng</v>
          </cell>
          <cell r="F47" t="str">
            <v>m3</v>
          </cell>
          <cell r="G47">
            <v>0.49299999999999999</v>
          </cell>
          <cell r="H47">
            <v>86414.866666666654</v>
          </cell>
          <cell r="I47">
            <v>42602.529266666657</v>
          </cell>
          <cell r="J47">
            <v>42602.529266666657</v>
          </cell>
        </row>
        <row r="48">
          <cell r="E48" t="str">
            <v>§¸ d¨m 1x2</v>
          </cell>
          <cell r="F48" t="str">
            <v>m3</v>
          </cell>
          <cell r="G48">
            <v>0.89100000000000001</v>
          </cell>
          <cell r="H48">
            <v>148840.91428571427</v>
          </cell>
          <cell r="I48">
            <v>132617.25462857142</v>
          </cell>
          <cell r="J48">
            <v>132617.25462857142</v>
          </cell>
        </row>
        <row r="49">
          <cell r="E49" t="str">
            <v>N­íc</v>
          </cell>
          <cell r="F49" t="str">
            <v>LÝt</v>
          </cell>
          <cell r="G49">
            <v>185</v>
          </cell>
          <cell r="H49">
            <v>4</v>
          </cell>
          <cell r="I49">
            <v>740</v>
          </cell>
          <cell r="J49">
            <v>740</v>
          </cell>
        </row>
        <row r="51">
          <cell r="E51" t="str">
            <v>BT M300 lÊp lç khoan</v>
          </cell>
          <cell r="F51" t="str">
            <v>m3</v>
          </cell>
          <cell r="H51" t="str">
            <v/>
          </cell>
          <cell r="J51">
            <v>573258.53166357125</v>
          </cell>
          <cell r="K51">
            <v>65019.039000000004</v>
          </cell>
        </row>
        <row r="52">
          <cell r="E52" t="str">
            <v>a. VËt liÖu</v>
          </cell>
          <cell r="I52">
            <v>573258.53166357125</v>
          </cell>
        </row>
        <row r="53">
          <cell r="E53" t="str">
            <v>V÷a bª t«ng M300 ®¸ 0,5x1</v>
          </cell>
          <cell r="F53" t="str">
            <v>m3</v>
          </cell>
          <cell r="G53">
            <v>1.0249999999999999</v>
          </cell>
          <cell r="H53">
            <v>559276.61625714274</v>
          </cell>
          <cell r="I53">
            <v>573258.53166357125</v>
          </cell>
          <cell r="J53">
            <v>573258.53166357125</v>
          </cell>
        </row>
        <row r="54">
          <cell r="E54" t="str">
            <v>b. Nh©n c«ng</v>
          </cell>
          <cell r="I54">
            <v>65019.039000000004</v>
          </cell>
        </row>
        <row r="55">
          <cell r="E55" t="str">
            <v>Nh©n c«ng bËc 3,5/7</v>
          </cell>
          <cell r="F55" t="str">
            <v xml:space="preserve">C«ng </v>
          </cell>
          <cell r="G55">
            <v>4.45</v>
          </cell>
          <cell r="H55">
            <v>14611.02</v>
          </cell>
          <cell r="I55">
            <v>65019.039000000004</v>
          </cell>
          <cell r="K55">
            <v>65019.039000000004</v>
          </cell>
        </row>
        <row r="56">
          <cell r="E56" t="str">
            <v>Khoan lç ®¸ gèc ®­êng kÝnh 10cm</v>
          </cell>
          <cell r="F56" t="str">
            <v>m</v>
          </cell>
          <cell r="H56" t="str">
            <v/>
          </cell>
          <cell r="J56">
            <v>40961.700500000006</v>
          </cell>
          <cell r="K56">
            <v>56771.875</v>
          </cell>
          <cell r="L56">
            <v>8662.5</v>
          </cell>
        </row>
        <row r="57">
          <cell r="E57" t="str">
            <v>a. VËt liÖu</v>
          </cell>
          <cell r="I57">
            <v>40961.700500000006</v>
          </cell>
        </row>
        <row r="58">
          <cell r="E58" t="str">
            <v xml:space="preserve">Mòi khoan </v>
          </cell>
          <cell r="F58" t="str">
            <v>c¸i</v>
          </cell>
          <cell r="G58">
            <v>0.09</v>
          </cell>
          <cell r="H58">
            <v>57143</v>
          </cell>
          <cell r="I58">
            <v>5142.87</v>
          </cell>
          <cell r="J58">
            <v>5142.87</v>
          </cell>
        </row>
        <row r="59">
          <cell r="E59" t="str">
            <v>CÇn khoan</v>
          </cell>
          <cell r="F59" t="str">
            <v>m</v>
          </cell>
          <cell r="G59">
            <v>0.4</v>
          </cell>
          <cell r="H59">
            <v>76190</v>
          </cell>
          <cell r="I59">
            <v>30476</v>
          </cell>
          <cell r="J59">
            <v>30476</v>
          </cell>
        </row>
        <row r="60">
          <cell r="E60" t="str">
            <v>VËt liÖu kh¸c</v>
          </cell>
          <cell r="F60" t="str">
            <v>%</v>
          </cell>
          <cell r="G60">
            <v>15</v>
          </cell>
          <cell r="H60">
            <v>35618.870000000003</v>
          </cell>
          <cell r="I60">
            <v>5342.8305</v>
          </cell>
          <cell r="J60">
            <v>5342.8305</v>
          </cell>
        </row>
        <row r="61">
          <cell r="E61" t="str">
            <v>b. Nh©n c«ng</v>
          </cell>
          <cell r="I61">
            <v>56771.875</v>
          </cell>
        </row>
        <row r="62">
          <cell r="E62" t="str">
            <v>Nh©n c«ng bËc 4,0/7</v>
          </cell>
          <cell r="F62" t="str">
            <v xml:space="preserve">C«ng </v>
          </cell>
          <cell r="G62">
            <v>3.7</v>
          </cell>
          <cell r="H62">
            <v>15343.75</v>
          </cell>
          <cell r="I62">
            <v>56771.875</v>
          </cell>
          <cell r="K62">
            <v>56771.875</v>
          </cell>
        </row>
        <row r="63">
          <cell r="E63" t="str">
            <v>c. M¸y</v>
          </cell>
          <cell r="I63">
            <v>8662.5</v>
          </cell>
        </row>
        <row r="64">
          <cell r="E64" t="str">
            <v>M¸y khoan tay</v>
          </cell>
          <cell r="F64" t="str">
            <v>ca</v>
          </cell>
          <cell r="G64">
            <v>0.33</v>
          </cell>
          <cell r="H64">
            <v>26250</v>
          </cell>
          <cell r="I64">
            <v>8662.5</v>
          </cell>
          <cell r="L64">
            <v>8662.5</v>
          </cell>
        </row>
        <row r="65">
          <cell r="E65" t="str">
            <v>ThÐp d=10mm</v>
          </cell>
          <cell r="F65" t="str">
            <v>tÊn</v>
          </cell>
          <cell r="H65" t="str">
            <v/>
          </cell>
          <cell r="J65">
            <v>4443937.3314285716</v>
          </cell>
          <cell r="K65">
            <v>170364.4932</v>
          </cell>
        </row>
        <row r="66">
          <cell r="E66" t="str">
            <v>a. VËt liÖu</v>
          </cell>
          <cell r="I66">
            <v>4443937.3314285716</v>
          </cell>
        </row>
        <row r="67">
          <cell r="E67" t="str">
            <v>ThÐp trßn d=10mm</v>
          </cell>
          <cell r="F67" t="str">
            <v>kg</v>
          </cell>
          <cell r="G67">
            <v>1005</v>
          </cell>
          <cell r="H67">
            <v>4421.8281904761907</v>
          </cell>
          <cell r="I67">
            <v>4443937.3314285716</v>
          </cell>
          <cell r="J67">
            <v>4443937.3314285716</v>
          </cell>
        </row>
        <row r="68">
          <cell r="E68" t="str">
            <v>b. Nh©n c«ng</v>
          </cell>
          <cell r="I68">
            <v>170364.4932</v>
          </cell>
        </row>
        <row r="69">
          <cell r="E69" t="str">
            <v>Nh©n c«ng bËc 3,5/7</v>
          </cell>
          <cell r="F69" t="str">
            <v xml:space="preserve">C«ng </v>
          </cell>
          <cell r="G69">
            <v>11.66</v>
          </cell>
          <cell r="H69">
            <v>14611.02</v>
          </cell>
          <cell r="I69">
            <v>170364.4932</v>
          </cell>
          <cell r="K69">
            <v>170364.4932</v>
          </cell>
        </row>
        <row r="70">
          <cell r="E70" t="str">
            <v>ThÐp d&gt;22mm</v>
          </cell>
          <cell r="F70" t="str">
            <v>tÊn</v>
          </cell>
          <cell r="H70" t="str">
            <v/>
          </cell>
          <cell r="J70">
            <v>4542919.5999999996</v>
          </cell>
          <cell r="K70">
            <v>170364.4932</v>
          </cell>
        </row>
        <row r="71">
          <cell r="E71" t="str">
            <v>a. VËt liÖu</v>
          </cell>
          <cell r="I71">
            <v>4542919.5999999996</v>
          </cell>
        </row>
        <row r="72">
          <cell r="E72" t="str">
            <v>ThÐp trßn d=25mm</v>
          </cell>
          <cell r="F72" t="str">
            <v>kg</v>
          </cell>
          <cell r="G72">
            <v>1050</v>
          </cell>
          <cell r="H72">
            <v>4326.5900952380953</v>
          </cell>
          <cell r="I72">
            <v>4542919.5999999996</v>
          </cell>
          <cell r="J72">
            <v>4542919.5999999996</v>
          </cell>
        </row>
        <row r="73">
          <cell r="E73" t="str">
            <v>b. Nh©n c«ng</v>
          </cell>
          <cell r="I73">
            <v>170364.4932</v>
          </cell>
        </row>
        <row r="74">
          <cell r="E74" t="str">
            <v>Nh©n c«ng bËc 3,5/7</v>
          </cell>
          <cell r="F74" t="str">
            <v xml:space="preserve">C«ng </v>
          </cell>
          <cell r="G74">
            <v>11.66</v>
          </cell>
          <cell r="H74">
            <v>14611.02</v>
          </cell>
          <cell r="I74">
            <v>170364.4932</v>
          </cell>
          <cell r="K74">
            <v>170364.4932</v>
          </cell>
        </row>
        <row r="75">
          <cell r="E75" t="str">
            <v>ThÐp d=22mm</v>
          </cell>
          <cell r="F75" t="str">
            <v>tÊn</v>
          </cell>
          <cell r="H75" t="str">
            <v/>
          </cell>
          <cell r="J75">
            <v>4542919.5999999996</v>
          </cell>
          <cell r="K75">
            <v>170364.4932</v>
          </cell>
        </row>
        <row r="76">
          <cell r="E76" t="str">
            <v>a. VËt liÖu</v>
          </cell>
          <cell r="I76">
            <v>4542919.5999999996</v>
          </cell>
        </row>
        <row r="77">
          <cell r="E77" t="str">
            <v>ThÐp trßn d=22mm</v>
          </cell>
          <cell r="F77" t="str">
            <v>kg</v>
          </cell>
          <cell r="G77">
            <v>1050</v>
          </cell>
          <cell r="H77">
            <v>4326.5900952380953</v>
          </cell>
          <cell r="I77">
            <v>4542919.5999999996</v>
          </cell>
          <cell r="J77">
            <v>4542919.5999999996</v>
          </cell>
        </row>
        <row r="78">
          <cell r="E78" t="str">
            <v>b. Nh©n c«ng</v>
          </cell>
          <cell r="I78">
            <v>170364.4932</v>
          </cell>
        </row>
        <row r="79">
          <cell r="E79" t="str">
            <v>Nh©n c«ng bËc 3,5/7</v>
          </cell>
          <cell r="F79" t="str">
            <v xml:space="preserve">C«ng </v>
          </cell>
          <cell r="G79">
            <v>11.66</v>
          </cell>
          <cell r="H79">
            <v>14611.02</v>
          </cell>
          <cell r="I79">
            <v>170364.4932</v>
          </cell>
          <cell r="K79">
            <v>170364.4932</v>
          </cell>
        </row>
        <row r="80">
          <cell r="E80" t="str">
            <v>BT xµ mò t­êng ch¾n M150 ®¸ 1x2</v>
          </cell>
          <cell r="F80" t="str">
            <v>m3</v>
          </cell>
          <cell r="H80" t="str">
            <v/>
          </cell>
          <cell r="J80">
            <v>430014.61190189986</v>
          </cell>
          <cell r="K80">
            <v>83930.3125</v>
          </cell>
          <cell r="L80">
            <v>12729.012479999999</v>
          </cell>
        </row>
        <row r="81">
          <cell r="E81" t="str">
            <v>a - VËt liÖu :</v>
          </cell>
          <cell r="I81">
            <v>430014.61190189986</v>
          </cell>
        </row>
        <row r="82">
          <cell r="E82" t="str">
            <v>V÷a bªt«ng M150 ®¸ 1x2</v>
          </cell>
          <cell r="F82" t="str">
            <v>m3</v>
          </cell>
          <cell r="G82">
            <v>1.0249999999999999</v>
          </cell>
          <cell r="H82">
            <v>411300.44179999991</v>
          </cell>
          <cell r="I82">
            <v>421582.95284499985</v>
          </cell>
          <cell r="J82">
            <v>421582.95284499985</v>
          </cell>
        </row>
        <row r="83">
          <cell r="E83" t="str">
            <v>VËt liÖu kh¸c</v>
          </cell>
          <cell r="F83" t="str">
            <v>%</v>
          </cell>
          <cell r="G83">
            <v>2</v>
          </cell>
          <cell r="H83">
            <v>421582.95284499985</v>
          </cell>
          <cell r="I83">
            <v>8431.6590568999964</v>
          </cell>
          <cell r="J83">
            <v>8431.6590568999964</v>
          </cell>
        </row>
        <row r="84">
          <cell r="E84" t="str">
            <v>b - Nh©n c«ng</v>
          </cell>
          <cell r="I84">
            <v>83930.3125</v>
          </cell>
        </row>
        <row r="85">
          <cell r="E85" t="str">
            <v>Nh©n c«ng bËc 4,0/7</v>
          </cell>
          <cell r="F85" t="str">
            <v xml:space="preserve">C«ng </v>
          </cell>
          <cell r="G85">
            <v>5.47</v>
          </cell>
          <cell r="H85">
            <v>15343.75</v>
          </cell>
          <cell r="I85">
            <v>83930.3125</v>
          </cell>
          <cell r="K85">
            <v>83930.3125</v>
          </cell>
        </row>
        <row r="86">
          <cell r="E86" t="str">
            <v>c- m¸y</v>
          </cell>
          <cell r="I86">
            <v>12729.012479999999</v>
          </cell>
        </row>
        <row r="87">
          <cell r="E87" t="str">
            <v>M¸y trén 250l</v>
          </cell>
          <cell r="F87" t="str">
            <v>Ca</v>
          </cell>
          <cell r="G87">
            <v>9.5000000000000001E-2</v>
          </cell>
          <cell r="H87">
            <v>96272</v>
          </cell>
          <cell r="I87">
            <v>9145.84</v>
          </cell>
          <cell r="L87">
            <v>9145.84</v>
          </cell>
        </row>
        <row r="88">
          <cell r="E88" t="str">
            <v>M¸y ®Çm dïi 1,5KW</v>
          </cell>
          <cell r="F88" t="str">
            <v>Ca</v>
          </cell>
          <cell r="G88">
            <v>8.8999999999999996E-2</v>
          </cell>
          <cell r="H88">
            <v>37456</v>
          </cell>
          <cell r="I88">
            <v>3333.5839999999998</v>
          </cell>
          <cell r="L88">
            <v>3333.5839999999998</v>
          </cell>
        </row>
        <row r="89">
          <cell r="E89" t="str">
            <v>M¸y kh¸c</v>
          </cell>
          <cell r="F89" t="str">
            <v>%</v>
          </cell>
          <cell r="G89">
            <v>2</v>
          </cell>
          <cell r="H89">
            <v>12479.423999999999</v>
          </cell>
          <cell r="I89">
            <v>249.58847999999998</v>
          </cell>
          <cell r="L89">
            <v>249.58847999999998</v>
          </cell>
        </row>
        <row r="90">
          <cell r="E90" t="str">
            <v>BT xµ mò t­êng ch¾n M200 ®¸ 1x2</v>
          </cell>
          <cell r="F90" t="str">
            <v>m3</v>
          </cell>
          <cell r="H90" t="str">
            <v/>
          </cell>
          <cell r="J90">
            <v>479236.0167461285</v>
          </cell>
          <cell r="K90">
            <v>83930.3125</v>
          </cell>
          <cell r="L90">
            <v>12729.012479999999</v>
          </cell>
        </row>
        <row r="91">
          <cell r="E91" t="str">
            <v>a - VËt liÖu :</v>
          </cell>
          <cell r="I91">
            <v>479236.0167461285</v>
          </cell>
        </row>
        <row r="92">
          <cell r="E92" t="str">
            <v>V÷a bª t«ng M200 ®¸ 1x2</v>
          </cell>
          <cell r="F92" t="str">
            <v>m3</v>
          </cell>
          <cell r="G92">
            <v>1.0249999999999999</v>
          </cell>
          <cell r="H92">
            <v>458379.73863809521</v>
          </cell>
          <cell r="I92">
            <v>469839.23210404755</v>
          </cell>
          <cell r="J92">
            <v>469839.23210404755</v>
          </cell>
        </row>
        <row r="93">
          <cell r="E93" t="str">
            <v>VËt liÖu kh¸c</v>
          </cell>
          <cell r="F93" t="str">
            <v>%</v>
          </cell>
          <cell r="G93">
            <v>2</v>
          </cell>
          <cell r="H93">
            <v>469839.23210404755</v>
          </cell>
          <cell r="I93">
            <v>9396.784642080951</v>
          </cell>
          <cell r="J93">
            <v>9396.784642080951</v>
          </cell>
        </row>
        <row r="94">
          <cell r="E94" t="str">
            <v>b - Nh©n c«ng</v>
          </cell>
          <cell r="I94">
            <v>83930.3125</v>
          </cell>
        </row>
        <row r="95">
          <cell r="E95" t="str">
            <v>Nh©n c«ng bËc 4,0/7</v>
          </cell>
          <cell r="F95" t="str">
            <v xml:space="preserve">C«ng </v>
          </cell>
          <cell r="G95">
            <v>5.47</v>
          </cell>
          <cell r="H95">
            <v>15343.75</v>
          </cell>
          <cell r="I95">
            <v>83930.3125</v>
          </cell>
          <cell r="K95">
            <v>83930.3125</v>
          </cell>
        </row>
        <row r="96">
          <cell r="E96" t="str">
            <v>c- m¸y</v>
          </cell>
          <cell r="I96">
            <v>12729.012479999999</v>
          </cell>
        </row>
        <row r="97">
          <cell r="E97" t="str">
            <v>M¸y trén 250l</v>
          </cell>
          <cell r="F97" t="str">
            <v>Ca</v>
          </cell>
          <cell r="G97">
            <v>9.5000000000000001E-2</v>
          </cell>
          <cell r="H97">
            <v>96272</v>
          </cell>
          <cell r="I97">
            <v>9145.84</v>
          </cell>
          <cell r="L97">
            <v>9145.84</v>
          </cell>
        </row>
        <row r="98">
          <cell r="E98" t="str">
            <v>M¸y ®Çm dïi 1,5KW</v>
          </cell>
          <cell r="F98" t="str">
            <v>Ca</v>
          </cell>
          <cell r="G98">
            <v>8.8999999999999996E-2</v>
          </cell>
          <cell r="H98">
            <v>37456</v>
          </cell>
          <cell r="I98">
            <v>3333.5839999999998</v>
          </cell>
          <cell r="L98">
            <v>3333.5839999999998</v>
          </cell>
        </row>
        <row r="99">
          <cell r="E99" t="str">
            <v>M¸y kh¸c</v>
          </cell>
          <cell r="F99" t="str">
            <v>%</v>
          </cell>
          <cell r="G99">
            <v>2</v>
          </cell>
          <cell r="H99">
            <v>12479.423999999999</v>
          </cell>
          <cell r="I99">
            <v>249.58847999999998</v>
          </cell>
          <cell r="L99">
            <v>249.58847999999998</v>
          </cell>
        </row>
        <row r="100">
          <cell r="E100" t="str">
            <v>V¸n khu«n xµ mò</v>
          </cell>
          <cell r="F100" t="str">
            <v>100m2</v>
          </cell>
          <cell r="H100" t="str">
            <v/>
          </cell>
          <cell r="J100">
            <v>1989948.6242861901</v>
          </cell>
          <cell r="K100">
            <v>798642.1875</v>
          </cell>
          <cell r="L100">
            <v>0</v>
          </cell>
        </row>
        <row r="101">
          <cell r="E101" t="str">
            <v>a - VËt liÖu :</v>
          </cell>
          <cell r="I101">
            <v>1989948.6242861901</v>
          </cell>
        </row>
        <row r="102">
          <cell r="E102" t="str">
            <v>Gç v¸n</v>
          </cell>
          <cell r="F102" t="str">
            <v>m3</v>
          </cell>
          <cell r="G102">
            <v>0.82499999999999996</v>
          </cell>
          <cell r="H102">
            <v>1269569.3733333333</v>
          </cell>
          <cell r="I102">
            <v>1047394.7329999999</v>
          </cell>
          <cell r="J102">
            <v>1047394.7329999999</v>
          </cell>
        </row>
        <row r="103">
          <cell r="E103" t="str">
            <v xml:space="preserve">Gç ®µ nÑp </v>
          </cell>
          <cell r="F103" t="str">
            <v>m3</v>
          </cell>
          <cell r="G103">
            <v>0.52500000000000002</v>
          </cell>
          <cell r="H103">
            <v>1269569.3733333333</v>
          </cell>
          <cell r="I103">
            <v>666523.92099999997</v>
          </cell>
          <cell r="J103">
            <v>666523.92099999997</v>
          </cell>
        </row>
        <row r="104">
          <cell r="E104" t="str">
            <v>§inh</v>
          </cell>
          <cell r="F104" t="str">
            <v>kg</v>
          </cell>
          <cell r="G104">
            <v>9.1</v>
          </cell>
          <cell r="H104">
            <v>6190.4761904761899</v>
          </cell>
          <cell r="I104">
            <v>56333.333333333328</v>
          </cell>
          <cell r="J104">
            <v>56333.333333333328</v>
          </cell>
        </row>
        <row r="105">
          <cell r="E105" t="str">
            <v xml:space="preserve">§inh ®Üa </v>
          </cell>
          <cell r="F105" t="str">
            <v>C¸i</v>
          </cell>
          <cell r="G105">
            <v>30.3</v>
          </cell>
          <cell r="H105">
            <v>2380.9523809523807</v>
          </cell>
          <cell r="I105">
            <v>72142.857142857145</v>
          </cell>
          <cell r="J105">
            <v>72142.857142857145</v>
          </cell>
        </row>
        <row r="106">
          <cell r="E106" t="str">
            <v>Bul«ng</v>
          </cell>
          <cell r="F106" t="str">
            <v>C¸i</v>
          </cell>
          <cell r="G106">
            <v>24.2</v>
          </cell>
          <cell r="H106">
            <v>5000</v>
          </cell>
          <cell r="I106">
            <v>121000</v>
          </cell>
          <cell r="J106">
            <v>121000</v>
          </cell>
        </row>
        <row r="107">
          <cell r="E107" t="str">
            <v>VËt liÖu kh¸c</v>
          </cell>
          <cell r="F107" t="str">
            <v>%</v>
          </cell>
          <cell r="G107">
            <v>1.5</v>
          </cell>
          <cell r="H107">
            <v>1770251.9873333331</v>
          </cell>
          <cell r="I107">
            <v>26553.779809999996</v>
          </cell>
          <cell r="J107">
            <v>26553.779809999996</v>
          </cell>
        </row>
        <row r="108">
          <cell r="E108" t="str">
            <v>b - Nh©n c«ng</v>
          </cell>
          <cell r="I108">
            <v>798642.1875</v>
          </cell>
        </row>
        <row r="109">
          <cell r="E109" t="str">
            <v>Nh©n c«ng bËc 4,0/7</v>
          </cell>
          <cell r="F109" t="str">
            <v xml:space="preserve">C«ng </v>
          </cell>
          <cell r="G109">
            <v>52.05</v>
          </cell>
          <cell r="H109">
            <v>15343.75</v>
          </cell>
          <cell r="I109">
            <v>798642.1875</v>
          </cell>
          <cell r="K109">
            <v>798642.1875</v>
          </cell>
        </row>
        <row r="110">
          <cell r="E110" t="str">
            <v xml:space="preserve">BT th©n t­êng ch¾n cao &lt;4m M200 </v>
          </cell>
          <cell r="F110" t="str">
            <v>m3</v>
          </cell>
          <cell r="H110" t="str">
            <v/>
          </cell>
          <cell r="J110">
            <v>504454.75410937134</v>
          </cell>
          <cell r="K110">
            <v>48070.255799999999</v>
          </cell>
          <cell r="L110">
            <v>15887.92</v>
          </cell>
        </row>
        <row r="111">
          <cell r="E111" t="str">
            <v>a - VËt liÖu :</v>
          </cell>
          <cell r="I111">
            <v>504454.75410937134</v>
          </cell>
        </row>
        <row r="112">
          <cell r="E112" t="str">
            <v>V÷a bª t«ng M200 ®¸ 2x4</v>
          </cell>
          <cell r="F112" t="str">
            <v>m3</v>
          </cell>
          <cell r="G112">
            <v>1.0249999999999999</v>
          </cell>
          <cell r="H112">
            <v>439784.92350476183</v>
          </cell>
          <cell r="I112">
            <v>450779.54659238085</v>
          </cell>
          <cell r="J112">
            <v>450779.54659238085</v>
          </cell>
        </row>
        <row r="113">
          <cell r="E113" t="str">
            <v>gç v¸n cÇu c«ng t¸c</v>
          </cell>
          <cell r="F113" t="str">
            <v>m3</v>
          </cell>
          <cell r="G113">
            <v>0.02</v>
          </cell>
          <cell r="H113">
            <v>2132434.9866666668</v>
          </cell>
          <cell r="I113">
            <v>42648.699733333335</v>
          </cell>
          <cell r="J113">
            <v>42648.699733333335</v>
          </cell>
        </row>
        <row r="114">
          <cell r="E114" t="str">
            <v>§inh</v>
          </cell>
          <cell r="F114" t="str">
            <v>kg</v>
          </cell>
          <cell r="G114">
            <v>4.8000000000000001E-2</v>
          </cell>
          <cell r="H114">
            <v>6190.4761904761899</v>
          </cell>
          <cell r="I114">
            <v>297.14285714285711</v>
          </cell>
          <cell r="J114">
            <v>297.14285714285711</v>
          </cell>
        </row>
        <row r="115">
          <cell r="E115" t="str">
            <v xml:space="preserve">§inh ®Üa </v>
          </cell>
          <cell r="F115" t="str">
            <v>C¸i</v>
          </cell>
          <cell r="G115">
            <v>0.35199999999999998</v>
          </cell>
          <cell r="H115">
            <v>2380.9523809523807</v>
          </cell>
          <cell r="I115">
            <v>838.09523809523796</v>
          </cell>
          <cell r="J115">
            <v>838.09523809523796</v>
          </cell>
        </row>
        <row r="116">
          <cell r="E116" t="str">
            <v>VËt liÖu kh¸c</v>
          </cell>
          <cell r="F116" t="str">
            <v>%</v>
          </cell>
          <cell r="G116">
            <v>2</v>
          </cell>
          <cell r="H116">
            <v>494563.48442095227</v>
          </cell>
          <cell r="I116">
            <v>9891.2696884190445</v>
          </cell>
          <cell r="J116">
            <v>9891.2696884190445</v>
          </cell>
        </row>
        <row r="117">
          <cell r="E117" t="str">
            <v>b - Nh©n c«ng</v>
          </cell>
          <cell r="I117">
            <v>48070.255799999999</v>
          </cell>
        </row>
        <row r="118">
          <cell r="E118" t="str">
            <v>Nh©n c«ng bËc 3,5/7</v>
          </cell>
          <cell r="F118" t="str">
            <v xml:space="preserve">C«ng </v>
          </cell>
          <cell r="G118">
            <v>3.29</v>
          </cell>
          <cell r="H118">
            <v>14611.02</v>
          </cell>
          <cell r="I118">
            <v>48070.255799999999</v>
          </cell>
          <cell r="K118">
            <v>48070.255799999999</v>
          </cell>
        </row>
        <row r="119">
          <cell r="E119" t="str">
            <v>c- m¸y</v>
          </cell>
          <cell r="I119">
            <v>15887.92</v>
          </cell>
        </row>
        <row r="120">
          <cell r="E120" t="str">
            <v>M¸y trén 250l</v>
          </cell>
          <cell r="F120" t="str">
            <v>Ca</v>
          </cell>
          <cell r="G120">
            <v>9.5000000000000001E-2</v>
          </cell>
          <cell r="H120">
            <v>96272</v>
          </cell>
          <cell r="I120">
            <v>9145.84</v>
          </cell>
          <cell r="L120">
            <v>9145.84</v>
          </cell>
        </row>
        <row r="121">
          <cell r="E121" t="str">
            <v>M¸y ®Çm dïi 1,5KW</v>
          </cell>
          <cell r="F121" t="str">
            <v>Ca</v>
          </cell>
          <cell r="G121">
            <v>0.18</v>
          </cell>
          <cell r="H121">
            <v>37456</v>
          </cell>
          <cell r="I121">
            <v>6742.08</v>
          </cell>
          <cell r="L121">
            <v>6742.08</v>
          </cell>
        </row>
        <row r="122">
          <cell r="E122" t="str">
            <v xml:space="preserve">BT th©n t­êng ch¾n cao &gt;4m M200 </v>
          </cell>
          <cell r="F122" t="str">
            <v>m3</v>
          </cell>
          <cell r="H122" t="str">
            <v/>
          </cell>
          <cell r="J122">
            <v>394376.62792527495</v>
          </cell>
          <cell r="K122">
            <v>57713.529000000002</v>
          </cell>
          <cell r="L122">
            <v>21882.37</v>
          </cell>
        </row>
        <row r="123">
          <cell r="E123" t="str">
            <v>a - VËt liÖu :</v>
          </cell>
          <cell r="I123">
            <v>394376.62792527495</v>
          </cell>
        </row>
        <row r="124">
          <cell r="E124" t="str">
            <v>V÷a bª t«ng M200 ®¸ 2x4</v>
          </cell>
          <cell r="F124" t="str">
            <v>m3</v>
          </cell>
          <cell r="G124">
            <v>1.0249999999999999</v>
          </cell>
          <cell r="H124">
            <v>334497.38052619045</v>
          </cell>
          <cell r="I124">
            <v>342859.81503934518</v>
          </cell>
          <cell r="J124">
            <v>342859.81503934518</v>
          </cell>
        </row>
        <row r="125">
          <cell r="E125" t="str">
            <v>gç v¸n cÇu c«ng t¸c</v>
          </cell>
          <cell r="F125" t="str">
            <v>m3</v>
          </cell>
          <cell r="G125">
            <v>0.02</v>
          </cell>
          <cell r="H125">
            <v>2132434.9866666668</v>
          </cell>
          <cell r="I125">
            <v>42648.699733333335</v>
          </cell>
          <cell r="J125">
            <v>42648.699733333335</v>
          </cell>
        </row>
        <row r="126">
          <cell r="E126" t="str">
            <v>§inh</v>
          </cell>
          <cell r="F126" t="str">
            <v>kg</v>
          </cell>
          <cell r="G126">
            <v>4.8000000000000001E-2</v>
          </cell>
          <cell r="H126">
            <v>6190.4761904761899</v>
          </cell>
          <cell r="I126">
            <v>297.14285714285711</v>
          </cell>
          <cell r="J126">
            <v>297.14285714285711</v>
          </cell>
        </row>
        <row r="127">
          <cell r="E127" t="str">
            <v xml:space="preserve">§inh ®Üa </v>
          </cell>
          <cell r="F127" t="str">
            <v>C¸i</v>
          </cell>
          <cell r="G127">
            <v>0.35199999999999998</v>
          </cell>
          <cell r="H127">
            <v>2380.9523809523807</v>
          </cell>
          <cell r="I127">
            <v>838.09523809523796</v>
          </cell>
          <cell r="J127">
            <v>838.09523809523796</v>
          </cell>
        </row>
        <row r="128">
          <cell r="E128" t="str">
            <v>VËt liÖu kh¸c</v>
          </cell>
          <cell r="F128" t="str">
            <v>%</v>
          </cell>
          <cell r="G128">
            <v>2</v>
          </cell>
          <cell r="H128">
            <v>386643.7528679166</v>
          </cell>
          <cell r="I128">
            <v>7732.875057358332</v>
          </cell>
          <cell r="J128">
            <v>7732.875057358332</v>
          </cell>
        </row>
        <row r="129">
          <cell r="E129" t="str">
            <v>b - Nh©n c«ng</v>
          </cell>
          <cell r="I129">
            <v>57713.529000000002</v>
          </cell>
        </row>
        <row r="130">
          <cell r="E130" t="str">
            <v>Nh©n c«ng bËc 3,5/7</v>
          </cell>
          <cell r="F130" t="str">
            <v xml:space="preserve">C«ng </v>
          </cell>
          <cell r="G130">
            <v>3.95</v>
          </cell>
          <cell r="H130">
            <v>14611.02</v>
          </cell>
          <cell r="I130">
            <v>57713.529000000002</v>
          </cell>
          <cell r="K130">
            <v>57713.529000000002</v>
          </cell>
        </row>
        <row r="131">
          <cell r="E131" t="str">
            <v>c- m¸y</v>
          </cell>
          <cell r="I131">
            <v>21882.37</v>
          </cell>
        </row>
        <row r="132">
          <cell r="E132" t="str">
            <v>M¸y trén 250l</v>
          </cell>
          <cell r="F132" t="str">
            <v>Ca</v>
          </cell>
          <cell r="G132">
            <v>9.5000000000000001E-2</v>
          </cell>
          <cell r="H132">
            <v>96272</v>
          </cell>
          <cell r="I132">
            <v>9145.84</v>
          </cell>
          <cell r="L132">
            <v>9145.84</v>
          </cell>
        </row>
        <row r="133">
          <cell r="E133" t="str">
            <v>M¸y ®Çm dïi 1,5KW</v>
          </cell>
          <cell r="F133" t="str">
            <v>Ca</v>
          </cell>
          <cell r="G133">
            <v>0.18</v>
          </cell>
          <cell r="H133">
            <v>37456</v>
          </cell>
          <cell r="I133">
            <v>6742.08</v>
          </cell>
          <cell r="L133">
            <v>6742.08</v>
          </cell>
        </row>
        <row r="134">
          <cell r="E134" t="str">
            <v>M¸y vËn th¨ng 0,8T</v>
          </cell>
          <cell r="F134" t="str">
            <v>Ca</v>
          </cell>
          <cell r="G134">
            <v>0.11</v>
          </cell>
          <cell r="H134">
            <v>54495</v>
          </cell>
          <cell r="I134">
            <v>5994.45</v>
          </cell>
          <cell r="L134">
            <v>5994.45</v>
          </cell>
        </row>
        <row r="135">
          <cell r="E135" t="str">
            <v xml:space="preserve">V¸n khu«n t­êng ch¾n </v>
          </cell>
          <cell r="F135" t="str">
            <v>100m2</v>
          </cell>
          <cell r="H135" t="str">
            <v/>
          </cell>
          <cell r="J135">
            <v>3001388.062391886</v>
          </cell>
          <cell r="K135">
            <v>800330</v>
          </cell>
          <cell r="L135">
            <v>0</v>
          </cell>
        </row>
        <row r="136">
          <cell r="E136" t="str">
            <v>a - VËt liÖu :</v>
          </cell>
          <cell r="I136">
            <v>3001388.062391886</v>
          </cell>
        </row>
        <row r="137">
          <cell r="E137" t="str">
            <v>Gç v¸n</v>
          </cell>
          <cell r="F137" t="str">
            <v>m3</v>
          </cell>
          <cell r="G137">
            <v>0.93600000000000005</v>
          </cell>
          <cell r="H137">
            <v>1269569.3733333333</v>
          </cell>
          <cell r="I137">
            <v>1188316.9334400001</v>
          </cell>
          <cell r="J137">
            <v>1188316.9334400001</v>
          </cell>
        </row>
        <row r="138">
          <cell r="E138" t="str">
            <v xml:space="preserve">Gç ®µ nÑp </v>
          </cell>
          <cell r="F138" t="str">
            <v>m3</v>
          </cell>
          <cell r="G138">
            <v>0.28000000000000003</v>
          </cell>
          <cell r="H138">
            <v>1269569.3733333333</v>
          </cell>
          <cell r="I138">
            <v>355479.42453333334</v>
          </cell>
          <cell r="J138">
            <v>355479.42453333334</v>
          </cell>
        </row>
        <row r="139">
          <cell r="E139" t="str">
            <v>Gç chèng</v>
          </cell>
          <cell r="F139" t="str">
            <v>m3</v>
          </cell>
          <cell r="G139">
            <v>0.55600000000000005</v>
          </cell>
          <cell r="H139">
            <v>2132434.9866666668</v>
          </cell>
          <cell r="I139">
            <v>1185633.8525866668</v>
          </cell>
          <cell r="J139">
            <v>1185633.8525866668</v>
          </cell>
        </row>
        <row r="140">
          <cell r="E140" t="str">
            <v>Bul«ng M16</v>
          </cell>
          <cell r="F140" t="str">
            <v>C¸i</v>
          </cell>
          <cell r="G140">
            <v>3.8</v>
          </cell>
          <cell r="H140">
            <v>2500</v>
          </cell>
          <cell r="I140">
            <v>9500</v>
          </cell>
          <cell r="J140">
            <v>9500</v>
          </cell>
        </row>
        <row r="141">
          <cell r="E141" t="str">
            <v>§inh</v>
          </cell>
          <cell r="F141" t="str">
            <v>kg</v>
          </cell>
          <cell r="G141">
            <v>6.8</v>
          </cell>
          <cell r="H141">
            <v>6190.4761904761899</v>
          </cell>
          <cell r="I141">
            <v>42095.238095238092</v>
          </cell>
          <cell r="J141">
            <v>42095.238095238092</v>
          </cell>
        </row>
        <row r="142">
          <cell r="E142" t="str">
            <v xml:space="preserve">§inh ®Üa </v>
          </cell>
          <cell r="F142" t="str">
            <v>C¸i</v>
          </cell>
          <cell r="G142">
            <v>15.13</v>
          </cell>
          <cell r="H142">
            <v>2380.9523809523807</v>
          </cell>
          <cell r="I142">
            <v>36023.809523809519</v>
          </cell>
          <cell r="J142">
            <v>36023.809523809519</v>
          </cell>
        </row>
        <row r="143">
          <cell r="E143" t="str">
            <v>D©y thÐp d=3mm</v>
          </cell>
          <cell r="F143" t="str">
            <v>kg</v>
          </cell>
          <cell r="G143">
            <v>16.850000000000001</v>
          </cell>
          <cell r="H143">
            <v>4707.542476190476</v>
          </cell>
          <cell r="I143">
            <v>79322.090723809524</v>
          </cell>
          <cell r="J143">
            <v>79322.090723809524</v>
          </cell>
        </row>
        <row r="144">
          <cell r="E144" t="str">
            <v>T¨ng ®¬</v>
          </cell>
          <cell r="F144" t="str">
            <v>C¸i</v>
          </cell>
          <cell r="G144">
            <v>7.53</v>
          </cell>
          <cell r="H144">
            <v>10000</v>
          </cell>
          <cell r="I144">
            <v>75300</v>
          </cell>
          <cell r="J144">
            <v>75300</v>
          </cell>
        </row>
        <row r="145">
          <cell r="E145" t="str">
            <v>VËt liÖu kh¸c</v>
          </cell>
          <cell r="F145" t="str">
            <v>%</v>
          </cell>
          <cell r="G145">
            <v>1</v>
          </cell>
          <cell r="H145">
            <v>2971671.3489028574</v>
          </cell>
          <cell r="I145">
            <v>29716.713489028574</v>
          </cell>
          <cell r="J145">
            <v>29716.713489028574</v>
          </cell>
        </row>
        <row r="146">
          <cell r="E146" t="str">
            <v>b - Nh©n c«ng</v>
          </cell>
          <cell r="I146">
            <v>800330</v>
          </cell>
        </row>
        <row r="147">
          <cell r="E147" t="str">
            <v>Nh©n c«ng bËc 4,0/7</v>
          </cell>
          <cell r="F147" t="str">
            <v xml:space="preserve">C«ng </v>
          </cell>
          <cell r="G147">
            <v>52.16</v>
          </cell>
          <cell r="H147">
            <v>15343.75</v>
          </cell>
          <cell r="I147">
            <v>800330</v>
          </cell>
          <cell r="K147">
            <v>800330</v>
          </cell>
        </row>
        <row r="148">
          <cell r="E148" t="str">
            <v>BT mãng t­êng ch¾n M200</v>
          </cell>
          <cell r="F148" t="str">
            <v>m3</v>
          </cell>
          <cell r="H148" t="str">
            <v/>
          </cell>
          <cell r="J148">
            <v>489806.59401106654</v>
          </cell>
          <cell r="K148">
            <v>33446.654800000004</v>
          </cell>
          <cell r="L148">
            <v>12479.423999999999</v>
          </cell>
        </row>
        <row r="149">
          <cell r="E149" t="str">
            <v>a - VËt liÖu :</v>
          </cell>
          <cell r="I149">
            <v>489806.59401106654</v>
          </cell>
        </row>
        <row r="150">
          <cell r="E150" t="str">
            <v>V÷a bª t«ng M200 ®¸ 2x4</v>
          </cell>
          <cell r="F150" t="str">
            <v>m3</v>
          </cell>
          <cell r="G150">
            <v>1.0249999999999999</v>
          </cell>
          <cell r="H150">
            <v>439784.92350476183</v>
          </cell>
          <cell r="I150">
            <v>450779.54659238085</v>
          </cell>
          <cell r="J150">
            <v>450779.54659238085</v>
          </cell>
        </row>
        <row r="151">
          <cell r="E151" t="str">
            <v>gç v¸n cÇu c«ng t¸c</v>
          </cell>
          <cell r="F151" t="str">
            <v>m3</v>
          </cell>
          <cell r="G151">
            <v>1.4999999999999999E-2</v>
          </cell>
          <cell r="H151">
            <v>2132434.9866666668</v>
          </cell>
          <cell r="I151">
            <v>31986.524799999999</v>
          </cell>
          <cell r="J151">
            <v>31986.524799999999</v>
          </cell>
        </row>
        <row r="152">
          <cell r="E152" t="str">
            <v>§inh</v>
          </cell>
          <cell r="F152" t="str">
            <v>kg</v>
          </cell>
          <cell r="G152">
            <v>0.122</v>
          </cell>
          <cell r="H152">
            <v>6190.4761904761899</v>
          </cell>
          <cell r="I152">
            <v>755.23809523809518</v>
          </cell>
          <cell r="J152">
            <v>755.23809523809518</v>
          </cell>
        </row>
        <row r="153">
          <cell r="E153" t="str">
            <v xml:space="preserve">§inh ®Üa </v>
          </cell>
          <cell r="F153" t="str">
            <v>C¸i</v>
          </cell>
          <cell r="G153">
            <v>0.60299999999999998</v>
          </cell>
          <cell r="H153">
            <v>2380.9523809523807</v>
          </cell>
          <cell r="I153">
            <v>1435.7142857142856</v>
          </cell>
          <cell r="J153">
            <v>1435.7142857142856</v>
          </cell>
        </row>
        <row r="154">
          <cell r="E154" t="str">
            <v>VËt liÖu kh¸c</v>
          </cell>
          <cell r="F154" t="str">
            <v>%</v>
          </cell>
          <cell r="G154">
            <v>1</v>
          </cell>
          <cell r="H154">
            <v>484957.02377333323</v>
          </cell>
          <cell r="I154">
            <v>4849.5702377333328</v>
          </cell>
          <cell r="J154">
            <v>4849.5702377333328</v>
          </cell>
        </row>
        <row r="155">
          <cell r="E155" t="str">
            <v>b - Nh©n c«ng</v>
          </cell>
          <cell r="I155">
            <v>33446.654800000004</v>
          </cell>
        </row>
        <row r="156">
          <cell r="E156" t="str">
            <v>Nh©n c«ng bËc 3,0/7</v>
          </cell>
          <cell r="F156" t="str">
            <v xml:space="preserve">C«ng </v>
          </cell>
          <cell r="G156">
            <v>2.41</v>
          </cell>
          <cell r="H156">
            <v>13878.28</v>
          </cell>
          <cell r="I156">
            <v>33446.654800000004</v>
          </cell>
          <cell r="K156">
            <v>33446.654800000004</v>
          </cell>
        </row>
        <row r="157">
          <cell r="E157" t="str">
            <v>c- m¸y</v>
          </cell>
          <cell r="I157">
            <v>12479.423999999999</v>
          </cell>
        </row>
        <row r="158">
          <cell r="E158" t="str">
            <v>M¸y trén 250l</v>
          </cell>
          <cell r="F158" t="str">
            <v>Ca</v>
          </cell>
          <cell r="G158">
            <v>9.5000000000000001E-2</v>
          </cell>
          <cell r="H158">
            <v>96272</v>
          </cell>
          <cell r="I158">
            <v>9145.84</v>
          </cell>
          <cell r="L158">
            <v>9145.84</v>
          </cell>
        </row>
        <row r="159">
          <cell r="E159" t="str">
            <v>M¸y ®Çm dïi 1,5KW</v>
          </cell>
          <cell r="F159" t="str">
            <v>Ca</v>
          </cell>
          <cell r="G159">
            <v>8.8999999999999996E-2</v>
          </cell>
          <cell r="H159">
            <v>37456</v>
          </cell>
          <cell r="I159">
            <v>3333.5839999999998</v>
          </cell>
          <cell r="L159">
            <v>3333.5839999999998</v>
          </cell>
        </row>
        <row r="160">
          <cell r="E160" t="str">
            <v xml:space="preserve">V¸n khu«n mãng t­êng ch¾n </v>
          </cell>
          <cell r="F160" t="str">
            <v>100m2</v>
          </cell>
          <cell r="H160" t="str">
            <v/>
          </cell>
          <cell r="J160">
            <v>2190073.9683154384</v>
          </cell>
          <cell r="K160">
            <v>198855.9822</v>
          </cell>
          <cell r="L160">
            <v>0</v>
          </cell>
        </row>
        <row r="161">
          <cell r="E161" t="str">
            <v>a - VËt liÖu :</v>
          </cell>
          <cell r="I161">
            <v>2190073.9683154384</v>
          </cell>
        </row>
        <row r="162">
          <cell r="E162" t="str">
            <v>Gç v¸n</v>
          </cell>
          <cell r="F162" t="str">
            <v>m3</v>
          </cell>
          <cell r="G162">
            <v>0.79200000000000004</v>
          </cell>
          <cell r="H162">
            <v>1269569.3733333333</v>
          </cell>
          <cell r="I162">
            <v>1005498.94368</v>
          </cell>
          <cell r="J162">
            <v>1005498.94368</v>
          </cell>
        </row>
        <row r="163">
          <cell r="E163" t="str">
            <v xml:space="preserve">Gç ®µ nÑp </v>
          </cell>
          <cell r="F163" t="str">
            <v>m3</v>
          </cell>
          <cell r="G163">
            <v>8.6499999999999994E-2</v>
          </cell>
          <cell r="H163">
            <v>1269569.3733333333</v>
          </cell>
          <cell r="I163">
            <v>109817.75079333333</v>
          </cell>
          <cell r="J163">
            <v>109817.75079333333</v>
          </cell>
        </row>
        <row r="164">
          <cell r="E164" t="str">
            <v>Gç chèng</v>
          </cell>
          <cell r="F164" t="str">
            <v>m3</v>
          </cell>
          <cell r="G164">
            <v>0.45900000000000002</v>
          </cell>
          <cell r="H164">
            <v>2132434.9866666668</v>
          </cell>
          <cell r="I164">
            <v>978787.65888000012</v>
          </cell>
          <cell r="J164">
            <v>978787.65888000012</v>
          </cell>
        </row>
        <row r="165">
          <cell r="E165" t="str">
            <v>§inh</v>
          </cell>
          <cell r="F165" t="str">
            <v>kg</v>
          </cell>
          <cell r="G165">
            <v>12</v>
          </cell>
          <cell r="H165">
            <v>6190.4761904761899</v>
          </cell>
          <cell r="I165">
            <v>74285.714285714275</v>
          </cell>
          <cell r="J165">
            <v>74285.714285714275</v>
          </cell>
        </row>
        <row r="166">
          <cell r="E166" t="str">
            <v>VËt liÖu kh¸c</v>
          </cell>
          <cell r="F166" t="str">
            <v>%</v>
          </cell>
          <cell r="G166">
            <v>1</v>
          </cell>
          <cell r="H166">
            <v>2168390.0676390477</v>
          </cell>
          <cell r="I166">
            <v>21683.900676390476</v>
          </cell>
          <cell r="J166">
            <v>21683.900676390476</v>
          </cell>
        </row>
        <row r="167">
          <cell r="E167" t="str">
            <v>b - Nh©n c«ng</v>
          </cell>
          <cell r="I167">
            <v>198855.9822</v>
          </cell>
        </row>
        <row r="168">
          <cell r="E168" t="str">
            <v>Nh©n c«ng bËc 3,5/7</v>
          </cell>
          <cell r="F168" t="str">
            <v xml:space="preserve">C«ng </v>
          </cell>
          <cell r="G168">
            <v>13.61</v>
          </cell>
          <cell r="H168">
            <v>14611.02</v>
          </cell>
          <cell r="I168">
            <v>198855.9822</v>
          </cell>
          <cell r="K168">
            <v>198855.9822</v>
          </cell>
        </row>
        <row r="169">
          <cell r="E169" t="str">
            <v>§¸ héc x©y th©n t­êng ch¾n M100</v>
          </cell>
          <cell r="F169" t="str">
            <v>m3</v>
          </cell>
          <cell r="H169" t="str">
            <v/>
          </cell>
          <cell r="J169">
            <v>315160.47951923287</v>
          </cell>
          <cell r="K169">
            <v>37111.9908</v>
          </cell>
        </row>
        <row r="170">
          <cell r="E170" t="str">
            <v>a. VËt liÖu</v>
          </cell>
          <cell r="I170">
            <v>315160.47951923287</v>
          </cell>
        </row>
        <row r="171">
          <cell r="E171" t="str">
            <v xml:space="preserve">§¸ héc </v>
          </cell>
          <cell r="F171" t="str">
            <v>m3</v>
          </cell>
          <cell r="G171">
            <v>1.2</v>
          </cell>
          <cell r="H171">
            <v>94158.859523809515</v>
          </cell>
          <cell r="I171">
            <v>112990.63142857142</v>
          </cell>
          <cell r="J171">
            <v>112990.63142857142</v>
          </cell>
        </row>
        <row r="172">
          <cell r="E172" t="str">
            <v>§¸ d¨m 4x6</v>
          </cell>
          <cell r="F172" t="str">
            <v>m3</v>
          </cell>
          <cell r="G172">
            <v>5.7000000000000002E-2</v>
          </cell>
          <cell r="H172">
            <v>90881.064285714267</v>
          </cell>
          <cell r="I172">
            <v>5180.2206642857136</v>
          </cell>
          <cell r="J172">
            <v>5180.2206642857136</v>
          </cell>
        </row>
        <row r="173">
          <cell r="E173" t="str">
            <v>V÷a XM M100</v>
          </cell>
          <cell r="F173" t="str">
            <v>m3</v>
          </cell>
          <cell r="G173">
            <v>0.42</v>
          </cell>
          <cell r="H173">
            <v>417707.53178285714</v>
          </cell>
          <cell r="I173">
            <v>175437.16334879998</v>
          </cell>
          <cell r="J173">
            <v>175437.16334879998</v>
          </cell>
        </row>
        <row r="174">
          <cell r="E174" t="str">
            <v>C©y chèng</v>
          </cell>
          <cell r="F174" t="str">
            <v>C©y</v>
          </cell>
          <cell r="G174">
            <v>1.1599999999999999</v>
          </cell>
          <cell r="H174">
            <v>8000</v>
          </cell>
          <cell r="I174">
            <v>9280</v>
          </cell>
          <cell r="J174">
            <v>9280</v>
          </cell>
        </row>
        <row r="175">
          <cell r="E175" t="str">
            <v>Gç v¸n</v>
          </cell>
          <cell r="F175" t="str">
            <v>m3</v>
          </cell>
          <cell r="G175">
            <v>8.0000000000000002E-3</v>
          </cell>
          <cell r="H175">
            <v>1269569.3733333333</v>
          </cell>
          <cell r="I175">
            <v>10156.554986666666</v>
          </cell>
          <cell r="J175">
            <v>10156.554986666666</v>
          </cell>
        </row>
        <row r="176">
          <cell r="E176" t="str">
            <v>D©y buéc</v>
          </cell>
          <cell r="F176" t="str">
            <v>kg</v>
          </cell>
          <cell r="G176">
            <v>0.35</v>
          </cell>
          <cell r="H176">
            <v>6045.454545454545</v>
          </cell>
          <cell r="I176">
            <v>2115.9090909090905</v>
          </cell>
          <cell r="J176">
            <v>2115.9090909090905</v>
          </cell>
        </row>
        <row r="177">
          <cell r="E177" t="str">
            <v>b. Nh©n c«ng</v>
          </cell>
          <cell r="I177">
            <v>37111.9908</v>
          </cell>
        </row>
        <row r="178">
          <cell r="E178" t="str">
            <v>Nh©n c«ng bËc 3,5/7</v>
          </cell>
          <cell r="F178" t="str">
            <v xml:space="preserve">C«ng </v>
          </cell>
          <cell r="G178">
            <v>2.54</v>
          </cell>
          <cell r="H178">
            <v>14611.02</v>
          </cell>
          <cell r="I178">
            <v>37111.9908</v>
          </cell>
          <cell r="K178">
            <v>37111.9908</v>
          </cell>
        </row>
        <row r="179">
          <cell r="E179" t="str">
            <v>L¾p ®Æt c¸c cÊu kiÖn t­êng hé lan</v>
          </cell>
          <cell r="F179" t="str">
            <v>TÊn</v>
          </cell>
          <cell r="J179">
            <v>0</v>
          </cell>
          <cell r="K179">
            <v>170364.4932</v>
          </cell>
          <cell r="L179">
            <v>0</v>
          </cell>
        </row>
        <row r="180">
          <cell r="E180" t="str">
            <v>b - Nh©n c«ng</v>
          </cell>
          <cell r="I180">
            <v>170364.4932</v>
          </cell>
        </row>
        <row r="181">
          <cell r="E181" t="str">
            <v>Nh©n c«ng bËc 3,5/7</v>
          </cell>
          <cell r="F181" t="str">
            <v xml:space="preserve">C«ng </v>
          </cell>
          <cell r="G181">
            <v>11.66</v>
          </cell>
          <cell r="H181">
            <v>14611.02</v>
          </cell>
          <cell r="I181">
            <v>170364.4932</v>
          </cell>
          <cell r="K181">
            <v>170364.4932</v>
          </cell>
        </row>
        <row r="182">
          <cell r="E182" t="str">
            <v>§¸ héc x©y mãng M100</v>
          </cell>
          <cell r="F182" t="str">
            <v>m3</v>
          </cell>
          <cell r="H182" t="str">
            <v/>
          </cell>
          <cell r="J182">
            <v>293608.0154416571</v>
          </cell>
          <cell r="K182">
            <v>26884.276800000003</v>
          </cell>
        </row>
        <row r="183">
          <cell r="E183" t="str">
            <v>a. VËt liÖu</v>
          </cell>
          <cell r="I183">
            <v>293608.0154416571</v>
          </cell>
        </row>
        <row r="184">
          <cell r="E184" t="str">
            <v xml:space="preserve">§¸ héc </v>
          </cell>
          <cell r="F184" t="str">
            <v>m3</v>
          </cell>
          <cell r="G184">
            <v>1.2</v>
          </cell>
          <cell r="H184">
            <v>94158.859523809515</v>
          </cell>
          <cell r="I184">
            <v>112990.63142857142</v>
          </cell>
          <cell r="J184">
            <v>112990.63142857142</v>
          </cell>
        </row>
        <row r="185">
          <cell r="E185" t="str">
            <v>§¸ d¨m 4x6</v>
          </cell>
          <cell r="F185" t="str">
            <v>m3</v>
          </cell>
          <cell r="G185">
            <v>5.7000000000000002E-2</v>
          </cell>
          <cell r="H185">
            <v>90881.064285714267</v>
          </cell>
          <cell r="I185">
            <v>5180.2206642857136</v>
          </cell>
          <cell r="J185">
            <v>5180.2206642857136</v>
          </cell>
        </row>
        <row r="186">
          <cell r="E186" t="str">
            <v>V÷a XM M100</v>
          </cell>
          <cell r="F186" t="str">
            <v>m3</v>
          </cell>
          <cell r="G186">
            <v>0.42</v>
          </cell>
          <cell r="H186">
            <v>417707.53178285714</v>
          </cell>
          <cell r="I186">
            <v>175437.16334879998</v>
          </cell>
          <cell r="J186">
            <v>175437.16334879998</v>
          </cell>
        </row>
        <row r="187">
          <cell r="E187" t="str">
            <v>b. Nh©n c«ng</v>
          </cell>
          <cell r="I187">
            <v>26884.276800000003</v>
          </cell>
        </row>
        <row r="188">
          <cell r="E188" t="str">
            <v>Nh©n c«ng bËc 3,5/7</v>
          </cell>
          <cell r="F188" t="str">
            <v xml:space="preserve">C«ng </v>
          </cell>
          <cell r="G188">
            <v>1.84</v>
          </cell>
          <cell r="H188">
            <v>14611.02</v>
          </cell>
          <cell r="I188">
            <v>26884.276800000003</v>
          </cell>
          <cell r="K188">
            <v>26884.276800000003</v>
          </cell>
        </row>
        <row r="189">
          <cell r="E189" t="str">
            <v>§¸ héc x©y tø nãn ®Çu kÌ</v>
          </cell>
          <cell r="F189" t="str">
            <v>m3</v>
          </cell>
          <cell r="H189" t="str">
            <v/>
          </cell>
          <cell r="J189">
            <v>293608.0154416571</v>
          </cell>
          <cell r="K189">
            <v>26884.276800000003</v>
          </cell>
        </row>
        <row r="190">
          <cell r="E190" t="str">
            <v>a. VËt liÖu</v>
          </cell>
          <cell r="I190">
            <v>293608.0154416571</v>
          </cell>
        </row>
        <row r="191">
          <cell r="E191" t="str">
            <v xml:space="preserve">§¸ héc </v>
          </cell>
          <cell r="F191" t="str">
            <v>m3</v>
          </cell>
          <cell r="G191">
            <v>1.2</v>
          </cell>
          <cell r="H191">
            <v>94158.859523809515</v>
          </cell>
          <cell r="I191">
            <v>112990.63142857142</v>
          </cell>
          <cell r="J191">
            <v>112990.63142857142</v>
          </cell>
        </row>
        <row r="192">
          <cell r="E192" t="str">
            <v>§¸ d¨m 4x6</v>
          </cell>
          <cell r="F192" t="str">
            <v>m3</v>
          </cell>
          <cell r="G192">
            <v>5.7000000000000002E-2</v>
          </cell>
          <cell r="H192">
            <v>90881.064285714267</v>
          </cell>
          <cell r="I192">
            <v>5180.2206642857136</v>
          </cell>
          <cell r="J192">
            <v>5180.2206642857136</v>
          </cell>
        </row>
        <row r="193">
          <cell r="E193" t="str">
            <v>V÷a XM M100</v>
          </cell>
          <cell r="F193" t="str">
            <v>m3</v>
          </cell>
          <cell r="G193">
            <v>0.42</v>
          </cell>
          <cell r="H193">
            <v>417707.53178285714</v>
          </cell>
          <cell r="I193">
            <v>175437.16334879998</v>
          </cell>
          <cell r="J193">
            <v>175437.16334879998</v>
          </cell>
        </row>
        <row r="194">
          <cell r="E194" t="str">
            <v>b. Nh©n c«ng</v>
          </cell>
          <cell r="I194">
            <v>26884.276800000003</v>
          </cell>
        </row>
        <row r="195">
          <cell r="E195" t="str">
            <v>Nh©n c«ng bËc 3,5/7</v>
          </cell>
          <cell r="F195" t="str">
            <v xml:space="preserve">C«ng </v>
          </cell>
          <cell r="G195">
            <v>1.84</v>
          </cell>
          <cell r="H195">
            <v>14611.02</v>
          </cell>
          <cell r="I195">
            <v>26884.276800000003</v>
          </cell>
          <cell r="K195">
            <v>26884.276800000003</v>
          </cell>
        </row>
        <row r="196">
          <cell r="E196" t="str">
            <v>§¸ héc gia cè taluy M100</v>
          </cell>
          <cell r="F196" t="str">
            <v>m3</v>
          </cell>
          <cell r="H196" t="str">
            <v/>
          </cell>
          <cell r="J196">
            <v>293608.0154416571</v>
          </cell>
          <cell r="K196">
            <v>30390.921600000001</v>
          </cell>
        </row>
        <row r="197">
          <cell r="E197" t="str">
            <v>a. VËt liÖu</v>
          </cell>
          <cell r="I197">
            <v>293608.0154416571</v>
          </cell>
        </row>
        <row r="198">
          <cell r="E198" t="str">
            <v xml:space="preserve">§¸ héc </v>
          </cell>
          <cell r="F198" t="str">
            <v>m3</v>
          </cell>
          <cell r="G198">
            <v>1.2</v>
          </cell>
          <cell r="H198">
            <v>94158.859523809515</v>
          </cell>
          <cell r="I198">
            <v>112990.63142857142</v>
          </cell>
          <cell r="J198">
            <v>112990.63142857142</v>
          </cell>
        </row>
        <row r="199">
          <cell r="E199" t="str">
            <v>§¸ d¨m 4x6</v>
          </cell>
          <cell r="F199" t="str">
            <v>m3</v>
          </cell>
          <cell r="G199">
            <v>5.7000000000000002E-2</v>
          </cell>
          <cell r="H199">
            <v>90881.064285714267</v>
          </cell>
          <cell r="I199">
            <v>5180.2206642857136</v>
          </cell>
          <cell r="J199">
            <v>5180.2206642857136</v>
          </cell>
        </row>
        <row r="200">
          <cell r="E200" t="str">
            <v>V÷a XM M100</v>
          </cell>
          <cell r="F200" t="str">
            <v>m3</v>
          </cell>
          <cell r="G200">
            <v>0.42</v>
          </cell>
          <cell r="H200">
            <v>417707.53178285714</v>
          </cell>
          <cell r="I200">
            <v>175437.16334879998</v>
          </cell>
          <cell r="J200">
            <v>175437.16334879998</v>
          </cell>
        </row>
        <row r="201">
          <cell r="E201" t="str">
            <v>b. Nh©n c«ng</v>
          </cell>
          <cell r="I201">
            <v>30390.921600000001</v>
          </cell>
        </row>
        <row r="202">
          <cell r="E202" t="str">
            <v>Nh©n c«ng bËc 3,5/7</v>
          </cell>
          <cell r="F202" t="str">
            <v xml:space="preserve">C«ng </v>
          </cell>
          <cell r="G202">
            <v>2.08</v>
          </cell>
          <cell r="H202">
            <v>14611.02</v>
          </cell>
          <cell r="I202">
            <v>30390.921600000001</v>
          </cell>
          <cell r="K202">
            <v>30390.921600000001</v>
          </cell>
        </row>
        <row r="203">
          <cell r="E203" t="str">
            <v>§¸ héc x©y miÕt m¹ch</v>
          </cell>
          <cell r="F203" t="str">
            <v>m3</v>
          </cell>
          <cell r="H203" t="str">
            <v/>
          </cell>
          <cell r="J203">
            <v>146520.78097945143</v>
          </cell>
          <cell r="K203">
            <v>25569.285</v>
          </cell>
        </row>
        <row r="204">
          <cell r="E204" t="str">
            <v>a. VËt liÖu</v>
          </cell>
          <cell r="I204">
            <v>146520.78097945143</v>
          </cell>
        </row>
        <row r="205">
          <cell r="E205" t="str">
            <v xml:space="preserve">§¸ héc </v>
          </cell>
          <cell r="F205" t="str">
            <v>m3</v>
          </cell>
          <cell r="G205">
            <v>1.2</v>
          </cell>
          <cell r="H205">
            <v>94158.859523809515</v>
          </cell>
          <cell r="I205">
            <v>112990.63142857142</v>
          </cell>
          <cell r="J205">
            <v>112990.63142857142</v>
          </cell>
        </row>
        <row r="206">
          <cell r="E206" t="str">
            <v>§¸ d¨m 4x6</v>
          </cell>
          <cell r="F206" t="str">
            <v>m3</v>
          </cell>
          <cell r="G206">
            <v>6.0999999999999999E-2</v>
          </cell>
          <cell r="H206">
            <v>90881.064285714267</v>
          </cell>
          <cell r="I206">
            <v>5543.7449214285698</v>
          </cell>
          <cell r="J206">
            <v>5543.7449214285698</v>
          </cell>
        </row>
        <row r="207">
          <cell r="E207" t="str">
            <v>V÷a XM M100</v>
          </cell>
          <cell r="F207" t="str">
            <v>m3</v>
          </cell>
          <cell r="G207">
            <v>6.7000000000000004E-2</v>
          </cell>
          <cell r="H207">
            <v>417707.53178285714</v>
          </cell>
          <cell r="I207">
            <v>27986.40462945143</v>
          </cell>
          <cell r="J207">
            <v>27986.40462945143</v>
          </cell>
        </row>
        <row r="208">
          <cell r="E208" t="str">
            <v>b. Nh©n c«ng</v>
          </cell>
          <cell r="I208">
            <v>25569.285</v>
          </cell>
        </row>
        <row r="209">
          <cell r="E209" t="str">
            <v>Nh©n c«ng bËc 3,5/7</v>
          </cell>
          <cell r="F209" t="str">
            <v xml:space="preserve">C«ng </v>
          </cell>
          <cell r="G209">
            <v>1.75</v>
          </cell>
          <cell r="H209">
            <v>14611.02</v>
          </cell>
          <cell r="I209">
            <v>25569.285</v>
          </cell>
          <cell r="K209">
            <v>25569.285</v>
          </cell>
        </row>
        <row r="210">
          <cell r="E210" t="str">
            <v>§¸ héc xÕp khan</v>
          </cell>
          <cell r="F210" t="str">
            <v>m3</v>
          </cell>
          <cell r="H210" t="str">
            <v/>
          </cell>
          <cell r="J210">
            <v>118534.37634999999</v>
          </cell>
          <cell r="K210">
            <v>17533.223999999998</v>
          </cell>
        </row>
        <row r="211">
          <cell r="E211" t="str">
            <v>a. VËt liÖu</v>
          </cell>
          <cell r="I211">
            <v>118534.37634999999</v>
          </cell>
        </row>
        <row r="212">
          <cell r="E212" t="str">
            <v xml:space="preserve">§¸ héc </v>
          </cell>
          <cell r="F212" t="str">
            <v>m3</v>
          </cell>
          <cell r="G212">
            <v>1.2</v>
          </cell>
          <cell r="H212">
            <v>94158.859523809515</v>
          </cell>
          <cell r="I212">
            <v>112990.63142857142</v>
          </cell>
          <cell r="J212">
            <v>112990.63142857142</v>
          </cell>
        </row>
        <row r="213">
          <cell r="E213" t="str">
            <v>§¸ d¨m 4x6</v>
          </cell>
          <cell r="F213" t="str">
            <v>m3</v>
          </cell>
          <cell r="G213">
            <v>6.0999999999999999E-2</v>
          </cell>
          <cell r="H213">
            <v>90881.064285714267</v>
          </cell>
          <cell r="I213">
            <v>5543.7449214285698</v>
          </cell>
          <cell r="J213">
            <v>5543.7449214285698</v>
          </cell>
        </row>
        <row r="214">
          <cell r="E214" t="str">
            <v>b. Nh©n c«ng</v>
          </cell>
          <cell r="I214">
            <v>17533.223999999998</v>
          </cell>
        </row>
        <row r="215">
          <cell r="E215" t="str">
            <v>Nh©n c«ng bËc 3,5/7</v>
          </cell>
          <cell r="F215" t="str">
            <v xml:space="preserve">C«ng </v>
          </cell>
          <cell r="G215">
            <v>1.2</v>
          </cell>
          <cell r="H215">
            <v>14611.02</v>
          </cell>
          <cell r="I215">
            <v>17533.223999999998</v>
          </cell>
          <cell r="K215">
            <v>17533.223999999998</v>
          </cell>
        </row>
        <row r="216">
          <cell r="E216" t="str">
            <v>§¾p ®Êt sÐt luyÖn dÎo</v>
          </cell>
          <cell r="F216" t="str">
            <v>m3</v>
          </cell>
          <cell r="J216">
            <v>10900</v>
          </cell>
          <cell r="K216">
            <v>16653.936000000002</v>
          </cell>
        </row>
        <row r="217">
          <cell r="E217" t="str">
            <v>a - VËt liÖu :</v>
          </cell>
          <cell r="I217">
            <v>10900</v>
          </cell>
        </row>
        <row r="218">
          <cell r="E218" t="str">
            <v>§Êt sÐt dÎo</v>
          </cell>
          <cell r="F218" t="str">
            <v>m3</v>
          </cell>
          <cell r="G218">
            <v>1.0900000000000001</v>
          </cell>
          <cell r="H218">
            <v>10000</v>
          </cell>
          <cell r="I218">
            <v>10900</v>
          </cell>
          <cell r="J218">
            <v>10900</v>
          </cell>
        </row>
        <row r="219">
          <cell r="E219" t="str">
            <v>b - Nh©n c«ng</v>
          </cell>
          <cell r="I219">
            <v>16653.936000000002</v>
          </cell>
        </row>
        <row r="220">
          <cell r="E220" t="str">
            <v>Nh©n c«ng bËc 3,0/7</v>
          </cell>
          <cell r="F220" t="str">
            <v xml:space="preserve">C«ng </v>
          </cell>
          <cell r="G220">
            <v>1.2</v>
          </cell>
          <cell r="H220">
            <v>13878.28</v>
          </cell>
          <cell r="I220">
            <v>16653.936000000002</v>
          </cell>
          <cell r="K220">
            <v>16653.936000000002</v>
          </cell>
        </row>
        <row r="221">
          <cell r="E221" t="str">
            <v>Bªt«ng mãng M150 ®¸ 4x6</v>
          </cell>
          <cell r="F221" t="str">
            <v>m3</v>
          </cell>
          <cell r="H221" t="str">
            <v/>
          </cell>
          <cell r="J221">
            <v>346288.41318973864</v>
          </cell>
          <cell r="K221">
            <v>22760.379199999999</v>
          </cell>
          <cell r="L221">
            <v>12479.423999999999</v>
          </cell>
        </row>
        <row r="222">
          <cell r="E222" t="str">
            <v>a - VËt liÖu :</v>
          </cell>
          <cell r="I222">
            <v>346288.41318973864</v>
          </cell>
        </row>
        <row r="223">
          <cell r="E223" t="str">
            <v>V÷a M150 ®¸ 4x6</v>
          </cell>
          <cell r="F223" t="str">
            <v>m3</v>
          </cell>
          <cell r="G223">
            <v>1.0249999999999999</v>
          </cell>
          <cell r="H223">
            <v>334497.38052619045</v>
          </cell>
          <cell r="I223">
            <v>342859.81503934518</v>
          </cell>
          <cell r="J223">
            <v>342859.81503934518</v>
          </cell>
        </row>
        <row r="224">
          <cell r="E224" t="str">
            <v>VËt liÖu kh¸c</v>
          </cell>
          <cell r="F224" t="str">
            <v>%</v>
          </cell>
          <cell r="G224">
            <v>1</v>
          </cell>
          <cell r="H224">
            <v>342859.81503934518</v>
          </cell>
          <cell r="I224">
            <v>3428.5981503934518</v>
          </cell>
          <cell r="J224">
            <v>3428.5981503934518</v>
          </cell>
        </row>
        <row r="225">
          <cell r="E225" t="str">
            <v>b - Nh©n c«ng</v>
          </cell>
          <cell r="I225">
            <v>22760.379199999999</v>
          </cell>
        </row>
        <row r="226">
          <cell r="E226" t="str">
            <v>Nh©n c«ng bËc 3,0/7</v>
          </cell>
          <cell r="F226" t="str">
            <v xml:space="preserve">C«ng </v>
          </cell>
          <cell r="G226">
            <v>1.64</v>
          </cell>
          <cell r="H226">
            <v>13878.28</v>
          </cell>
          <cell r="I226">
            <v>22760.379199999999</v>
          </cell>
          <cell r="K226">
            <v>22760.379199999999</v>
          </cell>
        </row>
        <row r="227">
          <cell r="E227" t="str">
            <v>c- m¸y</v>
          </cell>
          <cell r="I227">
            <v>12479.423999999999</v>
          </cell>
        </row>
        <row r="228">
          <cell r="E228" t="str">
            <v>M¸y trén 250l</v>
          </cell>
          <cell r="F228" t="str">
            <v>Ca</v>
          </cell>
          <cell r="G228">
            <v>9.5000000000000001E-2</v>
          </cell>
          <cell r="H228">
            <v>96272</v>
          </cell>
          <cell r="I228">
            <v>9145.84</v>
          </cell>
          <cell r="L228">
            <v>9145.84</v>
          </cell>
        </row>
        <row r="229">
          <cell r="E229" t="str">
            <v>M¸y ®Çm dïi 1,5KW</v>
          </cell>
          <cell r="F229" t="str">
            <v>Ca</v>
          </cell>
          <cell r="G229">
            <v>8.8999999999999996E-2</v>
          </cell>
          <cell r="H229">
            <v>37456</v>
          </cell>
          <cell r="I229">
            <v>3333.5839999999998</v>
          </cell>
          <cell r="L229">
            <v>3333.5839999999998</v>
          </cell>
        </row>
        <row r="230">
          <cell r="E230" t="str">
            <v>ThÐp neo F16,L=35cm</v>
          </cell>
          <cell r="F230" t="str">
            <v>TÊn</v>
          </cell>
          <cell r="H230" t="str">
            <v/>
          </cell>
          <cell r="J230">
            <v>4542919.5999999996</v>
          </cell>
          <cell r="K230">
            <v>170364.4932</v>
          </cell>
          <cell r="L230">
            <v>0</v>
          </cell>
        </row>
        <row r="231">
          <cell r="E231" t="str">
            <v>a - VËt liÖu :</v>
          </cell>
          <cell r="I231">
            <v>4542919.5999999996</v>
          </cell>
        </row>
        <row r="232">
          <cell r="E232" t="str">
            <v>ThÐp trßn d=16mm</v>
          </cell>
          <cell r="F232" t="str">
            <v>kg</v>
          </cell>
          <cell r="G232">
            <v>1050</v>
          </cell>
          <cell r="H232">
            <v>4326.5900952380953</v>
          </cell>
          <cell r="I232">
            <v>4542919.5999999996</v>
          </cell>
          <cell r="J232">
            <v>4542919.5999999996</v>
          </cell>
        </row>
        <row r="233">
          <cell r="E233" t="str">
            <v>b. Nh©n c«ng</v>
          </cell>
          <cell r="I233">
            <v>170364.4932</v>
          </cell>
        </row>
        <row r="234">
          <cell r="E234" t="str">
            <v>Nh©n c«ng bËc 3,5/7</v>
          </cell>
          <cell r="F234" t="str">
            <v xml:space="preserve">C«ng </v>
          </cell>
          <cell r="G234">
            <v>11.66</v>
          </cell>
          <cell r="H234">
            <v>14611.02</v>
          </cell>
          <cell r="I234">
            <v>170364.4932</v>
          </cell>
          <cell r="K234">
            <v>170364.4932</v>
          </cell>
        </row>
        <row r="235">
          <cell r="E235" t="str">
            <v>D¨m s¹n ®Öm</v>
          </cell>
          <cell r="F235" t="str">
            <v>m3</v>
          </cell>
          <cell r="J235">
            <v>110874.8984285714</v>
          </cell>
          <cell r="K235">
            <v>30115.867600000001</v>
          </cell>
        </row>
        <row r="236">
          <cell r="E236" t="str">
            <v>a - VËt liÖu :</v>
          </cell>
          <cell r="I236">
            <v>110874.8984285714</v>
          </cell>
        </row>
        <row r="237">
          <cell r="E237" t="str">
            <v>§¸ d¨m 4x6</v>
          </cell>
          <cell r="F237" t="str">
            <v>m3</v>
          </cell>
          <cell r="G237">
            <v>1.22</v>
          </cell>
          <cell r="H237">
            <v>90881.064285714267</v>
          </cell>
          <cell r="I237">
            <v>110874.8984285714</v>
          </cell>
          <cell r="J237">
            <v>110874.8984285714</v>
          </cell>
        </row>
        <row r="238">
          <cell r="E238" t="str">
            <v>b - Nh©n c«ng</v>
          </cell>
          <cell r="I238">
            <v>30115.867600000001</v>
          </cell>
        </row>
        <row r="239">
          <cell r="E239" t="str">
            <v>Nh©n c«ng bËc 3,0/7</v>
          </cell>
          <cell r="F239" t="str">
            <v xml:space="preserve">C«ng </v>
          </cell>
          <cell r="G239">
            <v>2.17</v>
          </cell>
          <cell r="H239">
            <v>13878.28</v>
          </cell>
          <cell r="I239">
            <v>30115.867600000001</v>
          </cell>
          <cell r="K239">
            <v>30115.867600000001</v>
          </cell>
        </row>
        <row r="240">
          <cell r="E240" t="str">
            <v>èng tho¸t n­íc PVC ; F = 10cm</v>
          </cell>
          <cell r="F240" t="str">
            <v>m</v>
          </cell>
          <cell r="J240">
            <v>31154.999999999996</v>
          </cell>
          <cell r="K240">
            <v>8701.6815600000009</v>
          </cell>
        </row>
        <row r="241">
          <cell r="E241" t="str">
            <v>a - VËt liÖu :</v>
          </cell>
          <cell r="I241">
            <v>31154.999999999996</v>
          </cell>
        </row>
        <row r="242">
          <cell r="E242" t="str">
            <v>èng tho¸t n­íc PVC d = 100mm</v>
          </cell>
          <cell r="F242" t="str">
            <v>m</v>
          </cell>
          <cell r="G242">
            <v>1.0049999999999999</v>
          </cell>
          <cell r="H242">
            <v>31000</v>
          </cell>
          <cell r="I242">
            <v>31154.999999999996</v>
          </cell>
          <cell r="J242">
            <v>31154.999999999996</v>
          </cell>
        </row>
        <row r="243">
          <cell r="E243" t="str">
            <v>b - Nh©n c«ng</v>
          </cell>
          <cell r="I243">
            <v>8701.6815600000009</v>
          </cell>
        </row>
        <row r="244">
          <cell r="E244" t="str">
            <v>Nh©n c«ng bËc 3,0/7</v>
          </cell>
          <cell r="F244" t="str">
            <v xml:space="preserve">C«ng </v>
          </cell>
          <cell r="G244">
            <v>0.627</v>
          </cell>
          <cell r="H244">
            <v>13878.28</v>
          </cell>
          <cell r="I244">
            <v>8701.6815600000009</v>
          </cell>
          <cell r="K244">
            <v>8701.6815600000009</v>
          </cell>
        </row>
        <row r="245">
          <cell r="E245" t="str">
            <v>§ay tÈm nhùa ®­êng</v>
          </cell>
          <cell r="F245" t="str">
            <v>m2</v>
          </cell>
          <cell r="H245" t="str">
            <v/>
          </cell>
          <cell r="J245">
            <v>29769.78148420871</v>
          </cell>
          <cell r="K245">
            <v>11104.3752</v>
          </cell>
        </row>
        <row r="246">
          <cell r="E246" t="str">
            <v>a - VËt liÖu :</v>
          </cell>
          <cell r="I246">
            <v>29769.78148420871</v>
          </cell>
        </row>
        <row r="247">
          <cell r="E247" t="str">
            <v>Nhùa ®­êng</v>
          </cell>
          <cell r="F247" t="str">
            <v>kg</v>
          </cell>
          <cell r="G247">
            <v>4.7249999999999996</v>
          </cell>
          <cell r="H247">
            <v>3428.1836190476188</v>
          </cell>
          <cell r="I247">
            <v>16198.167599999997</v>
          </cell>
          <cell r="J247">
            <v>16198.167599999997</v>
          </cell>
        </row>
        <row r="248">
          <cell r="E248" t="str">
            <v>§ay</v>
          </cell>
          <cell r="F248" t="str">
            <v>kg</v>
          </cell>
          <cell r="G248">
            <v>1.4683938201930817</v>
          </cell>
          <cell r="H248">
            <v>7000</v>
          </cell>
          <cell r="I248">
            <v>10278.756741351572</v>
          </cell>
          <cell r="J248">
            <v>10278.756741351572</v>
          </cell>
        </row>
        <row r="249">
          <cell r="E249" t="str">
            <v>Bét ®¸</v>
          </cell>
          <cell r="F249" t="str">
            <v>kg</v>
          </cell>
          <cell r="G249">
            <v>2.7149999999999999</v>
          </cell>
          <cell r="H249">
            <v>476.19047619047615</v>
          </cell>
          <cell r="I249">
            <v>1292.8571428571427</v>
          </cell>
          <cell r="J249">
            <v>1292.8571428571427</v>
          </cell>
        </row>
        <row r="250">
          <cell r="E250" t="str">
            <v>Cñi</v>
          </cell>
          <cell r="F250" t="str">
            <v>kg</v>
          </cell>
          <cell r="G250">
            <v>4</v>
          </cell>
          <cell r="H250">
            <v>500</v>
          </cell>
          <cell r="I250">
            <v>2000</v>
          </cell>
          <cell r="J250">
            <v>2000</v>
          </cell>
        </row>
        <row r="251">
          <cell r="E251" t="str">
            <v>b - Nh©n c«ng</v>
          </cell>
          <cell r="I251">
            <v>11104.3752</v>
          </cell>
        </row>
        <row r="252">
          <cell r="E252" t="str">
            <v>Nh©n c«ng bËc 3,5/7</v>
          </cell>
          <cell r="F252" t="str">
            <v xml:space="preserve">C«ng </v>
          </cell>
          <cell r="G252">
            <v>0.76</v>
          </cell>
          <cell r="H252">
            <v>14611.02</v>
          </cell>
          <cell r="I252">
            <v>11104.3752</v>
          </cell>
          <cell r="K252">
            <v>11104.3752</v>
          </cell>
        </row>
        <row r="253">
          <cell r="E253" t="str">
            <v>§¸ d¨m 4x6 lµm tÇng läc ng­îc</v>
          </cell>
          <cell r="F253" t="str">
            <v>m3</v>
          </cell>
          <cell r="H253" t="str">
            <v/>
          </cell>
          <cell r="J253">
            <v>110874.8984285714</v>
          </cell>
          <cell r="K253">
            <v>30115.867600000001</v>
          </cell>
        </row>
        <row r="254">
          <cell r="E254" t="str">
            <v>a - VËt liÖu :</v>
          </cell>
          <cell r="I254">
            <v>110874.8984285714</v>
          </cell>
        </row>
        <row r="255">
          <cell r="E255" t="str">
            <v>§¸ d¨m 4x6</v>
          </cell>
          <cell r="F255" t="str">
            <v>m3</v>
          </cell>
          <cell r="G255">
            <v>1.22</v>
          </cell>
          <cell r="H255">
            <v>90881.064285714267</v>
          </cell>
          <cell r="I255">
            <v>110874.8984285714</v>
          </cell>
          <cell r="J255">
            <v>110874.8984285714</v>
          </cell>
        </row>
        <row r="256">
          <cell r="E256" t="str">
            <v>b - Nh©n c«ng</v>
          </cell>
          <cell r="I256">
            <v>30115.867600000001</v>
          </cell>
        </row>
        <row r="257">
          <cell r="E257" t="str">
            <v>Nh©n c«ng bËc 3,0/7</v>
          </cell>
          <cell r="F257" t="str">
            <v xml:space="preserve">C«ng </v>
          </cell>
          <cell r="G257">
            <v>2.17</v>
          </cell>
          <cell r="H257">
            <v>13878.28</v>
          </cell>
          <cell r="I257">
            <v>30115.867600000001</v>
          </cell>
          <cell r="K257">
            <v>30115.867600000001</v>
          </cell>
        </row>
        <row r="258">
          <cell r="E258" t="str">
            <v>§¸ d¨m 2x4 lµm tÇng läc ng­îc</v>
          </cell>
          <cell r="F258" t="str">
            <v>m3</v>
          </cell>
          <cell r="H258" t="str">
            <v/>
          </cell>
          <cell r="J258">
            <v>176868.72733333329</v>
          </cell>
          <cell r="K258">
            <v>30115.867600000001</v>
          </cell>
        </row>
        <row r="259">
          <cell r="E259" t="str">
            <v>a - VËt liÖu :</v>
          </cell>
          <cell r="I259">
            <v>176868.72733333329</v>
          </cell>
        </row>
        <row r="260">
          <cell r="E260" t="str">
            <v>§¸ d¨m 2x4</v>
          </cell>
          <cell r="F260" t="str">
            <v>m3</v>
          </cell>
          <cell r="G260">
            <v>1.22</v>
          </cell>
          <cell r="H260">
            <v>144974.36666666664</v>
          </cell>
          <cell r="I260">
            <v>176868.72733333329</v>
          </cell>
          <cell r="J260">
            <v>176868.72733333329</v>
          </cell>
        </row>
        <row r="261">
          <cell r="E261" t="str">
            <v>b - Nh©n c«ng</v>
          </cell>
          <cell r="I261">
            <v>30115.867600000001</v>
          </cell>
        </row>
        <row r="262">
          <cell r="E262" t="str">
            <v>Nh©n c«ng bËc 3,0/7</v>
          </cell>
          <cell r="F262" t="str">
            <v xml:space="preserve">C«ng </v>
          </cell>
          <cell r="G262">
            <v>2.17</v>
          </cell>
          <cell r="H262">
            <v>13878.28</v>
          </cell>
          <cell r="I262">
            <v>30115.867600000001</v>
          </cell>
          <cell r="K262">
            <v>30115.867600000001</v>
          </cell>
        </row>
        <row r="263">
          <cell r="E263" t="str">
            <v>§¸ d¨m 1x2 lµm tÇng läc ng­îc</v>
          </cell>
          <cell r="F263" t="str">
            <v>m3</v>
          </cell>
          <cell r="H263" t="str">
            <v/>
          </cell>
          <cell r="J263">
            <v>181585.9154285714</v>
          </cell>
          <cell r="K263">
            <v>30115.867600000001</v>
          </cell>
        </row>
        <row r="264">
          <cell r="E264" t="str">
            <v>a - VËt liÖu :</v>
          </cell>
          <cell r="I264">
            <v>181585.9154285714</v>
          </cell>
        </row>
        <row r="265">
          <cell r="E265" t="str">
            <v>§¸ d¨m 1x2</v>
          </cell>
          <cell r="F265" t="str">
            <v>m3</v>
          </cell>
          <cell r="G265">
            <v>1.22</v>
          </cell>
          <cell r="H265">
            <v>148840.91428571427</v>
          </cell>
          <cell r="I265">
            <v>181585.9154285714</v>
          </cell>
          <cell r="J265">
            <v>181585.9154285714</v>
          </cell>
        </row>
        <row r="266">
          <cell r="E266" t="str">
            <v>b - Nh©n c«ng</v>
          </cell>
          <cell r="I266">
            <v>30115.867600000001</v>
          </cell>
        </row>
        <row r="267">
          <cell r="E267" t="str">
            <v>Nh©n c«ng bËc 3,0/7</v>
          </cell>
          <cell r="F267" t="str">
            <v xml:space="preserve">C«ng </v>
          </cell>
          <cell r="G267">
            <v>2.17</v>
          </cell>
          <cell r="H267">
            <v>13878.28</v>
          </cell>
          <cell r="I267">
            <v>30115.867600000001</v>
          </cell>
          <cell r="K267">
            <v>30115.867600000001</v>
          </cell>
        </row>
        <row r="268">
          <cell r="E268" t="str">
            <v>VËn chuyÓn ®Êt ®µo ®æ ®i cù ly 3km</v>
          </cell>
          <cell r="F268" t="str">
            <v>100m3</v>
          </cell>
          <cell r="J268">
            <v>0</v>
          </cell>
          <cell r="K268">
            <v>0</v>
          </cell>
          <cell r="L268">
            <v>473165.99999999994</v>
          </cell>
        </row>
        <row r="269">
          <cell r="E269" t="str">
            <v>c- m¸y</v>
          </cell>
          <cell r="I269">
            <v>473165.99999999994</v>
          </cell>
        </row>
        <row r="270">
          <cell r="E270" t="str">
            <v>¤t« tù ®æ 10T</v>
          </cell>
          <cell r="F270" t="str">
            <v>Ca</v>
          </cell>
          <cell r="G270">
            <v>0.89999999999999991</v>
          </cell>
          <cell r="H270">
            <v>525740</v>
          </cell>
          <cell r="I270">
            <v>473165.99999999994</v>
          </cell>
          <cell r="L270">
            <v>473165.99999999994</v>
          </cell>
        </row>
        <row r="271">
          <cell r="E271" t="str">
            <v>( 0,3 x 3 = 0,9ca )</v>
          </cell>
        </row>
        <row r="272">
          <cell r="E272" t="str">
            <v>§µo xóc ®¸ ®æ ®i cù ly VC 3km</v>
          </cell>
          <cell r="F272" t="str">
            <v>100m3</v>
          </cell>
          <cell r="H272" t="str">
            <v/>
          </cell>
          <cell r="J272">
            <v>0</v>
          </cell>
          <cell r="K272">
            <v>20748.028599999998</v>
          </cell>
          <cell r="L272">
            <v>1402756.1148999999</v>
          </cell>
        </row>
        <row r="273">
          <cell r="E273" t="str">
            <v>b - Nh©n c«ng</v>
          </cell>
          <cell r="I273">
            <v>20748.028599999998</v>
          </cell>
        </row>
        <row r="274">
          <cell r="E274" t="str">
            <v>Nh©n c«ng bËc 3,0/7</v>
          </cell>
          <cell r="F274" t="str">
            <v xml:space="preserve">C«ng </v>
          </cell>
          <cell r="G274">
            <v>1.4949999999999999</v>
          </cell>
          <cell r="H274">
            <v>13878.28</v>
          </cell>
          <cell r="I274">
            <v>20748.028599999998</v>
          </cell>
          <cell r="K274">
            <v>20748.028599999998</v>
          </cell>
        </row>
        <row r="275">
          <cell r="E275" t="str">
            <v>c- m¸y</v>
          </cell>
          <cell r="I275">
            <v>1402756.1148999999</v>
          </cell>
        </row>
        <row r="276">
          <cell r="E276" t="str">
            <v>M¸y ®µo &lt;=0,8m3</v>
          </cell>
          <cell r="F276" t="str">
            <v>Ca</v>
          </cell>
          <cell r="G276">
            <v>0.42089999999999994</v>
          </cell>
          <cell r="H276">
            <v>705849</v>
          </cell>
          <cell r="I276">
            <v>297091.84409999993</v>
          </cell>
          <cell r="L276">
            <v>297091.84409999993</v>
          </cell>
        </row>
        <row r="277">
          <cell r="E277" t="str">
            <v>¤t« tù ®æ 10T</v>
          </cell>
          <cell r="F277" t="str">
            <v>Ca</v>
          </cell>
          <cell r="G277">
            <v>1.0580000000000001</v>
          </cell>
          <cell r="H277">
            <v>525740</v>
          </cell>
          <cell r="I277">
            <v>556232.92000000004</v>
          </cell>
          <cell r="L277">
            <v>556232.92000000004</v>
          </cell>
        </row>
        <row r="278">
          <cell r="E278" t="str">
            <v>M¸y ñi 110cv</v>
          </cell>
          <cell r="F278" t="str">
            <v>Ca</v>
          </cell>
          <cell r="G278">
            <v>6.2099999999999995E-2</v>
          </cell>
          <cell r="H278">
            <v>669348</v>
          </cell>
          <cell r="I278">
            <v>41566.510799999996</v>
          </cell>
          <cell r="L278">
            <v>41566.510799999996</v>
          </cell>
        </row>
        <row r="279">
          <cell r="E279" t="str">
            <v>¤t« tù ®æ 10T</v>
          </cell>
          <cell r="F279" t="str">
            <v>Ca</v>
          </cell>
          <cell r="G279">
            <v>0.96599999999999986</v>
          </cell>
          <cell r="H279">
            <v>525740</v>
          </cell>
          <cell r="I279">
            <v>507864.83999999991</v>
          </cell>
          <cell r="L279">
            <v>507864.83999999991</v>
          </cell>
        </row>
        <row r="280">
          <cell r="E280" t="str">
            <v>( 0,42 x 2 x 1.15= 0,966ca )</v>
          </cell>
        </row>
        <row r="281">
          <cell r="E281" t="str">
            <v xml:space="preserve">§µo xóc ®Êt ®Ó ®¾p 1km ®Çu ®Êt cÊp 3 </v>
          </cell>
          <cell r="F281" t="str">
            <v>100m3</v>
          </cell>
          <cell r="H281" t="str">
            <v/>
          </cell>
          <cell r="J281">
            <v>238095.23809523808</v>
          </cell>
          <cell r="K281">
            <v>11241.406800000001</v>
          </cell>
          <cell r="L281">
            <v>708907.52399999998</v>
          </cell>
        </row>
        <row r="282">
          <cell r="E282" t="str">
            <v>a - VËt liÖu :</v>
          </cell>
          <cell r="I282">
            <v>238095.23809523808</v>
          </cell>
        </row>
        <row r="283">
          <cell r="E283" t="str">
            <v>§Êt ®¾p</v>
          </cell>
          <cell r="F283" t="str">
            <v>m3</v>
          </cell>
          <cell r="G283">
            <v>100</v>
          </cell>
          <cell r="H283">
            <v>2380.9523809523807</v>
          </cell>
          <cell r="I283">
            <v>238095.23809523808</v>
          </cell>
          <cell r="J283">
            <v>238095.23809523808</v>
          </cell>
        </row>
        <row r="284">
          <cell r="E284" t="str">
            <v>b - Nh©n c«ng</v>
          </cell>
          <cell r="I284">
            <v>11241.406800000001</v>
          </cell>
        </row>
        <row r="285">
          <cell r="E285" t="str">
            <v>Nh©n c«ng bËc 3,0/7</v>
          </cell>
          <cell r="F285" t="str">
            <v xml:space="preserve">C«ng </v>
          </cell>
          <cell r="G285">
            <v>0.81</v>
          </cell>
          <cell r="H285">
            <v>13878.28</v>
          </cell>
          <cell r="I285">
            <v>11241.406800000001</v>
          </cell>
          <cell r="K285">
            <v>11241.406800000001</v>
          </cell>
        </row>
        <row r="286">
          <cell r="E286" t="str">
            <v>c- m¸y</v>
          </cell>
          <cell r="I286">
            <v>708907.52399999998</v>
          </cell>
        </row>
        <row r="287">
          <cell r="E287" t="str">
            <v>M¸y ®µo &lt;=0,8m3</v>
          </cell>
          <cell r="F287" t="str">
            <v>Ca</v>
          </cell>
          <cell r="G287">
            <v>0.33600000000000002</v>
          </cell>
          <cell r="H287">
            <v>705849</v>
          </cell>
          <cell r="I287">
            <v>237165.26400000002</v>
          </cell>
          <cell r="L287">
            <v>237165.26400000002</v>
          </cell>
        </row>
        <row r="288">
          <cell r="E288" t="str">
            <v>M¸y ñi 110cv</v>
          </cell>
          <cell r="F288" t="str">
            <v>Ca</v>
          </cell>
          <cell r="G288">
            <v>4.4999999999999998E-2</v>
          </cell>
          <cell r="H288">
            <v>669348</v>
          </cell>
          <cell r="I288">
            <v>30120.66</v>
          </cell>
          <cell r="L288">
            <v>30120.66</v>
          </cell>
        </row>
        <row r="289">
          <cell r="E289" t="str">
            <v>¤t« tù ®æ 10T</v>
          </cell>
          <cell r="F289" t="str">
            <v>Ca</v>
          </cell>
          <cell r="G289">
            <v>0.84</v>
          </cell>
          <cell r="H289">
            <v>525740</v>
          </cell>
          <cell r="I289">
            <v>441621.6</v>
          </cell>
          <cell r="L289">
            <v>441621.6</v>
          </cell>
        </row>
        <row r="290">
          <cell r="E290" t="str">
            <v>VC tiÕp ®Êt cÊp 3 ë cù ly TB L= 2km</v>
          </cell>
          <cell r="F290" t="str">
            <v>100m3</v>
          </cell>
          <cell r="H290" t="str">
            <v/>
          </cell>
          <cell r="L290">
            <v>399562.4</v>
          </cell>
        </row>
        <row r="291">
          <cell r="E291" t="str">
            <v>c- m¸y</v>
          </cell>
          <cell r="I291">
            <v>399562.4</v>
          </cell>
        </row>
        <row r="292">
          <cell r="E292" t="str">
            <v>¤t« tù ®æ 10T</v>
          </cell>
          <cell r="F292" t="str">
            <v>Ca</v>
          </cell>
          <cell r="G292">
            <v>0.76</v>
          </cell>
          <cell r="H292">
            <v>525740</v>
          </cell>
          <cell r="I292">
            <v>399562.4</v>
          </cell>
          <cell r="L292">
            <v>399562.4</v>
          </cell>
        </row>
        <row r="293">
          <cell r="E293" t="str">
            <v>§µo ®Êt mãng cÊp 3 b»ng thñ c«ng</v>
          </cell>
          <cell r="F293" t="str">
            <v>m3</v>
          </cell>
          <cell r="H293" t="str">
            <v/>
          </cell>
          <cell r="K293">
            <v>15637.38</v>
          </cell>
        </row>
        <row r="294">
          <cell r="E294" t="str">
            <v>b - Nh©n c«ng</v>
          </cell>
          <cell r="I294">
            <v>15637.38</v>
          </cell>
        </row>
        <row r="295">
          <cell r="E295" t="str">
            <v>Nh©n c«ng bËc 2,7/7</v>
          </cell>
          <cell r="F295" t="str">
            <v xml:space="preserve">C«ng </v>
          </cell>
          <cell r="G295">
            <v>1.1599999999999999</v>
          </cell>
          <cell r="H295">
            <v>13480.5</v>
          </cell>
          <cell r="I295">
            <v>15637.38</v>
          </cell>
          <cell r="K295">
            <v>15637.38</v>
          </cell>
        </row>
        <row r="296">
          <cell r="E296" t="str">
            <v>§µo ®Êt mãng cÊp 3 b»ng m¸y</v>
          </cell>
          <cell r="F296" t="str">
            <v>100m3</v>
          </cell>
          <cell r="H296" t="str">
            <v/>
          </cell>
          <cell r="K296">
            <v>399694.46400000004</v>
          </cell>
          <cell r="L296">
            <v>361767.56</v>
          </cell>
        </row>
        <row r="297">
          <cell r="E297" t="str">
            <v>b - Nh©n c«ng</v>
          </cell>
          <cell r="I297">
            <v>399694.46400000004</v>
          </cell>
        </row>
        <row r="298">
          <cell r="E298" t="str">
            <v>Nh©n c«ng bËc 3,0/7</v>
          </cell>
          <cell r="F298" t="str">
            <v xml:space="preserve">C«ng </v>
          </cell>
          <cell r="G298">
            <v>28.8</v>
          </cell>
          <cell r="H298">
            <v>13878.28</v>
          </cell>
          <cell r="I298">
            <v>399694.46400000004</v>
          </cell>
          <cell r="K298">
            <v>399694.46400000004</v>
          </cell>
        </row>
        <row r="299">
          <cell r="E299" t="str">
            <v>c- m¸y</v>
          </cell>
          <cell r="I299">
            <v>361767.56</v>
          </cell>
        </row>
        <row r="300">
          <cell r="E300" t="str">
            <v>M¸y ®µo &lt;=1,25m3</v>
          </cell>
          <cell r="F300" t="str">
            <v>Ca</v>
          </cell>
          <cell r="G300">
            <v>0.29199999999999998</v>
          </cell>
          <cell r="H300">
            <v>1238930</v>
          </cell>
          <cell r="I300">
            <v>361767.56</v>
          </cell>
          <cell r="L300">
            <v>361767.56</v>
          </cell>
        </row>
        <row r="301">
          <cell r="E301" t="str">
            <v>§µo ®Êt mãng cÊp 4 b»ng thñ c«ng</v>
          </cell>
          <cell r="F301" t="str">
            <v>m3</v>
          </cell>
          <cell r="H301" t="str">
            <v/>
          </cell>
          <cell r="K301">
            <v>22916.85</v>
          </cell>
        </row>
        <row r="302">
          <cell r="E302" t="str">
            <v>b - Nh©n c«ng</v>
          </cell>
          <cell r="I302">
            <v>22916.85</v>
          </cell>
        </row>
        <row r="303">
          <cell r="E303" t="str">
            <v>Nh©n c«ng bËc 2,7/7</v>
          </cell>
          <cell r="F303" t="str">
            <v xml:space="preserve">C«ng </v>
          </cell>
          <cell r="G303">
            <v>1.7</v>
          </cell>
          <cell r="H303">
            <v>13480.5</v>
          </cell>
          <cell r="I303">
            <v>22916.85</v>
          </cell>
          <cell r="K303">
            <v>22916.85</v>
          </cell>
        </row>
        <row r="304">
          <cell r="E304" t="str">
            <v>§µo ®Êt mãng cÊp 4 b»ng m¸y</v>
          </cell>
          <cell r="F304" t="str">
            <v>100m3</v>
          </cell>
          <cell r="H304" t="str">
            <v/>
          </cell>
          <cell r="K304">
            <v>473804.4792</v>
          </cell>
          <cell r="L304">
            <v>495572</v>
          </cell>
        </row>
        <row r="305">
          <cell r="E305" t="str">
            <v>b - Nh©n c«ng</v>
          </cell>
          <cell r="I305">
            <v>473804.4792</v>
          </cell>
        </row>
        <row r="306">
          <cell r="E306" t="str">
            <v>Nh©n c«ng bËc 3,0/7</v>
          </cell>
          <cell r="F306" t="str">
            <v xml:space="preserve">C«ng </v>
          </cell>
          <cell r="G306">
            <v>34.14</v>
          </cell>
          <cell r="H306">
            <v>13878.28</v>
          </cell>
          <cell r="I306">
            <v>473804.4792</v>
          </cell>
          <cell r="K306">
            <v>473804.4792</v>
          </cell>
        </row>
        <row r="307">
          <cell r="E307" t="str">
            <v>c- m¸y</v>
          </cell>
          <cell r="I307">
            <v>495572</v>
          </cell>
        </row>
        <row r="308">
          <cell r="E308" t="str">
            <v>M¸y ®µo &lt;=1,25m3</v>
          </cell>
          <cell r="F308" t="str">
            <v>Ca</v>
          </cell>
          <cell r="G308">
            <v>0.4</v>
          </cell>
          <cell r="H308">
            <v>1238930</v>
          </cell>
          <cell r="I308">
            <v>495572</v>
          </cell>
          <cell r="L308">
            <v>495572</v>
          </cell>
        </row>
        <row r="309">
          <cell r="E309" t="str">
            <v>§µo ®¸ cÊp 4 b»ng thñ c«ng</v>
          </cell>
          <cell r="F309" t="str">
            <v>m3</v>
          </cell>
          <cell r="H309" t="str">
            <v/>
          </cell>
          <cell r="J309">
            <v>0</v>
          </cell>
          <cell r="K309">
            <v>32687.512884000003</v>
          </cell>
          <cell r="L309">
            <v>0</v>
          </cell>
        </row>
        <row r="310">
          <cell r="E310" t="str">
            <v>b - Nh©n c«ng</v>
          </cell>
          <cell r="I310">
            <v>32687.512884000003</v>
          </cell>
        </row>
        <row r="311">
          <cell r="E311" t="str">
            <v>Nh©n c«ng bËc 3,0/7</v>
          </cell>
          <cell r="F311" t="str">
            <v xml:space="preserve">C«ng </v>
          </cell>
          <cell r="G311">
            <v>2.3553000000000002</v>
          </cell>
          <cell r="H311">
            <v>13878.28</v>
          </cell>
          <cell r="I311">
            <v>32687.512884000003</v>
          </cell>
          <cell r="K311">
            <v>32687.512884000003</v>
          </cell>
        </row>
        <row r="312">
          <cell r="E312" t="str">
            <v xml:space="preserve">§¾p ®Êt mãng k95 </v>
          </cell>
          <cell r="F312" t="str">
            <v>m3</v>
          </cell>
          <cell r="H312" t="str">
            <v/>
          </cell>
          <cell r="K312">
            <v>23995.29</v>
          </cell>
        </row>
        <row r="313">
          <cell r="E313" t="str">
            <v>b - Nh©n c«ng</v>
          </cell>
          <cell r="I313">
            <v>23995.29</v>
          </cell>
        </row>
        <row r="314">
          <cell r="E314" t="str">
            <v>Nh©n c«ng bËc 2,7/7</v>
          </cell>
          <cell r="F314" t="str">
            <v xml:space="preserve">C«ng </v>
          </cell>
          <cell r="G314">
            <v>1.78</v>
          </cell>
          <cell r="H314">
            <v>13480.5</v>
          </cell>
          <cell r="I314">
            <v>23995.29</v>
          </cell>
          <cell r="K314">
            <v>23995.29</v>
          </cell>
        </row>
        <row r="315">
          <cell r="E315" t="str">
            <v>§¾p ®Êt chän läc</v>
          </cell>
          <cell r="F315" t="str">
            <v>m3</v>
          </cell>
          <cell r="H315" t="str">
            <v/>
          </cell>
          <cell r="J315">
            <v>12000</v>
          </cell>
          <cell r="K315">
            <v>8326.9680000000008</v>
          </cell>
          <cell r="L315">
            <v>0</v>
          </cell>
        </row>
        <row r="316">
          <cell r="E316" t="str">
            <v>a - VËt liÖu :</v>
          </cell>
          <cell r="I316">
            <v>12000</v>
          </cell>
        </row>
        <row r="317">
          <cell r="E317" t="str">
            <v>§Êt chän läc</v>
          </cell>
          <cell r="F317" t="str">
            <v>m3</v>
          </cell>
          <cell r="G317">
            <v>1.2</v>
          </cell>
          <cell r="H317">
            <v>10000</v>
          </cell>
          <cell r="I317">
            <v>12000</v>
          </cell>
          <cell r="J317">
            <v>12000</v>
          </cell>
        </row>
        <row r="318">
          <cell r="E318" t="str">
            <v>b - Nh©n c«ng</v>
          </cell>
          <cell r="I318">
            <v>8326.9680000000008</v>
          </cell>
        </row>
        <row r="319">
          <cell r="E319" t="str">
            <v>Nh©n c«ng bËc 3,0/7</v>
          </cell>
          <cell r="F319" t="str">
            <v xml:space="preserve">C«ng </v>
          </cell>
          <cell r="G319">
            <v>0.6</v>
          </cell>
          <cell r="H319">
            <v>13878.28</v>
          </cell>
          <cell r="I319">
            <v>8326.9680000000008</v>
          </cell>
          <cell r="K319">
            <v>8326.9680000000008</v>
          </cell>
        </row>
        <row r="320">
          <cell r="E320" t="str">
            <v>Lu K95</v>
          </cell>
          <cell r="F320" t="str">
            <v>m3</v>
          </cell>
          <cell r="H320" t="str">
            <v/>
          </cell>
          <cell r="K320">
            <v>14019.720000000001</v>
          </cell>
        </row>
        <row r="321">
          <cell r="E321" t="str">
            <v>b - Nh©n c«ng</v>
          </cell>
          <cell r="I321">
            <v>14019.720000000001</v>
          </cell>
        </row>
        <row r="322">
          <cell r="E322" t="str">
            <v>Nh©n c«ng bËc 2,7/7</v>
          </cell>
          <cell r="F322" t="str">
            <v xml:space="preserve">C«ng </v>
          </cell>
          <cell r="G322">
            <v>1.04</v>
          </cell>
          <cell r="H322">
            <v>13480.5</v>
          </cell>
          <cell r="I322">
            <v>14019.720000000001</v>
          </cell>
          <cell r="K322">
            <v>14019.720000000001</v>
          </cell>
        </row>
        <row r="323">
          <cell r="E323" t="str">
            <v>§¾p ®Êt thi c«ng</v>
          </cell>
          <cell r="F323" t="str">
            <v>m3</v>
          </cell>
          <cell r="H323" t="str">
            <v/>
          </cell>
          <cell r="K323">
            <v>4178.9549999999999</v>
          </cell>
        </row>
        <row r="324">
          <cell r="E324" t="str">
            <v>b - Nh©n c«ng</v>
          </cell>
          <cell r="I324">
            <v>4178.9549999999999</v>
          </cell>
        </row>
        <row r="325">
          <cell r="E325" t="str">
            <v>Nh©n c«ng bËc 2,7/7</v>
          </cell>
          <cell r="F325" t="str">
            <v xml:space="preserve">C«ng </v>
          </cell>
          <cell r="G325">
            <v>0.31</v>
          </cell>
          <cell r="H325">
            <v>13480.5</v>
          </cell>
          <cell r="I325">
            <v>4178.9549999999999</v>
          </cell>
          <cell r="K325">
            <v>4178.9549999999999</v>
          </cell>
        </row>
        <row r="326">
          <cell r="E326" t="str">
            <v>§µo ®Êt thi c«ng</v>
          </cell>
          <cell r="F326" t="str">
            <v>m3</v>
          </cell>
          <cell r="H326" t="str">
            <v/>
          </cell>
          <cell r="K326">
            <v>18468.285</v>
          </cell>
        </row>
        <row r="327">
          <cell r="E327" t="str">
            <v>b - Nh©n c«ng</v>
          </cell>
          <cell r="I327">
            <v>18468.285</v>
          </cell>
        </row>
        <row r="328">
          <cell r="E328" t="str">
            <v>Nh©n c«ng bËc 2,7/7</v>
          </cell>
          <cell r="F328" t="str">
            <v xml:space="preserve">C«ng </v>
          </cell>
          <cell r="G328">
            <v>1.37</v>
          </cell>
          <cell r="H328">
            <v>13480.5</v>
          </cell>
          <cell r="I328">
            <v>18468.285</v>
          </cell>
          <cell r="K328">
            <v>18468.285</v>
          </cell>
        </row>
        <row r="329">
          <cell r="E329" t="str">
            <v xml:space="preserve">§¾p ®Êt lµm ®­êng t¹m </v>
          </cell>
          <cell r="F329" t="str">
            <v>m3</v>
          </cell>
          <cell r="H329" t="str">
            <v/>
          </cell>
          <cell r="K329">
            <v>23995.29</v>
          </cell>
        </row>
        <row r="330">
          <cell r="E330" t="str">
            <v>b - Nh©n c«ng</v>
          </cell>
          <cell r="I330">
            <v>23995.29</v>
          </cell>
        </row>
        <row r="331">
          <cell r="E331" t="str">
            <v>Nh©n c«ng bËc 2,7/7</v>
          </cell>
          <cell r="F331" t="str">
            <v xml:space="preserve">C«ng </v>
          </cell>
          <cell r="G331">
            <v>1.78</v>
          </cell>
          <cell r="H331">
            <v>13480.5</v>
          </cell>
          <cell r="I331">
            <v>23995.29</v>
          </cell>
          <cell r="K331">
            <v>23995.29</v>
          </cell>
        </row>
        <row r="332">
          <cell r="E332" t="str">
            <v xml:space="preserve">§µo ®Êt lµm ®­êng t¹m </v>
          </cell>
          <cell r="F332" t="str">
            <v>m3</v>
          </cell>
          <cell r="H332" t="str">
            <v/>
          </cell>
          <cell r="K332">
            <v>11728.035</v>
          </cell>
        </row>
        <row r="333">
          <cell r="E333" t="str">
            <v>b - Nh©n c«ng</v>
          </cell>
          <cell r="I333">
            <v>11728.035</v>
          </cell>
        </row>
        <row r="334">
          <cell r="E334" t="str">
            <v>Nh©n c«ng bËc 2,7/7</v>
          </cell>
          <cell r="F334" t="str">
            <v xml:space="preserve">C«ng </v>
          </cell>
          <cell r="G334">
            <v>0.87</v>
          </cell>
          <cell r="H334">
            <v>13480.5</v>
          </cell>
          <cell r="I334">
            <v>11728.035</v>
          </cell>
          <cell r="K334">
            <v>11728.035</v>
          </cell>
        </row>
        <row r="335">
          <cell r="E335" t="str">
            <v>§µo ®Êt ®­êng t¹m cÊp 3 b»ng m¸y</v>
          </cell>
          <cell r="F335" t="str">
            <v>100m3</v>
          </cell>
          <cell r="H335" t="str">
            <v/>
          </cell>
          <cell r="K335">
            <v>270626.46000000002</v>
          </cell>
          <cell r="L335">
            <v>754271.62399999995</v>
          </cell>
        </row>
        <row r="336">
          <cell r="E336" t="str">
            <v>b - Nh©n c«ng</v>
          </cell>
          <cell r="I336">
            <v>270626.46000000002</v>
          </cell>
        </row>
        <row r="337">
          <cell r="E337" t="str">
            <v>Nh©n c«ng bËc 3,0/7</v>
          </cell>
          <cell r="F337" t="str">
            <v xml:space="preserve">C«ng </v>
          </cell>
          <cell r="G337">
            <v>19.5</v>
          </cell>
          <cell r="H337">
            <v>13878.28</v>
          </cell>
          <cell r="I337">
            <v>270626.46000000002</v>
          </cell>
          <cell r="K337">
            <v>270626.46000000002</v>
          </cell>
        </row>
        <row r="338">
          <cell r="E338" t="str">
            <v>c- m¸y</v>
          </cell>
          <cell r="I338">
            <v>754271.62399999995</v>
          </cell>
        </row>
        <row r="339">
          <cell r="E339" t="str">
            <v>M¸y ®µo &lt;=1,25m3</v>
          </cell>
          <cell r="F339" t="str">
            <v>Ca</v>
          </cell>
          <cell r="G339">
            <v>0.29199999999999998</v>
          </cell>
          <cell r="H339">
            <v>1238930</v>
          </cell>
          <cell r="I339">
            <v>361767.56</v>
          </cell>
          <cell r="L339">
            <v>361767.56</v>
          </cell>
        </row>
        <row r="340">
          <cell r="E340" t="str">
            <v>¤t« tù ®æ 10T</v>
          </cell>
          <cell r="F340" t="str">
            <v>Ca</v>
          </cell>
          <cell r="G340">
            <v>0.66</v>
          </cell>
          <cell r="H340">
            <v>525740</v>
          </cell>
          <cell r="I340">
            <v>346988.4</v>
          </cell>
          <cell r="L340">
            <v>346988.4</v>
          </cell>
        </row>
        <row r="341">
          <cell r="E341" t="str">
            <v>M¸y ñi 110cv</v>
          </cell>
          <cell r="F341" t="str">
            <v>Ca</v>
          </cell>
          <cell r="G341">
            <v>6.8000000000000005E-2</v>
          </cell>
          <cell r="H341">
            <v>669348</v>
          </cell>
          <cell r="I341">
            <v>45515.664000000004</v>
          </cell>
          <cell r="L341">
            <v>45515.664000000004</v>
          </cell>
        </row>
        <row r="342">
          <cell r="E342" t="str">
            <v>§¾p ®Êt ®­êng t¹m cÊp 3 b»ng m¸y</v>
          </cell>
          <cell r="F342" t="str">
            <v>100m3</v>
          </cell>
          <cell r="H342" t="str">
            <v/>
          </cell>
          <cell r="K342">
            <v>43855.364800000003</v>
          </cell>
          <cell r="L342">
            <v>360788.50800000003</v>
          </cell>
        </row>
        <row r="343">
          <cell r="E343" t="str">
            <v>b - Nh©n c«ng</v>
          </cell>
          <cell r="I343">
            <v>43855.364800000003</v>
          </cell>
        </row>
        <row r="344">
          <cell r="E344" t="str">
            <v>Nh©n c«ng bËc 3,0/7</v>
          </cell>
          <cell r="F344" t="str">
            <v xml:space="preserve">C«ng </v>
          </cell>
          <cell r="G344">
            <v>3.16</v>
          </cell>
          <cell r="H344">
            <v>13878.28</v>
          </cell>
          <cell r="I344">
            <v>43855.364800000003</v>
          </cell>
          <cell r="K344">
            <v>43855.364800000003</v>
          </cell>
        </row>
        <row r="345">
          <cell r="E345" t="str">
            <v>c- m¸y</v>
          </cell>
          <cell r="I345">
            <v>360788.50800000003</v>
          </cell>
        </row>
        <row r="346">
          <cell r="E346" t="str">
            <v>M¸y ®Çm 9T</v>
          </cell>
          <cell r="F346" t="str">
            <v>Ca</v>
          </cell>
          <cell r="G346">
            <v>0.46300000000000002</v>
          </cell>
          <cell r="H346">
            <v>443844</v>
          </cell>
          <cell r="I346">
            <v>205499.772</v>
          </cell>
          <cell r="L346">
            <v>205499.772</v>
          </cell>
        </row>
        <row r="347">
          <cell r="E347" t="str">
            <v>M¸y ñi 110cv</v>
          </cell>
          <cell r="F347" t="str">
            <v>Ca</v>
          </cell>
          <cell r="G347">
            <v>0.23200000000000001</v>
          </cell>
          <cell r="H347">
            <v>669348</v>
          </cell>
          <cell r="I347">
            <v>155288.736</v>
          </cell>
          <cell r="L347">
            <v>155288.736</v>
          </cell>
        </row>
        <row r="348">
          <cell r="E348" t="str">
            <v>§Ëp bá t­êng ch¾n cò</v>
          </cell>
          <cell r="F348" t="str">
            <v>m3</v>
          </cell>
          <cell r="H348" t="str">
            <v/>
          </cell>
          <cell r="K348">
            <v>68671.794000000009</v>
          </cell>
        </row>
        <row r="349">
          <cell r="E349" t="str">
            <v>b - Nh©n c«ng</v>
          </cell>
          <cell r="I349">
            <v>68671.794000000009</v>
          </cell>
        </row>
        <row r="350">
          <cell r="E350" t="str">
            <v>Nh©n c«ng bËc 3,5/7</v>
          </cell>
          <cell r="F350" t="str">
            <v xml:space="preserve">C«ng </v>
          </cell>
          <cell r="G350">
            <v>4.7</v>
          </cell>
          <cell r="H350">
            <v>14611.02</v>
          </cell>
          <cell r="I350">
            <v>68671.794000000009</v>
          </cell>
          <cell r="K350">
            <v>68671.794000000009</v>
          </cell>
        </row>
        <row r="351">
          <cell r="E351" t="str">
            <v xml:space="preserve">§¾p ®Êt ®åi K95 </v>
          </cell>
          <cell r="F351" t="str">
            <v>m3</v>
          </cell>
          <cell r="H351" t="str">
            <v/>
          </cell>
          <cell r="K351">
            <v>23995.29</v>
          </cell>
          <cell r="L351">
            <v>0</v>
          </cell>
        </row>
        <row r="352">
          <cell r="E352" t="str">
            <v>b - Nh©n c«ng</v>
          </cell>
          <cell r="I352">
            <v>23995.29</v>
          </cell>
        </row>
        <row r="353">
          <cell r="E353" t="str">
            <v>Nh©n c«ng bËc 2,7/7</v>
          </cell>
          <cell r="F353" t="str">
            <v xml:space="preserve">C«ng </v>
          </cell>
          <cell r="G353">
            <v>1.78</v>
          </cell>
          <cell r="H353">
            <v>13480.5</v>
          </cell>
          <cell r="I353">
            <v>23995.29</v>
          </cell>
          <cell r="K353">
            <v>23995.29</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ESTI."/>
      <sheetName val="DI-ESTI"/>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SPL4-TOTAL"/>
      <sheetName val="Input"/>
      <sheetName val="ctdg"/>
      <sheetName val="ptdg "/>
      <sheetName val="ptke"/>
      <sheetName val="DCV"/>
      <sheetName val="clecÿÿt"/>
      <sheetName val="ÿÿngia"/>
      <sheetName val="ptdg"/>
      <sheetName val="IBASE"/>
      <sheetName val="(24)-Truc 9"/>
      <sheetName val="khung ten TD"/>
      <sheetName val="CHITIET VL-NC-TT1p"/>
      <sheetName val="TONGKE3p"/>
      <sheetName val="DATA"/>
      <sheetName val="ptv_x0000_"/>
      <sheetName val="DON GIA"/>
      <sheetName val="CHITIET VL-NC"/>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ESTI_"/>
      <sheetName val="ptdg_"/>
      <sheetName val="(24)-Truc_9"/>
      <sheetName val="CHITIET_VL-NC-TT1p"/>
      <sheetName val="khung_ten_TD"/>
      <sheetName val="QTCNVHHK"/>
      <sheetName val="ptv?"/>
      <sheetName val="Da ta"/>
      <sheetName val="1"/>
      <sheetName val="2"/>
      <sheetName val="3"/>
      <sheetName val="4"/>
      <sheetName val="5"/>
      <sheetName val="6"/>
      <sheetName val="7"/>
      <sheetName val="8"/>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CHITIET VL-NCHT1 (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O LIEU"/>
      <sheetName val=" XE 43K"/>
      <sheetName val="gvl"/>
      <sheetName val="ptv_"/>
      <sheetName val="khluong"/>
      <sheetName val="Giai trinh"/>
      <sheetName val="Du_toan"/>
      <sheetName val="Phan_tich_vat_tu"/>
      <sheetName val="Tong_hop_vat_tu"/>
      <sheetName val="Gia_tri_vat_tu"/>
      <sheetName val="chenh_lech"/>
      <sheetName val="Chenh_lech_vat_tu"/>
      <sheetName val="Chi_phi_van_chuyen"/>
      <sheetName val="Don_gia_chi_tiet"/>
      <sheetName val="Tong_hop_kinh_phi"/>
      <sheetName val="Bia_du_toan"/>
      <sheetName val="Tro_giup"/>
      <sheetName val="DON_GIA"/>
      <sheetName val="ESTI_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ptdg_1"/>
      <sheetName val="(24)-Truc_91"/>
      <sheetName val="Du_toan1"/>
      <sheetName val="Phan_tich_vat_tu1"/>
      <sheetName val="Tong_hop_vat_tu1"/>
      <sheetName val="Gia_tri_vat_tu1"/>
      <sheetName val="chenh_lech1"/>
      <sheetName val="Chenh_lech_vat_tu1"/>
      <sheetName val="Chi_phi_van_chuyen1"/>
      <sheetName val="Don_gia_chi_tiet1"/>
      <sheetName val="Tong_hop_kinh_phi1"/>
      <sheetName val="Bia_du_toan1"/>
      <sheetName val="Tro_giup1"/>
      <sheetName val="khung_ten_TD1"/>
      <sheetName val="ESTI_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2"/>
      <sheetName val="KL_CONG_TO2"/>
      <sheetName val="VL_DAU_THAU2"/>
      <sheetName val="TH_DZ0,42"/>
      <sheetName val="VL-NC_DZ0,42"/>
      <sheetName val="TH_THAO_DO2"/>
      <sheetName val="VL-NC-MTC_thao_do2"/>
      <sheetName val="CT_THAO_DO2"/>
      <sheetName val="KL_Thao_Do2"/>
      <sheetName val="ptdg_2"/>
      <sheetName val="(24)-Truc_92"/>
      <sheetName val="Du_toan2"/>
      <sheetName val="Phan_tich_vat_tu2"/>
      <sheetName val="Tong_hop_vat_tu2"/>
      <sheetName val="Gia_tri_vat_tu2"/>
      <sheetName val="chenh_lech2"/>
      <sheetName val="Chenh_lech_vat_tu2"/>
      <sheetName val="Chi_phi_van_chuyen2"/>
      <sheetName val="Don_gia_chi_tiet2"/>
      <sheetName val="Tong_hop_kinh_phi2"/>
      <sheetName val="Bia_du_toan2"/>
      <sheetName val="Tro_giup2"/>
      <sheetName val="khung_ten_TD2"/>
      <sheetName val="ESTI_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3"/>
      <sheetName val="KL_CONG_TO3"/>
      <sheetName val="VL_DAU_THAU3"/>
      <sheetName val="TH_DZ0,43"/>
      <sheetName val="VL-NC_DZ0,43"/>
      <sheetName val="TH_THAO_DO3"/>
      <sheetName val="VL-NC-MTC_thao_do3"/>
      <sheetName val="CT_THAO_DO3"/>
      <sheetName val="KL_Thao_Do3"/>
      <sheetName val="ptdg_3"/>
      <sheetName val="(24)-Truc_93"/>
      <sheetName val="Du_toan3"/>
      <sheetName val="Phan_tich_vat_tu3"/>
      <sheetName val="Tong_hop_vat_tu3"/>
      <sheetName val="Gia_tri_vat_tu3"/>
      <sheetName val="chenh_lech3"/>
      <sheetName val="Chenh_lech_vat_tu3"/>
      <sheetName val="Chi_phi_van_chuyen3"/>
      <sheetName val="Don_gia_chi_tiet3"/>
      <sheetName val="Tong_hop_kinh_phi3"/>
      <sheetName val="Bia_du_toan3"/>
      <sheetName val="Tro_giup3"/>
      <sheetName val="khung_ten_TD3"/>
      <sheetName val="CT-35"/>
      <sheetName val="CT-0.4KV"/>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Du_lieu"/>
      <sheetName val="DI_ESTI"/>
      <sheetName val="CHITIET_VL-NC-TT1p1"/>
      <sheetName val="SO_LIEU"/>
      <sheetName val="CHITIET_VL-NC"/>
      <sheetName val="CHITIET_VL-NCHT1_(2)"/>
      <sheetName val="_XE_43K"/>
      <sheetName val="PTCT-1"/>
      <sheetName val="Sheet1"/>
      <sheetName val="Sheet2"/>
      <sheetName val="Sheet3"/>
      <sheetName val="XL4Poppy"/>
      <sheetName val="Xlc5nguyhiem"/>
      <sheetName val="CosoXL"/>
      <sheetName val="KhuTG"/>
      <sheetName val="10000000"/>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BT"/>
      <sheetName val="CPBT"/>
      <sheetName val="TB"/>
      <sheetName val="VC"/>
      <sheetName val="BANG KE"/>
      <sheetName val="giathanh1"/>
      <sheetName val="DS-nop"/>
      <sheetName val="BC-ThuChi"/>
      <sheetName val="DS-nop T10.03"/>
      <sheetName val="DS-nop T12.03"/>
      <sheetName val="DS nop quý IV"/>
      <sheetName val="DS nop quý IV.04"/>
      <sheetName val="DSnop quý III.04"/>
      <sheetName val="DSnop quý II.04"/>
      <sheetName val="DSnop quý I.04"/>
      <sheetName val="DS-nop T11.03"/>
      <sheetName val="CT cong?to"/>
      <sheetName val="CT cong_x0000_to"/>
      <sheetName val="DL2"/>
      <sheetName val="CT cong_to"/>
      <sheetName val="CT cong"/>
      <sheetName val="KH-Q1,Q2,01"/>
      <sheetName val="TDTKP"/>
      <sheetName val="DG3285"/>
      <sheetName val="phi"/>
      <sheetName val="Sheet4"/>
      <sheetName val="#pkhac"/>
      <sheetName val="Tke"/>
      <sheetName val="PP1PXDM"/>
      <sheetName val="PP3PXDM"/>
      <sheetName val="ptdgD"/>
      <sheetName val="KKKKKKKK"/>
      <sheetName val="dtxl"/>
      <sheetName val="BK-C T"/>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4"/>
      <sheetName val="KL_CONG_TO4"/>
      <sheetName val="VL_DAU_THAU4"/>
      <sheetName val="TH_DZ0,44"/>
      <sheetName val="VL-NC_DZ0,44"/>
      <sheetName val="TH_THAO_DO4"/>
      <sheetName val="VL-NC-MTC_thao_do4"/>
      <sheetName val="CT_THAO_DO4"/>
      <sheetName val="KL_Thao_Do4"/>
      <sheetName val="ESTI_4"/>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CT_cong_to5"/>
      <sheetName val="KL_CONG_TO5"/>
      <sheetName val="VL_DAU_THAU5"/>
      <sheetName val="TH_DZ0,45"/>
      <sheetName val="VL-NC_DZ0,45"/>
      <sheetName val="TH_THAO_DO5"/>
      <sheetName val="VL-NC-MTC_thao_do5"/>
      <sheetName val="CT_THAO_DO5"/>
      <sheetName val="KL_Thao_Do5"/>
      <sheetName val="ESTI_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CT_cong_to6"/>
      <sheetName val="KL_CONG_TO6"/>
      <sheetName val="VL_DAU_THAU6"/>
      <sheetName val="TH_DZ0,46"/>
      <sheetName val="VL-NC_DZ0,46"/>
      <sheetName val="TH_THAO_DO6"/>
      <sheetName val="VL-NC-MTC_thao_do6"/>
      <sheetName val="CT_THAO_DO6"/>
      <sheetName val="KL_Thao_Do6"/>
      <sheetName val="ESTI_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CT_cong_to7"/>
      <sheetName val="KL_CONG_TO7"/>
      <sheetName val="VL_DAU_THAU7"/>
      <sheetName val="TH_DZ0,47"/>
      <sheetName val="VL-NC_DZ0,47"/>
      <sheetName val="TH_THAO_DO7"/>
      <sheetName val="VL-NC-MTC_thao_do7"/>
      <sheetName val="CT_THAO_DO7"/>
      <sheetName val="KL_Thao_Do7"/>
      <sheetName val="ESTI_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CT_cong_to8"/>
      <sheetName val="KL_CONG_TO8"/>
      <sheetName val="VL_DAU_THAU8"/>
      <sheetName val="TH_DZ0,48"/>
      <sheetName val="VL-NC_DZ0,48"/>
      <sheetName val="TH_THAO_DO8"/>
      <sheetName val="VL-NC-MTC_thao_do8"/>
      <sheetName val="CT_THAO_DO8"/>
      <sheetName val="KL_Thao_Do8"/>
      <sheetName val="ESTI_8"/>
      <sheetName val="NEW-PANEL"/>
      <sheetName val="ptdgC"/>
      <sheetName val="ptv"/>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19">
          <cell r="A19" t="str">
            <v>205.110</v>
          </cell>
          <cell r="B19" t="str">
            <v>Xáy tæåìng 11_x0010_ gaûch äúng væîa_x0000_XM M50 cao &lt;= 4m</v>
          </cell>
          <cell r="C19" t="str">
            <v>m3</v>
          </cell>
          <cell r="D19">
            <v>41.357100000000003</v>
          </cell>
          <cell r="E19">
            <v>6.2</v>
          </cell>
          <cell r="F19">
            <v>1127.1600000000001</v>
          </cell>
          <cell r="K19">
            <v>0</v>
          </cell>
          <cell r="L19">
            <v>0</v>
          </cell>
          <cell r="M19">
            <v>0</v>
          </cell>
          <cell r="N19">
            <v>0</v>
          </cell>
          <cell r="O19">
            <v>0</v>
          </cell>
          <cell r="P19">
            <v>0</v>
          </cell>
          <cell r="Q19">
            <v>0</v>
          </cell>
          <cell r="R19">
            <v>0.53</v>
          </cell>
          <cell r="S19">
            <v>8.02</v>
          </cell>
          <cell r="T19">
            <v>0</v>
          </cell>
          <cell r="U19">
            <v>0</v>
          </cell>
          <cell r="V19">
            <v>0</v>
          </cell>
          <cell r="W19">
            <v>0</v>
          </cell>
          <cell r="X19">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H122">
            <v>0.66</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D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F8">
            <v>12.42999267578125</v>
          </cell>
          <cell r="G8">
            <v>12.42999267578125</v>
          </cell>
          <cell r="H8">
            <v>12.42999267578125</v>
          </cell>
          <cell r="I8">
            <v>12.42999267578125</v>
          </cell>
          <cell r="J8">
            <v>12.42999267578125</v>
          </cell>
          <cell r="K8">
            <v>0.27</v>
          </cell>
        </row>
        <row r="9">
          <cell r="A9">
            <v>2</v>
          </cell>
          <cell r="B9" t="str">
            <v xml:space="preserve">Gia cäng sàõt theïp f &lt;= 18 moïng cäüt </v>
          </cell>
          <cell r="C9" t="str">
            <v>kg</v>
          </cell>
          <cell r="D9">
            <v>229.89000000000001</v>
          </cell>
          <cell r="E9">
            <v>229.889892578125</v>
          </cell>
          <cell r="F9">
            <v>229.889892578125</v>
          </cell>
          <cell r="G9">
            <v>229.889892578125</v>
          </cell>
          <cell r="H9">
            <v>136.96</v>
          </cell>
          <cell r="I9">
            <v>92.93</v>
          </cell>
          <cell r="J9">
            <v>92.92999267578125</v>
          </cell>
          <cell r="K9">
            <v>3.28</v>
          </cell>
        </row>
        <row r="10">
          <cell r="A10">
            <v>3</v>
          </cell>
          <cell r="B10" t="str">
            <v xml:space="preserve">Gia cäng sàõt theïp giàòng moïng f &lt;= 18 </v>
          </cell>
          <cell r="C10" t="str">
            <v>kg</v>
          </cell>
          <cell r="D10">
            <v>1125.83</v>
          </cell>
          <cell r="E10">
            <v>1125.8291015625</v>
          </cell>
          <cell r="F10">
            <v>1125.8291015625</v>
          </cell>
          <cell r="G10">
            <v>1125.8291015625</v>
          </cell>
          <cell r="H10">
            <v>1125.8291015625</v>
          </cell>
          <cell r="I10">
            <v>1125.83</v>
          </cell>
          <cell r="J10">
            <v>1125.8291015625</v>
          </cell>
          <cell r="K10">
            <v>16.079999999999998</v>
          </cell>
        </row>
        <row r="11">
          <cell r="A11">
            <v>4</v>
          </cell>
          <cell r="B11" t="str">
            <v>Gia cäng sàõt theïp giàòng moïng f &lt;= 10</v>
          </cell>
          <cell r="C11" t="str">
            <v>kg</v>
          </cell>
          <cell r="D11">
            <v>178.38</v>
          </cell>
          <cell r="E11">
            <v>178.38</v>
          </cell>
          <cell r="F11">
            <v>178.3798828125</v>
          </cell>
          <cell r="G11">
            <v>178.3798828125</v>
          </cell>
          <cell r="H11">
            <v>178.3798828125</v>
          </cell>
          <cell r="I11">
            <v>178.3798828125</v>
          </cell>
          <cell r="J11">
            <v>178.3798828125</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F13">
            <v>23.019989013671875</v>
          </cell>
          <cell r="G13">
            <v>23.019989013671875</v>
          </cell>
          <cell r="H13">
            <v>23.019989013671875</v>
          </cell>
          <cell r="I13">
            <v>23.019989013671875</v>
          </cell>
          <cell r="J13">
            <v>23.019989013671875</v>
          </cell>
          <cell r="K13">
            <v>0.49</v>
          </cell>
        </row>
        <row r="14">
          <cell r="A14">
            <v>2</v>
          </cell>
          <cell r="B14" t="str">
            <v>Gia cäng sàõt theïp truû f &lt;= 18</v>
          </cell>
          <cell r="C14" t="str">
            <v>kg</v>
          </cell>
          <cell r="D14">
            <v>143.26</v>
          </cell>
          <cell r="E14">
            <v>143.2598876953125</v>
          </cell>
          <cell r="F14">
            <v>143.2598876953125</v>
          </cell>
          <cell r="G14">
            <v>143.2598876953125</v>
          </cell>
          <cell r="H14">
            <v>143.2598876953125</v>
          </cell>
          <cell r="I14">
            <v>143.26</v>
          </cell>
          <cell r="J14">
            <v>143.2598876953125</v>
          </cell>
          <cell r="K14">
            <v>2.0499999999999998</v>
          </cell>
        </row>
        <row r="15">
          <cell r="A15">
            <v>3</v>
          </cell>
          <cell r="B15" t="str">
            <v>Gia cäng sàõt theïp lanh tä f &lt;= 10</v>
          </cell>
          <cell r="C15" t="str">
            <v>kg</v>
          </cell>
          <cell r="D15">
            <v>49.419999999999995</v>
          </cell>
          <cell r="E15">
            <v>49.419999999999995</v>
          </cell>
          <cell r="F15">
            <v>49.41998291015625</v>
          </cell>
          <cell r="G15">
            <v>49.41998291015625</v>
          </cell>
          <cell r="H15">
            <v>49.41998291015625</v>
          </cell>
          <cell r="I15">
            <v>49.41998291015625</v>
          </cell>
          <cell r="J15">
            <v>49.41998291015625</v>
          </cell>
          <cell r="K15">
            <v>1.06</v>
          </cell>
        </row>
        <row r="16">
          <cell r="A16">
            <v>4</v>
          </cell>
          <cell r="B16" t="str">
            <v>Gia cäng sàõt theïp lanh tä f &lt;= 18</v>
          </cell>
          <cell r="C16" t="str">
            <v>kg</v>
          </cell>
          <cell r="D16">
            <v>210.44000000000003</v>
          </cell>
          <cell r="E16">
            <v>210.43994140625</v>
          </cell>
          <cell r="F16">
            <v>210.43994140625</v>
          </cell>
          <cell r="G16">
            <v>210.43994140625</v>
          </cell>
          <cell r="H16">
            <v>210.44000000000003</v>
          </cell>
          <cell r="I16">
            <v>210.43994140625</v>
          </cell>
          <cell r="J16">
            <v>210.43994140625</v>
          </cell>
          <cell r="K16">
            <v>3.01</v>
          </cell>
        </row>
        <row r="17">
          <cell r="A17">
            <v>5</v>
          </cell>
          <cell r="B17" t="str">
            <v>Gia cäng sàõt theïp ä vàng f &lt;= 10</v>
          </cell>
          <cell r="C17" t="str">
            <v>kg</v>
          </cell>
          <cell r="D17">
            <v>17.02</v>
          </cell>
          <cell r="E17">
            <v>17.02</v>
          </cell>
          <cell r="F17">
            <v>17.019989013671875</v>
          </cell>
          <cell r="G17">
            <v>17.019989013671875</v>
          </cell>
          <cell r="H17">
            <v>17.019989013671875</v>
          </cell>
          <cell r="I17">
            <v>17.019989013671875</v>
          </cell>
          <cell r="J17">
            <v>17.019989013671875</v>
          </cell>
          <cell r="K17">
            <v>0.36</v>
          </cell>
        </row>
        <row r="18">
          <cell r="A18">
            <v>6</v>
          </cell>
          <cell r="B18" t="str">
            <v>Gia cäng sàõt theïp dáöm f &lt;= 18</v>
          </cell>
          <cell r="C18" t="str">
            <v>kg</v>
          </cell>
          <cell r="D18">
            <v>929.33</v>
          </cell>
          <cell r="E18">
            <v>929.32958984375</v>
          </cell>
          <cell r="F18">
            <v>929.32958984375</v>
          </cell>
          <cell r="G18">
            <v>929.32958984375</v>
          </cell>
          <cell r="H18">
            <v>337.78999999999996</v>
          </cell>
          <cell r="I18">
            <v>415.08</v>
          </cell>
          <cell r="J18">
            <v>176.46</v>
          </cell>
          <cell r="K18">
            <v>13.27</v>
          </cell>
        </row>
        <row r="19">
          <cell r="A19">
            <v>7</v>
          </cell>
          <cell r="B19" t="str">
            <v>Gia cäng sàõt theïp dáöm f &lt;= 10</v>
          </cell>
          <cell r="C19" t="str">
            <v>kg</v>
          </cell>
          <cell r="D19">
            <v>139.24</v>
          </cell>
          <cell r="E19">
            <v>139.24</v>
          </cell>
          <cell r="F19">
            <v>139.239990234375</v>
          </cell>
          <cell r="G19">
            <v>139.239990234375</v>
          </cell>
          <cell r="H19">
            <v>139.239990234375</v>
          </cell>
          <cell r="I19">
            <v>139.239990234375</v>
          </cell>
          <cell r="J19">
            <v>139.239990234375</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G21">
            <v>183.2799072265625</v>
          </cell>
          <cell r="H21">
            <v>183.2799072265625</v>
          </cell>
          <cell r="I21">
            <v>183.2799072265625</v>
          </cell>
          <cell r="J21">
            <v>183.2799072265625</v>
          </cell>
          <cell r="K21">
            <v>8.92</v>
          </cell>
        </row>
        <row r="22">
          <cell r="A22">
            <v>2</v>
          </cell>
          <cell r="B22" t="str">
            <v>Gia cäng sàõt theïp lam ngang f &lt;= 18</v>
          </cell>
          <cell r="C22" t="str">
            <v>kg</v>
          </cell>
          <cell r="D22">
            <v>52.21</v>
          </cell>
          <cell r="E22">
            <v>52.209991455078125</v>
          </cell>
          <cell r="F22">
            <v>52.209991455078125</v>
          </cell>
          <cell r="G22">
            <v>52.209991455078125</v>
          </cell>
          <cell r="H22">
            <v>52.21</v>
          </cell>
          <cell r="I22">
            <v>52.209991455078125</v>
          </cell>
          <cell r="J22">
            <v>52.209991455078125</v>
          </cell>
          <cell r="K22">
            <v>0.75</v>
          </cell>
        </row>
        <row r="23">
          <cell r="A23">
            <v>3</v>
          </cell>
          <cell r="B23" t="str">
            <v>Gia cäng sàõt theïp lam ngang f &lt;= 10</v>
          </cell>
          <cell r="C23" t="str">
            <v>kg</v>
          </cell>
          <cell r="D23">
            <v>16.509999999999998</v>
          </cell>
          <cell r="E23">
            <v>16.509999999999998</v>
          </cell>
          <cell r="F23">
            <v>16.509994506835938</v>
          </cell>
          <cell r="G23">
            <v>16.509994506835938</v>
          </cell>
          <cell r="H23">
            <v>16.509994506835938</v>
          </cell>
          <cell r="I23">
            <v>16.509994506835938</v>
          </cell>
          <cell r="J23">
            <v>16.509994506835938</v>
          </cell>
          <cell r="K23">
            <v>0.35</v>
          </cell>
        </row>
        <row r="24">
          <cell r="B24" t="str">
            <v>IV. KHU VÃÛ SINH - BÃØ TÆÛ HOAÛI - BÃÚP - HÄÚ GA :</v>
          </cell>
          <cell r="C24">
            <v>0.34999990463256836</v>
          </cell>
          <cell r="D24">
            <v>0.34999990463256836</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F25">
            <v>61.8499755859375</v>
          </cell>
          <cell r="G25">
            <v>61.8499755859375</v>
          </cell>
          <cell r="H25">
            <v>61.8499755859375</v>
          </cell>
          <cell r="I25">
            <v>61.8499755859375</v>
          </cell>
          <cell r="J25">
            <v>61.8499755859375</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F27">
            <v>18.899993896484375</v>
          </cell>
          <cell r="G27">
            <v>18.899993896484375</v>
          </cell>
          <cell r="H27">
            <v>18.899993896484375</v>
          </cell>
          <cell r="I27">
            <v>18.899993896484375</v>
          </cell>
          <cell r="J27">
            <v>18.899993896484375</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F29">
            <v>18.649993896484375</v>
          </cell>
          <cell r="G29">
            <v>18.649993896484375</v>
          </cell>
          <cell r="H29">
            <v>18.649993896484375</v>
          </cell>
          <cell r="I29">
            <v>18.649993896484375</v>
          </cell>
          <cell r="J29">
            <v>18.649993896484375</v>
          </cell>
          <cell r="K29">
            <v>0.4</v>
          </cell>
        </row>
        <row r="30">
          <cell r="B30" t="str">
            <v xml:space="preserve">V. THAÏP NÆÅÏC </v>
          </cell>
          <cell r="C30">
            <v>0</v>
          </cell>
          <cell r="D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F31">
            <v>25.569992065429688</v>
          </cell>
          <cell r="G31">
            <v>25.569992065429688</v>
          </cell>
          <cell r="H31">
            <v>25.569992065429688</v>
          </cell>
          <cell r="I31">
            <v>25.569992065429688</v>
          </cell>
          <cell r="J31">
            <v>25.569992065429688</v>
          </cell>
          <cell r="K31">
            <v>0.55000000000000004</v>
          </cell>
        </row>
        <row r="32">
          <cell r="A32">
            <v>2</v>
          </cell>
          <cell r="B32" t="str">
            <v>Gia cäng sàõt theïp moïng cäüt f &lt;= 18</v>
          </cell>
          <cell r="C32" t="str">
            <v>kg</v>
          </cell>
          <cell r="D32">
            <v>213.12</v>
          </cell>
          <cell r="E32">
            <v>213.1199951171875</v>
          </cell>
          <cell r="F32">
            <v>213.1199951171875</v>
          </cell>
          <cell r="G32">
            <v>213.1199951171875</v>
          </cell>
          <cell r="H32">
            <v>139.81</v>
          </cell>
          <cell r="I32">
            <v>139.8099365234375</v>
          </cell>
          <cell r="J32">
            <v>73.31</v>
          </cell>
          <cell r="K32">
            <v>3.04</v>
          </cell>
        </row>
        <row r="33">
          <cell r="A33">
            <v>3</v>
          </cell>
          <cell r="B33" t="str">
            <v>Gia cäng sàõt theïp thaïp næåïc f &lt;= 18</v>
          </cell>
          <cell r="C33" t="str">
            <v>kg</v>
          </cell>
          <cell r="D33">
            <v>323.57999999999993</v>
          </cell>
          <cell r="E33">
            <v>323.579833984375</v>
          </cell>
          <cell r="F33">
            <v>323.579833984375</v>
          </cell>
          <cell r="G33">
            <v>323.579833984375</v>
          </cell>
          <cell r="H33">
            <v>78.5</v>
          </cell>
          <cell r="I33">
            <v>31.46</v>
          </cell>
          <cell r="J33">
            <v>213.62</v>
          </cell>
          <cell r="K33">
            <v>4.62</v>
          </cell>
        </row>
        <row r="34">
          <cell r="A34">
            <v>4</v>
          </cell>
          <cell r="B34" t="str">
            <v>Gia cäng sàõt theïp thaïp næåïc f &lt;= 10</v>
          </cell>
          <cell r="C34" t="str">
            <v>kg</v>
          </cell>
          <cell r="D34">
            <v>168.85</v>
          </cell>
          <cell r="E34">
            <v>168.85</v>
          </cell>
          <cell r="F34">
            <v>168.8499755859375</v>
          </cell>
          <cell r="G34">
            <v>168.8499755859375</v>
          </cell>
          <cell r="H34">
            <v>168.8499755859375</v>
          </cell>
          <cell r="I34">
            <v>168.8499755859375</v>
          </cell>
          <cell r="J34">
            <v>168.8499755859375</v>
          </cell>
          <cell r="K34">
            <v>3.62</v>
          </cell>
        </row>
        <row r="35">
          <cell r="B35" t="str">
            <v xml:space="preserve">VIII. HAÌNG RAÌO - CÄØNG NGOÎ </v>
          </cell>
          <cell r="C35">
            <v>0</v>
          </cell>
          <cell r="D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F37">
            <v>45.019989013671875</v>
          </cell>
          <cell r="G37">
            <v>192.5</v>
          </cell>
          <cell r="H37">
            <v>192.5</v>
          </cell>
          <cell r="I37">
            <v>192.5</v>
          </cell>
          <cell r="J37">
            <v>192.5</v>
          </cell>
          <cell r="K37">
            <v>5.09</v>
          </cell>
        </row>
      </sheetData>
      <sheetData sheetId="4"/>
      <sheetData sheetId="5"/>
      <sheetData sheetId="6"/>
      <sheetData sheetId="7"/>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Sheet2"/>
      <sheetName val="Sheet1"/>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3"/>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goc"/>
      <sheetName val="tra-vat-lieu"/>
      <sheetName val="CVC"/>
      <sheetName val="ptdg "/>
      <sheetName val="Duong-tk"/>
      <sheetName val="THd-tk"/>
      <sheetName val="ptke"/>
      <sheetName val="tonghop-tk"/>
      <sheetName val="Sheet1"/>
      <sheetName val="Duong-tc"/>
      <sheetName val="TH-tc"/>
      <sheetName val="dtke-tc"/>
      <sheetName val="THk-tc"/>
      <sheetName val="THop-TC"/>
      <sheetName val="Congty"/>
      <sheetName val="VPPN"/>
      <sheetName val="XN74"/>
      <sheetName val="XN54"/>
      <sheetName val="XN33"/>
      <sheetName val="NK96"/>
      <sheetName val="XL4Test5"/>
      <sheetName val="tra_vat_lieu"/>
      <sheetName val="[Duong272-287.xls恴¼iagoc"/>
      <sheetName val="gvl"/>
      <sheetName val="[Duong272-287.xls?¼iagoc"/>
      <sheetName val="Tra_bang"/>
      <sheetName val="S(eet1"/>
      <sheetName val="ESTI."/>
      <sheetName val="DI-ESTI"/>
      <sheetName val="TinhToan"/>
      <sheetName val="ptdg"/>
      <sheetName val="Thuc thanh"/>
      <sheetName val="_Duong272-287.xls恴¼iagoc"/>
      <sheetName val="BANGTRA"/>
      <sheetName val="DT-Dcv"/>
      <sheetName val="Bu_vat_lieu"/>
      <sheetName val="_Duong272-287.xls_¼iagoc"/>
      <sheetName val="ptdg_"/>
      <sheetName val="_Duong272-287.xls?¼iagoc"/>
      <sheetName val="sat"/>
      <sheetName val="ptvt"/>
      <sheetName val="NKCHUNG"/>
      <sheetName val="ma-pt"/>
    </sheetNames>
    <sheetDataSet>
      <sheetData sheetId="0"/>
      <sheetData sheetId="1" refreshError="1">
        <row r="4">
          <cell r="B4" t="str">
            <v>c</v>
          </cell>
          <cell r="C4" t="str">
            <v>C¸t vµng</v>
          </cell>
          <cell r="D4" t="str">
            <v>m3</v>
          </cell>
          <cell r="E4">
            <v>111095.39999999998</v>
          </cell>
        </row>
        <row r="5">
          <cell r="B5" t="str">
            <v>x</v>
          </cell>
          <cell r="C5" t="str">
            <v>Xim¨ng PC-300</v>
          </cell>
          <cell r="D5" t="str">
            <v>kg</v>
          </cell>
          <cell r="E5">
            <v>857.43961904761898</v>
          </cell>
        </row>
        <row r="6">
          <cell r="B6" t="str">
            <v>nc</v>
          </cell>
          <cell r="C6" t="str">
            <v>N­íc</v>
          </cell>
          <cell r="D6" t="str">
            <v>LÝt</v>
          </cell>
          <cell r="E6">
            <v>4</v>
          </cell>
        </row>
        <row r="7">
          <cell r="B7" t="str">
            <v>nu</v>
          </cell>
          <cell r="C7" t="str">
            <v>N­íc</v>
          </cell>
          <cell r="D7" t="str">
            <v>LÝt</v>
          </cell>
          <cell r="E7">
            <v>4</v>
          </cell>
        </row>
        <row r="8">
          <cell r="B8" t="str">
            <v>btn</v>
          </cell>
          <cell r="C8" t="str">
            <v>Bªt«ng nhùa</v>
          </cell>
          <cell r="D8" t="str">
            <v xml:space="preserve">TÊn </v>
          </cell>
        </row>
        <row r="9">
          <cell r="B9" t="str">
            <v>#</v>
          </cell>
          <cell r="C9" t="str">
            <v>VËt liÖu kh¸c</v>
          </cell>
          <cell r="D9" t="str">
            <v>%</v>
          </cell>
        </row>
        <row r="10">
          <cell r="B10">
            <v>4</v>
          </cell>
          <cell r="C10" t="str">
            <v>§¸ d¨m 4x6</v>
          </cell>
          <cell r="D10" t="str">
            <v>m3</v>
          </cell>
          <cell r="E10">
            <v>116732.40714285713</v>
          </cell>
        </row>
        <row r="11">
          <cell r="B11" t="str">
            <v>n</v>
          </cell>
          <cell r="C11" t="str">
            <v>Nhùa ®­êng</v>
          </cell>
          <cell r="D11" t="str">
            <v>kg</v>
          </cell>
          <cell r="E11">
            <v>3448.667904761905</v>
          </cell>
        </row>
        <row r="12">
          <cell r="B12">
            <v>1</v>
          </cell>
          <cell r="C12" t="str">
            <v>§¸ d¨m 1x2</v>
          </cell>
          <cell r="D12" t="str">
            <v>m3</v>
          </cell>
          <cell r="E12">
            <v>175526.1714285714</v>
          </cell>
        </row>
        <row r="13">
          <cell r="B13" t="str">
            <v>cpdd1</v>
          </cell>
          <cell r="C13" t="str">
            <v>CÊp phèi ®¸ d¨m</v>
          </cell>
          <cell r="D13" t="str">
            <v>m3</v>
          </cell>
          <cell r="E13">
            <v>162135.8142857143</v>
          </cell>
        </row>
        <row r="14">
          <cell r="B14" t="str">
            <v>cpdd2</v>
          </cell>
          <cell r="C14" t="str">
            <v>CÊp phèi ®¸ d¨m</v>
          </cell>
          <cell r="D14" t="str">
            <v>m3</v>
          </cell>
          <cell r="E14">
            <v>152612.00476190477</v>
          </cell>
        </row>
        <row r="15">
          <cell r="B15" t="str">
            <v>dmz</v>
          </cell>
          <cell r="C15" t="str">
            <v>DÇu Mazut</v>
          </cell>
          <cell r="D15" t="str">
            <v>kg</v>
          </cell>
          <cell r="E15">
            <v>4500</v>
          </cell>
        </row>
        <row r="16">
          <cell r="B16" t="str">
            <v>cpdd</v>
          </cell>
          <cell r="C16" t="str">
            <v>CÊp phèi ®¸ d¨m</v>
          </cell>
          <cell r="D16" t="str">
            <v>m3</v>
          </cell>
          <cell r="E16">
            <v>162135.8142857143</v>
          </cell>
        </row>
        <row r="17">
          <cell r="B17" t="str">
            <v>cui</v>
          </cell>
          <cell r="C17" t="str">
            <v>Cñi</v>
          </cell>
          <cell r="D17" t="str">
            <v>kg</v>
          </cell>
          <cell r="E17">
            <v>500</v>
          </cell>
        </row>
        <row r="18">
          <cell r="B18" t="str">
            <v>d</v>
          </cell>
          <cell r="C18" t="str">
            <v xml:space="preserve">D©y thÐp </v>
          </cell>
          <cell r="D18" t="str">
            <v>kg</v>
          </cell>
          <cell r="E18">
            <v>6333.333333333333</v>
          </cell>
        </row>
        <row r="19">
          <cell r="B19" t="str">
            <v>dh</v>
          </cell>
          <cell r="C19" t="str">
            <v xml:space="preserve">§¸ héc </v>
          </cell>
          <cell r="D19" t="str">
            <v>m3</v>
          </cell>
          <cell r="E19">
            <v>121678.03095238096</v>
          </cell>
        </row>
        <row r="20">
          <cell r="B20">
            <v>2</v>
          </cell>
          <cell r="C20" t="str">
            <v>§¸ d¨m 2x4</v>
          </cell>
          <cell r="D20" t="str">
            <v>m3</v>
          </cell>
          <cell r="E20">
            <v>171659.62380952376</v>
          </cell>
        </row>
        <row r="21">
          <cell r="B21" t="str">
            <v>tbb</v>
          </cell>
          <cell r="C21" t="str">
            <v>Trô biÓn b¸o</v>
          </cell>
          <cell r="D21" t="str">
            <v>Trô</v>
          </cell>
          <cell r="E21">
            <v>235000</v>
          </cell>
        </row>
        <row r="22">
          <cell r="B22">
            <v>0.5</v>
          </cell>
          <cell r="C22" t="str">
            <v>§¸ d¨m 0,5x1</v>
          </cell>
          <cell r="D22" t="str">
            <v>m3</v>
          </cell>
          <cell r="E22">
            <v>175526.1714285714</v>
          </cell>
        </row>
        <row r="23">
          <cell r="B23" t="str">
            <v>di</v>
          </cell>
          <cell r="C23" t="str">
            <v>§inh</v>
          </cell>
          <cell r="D23" t="str">
            <v>kg</v>
          </cell>
          <cell r="E23">
            <v>6190.4761904761899</v>
          </cell>
        </row>
        <row r="24">
          <cell r="B24" t="str">
            <v>g</v>
          </cell>
          <cell r="C24" t="str">
            <v>Gç v¸n</v>
          </cell>
          <cell r="D24" t="str">
            <v>m3</v>
          </cell>
          <cell r="E24">
            <v>1282553.48</v>
          </cell>
        </row>
        <row r="25">
          <cell r="B25" t="str">
            <v>dn</v>
          </cell>
          <cell r="C25" t="str">
            <v xml:space="preserve">Gç ®µ nÑp </v>
          </cell>
          <cell r="D25" t="str">
            <v>m3</v>
          </cell>
          <cell r="E25">
            <v>1282553.48</v>
          </cell>
        </row>
        <row r="26">
          <cell r="B26" t="str">
            <v>s</v>
          </cell>
          <cell r="C26" t="str">
            <v>S¬n</v>
          </cell>
          <cell r="D26" t="str">
            <v>kg</v>
          </cell>
          <cell r="E26">
            <v>26666.666666666664</v>
          </cell>
        </row>
        <row r="27">
          <cell r="B27" t="str">
            <v>q</v>
          </cell>
          <cell r="C27" t="str">
            <v>Que hµn</v>
          </cell>
          <cell r="D27" t="str">
            <v>kg</v>
          </cell>
          <cell r="E27">
            <v>11428.571428571428</v>
          </cell>
        </row>
        <row r="28">
          <cell r="B28" t="str">
            <v>d12</v>
          </cell>
          <cell r="C28" t="str">
            <v>ThÐp trßn d=12mm</v>
          </cell>
          <cell r="D28" t="str">
            <v>kg</v>
          </cell>
          <cell r="E28">
            <v>4391.0716190476187</v>
          </cell>
        </row>
        <row r="29">
          <cell r="B29" t="str">
            <v>d6</v>
          </cell>
          <cell r="C29" t="str">
            <v>ThÐp trßn d=6mm</v>
          </cell>
          <cell r="D29" t="str">
            <v>kg</v>
          </cell>
          <cell r="E29">
            <v>4724.4049523809517</v>
          </cell>
        </row>
        <row r="30">
          <cell r="B30" t="str">
            <v>bdbtn</v>
          </cell>
          <cell r="C30" t="str">
            <v>Bét ®¸ (7%)</v>
          </cell>
          <cell r="D30" t="str">
            <v>kg</v>
          </cell>
          <cell r="E30">
            <v>500</v>
          </cell>
        </row>
        <row r="31">
          <cell r="B31" t="str">
            <v>d16</v>
          </cell>
          <cell r="C31" t="str">
            <v>ThÐp trßn d=16mm</v>
          </cell>
          <cell r="D31" t="str">
            <v>kg</v>
          </cell>
          <cell r="E31">
            <v>4343.452571428571</v>
          </cell>
        </row>
        <row r="32">
          <cell r="B32" t="str">
            <v>dia</v>
          </cell>
          <cell r="C32" t="str">
            <v xml:space="preserve">§inh ®Üa </v>
          </cell>
          <cell r="D32" t="str">
            <v>C¸i</v>
          </cell>
          <cell r="E32">
            <v>2380.9523809523807</v>
          </cell>
        </row>
        <row r="33">
          <cell r="B33" t="str">
            <v>gc</v>
          </cell>
          <cell r="C33" t="str">
            <v>gç v¸n cÇu c«ng t¸c</v>
          </cell>
          <cell r="D33" t="str">
            <v>m3</v>
          </cell>
          <cell r="E33">
            <v>2147779.84</v>
          </cell>
        </row>
        <row r="34">
          <cell r="B34" t="str">
            <v>gg</v>
          </cell>
          <cell r="C34" t="str">
            <v>Gç chèng</v>
          </cell>
          <cell r="D34" t="str">
            <v>m3</v>
          </cell>
          <cell r="E34">
            <v>2147779.84</v>
          </cell>
        </row>
        <row r="35">
          <cell r="B35" t="str">
            <v>ddap</v>
          </cell>
          <cell r="C35" t="str">
            <v>§Êt ®¾p</v>
          </cell>
          <cell r="D35" t="str">
            <v>m3</v>
          </cell>
          <cell r="E35">
            <v>2500</v>
          </cell>
        </row>
        <row r="36">
          <cell r="B36" t="str">
            <v>bl</v>
          </cell>
          <cell r="C36" t="str">
            <v>Bul«ng</v>
          </cell>
          <cell r="D36" t="str">
            <v>C¸i</v>
          </cell>
          <cell r="E36">
            <v>5000</v>
          </cell>
        </row>
        <row r="37">
          <cell r="B37" t="str">
            <v>vc</v>
          </cell>
          <cell r="C37" t="str">
            <v>V«i côc</v>
          </cell>
          <cell r="D37" t="str">
            <v>kg</v>
          </cell>
          <cell r="E37">
            <v>1000</v>
          </cell>
        </row>
        <row r="38">
          <cell r="B38" t="str">
            <v>bd</v>
          </cell>
          <cell r="C38" t="str">
            <v>Bét ®¸</v>
          </cell>
          <cell r="D38" t="str">
            <v>kg</v>
          </cell>
          <cell r="E38">
            <v>476.19047619047615</v>
          </cell>
        </row>
        <row r="39">
          <cell r="B39" t="str">
            <v>dt</v>
          </cell>
          <cell r="C39" t="str">
            <v>D©y thÐp d=3mm</v>
          </cell>
          <cell r="D39" t="str">
            <v>kg</v>
          </cell>
          <cell r="E39">
            <v>4724.4049523809517</v>
          </cell>
        </row>
        <row r="40">
          <cell r="B40" t="str">
            <v>td</v>
          </cell>
          <cell r="C40" t="str">
            <v>T¨ng ®¬</v>
          </cell>
          <cell r="D40" t="str">
            <v>C¸i</v>
          </cell>
          <cell r="E40">
            <v>10000</v>
          </cell>
        </row>
        <row r="41">
          <cell r="B41" t="str">
            <v>bt</v>
          </cell>
          <cell r="C41" t="str">
            <v>Bao t¶i.</v>
          </cell>
          <cell r="D41" t="str">
            <v>m2</v>
          </cell>
          <cell r="E41">
            <v>3800</v>
          </cell>
        </row>
        <row r="42">
          <cell r="B42" t="str">
            <v>ds</v>
          </cell>
          <cell r="C42" t="str">
            <v>§Êt sÐt dÎo</v>
          </cell>
          <cell r="D42" t="str">
            <v>m3</v>
          </cell>
          <cell r="E42">
            <v>30000</v>
          </cell>
        </row>
        <row r="43">
          <cell r="B43" t="str">
            <v>ph</v>
          </cell>
          <cell r="C43" t="str">
            <v>PhÌn chua</v>
          </cell>
          <cell r="D43" t="str">
            <v>Kg</v>
          </cell>
          <cell r="E43">
            <v>10000</v>
          </cell>
        </row>
        <row r="44">
          <cell r="B44" t="str">
            <v>m16</v>
          </cell>
          <cell r="C44" t="str">
            <v>Bul«ng M16</v>
          </cell>
          <cell r="D44" t="str">
            <v>C¸i</v>
          </cell>
          <cell r="E44">
            <v>2500</v>
          </cell>
        </row>
        <row r="45">
          <cell r="B45" t="str">
            <v>x400</v>
          </cell>
          <cell r="C45" t="str">
            <v>Xim¨ng PC-400</v>
          </cell>
          <cell r="D45" t="str">
            <v>kg</v>
          </cell>
          <cell r="E45">
            <v>871.72533333333331</v>
          </cell>
        </row>
        <row r="46">
          <cell r="B46" t="str">
            <v>d8</v>
          </cell>
          <cell r="C46" t="str">
            <v>ThÐp trßn d=8mm</v>
          </cell>
          <cell r="D46" t="str">
            <v>kg</v>
          </cell>
          <cell r="E46">
            <v>4724.4049523809517</v>
          </cell>
        </row>
        <row r="47">
          <cell r="B47" t="str">
            <v>d10</v>
          </cell>
          <cell r="C47" t="str">
            <v>ThÐp trßn d=10mm</v>
          </cell>
          <cell r="D47" t="str">
            <v>kg</v>
          </cell>
          <cell r="E47">
            <v>4438.6906666666664</v>
          </cell>
        </row>
        <row r="48">
          <cell r="B48" t="str">
            <v>d14</v>
          </cell>
          <cell r="C48" t="str">
            <v>ThÐp trßn d=14mm</v>
          </cell>
          <cell r="D48" t="str">
            <v>kg</v>
          </cell>
          <cell r="E48">
            <v>4391.0716190476187</v>
          </cell>
        </row>
        <row r="49">
          <cell r="B49" t="str">
            <v>gid</v>
          </cell>
          <cell r="C49" t="str">
            <v>GiÊy dÇu</v>
          </cell>
          <cell r="D49" t="str">
            <v>m2</v>
          </cell>
          <cell r="E49">
            <v>7000</v>
          </cell>
        </row>
        <row r="50">
          <cell r="B50" t="str">
            <v>®ay</v>
          </cell>
          <cell r="C50" t="str">
            <v>§ay</v>
          </cell>
          <cell r="D50" t="str">
            <v>kg</v>
          </cell>
          <cell r="E50">
            <v>7000</v>
          </cell>
        </row>
        <row r="51">
          <cell r="B51" t="str">
            <v>xg</v>
          </cell>
          <cell r="C51" t="str">
            <v>X¨ng</v>
          </cell>
          <cell r="D51" t="str">
            <v>kg</v>
          </cell>
          <cell r="E51">
            <v>6440</v>
          </cell>
        </row>
        <row r="52">
          <cell r="B52" t="str">
            <v>«</v>
          </cell>
          <cell r="C52" t="str">
            <v>«xy</v>
          </cell>
          <cell r="D52" t="str">
            <v>chai</v>
          </cell>
          <cell r="E52">
            <v>53000</v>
          </cell>
        </row>
        <row r="53">
          <cell r="B53" t="str">
            <v>th</v>
          </cell>
          <cell r="C53" t="str">
            <v>ThÐp h×nh</v>
          </cell>
          <cell r="D53" t="str">
            <v>kg</v>
          </cell>
          <cell r="E53">
            <v>4629.1668571428563</v>
          </cell>
        </row>
        <row r="54">
          <cell r="B54" t="str">
            <v>t</v>
          </cell>
          <cell r="C54" t="str">
            <v>ThÐp b¶n</v>
          </cell>
          <cell r="D54" t="str">
            <v>kg</v>
          </cell>
          <cell r="E54">
            <v>4629.1668571428563</v>
          </cell>
        </row>
        <row r="55">
          <cell r="B55" t="str">
            <v>d18</v>
          </cell>
          <cell r="C55" t="str">
            <v>ThÐp trßn d=18mm</v>
          </cell>
          <cell r="D55" t="str">
            <v>kg</v>
          </cell>
          <cell r="E55">
            <v>4343.452571428571</v>
          </cell>
        </row>
        <row r="56">
          <cell r="B56" t="str">
            <v>tba</v>
          </cell>
          <cell r="C56" t="str">
            <v>ThÐp b¶n</v>
          </cell>
          <cell r="D56" t="str">
            <v>kg</v>
          </cell>
          <cell r="E56">
            <v>4629.1668571428563</v>
          </cell>
        </row>
        <row r="57">
          <cell r="B57" t="str">
            <v>xb</v>
          </cell>
          <cell r="C57" t="str">
            <v>§¸ x« bå</v>
          </cell>
          <cell r="D57" t="str">
            <v>m3</v>
          </cell>
          <cell r="E57">
            <v>33333.333333333328</v>
          </cell>
        </row>
        <row r="58">
          <cell r="B58" t="str">
            <v>d22</v>
          </cell>
          <cell r="C58" t="str">
            <v>ThÐp trßn d=22mm</v>
          </cell>
          <cell r="D58" t="str">
            <v>kg</v>
          </cell>
          <cell r="E58">
            <v>4343.452571428571</v>
          </cell>
        </row>
        <row r="59">
          <cell r="B59" t="str">
            <v>®</v>
          </cell>
          <cell r="C59" t="str">
            <v>§Êt ®Ìn</v>
          </cell>
          <cell r="D59" t="str">
            <v>kg</v>
          </cell>
          <cell r="E59">
            <v>8600</v>
          </cell>
        </row>
        <row r="60">
          <cell r="B60" t="str">
            <v>a</v>
          </cell>
          <cell r="C60" t="str">
            <v>Axªtylen</v>
          </cell>
          <cell r="D60" t="str">
            <v>Chai</v>
          </cell>
          <cell r="E60">
            <v>140000</v>
          </cell>
        </row>
        <row r="61">
          <cell r="B61" t="str">
            <v>m28</v>
          </cell>
          <cell r="C61" t="str">
            <v>Bul«ng M28x105</v>
          </cell>
          <cell r="D61" t="str">
            <v>C¸i</v>
          </cell>
          <cell r="E61">
            <v>5600</v>
          </cell>
        </row>
        <row r="62">
          <cell r="B62" t="str">
            <v>dau</v>
          </cell>
          <cell r="C62" t="str">
            <v>DÇu b«i tr¬n</v>
          </cell>
          <cell r="D62" t="str">
            <v>kg</v>
          </cell>
          <cell r="E62">
            <v>2500</v>
          </cell>
        </row>
        <row r="63">
          <cell r="B63" t="str">
            <v>pc</v>
          </cell>
          <cell r="C63" t="str">
            <v>PhÌn chua</v>
          </cell>
          <cell r="D63" t="str">
            <v>kg</v>
          </cell>
          <cell r="E63">
            <v>9600</v>
          </cell>
        </row>
        <row r="64">
          <cell r="B64" t="str">
            <v>gmc</v>
          </cell>
          <cell r="C64" t="str">
            <v>Gç mÆt cÇu</v>
          </cell>
          <cell r="D64" t="str">
            <v>m3</v>
          </cell>
          <cell r="E64">
            <v>2148409.84</v>
          </cell>
        </row>
        <row r="65">
          <cell r="B65" t="str">
            <v>cc</v>
          </cell>
          <cell r="C65" t="str">
            <v>C©y chèng</v>
          </cell>
          <cell r="D65" t="str">
            <v>C©y</v>
          </cell>
          <cell r="E65">
            <v>8000</v>
          </cell>
        </row>
        <row r="66">
          <cell r="B66" t="str">
            <v>db</v>
          </cell>
          <cell r="C66" t="str">
            <v>D©y buéc</v>
          </cell>
          <cell r="D66" t="str">
            <v>kg</v>
          </cell>
          <cell r="E66">
            <v>6045.454545454545</v>
          </cell>
        </row>
        <row r="67">
          <cell r="B67" t="str">
            <v>d20</v>
          </cell>
          <cell r="C67" t="str">
            <v>ThÐp trßn d=20mm</v>
          </cell>
          <cell r="D67" t="str">
            <v>kg</v>
          </cell>
          <cell r="E67">
            <v>4343.452571428571</v>
          </cell>
        </row>
        <row r="68">
          <cell r="B68" t="str">
            <v>d25</v>
          </cell>
          <cell r="C68" t="str">
            <v>ThÐp trßn d=25mm</v>
          </cell>
          <cell r="D68" t="str">
            <v>kg</v>
          </cell>
          <cell r="E68">
            <v>4343.452571428571</v>
          </cell>
        </row>
        <row r="69">
          <cell r="B69" t="str">
            <v>0.5btn</v>
          </cell>
          <cell r="C69" t="str">
            <v>§¸ 0,5x1 (20%)</v>
          </cell>
          <cell r="D69" t="str">
            <v>m3</v>
          </cell>
          <cell r="E69">
            <v>159647.84761904762</v>
          </cell>
        </row>
        <row r="70">
          <cell r="B70" t="str">
            <v>1btn</v>
          </cell>
          <cell r="C70" t="str">
            <v>§¸ 1x2 (30%)</v>
          </cell>
          <cell r="D70" t="str">
            <v>m3</v>
          </cell>
          <cell r="E70">
            <v>159647.84761904762</v>
          </cell>
        </row>
        <row r="71">
          <cell r="B71" t="str">
            <v>cbtn</v>
          </cell>
          <cell r="C71" t="str">
            <v>C¸t (43%)</v>
          </cell>
          <cell r="D71" t="str">
            <v>m3</v>
          </cell>
          <cell r="E71">
            <v>91545.333333333314</v>
          </cell>
        </row>
        <row r="72">
          <cell r="B72" t="str">
            <v>nbtn</v>
          </cell>
          <cell r="C72" t="str">
            <v>Nhùa (5,8%)</v>
          </cell>
          <cell r="D72" t="str">
            <v>kg</v>
          </cell>
          <cell r="E72">
            <v>3431.3915238095237</v>
          </cell>
        </row>
        <row r="73">
          <cell r="B73" t="str">
            <v>#p</v>
          </cell>
          <cell r="C73" t="str">
            <v>VËt liÖu phô</v>
          </cell>
          <cell r="D73" t="str">
            <v>%</v>
          </cell>
        </row>
        <row r="74">
          <cell r="B74" t="str">
            <v>&gt;18</v>
          </cell>
          <cell r="C74" t="str">
            <v>ThÐp trßn d&gt;18mm</v>
          </cell>
          <cell r="D74" t="str">
            <v>kg</v>
          </cell>
        </row>
        <row r="75">
          <cell r="B75" t="str">
            <v>dmn</v>
          </cell>
          <cell r="C75" t="str">
            <v>§¸ m¹t (18%)</v>
          </cell>
          <cell r="D75" t="str">
            <v>m3</v>
          </cell>
        </row>
        <row r="76">
          <cell r="B76" t="str">
            <v>am</v>
          </cell>
          <cell r="C76" t="str">
            <v>§¸ d¨m</v>
          </cell>
          <cell r="D76" t="str">
            <v>m3</v>
          </cell>
        </row>
        <row r="77">
          <cell r="B77" t="str">
            <v>dm</v>
          </cell>
          <cell r="C77" t="str">
            <v>§¸ m¹t</v>
          </cell>
          <cell r="D77" t="str">
            <v>m3</v>
          </cell>
        </row>
        <row r="78">
          <cell r="B78" t="str">
            <v>ddtc</v>
          </cell>
          <cell r="C78" t="str">
            <v>§¸ d¨m tiªu chuÈn</v>
          </cell>
          <cell r="D78" t="str">
            <v>m3</v>
          </cell>
        </row>
        <row r="79">
          <cell r="B79" t="str">
            <v>dhc</v>
          </cell>
          <cell r="C79" t="str">
            <v>§Êt h÷u c¬</v>
          </cell>
          <cell r="D79" t="str">
            <v>m3</v>
          </cell>
        </row>
        <row r="80">
          <cell r="B80" t="str">
            <v>dg</v>
          </cell>
          <cell r="C80" t="str">
            <v>§inh ®­êng</v>
          </cell>
          <cell r="D80" t="str">
            <v>C¸i</v>
          </cell>
        </row>
        <row r="81">
          <cell r="B81" t="str">
            <v>cr</v>
          </cell>
          <cell r="C81" t="str">
            <v>§inh Cr¨mpong</v>
          </cell>
          <cell r="D81" t="str">
            <v>C¸i</v>
          </cell>
          <cell r="E81">
            <v>2500</v>
          </cell>
        </row>
        <row r="82">
          <cell r="B82" t="str">
            <v>m20</v>
          </cell>
          <cell r="C82" t="str">
            <v>Bul«ng M20</v>
          </cell>
          <cell r="D82" t="str">
            <v>C¸i</v>
          </cell>
          <cell r="E82">
            <v>5000</v>
          </cell>
        </row>
        <row r="83">
          <cell r="B83" t="str">
            <v>cgo</v>
          </cell>
          <cell r="C83" t="str">
            <v>Cäc gç d=8-10cm</v>
          </cell>
          <cell r="D83" t="str">
            <v>m</v>
          </cell>
        </row>
        <row r="84">
          <cell r="B84" t="str">
            <v>ctre</v>
          </cell>
          <cell r="C84" t="str">
            <v>Cäc tre</v>
          </cell>
          <cell r="D84" t="str">
            <v>m</v>
          </cell>
        </row>
        <row r="85">
          <cell r="B85" t="str">
            <v>ct</v>
          </cell>
          <cell r="C85" t="str">
            <v>Cèt thÐp</v>
          </cell>
          <cell r="D85" t="str">
            <v>kg</v>
          </cell>
        </row>
        <row r="86">
          <cell r="B86" t="str">
            <v>day</v>
          </cell>
          <cell r="C86" t="str">
            <v>D©y</v>
          </cell>
          <cell r="D86" t="str">
            <v>kg</v>
          </cell>
        </row>
        <row r="87">
          <cell r="B87" t="str">
            <v>o</v>
          </cell>
          <cell r="C87" t="str">
            <v>èng ®æ d=300</v>
          </cell>
          <cell r="D87" t="str">
            <v xml:space="preserve">m </v>
          </cell>
        </row>
        <row r="88">
          <cell r="B88" t="str">
            <v>o60</v>
          </cell>
          <cell r="C88" t="str">
            <v>èng d=60cm; L=4m</v>
          </cell>
          <cell r="D88" t="str">
            <v>èng</v>
          </cell>
        </row>
        <row r="89">
          <cell r="B89" t="str">
            <v>o100</v>
          </cell>
          <cell r="C89" t="str">
            <v>èng d=100cm; L=1m</v>
          </cell>
          <cell r="D89" t="str">
            <v>m</v>
          </cell>
        </row>
        <row r="90">
          <cell r="B90" t="str">
            <v>on</v>
          </cell>
          <cell r="C90" t="str">
            <v>èng nèi</v>
          </cell>
          <cell r="D90" t="str">
            <v>m</v>
          </cell>
        </row>
        <row r="91">
          <cell r="B91" t="str">
            <v>ot</v>
          </cell>
          <cell r="C91" t="str">
            <v>èng thÐp luån c¸p</v>
          </cell>
          <cell r="D91" t="str">
            <v>m</v>
          </cell>
        </row>
        <row r="92">
          <cell r="B92" t="str">
            <v>g25x25</v>
          </cell>
          <cell r="C92" t="str">
            <v>G¹ch 25x25</v>
          </cell>
          <cell r="D92" t="str">
            <v>Viªn</v>
          </cell>
        </row>
        <row r="93">
          <cell r="B93" t="str">
            <v>go</v>
          </cell>
          <cell r="C93" t="str">
            <v>G¹ch èng 10x10x20</v>
          </cell>
          <cell r="D93" t="str">
            <v>viªn</v>
          </cell>
        </row>
        <row r="94">
          <cell r="B94" t="str">
            <v>gt</v>
          </cell>
          <cell r="C94" t="str">
            <v xml:space="preserve">G¹ch thÎ </v>
          </cell>
          <cell r="D94" t="str">
            <v>viªn</v>
          </cell>
        </row>
        <row r="95">
          <cell r="B95" t="str">
            <v>gk</v>
          </cell>
          <cell r="C95" t="str">
            <v>Gç kª</v>
          </cell>
          <cell r="D95" t="str">
            <v>m3</v>
          </cell>
          <cell r="E95">
            <v>2148409.84</v>
          </cell>
        </row>
        <row r="96">
          <cell r="B96" t="str">
            <v>gd</v>
          </cell>
          <cell r="C96" t="str">
            <v>Gç lµm khe co gian</v>
          </cell>
          <cell r="D96" t="str">
            <v>m3</v>
          </cell>
        </row>
        <row r="97">
          <cell r="B97" t="str">
            <v>ll</v>
          </cell>
          <cell r="C97" t="str">
            <v>LËp l¸ch</v>
          </cell>
          <cell r="D97" t="str">
            <v xml:space="preserve">bé </v>
          </cell>
          <cell r="E97">
            <v>200000</v>
          </cell>
        </row>
        <row r="98">
          <cell r="B98" t="str">
            <v>lc</v>
          </cell>
          <cell r="C98" t="str">
            <v>L­ìi c­a s¾t</v>
          </cell>
          <cell r="D98" t="str">
            <v>C¸i</v>
          </cell>
        </row>
        <row r="99">
          <cell r="B99" t="str">
            <v>lt</v>
          </cell>
          <cell r="C99" t="str">
            <v>L­íi thÐp ®Þnh vÞ</v>
          </cell>
          <cell r="D99" t="str">
            <v>kg</v>
          </cell>
        </row>
        <row r="100">
          <cell r="B100" t="str">
            <v>nt</v>
          </cell>
          <cell r="C100" t="str">
            <v>Nhò t­¬ng 60% nhùa</v>
          </cell>
          <cell r="D100" t="str">
            <v>Kg</v>
          </cell>
        </row>
        <row r="101">
          <cell r="B101" t="str">
            <v>r</v>
          </cell>
          <cell r="C101" t="str">
            <v>Ray</v>
          </cell>
          <cell r="D101" t="str">
            <v>kg</v>
          </cell>
          <cell r="E101">
            <v>4500</v>
          </cell>
        </row>
        <row r="102">
          <cell r="B102" t="str">
            <v>tv</v>
          </cell>
          <cell r="C102" t="str">
            <v>Tµ vÑt gç (14x20x180)</v>
          </cell>
          <cell r="D102" t="str">
            <v>thanh</v>
          </cell>
          <cell r="E102">
            <v>108248.10393600001</v>
          </cell>
        </row>
        <row r="103">
          <cell r="B103" t="str">
            <v>gcn</v>
          </cell>
          <cell r="C103" t="str">
            <v>Gç chång nÒ (14x18x140)</v>
          </cell>
          <cell r="D103" t="str">
            <v>thanh</v>
          </cell>
          <cell r="E103">
            <v>108248.10393600001</v>
          </cell>
        </row>
        <row r="104">
          <cell r="B104" t="str">
            <v>tg</v>
          </cell>
          <cell r="C104" t="str">
            <v>ThÐp gãc</v>
          </cell>
          <cell r="D104" t="str">
            <v>kg</v>
          </cell>
        </row>
        <row r="105">
          <cell r="B105" t="str">
            <v>i</v>
          </cell>
          <cell r="C105" t="str">
            <v>ThÐp I</v>
          </cell>
          <cell r="D105" t="str">
            <v>kg</v>
          </cell>
        </row>
        <row r="106">
          <cell r="B106" t="str">
            <v>tr</v>
          </cell>
          <cell r="C106" t="str">
            <v>ThÐp trßn</v>
          </cell>
          <cell r="D106" t="str">
            <v>kg</v>
          </cell>
          <cell r="E106">
            <v>4724.4049523809517</v>
          </cell>
        </row>
        <row r="107">
          <cell r="B107">
            <v>10</v>
          </cell>
          <cell r="C107" t="str">
            <v>ThÐp trßn d&lt;=10mm</v>
          </cell>
          <cell r="D107" t="str">
            <v>kg</v>
          </cell>
        </row>
        <row r="108">
          <cell r="B108" t="str">
            <v>t4-6</v>
          </cell>
          <cell r="C108" t="str">
            <v>ThÐp trßn d=4-6mm</v>
          </cell>
          <cell r="D108" t="str">
            <v>kg</v>
          </cell>
        </row>
        <row r="109">
          <cell r="B109" t="str">
            <v>d4</v>
          </cell>
          <cell r="C109" t="str">
            <v>ThÐp trßn d=4mm</v>
          </cell>
          <cell r="D109" t="str">
            <v>kg</v>
          </cell>
        </row>
        <row r="110">
          <cell r="B110" t="str">
            <v>&gt;10</v>
          </cell>
          <cell r="C110" t="str">
            <v>ThÐp trßn d&gt;10mm</v>
          </cell>
          <cell r="D110" t="str">
            <v>kg</v>
          </cell>
        </row>
        <row r="111">
          <cell r="B111" t="str">
            <v>vl</v>
          </cell>
          <cell r="C111" t="str">
            <v>V÷a lãt</v>
          </cell>
          <cell r="D111" t="str">
            <v>m3</v>
          </cell>
        </row>
        <row r="112">
          <cell r="B112" t="str">
            <v>vu</v>
          </cell>
          <cell r="C112" t="str">
            <v>V÷a M</v>
          </cell>
          <cell r="D112" t="str">
            <v>m3</v>
          </cell>
        </row>
        <row r="113">
          <cell r="B113" t="str">
            <v>bbcn</v>
          </cell>
          <cell r="C113" t="str">
            <v>BiÓn b¸o tªn cÇu</v>
          </cell>
          <cell r="D113" t="str">
            <v>C¸i</v>
          </cell>
          <cell r="E113">
            <v>450000</v>
          </cell>
        </row>
        <row r="114">
          <cell r="B114" t="str">
            <v>vmm</v>
          </cell>
          <cell r="C114" t="str">
            <v xml:space="preserve">V÷a miÕt m¹ch </v>
          </cell>
          <cell r="D114" t="str">
            <v>m3</v>
          </cell>
        </row>
        <row r="115">
          <cell r="B115" t="str">
            <v>xmt</v>
          </cell>
          <cell r="C115" t="str">
            <v>Xim¨ng tr¾ng</v>
          </cell>
          <cell r="D115" t="str">
            <v>kg</v>
          </cell>
        </row>
        <row r="116">
          <cell r="B116" t="str">
            <v>Tra nh©n c«ng</v>
          </cell>
          <cell r="E116" t="str">
            <v>§­êng</v>
          </cell>
        </row>
        <row r="117">
          <cell r="B117">
            <v>2.5</v>
          </cell>
          <cell r="C117" t="str">
            <v>Nh©n c«ng bËc 2,5/7</v>
          </cell>
          <cell r="D117" t="str">
            <v xml:space="preserve">C«ng </v>
          </cell>
          <cell r="E117">
            <v>12517.48</v>
          </cell>
        </row>
        <row r="118">
          <cell r="B118">
            <v>2.7</v>
          </cell>
          <cell r="C118" t="str">
            <v>Nh©n c«ng bËc 2,7/7</v>
          </cell>
          <cell r="D118" t="str">
            <v xml:space="preserve">C«ng </v>
          </cell>
          <cell r="E118">
            <v>12754.74</v>
          </cell>
        </row>
        <row r="119">
          <cell r="B119">
            <v>3</v>
          </cell>
          <cell r="C119" t="str">
            <v>Nh©n c«ng bËc 3,0/7</v>
          </cell>
          <cell r="D119" t="str">
            <v xml:space="preserve">C«ng </v>
          </cell>
          <cell r="E119">
            <v>13110.65</v>
          </cell>
        </row>
        <row r="120">
          <cell r="B120">
            <v>3.2</v>
          </cell>
          <cell r="C120" t="str">
            <v>Nh©n c«ng bËc 3,2/7</v>
          </cell>
          <cell r="D120" t="str">
            <v xml:space="preserve">C«ng </v>
          </cell>
          <cell r="E120">
            <v>13389.78</v>
          </cell>
        </row>
        <row r="121">
          <cell r="B121">
            <v>3.5</v>
          </cell>
          <cell r="C121" t="str">
            <v>Nh©n c«ng bËc 3,5/7</v>
          </cell>
          <cell r="D121" t="str">
            <v xml:space="preserve">C«ng </v>
          </cell>
          <cell r="E121">
            <v>13808.49</v>
          </cell>
        </row>
        <row r="122">
          <cell r="B122">
            <v>3.7</v>
          </cell>
          <cell r="C122" t="str">
            <v>Nh©n c«ng bËc 3,7/7</v>
          </cell>
          <cell r="D122" t="str">
            <v xml:space="preserve">C«ng </v>
          </cell>
          <cell r="E122">
            <v>14087.63</v>
          </cell>
        </row>
        <row r="123">
          <cell r="B123" t="str">
            <v>n4</v>
          </cell>
          <cell r="C123" t="str">
            <v>Nh©n c«ng bËc 4,0/7</v>
          </cell>
          <cell r="D123" t="str">
            <v xml:space="preserve">C«ng </v>
          </cell>
          <cell r="E123">
            <v>14506.34</v>
          </cell>
        </row>
        <row r="124">
          <cell r="B124">
            <v>4.5</v>
          </cell>
          <cell r="C124" t="str">
            <v>Nh©n c«ng bËc 4,5/7</v>
          </cell>
          <cell r="D124" t="str">
            <v xml:space="preserve">C«ng </v>
          </cell>
          <cell r="E124">
            <v>15936.92</v>
          </cell>
        </row>
        <row r="125">
          <cell r="E125" t="str">
            <v>CÇu cèng</v>
          </cell>
        </row>
        <row r="126">
          <cell r="B126" t="str">
            <v>2,5c</v>
          </cell>
          <cell r="C126" t="str">
            <v>Nh©n c«ng bËc 2,5/7</v>
          </cell>
          <cell r="D126" t="str">
            <v xml:space="preserve">C«ng </v>
          </cell>
          <cell r="E126">
            <v>13215.32</v>
          </cell>
        </row>
        <row r="127">
          <cell r="B127" t="str">
            <v>2,7c</v>
          </cell>
          <cell r="C127" t="str">
            <v>Nh©n c«ng bËc 2,7/7</v>
          </cell>
          <cell r="D127" t="str">
            <v xml:space="preserve">C«ng </v>
          </cell>
          <cell r="E127">
            <v>13480.5</v>
          </cell>
        </row>
        <row r="128">
          <cell r="B128" t="str">
            <v>3c</v>
          </cell>
          <cell r="C128" t="str">
            <v>Nh©n c«ng bËc 3,0/7</v>
          </cell>
          <cell r="D128" t="str">
            <v xml:space="preserve">C«ng </v>
          </cell>
          <cell r="E128">
            <v>13878.28</v>
          </cell>
        </row>
        <row r="129">
          <cell r="B129" t="str">
            <v>3,2c</v>
          </cell>
          <cell r="C129" t="str">
            <v>Nh©n c«ng bËc 3,2/7</v>
          </cell>
          <cell r="D129" t="str">
            <v xml:space="preserve">C«ng </v>
          </cell>
          <cell r="E129">
            <v>14171.37</v>
          </cell>
        </row>
        <row r="130">
          <cell r="B130" t="str">
            <v>3,5c</v>
          </cell>
          <cell r="C130" t="str">
            <v>Nh©n c«ng bËc 3,5/7</v>
          </cell>
          <cell r="D130" t="str">
            <v xml:space="preserve">C«ng </v>
          </cell>
          <cell r="E130">
            <v>14611.02</v>
          </cell>
        </row>
        <row r="131">
          <cell r="B131" t="str">
            <v>3,7c</v>
          </cell>
          <cell r="C131" t="str">
            <v>Nh©n c«ng bËc 3,7/7</v>
          </cell>
          <cell r="D131" t="str">
            <v xml:space="preserve">C«ng </v>
          </cell>
          <cell r="E131">
            <v>14904.11</v>
          </cell>
        </row>
        <row r="132">
          <cell r="B132" t="str">
            <v>4c</v>
          </cell>
          <cell r="C132" t="str">
            <v>Nh©n c«ng bËc 4,0/7</v>
          </cell>
          <cell r="D132" t="str">
            <v xml:space="preserve">C«ng </v>
          </cell>
          <cell r="E132">
            <v>15343.75</v>
          </cell>
        </row>
        <row r="133">
          <cell r="B133" t="str">
            <v>4,5c</v>
          </cell>
          <cell r="C133" t="str">
            <v>Nh©n c«ng bËc 4,5/7</v>
          </cell>
          <cell r="D133" t="str">
            <v xml:space="preserve">C«ng </v>
          </cell>
          <cell r="E133">
            <v>16913.91</v>
          </cell>
        </row>
        <row r="135">
          <cell r="B135" t="str">
            <v>TRA MAÏY TC</v>
          </cell>
        </row>
        <row r="136">
          <cell r="B136" t="str">
            <v>bv</v>
          </cell>
          <cell r="C136" t="str">
            <v>B¬m v÷a XM</v>
          </cell>
          <cell r="D136" t="str">
            <v>Ca</v>
          </cell>
          <cell r="E136">
            <v>125828</v>
          </cell>
        </row>
        <row r="137">
          <cell r="B137" t="str">
            <v>mr50</v>
          </cell>
          <cell r="C137" t="str">
            <v>M¸y r¶I 50-60m3/h</v>
          </cell>
          <cell r="D137" t="str">
            <v>Ca</v>
          </cell>
          <cell r="E137">
            <v>1177680</v>
          </cell>
        </row>
        <row r="138">
          <cell r="B138" t="str">
            <v>c10t</v>
          </cell>
          <cell r="C138" t="str">
            <v>CÈu 10T</v>
          </cell>
          <cell r="D138" t="str">
            <v>Ca</v>
          </cell>
          <cell r="E138">
            <v>615511</v>
          </cell>
        </row>
        <row r="139">
          <cell r="B139" t="str">
            <v>c5t</v>
          </cell>
          <cell r="C139" t="str">
            <v>CÈu 5T</v>
          </cell>
          <cell r="D139" t="str">
            <v>Ca</v>
          </cell>
          <cell r="E139">
            <v>292034</v>
          </cell>
        </row>
        <row r="140">
          <cell r="B140" t="str">
            <v>c16t</v>
          </cell>
          <cell r="C140" t="str">
            <v>CÈu 16T</v>
          </cell>
          <cell r="D140" t="str">
            <v>Ca</v>
          </cell>
          <cell r="E140">
            <v>823425</v>
          </cell>
        </row>
        <row r="141">
          <cell r="B141" t="str">
            <v>c25T</v>
          </cell>
          <cell r="C141" t="str">
            <v>CÈu 25T</v>
          </cell>
          <cell r="D141" t="str">
            <v>Ca</v>
          </cell>
          <cell r="E141">
            <v>1148366</v>
          </cell>
        </row>
        <row r="142">
          <cell r="B142" t="str">
            <v>50t</v>
          </cell>
          <cell r="C142" t="str">
            <v>CÈu xÝch 50T</v>
          </cell>
          <cell r="D142" t="str">
            <v>Ca</v>
          </cell>
          <cell r="E142">
            <v>1639226</v>
          </cell>
        </row>
        <row r="143">
          <cell r="B143" t="str">
            <v>k250</v>
          </cell>
          <cell r="C143" t="str">
            <v>KÝch 250T</v>
          </cell>
          <cell r="D143" t="str">
            <v>Ca</v>
          </cell>
          <cell r="E143">
            <v>86813</v>
          </cell>
        </row>
        <row r="144">
          <cell r="B144" t="str">
            <v>k500</v>
          </cell>
          <cell r="C144" t="str">
            <v>KÝch 500T</v>
          </cell>
          <cell r="D144" t="str">
            <v>Ca</v>
          </cell>
          <cell r="E144">
            <v>102248</v>
          </cell>
        </row>
        <row r="145">
          <cell r="B145" t="str">
            <v>db1</v>
          </cell>
          <cell r="C145" t="str">
            <v>M¸y ®Çm bµn 1KW</v>
          </cell>
          <cell r="D145" t="str">
            <v>Ca</v>
          </cell>
          <cell r="E145">
            <v>32525</v>
          </cell>
        </row>
        <row r="146">
          <cell r="B146" t="str">
            <v>b75</v>
          </cell>
          <cell r="C146" t="str">
            <v>M¸y b¬m n­íc 75CV</v>
          </cell>
          <cell r="D146" t="str">
            <v>Ca</v>
          </cell>
          <cell r="E146">
            <v>466499</v>
          </cell>
        </row>
        <row r="147">
          <cell r="B147" t="str">
            <v>b20</v>
          </cell>
          <cell r="C147" t="str">
            <v>M¸y b¬m n­íc 20CV</v>
          </cell>
          <cell r="D147" t="str">
            <v>Ca</v>
          </cell>
          <cell r="E147">
            <v>140009</v>
          </cell>
        </row>
        <row r="148">
          <cell r="B148" t="str">
            <v>cg</v>
          </cell>
          <cell r="C148" t="str">
            <v>M¸y c¾t èng</v>
          </cell>
          <cell r="D148" t="str">
            <v>Ca</v>
          </cell>
          <cell r="E148">
            <v>46496</v>
          </cell>
        </row>
        <row r="149">
          <cell r="B149" t="str">
            <v>cth</v>
          </cell>
          <cell r="C149" t="str">
            <v>M¸y c¾t thÐp</v>
          </cell>
          <cell r="D149" t="str">
            <v>Ca</v>
          </cell>
          <cell r="E149">
            <v>164322</v>
          </cell>
        </row>
        <row r="150">
          <cell r="B150" t="str">
            <v>cong</v>
          </cell>
          <cell r="C150" t="str">
            <v>M¸y cuèn èng</v>
          </cell>
          <cell r="D150" t="str">
            <v>Ca</v>
          </cell>
          <cell r="E150">
            <v>43589</v>
          </cell>
        </row>
        <row r="151">
          <cell r="B151" t="str">
            <v>h23</v>
          </cell>
          <cell r="C151" t="str">
            <v>M¸y hµn 23KW</v>
          </cell>
          <cell r="D151" t="str">
            <v>Ca</v>
          </cell>
          <cell r="E151">
            <v>77338</v>
          </cell>
        </row>
        <row r="152">
          <cell r="B152" t="str">
            <v>m#</v>
          </cell>
          <cell r="C152" t="str">
            <v>M¸y kh¸c</v>
          </cell>
          <cell r="D152" t="str">
            <v>%</v>
          </cell>
        </row>
        <row r="153">
          <cell r="B153" t="str">
            <v>nk</v>
          </cell>
          <cell r="C153" t="str">
            <v>M¸y nÐn khÝ 10m3/h</v>
          </cell>
          <cell r="D153" t="str">
            <v>Ca</v>
          </cell>
          <cell r="E153">
            <v>28854</v>
          </cell>
        </row>
        <row r="154">
          <cell r="B154" t="str">
            <v>250l</v>
          </cell>
          <cell r="C154" t="str">
            <v>M¸y trén 250l</v>
          </cell>
          <cell r="D154" t="str">
            <v>Ca</v>
          </cell>
          <cell r="E154">
            <v>96272</v>
          </cell>
        </row>
        <row r="155">
          <cell r="B155" t="str">
            <v>80l</v>
          </cell>
          <cell r="C155" t="str">
            <v>M¸y trén v÷a 80l</v>
          </cell>
          <cell r="D155" t="str">
            <v>Ca</v>
          </cell>
          <cell r="E155">
            <v>45294</v>
          </cell>
        </row>
        <row r="156">
          <cell r="B156" t="str">
            <v>vt</v>
          </cell>
          <cell r="C156" t="str">
            <v>M¸y vËn th¨ng 0,8T</v>
          </cell>
          <cell r="D156" t="str">
            <v>Ca</v>
          </cell>
          <cell r="E156">
            <v>54495</v>
          </cell>
        </row>
        <row r="157">
          <cell r="B157" t="str">
            <v>pl3</v>
          </cell>
          <cell r="C157" t="str">
            <v>Pal¨ng xÝch 3T</v>
          </cell>
          <cell r="D157" t="str">
            <v>Ca</v>
          </cell>
          <cell r="E157">
            <v>90447</v>
          </cell>
        </row>
        <row r="158">
          <cell r="B158" t="str">
            <v>200t</v>
          </cell>
          <cell r="C158" t="str">
            <v>Sµ lan 200T</v>
          </cell>
          <cell r="D158" t="str">
            <v>Ca</v>
          </cell>
          <cell r="E158">
            <v>325023</v>
          </cell>
        </row>
        <row r="159">
          <cell r="B159" t="str">
            <v>400t</v>
          </cell>
          <cell r="C159" t="str">
            <v>Sµ lan 400T</v>
          </cell>
          <cell r="D159" t="str">
            <v>Ca</v>
          </cell>
          <cell r="E159">
            <v>670875</v>
          </cell>
        </row>
        <row r="160">
          <cell r="B160" t="str">
            <v>toi5</v>
          </cell>
          <cell r="C160" t="str">
            <v>Têi ®iÖn 5T</v>
          </cell>
          <cell r="D160" t="str">
            <v>Ca</v>
          </cell>
          <cell r="E160">
            <v>70440</v>
          </cell>
        </row>
        <row r="161">
          <cell r="B161" t="str">
            <v>150cv</v>
          </cell>
          <cell r="C161" t="str">
            <v>Tµu kÐo 150cv</v>
          </cell>
          <cell r="D161" t="str">
            <v>Ca</v>
          </cell>
          <cell r="E161">
            <v>775474</v>
          </cell>
        </row>
        <row r="162">
          <cell r="B162" t="str">
            <v>ld</v>
          </cell>
          <cell r="C162" t="str">
            <v>Xe lao dÇm</v>
          </cell>
          <cell r="D162" t="str">
            <v>Ca</v>
          </cell>
          <cell r="E162">
            <v>2382049</v>
          </cell>
        </row>
        <row r="163">
          <cell r="B163" t="str">
            <v>mu110</v>
          </cell>
          <cell r="C163" t="str">
            <v>M¸y ñi 110cv</v>
          </cell>
          <cell r="D163" t="str">
            <v>Ca</v>
          </cell>
          <cell r="E163">
            <v>669348</v>
          </cell>
        </row>
        <row r="164">
          <cell r="B164" t="str">
            <v>ms110</v>
          </cell>
          <cell r="C164" t="str">
            <v>M¸y san 110cv</v>
          </cell>
          <cell r="D164" t="str">
            <v>Ca</v>
          </cell>
          <cell r="E164">
            <v>584271</v>
          </cell>
        </row>
        <row r="165">
          <cell r="B165" t="str">
            <v>dbl25</v>
          </cell>
          <cell r="C165" t="str">
            <v>§Çm b¸nh lèp 25T</v>
          </cell>
          <cell r="D165" t="str">
            <v>Ca</v>
          </cell>
          <cell r="E165">
            <v>505651</v>
          </cell>
        </row>
        <row r="166">
          <cell r="B166" t="str">
            <v>ottn5</v>
          </cell>
          <cell r="C166" t="str">
            <v>¤t« t­íi n­íc 5m3</v>
          </cell>
          <cell r="D166" t="str">
            <v>Ca</v>
          </cell>
          <cell r="E166">
            <v>343052</v>
          </cell>
        </row>
        <row r="167">
          <cell r="B167" t="str">
            <v>md25</v>
          </cell>
          <cell r="C167" t="str">
            <v>M¸y ®Çm 25T</v>
          </cell>
          <cell r="D167" t="str">
            <v>Ca</v>
          </cell>
          <cell r="E167">
            <v>505651</v>
          </cell>
        </row>
        <row r="168">
          <cell r="B168" t="str">
            <v>md9</v>
          </cell>
          <cell r="C168" t="str">
            <v>M¸y ®Çm 9T</v>
          </cell>
          <cell r="D168" t="str">
            <v>Ca</v>
          </cell>
          <cell r="E168">
            <v>443844</v>
          </cell>
        </row>
        <row r="169">
          <cell r="B169" t="str">
            <v>mr</v>
          </cell>
          <cell r="C169" t="str">
            <v>M¸y r¶i 20T/h</v>
          </cell>
          <cell r="D169" t="str">
            <v>Ca</v>
          </cell>
          <cell r="E169">
            <v>643252</v>
          </cell>
        </row>
        <row r="170">
          <cell r="B170" t="str">
            <v>l10</v>
          </cell>
          <cell r="C170" t="str">
            <v>Lu 10T</v>
          </cell>
          <cell r="D170" t="str">
            <v>Ca</v>
          </cell>
          <cell r="E170">
            <v>288922</v>
          </cell>
        </row>
        <row r="171">
          <cell r="B171" t="str">
            <v>l8.5</v>
          </cell>
          <cell r="C171" t="str">
            <v>M¸y lu 8.5T</v>
          </cell>
          <cell r="D171" t="str">
            <v>Ca</v>
          </cell>
          <cell r="E171">
            <v>252823</v>
          </cell>
        </row>
        <row r="172">
          <cell r="B172" t="str">
            <v>lbl16</v>
          </cell>
          <cell r="C172" t="str">
            <v>Lu b¸nh lèp 16T</v>
          </cell>
          <cell r="D172" t="str">
            <v>Ca</v>
          </cell>
          <cell r="E172">
            <v>432053</v>
          </cell>
        </row>
        <row r="173">
          <cell r="B173" t="str">
            <v>tt20-25</v>
          </cell>
          <cell r="C173" t="str">
            <v>Tr¹m trén 20-25T/h</v>
          </cell>
          <cell r="D173" t="str">
            <v>Ca</v>
          </cell>
          <cell r="E173">
            <v>5156262</v>
          </cell>
        </row>
        <row r="174">
          <cell r="B174" t="str">
            <v>mx0.6</v>
          </cell>
          <cell r="C174" t="str">
            <v>M¸y xóc 0,6m3</v>
          </cell>
          <cell r="D174" t="str">
            <v>Ca</v>
          </cell>
          <cell r="E174">
            <v>469958</v>
          </cell>
        </row>
        <row r="175">
          <cell r="B175" t="str">
            <v>mx1,25</v>
          </cell>
          <cell r="C175" t="str">
            <v>M¸y xóc 1,25m3</v>
          </cell>
          <cell r="D175" t="str">
            <v>Ca</v>
          </cell>
          <cell r="E175">
            <v>713258</v>
          </cell>
        </row>
        <row r="176">
          <cell r="B176" t="str">
            <v>lr25</v>
          </cell>
          <cell r="C176" t="str">
            <v>Lu rung 25T</v>
          </cell>
          <cell r="D176" t="str">
            <v>Ca</v>
          </cell>
          <cell r="E176">
            <v>928648</v>
          </cell>
        </row>
        <row r="177">
          <cell r="B177" t="str">
            <v>ottn7t</v>
          </cell>
          <cell r="C177" t="str">
            <v>¤t« t­íi nhùa 7T</v>
          </cell>
          <cell r="D177" t="str">
            <v>Ca</v>
          </cell>
          <cell r="E177">
            <v>745096</v>
          </cell>
        </row>
        <row r="178">
          <cell r="B178" t="str">
            <v>ot7t</v>
          </cell>
          <cell r="C178" t="str">
            <v>¤t« tù ®æ 7T</v>
          </cell>
          <cell r="D178" t="str">
            <v>Ca</v>
          </cell>
          <cell r="E178">
            <v>444551</v>
          </cell>
        </row>
        <row r="179">
          <cell r="B179" t="str">
            <v>ot10t</v>
          </cell>
          <cell r="C179" t="str">
            <v>¤t« tù ®æ 10T</v>
          </cell>
          <cell r="D179" t="str">
            <v>Ca</v>
          </cell>
          <cell r="E179">
            <v>525740</v>
          </cell>
        </row>
        <row r="180">
          <cell r="B180" t="str">
            <v>dd</v>
          </cell>
          <cell r="C180" t="str">
            <v>M¸y ®Çm dïi 1,5KW</v>
          </cell>
          <cell r="D180" t="str">
            <v>Ca</v>
          </cell>
          <cell r="E180">
            <v>37456</v>
          </cell>
        </row>
        <row r="181">
          <cell r="B181" t="str">
            <v>cu</v>
          </cell>
          <cell r="C181" t="str">
            <v>M¸y c¾t uèn cèt thÐp</v>
          </cell>
          <cell r="D181" t="str">
            <v>Ca</v>
          </cell>
          <cell r="E181">
            <v>39789</v>
          </cell>
        </row>
        <row r="182">
          <cell r="B182" t="str">
            <v>md&lt;=1,25</v>
          </cell>
          <cell r="C182" t="str">
            <v>M¸y ®µo &lt;=1,25m3</v>
          </cell>
          <cell r="D182" t="str">
            <v>Ca</v>
          </cell>
          <cell r="E182">
            <v>1238930</v>
          </cell>
        </row>
        <row r="183">
          <cell r="B183" t="str">
            <v>md&lt;=0.8</v>
          </cell>
          <cell r="C183" t="str">
            <v>M¸y ®µo &lt;=0,8m3</v>
          </cell>
          <cell r="D183" t="str">
            <v>Ca</v>
          </cell>
          <cell r="E183">
            <v>705849</v>
          </cell>
        </row>
        <row r="184">
          <cell r="B184" t="str">
            <v>nk17</v>
          </cell>
          <cell r="C184" t="str">
            <v>M¸y nÐn khÝ 17m3/h</v>
          </cell>
          <cell r="D184" t="str">
            <v>Ca</v>
          </cell>
          <cell r="E184">
            <v>36644</v>
          </cell>
        </row>
        <row r="185">
          <cell r="B185" t="str">
            <v>mu140</v>
          </cell>
          <cell r="C185" t="str">
            <v>M¸y ñi 140cv</v>
          </cell>
          <cell r="D185" t="str">
            <v>Ca</v>
          </cell>
          <cell r="E185">
            <v>865868</v>
          </cell>
        </row>
        <row r="186">
          <cell r="B186" t="str">
            <v>tt50-60</v>
          </cell>
          <cell r="C186" t="str">
            <v>Tr¹m trén 50-60T/h</v>
          </cell>
          <cell r="D186" t="str">
            <v>Ca</v>
          </cell>
          <cell r="E186">
            <v>8261175</v>
          </cell>
        </row>
        <row r="187">
          <cell r="B187" t="str">
            <v>mkxd</v>
          </cell>
          <cell r="C187" t="str">
            <v>M¸y khoan xoay ®Ëp F 65mm</v>
          </cell>
          <cell r="D187" t="str">
            <v>Ca</v>
          </cell>
          <cell r="E187">
            <v>230707</v>
          </cell>
        </row>
        <row r="188">
          <cell r="B188" t="str">
            <v>mk</v>
          </cell>
          <cell r="C188" t="str">
            <v>M¸y khoan cÇm tay F =42mm</v>
          </cell>
          <cell r="D188" t="str">
            <v>Ca</v>
          </cell>
          <cell r="E188">
            <v>35357</v>
          </cell>
        </row>
        <row r="189">
          <cell r="B189" t="str">
            <v>xdk+m</v>
          </cell>
          <cell r="C189" t="str">
            <v>Xe ®Çu kÐo vµ moãc</v>
          </cell>
          <cell r="D189" t="str">
            <v>Ca</v>
          </cell>
          <cell r="E189">
            <v>582634</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Giai trinh"/>
      <sheetName val="Thuc thanh"/>
      <sheetName val="CTNTTH"/>
      <sheetName val="sat"/>
      <sheetName val="ptvt"/>
      <sheetName val="ptdgD"/>
      <sheetName val="1111"/>
      <sheetName val="DG "/>
      <sheetName val="XL4Poppy"/>
      <sheetName val="LoaiDay"/>
      <sheetName val="Bang chiet tinh TBA"/>
      <sheetName val="Tongke"/>
      <sheetName val="rebar"/>
      <sheetName val="LAM NHA"/>
      <sheetName val="dtxl"/>
      <sheetName val="chitiet"/>
      <sheetName val="IBASE"/>
      <sheetName val="gVL"/>
      <sheetName val="tra-vat-lieu"/>
      <sheetName val="OFFGRID"/>
      <sheetName val="CT35"/>
      <sheetName val="DATA"/>
      <sheetName val="Tien Luong"/>
      <sheetName val="MTO REV.2(ARMOR)"/>
      <sheetName val="Don gia"/>
      <sheetName val="䁔HEP HINH"/>
      <sheetName val="CHITIET VL-NC-TT1p"/>
      <sheetName val="TONGKE3p"/>
      <sheetName val="KH-Q1,Q2,01"/>
      <sheetName val="ESTI."/>
      <sheetName val="DI-ESTI"/>
      <sheetName val="Sbq18"/>
      <sheetName val="DGchitiet "/>
      <sheetName val="CBKC-110"/>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ra_bang"/>
      <sheetName val="giathanh1"/>
      <sheetName val="Q4"/>
      <sheetName val="khung ten TD"/>
      <sheetName val="CHITIET VL-NC"/>
      <sheetName val="_x0000__x0000__x0000__x0000__x0000__x0000__x0000__x0000_"/>
      <sheetName val="KKKKKKKK"/>
      <sheetName val="Pretensioned"/>
      <sheetName val="De Bai"/>
      <sheetName val="ma-pt"/>
      <sheetName val="Chi tiet"/>
      <sheetName val="KL thanh toan-Xuan Dao"/>
      <sheetName val="TinhtaiKC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TONGKE3p "/>
      <sheetName val="TDTKP"/>
      <sheetName val="DON GIA"/>
      <sheetName val="TONG HOP VL-NC"/>
      <sheetName val="TNHCHINH"/>
      <sheetName val="CHITIET VL-NC-TT -1p"/>
      <sheetName val="TDTKP1"/>
      <sheetName val="phuluc1"/>
      <sheetName val="TONG HOP VL-NC TT"/>
      <sheetName val="KPVC-BD "/>
      <sheetName val="#REF"/>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Tam"/>
      <sheetName val="KH-Q1,Q2,01"/>
      <sheetName val="gvl"/>
      <sheetName val="BAOGIATHANG"/>
      <sheetName val="vanchuyen TC"/>
      <sheetName val="DAODAT"/>
      <sheetName val="dongiaXD"/>
      <sheetName val="Gia VL (QII-2006)"/>
      <sheetName val="THTDT"/>
      <sheetName val="D.chau"/>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TONG HOP VL-NC_x0000_TT"/>
      <sheetName val="Tong hop kinh phi"/>
      <sheetName val="KH_Q1_Q2_01"/>
      <sheetName val="ctdg"/>
      <sheetName val="TONG HOP VL-NC?TT"/>
      <sheetName val="TONG HOP VL-NC_TT"/>
      <sheetName val="bia"/>
      <sheetName val="ky (2)"/>
      <sheetName val="TH"/>
      <sheetName val="DT"/>
      <sheetName val="KLtuyen"/>
      <sheetName val="1m"/>
      <sheetName val="VTB"/>
      <sheetName val="PT"/>
      <sheetName val="ky"/>
      <sheetName val="XXXXXXXX"/>
      <sheetName val="00000000"/>
      <sheetName val="10000000"/>
      <sheetName val="20000000"/>
      <sheetName val="ၤongiaXD"/>
      <sheetName val="CHITIET VL-NC-TT1p"/>
      <sheetName val="CHITI_x0000__x0000_ VL-NC-TT-3p"/>
      <sheetName val="CHITI"/>
      <sheetName val="DG_x0006__x0000__x0000_DONGIA_x0007__x0000__x0000_chitimc_x0004__x0000__x0000_dtxl_x0006__x0000__x0000_"/>
      <sheetName val=""/>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D_chau"/>
      <sheetName val="Gia_VL_(QII-2006)"/>
      <sheetName val="TONG_HOP_VL_NC"/>
      <sheetName val="CHITIET_VL_NC_TT__1p"/>
      <sheetName val="TONG_HOP_VL_NC_TT"/>
      <sheetName val="KPVC_BD_"/>
      <sheetName val="CHITIET_VL_NC_TT_3p"/>
      <sheetName val="CHITIET_VL_NC"/>
      <sheetName val="THPDMoi___2_"/>
      <sheetName val="t_h_HA_THE"/>
      <sheetName val="TH_VL__NC__DDHT_Thanhphuoc"/>
      <sheetName val="dongia__2_"/>
      <sheetName val="TONG_HOP_VL-NCTT"/>
      <sheetName val="ky_(2)"/>
      <sheetName val="CHITI?? VL-NC-TT-3p"/>
      <sheetName val="ptvt"/>
      <sheetName val="CHITI__ VL-NC-TT-3p"/>
      <sheetName val="Bu_vat_lieu"/>
      <sheetName val="MTO REV.2(ARMOR)"/>
      <sheetName val="BANG KL"/>
      <sheetName val="g_trinhSS3"/>
      <sheetName val="PLgtrBTTCSS3"/>
      <sheetName val="PLgtrdatSS3"/>
      <sheetName val="CT -THVLNC"/>
      <sheetName val="DG_x0006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ienluong"/>
      <sheetName val="TTDZ22"/>
      <sheetName val="De Bai"/>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400-415.37"/>
      <sheetName val="KL NR2"/>
      <sheetName val="NR2 565 PQ DQ"/>
      <sheetName val="565 DD"/>
      <sheetName val="M2-415.37"/>
      <sheetName val="Cong"/>
      <sheetName val="507 PQ"/>
      <sheetName val="507 DD"/>
      <sheetName val=" Subbase"/>
      <sheetName val="NR2"/>
      <sheetName val="TN"/>
      <sheetName val="ND"/>
      <sheetName val="VL"/>
      <sheetName val="MTL$-INTER"/>
      <sheetName val="THCP"/>
      <sheetName val="BQT"/>
      <sheetName val="RG"/>
      <sheetName val="Sheet3"/>
      <sheetName val="BCVT"/>
      <sheetName val="BKHD"/>
      <sheetName val="GVL"/>
      <sheetName val="Phu cap"/>
      <sheetName val="phu cap nam"/>
      <sheetName val="Mau 1 PGD"/>
      <sheetName val="Mau 2PGD"/>
      <sheetName val="Mau 3 PGD"/>
      <sheetName val="mau so 01A"/>
      <sheetName val="mau so 2"/>
      <sheetName val="mau so 3"/>
      <sheetName val="PCCM"/>
      <sheetName val="NEW-PANEL"/>
      <sheetName val="KQHDKD"/>
      <sheetName val="KHOI_DONG"/>
      <sheetName val="Inctiettk"/>
      <sheetName val="cd taikhoan"/>
      <sheetName val="NK_CHUNG"/>
      <sheetName val="CD_PSINH"/>
      <sheetName val="CDKT"/>
      <sheetName val="MAKHACH"/>
      <sheetName val="TH_CNO"/>
      <sheetName val="tienluong"/>
      <sheetName val="DI-ESTI"/>
      <sheetName val="C/ngty"/>
      <sheetName val=""/>
      <sheetName val="DOAM0654CAS"/>
      <sheetName val="hold5"/>
      <sheetName val="hold6"/>
      <sheetName val="VC"/>
      <sheetName val="chitiet"/>
      <sheetName val="ଶᐭ8"/>
      <sheetName val="Phung Thi HIen 18(2_x0009_"/>
      <sheetName val="Le Tri An 2_x0011_(2)"/>
      <sheetName val="H/ang Van Chuong 22(2)"/>
      <sheetName val="Le_x0000_Huu Hoa 25(2)"/>
      <sheetName val="Phung Thi HIen 18(2 "/>
      <sheetName val="Nguyen Duy Lien ႀ￸(2)"/>
      <sheetName val="Hoang Van Chuong _x0000_2(2)"/>
      <sheetName val="X_x0000_4Test5"/>
      <sheetName val="sat"/>
      <sheetName val="ptvt"/>
      <sheetName val="Le Huu Thuy 2_x0019_(2)"/>
      <sheetName val="Nguyen Duy Lien ??(2)"/>
      <sheetName val="DI_ESTI"/>
      <sheetName val="DG chi tiet"/>
      <sheetName val="Le Tat Ve M.M (1ÿÿ"/>
      <sheetName val="Le ThÿÿNhan M.M (12)"/>
      <sheetName val="TT"/>
      <sheetName val="Le"/>
      <sheetName val="klnd"/>
      <sheetName val="DTmd"/>
      <sheetName val="thnl"/>
      <sheetName val="htxl"/>
      <sheetName val="bvl"/>
      <sheetName val="kpct"/>
      <sheetName val="THKP"/>
      <sheetName val="PTDG"/>
      <sheetName val="tra-vat-lieu"/>
      <sheetName val="Le Thi Ly 23(2_x0009_"/>
      <sheetName val="LIST"/>
      <sheetName val="C_ngty"/>
      <sheetName val="H_ang Van Chuong 22(2)"/>
      <sheetName val="Hoang Van Chuong "/>
      <sheetName val="X"/>
      <sheetName val="Nguyen Duy Lien __(2)"/>
      <sheetName val="T11,12-2001"/>
      <sheetName val="General"/>
      <sheetName val="XJ74"/>
      <sheetName val="Le Thi Nha_x0000__x0000_f_x0000__x0001__x0000__x0000_"/>
      <sheetName val="_x0002__x0000_"/>
      <sheetName val="Le?Huu Hoa 25(2)"/>
      <sheetName val="BTH phi"/>
      <sheetName val="BLT phi"/>
      <sheetName val="phi,le phi"/>
      <sheetName val="Bien Lai TON"/>
      <sheetName val="BCQT "/>
      <sheetName val="Giay di duong"/>
      <sheetName val="BC QT cua tung ap"/>
      <sheetName val="GIAO CHI TIEU THU QUY 07"/>
      <sheetName val="BANG TONG HOP GIAY NOP TIEN"/>
      <sheetName val="MïJule2"/>
      <sheetName val="Hoang Van Chuong ?2(2)"/>
      <sheetName val="X?4Test5"/>
      <sheetName val="??8"/>
      <sheetName val="_x0011_3-8"/>
      <sheetName val="Girder"/>
      <sheetName val="SPL4"/>
      <sheetName val="ma_pt"/>
      <sheetName val="Tra_bang"/>
      <sheetName val="Le_Huu Hoa 25(2)"/>
      <sheetName val="Hoang Van Chuong _2(2)"/>
      <sheetName val="X_4Test5"/>
      <sheetName val="__8"/>
      <sheetName val="CSDL"/>
      <sheetName val="BK"/>
      <sheetName val="PNK"/>
      <sheetName val="PXK"/>
      <sheetName val="PTL"/>
      <sheetName val="NXT"/>
      <sheetName val="STH131"/>
      <sheetName val="MAU PX"/>
      <sheetName val="331"/>
      <sheetName val="Truot_nen"/>
      <sheetName val="DD 10KV"/>
      <sheetName val="NR2Ƞ565 PQ DQ"/>
      <sheetName val="Le Thi Nha"/>
      <sheetName val="IBASE"/>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LDC"/>
      <sheetName val="LDB"/>
      <sheetName val="LDA"/>
      <sheetName val="LD"/>
      <sheetName val="THONG KE"/>
      <sheetName val="13)8"/>
      <sheetName val="Le Heu Hoa 25(2_x0009_"/>
      <sheetName val="Hoang Thi Binh 08(2)"/>
      <sheetName val="Pham ThiðThuong  M.M (7)"/>
      <sheetName val="Le Tat Ve M.M (19)"/>
      <sheetName val="Sheet26"/>
      <sheetName val="Pham Thi Thuong  M.M (7i"/>
      <sheetName val="Chi Tiet"/>
      <sheetName val="VL10KV"/>
      <sheetName val="TBA 250"/>
      <sheetName val="VL 0_4KV"/>
      <sheetName val="VLCong to"/>
      <sheetName val="DMTK"/>
      <sheetName val="SOKT-Q3CT"/>
      <sheetName val="tra_vat_lieu"/>
      <sheetName val="Sbq18"/>
      <sheetName val="SumSBU"/>
      <sheetName val="Parem"/>
      <sheetName val="400-015.37"/>
      <sheetName val="hgld5"/>
      <sheetName val="Le Hue Hanh 16(2)"/>
      <sheetName val="KEM NGHIEN GIA CONG"/>
      <sheetName val="_x0004_OAM0654CAS"/>
      <sheetName val="Le Thi Ly 23(2 "/>
      <sheetName val="ESTI."/>
      <sheetName val="so chi tiet"/>
      <sheetName val="Module#"/>
      <sheetName val="FD"/>
      <sheetName val="GI"/>
      <sheetName val="EE (3)"/>
      <sheetName val="PAVEMENT"/>
      <sheetName val="TRAFFIC"/>
      <sheetName val="Le Thi Nha??f?_x0001_??"/>
      <sheetName val="_x0002_?"/>
      <sheetName val="Le Heu Hoa 25(2 "/>
      <sheetName val="nhap theo ngay vao"/>
      <sheetName val="Book 1 Summary"/>
      <sheetName val="Le_x0000_Huu Hanh 16(1)"/>
      <sheetName val="Le Thi_x0000_Nhan M.M (12)"/>
      <sheetName val="PR THIEU(2)"/>
      <sheetName val="Main"/>
      <sheetName val="Le?Huu Hanh 16(1)"/>
      <sheetName val="Le Thi?Nhan M.M (12)"/>
      <sheetName val="NR2?565 PQ DQ"/>
      <sheetName val="ctTBA"/>
      <sheetName val="N61"/>
      <sheetName val="Le2_x0000__x0000_ Hoa 25(2)"/>
      <sheetName val="MTO REV.2(ARMOR)"/>
      <sheetName val="MTO REV.0"/>
      <sheetName val="Dinh nghia"/>
      <sheetName val="Pham T(i Thuong  M.M (7)"/>
      <sheetName val="Le Thi Nha__f__x0001___"/>
      <sheetName val="_x0002__"/>
      <sheetName val="Le Thi"/>
      <sheetName val="DTCT"/>
      <sheetName val="NHATKY"/>
      <sheetName val="NHATKYC"/>
      <sheetName val="ptdg "/>
      <sheetName val="ptke"/>
      <sheetName val="DANGBAN"/>
      <sheetName val="Le Thi Nha?f?_x0001_?"/>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Le Thi Nha_f__x0001__"/>
      <sheetName val="Le_Huu Hanh 16(1)"/>
      <sheetName val="Le Thi_Nhan M.M (12)"/>
      <sheetName val="NR2_565 PQ DQ"/>
      <sheetName val="Pham Thi(Thuong  M.M (7)"/>
      <sheetName val="Tables"/>
      <sheetName val="ma-pt"/>
      <sheetName val="28-8_x0000__x0000__x0000__x0000__x0000__x0000__x0000__x0000__x0000__x0000__x0000__x0000_㢈ȣ_x0000__x0004__x0000__x0000__x0000__x0000__x0000__x0000_䴀ȣ_x0000__x0000__x0000_"/>
      <sheetName val="Look_up_table"/>
      <sheetName val="Loading"/>
      <sheetName val="Solieu"/>
      <sheetName val="BDMTK"/>
      <sheetName val="SOKTMAY"/>
      <sheetName val="SUMMARY-BILL4"/>
      <sheetName val="DULIEU"/>
      <sheetName val="12KV"/>
      <sheetName val="Modulm3"/>
      <sheetName val="Le2"/>
      <sheetName val="Le2?? Hoa 25(2)"/>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Xuly_DTHU"/>
      <sheetName val="?_x0000__x0000_6_x0000__x0000__x0000__x0000__x0000__x0000__x0000__x0000__x0000__x0000__x0000__x0000__x0000__x0000__x0000__x0013_[SOKT-Q3CT."/>
      <sheetName val="Le _x0014_hi Nhan M.M (12)"/>
      <sheetName val="Le2__ Hoa 25(2)"/>
      <sheetName val="KKKKKKKK"/>
      <sheetName val="Le Tat Ve M.M (1??"/>
      <sheetName val="Le Th??Nhan M.M (12)"/>
      <sheetName val="phu_x0000_cap nam"/>
      <sheetName val="pp1p"/>
      <sheetName val="pp3p "/>
      <sheetName val="pp3p_NC"/>
      <sheetName val="ppht"/>
      <sheetName val="phu?cap nam"/>
      <sheetName val="28-8????????????㢈ȣ?_x0004_??????䴀ȣ???"/>
      <sheetName val="t-h HA THE"/>
      <sheetName val="tuong"/>
      <sheetName val="NKC"/>
      <sheetName val="Mau mo)"/>
      <sheetName val="#REF!"/>
      <sheetName val="28-8____________㢈ȣ__x0004_______䴀ȣ___"/>
      <sheetName val="Le Huu Thuy 2_x005f_x0019_(2)"/>
      <sheetName val="Phung Thi HIen 18(2_x005f_x0009_"/>
      <sheetName val="Le Tri An 2_x005f_x0011_(2)"/>
      <sheetName val="Le Thi Ly 23(2_x005f_x0009_"/>
      <sheetName val="Thuc thanh"/>
      <sheetName val="Le _x0002__x0002__x0000__x0000_NîZ_x0000_&quot;_x0000__x0002__x0000_"/>
      <sheetName val="_x0003__x0000__x0000_138_x0002__x000d_"/>
      <sheetName val="3-_x0019_"/>
      <sheetName val="_x0012_2-8"/>
      <sheetName val="_x0011_4-8"/>
      <sheetName val="1_x0013_-8"/>
      <sheetName val="0_x0013_-8"/>
      <sheetName val="10_x0010_00000"/>
      <sheetName val="_x0003__x0000__x0000_138_x0002__x000a_"/>
      <sheetName val="????????"/>
      <sheetName val="Doan Van ?hin 13(1)"/>
      <sheetName val="NR2?565_PQ_DQ"/>
      <sheetName val="LỚP 74 HKI"/>
      <sheetName val="LỚP 74 HKII"/>
      <sheetName val="CẢ NĂM 74 "/>
      <sheetName val="LỚP 75 HKI"/>
      <sheetName val="LỚP 75 HKII"/>
      <sheetName val="CẢ NĂM 75"/>
      <sheetName val="Hoang Van Chuong 2(2)"/>
      <sheetName val="_x0002_"/>
      <sheetName val="Le Thi Nha_x0000_f_x0000__x0001__x0000_"/>
      <sheetName val="Dinh Van HAi M.M (_x0013_)"/>
      <sheetName val="Pham Thi_x0000_Thin  M.M (6)"/>
      <sheetName val="le Thi Thuc _x0000_M.M (8)"/>
      <sheetName val="Dinh Van Ranh_x0000_14(1)"/>
      <sheetName val="Le Huu Hanh_x0000_16(2)"/>
      <sheetName val="Phung Thi Hien_x0000_18(2)"/>
      <sheetName val="Le Tri An 21(2_x0009_"/>
      <sheetName val="_x0000__x0000__x0000__x0000__x0000__x0000__x0000__x0000_"/>
      <sheetName val="X4Test5"/>
      <sheetName val="17-9_x0000_Ǝ鞜_x000c_饼Ǝ⳪_x000c_"/>
      <sheetName val="Chi_Tiet"/>
      <sheetName val="TT04"/>
      <sheetName val="thang1-06"/>
      <sheetName val="thang2-06"/>
      <sheetName val="thang3-06"/>
      <sheetName val="thang4-06"/>
      <sheetName val="PNT-QUOT-#3"/>
      <sheetName val="COAT&amp;WRAP-QIOT-#3"/>
      <sheetName val="GFA 1"/>
      <sheetName val="17-9?Ǝ鞜_x000c_饼Ǝ⳪_x000c_"/>
      <sheetName val="Le Tri An 21(2 "/>
      <sheetName val="28-8_x0000__x0000__x0000__x0000__x0000__x0000__x0000__x0000__x0000__x0000__x0000__x0000_??_x0000__x0004__x0000__x0000__x0000__x0000__x0000__x0000_??_x0000__x0000__x0000_"/>
      <sheetName val="17-9_x0000_??_x000c_???_x000c_"/>
      <sheetName val="28-8???????????????_x0004_???????????"/>
      <sheetName val="17-9???_x000c_???_x000c_"/>
      <sheetName val="tygia"/>
      <sheetName val="Nhat ky - socai thang 2"/>
      <sheetName val="Sheet7"/>
      <sheetName val="nhat ky so cai thang 1"/>
      <sheetName val="Nhat ky so cai thang3"/>
      <sheetName val="Sheet6"/>
      <sheetName val="Sheet5"/>
      <sheetName val="Sheet4"/>
      <sheetName val="LỚP ը_x0000__x0000__x0000_밀኶"/>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sheetData sheetId="162" refreshError="1"/>
      <sheetData sheetId="163"/>
      <sheetData sheetId="164"/>
      <sheetData sheetId="165"/>
      <sheetData sheetId="166"/>
      <sheetData sheetId="167"/>
      <sheetData sheetId="168" refreshError="1"/>
      <sheetData sheetId="169" refreshError="1"/>
      <sheetData sheetId="170"/>
      <sheetData sheetId="171"/>
      <sheetData sheetId="172"/>
      <sheetData sheetId="173"/>
      <sheetData sheetId="174"/>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refreshError="1"/>
      <sheetData sheetId="221"/>
      <sheetData sheetId="222"/>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refreshError="1"/>
      <sheetData sheetId="333"/>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refreshError="1"/>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sheetData sheetId="511" refreshError="1"/>
      <sheetData sheetId="512"/>
      <sheetData sheetId="513"/>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refreshError="1"/>
      <sheetData sheetId="553" refreshError="1"/>
      <sheetData sheetId="554"/>
      <sheetData sheetId="555"/>
      <sheetData sheetId="556"/>
      <sheetData sheetId="557"/>
      <sheetData sheetId="558"/>
      <sheetData sheetId="559"/>
      <sheetData sheetId="560"/>
      <sheetData sheetId="561" refreshError="1"/>
      <sheetData sheetId="562"/>
      <sheetData sheetId="563"/>
      <sheetData sheetId="564"/>
      <sheetData sheetId="565" refreshError="1"/>
      <sheetData sheetId="566"/>
      <sheetData sheetId="567"/>
      <sheetData sheetId="568"/>
      <sheetData sheetId="569"/>
      <sheetData sheetId="570" refreshError="1"/>
      <sheetData sheetId="571" refreshError="1"/>
      <sheetData sheetId="572" refreshError="1"/>
      <sheetData sheetId="573" refreshError="1"/>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TIEN VAY "/>
      <sheetName val="TIEN GOI"/>
      <sheetName val="UOC THUC HIEN TNDN"/>
      <sheetName val="SO CAI TM"/>
      <sheetName val="QUY TM"/>
      <sheetName val="NHAT KY CHI TIEN"/>
      <sheetName val="NVS DLDN"/>
      <sheetName val="HOA KHANH -HUE"/>
      <sheetName val="TO 48 C"/>
      <sheetName val="TTDIEN2"/>
      <sheetName val="HOA XUAN"/>
      <sheetName val="XT AN DON"/>
      <sheetName val="MR 110KV"/>
      <sheetName val="TBA 220 DS"/>
      <sheetName val="MONG TRU"/>
      <sheetName val="110 EAKAR"/>
      <sheetName val="VPXN"/>
      <sheetName val="HR TBA 500"/>
      <sheetName val="QUAN 3"/>
      <sheetName val="TRAM LAP HUE"/>
      <sheetName val="CQuang Q11"/>
      <sheetName val="TBA 110 Lao Bao"/>
      <sheetName val="DZ DH LBao"/>
      <sheetName val="Vi tri 268"/>
      <sheetName val="Da nhim NT"/>
      <sheetName val="TBA 220 HKhanh"/>
      <sheetName val="Vi tri 53,60"/>
      <sheetName val="XUAN HA"/>
      <sheetName val="NX CO KHI"/>
      <sheetName val="TBA 110 HKhanh"/>
      <sheetName val="Tai khoan"/>
      <sheetName val="KH_Q1_Q2_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TH"/>
      <sheetName val="ETH"/>
      <sheetName val="1"/>
      <sheetName val="2"/>
      <sheetName val="3"/>
      <sheetName val="4"/>
      <sheetName val="5"/>
      <sheetName val="6"/>
      <sheetName val="7"/>
      <sheetName val="DT1"/>
      <sheetName val="DT2"/>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DG CAࡕ"/>
      <sheetName val="SL)NC-MB"/>
      <sheetName val="KluongKm2_x000c_4"/>
      <sheetName val="gVL"/>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TK331D"/>
      <sheetName val="334 d"/>
      <sheetName val="KK bo sung"/>
      <sheetName val="Tai khoan"/>
      <sheetName val="MTO REV.0"/>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P_x000c_V"/>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TTDZ22"/>
      <sheetName val="KH-Q1,Q2,01"/>
      <sheetName val="HK1"/>
      <sheetName val="HK2"/>
      <sheetName val="CANAM"/>
      <sheetName val="dmuc"/>
      <sheetName val="C.   ( Lang"/>
      <sheetName val="Maumo)"/>
      <sheetName val="Tonchop"/>
      <sheetName val="Tojg KLBS"/>
      <sheetName val="DG "/>
      <sheetName val="ɂIEN DONG"/>
      <sheetName val="DG CA?"/>
      <sheetName val="?IEN DONG"/>
      <sheetName val="DI-ESTI"/>
      <sheetName val="NCong-Day-Su"/>
      <sheetName val="giathanh1"/>
      <sheetName val="BGThau_x0008__x0000__x0000_0000000_x0001__x0006__x0000__x0000_Sheet1_x0008__x0000__x0000_To"/>
      <sheetName val="S`eet12"/>
      <sheetName val="XHXPXXX1"/>
      <sheetName val="0000000!"/>
      <sheetName val="To tri.h"/>
      <sheetName val="cnHoan"/>
      <sheetName val="V_x0010_PN"/>
      <sheetName val="XL@Test5"/>
      <sheetName val="Bu gi`"/>
      <sheetName val="¶"/>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Quy_x0000_2-2002"/>
      <sheetName val="NC"/>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Ünh m÷c"/>
      <sheetName val="Quy"/>
      <sheetName val="S29_x0007__x0000__x0000_S"/>
      <sheetName val="S29_x0007_"/>
      <sheetName val="XL4@oppy"/>
      <sheetName val="Km&quot;33s,"/>
      <sheetName val="Km227O838-228_100"/>
      <sheetName val="Dang TSCD 98-02"/>
      <sheetName val="dtkhovd"/>
      <sheetName val="CDMT"/>
      <sheetName val="TDT"/>
      <sheetName val="XL4Te3t5"/>
      <sheetName val="tuong"/>
      <sheetName val="DG CA_"/>
      <sheetName val="_IEN DONG"/>
      <sheetName val="BGThau_x0008_"/>
      <sheetName val="NHAN_x0000_CONG"/>
      <sheetName val="DO AM DT"/>
      <sheetName val="Tang TRCD 98-02"/>
      <sheetName val="TSCD 2000"/>
      <sheetName val="Bang TK goc"/>
      <sheetName val="DGchitiet "/>
      <sheetName val="Girder"/>
      <sheetName val="Tendon"/>
      <sheetName val="Q3-01-duyet"/>
      <sheetName val="Na2_x0000__x0000_01"/>
      <sheetName val="NEW-PANEL"/>
      <sheetName val="PPVT"/>
      <sheetName val="DT1????????"/>
      <sheetName val="Quy?2-2002"/>
      <sheetName val="DT1?"/>
      <sheetName val="S29_x0007_??S"/>
      <sheetName val="S29_x0007_?S"/>
      <sheetName val="Sêeet9"/>
      <sheetName val="ptdg"/>
      <sheetName val="CHIET TINH TBA"/>
      <sheetName val="CĮ     Lang"/>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NHAN CWNG"/>
      <sheetName val="data"/>
      <sheetName val="phi"/>
      <sheetName val="çha tri SX"/>
      <sheetName val="So Conç!îfhiep"/>
      <sheetName val="4_x0004__x0000__x0000_XN54_x0004__x0000__x0000_XN33_x0004__x0000__x0000_NK96_x0006__x0000__x0000_Sheet4"/>
      <sheetName val="XNGBQII-_x0010_4 (3)"/>
      <sheetName val="CT_x0000_doanh thu 2005"/>
      <sheetName val="DT1________"/>
      <sheetName val="Quy_2-2002"/>
      <sheetName val="DT1_"/>
      <sheetName val="S29_x0007___S"/>
      <sheetName val="S29_x0007__S"/>
      <sheetName val="tra-vat-lieu"/>
      <sheetName val="XNGBQI-01 (02)"/>
      <sheetName val="NHAN"/>
      <sheetName val="INV"/>
      <sheetName val="XXXXXXX2"/>
      <sheetName val="XXXXXXX3"/>
      <sheetName val="XXXXXXX4"/>
      <sheetName val="Sheetr"/>
      <sheetName val="Km225_838-228_100"/>
      <sheetName val="Km227Э227_838s,"/>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M+MC"/>
      <sheetName val="XLÿÿest5"/>
      <sheetName val="ctTBA"/>
      <sheetName val="4_x0004_"/>
      <sheetName val="CT"/>
      <sheetName val="Na2"/>
      <sheetName val=""/>
      <sheetName val="MTO REV.2(ARMOR)"/>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_x0000__x0000_쫀䃝Z"/>
      <sheetName val="_x0000__x0000__x0000__x0000_¢é@Z_x0000__x000d__x0000__x0004_"/>
      <sheetName val="Hạng mục 2"/>
      <sheetName val="DTCTtallu"/>
      <sheetName val="BGThau_x0008__x0000_0000000_x0001__x0006__x0000_Sheet1_x0008__x0000_To dr"/>
      <sheetName val="GVL-NC-M"/>
      <sheetName val="DO_AM_DT"/>
      <sheetName val="ɂIEN_DONG"/>
      <sheetName val="DG_CA?"/>
      <sheetName val="Khoi luong"/>
      <sheetName val="Quy $-02"/>
      <sheetName val="_x0000__x0000__x0000__x0000_¢é@Z_x0000__x000a__x0000__x0004_"/>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CI     Lang"/>
      <sheetName val="Vong KLBS"/>
      <sheetName val="Du Toan"/>
      <sheetName val="_x0000__x0001__x0000__x0000__x0000__x0000__x0000__x0000__x0000__x0000__x0000__x0000__x0000__x0002__x0000__x0000__x0000__x0000__x0000__x0000__x0000_Ƥ_x0000_Ő_x0000__x0000__x0000_㋎˴_x0000_"/>
      <sheetName val="_x0000__x0000_??Z"/>
      <sheetName val="Exterior Walls Finishes"/>
      <sheetName val="Du kien DT 9 thang de fop"/>
      <sheetName val="tienluong"/>
      <sheetName val="KTQT-AF_x0003_"/>
      <sheetName val="KLDGT_x0014_&lt;120%"/>
      <sheetName val="Congt9"/>
      <sheetName val="SDH TP"/>
      <sheetName val="coctuatrenda"/>
      <sheetName val="Km227?227_838s,"/>
      <sheetName val="[Q3-01-duyet.xlsUboHoan"/>
      <sheetName val="XNGBQIV-02_x0000__x0000_)"/>
      <sheetName val="name"/>
      <sheetName val="c`i tiet KHM"/>
      <sheetName val="Km23"/>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H?ng m?c 2"/>
      <sheetName val="_x0000__x0000__x0017_[Q3-01-duyet.xls]Maumo)_x0000_?_x0000__x0000__x0000_"/>
      <sheetName val="?IEN_DONG"/>
      <sheetName val="CPQL"/>
      <sheetName val="THCPQL"/>
      <sheetName val="TTTram"/>
      <sheetName val="_x0000__x0000__x0000__x0000_€¢é@Z_x0000__x000d__x0000__x0004_"/>
      <sheetName val="C?     Lang"/>
      <sheetName val="Na2_x0000__x0000_€01"/>
      <sheetName val="00000003"/>
      <sheetName val="DG _x0000__x0000__x0000__x0000__x0000__x0000__x0000__x0000__x0000_ _x0000_᲌Ա_x0000__x0004__x0000__x0000__x0000__x0000__x0000__x0000_窰԰_x0000__x0000__x0000__x0000__x0000_"/>
      <sheetName val="GIAVLIEU"/>
      <sheetName val="Hedging"/>
      <sheetName val="mtk_b"/>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_x0000_ongia (2)"/>
      <sheetName val="Nam_20011"/>
      <sheetName val="Tang_TSCD_98-021"/>
      <sheetName val="BIEN_DONG1"/>
      <sheetName val="TSCD_20011"/>
      <sheetName val="Quy_1-20021"/>
      <sheetName val="Quy_2-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17_x0005_"/>
      <sheetName val="To_tri_h"/>
      <sheetName val="VPN"/>
      <sheetName val="Tonghmp"/>
      <sheetName val="KLDGTT&lt;120'"/>
      <sheetName val="ESTI."/>
      <sheetName val="Vanh dai II_x0000__x0000__x0000_^ÀÏ"/>
      <sheetName val="DG_CA_"/>
      <sheetName val="Tgng hop CP T10"/>
      <sheetName val="TT_10KV"/>
      <sheetName val="��nh m�c"/>
      <sheetName val="Na2_x0000__x0000_�01"/>
      <sheetName val="S�eet9"/>
      <sheetName val="�ha tri SX"/>
      <sheetName val="So Con�!�fhiep"/>
      <sheetName val="XL��est5"/>
      <sheetName val="_x0000__x0000__x0000__x0000_���@Z_x0000__x000d__x0000__x0004_"/>
      <sheetName val="Tai_khկ_x0000_缀"/>
      <sheetName val="XN²_x0000__x0000_-05 (02)"/>
      <sheetName val="Bu_gi`"/>
      <sheetName val="˜Ünh_m÷c"/>
      <sheetName val="Thep-MatCat"/>
      <sheetName val="Kiem-Toan"/>
      <sheetName val="NhapSL"/>
      <sheetName val="Qheet19"/>
      <sheetName val="THKL nghiamthu"/>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Balg du toan"/>
      <sheetName val="_x0000__x0000__x0000__x0000_€¢é@Z_x0000__x000a__x0000__x0004_"/>
      <sheetName val="Shѥet10"/>
      <sheetName val="೼_xffff_uc thanh"/>
      <sheetName val="diachi"/>
      <sheetName val="_x0000__x0000__x0000__x0000__x0000__x0000__x0000__x0000_ (2)"/>
      <sheetName val="KKKKKKKK"/>
      <sheetName val="MTO REV.0_x0000__x0000__x0000__x0000__x0000__x0000__x0000__x0000__x0000__x0009__x0000_쫀Ӛ_x0000__x0004__x0000__x0000__x0000__x0000__x0000__x0000__xdd0c_"/>
      <sheetName val="Km2_x0000__x0000_,"/>
      <sheetName val="MTO REV.0_x0000__x0000__x0000__x0000__x0000__x0000__x0000__x0000__x0000_ _x0000_쫀Ӛ_x0000__x0004__x0000__x0000__x0000__x0000__x0000__x0000__xdd0c_"/>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BGThau0000000Sheet1To_dr"/>
      <sheetName val="XNGBQI-01_(02)"/>
      <sheetName val="CI_____Lang"/>
    </sheetNames>
    <sheetDataSet>
      <sheetData sheetId="0" refreshError="1">
        <row r="29">
          <cell r="E29">
            <v>9566000</v>
          </cell>
        </row>
      </sheetData>
      <sheetData sheetId="1"/>
      <sheetData sheetId="2"/>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refreshError="1"/>
      <sheetData sheetId="117"/>
      <sheetData sheetId="118"/>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sheetData sheetId="204"/>
      <sheetData sheetId="205"/>
      <sheetData sheetId="206" refreshError="1"/>
      <sheetData sheetId="207"/>
      <sheetData sheetId="208"/>
      <sheetData sheetId="209"/>
      <sheetData sheetId="210"/>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refreshError="1"/>
      <sheetData sheetId="226"/>
      <sheetData sheetId="227"/>
      <sheetData sheetId="228"/>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sheetData sheetId="281"/>
      <sheetData sheetId="282"/>
      <sheetData sheetId="283"/>
      <sheetData sheetId="284"/>
      <sheetData sheetId="285"/>
      <sheetData sheetId="286" refreshError="1"/>
      <sheetData sheetId="287" refreshError="1"/>
      <sheetData sheetId="288"/>
      <sheetData sheetId="289" refreshError="1"/>
      <sheetData sheetId="290" refreshError="1"/>
      <sheetData sheetId="291" refreshError="1"/>
      <sheetData sheetId="292" refreshError="1"/>
      <sheetData sheetId="293"/>
      <sheetData sheetId="294" refreshError="1"/>
      <sheetData sheetId="295"/>
      <sheetData sheetId="296"/>
      <sheetData sheetId="297" refreshError="1"/>
      <sheetData sheetId="298" refreshError="1"/>
      <sheetData sheetId="299" refreshError="1"/>
      <sheetData sheetId="300" refreshError="1"/>
      <sheetData sheetId="301" refreshError="1"/>
      <sheetData sheetId="302"/>
      <sheetData sheetId="303" refreshError="1"/>
      <sheetData sheetId="304"/>
      <sheetData sheetId="305"/>
      <sheetData sheetId="306"/>
      <sheetData sheetId="307"/>
      <sheetData sheetId="308"/>
      <sheetData sheetId="309"/>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sheetData sheetId="322" refreshError="1"/>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sheetData sheetId="335"/>
      <sheetData sheetId="336" refreshError="1"/>
      <sheetData sheetId="337"/>
      <sheetData sheetId="338"/>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refreshError="1"/>
      <sheetData sheetId="519" refreshError="1"/>
      <sheetData sheetId="520"/>
      <sheetData sheetId="521" refreshError="1"/>
      <sheetData sheetId="522" refreshError="1"/>
      <sheetData sheetId="523" refreshError="1"/>
      <sheetData sheetId="524" refreshError="1"/>
      <sheetData sheetId="525"/>
      <sheetData sheetId="526" refreshError="1"/>
      <sheetData sheetId="527"/>
      <sheetData sheetId="528"/>
      <sheetData sheetId="529"/>
      <sheetData sheetId="530" refreshError="1"/>
      <sheetData sheetId="531" refreshError="1"/>
      <sheetData sheetId="532" refreshError="1"/>
      <sheetData sheetId="533"/>
      <sheetData sheetId="534"/>
      <sheetData sheetId="535" refreshError="1"/>
      <sheetData sheetId="536"/>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refreshError="1"/>
      <sheetData sheetId="668" refreshError="1"/>
      <sheetData sheetId="669" refreshError="1"/>
      <sheetData sheetId="670"/>
      <sheetData sheetId="671" refreshError="1"/>
      <sheetData sheetId="672"/>
      <sheetData sheetId="673"/>
      <sheetData sheetId="674" refreshError="1"/>
      <sheetData sheetId="675"/>
      <sheetData sheetId="676" refreshError="1"/>
      <sheetData sheetId="677"/>
      <sheetData sheetId="678" refreshError="1"/>
      <sheetData sheetId="679" refreshError="1"/>
      <sheetData sheetId="680" refreshError="1"/>
      <sheetData sheetId="681" refreshError="1"/>
      <sheetData sheetId="682"/>
      <sheetData sheetId="683"/>
      <sheetData sheetId="684" refreshError="1"/>
      <sheetData sheetId="685"/>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huc thanh"/>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Xlc5nguyhiem"/>
      <sheetName val="CosoXL"/>
      <sheetName val="KhuTG"/>
      <sheetName val="10000000"/>
      <sheetName val="XL4Poppy"/>
      <sheetName val="XL4Test5"/>
      <sheetName val="Sheet1"/>
      <sheetName val="Sheet2"/>
      <sheetName val="Sheet3"/>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thang12"/>
      <sheetName val="thang11"/>
      <sheetName val="thang10"/>
      <sheetName val="thang9"/>
      <sheetName val="thang8"/>
      <sheetName val="thang7"/>
      <sheetName val="thang6"/>
      <sheetName val="thang5"/>
      <sheetName val="thang4"/>
      <sheetName val="thang3"/>
      <sheetName val="thang2"/>
      <sheetName val="thang1"/>
      <sheetName val="CT cong_x0000_to"/>
      <sheetName val="CT cong?to"/>
      <sheetName val="DL2"/>
      <sheetName val="ESTI."/>
      <sheetName val="DI-ESTI"/>
      <sheetName val="giathanh1"/>
      <sheetName val="CT cong"/>
      <sheetName val="CT cong_to"/>
      <sheetName val="KH-Q1,Q2,01"/>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T_0,4KV"/>
      <sheetName val="data"/>
      <sheetName val="phi"/>
      <sheetName val="Sheet4"/>
      <sheetName val="BY CATEGORY"/>
      <sheetName val="001N99"/>
      <sheetName val="#pkhac"/>
      <sheetName val="TDTKP"/>
      <sheetName val="DG3285"/>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Ban"/>
      <sheetName val="GS"/>
      <sheetName val="CD"/>
      <sheetName val="331"/>
      <sheetName val="CP"/>
      <sheetName val="Mua"/>
      <sheetName val="TK"/>
      <sheetName val="XNT"/>
      <sheetName val="BH"/>
      <sheetName val="BK MB"/>
      <sheetName val="So Cai"/>
      <sheetName val="Quy"/>
      <sheetName val="Luong"/>
      <sheetName val="Database"/>
      <sheetName val="TONGKE1P"/>
      <sheetName val="Tieu chuan thep"/>
      <sheetName val="KH_Q1_Q2_01"/>
      <sheetName val="TH dz 22"/>
      <sheetName val="VCDD_22"/>
      <sheetName val="vt 22"/>
      <sheetName val="Thuc_thanh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2"/>
      <sheetName val="KL_CONG_TO1"/>
      <sheetName val="VL_DAU_THAU1"/>
      <sheetName val="TH_DZ0,41"/>
      <sheetName val="VL-NC_DZ0,41"/>
      <sheetName val="TH_THAO_DO1"/>
      <sheetName val="VL-NC-MTC_thao_do1"/>
      <sheetName val="CT_THAO_DO1"/>
      <sheetName val="KL_Thao_Do1"/>
      <sheetName val="BANG_KE1"/>
      <sheetName val="CT_cong?to1"/>
      <sheetName val="DS-nop_T10_031"/>
      <sheetName val="DS-nop_T12_031"/>
      <sheetName val="DS_nop_quý_IV1"/>
      <sheetName val="DS_nop_quý_IV_041"/>
      <sheetName val="DSnop_quý_III_041"/>
      <sheetName val="DSnop_quý_II_041"/>
      <sheetName val="DSnop_quý_I_041"/>
      <sheetName val="DS-nop_T11_031"/>
      <sheetName val="ESTI_1"/>
      <sheetName val="BK_MB"/>
      <sheetName val="So_Cai"/>
      <sheetName val="CT_cong_to3"/>
      <sheetName val="CT_cong1"/>
      <sheetName val="Thuc_thanh2"/>
      <sheetName val="TN_NEW2"/>
      <sheetName val="CP_CBSX2"/>
      <sheetName val="TN_CT2"/>
      <sheetName val="VLNCMTC_TN2"/>
      <sheetName val="CT_day_dan_su_phu_kien2"/>
      <sheetName val="CT_xa_-_tiep_dia2"/>
      <sheetName val="THEP_HINH2"/>
      <sheetName val="CT_cot2"/>
      <sheetName val="Ct_BT_mong2"/>
      <sheetName val="K_LUONG_duong_day2"/>
      <sheetName val="TH_CTO2"/>
      <sheetName val="VL-NC_CTo2"/>
      <sheetName val="CT_cong_to4"/>
      <sheetName val="KL_CONG_TO2"/>
      <sheetName val="VL_DAU_THAU2"/>
      <sheetName val="TH_DZ0,42"/>
      <sheetName val="VL-NC_DZ0,42"/>
      <sheetName val="TH_THAO_DO2"/>
      <sheetName val="VL-NC-MTC_thao_do2"/>
      <sheetName val="CT_THAO_DO2"/>
      <sheetName val="KL_Thao_Do2"/>
      <sheetName val="BANG_KE2"/>
      <sheetName val="CT_cong?to2"/>
      <sheetName val="DS-nop_T10_032"/>
      <sheetName val="DS-nop_T12_032"/>
      <sheetName val="DS_nop_quý_IV2"/>
      <sheetName val="DS_nop_quý_IV_042"/>
      <sheetName val="DSnop_quý_III_042"/>
      <sheetName val="DSnop_quý_II_042"/>
      <sheetName val="DSnop_quý_I_042"/>
      <sheetName val="DS-nop_T11_032"/>
      <sheetName val="ESTI_2"/>
      <sheetName val="BK_MB1"/>
      <sheetName val="So_Cai1"/>
      <sheetName val="CT_cong_to5"/>
      <sheetName val="CT_cong2"/>
      <sheetName val="Thuc_thanh3"/>
      <sheetName val="TN_NEW3"/>
      <sheetName val="CP_CBSX3"/>
      <sheetName val="TN_CT3"/>
      <sheetName val="VLNCMTC_TN3"/>
      <sheetName val="CT_day_dan_su_phu_kien3"/>
      <sheetName val="CT_xa_-_tiep_dia3"/>
      <sheetName val="THEP_HINH3"/>
      <sheetName val="CT_cot3"/>
      <sheetName val="Ct_BT_mong3"/>
      <sheetName val="K_LUONG_duong_day3"/>
      <sheetName val="TH_CTO3"/>
      <sheetName val="VL-NC_CTo3"/>
      <sheetName val="CT_cong_to6"/>
      <sheetName val="KL_CONG_TO3"/>
      <sheetName val="VL_DAU_THAU3"/>
      <sheetName val="TH_DZ0,43"/>
      <sheetName val="VL-NC_DZ0,43"/>
      <sheetName val="TH_THAO_DO3"/>
      <sheetName val="VL-NC-MTC_thao_do3"/>
      <sheetName val="CT_THAO_DO3"/>
      <sheetName val="KL_Thao_Do3"/>
      <sheetName val="BANG_KE3"/>
      <sheetName val="CT_cong?to3"/>
      <sheetName val="DS-nop_T10_033"/>
      <sheetName val="DS-nop_T12_033"/>
      <sheetName val="DS_nop_quý_IV3"/>
      <sheetName val="DS_nop_quý_IV_043"/>
      <sheetName val="DSnop_quý_III_043"/>
      <sheetName val="DSnop_quý_II_043"/>
      <sheetName val="DSnop_quý_I_043"/>
      <sheetName val="DS-nop_T11_033"/>
      <sheetName val="ESTI_3"/>
      <sheetName val="BK_MB2"/>
      <sheetName val="So_Cai2"/>
      <sheetName val="CT_cong_to7"/>
      <sheetName val="CT_cong3"/>
      <sheetName val="Thuc_thanh4"/>
      <sheetName val="TN_NEW4"/>
      <sheetName val="CP_CBSX4"/>
      <sheetName val="TN_CT4"/>
      <sheetName val="VLNCMTC_TN4"/>
      <sheetName val="CT_day_dan_su_phu_kien4"/>
      <sheetName val="CT_xa_-_tiep_dia4"/>
      <sheetName val="THEP_HINH4"/>
      <sheetName val="CT_cot4"/>
      <sheetName val="Ct_BT_mong4"/>
      <sheetName val="K_LUONG_duong_day4"/>
      <sheetName val="TH_CTO4"/>
      <sheetName val="VL-NC_CTo4"/>
      <sheetName val="CT_cong_to8"/>
      <sheetName val="KL_CONG_TO4"/>
      <sheetName val="VL_DAU_THAU4"/>
      <sheetName val="TH_DZ0,44"/>
      <sheetName val="VL-NC_DZ0,44"/>
      <sheetName val="TH_THAO_DO4"/>
      <sheetName val="VL-NC-MTC_thao_do4"/>
      <sheetName val="CT_THAO_DO4"/>
      <sheetName val="KL_Thao_Do4"/>
      <sheetName val="BANG_KE4"/>
      <sheetName val="CT_cong?to4"/>
      <sheetName val="DS-nop_T10_034"/>
      <sheetName val="DS-nop_T12_034"/>
      <sheetName val="DS_nop_quý_IV4"/>
      <sheetName val="DS_nop_quý_IV_044"/>
      <sheetName val="DSnop_quý_III_044"/>
      <sheetName val="DSnop_quý_II_044"/>
      <sheetName val="DSnop_quý_I_044"/>
      <sheetName val="DS-nop_T11_034"/>
      <sheetName val="ESTI_4"/>
      <sheetName val="BK_MB3"/>
      <sheetName val="So_Cai3"/>
      <sheetName val="CT_cong_to9"/>
      <sheetName val="CT_cong4"/>
      <sheetName val="4"/>
      <sheetName val="IBASE"/>
      <sheetName val="name"/>
      <sheetName val="BY_CATEGORY"/>
      <sheetName val="Tieu_chuan_thep"/>
      <sheetName val="Loai-4-5"/>
      <sheetName val="om"/>
      <sheetName val="OM6"/>
      <sheetName val="om05"/>
      <sheetName val="NSU"/>
      <sheetName val="SPL4-TOTAL"/>
      <sheetName val="Input"/>
      <sheetName val="ptdg "/>
      <sheetName val="ptke"/>
      <sheetName val="ptdg"/>
      <sheetName val="(24)-Truc 9"/>
      <sheetName val="clecÿÿt"/>
      <sheetName val="ÿÿngia"/>
      <sheetName val="khung ten TD"/>
      <sheetName val="CHITIET VL-NC-TT1p"/>
      <sheetName val="TONGKE3p"/>
      <sheetName val="QTCNVHHK"/>
      <sheetName val="DON GIA"/>
      <sheetName val="CHITIET VL-NC"/>
      <sheetName val=" XE 43K"/>
      <sheetName val="SO LIEU"/>
      <sheetName val="DCV"/>
      <sheetName val="CT35"/>
      <sheetName val="KK bo sung"/>
      <sheetName val="khluong"/>
      <sheetName val="dtxl"/>
      <sheetName val="[_x0000_TCNVHHK_x0000_XLS_x0000_Cos_x0000_XL"/>
      <sheetName val="DONVI"/>
      <sheetName val="pp1p"/>
      <sheetName val="pp3p_NC"/>
      <sheetName val="pp3p "/>
      <sheetName val="1_x0000_ƛ_x0000__x0000__x0000__x0000__x0000__x0000__x0000__x0000__x0001__x0000_娈ƛ_x0000__x0004__x0000__x0000__x0000__x0000__x0000__x0000_Ⲽƛ_x0000__x0000__x0000__x0000__x0000__x0000_"/>
      <sheetName val="1"/>
      <sheetName val="Khoi luong"/>
      <sheetName val="TN_NEW5"/>
      <sheetName val="CP_CBSX5"/>
      <sheetName val="TN_CT5"/>
      <sheetName val="VLNCMTC_TN5"/>
      <sheetName val="CT_day_dan_su_phu_kien5"/>
      <sheetName val="CT_xa_-_tiep_dia5"/>
      <sheetName val="THEP_HINH5"/>
      <sheetName val="CT_cot5"/>
      <sheetName val="Ct_BT_mong5"/>
      <sheetName val="K_LUONG_duong_day5"/>
      <sheetName val="TH_CTO5"/>
      <sheetName val="VL-NC_CTo5"/>
      <sheetName val="KL_CONG_TO5"/>
      <sheetName val="VL_DAU_THAU5"/>
      <sheetName val="TH_DZ0,45"/>
      <sheetName val="VL-NC_DZ0,45"/>
      <sheetName val="TH_THAO_DO5"/>
      <sheetName val="VL-NC-MTC_thao_do5"/>
      <sheetName val="CT_THAO_DO5"/>
      <sheetName val="KL_Thao_Do5"/>
      <sheetName val="Thuc_thanh5"/>
      <sheetName val="DS-nop_T10_035"/>
      <sheetName val="DS-nop_T12_035"/>
      <sheetName val="DS_nop_quý_IV5"/>
      <sheetName val="DS_nop_quý_IV_045"/>
      <sheetName val="DSnop_quý_III_045"/>
      <sheetName val="DSnop_quý_II_045"/>
      <sheetName val="DSnop_quý_I_045"/>
      <sheetName val="DS-nop_T11_035"/>
      <sheetName val="TN_NEW6"/>
      <sheetName val="CP_CBSX6"/>
      <sheetName val="TN_CT6"/>
      <sheetName val="VLNCMTC_TN6"/>
      <sheetName val="CT_day_dan_su_phu_kien6"/>
      <sheetName val="CT_xa_-_tiep_dia6"/>
      <sheetName val="THEP_HINH6"/>
      <sheetName val="CT_cot6"/>
      <sheetName val="Ct_BT_mong6"/>
      <sheetName val="K_LUONG_duong_day6"/>
      <sheetName val="TH_CTO6"/>
      <sheetName val="VL-NC_CTo6"/>
      <sheetName val="KL_CONG_TO6"/>
      <sheetName val="VL_DAU_THAU6"/>
      <sheetName val="TH_DZ0,46"/>
      <sheetName val="VL-NC_DZ0,46"/>
      <sheetName val="TH_THAO_DO6"/>
      <sheetName val="VL-NC-MTC_thao_do6"/>
      <sheetName val="CT_THAO_DO6"/>
      <sheetName val="KL_Thao_Do6"/>
      <sheetName val="Thuc_thanh6"/>
      <sheetName val="DS-nop_T10_036"/>
      <sheetName val="DS-nop_T12_036"/>
      <sheetName val="DS_nop_quý_IV6"/>
      <sheetName val="DS_nop_quý_IV_046"/>
      <sheetName val="DSnop_quý_III_046"/>
      <sheetName val="DSnop_quý_II_046"/>
      <sheetName val="DSnop_quý_I_046"/>
      <sheetName val="DS-nop_T11_036"/>
      <sheetName val="TN_NEW7"/>
      <sheetName val="CP_CBSX7"/>
      <sheetName val="TN_CT7"/>
      <sheetName val="VLNCMTC_TN7"/>
      <sheetName val="CT_day_dan_su_phu_kien7"/>
      <sheetName val="CT_xa_-_tiep_dia7"/>
      <sheetName val="THEP_HINH7"/>
      <sheetName val="CT_cot7"/>
      <sheetName val="Ct_BT_mong7"/>
      <sheetName val="K_LUONG_duong_day7"/>
      <sheetName val="TH_CTO7"/>
      <sheetName val="VL-NC_CTo7"/>
      <sheetName val="KL_CONG_TO7"/>
      <sheetName val="VL_DAU_THAU7"/>
      <sheetName val="TH_DZ0,47"/>
      <sheetName val="VL-NC_DZ0,47"/>
      <sheetName val="TH_THAO_DO7"/>
      <sheetName val="VL-NC-MTC_thao_do7"/>
      <sheetName val="CT_THAO_DO7"/>
      <sheetName val="KL_Thao_Do7"/>
      <sheetName val="Thuc_thanh7"/>
      <sheetName val="DS-nop_T10_037"/>
      <sheetName val="DS-nop_T12_037"/>
      <sheetName val="DS_nop_quý_IV7"/>
      <sheetName val="DS_nop_quý_IV_047"/>
      <sheetName val="DSnop_quý_III_047"/>
      <sheetName val="DSnop_quý_II_047"/>
      <sheetName val="DSnop_quý_I_047"/>
      <sheetName val="DS-nop_T11_037"/>
      <sheetName val="TN_NEW8"/>
      <sheetName val="CP_CBSX8"/>
      <sheetName val="TN_CT8"/>
      <sheetName val="VLNCMTC_TN8"/>
      <sheetName val="CT_day_dan_su_phu_kien8"/>
      <sheetName val="CT_xa_-_tiep_dia8"/>
      <sheetName val="THEP_HINH8"/>
      <sheetName val="CT_cot8"/>
      <sheetName val="Ct_BT_mong8"/>
      <sheetName val="K_LUONG_duong_day8"/>
      <sheetName val="TH_CTO8"/>
      <sheetName val="VL-NC_CTo8"/>
      <sheetName val="KL_CONG_TO8"/>
      <sheetName val="VL_DAU_THAU8"/>
      <sheetName val="TH_DZ0,48"/>
      <sheetName val="VL-NC_DZ0,48"/>
      <sheetName val="TH_THAO_DO8"/>
      <sheetName val="VL-NC-MTC_thao_do8"/>
      <sheetName val="CT_THAO_DO8"/>
      <sheetName val="KL_Thao_Do8"/>
      <sheetName val="Thuc_thanh8"/>
      <sheetName val="DS-nop_T10_038"/>
      <sheetName val="DS-nop_T12_038"/>
      <sheetName val="DS_nop_quý_IV8"/>
      <sheetName val="DS_nop_quý_IV_048"/>
      <sheetName val="DSnop_quý_III_048"/>
      <sheetName val="DSnop_quý_II_048"/>
      <sheetName val="DSnop_quý_I_048"/>
      <sheetName val="DS-nop_T11_038"/>
      <sheetName val="TTDZ22"/>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E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H8">
            <v>7.2399978637695313</v>
          </cell>
          <cell r="I8">
            <v>7.2399978637695313</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G9">
            <v>9987.7890625</v>
          </cell>
          <cell r="H9">
            <v>43.36</v>
          </cell>
          <cell r="I9">
            <v>43.3599853515625</v>
          </cell>
          <cell r="J9">
            <v>43.3599853515625</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G10">
            <v>767.5</v>
          </cell>
          <cell r="H10">
            <v>3.33</v>
          </cell>
          <cell r="I10">
            <v>3.3299999237060547</v>
          </cell>
          <cell r="J10">
            <v>3.3299999237060547</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H11">
            <v>3.5999984741210938</v>
          </cell>
          <cell r="I11">
            <v>7.34</v>
          </cell>
          <cell r="J11">
            <v>7.339996337890625</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H12">
            <v>1.3899993896484375</v>
          </cell>
          <cell r="I12">
            <v>2.83</v>
          </cell>
          <cell r="J12">
            <v>2.8299999237060547</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G13">
            <v>105.43994140625</v>
          </cell>
          <cell r="H13">
            <v>0.69</v>
          </cell>
          <cell r="I13">
            <v>0.68999958038330078</v>
          </cell>
          <cell r="J13">
            <v>0.68999958038330078</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G14">
            <v>177.7099609375</v>
          </cell>
          <cell r="H14">
            <v>0.77</v>
          </cell>
          <cell r="I14">
            <v>0.76999998092651367</v>
          </cell>
          <cell r="J14">
            <v>0.76999998092651367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G15">
            <v>36.05999755859375</v>
          </cell>
          <cell r="H15">
            <v>0.16</v>
          </cell>
          <cell r="I15">
            <v>0.15999996662139893</v>
          </cell>
          <cell r="J15">
            <v>0.15999996662139893</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F16">
            <v>0</v>
          </cell>
          <cell r="G16">
            <v>0</v>
          </cell>
          <cell r="H16">
            <v>0</v>
          </cell>
          <cell r="I16">
            <v>0</v>
          </cell>
          <cell r="J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H17">
            <v>10.449996948242188</v>
          </cell>
          <cell r="I17">
            <v>10.449996948242188</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I18">
            <v>5.6899986267089844</v>
          </cell>
          <cell r="J18">
            <v>5.6899986267089844</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E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G21">
            <v>1441.669921875</v>
          </cell>
          <cell r="H21">
            <v>9.4</v>
          </cell>
          <cell r="I21">
            <v>9.399993896484375</v>
          </cell>
          <cell r="J21">
            <v>9.399993896484375</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G22">
            <v>36.3599853515625</v>
          </cell>
          <cell r="H22">
            <v>0.24</v>
          </cell>
          <cell r="I22">
            <v>0.23999989032745361</v>
          </cell>
          <cell r="J22">
            <v>0.23999989032745361</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G23">
            <v>1127.1591796875</v>
          </cell>
          <cell r="H23">
            <v>7.35</v>
          </cell>
          <cell r="I23">
            <v>7.3499984741210938</v>
          </cell>
          <cell r="J23">
            <v>7.3499984741210938</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G24">
            <v>130.89990234375</v>
          </cell>
          <cell r="H24">
            <v>0.85</v>
          </cell>
          <cell r="I24">
            <v>0.84999990463256836</v>
          </cell>
          <cell r="J24">
            <v>0.84999990463256836</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G25">
            <v>3790.529296875</v>
          </cell>
          <cell r="H25">
            <v>24.71</v>
          </cell>
          <cell r="I25">
            <v>24.709991455078125</v>
          </cell>
          <cell r="J25">
            <v>24.709991455078125</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G26">
            <v>305.419921875</v>
          </cell>
          <cell r="H26">
            <v>1.99</v>
          </cell>
          <cell r="I26">
            <v>1.9899997711181641</v>
          </cell>
          <cell r="J26">
            <v>1.9899997711181641</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G27">
            <v>0.86</v>
          </cell>
          <cell r="H27">
            <v>0.3</v>
          </cell>
          <cell r="I27">
            <v>0.29999995231628418</v>
          </cell>
          <cell r="J27">
            <v>0.29999995231628418</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G28">
            <v>36.05999755859375</v>
          </cell>
          <cell r="H28">
            <v>0.16</v>
          </cell>
          <cell r="I28">
            <v>0.15999996662139893</v>
          </cell>
          <cell r="J28">
            <v>0.15999996662139893</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G29">
            <v>252.39990234375</v>
          </cell>
          <cell r="H29">
            <v>1.1000000000000001</v>
          </cell>
          <cell r="I29">
            <v>1.0999994277954102</v>
          </cell>
          <cell r="J29">
            <v>1.0999994277954102</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H30">
            <v>0.46999979019165039</v>
          </cell>
          <cell r="I30">
            <v>0.97</v>
          </cell>
          <cell r="J30">
            <v>0.96999979019165039</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H31">
            <v>0.85999965667724609</v>
          </cell>
          <cell r="I31">
            <v>1.75</v>
          </cell>
          <cell r="J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H32">
            <v>0.11999994516372681</v>
          </cell>
          <cell r="I32">
            <v>0.24</v>
          </cell>
          <cell r="J32">
            <v>0.23999989032745361</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G33">
            <v>14.539993286132813</v>
          </cell>
          <cell r="H33">
            <v>0.09</v>
          </cell>
          <cell r="I33">
            <v>8.9999973773956299E-2</v>
          </cell>
          <cell r="J33">
            <v>8.9999973773956299E-2</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G34">
            <v>15.449996948242188</v>
          </cell>
          <cell r="H34">
            <v>7.0000000000000007E-2</v>
          </cell>
          <cell r="I34">
            <v>6.9999992847442627E-2</v>
          </cell>
          <cell r="J34">
            <v>6.9999992847442627E-2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G35">
            <v>18.029998779296875</v>
          </cell>
          <cell r="H35">
            <v>0.08</v>
          </cell>
          <cell r="I35">
            <v>7.9999983310699463E-2</v>
          </cell>
          <cell r="J35">
            <v>7.9999983310699463E-2</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E36">
            <v>9.2399978637695313</v>
          </cell>
          <cell r="F36">
            <v>10</v>
          </cell>
          <cell r="G36">
            <v>10</v>
          </cell>
          <cell r="H36">
            <v>10</v>
          </cell>
          <cell r="I36">
            <v>10</v>
          </cell>
          <cell r="J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G37">
            <v>118.469970703125</v>
          </cell>
          <cell r="H37">
            <v>0.51</v>
          </cell>
          <cell r="I37">
            <v>0.50999975204467773</v>
          </cell>
          <cell r="J37">
            <v>0.50999975204467773</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H38">
            <v>2.5999984741210938</v>
          </cell>
          <cell r="I38">
            <v>5.3</v>
          </cell>
          <cell r="J38">
            <v>5.2999992370605469</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G39">
            <v>285.429931640625</v>
          </cell>
          <cell r="H39">
            <v>1.86</v>
          </cell>
          <cell r="I39">
            <v>1.8599996566772461</v>
          </cell>
          <cell r="J39">
            <v>1.8599996566772461</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E40">
            <v>87.43994140625</v>
          </cell>
          <cell r="F40">
            <v>99</v>
          </cell>
          <cell r="G40">
            <v>99</v>
          </cell>
          <cell r="H40">
            <v>99</v>
          </cell>
          <cell r="I40">
            <v>99</v>
          </cell>
          <cell r="J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F41">
            <v>0</v>
          </cell>
          <cell r="G41">
            <v>0</v>
          </cell>
          <cell r="H41">
            <v>0</v>
          </cell>
          <cell r="I41">
            <v>0</v>
          </cell>
          <cell r="J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E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H46">
            <v>1.5699996948242188</v>
          </cell>
          <cell r="I46">
            <v>3.2</v>
          </cell>
          <cell r="J46">
            <v>3.1999988555908203</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H47">
            <v>0.32999992370605469</v>
          </cell>
          <cell r="I47">
            <v>0.66</v>
          </cell>
          <cell r="J47">
            <v>0.65999984741210938</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G48">
            <v>172.7099609375</v>
          </cell>
          <cell r="H48">
            <v>1.1299999999999999</v>
          </cell>
          <cell r="I48">
            <v>1.1299991607666016</v>
          </cell>
          <cell r="J48">
            <v>1.1299991607666016</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G49">
            <v>450.7099609375</v>
          </cell>
          <cell r="H49">
            <v>1.96</v>
          </cell>
          <cell r="I49">
            <v>1.9599990844726563</v>
          </cell>
          <cell r="J49">
            <v>1.9599990844726563</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E50">
            <v>49.959991455078125</v>
          </cell>
          <cell r="F50">
            <v>57</v>
          </cell>
          <cell r="G50">
            <v>57</v>
          </cell>
          <cell r="H50">
            <v>57</v>
          </cell>
          <cell r="I50">
            <v>57</v>
          </cell>
          <cell r="J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I51">
            <v>0.3599998950958252</v>
          </cell>
          <cell r="J51">
            <v>0.3599998950958252</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H52">
            <v>0.19999992847442627</v>
          </cell>
          <cell r="I52">
            <v>0.4</v>
          </cell>
          <cell r="J52">
            <v>0.39999985694885254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G53">
            <v>82.41998291015625</v>
          </cell>
          <cell r="H53">
            <v>0.36</v>
          </cell>
          <cell r="I53">
            <v>0.3599998950958252</v>
          </cell>
          <cell r="J53">
            <v>0.3599998950958252</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F55">
            <v>0</v>
          </cell>
          <cell r="G55">
            <v>0</v>
          </cell>
          <cell r="H55">
            <v>0</v>
          </cell>
          <cell r="I55">
            <v>0</v>
          </cell>
          <cell r="J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G60">
            <v>66.9599609375</v>
          </cell>
          <cell r="H60">
            <v>0.28999999999999998</v>
          </cell>
          <cell r="I60">
            <v>0.28999996185302734</v>
          </cell>
          <cell r="J60">
            <v>0.28999996185302734</v>
          </cell>
          <cell r="K60">
            <v>0.28999996185302734</v>
          </cell>
          <cell r="L60">
            <v>0.28999996185302734</v>
          </cell>
          <cell r="M60">
            <v>713.4</v>
          </cell>
        </row>
        <row r="61">
          <cell r="A61" t="str">
            <v>651.140</v>
          </cell>
          <cell r="B61" t="str">
            <v>Traït båì chaíy væîa XM M75 daìy 15</v>
          </cell>
          <cell r="C61" t="str">
            <v>m2</v>
          </cell>
          <cell r="D61">
            <v>11.88</v>
          </cell>
          <cell r="E61">
            <v>0.2</v>
          </cell>
          <cell r="F61">
            <v>51.51</v>
          </cell>
          <cell r="G61">
            <v>51.509979248046875</v>
          </cell>
          <cell r="H61">
            <v>0.22</v>
          </cell>
        </row>
        <row r="62">
          <cell r="A62" t="str">
            <v>701.120</v>
          </cell>
          <cell r="B62" t="str">
            <v>Queït väi båì chaíy 3 næåïc tràõng</v>
          </cell>
          <cell r="C62" t="str">
            <v>m2</v>
          </cell>
          <cell r="D62">
            <v>11.88</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3.56</v>
          </cell>
        </row>
        <row r="63">
          <cell r="A63" t="str">
            <v>651.420</v>
          </cell>
          <cell r="B63" t="str">
            <v>Traït chè næåïc sã nä</v>
          </cell>
          <cell r="C63" t="str">
            <v>m</v>
          </cell>
          <cell r="D63">
            <v>33.200000000000003</v>
          </cell>
          <cell r="E63">
            <v>0.15</v>
          </cell>
          <cell r="F63">
            <v>38.630000000000003</v>
          </cell>
          <cell r="G63">
            <v>38.629974365234375</v>
          </cell>
          <cell r="H63">
            <v>0.17</v>
          </cell>
        </row>
        <row r="64">
          <cell r="A64">
            <v>0</v>
          </cell>
          <cell r="B64" t="str">
            <v>IV. KHU VÃÛ SINH - BÃØ TÆÛ HOAÛI - BÃÚP - HÄÚ GA :</v>
          </cell>
          <cell r="C64">
            <v>0</v>
          </cell>
          <cell r="D64">
            <v>0</v>
          </cell>
          <cell r="E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E65">
            <v>0</v>
          </cell>
          <cell r="F65">
            <v>0</v>
          </cell>
          <cell r="G65">
            <v>0</v>
          </cell>
          <cell r="H65">
            <v>0</v>
          </cell>
          <cell r="I65">
            <v>0.3</v>
          </cell>
        </row>
        <row r="66">
          <cell r="A66" t="str">
            <v>204.410</v>
          </cell>
          <cell r="B66" t="str">
            <v xml:space="preserve">Xáy thaình bãø næåïc khu vãû sinh daìy 110 væîa XM M75 </v>
          </cell>
          <cell r="C66" t="str">
            <v>m3</v>
          </cell>
          <cell r="D66">
            <v>0.65</v>
          </cell>
          <cell r="E66">
            <v>0.2</v>
          </cell>
          <cell r="F66">
            <v>51.51</v>
          </cell>
          <cell r="G66">
            <v>51.509979248046875</v>
          </cell>
          <cell r="H66">
            <v>0.22</v>
          </cell>
          <cell r="I66">
            <v>0.21999990940093994</v>
          </cell>
          <cell r="J66">
            <v>0.21999990940093994</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G67">
            <v>23.17999267578125</v>
          </cell>
          <cell r="H67">
            <v>0.1</v>
          </cell>
          <cell r="I67">
            <v>9.9999964237213135E-2</v>
          </cell>
          <cell r="J67">
            <v>9.9999964237213135E-2</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G68">
            <v>46.3599853515625</v>
          </cell>
          <cell r="H68">
            <v>0.2</v>
          </cell>
          <cell r="I68">
            <v>0.19999992847442627</v>
          </cell>
          <cell r="J68">
            <v>0.19999992847442627</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E69">
            <v>7.3499984741210938</v>
          </cell>
          <cell r="F69">
            <v>8</v>
          </cell>
          <cell r="G69">
            <v>8</v>
          </cell>
          <cell r="H69">
            <v>8</v>
          </cell>
          <cell r="I69">
            <v>8</v>
          </cell>
          <cell r="J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G70">
            <v>259.969970703125</v>
          </cell>
          <cell r="H70">
            <v>1.69</v>
          </cell>
          <cell r="I70">
            <v>1.6899995803833008</v>
          </cell>
          <cell r="J70">
            <v>1.6899995803833008</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G71">
            <v>38.17999267578125</v>
          </cell>
          <cell r="H71">
            <v>0.25</v>
          </cell>
          <cell r="I71">
            <v>0.25</v>
          </cell>
          <cell r="J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H73">
            <v>1.1999998092651367</v>
          </cell>
          <cell r="I73">
            <v>1.1999998092651367</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G74">
            <v>795.82958984375</v>
          </cell>
          <cell r="H74">
            <v>3.45</v>
          </cell>
          <cell r="I74">
            <v>3.4499988555908203</v>
          </cell>
          <cell r="J74">
            <v>3.4499988555908203</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G75">
            <v>386.329833984375</v>
          </cell>
          <cell r="H75">
            <v>1.68</v>
          </cell>
          <cell r="I75">
            <v>1.6799993515014648</v>
          </cell>
          <cell r="J75">
            <v>1.6799993515014648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E76">
            <v>65.0999755859375</v>
          </cell>
          <cell r="F76">
            <v>74</v>
          </cell>
          <cell r="G76">
            <v>74</v>
          </cell>
          <cell r="H76">
            <v>74</v>
          </cell>
          <cell r="I76">
            <v>74</v>
          </cell>
          <cell r="J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G77">
            <v>56.65997314453125</v>
          </cell>
          <cell r="H77">
            <v>0.25</v>
          </cell>
          <cell r="I77">
            <v>0.25</v>
          </cell>
          <cell r="J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G78">
            <v>47.269989013671875</v>
          </cell>
          <cell r="H78">
            <v>0.31</v>
          </cell>
          <cell r="I78">
            <v>0.30999994277954102</v>
          </cell>
          <cell r="J78">
            <v>0.30999994277954102</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H79">
            <v>0.57999992370605469</v>
          </cell>
          <cell r="I79">
            <v>1.18</v>
          </cell>
          <cell r="J79">
            <v>1.1799993515014648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G81">
            <v>41.80999755859375</v>
          </cell>
          <cell r="H81">
            <v>0.27</v>
          </cell>
          <cell r="I81">
            <v>0.26999998092651367</v>
          </cell>
          <cell r="J81">
            <v>0.26999998092651367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G82">
            <v>59.239990234375</v>
          </cell>
          <cell r="H82">
            <v>0.26</v>
          </cell>
          <cell r="I82">
            <v>0.25999999046325684</v>
          </cell>
          <cell r="J82">
            <v>0.25999999046325684</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F83">
            <v>0</v>
          </cell>
          <cell r="G83">
            <v>0</v>
          </cell>
          <cell r="H83">
            <v>0</v>
          </cell>
          <cell r="I83">
            <v>0</v>
          </cell>
          <cell r="J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H84">
            <v>0.13999998569488525</v>
          </cell>
          <cell r="I84">
            <v>0.28999999999999998</v>
          </cell>
          <cell r="J84">
            <v>0.28999996185302734</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G85">
            <v>46.3599853515625</v>
          </cell>
          <cell r="H85">
            <v>0.2</v>
          </cell>
          <cell r="I85">
            <v>0.19999992847442627</v>
          </cell>
          <cell r="J85">
            <v>0.19999992847442627</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E86">
            <v>4.8999977111816406</v>
          </cell>
          <cell r="F86">
            <v>4.8999977111816406</v>
          </cell>
          <cell r="G86">
            <v>4.8999977111816406</v>
          </cell>
          <cell r="H86">
            <v>4.8999977111816406</v>
          </cell>
          <cell r="I86">
            <v>4.8999977111816406</v>
          </cell>
          <cell r="J86">
            <v>4.8999977111816406</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H88">
            <v>0.25</v>
          </cell>
          <cell r="I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G89">
            <v>82.41998291015625</v>
          </cell>
          <cell r="H89">
            <v>0.36</v>
          </cell>
          <cell r="I89">
            <v>0.3599998950958252</v>
          </cell>
          <cell r="J89">
            <v>0.3599998950958252</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G90">
            <v>59.989990234375</v>
          </cell>
          <cell r="H90">
            <v>0.39</v>
          </cell>
          <cell r="I90">
            <v>0.3899998664855957</v>
          </cell>
          <cell r="J90">
            <v>0.3899998664855957</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H91">
            <v>9.9999964237213135E-2</v>
          </cell>
          <cell r="I91">
            <v>0.2</v>
          </cell>
          <cell r="J91">
            <v>0.19999992847442627</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E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H93">
            <v>0.57999992370605469</v>
          </cell>
          <cell r="I93">
            <v>0.57999992370605469</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H94">
            <v>1.8099994659423828</v>
          </cell>
          <cell r="I94">
            <v>3.7</v>
          </cell>
          <cell r="J94">
            <v>3.6999988555908203</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H95">
            <v>1.1499996185302734</v>
          </cell>
          <cell r="I95">
            <v>2.35</v>
          </cell>
          <cell r="J95">
            <v>2.3499984741210938</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I96">
            <v>0.56999969482421875</v>
          </cell>
          <cell r="J96">
            <v>0.56999969482421875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H97">
            <v>0.14999997615814209</v>
          </cell>
          <cell r="I97">
            <v>0.3</v>
          </cell>
          <cell r="J97">
            <v>0.29999995231628418</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G98">
            <v>95.28997802734375</v>
          </cell>
          <cell r="H98">
            <v>0.41</v>
          </cell>
          <cell r="I98">
            <v>0.40999984741210938</v>
          </cell>
          <cell r="J98">
            <v>0.40999984741210938</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E99">
            <v>21.829986572265625</v>
          </cell>
          <cell r="F99">
            <v>25</v>
          </cell>
          <cell r="G99">
            <v>25</v>
          </cell>
          <cell r="H99">
            <v>25</v>
          </cell>
          <cell r="I99">
            <v>25</v>
          </cell>
          <cell r="J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G100">
            <v>33.47998046875</v>
          </cell>
          <cell r="H100">
            <v>0.15</v>
          </cell>
          <cell r="I100">
            <v>0.14999997615814209</v>
          </cell>
          <cell r="J100">
            <v>0.14999997615814209</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G101">
            <v>59.239990234375</v>
          </cell>
          <cell r="H101">
            <v>0.26</v>
          </cell>
          <cell r="I101">
            <v>0.25999999046325684</v>
          </cell>
          <cell r="J101">
            <v>0.25999999046325684</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G102">
            <v>43.779998779296875</v>
          </cell>
          <cell r="H102">
            <v>0.19</v>
          </cell>
          <cell r="I102">
            <v>0.18999993801116943</v>
          </cell>
          <cell r="J102">
            <v>0.18999993801116943</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G103">
            <v>30.909988403320313</v>
          </cell>
          <cell r="H103">
            <v>0.13</v>
          </cell>
          <cell r="I103">
            <v>0.12999999523162842</v>
          </cell>
          <cell r="J103">
            <v>0.12999999523162842</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G104">
            <v>54.089996337890625</v>
          </cell>
          <cell r="H104">
            <v>0.23</v>
          </cell>
          <cell r="I104">
            <v>0.22999989986419678</v>
          </cell>
          <cell r="J104">
            <v>0.22999989986419678</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G105">
            <v>25.449996948242188</v>
          </cell>
          <cell r="H105">
            <v>0.17</v>
          </cell>
          <cell r="I105">
            <v>0.16999995708465576</v>
          </cell>
          <cell r="J105">
            <v>0.16999995708465576</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E106">
            <v>46.439971923828125</v>
          </cell>
          <cell r="F106">
            <v>53</v>
          </cell>
          <cell r="G106">
            <v>53</v>
          </cell>
          <cell r="H106">
            <v>53</v>
          </cell>
          <cell r="I106">
            <v>53</v>
          </cell>
          <cell r="J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E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H110">
            <v>2.9999986290931702E-2</v>
          </cell>
          <cell r="I110">
            <v>2.9999986290931702E-2</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G111">
            <v>74.68994140625</v>
          </cell>
          <cell r="H111">
            <v>0.32</v>
          </cell>
          <cell r="I111">
            <v>0.31999993324279785</v>
          </cell>
          <cell r="J111">
            <v>0.31999993324279785</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G112">
            <v>30.909988403320313</v>
          </cell>
          <cell r="H112">
            <v>0.13</v>
          </cell>
          <cell r="I112">
            <v>0.12999999523162842</v>
          </cell>
          <cell r="J112">
            <v>0.12999999523162842</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H116">
            <v>0.58999967575073242</v>
          </cell>
          <cell r="I116">
            <v>0.58999967575073242</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G117">
            <v>336.329833984375</v>
          </cell>
          <cell r="H117">
            <v>2.19</v>
          </cell>
          <cell r="I117">
            <v>2.1899986267089844</v>
          </cell>
          <cell r="J117">
            <v>2.1899986267089844</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G118">
            <v>54.089996337890625</v>
          </cell>
          <cell r="H118">
            <v>0.23</v>
          </cell>
          <cell r="I118">
            <v>0.22999989986419678</v>
          </cell>
          <cell r="J118">
            <v>0.22999989986419678</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G119">
            <v>40</v>
          </cell>
          <cell r="H119">
            <v>0.26</v>
          </cell>
          <cell r="I119">
            <v>0.25999999046325684</v>
          </cell>
          <cell r="J119">
            <v>0.25999999046325684</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G120">
            <v>76.3599853515625</v>
          </cell>
          <cell r="H120">
            <v>0.5</v>
          </cell>
          <cell r="I120">
            <v>0.5</v>
          </cell>
          <cell r="J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G121">
            <v>52.719970703125</v>
          </cell>
          <cell r="H121">
            <v>0.34</v>
          </cell>
          <cell r="I121">
            <v>0.33999991416931152</v>
          </cell>
          <cell r="J121">
            <v>0.33999991416931152</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F124">
            <v>0.23999989032745361</v>
          </cell>
          <cell r="G124">
            <v>0.23999989032745361</v>
          </cell>
          <cell r="H124">
            <v>0.23999989032745361</v>
          </cell>
          <cell r="I124">
            <v>0.23999989032745361</v>
          </cell>
          <cell r="J124">
            <v>0.23999989032745361</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H125">
            <v>0.73999977111816406</v>
          </cell>
          <cell r="I125">
            <v>1.51</v>
          </cell>
          <cell r="J125">
            <v>1.5099992752075195</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G126">
            <v>101.80999755859375</v>
          </cell>
          <cell r="H126">
            <v>0.66</v>
          </cell>
          <cell r="I126">
            <v>0.65999984741210938</v>
          </cell>
          <cell r="J126">
            <v>0.65999984741210938</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MTL$-INTER"/>
      <sheetName val="dinh muc C DZ 328耵"/>
      <sheetName val="dinh muc C DZ 328?"/>
      <sheetName val="TONG KE DZ 0_4 KV"/>
      <sheetName val="CHITIET VL-NC-TT-3p"/>
      <sheetName val="VCV-BE-TONG"/>
      <sheetName val="Bia TQT"/>
      <sheetName val="DTCT"/>
      <sheetName val="TL rieng"/>
      <sheetName val="PHAN DS 22 KV"/>
      <sheetName val="chi tiet TBA"/>
      <sheetName val="dinh muc C DZ 328_"/>
      <sheetName val="ptdg"/>
      <sheetName val="DG 85"/>
      <sheetName val="ptvt"/>
      <sheetName val="Thuc thanh"/>
      <sheetName val="Tongke"/>
      <sheetName val="GT_x0016_C 1M3 BT DZ 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RON"/>
      <sheetName val="CHOP"/>
      <sheetName val="CVC"/>
      <sheetName val="tra-vat-lieu"/>
      <sheetName val="ptdg"/>
      <sheetName val="DTCT-tong 10-4"/>
      <sheetName val="DTCT-tong"/>
      <sheetName val="TH cong"/>
      <sheetName val="DTCT"/>
      <sheetName val="TH cong-tong"/>
      <sheetName val="THCCH"/>
      <sheetName val="CTCCH"/>
      <sheetName val="XL4Poppy"/>
    </sheetNames>
    <sheetDataSet>
      <sheetData sheetId="0"/>
      <sheetData sheetId="1"/>
      <sheetData sheetId="2"/>
      <sheetData sheetId="3"/>
      <sheetData sheetId="4">
        <row r="68">
          <cell r="B68">
            <v>1</v>
          </cell>
          <cell r="C68">
            <v>1242</v>
          </cell>
          <cell r="D68" t="str">
            <v>HG.6310</v>
          </cell>
          <cell r="F68" t="str">
            <v>BT èng cèng M200</v>
          </cell>
          <cell r="G68" t="str">
            <v>m3</v>
          </cell>
          <cell r="I68" t="str">
            <v/>
          </cell>
          <cell r="K68">
            <v>461221.42658845999</v>
          </cell>
          <cell r="L68">
            <v>32728.640000000003</v>
          </cell>
          <cell r="M68">
            <v>10060.424000000001</v>
          </cell>
        </row>
        <row r="69">
          <cell r="B69" t="str">
            <v/>
          </cell>
          <cell r="C69" t="str">
            <v/>
          </cell>
          <cell r="F69" t="str">
            <v>a. VËt liÖu</v>
          </cell>
          <cell r="J69">
            <v>461221.42658845999</v>
          </cell>
        </row>
        <row r="70">
          <cell r="B70" t="str">
            <v/>
          </cell>
          <cell r="C70" t="str">
            <v>m3</v>
          </cell>
          <cell r="E70" t="str">
            <v>vu</v>
          </cell>
          <cell r="F70" t="str">
            <v>V÷a BT M200 ®¸ 1x2 ®é sôt 2-4</v>
          </cell>
          <cell r="G70" t="str">
            <v>m3</v>
          </cell>
          <cell r="H70">
            <v>1.0149999999999999</v>
          </cell>
          <cell r="I70">
            <v>452144.62327619048</v>
          </cell>
          <cell r="J70">
            <v>458926.7926253333</v>
          </cell>
          <cell r="K70">
            <v>458926.7926253333</v>
          </cell>
        </row>
        <row r="71">
          <cell r="B71" t="str">
            <v/>
          </cell>
          <cell r="C71" t="str">
            <v/>
          </cell>
          <cell r="E71" t="str">
            <v>#</v>
          </cell>
          <cell r="F71" t="str">
            <v>VËt liÖu kh¸c</v>
          </cell>
          <cell r="G71" t="str">
            <v>%</v>
          </cell>
          <cell r="H71">
            <v>0.5</v>
          </cell>
          <cell r="I71">
            <v>458926.7926253333</v>
          </cell>
          <cell r="J71">
            <v>2294.6339631266665</v>
          </cell>
          <cell r="K71">
            <v>2294.6339631266665</v>
          </cell>
        </row>
        <row r="72">
          <cell r="B72" t="str">
            <v/>
          </cell>
          <cell r="C72" t="str">
            <v/>
          </cell>
          <cell r="F72" t="str">
            <v>b. Nh©n c«ng</v>
          </cell>
          <cell r="J72">
            <v>32728.640000000003</v>
          </cell>
        </row>
        <row r="73">
          <cell r="B73" t="str">
            <v/>
          </cell>
          <cell r="C73" t="str">
            <v/>
          </cell>
          <cell r="E73" t="str">
            <v>3,5c</v>
          </cell>
          <cell r="F73" t="str">
            <v>Nh©n c«ng bËc 3,5/7</v>
          </cell>
          <cell r="G73" t="str">
            <v xml:space="preserve">C«ng </v>
          </cell>
          <cell r="H73">
            <v>2.2400000000000002</v>
          </cell>
          <cell r="I73">
            <v>14611</v>
          </cell>
          <cell r="J73">
            <v>32728.640000000003</v>
          </cell>
          <cell r="L73">
            <v>32728.640000000003</v>
          </cell>
        </row>
        <row r="74">
          <cell r="B74" t="str">
            <v/>
          </cell>
          <cell r="C74" t="str">
            <v/>
          </cell>
          <cell r="F74" t="str">
            <v>c. M¸y thi c«ng</v>
          </cell>
          <cell r="J74">
            <v>10060.424000000001</v>
          </cell>
        </row>
        <row r="75">
          <cell r="B75" t="str">
            <v/>
          </cell>
          <cell r="C75" t="str">
            <v/>
          </cell>
          <cell r="E75" t="str">
            <v>250l</v>
          </cell>
          <cell r="F75" t="str">
            <v>M¸y trén 250l</v>
          </cell>
          <cell r="G75" t="str">
            <v>Ca</v>
          </cell>
          <cell r="H75">
            <v>9.5000000000000001E-2</v>
          </cell>
          <cell r="I75">
            <v>96272</v>
          </cell>
          <cell r="J75">
            <v>9145.84</v>
          </cell>
          <cell r="M75">
            <v>9145.84</v>
          </cell>
        </row>
        <row r="76">
          <cell r="B76" t="str">
            <v/>
          </cell>
          <cell r="C76" t="str">
            <v/>
          </cell>
          <cell r="E76" t="str">
            <v>m#</v>
          </cell>
          <cell r="F76" t="str">
            <v>M¸y kh¸c</v>
          </cell>
          <cell r="G76" t="str">
            <v>%</v>
          </cell>
          <cell r="H76">
            <v>10</v>
          </cell>
          <cell r="I76">
            <v>9145.84</v>
          </cell>
          <cell r="J76">
            <v>914.58399999999995</v>
          </cell>
          <cell r="M76">
            <v>914.58399999999995</v>
          </cell>
        </row>
        <row r="77">
          <cell r="B77">
            <v>2</v>
          </cell>
          <cell r="C77">
            <v>1242</v>
          </cell>
          <cell r="D77" t="str">
            <v>KQ.6110</v>
          </cell>
          <cell r="F77" t="str">
            <v>VK thÐp ®æ BT èng cèng</v>
          </cell>
          <cell r="G77" t="str">
            <v>100m2</v>
          </cell>
          <cell r="I77" t="str">
            <v/>
          </cell>
          <cell r="K77">
            <v>184424.95258000001</v>
          </cell>
          <cell r="L77">
            <v>487325.43999999994</v>
          </cell>
          <cell r="M77">
            <v>61367.702999999994</v>
          </cell>
        </row>
        <row r="78">
          <cell r="B78" t="str">
            <v/>
          </cell>
          <cell r="C78" t="str">
            <v/>
          </cell>
          <cell r="F78" t="str">
            <v>a. VËt liÖu</v>
          </cell>
          <cell r="J78">
            <v>184424.95258000001</v>
          </cell>
        </row>
        <row r="79">
          <cell r="B79" t="str">
            <v/>
          </cell>
          <cell r="C79" t="str">
            <v/>
          </cell>
          <cell r="E79" t="str">
            <v>t</v>
          </cell>
          <cell r="F79" t="str">
            <v>ThÐp b¶n</v>
          </cell>
          <cell r="G79" t="str">
            <v>kg</v>
          </cell>
          <cell r="H79">
            <v>17.27</v>
          </cell>
          <cell r="I79">
            <v>4612.3043809523806</v>
          </cell>
          <cell r="J79">
            <v>79654.496659047611</v>
          </cell>
          <cell r="K79">
            <v>79654.496659047611</v>
          </cell>
        </row>
        <row r="80">
          <cell r="B80" t="str">
            <v/>
          </cell>
          <cell r="C80" t="str">
            <v/>
          </cell>
          <cell r="E80" t="str">
            <v>th</v>
          </cell>
          <cell r="F80" t="str">
            <v>ThÐp h×nh</v>
          </cell>
          <cell r="G80" t="str">
            <v>kg</v>
          </cell>
          <cell r="H80">
            <v>16.28</v>
          </cell>
          <cell r="I80">
            <v>4612.3043809523806</v>
          </cell>
          <cell r="J80">
            <v>75088.315321904767</v>
          </cell>
          <cell r="K80">
            <v>75088.315321904767</v>
          </cell>
        </row>
        <row r="81">
          <cell r="B81" t="str">
            <v/>
          </cell>
          <cell r="C81" t="str">
            <v/>
          </cell>
          <cell r="E81" t="str">
            <v>q</v>
          </cell>
          <cell r="F81" t="str">
            <v>Que hµn</v>
          </cell>
          <cell r="G81" t="str">
            <v>kg</v>
          </cell>
          <cell r="H81">
            <v>1.9</v>
          </cell>
          <cell r="I81">
            <v>11000</v>
          </cell>
          <cell r="J81">
            <v>20900</v>
          </cell>
          <cell r="K81">
            <v>20900</v>
          </cell>
        </row>
        <row r="82">
          <cell r="B82" t="str">
            <v/>
          </cell>
          <cell r="C82" t="str">
            <v/>
          </cell>
          <cell r="E82" t="str">
            <v>#</v>
          </cell>
          <cell r="F82" t="str">
            <v>VËt liÖu kh¸c</v>
          </cell>
          <cell r="G82" t="str">
            <v>%</v>
          </cell>
          <cell r="H82">
            <v>5</v>
          </cell>
          <cell r="I82">
            <v>175642.81198095239</v>
          </cell>
          <cell r="J82">
            <v>8782.1405990476196</v>
          </cell>
          <cell r="K82">
            <v>8782.1405990476196</v>
          </cell>
        </row>
        <row r="83">
          <cell r="B83" t="str">
            <v/>
          </cell>
          <cell r="C83" t="str">
            <v/>
          </cell>
          <cell r="F83" t="str">
            <v>b. Nh©n c«ng</v>
          </cell>
          <cell r="J83">
            <v>487325.43999999994</v>
          </cell>
        </row>
        <row r="84">
          <cell r="B84" t="str">
            <v/>
          </cell>
          <cell r="C84" t="str">
            <v/>
          </cell>
          <cell r="E84" t="str">
            <v>4c</v>
          </cell>
          <cell r="F84" t="str">
            <v>Nh©n c«ng bËc 4,0/7</v>
          </cell>
          <cell r="G84" t="str">
            <v xml:space="preserve">C«ng </v>
          </cell>
          <cell r="H84">
            <v>31.759999999999998</v>
          </cell>
          <cell r="I84">
            <v>15344</v>
          </cell>
          <cell r="J84">
            <v>487325.43999999994</v>
          </cell>
          <cell r="L84">
            <v>487325.43999999994</v>
          </cell>
        </row>
        <row r="85">
          <cell r="B85" t="str">
            <v/>
          </cell>
          <cell r="C85" t="str">
            <v/>
          </cell>
          <cell r="F85" t="str">
            <v>c. M¸y thi c«ng</v>
          </cell>
          <cell r="J85">
            <v>61367.702999999994</v>
          </cell>
        </row>
        <row r="86">
          <cell r="B86" t="str">
            <v/>
          </cell>
          <cell r="C86" t="str">
            <v/>
          </cell>
          <cell r="E86" t="str">
            <v>h23</v>
          </cell>
          <cell r="F86" t="str">
            <v>M¸y hµn 23KW</v>
          </cell>
          <cell r="G86" t="str">
            <v>Ca</v>
          </cell>
          <cell r="H86">
            <v>0.69</v>
          </cell>
          <cell r="I86">
            <v>77338</v>
          </cell>
          <cell r="J86">
            <v>53363.219999999994</v>
          </cell>
          <cell r="M86">
            <v>53363.219999999994</v>
          </cell>
        </row>
        <row r="87">
          <cell r="B87" t="str">
            <v/>
          </cell>
          <cell r="C87" t="str">
            <v/>
          </cell>
          <cell r="E87" t="str">
            <v>m#</v>
          </cell>
          <cell r="F87" t="str">
            <v>M¸y kh¸c</v>
          </cell>
          <cell r="G87" t="str">
            <v>%</v>
          </cell>
          <cell r="H87">
            <v>15</v>
          </cell>
          <cell r="I87">
            <v>53363.219999999994</v>
          </cell>
          <cell r="J87">
            <v>8004.4829999999993</v>
          </cell>
          <cell r="M87">
            <v>8004.4829999999993</v>
          </cell>
        </row>
        <row r="88">
          <cell r="B88">
            <v>3</v>
          </cell>
          <cell r="C88">
            <v>1242</v>
          </cell>
          <cell r="D88" t="str">
            <v>IB.3611</v>
          </cell>
          <cell r="F88" t="str">
            <v>Cèt thÐp èng cèng d=6mm</v>
          </cell>
          <cell r="G88" t="str">
            <v>TÊn</v>
          </cell>
          <cell r="I88" t="str">
            <v/>
          </cell>
          <cell r="K88">
            <v>4872452.1885714279</v>
          </cell>
          <cell r="L88">
            <v>364880.32</v>
          </cell>
          <cell r="M88">
            <v>15915.6</v>
          </cell>
        </row>
        <row r="89">
          <cell r="B89" t="str">
            <v/>
          </cell>
          <cell r="C89" t="str">
            <v/>
          </cell>
          <cell r="F89" t="str">
            <v>a. VËt liÖu</v>
          </cell>
          <cell r="J89">
            <v>4872452.1885714279</v>
          </cell>
        </row>
        <row r="90">
          <cell r="B90" t="str">
            <v/>
          </cell>
          <cell r="C90" t="str">
            <v/>
          </cell>
          <cell r="E90" t="str">
            <v>d6</v>
          </cell>
          <cell r="F90" t="str">
            <v>ThÐp trßn d=6mm</v>
          </cell>
          <cell r="G90" t="str">
            <v>kg</v>
          </cell>
          <cell r="H90">
            <v>1005</v>
          </cell>
          <cell r="I90">
            <v>4707.542476190476</v>
          </cell>
          <cell r="J90">
            <v>4731080.1885714279</v>
          </cell>
          <cell r="K90">
            <v>4731080.1885714279</v>
          </cell>
        </row>
        <row r="91">
          <cell r="B91" t="str">
            <v/>
          </cell>
          <cell r="C91" t="str">
            <v/>
          </cell>
          <cell r="E91" t="str">
            <v>d</v>
          </cell>
          <cell r="F91" t="str">
            <v xml:space="preserve">D©y thÐp </v>
          </cell>
          <cell r="G91" t="str">
            <v>kg</v>
          </cell>
          <cell r="H91">
            <v>21.42</v>
          </cell>
          <cell r="I91">
            <v>6600</v>
          </cell>
          <cell r="J91">
            <v>141372</v>
          </cell>
          <cell r="K91">
            <v>141372</v>
          </cell>
        </row>
        <row r="92">
          <cell r="B92" t="str">
            <v/>
          </cell>
          <cell r="C92" t="str">
            <v/>
          </cell>
          <cell r="F92" t="str">
            <v>b. Nh©n c«ng</v>
          </cell>
          <cell r="J92">
            <v>364880.32</v>
          </cell>
        </row>
        <row r="93">
          <cell r="B93" t="str">
            <v/>
          </cell>
          <cell r="C93" t="str">
            <v/>
          </cell>
          <cell r="E93" t="str">
            <v>4c</v>
          </cell>
          <cell r="F93" t="str">
            <v>Nh©n c«ng bËc 4,0/7</v>
          </cell>
          <cell r="G93" t="str">
            <v xml:space="preserve">C«ng </v>
          </cell>
          <cell r="H93">
            <v>23.78</v>
          </cell>
          <cell r="I93">
            <v>15344</v>
          </cell>
          <cell r="J93">
            <v>364880.32</v>
          </cell>
          <cell r="L93">
            <v>364880.32</v>
          </cell>
        </row>
        <row r="94">
          <cell r="B94" t="str">
            <v/>
          </cell>
          <cell r="C94" t="str">
            <v/>
          </cell>
          <cell r="F94" t="str">
            <v>c. M¸y thi c«ng</v>
          </cell>
          <cell r="J94">
            <v>15915.6</v>
          </cell>
        </row>
        <row r="95">
          <cell r="B95" t="str">
            <v/>
          </cell>
          <cell r="C95" t="str">
            <v/>
          </cell>
          <cell r="E95" t="str">
            <v>cu</v>
          </cell>
          <cell r="F95" t="str">
            <v>M¸y c¾t uèn cèt thÐp</v>
          </cell>
          <cell r="G95" t="str">
            <v>Ca</v>
          </cell>
          <cell r="H95">
            <v>0.4</v>
          </cell>
          <cell r="I95">
            <v>39789</v>
          </cell>
          <cell r="J95">
            <v>15915.6</v>
          </cell>
          <cell r="M95">
            <v>15915.6</v>
          </cell>
        </row>
        <row r="96">
          <cell r="B96">
            <v>4</v>
          </cell>
          <cell r="C96">
            <v>1242</v>
          </cell>
          <cell r="D96" t="str">
            <v>IB.3611</v>
          </cell>
          <cell r="F96" t="str">
            <v>Cèt thÐp èng cèng d=10mm</v>
          </cell>
          <cell r="G96" t="str">
            <v>TÊn</v>
          </cell>
          <cell r="I96" t="str">
            <v/>
          </cell>
          <cell r="K96">
            <v>4585309.3314285716</v>
          </cell>
          <cell r="L96">
            <v>364880.32</v>
          </cell>
          <cell r="M96">
            <v>15915.6</v>
          </cell>
        </row>
        <row r="97">
          <cell r="B97" t="str">
            <v/>
          </cell>
          <cell r="C97" t="str">
            <v/>
          </cell>
          <cell r="F97" t="str">
            <v>a. VËt liÖu</v>
          </cell>
          <cell r="J97">
            <v>4585309.3314285716</v>
          </cell>
        </row>
        <row r="98">
          <cell r="B98" t="str">
            <v/>
          </cell>
          <cell r="C98" t="str">
            <v/>
          </cell>
          <cell r="E98" t="str">
            <v>d10</v>
          </cell>
          <cell r="F98" t="str">
            <v>ThÐp trßn d=10mm</v>
          </cell>
          <cell r="G98" t="str">
            <v>kg</v>
          </cell>
          <cell r="H98">
            <v>1005</v>
          </cell>
          <cell r="I98">
            <v>4421.8281904761907</v>
          </cell>
          <cell r="J98">
            <v>4443937.3314285716</v>
          </cell>
          <cell r="K98">
            <v>4443937.3314285716</v>
          </cell>
        </row>
        <row r="99">
          <cell r="B99" t="str">
            <v/>
          </cell>
          <cell r="C99" t="str">
            <v/>
          </cell>
          <cell r="E99" t="str">
            <v>d</v>
          </cell>
          <cell r="F99" t="str">
            <v xml:space="preserve">D©y thÐp </v>
          </cell>
          <cell r="G99" t="str">
            <v>kg</v>
          </cell>
          <cell r="H99">
            <v>21.42</v>
          </cell>
          <cell r="I99">
            <v>6600</v>
          </cell>
          <cell r="J99">
            <v>141372</v>
          </cell>
          <cell r="K99">
            <v>141372</v>
          </cell>
        </row>
        <row r="100">
          <cell r="B100" t="str">
            <v/>
          </cell>
          <cell r="C100" t="str">
            <v/>
          </cell>
          <cell r="F100" t="str">
            <v>b. Nh©n c«ng</v>
          </cell>
          <cell r="J100">
            <v>364880.32</v>
          </cell>
        </row>
        <row r="101">
          <cell r="B101" t="str">
            <v/>
          </cell>
          <cell r="C101" t="str">
            <v/>
          </cell>
          <cell r="E101" t="str">
            <v>4c</v>
          </cell>
          <cell r="F101" t="str">
            <v>Nh©n c«ng bËc 4,0/7</v>
          </cell>
          <cell r="G101" t="str">
            <v xml:space="preserve">C«ng </v>
          </cell>
          <cell r="H101">
            <v>23.78</v>
          </cell>
          <cell r="I101">
            <v>15344</v>
          </cell>
          <cell r="J101">
            <v>364880.32</v>
          </cell>
          <cell r="L101">
            <v>364880.32</v>
          </cell>
        </row>
        <row r="102">
          <cell r="B102" t="str">
            <v/>
          </cell>
          <cell r="C102" t="str">
            <v/>
          </cell>
          <cell r="F102" t="str">
            <v>c. M¸y thi c«ng</v>
          </cell>
          <cell r="J102">
            <v>15915.6</v>
          </cell>
        </row>
        <row r="103">
          <cell r="B103" t="str">
            <v/>
          </cell>
          <cell r="C103" t="str">
            <v/>
          </cell>
          <cell r="E103" t="str">
            <v>cu</v>
          </cell>
          <cell r="F103" t="str">
            <v>M¸y c¾t uèn cèt thÐp</v>
          </cell>
          <cell r="G103" t="str">
            <v>Ca</v>
          </cell>
          <cell r="H103">
            <v>0.4</v>
          </cell>
          <cell r="I103">
            <v>39789</v>
          </cell>
          <cell r="J103">
            <v>15915.6</v>
          </cell>
          <cell r="M103">
            <v>15915.6</v>
          </cell>
        </row>
        <row r="104">
          <cell r="B104">
            <v>5</v>
          </cell>
          <cell r="C104">
            <v>1242</v>
          </cell>
          <cell r="D104" t="str">
            <v>IB.3621</v>
          </cell>
          <cell r="F104" t="str">
            <v>Cèt thÐp èng cèng d=12mm</v>
          </cell>
          <cell r="G104" t="str">
            <v>TÊn</v>
          </cell>
          <cell r="I104" t="str">
            <v/>
          </cell>
          <cell r="K104">
            <v>4660441.3257142855</v>
          </cell>
          <cell r="L104">
            <v>209752.48</v>
          </cell>
          <cell r="M104">
            <v>189759.16200000001</v>
          </cell>
        </row>
        <row r="105">
          <cell r="B105" t="str">
            <v/>
          </cell>
          <cell r="C105" t="str">
            <v/>
          </cell>
          <cell r="F105" t="str">
            <v>a. VËt liÖu</v>
          </cell>
          <cell r="J105">
            <v>4660441.3257142855</v>
          </cell>
        </row>
        <row r="106">
          <cell r="B106" t="str">
            <v/>
          </cell>
          <cell r="C106" t="str">
            <v/>
          </cell>
          <cell r="E106" t="str">
            <v>d12</v>
          </cell>
          <cell r="F106" t="str">
            <v>ThÐp trßn d=12mm</v>
          </cell>
          <cell r="G106" t="str">
            <v>kg</v>
          </cell>
          <cell r="H106">
            <v>1020</v>
          </cell>
          <cell r="I106">
            <v>4374.209142857143</v>
          </cell>
          <cell r="J106">
            <v>4461693.3257142855</v>
          </cell>
          <cell r="K106">
            <v>4461693.3257142855</v>
          </cell>
        </row>
        <row r="107">
          <cell r="B107" t="str">
            <v/>
          </cell>
          <cell r="C107" t="str">
            <v/>
          </cell>
          <cell r="E107" t="str">
            <v>d</v>
          </cell>
          <cell r="F107" t="str">
            <v xml:space="preserve">D©y thÐp </v>
          </cell>
          <cell r="G107" t="str">
            <v>kg</v>
          </cell>
          <cell r="H107">
            <v>14.28</v>
          </cell>
          <cell r="I107">
            <v>6600</v>
          </cell>
          <cell r="J107">
            <v>94248</v>
          </cell>
          <cell r="K107">
            <v>94248</v>
          </cell>
        </row>
        <row r="108">
          <cell r="B108" t="str">
            <v/>
          </cell>
          <cell r="C108" t="str">
            <v/>
          </cell>
          <cell r="E108" t="str">
            <v>q</v>
          </cell>
          <cell r="F108" t="str">
            <v>Que hµn</v>
          </cell>
          <cell r="G108" t="str">
            <v>kg</v>
          </cell>
          <cell r="H108">
            <v>9.5</v>
          </cell>
          <cell r="I108">
            <v>11000</v>
          </cell>
          <cell r="J108">
            <v>104500</v>
          </cell>
          <cell r="K108">
            <v>104500</v>
          </cell>
        </row>
        <row r="109">
          <cell r="B109" t="str">
            <v/>
          </cell>
          <cell r="C109" t="str">
            <v/>
          </cell>
          <cell r="F109" t="str">
            <v>b. Nh©n c«ng</v>
          </cell>
          <cell r="J109">
            <v>209752.48</v>
          </cell>
        </row>
        <row r="110">
          <cell r="B110" t="str">
            <v/>
          </cell>
          <cell r="C110" t="str">
            <v/>
          </cell>
          <cell r="E110" t="str">
            <v>4c</v>
          </cell>
          <cell r="F110" t="str">
            <v>Nh©n c«ng bËc 4,0/7</v>
          </cell>
          <cell r="G110" t="str">
            <v xml:space="preserve">C«ng </v>
          </cell>
          <cell r="H110">
            <v>13.67</v>
          </cell>
          <cell r="I110">
            <v>15344</v>
          </cell>
          <cell r="J110">
            <v>209752.48</v>
          </cell>
          <cell r="L110">
            <v>209752.48</v>
          </cell>
        </row>
        <row r="111">
          <cell r="B111" t="str">
            <v/>
          </cell>
          <cell r="C111" t="str">
            <v/>
          </cell>
          <cell r="F111" t="str">
            <v>c. M¸y thi c«ng</v>
          </cell>
          <cell r="J111">
            <v>189759.16200000001</v>
          </cell>
        </row>
        <row r="112">
          <cell r="B112" t="str">
            <v/>
          </cell>
          <cell r="C112" t="str">
            <v/>
          </cell>
          <cell r="E112" t="str">
            <v>h23</v>
          </cell>
          <cell r="F112" t="str">
            <v>M¸y hµn 23KW</v>
          </cell>
          <cell r="G112" t="str">
            <v>Ca</v>
          </cell>
          <cell r="H112">
            <v>2.2890000000000001</v>
          </cell>
          <cell r="I112">
            <v>77338</v>
          </cell>
          <cell r="J112">
            <v>177026.682</v>
          </cell>
          <cell r="M112">
            <v>177026.682</v>
          </cell>
        </row>
        <row r="113">
          <cell r="B113" t="str">
            <v/>
          </cell>
          <cell r="C113" t="str">
            <v/>
          </cell>
          <cell r="E113" t="str">
            <v>cu</v>
          </cell>
          <cell r="F113" t="str">
            <v>M¸y c¾t uèn cèt thÐp</v>
          </cell>
          <cell r="G113" t="str">
            <v>Ca</v>
          </cell>
          <cell r="H113">
            <v>0.32</v>
          </cell>
          <cell r="I113">
            <v>39789</v>
          </cell>
          <cell r="J113">
            <v>12732.48</v>
          </cell>
          <cell r="M113">
            <v>12732.48</v>
          </cell>
        </row>
        <row r="114">
          <cell r="B114">
            <v>6</v>
          </cell>
          <cell r="C114">
            <v>1242</v>
          </cell>
          <cell r="D114" t="str">
            <v>UD.3430</v>
          </cell>
          <cell r="F114" t="str">
            <v>QuÐt nhùa vµ mèi nèi èng cèng d=125</v>
          </cell>
          <cell r="G114" t="str">
            <v>1èng</v>
          </cell>
          <cell r="I114" t="str">
            <v/>
          </cell>
          <cell r="K114">
            <v>83667.361417142849</v>
          </cell>
          <cell r="L114">
            <v>11250.470000000001</v>
          </cell>
          <cell r="M114">
            <v>0</v>
          </cell>
        </row>
        <row r="115">
          <cell r="B115" t="str">
            <v/>
          </cell>
          <cell r="C115" t="str">
            <v/>
          </cell>
          <cell r="F115" t="str">
            <v>a. VËt liÖu</v>
          </cell>
          <cell r="J115">
            <v>83667.361417142849</v>
          </cell>
        </row>
        <row r="116">
          <cell r="B116" t="str">
            <v/>
          </cell>
          <cell r="C116" t="str">
            <v/>
          </cell>
          <cell r="E116" t="str">
            <v>n</v>
          </cell>
          <cell r="F116" t="str">
            <v>Nhùa ®­êng</v>
          </cell>
          <cell r="G116" t="str">
            <v>kg</v>
          </cell>
          <cell r="H116">
            <v>18.96</v>
          </cell>
          <cell r="I116">
            <v>3428.1836190476188</v>
          </cell>
          <cell r="J116">
            <v>64998.361417142856</v>
          </cell>
          <cell r="K116">
            <v>64998.361417142856</v>
          </cell>
        </row>
        <row r="117">
          <cell r="B117" t="str">
            <v/>
          </cell>
          <cell r="C117" t="str">
            <v/>
          </cell>
          <cell r="E117" t="str">
            <v>gid</v>
          </cell>
          <cell r="F117" t="str">
            <v>GiÊy dÇu</v>
          </cell>
          <cell r="G117" t="str">
            <v>m2</v>
          </cell>
          <cell r="H117">
            <v>1.75</v>
          </cell>
          <cell r="I117">
            <v>7350</v>
          </cell>
          <cell r="J117">
            <v>12862.5</v>
          </cell>
          <cell r="K117">
            <v>12862.5</v>
          </cell>
        </row>
        <row r="118">
          <cell r="B118" t="str">
            <v/>
          </cell>
          <cell r="C118" t="str">
            <v/>
          </cell>
          <cell r="E118" t="str">
            <v>®ay</v>
          </cell>
          <cell r="F118" t="str">
            <v>§ay</v>
          </cell>
          <cell r="G118" t="str">
            <v>kg</v>
          </cell>
          <cell r="H118">
            <v>0.79</v>
          </cell>
          <cell r="I118">
            <v>7350</v>
          </cell>
          <cell r="J118">
            <v>5806.5</v>
          </cell>
          <cell r="K118">
            <v>5806.5</v>
          </cell>
        </row>
        <row r="119">
          <cell r="B119" t="str">
            <v/>
          </cell>
          <cell r="C119" t="str">
            <v/>
          </cell>
          <cell r="F119" t="str">
            <v>b. Nh©n c«ng</v>
          </cell>
          <cell r="J119">
            <v>11250.470000000001</v>
          </cell>
        </row>
        <row r="120">
          <cell r="B120" t="str">
            <v/>
          </cell>
          <cell r="C120" t="str">
            <v/>
          </cell>
          <cell r="E120" t="str">
            <v>3,5c</v>
          </cell>
          <cell r="F120" t="str">
            <v>Nh©n c«ng bËc 3,5/7</v>
          </cell>
          <cell r="G120" t="str">
            <v xml:space="preserve">C«ng </v>
          </cell>
          <cell r="H120">
            <v>0.77</v>
          </cell>
          <cell r="I120">
            <v>14611</v>
          </cell>
          <cell r="J120">
            <v>11250.470000000001</v>
          </cell>
          <cell r="L120">
            <v>11250.470000000001</v>
          </cell>
        </row>
        <row r="121">
          <cell r="B121">
            <v>7</v>
          </cell>
          <cell r="C121">
            <v>1242</v>
          </cell>
          <cell r="D121" t="str">
            <v>UD.3420</v>
          </cell>
          <cell r="F121" t="str">
            <v>QuÐt nhùa vµ mèi nèi èng cèng d=100</v>
          </cell>
          <cell r="G121" t="str">
            <v>1èng</v>
          </cell>
          <cell r="I121" t="str">
            <v/>
          </cell>
          <cell r="K121">
            <v>68209.282422857141</v>
          </cell>
          <cell r="L121">
            <v>7889.9400000000005</v>
          </cell>
          <cell r="M121">
            <v>0</v>
          </cell>
        </row>
        <row r="122">
          <cell r="B122" t="str">
            <v/>
          </cell>
          <cell r="C122" t="str">
            <v/>
          </cell>
          <cell r="F122" t="str">
            <v>a. VËt liÖu</v>
          </cell>
          <cell r="J122">
            <v>68209.282422857141</v>
          </cell>
        </row>
        <row r="123">
          <cell r="B123" t="str">
            <v/>
          </cell>
          <cell r="C123" t="str">
            <v/>
          </cell>
          <cell r="E123" t="str">
            <v>n</v>
          </cell>
          <cell r="F123" t="str">
            <v>Nhùa ®­êng</v>
          </cell>
          <cell r="G123" t="str">
            <v>kg</v>
          </cell>
          <cell r="H123">
            <v>15.48</v>
          </cell>
          <cell r="I123">
            <v>3428.1836190476188</v>
          </cell>
          <cell r="J123">
            <v>53068.282422857141</v>
          </cell>
          <cell r="K123">
            <v>53068.282422857141</v>
          </cell>
        </row>
        <row r="124">
          <cell r="B124" t="str">
            <v/>
          </cell>
          <cell r="C124" t="str">
            <v/>
          </cell>
          <cell r="E124" t="str">
            <v>gid</v>
          </cell>
          <cell r="F124" t="str">
            <v>GiÊy dÇu</v>
          </cell>
          <cell r="G124" t="str">
            <v>m2</v>
          </cell>
          <cell r="H124">
            <v>1.44</v>
          </cell>
          <cell r="I124">
            <v>7350</v>
          </cell>
          <cell r="J124">
            <v>10584</v>
          </cell>
          <cell r="K124">
            <v>10584</v>
          </cell>
        </row>
        <row r="125">
          <cell r="B125" t="str">
            <v/>
          </cell>
          <cell r="C125" t="str">
            <v/>
          </cell>
          <cell r="E125" t="str">
            <v>®ay</v>
          </cell>
          <cell r="F125" t="str">
            <v>§ay</v>
          </cell>
          <cell r="G125" t="str">
            <v>kg</v>
          </cell>
          <cell r="H125">
            <v>0.62</v>
          </cell>
          <cell r="I125">
            <v>7350</v>
          </cell>
          <cell r="J125">
            <v>4557</v>
          </cell>
          <cell r="K125">
            <v>4557</v>
          </cell>
        </row>
        <row r="126">
          <cell r="B126" t="str">
            <v/>
          </cell>
          <cell r="C126" t="str">
            <v/>
          </cell>
          <cell r="F126" t="str">
            <v>b. Nh©n c«ng</v>
          </cell>
          <cell r="J126">
            <v>7889.9400000000005</v>
          </cell>
        </row>
        <row r="127">
          <cell r="B127" t="str">
            <v/>
          </cell>
          <cell r="C127" t="str">
            <v/>
          </cell>
          <cell r="E127" t="str">
            <v>3,5c</v>
          </cell>
          <cell r="F127" t="str">
            <v>Nh©n c«ng bËc 3,5/7</v>
          </cell>
          <cell r="G127" t="str">
            <v xml:space="preserve">C«ng </v>
          </cell>
          <cell r="H127">
            <v>0.54</v>
          </cell>
          <cell r="I127">
            <v>14611</v>
          </cell>
          <cell r="J127">
            <v>7889.9400000000005</v>
          </cell>
          <cell r="L127">
            <v>7889.9400000000005</v>
          </cell>
        </row>
        <row r="128">
          <cell r="B128">
            <v>8</v>
          </cell>
          <cell r="C128">
            <v>29</v>
          </cell>
          <cell r="D128" t="str">
            <v>XR.6312</v>
          </cell>
          <cell r="F128" t="str">
            <v xml:space="preserve">§Êt sÐt dµy 15cm bäc trªn th©n cèng </v>
          </cell>
          <cell r="G128" t="str">
            <v>m3</v>
          </cell>
          <cell r="I128" t="str">
            <v/>
          </cell>
          <cell r="K128">
            <v>11000</v>
          </cell>
          <cell r="L128">
            <v>17533.2</v>
          </cell>
          <cell r="M128">
            <v>0</v>
          </cell>
        </row>
        <row r="129">
          <cell r="B129" t="str">
            <v/>
          </cell>
          <cell r="C129" t="str">
            <v/>
          </cell>
          <cell r="F129" t="str">
            <v>a. VËt liÖu</v>
          </cell>
          <cell r="J129">
            <v>11000</v>
          </cell>
        </row>
        <row r="130">
          <cell r="B130" t="str">
            <v/>
          </cell>
          <cell r="C130" t="str">
            <v/>
          </cell>
          <cell r="E130" t="str">
            <v>ds</v>
          </cell>
          <cell r="F130" t="str">
            <v>§Êt sÐt dÎo</v>
          </cell>
          <cell r="G130" t="str">
            <v>m3</v>
          </cell>
          <cell r="H130">
            <v>1.1000000000000001</v>
          </cell>
          <cell r="I130">
            <v>10000</v>
          </cell>
          <cell r="J130">
            <v>11000</v>
          </cell>
          <cell r="K130">
            <v>11000</v>
          </cell>
        </row>
        <row r="131">
          <cell r="B131" t="str">
            <v/>
          </cell>
          <cell r="C131" t="str">
            <v/>
          </cell>
          <cell r="F131" t="str">
            <v>b. Nh©n c«ng</v>
          </cell>
          <cell r="J131">
            <v>17533.2</v>
          </cell>
        </row>
        <row r="132">
          <cell r="B132" t="str">
            <v/>
          </cell>
          <cell r="C132" t="str">
            <v/>
          </cell>
          <cell r="E132" t="str">
            <v>3,5c</v>
          </cell>
          <cell r="F132" t="str">
            <v>Nh©n c«ng bËc 3,5/7</v>
          </cell>
          <cell r="G132" t="str">
            <v xml:space="preserve">C«ng </v>
          </cell>
          <cell r="H132">
            <v>1.2</v>
          </cell>
          <cell r="I132">
            <v>14611</v>
          </cell>
          <cell r="J132">
            <v>17533.2</v>
          </cell>
          <cell r="L132">
            <v>17533.2</v>
          </cell>
        </row>
        <row r="133">
          <cell r="B133">
            <v>9</v>
          </cell>
          <cell r="C133">
            <v>1242</v>
          </cell>
          <cell r="D133" t="str">
            <v>BB.1411</v>
          </cell>
          <cell r="F133" t="str">
            <v>§¾p c¸t h¹t th« K95 th©n cèng</v>
          </cell>
          <cell r="G133" t="str">
            <v>m3</v>
          </cell>
          <cell r="I133" t="str">
            <v/>
          </cell>
          <cell r="K133">
            <v>107535.07487999999</v>
          </cell>
          <cell r="L133">
            <v>7549.3600000000006</v>
          </cell>
          <cell r="M133">
            <v>0</v>
          </cell>
        </row>
        <row r="134">
          <cell r="B134" t="str">
            <v/>
          </cell>
          <cell r="C134" t="str">
            <v/>
          </cell>
          <cell r="F134" t="str">
            <v>a. VËt liÖu</v>
          </cell>
          <cell r="J134">
            <v>107535.07487999999</v>
          </cell>
        </row>
        <row r="135">
          <cell r="B135" t="str">
            <v/>
          </cell>
          <cell r="C135" t="str">
            <v/>
          </cell>
          <cell r="E135" t="str">
            <v>c</v>
          </cell>
          <cell r="F135" t="str">
            <v>C¸t vµng</v>
          </cell>
          <cell r="G135" t="str">
            <v>m3</v>
          </cell>
          <cell r="H135">
            <v>1.22</v>
          </cell>
          <cell r="I135">
            <v>86415.199999999983</v>
          </cell>
          <cell r="J135">
            <v>105426.54399999998</v>
          </cell>
          <cell r="K135">
            <v>105426.54399999998</v>
          </cell>
        </row>
        <row r="136">
          <cell r="B136" t="str">
            <v/>
          </cell>
          <cell r="C136" t="str">
            <v/>
          </cell>
          <cell r="E136" t="str">
            <v>#</v>
          </cell>
          <cell r="F136" t="str">
            <v>VËt liÖu kh¸c</v>
          </cell>
          <cell r="G136" t="str">
            <v>%</v>
          </cell>
          <cell r="H136">
            <v>2</v>
          </cell>
          <cell r="I136">
            <v>105426.54399999998</v>
          </cell>
          <cell r="J136">
            <v>2108.5308799999998</v>
          </cell>
          <cell r="K136">
            <v>2108.5308799999998</v>
          </cell>
        </row>
        <row r="137">
          <cell r="B137" t="str">
            <v/>
          </cell>
          <cell r="C137" t="str">
            <v/>
          </cell>
          <cell r="F137" t="str">
            <v>b. Nh©n c«ng</v>
          </cell>
          <cell r="J137">
            <v>7549.3600000000006</v>
          </cell>
        </row>
        <row r="138">
          <cell r="B138" t="str">
            <v/>
          </cell>
          <cell r="C138" t="str">
            <v/>
          </cell>
          <cell r="E138" t="str">
            <v>2,7c</v>
          </cell>
          <cell r="F138" t="str">
            <v>Nh©n c«ng bËc 2,7/7</v>
          </cell>
          <cell r="G138" t="str">
            <v xml:space="preserve">C«ng </v>
          </cell>
          <cell r="H138">
            <v>0.56000000000000005</v>
          </cell>
          <cell r="I138">
            <v>13481</v>
          </cell>
          <cell r="J138">
            <v>7549.3600000000006</v>
          </cell>
          <cell r="L138">
            <v>7549.3600000000006</v>
          </cell>
        </row>
        <row r="139">
          <cell r="B139">
            <v>10</v>
          </cell>
          <cell r="C139">
            <v>1242</v>
          </cell>
          <cell r="D139" t="str">
            <v>BA.1324</v>
          </cell>
          <cell r="F139" t="str">
            <v>§µo ®Êt cÊp 4 thñ c«ng</v>
          </cell>
          <cell r="G139" t="str">
            <v>m3</v>
          </cell>
          <cell r="I139" t="str">
            <v/>
          </cell>
          <cell r="K139">
            <v>0</v>
          </cell>
          <cell r="L139">
            <v>26962</v>
          </cell>
          <cell r="M139">
            <v>0</v>
          </cell>
        </row>
        <row r="140">
          <cell r="B140" t="str">
            <v/>
          </cell>
          <cell r="C140" t="str">
            <v/>
          </cell>
          <cell r="F140" t="str">
            <v>b. Nh©n c«ng</v>
          </cell>
          <cell r="J140">
            <v>26962</v>
          </cell>
        </row>
        <row r="141">
          <cell r="B141" t="str">
            <v/>
          </cell>
          <cell r="C141" t="str">
            <v/>
          </cell>
          <cell r="E141" t="str">
            <v>2,7c</v>
          </cell>
          <cell r="F141" t="str">
            <v>Nh©n c«ng bËc 2,7/7</v>
          </cell>
          <cell r="G141" t="str">
            <v xml:space="preserve">C«ng </v>
          </cell>
          <cell r="H141">
            <v>2</v>
          </cell>
          <cell r="I141">
            <v>13481</v>
          </cell>
          <cell r="J141">
            <v>26962</v>
          </cell>
          <cell r="L141">
            <v>26962</v>
          </cell>
        </row>
        <row r="142">
          <cell r="B142">
            <v>11</v>
          </cell>
          <cell r="C142">
            <v>1242</v>
          </cell>
          <cell r="D142" t="str">
            <v>BA.1383</v>
          </cell>
          <cell r="F142" t="str">
            <v>§µo ®Êt cÊp 3 b»ng thñ c«ng</v>
          </cell>
          <cell r="G142" t="str">
            <v>m3</v>
          </cell>
          <cell r="I142" t="str">
            <v/>
          </cell>
          <cell r="K142">
            <v>0</v>
          </cell>
          <cell r="L142">
            <v>15637.96</v>
          </cell>
          <cell r="M142">
            <v>0</v>
          </cell>
        </row>
        <row r="143">
          <cell r="B143" t="str">
            <v/>
          </cell>
          <cell r="C143" t="str">
            <v/>
          </cell>
          <cell r="F143" t="str">
            <v>b. Nh©n c«ng</v>
          </cell>
          <cell r="J143">
            <v>15637.96</v>
          </cell>
        </row>
        <row r="144">
          <cell r="B144" t="str">
            <v/>
          </cell>
          <cell r="C144" t="str">
            <v/>
          </cell>
          <cell r="E144" t="str">
            <v>2,7c</v>
          </cell>
          <cell r="F144" t="str">
            <v>Nh©n c«ng bËc 2,7/7</v>
          </cell>
          <cell r="G144" t="str">
            <v xml:space="preserve">C«ng </v>
          </cell>
          <cell r="H144">
            <v>1.1599999999999999</v>
          </cell>
          <cell r="I144">
            <v>13481</v>
          </cell>
          <cell r="J144">
            <v>15637.96</v>
          </cell>
          <cell r="L144">
            <v>15637.96</v>
          </cell>
        </row>
        <row r="145">
          <cell r="B145">
            <v>12</v>
          </cell>
          <cell r="C145">
            <v>1242</v>
          </cell>
          <cell r="D145" t="str">
            <v>BE1113</v>
          </cell>
          <cell r="F145" t="str">
            <v>§µo ®Êt mãng cÊp 3 b»ng m¸y</v>
          </cell>
          <cell r="G145" t="str">
            <v>100m3</v>
          </cell>
          <cell r="I145" t="str">
            <v/>
          </cell>
          <cell r="K145">
            <v>0</v>
          </cell>
          <cell r="L145">
            <v>44132.04</v>
          </cell>
          <cell r="M145">
            <v>580205.58000000007</v>
          </cell>
        </row>
        <row r="146">
          <cell r="B146" t="str">
            <v/>
          </cell>
          <cell r="C146" t="str">
            <v/>
          </cell>
          <cell r="F146" t="str">
            <v>b. Nh©n c«ng</v>
          </cell>
          <cell r="J146">
            <v>44132.04</v>
          </cell>
        </row>
        <row r="147">
          <cell r="B147" t="str">
            <v/>
          </cell>
          <cell r="C147" t="str">
            <v/>
          </cell>
          <cell r="E147">
            <v>3</v>
          </cell>
          <cell r="F147" t="str">
            <v>Nh©n c«ng bËc 3,0/7</v>
          </cell>
          <cell r="G147" t="str">
            <v xml:space="preserve">C«ng </v>
          </cell>
          <cell r="H147">
            <v>3.18</v>
          </cell>
          <cell r="I147">
            <v>13878</v>
          </cell>
          <cell r="J147">
            <v>44132.04</v>
          </cell>
          <cell r="L147">
            <v>44132.04</v>
          </cell>
        </row>
        <row r="148">
          <cell r="B148" t="str">
            <v/>
          </cell>
          <cell r="C148" t="str">
            <v/>
          </cell>
          <cell r="F148" t="str">
            <v>c. M¸y thi c«ng</v>
          </cell>
          <cell r="J148">
            <v>580205.58000000007</v>
          </cell>
        </row>
        <row r="149">
          <cell r="B149" t="str">
            <v/>
          </cell>
          <cell r="C149" t="str">
            <v/>
          </cell>
          <cell r="E149" t="str">
            <v>md&lt;=1,25</v>
          </cell>
          <cell r="F149" t="str">
            <v>M¸y ®µo &lt;=1,25m3</v>
          </cell>
          <cell r="G149" t="str">
            <v>Ca</v>
          </cell>
          <cell r="H149">
            <v>0.44400000000000001</v>
          </cell>
          <cell r="I149">
            <v>1238930</v>
          </cell>
          <cell r="J149">
            <v>550084.92000000004</v>
          </cell>
          <cell r="M149">
            <v>550084.92000000004</v>
          </cell>
        </row>
        <row r="150">
          <cell r="B150" t="str">
            <v/>
          </cell>
          <cell r="C150" t="str">
            <v/>
          </cell>
          <cell r="E150" t="str">
            <v>mu110</v>
          </cell>
          <cell r="F150" t="str">
            <v>M¸y ñi 110cv</v>
          </cell>
          <cell r="G150" t="str">
            <v>Ca</v>
          </cell>
          <cell r="H150">
            <v>4.4999999999999998E-2</v>
          </cell>
          <cell r="I150">
            <v>669348</v>
          </cell>
          <cell r="J150">
            <v>30120.66</v>
          </cell>
          <cell r="M150">
            <v>30120.66</v>
          </cell>
        </row>
        <row r="151">
          <cell r="B151">
            <v>13</v>
          </cell>
          <cell r="C151">
            <v>1242</v>
          </cell>
          <cell r="D151" t="str">
            <v>BL.1214</v>
          </cell>
          <cell r="F151" t="str">
            <v>§µo ®¸ b»ng m¸y</v>
          </cell>
          <cell r="G151" t="str">
            <v>100m3</v>
          </cell>
          <cell r="I151" t="str">
            <v/>
          </cell>
          <cell r="K151">
            <v>1324664.25</v>
          </cell>
          <cell r="L151">
            <v>321442</v>
          </cell>
          <cell r="M151">
            <v>251835.29880000002</v>
          </cell>
        </row>
        <row r="152">
          <cell r="B152" t="str">
            <v/>
          </cell>
          <cell r="C152" t="str">
            <v/>
          </cell>
          <cell r="F152" t="str">
            <v>a. VËt liÖu</v>
          </cell>
        </row>
        <row r="153">
          <cell r="B153" t="str">
            <v/>
          </cell>
          <cell r="C153" t="str">
            <v/>
          </cell>
          <cell r="F153" t="str">
            <v>Thuèc næ Am«nÝt</v>
          </cell>
          <cell r="G153" t="str">
            <v>kg</v>
          </cell>
          <cell r="H153">
            <v>53</v>
          </cell>
          <cell r="I153">
            <v>20641</v>
          </cell>
          <cell r="K153">
            <v>1093973</v>
          </cell>
        </row>
        <row r="154">
          <cell r="B154" t="str">
            <v/>
          </cell>
          <cell r="C154" t="str">
            <v/>
          </cell>
          <cell r="F154" t="str">
            <v>KÝp næ</v>
          </cell>
          <cell r="G154" t="str">
            <v>c¸i</v>
          </cell>
          <cell r="H154">
            <v>20</v>
          </cell>
          <cell r="I154">
            <v>2015</v>
          </cell>
          <cell r="K154">
            <v>40300</v>
          </cell>
        </row>
        <row r="155">
          <cell r="B155" t="str">
            <v/>
          </cell>
          <cell r="C155" t="str">
            <v/>
          </cell>
          <cell r="F155" t="str">
            <v>D©y næ</v>
          </cell>
          <cell r="G155" t="str">
            <v>m</v>
          </cell>
          <cell r="H155">
            <v>20</v>
          </cell>
          <cell r="I155">
            <v>5733</v>
          </cell>
          <cell r="K155">
            <v>114660</v>
          </cell>
        </row>
        <row r="156">
          <cell r="B156" t="str">
            <v/>
          </cell>
          <cell r="C156" t="str">
            <v/>
          </cell>
          <cell r="F156" t="str">
            <v>D©y ch¸y chËm</v>
          </cell>
          <cell r="G156" t="str">
            <v>m</v>
          </cell>
          <cell r="H156">
            <v>5</v>
          </cell>
          <cell r="I156">
            <v>1662</v>
          </cell>
          <cell r="K156">
            <v>8310</v>
          </cell>
        </row>
        <row r="157">
          <cell r="B157" t="str">
            <v/>
          </cell>
          <cell r="C157" t="str">
            <v/>
          </cell>
          <cell r="F157" t="str">
            <v>D©y ®iÖn</v>
          </cell>
          <cell r="G157" t="str">
            <v>m</v>
          </cell>
          <cell r="H157">
            <v>26</v>
          </cell>
          <cell r="I157">
            <v>167</v>
          </cell>
          <cell r="K157">
            <v>4342</v>
          </cell>
        </row>
        <row r="158">
          <cell r="B158" t="str">
            <v/>
          </cell>
          <cell r="C158" t="str">
            <v/>
          </cell>
          <cell r="E158" t="str">
            <v>#</v>
          </cell>
          <cell r="F158" t="str">
            <v>VËt liÖu kh¸c</v>
          </cell>
          <cell r="G158" t="str">
            <v>%</v>
          </cell>
          <cell r="H158">
            <v>5</v>
          </cell>
          <cell r="I158">
            <v>1261585</v>
          </cell>
          <cell r="K158">
            <v>63079.25</v>
          </cell>
        </row>
        <row r="159">
          <cell r="B159" t="str">
            <v/>
          </cell>
          <cell r="C159" t="str">
            <v/>
          </cell>
          <cell r="F159" t="str">
            <v>b. Nh©n c«ng</v>
          </cell>
        </row>
        <row r="160">
          <cell r="B160" t="str">
            <v/>
          </cell>
          <cell r="C160" t="str">
            <v/>
          </cell>
          <cell r="E160">
            <v>3.5</v>
          </cell>
          <cell r="F160" t="str">
            <v>Nh©n c«ng bËc 3,5/7</v>
          </cell>
          <cell r="G160" t="str">
            <v xml:space="preserve">C«ng </v>
          </cell>
          <cell r="H160">
            <v>22</v>
          </cell>
          <cell r="I160">
            <v>14611</v>
          </cell>
          <cell r="L160">
            <v>321442</v>
          </cell>
        </row>
        <row r="161">
          <cell r="B161" t="str">
            <v/>
          </cell>
          <cell r="C161" t="str">
            <v/>
          </cell>
          <cell r="F161" t="str">
            <v>c. M¸y thi c«ng</v>
          </cell>
        </row>
        <row r="162">
          <cell r="B162" t="str">
            <v/>
          </cell>
          <cell r="C162" t="str">
            <v/>
          </cell>
          <cell r="F162" t="str">
            <v>M¸y khoan xoay ®Ëp F65</v>
          </cell>
          <cell r="G162" t="str">
            <v>Ca</v>
          </cell>
          <cell r="H162">
            <v>0.7</v>
          </cell>
          <cell r="I162">
            <v>230707</v>
          </cell>
          <cell r="M162">
            <v>161494.9</v>
          </cell>
        </row>
        <row r="163">
          <cell r="B163" t="str">
            <v/>
          </cell>
          <cell r="C163" t="str">
            <v/>
          </cell>
          <cell r="F163" t="str">
            <v>M¸y nÐn khÝ 17m3/h</v>
          </cell>
          <cell r="G163" t="str">
            <v>Ca</v>
          </cell>
          <cell r="H163">
            <v>0.7</v>
          </cell>
          <cell r="I163">
            <v>36644</v>
          </cell>
          <cell r="M163">
            <v>25650.799999999999</v>
          </cell>
        </row>
        <row r="164">
          <cell r="B164" t="str">
            <v/>
          </cell>
          <cell r="C164" t="str">
            <v/>
          </cell>
          <cell r="F164" t="str">
            <v>M¸y khoan cÇm tay F42</v>
          </cell>
          <cell r="G164" t="str">
            <v>Ca</v>
          </cell>
          <cell r="H164">
            <v>1</v>
          </cell>
          <cell r="I164">
            <v>35357</v>
          </cell>
          <cell r="M164">
            <v>35357</v>
          </cell>
        </row>
        <row r="165">
          <cell r="B165" t="str">
            <v/>
          </cell>
          <cell r="C165" t="str">
            <v/>
          </cell>
          <cell r="F165" t="str">
            <v>M¸y ñi 140cv</v>
          </cell>
          <cell r="G165" t="str">
            <v>Ca</v>
          </cell>
          <cell r="H165">
            <v>0.02</v>
          </cell>
          <cell r="I165">
            <v>865868</v>
          </cell>
          <cell r="M165">
            <v>17317.36</v>
          </cell>
        </row>
        <row r="166">
          <cell r="B166" t="str">
            <v/>
          </cell>
          <cell r="C166" t="str">
            <v/>
          </cell>
          <cell r="E166" t="str">
            <v>nk</v>
          </cell>
          <cell r="F166" t="str">
            <v>M¸y nÐn khÝ 10m3/h</v>
          </cell>
          <cell r="G166" t="str">
            <v>Ca</v>
          </cell>
          <cell r="H166">
            <v>0.33</v>
          </cell>
          <cell r="I166">
            <v>28854</v>
          </cell>
          <cell r="M166">
            <v>9521.82</v>
          </cell>
        </row>
        <row r="167">
          <cell r="B167" t="str">
            <v/>
          </cell>
          <cell r="C167" t="str">
            <v/>
          </cell>
          <cell r="E167" t="str">
            <v>m#</v>
          </cell>
          <cell r="F167" t="str">
            <v>M¸y kh¸c</v>
          </cell>
          <cell r="G167" t="str">
            <v>%</v>
          </cell>
          <cell r="H167">
            <v>1</v>
          </cell>
          <cell r="I167">
            <v>249341.88</v>
          </cell>
          <cell r="M167">
            <v>2493.4187999999999</v>
          </cell>
        </row>
        <row r="168">
          <cell r="B168">
            <v>14</v>
          </cell>
          <cell r="C168">
            <v>1242</v>
          </cell>
          <cell r="D168" t="str">
            <v>BB1113</v>
          </cell>
          <cell r="F168" t="str">
            <v>§¾p ®Êt mãng c«ng tr×nh</v>
          </cell>
          <cell r="G168" t="str">
            <v>m3</v>
          </cell>
          <cell r="I168" t="str">
            <v/>
          </cell>
          <cell r="K168">
            <v>0</v>
          </cell>
          <cell r="L168">
            <v>23996.18</v>
          </cell>
          <cell r="M168">
            <v>0</v>
          </cell>
        </row>
        <row r="169">
          <cell r="B169" t="str">
            <v/>
          </cell>
          <cell r="C169" t="str">
            <v/>
          </cell>
          <cell r="F169" t="str">
            <v>b. Nh©n c«ng</v>
          </cell>
          <cell r="J169">
            <v>23996.18</v>
          </cell>
        </row>
        <row r="170">
          <cell r="B170" t="str">
            <v/>
          </cell>
          <cell r="C170" t="str">
            <v/>
          </cell>
          <cell r="E170" t="str">
            <v>2,7c</v>
          </cell>
          <cell r="F170" t="str">
            <v>Nh©n c«ng bËc 2,7/7</v>
          </cell>
          <cell r="G170" t="str">
            <v xml:space="preserve">C«ng </v>
          </cell>
          <cell r="H170">
            <v>1.78</v>
          </cell>
          <cell r="I170">
            <v>13481</v>
          </cell>
          <cell r="J170">
            <v>23996.18</v>
          </cell>
          <cell r="L170">
            <v>23996.18</v>
          </cell>
        </row>
        <row r="171">
          <cell r="B171">
            <v>15</v>
          </cell>
          <cell r="C171">
            <v>1242</v>
          </cell>
          <cell r="D171" t="str">
            <v>BB1123</v>
          </cell>
          <cell r="F171" t="str">
            <v>§¾p ®Êt trªn cèng k95 b»ng thñ c«ng</v>
          </cell>
          <cell r="G171" t="str">
            <v>m3</v>
          </cell>
          <cell r="I171" t="str">
            <v/>
          </cell>
          <cell r="K171">
            <v>0</v>
          </cell>
          <cell r="L171">
            <v>23996.18</v>
          </cell>
          <cell r="M171">
            <v>0</v>
          </cell>
        </row>
        <row r="172">
          <cell r="B172" t="str">
            <v/>
          </cell>
          <cell r="C172" t="str">
            <v/>
          </cell>
          <cell r="F172" t="str">
            <v>b. Nh©n c«ng</v>
          </cell>
          <cell r="J172">
            <v>23996.18</v>
          </cell>
        </row>
        <row r="173">
          <cell r="B173" t="str">
            <v/>
          </cell>
          <cell r="C173" t="str">
            <v/>
          </cell>
          <cell r="E173" t="str">
            <v>2,7c</v>
          </cell>
          <cell r="F173" t="str">
            <v>Nh©n c«ng bËc 2,7/7</v>
          </cell>
          <cell r="G173" t="str">
            <v xml:space="preserve">C«ng </v>
          </cell>
          <cell r="H173">
            <v>1.78</v>
          </cell>
          <cell r="I173">
            <v>13481</v>
          </cell>
          <cell r="J173">
            <v>23996.18</v>
          </cell>
          <cell r="L173">
            <v>23996.18</v>
          </cell>
        </row>
        <row r="174">
          <cell r="B174">
            <v>16</v>
          </cell>
          <cell r="C174">
            <v>1242</v>
          </cell>
          <cell r="D174" t="str">
            <v>BK4123</v>
          </cell>
          <cell r="F174" t="str">
            <v>§¾p ®Êt trªn cèng K95 b»ng m¸y</v>
          </cell>
          <cell r="G174" t="str">
            <v>100m3</v>
          </cell>
          <cell r="I174" t="str">
            <v/>
          </cell>
          <cell r="K174">
            <v>0</v>
          </cell>
          <cell r="L174">
            <v>43854.48</v>
          </cell>
          <cell r="M174">
            <v>360788.50800000003</v>
          </cell>
        </row>
        <row r="175">
          <cell r="F175" t="str">
            <v>b. Nh©n c«ng</v>
          </cell>
          <cell r="J175">
            <v>43854.48</v>
          </cell>
        </row>
        <row r="176">
          <cell r="B176" t="str">
            <v/>
          </cell>
          <cell r="C176" t="str">
            <v/>
          </cell>
          <cell r="E176">
            <v>3</v>
          </cell>
          <cell r="F176" t="str">
            <v>Nh©n c«ng bËc 3,0/7</v>
          </cell>
          <cell r="G176" t="str">
            <v xml:space="preserve">C«ng </v>
          </cell>
          <cell r="H176">
            <v>3.16</v>
          </cell>
          <cell r="I176">
            <v>13878</v>
          </cell>
          <cell r="J176">
            <v>43854.48</v>
          </cell>
          <cell r="L176">
            <v>43854.48</v>
          </cell>
        </row>
        <row r="177">
          <cell r="B177" t="str">
            <v/>
          </cell>
          <cell r="C177" t="str">
            <v/>
          </cell>
          <cell r="F177" t="str">
            <v>c. M¸y thi c«ng</v>
          </cell>
          <cell r="J177">
            <v>360788.50800000003</v>
          </cell>
        </row>
        <row r="178">
          <cell r="B178" t="str">
            <v/>
          </cell>
          <cell r="C178" t="str">
            <v/>
          </cell>
          <cell r="E178" t="str">
            <v>md9</v>
          </cell>
          <cell r="F178" t="str">
            <v>M¸y ®Çm 9T</v>
          </cell>
          <cell r="G178" t="str">
            <v>Ca</v>
          </cell>
          <cell r="H178">
            <v>0.46300000000000002</v>
          </cell>
          <cell r="I178">
            <v>443844</v>
          </cell>
          <cell r="J178">
            <v>205499.772</v>
          </cell>
          <cell r="M178">
            <v>205499.772</v>
          </cell>
        </row>
        <row r="179">
          <cell r="B179" t="str">
            <v/>
          </cell>
          <cell r="C179" t="str">
            <v/>
          </cell>
          <cell r="E179" t="str">
            <v>mu110</v>
          </cell>
          <cell r="F179" t="str">
            <v>M¸y ñi 110cv</v>
          </cell>
          <cell r="G179" t="str">
            <v>Ca</v>
          </cell>
          <cell r="H179">
            <v>0.23200000000000001</v>
          </cell>
          <cell r="I179">
            <v>669348</v>
          </cell>
          <cell r="J179">
            <v>155288.736</v>
          </cell>
          <cell r="M179">
            <v>155288.736</v>
          </cell>
        </row>
        <row r="180">
          <cell r="B180">
            <v>17</v>
          </cell>
          <cell r="C180">
            <v>1242</v>
          </cell>
          <cell r="D180" t="str">
            <v>UD5122</v>
          </cell>
          <cell r="F180" t="str">
            <v xml:space="preserve">D¨m s¹n ®Öm </v>
          </cell>
          <cell r="G180" t="str">
            <v>m3</v>
          </cell>
          <cell r="I180" t="str">
            <v/>
          </cell>
          <cell r="K180">
            <v>132954.71695238096</v>
          </cell>
          <cell r="L180">
            <v>30115.26</v>
          </cell>
          <cell r="M180">
            <v>0</v>
          </cell>
        </row>
        <row r="181">
          <cell r="B181" t="str">
            <v/>
          </cell>
          <cell r="C181" t="str">
            <v/>
          </cell>
          <cell r="F181" t="str">
            <v>a. VËt liÖu</v>
          </cell>
          <cell r="J181">
            <v>132954.71695238096</v>
          </cell>
        </row>
        <row r="182">
          <cell r="B182" t="str">
            <v/>
          </cell>
          <cell r="C182" t="str">
            <v/>
          </cell>
          <cell r="E182">
            <v>4</v>
          </cell>
          <cell r="F182" t="str">
            <v>§¸ d¨m 4x6</v>
          </cell>
          <cell r="G182" t="str">
            <v>m3</v>
          </cell>
          <cell r="H182">
            <v>1.22</v>
          </cell>
          <cell r="I182">
            <v>108979.27619047619</v>
          </cell>
          <cell r="J182">
            <v>132954.71695238096</v>
          </cell>
          <cell r="K182">
            <v>132954.71695238096</v>
          </cell>
        </row>
        <row r="183">
          <cell r="B183" t="str">
            <v/>
          </cell>
          <cell r="C183" t="str">
            <v/>
          </cell>
          <cell r="F183" t="str">
            <v>b. Nh©n c«ng</v>
          </cell>
          <cell r="J183">
            <v>30115.26</v>
          </cell>
        </row>
        <row r="184">
          <cell r="B184" t="str">
            <v/>
          </cell>
          <cell r="C184" t="str">
            <v/>
          </cell>
          <cell r="E184" t="str">
            <v>3c</v>
          </cell>
          <cell r="F184" t="str">
            <v>Nh©n c«ng bËc 3,0/7</v>
          </cell>
          <cell r="G184" t="str">
            <v xml:space="preserve">C«ng </v>
          </cell>
          <cell r="H184">
            <v>2.17</v>
          </cell>
          <cell r="I184">
            <v>13878</v>
          </cell>
          <cell r="J184">
            <v>30115.26</v>
          </cell>
          <cell r="L184">
            <v>30115.26</v>
          </cell>
        </row>
        <row r="185">
          <cell r="B185">
            <v>18</v>
          </cell>
          <cell r="C185">
            <v>56</v>
          </cell>
          <cell r="D185">
            <v>119931</v>
          </cell>
          <cell r="F185" t="str">
            <v>Th¸o dì cèng cò d=75 (tÝnh 80% L§)</v>
          </cell>
          <cell r="G185" t="str">
            <v>èng</v>
          </cell>
          <cell r="I185" t="str">
            <v/>
          </cell>
          <cell r="K185">
            <v>0</v>
          </cell>
          <cell r="L185">
            <v>1788.3864000000001</v>
          </cell>
          <cell r="M185">
            <v>7242.4432000000006</v>
          </cell>
        </row>
        <row r="186">
          <cell r="B186" t="str">
            <v/>
          </cell>
          <cell r="C186" t="str">
            <v/>
          </cell>
          <cell r="F186" t="str">
            <v>b. Nh©n c«ng</v>
          </cell>
          <cell r="J186">
            <v>1788.3864000000001</v>
          </cell>
        </row>
        <row r="187">
          <cell r="B187" t="str">
            <v/>
          </cell>
          <cell r="C187" t="str">
            <v/>
          </cell>
          <cell r="E187">
            <v>3.5</v>
          </cell>
          <cell r="F187" t="str">
            <v>Nh©n c«ng bËc 3,5/7</v>
          </cell>
          <cell r="G187" t="str">
            <v xml:space="preserve">C«ng </v>
          </cell>
          <cell r="H187">
            <v>0.12240000000000001</v>
          </cell>
          <cell r="I187">
            <v>14611</v>
          </cell>
          <cell r="J187">
            <v>1788.3864000000001</v>
          </cell>
          <cell r="L187">
            <v>1788.3864000000001</v>
          </cell>
        </row>
        <row r="188">
          <cell r="B188" t="str">
            <v/>
          </cell>
          <cell r="C188" t="str">
            <v/>
          </cell>
          <cell r="F188" t="str">
            <v>c. M¸y thi c«ng</v>
          </cell>
          <cell r="J188">
            <v>7242.4432000000006</v>
          </cell>
        </row>
        <row r="189">
          <cell r="B189" t="str">
            <v/>
          </cell>
          <cell r="C189" t="str">
            <v/>
          </cell>
          <cell r="E189" t="str">
            <v>c5t</v>
          </cell>
          <cell r="F189" t="str">
            <v>CÈu 5T</v>
          </cell>
          <cell r="G189" t="str">
            <v>Ca</v>
          </cell>
          <cell r="H189">
            <v>2.4800000000000003E-2</v>
          </cell>
          <cell r="I189">
            <v>292034</v>
          </cell>
          <cell r="J189">
            <v>7242.4432000000006</v>
          </cell>
          <cell r="M189">
            <v>7242.4432000000006</v>
          </cell>
        </row>
        <row r="190">
          <cell r="B190">
            <v>19</v>
          </cell>
          <cell r="C190">
            <v>22</v>
          </cell>
          <cell r="D190">
            <v>17470</v>
          </cell>
          <cell r="F190" t="str">
            <v>L¾p ®Æt èng cèng d=100</v>
          </cell>
          <cell r="G190" t="str">
            <v>èng</v>
          </cell>
          <cell r="I190" t="str">
            <v/>
          </cell>
          <cell r="K190">
            <v>0</v>
          </cell>
          <cell r="L190">
            <v>2720.0880000000002</v>
          </cell>
          <cell r="M190">
            <v>11681.36</v>
          </cell>
        </row>
        <row r="191">
          <cell r="B191" t="str">
            <v/>
          </cell>
          <cell r="C191" t="str">
            <v/>
          </cell>
          <cell r="F191" t="str">
            <v>b. Nh©n c«ng</v>
          </cell>
          <cell r="J191">
            <v>2720.0880000000002</v>
          </cell>
        </row>
        <row r="192">
          <cell r="B192" t="str">
            <v/>
          </cell>
          <cell r="C192" t="str">
            <v/>
          </cell>
          <cell r="E192" t="str">
            <v>3c</v>
          </cell>
          <cell r="F192" t="str">
            <v>Nh©n c«ng bËc 3,0/7</v>
          </cell>
          <cell r="G192" t="str">
            <v xml:space="preserve">C«ng </v>
          </cell>
          <cell r="H192">
            <v>0.19600000000000001</v>
          </cell>
          <cell r="I192">
            <v>13878</v>
          </cell>
          <cell r="J192">
            <v>2720.0880000000002</v>
          </cell>
          <cell r="L192">
            <v>2720.0880000000002</v>
          </cell>
        </row>
        <row r="193">
          <cell r="B193" t="str">
            <v/>
          </cell>
          <cell r="C193" t="str">
            <v/>
          </cell>
          <cell r="F193" t="str">
            <v>c. M¸y thi c«ng</v>
          </cell>
          <cell r="J193">
            <v>11681.36</v>
          </cell>
        </row>
        <row r="194">
          <cell r="B194" t="str">
            <v/>
          </cell>
          <cell r="C194" t="str">
            <v/>
          </cell>
          <cell r="E194" t="str">
            <v>c5t</v>
          </cell>
          <cell r="F194" t="str">
            <v>CÈu 5T</v>
          </cell>
          <cell r="G194" t="str">
            <v>Ca</v>
          </cell>
          <cell r="H194">
            <v>0.04</v>
          </cell>
          <cell r="I194">
            <v>292034</v>
          </cell>
          <cell r="J194">
            <v>11681.36</v>
          </cell>
          <cell r="M194">
            <v>11681.36</v>
          </cell>
        </row>
        <row r="195">
          <cell r="B195">
            <v>20</v>
          </cell>
          <cell r="C195">
            <v>22</v>
          </cell>
          <cell r="D195" t="str">
            <v>17.471vd</v>
          </cell>
          <cell r="F195" t="str">
            <v>L¾p ®Æt èng cèng d=125</v>
          </cell>
          <cell r="G195" t="str">
            <v>èng</v>
          </cell>
          <cell r="I195" t="str">
            <v/>
          </cell>
          <cell r="K195">
            <v>0</v>
          </cell>
          <cell r="L195">
            <v>3413.9879999999998</v>
          </cell>
          <cell r="M195">
            <v>14601.7</v>
          </cell>
        </row>
        <row r="196">
          <cell r="B196" t="str">
            <v/>
          </cell>
          <cell r="C196" t="str">
            <v/>
          </cell>
          <cell r="F196" t="str">
            <v>b. Nh©n c«ng</v>
          </cell>
          <cell r="J196">
            <v>3413.9879999999998</v>
          </cell>
        </row>
        <row r="197">
          <cell r="B197" t="str">
            <v/>
          </cell>
          <cell r="C197" t="str">
            <v/>
          </cell>
          <cell r="E197" t="str">
            <v>3c</v>
          </cell>
          <cell r="F197" t="str">
            <v>Nh©n c«ng bËc 3,0/7</v>
          </cell>
          <cell r="G197" t="str">
            <v xml:space="preserve">C«ng </v>
          </cell>
          <cell r="H197">
            <v>0.246</v>
          </cell>
          <cell r="I197">
            <v>13878</v>
          </cell>
          <cell r="J197">
            <v>3413.9879999999998</v>
          </cell>
          <cell r="L197">
            <v>3413.9879999999998</v>
          </cell>
        </row>
        <row r="198">
          <cell r="B198" t="str">
            <v/>
          </cell>
          <cell r="C198" t="str">
            <v/>
          </cell>
          <cell r="F198" t="str">
            <v>c. M¸y thi c«ng</v>
          </cell>
          <cell r="J198">
            <v>14601.7</v>
          </cell>
        </row>
        <row r="199">
          <cell r="B199" t="str">
            <v/>
          </cell>
          <cell r="C199" t="str">
            <v/>
          </cell>
          <cell r="E199" t="str">
            <v>c5t</v>
          </cell>
          <cell r="F199" t="str">
            <v>CÈu 5T</v>
          </cell>
          <cell r="G199" t="str">
            <v>Ca</v>
          </cell>
          <cell r="H199">
            <v>0.05</v>
          </cell>
          <cell r="I199">
            <v>292034</v>
          </cell>
          <cell r="J199">
            <v>14601.7</v>
          </cell>
          <cell r="M199">
            <v>14601.7</v>
          </cell>
        </row>
        <row r="200">
          <cell r="B200">
            <v>21</v>
          </cell>
          <cell r="C200">
            <v>1260</v>
          </cell>
          <cell r="D200" t="str">
            <v>§¬n gi¸</v>
          </cell>
          <cell r="F200" t="str">
            <v>M¸y b¬m n­íc 20CV</v>
          </cell>
          <cell r="G200" t="str">
            <v>Ca</v>
          </cell>
          <cell r="I200" t="str">
            <v/>
          </cell>
          <cell r="L200">
            <v>0</v>
          </cell>
          <cell r="M200">
            <v>140009</v>
          </cell>
        </row>
        <row r="201">
          <cell r="B201" t="str">
            <v/>
          </cell>
          <cell r="C201" t="str">
            <v/>
          </cell>
          <cell r="F201" t="str">
            <v>c. M¸y thi c«ng</v>
          </cell>
          <cell r="J201">
            <v>140009</v>
          </cell>
        </row>
        <row r="202">
          <cell r="B202" t="str">
            <v/>
          </cell>
          <cell r="C202" t="str">
            <v/>
          </cell>
          <cell r="E202" t="str">
            <v>b20</v>
          </cell>
          <cell r="F202" t="str">
            <v>M¸y b¬m n­íc 20CV</v>
          </cell>
          <cell r="G202" t="str">
            <v>Ca</v>
          </cell>
          <cell r="H202">
            <v>1</v>
          </cell>
          <cell r="I202">
            <v>140009</v>
          </cell>
          <cell r="J202">
            <v>140009</v>
          </cell>
          <cell r="M202">
            <v>140009</v>
          </cell>
        </row>
        <row r="203">
          <cell r="B203">
            <v>22</v>
          </cell>
          <cell r="C203">
            <v>56</v>
          </cell>
          <cell r="D203">
            <v>119932</v>
          </cell>
          <cell r="F203" t="str">
            <v>Th¸o dì èng cèng d=100(80% L§)</v>
          </cell>
          <cell r="G203" t="str">
            <v>èng</v>
          </cell>
          <cell r="I203" t="str">
            <v/>
          </cell>
          <cell r="K203">
            <v>0</v>
          </cell>
          <cell r="L203">
            <v>2176.0704000000005</v>
          </cell>
          <cell r="M203">
            <v>9345.0879999999997</v>
          </cell>
        </row>
        <row r="204">
          <cell r="B204" t="str">
            <v/>
          </cell>
          <cell r="C204" t="str">
            <v/>
          </cell>
          <cell r="F204" t="str">
            <v>b. Nh©n c«ng</v>
          </cell>
          <cell r="J204">
            <v>2176.0704000000005</v>
          </cell>
        </row>
        <row r="205">
          <cell r="B205" t="str">
            <v/>
          </cell>
          <cell r="C205" t="str">
            <v/>
          </cell>
          <cell r="E205">
            <v>3</v>
          </cell>
          <cell r="F205" t="str">
            <v>Nh©n c«ng bËc 3,0/7</v>
          </cell>
          <cell r="G205" t="str">
            <v xml:space="preserve">C«ng </v>
          </cell>
          <cell r="H205">
            <v>0.15680000000000002</v>
          </cell>
          <cell r="I205">
            <v>13878</v>
          </cell>
          <cell r="J205">
            <v>2176.0704000000005</v>
          </cell>
          <cell r="L205">
            <v>2176.0704000000005</v>
          </cell>
        </row>
        <row r="206">
          <cell r="B206" t="str">
            <v/>
          </cell>
          <cell r="C206" t="str">
            <v/>
          </cell>
          <cell r="F206" t="str">
            <v>c. M¸y thi c«ng</v>
          </cell>
          <cell r="J206">
            <v>9345.0879999999997</v>
          </cell>
        </row>
        <row r="207">
          <cell r="B207" t="str">
            <v/>
          </cell>
          <cell r="C207" t="str">
            <v/>
          </cell>
          <cell r="E207" t="str">
            <v>c5t</v>
          </cell>
          <cell r="F207" t="str">
            <v>CÈu 5T</v>
          </cell>
          <cell r="G207" t="str">
            <v>Ca</v>
          </cell>
          <cell r="H207">
            <v>3.2000000000000001E-2</v>
          </cell>
          <cell r="I207">
            <v>292034</v>
          </cell>
          <cell r="J207">
            <v>9345.0879999999997</v>
          </cell>
          <cell r="M207">
            <v>9345.0879999999997</v>
          </cell>
        </row>
        <row r="208">
          <cell r="B208">
            <v>23</v>
          </cell>
          <cell r="C208">
            <v>56</v>
          </cell>
          <cell r="D208">
            <v>119933</v>
          </cell>
          <cell r="F208" t="str">
            <v>Th¸o dì èng cèng d=125(80% L§)</v>
          </cell>
          <cell r="G208" t="str">
            <v>èng</v>
          </cell>
          <cell r="I208" t="str">
            <v/>
          </cell>
          <cell r="K208">
            <v>0</v>
          </cell>
          <cell r="L208">
            <v>2731.1904</v>
          </cell>
          <cell r="M208">
            <v>11681.360000000002</v>
          </cell>
        </row>
        <row r="209">
          <cell r="B209" t="str">
            <v/>
          </cell>
          <cell r="C209" t="str">
            <v/>
          </cell>
          <cell r="F209" t="str">
            <v>b. Nh©n c«ng</v>
          </cell>
          <cell r="J209">
            <v>2731.1904</v>
          </cell>
        </row>
        <row r="210">
          <cell r="B210" t="str">
            <v/>
          </cell>
          <cell r="C210" t="str">
            <v/>
          </cell>
          <cell r="E210">
            <v>3</v>
          </cell>
          <cell r="F210" t="str">
            <v>Nh©n c«ng bËc 3,0/7</v>
          </cell>
          <cell r="G210" t="str">
            <v xml:space="preserve">C«ng </v>
          </cell>
          <cell r="H210">
            <v>0.1968</v>
          </cell>
          <cell r="I210">
            <v>13878</v>
          </cell>
          <cell r="J210">
            <v>2731.1904</v>
          </cell>
          <cell r="L210">
            <v>2731.1904</v>
          </cell>
        </row>
        <row r="211">
          <cell r="B211" t="str">
            <v/>
          </cell>
          <cell r="C211" t="str">
            <v/>
          </cell>
          <cell r="F211" t="str">
            <v>c. M¸y thi c«ng</v>
          </cell>
          <cell r="J211">
            <v>11681.360000000002</v>
          </cell>
        </row>
        <row r="212">
          <cell r="B212" t="str">
            <v/>
          </cell>
          <cell r="C212" t="str">
            <v/>
          </cell>
          <cell r="E212" t="str">
            <v>c5t</v>
          </cell>
          <cell r="F212" t="str">
            <v>CÈu 5T</v>
          </cell>
          <cell r="G212" t="str">
            <v>Ca</v>
          </cell>
          <cell r="H212">
            <v>4.0000000000000008E-2</v>
          </cell>
          <cell r="I212">
            <v>292034</v>
          </cell>
          <cell r="J212">
            <v>11681.360000000002</v>
          </cell>
          <cell r="M212">
            <v>11681.360000000002</v>
          </cell>
        </row>
        <row r="213">
          <cell r="B213">
            <v>24</v>
          </cell>
          <cell r="C213">
            <v>1242</v>
          </cell>
          <cell r="D213" t="str">
            <v>BL.1114</v>
          </cell>
          <cell r="F213" t="str">
            <v>§µo ph¸ ®¸ b»ng thñ c«ng</v>
          </cell>
          <cell r="G213" t="str">
            <v>m3</v>
          </cell>
          <cell r="I213" t="str">
            <v/>
          </cell>
          <cell r="K213">
            <v>0</v>
          </cell>
          <cell r="L213">
            <v>32686.853400000004</v>
          </cell>
          <cell r="M213">
            <v>0</v>
          </cell>
        </row>
        <row r="214">
          <cell r="B214" t="str">
            <v/>
          </cell>
          <cell r="C214" t="str">
            <v/>
          </cell>
          <cell r="F214" t="str">
            <v>b. Nh©n c«ng</v>
          </cell>
          <cell r="J214">
            <v>32686.853400000004</v>
          </cell>
        </row>
        <row r="215">
          <cell r="B215" t="str">
            <v/>
          </cell>
          <cell r="C215" t="str">
            <v/>
          </cell>
          <cell r="E215">
            <v>3</v>
          </cell>
          <cell r="F215" t="str">
            <v>Nh©n c«ng bËc 3,0/7</v>
          </cell>
          <cell r="G215" t="str">
            <v xml:space="preserve">C«ng </v>
          </cell>
          <cell r="H215">
            <v>2.3553000000000002</v>
          </cell>
          <cell r="I215">
            <v>13878</v>
          </cell>
          <cell r="J215">
            <v>32686.853400000004</v>
          </cell>
          <cell r="L215">
            <v>32686.853400000004</v>
          </cell>
        </row>
        <row r="216">
          <cell r="B216">
            <v>25</v>
          </cell>
          <cell r="C216">
            <v>1242</v>
          </cell>
          <cell r="D216" t="str">
            <v>AA1111</v>
          </cell>
          <cell r="F216" t="str">
            <v>Ph¸t quang</v>
          </cell>
          <cell r="G216" t="str">
            <v>m2</v>
          </cell>
          <cell r="I216" t="str">
            <v/>
          </cell>
          <cell r="K216">
            <v>0</v>
          </cell>
          <cell r="L216">
            <v>131.84100000000001</v>
          </cell>
          <cell r="M216">
            <v>0</v>
          </cell>
        </row>
        <row r="217">
          <cell r="B217" t="str">
            <v/>
          </cell>
          <cell r="C217" t="str">
            <v/>
          </cell>
          <cell r="F217" t="str">
            <v>b. Nh©n c«ng</v>
          </cell>
          <cell r="J217">
            <v>131.84100000000001</v>
          </cell>
        </row>
        <row r="218">
          <cell r="B218" t="str">
            <v/>
          </cell>
          <cell r="C218" t="str">
            <v/>
          </cell>
          <cell r="E218">
            <v>3</v>
          </cell>
          <cell r="F218" t="str">
            <v>Nh©n c«ng bËc 3,0/7</v>
          </cell>
          <cell r="G218" t="str">
            <v xml:space="preserve">C«ng </v>
          </cell>
          <cell r="H218">
            <v>9.4999999999999998E-3</v>
          </cell>
          <cell r="I218">
            <v>13878</v>
          </cell>
          <cell r="J218">
            <v>131.84100000000001</v>
          </cell>
          <cell r="L218">
            <v>131.84100000000001</v>
          </cell>
        </row>
        <row r="219">
          <cell r="B219">
            <v>26</v>
          </cell>
          <cell r="C219">
            <v>1242</v>
          </cell>
          <cell r="D219" t="str">
            <v>BA.1102</v>
          </cell>
          <cell r="F219" t="str">
            <v>N¹o vÐt lßng cèng</v>
          </cell>
          <cell r="G219" t="str">
            <v>m3</v>
          </cell>
          <cell r="I219" t="str">
            <v/>
          </cell>
          <cell r="K219">
            <v>0</v>
          </cell>
          <cell r="L219">
            <v>13481</v>
          </cell>
          <cell r="M219">
            <v>0</v>
          </cell>
        </row>
        <row r="220">
          <cell r="B220" t="str">
            <v/>
          </cell>
          <cell r="C220" t="str">
            <v/>
          </cell>
          <cell r="F220" t="str">
            <v>b. Nh©n c«ng</v>
          </cell>
          <cell r="J220">
            <v>13481</v>
          </cell>
        </row>
        <row r="221">
          <cell r="B221" t="str">
            <v/>
          </cell>
          <cell r="C221" t="str">
            <v/>
          </cell>
          <cell r="E221">
            <v>2.7</v>
          </cell>
          <cell r="F221" t="str">
            <v>Nh©n c«ng bËc 2,7/7</v>
          </cell>
          <cell r="G221" t="str">
            <v xml:space="preserve">C«ng </v>
          </cell>
          <cell r="H221">
            <v>1</v>
          </cell>
          <cell r="I221">
            <v>13481</v>
          </cell>
          <cell r="J221">
            <v>13481</v>
          </cell>
          <cell r="L221">
            <v>13481</v>
          </cell>
        </row>
        <row r="222">
          <cell r="B222">
            <v>27</v>
          </cell>
          <cell r="C222">
            <v>1242</v>
          </cell>
          <cell r="D222" t="str">
            <v>AG.1221</v>
          </cell>
          <cell r="F222" t="str">
            <v xml:space="preserve">§Ëp ph¸ BT mãng </v>
          </cell>
          <cell r="G222" t="str">
            <v>m3</v>
          </cell>
          <cell r="I222" t="str">
            <v/>
          </cell>
          <cell r="K222">
            <v>0</v>
          </cell>
          <cell r="L222">
            <v>52015.16</v>
          </cell>
          <cell r="M222">
            <v>0</v>
          </cell>
        </row>
        <row r="223">
          <cell r="B223" t="str">
            <v/>
          </cell>
          <cell r="C223" t="str">
            <v/>
          </cell>
          <cell r="F223" t="str">
            <v>b. Nh©n c«ng</v>
          </cell>
          <cell r="J223">
            <v>52015.16</v>
          </cell>
        </row>
        <row r="224">
          <cell r="B224" t="str">
            <v/>
          </cell>
          <cell r="C224" t="str">
            <v/>
          </cell>
          <cell r="E224">
            <v>3.5</v>
          </cell>
          <cell r="F224" t="str">
            <v>Nh©n c«ng bËc 3,5/7</v>
          </cell>
          <cell r="G224" t="str">
            <v xml:space="preserve">C«ng </v>
          </cell>
          <cell r="H224">
            <v>3.56</v>
          </cell>
          <cell r="I224">
            <v>14611</v>
          </cell>
          <cell r="J224">
            <v>52015.16</v>
          </cell>
          <cell r="L224">
            <v>52015.16</v>
          </cell>
        </row>
        <row r="225">
          <cell r="B225">
            <v>28</v>
          </cell>
          <cell r="C225">
            <v>1242</v>
          </cell>
          <cell r="D225" t="str">
            <v>AG.1221</v>
          </cell>
          <cell r="F225" t="str">
            <v>§Ëp ph¸ bª t«ng mãng, gê ch¾n</v>
          </cell>
          <cell r="G225" t="str">
            <v>m3</v>
          </cell>
          <cell r="I225" t="str">
            <v/>
          </cell>
          <cell r="K225">
            <v>0</v>
          </cell>
          <cell r="L225">
            <v>52015.16</v>
          </cell>
          <cell r="M225">
            <v>0</v>
          </cell>
        </row>
        <row r="226">
          <cell r="B226" t="str">
            <v/>
          </cell>
          <cell r="C226" t="str">
            <v/>
          </cell>
          <cell r="F226" t="str">
            <v>b. Nh©n c«ng</v>
          </cell>
          <cell r="J226">
            <v>52015.16</v>
          </cell>
        </row>
        <row r="227">
          <cell r="B227" t="str">
            <v/>
          </cell>
          <cell r="C227" t="str">
            <v/>
          </cell>
          <cell r="E227">
            <v>3.5</v>
          </cell>
          <cell r="F227" t="str">
            <v>Nh©n c«ng bËc 3,5/7</v>
          </cell>
          <cell r="G227" t="str">
            <v xml:space="preserve">C«ng </v>
          </cell>
          <cell r="H227">
            <v>3.56</v>
          </cell>
          <cell r="I227">
            <v>14611</v>
          </cell>
          <cell r="J227">
            <v>52015.16</v>
          </cell>
          <cell r="L227">
            <v>52015.16</v>
          </cell>
        </row>
        <row r="228">
          <cell r="B228">
            <v>29</v>
          </cell>
          <cell r="C228">
            <v>1242</v>
          </cell>
          <cell r="D228" t="str">
            <v>AG.1241</v>
          </cell>
          <cell r="F228" t="str">
            <v>§Ëp ph¸ bª t«ng b¶n mÆt cÇu</v>
          </cell>
          <cell r="G228" t="str">
            <v>m3</v>
          </cell>
          <cell r="I228" t="str">
            <v/>
          </cell>
          <cell r="K228">
            <v>0</v>
          </cell>
          <cell r="L228">
            <v>77438.3</v>
          </cell>
          <cell r="M228">
            <v>0</v>
          </cell>
        </row>
        <row r="229">
          <cell r="B229" t="str">
            <v/>
          </cell>
          <cell r="C229" t="str">
            <v/>
          </cell>
          <cell r="F229" t="str">
            <v>b. Nh©n c«ng</v>
          </cell>
          <cell r="J229">
            <v>77438.3</v>
          </cell>
        </row>
        <row r="230">
          <cell r="B230" t="str">
            <v/>
          </cell>
          <cell r="C230" t="str">
            <v/>
          </cell>
          <cell r="E230">
            <v>3.5</v>
          </cell>
          <cell r="F230" t="str">
            <v>Nh©n c«ng bËc 3,5/7</v>
          </cell>
          <cell r="G230" t="str">
            <v xml:space="preserve">C«ng </v>
          </cell>
          <cell r="H230">
            <v>5.3</v>
          </cell>
          <cell r="I230">
            <v>14611</v>
          </cell>
          <cell r="J230">
            <v>77438.3</v>
          </cell>
          <cell r="L230">
            <v>77438.3</v>
          </cell>
        </row>
        <row r="231">
          <cell r="B231">
            <v>30</v>
          </cell>
          <cell r="C231">
            <v>1242</v>
          </cell>
          <cell r="D231" t="str">
            <v>AG.1231</v>
          </cell>
          <cell r="F231" t="str">
            <v>§Ëp ph¸ bª t«ng t­êng, mè</v>
          </cell>
          <cell r="G231" t="str">
            <v>m3</v>
          </cell>
          <cell r="I231" t="str">
            <v/>
          </cell>
          <cell r="K231">
            <v>0</v>
          </cell>
          <cell r="L231">
            <v>68671.7</v>
          </cell>
          <cell r="M231">
            <v>0</v>
          </cell>
        </row>
        <row r="232">
          <cell r="B232" t="str">
            <v/>
          </cell>
          <cell r="C232" t="str">
            <v/>
          </cell>
          <cell r="F232" t="str">
            <v>b. Nh©n c«ng</v>
          </cell>
          <cell r="J232">
            <v>68671.7</v>
          </cell>
        </row>
        <row r="233">
          <cell r="B233" t="str">
            <v/>
          </cell>
          <cell r="C233" t="str">
            <v/>
          </cell>
          <cell r="E233">
            <v>3.5</v>
          </cell>
          <cell r="F233" t="str">
            <v>Nh©n c«ng bËc 3,5/7</v>
          </cell>
          <cell r="G233" t="str">
            <v xml:space="preserve">C«ng </v>
          </cell>
          <cell r="H233">
            <v>4.7</v>
          </cell>
          <cell r="I233">
            <v>14611</v>
          </cell>
          <cell r="J233">
            <v>68671.7</v>
          </cell>
          <cell r="L233">
            <v>68671.7</v>
          </cell>
        </row>
        <row r="234">
          <cell r="B234">
            <v>31</v>
          </cell>
          <cell r="C234">
            <v>1242</v>
          </cell>
          <cell r="D234" t="str">
            <v>AG.1231</v>
          </cell>
          <cell r="F234" t="str">
            <v xml:space="preserve">§Ëp ph¸ BT t­êng </v>
          </cell>
          <cell r="G234" t="str">
            <v>m3</v>
          </cell>
          <cell r="I234" t="str">
            <v/>
          </cell>
          <cell r="K234">
            <v>0</v>
          </cell>
          <cell r="L234">
            <v>68671.7</v>
          </cell>
          <cell r="M234">
            <v>0</v>
          </cell>
        </row>
        <row r="235">
          <cell r="B235" t="str">
            <v/>
          </cell>
          <cell r="C235" t="str">
            <v/>
          </cell>
          <cell r="F235" t="str">
            <v>b. Nh©n c«ng</v>
          </cell>
          <cell r="J235">
            <v>68671.7</v>
          </cell>
        </row>
        <row r="236">
          <cell r="B236" t="str">
            <v/>
          </cell>
          <cell r="C236" t="str">
            <v/>
          </cell>
          <cell r="E236">
            <v>3.5</v>
          </cell>
          <cell r="F236" t="str">
            <v>Nh©n c«ng bËc 3,5/7</v>
          </cell>
          <cell r="G236" t="str">
            <v xml:space="preserve">C«ng </v>
          </cell>
          <cell r="H236">
            <v>4.7</v>
          </cell>
          <cell r="I236">
            <v>14611</v>
          </cell>
          <cell r="J236">
            <v>68671.7</v>
          </cell>
          <cell r="L236">
            <v>68671.7</v>
          </cell>
        </row>
        <row r="237">
          <cell r="B237">
            <v>32</v>
          </cell>
          <cell r="C237">
            <v>1242</v>
          </cell>
          <cell r="D237" t="str">
            <v>BL.1114vd</v>
          </cell>
          <cell r="F237" t="str">
            <v>§µo mÆt ®­êng nhùa</v>
          </cell>
          <cell r="G237" t="str">
            <v>m3</v>
          </cell>
          <cell r="I237" t="str">
            <v/>
          </cell>
          <cell r="K237">
            <v>0</v>
          </cell>
          <cell r="L237">
            <v>32686.853400000004</v>
          </cell>
          <cell r="M237">
            <v>0</v>
          </cell>
        </row>
        <row r="238">
          <cell r="B238" t="str">
            <v/>
          </cell>
          <cell r="C238" t="str">
            <v/>
          </cell>
          <cell r="F238" t="str">
            <v>b. Nh©n c«ng</v>
          </cell>
          <cell r="J238">
            <v>32686.853400000004</v>
          </cell>
        </row>
        <row r="239">
          <cell r="B239" t="str">
            <v/>
          </cell>
          <cell r="C239" t="str">
            <v/>
          </cell>
          <cell r="E239">
            <v>3</v>
          </cell>
          <cell r="F239" t="str">
            <v>Nh©n c«ng bËc 3,0/7</v>
          </cell>
          <cell r="G239" t="str">
            <v xml:space="preserve">C«ng </v>
          </cell>
          <cell r="H239">
            <v>2.3553000000000002</v>
          </cell>
          <cell r="I239">
            <v>13878</v>
          </cell>
          <cell r="J239">
            <v>32686.853400000004</v>
          </cell>
          <cell r="L239">
            <v>32686.853400000004</v>
          </cell>
        </row>
        <row r="240">
          <cell r="B240">
            <v>33</v>
          </cell>
          <cell r="C240">
            <v>1242</v>
          </cell>
          <cell r="D240" t="str">
            <v>AG.1121</v>
          </cell>
          <cell r="F240" t="str">
            <v>§Ëp ph¸ ®¸ héc x©y</v>
          </cell>
          <cell r="G240" t="str">
            <v>m3</v>
          </cell>
          <cell r="K240">
            <v>0</v>
          </cell>
          <cell r="L240">
            <v>22208.720000000001</v>
          </cell>
          <cell r="M240">
            <v>0</v>
          </cell>
        </row>
        <row r="241">
          <cell r="B241" t="str">
            <v/>
          </cell>
          <cell r="C241" t="str">
            <v/>
          </cell>
          <cell r="F241" t="str">
            <v>b. Nh©n c«ng</v>
          </cell>
          <cell r="J241">
            <v>22208.720000000001</v>
          </cell>
        </row>
        <row r="242">
          <cell r="B242" t="str">
            <v/>
          </cell>
          <cell r="C242" t="str">
            <v/>
          </cell>
          <cell r="E242">
            <v>3.5</v>
          </cell>
          <cell r="F242" t="str">
            <v>Nh©n c«ng bËc 3,5/7</v>
          </cell>
          <cell r="G242" t="str">
            <v xml:space="preserve">C«ng </v>
          </cell>
          <cell r="H242">
            <v>1.52</v>
          </cell>
          <cell r="I242">
            <v>14611</v>
          </cell>
          <cell r="J242">
            <v>22208.720000000001</v>
          </cell>
          <cell r="L242">
            <v>22208.720000000001</v>
          </cell>
        </row>
        <row r="243">
          <cell r="B243">
            <v>34</v>
          </cell>
          <cell r="C243">
            <v>1242</v>
          </cell>
          <cell r="D243" t="str">
            <v>BG1343</v>
          </cell>
          <cell r="F243" t="str">
            <v>§µo ®Êt thi c«ng ®Êt cÊp 3</v>
          </cell>
          <cell r="G243" t="str">
            <v>m3</v>
          </cell>
          <cell r="I243" t="str">
            <v/>
          </cell>
          <cell r="K243">
            <v>0</v>
          </cell>
          <cell r="L243">
            <v>10824.84</v>
          </cell>
          <cell r="M243">
            <v>6040.6850299999996</v>
          </cell>
        </row>
        <row r="244">
          <cell r="B244" t="str">
            <v/>
          </cell>
          <cell r="C244" t="str">
            <v/>
          </cell>
          <cell r="F244" t="str">
            <v>b. Nh©n c«ng</v>
          </cell>
          <cell r="J244">
            <v>10824.84</v>
          </cell>
        </row>
        <row r="245">
          <cell r="B245" t="str">
            <v/>
          </cell>
          <cell r="C245" t="str">
            <v/>
          </cell>
          <cell r="E245">
            <v>3</v>
          </cell>
          <cell r="F245" t="str">
            <v>Nh©n c«ng bËc 3,0/7</v>
          </cell>
          <cell r="G245" t="str">
            <v xml:space="preserve">C«ng </v>
          </cell>
          <cell r="H245">
            <v>0.78</v>
          </cell>
          <cell r="I245">
            <v>13878</v>
          </cell>
          <cell r="J245">
            <v>10824.84</v>
          </cell>
          <cell r="L245">
            <v>10824.84</v>
          </cell>
        </row>
        <row r="246">
          <cell r="B246" t="str">
            <v/>
          </cell>
          <cell r="C246" t="str">
            <v/>
          </cell>
          <cell r="F246" t="str">
            <v>c. M¸y thi c«ng</v>
          </cell>
          <cell r="J246">
            <v>6040.6850299999996</v>
          </cell>
        </row>
        <row r="247">
          <cell r="B247" t="str">
            <v/>
          </cell>
          <cell r="C247" t="str">
            <v/>
          </cell>
          <cell r="E247" t="str">
            <v>md&lt;=0,8</v>
          </cell>
          <cell r="F247" t="str">
            <v>M¸y ®µo &lt;=0,8m3</v>
          </cell>
          <cell r="G247" t="str">
            <v>Ca</v>
          </cell>
          <cell r="H247">
            <v>4.6300000000000004E-3</v>
          </cell>
          <cell r="I247">
            <v>705849</v>
          </cell>
          <cell r="J247">
            <v>3268.0808700000002</v>
          </cell>
          <cell r="M247">
            <v>3268.0808700000002</v>
          </cell>
        </row>
        <row r="248">
          <cell r="B248" t="str">
            <v/>
          </cell>
          <cell r="C248" t="str">
            <v/>
          </cell>
          <cell r="E248" t="str">
            <v>ot10t</v>
          </cell>
          <cell r="F248" t="str">
            <v>¤t« tù ®æ 10T</v>
          </cell>
          <cell r="G248" t="str">
            <v>Ca</v>
          </cell>
          <cell r="H248">
            <v>2.32E-3</v>
          </cell>
          <cell r="I248">
            <v>525740</v>
          </cell>
          <cell r="J248">
            <v>1219.7167999999999</v>
          </cell>
          <cell r="M248">
            <v>1219.7167999999999</v>
          </cell>
        </row>
        <row r="249">
          <cell r="B249" t="str">
            <v/>
          </cell>
          <cell r="C249" t="str">
            <v/>
          </cell>
          <cell r="E249" t="str">
            <v>mu110</v>
          </cell>
          <cell r="F249" t="str">
            <v>M¸y ñi 110cv</v>
          </cell>
          <cell r="G249" t="str">
            <v>Ca</v>
          </cell>
          <cell r="H249">
            <v>2.32E-3</v>
          </cell>
          <cell r="I249">
            <v>669348</v>
          </cell>
          <cell r="J249">
            <v>1552.8873599999999</v>
          </cell>
          <cell r="M249">
            <v>1552.8873599999999</v>
          </cell>
        </row>
        <row r="250">
          <cell r="B250">
            <v>35</v>
          </cell>
          <cell r="C250">
            <v>1242</v>
          </cell>
          <cell r="D250" t="str">
            <v>BK4123</v>
          </cell>
          <cell r="F250" t="str">
            <v>§¾p ®Êt thi c«ng ®Êt cÊp 3</v>
          </cell>
          <cell r="G250" t="str">
            <v>m3</v>
          </cell>
          <cell r="I250" t="str">
            <v/>
          </cell>
          <cell r="K250">
            <v>0</v>
          </cell>
          <cell r="L250">
            <v>438.54480000000007</v>
          </cell>
          <cell r="M250">
            <v>3607.88508</v>
          </cell>
        </row>
        <row r="251">
          <cell r="B251" t="str">
            <v/>
          </cell>
          <cell r="C251" t="str">
            <v/>
          </cell>
          <cell r="F251" t="str">
            <v>b. Nh©n c«ng</v>
          </cell>
          <cell r="J251">
            <v>438.54480000000007</v>
          </cell>
        </row>
        <row r="252">
          <cell r="B252" t="str">
            <v/>
          </cell>
          <cell r="C252" t="str">
            <v/>
          </cell>
          <cell r="E252">
            <v>3</v>
          </cell>
          <cell r="F252" t="str">
            <v>Nh©n c«ng bËc 3,0/7</v>
          </cell>
          <cell r="G252" t="str">
            <v xml:space="preserve">C«ng </v>
          </cell>
          <cell r="H252">
            <v>3.1600000000000003E-2</v>
          </cell>
          <cell r="I252">
            <v>13878</v>
          </cell>
          <cell r="J252">
            <v>438.54480000000007</v>
          </cell>
          <cell r="L252">
            <v>438.54480000000007</v>
          </cell>
        </row>
        <row r="253">
          <cell r="B253" t="str">
            <v/>
          </cell>
          <cell r="C253" t="str">
            <v/>
          </cell>
          <cell r="F253" t="str">
            <v>c. M¸y thi c«ng</v>
          </cell>
          <cell r="J253">
            <v>3607.88508</v>
          </cell>
        </row>
        <row r="254">
          <cell r="B254" t="str">
            <v/>
          </cell>
          <cell r="C254" t="str">
            <v/>
          </cell>
          <cell r="E254" t="str">
            <v>md9</v>
          </cell>
          <cell r="F254" t="str">
            <v>M¸y ®Çm 9T</v>
          </cell>
          <cell r="G254" t="str">
            <v>Ca</v>
          </cell>
          <cell r="H254">
            <v>4.6300000000000004E-3</v>
          </cell>
          <cell r="I254">
            <v>443844</v>
          </cell>
          <cell r="J254">
            <v>2054.9977200000003</v>
          </cell>
          <cell r="M254">
            <v>2054.9977200000003</v>
          </cell>
        </row>
        <row r="255">
          <cell r="B255" t="str">
            <v/>
          </cell>
          <cell r="C255" t="str">
            <v/>
          </cell>
          <cell r="E255" t="str">
            <v>mu110</v>
          </cell>
          <cell r="F255" t="str">
            <v>M¸y ñi 110cv</v>
          </cell>
          <cell r="G255" t="str">
            <v>Ca</v>
          </cell>
          <cell r="H255">
            <v>2.32E-3</v>
          </cell>
          <cell r="I255">
            <v>669348</v>
          </cell>
          <cell r="J255">
            <v>1552.8873599999999</v>
          </cell>
          <cell r="M255">
            <v>1552.8873599999999</v>
          </cell>
        </row>
        <row r="256">
          <cell r="B256">
            <v>36</v>
          </cell>
          <cell r="C256">
            <v>1242</v>
          </cell>
          <cell r="D256" t="str">
            <v>GA1110</v>
          </cell>
          <cell r="F256" t="str">
            <v>§¸ héc x©y mãng, ch©n khay v÷a M100</v>
          </cell>
          <cell r="G256" t="str">
            <v>m3</v>
          </cell>
          <cell r="I256" t="str">
            <v/>
          </cell>
          <cell r="K256">
            <v>285851.99183451425</v>
          </cell>
          <cell r="L256">
            <v>27907.01</v>
          </cell>
          <cell r="M256">
            <v>0</v>
          </cell>
        </row>
        <row r="257">
          <cell r="B257" t="str">
            <v/>
          </cell>
          <cell r="C257" t="str">
            <v/>
          </cell>
          <cell r="F257" t="str">
            <v>a. VËt liÖu</v>
          </cell>
          <cell r="J257">
            <v>285851.99183451425</v>
          </cell>
        </row>
        <row r="258">
          <cell r="B258" t="str">
            <v/>
          </cell>
          <cell r="C258" t="str">
            <v/>
          </cell>
          <cell r="E258" t="str">
            <v>dh</v>
          </cell>
          <cell r="F258" t="str">
            <v xml:space="preserve">§¸ héc </v>
          </cell>
          <cell r="G258" t="str">
            <v>m3</v>
          </cell>
          <cell r="H258">
            <v>1.2</v>
          </cell>
          <cell r="I258">
            <v>86835.71428571429</v>
          </cell>
          <cell r="J258">
            <v>104202.85714285714</v>
          </cell>
          <cell r="K258">
            <v>104202.85714285714</v>
          </cell>
        </row>
        <row r="259">
          <cell r="B259" t="str">
            <v/>
          </cell>
          <cell r="C259" t="str">
            <v/>
          </cell>
          <cell r="E259">
            <v>4</v>
          </cell>
          <cell r="F259" t="str">
            <v>§¸ d¨m 4x6</v>
          </cell>
          <cell r="G259" t="str">
            <v>m3</v>
          </cell>
          <cell r="H259">
            <v>5.7000000000000002E-2</v>
          </cell>
          <cell r="I259">
            <v>108979.27619047619</v>
          </cell>
          <cell r="J259">
            <v>6211.8187428571428</v>
          </cell>
          <cell r="K259">
            <v>6211.8187428571428</v>
          </cell>
        </row>
        <row r="260">
          <cell r="B260" t="str">
            <v/>
          </cell>
          <cell r="C260" t="str">
            <v/>
          </cell>
          <cell r="E260" t="str">
            <v>vu</v>
          </cell>
          <cell r="F260" t="str">
            <v>V÷a xi m¨ng M100</v>
          </cell>
          <cell r="G260" t="str">
            <v>m3</v>
          </cell>
          <cell r="H260">
            <v>0.42</v>
          </cell>
          <cell r="I260">
            <v>417707.89511619043</v>
          </cell>
          <cell r="J260">
            <v>175437.31594879998</v>
          </cell>
          <cell r="K260">
            <v>175437.31594879998</v>
          </cell>
        </row>
        <row r="261">
          <cell r="B261" t="str">
            <v/>
          </cell>
          <cell r="F261" t="str">
            <v>b. Nh©n c«ng</v>
          </cell>
          <cell r="J261">
            <v>27907.01</v>
          </cell>
        </row>
        <row r="262">
          <cell r="B262" t="str">
            <v/>
          </cell>
          <cell r="C262" t="str">
            <v/>
          </cell>
          <cell r="E262" t="str">
            <v>3,5c</v>
          </cell>
          <cell r="F262" t="str">
            <v>Nh©n c«ng bËc 3,5/7</v>
          </cell>
          <cell r="G262" t="str">
            <v xml:space="preserve">C«ng </v>
          </cell>
          <cell r="H262">
            <v>1.91</v>
          </cell>
          <cell r="I262">
            <v>14611</v>
          </cell>
          <cell r="J262">
            <v>27907.01</v>
          </cell>
          <cell r="L262">
            <v>27907.01</v>
          </cell>
        </row>
        <row r="263">
          <cell r="B263">
            <v>37</v>
          </cell>
          <cell r="C263">
            <v>1242</v>
          </cell>
          <cell r="D263" t="str">
            <v>GA.1210</v>
          </cell>
          <cell r="F263" t="str">
            <v>§¸ héc x©y t­êng ®Çu, t­êng c¸nh M100</v>
          </cell>
          <cell r="G263" t="str">
            <v>m3</v>
          </cell>
          <cell r="I263" t="str">
            <v/>
          </cell>
          <cell r="K263">
            <v>314427.64249425451</v>
          </cell>
          <cell r="L263">
            <v>36527.5</v>
          </cell>
          <cell r="M263">
            <v>0</v>
          </cell>
        </row>
        <row r="264">
          <cell r="B264" t="str">
            <v/>
          </cell>
          <cell r="C264" t="str">
            <v/>
          </cell>
          <cell r="F264" t="str">
            <v>a. VËt liÖu</v>
          </cell>
          <cell r="J264">
            <v>314427.64249425451</v>
          </cell>
        </row>
        <row r="265">
          <cell r="B265" t="str">
            <v/>
          </cell>
          <cell r="C265" t="str">
            <v/>
          </cell>
          <cell r="E265" t="str">
            <v>dh</v>
          </cell>
          <cell r="F265" t="str">
            <v xml:space="preserve">§¸ héc </v>
          </cell>
          <cell r="G265" t="str">
            <v>m3</v>
          </cell>
          <cell r="H265">
            <v>1.2</v>
          </cell>
          <cell r="I265">
            <v>86835.71428571429</v>
          </cell>
          <cell r="J265">
            <v>104202.85714285714</v>
          </cell>
          <cell r="K265">
            <v>104202.85714285714</v>
          </cell>
        </row>
        <row r="266">
          <cell r="B266" t="str">
            <v/>
          </cell>
          <cell r="C266" t="str">
            <v/>
          </cell>
          <cell r="E266">
            <v>4</v>
          </cell>
          <cell r="F266" t="str">
            <v>§¸ d¨m 4x6</v>
          </cell>
          <cell r="G266" t="str">
            <v>m3</v>
          </cell>
          <cell r="H266">
            <v>5.7000000000000002E-2</v>
          </cell>
          <cell r="I266">
            <v>108979.27619047619</v>
          </cell>
          <cell r="J266">
            <v>6211.8187428571428</v>
          </cell>
          <cell r="K266">
            <v>6211.8187428571428</v>
          </cell>
        </row>
        <row r="267">
          <cell r="B267" t="str">
            <v/>
          </cell>
          <cell r="C267" t="str">
            <v/>
          </cell>
          <cell r="E267" t="str">
            <v>vu</v>
          </cell>
          <cell r="F267" t="str">
            <v>V÷a xi m¨ng M100</v>
          </cell>
          <cell r="G267" t="str">
            <v>m3</v>
          </cell>
          <cell r="H267">
            <v>0.42</v>
          </cell>
          <cell r="I267">
            <v>417707.89511619043</v>
          </cell>
          <cell r="J267">
            <v>175437.31594879998</v>
          </cell>
          <cell r="K267">
            <v>175437.31594879998</v>
          </cell>
        </row>
        <row r="268">
          <cell r="B268" t="str">
            <v/>
          </cell>
          <cell r="C268" t="str">
            <v/>
          </cell>
          <cell r="E268" t="str">
            <v>cc</v>
          </cell>
          <cell r="F268" t="str">
            <v>C©y chèng</v>
          </cell>
          <cell r="G268" t="str">
            <v>C©y</v>
          </cell>
          <cell r="H268">
            <v>1.62</v>
          </cell>
          <cell r="I268">
            <v>8000</v>
          </cell>
          <cell r="J268">
            <v>12960</v>
          </cell>
          <cell r="K268">
            <v>12960</v>
          </cell>
        </row>
        <row r="269">
          <cell r="B269" t="str">
            <v/>
          </cell>
          <cell r="C269" t="str">
            <v/>
          </cell>
          <cell r="E269" t="str">
            <v>g</v>
          </cell>
          <cell r="F269" t="str">
            <v>Gç v¸n</v>
          </cell>
          <cell r="G269" t="str">
            <v>m3</v>
          </cell>
          <cell r="H269">
            <v>0.01</v>
          </cell>
          <cell r="I269">
            <v>1269569.6114285714</v>
          </cell>
          <cell r="J269">
            <v>12695.696114285714</v>
          </cell>
          <cell r="K269">
            <v>12695.696114285714</v>
          </cell>
        </row>
        <row r="270">
          <cell r="B270" t="str">
            <v/>
          </cell>
          <cell r="C270" t="str">
            <v/>
          </cell>
          <cell r="E270" t="str">
            <v>db</v>
          </cell>
          <cell r="F270" t="str">
            <v>D©y buéc</v>
          </cell>
          <cell r="G270" t="str">
            <v>kg</v>
          </cell>
          <cell r="H270">
            <v>0.46</v>
          </cell>
          <cell r="I270">
            <v>6347.727272727273</v>
          </cell>
          <cell r="J270">
            <v>2919.9545454545455</v>
          </cell>
          <cell r="K270">
            <v>2919.9545454545455</v>
          </cell>
        </row>
        <row r="271">
          <cell r="B271" t="str">
            <v/>
          </cell>
          <cell r="C271" t="str">
            <v/>
          </cell>
          <cell r="F271" t="str">
            <v>b. Nh©n c«ng</v>
          </cell>
          <cell r="J271">
            <v>36527.5</v>
          </cell>
        </row>
        <row r="272">
          <cell r="B272" t="str">
            <v/>
          </cell>
          <cell r="C272" t="str">
            <v/>
          </cell>
          <cell r="E272" t="str">
            <v>3,5c</v>
          </cell>
          <cell r="F272" t="str">
            <v>Nh©n c«ng bËc 3,5/7</v>
          </cell>
          <cell r="G272" t="str">
            <v xml:space="preserve">C«ng </v>
          </cell>
          <cell r="H272">
            <v>2.5</v>
          </cell>
          <cell r="I272">
            <v>14611</v>
          </cell>
          <cell r="J272">
            <v>36527.5</v>
          </cell>
          <cell r="L272">
            <v>36527.5</v>
          </cell>
        </row>
        <row r="273">
          <cell r="B273">
            <v>38</v>
          </cell>
          <cell r="C273">
            <v>1242</v>
          </cell>
          <cell r="D273" t="str">
            <v>GA.1210</v>
          </cell>
          <cell r="F273" t="str">
            <v>§¸ héc x©y th©n hè thu v÷a M100</v>
          </cell>
          <cell r="G273" t="str">
            <v>m3</v>
          </cell>
          <cell r="I273" t="str">
            <v/>
          </cell>
          <cell r="K273">
            <v>314427.64249425451</v>
          </cell>
          <cell r="L273">
            <v>36527.5</v>
          </cell>
          <cell r="M273">
            <v>0</v>
          </cell>
        </row>
        <row r="274">
          <cell r="B274" t="str">
            <v/>
          </cell>
          <cell r="C274" t="str">
            <v/>
          </cell>
          <cell r="F274" t="str">
            <v>a. VËt liÖu</v>
          </cell>
          <cell r="J274">
            <v>314427.64249425451</v>
          </cell>
        </row>
        <row r="275">
          <cell r="B275" t="str">
            <v/>
          </cell>
          <cell r="C275" t="str">
            <v/>
          </cell>
          <cell r="E275" t="str">
            <v>dh</v>
          </cell>
          <cell r="F275" t="str">
            <v xml:space="preserve">§¸ héc </v>
          </cell>
          <cell r="G275" t="str">
            <v>m3</v>
          </cell>
          <cell r="H275">
            <v>1.2</v>
          </cell>
          <cell r="I275">
            <v>86835.71428571429</v>
          </cell>
          <cell r="J275">
            <v>104202.85714285714</v>
          </cell>
          <cell r="K275">
            <v>104202.85714285714</v>
          </cell>
        </row>
        <row r="276">
          <cell r="B276" t="str">
            <v/>
          </cell>
          <cell r="C276" t="str">
            <v/>
          </cell>
          <cell r="E276">
            <v>4</v>
          </cell>
          <cell r="F276" t="str">
            <v>§¸ d¨m 4x6</v>
          </cell>
          <cell r="G276" t="str">
            <v>m3</v>
          </cell>
          <cell r="H276">
            <v>5.7000000000000002E-2</v>
          </cell>
          <cell r="I276">
            <v>108979.27619047619</v>
          </cell>
          <cell r="J276">
            <v>6211.8187428571428</v>
          </cell>
          <cell r="K276">
            <v>6211.8187428571428</v>
          </cell>
        </row>
        <row r="277">
          <cell r="B277" t="str">
            <v/>
          </cell>
          <cell r="C277" t="str">
            <v/>
          </cell>
          <cell r="E277" t="str">
            <v>vu</v>
          </cell>
          <cell r="F277" t="str">
            <v>V÷a xi m¨ng M100</v>
          </cell>
          <cell r="G277" t="str">
            <v>m3</v>
          </cell>
          <cell r="H277">
            <v>0.42</v>
          </cell>
          <cell r="I277">
            <v>417707.89511619043</v>
          </cell>
          <cell r="J277">
            <v>175437.31594879998</v>
          </cell>
          <cell r="K277">
            <v>175437.31594879998</v>
          </cell>
        </row>
        <row r="278">
          <cell r="B278" t="str">
            <v/>
          </cell>
          <cell r="C278" t="str">
            <v/>
          </cell>
          <cell r="E278" t="str">
            <v>cc</v>
          </cell>
          <cell r="F278" t="str">
            <v>C©y chèng</v>
          </cell>
          <cell r="G278" t="str">
            <v>C©y</v>
          </cell>
          <cell r="H278">
            <v>1.62</v>
          </cell>
          <cell r="I278">
            <v>8000</v>
          </cell>
          <cell r="J278">
            <v>12960</v>
          </cell>
          <cell r="K278">
            <v>12960</v>
          </cell>
        </row>
        <row r="279">
          <cell r="B279" t="str">
            <v/>
          </cell>
          <cell r="C279" t="str">
            <v/>
          </cell>
          <cell r="E279" t="str">
            <v>g</v>
          </cell>
          <cell r="F279" t="str">
            <v>Gç v¸n</v>
          </cell>
          <cell r="G279" t="str">
            <v>m3</v>
          </cell>
          <cell r="H279">
            <v>0.01</v>
          </cell>
          <cell r="I279">
            <v>1269569.6114285714</v>
          </cell>
          <cell r="J279">
            <v>12695.696114285714</v>
          </cell>
          <cell r="K279">
            <v>12695.696114285714</v>
          </cell>
        </row>
        <row r="280">
          <cell r="B280" t="str">
            <v/>
          </cell>
          <cell r="C280" t="str">
            <v/>
          </cell>
          <cell r="E280" t="str">
            <v>db</v>
          </cell>
          <cell r="F280" t="str">
            <v>D©y buéc</v>
          </cell>
          <cell r="G280" t="str">
            <v>kg</v>
          </cell>
          <cell r="H280">
            <v>0.46</v>
          </cell>
          <cell r="I280">
            <v>6347.727272727273</v>
          </cell>
          <cell r="J280">
            <v>2919.9545454545455</v>
          </cell>
          <cell r="K280">
            <v>2919.9545454545455</v>
          </cell>
        </row>
        <row r="281">
          <cell r="B281" t="str">
            <v/>
          </cell>
          <cell r="C281" t="str">
            <v/>
          </cell>
          <cell r="F281" t="str">
            <v>b. Nh©n c«ng</v>
          </cell>
          <cell r="J281">
            <v>36527.5</v>
          </cell>
        </row>
        <row r="282">
          <cell r="B282" t="str">
            <v/>
          </cell>
          <cell r="C282" t="str">
            <v/>
          </cell>
          <cell r="E282" t="str">
            <v>3,5c</v>
          </cell>
          <cell r="F282" t="str">
            <v>Nh©n c«ng bËc 3,5/7</v>
          </cell>
          <cell r="G282" t="str">
            <v xml:space="preserve">C«ng </v>
          </cell>
          <cell r="H282">
            <v>2.5</v>
          </cell>
          <cell r="I282">
            <v>14611</v>
          </cell>
          <cell r="J282">
            <v>36527.5</v>
          </cell>
          <cell r="L282">
            <v>36527.5</v>
          </cell>
        </row>
        <row r="283">
          <cell r="B283">
            <v>39</v>
          </cell>
          <cell r="C283">
            <v>1242</v>
          </cell>
          <cell r="D283" t="str">
            <v>GA.4310</v>
          </cell>
          <cell r="F283" t="str">
            <v>§¸ héc x©y m¸ng rãt v÷a M100</v>
          </cell>
          <cell r="G283" t="str">
            <v>m3</v>
          </cell>
          <cell r="I283" t="str">
            <v/>
          </cell>
          <cell r="K283">
            <v>287588.70612022857</v>
          </cell>
          <cell r="L283">
            <v>35358.619999999995</v>
          </cell>
          <cell r="M283">
            <v>0</v>
          </cell>
        </row>
        <row r="284">
          <cell r="B284" t="str">
            <v/>
          </cell>
          <cell r="C284" t="str">
            <v/>
          </cell>
          <cell r="F284" t="str">
            <v>a. VËt liÖu</v>
          </cell>
          <cell r="J284">
            <v>287588.70612022857</v>
          </cell>
        </row>
        <row r="285">
          <cell r="B285" t="str">
            <v/>
          </cell>
          <cell r="C285" t="str">
            <v/>
          </cell>
          <cell r="E285" t="str">
            <v>dh</v>
          </cell>
          <cell r="F285" t="str">
            <v xml:space="preserve">§¸ héc </v>
          </cell>
          <cell r="G285" t="str">
            <v>m3</v>
          </cell>
          <cell r="H285">
            <v>1.22</v>
          </cell>
          <cell r="I285">
            <v>86835.71428571429</v>
          </cell>
          <cell r="J285">
            <v>105939.57142857143</v>
          </cell>
          <cell r="K285">
            <v>105939.57142857143</v>
          </cell>
        </row>
        <row r="286">
          <cell r="B286" t="str">
            <v/>
          </cell>
          <cell r="C286" t="str">
            <v/>
          </cell>
          <cell r="E286">
            <v>4</v>
          </cell>
          <cell r="F286" t="str">
            <v>§¸ d¨m 4x6</v>
          </cell>
          <cell r="G286" t="str">
            <v>m3</v>
          </cell>
          <cell r="H286">
            <v>5.7000000000000002E-2</v>
          </cell>
          <cell r="I286">
            <v>108979.27619047619</v>
          </cell>
          <cell r="J286">
            <v>6211.8187428571428</v>
          </cell>
          <cell r="K286">
            <v>6211.8187428571428</v>
          </cell>
        </row>
        <row r="287">
          <cell r="B287" t="str">
            <v/>
          </cell>
          <cell r="C287" t="str">
            <v>m3</v>
          </cell>
          <cell r="E287" t="str">
            <v>vu</v>
          </cell>
          <cell r="F287" t="str">
            <v>V÷a xi m¨ng M100</v>
          </cell>
          <cell r="G287" t="str">
            <v>m3</v>
          </cell>
          <cell r="H287">
            <v>0.42</v>
          </cell>
          <cell r="I287">
            <v>417707.89511619043</v>
          </cell>
          <cell r="J287">
            <v>175437.31594879998</v>
          </cell>
          <cell r="K287">
            <v>175437.31594879998</v>
          </cell>
        </row>
        <row r="288">
          <cell r="B288" t="str">
            <v/>
          </cell>
          <cell r="C288" t="str">
            <v/>
          </cell>
          <cell r="F288" t="str">
            <v>b. Nh©n c«ng</v>
          </cell>
          <cell r="J288">
            <v>35358.619999999995</v>
          </cell>
        </row>
        <row r="289">
          <cell r="B289" t="str">
            <v/>
          </cell>
          <cell r="C289" t="str">
            <v/>
          </cell>
          <cell r="E289">
            <v>3.5</v>
          </cell>
          <cell r="F289" t="str">
            <v>Nh©n c«ng bËc 3,5/7</v>
          </cell>
          <cell r="G289" t="str">
            <v xml:space="preserve">C«ng </v>
          </cell>
          <cell r="H289">
            <v>2.42</v>
          </cell>
          <cell r="I289">
            <v>14611</v>
          </cell>
          <cell r="J289">
            <v>35358.619999999995</v>
          </cell>
          <cell r="L289">
            <v>35358.619999999995</v>
          </cell>
        </row>
        <row r="290">
          <cell r="B290">
            <v>40</v>
          </cell>
          <cell r="C290">
            <v>1242</v>
          </cell>
          <cell r="D290" t="str">
            <v>GA.4110</v>
          </cell>
          <cell r="F290" t="str">
            <v>§¸ héc x©y s©n cèng v÷a M100</v>
          </cell>
          <cell r="G290" t="str">
            <v>m3</v>
          </cell>
          <cell r="I290" t="str">
            <v/>
          </cell>
          <cell r="K290">
            <v>285851.99183451425</v>
          </cell>
          <cell r="L290">
            <v>31998.09</v>
          </cell>
          <cell r="M290">
            <v>0</v>
          </cell>
        </row>
        <row r="291">
          <cell r="B291" t="str">
            <v/>
          </cell>
          <cell r="C291" t="str">
            <v/>
          </cell>
          <cell r="F291" t="str">
            <v>a. VËt liÖu</v>
          </cell>
          <cell r="J291">
            <v>285851.99183451425</v>
          </cell>
        </row>
        <row r="292">
          <cell r="B292" t="str">
            <v/>
          </cell>
          <cell r="C292" t="str">
            <v/>
          </cell>
          <cell r="E292" t="str">
            <v>dh</v>
          </cell>
          <cell r="F292" t="str">
            <v xml:space="preserve">§¸ héc </v>
          </cell>
          <cell r="G292" t="str">
            <v>m3</v>
          </cell>
          <cell r="H292">
            <v>1.2</v>
          </cell>
          <cell r="I292">
            <v>86835.71428571429</v>
          </cell>
          <cell r="J292">
            <v>104202.85714285714</v>
          </cell>
          <cell r="K292">
            <v>104202.85714285714</v>
          </cell>
        </row>
        <row r="293">
          <cell r="B293" t="str">
            <v/>
          </cell>
          <cell r="C293" t="str">
            <v/>
          </cell>
          <cell r="E293">
            <v>4</v>
          </cell>
          <cell r="F293" t="str">
            <v>§¸ d¨m 4x6</v>
          </cell>
          <cell r="G293" t="str">
            <v>m3</v>
          </cell>
          <cell r="H293">
            <v>5.7000000000000002E-2</v>
          </cell>
          <cell r="I293">
            <v>108979.27619047619</v>
          </cell>
          <cell r="J293">
            <v>6211.8187428571428</v>
          </cell>
          <cell r="K293">
            <v>6211.8187428571428</v>
          </cell>
        </row>
        <row r="294">
          <cell r="B294" t="str">
            <v/>
          </cell>
          <cell r="C294" t="str">
            <v>m3</v>
          </cell>
          <cell r="E294" t="str">
            <v>vu</v>
          </cell>
          <cell r="F294" t="str">
            <v>V÷a xi m¨ng M100</v>
          </cell>
          <cell r="G294" t="str">
            <v>m3</v>
          </cell>
          <cell r="H294">
            <v>0.42</v>
          </cell>
          <cell r="I294">
            <v>417707.89511619043</v>
          </cell>
          <cell r="J294">
            <v>175437.31594879998</v>
          </cell>
          <cell r="K294">
            <v>175437.31594879998</v>
          </cell>
        </row>
        <row r="295">
          <cell r="B295" t="str">
            <v/>
          </cell>
          <cell r="C295" t="str">
            <v/>
          </cell>
          <cell r="F295" t="str">
            <v>b. Nh©n c«ng</v>
          </cell>
          <cell r="J295">
            <v>31998.09</v>
          </cell>
        </row>
        <row r="296">
          <cell r="B296" t="str">
            <v/>
          </cell>
          <cell r="C296" t="str">
            <v/>
          </cell>
          <cell r="E296">
            <v>3.5</v>
          </cell>
          <cell r="F296" t="str">
            <v>Nh©n c«ng bËc 3,5/7</v>
          </cell>
          <cell r="G296" t="str">
            <v xml:space="preserve">C«ng </v>
          </cell>
          <cell r="H296">
            <v>2.19</v>
          </cell>
          <cell r="I296">
            <v>14611</v>
          </cell>
          <cell r="J296">
            <v>31998.09</v>
          </cell>
          <cell r="L296">
            <v>31998.09</v>
          </cell>
        </row>
        <row r="297">
          <cell r="B297">
            <v>41</v>
          </cell>
          <cell r="C297">
            <v>1242</v>
          </cell>
          <cell r="D297" t="str">
            <v>CA.1113</v>
          </cell>
          <cell r="F297" t="str">
            <v>§ãng cäc tre L=2m</v>
          </cell>
          <cell r="G297" t="str">
            <v>100m</v>
          </cell>
          <cell r="I297" t="str">
            <v/>
          </cell>
          <cell r="K297">
            <v>260278.1520648</v>
          </cell>
          <cell r="L297">
            <v>26299.8</v>
          </cell>
          <cell r="M297">
            <v>0</v>
          </cell>
        </row>
        <row r="298">
          <cell r="B298" t="str">
            <v/>
          </cell>
          <cell r="C298" t="str">
            <v/>
          </cell>
          <cell r="F298" t="str">
            <v>a. VËt liÖu</v>
          </cell>
          <cell r="J298">
            <v>260278.1520648</v>
          </cell>
        </row>
        <row r="299">
          <cell r="B299" t="str">
            <v/>
          </cell>
          <cell r="C299" t="str">
            <v/>
          </cell>
          <cell r="E299" t="str">
            <v>ctre</v>
          </cell>
          <cell r="F299" t="str">
            <v>Cäc tre</v>
          </cell>
          <cell r="G299" t="str">
            <v>m</v>
          </cell>
          <cell r="H299">
            <v>105</v>
          </cell>
          <cell r="I299">
            <v>2100</v>
          </cell>
          <cell r="J299">
            <v>220500</v>
          </cell>
          <cell r="K299">
            <v>220500</v>
          </cell>
        </row>
        <row r="300">
          <cell r="B300" t="str">
            <v/>
          </cell>
          <cell r="C300" t="str">
            <v/>
          </cell>
          <cell r="E300" t="str">
            <v>cc</v>
          </cell>
          <cell r="F300" t="str">
            <v>C©y chèng</v>
          </cell>
          <cell r="G300" t="str">
            <v>C©y</v>
          </cell>
          <cell r="H300">
            <v>1.56</v>
          </cell>
          <cell r="I300">
            <v>8000</v>
          </cell>
          <cell r="J300">
            <v>12480</v>
          </cell>
          <cell r="K300">
            <v>12480</v>
          </cell>
        </row>
        <row r="301">
          <cell r="B301" t="str">
            <v/>
          </cell>
          <cell r="C301" t="str">
            <v/>
          </cell>
          <cell r="E301" t="str">
            <v>g</v>
          </cell>
          <cell r="F301" t="str">
            <v>Gç v¸n</v>
          </cell>
          <cell r="G301" t="str">
            <v>m3</v>
          </cell>
          <cell r="H301">
            <v>9.4000000000000004E-3</v>
          </cell>
          <cell r="I301">
            <v>1269569.6114285714</v>
          </cell>
          <cell r="J301">
            <v>11933.954347428571</v>
          </cell>
          <cell r="K301">
            <v>11933.954347428571</v>
          </cell>
        </row>
        <row r="302">
          <cell r="B302" t="str">
            <v/>
          </cell>
          <cell r="C302" t="str">
            <v/>
          </cell>
          <cell r="E302" t="str">
            <v>d</v>
          </cell>
          <cell r="F302" t="str">
            <v>D©y</v>
          </cell>
          <cell r="G302" t="str">
            <v>kg</v>
          </cell>
          <cell r="H302">
            <v>0.45</v>
          </cell>
          <cell r="I302">
            <v>6600</v>
          </cell>
          <cell r="J302">
            <v>2970</v>
          </cell>
          <cell r="K302">
            <v>2970</v>
          </cell>
        </row>
        <row r="303">
          <cell r="B303" t="str">
            <v/>
          </cell>
          <cell r="C303" t="str">
            <v/>
          </cell>
          <cell r="E303" t="str">
            <v>#</v>
          </cell>
          <cell r="F303" t="str">
            <v>VËt liÖu kh¸c</v>
          </cell>
          <cell r="G303" t="str">
            <v>%</v>
          </cell>
          <cell r="H303">
            <v>5</v>
          </cell>
          <cell r="I303">
            <v>247883.95434742857</v>
          </cell>
          <cell r="J303">
            <v>12394.197717371429</v>
          </cell>
          <cell r="K303">
            <v>12394.197717371429</v>
          </cell>
        </row>
        <row r="304">
          <cell r="B304" t="str">
            <v/>
          </cell>
          <cell r="C304" t="str">
            <v/>
          </cell>
          <cell r="F304" t="str">
            <v>b. Nh©n c«ng</v>
          </cell>
          <cell r="J304">
            <v>26299.8</v>
          </cell>
        </row>
        <row r="305">
          <cell r="B305" t="str">
            <v/>
          </cell>
          <cell r="C305" t="str">
            <v/>
          </cell>
          <cell r="E305">
            <v>3.5</v>
          </cell>
          <cell r="F305" t="str">
            <v>Nh©n c«ng bËc 3,5/7</v>
          </cell>
          <cell r="G305" t="str">
            <v xml:space="preserve">C«ng </v>
          </cell>
          <cell r="H305">
            <v>1.8</v>
          </cell>
          <cell r="I305">
            <v>14611</v>
          </cell>
          <cell r="J305">
            <v>26299.8</v>
          </cell>
          <cell r="L305">
            <v>26299.8</v>
          </cell>
        </row>
        <row r="306">
          <cell r="B306">
            <v>42</v>
          </cell>
          <cell r="C306">
            <v>1242</v>
          </cell>
          <cell r="D306" t="str">
            <v>HA.2110</v>
          </cell>
          <cell r="F306" t="str">
            <v>BT T.®Çu, T.c¸nh, G.T n¨ng M150 ®¸ 4x6</v>
          </cell>
          <cell r="G306" t="str">
            <v>m3</v>
          </cell>
          <cell r="I306" t="str">
            <v/>
          </cell>
          <cell r="K306">
            <v>433747.08850988565</v>
          </cell>
          <cell r="L306">
            <v>52015.16</v>
          </cell>
          <cell r="M306">
            <v>15887.92</v>
          </cell>
        </row>
        <row r="307">
          <cell r="B307" t="str">
            <v/>
          </cell>
          <cell r="C307" t="str">
            <v/>
          </cell>
          <cell r="F307" t="str">
            <v>a. VËt liÖu</v>
          </cell>
          <cell r="J307">
            <v>433747.08850988565</v>
          </cell>
        </row>
        <row r="308">
          <cell r="B308" t="str">
            <v/>
          </cell>
          <cell r="C308" t="str">
            <v>m3</v>
          </cell>
          <cell r="E308" t="str">
            <v>vu</v>
          </cell>
          <cell r="F308" t="str">
            <v>V÷a BT M150 ®¸ 4x6</v>
          </cell>
          <cell r="G308" t="str">
            <v>m3</v>
          </cell>
          <cell r="H308">
            <v>1.0249999999999999</v>
          </cell>
          <cell r="I308">
            <v>350695.44651428569</v>
          </cell>
          <cell r="J308">
            <v>359462.83267714281</v>
          </cell>
          <cell r="K308">
            <v>359462.83267714281</v>
          </cell>
        </row>
        <row r="309">
          <cell r="B309" t="str">
            <v/>
          </cell>
          <cell r="C309" t="str">
            <v/>
          </cell>
          <cell r="E309" t="str">
            <v>gc</v>
          </cell>
          <cell r="F309" t="str">
            <v>gç v¸n cÇu c«ng t¸c</v>
          </cell>
          <cell r="G309" t="str">
            <v>m3</v>
          </cell>
          <cell r="H309">
            <v>4.9000000000000002E-2</v>
          </cell>
          <cell r="I309">
            <v>1269569.6114285714</v>
          </cell>
          <cell r="J309">
            <v>62208.910960000001</v>
          </cell>
          <cell r="K309">
            <v>62208.910960000001</v>
          </cell>
        </row>
        <row r="310">
          <cell r="B310" t="str">
            <v/>
          </cell>
          <cell r="C310" t="str">
            <v/>
          </cell>
          <cell r="E310" t="str">
            <v>di</v>
          </cell>
          <cell r="F310" t="str">
            <v>§inh</v>
          </cell>
          <cell r="G310" t="str">
            <v>kg</v>
          </cell>
          <cell r="H310">
            <v>0.19900000000000001</v>
          </cell>
          <cell r="I310">
            <v>7000</v>
          </cell>
          <cell r="J310">
            <v>1393</v>
          </cell>
          <cell r="K310">
            <v>1393</v>
          </cell>
        </row>
        <row r="311">
          <cell r="B311" t="str">
            <v/>
          </cell>
          <cell r="C311" t="str">
            <v/>
          </cell>
          <cell r="E311" t="str">
            <v>dia</v>
          </cell>
          <cell r="F311" t="str">
            <v xml:space="preserve">§inh ®Üa </v>
          </cell>
          <cell r="G311" t="str">
            <v>C¸i</v>
          </cell>
          <cell r="H311">
            <v>0.871</v>
          </cell>
          <cell r="I311">
            <v>2500</v>
          </cell>
          <cell r="J311">
            <v>2177.5</v>
          </cell>
          <cell r="K311">
            <v>2177.5</v>
          </cell>
        </row>
        <row r="312">
          <cell r="B312" t="str">
            <v/>
          </cell>
          <cell r="C312" t="str">
            <v/>
          </cell>
          <cell r="E312" t="str">
            <v>#</v>
          </cell>
          <cell r="F312" t="str">
            <v>VËt liÖu kh¸c</v>
          </cell>
          <cell r="G312" t="str">
            <v>%</v>
          </cell>
          <cell r="H312">
            <v>2</v>
          </cell>
          <cell r="I312">
            <v>425242.24363714282</v>
          </cell>
          <cell r="J312">
            <v>8504.8448727428568</v>
          </cell>
          <cell r="K312">
            <v>8504.8448727428568</v>
          </cell>
        </row>
        <row r="313">
          <cell r="B313" t="str">
            <v/>
          </cell>
          <cell r="C313" t="str">
            <v/>
          </cell>
          <cell r="F313" t="str">
            <v>b. Nh©n c«ng</v>
          </cell>
          <cell r="J313">
            <v>52015.16</v>
          </cell>
        </row>
        <row r="314">
          <cell r="B314" t="str">
            <v/>
          </cell>
          <cell r="C314" t="str">
            <v/>
          </cell>
          <cell r="E314" t="str">
            <v>3,5c</v>
          </cell>
          <cell r="F314" t="str">
            <v>Nh©n c«ng bËc 3,5/7</v>
          </cell>
          <cell r="G314" t="str">
            <v xml:space="preserve">C«ng </v>
          </cell>
          <cell r="H314">
            <v>3.56</v>
          </cell>
          <cell r="I314">
            <v>14611</v>
          </cell>
          <cell r="J314">
            <v>52015.16</v>
          </cell>
          <cell r="L314">
            <v>52015.16</v>
          </cell>
        </row>
        <row r="315">
          <cell r="B315" t="str">
            <v/>
          </cell>
          <cell r="C315" t="str">
            <v/>
          </cell>
          <cell r="F315" t="str">
            <v>c. M¸y thi c«ng</v>
          </cell>
          <cell r="J315">
            <v>15887.92</v>
          </cell>
        </row>
        <row r="316">
          <cell r="B316" t="str">
            <v/>
          </cell>
          <cell r="C316" t="str">
            <v/>
          </cell>
          <cell r="E316" t="str">
            <v>250l</v>
          </cell>
          <cell r="F316" t="str">
            <v>M¸y trén 250l</v>
          </cell>
          <cell r="G316" t="str">
            <v>Ca</v>
          </cell>
          <cell r="H316">
            <v>9.5000000000000001E-2</v>
          </cell>
          <cell r="I316">
            <v>96272</v>
          </cell>
          <cell r="J316">
            <v>9145.84</v>
          </cell>
          <cell r="M316">
            <v>9145.84</v>
          </cell>
        </row>
        <row r="317">
          <cell r="B317" t="str">
            <v/>
          </cell>
          <cell r="C317" t="str">
            <v/>
          </cell>
          <cell r="E317" t="str">
            <v>dd</v>
          </cell>
          <cell r="F317" t="str">
            <v>M¸y ®Çm dïi 1,5KW</v>
          </cell>
          <cell r="G317" t="str">
            <v>Ca</v>
          </cell>
          <cell r="H317">
            <v>0.18</v>
          </cell>
          <cell r="I317">
            <v>37456</v>
          </cell>
          <cell r="J317">
            <v>6742.08</v>
          </cell>
          <cell r="M317">
            <v>6742.08</v>
          </cell>
        </row>
        <row r="318">
          <cell r="B318">
            <v>43</v>
          </cell>
          <cell r="C318">
            <v>1242</v>
          </cell>
          <cell r="D318" t="str">
            <v>KA1110</v>
          </cell>
          <cell r="F318" t="str">
            <v xml:space="preserve">VK gç ®æ Bªt«ng </v>
          </cell>
          <cell r="G318" t="str">
            <v>100m2</v>
          </cell>
          <cell r="I318" t="str">
            <v/>
          </cell>
          <cell r="K318">
            <v>1799869.8488385715</v>
          </cell>
          <cell r="L318">
            <v>208831.84</v>
          </cell>
          <cell r="M318">
            <v>0</v>
          </cell>
        </row>
        <row r="319">
          <cell r="B319" t="str">
            <v/>
          </cell>
          <cell r="C319" t="str">
            <v/>
          </cell>
          <cell r="F319" t="str">
            <v>a. VËt liÖu</v>
          </cell>
          <cell r="J319">
            <v>1799869.8488385715</v>
          </cell>
        </row>
        <row r="320">
          <cell r="B320" t="str">
            <v/>
          </cell>
          <cell r="C320" t="str">
            <v/>
          </cell>
          <cell r="E320" t="str">
            <v>g</v>
          </cell>
          <cell r="F320" t="str">
            <v>Gç v¸n</v>
          </cell>
          <cell r="G320" t="str">
            <v>m3</v>
          </cell>
          <cell r="H320">
            <v>0.79200000000000004</v>
          </cell>
          <cell r="I320">
            <v>1269569.6114285714</v>
          </cell>
          <cell r="J320">
            <v>1005499.1322514286</v>
          </cell>
          <cell r="K320">
            <v>1005499.1322514286</v>
          </cell>
        </row>
        <row r="321">
          <cell r="B321" t="str">
            <v/>
          </cell>
          <cell r="C321" t="str">
            <v/>
          </cell>
          <cell r="E321" t="str">
            <v>dn</v>
          </cell>
          <cell r="F321" t="str">
            <v xml:space="preserve">Gç ®µ nÑp </v>
          </cell>
          <cell r="G321" t="str">
            <v>m3</v>
          </cell>
          <cell r="H321">
            <v>8.6499999999999994E-2</v>
          </cell>
          <cell r="I321">
            <v>1269569.6114285714</v>
          </cell>
          <cell r="J321">
            <v>109817.77138857142</v>
          </cell>
          <cell r="K321">
            <v>109817.77138857142</v>
          </cell>
        </row>
        <row r="322">
          <cell r="B322" t="str">
            <v/>
          </cell>
          <cell r="C322" t="str">
            <v/>
          </cell>
          <cell r="E322" t="str">
            <v>gg</v>
          </cell>
          <cell r="F322" t="str">
            <v>Gç chèng</v>
          </cell>
          <cell r="G322" t="str">
            <v>m3</v>
          </cell>
          <cell r="H322">
            <v>0.45900000000000002</v>
          </cell>
          <cell r="I322">
            <v>1269569.6114285714</v>
          </cell>
          <cell r="J322">
            <v>582732.45164571435</v>
          </cell>
          <cell r="K322">
            <v>582732.45164571435</v>
          </cell>
        </row>
        <row r="323">
          <cell r="B323" t="str">
            <v/>
          </cell>
          <cell r="C323" t="str">
            <v/>
          </cell>
          <cell r="E323" t="str">
            <v>di</v>
          </cell>
          <cell r="F323" t="str">
            <v>§inh</v>
          </cell>
          <cell r="G323" t="str">
            <v>kg</v>
          </cell>
          <cell r="H323">
            <v>12</v>
          </cell>
          <cell r="I323">
            <v>7000</v>
          </cell>
          <cell r="J323">
            <v>84000</v>
          </cell>
          <cell r="K323">
            <v>84000</v>
          </cell>
        </row>
        <row r="324">
          <cell r="B324" t="str">
            <v/>
          </cell>
          <cell r="C324" t="str">
            <v/>
          </cell>
          <cell r="E324" t="str">
            <v>#</v>
          </cell>
          <cell r="F324" t="str">
            <v>VËt liÖu kh¸c</v>
          </cell>
          <cell r="G324" t="str">
            <v>%</v>
          </cell>
          <cell r="H324">
            <v>1</v>
          </cell>
          <cell r="I324">
            <v>1782049.3552857144</v>
          </cell>
          <cell r="J324">
            <v>17820.493552857144</v>
          </cell>
          <cell r="K324">
            <v>17820.493552857144</v>
          </cell>
        </row>
        <row r="325">
          <cell r="B325" t="str">
            <v/>
          </cell>
          <cell r="C325" t="str">
            <v/>
          </cell>
          <cell r="F325" t="str">
            <v>b. Nh©n c«ng</v>
          </cell>
          <cell r="J325">
            <v>208831.84</v>
          </cell>
        </row>
        <row r="326">
          <cell r="B326" t="str">
            <v/>
          </cell>
          <cell r="C326" t="str">
            <v/>
          </cell>
          <cell r="E326" t="str">
            <v>4c</v>
          </cell>
          <cell r="F326" t="str">
            <v>Nh©n c«ng bËc 4,0/7</v>
          </cell>
          <cell r="G326" t="str">
            <v xml:space="preserve">C«ng </v>
          </cell>
          <cell r="H326">
            <v>13.61</v>
          </cell>
          <cell r="I326">
            <v>15344</v>
          </cell>
          <cell r="J326">
            <v>208831.84</v>
          </cell>
          <cell r="L326">
            <v>208831.84</v>
          </cell>
        </row>
        <row r="327">
          <cell r="B327">
            <v>44</v>
          </cell>
          <cell r="C327">
            <v>1242</v>
          </cell>
          <cell r="D327" t="str">
            <v>KA2110</v>
          </cell>
          <cell r="F327" t="str">
            <v>VK thÐp ®æ BT</v>
          </cell>
          <cell r="G327" t="str">
            <v>100m2</v>
          </cell>
          <cell r="I327" t="str">
            <v/>
          </cell>
          <cell r="K327">
            <v>1213311.7113719999</v>
          </cell>
          <cell r="L327">
            <v>587368.32000000007</v>
          </cell>
          <cell r="M327">
            <v>133408.04999999999</v>
          </cell>
        </row>
        <row r="328">
          <cell r="B328" t="str">
            <v/>
          </cell>
          <cell r="C328" t="str">
            <v/>
          </cell>
          <cell r="F328" t="str">
            <v>a. VËt liÖu</v>
          </cell>
          <cell r="J328">
            <v>1213311.7113719999</v>
          </cell>
        </row>
        <row r="329">
          <cell r="B329" t="str">
            <v/>
          </cell>
          <cell r="C329" t="str">
            <v/>
          </cell>
          <cell r="E329" t="str">
            <v>th</v>
          </cell>
          <cell r="F329" t="str">
            <v>ThÐp h×nh</v>
          </cell>
          <cell r="G329" t="str">
            <v>kg</v>
          </cell>
          <cell r="H329">
            <v>100.65</v>
          </cell>
          <cell r="I329">
            <v>4612.3043809523806</v>
          </cell>
          <cell r="J329">
            <v>464228.43594285712</v>
          </cell>
          <cell r="K329">
            <v>464228.43594285712</v>
          </cell>
        </row>
        <row r="330">
          <cell r="B330" t="str">
            <v/>
          </cell>
          <cell r="C330" t="str">
            <v/>
          </cell>
          <cell r="E330" t="str">
            <v>gg</v>
          </cell>
          <cell r="F330" t="str">
            <v>Gç chèng</v>
          </cell>
          <cell r="G330" t="str">
            <v>m3</v>
          </cell>
          <cell r="H330">
            <v>0.496</v>
          </cell>
          <cell r="I330">
            <v>1269569.6114285714</v>
          </cell>
          <cell r="J330">
            <v>629706.52726857143</v>
          </cell>
          <cell r="K330">
            <v>629706.52726857143</v>
          </cell>
        </row>
        <row r="331">
          <cell r="B331" t="str">
            <v/>
          </cell>
          <cell r="C331" t="str">
            <v/>
          </cell>
          <cell r="E331" t="str">
            <v>q</v>
          </cell>
          <cell r="F331" t="str">
            <v>Que hµn</v>
          </cell>
          <cell r="G331" t="str">
            <v>kg</v>
          </cell>
          <cell r="H331">
            <v>5.6</v>
          </cell>
          <cell r="I331">
            <v>11000</v>
          </cell>
          <cell r="J331">
            <v>61599.999999999993</v>
          </cell>
          <cell r="K331">
            <v>61599.999999999993</v>
          </cell>
        </row>
        <row r="332">
          <cell r="B332" t="str">
            <v/>
          </cell>
          <cell r="C332" t="str">
            <v/>
          </cell>
          <cell r="E332" t="str">
            <v>#</v>
          </cell>
          <cell r="F332" t="str">
            <v>VËt liÖu kh¸c</v>
          </cell>
          <cell r="G332" t="str">
            <v>%</v>
          </cell>
          <cell r="H332">
            <v>5</v>
          </cell>
          <cell r="I332">
            <v>1155534.9632114286</v>
          </cell>
          <cell r="J332">
            <v>57776.748160571427</v>
          </cell>
          <cell r="K332">
            <v>57776.748160571427</v>
          </cell>
        </row>
        <row r="333">
          <cell r="B333" t="str">
            <v/>
          </cell>
          <cell r="C333" t="str">
            <v/>
          </cell>
          <cell r="F333" t="str">
            <v>b. Nh©n c«ng</v>
          </cell>
          <cell r="J333">
            <v>587368.32000000007</v>
          </cell>
        </row>
        <row r="334">
          <cell r="B334" t="str">
            <v/>
          </cell>
          <cell r="C334" t="str">
            <v/>
          </cell>
          <cell r="E334" t="str">
            <v>4c</v>
          </cell>
          <cell r="F334" t="str">
            <v>Nh©n c«ng bËc 4,0/7</v>
          </cell>
          <cell r="G334" t="str">
            <v xml:space="preserve">C«ng </v>
          </cell>
          <cell r="H334">
            <v>38.28</v>
          </cell>
          <cell r="I334">
            <v>15344</v>
          </cell>
          <cell r="J334">
            <v>587368.32000000007</v>
          </cell>
          <cell r="L334">
            <v>587368.32000000007</v>
          </cell>
        </row>
        <row r="335">
          <cell r="B335" t="str">
            <v/>
          </cell>
          <cell r="C335" t="str">
            <v/>
          </cell>
          <cell r="F335" t="str">
            <v>c. M¸y thi c«ng</v>
          </cell>
          <cell r="J335">
            <v>133408.04999999999</v>
          </cell>
        </row>
        <row r="336">
          <cell r="B336" t="str">
            <v/>
          </cell>
          <cell r="C336" t="str">
            <v/>
          </cell>
          <cell r="E336" t="str">
            <v>h23</v>
          </cell>
          <cell r="F336" t="str">
            <v>M¸y hµn 23KW</v>
          </cell>
          <cell r="G336" t="str">
            <v>Ca</v>
          </cell>
          <cell r="H336">
            <v>1.5</v>
          </cell>
          <cell r="I336">
            <v>77338</v>
          </cell>
          <cell r="J336">
            <v>116007</v>
          </cell>
          <cell r="M336">
            <v>116007</v>
          </cell>
        </row>
        <row r="337">
          <cell r="B337" t="str">
            <v/>
          </cell>
          <cell r="C337" t="str">
            <v/>
          </cell>
          <cell r="E337" t="str">
            <v>m#</v>
          </cell>
          <cell r="F337" t="str">
            <v>M¸y kh¸c</v>
          </cell>
          <cell r="G337" t="str">
            <v>%</v>
          </cell>
          <cell r="H337">
            <v>15</v>
          </cell>
          <cell r="I337">
            <v>116007</v>
          </cell>
          <cell r="J337">
            <v>17401.05</v>
          </cell>
          <cell r="M337">
            <v>17401.05</v>
          </cell>
        </row>
        <row r="338">
          <cell r="B338">
            <v>45</v>
          </cell>
          <cell r="C338">
            <v>1242</v>
          </cell>
          <cell r="D338" t="str">
            <v>HA1210</v>
          </cell>
          <cell r="F338" t="str">
            <v>Bª t«ng mãng, ch©n khay M150 ®¸ 4x6</v>
          </cell>
          <cell r="G338" t="str">
            <v>m3</v>
          </cell>
          <cell r="I338" t="str">
            <v/>
          </cell>
          <cell r="K338">
            <v>363057.46100391424</v>
          </cell>
          <cell r="L338">
            <v>22759.919999999998</v>
          </cell>
          <cell r="M338">
            <v>12479.423999999999</v>
          </cell>
        </row>
        <row r="339">
          <cell r="B339" t="str">
            <v/>
          </cell>
          <cell r="C339" t="str">
            <v/>
          </cell>
          <cell r="F339" t="str">
            <v>a. VËt liÖu</v>
          </cell>
          <cell r="J339">
            <v>363057.46100391424</v>
          </cell>
        </row>
        <row r="340">
          <cell r="B340" t="str">
            <v/>
          </cell>
          <cell r="C340" t="str">
            <v>Phô lôc 5</v>
          </cell>
          <cell r="E340" t="str">
            <v>vu</v>
          </cell>
          <cell r="F340" t="str">
            <v>V÷a BT M150 ®¸ 4x6</v>
          </cell>
          <cell r="G340" t="str">
            <v>m3</v>
          </cell>
          <cell r="H340">
            <v>1.0249999999999999</v>
          </cell>
          <cell r="I340">
            <v>350695.44651428569</v>
          </cell>
          <cell r="J340">
            <v>359462.83267714281</v>
          </cell>
          <cell r="K340">
            <v>359462.83267714281</v>
          </cell>
        </row>
        <row r="341">
          <cell r="B341" t="str">
            <v/>
          </cell>
          <cell r="E341" t="str">
            <v>#</v>
          </cell>
          <cell r="F341" t="str">
            <v>VËt liÖu kh¸c</v>
          </cell>
          <cell r="G341" t="str">
            <v>%</v>
          </cell>
          <cell r="H341">
            <v>1</v>
          </cell>
          <cell r="I341">
            <v>359462.83267714281</v>
          </cell>
          <cell r="J341">
            <v>3594.628326771428</v>
          </cell>
          <cell r="K341">
            <v>3594.628326771428</v>
          </cell>
        </row>
        <row r="342">
          <cell r="B342" t="str">
            <v/>
          </cell>
          <cell r="C342" t="str">
            <v/>
          </cell>
          <cell r="F342" t="str">
            <v>b. Nh©n c«ng</v>
          </cell>
          <cell r="J342">
            <v>22759.919999999998</v>
          </cell>
        </row>
        <row r="343">
          <cell r="B343" t="str">
            <v/>
          </cell>
          <cell r="C343" t="str">
            <v/>
          </cell>
          <cell r="E343" t="str">
            <v>3c</v>
          </cell>
          <cell r="F343" t="str">
            <v>Nh©n c«ng bËc 3,0/7</v>
          </cell>
          <cell r="G343" t="str">
            <v xml:space="preserve">C«ng </v>
          </cell>
          <cell r="H343">
            <v>1.64</v>
          </cell>
          <cell r="I343">
            <v>13878</v>
          </cell>
          <cell r="J343">
            <v>22759.919999999998</v>
          </cell>
          <cell r="L343">
            <v>22759.919999999998</v>
          </cell>
        </row>
        <row r="344">
          <cell r="B344" t="str">
            <v/>
          </cell>
          <cell r="C344" t="str">
            <v/>
          </cell>
          <cell r="F344" t="str">
            <v>c. M¸y thi c«ng</v>
          </cell>
          <cell r="J344">
            <v>12479.423999999999</v>
          </cell>
        </row>
        <row r="345">
          <cell r="B345" t="str">
            <v/>
          </cell>
          <cell r="C345" t="str">
            <v/>
          </cell>
          <cell r="E345" t="str">
            <v>250l</v>
          </cell>
          <cell r="F345" t="str">
            <v>M¸y trén 250l</v>
          </cell>
          <cell r="G345" t="str">
            <v>Ca</v>
          </cell>
          <cell r="H345">
            <v>9.5000000000000001E-2</v>
          </cell>
          <cell r="I345">
            <v>96272</v>
          </cell>
          <cell r="J345">
            <v>9145.84</v>
          </cell>
          <cell r="M345">
            <v>9145.84</v>
          </cell>
        </row>
        <row r="346">
          <cell r="B346" t="str">
            <v/>
          </cell>
          <cell r="C346" t="str">
            <v/>
          </cell>
          <cell r="E346" t="str">
            <v>dd</v>
          </cell>
          <cell r="F346" t="str">
            <v>M¸y ®Çm dïi 1,5KW</v>
          </cell>
          <cell r="G346" t="str">
            <v>Ca</v>
          </cell>
          <cell r="H346">
            <v>8.8999999999999996E-2</v>
          </cell>
          <cell r="I346">
            <v>37456</v>
          </cell>
          <cell r="J346">
            <v>3333.5839999999998</v>
          </cell>
          <cell r="M346">
            <v>3333.5839999999998</v>
          </cell>
        </row>
        <row r="347">
          <cell r="B347">
            <v>46</v>
          </cell>
          <cell r="C347">
            <v>1242</v>
          </cell>
          <cell r="D347" t="str">
            <v>HA1310</v>
          </cell>
          <cell r="F347" t="str">
            <v>Bªt«ng s©n cèng M150 ®¸ 4x6</v>
          </cell>
          <cell r="G347" t="str">
            <v>m3</v>
          </cell>
          <cell r="I347" t="str">
            <v/>
          </cell>
          <cell r="K347">
            <v>363057.46100391424</v>
          </cell>
          <cell r="L347">
            <v>21927.24</v>
          </cell>
          <cell r="M347">
            <v>12040.565000000001</v>
          </cell>
        </row>
        <row r="348">
          <cell r="B348" t="str">
            <v/>
          </cell>
          <cell r="C348" t="str">
            <v/>
          </cell>
          <cell r="F348" t="str">
            <v>a. VËt liÖu</v>
          </cell>
          <cell r="J348">
            <v>363057.46100391424</v>
          </cell>
        </row>
        <row r="349">
          <cell r="B349" t="str">
            <v/>
          </cell>
          <cell r="C349" t="str">
            <v>m3</v>
          </cell>
          <cell r="E349" t="str">
            <v>vu</v>
          </cell>
          <cell r="F349" t="str">
            <v>V÷a BT M150 ®¸ 4x6</v>
          </cell>
          <cell r="G349" t="str">
            <v>m3</v>
          </cell>
          <cell r="H349">
            <v>1.0249999999999999</v>
          </cell>
          <cell r="I349">
            <v>350695.44651428569</v>
          </cell>
          <cell r="J349">
            <v>359462.83267714281</v>
          </cell>
          <cell r="K349">
            <v>359462.83267714281</v>
          </cell>
        </row>
        <row r="350">
          <cell r="B350" t="str">
            <v/>
          </cell>
          <cell r="C350" t="str">
            <v/>
          </cell>
          <cell r="E350" t="str">
            <v>#</v>
          </cell>
          <cell r="F350" t="str">
            <v>VËt liÖu kh¸c</v>
          </cell>
          <cell r="G350" t="str">
            <v>%</v>
          </cell>
          <cell r="H350">
            <v>1</v>
          </cell>
          <cell r="I350">
            <v>359462.83267714281</v>
          </cell>
          <cell r="J350">
            <v>3594.628326771428</v>
          </cell>
          <cell r="K350">
            <v>3594.628326771428</v>
          </cell>
        </row>
        <row r="351">
          <cell r="B351" t="str">
            <v/>
          </cell>
          <cell r="C351" t="str">
            <v/>
          </cell>
          <cell r="F351" t="str">
            <v>b. Nh©n c«ng</v>
          </cell>
          <cell r="J351">
            <v>21927.24</v>
          </cell>
        </row>
        <row r="352">
          <cell r="B352" t="str">
            <v/>
          </cell>
          <cell r="C352" t="str">
            <v/>
          </cell>
          <cell r="E352" t="str">
            <v>3c</v>
          </cell>
          <cell r="F352" t="str">
            <v>Nh©n c«ng bËc 3,0/7</v>
          </cell>
          <cell r="G352" t="str">
            <v xml:space="preserve">C«ng </v>
          </cell>
          <cell r="H352">
            <v>1.58</v>
          </cell>
          <cell r="I352">
            <v>13878</v>
          </cell>
          <cell r="J352">
            <v>21927.24</v>
          </cell>
          <cell r="L352">
            <v>21927.24</v>
          </cell>
        </row>
        <row r="353">
          <cell r="B353" t="str">
            <v/>
          </cell>
          <cell r="C353" t="str">
            <v/>
          </cell>
          <cell r="F353" t="str">
            <v>c. M¸y thi c«ng</v>
          </cell>
          <cell r="J353">
            <v>12040.565000000001</v>
          </cell>
        </row>
        <row r="354">
          <cell r="B354" t="str">
            <v/>
          </cell>
          <cell r="C354" t="str">
            <v/>
          </cell>
          <cell r="E354" t="str">
            <v>250l</v>
          </cell>
          <cell r="F354" t="str">
            <v>M¸y trén 250l</v>
          </cell>
          <cell r="G354" t="str">
            <v>Ca</v>
          </cell>
          <cell r="H354">
            <v>9.5000000000000001E-2</v>
          </cell>
          <cell r="I354">
            <v>96272</v>
          </cell>
          <cell r="J354">
            <v>9145.84</v>
          </cell>
          <cell r="M354">
            <v>9145.84</v>
          </cell>
        </row>
        <row r="355">
          <cell r="B355" t="str">
            <v/>
          </cell>
          <cell r="C355" t="str">
            <v/>
          </cell>
          <cell r="E355" t="str">
            <v>db1</v>
          </cell>
          <cell r="F355" t="str">
            <v>M¸y ®Çm bµn 1KW</v>
          </cell>
          <cell r="G355" t="str">
            <v>Ca</v>
          </cell>
          <cell r="H355">
            <v>8.8999999999999996E-2</v>
          </cell>
          <cell r="I355">
            <v>32525</v>
          </cell>
          <cell r="J355">
            <v>2894.7249999999999</v>
          </cell>
          <cell r="M355">
            <v>2894.7249999999999</v>
          </cell>
        </row>
        <row r="356">
          <cell r="B356">
            <v>47</v>
          </cell>
          <cell r="C356">
            <v>1242</v>
          </cell>
          <cell r="D356" t="str">
            <v>GA5110</v>
          </cell>
          <cell r="F356" t="str">
            <v>§¸ héc xÕp khan</v>
          </cell>
          <cell r="G356" t="str">
            <v>m3</v>
          </cell>
          <cell r="I356" t="str">
            <v/>
          </cell>
          <cell r="K356">
            <v>110850.59299047619</v>
          </cell>
          <cell r="L356">
            <v>17533.2</v>
          </cell>
          <cell r="M356">
            <v>0</v>
          </cell>
        </row>
        <row r="357">
          <cell r="B357" t="str">
            <v/>
          </cell>
          <cell r="C357" t="str">
            <v/>
          </cell>
          <cell r="F357" t="str">
            <v>a. VËt liÖu</v>
          </cell>
          <cell r="J357">
            <v>110850.59299047619</v>
          </cell>
        </row>
        <row r="358">
          <cell r="B358" t="str">
            <v/>
          </cell>
          <cell r="C358" t="str">
            <v/>
          </cell>
          <cell r="E358" t="str">
            <v>dh</v>
          </cell>
          <cell r="F358" t="str">
            <v xml:space="preserve">§¸ héc </v>
          </cell>
          <cell r="G358" t="str">
            <v>m3</v>
          </cell>
          <cell r="H358">
            <v>1.2</v>
          </cell>
          <cell r="I358">
            <v>86835.71428571429</v>
          </cell>
          <cell r="J358">
            <v>104202.85714285714</v>
          </cell>
          <cell r="K358">
            <v>104202.85714285714</v>
          </cell>
        </row>
        <row r="359">
          <cell r="B359" t="str">
            <v/>
          </cell>
          <cell r="C359" t="str">
            <v/>
          </cell>
          <cell r="E359">
            <v>4</v>
          </cell>
          <cell r="F359" t="str">
            <v>§¸ d¨m 4x6</v>
          </cell>
          <cell r="G359" t="str">
            <v>m3</v>
          </cell>
          <cell r="H359">
            <v>6.0999999999999999E-2</v>
          </cell>
          <cell r="I359">
            <v>108979.27619047619</v>
          </cell>
          <cell r="J359">
            <v>6647.7358476190475</v>
          </cell>
          <cell r="K359">
            <v>6647.7358476190475</v>
          </cell>
        </row>
        <row r="360">
          <cell r="B360" t="str">
            <v/>
          </cell>
          <cell r="C360" t="str">
            <v/>
          </cell>
          <cell r="F360" t="str">
            <v>b. Nh©n c«ng</v>
          </cell>
          <cell r="J360">
            <v>17533.2</v>
          </cell>
        </row>
        <row r="361">
          <cell r="B361" t="str">
            <v/>
          </cell>
          <cell r="C361" t="str">
            <v/>
          </cell>
          <cell r="E361" t="str">
            <v>3,5c</v>
          </cell>
          <cell r="F361" t="str">
            <v>Nh©n c«ng bËc 3,5/7</v>
          </cell>
          <cell r="G361" t="str">
            <v xml:space="preserve">C«ng </v>
          </cell>
          <cell r="H361">
            <v>1.2</v>
          </cell>
          <cell r="I361">
            <v>14611</v>
          </cell>
          <cell r="J361">
            <v>17533.2</v>
          </cell>
          <cell r="L361">
            <v>17533.2</v>
          </cell>
        </row>
        <row r="362">
          <cell r="B362">
            <v>48</v>
          </cell>
          <cell r="C362">
            <v>1242</v>
          </cell>
          <cell r="D362" t="str">
            <v>GA.1110</v>
          </cell>
          <cell r="F362" t="str">
            <v>Gia cè h¹ l­u b»ng ®¸ héc x©y M100</v>
          </cell>
          <cell r="G362" t="str">
            <v>m3</v>
          </cell>
          <cell r="I362" t="str">
            <v/>
          </cell>
          <cell r="K362">
            <v>285851.99183451425</v>
          </cell>
          <cell r="L362">
            <v>27907.01</v>
          </cell>
          <cell r="M362">
            <v>0</v>
          </cell>
        </row>
        <row r="363">
          <cell r="B363" t="str">
            <v/>
          </cell>
          <cell r="C363" t="str">
            <v/>
          </cell>
          <cell r="F363" t="str">
            <v>a. VËt liÖu</v>
          </cell>
          <cell r="J363">
            <v>285851.99183451425</v>
          </cell>
        </row>
        <row r="364">
          <cell r="B364" t="str">
            <v/>
          </cell>
          <cell r="C364" t="str">
            <v/>
          </cell>
          <cell r="E364" t="str">
            <v>dh</v>
          </cell>
          <cell r="F364" t="str">
            <v xml:space="preserve">§¸ héc </v>
          </cell>
          <cell r="G364" t="str">
            <v>m3</v>
          </cell>
          <cell r="H364">
            <v>1.2</v>
          </cell>
          <cell r="I364">
            <v>86835.71428571429</v>
          </cell>
          <cell r="J364">
            <v>104202.85714285714</v>
          </cell>
          <cell r="K364">
            <v>104202.85714285714</v>
          </cell>
        </row>
        <row r="365">
          <cell r="B365" t="str">
            <v/>
          </cell>
          <cell r="C365" t="str">
            <v/>
          </cell>
          <cell r="E365">
            <v>4</v>
          </cell>
          <cell r="F365" t="str">
            <v>§¸ d¨m 4x6</v>
          </cell>
          <cell r="G365" t="str">
            <v>m3</v>
          </cell>
          <cell r="H365">
            <v>5.7000000000000002E-2</v>
          </cell>
          <cell r="I365">
            <v>108979.27619047619</v>
          </cell>
          <cell r="J365">
            <v>6211.8187428571428</v>
          </cell>
          <cell r="K365">
            <v>6211.8187428571428</v>
          </cell>
        </row>
        <row r="366">
          <cell r="B366" t="str">
            <v/>
          </cell>
          <cell r="C366" t="str">
            <v>m3</v>
          </cell>
          <cell r="E366" t="str">
            <v>vu</v>
          </cell>
          <cell r="F366" t="str">
            <v>V÷a xi m¨ng M100</v>
          </cell>
          <cell r="G366" t="str">
            <v>m3</v>
          </cell>
          <cell r="H366">
            <v>0.42</v>
          </cell>
          <cell r="I366">
            <v>417707.89511619043</v>
          </cell>
          <cell r="J366">
            <v>175437.31594879998</v>
          </cell>
          <cell r="K366">
            <v>175437.31594879998</v>
          </cell>
        </row>
        <row r="367">
          <cell r="B367" t="str">
            <v/>
          </cell>
          <cell r="C367" t="str">
            <v/>
          </cell>
          <cell r="F367" t="str">
            <v>b. Nh©n c«ng</v>
          </cell>
          <cell r="J367">
            <v>27907.01</v>
          </cell>
        </row>
        <row r="368">
          <cell r="B368" t="str">
            <v/>
          </cell>
          <cell r="C368" t="str">
            <v/>
          </cell>
          <cell r="E368" t="str">
            <v>3,5c</v>
          </cell>
          <cell r="F368" t="str">
            <v>Nh©n c«ng bËc 3,5/7</v>
          </cell>
          <cell r="G368" t="str">
            <v xml:space="preserve">C«ng </v>
          </cell>
          <cell r="H368">
            <v>1.91</v>
          </cell>
          <cell r="I368">
            <v>14611</v>
          </cell>
          <cell r="J368">
            <v>27907.01</v>
          </cell>
          <cell r="L368">
            <v>27907.01</v>
          </cell>
        </row>
        <row r="369">
          <cell r="B369">
            <v>49</v>
          </cell>
          <cell r="C369">
            <v>1242</v>
          </cell>
          <cell r="D369" t="str">
            <v>GA.4210</v>
          </cell>
          <cell r="F369" t="str">
            <v>Gia cè taluy ®¸ héc x©y M100</v>
          </cell>
          <cell r="G369" t="str">
            <v>m3</v>
          </cell>
          <cell r="I369" t="str">
            <v/>
          </cell>
          <cell r="K369">
            <v>285851.99183451425</v>
          </cell>
          <cell r="L369">
            <v>30390.880000000001</v>
          </cell>
          <cell r="M369">
            <v>0</v>
          </cell>
        </row>
        <row r="370">
          <cell r="B370" t="str">
            <v/>
          </cell>
          <cell r="C370" t="str">
            <v/>
          </cell>
          <cell r="F370" t="str">
            <v>a. VËt liÖu</v>
          </cell>
          <cell r="J370">
            <v>285851.99183451425</v>
          </cell>
        </row>
        <row r="371">
          <cell r="B371" t="str">
            <v/>
          </cell>
          <cell r="C371" t="str">
            <v/>
          </cell>
          <cell r="E371" t="str">
            <v>dh</v>
          </cell>
          <cell r="F371" t="str">
            <v xml:space="preserve">§¸ héc </v>
          </cell>
          <cell r="G371" t="str">
            <v>m3</v>
          </cell>
          <cell r="H371">
            <v>1.2</v>
          </cell>
          <cell r="I371">
            <v>86835.71428571429</v>
          </cell>
          <cell r="J371">
            <v>104202.85714285714</v>
          </cell>
          <cell r="K371">
            <v>104202.85714285714</v>
          </cell>
        </row>
        <row r="372">
          <cell r="B372" t="str">
            <v/>
          </cell>
          <cell r="C372" t="str">
            <v/>
          </cell>
          <cell r="E372">
            <v>4</v>
          </cell>
          <cell r="F372" t="str">
            <v>§¸ d¨m 4x6</v>
          </cell>
          <cell r="G372" t="str">
            <v>m3</v>
          </cell>
          <cell r="H372">
            <v>5.7000000000000002E-2</v>
          </cell>
          <cell r="I372">
            <v>108979.27619047619</v>
          </cell>
          <cell r="J372">
            <v>6211.8187428571428</v>
          </cell>
          <cell r="K372">
            <v>6211.8187428571428</v>
          </cell>
        </row>
        <row r="373">
          <cell r="B373" t="str">
            <v/>
          </cell>
          <cell r="C373" t="str">
            <v>m3</v>
          </cell>
          <cell r="E373" t="str">
            <v>vu</v>
          </cell>
          <cell r="F373" t="str">
            <v>V÷a xi m¨ng M100</v>
          </cell>
          <cell r="G373" t="str">
            <v>m3</v>
          </cell>
          <cell r="H373">
            <v>0.42</v>
          </cell>
          <cell r="I373">
            <v>417707.89511619043</v>
          </cell>
          <cell r="J373">
            <v>175437.31594879998</v>
          </cell>
          <cell r="K373">
            <v>175437.31594879998</v>
          </cell>
        </row>
        <row r="374">
          <cell r="B374" t="str">
            <v/>
          </cell>
          <cell r="C374" t="str">
            <v/>
          </cell>
          <cell r="F374" t="str">
            <v>b. Nh©n c«ng</v>
          </cell>
          <cell r="J374">
            <v>30390.880000000001</v>
          </cell>
        </row>
        <row r="375">
          <cell r="B375" t="str">
            <v/>
          </cell>
          <cell r="C375" t="str">
            <v/>
          </cell>
          <cell r="E375" t="str">
            <v>3,5c</v>
          </cell>
          <cell r="F375" t="str">
            <v>Nh©n c«ng bËc 3,5/7</v>
          </cell>
          <cell r="G375" t="str">
            <v xml:space="preserve">C«ng </v>
          </cell>
          <cell r="H375">
            <v>2.08</v>
          </cell>
          <cell r="I375">
            <v>14611</v>
          </cell>
          <cell r="J375">
            <v>30390.880000000001</v>
          </cell>
          <cell r="L375">
            <v>30390.880000000001</v>
          </cell>
        </row>
        <row r="376">
          <cell r="B376">
            <v>50</v>
          </cell>
          <cell r="C376">
            <v>1242</v>
          </cell>
          <cell r="D376" t="str">
            <v>GA.4310</v>
          </cell>
          <cell r="F376" t="str">
            <v>§¸ héc x©y tø nãn M100</v>
          </cell>
          <cell r="G376" t="str">
            <v>m3</v>
          </cell>
          <cell r="I376" t="str">
            <v/>
          </cell>
          <cell r="K376">
            <v>290954.70612022857</v>
          </cell>
          <cell r="L376">
            <v>35358.619999999995</v>
          </cell>
          <cell r="M376">
            <v>0</v>
          </cell>
        </row>
        <row r="377">
          <cell r="B377" t="str">
            <v/>
          </cell>
          <cell r="C377" t="str">
            <v/>
          </cell>
          <cell r="F377" t="str">
            <v>a. VËt liÖu</v>
          </cell>
          <cell r="J377">
            <v>290954.70612022857</v>
          </cell>
        </row>
        <row r="378">
          <cell r="B378" t="str">
            <v/>
          </cell>
          <cell r="C378" t="str">
            <v/>
          </cell>
          <cell r="E378" t="str">
            <v>dh</v>
          </cell>
          <cell r="F378" t="str">
            <v xml:space="preserve">§¸ héc </v>
          </cell>
          <cell r="G378" t="str">
            <v>m3</v>
          </cell>
          <cell r="H378">
            <v>1.22</v>
          </cell>
          <cell r="I378">
            <v>86835.71428571429</v>
          </cell>
          <cell r="J378">
            <v>105939.57142857143</v>
          </cell>
          <cell r="K378">
            <v>105939.57142857143</v>
          </cell>
        </row>
        <row r="379">
          <cell r="B379" t="str">
            <v/>
          </cell>
          <cell r="C379" t="str">
            <v/>
          </cell>
          <cell r="E379">
            <v>4</v>
          </cell>
          <cell r="F379" t="str">
            <v>§¸ d¨m 4x6</v>
          </cell>
          <cell r="G379" t="str">
            <v>m3</v>
          </cell>
          <cell r="H379">
            <v>5.7000000000000002E-2</v>
          </cell>
          <cell r="I379">
            <v>108979.27619047619</v>
          </cell>
          <cell r="J379">
            <v>6211.8187428571428</v>
          </cell>
          <cell r="K379">
            <v>6211.8187428571428</v>
          </cell>
        </row>
        <row r="380">
          <cell r="B380" t="str">
            <v/>
          </cell>
          <cell r="C380" t="str">
            <v>m3</v>
          </cell>
          <cell r="E380" t="str">
            <v>vu</v>
          </cell>
          <cell r="F380" t="str">
            <v>V÷a xi m¨ng M100</v>
          </cell>
          <cell r="G380" t="str">
            <v>m3</v>
          </cell>
          <cell r="H380">
            <v>0.42</v>
          </cell>
          <cell r="I380">
            <v>417707.89511619043</v>
          </cell>
          <cell r="J380">
            <v>175437.31594879998</v>
          </cell>
          <cell r="K380">
            <v>175437.31594879998</v>
          </cell>
        </row>
        <row r="381">
          <cell r="B381" t="str">
            <v/>
          </cell>
          <cell r="C381" t="str">
            <v/>
          </cell>
          <cell r="E381" t="str">
            <v>d</v>
          </cell>
          <cell r="F381" t="str">
            <v xml:space="preserve">D©y thÐp </v>
          </cell>
          <cell r="G381" t="str">
            <v>kg</v>
          </cell>
          <cell r="H381">
            <v>0.51</v>
          </cell>
          <cell r="I381">
            <v>6600</v>
          </cell>
          <cell r="J381">
            <v>3366</v>
          </cell>
          <cell r="K381">
            <v>3366</v>
          </cell>
        </row>
        <row r="382">
          <cell r="B382" t="str">
            <v/>
          </cell>
          <cell r="C382" t="str">
            <v/>
          </cell>
          <cell r="F382" t="str">
            <v>b. Nh©n c«ng</v>
          </cell>
          <cell r="J382">
            <v>35358.619999999995</v>
          </cell>
        </row>
        <row r="383">
          <cell r="B383" t="str">
            <v/>
          </cell>
          <cell r="C383" t="str">
            <v/>
          </cell>
          <cell r="E383">
            <v>3.5</v>
          </cell>
          <cell r="F383" t="str">
            <v>Nh©n c«ng bËc 3,5/7</v>
          </cell>
          <cell r="G383" t="str">
            <v xml:space="preserve">C«ng </v>
          </cell>
          <cell r="H383">
            <v>2.42</v>
          </cell>
          <cell r="I383">
            <v>14611</v>
          </cell>
          <cell r="J383">
            <v>35358.619999999995</v>
          </cell>
          <cell r="L383">
            <v>35358.619999999995</v>
          </cell>
        </row>
        <row r="384">
          <cell r="B384">
            <v>51</v>
          </cell>
          <cell r="D384" t="str">
            <v>.</v>
          </cell>
          <cell r="F384" t="str">
            <v>V÷a xi m¨ng M100 söa ch÷a mèi nèi</v>
          </cell>
          <cell r="G384" t="str">
            <v>m3</v>
          </cell>
          <cell r="I384" t="str">
            <v/>
          </cell>
          <cell r="K384">
            <v>428150.59249409515</v>
          </cell>
          <cell r="L384">
            <v>74223.88</v>
          </cell>
          <cell r="M384">
            <v>0</v>
          </cell>
        </row>
        <row r="385">
          <cell r="B385" t="str">
            <v/>
          </cell>
          <cell r="C385" t="str">
            <v/>
          </cell>
          <cell r="F385" t="str">
            <v>a - VËt liÖu :</v>
          </cell>
          <cell r="J385">
            <v>428150.59249409515</v>
          </cell>
        </row>
        <row r="386">
          <cell r="B386" t="str">
            <v/>
          </cell>
          <cell r="C386" t="str">
            <v>m3</v>
          </cell>
          <cell r="E386" t="str">
            <v>d16</v>
          </cell>
          <cell r="F386" t="str">
            <v>V÷a xi m¨ng M100</v>
          </cell>
          <cell r="G386" t="str">
            <v>m3</v>
          </cell>
          <cell r="H386">
            <v>1.0249999999999999</v>
          </cell>
          <cell r="I386">
            <v>417707.89511619043</v>
          </cell>
          <cell r="J386">
            <v>428150.59249409515</v>
          </cell>
          <cell r="K386">
            <v>428150.59249409515</v>
          </cell>
        </row>
        <row r="387">
          <cell r="B387" t="str">
            <v/>
          </cell>
          <cell r="C387" t="str">
            <v/>
          </cell>
          <cell r="F387" t="str">
            <v>b. Nh©n c«ng</v>
          </cell>
          <cell r="J387">
            <v>74223.88</v>
          </cell>
        </row>
        <row r="388">
          <cell r="B388" t="str">
            <v/>
          </cell>
          <cell r="C388" t="str">
            <v/>
          </cell>
          <cell r="E388">
            <v>3.5</v>
          </cell>
          <cell r="F388" t="str">
            <v>Nh©n c«ng bËc 3,5/7</v>
          </cell>
          <cell r="G388" t="str">
            <v xml:space="preserve">C«ng </v>
          </cell>
          <cell r="H388">
            <v>5.08</v>
          </cell>
          <cell r="I388">
            <v>14611</v>
          </cell>
          <cell r="J388">
            <v>74223.88</v>
          </cell>
          <cell r="L388">
            <v>74223.88</v>
          </cell>
        </row>
        <row r="389">
          <cell r="B389">
            <v>52</v>
          </cell>
          <cell r="C389">
            <v>56</v>
          </cell>
          <cell r="D389">
            <v>119934</v>
          </cell>
          <cell r="F389" t="str">
            <v>Th¸o dì cèng cò d=150 (tÝnh 80% L§)</v>
          </cell>
          <cell r="G389" t="str">
            <v>èng</v>
          </cell>
          <cell r="I389" t="str">
            <v/>
          </cell>
          <cell r="K389">
            <v>0</v>
          </cell>
          <cell r="L389">
            <v>3822.2375999999999</v>
          </cell>
          <cell r="M389">
            <v>15653.022400000002</v>
          </cell>
        </row>
        <row r="390">
          <cell r="B390" t="str">
            <v/>
          </cell>
          <cell r="C390" t="str">
            <v/>
          </cell>
          <cell r="F390" t="str">
            <v>b. Nh©n c«ng</v>
          </cell>
          <cell r="J390">
            <v>3822.2375999999999</v>
          </cell>
        </row>
        <row r="391">
          <cell r="B391" t="str">
            <v/>
          </cell>
          <cell r="C391" t="str">
            <v/>
          </cell>
          <cell r="E391">
            <v>3.5</v>
          </cell>
          <cell r="F391" t="str">
            <v>Nh©n c«ng bËc 3,5/7</v>
          </cell>
          <cell r="G391" t="str">
            <v xml:space="preserve">C«ng </v>
          </cell>
          <cell r="H391">
            <v>0.2616</v>
          </cell>
          <cell r="I391">
            <v>14611</v>
          </cell>
          <cell r="J391">
            <v>3822.2375999999999</v>
          </cell>
          <cell r="L391">
            <v>3822.2375999999999</v>
          </cell>
        </row>
        <row r="392">
          <cell r="B392" t="str">
            <v/>
          </cell>
          <cell r="C392" t="str">
            <v/>
          </cell>
          <cell r="F392" t="str">
            <v>c. M¸y thi c«ng</v>
          </cell>
          <cell r="J392">
            <v>15653.022400000002</v>
          </cell>
        </row>
        <row r="393">
          <cell r="B393" t="str">
            <v/>
          </cell>
          <cell r="C393" t="str">
            <v/>
          </cell>
          <cell r="E393" t="str">
            <v>c5t</v>
          </cell>
          <cell r="F393" t="str">
            <v>CÈu 5T</v>
          </cell>
          <cell r="G393" t="str">
            <v>Ca</v>
          </cell>
          <cell r="H393">
            <v>5.3600000000000009E-2</v>
          </cell>
          <cell r="I393">
            <v>292034</v>
          </cell>
          <cell r="J393">
            <v>15653.022400000002</v>
          </cell>
          <cell r="M393">
            <v>15653.022400000002</v>
          </cell>
        </row>
        <row r="394">
          <cell r="B394">
            <v>53</v>
          </cell>
          <cell r="C394">
            <v>22</v>
          </cell>
          <cell r="D394">
            <v>17472</v>
          </cell>
          <cell r="F394" t="str">
            <v>L¾p ®Æt èng cèng d=150</v>
          </cell>
          <cell r="G394" t="str">
            <v>èng</v>
          </cell>
          <cell r="I394" t="str">
            <v/>
          </cell>
          <cell r="K394">
            <v>0</v>
          </cell>
          <cell r="L394">
            <v>4538.1059999999998</v>
          </cell>
          <cell r="M394">
            <v>19566.278000000002</v>
          </cell>
        </row>
        <row r="395">
          <cell r="B395" t="str">
            <v/>
          </cell>
          <cell r="C395" t="str">
            <v/>
          </cell>
          <cell r="F395" t="str">
            <v>b. Nh©n c«ng</v>
          </cell>
          <cell r="J395">
            <v>4538.1059999999998</v>
          </cell>
        </row>
        <row r="396">
          <cell r="B396" t="str">
            <v/>
          </cell>
          <cell r="C396" t="str">
            <v/>
          </cell>
          <cell r="E396" t="str">
            <v>3c</v>
          </cell>
          <cell r="F396" t="str">
            <v>Nh©n c«ng bËc 3,0/7</v>
          </cell>
          <cell r="G396" t="str">
            <v xml:space="preserve">C«ng </v>
          </cell>
          <cell r="H396">
            <v>0.32700000000000001</v>
          </cell>
          <cell r="I396">
            <v>13878</v>
          </cell>
          <cell r="J396">
            <v>4538.1059999999998</v>
          </cell>
          <cell r="L396">
            <v>4538.1059999999998</v>
          </cell>
        </row>
        <row r="397">
          <cell r="B397" t="str">
            <v/>
          </cell>
          <cell r="C397" t="str">
            <v/>
          </cell>
          <cell r="F397" t="str">
            <v>c. M¸y thi c«ng</v>
          </cell>
          <cell r="J397">
            <v>19566.278000000002</v>
          </cell>
        </row>
        <row r="398">
          <cell r="B398" t="str">
            <v/>
          </cell>
          <cell r="C398" t="str">
            <v/>
          </cell>
          <cell r="E398" t="str">
            <v>c5t</v>
          </cell>
          <cell r="F398" t="str">
            <v>CÈu 5T</v>
          </cell>
          <cell r="G398" t="str">
            <v>Ca</v>
          </cell>
          <cell r="H398">
            <v>6.7000000000000004E-2</v>
          </cell>
          <cell r="I398">
            <v>292034</v>
          </cell>
          <cell r="J398">
            <v>19566.278000000002</v>
          </cell>
          <cell r="M398">
            <v>19566.278000000002</v>
          </cell>
        </row>
        <row r="399">
          <cell r="B399">
            <v>54</v>
          </cell>
          <cell r="C399">
            <v>1242</v>
          </cell>
          <cell r="D399" t="str">
            <v>UD.3440</v>
          </cell>
          <cell r="F399" t="str">
            <v>QuÐt nhùa vµ mèi nèi èng cèng d=150</v>
          </cell>
          <cell r="G399" t="str">
            <v>1èng</v>
          </cell>
          <cell r="I399" t="str">
            <v/>
          </cell>
          <cell r="K399">
            <v>98693.768152380944</v>
          </cell>
          <cell r="L399">
            <v>14903.220000000001</v>
          </cell>
          <cell r="M399">
            <v>0</v>
          </cell>
        </row>
        <row r="400">
          <cell r="B400" t="str">
            <v/>
          </cell>
          <cell r="C400" t="str">
            <v/>
          </cell>
          <cell r="F400" t="str">
            <v>a. VËt liÖu</v>
          </cell>
          <cell r="J400">
            <v>98693.768152380944</v>
          </cell>
        </row>
        <row r="401">
          <cell r="B401" t="str">
            <v/>
          </cell>
          <cell r="C401" t="str">
            <v/>
          </cell>
          <cell r="E401" t="str">
            <v>n</v>
          </cell>
          <cell r="F401" t="str">
            <v>Nhùa ®­êng</v>
          </cell>
          <cell r="G401" t="str">
            <v>kg</v>
          </cell>
          <cell r="H401">
            <v>22.7</v>
          </cell>
          <cell r="I401">
            <v>3428.1836190476188</v>
          </cell>
          <cell r="J401">
            <v>77819.768152380944</v>
          </cell>
          <cell r="K401">
            <v>77819.768152380944</v>
          </cell>
        </row>
        <row r="402">
          <cell r="B402" t="str">
            <v/>
          </cell>
          <cell r="C402" t="str">
            <v/>
          </cell>
          <cell r="E402" t="str">
            <v>gid</v>
          </cell>
          <cell r="F402" t="str">
            <v>GiÊy dÇu</v>
          </cell>
          <cell r="G402" t="str">
            <v>m2</v>
          </cell>
          <cell r="H402">
            <v>1.87</v>
          </cell>
          <cell r="I402">
            <v>7350</v>
          </cell>
          <cell r="J402">
            <v>13744.5</v>
          </cell>
          <cell r="K402">
            <v>13744.5</v>
          </cell>
        </row>
        <row r="403">
          <cell r="B403" t="str">
            <v/>
          </cell>
          <cell r="C403" t="str">
            <v/>
          </cell>
          <cell r="E403" t="str">
            <v>®ay</v>
          </cell>
          <cell r="F403" t="str">
            <v>§ay</v>
          </cell>
          <cell r="G403" t="str">
            <v>kg</v>
          </cell>
          <cell r="H403">
            <v>0.97</v>
          </cell>
          <cell r="I403">
            <v>7350</v>
          </cell>
          <cell r="J403">
            <v>7129.5</v>
          </cell>
          <cell r="K403">
            <v>7129.5</v>
          </cell>
        </row>
        <row r="404">
          <cell r="B404" t="str">
            <v/>
          </cell>
          <cell r="C404" t="str">
            <v/>
          </cell>
          <cell r="F404" t="str">
            <v>b. Nh©n c«ng</v>
          </cell>
          <cell r="J404">
            <v>14903.220000000001</v>
          </cell>
        </row>
        <row r="405">
          <cell r="B405" t="str">
            <v/>
          </cell>
          <cell r="C405" t="str">
            <v/>
          </cell>
          <cell r="E405" t="str">
            <v>3,5c</v>
          </cell>
          <cell r="F405" t="str">
            <v>Nh©n c«ng bËc 3,5/7</v>
          </cell>
          <cell r="G405" t="str">
            <v xml:space="preserve">C«ng </v>
          </cell>
          <cell r="H405">
            <v>1.02</v>
          </cell>
          <cell r="I405">
            <v>14611</v>
          </cell>
          <cell r="J405">
            <v>14903.220000000001</v>
          </cell>
          <cell r="L405">
            <v>14903.220000000001</v>
          </cell>
        </row>
        <row r="406">
          <cell r="B406">
            <v>55</v>
          </cell>
          <cell r="C406">
            <v>1242</v>
          </cell>
          <cell r="D406" t="str">
            <v>BL.1114</v>
          </cell>
          <cell r="F406" t="str">
            <v>§µo ®¸ cÊp 3 b»ng thñ c«ng</v>
          </cell>
          <cell r="G406" t="str">
            <v>m3</v>
          </cell>
          <cell r="I406" t="str">
            <v/>
          </cell>
          <cell r="K406">
            <v>0</v>
          </cell>
          <cell r="L406">
            <v>32686.853400000004</v>
          </cell>
          <cell r="M406">
            <v>0</v>
          </cell>
        </row>
        <row r="407">
          <cell r="B407" t="str">
            <v/>
          </cell>
          <cell r="C407" t="str">
            <v/>
          </cell>
          <cell r="F407" t="str">
            <v>b. Nh©n c«ng</v>
          </cell>
          <cell r="J407">
            <v>32686.853400000004</v>
          </cell>
          <cell r="K407">
            <v>0</v>
          </cell>
        </row>
        <row r="408">
          <cell r="B408" t="str">
            <v/>
          </cell>
          <cell r="C408" t="str">
            <v/>
          </cell>
          <cell r="E408">
            <v>3</v>
          </cell>
          <cell r="F408" t="str">
            <v>Nh©n c«ng bËc 3,0/7</v>
          </cell>
          <cell r="G408" t="str">
            <v xml:space="preserve">C«ng </v>
          </cell>
          <cell r="H408">
            <v>2.3553000000000002</v>
          </cell>
          <cell r="I408">
            <v>13878</v>
          </cell>
          <cell r="J408">
            <v>32686.853400000004</v>
          </cell>
          <cell r="L408">
            <v>32686.853400000004</v>
          </cell>
        </row>
        <row r="409">
          <cell r="B409">
            <v>56</v>
          </cell>
          <cell r="C409">
            <v>1242</v>
          </cell>
          <cell r="D409" t="str">
            <v>HA.1310</v>
          </cell>
          <cell r="F409" t="str">
            <v>Gia cè lßng cèng BT M300</v>
          </cell>
          <cell r="G409" t="str">
            <v>m3</v>
          </cell>
          <cell r="I409" t="str">
            <v/>
          </cell>
          <cell r="K409">
            <v>535413.10259240947</v>
          </cell>
          <cell r="L409">
            <v>21927.24</v>
          </cell>
          <cell r="M409">
            <v>12040.565000000001</v>
          </cell>
        </row>
        <row r="410">
          <cell r="B410" t="str">
            <v/>
          </cell>
          <cell r="C410" t="str">
            <v/>
          </cell>
          <cell r="F410" t="str">
            <v>a. VËt liÖu</v>
          </cell>
          <cell r="J410">
            <v>535413.10259240947</v>
          </cell>
        </row>
        <row r="411">
          <cell r="B411" t="str">
            <v/>
          </cell>
          <cell r="C411" t="str">
            <v/>
          </cell>
          <cell r="E411" t="str">
            <v>d12</v>
          </cell>
          <cell r="F411" t="str">
            <v>V÷a BT M300 ®¸ 1x2 ®é sôt 2-4</v>
          </cell>
          <cell r="G411" t="str">
            <v>m3</v>
          </cell>
          <cell r="H411">
            <v>1.0249999999999999</v>
          </cell>
          <cell r="I411">
            <v>517182.42220952385</v>
          </cell>
          <cell r="J411">
            <v>530111.98276476189</v>
          </cell>
          <cell r="K411">
            <v>530111.98276476189</v>
          </cell>
        </row>
        <row r="412">
          <cell r="B412" t="str">
            <v/>
          </cell>
          <cell r="C412" t="str">
            <v/>
          </cell>
          <cell r="E412" t="str">
            <v>#</v>
          </cell>
          <cell r="F412" t="str">
            <v>VËt liÖu kh¸c</v>
          </cell>
          <cell r="G412" t="str">
            <v>%</v>
          </cell>
          <cell r="H412">
            <v>1</v>
          </cell>
          <cell r="I412">
            <v>530111.98276476189</v>
          </cell>
          <cell r="J412">
            <v>5301.1198276476189</v>
          </cell>
          <cell r="K412">
            <v>5301.1198276476189</v>
          </cell>
        </row>
        <row r="413">
          <cell r="B413" t="str">
            <v/>
          </cell>
          <cell r="C413" t="str">
            <v/>
          </cell>
          <cell r="F413" t="str">
            <v>b. Nh©n c«ng</v>
          </cell>
          <cell r="J413">
            <v>21927.24</v>
          </cell>
        </row>
        <row r="414">
          <cell r="B414" t="str">
            <v/>
          </cell>
          <cell r="C414" t="str">
            <v/>
          </cell>
          <cell r="E414">
            <v>3</v>
          </cell>
          <cell r="F414" t="str">
            <v>Nh©n c«ng bËc 3,0/7</v>
          </cell>
          <cell r="G414" t="str">
            <v xml:space="preserve">C«ng </v>
          </cell>
          <cell r="H414">
            <v>1.58</v>
          </cell>
          <cell r="I414">
            <v>13878</v>
          </cell>
          <cell r="J414">
            <v>21927.24</v>
          </cell>
          <cell r="L414">
            <v>21927.24</v>
          </cell>
        </row>
        <row r="415">
          <cell r="B415" t="str">
            <v/>
          </cell>
          <cell r="C415" t="str">
            <v/>
          </cell>
          <cell r="F415" t="str">
            <v>c. M¸y thi c«ng</v>
          </cell>
          <cell r="J415">
            <v>12040.565000000001</v>
          </cell>
        </row>
        <row r="416">
          <cell r="B416" t="str">
            <v/>
          </cell>
          <cell r="C416" t="str">
            <v/>
          </cell>
          <cell r="E416" t="str">
            <v>250l</v>
          </cell>
          <cell r="F416" t="str">
            <v>M¸y trén 250l</v>
          </cell>
          <cell r="G416" t="str">
            <v>Ca</v>
          </cell>
          <cell r="H416">
            <v>9.5000000000000001E-2</v>
          </cell>
          <cell r="I416">
            <v>96272</v>
          </cell>
          <cell r="J416">
            <v>9145.84</v>
          </cell>
          <cell r="M416">
            <v>9145.84</v>
          </cell>
        </row>
        <row r="417">
          <cell r="B417" t="str">
            <v/>
          </cell>
          <cell r="C417" t="str">
            <v/>
          </cell>
          <cell r="E417" t="str">
            <v>db1</v>
          </cell>
          <cell r="F417" t="str">
            <v>M¸y ®Çm bµn 1KW</v>
          </cell>
          <cell r="G417" t="str">
            <v>Ca</v>
          </cell>
          <cell r="H417">
            <v>8.8999999999999996E-2</v>
          </cell>
          <cell r="I417">
            <v>32525</v>
          </cell>
          <cell r="J417">
            <v>2894.7249999999999</v>
          </cell>
          <cell r="M417">
            <v>2894.7249999999999</v>
          </cell>
        </row>
        <row r="418">
          <cell r="B418">
            <v>57</v>
          </cell>
          <cell r="C418">
            <v>1242</v>
          </cell>
          <cell r="D418" t="str">
            <v>VB2122</v>
          </cell>
          <cell r="F418" t="str">
            <v>Lµm vµ xÕp rä ®¸ (TH 50%)</v>
          </cell>
          <cell r="G418" t="str">
            <v>rä</v>
          </cell>
          <cell r="I418" t="str">
            <v/>
          </cell>
          <cell r="K418">
            <v>84059.64285714287</v>
          </cell>
          <cell r="L418">
            <v>35066.400000000001</v>
          </cell>
          <cell r="M418">
            <v>0</v>
          </cell>
        </row>
        <row r="419">
          <cell r="B419" t="str">
            <v/>
          </cell>
          <cell r="C419" t="str">
            <v/>
          </cell>
          <cell r="F419" t="str">
            <v>a. VËt liÖu</v>
          </cell>
          <cell r="J419">
            <v>84059.64285714287</v>
          </cell>
        </row>
        <row r="420">
          <cell r="B420" t="str">
            <v/>
          </cell>
          <cell r="C420" t="str">
            <v/>
          </cell>
          <cell r="E420" t="str">
            <v>dh</v>
          </cell>
          <cell r="F420" t="str">
            <v xml:space="preserve">§¸ héc </v>
          </cell>
          <cell r="G420" t="str">
            <v>m3</v>
          </cell>
          <cell r="H420">
            <v>0.55000000000000004</v>
          </cell>
          <cell r="I420">
            <v>86835.71428571429</v>
          </cell>
          <cell r="J420">
            <v>47759.642857142862</v>
          </cell>
          <cell r="K420">
            <v>47759.642857142862</v>
          </cell>
        </row>
        <row r="421">
          <cell r="B421" t="str">
            <v/>
          </cell>
          <cell r="C421" t="str">
            <v/>
          </cell>
          <cell r="E421" t="str">
            <v>d</v>
          </cell>
          <cell r="F421" t="str">
            <v xml:space="preserve">D©y thÐp </v>
          </cell>
          <cell r="G421" t="str">
            <v>kg</v>
          </cell>
          <cell r="H421">
            <v>5.5</v>
          </cell>
          <cell r="I421">
            <v>6600</v>
          </cell>
          <cell r="J421">
            <v>36300</v>
          </cell>
          <cell r="K421">
            <v>36300</v>
          </cell>
        </row>
        <row r="422">
          <cell r="B422" t="str">
            <v/>
          </cell>
          <cell r="C422" t="str">
            <v/>
          </cell>
          <cell r="F422" t="str">
            <v>b. Nh©n c«ng</v>
          </cell>
          <cell r="J422">
            <v>35066.400000000001</v>
          </cell>
        </row>
        <row r="423">
          <cell r="B423" t="str">
            <v/>
          </cell>
          <cell r="C423" t="str">
            <v/>
          </cell>
          <cell r="E423">
            <v>3.5</v>
          </cell>
          <cell r="F423" t="str">
            <v>Nh©n c«ng bËc 3,5/7</v>
          </cell>
          <cell r="G423" t="str">
            <v xml:space="preserve">C«ng </v>
          </cell>
          <cell r="H423">
            <v>2.4</v>
          </cell>
          <cell r="I423">
            <v>14611</v>
          </cell>
          <cell r="J423">
            <v>35066.400000000001</v>
          </cell>
          <cell r="L423">
            <v>35066.400000000001</v>
          </cell>
        </row>
        <row r="424">
          <cell r="B424">
            <v>58</v>
          </cell>
          <cell r="C424">
            <v>1242</v>
          </cell>
          <cell r="D424" t="str">
            <v>BA1623</v>
          </cell>
          <cell r="F424" t="str">
            <v>§µo nÒn ®­êng tuyÕn tr¸nh</v>
          </cell>
          <cell r="G424" t="str">
            <v>m3</v>
          </cell>
          <cell r="I424" t="str">
            <v/>
          </cell>
          <cell r="K424">
            <v>0</v>
          </cell>
          <cell r="L424">
            <v>18603.78</v>
          </cell>
          <cell r="M424">
            <v>0</v>
          </cell>
        </row>
        <row r="425">
          <cell r="B425" t="str">
            <v/>
          </cell>
          <cell r="C425" t="str">
            <v/>
          </cell>
          <cell r="F425" t="str">
            <v>b. Nh©n c«ng</v>
          </cell>
          <cell r="J425">
            <v>18603.78</v>
          </cell>
        </row>
        <row r="426">
          <cell r="B426" t="str">
            <v/>
          </cell>
          <cell r="C426" t="str">
            <v/>
          </cell>
          <cell r="E426">
            <v>2.7</v>
          </cell>
          <cell r="F426" t="str">
            <v>Nh©n c«ng bËc 2,7/7</v>
          </cell>
          <cell r="G426" t="str">
            <v xml:space="preserve">C«ng </v>
          </cell>
          <cell r="H426">
            <v>1.38</v>
          </cell>
          <cell r="I426">
            <v>13481</v>
          </cell>
          <cell r="J426">
            <v>18603.78</v>
          </cell>
          <cell r="L426">
            <v>18603.78</v>
          </cell>
        </row>
        <row r="427">
          <cell r="B427">
            <v>59</v>
          </cell>
          <cell r="C427">
            <v>1242</v>
          </cell>
          <cell r="D427" t="str">
            <v>BG2223</v>
          </cell>
          <cell r="F427" t="str">
            <v>§µo nÒn ®­êng T.tr¸nh b»ng m¸y</v>
          </cell>
          <cell r="G427" t="str">
            <v>100m3</v>
          </cell>
          <cell r="I427" t="str">
            <v/>
          </cell>
          <cell r="K427">
            <v>0</v>
          </cell>
          <cell r="L427">
            <v>112411.79999999999</v>
          </cell>
          <cell r="M427">
            <v>562252.31999999995</v>
          </cell>
        </row>
        <row r="428">
          <cell r="B428" t="str">
            <v/>
          </cell>
          <cell r="C428" t="str">
            <v/>
          </cell>
          <cell r="F428" t="str">
            <v>b. Nh©n c«ng</v>
          </cell>
          <cell r="J428">
            <v>112411.79999999999</v>
          </cell>
        </row>
        <row r="429">
          <cell r="B429" t="str">
            <v/>
          </cell>
          <cell r="C429" t="str">
            <v/>
          </cell>
          <cell r="E429">
            <v>3</v>
          </cell>
          <cell r="F429" t="str">
            <v>Nh©n c«ng bËc 3,0/7</v>
          </cell>
          <cell r="G429" t="str">
            <v xml:space="preserve">C«ng </v>
          </cell>
          <cell r="H429">
            <v>8.1</v>
          </cell>
          <cell r="I429">
            <v>13878</v>
          </cell>
          <cell r="J429">
            <v>112411.79999999999</v>
          </cell>
          <cell r="L429">
            <v>112411.79999999999</v>
          </cell>
        </row>
        <row r="430">
          <cell r="B430" t="str">
            <v/>
          </cell>
          <cell r="C430" t="str">
            <v/>
          </cell>
          <cell r="F430" t="str">
            <v>c. M¸y thi c«ng</v>
          </cell>
          <cell r="J430">
            <v>562252.31999999995</v>
          </cell>
        </row>
        <row r="431">
          <cell r="B431" t="str">
            <v/>
          </cell>
          <cell r="C431" t="str">
            <v/>
          </cell>
          <cell r="E431" t="str">
            <v>mu110</v>
          </cell>
          <cell r="F431" t="str">
            <v>M¸y ñi 110cv</v>
          </cell>
          <cell r="G431" t="str">
            <v>Ca</v>
          </cell>
          <cell r="H431">
            <v>0.84</v>
          </cell>
          <cell r="I431">
            <v>669348</v>
          </cell>
          <cell r="J431">
            <v>562252.31999999995</v>
          </cell>
          <cell r="M431">
            <v>562252.31999999995</v>
          </cell>
        </row>
        <row r="432">
          <cell r="B432">
            <v>60</v>
          </cell>
          <cell r="C432">
            <v>1242</v>
          </cell>
          <cell r="D432" t="str">
            <v>BK4123</v>
          </cell>
          <cell r="F432" t="str">
            <v>§¾p nÒn tuyÕn tr¸nh (70% TC vµ 30%M)</v>
          </cell>
          <cell r="G432" t="str">
            <v>m3</v>
          </cell>
          <cell r="I432" t="str">
            <v/>
          </cell>
          <cell r="K432">
            <v>0</v>
          </cell>
          <cell r="L432">
            <v>7344.0633600000001</v>
          </cell>
          <cell r="M432">
            <v>2525.5195560000002</v>
          </cell>
        </row>
        <row r="433">
          <cell r="D433" t="str">
            <v>&amp;BB1363</v>
          </cell>
          <cell r="F433" t="str">
            <v>b. Nh©n c«ng</v>
          </cell>
          <cell r="J433">
            <v>306.98136</v>
          </cell>
        </row>
        <row r="434">
          <cell r="B434" t="str">
            <v/>
          </cell>
          <cell r="C434" t="str">
            <v/>
          </cell>
          <cell r="E434">
            <v>3</v>
          </cell>
          <cell r="F434" t="str">
            <v>Nh©n c«ng bËc 3,0/7</v>
          </cell>
          <cell r="G434" t="str">
            <v xml:space="preserve">C«ng </v>
          </cell>
          <cell r="H434">
            <v>2.2120000000000001E-2</v>
          </cell>
          <cell r="I434">
            <v>13878</v>
          </cell>
          <cell r="J434">
            <v>306.98136</v>
          </cell>
          <cell r="L434">
            <v>306.98136</v>
          </cell>
        </row>
        <row r="435">
          <cell r="B435" t="str">
            <v/>
          </cell>
          <cell r="C435" t="str">
            <v/>
          </cell>
          <cell r="E435">
            <v>2.7</v>
          </cell>
          <cell r="F435" t="str">
            <v>Nh©n c«ng bËc 2,7/7</v>
          </cell>
          <cell r="G435" t="str">
            <v xml:space="preserve">C«ng </v>
          </cell>
          <cell r="H435">
            <v>0.52200000000000002</v>
          </cell>
          <cell r="I435">
            <v>13481</v>
          </cell>
          <cell r="J435">
            <v>7037.0820000000003</v>
          </cell>
          <cell r="L435">
            <v>7037.0820000000003</v>
          </cell>
        </row>
        <row r="436">
          <cell r="B436" t="str">
            <v/>
          </cell>
          <cell r="C436" t="str">
            <v/>
          </cell>
          <cell r="F436" t="str">
            <v>c. M¸y thi c«ng</v>
          </cell>
          <cell r="J436">
            <v>2525.5195560000002</v>
          </cell>
        </row>
        <row r="437">
          <cell r="B437" t="str">
            <v/>
          </cell>
          <cell r="C437" t="str">
            <v/>
          </cell>
          <cell r="E437" t="str">
            <v>md9</v>
          </cell>
          <cell r="F437" t="str">
            <v>M¸y ®Çm 9T</v>
          </cell>
          <cell r="G437" t="str">
            <v>Ca</v>
          </cell>
          <cell r="H437">
            <v>3.241E-3</v>
          </cell>
          <cell r="I437">
            <v>443844</v>
          </cell>
          <cell r="J437">
            <v>1438.4984039999999</v>
          </cell>
          <cell r="M437">
            <v>1438.4984039999999</v>
          </cell>
        </row>
        <row r="438">
          <cell r="B438" t="str">
            <v/>
          </cell>
          <cell r="C438" t="str">
            <v/>
          </cell>
          <cell r="E438" t="str">
            <v>mu110</v>
          </cell>
          <cell r="F438" t="str">
            <v>M¸y ñi 110cv</v>
          </cell>
          <cell r="G438" t="str">
            <v>Ca</v>
          </cell>
          <cell r="H438">
            <v>1.624E-3</v>
          </cell>
          <cell r="I438">
            <v>669348</v>
          </cell>
          <cell r="J438">
            <v>1087.021152</v>
          </cell>
          <cell r="M438">
            <v>1087.021152</v>
          </cell>
        </row>
        <row r="439">
          <cell r="B439">
            <v>62</v>
          </cell>
          <cell r="C439">
            <v>1242</v>
          </cell>
          <cell r="D439" t="str">
            <v>BA1203</v>
          </cell>
          <cell r="F439" t="str">
            <v>§µo bá T.tr¸nh b»ng thñ c«ng</v>
          </cell>
          <cell r="G439" t="str">
            <v>m3</v>
          </cell>
          <cell r="I439" t="str">
            <v/>
          </cell>
          <cell r="K439">
            <v>0</v>
          </cell>
          <cell r="L439">
            <v>10515.18</v>
          </cell>
          <cell r="M439">
            <v>0</v>
          </cell>
        </row>
        <row r="440">
          <cell r="B440" t="str">
            <v/>
          </cell>
          <cell r="C440" t="str">
            <v/>
          </cell>
          <cell r="F440" t="str">
            <v>b. Nh©n c«ng</v>
          </cell>
          <cell r="J440">
            <v>10515.18</v>
          </cell>
        </row>
        <row r="441">
          <cell r="B441" t="str">
            <v/>
          </cell>
          <cell r="C441" t="str">
            <v/>
          </cell>
          <cell r="E441">
            <v>2.7</v>
          </cell>
          <cell r="F441" t="str">
            <v>Nh©n c«ng bËc 2,7/7</v>
          </cell>
          <cell r="G441" t="str">
            <v xml:space="preserve">C«ng </v>
          </cell>
          <cell r="H441">
            <v>0.78</v>
          </cell>
          <cell r="I441">
            <v>13481</v>
          </cell>
          <cell r="J441">
            <v>10515.18</v>
          </cell>
          <cell r="L441">
            <v>10515.18</v>
          </cell>
        </row>
        <row r="442">
          <cell r="B442">
            <v>63</v>
          </cell>
          <cell r="C442">
            <v>1242</v>
          </cell>
          <cell r="D442" t="str">
            <v>BD.1133</v>
          </cell>
          <cell r="F442" t="str">
            <v>§µo bá tuyÕn tr¸nh b»ng m¸y</v>
          </cell>
          <cell r="G442" t="str">
            <v>100m3</v>
          </cell>
          <cell r="I442" t="str">
            <v/>
          </cell>
          <cell r="K442">
            <v>0</v>
          </cell>
          <cell r="L442">
            <v>11241.18</v>
          </cell>
          <cell r="M442">
            <v>596253.66399999999</v>
          </cell>
        </row>
        <row r="443">
          <cell r="B443" t="str">
            <v/>
          </cell>
          <cell r="C443" t="str">
            <v/>
          </cell>
          <cell r="F443" t="str">
            <v>c. M¸y</v>
          </cell>
          <cell r="J443">
            <v>596253.66399999999</v>
          </cell>
        </row>
        <row r="444">
          <cell r="B444" t="str">
            <v/>
          </cell>
          <cell r="C444" t="str">
            <v/>
          </cell>
          <cell r="E444" t="str">
            <v>md&lt;=0,8</v>
          </cell>
          <cell r="F444" t="str">
            <v>M¸y ®µo &lt;=0,8m3</v>
          </cell>
          <cell r="G444" t="str">
            <v>Ca</v>
          </cell>
          <cell r="H444">
            <v>0.33600000000000002</v>
          </cell>
          <cell r="I444">
            <v>705849</v>
          </cell>
          <cell r="J444">
            <v>237165.26400000002</v>
          </cell>
          <cell r="M444">
            <v>237165.26400000002</v>
          </cell>
        </row>
        <row r="445">
          <cell r="B445" t="str">
            <v/>
          </cell>
          <cell r="C445" t="str">
            <v/>
          </cell>
          <cell r="E445" t="str">
            <v>ot7t</v>
          </cell>
          <cell r="F445" t="str">
            <v>¤t« tù ®æ 7T</v>
          </cell>
          <cell r="G445" t="str">
            <v>Ca</v>
          </cell>
          <cell r="H445">
            <v>0.74</v>
          </cell>
          <cell r="I445">
            <v>444551</v>
          </cell>
          <cell r="J445">
            <v>328967.74</v>
          </cell>
          <cell r="M445">
            <v>328967.74</v>
          </cell>
        </row>
        <row r="446">
          <cell r="B446" t="str">
            <v/>
          </cell>
          <cell r="C446" t="str">
            <v/>
          </cell>
          <cell r="E446" t="str">
            <v>mu110</v>
          </cell>
          <cell r="F446" t="str">
            <v>M¸y ñi 110cv</v>
          </cell>
          <cell r="G446" t="str">
            <v>Ca</v>
          </cell>
          <cell r="H446">
            <v>4.4999999999999998E-2</v>
          </cell>
          <cell r="I446">
            <v>669348</v>
          </cell>
          <cell r="J446">
            <v>30120.66</v>
          </cell>
          <cell r="M446">
            <v>30120.66</v>
          </cell>
        </row>
        <row r="447">
          <cell r="B447" t="str">
            <v/>
          </cell>
          <cell r="C447" t="str">
            <v/>
          </cell>
          <cell r="F447" t="str">
            <v>b - Nh©n c«ng</v>
          </cell>
          <cell r="J447">
            <v>11241.18</v>
          </cell>
        </row>
        <row r="448">
          <cell r="B448" t="str">
            <v/>
          </cell>
          <cell r="C448" t="str">
            <v/>
          </cell>
          <cell r="E448">
            <v>3</v>
          </cell>
          <cell r="F448" t="str">
            <v>Nh©n c«ng bËc 3,0/7</v>
          </cell>
          <cell r="G448" t="str">
            <v xml:space="preserve">C«ng </v>
          </cell>
          <cell r="H448">
            <v>0.81</v>
          </cell>
          <cell r="I448">
            <v>13878</v>
          </cell>
          <cell r="J448">
            <v>11241.18</v>
          </cell>
          <cell r="L448">
            <v>11241.18</v>
          </cell>
        </row>
        <row r="449">
          <cell r="B449">
            <v>64</v>
          </cell>
          <cell r="C449">
            <v>1242</v>
          </cell>
          <cell r="D449" t="str">
            <v>HA5410</v>
          </cell>
          <cell r="F449" t="str">
            <v>BT th©n cèng h×nh hép M300 ®¸ 1x2</v>
          </cell>
          <cell r="G449" t="str">
            <v>m3</v>
          </cell>
          <cell r="I449" t="str">
            <v/>
          </cell>
          <cell r="K449">
            <v>626153.11659068579</v>
          </cell>
          <cell r="L449">
            <v>46024.65</v>
          </cell>
          <cell r="M449">
            <v>12479.423999999999</v>
          </cell>
        </row>
        <row r="450">
          <cell r="B450" t="str">
            <v/>
          </cell>
          <cell r="C450" t="str">
            <v/>
          </cell>
          <cell r="F450" t="str">
            <v>a. VËt liÖu</v>
          </cell>
          <cell r="J450">
            <v>626153.11659068579</v>
          </cell>
        </row>
        <row r="451">
          <cell r="B451" t="str">
            <v/>
          </cell>
          <cell r="C451" t="str">
            <v>m3</v>
          </cell>
          <cell r="E451" t="str">
            <v>d12</v>
          </cell>
          <cell r="F451" t="str">
            <v>V÷a BT M300 ®¸ 1x2 ®é sôt 2-4</v>
          </cell>
          <cell r="G451" t="str">
            <v>m3</v>
          </cell>
          <cell r="H451">
            <v>1.05</v>
          </cell>
          <cell r="I451">
            <v>517182.42220952385</v>
          </cell>
          <cell r="J451">
            <v>543041.54332000006</v>
          </cell>
          <cell r="K451">
            <v>543041.54332000006</v>
          </cell>
        </row>
        <row r="452">
          <cell r="B452" t="str">
            <v/>
          </cell>
          <cell r="C452" t="str">
            <v/>
          </cell>
          <cell r="E452" t="str">
            <v>g</v>
          </cell>
          <cell r="F452" t="str">
            <v>Gç v¸n</v>
          </cell>
          <cell r="G452" t="str">
            <v>m3</v>
          </cell>
          <cell r="H452">
            <v>5.8000000000000003E-2</v>
          </cell>
          <cell r="I452">
            <v>1269569.6114285714</v>
          </cell>
          <cell r="J452">
            <v>73635.037462857144</v>
          </cell>
          <cell r="K452">
            <v>73635.037462857144</v>
          </cell>
        </row>
        <row r="453">
          <cell r="B453" t="str">
            <v/>
          </cell>
          <cell r="C453" t="str">
            <v/>
          </cell>
          <cell r="E453" t="str">
            <v>di</v>
          </cell>
          <cell r="F453" t="str">
            <v>§inh</v>
          </cell>
          <cell r="G453" t="str">
            <v>kg</v>
          </cell>
          <cell r="H453">
            <v>7.9000000000000001E-2</v>
          </cell>
          <cell r="I453">
            <v>7000</v>
          </cell>
          <cell r="J453">
            <v>553</v>
          </cell>
          <cell r="K453">
            <v>553</v>
          </cell>
        </row>
        <row r="454">
          <cell r="B454" t="str">
            <v/>
          </cell>
          <cell r="C454" t="str">
            <v/>
          </cell>
          <cell r="E454" t="str">
            <v>dia</v>
          </cell>
          <cell r="F454" t="str">
            <v xml:space="preserve">§inh ®Üa </v>
          </cell>
          <cell r="G454" t="str">
            <v>C¸i</v>
          </cell>
          <cell r="H454">
            <v>0.91800000000000004</v>
          </cell>
          <cell r="I454">
            <v>2500</v>
          </cell>
          <cell r="J454">
            <v>2295</v>
          </cell>
          <cell r="K454">
            <v>2295</v>
          </cell>
        </row>
        <row r="455">
          <cell r="B455" t="str">
            <v/>
          </cell>
          <cell r="C455" t="str">
            <v/>
          </cell>
          <cell r="E455" t="str">
            <v>d</v>
          </cell>
          <cell r="F455" t="str">
            <v xml:space="preserve">D©y thÐp </v>
          </cell>
          <cell r="G455" t="str">
            <v>kg</v>
          </cell>
          <cell r="H455">
            <v>6.5000000000000002E-2</v>
          </cell>
          <cell r="I455">
            <v>6600</v>
          </cell>
          <cell r="J455">
            <v>429</v>
          </cell>
          <cell r="K455">
            <v>429</v>
          </cell>
        </row>
        <row r="456">
          <cell r="B456" t="str">
            <v/>
          </cell>
          <cell r="C456" t="str">
            <v/>
          </cell>
          <cell r="E456" t="str">
            <v>#</v>
          </cell>
          <cell r="F456" t="str">
            <v>VËt liÖu kh¸c</v>
          </cell>
          <cell r="G456" t="str">
            <v>%</v>
          </cell>
          <cell r="H456">
            <v>1</v>
          </cell>
          <cell r="I456">
            <v>619953.58078285726</v>
          </cell>
          <cell r="J456">
            <v>6199.5358078285726</v>
          </cell>
          <cell r="K456">
            <v>6199.5358078285726</v>
          </cell>
        </row>
        <row r="457">
          <cell r="B457" t="str">
            <v/>
          </cell>
          <cell r="C457" t="str">
            <v/>
          </cell>
          <cell r="F457" t="str">
            <v>b. Nh©n c«ng</v>
          </cell>
          <cell r="J457">
            <v>46024.65</v>
          </cell>
        </row>
        <row r="458">
          <cell r="B458" t="str">
            <v/>
          </cell>
          <cell r="C458" t="str">
            <v/>
          </cell>
          <cell r="E458">
            <v>3.5</v>
          </cell>
          <cell r="F458" t="str">
            <v>Nh©n c«ng bËc 3,5/7</v>
          </cell>
          <cell r="G458" t="str">
            <v xml:space="preserve">C«ng </v>
          </cell>
          <cell r="H458">
            <v>3.15</v>
          </cell>
          <cell r="I458">
            <v>14611</v>
          </cell>
          <cell r="J458">
            <v>46024.65</v>
          </cell>
          <cell r="L458">
            <v>46024.65</v>
          </cell>
        </row>
        <row r="459">
          <cell r="B459" t="str">
            <v/>
          </cell>
          <cell r="C459" t="str">
            <v/>
          </cell>
          <cell r="F459" t="str">
            <v>c. M¸y thi c«ng</v>
          </cell>
          <cell r="J459">
            <v>12479.423999999999</v>
          </cell>
        </row>
        <row r="460">
          <cell r="B460" t="str">
            <v/>
          </cell>
          <cell r="C460" t="str">
            <v/>
          </cell>
          <cell r="E460" t="str">
            <v>250l</v>
          </cell>
          <cell r="F460" t="str">
            <v>M¸y trén 250l</v>
          </cell>
          <cell r="G460" t="str">
            <v>Ca</v>
          </cell>
          <cell r="H460">
            <v>9.5000000000000001E-2</v>
          </cell>
          <cell r="I460">
            <v>96272</v>
          </cell>
          <cell r="J460">
            <v>9145.84</v>
          </cell>
          <cell r="M460">
            <v>9145.84</v>
          </cell>
        </row>
        <row r="461">
          <cell r="B461" t="str">
            <v/>
          </cell>
          <cell r="C461" t="str">
            <v/>
          </cell>
          <cell r="E461" t="str">
            <v>dd</v>
          </cell>
          <cell r="F461" t="str">
            <v>M¸y ®Çm dïi 1,5KW</v>
          </cell>
          <cell r="G461" t="str">
            <v>Ca</v>
          </cell>
          <cell r="H461">
            <v>8.8999999999999996E-2</v>
          </cell>
          <cell r="I461">
            <v>37456</v>
          </cell>
          <cell r="J461">
            <v>3333.5839999999998</v>
          </cell>
          <cell r="M461">
            <v>3333.5839999999998</v>
          </cell>
        </row>
        <row r="462">
          <cell r="B462">
            <v>65</v>
          </cell>
          <cell r="C462">
            <v>1242</v>
          </cell>
          <cell r="D462" t="str">
            <v>KB2110</v>
          </cell>
          <cell r="F462" t="str">
            <v>V¸n khu«n thÐp ®æ BT th©n cèng t¹i chç</v>
          </cell>
          <cell r="G462" t="str">
            <v>100m2</v>
          </cell>
          <cell r="I462" t="str">
            <v/>
          </cell>
          <cell r="K462">
            <v>1213311.7113719999</v>
          </cell>
          <cell r="L462">
            <v>587368.32000000007</v>
          </cell>
          <cell r="M462">
            <v>133408.04999999999</v>
          </cell>
        </row>
        <row r="463">
          <cell r="B463" t="str">
            <v/>
          </cell>
          <cell r="C463" t="str">
            <v/>
          </cell>
          <cell r="F463" t="str">
            <v>a. VËt liÖu</v>
          </cell>
          <cell r="J463">
            <v>1213311.7113719999</v>
          </cell>
        </row>
        <row r="464">
          <cell r="B464" t="str">
            <v/>
          </cell>
          <cell r="C464" t="str">
            <v/>
          </cell>
          <cell r="E464" t="str">
            <v>th</v>
          </cell>
          <cell r="F464" t="str">
            <v>ThÐp h×nh</v>
          </cell>
          <cell r="G464" t="str">
            <v>kg</v>
          </cell>
          <cell r="H464">
            <v>100.65</v>
          </cell>
          <cell r="I464">
            <v>4612.3043809523806</v>
          </cell>
          <cell r="J464">
            <v>464228.43594285712</v>
          </cell>
          <cell r="K464">
            <v>464228.43594285712</v>
          </cell>
        </row>
        <row r="465">
          <cell r="B465" t="str">
            <v/>
          </cell>
          <cell r="C465" t="str">
            <v/>
          </cell>
          <cell r="E465" t="str">
            <v>gg</v>
          </cell>
          <cell r="F465" t="str">
            <v>Gç chèng</v>
          </cell>
          <cell r="G465" t="str">
            <v>m3</v>
          </cell>
          <cell r="H465">
            <v>0.496</v>
          </cell>
          <cell r="I465">
            <v>1269569.6114285714</v>
          </cell>
          <cell r="J465">
            <v>629706.52726857143</v>
          </cell>
          <cell r="K465">
            <v>629706.52726857143</v>
          </cell>
        </row>
        <row r="466">
          <cell r="B466" t="str">
            <v/>
          </cell>
          <cell r="C466" t="str">
            <v/>
          </cell>
          <cell r="E466" t="str">
            <v>q</v>
          </cell>
          <cell r="F466" t="str">
            <v>Que hµn</v>
          </cell>
          <cell r="G466" t="str">
            <v>kg</v>
          </cell>
          <cell r="H466">
            <v>5.6</v>
          </cell>
          <cell r="I466">
            <v>11000</v>
          </cell>
          <cell r="J466">
            <v>61599.999999999993</v>
          </cell>
          <cell r="K466">
            <v>61599.999999999993</v>
          </cell>
        </row>
        <row r="467">
          <cell r="B467" t="str">
            <v/>
          </cell>
          <cell r="C467" t="str">
            <v/>
          </cell>
          <cell r="E467" t="str">
            <v>#</v>
          </cell>
          <cell r="F467" t="str">
            <v>VËt liÖu kh¸c</v>
          </cell>
          <cell r="G467" t="str">
            <v>%</v>
          </cell>
          <cell r="H467">
            <v>5</v>
          </cell>
          <cell r="I467">
            <v>1155534.9632114286</v>
          </cell>
          <cell r="J467">
            <v>57776.748160571427</v>
          </cell>
          <cell r="K467">
            <v>57776.748160571427</v>
          </cell>
        </row>
        <row r="468">
          <cell r="B468" t="str">
            <v/>
          </cell>
          <cell r="C468" t="str">
            <v/>
          </cell>
          <cell r="F468" t="str">
            <v>b. Nh©n c«ng</v>
          </cell>
          <cell r="J468">
            <v>587368.32000000007</v>
          </cell>
        </row>
        <row r="469">
          <cell r="B469" t="str">
            <v/>
          </cell>
          <cell r="C469" t="str">
            <v/>
          </cell>
          <cell r="E469" t="str">
            <v>n4</v>
          </cell>
          <cell r="F469" t="str">
            <v>Nh©n c«ng bËc 4,0/7</v>
          </cell>
          <cell r="G469" t="str">
            <v xml:space="preserve">C«ng </v>
          </cell>
          <cell r="H469">
            <v>38.28</v>
          </cell>
          <cell r="I469">
            <v>15344</v>
          </cell>
          <cell r="J469">
            <v>587368.32000000007</v>
          </cell>
          <cell r="L469">
            <v>587368.32000000007</v>
          </cell>
        </row>
        <row r="470">
          <cell r="B470" t="str">
            <v/>
          </cell>
          <cell r="C470" t="str">
            <v/>
          </cell>
          <cell r="F470" t="str">
            <v>c. M¸y thi c«ng</v>
          </cell>
          <cell r="J470">
            <v>133408.04999999999</v>
          </cell>
        </row>
        <row r="471">
          <cell r="B471" t="str">
            <v/>
          </cell>
          <cell r="C471" t="str">
            <v/>
          </cell>
          <cell r="E471" t="str">
            <v>h23</v>
          </cell>
          <cell r="F471" t="str">
            <v>M¸y hµn 23KW</v>
          </cell>
          <cell r="G471" t="str">
            <v>Ca</v>
          </cell>
          <cell r="H471">
            <v>1.5</v>
          </cell>
          <cell r="I471">
            <v>77338</v>
          </cell>
          <cell r="J471">
            <v>116007</v>
          </cell>
          <cell r="M471">
            <v>116007</v>
          </cell>
        </row>
        <row r="472">
          <cell r="B472" t="str">
            <v/>
          </cell>
          <cell r="C472" t="str">
            <v/>
          </cell>
          <cell r="E472" t="str">
            <v>M#</v>
          </cell>
          <cell r="F472" t="str">
            <v>M¸y kh¸c</v>
          </cell>
          <cell r="G472" t="str">
            <v>%</v>
          </cell>
          <cell r="H472">
            <v>15</v>
          </cell>
          <cell r="I472">
            <v>116007</v>
          </cell>
          <cell r="J472">
            <v>17401.05</v>
          </cell>
          <cell r="M472">
            <v>17401.05</v>
          </cell>
        </row>
        <row r="473">
          <cell r="B473">
            <v>66</v>
          </cell>
          <cell r="C473">
            <v>1242</v>
          </cell>
          <cell r="D473" t="str">
            <v>IA3611</v>
          </cell>
          <cell r="F473" t="str">
            <v>Cèt thÐp cèng hép d=10mm</v>
          </cell>
          <cell r="G473" t="str">
            <v>TÊn</v>
          </cell>
          <cell r="I473" t="str">
            <v/>
          </cell>
          <cell r="K473">
            <v>4585309.3314285716</v>
          </cell>
          <cell r="L473">
            <v>448198.24</v>
          </cell>
          <cell r="M473">
            <v>15915.6</v>
          </cell>
        </row>
        <row r="474">
          <cell r="B474" t="str">
            <v/>
          </cell>
          <cell r="C474" t="str">
            <v/>
          </cell>
          <cell r="F474" t="str">
            <v>a. VËt liÖu</v>
          </cell>
          <cell r="J474">
            <v>4585309.3314285716</v>
          </cell>
        </row>
        <row r="475">
          <cell r="B475" t="str">
            <v/>
          </cell>
          <cell r="C475" t="str">
            <v/>
          </cell>
          <cell r="E475" t="str">
            <v>d10</v>
          </cell>
          <cell r="F475" t="str">
            <v>ThÐp trßn d=10mm</v>
          </cell>
          <cell r="G475" t="str">
            <v>kg</v>
          </cell>
          <cell r="H475">
            <v>1005</v>
          </cell>
          <cell r="I475">
            <v>4421.8281904761907</v>
          </cell>
          <cell r="J475">
            <v>4443937.3314285716</v>
          </cell>
          <cell r="K475">
            <v>4443937.3314285716</v>
          </cell>
        </row>
        <row r="476">
          <cell r="B476" t="str">
            <v/>
          </cell>
          <cell r="C476" t="str">
            <v/>
          </cell>
          <cell r="E476" t="str">
            <v>d</v>
          </cell>
          <cell r="F476" t="str">
            <v xml:space="preserve">D©y thÐp </v>
          </cell>
          <cell r="G476" t="str">
            <v>kg</v>
          </cell>
          <cell r="H476">
            <v>21.42</v>
          </cell>
          <cell r="I476">
            <v>6600</v>
          </cell>
          <cell r="J476">
            <v>141372</v>
          </cell>
          <cell r="K476">
            <v>141372</v>
          </cell>
        </row>
        <row r="477">
          <cell r="B477" t="str">
            <v/>
          </cell>
          <cell r="C477" t="str">
            <v/>
          </cell>
          <cell r="F477" t="str">
            <v>b. Nh©n c«ng</v>
          </cell>
          <cell r="J477">
            <v>448198.24</v>
          </cell>
        </row>
        <row r="478">
          <cell r="B478" t="str">
            <v/>
          </cell>
          <cell r="C478" t="str">
            <v/>
          </cell>
          <cell r="E478" t="str">
            <v>4c</v>
          </cell>
          <cell r="F478" t="str">
            <v>Nh©n c«ng bËc 4,0/7</v>
          </cell>
          <cell r="G478" t="str">
            <v xml:space="preserve">C«ng </v>
          </cell>
          <cell r="H478">
            <v>29.21</v>
          </cell>
          <cell r="I478">
            <v>15344</v>
          </cell>
          <cell r="J478">
            <v>448198.24</v>
          </cell>
          <cell r="L478">
            <v>448198.24</v>
          </cell>
        </row>
        <row r="479">
          <cell r="B479" t="str">
            <v/>
          </cell>
          <cell r="C479" t="str">
            <v/>
          </cell>
          <cell r="F479" t="str">
            <v>c. M¸y thi c«ng</v>
          </cell>
          <cell r="J479">
            <v>15915.6</v>
          </cell>
        </row>
        <row r="480">
          <cell r="B480" t="str">
            <v/>
          </cell>
          <cell r="C480" t="str">
            <v/>
          </cell>
          <cell r="E480" t="str">
            <v>cu</v>
          </cell>
          <cell r="F480" t="str">
            <v>M¸y c¾t uèn cèt thÐp</v>
          </cell>
          <cell r="G480" t="str">
            <v>Ca</v>
          </cell>
          <cell r="H480">
            <v>0.4</v>
          </cell>
          <cell r="I480">
            <v>39789</v>
          </cell>
          <cell r="J480">
            <v>15915.6</v>
          </cell>
          <cell r="M480">
            <v>15915.6</v>
          </cell>
        </row>
        <row r="481">
          <cell r="B481">
            <v>67</v>
          </cell>
          <cell r="C481">
            <v>1242</v>
          </cell>
          <cell r="D481" t="str">
            <v>IA3621</v>
          </cell>
          <cell r="F481" t="str">
            <v>Cèt thÐp cèng hép d=12mm, d=14mm</v>
          </cell>
          <cell r="G481" t="str">
            <v>TÊn</v>
          </cell>
          <cell r="I481" t="str">
            <v/>
          </cell>
          <cell r="K481">
            <v>4660441.3257142855</v>
          </cell>
          <cell r="L481">
            <v>242435.20000000001</v>
          </cell>
          <cell r="M481">
            <v>189836.5</v>
          </cell>
        </row>
        <row r="482">
          <cell r="B482" t="str">
            <v/>
          </cell>
          <cell r="C482" t="str">
            <v/>
          </cell>
          <cell r="F482" t="str">
            <v>a. VËt liÖu</v>
          </cell>
          <cell r="J482">
            <v>4660441.3257142855</v>
          </cell>
        </row>
        <row r="483">
          <cell r="B483" t="str">
            <v/>
          </cell>
          <cell r="C483" t="str">
            <v/>
          </cell>
          <cell r="E483" t="str">
            <v>d14</v>
          </cell>
          <cell r="F483" t="str">
            <v>ThÐp trßn d=14mm</v>
          </cell>
          <cell r="G483" t="str">
            <v>kg</v>
          </cell>
          <cell r="H483">
            <v>1020</v>
          </cell>
          <cell r="I483">
            <v>4374.209142857143</v>
          </cell>
          <cell r="J483">
            <v>4461693.3257142855</v>
          </cell>
          <cell r="K483">
            <v>4461693.3257142855</v>
          </cell>
        </row>
        <row r="484">
          <cell r="B484" t="str">
            <v/>
          </cell>
          <cell r="C484" t="str">
            <v/>
          </cell>
          <cell r="E484" t="str">
            <v>d</v>
          </cell>
          <cell r="F484" t="str">
            <v xml:space="preserve">D©y thÐp </v>
          </cell>
          <cell r="G484" t="str">
            <v>kg</v>
          </cell>
          <cell r="H484">
            <v>14.28</v>
          </cell>
          <cell r="I484">
            <v>6600</v>
          </cell>
          <cell r="J484">
            <v>94248</v>
          </cell>
          <cell r="K484">
            <v>94248</v>
          </cell>
        </row>
        <row r="485">
          <cell r="B485" t="str">
            <v/>
          </cell>
          <cell r="C485" t="str">
            <v/>
          </cell>
          <cell r="E485" t="str">
            <v>q</v>
          </cell>
          <cell r="F485" t="str">
            <v>Que hµn</v>
          </cell>
          <cell r="G485" t="str">
            <v>kg</v>
          </cell>
          <cell r="H485">
            <v>9.5</v>
          </cell>
          <cell r="I485">
            <v>11000</v>
          </cell>
          <cell r="J485">
            <v>104500</v>
          </cell>
          <cell r="K485">
            <v>104500</v>
          </cell>
        </row>
        <row r="486">
          <cell r="B486" t="str">
            <v/>
          </cell>
          <cell r="C486" t="str">
            <v/>
          </cell>
          <cell r="F486" t="str">
            <v>b. Nh©n c«ng</v>
          </cell>
          <cell r="J486">
            <v>242435.20000000001</v>
          </cell>
        </row>
        <row r="487">
          <cell r="B487" t="str">
            <v/>
          </cell>
          <cell r="C487" t="str">
            <v/>
          </cell>
          <cell r="E487" t="str">
            <v>4c</v>
          </cell>
          <cell r="F487" t="str">
            <v>Nh©n c«ng bËc 4,0/7</v>
          </cell>
          <cell r="G487" t="str">
            <v xml:space="preserve">C«ng </v>
          </cell>
          <cell r="H487">
            <v>15.8</v>
          </cell>
          <cell r="I487">
            <v>15344</v>
          </cell>
          <cell r="J487">
            <v>242435.20000000001</v>
          </cell>
          <cell r="L487">
            <v>242435.20000000001</v>
          </cell>
        </row>
        <row r="488">
          <cell r="B488" t="str">
            <v/>
          </cell>
          <cell r="C488" t="str">
            <v/>
          </cell>
          <cell r="F488" t="str">
            <v>c. M¸y thi c«ng</v>
          </cell>
          <cell r="J488">
            <v>189836.5</v>
          </cell>
        </row>
        <row r="489">
          <cell r="B489" t="str">
            <v/>
          </cell>
          <cell r="C489" t="str">
            <v/>
          </cell>
          <cell r="E489" t="str">
            <v>h23</v>
          </cell>
          <cell r="F489" t="str">
            <v>M¸y hµn 23KW</v>
          </cell>
          <cell r="G489" t="str">
            <v>Ca</v>
          </cell>
          <cell r="H489">
            <v>2.29</v>
          </cell>
          <cell r="I489">
            <v>77338</v>
          </cell>
          <cell r="J489">
            <v>177104.02</v>
          </cell>
          <cell r="M489">
            <v>177104.02</v>
          </cell>
        </row>
        <row r="490">
          <cell r="B490" t="str">
            <v/>
          </cell>
          <cell r="C490" t="str">
            <v/>
          </cell>
          <cell r="E490" t="str">
            <v>cu</v>
          </cell>
          <cell r="F490" t="str">
            <v>M¸y c¾t uèn cèt thÐp</v>
          </cell>
          <cell r="G490" t="str">
            <v>Ca</v>
          </cell>
          <cell r="H490">
            <v>0.32</v>
          </cell>
          <cell r="I490">
            <v>39789</v>
          </cell>
          <cell r="J490">
            <v>12732.48</v>
          </cell>
          <cell r="M490">
            <v>12732.48</v>
          </cell>
        </row>
        <row r="491">
          <cell r="B491">
            <v>68</v>
          </cell>
          <cell r="C491">
            <v>1242</v>
          </cell>
          <cell r="D491" t="str">
            <v>IA3621</v>
          </cell>
          <cell r="F491" t="str">
            <v>Cèt thÐp cèng hép d=16mm</v>
          </cell>
          <cell r="G491" t="str">
            <v>TÊn</v>
          </cell>
          <cell r="I491" t="str">
            <v/>
          </cell>
          <cell r="K491">
            <v>4611869.8971428573</v>
          </cell>
          <cell r="L491">
            <v>242435.20000000001</v>
          </cell>
          <cell r="M491">
            <v>189836.5</v>
          </cell>
        </row>
        <row r="492">
          <cell r="B492" t="str">
            <v/>
          </cell>
          <cell r="C492" t="str">
            <v/>
          </cell>
          <cell r="F492" t="str">
            <v>a. VËt liÖu</v>
          </cell>
          <cell r="J492">
            <v>4611869.8971428573</v>
          </cell>
        </row>
        <row r="493">
          <cell r="B493" t="str">
            <v/>
          </cell>
          <cell r="C493" t="str">
            <v/>
          </cell>
          <cell r="E493" t="str">
            <v>d16</v>
          </cell>
          <cell r="F493" t="str">
            <v>ThÐp trßn d=16mm</v>
          </cell>
          <cell r="G493" t="str">
            <v>kg</v>
          </cell>
          <cell r="H493">
            <v>1020</v>
          </cell>
          <cell r="I493">
            <v>4326.5900952380953</v>
          </cell>
          <cell r="J493">
            <v>4413121.8971428573</v>
          </cell>
          <cell r="K493">
            <v>4413121.8971428573</v>
          </cell>
        </row>
        <row r="494">
          <cell r="B494" t="str">
            <v/>
          </cell>
          <cell r="C494" t="str">
            <v/>
          </cell>
          <cell r="E494" t="str">
            <v>d</v>
          </cell>
          <cell r="F494" t="str">
            <v xml:space="preserve">D©y thÐp </v>
          </cell>
          <cell r="G494" t="str">
            <v>kg</v>
          </cell>
          <cell r="H494">
            <v>14.28</v>
          </cell>
          <cell r="I494">
            <v>6600</v>
          </cell>
          <cell r="J494">
            <v>94248</v>
          </cell>
          <cell r="K494">
            <v>94248</v>
          </cell>
        </row>
        <row r="495">
          <cell r="B495" t="str">
            <v/>
          </cell>
          <cell r="C495" t="str">
            <v/>
          </cell>
          <cell r="E495" t="str">
            <v>q</v>
          </cell>
          <cell r="F495" t="str">
            <v>Que hµn</v>
          </cell>
          <cell r="G495" t="str">
            <v>kg</v>
          </cell>
          <cell r="H495">
            <v>9.5</v>
          </cell>
          <cell r="I495">
            <v>11000</v>
          </cell>
          <cell r="J495">
            <v>104500</v>
          </cell>
          <cell r="K495">
            <v>104500</v>
          </cell>
        </row>
        <row r="496">
          <cell r="B496" t="str">
            <v/>
          </cell>
          <cell r="C496" t="str">
            <v/>
          </cell>
          <cell r="F496" t="str">
            <v>b. Nh©n c«ng</v>
          </cell>
          <cell r="J496">
            <v>242435.20000000001</v>
          </cell>
        </row>
        <row r="497">
          <cell r="B497" t="str">
            <v/>
          </cell>
          <cell r="C497" t="str">
            <v/>
          </cell>
          <cell r="E497" t="str">
            <v>4c</v>
          </cell>
          <cell r="F497" t="str">
            <v>Nh©n c«ng bËc 4,0/7</v>
          </cell>
          <cell r="G497" t="str">
            <v xml:space="preserve">C«ng </v>
          </cell>
          <cell r="H497">
            <v>15.8</v>
          </cell>
          <cell r="I497">
            <v>15344</v>
          </cell>
          <cell r="J497">
            <v>242435.20000000001</v>
          </cell>
          <cell r="L497">
            <v>242435.20000000001</v>
          </cell>
        </row>
        <row r="498">
          <cell r="B498" t="str">
            <v/>
          </cell>
          <cell r="C498" t="str">
            <v/>
          </cell>
          <cell r="F498" t="str">
            <v>c. M¸y thi c«ng</v>
          </cell>
          <cell r="J498">
            <v>189836.5</v>
          </cell>
        </row>
        <row r="499">
          <cell r="B499" t="str">
            <v/>
          </cell>
          <cell r="C499" t="str">
            <v/>
          </cell>
          <cell r="E499" t="str">
            <v>h23</v>
          </cell>
          <cell r="F499" t="str">
            <v>M¸y hµn 23KW</v>
          </cell>
          <cell r="G499" t="str">
            <v>Ca</v>
          </cell>
          <cell r="H499">
            <v>2.29</v>
          </cell>
          <cell r="I499">
            <v>77338</v>
          </cell>
          <cell r="J499">
            <v>177104.02</v>
          </cell>
          <cell r="M499">
            <v>177104.02</v>
          </cell>
        </row>
        <row r="500">
          <cell r="B500" t="str">
            <v/>
          </cell>
          <cell r="C500" t="str">
            <v/>
          </cell>
          <cell r="E500" t="str">
            <v>cu</v>
          </cell>
          <cell r="F500" t="str">
            <v>M¸y c¾t uèn cèt thÐp</v>
          </cell>
          <cell r="G500" t="str">
            <v>Ca</v>
          </cell>
          <cell r="H500">
            <v>0.32</v>
          </cell>
          <cell r="I500">
            <v>39789</v>
          </cell>
          <cell r="J500">
            <v>12732.48</v>
          </cell>
          <cell r="M500">
            <v>12732.48</v>
          </cell>
        </row>
        <row r="501">
          <cell r="B501">
            <v>69</v>
          </cell>
          <cell r="C501">
            <v>1242</v>
          </cell>
          <cell r="D501" t="str">
            <v>IA3621</v>
          </cell>
          <cell r="F501" t="str">
            <v>Cèt thÐp cèng hép d=18mm</v>
          </cell>
          <cell r="G501" t="str">
            <v>TÊn</v>
          </cell>
          <cell r="I501" t="str">
            <v/>
          </cell>
          <cell r="K501">
            <v>4611869.8971428573</v>
          </cell>
          <cell r="L501">
            <v>242435.20000000001</v>
          </cell>
          <cell r="M501">
            <v>189836.5</v>
          </cell>
        </row>
        <row r="502">
          <cell r="B502" t="str">
            <v/>
          </cell>
          <cell r="C502" t="str">
            <v/>
          </cell>
          <cell r="F502" t="str">
            <v>a. VËt liÖu</v>
          </cell>
          <cell r="J502">
            <v>4611869.8971428573</v>
          </cell>
        </row>
        <row r="503">
          <cell r="B503" t="str">
            <v/>
          </cell>
          <cell r="C503" t="str">
            <v/>
          </cell>
          <cell r="E503" t="str">
            <v>d18</v>
          </cell>
          <cell r="F503" t="str">
            <v>ThÐp trßn d=18mm</v>
          </cell>
          <cell r="G503" t="str">
            <v>kg</v>
          </cell>
          <cell r="H503">
            <v>1020</v>
          </cell>
          <cell r="I503">
            <v>4326.5900952380953</v>
          </cell>
          <cell r="J503">
            <v>4413121.8971428573</v>
          </cell>
          <cell r="K503">
            <v>4413121.8971428573</v>
          </cell>
        </row>
        <row r="504">
          <cell r="B504" t="str">
            <v/>
          </cell>
          <cell r="C504" t="str">
            <v/>
          </cell>
          <cell r="E504" t="str">
            <v>d</v>
          </cell>
          <cell r="F504" t="str">
            <v xml:space="preserve">D©y thÐp </v>
          </cell>
          <cell r="G504" t="str">
            <v>kg</v>
          </cell>
          <cell r="H504">
            <v>14.28</v>
          </cell>
          <cell r="I504">
            <v>6600</v>
          </cell>
          <cell r="J504">
            <v>94248</v>
          </cell>
          <cell r="K504">
            <v>94248</v>
          </cell>
        </row>
        <row r="505">
          <cell r="B505" t="str">
            <v/>
          </cell>
          <cell r="C505" t="str">
            <v/>
          </cell>
          <cell r="E505" t="str">
            <v>q</v>
          </cell>
          <cell r="F505" t="str">
            <v>Que hµn</v>
          </cell>
          <cell r="G505" t="str">
            <v>kg</v>
          </cell>
          <cell r="H505">
            <v>9.5</v>
          </cell>
          <cell r="I505">
            <v>11000</v>
          </cell>
          <cell r="J505">
            <v>104500</v>
          </cell>
          <cell r="K505">
            <v>104500</v>
          </cell>
        </row>
        <row r="506">
          <cell r="B506" t="str">
            <v/>
          </cell>
          <cell r="C506" t="str">
            <v/>
          </cell>
          <cell r="F506" t="str">
            <v>b. Nh©n c«ng</v>
          </cell>
          <cell r="J506">
            <v>242435.20000000001</v>
          </cell>
        </row>
        <row r="507">
          <cell r="B507" t="str">
            <v/>
          </cell>
          <cell r="C507" t="str">
            <v/>
          </cell>
          <cell r="E507" t="str">
            <v>4c</v>
          </cell>
          <cell r="F507" t="str">
            <v>Nh©n c«ng bËc 4,0/7</v>
          </cell>
          <cell r="G507" t="str">
            <v xml:space="preserve">C«ng </v>
          </cell>
          <cell r="H507">
            <v>15.8</v>
          </cell>
          <cell r="I507">
            <v>15344</v>
          </cell>
          <cell r="J507">
            <v>242435.20000000001</v>
          </cell>
          <cell r="L507">
            <v>242435.20000000001</v>
          </cell>
        </row>
        <row r="508">
          <cell r="B508" t="str">
            <v/>
          </cell>
          <cell r="C508" t="str">
            <v/>
          </cell>
          <cell r="F508" t="str">
            <v>c. M¸y thi c«ng</v>
          </cell>
          <cell r="J508">
            <v>189836.5</v>
          </cell>
        </row>
        <row r="509">
          <cell r="B509" t="str">
            <v/>
          </cell>
          <cell r="C509" t="str">
            <v/>
          </cell>
          <cell r="E509" t="str">
            <v>h23</v>
          </cell>
          <cell r="F509" t="str">
            <v>M¸y hµn 23KW</v>
          </cell>
          <cell r="G509" t="str">
            <v>Ca</v>
          </cell>
          <cell r="H509">
            <v>2.29</v>
          </cell>
          <cell r="I509">
            <v>77338</v>
          </cell>
          <cell r="J509">
            <v>177104.02</v>
          </cell>
          <cell r="M509">
            <v>177104.02</v>
          </cell>
        </row>
        <row r="510">
          <cell r="B510" t="str">
            <v/>
          </cell>
          <cell r="C510" t="str">
            <v/>
          </cell>
          <cell r="E510" t="str">
            <v>cu</v>
          </cell>
          <cell r="F510" t="str">
            <v>M¸y c¾t uèn cèt thÐp</v>
          </cell>
          <cell r="G510" t="str">
            <v>Ca</v>
          </cell>
          <cell r="H510">
            <v>0.32</v>
          </cell>
          <cell r="I510">
            <v>39789</v>
          </cell>
          <cell r="J510">
            <v>12732.48</v>
          </cell>
          <cell r="M510">
            <v>12732.48</v>
          </cell>
        </row>
        <row r="511">
          <cell r="B511">
            <v>70</v>
          </cell>
          <cell r="C511">
            <v>1242</v>
          </cell>
          <cell r="D511" t="str">
            <v>IA3631</v>
          </cell>
          <cell r="F511" t="str">
            <v>Cèt thÐp cèng hép d&gt;20mm</v>
          </cell>
          <cell r="G511" t="str">
            <v>TÊn</v>
          </cell>
          <cell r="I511" t="str">
            <v/>
          </cell>
          <cell r="K511">
            <v>4611869.8971428573</v>
          </cell>
          <cell r="L511">
            <v>222488</v>
          </cell>
          <cell r="M511">
            <v>183470.25999999998</v>
          </cell>
        </row>
        <row r="512">
          <cell r="B512" t="str">
            <v/>
          </cell>
          <cell r="C512" t="str">
            <v/>
          </cell>
          <cell r="F512" t="str">
            <v>a. VËt liÖu</v>
          </cell>
          <cell r="J512">
            <v>4611869.8971428573</v>
          </cell>
        </row>
        <row r="513">
          <cell r="B513" t="str">
            <v/>
          </cell>
          <cell r="C513" t="str">
            <v/>
          </cell>
          <cell r="E513" t="str">
            <v>d20</v>
          </cell>
          <cell r="F513" t="str">
            <v>ThÐp trßn d=20mm</v>
          </cell>
          <cell r="G513" t="str">
            <v>kg</v>
          </cell>
          <cell r="H513">
            <v>1020</v>
          </cell>
          <cell r="I513">
            <v>4326.5900952380953</v>
          </cell>
          <cell r="J513">
            <v>4413121.8971428573</v>
          </cell>
          <cell r="K513">
            <v>4413121.8971428573</v>
          </cell>
        </row>
        <row r="514">
          <cell r="B514" t="str">
            <v/>
          </cell>
          <cell r="C514" t="str">
            <v/>
          </cell>
          <cell r="E514" t="str">
            <v>d</v>
          </cell>
          <cell r="F514" t="str">
            <v xml:space="preserve">D©y thÐp </v>
          </cell>
          <cell r="G514" t="str">
            <v>kg</v>
          </cell>
          <cell r="H514">
            <v>14.28</v>
          </cell>
          <cell r="I514">
            <v>6600</v>
          </cell>
          <cell r="J514">
            <v>94248</v>
          </cell>
          <cell r="K514">
            <v>94248</v>
          </cell>
        </row>
        <row r="515">
          <cell r="B515" t="str">
            <v/>
          </cell>
          <cell r="C515" t="str">
            <v/>
          </cell>
          <cell r="E515" t="str">
            <v>q</v>
          </cell>
          <cell r="F515" t="str">
            <v>Que hµn</v>
          </cell>
          <cell r="G515" t="str">
            <v>kg</v>
          </cell>
          <cell r="H515">
            <v>9.5</v>
          </cell>
          <cell r="I515">
            <v>11000</v>
          </cell>
          <cell r="J515">
            <v>104500</v>
          </cell>
          <cell r="K515">
            <v>104500</v>
          </cell>
        </row>
        <row r="516">
          <cell r="B516" t="str">
            <v/>
          </cell>
          <cell r="C516" t="str">
            <v/>
          </cell>
          <cell r="F516" t="str">
            <v>b. Nh©n c«ng</v>
          </cell>
          <cell r="J516">
            <v>222488</v>
          </cell>
        </row>
        <row r="517">
          <cell r="B517" t="str">
            <v/>
          </cell>
          <cell r="C517" t="str">
            <v/>
          </cell>
          <cell r="E517" t="str">
            <v>4c</v>
          </cell>
          <cell r="F517" t="str">
            <v>Nh©n c«ng bËc 4,0/7</v>
          </cell>
          <cell r="G517" t="str">
            <v xml:space="preserve">C«ng </v>
          </cell>
          <cell r="H517">
            <v>14.5</v>
          </cell>
          <cell r="I517">
            <v>15344</v>
          </cell>
          <cell r="J517">
            <v>222488</v>
          </cell>
          <cell r="L517">
            <v>222488</v>
          </cell>
        </row>
        <row r="518">
          <cell r="B518" t="str">
            <v/>
          </cell>
          <cell r="C518" t="str">
            <v/>
          </cell>
          <cell r="F518" t="str">
            <v>c. M¸y thi c«ng</v>
          </cell>
          <cell r="J518">
            <v>183470.25999999998</v>
          </cell>
        </row>
        <row r="519">
          <cell r="B519" t="str">
            <v/>
          </cell>
          <cell r="C519" t="str">
            <v/>
          </cell>
          <cell r="E519" t="str">
            <v>h23</v>
          </cell>
          <cell r="F519" t="str">
            <v>M¸y hµn 23KW</v>
          </cell>
          <cell r="G519" t="str">
            <v>Ca</v>
          </cell>
          <cell r="H519">
            <v>2.29</v>
          </cell>
          <cell r="I519">
            <v>77338</v>
          </cell>
          <cell r="J519">
            <v>177104.02</v>
          </cell>
          <cell r="M519">
            <v>177104.02</v>
          </cell>
        </row>
        <row r="520">
          <cell r="B520" t="str">
            <v/>
          </cell>
          <cell r="C520" t="str">
            <v/>
          </cell>
          <cell r="E520" t="str">
            <v>cu</v>
          </cell>
          <cell r="F520" t="str">
            <v>M¸y c¾t uèn cèt thÐp</v>
          </cell>
          <cell r="G520" t="str">
            <v>Ca</v>
          </cell>
          <cell r="H520">
            <v>0.16</v>
          </cell>
          <cell r="I520">
            <v>39789</v>
          </cell>
          <cell r="J520">
            <v>6366.24</v>
          </cell>
          <cell r="M520">
            <v>6366.24</v>
          </cell>
        </row>
        <row r="521">
          <cell r="B521">
            <v>71</v>
          </cell>
          <cell r="C521">
            <v>1242</v>
          </cell>
          <cell r="D521" t="str">
            <v>UD3110</v>
          </cell>
          <cell r="F521" t="str">
            <v>QuÐt nhùa bitum ngoµi th©n cèng</v>
          </cell>
          <cell r="G521" t="str">
            <v>m2</v>
          </cell>
          <cell r="I521" t="str">
            <v/>
          </cell>
          <cell r="K521">
            <v>8802.1856000000007</v>
          </cell>
          <cell r="L521">
            <v>1022.7700000000001</v>
          </cell>
          <cell r="M521">
            <v>0</v>
          </cell>
        </row>
        <row r="522">
          <cell r="B522" t="str">
            <v/>
          </cell>
          <cell r="C522" t="str">
            <v/>
          </cell>
          <cell r="F522" t="str">
            <v>a. VËt liÖu</v>
          </cell>
          <cell r="J522">
            <v>8802.1856000000007</v>
          </cell>
        </row>
        <row r="523">
          <cell r="B523" t="str">
            <v/>
          </cell>
          <cell r="C523" t="str">
            <v/>
          </cell>
          <cell r="E523" t="str">
            <v>n</v>
          </cell>
          <cell r="F523" t="str">
            <v>Nhùa ®­êng</v>
          </cell>
          <cell r="G523" t="str">
            <v>kg</v>
          </cell>
          <cell r="H523">
            <v>2.1</v>
          </cell>
          <cell r="I523">
            <v>3428.1836190476188</v>
          </cell>
          <cell r="J523">
            <v>7199.1855999999998</v>
          </cell>
          <cell r="K523">
            <v>7199.1855999999998</v>
          </cell>
        </row>
        <row r="524">
          <cell r="B524" t="str">
            <v/>
          </cell>
          <cell r="C524" t="str">
            <v/>
          </cell>
          <cell r="E524" t="str">
            <v>bd</v>
          </cell>
          <cell r="F524" t="str">
            <v>Bét ®¸</v>
          </cell>
          <cell r="G524" t="str">
            <v>kg</v>
          </cell>
          <cell r="H524">
            <v>1.206</v>
          </cell>
          <cell r="I524">
            <v>500</v>
          </cell>
          <cell r="J524">
            <v>603</v>
          </cell>
          <cell r="K524">
            <v>603</v>
          </cell>
        </row>
        <row r="525">
          <cell r="B525" t="str">
            <v/>
          </cell>
          <cell r="C525" t="str">
            <v/>
          </cell>
          <cell r="E525" t="str">
            <v>cui</v>
          </cell>
          <cell r="F525" t="str">
            <v>Cñi</v>
          </cell>
          <cell r="G525" t="str">
            <v>kg</v>
          </cell>
          <cell r="H525">
            <v>2</v>
          </cell>
          <cell r="I525">
            <v>500</v>
          </cell>
          <cell r="J525">
            <v>1000</v>
          </cell>
          <cell r="K525">
            <v>1000</v>
          </cell>
        </row>
        <row r="526">
          <cell r="B526" t="str">
            <v/>
          </cell>
          <cell r="C526" t="str">
            <v/>
          </cell>
          <cell r="F526" t="str">
            <v>b. Nh©n c«ng</v>
          </cell>
          <cell r="J526">
            <v>1022.7700000000001</v>
          </cell>
        </row>
        <row r="527">
          <cell r="B527" t="str">
            <v/>
          </cell>
          <cell r="C527" t="str">
            <v/>
          </cell>
          <cell r="E527">
            <v>3.5</v>
          </cell>
          <cell r="F527" t="str">
            <v>Nh©n c«ng bËc 3,5/7</v>
          </cell>
          <cell r="G527" t="str">
            <v xml:space="preserve">C«ng </v>
          </cell>
          <cell r="H527">
            <v>7.0000000000000007E-2</v>
          </cell>
          <cell r="I527">
            <v>14611</v>
          </cell>
          <cell r="J527">
            <v>1022.7700000000001</v>
          </cell>
          <cell r="L527">
            <v>1022.7700000000001</v>
          </cell>
        </row>
        <row r="528">
          <cell r="B528">
            <v>72</v>
          </cell>
          <cell r="C528">
            <v>1242</v>
          </cell>
          <cell r="D528" t="str">
            <v>HA1120</v>
          </cell>
          <cell r="F528" t="str">
            <v>BT lãt mãng M100 ®¸ 4x6</v>
          </cell>
          <cell r="G528" t="str">
            <v>m3</v>
          </cell>
          <cell r="I528" t="str">
            <v/>
          </cell>
          <cell r="K528">
            <v>315317.7741028571</v>
          </cell>
          <cell r="L528">
            <v>16376.039999999999</v>
          </cell>
          <cell r="M528">
            <v>12040.565000000001</v>
          </cell>
        </row>
        <row r="529">
          <cell r="B529" t="str">
            <v/>
          </cell>
          <cell r="C529" t="str">
            <v/>
          </cell>
          <cell r="F529" t="str">
            <v>a. VËt liÖu</v>
          </cell>
          <cell r="J529">
            <v>315317.7741028571</v>
          </cell>
        </row>
        <row r="530">
          <cell r="B530" t="str">
            <v/>
          </cell>
          <cell r="C530" t="str">
            <v>m3</v>
          </cell>
          <cell r="E530" t="str">
            <v>n</v>
          </cell>
          <cell r="F530" t="str">
            <v>V÷a BT M100 ®¸ 4x6 ®é sôt 2-4</v>
          </cell>
          <cell r="G530" t="str">
            <v>m3</v>
          </cell>
          <cell r="H530">
            <v>1.0249999999999999</v>
          </cell>
          <cell r="I530">
            <v>307627.09668571426</v>
          </cell>
          <cell r="J530">
            <v>315317.7741028571</v>
          </cell>
          <cell r="K530">
            <v>315317.7741028571</v>
          </cell>
        </row>
        <row r="531">
          <cell r="B531" t="str">
            <v/>
          </cell>
          <cell r="C531" t="str">
            <v/>
          </cell>
          <cell r="F531" t="str">
            <v>b. Nh©n c«ng</v>
          </cell>
          <cell r="J531">
            <v>16376.039999999999</v>
          </cell>
        </row>
        <row r="532">
          <cell r="B532" t="str">
            <v/>
          </cell>
          <cell r="C532" t="str">
            <v/>
          </cell>
          <cell r="E532">
            <v>3</v>
          </cell>
          <cell r="F532" t="str">
            <v>Nh©n c«ng bËc 3,0/7</v>
          </cell>
          <cell r="G532" t="str">
            <v xml:space="preserve">C«ng </v>
          </cell>
          <cell r="H532">
            <v>1.18</v>
          </cell>
          <cell r="I532">
            <v>13878</v>
          </cell>
          <cell r="J532">
            <v>16376.039999999999</v>
          </cell>
          <cell r="L532">
            <v>16376.039999999999</v>
          </cell>
        </row>
        <row r="533">
          <cell r="B533" t="str">
            <v/>
          </cell>
          <cell r="C533" t="str">
            <v/>
          </cell>
          <cell r="F533" t="str">
            <v>c. M¸y thi c«ng</v>
          </cell>
          <cell r="J533">
            <v>12040.565000000001</v>
          </cell>
        </row>
        <row r="534">
          <cell r="B534" t="str">
            <v/>
          </cell>
          <cell r="C534" t="str">
            <v/>
          </cell>
          <cell r="E534" t="str">
            <v>250l</v>
          </cell>
          <cell r="F534" t="str">
            <v>M¸y trén 250l</v>
          </cell>
          <cell r="G534" t="str">
            <v>Ca</v>
          </cell>
          <cell r="H534">
            <v>9.5000000000000001E-2</v>
          </cell>
          <cell r="I534">
            <v>96272</v>
          </cell>
          <cell r="J534">
            <v>9145.84</v>
          </cell>
          <cell r="M534">
            <v>9145.84</v>
          </cell>
        </row>
        <row r="535">
          <cell r="B535" t="str">
            <v/>
          </cell>
          <cell r="C535" t="str">
            <v/>
          </cell>
          <cell r="E535" t="str">
            <v>db1</v>
          </cell>
          <cell r="F535" t="str">
            <v>M¸y ®Çm bµn 1KW</v>
          </cell>
          <cell r="G535" t="str">
            <v>Ca</v>
          </cell>
          <cell r="H535">
            <v>8.8999999999999996E-2</v>
          </cell>
          <cell r="I535">
            <v>32525</v>
          </cell>
          <cell r="J535">
            <v>2894.7249999999999</v>
          </cell>
          <cell r="M535">
            <v>2894.7249999999999</v>
          </cell>
        </row>
        <row r="536">
          <cell r="B536">
            <v>73</v>
          </cell>
          <cell r="D536" t="str">
            <v>TK</v>
          </cell>
          <cell r="F536" t="str">
            <v>Thµnh phÇn BTN trung</v>
          </cell>
          <cell r="G536" t="str">
            <v>TÊn</v>
          </cell>
          <cell r="I536" t="str">
            <v/>
          </cell>
          <cell r="K536">
            <v>300980.95971428568</v>
          </cell>
          <cell r="L536">
            <v>0</v>
          </cell>
          <cell r="M536">
            <v>0</v>
          </cell>
        </row>
        <row r="537">
          <cell r="B537" t="str">
            <v/>
          </cell>
          <cell r="C537" t="str">
            <v/>
          </cell>
          <cell r="F537" t="str">
            <v>a. VËt liÖu</v>
          </cell>
          <cell r="J537">
            <v>300980.95971428568</v>
          </cell>
        </row>
        <row r="538">
          <cell r="B538" t="str">
            <v/>
          </cell>
          <cell r="C538" t="str">
            <v/>
          </cell>
          <cell r="E538" t="str">
            <v>0.5btn</v>
          </cell>
          <cell r="F538" t="str">
            <v>§¸ 0,5x1 (20%)</v>
          </cell>
          <cell r="G538" t="str">
            <v>m3</v>
          </cell>
          <cell r="H538">
            <v>0.11799999999999999</v>
          </cell>
          <cell r="I538">
            <v>143218.71428571429</v>
          </cell>
          <cell r="J538">
            <v>16899.808285714284</v>
          </cell>
          <cell r="K538">
            <v>16899.808285714284</v>
          </cell>
        </row>
        <row r="539">
          <cell r="B539" t="str">
            <v/>
          </cell>
          <cell r="C539" t="str">
            <v/>
          </cell>
          <cell r="E539" t="str">
            <v>1btn</v>
          </cell>
          <cell r="F539" t="str">
            <v>§¸ 1x2 (30%)</v>
          </cell>
          <cell r="G539" t="str">
            <v>m3</v>
          </cell>
          <cell r="H539">
            <v>0.17699999999999999</v>
          </cell>
          <cell r="I539">
            <v>133650.85714285716</v>
          </cell>
          <cell r="J539">
            <v>23656.201714285715</v>
          </cell>
          <cell r="K539">
            <v>23656.201714285715</v>
          </cell>
        </row>
        <row r="540">
          <cell r="B540" t="str">
            <v/>
          </cell>
          <cell r="C540" t="str">
            <v/>
          </cell>
          <cell r="E540" t="str">
            <v>cbtn</v>
          </cell>
          <cell r="F540" t="str">
            <v>C¸t (43%)</v>
          </cell>
          <cell r="G540" t="str">
            <v>m3</v>
          </cell>
          <cell r="H540">
            <v>0.29799999999999999</v>
          </cell>
          <cell r="I540">
            <v>89779.333333333314</v>
          </cell>
          <cell r="J540">
            <v>26754.241333333328</v>
          </cell>
          <cell r="K540">
            <v>26754.241333333328</v>
          </cell>
        </row>
        <row r="541">
          <cell r="B541" t="str">
            <v/>
          </cell>
          <cell r="C541" t="str">
            <v/>
          </cell>
          <cell r="E541" t="str">
            <v>bdbtn</v>
          </cell>
          <cell r="F541" t="str">
            <v>Bét ®¸ (7%)</v>
          </cell>
          <cell r="G541" t="str">
            <v>kg</v>
          </cell>
          <cell r="H541">
            <v>66</v>
          </cell>
          <cell r="I541">
            <v>525</v>
          </cell>
          <cell r="J541">
            <v>34650</v>
          </cell>
          <cell r="K541">
            <v>34650</v>
          </cell>
        </row>
        <row r="542">
          <cell r="B542" t="str">
            <v/>
          </cell>
          <cell r="C542" t="str">
            <v/>
          </cell>
          <cell r="E542" t="str">
            <v>nbtn</v>
          </cell>
          <cell r="F542" t="str">
            <v>Nhùa (5,8%)</v>
          </cell>
          <cell r="G542" t="str">
            <v>kg</v>
          </cell>
          <cell r="H542">
            <v>58</v>
          </cell>
          <cell r="I542">
            <v>3431.3915238095237</v>
          </cell>
          <cell r="J542">
            <v>199020.70838095239</v>
          </cell>
          <cell r="K542">
            <v>199020.70838095239</v>
          </cell>
        </row>
        <row r="543">
          <cell r="B543">
            <v>74</v>
          </cell>
          <cell r="C543">
            <v>1242</v>
          </cell>
          <cell r="D543" t="str">
            <v>ED.2005</v>
          </cell>
          <cell r="F543" t="str">
            <v>BTN h¹t th« dµy 7cm</v>
          </cell>
          <cell r="G543" t="str">
            <v>100m2</v>
          </cell>
          <cell r="I543" t="str">
            <v/>
          </cell>
          <cell r="K543">
            <v>4893950.4049542854</v>
          </cell>
          <cell r="L543">
            <v>28386.400000000005</v>
          </cell>
          <cell r="M543">
            <v>129180.17663999999</v>
          </cell>
        </row>
        <row r="544">
          <cell r="B544" t="str">
            <v/>
          </cell>
          <cell r="C544" t="str">
            <v/>
          </cell>
          <cell r="F544" t="str">
            <v>a. VËt liÖu</v>
          </cell>
          <cell r="J544">
            <v>4893950.4049542854</v>
          </cell>
        </row>
        <row r="545">
          <cell r="B545" t="str">
            <v/>
          </cell>
          <cell r="C545" t="str">
            <v/>
          </cell>
          <cell r="E545" t="str">
            <v>btn</v>
          </cell>
          <cell r="F545" t="str">
            <v>Bªt«ng nhùa</v>
          </cell>
          <cell r="G545" t="str">
            <v>TÊn</v>
          </cell>
          <cell r="H545">
            <v>16.260000000000002</v>
          </cell>
          <cell r="I545">
            <v>300980.95971428568</v>
          </cell>
          <cell r="J545">
            <v>4893950.4049542854</v>
          </cell>
          <cell r="K545">
            <v>4893950.4049542854</v>
          </cell>
        </row>
        <row r="546">
          <cell r="B546" t="str">
            <v/>
          </cell>
          <cell r="C546" t="str">
            <v/>
          </cell>
          <cell r="F546" t="str">
            <v>b. Nh©n c«ng</v>
          </cell>
          <cell r="J546">
            <v>28386.400000000005</v>
          </cell>
        </row>
        <row r="547">
          <cell r="B547" t="str">
            <v/>
          </cell>
          <cell r="C547" t="str">
            <v/>
          </cell>
          <cell r="E547" t="str">
            <v>N4</v>
          </cell>
          <cell r="F547" t="str">
            <v>Nh©n c«ng bËc 4,0/7</v>
          </cell>
          <cell r="G547" t="str">
            <v xml:space="preserve">C«ng </v>
          </cell>
          <cell r="H547">
            <v>1.8500000000000003</v>
          </cell>
          <cell r="I547">
            <v>15344</v>
          </cell>
          <cell r="J547">
            <v>28386.400000000005</v>
          </cell>
          <cell r="L547">
            <v>28386.400000000005</v>
          </cell>
        </row>
        <row r="548">
          <cell r="B548" t="str">
            <v/>
          </cell>
          <cell r="C548" t="str">
            <v/>
          </cell>
          <cell r="F548" t="str">
            <v>c. M¸y thi c«ng</v>
          </cell>
          <cell r="J548">
            <v>129180.17663999999</v>
          </cell>
        </row>
        <row r="549">
          <cell r="B549" t="str">
            <v/>
          </cell>
          <cell r="C549" t="str">
            <v/>
          </cell>
          <cell r="E549" t="str">
            <v>MR</v>
          </cell>
          <cell r="F549" t="str">
            <v>M¸y r¶i 20T/h</v>
          </cell>
          <cell r="G549" t="str">
            <v>Ca</v>
          </cell>
          <cell r="H549">
            <v>0.1</v>
          </cell>
          <cell r="I549">
            <v>643252</v>
          </cell>
          <cell r="J549">
            <v>64325.200000000004</v>
          </cell>
          <cell r="M549">
            <v>64325.200000000004</v>
          </cell>
        </row>
        <row r="550">
          <cell r="B550" t="str">
            <v/>
          </cell>
          <cell r="C550" t="str">
            <v/>
          </cell>
          <cell r="E550" t="str">
            <v>L10</v>
          </cell>
          <cell r="F550" t="str">
            <v>Lu 10T</v>
          </cell>
          <cell r="G550" t="str">
            <v>Ca</v>
          </cell>
          <cell r="H550">
            <v>0.12</v>
          </cell>
          <cell r="I550">
            <v>288922</v>
          </cell>
          <cell r="J550">
            <v>34670.639999999999</v>
          </cell>
          <cell r="M550">
            <v>34670.639999999999</v>
          </cell>
        </row>
        <row r="551">
          <cell r="B551" t="str">
            <v/>
          </cell>
          <cell r="C551" t="str">
            <v/>
          </cell>
          <cell r="E551" t="str">
            <v>LBL16</v>
          </cell>
          <cell r="F551" t="str">
            <v>Lu b¸nh lèp 16T</v>
          </cell>
          <cell r="G551" t="str">
            <v>Ca</v>
          </cell>
          <cell r="H551">
            <v>6.4000000000000001E-2</v>
          </cell>
          <cell r="I551">
            <v>432053</v>
          </cell>
          <cell r="J551">
            <v>27651.392</v>
          </cell>
          <cell r="M551">
            <v>27651.392</v>
          </cell>
        </row>
        <row r="552">
          <cell r="B552" t="str">
            <v/>
          </cell>
          <cell r="C552" t="str">
            <v/>
          </cell>
          <cell r="E552" t="str">
            <v>M#</v>
          </cell>
          <cell r="F552" t="str">
            <v>M¸y kh¸c</v>
          </cell>
          <cell r="G552" t="str">
            <v>%</v>
          </cell>
          <cell r="H552">
            <v>2</v>
          </cell>
          <cell r="I552">
            <v>126647.23199999999</v>
          </cell>
          <cell r="J552">
            <v>2532.9446399999997</v>
          </cell>
          <cell r="M552">
            <v>2532.9446399999997</v>
          </cell>
        </row>
        <row r="553">
          <cell r="B553">
            <v>75</v>
          </cell>
          <cell r="C553">
            <v>1242</v>
          </cell>
          <cell r="D553" t="str">
            <v>EE.1120</v>
          </cell>
          <cell r="F553" t="str">
            <v>S¶n xuÊt  BTN</v>
          </cell>
          <cell r="G553" t="str">
            <v>TÊn</v>
          </cell>
          <cell r="I553" t="str">
            <v/>
          </cell>
          <cell r="K553">
            <v>0</v>
          </cell>
          <cell r="L553">
            <v>0</v>
          </cell>
          <cell r="M553">
            <v>49884.603888000005</v>
          </cell>
        </row>
        <row r="554">
          <cell r="B554" t="str">
            <v/>
          </cell>
          <cell r="C554" t="str">
            <v/>
          </cell>
          <cell r="F554" t="str">
            <v>c. M¸y thi c«ng</v>
          </cell>
          <cell r="J554">
            <v>49884.603888000005</v>
          </cell>
        </row>
        <row r="555">
          <cell r="B555" t="str">
            <v/>
          </cell>
          <cell r="C555" t="str">
            <v/>
          </cell>
          <cell r="E555" t="str">
            <v>tt20-25</v>
          </cell>
          <cell r="F555" t="str">
            <v>Tr¹m trén 20-25T/h</v>
          </cell>
          <cell r="G555" t="str">
            <v>Ca</v>
          </cell>
          <cell r="H555">
            <v>8.3000000000000001E-3</v>
          </cell>
          <cell r="I555">
            <v>5156262</v>
          </cell>
          <cell r="J555">
            <v>42796.974600000001</v>
          </cell>
          <cell r="M555">
            <v>42796.974600000001</v>
          </cell>
        </row>
        <row r="556">
          <cell r="B556" t="str">
            <v/>
          </cell>
          <cell r="C556" t="str">
            <v/>
          </cell>
          <cell r="E556" t="str">
            <v>mx0.6</v>
          </cell>
          <cell r="F556" t="str">
            <v>M¸y xóc 0,6m3</v>
          </cell>
          <cell r="G556" t="str">
            <v>Ca</v>
          </cell>
          <cell r="H556">
            <v>8.3000000000000001E-3</v>
          </cell>
          <cell r="I556">
            <v>469958</v>
          </cell>
          <cell r="J556">
            <v>3900.6514000000002</v>
          </cell>
          <cell r="M556">
            <v>3900.6514000000002</v>
          </cell>
        </row>
        <row r="557">
          <cell r="B557" t="str">
            <v/>
          </cell>
          <cell r="C557" t="str">
            <v/>
          </cell>
          <cell r="E557" t="str">
            <v>mu110</v>
          </cell>
          <cell r="F557" t="str">
            <v>M¸y ñi 110cv</v>
          </cell>
          <cell r="G557" t="str">
            <v>Ca</v>
          </cell>
          <cell r="H557">
            <v>3.3E-3</v>
          </cell>
          <cell r="I557">
            <v>669348</v>
          </cell>
          <cell r="J557">
            <v>2208.8483999999999</v>
          </cell>
          <cell r="M557">
            <v>2208.8483999999999</v>
          </cell>
        </row>
        <row r="558">
          <cell r="B558" t="str">
            <v/>
          </cell>
          <cell r="C558" t="str">
            <v/>
          </cell>
          <cell r="E558" t="str">
            <v>m#</v>
          </cell>
          <cell r="F558" t="str">
            <v>M¸y kh¸c</v>
          </cell>
          <cell r="G558" t="str">
            <v>%</v>
          </cell>
          <cell r="H558">
            <v>2</v>
          </cell>
          <cell r="I558">
            <v>48906.474400000006</v>
          </cell>
          <cell r="J558">
            <v>978.12948800000015</v>
          </cell>
          <cell r="M558">
            <v>978.12948800000015</v>
          </cell>
        </row>
        <row r="559">
          <cell r="B559">
            <v>76</v>
          </cell>
          <cell r="C559">
            <v>1242</v>
          </cell>
          <cell r="D559" t="str">
            <v>EE.3243</v>
          </cell>
          <cell r="F559" t="str">
            <v>VC BTN tõ TT di ®éng KM271
 ®Õn Ctr×nh 10km</v>
          </cell>
          <cell r="G559" t="str">
            <v>TÊn</v>
          </cell>
          <cell r="I559" t="str">
            <v/>
          </cell>
          <cell r="K559">
            <v>0</v>
          </cell>
          <cell r="L559">
            <v>0</v>
          </cell>
          <cell r="M559">
            <v>37853.280000000006</v>
          </cell>
        </row>
        <row r="560">
          <cell r="B560" t="str">
            <v/>
          </cell>
          <cell r="C560" t="str">
            <v/>
          </cell>
          <cell r="F560" t="str">
            <v>c. M¸y thi c«ng</v>
          </cell>
          <cell r="J560">
            <v>37853.280000000006</v>
          </cell>
        </row>
        <row r="561">
          <cell r="B561" t="str">
            <v/>
          </cell>
          <cell r="C561" t="str">
            <v/>
          </cell>
          <cell r="E561" t="str">
            <v>ot10t</v>
          </cell>
          <cell r="F561" t="str">
            <v>¤t« tù ®æ 10T</v>
          </cell>
          <cell r="G561" t="str">
            <v>Ca</v>
          </cell>
          <cell r="H561">
            <v>7.2000000000000008E-2</v>
          </cell>
          <cell r="I561">
            <v>525740</v>
          </cell>
          <cell r="J561">
            <v>37853.280000000006</v>
          </cell>
          <cell r="M561">
            <v>37853.280000000006</v>
          </cell>
        </row>
        <row r="562">
          <cell r="B562">
            <v>77</v>
          </cell>
          <cell r="C562">
            <v>1242</v>
          </cell>
          <cell r="D562" t="str">
            <v>ZF2160</v>
          </cell>
          <cell r="F562" t="str">
            <v>èng dÉn n­íc d=500</v>
          </cell>
          <cell r="G562" t="str">
            <v>m</v>
          </cell>
          <cell r="I562" t="str">
            <v/>
          </cell>
          <cell r="K562">
            <v>84941.010000000009</v>
          </cell>
          <cell r="L562">
            <v>1526.58</v>
          </cell>
          <cell r="M562">
            <v>0</v>
          </cell>
        </row>
        <row r="563">
          <cell r="B563" t="str">
            <v/>
          </cell>
          <cell r="C563" t="str">
            <v/>
          </cell>
          <cell r="F563" t="str">
            <v>a. VËt liÖu</v>
          </cell>
          <cell r="J563">
            <v>84941.010000000009</v>
          </cell>
        </row>
        <row r="564">
          <cell r="B564" t="str">
            <v/>
          </cell>
          <cell r="C564" t="str">
            <v/>
          </cell>
          <cell r="E564" t="str">
            <v>d8</v>
          </cell>
          <cell r="F564" t="str">
            <v>èng nhùa (Thu håi 80%)</v>
          </cell>
          <cell r="G564" t="str">
            <v>m</v>
          </cell>
          <cell r="H564">
            <v>0.20400000000000001</v>
          </cell>
          <cell r="I564">
            <v>396550</v>
          </cell>
          <cell r="J564">
            <v>80896.200000000012</v>
          </cell>
          <cell r="K564">
            <v>80896.200000000012</v>
          </cell>
        </row>
        <row r="565">
          <cell r="B565" t="str">
            <v/>
          </cell>
          <cell r="C565" t="str">
            <v/>
          </cell>
          <cell r="E565" t="str">
            <v>#p</v>
          </cell>
          <cell r="F565" t="str">
            <v>VËt liÖu phô</v>
          </cell>
          <cell r="G565" t="str">
            <v>%</v>
          </cell>
          <cell r="H565">
            <v>5</v>
          </cell>
          <cell r="I565">
            <v>80896.200000000012</v>
          </cell>
          <cell r="J565">
            <v>4044.8100000000004</v>
          </cell>
          <cell r="K565">
            <v>4044.8100000000004</v>
          </cell>
        </row>
        <row r="566">
          <cell r="B566" t="str">
            <v/>
          </cell>
          <cell r="C566" t="str">
            <v/>
          </cell>
          <cell r="F566" t="str">
            <v>b. Nh©n c«ng</v>
          </cell>
          <cell r="J566">
            <v>1526.58</v>
          </cell>
        </row>
        <row r="567">
          <cell r="B567" t="str">
            <v/>
          </cell>
          <cell r="C567" t="str">
            <v/>
          </cell>
          <cell r="E567">
            <v>3</v>
          </cell>
          <cell r="F567" t="str">
            <v>Nh©n c«ng bËc 3,0/7</v>
          </cell>
          <cell r="G567" t="str">
            <v xml:space="preserve">C«ng </v>
          </cell>
          <cell r="H567">
            <v>0.11</v>
          </cell>
          <cell r="I567">
            <v>13878</v>
          </cell>
          <cell r="J567">
            <v>1526.58</v>
          </cell>
          <cell r="L567">
            <v>1526.58</v>
          </cell>
        </row>
        <row r="568">
          <cell r="B568">
            <v>78</v>
          </cell>
          <cell r="C568">
            <v>1242</v>
          </cell>
          <cell r="D568" t="str">
            <v>ZF2110</v>
          </cell>
          <cell r="F568" t="str">
            <v>èng dÉn n­íc d=100</v>
          </cell>
          <cell r="G568" t="str">
            <v>m</v>
          </cell>
          <cell r="I568" t="str">
            <v/>
          </cell>
          <cell r="K568">
            <v>5355</v>
          </cell>
          <cell r="L568">
            <v>693.90000000000009</v>
          </cell>
          <cell r="M568">
            <v>0</v>
          </cell>
        </row>
        <row r="569">
          <cell r="B569" t="str">
            <v/>
          </cell>
          <cell r="C569" t="str">
            <v/>
          </cell>
          <cell r="F569" t="str">
            <v>a. VËt liÖu</v>
          </cell>
          <cell r="J569">
            <v>5355</v>
          </cell>
        </row>
        <row r="570">
          <cell r="B570" t="str">
            <v/>
          </cell>
          <cell r="C570" t="str">
            <v/>
          </cell>
          <cell r="E570" t="str">
            <v>d8</v>
          </cell>
          <cell r="F570" t="str">
            <v>èng nhùa (Thu håi 80%)</v>
          </cell>
          <cell r="G570" t="str">
            <v>m</v>
          </cell>
          <cell r="H570">
            <v>0.20400000000000001</v>
          </cell>
          <cell r="I570">
            <v>25000</v>
          </cell>
          <cell r="J570">
            <v>5100</v>
          </cell>
          <cell r="K570">
            <v>5100</v>
          </cell>
        </row>
        <row r="571">
          <cell r="B571" t="str">
            <v/>
          </cell>
          <cell r="C571" t="str">
            <v/>
          </cell>
          <cell r="E571" t="str">
            <v>#p</v>
          </cell>
          <cell r="F571" t="str">
            <v>VËt liÖu phô</v>
          </cell>
          <cell r="G571" t="str">
            <v>%</v>
          </cell>
          <cell r="H571">
            <v>5</v>
          </cell>
          <cell r="I571">
            <v>5100</v>
          </cell>
          <cell r="J571">
            <v>255</v>
          </cell>
          <cell r="K571">
            <v>255</v>
          </cell>
        </row>
        <row r="572">
          <cell r="B572" t="str">
            <v/>
          </cell>
          <cell r="C572" t="str">
            <v/>
          </cell>
          <cell r="F572" t="str">
            <v>b. Nh©n c«ng</v>
          </cell>
          <cell r="J572">
            <v>693.90000000000009</v>
          </cell>
        </row>
        <row r="573">
          <cell r="B573" t="str">
            <v/>
          </cell>
          <cell r="C573" t="str">
            <v/>
          </cell>
          <cell r="E573">
            <v>3</v>
          </cell>
          <cell r="F573" t="str">
            <v>Nh©n c«ng bËc 3,0/7</v>
          </cell>
          <cell r="G573" t="str">
            <v xml:space="preserve">C«ng </v>
          </cell>
          <cell r="H573">
            <v>0.05</v>
          </cell>
          <cell r="I573">
            <v>13878</v>
          </cell>
          <cell r="J573">
            <v>693.90000000000009</v>
          </cell>
          <cell r="L573">
            <v>693.90000000000009</v>
          </cell>
        </row>
        <row r="574">
          <cell r="B574">
            <v>79</v>
          </cell>
          <cell r="D574" t="str">
            <v>TT</v>
          </cell>
          <cell r="F574" t="str">
            <v>Gèi cao su</v>
          </cell>
          <cell r="G574" t="str">
            <v>Bé</v>
          </cell>
          <cell r="I574" t="str">
            <v/>
          </cell>
          <cell r="K574">
            <v>656700</v>
          </cell>
          <cell r="L574">
            <v>0</v>
          </cell>
          <cell r="M574">
            <v>0</v>
          </cell>
        </row>
        <row r="575">
          <cell r="B575" t="str">
            <v/>
          </cell>
          <cell r="C575" t="str">
            <v/>
          </cell>
          <cell r="F575" t="str">
            <v>a. VËt liÖu</v>
          </cell>
          <cell r="J575">
            <v>656700</v>
          </cell>
        </row>
        <row r="576">
          <cell r="B576" t="str">
            <v/>
          </cell>
          <cell r="C576" t="str">
            <v/>
          </cell>
          <cell r="E576" t="str">
            <v>d8</v>
          </cell>
          <cell r="F576" t="str">
            <v>Gèi cao su</v>
          </cell>
          <cell r="G576" t="str">
            <v>Bé</v>
          </cell>
          <cell r="H576">
            <v>1</v>
          </cell>
          <cell r="I576">
            <v>656700</v>
          </cell>
          <cell r="J576">
            <v>656700</v>
          </cell>
          <cell r="K576">
            <v>656700</v>
          </cell>
        </row>
        <row r="577">
          <cell r="B577">
            <v>80</v>
          </cell>
          <cell r="C577">
            <v>1242</v>
          </cell>
          <cell r="D577" t="str">
            <v>HG.2310</v>
          </cell>
          <cell r="F577" t="str">
            <v>BT trô c¶n M 250</v>
          </cell>
          <cell r="G577" t="str">
            <v>m3</v>
          </cell>
          <cell r="I577" t="str">
            <v/>
          </cell>
          <cell r="K577">
            <v>510960.50586765987</v>
          </cell>
          <cell r="L577">
            <v>25396.74</v>
          </cell>
          <cell r="M577">
            <v>17476.712</v>
          </cell>
        </row>
        <row r="578">
          <cell r="B578" t="str">
            <v/>
          </cell>
          <cell r="C578" t="str">
            <v/>
          </cell>
          <cell r="F578" t="str">
            <v>a. VËt liÖu</v>
          </cell>
          <cell r="J578">
            <v>510960.50586765987</v>
          </cell>
        </row>
        <row r="579">
          <cell r="B579" t="str">
            <v/>
          </cell>
          <cell r="C579" t="str">
            <v>m3</v>
          </cell>
          <cell r="E579" t="str">
            <v>vu</v>
          </cell>
          <cell r="F579" t="str">
            <v>V÷a BT M250 ®¸ 1x2 ®é sôt 2-4</v>
          </cell>
          <cell r="G579" t="str">
            <v>m3</v>
          </cell>
          <cell r="H579">
            <v>1.0149999999999999</v>
          </cell>
          <cell r="I579">
            <v>500904.84118095232</v>
          </cell>
          <cell r="J579">
            <v>508418.41379866656</v>
          </cell>
          <cell r="K579">
            <v>508418.41379866656</v>
          </cell>
        </row>
        <row r="580">
          <cell r="B580" t="str">
            <v/>
          </cell>
          <cell r="C580" t="str">
            <v/>
          </cell>
          <cell r="E580" t="str">
            <v>#</v>
          </cell>
          <cell r="F580" t="str">
            <v>VËt liÖu kh¸c</v>
          </cell>
          <cell r="G580" t="str">
            <v>%</v>
          </cell>
          <cell r="H580">
            <v>0.5</v>
          </cell>
          <cell r="I580">
            <v>508418.41379866656</v>
          </cell>
          <cell r="J580">
            <v>2542.0920689933328</v>
          </cell>
          <cell r="K580">
            <v>2542.0920689933328</v>
          </cell>
        </row>
        <row r="581">
          <cell r="B581" t="str">
            <v/>
          </cell>
          <cell r="C581" t="str">
            <v/>
          </cell>
          <cell r="F581" t="str">
            <v>b. Nh©n c«ng</v>
          </cell>
          <cell r="J581">
            <v>25396.74</v>
          </cell>
        </row>
        <row r="582">
          <cell r="B582" t="str">
            <v/>
          </cell>
          <cell r="C582" t="str">
            <v/>
          </cell>
          <cell r="E582">
            <v>3</v>
          </cell>
          <cell r="F582" t="str">
            <v>Nh©n c«ng bËc 3,0/7</v>
          </cell>
          <cell r="G582" t="str">
            <v xml:space="preserve">C«ng </v>
          </cell>
          <cell r="H582">
            <v>1.83</v>
          </cell>
          <cell r="I582">
            <v>13878</v>
          </cell>
          <cell r="J582">
            <v>25396.74</v>
          </cell>
          <cell r="L582">
            <v>25396.74</v>
          </cell>
        </row>
        <row r="583">
          <cell r="B583" t="str">
            <v/>
          </cell>
          <cell r="C583" t="str">
            <v/>
          </cell>
          <cell r="F583" t="str">
            <v>c. M¸y thi c«ng</v>
          </cell>
          <cell r="J583">
            <v>17476.712</v>
          </cell>
        </row>
        <row r="584">
          <cell r="B584" t="str">
            <v/>
          </cell>
          <cell r="C584" t="str">
            <v/>
          </cell>
          <cell r="E584" t="str">
            <v>250l</v>
          </cell>
          <cell r="F584" t="str">
            <v>M¸y trén 250l</v>
          </cell>
          <cell r="G584" t="str">
            <v>Ca</v>
          </cell>
          <cell r="H584">
            <v>9.5000000000000001E-2</v>
          </cell>
          <cell r="I584">
            <v>96272</v>
          </cell>
          <cell r="J584">
            <v>9145.84</v>
          </cell>
          <cell r="M584">
            <v>9145.84</v>
          </cell>
        </row>
        <row r="585">
          <cell r="B585" t="str">
            <v/>
          </cell>
          <cell r="C585" t="str">
            <v/>
          </cell>
          <cell r="E585" t="str">
            <v>dd</v>
          </cell>
          <cell r="F585" t="str">
            <v>M¸y ®Çm dïi 1,5KW</v>
          </cell>
          <cell r="G585" t="str">
            <v>Ca</v>
          </cell>
          <cell r="H585">
            <v>0.18</v>
          </cell>
          <cell r="I585">
            <v>37456</v>
          </cell>
          <cell r="J585">
            <v>6742.08</v>
          </cell>
          <cell r="M585">
            <v>6742.08</v>
          </cell>
        </row>
        <row r="586">
          <cell r="B586" t="str">
            <v/>
          </cell>
          <cell r="C586" t="str">
            <v/>
          </cell>
          <cell r="E586" t="str">
            <v>m#</v>
          </cell>
          <cell r="F586" t="str">
            <v>M¸y kh¸c</v>
          </cell>
          <cell r="G586" t="str">
            <v>%</v>
          </cell>
          <cell r="H586">
            <v>10</v>
          </cell>
          <cell r="I586">
            <v>15887.92</v>
          </cell>
          <cell r="J586">
            <v>1588.7920000000001</v>
          </cell>
          <cell r="M586">
            <v>1588.7920000000001</v>
          </cell>
        </row>
        <row r="587">
          <cell r="B587">
            <v>81</v>
          </cell>
          <cell r="C587">
            <v>1242</v>
          </cell>
          <cell r="D587" t="str">
            <v>KP.2110</v>
          </cell>
          <cell r="F587" t="str">
            <v>V¸n khu«n trô c¶n</v>
          </cell>
          <cell r="G587" t="str">
            <v>100m2</v>
          </cell>
          <cell r="I587" t="str">
            <v/>
          </cell>
          <cell r="K587">
            <v>179051.41848737144</v>
          </cell>
          <cell r="L587">
            <v>398437.38</v>
          </cell>
          <cell r="M587">
            <v>0</v>
          </cell>
        </row>
        <row r="588">
          <cell r="B588" t="str">
            <v/>
          </cell>
          <cell r="C588" t="str">
            <v/>
          </cell>
          <cell r="F588" t="str">
            <v>a. VËt liÖu</v>
          </cell>
          <cell r="J588">
            <v>179051.41848737144</v>
          </cell>
        </row>
        <row r="589">
          <cell r="B589" t="str">
            <v/>
          </cell>
          <cell r="C589" t="str">
            <v/>
          </cell>
          <cell r="E589" t="str">
            <v>g</v>
          </cell>
          <cell r="F589" t="str">
            <v>Gç v¸n</v>
          </cell>
          <cell r="G589" t="str">
            <v>m3</v>
          </cell>
          <cell r="H589">
            <v>8.3000000000000004E-2</v>
          </cell>
          <cell r="I589">
            <v>1269569.6114285714</v>
          </cell>
          <cell r="J589">
            <v>105374.27774857143</v>
          </cell>
          <cell r="K589">
            <v>105374.27774857143</v>
          </cell>
        </row>
        <row r="590">
          <cell r="B590" t="str">
            <v/>
          </cell>
          <cell r="C590" t="str">
            <v/>
          </cell>
          <cell r="E590" t="str">
            <v>dn</v>
          </cell>
          <cell r="F590" t="str">
            <v xml:space="preserve">Gç ®µ nÑp </v>
          </cell>
          <cell r="G590" t="str">
            <v>m3</v>
          </cell>
          <cell r="H590">
            <v>1.5E-3</v>
          </cell>
          <cell r="I590">
            <v>1269569.6114285714</v>
          </cell>
          <cell r="J590">
            <v>1904.3544171428571</v>
          </cell>
          <cell r="K590">
            <v>1904.3544171428571</v>
          </cell>
        </row>
        <row r="591">
          <cell r="B591" t="str">
            <v/>
          </cell>
          <cell r="C591" t="str">
            <v/>
          </cell>
          <cell r="E591" t="str">
            <v>di</v>
          </cell>
          <cell r="F591" t="str">
            <v>§inh</v>
          </cell>
          <cell r="G591" t="str">
            <v>kg</v>
          </cell>
          <cell r="H591">
            <v>10</v>
          </cell>
          <cell r="I591">
            <v>7000</v>
          </cell>
          <cell r="J591">
            <v>70000</v>
          </cell>
          <cell r="K591">
            <v>70000</v>
          </cell>
        </row>
        <row r="592">
          <cell r="B592" t="str">
            <v/>
          </cell>
          <cell r="C592" t="str">
            <v/>
          </cell>
          <cell r="E592" t="str">
            <v>#</v>
          </cell>
          <cell r="F592" t="str">
            <v>VËt liÖu kh¸c</v>
          </cell>
          <cell r="G592" t="str">
            <v>%</v>
          </cell>
          <cell r="H592">
            <v>1</v>
          </cell>
          <cell r="I592">
            <v>177278.63216571428</v>
          </cell>
          <cell r="J592">
            <v>1772.7863216571429</v>
          </cell>
          <cell r="K592">
            <v>1772.7863216571429</v>
          </cell>
        </row>
        <row r="593">
          <cell r="B593" t="str">
            <v/>
          </cell>
          <cell r="C593" t="str">
            <v/>
          </cell>
          <cell r="F593" t="str">
            <v>b. Nh©n c«ng</v>
          </cell>
          <cell r="J593">
            <v>398437.38</v>
          </cell>
        </row>
        <row r="594">
          <cell r="B594" t="str">
            <v/>
          </cell>
          <cell r="C594" t="str">
            <v/>
          </cell>
          <cell r="E594">
            <v>3</v>
          </cell>
          <cell r="F594" t="str">
            <v>Nh©n c«ng bËc 3,0/7</v>
          </cell>
          <cell r="G594" t="str">
            <v xml:space="preserve">C«ng </v>
          </cell>
          <cell r="H594">
            <v>28.71</v>
          </cell>
          <cell r="I594">
            <v>13878</v>
          </cell>
          <cell r="J594">
            <v>398437.38</v>
          </cell>
          <cell r="L594">
            <v>398437.38</v>
          </cell>
        </row>
        <row r="595">
          <cell r="B595">
            <v>82</v>
          </cell>
          <cell r="C595">
            <v>1242</v>
          </cell>
          <cell r="D595" t="str">
            <v>IB.2211</v>
          </cell>
          <cell r="F595" t="str">
            <v>Cèt thÐp trô c¶n  d=6mm</v>
          </cell>
          <cell r="G595" t="str">
            <v>TÊn</v>
          </cell>
          <cell r="I595" t="str">
            <v/>
          </cell>
          <cell r="K595">
            <v>4872452.1885714279</v>
          </cell>
          <cell r="L595">
            <v>208206.75</v>
          </cell>
          <cell r="M595">
            <v>15915.6</v>
          </cell>
        </row>
        <row r="596">
          <cell r="B596" t="str">
            <v/>
          </cell>
          <cell r="C596" t="str">
            <v/>
          </cell>
          <cell r="F596" t="str">
            <v>a. VËt liÖu</v>
          </cell>
          <cell r="J596">
            <v>4872452.1885714279</v>
          </cell>
        </row>
        <row r="597">
          <cell r="B597" t="str">
            <v/>
          </cell>
          <cell r="C597" t="str">
            <v/>
          </cell>
          <cell r="E597" t="str">
            <v>d6</v>
          </cell>
          <cell r="F597" t="str">
            <v>ThÐp trßn d=6mm</v>
          </cell>
          <cell r="G597" t="str">
            <v>kg</v>
          </cell>
          <cell r="H597">
            <v>1005</v>
          </cell>
          <cell r="I597">
            <v>4707.542476190476</v>
          </cell>
          <cell r="J597">
            <v>4731080.1885714279</v>
          </cell>
          <cell r="K597">
            <v>4731080.1885714279</v>
          </cell>
        </row>
        <row r="598">
          <cell r="B598" t="str">
            <v/>
          </cell>
          <cell r="C598" t="str">
            <v/>
          </cell>
          <cell r="E598" t="str">
            <v>d</v>
          </cell>
          <cell r="F598" t="str">
            <v xml:space="preserve">D©y thÐp </v>
          </cell>
          <cell r="G598" t="str">
            <v>kg</v>
          </cell>
          <cell r="H598">
            <v>21.42</v>
          </cell>
          <cell r="I598">
            <v>6600</v>
          </cell>
          <cell r="J598">
            <v>141372</v>
          </cell>
          <cell r="K598">
            <v>141372</v>
          </cell>
        </row>
        <row r="599">
          <cell r="B599" t="str">
            <v/>
          </cell>
          <cell r="C599" t="str">
            <v/>
          </cell>
          <cell r="F599" t="str">
            <v>b. Nh©n c«ng</v>
          </cell>
          <cell r="J599">
            <v>208206.75</v>
          </cell>
        </row>
        <row r="600">
          <cell r="B600" t="str">
            <v/>
          </cell>
          <cell r="C600" t="str">
            <v/>
          </cell>
          <cell r="E600">
            <v>3.5</v>
          </cell>
          <cell r="F600" t="str">
            <v>Nh©n c«ng bËc 3,5/7</v>
          </cell>
          <cell r="G600" t="str">
            <v xml:space="preserve">C«ng </v>
          </cell>
          <cell r="H600">
            <v>14.25</v>
          </cell>
          <cell r="I600">
            <v>14611</v>
          </cell>
          <cell r="J600">
            <v>208206.75</v>
          </cell>
          <cell r="L600">
            <v>208206.75</v>
          </cell>
        </row>
        <row r="601">
          <cell r="B601" t="str">
            <v/>
          </cell>
          <cell r="C601" t="str">
            <v/>
          </cell>
          <cell r="F601" t="str">
            <v>c. M¸y thi c«ng</v>
          </cell>
          <cell r="J601">
            <v>15915.6</v>
          </cell>
        </row>
        <row r="602">
          <cell r="B602" t="str">
            <v/>
          </cell>
          <cell r="C602" t="str">
            <v/>
          </cell>
          <cell r="E602" t="str">
            <v>cu</v>
          </cell>
          <cell r="F602" t="str">
            <v>M¸y c¾t uèn cèt thÐp</v>
          </cell>
          <cell r="G602" t="str">
            <v>Ca</v>
          </cell>
          <cell r="H602">
            <v>0.4</v>
          </cell>
          <cell r="I602">
            <v>39789</v>
          </cell>
          <cell r="J602">
            <v>15915.6</v>
          </cell>
          <cell r="M602">
            <v>15915.6</v>
          </cell>
        </row>
        <row r="603">
          <cell r="B603">
            <v>83</v>
          </cell>
          <cell r="C603">
            <v>1242</v>
          </cell>
          <cell r="D603" t="str">
            <v>IB.2221</v>
          </cell>
          <cell r="F603" t="str">
            <v>Cèt thÐp trô c¶n  d=16mm</v>
          </cell>
          <cell r="G603" t="str">
            <v>TÊn</v>
          </cell>
          <cell r="I603" t="str">
            <v/>
          </cell>
          <cell r="K603">
            <v>4559069.8971428573</v>
          </cell>
          <cell r="L603">
            <v>114258.02</v>
          </cell>
          <cell r="M603">
            <v>100356.43399999999</v>
          </cell>
        </row>
        <row r="604">
          <cell r="B604" t="str">
            <v/>
          </cell>
          <cell r="C604" t="str">
            <v/>
          </cell>
          <cell r="F604" t="str">
            <v>a. VËt liÖu</v>
          </cell>
          <cell r="J604">
            <v>4559069.8971428573</v>
          </cell>
        </row>
        <row r="605">
          <cell r="B605" t="str">
            <v/>
          </cell>
          <cell r="C605" t="str">
            <v/>
          </cell>
          <cell r="E605" t="str">
            <v>d16</v>
          </cell>
          <cell r="F605" t="str">
            <v>ThÐp trßn d=16mm</v>
          </cell>
          <cell r="G605" t="str">
            <v>kg</v>
          </cell>
          <cell r="H605">
            <v>1020</v>
          </cell>
          <cell r="I605">
            <v>4326.5900952380953</v>
          </cell>
          <cell r="J605">
            <v>4413121.8971428573</v>
          </cell>
          <cell r="K605">
            <v>4413121.8971428573</v>
          </cell>
        </row>
        <row r="606">
          <cell r="B606" t="str">
            <v/>
          </cell>
          <cell r="C606" t="str">
            <v/>
          </cell>
          <cell r="E606" t="str">
            <v>d</v>
          </cell>
          <cell r="F606" t="str">
            <v xml:space="preserve">D©y thÐp </v>
          </cell>
          <cell r="G606" t="str">
            <v>kg</v>
          </cell>
          <cell r="H606">
            <v>14.28</v>
          </cell>
          <cell r="I606">
            <v>6600</v>
          </cell>
          <cell r="J606">
            <v>94248</v>
          </cell>
          <cell r="K606">
            <v>94248</v>
          </cell>
        </row>
        <row r="607">
          <cell r="B607" t="str">
            <v/>
          </cell>
          <cell r="C607" t="str">
            <v/>
          </cell>
          <cell r="E607" t="str">
            <v>q</v>
          </cell>
          <cell r="F607" t="str">
            <v>Que hµn</v>
          </cell>
          <cell r="G607" t="str">
            <v>kg</v>
          </cell>
          <cell r="H607">
            <v>4.7</v>
          </cell>
          <cell r="I607">
            <v>11000</v>
          </cell>
          <cell r="J607">
            <v>51700</v>
          </cell>
          <cell r="K607">
            <v>51700</v>
          </cell>
        </row>
        <row r="608">
          <cell r="B608" t="str">
            <v/>
          </cell>
          <cell r="C608" t="str">
            <v/>
          </cell>
          <cell r="F608" t="str">
            <v>b. Nh©n c«ng</v>
          </cell>
          <cell r="J608">
            <v>114258.02</v>
          </cell>
        </row>
        <row r="609">
          <cell r="B609" t="str">
            <v/>
          </cell>
          <cell r="C609" t="str">
            <v/>
          </cell>
          <cell r="E609">
            <v>3.5</v>
          </cell>
          <cell r="F609" t="str">
            <v>Nh©n c«ng bËc 3,5/7</v>
          </cell>
          <cell r="G609" t="str">
            <v xml:space="preserve">C«ng </v>
          </cell>
          <cell r="H609">
            <v>7.82</v>
          </cell>
          <cell r="I609">
            <v>14611</v>
          </cell>
          <cell r="J609">
            <v>114258.02</v>
          </cell>
          <cell r="L609">
            <v>114258.02</v>
          </cell>
        </row>
        <row r="610">
          <cell r="B610" t="str">
            <v/>
          </cell>
          <cell r="C610" t="str">
            <v/>
          </cell>
          <cell r="F610" t="str">
            <v>c. M¸y thi c«ng</v>
          </cell>
          <cell r="J610">
            <v>100356.43399999999</v>
          </cell>
        </row>
        <row r="611">
          <cell r="B611" t="str">
            <v/>
          </cell>
          <cell r="C611" t="str">
            <v/>
          </cell>
          <cell r="E611" t="str">
            <v>h23</v>
          </cell>
          <cell r="F611" t="str">
            <v>M¸y hµn 23KW</v>
          </cell>
          <cell r="G611" t="str">
            <v>Ca</v>
          </cell>
          <cell r="H611">
            <v>1.133</v>
          </cell>
          <cell r="I611">
            <v>77338</v>
          </cell>
          <cell r="J611">
            <v>87623.953999999998</v>
          </cell>
          <cell r="M611">
            <v>87623.953999999998</v>
          </cell>
        </row>
        <row r="612">
          <cell r="B612" t="str">
            <v/>
          </cell>
          <cell r="C612" t="str">
            <v/>
          </cell>
          <cell r="E612" t="str">
            <v>cu</v>
          </cell>
          <cell r="F612" t="str">
            <v>M¸y c¾t uèn cèt thÐp</v>
          </cell>
          <cell r="G612" t="str">
            <v>Ca</v>
          </cell>
          <cell r="H612">
            <v>0.32</v>
          </cell>
          <cell r="I612">
            <v>39789</v>
          </cell>
          <cell r="J612">
            <v>12732.48</v>
          </cell>
          <cell r="M612">
            <v>12732.48</v>
          </cell>
        </row>
        <row r="613">
          <cell r="B613">
            <v>84</v>
          </cell>
          <cell r="C613">
            <v>1242</v>
          </cell>
          <cell r="D613" t="str">
            <v>UC.2120</v>
          </cell>
          <cell r="F613" t="str">
            <v>S¬n trô c¶n</v>
          </cell>
          <cell r="G613" t="str">
            <v>m2</v>
          </cell>
          <cell r="I613" t="str">
            <v/>
          </cell>
          <cell r="K613">
            <v>13160</v>
          </cell>
          <cell r="L613">
            <v>1329.6009999999999</v>
          </cell>
          <cell r="M613">
            <v>0</v>
          </cell>
        </row>
        <row r="614">
          <cell r="B614" t="str">
            <v/>
          </cell>
          <cell r="C614" t="str">
            <v/>
          </cell>
          <cell r="F614" t="str">
            <v>a. VËt liÖu</v>
          </cell>
          <cell r="J614">
            <v>13160</v>
          </cell>
        </row>
        <row r="615">
          <cell r="B615" t="str">
            <v/>
          </cell>
          <cell r="C615" t="str">
            <v/>
          </cell>
          <cell r="E615" t="str">
            <v>s</v>
          </cell>
          <cell r="F615" t="str">
            <v>S¬n</v>
          </cell>
          <cell r="G615" t="str">
            <v>kg</v>
          </cell>
          <cell r="H615">
            <v>0.47</v>
          </cell>
          <cell r="I615">
            <v>28000</v>
          </cell>
          <cell r="J615">
            <v>13160</v>
          </cell>
          <cell r="K615">
            <v>13160</v>
          </cell>
        </row>
        <row r="616">
          <cell r="B616" t="str">
            <v/>
          </cell>
          <cell r="C616" t="str">
            <v/>
          </cell>
          <cell r="F616" t="str">
            <v>b. Nh©n c«ng</v>
          </cell>
          <cell r="J616">
            <v>1329.6009999999999</v>
          </cell>
        </row>
        <row r="617">
          <cell r="B617" t="str">
            <v/>
          </cell>
          <cell r="C617" t="str">
            <v/>
          </cell>
          <cell r="E617">
            <v>3.5</v>
          </cell>
          <cell r="F617" t="str">
            <v>Nh©n c«ng bËc 3,5/7</v>
          </cell>
          <cell r="G617" t="str">
            <v xml:space="preserve">C«ng </v>
          </cell>
          <cell r="H617">
            <v>9.0999999999999998E-2</v>
          </cell>
          <cell r="I617">
            <v>14611</v>
          </cell>
          <cell r="J617">
            <v>1329.6009999999999</v>
          </cell>
          <cell r="L617">
            <v>1329.6009999999999</v>
          </cell>
        </row>
        <row r="618">
          <cell r="B618">
            <v>85</v>
          </cell>
          <cell r="C618">
            <v>1242</v>
          </cell>
          <cell r="D618" t="str">
            <v>vdEK.1110</v>
          </cell>
          <cell r="F618" t="str">
            <v>Trång trô c¶n</v>
          </cell>
          <cell r="G618" t="str">
            <v>Trô</v>
          </cell>
          <cell r="I618" t="str">
            <v/>
          </cell>
          <cell r="K618">
            <v>0</v>
          </cell>
          <cell r="L618">
            <v>5074.2</v>
          </cell>
          <cell r="M618">
            <v>0</v>
          </cell>
        </row>
        <row r="619">
          <cell r="B619" t="str">
            <v/>
          </cell>
          <cell r="C619" t="str">
            <v/>
          </cell>
          <cell r="F619" t="str">
            <v>b. Nh©n c«ng</v>
          </cell>
          <cell r="J619">
            <v>5074.2</v>
          </cell>
        </row>
        <row r="620">
          <cell r="B620" t="str">
            <v/>
          </cell>
          <cell r="C620" t="str">
            <v/>
          </cell>
          <cell r="E620">
            <v>4.5</v>
          </cell>
          <cell r="F620" t="str">
            <v>Nh©n c«ng bËc 4,5/7</v>
          </cell>
          <cell r="G620" t="str">
            <v xml:space="preserve">C«ng </v>
          </cell>
          <cell r="H620">
            <v>0.3</v>
          </cell>
          <cell r="I620">
            <v>16914</v>
          </cell>
          <cell r="J620">
            <v>5074.2</v>
          </cell>
          <cell r="L620">
            <v>5074.2</v>
          </cell>
        </row>
        <row r="621">
          <cell r="B621">
            <v>86</v>
          </cell>
          <cell r="C621">
            <v>1242</v>
          </cell>
          <cell r="D621" t="str">
            <v>UD5122vd</v>
          </cell>
          <cell r="F621" t="str">
            <v>§¸ x« bå</v>
          </cell>
          <cell r="G621" t="str">
            <v>m3</v>
          </cell>
          <cell r="I621" t="str">
            <v/>
          </cell>
          <cell r="K621">
            <v>40666.666666666657</v>
          </cell>
          <cell r="L621">
            <v>30115.26</v>
          </cell>
          <cell r="M621">
            <v>0</v>
          </cell>
        </row>
        <row r="622">
          <cell r="B622" t="str">
            <v/>
          </cell>
          <cell r="C622" t="str">
            <v/>
          </cell>
          <cell r="F622" t="str">
            <v>a. VËt liÖu</v>
          </cell>
          <cell r="J622">
            <v>40666.666666666657</v>
          </cell>
        </row>
        <row r="623">
          <cell r="B623" t="str">
            <v/>
          </cell>
          <cell r="C623" t="str">
            <v/>
          </cell>
          <cell r="E623" t="str">
            <v>xb</v>
          </cell>
          <cell r="F623" t="str">
            <v>§¸ x« bå</v>
          </cell>
          <cell r="G623" t="str">
            <v>m3</v>
          </cell>
          <cell r="H623">
            <v>1.22</v>
          </cell>
          <cell r="I623">
            <v>33333.333333333328</v>
          </cell>
          <cell r="J623">
            <v>40666.666666666657</v>
          </cell>
          <cell r="K623">
            <v>40666.666666666657</v>
          </cell>
        </row>
        <row r="624">
          <cell r="B624" t="str">
            <v/>
          </cell>
          <cell r="C624" t="str">
            <v/>
          </cell>
          <cell r="F624" t="str">
            <v>b. Nh©n c«ng</v>
          </cell>
          <cell r="J624">
            <v>30115.26</v>
          </cell>
        </row>
        <row r="625">
          <cell r="B625" t="str">
            <v/>
          </cell>
          <cell r="C625" t="str">
            <v/>
          </cell>
          <cell r="E625" t="str">
            <v>3c</v>
          </cell>
          <cell r="F625" t="str">
            <v>Nh©n c«ng bËc 3,0/7</v>
          </cell>
          <cell r="G625" t="str">
            <v xml:space="preserve">C«ng </v>
          </cell>
          <cell r="H625">
            <v>2.17</v>
          </cell>
          <cell r="I625">
            <v>13878</v>
          </cell>
          <cell r="J625">
            <v>30115.26</v>
          </cell>
          <cell r="L625">
            <v>30115.26</v>
          </cell>
        </row>
        <row r="626">
          <cell r="B626">
            <v>87</v>
          </cell>
          <cell r="C626">
            <v>1242</v>
          </cell>
          <cell r="D626" t="str">
            <v>BA.1413</v>
          </cell>
          <cell r="F626" t="str">
            <v>§µo ®Êt  mãng trô c¶n</v>
          </cell>
          <cell r="G626" t="str">
            <v>m3</v>
          </cell>
          <cell r="I626" t="str">
            <v/>
          </cell>
          <cell r="K626">
            <v>0</v>
          </cell>
          <cell r="L626">
            <v>25613.899999999998</v>
          </cell>
          <cell r="M626">
            <v>0</v>
          </cell>
        </row>
        <row r="627">
          <cell r="B627" t="str">
            <v/>
          </cell>
          <cell r="C627" t="str">
            <v/>
          </cell>
          <cell r="F627" t="str">
            <v>b. Nh©n c«ng</v>
          </cell>
          <cell r="J627">
            <v>25613.899999999998</v>
          </cell>
        </row>
        <row r="628">
          <cell r="B628" t="str">
            <v/>
          </cell>
          <cell r="C628" t="str">
            <v/>
          </cell>
          <cell r="E628">
            <v>2.7</v>
          </cell>
          <cell r="F628" t="str">
            <v>Nh©n c«ng bËc 2,7/7</v>
          </cell>
          <cell r="G628" t="str">
            <v xml:space="preserve">C«ng </v>
          </cell>
          <cell r="H628">
            <v>1.9</v>
          </cell>
          <cell r="I628">
            <v>13481</v>
          </cell>
          <cell r="J628">
            <v>25613.899999999998</v>
          </cell>
          <cell r="L628">
            <v>25613.899999999998</v>
          </cell>
        </row>
        <row r="629">
          <cell r="B629">
            <v>88</v>
          </cell>
          <cell r="C629">
            <v>1242</v>
          </cell>
          <cell r="D629" t="str">
            <v>ZF1160</v>
          </cell>
          <cell r="F629" t="str">
            <v>èng tho¸t n­íc d=150; L=1,5m</v>
          </cell>
          <cell r="G629" t="str">
            <v>m</v>
          </cell>
          <cell r="I629" t="str">
            <v/>
          </cell>
          <cell r="K629">
            <v>15527.249999999998</v>
          </cell>
          <cell r="L629">
            <v>2220.48</v>
          </cell>
          <cell r="M629">
            <v>0</v>
          </cell>
        </row>
        <row r="630">
          <cell r="B630" t="str">
            <v/>
          </cell>
          <cell r="C630" t="str">
            <v/>
          </cell>
          <cell r="F630" t="str">
            <v>a. VËt liÖu</v>
          </cell>
          <cell r="J630">
            <v>15527.249999999998</v>
          </cell>
        </row>
        <row r="631">
          <cell r="B631" t="str">
            <v/>
          </cell>
          <cell r="C631" t="str">
            <v/>
          </cell>
          <cell r="E631" t="str">
            <v>d8</v>
          </cell>
          <cell r="F631" t="str">
            <v>èng t«n</v>
          </cell>
          <cell r="G631" t="str">
            <v>m</v>
          </cell>
          <cell r="H631">
            <v>1.0049999999999999</v>
          </cell>
          <cell r="I631">
            <v>15000</v>
          </cell>
          <cell r="J631">
            <v>15074.999999999998</v>
          </cell>
          <cell r="K631">
            <v>15074.999999999998</v>
          </cell>
        </row>
        <row r="632">
          <cell r="B632" t="str">
            <v/>
          </cell>
          <cell r="C632" t="str">
            <v/>
          </cell>
          <cell r="E632" t="str">
            <v>#p</v>
          </cell>
          <cell r="F632" t="str">
            <v>VËt liÖu phô</v>
          </cell>
          <cell r="G632" t="str">
            <v>%</v>
          </cell>
          <cell r="H632">
            <v>3</v>
          </cell>
          <cell r="I632">
            <v>15074.999999999998</v>
          </cell>
          <cell r="J632">
            <v>452.24999999999994</v>
          </cell>
          <cell r="K632">
            <v>452.24999999999994</v>
          </cell>
        </row>
        <row r="633">
          <cell r="B633" t="str">
            <v/>
          </cell>
          <cell r="C633" t="str">
            <v/>
          </cell>
          <cell r="F633" t="str">
            <v>b. Nh©n c«ng</v>
          </cell>
          <cell r="J633">
            <v>2220.48</v>
          </cell>
        </row>
        <row r="634">
          <cell r="B634" t="str">
            <v/>
          </cell>
          <cell r="C634" t="str">
            <v/>
          </cell>
          <cell r="E634">
            <v>3</v>
          </cell>
          <cell r="F634" t="str">
            <v>Nh©n c«ng bËc 3,0/7</v>
          </cell>
          <cell r="G634" t="str">
            <v xml:space="preserve">C«ng </v>
          </cell>
          <cell r="H634">
            <v>0.16</v>
          </cell>
          <cell r="I634">
            <v>13878</v>
          </cell>
          <cell r="J634">
            <v>2220.48</v>
          </cell>
          <cell r="L634">
            <v>2220.48</v>
          </cell>
        </row>
        <row r="635">
          <cell r="B635">
            <v>89</v>
          </cell>
          <cell r="C635">
            <v>1242</v>
          </cell>
          <cell r="D635" t="str">
            <v>HG.4110</v>
          </cell>
          <cell r="F635" t="str">
            <v>Bªt«ng b¶n dÉn M250</v>
          </cell>
          <cell r="G635" t="str">
            <v>m3</v>
          </cell>
          <cell r="I635" t="str">
            <v/>
          </cell>
          <cell r="K635">
            <v>510960.50586765987</v>
          </cell>
          <cell r="L635">
            <v>35666.46</v>
          </cell>
          <cell r="M635">
            <v>9145.84</v>
          </cell>
        </row>
        <row r="636">
          <cell r="B636" t="str">
            <v/>
          </cell>
          <cell r="C636" t="str">
            <v/>
          </cell>
          <cell r="F636" t="str">
            <v>a. VËt liÖu</v>
          </cell>
          <cell r="J636">
            <v>510960.50586765987</v>
          </cell>
        </row>
        <row r="637">
          <cell r="B637" t="str">
            <v/>
          </cell>
          <cell r="C637" t="str">
            <v>m3</v>
          </cell>
          <cell r="E637" t="str">
            <v>vu</v>
          </cell>
          <cell r="F637" t="str">
            <v>V÷a BT M250 ®¸ 1x2 ®é sôt 2-4</v>
          </cell>
          <cell r="G637" t="str">
            <v>m3</v>
          </cell>
          <cell r="H637">
            <v>1.0149999999999999</v>
          </cell>
          <cell r="I637">
            <v>500904.84118095232</v>
          </cell>
          <cell r="J637">
            <v>508418.41379866656</v>
          </cell>
          <cell r="K637">
            <v>508418.41379866656</v>
          </cell>
        </row>
        <row r="638">
          <cell r="B638" t="str">
            <v/>
          </cell>
          <cell r="C638" t="str">
            <v/>
          </cell>
          <cell r="E638" t="str">
            <v>#</v>
          </cell>
          <cell r="F638" t="str">
            <v>VËt liÖu kh¸c</v>
          </cell>
          <cell r="G638" t="str">
            <v>%</v>
          </cell>
          <cell r="H638">
            <v>0.5</v>
          </cell>
          <cell r="I638">
            <v>508418.41379866656</v>
          </cell>
          <cell r="J638">
            <v>2542.0920689933328</v>
          </cell>
          <cell r="K638">
            <v>2542.0920689933328</v>
          </cell>
        </row>
        <row r="639">
          <cell r="B639" t="str">
            <v/>
          </cell>
          <cell r="C639" t="str">
            <v/>
          </cell>
          <cell r="F639" t="str">
            <v>b. Nh©n c«ng</v>
          </cell>
          <cell r="J639">
            <v>35666.46</v>
          </cell>
        </row>
        <row r="640">
          <cell r="B640" t="str">
            <v/>
          </cell>
          <cell r="C640" t="str">
            <v/>
          </cell>
          <cell r="E640">
            <v>3</v>
          </cell>
          <cell r="F640" t="str">
            <v>Nh©n c«ng bËc 3,0/7</v>
          </cell>
          <cell r="G640" t="str">
            <v xml:space="preserve">C«ng </v>
          </cell>
          <cell r="H640">
            <v>2.57</v>
          </cell>
          <cell r="I640">
            <v>13878</v>
          </cell>
          <cell r="J640">
            <v>35666.46</v>
          </cell>
          <cell r="L640">
            <v>35666.46</v>
          </cell>
        </row>
        <row r="641">
          <cell r="B641" t="str">
            <v/>
          </cell>
          <cell r="C641" t="str">
            <v/>
          </cell>
          <cell r="F641" t="str">
            <v>c. M¸y thi c«ng</v>
          </cell>
          <cell r="J641">
            <v>9145.84</v>
          </cell>
        </row>
        <row r="642">
          <cell r="B642" t="str">
            <v/>
          </cell>
          <cell r="C642" t="str">
            <v/>
          </cell>
          <cell r="E642" t="str">
            <v>250l</v>
          </cell>
          <cell r="F642" t="str">
            <v>M¸y trén 250l</v>
          </cell>
          <cell r="G642" t="str">
            <v>Ca</v>
          </cell>
          <cell r="H642">
            <v>9.5000000000000001E-2</v>
          </cell>
          <cell r="I642">
            <v>96272</v>
          </cell>
          <cell r="J642">
            <v>9145.84</v>
          </cell>
          <cell r="M642">
            <v>9145.84</v>
          </cell>
        </row>
        <row r="643">
          <cell r="B643">
            <v>90</v>
          </cell>
          <cell r="C643">
            <v>1242</v>
          </cell>
          <cell r="D643" t="str">
            <v>KP.2310</v>
          </cell>
          <cell r="F643" t="str">
            <v>V¸n khu«n ®æ BT b¶n dÉn</v>
          </cell>
          <cell r="G643" t="str">
            <v>100m2</v>
          </cell>
          <cell r="I643" t="str">
            <v/>
          </cell>
          <cell r="K643">
            <v>158849.83282777143</v>
          </cell>
          <cell r="L643">
            <v>355554.36</v>
          </cell>
          <cell r="M643">
            <v>0</v>
          </cell>
        </row>
        <row r="644">
          <cell r="B644" t="str">
            <v/>
          </cell>
          <cell r="C644" t="str">
            <v/>
          </cell>
          <cell r="F644" t="str">
            <v>a. VËt liÖu</v>
          </cell>
          <cell r="J644">
            <v>158849.83282777143</v>
          </cell>
        </row>
        <row r="645">
          <cell r="B645" t="str">
            <v/>
          </cell>
          <cell r="C645" t="str">
            <v/>
          </cell>
          <cell r="E645" t="str">
            <v>g</v>
          </cell>
          <cell r="F645" t="str">
            <v>Gç v¸n</v>
          </cell>
          <cell r="G645" t="str">
            <v>m3</v>
          </cell>
          <cell r="H645">
            <v>0.123</v>
          </cell>
          <cell r="I645">
            <v>1269569.6114285714</v>
          </cell>
          <cell r="J645">
            <v>156157.06220571429</v>
          </cell>
          <cell r="K645">
            <v>156157.06220571429</v>
          </cell>
        </row>
        <row r="646">
          <cell r="B646" t="str">
            <v/>
          </cell>
          <cell r="C646" t="str">
            <v/>
          </cell>
          <cell r="E646" t="str">
            <v>di</v>
          </cell>
          <cell r="F646" t="str">
            <v>§inh</v>
          </cell>
          <cell r="G646" t="str">
            <v>kg</v>
          </cell>
          <cell r="H646">
            <v>0.16</v>
          </cell>
          <cell r="I646">
            <v>7000</v>
          </cell>
          <cell r="J646">
            <v>1120</v>
          </cell>
          <cell r="K646">
            <v>1120</v>
          </cell>
        </row>
        <row r="647">
          <cell r="B647" t="str">
            <v/>
          </cell>
          <cell r="C647" t="str">
            <v/>
          </cell>
          <cell r="E647" t="str">
            <v>#</v>
          </cell>
          <cell r="F647" t="str">
            <v>VËt liÖu kh¸c</v>
          </cell>
          <cell r="G647" t="str">
            <v>%</v>
          </cell>
          <cell r="H647">
            <v>1</v>
          </cell>
          <cell r="I647">
            <v>157277.06220571429</v>
          </cell>
          <cell r="J647">
            <v>1572.7706220571429</v>
          </cell>
          <cell r="K647">
            <v>1572.7706220571429</v>
          </cell>
        </row>
        <row r="648">
          <cell r="B648" t="str">
            <v/>
          </cell>
          <cell r="C648" t="str">
            <v/>
          </cell>
          <cell r="F648" t="str">
            <v>b. Nh©n c«ng</v>
          </cell>
          <cell r="J648">
            <v>355554.36</v>
          </cell>
        </row>
        <row r="649">
          <cell r="B649" t="str">
            <v/>
          </cell>
          <cell r="C649" t="str">
            <v/>
          </cell>
          <cell r="E649">
            <v>3</v>
          </cell>
          <cell r="F649" t="str">
            <v>Nh©n c«ng bËc 3,0/7</v>
          </cell>
          <cell r="G649" t="str">
            <v xml:space="preserve">C«ng </v>
          </cell>
          <cell r="H649">
            <v>25.62</v>
          </cell>
          <cell r="I649">
            <v>13878</v>
          </cell>
          <cell r="J649">
            <v>355554.36</v>
          </cell>
          <cell r="L649">
            <v>355554.36</v>
          </cell>
        </row>
        <row r="650">
          <cell r="B650">
            <v>91</v>
          </cell>
          <cell r="C650">
            <v>1242</v>
          </cell>
          <cell r="D650" t="str">
            <v>IB.2511</v>
          </cell>
          <cell r="F650" t="str">
            <v>Cèt thÐp b¶n dÉn d=10mm</v>
          </cell>
          <cell r="G650" t="str">
            <v>TÊn</v>
          </cell>
          <cell r="I650" t="str">
            <v/>
          </cell>
          <cell r="K650">
            <v>4585309.3314285716</v>
          </cell>
          <cell r="L650">
            <v>249848.10000000003</v>
          </cell>
          <cell r="M650">
            <v>15915.6</v>
          </cell>
        </row>
        <row r="651">
          <cell r="B651" t="str">
            <v/>
          </cell>
          <cell r="C651" t="str">
            <v/>
          </cell>
          <cell r="F651" t="str">
            <v>a. VËt liÖu</v>
          </cell>
          <cell r="J651">
            <v>4585309.3314285716</v>
          </cell>
        </row>
        <row r="652">
          <cell r="B652" t="str">
            <v/>
          </cell>
          <cell r="C652" t="str">
            <v/>
          </cell>
          <cell r="E652" t="str">
            <v>d10</v>
          </cell>
          <cell r="F652" t="str">
            <v>ThÐp trßn d=10mm</v>
          </cell>
          <cell r="G652" t="str">
            <v>kg</v>
          </cell>
          <cell r="H652">
            <v>1005</v>
          </cell>
          <cell r="I652">
            <v>4421.8281904761907</v>
          </cell>
          <cell r="J652">
            <v>4443937.3314285716</v>
          </cell>
          <cell r="K652">
            <v>4443937.3314285716</v>
          </cell>
        </row>
        <row r="653">
          <cell r="B653" t="str">
            <v/>
          </cell>
          <cell r="C653" t="str">
            <v/>
          </cell>
          <cell r="E653" t="str">
            <v>d</v>
          </cell>
          <cell r="F653" t="str">
            <v xml:space="preserve">D©y thÐp </v>
          </cell>
          <cell r="G653" t="str">
            <v>kg</v>
          </cell>
          <cell r="H653">
            <v>21.42</v>
          </cell>
          <cell r="I653">
            <v>6600</v>
          </cell>
          <cell r="J653">
            <v>141372</v>
          </cell>
          <cell r="K653">
            <v>141372</v>
          </cell>
        </row>
        <row r="654">
          <cell r="B654" t="str">
            <v/>
          </cell>
          <cell r="C654" t="str">
            <v/>
          </cell>
          <cell r="F654" t="str">
            <v>b. Nh©n c«ng</v>
          </cell>
          <cell r="J654">
            <v>249848.10000000003</v>
          </cell>
        </row>
        <row r="655">
          <cell r="B655" t="str">
            <v/>
          </cell>
          <cell r="C655" t="str">
            <v/>
          </cell>
          <cell r="E655">
            <v>3.5</v>
          </cell>
          <cell r="F655" t="str">
            <v>Nh©n c«ng bËc 3,5/7</v>
          </cell>
          <cell r="G655" t="str">
            <v xml:space="preserve">C«ng </v>
          </cell>
          <cell r="H655">
            <v>17.100000000000001</v>
          </cell>
          <cell r="I655">
            <v>14611</v>
          </cell>
          <cell r="J655">
            <v>249848.10000000003</v>
          </cell>
          <cell r="L655">
            <v>249848.10000000003</v>
          </cell>
        </row>
        <row r="656">
          <cell r="B656" t="str">
            <v/>
          </cell>
          <cell r="C656" t="str">
            <v/>
          </cell>
          <cell r="F656" t="str">
            <v>c. M¸y thi c«ng</v>
          </cell>
          <cell r="J656">
            <v>15915.6</v>
          </cell>
        </row>
        <row r="657">
          <cell r="B657" t="str">
            <v/>
          </cell>
          <cell r="C657" t="str">
            <v/>
          </cell>
          <cell r="E657" t="str">
            <v>cu</v>
          </cell>
          <cell r="F657" t="str">
            <v>M¸y c¾t uèn cèt thÐp</v>
          </cell>
          <cell r="G657" t="str">
            <v>Ca</v>
          </cell>
          <cell r="H657">
            <v>0.4</v>
          </cell>
          <cell r="I657">
            <v>39789</v>
          </cell>
          <cell r="J657">
            <v>15915.6</v>
          </cell>
          <cell r="M657">
            <v>15915.6</v>
          </cell>
        </row>
        <row r="658">
          <cell r="B658">
            <v>92</v>
          </cell>
          <cell r="C658">
            <v>1242</v>
          </cell>
          <cell r="D658" t="str">
            <v>IB.2511</v>
          </cell>
          <cell r="F658" t="str">
            <v>Cèt thÐp b¶n dÉn d=12mm</v>
          </cell>
          <cell r="G658" t="str">
            <v>TÊn</v>
          </cell>
          <cell r="I658" t="str">
            <v/>
          </cell>
          <cell r="K658">
            <v>4606761.3257142855</v>
          </cell>
          <cell r="L658">
            <v>191988.54</v>
          </cell>
          <cell r="M658">
            <v>177230.40599999999</v>
          </cell>
        </row>
        <row r="659">
          <cell r="B659" t="str">
            <v/>
          </cell>
          <cell r="C659" t="str">
            <v/>
          </cell>
          <cell r="F659" t="str">
            <v>a. VËt liÖu</v>
          </cell>
          <cell r="J659">
            <v>4606761.3257142855</v>
          </cell>
        </row>
        <row r="660">
          <cell r="B660" t="str">
            <v/>
          </cell>
          <cell r="C660" t="str">
            <v/>
          </cell>
          <cell r="E660" t="str">
            <v>d12</v>
          </cell>
          <cell r="F660" t="str">
            <v>ThÐp trßn d=12mm</v>
          </cell>
          <cell r="G660" t="str">
            <v>kg</v>
          </cell>
          <cell r="H660">
            <v>1020</v>
          </cell>
          <cell r="I660">
            <v>4374.209142857143</v>
          </cell>
          <cell r="J660">
            <v>4461693.3257142855</v>
          </cell>
          <cell r="K660">
            <v>4461693.3257142855</v>
          </cell>
        </row>
        <row r="661">
          <cell r="B661" t="str">
            <v/>
          </cell>
          <cell r="C661" t="str">
            <v/>
          </cell>
          <cell r="E661" t="str">
            <v>d</v>
          </cell>
          <cell r="F661" t="str">
            <v xml:space="preserve">D©y thÐp </v>
          </cell>
          <cell r="G661" t="str">
            <v>kg</v>
          </cell>
          <cell r="H661">
            <v>14.28</v>
          </cell>
          <cell r="I661">
            <v>6600</v>
          </cell>
          <cell r="J661">
            <v>94248</v>
          </cell>
          <cell r="K661">
            <v>94248</v>
          </cell>
        </row>
        <row r="662">
          <cell r="B662" t="str">
            <v/>
          </cell>
          <cell r="C662" t="str">
            <v/>
          </cell>
          <cell r="E662" t="str">
            <v>q</v>
          </cell>
          <cell r="F662" t="str">
            <v>Que hµn</v>
          </cell>
          <cell r="G662" t="str">
            <v>kg</v>
          </cell>
          <cell r="H662">
            <v>4.62</v>
          </cell>
          <cell r="I662">
            <v>11000</v>
          </cell>
          <cell r="J662">
            <v>50820</v>
          </cell>
          <cell r="K662">
            <v>50820</v>
          </cell>
        </row>
        <row r="663">
          <cell r="B663" t="str">
            <v/>
          </cell>
          <cell r="C663" t="str">
            <v/>
          </cell>
          <cell r="F663" t="str">
            <v>b. Nh©n c«ng</v>
          </cell>
          <cell r="J663">
            <v>191988.54</v>
          </cell>
        </row>
        <row r="664">
          <cell r="B664" t="str">
            <v/>
          </cell>
          <cell r="C664" t="str">
            <v/>
          </cell>
          <cell r="E664">
            <v>3.5</v>
          </cell>
          <cell r="F664" t="str">
            <v>Nh©n c«ng bËc 3,5/7</v>
          </cell>
          <cell r="G664" t="str">
            <v xml:space="preserve">C«ng </v>
          </cell>
          <cell r="H664">
            <v>13.14</v>
          </cell>
          <cell r="I664">
            <v>14611</v>
          </cell>
          <cell r="J664">
            <v>191988.54</v>
          </cell>
          <cell r="L664">
            <v>191988.54</v>
          </cell>
        </row>
        <row r="665">
          <cell r="B665" t="str">
            <v/>
          </cell>
          <cell r="C665" t="str">
            <v/>
          </cell>
          <cell r="F665" t="str">
            <v>c. M¸y thi c«ng</v>
          </cell>
          <cell r="J665">
            <v>177230.40599999999</v>
          </cell>
        </row>
        <row r="666">
          <cell r="B666" t="str">
            <v/>
          </cell>
          <cell r="C666" t="str">
            <v/>
          </cell>
          <cell r="E666" t="str">
            <v>h23</v>
          </cell>
          <cell r="F666" t="str">
            <v>M¸y hµn 23KW</v>
          </cell>
          <cell r="G666" t="str">
            <v>Ca</v>
          </cell>
          <cell r="H666">
            <v>2.1269999999999998</v>
          </cell>
          <cell r="I666">
            <v>77338</v>
          </cell>
          <cell r="J666">
            <v>164497.92599999998</v>
          </cell>
          <cell r="M666">
            <v>164497.92599999998</v>
          </cell>
        </row>
        <row r="667">
          <cell r="B667" t="str">
            <v/>
          </cell>
          <cell r="C667" t="str">
            <v/>
          </cell>
          <cell r="E667" t="str">
            <v>cu</v>
          </cell>
          <cell r="F667" t="str">
            <v>M¸y c¾t uèn cèt thÐp</v>
          </cell>
          <cell r="G667" t="str">
            <v>Ca</v>
          </cell>
          <cell r="H667">
            <v>0.32</v>
          </cell>
          <cell r="I667">
            <v>39789</v>
          </cell>
          <cell r="J667">
            <v>12732.48</v>
          </cell>
          <cell r="M667">
            <v>12732.48</v>
          </cell>
        </row>
        <row r="668">
          <cell r="B668">
            <v>93</v>
          </cell>
          <cell r="C668">
            <v>1242</v>
          </cell>
          <cell r="D668" t="str">
            <v>IB.2511</v>
          </cell>
          <cell r="F668" t="str">
            <v>Cèt thÐp b¶n dÉn d=16mm</v>
          </cell>
          <cell r="G668" t="str">
            <v>TÊn</v>
          </cell>
          <cell r="I668" t="str">
            <v/>
          </cell>
          <cell r="K668">
            <v>4558189.8971428573</v>
          </cell>
          <cell r="L668">
            <v>191988.54</v>
          </cell>
          <cell r="M668">
            <v>177230.40599999999</v>
          </cell>
        </row>
        <row r="669">
          <cell r="B669" t="str">
            <v/>
          </cell>
          <cell r="C669" t="str">
            <v/>
          </cell>
          <cell r="F669" t="str">
            <v>a. VËt liÖu</v>
          </cell>
          <cell r="J669">
            <v>4558189.8971428573</v>
          </cell>
        </row>
        <row r="670">
          <cell r="B670" t="str">
            <v/>
          </cell>
          <cell r="C670" t="str">
            <v/>
          </cell>
          <cell r="E670" t="str">
            <v>d16</v>
          </cell>
          <cell r="F670" t="str">
            <v>ThÐp trßn d=16mm</v>
          </cell>
          <cell r="G670" t="str">
            <v>kg</v>
          </cell>
          <cell r="H670">
            <v>1020</v>
          </cell>
          <cell r="I670">
            <v>4326.5900952380953</v>
          </cell>
          <cell r="J670">
            <v>4413121.8971428573</v>
          </cell>
          <cell r="K670">
            <v>4413121.8971428573</v>
          </cell>
        </row>
        <row r="671">
          <cell r="B671" t="str">
            <v/>
          </cell>
          <cell r="C671" t="str">
            <v/>
          </cell>
          <cell r="E671" t="str">
            <v>d</v>
          </cell>
          <cell r="F671" t="str">
            <v xml:space="preserve">D©y thÐp </v>
          </cell>
          <cell r="G671" t="str">
            <v>kg</v>
          </cell>
          <cell r="H671">
            <v>14.28</v>
          </cell>
          <cell r="I671">
            <v>6600</v>
          </cell>
          <cell r="J671">
            <v>94248</v>
          </cell>
          <cell r="K671">
            <v>94248</v>
          </cell>
        </row>
        <row r="672">
          <cell r="B672" t="str">
            <v/>
          </cell>
          <cell r="C672" t="str">
            <v/>
          </cell>
          <cell r="E672" t="str">
            <v>q</v>
          </cell>
          <cell r="F672" t="str">
            <v>Que hµn</v>
          </cell>
          <cell r="G672" t="str">
            <v>kg</v>
          </cell>
          <cell r="H672">
            <v>4.62</v>
          </cell>
          <cell r="I672">
            <v>11000</v>
          </cell>
          <cell r="J672">
            <v>50820</v>
          </cell>
          <cell r="K672">
            <v>50820</v>
          </cell>
        </row>
        <row r="673">
          <cell r="B673" t="str">
            <v/>
          </cell>
          <cell r="C673" t="str">
            <v/>
          </cell>
          <cell r="F673" t="str">
            <v>b. Nh©n c«ng</v>
          </cell>
          <cell r="J673">
            <v>191988.54</v>
          </cell>
        </row>
        <row r="674">
          <cell r="B674" t="str">
            <v/>
          </cell>
          <cell r="C674" t="str">
            <v/>
          </cell>
          <cell r="E674">
            <v>3.5</v>
          </cell>
          <cell r="F674" t="str">
            <v>Nh©n c«ng bËc 3,5/7</v>
          </cell>
          <cell r="G674" t="str">
            <v xml:space="preserve">C«ng </v>
          </cell>
          <cell r="H674">
            <v>13.14</v>
          </cell>
          <cell r="I674">
            <v>14611</v>
          </cell>
          <cell r="J674">
            <v>191988.54</v>
          </cell>
          <cell r="L674">
            <v>191988.54</v>
          </cell>
        </row>
        <row r="675">
          <cell r="B675" t="str">
            <v/>
          </cell>
          <cell r="C675" t="str">
            <v/>
          </cell>
          <cell r="F675" t="str">
            <v>c. M¸y thi c«ng</v>
          </cell>
          <cell r="J675">
            <v>177230.40599999999</v>
          </cell>
        </row>
        <row r="676">
          <cell r="B676" t="str">
            <v/>
          </cell>
          <cell r="C676" t="str">
            <v/>
          </cell>
          <cell r="E676" t="str">
            <v>h23</v>
          </cell>
          <cell r="F676" t="str">
            <v>M¸y hµn 23KW</v>
          </cell>
          <cell r="G676" t="str">
            <v>Ca</v>
          </cell>
          <cell r="H676">
            <v>2.1269999999999998</v>
          </cell>
          <cell r="I676">
            <v>77338</v>
          </cell>
          <cell r="J676">
            <v>164497.92599999998</v>
          </cell>
          <cell r="M676">
            <v>164497.92599999998</v>
          </cell>
        </row>
        <row r="677">
          <cell r="B677" t="str">
            <v/>
          </cell>
          <cell r="C677" t="str">
            <v/>
          </cell>
          <cell r="E677" t="str">
            <v>cu</v>
          </cell>
          <cell r="F677" t="str">
            <v>M¸y c¾t uèn cèt thÐp</v>
          </cell>
          <cell r="G677" t="str">
            <v>Ca</v>
          </cell>
          <cell r="H677">
            <v>0.32</v>
          </cell>
          <cell r="I677">
            <v>39789</v>
          </cell>
          <cell r="J677">
            <v>12732.48</v>
          </cell>
          <cell r="M677">
            <v>12732.48</v>
          </cell>
        </row>
        <row r="678">
          <cell r="B678">
            <v>94</v>
          </cell>
          <cell r="C678">
            <v>1242</v>
          </cell>
          <cell r="D678" t="str">
            <v>vdLA.5140</v>
          </cell>
          <cell r="F678" t="str">
            <v>L¾p ®Æt b¶n dÉn</v>
          </cell>
          <cell r="G678" t="str">
            <v>C¸i</v>
          </cell>
          <cell r="I678" t="str">
            <v/>
          </cell>
          <cell r="K678">
            <v>0</v>
          </cell>
          <cell r="L678">
            <v>13042.4</v>
          </cell>
          <cell r="M678">
            <v>0</v>
          </cell>
        </row>
        <row r="679">
          <cell r="B679" t="str">
            <v/>
          </cell>
          <cell r="C679" t="str">
            <v/>
          </cell>
          <cell r="F679" t="str">
            <v>b. Nh©n c«ng</v>
          </cell>
          <cell r="J679">
            <v>13042.4</v>
          </cell>
        </row>
        <row r="680">
          <cell r="B680" t="str">
            <v/>
          </cell>
          <cell r="C680" t="str">
            <v/>
          </cell>
          <cell r="E680" t="str">
            <v>n4</v>
          </cell>
          <cell r="F680" t="str">
            <v>Nh©n c«ng bËc 4,0/7</v>
          </cell>
          <cell r="G680" t="str">
            <v xml:space="preserve">C«ng </v>
          </cell>
          <cell r="H680">
            <v>0.85</v>
          </cell>
          <cell r="I680">
            <v>15344</v>
          </cell>
          <cell r="J680">
            <v>13042.4</v>
          </cell>
          <cell r="L680">
            <v>13042.4</v>
          </cell>
        </row>
        <row r="681">
          <cell r="B681">
            <v>95</v>
          </cell>
          <cell r="C681">
            <v>1242</v>
          </cell>
          <cell r="D681" t="str">
            <v>RA1210+1110</v>
          </cell>
          <cell r="F681" t="str">
            <v>L¸ng v÷a xim¨ng d=5cm M50</v>
          </cell>
          <cell r="G681" t="str">
            <v>m2</v>
          </cell>
          <cell r="I681" t="str">
            <v/>
          </cell>
          <cell r="K681">
            <v>16729.447436342856</v>
          </cell>
          <cell r="L681">
            <v>2593.2959999999998</v>
          </cell>
          <cell r="M681">
            <v>317.05799999999999</v>
          </cell>
        </row>
        <row r="682">
          <cell r="B682" t="str">
            <v/>
          </cell>
          <cell r="C682" t="str">
            <v/>
          </cell>
          <cell r="F682" t="str">
            <v>a. VËt liÖu</v>
          </cell>
          <cell r="J682">
            <v>16729.447436342856</v>
          </cell>
        </row>
        <row r="683">
          <cell r="B683" t="str">
            <v/>
          </cell>
          <cell r="C683" t="str">
            <v>m3</v>
          </cell>
          <cell r="E683" t="str">
            <v>vu</v>
          </cell>
          <cell r="F683" t="str">
            <v>V÷a xi m¨ng M50</v>
          </cell>
          <cell r="G683" t="str">
            <v>m3</v>
          </cell>
          <cell r="H683">
            <v>6.0000000000000005E-2</v>
          </cell>
          <cell r="I683">
            <v>278824.12393904757</v>
          </cell>
          <cell r="J683">
            <v>16729.447436342856</v>
          </cell>
          <cell r="K683">
            <v>16729.447436342856</v>
          </cell>
        </row>
        <row r="684">
          <cell r="B684" t="str">
            <v/>
          </cell>
          <cell r="C684" t="str">
            <v/>
          </cell>
          <cell r="F684" t="str">
            <v>b. Nh©n c«ng</v>
          </cell>
          <cell r="J684">
            <v>2593.2959999999998</v>
          </cell>
        </row>
        <row r="685">
          <cell r="B685" t="str">
            <v/>
          </cell>
          <cell r="C685" t="str">
            <v/>
          </cell>
          <cell r="E685">
            <v>3.7</v>
          </cell>
          <cell r="F685" t="str">
            <v>Nh©n c«ng bËc 3,7/7</v>
          </cell>
          <cell r="G685" t="str">
            <v xml:space="preserve">C«ng </v>
          </cell>
          <cell r="H685">
            <v>0.17399999999999999</v>
          </cell>
          <cell r="I685">
            <v>14904</v>
          </cell>
          <cell r="J685">
            <v>2593.2959999999998</v>
          </cell>
          <cell r="L685">
            <v>2593.2959999999998</v>
          </cell>
        </row>
        <row r="686">
          <cell r="B686" t="str">
            <v/>
          </cell>
          <cell r="C686" t="str">
            <v/>
          </cell>
          <cell r="F686" t="str">
            <v>c. M¸y thi c«ng</v>
          </cell>
          <cell r="J686">
            <v>317.05799999999999</v>
          </cell>
        </row>
        <row r="687">
          <cell r="B687" t="str">
            <v/>
          </cell>
          <cell r="C687" t="str">
            <v/>
          </cell>
          <cell r="E687" t="str">
            <v>80l</v>
          </cell>
          <cell r="F687" t="str">
            <v>M¸y trén v÷a 80l</v>
          </cell>
          <cell r="G687" t="str">
            <v>Ca</v>
          </cell>
          <cell r="H687">
            <v>7.0000000000000001E-3</v>
          </cell>
          <cell r="I687">
            <v>45294</v>
          </cell>
          <cell r="J687">
            <v>317.05799999999999</v>
          </cell>
          <cell r="M687">
            <v>317.05799999999999</v>
          </cell>
        </row>
        <row r="688">
          <cell r="B688">
            <v>96</v>
          </cell>
          <cell r="C688">
            <v>1242</v>
          </cell>
          <cell r="D688" t="str">
            <v>RA1210</v>
          </cell>
          <cell r="F688" t="str">
            <v>L¸ng v÷a xim¨ng d=3cm M50</v>
          </cell>
          <cell r="G688" t="str">
            <v>m2</v>
          </cell>
          <cell r="I688" t="str">
            <v/>
          </cell>
          <cell r="K688">
            <v>9758.8443378666652</v>
          </cell>
          <cell r="L688">
            <v>1579.8239999999998</v>
          </cell>
          <cell r="M688">
            <v>181.17600000000002</v>
          </cell>
        </row>
        <row r="689">
          <cell r="B689" t="str">
            <v/>
          </cell>
          <cell r="C689" t="str">
            <v/>
          </cell>
          <cell r="F689" t="str">
            <v>a. VËt liÖu</v>
          </cell>
          <cell r="J689">
            <v>9758.8443378666652</v>
          </cell>
        </row>
        <row r="690">
          <cell r="B690" t="str">
            <v/>
          </cell>
          <cell r="C690" t="str">
            <v>m3</v>
          </cell>
          <cell r="E690" t="str">
            <v>vu</v>
          </cell>
          <cell r="F690" t="str">
            <v>V÷a xi m¨ng M50</v>
          </cell>
          <cell r="G690" t="str">
            <v>m3</v>
          </cell>
          <cell r="H690">
            <v>3.5000000000000003E-2</v>
          </cell>
          <cell r="I690">
            <v>278824.12393904757</v>
          </cell>
          <cell r="J690">
            <v>9758.8443378666652</v>
          </cell>
          <cell r="K690">
            <v>9758.8443378666652</v>
          </cell>
        </row>
        <row r="691">
          <cell r="B691" t="str">
            <v/>
          </cell>
          <cell r="C691" t="str">
            <v/>
          </cell>
          <cell r="F691" t="str">
            <v>b. Nh©n c«ng</v>
          </cell>
          <cell r="J691">
            <v>1579.8239999999998</v>
          </cell>
        </row>
        <row r="692">
          <cell r="B692" t="str">
            <v/>
          </cell>
          <cell r="C692" t="str">
            <v/>
          </cell>
          <cell r="E692">
            <v>3.7</v>
          </cell>
          <cell r="F692" t="str">
            <v>Nh©n c«ng bËc 3,7/7</v>
          </cell>
          <cell r="G692" t="str">
            <v xml:space="preserve">C«ng </v>
          </cell>
          <cell r="H692">
            <v>0.106</v>
          </cell>
          <cell r="I692">
            <v>14904</v>
          </cell>
          <cell r="J692">
            <v>1579.8239999999998</v>
          </cell>
          <cell r="L692">
            <v>1579.8239999999998</v>
          </cell>
        </row>
        <row r="693">
          <cell r="B693" t="str">
            <v/>
          </cell>
          <cell r="C693" t="str">
            <v/>
          </cell>
          <cell r="F693" t="str">
            <v>c. M¸y thi c«ng</v>
          </cell>
          <cell r="J693">
            <v>181.17600000000002</v>
          </cell>
        </row>
        <row r="694">
          <cell r="B694" t="str">
            <v/>
          </cell>
          <cell r="C694" t="str">
            <v/>
          </cell>
          <cell r="E694" t="str">
            <v>80l</v>
          </cell>
          <cell r="F694" t="str">
            <v>M¸y trén v÷a 80l</v>
          </cell>
          <cell r="G694" t="str">
            <v>Ca</v>
          </cell>
          <cell r="H694">
            <v>4.0000000000000001E-3</v>
          </cell>
          <cell r="I694">
            <v>45294</v>
          </cell>
          <cell r="J694">
            <v>181.17600000000002</v>
          </cell>
          <cell r="M694">
            <v>181.17600000000002</v>
          </cell>
        </row>
        <row r="695">
          <cell r="B695">
            <v>97</v>
          </cell>
          <cell r="C695">
            <v>1242</v>
          </cell>
          <cell r="D695" t="str">
            <v>HA6130</v>
          </cell>
          <cell r="F695" t="str">
            <v>Bª t«ng xµ mò mè M250</v>
          </cell>
          <cell r="G695" t="str">
            <v>m3</v>
          </cell>
          <cell r="I695" t="str">
            <v/>
          </cell>
          <cell r="K695">
            <v>523696.01145468565</v>
          </cell>
          <cell r="L695">
            <v>83931.68</v>
          </cell>
          <cell r="M695">
            <v>50524.219980000002</v>
          </cell>
        </row>
        <row r="696">
          <cell r="B696" t="str">
            <v/>
          </cell>
          <cell r="C696" t="str">
            <v/>
          </cell>
          <cell r="F696" t="str">
            <v>a. VËt liÖu</v>
          </cell>
          <cell r="J696">
            <v>523696.01145468565</v>
          </cell>
        </row>
        <row r="697">
          <cell r="B697" t="str">
            <v/>
          </cell>
          <cell r="C697" t="str">
            <v>m3</v>
          </cell>
          <cell r="E697" t="str">
            <v>vu</v>
          </cell>
          <cell r="F697" t="str">
            <v>V÷a BT M250 ®¸ 1x2 ®é sôt 2-4</v>
          </cell>
          <cell r="G697" t="str">
            <v>m3</v>
          </cell>
          <cell r="H697">
            <v>1.0249999999999999</v>
          </cell>
          <cell r="I697">
            <v>500904.84118095232</v>
          </cell>
          <cell r="J697">
            <v>513427.46221047611</v>
          </cell>
          <cell r="K697">
            <v>513427.46221047611</v>
          </cell>
        </row>
        <row r="698">
          <cell r="B698" t="str">
            <v/>
          </cell>
          <cell r="C698" t="str">
            <v/>
          </cell>
          <cell r="E698" t="str">
            <v>#</v>
          </cell>
          <cell r="F698" t="str">
            <v>VËt liÖu kh¸c</v>
          </cell>
          <cell r="G698" t="str">
            <v>%</v>
          </cell>
          <cell r="H698">
            <v>2</v>
          </cell>
          <cell r="I698">
            <v>513427.46221047611</v>
          </cell>
          <cell r="J698">
            <v>10268.549244209522</v>
          </cell>
          <cell r="K698">
            <v>10268.549244209522</v>
          </cell>
        </row>
        <row r="699">
          <cell r="B699" t="str">
            <v/>
          </cell>
          <cell r="C699" t="str">
            <v/>
          </cell>
          <cell r="F699" t="str">
            <v>b. Nh©n c«ng</v>
          </cell>
          <cell r="J699">
            <v>83931.68</v>
          </cell>
        </row>
        <row r="700">
          <cell r="B700" t="str">
            <v/>
          </cell>
          <cell r="C700" t="str">
            <v/>
          </cell>
          <cell r="E700" t="str">
            <v>n4</v>
          </cell>
          <cell r="F700" t="str">
            <v>Nh©n c«ng bËc 4,0/7</v>
          </cell>
          <cell r="G700" t="str">
            <v xml:space="preserve">C«ng </v>
          </cell>
          <cell r="H700">
            <v>5.47</v>
          </cell>
          <cell r="I700">
            <v>15344</v>
          </cell>
          <cell r="J700">
            <v>83931.68</v>
          </cell>
          <cell r="L700">
            <v>83931.68</v>
          </cell>
        </row>
        <row r="701">
          <cell r="B701" t="str">
            <v/>
          </cell>
          <cell r="C701" t="str">
            <v/>
          </cell>
          <cell r="F701" t="str">
            <v>c. M¸y thi c«ng</v>
          </cell>
          <cell r="J701">
            <v>50524.219980000002</v>
          </cell>
        </row>
        <row r="702">
          <cell r="B702" t="str">
            <v/>
          </cell>
          <cell r="C702" t="str">
            <v/>
          </cell>
          <cell r="E702" t="str">
            <v>250l</v>
          </cell>
          <cell r="F702" t="str">
            <v>M¸y trén 250l</v>
          </cell>
          <cell r="G702" t="str">
            <v>Ca</v>
          </cell>
          <cell r="H702">
            <v>9.5000000000000001E-2</v>
          </cell>
          <cell r="I702">
            <v>96272</v>
          </cell>
          <cell r="J702">
            <v>9145.84</v>
          </cell>
          <cell r="M702">
            <v>9145.84</v>
          </cell>
        </row>
        <row r="703">
          <cell r="B703" t="str">
            <v/>
          </cell>
          <cell r="C703" t="str">
            <v/>
          </cell>
          <cell r="E703" t="str">
            <v>dd</v>
          </cell>
          <cell r="F703" t="str">
            <v>M¸y ®Çm dïi 1,5KW</v>
          </cell>
          <cell r="G703" t="str">
            <v>Ca</v>
          </cell>
          <cell r="H703">
            <v>8.8999999999999996E-2</v>
          </cell>
          <cell r="I703">
            <v>37456</v>
          </cell>
          <cell r="J703">
            <v>3333.5839999999998</v>
          </cell>
          <cell r="M703">
            <v>3333.5839999999998</v>
          </cell>
        </row>
        <row r="704">
          <cell r="B704" t="str">
            <v/>
          </cell>
          <cell r="C704" t="str">
            <v/>
          </cell>
          <cell r="E704" t="str">
            <v>c16t</v>
          </cell>
          <cell r="F704" t="str">
            <v>CÈu 16T</v>
          </cell>
          <cell r="G704" t="str">
            <v>Ca</v>
          </cell>
          <cell r="H704">
            <v>4.4999999999999998E-2</v>
          </cell>
          <cell r="I704">
            <v>823425</v>
          </cell>
          <cell r="J704">
            <v>37054.125</v>
          </cell>
          <cell r="M704">
            <v>37054.125</v>
          </cell>
        </row>
        <row r="705">
          <cell r="B705" t="str">
            <v/>
          </cell>
          <cell r="C705" t="str">
            <v/>
          </cell>
          <cell r="E705" t="str">
            <v>m#</v>
          </cell>
          <cell r="F705" t="str">
            <v>M¸y kh¸c</v>
          </cell>
          <cell r="G705" t="str">
            <v>%</v>
          </cell>
          <cell r="H705">
            <v>2</v>
          </cell>
          <cell r="I705">
            <v>49533.548999999999</v>
          </cell>
          <cell r="J705">
            <v>990.67097999999999</v>
          </cell>
          <cell r="M705">
            <v>990.67097999999999</v>
          </cell>
        </row>
        <row r="706">
          <cell r="B706">
            <v>98</v>
          </cell>
          <cell r="C706">
            <v>1242</v>
          </cell>
          <cell r="D706" t="str">
            <v>KB2110</v>
          </cell>
          <cell r="F706" t="str">
            <v xml:space="preserve">V¸n khu«n thÐp thi c«ng mè </v>
          </cell>
          <cell r="G706" t="str">
            <v>100m2</v>
          </cell>
          <cell r="I706" t="str">
            <v/>
          </cell>
          <cell r="K706">
            <v>1213311.7113719999</v>
          </cell>
          <cell r="L706">
            <v>587368.32000000007</v>
          </cell>
          <cell r="M706">
            <v>133408.04999999999</v>
          </cell>
        </row>
        <row r="707">
          <cell r="B707" t="str">
            <v/>
          </cell>
          <cell r="C707" t="str">
            <v/>
          </cell>
          <cell r="F707" t="str">
            <v>a. VËt liÖu</v>
          </cell>
          <cell r="J707">
            <v>1213311.7113719999</v>
          </cell>
        </row>
        <row r="708">
          <cell r="B708" t="str">
            <v/>
          </cell>
          <cell r="C708" t="str">
            <v/>
          </cell>
          <cell r="E708" t="str">
            <v>th</v>
          </cell>
          <cell r="F708" t="str">
            <v>ThÐp h×nh</v>
          </cell>
          <cell r="G708" t="str">
            <v>kg</v>
          </cell>
          <cell r="H708">
            <v>100.65</v>
          </cell>
          <cell r="I708">
            <v>4612.3043809523806</v>
          </cell>
          <cell r="J708">
            <v>464228.43594285712</v>
          </cell>
          <cell r="K708">
            <v>464228.43594285712</v>
          </cell>
        </row>
        <row r="709">
          <cell r="B709" t="str">
            <v/>
          </cell>
          <cell r="C709" t="str">
            <v/>
          </cell>
          <cell r="E709" t="str">
            <v>gg</v>
          </cell>
          <cell r="F709" t="str">
            <v>Gç chèng</v>
          </cell>
          <cell r="G709" t="str">
            <v>m3</v>
          </cell>
          <cell r="H709">
            <v>0.496</v>
          </cell>
          <cell r="I709">
            <v>1269569.6114285714</v>
          </cell>
          <cell r="J709">
            <v>629706.52726857143</v>
          </cell>
          <cell r="K709">
            <v>629706.52726857143</v>
          </cell>
        </row>
        <row r="710">
          <cell r="B710" t="str">
            <v/>
          </cell>
          <cell r="C710" t="str">
            <v/>
          </cell>
          <cell r="E710" t="str">
            <v>q</v>
          </cell>
          <cell r="F710" t="str">
            <v>Que hµn</v>
          </cell>
          <cell r="G710" t="str">
            <v>kg</v>
          </cell>
          <cell r="H710">
            <v>5.6</v>
          </cell>
          <cell r="I710">
            <v>11000</v>
          </cell>
          <cell r="J710">
            <v>61599.999999999993</v>
          </cell>
          <cell r="K710">
            <v>61599.999999999993</v>
          </cell>
        </row>
        <row r="711">
          <cell r="B711" t="str">
            <v/>
          </cell>
          <cell r="C711" t="str">
            <v/>
          </cell>
          <cell r="E711" t="str">
            <v>#</v>
          </cell>
          <cell r="F711" t="str">
            <v>VËt liÖu kh¸c</v>
          </cell>
          <cell r="G711" t="str">
            <v>%</v>
          </cell>
          <cell r="H711">
            <v>5</v>
          </cell>
          <cell r="I711">
            <v>1155534.9632114286</v>
          </cell>
          <cell r="J711">
            <v>57776.748160571427</v>
          </cell>
          <cell r="K711">
            <v>57776.748160571427</v>
          </cell>
        </row>
        <row r="712">
          <cell r="B712" t="str">
            <v/>
          </cell>
          <cell r="C712" t="str">
            <v/>
          </cell>
          <cell r="F712" t="str">
            <v>b. Nh©n c«ng</v>
          </cell>
          <cell r="J712">
            <v>587368.32000000007</v>
          </cell>
        </row>
        <row r="713">
          <cell r="B713" t="str">
            <v/>
          </cell>
          <cell r="C713" t="str">
            <v/>
          </cell>
          <cell r="E713" t="str">
            <v>n4</v>
          </cell>
          <cell r="F713" t="str">
            <v>Nh©n c«ng bËc 4,0/7</v>
          </cell>
          <cell r="G713" t="str">
            <v xml:space="preserve">C«ng </v>
          </cell>
          <cell r="H713">
            <v>38.28</v>
          </cell>
          <cell r="I713">
            <v>15344</v>
          </cell>
          <cell r="J713">
            <v>587368.32000000007</v>
          </cell>
          <cell r="L713">
            <v>587368.32000000007</v>
          </cell>
        </row>
        <row r="714">
          <cell r="B714" t="str">
            <v/>
          </cell>
          <cell r="C714" t="str">
            <v/>
          </cell>
          <cell r="F714" t="str">
            <v>c. M¸y thi c«ng</v>
          </cell>
          <cell r="J714">
            <v>133408.04999999999</v>
          </cell>
        </row>
        <row r="715">
          <cell r="B715" t="str">
            <v/>
          </cell>
          <cell r="C715" t="str">
            <v/>
          </cell>
          <cell r="E715" t="str">
            <v>h23</v>
          </cell>
          <cell r="F715" t="str">
            <v>M¸y hµn 23KW</v>
          </cell>
          <cell r="G715" t="str">
            <v>Ca</v>
          </cell>
          <cell r="H715">
            <v>1.5</v>
          </cell>
          <cell r="I715">
            <v>77338</v>
          </cell>
          <cell r="J715">
            <v>116007</v>
          </cell>
          <cell r="M715">
            <v>116007</v>
          </cell>
        </row>
        <row r="716">
          <cell r="B716" t="str">
            <v/>
          </cell>
          <cell r="C716" t="str">
            <v/>
          </cell>
          <cell r="E716" t="str">
            <v>m#</v>
          </cell>
          <cell r="F716" t="str">
            <v>M¸y kh¸c</v>
          </cell>
          <cell r="G716" t="str">
            <v>%</v>
          </cell>
          <cell r="H716">
            <v>15</v>
          </cell>
          <cell r="I716">
            <v>116007</v>
          </cell>
          <cell r="J716">
            <v>17401.05</v>
          </cell>
          <cell r="M716">
            <v>17401.05</v>
          </cell>
        </row>
        <row r="717">
          <cell r="B717">
            <v>99</v>
          </cell>
          <cell r="C717">
            <v>1242</v>
          </cell>
          <cell r="D717" t="str">
            <v>IA5111</v>
          </cell>
          <cell r="F717" t="str">
            <v>Cèt thÐp mè  d=10mm</v>
          </cell>
          <cell r="G717" t="str">
            <v>TÊn</v>
          </cell>
          <cell r="I717" t="str">
            <v/>
          </cell>
          <cell r="K717">
            <v>4585309.3314285716</v>
          </cell>
          <cell r="L717">
            <v>257625.75999999998</v>
          </cell>
          <cell r="M717">
            <v>114726.6</v>
          </cell>
        </row>
        <row r="718">
          <cell r="B718" t="str">
            <v/>
          </cell>
          <cell r="C718" t="str">
            <v/>
          </cell>
          <cell r="F718" t="str">
            <v>a. VËt liÖu</v>
          </cell>
          <cell r="J718">
            <v>4585309.3314285716</v>
          </cell>
        </row>
        <row r="719">
          <cell r="B719" t="str">
            <v/>
          </cell>
          <cell r="C719" t="str">
            <v/>
          </cell>
          <cell r="E719" t="str">
            <v>d10</v>
          </cell>
          <cell r="F719" t="str">
            <v>ThÐp trßn d=10mm</v>
          </cell>
          <cell r="G719" t="str">
            <v>kg</v>
          </cell>
          <cell r="H719">
            <v>1005</v>
          </cell>
          <cell r="I719">
            <v>4421.8281904761907</v>
          </cell>
          <cell r="J719">
            <v>4443937.3314285716</v>
          </cell>
          <cell r="K719">
            <v>4443937.3314285716</v>
          </cell>
        </row>
        <row r="720">
          <cell r="B720" t="str">
            <v/>
          </cell>
          <cell r="C720" t="str">
            <v/>
          </cell>
          <cell r="E720" t="str">
            <v>d</v>
          </cell>
          <cell r="F720" t="str">
            <v xml:space="preserve">D©y thÐp </v>
          </cell>
          <cell r="G720" t="str">
            <v>kg</v>
          </cell>
          <cell r="H720">
            <v>21.42</v>
          </cell>
          <cell r="I720">
            <v>6600</v>
          </cell>
          <cell r="J720">
            <v>141372</v>
          </cell>
          <cell r="K720">
            <v>141372</v>
          </cell>
        </row>
        <row r="721">
          <cell r="B721" t="str">
            <v/>
          </cell>
          <cell r="C721" t="str">
            <v/>
          </cell>
          <cell r="F721" t="str">
            <v>b. Nh©n c«ng</v>
          </cell>
          <cell r="J721">
            <v>257625.75999999998</v>
          </cell>
        </row>
        <row r="722">
          <cell r="B722" t="str">
            <v/>
          </cell>
          <cell r="C722" t="str">
            <v/>
          </cell>
          <cell r="E722" t="str">
            <v>n4</v>
          </cell>
          <cell r="F722" t="str">
            <v>Nh©n c«ng bËc 4,0/7</v>
          </cell>
          <cell r="G722" t="str">
            <v xml:space="preserve">C«ng </v>
          </cell>
          <cell r="H722">
            <v>16.79</v>
          </cell>
          <cell r="I722">
            <v>15344</v>
          </cell>
          <cell r="J722">
            <v>257625.75999999998</v>
          </cell>
          <cell r="L722">
            <v>257625.75999999998</v>
          </cell>
        </row>
        <row r="723">
          <cell r="B723" t="str">
            <v/>
          </cell>
          <cell r="C723" t="str">
            <v/>
          </cell>
          <cell r="F723" t="str">
            <v>c. M¸y thi c«ng</v>
          </cell>
          <cell r="J723">
            <v>114726.6</v>
          </cell>
        </row>
        <row r="724">
          <cell r="B724" t="str">
            <v/>
          </cell>
          <cell r="C724" t="str">
            <v/>
          </cell>
          <cell r="E724" t="str">
            <v>cu</v>
          </cell>
          <cell r="F724" t="str">
            <v>M¸y c¾t uèn cèt thÐp</v>
          </cell>
          <cell r="G724" t="str">
            <v>Ca</v>
          </cell>
          <cell r="H724">
            <v>0.4</v>
          </cell>
          <cell r="I724">
            <v>39789</v>
          </cell>
          <cell r="J724">
            <v>15915.6</v>
          </cell>
          <cell r="M724">
            <v>15915.6</v>
          </cell>
        </row>
        <row r="725">
          <cell r="B725" t="str">
            <v/>
          </cell>
          <cell r="C725" t="str">
            <v/>
          </cell>
          <cell r="E725" t="str">
            <v>c16t</v>
          </cell>
          <cell r="F725" t="str">
            <v>CÈu 16T</v>
          </cell>
          <cell r="G725" t="str">
            <v>Ca</v>
          </cell>
          <cell r="H725">
            <v>0.12</v>
          </cell>
          <cell r="I725">
            <v>823425</v>
          </cell>
          <cell r="J725">
            <v>98811</v>
          </cell>
          <cell r="M725">
            <v>98811</v>
          </cell>
        </row>
        <row r="726">
          <cell r="B726">
            <v>100</v>
          </cell>
          <cell r="C726">
            <v>1242</v>
          </cell>
          <cell r="D726" t="str">
            <v>IA5121</v>
          </cell>
          <cell r="F726" t="str">
            <v>Cèt thÐp mè  d=14mm</v>
          </cell>
          <cell r="G726" t="str">
            <v>TÊn</v>
          </cell>
          <cell r="I726" t="str">
            <v/>
          </cell>
          <cell r="K726">
            <v>4627441.3257142855</v>
          </cell>
          <cell r="L726">
            <v>179831.68000000002</v>
          </cell>
          <cell r="M726">
            <v>210581.53</v>
          </cell>
        </row>
        <row r="727">
          <cell r="B727" t="str">
            <v/>
          </cell>
          <cell r="C727" t="str">
            <v/>
          </cell>
          <cell r="F727" t="str">
            <v>a. VËt liÖu</v>
          </cell>
          <cell r="J727">
            <v>4627441.3257142855</v>
          </cell>
        </row>
        <row r="728">
          <cell r="B728" t="str">
            <v/>
          </cell>
          <cell r="C728" t="str">
            <v/>
          </cell>
          <cell r="E728" t="str">
            <v>d14</v>
          </cell>
          <cell r="F728" t="str">
            <v>ThÐp trßn d=14mm</v>
          </cell>
          <cell r="G728" t="str">
            <v>kg</v>
          </cell>
          <cell r="H728">
            <v>1020</v>
          </cell>
          <cell r="I728">
            <v>4374.209142857143</v>
          </cell>
          <cell r="J728">
            <v>4461693.3257142855</v>
          </cell>
          <cell r="K728">
            <v>4461693.3257142855</v>
          </cell>
        </row>
        <row r="729">
          <cell r="B729" t="str">
            <v/>
          </cell>
          <cell r="C729" t="str">
            <v/>
          </cell>
          <cell r="E729" t="str">
            <v>d</v>
          </cell>
          <cell r="F729" t="str">
            <v xml:space="preserve">D©y thÐp </v>
          </cell>
          <cell r="G729" t="str">
            <v>kg</v>
          </cell>
          <cell r="H729">
            <v>14.28</v>
          </cell>
          <cell r="I729">
            <v>6600</v>
          </cell>
          <cell r="J729">
            <v>94248</v>
          </cell>
          <cell r="K729">
            <v>94248</v>
          </cell>
        </row>
        <row r="730">
          <cell r="B730" t="str">
            <v/>
          </cell>
          <cell r="C730" t="str">
            <v/>
          </cell>
          <cell r="E730" t="str">
            <v>q</v>
          </cell>
          <cell r="F730" t="str">
            <v>Que hµn</v>
          </cell>
          <cell r="G730" t="str">
            <v>kg</v>
          </cell>
          <cell r="H730">
            <v>6.5</v>
          </cell>
          <cell r="I730">
            <v>11000</v>
          </cell>
          <cell r="J730">
            <v>71500</v>
          </cell>
          <cell r="K730">
            <v>71500</v>
          </cell>
        </row>
        <row r="731">
          <cell r="B731" t="str">
            <v/>
          </cell>
          <cell r="C731" t="str">
            <v/>
          </cell>
          <cell r="F731" t="str">
            <v>b. Nh©n c«ng</v>
          </cell>
          <cell r="J731">
            <v>179831.68000000002</v>
          </cell>
        </row>
        <row r="732">
          <cell r="B732" t="str">
            <v/>
          </cell>
          <cell r="C732" t="str">
            <v/>
          </cell>
          <cell r="E732" t="str">
            <v>n4</v>
          </cell>
          <cell r="F732" t="str">
            <v>Nh©n c«ng bËc 4,0/7</v>
          </cell>
          <cell r="G732" t="str">
            <v xml:space="preserve">C«ng </v>
          </cell>
          <cell r="H732">
            <v>11.72</v>
          </cell>
          <cell r="I732">
            <v>15344</v>
          </cell>
          <cell r="J732">
            <v>179831.68000000002</v>
          </cell>
          <cell r="L732">
            <v>179831.68000000002</v>
          </cell>
        </row>
        <row r="733">
          <cell r="B733" t="str">
            <v/>
          </cell>
          <cell r="C733" t="str">
            <v/>
          </cell>
          <cell r="F733" t="str">
            <v>c. M¸y thi c«ng</v>
          </cell>
          <cell r="J733">
            <v>210581.53</v>
          </cell>
        </row>
        <row r="734">
          <cell r="B734" t="str">
            <v/>
          </cell>
          <cell r="C734" t="str">
            <v/>
          </cell>
          <cell r="E734" t="str">
            <v>cu</v>
          </cell>
          <cell r="F734" t="str">
            <v>M¸y c¾t uèn cèt thÐp</v>
          </cell>
          <cell r="G734" t="str">
            <v>Ca</v>
          </cell>
          <cell r="H734">
            <v>0.32</v>
          </cell>
          <cell r="I734">
            <v>39789</v>
          </cell>
          <cell r="J734">
            <v>12732.48</v>
          </cell>
          <cell r="M734">
            <v>12732.48</v>
          </cell>
        </row>
        <row r="735">
          <cell r="B735" t="str">
            <v/>
          </cell>
          <cell r="C735" t="str">
            <v/>
          </cell>
          <cell r="E735" t="str">
            <v>c16t</v>
          </cell>
          <cell r="F735" t="str">
            <v>CÈu 16T</v>
          </cell>
          <cell r="G735" t="str">
            <v>Ca</v>
          </cell>
          <cell r="H735">
            <v>0.09</v>
          </cell>
          <cell r="I735">
            <v>823425</v>
          </cell>
          <cell r="J735">
            <v>74108.25</v>
          </cell>
          <cell r="M735">
            <v>74108.25</v>
          </cell>
        </row>
        <row r="736">
          <cell r="B736" t="str">
            <v/>
          </cell>
          <cell r="C736" t="str">
            <v/>
          </cell>
          <cell r="E736" t="str">
            <v>h23</v>
          </cell>
          <cell r="F736" t="str">
            <v>M¸y hµn 23KW</v>
          </cell>
          <cell r="G736" t="str">
            <v>Ca</v>
          </cell>
          <cell r="H736">
            <v>1.6</v>
          </cell>
          <cell r="I736">
            <v>77338</v>
          </cell>
          <cell r="J736">
            <v>123740.8</v>
          </cell>
          <cell r="M736">
            <v>123740.8</v>
          </cell>
        </row>
        <row r="737">
          <cell r="B737">
            <v>101</v>
          </cell>
          <cell r="C737">
            <v>1242</v>
          </cell>
          <cell r="D737" t="str">
            <v>IA5121</v>
          </cell>
          <cell r="F737" t="str">
            <v>Cèt thÐp mè  d=12mm</v>
          </cell>
          <cell r="G737" t="str">
            <v>TÊn</v>
          </cell>
          <cell r="I737" t="str">
            <v/>
          </cell>
          <cell r="K737">
            <v>4627441.3257142855</v>
          </cell>
          <cell r="L737">
            <v>179831.68000000002</v>
          </cell>
          <cell r="M737">
            <v>210581.53</v>
          </cell>
        </row>
        <row r="738">
          <cell r="B738" t="str">
            <v/>
          </cell>
          <cell r="C738" t="str">
            <v/>
          </cell>
          <cell r="F738" t="str">
            <v>a. VËt liÖu</v>
          </cell>
          <cell r="J738">
            <v>4627441.3257142855</v>
          </cell>
        </row>
        <row r="739">
          <cell r="B739" t="str">
            <v/>
          </cell>
          <cell r="C739" t="str">
            <v/>
          </cell>
          <cell r="E739" t="str">
            <v>d12</v>
          </cell>
          <cell r="F739" t="str">
            <v>ThÐp trßn d=12mm</v>
          </cell>
          <cell r="G739" t="str">
            <v>kg</v>
          </cell>
          <cell r="H739">
            <v>1020</v>
          </cell>
          <cell r="I739">
            <v>4374.209142857143</v>
          </cell>
          <cell r="J739">
            <v>4461693.3257142855</v>
          </cell>
          <cell r="K739">
            <v>4461693.3257142855</v>
          </cell>
        </row>
        <row r="740">
          <cell r="B740" t="str">
            <v/>
          </cell>
          <cell r="C740" t="str">
            <v/>
          </cell>
          <cell r="E740" t="str">
            <v>d</v>
          </cell>
          <cell r="F740" t="str">
            <v xml:space="preserve">D©y thÐp </v>
          </cell>
          <cell r="G740" t="str">
            <v>kg</v>
          </cell>
          <cell r="H740">
            <v>14.28</v>
          </cell>
          <cell r="I740">
            <v>6600</v>
          </cell>
          <cell r="J740">
            <v>94248</v>
          </cell>
          <cell r="K740">
            <v>94248</v>
          </cell>
        </row>
        <row r="741">
          <cell r="B741" t="str">
            <v/>
          </cell>
          <cell r="C741" t="str">
            <v/>
          </cell>
          <cell r="E741" t="str">
            <v>q</v>
          </cell>
          <cell r="F741" t="str">
            <v>Que hµn</v>
          </cell>
          <cell r="G741" t="str">
            <v>kg</v>
          </cell>
          <cell r="H741">
            <v>6.5</v>
          </cell>
          <cell r="I741">
            <v>11000</v>
          </cell>
          <cell r="J741">
            <v>71500</v>
          </cell>
          <cell r="K741">
            <v>71500</v>
          </cell>
        </row>
        <row r="742">
          <cell r="B742" t="str">
            <v/>
          </cell>
          <cell r="C742" t="str">
            <v/>
          </cell>
          <cell r="F742" t="str">
            <v>b. Nh©n c«ng</v>
          </cell>
          <cell r="J742">
            <v>179831.68000000002</v>
          </cell>
        </row>
        <row r="743">
          <cell r="B743" t="str">
            <v/>
          </cell>
          <cell r="C743" t="str">
            <v/>
          </cell>
          <cell r="E743" t="str">
            <v>n4</v>
          </cell>
          <cell r="F743" t="str">
            <v>Nh©n c«ng bËc 4,0/7</v>
          </cell>
          <cell r="G743" t="str">
            <v xml:space="preserve">C«ng </v>
          </cell>
          <cell r="H743">
            <v>11.72</v>
          </cell>
          <cell r="I743">
            <v>15344</v>
          </cell>
          <cell r="J743">
            <v>179831.68000000002</v>
          </cell>
          <cell r="L743">
            <v>179831.68000000002</v>
          </cell>
        </row>
        <row r="744">
          <cell r="B744" t="str">
            <v/>
          </cell>
          <cell r="C744" t="str">
            <v/>
          </cell>
          <cell r="F744" t="str">
            <v>c. M¸y thi c«ng</v>
          </cell>
          <cell r="J744">
            <v>210581.53</v>
          </cell>
        </row>
        <row r="745">
          <cell r="B745" t="str">
            <v/>
          </cell>
          <cell r="C745" t="str">
            <v/>
          </cell>
          <cell r="E745" t="str">
            <v>cu</v>
          </cell>
          <cell r="F745" t="str">
            <v>M¸y c¾t uèn cèt thÐp</v>
          </cell>
          <cell r="G745" t="str">
            <v>Ca</v>
          </cell>
          <cell r="H745">
            <v>0.32</v>
          </cell>
          <cell r="I745">
            <v>39789</v>
          </cell>
          <cell r="J745">
            <v>12732.48</v>
          </cell>
          <cell r="M745">
            <v>12732.48</v>
          </cell>
        </row>
        <row r="746">
          <cell r="B746" t="str">
            <v/>
          </cell>
          <cell r="C746" t="str">
            <v/>
          </cell>
          <cell r="E746" t="str">
            <v>c16t</v>
          </cell>
          <cell r="F746" t="str">
            <v>CÈu 16T</v>
          </cell>
          <cell r="G746" t="str">
            <v>Ca</v>
          </cell>
          <cell r="H746">
            <v>0.09</v>
          </cell>
          <cell r="I746">
            <v>823425</v>
          </cell>
          <cell r="J746">
            <v>74108.25</v>
          </cell>
          <cell r="M746">
            <v>74108.25</v>
          </cell>
        </row>
        <row r="747">
          <cell r="B747" t="str">
            <v/>
          </cell>
          <cell r="C747" t="str">
            <v/>
          </cell>
          <cell r="E747" t="str">
            <v>h23</v>
          </cell>
          <cell r="F747" t="str">
            <v>M¸y hµn 23KW</v>
          </cell>
          <cell r="G747" t="str">
            <v>Ca</v>
          </cell>
          <cell r="H747">
            <v>1.6</v>
          </cell>
          <cell r="I747">
            <v>77338</v>
          </cell>
          <cell r="J747">
            <v>123740.8</v>
          </cell>
          <cell r="M747">
            <v>123740.8</v>
          </cell>
        </row>
        <row r="748">
          <cell r="B748">
            <v>102</v>
          </cell>
          <cell r="C748">
            <v>1242</v>
          </cell>
          <cell r="D748" t="str">
            <v>HA1410</v>
          </cell>
          <cell r="F748" t="str">
            <v>Bª t«ng ®¸ kª gèi M300</v>
          </cell>
          <cell r="G748" t="str">
            <v>m3</v>
          </cell>
          <cell r="I748" t="str">
            <v/>
          </cell>
          <cell r="K748">
            <v>535413.10259240947</v>
          </cell>
          <cell r="L748">
            <v>24286.5</v>
          </cell>
          <cell r="M748">
            <v>12479.423999999999</v>
          </cell>
        </row>
        <row r="749">
          <cell r="B749" t="str">
            <v/>
          </cell>
          <cell r="C749" t="str">
            <v/>
          </cell>
          <cell r="F749" t="str">
            <v>a. VËt liÖu</v>
          </cell>
          <cell r="J749">
            <v>535413.10259240947</v>
          </cell>
        </row>
        <row r="750">
          <cell r="B750" t="str">
            <v/>
          </cell>
          <cell r="C750" t="str">
            <v>m3</v>
          </cell>
          <cell r="E750" t="str">
            <v>vu</v>
          </cell>
          <cell r="F750" t="str">
            <v>V÷a BT M300 ®¸ 1x2 ®é sôt 2-4</v>
          </cell>
          <cell r="G750" t="str">
            <v>m3</v>
          </cell>
          <cell r="H750">
            <v>1.0249999999999999</v>
          </cell>
          <cell r="I750">
            <v>517182.42220952385</v>
          </cell>
          <cell r="J750">
            <v>530111.98276476189</v>
          </cell>
          <cell r="K750">
            <v>530111.98276476189</v>
          </cell>
        </row>
        <row r="751">
          <cell r="B751" t="str">
            <v/>
          </cell>
          <cell r="C751" t="str">
            <v/>
          </cell>
          <cell r="E751" t="str">
            <v>#</v>
          </cell>
          <cell r="F751" t="str">
            <v>VËt liÖu kh¸c</v>
          </cell>
          <cell r="G751" t="str">
            <v>%</v>
          </cell>
          <cell r="H751">
            <v>1</v>
          </cell>
          <cell r="I751">
            <v>530111.98276476189</v>
          </cell>
          <cell r="J751">
            <v>5301.1198276476189</v>
          </cell>
          <cell r="K751">
            <v>5301.1198276476189</v>
          </cell>
        </row>
        <row r="752">
          <cell r="B752" t="str">
            <v/>
          </cell>
          <cell r="C752" t="str">
            <v/>
          </cell>
          <cell r="F752" t="str">
            <v>b. Nh©n c«ng</v>
          </cell>
          <cell r="J752">
            <v>24286.5</v>
          </cell>
        </row>
        <row r="753">
          <cell r="B753" t="str">
            <v/>
          </cell>
          <cell r="C753" t="str">
            <v/>
          </cell>
          <cell r="E753">
            <v>3</v>
          </cell>
          <cell r="F753" t="str">
            <v>Nh©n c«ng bËc 3,0/7</v>
          </cell>
          <cell r="G753" t="str">
            <v xml:space="preserve">C«ng </v>
          </cell>
          <cell r="H753">
            <v>1.75</v>
          </cell>
          <cell r="I753">
            <v>13878</v>
          </cell>
          <cell r="J753">
            <v>24286.5</v>
          </cell>
          <cell r="L753">
            <v>24286.5</v>
          </cell>
        </row>
        <row r="754">
          <cell r="B754" t="str">
            <v/>
          </cell>
          <cell r="C754" t="str">
            <v/>
          </cell>
          <cell r="F754" t="str">
            <v>c. M¸y thi c«ng</v>
          </cell>
          <cell r="J754">
            <v>12479.423999999999</v>
          </cell>
        </row>
        <row r="755">
          <cell r="B755" t="str">
            <v/>
          </cell>
          <cell r="C755" t="str">
            <v/>
          </cell>
          <cell r="E755" t="str">
            <v>250l</v>
          </cell>
          <cell r="F755" t="str">
            <v>M¸y trén 250l</v>
          </cell>
          <cell r="G755" t="str">
            <v>Ca</v>
          </cell>
          <cell r="H755">
            <v>9.5000000000000001E-2</v>
          </cell>
          <cell r="I755">
            <v>96272</v>
          </cell>
          <cell r="J755">
            <v>9145.84</v>
          </cell>
          <cell r="M755">
            <v>9145.84</v>
          </cell>
        </row>
        <row r="756">
          <cell r="B756" t="str">
            <v/>
          </cell>
          <cell r="C756" t="str">
            <v/>
          </cell>
          <cell r="E756" t="str">
            <v>dd</v>
          </cell>
          <cell r="F756" t="str">
            <v>M¸y ®Çm dïi 1,5KW</v>
          </cell>
          <cell r="G756" t="str">
            <v>Ca</v>
          </cell>
          <cell r="H756">
            <v>8.8999999999999996E-2</v>
          </cell>
          <cell r="I756">
            <v>37456</v>
          </cell>
          <cell r="J756">
            <v>3333.5839999999998</v>
          </cell>
          <cell r="M756">
            <v>3333.5839999999998</v>
          </cell>
        </row>
        <row r="757">
          <cell r="B757">
            <v>103</v>
          </cell>
          <cell r="C757">
            <v>1242</v>
          </cell>
          <cell r="D757" t="str">
            <v>HA6210</v>
          </cell>
          <cell r="F757" t="str">
            <v>Bª t«ng t¨ng c­êng M250 ®¸ 1x2</v>
          </cell>
          <cell r="G757" t="str">
            <v>m3</v>
          </cell>
          <cell r="I757" t="str">
            <v/>
          </cell>
          <cell r="K757">
            <v>533964.56069889513</v>
          </cell>
          <cell r="L757">
            <v>40910.799999999996</v>
          </cell>
          <cell r="M757">
            <v>12642.59325</v>
          </cell>
        </row>
        <row r="758">
          <cell r="B758" t="str">
            <v/>
          </cell>
          <cell r="C758" t="str">
            <v/>
          </cell>
          <cell r="F758" t="str">
            <v>a. VËt liÖu</v>
          </cell>
          <cell r="J758">
            <v>533964.56069889513</v>
          </cell>
        </row>
        <row r="759">
          <cell r="B759" t="str">
            <v/>
          </cell>
          <cell r="C759" t="str">
            <v>m3</v>
          </cell>
          <cell r="E759" t="str">
            <v>vu</v>
          </cell>
          <cell r="F759" t="str">
            <v>V÷a BT M250 ®¸ 1x2 ®é sôt 2-4</v>
          </cell>
          <cell r="G759" t="str">
            <v>m3</v>
          </cell>
          <cell r="H759">
            <v>1.0249999999999999</v>
          </cell>
          <cell r="I759">
            <v>500904.84118095232</v>
          </cell>
          <cell r="J759">
            <v>513427.46221047611</v>
          </cell>
          <cell r="K759">
            <v>513427.46221047611</v>
          </cell>
        </row>
        <row r="760">
          <cell r="B760" t="str">
            <v/>
          </cell>
          <cell r="C760" t="str">
            <v/>
          </cell>
          <cell r="E760" t="str">
            <v>#</v>
          </cell>
          <cell r="F760" t="str">
            <v>VËt liÖu kh¸c</v>
          </cell>
          <cell r="G760" t="str">
            <v>%</v>
          </cell>
          <cell r="H760">
            <v>4</v>
          </cell>
          <cell r="I760">
            <v>513427.46221047611</v>
          </cell>
          <cell r="J760">
            <v>20537.098488419044</v>
          </cell>
          <cell r="K760">
            <v>20537.098488419044</v>
          </cell>
        </row>
        <row r="761">
          <cell r="B761" t="str">
            <v/>
          </cell>
          <cell r="C761" t="str">
            <v/>
          </cell>
          <cell r="F761" t="str">
            <v>b. Nh©n c«ng</v>
          </cell>
          <cell r="J761">
            <v>40910.799999999996</v>
          </cell>
        </row>
        <row r="762">
          <cell r="B762" t="str">
            <v/>
          </cell>
          <cell r="C762" t="str">
            <v/>
          </cell>
          <cell r="E762">
            <v>3.5</v>
          </cell>
          <cell r="F762" t="str">
            <v>Nh©n c«ng bËc 3,5/7</v>
          </cell>
          <cell r="G762" t="str">
            <v xml:space="preserve">C«ng </v>
          </cell>
          <cell r="H762">
            <v>2.8</v>
          </cell>
          <cell r="I762">
            <v>14611</v>
          </cell>
          <cell r="J762">
            <v>40910.799999999996</v>
          </cell>
          <cell r="L762">
            <v>40910.799999999996</v>
          </cell>
        </row>
        <row r="763">
          <cell r="B763" t="str">
            <v/>
          </cell>
          <cell r="C763" t="str">
            <v/>
          </cell>
          <cell r="F763" t="str">
            <v>c. M¸y thi c«ng</v>
          </cell>
          <cell r="J763">
            <v>12642.59325</v>
          </cell>
        </row>
        <row r="764">
          <cell r="B764" t="str">
            <v/>
          </cell>
          <cell r="C764" t="str">
            <v/>
          </cell>
          <cell r="E764" t="str">
            <v>250l</v>
          </cell>
          <cell r="F764" t="str">
            <v>M¸y trén 250l</v>
          </cell>
          <cell r="G764" t="str">
            <v>Ca</v>
          </cell>
          <cell r="H764">
            <v>9.5000000000000001E-2</v>
          </cell>
          <cell r="I764">
            <v>96272</v>
          </cell>
          <cell r="J764">
            <v>9145.84</v>
          </cell>
          <cell r="M764">
            <v>9145.84</v>
          </cell>
        </row>
        <row r="765">
          <cell r="B765" t="str">
            <v/>
          </cell>
          <cell r="C765" t="str">
            <v/>
          </cell>
          <cell r="E765" t="str">
            <v>db1</v>
          </cell>
          <cell r="F765" t="str">
            <v>M¸y ®Çm bµn 1KW</v>
          </cell>
          <cell r="G765" t="str">
            <v>Ca</v>
          </cell>
          <cell r="H765">
            <v>8.8999999999999996E-2</v>
          </cell>
          <cell r="I765">
            <v>32525</v>
          </cell>
          <cell r="J765">
            <v>2894.7249999999999</v>
          </cell>
          <cell r="M765">
            <v>2894.7249999999999</v>
          </cell>
        </row>
        <row r="766">
          <cell r="B766" t="str">
            <v/>
          </cell>
          <cell r="C766" t="str">
            <v/>
          </cell>
          <cell r="E766" t="str">
            <v>m#</v>
          </cell>
          <cell r="F766" t="str">
            <v>M¸y kh¸c</v>
          </cell>
          <cell r="G766" t="str">
            <v>%</v>
          </cell>
          <cell r="H766">
            <v>5</v>
          </cell>
          <cell r="I766">
            <v>12040.565000000001</v>
          </cell>
          <cell r="J766">
            <v>602.02825000000007</v>
          </cell>
          <cell r="M766">
            <v>602.02825000000007</v>
          </cell>
        </row>
        <row r="767">
          <cell r="B767">
            <v>104</v>
          </cell>
          <cell r="C767">
            <v>1242</v>
          </cell>
          <cell r="D767" t="str">
            <v>IA2511</v>
          </cell>
          <cell r="F767" t="str">
            <v>Cèt thÐp BT t¨ng c­êng d=8mm</v>
          </cell>
          <cell r="G767" t="str">
            <v>TÊn</v>
          </cell>
          <cell r="I767" t="str">
            <v/>
          </cell>
          <cell r="K767">
            <v>4872452.1885714279</v>
          </cell>
          <cell r="L767">
            <v>213758.93000000002</v>
          </cell>
          <cell r="M767">
            <v>15915.6</v>
          </cell>
        </row>
        <row r="768">
          <cell r="B768" t="str">
            <v/>
          </cell>
          <cell r="C768" t="str">
            <v/>
          </cell>
          <cell r="F768" t="str">
            <v>a. VËt liÖu</v>
          </cell>
          <cell r="J768">
            <v>4872452.1885714279</v>
          </cell>
        </row>
        <row r="769">
          <cell r="B769" t="str">
            <v/>
          </cell>
          <cell r="C769" t="str">
            <v/>
          </cell>
          <cell r="E769" t="str">
            <v>d8</v>
          </cell>
          <cell r="F769" t="str">
            <v>ThÐp trßn d=8mm</v>
          </cell>
          <cell r="G769" t="str">
            <v>kg</v>
          </cell>
          <cell r="H769">
            <v>1005</v>
          </cell>
          <cell r="I769">
            <v>4707.542476190476</v>
          </cell>
          <cell r="J769">
            <v>4731080.1885714279</v>
          </cell>
          <cell r="K769">
            <v>4731080.1885714279</v>
          </cell>
        </row>
        <row r="770">
          <cell r="B770" t="str">
            <v/>
          </cell>
          <cell r="C770" t="str">
            <v/>
          </cell>
          <cell r="E770" t="str">
            <v>d</v>
          </cell>
          <cell r="F770" t="str">
            <v xml:space="preserve">D©y thÐp </v>
          </cell>
          <cell r="G770" t="str">
            <v>kg</v>
          </cell>
          <cell r="H770">
            <v>21.42</v>
          </cell>
          <cell r="I770">
            <v>6600</v>
          </cell>
          <cell r="J770">
            <v>141372</v>
          </cell>
          <cell r="K770">
            <v>141372</v>
          </cell>
        </row>
        <row r="771">
          <cell r="B771" t="str">
            <v/>
          </cell>
          <cell r="C771" t="str">
            <v/>
          </cell>
          <cell r="F771" t="str">
            <v>b. Nh©n c«ng</v>
          </cell>
          <cell r="J771">
            <v>213758.93000000002</v>
          </cell>
        </row>
        <row r="772">
          <cell r="B772" t="str">
            <v/>
          </cell>
          <cell r="C772" t="str">
            <v/>
          </cell>
          <cell r="E772">
            <v>3.5</v>
          </cell>
          <cell r="F772" t="str">
            <v>Nh©n c«ng bËc 3,5/7</v>
          </cell>
          <cell r="G772" t="str">
            <v xml:space="preserve">C«ng </v>
          </cell>
          <cell r="H772">
            <v>14.63</v>
          </cell>
          <cell r="I772">
            <v>14611</v>
          </cell>
          <cell r="J772">
            <v>213758.93000000002</v>
          </cell>
          <cell r="L772">
            <v>213758.93000000002</v>
          </cell>
        </row>
        <row r="773">
          <cell r="B773" t="str">
            <v/>
          </cell>
          <cell r="C773" t="str">
            <v/>
          </cell>
          <cell r="F773" t="str">
            <v>c. M¸y thi c«ng</v>
          </cell>
          <cell r="J773">
            <v>15915.6</v>
          </cell>
        </row>
        <row r="774">
          <cell r="B774" t="str">
            <v/>
          </cell>
          <cell r="C774" t="str">
            <v/>
          </cell>
          <cell r="E774" t="str">
            <v>cu</v>
          </cell>
          <cell r="F774" t="str">
            <v>M¸y c¾t uèn cèt thÐp</v>
          </cell>
          <cell r="G774" t="str">
            <v>Ca</v>
          </cell>
          <cell r="H774">
            <v>0.4</v>
          </cell>
          <cell r="I774">
            <v>39789</v>
          </cell>
          <cell r="J774">
            <v>15915.6</v>
          </cell>
          <cell r="M774">
            <v>15915.6</v>
          </cell>
        </row>
        <row r="775">
          <cell r="B775">
            <v>105</v>
          </cell>
          <cell r="C775">
            <v>1242</v>
          </cell>
          <cell r="D775" t="str">
            <v>IA2511</v>
          </cell>
          <cell r="F775" t="str">
            <v>Cèt thÐp BT t¨ng c­êng d=10mm</v>
          </cell>
          <cell r="G775" t="str">
            <v>TÊn</v>
          </cell>
          <cell r="I775" t="str">
            <v/>
          </cell>
          <cell r="K775">
            <v>4585309.3314285716</v>
          </cell>
          <cell r="L775">
            <v>213758.93000000002</v>
          </cell>
          <cell r="M775">
            <v>15915.6</v>
          </cell>
        </row>
        <row r="776">
          <cell r="B776" t="str">
            <v/>
          </cell>
          <cell r="C776" t="str">
            <v/>
          </cell>
          <cell r="F776" t="str">
            <v>a. VËt liÖu</v>
          </cell>
          <cell r="J776">
            <v>4585309.3314285716</v>
          </cell>
        </row>
        <row r="777">
          <cell r="B777" t="str">
            <v/>
          </cell>
          <cell r="C777" t="str">
            <v/>
          </cell>
          <cell r="E777" t="str">
            <v>d10</v>
          </cell>
          <cell r="F777" t="str">
            <v>ThÐp trßn d=10mm</v>
          </cell>
          <cell r="G777" t="str">
            <v>kg</v>
          </cell>
          <cell r="H777">
            <v>1005</v>
          </cell>
          <cell r="I777">
            <v>4421.8281904761907</v>
          </cell>
          <cell r="J777">
            <v>4443937.3314285716</v>
          </cell>
          <cell r="K777">
            <v>4443937.3314285716</v>
          </cell>
        </row>
        <row r="778">
          <cell r="B778" t="str">
            <v/>
          </cell>
          <cell r="C778" t="str">
            <v/>
          </cell>
          <cell r="E778" t="str">
            <v>d</v>
          </cell>
          <cell r="F778" t="str">
            <v xml:space="preserve">D©y thÐp </v>
          </cell>
          <cell r="G778" t="str">
            <v>kg</v>
          </cell>
          <cell r="H778">
            <v>21.42</v>
          </cell>
          <cell r="I778">
            <v>6600</v>
          </cell>
          <cell r="J778">
            <v>141372</v>
          </cell>
          <cell r="K778">
            <v>141372</v>
          </cell>
        </row>
        <row r="779">
          <cell r="B779" t="str">
            <v/>
          </cell>
          <cell r="C779" t="str">
            <v/>
          </cell>
          <cell r="F779" t="str">
            <v>b. Nh©n c«ng</v>
          </cell>
          <cell r="J779">
            <v>213758.93000000002</v>
          </cell>
        </row>
        <row r="780">
          <cell r="B780" t="str">
            <v/>
          </cell>
          <cell r="C780" t="str">
            <v/>
          </cell>
          <cell r="E780">
            <v>3.5</v>
          </cell>
          <cell r="F780" t="str">
            <v>Nh©n c«ng bËc 3,5/7</v>
          </cell>
          <cell r="G780" t="str">
            <v xml:space="preserve">C«ng </v>
          </cell>
          <cell r="H780">
            <v>14.63</v>
          </cell>
          <cell r="I780">
            <v>14611</v>
          </cell>
          <cell r="J780">
            <v>213758.93000000002</v>
          </cell>
          <cell r="L780">
            <v>213758.93000000002</v>
          </cell>
        </row>
        <row r="781">
          <cell r="B781" t="str">
            <v/>
          </cell>
          <cell r="C781" t="str">
            <v/>
          </cell>
          <cell r="F781" t="str">
            <v>c. M¸y thi c«ng</v>
          </cell>
          <cell r="J781">
            <v>15915.6</v>
          </cell>
        </row>
        <row r="782">
          <cell r="B782" t="str">
            <v/>
          </cell>
          <cell r="C782" t="str">
            <v/>
          </cell>
          <cell r="E782" t="str">
            <v>cu</v>
          </cell>
          <cell r="F782" t="str">
            <v>M¸y c¾t uèn cèt thÐp</v>
          </cell>
          <cell r="G782" t="str">
            <v>Ca</v>
          </cell>
          <cell r="H782">
            <v>0.4</v>
          </cell>
          <cell r="I782">
            <v>39789</v>
          </cell>
          <cell r="J782">
            <v>15915.6</v>
          </cell>
          <cell r="M782">
            <v>15915.6</v>
          </cell>
        </row>
        <row r="783">
          <cell r="B783">
            <v>106</v>
          </cell>
          <cell r="C783">
            <v>1242</v>
          </cell>
          <cell r="D783" t="str">
            <v>LA.3130vd</v>
          </cell>
          <cell r="F783" t="str">
            <v>CÈu dÇm vµo vÞ trÝ di chuyÓn</v>
          </cell>
          <cell r="G783" t="str">
            <v>DÇm</v>
          </cell>
          <cell r="I783" t="str">
            <v/>
          </cell>
          <cell r="K783">
            <v>0</v>
          </cell>
          <cell r="L783">
            <v>15957.76</v>
          </cell>
          <cell r="M783">
            <v>107045.25</v>
          </cell>
        </row>
        <row r="784">
          <cell r="B784" t="str">
            <v/>
          </cell>
          <cell r="C784" t="str">
            <v/>
          </cell>
          <cell r="F784" t="str">
            <v>b. Nh©n c«ng</v>
          </cell>
          <cell r="J784">
            <v>15957.76</v>
          </cell>
        </row>
        <row r="785">
          <cell r="B785" t="str">
            <v/>
          </cell>
          <cell r="C785" t="str">
            <v/>
          </cell>
          <cell r="E785" t="str">
            <v>n4</v>
          </cell>
          <cell r="F785" t="str">
            <v>Nh©n c«ng bËc 4,0/7</v>
          </cell>
          <cell r="G785" t="str">
            <v xml:space="preserve">C«ng </v>
          </cell>
          <cell r="H785">
            <v>1.04</v>
          </cell>
          <cell r="I785">
            <v>15344</v>
          </cell>
          <cell r="J785">
            <v>15957.76</v>
          </cell>
          <cell r="L785">
            <v>15957.76</v>
          </cell>
        </row>
        <row r="786">
          <cell r="B786" t="str">
            <v/>
          </cell>
          <cell r="C786" t="str">
            <v/>
          </cell>
          <cell r="F786" t="str">
            <v>c. M¸y thi c«ng</v>
          </cell>
          <cell r="J786">
            <v>107045.25</v>
          </cell>
        </row>
        <row r="787">
          <cell r="B787" t="str">
            <v/>
          </cell>
          <cell r="C787" t="str">
            <v/>
          </cell>
          <cell r="E787" t="str">
            <v>c16t</v>
          </cell>
          <cell r="F787" t="str">
            <v>CÈu 16T</v>
          </cell>
          <cell r="G787" t="str">
            <v>Ca</v>
          </cell>
          <cell r="H787">
            <v>0.13</v>
          </cell>
          <cell r="I787">
            <v>823425</v>
          </cell>
          <cell r="J787">
            <v>107045.25</v>
          </cell>
          <cell r="M787">
            <v>107045.25</v>
          </cell>
        </row>
        <row r="788">
          <cell r="B788">
            <v>107</v>
          </cell>
          <cell r="C788">
            <v>1242</v>
          </cell>
          <cell r="D788" t="str">
            <v>HG7410</v>
          </cell>
          <cell r="F788" t="str">
            <v>DÇm BTCT M300 (dÇm T)</v>
          </cell>
          <cell r="G788" t="str">
            <v>m3</v>
          </cell>
          <cell r="I788" t="str">
            <v/>
          </cell>
          <cell r="K788">
            <v>527564.85933538002</v>
          </cell>
          <cell r="L788">
            <v>64444.800000000003</v>
          </cell>
          <cell r="M788">
            <v>30637.253499999999</v>
          </cell>
        </row>
        <row r="789">
          <cell r="B789" t="str">
            <v/>
          </cell>
          <cell r="C789" t="str">
            <v/>
          </cell>
          <cell r="F789" t="str">
            <v>a. VËt liÖu</v>
          </cell>
          <cell r="J789">
            <v>527564.85933538002</v>
          </cell>
        </row>
        <row r="790">
          <cell r="B790" t="str">
            <v/>
          </cell>
          <cell r="C790" t="str">
            <v>m3</v>
          </cell>
          <cell r="E790" t="str">
            <v>vu</v>
          </cell>
          <cell r="F790" t="str">
            <v>V÷a BT M300 ®¸ 1x2 ®é sôt 2-4</v>
          </cell>
          <cell r="G790" t="str">
            <v>m3</v>
          </cell>
          <cell r="H790">
            <v>1.0149999999999999</v>
          </cell>
          <cell r="I790">
            <v>517182.42220952385</v>
          </cell>
          <cell r="J790">
            <v>524940.1585426667</v>
          </cell>
          <cell r="K790">
            <v>524940.1585426667</v>
          </cell>
        </row>
        <row r="791">
          <cell r="B791" t="str">
            <v/>
          </cell>
          <cell r="C791" t="str">
            <v/>
          </cell>
          <cell r="E791" t="str">
            <v>#</v>
          </cell>
          <cell r="F791" t="str">
            <v>VËt liÖu kh¸c</v>
          </cell>
          <cell r="G791" t="str">
            <v>%</v>
          </cell>
          <cell r="H791">
            <v>0.5</v>
          </cell>
          <cell r="I791">
            <v>524940.1585426667</v>
          </cell>
          <cell r="J791">
            <v>2624.7007927133336</v>
          </cell>
          <cell r="K791">
            <v>2624.7007927133336</v>
          </cell>
        </row>
        <row r="792">
          <cell r="B792" t="str">
            <v/>
          </cell>
          <cell r="C792" t="str">
            <v/>
          </cell>
          <cell r="F792" t="str">
            <v>b. Nh©n c«ng</v>
          </cell>
          <cell r="J792">
            <v>64444.800000000003</v>
          </cell>
        </row>
        <row r="793">
          <cell r="B793" t="str">
            <v/>
          </cell>
          <cell r="C793" t="str">
            <v/>
          </cell>
          <cell r="E793" t="str">
            <v>n4</v>
          </cell>
          <cell r="F793" t="str">
            <v>Nh©n c«ng bËc 4,0/7</v>
          </cell>
          <cell r="G793" t="str">
            <v xml:space="preserve">C«ng </v>
          </cell>
          <cell r="H793">
            <v>4.2</v>
          </cell>
          <cell r="I793">
            <v>15344</v>
          </cell>
          <cell r="J793">
            <v>64444.800000000003</v>
          </cell>
          <cell r="L793">
            <v>64444.800000000003</v>
          </cell>
        </row>
        <row r="794">
          <cell r="B794" t="str">
            <v/>
          </cell>
          <cell r="C794" t="str">
            <v/>
          </cell>
          <cell r="F794" t="str">
            <v>c. M¸y thi c«ng</v>
          </cell>
          <cell r="J794">
            <v>30637.253499999999</v>
          </cell>
        </row>
        <row r="795">
          <cell r="B795" t="str">
            <v/>
          </cell>
          <cell r="C795" t="str">
            <v/>
          </cell>
          <cell r="E795" t="str">
            <v>250l</v>
          </cell>
          <cell r="F795" t="str">
            <v>M¸y trén 250l</v>
          </cell>
          <cell r="G795" t="str">
            <v>Ca</v>
          </cell>
          <cell r="H795">
            <v>9.5000000000000001E-2</v>
          </cell>
          <cell r="I795">
            <v>96272</v>
          </cell>
          <cell r="J795">
            <v>9145.84</v>
          </cell>
          <cell r="M795">
            <v>9145.84</v>
          </cell>
        </row>
        <row r="796">
          <cell r="B796" t="str">
            <v/>
          </cell>
          <cell r="C796" t="str">
            <v/>
          </cell>
          <cell r="E796" t="str">
            <v>dd</v>
          </cell>
          <cell r="F796" t="str">
            <v>M¸y ®Çm dïi 1,5KW</v>
          </cell>
          <cell r="G796" t="str">
            <v>Ca</v>
          </cell>
          <cell r="H796">
            <v>0.25</v>
          </cell>
          <cell r="I796">
            <v>37456</v>
          </cell>
          <cell r="J796">
            <v>9364</v>
          </cell>
          <cell r="M796">
            <v>9364</v>
          </cell>
        </row>
        <row r="797">
          <cell r="B797" t="str">
            <v/>
          </cell>
          <cell r="C797" t="str">
            <v/>
          </cell>
          <cell r="E797" t="str">
            <v>db1</v>
          </cell>
          <cell r="F797" t="str">
            <v>M¸y ®Çm bµn 1KW</v>
          </cell>
          <cell r="G797" t="str">
            <v>Ca</v>
          </cell>
          <cell r="H797">
            <v>0.25</v>
          </cell>
          <cell r="I797">
            <v>32525</v>
          </cell>
          <cell r="J797">
            <v>8131.25</v>
          </cell>
          <cell r="M797">
            <v>8131.25</v>
          </cell>
        </row>
        <row r="798">
          <cell r="B798" t="str">
            <v/>
          </cell>
          <cell r="C798" t="str">
            <v/>
          </cell>
          <cell r="E798" t="str">
            <v>m#</v>
          </cell>
          <cell r="F798" t="str">
            <v>M¸y kh¸c</v>
          </cell>
          <cell r="G798" t="str">
            <v>%</v>
          </cell>
          <cell r="H798">
            <v>15</v>
          </cell>
          <cell r="I798">
            <v>26641.09</v>
          </cell>
          <cell r="J798">
            <v>3996.1634999999997</v>
          </cell>
          <cell r="M798">
            <v>3996.1634999999997</v>
          </cell>
        </row>
        <row r="799">
          <cell r="B799">
            <v>108</v>
          </cell>
          <cell r="C799">
            <v>1242</v>
          </cell>
          <cell r="D799" t="str">
            <v>KQ5320</v>
          </cell>
          <cell r="F799" t="str">
            <v>V¸n khu«n thÐp ®óc dÇm T</v>
          </cell>
          <cell r="G799" t="str">
            <v>100m2</v>
          </cell>
          <cell r="I799" t="str">
            <v/>
          </cell>
          <cell r="K799">
            <v>3363784.3623885713</v>
          </cell>
          <cell r="L799">
            <v>2875380</v>
          </cell>
          <cell r="M799">
            <v>1135055.7224999999</v>
          </cell>
        </row>
        <row r="800">
          <cell r="B800" t="str">
            <v/>
          </cell>
          <cell r="C800" t="str">
            <v/>
          </cell>
          <cell r="F800" t="str">
            <v>a. VËt liÖu</v>
          </cell>
          <cell r="J800">
            <v>3363784.3623885713</v>
          </cell>
        </row>
        <row r="801">
          <cell r="B801" t="str">
            <v/>
          </cell>
          <cell r="C801" t="str">
            <v/>
          </cell>
          <cell r="E801" t="str">
            <v>t</v>
          </cell>
          <cell r="F801" t="str">
            <v>ThÐp b¶n</v>
          </cell>
          <cell r="G801" t="str">
            <v>kg</v>
          </cell>
          <cell r="H801">
            <v>360</v>
          </cell>
          <cell r="I801">
            <v>4612.3043809523806</v>
          </cell>
          <cell r="J801">
            <v>1660429.577142857</v>
          </cell>
          <cell r="K801">
            <v>1660429.577142857</v>
          </cell>
        </row>
        <row r="802">
          <cell r="B802" t="str">
            <v/>
          </cell>
          <cell r="C802" t="str">
            <v/>
          </cell>
          <cell r="E802" t="str">
            <v>th</v>
          </cell>
          <cell r="F802" t="str">
            <v>ThÐp h×nh</v>
          </cell>
          <cell r="G802" t="str">
            <v>kg</v>
          </cell>
          <cell r="H802">
            <v>156</v>
          </cell>
          <cell r="I802">
            <v>4612.3043809523806</v>
          </cell>
          <cell r="J802">
            <v>719519.48342857137</v>
          </cell>
          <cell r="K802">
            <v>719519.48342857137</v>
          </cell>
        </row>
        <row r="803">
          <cell r="B803" t="str">
            <v/>
          </cell>
          <cell r="C803" t="str">
            <v/>
          </cell>
          <cell r="E803" t="str">
            <v>q</v>
          </cell>
          <cell r="F803" t="str">
            <v>Que hµn</v>
          </cell>
          <cell r="G803" t="str">
            <v>kg</v>
          </cell>
          <cell r="H803">
            <v>16.5</v>
          </cell>
          <cell r="I803">
            <v>11000</v>
          </cell>
          <cell r="J803">
            <v>181500</v>
          </cell>
          <cell r="K803">
            <v>181500</v>
          </cell>
        </row>
        <row r="804">
          <cell r="B804" t="str">
            <v/>
          </cell>
          <cell r="C804" t="str">
            <v/>
          </cell>
          <cell r="E804" t="str">
            <v>«</v>
          </cell>
          <cell r="F804" t="str">
            <v>«xy</v>
          </cell>
          <cell r="G804" t="str">
            <v>chai</v>
          </cell>
          <cell r="H804">
            <v>1.8</v>
          </cell>
          <cell r="I804">
            <v>55650</v>
          </cell>
          <cell r="J804">
            <v>100170</v>
          </cell>
          <cell r="K804">
            <v>100170</v>
          </cell>
        </row>
        <row r="805">
          <cell r="B805" t="str">
            <v/>
          </cell>
          <cell r="C805" t="str">
            <v/>
          </cell>
          <cell r="E805" t="str">
            <v>®</v>
          </cell>
          <cell r="F805" t="str">
            <v>§Êt ®Ìn</v>
          </cell>
          <cell r="G805" t="str">
            <v>kg</v>
          </cell>
          <cell r="H805">
            <v>7.7</v>
          </cell>
          <cell r="I805">
            <v>9030</v>
          </cell>
          <cell r="J805">
            <v>69531</v>
          </cell>
          <cell r="K805">
            <v>69531</v>
          </cell>
        </row>
        <row r="806">
          <cell r="B806" t="str">
            <v/>
          </cell>
          <cell r="C806" t="str">
            <v/>
          </cell>
          <cell r="E806" t="str">
            <v>td</v>
          </cell>
          <cell r="F806" t="str">
            <v>T¨ng ®¬</v>
          </cell>
          <cell r="G806" t="str">
            <v>C¸i</v>
          </cell>
          <cell r="H806">
            <v>3.2</v>
          </cell>
          <cell r="I806">
            <v>10500</v>
          </cell>
          <cell r="J806">
            <v>33600</v>
          </cell>
          <cell r="K806">
            <v>33600</v>
          </cell>
        </row>
        <row r="807">
          <cell r="B807" t="str">
            <v/>
          </cell>
          <cell r="C807" t="str">
            <v/>
          </cell>
          <cell r="E807" t="str">
            <v>dau</v>
          </cell>
          <cell r="F807" t="str">
            <v>DÇu b«i tr¬n</v>
          </cell>
          <cell r="G807" t="str">
            <v>kg</v>
          </cell>
          <cell r="H807">
            <v>52</v>
          </cell>
          <cell r="I807">
            <v>2625</v>
          </cell>
          <cell r="J807">
            <v>136500</v>
          </cell>
          <cell r="K807">
            <v>136500</v>
          </cell>
        </row>
        <row r="808">
          <cell r="B808" t="str">
            <v/>
          </cell>
          <cell r="C808" t="str">
            <v/>
          </cell>
          <cell r="E808" t="str">
            <v>m28</v>
          </cell>
          <cell r="F808" t="str">
            <v>Bul«ng M28x105</v>
          </cell>
          <cell r="G808" t="str">
            <v>C¸i</v>
          </cell>
          <cell r="H808">
            <v>62</v>
          </cell>
          <cell r="I808">
            <v>5880</v>
          </cell>
          <cell r="J808">
            <v>364560</v>
          </cell>
          <cell r="K808">
            <v>364560</v>
          </cell>
        </row>
        <row r="809">
          <cell r="B809" t="str">
            <v/>
          </cell>
          <cell r="C809" t="str">
            <v/>
          </cell>
          <cell r="E809" t="str">
            <v>#</v>
          </cell>
          <cell r="F809" t="str">
            <v>VËt liÖu kh¸c</v>
          </cell>
          <cell r="G809" t="str">
            <v>%</v>
          </cell>
          <cell r="H809">
            <v>3</v>
          </cell>
          <cell r="I809">
            <v>3265810.0605714284</v>
          </cell>
          <cell r="J809">
            <v>97974.301817142856</v>
          </cell>
          <cell r="K809">
            <v>97974.301817142856</v>
          </cell>
        </row>
        <row r="810">
          <cell r="B810" t="str">
            <v/>
          </cell>
          <cell r="C810" t="str">
            <v/>
          </cell>
          <cell r="F810" t="str">
            <v>b. Nh©n c«ng</v>
          </cell>
          <cell r="J810">
            <v>2875380</v>
          </cell>
        </row>
        <row r="811">
          <cell r="B811" t="str">
            <v/>
          </cell>
          <cell r="C811" t="str">
            <v/>
          </cell>
          <cell r="E811">
            <v>4.5</v>
          </cell>
          <cell r="F811" t="str">
            <v>Nh©n c«ng bËc 4,5/7</v>
          </cell>
          <cell r="G811" t="str">
            <v xml:space="preserve">C«ng </v>
          </cell>
          <cell r="H811">
            <v>170</v>
          </cell>
          <cell r="I811">
            <v>16914</v>
          </cell>
          <cell r="J811">
            <v>2875380</v>
          </cell>
          <cell r="L811">
            <v>2875380</v>
          </cell>
        </row>
        <row r="812">
          <cell r="B812" t="str">
            <v/>
          </cell>
          <cell r="C812" t="str">
            <v/>
          </cell>
          <cell r="F812" t="str">
            <v>c. M¸y thi c«ng</v>
          </cell>
          <cell r="J812">
            <v>1135055.7224999999</v>
          </cell>
        </row>
        <row r="813">
          <cell r="B813" t="str">
            <v/>
          </cell>
          <cell r="C813" t="str">
            <v/>
          </cell>
          <cell r="E813" t="str">
            <v>h23</v>
          </cell>
          <cell r="F813" t="str">
            <v>M¸y hµn 23KW</v>
          </cell>
          <cell r="G813" t="str">
            <v>Ca</v>
          </cell>
          <cell r="H813">
            <v>4.5</v>
          </cell>
          <cell r="I813">
            <v>77338</v>
          </cell>
          <cell r="J813">
            <v>348021</v>
          </cell>
          <cell r="M813">
            <v>348021</v>
          </cell>
        </row>
        <row r="814">
          <cell r="B814" t="str">
            <v/>
          </cell>
          <cell r="C814" t="str">
            <v/>
          </cell>
          <cell r="E814" t="str">
            <v>cth</v>
          </cell>
          <cell r="F814" t="str">
            <v>M¸y c¾t thÐp</v>
          </cell>
          <cell r="G814" t="str">
            <v>Ca</v>
          </cell>
          <cell r="H814">
            <v>0.25</v>
          </cell>
          <cell r="I814">
            <v>164322</v>
          </cell>
          <cell r="J814">
            <v>41080.5</v>
          </cell>
          <cell r="M814">
            <v>41080.5</v>
          </cell>
        </row>
        <row r="815">
          <cell r="B815" t="str">
            <v/>
          </cell>
          <cell r="C815" t="str">
            <v/>
          </cell>
          <cell r="E815" t="str">
            <v>toi5</v>
          </cell>
          <cell r="F815" t="str">
            <v>Têi ®iÖn 5T</v>
          </cell>
          <cell r="G815" t="str">
            <v>Ca</v>
          </cell>
          <cell r="H815">
            <v>1</v>
          </cell>
          <cell r="I815">
            <v>70440</v>
          </cell>
          <cell r="J815">
            <v>70440</v>
          </cell>
          <cell r="M815">
            <v>70440</v>
          </cell>
        </row>
        <row r="816">
          <cell r="B816" t="str">
            <v/>
          </cell>
          <cell r="C816" t="str">
            <v/>
          </cell>
          <cell r="E816" t="str">
            <v>c16t</v>
          </cell>
          <cell r="F816" t="str">
            <v>CÈu 16T</v>
          </cell>
          <cell r="G816" t="str">
            <v>Ca</v>
          </cell>
          <cell r="H816">
            <v>0.8</v>
          </cell>
          <cell r="I816">
            <v>823425</v>
          </cell>
          <cell r="J816">
            <v>658740</v>
          </cell>
          <cell r="M816">
            <v>658740</v>
          </cell>
        </row>
        <row r="817">
          <cell r="B817" t="str">
            <v/>
          </cell>
          <cell r="C817" t="str">
            <v/>
          </cell>
          <cell r="E817" t="str">
            <v>m#</v>
          </cell>
          <cell r="F817" t="str">
            <v>M¸y kh¸c</v>
          </cell>
          <cell r="G817" t="str">
            <v>%</v>
          </cell>
          <cell r="H817">
            <v>1.5</v>
          </cell>
          <cell r="I817">
            <v>1118281.5</v>
          </cell>
          <cell r="J817">
            <v>16774.2225</v>
          </cell>
          <cell r="M817">
            <v>16774.2225</v>
          </cell>
        </row>
        <row r="818">
          <cell r="B818">
            <v>109</v>
          </cell>
          <cell r="C818">
            <v>1242</v>
          </cell>
          <cell r="D818" t="str">
            <v>HG7430</v>
          </cell>
          <cell r="F818" t="str">
            <v>DÇm BTCT M300 (dÇm b¶n)</v>
          </cell>
          <cell r="G818" t="str">
            <v>m3</v>
          </cell>
          <cell r="I818" t="str">
            <v/>
          </cell>
          <cell r="K818">
            <v>527564.85933538002</v>
          </cell>
          <cell r="L818">
            <v>78254.399999999994</v>
          </cell>
          <cell r="M818">
            <v>35819.417999999998</v>
          </cell>
        </row>
        <row r="819">
          <cell r="B819" t="str">
            <v/>
          </cell>
          <cell r="C819" t="str">
            <v/>
          </cell>
          <cell r="F819" t="str">
            <v>a. VËt liÖu</v>
          </cell>
          <cell r="J819">
            <v>527564.85933538002</v>
          </cell>
        </row>
        <row r="820">
          <cell r="B820" t="str">
            <v/>
          </cell>
          <cell r="C820" t="str">
            <v>m3</v>
          </cell>
          <cell r="E820" t="str">
            <v>vu</v>
          </cell>
          <cell r="F820" t="str">
            <v>V÷a BT M300 ®¸ 1x2 ®é sôt 2-4</v>
          </cell>
          <cell r="G820" t="str">
            <v>m3</v>
          </cell>
          <cell r="H820">
            <v>1.0149999999999999</v>
          </cell>
          <cell r="I820">
            <v>517182.42220952385</v>
          </cell>
          <cell r="J820">
            <v>524940.1585426667</v>
          </cell>
          <cell r="K820">
            <v>524940.1585426667</v>
          </cell>
        </row>
        <row r="821">
          <cell r="B821" t="str">
            <v/>
          </cell>
          <cell r="C821" t="str">
            <v/>
          </cell>
          <cell r="E821" t="str">
            <v>#</v>
          </cell>
          <cell r="F821" t="str">
            <v>VËt liÖu kh¸c</v>
          </cell>
          <cell r="G821" t="str">
            <v>%</v>
          </cell>
          <cell r="H821">
            <v>0.5</v>
          </cell>
          <cell r="I821">
            <v>524940.1585426667</v>
          </cell>
          <cell r="J821">
            <v>2624.7007927133336</v>
          </cell>
          <cell r="K821">
            <v>2624.7007927133336</v>
          </cell>
        </row>
        <row r="822">
          <cell r="B822" t="str">
            <v/>
          </cell>
          <cell r="C822" t="str">
            <v/>
          </cell>
          <cell r="F822" t="str">
            <v>b. Nh©n c«ng</v>
          </cell>
          <cell r="J822">
            <v>78254.399999999994</v>
          </cell>
        </row>
        <row r="823">
          <cell r="B823" t="str">
            <v/>
          </cell>
          <cell r="C823" t="str">
            <v/>
          </cell>
          <cell r="E823" t="str">
            <v>n4</v>
          </cell>
          <cell r="F823" t="str">
            <v>Nh©n c«ng bËc 4,0/7</v>
          </cell>
          <cell r="G823" t="str">
            <v xml:space="preserve">C«ng </v>
          </cell>
          <cell r="H823">
            <v>5.0999999999999996</v>
          </cell>
          <cell r="I823">
            <v>15344</v>
          </cell>
          <cell r="J823">
            <v>78254.399999999994</v>
          </cell>
          <cell r="L823">
            <v>78254.399999999994</v>
          </cell>
        </row>
        <row r="824">
          <cell r="B824" t="str">
            <v/>
          </cell>
          <cell r="C824" t="str">
            <v/>
          </cell>
          <cell r="F824" t="str">
            <v>c. M¸y thi c«ng</v>
          </cell>
          <cell r="J824">
            <v>35819.417999999998</v>
          </cell>
        </row>
        <row r="825">
          <cell r="B825" t="str">
            <v/>
          </cell>
          <cell r="C825" t="str">
            <v/>
          </cell>
          <cell r="E825" t="str">
            <v>250l</v>
          </cell>
          <cell r="F825" t="str">
            <v>M¸y trén 250l</v>
          </cell>
          <cell r="G825" t="str">
            <v>Ca</v>
          </cell>
          <cell r="H825">
            <v>0.12</v>
          </cell>
          <cell r="I825">
            <v>96272</v>
          </cell>
          <cell r="J825">
            <v>11552.64</v>
          </cell>
          <cell r="M825">
            <v>11552.64</v>
          </cell>
        </row>
        <row r="826">
          <cell r="B826" t="str">
            <v/>
          </cell>
          <cell r="C826" t="str">
            <v/>
          </cell>
          <cell r="E826" t="str">
            <v>dd</v>
          </cell>
          <cell r="F826" t="str">
            <v>M¸y ®Çm dïi 1,5KW</v>
          </cell>
          <cell r="G826" t="str">
            <v>Ca</v>
          </cell>
          <cell r="H826">
            <v>0.28000000000000003</v>
          </cell>
          <cell r="I826">
            <v>37456</v>
          </cell>
          <cell r="J826">
            <v>10487.68</v>
          </cell>
          <cell r="M826">
            <v>10487.68</v>
          </cell>
        </row>
        <row r="827">
          <cell r="B827" t="str">
            <v/>
          </cell>
          <cell r="C827" t="str">
            <v/>
          </cell>
          <cell r="E827" t="str">
            <v>db1</v>
          </cell>
          <cell r="F827" t="str">
            <v>M¸y ®Çm bµn 1KW</v>
          </cell>
          <cell r="G827" t="str">
            <v>Ca</v>
          </cell>
          <cell r="H827">
            <v>0.28000000000000003</v>
          </cell>
          <cell r="I827">
            <v>32525</v>
          </cell>
          <cell r="J827">
            <v>9107</v>
          </cell>
          <cell r="M827">
            <v>9107</v>
          </cell>
        </row>
        <row r="828">
          <cell r="B828" t="str">
            <v/>
          </cell>
          <cell r="C828" t="str">
            <v/>
          </cell>
          <cell r="E828" t="str">
            <v>m#</v>
          </cell>
          <cell r="F828" t="str">
            <v>M¸y kh¸c</v>
          </cell>
          <cell r="G828" t="str">
            <v>%</v>
          </cell>
          <cell r="H828">
            <v>15</v>
          </cell>
          <cell r="I828">
            <v>31147.32</v>
          </cell>
          <cell r="J828">
            <v>4672.098</v>
          </cell>
          <cell r="M828">
            <v>4672.098</v>
          </cell>
        </row>
        <row r="829">
          <cell r="B829">
            <v>110</v>
          </cell>
          <cell r="C829">
            <v>1242</v>
          </cell>
          <cell r="D829" t="str">
            <v>KQ5310</v>
          </cell>
          <cell r="F829" t="str">
            <v>V¸n khu«n thÐp ®óc dÇm b¶n</v>
          </cell>
          <cell r="G829" t="str">
            <v>100m2</v>
          </cell>
          <cell r="I829" t="str">
            <v/>
          </cell>
          <cell r="K829">
            <v>2818272.4452</v>
          </cell>
          <cell r="L829">
            <v>2300304</v>
          </cell>
          <cell r="M829">
            <v>272824.75200000004</v>
          </cell>
        </row>
        <row r="830">
          <cell r="B830" t="str">
            <v/>
          </cell>
          <cell r="C830" t="str">
            <v/>
          </cell>
          <cell r="F830" t="str">
            <v>a. VËt liÖu</v>
          </cell>
          <cell r="J830">
            <v>2818272.4452</v>
          </cell>
        </row>
        <row r="831">
          <cell r="B831" t="str">
            <v/>
          </cell>
          <cell r="C831" t="str">
            <v/>
          </cell>
          <cell r="E831" t="str">
            <v>t</v>
          </cell>
          <cell r="F831" t="str">
            <v>ThÐp b¶n</v>
          </cell>
          <cell r="G831" t="str">
            <v>kg</v>
          </cell>
          <cell r="H831">
            <v>300</v>
          </cell>
          <cell r="I831">
            <v>4612.3043809523806</v>
          </cell>
          <cell r="J831">
            <v>1383691.3142857142</v>
          </cell>
          <cell r="K831">
            <v>1383691.3142857142</v>
          </cell>
        </row>
        <row r="832">
          <cell r="B832" t="str">
            <v/>
          </cell>
          <cell r="C832" t="str">
            <v/>
          </cell>
          <cell r="E832" t="str">
            <v>th</v>
          </cell>
          <cell r="F832" t="str">
            <v>ThÐp h×nh</v>
          </cell>
          <cell r="G832" t="str">
            <v>kg</v>
          </cell>
          <cell r="H832">
            <v>120</v>
          </cell>
          <cell r="I832">
            <v>4612.3043809523806</v>
          </cell>
          <cell r="J832">
            <v>553476.52571428567</v>
          </cell>
          <cell r="K832">
            <v>553476.52571428567</v>
          </cell>
        </row>
        <row r="833">
          <cell r="B833" t="str">
            <v/>
          </cell>
          <cell r="C833" t="str">
            <v/>
          </cell>
          <cell r="E833" t="str">
            <v>q</v>
          </cell>
          <cell r="F833" t="str">
            <v>Que hµn</v>
          </cell>
          <cell r="G833" t="str">
            <v>kg</v>
          </cell>
          <cell r="H833">
            <v>13</v>
          </cell>
          <cell r="I833">
            <v>11000</v>
          </cell>
          <cell r="J833">
            <v>143000</v>
          </cell>
          <cell r="K833">
            <v>143000</v>
          </cell>
        </row>
        <row r="834">
          <cell r="B834" t="str">
            <v/>
          </cell>
          <cell r="C834" t="str">
            <v/>
          </cell>
          <cell r="E834" t="str">
            <v>«</v>
          </cell>
          <cell r="F834" t="str">
            <v>«xy</v>
          </cell>
          <cell r="G834" t="str">
            <v>chai</v>
          </cell>
          <cell r="H834">
            <v>2.2999999999999998</v>
          </cell>
          <cell r="I834">
            <v>55650</v>
          </cell>
          <cell r="J834">
            <v>127994.99999999999</v>
          </cell>
          <cell r="K834">
            <v>127994.99999999999</v>
          </cell>
        </row>
        <row r="835">
          <cell r="B835" t="str">
            <v/>
          </cell>
          <cell r="C835" t="str">
            <v/>
          </cell>
          <cell r="E835" t="str">
            <v>®</v>
          </cell>
          <cell r="F835" t="str">
            <v>§Êt ®Ìn</v>
          </cell>
          <cell r="G835" t="str">
            <v>kg</v>
          </cell>
          <cell r="H835">
            <v>9.8000000000000007</v>
          </cell>
          <cell r="I835">
            <v>9030</v>
          </cell>
          <cell r="J835">
            <v>88494</v>
          </cell>
          <cell r="K835">
            <v>88494</v>
          </cell>
        </row>
        <row r="836">
          <cell r="B836" t="str">
            <v/>
          </cell>
          <cell r="C836" t="str">
            <v/>
          </cell>
          <cell r="E836" t="str">
            <v>dau</v>
          </cell>
          <cell r="F836" t="str">
            <v>DÇu b«i tr¬n</v>
          </cell>
          <cell r="G836" t="str">
            <v>kg</v>
          </cell>
          <cell r="H836">
            <v>42</v>
          </cell>
          <cell r="I836">
            <v>2625</v>
          </cell>
          <cell r="J836">
            <v>110250</v>
          </cell>
          <cell r="K836">
            <v>110250</v>
          </cell>
        </row>
        <row r="837">
          <cell r="B837" t="str">
            <v/>
          </cell>
          <cell r="C837" t="str">
            <v/>
          </cell>
          <cell r="E837" t="str">
            <v>m28</v>
          </cell>
          <cell r="F837" t="str">
            <v>Bul«ng M28x105</v>
          </cell>
          <cell r="G837" t="str">
            <v>C¸i</v>
          </cell>
          <cell r="H837">
            <v>56</v>
          </cell>
          <cell r="I837">
            <v>5880</v>
          </cell>
          <cell r="J837">
            <v>329280</v>
          </cell>
          <cell r="K837">
            <v>329280</v>
          </cell>
        </row>
        <row r="838">
          <cell r="B838" t="str">
            <v/>
          </cell>
          <cell r="C838" t="str">
            <v/>
          </cell>
          <cell r="E838" t="str">
            <v>#</v>
          </cell>
          <cell r="F838" t="str">
            <v>VËt liÖu kh¸c</v>
          </cell>
          <cell r="G838" t="str">
            <v>%</v>
          </cell>
          <cell r="H838">
            <v>3</v>
          </cell>
          <cell r="I838">
            <v>2736186.84</v>
          </cell>
          <cell r="J838">
            <v>82085.605199999991</v>
          </cell>
          <cell r="K838">
            <v>82085.605199999991</v>
          </cell>
        </row>
        <row r="839">
          <cell r="B839" t="str">
            <v/>
          </cell>
          <cell r="C839" t="str">
            <v/>
          </cell>
          <cell r="F839" t="str">
            <v>b. Nh©n c«ng</v>
          </cell>
          <cell r="J839">
            <v>2300304</v>
          </cell>
        </row>
        <row r="840">
          <cell r="B840" t="str">
            <v/>
          </cell>
          <cell r="C840" t="str">
            <v/>
          </cell>
          <cell r="E840">
            <v>4.5</v>
          </cell>
          <cell r="F840" t="str">
            <v>Nh©n c«ng bËc 4,5/7</v>
          </cell>
          <cell r="G840" t="str">
            <v xml:space="preserve">C«ng </v>
          </cell>
          <cell r="H840">
            <v>136</v>
          </cell>
          <cell r="I840">
            <v>16914</v>
          </cell>
          <cell r="J840">
            <v>2300304</v>
          </cell>
          <cell r="L840">
            <v>2300304</v>
          </cell>
        </row>
        <row r="841">
          <cell r="B841" t="str">
            <v/>
          </cell>
          <cell r="C841" t="str">
            <v/>
          </cell>
          <cell r="F841" t="str">
            <v>c. M¸y thi c«ng</v>
          </cell>
          <cell r="J841">
            <v>272824.75200000004</v>
          </cell>
        </row>
        <row r="842">
          <cell r="B842" t="str">
            <v/>
          </cell>
          <cell r="C842" t="str">
            <v/>
          </cell>
          <cell r="E842" t="str">
            <v>h23</v>
          </cell>
          <cell r="F842" t="str">
            <v>M¸y hµn 23KW</v>
          </cell>
          <cell r="G842" t="str">
            <v>Ca</v>
          </cell>
          <cell r="H842">
            <v>3</v>
          </cell>
          <cell r="I842">
            <v>77338</v>
          </cell>
          <cell r="J842">
            <v>232014</v>
          </cell>
          <cell r="M842">
            <v>232014</v>
          </cell>
        </row>
        <row r="843">
          <cell r="B843" t="str">
            <v/>
          </cell>
          <cell r="C843" t="str">
            <v/>
          </cell>
          <cell r="E843" t="str">
            <v>cth</v>
          </cell>
          <cell r="F843" t="str">
            <v>M¸y c¾t thÐp</v>
          </cell>
          <cell r="G843" t="str">
            <v>Ca</v>
          </cell>
          <cell r="H843">
            <v>0.2</v>
          </cell>
          <cell r="I843">
            <v>164322</v>
          </cell>
          <cell r="J843">
            <v>32864.400000000001</v>
          </cell>
          <cell r="M843">
            <v>32864.400000000001</v>
          </cell>
        </row>
        <row r="844">
          <cell r="B844" t="str">
            <v/>
          </cell>
          <cell r="C844" t="str">
            <v/>
          </cell>
          <cell r="E844" t="str">
            <v>m#</v>
          </cell>
          <cell r="F844" t="str">
            <v>M¸y kh¸c</v>
          </cell>
          <cell r="G844" t="str">
            <v>%</v>
          </cell>
          <cell r="H844">
            <v>3</v>
          </cell>
          <cell r="I844">
            <v>264878.40000000002</v>
          </cell>
          <cell r="J844">
            <v>7946.3520000000008</v>
          </cell>
          <cell r="M844">
            <v>7946.3520000000008</v>
          </cell>
        </row>
        <row r="845">
          <cell r="B845">
            <v>111</v>
          </cell>
          <cell r="C845">
            <v>1242</v>
          </cell>
          <cell r="D845" t="str">
            <v>IB5321</v>
          </cell>
          <cell r="F845" t="str">
            <v>G/c«ng CT dÇm d=6mm</v>
          </cell>
          <cell r="G845" t="str">
            <v>TÊn</v>
          </cell>
          <cell r="I845" t="str">
            <v/>
          </cell>
          <cell r="K845">
            <v>4881241.1885714279</v>
          </cell>
          <cell r="L845">
            <v>121524.48</v>
          </cell>
          <cell r="M845">
            <v>103094.74</v>
          </cell>
        </row>
        <row r="846">
          <cell r="B846" t="str">
            <v/>
          </cell>
          <cell r="C846" t="str">
            <v/>
          </cell>
          <cell r="F846" t="str">
            <v>a. VËt liÖu</v>
          </cell>
          <cell r="J846">
            <v>4881241.1885714279</v>
          </cell>
        </row>
        <row r="847">
          <cell r="B847" t="str">
            <v/>
          </cell>
          <cell r="C847" t="str">
            <v/>
          </cell>
          <cell r="E847" t="str">
            <v>d6</v>
          </cell>
          <cell r="F847" t="str">
            <v>ThÐp trßn d=6mm</v>
          </cell>
          <cell r="G847" t="str">
            <v>kg</v>
          </cell>
          <cell r="H847">
            <v>1005</v>
          </cell>
          <cell r="I847">
            <v>4707.542476190476</v>
          </cell>
          <cell r="J847">
            <v>4731080.1885714279</v>
          </cell>
          <cell r="K847">
            <v>4731080.1885714279</v>
          </cell>
        </row>
        <row r="848">
          <cell r="B848" t="str">
            <v/>
          </cell>
          <cell r="C848" t="str">
            <v/>
          </cell>
          <cell r="E848" t="str">
            <v>d</v>
          </cell>
          <cell r="F848" t="str">
            <v xml:space="preserve">D©y thÐp </v>
          </cell>
          <cell r="G848" t="str">
            <v>kg</v>
          </cell>
          <cell r="H848">
            <v>14.28</v>
          </cell>
          <cell r="I848">
            <v>6600</v>
          </cell>
          <cell r="J848">
            <v>94248</v>
          </cell>
          <cell r="K848">
            <v>94248</v>
          </cell>
        </row>
        <row r="849">
          <cell r="B849" t="str">
            <v/>
          </cell>
          <cell r="C849" t="str">
            <v/>
          </cell>
          <cell r="E849" t="str">
            <v>q</v>
          </cell>
          <cell r="F849" t="str">
            <v>Que hµn</v>
          </cell>
          <cell r="G849" t="str">
            <v>kg</v>
          </cell>
          <cell r="H849">
            <v>5.0830000000000002</v>
          </cell>
          <cell r="I849">
            <v>11000</v>
          </cell>
          <cell r="J849">
            <v>55913</v>
          </cell>
          <cell r="K849">
            <v>55913</v>
          </cell>
        </row>
        <row r="850">
          <cell r="B850" t="str">
            <v/>
          </cell>
          <cell r="C850" t="str">
            <v/>
          </cell>
          <cell r="F850" t="str">
            <v>b. Nh©n c«ng</v>
          </cell>
          <cell r="J850">
            <v>121524.48</v>
          </cell>
        </row>
        <row r="851">
          <cell r="B851" t="str">
            <v/>
          </cell>
          <cell r="C851" t="str">
            <v/>
          </cell>
          <cell r="E851" t="str">
            <v>n4</v>
          </cell>
          <cell r="F851" t="str">
            <v>Nh©n c«ng bËc 4,0/7</v>
          </cell>
          <cell r="G851" t="str">
            <v xml:space="preserve">C«ng </v>
          </cell>
          <cell r="H851">
            <v>7.92</v>
          </cell>
          <cell r="I851">
            <v>15344</v>
          </cell>
          <cell r="J851">
            <v>121524.48</v>
          </cell>
          <cell r="L851">
            <v>121524.48</v>
          </cell>
        </row>
        <row r="852">
          <cell r="B852" t="str">
            <v/>
          </cell>
          <cell r="C852" t="str">
            <v/>
          </cell>
          <cell r="F852" t="str">
            <v>c. M¸y thi c«ng</v>
          </cell>
          <cell r="J852">
            <v>103094.74</v>
          </cell>
        </row>
        <row r="853">
          <cell r="B853" t="str">
            <v/>
          </cell>
          <cell r="C853" t="str">
            <v/>
          </cell>
          <cell r="E853" t="str">
            <v>h23</v>
          </cell>
          <cell r="F853" t="str">
            <v>M¸y hµn 23KW</v>
          </cell>
          <cell r="G853" t="str">
            <v>Ca</v>
          </cell>
          <cell r="H853">
            <v>1.2250000000000001</v>
          </cell>
          <cell r="I853">
            <v>77338</v>
          </cell>
          <cell r="J853">
            <v>94739.05</v>
          </cell>
          <cell r="M853">
            <v>94739.05</v>
          </cell>
        </row>
        <row r="854">
          <cell r="B854" t="str">
            <v/>
          </cell>
          <cell r="C854" t="str">
            <v/>
          </cell>
          <cell r="E854" t="str">
            <v>cu</v>
          </cell>
          <cell r="F854" t="str">
            <v>M¸y c¾t uèn cèt thÐp</v>
          </cell>
          <cell r="G854" t="str">
            <v>Ca</v>
          </cell>
          <cell r="H854">
            <v>0.21</v>
          </cell>
          <cell r="I854">
            <v>39789</v>
          </cell>
          <cell r="J854">
            <v>8355.69</v>
          </cell>
          <cell r="M854">
            <v>8355.69</v>
          </cell>
        </row>
        <row r="855">
          <cell r="B855">
            <v>112</v>
          </cell>
          <cell r="C855">
            <v>1242</v>
          </cell>
          <cell r="D855" t="str">
            <v>IB5321</v>
          </cell>
          <cell r="F855" t="str">
            <v>G/c«ng CT dÇm d=8mm</v>
          </cell>
          <cell r="G855" t="str">
            <v>TÊn</v>
          </cell>
          <cell r="I855" t="str">
            <v/>
          </cell>
          <cell r="K855">
            <v>4881241.1885714279</v>
          </cell>
          <cell r="L855">
            <v>121524.48</v>
          </cell>
          <cell r="M855">
            <v>103094.74</v>
          </cell>
        </row>
        <row r="856">
          <cell r="B856" t="str">
            <v/>
          </cell>
          <cell r="C856" t="str">
            <v/>
          </cell>
          <cell r="F856" t="str">
            <v>a. VËt liÖu</v>
          </cell>
          <cell r="J856">
            <v>4881241.1885714279</v>
          </cell>
        </row>
        <row r="857">
          <cell r="B857" t="str">
            <v/>
          </cell>
          <cell r="C857" t="str">
            <v/>
          </cell>
          <cell r="E857" t="str">
            <v>d8</v>
          </cell>
          <cell r="F857" t="str">
            <v>ThÐp trßn d=8mm</v>
          </cell>
          <cell r="G857" t="str">
            <v>kg</v>
          </cell>
          <cell r="H857">
            <v>1005</v>
          </cell>
          <cell r="I857">
            <v>4707.542476190476</v>
          </cell>
          <cell r="J857">
            <v>4731080.1885714279</v>
          </cell>
          <cell r="K857">
            <v>4731080.1885714279</v>
          </cell>
        </row>
        <row r="858">
          <cell r="B858" t="str">
            <v/>
          </cell>
          <cell r="C858" t="str">
            <v/>
          </cell>
          <cell r="E858" t="str">
            <v>d</v>
          </cell>
          <cell r="F858" t="str">
            <v xml:space="preserve">D©y thÐp </v>
          </cell>
          <cell r="G858" t="str">
            <v>kg</v>
          </cell>
          <cell r="H858">
            <v>14.28</v>
          </cell>
          <cell r="I858">
            <v>6600</v>
          </cell>
          <cell r="J858">
            <v>94248</v>
          </cell>
          <cell r="K858">
            <v>94248</v>
          </cell>
        </row>
        <row r="859">
          <cell r="B859" t="str">
            <v/>
          </cell>
          <cell r="C859" t="str">
            <v/>
          </cell>
          <cell r="E859" t="str">
            <v>q</v>
          </cell>
          <cell r="F859" t="str">
            <v>Que hµn</v>
          </cell>
          <cell r="G859" t="str">
            <v>kg</v>
          </cell>
          <cell r="H859">
            <v>5.0830000000000002</v>
          </cell>
          <cell r="I859">
            <v>11000</v>
          </cell>
          <cell r="J859">
            <v>55913</v>
          </cell>
          <cell r="K859">
            <v>55913</v>
          </cell>
        </row>
        <row r="860">
          <cell r="B860" t="str">
            <v/>
          </cell>
          <cell r="C860" t="str">
            <v/>
          </cell>
          <cell r="F860" t="str">
            <v>b. Nh©n c«ng</v>
          </cell>
          <cell r="J860">
            <v>121524.48</v>
          </cell>
        </row>
        <row r="861">
          <cell r="B861" t="str">
            <v/>
          </cell>
          <cell r="C861" t="str">
            <v/>
          </cell>
          <cell r="E861" t="str">
            <v>n4</v>
          </cell>
          <cell r="F861" t="str">
            <v>Nh©n c«ng bËc 4,0/7</v>
          </cell>
          <cell r="G861" t="str">
            <v xml:space="preserve">C«ng </v>
          </cell>
          <cell r="H861">
            <v>7.92</v>
          </cell>
          <cell r="I861">
            <v>15344</v>
          </cell>
          <cell r="J861">
            <v>121524.48</v>
          </cell>
          <cell r="L861">
            <v>121524.48</v>
          </cell>
        </row>
        <row r="862">
          <cell r="B862" t="str">
            <v/>
          </cell>
          <cell r="C862" t="str">
            <v/>
          </cell>
          <cell r="F862" t="str">
            <v>c. M¸y thi c«ng</v>
          </cell>
          <cell r="J862">
            <v>103094.74</v>
          </cell>
        </row>
        <row r="863">
          <cell r="B863" t="str">
            <v/>
          </cell>
          <cell r="C863" t="str">
            <v/>
          </cell>
          <cell r="E863" t="str">
            <v>h23</v>
          </cell>
          <cell r="F863" t="str">
            <v>M¸y hµn 23KW</v>
          </cell>
          <cell r="G863" t="str">
            <v>Ca</v>
          </cell>
          <cell r="H863">
            <v>1.2250000000000001</v>
          </cell>
          <cell r="I863">
            <v>77338</v>
          </cell>
          <cell r="J863">
            <v>94739.05</v>
          </cell>
          <cell r="M863">
            <v>94739.05</v>
          </cell>
        </row>
        <row r="864">
          <cell r="B864" t="str">
            <v/>
          </cell>
          <cell r="C864" t="str">
            <v/>
          </cell>
          <cell r="E864" t="str">
            <v>cu</v>
          </cell>
          <cell r="F864" t="str">
            <v>M¸y c¾t uèn cèt thÐp</v>
          </cell>
          <cell r="G864" t="str">
            <v>Ca</v>
          </cell>
          <cell r="H864">
            <v>0.21</v>
          </cell>
          <cell r="I864">
            <v>39789</v>
          </cell>
          <cell r="J864">
            <v>8355.69</v>
          </cell>
          <cell r="M864">
            <v>8355.69</v>
          </cell>
        </row>
        <row r="865">
          <cell r="B865">
            <v>113</v>
          </cell>
          <cell r="C865">
            <v>1242</v>
          </cell>
          <cell r="D865" t="str">
            <v>IB5321</v>
          </cell>
          <cell r="F865" t="str">
            <v>G/c«ng CT dÇm d=10mm</v>
          </cell>
          <cell r="G865" t="str">
            <v>TÊn</v>
          </cell>
          <cell r="I865" t="str">
            <v/>
          </cell>
          <cell r="K865">
            <v>4594098.3314285716</v>
          </cell>
          <cell r="L865">
            <v>121524.48</v>
          </cell>
          <cell r="M865">
            <v>103094.74</v>
          </cell>
        </row>
        <row r="866">
          <cell r="B866" t="str">
            <v/>
          </cell>
          <cell r="C866" t="str">
            <v/>
          </cell>
          <cell r="F866" t="str">
            <v>a. VËt liÖu</v>
          </cell>
          <cell r="J866">
            <v>4594098.3314285716</v>
          </cell>
        </row>
        <row r="867">
          <cell r="B867" t="str">
            <v/>
          </cell>
          <cell r="C867" t="str">
            <v/>
          </cell>
          <cell r="E867" t="str">
            <v>d10</v>
          </cell>
          <cell r="F867" t="str">
            <v>ThÐp trßn d=10mm</v>
          </cell>
          <cell r="G867" t="str">
            <v>kg</v>
          </cell>
          <cell r="H867">
            <v>1005</v>
          </cell>
          <cell r="I867">
            <v>4421.8281904761907</v>
          </cell>
          <cell r="J867">
            <v>4443937.3314285716</v>
          </cell>
          <cell r="K867">
            <v>4443937.3314285716</v>
          </cell>
        </row>
        <row r="868">
          <cell r="B868" t="str">
            <v/>
          </cell>
          <cell r="C868" t="str">
            <v/>
          </cell>
          <cell r="E868" t="str">
            <v>d</v>
          </cell>
          <cell r="F868" t="str">
            <v xml:space="preserve">D©y thÐp </v>
          </cell>
          <cell r="G868" t="str">
            <v>kg</v>
          </cell>
          <cell r="H868">
            <v>14.28</v>
          </cell>
          <cell r="I868">
            <v>6600</v>
          </cell>
          <cell r="J868">
            <v>94248</v>
          </cell>
          <cell r="K868">
            <v>94248</v>
          </cell>
        </row>
        <row r="869">
          <cell r="B869" t="str">
            <v/>
          </cell>
          <cell r="C869" t="str">
            <v/>
          </cell>
          <cell r="E869" t="str">
            <v>q</v>
          </cell>
          <cell r="F869" t="str">
            <v>Que hµn</v>
          </cell>
          <cell r="G869" t="str">
            <v>kg</v>
          </cell>
          <cell r="H869">
            <v>5.0830000000000002</v>
          </cell>
          <cell r="I869">
            <v>11000</v>
          </cell>
          <cell r="J869">
            <v>55913</v>
          </cell>
          <cell r="K869">
            <v>55913</v>
          </cell>
        </row>
        <row r="870">
          <cell r="B870" t="str">
            <v/>
          </cell>
          <cell r="C870" t="str">
            <v/>
          </cell>
          <cell r="F870" t="str">
            <v>b. Nh©n c«ng</v>
          </cell>
          <cell r="J870">
            <v>121524.48</v>
          </cell>
        </row>
        <row r="871">
          <cell r="B871" t="str">
            <v/>
          </cell>
          <cell r="C871" t="str">
            <v/>
          </cell>
          <cell r="E871" t="str">
            <v>n4</v>
          </cell>
          <cell r="F871" t="str">
            <v>Nh©n c«ng bËc 4,0/7</v>
          </cell>
          <cell r="G871" t="str">
            <v xml:space="preserve">C«ng </v>
          </cell>
          <cell r="H871">
            <v>7.92</v>
          </cell>
          <cell r="I871">
            <v>15344</v>
          </cell>
          <cell r="J871">
            <v>121524.48</v>
          </cell>
          <cell r="L871">
            <v>121524.48</v>
          </cell>
        </row>
        <row r="872">
          <cell r="B872" t="str">
            <v/>
          </cell>
          <cell r="C872" t="str">
            <v/>
          </cell>
          <cell r="F872" t="str">
            <v>c. M¸y thi c«ng</v>
          </cell>
          <cell r="J872">
            <v>103094.74</v>
          </cell>
        </row>
        <row r="873">
          <cell r="B873" t="str">
            <v/>
          </cell>
          <cell r="C873" t="str">
            <v/>
          </cell>
          <cell r="E873" t="str">
            <v>h23</v>
          </cell>
          <cell r="F873" t="str">
            <v>M¸y hµn 23KW</v>
          </cell>
          <cell r="G873" t="str">
            <v>Ca</v>
          </cell>
          <cell r="H873">
            <v>1.2250000000000001</v>
          </cell>
          <cell r="I873">
            <v>77338</v>
          </cell>
          <cell r="J873">
            <v>94739.05</v>
          </cell>
          <cell r="M873">
            <v>94739.05</v>
          </cell>
        </row>
        <row r="874">
          <cell r="B874" t="str">
            <v/>
          </cell>
          <cell r="C874" t="str">
            <v/>
          </cell>
          <cell r="E874" t="str">
            <v>cu</v>
          </cell>
          <cell r="F874" t="str">
            <v>M¸y c¾t uèn cèt thÐp</v>
          </cell>
          <cell r="G874" t="str">
            <v>Ca</v>
          </cell>
          <cell r="H874">
            <v>0.21</v>
          </cell>
          <cell r="I874">
            <v>39789</v>
          </cell>
          <cell r="J874">
            <v>8355.69</v>
          </cell>
          <cell r="M874">
            <v>8355.69</v>
          </cell>
        </row>
        <row r="875">
          <cell r="B875">
            <v>114</v>
          </cell>
          <cell r="C875">
            <v>1242</v>
          </cell>
          <cell r="D875" t="str">
            <v>IB5321</v>
          </cell>
          <cell r="F875" t="str">
            <v>G/c«ng CT dÇm d=12mm</v>
          </cell>
          <cell r="G875" t="str">
            <v>TÊn</v>
          </cell>
          <cell r="I875" t="str">
            <v/>
          </cell>
          <cell r="K875">
            <v>4546241.1885714289</v>
          </cell>
          <cell r="L875">
            <v>121524.48</v>
          </cell>
          <cell r="M875">
            <v>103094.74</v>
          </cell>
        </row>
        <row r="876">
          <cell r="B876" t="str">
            <v/>
          </cell>
          <cell r="C876" t="str">
            <v/>
          </cell>
          <cell r="F876" t="str">
            <v>a. VËt liÖu</v>
          </cell>
          <cell r="J876">
            <v>4546241.1885714289</v>
          </cell>
        </row>
        <row r="877">
          <cell r="B877" t="str">
            <v/>
          </cell>
          <cell r="C877" t="str">
            <v/>
          </cell>
          <cell r="E877" t="str">
            <v>d12</v>
          </cell>
          <cell r="F877" t="str">
            <v>ThÐp trßn d=12mm</v>
          </cell>
          <cell r="G877" t="str">
            <v>kg</v>
          </cell>
          <cell r="H877">
            <v>1005</v>
          </cell>
          <cell r="I877">
            <v>4374.209142857143</v>
          </cell>
          <cell r="J877">
            <v>4396080.1885714289</v>
          </cell>
          <cell r="K877">
            <v>4396080.1885714289</v>
          </cell>
        </row>
        <row r="878">
          <cell r="B878" t="str">
            <v/>
          </cell>
          <cell r="C878" t="str">
            <v/>
          </cell>
          <cell r="E878" t="str">
            <v>d</v>
          </cell>
          <cell r="F878" t="str">
            <v xml:space="preserve">D©y thÐp </v>
          </cell>
          <cell r="G878" t="str">
            <v>kg</v>
          </cell>
          <cell r="H878">
            <v>14.28</v>
          </cell>
          <cell r="I878">
            <v>6600</v>
          </cell>
          <cell r="J878">
            <v>94248</v>
          </cell>
          <cell r="K878">
            <v>94248</v>
          </cell>
        </row>
        <row r="879">
          <cell r="B879" t="str">
            <v/>
          </cell>
          <cell r="C879" t="str">
            <v/>
          </cell>
          <cell r="E879" t="str">
            <v>q</v>
          </cell>
          <cell r="F879" t="str">
            <v>Que hµn</v>
          </cell>
          <cell r="G879" t="str">
            <v>kg</v>
          </cell>
          <cell r="H879">
            <v>5.0830000000000002</v>
          </cell>
          <cell r="I879">
            <v>11000</v>
          </cell>
          <cell r="J879">
            <v>55913</v>
          </cell>
          <cell r="K879">
            <v>55913</v>
          </cell>
        </row>
        <row r="880">
          <cell r="B880" t="str">
            <v/>
          </cell>
          <cell r="C880" t="str">
            <v/>
          </cell>
          <cell r="F880" t="str">
            <v>b. Nh©n c«ng</v>
          </cell>
          <cell r="J880">
            <v>121524.48</v>
          </cell>
        </row>
        <row r="881">
          <cell r="B881" t="str">
            <v/>
          </cell>
          <cell r="C881" t="str">
            <v/>
          </cell>
          <cell r="E881" t="str">
            <v>n4</v>
          </cell>
          <cell r="F881" t="str">
            <v>Nh©n c«ng bËc 4,0/7</v>
          </cell>
          <cell r="G881" t="str">
            <v xml:space="preserve">C«ng </v>
          </cell>
          <cell r="H881">
            <v>7.92</v>
          </cell>
          <cell r="I881">
            <v>15344</v>
          </cell>
          <cell r="J881">
            <v>121524.48</v>
          </cell>
          <cell r="L881">
            <v>121524.48</v>
          </cell>
        </row>
        <row r="882">
          <cell r="B882" t="str">
            <v/>
          </cell>
          <cell r="C882" t="str">
            <v/>
          </cell>
          <cell r="F882" t="str">
            <v>c. M¸y thi c«ng</v>
          </cell>
          <cell r="J882">
            <v>103094.74</v>
          </cell>
        </row>
        <row r="883">
          <cell r="B883" t="str">
            <v/>
          </cell>
          <cell r="C883" t="str">
            <v/>
          </cell>
          <cell r="E883" t="str">
            <v>h23</v>
          </cell>
          <cell r="F883" t="str">
            <v>M¸y hµn 23KW</v>
          </cell>
          <cell r="G883" t="str">
            <v>Ca</v>
          </cell>
          <cell r="H883">
            <v>1.2250000000000001</v>
          </cell>
          <cell r="I883">
            <v>77338</v>
          </cell>
          <cell r="J883">
            <v>94739.05</v>
          </cell>
          <cell r="M883">
            <v>94739.05</v>
          </cell>
        </row>
        <row r="884">
          <cell r="B884" t="str">
            <v/>
          </cell>
          <cell r="C884" t="str">
            <v/>
          </cell>
          <cell r="E884" t="str">
            <v>cu</v>
          </cell>
          <cell r="F884" t="str">
            <v>M¸y c¾t uèn cèt thÐp</v>
          </cell>
          <cell r="G884" t="str">
            <v>Ca</v>
          </cell>
          <cell r="H884">
            <v>0.21</v>
          </cell>
          <cell r="I884">
            <v>39789</v>
          </cell>
          <cell r="J884">
            <v>8355.69</v>
          </cell>
          <cell r="M884">
            <v>8355.69</v>
          </cell>
        </row>
        <row r="885">
          <cell r="B885">
            <v>115</v>
          </cell>
          <cell r="C885">
            <v>1242</v>
          </cell>
          <cell r="D885" t="str">
            <v>IB5321</v>
          </cell>
          <cell r="F885" t="str">
            <v>G/c«ng CT dÇm d=14mm</v>
          </cell>
          <cell r="G885" t="str">
            <v>TÊn</v>
          </cell>
          <cell r="I885" t="str">
            <v/>
          </cell>
          <cell r="K885">
            <v>4546241.1885714289</v>
          </cell>
          <cell r="L885">
            <v>121524.48</v>
          </cell>
          <cell r="M885">
            <v>103094.74</v>
          </cell>
        </row>
        <row r="886">
          <cell r="B886" t="str">
            <v/>
          </cell>
          <cell r="C886" t="str">
            <v/>
          </cell>
          <cell r="F886" t="str">
            <v>a. VËt liÖu</v>
          </cell>
          <cell r="J886">
            <v>4546241.1885714289</v>
          </cell>
        </row>
        <row r="887">
          <cell r="B887" t="str">
            <v/>
          </cell>
          <cell r="C887" t="str">
            <v/>
          </cell>
          <cell r="E887" t="str">
            <v>d14</v>
          </cell>
          <cell r="F887" t="str">
            <v>ThÐp trßn d=14mm</v>
          </cell>
          <cell r="G887" t="str">
            <v>kg</v>
          </cell>
          <cell r="H887">
            <v>1005</v>
          </cell>
          <cell r="I887">
            <v>4374.209142857143</v>
          </cell>
          <cell r="J887">
            <v>4396080.1885714289</v>
          </cell>
          <cell r="K887">
            <v>4396080.1885714289</v>
          </cell>
        </row>
        <row r="888">
          <cell r="B888" t="str">
            <v/>
          </cell>
          <cell r="C888" t="str">
            <v/>
          </cell>
          <cell r="E888" t="str">
            <v>d</v>
          </cell>
          <cell r="F888" t="str">
            <v xml:space="preserve">D©y thÐp </v>
          </cell>
          <cell r="G888" t="str">
            <v>kg</v>
          </cell>
          <cell r="H888">
            <v>14.28</v>
          </cell>
          <cell r="I888">
            <v>6600</v>
          </cell>
          <cell r="J888">
            <v>94248</v>
          </cell>
          <cell r="K888">
            <v>94248</v>
          </cell>
        </row>
        <row r="889">
          <cell r="B889" t="str">
            <v/>
          </cell>
          <cell r="C889" t="str">
            <v/>
          </cell>
          <cell r="E889" t="str">
            <v>q</v>
          </cell>
          <cell r="F889" t="str">
            <v>Que hµn</v>
          </cell>
          <cell r="G889" t="str">
            <v>kg</v>
          </cell>
          <cell r="H889">
            <v>5.0830000000000002</v>
          </cell>
          <cell r="I889">
            <v>11000</v>
          </cell>
          <cell r="J889">
            <v>55913</v>
          </cell>
          <cell r="K889">
            <v>55913</v>
          </cell>
        </row>
        <row r="890">
          <cell r="B890" t="str">
            <v/>
          </cell>
          <cell r="C890" t="str">
            <v/>
          </cell>
          <cell r="F890" t="str">
            <v>b. Nh©n c«ng</v>
          </cell>
          <cell r="J890">
            <v>121524.48</v>
          </cell>
        </row>
        <row r="891">
          <cell r="B891" t="str">
            <v/>
          </cell>
          <cell r="C891" t="str">
            <v/>
          </cell>
          <cell r="E891" t="str">
            <v>n4</v>
          </cell>
          <cell r="F891" t="str">
            <v>Nh©n c«ng bËc 4,0/7</v>
          </cell>
          <cell r="G891" t="str">
            <v xml:space="preserve">C«ng </v>
          </cell>
          <cell r="H891">
            <v>7.92</v>
          </cell>
          <cell r="I891">
            <v>15344</v>
          </cell>
          <cell r="J891">
            <v>121524.48</v>
          </cell>
          <cell r="L891">
            <v>121524.48</v>
          </cell>
        </row>
        <row r="892">
          <cell r="B892" t="str">
            <v/>
          </cell>
          <cell r="C892" t="str">
            <v/>
          </cell>
          <cell r="F892" t="str">
            <v>c. M¸y thi c«ng</v>
          </cell>
          <cell r="J892">
            <v>103094.74</v>
          </cell>
        </row>
        <row r="893">
          <cell r="B893" t="str">
            <v/>
          </cell>
          <cell r="C893" t="str">
            <v/>
          </cell>
          <cell r="E893" t="str">
            <v>h23</v>
          </cell>
          <cell r="F893" t="str">
            <v>M¸y hµn 23KW</v>
          </cell>
          <cell r="G893" t="str">
            <v>Ca</v>
          </cell>
          <cell r="H893">
            <v>1.2250000000000001</v>
          </cell>
          <cell r="I893">
            <v>77338</v>
          </cell>
          <cell r="J893">
            <v>94739.05</v>
          </cell>
          <cell r="M893">
            <v>94739.05</v>
          </cell>
        </row>
        <row r="894">
          <cell r="B894" t="str">
            <v/>
          </cell>
          <cell r="C894" t="str">
            <v/>
          </cell>
          <cell r="E894" t="str">
            <v>cu</v>
          </cell>
          <cell r="F894" t="str">
            <v>M¸y c¾t uèn cèt thÐp</v>
          </cell>
          <cell r="G894" t="str">
            <v>Ca</v>
          </cell>
          <cell r="H894">
            <v>0.21</v>
          </cell>
          <cell r="I894">
            <v>39789</v>
          </cell>
          <cell r="J894">
            <v>8355.69</v>
          </cell>
          <cell r="M894">
            <v>8355.69</v>
          </cell>
        </row>
        <row r="895">
          <cell r="B895">
            <v>116</v>
          </cell>
          <cell r="C895">
            <v>1242</v>
          </cell>
          <cell r="D895" t="str">
            <v>IB5321</v>
          </cell>
          <cell r="F895" t="str">
            <v>G/c«ng CT dÇm d=16mm</v>
          </cell>
          <cell r="G895" t="str">
            <v>TÊn</v>
          </cell>
          <cell r="I895" t="str">
            <v/>
          </cell>
          <cell r="K895">
            <v>4498384.0457142862</v>
          </cell>
          <cell r="L895">
            <v>121524.48</v>
          </cell>
          <cell r="M895">
            <v>103094.74</v>
          </cell>
        </row>
        <row r="896">
          <cell r="B896" t="str">
            <v/>
          </cell>
          <cell r="C896" t="str">
            <v/>
          </cell>
          <cell r="F896" t="str">
            <v>a. VËt liÖu</v>
          </cell>
          <cell r="J896">
            <v>4498384.0457142862</v>
          </cell>
        </row>
        <row r="897">
          <cell r="B897" t="str">
            <v/>
          </cell>
          <cell r="C897" t="str">
            <v/>
          </cell>
          <cell r="E897" t="str">
            <v>d16</v>
          </cell>
          <cell r="F897" t="str">
            <v>ThÐp trßn d=16mm</v>
          </cell>
          <cell r="G897" t="str">
            <v>kg</v>
          </cell>
          <cell r="H897">
            <v>1005</v>
          </cell>
          <cell r="I897">
            <v>4326.5900952380953</v>
          </cell>
          <cell r="J897">
            <v>4348223.0457142862</v>
          </cell>
          <cell r="K897">
            <v>4348223.0457142862</v>
          </cell>
        </row>
        <row r="898">
          <cell r="B898" t="str">
            <v/>
          </cell>
          <cell r="C898" t="str">
            <v/>
          </cell>
          <cell r="E898" t="str">
            <v>d</v>
          </cell>
          <cell r="F898" t="str">
            <v xml:space="preserve">D©y thÐp </v>
          </cell>
          <cell r="G898" t="str">
            <v>kg</v>
          </cell>
          <cell r="H898">
            <v>14.28</v>
          </cell>
          <cell r="I898">
            <v>6600</v>
          </cell>
          <cell r="J898">
            <v>94248</v>
          </cell>
          <cell r="K898">
            <v>94248</v>
          </cell>
        </row>
        <row r="899">
          <cell r="B899" t="str">
            <v/>
          </cell>
          <cell r="C899" t="str">
            <v/>
          </cell>
          <cell r="E899" t="str">
            <v>q</v>
          </cell>
          <cell r="F899" t="str">
            <v>Que hµn</v>
          </cell>
          <cell r="G899" t="str">
            <v>kg</v>
          </cell>
          <cell r="H899">
            <v>5.0830000000000002</v>
          </cell>
          <cell r="I899">
            <v>11000</v>
          </cell>
          <cell r="J899">
            <v>55913</v>
          </cell>
          <cell r="K899">
            <v>55913</v>
          </cell>
        </row>
        <row r="900">
          <cell r="B900" t="str">
            <v/>
          </cell>
          <cell r="C900" t="str">
            <v/>
          </cell>
          <cell r="F900" t="str">
            <v>b. Nh©n c«ng</v>
          </cell>
          <cell r="J900">
            <v>121524.48</v>
          </cell>
        </row>
        <row r="901">
          <cell r="B901" t="str">
            <v/>
          </cell>
          <cell r="C901" t="str">
            <v/>
          </cell>
          <cell r="E901" t="str">
            <v>n4</v>
          </cell>
          <cell r="F901" t="str">
            <v>Nh©n c«ng bËc 4,0/7</v>
          </cell>
          <cell r="G901" t="str">
            <v xml:space="preserve">C«ng </v>
          </cell>
          <cell r="H901">
            <v>7.92</v>
          </cell>
          <cell r="I901">
            <v>15344</v>
          </cell>
          <cell r="J901">
            <v>121524.48</v>
          </cell>
          <cell r="L901">
            <v>121524.48</v>
          </cell>
        </row>
        <row r="902">
          <cell r="B902" t="str">
            <v/>
          </cell>
          <cell r="C902" t="str">
            <v/>
          </cell>
          <cell r="F902" t="str">
            <v>c. M¸y thi c«ng</v>
          </cell>
          <cell r="J902">
            <v>103094.74</v>
          </cell>
        </row>
        <row r="903">
          <cell r="B903" t="str">
            <v/>
          </cell>
          <cell r="C903" t="str">
            <v/>
          </cell>
          <cell r="E903" t="str">
            <v>h23</v>
          </cell>
          <cell r="F903" t="str">
            <v>M¸y hµn 23KW</v>
          </cell>
          <cell r="G903" t="str">
            <v>Ca</v>
          </cell>
          <cell r="H903">
            <v>1.2250000000000001</v>
          </cell>
          <cell r="I903">
            <v>77338</v>
          </cell>
          <cell r="J903">
            <v>94739.05</v>
          </cell>
          <cell r="M903">
            <v>94739.05</v>
          </cell>
        </row>
        <row r="904">
          <cell r="B904" t="str">
            <v/>
          </cell>
          <cell r="C904" t="str">
            <v/>
          </cell>
          <cell r="E904" t="str">
            <v>cu</v>
          </cell>
          <cell r="F904" t="str">
            <v>M¸y c¾t uèn cèt thÐp</v>
          </cell>
          <cell r="G904" t="str">
            <v>Ca</v>
          </cell>
          <cell r="H904">
            <v>0.21</v>
          </cell>
          <cell r="I904">
            <v>39789</v>
          </cell>
          <cell r="J904">
            <v>8355.69</v>
          </cell>
          <cell r="M904">
            <v>8355.69</v>
          </cell>
        </row>
        <row r="905">
          <cell r="B905">
            <v>117</v>
          </cell>
          <cell r="C905">
            <v>1242</v>
          </cell>
          <cell r="D905" t="str">
            <v>IB5322</v>
          </cell>
          <cell r="F905" t="str">
            <v>G/c«ng CT dÇm d=25mm</v>
          </cell>
          <cell r="G905" t="str">
            <v>TÊn</v>
          </cell>
          <cell r="I905" t="str">
            <v/>
          </cell>
          <cell r="K905">
            <v>4583610.8971428573</v>
          </cell>
          <cell r="L905">
            <v>67667.040000000008</v>
          </cell>
          <cell r="M905">
            <v>130239.31600000002</v>
          </cell>
        </row>
        <row r="906">
          <cell r="B906" t="str">
            <v/>
          </cell>
          <cell r="C906" t="str">
            <v/>
          </cell>
          <cell r="F906" t="str">
            <v>a. VËt liÖu</v>
          </cell>
          <cell r="J906">
            <v>4583610.8971428573</v>
          </cell>
        </row>
        <row r="907">
          <cell r="B907" t="str">
            <v/>
          </cell>
          <cell r="C907" t="str">
            <v/>
          </cell>
          <cell r="E907" t="str">
            <v>d25</v>
          </cell>
          <cell r="F907" t="str">
            <v>ThÐp trßn d=25mm</v>
          </cell>
          <cell r="G907" t="str">
            <v>kg</v>
          </cell>
          <cell r="H907">
            <v>1020</v>
          </cell>
          <cell r="I907">
            <v>4326.5900952380953</v>
          </cell>
          <cell r="J907">
            <v>4413121.8971428573</v>
          </cell>
          <cell r="K907">
            <v>4413121.8971428573</v>
          </cell>
        </row>
        <row r="908">
          <cell r="B908" t="str">
            <v/>
          </cell>
          <cell r="C908" t="str">
            <v/>
          </cell>
          <cell r="E908" t="str">
            <v>d</v>
          </cell>
          <cell r="F908" t="str">
            <v xml:space="preserve">D©y thÐp </v>
          </cell>
          <cell r="G908" t="str">
            <v>kg</v>
          </cell>
          <cell r="H908">
            <v>14.28</v>
          </cell>
          <cell r="I908">
            <v>6600</v>
          </cell>
          <cell r="J908">
            <v>94248</v>
          </cell>
          <cell r="K908">
            <v>94248</v>
          </cell>
        </row>
        <row r="909">
          <cell r="B909" t="str">
            <v/>
          </cell>
          <cell r="C909" t="str">
            <v/>
          </cell>
          <cell r="E909" t="str">
            <v>q</v>
          </cell>
          <cell r="F909" t="str">
            <v>Que hµn</v>
          </cell>
          <cell r="G909" t="str">
            <v>kg</v>
          </cell>
          <cell r="H909">
            <v>6.931</v>
          </cell>
          <cell r="I909">
            <v>11000</v>
          </cell>
          <cell r="J909">
            <v>76241</v>
          </cell>
          <cell r="K909">
            <v>76241</v>
          </cell>
        </row>
        <row r="910">
          <cell r="B910" t="str">
            <v/>
          </cell>
          <cell r="C910" t="str">
            <v/>
          </cell>
          <cell r="F910" t="str">
            <v>b. Nh©n c«ng</v>
          </cell>
          <cell r="J910">
            <v>67667.040000000008</v>
          </cell>
        </row>
        <row r="911">
          <cell r="B911" t="str">
            <v/>
          </cell>
          <cell r="C911" t="str">
            <v/>
          </cell>
          <cell r="E911" t="str">
            <v>n4</v>
          </cell>
          <cell r="F911" t="str">
            <v>Nh©n c«ng bËc 4,0/7</v>
          </cell>
          <cell r="G911" t="str">
            <v xml:space="preserve">C«ng </v>
          </cell>
          <cell r="H911">
            <v>4.41</v>
          </cell>
          <cell r="I911">
            <v>15344</v>
          </cell>
          <cell r="J911">
            <v>67667.040000000008</v>
          </cell>
          <cell r="L911">
            <v>67667.040000000008</v>
          </cell>
        </row>
        <row r="912">
          <cell r="B912" t="str">
            <v/>
          </cell>
          <cell r="C912" t="str">
            <v/>
          </cell>
          <cell r="F912" t="str">
            <v>c. M¸y thi c«ng</v>
          </cell>
          <cell r="J912">
            <v>130239.31600000002</v>
          </cell>
        </row>
        <row r="913">
          <cell r="B913" t="str">
            <v/>
          </cell>
          <cell r="C913" t="str">
            <v/>
          </cell>
          <cell r="E913" t="str">
            <v>h23</v>
          </cell>
          <cell r="F913" t="str">
            <v>M¸y hµn 23KW</v>
          </cell>
          <cell r="G913" t="str">
            <v>Ca</v>
          </cell>
          <cell r="H913">
            <v>1.6120000000000001</v>
          </cell>
          <cell r="I913">
            <v>77338</v>
          </cell>
          <cell r="J913">
            <v>124668.85600000001</v>
          </cell>
          <cell r="M913">
            <v>124668.85600000001</v>
          </cell>
        </row>
        <row r="914">
          <cell r="B914" t="str">
            <v/>
          </cell>
          <cell r="C914" t="str">
            <v/>
          </cell>
          <cell r="E914" t="str">
            <v>cu</v>
          </cell>
          <cell r="F914" t="str">
            <v>M¸y c¾t uèn cèt thÐp</v>
          </cell>
          <cell r="G914" t="str">
            <v>Ca</v>
          </cell>
          <cell r="H914">
            <v>0.14000000000000001</v>
          </cell>
          <cell r="I914">
            <v>39789</v>
          </cell>
          <cell r="J914">
            <v>5570.4600000000009</v>
          </cell>
          <cell r="M914">
            <v>5570.4600000000009</v>
          </cell>
        </row>
        <row r="915">
          <cell r="B915">
            <v>118</v>
          </cell>
          <cell r="C915">
            <v>1242</v>
          </cell>
          <cell r="D915" t="str">
            <v>IB5322</v>
          </cell>
          <cell r="F915" t="str">
            <v>G/c«ng CT dÇm d=22mm</v>
          </cell>
          <cell r="G915" t="str">
            <v>TÊn</v>
          </cell>
          <cell r="I915" t="str">
            <v/>
          </cell>
          <cell r="K915">
            <v>4583610.8971428573</v>
          </cell>
          <cell r="L915">
            <v>67667.040000000008</v>
          </cell>
          <cell r="M915">
            <v>130239.31600000002</v>
          </cell>
        </row>
        <row r="916">
          <cell r="B916" t="str">
            <v/>
          </cell>
          <cell r="C916" t="str">
            <v/>
          </cell>
          <cell r="F916" t="str">
            <v>a. VËt liÖu</v>
          </cell>
          <cell r="J916">
            <v>4583610.8971428573</v>
          </cell>
        </row>
        <row r="917">
          <cell r="B917" t="str">
            <v/>
          </cell>
          <cell r="C917" t="str">
            <v/>
          </cell>
          <cell r="E917" t="str">
            <v>d22</v>
          </cell>
          <cell r="F917" t="str">
            <v>ThÐp trßn d=22mm</v>
          </cell>
          <cell r="G917" t="str">
            <v>kg</v>
          </cell>
          <cell r="H917">
            <v>1020</v>
          </cell>
          <cell r="I917">
            <v>4326.5900952380953</v>
          </cell>
          <cell r="J917">
            <v>4413121.8971428573</v>
          </cell>
          <cell r="K917">
            <v>4413121.8971428573</v>
          </cell>
        </row>
        <row r="918">
          <cell r="B918" t="str">
            <v/>
          </cell>
          <cell r="C918" t="str">
            <v/>
          </cell>
          <cell r="E918" t="str">
            <v>d</v>
          </cell>
          <cell r="F918" t="str">
            <v xml:space="preserve">D©y thÐp </v>
          </cell>
          <cell r="G918" t="str">
            <v>kg</v>
          </cell>
          <cell r="H918">
            <v>14.28</v>
          </cell>
          <cell r="I918">
            <v>6600</v>
          </cell>
          <cell r="J918">
            <v>94248</v>
          </cell>
          <cell r="K918">
            <v>94248</v>
          </cell>
        </row>
        <row r="919">
          <cell r="B919" t="str">
            <v/>
          </cell>
          <cell r="C919" t="str">
            <v/>
          </cell>
          <cell r="E919" t="str">
            <v>q</v>
          </cell>
          <cell r="F919" t="str">
            <v>Que hµn</v>
          </cell>
          <cell r="G919" t="str">
            <v>kg</v>
          </cell>
          <cell r="H919">
            <v>6.931</v>
          </cell>
          <cell r="I919">
            <v>11000</v>
          </cell>
          <cell r="J919">
            <v>76241</v>
          </cell>
          <cell r="K919">
            <v>76241</v>
          </cell>
        </row>
        <row r="920">
          <cell r="B920" t="str">
            <v/>
          </cell>
          <cell r="C920" t="str">
            <v/>
          </cell>
          <cell r="F920" t="str">
            <v>b. Nh©n c«ng</v>
          </cell>
          <cell r="J920">
            <v>67667.040000000008</v>
          </cell>
        </row>
        <row r="921">
          <cell r="B921" t="str">
            <v/>
          </cell>
          <cell r="C921" t="str">
            <v/>
          </cell>
          <cell r="E921" t="str">
            <v>n4</v>
          </cell>
          <cell r="F921" t="str">
            <v>Nh©n c«ng bËc 4,0/7</v>
          </cell>
          <cell r="G921" t="str">
            <v xml:space="preserve">C«ng </v>
          </cell>
          <cell r="H921">
            <v>4.41</v>
          </cell>
          <cell r="I921">
            <v>15344</v>
          </cell>
          <cell r="J921">
            <v>67667.040000000008</v>
          </cell>
          <cell r="L921">
            <v>67667.040000000008</v>
          </cell>
        </row>
        <row r="922">
          <cell r="B922" t="str">
            <v/>
          </cell>
          <cell r="C922" t="str">
            <v/>
          </cell>
          <cell r="F922" t="str">
            <v>c. M¸y thi c«ng</v>
          </cell>
          <cell r="J922">
            <v>130239.31600000002</v>
          </cell>
        </row>
        <row r="923">
          <cell r="B923" t="str">
            <v/>
          </cell>
          <cell r="C923" t="str">
            <v/>
          </cell>
          <cell r="E923" t="str">
            <v>h23</v>
          </cell>
          <cell r="F923" t="str">
            <v>M¸y hµn 23KW</v>
          </cell>
          <cell r="G923" t="str">
            <v>Ca</v>
          </cell>
          <cell r="H923">
            <v>1.6120000000000001</v>
          </cell>
          <cell r="I923">
            <v>77338</v>
          </cell>
          <cell r="J923">
            <v>124668.85600000001</v>
          </cell>
          <cell r="M923">
            <v>124668.85600000001</v>
          </cell>
        </row>
        <row r="924">
          <cell r="B924" t="str">
            <v/>
          </cell>
          <cell r="C924" t="str">
            <v/>
          </cell>
          <cell r="E924" t="str">
            <v>cu</v>
          </cell>
          <cell r="F924" t="str">
            <v>M¸y c¾t uèn cèt thÐp</v>
          </cell>
          <cell r="G924" t="str">
            <v>Ca</v>
          </cell>
          <cell r="H924">
            <v>0.14000000000000001</v>
          </cell>
          <cell r="I924">
            <v>39789</v>
          </cell>
          <cell r="J924">
            <v>5570.4600000000009</v>
          </cell>
          <cell r="M924">
            <v>5570.4600000000009</v>
          </cell>
        </row>
        <row r="925">
          <cell r="B925">
            <v>119</v>
          </cell>
          <cell r="C925">
            <v>1242</v>
          </cell>
          <cell r="D925" t="str">
            <v>LA.3130vd</v>
          </cell>
          <cell r="F925" t="str">
            <v>C©u l¾p dÇm cÇu</v>
          </cell>
          <cell r="G925" t="str">
            <v>DÇm</v>
          </cell>
          <cell r="I925" t="str">
            <v/>
          </cell>
          <cell r="K925">
            <v>0</v>
          </cell>
          <cell r="L925">
            <v>15957.76</v>
          </cell>
          <cell r="M925">
            <v>107045.25</v>
          </cell>
        </row>
        <row r="926">
          <cell r="B926" t="str">
            <v/>
          </cell>
          <cell r="C926" t="str">
            <v/>
          </cell>
          <cell r="F926" t="str">
            <v>b. Nh©n c«ng</v>
          </cell>
          <cell r="J926">
            <v>15957.76</v>
          </cell>
        </row>
        <row r="927">
          <cell r="B927" t="str">
            <v/>
          </cell>
          <cell r="C927" t="str">
            <v/>
          </cell>
          <cell r="E927" t="str">
            <v>n4</v>
          </cell>
          <cell r="F927" t="str">
            <v>Nh©n c«ng bËc 4,0/7</v>
          </cell>
          <cell r="G927" t="str">
            <v xml:space="preserve">C«ng </v>
          </cell>
          <cell r="H927">
            <v>1.04</v>
          </cell>
          <cell r="I927">
            <v>15344</v>
          </cell>
          <cell r="J927">
            <v>15957.76</v>
          </cell>
          <cell r="L927">
            <v>15957.76</v>
          </cell>
        </row>
        <row r="928">
          <cell r="B928" t="str">
            <v/>
          </cell>
          <cell r="C928" t="str">
            <v/>
          </cell>
          <cell r="F928" t="str">
            <v>c. M¸y thi c«ng</v>
          </cell>
          <cell r="J928">
            <v>107045.25</v>
          </cell>
        </row>
        <row r="929">
          <cell r="B929" t="str">
            <v/>
          </cell>
          <cell r="C929" t="str">
            <v/>
          </cell>
          <cell r="E929" t="str">
            <v>c16t</v>
          </cell>
          <cell r="F929" t="str">
            <v>CÈu 16T</v>
          </cell>
          <cell r="G929" t="str">
            <v>Ca</v>
          </cell>
          <cell r="H929">
            <v>0.13</v>
          </cell>
          <cell r="I929">
            <v>823425</v>
          </cell>
          <cell r="J929">
            <v>107045.25</v>
          </cell>
          <cell r="M929">
            <v>107045.25</v>
          </cell>
        </row>
        <row r="930">
          <cell r="B930">
            <v>120</v>
          </cell>
          <cell r="C930">
            <v>1479</v>
          </cell>
          <cell r="D930" t="str">
            <v>3169c</v>
          </cell>
          <cell r="F930" t="str">
            <v>KÝch h¹ dÇm ®Æt hoµn chØnh</v>
          </cell>
          <cell r="G930" t="str">
            <v>dÇm</v>
          </cell>
          <cell r="I930" t="str">
            <v/>
          </cell>
          <cell r="K930">
            <v>834288.17529772816</v>
          </cell>
          <cell r="L930">
            <v>210241.02</v>
          </cell>
          <cell r="M930">
            <v>43406.5</v>
          </cell>
        </row>
        <row r="931">
          <cell r="B931" t="str">
            <v/>
          </cell>
          <cell r="F931" t="str">
            <v>A.VËt liÖu</v>
          </cell>
          <cell r="J931">
            <v>834288.17529772816</v>
          </cell>
        </row>
        <row r="932">
          <cell r="B932" t="str">
            <v/>
          </cell>
          <cell r="E932" t="str">
            <v>tv</v>
          </cell>
          <cell r="F932" t="str">
            <v>Tµ vÑt gç (14x22x180)</v>
          </cell>
          <cell r="G932" t="str">
            <v>thanh</v>
          </cell>
          <cell r="H932">
            <v>5.41</v>
          </cell>
          <cell r="I932">
            <v>118167.86974080003</v>
          </cell>
          <cell r="J932">
            <v>639288.17529772816</v>
          </cell>
          <cell r="K932">
            <v>639288.17529772816</v>
          </cell>
        </row>
        <row r="933">
          <cell r="B933" t="str">
            <v/>
          </cell>
          <cell r="E933" t="str">
            <v>dia</v>
          </cell>
          <cell r="F933" t="str">
            <v xml:space="preserve">§inh ®Üa </v>
          </cell>
          <cell r="G933" t="str">
            <v>C¸i</v>
          </cell>
          <cell r="H933">
            <v>78</v>
          </cell>
          <cell r="I933">
            <v>2500</v>
          </cell>
          <cell r="J933">
            <v>195000</v>
          </cell>
          <cell r="K933">
            <v>195000</v>
          </cell>
        </row>
        <row r="934">
          <cell r="B934" t="str">
            <v/>
          </cell>
          <cell r="F934" t="str">
            <v>B.Nh©n c«ng</v>
          </cell>
          <cell r="J934">
            <v>210241.02</v>
          </cell>
        </row>
        <row r="935">
          <cell r="B935" t="str">
            <v/>
          </cell>
          <cell r="E935">
            <v>4.5</v>
          </cell>
          <cell r="F935" t="str">
            <v>Nh©n c«ng bËc 4,5/7</v>
          </cell>
          <cell r="G935" t="str">
            <v xml:space="preserve">C«ng </v>
          </cell>
          <cell r="H935">
            <v>12.43</v>
          </cell>
          <cell r="I935">
            <v>16914</v>
          </cell>
          <cell r="J935">
            <v>210241.02</v>
          </cell>
          <cell r="L935">
            <v>210241.02</v>
          </cell>
        </row>
        <row r="936">
          <cell r="B936" t="str">
            <v/>
          </cell>
          <cell r="F936" t="str">
            <v>C. M¸y</v>
          </cell>
          <cell r="J936">
            <v>43406.5</v>
          </cell>
        </row>
        <row r="937">
          <cell r="B937" t="str">
            <v/>
          </cell>
          <cell r="E937" t="str">
            <v>k250</v>
          </cell>
          <cell r="F937" t="str">
            <v>KÝch 250T</v>
          </cell>
          <cell r="G937" t="str">
            <v>Ca</v>
          </cell>
          <cell r="H937">
            <v>0.5</v>
          </cell>
          <cell r="I937">
            <v>86813</v>
          </cell>
          <cell r="J937">
            <v>43406.5</v>
          </cell>
          <cell r="M937">
            <v>43406.5</v>
          </cell>
        </row>
        <row r="938">
          <cell r="B938">
            <v>121</v>
          </cell>
          <cell r="C938">
            <v>1242</v>
          </cell>
          <cell r="D938" t="str">
            <v>NB.1510vd</v>
          </cell>
          <cell r="F938" t="str">
            <v>Dì bá hÖ dÇm cÇu I550; L=9,1m</v>
          </cell>
          <cell r="G938" t="str">
            <v>DÇm</v>
          </cell>
          <cell r="I938" t="str">
            <v/>
          </cell>
          <cell r="K938">
            <v>0</v>
          </cell>
          <cell r="L938">
            <v>87697.17837971999</v>
          </cell>
          <cell r="M938">
            <v>285873.33192599996</v>
          </cell>
        </row>
        <row r="939">
          <cell r="B939" t="str">
            <v/>
          </cell>
          <cell r="C939" t="str">
            <v/>
          </cell>
          <cell r="F939" t="str">
            <v>b. Nh©n c«ng</v>
          </cell>
          <cell r="J939">
            <v>87697.17837971999</v>
          </cell>
        </row>
        <row r="940">
          <cell r="B940" t="str">
            <v/>
          </cell>
          <cell r="C940" t="str">
            <v/>
          </cell>
          <cell r="E940">
            <v>4.5</v>
          </cell>
          <cell r="F940" t="str">
            <v>Nh©n c«ng bËc 4,5/7</v>
          </cell>
          <cell r="G940" t="str">
            <v xml:space="preserve">C«ng </v>
          </cell>
          <cell r="H940">
            <v>5.184886979999999</v>
          </cell>
          <cell r="I940">
            <v>16914</v>
          </cell>
          <cell r="J940">
            <v>87697.17837971999</v>
          </cell>
          <cell r="L940">
            <v>87697.17837971999</v>
          </cell>
        </row>
        <row r="941">
          <cell r="B941" t="str">
            <v/>
          </cell>
          <cell r="C941" t="str">
            <v/>
          </cell>
          <cell r="F941" t="str">
            <v>c. M¸y thi c«ng</v>
          </cell>
          <cell r="J941">
            <v>285873.33192599996</v>
          </cell>
        </row>
        <row r="942">
          <cell r="B942" t="str">
            <v/>
          </cell>
          <cell r="C942" t="str">
            <v/>
          </cell>
          <cell r="E942" t="str">
            <v>c16t</v>
          </cell>
          <cell r="F942" t="str">
            <v>CÈu 16T</v>
          </cell>
          <cell r="G942" t="str">
            <v>Ca</v>
          </cell>
          <cell r="H942">
            <v>0.34717591999999992</v>
          </cell>
          <cell r="I942">
            <v>823425</v>
          </cell>
          <cell r="J942">
            <v>285873.33192599996</v>
          </cell>
          <cell r="M942">
            <v>285873.33192599996</v>
          </cell>
        </row>
        <row r="943">
          <cell r="B943">
            <v>122</v>
          </cell>
          <cell r="C943">
            <v>1242</v>
          </cell>
          <cell r="D943" t="str">
            <v>HG4150</v>
          </cell>
          <cell r="F943" t="str">
            <v>Bª t«ng gê lan can M250 ®¸ 1x2</v>
          </cell>
          <cell r="G943" t="str">
            <v>m3</v>
          </cell>
          <cell r="I943" t="str">
            <v/>
          </cell>
          <cell r="K943">
            <v>510960.50586765987</v>
          </cell>
          <cell r="L943">
            <v>39691.08</v>
          </cell>
          <cell r="M943">
            <v>9145.84</v>
          </cell>
        </row>
        <row r="944">
          <cell r="B944" t="str">
            <v/>
          </cell>
          <cell r="C944" t="str">
            <v/>
          </cell>
          <cell r="F944" t="str">
            <v>a. VËt liÖu</v>
          </cell>
          <cell r="J944">
            <v>510960.50586765987</v>
          </cell>
        </row>
        <row r="945">
          <cell r="B945" t="str">
            <v/>
          </cell>
          <cell r="C945" t="str">
            <v>m3</v>
          </cell>
          <cell r="E945" t="str">
            <v>vu</v>
          </cell>
          <cell r="F945" t="str">
            <v>V÷a BT M250 ®¸ 1x2 ®é sôt 2-4</v>
          </cell>
          <cell r="G945" t="str">
            <v>m3</v>
          </cell>
          <cell r="H945">
            <v>1.0149999999999999</v>
          </cell>
          <cell r="I945">
            <v>500904.84118095232</v>
          </cell>
          <cell r="J945">
            <v>508418.41379866656</v>
          </cell>
          <cell r="K945">
            <v>508418.41379866656</v>
          </cell>
        </row>
        <row r="946">
          <cell r="B946" t="str">
            <v/>
          </cell>
          <cell r="C946" t="str">
            <v/>
          </cell>
          <cell r="E946" t="str">
            <v>#</v>
          </cell>
          <cell r="F946" t="str">
            <v>VËt liÖu kh¸c</v>
          </cell>
          <cell r="G946" t="str">
            <v>%</v>
          </cell>
          <cell r="H946">
            <v>0.5</v>
          </cell>
          <cell r="I946">
            <v>508418.41379866656</v>
          </cell>
          <cell r="J946">
            <v>2542.0920689933328</v>
          </cell>
          <cell r="K946">
            <v>2542.0920689933328</v>
          </cell>
        </row>
        <row r="947">
          <cell r="B947" t="str">
            <v/>
          </cell>
          <cell r="C947" t="str">
            <v/>
          </cell>
          <cell r="F947" t="str">
            <v>b. Nh©n c«ng</v>
          </cell>
          <cell r="J947">
            <v>39691.08</v>
          </cell>
        </row>
        <row r="948">
          <cell r="B948" t="str">
            <v/>
          </cell>
          <cell r="C948" t="str">
            <v/>
          </cell>
          <cell r="E948">
            <v>3</v>
          </cell>
          <cell r="F948" t="str">
            <v>Nh©n c«ng bËc 3,0/7</v>
          </cell>
          <cell r="G948" t="str">
            <v xml:space="preserve">C«ng </v>
          </cell>
          <cell r="H948">
            <v>2.86</v>
          </cell>
          <cell r="I948">
            <v>13878</v>
          </cell>
          <cell r="J948">
            <v>39691.08</v>
          </cell>
          <cell r="L948">
            <v>39691.08</v>
          </cell>
        </row>
        <row r="949">
          <cell r="B949" t="str">
            <v/>
          </cell>
          <cell r="C949" t="str">
            <v/>
          </cell>
          <cell r="F949" t="str">
            <v>c. M¸y thi c«ng</v>
          </cell>
          <cell r="J949">
            <v>9145.84</v>
          </cell>
        </row>
        <row r="950">
          <cell r="B950" t="str">
            <v/>
          </cell>
          <cell r="C950" t="str">
            <v/>
          </cell>
          <cell r="E950" t="str">
            <v>250l</v>
          </cell>
          <cell r="F950" t="str">
            <v>M¸y trén 250l</v>
          </cell>
          <cell r="G950" t="str">
            <v>Ca</v>
          </cell>
          <cell r="H950">
            <v>9.5000000000000001E-2</v>
          </cell>
          <cell r="I950">
            <v>96272</v>
          </cell>
          <cell r="J950">
            <v>9145.84</v>
          </cell>
          <cell r="M950">
            <v>9145.84</v>
          </cell>
        </row>
        <row r="951">
          <cell r="B951">
            <v>123</v>
          </cell>
          <cell r="C951">
            <v>1242</v>
          </cell>
          <cell r="D951" t="str">
            <v>KP2310</v>
          </cell>
          <cell r="F951" t="str">
            <v>V¸n khu«n ®æ BT gê lan can</v>
          </cell>
          <cell r="G951" t="str">
            <v>100m2</v>
          </cell>
          <cell r="I951" t="str">
            <v/>
          </cell>
          <cell r="K951">
            <v>158849.83282777143</v>
          </cell>
          <cell r="L951">
            <v>355554.36</v>
          </cell>
          <cell r="M951">
            <v>0</v>
          </cell>
        </row>
        <row r="952">
          <cell r="B952" t="str">
            <v/>
          </cell>
          <cell r="C952" t="str">
            <v/>
          </cell>
          <cell r="F952" t="str">
            <v>a. VËt liÖu</v>
          </cell>
          <cell r="J952">
            <v>158849.83282777143</v>
          </cell>
        </row>
        <row r="953">
          <cell r="B953" t="str">
            <v/>
          </cell>
          <cell r="C953" t="str">
            <v/>
          </cell>
          <cell r="E953" t="str">
            <v>g</v>
          </cell>
          <cell r="F953" t="str">
            <v>Gç v¸n</v>
          </cell>
          <cell r="G953" t="str">
            <v>m3</v>
          </cell>
          <cell r="H953">
            <v>0.123</v>
          </cell>
          <cell r="I953">
            <v>1269569.6114285714</v>
          </cell>
          <cell r="J953">
            <v>156157.06220571429</v>
          </cell>
          <cell r="K953">
            <v>156157.06220571429</v>
          </cell>
        </row>
        <row r="954">
          <cell r="B954" t="str">
            <v/>
          </cell>
          <cell r="C954" t="str">
            <v/>
          </cell>
          <cell r="E954" t="str">
            <v>di</v>
          </cell>
          <cell r="F954" t="str">
            <v>§inh</v>
          </cell>
          <cell r="G954" t="str">
            <v>kg</v>
          </cell>
          <cell r="H954">
            <v>0.16</v>
          </cell>
          <cell r="I954">
            <v>7000</v>
          </cell>
          <cell r="J954">
            <v>1120</v>
          </cell>
          <cell r="K954">
            <v>1120</v>
          </cell>
        </row>
        <row r="955">
          <cell r="B955" t="str">
            <v/>
          </cell>
          <cell r="C955" t="str">
            <v/>
          </cell>
          <cell r="E955" t="str">
            <v>#</v>
          </cell>
          <cell r="F955" t="str">
            <v>VËt liÖu kh¸c</v>
          </cell>
          <cell r="G955" t="str">
            <v>%</v>
          </cell>
          <cell r="H955">
            <v>1</v>
          </cell>
          <cell r="I955">
            <v>157277.06220571429</v>
          </cell>
          <cell r="J955">
            <v>1572.7706220571429</v>
          </cell>
          <cell r="K955">
            <v>1572.7706220571429</v>
          </cell>
        </row>
        <row r="956">
          <cell r="B956" t="str">
            <v/>
          </cell>
          <cell r="C956" t="str">
            <v/>
          </cell>
          <cell r="F956" t="str">
            <v>b. Nh©n c«ng</v>
          </cell>
          <cell r="J956">
            <v>355554.36</v>
          </cell>
        </row>
        <row r="957">
          <cell r="B957" t="str">
            <v/>
          </cell>
          <cell r="C957" t="str">
            <v/>
          </cell>
          <cell r="E957">
            <v>3</v>
          </cell>
          <cell r="F957" t="str">
            <v>Nh©n c«ng bËc 3,0/7</v>
          </cell>
          <cell r="G957" t="str">
            <v xml:space="preserve">C«ng </v>
          </cell>
          <cell r="H957">
            <v>25.619999999999997</v>
          </cell>
          <cell r="I957">
            <v>13878</v>
          </cell>
          <cell r="J957">
            <v>355554.36</v>
          </cell>
          <cell r="L957">
            <v>355554.36</v>
          </cell>
        </row>
        <row r="958">
          <cell r="B958">
            <v>124</v>
          </cell>
          <cell r="C958">
            <v>1242</v>
          </cell>
          <cell r="D958" t="str">
            <v>HA3110</v>
          </cell>
          <cell r="F958" t="str">
            <v>Mèi nèi dÇm bª t«ng M300</v>
          </cell>
          <cell r="G958" t="str">
            <v>m3</v>
          </cell>
          <cell r="I958" t="str">
            <v/>
          </cell>
          <cell r="K958">
            <v>553828.44904098089</v>
          </cell>
          <cell r="L958">
            <v>52015.16</v>
          </cell>
          <cell r="M958">
            <v>13266</v>
          </cell>
        </row>
        <row r="959">
          <cell r="B959" t="str">
            <v/>
          </cell>
          <cell r="C959" t="str">
            <v/>
          </cell>
          <cell r="F959" t="str">
            <v>a. VËt liÖu</v>
          </cell>
          <cell r="J959">
            <v>553828.44904098089</v>
          </cell>
        </row>
        <row r="960">
          <cell r="B960" t="str">
            <v/>
          </cell>
          <cell r="C960" t="str">
            <v>m3</v>
          </cell>
          <cell r="E960" t="str">
            <v>vu</v>
          </cell>
          <cell r="F960" t="str">
            <v>Bª t«ng në M300</v>
          </cell>
          <cell r="G960" t="str">
            <v>m3</v>
          </cell>
          <cell r="H960">
            <v>1.0249999999999999</v>
          </cell>
          <cell r="I960">
            <v>534970.73078095238</v>
          </cell>
          <cell r="J960">
            <v>548344.99905047612</v>
          </cell>
          <cell r="K960">
            <v>548344.99905047612</v>
          </cell>
        </row>
        <row r="961">
          <cell r="B961" t="str">
            <v/>
          </cell>
          <cell r="C961" t="str">
            <v/>
          </cell>
          <cell r="E961" t="str">
            <v>#</v>
          </cell>
          <cell r="F961" t="str">
            <v>VËt liÖu kh¸c</v>
          </cell>
          <cell r="G961" t="str">
            <v>%</v>
          </cell>
          <cell r="H961">
            <v>1</v>
          </cell>
          <cell r="I961">
            <v>548344.99905047612</v>
          </cell>
          <cell r="J961">
            <v>5483.4499905047614</v>
          </cell>
          <cell r="K961">
            <v>5483.4499905047614</v>
          </cell>
        </row>
        <row r="962">
          <cell r="B962" t="str">
            <v/>
          </cell>
          <cell r="C962" t="str">
            <v/>
          </cell>
          <cell r="F962" t="str">
            <v>b. Nh©n c«ng</v>
          </cell>
          <cell r="J962">
            <v>52015.16</v>
          </cell>
        </row>
        <row r="963">
          <cell r="B963" t="str">
            <v/>
          </cell>
          <cell r="C963" t="str">
            <v/>
          </cell>
          <cell r="E963">
            <v>3.5</v>
          </cell>
          <cell r="F963" t="str">
            <v>Nh©n c«ng bËc 3,5/7</v>
          </cell>
          <cell r="G963" t="str">
            <v xml:space="preserve">C«ng </v>
          </cell>
          <cell r="H963">
            <v>3.56</v>
          </cell>
          <cell r="I963">
            <v>14611</v>
          </cell>
          <cell r="J963">
            <v>52015.16</v>
          </cell>
          <cell r="L963">
            <v>52015.16</v>
          </cell>
        </row>
        <row r="964">
          <cell r="B964" t="str">
            <v/>
          </cell>
          <cell r="C964" t="str">
            <v/>
          </cell>
          <cell r="F964" t="str">
            <v>c. M¸y thi c«ng</v>
          </cell>
          <cell r="J964">
            <v>13266</v>
          </cell>
        </row>
        <row r="965">
          <cell r="B965" t="str">
            <v/>
          </cell>
          <cell r="C965" t="str">
            <v/>
          </cell>
          <cell r="E965" t="str">
            <v>250l</v>
          </cell>
          <cell r="F965" t="str">
            <v>M¸y trén 250l</v>
          </cell>
          <cell r="G965" t="str">
            <v>Ca</v>
          </cell>
          <cell r="H965">
            <v>9.5000000000000001E-2</v>
          </cell>
          <cell r="I965">
            <v>96272</v>
          </cell>
          <cell r="J965">
            <v>9145.84</v>
          </cell>
          <cell r="M965">
            <v>9145.84</v>
          </cell>
        </row>
        <row r="966">
          <cell r="B966" t="str">
            <v/>
          </cell>
          <cell r="C966" t="str">
            <v/>
          </cell>
          <cell r="E966" t="str">
            <v>dd</v>
          </cell>
          <cell r="F966" t="str">
            <v>M¸y ®Çm dïi 1,5KW</v>
          </cell>
          <cell r="G966" t="str">
            <v>Ca</v>
          </cell>
          <cell r="H966">
            <v>0.11</v>
          </cell>
          <cell r="I966">
            <v>37456</v>
          </cell>
          <cell r="J966">
            <v>4120.16</v>
          </cell>
          <cell r="M966">
            <v>4120.16</v>
          </cell>
        </row>
        <row r="967">
          <cell r="B967">
            <v>125</v>
          </cell>
          <cell r="C967">
            <v>1242</v>
          </cell>
          <cell r="D967" t="str">
            <v>KA2210</v>
          </cell>
          <cell r="F967" t="str">
            <v>VK ®æ BT mèi nèi dÇm</v>
          </cell>
          <cell r="G967" t="str">
            <v>100m2</v>
          </cell>
          <cell r="I967" t="str">
            <v/>
          </cell>
          <cell r="K967">
            <v>2586060.466018057</v>
          </cell>
          <cell r="L967">
            <v>527526.72000000009</v>
          </cell>
          <cell r="M967">
            <v>0</v>
          </cell>
        </row>
        <row r="968">
          <cell r="B968" t="str">
            <v/>
          </cell>
          <cell r="C968" t="str">
            <v/>
          </cell>
          <cell r="F968" t="str">
            <v>a. VËt liÖu</v>
          </cell>
          <cell r="J968">
            <v>2586060.466018057</v>
          </cell>
        </row>
        <row r="969">
          <cell r="B969" t="str">
            <v/>
          </cell>
          <cell r="C969" t="str">
            <v/>
          </cell>
          <cell r="E969" t="str">
            <v>g</v>
          </cell>
          <cell r="F969" t="str">
            <v>Gç v¸n</v>
          </cell>
          <cell r="G969" t="str">
            <v>m3</v>
          </cell>
          <cell r="H969">
            <v>0.79200000000000004</v>
          </cell>
          <cell r="I969">
            <v>1269569.6114285714</v>
          </cell>
          <cell r="J969">
            <v>1005499.1322514286</v>
          </cell>
          <cell r="K969">
            <v>1005499.1322514286</v>
          </cell>
        </row>
        <row r="970">
          <cell r="B970" t="str">
            <v/>
          </cell>
          <cell r="C970" t="str">
            <v/>
          </cell>
          <cell r="E970" t="str">
            <v>dn</v>
          </cell>
          <cell r="F970" t="str">
            <v xml:space="preserve">Gç ®µ nÑp </v>
          </cell>
          <cell r="G970" t="str">
            <v>m3</v>
          </cell>
          <cell r="H970">
            <v>0.189</v>
          </cell>
          <cell r="I970">
            <v>1269569.6114285714</v>
          </cell>
          <cell r="J970">
            <v>239948.65656</v>
          </cell>
          <cell r="K970">
            <v>239948.65656</v>
          </cell>
        </row>
        <row r="971">
          <cell r="B971" t="str">
            <v/>
          </cell>
          <cell r="C971" t="str">
            <v/>
          </cell>
          <cell r="E971" t="str">
            <v>gg</v>
          </cell>
          <cell r="F971" t="str">
            <v>Gç chèng</v>
          </cell>
          <cell r="G971" t="str">
            <v>m3</v>
          </cell>
          <cell r="H971">
            <v>0.95700000000000007</v>
          </cell>
          <cell r="I971">
            <v>1269569.6114285714</v>
          </cell>
          <cell r="J971">
            <v>1214978.1181371429</v>
          </cell>
          <cell r="K971">
            <v>1214978.1181371429</v>
          </cell>
        </row>
        <row r="972">
          <cell r="B972" t="str">
            <v/>
          </cell>
          <cell r="C972" t="str">
            <v/>
          </cell>
          <cell r="E972" t="str">
            <v>di</v>
          </cell>
          <cell r="F972" t="str">
            <v>§inh</v>
          </cell>
          <cell r="G972" t="str">
            <v>kg</v>
          </cell>
          <cell r="H972">
            <v>14.29</v>
          </cell>
          <cell r="I972">
            <v>7000</v>
          </cell>
          <cell r="J972">
            <v>100030</v>
          </cell>
          <cell r="K972">
            <v>100030</v>
          </cell>
        </row>
        <row r="973">
          <cell r="B973" t="str">
            <v/>
          </cell>
          <cell r="C973" t="str">
            <v/>
          </cell>
          <cell r="E973" t="str">
            <v>#</v>
          </cell>
          <cell r="F973" t="str">
            <v>VËt liÖu kh¸c</v>
          </cell>
          <cell r="G973" t="str">
            <v>%</v>
          </cell>
          <cell r="H973">
            <v>1</v>
          </cell>
          <cell r="I973">
            <v>2560455.9069485711</v>
          </cell>
          <cell r="J973">
            <v>25604.559069485709</v>
          </cell>
          <cell r="K973">
            <v>25604.559069485709</v>
          </cell>
        </row>
        <row r="974">
          <cell r="B974" t="str">
            <v/>
          </cell>
          <cell r="C974" t="str">
            <v/>
          </cell>
          <cell r="F974" t="str">
            <v>b. Nh©n c«ng</v>
          </cell>
          <cell r="J974">
            <v>527526.72000000009</v>
          </cell>
        </row>
        <row r="975">
          <cell r="B975" t="str">
            <v/>
          </cell>
          <cell r="C975" t="str">
            <v/>
          </cell>
          <cell r="E975" t="str">
            <v>n4</v>
          </cell>
          <cell r="F975" t="str">
            <v>Nh©n c«ng bËc 4,0/7</v>
          </cell>
          <cell r="G975" t="str">
            <v xml:space="preserve">C«ng </v>
          </cell>
          <cell r="H975">
            <v>34.380000000000003</v>
          </cell>
          <cell r="I975">
            <v>15344</v>
          </cell>
          <cell r="J975">
            <v>527526.72000000009</v>
          </cell>
          <cell r="L975">
            <v>527526.72000000009</v>
          </cell>
        </row>
        <row r="976">
          <cell r="B976">
            <v>126</v>
          </cell>
          <cell r="C976">
            <v>1242</v>
          </cell>
          <cell r="D976" t="str">
            <v>IA.2311</v>
          </cell>
          <cell r="F976" t="str">
            <v>Cèt thÐp mèi nèi dÇm d=8mm</v>
          </cell>
          <cell r="G976" t="str">
            <v>tÊn</v>
          </cell>
          <cell r="I976" t="str">
            <v/>
          </cell>
          <cell r="K976">
            <v>4872452.1885714279</v>
          </cell>
          <cell r="L976">
            <v>241444.8</v>
          </cell>
          <cell r="M976">
            <v>15915.6</v>
          </cell>
        </row>
        <row r="977">
          <cell r="B977" t="str">
            <v/>
          </cell>
          <cell r="C977" t="str">
            <v/>
          </cell>
          <cell r="F977" t="str">
            <v>a. VËt liÖu</v>
          </cell>
          <cell r="J977">
            <v>4872452.1885714279</v>
          </cell>
        </row>
        <row r="978">
          <cell r="B978" t="str">
            <v/>
          </cell>
          <cell r="C978" t="str">
            <v/>
          </cell>
          <cell r="E978" t="str">
            <v>d8</v>
          </cell>
          <cell r="F978" t="str">
            <v>ThÐp trßn d=8mm</v>
          </cell>
          <cell r="G978" t="str">
            <v>kg</v>
          </cell>
          <cell r="H978">
            <v>1005</v>
          </cell>
          <cell r="I978">
            <v>4707.542476190476</v>
          </cell>
          <cell r="J978">
            <v>4731080.1885714279</v>
          </cell>
          <cell r="K978">
            <v>4731080.1885714279</v>
          </cell>
        </row>
        <row r="979">
          <cell r="B979" t="str">
            <v/>
          </cell>
          <cell r="C979" t="str">
            <v/>
          </cell>
          <cell r="E979" t="str">
            <v>d</v>
          </cell>
          <cell r="F979" t="str">
            <v xml:space="preserve">D©y thÐp </v>
          </cell>
          <cell r="G979" t="str">
            <v>kg</v>
          </cell>
          <cell r="H979">
            <v>21.42</v>
          </cell>
          <cell r="I979">
            <v>6600</v>
          </cell>
          <cell r="J979">
            <v>141372</v>
          </cell>
          <cell r="K979">
            <v>141372</v>
          </cell>
        </row>
        <row r="980">
          <cell r="B980" t="str">
            <v/>
          </cell>
          <cell r="C980" t="str">
            <v/>
          </cell>
          <cell r="F980" t="str">
            <v>b. Nh©n c«ng</v>
          </cell>
          <cell r="J980">
            <v>241444.8</v>
          </cell>
        </row>
        <row r="981">
          <cell r="B981" t="str">
            <v/>
          </cell>
          <cell r="C981" t="str">
            <v/>
          </cell>
          <cell r="E981">
            <v>3.7</v>
          </cell>
          <cell r="F981" t="str">
            <v>Nh©n c«ng bËc 3,7/7</v>
          </cell>
          <cell r="G981" t="str">
            <v xml:space="preserve">C«ng </v>
          </cell>
          <cell r="H981">
            <v>16.2</v>
          </cell>
          <cell r="I981">
            <v>14904</v>
          </cell>
          <cell r="J981">
            <v>241444.8</v>
          </cell>
          <cell r="L981">
            <v>241444.8</v>
          </cell>
        </row>
        <row r="982">
          <cell r="B982" t="str">
            <v/>
          </cell>
          <cell r="C982" t="str">
            <v/>
          </cell>
          <cell r="F982" t="str">
            <v>c. M¸y thi c«ng</v>
          </cell>
          <cell r="J982">
            <v>15915.6</v>
          </cell>
        </row>
        <row r="983">
          <cell r="B983" t="str">
            <v/>
          </cell>
          <cell r="C983" t="str">
            <v/>
          </cell>
          <cell r="E983" t="str">
            <v>cu</v>
          </cell>
          <cell r="F983" t="str">
            <v>M¸y c¾t uèn cèt thÐp</v>
          </cell>
          <cell r="G983" t="str">
            <v>Ca</v>
          </cell>
          <cell r="H983">
            <v>0.4</v>
          </cell>
          <cell r="I983">
            <v>39789</v>
          </cell>
          <cell r="J983">
            <v>15915.6</v>
          </cell>
          <cell r="M983">
            <v>15915.6</v>
          </cell>
        </row>
        <row r="984">
          <cell r="B984">
            <v>127</v>
          </cell>
          <cell r="D984" t="str">
            <v>.</v>
          </cell>
          <cell r="F984" t="str">
            <v>Khe co d·n cao su</v>
          </cell>
          <cell r="G984" t="str">
            <v>m</v>
          </cell>
          <cell r="I984" t="str">
            <v/>
          </cell>
          <cell r="K984">
            <v>1750320.0000000002</v>
          </cell>
          <cell r="L984">
            <v>0</v>
          </cell>
          <cell r="M984">
            <v>0</v>
          </cell>
        </row>
        <row r="985">
          <cell r="B985" t="str">
            <v/>
          </cell>
          <cell r="C985" t="str">
            <v/>
          </cell>
          <cell r="F985" t="str">
            <v>a - VËt liÖu :</v>
          </cell>
          <cell r="J985">
            <v>1750320.0000000002</v>
          </cell>
        </row>
        <row r="986">
          <cell r="B986" t="str">
            <v/>
          </cell>
          <cell r="C986" t="str">
            <v/>
          </cell>
          <cell r="E986" t="str">
            <v>d10</v>
          </cell>
          <cell r="F986" t="str">
            <v>Khe co d·n cao su.</v>
          </cell>
          <cell r="G986" t="str">
            <v>m</v>
          </cell>
          <cell r="H986">
            <v>1.02</v>
          </cell>
          <cell r="I986">
            <v>1716000.0000000002</v>
          </cell>
          <cell r="J986">
            <v>1750320.0000000002</v>
          </cell>
          <cell r="K986">
            <v>1750320.0000000002</v>
          </cell>
        </row>
        <row r="987">
          <cell r="B987">
            <v>128</v>
          </cell>
          <cell r="C987">
            <v>1242</v>
          </cell>
          <cell r="D987" t="str">
            <v>NB.3110</v>
          </cell>
          <cell r="F987" t="str">
            <v>ThÐp chê d=10mm</v>
          </cell>
          <cell r="G987" t="str">
            <v>TÊn</v>
          </cell>
          <cell r="I987" t="str">
            <v/>
          </cell>
          <cell r="K987">
            <v>4642919.6000000006</v>
          </cell>
          <cell r="L987">
            <v>170364.26</v>
          </cell>
          <cell r="M987">
            <v>0</v>
          </cell>
        </row>
        <row r="988">
          <cell r="B988" t="str">
            <v/>
          </cell>
          <cell r="C988" t="str">
            <v/>
          </cell>
          <cell r="F988" t="str">
            <v>a - VËt liÖu :</v>
          </cell>
          <cell r="J988">
            <v>4642919.6000000006</v>
          </cell>
        </row>
        <row r="989">
          <cell r="B989" t="str">
            <v/>
          </cell>
          <cell r="C989" t="str">
            <v/>
          </cell>
          <cell r="E989" t="str">
            <v>d10</v>
          </cell>
          <cell r="F989" t="str">
            <v>ThÐp trßn d=10mm</v>
          </cell>
          <cell r="G989" t="str">
            <v>kg</v>
          </cell>
          <cell r="H989">
            <v>1050</v>
          </cell>
          <cell r="I989">
            <v>4421.8281904761907</v>
          </cell>
          <cell r="J989">
            <v>4642919.6000000006</v>
          </cell>
          <cell r="K989">
            <v>4642919.6000000006</v>
          </cell>
        </row>
        <row r="990">
          <cell r="B990" t="str">
            <v/>
          </cell>
          <cell r="C990" t="str">
            <v/>
          </cell>
          <cell r="F990" t="str">
            <v>b. Nh©n c«ng</v>
          </cell>
          <cell r="J990">
            <v>170364.26</v>
          </cell>
        </row>
        <row r="991">
          <cell r="B991" t="str">
            <v/>
          </cell>
          <cell r="C991" t="str">
            <v/>
          </cell>
          <cell r="E991">
            <v>3.5</v>
          </cell>
          <cell r="F991" t="str">
            <v>Nh©n c«ng bËc 3,5/7</v>
          </cell>
          <cell r="G991" t="str">
            <v xml:space="preserve">C«ng </v>
          </cell>
          <cell r="H991">
            <v>11.66</v>
          </cell>
          <cell r="I991">
            <v>14611</v>
          </cell>
          <cell r="J991">
            <v>170364.26</v>
          </cell>
          <cell r="L991">
            <v>170364.26</v>
          </cell>
        </row>
        <row r="992">
          <cell r="B992">
            <v>129</v>
          </cell>
          <cell r="C992">
            <v>1242</v>
          </cell>
          <cell r="D992" t="str">
            <v>HA3110</v>
          </cell>
          <cell r="F992" t="str">
            <v>Bª t«ng M300</v>
          </cell>
          <cell r="G992" t="str">
            <v>m3</v>
          </cell>
          <cell r="I992" t="str">
            <v/>
          </cell>
          <cell r="K992">
            <v>535413.10259240947</v>
          </cell>
          <cell r="L992">
            <v>52015.16</v>
          </cell>
          <cell r="M992">
            <v>13266</v>
          </cell>
        </row>
        <row r="993">
          <cell r="B993" t="str">
            <v/>
          </cell>
          <cell r="C993" t="str">
            <v/>
          </cell>
          <cell r="F993" t="str">
            <v>a. VËt liÖu</v>
          </cell>
          <cell r="J993">
            <v>535413.10259240947</v>
          </cell>
        </row>
        <row r="994">
          <cell r="B994" t="str">
            <v/>
          </cell>
          <cell r="C994" t="str">
            <v>m3</v>
          </cell>
          <cell r="E994" t="str">
            <v>vu</v>
          </cell>
          <cell r="F994" t="str">
            <v>V÷a BT M300 ®¸ 1x2 ®é sôt 2-4</v>
          </cell>
          <cell r="G994" t="str">
            <v>m3</v>
          </cell>
          <cell r="H994">
            <v>1.0249999999999999</v>
          </cell>
          <cell r="I994">
            <v>517182.42220952385</v>
          </cell>
          <cell r="J994">
            <v>530111.98276476189</v>
          </cell>
          <cell r="K994">
            <v>530111.98276476189</v>
          </cell>
        </row>
        <row r="995">
          <cell r="B995" t="str">
            <v/>
          </cell>
          <cell r="C995" t="str">
            <v/>
          </cell>
          <cell r="E995" t="str">
            <v>#</v>
          </cell>
          <cell r="F995" t="str">
            <v>VËt liÖu kh¸c</v>
          </cell>
          <cell r="G995" t="str">
            <v>%</v>
          </cell>
          <cell r="H995">
            <v>1</v>
          </cell>
          <cell r="I995">
            <v>530111.98276476189</v>
          </cell>
          <cell r="J995">
            <v>5301.1198276476189</v>
          </cell>
          <cell r="K995">
            <v>5301.1198276476189</v>
          </cell>
        </row>
        <row r="996">
          <cell r="B996" t="str">
            <v/>
          </cell>
          <cell r="C996" t="str">
            <v/>
          </cell>
          <cell r="F996" t="str">
            <v>b. Nh©n c«ng</v>
          </cell>
          <cell r="J996">
            <v>52015.16</v>
          </cell>
        </row>
        <row r="997">
          <cell r="B997" t="str">
            <v/>
          </cell>
          <cell r="C997" t="str">
            <v/>
          </cell>
          <cell r="E997">
            <v>3.5</v>
          </cell>
          <cell r="F997" t="str">
            <v>Nh©n c«ng bËc 3,5/7</v>
          </cell>
          <cell r="G997" t="str">
            <v xml:space="preserve">C«ng </v>
          </cell>
          <cell r="H997">
            <v>3.56</v>
          </cell>
          <cell r="I997">
            <v>14611</v>
          </cell>
          <cell r="J997">
            <v>52015.16</v>
          </cell>
          <cell r="L997">
            <v>52015.16</v>
          </cell>
        </row>
        <row r="998">
          <cell r="B998" t="str">
            <v/>
          </cell>
          <cell r="C998" t="str">
            <v/>
          </cell>
          <cell r="F998" t="str">
            <v>c. M¸y thi c«ng</v>
          </cell>
          <cell r="J998">
            <v>13266</v>
          </cell>
        </row>
        <row r="999">
          <cell r="B999" t="str">
            <v/>
          </cell>
          <cell r="C999" t="str">
            <v/>
          </cell>
          <cell r="E999" t="str">
            <v>250l</v>
          </cell>
          <cell r="F999" t="str">
            <v>M¸y trén 250l</v>
          </cell>
          <cell r="G999" t="str">
            <v>Ca</v>
          </cell>
          <cell r="H999">
            <v>9.5000000000000001E-2</v>
          </cell>
          <cell r="I999">
            <v>96272</v>
          </cell>
          <cell r="J999">
            <v>9145.84</v>
          </cell>
          <cell r="M999">
            <v>9145.84</v>
          </cell>
        </row>
        <row r="1000">
          <cell r="B1000" t="str">
            <v/>
          </cell>
          <cell r="C1000" t="str">
            <v/>
          </cell>
          <cell r="E1000" t="str">
            <v>dd</v>
          </cell>
          <cell r="F1000" t="str">
            <v>M¸y ®Çm dïi 1,5KW</v>
          </cell>
          <cell r="G1000" t="str">
            <v>Ca</v>
          </cell>
          <cell r="H1000">
            <v>0.11</v>
          </cell>
          <cell r="I1000">
            <v>37456</v>
          </cell>
          <cell r="J1000">
            <v>4120.16</v>
          </cell>
          <cell r="M1000">
            <v>4120.16</v>
          </cell>
        </row>
        <row r="1001">
          <cell r="B1001">
            <v>130</v>
          </cell>
          <cell r="C1001">
            <v>1242</v>
          </cell>
          <cell r="D1001" t="str">
            <v>KA2210</v>
          </cell>
          <cell r="F1001" t="str">
            <v>VK ®æ bª t«ng M300</v>
          </cell>
          <cell r="G1001" t="str">
            <v>100m2</v>
          </cell>
          <cell r="I1001" t="str">
            <v/>
          </cell>
          <cell r="K1001">
            <v>2586060.466018057</v>
          </cell>
          <cell r="L1001">
            <v>527526.72000000009</v>
          </cell>
          <cell r="M1001">
            <v>0</v>
          </cell>
        </row>
        <row r="1002">
          <cell r="B1002" t="str">
            <v/>
          </cell>
          <cell r="C1002" t="str">
            <v/>
          </cell>
          <cell r="F1002" t="str">
            <v>a. VËt liÖu</v>
          </cell>
          <cell r="J1002">
            <v>2586060.466018057</v>
          </cell>
        </row>
        <row r="1003">
          <cell r="B1003" t="str">
            <v/>
          </cell>
          <cell r="C1003" t="str">
            <v/>
          </cell>
          <cell r="E1003" t="str">
            <v>g</v>
          </cell>
          <cell r="F1003" t="str">
            <v>Gç v¸n</v>
          </cell>
          <cell r="G1003" t="str">
            <v>m3</v>
          </cell>
          <cell r="H1003">
            <v>0.79200000000000004</v>
          </cell>
          <cell r="I1003">
            <v>1269569.6114285714</v>
          </cell>
          <cell r="J1003">
            <v>1005499.1322514286</v>
          </cell>
          <cell r="K1003">
            <v>1005499.1322514286</v>
          </cell>
        </row>
        <row r="1004">
          <cell r="B1004" t="str">
            <v/>
          </cell>
          <cell r="C1004" t="str">
            <v/>
          </cell>
          <cell r="E1004" t="str">
            <v>dn</v>
          </cell>
          <cell r="F1004" t="str">
            <v xml:space="preserve">Gç ®µ nÑp </v>
          </cell>
          <cell r="G1004" t="str">
            <v>m3</v>
          </cell>
          <cell r="H1004">
            <v>0.189</v>
          </cell>
          <cell r="I1004">
            <v>1269569.6114285714</v>
          </cell>
          <cell r="J1004">
            <v>239948.65656</v>
          </cell>
          <cell r="K1004">
            <v>239948.65656</v>
          </cell>
        </row>
        <row r="1005">
          <cell r="B1005" t="str">
            <v/>
          </cell>
          <cell r="C1005" t="str">
            <v/>
          </cell>
          <cell r="E1005" t="str">
            <v>gg</v>
          </cell>
          <cell r="F1005" t="str">
            <v>Gç chèng</v>
          </cell>
          <cell r="G1005" t="str">
            <v>m3</v>
          </cell>
          <cell r="H1005">
            <v>0.95700000000000007</v>
          </cell>
          <cell r="I1005">
            <v>1269569.6114285714</v>
          </cell>
          <cell r="J1005">
            <v>1214978.1181371429</v>
          </cell>
          <cell r="K1005">
            <v>1214978.1181371429</v>
          </cell>
        </row>
        <row r="1006">
          <cell r="B1006" t="str">
            <v/>
          </cell>
          <cell r="C1006" t="str">
            <v/>
          </cell>
          <cell r="E1006" t="str">
            <v>di</v>
          </cell>
          <cell r="F1006" t="str">
            <v>§inh</v>
          </cell>
          <cell r="G1006" t="str">
            <v>kg</v>
          </cell>
          <cell r="H1006">
            <v>14.29</v>
          </cell>
          <cell r="I1006">
            <v>7000</v>
          </cell>
          <cell r="J1006">
            <v>100030</v>
          </cell>
          <cell r="K1006">
            <v>100030</v>
          </cell>
        </row>
        <row r="1007">
          <cell r="B1007" t="str">
            <v/>
          </cell>
          <cell r="C1007" t="str">
            <v/>
          </cell>
          <cell r="E1007" t="str">
            <v>#</v>
          </cell>
          <cell r="F1007" t="str">
            <v>VËt liÖu kh¸c</v>
          </cell>
          <cell r="G1007" t="str">
            <v>%</v>
          </cell>
          <cell r="H1007">
            <v>1</v>
          </cell>
          <cell r="I1007">
            <v>2560455.9069485711</v>
          </cell>
          <cell r="J1007">
            <v>25604.559069485709</v>
          </cell>
          <cell r="K1007">
            <v>25604.559069485709</v>
          </cell>
        </row>
        <row r="1008">
          <cell r="B1008" t="str">
            <v/>
          </cell>
          <cell r="C1008" t="str">
            <v/>
          </cell>
          <cell r="F1008" t="str">
            <v>b. Nh©n c«ng</v>
          </cell>
          <cell r="J1008">
            <v>527526.72000000009</v>
          </cell>
        </row>
        <row r="1009">
          <cell r="B1009" t="str">
            <v/>
          </cell>
          <cell r="C1009" t="str">
            <v/>
          </cell>
          <cell r="E1009" t="str">
            <v>n4</v>
          </cell>
          <cell r="F1009" t="str">
            <v>Nh©n c«ng bËc 4,0/7</v>
          </cell>
          <cell r="G1009" t="str">
            <v xml:space="preserve">C«ng </v>
          </cell>
          <cell r="H1009">
            <v>34.380000000000003</v>
          </cell>
          <cell r="I1009">
            <v>15344</v>
          </cell>
          <cell r="J1009">
            <v>527526.72000000009</v>
          </cell>
          <cell r="L1009">
            <v>527526.72000000009</v>
          </cell>
        </row>
        <row r="1010">
          <cell r="B1010">
            <v>131</v>
          </cell>
          <cell r="C1010">
            <v>1242</v>
          </cell>
          <cell r="D1010" t="str">
            <v>GA.4110/</v>
          </cell>
          <cell r="F1010" t="str">
            <v>Gia cè lßng cÇu ®¸ d¨m x©y M100</v>
          </cell>
          <cell r="G1010" t="str">
            <v>m3</v>
          </cell>
          <cell r="I1010" t="str">
            <v/>
          </cell>
          <cell r="K1010">
            <v>306212.44737737137</v>
          </cell>
          <cell r="L1010">
            <v>31998.09</v>
          </cell>
          <cell r="M1010">
            <v>0</v>
          </cell>
        </row>
        <row r="1011">
          <cell r="B1011" t="str">
            <v/>
          </cell>
          <cell r="C1011" t="str">
            <v/>
          </cell>
          <cell r="F1011" t="str">
            <v>a. VËt liÖu</v>
          </cell>
          <cell r="J1011">
            <v>306212.44737737137</v>
          </cell>
        </row>
        <row r="1012">
          <cell r="B1012" t="str">
            <v/>
          </cell>
          <cell r="C1012" t="str">
            <v/>
          </cell>
          <cell r="E1012">
            <v>4</v>
          </cell>
          <cell r="F1012" t="str">
            <v>§¸ d¨m 4x6</v>
          </cell>
          <cell r="G1012" t="str">
            <v>m3</v>
          </cell>
          <cell r="H1012">
            <v>1.2</v>
          </cell>
          <cell r="I1012">
            <v>108979.27619047619</v>
          </cell>
          <cell r="J1012">
            <v>130775.13142857142</v>
          </cell>
          <cell r="K1012">
            <v>130775.13142857142</v>
          </cell>
        </row>
        <row r="1013">
          <cell r="B1013" t="str">
            <v/>
          </cell>
          <cell r="C1013" t="str">
            <v>m3</v>
          </cell>
          <cell r="E1013" t="str">
            <v>vu</v>
          </cell>
          <cell r="F1013" t="str">
            <v>V÷a xi m¨ng M100</v>
          </cell>
          <cell r="G1013" t="str">
            <v>m3</v>
          </cell>
          <cell r="H1013">
            <v>0.42</v>
          </cell>
          <cell r="I1013">
            <v>417707.89511619043</v>
          </cell>
          <cell r="J1013">
            <v>175437.31594879998</v>
          </cell>
          <cell r="K1013">
            <v>175437.31594879998</v>
          </cell>
        </row>
        <row r="1014">
          <cell r="B1014" t="str">
            <v/>
          </cell>
          <cell r="C1014" t="str">
            <v/>
          </cell>
          <cell r="F1014" t="str">
            <v>b. Nh©n c«ng</v>
          </cell>
          <cell r="J1014">
            <v>31998.09</v>
          </cell>
        </row>
        <row r="1015">
          <cell r="B1015" t="str">
            <v/>
          </cell>
          <cell r="C1015" t="str">
            <v/>
          </cell>
          <cell r="E1015">
            <v>3.5</v>
          </cell>
          <cell r="F1015" t="str">
            <v>Nh©n c«ng bËc 3,5/7</v>
          </cell>
          <cell r="G1015" t="str">
            <v xml:space="preserve">C«ng </v>
          </cell>
          <cell r="H1015">
            <v>2.19</v>
          </cell>
          <cell r="I1015">
            <v>14611</v>
          </cell>
          <cell r="J1015">
            <v>31998.09</v>
          </cell>
          <cell r="L1015">
            <v>31998.09</v>
          </cell>
        </row>
        <row r="1016">
          <cell r="B1016">
            <v>132</v>
          </cell>
          <cell r="C1016">
            <v>1242</v>
          </cell>
          <cell r="D1016" t="str">
            <v>IB2211</v>
          </cell>
          <cell r="F1016" t="str">
            <v>Cèt thÐp gê lan can d=10mm</v>
          </cell>
          <cell r="G1016" t="str">
            <v>TÊn</v>
          </cell>
          <cell r="I1016" t="str">
            <v/>
          </cell>
          <cell r="K1016">
            <v>4585309.3314285716</v>
          </cell>
          <cell r="L1016">
            <v>208206.75</v>
          </cell>
          <cell r="M1016">
            <v>15915.6</v>
          </cell>
        </row>
        <row r="1017">
          <cell r="B1017" t="str">
            <v/>
          </cell>
          <cell r="C1017" t="str">
            <v/>
          </cell>
          <cell r="F1017" t="str">
            <v>a. VËt liÖu</v>
          </cell>
          <cell r="J1017">
            <v>4585309.3314285716</v>
          </cell>
        </row>
        <row r="1018">
          <cell r="B1018" t="str">
            <v/>
          </cell>
          <cell r="C1018" t="str">
            <v/>
          </cell>
          <cell r="E1018" t="str">
            <v>d10</v>
          </cell>
          <cell r="F1018" t="str">
            <v>ThÐp trßn d=10mm</v>
          </cell>
          <cell r="G1018" t="str">
            <v>kg</v>
          </cell>
          <cell r="H1018">
            <v>1005</v>
          </cell>
          <cell r="I1018">
            <v>4421.8281904761907</v>
          </cell>
          <cell r="J1018">
            <v>4443937.3314285716</v>
          </cell>
          <cell r="K1018">
            <v>4443937.3314285716</v>
          </cell>
        </row>
        <row r="1019">
          <cell r="B1019" t="str">
            <v/>
          </cell>
          <cell r="C1019" t="str">
            <v/>
          </cell>
          <cell r="E1019" t="str">
            <v>d</v>
          </cell>
          <cell r="F1019" t="str">
            <v xml:space="preserve">D©y thÐp </v>
          </cell>
          <cell r="G1019" t="str">
            <v>kg</v>
          </cell>
          <cell r="H1019">
            <v>21.42</v>
          </cell>
          <cell r="I1019">
            <v>6600</v>
          </cell>
          <cell r="J1019">
            <v>141372</v>
          </cell>
          <cell r="K1019">
            <v>141372</v>
          </cell>
        </row>
        <row r="1020">
          <cell r="B1020" t="str">
            <v/>
          </cell>
          <cell r="C1020" t="str">
            <v/>
          </cell>
          <cell r="F1020" t="str">
            <v>b. Nh©n c«ng</v>
          </cell>
          <cell r="J1020">
            <v>208206.75</v>
          </cell>
        </row>
        <row r="1021">
          <cell r="B1021" t="str">
            <v/>
          </cell>
          <cell r="C1021" t="str">
            <v/>
          </cell>
          <cell r="E1021">
            <v>3.5</v>
          </cell>
          <cell r="F1021" t="str">
            <v>Nh©n c«ng bËc 3,5/7</v>
          </cell>
          <cell r="G1021" t="str">
            <v xml:space="preserve">C«ng </v>
          </cell>
          <cell r="H1021">
            <v>14.25</v>
          </cell>
          <cell r="I1021">
            <v>14611</v>
          </cell>
          <cell r="J1021">
            <v>208206.75</v>
          </cell>
          <cell r="L1021">
            <v>208206.75</v>
          </cell>
        </row>
        <row r="1022">
          <cell r="B1022" t="str">
            <v/>
          </cell>
          <cell r="C1022" t="str">
            <v/>
          </cell>
          <cell r="F1022" t="str">
            <v>c. M¸y thi c«ng</v>
          </cell>
          <cell r="J1022">
            <v>15915.6</v>
          </cell>
        </row>
        <row r="1023">
          <cell r="B1023" t="str">
            <v/>
          </cell>
          <cell r="C1023" t="str">
            <v/>
          </cell>
          <cell r="E1023" t="str">
            <v>cu</v>
          </cell>
          <cell r="F1023" t="str">
            <v>M¸y c¾t uèn cèt thÐp</v>
          </cell>
          <cell r="G1023" t="str">
            <v>Ca</v>
          </cell>
          <cell r="H1023">
            <v>0.4</v>
          </cell>
          <cell r="I1023">
            <v>39789</v>
          </cell>
          <cell r="J1023">
            <v>15915.6</v>
          </cell>
          <cell r="M1023">
            <v>15915.6</v>
          </cell>
        </row>
        <row r="1024">
          <cell r="B1024">
            <v>133</v>
          </cell>
          <cell r="C1024">
            <v>1242</v>
          </cell>
          <cell r="D1024" t="str">
            <v>IB2221</v>
          </cell>
          <cell r="F1024" t="str">
            <v>Cèt thÐp gê lan can d=14mm</v>
          </cell>
          <cell r="G1024" t="str">
            <v>TÊn</v>
          </cell>
          <cell r="I1024" t="str">
            <v/>
          </cell>
          <cell r="K1024">
            <v>4607641.3257142855</v>
          </cell>
          <cell r="L1024">
            <v>114258.02</v>
          </cell>
          <cell r="M1024">
            <v>100356.43399999999</v>
          </cell>
        </row>
        <row r="1025">
          <cell r="B1025" t="str">
            <v/>
          </cell>
          <cell r="C1025" t="str">
            <v/>
          </cell>
          <cell r="F1025" t="str">
            <v>a. VËt liÖu</v>
          </cell>
          <cell r="I1025" t="str">
            <v/>
          </cell>
          <cell r="J1025">
            <v>4607641.3257142855</v>
          </cell>
        </row>
        <row r="1026">
          <cell r="B1026" t="str">
            <v/>
          </cell>
          <cell r="C1026" t="str">
            <v/>
          </cell>
          <cell r="E1026" t="str">
            <v>D14</v>
          </cell>
          <cell r="F1026" t="str">
            <v>ThÐp trßn d=14mm</v>
          </cell>
          <cell r="G1026" t="str">
            <v>kg</v>
          </cell>
          <cell r="H1026">
            <v>1020</v>
          </cell>
          <cell r="I1026">
            <v>4374.209142857143</v>
          </cell>
          <cell r="J1026">
            <v>4461693.3257142855</v>
          </cell>
          <cell r="K1026">
            <v>4461693.3257142855</v>
          </cell>
        </row>
        <row r="1027">
          <cell r="B1027" t="str">
            <v/>
          </cell>
          <cell r="C1027" t="str">
            <v/>
          </cell>
          <cell r="E1027" t="str">
            <v>d</v>
          </cell>
          <cell r="F1027" t="str">
            <v xml:space="preserve">D©y thÐp </v>
          </cell>
          <cell r="G1027" t="str">
            <v>kg</v>
          </cell>
          <cell r="H1027">
            <v>14.28</v>
          </cell>
          <cell r="I1027">
            <v>6600</v>
          </cell>
          <cell r="J1027">
            <v>94248</v>
          </cell>
          <cell r="K1027">
            <v>94248</v>
          </cell>
        </row>
        <row r="1028">
          <cell r="B1028" t="str">
            <v/>
          </cell>
          <cell r="C1028" t="str">
            <v/>
          </cell>
          <cell r="E1028" t="str">
            <v>q</v>
          </cell>
          <cell r="F1028" t="str">
            <v>Que hµn</v>
          </cell>
          <cell r="G1028" t="str">
            <v>kg</v>
          </cell>
          <cell r="H1028">
            <v>4.7</v>
          </cell>
          <cell r="I1028">
            <v>11000</v>
          </cell>
          <cell r="J1028">
            <v>51700</v>
          </cell>
          <cell r="K1028">
            <v>51700</v>
          </cell>
        </row>
        <row r="1029">
          <cell r="B1029" t="str">
            <v/>
          </cell>
          <cell r="C1029" t="str">
            <v/>
          </cell>
          <cell r="F1029" t="str">
            <v>b. Nh©n c«ng</v>
          </cell>
          <cell r="I1029" t="str">
            <v/>
          </cell>
          <cell r="J1029">
            <v>114258.02</v>
          </cell>
        </row>
        <row r="1030">
          <cell r="B1030" t="str">
            <v/>
          </cell>
          <cell r="C1030" t="str">
            <v/>
          </cell>
          <cell r="E1030">
            <v>3.5</v>
          </cell>
          <cell r="F1030" t="str">
            <v>Nh©n c«ng bËc 3,5/7</v>
          </cell>
          <cell r="G1030" t="str">
            <v xml:space="preserve">C«ng </v>
          </cell>
          <cell r="H1030">
            <v>7.82</v>
          </cell>
          <cell r="I1030">
            <v>14611</v>
          </cell>
          <cell r="J1030">
            <v>114258.02</v>
          </cell>
          <cell r="L1030">
            <v>114258.02</v>
          </cell>
        </row>
        <row r="1031">
          <cell r="B1031" t="str">
            <v/>
          </cell>
          <cell r="C1031" t="str">
            <v/>
          </cell>
          <cell r="F1031" t="str">
            <v>c. M¸y thi c«ng</v>
          </cell>
          <cell r="I1031" t="str">
            <v/>
          </cell>
          <cell r="J1031">
            <v>100356.43399999999</v>
          </cell>
        </row>
        <row r="1032">
          <cell r="B1032" t="str">
            <v/>
          </cell>
          <cell r="C1032" t="str">
            <v/>
          </cell>
          <cell r="E1032" t="str">
            <v>h23</v>
          </cell>
          <cell r="F1032" t="str">
            <v>M¸y hµn 23KW</v>
          </cell>
          <cell r="G1032" t="str">
            <v>Ca</v>
          </cell>
          <cell r="H1032">
            <v>1.133</v>
          </cell>
          <cell r="I1032">
            <v>77338</v>
          </cell>
          <cell r="J1032">
            <v>87623.953999999998</v>
          </cell>
          <cell r="M1032">
            <v>87623.953999999998</v>
          </cell>
        </row>
        <row r="1033">
          <cell r="B1033" t="str">
            <v/>
          </cell>
          <cell r="C1033" t="str">
            <v/>
          </cell>
          <cell r="E1033" t="str">
            <v>cu</v>
          </cell>
          <cell r="F1033" t="str">
            <v>M¸y c¾t uèn cèt thÐp</v>
          </cell>
          <cell r="G1033" t="str">
            <v>Ca</v>
          </cell>
          <cell r="H1033">
            <v>0.32</v>
          </cell>
          <cell r="I1033">
            <v>39789</v>
          </cell>
          <cell r="J1033">
            <v>12732.48</v>
          </cell>
          <cell r="M1033">
            <v>12732.48</v>
          </cell>
        </row>
        <row r="1034">
          <cell r="B1034">
            <v>134</v>
          </cell>
          <cell r="C1034">
            <v>1242</v>
          </cell>
          <cell r="D1034" t="str">
            <v>NB.3110</v>
          </cell>
          <cell r="F1034" t="str">
            <v>L¾p ®Æt thÐp b¶n</v>
          </cell>
          <cell r="G1034" t="str">
            <v>TÊn</v>
          </cell>
          <cell r="I1034" t="str">
            <v/>
          </cell>
          <cell r="K1034">
            <v>5316065.58</v>
          </cell>
          <cell r="L1034">
            <v>170364.26</v>
          </cell>
          <cell r="M1034">
            <v>280350.25</v>
          </cell>
        </row>
        <row r="1035">
          <cell r="B1035" t="str">
            <v/>
          </cell>
          <cell r="C1035" t="str">
            <v/>
          </cell>
          <cell r="F1035" t="str">
            <v>a. VËt liÖu</v>
          </cell>
          <cell r="I1035" t="str">
            <v/>
          </cell>
          <cell r="J1035">
            <v>5316065.58</v>
          </cell>
        </row>
        <row r="1036">
          <cell r="B1036" t="str">
            <v/>
          </cell>
          <cell r="E1036" t="str">
            <v>t</v>
          </cell>
          <cell r="F1036" t="str">
            <v>ThÐp b¶n</v>
          </cell>
          <cell r="G1036" t="str">
            <v>kg</v>
          </cell>
          <cell r="H1036">
            <v>1050</v>
          </cell>
          <cell r="I1036">
            <v>4612.3043809523806</v>
          </cell>
          <cell r="J1036">
            <v>4842919.5999999996</v>
          </cell>
          <cell r="K1036">
            <v>4842919.5999999996</v>
          </cell>
        </row>
        <row r="1037">
          <cell r="B1037" t="str">
            <v/>
          </cell>
          <cell r="E1037" t="str">
            <v>q</v>
          </cell>
          <cell r="F1037" t="str">
            <v>Que hµn</v>
          </cell>
          <cell r="G1037" t="str">
            <v>kg</v>
          </cell>
          <cell r="H1037">
            <v>20</v>
          </cell>
          <cell r="I1037">
            <v>11000</v>
          </cell>
          <cell r="J1037">
            <v>220000</v>
          </cell>
          <cell r="K1037">
            <v>220000</v>
          </cell>
        </row>
        <row r="1038">
          <cell r="B1038" t="str">
            <v/>
          </cell>
          <cell r="E1038" t="str">
            <v>#</v>
          </cell>
          <cell r="F1038" t="str">
            <v>VËt liÖu kh¸c</v>
          </cell>
          <cell r="G1038" t="str">
            <v>%</v>
          </cell>
          <cell r="H1038">
            <v>5</v>
          </cell>
          <cell r="I1038">
            <v>5062919.5999999996</v>
          </cell>
          <cell r="J1038">
            <v>253145.98</v>
          </cell>
          <cell r="K1038">
            <v>253145.98</v>
          </cell>
        </row>
        <row r="1039">
          <cell r="B1039" t="str">
            <v/>
          </cell>
          <cell r="C1039" t="str">
            <v/>
          </cell>
          <cell r="F1039" t="str">
            <v>b. Nh©n c«ng</v>
          </cell>
          <cell r="I1039" t="str">
            <v/>
          </cell>
          <cell r="J1039">
            <v>170364.26</v>
          </cell>
        </row>
        <row r="1040">
          <cell r="B1040" t="str">
            <v/>
          </cell>
          <cell r="E1040">
            <v>3.5</v>
          </cell>
          <cell r="F1040" t="str">
            <v>Nh©n c«ng bËc 3,5/7</v>
          </cell>
          <cell r="G1040" t="str">
            <v xml:space="preserve">C«ng </v>
          </cell>
          <cell r="H1040">
            <v>11.66</v>
          </cell>
          <cell r="I1040">
            <v>14611</v>
          </cell>
          <cell r="J1040">
            <v>170364.26</v>
          </cell>
          <cell r="L1040">
            <v>170364.26</v>
          </cell>
        </row>
        <row r="1041">
          <cell r="B1041" t="str">
            <v/>
          </cell>
          <cell r="C1041" t="str">
            <v/>
          </cell>
          <cell r="F1041" t="str">
            <v>c. M¸y thi c«ng</v>
          </cell>
          <cell r="I1041" t="str">
            <v/>
          </cell>
          <cell r="J1041">
            <v>280350.25</v>
          </cell>
        </row>
        <row r="1042">
          <cell r="B1042" t="str">
            <v/>
          </cell>
          <cell r="E1042" t="str">
            <v>h23</v>
          </cell>
          <cell r="F1042" t="str">
            <v>M¸y hµn 23KW</v>
          </cell>
          <cell r="G1042" t="str">
            <v>Ca</v>
          </cell>
          <cell r="H1042">
            <v>3.625</v>
          </cell>
          <cell r="I1042">
            <v>77338</v>
          </cell>
          <cell r="J1042">
            <v>280350.25</v>
          </cell>
          <cell r="M1042">
            <v>280350.25</v>
          </cell>
        </row>
        <row r="1043">
          <cell r="B1043">
            <v>135</v>
          </cell>
          <cell r="C1043">
            <v>22</v>
          </cell>
          <cell r="D1043">
            <v>58501</v>
          </cell>
          <cell r="F1043" t="str">
            <v>Mua vµ L§ thÐp èng d=20mm tay vÞn</v>
          </cell>
          <cell r="G1043" t="str">
            <v>m</v>
          </cell>
          <cell r="I1043" t="str">
            <v/>
          </cell>
          <cell r="K1043">
            <v>13260</v>
          </cell>
          <cell r="L1043">
            <v>3652.75</v>
          </cell>
          <cell r="M1043">
            <v>232.48000000000002</v>
          </cell>
        </row>
        <row r="1044">
          <cell r="B1044" t="str">
            <v/>
          </cell>
          <cell r="C1044" t="str">
            <v/>
          </cell>
          <cell r="F1044" t="str">
            <v>a. VËt liÖu</v>
          </cell>
          <cell r="I1044" t="str">
            <v/>
          </cell>
          <cell r="J1044">
            <v>13260</v>
          </cell>
        </row>
        <row r="1045">
          <cell r="B1045" t="str">
            <v/>
          </cell>
          <cell r="F1045" t="str">
            <v>èng thÐp d=20mm</v>
          </cell>
          <cell r="G1045" t="str">
            <v>m</v>
          </cell>
          <cell r="H1045">
            <v>1.02</v>
          </cell>
          <cell r="I1045">
            <v>13000</v>
          </cell>
          <cell r="J1045">
            <v>13260</v>
          </cell>
          <cell r="K1045">
            <v>13260</v>
          </cell>
        </row>
        <row r="1046">
          <cell r="B1046" t="str">
            <v/>
          </cell>
          <cell r="C1046" t="str">
            <v/>
          </cell>
          <cell r="F1046" t="str">
            <v>b. Nh©n c«ng</v>
          </cell>
          <cell r="I1046" t="str">
            <v/>
          </cell>
          <cell r="J1046">
            <v>3652.75</v>
          </cell>
        </row>
        <row r="1047">
          <cell r="B1047" t="str">
            <v/>
          </cell>
          <cell r="E1047">
            <v>3.5</v>
          </cell>
          <cell r="F1047" t="str">
            <v>Nh©n c«ng bËc 3,5/7</v>
          </cell>
          <cell r="G1047" t="str">
            <v xml:space="preserve">C«ng </v>
          </cell>
          <cell r="H1047">
            <v>0.25</v>
          </cell>
          <cell r="I1047">
            <v>14611</v>
          </cell>
          <cell r="J1047">
            <v>3652.75</v>
          </cell>
          <cell r="L1047">
            <v>3652.75</v>
          </cell>
        </row>
        <row r="1048">
          <cell r="B1048" t="str">
            <v/>
          </cell>
          <cell r="C1048" t="str">
            <v/>
          </cell>
          <cell r="F1048" t="str">
            <v>c. M¸y thi c«ng</v>
          </cell>
          <cell r="I1048" t="str">
            <v/>
          </cell>
          <cell r="J1048">
            <v>232.48000000000002</v>
          </cell>
        </row>
        <row r="1049">
          <cell r="B1049" t="str">
            <v/>
          </cell>
          <cell r="E1049" t="str">
            <v>cg</v>
          </cell>
          <cell r="F1049" t="str">
            <v>M¸y c¾t èng</v>
          </cell>
          <cell r="G1049" t="str">
            <v>Ca</v>
          </cell>
          <cell r="H1049">
            <v>5.0000000000000001E-3</v>
          </cell>
          <cell r="I1049">
            <v>46496</v>
          </cell>
          <cell r="J1049">
            <v>232.48000000000002</v>
          </cell>
          <cell r="M1049">
            <v>232.48000000000002</v>
          </cell>
        </row>
        <row r="1050">
          <cell r="B1050">
            <v>136</v>
          </cell>
          <cell r="C1050">
            <v>1479</v>
          </cell>
          <cell r="D1050">
            <v>3126</v>
          </cell>
          <cell r="F1050" t="str">
            <v>Ch¶i rØ</v>
          </cell>
          <cell r="G1050" t="str">
            <v>m2</v>
          </cell>
          <cell r="I1050" t="str">
            <v/>
          </cell>
          <cell r="K1050">
            <v>0</v>
          </cell>
          <cell r="L1050">
            <v>420.79679999999996</v>
          </cell>
          <cell r="M1050">
            <v>0</v>
          </cell>
        </row>
        <row r="1051">
          <cell r="B1051" t="str">
            <v/>
          </cell>
          <cell r="C1051" t="str">
            <v/>
          </cell>
          <cell r="F1051" t="str">
            <v>b. Nh©n c«ng</v>
          </cell>
          <cell r="I1051" t="str">
            <v/>
          </cell>
          <cell r="J1051">
            <v>420.79679999999996</v>
          </cell>
        </row>
        <row r="1052">
          <cell r="B1052" t="str">
            <v/>
          </cell>
          <cell r="E1052">
            <v>3.5</v>
          </cell>
          <cell r="F1052" t="str">
            <v>Nh©n c«ng bËc 3,5/7</v>
          </cell>
          <cell r="G1052" t="str">
            <v xml:space="preserve">C«ng </v>
          </cell>
          <cell r="H1052">
            <v>2.8799999999999999E-2</v>
          </cell>
          <cell r="I1052">
            <v>14611</v>
          </cell>
          <cell r="J1052">
            <v>420.79679999999996</v>
          </cell>
          <cell r="L1052">
            <v>420.79679999999996</v>
          </cell>
        </row>
        <row r="1053">
          <cell r="B1053">
            <v>137</v>
          </cell>
          <cell r="C1053">
            <v>1242</v>
          </cell>
          <cell r="D1053" t="str">
            <v>UC2230</v>
          </cell>
          <cell r="F1053" t="str">
            <v>S¬n mµu 2 líp</v>
          </cell>
          <cell r="G1053" t="str">
            <v>m2</v>
          </cell>
          <cell r="I1053" t="str">
            <v/>
          </cell>
          <cell r="K1053">
            <v>8516.8856000000014</v>
          </cell>
          <cell r="L1053">
            <v>1329.6009999999999</v>
          </cell>
          <cell r="M1053">
            <v>0</v>
          </cell>
        </row>
        <row r="1054">
          <cell r="B1054" t="str">
            <v/>
          </cell>
          <cell r="C1054" t="str">
            <v/>
          </cell>
          <cell r="F1054" t="str">
            <v>a. VËt liÖu</v>
          </cell>
          <cell r="I1054" t="str">
            <v/>
          </cell>
          <cell r="J1054">
            <v>8516.8856000000014</v>
          </cell>
        </row>
        <row r="1055">
          <cell r="B1055" t="str">
            <v/>
          </cell>
          <cell r="F1055" t="str">
            <v>S¬n phñ</v>
          </cell>
          <cell r="G1055" t="str">
            <v>kg</v>
          </cell>
          <cell r="H1055">
            <v>0.16400000000000001</v>
          </cell>
          <cell r="I1055">
            <v>48540</v>
          </cell>
          <cell r="J1055">
            <v>7960.56</v>
          </cell>
          <cell r="K1055">
            <v>7960.56</v>
          </cell>
        </row>
        <row r="1056">
          <cell r="B1056" t="str">
            <v/>
          </cell>
          <cell r="E1056" t="str">
            <v>xg</v>
          </cell>
          <cell r="F1056" t="str">
            <v>X¨ng</v>
          </cell>
          <cell r="G1056" t="str">
            <v>kg</v>
          </cell>
          <cell r="H1056">
            <v>0.11799999999999999</v>
          </cell>
          <cell r="I1056">
            <v>4000</v>
          </cell>
          <cell r="J1056">
            <v>472</v>
          </cell>
          <cell r="K1056">
            <v>472</v>
          </cell>
        </row>
        <row r="1057">
          <cell r="B1057" t="str">
            <v/>
          </cell>
          <cell r="E1057" t="str">
            <v>#</v>
          </cell>
          <cell r="F1057" t="str">
            <v>VËt liÖu kh¸c</v>
          </cell>
          <cell r="G1057" t="str">
            <v>%</v>
          </cell>
          <cell r="H1057">
            <v>1</v>
          </cell>
          <cell r="I1057">
            <v>8432.5600000000013</v>
          </cell>
          <cell r="J1057">
            <v>84.325600000000009</v>
          </cell>
          <cell r="K1057">
            <v>84.325600000000009</v>
          </cell>
        </row>
        <row r="1058">
          <cell r="B1058" t="str">
            <v/>
          </cell>
          <cell r="C1058" t="str">
            <v/>
          </cell>
          <cell r="F1058" t="str">
            <v>b. Nh©n c«ng</v>
          </cell>
          <cell r="I1058" t="str">
            <v/>
          </cell>
          <cell r="J1058">
            <v>1329.6009999999999</v>
          </cell>
        </row>
        <row r="1059">
          <cell r="B1059" t="str">
            <v/>
          </cell>
          <cell r="E1059">
            <v>3.5</v>
          </cell>
          <cell r="F1059" t="str">
            <v>Nh©n c«ng bËc 3,5/7</v>
          </cell>
          <cell r="G1059" t="str">
            <v xml:space="preserve">C«ng </v>
          </cell>
          <cell r="H1059">
            <v>9.0999999999999998E-2</v>
          </cell>
          <cell r="I1059">
            <v>14611</v>
          </cell>
          <cell r="J1059">
            <v>1329.6009999999999</v>
          </cell>
          <cell r="L1059">
            <v>1329.6009999999999</v>
          </cell>
        </row>
        <row r="1060">
          <cell r="B1060">
            <v>138</v>
          </cell>
          <cell r="C1060">
            <v>56</v>
          </cell>
          <cell r="D1060">
            <v>703430</v>
          </cell>
          <cell r="F1060" t="str">
            <v>S¬n chèng rØ</v>
          </cell>
          <cell r="G1060" t="str">
            <v>m2</v>
          </cell>
          <cell r="I1060" t="str">
            <v/>
          </cell>
          <cell r="K1060">
            <v>2752.9569999999999</v>
          </cell>
          <cell r="L1060">
            <v>891.27099999999996</v>
          </cell>
          <cell r="M1060">
            <v>0</v>
          </cell>
        </row>
        <row r="1061">
          <cell r="B1061" t="str">
            <v/>
          </cell>
          <cell r="C1061" t="str">
            <v/>
          </cell>
          <cell r="F1061" t="str">
            <v>a. VËt liÖu</v>
          </cell>
          <cell r="I1061" t="str">
            <v/>
          </cell>
          <cell r="J1061">
            <v>2752.9569999999999</v>
          </cell>
        </row>
        <row r="1062">
          <cell r="B1062" t="str">
            <v/>
          </cell>
          <cell r="F1062" t="str">
            <v>S¬n chèng rØ</v>
          </cell>
          <cell r="G1062" t="str">
            <v>kg</v>
          </cell>
          <cell r="H1062">
            <v>6.2E-2</v>
          </cell>
          <cell r="I1062">
            <v>36350</v>
          </cell>
          <cell r="J1062">
            <v>2253.6999999999998</v>
          </cell>
          <cell r="K1062">
            <v>2253.6999999999998</v>
          </cell>
        </row>
        <row r="1063">
          <cell r="B1063" t="str">
            <v/>
          </cell>
          <cell r="E1063" t="str">
            <v>xg</v>
          </cell>
          <cell r="F1063" t="str">
            <v>X¨ng</v>
          </cell>
          <cell r="G1063" t="str">
            <v>kg</v>
          </cell>
          <cell r="H1063">
            <v>0.11799999999999999</v>
          </cell>
          <cell r="I1063">
            <v>4000</v>
          </cell>
          <cell r="J1063">
            <v>472</v>
          </cell>
          <cell r="K1063">
            <v>472</v>
          </cell>
        </row>
        <row r="1064">
          <cell r="B1064" t="str">
            <v/>
          </cell>
          <cell r="E1064" t="str">
            <v>#</v>
          </cell>
          <cell r="F1064" t="str">
            <v>VËt liÖu kh¸c</v>
          </cell>
          <cell r="G1064" t="str">
            <v>%</v>
          </cell>
          <cell r="H1064">
            <v>1</v>
          </cell>
          <cell r="I1064">
            <v>2725.7</v>
          </cell>
          <cell r="J1064">
            <v>27.256999999999998</v>
          </cell>
          <cell r="K1064">
            <v>27.256999999999998</v>
          </cell>
        </row>
        <row r="1065">
          <cell r="B1065" t="str">
            <v/>
          </cell>
          <cell r="C1065" t="str">
            <v/>
          </cell>
          <cell r="F1065" t="str">
            <v>b. Nh©n c«ng</v>
          </cell>
          <cell r="I1065" t="str">
            <v/>
          </cell>
          <cell r="J1065">
            <v>891.27099999999996</v>
          </cell>
        </row>
        <row r="1066">
          <cell r="B1066" t="str">
            <v/>
          </cell>
          <cell r="E1066">
            <v>3.5</v>
          </cell>
          <cell r="F1066" t="str">
            <v>Nh©n c«ng bËc 3,5/7</v>
          </cell>
          <cell r="G1066" t="str">
            <v xml:space="preserve">C«ng </v>
          </cell>
          <cell r="H1066">
            <v>6.0999999999999999E-2</v>
          </cell>
          <cell r="I1066">
            <v>14611</v>
          </cell>
          <cell r="J1066">
            <v>891.27099999999996</v>
          </cell>
          <cell r="L1066">
            <v>891.27099999999996</v>
          </cell>
        </row>
        <row r="1067">
          <cell r="B1067">
            <v>139</v>
          </cell>
          <cell r="C1067">
            <v>1479</v>
          </cell>
          <cell r="D1067" t="str">
            <v>3136a-vd</v>
          </cell>
          <cell r="F1067" t="str">
            <v>X¶ ®­êng hµn</v>
          </cell>
          <cell r="G1067" t="str">
            <v>md</v>
          </cell>
          <cell r="I1067" t="str">
            <v/>
          </cell>
          <cell r="K1067">
            <v>1902.9999999999998</v>
          </cell>
          <cell r="L1067">
            <v>644.44800000000009</v>
          </cell>
          <cell r="M1067">
            <v>3248.1960000000004</v>
          </cell>
        </row>
        <row r="1068">
          <cell r="B1068" t="str">
            <v/>
          </cell>
          <cell r="C1068" t="str">
            <v/>
          </cell>
          <cell r="F1068" t="str">
            <v>a. VËt liÖu</v>
          </cell>
          <cell r="J1068">
            <v>1902.9999999999998</v>
          </cell>
        </row>
        <row r="1069">
          <cell r="B1069" t="str">
            <v/>
          </cell>
          <cell r="C1069" t="str">
            <v/>
          </cell>
          <cell r="E1069" t="str">
            <v>q</v>
          </cell>
          <cell r="F1069" t="str">
            <v>Que hµn</v>
          </cell>
          <cell r="G1069" t="str">
            <v>kg</v>
          </cell>
          <cell r="H1069">
            <v>0.17299999999999999</v>
          </cell>
          <cell r="I1069">
            <v>11000</v>
          </cell>
          <cell r="J1069">
            <v>1902.9999999999998</v>
          </cell>
          <cell r="K1069">
            <v>1902.9999999999998</v>
          </cell>
        </row>
        <row r="1070">
          <cell r="B1070" t="str">
            <v/>
          </cell>
          <cell r="C1070" t="str">
            <v/>
          </cell>
          <cell r="F1070" t="str">
            <v>b. Nh©n c«ng</v>
          </cell>
          <cell r="J1070">
            <v>644.44800000000009</v>
          </cell>
        </row>
        <row r="1071">
          <cell r="B1071" t="str">
            <v/>
          </cell>
          <cell r="C1071" t="str">
            <v/>
          </cell>
          <cell r="E1071" t="str">
            <v>n4</v>
          </cell>
          <cell r="F1071" t="str">
            <v>Nh©n c«ng bËc 4,0/7</v>
          </cell>
          <cell r="G1071" t="str">
            <v xml:space="preserve">C«ng </v>
          </cell>
          <cell r="H1071">
            <v>4.2000000000000003E-2</v>
          </cell>
          <cell r="I1071">
            <v>15344</v>
          </cell>
          <cell r="J1071">
            <v>644.44800000000009</v>
          </cell>
          <cell r="L1071">
            <v>644.44800000000009</v>
          </cell>
        </row>
        <row r="1072">
          <cell r="B1072" t="str">
            <v/>
          </cell>
          <cell r="C1072" t="str">
            <v/>
          </cell>
          <cell r="F1072" t="str">
            <v>c. M¸y thi c«ng</v>
          </cell>
          <cell r="J1072">
            <v>3248.1960000000004</v>
          </cell>
        </row>
        <row r="1073">
          <cell r="B1073" t="str">
            <v/>
          </cell>
          <cell r="C1073" t="str">
            <v/>
          </cell>
          <cell r="E1073" t="str">
            <v>h23</v>
          </cell>
          <cell r="F1073" t="str">
            <v>M¸y hµn 23KW</v>
          </cell>
          <cell r="G1073" t="str">
            <v>Ca</v>
          </cell>
          <cell r="H1073">
            <v>4.2000000000000003E-2</v>
          </cell>
          <cell r="I1073">
            <v>77338</v>
          </cell>
          <cell r="J1073">
            <v>3248.1960000000004</v>
          </cell>
          <cell r="M1073">
            <v>3248.1960000000004</v>
          </cell>
        </row>
        <row r="1074">
          <cell r="B1074">
            <v>140</v>
          </cell>
          <cell r="C1074">
            <v>1479</v>
          </cell>
          <cell r="D1074" t="str">
            <v>3116a</v>
          </cell>
          <cell r="F1074" t="str">
            <v>§­êng c¾t thÐp b¶n dµy 8mm</v>
          </cell>
          <cell r="G1074" t="str">
            <v>m</v>
          </cell>
          <cell r="I1074" t="str">
            <v/>
          </cell>
          <cell r="K1074">
            <v>4125.87</v>
          </cell>
          <cell r="L1074">
            <v>1302.7056</v>
          </cell>
          <cell r="M1074">
            <v>1361.9087999999999</v>
          </cell>
        </row>
        <row r="1075">
          <cell r="B1075" t="str">
            <v/>
          </cell>
          <cell r="C1075" t="str">
            <v/>
          </cell>
          <cell r="F1075" t="str">
            <v>a. VËt liÖu</v>
          </cell>
          <cell r="I1075" t="str">
            <v/>
          </cell>
          <cell r="J1075">
            <v>4125.87</v>
          </cell>
        </row>
        <row r="1076">
          <cell r="B1076" t="str">
            <v/>
          </cell>
          <cell r="E1076" t="str">
            <v>«</v>
          </cell>
          <cell r="F1076" t="str">
            <v>«xy</v>
          </cell>
          <cell r="G1076" t="str">
            <v>chai</v>
          </cell>
          <cell r="H1076">
            <v>3.9800000000000002E-2</v>
          </cell>
          <cell r="I1076">
            <v>55650</v>
          </cell>
          <cell r="J1076">
            <v>2214.87</v>
          </cell>
          <cell r="K1076">
            <v>2214.87</v>
          </cell>
        </row>
        <row r="1077">
          <cell r="B1077" t="str">
            <v/>
          </cell>
          <cell r="E1077" t="str">
            <v>a</v>
          </cell>
          <cell r="F1077" t="str">
            <v>Axªtylen</v>
          </cell>
          <cell r="G1077" t="str">
            <v>Chai</v>
          </cell>
          <cell r="H1077">
            <v>1.2999999999999999E-2</v>
          </cell>
          <cell r="I1077">
            <v>147000</v>
          </cell>
          <cell r="J1077">
            <v>1911</v>
          </cell>
          <cell r="K1077">
            <v>1911</v>
          </cell>
        </row>
        <row r="1078">
          <cell r="B1078" t="str">
            <v/>
          </cell>
          <cell r="C1078" t="str">
            <v/>
          </cell>
          <cell r="F1078" t="str">
            <v>b. Nh©n c«ng</v>
          </cell>
          <cell r="I1078" t="str">
            <v/>
          </cell>
          <cell r="J1078">
            <v>1302.7056</v>
          </cell>
        </row>
        <row r="1079">
          <cell r="B1079" t="str">
            <v/>
          </cell>
          <cell r="E1079" t="str">
            <v>n4</v>
          </cell>
          <cell r="F1079" t="str">
            <v>Nh©n c«ng bËc 4,0/7</v>
          </cell>
          <cell r="G1079" t="str">
            <v xml:space="preserve">C«ng </v>
          </cell>
          <cell r="H1079">
            <v>8.4900000000000003E-2</v>
          </cell>
          <cell r="I1079">
            <v>15344</v>
          </cell>
          <cell r="J1079">
            <v>1302.7056</v>
          </cell>
          <cell r="L1079">
            <v>1302.7056</v>
          </cell>
        </row>
        <row r="1080">
          <cell r="B1080" t="str">
            <v/>
          </cell>
          <cell r="F1080" t="str">
            <v>LÊy dÊu :0,01c</v>
          </cell>
          <cell r="K1080">
            <v>0</v>
          </cell>
          <cell r="M1080">
            <v>0</v>
          </cell>
        </row>
        <row r="1081">
          <cell r="B1081" t="str">
            <v/>
          </cell>
          <cell r="F1081" t="str">
            <v>C¾t thÐp : 0,023c</v>
          </cell>
          <cell r="K1081">
            <v>0</v>
          </cell>
          <cell r="M1081">
            <v>0</v>
          </cell>
        </row>
        <row r="1082">
          <cell r="B1082" t="str">
            <v/>
          </cell>
          <cell r="F1082" t="str">
            <v>TÈy bavia : 0,0519c</v>
          </cell>
          <cell r="K1082">
            <v>0</v>
          </cell>
          <cell r="M1082">
            <v>0</v>
          </cell>
        </row>
        <row r="1083">
          <cell r="B1083" t="str">
            <v/>
          </cell>
          <cell r="C1083" t="str">
            <v/>
          </cell>
          <cell r="F1083" t="str">
            <v>c. M¸y thi c«ng</v>
          </cell>
          <cell r="I1083" t="str">
            <v/>
          </cell>
          <cell r="J1083">
            <v>1361.9087999999999</v>
          </cell>
        </row>
        <row r="1084">
          <cell r="B1084" t="str">
            <v/>
          </cell>
          <cell r="E1084" t="str">
            <v>nk</v>
          </cell>
          <cell r="F1084" t="str">
            <v>M¸y nÐn khÝ 10m3/h</v>
          </cell>
          <cell r="G1084" t="str">
            <v>Ca</v>
          </cell>
          <cell r="H1084">
            <v>4.7199999999999999E-2</v>
          </cell>
          <cell r="I1084">
            <v>28854</v>
          </cell>
          <cell r="J1084">
            <v>1361.9087999999999</v>
          </cell>
          <cell r="M1084">
            <v>1361.9087999999999</v>
          </cell>
        </row>
        <row r="1085">
          <cell r="B1085">
            <v>141</v>
          </cell>
          <cell r="C1085">
            <v>1479</v>
          </cell>
          <cell r="D1085" t="str">
            <v>3116b</v>
          </cell>
          <cell r="F1085" t="str">
            <v>§­êng c¾t thÐp gãc</v>
          </cell>
          <cell r="G1085" t="str">
            <v>m¹ch</v>
          </cell>
          <cell r="I1085" t="str">
            <v/>
          </cell>
          <cell r="K1085">
            <v>2197.65</v>
          </cell>
          <cell r="L1085">
            <v>1614.8025600000001</v>
          </cell>
          <cell r="M1085">
            <v>2282.3514</v>
          </cell>
        </row>
        <row r="1086">
          <cell r="B1086" t="str">
            <v/>
          </cell>
          <cell r="C1086" t="str">
            <v/>
          </cell>
          <cell r="F1086" t="str">
            <v>a. VËt liÖu</v>
          </cell>
          <cell r="I1086" t="str">
            <v/>
          </cell>
          <cell r="J1086">
            <v>2197.65</v>
          </cell>
        </row>
        <row r="1087">
          <cell r="B1087" t="str">
            <v/>
          </cell>
          <cell r="E1087" t="str">
            <v>«</v>
          </cell>
          <cell r="F1087" t="str">
            <v>«xy</v>
          </cell>
          <cell r="G1087" t="str">
            <v>chai</v>
          </cell>
          <cell r="H1087">
            <v>2.1000000000000001E-2</v>
          </cell>
          <cell r="I1087">
            <v>55650</v>
          </cell>
          <cell r="J1087">
            <v>1168.6500000000001</v>
          </cell>
          <cell r="K1087">
            <v>1168.6500000000001</v>
          </cell>
        </row>
        <row r="1088">
          <cell r="B1088" t="str">
            <v/>
          </cell>
          <cell r="E1088" t="str">
            <v>a</v>
          </cell>
          <cell r="F1088" t="str">
            <v>Axªtylen</v>
          </cell>
          <cell r="G1088" t="str">
            <v>Chai</v>
          </cell>
          <cell r="H1088">
            <v>7.0000000000000001E-3</v>
          </cell>
          <cell r="I1088">
            <v>147000</v>
          </cell>
          <cell r="J1088">
            <v>1029</v>
          </cell>
          <cell r="K1088">
            <v>1029</v>
          </cell>
        </row>
        <row r="1089">
          <cell r="B1089" t="str">
            <v/>
          </cell>
          <cell r="C1089" t="str">
            <v/>
          </cell>
          <cell r="F1089" t="str">
            <v>b. Nh©n c«ng</v>
          </cell>
          <cell r="I1089" t="str">
            <v/>
          </cell>
          <cell r="J1089">
            <v>1614.8025600000001</v>
          </cell>
        </row>
        <row r="1090">
          <cell r="B1090" t="str">
            <v/>
          </cell>
          <cell r="E1090" t="str">
            <v>n4</v>
          </cell>
          <cell r="F1090" t="str">
            <v>Nh©n c«ng bËc 4,0/7</v>
          </cell>
          <cell r="G1090" t="str">
            <v xml:space="preserve">C«ng </v>
          </cell>
          <cell r="H1090">
            <v>0.10524</v>
          </cell>
          <cell r="I1090">
            <v>15344</v>
          </cell>
          <cell r="J1090">
            <v>1614.8025600000001</v>
          </cell>
          <cell r="L1090">
            <v>1614.8025600000001</v>
          </cell>
        </row>
        <row r="1091">
          <cell r="B1091" t="str">
            <v/>
          </cell>
          <cell r="F1091" t="str">
            <v xml:space="preserve">NC lÊy dÊu </v>
          </cell>
          <cell r="G1091" t="str">
            <v xml:space="preserve">C«ng </v>
          </cell>
          <cell r="H1091">
            <v>0.01</v>
          </cell>
          <cell r="L1091">
            <v>0</v>
          </cell>
        </row>
        <row r="1092">
          <cell r="B1092" t="str">
            <v/>
          </cell>
          <cell r="F1092" t="str">
            <v>NC c¾t thÐp</v>
          </cell>
          <cell r="G1092" t="str">
            <v xml:space="preserve">C«ng </v>
          </cell>
          <cell r="H1092">
            <v>8.1399999999999997E-3</v>
          </cell>
          <cell r="L1092">
            <v>0</v>
          </cell>
        </row>
        <row r="1093">
          <cell r="B1093" t="str">
            <v/>
          </cell>
          <cell r="F1093" t="str">
            <v>NC tÈy bavia</v>
          </cell>
          <cell r="G1093" t="str">
            <v xml:space="preserve">C«ng </v>
          </cell>
          <cell r="H1093">
            <v>8.7099999999999997E-2</v>
          </cell>
          <cell r="L1093">
            <v>0</v>
          </cell>
        </row>
        <row r="1094">
          <cell r="B1094" t="str">
            <v/>
          </cell>
          <cell r="C1094" t="str">
            <v/>
          </cell>
          <cell r="F1094" t="str">
            <v>c. M¸y thi c«ng</v>
          </cell>
          <cell r="I1094" t="str">
            <v/>
          </cell>
          <cell r="J1094">
            <v>2282.3514</v>
          </cell>
        </row>
        <row r="1095">
          <cell r="B1095" t="str">
            <v/>
          </cell>
          <cell r="E1095" t="str">
            <v>nk</v>
          </cell>
          <cell r="F1095" t="str">
            <v>M¸y nÐn khÝ 10m3/h</v>
          </cell>
          <cell r="G1095" t="str">
            <v>Ca</v>
          </cell>
          <cell r="H1095">
            <v>7.9100000000000004E-2</v>
          </cell>
          <cell r="I1095">
            <v>28854</v>
          </cell>
          <cell r="J1095">
            <v>2282.3514</v>
          </cell>
          <cell r="M1095">
            <v>2282.3514</v>
          </cell>
        </row>
        <row r="1096">
          <cell r="B1096">
            <v>142</v>
          </cell>
          <cell r="C1096">
            <v>1479</v>
          </cell>
          <cell r="D1096" t="str">
            <v>3116b</v>
          </cell>
          <cell r="F1096" t="str">
            <v>§­êng c¾t thÐp b¶n dµy 12mm</v>
          </cell>
          <cell r="G1096" t="str">
            <v>m</v>
          </cell>
          <cell r="I1096" t="str">
            <v/>
          </cell>
          <cell r="K1096">
            <v>7793.0999999999995</v>
          </cell>
          <cell r="L1096">
            <v>1980.9104</v>
          </cell>
          <cell r="M1096">
            <v>2282.3514</v>
          </cell>
        </row>
        <row r="1097">
          <cell r="B1097" t="str">
            <v/>
          </cell>
          <cell r="C1097" t="str">
            <v/>
          </cell>
          <cell r="F1097" t="str">
            <v>a. VËt liÖu</v>
          </cell>
          <cell r="I1097" t="str">
            <v/>
          </cell>
          <cell r="J1097">
            <v>7793.0999999999995</v>
          </cell>
        </row>
        <row r="1098">
          <cell r="B1098" t="str">
            <v/>
          </cell>
          <cell r="E1098" t="str">
            <v>«</v>
          </cell>
          <cell r="F1098" t="str">
            <v>«xy</v>
          </cell>
          <cell r="G1098" t="str">
            <v>chai</v>
          </cell>
          <cell r="H1098">
            <v>7.3999999999999996E-2</v>
          </cell>
          <cell r="I1098">
            <v>55650</v>
          </cell>
          <cell r="J1098">
            <v>4118.0999999999995</v>
          </cell>
          <cell r="K1098">
            <v>4118.0999999999995</v>
          </cell>
        </row>
        <row r="1099">
          <cell r="B1099" t="str">
            <v/>
          </cell>
          <cell r="E1099" t="str">
            <v>a</v>
          </cell>
          <cell r="F1099" t="str">
            <v>Axªtylen</v>
          </cell>
          <cell r="G1099" t="str">
            <v>Chai</v>
          </cell>
          <cell r="H1099">
            <v>2.5000000000000001E-2</v>
          </cell>
          <cell r="I1099">
            <v>147000</v>
          </cell>
          <cell r="J1099">
            <v>3675</v>
          </cell>
          <cell r="K1099">
            <v>3675</v>
          </cell>
        </row>
        <row r="1100">
          <cell r="B1100" t="str">
            <v/>
          </cell>
          <cell r="C1100" t="str">
            <v/>
          </cell>
          <cell r="F1100" t="str">
            <v>b. Nh©n c«ng</v>
          </cell>
          <cell r="I1100" t="str">
            <v/>
          </cell>
          <cell r="J1100">
            <v>1980.9104</v>
          </cell>
        </row>
        <row r="1101">
          <cell r="B1101" t="str">
            <v/>
          </cell>
          <cell r="E1101" t="str">
            <v>n4</v>
          </cell>
          <cell r="F1101" t="str">
            <v>Nh©n c«ng bËc 4,0/7</v>
          </cell>
          <cell r="G1101" t="str">
            <v xml:space="preserve">C«ng </v>
          </cell>
          <cell r="H1101">
            <v>0.12909999999999999</v>
          </cell>
          <cell r="I1101">
            <v>15344</v>
          </cell>
          <cell r="J1101">
            <v>1980.9104</v>
          </cell>
          <cell r="L1101">
            <v>1980.9104</v>
          </cell>
        </row>
        <row r="1102">
          <cell r="B1102" t="str">
            <v/>
          </cell>
          <cell r="F1102" t="str">
            <v>LÊy dÊu :0,01c</v>
          </cell>
          <cell r="K1102">
            <v>0</v>
          </cell>
          <cell r="M1102">
            <v>0</v>
          </cell>
        </row>
        <row r="1103">
          <cell r="B1103" t="str">
            <v/>
          </cell>
          <cell r="F1103" t="str">
            <v>C¾t thÐp : 0,023c</v>
          </cell>
          <cell r="K1103">
            <v>0</v>
          </cell>
          <cell r="M1103">
            <v>0</v>
          </cell>
        </row>
        <row r="1104">
          <cell r="B1104" t="str">
            <v/>
          </cell>
          <cell r="F1104" t="str">
            <v>TÈy bavia : 0,0871c</v>
          </cell>
          <cell r="K1104">
            <v>0</v>
          </cell>
          <cell r="M1104">
            <v>0</v>
          </cell>
        </row>
        <row r="1105">
          <cell r="B1105" t="str">
            <v/>
          </cell>
          <cell r="C1105" t="str">
            <v/>
          </cell>
          <cell r="F1105" t="str">
            <v>c. M¸y thi c«ng</v>
          </cell>
          <cell r="I1105" t="str">
            <v/>
          </cell>
          <cell r="J1105">
            <v>2282.3514</v>
          </cell>
        </row>
        <row r="1106">
          <cell r="B1106" t="str">
            <v/>
          </cell>
          <cell r="E1106" t="str">
            <v>nk</v>
          </cell>
          <cell r="F1106" t="str">
            <v>M¸y nÐn khÝ 10m3/h</v>
          </cell>
          <cell r="G1106" t="str">
            <v>Ca</v>
          </cell>
          <cell r="H1106">
            <v>7.9100000000000004E-2</v>
          </cell>
          <cell r="I1106">
            <v>28854</v>
          </cell>
          <cell r="J1106">
            <v>2282.3514</v>
          </cell>
          <cell r="M1106">
            <v>2282.3514</v>
          </cell>
        </row>
        <row r="1107">
          <cell r="B1107">
            <v>143</v>
          </cell>
          <cell r="C1107">
            <v>1479</v>
          </cell>
          <cell r="D1107" t="str">
            <v>3136g</v>
          </cell>
          <cell r="F1107" t="str">
            <v>§­êng hµn d=10mm</v>
          </cell>
          <cell r="G1107" t="str">
            <v>md</v>
          </cell>
          <cell r="I1107" t="str">
            <v/>
          </cell>
          <cell r="K1107">
            <v>10340</v>
          </cell>
          <cell r="L1107">
            <v>2378.3200000000002</v>
          </cell>
          <cell r="M1107">
            <v>11987.39</v>
          </cell>
        </row>
        <row r="1108">
          <cell r="B1108" t="str">
            <v/>
          </cell>
          <cell r="C1108" t="str">
            <v/>
          </cell>
          <cell r="F1108" t="str">
            <v>a. VËt liÖu</v>
          </cell>
          <cell r="I1108" t="str">
            <v/>
          </cell>
          <cell r="J1108">
            <v>10340</v>
          </cell>
        </row>
        <row r="1109">
          <cell r="B1109" t="str">
            <v/>
          </cell>
          <cell r="E1109" t="str">
            <v>q</v>
          </cell>
          <cell r="F1109" t="str">
            <v>Que hµn</v>
          </cell>
          <cell r="G1109" t="str">
            <v>kg</v>
          </cell>
          <cell r="H1109">
            <v>0.94</v>
          </cell>
          <cell r="I1109">
            <v>11000</v>
          </cell>
          <cell r="J1109">
            <v>10340</v>
          </cell>
          <cell r="K1109">
            <v>10340</v>
          </cell>
        </row>
        <row r="1110">
          <cell r="B1110" t="str">
            <v/>
          </cell>
          <cell r="C1110" t="str">
            <v/>
          </cell>
          <cell r="F1110" t="str">
            <v>b. Nh©n c«ng</v>
          </cell>
          <cell r="I1110" t="str">
            <v/>
          </cell>
          <cell r="J1110">
            <v>2378.3200000000002</v>
          </cell>
        </row>
        <row r="1111">
          <cell r="B1111" t="str">
            <v/>
          </cell>
          <cell r="E1111" t="str">
            <v>n4</v>
          </cell>
          <cell r="F1111" t="str">
            <v>Nh©n c«ng bËc 4,0/7</v>
          </cell>
          <cell r="G1111" t="str">
            <v xml:space="preserve">C«ng </v>
          </cell>
          <cell r="H1111">
            <v>0.155</v>
          </cell>
          <cell r="I1111">
            <v>15344</v>
          </cell>
          <cell r="J1111">
            <v>2378.3200000000002</v>
          </cell>
          <cell r="L1111">
            <v>2378.3200000000002</v>
          </cell>
        </row>
        <row r="1112">
          <cell r="B1112" t="str">
            <v/>
          </cell>
          <cell r="C1112" t="str">
            <v/>
          </cell>
          <cell r="F1112" t="str">
            <v>c. M¸y thi c«ng</v>
          </cell>
          <cell r="I1112" t="str">
            <v/>
          </cell>
          <cell r="J1112">
            <v>11987.39</v>
          </cell>
        </row>
        <row r="1113">
          <cell r="B1113" t="str">
            <v/>
          </cell>
          <cell r="E1113" t="str">
            <v>h23</v>
          </cell>
          <cell r="F1113" t="str">
            <v>M¸y hµn 23KW</v>
          </cell>
          <cell r="G1113" t="str">
            <v>Ca</v>
          </cell>
          <cell r="H1113">
            <v>0.155</v>
          </cell>
          <cell r="I1113">
            <v>77338</v>
          </cell>
          <cell r="J1113">
            <v>11987.39</v>
          </cell>
          <cell r="M1113">
            <v>11987.39</v>
          </cell>
        </row>
        <row r="1114">
          <cell r="B1114">
            <v>144</v>
          </cell>
          <cell r="C1114">
            <v>1479</v>
          </cell>
          <cell r="D1114" t="str">
            <v>3136a</v>
          </cell>
          <cell r="F1114" t="str">
            <v>§­êng hµn d=4mm</v>
          </cell>
          <cell r="G1114" t="str">
            <v>md</v>
          </cell>
          <cell r="I1114" t="str">
            <v/>
          </cell>
          <cell r="K1114">
            <v>1902.9999999999998</v>
          </cell>
          <cell r="L1114">
            <v>644.44800000000009</v>
          </cell>
          <cell r="M1114">
            <v>3248.1960000000004</v>
          </cell>
        </row>
        <row r="1115">
          <cell r="B1115" t="str">
            <v/>
          </cell>
          <cell r="C1115" t="str">
            <v/>
          </cell>
          <cell r="F1115" t="str">
            <v>a. VËt liÖu</v>
          </cell>
          <cell r="I1115" t="str">
            <v/>
          </cell>
          <cell r="J1115">
            <v>1902.9999999999998</v>
          </cell>
        </row>
        <row r="1116">
          <cell r="B1116" t="str">
            <v/>
          </cell>
          <cell r="E1116" t="str">
            <v>q</v>
          </cell>
          <cell r="F1116" t="str">
            <v>Que hµn</v>
          </cell>
          <cell r="G1116" t="str">
            <v>kg</v>
          </cell>
          <cell r="H1116">
            <v>0.17299999999999999</v>
          </cell>
          <cell r="I1116">
            <v>11000</v>
          </cell>
          <cell r="J1116">
            <v>1902.9999999999998</v>
          </cell>
          <cell r="K1116">
            <v>1902.9999999999998</v>
          </cell>
        </row>
        <row r="1117">
          <cell r="B1117" t="str">
            <v/>
          </cell>
          <cell r="C1117" t="str">
            <v/>
          </cell>
          <cell r="F1117" t="str">
            <v>b. Nh©n c«ng</v>
          </cell>
          <cell r="I1117" t="str">
            <v/>
          </cell>
          <cell r="J1117">
            <v>644.44800000000009</v>
          </cell>
        </row>
        <row r="1118">
          <cell r="B1118" t="str">
            <v/>
          </cell>
          <cell r="E1118" t="str">
            <v>n4</v>
          </cell>
          <cell r="F1118" t="str">
            <v>Nh©n c«ng bËc 4,0/7</v>
          </cell>
          <cell r="G1118" t="str">
            <v xml:space="preserve">C«ng </v>
          </cell>
          <cell r="H1118">
            <v>4.2000000000000003E-2</v>
          </cell>
          <cell r="I1118">
            <v>15344</v>
          </cell>
          <cell r="J1118">
            <v>644.44800000000009</v>
          </cell>
          <cell r="L1118">
            <v>644.44800000000009</v>
          </cell>
        </row>
        <row r="1119">
          <cell r="B1119" t="str">
            <v/>
          </cell>
          <cell r="C1119" t="str">
            <v/>
          </cell>
          <cell r="F1119" t="str">
            <v>c. M¸y thi c«ng</v>
          </cell>
          <cell r="I1119" t="str">
            <v/>
          </cell>
          <cell r="J1119">
            <v>3248.1960000000004</v>
          </cell>
        </row>
        <row r="1120">
          <cell r="B1120" t="str">
            <v/>
          </cell>
          <cell r="E1120" t="str">
            <v>h23</v>
          </cell>
          <cell r="F1120" t="str">
            <v>M¸y hµn 23KW</v>
          </cell>
          <cell r="G1120" t="str">
            <v>Ca</v>
          </cell>
          <cell r="H1120">
            <v>4.2000000000000003E-2</v>
          </cell>
          <cell r="I1120">
            <v>77338</v>
          </cell>
          <cell r="J1120">
            <v>3248.1960000000004</v>
          </cell>
          <cell r="M1120">
            <v>3248.1960000000004</v>
          </cell>
        </row>
        <row r="1121">
          <cell r="B1121">
            <v>145</v>
          </cell>
          <cell r="C1121">
            <v>1479</v>
          </cell>
          <cell r="D1121" t="str">
            <v>3136®</v>
          </cell>
          <cell r="F1121" t="str">
            <v>§­êng hµn d=8mm</v>
          </cell>
          <cell r="G1121" t="str">
            <v>md</v>
          </cell>
          <cell r="I1121" t="str">
            <v/>
          </cell>
          <cell r="K1121">
            <v>6380</v>
          </cell>
          <cell r="L1121">
            <v>1595.7759999999998</v>
          </cell>
          <cell r="M1121">
            <v>8043.152</v>
          </cell>
        </row>
        <row r="1122">
          <cell r="B1122" t="str">
            <v/>
          </cell>
          <cell r="C1122" t="str">
            <v/>
          </cell>
          <cell r="F1122" t="str">
            <v>a. VËt liÖu</v>
          </cell>
          <cell r="I1122" t="str">
            <v/>
          </cell>
          <cell r="J1122">
            <v>6380</v>
          </cell>
        </row>
        <row r="1123">
          <cell r="B1123" t="str">
            <v/>
          </cell>
          <cell r="E1123" t="str">
            <v>q</v>
          </cell>
          <cell r="F1123" t="str">
            <v>Que hµn</v>
          </cell>
          <cell r="G1123" t="str">
            <v>kg</v>
          </cell>
          <cell r="H1123">
            <v>0.57999999999999996</v>
          </cell>
          <cell r="I1123">
            <v>11000</v>
          </cell>
          <cell r="J1123">
            <v>6380</v>
          </cell>
          <cell r="K1123">
            <v>6380</v>
          </cell>
        </row>
        <row r="1124">
          <cell r="B1124" t="str">
            <v/>
          </cell>
          <cell r="C1124" t="str">
            <v/>
          </cell>
          <cell r="F1124" t="str">
            <v>b. Nh©n c«ng</v>
          </cell>
          <cell r="I1124" t="str">
            <v/>
          </cell>
          <cell r="J1124">
            <v>1595.7759999999998</v>
          </cell>
        </row>
        <row r="1125">
          <cell r="B1125" t="str">
            <v/>
          </cell>
          <cell r="E1125" t="str">
            <v>n4</v>
          </cell>
          <cell r="F1125" t="str">
            <v>Nh©n c«ng bËc 4,0/7</v>
          </cell>
          <cell r="G1125" t="str">
            <v xml:space="preserve">C«ng </v>
          </cell>
          <cell r="H1125">
            <v>0.104</v>
          </cell>
          <cell r="I1125">
            <v>15344</v>
          </cell>
          <cell r="J1125">
            <v>1595.7759999999998</v>
          </cell>
          <cell r="L1125">
            <v>1595.7759999999998</v>
          </cell>
        </row>
        <row r="1126">
          <cell r="B1126" t="str">
            <v/>
          </cell>
          <cell r="C1126" t="str">
            <v/>
          </cell>
          <cell r="F1126" t="str">
            <v>c. M¸y thi c«ng</v>
          </cell>
          <cell r="I1126" t="str">
            <v/>
          </cell>
          <cell r="J1126">
            <v>8043.152</v>
          </cell>
        </row>
        <row r="1127">
          <cell r="B1127" t="str">
            <v/>
          </cell>
          <cell r="E1127" t="str">
            <v>h23</v>
          </cell>
          <cell r="F1127" t="str">
            <v>M¸y hµn 23KW</v>
          </cell>
          <cell r="G1127" t="str">
            <v>Ca</v>
          </cell>
          <cell r="H1127">
            <v>0.104</v>
          </cell>
          <cell r="I1127">
            <v>77338</v>
          </cell>
          <cell r="J1127">
            <v>8043.152</v>
          </cell>
          <cell r="M1127">
            <v>8043.152</v>
          </cell>
        </row>
        <row r="1128">
          <cell r="B1128">
            <v>146</v>
          </cell>
          <cell r="C1128">
            <v>1242</v>
          </cell>
          <cell r="D1128" t="str">
            <v>UC2240vd</v>
          </cell>
          <cell r="F1128" t="str">
            <v>S¬n ph¶n quang</v>
          </cell>
          <cell r="G1128" t="str">
            <v>m2</v>
          </cell>
          <cell r="I1128" t="str">
            <v/>
          </cell>
          <cell r="K1128">
            <v>19792.97</v>
          </cell>
          <cell r="L1128">
            <v>1826.375</v>
          </cell>
          <cell r="M1128">
            <v>0</v>
          </cell>
        </row>
        <row r="1129">
          <cell r="B1129" t="str">
            <v/>
          </cell>
          <cell r="C1129" t="str">
            <v/>
          </cell>
          <cell r="F1129" t="str">
            <v>a. VËt liÖu</v>
          </cell>
          <cell r="I1129" t="str">
            <v/>
          </cell>
          <cell r="J1129">
            <v>19792.97</v>
          </cell>
        </row>
        <row r="1130">
          <cell r="B1130" t="str">
            <v/>
          </cell>
          <cell r="C1130" t="str">
            <v/>
          </cell>
          <cell r="F1130" t="str">
            <v>S¬n ph¶n quang</v>
          </cell>
          <cell r="G1130" t="str">
            <v>kg</v>
          </cell>
          <cell r="H1130">
            <v>0.22500000000000001</v>
          </cell>
          <cell r="I1130">
            <v>85000</v>
          </cell>
          <cell r="J1130">
            <v>19125</v>
          </cell>
          <cell r="K1130">
            <v>19125</v>
          </cell>
        </row>
        <row r="1131">
          <cell r="B1131" t="str">
            <v/>
          </cell>
          <cell r="C1131" t="str">
            <v/>
          </cell>
          <cell r="E1131" t="str">
            <v>xg</v>
          </cell>
          <cell r="F1131" t="str">
            <v>X¨ng</v>
          </cell>
          <cell r="G1131" t="str">
            <v>kg</v>
          </cell>
          <cell r="H1131">
            <v>0.11799999999999999</v>
          </cell>
          <cell r="I1131">
            <v>4000</v>
          </cell>
          <cell r="J1131">
            <v>472</v>
          </cell>
          <cell r="K1131">
            <v>472</v>
          </cell>
        </row>
        <row r="1132">
          <cell r="B1132" t="str">
            <v/>
          </cell>
          <cell r="C1132" t="str">
            <v/>
          </cell>
          <cell r="E1132" t="str">
            <v>#</v>
          </cell>
          <cell r="F1132" t="str">
            <v>VËt liÖu kh¸c</v>
          </cell>
          <cell r="G1132" t="str">
            <v>%</v>
          </cell>
          <cell r="H1132">
            <v>1</v>
          </cell>
          <cell r="I1132">
            <v>19597</v>
          </cell>
          <cell r="J1132">
            <v>195.97</v>
          </cell>
          <cell r="K1132">
            <v>195.97</v>
          </cell>
        </row>
        <row r="1133">
          <cell r="B1133" t="str">
            <v/>
          </cell>
          <cell r="C1133" t="str">
            <v/>
          </cell>
          <cell r="F1133" t="str">
            <v>b. Nh©n c«ng</v>
          </cell>
          <cell r="I1133" t="str">
            <v/>
          </cell>
          <cell r="J1133">
            <v>1826.375</v>
          </cell>
        </row>
        <row r="1134">
          <cell r="B1134" t="str">
            <v/>
          </cell>
          <cell r="C1134" t="str">
            <v/>
          </cell>
          <cell r="E1134">
            <v>3.5</v>
          </cell>
          <cell r="F1134" t="str">
            <v>Nh©n c«ng bËc 3,5/7</v>
          </cell>
          <cell r="G1134" t="str">
            <v xml:space="preserve">C«ng </v>
          </cell>
          <cell r="H1134">
            <v>0.125</v>
          </cell>
          <cell r="I1134">
            <v>14611</v>
          </cell>
          <cell r="J1134">
            <v>1826.375</v>
          </cell>
          <cell r="L1134">
            <v>1826.375</v>
          </cell>
        </row>
        <row r="1135">
          <cell r="B1135">
            <v>147</v>
          </cell>
          <cell r="C1135">
            <v>1242</v>
          </cell>
          <cell r="D1135" t="str">
            <v>UA1210</v>
          </cell>
          <cell r="F1135" t="str">
            <v>QuÐt v«i gê lan can</v>
          </cell>
          <cell r="G1135" t="str">
            <v>m2</v>
          </cell>
          <cell r="I1135" t="str">
            <v/>
          </cell>
          <cell r="K1135">
            <v>445.536</v>
          </cell>
          <cell r="L1135">
            <v>1022.7700000000001</v>
          </cell>
          <cell r="M1135">
            <v>0</v>
          </cell>
        </row>
        <row r="1136">
          <cell r="B1136" t="str">
            <v/>
          </cell>
          <cell r="C1136" t="str">
            <v/>
          </cell>
          <cell r="F1136" t="str">
            <v>a. VËt liÖu</v>
          </cell>
          <cell r="I1136" t="str">
            <v/>
          </cell>
          <cell r="J1136">
            <v>445.536</v>
          </cell>
        </row>
        <row r="1137">
          <cell r="B1137" t="str">
            <v/>
          </cell>
          <cell r="C1137" t="str">
            <v/>
          </cell>
          <cell r="E1137" t="str">
            <v>vc</v>
          </cell>
          <cell r="F1137" t="str">
            <v>V«i côc</v>
          </cell>
          <cell r="G1137" t="str">
            <v>kg</v>
          </cell>
          <cell r="H1137">
            <v>0.32</v>
          </cell>
          <cell r="I1137">
            <v>1050</v>
          </cell>
          <cell r="J1137">
            <v>336</v>
          </cell>
          <cell r="K1137">
            <v>336</v>
          </cell>
        </row>
        <row r="1138">
          <cell r="B1138" t="str">
            <v/>
          </cell>
          <cell r="C1138" t="str">
            <v/>
          </cell>
          <cell r="E1138" t="str">
            <v>pc</v>
          </cell>
          <cell r="F1138" t="str">
            <v>PhÌn chua</v>
          </cell>
          <cell r="G1138" t="str">
            <v>kg</v>
          </cell>
          <cell r="H1138">
            <v>0.01</v>
          </cell>
          <cell r="I1138">
            <v>10080</v>
          </cell>
          <cell r="J1138">
            <v>100.8</v>
          </cell>
          <cell r="K1138">
            <v>100.8</v>
          </cell>
        </row>
        <row r="1139">
          <cell r="B1139" t="str">
            <v/>
          </cell>
          <cell r="C1139" t="str">
            <v/>
          </cell>
          <cell r="E1139" t="str">
            <v>#</v>
          </cell>
          <cell r="F1139" t="str">
            <v>VËt liÖu kh¸c</v>
          </cell>
          <cell r="G1139" t="str">
            <v>%</v>
          </cell>
          <cell r="H1139">
            <v>2</v>
          </cell>
          <cell r="I1139">
            <v>436.8</v>
          </cell>
          <cell r="J1139">
            <v>8.7360000000000007</v>
          </cell>
          <cell r="K1139">
            <v>8.7360000000000007</v>
          </cell>
        </row>
        <row r="1140">
          <cell r="B1140" t="str">
            <v/>
          </cell>
          <cell r="C1140" t="str">
            <v/>
          </cell>
          <cell r="F1140" t="str">
            <v>b. Nh©n c«ng</v>
          </cell>
          <cell r="I1140" t="str">
            <v/>
          </cell>
          <cell r="J1140">
            <v>1022.7700000000001</v>
          </cell>
        </row>
        <row r="1141">
          <cell r="B1141" t="str">
            <v/>
          </cell>
          <cell r="C1141" t="str">
            <v/>
          </cell>
          <cell r="E1141">
            <v>3.5</v>
          </cell>
          <cell r="F1141" t="str">
            <v>Nh©n c«ng bËc 3,5/7</v>
          </cell>
          <cell r="G1141" t="str">
            <v xml:space="preserve">C«ng </v>
          </cell>
          <cell r="H1141">
            <v>7.0000000000000007E-2</v>
          </cell>
          <cell r="I1141">
            <v>14611</v>
          </cell>
          <cell r="J1141">
            <v>1022.7700000000001</v>
          </cell>
          <cell r="L1141">
            <v>1022.7700000000001</v>
          </cell>
        </row>
        <row r="1142">
          <cell r="B1142">
            <v>148</v>
          </cell>
          <cell r="C1142">
            <v>1242</v>
          </cell>
          <cell r="D1142" t="str">
            <v>BK.2103</v>
          </cell>
          <cell r="F1142" t="str">
            <v>San ®Çm mÆt b»ng dµy 50cm</v>
          </cell>
          <cell r="G1142" t="str">
            <v>m3</v>
          </cell>
          <cell r="I1142" t="str">
            <v/>
          </cell>
          <cell r="K1142">
            <v>0</v>
          </cell>
          <cell r="L1142">
            <v>0</v>
          </cell>
          <cell r="M1142">
            <v>2133.1393200000002</v>
          </cell>
        </row>
        <row r="1143">
          <cell r="B1143" t="str">
            <v/>
          </cell>
          <cell r="C1143" t="str">
            <v/>
          </cell>
          <cell r="F1143" t="str">
            <v>c. M¸y thi c«ng</v>
          </cell>
          <cell r="I1143" t="str">
            <v/>
          </cell>
          <cell r="J1143">
            <v>2133.1393200000002</v>
          </cell>
        </row>
        <row r="1144">
          <cell r="B1144" t="str">
            <v/>
          </cell>
          <cell r="C1144" t="str">
            <v/>
          </cell>
          <cell r="E1144" t="str">
            <v>md9</v>
          </cell>
          <cell r="F1144" t="str">
            <v>M¸y ®Çm 9T</v>
          </cell>
          <cell r="G1144" t="str">
            <v>Ca</v>
          </cell>
          <cell r="H1144">
            <v>2.7399999999999998E-3</v>
          </cell>
          <cell r="I1144">
            <v>443844</v>
          </cell>
          <cell r="J1144">
            <v>1216.13256</v>
          </cell>
          <cell r="M1144">
            <v>1216.13256</v>
          </cell>
        </row>
        <row r="1145">
          <cell r="B1145" t="str">
            <v/>
          </cell>
          <cell r="C1145" t="str">
            <v/>
          </cell>
          <cell r="E1145" t="str">
            <v>mu110</v>
          </cell>
          <cell r="F1145" t="str">
            <v>M¸y ñi 110cv</v>
          </cell>
          <cell r="G1145" t="str">
            <v>Ca</v>
          </cell>
          <cell r="H1145">
            <v>1.3699999999999999E-3</v>
          </cell>
          <cell r="I1145">
            <v>669348</v>
          </cell>
          <cell r="J1145">
            <v>917.00675999999999</v>
          </cell>
          <cell r="M1145">
            <v>917.00675999999999</v>
          </cell>
        </row>
        <row r="1146">
          <cell r="B1146">
            <v>149</v>
          </cell>
          <cell r="C1146">
            <v>1242</v>
          </cell>
          <cell r="D1146" t="str">
            <v>EB.2220</v>
          </cell>
          <cell r="F1146" t="str">
            <v>CPDD lµm ®­êng t¹m k95</v>
          </cell>
          <cell r="G1146" t="str">
            <v>100m3</v>
          </cell>
          <cell r="I1146" t="str">
            <v/>
          </cell>
          <cell r="K1146">
            <v>17712194.857142858</v>
          </cell>
          <cell r="L1146">
            <v>67513.600000000006</v>
          </cell>
          <cell r="M1146">
            <v>760288.2084</v>
          </cell>
        </row>
        <row r="1147">
          <cell r="B1147" t="str">
            <v/>
          </cell>
          <cell r="C1147" t="str">
            <v/>
          </cell>
          <cell r="F1147" t="str">
            <v>a - VËt liÖu :</v>
          </cell>
          <cell r="J1147">
            <v>17712194.857142858</v>
          </cell>
        </row>
        <row r="1148">
          <cell r="B1148" t="str">
            <v/>
          </cell>
          <cell r="C1148" t="str">
            <v/>
          </cell>
          <cell r="E1148" t="str">
            <v>cpdd</v>
          </cell>
          <cell r="F1148" t="str">
            <v>CÊp phèi ®¸ d¨m</v>
          </cell>
          <cell r="G1148" t="str">
            <v>m3</v>
          </cell>
          <cell r="H1148">
            <v>138</v>
          </cell>
          <cell r="I1148">
            <v>128349.23809523809</v>
          </cell>
          <cell r="J1148">
            <v>17712194.857142858</v>
          </cell>
          <cell r="K1148">
            <v>17712194.857142858</v>
          </cell>
        </row>
        <row r="1149">
          <cell r="B1149" t="str">
            <v/>
          </cell>
          <cell r="C1149" t="str">
            <v/>
          </cell>
          <cell r="F1149" t="str">
            <v>b - Nh©n c«ng</v>
          </cell>
          <cell r="J1149">
            <v>67513.600000000006</v>
          </cell>
        </row>
        <row r="1150">
          <cell r="B1150" t="str">
            <v/>
          </cell>
          <cell r="C1150" t="str">
            <v/>
          </cell>
          <cell r="E1150" t="str">
            <v>N4</v>
          </cell>
          <cell r="F1150" t="str">
            <v>Nh©n c«ng bËc 4,0/7</v>
          </cell>
          <cell r="G1150" t="str">
            <v xml:space="preserve">C«ng </v>
          </cell>
          <cell r="H1150">
            <v>4.4000000000000004</v>
          </cell>
          <cell r="I1150">
            <v>15344</v>
          </cell>
          <cell r="J1150">
            <v>67513.600000000006</v>
          </cell>
          <cell r="L1150">
            <v>67513.600000000006</v>
          </cell>
        </row>
        <row r="1151">
          <cell r="B1151" t="str">
            <v/>
          </cell>
          <cell r="C1151" t="str">
            <v/>
          </cell>
          <cell r="F1151" t="str">
            <v>c- m¸y</v>
          </cell>
          <cell r="J1151">
            <v>760288.2084</v>
          </cell>
        </row>
        <row r="1152">
          <cell r="B1152" t="str">
            <v/>
          </cell>
          <cell r="C1152" t="str">
            <v/>
          </cell>
          <cell r="E1152" t="str">
            <v>mr50</v>
          </cell>
          <cell r="F1152" t="str">
            <v>M¸y r¶i 50-60m3/h</v>
          </cell>
          <cell r="G1152" t="str">
            <v>Ca</v>
          </cell>
          <cell r="H1152">
            <v>0.21</v>
          </cell>
          <cell r="I1152">
            <v>1177680</v>
          </cell>
          <cell r="J1152">
            <v>247312.8</v>
          </cell>
          <cell r="M1152">
            <v>247312.8</v>
          </cell>
        </row>
        <row r="1153">
          <cell r="B1153" t="str">
            <v/>
          </cell>
          <cell r="C1153" t="str">
            <v/>
          </cell>
          <cell r="E1153" t="str">
            <v>lr25</v>
          </cell>
          <cell r="F1153" t="str">
            <v>Lu rung 25T</v>
          </cell>
          <cell r="G1153" t="str">
            <v>Ca</v>
          </cell>
          <cell r="H1153">
            <v>0.21</v>
          </cell>
          <cell r="I1153">
            <v>928648</v>
          </cell>
          <cell r="J1153">
            <v>195016.08</v>
          </cell>
          <cell r="M1153">
            <v>195016.08</v>
          </cell>
        </row>
        <row r="1154">
          <cell r="B1154" t="str">
            <v/>
          </cell>
          <cell r="C1154" t="str">
            <v/>
          </cell>
          <cell r="E1154" t="str">
            <v>lbl16</v>
          </cell>
          <cell r="F1154" t="str">
            <v>Lu b¸nh lèp 16T</v>
          </cell>
          <cell r="G1154" t="str">
            <v>Ca</v>
          </cell>
          <cell r="H1154">
            <v>0.42</v>
          </cell>
          <cell r="I1154">
            <v>432053</v>
          </cell>
          <cell r="J1154">
            <v>181462.25999999998</v>
          </cell>
          <cell r="M1154">
            <v>181462.25999999998</v>
          </cell>
        </row>
        <row r="1155">
          <cell r="B1155" t="str">
            <v/>
          </cell>
          <cell r="C1155" t="str">
            <v/>
          </cell>
          <cell r="E1155" t="str">
            <v>l10</v>
          </cell>
          <cell r="F1155" t="str">
            <v>Lu 10T</v>
          </cell>
          <cell r="G1155" t="str">
            <v>Ca</v>
          </cell>
          <cell r="H1155">
            <v>0.21</v>
          </cell>
          <cell r="I1155">
            <v>288922</v>
          </cell>
          <cell r="J1155">
            <v>60673.619999999995</v>
          </cell>
          <cell r="M1155">
            <v>60673.619999999995</v>
          </cell>
        </row>
        <row r="1156">
          <cell r="B1156" t="str">
            <v/>
          </cell>
          <cell r="C1156" t="str">
            <v/>
          </cell>
          <cell r="E1156" t="str">
            <v>ottn5</v>
          </cell>
          <cell r="F1156" t="str">
            <v>¤t« t­íi n­íc 5m3</v>
          </cell>
          <cell r="G1156" t="str">
            <v>Ca</v>
          </cell>
          <cell r="H1156">
            <v>0.21</v>
          </cell>
          <cell r="I1156">
            <v>343052</v>
          </cell>
          <cell r="J1156">
            <v>72040.92</v>
          </cell>
          <cell r="M1156">
            <v>72040.92</v>
          </cell>
        </row>
        <row r="1157">
          <cell r="B1157" t="str">
            <v/>
          </cell>
          <cell r="C1157" t="str">
            <v/>
          </cell>
          <cell r="E1157" t="str">
            <v>m#</v>
          </cell>
          <cell r="F1157" t="str">
            <v>M¸y kh¸c</v>
          </cell>
          <cell r="G1157" t="str">
            <v>%</v>
          </cell>
          <cell r="H1157">
            <v>0.5</v>
          </cell>
          <cell r="I1157">
            <v>756505.68</v>
          </cell>
          <cell r="J1157">
            <v>3782.5284000000001</v>
          </cell>
          <cell r="M1157">
            <v>3782.5284000000001</v>
          </cell>
        </row>
        <row r="1158">
          <cell r="B1158">
            <v>150</v>
          </cell>
          <cell r="C1158">
            <v>1242</v>
          </cell>
          <cell r="D1158" t="str">
            <v>LA.3220vd</v>
          </cell>
          <cell r="F1158" t="str">
            <v>CÈu l¾p dÇm cÇu bª t«ng cèt thÐp</v>
          </cell>
          <cell r="G1158" t="str">
            <v>DÇm</v>
          </cell>
          <cell r="I1158" t="str">
            <v/>
          </cell>
          <cell r="K1158">
            <v>0</v>
          </cell>
          <cell r="L1158">
            <v>23003.040000000001</v>
          </cell>
          <cell r="M1158">
            <v>329370</v>
          </cell>
        </row>
        <row r="1159">
          <cell r="B1159" t="str">
            <v/>
          </cell>
          <cell r="C1159" t="str">
            <v/>
          </cell>
          <cell r="F1159" t="str">
            <v>b. Nh©n c«ng</v>
          </cell>
          <cell r="J1159">
            <v>23003.040000000001</v>
          </cell>
        </row>
        <row r="1160">
          <cell r="B1160" t="str">
            <v/>
          </cell>
          <cell r="C1160" t="str">
            <v/>
          </cell>
          <cell r="E1160">
            <v>4.5</v>
          </cell>
          <cell r="F1160" t="str">
            <v>Nh©n c«ng bËc 4,5/7</v>
          </cell>
          <cell r="G1160" t="str">
            <v xml:space="preserve">C«ng </v>
          </cell>
          <cell r="H1160">
            <v>1.36</v>
          </cell>
          <cell r="I1160">
            <v>16914</v>
          </cell>
          <cell r="J1160">
            <v>23003.040000000001</v>
          </cell>
          <cell r="L1160">
            <v>23003.040000000001</v>
          </cell>
        </row>
        <row r="1161">
          <cell r="B1161" t="str">
            <v/>
          </cell>
          <cell r="C1161" t="str">
            <v/>
          </cell>
          <cell r="F1161" t="str">
            <v>c. M¸y thi c«ng</v>
          </cell>
          <cell r="J1161">
            <v>329370</v>
          </cell>
        </row>
        <row r="1162">
          <cell r="B1162" t="str">
            <v/>
          </cell>
          <cell r="C1162" t="str">
            <v/>
          </cell>
          <cell r="E1162" t="str">
            <v>c16t</v>
          </cell>
          <cell r="F1162" t="str">
            <v>CÈu 16T (dïng 2 cÈu)</v>
          </cell>
          <cell r="G1162" t="str">
            <v>Ca</v>
          </cell>
          <cell r="H1162">
            <v>0.4</v>
          </cell>
          <cell r="I1162">
            <v>823425</v>
          </cell>
          <cell r="J1162">
            <v>329370</v>
          </cell>
          <cell r="M1162">
            <v>329370</v>
          </cell>
        </row>
        <row r="1163">
          <cell r="B1163">
            <v>151</v>
          </cell>
          <cell r="C1163">
            <v>1479</v>
          </cell>
          <cell r="D1163">
            <v>3175</v>
          </cell>
          <cell r="F1163" t="str">
            <v>Th¸o dì ®­êng tr­ît vËn chuyÓn dÇm</v>
          </cell>
          <cell r="G1163" t="str">
            <v>m</v>
          </cell>
          <cell r="I1163" t="str">
            <v/>
          </cell>
          <cell r="K1163">
            <v>0</v>
          </cell>
          <cell r="L1163">
            <v>5539.1840000000002</v>
          </cell>
          <cell r="M1163">
            <v>0</v>
          </cell>
        </row>
        <row r="1164">
          <cell r="B1164" t="str">
            <v/>
          </cell>
          <cell r="C1164" t="str">
            <v/>
          </cell>
          <cell r="F1164" t="str">
            <v>b - Nh©n c«ng</v>
          </cell>
          <cell r="J1164">
            <v>5539.1840000000002</v>
          </cell>
        </row>
        <row r="1165">
          <cell r="B1165" t="str">
            <v/>
          </cell>
          <cell r="C1165" t="str">
            <v/>
          </cell>
          <cell r="E1165" t="str">
            <v>n4</v>
          </cell>
          <cell r="F1165" t="str">
            <v>Nh©n c«ng bËc 4,0/7</v>
          </cell>
          <cell r="G1165" t="str">
            <v xml:space="preserve">C«ng </v>
          </cell>
          <cell r="H1165">
            <v>0.36099999999999999</v>
          </cell>
          <cell r="I1165">
            <v>15344</v>
          </cell>
          <cell r="J1165">
            <v>5539.1840000000002</v>
          </cell>
          <cell r="L1165">
            <v>5539.1840000000002</v>
          </cell>
        </row>
        <row r="1166">
          <cell r="B1166">
            <v>152</v>
          </cell>
          <cell r="C1166" t="str">
            <v>1242</v>
          </cell>
          <cell r="D1166" t="str">
            <v>LC.1110</v>
          </cell>
          <cell r="F1166" t="str">
            <v>Di chuyÓn dÇm cÇu</v>
          </cell>
          <cell r="G1166" t="str">
            <v>dÇm</v>
          </cell>
          <cell r="I1166" t="str">
            <v/>
          </cell>
          <cell r="K1166">
            <v>92211.073074285712</v>
          </cell>
          <cell r="L1166">
            <v>218190.6</v>
          </cell>
          <cell r="M1166">
            <v>60000</v>
          </cell>
        </row>
        <row r="1167">
          <cell r="B1167" t="str">
            <v/>
          </cell>
          <cell r="C1167" t="str">
            <v/>
          </cell>
          <cell r="F1167" t="str">
            <v>a - VËt liÖu :</v>
          </cell>
          <cell r="I1167" t="str">
            <v/>
          </cell>
          <cell r="J1167">
            <v>92211.073074285712</v>
          </cell>
        </row>
        <row r="1168">
          <cell r="B1168" t="str">
            <v/>
          </cell>
          <cell r="C1168" t="str">
            <v/>
          </cell>
          <cell r="E1168" t="str">
            <v>r</v>
          </cell>
          <cell r="F1168" t="str">
            <v>Ray</v>
          </cell>
          <cell r="G1168" t="str">
            <v>kg</v>
          </cell>
          <cell r="H1168">
            <v>3.98</v>
          </cell>
          <cell r="I1168">
            <v>4612.3043809523806</v>
          </cell>
          <cell r="J1168">
            <v>18356.971436190473</v>
          </cell>
          <cell r="K1168">
            <v>18356.971436190473</v>
          </cell>
        </row>
        <row r="1169">
          <cell r="B1169" t="str">
            <v/>
          </cell>
          <cell r="C1169" t="str">
            <v/>
          </cell>
          <cell r="E1169" t="str">
            <v>gk</v>
          </cell>
          <cell r="F1169" t="str">
            <v>Gç kª</v>
          </cell>
          <cell r="G1169" t="str">
            <v>m3</v>
          </cell>
          <cell r="H1169">
            <v>0.02</v>
          </cell>
          <cell r="I1169">
            <v>2131455.081904762</v>
          </cell>
          <cell r="J1169">
            <v>42629.101638095242</v>
          </cell>
          <cell r="K1169">
            <v>42629.101638095242</v>
          </cell>
        </row>
        <row r="1170">
          <cell r="B1170" t="str">
            <v/>
          </cell>
          <cell r="C1170" t="str">
            <v/>
          </cell>
          <cell r="E1170" t="str">
            <v>cr</v>
          </cell>
          <cell r="F1170" t="str">
            <v>§inh Cr¨mpong</v>
          </cell>
          <cell r="G1170" t="str">
            <v>C¸i</v>
          </cell>
          <cell r="H1170">
            <v>5.8</v>
          </cell>
          <cell r="I1170">
            <v>2625</v>
          </cell>
          <cell r="J1170">
            <v>15225</v>
          </cell>
          <cell r="K1170">
            <v>15225</v>
          </cell>
        </row>
        <row r="1171">
          <cell r="B1171" t="str">
            <v/>
          </cell>
          <cell r="C1171" t="str">
            <v/>
          </cell>
          <cell r="E1171" t="str">
            <v>ll</v>
          </cell>
          <cell r="F1171" t="str">
            <v>LËp l¸ch</v>
          </cell>
          <cell r="G1171" t="str">
            <v xml:space="preserve">bé </v>
          </cell>
          <cell r="H1171">
            <v>0.08</v>
          </cell>
          <cell r="I1171">
            <v>200000</v>
          </cell>
          <cell r="J1171">
            <v>16000</v>
          </cell>
          <cell r="K1171">
            <v>16000</v>
          </cell>
        </row>
        <row r="1172">
          <cell r="B1172" t="str">
            <v/>
          </cell>
          <cell r="C1172" t="str">
            <v/>
          </cell>
          <cell r="F1172" t="str">
            <v>b - Nh©n c«ng</v>
          </cell>
          <cell r="J1172">
            <v>218190.6</v>
          </cell>
        </row>
        <row r="1173">
          <cell r="B1173" t="str">
            <v/>
          </cell>
          <cell r="C1173" t="str">
            <v/>
          </cell>
          <cell r="E1173">
            <v>4.5</v>
          </cell>
          <cell r="F1173" t="str">
            <v>Nh©n c«ng bËc 4,5/7</v>
          </cell>
          <cell r="G1173" t="str">
            <v xml:space="preserve">C«ng </v>
          </cell>
          <cell r="H1173">
            <v>12.9</v>
          </cell>
          <cell r="I1173">
            <v>16914</v>
          </cell>
          <cell r="J1173">
            <v>218190.6</v>
          </cell>
          <cell r="L1173">
            <v>218190.6</v>
          </cell>
        </row>
        <row r="1174">
          <cell r="B1174" t="str">
            <v/>
          </cell>
          <cell r="C1174" t="str">
            <v/>
          </cell>
          <cell r="F1174" t="str">
            <v>c. M¸y</v>
          </cell>
          <cell r="J1174">
            <v>60000</v>
          </cell>
        </row>
        <row r="1175">
          <cell r="B1175" t="str">
            <v/>
          </cell>
          <cell r="C1175" t="str">
            <v/>
          </cell>
          <cell r="E1175" t="str">
            <v>xg</v>
          </cell>
          <cell r="F1175" t="str">
            <v>Xe goßng (2 xe)</v>
          </cell>
          <cell r="G1175" t="str">
            <v>Ca</v>
          </cell>
          <cell r="H1175">
            <v>0.6</v>
          </cell>
          <cell r="I1175">
            <v>100000</v>
          </cell>
          <cell r="J1175">
            <v>60000</v>
          </cell>
          <cell r="M1175">
            <v>60000</v>
          </cell>
        </row>
        <row r="1176">
          <cell r="B1176">
            <v>153</v>
          </cell>
          <cell r="C1176" t="str">
            <v>1242</v>
          </cell>
          <cell r="D1176" t="str">
            <v>LA.2110vd</v>
          </cell>
          <cell r="F1176" t="str">
            <v>CÈu èng cèng lªn xuèng xe</v>
          </cell>
          <cell r="G1176" t="str">
            <v>èng</v>
          </cell>
          <cell r="I1176" t="str">
            <v/>
          </cell>
          <cell r="K1176">
            <v>0</v>
          </cell>
          <cell r="L1176">
            <v>0</v>
          </cell>
          <cell r="M1176">
            <v>30775.550000000003</v>
          </cell>
        </row>
        <row r="1177">
          <cell r="B1177" t="str">
            <v/>
          </cell>
          <cell r="C1177" t="str">
            <v/>
          </cell>
          <cell r="F1177" t="str">
            <v>c. M¸y thi c«ng</v>
          </cell>
          <cell r="J1177">
            <v>30775.550000000003</v>
          </cell>
        </row>
        <row r="1178">
          <cell r="B1178" t="str">
            <v/>
          </cell>
          <cell r="C1178" t="str">
            <v/>
          </cell>
          <cell r="E1178" t="str">
            <v>c10t</v>
          </cell>
          <cell r="F1178" t="str">
            <v>CÈu 10T</v>
          </cell>
          <cell r="G1178" t="str">
            <v>Ca</v>
          </cell>
          <cell r="H1178">
            <v>0.05</v>
          </cell>
          <cell r="I1178">
            <v>615511</v>
          </cell>
          <cell r="J1178">
            <v>30775.550000000003</v>
          </cell>
          <cell r="M1178">
            <v>30775.550000000003</v>
          </cell>
        </row>
        <row r="1179">
          <cell r="B1179">
            <v>154</v>
          </cell>
          <cell r="C1179" t="str">
            <v>1242</v>
          </cell>
          <cell r="D1179" t="str">
            <v>BD.1753</v>
          </cell>
          <cell r="F1179" t="str">
            <v xml:space="preserve">§µo xóc ®Êt ®Ó ®¾p 1km ®Çu ®Êt cÊp 3 </v>
          </cell>
          <cell r="G1179" t="str">
            <v>100m3</v>
          </cell>
          <cell r="I1179" t="str">
            <v/>
          </cell>
          <cell r="K1179">
            <v>238095.23809523808</v>
          </cell>
          <cell r="L1179">
            <v>11241.18</v>
          </cell>
          <cell r="M1179">
            <v>708907.52400000009</v>
          </cell>
        </row>
        <row r="1180">
          <cell r="B1180" t="str">
            <v/>
          </cell>
          <cell r="C1180" t="str">
            <v/>
          </cell>
          <cell r="F1180" t="str">
            <v>a - VËt liÖu :</v>
          </cell>
          <cell r="J1180">
            <v>238095.23809523808</v>
          </cell>
        </row>
        <row r="1181">
          <cell r="B1181" t="str">
            <v/>
          </cell>
          <cell r="C1181" t="str">
            <v/>
          </cell>
          <cell r="E1181" t="str">
            <v>ddap</v>
          </cell>
          <cell r="F1181" t="str">
            <v>§Êt ®¾p</v>
          </cell>
          <cell r="G1181" t="str">
            <v>m3</v>
          </cell>
          <cell r="H1181">
            <v>100</v>
          </cell>
          <cell r="I1181">
            <v>2380.9523809523807</v>
          </cell>
          <cell r="J1181">
            <v>238095.23809523808</v>
          </cell>
          <cell r="K1181">
            <v>238095.23809523808</v>
          </cell>
        </row>
        <row r="1182">
          <cell r="B1182" t="str">
            <v/>
          </cell>
          <cell r="C1182" t="str">
            <v/>
          </cell>
          <cell r="F1182" t="str">
            <v>b - Nh©n c«ng</v>
          </cell>
          <cell r="J1182">
            <v>11241.18</v>
          </cell>
        </row>
        <row r="1183">
          <cell r="B1183" t="str">
            <v/>
          </cell>
          <cell r="C1183" t="str">
            <v/>
          </cell>
          <cell r="E1183">
            <v>3</v>
          </cell>
          <cell r="F1183" t="str">
            <v>Nh©n c«ng bËc 3,0/7</v>
          </cell>
          <cell r="G1183" t="str">
            <v xml:space="preserve">C«ng </v>
          </cell>
          <cell r="H1183">
            <v>0.81</v>
          </cell>
          <cell r="I1183">
            <v>13878</v>
          </cell>
          <cell r="J1183">
            <v>11241.18</v>
          </cell>
          <cell r="L1183">
            <v>11241.18</v>
          </cell>
        </row>
        <row r="1184">
          <cell r="B1184" t="str">
            <v/>
          </cell>
          <cell r="C1184" t="str">
            <v/>
          </cell>
          <cell r="F1184" t="str">
            <v>c. M¸y</v>
          </cell>
          <cell r="J1184">
            <v>708907.52400000009</v>
          </cell>
        </row>
        <row r="1185">
          <cell r="B1185" t="str">
            <v/>
          </cell>
          <cell r="C1185" t="str">
            <v/>
          </cell>
          <cell r="E1185" t="str">
            <v>md&lt;=0,8</v>
          </cell>
          <cell r="F1185" t="str">
            <v>M¸y ®µo &lt;=0,8m3</v>
          </cell>
          <cell r="G1185" t="str">
            <v>Ca</v>
          </cell>
          <cell r="H1185">
            <v>0.33600000000000002</v>
          </cell>
          <cell r="I1185">
            <v>705849</v>
          </cell>
          <cell r="J1185">
            <v>237165.26400000002</v>
          </cell>
          <cell r="M1185">
            <v>237165.26400000002</v>
          </cell>
        </row>
        <row r="1186">
          <cell r="B1186" t="str">
            <v/>
          </cell>
          <cell r="C1186" t="str">
            <v/>
          </cell>
          <cell r="E1186" t="str">
            <v>ot10t</v>
          </cell>
          <cell r="F1186" t="str">
            <v>¤t« tù ®æ 10T</v>
          </cell>
          <cell r="G1186" t="str">
            <v>Ca</v>
          </cell>
          <cell r="H1186">
            <v>0.84</v>
          </cell>
          <cell r="I1186">
            <v>525740</v>
          </cell>
          <cell r="J1186">
            <v>441621.6</v>
          </cell>
          <cell r="M1186">
            <v>441621.6</v>
          </cell>
        </row>
        <row r="1187">
          <cell r="B1187" t="str">
            <v/>
          </cell>
          <cell r="C1187" t="str">
            <v/>
          </cell>
          <cell r="E1187" t="str">
            <v>mu110</v>
          </cell>
          <cell r="F1187" t="str">
            <v>M¸y ñi 110cv</v>
          </cell>
          <cell r="G1187" t="str">
            <v>Ca</v>
          </cell>
          <cell r="H1187">
            <v>4.4999999999999998E-2</v>
          </cell>
          <cell r="I1187">
            <v>669348</v>
          </cell>
          <cell r="J1187">
            <v>30120.66</v>
          </cell>
          <cell r="M1187">
            <v>30120.66</v>
          </cell>
        </row>
        <row r="1188">
          <cell r="B1188">
            <v>155</v>
          </cell>
          <cell r="C1188" t="str">
            <v>1242</v>
          </cell>
          <cell r="D1188" t="str">
            <v>BJ.1333</v>
          </cell>
          <cell r="F1188" t="str">
            <v>VC tiÕp ®Êt cÊp 3 ë cù ly TB L= 2km</v>
          </cell>
          <cell r="G1188" t="str">
            <v>100m3</v>
          </cell>
          <cell r="I1188" t="str">
            <v/>
          </cell>
          <cell r="K1188">
            <v>0</v>
          </cell>
          <cell r="L1188">
            <v>0</v>
          </cell>
          <cell r="M1188">
            <v>399562.4</v>
          </cell>
        </row>
        <row r="1189">
          <cell r="B1189" t="str">
            <v/>
          </cell>
          <cell r="C1189" t="str">
            <v/>
          </cell>
          <cell r="F1189" t="str">
            <v>c. M¸y</v>
          </cell>
          <cell r="J1189">
            <v>399562.4</v>
          </cell>
        </row>
        <row r="1190">
          <cell r="B1190" t="str">
            <v/>
          </cell>
          <cell r="C1190" t="str">
            <v/>
          </cell>
          <cell r="E1190" t="str">
            <v>ot10t</v>
          </cell>
          <cell r="F1190" t="str">
            <v>¤t« tù ®æ 10T</v>
          </cell>
          <cell r="G1190" t="str">
            <v>Ca</v>
          </cell>
          <cell r="H1190">
            <v>0.76</v>
          </cell>
          <cell r="I1190">
            <v>525740</v>
          </cell>
          <cell r="J1190">
            <v>399562.4</v>
          </cell>
          <cell r="M1190">
            <v>399562.4</v>
          </cell>
        </row>
        <row r="1191">
          <cell r="B1191">
            <v>156</v>
          </cell>
          <cell r="C1191">
            <v>1242</v>
          </cell>
          <cell r="D1191" t="str">
            <v>BJ1233</v>
          </cell>
          <cell r="F1191" t="str">
            <v>VC ®Êt thõa ®æ ®i cù ly 3 km</v>
          </cell>
          <cell r="G1191" t="str">
            <v>100m3</v>
          </cell>
          <cell r="I1191" t="str">
            <v/>
          </cell>
          <cell r="K1191">
            <v>0</v>
          </cell>
          <cell r="L1191">
            <v>0</v>
          </cell>
          <cell r="M1191">
            <v>473165.99999999994</v>
          </cell>
        </row>
        <row r="1192">
          <cell r="B1192" t="str">
            <v/>
          </cell>
          <cell r="C1192" t="str">
            <v/>
          </cell>
          <cell r="F1192" t="str">
            <v>c. M¸y</v>
          </cell>
          <cell r="J1192">
            <v>473165.99999999994</v>
          </cell>
        </row>
        <row r="1193">
          <cell r="B1193" t="str">
            <v/>
          </cell>
          <cell r="C1193" t="str">
            <v/>
          </cell>
          <cell r="E1193" t="str">
            <v>ot10t</v>
          </cell>
          <cell r="F1193" t="str">
            <v>¤t« tù ®æ 10T</v>
          </cell>
          <cell r="G1193" t="str">
            <v>Ca</v>
          </cell>
          <cell r="H1193">
            <v>0.89999999999999991</v>
          </cell>
          <cell r="I1193">
            <v>525740</v>
          </cell>
          <cell r="J1193">
            <v>473165.99999999994</v>
          </cell>
          <cell r="M1193">
            <v>473165.99999999994</v>
          </cell>
        </row>
        <row r="1194">
          <cell r="F1194" t="str">
            <v>( 0,3 x 3 = 0,9ca )</v>
          </cell>
        </row>
        <row r="1195">
          <cell r="B1195">
            <v>157</v>
          </cell>
          <cell r="C1195">
            <v>1242</v>
          </cell>
          <cell r="D1195" t="str">
            <v>BD.1344</v>
          </cell>
          <cell r="F1195" t="str">
            <v>§µo xóc ®¸ ®æ ®i cù ly VC 3km</v>
          </cell>
          <cell r="G1195" t="str">
            <v>100m3</v>
          </cell>
          <cell r="K1195">
            <v>0</v>
          </cell>
          <cell r="L1195">
            <v>20747.609999999997</v>
          </cell>
          <cell r="M1195">
            <v>731649.00489999994</v>
          </cell>
        </row>
        <row r="1196">
          <cell r="D1196" t="str">
            <v>&amp;BJ1234</v>
          </cell>
          <cell r="F1196" t="str">
            <v>b - Nh©n c«ng</v>
          </cell>
          <cell r="J1196">
            <v>20747.609999999997</v>
          </cell>
        </row>
        <row r="1197">
          <cell r="B1197" t="str">
            <v/>
          </cell>
          <cell r="C1197" t="str">
            <v/>
          </cell>
          <cell r="E1197">
            <v>3</v>
          </cell>
          <cell r="F1197" t="str">
            <v>Nh©n c«ng bËc 3,0/7</v>
          </cell>
          <cell r="G1197" t="str">
            <v xml:space="preserve">C«ng </v>
          </cell>
          <cell r="H1197">
            <v>1.4949999999999999</v>
          </cell>
          <cell r="I1197">
            <v>13878</v>
          </cell>
          <cell r="J1197">
            <v>20747.609999999997</v>
          </cell>
          <cell r="L1197">
            <v>20747.609999999997</v>
          </cell>
        </row>
        <row r="1198">
          <cell r="F1198" t="str">
            <v>c- m¸y</v>
          </cell>
          <cell r="I1198" t="str">
            <v/>
          </cell>
          <cell r="J1198">
            <v>1348342.0248999998</v>
          </cell>
        </row>
        <row r="1199">
          <cell r="E1199" t="str">
            <v>md&lt;=0,8</v>
          </cell>
          <cell r="F1199" t="str">
            <v>M¸y ®µo &lt;=0,8m3</v>
          </cell>
          <cell r="G1199" t="str">
            <v>Ca</v>
          </cell>
          <cell r="H1199">
            <v>0.42089999999999994</v>
          </cell>
          <cell r="I1199">
            <v>705849</v>
          </cell>
          <cell r="J1199">
            <v>297091.84409999993</v>
          </cell>
          <cell r="M1199">
            <v>297091.84409999993</v>
          </cell>
        </row>
        <row r="1200">
          <cell r="E1200" t="str">
            <v>ot10t</v>
          </cell>
          <cell r="F1200" t="str">
            <v>¤t« tù ®æ 10T</v>
          </cell>
          <cell r="G1200" t="str">
            <v>Ca</v>
          </cell>
          <cell r="H1200">
            <v>0.74749999999999994</v>
          </cell>
          <cell r="I1200">
            <v>525740</v>
          </cell>
          <cell r="J1200">
            <v>392990.64999999997</v>
          </cell>
          <cell r="M1200">
            <v>392990.64999999997</v>
          </cell>
        </row>
        <row r="1201">
          <cell r="E1201" t="str">
            <v>mu110</v>
          </cell>
          <cell r="F1201" t="str">
            <v>M¸y ñi 110cv</v>
          </cell>
          <cell r="G1201" t="str">
            <v>Ca</v>
          </cell>
          <cell r="H1201">
            <v>6.2099999999999995E-2</v>
          </cell>
          <cell r="I1201">
            <v>669348</v>
          </cell>
          <cell r="J1201">
            <v>41566.510799999996</v>
          </cell>
          <cell r="M1201">
            <v>41566.510799999996</v>
          </cell>
        </row>
        <row r="1202">
          <cell r="E1202" t="str">
            <v>ot10t</v>
          </cell>
          <cell r="F1202" t="str">
            <v>¤t« tù ®æ 10T</v>
          </cell>
          <cell r="G1202" t="str">
            <v>Ca</v>
          </cell>
          <cell r="H1202">
            <v>1.1729999999999998</v>
          </cell>
          <cell r="I1202">
            <v>525740</v>
          </cell>
          <cell r="J1202">
            <v>616693.0199999999</v>
          </cell>
          <cell r="M1202" t="e">
            <v>#VALUE!</v>
          </cell>
        </row>
        <row r="1203">
          <cell r="F1203" t="str">
            <v>( 0,34 x 3 x 1.15= 1.173ca )</v>
          </cell>
          <cell r="I1203" t="str">
            <v/>
          </cell>
          <cell r="J1203">
            <v>0</v>
          </cell>
        </row>
        <row r="1204">
          <cell r="B1204">
            <v>159</v>
          </cell>
          <cell r="C1204">
            <v>1242</v>
          </cell>
          <cell r="D1204" t="str">
            <v>NB.3110</v>
          </cell>
          <cell r="F1204" t="str">
            <v>Th¸o dì thÐp gãc liªn kÕt (tÝnh 80% L§)</v>
          </cell>
          <cell r="G1204" t="str">
            <v>TÊn</v>
          </cell>
          <cell r="I1204" t="str">
            <v/>
          </cell>
          <cell r="K1204">
            <v>0</v>
          </cell>
          <cell r="L1204">
            <v>136291.40800000002</v>
          </cell>
          <cell r="M1204">
            <v>0</v>
          </cell>
        </row>
        <row r="1205">
          <cell r="B1205" t="str">
            <v/>
          </cell>
          <cell r="C1205" t="str">
            <v/>
          </cell>
          <cell r="F1205" t="str">
            <v>b. Nh©n c«ng</v>
          </cell>
          <cell r="J1205">
            <v>136291.40800000002</v>
          </cell>
        </row>
        <row r="1206">
          <cell r="B1206" t="str">
            <v/>
          </cell>
          <cell r="C1206" t="str">
            <v/>
          </cell>
          <cell r="E1206">
            <v>3.5</v>
          </cell>
          <cell r="F1206" t="str">
            <v>Nh©n c«ng bËc 3,5/7</v>
          </cell>
          <cell r="G1206" t="str">
            <v xml:space="preserve">C«ng </v>
          </cell>
          <cell r="H1206">
            <v>9.3280000000000012</v>
          </cell>
          <cell r="I1206">
            <v>14611</v>
          </cell>
          <cell r="J1206">
            <v>136291.40800000002</v>
          </cell>
          <cell r="L1206">
            <v>136291.40800000002</v>
          </cell>
        </row>
        <row r="1207">
          <cell r="B1207">
            <v>160</v>
          </cell>
          <cell r="C1207">
            <v>1242</v>
          </cell>
          <cell r="D1207" t="str">
            <v>NB.3110</v>
          </cell>
          <cell r="F1207" t="str">
            <v>L¾p ®Æt thÐp gãc liªn kÕt</v>
          </cell>
          <cell r="G1207" t="str">
            <v>TÊn</v>
          </cell>
          <cell r="I1207" t="str">
            <v/>
          </cell>
          <cell r="K1207">
            <v>8333.3333333333321</v>
          </cell>
          <cell r="L1207">
            <v>170364.26</v>
          </cell>
          <cell r="M1207">
            <v>0</v>
          </cell>
        </row>
        <row r="1208">
          <cell r="B1208" t="str">
            <v/>
          </cell>
          <cell r="C1208" t="str">
            <v/>
          </cell>
          <cell r="F1208" t="str">
            <v>a - VËt liÖu :</v>
          </cell>
          <cell r="J1208">
            <v>8333.3333333333321</v>
          </cell>
        </row>
        <row r="1209">
          <cell r="B1209" t="str">
            <v/>
          </cell>
          <cell r="C1209" t="str">
            <v/>
          </cell>
          <cell r="E1209" t="str">
            <v>ddap</v>
          </cell>
          <cell r="F1209" t="str">
            <v>ThÐp gãc (1050kg/300)</v>
          </cell>
          <cell r="G1209" t="str">
            <v>kg</v>
          </cell>
          <cell r="H1209">
            <v>3.5</v>
          </cell>
          <cell r="I1209">
            <v>2380.9523809523807</v>
          </cell>
          <cell r="J1209">
            <v>8333.3333333333321</v>
          </cell>
          <cell r="K1209">
            <v>8333.3333333333321</v>
          </cell>
        </row>
        <row r="1210">
          <cell r="B1210" t="str">
            <v/>
          </cell>
          <cell r="C1210" t="str">
            <v/>
          </cell>
          <cell r="F1210" t="str">
            <v>b. Nh©n c«ng</v>
          </cell>
          <cell r="J1210">
            <v>170364.26</v>
          </cell>
        </row>
        <row r="1211">
          <cell r="B1211" t="str">
            <v/>
          </cell>
          <cell r="C1211" t="str">
            <v/>
          </cell>
          <cell r="E1211">
            <v>3.5</v>
          </cell>
          <cell r="F1211" t="str">
            <v>Nh©n c«ng bËc 3,5/7</v>
          </cell>
          <cell r="G1211" t="str">
            <v xml:space="preserve">C«ng </v>
          </cell>
          <cell r="H1211">
            <v>11.66</v>
          </cell>
          <cell r="I1211">
            <v>14611</v>
          </cell>
          <cell r="J1211">
            <v>170364.26</v>
          </cell>
          <cell r="L1211">
            <v>170364.26</v>
          </cell>
        </row>
        <row r="1212">
          <cell r="B1212">
            <v>161</v>
          </cell>
          <cell r="C1212">
            <v>1242</v>
          </cell>
          <cell r="D1212" t="str">
            <v>NB.1510vd</v>
          </cell>
          <cell r="F1212" t="str">
            <v>Th¸o dì dÇm I550 (tÝnh 80% L§)</v>
          </cell>
          <cell r="G1212" t="str">
            <v>TÊn</v>
          </cell>
          <cell r="I1212" t="str">
            <v/>
          </cell>
          <cell r="K1212">
            <v>0</v>
          </cell>
          <cell r="L1212">
            <v>83257.473599999998</v>
          </cell>
          <cell r="M1212">
            <v>271400.88</v>
          </cell>
        </row>
        <row r="1213">
          <cell r="B1213" t="str">
            <v/>
          </cell>
          <cell r="C1213" t="str">
            <v/>
          </cell>
          <cell r="F1213" t="str">
            <v>b. Nh©n c«ng</v>
          </cell>
          <cell r="J1213">
            <v>83257.473599999998</v>
          </cell>
        </row>
        <row r="1214">
          <cell r="B1214" t="str">
            <v/>
          </cell>
          <cell r="C1214" t="str">
            <v/>
          </cell>
          <cell r="E1214">
            <v>4.5</v>
          </cell>
          <cell r="F1214" t="str">
            <v>Nh©n c«ng bËc 4,5/7</v>
          </cell>
          <cell r="G1214" t="str">
            <v xml:space="preserve">C«ng </v>
          </cell>
          <cell r="H1214">
            <v>4.9223999999999997</v>
          </cell>
          <cell r="I1214">
            <v>16914</v>
          </cell>
          <cell r="J1214">
            <v>83257.473599999998</v>
          </cell>
          <cell r="L1214">
            <v>83257.473599999998</v>
          </cell>
        </row>
        <row r="1215">
          <cell r="B1215" t="str">
            <v/>
          </cell>
          <cell r="C1215" t="str">
            <v/>
          </cell>
          <cell r="F1215" t="str">
            <v>c. M¸y thi c«ng</v>
          </cell>
          <cell r="J1215">
            <v>271400.88</v>
          </cell>
        </row>
        <row r="1216">
          <cell r="B1216" t="str">
            <v/>
          </cell>
          <cell r="C1216" t="str">
            <v/>
          </cell>
          <cell r="E1216" t="str">
            <v>c16t</v>
          </cell>
          <cell r="F1216" t="str">
            <v>CÈu 16T</v>
          </cell>
          <cell r="G1216" t="str">
            <v>Ca</v>
          </cell>
          <cell r="H1216">
            <v>0.3296</v>
          </cell>
          <cell r="I1216">
            <v>823425</v>
          </cell>
          <cell r="J1216">
            <v>271400.88</v>
          </cell>
          <cell r="M1216">
            <v>271400.88</v>
          </cell>
        </row>
        <row r="1217">
          <cell r="B1217">
            <v>162</v>
          </cell>
          <cell r="C1217">
            <v>1242</v>
          </cell>
          <cell r="D1217" t="str">
            <v>NB.1510vd</v>
          </cell>
          <cell r="F1217" t="str">
            <v>CÈu l¾p dÇm I550</v>
          </cell>
          <cell r="G1217" t="str">
            <v>TÊn</v>
          </cell>
          <cell r="I1217" t="str">
            <v/>
          </cell>
          <cell r="K1217">
            <v>8333.3333333333321</v>
          </cell>
          <cell r="L1217">
            <v>104071.84199999999</v>
          </cell>
          <cell r="M1217">
            <v>339251.1</v>
          </cell>
        </row>
        <row r="1218">
          <cell r="B1218" t="str">
            <v/>
          </cell>
          <cell r="C1218" t="str">
            <v/>
          </cell>
          <cell r="F1218" t="str">
            <v>a - VËt liÖu :</v>
          </cell>
          <cell r="J1218">
            <v>8333.3333333333321</v>
          </cell>
        </row>
        <row r="1219">
          <cell r="B1219" t="str">
            <v/>
          </cell>
          <cell r="C1219" t="str">
            <v/>
          </cell>
          <cell r="E1219" t="str">
            <v>ddap</v>
          </cell>
          <cell r="F1219" t="str">
            <v>DÇm I550 (1050kg/300)</v>
          </cell>
          <cell r="G1219" t="str">
            <v>kg</v>
          </cell>
          <cell r="H1219">
            <v>3.5</v>
          </cell>
          <cell r="I1219">
            <v>2380.9523809523807</v>
          </cell>
          <cell r="J1219">
            <v>8333.3333333333321</v>
          </cell>
          <cell r="K1219">
            <v>8333.3333333333321</v>
          </cell>
        </row>
        <row r="1220">
          <cell r="B1220" t="str">
            <v/>
          </cell>
          <cell r="C1220" t="str">
            <v/>
          </cell>
          <cell r="F1220" t="str">
            <v>b. Nh©n c«ng</v>
          </cell>
          <cell r="J1220">
            <v>104071.84199999999</v>
          </cell>
        </row>
        <row r="1221">
          <cell r="B1221" t="str">
            <v/>
          </cell>
          <cell r="C1221" t="str">
            <v/>
          </cell>
          <cell r="E1221">
            <v>4.5</v>
          </cell>
          <cell r="F1221" t="str">
            <v>Nh©n c«ng bËc 4,5/7</v>
          </cell>
          <cell r="G1221" t="str">
            <v xml:space="preserve">C«ng </v>
          </cell>
          <cell r="H1221">
            <v>6.1529999999999996</v>
          </cell>
          <cell r="I1221">
            <v>16914</v>
          </cell>
          <cell r="J1221">
            <v>104071.84199999999</v>
          </cell>
          <cell r="L1221">
            <v>104071.84199999999</v>
          </cell>
        </row>
        <row r="1222">
          <cell r="B1222" t="str">
            <v/>
          </cell>
          <cell r="C1222" t="str">
            <v/>
          </cell>
          <cell r="F1222" t="str">
            <v>c. M¸y thi c«ng</v>
          </cell>
          <cell r="J1222">
            <v>339251.1</v>
          </cell>
        </row>
        <row r="1223">
          <cell r="B1223" t="str">
            <v/>
          </cell>
          <cell r="C1223" t="str">
            <v/>
          </cell>
          <cell r="E1223" t="str">
            <v>c16t</v>
          </cell>
          <cell r="F1223" t="str">
            <v>CÈu 16T</v>
          </cell>
          <cell r="G1223" t="str">
            <v>Ca</v>
          </cell>
          <cell r="H1223">
            <v>0.41199999999999998</v>
          </cell>
          <cell r="I1223">
            <v>823425</v>
          </cell>
          <cell r="J1223">
            <v>339251.1</v>
          </cell>
          <cell r="M1223">
            <v>339251.1</v>
          </cell>
        </row>
        <row r="1224">
          <cell r="B1224">
            <v>163</v>
          </cell>
          <cell r="C1224">
            <v>1242</v>
          </cell>
          <cell r="D1224" t="str">
            <v>BK.4123</v>
          </cell>
          <cell r="F1224" t="str">
            <v xml:space="preserve">§¾p nÒn ®­êng ®Êt ®åi K95 </v>
          </cell>
          <cell r="G1224" t="str">
            <v>100m3</v>
          </cell>
          <cell r="I1224" t="str">
            <v/>
          </cell>
          <cell r="K1224">
            <v>0</v>
          </cell>
          <cell r="L1224">
            <v>43854.48</v>
          </cell>
          <cell r="M1224">
            <v>360788.50800000003</v>
          </cell>
        </row>
        <row r="1225">
          <cell r="B1225" t="str">
            <v/>
          </cell>
          <cell r="C1225" t="str">
            <v/>
          </cell>
          <cell r="F1225" t="str">
            <v>b - Nh©n c«ng</v>
          </cell>
          <cell r="J1225">
            <v>43854.48</v>
          </cell>
        </row>
        <row r="1226">
          <cell r="B1226" t="str">
            <v/>
          </cell>
          <cell r="C1226" t="str">
            <v/>
          </cell>
          <cell r="E1226">
            <v>3</v>
          </cell>
          <cell r="F1226" t="str">
            <v>Nh©n c«ng bËc 3,0/7</v>
          </cell>
          <cell r="G1226" t="str">
            <v xml:space="preserve">C«ng </v>
          </cell>
          <cell r="H1226">
            <v>3.16</v>
          </cell>
          <cell r="I1226">
            <v>13878</v>
          </cell>
          <cell r="J1226">
            <v>43854.48</v>
          </cell>
          <cell r="L1226">
            <v>43854.48</v>
          </cell>
        </row>
        <row r="1227">
          <cell r="B1227" t="str">
            <v/>
          </cell>
          <cell r="C1227" t="str">
            <v/>
          </cell>
          <cell r="F1227" t="str">
            <v>c. M¸y</v>
          </cell>
          <cell r="J1227">
            <v>360788.50800000003</v>
          </cell>
        </row>
        <row r="1228">
          <cell r="B1228" t="str">
            <v/>
          </cell>
          <cell r="C1228" t="str">
            <v/>
          </cell>
          <cell r="E1228" t="str">
            <v>md9</v>
          </cell>
          <cell r="F1228" t="str">
            <v>M¸y ®Çm 9T</v>
          </cell>
          <cell r="G1228" t="str">
            <v>Ca</v>
          </cell>
          <cell r="H1228">
            <v>0.46299999999999997</v>
          </cell>
          <cell r="I1228">
            <v>443844</v>
          </cell>
          <cell r="J1228">
            <v>205499.772</v>
          </cell>
          <cell r="M1228">
            <v>205499.772</v>
          </cell>
        </row>
        <row r="1229">
          <cell r="B1229" t="str">
            <v/>
          </cell>
          <cell r="C1229" t="str">
            <v/>
          </cell>
          <cell r="E1229" t="str">
            <v>mu110</v>
          </cell>
          <cell r="F1229" t="str">
            <v>M¸y ñi 110cv</v>
          </cell>
          <cell r="G1229" t="str">
            <v>Ca</v>
          </cell>
          <cell r="H1229">
            <v>0.23200000000000001</v>
          </cell>
          <cell r="I1229">
            <v>669348</v>
          </cell>
          <cell r="J1229">
            <v>155288.736</v>
          </cell>
          <cell r="M1229">
            <v>155288.736</v>
          </cell>
        </row>
        <row r="1230">
          <cell r="B1230">
            <v>164</v>
          </cell>
          <cell r="C1230">
            <v>1242</v>
          </cell>
          <cell r="D1230" t="str">
            <v>NB.3110</v>
          </cell>
          <cell r="F1230" t="str">
            <v>ThÐp neo d=22mm</v>
          </cell>
          <cell r="G1230" t="str">
            <v>TÊn</v>
          </cell>
          <cell r="I1230" t="str">
            <v/>
          </cell>
          <cell r="K1230">
            <v>4542919.5999999996</v>
          </cell>
          <cell r="L1230">
            <v>170364.26</v>
          </cell>
          <cell r="M1230">
            <v>0</v>
          </cell>
        </row>
        <row r="1231">
          <cell r="B1231" t="str">
            <v/>
          </cell>
          <cell r="C1231" t="str">
            <v/>
          </cell>
          <cell r="F1231" t="str">
            <v>a - VËt liÖu :</v>
          </cell>
          <cell r="J1231">
            <v>4542919.5999999996</v>
          </cell>
        </row>
        <row r="1232">
          <cell r="B1232" t="str">
            <v/>
          </cell>
          <cell r="C1232" t="str">
            <v/>
          </cell>
          <cell r="E1232" t="str">
            <v>d22</v>
          </cell>
          <cell r="F1232" t="str">
            <v>ThÐp trßn d=22mm</v>
          </cell>
          <cell r="G1232" t="str">
            <v>kg</v>
          </cell>
          <cell r="H1232">
            <v>1050</v>
          </cell>
          <cell r="I1232">
            <v>4326.5900952380953</v>
          </cell>
          <cell r="J1232">
            <v>4542919.5999999996</v>
          </cell>
          <cell r="K1232">
            <v>4542919.5999999996</v>
          </cell>
        </row>
        <row r="1233">
          <cell r="B1233" t="str">
            <v/>
          </cell>
          <cell r="C1233" t="str">
            <v/>
          </cell>
          <cell r="F1233" t="str">
            <v>b. Nh©n c«ng</v>
          </cell>
          <cell r="J1233">
            <v>170364.26</v>
          </cell>
        </row>
        <row r="1234">
          <cell r="B1234" t="str">
            <v/>
          </cell>
          <cell r="C1234" t="str">
            <v/>
          </cell>
          <cell r="E1234">
            <v>3.5</v>
          </cell>
          <cell r="F1234" t="str">
            <v>Nh©n c«ng bËc 3,5/7</v>
          </cell>
          <cell r="G1234" t="str">
            <v xml:space="preserve">C«ng </v>
          </cell>
          <cell r="H1234">
            <v>11.66</v>
          </cell>
          <cell r="I1234">
            <v>14611</v>
          </cell>
          <cell r="J1234">
            <v>170364.26</v>
          </cell>
          <cell r="L1234">
            <v>170364.26</v>
          </cell>
        </row>
        <row r="1235">
          <cell r="B1235">
            <v>165</v>
          </cell>
          <cell r="C1235">
            <v>1242</v>
          </cell>
          <cell r="D1235" t="str">
            <v>VB.2122</v>
          </cell>
          <cell r="F1235" t="str">
            <v>Th¸o dì rä thÐp</v>
          </cell>
          <cell r="G1235" t="str">
            <v>Rä</v>
          </cell>
          <cell r="I1235" t="str">
            <v/>
          </cell>
          <cell r="K1235">
            <v>0</v>
          </cell>
          <cell r="L1235">
            <v>28053.119999999999</v>
          </cell>
          <cell r="M1235">
            <v>0</v>
          </cell>
        </row>
        <row r="1236">
          <cell r="B1236" t="str">
            <v/>
          </cell>
          <cell r="C1236" t="str">
            <v/>
          </cell>
          <cell r="F1236" t="str">
            <v>b - Nh©n c«ng</v>
          </cell>
          <cell r="J1236">
            <v>28053.119999999999</v>
          </cell>
        </row>
        <row r="1237">
          <cell r="B1237" t="str">
            <v/>
          </cell>
          <cell r="C1237" t="str">
            <v/>
          </cell>
          <cell r="E1237">
            <v>3.5</v>
          </cell>
          <cell r="F1237" t="str">
            <v>Nh©n c«ng bËc 3,5/7</v>
          </cell>
          <cell r="G1237" t="str">
            <v xml:space="preserve">C«ng </v>
          </cell>
          <cell r="H1237">
            <v>1.92</v>
          </cell>
          <cell r="I1237">
            <v>14611</v>
          </cell>
          <cell r="J1237">
            <v>28053.119999999999</v>
          </cell>
          <cell r="L1237">
            <v>28053.119999999999</v>
          </cell>
        </row>
        <row r="1238">
          <cell r="B1238">
            <v>166</v>
          </cell>
          <cell r="D1238" t="str">
            <v>.</v>
          </cell>
          <cell r="F1238" t="str">
            <v>Gç v¸n sµn dµy 5cm</v>
          </cell>
          <cell r="G1238" t="str">
            <v>m3</v>
          </cell>
          <cell r="I1238" t="str">
            <v/>
          </cell>
          <cell r="K1238">
            <v>279753.47950000002</v>
          </cell>
          <cell r="L1238">
            <v>0</v>
          </cell>
          <cell r="M1238">
            <v>0</v>
          </cell>
        </row>
        <row r="1239">
          <cell r="B1239" t="str">
            <v/>
          </cell>
          <cell r="C1239" t="str">
            <v/>
          </cell>
          <cell r="F1239" t="str">
            <v>a. VËt liÖu</v>
          </cell>
          <cell r="J1239">
            <v>279753.47950000002</v>
          </cell>
        </row>
        <row r="1240">
          <cell r="B1240" t="str">
            <v/>
          </cell>
          <cell r="C1240" t="str">
            <v/>
          </cell>
          <cell r="E1240" t="str">
            <v>gmc</v>
          </cell>
          <cell r="F1240" t="str">
            <v>Gç mÆt cÇu</v>
          </cell>
          <cell r="G1240" t="str">
            <v>m3</v>
          </cell>
          <cell r="H1240">
            <v>0.13125000000000001</v>
          </cell>
          <cell r="I1240">
            <v>2131455.081904762</v>
          </cell>
          <cell r="J1240">
            <v>279753.47950000002</v>
          </cell>
          <cell r="K1240">
            <v>279753.47950000002</v>
          </cell>
        </row>
        <row r="1241">
          <cell r="B1241">
            <v>167</v>
          </cell>
          <cell r="C1241">
            <v>1479</v>
          </cell>
          <cell r="D1241">
            <v>3180</v>
          </cell>
          <cell r="F1241" t="str">
            <v>L¸t vµ dì v¸n sµn dµy 5cm</v>
          </cell>
          <cell r="G1241" t="str">
            <v>m2</v>
          </cell>
          <cell r="I1241" t="str">
            <v/>
          </cell>
          <cell r="K1241">
            <v>0</v>
          </cell>
          <cell r="L1241">
            <v>6428.84</v>
          </cell>
          <cell r="M1241">
            <v>0</v>
          </cell>
        </row>
        <row r="1242">
          <cell r="B1242" t="str">
            <v/>
          </cell>
          <cell r="C1242" t="str">
            <v/>
          </cell>
          <cell r="F1242" t="str">
            <v>b - Nh©n c«ng</v>
          </cell>
          <cell r="J1242">
            <v>6428.84</v>
          </cell>
        </row>
        <row r="1243">
          <cell r="B1243" t="str">
            <v/>
          </cell>
          <cell r="C1243" t="str">
            <v/>
          </cell>
          <cell r="E1243">
            <v>3.5</v>
          </cell>
          <cell r="F1243" t="str">
            <v>Nh©n c«ng bËc 3,5/7</v>
          </cell>
          <cell r="G1243" t="str">
            <v xml:space="preserve">C«ng </v>
          </cell>
          <cell r="H1243">
            <v>0.44</v>
          </cell>
          <cell r="I1243">
            <v>14611</v>
          </cell>
          <cell r="J1243">
            <v>6428.84</v>
          </cell>
          <cell r="L1243">
            <v>6428.84</v>
          </cell>
        </row>
        <row r="1244">
          <cell r="B1244">
            <v>168</v>
          </cell>
          <cell r="C1244">
            <v>1242</v>
          </cell>
          <cell r="D1244" t="str">
            <v>VB.2122</v>
          </cell>
          <cell r="F1244" t="str">
            <v>Rä thÐp 2x1x0,5m (thu håi 50%)</v>
          </cell>
          <cell r="G1244" t="str">
            <v>Rä</v>
          </cell>
          <cell r="I1244" t="str">
            <v/>
          </cell>
          <cell r="K1244">
            <v>82592.976190476184</v>
          </cell>
          <cell r="L1244">
            <v>35066.400000000001</v>
          </cell>
          <cell r="M1244">
            <v>0</v>
          </cell>
        </row>
        <row r="1245">
          <cell r="B1245" t="str">
            <v/>
          </cell>
          <cell r="C1245" t="str">
            <v/>
          </cell>
          <cell r="F1245" t="str">
            <v>a. VËt liÖu</v>
          </cell>
          <cell r="J1245">
            <v>82592.976190476184</v>
          </cell>
        </row>
        <row r="1246">
          <cell r="B1246" t="str">
            <v/>
          </cell>
          <cell r="C1246" t="str">
            <v/>
          </cell>
          <cell r="E1246" t="str">
            <v>dt</v>
          </cell>
          <cell r="F1246" t="str">
            <v>D©y thÐp d=3mm</v>
          </cell>
          <cell r="G1246" t="str">
            <v>kg</v>
          </cell>
          <cell r="H1246">
            <v>5.5</v>
          </cell>
          <cell r="I1246">
            <v>6333.333333333333</v>
          </cell>
          <cell r="J1246">
            <v>34833.333333333328</v>
          </cell>
          <cell r="K1246">
            <v>34833.333333333328</v>
          </cell>
        </row>
        <row r="1247">
          <cell r="B1247" t="str">
            <v/>
          </cell>
          <cell r="C1247" t="str">
            <v/>
          </cell>
          <cell r="E1247" t="str">
            <v>dh</v>
          </cell>
          <cell r="F1247" t="str">
            <v xml:space="preserve">§¸ héc </v>
          </cell>
          <cell r="G1247" t="str">
            <v>m3</v>
          </cell>
          <cell r="H1247">
            <v>0.55000000000000004</v>
          </cell>
          <cell r="I1247">
            <v>86835.71428571429</v>
          </cell>
          <cell r="J1247">
            <v>47759.642857142862</v>
          </cell>
          <cell r="K1247">
            <v>47759.642857142862</v>
          </cell>
        </row>
        <row r="1248">
          <cell r="B1248" t="str">
            <v/>
          </cell>
          <cell r="C1248" t="str">
            <v/>
          </cell>
          <cell r="F1248" t="str">
            <v>b - Nh©n c«ng</v>
          </cell>
          <cell r="J1248">
            <v>35066.400000000001</v>
          </cell>
        </row>
        <row r="1249">
          <cell r="B1249" t="str">
            <v/>
          </cell>
          <cell r="C1249" t="str">
            <v/>
          </cell>
          <cell r="E1249">
            <v>3.5</v>
          </cell>
          <cell r="F1249" t="str">
            <v>Nh©n c«ng bËc 3,5/7</v>
          </cell>
          <cell r="G1249" t="str">
            <v xml:space="preserve">C«ng </v>
          </cell>
          <cell r="H1249">
            <v>2.4</v>
          </cell>
          <cell r="I1249">
            <v>14611</v>
          </cell>
          <cell r="J1249">
            <v>35066.400000000001</v>
          </cell>
          <cell r="L1249">
            <v>35066.400000000001</v>
          </cell>
        </row>
        <row r="1250">
          <cell r="B1250">
            <v>169</v>
          </cell>
          <cell r="C1250">
            <v>1242</v>
          </cell>
          <cell r="D1250">
            <v>115303</v>
          </cell>
          <cell r="F1250" t="str">
            <v>T­ãi nhùa dÝnh b¸m tiªu chuÈn 1,5kg/m2</v>
          </cell>
          <cell r="G1250" t="str">
            <v>100m2</v>
          </cell>
          <cell r="I1250" t="str">
            <v/>
          </cell>
          <cell r="K1250">
            <v>621114.96245714277</v>
          </cell>
          <cell r="L1250">
            <v>4587.8540000000003</v>
          </cell>
          <cell r="M1250">
            <v>73019.407999999996</v>
          </cell>
        </row>
        <row r="1251">
          <cell r="B1251" t="str">
            <v/>
          </cell>
          <cell r="C1251" t="str">
            <v/>
          </cell>
          <cell r="F1251" t="str">
            <v>a. VËt liÖu</v>
          </cell>
          <cell r="J1251">
            <v>621114.96245714277</v>
          </cell>
        </row>
        <row r="1252">
          <cell r="B1252" t="str">
            <v/>
          </cell>
          <cell r="C1252" t="str">
            <v/>
          </cell>
          <cell r="E1252" t="str">
            <v>n</v>
          </cell>
          <cell r="F1252" t="str">
            <v>Nhùa ®­êng</v>
          </cell>
          <cell r="G1252" t="str">
            <v>kg</v>
          </cell>
          <cell r="H1252">
            <v>117.97499999999998</v>
          </cell>
          <cell r="I1252">
            <v>3428.1836190476188</v>
          </cell>
          <cell r="J1252">
            <v>404439.96245714277</v>
          </cell>
          <cell r="K1252">
            <v>404439.96245714277</v>
          </cell>
        </row>
        <row r="1253">
          <cell r="B1253" t="str">
            <v/>
          </cell>
          <cell r="C1253" t="str">
            <v/>
          </cell>
          <cell r="E1253" t="str">
            <v>dmz</v>
          </cell>
          <cell r="F1253" t="str">
            <v>DÇu Mazut</v>
          </cell>
          <cell r="G1253" t="str">
            <v>kg</v>
          </cell>
          <cell r="H1253">
            <v>48.150000000000006</v>
          </cell>
          <cell r="I1253">
            <v>4500</v>
          </cell>
          <cell r="J1253">
            <v>216675.00000000003</v>
          </cell>
          <cell r="K1253">
            <v>216675.00000000003</v>
          </cell>
        </row>
        <row r="1254">
          <cell r="B1254" t="str">
            <v/>
          </cell>
          <cell r="C1254" t="str">
            <v/>
          </cell>
          <cell r="F1254" t="str">
            <v>b - Nh©n c«ng</v>
          </cell>
          <cell r="J1254">
            <v>4587.8540000000003</v>
          </cell>
        </row>
        <row r="1255">
          <cell r="B1255" t="str">
            <v/>
          </cell>
          <cell r="C1255" t="str">
            <v/>
          </cell>
          <cell r="E1255">
            <v>3.5</v>
          </cell>
          <cell r="F1255" t="str">
            <v>Nh©n c«ng bËc 3,5/7</v>
          </cell>
          <cell r="G1255" t="str">
            <v xml:space="preserve">C«ng </v>
          </cell>
          <cell r="H1255">
            <v>0.314</v>
          </cell>
          <cell r="I1255">
            <v>14611</v>
          </cell>
          <cell r="J1255">
            <v>4587.8540000000003</v>
          </cell>
          <cell r="L1255">
            <v>4587.8540000000003</v>
          </cell>
        </row>
        <row r="1256">
          <cell r="B1256" t="str">
            <v/>
          </cell>
          <cell r="C1256" t="str">
            <v/>
          </cell>
          <cell r="F1256" t="str">
            <v>c. M¸y</v>
          </cell>
          <cell r="J1256">
            <v>73019.407999999996</v>
          </cell>
        </row>
        <row r="1257">
          <cell r="B1257" t="str">
            <v/>
          </cell>
          <cell r="C1257" t="str">
            <v/>
          </cell>
          <cell r="E1257" t="str">
            <v>ottn7t</v>
          </cell>
          <cell r="F1257" t="str">
            <v>¤t« t­íi nhùa 7T</v>
          </cell>
          <cell r="G1257" t="str">
            <v>Ca</v>
          </cell>
          <cell r="H1257">
            <v>9.8000000000000004E-2</v>
          </cell>
          <cell r="I1257">
            <v>745096</v>
          </cell>
          <cell r="J1257">
            <v>73019.407999999996</v>
          </cell>
          <cell r="M1257">
            <v>73019.407999999996</v>
          </cell>
        </row>
        <row r="1258">
          <cell r="B1258">
            <v>170</v>
          </cell>
          <cell r="C1258">
            <v>3266</v>
          </cell>
          <cell r="D1258">
            <v>1120</v>
          </cell>
          <cell r="F1258" t="str">
            <v>Khoan lç bª t«ng ®Æt thÐp neo</v>
          </cell>
          <cell r="G1258" t="str">
            <v>m</v>
          </cell>
          <cell r="I1258" t="str">
            <v/>
          </cell>
          <cell r="K1258">
            <v>0</v>
          </cell>
          <cell r="L1258">
            <v>17902.62</v>
          </cell>
          <cell r="M1258">
            <v>6264.4418999999998</v>
          </cell>
        </row>
        <row r="1259">
          <cell r="B1259" t="str">
            <v/>
          </cell>
          <cell r="C1259" t="str">
            <v/>
          </cell>
          <cell r="F1259" t="str">
            <v>b. Nh©n c«ng</v>
          </cell>
          <cell r="J1259">
            <v>17902.62</v>
          </cell>
        </row>
        <row r="1260">
          <cell r="B1260" t="str">
            <v/>
          </cell>
          <cell r="C1260" t="str">
            <v/>
          </cell>
          <cell r="E1260">
            <v>3</v>
          </cell>
          <cell r="F1260" t="str">
            <v>Nh©n c«ng bËc 3,0/7</v>
          </cell>
          <cell r="G1260" t="str">
            <v xml:space="preserve">C«ng </v>
          </cell>
          <cell r="H1260">
            <v>1.29</v>
          </cell>
          <cell r="I1260">
            <v>13878</v>
          </cell>
          <cell r="J1260">
            <v>17902.62</v>
          </cell>
          <cell r="L1260">
            <v>17902.62</v>
          </cell>
        </row>
        <row r="1261">
          <cell r="B1261" t="str">
            <v/>
          </cell>
          <cell r="C1261" t="str">
            <v/>
          </cell>
          <cell r="F1261" t="str">
            <v>c. M¸y</v>
          </cell>
          <cell r="J1261">
            <v>6264.4418999999998</v>
          </cell>
        </row>
        <row r="1262">
          <cell r="B1262" t="str">
            <v/>
          </cell>
          <cell r="C1262" t="str">
            <v/>
          </cell>
          <cell r="F1262" t="str">
            <v>M¸y khoan cÇm tay 40-56mm</v>
          </cell>
          <cell r="G1262" t="str">
            <v>Ca</v>
          </cell>
          <cell r="H1262">
            <v>1.9E-2</v>
          </cell>
          <cell r="I1262">
            <v>196854</v>
          </cell>
          <cell r="J1262">
            <v>3740.2260000000001</v>
          </cell>
          <cell r="M1262">
            <v>3740.2260000000001</v>
          </cell>
        </row>
        <row r="1263">
          <cell r="B1263" t="str">
            <v/>
          </cell>
          <cell r="C1263" t="str">
            <v/>
          </cell>
          <cell r="E1263" t="str">
            <v>nk</v>
          </cell>
          <cell r="F1263" t="str">
            <v>M¸y nÐn khÝ 660m3/h</v>
          </cell>
          <cell r="G1263" t="str">
            <v>Ca</v>
          </cell>
          <cell r="H1263">
            <v>7.3000000000000001E-3</v>
          </cell>
          <cell r="I1263">
            <v>345783</v>
          </cell>
          <cell r="J1263">
            <v>2524.2159000000001</v>
          </cell>
          <cell r="M1263">
            <v>2524.2159000000001</v>
          </cell>
        </row>
        <row r="1264">
          <cell r="B1264">
            <v>171</v>
          </cell>
          <cell r="C1264">
            <v>1479</v>
          </cell>
          <cell r="D1264">
            <v>3108</v>
          </cell>
          <cell r="F1264" t="str">
            <v>Khoan lç thÐp</v>
          </cell>
          <cell r="G1264" t="str">
            <v>lç</v>
          </cell>
          <cell r="I1264" t="str">
            <v/>
          </cell>
          <cell r="K1264">
            <v>0</v>
          </cell>
          <cell r="L1264">
            <v>359.35647999999992</v>
          </cell>
          <cell r="M1264">
            <v>4771.8054000000002</v>
          </cell>
        </row>
        <row r="1265">
          <cell r="B1265" t="str">
            <v/>
          </cell>
          <cell r="C1265" t="str">
            <v/>
          </cell>
          <cell r="F1265" t="str">
            <v>b. Nh©n c«ng</v>
          </cell>
          <cell r="J1265">
            <v>359.35647999999992</v>
          </cell>
        </row>
        <row r="1266">
          <cell r="B1266" t="str">
            <v/>
          </cell>
          <cell r="C1266" t="str">
            <v/>
          </cell>
          <cell r="E1266" t="str">
            <v>n4</v>
          </cell>
          <cell r="F1266" t="str">
            <v>Nh©n c«ng bËc 4,0/7</v>
          </cell>
          <cell r="G1266" t="str">
            <v xml:space="preserve">C«ng </v>
          </cell>
          <cell r="H1266">
            <v>2.3419999999999996E-2</v>
          </cell>
          <cell r="I1266">
            <v>15344</v>
          </cell>
          <cell r="J1266">
            <v>359.35647999999992</v>
          </cell>
          <cell r="L1266">
            <v>359.35647999999992</v>
          </cell>
        </row>
        <row r="1267">
          <cell r="B1267" t="str">
            <v/>
          </cell>
          <cell r="F1267" t="str">
            <v>NC khoan :</v>
          </cell>
          <cell r="G1267" t="str">
            <v xml:space="preserve">C«ng </v>
          </cell>
          <cell r="H1267">
            <v>6.1199999999999996E-3</v>
          </cell>
          <cell r="L1267">
            <v>0</v>
          </cell>
        </row>
        <row r="1268">
          <cell r="B1268" t="str">
            <v/>
          </cell>
          <cell r="F1268" t="str">
            <v xml:space="preserve">NC lÊy dÊu </v>
          </cell>
          <cell r="G1268" t="str">
            <v xml:space="preserve">C«ng </v>
          </cell>
          <cell r="H1268">
            <v>8.9999999999999993E-3</v>
          </cell>
          <cell r="L1268">
            <v>0</v>
          </cell>
        </row>
        <row r="1269">
          <cell r="B1269" t="str">
            <v/>
          </cell>
          <cell r="F1269" t="str">
            <v>NCdoa lç rivª</v>
          </cell>
          <cell r="G1269" t="str">
            <v xml:space="preserve">C«ng </v>
          </cell>
          <cell r="H1269">
            <v>8.3000000000000001E-3</v>
          </cell>
          <cell r="L1269">
            <v>0</v>
          </cell>
        </row>
        <row r="1270">
          <cell r="B1270" t="str">
            <v/>
          </cell>
          <cell r="C1270" t="str">
            <v/>
          </cell>
          <cell r="F1270" t="str">
            <v>c. M¸y</v>
          </cell>
          <cell r="J1270">
            <v>4771.8054000000002</v>
          </cell>
        </row>
        <row r="1271">
          <cell r="B1271" t="str">
            <v/>
          </cell>
          <cell r="C1271" t="str">
            <v/>
          </cell>
          <cell r="E1271" t="str">
            <v>nk</v>
          </cell>
          <cell r="F1271" t="str">
            <v>M¸y nÐn khÝ 660m3/h</v>
          </cell>
          <cell r="G1271" t="str">
            <v>Ca</v>
          </cell>
          <cell r="H1271">
            <v>1.38E-2</v>
          </cell>
          <cell r="I1271">
            <v>345783</v>
          </cell>
          <cell r="J1271">
            <v>4771.8054000000002</v>
          </cell>
          <cell r="M1271">
            <v>4771.8054000000002</v>
          </cell>
        </row>
        <row r="1272">
          <cell r="B1272">
            <v>172</v>
          </cell>
          <cell r="C1272" t="str">
            <v>1242</v>
          </cell>
          <cell r="D1272" t="str">
            <v>UD.3120</v>
          </cell>
          <cell r="F1272" t="str">
            <v>QuÐt nhùa ®­êng sau mè 2 líp</v>
          </cell>
          <cell r="G1272" t="str">
            <v>m2</v>
          </cell>
          <cell r="I1272" t="str">
            <v/>
          </cell>
          <cell r="K1272">
            <v>36046</v>
          </cell>
          <cell r="L1272">
            <v>292.22000000000003</v>
          </cell>
          <cell r="M1272">
            <v>0</v>
          </cell>
        </row>
        <row r="1273">
          <cell r="B1273" t="str">
            <v/>
          </cell>
          <cell r="C1273" t="str">
            <v/>
          </cell>
          <cell r="F1273" t="str">
            <v>a - VËt liÖu :</v>
          </cell>
          <cell r="J1273">
            <v>36046</v>
          </cell>
        </row>
        <row r="1274">
          <cell r="B1274" t="str">
            <v/>
          </cell>
          <cell r="C1274" t="str">
            <v/>
          </cell>
          <cell r="E1274" t="str">
            <v>n</v>
          </cell>
          <cell r="F1274" t="str">
            <v>Nhùa ®­êng</v>
          </cell>
          <cell r="G1274" t="str">
            <v>kg</v>
          </cell>
          <cell r="H1274">
            <v>0.158</v>
          </cell>
          <cell r="I1274">
            <v>217000</v>
          </cell>
          <cell r="J1274">
            <v>34286</v>
          </cell>
          <cell r="K1274">
            <v>34286</v>
          </cell>
        </row>
        <row r="1275">
          <cell r="B1275" t="str">
            <v/>
          </cell>
          <cell r="C1275" t="str">
            <v/>
          </cell>
          <cell r="E1275" t="str">
            <v>xg</v>
          </cell>
          <cell r="F1275" t="str">
            <v>X¨ng</v>
          </cell>
          <cell r="G1275" t="str">
            <v>kg</v>
          </cell>
          <cell r="H1275">
            <v>0.35199999999999998</v>
          </cell>
          <cell r="I1275">
            <v>5000</v>
          </cell>
          <cell r="J1275">
            <v>1760</v>
          </cell>
          <cell r="K1275">
            <v>1760</v>
          </cell>
        </row>
        <row r="1276">
          <cell r="B1276" t="str">
            <v/>
          </cell>
          <cell r="C1276" t="str">
            <v/>
          </cell>
          <cell r="F1276" t="str">
            <v>b. Nh©n c«ng</v>
          </cell>
          <cell r="J1276">
            <v>292.22000000000003</v>
          </cell>
        </row>
        <row r="1277">
          <cell r="B1277" t="str">
            <v/>
          </cell>
          <cell r="C1277" t="str">
            <v/>
          </cell>
          <cell r="E1277">
            <v>3.5</v>
          </cell>
          <cell r="F1277" t="str">
            <v>Nh©n c«ng bËc 3,5/7</v>
          </cell>
          <cell r="G1277" t="str">
            <v xml:space="preserve">C«ng </v>
          </cell>
          <cell r="H1277">
            <v>0.02</v>
          </cell>
          <cell r="I1277">
            <v>14611</v>
          </cell>
          <cell r="J1277">
            <v>292.22000000000003</v>
          </cell>
          <cell r="L1277">
            <v>292.22000000000003</v>
          </cell>
        </row>
        <row r="1278">
          <cell r="B1278">
            <v>173</v>
          </cell>
          <cell r="D1278" t="str">
            <v>.</v>
          </cell>
          <cell r="F1278" t="str">
            <v>Keo Epoxy</v>
          </cell>
          <cell r="G1278" t="str">
            <v>lÝt</v>
          </cell>
          <cell r="I1278" t="str">
            <v/>
          </cell>
          <cell r="K1278">
            <v>227000</v>
          </cell>
          <cell r="L1278">
            <v>17533.2</v>
          </cell>
          <cell r="M1278">
            <v>0</v>
          </cell>
        </row>
        <row r="1279">
          <cell r="B1279" t="str">
            <v/>
          </cell>
          <cell r="C1279" t="str">
            <v/>
          </cell>
          <cell r="F1279" t="str">
            <v>a - VËt liÖu :</v>
          </cell>
          <cell r="J1279">
            <v>227000</v>
          </cell>
        </row>
        <row r="1280">
          <cell r="B1280" t="str">
            <v/>
          </cell>
          <cell r="C1280" t="str">
            <v/>
          </cell>
          <cell r="E1280" t="str">
            <v>d16</v>
          </cell>
          <cell r="F1280" t="str">
            <v>Keo £poxy</v>
          </cell>
          <cell r="G1280" t="str">
            <v>lÝt</v>
          </cell>
          <cell r="H1280">
            <v>1</v>
          </cell>
          <cell r="I1280">
            <v>217000</v>
          </cell>
          <cell r="J1280">
            <v>217000</v>
          </cell>
          <cell r="K1280">
            <v>217000</v>
          </cell>
        </row>
        <row r="1281">
          <cell r="B1281" t="str">
            <v/>
          </cell>
          <cell r="C1281" t="str">
            <v/>
          </cell>
          <cell r="E1281" t="str">
            <v>d16</v>
          </cell>
          <cell r="F1281" t="str">
            <v>Kim tiªm</v>
          </cell>
          <cell r="G1281" t="str">
            <v>c¸i</v>
          </cell>
          <cell r="H1281">
            <v>2</v>
          </cell>
          <cell r="I1281">
            <v>5000</v>
          </cell>
          <cell r="J1281">
            <v>10000</v>
          </cell>
          <cell r="K1281">
            <v>10000</v>
          </cell>
        </row>
        <row r="1282">
          <cell r="B1282" t="str">
            <v/>
          </cell>
          <cell r="C1282" t="str">
            <v/>
          </cell>
          <cell r="F1282" t="str">
            <v>b. Nh©n c«ng</v>
          </cell>
          <cell r="J1282">
            <v>17533.2</v>
          </cell>
        </row>
        <row r="1283">
          <cell r="B1283" t="str">
            <v/>
          </cell>
          <cell r="C1283" t="str">
            <v/>
          </cell>
          <cell r="E1283">
            <v>3.5</v>
          </cell>
          <cell r="F1283" t="str">
            <v>Nh©n c«ng bËc 3,5/7</v>
          </cell>
          <cell r="G1283" t="str">
            <v xml:space="preserve">C«ng </v>
          </cell>
          <cell r="H1283">
            <v>1.2</v>
          </cell>
          <cell r="I1283">
            <v>14611</v>
          </cell>
          <cell r="J1283">
            <v>17533.2</v>
          </cell>
          <cell r="L1283">
            <v>17533.2</v>
          </cell>
        </row>
        <row r="1284">
          <cell r="B1284">
            <v>174</v>
          </cell>
          <cell r="D1284" t="str">
            <v>.</v>
          </cell>
          <cell r="F1284" t="str">
            <v>V÷a xi m¨ng t¹o dèc M100</v>
          </cell>
          <cell r="G1284" t="str">
            <v>m3</v>
          </cell>
          <cell r="I1284" t="str">
            <v/>
          </cell>
          <cell r="K1284">
            <v>428150.59249409515</v>
          </cell>
          <cell r="L1284">
            <v>74223.88</v>
          </cell>
          <cell r="M1284">
            <v>0</v>
          </cell>
        </row>
        <row r="1285">
          <cell r="B1285" t="str">
            <v/>
          </cell>
          <cell r="C1285" t="str">
            <v/>
          </cell>
          <cell r="F1285" t="str">
            <v>a - VËt liÖu :</v>
          </cell>
          <cell r="J1285">
            <v>428150.59249409515</v>
          </cell>
        </row>
        <row r="1286">
          <cell r="B1286" t="str">
            <v/>
          </cell>
          <cell r="C1286" t="str">
            <v>m3</v>
          </cell>
          <cell r="E1286" t="str">
            <v>d16</v>
          </cell>
          <cell r="F1286" t="str">
            <v>V÷a xi m¨ng M100</v>
          </cell>
          <cell r="G1286" t="str">
            <v>m3</v>
          </cell>
          <cell r="H1286">
            <v>1.0249999999999999</v>
          </cell>
          <cell r="I1286">
            <v>417707.89511619043</v>
          </cell>
          <cell r="J1286">
            <v>428150.59249409515</v>
          </cell>
          <cell r="K1286">
            <v>428150.59249409515</v>
          </cell>
        </row>
        <row r="1287">
          <cell r="B1287" t="str">
            <v/>
          </cell>
          <cell r="C1287" t="str">
            <v/>
          </cell>
          <cell r="F1287" t="str">
            <v>b. Nh©n c«ng</v>
          </cell>
          <cell r="J1287">
            <v>74223.88</v>
          </cell>
        </row>
        <row r="1288">
          <cell r="B1288" t="str">
            <v/>
          </cell>
          <cell r="C1288" t="str">
            <v/>
          </cell>
          <cell r="E1288">
            <v>3.5</v>
          </cell>
          <cell r="F1288" t="str">
            <v>Nh©n c«ng bËc 3,5/7</v>
          </cell>
          <cell r="G1288" t="str">
            <v xml:space="preserve">C«ng </v>
          </cell>
          <cell r="H1288">
            <v>5.08</v>
          </cell>
          <cell r="I1288">
            <v>14611</v>
          </cell>
          <cell r="J1288">
            <v>74223.88</v>
          </cell>
          <cell r="L1288">
            <v>74223.88</v>
          </cell>
        </row>
        <row r="1289">
          <cell r="B1289">
            <v>175</v>
          </cell>
          <cell r="C1289">
            <v>1242</v>
          </cell>
          <cell r="D1289" t="str">
            <v>NB.3110</v>
          </cell>
          <cell r="F1289" t="str">
            <v>ThÐp neo d=16mm</v>
          </cell>
          <cell r="G1289" t="str">
            <v>TÊn</v>
          </cell>
          <cell r="I1289" t="str">
            <v/>
          </cell>
          <cell r="K1289">
            <v>4542919.5999999996</v>
          </cell>
          <cell r="L1289">
            <v>170364.26</v>
          </cell>
          <cell r="M1289">
            <v>0</v>
          </cell>
        </row>
        <row r="1290">
          <cell r="B1290" t="str">
            <v/>
          </cell>
          <cell r="C1290" t="str">
            <v/>
          </cell>
          <cell r="F1290" t="str">
            <v>a - VËt liÖu :</v>
          </cell>
          <cell r="J1290">
            <v>4542919.5999999996</v>
          </cell>
        </row>
        <row r="1291">
          <cell r="B1291" t="str">
            <v/>
          </cell>
          <cell r="C1291" t="str">
            <v/>
          </cell>
          <cell r="E1291" t="str">
            <v>d16</v>
          </cell>
          <cell r="F1291" t="str">
            <v>ThÐp trßn d=16mm</v>
          </cell>
          <cell r="G1291" t="str">
            <v>kg</v>
          </cell>
          <cell r="H1291">
            <v>1050</v>
          </cell>
          <cell r="I1291">
            <v>4326.5900952380953</v>
          </cell>
          <cell r="J1291">
            <v>4542919.5999999996</v>
          </cell>
          <cell r="K1291">
            <v>4542919.5999999996</v>
          </cell>
        </row>
        <row r="1292">
          <cell r="B1292" t="str">
            <v/>
          </cell>
          <cell r="C1292" t="str">
            <v/>
          </cell>
          <cell r="F1292" t="str">
            <v>b. Nh©n c«ng</v>
          </cell>
          <cell r="J1292">
            <v>170364.26</v>
          </cell>
        </row>
        <row r="1293">
          <cell r="B1293" t="str">
            <v/>
          </cell>
          <cell r="C1293" t="str">
            <v/>
          </cell>
          <cell r="E1293">
            <v>3.5</v>
          </cell>
          <cell r="F1293" t="str">
            <v>Nh©n c«ng bËc 3,5/7</v>
          </cell>
          <cell r="G1293" t="str">
            <v xml:space="preserve">C«ng </v>
          </cell>
          <cell r="H1293">
            <v>11.66</v>
          </cell>
          <cell r="I1293">
            <v>14611</v>
          </cell>
          <cell r="J1293">
            <v>170364.26</v>
          </cell>
          <cell r="L1293">
            <v>170364.26</v>
          </cell>
        </row>
        <row r="1294">
          <cell r="B1294">
            <v>176</v>
          </cell>
          <cell r="C1294">
            <v>1242</v>
          </cell>
          <cell r="D1294" t="str">
            <v>Theo CA§N</v>
          </cell>
          <cell r="F1294" t="str">
            <v>BiÓn b¸o tªn cÇu h×nh ch÷ nhËt</v>
          </cell>
          <cell r="G1294" t="str">
            <v>bé</v>
          </cell>
          <cell r="I1294" t="str">
            <v/>
          </cell>
          <cell r="K1294">
            <v>473332.85408464284</v>
          </cell>
          <cell r="L1294">
            <v>7228.29</v>
          </cell>
          <cell r="M1294">
            <v>1559.9279999999999</v>
          </cell>
        </row>
        <row r="1295">
          <cell r="B1295" t="str">
            <v/>
          </cell>
          <cell r="C1295" t="str">
            <v/>
          </cell>
          <cell r="F1295" t="str">
            <v>a. VËt liÖu</v>
          </cell>
          <cell r="J1295">
            <v>473332.85408464284</v>
          </cell>
        </row>
        <row r="1296">
          <cell r="B1296" t="str">
            <v/>
          </cell>
          <cell r="C1296" t="str">
            <v/>
          </cell>
          <cell r="E1296" t="str">
            <v>bbcn</v>
          </cell>
          <cell r="F1296" t="str">
            <v>BiÓn b¸o h×nh ch÷ nhËt</v>
          </cell>
          <cell r="G1296" t="str">
            <v>C¸i</v>
          </cell>
          <cell r="H1296">
            <v>1</v>
          </cell>
          <cell r="I1296">
            <v>200000</v>
          </cell>
          <cell r="J1296">
            <v>200000</v>
          </cell>
          <cell r="K1296">
            <v>200000</v>
          </cell>
        </row>
        <row r="1297">
          <cell r="B1297" t="str">
            <v/>
          </cell>
          <cell r="C1297" t="str">
            <v/>
          </cell>
          <cell r="E1297" t="str">
            <v>tbb</v>
          </cell>
          <cell r="F1297" t="str">
            <v>Trô biÓn b¸o</v>
          </cell>
          <cell r="G1297" t="str">
            <v>Trô</v>
          </cell>
          <cell r="H1297">
            <v>1</v>
          </cell>
          <cell r="I1297">
            <v>220000</v>
          </cell>
          <cell r="J1297">
            <v>220000</v>
          </cell>
          <cell r="K1297">
            <v>220000</v>
          </cell>
        </row>
        <row r="1298">
          <cell r="B1298" t="str">
            <v/>
          </cell>
          <cell r="C1298" t="str">
            <v/>
          </cell>
          <cell r="E1298" t="str">
            <v>#</v>
          </cell>
          <cell r="F1298" t="str">
            <v>VËt liÖu kh¸c</v>
          </cell>
          <cell r="G1298" t="str">
            <v>%</v>
          </cell>
          <cell r="H1298">
            <v>2</v>
          </cell>
          <cell r="I1298">
            <v>420000</v>
          </cell>
          <cell r="J1298">
            <v>8400</v>
          </cell>
          <cell r="K1298">
            <v>8400</v>
          </cell>
        </row>
        <row r="1299">
          <cell r="B1299" t="str">
            <v/>
          </cell>
          <cell r="E1299" t="str">
            <v>#</v>
          </cell>
          <cell r="F1299" t="str">
            <v>V÷a BT M150 ®¸ 4x6 (1,025x0,125)</v>
          </cell>
          <cell r="G1299" t="str">
            <v>m3</v>
          </cell>
          <cell r="H1299">
            <v>0.12812499999999999</v>
          </cell>
          <cell r="I1299">
            <v>350695.44651428569</v>
          </cell>
          <cell r="J1299">
            <v>44932.854084642851</v>
          </cell>
          <cell r="K1299">
            <v>44932.854084642851</v>
          </cell>
        </row>
        <row r="1300">
          <cell r="B1300" t="str">
            <v/>
          </cell>
          <cell r="C1300" t="str">
            <v/>
          </cell>
          <cell r="F1300" t="str">
            <v>b. Nh©n c«ng</v>
          </cell>
          <cell r="J1300">
            <v>7228.29</v>
          </cell>
        </row>
        <row r="1301">
          <cell r="B1301" t="str">
            <v/>
          </cell>
          <cell r="C1301" t="str">
            <v/>
          </cell>
          <cell r="E1301">
            <v>3.5</v>
          </cell>
          <cell r="F1301" t="str">
            <v>Nh©n c«ng bËc 3,5/7</v>
          </cell>
          <cell r="G1301" t="str">
            <v xml:space="preserve">C«ng </v>
          </cell>
          <cell r="H1301">
            <v>0.3</v>
          </cell>
          <cell r="I1301">
            <v>14611</v>
          </cell>
          <cell r="J1301">
            <v>4383.3</v>
          </cell>
          <cell r="L1301">
            <v>4383.3</v>
          </cell>
        </row>
        <row r="1302">
          <cell r="B1302" t="str">
            <v/>
          </cell>
          <cell r="C1302" t="str">
            <v/>
          </cell>
          <cell r="E1302">
            <v>3</v>
          </cell>
          <cell r="F1302" t="str">
            <v>Nh©n c«ng bËc 3,0/7</v>
          </cell>
          <cell r="G1302" t="str">
            <v xml:space="preserve">C«ng </v>
          </cell>
          <cell r="H1302">
            <v>0.20499999999999999</v>
          </cell>
          <cell r="I1302">
            <v>13878</v>
          </cell>
          <cell r="J1302">
            <v>2844.99</v>
          </cell>
          <cell r="L1302">
            <v>2844.99</v>
          </cell>
        </row>
        <row r="1303">
          <cell r="B1303" t="str">
            <v/>
          </cell>
          <cell r="C1303" t="str">
            <v/>
          </cell>
          <cell r="F1303" t="str">
            <v>NC ch«n biÓn b¸o : 0,3 c«ng 3,5/7</v>
          </cell>
          <cell r="K1303">
            <v>0</v>
          </cell>
          <cell r="M1303">
            <v>0</v>
          </cell>
        </row>
        <row r="1304">
          <cell r="B1304">
            <v>177</v>
          </cell>
          <cell r="D1304" t="str">
            <v>HA1210</v>
          </cell>
          <cell r="F1304" t="str">
            <v>NC ®æ BT mãng : 1,64c x 0,125 bËc 3/7</v>
          </cell>
          <cell r="K1304">
            <v>0</v>
          </cell>
          <cell r="M1304">
            <v>0</v>
          </cell>
        </row>
        <row r="1305">
          <cell r="B1305" t="str">
            <v/>
          </cell>
          <cell r="C1305" t="str">
            <v/>
          </cell>
          <cell r="F1305" t="str">
            <v>c. M¸y thi c«ng</v>
          </cell>
          <cell r="J1305">
            <v>1559.9279999999999</v>
          </cell>
        </row>
        <row r="1306">
          <cell r="B1306" t="str">
            <v/>
          </cell>
          <cell r="C1306" t="str">
            <v/>
          </cell>
          <cell r="E1306" t="str">
            <v>250l</v>
          </cell>
          <cell r="F1306" t="str">
            <v>M¸y trén 250l</v>
          </cell>
          <cell r="G1306" t="str">
            <v>Ca</v>
          </cell>
          <cell r="H1306">
            <v>1.1875E-2</v>
          </cell>
          <cell r="I1306">
            <v>96272</v>
          </cell>
          <cell r="J1306">
            <v>1143.23</v>
          </cell>
          <cell r="M1306">
            <v>1143.23</v>
          </cell>
        </row>
        <row r="1307">
          <cell r="B1307" t="str">
            <v/>
          </cell>
          <cell r="C1307" t="str">
            <v/>
          </cell>
          <cell r="E1307" t="str">
            <v>dd</v>
          </cell>
          <cell r="F1307" t="str">
            <v>M¸y ®Çm dïi 1,5KW</v>
          </cell>
          <cell r="G1307" t="str">
            <v>Ca</v>
          </cell>
          <cell r="H1307">
            <v>1.1124999999999999E-2</v>
          </cell>
          <cell r="I1307">
            <v>37456</v>
          </cell>
          <cell r="J1307">
            <v>416.69799999999998</v>
          </cell>
          <cell r="M1307">
            <v>416.69799999999998</v>
          </cell>
        </row>
        <row r="1308">
          <cell r="B1308">
            <v>178</v>
          </cell>
          <cell r="C1308">
            <v>1242</v>
          </cell>
          <cell r="D1308" t="str">
            <v>NB.3110</v>
          </cell>
          <cell r="F1308" t="str">
            <v>ThÐp gãc ®Þnh vÞ  L75x75x8</v>
          </cell>
          <cell r="G1308" t="str">
            <v>TÊn</v>
          </cell>
          <cell r="I1308" t="str">
            <v/>
          </cell>
          <cell r="K1308">
            <v>2500000</v>
          </cell>
          <cell r="L1308">
            <v>170364.26</v>
          </cell>
          <cell r="M1308">
            <v>0</v>
          </cell>
        </row>
        <row r="1309">
          <cell r="B1309" t="str">
            <v/>
          </cell>
          <cell r="C1309" t="str">
            <v/>
          </cell>
          <cell r="F1309" t="str">
            <v>a - VËt liÖu :</v>
          </cell>
          <cell r="J1309">
            <v>2500000</v>
          </cell>
        </row>
        <row r="1310">
          <cell r="B1310" t="str">
            <v/>
          </cell>
          <cell r="C1310" t="str">
            <v/>
          </cell>
          <cell r="E1310" t="str">
            <v>ddap</v>
          </cell>
          <cell r="F1310" t="str">
            <v xml:space="preserve">ThÐp gãc </v>
          </cell>
          <cell r="G1310" t="str">
            <v>kg</v>
          </cell>
          <cell r="H1310">
            <v>1050</v>
          </cell>
          <cell r="I1310">
            <v>2380.9523809523807</v>
          </cell>
          <cell r="J1310">
            <v>2500000</v>
          </cell>
          <cell r="K1310">
            <v>2500000</v>
          </cell>
        </row>
        <row r="1311">
          <cell r="B1311" t="str">
            <v/>
          </cell>
          <cell r="C1311" t="str">
            <v/>
          </cell>
          <cell r="F1311" t="str">
            <v>b. Nh©n c«ng</v>
          </cell>
          <cell r="J1311">
            <v>170364.26</v>
          </cell>
        </row>
        <row r="1312">
          <cell r="B1312" t="str">
            <v/>
          </cell>
          <cell r="C1312" t="str">
            <v/>
          </cell>
          <cell r="E1312">
            <v>3.5</v>
          </cell>
          <cell r="F1312" t="str">
            <v>Nh©n c«ng bËc 3,5/7</v>
          </cell>
          <cell r="G1312" t="str">
            <v xml:space="preserve">C«ng </v>
          </cell>
          <cell r="H1312">
            <v>11.66</v>
          </cell>
          <cell r="I1312">
            <v>14611</v>
          </cell>
          <cell r="J1312">
            <v>170364.26</v>
          </cell>
          <cell r="L1312">
            <v>170364.26</v>
          </cell>
        </row>
        <row r="1313">
          <cell r="B1313">
            <v>179</v>
          </cell>
          <cell r="C1313">
            <v>1242</v>
          </cell>
          <cell r="D1313" t="str">
            <v>NB.3110</v>
          </cell>
          <cell r="F1313" t="str">
            <v>ThÐp d=12mm</v>
          </cell>
          <cell r="G1313" t="str">
            <v>TÊn</v>
          </cell>
          <cell r="I1313" t="str">
            <v/>
          </cell>
          <cell r="K1313">
            <v>4592919.6000000006</v>
          </cell>
          <cell r="L1313">
            <v>170364.26</v>
          </cell>
          <cell r="M1313">
            <v>0</v>
          </cell>
        </row>
        <row r="1314">
          <cell r="B1314" t="str">
            <v/>
          </cell>
          <cell r="C1314" t="str">
            <v/>
          </cell>
          <cell r="F1314" t="str">
            <v>a - VËt liÖu :</v>
          </cell>
          <cell r="J1314">
            <v>4592919.6000000006</v>
          </cell>
        </row>
        <row r="1315">
          <cell r="B1315" t="str">
            <v/>
          </cell>
          <cell r="C1315" t="str">
            <v/>
          </cell>
          <cell r="E1315" t="str">
            <v>d12</v>
          </cell>
          <cell r="F1315" t="str">
            <v>ThÐp trßn d=12mm</v>
          </cell>
          <cell r="G1315" t="str">
            <v>kg</v>
          </cell>
          <cell r="H1315">
            <v>1050</v>
          </cell>
          <cell r="I1315">
            <v>4374.209142857143</v>
          </cell>
          <cell r="J1315">
            <v>4592919.6000000006</v>
          </cell>
          <cell r="K1315">
            <v>4592919.6000000006</v>
          </cell>
        </row>
        <row r="1316">
          <cell r="B1316" t="str">
            <v/>
          </cell>
          <cell r="C1316" t="str">
            <v/>
          </cell>
          <cell r="F1316" t="str">
            <v>b. Nh©n c«ng</v>
          </cell>
          <cell r="J1316">
            <v>170364.26</v>
          </cell>
        </row>
        <row r="1317">
          <cell r="B1317" t="str">
            <v/>
          </cell>
          <cell r="C1317" t="str">
            <v/>
          </cell>
          <cell r="E1317">
            <v>3.5</v>
          </cell>
          <cell r="F1317" t="str">
            <v>Nh©n c«ng bËc 3,5/7</v>
          </cell>
          <cell r="G1317" t="str">
            <v xml:space="preserve">C«ng </v>
          </cell>
          <cell r="H1317">
            <v>11.66</v>
          </cell>
          <cell r="I1317">
            <v>14611</v>
          </cell>
          <cell r="J1317">
            <v>170364.26</v>
          </cell>
          <cell r="L1317">
            <v>170364.26</v>
          </cell>
        </row>
        <row r="1318">
          <cell r="B1318">
            <v>180</v>
          </cell>
          <cell r="C1318">
            <v>1479</v>
          </cell>
          <cell r="D1318" t="str">
            <v>3171b</v>
          </cell>
          <cell r="F1318" t="str">
            <v xml:space="preserve">R¶I th¸o chång nÒ </v>
          </cell>
          <cell r="G1318" t="str">
            <v>thanh</v>
          </cell>
          <cell r="I1318" t="str">
            <v/>
          </cell>
          <cell r="K1318">
            <v>7056.5430493615549</v>
          </cell>
          <cell r="L1318">
            <v>834.71359999999993</v>
          </cell>
          <cell r="M1318">
            <v>0</v>
          </cell>
        </row>
        <row r="1319">
          <cell r="B1319" t="str">
            <v/>
          </cell>
          <cell r="C1319" t="str">
            <v/>
          </cell>
          <cell r="F1319" t="str">
            <v>a. VËt liÖu</v>
          </cell>
          <cell r="J1319">
            <v>7056.5430493615549</v>
          </cell>
        </row>
        <row r="1320">
          <cell r="B1320" t="str">
            <v/>
          </cell>
          <cell r="C1320" t="str">
            <v/>
          </cell>
          <cell r="E1320" t="str">
            <v>gcn</v>
          </cell>
          <cell r="F1320" t="str">
            <v>Gç chång nÒ (16x22x180)</v>
          </cell>
          <cell r="G1320" t="str">
            <v>thanh</v>
          </cell>
          <cell r="H1320">
            <v>4.1700000000000001E-2</v>
          </cell>
          <cell r="I1320">
            <v>135048.99398948572</v>
          </cell>
          <cell r="J1320">
            <v>5631.5430493615549</v>
          </cell>
          <cell r="K1320">
            <v>5631.5430493615549</v>
          </cell>
        </row>
        <row r="1321">
          <cell r="B1321" t="str">
            <v/>
          </cell>
          <cell r="C1321" t="str">
            <v/>
          </cell>
          <cell r="E1321" t="str">
            <v>dia</v>
          </cell>
          <cell r="F1321" t="str">
            <v xml:space="preserve">§inh ®Üa </v>
          </cell>
          <cell r="G1321" t="str">
            <v>C¸i</v>
          </cell>
          <cell r="H1321">
            <v>0.56999999999999995</v>
          </cell>
          <cell r="I1321">
            <v>2500</v>
          </cell>
          <cell r="J1321">
            <v>1424.9999999999998</v>
          </cell>
          <cell r="K1321">
            <v>1424.9999999999998</v>
          </cell>
        </row>
        <row r="1322">
          <cell r="B1322" t="str">
            <v/>
          </cell>
          <cell r="C1322" t="str">
            <v/>
          </cell>
          <cell r="F1322" t="str">
            <v>b. Nh©n c«ng</v>
          </cell>
          <cell r="J1322">
            <v>834.71359999999993</v>
          </cell>
        </row>
        <row r="1323">
          <cell r="B1323" t="str">
            <v/>
          </cell>
          <cell r="C1323" t="str">
            <v/>
          </cell>
          <cell r="E1323" t="str">
            <v>n4</v>
          </cell>
          <cell r="F1323" t="str">
            <v>Nh©n c«ng bËc 4,0/7</v>
          </cell>
          <cell r="G1323" t="str">
            <v xml:space="preserve">C«ng </v>
          </cell>
          <cell r="H1323">
            <v>5.4399999999999997E-2</v>
          </cell>
          <cell r="I1323">
            <v>15344</v>
          </cell>
          <cell r="J1323">
            <v>834.71359999999993</v>
          </cell>
          <cell r="L1323">
            <v>834.71359999999993</v>
          </cell>
        </row>
        <row r="1324">
          <cell r="B1324">
            <v>181</v>
          </cell>
          <cell r="C1324">
            <v>56</v>
          </cell>
          <cell r="D1324" t="str">
            <v>118.144/56</v>
          </cell>
          <cell r="F1324" t="str">
            <v xml:space="preserve">Th¸o dì khung bailey </v>
          </cell>
          <cell r="G1324" t="str">
            <v>TÊn</v>
          </cell>
          <cell r="I1324" t="str">
            <v/>
          </cell>
          <cell r="K1324">
            <v>0</v>
          </cell>
          <cell r="L1324">
            <v>73098.816000000006</v>
          </cell>
          <cell r="M1324">
            <v>50528.103999999999</v>
          </cell>
        </row>
        <row r="1325">
          <cell r="B1325" t="str">
            <v/>
          </cell>
          <cell r="C1325" t="str">
            <v/>
          </cell>
          <cell r="F1325" t="str">
            <v>b. Nh©n c«ng</v>
          </cell>
          <cell r="J1325">
            <v>73098.816000000006</v>
          </cell>
        </row>
        <row r="1326">
          <cell r="B1326" t="str">
            <v/>
          </cell>
          <cell r="C1326" t="str">
            <v/>
          </cell>
          <cell r="E1326" t="str">
            <v>n4</v>
          </cell>
          <cell r="F1326" t="str">
            <v>Nh©n c«ng bËc 4,0/7</v>
          </cell>
          <cell r="G1326" t="str">
            <v xml:space="preserve">C«ng </v>
          </cell>
          <cell r="H1326">
            <v>4.7640000000000002</v>
          </cell>
          <cell r="I1326">
            <v>15344</v>
          </cell>
          <cell r="J1326">
            <v>73098.816000000006</v>
          </cell>
          <cell r="L1326">
            <v>73098.816000000006</v>
          </cell>
        </row>
        <row r="1327">
          <cell r="B1327" t="str">
            <v/>
          </cell>
          <cell r="C1327" t="str">
            <v/>
          </cell>
          <cell r="F1327" t="str">
            <v>c. M¸y thi c«ng</v>
          </cell>
          <cell r="J1327">
            <v>50528.103999999999</v>
          </cell>
        </row>
        <row r="1328">
          <cell r="B1328" t="str">
            <v/>
          </cell>
          <cell r="C1328" t="str">
            <v/>
          </cell>
          <cell r="E1328" t="str">
            <v>c25t</v>
          </cell>
          <cell r="F1328" t="str">
            <v>CÈu 25T</v>
          </cell>
          <cell r="G1328" t="str">
            <v>Ca</v>
          </cell>
          <cell r="H1328">
            <v>4.3999999999999997E-2</v>
          </cell>
          <cell r="I1328">
            <v>1148366</v>
          </cell>
          <cell r="J1328">
            <v>50528.103999999999</v>
          </cell>
          <cell r="M1328">
            <v>50528.103999999999</v>
          </cell>
        </row>
        <row r="1329">
          <cell r="B1329">
            <v>182</v>
          </cell>
          <cell r="C1329">
            <v>56</v>
          </cell>
          <cell r="D1329" t="str">
            <v>118.218/56</v>
          </cell>
          <cell r="F1329" t="str">
            <v>L¾p ®Æt khung bailey</v>
          </cell>
          <cell r="G1329" t="str">
            <v>TÊn</v>
          </cell>
          <cell r="I1329" t="str">
            <v/>
          </cell>
          <cell r="K1329">
            <v>25125</v>
          </cell>
          <cell r="L1329">
            <v>118532.4</v>
          </cell>
          <cell r="M1329">
            <v>99907.84199999999</v>
          </cell>
        </row>
        <row r="1330">
          <cell r="B1330" t="str">
            <v/>
          </cell>
          <cell r="C1330" t="str">
            <v/>
          </cell>
          <cell r="F1330" t="str">
            <v>a. VËt liÖu</v>
          </cell>
          <cell r="J1330">
            <v>25125</v>
          </cell>
        </row>
        <row r="1331">
          <cell r="B1331" t="str">
            <v/>
          </cell>
          <cell r="C1331" t="str">
            <v/>
          </cell>
          <cell r="F1331" t="str">
            <v>Khung bailey (1005/400)</v>
          </cell>
          <cell r="G1331" t="str">
            <v>kg</v>
          </cell>
          <cell r="H1331">
            <v>2.5125000000000002</v>
          </cell>
          <cell r="I1331">
            <v>10000</v>
          </cell>
          <cell r="J1331">
            <v>25125</v>
          </cell>
          <cell r="K1331">
            <v>25125</v>
          </cell>
        </row>
        <row r="1332">
          <cell r="B1332" t="str">
            <v/>
          </cell>
          <cell r="C1332" t="str">
            <v/>
          </cell>
          <cell r="F1332" t="str">
            <v>b. Nh©n c«ng</v>
          </cell>
          <cell r="J1332">
            <v>118532.4</v>
          </cell>
        </row>
        <row r="1333">
          <cell r="B1333" t="str">
            <v/>
          </cell>
          <cell r="C1333" t="str">
            <v/>
          </cell>
          <cell r="E1333" t="str">
            <v>n4</v>
          </cell>
          <cell r="F1333" t="str">
            <v>Nh©n c«ng bËc 4,0/7</v>
          </cell>
          <cell r="G1333" t="str">
            <v xml:space="preserve">C«ng </v>
          </cell>
          <cell r="H1333">
            <v>7.7249999999999996</v>
          </cell>
          <cell r="I1333">
            <v>15344</v>
          </cell>
          <cell r="J1333">
            <v>118532.4</v>
          </cell>
          <cell r="L1333">
            <v>118532.4</v>
          </cell>
        </row>
        <row r="1334">
          <cell r="B1334" t="str">
            <v/>
          </cell>
          <cell r="C1334" t="str">
            <v/>
          </cell>
          <cell r="F1334" t="str">
            <v>c. M¸y thi c«ng</v>
          </cell>
          <cell r="J1334">
            <v>99907.84199999999</v>
          </cell>
        </row>
        <row r="1335">
          <cell r="B1335" t="str">
            <v/>
          </cell>
          <cell r="C1335" t="str">
            <v/>
          </cell>
          <cell r="E1335" t="str">
            <v>c25t</v>
          </cell>
          <cell r="F1335" t="str">
            <v>CÈu 25T</v>
          </cell>
          <cell r="G1335" t="str">
            <v>Ca</v>
          </cell>
          <cell r="H1335">
            <v>8.6999999999999994E-2</v>
          </cell>
          <cell r="I1335">
            <v>1148366</v>
          </cell>
          <cell r="J1335">
            <v>99907.84199999999</v>
          </cell>
          <cell r="M1335">
            <v>99907.84199999999</v>
          </cell>
        </row>
        <row r="1336">
          <cell r="B1336">
            <v>183</v>
          </cell>
          <cell r="C1336">
            <v>1242</v>
          </cell>
          <cell r="D1336" t="str">
            <v>NA2110</v>
          </cell>
          <cell r="F1336" t="str">
            <v>S¶n xuÊt hÖ khung v©y ng¨n n­íc</v>
          </cell>
          <cell r="G1336" t="str">
            <v>TÊn</v>
          </cell>
          <cell r="I1336" t="str">
            <v/>
          </cell>
          <cell r="K1336">
            <v>372935.17472080002</v>
          </cell>
          <cell r="L1336">
            <v>564352.32000000007</v>
          </cell>
          <cell r="M1336">
            <v>640619.69999999995</v>
          </cell>
        </row>
        <row r="1337">
          <cell r="B1337" t="str">
            <v/>
          </cell>
          <cell r="C1337" t="str">
            <v/>
          </cell>
          <cell r="F1337" t="str">
            <v>a. VËt liÖu</v>
          </cell>
          <cell r="J1337">
            <v>372935.17472080002</v>
          </cell>
        </row>
        <row r="1338">
          <cell r="B1338" t="str">
            <v/>
          </cell>
          <cell r="C1338" t="str">
            <v/>
          </cell>
          <cell r="E1338" t="str">
            <v>th</v>
          </cell>
          <cell r="F1338" t="str">
            <v>ThÐp h×nh</v>
          </cell>
          <cell r="G1338" t="str">
            <v>kg</v>
          </cell>
          <cell r="H1338">
            <v>6.2538999999999998</v>
          </cell>
          <cell r="I1338">
            <v>4612.3043809523806</v>
          </cell>
          <cell r="J1338">
            <v>28844.890368038094</v>
          </cell>
          <cell r="K1338">
            <v>28844.890368038094</v>
          </cell>
        </row>
        <row r="1339">
          <cell r="B1339" t="str">
            <v/>
          </cell>
          <cell r="C1339" t="str">
            <v/>
          </cell>
          <cell r="E1339" t="str">
            <v>t</v>
          </cell>
          <cell r="F1339" t="str">
            <v>ThÐp b¶n</v>
          </cell>
          <cell r="G1339" t="str">
            <v>kg</v>
          </cell>
          <cell r="H1339">
            <v>3.16</v>
          </cell>
          <cell r="I1339">
            <v>4612.3043809523806</v>
          </cell>
          <cell r="J1339">
            <v>14574.881843809524</v>
          </cell>
          <cell r="K1339">
            <v>14574.881843809524</v>
          </cell>
        </row>
        <row r="1340">
          <cell r="B1340" t="str">
            <v/>
          </cell>
          <cell r="C1340" t="str">
            <v/>
          </cell>
          <cell r="E1340" t="str">
            <v>tr</v>
          </cell>
          <cell r="F1340" t="str">
            <v>ThÐp trßn</v>
          </cell>
          <cell r="G1340" t="str">
            <v>kg</v>
          </cell>
          <cell r="H1340">
            <v>0.61399999999999999</v>
          </cell>
          <cell r="I1340">
            <v>4421.8281904761907</v>
          </cell>
          <cell r="J1340">
            <v>2715.002508952381</v>
          </cell>
          <cell r="K1340">
            <v>2715.002508952381</v>
          </cell>
        </row>
        <row r="1341">
          <cell r="B1341" t="str">
            <v/>
          </cell>
          <cell r="C1341" t="str">
            <v/>
          </cell>
          <cell r="E1341" t="str">
            <v>q</v>
          </cell>
          <cell r="F1341" t="str">
            <v>Que hµn</v>
          </cell>
          <cell r="G1341" t="str">
            <v>kg</v>
          </cell>
          <cell r="H1341">
            <v>22.66</v>
          </cell>
          <cell r="I1341">
            <v>11000</v>
          </cell>
          <cell r="J1341">
            <v>249260</v>
          </cell>
          <cell r="K1341">
            <v>249260</v>
          </cell>
        </row>
        <row r="1342">
          <cell r="B1342" t="str">
            <v/>
          </cell>
          <cell r="C1342" t="str">
            <v/>
          </cell>
          <cell r="E1342" t="str">
            <v>«</v>
          </cell>
          <cell r="F1342" t="str">
            <v>«xy</v>
          </cell>
          <cell r="G1342" t="str">
            <v>chai</v>
          </cell>
          <cell r="H1342">
            <v>0.78</v>
          </cell>
          <cell r="I1342">
            <v>55650</v>
          </cell>
          <cell r="J1342">
            <v>43407</v>
          </cell>
          <cell r="K1342">
            <v>43407</v>
          </cell>
        </row>
        <row r="1343">
          <cell r="B1343" t="str">
            <v/>
          </cell>
          <cell r="C1343" t="str">
            <v/>
          </cell>
          <cell r="E1343" t="str">
            <v>®</v>
          </cell>
          <cell r="F1343" t="str">
            <v>§Êt ®Ìn</v>
          </cell>
          <cell r="G1343" t="str">
            <v>kg</v>
          </cell>
          <cell r="H1343">
            <v>3.78</v>
          </cell>
          <cell r="I1343">
            <v>9030</v>
          </cell>
          <cell r="J1343">
            <v>34133.4</v>
          </cell>
          <cell r="K1343">
            <v>34133.4</v>
          </cell>
        </row>
        <row r="1344">
          <cell r="B1344" t="str">
            <v/>
          </cell>
          <cell r="C1344" t="str">
            <v/>
          </cell>
          <cell r="F1344" t="str">
            <v>b. Nh©n c«ng</v>
          </cell>
          <cell r="J1344">
            <v>564352.32000000007</v>
          </cell>
        </row>
        <row r="1345">
          <cell r="B1345" t="str">
            <v/>
          </cell>
          <cell r="C1345" t="str">
            <v/>
          </cell>
          <cell r="E1345" t="str">
            <v>n4</v>
          </cell>
          <cell r="F1345" t="str">
            <v>Nh©n c«ng bËc 4,0/7</v>
          </cell>
          <cell r="G1345" t="str">
            <v xml:space="preserve">C«ng </v>
          </cell>
          <cell r="H1345">
            <v>36.78</v>
          </cell>
          <cell r="I1345">
            <v>15344</v>
          </cell>
          <cell r="J1345">
            <v>564352.32000000007</v>
          </cell>
          <cell r="L1345">
            <v>564352.32000000007</v>
          </cell>
        </row>
        <row r="1346">
          <cell r="B1346" t="str">
            <v/>
          </cell>
          <cell r="C1346" t="str">
            <v/>
          </cell>
          <cell r="F1346" t="str">
            <v>c. M¸y thi c«ng</v>
          </cell>
          <cell r="J1346">
            <v>640619.69999999995</v>
          </cell>
        </row>
        <row r="1347">
          <cell r="B1347" t="str">
            <v/>
          </cell>
          <cell r="C1347" t="str">
            <v/>
          </cell>
          <cell r="E1347" t="str">
            <v>h23</v>
          </cell>
          <cell r="F1347" t="str">
            <v>M¸y hµn 23KW</v>
          </cell>
          <cell r="G1347" t="str">
            <v>Ca</v>
          </cell>
          <cell r="H1347">
            <v>4.25</v>
          </cell>
          <cell r="I1347">
            <v>77338</v>
          </cell>
          <cell r="J1347">
            <v>328686.5</v>
          </cell>
          <cell r="M1347">
            <v>328686.5</v>
          </cell>
        </row>
        <row r="1348">
          <cell r="B1348" t="str">
            <v/>
          </cell>
          <cell r="C1348" t="str">
            <v/>
          </cell>
          <cell r="E1348" t="str">
            <v>cth</v>
          </cell>
          <cell r="F1348" t="str">
            <v>M¸y c¾t thÐp</v>
          </cell>
          <cell r="G1348" t="str">
            <v>Ca</v>
          </cell>
          <cell r="H1348">
            <v>0.4</v>
          </cell>
          <cell r="I1348">
            <v>164322</v>
          </cell>
          <cell r="J1348">
            <v>65728.800000000003</v>
          </cell>
          <cell r="M1348">
            <v>65728.800000000003</v>
          </cell>
        </row>
        <row r="1349">
          <cell r="B1349" t="str">
            <v/>
          </cell>
          <cell r="C1349" t="str">
            <v/>
          </cell>
          <cell r="E1349" t="str">
            <v>c10t</v>
          </cell>
          <cell r="F1349" t="str">
            <v>CÈu 10T</v>
          </cell>
          <cell r="G1349" t="str">
            <v>Ca</v>
          </cell>
          <cell r="H1349">
            <v>0.4</v>
          </cell>
          <cell r="I1349">
            <v>615511</v>
          </cell>
          <cell r="J1349">
            <v>246204.40000000002</v>
          </cell>
          <cell r="M1349">
            <v>246204.40000000002</v>
          </cell>
        </row>
        <row r="1350">
          <cell r="B1350">
            <v>184</v>
          </cell>
          <cell r="C1350">
            <v>1242</v>
          </cell>
          <cell r="D1350" t="str">
            <v>NB232</v>
          </cell>
          <cell r="F1350" t="str">
            <v>L¾p dùng vµ th¸o dì hÖ khung v©y</v>
          </cell>
          <cell r="G1350" t="str">
            <v>TÊn</v>
          </cell>
          <cell r="I1350" t="str">
            <v/>
          </cell>
          <cell r="K1350">
            <v>208057.5</v>
          </cell>
          <cell r="L1350">
            <v>209138.72</v>
          </cell>
          <cell r="M1350">
            <v>68344.275000000009</v>
          </cell>
        </row>
        <row r="1351">
          <cell r="B1351" t="str">
            <v/>
          </cell>
          <cell r="C1351" t="str">
            <v/>
          </cell>
          <cell r="F1351" t="str">
            <v>a. VËt liÖu</v>
          </cell>
          <cell r="J1351">
            <v>208057.5</v>
          </cell>
        </row>
        <row r="1352">
          <cell r="B1352" t="str">
            <v/>
          </cell>
          <cell r="C1352" t="str">
            <v/>
          </cell>
          <cell r="E1352" t="str">
            <v>m20</v>
          </cell>
          <cell r="F1352" t="str">
            <v>Bul«ng M20</v>
          </cell>
          <cell r="G1352" t="str">
            <v>C¸i</v>
          </cell>
          <cell r="H1352">
            <v>12</v>
          </cell>
          <cell r="I1352">
            <v>5512.5</v>
          </cell>
          <cell r="J1352">
            <v>66150</v>
          </cell>
          <cell r="K1352">
            <v>66150</v>
          </cell>
        </row>
        <row r="1353">
          <cell r="B1353" t="str">
            <v/>
          </cell>
          <cell r="C1353" t="str">
            <v/>
          </cell>
          <cell r="E1353" t="str">
            <v>q</v>
          </cell>
          <cell r="F1353" t="str">
            <v>Que hµn</v>
          </cell>
          <cell r="G1353" t="str">
            <v>kg</v>
          </cell>
          <cell r="H1353">
            <v>12</v>
          </cell>
          <cell r="I1353">
            <v>11000</v>
          </cell>
          <cell r="J1353">
            <v>132000</v>
          </cell>
          <cell r="K1353">
            <v>132000</v>
          </cell>
        </row>
        <row r="1354">
          <cell r="B1354" t="str">
            <v/>
          </cell>
          <cell r="C1354" t="str">
            <v/>
          </cell>
          <cell r="E1354" t="str">
            <v>#</v>
          </cell>
          <cell r="F1354" t="str">
            <v>VËt liÖu kh¸c</v>
          </cell>
          <cell r="G1354" t="str">
            <v>%</v>
          </cell>
          <cell r="H1354">
            <v>5</v>
          </cell>
          <cell r="I1354">
            <v>198150</v>
          </cell>
          <cell r="J1354">
            <v>9907.5</v>
          </cell>
          <cell r="K1354">
            <v>9907.5</v>
          </cell>
        </row>
        <row r="1355">
          <cell r="B1355" t="str">
            <v/>
          </cell>
          <cell r="C1355" t="str">
            <v/>
          </cell>
          <cell r="F1355" t="str">
            <v>b. Nh©n c«ng</v>
          </cell>
          <cell r="J1355">
            <v>209138.72</v>
          </cell>
        </row>
        <row r="1356">
          <cell r="B1356" t="str">
            <v/>
          </cell>
          <cell r="C1356" t="str">
            <v/>
          </cell>
          <cell r="E1356" t="str">
            <v>n4</v>
          </cell>
          <cell r="F1356" t="str">
            <v>Nh©n c«ng bËc 4,0/7</v>
          </cell>
          <cell r="G1356" t="str">
            <v xml:space="preserve">C«ng </v>
          </cell>
          <cell r="H1356">
            <v>13.63</v>
          </cell>
          <cell r="I1356">
            <v>15344</v>
          </cell>
          <cell r="J1356">
            <v>209138.72</v>
          </cell>
          <cell r="L1356">
            <v>209138.72</v>
          </cell>
        </row>
        <row r="1357">
          <cell r="B1357" t="str">
            <v/>
          </cell>
          <cell r="C1357" t="str">
            <v/>
          </cell>
          <cell r="F1357" t="str">
            <v>c. M¸y thi c«ng</v>
          </cell>
          <cell r="J1357">
            <v>604198.39500000002</v>
          </cell>
        </row>
        <row r="1358">
          <cell r="B1358" t="str">
            <v/>
          </cell>
          <cell r="C1358" t="str">
            <v/>
          </cell>
          <cell r="E1358" t="str">
            <v>c16t</v>
          </cell>
          <cell r="F1358" t="str">
            <v>CÈu 16T</v>
          </cell>
          <cell r="G1358" t="str">
            <v>Ca</v>
          </cell>
          <cell r="H1358">
            <v>8.3000000000000004E-2</v>
          </cell>
          <cell r="I1358">
            <v>823425</v>
          </cell>
          <cell r="J1358">
            <v>68344.275000000009</v>
          </cell>
          <cell r="M1358">
            <v>68344.275000000009</v>
          </cell>
        </row>
        <row r="1359">
          <cell r="B1359" t="str">
            <v/>
          </cell>
          <cell r="C1359" t="str">
            <v/>
          </cell>
          <cell r="E1359" t="str">
            <v>c25t</v>
          </cell>
          <cell r="F1359" t="str">
            <v>CÈu 25T</v>
          </cell>
          <cell r="G1359" t="str">
            <v>Ca</v>
          </cell>
          <cell r="H1359">
            <v>0.12</v>
          </cell>
          <cell r="I1359">
            <v>1148366</v>
          </cell>
          <cell r="J1359">
            <v>137803.91999999998</v>
          </cell>
          <cell r="M1359">
            <v>137803.91999999998</v>
          </cell>
        </row>
        <row r="1360">
          <cell r="B1360" t="str">
            <v/>
          </cell>
          <cell r="C1360" t="str">
            <v/>
          </cell>
          <cell r="E1360" t="str">
            <v>h23</v>
          </cell>
          <cell r="F1360" t="str">
            <v>M¸y hµn 23KW</v>
          </cell>
          <cell r="G1360" t="str">
            <v>Ca</v>
          </cell>
          <cell r="H1360">
            <v>3</v>
          </cell>
          <cell r="I1360">
            <v>77338</v>
          </cell>
          <cell r="J1360">
            <v>232014</v>
          </cell>
          <cell r="M1360">
            <v>232014</v>
          </cell>
        </row>
        <row r="1361">
          <cell r="B1361" t="str">
            <v/>
          </cell>
          <cell r="C1361" t="str">
            <v/>
          </cell>
          <cell r="E1361" t="str">
            <v>200t</v>
          </cell>
          <cell r="F1361" t="str">
            <v>Sµ lan 200T</v>
          </cell>
          <cell r="G1361" t="str">
            <v>Ca</v>
          </cell>
          <cell r="H1361">
            <v>0.12</v>
          </cell>
          <cell r="I1361">
            <v>325023</v>
          </cell>
          <cell r="J1361">
            <v>39002.76</v>
          </cell>
          <cell r="M1361">
            <v>39002.76</v>
          </cell>
        </row>
        <row r="1362">
          <cell r="B1362" t="str">
            <v/>
          </cell>
          <cell r="C1362" t="str">
            <v/>
          </cell>
          <cell r="E1362" t="str">
            <v>400t</v>
          </cell>
          <cell r="F1362" t="str">
            <v>Sµ lan 400T</v>
          </cell>
          <cell r="G1362" t="str">
            <v>Ca</v>
          </cell>
          <cell r="H1362">
            <v>0.12</v>
          </cell>
          <cell r="I1362">
            <v>670875</v>
          </cell>
          <cell r="J1362">
            <v>80505</v>
          </cell>
          <cell r="M1362">
            <v>80505</v>
          </cell>
        </row>
        <row r="1363">
          <cell r="B1363" t="str">
            <v/>
          </cell>
          <cell r="C1363" t="str">
            <v/>
          </cell>
          <cell r="E1363" t="str">
            <v>150cv</v>
          </cell>
          <cell r="F1363" t="str">
            <v>Tµu kÐo 150cv</v>
          </cell>
          <cell r="G1363" t="str">
            <v>Ca</v>
          </cell>
          <cell r="H1363">
            <v>0.06</v>
          </cell>
          <cell r="I1363">
            <v>775474</v>
          </cell>
          <cell r="J1363">
            <v>46528.439999999995</v>
          </cell>
          <cell r="M1363">
            <v>46528.439999999995</v>
          </cell>
        </row>
        <row r="1364">
          <cell r="B1364" t="str">
            <v/>
          </cell>
          <cell r="C1364" t="str">
            <v/>
          </cell>
          <cell r="K1364">
            <v>0</v>
          </cell>
        </row>
      </sheetData>
      <sheetData sheetId="5"/>
      <sheetData sheetId="6"/>
      <sheetData sheetId="7"/>
      <sheetData sheetId="8"/>
      <sheetData sheetId="9"/>
      <sheetData sheetId="10"/>
      <sheetData sheetId="11"/>
      <sheetData sheetId="1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s>
    <sheetDataSet>
      <sheetData sheetId="0"/>
      <sheetData sheetId="1"/>
      <sheetData sheetId="2">
        <row r="16">
          <cell r="I16">
            <v>31.945</v>
          </cell>
        </row>
      </sheetData>
      <sheetData sheetId="3"/>
      <sheetData sheetId="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chiet t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bia"/>
      <sheetName val="THKP"/>
      <sheetName val="Xaydung"/>
      <sheetName val="TKL"/>
      <sheetName val="Sheet1"/>
      <sheetName val="00000000"/>
      <sheetName val="Thang 1-06"/>
      <sheetName val="Sheet2"/>
      <sheetName val="Sheet3"/>
      <sheetName val="XL4Test5"/>
      <sheetName val="vtthoh2"/>
      <sheetName val="CTNC"/>
      <sheetName val="CTVL"/>
      <sheetName val="shee49"/>
      <sheetName val="BK04"/>
      <sheetName val="BLuong"/>
      <sheetName val="TKP"/>
      <sheetName val="Thaîg 1-06"/>
      <sheetName val="vvthoh2"/>
      <sheetName val="CHITIET-DZ04"/>
      <sheetName val="VL,NC,MTC"/>
      <sheetName val="[DZNHADA.XLS䁝thopdtoan"/>
      <sheetName val="_DZNHADA.XLS䁝thopdtoan"/>
      <sheetName val="Ctinh 10kV"/>
      <sheetName val="PNT-QUOT-#3"/>
      <sheetName val="COAT&amp;WRAP-QIOT-#3"/>
      <sheetName val="ESTI."/>
      <sheetName val="DI-ESTI"/>
      <sheetName val="[DZNHADA.XLS?thopdtoan"/>
      <sheetName val="gvl"/>
      <sheetName val="_DZNHADA.XLS_thopdtoan"/>
      <sheetName val="_DZNHADA.XLS?thopdtoan"/>
      <sheetName val="6tthoh2"/>
      <sheetName val="KKKKKKKK"/>
      <sheetName val="VCDD_TBA"/>
      <sheetName val="chiet tinh"/>
      <sheetName val="gtrinh"/>
      <sheetName val="LKVL-CK-HT-GD1"/>
      <sheetName val="TONGKE-HT"/>
      <sheetName val="Section"/>
      <sheetName val="Giai tr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chiettinh"/>
      <sheetName val="Tra_bang"/>
      <sheetName val="_x0000_"/>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ection"/>
      <sheetName val="So"/>
      <sheetName val="MTL$-INTER"/>
      <sheetName val="Tai khoan"/>
      <sheetName val="Thuc thanh"/>
      <sheetName val="DDCT2"/>
      <sheetName val="KcTK2"/>
      <sheetName val="km1 9"/>
      <sheetName val="km1!5"/>
      <sheetName val="XL4Test%"/>
      <sheetName val="BC"/>
      <sheetName val="THX7"/>
      <sheetName val="T33"/>
      <sheetName val="BC thi dua 2"/>
      <sheetName val="HOC BONG 2"/>
      <sheetName val="HOC BONG"/>
      <sheetName val="BC thi dua"/>
      <sheetName val="Chi tiet"/>
      <sheetName val="?"/>
      <sheetName val="gvl"/>
      <sheetName val="Tongke"/>
      <sheetName val="GVL-NC-M"/>
      <sheetName val="WTB02"/>
      <sheetName val="WTB"/>
      <sheetName val="TB 2001"/>
      <sheetName val="DBET"/>
      <sheetName val="KP-XL"/>
      <sheetName val="DGduong"/>
      <sheetName val="Dung"/>
      <sheetName val="BANGTRA"/>
      <sheetName val="_"/>
      <sheetName val="Gia vat tu"/>
      <sheetName val="XL4Poppy"/>
      <sheetName val="dtct cong"/>
      <sheetName val="3.1.1"/>
      <sheetName val="3.1.4"/>
      <sheetName val="2.5.1"/>
      <sheetName val="4.1.1"/>
      <sheetName val="4.3.2"/>
      <sheetName val="2.3.3"/>
      <sheetName val="5.3.1"/>
      <sheetName val="2.4.3"/>
      <sheetName val="tong_hop"/>
      <sheetName val="TB_2001"/>
      <sheetName val="May"/>
      <sheetName val="TT04"/>
      <sheetName val="NC"/>
      <sheetName val="DG1"/>
      <sheetName val="LEGEND"/>
      <sheetName val="HS"/>
      <sheetName val="Vua"/>
      <sheetName val="TH-XL"/>
      <sheetName val="BUGIA_VT"/>
      <sheetName val="dongia"/>
      <sheetName val="chhettinh"/>
      <sheetName val="_x0014_huc thanh"/>
      <sheetName val="A6,MAY"/>
      <sheetName val="Vat lieu"/>
      <sheetName val="GiaVL"/>
      <sheetName val="SUMMARY"/>
      <sheetName val="_x005f_x0000_"/>
      <sheetName val="_x005f_x005f_x005f_x0000_"/>
      <sheetName val="_x005f_x005f_x005f_x005f_x005f_x005f_x005f_x0000_"/>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MB (3)"/>
      <sheetName val="01QH-CH"/>
      <sheetName val="02QH-CH"/>
      <sheetName val="03QH-CH"/>
      <sheetName val="04QH-CH"/>
      <sheetName val="05QH-CH"/>
      <sheetName val="08QH-CH THU HỒI"/>
      <sheetName val="BIEU 10_CH tự xử"/>
      <sheetName val="11QH-CH"/>
      <sheetName val="12QH_CH"/>
      <sheetName val="Ctrinh-BINH THANG (21-30)"/>
      <sheetName val="BINH THANG (21-30)"/>
      <sheetName val="Ctrinh-BU GIA MAP (21-30)"/>
      <sheetName val="BU GIA MAP (21-30)"/>
      <sheetName val="Ctrinh-DA KIA (21-30)"/>
      <sheetName val="DA KIA (21-30)"/>
      <sheetName val="Ctrinh-ĐAK O (21-30)"/>
      <sheetName val="ĐAK O (21-30)"/>
      <sheetName val="Ctrinh-DUC HANH (21-30)"/>
      <sheetName val="DUC HANH (21-30)"/>
      <sheetName val="Ctrinh-PHU NGHIA (21-30)"/>
      <sheetName val="PHU NGHIA (21-30)"/>
      <sheetName val="Ctrinh-PHU VAN (21-30)"/>
      <sheetName val="PHU VAN (21-30)"/>
      <sheetName val="Ctrinh-PHUOC MINH (21-30)"/>
      <sheetName val="PHUOC MINH (21-30)"/>
      <sheetName val="Ctrinh-THANH SON (21-30)"/>
      <sheetName val="THANH SON (21-30)"/>
      <sheetName val="Ctrinh-KIM SON (21-30)"/>
      <sheetName val="KIM SON (21-30)"/>
      <sheetName val="Ctrinh-HAM GIANG (21-30)"/>
      <sheetName val="HAM GIANG (21-30)"/>
      <sheetName val="Ctrinh-HAM TAN (21-30)"/>
      <sheetName val="HAM TAN (21-30)"/>
      <sheetName val="Ctrinh-DAI AN (21-30)"/>
      <sheetName val="DAI AN (21-30)"/>
      <sheetName val="Ctrinh-DINH AN (21-30)"/>
      <sheetName val="DINH AN (21-30)"/>
      <sheetName val="Ctrinh-NGOC BIEN (21-30)"/>
      <sheetName val="NGOC BIEN (21-30)"/>
      <sheetName val="Ctrinh-LONG HIEP (21-30)"/>
      <sheetName val="LONG HIEP (21-30)"/>
      <sheetName val="Ctrinh- TAN HIEP (21-30)"/>
      <sheetName val="TAN HIEP (21-30)"/>
      <sheetName val="Ctrình-18 (21-30)"/>
      <sheetName val="18 (21-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1">
          <cell r="H11">
            <v>0</v>
          </cell>
        </row>
        <row r="26">
          <cell r="BJ26">
            <v>0</v>
          </cell>
        </row>
        <row r="42">
          <cell r="BJ42">
            <v>0</v>
          </cell>
        </row>
      </sheetData>
      <sheetData sheetId="13" refreshError="1"/>
      <sheetData sheetId="14" refreshError="1">
        <row r="11">
          <cell r="H11">
            <v>0</v>
          </cell>
        </row>
        <row r="26">
          <cell r="BJ26">
            <v>0</v>
          </cell>
        </row>
        <row r="42">
          <cell r="BJ42">
            <v>0</v>
          </cell>
        </row>
      </sheetData>
      <sheetData sheetId="15" refreshError="1"/>
      <sheetData sheetId="16" refreshError="1">
        <row r="11">
          <cell r="H11">
            <v>0</v>
          </cell>
        </row>
        <row r="26">
          <cell r="BJ26">
            <v>0</v>
          </cell>
        </row>
        <row r="42">
          <cell r="BJ42">
            <v>0</v>
          </cell>
        </row>
      </sheetData>
      <sheetData sheetId="17" refreshError="1"/>
      <sheetData sheetId="18" refreshError="1">
        <row r="11">
          <cell r="H11">
            <v>0</v>
          </cell>
        </row>
        <row r="26">
          <cell r="BJ26">
            <v>0</v>
          </cell>
        </row>
        <row r="42">
          <cell r="BJ42">
            <v>0</v>
          </cell>
        </row>
      </sheetData>
      <sheetData sheetId="19" refreshError="1"/>
      <sheetData sheetId="20" refreshError="1">
        <row r="11">
          <cell r="H11">
            <v>0</v>
          </cell>
        </row>
        <row r="26">
          <cell r="BJ26">
            <v>0</v>
          </cell>
        </row>
        <row r="42">
          <cell r="BJ42">
            <v>0</v>
          </cell>
        </row>
      </sheetData>
      <sheetData sheetId="21" refreshError="1"/>
      <sheetData sheetId="22" refreshError="1">
        <row r="11">
          <cell r="H11">
            <v>0</v>
          </cell>
        </row>
        <row r="26">
          <cell r="BJ26">
            <v>0</v>
          </cell>
        </row>
        <row r="42">
          <cell r="BJ42">
            <v>0</v>
          </cell>
        </row>
      </sheetData>
      <sheetData sheetId="23" refreshError="1"/>
      <sheetData sheetId="24" refreshError="1">
        <row r="11">
          <cell r="H11">
            <v>0</v>
          </cell>
        </row>
        <row r="26">
          <cell r="BJ26">
            <v>0</v>
          </cell>
        </row>
        <row r="42">
          <cell r="BJ42">
            <v>0</v>
          </cell>
        </row>
      </sheetData>
      <sheetData sheetId="25" refreshError="1"/>
      <sheetData sheetId="26" refreshError="1">
        <row r="11">
          <cell r="H11">
            <v>0</v>
          </cell>
        </row>
        <row r="26">
          <cell r="BJ26">
            <v>0</v>
          </cell>
        </row>
        <row r="42">
          <cell r="BJ42">
            <v>0</v>
          </cell>
        </row>
      </sheetData>
      <sheetData sheetId="27" refreshError="1"/>
      <sheetData sheetId="28" refreshError="1">
        <row r="11">
          <cell r="H11">
            <v>0</v>
          </cell>
        </row>
        <row r="26">
          <cell r="BJ26">
            <v>0</v>
          </cell>
        </row>
        <row r="42">
          <cell r="BJ42">
            <v>0</v>
          </cell>
        </row>
      </sheetData>
      <sheetData sheetId="29" refreshError="1"/>
      <sheetData sheetId="30" refreshError="1">
        <row r="11">
          <cell r="H11">
            <v>0</v>
          </cell>
        </row>
        <row r="26">
          <cell r="BJ26">
            <v>0</v>
          </cell>
        </row>
        <row r="42">
          <cell r="BJ42">
            <v>0</v>
          </cell>
        </row>
      </sheetData>
      <sheetData sheetId="31" refreshError="1"/>
      <sheetData sheetId="32" refreshError="1">
        <row r="11">
          <cell r="H11">
            <v>0</v>
          </cell>
        </row>
        <row r="26">
          <cell r="BJ26">
            <v>0</v>
          </cell>
        </row>
        <row r="42">
          <cell r="BJ42">
            <v>0</v>
          </cell>
        </row>
      </sheetData>
      <sheetData sheetId="33" refreshError="1"/>
      <sheetData sheetId="34" refreshError="1">
        <row r="11">
          <cell r="H11">
            <v>0</v>
          </cell>
        </row>
        <row r="26">
          <cell r="BJ26">
            <v>0</v>
          </cell>
        </row>
        <row r="42">
          <cell r="BJ42">
            <v>0</v>
          </cell>
        </row>
      </sheetData>
      <sheetData sheetId="35" refreshError="1"/>
      <sheetData sheetId="36" refreshError="1">
        <row r="11">
          <cell r="H11">
            <v>0</v>
          </cell>
        </row>
        <row r="26">
          <cell r="BJ26">
            <v>0</v>
          </cell>
        </row>
        <row r="42">
          <cell r="BJ42">
            <v>0</v>
          </cell>
        </row>
      </sheetData>
      <sheetData sheetId="37" refreshError="1"/>
      <sheetData sheetId="38" refreshError="1">
        <row r="11">
          <cell r="H11">
            <v>0</v>
          </cell>
        </row>
        <row r="26">
          <cell r="BJ26">
            <v>0</v>
          </cell>
        </row>
        <row r="42">
          <cell r="BJ42">
            <v>0</v>
          </cell>
        </row>
      </sheetData>
      <sheetData sheetId="39" refreshError="1"/>
      <sheetData sheetId="40" refreshError="1">
        <row r="11">
          <cell r="H11">
            <v>0</v>
          </cell>
        </row>
        <row r="26">
          <cell r="BJ26">
            <v>0</v>
          </cell>
        </row>
        <row r="42">
          <cell r="BJ42">
            <v>0</v>
          </cell>
        </row>
      </sheetData>
      <sheetData sheetId="41" refreshError="1"/>
      <sheetData sheetId="42" refreshError="1">
        <row r="11">
          <cell r="H11">
            <v>0</v>
          </cell>
        </row>
        <row r="26">
          <cell r="BJ26">
            <v>0</v>
          </cell>
        </row>
        <row r="42">
          <cell r="BJ42">
            <v>0</v>
          </cell>
        </row>
      </sheetData>
      <sheetData sheetId="43" refreshError="1"/>
      <sheetData sheetId="44" refreshError="1">
        <row r="11">
          <cell r="H11">
            <v>0</v>
          </cell>
        </row>
        <row r="26">
          <cell r="BJ26">
            <v>0</v>
          </cell>
        </row>
        <row r="42">
          <cell r="BJ42">
            <v>0</v>
          </cell>
        </row>
      </sheetData>
      <sheetData sheetId="45" refreshError="1"/>
      <sheetData sheetId="4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Sheet1"/>
      <sheetName val="Sheet2"/>
      <sheetName val="Sheet3"/>
      <sheetName val="149-2"/>
      <sheetName val="Tonf hop du toan"/>
      <sheetName val="#REF"/>
      <sheetName val="dongia (2)"/>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HelpMe"/>
      <sheetName val="Chiet tinh"/>
      <sheetName val="Xuly Data"/>
      <sheetName val="TTDZ22"/>
      <sheetName val="DG "/>
      <sheetName val="MTP"/>
      <sheetName val="MTP1"/>
      <sheetName val="M 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sheetData sheetId="17"/>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Congty"/>
      <sheetName val="VPPN"/>
      <sheetName val="XN74"/>
      <sheetName val="XN54"/>
      <sheetName val="XN33"/>
      <sheetName val="NK96"/>
      <sheetName val="XL4Test5"/>
      <sheetName val="NHALCONGduong"/>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0000000"/>
      <sheetName val="Tra_bang"/>
      <sheetName val="NLANCONGduong"/>
      <sheetName val="VaoMavaKL"/>
      <sheetName val="VaoSL"/>
      <sheetName val="KQPTVL"/>
      <sheetName val="KQPTVLNgang"/>
      <sheetName val="DMCTDoiDonVi"/>
      <sheetName val="CMa"/>
      <sheetName val="NC"/>
      <sheetName val="MTC"/>
      <sheetName val="XL_x0014_Poppy"/>
      <sheetName val="TT35"/>
      <sheetName val="NHALCONGdu_x000f_ng"/>
      <sheetName val="Nha_x000e_ cong`#/.g"/>
      <sheetName val="DTCT"/>
      <sheetName val="TT"/>
      <sheetName val="THM"/>
      <sheetName val="THAT"/>
      <sheetName val="THTN"/>
      <sheetName val="THGC"/>
      <sheetName val="GCTL"/>
      <sheetName val="XL4Poppy (2䀁"/>
      <sheetName val="DGduong"/>
      <sheetName val="PhatsiûÎ"/>
      <sheetName val="?0000000"/>
      <sheetName val="DONGIA"/>
      <sheetName val="CHITIET"/>
      <sheetName val="GIAVL"/>
      <sheetName val="FHANCONGduong"/>
      <sheetName val="N`an cong cong"/>
      <sheetName val="XL4Poppy (2?"/>
      <sheetName val="Nhan cong`#_.g"/>
      <sheetName val="Nha_x000e_ cong`#_.g"/>
      <sheetName val="_0000000"/>
      <sheetName val="XL4Poppy (2_"/>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ai khoan"/>
      <sheetName val="CTGS"/>
      <sheetName val="Bang_tra"/>
      <sheetName val="²_x0000__x0000_t4"/>
      <sheetName val="NHALCOJGduong"/>
      <sheetName val="TPAN-TRUONGXUAN"/>
      <sheetName val="S(eet12"/>
      <sheetName val="gvl"/>
      <sheetName val="Nhan ckng cong"/>
      <sheetName val="10_x0010_00000"/>
      <sheetName val="XL4Pop0y (2)"/>
      <sheetName val="Nhan cong`_x0003_/.g"/>
      <sheetName val="Cp&gt;10-Ln&lt;10"/>
      <sheetName val="Ln&lt;20"/>
      <sheetName val="EIRR&gt;1&lt;1"/>
      <sheetName val="EIRR&gt; 2"/>
      <sheetName val="EIRR&lt;2"/>
      <sheetName val="Dieuchinh"/>
      <sheetName val="Chiet tinh dz35"/>
      <sheetName val="Sh_x0003__x0000_t3"/>
      <sheetName val="vlieu"/>
      <sheetName val="tra_vat_lieu"/>
      <sheetName val="Shegt6"/>
      <sheetName val="Shget7"/>
      <sheetName val="Sjeet8"/>
      <sheetName val="Sheeu15"/>
      <sheetName val="XXXYXXXX"/>
      <sheetName val="HE SO"/>
      <sheetName val="MTO REV.2(ARMOR)"/>
      <sheetName val="NHANCONGduo.g"/>
      <sheetName val="TSCD"/>
      <sheetName val="NHALÃONGduong"/>
      <sheetName val="Óheet1"/>
      <sheetName val="CÈTT"/>
      <sheetName val="TRAN-TÒUONGXUAN"/>
      <sheetName val="XXHXXXXX"/>
      <sheetName val="V!oSL"/>
      <sheetName val="ÄMCTDoiDonVi"/>
      <sheetName val="²??t4"/>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Sh_x0003_?t3"/>
      <sheetName val="²"/>
      <sheetName val="Sh_x0003_"/>
      <sheetName val="MTL$-INTER"/>
      <sheetName val="²__t4"/>
      <sheetName val="Sh_x0003__t3"/>
      <sheetName val="Nhan cong`_x0003__.g"/>
      <sheetName val="²_x0000__x0000_€t4"/>
      <sheetName val="²??€t4"/>
      <sheetName val="²__€t4"/>
      <sheetName val="tra-vat-lieu"/>
      <sheetName val="KQPTRLNgang"/>
      <sheetName val="DTCP"/>
      <sheetName val="Nhan_cong`#__g"/>
      <sheetName val="Nha_cong`#__g"/>
      <sheetName val="Chi phi khac 4.3KH-CP"/>
      <sheetName val="Nhatkychung"/>
      <sheetName val="Nhatkychung - cu"/>
      <sheetName val="Tra KS"/>
      <sheetName val="CLa"/>
      <sheetName val="2000_x0010_000"/>
      <sheetName val="XL4Test5S"/>
      <sheetName val="TRAN-TRUONG塅䕃⹌塅E(2)"/>
      <sheetName val="SUMMARY"/>
      <sheetName val="Overview"/>
      <sheetName val="XL4Poppy_(2?"/>
      <sheetName val="THPD ±µ_x0008_&quot;_x0000__x0000__x0000_"/>
      <sheetName val="T_NG HOP VL-NC TT"/>
      <sheetName val="DT32"/>
      <sheetName val="uniBase"/>
      <sheetName val="vniBase"/>
      <sheetName val="abcBase"/>
      <sheetName val="DAMNEN KHONG HC"/>
      <sheetName val="HL4Poppy"/>
      <sheetName val="nhan cong"/>
      <sheetName val="Truot_nen"/>
      <sheetName val="Luong+may"/>
      <sheetName val="XL4Poppy_(2_"/>
      <sheetName val="TRAN-TRUONG????E(2)"/>
      <sheetName val="XL4Po`py (2?"/>
      <sheetName val="Sheet!3"/>
      <sheetName val="M_x0014_C"/>
      <sheetName val="NEW-PANEL"/>
      <sheetName val="chu chuong"/>
      <sheetName val="Chart1"/>
      <sheetName val="N`an cgng cong"/>
      <sheetName val="XL4Po`py (2䀁"/>
      <sheetName val="cvc"/>
      <sheetName val="TRAN-TRUONG____E(2)"/>
      <sheetName val="Phatsi��"/>
      <sheetName val="�_x0000__x0000_�t4"/>
      <sheetName val="�??�t4"/>
      <sheetName val="�"/>
      <sheetName val="CPTNo"/>
      <sheetName val="�__�t4"/>
      <sheetName val="DAM NEN HC"/>
      <sheetName val="chitimc"/>
      <sheetName val="Chiet_tinh_dz35"/>
      <sheetName val="NHALCO_x000e_Gduong"/>
      <sheetName val="BXLDL"/>
      <sheetName val="THPD ±µ_x0008_&quot;???"/>
      <sheetName val="Quan Ly Ban Ve TKTC"/>
      <sheetName val="CODE"/>
      <sheetName val="JD"/>
      <sheetName val="Phatsi??"/>
      <sheetName val="Shemt10"/>
      <sheetName val="Tri_bang"/>
      <sheetName val="CT_x0002__x0000_"/>
      <sheetName val="2      0"/>
      <sheetName val="KKKKKKKK"/>
      <sheetName val="_x0000__x0000__x0000__x0000__x0000__x0000__x0000__x0000_ (2)"/>
      <sheetName val="_x0000__x0000__x0000__x0000__x0000__x0000__x0000__x0000_ (2?"/>
      <sheetName val="_x0000__x0010_*_x0000__x0000__x0000_'"/>
      <sheetName val="chiet tinh"/>
      <sheetName val="XL4Po`py (2_"/>
      <sheetName val="QMCT"/>
      <sheetName val="?_x0010_*???'"/>
      <sheetName val="tuong"/>
      <sheetName val="_x0004__x0000_"/>
      <sheetName val="@SO"/>
      <sheetName val="XN'4"/>
      <sheetName val="_x0000__x0000__x0000__x0000__x0000__x0000__x0000__x0000_ (2_"/>
      <sheetName val="_x0000__x0000__x0000__x0000__x0000__x0000__x0000__x0000__(2)"/>
      <sheetName val="KKKKKKKK (2)"/>
      <sheetName val="KKKKKKKK (2?"/>
      <sheetName val="KKKKKKKK (2_"/>
      <sheetName val="????????"/>
      <sheetName val="???????? (2)"/>
      <sheetName val="???????? (2?"/>
      <sheetName val="FA-LISTING"/>
      <sheetName val="XXX೼_x0000_XXX"/>
      <sheetName val="Input"/>
      <sheetName val="XL_x005f_x0014_Poppy"/>
      <sheetName val="NHALCONGdu_x005f_x000f_ng"/>
      <sheetName val="Nha_x005f_x000e_ cong`#_.g"/>
      <sheetName val="THPD ±µ_x0008_&quot;___"/>
      <sheetName val="________BLDG"/>
      <sheetName val="TTDN"/>
      <sheetName val="????t4"/>
      <sheetName val="?"/>
      <sheetName val="__x0010______"/>
      <sheetName val="________"/>
      <sheetName val="________ (2)"/>
      <sheetName val="________ (2_"/>
      <sheetName val="Parem"/>
      <sheetName val="S`eet13"/>
      <sheetName val="CHT_x0014_"/>
      <sheetName val="luong06"/>
      <sheetName val="XXX೼"/>
      <sheetName val="Phatsi__"/>
      <sheetName val="???????? (2_"/>
      <sheetName val="????????_(2)"/>
      <sheetName val="Pricing Notes"/>
      <sheetName val="MTO REV.0"/>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XXX೼?XXX"/>
      <sheetName val="[DT32.xls][DT32.xls]Nhan cong`#"/>
      <sheetName val="[DT32.xls][DT32.xls]Nha_x000e_ cong`#"/>
      <sheetName val="[DT32.xls][DT32.xls]Nhan cong`_x0003_"/>
      <sheetName val="[DT32.xls][DT32.xls]Nhan_cong`#"/>
      <sheetName val="[DT32.xls][DT32.xls]Nha_cong`#/"/>
      <sheetName val="[DT32.xls][DT32.xls]Nha_x005f_x000e_ "/>
      <sheetName val="[DT32.xls][DT32.xls]Nhan cong`_"/>
      <sheetName val="[DT32.xls][DT32.xls][DT32.xls]N"/>
      <sheetName val="[DT32.xls]Nhan cong`#/.g"/>
      <sheetName val="[DT32.xls]Nha_x000e_ cong`#/.g"/>
      <sheetName val="[DT32.xls]Nhan cong`_x0003_/.g"/>
      <sheetName val="[DT32.xls]Nhan_cong`#/_g"/>
      <sheetName val="[DT32.xls]Nha_cong`#/_g"/>
      <sheetName val="[DT32.xls]Nha_x005f_x000e_ cong`#/.g"/>
      <sheetName val="[DT32.xls]Nhan cong`_x005f_x0003_/.g"/>
      <sheetName val="?__?t4"/>
      <sheetName val="Lç khoan LK1"/>
      <sheetName val="LME"/>
      <sheetName val="Aux"/>
      <sheetName val="Detailed"/>
      <sheetName val="X2.xls_x0002__x0000__x0000_ND_x0002_"/>
      <sheetName val="_x0000__x0000__x0000__x0000__x0000__x0000__x0000__x0000__(2?"/>
      <sheetName val="TD"/>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XXX೼_XXX"/>
      <sheetName val="_x0000__x0000__x0000__x0000__x0000__x0000__x0000__x0000__(2_"/>
      <sheetName val="KKKKKKKK_(2)"/>
      <sheetName val="_x0004_?"/>
      <sheetName val="KLHT"/>
      <sheetName val="KHOANDC"/>
      <sheetName val="P¤To"/>
      <sheetName val="KS1"/>
      <sheetName val="KS3"/>
      <sheetName val="Loading"/>
      <sheetName val="X2.xls_x0002_??ND_x0002_"/>
      <sheetName val="THPD ±µ_x0008_&quot;"/>
      <sheetName val="BL.A1.8-1350"/>
      <sheetName val="X2.xls_x0002_"/>
      <sheetName val="_x0004_"/>
      <sheetName val="thag-go"/>
      <sheetName val="Thuc thanh"/>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_DT32.xls__DT32.xls_Nhan cong`#"/>
      <sheetName val="_DT32.xls__DT32.xls_Nha_x000e_ cong`#"/>
      <sheetName val="_DT32.xls__DT32.xls_Nhan cong`_x0003_"/>
      <sheetName val="_DT32.xls__DT32.xls_Nhan_cong`#"/>
      <sheetName val="_DT32.xls__DT32.xls_Nha_cong`#_"/>
      <sheetName val="_DT32.xls__DT32.xls__DT32.xls_N"/>
      <sheetName val="_DT32.xls_Nhan cong`#_.g"/>
      <sheetName val="_DT32.xls_Nha_x000e_ cong`#_.g"/>
      <sheetName val="_DT32.xls_Nhan cong`_x0003__.g"/>
      <sheetName val="_DT32.xls_Nhan_cong`#__g"/>
      <sheetName val="_DT32.xls_Nha_cong`#__g"/>
      <sheetName val="_x0004__"/>
      <sheetName val="_________(2)"/>
      <sheetName val="X2.xls_x0002___ND_x0002_"/>
      <sheetName val="_DT32.xls__DT32.xls_Nha_x005f_x000e_ "/>
      <sheetName val="_DT32.xls__DT32.xls_Nhan cong`_"/>
      <sheetName val="_DT32.xls_Nha_x005f_x000e_ cong`#_.g"/>
      <sheetName val="_DT32.xls_Nhan cong`_x005f_x0003__.g"/>
      <sheetName val="THKP"/>
      <sheetName val="_x005f_x0000__x005f_x0000__x005f_x0000__x005f_x0000__x0"/>
      <sheetName val="Gia vat tu"/>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refreshError="1"/>
      <sheetData sheetId="66"/>
      <sheetData sheetId="67" refreshError="1"/>
      <sheetData sheetId="68" refreshError="1"/>
      <sheetData sheetId="69"/>
      <sheetData sheetId="70"/>
      <sheetData sheetId="71"/>
      <sheetData sheetId="72"/>
      <sheetData sheetId="73"/>
      <sheetData sheetId="74" refreshError="1"/>
      <sheetData sheetId="75"/>
      <sheetData sheetId="76" refreshError="1"/>
      <sheetData sheetId="77"/>
      <sheetData sheetId="78" refreshError="1"/>
      <sheetData sheetId="79" refreshError="1"/>
      <sheetData sheetId="80" refreshError="1"/>
      <sheetData sheetId="81" refreshError="1"/>
      <sheetData sheetId="82"/>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sheetData sheetId="140"/>
      <sheetData sheetId="141"/>
      <sheetData sheetId="142"/>
      <sheetData sheetId="143"/>
      <sheetData sheetId="144" refreshError="1"/>
      <sheetData sheetId="145" refreshError="1"/>
      <sheetData sheetId="146"/>
      <sheetData sheetId="147" refreshError="1"/>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refreshError="1"/>
      <sheetData sheetId="171" refreshError="1"/>
      <sheetData sheetId="172" refreshError="1"/>
      <sheetData sheetId="173"/>
      <sheetData sheetId="174" refreshError="1"/>
      <sheetData sheetId="175" refreshError="1"/>
      <sheetData sheetId="176"/>
      <sheetData sheetId="177"/>
      <sheetData sheetId="178" refreshError="1"/>
      <sheetData sheetId="179" refreshError="1"/>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sheetData sheetId="233"/>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H83"/>
  <sheetViews>
    <sheetView view="pageBreakPreview" topLeftCell="A12" zoomScale="85" zoomScaleNormal="100" zoomScaleSheetLayoutView="85" workbookViewId="0">
      <selection activeCell="E23" sqref="E23"/>
    </sheetView>
  </sheetViews>
  <sheetFormatPr defaultColWidth="9.109375" defaultRowHeight="13.2"/>
  <cols>
    <col min="1" max="1" width="6.109375" style="580" customWidth="1"/>
    <col min="2" max="2" width="22" style="580" customWidth="1"/>
    <col min="3" max="3" width="10.44140625" customWidth="1"/>
    <col min="4" max="4" width="5" customWidth="1"/>
    <col min="5" max="5" width="5.5546875" customWidth="1"/>
    <col min="6" max="6" width="4.88671875" customWidth="1"/>
    <col min="7" max="7" width="5.5546875" customWidth="1"/>
    <col min="8" max="8" width="40.109375" customWidth="1"/>
  </cols>
  <sheetData>
    <row r="1" spans="1:8">
      <c r="A1" s="1138"/>
    </row>
    <row r="2" spans="1:8" ht="45.75" customHeight="1" thickBot="1"/>
    <row r="3" spans="1:8">
      <c r="A3" s="1139"/>
      <c r="B3" s="1140"/>
      <c r="C3" s="1141"/>
      <c r="D3" s="1141"/>
      <c r="E3" s="1141"/>
      <c r="F3" s="1141"/>
      <c r="G3" s="1141"/>
      <c r="H3" s="1142"/>
    </row>
    <row r="4" spans="1:8" ht="20.25" customHeight="1">
      <c r="A4" s="1143"/>
      <c r="B4" s="1144"/>
      <c r="C4" s="1144"/>
      <c r="D4" s="1144"/>
      <c r="E4" s="1144"/>
      <c r="F4" s="1144"/>
      <c r="G4" s="1144"/>
      <c r="H4" s="1145"/>
    </row>
    <row r="5" spans="1:8" ht="21">
      <c r="A5" s="1146"/>
      <c r="B5" s="1147"/>
      <c r="C5" s="1147"/>
      <c r="D5" s="1147"/>
      <c r="E5" s="1147"/>
      <c r="F5" s="1147"/>
      <c r="G5" s="1147"/>
      <c r="H5" s="1148"/>
    </row>
    <row r="6" spans="1:8">
      <c r="A6" s="1149"/>
      <c r="H6" s="1150"/>
    </row>
    <row r="7" spans="1:8">
      <c r="A7" s="1149"/>
      <c r="H7" s="1150"/>
    </row>
    <row r="8" spans="1:8">
      <c r="A8" s="1149"/>
      <c r="H8" s="1150"/>
    </row>
    <row r="9" spans="1:8">
      <c r="A9" s="1149"/>
      <c r="H9" s="1150"/>
    </row>
    <row r="10" spans="1:8">
      <c r="A10" s="1149"/>
      <c r="H10" s="1150"/>
    </row>
    <row r="11" spans="1:8">
      <c r="A11" s="1149"/>
      <c r="H11" s="1150"/>
    </row>
    <row r="12" spans="1:8">
      <c r="A12" s="1149"/>
      <c r="H12" s="1150"/>
    </row>
    <row r="13" spans="1:8">
      <c r="A13" s="1149"/>
      <c r="H13" s="1150"/>
    </row>
    <row r="14" spans="1:8">
      <c r="A14" s="1149"/>
      <c r="H14" s="1150"/>
    </row>
    <row r="15" spans="1:8">
      <c r="A15" s="1149"/>
      <c r="H15" s="1150"/>
    </row>
    <row r="16" spans="1:8">
      <c r="A16" s="1149"/>
      <c r="H16" s="1150"/>
    </row>
    <row r="17" spans="1:8">
      <c r="A17" s="1149"/>
      <c r="H17" s="1150"/>
    </row>
    <row r="18" spans="1:8">
      <c r="A18" s="1149"/>
      <c r="H18" s="1150"/>
    </row>
    <row r="19" spans="1:8">
      <c r="A19" s="1149"/>
      <c r="H19" s="1150"/>
    </row>
    <row r="20" spans="1:8">
      <c r="A20" s="1149"/>
      <c r="H20" s="1150"/>
    </row>
    <row r="21" spans="1:8">
      <c r="A21" s="1149"/>
      <c r="H21" s="1150"/>
    </row>
    <row r="22" spans="1:8">
      <c r="A22" s="1149"/>
      <c r="H22" s="1150"/>
    </row>
    <row r="23" spans="1:8">
      <c r="A23" s="1149"/>
      <c r="H23" s="1150"/>
    </row>
    <row r="24" spans="1:8">
      <c r="A24" s="1149"/>
      <c r="H24" s="1150"/>
    </row>
    <row r="25" spans="1:8">
      <c r="A25" s="1149"/>
      <c r="H25" s="1150"/>
    </row>
    <row r="26" spans="1:8">
      <c r="A26" s="1149"/>
      <c r="H26" s="1150"/>
    </row>
    <row r="27" spans="1:8">
      <c r="A27" s="1149"/>
      <c r="H27" s="1150"/>
    </row>
    <row r="28" spans="1:8">
      <c r="A28" s="1149"/>
      <c r="H28" s="1150"/>
    </row>
    <row r="29" spans="1:8" ht="5.25" customHeight="1">
      <c r="A29" s="1149"/>
      <c r="H29" s="1150"/>
    </row>
    <row r="30" spans="1:8" ht="30.75" customHeight="1">
      <c r="A30" s="1334" t="s">
        <v>1872</v>
      </c>
      <c r="B30" s="1335"/>
      <c r="C30" s="1335"/>
      <c r="D30" s="1335"/>
      <c r="E30" s="1335"/>
      <c r="F30" s="1335"/>
      <c r="G30" s="1335"/>
      <c r="H30" s="1336"/>
    </row>
    <row r="31" spans="1:8" ht="27" customHeight="1">
      <c r="A31" s="1337" t="s">
        <v>1884</v>
      </c>
      <c r="B31" s="1338"/>
      <c r="C31" s="1338"/>
      <c r="D31" s="1338"/>
      <c r="E31" s="1338"/>
      <c r="F31" s="1338"/>
      <c r="G31" s="1338"/>
      <c r="H31" s="1339"/>
    </row>
    <row r="32" spans="1:8" ht="20.25" customHeight="1">
      <c r="A32" s="1340" t="s">
        <v>1873</v>
      </c>
      <c r="B32" s="1341"/>
      <c r="C32" s="1341"/>
      <c r="D32" s="1341"/>
      <c r="E32" s="1341"/>
      <c r="F32" s="1341"/>
      <c r="G32" s="1341"/>
      <c r="H32" s="1342"/>
    </row>
    <row r="33" spans="1:8">
      <c r="A33" s="1149"/>
      <c r="H33" s="1150"/>
    </row>
    <row r="34" spans="1:8">
      <c r="A34" s="1149"/>
      <c r="H34" s="1150"/>
    </row>
    <row r="35" spans="1:8">
      <c r="A35" s="1149"/>
      <c r="H35" s="1150"/>
    </row>
    <row r="36" spans="1:8">
      <c r="A36" s="1149"/>
      <c r="H36" s="1150"/>
    </row>
    <row r="37" spans="1:8">
      <c r="A37" s="1149"/>
      <c r="H37" s="1150"/>
    </row>
    <row r="38" spans="1:8">
      <c r="A38" s="1149"/>
      <c r="H38" s="1150"/>
    </row>
    <row r="39" spans="1:8">
      <c r="A39" s="1149"/>
      <c r="H39" s="1150"/>
    </row>
    <row r="40" spans="1:8">
      <c r="A40" s="1149"/>
      <c r="H40" s="1150"/>
    </row>
    <row r="41" spans="1:8">
      <c r="A41" s="1149"/>
      <c r="H41" s="1150"/>
    </row>
    <row r="42" spans="1:8">
      <c r="A42" s="1149"/>
      <c r="H42" s="1150"/>
    </row>
    <row r="43" spans="1:8">
      <c r="A43" s="1149"/>
      <c r="H43" s="1150"/>
    </row>
    <row r="44" spans="1:8">
      <c r="A44" s="1149"/>
      <c r="H44" s="1150"/>
    </row>
    <row r="45" spans="1:8">
      <c r="A45" s="1149"/>
      <c r="H45" s="1150"/>
    </row>
    <row r="46" spans="1:8">
      <c r="A46" s="1149"/>
      <c r="H46" s="1150"/>
    </row>
    <row r="47" spans="1:8">
      <c r="A47" s="1149"/>
      <c r="H47" s="1150"/>
    </row>
    <row r="48" spans="1:8">
      <c r="A48" s="1149"/>
      <c r="H48" s="1150"/>
    </row>
    <row r="49" spans="1:8">
      <c r="A49" s="1149"/>
      <c r="H49" s="1150"/>
    </row>
    <row r="50" spans="1:8">
      <c r="A50" s="1149"/>
      <c r="H50" s="1150"/>
    </row>
    <row r="51" spans="1:8">
      <c r="A51" s="1149"/>
      <c r="H51" s="1150"/>
    </row>
    <row r="52" spans="1:8">
      <c r="A52" s="1149"/>
      <c r="H52" s="1150"/>
    </row>
    <row r="53" spans="1:8">
      <c r="A53" s="1149"/>
      <c r="H53" s="1150"/>
    </row>
    <row r="54" spans="1:8">
      <c r="A54" s="1149"/>
      <c r="H54" s="1150"/>
    </row>
    <row r="55" spans="1:8">
      <c r="A55" s="1149"/>
      <c r="H55" s="1150"/>
    </row>
    <row r="56" spans="1:8">
      <c r="A56" s="1149"/>
      <c r="H56" s="1150"/>
    </row>
    <row r="57" spans="1:8">
      <c r="A57" s="1149"/>
      <c r="H57" s="1150"/>
    </row>
    <row r="58" spans="1:8" ht="18" customHeight="1">
      <c r="A58" s="1149"/>
      <c r="H58" s="1150"/>
    </row>
    <row r="59" spans="1:8">
      <c r="A59" s="1149"/>
      <c r="H59" s="1150"/>
    </row>
    <row r="60" spans="1:8" ht="18">
      <c r="A60" s="1343" t="s">
        <v>3213</v>
      </c>
      <c r="B60" s="1344"/>
      <c r="C60" s="1344"/>
      <c r="D60" s="1344"/>
      <c r="E60" s="1344"/>
      <c r="F60" s="1344"/>
      <c r="G60" s="1344"/>
      <c r="H60" s="1345"/>
    </row>
    <row r="61" spans="1:8" ht="13.8" thickBot="1">
      <c r="A61" s="1151"/>
      <c r="B61" s="1152"/>
      <c r="C61" s="1153"/>
      <c r="D61" s="1153"/>
      <c r="E61" s="1153"/>
      <c r="F61" s="1153"/>
      <c r="G61" s="1153"/>
      <c r="H61" s="1154"/>
    </row>
    <row r="62" spans="1:8" s="1156" customFormat="1" ht="17.399999999999999">
      <c r="A62" s="1155"/>
      <c r="B62" s="1155"/>
    </row>
    <row r="63" spans="1:8" s="1156" customFormat="1" ht="17.399999999999999">
      <c r="A63" s="1155"/>
      <c r="B63" s="1155"/>
    </row>
    <row r="64" spans="1:8" s="1156" customFormat="1" ht="17.399999999999999">
      <c r="A64" s="1155"/>
      <c r="B64" s="1155"/>
    </row>
    <row r="65" spans="1:2" s="1156" customFormat="1" ht="17.399999999999999">
      <c r="A65" s="1155"/>
      <c r="B65" s="1155"/>
    </row>
    <row r="66" spans="1:2" s="1156" customFormat="1" ht="17.399999999999999">
      <c r="A66" s="1155"/>
      <c r="B66" s="1155"/>
    </row>
    <row r="67" spans="1:2" s="1156" customFormat="1" ht="17.399999999999999">
      <c r="A67" s="1155"/>
      <c r="B67" s="1155"/>
    </row>
    <row r="68" spans="1:2" s="1156" customFormat="1" ht="17.399999999999999">
      <c r="A68" s="1155"/>
      <c r="B68" s="1155"/>
    </row>
    <row r="69" spans="1:2" s="1156" customFormat="1" ht="17.399999999999999">
      <c r="A69" s="1155"/>
      <c r="B69" s="1155"/>
    </row>
    <row r="70" spans="1:2" s="1156" customFormat="1" ht="17.399999999999999">
      <c r="A70" s="1155"/>
      <c r="B70" s="1155"/>
    </row>
    <row r="71" spans="1:2" s="1156" customFormat="1" ht="17.399999999999999">
      <c r="A71" s="1155"/>
      <c r="B71" s="1155"/>
    </row>
    <row r="72" spans="1:2" s="1156" customFormat="1" ht="17.399999999999999">
      <c r="A72" s="1155"/>
      <c r="B72" s="1155"/>
    </row>
    <row r="73" spans="1:2" s="1156" customFormat="1" ht="17.399999999999999">
      <c r="A73" s="1155"/>
      <c r="B73" s="1155"/>
    </row>
    <row r="74" spans="1:2" s="1156" customFormat="1" ht="17.399999999999999">
      <c r="A74" s="1155"/>
      <c r="B74" s="1155"/>
    </row>
    <row r="75" spans="1:2" s="1156" customFormat="1" ht="17.399999999999999">
      <c r="A75" s="1155"/>
      <c r="B75" s="1155"/>
    </row>
    <row r="76" spans="1:2" s="1156" customFormat="1" ht="17.399999999999999">
      <c r="A76" s="1155"/>
      <c r="B76" s="1155"/>
    </row>
    <row r="77" spans="1:2" s="1156" customFormat="1" ht="17.399999999999999">
      <c r="A77" s="1155"/>
      <c r="B77" s="1155"/>
    </row>
    <row r="78" spans="1:2" s="1156" customFormat="1" ht="17.399999999999999">
      <c r="A78" s="1155"/>
      <c r="B78" s="1155"/>
    </row>
    <row r="79" spans="1:2" s="1156" customFormat="1" ht="17.399999999999999">
      <c r="A79" s="1155"/>
      <c r="B79" s="1155"/>
    </row>
    <row r="80" spans="1:2" s="1156" customFormat="1" ht="17.399999999999999">
      <c r="A80" s="1155"/>
      <c r="B80" s="1155"/>
    </row>
    <row r="81" spans="1:2" s="1156" customFormat="1" ht="17.399999999999999">
      <c r="A81" s="1155"/>
      <c r="B81" s="1155"/>
    </row>
    <row r="82" spans="1:2" s="1156" customFormat="1" ht="17.399999999999999">
      <c r="A82" s="1155"/>
      <c r="B82" s="1155"/>
    </row>
    <row r="83" spans="1:2" s="1156" customFormat="1" ht="17.399999999999999">
      <c r="A83" s="1155"/>
      <c r="B83" s="1155"/>
    </row>
  </sheetData>
  <mergeCells count="4">
    <mergeCell ref="A30:H30"/>
    <mergeCell ref="A31:H31"/>
    <mergeCell ref="A32:H32"/>
    <mergeCell ref="A60:H60"/>
  </mergeCells>
  <printOptions horizontalCentered="1" verticalCentered="1"/>
  <pageMargins left="1" right="0.31874999999999998" top="0.25" bottom="0.25" header="0.25" footer="0.25"/>
  <pageSetup paperSize="9" scale="9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T372"/>
  <sheetViews>
    <sheetView workbookViewId="0">
      <pane xSplit="5" ySplit="4" topLeftCell="Q44" activePane="bottomRight" state="frozen"/>
      <selection pane="topRight" activeCell="F1" sqref="F1"/>
      <selection pane="bottomLeft" activeCell="A4" sqref="A4"/>
      <selection pane="bottomRight" activeCell="T51" sqref="T51"/>
    </sheetView>
  </sheetViews>
  <sheetFormatPr defaultColWidth="8.88671875" defaultRowHeight="13.2"/>
  <cols>
    <col min="4" max="4" width="5.5546875" customWidth="1"/>
    <col min="5" max="5" width="22.33203125" customWidth="1"/>
    <col min="6" max="6" width="7.109375" style="580" customWidth="1"/>
    <col min="7" max="7" width="7.33203125" style="595" customWidth="1"/>
    <col min="8" max="8" width="7.33203125" style="558" hidden="1" customWidth="1"/>
    <col min="9" max="9" width="7.33203125" style="557" hidden="1" customWidth="1"/>
    <col min="10" max="10" width="7.33203125" style="599" customWidth="1"/>
    <col min="11" max="11" width="7.33203125" style="558" hidden="1" customWidth="1"/>
    <col min="12" max="12" width="7.33203125" hidden="1" customWidth="1"/>
    <col min="13" max="13" width="7.33203125" style="556" customWidth="1"/>
    <col min="14" max="15" width="0" hidden="1" customWidth="1"/>
    <col min="16" max="16" width="10.44140625" hidden="1" customWidth="1"/>
    <col min="18" max="18" width="10" customWidth="1"/>
    <col min="19" max="19" width="11" style="602" customWidth="1"/>
    <col min="20" max="20" width="9.6640625" bestFit="1" customWidth="1"/>
  </cols>
  <sheetData>
    <row r="2" spans="1:20" s="581" customFormat="1" ht="45.6" customHeight="1">
      <c r="A2" s="581">
        <v>1</v>
      </c>
      <c r="D2" s="582" t="s">
        <v>0</v>
      </c>
      <c r="E2" s="582" t="s">
        <v>6</v>
      </c>
      <c r="F2" s="583" t="s">
        <v>7</v>
      </c>
      <c r="G2" s="592" t="s">
        <v>1657</v>
      </c>
      <c r="H2" s="584" t="s">
        <v>1658</v>
      </c>
      <c r="I2" s="585" t="s">
        <v>1659</v>
      </c>
      <c r="J2" s="596" t="s">
        <v>1660</v>
      </c>
      <c r="K2" s="584" t="s">
        <v>1661</v>
      </c>
      <c r="L2" s="586" t="s">
        <v>1662</v>
      </c>
      <c r="M2" s="590" t="s">
        <v>1665</v>
      </c>
      <c r="N2" s="587" t="s">
        <v>1655</v>
      </c>
      <c r="O2" s="587" t="s">
        <v>1656</v>
      </c>
      <c r="S2" s="600"/>
    </row>
    <row r="3" spans="1:20" s="563" customFormat="1" ht="45.6" customHeight="1">
      <c r="D3" s="569">
        <v>-1</v>
      </c>
      <c r="E3" s="569">
        <v>-2</v>
      </c>
      <c r="F3" s="569">
        <v>-3</v>
      </c>
      <c r="G3" s="593">
        <v>-4</v>
      </c>
      <c r="H3" s="569">
        <v>-5</v>
      </c>
      <c r="I3" s="569">
        <v>-6</v>
      </c>
      <c r="J3" s="597">
        <v>-7</v>
      </c>
      <c r="K3" s="570" t="s">
        <v>1663</v>
      </c>
      <c r="L3" s="570" t="s">
        <v>1664</v>
      </c>
      <c r="M3" s="588" t="s">
        <v>1666</v>
      </c>
      <c r="N3" s="34"/>
      <c r="O3" s="34"/>
      <c r="S3" s="601"/>
    </row>
    <row r="4" spans="1:20" ht="13.2" customHeight="1">
      <c r="A4">
        <v>2</v>
      </c>
      <c r="D4" s="571"/>
      <c r="E4" s="572" t="s">
        <v>11</v>
      </c>
      <c r="F4" s="311"/>
      <c r="G4" s="594">
        <v>36992.449999999997</v>
      </c>
      <c r="H4" s="573">
        <v>31752.797920000005</v>
      </c>
      <c r="I4" s="574">
        <v>31752.796000000002</v>
      </c>
      <c r="J4" s="598">
        <v>31752.799086000006</v>
      </c>
      <c r="K4" s="573">
        <f t="shared" ref="K4:K11" si="0">J4-I4</f>
        <v>3.0860000042594038E-3</v>
      </c>
      <c r="L4" s="575">
        <f>J4-H4</f>
        <v>1.1660000018309802E-3</v>
      </c>
      <c r="M4" s="589">
        <f>J4-G4</f>
        <v>-5239.6509139999907</v>
      </c>
      <c r="N4" s="558">
        <f>N5+N18</f>
        <v>3216.0768400000002</v>
      </c>
      <c r="O4" s="558">
        <f>O5+O18</f>
        <v>2676.3902399999997</v>
      </c>
      <c r="P4" s="557">
        <f>H4-N4-O4</f>
        <v>25860.330840000002</v>
      </c>
      <c r="R4" s="558">
        <v>31752.799086000006</v>
      </c>
      <c r="T4" s="558">
        <f>S4-R4</f>
        <v>-31752.799086000006</v>
      </c>
    </row>
    <row r="5" spans="1:20">
      <c r="A5">
        <v>3</v>
      </c>
      <c r="D5" s="571">
        <v>1</v>
      </c>
      <c r="E5" s="572" t="s">
        <v>12</v>
      </c>
      <c r="F5" s="311" t="s">
        <v>13</v>
      </c>
      <c r="G5" s="594">
        <v>30776.32</v>
      </c>
      <c r="H5" s="573">
        <v>26747.356520000005</v>
      </c>
      <c r="I5" s="574">
        <v>26637.23</v>
      </c>
      <c r="J5" s="598">
        <v>26626.320334000007</v>
      </c>
      <c r="K5" s="573">
        <f t="shared" si="0"/>
        <v>-10.909665999992285</v>
      </c>
      <c r="L5" s="573">
        <f t="shared" ref="L5:L57" si="1">J5-H5</f>
        <v>-121.03618599999754</v>
      </c>
      <c r="M5" s="589">
        <f t="shared" ref="M5:M57" si="2">J5-G5</f>
        <v>-4149.9996659999924</v>
      </c>
      <c r="N5" s="558">
        <f>N6+N9+N10+N15</f>
        <v>2867.5671200000002</v>
      </c>
      <c r="O5" s="558">
        <f>O6+O9+O10+O15</f>
        <v>2303.5513599999999</v>
      </c>
      <c r="P5" s="557">
        <f t="shared" ref="P5:P57" si="3">H5-N5-O5</f>
        <v>21576.238040000004</v>
      </c>
      <c r="R5" s="558">
        <v>26626.320334000007</v>
      </c>
      <c r="S5" s="602">
        <v>24598</v>
      </c>
      <c r="T5" s="558">
        <f t="shared" ref="T5:T68" si="4">S5-R5</f>
        <v>-2028.3203340000073</v>
      </c>
    </row>
    <row r="6" spans="1:20">
      <c r="A6">
        <v>4</v>
      </c>
      <c r="D6" s="571" t="s">
        <v>14</v>
      </c>
      <c r="E6" s="576" t="s">
        <v>513</v>
      </c>
      <c r="F6" s="312" t="s">
        <v>16</v>
      </c>
      <c r="G6" s="594">
        <v>18168.669999999998</v>
      </c>
      <c r="H6" s="573">
        <v>15103.974420000002</v>
      </c>
      <c r="I6" s="574">
        <v>15176.23</v>
      </c>
      <c r="J6" s="598">
        <v>15175.528316</v>
      </c>
      <c r="K6" s="573">
        <f t="shared" si="0"/>
        <v>-0.70168399999965914</v>
      </c>
      <c r="L6" s="573">
        <f t="shared" si="1"/>
        <v>71.553895999997621</v>
      </c>
      <c r="M6" s="589">
        <f t="shared" si="2"/>
        <v>-2993.1416839999983</v>
      </c>
      <c r="N6" s="558">
        <f>N7+N8</f>
        <v>1485.1348500000001</v>
      </c>
      <c r="O6" s="558">
        <f>O7+O8</f>
        <v>872.08073000000002</v>
      </c>
      <c r="P6" s="557">
        <f t="shared" si="3"/>
        <v>12746.758840000002</v>
      </c>
      <c r="R6" s="558">
        <v>15175.528316</v>
      </c>
      <c r="S6" s="602">
        <v>15162</v>
      </c>
      <c r="T6" s="558">
        <f t="shared" si="4"/>
        <v>-13.528315999999904</v>
      </c>
    </row>
    <row r="7" spans="1:20" ht="20.399999999999999">
      <c r="A7">
        <v>5</v>
      </c>
      <c r="D7" s="571"/>
      <c r="E7" s="577" t="s">
        <v>17</v>
      </c>
      <c r="F7" s="579" t="s">
        <v>18</v>
      </c>
      <c r="G7" s="594">
        <v>17262.009999999998</v>
      </c>
      <c r="H7" s="573">
        <v>14390.2888</v>
      </c>
      <c r="I7" s="574">
        <v>14441.669999999998</v>
      </c>
      <c r="J7" s="598">
        <v>14441.177414000002</v>
      </c>
      <c r="K7" s="573">
        <f t="shared" si="0"/>
        <v>-0.4925859999966633</v>
      </c>
      <c r="L7" s="573">
        <f t="shared" si="1"/>
        <v>50.888614000001326</v>
      </c>
      <c r="M7" s="589">
        <f t="shared" si="2"/>
        <v>-2820.8325859999968</v>
      </c>
      <c r="N7" s="564">
        <v>1481.1389300000001</v>
      </c>
      <c r="O7" s="559">
        <v>868.11226999999997</v>
      </c>
      <c r="P7" s="557">
        <f t="shared" si="3"/>
        <v>12041.037600000001</v>
      </c>
      <c r="R7" s="558">
        <v>14441.177414000002</v>
      </c>
      <c r="S7" s="602">
        <v>14427</v>
      </c>
      <c r="T7" s="558">
        <f t="shared" si="4"/>
        <v>-14.17741400000159</v>
      </c>
    </row>
    <row r="8" spans="1:20" ht="13.8">
      <c r="A8">
        <v>6</v>
      </c>
      <c r="D8" s="571"/>
      <c r="E8" s="578" t="s">
        <v>546</v>
      </c>
      <c r="F8" s="313" t="s">
        <v>19</v>
      </c>
      <c r="G8" s="594">
        <v>906.66</v>
      </c>
      <c r="H8" s="573">
        <v>713.68561999999997</v>
      </c>
      <c r="I8" s="574">
        <v>734.56</v>
      </c>
      <c r="J8" s="598">
        <v>734.35090200000013</v>
      </c>
      <c r="K8" s="573">
        <f t="shared" si="0"/>
        <v>-0.2090979999998126</v>
      </c>
      <c r="L8" s="573">
        <f t="shared" si="1"/>
        <v>20.665282000000161</v>
      </c>
      <c r="M8" s="589">
        <f t="shared" si="2"/>
        <v>-172.30909799999984</v>
      </c>
      <c r="N8" s="564">
        <v>3.9959199999999999</v>
      </c>
      <c r="O8" s="559">
        <v>3.9684599999999999</v>
      </c>
      <c r="P8" s="557">
        <f t="shared" si="3"/>
        <v>705.72123999999997</v>
      </c>
      <c r="R8" s="558">
        <v>734.35090200000013</v>
      </c>
      <c r="T8" s="558">
        <f t="shared" si="4"/>
        <v>-734.35090200000013</v>
      </c>
    </row>
    <row r="9" spans="1:20" ht="13.8">
      <c r="A9">
        <v>7</v>
      </c>
      <c r="D9" s="571" t="s">
        <v>20</v>
      </c>
      <c r="E9" s="576" t="s">
        <v>21</v>
      </c>
      <c r="F9" s="312" t="s">
        <v>22</v>
      </c>
      <c r="G9" s="594">
        <v>5260.23</v>
      </c>
      <c r="H9" s="573">
        <v>5508.4163399999998</v>
      </c>
      <c r="I9" s="574">
        <v>5024.7</v>
      </c>
      <c r="J9" s="598">
        <v>5022.54378</v>
      </c>
      <c r="K9" s="573">
        <f t="shared" si="0"/>
        <v>-2.1562199999998484</v>
      </c>
      <c r="L9" s="573">
        <f t="shared" si="1"/>
        <v>-485.87255999999979</v>
      </c>
      <c r="M9" s="589">
        <f>J9-G9</f>
        <v>-237.68621999999959</v>
      </c>
      <c r="N9" s="564">
        <v>52.404980000000002</v>
      </c>
      <c r="O9" s="559">
        <v>64.862679999999997</v>
      </c>
      <c r="P9" s="557">
        <f t="shared" si="3"/>
        <v>5391.1486799999993</v>
      </c>
      <c r="R9" s="558">
        <v>5022.54378</v>
      </c>
      <c r="S9" s="602">
        <v>5025</v>
      </c>
      <c r="T9" s="558">
        <f t="shared" si="4"/>
        <v>2.4562200000000303</v>
      </c>
    </row>
    <row r="10" spans="1:20" ht="13.8">
      <c r="A10">
        <v>8</v>
      </c>
      <c r="D10" s="571" t="s">
        <v>23</v>
      </c>
      <c r="E10" s="576" t="s">
        <v>24</v>
      </c>
      <c r="F10" s="312" t="s">
        <v>25</v>
      </c>
      <c r="G10" s="594">
        <v>5019.79</v>
      </c>
      <c r="H10" s="573">
        <v>5421.48794</v>
      </c>
      <c r="I10" s="574">
        <v>5296.34</v>
      </c>
      <c r="J10" s="598">
        <v>5290.3193460000002</v>
      </c>
      <c r="K10" s="573">
        <f t="shared" si="0"/>
        <v>-6.0206539999999222</v>
      </c>
      <c r="L10" s="573">
        <f t="shared" si="1"/>
        <v>-131.16859399999976</v>
      </c>
      <c r="M10" s="589">
        <f t="shared" si="2"/>
        <v>270.52934600000026</v>
      </c>
      <c r="N10" s="564">
        <v>286.42442</v>
      </c>
      <c r="O10" s="559">
        <v>353.17863999999997</v>
      </c>
      <c r="P10" s="557">
        <f t="shared" si="3"/>
        <v>4781.8848799999996</v>
      </c>
      <c r="R10" s="558">
        <v>5290.3193460000002</v>
      </c>
      <c r="S10" s="602">
        <v>3246</v>
      </c>
      <c r="T10" s="558">
        <f t="shared" si="4"/>
        <v>-2044.3193460000002</v>
      </c>
    </row>
    <row r="11" spans="1:20">
      <c r="A11">
        <v>9</v>
      </c>
      <c r="D11" s="571" t="s">
        <v>26</v>
      </c>
      <c r="E11" s="576" t="s">
        <v>27</v>
      </c>
      <c r="F11" s="312" t="s">
        <v>28</v>
      </c>
      <c r="G11" s="594"/>
      <c r="H11" s="573"/>
      <c r="I11" s="574">
        <v>44.061052999999994</v>
      </c>
      <c r="J11" s="598">
        <v>44.061052999999994</v>
      </c>
      <c r="K11" s="573">
        <f t="shared" si="0"/>
        <v>0</v>
      </c>
      <c r="L11" s="573">
        <f t="shared" si="1"/>
        <v>44.061052999999994</v>
      </c>
      <c r="M11" s="589">
        <f t="shared" si="2"/>
        <v>44.061052999999994</v>
      </c>
      <c r="P11" s="557">
        <f t="shared" si="3"/>
        <v>0</v>
      </c>
      <c r="R11" s="558">
        <v>44.061052999999994</v>
      </c>
      <c r="S11" s="602">
        <v>69</v>
      </c>
      <c r="T11" s="558">
        <f t="shared" si="4"/>
        <v>24.938947000000006</v>
      </c>
    </row>
    <row r="12" spans="1:20">
      <c r="A12">
        <v>10</v>
      </c>
      <c r="D12" s="571" t="s">
        <v>29</v>
      </c>
      <c r="E12" s="576" t="s">
        <v>30</v>
      </c>
      <c r="F12" s="312" t="s">
        <v>31</v>
      </c>
      <c r="G12" s="594"/>
      <c r="H12" s="573"/>
      <c r="I12" s="574"/>
      <c r="J12" s="598"/>
      <c r="K12" s="574"/>
      <c r="L12" s="573"/>
      <c r="M12" s="589"/>
      <c r="P12" s="557">
        <f t="shared" si="3"/>
        <v>0</v>
      </c>
      <c r="R12" s="558">
        <v>0</v>
      </c>
      <c r="T12" s="558">
        <f t="shared" si="4"/>
        <v>0</v>
      </c>
    </row>
    <row r="13" spans="1:20">
      <c r="A13">
        <v>11</v>
      </c>
      <c r="D13" s="571" t="s">
        <v>32</v>
      </c>
      <c r="E13" s="576" t="s">
        <v>33</v>
      </c>
      <c r="F13" s="312" t="s">
        <v>34</v>
      </c>
      <c r="G13" s="594"/>
      <c r="H13" s="573"/>
      <c r="I13" s="574"/>
      <c r="J13" s="598"/>
      <c r="K13" s="574"/>
      <c r="L13" s="573"/>
      <c r="M13" s="589"/>
      <c r="P13" s="557">
        <f t="shared" si="3"/>
        <v>0</v>
      </c>
      <c r="R13" s="558">
        <v>0</v>
      </c>
      <c r="T13" s="558">
        <f t="shared" si="4"/>
        <v>0</v>
      </c>
    </row>
    <row r="14" spans="1:20" ht="20.399999999999999">
      <c r="A14">
        <v>12</v>
      </c>
      <c r="D14" s="571"/>
      <c r="E14" s="577" t="s">
        <v>638</v>
      </c>
      <c r="F14" s="579"/>
      <c r="G14" s="594"/>
      <c r="H14" s="573"/>
      <c r="I14" s="574"/>
      <c r="J14" s="598"/>
      <c r="K14" s="574"/>
      <c r="L14" s="573"/>
      <c r="M14" s="589"/>
      <c r="P14" s="557">
        <f t="shared" si="3"/>
        <v>0</v>
      </c>
      <c r="R14" s="558"/>
      <c r="T14" s="558">
        <f t="shared" si="4"/>
        <v>0</v>
      </c>
    </row>
    <row r="15" spans="1:20" ht="14.4">
      <c r="A15">
        <v>13</v>
      </c>
      <c r="D15" s="571" t="s">
        <v>35</v>
      </c>
      <c r="E15" s="576" t="s">
        <v>36</v>
      </c>
      <c r="F15" s="312" t="s">
        <v>37</v>
      </c>
      <c r="G15" s="594">
        <v>2327.63</v>
      </c>
      <c r="H15" s="573">
        <v>713.47782000000029</v>
      </c>
      <c r="I15" s="574">
        <v>1095.7600000000002</v>
      </c>
      <c r="J15" s="598">
        <v>1093.7383989999998</v>
      </c>
      <c r="K15" s="573">
        <f>J15-I15</f>
        <v>-2.0216010000003735</v>
      </c>
      <c r="L15" s="573">
        <f t="shared" si="1"/>
        <v>380.26057899999955</v>
      </c>
      <c r="M15" s="589">
        <f t="shared" si="2"/>
        <v>-1233.8916010000003</v>
      </c>
      <c r="N15" s="565">
        <v>1043.6028699999999</v>
      </c>
      <c r="O15" s="560">
        <v>1013.42931</v>
      </c>
      <c r="P15" s="557">
        <f t="shared" si="3"/>
        <v>-1343.5543599999996</v>
      </c>
      <c r="R15" s="558">
        <v>1093.7383989999998</v>
      </c>
      <c r="S15" s="602">
        <v>1096</v>
      </c>
      <c r="T15" s="558">
        <f t="shared" si="4"/>
        <v>2.2616010000001552</v>
      </c>
    </row>
    <row r="16" spans="1:20">
      <c r="A16">
        <v>14</v>
      </c>
      <c r="D16" s="571" t="s">
        <v>38</v>
      </c>
      <c r="E16" s="576" t="s">
        <v>39</v>
      </c>
      <c r="F16" s="312" t="s">
        <v>40</v>
      </c>
      <c r="G16" s="594"/>
      <c r="H16" s="573"/>
      <c r="I16" s="574"/>
      <c r="J16" s="598"/>
      <c r="K16" s="574"/>
      <c r="L16" s="573"/>
      <c r="M16" s="589"/>
      <c r="P16" s="557">
        <f t="shared" si="3"/>
        <v>0</v>
      </c>
      <c r="R16" s="558">
        <v>0</v>
      </c>
      <c r="T16" s="558">
        <f t="shared" si="4"/>
        <v>0</v>
      </c>
    </row>
    <row r="17" spans="1:20">
      <c r="A17">
        <v>15</v>
      </c>
      <c r="D17" s="571" t="s">
        <v>41</v>
      </c>
      <c r="E17" s="576" t="s">
        <v>42</v>
      </c>
      <c r="F17" s="312" t="s">
        <v>43</v>
      </c>
      <c r="G17" s="594"/>
      <c r="H17" s="573"/>
      <c r="I17" s="574">
        <v>0.13</v>
      </c>
      <c r="J17" s="598">
        <v>0.12944</v>
      </c>
      <c r="K17" s="574"/>
      <c r="L17" s="573">
        <f t="shared" si="1"/>
        <v>0.12944</v>
      </c>
      <c r="M17" s="589">
        <f t="shared" si="2"/>
        <v>0.12944</v>
      </c>
      <c r="P17" s="557">
        <f t="shared" si="3"/>
        <v>0</v>
      </c>
      <c r="R17" s="558">
        <v>0.12944</v>
      </c>
      <c r="T17" s="558">
        <f t="shared" si="4"/>
        <v>-0.12944</v>
      </c>
    </row>
    <row r="18" spans="1:20">
      <c r="A18">
        <v>16</v>
      </c>
      <c r="D18" s="571">
        <v>2</v>
      </c>
      <c r="E18" s="572" t="s">
        <v>44</v>
      </c>
      <c r="F18" s="311" t="s">
        <v>45</v>
      </c>
      <c r="G18" s="594">
        <v>6155.380000000001</v>
      </c>
      <c r="H18" s="573">
        <v>5005.4413999999997</v>
      </c>
      <c r="I18" s="574">
        <v>5115.5660000000007</v>
      </c>
      <c r="J18" s="598">
        <v>5126.478752</v>
      </c>
      <c r="K18" s="573">
        <f>J18-I18</f>
        <v>10.912751999999273</v>
      </c>
      <c r="L18" s="573">
        <f t="shared" si="1"/>
        <v>121.03735200000028</v>
      </c>
      <c r="M18" s="589">
        <f t="shared" si="2"/>
        <v>-1028.901248000001</v>
      </c>
      <c r="N18" s="558">
        <f>SUM(N20:N28,N46:N57)</f>
        <v>348.50972000000002</v>
      </c>
      <c r="O18" s="558">
        <f>SUM(O20:O28,O46:O57)</f>
        <v>372.83888000000002</v>
      </c>
      <c r="P18" s="557">
        <f t="shared" si="3"/>
        <v>4284.0927999999994</v>
      </c>
      <c r="R18" s="558">
        <v>5126.478752</v>
      </c>
      <c r="S18" s="602">
        <v>7154.7990859999991</v>
      </c>
      <c r="T18" s="558">
        <f t="shared" si="4"/>
        <v>2028.3203339999991</v>
      </c>
    </row>
    <row r="19" spans="1:20">
      <c r="A19">
        <v>17</v>
      </c>
      <c r="D19" s="571"/>
      <c r="E19" s="578" t="s">
        <v>512</v>
      </c>
      <c r="F19" s="313"/>
      <c r="G19" s="594"/>
      <c r="H19" s="573"/>
      <c r="I19" s="574"/>
      <c r="J19" s="598"/>
      <c r="K19" s="574">
        <f>J19-I19</f>
        <v>0</v>
      </c>
      <c r="L19" s="573">
        <f t="shared" si="1"/>
        <v>0</v>
      </c>
      <c r="M19" s="589">
        <f t="shared" si="2"/>
        <v>0</v>
      </c>
      <c r="P19" s="557">
        <f t="shared" si="3"/>
        <v>0</v>
      </c>
      <c r="R19" s="558"/>
      <c r="T19" s="558">
        <f t="shared" si="4"/>
        <v>0</v>
      </c>
    </row>
    <row r="20" spans="1:20">
      <c r="A20">
        <v>18</v>
      </c>
      <c r="D20" s="571" t="s">
        <v>46</v>
      </c>
      <c r="E20" s="576" t="s">
        <v>47</v>
      </c>
      <c r="F20" s="312" t="s">
        <v>48</v>
      </c>
      <c r="G20" s="594">
        <v>1.94</v>
      </c>
      <c r="H20" s="573">
        <v>3.39</v>
      </c>
      <c r="I20" s="574">
        <v>1.44</v>
      </c>
      <c r="J20" s="598">
        <v>1.4583799999999998</v>
      </c>
      <c r="K20" s="573">
        <f>J20-I20</f>
        <v>1.8379999999999841E-2</v>
      </c>
      <c r="L20" s="573">
        <f t="shared" si="1"/>
        <v>-1.9316200000000003</v>
      </c>
      <c r="M20" s="589">
        <f t="shared" si="2"/>
        <v>-0.48162000000000016</v>
      </c>
      <c r="P20" s="557">
        <f t="shared" si="3"/>
        <v>3.39</v>
      </c>
      <c r="R20" s="558">
        <v>1.4583799999999998</v>
      </c>
      <c r="S20" s="602">
        <v>26</v>
      </c>
      <c r="T20" s="558">
        <f t="shared" si="4"/>
        <v>24.541620000000002</v>
      </c>
    </row>
    <row r="21" spans="1:20">
      <c r="A21">
        <v>19</v>
      </c>
      <c r="D21" s="571" t="s">
        <v>49</v>
      </c>
      <c r="E21" s="576" t="s">
        <v>50</v>
      </c>
      <c r="F21" s="312" t="s">
        <v>51</v>
      </c>
      <c r="G21" s="594">
        <v>1.08</v>
      </c>
      <c r="H21" s="573">
        <v>1.71</v>
      </c>
      <c r="I21" s="574">
        <v>1.885</v>
      </c>
      <c r="J21" s="598">
        <v>1.88635</v>
      </c>
      <c r="K21" s="573">
        <f>J21-I21</f>
        <v>1.3499999999999623E-3</v>
      </c>
      <c r="L21" s="573">
        <f t="shared" si="1"/>
        <v>0.17635000000000001</v>
      </c>
      <c r="M21" s="589">
        <f t="shared" si="2"/>
        <v>0.8063499999999999</v>
      </c>
      <c r="P21" s="557">
        <f t="shared" si="3"/>
        <v>1.71</v>
      </c>
      <c r="R21" s="558">
        <v>1.88635</v>
      </c>
      <c r="S21" s="602">
        <v>4</v>
      </c>
      <c r="T21" s="558">
        <f t="shared" si="4"/>
        <v>2.1136499999999998</v>
      </c>
    </row>
    <row r="22" spans="1:20">
      <c r="A22">
        <v>20</v>
      </c>
      <c r="D22" s="571" t="s">
        <v>52</v>
      </c>
      <c r="E22" s="576" t="s">
        <v>53</v>
      </c>
      <c r="F22" s="312" t="s">
        <v>54</v>
      </c>
      <c r="G22" s="594"/>
      <c r="H22" s="573"/>
      <c r="I22" s="574"/>
      <c r="J22" s="598"/>
      <c r="K22" s="573"/>
      <c r="L22" s="573"/>
      <c r="M22" s="589"/>
      <c r="P22" s="557">
        <f t="shared" si="3"/>
        <v>0</v>
      </c>
      <c r="R22" s="558">
        <v>0</v>
      </c>
      <c r="S22" s="602">
        <v>1525</v>
      </c>
      <c r="T22" s="558">
        <f t="shared" si="4"/>
        <v>1525</v>
      </c>
    </row>
    <row r="23" spans="1:20">
      <c r="A23">
        <v>21</v>
      </c>
      <c r="D23" s="571" t="s">
        <v>55</v>
      </c>
      <c r="E23" s="576" t="s">
        <v>57</v>
      </c>
      <c r="F23" s="312" t="s">
        <v>58</v>
      </c>
      <c r="G23" s="594"/>
      <c r="H23" s="573"/>
      <c r="I23" s="574"/>
      <c r="J23" s="598"/>
      <c r="K23" s="573"/>
      <c r="L23" s="573"/>
      <c r="M23" s="589"/>
      <c r="P23" s="557">
        <f t="shared" si="3"/>
        <v>0</v>
      </c>
      <c r="R23" s="558">
        <v>0</v>
      </c>
      <c r="S23" s="602">
        <v>40</v>
      </c>
      <c r="T23" s="558">
        <f t="shared" si="4"/>
        <v>40</v>
      </c>
    </row>
    <row r="24" spans="1:20" ht="13.8">
      <c r="A24">
        <v>22</v>
      </c>
      <c r="D24" s="571" t="s">
        <v>56</v>
      </c>
      <c r="E24" s="576" t="s">
        <v>137</v>
      </c>
      <c r="F24" s="312" t="s">
        <v>60</v>
      </c>
      <c r="G24" s="594"/>
      <c r="H24" s="573">
        <v>2.6279300000000001</v>
      </c>
      <c r="I24" s="574">
        <v>4.1399999999999997</v>
      </c>
      <c r="J24" s="598">
        <v>4.7473729999999987</v>
      </c>
      <c r="K24" s="573">
        <f>J24-I24</f>
        <v>0.60737299999999905</v>
      </c>
      <c r="L24" s="573">
        <f t="shared" si="1"/>
        <v>2.1194429999999986</v>
      </c>
      <c r="M24" s="589">
        <f t="shared" si="2"/>
        <v>4.7473729999999987</v>
      </c>
      <c r="N24" s="566">
        <v>0.22206999999999999</v>
      </c>
      <c r="P24" s="557">
        <f t="shared" si="3"/>
        <v>2.4058600000000001</v>
      </c>
      <c r="R24" s="558">
        <v>4.7473729999999987</v>
      </c>
      <c r="S24" s="602">
        <v>54</v>
      </c>
      <c r="T24" s="558">
        <f t="shared" si="4"/>
        <v>49.252627000000004</v>
      </c>
    </row>
    <row r="25" spans="1:20" ht="13.8">
      <c r="A25">
        <v>23</v>
      </c>
      <c r="D25" s="571" t="s">
        <v>59</v>
      </c>
      <c r="E25" s="576" t="s">
        <v>62</v>
      </c>
      <c r="F25" s="312" t="s">
        <v>63</v>
      </c>
      <c r="G25" s="594">
        <v>399.09</v>
      </c>
      <c r="H25" s="573">
        <v>208.99258999999998</v>
      </c>
      <c r="I25" s="574">
        <v>212.37999999999997</v>
      </c>
      <c r="J25" s="598">
        <v>212.421333</v>
      </c>
      <c r="K25" s="573">
        <f>J25-I25</f>
        <v>4.1333000000037146E-2</v>
      </c>
      <c r="L25" s="573">
        <f t="shared" si="1"/>
        <v>3.4287430000000256</v>
      </c>
      <c r="M25" s="589">
        <f t="shared" si="2"/>
        <v>-186.66866699999997</v>
      </c>
      <c r="O25" s="561">
        <v>0.14741000000000001</v>
      </c>
      <c r="P25" s="557">
        <f t="shared" si="3"/>
        <v>208.84517999999997</v>
      </c>
      <c r="R25" s="558">
        <v>212.421333</v>
      </c>
      <c r="S25" s="602">
        <v>262</v>
      </c>
      <c r="T25" s="558">
        <f t="shared" si="4"/>
        <v>49.578666999999996</v>
      </c>
    </row>
    <row r="26" spans="1:20">
      <c r="A26">
        <v>24</v>
      </c>
      <c r="D26" s="571" t="s">
        <v>61</v>
      </c>
      <c r="E26" s="576" t="s">
        <v>65</v>
      </c>
      <c r="F26" s="312" t="s">
        <v>66</v>
      </c>
      <c r="G26" s="594"/>
      <c r="H26" s="573"/>
      <c r="I26" s="574"/>
      <c r="J26" s="598"/>
      <c r="K26" s="573"/>
      <c r="L26" s="573"/>
      <c r="M26" s="589"/>
      <c r="P26" s="557">
        <f t="shared" si="3"/>
        <v>0</v>
      </c>
      <c r="R26" s="558">
        <v>0</v>
      </c>
      <c r="T26" s="558">
        <f t="shared" si="4"/>
        <v>0</v>
      </c>
    </row>
    <row r="27" spans="1:20">
      <c r="A27">
        <v>25</v>
      </c>
      <c r="D27" s="571" t="s">
        <v>64</v>
      </c>
      <c r="E27" s="576" t="s">
        <v>138</v>
      </c>
      <c r="F27" s="312" t="s">
        <v>117</v>
      </c>
      <c r="G27" s="594"/>
      <c r="H27" s="573"/>
      <c r="I27" s="574"/>
      <c r="J27" s="598"/>
      <c r="K27" s="573"/>
      <c r="L27" s="573"/>
      <c r="M27" s="589"/>
      <c r="P27" s="557">
        <f t="shared" si="3"/>
        <v>0</v>
      </c>
      <c r="R27" s="558">
        <v>0</v>
      </c>
      <c r="T27" s="558">
        <f t="shared" si="4"/>
        <v>0</v>
      </c>
    </row>
    <row r="28" spans="1:20" ht="20.399999999999999">
      <c r="A28">
        <v>26</v>
      </c>
      <c r="D28" s="571" t="s">
        <v>67</v>
      </c>
      <c r="E28" s="380" t="s">
        <v>662</v>
      </c>
      <c r="F28" s="381" t="s">
        <v>69</v>
      </c>
      <c r="G28" s="594">
        <v>2246.2500000000005</v>
      </c>
      <c r="H28" s="573">
        <v>2078.6072899999999</v>
      </c>
      <c r="I28" s="574">
        <v>2154.4060000000009</v>
      </c>
      <c r="J28" s="598">
        <v>2158.7098719999995</v>
      </c>
      <c r="K28" s="573">
        <f>J28-I28</f>
        <v>4.3038719999985915</v>
      </c>
      <c r="L28" s="573">
        <f t="shared" si="1"/>
        <v>80.102581999999529</v>
      </c>
      <c r="M28" s="589">
        <f t="shared" si="2"/>
        <v>-87.540128000001005</v>
      </c>
      <c r="N28" s="558">
        <f>SUM(N30:N45)</f>
        <v>178.54152000000002</v>
      </c>
      <c r="O28" s="558">
        <f>SUM(O30:O45)</f>
        <v>182.12119000000001</v>
      </c>
      <c r="P28" s="557">
        <f t="shared" si="3"/>
        <v>1717.9445799999999</v>
      </c>
      <c r="R28" s="558">
        <v>2158.7098719999995</v>
      </c>
      <c r="S28" s="602">
        <v>2119</v>
      </c>
      <c r="T28" s="558">
        <f t="shared" si="4"/>
        <v>-39.70987199999945</v>
      </c>
    </row>
    <row r="29" spans="1:20">
      <c r="A29">
        <v>27</v>
      </c>
      <c r="D29" s="571"/>
      <c r="E29" s="578" t="s">
        <v>512</v>
      </c>
      <c r="F29" s="313"/>
      <c r="G29" s="594"/>
      <c r="H29" s="573"/>
      <c r="I29" s="574"/>
      <c r="J29" s="598"/>
      <c r="K29" s="573"/>
      <c r="L29" s="573"/>
      <c r="M29" s="589"/>
      <c r="P29" s="557">
        <f t="shared" si="3"/>
        <v>0</v>
      </c>
      <c r="R29" s="558"/>
      <c r="T29" s="558">
        <f t="shared" si="4"/>
        <v>0</v>
      </c>
    </row>
    <row r="30" spans="1:20" ht="13.8">
      <c r="A30">
        <v>28</v>
      </c>
      <c r="D30" s="571"/>
      <c r="E30" s="576" t="s">
        <v>82</v>
      </c>
      <c r="F30" s="312" t="s">
        <v>83</v>
      </c>
      <c r="G30" s="594">
        <v>392.58</v>
      </c>
      <c r="H30" s="573">
        <v>627.70689000000004</v>
      </c>
      <c r="I30" s="574">
        <v>675.30200000000002</v>
      </c>
      <c r="J30" s="598">
        <v>674.70977900000003</v>
      </c>
      <c r="K30" s="573">
        <f>J30-I30</f>
        <v>-0.592220999999995</v>
      </c>
      <c r="L30" s="573">
        <f t="shared" si="1"/>
        <v>47.002888999999982</v>
      </c>
      <c r="M30" s="589">
        <f t="shared" si="2"/>
        <v>282.12977900000004</v>
      </c>
      <c r="N30" s="566">
        <v>67.593490000000003</v>
      </c>
      <c r="O30" s="561">
        <v>37.589619999999996</v>
      </c>
      <c r="P30" s="557">
        <f t="shared" si="3"/>
        <v>522.5237800000001</v>
      </c>
      <c r="R30" s="558">
        <v>674.70977900000003</v>
      </c>
      <c r="T30" s="558">
        <f t="shared" si="4"/>
        <v>-674.70977900000003</v>
      </c>
    </row>
    <row r="31" spans="1:20" ht="13.8">
      <c r="A31">
        <v>29</v>
      </c>
      <c r="D31" s="571"/>
      <c r="E31" s="576" t="s">
        <v>84</v>
      </c>
      <c r="F31" s="312" t="s">
        <v>85</v>
      </c>
      <c r="G31" s="594">
        <v>1612.36</v>
      </c>
      <c r="H31" s="573">
        <v>1166.17155</v>
      </c>
      <c r="I31" s="574">
        <v>1186.0640000000003</v>
      </c>
      <c r="J31" s="598">
        <v>1186.290616</v>
      </c>
      <c r="K31" s="573">
        <f>J31-I31</f>
        <v>0.2266159999996944</v>
      </c>
      <c r="L31" s="573">
        <f t="shared" si="1"/>
        <v>20.119065999999975</v>
      </c>
      <c r="M31" s="589">
        <f t="shared" si="2"/>
        <v>-426.0693839999999</v>
      </c>
      <c r="N31" s="566">
        <v>82.980339999999998</v>
      </c>
      <c r="O31" s="561">
        <v>108.78811</v>
      </c>
      <c r="P31" s="557">
        <f t="shared" si="3"/>
        <v>974.40309999999999</v>
      </c>
      <c r="R31" s="558">
        <v>1186.290616</v>
      </c>
      <c r="T31" s="558">
        <f t="shared" si="4"/>
        <v>-1186.290616</v>
      </c>
    </row>
    <row r="32" spans="1:20">
      <c r="A32">
        <v>30</v>
      </c>
      <c r="D32" s="571"/>
      <c r="E32" s="576" t="s">
        <v>639</v>
      </c>
      <c r="F32" s="312" t="s">
        <v>71</v>
      </c>
      <c r="G32" s="594">
        <v>1.55</v>
      </c>
      <c r="H32" s="573">
        <v>2.2799999999999998</v>
      </c>
      <c r="I32" s="574">
        <v>2.23</v>
      </c>
      <c r="J32" s="598">
        <v>2.2305789999999996</v>
      </c>
      <c r="K32" s="573"/>
      <c r="L32" s="573">
        <f t="shared" si="1"/>
        <v>-4.9421000000000159E-2</v>
      </c>
      <c r="M32" s="589">
        <f t="shared" si="2"/>
        <v>0.6805789999999996</v>
      </c>
      <c r="P32" s="557">
        <f t="shared" si="3"/>
        <v>2.2799999999999998</v>
      </c>
      <c r="R32" s="558">
        <v>2.2305789999999996</v>
      </c>
      <c r="S32" s="602">
        <v>12</v>
      </c>
      <c r="T32" s="558">
        <f t="shared" si="4"/>
        <v>9.7694210000000012</v>
      </c>
    </row>
    <row r="33" spans="1:20" ht="13.8">
      <c r="A33">
        <v>31</v>
      </c>
      <c r="D33" s="571"/>
      <c r="E33" s="576" t="s">
        <v>640</v>
      </c>
      <c r="F33" s="312" t="s">
        <v>73</v>
      </c>
      <c r="G33" s="594">
        <v>3.14</v>
      </c>
      <c r="H33" s="573">
        <v>4.1613599999999993</v>
      </c>
      <c r="I33" s="574">
        <v>4.4450000000000003</v>
      </c>
      <c r="J33" s="598">
        <v>4.4400000000000004</v>
      </c>
      <c r="K33" s="573">
        <f>J33-I33</f>
        <v>-4.9999999999998934E-3</v>
      </c>
      <c r="L33" s="573">
        <f t="shared" si="1"/>
        <v>0.27864000000000111</v>
      </c>
      <c r="M33" s="589">
        <f t="shared" si="2"/>
        <v>1.3000000000000003</v>
      </c>
      <c r="N33" s="566">
        <v>0.10145999999999999</v>
      </c>
      <c r="O33" s="561">
        <v>0.29718</v>
      </c>
      <c r="P33" s="557">
        <f t="shared" si="3"/>
        <v>3.762719999999999</v>
      </c>
      <c r="R33" s="558">
        <v>4.4381239999999993</v>
      </c>
      <c r="S33" s="602">
        <v>5</v>
      </c>
      <c r="T33" s="558">
        <f t="shared" si="4"/>
        <v>0.56187600000000071</v>
      </c>
    </row>
    <row r="34" spans="1:20" ht="13.8">
      <c r="A34">
        <v>32</v>
      </c>
      <c r="D34" s="571"/>
      <c r="E34" s="576" t="s">
        <v>641</v>
      </c>
      <c r="F34" s="312" t="s">
        <v>75</v>
      </c>
      <c r="G34" s="594">
        <v>41.3</v>
      </c>
      <c r="H34" s="573">
        <v>45.311900000000001</v>
      </c>
      <c r="I34" s="574">
        <v>48.989999999999995</v>
      </c>
      <c r="J34" s="598">
        <v>49.008990999999988</v>
      </c>
      <c r="K34" s="573">
        <f>J34-I34</f>
        <v>1.8990999999992653E-2</v>
      </c>
      <c r="L34" s="573">
        <f t="shared" si="1"/>
        <v>3.6970909999999861</v>
      </c>
      <c r="M34" s="589">
        <f t="shared" si="2"/>
        <v>7.7089909999999904</v>
      </c>
      <c r="N34" s="566">
        <v>3.9895999999999998</v>
      </c>
      <c r="O34" s="561">
        <v>2.1484999999999999</v>
      </c>
      <c r="P34" s="557">
        <f t="shared" si="3"/>
        <v>39.1738</v>
      </c>
      <c r="R34" s="558">
        <v>49.008990999999988</v>
      </c>
      <c r="S34" s="602">
        <v>64</v>
      </c>
      <c r="T34" s="558">
        <f t="shared" si="4"/>
        <v>14.991009000000012</v>
      </c>
    </row>
    <row r="35" spans="1:20" ht="13.8">
      <c r="A35">
        <v>33</v>
      </c>
      <c r="D35" s="571"/>
      <c r="E35" s="576" t="s">
        <v>642</v>
      </c>
      <c r="F35" s="312" t="s">
        <v>77</v>
      </c>
      <c r="G35" s="594">
        <v>4.05</v>
      </c>
      <c r="H35" s="573">
        <v>9.4949900000000014</v>
      </c>
      <c r="I35" s="574">
        <v>8.9149999999999991</v>
      </c>
      <c r="J35" s="598">
        <v>8.9052000000000007</v>
      </c>
      <c r="K35" s="573">
        <f>J35-I35</f>
        <v>-9.7999999999984766E-3</v>
      </c>
      <c r="L35" s="573">
        <f t="shared" si="1"/>
        <v>-0.5897900000000007</v>
      </c>
      <c r="M35" s="589">
        <f t="shared" si="2"/>
        <v>4.8552000000000008</v>
      </c>
      <c r="O35" s="561">
        <v>1.05501</v>
      </c>
      <c r="P35" s="557">
        <f t="shared" si="3"/>
        <v>8.439980000000002</v>
      </c>
      <c r="R35" s="558">
        <v>8.9086410000000011</v>
      </c>
      <c r="S35" s="602">
        <v>19</v>
      </c>
      <c r="T35" s="558">
        <f t="shared" si="4"/>
        <v>10.091358999999999</v>
      </c>
    </row>
    <row r="36" spans="1:20">
      <c r="A36">
        <v>34</v>
      </c>
      <c r="D36" s="571"/>
      <c r="E36" s="576" t="s">
        <v>86</v>
      </c>
      <c r="F36" s="312" t="s">
        <v>87</v>
      </c>
      <c r="G36" s="594"/>
      <c r="H36" s="573">
        <v>0.31</v>
      </c>
      <c r="I36" s="574">
        <v>0.93</v>
      </c>
      <c r="J36" s="598">
        <v>5.6220089999999994</v>
      </c>
      <c r="K36" s="573">
        <f>J36-I36</f>
        <v>4.6920089999999997</v>
      </c>
      <c r="L36" s="573">
        <f t="shared" si="1"/>
        <v>5.3120089999999998</v>
      </c>
      <c r="M36" s="589">
        <f t="shared" si="2"/>
        <v>5.6220089999999994</v>
      </c>
      <c r="P36" s="557">
        <f t="shared" si="3"/>
        <v>0.31</v>
      </c>
      <c r="R36" s="558">
        <v>5.6220089999999994</v>
      </c>
      <c r="T36" s="558">
        <f t="shared" si="4"/>
        <v>-5.6220089999999994</v>
      </c>
    </row>
    <row r="37" spans="1:20">
      <c r="A37">
        <v>35</v>
      </c>
      <c r="D37" s="571"/>
      <c r="E37" s="576" t="s">
        <v>88</v>
      </c>
      <c r="F37" s="312" t="s">
        <v>89</v>
      </c>
      <c r="G37" s="594">
        <v>1.66</v>
      </c>
      <c r="H37" s="573">
        <v>1.1100000000000001</v>
      </c>
      <c r="I37" s="574">
        <v>1.1099999999999999</v>
      </c>
      <c r="J37" s="598">
        <v>1.1123780000000001</v>
      </c>
      <c r="K37" s="573">
        <f>J37-I37</f>
        <v>2.3780000000002133E-3</v>
      </c>
      <c r="L37" s="573">
        <f t="shared" si="1"/>
        <v>2.3779999999999912E-3</v>
      </c>
      <c r="M37" s="589">
        <f t="shared" si="2"/>
        <v>-0.54762199999999983</v>
      </c>
      <c r="P37" s="557">
        <f t="shared" si="3"/>
        <v>1.1100000000000001</v>
      </c>
      <c r="R37" s="558">
        <v>1.1123780000000001</v>
      </c>
      <c r="T37" s="558">
        <f t="shared" si="4"/>
        <v>-1.1123780000000001</v>
      </c>
    </row>
    <row r="38" spans="1:20">
      <c r="A38">
        <v>36</v>
      </c>
      <c r="D38" s="571"/>
      <c r="E38" s="576" t="s">
        <v>643</v>
      </c>
      <c r="F38" s="312" t="s">
        <v>646</v>
      </c>
      <c r="G38" s="594"/>
      <c r="H38" s="573"/>
      <c r="I38" s="574"/>
      <c r="J38" s="598"/>
      <c r="K38" s="573"/>
      <c r="L38" s="573"/>
      <c r="M38" s="589"/>
      <c r="P38" s="557">
        <f t="shared" si="3"/>
        <v>0</v>
      </c>
      <c r="R38" s="558"/>
      <c r="T38" s="558">
        <f t="shared" si="4"/>
        <v>0</v>
      </c>
    </row>
    <row r="39" spans="1:20">
      <c r="A39">
        <v>37</v>
      </c>
      <c r="D39" s="571"/>
      <c r="E39" s="576" t="s">
        <v>673</v>
      </c>
      <c r="F39" s="312" t="s">
        <v>92</v>
      </c>
      <c r="G39" s="594"/>
      <c r="H39" s="573"/>
      <c r="I39" s="574"/>
      <c r="J39" s="598"/>
      <c r="K39" s="573"/>
      <c r="L39" s="573"/>
      <c r="M39" s="589"/>
      <c r="P39" s="557">
        <f t="shared" si="3"/>
        <v>0</v>
      </c>
      <c r="R39" s="558">
        <v>0</v>
      </c>
      <c r="T39" s="558">
        <f t="shared" si="4"/>
        <v>0</v>
      </c>
    </row>
    <row r="40" spans="1:20">
      <c r="A40">
        <v>38</v>
      </c>
      <c r="D40" s="571"/>
      <c r="E40" s="576" t="s">
        <v>674</v>
      </c>
      <c r="F40" s="312" t="s">
        <v>97</v>
      </c>
      <c r="G40" s="594">
        <v>0.11</v>
      </c>
      <c r="H40" s="573">
        <v>4.09</v>
      </c>
      <c r="I40" s="574">
        <v>3.9799999999999995</v>
      </c>
      <c r="J40" s="598">
        <v>3.9816259999999999</v>
      </c>
      <c r="K40" s="573"/>
      <c r="L40" s="573">
        <f t="shared" si="1"/>
        <v>-0.10837399999999997</v>
      </c>
      <c r="M40" s="589">
        <f t="shared" si="2"/>
        <v>3.871626</v>
      </c>
      <c r="P40" s="557">
        <f t="shared" si="3"/>
        <v>4.09</v>
      </c>
      <c r="R40" s="558">
        <v>3.9816259999999999</v>
      </c>
      <c r="S40" s="602">
        <v>4</v>
      </c>
      <c r="T40" s="558">
        <f t="shared" si="4"/>
        <v>1.8374000000000112E-2</v>
      </c>
    </row>
    <row r="41" spans="1:20" ht="13.8">
      <c r="A41">
        <v>39</v>
      </c>
      <c r="D41" s="571"/>
      <c r="E41" s="576" t="s">
        <v>675</v>
      </c>
      <c r="F41" s="312" t="s">
        <v>114</v>
      </c>
      <c r="G41" s="594">
        <v>68.11</v>
      </c>
      <c r="H41" s="573">
        <v>115.42271</v>
      </c>
      <c r="I41" s="574">
        <v>119.00999999999999</v>
      </c>
      <c r="J41" s="598">
        <v>119.00872900000002</v>
      </c>
      <c r="K41" s="573"/>
      <c r="L41" s="573">
        <f t="shared" si="1"/>
        <v>3.5860190000000216</v>
      </c>
      <c r="M41" s="589">
        <f t="shared" si="2"/>
        <v>50.898729000000017</v>
      </c>
      <c r="N41" s="567">
        <v>17.78801</v>
      </c>
      <c r="O41" s="562">
        <v>19.999279999999999</v>
      </c>
      <c r="P41" s="557">
        <f t="shared" si="3"/>
        <v>77.635419999999996</v>
      </c>
      <c r="R41" s="558">
        <v>119.00872900000002</v>
      </c>
      <c r="S41" s="602">
        <v>119</v>
      </c>
      <c r="T41" s="558">
        <f t="shared" si="4"/>
        <v>-8.7290000000166401E-3</v>
      </c>
    </row>
    <row r="42" spans="1:20" ht="13.8">
      <c r="A42">
        <v>40</v>
      </c>
      <c r="D42" s="571"/>
      <c r="E42" s="576" t="s">
        <v>676</v>
      </c>
      <c r="F42" s="312" t="s">
        <v>116</v>
      </c>
      <c r="G42" s="594">
        <v>105.32</v>
      </c>
      <c r="H42" s="573">
        <v>91.06022999999999</v>
      </c>
      <c r="I42" s="574">
        <v>91.670000000000016</v>
      </c>
      <c r="J42" s="598">
        <v>91.64939600000001</v>
      </c>
      <c r="K42" s="573">
        <f>J42-I42</f>
        <v>-2.060400000000584E-2</v>
      </c>
      <c r="L42" s="573">
        <f t="shared" si="1"/>
        <v>0.58916600000002006</v>
      </c>
      <c r="M42" s="589">
        <f t="shared" si="2"/>
        <v>-13.670603999999983</v>
      </c>
      <c r="N42" s="567">
        <v>5.0875199999999996</v>
      </c>
      <c r="O42" s="562">
        <v>11.09225</v>
      </c>
      <c r="P42" s="557">
        <f t="shared" si="3"/>
        <v>74.880459999999999</v>
      </c>
      <c r="R42" s="558">
        <v>91.64939600000001</v>
      </c>
      <c r="S42" s="602">
        <v>92</v>
      </c>
      <c r="T42" s="558">
        <f t="shared" si="4"/>
        <v>0.35060399999998992</v>
      </c>
    </row>
    <row r="43" spans="1:20">
      <c r="A43">
        <v>41</v>
      </c>
      <c r="D43" s="571"/>
      <c r="E43" s="576" t="s">
        <v>644</v>
      </c>
      <c r="F43" s="312" t="s">
        <v>79</v>
      </c>
      <c r="G43" s="594"/>
      <c r="H43" s="573"/>
      <c r="I43" s="574"/>
      <c r="J43" s="598"/>
      <c r="K43" s="573"/>
      <c r="L43" s="573"/>
      <c r="M43" s="589"/>
      <c r="P43" s="557">
        <f t="shared" si="3"/>
        <v>0</v>
      </c>
      <c r="R43" s="558">
        <v>0</v>
      </c>
      <c r="T43" s="558">
        <f t="shared" si="4"/>
        <v>0</v>
      </c>
    </row>
    <row r="44" spans="1:20">
      <c r="A44">
        <v>42</v>
      </c>
      <c r="D44" s="571"/>
      <c r="E44" s="576" t="s">
        <v>645</v>
      </c>
      <c r="F44" s="312" t="s">
        <v>81</v>
      </c>
      <c r="G44" s="594"/>
      <c r="H44" s="573"/>
      <c r="I44" s="574"/>
      <c r="J44" s="598"/>
      <c r="K44" s="573"/>
      <c r="L44" s="573"/>
      <c r="M44" s="589"/>
      <c r="P44" s="557">
        <f t="shared" si="3"/>
        <v>0</v>
      </c>
      <c r="R44" s="558">
        <v>0</v>
      </c>
      <c r="T44" s="558">
        <f t="shared" si="4"/>
        <v>0</v>
      </c>
    </row>
    <row r="45" spans="1:20" ht="13.8">
      <c r="A45">
        <v>43</v>
      </c>
      <c r="D45" s="571"/>
      <c r="E45" s="576" t="s">
        <v>90</v>
      </c>
      <c r="F45" s="312" t="s">
        <v>91</v>
      </c>
      <c r="G45" s="594">
        <v>16.07</v>
      </c>
      <c r="H45" s="573">
        <v>11.48766</v>
      </c>
      <c r="I45" s="574">
        <v>11.75</v>
      </c>
      <c r="J45" s="598">
        <v>11.749003999999999</v>
      </c>
      <c r="K45" s="573"/>
      <c r="L45" s="573">
        <f t="shared" si="1"/>
        <v>0.26134399999999935</v>
      </c>
      <c r="M45" s="589">
        <f t="shared" si="2"/>
        <v>-4.3209960000000009</v>
      </c>
      <c r="N45" s="566">
        <v>1.0011000000000001</v>
      </c>
      <c r="O45" s="561">
        <v>1.15124</v>
      </c>
      <c r="P45" s="557">
        <f t="shared" si="3"/>
        <v>9.3353200000000012</v>
      </c>
      <c r="R45" s="558">
        <v>11.749003999999999</v>
      </c>
      <c r="T45" s="558">
        <f t="shared" si="4"/>
        <v>-11.749003999999999</v>
      </c>
    </row>
    <row r="46" spans="1:20">
      <c r="A46">
        <v>44</v>
      </c>
      <c r="D46" s="571" t="s">
        <v>190</v>
      </c>
      <c r="E46" s="576" t="s">
        <v>94</v>
      </c>
      <c r="F46" s="312" t="s">
        <v>95</v>
      </c>
      <c r="G46" s="594">
        <v>1.29</v>
      </c>
      <c r="H46" s="573">
        <v>0</v>
      </c>
      <c r="I46" s="574">
        <v>0</v>
      </c>
      <c r="J46" s="598">
        <v>0</v>
      </c>
      <c r="K46" s="573"/>
      <c r="L46" s="573">
        <f t="shared" si="1"/>
        <v>0</v>
      </c>
      <c r="M46" s="589">
        <f t="shared" si="2"/>
        <v>-1.29</v>
      </c>
      <c r="P46" s="557">
        <f t="shared" si="3"/>
        <v>0</v>
      </c>
      <c r="R46" s="558">
        <v>0</v>
      </c>
      <c r="T46" s="558">
        <f t="shared" si="4"/>
        <v>0</v>
      </c>
    </row>
    <row r="47" spans="1:20">
      <c r="A47">
        <v>45</v>
      </c>
      <c r="D47" s="571" t="s">
        <v>93</v>
      </c>
      <c r="E47" s="576" t="s">
        <v>119</v>
      </c>
      <c r="F47" s="312" t="s">
        <v>120</v>
      </c>
      <c r="G47" s="594"/>
      <c r="H47" s="573">
        <v>0.1</v>
      </c>
      <c r="I47" s="574">
        <v>1.3000000000000003</v>
      </c>
      <c r="J47" s="598">
        <v>1.3003589999999998</v>
      </c>
      <c r="K47" s="573"/>
      <c r="L47" s="573">
        <f t="shared" si="1"/>
        <v>1.2003589999999997</v>
      </c>
      <c r="M47" s="589">
        <f t="shared" si="2"/>
        <v>1.3003589999999998</v>
      </c>
      <c r="P47" s="557">
        <f t="shared" si="3"/>
        <v>0.1</v>
      </c>
      <c r="R47" s="558">
        <v>1.3003589999999998</v>
      </c>
      <c r="T47" s="558">
        <f t="shared" si="4"/>
        <v>-1.3003589999999998</v>
      </c>
    </row>
    <row r="48" spans="1:20" ht="13.8">
      <c r="A48">
        <v>46</v>
      </c>
      <c r="D48" s="571" t="s">
        <v>96</v>
      </c>
      <c r="E48" s="576" t="s">
        <v>139</v>
      </c>
      <c r="F48" s="312" t="s">
        <v>121</v>
      </c>
      <c r="G48" s="594"/>
      <c r="H48" s="573">
        <v>0.24654000000000004</v>
      </c>
      <c r="I48" s="574">
        <v>0</v>
      </c>
      <c r="J48" s="598">
        <v>0</v>
      </c>
      <c r="K48" s="573"/>
      <c r="L48" s="573">
        <f t="shared" si="1"/>
        <v>-0.24654000000000004</v>
      </c>
      <c r="M48" s="589"/>
      <c r="O48" s="561">
        <v>0.29346</v>
      </c>
      <c r="P48" s="557">
        <f t="shared" si="3"/>
        <v>-4.6919999999999962E-2</v>
      </c>
      <c r="R48" s="558">
        <v>0</v>
      </c>
      <c r="T48" s="558">
        <f t="shared" si="4"/>
        <v>0</v>
      </c>
    </row>
    <row r="49" spans="1:20" ht="13.8">
      <c r="A49">
        <v>47</v>
      </c>
      <c r="D49" s="571" t="s">
        <v>98</v>
      </c>
      <c r="E49" s="576" t="s">
        <v>99</v>
      </c>
      <c r="F49" s="312" t="s">
        <v>100</v>
      </c>
      <c r="G49" s="594">
        <v>422.65</v>
      </c>
      <c r="H49" s="573">
        <v>353.97432000000003</v>
      </c>
      <c r="I49" s="574">
        <v>425.55</v>
      </c>
      <c r="J49" s="598">
        <v>431.34133899999995</v>
      </c>
      <c r="K49" s="573">
        <f>J49-I49</f>
        <v>5.7913389999999367</v>
      </c>
      <c r="L49" s="573">
        <f t="shared" si="1"/>
        <v>77.367018999999914</v>
      </c>
      <c r="M49" s="589">
        <f t="shared" si="2"/>
        <v>8.6913389999999708</v>
      </c>
      <c r="N49" s="566">
        <v>50.410580000000003</v>
      </c>
      <c r="O49" s="561">
        <v>31.1051</v>
      </c>
      <c r="P49" s="557">
        <f t="shared" si="3"/>
        <v>272.45864000000006</v>
      </c>
      <c r="R49" s="558">
        <v>431.34133899999995</v>
      </c>
      <c r="S49" s="602">
        <v>601</v>
      </c>
      <c r="T49" s="558">
        <f t="shared" si="4"/>
        <v>169.65866100000005</v>
      </c>
    </row>
    <row r="50" spans="1:20">
      <c r="A50">
        <v>48</v>
      </c>
      <c r="D50" s="571" t="s">
        <v>101</v>
      </c>
      <c r="E50" s="576" t="s">
        <v>102</v>
      </c>
      <c r="F50" s="312" t="s">
        <v>103</v>
      </c>
      <c r="G50" s="594">
        <v>23.55</v>
      </c>
      <c r="H50" s="573">
        <v>24.68</v>
      </c>
      <c r="I50" s="574">
        <v>27.06</v>
      </c>
      <c r="J50" s="598">
        <v>27.093829999999997</v>
      </c>
      <c r="K50" s="573">
        <f>J50-I50</f>
        <v>3.382999999999825E-2</v>
      </c>
      <c r="L50" s="573">
        <f t="shared" si="1"/>
        <v>2.4138299999999973</v>
      </c>
      <c r="M50" s="589">
        <f t="shared" si="2"/>
        <v>3.5438299999999963</v>
      </c>
      <c r="P50" s="557">
        <f t="shared" si="3"/>
        <v>24.68</v>
      </c>
      <c r="R50" s="558">
        <v>27.093829999999997</v>
      </c>
      <c r="S50" s="602">
        <v>44</v>
      </c>
      <c r="T50" s="558">
        <f t="shared" si="4"/>
        <v>16.906170000000003</v>
      </c>
    </row>
    <row r="51" spans="1:20" ht="13.8">
      <c r="A51">
        <v>49</v>
      </c>
      <c r="D51" s="571" t="s">
        <v>104</v>
      </c>
      <c r="E51" s="576" t="s">
        <v>105</v>
      </c>
      <c r="F51" s="312" t="s">
        <v>106</v>
      </c>
      <c r="G51" s="594">
        <v>12.44</v>
      </c>
      <c r="H51" s="573">
        <v>12.025880000000001</v>
      </c>
      <c r="I51" s="574">
        <v>12.000000000000002</v>
      </c>
      <c r="J51" s="598">
        <v>11.999665999999999</v>
      </c>
      <c r="K51" s="573"/>
      <c r="L51" s="573">
        <f t="shared" si="1"/>
        <v>-2.6214000000001292E-2</v>
      </c>
      <c r="M51" s="589">
        <f t="shared" si="2"/>
        <v>-0.440334</v>
      </c>
      <c r="N51" s="566">
        <v>0.48636000000000001</v>
      </c>
      <c r="O51" s="561">
        <v>0.39776</v>
      </c>
      <c r="P51" s="557">
        <f t="shared" si="3"/>
        <v>11.141760000000001</v>
      </c>
      <c r="R51" s="558">
        <v>11.999665999999999</v>
      </c>
      <c r="S51" s="602">
        <v>12</v>
      </c>
      <c r="T51" s="558">
        <f t="shared" si="4"/>
        <v>3.3400000000050056E-4</v>
      </c>
    </row>
    <row r="52" spans="1:20" ht="20.399999999999999">
      <c r="A52">
        <v>50</v>
      </c>
      <c r="D52" s="571" t="s">
        <v>107</v>
      </c>
      <c r="E52" s="380" t="s">
        <v>108</v>
      </c>
      <c r="F52" s="381" t="s">
        <v>109</v>
      </c>
      <c r="G52" s="594"/>
      <c r="H52" s="573">
        <v>0</v>
      </c>
      <c r="I52" s="574">
        <v>0.11</v>
      </c>
      <c r="J52" s="598">
        <v>0.1075</v>
      </c>
      <c r="K52" s="573"/>
      <c r="L52" s="573">
        <f t="shared" si="1"/>
        <v>0.1075</v>
      </c>
      <c r="M52" s="589">
        <f t="shared" si="2"/>
        <v>0.1075</v>
      </c>
      <c r="P52" s="557">
        <f t="shared" si="3"/>
        <v>0</v>
      </c>
      <c r="R52" s="558">
        <v>0.1075</v>
      </c>
      <c r="T52" s="558">
        <f t="shared" si="4"/>
        <v>-0.1075</v>
      </c>
    </row>
    <row r="53" spans="1:20">
      <c r="A53">
        <v>51</v>
      </c>
      <c r="D53" s="571" t="s">
        <v>110</v>
      </c>
      <c r="E53" s="576" t="s">
        <v>111</v>
      </c>
      <c r="F53" s="312" t="s">
        <v>112</v>
      </c>
      <c r="G53" s="594"/>
      <c r="H53" s="573">
        <v>0</v>
      </c>
      <c r="I53" s="574">
        <v>0</v>
      </c>
      <c r="J53" s="598">
        <v>0</v>
      </c>
      <c r="K53" s="573"/>
      <c r="L53" s="573"/>
      <c r="M53" s="589"/>
      <c r="P53" s="557">
        <f t="shared" si="3"/>
        <v>0</v>
      </c>
      <c r="R53" s="558">
        <v>0</v>
      </c>
      <c r="T53" s="558">
        <f t="shared" si="4"/>
        <v>0</v>
      </c>
    </row>
    <row r="54" spans="1:20">
      <c r="A54">
        <v>52</v>
      </c>
      <c r="D54" s="571" t="s">
        <v>113</v>
      </c>
      <c r="E54" s="576" t="s">
        <v>672</v>
      </c>
      <c r="F54" s="312" t="s">
        <v>122</v>
      </c>
      <c r="G54" s="594">
        <v>3.85</v>
      </c>
      <c r="H54" s="573">
        <v>1.3</v>
      </c>
      <c r="I54" s="574">
        <v>1.71</v>
      </c>
      <c r="J54" s="598">
        <v>1.7100030000000002</v>
      </c>
      <c r="K54" s="573"/>
      <c r="L54" s="573">
        <f t="shared" si="1"/>
        <v>0.41000300000000012</v>
      </c>
      <c r="M54" s="589">
        <f t="shared" si="2"/>
        <v>-2.1399970000000001</v>
      </c>
      <c r="P54" s="557">
        <f t="shared" si="3"/>
        <v>1.3</v>
      </c>
      <c r="R54" s="558">
        <v>1.7100030000000002</v>
      </c>
      <c r="T54" s="558">
        <f t="shared" si="4"/>
        <v>-1.7100030000000002</v>
      </c>
    </row>
    <row r="55" spans="1:20" ht="13.8">
      <c r="A55">
        <v>53</v>
      </c>
      <c r="D55" s="571" t="s">
        <v>115</v>
      </c>
      <c r="E55" s="576" t="s">
        <v>140</v>
      </c>
      <c r="F55" s="312" t="s">
        <v>123</v>
      </c>
      <c r="G55" s="594">
        <v>3043.24</v>
      </c>
      <c r="H55" s="573">
        <v>2317.7912900000001</v>
      </c>
      <c r="I55" s="574">
        <v>2272.52</v>
      </c>
      <c r="J55" s="598">
        <v>2272.521925</v>
      </c>
      <c r="K55" s="573"/>
      <c r="L55" s="573">
        <f t="shared" si="1"/>
        <v>-45.269365000000107</v>
      </c>
      <c r="M55" s="589">
        <f t="shared" si="2"/>
        <v>-770.71807499999977</v>
      </c>
      <c r="N55" s="567">
        <v>118.84918999999999</v>
      </c>
      <c r="O55" s="562">
        <v>118.74952</v>
      </c>
      <c r="P55" s="557">
        <f t="shared" si="3"/>
        <v>2080.1925800000004</v>
      </c>
      <c r="R55" s="558">
        <v>2272.521925</v>
      </c>
      <c r="T55" s="558">
        <f t="shared" si="4"/>
        <v>-2272.521925</v>
      </c>
    </row>
    <row r="56" spans="1:20" ht="13.8">
      <c r="A56">
        <v>54</v>
      </c>
      <c r="D56" s="571" t="s">
        <v>707</v>
      </c>
      <c r="E56" s="576" t="s">
        <v>124</v>
      </c>
      <c r="F56" s="312" t="s">
        <v>125</v>
      </c>
      <c r="G56" s="594"/>
      <c r="H56" s="573">
        <v>-4.4399999999953366E-3</v>
      </c>
      <c r="I56" s="574">
        <v>1.07</v>
      </c>
      <c r="J56" s="598">
        <v>1.0715300000000001</v>
      </c>
      <c r="K56" s="573"/>
      <c r="L56" s="573">
        <f t="shared" si="1"/>
        <v>1.0759699999999954</v>
      </c>
      <c r="M56" s="589">
        <f t="shared" si="2"/>
        <v>1.0715300000000001</v>
      </c>
      <c r="O56" s="562">
        <v>40.024439999999998</v>
      </c>
      <c r="P56" s="557">
        <f t="shared" si="3"/>
        <v>-40.028879999999994</v>
      </c>
      <c r="R56" s="558">
        <v>1.0715300000000001</v>
      </c>
      <c r="T56" s="558">
        <f t="shared" si="4"/>
        <v>-1.0715300000000001</v>
      </c>
    </row>
    <row r="57" spans="1:20">
      <c r="A57">
        <v>55</v>
      </c>
      <c r="D57" s="571" t="s">
        <v>118</v>
      </c>
      <c r="E57" s="576" t="s">
        <v>126</v>
      </c>
      <c r="F57" s="312" t="s">
        <v>127</v>
      </c>
      <c r="G57" s="594"/>
      <c r="H57" s="573"/>
      <c r="I57" s="574"/>
      <c r="J57" s="598">
        <v>0.109292</v>
      </c>
      <c r="K57" s="573">
        <f>J57-I57</f>
        <v>0.109292</v>
      </c>
      <c r="L57" s="573">
        <f t="shared" si="1"/>
        <v>0.109292</v>
      </c>
      <c r="M57" s="589">
        <f t="shared" si="2"/>
        <v>0.109292</v>
      </c>
      <c r="P57" s="557">
        <f t="shared" si="3"/>
        <v>0</v>
      </c>
      <c r="R57" s="558">
        <v>0.109292</v>
      </c>
      <c r="T57" s="558">
        <f t="shared" si="4"/>
        <v>-0.109292</v>
      </c>
    </row>
    <row r="58" spans="1:20">
      <c r="A58">
        <v>56</v>
      </c>
      <c r="D58" s="571">
        <v>3</v>
      </c>
      <c r="E58" s="572" t="s">
        <v>128</v>
      </c>
      <c r="F58" s="311" t="s">
        <v>129</v>
      </c>
      <c r="G58" s="594">
        <v>60.75</v>
      </c>
      <c r="H58" s="573"/>
      <c r="I58" s="574"/>
      <c r="J58" s="598">
        <v>0</v>
      </c>
      <c r="K58" s="573"/>
      <c r="L58" s="568"/>
      <c r="M58" s="591"/>
      <c r="R58" s="558">
        <v>0</v>
      </c>
      <c r="T58" s="558">
        <f t="shared" si="4"/>
        <v>0</v>
      </c>
    </row>
    <row r="59" spans="1:20">
      <c r="A59">
        <v>57</v>
      </c>
      <c r="T59" s="558">
        <f t="shared" si="4"/>
        <v>0</v>
      </c>
    </row>
    <row r="60" spans="1:20">
      <c r="A60">
        <v>58</v>
      </c>
      <c r="T60" s="558">
        <f t="shared" si="4"/>
        <v>0</v>
      </c>
    </row>
    <row r="61" spans="1:20">
      <c r="A61">
        <v>59</v>
      </c>
      <c r="T61" s="558">
        <f t="shared" si="4"/>
        <v>0</v>
      </c>
    </row>
    <row r="62" spans="1:20">
      <c r="A62">
        <v>60</v>
      </c>
      <c r="T62" s="558">
        <f t="shared" si="4"/>
        <v>0</v>
      </c>
    </row>
    <row r="63" spans="1:20">
      <c r="A63">
        <v>61</v>
      </c>
      <c r="T63" s="558">
        <f t="shared" si="4"/>
        <v>0</v>
      </c>
    </row>
    <row r="64" spans="1:20">
      <c r="A64">
        <v>62</v>
      </c>
      <c r="T64" s="558">
        <f t="shared" si="4"/>
        <v>0</v>
      </c>
    </row>
    <row r="65" spans="1:20">
      <c r="A65">
        <v>63</v>
      </c>
      <c r="T65" s="558">
        <f t="shared" si="4"/>
        <v>0</v>
      </c>
    </row>
    <row r="66" spans="1:20">
      <c r="A66">
        <v>64</v>
      </c>
      <c r="T66" s="558">
        <f t="shared" si="4"/>
        <v>0</v>
      </c>
    </row>
    <row r="67" spans="1:20">
      <c r="A67">
        <v>65</v>
      </c>
      <c r="T67" s="558">
        <f t="shared" si="4"/>
        <v>0</v>
      </c>
    </row>
    <row r="68" spans="1:20">
      <c r="A68">
        <v>66</v>
      </c>
      <c r="T68" s="558">
        <f t="shared" si="4"/>
        <v>0</v>
      </c>
    </row>
    <row r="69" spans="1:20">
      <c r="A69">
        <v>67</v>
      </c>
      <c r="T69" s="558">
        <f t="shared" ref="T69:T132" si="5">S69-R69</f>
        <v>0</v>
      </c>
    </row>
    <row r="70" spans="1:20">
      <c r="A70">
        <v>68</v>
      </c>
      <c r="T70" s="558">
        <f t="shared" si="5"/>
        <v>0</v>
      </c>
    </row>
    <row r="71" spans="1:20">
      <c r="A71">
        <v>69</v>
      </c>
      <c r="T71" s="558">
        <f t="shared" si="5"/>
        <v>0</v>
      </c>
    </row>
    <row r="72" spans="1:20">
      <c r="A72">
        <v>70</v>
      </c>
      <c r="T72" s="558">
        <f t="shared" si="5"/>
        <v>0</v>
      </c>
    </row>
    <row r="73" spans="1:20">
      <c r="A73">
        <v>71</v>
      </c>
      <c r="T73" s="558">
        <f t="shared" si="5"/>
        <v>0</v>
      </c>
    </row>
    <row r="74" spans="1:20">
      <c r="A74">
        <v>72</v>
      </c>
      <c r="T74" s="558">
        <f t="shared" si="5"/>
        <v>0</v>
      </c>
    </row>
    <row r="75" spans="1:20">
      <c r="A75">
        <v>73</v>
      </c>
      <c r="T75" s="558">
        <f t="shared" si="5"/>
        <v>0</v>
      </c>
    </row>
    <row r="76" spans="1:20">
      <c r="A76">
        <v>74</v>
      </c>
      <c r="T76" s="558">
        <f t="shared" si="5"/>
        <v>0</v>
      </c>
    </row>
    <row r="77" spans="1:20">
      <c r="A77">
        <v>75</v>
      </c>
      <c r="T77" s="558">
        <f t="shared" si="5"/>
        <v>0</v>
      </c>
    </row>
    <row r="78" spans="1:20">
      <c r="A78">
        <v>76</v>
      </c>
      <c r="T78" s="558">
        <f t="shared" si="5"/>
        <v>0</v>
      </c>
    </row>
    <row r="79" spans="1:20">
      <c r="A79">
        <v>77</v>
      </c>
      <c r="T79" s="558">
        <f t="shared" si="5"/>
        <v>0</v>
      </c>
    </row>
    <row r="80" spans="1:20">
      <c r="A80">
        <v>78</v>
      </c>
      <c r="T80" s="558">
        <f t="shared" si="5"/>
        <v>0</v>
      </c>
    </row>
    <row r="81" spans="1:20">
      <c r="A81">
        <v>79</v>
      </c>
      <c r="T81" s="558">
        <f t="shared" si="5"/>
        <v>0</v>
      </c>
    </row>
    <row r="82" spans="1:20">
      <c r="A82">
        <v>80</v>
      </c>
      <c r="T82" s="558">
        <f t="shared" si="5"/>
        <v>0</v>
      </c>
    </row>
    <row r="83" spans="1:20">
      <c r="A83">
        <v>81</v>
      </c>
      <c r="T83" s="558">
        <f t="shared" si="5"/>
        <v>0</v>
      </c>
    </row>
    <row r="84" spans="1:20">
      <c r="A84">
        <v>82</v>
      </c>
      <c r="T84" s="558">
        <f t="shared" si="5"/>
        <v>0</v>
      </c>
    </row>
    <row r="85" spans="1:20">
      <c r="A85">
        <v>83</v>
      </c>
      <c r="T85" s="558">
        <f t="shared" si="5"/>
        <v>0</v>
      </c>
    </row>
    <row r="86" spans="1:20">
      <c r="A86">
        <v>84</v>
      </c>
      <c r="T86" s="558">
        <f t="shared" si="5"/>
        <v>0</v>
      </c>
    </row>
    <row r="87" spans="1:20">
      <c r="A87">
        <v>85</v>
      </c>
      <c r="T87" s="558">
        <f t="shared" si="5"/>
        <v>0</v>
      </c>
    </row>
    <row r="88" spans="1:20">
      <c r="A88">
        <v>86</v>
      </c>
      <c r="T88" s="558">
        <f t="shared" si="5"/>
        <v>0</v>
      </c>
    </row>
    <row r="89" spans="1:20">
      <c r="A89">
        <v>87</v>
      </c>
      <c r="T89" s="558">
        <f t="shared" si="5"/>
        <v>0</v>
      </c>
    </row>
    <row r="90" spans="1:20">
      <c r="A90">
        <v>88</v>
      </c>
      <c r="T90" s="558">
        <f t="shared" si="5"/>
        <v>0</v>
      </c>
    </row>
    <row r="91" spans="1:20">
      <c r="A91">
        <v>89</v>
      </c>
      <c r="T91" s="558">
        <f t="shared" si="5"/>
        <v>0</v>
      </c>
    </row>
    <row r="92" spans="1:20">
      <c r="A92">
        <v>90</v>
      </c>
      <c r="T92" s="558">
        <f t="shared" si="5"/>
        <v>0</v>
      </c>
    </row>
    <row r="93" spans="1:20">
      <c r="A93">
        <v>91</v>
      </c>
      <c r="T93" s="558">
        <f t="shared" si="5"/>
        <v>0</v>
      </c>
    </row>
    <row r="94" spans="1:20">
      <c r="A94">
        <v>92</v>
      </c>
      <c r="T94" s="558">
        <f t="shared" si="5"/>
        <v>0</v>
      </c>
    </row>
    <row r="95" spans="1:20">
      <c r="A95">
        <v>93</v>
      </c>
      <c r="T95" s="558">
        <f t="shared" si="5"/>
        <v>0</v>
      </c>
    </row>
    <row r="96" spans="1:20">
      <c r="A96">
        <v>94</v>
      </c>
      <c r="T96" s="558">
        <f t="shared" si="5"/>
        <v>0</v>
      </c>
    </row>
    <row r="97" spans="1:20">
      <c r="A97">
        <v>95</v>
      </c>
      <c r="T97" s="558">
        <f t="shared" si="5"/>
        <v>0</v>
      </c>
    </row>
    <row r="98" spans="1:20">
      <c r="A98">
        <v>96</v>
      </c>
      <c r="T98" s="558">
        <f t="shared" si="5"/>
        <v>0</v>
      </c>
    </row>
    <row r="99" spans="1:20">
      <c r="A99">
        <v>97</v>
      </c>
      <c r="T99" s="558">
        <f t="shared" si="5"/>
        <v>0</v>
      </c>
    </row>
    <row r="100" spans="1:20">
      <c r="A100">
        <v>98</v>
      </c>
      <c r="T100" s="558">
        <f t="shared" si="5"/>
        <v>0</v>
      </c>
    </row>
    <row r="101" spans="1:20">
      <c r="A101">
        <v>99</v>
      </c>
      <c r="T101" s="558">
        <f t="shared" si="5"/>
        <v>0</v>
      </c>
    </row>
    <row r="102" spans="1:20">
      <c r="A102">
        <v>100</v>
      </c>
      <c r="T102" s="558">
        <f t="shared" si="5"/>
        <v>0</v>
      </c>
    </row>
    <row r="103" spans="1:20">
      <c r="A103">
        <v>101</v>
      </c>
      <c r="T103" s="558">
        <f t="shared" si="5"/>
        <v>0</v>
      </c>
    </row>
    <row r="104" spans="1:20">
      <c r="A104">
        <v>102</v>
      </c>
      <c r="T104" s="558">
        <f t="shared" si="5"/>
        <v>0</v>
      </c>
    </row>
    <row r="105" spans="1:20">
      <c r="A105">
        <v>103</v>
      </c>
      <c r="T105" s="558">
        <f t="shared" si="5"/>
        <v>0</v>
      </c>
    </row>
    <row r="106" spans="1:20">
      <c r="A106">
        <v>104</v>
      </c>
      <c r="T106" s="558">
        <f t="shared" si="5"/>
        <v>0</v>
      </c>
    </row>
    <row r="107" spans="1:20">
      <c r="A107">
        <v>105</v>
      </c>
      <c r="T107" s="558">
        <f t="shared" si="5"/>
        <v>0</v>
      </c>
    </row>
    <row r="108" spans="1:20">
      <c r="A108">
        <v>106</v>
      </c>
      <c r="T108" s="558">
        <f t="shared" si="5"/>
        <v>0</v>
      </c>
    </row>
    <row r="109" spans="1:20">
      <c r="A109">
        <v>107</v>
      </c>
      <c r="T109" s="558">
        <f t="shared" si="5"/>
        <v>0</v>
      </c>
    </row>
    <row r="110" spans="1:20">
      <c r="A110">
        <v>108</v>
      </c>
      <c r="T110" s="558">
        <f t="shared" si="5"/>
        <v>0</v>
      </c>
    </row>
    <row r="111" spans="1:20">
      <c r="A111">
        <v>109</v>
      </c>
      <c r="T111" s="558">
        <f t="shared" si="5"/>
        <v>0</v>
      </c>
    </row>
    <row r="112" spans="1:20">
      <c r="A112">
        <v>110</v>
      </c>
      <c r="T112" s="558">
        <f t="shared" si="5"/>
        <v>0</v>
      </c>
    </row>
    <row r="113" spans="1:20">
      <c r="A113">
        <v>111</v>
      </c>
      <c r="T113" s="558">
        <f t="shared" si="5"/>
        <v>0</v>
      </c>
    </row>
    <row r="114" spans="1:20">
      <c r="A114">
        <v>112</v>
      </c>
      <c r="T114" s="558">
        <f t="shared" si="5"/>
        <v>0</v>
      </c>
    </row>
    <row r="115" spans="1:20">
      <c r="A115">
        <v>113</v>
      </c>
      <c r="T115" s="558">
        <f t="shared" si="5"/>
        <v>0</v>
      </c>
    </row>
    <row r="116" spans="1:20">
      <c r="A116">
        <v>114</v>
      </c>
      <c r="T116" s="558">
        <f t="shared" si="5"/>
        <v>0</v>
      </c>
    </row>
    <row r="117" spans="1:20">
      <c r="A117">
        <v>115</v>
      </c>
      <c r="T117" s="558">
        <f t="shared" si="5"/>
        <v>0</v>
      </c>
    </row>
    <row r="118" spans="1:20">
      <c r="A118">
        <v>116</v>
      </c>
      <c r="T118" s="558">
        <f t="shared" si="5"/>
        <v>0</v>
      </c>
    </row>
    <row r="119" spans="1:20">
      <c r="A119">
        <v>117</v>
      </c>
      <c r="T119" s="558">
        <f t="shared" si="5"/>
        <v>0</v>
      </c>
    </row>
    <row r="120" spans="1:20">
      <c r="A120">
        <v>118</v>
      </c>
      <c r="T120" s="558">
        <f t="shared" si="5"/>
        <v>0</v>
      </c>
    </row>
    <row r="121" spans="1:20">
      <c r="A121">
        <v>119</v>
      </c>
      <c r="T121" s="558">
        <f t="shared" si="5"/>
        <v>0</v>
      </c>
    </row>
    <row r="122" spans="1:20">
      <c r="A122">
        <v>120</v>
      </c>
      <c r="T122" s="558">
        <f t="shared" si="5"/>
        <v>0</v>
      </c>
    </row>
    <row r="123" spans="1:20">
      <c r="A123">
        <v>121</v>
      </c>
      <c r="T123" s="558">
        <f t="shared" si="5"/>
        <v>0</v>
      </c>
    </row>
    <row r="124" spans="1:20">
      <c r="A124">
        <v>122</v>
      </c>
      <c r="T124" s="558">
        <f t="shared" si="5"/>
        <v>0</v>
      </c>
    </row>
    <row r="125" spans="1:20">
      <c r="A125">
        <v>123</v>
      </c>
      <c r="T125" s="558">
        <f t="shared" si="5"/>
        <v>0</v>
      </c>
    </row>
    <row r="126" spans="1:20">
      <c r="A126">
        <v>124</v>
      </c>
      <c r="T126" s="558">
        <f t="shared" si="5"/>
        <v>0</v>
      </c>
    </row>
    <row r="127" spans="1:20">
      <c r="A127">
        <v>125</v>
      </c>
      <c r="T127" s="558">
        <f t="shared" si="5"/>
        <v>0</v>
      </c>
    </row>
    <row r="128" spans="1:20">
      <c r="A128">
        <v>126</v>
      </c>
      <c r="T128" s="558">
        <f t="shared" si="5"/>
        <v>0</v>
      </c>
    </row>
    <row r="129" spans="1:20">
      <c r="A129">
        <v>127</v>
      </c>
      <c r="T129" s="558">
        <f t="shared" si="5"/>
        <v>0</v>
      </c>
    </row>
    <row r="130" spans="1:20">
      <c r="A130">
        <v>128</v>
      </c>
      <c r="T130" s="558">
        <f t="shared" si="5"/>
        <v>0</v>
      </c>
    </row>
    <row r="131" spans="1:20">
      <c r="A131">
        <v>129</v>
      </c>
      <c r="T131" s="558">
        <f t="shared" si="5"/>
        <v>0</v>
      </c>
    </row>
    <row r="132" spans="1:20">
      <c r="A132">
        <v>130</v>
      </c>
      <c r="T132" s="558">
        <f t="shared" si="5"/>
        <v>0</v>
      </c>
    </row>
    <row r="133" spans="1:20">
      <c r="A133">
        <v>131</v>
      </c>
      <c r="T133" s="558">
        <f t="shared" ref="T133:T142" si="6">S133-R133</f>
        <v>0</v>
      </c>
    </row>
    <row r="134" spans="1:20">
      <c r="A134">
        <v>132</v>
      </c>
      <c r="T134" s="558">
        <f t="shared" si="6"/>
        <v>0</v>
      </c>
    </row>
    <row r="135" spans="1:20">
      <c r="A135">
        <v>133</v>
      </c>
      <c r="T135" s="558">
        <f t="shared" si="6"/>
        <v>0</v>
      </c>
    </row>
    <row r="136" spans="1:20">
      <c r="A136">
        <v>134</v>
      </c>
      <c r="T136" s="558">
        <f t="shared" si="6"/>
        <v>0</v>
      </c>
    </row>
    <row r="137" spans="1:20">
      <c r="A137">
        <v>135</v>
      </c>
      <c r="T137" s="558">
        <f t="shared" si="6"/>
        <v>0</v>
      </c>
    </row>
    <row r="138" spans="1:20">
      <c r="A138">
        <v>136</v>
      </c>
      <c r="T138" s="558">
        <f t="shared" si="6"/>
        <v>0</v>
      </c>
    </row>
    <row r="139" spans="1:20">
      <c r="A139">
        <v>137</v>
      </c>
      <c r="T139" s="558">
        <f t="shared" si="6"/>
        <v>0</v>
      </c>
    </row>
    <row r="140" spans="1:20">
      <c r="A140">
        <v>138</v>
      </c>
      <c r="T140" s="558">
        <f t="shared" si="6"/>
        <v>0</v>
      </c>
    </row>
    <row r="141" spans="1:20">
      <c r="A141">
        <v>139</v>
      </c>
      <c r="T141" s="558">
        <f t="shared" si="6"/>
        <v>0</v>
      </c>
    </row>
    <row r="142" spans="1:20">
      <c r="A142">
        <v>140</v>
      </c>
      <c r="T142" s="558">
        <f t="shared" si="6"/>
        <v>0</v>
      </c>
    </row>
    <row r="143" spans="1:20">
      <c r="A143">
        <v>141</v>
      </c>
    </row>
    <row r="144" spans="1:20">
      <c r="A144">
        <v>142</v>
      </c>
    </row>
    <row r="145" spans="1:1">
      <c r="A145">
        <v>143</v>
      </c>
    </row>
    <row r="146" spans="1:1">
      <c r="A146">
        <v>144</v>
      </c>
    </row>
    <row r="147" spans="1:1">
      <c r="A147">
        <v>145</v>
      </c>
    </row>
    <row r="148" spans="1:1">
      <c r="A148">
        <v>146</v>
      </c>
    </row>
    <row r="149" spans="1:1">
      <c r="A149">
        <v>147</v>
      </c>
    </row>
    <row r="150" spans="1:1">
      <c r="A150">
        <v>148</v>
      </c>
    </row>
    <row r="151" spans="1:1">
      <c r="A151">
        <v>149</v>
      </c>
    </row>
    <row r="152" spans="1:1">
      <c r="A152">
        <v>150</v>
      </c>
    </row>
    <row r="153" spans="1:1">
      <c r="A153">
        <v>151</v>
      </c>
    </row>
    <row r="154" spans="1:1">
      <c r="A154">
        <v>152</v>
      </c>
    </row>
    <row r="155" spans="1:1">
      <c r="A155">
        <v>153</v>
      </c>
    </row>
    <row r="156" spans="1:1">
      <c r="A156">
        <v>154</v>
      </c>
    </row>
    <row r="157" spans="1:1">
      <c r="A157">
        <v>155</v>
      </c>
    </row>
    <row r="158" spans="1:1">
      <c r="A158">
        <v>156</v>
      </c>
    </row>
    <row r="159" spans="1:1">
      <c r="A159">
        <v>157</v>
      </c>
    </row>
    <row r="160" spans="1:1">
      <c r="A160">
        <v>158</v>
      </c>
    </row>
    <row r="161" spans="1:1">
      <c r="A161">
        <v>159</v>
      </c>
    </row>
    <row r="162" spans="1:1">
      <c r="A162">
        <v>160</v>
      </c>
    </row>
    <row r="163" spans="1:1">
      <c r="A163">
        <v>161</v>
      </c>
    </row>
    <row r="164" spans="1:1">
      <c r="A164">
        <v>162</v>
      </c>
    </row>
    <row r="165" spans="1:1">
      <c r="A165">
        <v>163</v>
      </c>
    </row>
    <row r="166" spans="1:1">
      <c r="A166">
        <v>164</v>
      </c>
    </row>
    <row r="167" spans="1:1">
      <c r="A167">
        <v>165</v>
      </c>
    </row>
    <row r="168" spans="1:1">
      <c r="A168">
        <v>166</v>
      </c>
    </row>
    <row r="169" spans="1:1">
      <c r="A169">
        <v>167</v>
      </c>
    </row>
    <row r="170" spans="1:1">
      <c r="A170">
        <v>168</v>
      </c>
    </row>
    <row r="171" spans="1:1">
      <c r="A171">
        <v>169</v>
      </c>
    </row>
    <row r="172" spans="1:1">
      <c r="A172">
        <v>170</v>
      </c>
    </row>
    <row r="173" spans="1:1">
      <c r="A173">
        <v>171</v>
      </c>
    </row>
    <row r="174" spans="1:1">
      <c r="A174">
        <v>172</v>
      </c>
    </row>
    <row r="175" spans="1:1">
      <c r="A175">
        <v>173</v>
      </c>
    </row>
    <row r="176" spans="1:1">
      <c r="A176">
        <v>174</v>
      </c>
    </row>
    <row r="177" spans="1:1">
      <c r="A177">
        <v>175</v>
      </c>
    </row>
    <row r="178" spans="1:1">
      <c r="A178">
        <v>176</v>
      </c>
    </row>
    <row r="179" spans="1:1">
      <c r="A179">
        <v>177</v>
      </c>
    </row>
    <row r="180" spans="1:1">
      <c r="A180">
        <v>178</v>
      </c>
    </row>
    <row r="181" spans="1:1">
      <c r="A181">
        <v>179</v>
      </c>
    </row>
    <row r="182" spans="1:1">
      <c r="A182">
        <v>180</v>
      </c>
    </row>
    <row r="183" spans="1:1">
      <c r="A183">
        <v>181</v>
      </c>
    </row>
    <row r="184" spans="1:1">
      <c r="A184">
        <v>182</v>
      </c>
    </row>
    <row r="185" spans="1:1">
      <c r="A185">
        <v>183</v>
      </c>
    </row>
    <row r="186" spans="1:1">
      <c r="A186">
        <v>184</v>
      </c>
    </row>
    <row r="187" spans="1:1">
      <c r="A187">
        <v>185</v>
      </c>
    </row>
    <row r="188" spans="1:1">
      <c r="A188">
        <v>186</v>
      </c>
    </row>
    <row r="189" spans="1:1">
      <c r="A189">
        <v>187</v>
      </c>
    </row>
    <row r="190" spans="1:1">
      <c r="A190">
        <v>188</v>
      </c>
    </row>
    <row r="191" spans="1:1">
      <c r="A191">
        <v>189</v>
      </c>
    </row>
    <row r="192" spans="1:1">
      <c r="A192">
        <v>190</v>
      </c>
    </row>
    <row r="193" spans="1:1">
      <c r="A193">
        <v>191</v>
      </c>
    </row>
    <row r="194" spans="1:1">
      <c r="A194">
        <v>192</v>
      </c>
    </row>
    <row r="195" spans="1:1">
      <c r="A195">
        <v>193</v>
      </c>
    </row>
    <row r="196" spans="1:1">
      <c r="A196">
        <v>194</v>
      </c>
    </row>
    <row r="197" spans="1:1">
      <c r="A197">
        <v>195</v>
      </c>
    </row>
    <row r="198" spans="1:1">
      <c r="A198">
        <v>196</v>
      </c>
    </row>
    <row r="199" spans="1:1">
      <c r="A199">
        <v>197</v>
      </c>
    </row>
    <row r="200" spans="1:1">
      <c r="A200">
        <v>198</v>
      </c>
    </row>
    <row r="201" spans="1:1">
      <c r="A201">
        <v>199</v>
      </c>
    </row>
    <row r="202" spans="1:1">
      <c r="A202">
        <v>200</v>
      </c>
    </row>
    <row r="203" spans="1:1">
      <c r="A203">
        <v>201</v>
      </c>
    </row>
    <row r="204" spans="1:1">
      <c r="A204">
        <v>202</v>
      </c>
    </row>
    <row r="205" spans="1:1">
      <c r="A205">
        <v>203</v>
      </c>
    </row>
    <row r="206" spans="1:1">
      <c r="A206">
        <v>204</v>
      </c>
    </row>
    <row r="207" spans="1:1">
      <c r="A207">
        <v>205</v>
      </c>
    </row>
    <row r="208" spans="1:1">
      <c r="A208">
        <v>206</v>
      </c>
    </row>
    <row r="209" spans="1:1">
      <c r="A209">
        <v>207</v>
      </c>
    </row>
    <row r="210" spans="1:1">
      <c r="A210">
        <v>208</v>
      </c>
    </row>
    <row r="211" spans="1:1">
      <c r="A211">
        <v>209</v>
      </c>
    </row>
    <row r="212" spans="1:1">
      <c r="A212">
        <v>210</v>
      </c>
    </row>
    <row r="213" spans="1:1">
      <c r="A213">
        <v>211</v>
      </c>
    </row>
    <row r="214" spans="1:1">
      <c r="A214">
        <v>212</v>
      </c>
    </row>
    <row r="215" spans="1:1">
      <c r="A215">
        <v>213</v>
      </c>
    </row>
    <row r="216" spans="1:1">
      <c r="A216">
        <v>214</v>
      </c>
    </row>
    <row r="217" spans="1:1">
      <c r="A217">
        <v>215</v>
      </c>
    </row>
    <row r="218" spans="1:1">
      <c r="A218">
        <v>216</v>
      </c>
    </row>
    <row r="219" spans="1:1">
      <c r="A219">
        <v>217</v>
      </c>
    </row>
    <row r="220" spans="1:1">
      <c r="A220">
        <v>218</v>
      </c>
    </row>
    <row r="221" spans="1:1">
      <c r="A221">
        <v>219</v>
      </c>
    </row>
    <row r="222" spans="1:1">
      <c r="A222">
        <v>220</v>
      </c>
    </row>
    <row r="223" spans="1:1">
      <c r="A223">
        <v>221</v>
      </c>
    </row>
    <row r="224" spans="1:1">
      <c r="A224">
        <v>222</v>
      </c>
    </row>
    <row r="225" spans="1:1">
      <c r="A225">
        <v>223</v>
      </c>
    </row>
    <row r="226" spans="1:1">
      <c r="A226">
        <v>224</v>
      </c>
    </row>
    <row r="227" spans="1:1">
      <c r="A227">
        <v>225</v>
      </c>
    </row>
    <row r="228" spans="1:1">
      <c r="A228">
        <v>226</v>
      </c>
    </row>
    <row r="229" spans="1:1">
      <c r="A229">
        <v>227</v>
      </c>
    </row>
    <row r="230" spans="1:1">
      <c r="A230">
        <v>228</v>
      </c>
    </row>
    <row r="231" spans="1:1">
      <c r="A231">
        <v>229</v>
      </c>
    </row>
    <row r="232" spans="1:1">
      <c r="A232">
        <v>230</v>
      </c>
    </row>
    <row r="233" spans="1:1">
      <c r="A233">
        <v>231</v>
      </c>
    </row>
    <row r="234" spans="1:1">
      <c r="A234">
        <v>232</v>
      </c>
    </row>
    <row r="235" spans="1:1">
      <c r="A235">
        <v>233</v>
      </c>
    </row>
    <row r="236" spans="1:1">
      <c r="A236">
        <v>234</v>
      </c>
    </row>
    <row r="237" spans="1:1">
      <c r="A237">
        <v>235</v>
      </c>
    </row>
    <row r="238" spans="1:1">
      <c r="A238">
        <v>236</v>
      </c>
    </row>
    <row r="239" spans="1:1">
      <c r="A239">
        <v>237</v>
      </c>
    </row>
    <row r="240" spans="1:1">
      <c r="A240">
        <v>238</v>
      </c>
    </row>
    <row r="241" spans="1:1">
      <c r="A241">
        <v>239</v>
      </c>
    </row>
    <row r="242" spans="1:1">
      <c r="A242">
        <v>240</v>
      </c>
    </row>
    <row r="243" spans="1:1">
      <c r="A243">
        <v>241</v>
      </c>
    </row>
    <row r="244" spans="1:1">
      <c r="A244">
        <v>242</v>
      </c>
    </row>
    <row r="245" spans="1:1">
      <c r="A245">
        <v>243</v>
      </c>
    </row>
    <row r="246" spans="1:1">
      <c r="A246">
        <v>244</v>
      </c>
    </row>
    <row r="247" spans="1:1">
      <c r="A247">
        <v>245</v>
      </c>
    </row>
    <row r="248" spans="1:1">
      <c r="A248">
        <v>246</v>
      </c>
    </row>
    <row r="249" spans="1:1">
      <c r="A249">
        <v>247</v>
      </c>
    </row>
    <row r="250" spans="1:1">
      <c r="A250">
        <v>248</v>
      </c>
    </row>
    <row r="251" spans="1:1">
      <c r="A251">
        <v>249</v>
      </c>
    </row>
    <row r="252" spans="1:1">
      <c r="A252">
        <v>250</v>
      </c>
    </row>
    <row r="253" spans="1:1">
      <c r="A253">
        <v>251</v>
      </c>
    </row>
    <row r="254" spans="1:1">
      <c r="A254">
        <v>252</v>
      </c>
    </row>
    <row r="255" spans="1:1">
      <c r="A255">
        <v>253</v>
      </c>
    </row>
    <row r="256" spans="1:1">
      <c r="A256">
        <v>254</v>
      </c>
    </row>
    <row r="257" spans="1:1">
      <c r="A257">
        <v>255</v>
      </c>
    </row>
    <row r="258" spans="1:1">
      <c r="A258">
        <v>256</v>
      </c>
    </row>
    <row r="259" spans="1:1">
      <c r="A259">
        <v>257</v>
      </c>
    </row>
    <row r="260" spans="1:1">
      <c r="A260">
        <v>258</v>
      </c>
    </row>
    <row r="261" spans="1:1">
      <c r="A261">
        <v>259</v>
      </c>
    </row>
    <row r="262" spans="1:1">
      <c r="A262">
        <v>260</v>
      </c>
    </row>
    <row r="263" spans="1:1">
      <c r="A263">
        <v>261</v>
      </c>
    </row>
    <row r="264" spans="1:1">
      <c r="A264">
        <v>262</v>
      </c>
    </row>
    <row r="265" spans="1:1">
      <c r="A265">
        <v>263</v>
      </c>
    </row>
    <row r="266" spans="1:1">
      <c r="A266">
        <v>264</v>
      </c>
    </row>
    <row r="267" spans="1:1">
      <c r="A267">
        <v>265</v>
      </c>
    </row>
    <row r="268" spans="1:1">
      <c r="A268">
        <v>266</v>
      </c>
    </row>
    <row r="269" spans="1:1">
      <c r="A269">
        <v>267</v>
      </c>
    </row>
    <row r="270" spans="1:1">
      <c r="A270">
        <v>268</v>
      </c>
    </row>
    <row r="271" spans="1:1">
      <c r="A271">
        <v>269</v>
      </c>
    </row>
    <row r="272" spans="1:1">
      <c r="A272">
        <v>270</v>
      </c>
    </row>
    <row r="273" spans="1:1">
      <c r="A273">
        <v>271</v>
      </c>
    </row>
    <row r="274" spans="1:1">
      <c r="A274">
        <v>272</v>
      </c>
    </row>
    <row r="275" spans="1:1">
      <c r="A275">
        <v>273</v>
      </c>
    </row>
    <row r="276" spans="1:1">
      <c r="A276">
        <v>274</v>
      </c>
    </row>
    <row r="277" spans="1:1">
      <c r="A277">
        <v>275</v>
      </c>
    </row>
    <row r="278" spans="1:1">
      <c r="A278">
        <v>276</v>
      </c>
    </row>
    <row r="279" spans="1:1">
      <c r="A279">
        <v>277</v>
      </c>
    </row>
    <row r="280" spans="1:1">
      <c r="A280">
        <v>278</v>
      </c>
    </row>
    <row r="281" spans="1:1">
      <c r="A281">
        <v>279</v>
      </c>
    </row>
    <row r="282" spans="1:1">
      <c r="A282">
        <v>280</v>
      </c>
    </row>
    <row r="283" spans="1:1">
      <c r="A283">
        <v>281</v>
      </c>
    </row>
    <row r="284" spans="1:1">
      <c r="A284">
        <v>282</v>
      </c>
    </row>
    <row r="285" spans="1:1">
      <c r="A285">
        <v>283</v>
      </c>
    </row>
    <row r="286" spans="1:1">
      <c r="A286">
        <v>284</v>
      </c>
    </row>
    <row r="287" spans="1:1">
      <c r="A287">
        <v>285</v>
      </c>
    </row>
    <row r="288" spans="1:1">
      <c r="A288">
        <v>286</v>
      </c>
    </row>
    <row r="289" spans="1:1">
      <c r="A289">
        <v>287</v>
      </c>
    </row>
    <row r="290" spans="1:1">
      <c r="A290">
        <v>288</v>
      </c>
    </row>
    <row r="291" spans="1:1">
      <c r="A291">
        <v>289</v>
      </c>
    </row>
    <row r="292" spans="1:1">
      <c r="A292">
        <v>290</v>
      </c>
    </row>
    <row r="293" spans="1:1">
      <c r="A293">
        <v>291</v>
      </c>
    </row>
    <row r="294" spans="1:1">
      <c r="A294">
        <v>292</v>
      </c>
    </row>
    <row r="295" spans="1:1">
      <c r="A295">
        <v>293</v>
      </c>
    </row>
    <row r="296" spans="1:1">
      <c r="A296">
        <v>294</v>
      </c>
    </row>
    <row r="297" spans="1:1">
      <c r="A297">
        <v>295</v>
      </c>
    </row>
    <row r="298" spans="1:1">
      <c r="A298">
        <v>296</v>
      </c>
    </row>
    <row r="299" spans="1:1">
      <c r="A299">
        <v>297</v>
      </c>
    </row>
    <row r="300" spans="1:1">
      <c r="A300">
        <v>298</v>
      </c>
    </row>
    <row r="301" spans="1:1">
      <c r="A301">
        <v>299</v>
      </c>
    </row>
    <row r="302" spans="1:1">
      <c r="A302">
        <v>300</v>
      </c>
    </row>
    <row r="303" spans="1:1">
      <c r="A303">
        <v>301</v>
      </c>
    </row>
    <row r="304" spans="1:1">
      <c r="A304">
        <v>302</v>
      </c>
    </row>
    <row r="305" spans="1:1">
      <c r="A305">
        <v>303</v>
      </c>
    </row>
    <row r="306" spans="1:1">
      <c r="A306">
        <v>304</v>
      </c>
    </row>
    <row r="307" spans="1:1">
      <c r="A307">
        <v>305</v>
      </c>
    </row>
    <row r="308" spans="1:1">
      <c r="A308">
        <v>306</v>
      </c>
    </row>
    <row r="309" spans="1:1">
      <c r="A309">
        <v>307</v>
      </c>
    </row>
    <row r="310" spans="1:1">
      <c r="A310">
        <v>308</v>
      </c>
    </row>
    <row r="311" spans="1:1">
      <c r="A311">
        <v>309</v>
      </c>
    </row>
    <row r="312" spans="1:1">
      <c r="A312">
        <v>310</v>
      </c>
    </row>
    <row r="313" spans="1:1">
      <c r="A313">
        <v>311</v>
      </c>
    </row>
    <row r="314" spans="1:1">
      <c r="A314">
        <v>312</v>
      </c>
    </row>
    <row r="315" spans="1:1">
      <c r="A315">
        <v>313</v>
      </c>
    </row>
    <row r="316" spans="1:1">
      <c r="A316">
        <v>314</v>
      </c>
    </row>
    <row r="317" spans="1:1">
      <c r="A317">
        <v>315</v>
      </c>
    </row>
    <row r="318" spans="1:1">
      <c r="A318">
        <v>316</v>
      </c>
    </row>
    <row r="319" spans="1:1">
      <c r="A319">
        <v>317</v>
      </c>
    </row>
    <row r="320" spans="1:1">
      <c r="A320">
        <v>318</v>
      </c>
    </row>
    <row r="321" spans="1:1">
      <c r="A321">
        <v>319</v>
      </c>
    </row>
    <row r="322" spans="1:1">
      <c r="A322">
        <v>320</v>
      </c>
    </row>
    <row r="323" spans="1:1">
      <c r="A323">
        <v>321</v>
      </c>
    </row>
    <row r="324" spans="1:1">
      <c r="A324">
        <v>322</v>
      </c>
    </row>
    <row r="325" spans="1:1">
      <c r="A325">
        <v>323</v>
      </c>
    </row>
    <row r="326" spans="1:1">
      <c r="A326">
        <v>324</v>
      </c>
    </row>
    <row r="327" spans="1:1">
      <c r="A327">
        <v>325</v>
      </c>
    </row>
    <row r="328" spans="1:1">
      <c r="A328">
        <v>326</v>
      </c>
    </row>
    <row r="329" spans="1:1">
      <c r="A329">
        <v>327</v>
      </c>
    </row>
    <row r="330" spans="1:1">
      <c r="A330">
        <v>328</v>
      </c>
    </row>
    <row r="331" spans="1:1">
      <c r="A331">
        <v>329</v>
      </c>
    </row>
    <row r="332" spans="1:1">
      <c r="A332">
        <v>330</v>
      </c>
    </row>
    <row r="333" spans="1:1">
      <c r="A333">
        <v>331</v>
      </c>
    </row>
    <row r="334" spans="1:1">
      <c r="A334">
        <v>332</v>
      </c>
    </row>
    <row r="335" spans="1:1">
      <c r="A335">
        <v>333</v>
      </c>
    </row>
    <row r="336" spans="1:1">
      <c r="A336">
        <v>334</v>
      </c>
    </row>
    <row r="337" spans="1:1">
      <c r="A337">
        <v>335</v>
      </c>
    </row>
    <row r="338" spans="1:1">
      <c r="A338">
        <v>336</v>
      </c>
    </row>
    <row r="339" spans="1:1">
      <c r="A339">
        <v>337</v>
      </c>
    </row>
    <row r="340" spans="1:1">
      <c r="A340">
        <v>338</v>
      </c>
    </row>
    <row r="341" spans="1:1">
      <c r="A341">
        <v>339</v>
      </c>
    </row>
    <row r="342" spans="1:1">
      <c r="A342">
        <v>340</v>
      </c>
    </row>
    <row r="343" spans="1:1">
      <c r="A343">
        <v>341</v>
      </c>
    </row>
    <row r="344" spans="1:1">
      <c r="A344">
        <v>342</v>
      </c>
    </row>
    <row r="345" spans="1:1">
      <c r="A345">
        <v>343</v>
      </c>
    </row>
    <row r="346" spans="1:1">
      <c r="A346">
        <v>344</v>
      </c>
    </row>
    <row r="347" spans="1:1">
      <c r="A347">
        <v>345</v>
      </c>
    </row>
    <row r="348" spans="1:1">
      <c r="A348">
        <v>346</v>
      </c>
    </row>
    <row r="349" spans="1:1">
      <c r="A349">
        <v>347</v>
      </c>
    </row>
    <row r="350" spans="1:1">
      <c r="A350">
        <v>348</v>
      </c>
    </row>
    <row r="351" spans="1:1">
      <c r="A351">
        <v>349</v>
      </c>
    </row>
    <row r="352" spans="1:1">
      <c r="A352">
        <v>350</v>
      </c>
    </row>
    <row r="353" spans="1:1">
      <c r="A353">
        <v>351</v>
      </c>
    </row>
    <row r="354" spans="1:1">
      <c r="A354">
        <v>352</v>
      </c>
    </row>
    <row r="355" spans="1:1">
      <c r="A355">
        <v>353</v>
      </c>
    </row>
    <row r="356" spans="1:1">
      <c r="A356">
        <v>354</v>
      </c>
    </row>
    <row r="357" spans="1:1">
      <c r="A357">
        <v>355</v>
      </c>
    </row>
    <row r="358" spans="1:1">
      <c r="A358">
        <v>356</v>
      </c>
    </row>
    <row r="359" spans="1:1">
      <c r="A359">
        <v>357</v>
      </c>
    </row>
    <row r="360" spans="1:1">
      <c r="A360">
        <v>358</v>
      </c>
    </row>
    <row r="361" spans="1:1">
      <c r="A361">
        <v>359</v>
      </c>
    </row>
    <row r="362" spans="1:1">
      <c r="A362">
        <v>360</v>
      </c>
    </row>
    <row r="363" spans="1:1">
      <c r="A363">
        <v>361</v>
      </c>
    </row>
    <row r="364" spans="1:1">
      <c r="A364">
        <v>362</v>
      </c>
    </row>
    <row r="365" spans="1:1">
      <c r="A365">
        <v>363</v>
      </c>
    </row>
    <row r="366" spans="1:1">
      <c r="A366">
        <v>364</v>
      </c>
    </row>
    <row r="367" spans="1:1">
      <c r="A367">
        <v>365</v>
      </c>
    </row>
    <row r="368" spans="1:1">
      <c r="A368">
        <v>366</v>
      </c>
    </row>
    <row r="369" spans="1:1">
      <c r="A369">
        <v>367</v>
      </c>
    </row>
    <row r="370" spans="1:1">
      <c r="A370">
        <v>368</v>
      </c>
    </row>
    <row r="371" spans="1:1">
      <c r="A371">
        <v>369</v>
      </c>
    </row>
    <row r="372" spans="1:1">
      <c r="A372">
        <v>370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00B050"/>
  </sheetPr>
  <dimension ref="A1:AB78"/>
  <sheetViews>
    <sheetView view="pageBreakPreview" zoomScaleNormal="55" zoomScaleSheetLayoutView="100" workbookViewId="0">
      <selection activeCell="E23" sqref="E23"/>
    </sheetView>
  </sheetViews>
  <sheetFormatPr defaultColWidth="9.33203125" defaultRowHeight="15.6"/>
  <cols>
    <col min="1" max="1" width="8.44140625" style="15" customWidth="1"/>
    <col min="2" max="2" width="50.88671875" style="15" customWidth="1"/>
    <col min="3" max="3" width="9.88671875" style="15" customWidth="1"/>
    <col min="4" max="4" width="16.44140625" style="11" customWidth="1"/>
    <col min="5" max="11" width="14.6640625" style="11" customWidth="1"/>
    <col min="12" max="16384" width="9.33203125" style="15"/>
  </cols>
  <sheetData>
    <row r="1" spans="1:11" ht="16.2">
      <c r="A1" s="22" t="s">
        <v>1567</v>
      </c>
      <c r="B1" s="23"/>
      <c r="C1" s="23"/>
      <c r="D1" s="23"/>
      <c r="E1" s="23"/>
      <c r="F1" s="23"/>
      <c r="G1" s="23"/>
      <c r="H1" s="23"/>
      <c r="I1" s="23"/>
      <c r="J1" s="23"/>
      <c r="K1" s="23"/>
    </row>
    <row r="2" spans="1:11" ht="24" customHeight="1">
      <c r="A2" s="1388" t="s">
        <v>1829</v>
      </c>
      <c r="B2" s="1353"/>
      <c r="C2" s="1353"/>
      <c r="D2" s="1353"/>
      <c r="E2" s="1353"/>
      <c r="F2" s="1353"/>
      <c r="G2" s="1353"/>
      <c r="H2" s="1353"/>
      <c r="I2" s="1353"/>
      <c r="J2" s="1353"/>
      <c r="K2" s="1353"/>
    </row>
    <row r="3" spans="1:11" ht="17.399999999999999" customHeight="1">
      <c r="A3" s="23"/>
      <c r="B3" s="23"/>
      <c r="C3" s="23"/>
      <c r="D3" s="23"/>
      <c r="E3" s="23"/>
      <c r="F3" s="23"/>
      <c r="G3" s="23"/>
      <c r="H3" s="23"/>
      <c r="I3" s="23"/>
      <c r="J3" s="1379" t="s">
        <v>5</v>
      </c>
      <c r="K3" s="1379"/>
    </row>
    <row r="4" spans="1:11" s="13" customFormat="1" ht="20.399999999999999" customHeight="1">
      <c r="A4" s="1376" t="s">
        <v>0</v>
      </c>
      <c r="B4" s="1359" t="s">
        <v>6</v>
      </c>
      <c r="C4" s="1359" t="s">
        <v>7</v>
      </c>
      <c r="D4" s="1360" t="s">
        <v>191</v>
      </c>
      <c r="E4" s="1359" t="s">
        <v>142</v>
      </c>
      <c r="F4" s="1359"/>
      <c r="G4" s="1359"/>
      <c r="H4" s="1359"/>
      <c r="I4" s="1359"/>
      <c r="J4" s="1359"/>
      <c r="K4" s="1359"/>
    </row>
    <row r="5" spans="1:11" ht="39" customHeight="1">
      <c r="A5" s="1377"/>
      <c r="B5" s="1359"/>
      <c r="C5" s="1359"/>
      <c r="D5" s="1359"/>
      <c r="E5" s="1361" t="s">
        <v>1667</v>
      </c>
      <c r="F5" s="1361" t="s">
        <v>1808</v>
      </c>
      <c r="G5" s="1361" t="s">
        <v>1818</v>
      </c>
      <c r="H5" s="1361" t="s">
        <v>1819</v>
      </c>
      <c r="I5" s="1361" t="s">
        <v>1811</v>
      </c>
      <c r="J5" s="1361" t="s">
        <v>1812</v>
      </c>
      <c r="K5" s="1361" t="s">
        <v>1822</v>
      </c>
    </row>
    <row r="6" spans="1:11" ht="3" hidden="1" customHeight="1">
      <c r="A6" s="1378"/>
      <c r="B6" s="1359"/>
      <c r="C6" s="1359"/>
      <c r="D6" s="1359"/>
      <c r="E6" s="1362"/>
      <c r="F6" s="1362"/>
      <c r="G6" s="1362"/>
      <c r="H6" s="1362"/>
      <c r="I6" s="1362"/>
      <c r="J6" s="1362"/>
      <c r="K6" s="1362"/>
    </row>
    <row r="7" spans="1:11" s="28" customFormat="1" ht="18" customHeight="1">
      <c r="A7" s="17">
        <v>-1</v>
      </c>
      <c r="B7" s="17">
        <v>-2</v>
      </c>
      <c r="C7" s="17">
        <v>-3</v>
      </c>
      <c r="D7" s="25" t="s">
        <v>10</v>
      </c>
      <c r="E7" s="17">
        <v>-5</v>
      </c>
      <c r="F7" s="17">
        <v>-6</v>
      </c>
      <c r="G7" s="17">
        <v>-7</v>
      </c>
      <c r="H7" s="17">
        <v>-8</v>
      </c>
      <c r="I7" s="17">
        <v>-9</v>
      </c>
      <c r="J7" s="17">
        <v>-10</v>
      </c>
      <c r="K7" s="17">
        <v>-11</v>
      </c>
    </row>
    <row r="8" spans="1:11" s="13" customFormat="1" ht="18.75" customHeight="1">
      <c r="A8" s="873"/>
      <c r="B8" s="9" t="s">
        <v>11</v>
      </c>
      <c r="C8" s="873"/>
      <c r="D8" s="921">
        <v>0</v>
      </c>
      <c r="E8" s="921">
        <v>0</v>
      </c>
      <c r="F8" s="921">
        <v>0</v>
      </c>
      <c r="G8" s="921">
        <v>0</v>
      </c>
      <c r="H8" s="921">
        <v>0</v>
      </c>
      <c r="I8" s="921">
        <v>0</v>
      </c>
      <c r="J8" s="921">
        <v>0</v>
      </c>
      <c r="K8" s="921">
        <v>0</v>
      </c>
    </row>
    <row r="9" spans="1:11" s="36" customFormat="1" ht="18.75" customHeight="1">
      <c r="A9" s="881">
        <v>1</v>
      </c>
      <c r="B9" s="38" t="s">
        <v>12</v>
      </c>
      <c r="C9" s="881" t="s">
        <v>13</v>
      </c>
      <c r="D9" s="921">
        <v>0</v>
      </c>
      <c r="E9" s="921">
        <v>0</v>
      </c>
      <c r="F9" s="921">
        <v>0</v>
      </c>
      <c r="G9" s="921">
        <v>0</v>
      </c>
      <c r="H9" s="921">
        <v>0</v>
      </c>
      <c r="I9" s="921">
        <v>0</v>
      </c>
      <c r="J9" s="921">
        <v>0</v>
      </c>
      <c r="K9" s="921">
        <v>0</v>
      </c>
    </row>
    <row r="10" spans="1:11" ht="18.75" customHeight="1">
      <c r="A10" s="361" t="s">
        <v>14</v>
      </c>
      <c r="B10" s="4" t="s">
        <v>513</v>
      </c>
      <c r="C10" s="361" t="s">
        <v>16</v>
      </c>
      <c r="D10" s="942">
        <v>0</v>
      </c>
      <c r="E10" s="942">
        <v>0</v>
      </c>
      <c r="F10" s="942">
        <v>0</v>
      </c>
      <c r="G10" s="942">
        <v>0</v>
      </c>
      <c r="H10" s="942">
        <v>0</v>
      </c>
      <c r="I10" s="942">
        <v>0</v>
      </c>
      <c r="J10" s="942">
        <v>0</v>
      </c>
      <c r="K10" s="942">
        <v>0</v>
      </c>
    </row>
    <row r="11" spans="1:11" s="376" customFormat="1" ht="31.2">
      <c r="A11" s="880"/>
      <c r="B11" s="322" t="s">
        <v>1815</v>
      </c>
      <c r="C11" s="880" t="s">
        <v>18</v>
      </c>
      <c r="D11" s="941">
        <v>0</v>
      </c>
      <c r="E11" s="941">
        <v>0</v>
      </c>
      <c r="F11" s="941">
        <v>0</v>
      </c>
      <c r="G11" s="941">
        <v>0</v>
      </c>
      <c r="H11" s="941">
        <v>0</v>
      </c>
      <c r="I11" s="941">
        <v>0</v>
      </c>
      <c r="J11" s="941">
        <v>0</v>
      </c>
      <c r="K11" s="941">
        <v>0</v>
      </c>
    </row>
    <row r="12" spans="1:11" s="376" customFormat="1" ht="18.75" customHeight="1">
      <c r="A12" s="880"/>
      <c r="B12" s="10" t="s">
        <v>546</v>
      </c>
      <c r="C12" s="880" t="s">
        <v>19</v>
      </c>
      <c r="D12" s="942">
        <v>0</v>
      </c>
      <c r="E12" s="942">
        <v>0</v>
      </c>
      <c r="F12" s="942">
        <v>0</v>
      </c>
      <c r="G12" s="942">
        <v>0</v>
      </c>
      <c r="H12" s="942">
        <v>0</v>
      </c>
      <c r="I12" s="942">
        <v>0</v>
      </c>
      <c r="J12" s="942">
        <v>0</v>
      </c>
      <c r="K12" s="942">
        <v>0</v>
      </c>
    </row>
    <row r="13" spans="1:11" ht="18.75" customHeight="1">
      <c r="A13" s="361" t="s">
        <v>20</v>
      </c>
      <c r="B13" s="4" t="s">
        <v>21</v>
      </c>
      <c r="C13" s="361" t="s">
        <v>22</v>
      </c>
      <c r="D13" s="942">
        <v>0</v>
      </c>
      <c r="E13" s="942">
        <v>0</v>
      </c>
      <c r="F13" s="942">
        <v>0</v>
      </c>
      <c r="G13" s="942">
        <v>0</v>
      </c>
      <c r="H13" s="942">
        <v>0</v>
      </c>
      <c r="I13" s="942">
        <v>0</v>
      </c>
      <c r="J13" s="942">
        <v>0</v>
      </c>
      <c r="K13" s="942">
        <v>0</v>
      </c>
    </row>
    <row r="14" spans="1:11" ht="18.75" customHeight="1">
      <c r="A14" s="361" t="s">
        <v>23</v>
      </c>
      <c r="B14" s="4" t="s">
        <v>24</v>
      </c>
      <c r="C14" s="361" t="s">
        <v>25</v>
      </c>
      <c r="D14" s="942">
        <v>0</v>
      </c>
      <c r="E14" s="942">
        <v>0</v>
      </c>
      <c r="F14" s="942">
        <v>0</v>
      </c>
      <c r="G14" s="942">
        <v>0</v>
      </c>
      <c r="H14" s="942">
        <v>0</v>
      </c>
      <c r="I14" s="942">
        <v>0</v>
      </c>
      <c r="J14" s="942">
        <v>0</v>
      </c>
      <c r="K14" s="942">
        <v>0</v>
      </c>
    </row>
    <row r="15" spans="1:11" ht="18.75" customHeight="1">
      <c r="A15" s="361" t="s">
        <v>26</v>
      </c>
      <c r="B15" s="4" t="s">
        <v>27</v>
      </c>
      <c r="C15" s="361" t="s">
        <v>28</v>
      </c>
      <c r="D15" s="942">
        <v>0</v>
      </c>
      <c r="E15" s="942">
        <v>0</v>
      </c>
      <c r="F15" s="942">
        <v>0</v>
      </c>
      <c r="G15" s="942">
        <v>0</v>
      </c>
      <c r="H15" s="942">
        <v>0</v>
      </c>
      <c r="I15" s="942">
        <v>0</v>
      </c>
      <c r="J15" s="942">
        <v>0</v>
      </c>
      <c r="K15" s="942">
        <v>0</v>
      </c>
    </row>
    <row r="16" spans="1:11" ht="18.75" customHeight="1">
      <c r="A16" s="361" t="s">
        <v>29</v>
      </c>
      <c r="B16" s="4" t="s">
        <v>30</v>
      </c>
      <c r="C16" s="361" t="s">
        <v>31</v>
      </c>
      <c r="D16" s="942">
        <v>0</v>
      </c>
      <c r="E16" s="942">
        <v>0</v>
      </c>
      <c r="F16" s="942">
        <v>0</v>
      </c>
      <c r="G16" s="942">
        <v>0</v>
      </c>
      <c r="H16" s="942">
        <v>0</v>
      </c>
      <c r="I16" s="942">
        <v>0</v>
      </c>
      <c r="J16" s="942">
        <v>0</v>
      </c>
      <c r="K16" s="942">
        <v>0</v>
      </c>
    </row>
    <row r="17" spans="1:11" ht="18.75" customHeight="1">
      <c r="A17" s="361" t="s">
        <v>32</v>
      </c>
      <c r="B17" s="4" t="s">
        <v>33</v>
      </c>
      <c r="C17" s="361" t="s">
        <v>34</v>
      </c>
      <c r="D17" s="942">
        <v>0</v>
      </c>
      <c r="E17" s="942">
        <v>0</v>
      </c>
      <c r="F17" s="942">
        <v>0</v>
      </c>
      <c r="G17" s="942">
        <v>0</v>
      </c>
      <c r="H17" s="942">
        <v>0</v>
      </c>
      <c r="I17" s="942">
        <v>0</v>
      </c>
      <c r="J17" s="942">
        <v>0</v>
      </c>
      <c r="K17" s="942">
        <v>0</v>
      </c>
    </row>
    <row r="18" spans="1:11" s="376" customFormat="1" ht="18.75" customHeight="1">
      <c r="A18" s="880"/>
      <c r="B18" s="10" t="s">
        <v>638</v>
      </c>
      <c r="C18" s="880" t="s">
        <v>677</v>
      </c>
      <c r="D18" s="941">
        <v>0</v>
      </c>
      <c r="E18" s="941">
        <v>0</v>
      </c>
      <c r="F18" s="941">
        <v>0</v>
      </c>
      <c r="G18" s="941">
        <v>0</v>
      </c>
      <c r="H18" s="941">
        <v>0</v>
      </c>
      <c r="I18" s="941">
        <v>0</v>
      </c>
      <c r="J18" s="941">
        <v>0</v>
      </c>
      <c r="K18" s="941">
        <v>0</v>
      </c>
    </row>
    <row r="19" spans="1:11" ht="18.75" customHeight="1">
      <c r="A19" s="361" t="s">
        <v>35</v>
      </c>
      <c r="B19" s="4" t="s">
        <v>36</v>
      </c>
      <c r="C19" s="361" t="s">
        <v>37</v>
      </c>
      <c r="D19" s="942">
        <v>0</v>
      </c>
      <c r="E19" s="942">
        <v>0</v>
      </c>
      <c r="F19" s="942">
        <v>0</v>
      </c>
      <c r="G19" s="942">
        <v>0</v>
      </c>
      <c r="H19" s="942">
        <v>0</v>
      </c>
      <c r="I19" s="942">
        <v>0</v>
      </c>
      <c r="J19" s="942">
        <v>0</v>
      </c>
      <c r="K19" s="942">
        <v>0</v>
      </c>
    </row>
    <row r="20" spans="1:11" ht="18.75" customHeight="1">
      <c r="A20" s="361" t="s">
        <v>38</v>
      </c>
      <c r="B20" s="4" t="s">
        <v>39</v>
      </c>
      <c r="C20" s="361" t="s">
        <v>40</v>
      </c>
      <c r="D20" s="942">
        <v>0</v>
      </c>
      <c r="E20" s="942">
        <v>0</v>
      </c>
      <c r="F20" s="942">
        <v>0</v>
      </c>
      <c r="G20" s="942">
        <v>0</v>
      </c>
      <c r="H20" s="942">
        <v>0</v>
      </c>
      <c r="I20" s="942">
        <v>0</v>
      </c>
      <c r="J20" s="942">
        <v>0</v>
      </c>
      <c r="K20" s="942">
        <v>0</v>
      </c>
    </row>
    <row r="21" spans="1:11" ht="18.75" customHeight="1">
      <c r="A21" s="361" t="s">
        <v>41</v>
      </c>
      <c r="B21" s="4" t="s">
        <v>42</v>
      </c>
      <c r="C21" s="361" t="s">
        <v>43</v>
      </c>
      <c r="D21" s="942">
        <v>0</v>
      </c>
      <c r="E21" s="942">
        <v>0</v>
      </c>
      <c r="F21" s="942">
        <v>0</v>
      </c>
      <c r="G21" s="942">
        <v>0</v>
      </c>
      <c r="H21" s="942">
        <v>0</v>
      </c>
      <c r="I21" s="942">
        <v>0</v>
      </c>
      <c r="J21" s="942">
        <v>0</v>
      </c>
      <c r="K21" s="942">
        <v>0</v>
      </c>
    </row>
    <row r="22" spans="1:11" s="36" customFormat="1" ht="18.75" customHeight="1">
      <c r="A22" s="881">
        <v>2</v>
      </c>
      <c r="B22" s="38" t="s">
        <v>44</v>
      </c>
      <c r="C22" s="881" t="s">
        <v>45</v>
      </c>
      <c r="D22" s="921">
        <v>0</v>
      </c>
      <c r="E22" s="921">
        <v>0</v>
      </c>
      <c r="F22" s="921">
        <v>0</v>
      </c>
      <c r="G22" s="921">
        <v>0</v>
      </c>
      <c r="H22" s="921">
        <v>0</v>
      </c>
      <c r="I22" s="921">
        <v>0</v>
      </c>
      <c r="J22" s="921">
        <v>0</v>
      </c>
      <c r="K22" s="921">
        <v>0</v>
      </c>
    </row>
    <row r="23" spans="1:11" ht="18.75" customHeight="1">
      <c r="A23" s="361"/>
      <c r="B23" s="10" t="s">
        <v>512</v>
      </c>
      <c r="C23" s="361"/>
      <c r="D23" s="942"/>
      <c r="E23" s="942"/>
      <c r="F23" s="942"/>
      <c r="G23" s="942"/>
      <c r="H23" s="942"/>
      <c r="I23" s="942"/>
      <c r="J23" s="942"/>
      <c r="K23" s="942"/>
    </row>
    <row r="24" spans="1:11" s="376" customFormat="1" ht="18.75" customHeight="1">
      <c r="A24" s="361" t="s">
        <v>46</v>
      </c>
      <c r="B24" s="4" t="s">
        <v>47</v>
      </c>
      <c r="C24" s="361" t="s">
        <v>48</v>
      </c>
      <c r="D24" s="942">
        <v>0</v>
      </c>
      <c r="E24" s="942">
        <v>0</v>
      </c>
      <c r="F24" s="942">
        <v>0</v>
      </c>
      <c r="G24" s="942">
        <v>0</v>
      </c>
      <c r="H24" s="942">
        <v>0</v>
      </c>
      <c r="I24" s="942">
        <v>0</v>
      </c>
      <c r="J24" s="942">
        <v>0</v>
      </c>
      <c r="K24" s="942">
        <v>0</v>
      </c>
    </row>
    <row r="25" spans="1:11" ht="18.75" customHeight="1">
      <c r="A25" s="361" t="s">
        <v>49</v>
      </c>
      <c r="B25" s="4" t="s">
        <v>50</v>
      </c>
      <c r="C25" s="361" t="s">
        <v>51</v>
      </c>
      <c r="D25" s="942">
        <v>0</v>
      </c>
      <c r="E25" s="942">
        <v>0</v>
      </c>
      <c r="F25" s="942">
        <v>0</v>
      </c>
      <c r="G25" s="942">
        <v>0</v>
      </c>
      <c r="H25" s="942">
        <v>0</v>
      </c>
      <c r="I25" s="942">
        <v>0</v>
      </c>
      <c r="J25" s="942">
        <v>0</v>
      </c>
      <c r="K25" s="942">
        <v>0</v>
      </c>
    </row>
    <row r="26" spans="1:11" ht="18.75" customHeight="1">
      <c r="A26" s="361" t="s">
        <v>52</v>
      </c>
      <c r="B26" s="4" t="s">
        <v>53</v>
      </c>
      <c r="C26" s="361" t="s">
        <v>54</v>
      </c>
      <c r="D26" s="942">
        <v>0</v>
      </c>
      <c r="E26" s="942">
        <v>0</v>
      </c>
      <c r="F26" s="942">
        <v>0</v>
      </c>
      <c r="G26" s="942">
        <v>0</v>
      </c>
      <c r="H26" s="942">
        <v>0</v>
      </c>
      <c r="I26" s="942">
        <v>0</v>
      </c>
      <c r="J26" s="942">
        <v>0</v>
      </c>
      <c r="K26" s="942">
        <v>0</v>
      </c>
    </row>
    <row r="27" spans="1:11" ht="18.75" customHeight="1">
      <c r="A27" s="361" t="s">
        <v>55</v>
      </c>
      <c r="B27" s="4" t="s">
        <v>57</v>
      </c>
      <c r="C27" s="361" t="s">
        <v>58</v>
      </c>
      <c r="D27" s="942">
        <v>0</v>
      </c>
      <c r="E27" s="942">
        <v>0</v>
      </c>
      <c r="F27" s="942">
        <v>0</v>
      </c>
      <c r="G27" s="942">
        <v>0</v>
      </c>
      <c r="H27" s="942">
        <v>0</v>
      </c>
      <c r="I27" s="942">
        <v>0</v>
      </c>
      <c r="J27" s="942">
        <v>0</v>
      </c>
      <c r="K27" s="942">
        <v>0</v>
      </c>
    </row>
    <row r="28" spans="1:11" ht="18.75" customHeight="1">
      <c r="A28" s="361" t="s">
        <v>56</v>
      </c>
      <c r="B28" s="4" t="s">
        <v>137</v>
      </c>
      <c r="C28" s="361" t="s">
        <v>60</v>
      </c>
      <c r="D28" s="942">
        <v>0</v>
      </c>
      <c r="E28" s="942">
        <v>0</v>
      </c>
      <c r="F28" s="942">
        <v>0</v>
      </c>
      <c r="G28" s="942">
        <v>0</v>
      </c>
      <c r="H28" s="942">
        <v>0</v>
      </c>
      <c r="I28" s="942">
        <v>0</v>
      </c>
      <c r="J28" s="942">
        <v>0</v>
      </c>
      <c r="K28" s="942">
        <v>0</v>
      </c>
    </row>
    <row r="29" spans="1:11" ht="18.75" customHeight="1">
      <c r="A29" s="361" t="s">
        <v>59</v>
      </c>
      <c r="B29" s="4" t="s">
        <v>62</v>
      </c>
      <c r="C29" s="361" t="s">
        <v>63</v>
      </c>
      <c r="D29" s="942">
        <v>0</v>
      </c>
      <c r="E29" s="942">
        <v>0</v>
      </c>
      <c r="F29" s="942">
        <v>0</v>
      </c>
      <c r="G29" s="942">
        <v>0</v>
      </c>
      <c r="H29" s="942">
        <v>0</v>
      </c>
      <c r="I29" s="942">
        <v>0</v>
      </c>
      <c r="J29" s="942">
        <v>0</v>
      </c>
      <c r="K29" s="942">
        <v>0</v>
      </c>
    </row>
    <row r="30" spans="1:11" ht="18.75" customHeight="1">
      <c r="A30" s="361" t="s">
        <v>61</v>
      </c>
      <c r="B30" s="4" t="s">
        <v>65</v>
      </c>
      <c r="C30" s="361" t="s">
        <v>66</v>
      </c>
      <c r="D30" s="942">
        <v>0</v>
      </c>
      <c r="E30" s="942">
        <v>0</v>
      </c>
      <c r="F30" s="942">
        <v>0</v>
      </c>
      <c r="G30" s="942">
        <v>0</v>
      </c>
      <c r="H30" s="942">
        <v>0</v>
      </c>
      <c r="I30" s="942">
        <v>0</v>
      </c>
      <c r="J30" s="942">
        <v>0</v>
      </c>
      <c r="K30" s="942">
        <v>0</v>
      </c>
    </row>
    <row r="31" spans="1:11" ht="18.75" customHeight="1">
      <c r="A31" s="361" t="s">
        <v>64</v>
      </c>
      <c r="B31" s="4" t="s">
        <v>138</v>
      </c>
      <c r="C31" s="361" t="s">
        <v>117</v>
      </c>
      <c r="D31" s="942">
        <v>0</v>
      </c>
      <c r="E31" s="942">
        <v>0</v>
      </c>
      <c r="F31" s="942">
        <v>0</v>
      </c>
      <c r="G31" s="942">
        <v>0</v>
      </c>
      <c r="H31" s="942">
        <v>0</v>
      </c>
      <c r="I31" s="942">
        <v>0</v>
      </c>
      <c r="J31" s="942">
        <v>0</v>
      </c>
      <c r="K31" s="942">
        <v>0</v>
      </c>
    </row>
    <row r="32" spans="1:11" ht="31.2">
      <c r="A32" s="361" t="s">
        <v>67</v>
      </c>
      <c r="B32" s="33" t="s">
        <v>662</v>
      </c>
      <c r="C32" s="361" t="s">
        <v>69</v>
      </c>
      <c r="D32" s="942">
        <v>0</v>
      </c>
      <c r="E32" s="942">
        <v>0</v>
      </c>
      <c r="F32" s="942">
        <v>0</v>
      </c>
      <c r="G32" s="942">
        <v>0</v>
      </c>
      <c r="H32" s="942">
        <v>0</v>
      </c>
      <c r="I32" s="942">
        <v>0</v>
      </c>
      <c r="J32" s="942">
        <v>0</v>
      </c>
      <c r="K32" s="942">
        <v>0</v>
      </c>
    </row>
    <row r="33" spans="1:11" ht="18.75" customHeight="1">
      <c r="A33" s="361"/>
      <c r="B33" s="10" t="s">
        <v>512</v>
      </c>
      <c r="C33" s="361"/>
      <c r="D33" s="921">
        <v>0</v>
      </c>
      <c r="E33" s="921">
        <v>0</v>
      </c>
      <c r="F33" s="921">
        <v>0</v>
      </c>
      <c r="G33" s="921">
        <v>0</v>
      </c>
      <c r="H33" s="921">
        <v>0</v>
      </c>
      <c r="I33" s="921">
        <v>0</v>
      </c>
      <c r="J33" s="921">
        <v>0</v>
      </c>
      <c r="K33" s="921">
        <v>0</v>
      </c>
    </row>
    <row r="34" spans="1:11" s="376" customFormat="1" ht="18.75" customHeight="1">
      <c r="A34" s="880"/>
      <c r="B34" s="10" t="s">
        <v>82</v>
      </c>
      <c r="C34" s="880" t="s">
        <v>83</v>
      </c>
      <c r="D34" s="941">
        <v>0</v>
      </c>
      <c r="E34" s="941">
        <v>0</v>
      </c>
      <c r="F34" s="941">
        <v>0</v>
      </c>
      <c r="G34" s="941">
        <v>0</v>
      </c>
      <c r="H34" s="941">
        <v>0</v>
      </c>
      <c r="I34" s="941">
        <v>0</v>
      </c>
      <c r="J34" s="941">
        <v>0</v>
      </c>
      <c r="K34" s="941">
        <v>0</v>
      </c>
    </row>
    <row r="35" spans="1:11" s="376" customFormat="1" ht="18.75" customHeight="1">
      <c r="A35" s="880"/>
      <c r="B35" s="10" t="s">
        <v>84</v>
      </c>
      <c r="C35" s="880" t="s">
        <v>85</v>
      </c>
      <c r="D35" s="941">
        <v>0</v>
      </c>
      <c r="E35" s="941">
        <v>0</v>
      </c>
      <c r="F35" s="941">
        <v>0</v>
      </c>
      <c r="G35" s="941">
        <v>0</v>
      </c>
      <c r="H35" s="941">
        <v>0</v>
      </c>
      <c r="I35" s="941">
        <v>0</v>
      </c>
      <c r="J35" s="941">
        <v>0</v>
      </c>
      <c r="K35" s="941">
        <v>0</v>
      </c>
    </row>
    <row r="36" spans="1:11" s="376" customFormat="1" ht="18.75" customHeight="1">
      <c r="A36" s="880"/>
      <c r="B36" s="10" t="s">
        <v>639</v>
      </c>
      <c r="C36" s="880" t="s">
        <v>71</v>
      </c>
      <c r="D36" s="941">
        <v>0</v>
      </c>
      <c r="E36" s="941">
        <v>0</v>
      </c>
      <c r="F36" s="941">
        <v>0</v>
      </c>
      <c r="G36" s="941">
        <v>0</v>
      </c>
      <c r="H36" s="941">
        <v>0</v>
      </c>
      <c r="I36" s="941">
        <v>0</v>
      </c>
      <c r="J36" s="941">
        <v>0</v>
      </c>
      <c r="K36" s="941">
        <v>0</v>
      </c>
    </row>
    <row r="37" spans="1:11" s="376" customFormat="1" ht="18.75" customHeight="1">
      <c r="A37" s="880"/>
      <c r="B37" s="10" t="s">
        <v>640</v>
      </c>
      <c r="C37" s="880" t="s">
        <v>73</v>
      </c>
      <c r="D37" s="941">
        <v>0</v>
      </c>
      <c r="E37" s="941">
        <v>0</v>
      </c>
      <c r="F37" s="941">
        <v>0</v>
      </c>
      <c r="G37" s="941">
        <v>0</v>
      </c>
      <c r="H37" s="941">
        <v>0</v>
      </c>
      <c r="I37" s="941">
        <v>0</v>
      </c>
      <c r="J37" s="941">
        <v>0</v>
      </c>
      <c r="K37" s="941">
        <v>0</v>
      </c>
    </row>
    <row r="38" spans="1:11" s="376" customFormat="1" ht="18.75" customHeight="1">
      <c r="A38" s="880"/>
      <c r="B38" s="10" t="s">
        <v>641</v>
      </c>
      <c r="C38" s="880" t="s">
        <v>75</v>
      </c>
      <c r="D38" s="941">
        <v>0</v>
      </c>
      <c r="E38" s="941">
        <v>0</v>
      </c>
      <c r="F38" s="941">
        <v>0</v>
      </c>
      <c r="G38" s="941">
        <v>0</v>
      </c>
      <c r="H38" s="941">
        <v>0</v>
      </c>
      <c r="I38" s="941">
        <v>0</v>
      </c>
      <c r="J38" s="941">
        <v>0</v>
      </c>
      <c r="K38" s="941">
        <v>0</v>
      </c>
    </row>
    <row r="39" spans="1:11" s="376" customFormat="1" ht="18.75" customHeight="1">
      <c r="A39" s="880"/>
      <c r="B39" s="10" t="s">
        <v>642</v>
      </c>
      <c r="C39" s="880" t="s">
        <v>77</v>
      </c>
      <c r="D39" s="941">
        <v>0</v>
      </c>
      <c r="E39" s="941">
        <v>0</v>
      </c>
      <c r="F39" s="941">
        <v>0</v>
      </c>
      <c r="G39" s="941">
        <v>0</v>
      </c>
      <c r="H39" s="941">
        <v>0</v>
      </c>
      <c r="I39" s="941">
        <v>0</v>
      </c>
      <c r="J39" s="941">
        <v>0</v>
      </c>
      <c r="K39" s="941">
        <v>0</v>
      </c>
    </row>
    <row r="40" spans="1:11" s="376" customFormat="1" ht="18.75" customHeight="1">
      <c r="A40" s="880"/>
      <c r="B40" s="10" t="s">
        <v>86</v>
      </c>
      <c r="C40" s="880" t="s">
        <v>87</v>
      </c>
      <c r="D40" s="941">
        <v>0</v>
      </c>
      <c r="E40" s="941">
        <v>0</v>
      </c>
      <c r="F40" s="941">
        <v>0</v>
      </c>
      <c r="G40" s="941">
        <v>0</v>
      </c>
      <c r="H40" s="941">
        <v>0</v>
      </c>
      <c r="I40" s="941">
        <v>0</v>
      </c>
      <c r="J40" s="941">
        <v>0</v>
      </c>
      <c r="K40" s="941">
        <v>0</v>
      </c>
    </row>
    <row r="41" spans="1:11" s="376" customFormat="1" ht="18.75" customHeight="1">
      <c r="A41" s="880"/>
      <c r="B41" s="10" t="s">
        <v>88</v>
      </c>
      <c r="C41" s="880" t="s">
        <v>89</v>
      </c>
      <c r="D41" s="941">
        <v>0</v>
      </c>
      <c r="E41" s="941">
        <v>0</v>
      </c>
      <c r="F41" s="941">
        <v>0</v>
      </c>
      <c r="G41" s="941">
        <v>0</v>
      </c>
      <c r="H41" s="941">
        <v>0</v>
      </c>
      <c r="I41" s="941">
        <v>0</v>
      </c>
      <c r="J41" s="941">
        <v>0</v>
      </c>
      <c r="K41" s="941">
        <v>0</v>
      </c>
    </row>
    <row r="42" spans="1:11" s="376" customFormat="1" ht="18.75" customHeight="1">
      <c r="A42" s="880"/>
      <c r="B42" s="10" t="s">
        <v>643</v>
      </c>
      <c r="C42" s="880" t="s">
        <v>646</v>
      </c>
      <c r="D42" s="941">
        <v>0</v>
      </c>
      <c r="E42" s="941">
        <v>0</v>
      </c>
      <c r="F42" s="941">
        <v>0</v>
      </c>
      <c r="G42" s="941">
        <v>0</v>
      </c>
      <c r="H42" s="941">
        <v>0</v>
      </c>
      <c r="I42" s="941">
        <v>0</v>
      </c>
      <c r="J42" s="941">
        <v>0</v>
      </c>
      <c r="K42" s="941">
        <v>0</v>
      </c>
    </row>
    <row r="43" spans="1:11" s="376" customFormat="1" ht="18.75" customHeight="1">
      <c r="A43" s="963"/>
      <c r="B43" s="10" t="s">
        <v>673</v>
      </c>
      <c r="C43" s="880" t="s">
        <v>92</v>
      </c>
      <c r="D43" s="941">
        <v>0</v>
      </c>
      <c r="E43" s="941">
        <v>0</v>
      </c>
      <c r="F43" s="941">
        <v>0</v>
      </c>
      <c r="G43" s="941">
        <v>0</v>
      </c>
      <c r="H43" s="941">
        <v>0</v>
      </c>
      <c r="I43" s="941">
        <v>0</v>
      </c>
      <c r="J43" s="941">
        <v>0</v>
      </c>
      <c r="K43" s="941">
        <v>0</v>
      </c>
    </row>
    <row r="44" spans="1:11" s="376" customFormat="1" ht="18.75" customHeight="1">
      <c r="A44" s="880"/>
      <c r="B44" s="10" t="s">
        <v>674</v>
      </c>
      <c r="C44" s="880" t="s">
        <v>97</v>
      </c>
      <c r="D44" s="941">
        <v>0</v>
      </c>
      <c r="E44" s="941">
        <v>0</v>
      </c>
      <c r="F44" s="941">
        <v>0</v>
      </c>
      <c r="G44" s="941">
        <v>0</v>
      </c>
      <c r="H44" s="941">
        <v>0</v>
      </c>
      <c r="I44" s="941">
        <v>0</v>
      </c>
      <c r="J44" s="941">
        <v>0</v>
      </c>
      <c r="K44" s="941">
        <v>0</v>
      </c>
    </row>
    <row r="45" spans="1:11" s="376" customFormat="1" ht="18.75" customHeight="1">
      <c r="A45" s="880"/>
      <c r="B45" s="10" t="s">
        <v>675</v>
      </c>
      <c r="C45" s="880" t="s">
        <v>114</v>
      </c>
      <c r="D45" s="941">
        <v>0</v>
      </c>
      <c r="E45" s="941">
        <v>0</v>
      </c>
      <c r="F45" s="941">
        <v>0</v>
      </c>
      <c r="G45" s="941">
        <v>0</v>
      </c>
      <c r="H45" s="941">
        <v>0</v>
      </c>
      <c r="I45" s="941">
        <v>0</v>
      </c>
      <c r="J45" s="941">
        <v>0</v>
      </c>
      <c r="K45" s="941">
        <v>0</v>
      </c>
    </row>
    <row r="46" spans="1:11" s="376" customFormat="1" ht="31.2">
      <c r="A46" s="880"/>
      <c r="B46" s="322" t="s">
        <v>676</v>
      </c>
      <c r="C46" s="880" t="s">
        <v>116</v>
      </c>
      <c r="D46" s="941">
        <v>0</v>
      </c>
      <c r="E46" s="941">
        <v>0</v>
      </c>
      <c r="F46" s="941">
        <v>0</v>
      </c>
      <c r="G46" s="941">
        <v>0</v>
      </c>
      <c r="H46" s="941">
        <v>0</v>
      </c>
      <c r="I46" s="941">
        <v>0</v>
      </c>
      <c r="J46" s="941">
        <v>0</v>
      </c>
      <c r="K46" s="941">
        <v>0</v>
      </c>
    </row>
    <row r="47" spans="1:11" s="376" customFormat="1" ht="18.75" customHeight="1">
      <c r="A47" s="880"/>
      <c r="B47" s="10" t="s">
        <v>644</v>
      </c>
      <c r="C47" s="880" t="s">
        <v>79</v>
      </c>
      <c r="D47" s="941">
        <v>0</v>
      </c>
      <c r="E47" s="941">
        <v>0</v>
      </c>
      <c r="F47" s="941">
        <v>0</v>
      </c>
      <c r="G47" s="941">
        <v>0</v>
      </c>
      <c r="H47" s="941">
        <v>0</v>
      </c>
      <c r="I47" s="941">
        <v>0</v>
      </c>
      <c r="J47" s="941">
        <v>0</v>
      </c>
      <c r="K47" s="941">
        <v>0</v>
      </c>
    </row>
    <row r="48" spans="1:11" s="376" customFormat="1" ht="18.75" customHeight="1">
      <c r="A48" s="880"/>
      <c r="B48" s="10" t="s">
        <v>645</v>
      </c>
      <c r="C48" s="880" t="s">
        <v>81</v>
      </c>
      <c r="D48" s="941">
        <v>0</v>
      </c>
      <c r="E48" s="941">
        <v>0</v>
      </c>
      <c r="F48" s="941">
        <v>0</v>
      </c>
      <c r="G48" s="941">
        <v>0</v>
      </c>
      <c r="H48" s="941">
        <v>0</v>
      </c>
      <c r="I48" s="941">
        <v>0</v>
      </c>
      <c r="J48" s="941">
        <v>0</v>
      </c>
      <c r="K48" s="941">
        <v>0</v>
      </c>
    </row>
    <row r="49" spans="1:11" s="376" customFormat="1" ht="18.75" customHeight="1">
      <c r="A49" s="880"/>
      <c r="B49" s="10" t="s">
        <v>90</v>
      </c>
      <c r="C49" s="880" t="s">
        <v>91</v>
      </c>
      <c r="D49" s="941">
        <v>0</v>
      </c>
      <c r="E49" s="941">
        <v>0</v>
      </c>
      <c r="F49" s="941">
        <v>0</v>
      </c>
      <c r="G49" s="941">
        <v>0</v>
      </c>
      <c r="H49" s="941">
        <v>0</v>
      </c>
      <c r="I49" s="941">
        <v>0</v>
      </c>
      <c r="J49" s="941">
        <v>0</v>
      </c>
      <c r="K49" s="941">
        <v>0</v>
      </c>
    </row>
    <row r="50" spans="1:11" ht="18.75" customHeight="1">
      <c r="A50" s="943" t="s">
        <v>190</v>
      </c>
      <c r="B50" s="4" t="s">
        <v>94</v>
      </c>
      <c r="C50" s="361" t="s">
        <v>95</v>
      </c>
      <c r="D50" s="942">
        <v>0</v>
      </c>
      <c r="E50" s="942">
        <v>0</v>
      </c>
      <c r="F50" s="942">
        <v>0</v>
      </c>
      <c r="G50" s="942">
        <v>0</v>
      </c>
      <c r="H50" s="942">
        <v>0</v>
      </c>
      <c r="I50" s="942">
        <v>0</v>
      </c>
      <c r="J50" s="942">
        <v>0</v>
      </c>
      <c r="K50" s="942">
        <v>0</v>
      </c>
    </row>
    <row r="51" spans="1:11" ht="18.75" customHeight="1">
      <c r="A51" s="361" t="s">
        <v>93</v>
      </c>
      <c r="B51" s="4" t="s">
        <v>119</v>
      </c>
      <c r="C51" s="361" t="s">
        <v>120</v>
      </c>
      <c r="D51" s="942">
        <v>0</v>
      </c>
      <c r="E51" s="942">
        <v>0</v>
      </c>
      <c r="F51" s="942">
        <v>0</v>
      </c>
      <c r="G51" s="942">
        <v>0</v>
      </c>
      <c r="H51" s="942">
        <v>0</v>
      </c>
      <c r="I51" s="942">
        <v>0</v>
      </c>
      <c r="J51" s="942">
        <v>0</v>
      </c>
      <c r="K51" s="942">
        <v>0</v>
      </c>
    </row>
    <row r="52" spans="1:11" ht="18.75" customHeight="1">
      <c r="A52" s="943" t="s">
        <v>96</v>
      </c>
      <c r="B52" s="4" t="s">
        <v>139</v>
      </c>
      <c r="C52" s="361" t="s">
        <v>121</v>
      </c>
      <c r="D52" s="942">
        <v>0</v>
      </c>
      <c r="E52" s="942">
        <v>0</v>
      </c>
      <c r="F52" s="942">
        <v>0</v>
      </c>
      <c r="G52" s="942">
        <v>0</v>
      </c>
      <c r="H52" s="942">
        <v>0</v>
      </c>
      <c r="I52" s="942">
        <v>0</v>
      </c>
      <c r="J52" s="942">
        <v>0</v>
      </c>
      <c r="K52" s="942">
        <v>0</v>
      </c>
    </row>
    <row r="53" spans="1:11" ht="18.75" customHeight="1">
      <c r="A53" s="361" t="s">
        <v>98</v>
      </c>
      <c r="B53" s="4" t="s">
        <v>99</v>
      </c>
      <c r="C53" s="361" t="s">
        <v>100</v>
      </c>
      <c r="D53" s="942">
        <v>0</v>
      </c>
      <c r="E53" s="942">
        <v>0</v>
      </c>
      <c r="F53" s="942">
        <v>0</v>
      </c>
      <c r="G53" s="942">
        <v>0</v>
      </c>
      <c r="H53" s="942">
        <v>0</v>
      </c>
      <c r="I53" s="942">
        <v>0</v>
      </c>
      <c r="J53" s="942">
        <v>0</v>
      </c>
      <c r="K53" s="942">
        <v>0</v>
      </c>
    </row>
    <row r="54" spans="1:11" ht="18.75" customHeight="1">
      <c r="A54" s="943" t="s">
        <v>101</v>
      </c>
      <c r="B54" s="4" t="s">
        <v>102</v>
      </c>
      <c r="C54" s="361" t="s">
        <v>103</v>
      </c>
      <c r="D54" s="942">
        <v>0</v>
      </c>
      <c r="E54" s="942">
        <v>0</v>
      </c>
      <c r="F54" s="942">
        <v>0</v>
      </c>
      <c r="G54" s="942">
        <v>0</v>
      </c>
      <c r="H54" s="942">
        <v>0</v>
      </c>
      <c r="I54" s="942">
        <v>0</v>
      </c>
      <c r="J54" s="942">
        <v>0</v>
      </c>
      <c r="K54" s="942">
        <v>0</v>
      </c>
    </row>
    <row r="55" spans="1:11" ht="18.75" customHeight="1">
      <c r="A55" s="361" t="s">
        <v>104</v>
      </c>
      <c r="B55" s="4" t="s">
        <v>105</v>
      </c>
      <c r="C55" s="361" t="s">
        <v>106</v>
      </c>
      <c r="D55" s="942">
        <v>0</v>
      </c>
      <c r="E55" s="942">
        <v>0</v>
      </c>
      <c r="F55" s="942">
        <v>0</v>
      </c>
      <c r="G55" s="942">
        <v>0</v>
      </c>
      <c r="H55" s="942">
        <v>0</v>
      </c>
      <c r="I55" s="942">
        <v>0</v>
      </c>
      <c r="J55" s="942">
        <v>0</v>
      </c>
      <c r="K55" s="942">
        <v>0</v>
      </c>
    </row>
    <row r="56" spans="1:11" ht="18.75" customHeight="1">
      <c r="A56" s="943" t="s">
        <v>107</v>
      </c>
      <c r="B56" s="4" t="s">
        <v>108</v>
      </c>
      <c r="C56" s="361" t="s">
        <v>109</v>
      </c>
      <c r="D56" s="942">
        <v>0</v>
      </c>
      <c r="E56" s="942">
        <v>0</v>
      </c>
      <c r="F56" s="942">
        <v>0</v>
      </c>
      <c r="G56" s="942">
        <v>0</v>
      </c>
      <c r="H56" s="942">
        <v>0</v>
      </c>
      <c r="I56" s="942">
        <v>0</v>
      </c>
      <c r="J56" s="942">
        <v>0</v>
      </c>
      <c r="K56" s="942">
        <v>0</v>
      </c>
    </row>
    <row r="57" spans="1:11" ht="18.75" customHeight="1">
      <c r="A57" s="361" t="s">
        <v>110</v>
      </c>
      <c r="B57" s="4" t="s">
        <v>111</v>
      </c>
      <c r="C57" s="361" t="s">
        <v>112</v>
      </c>
      <c r="D57" s="942">
        <v>0</v>
      </c>
      <c r="E57" s="942">
        <v>0</v>
      </c>
      <c r="F57" s="942">
        <v>0</v>
      </c>
      <c r="G57" s="942">
        <v>0</v>
      </c>
      <c r="H57" s="942">
        <v>0</v>
      </c>
      <c r="I57" s="942">
        <v>0</v>
      </c>
      <c r="J57" s="942">
        <v>0</v>
      </c>
      <c r="K57" s="942">
        <v>0</v>
      </c>
    </row>
    <row r="58" spans="1:11" ht="18.75" customHeight="1">
      <c r="A58" s="943" t="s">
        <v>113</v>
      </c>
      <c r="B58" s="944" t="s">
        <v>672</v>
      </c>
      <c r="C58" s="831" t="s">
        <v>122</v>
      </c>
      <c r="D58" s="945">
        <v>0</v>
      </c>
      <c r="E58" s="942">
        <v>0</v>
      </c>
      <c r="F58" s="942">
        <v>0</v>
      </c>
      <c r="G58" s="942">
        <v>0</v>
      </c>
      <c r="H58" s="942">
        <v>0</v>
      </c>
      <c r="I58" s="942">
        <v>0</v>
      </c>
      <c r="J58" s="942">
        <v>0</v>
      </c>
      <c r="K58" s="942">
        <v>0</v>
      </c>
    </row>
    <row r="59" spans="1:11" ht="18.75" customHeight="1">
      <c r="A59" s="361" t="s">
        <v>115</v>
      </c>
      <c r="B59" s="944" t="s">
        <v>140</v>
      </c>
      <c r="C59" s="831" t="s">
        <v>123</v>
      </c>
      <c r="D59" s="945">
        <v>0</v>
      </c>
      <c r="E59" s="942">
        <v>0</v>
      </c>
      <c r="F59" s="942">
        <v>0</v>
      </c>
      <c r="G59" s="942">
        <v>0</v>
      </c>
      <c r="H59" s="942">
        <v>0</v>
      </c>
      <c r="I59" s="942">
        <v>0</v>
      </c>
      <c r="J59" s="942">
        <v>0</v>
      </c>
      <c r="K59" s="942">
        <v>0</v>
      </c>
    </row>
    <row r="60" spans="1:11" ht="18.75" customHeight="1">
      <c r="A60" s="361" t="s">
        <v>707</v>
      </c>
      <c r="B60" s="944" t="s">
        <v>124</v>
      </c>
      <c r="C60" s="831" t="s">
        <v>125</v>
      </c>
      <c r="D60" s="945">
        <v>0</v>
      </c>
      <c r="E60" s="942">
        <v>0</v>
      </c>
      <c r="F60" s="942">
        <v>0</v>
      </c>
      <c r="G60" s="942">
        <v>0</v>
      </c>
      <c r="H60" s="942">
        <v>0</v>
      </c>
      <c r="I60" s="942">
        <v>0</v>
      </c>
      <c r="J60" s="942">
        <v>0</v>
      </c>
      <c r="K60" s="942">
        <v>0</v>
      </c>
    </row>
    <row r="61" spans="1:11" ht="18.75" customHeight="1">
      <c r="A61" s="943" t="s">
        <v>118</v>
      </c>
      <c r="B61" s="944" t="s">
        <v>126</v>
      </c>
      <c r="C61" s="831" t="s">
        <v>127</v>
      </c>
      <c r="D61" s="945">
        <v>0</v>
      </c>
      <c r="E61" s="942">
        <v>0</v>
      </c>
      <c r="F61" s="942">
        <v>0</v>
      </c>
      <c r="G61" s="942">
        <v>0</v>
      </c>
      <c r="H61" s="942">
        <v>0</v>
      </c>
      <c r="I61" s="942">
        <v>0</v>
      </c>
      <c r="J61" s="942">
        <v>0</v>
      </c>
      <c r="K61" s="942">
        <v>0</v>
      </c>
    </row>
    <row r="62" spans="1:11" s="36" customFormat="1" ht="18.75" customHeight="1">
      <c r="A62" s="881">
        <v>3</v>
      </c>
      <c r="B62" s="946" t="s">
        <v>128</v>
      </c>
      <c r="C62" s="835" t="s">
        <v>129</v>
      </c>
      <c r="D62" s="1166">
        <v>0</v>
      </c>
      <c r="E62" s="927">
        <v>0</v>
      </c>
      <c r="F62" s="927">
        <v>0</v>
      </c>
      <c r="G62" s="927">
        <v>0</v>
      </c>
      <c r="H62" s="927">
        <v>0</v>
      </c>
      <c r="I62" s="927">
        <v>0</v>
      </c>
      <c r="J62" s="927">
        <v>0</v>
      </c>
      <c r="K62" s="927">
        <v>0</v>
      </c>
    </row>
    <row r="63" spans="1:11" ht="20.7" hidden="1" customHeight="1">
      <c r="A63" s="873" t="s">
        <v>647</v>
      </c>
      <c r="B63" s="9" t="s">
        <v>648</v>
      </c>
      <c r="C63" s="881"/>
      <c r="D63" s="934"/>
      <c r="E63" s="933"/>
      <c r="F63" s="933"/>
      <c r="G63" s="933"/>
      <c r="H63" s="933"/>
      <c r="I63" s="933"/>
      <c r="J63" s="933"/>
      <c r="K63" s="933"/>
    </row>
    <row r="64" spans="1:11" s="36" customFormat="1" ht="20.7" hidden="1" customHeight="1">
      <c r="A64" s="881">
        <v>1</v>
      </c>
      <c r="B64" s="38" t="s">
        <v>649</v>
      </c>
      <c r="C64" s="881" t="s">
        <v>130</v>
      </c>
      <c r="D64" s="934">
        <v>0</v>
      </c>
      <c r="E64" s="933"/>
      <c r="F64" s="933"/>
      <c r="G64" s="933"/>
      <c r="H64" s="933"/>
      <c r="I64" s="933"/>
      <c r="J64" s="933"/>
      <c r="K64" s="933"/>
    </row>
    <row r="65" spans="1:11" s="36" customFormat="1" ht="20.7" hidden="1" customHeight="1">
      <c r="A65" s="881">
        <v>2</v>
      </c>
      <c r="B65" s="38" t="s">
        <v>650</v>
      </c>
      <c r="C65" s="881" t="s">
        <v>131</v>
      </c>
      <c r="D65" s="934">
        <v>0</v>
      </c>
      <c r="E65" s="933"/>
      <c r="F65" s="933"/>
      <c r="G65" s="933"/>
      <c r="H65" s="933"/>
      <c r="I65" s="933"/>
      <c r="J65" s="933"/>
      <c r="K65" s="933"/>
    </row>
    <row r="66" spans="1:11" s="36" customFormat="1" ht="20.7" hidden="1" customHeight="1">
      <c r="A66" s="881">
        <v>3</v>
      </c>
      <c r="B66" s="38" t="s">
        <v>651</v>
      </c>
      <c r="C66" s="881" t="s">
        <v>132</v>
      </c>
      <c r="D66" s="934">
        <v>0</v>
      </c>
      <c r="E66" s="933"/>
      <c r="F66" s="933"/>
      <c r="G66" s="933"/>
      <c r="H66" s="933"/>
      <c r="I66" s="933"/>
      <c r="J66" s="933"/>
      <c r="K66" s="933"/>
    </row>
    <row r="67" spans="1:11" s="36" customFormat="1" ht="48.6" hidden="1">
      <c r="A67" s="881">
        <v>4</v>
      </c>
      <c r="B67" s="39" t="s">
        <v>652</v>
      </c>
      <c r="C67" s="881" t="s">
        <v>663</v>
      </c>
      <c r="D67" s="934">
        <v>0</v>
      </c>
      <c r="E67" s="933"/>
      <c r="F67" s="933"/>
      <c r="G67" s="933"/>
      <c r="H67" s="933"/>
      <c r="I67" s="933"/>
      <c r="J67" s="933"/>
      <c r="K67" s="933"/>
    </row>
    <row r="68" spans="1:11" s="36" customFormat="1" ht="32.4" hidden="1">
      <c r="A68" s="881">
        <v>5</v>
      </c>
      <c r="B68" s="39" t="s">
        <v>653</v>
      </c>
      <c r="C68" s="881" t="s">
        <v>664</v>
      </c>
      <c r="D68" s="934">
        <v>0</v>
      </c>
      <c r="E68" s="933"/>
      <c r="F68" s="933"/>
      <c r="G68" s="933"/>
      <c r="H68" s="933"/>
      <c r="I68" s="933"/>
      <c r="J68" s="933"/>
      <c r="K68" s="933"/>
    </row>
    <row r="69" spans="1:11" s="36" customFormat="1" ht="20.7" hidden="1" customHeight="1">
      <c r="A69" s="881">
        <v>6</v>
      </c>
      <c r="B69" s="38" t="s">
        <v>654</v>
      </c>
      <c r="C69" s="881" t="s">
        <v>665</v>
      </c>
      <c r="D69" s="934">
        <v>0</v>
      </c>
      <c r="E69" s="933"/>
      <c r="F69" s="933"/>
      <c r="G69" s="933"/>
      <c r="H69" s="933"/>
      <c r="I69" s="933"/>
      <c r="J69" s="933"/>
      <c r="K69" s="933"/>
    </row>
    <row r="70" spans="1:11" s="36" customFormat="1" ht="20.7" hidden="1" customHeight="1">
      <c r="A70" s="881">
        <v>7</v>
      </c>
      <c r="B70" s="38" t="s">
        <v>655</v>
      </c>
      <c r="C70" s="881" t="s">
        <v>666</v>
      </c>
      <c r="D70" s="934">
        <v>0</v>
      </c>
      <c r="E70" s="933"/>
      <c r="F70" s="933"/>
      <c r="G70" s="933"/>
      <c r="H70" s="933"/>
      <c r="I70" s="933"/>
      <c r="J70" s="933"/>
      <c r="K70" s="933"/>
    </row>
    <row r="71" spans="1:11" s="36" customFormat="1" ht="33.6" hidden="1" customHeight="1">
      <c r="A71" s="881">
        <v>8</v>
      </c>
      <c r="B71" s="39" t="s">
        <v>656</v>
      </c>
      <c r="C71" s="881" t="s">
        <v>667</v>
      </c>
      <c r="D71" s="934">
        <v>0</v>
      </c>
      <c r="E71" s="933"/>
      <c r="F71" s="933"/>
      <c r="G71" s="933"/>
      <c r="H71" s="933"/>
      <c r="I71" s="933"/>
      <c r="J71" s="933"/>
      <c r="K71" s="933"/>
    </row>
    <row r="72" spans="1:11" s="36" customFormat="1" ht="20.7" hidden="1" customHeight="1">
      <c r="A72" s="881">
        <v>9</v>
      </c>
      <c r="B72" s="38" t="s">
        <v>657</v>
      </c>
      <c r="C72" s="881" t="s">
        <v>668</v>
      </c>
      <c r="D72" s="934">
        <v>0</v>
      </c>
      <c r="E72" s="933"/>
      <c r="F72" s="933"/>
      <c r="G72" s="933"/>
      <c r="H72" s="933"/>
      <c r="I72" s="933"/>
      <c r="J72" s="933"/>
      <c r="K72" s="933"/>
    </row>
    <row r="73" spans="1:11" s="36" customFormat="1" ht="20.7" hidden="1" customHeight="1">
      <c r="A73" s="881">
        <v>10</v>
      </c>
      <c r="B73" s="38" t="s">
        <v>658</v>
      </c>
      <c r="C73" s="881" t="s">
        <v>669</v>
      </c>
      <c r="D73" s="934">
        <v>0</v>
      </c>
      <c r="E73" s="933"/>
      <c r="F73" s="933"/>
      <c r="G73" s="933"/>
      <c r="H73" s="933"/>
      <c r="I73" s="933"/>
      <c r="J73" s="933"/>
      <c r="K73" s="933"/>
    </row>
    <row r="74" spans="1:11" s="36" customFormat="1" ht="20.7" hidden="1" customHeight="1">
      <c r="A74" s="881">
        <v>11</v>
      </c>
      <c r="B74" s="38" t="s">
        <v>659</v>
      </c>
      <c r="C74" s="881" t="s">
        <v>670</v>
      </c>
      <c r="D74" s="934">
        <v>0</v>
      </c>
      <c r="E74" s="933"/>
      <c r="F74" s="933"/>
      <c r="G74" s="933"/>
      <c r="H74" s="933"/>
      <c r="I74" s="933"/>
      <c r="J74" s="933"/>
      <c r="K74" s="933"/>
    </row>
    <row r="75" spans="1:11" s="36" customFormat="1" ht="20.7" hidden="1" customHeight="1">
      <c r="A75" s="881">
        <v>12</v>
      </c>
      <c r="B75" s="38" t="s">
        <v>660</v>
      </c>
      <c r="C75" s="881" t="s">
        <v>515</v>
      </c>
      <c r="D75" s="934">
        <v>0</v>
      </c>
      <c r="E75" s="933"/>
      <c r="F75" s="933"/>
      <c r="G75" s="933"/>
      <c r="H75" s="933"/>
      <c r="I75" s="933"/>
      <c r="J75" s="933"/>
      <c r="K75" s="933"/>
    </row>
    <row r="76" spans="1:11" s="36" customFormat="1" ht="20.7" hidden="1" customHeight="1">
      <c r="A76" s="881">
        <v>13</v>
      </c>
      <c r="B76" s="38" t="s">
        <v>661</v>
      </c>
      <c r="C76" s="881" t="s">
        <v>671</v>
      </c>
      <c r="D76" s="934">
        <v>0</v>
      </c>
      <c r="E76" s="933"/>
      <c r="F76" s="933"/>
      <c r="G76" s="933"/>
      <c r="H76" s="933"/>
      <c r="I76" s="933"/>
      <c r="J76" s="933"/>
      <c r="K76" s="933"/>
    </row>
    <row r="77" spans="1:11" ht="17.7" hidden="1" customHeight="1"/>
    <row r="78" spans="1:11" hidden="1">
      <c r="B78" s="1380" t="s">
        <v>133</v>
      </c>
      <c r="C78" s="1380"/>
    </row>
  </sheetData>
  <mergeCells count="15">
    <mergeCell ref="J3:K3"/>
    <mergeCell ref="A2:K2"/>
    <mergeCell ref="E4:K4"/>
    <mergeCell ref="B78:C78"/>
    <mergeCell ref="A4:A6"/>
    <mergeCell ref="B4:B6"/>
    <mergeCell ref="C4:C6"/>
    <mergeCell ref="D4:D6"/>
    <mergeCell ref="E5:E6"/>
    <mergeCell ref="F5:F6"/>
    <mergeCell ref="G5:G6"/>
    <mergeCell ref="H5:H6"/>
    <mergeCell ref="I5:I6"/>
    <mergeCell ref="J5:J6"/>
    <mergeCell ref="K5:K6"/>
  </mergeCells>
  <phoneticPr fontId="150" type="noConversion"/>
  <printOptions horizontalCentered="1"/>
  <pageMargins left="0.3" right="0.3" top="0.8" bottom="0.3" header="0" footer="0"/>
  <pageSetup paperSize="9" scale="75" orientation="landscape" blackAndWhite="1" r:id="rId1"/>
  <headerFooter alignWithMargins="0"/>
  <rowBreaks count="1" manualBreakCount="1">
    <brk id="78" max="2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X97"/>
  <sheetViews>
    <sheetView tabSelected="1" view="pageBreakPreview" topLeftCell="B1" zoomScale="80" zoomScaleNormal="85" zoomScaleSheetLayoutView="80" workbookViewId="0">
      <selection activeCell="G7" sqref="G7"/>
    </sheetView>
  </sheetViews>
  <sheetFormatPr defaultColWidth="9.109375" defaultRowHeight="15.6"/>
  <cols>
    <col min="1" max="1" width="0" style="1065" hidden="1" customWidth="1"/>
    <col min="2" max="2" width="5.6640625" style="1066" customWidth="1"/>
    <col min="3" max="3" width="51.6640625" style="1065" customWidth="1"/>
    <col min="4" max="4" width="8.5546875" style="1065" customWidth="1"/>
    <col min="5" max="5" width="10.88671875" style="1208" customWidth="1"/>
    <col min="6" max="6" width="10.6640625" style="1065" customWidth="1"/>
    <col min="7" max="7" width="13.33203125" style="1209" customWidth="1"/>
    <col min="8" max="8" width="9.109375" style="1065" hidden="1" customWidth="1"/>
    <col min="9" max="9" width="13.5546875" style="1065" hidden="1" customWidth="1"/>
    <col min="10" max="10" width="9.109375" style="1208" hidden="1" customWidth="1"/>
    <col min="11" max="13" width="9.109375" style="1065" hidden="1" customWidth="1"/>
    <col min="14" max="14" width="12.88671875" style="1065" hidden="1" customWidth="1"/>
    <col min="15" max="15" width="12.33203125" style="1210" customWidth="1"/>
    <col min="16" max="16" width="14" style="1210" customWidth="1"/>
    <col min="17" max="17" width="40.6640625" style="1210" customWidth="1"/>
    <col min="18" max="18" width="61" style="1065" customWidth="1"/>
    <col min="19" max="16384" width="9.109375" style="1065"/>
  </cols>
  <sheetData>
    <row r="1" spans="1:18" s="1167" customFormat="1" ht="16.2">
      <c r="B1" s="1392" t="s">
        <v>3</v>
      </c>
      <c r="C1" s="1392"/>
      <c r="D1" s="1168"/>
      <c r="E1" s="1169"/>
      <c r="F1" s="1170"/>
      <c r="G1" s="1169"/>
      <c r="H1" s="1171"/>
      <c r="I1" s="1171"/>
      <c r="J1" s="1169"/>
      <c r="K1" s="1171"/>
      <c r="L1" s="1171"/>
      <c r="M1" s="1171"/>
      <c r="N1" s="1171"/>
      <c r="O1" s="1172"/>
      <c r="P1" s="1172"/>
      <c r="Q1" s="1172"/>
      <c r="R1" s="1173"/>
    </row>
    <row r="2" spans="1:18" s="1167" customFormat="1" ht="34.5" customHeight="1">
      <c r="B2" s="1393" t="s">
        <v>1899</v>
      </c>
      <c r="C2" s="1393"/>
      <c r="D2" s="1393"/>
      <c r="E2" s="1393"/>
      <c r="F2" s="1393"/>
      <c r="G2" s="1393"/>
      <c r="H2" s="1393"/>
      <c r="I2" s="1393"/>
      <c r="J2" s="1393"/>
      <c r="K2" s="1393"/>
      <c r="L2" s="1393"/>
      <c r="M2" s="1393"/>
      <c r="N2" s="1393"/>
      <c r="O2" s="1393"/>
      <c r="P2" s="1393"/>
      <c r="Q2" s="1393"/>
      <c r="R2" s="1393"/>
    </row>
    <row r="3" spans="1:18" s="1167" customFormat="1" ht="16.5" customHeight="1">
      <c r="B3" s="1172"/>
      <c r="C3" s="1173"/>
      <c r="D3" s="1168"/>
      <c r="E3" s="1169"/>
      <c r="F3" s="1170"/>
      <c r="G3" s="1169"/>
      <c r="H3" s="1171"/>
      <c r="I3" s="1171"/>
      <c r="J3" s="1169"/>
      <c r="K3" s="1171"/>
      <c r="L3" s="1171"/>
      <c r="M3" s="1171"/>
      <c r="N3" s="1171"/>
      <c r="O3" s="1172"/>
      <c r="P3" s="1172"/>
      <c r="Q3" s="1172"/>
      <c r="R3" s="1173"/>
    </row>
    <row r="4" spans="1:18" s="1167" customFormat="1" ht="60.6" customHeight="1">
      <c r="B4" s="1391" t="s">
        <v>0</v>
      </c>
      <c r="C4" s="1391" t="s">
        <v>192</v>
      </c>
      <c r="D4" s="1391" t="s">
        <v>1900</v>
      </c>
      <c r="E4" s="1394" t="s">
        <v>1901</v>
      </c>
      <c r="F4" s="1391" t="s">
        <v>1902</v>
      </c>
      <c r="G4" s="1394" t="s">
        <v>1903</v>
      </c>
      <c r="H4" s="1176"/>
      <c r="I4" s="1176"/>
      <c r="J4" s="1176"/>
      <c r="K4" s="1176"/>
      <c r="L4" s="1176"/>
      <c r="M4" s="1176"/>
      <c r="N4" s="1176"/>
      <c r="O4" s="1391" t="s">
        <v>1904</v>
      </c>
      <c r="P4" s="1391" t="s">
        <v>1905</v>
      </c>
      <c r="Q4" s="1389" t="s">
        <v>1906</v>
      </c>
      <c r="R4" s="1391" t="s">
        <v>197</v>
      </c>
    </row>
    <row r="5" spans="1:18" s="1167" customFormat="1" ht="9" customHeight="1">
      <c r="B5" s="1391"/>
      <c r="C5" s="1391"/>
      <c r="D5" s="1391"/>
      <c r="E5" s="1394"/>
      <c r="F5" s="1391"/>
      <c r="G5" s="1394"/>
      <c r="H5" s="1175" t="s">
        <v>19</v>
      </c>
      <c r="I5" s="1175" t="s">
        <v>22</v>
      </c>
      <c r="J5" s="1177" t="s">
        <v>25</v>
      </c>
      <c r="K5" s="1175" t="s">
        <v>63</v>
      </c>
      <c r="L5" s="1175" t="s">
        <v>75</v>
      </c>
      <c r="M5" s="1175" t="s">
        <v>100</v>
      </c>
      <c r="N5" s="1175" t="s">
        <v>106</v>
      </c>
      <c r="O5" s="1391"/>
      <c r="P5" s="1391"/>
      <c r="Q5" s="1390"/>
      <c r="R5" s="1391"/>
    </row>
    <row r="6" spans="1:18" s="1168" customFormat="1" ht="25.2" customHeight="1">
      <c r="B6" s="1178"/>
      <c r="C6" s="1178"/>
      <c r="D6" s="1178"/>
      <c r="E6" s="1179" t="s">
        <v>1766</v>
      </c>
      <c r="F6" s="1179" t="s">
        <v>1765</v>
      </c>
      <c r="G6" s="1179" t="s">
        <v>1907</v>
      </c>
      <c r="H6" s="1180"/>
      <c r="I6" s="1180"/>
      <c r="J6" s="1180"/>
      <c r="K6" s="1180"/>
      <c r="L6" s="1180"/>
      <c r="M6" s="1180"/>
      <c r="N6" s="1180"/>
      <c r="O6" s="1178"/>
      <c r="P6" s="1178"/>
      <c r="Q6" s="1178"/>
      <c r="R6" s="1178"/>
    </row>
    <row r="7" spans="1:18" ht="31.2">
      <c r="B7" s="1181" t="s">
        <v>1833</v>
      </c>
      <c r="C7" s="1182" t="s">
        <v>1557</v>
      </c>
      <c r="D7" s="1183"/>
      <c r="E7" s="1184"/>
      <c r="F7" s="1183"/>
      <c r="G7" s="1185"/>
      <c r="H7" s="1183"/>
      <c r="I7" s="1183"/>
      <c r="J7" s="1184"/>
      <c r="K7" s="1183"/>
      <c r="L7" s="1183"/>
      <c r="M7" s="1183"/>
      <c r="N7" s="1183"/>
      <c r="O7" s="1084"/>
      <c r="P7" s="1084"/>
      <c r="Q7" s="1084"/>
      <c r="R7" s="1183"/>
    </row>
    <row r="8" spans="1:18" ht="28.95" customHeight="1">
      <c r="B8" s="1181" t="s">
        <v>14</v>
      </c>
      <c r="C8" s="1182" t="s">
        <v>1558</v>
      </c>
      <c r="D8" s="1183"/>
      <c r="E8" s="1184"/>
      <c r="F8" s="1183"/>
      <c r="G8" s="1185"/>
      <c r="H8" s="1183"/>
      <c r="I8" s="1183"/>
      <c r="J8" s="1184"/>
      <c r="K8" s="1183"/>
      <c r="L8" s="1183"/>
      <c r="M8" s="1183"/>
      <c r="N8" s="1183"/>
      <c r="O8" s="1084"/>
      <c r="P8" s="1084"/>
      <c r="Q8" s="1084"/>
      <c r="R8" s="1183"/>
    </row>
    <row r="9" spans="1:18" ht="24.6" customHeight="1">
      <c r="B9" s="1186"/>
      <c r="C9" s="1187" t="s">
        <v>200</v>
      </c>
      <c r="D9" s="1183"/>
      <c r="E9" s="1184"/>
      <c r="F9" s="1183"/>
      <c r="G9" s="1185"/>
      <c r="H9" s="1183"/>
      <c r="I9" s="1183"/>
      <c r="J9" s="1184"/>
      <c r="K9" s="1183"/>
      <c r="L9" s="1183"/>
      <c r="M9" s="1183"/>
      <c r="N9" s="1183"/>
      <c r="O9" s="1084"/>
      <c r="P9" s="1084"/>
      <c r="Q9" s="1084"/>
      <c r="R9" s="1183"/>
    </row>
    <row r="10" spans="1:18" s="1167" customFormat="1" ht="31.2">
      <c r="A10" s="1167" t="s">
        <v>1908</v>
      </c>
      <c r="B10" s="1178">
        <v>1</v>
      </c>
      <c r="C10" s="1188" t="s">
        <v>1909</v>
      </c>
      <c r="D10" s="1178" t="s">
        <v>48</v>
      </c>
      <c r="E10" s="1189">
        <v>21.78</v>
      </c>
      <c r="F10" s="1190"/>
      <c r="G10" s="1189">
        <v>21.78</v>
      </c>
      <c r="H10" s="1180"/>
      <c r="I10" s="1180"/>
      <c r="J10" s="1286"/>
      <c r="K10" s="1180"/>
      <c r="L10" s="1180"/>
      <c r="M10" s="1180"/>
      <c r="N10" s="1180"/>
      <c r="O10" s="1178" t="s">
        <v>25</v>
      </c>
      <c r="P10" s="1178" t="s">
        <v>1708</v>
      </c>
      <c r="Q10" s="1178" t="s">
        <v>1910</v>
      </c>
      <c r="R10" s="1188" t="s">
        <v>1911</v>
      </c>
    </row>
    <row r="11" spans="1:18" ht="22.95" customHeight="1">
      <c r="B11" s="1287"/>
      <c r="C11" s="1187" t="s">
        <v>206</v>
      </c>
      <c r="D11" s="1183"/>
      <c r="E11" s="1288"/>
      <c r="F11" s="1289"/>
      <c r="G11" s="1290"/>
      <c r="H11" s="1183"/>
      <c r="I11" s="1183"/>
      <c r="J11" s="1184"/>
      <c r="K11" s="1183"/>
      <c r="L11" s="1183"/>
      <c r="M11" s="1183"/>
      <c r="N11" s="1183"/>
      <c r="O11" s="1084"/>
      <c r="P11" s="1084"/>
      <c r="Q11" s="1084"/>
      <c r="R11" s="1183"/>
    </row>
    <row r="12" spans="1:18" s="1167" customFormat="1" ht="46.8">
      <c r="B12" s="1178">
        <f>B10+1</f>
        <v>2</v>
      </c>
      <c r="C12" s="1188" t="s">
        <v>1912</v>
      </c>
      <c r="D12" s="1191" t="s">
        <v>51</v>
      </c>
      <c r="E12" s="1192">
        <v>0.13</v>
      </c>
      <c r="F12" s="1291"/>
      <c r="G12" s="1192">
        <v>0.13</v>
      </c>
      <c r="H12" s="1292"/>
      <c r="I12" s="1292"/>
      <c r="J12" s="1293">
        <v>0.13</v>
      </c>
      <c r="K12" s="1292"/>
      <c r="L12" s="1292"/>
      <c r="M12" s="1292"/>
      <c r="N12" s="1292"/>
      <c r="O12" s="1193" t="s">
        <v>25</v>
      </c>
      <c r="P12" s="1178" t="s">
        <v>1710</v>
      </c>
      <c r="Q12" s="1178" t="s">
        <v>1913</v>
      </c>
      <c r="R12" s="1194" t="s">
        <v>1914</v>
      </c>
    </row>
    <row r="13" spans="1:18" s="1167" customFormat="1" ht="46.8">
      <c r="A13" s="1167" t="s">
        <v>1915</v>
      </c>
      <c r="B13" s="1178">
        <f>B12+1</f>
        <v>3</v>
      </c>
      <c r="C13" s="1195" t="s">
        <v>1912</v>
      </c>
      <c r="D13" s="1191" t="s">
        <v>51</v>
      </c>
      <c r="E13" s="1192">
        <v>0.54</v>
      </c>
      <c r="F13" s="1291"/>
      <c r="G13" s="1192">
        <v>0.54</v>
      </c>
      <c r="H13" s="1292"/>
      <c r="I13" s="1292"/>
      <c r="J13" s="1192">
        <v>0.54</v>
      </c>
      <c r="K13" s="1292"/>
      <c r="L13" s="1292"/>
      <c r="M13" s="1292"/>
      <c r="N13" s="1292"/>
      <c r="O13" s="1193" t="s">
        <v>25</v>
      </c>
      <c r="P13" s="1178" t="s">
        <v>1713</v>
      </c>
      <c r="Q13" s="1178" t="s">
        <v>1916</v>
      </c>
      <c r="R13" s="1194" t="s">
        <v>1914</v>
      </c>
    </row>
    <row r="14" spans="1:18" s="1167" customFormat="1" ht="46.8">
      <c r="A14" s="1167" t="s">
        <v>1917</v>
      </c>
      <c r="B14" s="1178">
        <f>B13+1</f>
        <v>4</v>
      </c>
      <c r="C14" s="1196" t="s">
        <v>1918</v>
      </c>
      <c r="D14" s="1178" t="s">
        <v>51</v>
      </c>
      <c r="E14" s="1192">
        <v>0.13</v>
      </c>
      <c r="F14" s="1291"/>
      <c r="G14" s="1192">
        <v>0.13</v>
      </c>
      <c r="H14" s="1292"/>
      <c r="I14" s="1292"/>
      <c r="J14" s="1293">
        <v>0.13</v>
      </c>
      <c r="K14" s="1292"/>
      <c r="L14" s="1292"/>
      <c r="M14" s="1292"/>
      <c r="N14" s="1292"/>
      <c r="O14" s="1193" t="s">
        <v>25</v>
      </c>
      <c r="P14" s="1178" t="s">
        <v>1712</v>
      </c>
      <c r="Q14" s="1178" t="s">
        <v>1919</v>
      </c>
      <c r="R14" s="1194" t="s">
        <v>1914</v>
      </c>
    </row>
    <row r="15" spans="1:18" s="1167" customFormat="1" ht="46.8">
      <c r="A15" s="1167" t="s">
        <v>1920</v>
      </c>
      <c r="B15" s="1178">
        <f t="shared" ref="B15" si="0">B14+1</f>
        <v>5</v>
      </c>
      <c r="C15" s="1195" t="s">
        <v>1912</v>
      </c>
      <c r="D15" s="1191" t="s">
        <v>51</v>
      </c>
      <c r="E15" s="1192">
        <v>0.13</v>
      </c>
      <c r="F15" s="1291"/>
      <c r="G15" s="1192">
        <v>0.13</v>
      </c>
      <c r="H15" s="1292"/>
      <c r="I15" s="1292"/>
      <c r="J15" s="1293">
        <v>0.13</v>
      </c>
      <c r="K15" s="1292"/>
      <c r="L15" s="1292"/>
      <c r="M15" s="1292"/>
      <c r="N15" s="1292"/>
      <c r="O15" s="1193" t="s">
        <v>25</v>
      </c>
      <c r="P15" s="1178" t="s">
        <v>1711</v>
      </c>
      <c r="Q15" s="1178" t="s">
        <v>1921</v>
      </c>
      <c r="R15" s="1194" t="s">
        <v>1914</v>
      </c>
    </row>
    <row r="16" spans="1:18" ht="28.95" customHeight="1">
      <c r="B16" s="1181" t="s">
        <v>20</v>
      </c>
      <c r="C16" s="1182" t="s">
        <v>1922</v>
      </c>
      <c r="D16" s="1183"/>
      <c r="E16" s="1184"/>
      <c r="F16" s="1183"/>
      <c r="G16" s="1185"/>
      <c r="H16" s="1183"/>
      <c r="I16" s="1183"/>
      <c r="J16" s="1184"/>
      <c r="K16" s="1183"/>
      <c r="L16" s="1183"/>
      <c r="M16" s="1183"/>
      <c r="N16" s="1183"/>
      <c r="O16" s="1084"/>
      <c r="P16" s="1084"/>
      <c r="Q16" s="1084"/>
      <c r="R16" s="1183"/>
    </row>
    <row r="17" spans="2:18" ht="28.95" customHeight="1">
      <c r="B17" s="1294" t="s">
        <v>1923</v>
      </c>
      <c r="C17" s="1294" t="s">
        <v>1924</v>
      </c>
      <c r="D17" s="1183"/>
      <c r="E17" s="1184"/>
      <c r="F17" s="1183"/>
      <c r="G17" s="1185"/>
      <c r="H17" s="1183"/>
      <c r="I17" s="1183"/>
      <c r="J17" s="1184"/>
      <c r="K17" s="1183"/>
      <c r="L17" s="1183"/>
      <c r="M17" s="1183"/>
      <c r="N17" s="1183"/>
      <c r="O17" s="1084"/>
      <c r="P17" s="1084"/>
      <c r="Q17" s="1084"/>
      <c r="R17" s="1183"/>
    </row>
    <row r="18" spans="2:18" ht="28.95" customHeight="1">
      <c r="B18" s="1294" t="s">
        <v>1925</v>
      </c>
      <c r="C18" s="1294" t="s">
        <v>1926</v>
      </c>
      <c r="D18" s="1183"/>
      <c r="E18" s="1184"/>
      <c r="F18" s="1183"/>
      <c r="G18" s="1185"/>
      <c r="H18" s="1183"/>
      <c r="I18" s="1183"/>
      <c r="J18" s="1184"/>
      <c r="K18" s="1183"/>
      <c r="L18" s="1183"/>
      <c r="M18" s="1183"/>
      <c r="N18" s="1183"/>
      <c r="O18" s="1084"/>
      <c r="P18" s="1084"/>
      <c r="Q18" s="1084"/>
      <c r="R18" s="1183"/>
    </row>
    <row r="19" spans="2:18" ht="28.95" customHeight="1">
      <c r="B19" s="1294" t="s">
        <v>1927</v>
      </c>
      <c r="C19" s="1294" t="s">
        <v>1928</v>
      </c>
      <c r="D19" s="1183"/>
      <c r="E19" s="1184"/>
      <c r="F19" s="1183"/>
      <c r="G19" s="1185"/>
      <c r="H19" s="1183"/>
      <c r="I19" s="1183"/>
      <c r="J19" s="1184"/>
      <c r="K19" s="1183"/>
      <c r="L19" s="1183"/>
      <c r="M19" s="1183"/>
      <c r="N19" s="1183"/>
      <c r="O19" s="1084"/>
      <c r="P19" s="1084"/>
      <c r="Q19" s="1084"/>
      <c r="R19" s="1183"/>
    </row>
    <row r="20" spans="2:18" ht="15" customHeight="1">
      <c r="B20" s="1294"/>
      <c r="C20" s="1294"/>
      <c r="D20" s="1183"/>
      <c r="E20" s="1184"/>
      <c r="F20" s="1183"/>
      <c r="G20" s="1185"/>
      <c r="H20" s="1183"/>
      <c r="I20" s="1183"/>
      <c r="J20" s="1184"/>
      <c r="K20" s="1183"/>
      <c r="L20" s="1183"/>
      <c r="M20" s="1183"/>
      <c r="N20" s="1183"/>
      <c r="O20" s="1084"/>
      <c r="P20" s="1084"/>
      <c r="Q20" s="1084"/>
      <c r="R20" s="1183"/>
    </row>
    <row r="21" spans="2:18" ht="28.95" customHeight="1">
      <c r="B21" s="1174">
        <v>2</v>
      </c>
      <c r="C21" s="1295" t="s">
        <v>1929</v>
      </c>
      <c r="D21" s="1183"/>
      <c r="E21" s="1288"/>
      <c r="F21" s="1289"/>
      <c r="G21" s="1290"/>
      <c r="H21" s="1183"/>
      <c r="I21" s="1183"/>
      <c r="J21" s="1184"/>
      <c r="K21" s="1183"/>
      <c r="L21" s="1183"/>
      <c r="M21" s="1183"/>
      <c r="N21" s="1183"/>
      <c r="O21" s="1084"/>
      <c r="P21" s="1084"/>
      <c r="Q21" s="1084"/>
      <c r="R21" s="1183"/>
    </row>
    <row r="22" spans="2:18" ht="40.200000000000003" customHeight="1">
      <c r="B22" s="1174" t="s">
        <v>46</v>
      </c>
      <c r="C22" s="1295" t="s">
        <v>1930</v>
      </c>
      <c r="D22" s="1183"/>
      <c r="E22" s="1288"/>
      <c r="F22" s="1289"/>
      <c r="G22" s="1290"/>
      <c r="H22" s="1183"/>
      <c r="I22" s="1183"/>
      <c r="J22" s="1184"/>
      <c r="K22" s="1183"/>
      <c r="L22" s="1183"/>
      <c r="M22" s="1183"/>
      <c r="N22" s="1183"/>
      <c r="O22" s="1084"/>
      <c r="P22" s="1084"/>
      <c r="Q22" s="1084"/>
      <c r="R22" s="1183"/>
    </row>
    <row r="23" spans="2:18" ht="25.2" customHeight="1">
      <c r="B23" s="1174"/>
      <c r="C23" s="1295" t="s">
        <v>498</v>
      </c>
      <c r="D23" s="1183"/>
      <c r="E23" s="1288"/>
      <c r="F23" s="1289"/>
      <c r="G23" s="1290"/>
      <c r="H23" s="1183"/>
      <c r="I23" s="1183"/>
      <c r="J23" s="1184"/>
      <c r="K23" s="1183"/>
      <c r="L23" s="1183"/>
      <c r="M23" s="1183"/>
      <c r="N23" s="1183"/>
      <c r="O23" s="1084"/>
      <c r="P23" s="1084"/>
      <c r="Q23" s="1084"/>
      <c r="R23" s="1183"/>
    </row>
    <row r="24" spans="2:18" s="1199" customFormat="1" ht="31.2">
      <c r="B24" s="1197">
        <f>B15+1</f>
        <v>6</v>
      </c>
      <c r="C24" s="1188" t="s">
        <v>1931</v>
      </c>
      <c r="D24" s="1197" t="s">
        <v>83</v>
      </c>
      <c r="E24" s="1189">
        <v>1.5</v>
      </c>
      <c r="F24" s="1189"/>
      <c r="G24" s="1189">
        <v>1.5</v>
      </c>
      <c r="H24" s="1180"/>
      <c r="I24" s="1180"/>
      <c r="J24" s="1286"/>
      <c r="K24" s="1180"/>
      <c r="L24" s="1180"/>
      <c r="M24" s="1180"/>
      <c r="N24" s="1180"/>
      <c r="O24" s="1198" t="s">
        <v>25</v>
      </c>
      <c r="P24" s="1198" t="s">
        <v>1708</v>
      </c>
      <c r="Q24" s="1198" t="s">
        <v>1932</v>
      </c>
      <c r="R24" s="1188" t="s">
        <v>1911</v>
      </c>
    </row>
    <row r="25" spans="2:18" s="1199" customFormat="1" ht="31.2">
      <c r="B25" s="1197">
        <f>B24+1</f>
        <v>7</v>
      </c>
      <c r="C25" s="1188" t="s">
        <v>1684</v>
      </c>
      <c r="D25" s="1197" t="s">
        <v>83</v>
      </c>
      <c r="E25" s="1189">
        <v>1.5</v>
      </c>
      <c r="F25" s="1189"/>
      <c r="G25" s="1189">
        <v>1.5</v>
      </c>
      <c r="H25" s="1180"/>
      <c r="I25" s="1180"/>
      <c r="J25" s="1286"/>
      <c r="K25" s="1180"/>
      <c r="L25" s="1180"/>
      <c r="M25" s="1180"/>
      <c r="N25" s="1180"/>
      <c r="O25" s="1198" t="s">
        <v>1755</v>
      </c>
      <c r="P25" s="1197" t="s">
        <v>1709</v>
      </c>
      <c r="Q25" s="1197" t="s">
        <v>1932</v>
      </c>
      <c r="R25" s="1188" t="s">
        <v>1911</v>
      </c>
    </row>
    <row r="26" spans="2:18" s="1199" customFormat="1" ht="31.2">
      <c r="B26" s="1197">
        <f t="shared" ref="B26" si="1">B25+1</f>
        <v>8</v>
      </c>
      <c r="C26" s="1188" t="s">
        <v>1670</v>
      </c>
      <c r="D26" s="1197" t="s">
        <v>83</v>
      </c>
      <c r="E26" s="1189">
        <v>4.8899999999999997</v>
      </c>
      <c r="G26" s="1189">
        <v>4.8899999999999997</v>
      </c>
      <c r="H26" s="1180"/>
      <c r="I26" s="1180"/>
      <c r="J26" s="1286"/>
      <c r="K26" s="1180"/>
      <c r="L26" s="1180"/>
      <c r="M26" s="1180"/>
      <c r="N26" s="1180"/>
      <c r="O26" s="1198" t="s">
        <v>1753</v>
      </c>
      <c r="P26" s="1198" t="s">
        <v>3180</v>
      </c>
      <c r="Q26" s="1198" t="s">
        <v>1932</v>
      </c>
      <c r="R26" s="1188" t="s">
        <v>1911</v>
      </c>
    </row>
    <row r="27" spans="2:18" s="1167" customFormat="1" ht="46.8">
      <c r="B27" s="1197">
        <f>B26+1</f>
        <v>9</v>
      </c>
      <c r="C27" s="1188" t="s">
        <v>1694</v>
      </c>
      <c r="D27" s="1198" t="s">
        <v>83</v>
      </c>
      <c r="E27" s="1201">
        <v>3.76</v>
      </c>
      <c r="F27" s="1291"/>
      <c r="G27" s="1201">
        <v>3.76</v>
      </c>
      <c r="H27" s="1292"/>
      <c r="I27" s="1292"/>
      <c r="J27" s="1293"/>
      <c r="K27" s="1292"/>
      <c r="L27" s="1292"/>
      <c r="M27" s="1292"/>
      <c r="N27" s="1292"/>
      <c r="O27" s="1198" t="s">
        <v>1752</v>
      </c>
      <c r="P27" s="1198" t="s">
        <v>1935</v>
      </c>
      <c r="Q27" s="1197" t="s">
        <v>1932</v>
      </c>
      <c r="R27" s="1188" t="s">
        <v>1911</v>
      </c>
    </row>
    <row r="28" spans="2:18" ht="24" customHeight="1">
      <c r="B28" s="1174"/>
      <c r="C28" s="1295" t="s">
        <v>1936</v>
      </c>
      <c r="D28" s="1183"/>
      <c r="E28" s="1288"/>
      <c r="F28" s="1289"/>
      <c r="G28" s="1290"/>
      <c r="H28" s="1183"/>
      <c r="I28" s="1183"/>
      <c r="J28" s="1184"/>
      <c r="K28" s="1183"/>
      <c r="L28" s="1183"/>
      <c r="M28" s="1183"/>
      <c r="N28" s="1183"/>
      <c r="O28" s="1084"/>
      <c r="P28" s="1084"/>
      <c r="Q28" s="1084"/>
      <c r="R28" s="1183"/>
    </row>
    <row r="29" spans="2:18" s="1167" customFormat="1" ht="62.4">
      <c r="B29" s="1197">
        <f>B27+1</f>
        <v>10</v>
      </c>
      <c r="C29" s="1188" t="s">
        <v>1693</v>
      </c>
      <c r="D29" s="1197" t="s">
        <v>85</v>
      </c>
      <c r="E29" s="1192">
        <v>8</v>
      </c>
      <c r="F29" s="1291"/>
      <c r="G29" s="1192">
        <v>8</v>
      </c>
      <c r="H29" s="1292"/>
      <c r="I29" s="1292"/>
      <c r="J29" s="1293"/>
      <c r="K29" s="1292"/>
      <c r="L29" s="1292"/>
      <c r="M29" s="1292"/>
      <c r="N29" s="1292"/>
      <c r="O29" s="1198" t="s">
        <v>1742</v>
      </c>
      <c r="P29" s="1178" t="s">
        <v>1937</v>
      </c>
      <c r="Q29" s="1178" t="s">
        <v>1932</v>
      </c>
      <c r="R29" s="1188" t="s">
        <v>1911</v>
      </c>
    </row>
    <row r="30" spans="2:18" ht="23.4" customHeight="1">
      <c r="B30" s="1197"/>
      <c r="C30" s="1295" t="s">
        <v>1938</v>
      </c>
      <c r="D30" s="1183"/>
      <c r="E30" s="1288"/>
      <c r="F30" s="1289"/>
      <c r="G30" s="1290"/>
      <c r="H30" s="1183"/>
      <c r="I30" s="1183"/>
      <c r="J30" s="1184"/>
      <c r="K30" s="1183"/>
      <c r="L30" s="1183"/>
      <c r="M30" s="1183"/>
      <c r="N30" s="1183"/>
      <c r="O30" s="1084"/>
      <c r="P30" s="1084"/>
      <c r="Q30" s="1084"/>
      <c r="R30" s="1183"/>
    </row>
    <row r="31" spans="2:18" s="1167" customFormat="1" ht="31.2">
      <c r="B31" s="1197">
        <f>B29+1</f>
        <v>11</v>
      </c>
      <c r="C31" s="1188" t="s">
        <v>1676</v>
      </c>
      <c r="D31" s="1202" t="s">
        <v>75</v>
      </c>
      <c r="E31" s="1192">
        <v>0.8</v>
      </c>
      <c r="F31" s="1291"/>
      <c r="G31" s="1192">
        <v>0.8</v>
      </c>
      <c r="H31" s="1292"/>
      <c r="I31" s="1292"/>
      <c r="J31" s="1293"/>
      <c r="K31" s="1292"/>
      <c r="L31" s="1292"/>
      <c r="M31" s="1292"/>
      <c r="N31" s="1292"/>
      <c r="O31" s="1197" t="s">
        <v>19</v>
      </c>
      <c r="P31" s="1178" t="s">
        <v>1726</v>
      </c>
      <c r="Q31" s="1178" t="s">
        <v>1939</v>
      </c>
      <c r="R31" s="1188" t="s">
        <v>1911</v>
      </c>
    </row>
    <row r="32" spans="2:18" s="1167" customFormat="1" ht="31.2">
      <c r="B32" s="1197">
        <f>B31+1</f>
        <v>12</v>
      </c>
      <c r="C32" s="1188" t="s">
        <v>1940</v>
      </c>
      <c r="D32" s="1178" t="s">
        <v>75</v>
      </c>
      <c r="E32" s="1192">
        <v>0.19</v>
      </c>
      <c r="F32" s="1291"/>
      <c r="G32" s="1192">
        <v>0.19</v>
      </c>
      <c r="H32" s="1292"/>
      <c r="I32" s="1292"/>
      <c r="J32" s="1293"/>
      <c r="K32" s="1292"/>
      <c r="L32" s="1292"/>
      <c r="M32" s="1292"/>
      <c r="N32" s="1292"/>
      <c r="O32" s="1178" t="s">
        <v>25</v>
      </c>
      <c r="P32" s="1178" t="s">
        <v>1708</v>
      </c>
      <c r="Q32" s="1178" t="s">
        <v>1941</v>
      </c>
      <c r="R32" s="1188" t="s">
        <v>1911</v>
      </c>
    </row>
    <row r="33" spans="2:18" ht="46.8">
      <c r="B33" s="1296" t="s">
        <v>49</v>
      </c>
      <c r="C33" s="1295" t="s">
        <v>1942</v>
      </c>
      <c r="D33" s="1183"/>
      <c r="E33" s="1288"/>
      <c r="F33" s="1289"/>
      <c r="G33" s="1290"/>
      <c r="H33" s="1183"/>
      <c r="I33" s="1183"/>
      <c r="J33" s="1184"/>
      <c r="K33" s="1183"/>
      <c r="L33" s="1183"/>
      <c r="M33" s="1183"/>
      <c r="N33" s="1183"/>
      <c r="O33" s="1084"/>
      <c r="P33" s="1084"/>
      <c r="Q33" s="1084"/>
      <c r="R33" s="1183"/>
    </row>
    <row r="34" spans="2:18">
      <c r="B34" s="1297" t="s">
        <v>1943</v>
      </c>
      <c r="C34" s="1188" t="s">
        <v>1944</v>
      </c>
      <c r="D34" s="1183"/>
      <c r="E34" s="1288"/>
      <c r="F34" s="1289"/>
      <c r="G34" s="1290"/>
      <c r="H34" s="1183"/>
      <c r="I34" s="1183"/>
      <c r="J34" s="1184"/>
      <c r="K34" s="1183"/>
      <c r="L34" s="1183"/>
      <c r="M34" s="1183"/>
      <c r="N34" s="1183"/>
      <c r="O34" s="1084"/>
      <c r="P34" s="1084"/>
      <c r="Q34" s="1084"/>
      <c r="R34" s="1183"/>
    </row>
    <row r="35" spans="2:18" s="1167" customFormat="1" ht="22.2" customHeight="1">
      <c r="B35" s="1178"/>
      <c r="C35" s="1295" t="s">
        <v>484</v>
      </c>
      <c r="D35" s="1178"/>
      <c r="E35" s="1192"/>
      <c r="F35" s="1291"/>
      <c r="G35" s="1192"/>
      <c r="H35" s="1292"/>
      <c r="I35" s="1292"/>
      <c r="J35" s="1293"/>
      <c r="K35" s="1292"/>
      <c r="L35" s="1292"/>
      <c r="M35" s="1292"/>
      <c r="N35" s="1292"/>
      <c r="O35" s="1178"/>
      <c r="P35" s="1178"/>
      <c r="Q35" s="1178"/>
      <c r="R35" s="1203"/>
    </row>
    <row r="36" spans="2:18" s="1167" customFormat="1" ht="31.2">
      <c r="B36" s="1178">
        <f>B32+1</f>
        <v>13</v>
      </c>
      <c r="C36" s="1188" t="s">
        <v>1945</v>
      </c>
      <c r="D36" s="1178" t="s">
        <v>25</v>
      </c>
      <c r="E36" s="1192">
        <v>5</v>
      </c>
      <c r="F36" s="1291"/>
      <c r="G36" s="1192">
        <v>5</v>
      </c>
      <c r="H36" s="1292"/>
      <c r="I36" s="1292"/>
      <c r="J36" s="1293"/>
      <c r="K36" s="1292"/>
      <c r="L36" s="1292"/>
      <c r="M36" s="1292"/>
      <c r="N36" s="1292"/>
      <c r="O36" s="1178" t="s">
        <v>37</v>
      </c>
      <c r="P36" s="1178" t="s">
        <v>1710</v>
      </c>
      <c r="Q36" s="1178"/>
      <c r="R36" s="1200" t="s">
        <v>1946</v>
      </c>
    </row>
    <row r="37" spans="2:18" s="1167" customFormat="1" ht="31.2">
      <c r="B37" s="1178">
        <f>B36+1</f>
        <v>14</v>
      </c>
      <c r="C37" s="1188" t="s">
        <v>1945</v>
      </c>
      <c r="D37" s="1178" t="s">
        <v>25</v>
      </c>
      <c r="E37" s="1192">
        <v>5</v>
      </c>
      <c r="F37" s="1291"/>
      <c r="G37" s="1192">
        <v>5</v>
      </c>
      <c r="H37" s="1292"/>
      <c r="I37" s="1292"/>
      <c r="J37" s="1293"/>
      <c r="K37" s="1292"/>
      <c r="L37" s="1292"/>
      <c r="M37" s="1292"/>
      <c r="N37" s="1292"/>
      <c r="O37" s="1178" t="s">
        <v>37</v>
      </c>
      <c r="P37" s="1178" t="s">
        <v>1711</v>
      </c>
      <c r="Q37" s="1178"/>
      <c r="R37" s="1200" t="s">
        <v>1946</v>
      </c>
    </row>
    <row r="38" spans="2:18" s="1167" customFormat="1" ht="31.2">
      <c r="B38" s="1178">
        <f>B37+1</f>
        <v>15</v>
      </c>
      <c r="C38" s="1188" t="s">
        <v>1945</v>
      </c>
      <c r="D38" s="1178" t="s">
        <v>25</v>
      </c>
      <c r="E38" s="1192">
        <v>5</v>
      </c>
      <c r="F38" s="1291"/>
      <c r="G38" s="1192">
        <v>5</v>
      </c>
      <c r="H38" s="1292"/>
      <c r="I38" s="1292"/>
      <c r="J38" s="1293"/>
      <c r="K38" s="1292"/>
      <c r="L38" s="1292"/>
      <c r="M38" s="1292"/>
      <c r="N38" s="1292"/>
      <c r="O38" s="1178" t="s">
        <v>37</v>
      </c>
      <c r="P38" s="1178" t="s">
        <v>1708</v>
      </c>
      <c r="Q38" s="1178"/>
      <c r="R38" s="1200" t="s">
        <v>1946</v>
      </c>
    </row>
    <row r="39" spans="2:18" ht="27.6" customHeight="1">
      <c r="B39" s="1287"/>
      <c r="C39" s="1295" t="s">
        <v>489</v>
      </c>
      <c r="D39" s="1183"/>
      <c r="E39" s="1288"/>
      <c r="F39" s="1289"/>
      <c r="G39" s="1290"/>
      <c r="H39" s="1183"/>
      <c r="I39" s="1183"/>
      <c r="J39" s="1184"/>
      <c r="K39" s="1183"/>
      <c r="L39" s="1183"/>
      <c r="M39" s="1183"/>
      <c r="N39" s="1183"/>
      <c r="O39" s="1084"/>
      <c r="P39" s="1084"/>
      <c r="Q39" s="1084"/>
      <c r="R39" s="1183"/>
    </row>
    <row r="40" spans="2:18" s="1167" customFormat="1" ht="62.4">
      <c r="B40" s="1178">
        <f>B38+1</f>
        <v>16</v>
      </c>
      <c r="C40" s="1188" t="s">
        <v>1947</v>
      </c>
      <c r="D40" s="1178" t="s">
        <v>1948</v>
      </c>
      <c r="E40" s="1290">
        <v>8.1999999999999993</v>
      </c>
      <c r="F40" s="1189"/>
      <c r="G40" s="1290">
        <v>8.1999999999999993</v>
      </c>
      <c r="H40" s="1180"/>
      <c r="I40" s="1180"/>
      <c r="J40" s="1286"/>
      <c r="K40" s="1180"/>
      <c r="L40" s="1180"/>
      <c r="M40" s="1180"/>
      <c r="N40" s="1180"/>
      <c r="O40" s="1298" t="s">
        <v>25</v>
      </c>
      <c r="P40" s="1178" t="s">
        <v>1713</v>
      </c>
      <c r="Q40" s="1178" t="s">
        <v>1949</v>
      </c>
      <c r="R40" s="1203" t="s">
        <v>1950</v>
      </c>
    </row>
    <row r="41" spans="2:18" s="1167" customFormat="1" ht="71.400000000000006" customHeight="1">
      <c r="B41" s="1178">
        <f>B40+1</f>
        <v>17</v>
      </c>
      <c r="C41" s="1188" t="s">
        <v>1951</v>
      </c>
      <c r="D41" s="1178" t="s">
        <v>1948</v>
      </c>
      <c r="E41" s="1290">
        <v>10.29</v>
      </c>
      <c r="F41" s="1189"/>
      <c r="G41" s="1290">
        <v>10.29</v>
      </c>
      <c r="H41" s="1180"/>
      <c r="I41" s="1180"/>
      <c r="J41" s="1286"/>
      <c r="K41" s="1180"/>
      <c r="L41" s="1180"/>
      <c r="M41" s="1180"/>
      <c r="N41" s="1180"/>
      <c r="O41" s="1298" t="s">
        <v>25</v>
      </c>
      <c r="P41" s="1178" t="s">
        <v>1713</v>
      </c>
      <c r="Q41" s="1178" t="s">
        <v>1952</v>
      </c>
      <c r="R41" s="1203" t="s">
        <v>1953</v>
      </c>
    </row>
    <row r="42" spans="2:18" ht="25.2" customHeight="1">
      <c r="B42" s="1287"/>
      <c r="C42" s="1295" t="s">
        <v>1140</v>
      </c>
      <c r="D42" s="1183"/>
      <c r="E42" s="1288"/>
      <c r="F42" s="1289"/>
      <c r="G42" s="1290"/>
      <c r="H42" s="1183"/>
      <c r="I42" s="1183"/>
      <c r="J42" s="1184"/>
      <c r="K42" s="1183"/>
      <c r="L42" s="1183"/>
      <c r="M42" s="1183"/>
      <c r="N42" s="1183"/>
      <c r="O42" s="1084"/>
      <c r="P42" s="1084"/>
      <c r="Q42" s="1084"/>
      <c r="R42" s="1183"/>
    </row>
    <row r="43" spans="2:18" s="1167" customFormat="1" ht="28.95" customHeight="1">
      <c r="B43" s="1178">
        <f>B41+1</f>
        <v>18</v>
      </c>
      <c r="C43" s="1188" t="s">
        <v>1954</v>
      </c>
      <c r="D43" s="1178" t="s">
        <v>60</v>
      </c>
      <c r="E43" s="1189">
        <v>3.05</v>
      </c>
      <c r="F43" s="1189"/>
      <c r="G43" s="1189">
        <v>3.05</v>
      </c>
      <c r="H43" s="1180"/>
      <c r="I43" s="1180"/>
      <c r="J43" s="1286"/>
      <c r="K43" s="1180"/>
      <c r="L43" s="1180"/>
      <c r="M43" s="1180"/>
      <c r="N43" s="1180"/>
      <c r="O43" s="1178" t="s">
        <v>25</v>
      </c>
      <c r="P43" s="1197" t="s">
        <v>1713</v>
      </c>
      <c r="Q43" s="1197"/>
      <c r="R43" s="1200" t="s">
        <v>1946</v>
      </c>
    </row>
    <row r="44" spans="2:18" s="1167" customFormat="1" ht="28.95" customHeight="1">
      <c r="B44" s="1178">
        <f>B43+1</f>
        <v>19</v>
      </c>
      <c r="C44" s="1188" t="s">
        <v>1955</v>
      </c>
      <c r="D44" s="1178" t="s">
        <v>60</v>
      </c>
      <c r="E44" s="1189">
        <v>3.07</v>
      </c>
      <c r="F44" s="1189"/>
      <c r="G44" s="1189">
        <v>3.07</v>
      </c>
      <c r="H44" s="1180"/>
      <c r="I44" s="1180"/>
      <c r="J44" s="1286"/>
      <c r="K44" s="1180"/>
      <c r="L44" s="1180"/>
      <c r="M44" s="1180"/>
      <c r="N44" s="1180"/>
      <c r="O44" s="1178" t="s">
        <v>25</v>
      </c>
      <c r="P44" s="1197" t="s">
        <v>1712</v>
      </c>
      <c r="Q44" s="1197"/>
      <c r="R44" s="1200" t="s">
        <v>1946</v>
      </c>
    </row>
    <row r="45" spans="2:18" s="1167" customFormat="1" ht="28.95" customHeight="1">
      <c r="B45" s="1178">
        <f t="shared" ref="B45:B49" si="2">B44+1</f>
        <v>20</v>
      </c>
      <c r="C45" s="1188" t="s">
        <v>1956</v>
      </c>
      <c r="D45" s="1178" t="s">
        <v>60</v>
      </c>
      <c r="E45" s="1189">
        <v>3.04</v>
      </c>
      <c r="F45" s="1189"/>
      <c r="G45" s="1189">
        <v>3.04</v>
      </c>
      <c r="H45" s="1180"/>
      <c r="I45" s="1180"/>
      <c r="J45" s="1286"/>
      <c r="K45" s="1180"/>
      <c r="L45" s="1180"/>
      <c r="M45" s="1180"/>
      <c r="N45" s="1180"/>
      <c r="O45" s="1178" t="s">
        <v>25</v>
      </c>
      <c r="P45" s="1197" t="s">
        <v>1711</v>
      </c>
      <c r="Q45" s="1197"/>
      <c r="R45" s="1200" t="s">
        <v>1946</v>
      </c>
    </row>
    <row r="46" spans="2:18" s="1167" customFormat="1" ht="28.95" customHeight="1">
      <c r="B46" s="1178">
        <f t="shared" si="2"/>
        <v>21</v>
      </c>
      <c r="C46" s="1188" t="s">
        <v>1957</v>
      </c>
      <c r="D46" s="1178" t="s">
        <v>60</v>
      </c>
      <c r="E46" s="1189">
        <v>3.02</v>
      </c>
      <c r="F46" s="1189"/>
      <c r="G46" s="1189">
        <v>3.02</v>
      </c>
      <c r="H46" s="1180"/>
      <c r="I46" s="1180"/>
      <c r="J46" s="1286"/>
      <c r="K46" s="1180"/>
      <c r="L46" s="1180"/>
      <c r="M46" s="1180"/>
      <c r="N46" s="1180"/>
      <c r="O46" s="1178" t="s">
        <v>25</v>
      </c>
      <c r="P46" s="1197" t="s">
        <v>1710</v>
      </c>
      <c r="Q46" s="1197"/>
      <c r="R46" s="1200" t="s">
        <v>1946</v>
      </c>
    </row>
    <row r="47" spans="2:18" s="1167" customFormat="1" ht="28.95" customHeight="1">
      <c r="B47" s="1178">
        <f t="shared" si="2"/>
        <v>22</v>
      </c>
      <c r="C47" s="1188" t="s">
        <v>1958</v>
      </c>
      <c r="D47" s="1178" t="s">
        <v>60</v>
      </c>
      <c r="E47" s="1189">
        <v>7.7</v>
      </c>
      <c r="F47" s="1189"/>
      <c r="G47" s="1189">
        <v>7.7</v>
      </c>
      <c r="H47" s="1180"/>
      <c r="I47" s="1180"/>
      <c r="J47" s="1286"/>
      <c r="K47" s="1180"/>
      <c r="L47" s="1180"/>
      <c r="M47" s="1180"/>
      <c r="N47" s="1180"/>
      <c r="O47" s="1178" t="s">
        <v>25</v>
      </c>
      <c r="P47" s="1197" t="s">
        <v>1709</v>
      </c>
      <c r="Q47" s="1197"/>
      <c r="R47" s="1200" t="s">
        <v>1946</v>
      </c>
    </row>
    <row r="48" spans="2:18" s="1167" customFormat="1" ht="28.95" customHeight="1">
      <c r="B48" s="1178">
        <f t="shared" si="2"/>
        <v>23</v>
      </c>
      <c r="C48" s="1188" t="s">
        <v>1959</v>
      </c>
      <c r="D48" s="1178" t="s">
        <v>60</v>
      </c>
      <c r="E48" s="1189">
        <v>6.87</v>
      </c>
      <c r="F48" s="1189"/>
      <c r="G48" s="1189">
        <v>6.87</v>
      </c>
      <c r="H48" s="1180"/>
      <c r="I48" s="1180"/>
      <c r="J48" s="1286"/>
      <c r="K48" s="1180"/>
      <c r="L48" s="1180"/>
      <c r="M48" s="1180"/>
      <c r="N48" s="1180"/>
      <c r="O48" s="1178" t="s">
        <v>25</v>
      </c>
      <c r="P48" s="1197" t="s">
        <v>1708</v>
      </c>
      <c r="Q48" s="1197"/>
      <c r="R48" s="1200" t="s">
        <v>1946</v>
      </c>
    </row>
    <row r="49" spans="1:18" s="1167" customFormat="1" ht="28.95" customHeight="1">
      <c r="B49" s="1178">
        <f t="shared" si="2"/>
        <v>24</v>
      </c>
      <c r="C49" s="1188" t="s">
        <v>1960</v>
      </c>
      <c r="D49" s="1178" t="s">
        <v>60</v>
      </c>
      <c r="E49" s="1189">
        <v>7.07</v>
      </c>
      <c r="F49" s="1189"/>
      <c r="G49" s="1189">
        <v>7.07</v>
      </c>
      <c r="H49" s="1180"/>
      <c r="I49" s="1180"/>
      <c r="J49" s="1286"/>
      <c r="K49" s="1180"/>
      <c r="L49" s="1180"/>
      <c r="M49" s="1180"/>
      <c r="N49" s="1180"/>
      <c r="O49" s="1178" t="s">
        <v>25</v>
      </c>
      <c r="P49" s="1197" t="s">
        <v>1707</v>
      </c>
      <c r="Q49" s="1197"/>
      <c r="R49" s="1200" t="s">
        <v>1946</v>
      </c>
    </row>
    <row r="50" spans="1:18" ht="25.2" customHeight="1">
      <c r="B50" s="1287"/>
      <c r="C50" s="1295" t="s">
        <v>1137</v>
      </c>
      <c r="D50" s="1183"/>
      <c r="E50" s="1288"/>
      <c r="F50" s="1289"/>
      <c r="G50" s="1290"/>
      <c r="H50" s="1183"/>
      <c r="I50" s="1183"/>
      <c r="J50" s="1184"/>
      <c r="K50" s="1183"/>
      <c r="L50" s="1183"/>
      <c r="M50" s="1183"/>
      <c r="N50" s="1183"/>
      <c r="O50" s="1084"/>
      <c r="P50" s="1084"/>
      <c r="Q50" s="1084"/>
      <c r="R50" s="1183"/>
    </row>
    <row r="51" spans="1:18" s="1167" customFormat="1" ht="31.2">
      <c r="B51" s="1178">
        <f>B49+1</f>
        <v>25</v>
      </c>
      <c r="C51" s="1188" t="s">
        <v>1961</v>
      </c>
      <c r="D51" s="1204" t="s">
        <v>63</v>
      </c>
      <c r="E51" s="1189">
        <v>10.5</v>
      </c>
      <c r="F51" s="1189"/>
      <c r="G51" s="1189">
        <v>10.5</v>
      </c>
      <c r="H51" s="1180"/>
      <c r="I51" s="1180"/>
      <c r="J51" s="1286"/>
      <c r="K51" s="1180"/>
      <c r="L51" s="1180"/>
      <c r="M51" s="1180"/>
      <c r="N51" s="1180"/>
      <c r="O51" s="1178" t="s">
        <v>25</v>
      </c>
      <c r="P51" s="1197" t="s">
        <v>1713</v>
      </c>
      <c r="Q51" s="1197"/>
      <c r="R51" s="1200" t="s">
        <v>1946</v>
      </c>
    </row>
    <row r="52" spans="1:18" s="1167" customFormat="1" ht="31.2">
      <c r="B52" s="1178">
        <f t="shared" ref="B52:B57" si="3">B51+1</f>
        <v>26</v>
      </c>
      <c r="C52" s="1188" t="s">
        <v>1962</v>
      </c>
      <c r="D52" s="1204" t="s">
        <v>63</v>
      </c>
      <c r="E52" s="1189">
        <v>10.51</v>
      </c>
      <c r="F52" s="1189"/>
      <c r="G52" s="1189">
        <v>10.51</v>
      </c>
      <c r="H52" s="1180"/>
      <c r="I52" s="1180"/>
      <c r="J52" s="1286"/>
      <c r="K52" s="1180"/>
      <c r="L52" s="1180"/>
      <c r="M52" s="1180"/>
      <c r="N52" s="1180"/>
      <c r="O52" s="1198" t="s">
        <v>25</v>
      </c>
      <c r="P52" s="1198" t="s">
        <v>1712</v>
      </c>
      <c r="Q52" s="1198"/>
      <c r="R52" s="1200" t="s">
        <v>1946</v>
      </c>
    </row>
    <row r="53" spans="1:18" s="1167" customFormat="1" ht="31.2">
      <c r="B53" s="1178">
        <f t="shared" si="3"/>
        <v>27</v>
      </c>
      <c r="C53" s="1188" t="s">
        <v>1963</v>
      </c>
      <c r="D53" s="1204" t="s">
        <v>63</v>
      </c>
      <c r="E53" s="1189">
        <v>10.68</v>
      </c>
      <c r="F53" s="1189"/>
      <c r="G53" s="1189">
        <v>10.68</v>
      </c>
      <c r="H53" s="1180"/>
      <c r="I53" s="1180"/>
      <c r="J53" s="1286"/>
      <c r="K53" s="1180"/>
      <c r="L53" s="1180"/>
      <c r="M53" s="1180"/>
      <c r="N53" s="1180"/>
      <c r="O53" s="1178" t="s">
        <v>25</v>
      </c>
      <c r="P53" s="1197" t="s">
        <v>1711</v>
      </c>
      <c r="Q53" s="1197"/>
      <c r="R53" s="1200" t="s">
        <v>1946</v>
      </c>
    </row>
    <row r="54" spans="1:18" s="1167" customFormat="1" ht="31.2">
      <c r="B54" s="1178">
        <f t="shared" si="3"/>
        <v>28</v>
      </c>
      <c r="C54" s="1188" t="s">
        <v>1964</v>
      </c>
      <c r="D54" s="1204" t="s">
        <v>63</v>
      </c>
      <c r="E54" s="1189">
        <v>10.5</v>
      </c>
      <c r="F54" s="1189"/>
      <c r="G54" s="1189">
        <v>10.5</v>
      </c>
      <c r="H54" s="1180"/>
      <c r="I54" s="1180"/>
      <c r="J54" s="1286"/>
      <c r="K54" s="1180"/>
      <c r="L54" s="1180"/>
      <c r="M54" s="1180"/>
      <c r="N54" s="1180"/>
      <c r="O54" s="1178" t="s">
        <v>25</v>
      </c>
      <c r="P54" s="1197" t="s">
        <v>1710</v>
      </c>
      <c r="Q54" s="1197"/>
      <c r="R54" s="1200" t="s">
        <v>1946</v>
      </c>
    </row>
    <row r="55" spans="1:18" s="1167" customFormat="1" ht="31.2">
      <c r="B55" s="1178">
        <f t="shared" si="3"/>
        <v>29</v>
      </c>
      <c r="C55" s="1188" t="s">
        <v>1965</v>
      </c>
      <c r="D55" s="1204" t="s">
        <v>63</v>
      </c>
      <c r="E55" s="1189">
        <v>8</v>
      </c>
      <c r="F55" s="1205"/>
      <c r="G55" s="1189">
        <v>8</v>
      </c>
      <c r="H55" s="1206"/>
      <c r="I55" s="1206"/>
      <c r="J55" s="1207"/>
      <c r="K55" s="1206"/>
      <c r="L55" s="1206"/>
      <c r="M55" s="1206"/>
      <c r="N55" s="1206"/>
      <c r="O55" s="1193" t="s">
        <v>25</v>
      </c>
      <c r="P55" s="1193" t="s">
        <v>1708</v>
      </c>
      <c r="Q55" s="1193"/>
      <c r="R55" s="1200" t="s">
        <v>1946</v>
      </c>
    </row>
    <row r="56" spans="1:18" s="1167" customFormat="1" ht="31.2">
      <c r="B56" s="1178">
        <f t="shared" si="3"/>
        <v>30</v>
      </c>
      <c r="C56" s="1188" t="s">
        <v>1966</v>
      </c>
      <c r="D56" s="1204" t="s">
        <v>63</v>
      </c>
      <c r="E56" s="1189">
        <v>7</v>
      </c>
      <c r="F56" s="1205"/>
      <c r="G56" s="1189">
        <v>7</v>
      </c>
      <c r="H56" s="1206"/>
      <c r="I56" s="1206"/>
      <c r="J56" s="1207"/>
      <c r="K56" s="1206"/>
      <c r="L56" s="1206"/>
      <c r="M56" s="1206"/>
      <c r="N56" s="1206"/>
      <c r="O56" s="1193" t="s">
        <v>25</v>
      </c>
      <c r="P56" s="1193" t="s">
        <v>1709</v>
      </c>
      <c r="Q56" s="1193"/>
      <c r="R56" s="1200" t="s">
        <v>1946</v>
      </c>
    </row>
    <row r="57" spans="1:18" s="1167" customFormat="1" ht="31.2">
      <c r="B57" s="1178">
        <f t="shared" si="3"/>
        <v>31</v>
      </c>
      <c r="C57" s="1188" t="s">
        <v>1967</v>
      </c>
      <c r="D57" s="1204" t="s">
        <v>63</v>
      </c>
      <c r="E57" s="1189">
        <v>7.3</v>
      </c>
      <c r="F57" s="1189"/>
      <c r="G57" s="1189">
        <v>7.3</v>
      </c>
      <c r="H57" s="1180"/>
      <c r="I57" s="1180"/>
      <c r="J57" s="1286"/>
      <c r="K57" s="1180"/>
      <c r="L57" s="1180"/>
      <c r="M57" s="1180"/>
      <c r="N57" s="1180"/>
      <c r="O57" s="1178" t="s">
        <v>25</v>
      </c>
      <c r="P57" s="1197" t="s">
        <v>1707</v>
      </c>
      <c r="Q57" s="1197"/>
      <c r="R57" s="1200" t="s">
        <v>1946</v>
      </c>
    </row>
    <row r="58" spans="1:18">
      <c r="B58" s="1287"/>
      <c r="C58" s="1299" t="s">
        <v>498</v>
      </c>
      <c r="D58" s="1183"/>
      <c r="E58" s="1288"/>
      <c r="F58" s="1289"/>
      <c r="G58" s="1290"/>
      <c r="H58" s="1183"/>
      <c r="I58" s="1183"/>
      <c r="J58" s="1184"/>
      <c r="K58" s="1183"/>
      <c r="L58" s="1183"/>
      <c r="M58" s="1183"/>
      <c r="N58" s="1183"/>
      <c r="O58" s="1084"/>
      <c r="P58" s="1084"/>
      <c r="Q58" s="1084"/>
      <c r="R58" s="1183"/>
    </row>
    <row r="59" spans="1:18" s="1167" customFormat="1" ht="31.2">
      <c r="B59" s="1178">
        <f>B57+1</f>
        <v>32</v>
      </c>
      <c r="C59" s="1188" t="s">
        <v>3178</v>
      </c>
      <c r="D59" s="1204" t="s">
        <v>83</v>
      </c>
      <c r="E59" s="1189">
        <v>3</v>
      </c>
      <c r="F59" s="1189"/>
      <c r="G59" s="1189">
        <v>3</v>
      </c>
      <c r="H59" s="1180"/>
      <c r="I59" s="1180"/>
      <c r="J59" s="1286"/>
      <c r="K59" s="1180"/>
      <c r="L59" s="1180"/>
      <c r="M59" s="1180"/>
      <c r="N59" s="1180"/>
      <c r="O59" s="1178" t="s">
        <v>34</v>
      </c>
      <c r="P59" s="1198" t="s">
        <v>3179</v>
      </c>
      <c r="Q59" s="1198" t="s">
        <v>1932</v>
      </c>
      <c r="R59" s="1188" t="s">
        <v>1934</v>
      </c>
    </row>
    <row r="60" spans="1:18">
      <c r="A60" s="1065" t="s">
        <v>3213</v>
      </c>
      <c r="B60" s="1287"/>
      <c r="C60" s="1299" t="s">
        <v>1968</v>
      </c>
      <c r="D60" s="1183"/>
      <c r="E60" s="1288"/>
      <c r="F60" s="1289"/>
      <c r="G60" s="1290"/>
      <c r="H60" s="1183"/>
      <c r="I60" s="1183"/>
      <c r="J60" s="1184"/>
      <c r="K60" s="1183"/>
      <c r="L60" s="1183"/>
      <c r="M60" s="1183"/>
      <c r="N60" s="1183"/>
      <c r="O60" s="1084"/>
      <c r="P60" s="1084"/>
      <c r="Q60" s="1084"/>
      <c r="R60" s="1183"/>
    </row>
    <row r="61" spans="1:18" s="1167" customFormat="1">
      <c r="B61" s="1178">
        <f>B59+1</f>
        <v>33</v>
      </c>
      <c r="C61" s="1188" t="s">
        <v>1969</v>
      </c>
      <c r="D61" s="1204" t="s">
        <v>103</v>
      </c>
      <c r="E61" s="1189">
        <v>13.16</v>
      </c>
      <c r="F61" s="1189"/>
      <c r="G61" s="1189">
        <v>13.16</v>
      </c>
      <c r="H61" s="1180"/>
      <c r="I61" s="1180"/>
      <c r="J61" s="1286"/>
      <c r="K61" s="1180"/>
      <c r="L61" s="1180"/>
      <c r="M61" s="1180"/>
      <c r="N61" s="1180"/>
      <c r="O61" s="1178" t="s">
        <v>25</v>
      </c>
      <c r="P61" s="1197" t="s">
        <v>1709</v>
      </c>
      <c r="Q61" s="1197"/>
      <c r="R61" s="1200" t="s">
        <v>1946</v>
      </c>
    </row>
    <row r="62" spans="1:18">
      <c r="B62" s="1287"/>
      <c r="C62" s="1299" t="s">
        <v>1970</v>
      </c>
      <c r="D62" s="1183"/>
      <c r="E62" s="1288"/>
      <c r="F62" s="1289"/>
      <c r="G62" s="1290"/>
      <c r="H62" s="1183"/>
      <c r="I62" s="1183"/>
      <c r="J62" s="1184"/>
      <c r="K62" s="1183"/>
      <c r="L62" s="1183"/>
      <c r="M62" s="1183"/>
      <c r="N62" s="1183"/>
      <c r="O62" s="1084"/>
      <c r="P62" s="1084"/>
      <c r="Q62" s="1084"/>
      <c r="R62" s="1183"/>
    </row>
    <row r="63" spans="1:18" ht="20.399999999999999" customHeight="1">
      <c r="B63" s="1178">
        <f>B61+1</f>
        <v>34</v>
      </c>
      <c r="C63" s="1188" t="s">
        <v>1971</v>
      </c>
      <c r="D63" s="1204" t="s">
        <v>100</v>
      </c>
      <c r="E63" s="1189">
        <v>22</v>
      </c>
      <c r="F63" s="1189"/>
      <c r="G63" s="1189">
        <v>22</v>
      </c>
      <c r="H63" s="1180"/>
      <c r="I63" s="1180"/>
      <c r="J63" s="1286"/>
      <c r="K63" s="1180"/>
      <c r="L63" s="1180"/>
      <c r="M63" s="1180"/>
      <c r="N63" s="1180"/>
      <c r="O63" s="1178" t="s">
        <v>25</v>
      </c>
      <c r="P63" s="1197" t="s">
        <v>1710</v>
      </c>
      <c r="Q63" s="1197"/>
      <c r="R63" s="1200" t="s">
        <v>1946</v>
      </c>
    </row>
    <row r="64" spans="1:18" ht="20.399999999999999" customHeight="1">
      <c r="B64" s="1178">
        <f>B63+1</f>
        <v>35</v>
      </c>
      <c r="C64" s="1188" t="s">
        <v>1972</v>
      </c>
      <c r="D64" s="1204" t="s">
        <v>100</v>
      </c>
      <c r="E64" s="1189">
        <v>10</v>
      </c>
      <c r="F64" s="1189"/>
      <c r="G64" s="1189">
        <v>10</v>
      </c>
      <c r="H64" s="1180"/>
      <c r="I64" s="1180"/>
      <c r="J64" s="1286"/>
      <c r="K64" s="1180"/>
      <c r="L64" s="1180"/>
      <c r="M64" s="1180"/>
      <c r="N64" s="1180"/>
      <c r="O64" s="1178" t="s">
        <v>25</v>
      </c>
      <c r="P64" s="1197" t="s">
        <v>1711</v>
      </c>
      <c r="Q64" s="1197"/>
      <c r="R64" s="1200" t="s">
        <v>1946</v>
      </c>
    </row>
    <row r="65" spans="2:18" ht="20.399999999999999" customHeight="1">
      <c r="B65" s="1178">
        <f t="shared" ref="B65:B68" si="4">B64+1</f>
        <v>36</v>
      </c>
      <c r="C65" s="1188" t="s">
        <v>1973</v>
      </c>
      <c r="D65" s="1204" t="s">
        <v>100</v>
      </c>
      <c r="E65" s="1189">
        <v>12.93</v>
      </c>
      <c r="F65" s="1189"/>
      <c r="G65" s="1189">
        <v>12.93</v>
      </c>
      <c r="H65" s="1180"/>
      <c r="I65" s="1180"/>
      <c r="J65" s="1286"/>
      <c r="K65" s="1180"/>
      <c r="L65" s="1180"/>
      <c r="M65" s="1180"/>
      <c r="N65" s="1180"/>
      <c r="O65" s="1178" t="s">
        <v>25</v>
      </c>
      <c r="P65" s="1197" t="s">
        <v>1708</v>
      </c>
      <c r="Q65" s="1197"/>
      <c r="R65" s="1200" t="s">
        <v>1946</v>
      </c>
    </row>
    <row r="66" spans="2:18" ht="20.399999999999999" customHeight="1">
      <c r="B66" s="1178">
        <f t="shared" si="4"/>
        <v>37</v>
      </c>
      <c r="C66" s="1188" t="s">
        <v>1974</v>
      </c>
      <c r="D66" s="1204" t="s">
        <v>100</v>
      </c>
      <c r="E66" s="1189">
        <v>9.24</v>
      </c>
      <c r="F66" s="1189"/>
      <c r="G66" s="1189">
        <v>9.24</v>
      </c>
      <c r="H66" s="1180"/>
      <c r="I66" s="1180"/>
      <c r="J66" s="1286"/>
      <c r="K66" s="1180"/>
      <c r="L66" s="1180"/>
      <c r="M66" s="1180"/>
      <c r="N66" s="1180"/>
      <c r="O66" s="1178" t="s">
        <v>25</v>
      </c>
      <c r="P66" s="1197" t="s">
        <v>1707</v>
      </c>
      <c r="Q66" s="1197"/>
      <c r="R66" s="1200" t="s">
        <v>1946</v>
      </c>
    </row>
    <row r="67" spans="2:18" ht="20.399999999999999" customHeight="1">
      <c r="B67" s="1178">
        <f t="shared" si="4"/>
        <v>38</v>
      </c>
      <c r="C67" s="1188" t="s">
        <v>1975</v>
      </c>
      <c r="D67" s="1204" t="s">
        <v>100</v>
      </c>
      <c r="E67" s="1189">
        <v>10</v>
      </c>
      <c r="F67" s="1189"/>
      <c r="G67" s="1189">
        <v>10</v>
      </c>
      <c r="H67" s="1180"/>
      <c r="I67" s="1180"/>
      <c r="J67" s="1286"/>
      <c r="K67" s="1180"/>
      <c r="L67" s="1180"/>
      <c r="M67" s="1180"/>
      <c r="N67" s="1180"/>
      <c r="O67" s="1178" t="s">
        <v>25</v>
      </c>
      <c r="P67" s="1197" t="s">
        <v>1713</v>
      </c>
      <c r="Q67" s="1197"/>
      <c r="R67" s="1200" t="s">
        <v>1946</v>
      </c>
    </row>
    <row r="68" spans="2:18" s="1167" customFormat="1" ht="20.399999999999999" customHeight="1">
      <c r="B68" s="1178">
        <f t="shared" si="4"/>
        <v>39</v>
      </c>
      <c r="C68" s="1188" t="s">
        <v>1976</v>
      </c>
      <c r="D68" s="1204" t="s">
        <v>100</v>
      </c>
      <c r="E68" s="1189">
        <v>10</v>
      </c>
      <c r="F68" s="1189"/>
      <c r="G68" s="1189">
        <v>10</v>
      </c>
      <c r="H68" s="1180"/>
      <c r="I68" s="1180"/>
      <c r="J68" s="1286"/>
      <c r="K68" s="1180"/>
      <c r="L68" s="1180"/>
      <c r="M68" s="1180"/>
      <c r="N68" s="1180"/>
      <c r="O68" s="1178" t="s">
        <v>25</v>
      </c>
      <c r="P68" s="1197" t="s">
        <v>1712</v>
      </c>
      <c r="Q68" s="1197"/>
      <c r="R68" s="1200" t="s">
        <v>1946</v>
      </c>
    </row>
    <row r="69" spans="2:18" s="1167" customFormat="1" ht="19.2" customHeight="1">
      <c r="B69" s="1178" t="s">
        <v>1977</v>
      </c>
      <c r="C69" s="1188" t="s">
        <v>1978</v>
      </c>
      <c r="D69" s="1204"/>
      <c r="E69" s="1189"/>
      <c r="F69" s="1189"/>
      <c r="G69" s="1189"/>
      <c r="H69" s="1180"/>
      <c r="I69" s="1180"/>
      <c r="J69" s="1286"/>
      <c r="K69" s="1180"/>
      <c r="L69" s="1180"/>
      <c r="M69" s="1180"/>
      <c r="N69" s="1180"/>
      <c r="O69" s="1178"/>
      <c r="P69" s="1197"/>
      <c r="Q69" s="1197"/>
      <c r="R69" s="1200"/>
    </row>
    <row r="70" spans="2:18" ht="27.6" customHeight="1">
      <c r="B70" s="1287"/>
      <c r="C70" s="1299" t="s">
        <v>1968</v>
      </c>
      <c r="D70" s="1183"/>
      <c r="E70" s="1288"/>
      <c r="F70" s="1289"/>
      <c r="G70" s="1290"/>
      <c r="H70" s="1183"/>
      <c r="I70" s="1183"/>
      <c r="J70" s="1184"/>
      <c r="K70" s="1183"/>
      <c r="L70" s="1183"/>
      <c r="M70" s="1183"/>
      <c r="N70" s="1183"/>
      <c r="O70" s="1084"/>
      <c r="P70" s="1084"/>
      <c r="Q70" s="1084"/>
      <c r="R70" s="1183"/>
    </row>
    <row r="71" spans="2:18" s="1167" customFormat="1" ht="31.2">
      <c r="B71" s="1178">
        <f>B68+1</f>
        <v>40</v>
      </c>
      <c r="C71" s="1188" t="s">
        <v>1979</v>
      </c>
      <c r="D71" s="1204" t="s">
        <v>103</v>
      </c>
      <c r="E71" s="1189">
        <v>0.01</v>
      </c>
      <c r="F71" s="1189">
        <v>0.01</v>
      </c>
      <c r="G71" s="1189">
        <v>0</v>
      </c>
      <c r="H71" s="1180"/>
      <c r="I71" s="1180"/>
      <c r="J71" s="1286"/>
      <c r="K71" s="1180"/>
      <c r="L71" s="1180"/>
      <c r="M71" s="1180"/>
      <c r="N71" s="1180"/>
      <c r="O71" s="1178" t="s">
        <v>103</v>
      </c>
      <c r="P71" s="1197" t="s">
        <v>1709</v>
      </c>
      <c r="Q71" s="1197" t="s">
        <v>1980</v>
      </c>
      <c r="R71" s="1200" t="s">
        <v>1981</v>
      </c>
    </row>
    <row r="72" spans="2:18" s="1167" customFormat="1" ht="31.2">
      <c r="B72" s="1178">
        <f t="shared" ref="B72:B74" si="5">B71+1</f>
        <v>41</v>
      </c>
      <c r="C72" s="1188" t="s">
        <v>1982</v>
      </c>
      <c r="D72" s="1204" t="s">
        <v>103</v>
      </c>
      <c r="E72" s="1189">
        <v>0.02</v>
      </c>
      <c r="F72" s="1189">
        <v>0.02</v>
      </c>
      <c r="G72" s="1189">
        <v>0</v>
      </c>
      <c r="H72" s="1180"/>
      <c r="I72" s="1180"/>
      <c r="J72" s="1286"/>
      <c r="K72" s="1180"/>
      <c r="L72" s="1180"/>
      <c r="M72" s="1180"/>
      <c r="N72" s="1180"/>
      <c r="O72" s="1178" t="s">
        <v>103</v>
      </c>
      <c r="P72" s="1197" t="s">
        <v>1709</v>
      </c>
      <c r="Q72" s="1197" t="s">
        <v>1983</v>
      </c>
      <c r="R72" s="1200" t="s">
        <v>1981</v>
      </c>
    </row>
    <row r="73" spans="2:18" s="1167" customFormat="1" ht="31.2">
      <c r="B73" s="1178">
        <f t="shared" si="5"/>
        <v>42</v>
      </c>
      <c r="C73" s="1188" t="s">
        <v>1984</v>
      </c>
      <c r="D73" s="1204" t="s">
        <v>103</v>
      </c>
      <c r="E73" s="1189">
        <v>0.01</v>
      </c>
      <c r="F73" s="1189">
        <v>0.01</v>
      </c>
      <c r="G73" s="1189">
        <v>0</v>
      </c>
      <c r="H73" s="1180"/>
      <c r="I73" s="1180"/>
      <c r="J73" s="1286"/>
      <c r="K73" s="1180"/>
      <c r="L73" s="1180"/>
      <c r="M73" s="1180"/>
      <c r="N73" s="1180"/>
      <c r="O73" s="1178" t="s">
        <v>103</v>
      </c>
      <c r="P73" s="1197" t="s">
        <v>1709</v>
      </c>
      <c r="Q73" s="1197" t="s">
        <v>1985</v>
      </c>
      <c r="R73" s="1200" t="s">
        <v>1981</v>
      </c>
    </row>
    <row r="74" spans="2:18" s="1167" customFormat="1" ht="31.2">
      <c r="B74" s="1178">
        <f t="shared" si="5"/>
        <v>43</v>
      </c>
      <c r="C74" s="1188" t="s">
        <v>1986</v>
      </c>
      <c r="D74" s="1204" t="s">
        <v>103</v>
      </c>
      <c r="E74" s="1189">
        <v>0.01</v>
      </c>
      <c r="F74" s="1189">
        <v>0.01</v>
      </c>
      <c r="G74" s="1189">
        <v>0</v>
      </c>
      <c r="H74" s="1180"/>
      <c r="I74" s="1180"/>
      <c r="J74" s="1286"/>
      <c r="K74" s="1180"/>
      <c r="L74" s="1180"/>
      <c r="M74" s="1180"/>
      <c r="N74" s="1180"/>
      <c r="O74" s="1178" t="s">
        <v>103</v>
      </c>
      <c r="P74" s="1197" t="s">
        <v>1709</v>
      </c>
      <c r="Q74" s="1197" t="s">
        <v>1987</v>
      </c>
      <c r="R74" s="1200" t="s">
        <v>1981</v>
      </c>
    </row>
    <row r="75" spans="2:18" ht="22.2" customHeight="1">
      <c r="B75" s="1287"/>
      <c r="C75" s="1299" t="s">
        <v>1938</v>
      </c>
      <c r="D75" s="1183"/>
      <c r="E75" s="1288"/>
      <c r="F75" s="1289"/>
      <c r="G75" s="1290"/>
      <c r="H75" s="1183"/>
      <c r="I75" s="1183"/>
      <c r="J75" s="1184"/>
      <c r="K75" s="1183"/>
      <c r="L75" s="1183"/>
      <c r="M75" s="1183"/>
      <c r="N75" s="1183"/>
      <c r="O75" s="1084"/>
      <c r="P75" s="1084"/>
      <c r="Q75" s="1084"/>
      <c r="R75" s="1183"/>
    </row>
    <row r="76" spans="2:18" s="1167" customFormat="1" ht="31.2">
      <c r="B76" s="1197">
        <f>B74+1</f>
        <v>44</v>
      </c>
      <c r="C76" s="1188" t="s">
        <v>1988</v>
      </c>
      <c r="D76" s="1202" t="s">
        <v>75</v>
      </c>
      <c r="E76" s="1192">
        <v>1.3</v>
      </c>
      <c r="F76" s="1192">
        <v>1.3</v>
      </c>
      <c r="G76" s="1192">
        <v>0</v>
      </c>
      <c r="H76" s="1292"/>
      <c r="I76" s="1292"/>
      <c r="J76" s="1293"/>
      <c r="K76" s="1292"/>
      <c r="L76" s="1292"/>
      <c r="M76" s="1292"/>
      <c r="N76" s="1292"/>
      <c r="O76" s="1197" t="s">
        <v>75</v>
      </c>
      <c r="P76" s="1178" t="s">
        <v>1707</v>
      </c>
      <c r="Q76" s="1178" t="s">
        <v>1989</v>
      </c>
      <c r="R76" s="1203" t="s">
        <v>1990</v>
      </c>
    </row>
    <row r="77" spans="2:18" s="1167" customFormat="1" ht="31.2">
      <c r="B77" s="1197">
        <f t="shared" ref="B77:B80" si="6">B76+1</f>
        <v>45</v>
      </c>
      <c r="C77" s="1188" t="s">
        <v>1991</v>
      </c>
      <c r="D77" s="1202" t="s">
        <v>75</v>
      </c>
      <c r="E77" s="1192">
        <v>0.56999999999999995</v>
      </c>
      <c r="F77" s="1192">
        <v>0.56999999999999995</v>
      </c>
      <c r="G77" s="1192">
        <v>0</v>
      </c>
      <c r="H77" s="1292"/>
      <c r="I77" s="1292"/>
      <c r="J77" s="1293"/>
      <c r="K77" s="1292"/>
      <c r="L77" s="1292"/>
      <c r="M77" s="1292"/>
      <c r="N77" s="1292"/>
      <c r="O77" s="1197" t="s">
        <v>75</v>
      </c>
      <c r="P77" s="1178" t="s">
        <v>1708</v>
      </c>
      <c r="Q77" s="1178" t="s">
        <v>1992</v>
      </c>
      <c r="R77" s="1203" t="s">
        <v>1993</v>
      </c>
    </row>
    <row r="78" spans="2:18" s="1167" customFormat="1" ht="31.2">
      <c r="B78" s="1197">
        <f t="shared" si="6"/>
        <v>46</v>
      </c>
      <c r="C78" s="1188" t="s">
        <v>1994</v>
      </c>
      <c r="D78" s="1202" t="s">
        <v>75</v>
      </c>
      <c r="E78" s="1192">
        <v>0.87</v>
      </c>
      <c r="F78" s="1192">
        <v>0.87</v>
      </c>
      <c r="G78" s="1192">
        <v>0</v>
      </c>
      <c r="H78" s="1292"/>
      <c r="I78" s="1292"/>
      <c r="J78" s="1293"/>
      <c r="K78" s="1292"/>
      <c r="L78" s="1292"/>
      <c r="M78" s="1292"/>
      <c r="N78" s="1292"/>
      <c r="O78" s="1197" t="s">
        <v>75</v>
      </c>
      <c r="P78" s="1178" t="s">
        <v>1713</v>
      </c>
      <c r="Q78" s="1178" t="s">
        <v>1995</v>
      </c>
      <c r="R78" s="1203" t="s">
        <v>1996</v>
      </c>
    </row>
    <row r="79" spans="2:18" s="1167" customFormat="1" ht="31.2">
      <c r="B79" s="1197">
        <f t="shared" si="6"/>
        <v>47</v>
      </c>
      <c r="C79" s="1188" t="s">
        <v>1997</v>
      </c>
      <c r="D79" s="1202" t="s">
        <v>75</v>
      </c>
      <c r="E79" s="1192">
        <v>1.83</v>
      </c>
      <c r="F79" s="1192">
        <v>1.83</v>
      </c>
      <c r="G79" s="1192">
        <v>0</v>
      </c>
      <c r="H79" s="1292"/>
      <c r="I79" s="1292"/>
      <c r="J79" s="1293"/>
      <c r="K79" s="1292"/>
      <c r="L79" s="1292"/>
      <c r="M79" s="1292"/>
      <c r="N79" s="1292"/>
      <c r="O79" s="1197" t="s">
        <v>75</v>
      </c>
      <c r="P79" s="1178" t="s">
        <v>1712</v>
      </c>
      <c r="Q79" s="1178" t="s">
        <v>3117</v>
      </c>
      <c r="R79" s="1203" t="s">
        <v>1998</v>
      </c>
    </row>
    <row r="80" spans="2:18" s="1167" customFormat="1" ht="31.2">
      <c r="B80" s="1197">
        <f t="shared" si="6"/>
        <v>48</v>
      </c>
      <c r="C80" s="1188" t="s">
        <v>1999</v>
      </c>
      <c r="D80" s="1202" t="s">
        <v>75</v>
      </c>
      <c r="E80" s="1192">
        <v>1.63</v>
      </c>
      <c r="F80" s="1192">
        <v>1.63</v>
      </c>
      <c r="G80" s="1192">
        <v>0</v>
      </c>
      <c r="H80" s="1292"/>
      <c r="I80" s="1292"/>
      <c r="J80" s="1293"/>
      <c r="K80" s="1292"/>
      <c r="L80" s="1292"/>
      <c r="M80" s="1292"/>
      <c r="N80" s="1292"/>
      <c r="O80" s="1197" t="s">
        <v>75</v>
      </c>
      <c r="P80" s="1178" t="s">
        <v>1709</v>
      </c>
      <c r="Q80" s="1178" t="s">
        <v>2000</v>
      </c>
      <c r="R80" s="1203" t="s">
        <v>2001</v>
      </c>
    </row>
    <row r="81" spans="2:18" ht="22.2" customHeight="1">
      <c r="B81" s="1287"/>
      <c r="C81" s="1299" t="s">
        <v>2002</v>
      </c>
      <c r="D81" s="1183"/>
      <c r="E81" s="1288"/>
      <c r="F81" s="1289"/>
      <c r="G81" s="1290"/>
      <c r="H81" s="1183"/>
      <c r="I81" s="1183"/>
      <c r="J81" s="1184"/>
      <c r="K81" s="1183"/>
      <c r="L81" s="1183"/>
      <c r="M81" s="1183"/>
      <c r="N81" s="1183"/>
      <c r="O81" s="1084"/>
      <c r="P81" s="1084"/>
      <c r="Q81" s="1084"/>
      <c r="R81" s="1183"/>
    </row>
    <row r="82" spans="2:18" s="1167" customFormat="1" ht="31.2">
      <c r="B82" s="1197">
        <f>B80+1</f>
        <v>49</v>
      </c>
      <c r="C82" s="1188" t="s">
        <v>2003</v>
      </c>
      <c r="D82" s="1202" t="s">
        <v>106</v>
      </c>
      <c r="E82" s="1192">
        <v>0.15</v>
      </c>
      <c r="F82" s="1189">
        <v>0.15</v>
      </c>
      <c r="G82" s="1192">
        <v>0</v>
      </c>
      <c r="H82" s="1292"/>
      <c r="I82" s="1292"/>
      <c r="J82" s="1293"/>
      <c r="K82" s="1292"/>
      <c r="L82" s="1292"/>
      <c r="M82" s="1292"/>
      <c r="N82" s="1292"/>
      <c r="O82" s="1197" t="s">
        <v>106</v>
      </c>
      <c r="P82" s="1178" t="s">
        <v>1709</v>
      </c>
      <c r="Q82" s="1178" t="s">
        <v>2004</v>
      </c>
      <c r="R82" s="1203" t="s">
        <v>3176</v>
      </c>
    </row>
    <row r="83" spans="2:18" s="1167" customFormat="1" ht="19.2" customHeight="1">
      <c r="B83" s="1178" t="s">
        <v>2005</v>
      </c>
      <c r="C83" s="1188" t="s">
        <v>2006</v>
      </c>
      <c r="D83" s="1204"/>
      <c r="E83" s="1189"/>
      <c r="F83" s="1189"/>
      <c r="G83" s="1189"/>
      <c r="H83" s="1180"/>
      <c r="I83" s="1180"/>
      <c r="J83" s="1286"/>
      <c r="K83" s="1180"/>
      <c r="L83" s="1180"/>
      <c r="M83" s="1180"/>
      <c r="N83" s="1180"/>
      <c r="O83" s="1178"/>
      <c r="P83" s="1197"/>
      <c r="Q83" s="1197"/>
      <c r="R83" s="1200"/>
    </row>
    <row r="84" spans="2:18" ht="27.6" customHeight="1">
      <c r="B84" s="1287"/>
      <c r="C84" s="1299" t="s">
        <v>1968</v>
      </c>
      <c r="D84" s="1183"/>
      <c r="E84" s="1288"/>
      <c r="F84" s="1289"/>
      <c r="G84" s="1290"/>
      <c r="H84" s="1183"/>
      <c r="I84" s="1183"/>
      <c r="J84" s="1184"/>
      <c r="K84" s="1183"/>
      <c r="L84" s="1183"/>
      <c r="M84" s="1183"/>
      <c r="N84" s="1183"/>
      <c r="O84" s="1084"/>
      <c r="P84" s="1084"/>
      <c r="Q84" s="1084"/>
      <c r="R84" s="1183"/>
    </row>
    <row r="85" spans="2:18" s="1167" customFormat="1" ht="31.2">
      <c r="B85" s="1178">
        <f>B82+1</f>
        <v>50</v>
      </c>
      <c r="C85" s="1188" t="s">
        <v>2007</v>
      </c>
      <c r="D85" s="1204" t="s">
        <v>103</v>
      </c>
      <c r="E85" s="1189">
        <v>0.02</v>
      </c>
      <c r="F85" s="1189">
        <v>0.02</v>
      </c>
      <c r="G85" s="1189">
        <v>0</v>
      </c>
      <c r="H85" s="1180"/>
      <c r="I85" s="1180"/>
      <c r="J85" s="1286"/>
      <c r="K85" s="1180"/>
      <c r="L85" s="1180"/>
      <c r="M85" s="1180"/>
      <c r="N85" s="1180"/>
      <c r="O85" s="1178" t="s">
        <v>103</v>
      </c>
      <c r="P85" s="1197" t="s">
        <v>1709</v>
      </c>
      <c r="Q85" s="1197" t="s">
        <v>2008</v>
      </c>
      <c r="R85" s="1200" t="s">
        <v>1981</v>
      </c>
    </row>
    <row r="86" spans="2:18" s="1167" customFormat="1" ht="31.2">
      <c r="B86" s="1178">
        <f t="shared" ref="B86:B87" si="7">B85+1</f>
        <v>51</v>
      </c>
      <c r="C86" s="1188" t="s">
        <v>2009</v>
      </c>
      <c r="D86" s="1204" t="s">
        <v>103</v>
      </c>
      <c r="E86" s="1189">
        <v>0.09</v>
      </c>
      <c r="F86" s="1189">
        <v>0.09</v>
      </c>
      <c r="G86" s="1189">
        <v>0</v>
      </c>
      <c r="H86" s="1180"/>
      <c r="I86" s="1180"/>
      <c r="J86" s="1286"/>
      <c r="K86" s="1180"/>
      <c r="L86" s="1180"/>
      <c r="M86" s="1180"/>
      <c r="N86" s="1180"/>
      <c r="O86" s="1178" t="s">
        <v>103</v>
      </c>
      <c r="P86" s="1197" t="s">
        <v>1709</v>
      </c>
      <c r="Q86" s="1198" t="s">
        <v>2010</v>
      </c>
      <c r="R86" s="1200" t="s">
        <v>1981</v>
      </c>
    </row>
    <row r="87" spans="2:18" s="1167" customFormat="1" ht="31.2">
      <c r="B87" s="1178">
        <f t="shared" si="7"/>
        <v>52</v>
      </c>
      <c r="C87" s="1188" t="s">
        <v>2011</v>
      </c>
      <c r="D87" s="1204" t="s">
        <v>103</v>
      </c>
      <c r="E87" s="1189">
        <v>0.08</v>
      </c>
      <c r="F87" s="1189">
        <v>0.08</v>
      </c>
      <c r="G87" s="1189">
        <v>0</v>
      </c>
      <c r="H87" s="1180"/>
      <c r="I87" s="1180"/>
      <c r="J87" s="1286"/>
      <c r="K87" s="1180"/>
      <c r="L87" s="1180"/>
      <c r="M87" s="1180"/>
      <c r="N87" s="1180"/>
      <c r="O87" s="1178" t="s">
        <v>103</v>
      </c>
      <c r="P87" s="1197" t="s">
        <v>1709</v>
      </c>
      <c r="Q87" s="1197" t="s">
        <v>2012</v>
      </c>
      <c r="R87" s="1200" t="s">
        <v>1981</v>
      </c>
    </row>
    <row r="88" spans="2:18" ht="27" customHeight="1">
      <c r="B88" s="1287"/>
      <c r="C88" s="1299" t="s">
        <v>1970</v>
      </c>
      <c r="D88" s="1183"/>
      <c r="E88" s="1288"/>
      <c r="F88" s="1289"/>
      <c r="G88" s="1290"/>
      <c r="H88" s="1183"/>
      <c r="I88" s="1183"/>
      <c r="J88" s="1184"/>
      <c r="K88" s="1183"/>
      <c r="L88" s="1183"/>
      <c r="M88" s="1183"/>
      <c r="N88" s="1183"/>
      <c r="O88" s="1084"/>
      <c r="P88" s="1084"/>
      <c r="Q88" s="1084"/>
      <c r="R88" s="1183"/>
    </row>
    <row r="89" spans="2:18" s="1167" customFormat="1" ht="31.2">
      <c r="B89" s="1178">
        <f>B87+1</f>
        <v>53</v>
      </c>
      <c r="C89" s="1300" t="s">
        <v>2013</v>
      </c>
      <c r="D89" s="1204" t="s">
        <v>100</v>
      </c>
      <c r="E89" s="1189">
        <v>0.05</v>
      </c>
      <c r="F89" s="1189"/>
      <c r="G89" s="1189">
        <v>0.05</v>
      </c>
      <c r="H89" s="1180"/>
      <c r="I89" s="1180"/>
      <c r="J89" s="1286"/>
      <c r="K89" s="1180"/>
      <c r="L89" s="1180"/>
      <c r="M89" s="1180"/>
      <c r="N89" s="1180"/>
      <c r="O89" s="1178" t="s">
        <v>75</v>
      </c>
      <c r="P89" s="1197" t="s">
        <v>1708</v>
      </c>
      <c r="Q89" s="1197" t="s">
        <v>2014</v>
      </c>
      <c r="R89" s="1200" t="s">
        <v>1981</v>
      </c>
    </row>
    <row r="90" spans="2:18" s="1167" customFormat="1" ht="31.2">
      <c r="B90" s="1178">
        <f>B89+1</f>
        <v>54</v>
      </c>
      <c r="C90" s="1200" t="s">
        <v>2015</v>
      </c>
      <c r="D90" s="1204" t="s">
        <v>100</v>
      </c>
      <c r="E90" s="1189">
        <v>1.06</v>
      </c>
      <c r="F90" s="1189"/>
      <c r="G90" s="1189">
        <v>1.06</v>
      </c>
      <c r="H90" s="1180"/>
      <c r="I90" s="1180"/>
      <c r="J90" s="1286"/>
      <c r="K90" s="1180"/>
      <c r="L90" s="1180"/>
      <c r="M90" s="1180"/>
      <c r="N90" s="1180"/>
      <c r="O90" s="1178" t="s">
        <v>25</v>
      </c>
      <c r="P90" s="1197" t="s">
        <v>1711</v>
      </c>
      <c r="Q90" s="1197" t="s">
        <v>2016</v>
      </c>
      <c r="R90" s="1200" t="s">
        <v>1981</v>
      </c>
    </row>
    <row r="91" spans="2:18" s="1167" customFormat="1" ht="31.2">
      <c r="B91" s="1178">
        <f t="shared" ref="B91:B94" si="8">B90+1</f>
        <v>55</v>
      </c>
      <c r="C91" s="1200" t="s">
        <v>2017</v>
      </c>
      <c r="D91" s="1204" t="s">
        <v>100</v>
      </c>
      <c r="E91" s="1189">
        <v>0.11</v>
      </c>
      <c r="F91" s="1189"/>
      <c r="G91" s="1189">
        <v>0.11</v>
      </c>
      <c r="H91" s="1180"/>
      <c r="I91" s="1180"/>
      <c r="J91" s="1286"/>
      <c r="K91" s="1180"/>
      <c r="L91" s="1180"/>
      <c r="M91" s="1180"/>
      <c r="N91" s="1180"/>
      <c r="O91" s="1178" t="s">
        <v>100</v>
      </c>
      <c r="P91" s="1197" t="s">
        <v>1711</v>
      </c>
      <c r="Q91" s="1197" t="s">
        <v>2018</v>
      </c>
      <c r="R91" s="1200" t="s">
        <v>1981</v>
      </c>
    </row>
    <row r="92" spans="2:18" s="1167" customFormat="1" ht="31.2">
      <c r="B92" s="1178">
        <f t="shared" si="8"/>
        <v>56</v>
      </c>
      <c r="C92" s="1200" t="s">
        <v>2019</v>
      </c>
      <c r="D92" s="1204" t="s">
        <v>100</v>
      </c>
      <c r="E92" s="1189">
        <v>3.3</v>
      </c>
      <c r="F92" s="1189"/>
      <c r="G92" s="1189">
        <v>3.3</v>
      </c>
      <c r="H92" s="1180"/>
      <c r="I92" s="1180"/>
      <c r="J92" s="1286"/>
      <c r="K92" s="1180"/>
      <c r="L92" s="1180"/>
      <c r="M92" s="1180"/>
      <c r="N92" s="1180"/>
      <c r="O92" s="1178" t="s">
        <v>25</v>
      </c>
      <c r="P92" s="1197" t="s">
        <v>1710</v>
      </c>
      <c r="Q92" s="1197" t="s">
        <v>2020</v>
      </c>
      <c r="R92" s="1200" t="s">
        <v>1981</v>
      </c>
    </row>
    <row r="93" spans="2:18" s="1167" customFormat="1" ht="37.950000000000003" customHeight="1">
      <c r="B93" s="1178">
        <f t="shared" si="8"/>
        <v>57</v>
      </c>
      <c r="C93" s="1200" t="s">
        <v>2021</v>
      </c>
      <c r="D93" s="1204" t="s">
        <v>100</v>
      </c>
      <c r="E93" s="1189">
        <v>0.48</v>
      </c>
      <c r="F93" s="1189"/>
      <c r="G93" s="1189">
        <v>0.48</v>
      </c>
      <c r="H93" s="1180"/>
      <c r="I93" s="1180"/>
      <c r="J93" s="1286"/>
      <c r="K93" s="1180"/>
      <c r="L93" s="1180"/>
      <c r="M93" s="1180"/>
      <c r="N93" s="1180"/>
      <c r="O93" s="1178" t="s">
        <v>75</v>
      </c>
      <c r="P93" s="1197" t="s">
        <v>1713</v>
      </c>
      <c r="Q93" s="1197" t="s">
        <v>1995</v>
      </c>
      <c r="R93" s="1200" t="s">
        <v>2022</v>
      </c>
    </row>
    <row r="94" spans="2:18" s="1167" customFormat="1" ht="31.2">
      <c r="B94" s="1178">
        <f t="shared" si="8"/>
        <v>58</v>
      </c>
      <c r="C94" s="1188" t="s">
        <v>2023</v>
      </c>
      <c r="D94" s="1204" t="s">
        <v>100</v>
      </c>
      <c r="E94" s="1189">
        <v>7.0000000000000007E-2</v>
      </c>
      <c r="F94" s="1189"/>
      <c r="G94" s="1189">
        <v>7.0000000000000007E-2</v>
      </c>
      <c r="H94" s="1180"/>
      <c r="I94" s="1180"/>
      <c r="J94" s="1286"/>
      <c r="K94" s="1180"/>
      <c r="L94" s="1180"/>
      <c r="M94" s="1180"/>
      <c r="N94" s="1180"/>
      <c r="O94" s="1178" t="s">
        <v>116</v>
      </c>
      <c r="P94" s="1197" t="s">
        <v>1707</v>
      </c>
      <c r="Q94" s="1197" t="s">
        <v>2024</v>
      </c>
      <c r="R94" s="1200" t="s">
        <v>1981</v>
      </c>
    </row>
    <row r="95" spans="2:18" s="1167" customFormat="1" ht="31.2">
      <c r="B95" s="1178">
        <f>B94+1</f>
        <v>59</v>
      </c>
      <c r="C95" s="1188" t="s">
        <v>2025</v>
      </c>
      <c r="D95" s="1204" t="s">
        <v>100</v>
      </c>
      <c r="E95" s="1189">
        <v>1.58</v>
      </c>
      <c r="F95" s="1189"/>
      <c r="G95" s="1189">
        <v>1.58</v>
      </c>
      <c r="H95" s="1180"/>
      <c r="I95" s="1180"/>
      <c r="J95" s="1286"/>
      <c r="K95" s="1180"/>
      <c r="L95" s="1180"/>
      <c r="M95" s="1180"/>
      <c r="N95" s="1180"/>
      <c r="O95" s="1178" t="s">
        <v>25</v>
      </c>
      <c r="P95" s="1197" t="s">
        <v>1707</v>
      </c>
      <c r="Q95" s="1197" t="s">
        <v>3119</v>
      </c>
      <c r="R95" s="1200" t="s">
        <v>1981</v>
      </c>
    </row>
    <row r="96" spans="2:18" ht="15.6" customHeight="1">
      <c r="B96" s="1287"/>
      <c r="C96" s="1299" t="s">
        <v>2026</v>
      </c>
      <c r="D96" s="1183"/>
      <c r="E96" s="1288"/>
      <c r="F96" s="1289"/>
      <c r="G96" s="1290"/>
      <c r="H96" s="1183"/>
      <c r="I96" s="1183"/>
      <c r="J96" s="1184"/>
      <c r="K96" s="1183"/>
      <c r="L96" s="1183"/>
      <c r="M96" s="1183"/>
      <c r="N96" s="1183"/>
      <c r="O96" s="1084"/>
      <c r="P96" s="1084"/>
      <c r="Q96" s="1084"/>
      <c r="R96" s="1183"/>
    </row>
    <row r="97" spans="2:18" s="1168" customFormat="1" ht="31.2">
      <c r="B97" s="1178">
        <f>B95+1</f>
        <v>60</v>
      </c>
      <c r="C97" s="1194" t="s">
        <v>2027</v>
      </c>
      <c r="D97" s="1178" t="s">
        <v>37</v>
      </c>
      <c r="E97" s="1189">
        <v>50</v>
      </c>
      <c r="F97" s="1189"/>
      <c r="G97" s="1189">
        <v>50</v>
      </c>
      <c r="H97" s="1178"/>
      <c r="I97" s="1178"/>
      <c r="J97" s="1301"/>
      <c r="K97" s="1178"/>
      <c r="L97" s="1178"/>
      <c r="M97" s="1178"/>
      <c r="N97" s="1178"/>
      <c r="O97" s="1178" t="s">
        <v>125</v>
      </c>
      <c r="P97" s="1178" t="s">
        <v>1711</v>
      </c>
      <c r="Q97" s="1178" t="s">
        <v>2028</v>
      </c>
      <c r="R97" s="1200" t="s">
        <v>1981</v>
      </c>
    </row>
  </sheetData>
  <mergeCells count="12">
    <mergeCell ref="Q4:Q5"/>
    <mergeCell ref="R4:R5"/>
    <mergeCell ref="B1:C1"/>
    <mergeCell ref="B2:R2"/>
    <mergeCell ref="B4:B5"/>
    <mergeCell ref="C4:C5"/>
    <mergeCell ref="D4:D5"/>
    <mergeCell ref="E4:E5"/>
    <mergeCell ref="F4:F5"/>
    <mergeCell ref="G4:G5"/>
    <mergeCell ref="O4:O5"/>
    <mergeCell ref="P4:P5"/>
  </mergeCells>
  <printOptions horizontalCentered="1"/>
  <pageMargins left="0.3" right="0.3" top="0.8" bottom="0.3" header="0" footer="0"/>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I62"/>
  <sheetViews>
    <sheetView view="pageBreakPreview" zoomScale="60" zoomScaleNormal="85" workbookViewId="0">
      <pane xSplit="4" ySplit="8" topLeftCell="E9" activePane="bottomRight" state="frozen"/>
      <selection activeCell="E23" sqref="E23"/>
      <selection pane="topRight" activeCell="E23" sqref="E23"/>
      <selection pane="bottomLeft" activeCell="E23" sqref="E23"/>
      <selection pane="bottomRight" activeCell="E23" sqref="E23"/>
    </sheetView>
  </sheetViews>
  <sheetFormatPr defaultColWidth="9.33203125" defaultRowHeight="15.6"/>
  <cols>
    <col min="1" max="1" width="6.6640625" style="1066" customWidth="1"/>
    <col min="2" max="2" width="40.6640625" style="1062" customWidth="1"/>
    <col min="3" max="3" width="7.44140625" style="1107" customWidth="1"/>
    <col min="4" max="4" width="9.44140625" style="1062" bestFit="1" customWidth="1"/>
    <col min="5" max="5" width="7.33203125" style="1062" bestFit="1" customWidth="1"/>
    <col min="6" max="6" width="9.44140625" style="1062" bestFit="1" customWidth="1"/>
    <col min="7" max="7" width="7.33203125" style="1062" bestFit="1" customWidth="1"/>
    <col min="8" max="8" width="10.33203125" style="1062" bestFit="1" customWidth="1"/>
    <col min="9" max="9" width="8.5546875" style="1062" bestFit="1" customWidth="1"/>
    <col min="10" max="10" width="12.33203125" style="1062" bestFit="1" customWidth="1"/>
    <col min="11" max="11" width="11.6640625" style="1062" customWidth="1"/>
    <col min="12" max="12" width="12.44140625" style="1062" customWidth="1"/>
    <col min="13" max="13" width="10.44140625" style="1062" customWidth="1"/>
    <col min="14" max="14" width="9.109375" style="1062" customWidth="1"/>
    <col min="15" max="15" width="8.6640625" style="1062" customWidth="1"/>
    <col min="16" max="16" width="9.6640625" style="1063" customWidth="1"/>
    <col min="17" max="17" width="8.109375" style="1062" customWidth="1"/>
    <col min="18" max="19" width="10.44140625" style="1062" customWidth="1"/>
    <col min="20" max="20" width="10" style="1062" customWidth="1"/>
    <col min="21" max="21" width="7.88671875" style="1062" customWidth="1"/>
    <col min="22" max="22" width="9.109375" style="1062" customWidth="1"/>
    <col min="23" max="23" width="8.44140625" style="1062" customWidth="1"/>
    <col min="24" max="24" width="12.109375" style="1062" customWidth="1"/>
    <col min="25" max="25" width="9.109375" style="1062" customWidth="1"/>
    <col min="26" max="26" width="11.33203125" style="1062" customWidth="1"/>
    <col min="27" max="27" width="10.44140625" style="1062" customWidth="1"/>
    <col min="28" max="28" width="9.33203125" style="1062"/>
    <col min="29" max="29" width="9.5546875" style="1062" customWidth="1"/>
    <col min="30" max="35" width="9.33203125" style="1062"/>
    <col min="36" max="16384" width="9.33203125" style="1065"/>
  </cols>
  <sheetData>
    <row r="1" spans="1:35">
      <c r="A1" s="1397" t="s">
        <v>1863</v>
      </c>
      <c r="B1" s="1398"/>
      <c r="C1" s="1061"/>
      <c r="X1" s="1064"/>
      <c r="Y1" s="1064"/>
    </row>
    <row r="2" spans="1:35" ht="22.5" customHeight="1">
      <c r="A2" s="1399" t="s">
        <v>1864</v>
      </c>
      <c r="B2" s="1399"/>
      <c r="C2" s="1399"/>
      <c r="D2" s="1399"/>
      <c r="E2" s="1399"/>
      <c r="F2" s="1399"/>
      <c r="G2" s="1399"/>
      <c r="H2" s="1399"/>
      <c r="I2" s="1399"/>
      <c r="J2" s="1399"/>
      <c r="K2" s="1399"/>
      <c r="L2" s="1399"/>
      <c r="M2" s="1399"/>
      <c r="N2" s="1399"/>
      <c r="O2" s="1399"/>
      <c r="P2" s="1399"/>
      <c r="Q2" s="1399"/>
      <c r="R2" s="1399"/>
      <c r="S2" s="1399"/>
      <c r="T2" s="1399"/>
      <c r="U2" s="1399"/>
      <c r="V2" s="1399"/>
      <c r="W2" s="1399"/>
      <c r="X2" s="1399"/>
      <c r="Y2" s="1399"/>
      <c r="Z2" s="1399"/>
      <c r="AA2" s="1399"/>
      <c r="AB2" s="1399"/>
      <c r="AC2" s="1399"/>
    </row>
    <row r="3" spans="1:35" ht="20.25" customHeight="1">
      <c r="B3" s="1067"/>
      <c r="C3" s="1067"/>
      <c r="D3" s="1068"/>
      <c r="E3" s="1068"/>
      <c r="F3" s="1068"/>
      <c r="G3" s="1069"/>
      <c r="H3" s="1070">
        <v>0</v>
      </c>
      <c r="I3" s="1068"/>
      <c r="J3" s="1068"/>
      <c r="K3" s="1068"/>
      <c r="L3" s="1068"/>
      <c r="M3" s="1068"/>
      <c r="N3" s="1068"/>
      <c r="O3" s="1068"/>
      <c r="P3" s="1400" t="s">
        <v>5</v>
      </c>
      <c r="Q3" s="1400"/>
      <c r="R3" s="1400"/>
      <c r="S3" s="1400"/>
      <c r="T3" s="1400"/>
      <c r="U3" s="1400"/>
      <c r="V3" s="1400"/>
      <c r="W3" s="1400"/>
      <c r="X3" s="1400"/>
      <c r="Y3" s="1400"/>
      <c r="Z3" s="1400"/>
      <c r="AA3" s="1400"/>
      <c r="AB3" s="1400"/>
      <c r="AC3" s="1400"/>
    </row>
    <row r="4" spans="1:35" ht="25.5" customHeight="1">
      <c r="A4" s="1401" t="s">
        <v>464</v>
      </c>
      <c r="B4" s="1396" t="s">
        <v>465</v>
      </c>
      <c r="C4" s="1396" t="s">
        <v>7</v>
      </c>
      <c r="D4" s="1395" t="s">
        <v>649</v>
      </c>
      <c r="E4" s="1395"/>
      <c r="F4" s="1395" t="s">
        <v>650</v>
      </c>
      <c r="G4" s="1395"/>
      <c r="H4" s="1395" t="s">
        <v>651</v>
      </c>
      <c r="I4" s="1395"/>
      <c r="J4" s="1395" t="s">
        <v>652</v>
      </c>
      <c r="K4" s="1395"/>
      <c r="L4" s="1395" t="s">
        <v>653</v>
      </c>
      <c r="M4" s="1395"/>
      <c r="N4" s="1395" t="s">
        <v>654</v>
      </c>
      <c r="O4" s="1395"/>
      <c r="P4" s="1395" t="s">
        <v>655</v>
      </c>
      <c r="Q4" s="1395"/>
      <c r="R4" s="1395" t="s">
        <v>656</v>
      </c>
      <c r="S4" s="1395"/>
      <c r="T4" s="1395" t="s">
        <v>657</v>
      </c>
      <c r="U4" s="1395"/>
      <c r="V4" s="1396" t="s">
        <v>658</v>
      </c>
      <c r="W4" s="1396"/>
      <c r="X4" s="1396" t="s">
        <v>659</v>
      </c>
      <c r="Y4" s="1396"/>
      <c r="Z4" s="1396" t="s">
        <v>660</v>
      </c>
      <c r="AA4" s="1396"/>
      <c r="AB4" s="1396" t="s">
        <v>661</v>
      </c>
      <c r="AC4" s="1396"/>
    </row>
    <row r="5" spans="1:35" ht="64.2" customHeight="1">
      <c r="A5" s="1401"/>
      <c r="B5" s="1396"/>
      <c r="C5" s="1396"/>
      <c r="D5" s="1395"/>
      <c r="E5" s="1395"/>
      <c r="F5" s="1395"/>
      <c r="G5" s="1395"/>
      <c r="H5" s="1395"/>
      <c r="I5" s="1395"/>
      <c r="J5" s="1395"/>
      <c r="K5" s="1395"/>
      <c r="L5" s="1395"/>
      <c r="M5" s="1395"/>
      <c r="N5" s="1395"/>
      <c r="O5" s="1395"/>
      <c r="P5" s="1395"/>
      <c r="Q5" s="1395"/>
      <c r="R5" s="1395"/>
      <c r="S5" s="1395"/>
      <c r="T5" s="1395"/>
      <c r="U5" s="1395"/>
      <c r="V5" s="1396"/>
      <c r="W5" s="1396"/>
      <c r="X5" s="1396"/>
      <c r="Y5" s="1396"/>
      <c r="Z5" s="1396"/>
      <c r="AA5" s="1396"/>
      <c r="AB5" s="1396"/>
      <c r="AC5" s="1396"/>
    </row>
    <row r="6" spans="1:35" ht="41.4" customHeight="1">
      <c r="A6" s="1401"/>
      <c r="B6" s="1396"/>
      <c r="C6" s="1396"/>
      <c r="D6" s="1073" t="s">
        <v>1865</v>
      </c>
      <c r="E6" s="1073" t="s">
        <v>1866</v>
      </c>
      <c r="F6" s="1073" t="s">
        <v>1865</v>
      </c>
      <c r="G6" s="1073" t="s">
        <v>1866</v>
      </c>
      <c r="H6" s="1073" t="s">
        <v>1865</v>
      </c>
      <c r="I6" s="1073" t="s">
        <v>1866</v>
      </c>
      <c r="J6" s="1073" t="s">
        <v>1865</v>
      </c>
      <c r="K6" s="1073" t="s">
        <v>1866</v>
      </c>
      <c r="L6" s="1073" t="s">
        <v>1865</v>
      </c>
      <c r="M6" s="1073" t="s">
        <v>1866</v>
      </c>
      <c r="N6" s="1073" t="s">
        <v>1865</v>
      </c>
      <c r="O6" s="1073" t="s">
        <v>1866</v>
      </c>
      <c r="P6" s="1073" t="s">
        <v>1865</v>
      </c>
      <c r="Q6" s="1073" t="s">
        <v>1866</v>
      </c>
      <c r="R6" s="1073" t="s">
        <v>1865</v>
      </c>
      <c r="S6" s="1073" t="s">
        <v>1866</v>
      </c>
      <c r="T6" s="1073" t="s">
        <v>1865</v>
      </c>
      <c r="U6" s="1073" t="s">
        <v>1866</v>
      </c>
      <c r="V6" s="1073" t="s">
        <v>1865</v>
      </c>
      <c r="W6" s="1073" t="s">
        <v>1866</v>
      </c>
      <c r="X6" s="1073" t="s">
        <v>1865</v>
      </c>
      <c r="Y6" s="1073" t="s">
        <v>1866</v>
      </c>
      <c r="Z6" s="1073" t="s">
        <v>1865</v>
      </c>
      <c r="AA6" s="1073" t="s">
        <v>1866</v>
      </c>
      <c r="AB6" s="1073" t="s">
        <v>1865</v>
      </c>
      <c r="AC6" s="1073" t="s">
        <v>1866</v>
      </c>
    </row>
    <row r="7" spans="1:35" s="1078" customFormat="1" ht="12" customHeight="1">
      <c r="A7" s="1074">
        <v>-1</v>
      </c>
      <c r="B7" s="1075">
        <v>-2</v>
      </c>
      <c r="C7" s="1075">
        <v>-3</v>
      </c>
      <c r="D7" s="1075">
        <v>-4</v>
      </c>
      <c r="E7" s="1075">
        <v>-5</v>
      </c>
      <c r="F7" s="1075">
        <v>-6</v>
      </c>
      <c r="G7" s="1075">
        <v>-7</v>
      </c>
      <c r="H7" s="1075">
        <v>-8</v>
      </c>
      <c r="I7" s="1075">
        <v>-13</v>
      </c>
      <c r="J7" s="1075">
        <v>-10</v>
      </c>
      <c r="K7" s="1075">
        <v>-13</v>
      </c>
      <c r="L7" s="1075">
        <v>-12</v>
      </c>
      <c r="M7" s="1075">
        <v>-13</v>
      </c>
      <c r="N7" s="1075">
        <v>-14</v>
      </c>
      <c r="O7" s="1075">
        <v>-15</v>
      </c>
      <c r="P7" s="1075">
        <v>-16</v>
      </c>
      <c r="Q7" s="1075">
        <v>-17</v>
      </c>
      <c r="R7" s="1075">
        <v>-18</v>
      </c>
      <c r="S7" s="1075">
        <v>-13</v>
      </c>
      <c r="T7" s="1075">
        <v>-20</v>
      </c>
      <c r="U7" s="1075">
        <v>-21</v>
      </c>
      <c r="V7" s="1076"/>
      <c r="W7" s="1075">
        <v>-13</v>
      </c>
      <c r="X7" s="1076"/>
      <c r="Y7" s="1075">
        <v>-13</v>
      </c>
      <c r="Z7" s="1076"/>
      <c r="AA7" s="1075">
        <v>-13</v>
      </c>
      <c r="AB7" s="1076"/>
      <c r="AC7" s="1075">
        <v>-13</v>
      </c>
      <c r="AD7" s="1077"/>
      <c r="AE7" s="1077"/>
      <c r="AF7" s="1077"/>
      <c r="AG7" s="1077"/>
      <c r="AH7" s="1077"/>
      <c r="AI7" s="1077"/>
    </row>
    <row r="8" spans="1:35" s="1083" customFormat="1" ht="24.6" customHeight="1">
      <c r="A8" s="1071"/>
      <c r="B8" s="1079" t="s">
        <v>11</v>
      </c>
      <c r="C8" s="1072"/>
      <c r="D8" s="1080">
        <v>0</v>
      </c>
      <c r="E8" s="1080">
        <v>0</v>
      </c>
      <c r="F8" s="1080">
        <v>0</v>
      </c>
      <c r="G8" s="1080">
        <v>0</v>
      </c>
      <c r="H8" s="1080">
        <v>1437.0930020000003</v>
      </c>
      <c r="I8" s="1080">
        <v>100</v>
      </c>
      <c r="J8" s="1080">
        <f>J9</f>
        <v>18683.612077000002</v>
      </c>
      <c r="K8" s="1081">
        <v>100</v>
      </c>
      <c r="L8" s="1080">
        <f>L9</f>
        <v>12777.694138999999</v>
      </c>
      <c r="M8" s="1080">
        <v>100</v>
      </c>
      <c r="N8" s="1080">
        <f>N9+N22</f>
        <v>0.88596299999999995</v>
      </c>
      <c r="O8" s="1080">
        <v>100</v>
      </c>
      <c r="P8" s="1080">
        <v>0</v>
      </c>
      <c r="Q8" s="1080"/>
      <c r="R8" s="1080">
        <f>R22</f>
        <v>0</v>
      </c>
      <c r="S8" s="1080">
        <v>100</v>
      </c>
      <c r="T8" s="1080"/>
      <c r="U8" s="1080"/>
      <c r="V8" s="1080">
        <f>V22</f>
        <v>50.322130000000001</v>
      </c>
      <c r="W8" s="1080">
        <v>100.00000000000001</v>
      </c>
      <c r="X8" s="1082">
        <f>X9+X22</f>
        <v>1437.0930020000003</v>
      </c>
      <c r="Y8" s="1080">
        <v>100</v>
      </c>
      <c r="Z8" s="1082">
        <f>Z22</f>
        <v>1151.8231330000001</v>
      </c>
      <c r="AA8" s="1080">
        <v>100</v>
      </c>
      <c r="AB8" s="1082">
        <f>AB22</f>
        <v>507.78724499999998</v>
      </c>
      <c r="AC8" s="1080">
        <v>100</v>
      </c>
      <c r="AD8" s="1063"/>
      <c r="AE8" s="1063"/>
      <c r="AF8" s="1063"/>
      <c r="AG8" s="1063"/>
      <c r="AH8" s="1063"/>
      <c r="AI8" s="1063"/>
    </row>
    <row r="9" spans="1:35" s="1083" customFormat="1" ht="24.6" customHeight="1">
      <c r="A9" s="1071">
        <v>1</v>
      </c>
      <c r="B9" s="1079" t="s">
        <v>12</v>
      </c>
      <c r="C9" s="1072" t="s">
        <v>13</v>
      </c>
      <c r="D9" s="1080">
        <v>0</v>
      </c>
      <c r="E9" s="1080">
        <v>0</v>
      </c>
      <c r="F9" s="1080">
        <v>0</v>
      </c>
      <c r="G9" s="1080">
        <v>0</v>
      </c>
      <c r="H9" s="1080">
        <f>'06-CH'!F10</f>
        <v>1143.2293800000002</v>
      </c>
      <c r="I9" s="1080">
        <f>H9/$H$8*100</f>
        <v>79.551523694636984</v>
      </c>
      <c r="J9" s="1080">
        <f>J14</f>
        <v>18683.612077000002</v>
      </c>
      <c r="K9" s="1081">
        <v>100</v>
      </c>
      <c r="L9" s="1080">
        <f>SUM(L15:L17)</f>
        <v>12777.694138999999</v>
      </c>
      <c r="M9" s="1080">
        <v>100</v>
      </c>
      <c r="N9" s="1080">
        <v>0</v>
      </c>
      <c r="O9" s="1080"/>
      <c r="P9" s="1080">
        <v>0</v>
      </c>
      <c r="Q9" s="1080"/>
      <c r="R9" s="1080">
        <v>0</v>
      </c>
      <c r="S9" s="1080">
        <v>0</v>
      </c>
      <c r="T9" s="1080">
        <v>0</v>
      </c>
      <c r="U9" s="1080">
        <v>0</v>
      </c>
      <c r="V9" s="1080"/>
      <c r="W9" s="1080">
        <v>0</v>
      </c>
      <c r="X9" s="1082">
        <f>H9</f>
        <v>1143.2293800000002</v>
      </c>
      <c r="Y9" s="1082">
        <f>I9</f>
        <v>79.551523694636984</v>
      </c>
      <c r="Z9" s="1082">
        <v>0</v>
      </c>
      <c r="AA9" s="1080">
        <v>0</v>
      </c>
      <c r="AB9" s="1082">
        <v>0</v>
      </c>
      <c r="AC9" s="1080">
        <v>0</v>
      </c>
      <c r="AD9" s="1063"/>
      <c r="AE9" s="1063"/>
      <c r="AF9" s="1063"/>
      <c r="AG9" s="1063"/>
      <c r="AH9" s="1063"/>
      <c r="AI9" s="1063"/>
    </row>
    <row r="10" spans="1:35" ht="24.6" customHeight="1">
      <c r="A10" s="1084" t="s">
        <v>14</v>
      </c>
      <c r="B10" s="1085" t="s">
        <v>513</v>
      </c>
      <c r="C10" s="1086" t="s">
        <v>16</v>
      </c>
      <c r="D10" s="1080">
        <v>0</v>
      </c>
      <c r="E10" s="1080">
        <v>0</v>
      </c>
      <c r="F10" s="1080">
        <v>0</v>
      </c>
      <c r="G10" s="1080">
        <v>0</v>
      </c>
      <c r="H10" s="1087">
        <f>'06-CH'!F11</f>
        <v>186.923429</v>
      </c>
      <c r="I10" s="1087">
        <f t="shared" ref="I10:I61" si="0">H10/$H$8*100</f>
        <v>13.007051648004614</v>
      </c>
      <c r="J10" s="1087" t="s">
        <v>514</v>
      </c>
      <c r="K10" s="1088" t="s">
        <v>514</v>
      </c>
      <c r="L10" s="1087">
        <v>0</v>
      </c>
      <c r="M10" s="1087">
        <v>0</v>
      </c>
      <c r="N10" s="1087"/>
      <c r="O10" s="1087"/>
      <c r="P10" s="1087"/>
      <c r="Q10" s="1087"/>
      <c r="R10" s="1087">
        <v>0</v>
      </c>
      <c r="S10" s="1087">
        <v>0</v>
      </c>
      <c r="T10" s="1087"/>
      <c r="U10" s="1088"/>
      <c r="V10" s="1087"/>
      <c r="W10" s="1087">
        <v>0</v>
      </c>
      <c r="X10" s="1089">
        <f t="shared" ref="X10:X61" si="1">H10</f>
        <v>186.923429</v>
      </c>
      <c r="Y10" s="1089">
        <f t="shared" ref="Y10:Y61" si="2">I10</f>
        <v>13.007051648004614</v>
      </c>
      <c r="Z10" s="1089"/>
      <c r="AA10" s="1087">
        <v>0</v>
      </c>
      <c r="AB10" s="1090"/>
      <c r="AC10" s="1087"/>
    </row>
    <row r="11" spans="1:35" s="1100" customFormat="1" ht="37.200000000000003" customHeight="1">
      <c r="A11" s="1091"/>
      <c r="B11" s="1092" t="s">
        <v>1867</v>
      </c>
      <c r="C11" s="1093" t="s">
        <v>18</v>
      </c>
      <c r="D11" s="1094">
        <v>0</v>
      </c>
      <c r="E11" s="1094">
        <v>0</v>
      </c>
      <c r="F11" s="1094">
        <v>0</v>
      </c>
      <c r="G11" s="1094">
        <v>0</v>
      </c>
      <c r="H11" s="1087">
        <f>'06-CH'!F12</f>
        <v>0</v>
      </c>
      <c r="I11" s="1087">
        <f t="shared" si="0"/>
        <v>0</v>
      </c>
      <c r="J11" s="1095">
        <v>0</v>
      </c>
      <c r="K11" s="1088" t="s">
        <v>514</v>
      </c>
      <c r="L11" s="1095"/>
      <c r="M11" s="1095">
        <v>0</v>
      </c>
      <c r="N11" s="1095"/>
      <c r="O11" s="1095"/>
      <c r="P11" s="1095"/>
      <c r="Q11" s="1095"/>
      <c r="R11" s="1095"/>
      <c r="S11" s="1095">
        <v>0</v>
      </c>
      <c r="T11" s="1095"/>
      <c r="U11" s="1095"/>
      <c r="V11" s="1095"/>
      <c r="W11" s="1095">
        <v>0</v>
      </c>
      <c r="X11" s="1089">
        <f t="shared" si="1"/>
        <v>0</v>
      </c>
      <c r="Y11" s="1089">
        <f t="shared" si="2"/>
        <v>0</v>
      </c>
      <c r="Z11" s="1097"/>
      <c r="AA11" s="1095">
        <v>0</v>
      </c>
      <c r="AB11" s="1098"/>
      <c r="AC11" s="1095"/>
      <c r="AD11" s="1099"/>
      <c r="AE11" s="1099"/>
      <c r="AF11" s="1099"/>
      <c r="AG11" s="1099"/>
      <c r="AH11" s="1099"/>
      <c r="AI11" s="1099"/>
    </row>
    <row r="12" spans="1:35" s="1100" customFormat="1" ht="24.6" customHeight="1">
      <c r="A12" s="1091"/>
      <c r="B12" s="1092" t="s">
        <v>546</v>
      </c>
      <c r="C12" s="1093" t="s">
        <v>19</v>
      </c>
      <c r="D12" s="1094">
        <v>0</v>
      </c>
      <c r="E12" s="1094">
        <v>0</v>
      </c>
      <c r="F12" s="1094">
        <v>0</v>
      </c>
      <c r="G12" s="1094">
        <v>0</v>
      </c>
      <c r="H12" s="1095">
        <f>'06-CH'!F13</f>
        <v>186.923429</v>
      </c>
      <c r="I12" s="1095">
        <f t="shared" si="0"/>
        <v>13.007051648004614</v>
      </c>
      <c r="J12" s="1095" t="s">
        <v>514</v>
      </c>
      <c r="K12" s="1096" t="s">
        <v>514</v>
      </c>
      <c r="L12" s="1095"/>
      <c r="M12" s="1095"/>
      <c r="N12" s="1095"/>
      <c r="O12" s="1095"/>
      <c r="P12" s="1095"/>
      <c r="Q12" s="1095"/>
      <c r="R12" s="1095"/>
      <c r="S12" s="1095"/>
      <c r="T12" s="1095"/>
      <c r="U12" s="1096"/>
      <c r="V12" s="1095"/>
      <c r="W12" s="1095"/>
      <c r="X12" s="1097">
        <f t="shared" si="1"/>
        <v>186.923429</v>
      </c>
      <c r="Y12" s="1097">
        <f t="shared" si="2"/>
        <v>13.007051648004614</v>
      </c>
      <c r="Z12" s="1097"/>
      <c r="AA12" s="1095">
        <v>0</v>
      </c>
      <c r="AB12" s="1098"/>
      <c r="AC12" s="1095"/>
      <c r="AD12" s="1099"/>
      <c r="AE12" s="1099"/>
      <c r="AF12" s="1099"/>
      <c r="AG12" s="1099"/>
      <c r="AH12" s="1099"/>
      <c r="AI12" s="1099"/>
    </row>
    <row r="13" spans="1:35" ht="24.6" customHeight="1">
      <c r="A13" s="1084" t="s">
        <v>20</v>
      </c>
      <c r="B13" s="1085" t="s">
        <v>21</v>
      </c>
      <c r="C13" s="1086" t="s">
        <v>22</v>
      </c>
      <c r="D13" s="1080">
        <v>0</v>
      </c>
      <c r="E13" s="1080">
        <v>0</v>
      </c>
      <c r="F13" s="1080">
        <v>0</v>
      </c>
      <c r="G13" s="1080">
        <v>0</v>
      </c>
      <c r="H13" s="1087">
        <f>'06-CH'!F14</f>
        <v>19.056947000000001</v>
      </c>
      <c r="I13" s="1087">
        <f t="shared" si="0"/>
        <v>1.3260761115306021</v>
      </c>
      <c r="J13" s="1095">
        <v>0</v>
      </c>
      <c r="K13" s="1088" t="s">
        <v>514</v>
      </c>
      <c r="L13" s="1087"/>
      <c r="M13" s="1087"/>
      <c r="N13" s="1087"/>
      <c r="O13" s="1087"/>
      <c r="P13" s="1087"/>
      <c r="Q13" s="1087"/>
      <c r="R13" s="1087"/>
      <c r="S13" s="1087"/>
      <c r="T13" s="1087"/>
      <c r="U13" s="1088"/>
      <c r="V13" s="1087"/>
      <c r="W13" s="1087"/>
      <c r="X13" s="1089">
        <f t="shared" si="1"/>
        <v>19.056947000000001</v>
      </c>
      <c r="Y13" s="1089">
        <f t="shared" si="2"/>
        <v>1.3260761115306021</v>
      </c>
      <c r="Z13" s="1089"/>
      <c r="AA13" s="1087">
        <v>0</v>
      </c>
      <c r="AB13" s="1090"/>
      <c r="AC13" s="1087"/>
    </row>
    <row r="14" spans="1:35" ht="24.6" customHeight="1">
      <c r="A14" s="1084" t="s">
        <v>23</v>
      </c>
      <c r="B14" s="1085" t="s">
        <v>24</v>
      </c>
      <c r="C14" s="1086" t="s">
        <v>25</v>
      </c>
      <c r="D14" s="1080">
        <v>0</v>
      </c>
      <c r="E14" s="1080">
        <v>0</v>
      </c>
      <c r="F14" s="1080">
        <v>0</v>
      </c>
      <c r="G14" s="1080">
        <v>0</v>
      </c>
      <c r="H14" s="1087">
        <f>'06-CH'!F15</f>
        <v>921.61765400000013</v>
      </c>
      <c r="I14" s="1087">
        <f t="shared" si="0"/>
        <v>64.130689713009957</v>
      </c>
      <c r="J14" s="1087">
        <f>'06-CH'!E15</f>
        <v>18683.612077000002</v>
      </c>
      <c r="K14" s="1088">
        <v>100</v>
      </c>
      <c r="L14" s="1087"/>
      <c r="M14" s="1087">
        <v>0</v>
      </c>
      <c r="N14" s="1087"/>
      <c r="O14" s="1087"/>
      <c r="P14" s="1087"/>
      <c r="Q14" s="1087"/>
      <c r="R14" s="1087"/>
      <c r="S14" s="1087">
        <v>0</v>
      </c>
      <c r="T14" s="1087"/>
      <c r="U14" s="1088"/>
      <c r="V14" s="1087"/>
      <c r="W14" s="1087">
        <v>0</v>
      </c>
      <c r="X14" s="1089">
        <f t="shared" si="1"/>
        <v>921.61765400000013</v>
      </c>
      <c r="Y14" s="1089">
        <f t="shared" si="2"/>
        <v>64.130689713009957</v>
      </c>
      <c r="Z14" s="1089"/>
      <c r="AA14" s="1087">
        <v>0</v>
      </c>
      <c r="AB14" s="1089"/>
      <c r="AC14" s="1087">
        <v>0</v>
      </c>
    </row>
    <row r="15" spans="1:35" ht="24.6" customHeight="1">
      <c r="A15" s="1084" t="s">
        <v>26</v>
      </c>
      <c r="B15" s="1085" t="s">
        <v>27</v>
      </c>
      <c r="C15" s="1086" t="s">
        <v>28</v>
      </c>
      <c r="D15" s="1080">
        <v>0</v>
      </c>
      <c r="E15" s="1080">
        <v>0</v>
      </c>
      <c r="F15" s="1080">
        <v>0</v>
      </c>
      <c r="G15" s="1080">
        <v>0</v>
      </c>
      <c r="H15" s="1087">
        <f>'06-CH'!F16</f>
        <v>0</v>
      </c>
      <c r="I15" s="1087">
        <f t="shared" si="0"/>
        <v>0</v>
      </c>
      <c r="J15" s="1095">
        <v>0</v>
      </c>
      <c r="K15" s="1081"/>
      <c r="L15" s="1087">
        <f>'06-CH'!E16</f>
        <v>7830</v>
      </c>
      <c r="M15" s="1087">
        <f>L15/$L$8*100</f>
        <v>61.278661977839356</v>
      </c>
      <c r="N15" s="1087"/>
      <c r="O15" s="1087"/>
      <c r="P15" s="1087"/>
      <c r="Q15" s="1087"/>
      <c r="R15" s="1087"/>
      <c r="S15" s="1087">
        <v>0</v>
      </c>
      <c r="T15" s="1087"/>
      <c r="U15" s="1088"/>
      <c r="V15" s="1087"/>
      <c r="W15" s="1087">
        <v>0</v>
      </c>
      <c r="X15" s="1089">
        <f t="shared" si="1"/>
        <v>0</v>
      </c>
      <c r="Y15" s="1089">
        <f t="shared" si="2"/>
        <v>0</v>
      </c>
      <c r="Z15" s="1089"/>
      <c r="AA15" s="1087">
        <v>0</v>
      </c>
      <c r="AB15" s="1090"/>
      <c r="AC15" s="1087"/>
    </row>
    <row r="16" spans="1:35" ht="24.6" customHeight="1">
      <c r="A16" s="1084" t="s">
        <v>29</v>
      </c>
      <c r="B16" s="1085" t="s">
        <v>30</v>
      </c>
      <c r="C16" s="1086" t="s">
        <v>31</v>
      </c>
      <c r="D16" s="1080">
        <v>0</v>
      </c>
      <c r="E16" s="1080">
        <v>0</v>
      </c>
      <c r="F16" s="1080">
        <v>0</v>
      </c>
      <c r="G16" s="1080">
        <v>0</v>
      </c>
      <c r="H16" s="1087">
        <f>'06-CH'!F17</f>
        <v>0</v>
      </c>
      <c r="I16" s="1087">
        <f t="shared" si="0"/>
        <v>0</v>
      </c>
      <c r="J16" s="1095">
        <v>0</v>
      </c>
      <c r="K16" s="1081"/>
      <c r="L16" s="1087">
        <f>'06-CH'!E17</f>
        <v>0</v>
      </c>
      <c r="M16" s="1087">
        <f t="shared" ref="M16:M17" si="3">L16/$L$8*100</f>
        <v>0</v>
      </c>
      <c r="N16" s="1087"/>
      <c r="O16" s="1087"/>
      <c r="P16" s="1087"/>
      <c r="Q16" s="1087"/>
      <c r="R16" s="1087"/>
      <c r="S16" s="1087">
        <v>0</v>
      </c>
      <c r="T16" s="1087"/>
      <c r="U16" s="1088"/>
      <c r="V16" s="1087"/>
      <c r="W16" s="1087">
        <v>0</v>
      </c>
      <c r="X16" s="1089">
        <f t="shared" si="1"/>
        <v>0</v>
      </c>
      <c r="Y16" s="1089">
        <f t="shared" si="2"/>
        <v>0</v>
      </c>
      <c r="Z16" s="1089"/>
      <c r="AA16" s="1087">
        <v>0</v>
      </c>
      <c r="AB16" s="1090"/>
      <c r="AC16" s="1087"/>
    </row>
    <row r="17" spans="1:35" ht="24.6" customHeight="1">
      <c r="A17" s="1084" t="s">
        <v>32</v>
      </c>
      <c r="B17" s="1085" t="s">
        <v>33</v>
      </c>
      <c r="C17" s="1086" t="s">
        <v>34</v>
      </c>
      <c r="D17" s="1080">
        <v>0</v>
      </c>
      <c r="E17" s="1080">
        <v>0</v>
      </c>
      <c r="F17" s="1080">
        <v>0</v>
      </c>
      <c r="G17" s="1080">
        <v>0</v>
      </c>
      <c r="H17" s="1087">
        <f>'06-CH'!F18</f>
        <v>0</v>
      </c>
      <c r="I17" s="1087">
        <f t="shared" si="0"/>
        <v>0</v>
      </c>
      <c r="J17" s="1095">
        <v>0</v>
      </c>
      <c r="K17" s="1081"/>
      <c r="L17" s="1087">
        <f>'06-CH'!E18</f>
        <v>4947.6941390000002</v>
      </c>
      <c r="M17" s="1087">
        <f t="shared" si="3"/>
        <v>38.721338022160658</v>
      </c>
      <c r="N17" s="1087"/>
      <c r="O17" s="1087"/>
      <c r="P17" s="1087"/>
      <c r="Q17" s="1087"/>
      <c r="R17" s="1087"/>
      <c r="S17" s="1087">
        <v>0</v>
      </c>
      <c r="T17" s="1087"/>
      <c r="U17" s="1088"/>
      <c r="V17" s="1087"/>
      <c r="W17" s="1087">
        <v>0</v>
      </c>
      <c r="X17" s="1089">
        <f t="shared" si="1"/>
        <v>0</v>
      </c>
      <c r="Y17" s="1089">
        <f t="shared" si="2"/>
        <v>0</v>
      </c>
      <c r="Z17" s="1089"/>
      <c r="AA17" s="1087">
        <v>0</v>
      </c>
      <c r="AB17" s="1090"/>
      <c r="AC17" s="1087"/>
    </row>
    <row r="18" spans="1:35" s="1100" customFormat="1" ht="33.6" customHeight="1">
      <c r="A18" s="1091"/>
      <c r="B18" s="1092" t="s">
        <v>638</v>
      </c>
      <c r="C18" s="1093"/>
      <c r="D18" s="1094">
        <v>0</v>
      </c>
      <c r="E18" s="1094">
        <v>0</v>
      </c>
      <c r="F18" s="1094">
        <v>0</v>
      </c>
      <c r="G18" s="1094">
        <v>0</v>
      </c>
      <c r="H18" s="1087">
        <f>'06-CH'!F19</f>
        <v>0</v>
      </c>
      <c r="I18" s="1087">
        <f t="shared" si="0"/>
        <v>0</v>
      </c>
      <c r="J18" s="1095">
        <v>0</v>
      </c>
      <c r="K18" s="1101"/>
      <c r="L18" s="1095"/>
      <c r="M18" s="1095"/>
      <c r="N18" s="1095"/>
      <c r="O18" s="1095"/>
      <c r="P18" s="1095"/>
      <c r="Q18" s="1095"/>
      <c r="R18" s="1095"/>
      <c r="S18" s="1095">
        <v>0</v>
      </c>
      <c r="T18" s="1095"/>
      <c r="U18" s="1096"/>
      <c r="V18" s="1095"/>
      <c r="W18" s="1095">
        <v>0</v>
      </c>
      <c r="X18" s="1089">
        <f t="shared" si="1"/>
        <v>0</v>
      </c>
      <c r="Y18" s="1089">
        <f t="shared" si="2"/>
        <v>0</v>
      </c>
      <c r="Z18" s="1097"/>
      <c r="AA18" s="1095">
        <v>0</v>
      </c>
      <c r="AB18" s="1098"/>
      <c r="AC18" s="1095"/>
      <c r="AD18" s="1099"/>
      <c r="AE18" s="1099"/>
      <c r="AF18" s="1099"/>
      <c r="AG18" s="1099"/>
      <c r="AH18" s="1099"/>
      <c r="AI18" s="1099"/>
    </row>
    <row r="19" spans="1:35" ht="24.6" customHeight="1">
      <c r="A19" s="1084" t="s">
        <v>35</v>
      </c>
      <c r="B19" s="1085" t="s">
        <v>36</v>
      </c>
      <c r="C19" s="1086" t="s">
        <v>37</v>
      </c>
      <c r="D19" s="1080">
        <v>0</v>
      </c>
      <c r="E19" s="1080">
        <v>0</v>
      </c>
      <c r="F19" s="1080">
        <v>0</v>
      </c>
      <c r="G19" s="1080">
        <v>0</v>
      </c>
      <c r="H19" s="1087">
        <f>'06-CH'!F20</f>
        <v>15.631349999999999</v>
      </c>
      <c r="I19" s="1087">
        <f t="shared" si="0"/>
        <v>1.0877062220918112</v>
      </c>
      <c r="J19" s="1095">
        <v>0</v>
      </c>
      <c r="K19" s="1088"/>
      <c r="L19" s="1087"/>
      <c r="M19" s="1087"/>
      <c r="N19" s="1087"/>
      <c r="O19" s="1087"/>
      <c r="P19" s="1087"/>
      <c r="Q19" s="1087"/>
      <c r="R19" s="1087"/>
      <c r="S19" s="1087">
        <v>0</v>
      </c>
      <c r="T19" s="1087"/>
      <c r="U19" s="1088"/>
      <c r="V19" s="1087"/>
      <c r="W19" s="1087">
        <v>0</v>
      </c>
      <c r="X19" s="1089">
        <f t="shared" si="1"/>
        <v>15.631349999999999</v>
      </c>
      <c r="Y19" s="1089">
        <f t="shared" si="2"/>
        <v>1.0877062220918112</v>
      </c>
      <c r="Z19" s="1089"/>
      <c r="AA19" s="1087">
        <v>0</v>
      </c>
      <c r="AB19" s="1090"/>
      <c r="AC19" s="1087"/>
    </row>
    <row r="20" spans="1:35" ht="24.6" customHeight="1">
      <c r="A20" s="1084" t="s">
        <v>38</v>
      </c>
      <c r="B20" s="1085" t="s">
        <v>39</v>
      </c>
      <c r="C20" s="1086" t="s">
        <v>40</v>
      </c>
      <c r="D20" s="1080">
        <v>0</v>
      </c>
      <c r="E20" s="1080">
        <v>0</v>
      </c>
      <c r="F20" s="1080">
        <v>0</v>
      </c>
      <c r="G20" s="1080">
        <v>0</v>
      </c>
      <c r="H20" s="1087">
        <f>'06-CH'!F21</f>
        <v>0</v>
      </c>
      <c r="I20" s="1087">
        <f t="shared" si="0"/>
        <v>0</v>
      </c>
      <c r="J20" s="1095">
        <v>0</v>
      </c>
      <c r="K20" s="1088"/>
      <c r="L20" s="1087"/>
      <c r="M20" s="1087"/>
      <c r="N20" s="1087"/>
      <c r="O20" s="1087"/>
      <c r="P20" s="1087"/>
      <c r="Q20" s="1087"/>
      <c r="R20" s="1087"/>
      <c r="S20" s="1087">
        <v>0</v>
      </c>
      <c r="T20" s="1087"/>
      <c r="U20" s="1088"/>
      <c r="V20" s="1087"/>
      <c r="W20" s="1087">
        <v>0</v>
      </c>
      <c r="X20" s="1089">
        <f t="shared" si="1"/>
        <v>0</v>
      </c>
      <c r="Y20" s="1089">
        <f t="shared" si="2"/>
        <v>0</v>
      </c>
      <c r="Z20" s="1089"/>
      <c r="AA20" s="1087">
        <v>0</v>
      </c>
      <c r="AB20" s="1090"/>
      <c r="AC20" s="1087"/>
    </row>
    <row r="21" spans="1:35" ht="24.6" customHeight="1">
      <c r="A21" s="1084" t="s">
        <v>41</v>
      </c>
      <c r="B21" s="1085" t="s">
        <v>42</v>
      </c>
      <c r="C21" s="1086" t="s">
        <v>43</v>
      </c>
      <c r="D21" s="1080">
        <v>0</v>
      </c>
      <c r="E21" s="1080">
        <v>0</v>
      </c>
      <c r="F21" s="1080">
        <v>0</v>
      </c>
      <c r="G21" s="1080">
        <v>0</v>
      </c>
      <c r="H21" s="1087">
        <f>'06-CH'!F22</f>
        <v>0</v>
      </c>
      <c r="I21" s="1087">
        <f t="shared" si="0"/>
        <v>0</v>
      </c>
      <c r="J21" s="1095">
        <v>0</v>
      </c>
      <c r="K21" s="1088"/>
      <c r="L21" s="1087"/>
      <c r="M21" s="1087"/>
      <c r="N21" s="1087"/>
      <c r="O21" s="1087"/>
      <c r="P21" s="1087"/>
      <c r="Q21" s="1087"/>
      <c r="R21" s="1087"/>
      <c r="S21" s="1087">
        <v>0</v>
      </c>
      <c r="T21" s="1087"/>
      <c r="U21" s="1088"/>
      <c r="V21" s="1087"/>
      <c r="W21" s="1087">
        <v>0</v>
      </c>
      <c r="X21" s="1089">
        <f t="shared" si="1"/>
        <v>0</v>
      </c>
      <c r="Y21" s="1089">
        <f t="shared" si="2"/>
        <v>0</v>
      </c>
      <c r="Z21" s="1089"/>
      <c r="AA21" s="1087">
        <v>0</v>
      </c>
      <c r="AB21" s="1090"/>
      <c r="AC21" s="1087"/>
    </row>
    <row r="22" spans="1:35" s="1083" customFormat="1" ht="24.6" customHeight="1">
      <c r="A22" s="1071">
        <v>2</v>
      </c>
      <c r="B22" s="1102" t="s">
        <v>44</v>
      </c>
      <c r="C22" s="1072" t="s">
        <v>45</v>
      </c>
      <c r="D22" s="1080">
        <v>0</v>
      </c>
      <c r="E22" s="1080">
        <v>0</v>
      </c>
      <c r="F22" s="1080">
        <v>0</v>
      </c>
      <c r="G22" s="1080">
        <v>0</v>
      </c>
      <c r="H22" s="1080">
        <f>'06-CH'!F23</f>
        <v>293.86362200000002</v>
      </c>
      <c r="I22" s="1080">
        <f t="shared" si="0"/>
        <v>20.448476305363009</v>
      </c>
      <c r="J22" s="1080">
        <v>0</v>
      </c>
      <c r="K22" s="1081">
        <v>0</v>
      </c>
      <c r="L22" s="1080">
        <v>0</v>
      </c>
      <c r="M22" s="1080">
        <v>0</v>
      </c>
      <c r="N22" s="1080">
        <f>N43</f>
        <v>0.88596299999999995</v>
      </c>
      <c r="O22" s="1080">
        <v>100</v>
      </c>
      <c r="P22" s="1080">
        <v>0</v>
      </c>
      <c r="Q22" s="1080">
        <v>0</v>
      </c>
      <c r="R22" s="1080">
        <f>R27</f>
        <v>0</v>
      </c>
      <c r="S22" s="1080">
        <v>100</v>
      </c>
      <c r="T22" s="1080"/>
      <c r="U22" s="1081"/>
      <c r="V22" s="1080">
        <f>V28</f>
        <v>50.322130000000001</v>
      </c>
      <c r="W22" s="1080">
        <v>100.00000000000001</v>
      </c>
      <c r="X22" s="1082">
        <f t="shared" si="1"/>
        <v>293.86362200000002</v>
      </c>
      <c r="Y22" s="1082">
        <f t="shared" si="2"/>
        <v>20.448476305363009</v>
      </c>
      <c r="Z22" s="1082">
        <f>SUM(Z32,Z51:Z55)</f>
        <v>1151.8231330000001</v>
      </c>
      <c r="AA22" s="1080">
        <v>100</v>
      </c>
      <c r="AB22" s="1082">
        <f>AB29+AB53</f>
        <v>507.78724499999998</v>
      </c>
      <c r="AC22" s="1080">
        <v>100.00000000000001</v>
      </c>
      <c r="AD22" s="1063"/>
      <c r="AE22" s="1063"/>
      <c r="AF22" s="1063"/>
      <c r="AG22" s="1063"/>
      <c r="AH22" s="1063"/>
      <c r="AI22" s="1063"/>
    </row>
    <row r="23" spans="1:35" ht="24.6" customHeight="1">
      <c r="A23" s="1071"/>
      <c r="B23" s="1085" t="s">
        <v>512</v>
      </c>
      <c r="C23" s="1072"/>
      <c r="D23" s="1080"/>
      <c r="E23" s="1080"/>
      <c r="F23" s="1080"/>
      <c r="G23" s="1080"/>
      <c r="H23" s="1087"/>
      <c r="I23" s="1087"/>
      <c r="J23" s="1080"/>
      <c r="K23" s="1081"/>
      <c r="L23" s="1080"/>
      <c r="M23" s="1080"/>
      <c r="N23" s="1087"/>
      <c r="O23" s="1087"/>
      <c r="P23" s="1080"/>
      <c r="Q23" s="1080"/>
      <c r="R23" s="1080"/>
      <c r="S23" s="1080"/>
      <c r="T23" s="1080"/>
      <c r="U23" s="1088"/>
      <c r="V23" s="1087"/>
      <c r="W23" s="1080"/>
      <c r="X23" s="1089"/>
      <c r="Y23" s="1089"/>
      <c r="Z23" s="1089"/>
      <c r="AA23" s="1087"/>
      <c r="AB23" s="1090"/>
      <c r="AC23" s="1080"/>
    </row>
    <row r="24" spans="1:35" ht="24.6" customHeight="1">
      <c r="A24" s="1084" t="s">
        <v>46</v>
      </c>
      <c r="B24" s="1085" t="s">
        <v>47</v>
      </c>
      <c r="C24" s="1086" t="s">
        <v>48</v>
      </c>
      <c r="D24" s="1080">
        <v>0</v>
      </c>
      <c r="E24" s="1080">
        <v>0</v>
      </c>
      <c r="F24" s="1080">
        <v>0</v>
      </c>
      <c r="G24" s="1080">
        <v>0</v>
      </c>
      <c r="H24" s="1087">
        <f>'06-CH'!F25</f>
        <v>3.06</v>
      </c>
      <c r="I24" s="1087">
        <f t="shared" si="0"/>
        <v>0.21292985184267144</v>
      </c>
      <c r="J24" s="1080">
        <v>0</v>
      </c>
      <c r="K24" s="1081"/>
      <c r="L24" s="1087"/>
      <c r="M24" s="1087"/>
      <c r="N24" s="1087"/>
      <c r="O24" s="1087"/>
      <c r="P24" s="1087"/>
      <c r="Q24" s="1087"/>
      <c r="R24" s="1087"/>
      <c r="S24" s="1087"/>
      <c r="T24" s="1087"/>
      <c r="U24" s="1088"/>
      <c r="V24" s="1087"/>
      <c r="W24" s="1087"/>
      <c r="X24" s="1089">
        <f t="shared" si="1"/>
        <v>3.06</v>
      </c>
      <c r="Y24" s="1089">
        <f t="shared" si="2"/>
        <v>0.21292985184267144</v>
      </c>
      <c r="Z24" s="1089"/>
      <c r="AA24" s="1087">
        <v>0</v>
      </c>
      <c r="AB24" s="1090"/>
      <c r="AC24" s="1087"/>
    </row>
    <row r="25" spans="1:35" ht="24.6" customHeight="1">
      <c r="A25" s="1084" t="s">
        <v>49</v>
      </c>
      <c r="B25" s="1085" t="s">
        <v>50</v>
      </c>
      <c r="C25" s="1086" t="s">
        <v>51</v>
      </c>
      <c r="D25" s="1080">
        <v>0</v>
      </c>
      <c r="E25" s="1080">
        <v>0</v>
      </c>
      <c r="F25" s="1080">
        <v>0</v>
      </c>
      <c r="G25" s="1080">
        <v>0</v>
      </c>
      <c r="H25" s="1087">
        <f>'06-CH'!F26</f>
        <v>3.2436259999999999</v>
      </c>
      <c r="I25" s="1087">
        <f t="shared" si="0"/>
        <v>0.2257074521611232</v>
      </c>
      <c r="J25" s="1080">
        <v>0</v>
      </c>
      <c r="K25" s="1081"/>
      <c r="L25" s="1087"/>
      <c r="M25" s="1087"/>
      <c r="N25" s="1087"/>
      <c r="O25" s="1087"/>
      <c r="P25" s="1087"/>
      <c r="Q25" s="1087"/>
      <c r="R25" s="1087"/>
      <c r="S25" s="1087"/>
      <c r="T25" s="1087"/>
      <c r="U25" s="1088"/>
      <c r="V25" s="1087"/>
      <c r="W25" s="1087"/>
      <c r="X25" s="1089">
        <f t="shared" si="1"/>
        <v>3.2436259999999999</v>
      </c>
      <c r="Y25" s="1089">
        <f t="shared" si="2"/>
        <v>0.2257074521611232</v>
      </c>
      <c r="Z25" s="1089"/>
      <c r="AA25" s="1087">
        <v>0</v>
      </c>
      <c r="AB25" s="1090"/>
      <c r="AC25" s="1087"/>
    </row>
    <row r="26" spans="1:35" ht="24.6" customHeight="1">
      <c r="A26" s="1084" t="s">
        <v>52</v>
      </c>
      <c r="B26" s="1085" t="s">
        <v>53</v>
      </c>
      <c r="C26" s="1086" t="s">
        <v>54</v>
      </c>
      <c r="D26" s="1080">
        <v>0</v>
      </c>
      <c r="E26" s="1080">
        <v>0</v>
      </c>
      <c r="F26" s="1080">
        <v>0</v>
      </c>
      <c r="G26" s="1080">
        <v>0</v>
      </c>
      <c r="H26" s="1087">
        <f>'06-CH'!F27</f>
        <v>0</v>
      </c>
      <c r="I26" s="1087">
        <f t="shared" si="0"/>
        <v>0</v>
      </c>
      <c r="J26" s="1080">
        <v>0</v>
      </c>
      <c r="K26" s="1081"/>
      <c r="L26" s="1087"/>
      <c r="M26" s="1087"/>
      <c r="N26" s="1087"/>
      <c r="O26" s="1087"/>
      <c r="P26" s="1087"/>
      <c r="Q26" s="1087"/>
      <c r="R26" s="1087"/>
      <c r="S26" s="1087"/>
      <c r="T26" s="1087"/>
      <c r="U26" s="1088"/>
      <c r="V26" s="1087"/>
      <c r="W26" s="1087"/>
      <c r="X26" s="1089">
        <f t="shared" si="1"/>
        <v>0</v>
      </c>
      <c r="Y26" s="1089">
        <f t="shared" si="2"/>
        <v>0</v>
      </c>
      <c r="Z26" s="1089">
        <v>0</v>
      </c>
      <c r="AA26" s="1087">
        <v>0</v>
      </c>
      <c r="AB26" s="1090"/>
      <c r="AC26" s="1087"/>
    </row>
    <row r="27" spans="1:35" ht="24.6" customHeight="1">
      <c r="A27" s="1084" t="s">
        <v>55</v>
      </c>
      <c r="B27" s="1085" t="s">
        <v>57</v>
      </c>
      <c r="C27" s="1086" t="s">
        <v>58</v>
      </c>
      <c r="D27" s="1080">
        <v>0</v>
      </c>
      <c r="E27" s="1080">
        <v>0</v>
      </c>
      <c r="F27" s="1080">
        <v>0</v>
      </c>
      <c r="G27" s="1080">
        <v>0</v>
      </c>
      <c r="H27" s="1087">
        <f>'06-CH'!F28</f>
        <v>0</v>
      </c>
      <c r="I27" s="1087">
        <f t="shared" si="0"/>
        <v>0</v>
      </c>
      <c r="J27" s="1080">
        <v>0</v>
      </c>
      <c r="K27" s="1081"/>
      <c r="L27" s="1087"/>
      <c r="M27" s="1087"/>
      <c r="N27" s="1087"/>
      <c r="O27" s="1087"/>
      <c r="P27" s="1087"/>
      <c r="Q27" s="1087"/>
      <c r="R27" s="1087">
        <f>'06-CH'!E124</f>
        <v>0</v>
      </c>
      <c r="S27" s="1087">
        <v>100</v>
      </c>
      <c r="T27" s="1087"/>
      <c r="U27" s="1088"/>
      <c r="V27" s="1087"/>
      <c r="W27" s="1087"/>
      <c r="X27" s="1089">
        <f t="shared" si="1"/>
        <v>0</v>
      </c>
      <c r="Y27" s="1089">
        <f t="shared" si="2"/>
        <v>0</v>
      </c>
      <c r="Z27" s="1089"/>
      <c r="AA27" s="1087">
        <v>0</v>
      </c>
      <c r="AB27" s="1090"/>
      <c r="AC27" s="1087"/>
    </row>
    <row r="28" spans="1:35" ht="24.6" customHeight="1">
      <c r="A28" s="1084" t="s">
        <v>56</v>
      </c>
      <c r="B28" s="1085" t="s">
        <v>137</v>
      </c>
      <c r="C28" s="1086" t="s">
        <v>60</v>
      </c>
      <c r="D28" s="1080">
        <v>0</v>
      </c>
      <c r="E28" s="1080">
        <v>0</v>
      </c>
      <c r="F28" s="1080">
        <v>0</v>
      </c>
      <c r="G28" s="1080">
        <v>0</v>
      </c>
      <c r="H28" s="1087">
        <f>'06-CH'!F29</f>
        <v>18.542429000000002</v>
      </c>
      <c r="I28" s="1087">
        <f t="shared" si="0"/>
        <v>1.2902734182265538</v>
      </c>
      <c r="J28" s="1080">
        <v>0</v>
      </c>
      <c r="K28" s="1081"/>
      <c r="L28" s="1087"/>
      <c r="M28" s="1087"/>
      <c r="N28" s="1087"/>
      <c r="O28" s="1087"/>
      <c r="P28" s="1087"/>
      <c r="Q28" s="1087"/>
      <c r="R28" s="1087"/>
      <c r="S28" s="1087"/>
      <c r="T28" s="1087"/>
      <c r="U28" s="1088"/>
      <c r="V28" s="1087">
        <f>'06-CH'!E126</f>
        <v>50.322130000000001</v>
      </c>
      <c r="W28" s="1087">
        <v>100.00000000000001</v>
      </c>
      <c r="X28" s="1089">
        <f t="shared" si="1"/>
        <v>18.542429000000002</v>
      </c>
      <c r="Y28" s="1089">
        <f t="shared" si="2"/>
        <v>1.2902734182265538</v>
      </c>
      <c r="Z28" s="1089"/>
      <c r="AA28" s="1087">
        <v>0</v>
      </c>
      <c r="AB28" s="1090"/>
      <c r="AC28" s="1087"/>
    </row>
    <row r="29" spans="1:35" ht="24.6" customHeight="1">
      <c r="A29" s="1084" t="s">
        <v>59</v>
      </c>
      <c r="B29" s="1085" t="s">
        <v>62</v>
      </c>
      <c r="C29" s="1086" t="s">
        <v>63</v>
      </c>
      <c r="D29" s="1080">
        <v>0</v>
      </c>
      <c r="E29" s="1080">
        <v>0</v>
      </c>
      <c r="F29" s="1080">
        <v>0</v>
      </c>
      <c r="G29" s="1080">
        <v>0</v>
      </c>
      <c r="H29" s="1087">
        <f>'06-CH'!F30</f>
        <v>10.103148000000001</v>
      </c>
      <c r="I29" s="1087">
        <f t="shared" si="0"/>
        <v>0.70302673424332762</v>
      </c>
      <c r="J29" s="1080">
        <v>0</v>
      </c>
      <c r="K29" s="1081"/>
      <c r="L29" s="1087"/>
      <c r="M29" s="1087"/>
      <c r="N29" s="1087"/>
      <c r="O29" s="1087"/>
      <c r="P29" s="1087"/>
      <c r="Q29" s="1087"/>
      <c r="R29" s="1087"/>
      <c r="S29" s="1087"/>
      <c r="T29" s="1087"/>
      <c r="U29" s="1088"/>
      <c r="V29" s="1087"/>
      <c r="W29" s="1087"/>
      <c r="X29" s="1089">
        <f t="shared" si="1"/>
        <v>10.103148000000001</v>
      </c>
      <c r="Y29" s="1089">
        <f t="shared" si="2"/>
        <v>0.70302673424332762</v>
      </c>
      <c r="Z29" s="1089"/>
      <c r="AA29" s="1087">
        <v>0</v>
      </c>
      <c r="AB29" s="1089">
        <f>SUM('06-CH'!G30:L30)</f>
        <v>114.04354000000001</v>
      </c>
      <c r="AC29" s="1087">
        <f>AB29/$AB$8*100</f>
        <v>22.458921747827677</v>
      </c>
    </row>
    <row r="30" spans="1:35" ht="24.6" customHeight="1">
      <c r="A30" s="1084" t="s">
        <v>61</v>
      </c>
      <c r="B30" s="1085" t="s">
        <v>65</v>
      </c>
      <c r="C30" s="1086" t="s">
        <v>66</v>
      </c>
      <c r="D30" s="1080">
        <v>0</v>
      </c>
      <c r="E30" s="1080">
        <v>0</v>
      </c>
      <c r="F30" s="1080">
        <v>0</v>
      </c>
      <c r="G30" s="1080">
        <v>0</v>
      </c>
      <c r="H30" s="1087">
        <f>'06-CH'!F31</f>
        <v>0</v>
      </c>
      <c r="I30" s="1087">
        <f t="shared" si="0"/>
        <v>0</v>
      </c>
      <c r="J30" s="1080">
        <v>0</v>
      </c>
      <c r="K30" s="1081"/>
      <c r="L30" s="1087"/>
      <c r="M30" s="1087"/>
      <c r="N30" s="1087"/>
      <c r="O30" s="1087"/>
      <c r="P30" s="1087"/>
      <c r="Q30" s="1087"/>
      <c r="R30" s="1087"/>
      <c r="S30" s="1087"/>
      <c r="T30" s="1087"/>
      <c r="U30" s="1088"/>
      <c r="V30" s="1087"/>
      <c r="W30" s="1087"/>
      <c r="X30" s="1089">
        <f t="shared" si="1"/>
        <v>0</v>
      </c>
      <c r="Y30" s="1089">
        <f t="shared" si="2"/>
        <v>0</v>
      </c>
      <c r="Z30" s="1089"/>
      <c r="AA30" s="1087">
        <v>0</v>
      </c>
      <c r="AB30" s="1090"/>
      <c r="AC30" s="1087"/>
    </row>
    <row r="31" spans="1:35" ht="24.6" customHeight="1">
      <c r="A31" s="1103" t="s">
        <v>64</v>
      </c>
      <c r="B31" s="1085" t="s">
        <v>138</v>
      </c>
      <c r="C31" s="1086" t="s">
        <v>117</v>
      </c>
      <c r="D31" s="1080">
        <v>0</v>
      </c>
      <c r="E31" s="1080">
        <v>0</v>
      </c>
      <c r="F31" s="1080">
        <v>0</v>
      </c>
      <c r="G31" s="1080">
        <v>0</v>
      </c>
      <c r="H31" s="1087">
        <f>'06-CH'!F32</f>
        <v>0</v>
      </c>
      <c r="I31" s="1087">
        <f t="shared" si="0"/>
        <v>0</v>
      </c>
      <c r="J31" s="1080">
        <v>0</v>
      </c>
      <c r="K31" s="1081"/>
      <c r="L31" s="1087"/>
      <c r="M31" s="1087"/>
      <c r="N31" s="1087"/>
      <c r="O31" s="1087"/>
      <c r="P31" s="1087"/>
      <c r="Q31" s="1087"/>
      <c r="R31" s="1087"/>
      <c r="S31" s="1087"/>
      <c r="T31" s="1087"/>
      <c r="U31" s="1088"/>
      <c r="V31" s="1087"/>
      <c r="W31" s="1087"/>
      <c r="X31" s="1089">
        <f t="shared" si="1"/>
        <v>0</v>
      </c>
      <c r="Y31" s="1089">
        <f t="shared" si="2"/>
        <v>0</v>
      </c>
      <c r="Z31" s="1089"/>
      <c r="AA31" s="1087">
        <v>0</v>
      </c>
      <c r="AB31" s="1090"/>
      <c r="AC31" s="1087"/>
    </row>
    <row r="32" spans="1:35" ht="40.950000000000003" customHeight="1">
      <c r="A32" s="1084" t="s">
        <v>67</v>
      </c>
      <c r="B32" s="1085" t="s">
        <v>662</v>
      </c>
      <c r="C32" s="1086" t="s">
        <v>69</v>
      </c>
      <c r="D32" s="1080">
        <v>0</v>
      </c>
      <c r="E32" s="1080">
        <v>0</v>
      </c>
      <c r="F32" s="1080">
        <v>0</v>
      </c>
      <c r="G32" s="1080">
        <v>0</v>
      </c>
      <c r="H32" s="1087">
        <f>'06-CH'!F33</f>
        <v>140.488519</v>
      </c>
      <c r="I32" s="1087">
        <f t="shared" si="0"/>
        <v>9.775882201394225</v>
      </c>
      <c r="J32" s="1080">
        <v>0</v>
      </c>
      <c r="K32" s="1088"/>
      <c r="L32" s="1087"/>
      <c r="M32" s="1087"/>
      <c r="N32" s="1087"/>
      <c r="O32" s="1087"/>
      <c r="P32" s="1087"/>
      <c r="Q32" s="1087"/>
      <c r="R32" s="1087">
        <v>0</v>
      </c>
      <c r="S32" s="1087"/>
      <c r="T32" s="1087"/>
      <c r="U32" s="1088"/>
      <c r="V32" s="1087"/>
      <c r="W32" s="1087"/>
      <c r="X32" s="1089">
        <f t="shared" si="1"/>
        <v>140.488519</v>
      </c>
      <c r="Y32" s="1089">
        <f t="shared" si="2"/>
        <v>9.775882201394225</v>
      </c>
      <c r="Z32" s="1089">
        <f>SUM(Z34:Z49)</f>
        <v>728.0573270000001</v>
      </c>
      <c r="AA32" s="1087">
        <f>Z32/$Z$8*100</f>
        <v>63.209125267672505</v>
      </c>
      <c r="AB32" s="1090"/>
      <c r="AC32" s="1087"/>
    </row>
    <row r="33" spans="1:35" ht="24.6" customHeight="1">
      <c r="A33" s="1084"/>
      <c r="B33" s="1085" t="s">
        <v>512</v>
      </c>
      <c r="C33" s="1086"/>
      <c r="D33" s="1080"/>
      <c r="E33" s="1080"/>
      <c r="F33" s="1080"/>
      <c r="G33" s="1080"/>
      <c r="H33" s="1087"/>
      <c r="I33" s="1087"/>
      <c r="J33" s="1080"/>
      <c r="K33" s="1088"/>
      <c r="L33" s="1087"/>
      <c r="M33" s="1087"/>
      <c r="N33" s="1087"/>
      <c r="O33" s="1087"/>
      <c r="P33" s="1087"/>
      <c r="Q33" s="1087"/>
      <c r="R33" s="1087"/>
      <c r="S33" s="1087"/>
      <c r="T33" s="1087"/>
      <c r="U33" s="1088"/>
      <c r="V33" s="1087"/>
      <c r="W33" s="1087"/>
      <c r="X33" s="1089"/>
      <c r="Y33" s="1089"/>
      <c r="Z33" s="1089"/>
      <c r="AA33" s="1087"/>
      <c r="AB33" s="1090"/>
      <c r="AC33" s="1087"/>
    </row>
    <row r="34" spans="1:35" ht="24.6" customHeight="1">
      <c r="A34" s="1084"/>
      <c r="B34" s="1085" t="s">
        <v>82</v>
      </c>
      <c r="C34" s="1086" t="s">
        <v>83</v>
      </c>
      <c r="D34" s="1080">
        <v>0</v>
      </c>
      <c r="E34" s="1080">
        <v>0</v>
      </c>
      <c r="F34" s="1080">
        <v>0</v>
      </c>
      <c r="G34" s="1080">
        <v>0</v>
      </c>
      <c r="H34" s="1087">
        <f>'06-CH'!F35</f>
        <v>77.768203</v>
      </c>
      <c r="I34" s="1087">
        <f t="shared" si="0"/>
        <v>5.4114940989741163</v>
      </c>
      <c r="J34" s="1080">
        <v>0</v>
      </c>
      <c r="K34" s="1088"/>
      <c r="L34" s="1087"/>
      <c r="M34" s="1087"/>
      <c r="N34" s="1087"/>
      <c r="O34" s="1087"/>
      <c r="P34" s="1087"/>
      <c r="Q34" s="1087"/>
      <c r="R34" s="1087"/>
      <c r="S34" s="1087"/>
      <c r="T34" s="1087"/>
      <c r="U34" s="1088"/>
      <c r="V34" s="1087"/>
      <c r="W34" s="1087"/>
      <c r="X34" s="1089">
        <f t="shared" si="1"/>
        <v>77.768203</v>
      </c>
      <c r="Y34" s="1089">
        <f t="shared" si="2"/>
        <v>5.4114940989741163</v>
      </c>
      <c r="Z34" s="1089">
        <f>SUM('06-CH'!G35:L35)</f>
        <v>679.37879300000009</v>
      </c>
      <c r="AA34" s="1087">
        <f t="shared" ref="AA34:AA55" si="4">Z34/$Z$8*100</f>
        <v>58.982909227609696</v>
      </c>
      <c r="AB34" s="1090"/>
      <c r="AC34" s="1087"/>
    </row>
    <row r="35" spans="1:35" ht="24.6" customHeight="1">
      <c r="A35" s="1084"/>
      <c r="B35" s="1085" t="s">
        <v>84</v>
      </c>
      <c r="C35" s="1086" t="s">
        <v>85</v>
      </c>
      <c r="D35" s="1080">
        <v>0</v>
      </c>
      <c r="E35" s="1080">
        <v>0</v>
      </c>
      <c r="F35" s="1080">
        <v>0</v>
      </c>
      <c r="G35" s="1080">
        <v>0</v>
      </c>
      <c r="H35" s="1087">
        <f>'06-CH'!F36</f>
        <v>21.28782</v>
      </c>
      <c r="I35" s="1087">
        <f t="shared" si="0"/>
        <v>1.4813112283181236</v>
      </c>
      <c r="J35" s="1080">
        <v>0</v>
      </c>
      <c r="K35" s="1080"/>
      <c r="L35" s="1087"/>
      <c r="M35" s="1087"/>
      <c r="N35" s="1087"/>
      <c r="O35" s="1087"/>
      <c r="P35" s="1087"/>
      <c r="Q35" s="1087"/>
      <c r="R35" s="1087"/>
      <c r="S35" s="1087"/>
      <c r="T35" s="1087"/>
      <c r="U35" s="1088"/>
      <c r="V35" s="1087"/>
      <c r="W35" s="1087"/>
      <c r="X35" s="1089">
        <f t="shared" si="1"/>
        <v>21.28782</v>
      </c>
      <c r="Y35" s="1089">
        <f t="shared" si="2"/>
        <v>1.4813112283181236</v>
      </c>
      <c r="Z35" s="1089"/>
      <c r="AA35" s="1087">
        <f t="shared" si="4"/>
        <v>0</v>
      </c>
      <c r="AB35" s="1090"/>
      <c r="AC35" s="1087"/>
    </row>
    <row r="36" spans="1:35" ht="24.6" customHeight="1">
      <c r="A36" s="1084"/>
      <c r="B36" s="1085" t="s">
        <v>639</v>
      </c>
      <c r="C36" s="1086" t="s">
        <v>71</v>
      </c>
      <c r="D36" s="1080">
        <v>0</v>
      </c>
      <c r="E36" s="1080">
        <v>0</v>
      </c>
      <c r="F36" s="1080">
        <v>0</v>
      </c>
      <c r="G36" s="1080">
        <v>0</v>
      </c>
      <c r="H36" s="1087">
        <f>'06-CH'!F37</f>
        <v>0.60350199999999998</v>
      </c>
      <c r="I36" s="1087">
        <f t="shared" si="0"/>
        <v>4.1994637727698E-2</v>
      </c>
      <c r="J36" s="1087">
        <v>0</v>
      </c>
      <c r="K36" s="1081"/>
      <c r="L36" s="1087"/>
      <c r="M36" s="1087"/>
      <c r="N36" s="1087"/>
      <c r="O36" s="1087"/>
      <c r="P36" s="1087"/>
      <c r="Q36" s="1087"/>
      <c r="R36" s="1087"/>
      <c r="S36" s="1087"/>
      <c r="T36" s="1087"/>
      <c r="U36" s="1088"/>
      <c r="V36" s="1087"/>
      <c r="W36" s="1087"/>
      <c r="X36" s="1089">
        <f t="shared" si="1"/>
        <v>0.60350199999999998</v>
      </c>
      <c r="Y36" s="1089">
        <f t="shared" si="2"/>
        <v>4.1994637727698E-2</v>
      </c>
      <c r="Z36" s="1089">
        <f>SUM('06-CH'!G37:L37)</f>
        <v>0.69183300000000003</v>
      </c>
      <c r="AA36" s="1087">
        <f t="shared" si="4"/>
        <v>6.0064169591565235E-2</v>
      </c>
      <c r="AB36" s="1090"/>
      <c r="AC36" s="1087"/>
    </row>
    <row r="37" spans="1:35" ht="24.6" customHeight="1">
      <c r="A37" s="1084"/>
      <c r="B37" s="1085" t="s">
        <v>640</v>
      </c>
      <c r="C37" s="1086" t="s">
        <v>73</v>
      </c>
      <c r="D37" s="1080">
        <v>0</v>
      </c>
      <c r="E37" s="1080">
        <v>0</v>
      </c>
      <c r="F37" s="1080">
        <v>0</v>
      </c>
      <c r="G37" s="1080">
        <v>0</v>
      </c>
      <c r="H37" s="1087">
        <f>'06-CH'!F38</f>
        <v>1.9812620000000001</v>
      </c>
      <c r="I37" s="1087">
        <f t="shared" si="0"/>
        <v>0.13786595559526632</v>
      </c>
      <c r="J37" s="1087">
        <v>0</v>
      </c>
      <c r="K37" s="1081"/>
      <c r="L37" s="1087"/>
      <c r="M37" s="1087"/>
      <c r="N37" s="1087"/>
      <c r="O37" s="1087"/>
      <c r="P37" s="1087"/>
      <c r="Q37" s="1087"/>
      <c r="R37" s="1087"/>
      <c r="S37" s="1087"/>
      <c r="T37" s="1087"/>
      <c r="U37" s="1088"/>
      <c r="V37" s="1087"/>
      <c r="W37" s="1087"/>
      <c r="X37" s="1089">
        <f t="shared" si="1"/>
        <v>1.9812620000000001</v>
      </c>
      <c r="Y37" s="1089">
        <f t="shared" si="2"/>
        <v>0.13786595559526632</v>
      </c>
      <c r="Z37" s="1089">
        <f>SUM('06-CH'!G38:L38)</f>
        <v>2.018589</v>
      </c>
      <c r="AA37" s="1087">
        <f t="shared" si="4"/>
        <v>0.17525164603548554</v>
      </c>
      <c r="AB37" s="1090"/>
      <c r="AC37" s="1087"/>
    </row>
    <row r="38" spans="1:35" ht="24.6" customHeight="1">
      <c r="A38" s="1084"/>
      <c r="B38" s="1085" t="s">
        <v>641</v>
      </c>
      <c r="C38" s="1086" t="s">
        <v>75</v>
      </c>
      <c r="D38" s="1080">
        <v>0</v>
      </c>
      <c r="E38" s="1080">
        <v>0</v>
      </c>
      <c r="F38" s="1080">
        <v>0</v>
      </c>
      <c r="G38" s="1080">
        <v>0</v>
      </c>
      <c r="H38" s="1087">
        <f>'06-CH'!F39</f>
        <v>10.49497</v>
      </c>
      <c r="I38" s="1087">
        <f t="shared" si="0"/>
        <v>0.73029163633767369</v>
      </c>
      <c r="J38" s="1087">
        <v>0</v>
      </c>
      <c r="K38" s="1081"/>
      <c r="L38" s="1087"/>
      <c r="M38" s="1087"/>
      <c r="N38" s="1087"/>
      <c r="O38" s="1087"/>
      <c r="P38" s="1087"/>
      <c r="Q38" s="1087"/>
      <c r="R38" s="1087"/>
      <c r="S38" s="1087"/>
      <c r="T38" s="1087"/>
      <c r="U38" s="1088"/>
      <c r="V38" s="1087"/>
      <c r="W38" s="1087"/>
      <c r="X38" s="1089">
        <f t="shared" si="1"/>
        <v>10.49497</v>
      </c>
      <c r="Y38" s="1089">
        <f t="shared" si="2"/>
        <v>0.73029163633767369</v>
      </c>
      <c r="Z38" s="1089">
        <f>SUM('06-CH'!G39:L39)</f>
        <v>28.327088000000003</v>
      </c>
      <c r="AA38" s="1087">
        <f t="shared" si="4"/>
        <v>2.4593261924007561</v>
      </c>
      <c r="AB38" s="1090"/>
      <c r="AC38" s="1087"/>
    </row>
    <row r="39" spans="1:35" ht="24.6" customHeight="1">
      <c r="A39" s="1084"/>
      <c r="B39" s="1085" t="s">
        <v>642</v>
      </c>
      <c r="C39" s="1086" t="s">
        <v>77</v>
      </c>
      <c r="D39" s="1080">
        <v>0</v>
      </c>
      <c r="E39" s="1080">
        <v>0</v>
      </c>
      <c r="F39" s="1080">
        <v>0</v>
      </c>
      <c r="G39" s="1080">
        <v>0</v>
      </c>
      <c r="H39" s="1087">
        <f>'06-CH'!F40</f>
        <v>1.3002450000000001</v>
      </c>
      <c r="I39" s="1087">
        <f t="shared" si="0"/>
        <v>9.0477442878815151E-2</v>
      </c>
      <c r="J39" s="1087">
        <v>0</v>
      </c>
      <c r="K39" s="1081"/>
      <c r="L39" s="1087"/>
      <c r="M39" s="1087"/>
      <c r="N39" s="1087"/>
      <c r="O39" s="1087"/>
      <c r="P39" s="1087"/>
      <c r="Q39" s="1087"/>
      <c r="R39" s="1087"/>
      <c r="S39" s="1087"/>
      <c r="T39" s="1087"/>
      <c r="U39" s="1088"/>
      <c r="V39" s="1087"/>
      <c r="W39" s="1087"/>
      <c r="X39" s="1089">
        <f t="shared" si="1"/>
        <v>1.3002450000000001</v>
      </c>
      <c r="Y39" s="1089">
        <f t="shared" si="2"/>
        <v>9.0477442878815151E-2</v>
      </c>
      <c r="Z39" s="1089">
        <f>SUM('06-CH'!G40:L40)</f>
        <v>7.3866779999999999</v>
      </c>
      <c r="AA39" s="1087">
        <f t="shared" si="4"/>
        <v>0.64130314701710367</v>
      </c>
      <c r="AB39" s="1090"/>
      <c r="AC39" s="1087"/>
    </row>
    <row r="40" spans="1:35" ht="24.6" customHeight="1">
      <c r="A40" s="1084"/>
      <c r="B40" s="1085" t="s">
        <v>86</v>
      </c>
      <c r="C40" s="1086" t="s">
        <v>87</v>
      </c>
      <c r="D40" s="1080">
        <v>0</v>
      </c>
      <c r="E40" s="1080">
        <v>0</v>
      </c>
      <c r="F40" s="1080">
        <v>0</v>
      </c>
      <c r="G40" s="1080">
        <v>0</v>
      </c>
      <c r="H40" s="1087">
        <f>'06-CH'!F41</f>
        <v>24.726091</v>
      </c>
      <c r="I40" s="1087">
        <f t="shared" si="0"/>
        <v>1.7205630370190887</v>
      </c>
      <c r="J40" s="1087">
        <v>0</v>
      </c>
      <c r="K40" s="1081"/>
      <c r="L40" s="1087"/>
      <c r="M40" s="1087"/>
      <c r="N40" s="1087"/>
      <c r="O40" s="1087"/>
      <c r="P40" s="1087"/>
      <c r="Q40" s="1087"/>
      <c r="R40" s="1087"/>
      <c r="S40" s="1087"/>
      <c r="T40" s="1087"/>
      <c r="U40" s="1088"/>
      <c r="V40" s="1087"/>
      <c r="W40" s="1087"/>
      <c r="X40" s="1089">
        <f t="shared" si="1"/>
        <v>24.726091</v>
      </c>
      <c r="Y40" s="1089">
        <f t="shared" si="2"/>
        <v>1.7205630370190887</v>
      </c>
      <c r="Z40" s="1089"/>
      <c r="AA40" s="1087">
        <f t="shared" si="4"/>
        <v>0</v>
      </c>
      <c r="AB40" s="1090"/>
      <c r="AC40" s="1087"/>
    </row>
    <row r="41" spans="1:35" ht="24.6" customHeight="1">
      <c r="A41" s="1084"/>
      <c r="B41" s="1085" t="s">
        <v>88</v>
      </c>
      <c r="C41" s="1086" t="s">
        <v>89</v>
      </c>
      <c r="D41" s="1080">
        <v>0</v>
      </c>
      <c r="E41" s="1080">
        <v>0</v>
      </c>
      <c r="F41" s="1080">
        <v>0</v>
      </c>
      <c r="G41" s="1080">
        <v>0</v>
      </c>
      <c r="H41" s="1087">
        <f>'06-CH'!F42</f>
        <v>0.331376</v>
      </c>
      <c r="I41" s="1087">
        <f t="shared" si="0"/>
        <v>2.3058772086345453E-2</v>
      </c>
      <c r="J41" s="1087">
        <v>0</v>
      </c>
      <c r="K41" s="1081"/>
      <c r="L41" s="1087"/>
      <c r="M41" s="1087"/>
      <c r="N41" s="1087"/>
      <c r="O41" s="1087"/>
      <c r="P41" s="1087"/>
      <c r="Q41" s="1087"/>
      <c r="R41" s="1087"/>
      <c r="S41" s="1087"/>
      <c r="T41" s="1087"/>
      <c r="U41" s="1088"/>
      <c r="V41" s="1087"/>
      <c r="W41" s="1087"/>
      <c r="X41" s="1089">
        <f t="shared" si="1"/>
        <v>0.331376</v>
      </c>
      <c r="Y41" s="1089">
        <f t="shared" si="2"/>
        <v>2.3058772086345453E-2</v>
      </c>
      <c r="Z41" s="1089"/>
      <c r="AA41" s="1087">
        <f t="shared" si="4"/>
        <v>0</v>
      </c>
      <c r="AB41" s="1090"/>
      <c r="AC41" s="1087"/>
    </row>
    <row r="42" spans="1:35" s="1083" customFormat="1" ht="24.6" customHeight="1">
      <c r="A42" s="1071"/>
      <c r="B42" s="1085" t="s">
        <v>643</v>
      </c>
      <c r="C42" s="1086" t="s">
        <v>646</v>
      </c>
      <c r="D42" s="1080">
        <v>0</v>
      </c>
      <c r="E42" s="1080">
        <v>0</v>
      </c>
      <c r="F42" s="1080">
        <v>0</v>
      </c>
      <c r="G42" s="1080">
        <v>0</v>
      </c>
      <c r="H42" s="1087">
        <f>'06-CH'!F43</f>
        <v>0</v>
      </c>
      <c r="I42" s="1087">
        <f t="shared" si="0"/>
        <v>0</v>
      </c>
      <c r="J42" s="1087">
        <v>0</v>
      </c>
      <c r="K42" s="1081"/>
      <c r="L42" s="1087"/>
      <c r="M42" s="1087"/>
      <c r="N42" s="1087"/>
      <c r="O42" s="1087"/>
      <c r="P42" s="1087"/>
      <c r="Q42" s="1087"/>
      <c r="R42" s="1087"/>
      <c r="S42" s="1087"/>
      <c r="T42" s="1087"/>
      <c r="U42" s="1088"/>
      <c r="V42" s="1087"/>
      <c r="W42" s="1087"/>
      <c r="X42" s="1089">
        <f t="shared" si="1"/>
        <v>0</v>
      </c>
      <c r="Y42" s="1089">
        <f t="shared" si="2"/>
        <v>0</v>
      </c>
      <c r="Z42" s="1089">
        <v>0</v>
      </c>
      <c r="AA42" s="1087">
        <f t="shared" si="4"/>
        <v>0</v>
      </c>
      <c r="AB42" s="1090"/>
      <c r="AC42" s="1087"/>
      <c r="AD42" s="1063"/>
      <c r="AE42" s="1063"/>
      <c r="AF42" s="1063"/>
      <c r="AG42" s="1063"/>
      <c r="AH42" s="1063"/>
      <c r="AI42" s="1063"/>
    </row>
    <row r="43" spans="1:35" ht="24.6" customHeight="1">
      <c r="A43" s="1104"/>
      <c r="B43" s="1085" t="s">
        <v>673</v>
      </c>
      <c r="C43" s="1086" t="s">
        <v>92</v>
      </c>
      <c r="D43" s="1080">
        <v>0</v>
      </c>
      <c r="E43" s="1080">
        <v>0</v>
      </c>
      <c r="F43" s="1080">
        <v>0</v>
      </c>
      <c r="G43" s="1080">
        <v>0</v>
      </c>
      <c r="H43" s="1087">
        <f>'06-CH'!F44</f>
        <v>0</v>
      </c>
      <c r="I43" s="1087">
        <f t="shared" si="0"/>
        <v>0</v>
      </c>
      <c r="J43" s="1087">
        <v>0</v>
      </c>
      <c r="K43" s="1081"/>
      <c r="L43" s="1087"/>
      <c r="M43" s="1087"/>
      <c r="N43" s="1087">
        <f>'06-CH'!E44</f>
        <v>0.88596299999999995</v>
      </c>
      <c r="O43" s="1087">
        <v>100</v>
      </c>
      <c r="P43" s="1087"/>
      <c r="Q43" s="1087"/>
      <c r="R43" s="1087"/>
      <c r="S43" s="1087"/>
      <c r="T43" s="1087"/>
      <c r="U43" s="1088"/>
      <c r="V43" s="1087"/>
      <c r="W43" s="1087"/>
      <c r="X43" s="1089">
        <f t="shared" si="1"/>
        <v>0</v>
      </c>
      <c r="Y43" s="1089">
        <f t="shared" si="2"/>
        <v>0</v>
      </c>
      <c r="Z43" s="1089"/>
      <c r="AA43" s="1087">
        <f t="shared" si="4"/>
        <v>0</v>
      </c>
      <c r="AB43" s="1090"/>
      <c r="AC43" s="1087"/>
    </row>
    <row r="44" spans="1:35" ht="24.6" customHeight="1">
      <c r="A44" s="1084"/>
      <c r="B44" s="1085" t="s">
        <v>674</v>
      </c>
      <c r="C44" s="1086" t="s">
        <v>97</v>
      </c>
      <c r="D44" s="1080">
        <v>0</v>
      </c>
      <c r="E44" s="1080">
        <v>0</v>
      </c>
      <c r="F44" s="1080">
        <v>0</v>
      </c>
      <c r="G44" s="1080">
        <v>0</v>
      </c>
      <c r="H44" s="1087">
        <f>'06-CH'!F45</f>
        <v>0</v>
      </c>
      <c r="I44" s="1087">
        <f t="shared" si="0"/>
        <v>0</v>
      </c>
      <c r="J44" s="1087">
        <v>0</v>
      </c>
      <c r="K44" s="1081"/>
      <c r="L44" s="1087"/>
      <c r="M44" s="1087"/>
      <c r="N44" s="1087"/>
      <c r="O44" s="1087"/>
      <c r="P44" s="1087"/>
      <c r="Q44" s="1087"/>
      <c r="R44" s="1087"/>
      <c r="S44" s="1087"/>
      <c r="T44" s="1087"/>
      <c r="U44" s="1088"/>
      <c r="V44" s="1087"/>
      <c r="W44" s="1087"/>
      <c r="X44" s="1089">
        <f t="shared" si="1"/>
        <v>0</v>
      </c>
      <c r="Y44" s="1089">
        <f t="shared" si="2"/>
        <v>0</v>
      </c>
      <c r="Z44" s="1089"/>
      <c r="AA44" s="1087">
        <f t="shared" si="4"/>
        <v>0</v>
      </c>
      <c r="AB44" s="1090"/>
      <c r="AC44" s="1087"/>
    </row>
    <row r="45" spans="1:35" s="1083" customFormat="1" ht="24.6" customHeight="1">
      <c r="A45" s="1084"/>
      <c r="B45" s="1085" t="s">
        <v>675</v>
      </c>
      <c r="C45" s="1086" t="s">
        <v>114</v>
      </c>
      <c r="D45" s="1080">
        <v>0</v>
      </c>
      <c r="E45" s="1080">
        <v>0</v>
      </c>
      <c r="F45" s="1080">
        <v>0</v>
      </c>
      <c r="G45" s="1080">
        <v>0</v>
      </c>
      <c r="H45" s="1087">
        <f>'06-CH'!F46</f>
        <v>1.5995809999999999</v>
      </c>
      <c r="I45" s="1087">
        <f t="shared" si="0"/>
        <v>0.1113067141635138</v>
      </c>
      <c r="J45" s="1087">
        <v>0</v>
      </c>
      <c r="K45" s="1081"/>
      <c r="L45" s="1087"/>
      <c r="M45" s="1087"/>
      <c r="N45" s="1087"/>
      <c r="O45" s="1087"/>
      <c r="P45" s="1087"/>
      <c r="Q45" s="1087"/>
      <c r="R45" s="1087"/>
      <c r="S45" s="1087"/>
      <c r="T45" s="1087"/>
      <c r="U45" s="1088"/>
      <c r="V45" s="1087"/>
      <c r="W45" s="1087"/>
      <c r="X45" s="1089">
        <f t="shared" si="1"/>
        <v>1.5995809999999999</v>
      </c>
      <c r="Y45" s="1089">
        <f t="shared" si="2"/>
        <v>0.1113067141635138</v>
      </c>
      <c r="Z45" s="1089">
        <f>SUM('06-CH'!G46:L46)</f>
        <v>4.8454980000000001</v>
      </c>
      <c r="AA45" s="1087">
        <f t="shared" si="4"/>
        <v>0.42068073310696386</v>
      </c>
      <c r="AB45" s="1105"/>
      <c r="AC45" s="1087"/>
      <c r="AD45" s="1063"/>
      <c r="AE45" s="1063"/>
      <c r="AF45" s="1063"/>
      <c r="AG45" s="1063"/>
      <c r="AH45" s="1063"/>
      <c r="AI45" s="1063"/>
    </row>
    <row r="46" spans="1:35" ht="35.4" customHeight="1">
      <c r="A46" s="1084"/>
      <c r="B46" s="1085" t="s">
        <v>676</v>
      </c>
      <c r="C46" s="1086" t="s">
        <v>116</v>
      </c>
      <c r="D46" s="1080">
        <v>0</v>
      </c>
      <c r="E46" s="1080">
        <v>0</v>
      </c>
      <c r="F46" s="1080">
        <v>0</v>
      </c>
      <c r="G46" s="1080">
        <v>0</v>
      </c>
      <c r="H46" s="1087">
        <f>'06-CH'!F47</f>
        <v>0.26559500000000003</v>
      </c>
      <c r="I46" s="1087">
        <f t="shared" si="0"/>
        <v>1.8481406535998147E-2</v>
      </c>
      <c r="J46" s="1087">
        <v>0</v>
      </c>
      <c r="K46" s="1081"/>
      <c r="L46" s="1087"/>
      <c r="M46" s="1087"/>
      <c r="N46" s="1087"/>
      <c r="O46" s="1087"/>
      <c r="P46" s="1087"/>
      <c r="Q46" s="1087"/>
      <c r="R46" s="1087"/>
      <c r="S46" s="1087"/>
      <c r="T46" s="1087"/>
      <c r="U46" s="1088"/>
      <c r="V46" s="1087"/>
      <c r="W46" s="1087"/>
      <c r="X46" s="1089">
        <f t="shared" si="1"/>
        <v>0.26559500000000003</v>
      </c>
      <c r="Y46" s="1089">
        <f t="shared" si="2"/>
        <v>1.8481406535998147E-2</v>
      </c>
      <c r="Z46" s="1089"/>
      <c r="AA46" s="1087">
        <f t="shared" si="4"/>
        <v>0</v>
      </c>
      <c r="AB46" s="1090"/>
      <c r="AC46" s="1087"/>
    </row>
    <row r="47" spans="1:35" ht="24.6" customHeight="1">
      <c r="A47" s="1084"/>
      <c r="B47" s="1085" t="s">
        <v>644</v>
      </c>
      <c r="C47" s="1086" t="s">
        <v>79</v>
      </c>
      <c r="D47" s="1080">
        <v>0</v>
      </c>
      <c r="E47" s="1080">
        <v>0</v>
      </c>
      <c r="F47" s="1080">
        <v>0</v>
      </c>
      <c r="G47" s="1080">
        <v>0</v>
      </c>
      <c r="H47" s="1087">
        <f>'06-CH'!F48</f>
        <v>0</v>
      </c>
      <c r="I47" s="1087">
        <f t="shared" si="0"/>
        <v>0</v>
      </c>
      <c r="J47" s="1087">
        <v>0</v>
      </c>
      <c r="K47" s="1081"/>
      <c r="L47" s="1087"/>
      <c r="M47" s="1087"/>
      <c r="N47" s="1087"/>
      <c r="O47" s="1087"/>
      <c r="P47" s="1087"/>
      <c r="Q47" s="1087"/>
      <c r="R47" s="1087"/>
      <c r="S47" s="1087"/>
      <c r="T47" s="1087"/>
      <c r="U47" s="1088"/>
      <c r="V47" s="1087"/>
      <c r="W47" s="1087"/>
      <c r="X47" s="1089">
        <f t="shared" si="1"/>
        <v>0</v>
      </c>
      <c r="Y47" s="1089">
        <f t="shared" si="2"/>
        <v>0</v>
      </c>
      <c r="Z47" s="1089">
        <v>0</v>
      </c>
      <c r="AA47" s="1087">
        <f t="shared" si="4"/>
        <v>0</v>
      </c>
      <c r="AB47" s="1090"/>
      <c r="AC47" s="1087"/>
    </row>
    <row r="48" spans="1:35" ht="24.6" customHeight="1">
      <c r="A48" s="1084"/>
      <c r="B48" s="1085" t="s">
        <v>645</v>
      </c>
      <c r="C48" s="1086" t="s">
        <v>81</v>
      </c>
      <c r="D48" s="1080">
        <v>0</v>
      </c>
      <c r="E48" s="1080">
        <v>0</v>
      </c>
      <c r="F48" s="1080">
        <v>0</v>
      </c>
      <c r="G48" s="1080">
        <v>0</v>
      </c>
      <c r="H48" s="1087">
        <f>'06-CH'!F49</f>
        <v>0</v>
      </c>
      <c r="I48" s="1087">
        <f t="shared" si="0"/>
        <v>0</v>
      </c>
      <c r="J48" s="1087">
        <v>0</v>
      </c>
      <c r="K48" s="1081"/>
      <c r="L48" s="1087"/>
      <c r="M48" s="1087"/>
      <c r="N48" s="1087"/>
      <c r="O48" s="1087"/>
      <c r="P48" s="1087"/>
      <c r="Q48" s="1087"/>
      <c r="R48" s="1087"/>
      <c r="S48" s="1087"/>
      <c r="T48" s="1087"/>
      <c r="U48" s="1088"/>
      <c r="V48" s="1087"/>
      <c r="W48" s="1087"/>
      <c r="X48" s="1089">
        <f t="shared" si="1"/>
        <v>0</v>
      </c>
      <c r="Y48" s="1089">
        <f t="shared" si="2"/>
        <v>0</v>
      </c>
      <c r="Z48" s="1089">
        <v>0</v>
      </c>
      <c r="AA48" s="1087">
        <f t="shared" si="4"/>
        <v>0</v>
      </c>
      <c r="AB48" s="1090"/>
      <c r="AC48" s="1087"/>
    </row>
    <row r="49" spans="1:35" ht="24.6" customHeight="1">
      <c r="A49" s="1084"/>
      <c r="B49" s="1085" t="s">
        <v>90</v>
      </c>
      <c r="C49" s="1086" t="s">
        <v>91</v>
      </c>
      <c r="D49" s="1080">
        <v>0</v>
      </c>
      <c r="E49" s="1080">
        <v>0</v>
      </c>
      <c r="F49" s="1080">
        <v>0</v>
      </c>
      <c r="G49" s="1080">
        <v>0</v>
      </c>
      <c r="H49" s="1087">
        <f>'06-CH'!F50</f>
        <v>0.12987399999999999</v>
      </c>
      <c r="I49" s="1087">
        <f t="shared" si="0"/>
        <v>9.037271757586637E-3</v>
      </c>
      <c r="J49" s="1087">
        <v>0</v>
      </c>
      <c r="K49" s="1081"/>
      <c r="L49" s="1087"/>
      <c r="M49" s="1087"/>
      <c r="N49" s="1087"/>
      <c r="O49" s="1087"/>
      <c r="P49" s="1087"/>
      <c r="Q49" s="1087"/>
      <c r="R49" s="1087"/>
      <c r="S49" s="1087"/>
      <c r="T49" s="1087"/>
      <c r="U49" s="1088"/>
      <c r="V49" s="1087"/>
      <c r="W49" s="1087"/>
      <c r="X49" s="1089">
        <f t="shared" si="1"/>
        <v>0.12987399999999999</v>
      </c>
      <c r="Y49" s="1089">
        <f t="shared" si="2"/>
        <v>9.037271757586637E-3</v>
      </c>
      <c r="Z49" s="1089">
        <f>SUM('06-CH'!G50:L50)</f>
        <v>5.4088479999999999</v>
      </c>
      <c r="AA49" s="1087">
        <f t="shared" si="4"/>
        <v>0.46959015191093578</v>
      </c>
      <c r="AB49" s="1090"/>
      <c r="AC49" s="1087"/>
    </row>
    <row r="50" spans="1:35" ht="24.6" customHeight="1">
      <c r="A50" s="1104" t="s">
        <v>190</v>
      </c>
      <c r="B50" s="1085" t="s">
        <v>94</v>
      </c>
      <c r="C50" s="1086" t="s">
        <v>95</v>
      </c>
      <c r="D50" s="1080">
        <v>0</v>
      </c>
      <c r="E50" s="1080">
        <v>0</v>
      </c>
      <c r="F50" s="1080">
        <v>0</v>
      </c>
      <c r="G50" s="1080">
        <v>0</v>
      </c>
      <c r="H50" s="1087">
        <f>'06-CH'!F51</f>
        <v>0</v>
      </c>
      <c r="I50" s="1087">
        <f t="shared" si="0"/>
        <v>0</v>
      </c>
      <c r="J50" s="1087">
        <v>0</v>
      </c>
      <c r="K50" s="1081"/>
      <c r="L50" s="1087"/>
      <c r="M50" s="1087"/>
      <c r="N50" s="1087"/>
      <c r="O50" s="1087"/>
      <c r="P50" s="1087"/>
      <c r="Q50" s="1087"/>
      <c r="R50" s="1087"/>
      <c r="S50" s="1087"/>
      <c r="T50" s="1087"/>
      <c r="U50" s="1088"/>
      <c r="V50" s="1087"/>
      <c r="W50" s="1087"/>
      <c r="X50" s="1089">
        <f t="shared" si="1"/>
        <v>0</v>
      </c>
      <c r="Y50" s="1089">
        <f t="shared" si="2"/>
        <v>0</v>
      </c>
      <c r="Z50" s="1089">
        <v>0</v>
      </c>
      <c r="AA50" s="1087">
        <f t="shared" si="4"/>
        <v>0</v>
      </c>
      <c r="AB50" s="1090"/>
      <c r="AC50" s="1087"/>
    </row>
    <row r="51" spans="1:35" ht="24.6" customHeight="1">
      <c r="A51" s="1084" t="s">
        <v>93</v>
      </c>
      <c r="B51" s="1085" t="s">
        <v>119</v>
      </c>
      <c r="C51" s="1086" t="s">
        <v>120</v>
      </c>
      <c r="D51" s="1080">
        <v>0</v>
      </c>
      <c r="E51" s="1080">
        <v>0</v>
      </c>
      <c r="F51" s="1080">
        <v>0</v>
      </c>
      <c r="G51" s="1080">
        <v>0</v>
      </c>
      <c r="H51" s="1087">
        <f>'06-CH'!F52</f>
        <v>0.317276</v>
      </c>
      <c r="I51" s="1087">
        <f t="shared" si="0"/>
        <v>2.20776247298155E-2</v>
      </c>
      <c r="J51" s="1087">
        <v>0</v>
      </c>
      <c r="K51" s="1081"/>
      <c r="L51" s="1087"/>
      <c r="M51" s="1087"/>
      <c r="N51" s="1087"/>
      <c r="O51" s="1087"/>
      <c r="P51" s="1087"/>
      <c r="Q51" s="1087"/>
      <c r="R51" s="1087"/>
      <c r="S51" s="1087"/>
      <c r="T51" s="1087"/>
      <c r="U51" s="1088"/>
      <c r="V51" s="1087"/>
      <c r="W51" s="1087"/>
      <c r="X51" s="1089">
        <f t="shared" si="1"/>
        <v>0.317276</v>
      </c>
      <c r="Y51" s="1089">
        <f t="shared" si="2"/>
        <v>2.20776247298155E-2</v>
      </c>
      <c r="Z51" s="1089">
        <f>SUM('06-CH'!G52:L52)</f>
        <v>6.8744619999999994</v>
      </c>
      <c r="AA51" s="1087">
        <f t="shared" si="4"/>
        <v>0.59683312507320496</v>
      </c>
      <c r="AB51" s="1090"/>
      <c r="AC51" s="1087"/>
    </row>
    <row r="52" spans="1:35" ht="24.6" customHeight="1">
      <c r="A52" s="1084" t="s">
        <v>96</v>
      </c>
      <c r="B52" s="1085" t="s">
        <v>139</v>
      </c>
      <c r="C52" s="1086" t="s">
        <v>121</v>
      </c>
      <c r="D52" s="1080">
        <v>0</v>
      </c>
      <c r="E52" s="1080">
        <v>0</v>
      </c>
      <c r="F52" s="1080">
        <v>0</v>
      </c>
      <c r="G52" s="1080">
        <v>0</v>
      </c>
      <c r="H52" s="1087">
        <f>'06-CH'!F53</f>
        <v>4.2830310000000003</v>
      </c>
      <c r="I52" s="1087">
        <f t="shared" si="0"/>
        <v>0.29803436479332324</v>
      </c>
      <c r="J52" s="1087">
        <v>0</v>
      </c>
      <c r="K52" s="1081"/>
      <c r="L52" s="1087"/>
      <c r="M52" s="1087"/>
      <c r="N52" s="1087"/>
      <c r="O52" s="1106"/>
      <c r="P52" s="1087"/>
      <c r="Q52" s="1087"/>
      <c r="R52" s="1087"/>
      <c r="S52" s="1087"/>
      <c r="T52" s="1087"/>
      <c r="U52" s="1088"/>
      <c r="V52" s="1087"/>
      <c r="W52" s="1087"/>
      <c r="X52" s="1089">
        <f t="shared" si="1"/>
        <v>4.2830310000000003</v>
      </c>
      <c r="Y52" s="1089">
        <f t="shared" si="2"/>
        <v>0.29803436479332324</v>
      </c>
      <c r="Z52" s="1089"/>
      <c r="AA52" s="1087">
        <f t="shared" si="4"/>
        <v>0</v>
      </c>
      <c r="AB52" s="1090"/>
      <c r="AC52" s="1087"/>
    </row>
    <row r="53" spans="1:35" ht="24.6" customHeight="1">
      <c r="A53" s="1084" t="s">
        <v>98</v>
      </c>
      <c r="B53" s="1085" t="s">
        <v>99</v>
      </c>
      <c r="C53" s="1086" t="s">
        <v>100</v>
      </c>
      <c r="D53" s="1080">
        <v>0</v>
      </c>
      <c r="E53" s="1080">
        <v>0</v>
      </c>
      <c r="F53" s="1080">
        <v>0</v>
      </c>
      <c r="G53" s="1080">
        <v>0</v>
      </c>
      <c r="H53" s="1087">
        <f>'06-CH'!F54</f>
        <v>0</v>
      </c>
      <c r="I53" s="1087">
        <f t="shared" si="0"/>
        <v>0</v>
      </c>
      <c r="J53" s="1087">
        <v>0</v>
      </c>
      <c r="K53" s="1081"/>
      <c r="L53" s="1087"/>
      <c r="M53" s="1087"/>
      <c r="N53" s="1087"/>
      <c r="O53" s="1087"/>
      <c r="P53" s="1087"/>
      <c r="Q53" s="1087"/>
      <c r="R53" s="1087"/>
      <c r="S53" s="1087"/>
      <c r="T53" s="1087"/>
      <c r="U53" s="1088"/>
      <c r="V53" s="1087"/>
      <c r="W53" s="1087"/>
      <c r="X53" s="1089">
        <f t="shared" si="1"/>
        <v>0</v>
      </c>
      <c r="Y53" s="1089">
        <f t="shared" si="2"/>
        <v>0</v>
      </c>
      <c r="Z53" s="1089">
        <f>SUM('06-CH'!G54:L54)</f>
        <v>393.74370499999998</v>
      </c>
      <c r="AA53" s="1087">
        <f t="shared" si="4"/>
        <v>34.184389401389105</v>
      </c>
      <c r="AB53" s="1089">
        <f>SUM('06-CH'!G54:L54)</f>
        <v>393.74370499999998</v>
      </c>
      <c r="AC53" s="1087">
        <f>AB53/$AB$8*100</f>
        <v>77.541078252172326</v>
      </c>
    </row>
    <row r="54" spans="1:35" ht="24.6" customHeight="1">
      <c r="A54" s="1084" t="s">
        <v>101</v>
      </c>
      <c r="B54" s="1085" t="s">
        <v>102</v>
      </c>
      <c r="C54" s="1086" t="s">
        <v>103</v>
      </c>
      <c r="D54" s="1080">
        <v>0</v>
      </c>
      <c r="E54" s="1080">
        <v>0</v>
      </c>
      <c r="F54" s="1080">
        <v>0</v>
      </c>
      <c r="G54" s="1080">
        <v>0</v>
      </c>
      <c r="H54" s="1087">
        <f>'06-CH'!F55</f>
        <v>73.546221000000003</v>
      </c>
      <c r="I54" s="1087">
        <f t="shared" si="0"/>
        <v>5.117707823894893</v>
      </c>
      <c r="J54" s="1087">
        <v>0</v>
      </c>
      <c r="K54" s="1081"/>
      <c r="L54" s="1087"/>
      <c r="M54" s="1087"/>
      <c r="N54" s="1087"/>
      <c r="O54" s="1106"/>
      <c r="P54" s="1087"/>
      <c r="Q54" s="1087"/>
      <c r="R54" s="1087"/>
      <c r="S54" s="1087"/>
      <c r="T54" s="1087"/>
      <c r="U54" s="1088"/>
      <c r="V54" s="1087"/>
      <c r="W54" s="1087"/>
      <c r="X54" s="1089">
        <f t="shared" si="1"/>
        <v>73.546221000000003</v>
      </c>
      <c r="Y54" s="1089">
        <f t="shared" si="2"/>
        <v>5.117707823894893</v>
      </c>
      <c r="Z54" s="1089"/>
      <c r="AA54" s="1087">
        <f t="shared" si="4"/>
        <v>0</v>
      </c>
      <c r="AB54" s="1090"/>
      <c r="AC54" s="1087"/>
    </row>
    <row r="55" spans="1:35" s="1083" customFormat="1" ht="24.6" customHeight="1">
      <c r="A55" s="1084" t="s">
        <v>104</v>
      </c>
      <c r="B55" s="1085" t="s">
        <v>105</v>
      </c>
      <c r="C55" s="1086" t="s">
        <v>106</v>
      </c>
      <c r="D55" s="1080">
        <v>0</v>
      </c>
      <c r="E55" s="1080">
        <v>0</v>
      </c>
      <c r="F55" s="1080">
        <v>0</v>
      </c>
      <c r="G55" s="1080">
        <v>0</v>
      </c>
      <c r="H55" s="1087">
        <f>'06-CH'!F56</f>
        <v>11.070007</v>
      </c>
      <c r="I55" s="1087">
        <f t="shared" si="0"/>
        <v>0.77030553934880253</v>
      </c>
      <c r="J55" s="1087">
        <v>0</v>
      </c>
      <c r="K55" s="1081"/>
      <c r="L55" s="1087"/>
      <c r="M55" s="1087"/>
      <c r="N55" s="1087"/>
      <c r="O55" s="1087"/>
      <c r="P55" s="1087"/>
      <c r="Q55" s="1087"/>
      <c r="R55" s="1087"/>
      <c r="S55" s="1087"/>
      <c r="T55" s="1087"/>
      <c r="U55" s="1088"/>
      <c r="V55" s="1087"/>
      <c r="W55" s="1087"/>
      <c r="X55" s="1089">
        <f t="shared" si="1"/>
        <v>11.070007</v>
      </c>
      <c r="Y55" s="1089">
        <f t="shared" si="2"/>
        <v>0.77030553934880253</v>
      </c>
      <c r="Z55" s="1089">
        <f>SUM('06-CH'!G56:L56)</f>
        <v>23.147638999999998</v>
      </c>
      <c r="AA55" s="1087">
        <f t="shared" si="4"/>
        <v>2.0096522058651858</v>
      </c>
      <c r="AB55" s="1105"/>
      <c r="AC55" s="1087"/>
      <c r="AD55" s="1063"/>
      <c r="AE55" s="1063"/>
      <c r="AF55" s="1063"/>
      <c r="AG55" s="1063"/>
      <c r="AH55" s="1063"/>
      <c r="AI55" s="1063"/>
    </row>
    <row r="56" spans="1:35" s="1083" customFormat="1" ht="24.6" customHeight="1">
      <c r="A56" s="1084" t="s">
        <v>107</v>
      </c>
      <c r="B56" s="1085" t="s">
        <v>108</v>
      </c>
      <c r="C56" s="1086" t="s">
        <v>109</v>
      </c>
      <c r="D56" s="1080">
        <v>0</v>
      </c>
      <c r="E56" s="1080">
        <v>0</v>
      </c>
      <c r="F56" s="1080">
        <v>0</v>
      </c>
      <c r="G56" s="1080">
        <v>0</v>
      </c>
      <c r="H56" s="1087">
        <f>'06-CH'!F57</f>
        <v>2.4739710000000001</v>
      </c>
      <c r="I56" s="1087">
        <f t="shared" si="0"/>
        <v>0.17215107140296265</v>
      </c>
      <c r="J56" s="1087">
        <v>0</v>
      </c>
      <c r="K56" s="1081"/>
      <c r="L56" s="1087"/>
      <c r="M56" s="1087"/>
      <c r="N56" s="1087"/>
      <c r="O56" s="1087"/>
      <c r="P56" s="1087"/>
      <c r="Q56" s="1087"/>
      <c r="R56" s="1087"/>
      <c r="S56" s="1087"/>
      <c r="T56" s="1087"/>
      <c r="U56" s="1088"/>
      <c r="V56" s="1087"/>
      <c r="W56" s="1087"/>
      <c r="X56" s="1089">
        <f t="shared" si="1"/>
        <v>2.4739710000000001</v>
      </c>
      <c r="Y56" s="1089">
        <f t="shared" si="2"/>
        <v>0.17215107140296265</v>
      </c>
      <c r="Z56" s="1089"/>
      <c r="AA56" s="1087">
        <v>0</v>
      </c>
      <c r="AB56" s="1105"/>
      <c r="AC56" s="1087"/>
      <c r="AD56" s="1063"/>
      <c r="AE56" s="1063"/>
      <c r="AF56" s="1063"/>
      <c r="AG56" s="1063"/>
      <c r="AH56" s="1063"/>
      <c r="AI56" s="1063"/>
    </row>
    <row r="57" spans="1:35" s="1083" customFormat="1" ht="24.6" customHeight="1">
      <c r="A57" s="1084" t="s">
        <v>110</v>
      </c>
      <c r="B57" s="1085" t="s">
        <v>111</v>
      </c>
      <c r="C57" s="1086" t="s">
        <v>112</v>
      </c>
      <c r="D57" s="1080">
        <v>0</v>
      </c>
      <c r="E57" s="1080">
        <v>0</v>
      </c>
      <c r="F57" s="1080">
        <v>0</v>
      </c>
      <c r="G57" s="1080">
        <v>0</v>
      </c>
      <c r="H57" s="1087">
        <f>'06-CH'!F58</f>
        <v>0</v>
      </c>
      <c r="I57" s="1087">
        <f t="shared" si="0"/>
        <v>0</v>
      </c>
      <c r="J57" s="1087">
        <v>0</v>
      </c>
      <c r="K57" s="1081"/>
      <c r="L57" s="1087"/>
      <c r="M57" s="1087"/>
      <c r="N57" s="1087"/>
      <c r="O57" s="1087"/>
      <c r="P57" s="1087"/>
      <c r="Q57" s="1087"/>
      <c r="R57" s="1087"/>
      <c r="S57" s="1087"/>
      <c r="T57" s="1087"/>
      <c r="U57" s="1088"/>
      <c r="V57" s="1087"/>
      <c r="W57" s="1087"/>
      <c r="X57" s="1089">
        <f t="shared" si="1"/>
        <v>0</v>
      </c>
      <c r="Y57" s="1089">
        <f t="shared" si="2"/>
        <v>0</v>
      </c>
      <c r="Z57" s="1089">
        <v>0</v>
      </c>
      <c r="AA57" s="1087">
        <v>0</v>
      </c>
      <c r="AB57" s="1105"/>
      <c r="AC57" s="1087"/>
      <c r="AD57" s="1063"/>
      <c r="AE57" s="1063"/>
      <c r="AF57" s="1063"/>
      <c r="AG57" s="1063"/>
      <c r="AH57" s="1063"/>
      <c r="AI57" s="1063"/>
    </row>
    <row r="58" spans="1:35" ht="24.6" customHeight="1">
      <c r="A58" s="1084" t="s">
        <v>113</v>
      </c>
      <c r="B58" s="1085" t="s">
        <v>672</v>
      </c>
      <c r="C58" s="1086" t="s">
        <v>122</v>
      </c>
      <c r="D58" s="1080">
        <v>0</v>
      </c>
      <c r="E58" s="1080">
        <v>0</v>
      </c>
      <c r="F58" s="1080">
        <v>0</v>
      </c>
      <c r="G58" s="1080">
        <v>0</v>
      </c>
      <c r="H58" s="1087">
        <f>'06-CH'!F59</f>
        <v>0</v>
      </c>
      <c r="I58" s="1087">
        <f t="shared" si="0"/>
        <v>0</v>
      </c>
      <c r="J58" s="1087">
        <v>0</v>
      </c>
      <c r="K58" s="1081"/>
      <c r="L58" s="1087"/>
      <c r="M58" s="1087"/>
      <c r="N58" s="1087"/>
      <c r="O58" s="1087"/>
      <c r="P58" s="1087"/>
      <c r="Q58" s="1087"/>
      <c r="R58" s="1087"/>
      <c r="S58" s="1087"/>
      <c r="T58" s="1087"/>
      <c r="U58" s="1088"/>
      <c r="V58" s="1087"/>
      <c r="W58" s="1087"/>
      <c r="X58" s="1089">
        <f t="shared" si="1"/>
        <v>0</v>
      </c>
      <c r="Y58" s="1089">
        <f t="shared" si="2"/>
        <v>0</v>
      </c>
      <c r="Z58" s="1089"/>
      <c r="AA58" s="1087">
        <v>0</v>
      </c>
      <c r="AB58" s="1090"/>
      <c r="AC58" s="1087"/>
    </row>
    <row r="59" spans="1:35" ht="24.6" customHeight="1">
      <c r="A59" s="1084" t="s">
        <v>115</v>
      </c>
      <c r="B59" s="1085" t="s">
        <v>140</v>
      </c>
      <c r="C59" s="1086" t="s">
        <v>123</v>
      </c>
      <c r="D59" s="1080">
        <v>0</v>
      </c>
      <c r="E59" s="1080">
        <v>0</v>
      </c>
      <c r="F59" s="1080">
        <v>0</v>
      </c>
      <c r="G59" s="1080">
        <v>0</v>
      </c>
      <c r="H59" s="1087">
        <f>'06-CH'!F60</f>
        <v>26.682176999999999</v>
      </c>
      <c r="I59" s="1087">
        <f t="shared" si="0"/>
        <v>1.8566771226960574</v>
      </c>
      <c r="J59" s="1087">
        <v>0</v>
      </c>
      <c r="K59" s="1081"/>
      <c r="L59" s="1087"/>
      <c r="M59" s="1087"/>
      <c r="N59" s="1087"/>
      <c r="O59" s="1087"/>
      <c r="P59" s="1087"/>
      <c r="Q59" s="1087"/>
      <c r="R59" s="1087"/>
      <c r="S59" s="1087"/>
      <c r="T59" s="1087"/>
      <c r="U59" s="1088"/>
      <c r="V59" s="1087"/>
      <c r="W59" s="1087"/>
      <c r="X59" s="1089">
        <f t="shared" si="1"/>
        <v>26.682176999999999</v>
      </c>
      <c r="Y59" s="1089">
        <f t="shared" si="2"/>
        <v>1.8566771226960574</v>
      </c>
      <c r="Z59" s="1089"/>
      <c r="AA59" s="1087">
        <v>0</v>
      </c>
      <c r="AB59" s="1090"/>
      <c r="AC59" s="1087"/>
    </row>
    <row r="60" spans="1:35" s="1083" customFormat="1" ht="24.6" customHeight="1">
      <c r="A60" s="1084" t="s">
        <v>707</v>
      </c>
      <c r="B60" s="1085" t="s">
        <v>124</v>
      </c>
      <c r="C60" s="1086" t="s">
        <v>125</v>
      </c>
      <c r="D60" s="1080">
        <v>0</v>
      </c>
      <c r="E60" s="1080">
        <v>0</v>
      </c>
      <c r="F60" s="1080">
        <v>0</v>
      </c>
      <c r="G60" s="1080">
        <v>0</v>
      </c>
      <c r="H60" s="1087">
        <f>'06-CH'!F61</f>
        <v>0</v>
      </c>
      <c r="I60" s="1087">
        <f t="shared" si="0"/>
        <v>0</v>
      </c>
      <c r="J60" s="1087">
        <v>0</v>
      </c>
      <c r="K60" s="1081"/>
      <c r="L60" s="1080"/>
      <c r="M60" s="1080"/>
      <c r="N60" s="1087"/>
      <c r="O60" s="1087"/>
      <c r="P60" s="1087"/>
      <c r="Q60" s="1080"/>
      <c r="R60" s="1080"/>
      <c r="S60" s="1080"/>
      <c r="T60" s="1087"/>
      <c r="U60" s="1088"/>
      <c r="V60" s="1087"/>
      <c r="W60" s="1080"/>
      <c r="X60" s="1089">
        <f t="shared" si="1"/>
        <v>0</v>
      </c>
      <c r="Y60" s="1089">
        <f t="shared" si="2"/>
        <v>0</v>
      </c>
      <c r="Z60" s="1089"/>
      <c r="AA60" s="1087">
        <v>0</v>
      </c>
      <c r="AB60" s="1105"/>
      <c r="AC60" s="1080"/>
      <c r="AD60" s="1063"/>
      <c r="AE60" s="1063"/>
      <c r="AF60" s="1063"/>
      <c r="AG60" s="1063"/>
      <c r="AH60" s="1063"/>
      <c r="AI60" s="1063"/>
    </row>
    <row r="61" spans="1:35" ht="24.6" customHeight="1">
      <c r="A61" s="1084" t="s">
        <v>118</v>
      </c>
      <c r="B61" s="1085" t="s">
        <v>126</v>
      </c>
      <c r="C61" s="1086" t="s">
        <v>127</v>
      </c>
      <c r="D61" s="1080">
        <v>0</v>
      </c>
      <c r="E61" s="1080">
        <v>0</v>
      </c>
      <c r="F61" s="1080">
        <v>0</v>
      </c>
      <c r="G61" s="1080">
        <v>0</v>
      </c>
      <c r="H61" s="1087">
        <f>'06-CH'!F62</f>
        <v>5.3217E-2</v>
      </c>
      <c r="I61" s="1087">
        <f t="shared" si="0"/>
        <v>3.703100629252107E-3</v>
      </c>
      <c r="J61" s="1087">
        <v>0</v>
      </c>
      <c r="K61" s="1081"/>
      <c r="L61" s="1087"/>
      <c r="M61" s="1087"/>
      <c r="N61" s="1087"/>
      <c r="O61" s="1087"/>
      <c r="P61" s="1087"/>
      <c r="Q61" s="1087"/>
      <c r="R61" s="1087"/>
      <c r="S61" s="1087"/>
      <c r="T61" s="1087"/>
      <c r="U61" s="1088"/>
      <c r="V61" s="1090"/>
      <c r="W61" s="1087"/>
      <c r="X61" s="1089">
        <f t="shared" si="1"/>
        <v>5.3217E-2</v>
      </c>
      <c r="Y61" s="1089">
        <f t="shared" si="2"/>
        <v>3.703100629252107E-3</v>
      </c>
      <c r="Z61" s="1089"/>
      <c r="AA61" s="1087">
        <v>0</v>
      </c>
      <c r="AB61" s="1090"/>
      <c r="AC61" s="1087"/>
    </row>
    <row r="62" spans="1:35" s="1083" customFormat="1" ht="24.6" customHeight="1">
      <c r="A62" s="1071">
        <v>3</v>
      </c>
      <c r="B62" s="1079" t="s">
        <v>128</v>
      </c>
      <c r="C62" s="1072" t="s">
        <v>129</v>
      </c>
      <c r="D62" s="1080">
        <v>0</v>
      </c>
      <c r="E62" s="1080">
        <v>0</v>
      </c>
      <c r="F62" s="1080">
        <v>0</v>
      </c>
      <c r="G62" s="1080">
        <v>0</v>
      </c>
      <c r="H62" s="1087">
        <v>0</v>
      </c>
      <c r="I62" s="1080">
        <v>0</v>
      </c>
      <c r="J62" s="1087">
        <v>0</v>
      </c>
      <c r="K62" s="1081"/>
      <c r="L62" s="1080"/>
      <c r="M62" s="1080"/>
      <c r="N62" s="1080"/>
      <c r="O62" s="1087"/>
      <c r="P62" s="1080"/>
      <c r="Q62" s="1080"/>
      <c r="R62" s="1080"/>
      <c r="S62" s="1080"/>
      <c r="T62" s="1080"/>
      <c r="U62" s="1080"/>
      <c r="V62" s="1105"/>
      <c r="W62" s="1080"/>
      <c r="X62" s="1089">
        <v>0</v>
      </c>
      <c r="Y62" s="1080"/>
      <c r="Z62" s="1082"/>
      <c r="AA62" s="1080">
        <v>0</v>
      </c>
      <c r="AB62" s="1105"/>
      <c r="AC62" s="1080"/>
      <c r="AD62" s="1063"/>
      <c r="AE62" s="1063"/>
      <c r="AF62" s="1063"/>
      <c r="AG62" s="1063"/>
      <c r="AH62" s="1063"/>
      <c r="AI62" s="1063"/>
    </row>
  </sheetData>
  <mergeCells count="19">
    <mergeCell ref="L4:M5"/>
    <mergeCell ref="N4:O5"/>
    <mergeCell ref="P4:Q5"/>
    <mergeCell ref="R4:S5"/>
    <mergeCell ref="T4:U5"/>
    <mergeCell ref="V4:W5"/>
    <mergeCell ref="A1:B1"/>
    <mergeCell ref="A2:AC2"/>
    <mergeCell ref="P3:AC3"/>
    <mergeCell ref="A4:A6"/>
    <mergeCell ref="B4:B6"/>
    <mergeCell ref="C4:C6"/>
    <mergeCell ref="D4:E5"/>
    <mergeCell ref="F4:G5"/>
    <mergeCell ref="H4:I5"/>
    <mergeCell ref="J4:K5"/>
    <mergeCell ref="X4:Y5"/>
    <mergeCell ref="Z4:AA5"/>
    <mergeCell ref="AB4:AC5"/>
  </mergeCells>
  <phoneticPr fontId="150" type="noConversion"/>
  <printOptions horizontalCentered="1"/>
  <pageMargins left="0.8" right="0.3" top="0.3" bottom="0.3" header="0" footer="0"/>
  <pageSetup paperSize="8" scale="6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BF1215"/>
  <sheetViews>
    <sheetView showZeros="0" view="pageBreakPreview" zoomScale="110" zoomScaleNormal="80" zoomScaleSheetLayoutView="110" zoomScalePageLayoutView="150" workbookViewId="0">
      <pane xSplit="4" ySplit="6" topLeftCell="E7" activePane="bottomRight" state="frozen"/>
      <selection activeCell="E23" sqref="E23"/>
      <selection pane="topRight" activeCell="E23" sqref="E23"/>
      <selection pane="bottomLeft" activeCell="E23" sqref="E23"/>
      <selection pane="bottomRight" activeCell="H9" sqref="H9"/>
    </sheetView>
  </sheetViews>
  <sheetFormatPr defaultColWidth="12.33203125" defaultRowHeight="15.6"/>
  <cols>
    <col min="1" max="1" width="6.109375" style="993" customWidth="1"/>
    <col min="2" max="2" width="37.5546875" style="1010" bestFit="1" customWidth="1"/>
    <col min="3" max="3" width="11.33203125" style="1011" customWidth="1"/>
    <col min="4" max="4" width="11.109375" style="1012" customWidth="1"/>
    <col min="5" max="5" width="12.33203125" style="1010" bestFit="1" customWidth="1"/>
    <col min="6" max="6" width="8.6640625" style="1010" customWidth="1"/>
    <col min="7" max="7" width="9.33203125" style="1010" bestFit="1" customWidth="1"/>
    <col min="8" max="8" width="7.6640625" style="1010" customWidth="1"/>
    <col min="9" max="9" width="10.33203125" style="1010" bestFit="1" customWidth="1"/>
    <col min="10" max="10" width="8.88671875" style="1010" customWidth="1"/>
    <col min="11" max="11" width="8.44140625" style="1010" customWidth="1"/>
    <col min="12" max="13" width="9.33203125" style="1010" bestFit="1" customWidth="1"/>
    <col min="14" max="14" width="8.44140625" style="1010" customWidth="1"/>
    <col min="15" max="16" width="7.6640625" style="1010" customWidth="1"/>
    <col min="17" max="17" width="9.33203125" style="1010" bestFit="1" customWidth="1"/>
    <col min="18" max="25" width="7.6640625" style="1010" customWidth="1"/>
    <col min="26" max="26" width="9.33203125" style="1010" bestFit="1" customWidth="1"/>
    <col min="27" max="32" width="7.6640625" style="1010" customWidth="1"/>
    <col min="33" max="33" width="9.33203125" style="1010" bestFit="1" customWidth="1"/>
    <col min="34" max="50" width="7.6640625" style="1010" customWidth="1"/>
    <col min="51" max="51" width="6.6640625" style="1010" bestFit="1" customWidth="1"/>
    <col min="52" max="53" width="8.44140625" style="1010" bestFit="1" customWidth="1"/>
    <col min="54" max="54" width="6.6640625" style="1010" bestFit="1" customWidth="1"/>
    <col min="55" max="55" width="6.6640625" style="1010" customWidth="1"/>
    <col min="56" max="56" width="10.44140625" style="1010" bestFit="1" customWidth="1"/>
    <col min="57" max="57" width="10.44140625" style="1010" customWidth="1"/>
    <col min="58" max="16384" width="12.33203125" style="1010"/>
  </cols>
  <sheetData>
    <row r="1" spans="1:58" s="964" customFormat="1">
      <c r="A1" s="1403" t="s">
        <v>1568</v>
      </c>
      <c r="B1" s="1403"/>
      <c r="D1" s="965"/>
      <c r="E1" s="966"/>
    </row>
    <row r="2" spans="1:58" s="964" customFormat="1" ht="20.399999999999999">
      <c r="A2" s="1404" t="s">
        <v>1834</v>
      </c>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row>
    <row r="3" spans="1:58" s="964" customFormat="1" ht="20.399999999999999">
      <c r="A3" s="1405"/>
      <c r="B3" s="1405"/>
      <c r="C3" s="1405"/>
      <c r="D3" s="1405"/>
      <c r="E3" s="1405"/>
      <c r="F3" s="1405"/>
      <c r="G3" s="1405"/>
      <c r="H3" s="1405"/>
      <c r="I3" s="1405"/>
      <c r="J3" s="1405"/>
      <c r="K3" s="1405"/>
      <c r="L3" s="1405"/>
      <c r="M3" s="1405"/>
      <c r="N3" s="1405"/>
      <c r="O3" s="1405"/>
      <c r="P3" s="1405"/>
      <c r="Q3" s="1405"/>
      <c r="R3" s="1405"/>
      <c r="S3" s="1405"/>
      <c r="T3" s="1405"/>
      <c r="U3" s="1405"/>
      <c r="V3" s="1405"/>
      <c r="W3" s="1405"/>
      <c r="X3" s="1405"/>
      <c r="Y3" s="1405"/>
      <c r="Z3" s="1405"/>
      <c r="AA3" s="1405"/>
      <c r="AB3" s="1405"/>
      <c r="AC3" s="1405"/>
      <c r="AD3" s="1405"/>
      <c r="AE3" s="1405"/>
      <c r="AF3" s="1405"/>
      <c r="AG3" s="1405"/>
      <c r="AH3" s="1405"/>
      <c r="AI3" s="1405"/>
      <c r="AJ3" s="1405"/>
      <c r="AK3" s="1405"/>
      <c r="AL3" s="1405"/>
      <c r="AM3" s="1405"/>
      <c r="AN3" s="1405"/>
      <c r="AO3" s="1405"/>
      <c r="AP3" s="1405"/>
      <c r="AQ3" s="1405"/>
      <c r="AR3" s="1405"/>
      <c r="AS3" s="1405"/>
      <c r="AT3" s="1405"/>
      <c r="AU3" s="1405"/>
      <c r="AV3" s="1405"/>
      <c r="AW3" s="1405"/>
      <c r="AX3" s="1405"/>
      <c r="AY3" s="1405"/>
      <c r="AZ3" s="1405"/>
      <c r="BA3" s="1405"/>
      <c r="BB3" s="1405"/>
      <c r="BC3" s="1405"/>
      <c r="BD3" s="1405"/>
      <c r="BE3" s="1405"/>
      <c r="BF3" s="1405"/>
    </row>
    <row r="4" spans="1:58" s="964" customFormat="1" ht="18" customHeight="1">
      <c r="A4" s="967"/>
      <c r="B4" s="968"/>
      <c r="C4" s="968"/>
      <c r="D4" s="965"/>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c r="AT4" s="968"/>
      <c r="AU4" s="968"/>
      <c r="AV4" s="968"/>
      <c r="AW4" s="968"/>
      <c r="AX4" s="968"/>
      <c r="AY4" s="968"/>
      <c r="AZ4" s="968"/>
      <c r="BA4" s="968"/>
      <c r="BB4" s="969"/>
      <c r="BC4" s="969"/>
      <c r="BD4" s="970" t="s">
        <v>5</v>
      </c>
      <c r="BE4" s="1040"/>
      <c r="BF4" s="970"/>
    </row>
    <row r="5" spans="1:58" s="973" customFormat="1" ht="12.75" customHeight="1">
      <c r="A5" s="1406" t="s">
        <v>464</v>
      </c>
      <c r="B5" s="1406" t="s">
        <v>465</v>
      </c>
      <c r="C5" s="1406" t="s">
        <v>7</v>
      </c>
      <c r="D5" s="1407" t="s">
        <v>1859</v>
      </c>
      <c r="E5" s="1410" t="s">
        <v>1858</v>
      </c>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11"/>
      <c r="AD5" s="1411"/>
      <c r="AE5" s="1411"/>
      <c r="AF5" s="1411"/>
      <c r="AG5" s="1411"/>
      <c r="AH5" s="1411"/>
      <c r="AI5" s="1411"/>
      <c r="AJ5" s="1411"/>
      <c r="AK5" s="1411"/>
      <c r="AL5" s="1411"/>
      <c r="AM5" s="1411"/>
      <c r="AN5" s="1411"/>
      <c r="AO5" s="1411"/>
      <c r="AP5" s="1411"/>
      <c r="AQ5" s="1411"/>
      <c r="AR5" s="1411"/>
      <c r="AS5" s="1411"/>
      <c r="AT5" s="1411"/>
      <c r="AU5" s="1411"/>
      <c r="AV5" s="1411"/>
      <c r="AW5" s="1411"/>
      <c r="AX5" s="1411"/>
      <c r="AY5" s="1411"/>
      <c r="AZ5" s="1411"/>
      <c r="BA5" s="1411"/>
      <c r="BB5" s="1411"/>
      <c r="BC5" s="1412"/>
      <c r="BD5" s="1402" t="s">
        <v>470</v>
      </c>
      <c r="BE5" s="1408" t="s">
        <v>1836</v>
      </c>
      <c r="BF5" s="1402" t="s">
        <v>1860</v>
      </c>
    </row>
    <row r="6" spans="1:58" s="973" customFormat="1" ht="46.5" customHeight="1">
      <c r="A6" s="1406"/>
      <c r="B6" s="1406"/>
      <c r="C6" s="1406"/>
      <c r="D6" s="1407"/>
      <c r="E6" s="974" t="s">
        <v>13</v>
      </c>
      <c r="F6" s="972" t="s">
        <v>16</v>
      </c>
      <c r="G6" s="972" t="s">
        <v>19</v>
      </c>
      <c r="H6" s="972" t="s">
        <v>22</v>
      </c>
      <c r="I6" s="972" t="s">
        <v>25</v>
      </c>
      <c r="J6" s="972" t="s">
        <v>28</v>
      </c>
      <c r="K6" s="972" t="s">
        <v>31</v>
      </c>
      <c r="L6" s="972" t="s">
        <v>34</v>
      </c>
      <c r="M6" s="972" t="s">
        <v>677</v>
      </c>
      <c r="N6" s="972" t="s">
        <v>37</v>
      </c>
      <c r="O6" s="972" t="s">
        <v>40</v>
      </c>
      <c r="P6" s="972" t="s">
        <v>43</v>
      </c>
      <c r="Q6" s="972" t="s">
        <v>45</v>
      </c>
      <c r="R6" s="972" t="s">
        <v>48</v>
      </c>
      <c r="S6" s="972" t="s">
        <v>51</v>
      </c>
      <c r="T6" s="972" t="s">
        <v>54</v>
      </c>
      <c r="U6" s="971" t="s">
        <v>58</v>
      </c>
      <c r="V6" s="972" t="s">
        <v>60</v>
      </c>
      <c r="W6" s="972" t="s">
        <v>63</v>
      </c>
      <c r="X6" s="971" t="s">
        <v>66</v>
      </c>
      <c r="Y6" s="972" t="s">
        <v>117</v>
      </c>
      <c r="Z6" s="972" t="s">
        <v>69</v>
      </c>
      <c r="AA6" s="972" t="s">
        <v>83</v>
      </c>
      <c r="AB6" s="972" t="s">
        <v>85</v>
      </c>
      <c r="AC6" s="972" t="s">
        <v>71</v>
      </c>
      <c r="AD6" s="972" t="s">
        <v>73</v>
      </c>
      <c r="AE6" s="972" t="s">
        <v>75</v>
      </c>
      <c r="AF6" s="972" t="s">
        <v>77</v>
      </c>
      <c r="AG6" s="972" t="s">
        <v>87</v>
      </c>
      <c r="AH6" s="972" t="s">
        <v>89</v>
      </c>
      <c r="AI6" s="972" t="s">
        <v>646</v>
      </c>
      <c r="AJ6" s="972" t="s">
        <v>92</v>
      </c>
      <c r="AK6" s="972" t="s">
        <v>97</v>
      </c>
      <c r="AL6" s="972" t="s">
        <v>114</v>
      </c>
      <c r="AM6" s="972" t="s">
        <v>116</v>
      </c>
      <c r="AN6" s="972" t="s">
        <v>79</v>
      </c>
      <c r="AO6" s="971" t="s">
        <v>81</v>
      </c>
      <c r="AP6" s="972" t="s">
        <v>91</v>
      </c>
      <c r="AQ6" s="972" t="s">
        <v>95</v>
      </c>
      <c r="AR6" s="972" t="s">
        <v>120</v>
      </c>
      <c r="AS6" s="972" t="s">
        <v>121</v>
      </c>
      <c r="AT6" s="972" t="s">
        <v>100</v>
      </c>
      <c r="AU6" s="972" t="s">
        <v>103</v>
      </c>
      <c r="AV6" s="972" t="s">
        <v>106</v>
      </c>
      <c r="AW6" s="972" t="s">
        <v>109</v>
      </c>
      <c r="AX6" s="972" t="s">
        <v>112</v>
      </c>
      <c r="AY6" s="972" t="s">
        <v>122</v>
      </c>
      <c r="AZ6" s="972" t="s">
        <v>123</v>
      </c>
      <c r="BA6" s="972" t="s">
        <v>125</v>
      </c>
      <c r="BB6" s="972" t="s">
        <v>127</v>
      </c>
      <c r="BC6" s="972" t="s">
        <v>1835</v>
      </c>
      <c r="BD6" s="1402"/>
      <c r="BE6" s="1409"/>
      <c r="BF6" s="1402"/>
    </row>
    <row r="7" spans="1:58" s="973" customFormat="1" ht="13.2">
      <c r="A7" s="975"/>
      <c r="B7" s="976" t="s">
        <v>1837</v>
      </c>
      <c r="C7" s="977"/>
      <c r="D7" s="1041">
        <v>38008.4614</v>
      </c>
      <c r="E7" s="1042"/>
      <c r="F7" s="1043"/>
      <c r="G7" s="1043"/>
      <c r="H7" s="1043"/>
      <c r="I7" s="1043"/>
      <c r="J7" s="1043"/>
      <c r="K7" s="1043"/>
      <c r="L7" s="1043"/>
      <c r="M7" s="1043"/>
      <c r="N7" s="1043"/>
      <c r="O7" s="1043"/>
      <c r="P7" s="1043"/>
      <c r="Q7" s="1043"/>
      <c r="R7" s="1043"/>
      <c r="S7" s="1043"/>
      <c r="T7" s="1043"/>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43"/>
      <c r="AV7" s="1043"/>
      <c r="AW7" s="1043"/>
      <c r="AX7" s="1043"/>
      <c r="AY7" s="1043"/>
      <c r="AZ7" s="1043"/>
      <c r="BA7" s="1043"/>
      <c r="BB7" s="1043"/>
      <c r="BC7" s="1043"/>
      <c r="BD7" s="1043"/>
      <c r="BE7" s="1044"/>
      <c r="BF7" s="1045">
        <v>38008.46</v>
      </c>
    </row>
    <row r="8" spans="1:58" s="973" customFormat="1" ht="13.2">
      <c r="A8" s="977" t="s">
        <v>1833</v>
      </c>
      <c r="B8" s="979" t="s">
        <v>12</v>
      </c>
      <c r="C8" s="972" t="s">
        <v>13</v>
      </c>
      <c r="D8" s="1046">
        <v>33710.517433000001</v>
      </c>
      <c r="E8" s="1045">
        <v>33458.047433</v>
      </c>
      <c r="F8" s="1042">
        <v>0</v>
      </c>
      <c r="G8" s="1042">
        <v>0</v>
      </c>
      <c r="H8" s="1042">
        <v>0</v>
      </c>
      <c r="I8" s="1042">
        <v>15</v>
      </c>
      <c r="J8" s="1042">
        <v>0</v>
      </c>
      <c r="K8" s="1042">
        <v>0</v>
      </c>
      <c r="L8" s="1042">
        <v>0</v>
      </c>
      <c r="M8" s="1042"/>
      <c r="N8" s="1042">
        <v>0</v>
      </c>
      <c r="O8" s="1042">
        <v>0</v>
      </c>
      <c r="P8" s="1042">
        <v>18</v>
      </c>
      <c r="Q8" s="1042">
        <v>219.47</v>
      </c>
      <c r="R8" s="1042">
        <v>21.78</v>
      </c>
      <c r="S8" s="1042">
        <v>0.93</v>
      </c>
      <c r="T8" s="1042">
        <v>0</v>
      </c>
      <c r="U8" s="1042">
        <v>0</v>
      </c>
      <c r="V8" s="1042">
        <v>33.82</v>
      </c>
      <c r="W8" s="1042">
        <v>64.489999999999995</v>
      </c>
      <c r="X8" s="1042">
        <v>0</v>
      </c>
      <c r="Y8" s="1042">
        <v>0</v>
      </c>
      <c r="Z8" s="1042">
        <v>4.6900000000000004</v>
      </c>
      <c r="AA8" s="1042">
        <v>4.5</v>
      </c>
      <c r="AB8" s="1042">
        <v>0</v>
      </c>
      <c r="AC8" s="1042">
        <v>0</v>
      </c>
      <c r="AD8" s="1042">
        <v>0</v>
      </c>
      <c r="AE8" s="1042">
        <v>0.19</v>
      </c>
      <c r="AF8" s="1042">
        <v>0</v>
      </c>
      <c r="AG8" s="1042">
        <v>0</v>
      </c>
      <c r="AH8" s="1042">
        <v>0</v>
      </c>
      <c r="AI8" s="1042">
        <v>0</v>
      </c>
      <c r="AJ8" s="1042">
        <v>0</v>
      </c>
      <c r="AK8" s="1042">
        <v>0</v>
      </c>
      <c r="AL8" s="1042">
        <v>0</v>
      </c>
      <c r="AM8" s="1042">
        <v>0</v>
      </c>
      <c r="AN8" s="1042">
        <v>0</v>
      </c>
      <c r="AO8" s="1042">
        <v>0</v>
      </c>
      <c r="AP8" s="1042">
        <v>0</v>
      </c>
      <c r="AQ8" s="1042">
        <v>0</v>
      </c>
      <c r="AR8" s="1042">
        <v>0</v>
      </c>
      <c r="AS8" s="1042">
        <v>0</v>
      </c>
      <c r="AT8" s="1042">
        <v>80.11</v>
      </c>
      <c r="AU8" s="1042">
        <v>13.16</v>
      </c>
      <c r="AV8" s="1042">
        <v>0</v>
      </c>
      <c r="AW8" s="1042">
        <v>0</v>
      </c>
      <c r="AX8" s="1042">
        <v>0</v>
      </c>
      <c r="AY8" s="1042">
        <v>0</v>
      </c>
      <c r="AZ8" s="1042">
        <v>0</v>
      </c>
      <c r="BA8" s="1042">
        <v>0</v>
      </c>
      <c r="BB8" s="1042">
        <v>0.49</v>
      </c>
      <c r="BC8" s="1042">
        <v>0</v>
      </c>
      <c r="BD8" s="1042">
        <v>252.47</v>
      </c>
      <c r="BE8" s="1042">
        <v>-169.47</v>
      </c>
      <c r="BF8" s="1046">
        <v>33541.047433</v>
      </c>
    </row>
    <row r="9" spans="1:58" s="973" customFormat="1" ht="13.8">
      <c r="A9" s="975" t="s">
        <v>14</v>
      </c>
      <c r="B9" s="980" t="s">
        <v>513</v>
      </c>
      <c r="C9" s="981" t="s">
        <v>16</v>
      </c>
      <c r="D9" s="1047">
        <v>1507.1577580000001</v>
      </c>
      <c r="E9" s="1043">
        <v>0</v>
      </c>
      <c r="F9" s="1045">
        <v>1507.1577580000001</v>
      </c>
      <c r="G9" s="1043">
        <v>0</v>
      </c>
      <c r="H9" s="1043">
        <v>0</v>
      </c>
      <c r="I9" s="1043">
        <v>0</v>
      </c>
      <c r="J9" s="1043">
        <v>0</v>
      </c>
      <c r="K9" s="1043">
        <v>0</v>
      </c>
      <c r="L9" s="1043"/>
      <c r="M9" s="1043">
        <v>0</v>
      </c>
      <c r="N9" s="1043">
        <v>0</v>
      </c>
      <c r="O9" s="1043">
        <v>0</v>
      </c>
      <c r="P9" s="1043">
        <v>0</v>
      </c>
      <c r="Q9" s="1042">
        <v>0</v>
      </c>
      <c r="R9" s="1043">
        <v>0</v>
      </c>
      <c r="S9" s="1043">
        <v>0</v>
      </c>
      <c r="T9" s="1043">
        <v>0</v>
      </c>
      <c r="U9" s="1043">
        <v>0</v>
      </c>
      <c r="V9" s="1043">
        <v>0</v>
      </c>
      <c r="W9" s="1043">
        <v>0</v>
      </c>
      <c r="X9" s="1043">
        <v>0</v>
      </c>
      <c r="Y9" s="1043">
        <v>0</v>
      </c>
      <c r="Z9" s="1042">
        <v>0</v>
      </c>
      <c r="AA9" s="1043">
        <v>0</v>
      </c>
      <c r="AB9" s="1043">
        <v>0</v>
      </c>
      <c r="AC9" s="1043">
        <v>0</v>
      </c>
      <c r="AD9" s="1043">
        <v>0</v>
      </c>
      <c r="AE9" s="1043">
        <v>0</v>
      </c>
      <c r="AF9" s="1043">
        <v>0</v>
      </c>
      <c r="AG9" s="1043">
        <v>0</v>
      </c>
      <c r="AH9" s="1043">
        <v>0</v>
      </c>
      <c r="AI9" s="1043">
        <v>0</v>
      </c>
      <c r="AJ9" s="1043">
        <v>0</v>
      </c>
      <c r="AK9" s="1043">
        <v>0</v>
      </c>
      <c r="AL9" s="1043">
        <v>0</v>
      </c>
      <c r="AM9" s="1043">
        <v>0</v>
      </c>
      <c r="AN9" s="1043">
        <v>0</v>
      </c>
      <c r="AO9" s="1043">
        <v>0</v>
      </c>
      <c r="AP9" s="1043">
        <v>0</v>
      </c>
      <c r="AQ9" s="1043">
        <v>0</v>
      </c>
      <c r="AR9" s="1043">
        <v>0</v>
      </c>
      <c r="AS9" s="1043">
        <v>0</v>
      </c>
      <c r="AT9" s="1043">
        <v>0</v>
      </c>
      <c r="AU9" s="1043">
        <v>0</v>
      </c>
      <c r="AV9" s="1043">
        <v>0</v>
      </c>
      <c r="AW9" s="1043">
        <v>0</v>
      </c>
      <c r="AX9" s="1043">
        <v>0</v>
      </c>
      <c r="AY9" s="1043">
        <v>0</v>
      </c>
      <c r="AZ9" s="1043">
        <v>0</v>
      </c>
      <c r="BA9" s="1043">
        <v>0</v>
      </c>
      <c r="BB9" s="1043">
        <v>0</v>
      </c>
      <c r="BC9" s="1043">
        <v>0</v>
      </c>
      <c r="BD9" s="1043">
        <v>0</v>
      </c>
      <c r="BE9" s="1042">
        <v>0</v>
      </c>
      <c r="BF9" s="1046">
        <v>1507.1577580000001</v>
      </c>
    </row>
    <row r="10" spans="1:58" s="973" customFormat="1" ht="13.8">
      <c r="A10" s="982"/>
      <c r="B10" s="983" t="s">
        <v>3177</v>
      </c>
      <c r="C10" s="984" t="s">
        <v>19</v>
      </c>
      <c r="D10" s="1047">
        <v>1507.1577580000001</v>
      </c>
      <c r="E10" s="1043">
        <v>0</v>
      </c>
      <c r="F10" s="1048">
        <v>0</v>
      </c>
      <c r="G10" s="1045">
        <v>1507.1577580000001</v>
      </c>
      <c r="H10" s="1048">
        <v>0</v>
      </c>
      <c r="I10" s="1048">
        <v>0</v>
      </c>
      <c r="J10" s="1048">
        <v>0</v>
      </c>
      <c r="K10" s="1048">
        <v>0</v>
      </c>
      <c r="L10" s="1048"/>
      <c r="M10" s="1048"/>
      <c r="N10" s="1048">
        <v>0</v>
      </c>
      <c r="O10" s="1048">
        <v>0</v>
      </c>
      <c r="P10" s="1048">
        <v>0</v>
      </c>
      <c r="Q10" s="1042">
        <v>0</v>
      </c>
      <c r="R10" s="1043">
        <v>0</v>
      </c>
      <c r="S10" s="1043">
        <v>0</v>
      </c>
      <c r="T10" s="1043">
        <v>0</v>
      </c>
      <c r="U10" s="1043">
        <v>0</v>
      </c>
      <c r="V10" s="1043">
        <v>0</v>
      </c>
      <c r="W10" s="1043">
        <v>0</v>
      </c>
      <c r="X10" s="1043">
        <v>0</v>
      </c>
      <c r="Y10" s="1048">
        <v>0</v>
      </c>
      <c r="Z10" s="1042">
        <v>0</v>
      </c>
      <c r="AA10" s="1043">
        <v>0</v>
      </c>
      <c r="AB10" s="1043">
        <v>0</v>
      </c>
      <c r="AC10" s="1043">
        <v>0</v>
      </c>
      <c r="AD10" s="1043">
        <v>0</v>
      </c>
      <c r="AE10" s="1043">
        <v>0</v>
      </c>
      <c r="AF10" s="1043">
        <v>0</v>
      </c>
      <c r="AG10" s="1043">
        <v>0</v>
      </c>
      <c r="AH10" s="1043">
        <v>0</v>
      </c>
      <c r="AI10" s="1043"/>
      <c r="AJ10" s="1048">
        <v>0</v>
      </c>
      <c r="AK10" s="1043">
        <v>0</v>
      </c>
      <c r="AL10" s="1043">
        <v>0</v>
      </c>
      <c r="AM10" s="1043">
        <v>0</v>
      </c>
      <c r="AN10" s="1043"/>
      <c r="AO10" s="1043">
        <v>0</v>
      </c>
      <c r="AP10" s="1043">
        <v>0</v>
      </c>
      <c r="AQ10" s="1048">
        <v>0</v>
      </c>
      <c r="AR10" s="1048">
        <v>0</v>
      </c>
      <c r="AS10" s="1048">
        <v>0</v>
      </c>
      <c r="AT10" s="1043">
        <v>0</v>
      </c>
      <c r="AU10" s="1043">
        <v>0</v>
      </c>
      <c r="AV10" s="1043">
        <v>0</v>
      </c>
      <c r="AW10" s="1043">
        <v>0</v>
      </c>
      <c r="AX10" s="1043">
        <v>0</v>
      </c>
      <c r="AY10" s="1048">
        <v>0</v>
      </c>
      <c r="AZ10" s="1048">
        <v>0</v>
      </c>
      <c r="BA10" s="1048">
        <v>0</v>
      </c>
      <c r="BB10" s="1048">
        <v>0</v>
      </c>
      <c r="BC10" s="1048">
        <v>0</v>
      </c>
      <c r="BD10" s="1043">
        <v>0</v>
      </c>
      <c r="BE10" s="1042">
        <v>0</v>
      </c>
      <c r="BF10" s="1046">
        <v>1507.1577580000001</v>
      </c>
    </row>
    <row r="11" spans="1:58" s="973" customFormat="1" ht="13.8">
      <c r="A11" s="975" t="s">
        <v>20</v>
      </c>
      <c r="B11" s="985" t="s">
        <v>21</v>
      </c>
      <c r="C11" s="981" t="s">
        <v>22</v>
      </c>
      <c r="D11" s="1047">
        <v>110.11618700000001</v>
      </c>
      <c r="E11" s="1043">
        <v>0</v>
      </c>
      <c r="F11" s="1048">
        <v>0</v>
      </c>
      <c r="G11" s="1049">
        <v>0</v>
      </c>
      <c r="H11" s="1042">
        <v>110.11618700000001</v>
      </c>
      <c r="I11" s="1043">
        <v>0</v>
      </c>
      <c r="J11" s="1043">
        <v>0</v>
      </c>
      <c r="K11" s="1043">
        <v>0</v>
      </c>
      <c r="L11" s="1043">
        <v>0</v>
      </c>
      <c r="M11" s="1043"/>
      <c r="N11" s="1043">
        <v>0</v>
      </c>
      <c r="O11" s="1043">
        <v>0</v>
      </c>
      <c r="P11" s="1043">
        <v>0</v>
      </c>
      <c r="Q11" s="1042">
        <v>0</v>
      </c>
      <c r="R11" s="1043">
        <v>0</v>
      </c>
      <c r="S11" s="1043">
        <v>0</v>
      </c>
      <c r="T11" s="1043">
        <v>0</v>
      </c>
      <c r="U11" s="1043">
        <v>0</v>
      </c>
      <c r="V11" s="1043">
        <v>0</v>
      </c>
      <c r="W11" s="1043">
        <v>0</v>
      </c>
      <c r="X11" s="1043">
        <v>0</v>
      </c>
      <c r="Y11" s="1048">
        <v>0</v>
      </c>
      <c r="Z11" s="1042">
        <v>0</v>
      </c>
      <c r="AA11" s="1043">
        <v>0</v>
      </c>
      <c r="AB11" s="1043">
        <v>0</v>
      </c>
      <c r="AC11" s="1043">
        <v>0</v>
      </c>
      <c r="AD11" s="1043">
        <v>0</v>
      </c>
      <c r="AE11" s="1043">
        <v>0</v>
      </c>
      <c r="AF11" s="1043">
        <v>0</v>
      </c>
      <c r="AG11" s="1043">
        <v>0</v>
      </c>
      <c r="AH11" s="1043">
        <v>0</v>
      </c>
      <c r="AI11" s="1043"/>
      <c r="AJ11" s="1048">
        <v>0</v>
      </c>
      <c r="AK11" s="1043">
        <v>0</v>
      </c>
      <c r="AL11" s="1043">
        <v>0</v>
      </c>
      <c r="AM11" s="1043">
        <v>0</v>
      </c>
      <c r="AN11" s="1043"/>
      <c r="AO11" s="1043">
        <v>0</v>
      </c>
      <c r="AP11" s="1043">
        <v>0</v>
      </c>
      <c r="AQ11" s="1048">
        <v>0</v>
      </c>
      <c r="AR11" s="1048">
        <v>0</v>
      </c>
      <c r="AS11" s="1048">
        <v>0</v>
      </c>
      <c r="AT11" s="1043">
        <v>0</v>
      </c>
      <c r="AU11" s="1043">
        <v>0</v>
      </c>
      <c r="AV11" s="1043">
        <v>0</v>
      </c>
      <c r="AW11" s="1043">
        <v>0</v>
      </c>
      <c r="AX11" s="1043">
        <v>0</v>
      </c>
      <c r="AY11" s="1048">
        <v>0</v>
      </c>
      <c r="AZ11" s="1048">
        <v>0</v>
      </c>
      <c r="BA11" s="1048">
        <v>0</v>
      </c>
      <c r="BB11" s="1048">
        <v>0</v>
      </c>
      <c r="BC11" s="1048">
        <v>0</v>
      </c>
      <c r="BD11" s="1043">
        <v>0</v>
      </c>
      <c r="BE11" s="1042">
        <v>0</v>
      </c>
      <c r="BF11" s="1046">
        <v>110.11618700000001</v>
      </c>
    </row>
    <row r="12" spans="1:58" s="973" customFormat="1" ht="13.8">
      <c r="A12" s="975" t="s">
        <v>23</v>
      </c>
      <c r="B12" s="985" t="s">
        <v>24</v>
      </c>
      <c r="C12" s="981" t="s">
        <v>25</v>
      </c>
      <c r="D12" s="1047">
        <v>18903.082076999988</v>
      </c>
      <c r="E12" s="1043">
        <v>18</v>
      </c>
      <c r="F12" s="1048">
        <v>0</v>
      </c>
      <c r="G12" s="1043">
        <v>0</v>
      </c>
      <c r="H12" s="1043">
        <v>0</v>
      </c>
      <c r="I12" s="1045">
        <v>18668.612077000002</v>
      </c>
      <c r="J12" s="1043">
        <v>0</v>
      </c>
      <c r="K12" s="1043">
        <v>0</v>
      </c>
      <c r="L12" s="1043">
        <v>0</v>
      </c>
      <c r="M12" s="1043"/>
      <c r="N12" s="1043">
        <v>0</v>
      </c>
      <c r="O12" s="1043">
        <v>0</v>
      </c>
      <c r="P12" s="1043">
        <v>18</v>
      </c>
      <c r="Q12" s="1045">
        <v>216.47</v>
      </c>
      <c r="R12" s="1043">
        <v>21.78</v>
      </c>
      <c r="S12" s="1043">
        <v>0.93</v>
      </c>
      <c r="T12" s="1043">
        <v>0</v>
      </c>
      <c r="U12" s="1043">
        <v>0</v>
      </c>
      <c r="V12" s="1043">
        <v>33.82</v>
      </c>
      <c r="W12" s="1043">
        <v>64.489999999999995</v>
      </c>
      <c r="X12" s="1043">
        <v>0</v>
      </c>
      <c r="Y12" s="1048">
        <v>0</v>
      </c>
      <c r="Z12" s="1042">
        <v>1.69</v>
      </c>
      <c r="AA12" s="1043">
        <v>1.5</v>
      </c>
      <c r="AB12" s="1043">
        <v>0</v>
      </c>
      <c r="AC12" s="1043">
        <v>0</v>
      </c>
      <c r="AD12" s="1043">
        <v>0</v>
      </c>
      <c r="AE12" s="1043">
        <v>0.19</v>
      </c>
      <c r="AF12" s="1043">
        <v>0</v>
      </c>
      <c r="AG12" s="1043">
        <v>0</v>
      </c>
      <c r="AH12" s="1043">
        <v>0</v>
      </c>
      <c r="AI12" s="1043"/>
      <c r="AJ12" s="1048">
        <v>0</v>
      </c>
      <c r="AK12" s="1043">
        <v>0</v>
      </c>
      <c r="AL12" s="1043">
        <v>0</v>
      </c>
      <c r="AM12" s="1043">
        <v>0</v>
      </c>
      <c r="AN12" s="1043"/>
      <c r="AO12" s="1043">
        <v>0</v>
      </c>
      <c r="AP12" s="1043">
        <v>0</v>
      </c>
      <c r="AQ12" s="1048">
        <v>0</v>
      </c>
      <c r="AR12" s="1043">
        <v>0</v>
      </c>
      <c r="AS12" s="1043">
        <v>0</v>
      </c>
      <c r="AT12" s="1043">
        <v>80.11</v>
      </c>
      <c r="AU12" s="1043">
        <v>13.16</v>
      </c>
      <c r="AV12" s="1043">
        <v>0</v>
      </c>
      <c r="AW12" s="1043">
        <v>0</v>
      </c>
      <c r="AX12" s="1043"/>
      <c r="AY12" s="1048">
        <v>0</v>
      </c>
      <c r="AZ12" s="1048">
        <v>0</v>
      </c>
      <c r="BA12" s="1048">
        <v>0</v>
      </c>
      <c r="BB12" s="1043">
        <v>0.49</v>
      </c>
      <c r="BC12" s="1048">
        <v>0</v>
      </c>
      <c r="BD12" s="1043">
        <v>234.47</v>
      </c>
      <c r="BE12" s="1042">
        <v>-219.47</v>
      </c>
      <c r="BF12" s="1046">
        <v>18683.612077000002</v>
      </c>
    </row>
    <row r="13" spans="1:58" s="973" customFormat="1" ht="13.8">
      <c r="A13" s="975" t="s">
        <v>26</v>
      </c>
      <c r="B13" s="980" t="s">
        <v>27</v>
      </c>
      <c r="C13" s="981" t="s">
        <v>28</v>
      </c>
      <c r="D13" s="1047">
        <v>7830</v>
      </c>
      <c r="E13" s="1043">
        <v>0</v>
      </c>
      <c r="F13" s="1048">
        <v>0</v>
      </c>
      <c r="G13" s="1043">
        <v>0</v>
      </c>
      <c r="H13" s="1043">
        <v>0</v>
      </c>
      <c r="I13" s="1043">
        <v>0</v>
      </c>
      <c r="J13" s="1045">
        <v>7830</v>
      </c>
      <c r="K13" s="1043">
        <v>0</v>
      </c>
      <c r="L13" s="1043">
        <v>0</v>
      </c>
      <c r="M13" s="1043"/>
      <c r="N13" s="1043">
        <v>0</v>
      </c>
      <c r="O13" s="1043">
        <v>0</v>
      </c>
      <c r="P13" s="1043">
        <v>0</v>
      </c>
      <c r="Q13" s="1042">
        <v>0</v>
      </c>
      <c r="R13" s="1043">
        <v>0</v>
      </c>
      <c r="S13" s="1043">
        <v>0</v>
      </c>
      <c r="T13" s="1043">
        <v>0</v>
      </c>
      <c r="U13" s="1043">
        <v>0</v>
      </c>
      <c r="V13" s="1043">
        <v>0</v>
      </c>
      <c r="W13" s="1043">
        <v>0</v>
      </c>
      <c r="X13" s="1043">
        <v>0</v>
      </c>
      <c r="Y13" s="1048">
        <v>0</v>
      </c>
      <c r="Z13" s="1042">
        <v>0</v>
      </c>
      <c r="AA13" s="1043">
        <v>0</v>
      </c>
      <c r="AB13" s="1043">
        <v>0</v>
      </c>
      <c r="AC13" s="1043">
        <v>0</v>
      </c>
      <c r="AD13" s="1043">
        <v>0</v>
      </c>
      <c r="AE13" s="1043">
        <v>0</v>
      </c>
      <c r="AF13" s="1043">
        <v>0</v>
      </c>
      <c r="AG13" s="1043">
        <v>0</v>
      </c>
      <c r="AH13" s="1043">
        <v>0</v>
      </c>
      <c r="AI13" s="1043"/>
      <c r="AJ13" s="1048">
        <v>0</v>
      </c>
      <c r="AK13" s="1043">
        <v>0</v>
      </c>
      <c r="AL13" s="1043">
        <v>0</v>
      </c>
      <c r="AM13" s="1043">
        <v>0</v>
      </c>
      <c r="AN13" s="1043"/>
      <c r="AO13" s="1043">
        <v>0</v>
      </c>
      <c r="AP13" s="1043">
        <v>0</v>
      </c>
      <c r="AQ13" s="1048">
        <v>0</v>
      </c>
      <c r="AR13" s="1048">
        <v>0</v>
      </c>
      <c r="AS13" s="1048">
        <v>0</v>
      </c>
      <c r="AT13" s="1043">
        <v>0</v>
      </c>
      <c r="AU13" s="1043">
        <v>0</v>
      </c>
      <c r="AV13" s="1043">
        <v>0</v>
      </c>
      <c r="AW13" s="1043">
        <v>0</v>
      </c>
      <c r="AX13" s="1043">
        <v>0</v>
      </c>
      <c r="AY13" s="1048">
        <v>0</v>
      </c>
      <c r="AZ13" s="1048">
        <v>0</v>
      </c>
      <c r="BA13" s="1048">
        <v>0</v>
      </c>
      <c r="BB13" s="1048">
        <v>0</v>
      </c>
      <c r="BC13" s="1048">
        <v>0</v>
      </c>
      <c r="BD13" s="1043">
        <v>0</v>
      </c>
      <c r="BE13" s="1042">
        <v>0</v>
      </c>
      <c r="BF13" s="1046">
        <v>7830</v>
      </c>
    </row>
    <row r="14" spans="1:58" s="973" customFormat="1" ht="13.2">
      <c r="A14" s="975" t="s">
        <v>29</v>
      </c>
      <c r="B14" s="980" t="s">
        <v>30</v>
      </c>
      <c r="C14" s="981" t="s">
        <v>31</v>
      </c>
      <c r="D14" s="1049">
        <v>0</v>
      </c>
      <c r="E14" s="1043">
        <v>0</v>
      </c>
      <c r="F14" s="1048">
        <v>0</v>
      </c>
      <c r="G14" s="1043">
        <v>0</v>
      </c>
      <c r="H14" s="1043">
        <v>0</v>
      </c>
      <c r="I14" s="1043">
        <v>0</v>
      </c>
      <c r="J14" s="1043">
        <v>0</v>
      </c>
      <c r="K14" s="1042">
        <v>0</v>
      </c>
      <c r="L14" s="1043">
        <v>0</v>
      </c>
      <c r="M14" s="1043"/>
      <c r="N14" s="1043"/>
      <c r="O14" s="1043">
        <v>0</v>
      </c>
      <c r="P14" s="1043">
        <v>0</v>
      </c>
      <c r="Q14" s="1042">
        <v>0</v>
      </c>
      <c r="R14" s="1043">
        <v>0</v>
      </c>
      <c r="S14" s="1043">
        <v>0</v>
      </c>
      <c r="T14" s="1043">
        <v>0</v>
      </c>
      <c r="U14" s="1043">
        <v>0</v>
      </c>
      <c r="V14" s="1043">
        <v>0</v>
      </c>
      <c r="W14" s="1043">
        <v>0</v>
      </c>
      <c r="X14" s="1043">
        <v>0</v>
      </c>
      <c r="Y14" s="1048">
        <v>0</v>
      </c>
      <c r="Z14" s="1042">
        <v>0</v>
      </c>
      <c r="AA14" s="1043">
        <v>0</v>
      </c>
      <c r="AB14" s="1043">
        <v>0</v>
      </c>
      <c r="AC14" s="1043">
        <v>0</v>
      </c>
      <c r="AD14" s="1043">
        <v>0</v>
      </c>
      <c r="AE14" s="1043">
        <v>0</v>
      </c>
      <c r="AF14" s="1043">
        <v>0</v>
      </c>
      <c r="AG14" s="1043">
        <v>0</v>
      </c>
      <c r="AH14" s="1043">
        <v>0</v>
      </c>
      <c r="AI14" s="1043"/>
      <c r="AJ14" s="1048">
        <v>0</v>
      </c>
      <c r="AK14" s="1043">
        <v>0</v>
      </c>
      <c r="AL14" s="1043">
        <v>0</v>
      </c>
      <c r="AM14" s="1043">
        <v>0</v>
      </c>
      <c r="AN14" s="1043"/>
      <c r="AO14" s="1043">
        <v>0</v>
      </c>
      <c r="AP14" s="1043">
        <v>0</v>
      </c>
      <c r="AQ14" s="1048">
        <v>0</v>
      </c>
      <c r="AR14" s="1048">
        <v>0</v>
      </c>
      <c r="AS14" s="1048">
        <v>0</v>
      </c>
      <c r="AT14" s="1043">
        <v>0</v>
      </c>
      <c r="AU14" s="1043">
        <v>0</v>
      </c>
      <c r="AV14" s="1043">
        <v>0</v>
      </c>
      <c r="AW14" s="1043">
        <v>0</v>
      </c>
      <c r="AX14" s="1043">
        <v>0</v>
      </c>
      <c r="AY14" s="1048">
        <v>0</v>
      </c>
      <c r="AZ14" s="1048">
        <v>0</v>
      </c>
      <c r="BA14" s="1048">
        <v>0</v>
      </c>
      <c r="BB14" s="1048">
        <v>0</v>
      </c>
      <c r="BC14" s="1048">
        <v>0</v>
      </c>
      <c r="BD14" s="1043">
        <v>0</v>
      </c>
      <c r="BE14" s="1042">
        <v>0</v>
      </c>
      <c r="BF14" s="1046">
        <v>0</v>
      </c>
    </row>
    <row r="15" spans="1:58" s="973" customFormat="1" ht="13.8">
      <c r="A15" s="975" t="s">
        <v>32</v>
      </c>
      <c r="B15" s="980" t="s">
        <v>33</v>
      </c>
      <c r="C15" s="981" t="s">
        <v>34</v>
      </c>
      <c r="D15" s="1047">
        <v>4950.6941389999993</v>
      </c>
      <c r="E15" s="1043">
        <v>0</v>
      </c>
      <c r="F15" s="1048">
        <v>0</v>
      </c>
      <c r="G15" s="1043">
        <v>0</v>
      </c>
      <c r="H15" s="1043">
        <v>0</v>
      </c>
      <c r="I15" s="1043">
        <v>0</v>
      </c>
      <c r="J15" s="1043">
        <v>0</v>
      </c>
      <c r="K15" s="1043">
        <v>0</v>
      </c>
      <c r="L15" s="1045">
        <v>4947.6941389999993</v>
      </c>
      <c r="M15" s="1043"/>
      <c r="N15" s="1043">
        <v>0</v>
      </c>
      <c r="O15" s="1043">
        <v>0</v>
      </c>
      <c r="P15" s="1043">
        <v>0</v>
      </c>
      <c r="Q15" s="1042">
        <v>3</v>
      </c>
      <c r="R15" s="1043">
        <v>0</v>
      </c>
      <c r="S15" s="1043">
        <v>0</v>
      </c>
      <c r="T15" s="1043">
        <v>0</v>
      </c>
      <c r="U15" s="1043">
        <v>0</v>
      </c>
      <c r="V15" s="1043">
        <v>0</v>
      </c>
      <c r="W15" s="1043">
        <v>0</v>
      </c>
      <c r="X15" s="1043">
        <v>0</v>
      </c>
      <c r="Y15" s="1048">
        <v>0</v>
      </c>
      <c r="Z15" s="1042">
        <v>3</v>
      </c>
      <c r="AA15" s="1043">
        <v>3</v>
      </c>
      <c r="AB15" s="1043">
        <v>0</v>
      </c>
      <c r="AC15" s="1043">
        <v>0</v>
      </c>
      <c r="AD15" s="1043">
        <v>0</v>
      </c>
      <c r="AE15" s="1043">
        <v>0</v>
      </c>
      <c r="AF15" s="1043">
        <v>0</v>
      </c>
      <c r="AG15" s="1043">
        <v>0</v>
      </c>
      <c r="AH15" s="1043">
        <v>0</v>
      </c>
      <c r="AI15" s="1043"/>
      <c r="AJ15" s="1048">
        <v>0</v>
      </c>
      <c r="AK15" s="1043">
        <v>0</v>
      </c>
      <c r="AL15" s="1043">
        <v>0</v>
      </c>
      <c r="AM15" s="1043">
        <v>0</v>
      </c>
      <c r="AN15" s="1043"/>
      <c r="AO15" s="1043">
        <v>0</v>
      </c>
      <c r="AP15" s="1043">
        <v>0</v>
      </c>
      <c r="AQ15" s="1048">
        <v>0</v>
      </c>
      <c r="AR15" s="1048">
        <v>0</v>
      </c>
      <c r="AS15" s="1048">
        <v>0</v>
      </c>
      <c r="AT15" s="1043">
        <v>0</v>
      </c>
      <c r="AU15" s="1043">
        <v>0</v>
      </c>
      <c r="AV15" s="1043">
        <v>0</v>
      </c>
      <c r="AW15" s="1043">
        <v>0</v>
      </c>
      <c r="AX15" s="1043">
        <v>0</v>
      </c>
      <c r="AY15" s="1048">
        <v>0</v>
      </c>
      <c r="AZ15" s="1048">
        <v>0</v>
      </c>
      <c r="BA15" s="1048">
        <v>0</v>
      </c>
      <c r="BB15" s="1048">
        <v>0</v>
      </c>
      <c r="BC15" s="1048">
        <v>0</v>
      </c>
      <c r="BD15" s="1043">
        <v>3</v>
      </c>
      <c r="BE15" s="1042">
        <v>3</v>
      </c>
      <c r="BF15" s="1046">
        <v>4947.6941389999993</v>
      </c>
    </row>
    <row r="16" spans="1:58" s="973" customFormat="1" ht="13.8">
      <c r="A16" s="975"/>
      <c r="B16" s="986" t="s">
        <v>638</v>
      </c>
      <c r="C16" s="981" t="s">
        <v>677</v>
      </c>
      <c r="D16" s="1047"/>
      <c r="E16" s="1043"/>
      <c r="F16" s="1048"/>
      <c r="G16" s="1043"/>
      <c r="H16" s="1043"/>
      <c r="I16" s="1043"/>
      <c r="J16" s="1043"/>
      <c r="K16" s="1043"/>
      <c r="L16" s="1043"/>
      <c r="M16" s="1042">
        <v>0</v>
      </c>
      <c r="N16" s="1043"/>
      <c r="O16" s="1043">
        <v>0</v>
      </c>
      <c r="P16" s="1043"/>
      <c r="Q16" s="1043"/>
      <c r="R16" s="1043"/>
      <c r="S16" s="1043"/>
      <c r="T16" s="1043"/>
      <c r="U16" s="1043"/>
      <c r="V16" s="1043"/>
      <c r="W16" s="1043"/>
      <c r="X16" s="1043"/>
      <c r="Y16" s="1043"/>
      <c r="Z16" s="1042">
        <v>0</v>
      </c>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43"/>
      <c r="AV16" s="1043"/>
      <c r="AW16" s="1043"/>
      <c r="AX16" s="1043"/>
      <c r="AY16" s="1043"/>
      <c r="AZ16" s="1043"/>
      <c r="BA16" s="1043"/>
      <c r="BB16" s="1043"/>
      <c r="BC16" s="1043"/>
      <c r="BD16" s="1043">
        <v>0</v>
      </c>
      <c r="BE16" s="1042">
        <v>0</v>
      </c>
      <c r="BF16" s="1046">
        <v>0</v>
      </c>
    </row>
    <row r="17" spans="1:58" s="973" customFormat="1" ht="13.8">
      <c r="A17" s="975" t="s">
        <v>35</v>
      </c>
      <c r="B17" s="985" t="s">
        <v>36</v>
      </c>
      <c r="C17" s="981" t="s">
        <v>37</v>
      </c>
      <c r="D17" s="1047">
        <v>135.45654500000001</v>
      </c>
      <c r="E17" s="1043">
        <v>15</v>
      </c>
      <c r="F17" s="1048">
        <v>0</v>
      </c>
      <c r="G17" s="1043">
        <v>0</v>
      </c>
      <c r="H17" s="1043">
        <v>0</v>
      </c>
      <c r="I17" s="1043">
        <v>15</v>
      </c>
      <c r="J17" s="1043">
        <v>0</v>
      </c>
      <c r="K17" s="1043">
        <v>0</v>
      </c>
      <c r="L17" s="1043">
        <v>0</v>
      </c>
      <c r="M17" s="1043"/>
      <c r="N17" s="1042">
        <v>120.45654500000001</v>
      </c>
      <c r="O17" s="1043">
        <v>0</v>
      </c>
      <c r="P17" s="1043">
        <v>0</v>
      </c>
      <c r="Q17" s="1042">
        <v>0</v>
      </c>
      <c r="R17" s="1043">
        <v>0</v>
      </c>
      <c r="S17" s="1043">
        <v>0</v>
      </c>
      <c r="T17" s="1043">
        <v>0</v>
      </c>
      <c r="U17" s="1043">
        <v>0</v>
      </c>
      <c r="V17" s="1043">
        <v>0</v>
      </c>
      <c r="W17" s="1043">
        <v>0</v>
      </c>
      <c r="X17" s="1043">
        <v>0</v>
      </c>
      <c r="Y17" s="1048">
        <v>0</v>
      </c>
      <c r="Z17" s="1042">
        <v>0</v>
      </c>
      <c r="AA17" s="1043">
        <v>0</v>
      </c>
      <c r="AB17" s="1043">
        <v>0</v>
      </c>
      <c r="AC17" s="1043">
        <v>0</v>
      </c>
      <c r="AD17" s="1043">
        <v>0</v>
      </c>
      <c r="AE17" s="1043">
        <v>0</v>
      </c>
      <c r="AF17" s="1043">
        <v>0</v>
      </c>
      <c r="AG17" s="1043">
        <v>0</v>
      </c>
      <c r="AH17" s="1043">
        <v>0</v>
      </c>
      <c r="AI17" s="1043"/>
      <c r="AJ17" s="1048">
        <v>0</v>
      </c>
      <c r="AK17" s="1043">
        <v>0</v>
      </c>
      <c r="AL17" s="1043">
        <v>0</v>
      </c>
      <c r="AM17" s="1043">
        <v>0</v>
      </c>
      <c r="AN17" s="1043"/>
      <c r="AO17" s="1043">
        <v>0</v>
      </c>
      <c r="AP17" s="1043">
        <v>0</v>
      </c>
      <c r="AQ17" s="1048">
        <v>0</v>
      </c>
      <c r="AR17" s="1048">
        <v>0</v>
      </c>
      <c r="AS17" s="1048">
        <v>0</v>
      </c>
      <c r="AT17" s="1043">
        <v>0</v>
      </c>
      <c r="AU17" s="1043">
        <v>0</v>
      </c>
      <c r="AV17" s="1043">
        <v>0</v>
      </c>
      <c r="AW17" s="1043">
        <v>0</v>
      </c>
      <c r="AX17" s="1043">
        <v>0</v>
      </c>
      <c r="AY17" s="1048">
        <v>0</v>
      </c>
      <c r="AZ17" s="1048">
        <v>0</v>
      </c>
      <c r="BA17" s="1048">
        <v>0</v>
      </c>
      <c r="BB17" s="1048">
        <v>0</v>
      </c>
      <c r="BC17" s="1048">
        <v>0</v>
      </c>
      <c r="BD17" s="1043">
        <v>15</v>
      </c>
      <c r="BE17" s="1042">
        <v>35</v>
      </c>
      <c r="BF17" s="1046">
        <v>170.45654500000001</v>
      </c>
    </row>
    <row r="18" spans="1:58" s="987" customFormat="1" ht="13.2">
      <c r="A18" s="975" t="s">
        <v>38</v>
      </c>
      <c r="B18" s="985" t="s">
        <v>39</v>
      </c>
      <c r="C18" s="981" t="s">
        <v>40</v>
      </c>
      <c r="D18" s="1049">
        <v>0</v>
      </c>
      <c r="E18" s="1043">
        <v>0</v>
      </c>
      <c r="F18" s="1048">
        <v>0</v>
      </c>
      <c r="G18" s="1043">
        <v>0</v>
      </c>
      <c r="H18" s="1043">
        <v>0</v>
      </c>
      <c r="I18" s="1043">
        <v>0</v>
      </c>
      <c r="J18" s="1043">
        <v>0</v>
      </c>
      <c r="K18" s="1043">
        <v>0</v>
      </c>
      <c r="L18" s="1043">
        <v>0</v>
      </c>
      <c r="M18" s="1043"/>
      <c r="N18" s="1043">
        <v>0</v>
      </c>
      <c r="O18" s="1042">
        <v>0</v>
      </c>
      <c r="P18" s="1043">
        <v>0</v>
      </c>
      <c r="Q18" s="1042">
        <v>0</v>
      </c>
      <c r="R18" s="1043">
        <v>0</v>
      </c>
      <c r="S18" s="1043">
        <v>0</v>
      </c>
      <c r="T18" s="1043">
        <v>0</v>
      </c>
      <c r="U18" s="1043">
        <v>0</v>
      </c>
      <c r="V18" s="1043">
        <v>0</v>
      </c>
      <c r="W18" s="1043">
        <v>0</v>
      </c>
      <c r="X18" s="1043">
        <v>0</v>
      </c>
      <c r="Y18" s="1048">
        <v>0</v>
      </c>
      <c r="Z18" s="1042">
        <v>0</v>
      </c>
      <c r="AA18" s="1043">
        <v>0</v>
      </c>
      <c r="AB18" s="1043">
        <v>0</v>
      </c>
      <c r="AC18" s="1043">
        <v>0</v>
      </c>
      <c r="AD18" s="1043">
        <v>0</v>
      </c>
      <c r="AE18" s="1043">
        <v>0</v>
      </c>
      <c r="AF18" s="1043">
        <v>0</v>
      </c>
      <c r="AG18" s="1043">
        <v>0</v>
      </c>
      <c r="AH18" s="1043">
        <v>0</v>
      </c>
      <c r="AI18" s="1043"/>
      <c r="AJ18" s="1048">
        <v>0</v>
      </c>
      <c r="AK18" s="1043">
        <v>0</v>
      </c>
      <c r="AL18" s="1043">
        <v>0</v>
      </c>
      <c r="AM18" s="1043">
        <v>0</v>
      </c>
      <c r="AN18" s="1043"/>
      <c r="AO18" s="1043">
        <v>0</v>
      </c>
      <c r="AP18" s="1043">
        <v>0</v>
      </c>
      <c r="AQ18" s="1048">
        <v>0</v>
      </c>
      <c r="AR18" s="1048">
        <v>0</v>
      </c>
      <c r="AS18" s="1048">
        <v>0</v>
      </c>
      <c r="AT18" s="1043">
        <v>0</v>
      </c>
      <c r="AU18" s="1043">
        <v>0</v>
      </c>
      <c r="AV18" s="1043">
        <v>0</v>
      </c>
      <c r="AW18" s="1043">
        <v>0</v>
      </c>
      <c r="AX18" s="1043">
        <v>0</v>
      </c>
      <c r="AY18" s="1048">
        <v>0</v>
      </c>
      <c r="AZ18" s="1048">
        <v>0</v>
      </c>
      <c r="BA18" s="1048">
        <v>0</v>
      </c>
      <c r="BB18" s="1048">
        <v>0</v>
      </c>
      <c r="BC18" s="1048">
        <v>0</v>
      </c>
      <c r="BD18" s="1043">
        <v>0</v>
      </c>
      <c r="BE18" s="1042">
        <v>0</v>
      </c>
      <c r="BF18" s="1046">
        <v>0</v>
      </c>
    </row>
    <row r="19" spans="1:58" s="987" customFormat="1" ht="13.2">
      <c r="A19" s="975" t="s">
        <v>41</v>
      </c>
      <c r="B19" s="985" t="s">
        <v>42</v>
      </c>
      <c r="C19" s="981" t="s">
        <v>43</v>
      </c>
      <c r="D19" s="1049">
        <v>274.01072700000003</v>
      </c>
      <c r="E19" s="1043">
        <v>0</v>
      </c>
      <c r="F19" s="1048">
        <v>0</v>
      </c>
      <c r="G19" s="1043">
        <v>0</v>
      </c>
      <c r="H19" s="1043">
        <v>0</v>
      </c>
      <c r="I19" s="1043">
        <v>0</v>
      </c>
      <c r="J19" s="1043">
        <v>0</v>
      </c>
      <c r="K19" s="1043">
        <v>0</v>
      </c>
      <c r="L19" s="1043">
        <v>0</v>
      </c>
      <c r="M19" s="1043"/>
      <c r="N19" s="1043">
        <v>0</v>
      </c>
      <c r="O19" s="1043">
        <v>0</v>
      </c>
      <c r="P19" s="1042">
        <v>274.01072700000003</v>
      </c>
      <c r="Q19" s="1042">
        <v>0</v>
      </c>
      <c r="R19" s="1043">
        <v>0</v>
      </c>
      <c r="S19" s="1043">
        <v>0</v>
      </c>
      <c r="T19" s="1043">
        <v>0</v>
      </c>
      <c r="U19" s="1043">
        <v>0</v>
      </c>
      <c r="V19" s="1043">
        <v>0</v>
      </c>
      <c r="W19" s="1043">
        <v>0</v>
      </c>
      <c r="X19" s="1043">
        <v>0</v>
      </c>
      <c r="Y19" s="1048">
        <v>0</v>
      </c>
      <c r="Z19" s="1042">
        <v>0</v>
      </c>
      <c r="AA19" s="1043">
        <v>0</v>
      </c>
      <c r="AB19" s="1043">
        <v>0</v>
      </c>
      <c r="AC19" s="1043">
        <v>0</v>
      </c>
      <c r="AD19" s="1043">
        <v>0</v>
      </c>
      <c r="AE19" s="1043">
        <v>0</v>
      </c>
      <c r="AF19" s="1043">
        <v>0</v>
      </c>
      <c r="AG19" s="1043">
        <v>0</v>
      </c>
      <c r="AH19" s="1043">
        <v>0</v>
      </c>
      <c r="AI19" s="1043"/>
      <c r="AJ19" s="1048">
        <v>0</v>
      </c>
      <c r="AK19" s="1043">
        <v>0</v>
      </c>
      <c r="AL19" s="1043">
        <v>0</v>
      </c>
      <c r="AM19" s="1043">
        <v>0</v>
      </c>
      <c r="AN19" s="1043"/>
      <c r="AO19" s="1043">
        <v>0</v>
      </c>
      <c r="AP19" s="1043">
        <v>0</v>
      </c>
      <c r="AQ19" s="1048">
        <v>0</v>
      </c>
      <c r="AR19" s="1048">
        <v>0</v>
      </c>
      <c r="AS19" s="1048">
        <v>0</v>
      </c>
      <c r="AT19" s="1043">
        <v>0</v>
      </c>
      <c r="AU19" s="1043">
        <v>0</v>
      </c>
      <c r="AV19" s="1043">
        <v>0</v>
      </c>
      <c r="AW19" s="1043">
        <v>0</v>
      </c>
      <c r="AX19" s="1043">
        <v>0</v>
      </c>
      <c r="AY19" s="1048">
        <v>0</v>
      </c>
      <c r="AZ19" s="1048">
        <v>0</v>
      </c>
      <c r="BA19" s="1048">
        <v>0</v>
      </c>
      <c r="BB19" s="1048">
        <v>0</v>
      </c>
      <c r="BC19" s="1048">
        <v>0</v>
      </c>
      <c r="BD19" s="1043">
        <v>0</v>
      </c>
      <c r="BE19" s="1042">
        <v>18</v>
      </c>
      <c r="BF19" s="1046">
        <v>292.01072700000003</v>
      </c>
    </row>
    <row r="20" spans="1:58" s="987" customFormat="1" ht="13.2">
      <c r="A20" s="977">
        <v>2</v>
      </c>
      <c r="B20" s="988" t="s">
        <v>44</v>
      </c>
      <c r="C20" s="972" t="s">
        <v>45</v>
      </c>
      <c r="D20" s="1041">
        <v>4297.9439670000002</v>
      </c>
      <c r="E20" s="1042">
        <v>50</v>
      </c>
      <c r="F20" s="1042">
        <v>0</v>
      </c>
      <c r="G20" s="1042">
        <v>0</v>
      </c>
      <c r="H20" s="1042">
        <v>0</v>
      </c>
      <c r="I20" s="1042">
        <v>0</v>
      </c>
      <c r="J20" s="1042">
        <v>0</v>
      </c>
      <c r="K20" s="1042">
        <v>0</v>
      </c>
      <c r="L20" s="1042">
        <v>0</v>
      </c>
      <c r="M20" s="1042">
        <v>0</v>
      </c>
      <c r="N20" s="1042">
        <v>50</v>
      </c>
      <c r="O20" s="1042">
        <v>0</v>
      </c>
      <c r="P20" s="1042">
        <v>0</v>
      </c>
      <c r="Q20" s="1045">
        <v>4247.9439670000002</v>
      </c>
      <c r="R20" s="1042">
        <v>0</v>
      </c>
      <c r="S20" s="1042">
        <v>0</v>
      </c>
      <c r="T20" s="1042">
        <v>0</v>
      </c>
      <c r="U20" s="1042">
        <v>0</v>
      </c>
      <c r="V20" s="1042">
        <v>0</v>
      </c>
      <c r="W20" s="1042">
        <v>0</v>
      </c>
      <c r="X20" s="1042">
        <v>0</v>
      </c>
      <c r="Y20" s="1042">
        <v>0</v>
      </c>
      <c r="Z20" s="1042">
        <v>0</v>
      </c>
      <c r="AA20" s="1042">
        <v>0</v>
      </c>
      <c r="AB20" s="1042">
        <v>0</v>
      </c>
      <c r="AC20" s="1042">
        <v>0</v>
      </c>
      <c r="AD20" s="1042">
        <v>0</v>
      </c>
      <c r="AE20" s="1042">
        <v>0</v>
      </c>
      <c r="AF20" s="1042">
        <v>0</v>
      </c>
      <c r="AG20" s="1042">
        <v>0</v>
      </c>
      <c r="AH20" s="1042">
        <v>0</v>
      </c>
      <c r="AI20" s="1042">
        <v>0</v>
      </c>
      <c r="AJ20" s="1042">
        <v>0</v>
      </c>
      <c r="AK20" s="1042">
        <v>0</v>
      </c>
      <c r="AL20" s="1042">
        <v>0</v>
      </c>
      <c r="AM20" s="1042">
        <v>0</v>
      </c>
      <c r="AN20" s="1042">
        <v>0</v>
      </c>
      <c r="AO20" s="1042">
        <v>0</v>
      </c>
      <c r="AP20" s="1042">
        <v>0</v>
      </c>
      <c r="AQ20" s="1042">
        <v>0</v>
      </c>
      <c r="AR20" s="1042">
        <v>0</v>
      </c>
      <c r="AS20" s="1042">
        <v>0</v>
      </c>
      <c r="AT20" s="1042">
        <v>0.60000000000000009</v>
      </c>
      <c r="AU20" s="1042">
        <v>0</v>
      </c>
      <c r="AV20" s="1042">
        <v>0</v>
      </c>
      <c r="AW20" s="1042">
        <v>0</v>
      </c>
      <c r="AX20" s="1042">
        <v>0</v>
      </c>
      <c r="AY20" s="1042">
        <v>0</v>
      </c>
      <c r="AZ20" s="1042">
        <v>0</v>
      </c>
      <c r="BA20" s="1042">
        <v>0</v>
      </c>
      <c r="BB20" s="1042">
        <v>0</v>
      </c>
      <c r="BC20" s="1042">
        <v>0</v>
      </c>
      <c r="BD20" s="1042">
        <v>50</v>
      </c>
      <c r="BE20" s="1042">
        <v>169.47</v>
      </c>
      <c r="BF20" s="1046">
        <v>4467.4139670000004</v>
      </c>
    </row>
    <row r="21" spans="1:58" s="987" customFormat="1" ht="13.2">
      <c r="A21" s="975" t="s">
        <v>46</v>
      </c>
      <c r="B21" s="980" t="s">
        <v>47</v>
      </c>
      <c r="C21" s="981" t="s">
        <v>48</v>
      </c>
      <c r="D21" s="1050">
        <v>144.089823</v>
      </c>
      <c r="E21" s="1042">
        <v>0</v>
      </c>
      <c r="F21" s="1048">
        <v>0</v>
      </c>
      <c r="G21" s="1043">
        <v>0</v>
      </c>
      <c r="H21" s="1043">
        <v>0</v>
      </c>
      <c r="I21" s="1043">
        <v>0</v>
      </c>
      <c r="J21" s="1043">
        <v>0</v>
      </c>
      <c r="K21" s="1043">
        <v>0</v>
      </c>
      <c r="L21" s="1043">
        <v>0</v>
      </c>
      <c r="M21" s="1043"/>
      <c r="N21" s="1043">
        <v>0</v>
      </c>
      <c r="O21" s="1043">
        <v>0</v>
      </c>
      <c r="P21" s="1043">
        <v>0</v>
      </c>
      <c r="Q21" s="1043">
        <v>0</v>
      </c>
      <c r="R21" s="1042">
        <v>144.089823</v>
      </c>
      <c r="S21" s="1043">
        <v>0</v>
      </c>
      <c r="T21" s="1043">
        <v>0</v>
      </c>
      <c r="U21" s="1043">
        <v>0</v>
      </c>
      <c r="V21" s="1043">
        <v>0</v>
      </c>
      <c r="W21" s="1043">
        <v>0</v>
      </c>
      <c r="X21" s="1043">
        <v>0</v>
      </c>
      <c r="Y21" s="1048">
        <v>0</v>
      </c>
      <c r="Z21" s="1042">
        <v>0</v>
      </c>
      <c r="AA21" s="1043">
        <v>0</v>
      </c>
      <c r="AB21" s="1043">
        <v>0</v>
      </c>
      <c r="AC21" s="1043">
        <v>0</v>
      </c>
      <c r="AD21" s="1043">
        <v>0</v>
      </c>
      <c r="AE21" s="1043">
        <v>0</v>
      </c>
      <c r="AF21" s="1043">
        <v>0</v>
      </c>
      <c r="AG21" s="1043">
        <v>0</v>
      </c>
      <c r="AH21" s="1043">
        <v>0</v>
      </c>
      <c r="AI21" s="1043"/>
      <c r="AJ21" s="1048">
        <v>0</v>
      </c>
      <c r="AK21" s="1043">
        <v>0</v>
      </c>
      <c r="AL21" s="1043">
        <v>0</v>
      </c>
      <c r="AM21" s="1043">
        <v>0</v>
      </c>
      <c r="AN21" s="1043"/>
      <c r="AO21" s="1043">
        <v>0</v>
      </c>
      <c r="AP21" s="1043">
        <v>0</v>
      </c>
      <c r="AQ21" s="1048">
        <v>0</v>
      </c>
      <c r="AR21" s="1048">
        <v>0</v>
      </c>
      <c r="AS21" s="1048">
        <v>0</v>
      </c>
      <c r="AT21" s="1043">
        <v>0</v>
      </c>
      <c r="AU21" s="1043">
        <v>0</v>
      </c>
      <c r="AV21" s="1043">
        <v>0</v>
      </c>
      <c r="AW21" s="1043">
        <v>0</v>
      </c>
      <c r="AX21" s="1043">
        <v>0</v>
      </c>
      <c r="AY21" s="1048">
        <v>0</v>
      </c>
      <c r="AZ21" s="1048">
        <v>0</v>
      </c>
      <c r="BA21" s="1048">
        <v>0</v>
      </c>
      <c r="BB21" s="1048">
        <v>0</v>
      </c>
      <c r="BC21" s="1048">
        <v>0</v>
      </c>
      <c r="BD21" s="1043">
        <v>0</v>
      </c>
      <c r="BE21" s="1042">
        <v>21.78</v>
      </c>
      <c r="BF21" s="1046">
        <v>165.869823</v>
      </c>
    </row>
    <row r="22" spans="1:58" s="987" customFormat="1" ht="13.2">
      <c r="A22" s="975" t="s">
        <v>49</v>
      </c>
      <c r="B22" s="980" t="s">
        <v>50</v>
      </c>
      <c r="C22" s="981" t="s">
        <v>51</v>
      </c>
      <c r="D22" s="1050">
        <v>3.7736260000000001</v>
      </c>
      <c r="E22" s="1042">
        <v>0</v>
      </c>
      <c r="F22" s="1048">
        <v>0</v>
      </c>
      <c r="G22" s="1043">
        <v>0</v>
      </c>
      <c r="H22" s="1043">
        <v>0</v>
      </c>
      <c r="I22" s="1043">
        <v>0</v>
      </c>
      <c r="J22" s="1043">
        <v>0</v>
      </c>
      <c r="K22" s="1043">
        <v>0</v>
      </c>
      <c r="L22" s="1043">
        <v>0</v>
      </c>
      <c r="M22" s="1043"/>
      <c r="N22" s="1043">
        <v>0</v>
      </c>
      <c r="O22" s="1043">
        <v>0</v>
      </c>
      <c r="P22" s="1043">
        <v>0</v>
      </c>
      <c r="Q22" s="1043">
        <v>0</v>
      </c>
      <c r="R22" s="1043">
        <v>0</v>
      </c>
      <c r="S22" s="1042">
        <v>3.7736260000000001</v>
      </c>
      <c r="T22" s="1043">
        <v>0</v>
      </c>
      <c r="U22" s="1043">
        <v>0</v>
      </c>
      <c r="V22" s="1043">
        <v>0</v>
      </c>
      <c r="W22" s="1043">
        <v>0</v>
      </c>
      <c r="X22" s="1043">
        <v>0</v>
      </c>
      <c r="Y22" s="1048">
        <v>0</v>
      </c>
      <c r="Z22" s="1042">
        <v>0</v>
      </c>
      <c r="AA22" s="1043">
        <v>0</v>
      </c>
      <c r="AB22" s="1043">
        <v>0</v>
      </c>
      <c r="AC22" s="1043">
        <v>0</v>
      </c>
      <c r="AD22" s="1043">
        <v>0</v>
      </c>
      <c r="AE22" s="1043">
        <v>0</v>
      </c>
      <c r="AF22" s="1043">
        <v>0</v>
      </c>
      <c r="AG22" s="1043">
        <v>0</v>
      </c>
      <c r="AH22" s="1043">
        <v>0</v>
      </c>
      <c r="AI22" s="1043"/>
      <c r="AJ22" s="1048">
        <v>0</v>
      </c>
      <c r="AK22" s="1043">
        <v>0</v>
      </c>
      <c r="AL22" s="1043">
        <v>0</v>
      </c>
      <c r="AM22" s="1043">
        <v>0</v>
      </c>
      <c r="AN22" s="1043"/>
      <c r="AO22" s="1043">
        <v>0</v>
      </c>
      <c r="AP22" s="1043">
        <v>0</v>
      </c>
      <c r="AQ22" s="1048">
        <v>0</v>
      </c>
      <c r="AR22" s="1048">
        <v>0</v>
      </c>
      <c r="AS22" s="1048">
        <v>0</v>
      </c>
      <c r="AT22" s="1043">
        <v>0</v>
      </c>
      <c r="AU22" s="1043">
        <v>0</v>
      </c>
      <c r="AV22" s="1043">
        <v>0</v>
      </c>
      <c r="AW22" s="1043">
        <v>0</v>
      </c>
      <c r="AX22" s="1043">
        <v>0</v>
      </c>
      <c r="AY22" s="1048">
        <v>0</v>
      </c>
      <c r="AZ22" s="1048">
        <v>0</v>
      </c>
      <c r="BA22" s="1048">
        <v>0</v>
      </c>
      <c r="BB22" s="1048">
        <v>0</v>
      </c>
      <c r="BC22" s="1048">
        <v>0</v>
      </c>
      <c r="BD22" s="1043">
        <v>0</v>
      </c>
      <c r="BE22" s="1042">
        <v>0.93</v>
      </c>
      <c r="BF22" s="1046">
        <v>4.7036259999999999</v>
      </c>
    </row>
    <row r="23" spans="1:58" s="987" customFormat="1" ht="13.2">
      <c r="A23" s="975" t="s">
        <v>52</v>
      </c>
      <c r="B23" s="980" t="s">
        <v>53</v>
      </c>
      <c r="C23" s="981" t="s">
        <v>54</v>
      </c>
      <c r="D23" s="1050">
        <v>0</v>
      </c>
      <c r="E23" s="1042">
        <v>0</v>
      </c>
      <c r="F23" s="1048">
        <v>0</v>
      </c>
      <c r="G23" s="1043">
        <v>0</v>
      </c>
      <c r="H23" s="1043">
        <v>0</v>
      </c>
      <c r="I23" s="1043">
        <v>0</v>
      </c>
      <c r="J23" s="1043">
        <v>0</v>
      </c>
      <c r="K23" s="1043">
        <v>0</v>
      </c>
      <c r="L23" s="1043">
        <v>0</v>
      </c>
      <c r="M23" s="1043"/>
      <c r="N23" s="1043">
        <v>0</v>
      </c>
      <c r="O23" s="1043">
        <v>0</v>
      </c>
      <c r="P23" s="1043">
        <v>0</v>
      </c>
      <c r="Q23" s="1043">
        <v>0</v>
      </c>
      <c r="R23" s="1043">
        <v>0</v>
      </c>
      <c r="S23" s="1043">
        <v>0</v>
      </c>
      <c r="T23" s="1042">
        <v>0</v>
      </c>
      <c r="U23" s="1043">
        <v>0</v>
      </c>
      <c r="V23" s="1043">
        <v>0</v>
      </c>
      <c r="W23" s="1043">
        <v>0</v>
      </c>
      <c r="X23" s="1043">
        <v>0</v>
      </c>
      <c r="Y23" s="1048">
        <v>0</v>
      </c>
      <c r="Z23" s="1042">
        <v>0</v>
      </c>
      <c r="AA23" s="1043">
        <v>0</v>
      </c>
      <c r="AB23" s="1043">
        <v>0</v>
      </c>
      <c r="AC23" s="1043">
        <v>0</v>
      </c>
      <c r="AD23" s="1043">
        <v>0</v>
      </c>
      <c r="AE23" s="1043">
        <v>0</v>
      </c>
      <c r="AF23" s="1043">
        <v>0</v>
      </c>
      <c r="AG23" s="1043">
        <v>0</v>
      </c>
      <c r="AH23" s="1043">
        <v>0</v>
      </c>
      <c r="AI23" s="1043"/>
      <c r="AJ23" s="1048">
        <v>0</v>
      </c>
      <c r="AK23" s="1043">
        <v>0</v>
      </c>
      <c r="AL23" s="1043">
        <v>0</v>
      </c>
      <c r="AM23" s="1043">
        <v>0</v>
      </c>
      <c r="AN23" s="1043"/>
      <c r="AO23" s="1043">
        <v>0</v>
      </c>
      <c r="AP23" s="1043">
        <v>0</v>
      </c>
      <c r="AQ23" s="1048">
        <v>0</v>
      </c>
      <c r="AR23" s="1048">
        <v>0</v>
      </c>
      <c r="AS23" s="1048">
        <v>0</v>
      </c>
      <c r="AT23" s="1043">
        <v>0</v>
      </c>
      <c r="AU23" s="1043">
        <v>0</v>
      </c>
      <c r="AV23" s="1043">
        <v>0</v>
      </c>
      <c r="AW23" s="1043">
        <v>0</v>
      </c>
      <c r="AX23" s="1043">
        <v>0</v>
      </c>
      <c r="AY23" s="1048">
        <v>0</v>
      </c>
      <c r="AZ23" s="1048">
        <v>0</v>
      </c>
      <c r="BA23" s="1048">
        <v>0</v>
      </c>
      <c r="BB23" s="1048">
        <v>0</v>
      </c>
      <c r="BC23" s="1048">
        <v>0</v>
      </c>
      <c r="BD23" s="1043">
        <v>0</v>
      </c>
      <c r="BE23" s="1042">
        <v>0</v>
      </c>
      <c r="BF23" s="1046">
        <v>0</v>
      </c>
    </row>
    <row r="24" spans="1:58" s="987" customFormat="1" ht="13.2">
      <c r="A24" s="975" t="s">
        <v>55</v>
      </c>
      <c r="B24" s="980" t="s">
        <v>57</v>
      </c>
      <c r="C24" s="981" t="s">
        <v>58</v>
      </c>
      <c r="D24" s="1050">
        <v>0</v>
      </c>
      <c r="E24" s="1042">
        <v>0</v>
      </c>
      <c r="F24" s="1048">
        <v>0</v>
      </c>
      <c r="G24" s="1043">
        <v>0</v>
      </c>
      <c r="H24" s="1043">
        <v>0</v>
      </c>
      <c r="I24" s="1043">
        <v>0</v>
      </c>
      <c r="J24" s="1043">
        <v>0</v>
      </c>
      <c r="K24" s="1043">
        <v>0</v>
      </c>
      <c r="L24" s="1043">
        <v>0</v>
      </c>
      <c r="M24" s="1043">
        <v>0</v>
      </c>
      <c r="N24" s="1043">
        <v>0</v>
      </c>
      <c r="O24" s="1043">
        <v>0</v>
      </c>
      <c r="P24" s="1043">
        <v>0</v>
      </c>
      <c r="Q24" s="1043">
        <v>0</v>
      </c>
      <c r="R24" s="1043">
        <v>0</v>
      </c>
      <c r="S24" s="1043">
        <v>0</v>
      </c>
      <c r="T24" s="1043">
        <v>0</v>
      </c>
      <c r="U24" s="1042">
        <v>0</v>
      </c>
      <c r="V24" s="1043">
        <v>0</v>
      </c>
      <c r="W24" s="1043">
        <v>0</v>
      </c>
      <c r="X24" s="1043">
        <v>0</v>
      </c>
      <c r="Y24" s="1048">
        <v>0</v>
      </c>
      <c r="Z24" s="1042">
        <v>0</v>
      </c>
      <c r="AA24" s="1043">
        <v>0</v>
      </c>
      <c r="AB24" s="1043">
        <v>0</v>
      </c>
      <c r="AC24" s="1043">
        <v>0</v>
      </c>
      <c r="AD24" s="1043">
        <v>0</v>
      </c>
      <c r="AE24" s="1043">
        <v>0</v>
      </c>
      <c r="AF24" s="1043">
        <v>0</v>
      </c>
      <c r="AG24" s="1043">
        <v>0</v>
      </c>
      <c r="AH24" s="1043">
        <v>0</v>
      </c>
      <c r="AI24" s="1043"/>
      <c r="AJ24" s="1048">
        <v>0</v>
      </c>
      <c r="AK24" s="1043">
        <v>0</v>
      </c>
      <c r="AL24" s="1043">
        <v>0</v>
      </c>
      <c r="AM24" s="1043">
        <v>0</v>
      </c>
      <c r="AN24" s="1043"/>
      <c r="AO24" s="1043">
        <v>0</v>
      </c>
      <c r="AP24" s="1043">
        <v>0</v>
      </c>
      <c r="AQ24" s="1048">
        <v>0</v>
      </c>
      <c r="AR24" s="1048">
        <v>0</v>
      </c>
      <c r="AS24" s="1048">
        <v>0</v>
      </c>
      <c r="AT24" s="1043">
        <v>0</v>
      </c>
      <c r="AU24" s="1043">
        <v>0</v>
      </c>
      <c r="AV24" s="1043">
        <v>0</v>
      </c>
      <c r="AW24" s="1043">
        <v>0</v>
      </c>
      <c r="AX24" s="1043">
        <v>0</v>
      </c>
      <c r="AY24" s="1048">
        <v>0</v>
      </c>
      <c r="AZ24" s="1048">
        <v>0</v>
      </c>
      <c r="BA24" s="1048">
        <v>0</v>
      </c>
      <c r="BB24" s="1048">
        <v>0</v>
      </c>
      <c r="BC24" s="1048">
        <v>0</v>
      </c>
      <c r="BD24" s="1043">
        <v>0</v>
      </c>
      <c r="BE24" s="1042">
        <v>0</v>
      </c>
      <c r="BF24" s="1046">
        <v>0</v>
      </c>
    </row>
    <row r="25" spans="1:58" s="987" customFormat="1" ht="13.2">
      <c r="A25" s="975" t="s">
        <v>56</v>
      </c>
      <c r="B25" s="980" t="s">
        <v>137</v>
      </c>
      <c r="C25" s="981" t="s">
        <v>60</v>
      </c>
      <c r="D25" s="1050">
        <v>16.502130000000001</v>
      </c>
      <c r="E25" s="1042">
        <v>0</v>
      </c>
      <c r="F25" s="1048">
        <v>0</v>
      </c>
      <c r="G25" s="1043">
        <v>0</v>
      </c>
      <c r="H25" s="1043">
        <v>0</v>
      </c>
      <c r="I25" s="1043">
        <v>0</v>
      </c>
      <c r="J25" s="1043">
        <v>0</v>
      </c>
      <c r="K25" s="1043">
        <v>0</v>
      </c>
      <c r="L25" s="1043">
        <v>0</v>
      </c>
      <c r="M25" s="1043"/>
      <c r="N25" s="1043">
        <v>0</v>
      </c>
      <c r="O25" s="1043">
        <v>0</v>
      </c>
      <c r="P25" s="1043">
        <v>0</v>
      </c>
      <c r="Q25" s="1043">
        <v>0</v>
      </c>
      <c r="R25" s="1043">
        <v>0</v>
      </c>
      <c r="S25" s="1043">
        <v>0</v>
      </c>
      <c r="T25" s="1043">
        <v>0</v>
      </c>
      <c r="U25" s="1043">
        <v>0</v>
      </c>
      <c r="V25" s="1042">
        <v>16.502130000000001</v>
      </c>
      <c r="W25" s="1043">
        <v>0</v>
      </c>
      <c r="X25" s="1043">
        <v>0</v>
      </c>
      <c r="Y25" s="1048">
        <v>0</v>
      </c>
      <c r="Z25" s="1042">
        <v>0</v>
      </c>
      <c r="AA25" s="1043">
        <v>0</v>
      </c>
      <c r="AB25" s="1043">
        <v>0</v>
      </c>
      <c r="AC25" s="1043">
        <v>0</v>
      </c>
      <c r="AD25" s="1043">
        <v>0</v>
      </c>
      <c r="AE25" s="1043">
        <v>0</v>
      </c>
      <c r="AF25" s="1043">
        <v>0</v>
      </c>
      <c r="AG25" s="1043">
        <v>0</v>
      </c>
      <c r="AH25" s="1043">
        <v>0</v>
      </c>
      <c r="AI25" s="1043"/>
      <c r="AJ25" s="1048">
        <v>0</v>
      </c>
      <c r="AK25" s="1043">
        <v>0</v>
      </c>
      <c r="AL25" s="1043">
        <v>0</v>
      </c>
      <c r="AM25" s="1043">
        <v>0</v>
      </c>
      <c r="AN25" s="1043"/>
      <c r="AO25" s="1043">
        <v>0</v>
      </c>
      <c r="AP25" s="1043">
        <v>0</v>
      </c>
      <c r="AQ25" s="1048">
        <v>0</v>
      </c>
      <c r="AR25" s="1048">
        <v>0</v>
      </c>
      <c r="AS25" s="1048">
        <v>0</v>
      </c>
      <c r="AT25" s="1043">
        <v>0</v>
      </c>
      <c r="AU25" s="1043">
        <v>0</v>
      </c>
      <c r="AV25" s="1043">
        <v>0</v>
      </c>
      <c r="AW25" s="1043">
        <v>0</v>
      </c>
      <c r="AX25" s="1043">
        <v>0</v>
      </c>
      <c r="AY25" s="1048">
        <v>0</v>
      </c>
      <c r="AZ25" s="1048">
        <v>0</v>
      </c>
      <c r="BA25" s="1048">
        <v>0</v>
      </c>
      <c r="BB25" s="1048">
        <v>0</v>
      </c>
      <c r="BC25" s="1048">
        <v>0</v>
      </c>
      <c r="BD25" s="1043">
        <v>0</v>
      </c>
      <c r="BE25" s="1042">
        <v>33.82</v>
      </c>
      <c r="BF25" s="1046">
        <v>50.322130000000001</v>
      </c>
    </row>
    <row r="26" spans="1:58" s="987" customFormat="1" ht="13.2">
      <c r="A26" s="975" t="s">
        <v>59</v>
      </c>
      <c r="B26" s="985" t="s">
        <v>1838</v>
      </c>
      <c r="C26" s="981" t="s">
        <v>63</v>
      </c>
      <c r="D26" s="1050">
        <v>59.656688000000003</v>
      </c>
      <c r="E26" s="1042">
        <v>0</v>
      </c>
      <c r="F26" s="1048">
        <v>0</v>
      </c>
      <c r="G26" s="1043">
        <v>0</v>
      </c>
      <c r="H26" s="1043">
        <v>0</v>
      </c>
      <c r="I26" s="1043">
        <v>0</v>
      </c>
      <c r="J26" s="1043">
        <v>0</v>
      </c>
      <c r="K26" s="1043">
        <v>0</v>
      </c>
      <c r="L26" s="1043">
        <v>0</v>
      </c>
      <c r="M26" s="1043"/>
      <c r="N26" s="1043">
        <v>0</v>
      </c>
      <c r="O26" s="1043">
        <v>0</v>
      </c>
      <c r="P26" s="1043">
        <v>0</v>
      </c>
      <c r="Q26" s="1043">
        <v>0</v>
      </c>
      <c r="R26" s="1043">
        <v>0</v>
      </c>
      <c r="S26" s="1043">
        <v>0</v>
      </c>
      <c r="T26" s="1043">
        <v>0</v>
      </c>
      <c r="U26" s="1043">
        <v>0</v>
      </c>
      <c r="V26" s="1043">
        <v>0</v>
      </c>
      <c r="W26" s="1042">
        <v>59.656688000000003</v>
      </c>
      <c r="X26" s="1043">
        <v>0</v>
      </c>
      <c r="Y26" s="1048">
        <v>0</v>
      </c>
      <c r="Z26" s="1042">
        <v>0</v>
      </c>
      <c r="AA26" s="1043">
        <v>0</v>
      </c>
      <c r="AB26" s="1043">
        <v>0</v>
      </c>
      <c r="AC26" s="1043">
        <v>0</v>
      </c>
      <c r="AD26" s="1043">
        <v>0</v>
      </c>
      <c r="AE26" s="1043">
        <v>0</v>
      </c>
      <c r="AF26" s="1043">
        <v>0</v>
      </c>
      <c r="AG26" s="1043">
        <v>0</v>
      </c>
      <c r="AH26" s="1043">
        <v>0</v>
      </c>
      <c r="AI26" s="1043"/>
      <c r="AJ26" s="1048">
        <v>0</v>
      </c>
      <c r="AK26" s="1043">
        <v>0</v>
      </c>
      <c r="AL26" s="1043">
        <v>0</v>
      </c>
      <c r="AM26" s="1043">
        <v>0</v>
      </c>
      <c r="AN26" s="1043"/>
      <c r="AO26" s="1043">
        <v>0</v>
      </c>
      <c r="AP26" s="1043">
        <v>0</v>
      </c>
      <c r="AQ26" s="1048">
        <v>0</v>
      </c>
      <c r="AR26" s="1048">
        <v>0</v>
      </c>
      <c r="AS26" s="1048">
        <v>0</v>
      </c>
      <c r="AT26" s="1043">
        <v>0</v>
      </c>
      <c r="AU26" s="1043">
        <v>0</v>
      </c>
      <c r="AV26" s="1043">
        <v>0</v>
      </c>
      <c r="AW26" s="1043">
        <v>0</v>
      </c>
      <c r="AX26" s="1043">
        <v>0</v>
      </c>
      <c r="AY26" s="1048">
        <v>0</v>
      </c>
      <c r="AZ26" s="1048">
        <v>0</v>
      </c>
      <c r="BA26" s="1048">
        <v>0</v>
      </c>
      <c r="BB26" s="1048">
        <v>0</v>
      </c>
      <c r="BC26" s="1048">
        <v>0</v>
      </c>
      <c r="BD26" s="1043">
        <v>0</v>
      </c>
      <c r="BE26" s="1042">
        <v>64.489999999999995</v>
      </c>
      <c r="BF26" s="1046">
        <v>124.146688</v>
      </c>
    </row>
    <row r="27" spans="1:58" s="987" customFormat="1" ht="13.2">
      <c r="A27" s="975" t="s">
        <v>61</v>
      </c>
      <c r="B27" s="985" t="s">
        <v>65</v>
      </c>
      <c r="C27" s="981" t="s">
        <v>66</v>
      </c>
      <c r="D27" s="1050">
        <v>182.96403099999998</v>
      </c>
      <c r="E27" s="1042">
        <v>0</v>
      </c>
      <c r="F27" s="1048">
        <v>0</v>
      </c>
      <c r="G27" s="1043">
        <v>0</v>
      </c>
      <c r="H27" s="1043">
        <v>0</v>
      </c>
      <c r="I27" s="1043">
        <v>0</v>
      </c>
      <c r="J27" s="1043">
        <v>0</v>
      </c>
      <c r="K27" s="1043">
        <v>0</v>
      </c>
      <c r="L27" s="1043">
        <v>0</v>
      </c>
      <c r="M27" s="1043">
        <v>0</v>
      </c>
      <c r="N27" s="1043">
        <v>0</v>
      </c>
      <c r="O27" s="1043">
        <v>0</v>
      </c>
      <c r="P27" s="1043">
        <v>0</v>
      </c>
      <c r="Q27" s="1043">
        <v>0</v>
      </c>
      <c r="R27" s="1043">
        <v>0</v>
      </c>
      <c r="S27" s="1043">
        <v>0</v>
      </c>
      <c r="T27" s="1043">
        <v>0</v>
      </c>
      <c r="U27" s="1043">
        <v>0</v>
      </c>
      <c r="V27" s="1043">
        <v>0</v>
      </c>
      <c r="W27" s="1043">
        <v>0</v>
      </c>
      <c r="X27" s="1042">
        <v>182.96403099999998</v>
      </c>
      <c r="Y27" s="1048">
        <v>0</v>
      </c>
      <c r="Z27" s="1042">
        <v>0</v>
      </c>
      <c r="AA27" s="1043">
        <v>0</v>
      </c>
      <c r="AB27" s="1043">
        <v>0</v>
      </c>
      <c r="AC27" s="1043">
        <v>0</v>
      </c>
      <c r="AD27" s="1043">
        <v>0</v>
      </c>
      <c r="AE27" s="1043">
        <v>0</v>
      </c>
      <c r="AF27" s="1043">
        <v>0</v>
      </c>
      <c r="AG27" s="1043">
        <v>0</v>
      </c>
      <c r="AH27" s="1043">
        <v>0</v>
      </c>
      <c r="AI27" s="1043"/>
      <c r="AJ27" s="1048">
        <v>0</v>
      </c>
      <c r="AK27" s="1043">
        <v>0</v>
      </c>
      <c r="AL27" s="1043">
        <v>0</v>
      </c>
      <c r="AM27" s="1043">
        <v>0</v>
      </c>
      <c r="AN27" s="1043"/>
      <c r="AO27" s="1043">
        <v>0</v>
      </c>
      <c r="AP27" s="1043">
        <v>0</v>
      </c>
      <c r="AQ27" s="1048">
        <v>0</v>
      </c>
      <c r="AR27" s="1048">
        <v>0</v>
      </c>
      <c r="AS27" s="1048">
        <v>0</v>
      </c>
      <c r="AT27" s="1043">
        <v>0</v>
      </c>
      <c r="AU27" s="1043">
        <v>0</v>
      </c>
      <c r="AV27" s="1043">
        <v>0</v>
      </c>
      <c r="AW27" s="1043">
        <v>0</v>
      </c>
      <c r="AX27" s="1043">
        <v>0</v>
      </c>
      <c r="AY27" s="1048">
        <v>0</v>
      </c>
      <c r="AZ27" s="1048">
        <v>0</v>
      </c>
      <c r="BA27" s="1048">
        <v>0</v>
      </c>
      <c r="BB27" s="1048">
        <v>0</v>
      </c>
      <c r="BC27" s="1048">
        <v>0</v>
      </c>
      <c r="BD27" s="1043">
        <v>0</v>
      </c>
      <c r="BE27" s="1042">
        <v>0</v>
      </c>
      <c r="BF27" s="1046">
        <v>182.96403099999998</v>
      </c>
    </row>
    <row r="28" spans="1:58" s="987" customFormat="1" ht="13.2">
      <c r="A28" s="975" t="s">
        <v>64</v>
      </c>
      <c r="B28" s="985" t="s">
        <v>138</v>
      </c>
      <c r="C28" s="978" t="s">
        <v>117</v>
      </c>
      <c r="D28" s="1050">
        <v>0</v>
      </c>
      <c r="E28" s="1042">
        <v>0</v>
      </c>
      <c r="F28" s="1048">
        <v>0</v>
      </c>
      <c r="G28" s="1043">
        <v>0</v>
      </c>
      <c r="H28" s="1043">
        <v>0</v>
      </c>
      <c r="I28" s="1043">
        <v>0</v>
      </c>
      <c r="J28" s="1043">
        <v>0</v>
      </c>
      <c r="K28" s="1043">
        <v>0</v>
      </c>
      <c r="L28" s="1043">
        <v>0</v>
      </c>
      <c r="M28" s="1043"/>
      <c r="N28" s="1043">
        <v>0</v>
      </c>
      <c r="O28" s="1043">
        <v>0</v>
      </c>
      <c r="P28" s="1043">
        <v>0</v>
      </c>
      <c r="Q28" s="1043">
        <v>0</v>
      </c>
      <c r="R28" s="1043">
        <v>0</v>
      </c>
      <c r="S28" s="1043">
        <v>0</v>
      </c>
      <c r="T28" s="1043">
        <v>0</v>
      </c>
      <c r="U28" s="1043">
        <v>0</v>
      </c>
      <c r="V28" s="1043">
        <v>0</v>
      </c>
      <c r="W28" s="1043">
        <v>0</v>
      </c>
      <c r="X28" s="1043">
        <v>0</v>
      </c>
      <c r="Y28" s="1042">
        <v>0</v>
      </c>
      <c r="Z28" s="1042">
        <v>0</v>
      </c>
      <c r="AA28" s="1043">
        <v>0</v>
      </c>
      <c r="AB28" s="1043">
        <v>0</v>
      </c>
      <c r="AC28" s="1043">
        <v>0</v>
      </c>
      <c r="AD28" s="1043">
        <v>0</v>
      </c>
      <c r="AE28" s="1043">
        <v>0</v>
      </c>
      <c r="AF28" s="1043">
        <v>0</v>
      </c>
      <c r="AG28" s="1043">
        <v>0</v>
      </c>
      <c r="AH28" s="1043">
        <v>0</v>
      </c>
      <c r="AI28" s="1043"/>
      <c r="AJ28" s="1048">
        <v>0</v>
      </c>
      <c r="AK28" s="1043">
        <v>0</v>
      </c>
      <c r="AL28" s="1043">
        <v>0</v>
      </c>
      <c r="AM28" s="1043">
        <v>0</v>
      </c>
      <c r="AN28" s="1043"/>
      <c r="AO28" s="1043">
        <v>0</v>
      </c>
      <c r="AP28" s="1043">
        <v>0</v>
      </c>
      <c r="AQ28" s="1048">
        <v>0</v>
      </c>
      <c r="AR28" s="1048">
        <v>0</v>
      </c>
      <c r="AS28" s="1048">
        <v>0</v>
      </c>
      <c r="AT28" s="1043">
        <v>0</v>
      </c>
      <c r="AU28" s="1043">
        <v>0</v>
      </c>
      <c r="AV28" s="1043">
        <v>0</v>
      </c>
      <c r="AW28" s="1043">
        <v>0</v>
      </c>
      <c r="AX28" s="1043">
        <v>0</v>
      </c>
      <c r="AY28" s="1048">
        <v>0</v>
      </c>
      <c r="AZ28" s="1048">
        <v>0</v>
      </c>
      <c r="BA28" s="1048">
        <v>0</v>
      </c>
      <c r="BB28" s="1048">
        <v>0</v>
      </c>
      <c r="BC28" s="1048">
        <v>0</v>
      </c>
      <c r="BD28" s="1043">
        <v>0</v>
      </c>
      <c r="BE28" s="1042">
        <v>0</v>
      </c>
      <c r="BF28" s="1046">
        <v>0</v>
      </c>
    </row>
    <row r="29" spans="1:58" s="987" customFormat="1" ht="13.2">
      <c r="A29" s="975" t="s">
        <v>67</v>
      </c>
      <c r="B29" s="989" t="s">
        <v>1839</v>
      </c>
      <c r="C29" s="981" t="s">
        <v>69</v>
      </c>
      <c r="D29" s="1050">
        <v>2402.4987220000007</v>
      </c>
      <c r="E29" s="1042">
        <v>0</v>
      </c>
      <c r="F29" s="1050">
        <v>0</v>
      </c>
      <c r="G29" s="1050">
        <v>0</v>
      </c>
      <c r="H29" s="1050">
        <v>0</v>
      </c>
      <c r="I29" s="1050">
        <v>0</v>
      </c>
      <c r="J29" s="1050">
        <v>0</v>
      </c>
      <c r="K29" s="1050">
        <v>0</v>
      </c>
      <c r="L29" s="1050">
        <v>0</v>
      </c>
      <c r="M29" s="1050">
        <v>0</v>
      </c>
      <c r="N29" s="1050">
        <v>0</v>
      </c>
      <c r="O29" s="1050">
        <v>0</v>
      </c>
      <c r="P29" s="1050">
        <v>0</v>
      </c>
      <c r="Q29" s="1043">
        <v>0</v>
      </c>
      <c r="R29" s="1050">
        <v>0</v>
      </c>
      <c r="S29" s="1050">
        <v>0</v>
      </c>
      <c r="T29" s="1050">
        <v>0</v>
      </c>
      <c r="U29" s="1050">
        <v>0</v>
      </c>
      <c r="V29" s="1050">
        <v>0</v>
      </c>
      <c r="W29" s="1050">
        <v>0</v>
      </c>
      <c r="X29" s="1050">
        <v>0</v>
      </c>
      <c r="Y29" s="1050">
        <v>0</v>
      </c>
      <c r="Z29" s="1045">
        <v>2401.8987220000008</v>
      </c>
      <c r="AA29" s="1043">
        <v>0</v>
      </c>
      <c r="AB29" s="1043">
        <v>0</v>
      </c>
      <c r="AC29" s="1043">
        <v>0</v>
      </c>
      <c r="AD29" s="1043">
        <v>0</v>
      </c>
      <c r="AE29" s="1043">
        <v>0</v>
      </c>
      <c r="AF29" s="1043">
        <v>0</v>
      </c>
      <c r="AG29" s="1043">
        <v>0</v>
      </c>
      <c r="AH29" s="1043">
        <v>0</v>
      </c>
      <c r="AI29" s="1043">
        <v>0</v>
      </c>
      <c r="AJ29" s="1043">
        <v>0</v>
      </c>
      <c r="AK29" s="1043">
        <v>0</v>
      </c>
      <c r="AL29" s="1043">
        <v>0</v>
      </c>
      <c r="AM29" s="1043">
        <v>0</v>
      </c>
      <c r="AN29" s="1043">
        <v>0</v>
      </c>
      <c r="AO29" s="1043">
        <v>0</v>
      </c>
      <c r="AP29" s="1043">
        <v>0</v>
      </c>
      <c r="AQ29" s="1043">
        <v>0</v>
      </c>
      <c r="AR29" s="1043">
        <v>0</v>
      </c>
      <c r="AS29" s="1043">
        <v>0</v>
      </c>
      <c r="AT29" s="1043">
        <v>0.60000000000000009</v>
      </c>
      <c r="AU29" s="1043">
        <v>0</v>
      </c>
      <c r="AV29" s="1043">
        <v>0</v>
      </c>
      <c r="AW29" s="1043">
        <v>0</v>
      </c>
      <c r="AX29" s="1043">
        <v>0</v>
      </c>
      <c r="AY29" s="1043">
        <v>0</v>
      </c>
      <c r="AZ29" s="1043">
        <v>0</v>
      </c>
      <c r="BA29" s="1043">
        <v>0</v>
      </c>
      <c r="BB29" s="1043">
        <v>0</v>
      </c>
      <c r="BC29" s="1043">
        <v>0</v>
      </c>
      <c r="BD29" s="1046">
        <v>0.60000000000000009</v>
      </c>
      <c r="BE29" s="1046">
        <v>4.09</v>
      </c>
      <c r="BF29" s="1046">
        <v>2406.5887220000009</v>
      </c>
    </row>
    <row r="30" spans="1:58" s="987" customFormat="1" ht="13.2">
      <c r="A30" s="982"/>
      <c r="B30" s="983" t="s">
        <v>1840</v>
      </c>
      <c r="C30" s="981" t="s">
        <v>83</v>
      </c>
      <c r="D30" s="1051">
        <v>752.64699600000006</v>
      </c>
      <c r="E30" s="1042">
        <v>0</v>
      </c>
      <c r="F30" s="1048">
        <v>0</v>
      </c>
      <c r="G30" s="1043">
        <v>0</v>
      </c>
      <c r="H30" s="1043">
        <v>0</v>
      </c>
      <c r="I30" s="1043">
        <v>0</v>
      </c>
      <c r="J30" s="1043">
        <v>0</v>
      </c>
      <c r="K30" s="1043">
        <v>0</v>
      </c>
      <c r="L30" s="1043">
        <v>0</v>
      </c>
      <c r="M30" s="1043">
        <v>0</v>
      </c>
      <c r="N30" s="1043">
        <v>0</v>
      </c>
      <c r="O30" s="1043">
        <v>0</v>
      </c>
      <c r="P30" s="1043">
        <v>0</v>
      </c>
      <c r="Q30" s="1043">
        <v>0</v>
      </c>
      <c r="R30" s="1043">
        <v>0</v>
      </c>
      <c r="S30" s="1043">
        <v>0</v>
      </c>
      <c r="T30" s="1043">
        <v>0</v>
      </c>
      <c r="U30" s="1043">
        <v>0</v>
      </c>
      <c r="V30" s="1043">
        <v>0</v>
      </c>
      <c r="W30" s="1043">
        <v>0</v>
      </c>
      <c r="X30" s="1043">
        <v>0</v>
      </c>
      <c r="Y30" s="1048">
        <v>0</v>
      </c>
      <c r="Z30" s="1043">
        <v>0</v>
      </c>
      <c r="AA30" s="1042">
        <v>752.64699600000006</v>
      </c>
      <c r="AB30" s="1043">
        <v>0</v>
      </c>
      <c r="AC30" s="1043">
        <v>0</v>
      </c>
      <c r="AD30" s="1043">
        <v>0</v>
      </c>
      <c r="AE30" s="1043">
        <v>0</v>
      </c>
      <c r="AF30" s="1043">
        <v>0</v>
      </c>
      <c r="AG30" s="1043">
        <v>0</v>
      </c>
      <c r="AH30" s="1043">
        <v>0</v>
      </c>
      <c r="AI30" s="1043"/>
      <c r="AJ30" s="1048">
        <v>0</v>
      </c>
      <c r="AK30" s="1043">
        <v>0</v>
      </c>
      <c r="AL30" s="1043">
        <v>0</v>
      </c>
      <c r="AM30" s="1043">
        <v>0</v>
      </c>
      <c r="AN30" s="1043"/>
      <c r="AO30" s="1043">
        <v>0</v>
      </c>
      <c r="AP30" s="1043">
        <v>0</v>
      </c>
      <c r="AQ30" s="1048">
        <v>0</v>
      </c>
      <c r="AR30" s="1048">
        <v>0</v>
      </c>
      <c r="AS30" s="1048">
        <v>0</v>
      </c>
      <c r="AT30" s="1043">
        <v>0</v>
      </c>
      <c r="AU30" s="1043">
        <v>0</v>
      </c>
      <c r="AV30" s="1043">
        <v>0</v>
      </c>
      <c r="AW30" s="1043">
        <v>0</v>
      </c>
      <c r="AX30" s="1043">
        <v>0</v>
      </c>
      <c r="AY30" s="1048">
        <v>0</v>
      </c>
      <c r="AZ30" s="1048">
        <v>0</v>
      </c>
      <c r="BA30" s="1048">
        <v>0</v>
      </c>
      <c r="BB30" s="1048">
        <v>0</v>
      </c>
      <c r="BC30" s="1048">
        <v>0</v>
      </c>
      <c r="BD30" s="1043">
        <v>0</v>
      </c>
      <c r="BE30" s="1042">
        <v>4.5</v>
      </c>
      <c r="BF30" s="1046">
        <v>757.14699600000006</v>
      </c>
    </row>
    <row r="31" spans="1:58" s="987" customFormat="1" ht="13.2">
      <c r="A31" s="982"/>
      <c r="B31" s="983" t="s">
        <v>1841</v>
      </c>
      <c r="C31" s="981" t="s">
        <v>85</v>
      </c>
      <c r="D31" s="1051">
        <v>174.378028</v>
      </c>
      <c r="E31" s="1042">
        <v>0</v>
      </c>
      <c r="F31" s="1048">
        <v>0</v>
      </c>
      <c r="G31" s="1043">
        <v>0</v>
      </c>
      <c r="H31" s="1043">
        <v>0</v>
      </c>
      <c r="I31" s="1043">
        <v>0</v>
      </c>
      <c r="J31" s="1043">
        <v>0</v>
      </c>
      <c r="K31" s="1043">
        <v>0</v>
      </c>
      <c r="L31" s="1043">
        <v>0</v>
      </c>
      <c r="M31" s="1043">
        <v>0</v>
      </c>
      <c r="N31" s="1043">
        <v>0</v>
      </c>
      <c r="O31" s="1043">
        <v>0</v>
      </c>
      <c r="P31" s="1043">
        <v>0</v>
      </c>
      <c r="Q31" s="1043">
        <v>0</v>
      </c>
      <c r="R31" s="1043">
        <v>0</v>
      </c>
      <c r="S31" s="1043">
        <v>0</v>
      </c>
      <c r="T31" s="1043">
        <v>0</v>
      </c>
      <c r="U31" s="1043">
        <v>0</v>
      </c>
      <c r="V31" s="1043">
        <v>0</v>
      </c>
      <c r="W31" s="1043">
        <v>0</v>
      </c>
      <c r="X31" s="1043">
        <v>0</v>
      </c>
      <c r="Y31" s="1048">
        <v>0</v>
      </c>
      <c r="Z31" s="1043">
        <v>0</v>
      </c>
      <c r="AA31" s="1043">
        <v>0</v>
      </c>
      <c r="AB31" s="1042">
        <v>174.378028</v>
      </c>
      <c r="AC31" s="1043">
        <v>0</v>
      </c>
      <c r="AD31" s="1043">
        <v>0</v>
      </c>
      <c r="AE31" s="1043">
        <v>0</v>
      </c>
      <c r="AF31" s="1043">
        <v>0</v>
      </c>
      <c r="AG31" s="1043">
        <v>0</v>
      </c>
      <c r="AH31" s="1043">
        <v>0</v>
      </c>
      <c r="AI31" s="1043"/>
      <c r="AJ31" s="1048">
        <v>0</v>
      </c>
      <c r="AK31" s="1043">
        <v>0</v>
      </c>
      <c r="AL31" s="1043">
        <v>0</v>
      </c>
      <c r="AM31" s="1043">
        <v>0</v>
      </c>
      <c r="AN31" s="1043"/>
      <c r="AO31" s="1043">
        <v>0</v>
      </c>
      <c r="AP31" s="1043">
        <v>0</v>
      </c>
      <c r="AQ31" s="1048">
        <v>0</v>
      </c>
      <c r="AR31" s="1048">
        <v>0</v>
      </c>
      <c r="AS31" s="1048">
        <v>0</v>
      </c>
      <c r="AT31" s="1043">
        <v>0</v>
      </c>
      <c r="AU31" s="1043">
        <v>0</v>
      </c>
      <c r="AV31" s="1043">
        <v>0</v>
      </c>
      <c r="AW31" s="1043">
        <v>0</v>
      </c>
      <c r="AX31" s="1043">
        <v>0</v>
      </c>
      <c r="AY31" s="1048">
        <v>0</v>
      </c>
      <c r="AZ31" s="1048">
        <v>0</v>
      </c>
      <c r="BA31" s="1048">
        <v>0</v>
      </c>
      <c r="BB31" s="1048">
        <v>0</v>
      </c>
      <c r="BC31" s="1048">
        <v>0</v>
      </c>
      <c r="BD31" s="1043">
        <v>0</v>
      </c>
      <c r="BE31" s="1042">
        <v>0</v>
      </c>
      <c r="BF31" s="1046">
        <v>174.378028</v>
      </c>
    </row>
    <row r="32" spans="1:58" s="987" customFormat="1" ht="13.2">
      <c r="A32" s="982"/>
      <c r="B32" s="983" t="s">
        <v>1842</v>
      </c>
      <c r="C32" s="981" t="s">
        <v>71</v>
      </c>
      <c r="D32" s="1051">
        <v>1.2953349999999999</v>
      </c>
      <c r="E32" s="1042">
        <v>0</v>
      </c>
      <c r="F32" s="1048">
        <v>0</v>
      </c>
      <c r="G32" s="1043">
        <v>0</v>
      </c>
      <c r="H32" s="1043">
        <v>0</v>
      </c>
      <c r="I32" s="1043">
        <v>0</v>
      </c>
      <c r="J32" s="1043">
        <v>0</v>
      </c>
      <c r="K32" s="1043">
        <v>0</v>
      </c>
      <c r="L32" s="1043">
        <v>0</v>
      </c>
      <c r="M32" s="1043"/>
      <c r="N32" s="1043">
        <v>0</v>
      </c>
      <c r="O32" s="1043">
        <v>0</v>
      </c>
      <c r="P32" s="1043">
        <v>0</v>
      </c>
      <c r="Q32" s="1043">
        <v>0</v>
      </c>
      <c r="R32" s="1043">
        <v>0</v>
      </c>
      <c r="S32" s="1043">
        <v>0</v>
      </c>
      <c r="T32" s="1043">
        <v>0</v>
      </c>
      <c r="U32" s="1043">
        <v>0</v>
      </c>
      <c r="V32" s="1043">
        <v>0</v>
      </c>
      <c r="W32" s="1043">
        <v>0</v>
      </c>
      <c r="X32" s="1043">
        <v>0</v>
      </c>
      <c r="Y32" s="1048">
        <v>0</v>
      </c>
      <c r="Z32" s="1043">
        <v>0</v>
      </c>
      <c r="AA32" s="1043">
        <v>0</v>
      </c>
      <c r="AB32" s="1043">
        <v>0</v>
      </c>
      <c r="AC32" s="1042">
        <v>1.2953349999999999</v>
      </c>
      <c r="AD32" s="1043">
        <v>0</v>
      </c>
      <c r="AE32" s="1043">
        <v>0</v>
      </c>
      <c r="AF32" s="1043">
        <v>0</v>
      </c>
      <c r="AG32" s="1043">
        <v>0</v>
      </c>
      <c r="AH32" s="1043">
        <v>0</v>
      </c>
      <c r="AI32" s="1043"/>
      <c r="AJ32" s="1048">
        <v>0</v>
      </c>
      <c r="AK32" s="1043">
        <v>0</v>
      </c>
      <c r="AL32" s="1043">
        <v>0</v>
      </c>
      <c r="AM32" s="1043">
        <v>0</v>
      </c>
      <c r="AN32" s="1043"/>
      <c r="AO32" s="1043">
        <v>0</v>
      </c>
      <c r="AP32" s="1043">
        <v>0</v>
      </c>
      <c r="AQ32" s="1048">
        <v>0</v>
      </c>
      <c r="AR32" s="1048">
        <v>0</v>
      </c>
      <c r="AS32" s="1048">
        <v>0</v>
      </c>
      <c r="AT32" s="1043">
        <v>0</v>
      </c>
      <c r="AU32" s="1043">
        <v>0</v>
      </c>
      <c r="AV32" s="1043">
        <v>0</v>
      </c>
      <c r="AW32" s="1043">
        <v>0</v>
      </c>
      <c r="AX32" s="1043">
        <v>0</v>
      </c>
      <c r="AY32" s="1048">
        <v>0</v>
      </c>
      <c r="AZ32" s="1048">
        <v>0</v>
      </c>
      <c r="BA32" s="1048">
        <v>0</v>
      </c>
      <c r="BB32" s="1048">
        <v>0</v>
      </c>
      <c r="BC32" s="1048">
        <v>0</v>
      </c>
      <c r="BD32" s="1043">
        <v>0</v>
      </c>
      <c r="BE32" s="1042">
        <v>0</v>
      </c>
      <c r="BF32" s="1046">
        <v>1.2953349999999999</v>
      </c>
    </row>
    <row r="33" spans="1:58" s="987" customFormat="1" ht="13.2">
      <c r="A33" s="982"/>
      <c r="B33" s="983" t="s">
        <v>1843</v>
      </c>
      <c r="C33" s="981" t="s">
        <v>73</v>
      </c>
      <c r="D33" s="1051">
        <v>3.999851</v>
      </c>
      <c r="E33" s="1042">
        <v>0</v>
      </c>
      <c r="F33" s="1048">
        <v>0</v>
      </c>
      <c r="G33" s="1043">
        <v>0</v>
      </c>
      <c r="H33" s="1043">
        <v>0</v>
      </c>
      <c r="I33" s="1043">
        <v>0</v>
      </c>
      <c r="J33" s="1043">
        <v>0</v>
      </c>
      <c r="K33" s="1043">
        <v>0</v>
      </c>
      <c r="L33" s="1043">
        <v>0</v>
      </c>
      <c r="M33" s="1043"/>
      <c r="N33" s="1043">
        <v>0</v>
      </c>
      <c r="O33" s="1043">
        <v>0</v>
      </c>
      <c r="P33" s="1043">
        <v>0</v>
      </c>
      <c r="Q33" s="1043">
        <v>0</v>
      </c>
      <c r="R33" s="1043">
        <v>0</v>
      </c>
      <c r="S33" s="1043">
        <v>0</v>
      </c>
      <c r="T33" s="1043">
        <v>0</v>
      </c>
      <c r="U33" s="1043">
        <v>0</v>
      </c>
      <c r="V33" s="1043">
        <v>0</v>
      </c>
      <c r="W33" s="1043">
        <v>0</v>
      </c>
      <c r="X33" s="1043">
        <v>0</v>
      </c>
      <c r="Y33" s="1048">
        <v>0</v>
      </c>
      <c r="Z33" s="1043">
        <v>0</v>
      </c>
      <c r="AA33" s="1043">
        <v>0</v>
      </c>
      <c r="AB33" s="1043">
        <v>0</v>
      </c>
      <c r="AC33" s="1043">
        <v>0</v>
      </c>
      <c r="AD33" s="1042">
        <v>3.999851</v>
      </c>
      <c r="AE33" s="1043">
        <v>0</v>
      </c>
      <c r="AF33" s="1043">
        <v>0</v>
      </c>
      <c r="AG33" s="1043">
        <v>0</v>
      </c>
      <c r="AH33" s="1043">
        <v>0</v>
      </c>
      <c r="AI33" s="1043"/>
      <c r="AJ33" s="1048">
        <v>0</v>
      </c>
      <c r="AK33" s="1043">
        <v>0</v>
      </c>
      <c r="AL33" s="1043">
        <v>0</v>
      </c>
      <c r="AM33" s="1043">
        <v>0</v>
      </c>
      <c r="AN33" s="1043"/>
      <c r="AO33" s="1043">
        <v>0</v>
      </c>
      <c r="AP33" s="1043">
        <v>0</v>
      </c>
      <c r="AQ33" s="1048">
        <v>0</v>
      </c>
      <c r="AR33" s="1048">
        <v>0</v>
      </c>
      <c r="AS33" s="1048">
        <v>0</v>
      </c>
      <c r="AT33" s="1043">
        <v>0</v>
      </c>
      <c r="AU33" s="1043">
        <v>0</v>
      </c>
      <c r="AV33" s="1043">
        <v>0</v>
      </c>
      <c r="AW33" s="1043">
        <v>0</v>
      </c>
      <c r="AX33" s="1043">
        <v>0</v>
      </c>
      <c r="AY33" s="1048">
        <v>0</v>
      </c>
      <c r="AZ33" s="1048">
        <v>0</v>
      </c>
      <c r="BA33" s="1048">
        <v>0</v>
      </c>
      <c r="BB33" s="1048">
        <v>0</v>
      </c>
      <c r="BC33" s="1048">
        <v>0</v>
      </c>
      <c r="BD33" s="1043">
        <v>0</v>
      </c>
      <c r="BE33" s="1042">
        <v>0</v>
      </c>
      <c r="BF33" s="1046">
        <v>3.999851</v>
      </c>
    </row>
    <row r="34" spans="1:58" s="987" customFormat="1" ht="13.2">
      <c r="A34" s="982"/>
      <c r="B34" s="983" t="s">
        <v>1844</v>
      </c>
      <c r="C34" s="981" t="s">
        <v>75</v>
      </c>
      <c r="D34" s="1051">
        <v>39.162058000000002</v>
      </c>
      <c r="E34" s="1042">
        <v>0</v>
      </c>
      <c r="F34" s="1048">
        <v>0</v>
      </c>
      <c r="G34" s="1043">
        <v>0</v>
      </c>
      <c r="H34" s="1043">
        <v>0</v>
      </c>
      <c r="I34" s="1043">
        <v>0</v>
      </c>
      <c r="J34" s="1043">
        <v>0</v>
      </c>
      <c r="K34" s="1043">
        <v>0</v>
      </c>
      <c r="L34" s="1043">
        <v>0</v>
      </c>
      <c r="M34" s="1043"/>
      <c r="N34" s="1043">
        <v>0</v>
      </c>
      <c r="O34" s="1043">
        <v>0</v>
      </c>
      <c r="P34" s="1043">
        <v>0</v>
      </c>
      <c r="Q34" s="1043">
        <v>0.53</v>
      </c>
      <c r="R34" s="1043">
        <v>0</v>
      </c>
      <c r="S34" s="1043">
        <v>0</v>
      </c>
      <c r="T34" s="1043">
        <v>0</v>
      </c>
      <c r="U34" s="1043">
        <v>0</v>
      </c>
      <c r="V34" s="1043">
        <v>0</v>
      </c>
      <c r="W34" s="1043">
        <v>0</v>
      </c>
      <c r="X34" s="1043">
        <v>0</v>
      </c>
      <c r="Y34" s="1048">
        <v>0</v>
      </c>
      <c r="Z34" s="1043">
        <v>0</v>
      </c>
      <c r="AA34" s="1043">
        <v>0</v>
      </c>
      <c r="AB34" s="1043">
        <v>0</v>
      </c>
      <c r="AC34" s="1043">
        <v>0</v>
      </c>
      <c r="AD34" s="1043">
        <v>0</v>
      </c>
      <c r="AE34" s="1042">
        <v>38.632058000000001</v>
      </c>
      <c r="AF34" s="1043">
        <v>0</v>
      </c>
      <c r="AG34" s="1043">
        <v>0</v>
      </c>
      <c r="AH34" s="1043">
        <v>0</v>
      </c>
      <c r="AI34" s="1043"/>
      <c r="AJ34" s="1048">
        <v>0</v>
      </c>
      <c r="AK34" s="1043">
        <v>0</v>
      </c>
      <c r="AL34" s="1043">
        <v>0</v>
      </c>
      <c r="AM34" s="1043">
        <v>0</v>
      </c>
      <c r="AN34" s="1043"/>
      <c r="AO34" s="1043">
        <v>0</v>
      </c>
      <c r="AP34" s="1043">
        <v>0</v>
      </c>
      <c r="AQ34" s="1048">
        <v>0</v>
      </c>
      <c r="AR34" s="1048">
        <v>0</v>
      </c>
      <c r="AS34" s="1048">
        <v>0</v>
      </c>
      <c r="AT34" s="1043">
        <v>0.53</v>
      </c>
      <c r="AU34" s="1043">
        <v>0</v>
      </c>
      <c r="AV34" s="1043">
        <v>0</v>
      </c>
      <c r="AW34" s="1043">
        <v>0</v>
      </c>
      <c r="AX34" s="1043">
        <v>0</v>
      </c>
      <c r="AY34" s="1048">
        <v>0</v>
      </c>
      <c r="AZ34" s="1048">
        <v>0</v>
      </c>
      <c r="BA34" s="1048">
        <v>0</v>
      </c>
      <c r="BB34" s="1048">
        <v>0</v>
      </c>
      <c r="BC34" s="1048">
        <v>0</v>
      </c>
      <c r="BD34" s="1043">
        <v>0.53</v>
      </c>
      <c r="BE34" s="1042">
        <v>-0.34</v>
      </c>
      <c r="BF34" s="1046">
        <v>38.822057999999998</v>
      </c>
    </row>
    <row r="35" spans="1:58" s="987" customFormat="1" ht="13.2">
      <c r="A35" s="982"/>
      <c r="B35" s="983" t="s">
        <v>1845</v>
      </c>
      <c r="C35" s="981" t="s">
        <v>77</v>
      </c>
      <c r="D35" s="1051">
        <v>8.6869230000000002</v>
      </c>
      <c r="E35" s="1042">
        <v>0</v>
      </c>
      <c r="F35" s="1048">
        <v>0</v>
      </c>
      <c r="G35" s="1043">
        <v>0</v>
      </c>
      <c r="H35" s="1043">
        <v>0</v>
      </c>
      <c r="I35" s="1043">
        <v>0</v>
      </c>
      <c r="J35" s="1043">
        <v>0</v>
      </c>
      <c r="K35" s="1043">
        <v>0</v>
      </c>
      <c r="L35" s="1043">
        <v>0</v>
      </c>
      <c r="M35" s="1043"/>
      <c r="N35" s="1043">
        <v>0</v>
      </c>
      <c r="O35" s="1043">
        <v>0</v>
      </c>
      <c r="P35" s="1043">
        <v>0</v>
      </c>
      <c r="Q35" s="1043">
        <v>0</v>
      </c>
      <c r="R35" s="1043">
        <v>0</v>
      </c>
      <c r="S35" s="1043">
        <v>0</v>
      </c>
      <c r="T35" s="1043">
        <v>0</v>
      </c>
      <c r="U35" s="1043">
        <v>0</v>
      </c>
      <c r="V35" s="1043">
        <v>0</v>
      </c>
      <c r="W35" s="1043">
        <v>0</v>
      </c>
      <c r="X35" s="1043">
        <v>0</v>
      </c>
      <c r="Y35" s="1048">
        <v>0</v>
      </c>
      <c r="Z35" s="1043">
        <v>0</v>
      </c>
      <c r="AA35" s="1043">
        <v>0</v>
      </c>
      <c r="AB35" s="1043">
        <v>0</v>
      </c>
      <c r="AC35" s="1043">
        <v>0</v>
      </c>
      <c r="AD35" s="1043">
        <v>0</v>
      </c>
      <c r="AE35" s="1043">
        <v>0</v>
      </c>
      <c r="AF35" s="1042">
        <v>8.6869230000000002</v>
      </c>
      <c r="AG35" s="1043">
        <v>0</v>
      </c>
      <c r="AH35" s="1043">
        <v>0</v>
      </c>
      <c r="AI35" s="1043"/>
      <c r="AJ35" s="1048">
        <v>0</v>
      </c>
      <c r="AK35" s="1043">
        <v>0</v>
      </c>
      <c r="AL35" s="1043">
        <v>0</v>
      </c>
      <c r="AM35" s="1043">
        <v>0</v>
      </c>
      <c r="AN35" s="1043"/>
      <c r="AO35" s="1043">
        <v>0</v>
      </c>
      <c r="AP35" s="1043">
        <v>0</v>
      </c>
      <c r="AQ35" s="1048">
        <v>0</v>
      </c>
      <c r="AR35" s="1048">
        <v>0</v>
      </c>
      <c r="AS35" s="1048">
        <v>0</v>
      </c>
      <c r="AT35" s="1043">
        <v>0</v>
      </c>
      <c r="AU35" s="1043">
        <v>0</v>
      </c>
      <c r="AV35" s="1043">
        <v>0</v>
      </c>
      <c r="AW35" s="1043">
        <v>0</v>
      </c>
      <c r="AX35" s="1043">
        <v>0</v>
      </c>
      <c r="AY35" s="1048">
        <v>0</v>
      </c>
      <c r="AZ35" s="1048">
        <v>0</v>
      </c>
      <c r="BA35" s="1048">
        <v>0</v>
      </c>
      <c r="BB35" s="1048">
        <v>0</v>
      </c>
      <c r="BC35" s="1048">
        <v>0</v>
      </c>
      <c r="BD35" s="1043">
        <v>0</v>
      </c>
      <c r="BE35" s="1042">
        <v>0</v>
      </c>
      <c r="BF35" s="1046">
        <v>8.6869230000000002</v>
      </c>
    </row>
    <row r="36" spans="1:58" s="987" customFormat="1" ht="13.2">
      <c r="A36" s="982"/>
      <c r="B36" s="983" t="s">
        <v>1846</v>
      </c>
      <c r="C36" s="981" t="s">
        <v>87</v>
      </c>
      <c r="D36" s="1051">
        <v>1375.5379990000006</v>
      </c>
      <c r="E36" s="1042">
        <v>0</v>
      </c>
      <c r="F36" s="1048">
        <v>0</v>
      </c>
      <c r="G36" s="1043">
        <v>0</v>
      </c>
      <c r="H36" s="1043">
        <v>0</v>
      </c>
      <c r="I36" s="1043">
        <v>0</v>
      </c>
      <c r="J36" s="1043">
        <v>0</v>
      </c>
      <c r="K36" s="1043">
        <v>0</v>
      </c>
      <c r="L36" s="1043">
        <v>0</v>
      </c>
      <c r="M36" s="1043"/>
      <c r="N36" s="1043">
        <v>0</v>
      </c>
      <c r="O36" s="1043">
        <v>0</v>
      </c>
      <c r="P36" s="1043">
        <v>0</v>
      </c>
      <c r="Q36" s="1043">
        <v>0</v>
      </c>
      <c r="R36" s="1043">
        <v>0</v>
      </c>
      <c r="S36" s="1043">
        <v>0</v>
      </c>
      <c r="T36" s="1043">
        <v>0</v>
      </c>
      <c r="U36" s="1043">
        <v>0</v>
      </c>
      <c r="V36" s="1043">
        <v>0</v>
      </c>
      <c r="W36" s="1043">
        <v>0</v>
      </c>
      <c r="X36" s="1043">
        <v>0</v>
      </c>
      <c r="Y36" s="1048">
        <v>0</v>
      </c>
      <c r="Z36" s="1043">
        <v>0</v>
      </c>
      <c r="AA36" s="1043">
        <v>0</v>
      </c>
      <c r="AB36" s="1043">
        <v>0</v>
      </c>
      <c r="AC36" s="1043">
        <v>0</v>
      </c>
      <c r="AD36" s="1043">
        <v>0</v>
      </c>
      <c r="AE36" s="1043">
        <v>0</v>
      </c>
      <c r="AF36" s="1043">
        <v>0</v>
      </c>
      <c r="AG36" s="1045">
        <v>1375.5379990000006</v>
      </c>
      <c r="AH36" s="1043">
        <v>0</v>
      </c>
      <c r="AI36" s="1043"/>
      <c r="AJ36" s="1048">
        <v>0</v>
      </c>
      <c r="AK36" s="1043">
        <v>0</v>
      </c>
      <c r="AL36" s="1043">
        <v>0</v>
      </c>
      <c r="AM36" s="1043">
        <v>0</v>
      </c>
      <c r="AN36" s="1043"/>
      <c r="AO36" s="1043">
        <v>0</v>
      </c>
      <c r="AP36" s="1043">
        <v>0</v>
      </c>
      <c r="AQ36" s="1048">
        <v>0</v>
      </c>
      <c r="AR36" s="1048">
        <v>0</v>
      </c>
      <c r="AS36" s="1048">
        <v>0</v>
      </c>
      <c r="AT36" s="1043">
        <v>0</v>
      </c>
      <c r="AU36" s="1043">
        <v>0</v>
      </c>
      <c r="AV36" s="1043">
        <v>0</v>
      </c>
      <c r="AW36" s="1043">
        <v>0</v>
      </c>
      <c r="AX36" s="1043">
        <v>0</v>
      </c>
      <c r="AY36" s="1048">
        <v>0</v>
      </c>
      <c r="AZ36" s="1048">
        <v>0</v>
      </c>
      <c r="BA36" s="1048">
        <v>0</v>
      </c>
      <c r="BB36" s="1048">
        <v>0</v>
      </c>
      <c r="BC36" s="1048">
        <v>0</v>
      </c>
      <c r="BD36" s="1043">
        <v>0</v>
      </c>
      <c r="BE36" s="1042">
        <v>0</v>
      </c>
      <c r="BF36" s="1046">
        <v>1375.5379990000006</v>
      </c>
    </row>
    <row r="37" spans="1:58" s="987" customFormat="1" ht="13.2">
      <c r="A37" s="982"/>
      <c r="B37" s="983" t="s">
        <v>1847</v>
      </c>
      <c r="C37" s="981" t="s">
        <v>89</v>
      </c>
      <c r="D37" s="1051">
        <v>0.96299899999999994</v>
      </c>
      <c r="E37" s="1042">
        <v>0</v>
      </c>
      <c r="F37" s="1048">
        <v>0</v>
      </c>
      <c r="G37" s="1043">
        <v>0</v>
      </c>
      <c r="H37" s="1043">
        <v>0</v>
      </c>
      <c r="I37" s="1043">
        <v>0</v>
      </c>
      <c r="J37" s="1043">
        <v>0</v>
      </c>
      <c r="K37" s="1043">
        <v>0</v>
      </c>
      <c r="L37" s="1043">
        <v>0</v>
      </c>
      <c r="M37" s="1043"/>
      <c r="N37" s="1043">
        <v>0</v>
      </c>
      <c r="O37" s="1043">
        <v>0</v>
      </c>
      <c r="P37" s="1043">
        <v>0</v>
      </c>
      <c r="Q37" s="1043">
        <v>0</v>
      </c>
      <c r="R37" s="1043">
        <v>0</v>
      </c>
      <c r="S37" s="1043">
        <v>0</v>
      </c>
      <c r="T37" s="1043">
        <v>0</v>
      </c>
      <c r="U37" s="1043">
        <v>0</v>
      </c>
      <c r="V37" s="1043">
        <v>0</v>
      </c>
      <c r="W37" s="1043">
        <v>0</v>
      </c>
      <c r="X37" s="1043">
        <v>0</v>
      </c>
      <c r="Y37" s="1048">
        <v>0</v>
      </c>
      <c r="Z37" s="1043">
        <v>0</v>
      </c>
      <c r="AA37" s="1043">
        <v>0</v>
      </c>
      <c r="AB37" s="1043">
        <v>0</v>
      </c>
      <c r="AC37" s="1043">
        <v>0</v>
      </c>
      <c r="AD37" s="1043">
        <v>0</v>
      </c>
      <c r="AE37" s="1043">
        <v>0</v>
      </c>
      <c r="AF37" s="1043">
        <v>0</v>
      </c>
      <c r="AG37" s="1043">
        <v>0</v>
      </c>
      <c r="AH37" s="1042">
        <v>0.96299899999999994</v>
      </c>
      <c r="AI37" s="1043"/>
      <c r="AJ37" s="1048">
        <v>0</v>
      </c>
      <c r="AK37" s="1043">
        <v>0</v>
      </c>
      <c r="AL37" s="1043">
        <v>0</v>
      </c>
      <c r="AM37" s="1043">
        <v>0</v>
      </c>
      <c r="AN37" s="1043"/>
      <c r="AO37" s="1043">
        <v>0</v>
      </c>
      <c r="AP37" s="1043">
        <v>0</v>
      </c>
      <c r="AQ37" s="1048">
        <v>0</v>
      </c>
      <c r="AR37" s="1048">
        <v>0</v>
      </c>
      <c r="AS37" s="1048">
        <v>0</v>
      </c>
      <c r="AT37" s="1043">
        <v>0</v>
      </c>
      <c r="AU37" s="1043">
        <v>0</v>
      </c>
      <c r="AV37" s="1043">
        <v>0</v>
      </c>
      <c r="AW37" s="1043">
        <v>0</v>
      </c>
      <c r="AX37" s="1043">
        <v>0</v>
      </c>
      <c r="AY37" s="1048">
        <v>0</v>
      </c>
      <c r="AZ37" s="1048">
        <v>0</v>
      </c>
      <c r="BA37" s="1048">
        <v>0</v>
      </c>
      <c r="BB37" s="1048">
        <v>0</v>
      </c>
      <c r="BC37" s="1048">
        <v>0</v>
      </c>
      <c r="BD37" s="1043">
        <v>0</v>
      </c>
      <c r="BE37" s="1042">
        <v>0</v>
      </c>
      <c r="BF37" s="1046">
        <v>0.96299899999999994</v>
      </c>
    </row>
    <row r="38" spans="1:58" s="987" customFormat="1" ht="13.2">
      <c r="A38" s="982"/>
      <c r="B38" s="983" t="s">
        <v>1848</v>
      </c>
      <c r="C38" s="981" t="s">
        <v>646</v>
      </c>
      <c r="D38" s="1051"/>
      <c r="E38" s="1042">
        <v>0</v>
      </c>
      <c r="F38" s="1048">
        <v>0</v>
      </c>
      <c r="G38" s="1043"/>
      <c r="H38" s="1043"/>
      <c r="I38" s="1043"/>
      <c r="J38" s="1043"/>
      <c r="K38" s="1043"/>
      <c r="L38" s="1043"/>
      <c r="M38" s="1043"/>
      <c r="N38" s="1043"/>
      <c r="O38" s="1043"/>
      <c r="P38" s="1043"/>
      <c r="Q38" s="1043">
        <v>0</v>
      </c>
      <c r="R38" s="1043"/>
      <c r="S38" s="1043"/>
      <c r="T38" s="1043"/>
      <c r="U38" s="1043"/>
      <c r="V38" s="1043"/>
      <c r="W38" s="1043"/>
      <c r="X38" s="1043"/>
      <c r="Y38" s="1043"/>
      <c r="Z38" s="1043">
        <v>0</v>
      </c>
      <c r="AA38" s="1043"/>
      <c r="AB38" s="1043"/>
      <c r="AC38" s="1043"/>
      <c r="AD38" s="1043"/>
      <c r="AE38" s="1043"/>
      <c r="AF38" s="1043"/>
      <c r="AG38" s="1049"/>
      <c r="AH38" s="1043"/>
      <c r="AI38" s="1042">
        <v>0</v>
      </c>
      <c r="AJ38" s="1043"/>
      <c r="AK38" s="1043"/>
      <c r="AL38" s="1043"/>
      <c r="AM38" s="1043"/>
      <c r="AN38" s="1043"/>
      <c r="AO38" s="1043"/>
      <c r="AP38" s="1043"/>
      <c r="AQ38" s="1043"/>
      <c r="AR38" s="1043"/>
      <c r="AS38" s="1043"/>
      <c r="AT38" s="1043"/>
      <c r="AU38" s="1043"/>
      <c r="AV38" s="1043"/>
      <c r="AW38" s="1043"/>
      <c r="AX38" s="1043"/>
      <c r="AY38" s="1043"/>
      <c r="AZ38" s="1043"/>
      <c r="BA38" s="1043"/>
      <c r="BB38" s="1043"/>
      <c r="BC38" s="1043"/>
      <c r="BD38" s="1043">
        <v>0</v>
      </c>
      <c r="BE38" s="1042">
        <v>0</v>
      </c>
      <c r="BF38" s="1046">
        <v>0</v>
      </c>
    </row>
    <row r="39" spans="1:58" s="987" customFormat="1" ht="13.2">
      <c r="A39" s="975"/>
      <c r="B39" s="990" t="s">
        <v>1849</v>
      </c>
      <c r="C39" s="981" t="s">
        <v>92</v>
      </c>
      <c r="D39" s="1051">
        <v>0.88596299999999995</v>
      </c>
      <c r="E39" s="1042">
        <v>0</v>
      </c>
      <c r="F39" s="1048">
        <v>0</v>
      </c>
      <c r="G39" s="1043">
        <v>0</v>
      </c>
      <c r="H39" s="1043">
        <v>0</v>
      </c>
      <c r="I39" s="1043">
        <v>0</v>
      </c>
      <c r="J39" s="1043">
        <v>0</v>
      </c>
      <c r="K39" s="1043">
        <v>0</v>
      </c>
      <c r="L39" s="1043">
        <v>0</v>
      </c>
      <c r="M39" s="1043"/>
      <c r="N39" s="1043">
        <v>0</v>
      </c>
      <c r="O39" s="1043">
        <v>0</v>
      </c>
      <c r="P39" s="1043">
        <v>0</v>
      </c>
      <c r="Q39" s="1043">
        <v>0</v>
      </c>
      <c r="R39" s="1043">
        <v>0</v>
      </c>
      <c r="S39" s="1043">
        <v>0</v>
      </c>
      <c r="T39" s="1043">
        <v>0</v>
      </c>
      <c r="U39" s="1043">
        <v>0</v>
      </c>
      <c r="V39" s="1043">
        <v>0</v>
      </c>
      <c r="W39" s="1043">
        <v>0</v>
      </c>
      <c r="X39" s="1043">
        <v>0</v>
      </c>
      <c r="Y39" s="1048">
        <v>0</v>
      </c>
      <c r="Z39" s="1043">
        <v>0</v>
      </c>
      <c r="AA39" s="1043">
        <v>0</v>
      </c>
      <c r="AB39" s="1043">
        <v>0</v>
      </c>
      <c r="AC39" s="1043">
        <v>0</v>
      </c>
      <c r="AD39" s="1043">
        <v>0</v>
      </c>
      <c r="AE39" s="1043">
        <v>0</v>
      </c>
      <c r="AF39" s="1043">
        <v>0</v>
      </c>
      <c r="AG39" s="1043">
        <v>0</v>
      </c>
      <c r="AH39" s="1043">
        <v>0</v>
      </c>
      <c r="AI39" s="1043"/>
      <c r="AJ39" s="1042">
        <v>0.88596299999999995</v>
      </c>
      <c r="AK39" s="1043">
        <v>0</v>
      </c>
      <c r="AL39" s="1043">
        <v>0</v>
      </c>
      <c r="AM39" s="1043">
        <v>0</v>
      </c>
      <c r="AN39" s="1043"/>
      <c r="AO39" s="1043">
        <v>0</v>
      </c>
      <c r="AP39" s="1043">
        <v>0</v>
      </c>
      <c r="AQ39" s="1048">
        <v>0</v>
      </c>
      <c r="AR39" s="1048">
        <v>0</v>
      </c>
      <c r="AS39" s="1048">
        <v>0</v>
      </c>
      <c r="AT39" s="1043">
        <v>0</v>
      </c>
      <c r="AU39" s="1043">
        <v>0</v>
      </c>
      <c r="AV39" s="1043">
        <v>0</v>
      </c>
      <c r="AW39" s="1043">
        <v>0</v>
      </c>
      <c r="AX39" s="1043">
        <v>0</v>
      </c>
      <c r="AY39" s="1048">
        <v>0</v>
      </c>
      <c r="AZ39" s="1048">
        <v>0</v>
      </c>
      <c r="BA39" s="1048">
        <v>0</v>
      </c>
      <c r="BB39" s="1048">
        <v>0</v>
      </c>
      <c r="BC39" s="1048">
        <v>0</v>
      </c>
      <c r="BD39" s="1043">
        <v>0</v>
      </c>
      <c r="BE39" s="1042">
        <v>0</v>
      </c>
      <c r="BF39" s="1046">
        <v>0.88596299999999995</v>
      </c>
    </row>
    <row r="40" spans="1:58" s="987" customFormat="1" ht="13.2">
      <c r="A40" s="975"/>
      <c r="B40" s="990" t="s">
        <v>1850</v>
      </c>
      <c r="C40" s="981" t="s">
        <v>97</v>
      </c>
      <c r="D40" s="1050">
        <v>5.5288070000000005</v>
      </c>
      <c r="E40" s="1042">
        <v>0</v>
      </c>
      <c r="F40" s="1048">
        <v>0</v>
      </c>
      <c r="G40" s="1043">
        <v>0</v>
      </c>
      <c r="H40" s="1043">
        <v>0</v>
      </c>
      <c r="I40" s="1043">
        <v>0</v>
      </c>
      <c r="J40" s="1043">
        <v>0</v>
      </c>
      <c r="K40" s="1043">
        <v>0</v>
      </c>
      <c r="L40" s="1043">
        <v>0</v>
      </c>
      <c r="M40" s="1043"/>
      <c r="N40" s="1043">
        <v>0</v>
      </c>
      <c r="O40" s="1043">
        <v>0</v>
      </c>
      <c r="P40" s="1043">
        <v>0</v>
      </c>
      <c r="Q40" s="1043">
        <v>0</v>
      </c>
      <c r="R40" s="1043">
        <v>0</v>
      </c>
      <c r="S40" s="1043">
        <v>0</v>
      </c>
      <c r="T40" s="1043">
        <v>0</v>
      </c>
      <c r="U40" s="1043">
        <v>0</v>
      </c>
      <c r="V40" s="1043">
        <v>0</v>
      </c>
      <c r="W40" s="1043">
        <v>0</v>
      </c>
      <c r="X40" s="1043">
        <v>0</v>
      </c>
      <c r="Y40" s="1048">
        <v>0</v>
      </c>
      <c r="Z40" s="1043">
        <v>0</v>
      </c>
      <c r="AA40" s="1043">
        <v>0</v>
      </c>
      <c r="AB40" s="1043">
        <v>0</v>
      </c>
      <c r="AC40" s="1043">
        <v>0</v>
      </c>
      <c r="AD40" s="1043">
        <v>0</v>
      </c>
      <c r="AE40" s="1043">
        <v>0</v>
      </c>
      <c r="AF40" s="1043">
        <v>0</v>
      </c>
      <c r="AG40" s="1043">
        <v>0</v>
      </c>
      <c r="AH40" s="1043">
        <v>0</v>
      </c>
      <c r="AI40" s="1043"/>
      <c r="AJ40" s="1048">
        <v>0</v>
      </c>
      <c r="AK40" s="1042">
        <v>5.5288070000000005</v>
      </c>
      <c r="AL40" s="1043">
        <v>0</v>
      </c>
      <c r="AM40" s="1043">
        <v>0</v>
      </c>
      <c r="AN40" s="1043"/>
      <c r="AO40" s="1043">
        <v>0</v>
      </c>
      <c r="AP40" s="1043">
        <v>0</v>
      </c>
      <c r="AQ40" s="1048">
        <v>0</v>
      </c>
      <c r="AR40" s="1048">
        <v>0</v>
      </c>
      <c r="AS40" s="1048">
        <v>0</v>
      </c>
      <c r="AT40" s="1043">
        <v>0</v>
      </c>
      <c r="AU40" s="1043">
        <v>0</v>
      </c>
      <c r="AV40" s="1043">
        <v>0</v>
      </c>
      <c r="AW40" s="1043">
        <v>0</v>
      </c>
      <c r="AX40" s="1043">
        <v>0</v>
      </c>
      <c r="AY40" s="1048">
        <v>0</v>
      </c>
      <c r="AZ40" s="1048">
        <v>0</v>
      </c>
      <c r="BA40" s="1048">
        <v>0</v>
      </c>
      <c r="BB40" s="1048">
        <v>0</v>
      </c>
      <c r="BC40" s="1048">
        <v>0</v>
      </c>
      <c r="BD40" s="1043">
        <v>0</v>
      </c>
      <c r="BE40" s="1042">
        <v>0</v>
      </c>
      <c r="BF40" s="1046">
        <v>5.5288070000000005</v>
      </c>
    </row>
    <row r="41" spans="1:58" s="987" customFormat="1" ht="13.2">
      <c r="A41" s="975"/>
      <c r="B41" s="990" t="s">
        <v>1851</v>
      </c>
      <c r="C41" s="981" t="s">
        <v>114</v>
      </c>
      <c r="D41" s="1050">
        <v>6.4450789999999998</v>
      </c>
      <c r="E41" s="1042">
        <v>0</v>
      </c>
      <c r="F41" s="1048">
        <v>0</v>
      </c>
      <c r="G41" s="1043">
        <v>0</v>
      </c>
      <c r="H41" s="1043">
        <v>0</v>
      </c>
      <c r="I41" s="1043">
        <v>0</v>
      </c>
      <c r="J41" s="1043">
        <v>0</v>
      </c>
      <c r="K41" s="1043">
        <v>0</v>
      </c>
      <c r="L41" s="1043">
        <v>0</v>
      </c>
      <c r="M41" s="1043"/>
      <c r="N41" s="1043">
        <v>0</v>
      </c>
      <c r="O41" s="1043">
        <v>0</v>
      </c>
      <c r="P41" s="1043">
        <v>0</v>
      </c>
      <c r="Q41" s="1043">
        <v>0</v>
      </c>
      <c r="R41" s="1043">
        <v>0</v>
      </c>
      <c r="S41" s="1043">
        <v>0</v>
      </c>
      <c r="T41" s="1043">
        <v>0</v>
      </c>
      <c r="U41" s="1043">
        <v>0</v>
      </c>
      <c r="V41" s="1043">
        <v>0</v>
      </c>
      <c r="W41" s="1043">
        <v>0</v>
      </c>
      <c r="X41" s="1043">
        <v>0</v>
      </c>
      <c r="Y41" s="1048">
        <v>0</v>
      </c>
      <c r="Z41" s="1043">
        <v>0</v>
      </c>
      <c r="AA41" s="1043">
        <v>0</v>
      </c>
      <c r="AB41" s="1043">
        <v>0</v>
      </c>
      <c r="AC41" s="1043">
        <v>0</v>
      </c>
      <c r="AD41" s="1043">
        <v>0</v>
      </c>
      <c r="AE41" s="1043">
        <v>0</v>
      </c>
      <c r="AF41" s="1043">
        <v>0</v>
      </c>
      <c r="AG41" s="1043">
        <v>0</v>
      </c>
      <c r="AH41" s="1043">
        <v>0</v>
      </c>
      <c r="AI41" s="1043"/>
      <c r="AJ41" s="1048">
        <v>0</v>
      </c>
      <c r="AK41" s="1043">
        <v>0</v>
      </c>
      <c r="AL41" s="1042">
        <v>6.4450789999999998</v>
      </c>
      <c r="AM41" s="1043">
        <v>0</v>
      </c>
      <c r="AN41" s="1043"/>
      <c r="AO41" s="1043">
        <v>0</v>
      </c>
      <c r="AP41" s="1043">
        <v>0</v>
      </c>
      <c r="AQ41" s="1048">
        <v>0</v>
      </c>
      <c r="AR41" s="1048">
        <v>0</v>
      </c>
      <c r="AS41" s="1048">
        <v>0</v>
      </c>
      <c r="AT41" s="1043">
        <v>0</v>
      </c>
      <c r="AU41" s="1043">
        <v>0</v>
      </c>
      <c r="AV41" s="1043">
        <v>0</v>
      </c>
      <c r="AW41" s="1043">
        <v>0</v>
      </c>
      <c r="AX41" s="1043">
        <v>0</v>
      </c>
      <c r="AY41" s="1048">
        <v>0</v>
      </c>
      <c r="AZ41" s="1048">
        <v>0</v>
      </c>
      <c r="BA41" s="1048">
        <v>0</v>
      </c>
      <c r="BB41" s="1048">
        <v>0</v>
      </c>
      <c r="BC41" s="1048">
        <v>0</v>
      </c>
      <c r="BD41" s="1043">
        <v>0</v>
      </c>
      <c r="BE41" s="1042">
        <v>0</v>
      </c>
      <c r="BF41" s="1046">
        <v>6.4450789999999998</v>
      </c>
    </row>
    <row r="42" spans="1:58" s="987" customFormat="1" ht="29.25" customHeight="1">
      <c r="A42" s="975"/>
      <c r="B42" s="990" t="s">
        <v>1852</v>
      </c>
      <c r="C42" s="981" t="s">
        <v>116</v>
      </c>
      <c r="D42" s="1050">
        <v>27.429962000000003</v>
      </c>
      <c r="E42" s="1042">
        <v>0</v>
      </c>
      <c r="F42" s="1048">
        <v>0</v>
      </c>
      <c r="G42" s="1043">
        <v>0</v>
      </c>
      <c r="H42" s="1043">
        <v>0</v>
      </c>
      <c r="I42" s="1043">
        <v>0</v>
      </c>
      <c r="J42" s="1043">
        <v>0</v>
      </c>
      <c r="K42" s="1043">
        <v>0</v>
      </c>
      <c r="L42" s="1043">
        <v>0</v>
      </c>
      <c r="M42" s="1043"/>
      <c r="N42" s="1043">
        <v>0</v>
      </c>
      <c r="O42" s="1043">
        <v>0</v>
      </c>
      <c r="P42" s="1043">
        <v>0</v>
      </c>
      <c r="Q42" s="1043">
        <v>7.0000000000000007E-2</v>
      </c>
      <c r="R42" s="1043">
        <v>0</v>
      </c>
      <c r="S42" s="1043">
        <v>0</v>
      </c>
      <c r="T42" s="1043">
        <v>0</v>
      </c>
      <c r="U42" s="1043">
        <v>0</v>
      </c>
      <c r="V42" s="1043">
        <v>0</v>
      </c>
      <c r="W42" s="1043">
        <v>0</v>
      </c>
      <c r="X42" s="1043">
        <v>0</v>
      </c>
      <c r="Y42" s="1048">
        <v>0</v>
      </c>
      <c r="Z42" s="1043">
        <v>0</v>
      </c>
      <c r="AA42" s="1043">
        <v>0</v>
      </c>
      <c r="AB42" s="1043">
        <v>0</v>
      </c>
      <c r="AC42" s="1043">
        <v>0</v>
      </c>
      <c r="AD42" s="1043">
        <v>0</v>
      </c>
      <c r="AE42" s="1043">
        <v>0</v>
      </c>
      <c r="AF42" s="1043">
        <v>0</v>
      </c>
      <c r="AG42" s="1043">
        <v>0</v>
      </c>
      <c r="AH42" s="1043">
        <v>0</v>
      </c>
      <c r="AI42" s="1043"/>
      <c r="AJ42" s="1048">
        <v>0</v>
      </c>
      <c r="AK42" s="1043">
        <v>0</v>
      </c>
      <c r="AL42" s="1043">
        <v>0</v>
      </c>
      <c r="AM42" s="1042">
        <v>27.359962000000003</v>
      </c>
      <c r="AN42" s="1043"/>
      <c r="AO42" s="1043">
        <v>0</v>
      </c>
      <c r="AP42" s="1043">
        <v>0</v>
      </c>
      <c r="AQ42" s="1048">
        <v>0</v>
      </c>
      <c r="AR42" s="1048">
        <v>0</v>
      </c>
      <c r="AS42" s="1048">
        <v>0</v>
      </c>
      <c r="AT42" s="1043">
        <v>7.0000000000000007E-2</v>
      </c>
      <c r="AU42" s="1043">
        <v>0</v>
      </c>
      <c r="AV42" s="1043">
        <v>0</v>
      </c>
      <c r="AW42" s="1043">
        <v>0</v>
      </c>
      <c r="AX42" s="1043">
        <v>0</v>
      </c>
      <c r="AY42" s="1048">
        <v>0</v>
      </c>
      <c r="AZ42" s="1048">
        <v>0</v>
      </c>
      <c r="BA42" s="1048">
        <v>0</v>
      </c>
      <c r="BB42" s="1048">
        <v>0</v>
      </c>
      <c r="BC42" s="1048">
        <v>0</v>
      </c>
      <c r="BD42" s="1043">
        <v>7.0000000000000007E-2</v>
      </c>
      <c r="BE42" s="1042">
        <v>-7.0000000000000007E-2</v>
      </c>
      <c r="BF42" s="1046">
        <v>27.359962000000003</v>
      </c>
    </row>
    <row r="43" spans="1:58" s="987" customFormat="1" ht="13.2">
      <c r="A43" s="982"/>
      <c r="B43" s="983" t="s">
        <v>1853</v>
      </c>
      <c r="C43" s="981" t="s">
        <v>79</v>
      </c>
      <c r="D43" s="1051"/>
      <c r="E43" s="1042">
        <v>0</v>
      </c>
      <c r="F43" s="1048">
        <v>0</v>
      </c>
      <c r="G43" s="1043"/>
      <c r="H43" s="1043"/>
      <c r="I43" s="1043"/>
      <c r="J43" s="1043"/>
      <c r="K43" s="1043"/>
      <c r="L43" s="1043"/>
      <c r="M43" s="1043"/>
      <c r="N43" s="1043"/>
      <c r="O43" s="1043"/>
      <c r="P43" s="1043"/>
      <c r="Q43" s="1043">
        <v>0</v>
      </c>
      <c r="R43" s="1043"/>
      <c r="S43" s="1043"/>
      <c r="T43" s="1043"/>
      <c r="U43" s="1043"/>
      <c r="V43" s="1043"/>
      <c r="W43" s="1043"/>
      <c r="X43" s="1043"/>
      <c r="Y43" s="1043"/>
      <c r="Z43" s="1043">
        <v>0</v>
      </c>
      <c r="AA43" s="1043"/>
      <c r="AB43" s="1043"/>
      <c r="AC43" s="1043"/>
      <c r="AD43" s="1043"/>
      <c r="AE43" s="1043"/>
      <c r="AF43" s="1043"/>
      <c r="AG43" s="1043"/>
      <c r="AH43" s="1043"/>
      <c r="AI43" s="1043"/>
      <c r="AJ43" s="1043"/>
      <c r="AK43" s="1043"/>
      <c r="AL43" s="1043"/>
      <c r="AM43" s="1043"/>
      <c r="AN43" s="1042">
        <v>0</v>
      </c>
      <c r="AO43" s="1043"/>
      <c r="AP43" s="1043"/>
      <c r="AQ43" s="1043"/>
      <c r="AR43" s="1043"/>
      <c r="AS43" s="1043"/>
      <c r="AT43" s="1043"/>
      <c r="AU43" s="1043"/>
      <c r="AV43" s="1043"/>
      <c r="AW43" s="1043"/>
      <c r="AX43" s="1043"/>
      <c r="AY43" s="1043"/>
      <c r="AZ43" s="1043"/>
      <c r="BA43" s="1043"/>
      <c r="BB43" s="1043"/>
      <c r="BC43" s="1043"/>
      <c r="BD43" s="1043">
        <v>0</v>
      </c>
      <c r="BE43" s="1042">
        <v>0</v>
      </c>
      <c r="BF43" s="1046">
        <v>0</v>
      </c>
    </row>
    <row r="44" spans="1:58" s="987" customFormat="1" ht="13.2">
      <c r="A44" s="982"/>
      <c r="B44" s="983" t="s">
        <v>1854</v>
      </c>
      <c r="C44" s="981" t="s">
        <v>81</v>
      </c>
      <c r="D44" s="1051">
        <v>0</v>
      </c>
      <c r="E44" s="1042">
        <v>0</v>
      </c>
      <c r="F44" s="1048">
        <v>0</v>
      </c>
      <c r="G44" s="1043">
        <v>0</v>
      </c>
      <c r="H44" s="1043">
        <v>0</v>
      </c>
      <c r="I44" s="1043">
        <v>0</v>
      </c>
      <c r="J44" s="1043">
        <v>0</v>
      </c>
      <c r="K44" s="1043">
        <v>0</v>
      </c>
      <c r="L44" s="1043">
        <v>0</v>
      </c>
      <c r="M44" s="1043"/>
      <c r="N44" s="1043">
        <v>0</v>
      </c>
      <c r="O44" s="1043">
        <v>0</v>
      </c>
      <c r="P44" s="1043">
        <v>0</v>
      </c>
      <c r="Q44" s="1043">
        <v>0</v>
      </c>
      <c r="R44" s="1043">
        <v>0</v>
      </c>
      <c r="S44" s="1043">
        <v>0</v>
      </c>
      <c r="T44" s="1043">
        <v>0</v>
      </c>
      <c r="U44" s="1043">
        <v>0</v>
      </c>
      <c r="V44" s="1043">
        <v>0</v>
      </c>
      <c r="W44" s="1043">
        <v>0</v>
      </c>
      <c r="X44" s="1043">
        <v>0</v>
      </c>
      <c r="Y44" s="1048">
        <v>0</v>
      </c>
      <c r="Z44" s="1043">
        <v>0</v>
      </c>
      <c r="AA44" s="1043">
        <v>0</v>
      </c>
      <c r="AB44" s="1043">
        <v>0</v>
      </c>
      <c r="AC44" s="1043">
        <v>0</v>
      </c>
      <c r="AD44" s="1043">
        <v>0</v>
      </c>
      <c r="AE44" s="1043">
        <v>0</v>
      </c>
      <c r="AF44" s="1043">
        <v>0</v>
      </c>
      <c r="AG44" s="1043">
        <v>0</v>
      </c>
      <c r="AH44" s="1043">
        <v>0</v>
      </c>
      <c r="AI44" s="1043"/>
      <c r="AJ44" s="1048">
        <v>0</v>
      </c>
      <c r="AK44" s="1043">
        <v>0</v>
      </c>
      <c r="AL44" s="1043">
        <v>0</v>
      </c>
      <c r="AM44" s="1043">
        <v>0</v>
      </c>
      <c r="AN44" s="1043"/>
      <c r="AO44" s="1042">
        <v>0</v>
      </c>
      <c r="AP44" s="1043">
        <v>0</v>
      </c>
      <c r="AQ44" s="1048">
        <v>0</v>
      </c>
      <c r="AR44" s="1048">
        <v>0</v>
      </c>
      <c r="AS44" s="1048">
        <v>0</v>
      </c>
      <c r="AT44" s="1043">
        <v>0</v>
      </c>
      <c r="AU44" s="1043">
        <v>0</v>
      </c>
      <c r="AV44" s="1043">
        <v>0</v>
      </c>
      <c r="AW44" s="1043">
        <v>0</v>
      </c>
      <c r="AX44" s="1043">
        <v>0</v>
      </c>
      <c r="AY44" s="1048">
        <v>0</v>
      </c>
      <c r="AZ44" s="1048">
        <v>0</v>
      </c>
      <c r="BA44" s="1048">
        <v>0</v>
      </c>
      <c r="BB44" s="1048">
        <v>0</v>
      </c>
      <c r="BC44" s="1048">
        <v>0</v>
      </c>
      <c r="BD44" s="1043">
        <v>0</v>
      </c>
      <c r="BE44" s="1042">
        <v>0</v>
      </c>
      <c r="BF44" s="1046">
        <v>0</v>
      </c>
    </row>
    <row r="45" spans="1:58" s="987" customFormat="1" ht="13.2">
      <c r="A45" s="982"/>
      <c r="B45" s="983" t="s">
        <v>1855</v>
      </c>
      <c r="C45" s="981" t="s">
        <v>91</v>
      </c>
      <c r="D45" s="1051">
        <v>5.5387219999999999</v>
      </c>
      <c r="E45" s="1042">
        <v>0</v>
      </c>
      <c r="F45" s="1048">
        <v>0</v>
      </c>
      <c r="G45" s="1043">
        <v>0</v>
      </c>
      <c r="H45" s="1043">
        <v>0</v>
      </c>
      <c r="I45" s="1043">
        <v>0</v>
      </c>
      <c r="J45" s="1043">
        <v>0</v>
      </c>
      <c r="K45" s="1043">
        <v>0</v>
      </c>
      <c r="L45" s="1043">
        <v>0</v>
      </c>
      <c r="M45" s="1043"/>
      <c r="N45" s="1043">
        <v>0</v>
      </c>
      <c r="O45" s="1043">
        <v>0</v>
      </c>
      <c r="P45" s="1043">
        <v>0</v>
      </c>
      <c r="Q45" s="1043">
        <v>0</v>
      </c>
      <c r="R45" s="1043">
        <v>0</v>
      </c>
      <c r="S45" s="1043">
        <v>0</v>
      </c>
      <c r="T45" s="1043">
        <v>0</v>
      </c>
      <c r="U45" s="1043">
        <v>0</v>
      </c>
      <c r="V45" s="1043">
        <v>0</v>
      </c>
      <c r="W45" s="1043">
        <v>0</v>
      </c>
      <c r="X45" s="1043">
        <v>0</v>
      </c>
      <c r="Y45" s="1048">
        <v>0</v>
      </c>
      <c r="Z45" s="1043">
        <v>0</v>
      </c>
      <c r="AA45" s="1043">
        <v>0</v>
      </c>
      <c r="AB45" s="1043">
        <v>0</v>
      </c>
      <c r="AC45" s="1043">
        <v>0</v>
      </c>
      <c r="AD45" s="1043">
        <v>0</v>
      </c>
      <c r="AE45" s="1043">
        <v>0</v>
      </c>
      <c r="AF45" s="1043">
        <v>0</v>
      </c>
      <c r="AG45" s="1043">
        <v>0</v>
      </c>
      <c r="AH45" s="1043">
        <v>0</v>
      </c>
      <c r="AI45" s="1043"/>
      <c r="AJ45" s="1048">
        <v>0</v>
      </c>
      <c r="AK45" s="1043">
        <v>0</v>
      </c>
      <c r="AL45" s="1043">
        <v>0</v>
      </c>
      <c r="AM45" s="1043">
        <v>0</v>
      </c>
      <c r="AN45" s="1043"/>
      <c r="AO45" s="1043">
        <v>0</v>
      </c>
      <c r="AP45" s="1042">
        <v>5.5387219999999999</v>
      </c>
      <c r="AQ45" s="1048">
        <v>0</v>
      </c>
      <c r="AR45" s="1048">
        <v>0</v>
      </c>
      <c r="AS45" s="1048">
        <v>0</v>
      </c>
      <c r="AT45" s="1043">
        <v>0</v>
      </c>
      <c r="AU45" s="1043">
        <v>0</v>
      </c>
      <c r="AV45" s="1043">
        <v>0</v>
      </c>
      <c r="AW45" s="1043">
        <v>0</v>
      </c>
      <c r="AX45" s="1043">
        <v>0</v>
      </c>
      <c r="AY45" s="1048">
        <v>0</v>
      </c>
      <c r="AZ45" s="1048">
        <v>0</v>
      </c>
      <c r="BA45" s="1048">
        <v>0</v>
      </c>
      <c r="BB45" s="1048">
        <v>0</v>
      </c>
      <c r="BC45" s="1048">
        <v>0</v>
      </c>
      <c r="BD45" s="1043">
        <v>0</v>
      </c>
      <c r="BE45" s="1042">
        <v>0</v>
      </c>
      <c r="BF45" s="1046">
        <v>5.5387219999999999</v>
      </c>
    </row>
    <row r="46" spans="1:58" s="987" customFormat="1" ht="13.2">
      <c r="A46" s="975" t="s">
        <v>190</v>
      </c>
      <c r="B46" s="985" t="s">
        <v>94</v>
      </c>
      <c r="C46" s="981" t="s">
        <v>95</v>
      </c>
      <c r="D46" s="1051">
        <v>0</v>
      </c>
      <c r="E46" s="1042">
        <v>0</v>
      </c>
      <c r="F46" s="1048">
        <v>0</v>
      </c>
      <c r="G46" s="1043">
        <v>0</v>
      </c>
      <c r="H46" s="1043">
        <v>0</v>
      </c>
      <c r="I46" s="1043">
        <v>0</v>
      </c>
      <c r="J46" s="1043">
        <v>0</v>
      </c>
      <c r="K46" s="1043">
        <v>0</v>
      </c>
      <c r="L46" s="1043">
        <v>0</v>
      </c>
      <c r="M46" s="1043"/>
      <c r="N46" s="1043">
        <v>0</v>
      </c>
      <c r="O46" s="1043">
        <v>0</v>
      </c>
      <c r="P46" s="1043">
        <v>0</v>
      </c>
      <c r="Q46" s="1043">
        <v>0</v>
      </c>
      <c r="R46" s="1043">
        <v>0</v>
      </c>
      <c r="S46" s="1043">
        <v>0</v>
      </c>
      <c r="T46" s="1043">
        <v>0</v>
      </c>
      <c r="U46" s="1043">
        <v>0</v>
      </c>
      <c r="V46" s="1043">
        <v>0</v>
      </c>
      <c r="W46" s="1043">
        <v>0</v>
      </c>
      <c r="X46" s="1043">
        <v>0</v>
      </c>
      <c r="Y46" s="1048">
        <v>0</v>
      </c>
      <c r="Z46" s="1043">
        <v>0</v>
      </c>
      <c r="AA46" s="1043">
        <v>0</v>
      </c>
      <c r="AB46" s="1043">
        <v>0</v>
      </c>
      <c r="AC46" s="1043">
        <v>0</v>
      </c>
      <c r="AD46" s="1043">
        <v>0</v>
      </c>
      <c r="AE46" s="1043">
        <v>0</v>
      </c>
      <c r="AF46" s="1043">
        <v>0</v>
      </c>
      <c r="AG46" s="1043">
        <v>0</v>
      </c>
      <c r="AH46" s="1043">
        <v>0</v>
      </c>
      <c r="AI46" s="1043"/>
      <c r="AJ46" s="1048">
        <v>0</v>
      </c>
      <c r="AK46" s="1043">
        <v>0</v>
      </c>
      <c r="AL46" s="1043">
        <v>0</v>
      </c>
      <c r="AM46" s="1043">
        <v>0</v>
      </c>
      <c r="AN46" s="1043"/>
      <c r="AO46" s="1043">
        <v>0</v>
      </c>
      <c r="AP46" s="1043">
        <v>0</v>
      </c>
      <c r="AQ46" s="1042">
        <v>0</v>
      </c>
      <c r="AR46" s="1048">
        <v>0</v>
      </c>
      <c r="AS46" s="1048">
        <v>0</v>
      </c>
      <c r="AT46" s="1043">
        <v>0</v>
      </c>
      <c r="AU46" s="1043">
        <v>0</v>
      </c>
      <c r="AV46" s="1043">
        <v>0</v>
      </c>
      <c r="AW46" s="1043">
        <v>0</v>
      </c>
      <c r="AX46" s="1043">
        <v>0</v>
      </c>
      <c r="AY46" s="1048">
        <v>0</v>
      </c>
      <c r="AZ46" s="1048">
        <v>0</v>
      </c>
      <c r="BA46" s="1048">
        <v>0</v>
      </c>
      <c r="BB46" s="1048">
        <v>0</v>
      </c>
      <c r="BC46" s="1048">
        <v>0</v>
      </c>
      <c r="BD46" s="1043">
        <v>0</v>
      </c>
      <c r="BE46" s="1042">
        <v>0</v>
      </c>
      <c r="BF46" s="1046">
        <v>0</v>
      </c>
    </row>
    <row r="47" spans="1:58" s="987" customFormat="1" ht="13.2">
      <c r="A47" s="975" t="s">
        <v>93</v>
      </c>
      <c r="B47" s="985" t="s">
        <v>119</v>
      </c>
      <c r="C47" s="978" t="s">
        <v>120</v>
      </c>
      <c r="D47" s="1050">
        <v>7.191738</v>
      </c>
      <c r="E47" s="1042">
        <v>0</v>
      </c>
      <c r="F47" s="1048">
        <v>0</v>
      </c>
      <c r="G47" s="1043">
        <v>0</v>
      </c>
      <c r="H47" s="1043">
        <v>0</v>
      </c>
      <c r="I47" s="1043">
        <v>0</v>
      </c>
      <c r="J47" s="1043">
        <v>0</v>
      </c>
      <c r="K47" s="1043">
        <v>0</v>
      </c>
      <c r="L47" s="1043">
        <v>0</v>
      </c>
      <c r="M47" s="1043"/>
      <c r="N47" s="1043">
        <v>0</v>
      </c>
      <c r="O47" s="1043">
        <v>0</v>
      </c>
      <c r="P47" s="1043">
        <v>0</v>
      </c>
      <c r="Q47" s="1043">
        <v>0</v>
      </c>
      <c r="R47" s="1043">
        <v>0</v>
      </c>
      <c r="S47" s="1043">
        <v>0</v>
      </c>
      <c r="T47" s="1043">
        <v>0</v>
      </c>
      <c r="U47" s="1043">
        <v>0</v>
      </c>
      <c r="V47" s="1043">
        <v>0</v>
      </c>
      <c r="W47" s="1043">
        <v>0</v>
      </c>
      <c r="X47" s="1043">
        <v>0</v>
      </c>
      <c r="Y47" s="1048">
        <v>0</v>
      </c>
      <c r="Z47" s="1043">
        <v>0</v>
      </c>
      <c r="AA47" s="1043">
        <v>0</v>
      </c>
      <c r="AB47" s="1043">
        <v>0</v>
      </c>
      <c r="AC47" s="1043">
        <v>0</v>
      </c>
      <c r="AD47" s="1043">
        <v>0</v>
      </c>
      <c r="AE47" s="1043">
        <v>0</v>
      </c>
      <c r="AF47" s="1043">
        <v>0</v>
      </c>
      <c r="AG47" s="1043">
        <v>0</v>
      </c>
      <c r="AH47" s="1043">
        <v>0</v>
      </c>
      <c r="AI47" s="1043"/>
      <c r="AJ47" s="1048">
        <v>0</v>
      </c>
      <c r="AK47" s="1043">
        <v>0</v>
      </c>
      <c r="AL47" s="1043">
        <v>0</v>
      </c>
      <c r="AM47" s="1043">
        <v>0</v>
      </c>
      <c r="AN47" s="1043"/>
      <c r="AO47" s="1043">
        <v>0</v>
      </c>
      <c r="AP47" s="1043">
        <v>0</v>
      </c>
      <c r="AQ47" s="1048">
        <v>0</v>
      </c>
      <c r="AR47" s="1042">
        <v>7.191738</v>
      </c>
      <c r="AS47" s="1048">
        <v>0</v>
      </c>
      <c r="AT47" s="1043">
        <v>0</v>
      </c>
      <c r="AU47" s="1043">
        <v>0</v>
      </c>
      <c r="AV47" s="1043">
        <v>0</v>
      </c>
      <c r="AW47" s="1043">
        <v>0</v>
      </c>
      <c r="AX47" s="1043">
        <v>0</v>
      </c>
      <c r="AY47" s="1048">
        <v>0</v>
      </c>
      <c r="AZ47" s="1048">
        <v>0</v>
      </c>
      <c r="BA47" s="1048">
        <v>0</v>
      </c>
      <c r="BB47" s="1048">
        <v>0</v>
      </c>
      <c r="BC47" s="1048">
        <v>0</v>
      </c>
      <c r="BD47" s="1043">
        <v>0</v>
      </c>
      <c r="BE47" s="1042">
        <v>0</v>
      </c>
      <c r="BF47" s="1046">
        <v>7.191738</v>
      </c>
    </row>
    <row r="48" spans="1:58" s="987" customFormat="1" ht="13.2">
      <c r="A48" s="975" t="s">
        <v>96</v>
      </c>
      <c r="B48" s="985" t="s">
        <v>139</v>
      </c>
      <c r="C48" s="978" t="s">
        <v>121</v>
      </c>
      <c r="D48" s="1050">
        <v>6.0115129999999999</v>
      </c>
      <c r="E48" s="1042">
        <v>0</v>
      </c>
      <c r="F48" s="1048">
        <v>0</v>
      </c>
      <c r="G48" s="1043">
        <v>0</v>
      </c>
      <c r="H48" s="1043">
        <v>0</v>
      </c>
      <c r="I48" s="1043">
        <v>0</v>
      </c>
      <c r="J48" s="1043">
        <v>0</v>
      </c>
      <c r="K48" s="1043">
        <v>0</v>
      </c>
      <c r="L48" s="1043">
        <v>0</v>
      </c>
      <c r="M48" s="1043"/>
      <c r="N48" s="1043">
        <v>0</v>
      </c>
      <c r="O48" s="1043">
        <v>0</v>
      </c>
      <c r="P48" s="1043">
        <v>0</v>
      </c>
      <c r="Q48" s="1043">
        <v>0</v>
      </c>
      <c r="R48" s="1043">
        <v>0</v>
      </c>
      <c r="S48" s="1043">
        <v>0</v>
      </c>
      <c r="T48" s="1043">
        <v>0</v>
      </c>
      <c r="U48" s="1043">
        <v>0</v>
      </c>
      <c r="V48" s="1043">
        <v>0</v>
      </c>
      <c r="W48" s="1043">
        <v>0</v>
      </c>
      <c r="X48" s="1043">
        <v>0</v>
      </c>
      <c r="Y48" s="1048">
        <v>0</v>
      </c>
      <c r="Z48" s="1043">
        <v>0</v>
      </c>
      <c r="AA48" s="1043">
        <v>0</v>
      </c>
      <c r="AB48" s="1043">
        <v>0</v>
      </c>
      <c r="AC48" s="1043">
        <v>0</v>
      </c>
      <c r="AD48" s="1043">
        <v>0</v>
      </c>
      <c r="AE48" s="1043">
        <v>0</v>
      </c>
      <c r="AF48" s="1043">
        <v>0</v>
      </c>
      <c r="AG48" s="1043">
        <v>0</v>
      </c>
      <c r="AH48" s="1043">
        <v>0</v>
      </c>
      <c r="AI48" s="1043"/>
      <c r="AJ48" s="1048">
        <v>0</v>
      </c>
      <c r="AK48" s="1043">
        <v>0</v>
      </c>
      <c r="AL48" s="1043">
        <v>0</v>
      </c>
      <c r="AM48" s="1043">
        <v>0</v>
      </c>
      <c r="AN48" s="1043"/>
      <c r="AO48" s="1043">
        <v>0</v>
      </c>
      <c r="AP48" s="1043">
        <v>0</v>
      </c>
      <c r="AQ48" s="1048">
        <v>0</v>
      </c>
      <c r="AR48" s="1048">
        <v>0</v>
      </c>
      <c r="AS48" s="1042">
        <v>6.0115129999999999</v>
      </c>
      <c r="AT48" s="1043">
        <v>0</v>
      </c>
      <c r="AU48" s="1043">
        <v>0</v>
      </c>
      <c r="AV48" s="1043">
        <v>0</v>
      </c>
      <c r="AW48" s="1043">
        <v>0</v>
      </c>
      <c r="AX48" s="1043">
        <v>0</v>
      </c>
      <c r="AY48" s="1048">
        <v>0</v>
      </c>
      <c r="AZ48" s="1048">
        <v>0</v>
      </c>
      <c r="BA48" s="1048">
        <v>0</v>
      </c>
      <c r="BB48" s="1048">
        <v>0</v>
      </c>
      <c r="BC48" s="1048">
        <v>0</v>
      </c>
      <c r="BD48" s="1043">
        <v>0</v>
      </c>
      <c r="BE48" s="1042">
        <v>0</v>
      </c>
      <c r="BF48" s="1046">
        <v>6.0115129999999999</v>
      </c>
    </row>
    <row r="49" spans="1:58" s="987" customFormat="1" ht="13.2">
      <c r="A49" s="975" t="s">
        <v>98</v>
      </c>
      <c r="B49" s="985" t="s">
        <v>99</v>
      </c>
      <c r="C49" s="981" t="s">
        <v>100</v>
      </c>
      <c r="D49" s="1050">
        <v>313.033705</v>
      </c>
      <c r="E49" s="1042">
        <v>0</v>
      </c>
      <c r="F49" s="1048">
        <v>0</v>
      </c>
      <c r="G49" s="1043">
        <v>0</v>
      </c>
      <c r="H49" s="1043">
        <v>0</v>
      </c>
      <c r="I49" s="1043">
        <v>0</v>
      </c>
      <c r="J49" s="1043">
        <v>0</v>
      </c>
      <c r="K49" s="1043">
        <v>0</v>
      </c>
      <c r="L49" s="1043">
        <v>0</v>
      </c>
      <c r="M49" s="1043"/>
      <c r="N49" s="1043">
        <v>0</v>
      </c>
      <c r="O49" s="1043">
        <v>0</v>
      </c>
      <c r="P49" s="1043">
        <v>0</v>
      </c>
      <c r="Q49" s="1043">
        <v>0</v>
      </c>
      <c r="R49" s="1043">
        <v>0</v>
      </c>
      <c r="S49" s="1043">
        <v>0</v>
      </c>
      <c r="T49" s="1043">
        <v>0</v>
      </c>
      <c r="U49" s="1043">
        <v>0</v>
      </c>
      <c r="V49" s="1043">
        <v>0</v>
      </c>
      <c r="W49" s="1043">
        <v>0</v>
      </c>
      <c r="X49" s="1043">
        <v>0</v>
      </c>
      <c r="Y49" s="1048">
        <v>0</v>
      </c>
      <c r="Z49" s="1043">
        <v>0</v>
      </c>
      <c r="AA49" s="1043">
        <v>0</v>
      </c>
      <c r="AB49" s="1043">
        <v>0</v>
      </c>
      <c r="AC49" s="1043">
        <v>0</v>
      </c>
      <c r="AD49" s="1043">
        <v>0</v>
      </c>
      <c r="AE49" s="1043">
        <v>0</v>
      </c>
      <c r="AF49" s="1043">
        <v>0</v>
      </c>
      <c r="AG49" s="1043">
        <v>0</v>
      </c>
      <c r="AH49" s="1043">
        <v>0</v>
      </c>
      <c r="AI49" s="1043"/>
      <c r="AJ49" s="1048">
        <v>0</v>
      </c>
      <c r="AK49" s="1043">
        <v>0</v>
      </c>
      <c r="AL49" s="1043">
        <v>0</v>
      </c>
      <c r="AM49" s="1043">
        <v>0</v>
      </c>
      <c r="AN49" s="1043"/>
      <c r="AO49" s="1043">
        <v>0</v>
      </c>
      <c r="AP49" s="1043">
        <v>0</v>
      </c>
      <c r="AQ49" s="1048">
        <v>0</v>
      </c>
      <c r="AR49" s="1048">
        <v>0</v>
      </c>
      <c r="AS49" s="1048">
        <v>0</v>
      </c>
      <c r="AT49" s="1042">
        <v>313.033705</v>
      </c>
      <c r="AU49" s="1043">
        <v>0</v>
      </c>
      <c r="AV49" s="1043">
        <v>0</v>
      </c>
      <c r="AW49" s="1043">
        <v>0</v>
      </c>
      <c r="AX49" s="1043">
        <v>0</v>
      </c>
      <c r="AY49" s="1048">
        <v>0</v>
      </c>
      <c r="AZ49" s="1048">
        <v>0</v>
      </c>
      <c r="BA49" s="1048">
        <v>0</v>
      </c>
      <c r="BB49" s="1048">
        <v>0</v>
      </c>
      <c r="BC49" s="1048">
        <v>0</v>
      </c>
      <c r="BD49" s="1043">
        <v>0</v>
      </c>
      <c r="BE49" s="1042">
        <v>80.709999999999994</v>
      </c>
      <c r="BF49" s="1046">
        <v>393.74370499999998</v>
      </c>
    </row>
    <row r="50" spans="1:58" s="987" customFormat="1" ht="13.2">
      <c r="A50" s="975" t="s">
        <v>101</v>
      </c>
      <c r="B50" s="985" t="s">
        <v>102</v>
      </c>
      <c r="C50" s="981" t="s">
        <v>103</v>
      </c>
      <c r="D50" s="1050">
        <v>60.386220999999999</v>
      </c>
      <c r="E50" s="1042">
        <v>0</v>
      </c>
      <c r="F50" s="1048">
        <v>0</v>
      </c>
      <c r="G50" s="1043">
        <v>0</v>
      </c>
      <c r="H50" s="1043">
        <v>0</v>
      </c>
      <c r="I50" s="1043">
        <v>0</v>
      </c>
      <c r="J50" s="1043">
        <v>0</v>
      </c>
      <c r="K50" s="1043">
        <v>0</v>
      </c>
      <c r="L50" s="1043">
        <v>0</v>
      </c>
      <c r="M50" s="1043"/>
      <c r="N50" s="1043">
        <v>0</v>
      </c>
      <c r="O50" s="1043">
        <v>0</v>
      </c>
      <c r="P50" s="1043">
        <v>0</v>
      </c>
      <c r="Q50" s="1043">
        <v>0</v>
      </c>
      <c r="R50" s="1043">
        <v>0</v>
      </c>
      <c r="S50" s="1043">
        <v>0</v>
      </c>
      <c r="T50" s="1043">
        <v>0</v>
      </c>
      <c r="U50" s="1043">
        <v>0</v>
      </c>
      <c r="V50" s="1043">
        <v>0</v>
      </c>
      <c r="W50" s="1043">
        <v>0</v>
      </c>
      <c r="X50" s="1043">
        <v>0</v>
      </c>
      <c r="Y50" s="1048">
        <v>0</v>
      </c>
      <c r="Z50" s="1043">
        <v>0</v>
      </c>
      <c r="AA50" s="1043">
        <v>0</v>
      </c>
      <c r="AB50" s="1043">
        <v>0</v>
      </c>
      <c r="AC50" s="1043">
        <v>0</v>
      </c>
      <c r="AD50" s="1043">
        <v>0</v>
      </c>
      <c r="AE50" s="1043">
        <v>0</v>
      </c>
      <c r="AF50" s="1043">
        <v>0</v>
      </c>
      <c r="AG50" s="1043">
        <v>0</v>
      </c>
      <c r="AH50" s="1043">
        <v>0</v>
      </c>
      <c r="AI50" s="1043"/>
      <c r="AJ50" s="1048">
        <v>0</v>
      </c>
      <c r="AK50" s="1043">
        <v>0</v>
      </c>
      <c r="AL50" s="1043">
        <v>0</v>
      </c>
      <c r="AM50" s="1043">
        <v>0</v>
      </c>
      <c r="AN50" s="1043"/>
      <c r="AO50" s="1043">
        <v>0</v>
      </c>
      <c r="AP50" s="1043">
        <v>0</v>
      </c>
      <c r="AQ50" s="1048">
        <v>0</v>
      </c>
      <c r="AR50" s="1048">
        <v>0</v>
      </c>
      <c r="AS50" s="1048">
        <v>0</v>
      </c>
      <c r="AT50" s="1043">
        <v>0</v>
      </c>
      <c r="AU50" s="1042">
        <v>60.386220999999999</v>
      </c>
      <c r="AV50" s="1043">
        <v>0</v>
      </c>
      <c r="AW50" s="1043">
        <v>0</v>
      </c>
      <c r="AX50" s="1043">
        <v>0</v>
      </c>
      <c r="AY50" s="1048">
        <v>0</v>
      </c>
      <c r="AZ50" s="1048">
        <v>0</v>
      </c>
      <c r="BA50" s="1048">
        <v>0</v>
      </c>
      <c r="BB50" s="1048">
        <v>0</v>
      </c>
      <c r="BC50" s="1048">
        <v>0</v>
      </c>
      <c r="BD50" s="1043">
        <v>0</v>
      </c>
      <c r="BE50" s="1042">
        <v>13.16</v>
      </c>
      <c r="BF50" s="1046">
        <v>73.546221000000003</v>
      </c>
    </row>
    <row r="51" spans="1:58" s="987" customFormat="1" ht="13.2">
      <c r="A51" s="975" t="s">
        <v>104</v>
      </c>
      <c r="B51" s="985" t="s">
        <v>105</v>
      </c>
      <c r="C51" s="981" t="s">
        <v>106</v>
      </c>
      <c r="D51" s="1050">
        <v>34.217646000000002</v>
      </c>
      <c r="E51" s="1042">
        <v>0</v>
      </c>
      <c r="F51" s="1048">
        <v>0</v>
      </c>
      <c r="G51" s="1043">
        <v>0</v>
      </c>
      <c r="H51" s="1043">
        <v>0</v>
      </c>
      <c r="I51" s="1043">
        <v>0</v>
      </c>
      <c r="J51" s="1043">
        <v>0</v>
      </c>
      <c r="K51" s="1043">
        <v>0</v>
      </c>
      <c r="L51" s="1043">
        <v>0</v>
      </c>
      <c r="M51" s="1043"/>
      <c r="N51" s="1043">
        <v>0</v>
      </c>
      <c r="O51" s="1043">
        <v>0</v>
      </c>
      <c r="P51" s="1043">
        <v>0</v>
      </c>
      <c r="Q51" s="1043">
        <v>0</v>
      </c>
      <c r="R51" s="1043">
        <v>0</v>
      </c>
      <c r="S51" s="1043">
        <v>0</v>
      </c>
      <c r="T51" s="1043">
        <v>0</v>
      </c>
      <c r="U51" s="1043">
        <v>0</v>
      </c>
      <c r="V51" s="1043">
        <v>0</v>
      </c>
      <c r="W51" s="1043">
        <v>0</v>
      </c>
      <c r="X51" s="1043">
        <v>0</v>
      </c>
      <c r="Y51" s="1048">
        <v>0</v>
      </c>
      <c r="Z51" s="1043">
        <v>0</v>
      </c>
      <c r="AA51" s="1043">
        <v>0</v>
      </c>
      <c r="AB51" s="1043">
        <v>0</v>
      </c>
      <c r="AC51" s="1043">
        <v>0</v>
      </c>
      <c r="AD51" s="1043">
        <v>0</v>
      </c>
      <c r="AE51" s="1043">
        <v>0</v>
      </c>
      <c r="AF51" s="1043">
        <v>0</v>
      </c>
      <c r="AG51" s="1043">
        <v>0</v>
      </c>
      <c r="AH51" s="1043">
        <v>0</v>
      </c>
      <c r="AI51" s="1043"/>
      <c r="AJ51" s="1048">
        <v>0</v>
      </c>
      <c r="AK51" s="1043">
        <v>0</v>
      </c>
      <c r="AL51" s="1043">
        <v>0</v>
      </c>
      <c r="AM51" s="1043">
        <v>0</v>
      </c>
      <c r="AN51" s="1043"/>
      <c r="AO51" s="1043">
        <v>0</v>
      </c>
      <c r="AP51" s="1043">
        <v>0</v>
      </c>
      <c r="AQ51" s="1048">
        <v>0</v>
      </c>
      <c r="AR51" s="1048">
        <v>0</v>
      </c>
      <c r="AS51" s="1048">
        <v>0</v>
      </c>
      <c r="AT51" s="1043">
        <v>0</v>
      </c>
      <c r="AU51" s="1043">
        <v>0</v>
      </c>
      <c r="AV51" s="1042">
        <v>34.217646000000002</v>
      </c>
      <c r="AW51" s="1043">
        <v>0</v>
      </c>
      <c r="AX51" s="1043">
        <v>0</v>
      </c>
      <c r="AY51" s="1048">
        <v>0</v>
      </c>
      <c r="AZ51" s="1048">
        <v>0</v>
      </c>
      <c r="BA51" s="1048">
        <v>0</v>
      </c>
      <c r="BB51" s="1048">
        <v>0</v>
      </c>
      <c r="BC51" s="1048">
        <v>0</v>
      </c>
      <c r="BD51" s="1043">
        <v>0</v>
      </c>
      <c r="BE51" s="1042">
        <v>0</v>
      </c>
      <c r="BF51" s="1046">
        <v>34.217646000000002</v>
      </c>
    </row>
    <row r="52" spans="1:58" s="987" customFormat="1" ht="13.2">
      <c r="A52" s="975" t="s">
        <v>107</v>
      </c>
      <c r="B52" s="985" t="s">
        <v>108</v>
      </c>
      <c r="C52" s="981" t="s">
        <v>109</v>
      </c>
      <c r="D52" s="1050">
        <v>11.406365000000001</v>
      </c>
      <c r="E52" s="1042">
        <v>0</v>
      </c>
      <c r="F52" s="1048">
        <v>0</v>
      </c>
      <c r="G52" s="1043">
        <v>0</v>
      </c>
      <c r="H52" s="1043">
        <v>0</v>
      </c>
      <c r="I52" s="1043">
        <v>0</v>
      </c>
      <c r="J52" s="1043">
        <v>0</v>
      </c>
      <c r="K52" s="1043">
        <v>0</v>
      </c>
      <c r="L52" s="1043">
        <v>0</v>
      </c>
      <c r="M52" s="1043"/>
      <c r="N52" s="1043">
        <v>0</v>
      </c>
      <c r="O52" s="1043">
        <v>0</v>
      </c>
      <c r="P52" s="1043">
        <v>0</v>
      </c>
      <c r="Q52" s="1043">
        <v>0</v>
      </c>
      <c r="R52" s="1043">
        <v>0</v>
      </c>
      <c r="S52" s="1043">
        <v>0</v>
      </c>
      <c r="T52" s="1043">
        <v>0</v>
      </c>
      <c r="U52" s="1043">
        <v>0</v>
      </c>
      <c r="V52" s="1043">
        <v>0</v>
      </c>
      <c r="W52" s="1043">
        <v>0</v>
      </c>
      <c r="X52" s="1043">
        <v>0</v>
      </c>
      <c r="Y52" s="1048">
        <v>0</v>
      </c>
      <c r="Z52" s="1043">
        <v>0</v>
      </c>
      <c r="AA52" s="1043">
        <v>0</v>
      </c>
      <c r="AB52" s="1043">
        <v>0</v>
      </c>
      <c r="AC52" s="1043">
        <v>0</v>
      </c>
      <c r="AD52" s="1043">
        <v>0</v>
      </c>
      <c r="AE52" s="1043">
        <v>0</v>
      </c>
      <c r="AF52" s="1043">
        <v>0</v>
      </c>
      <c r="AG52" s="1043">
        <v>0</v>
      </c>
      <c r="AH52" s="1043">
        <v>0</v>
      </c>
      <c r="AI52" s="1043"/>
      <c r="AJ52" s="1048">
        <v>0</v>
      </c>
      <c r="AK52" s="1043">
        <v>0</v>
      </c>
      <c r="AL52" s="1043">
        <v>0</v>
      </c>
      <c r="AM52" s="1043">
        <v>0</v>
      </c>
      <c r="AN52" s="1043"/>
      <c r="AO52" s="1043">
        <v>0</v>
      </c>
      <c r="AP52" s="1043">
        <v>0</v>
      </c>
      <c r="AQ52" s="1048">
        <v>0</v>
      </c>
      <c r="AR52" s="1048">
        <v>0</v>
      </c>
      <c r="AS52" s="1048">
        <v>0</v>
      </c>
      <c r="AT52" s="1043">
        <v>0</v>
      </c>
      <c r="AU52" s="1043">
        <v>0</v>
      </c>
      <c r="AV52" s="1043">
        <v>0</v>
      </c>
      <c r="AW52" s="1042">
        <v>11.406365000000001</v>
      </c>
      <c r="AX52" s="1043">
        <v>0</v>
      </c>
      <c r="AY52" s="1048">
        <v>0</v>
      </c>
      <c r="AZ52" s="1048">
        <v>0</v>
      </c>
      <c r="BA52" s="1048">
        <v>0</v>
      </c>
      <c r="BB52" s="1048">
        <v>0</v>
      </c>
      <c r="BC52" s="1048">
        <v>0</v>
      </c>
      <c r="BD52" s="1043">
        <v>0</v>
      </c>
      <c r="BE52" s="1042">
        <v>0</v>
      </c>
      <c r="BF52" s="1046">
        <v>11.406365000000001</v>
      </c>
    </row>
    <row r="53" spans="1:58" s="987" customFormat="1" ht="13.2">
      <c r="A53" s="975" t="s">
        <v>110</v>
      </c>
      <c r="B53" s="985" t="s">
        <v>1856</v>
      </c>
      <c r="C53" s="981" t="s">
        <v>112</v>
      </c>
      <c r="D53" s="1050">
        <v>0</v>
      </c>
      <c r="E53" s="1042">
        <v>0</v>
      </c>
      <c r="F53" s="1048">
        <v>0</v>
      </c>
      <c r="G53" s="1043">
        <v>0</v>
      </c>
      <c r="H53" s="1043">
        <v>0</v>
      </c>
      <c r="I53" s="1043">
        <v>0</v>
      </c>
      <c r="J53" s="1043">
        <v>0</v>
      </c>
      <c r="K53" s="1043">
        <v>0</v>
      </c>
      <c r="L53" s="1043">
        <v>0</v>
      </c>
      <c r="M53" s="1043"/>
      <c r="N53" s="1043">
        <v>0</v>
      </c>
      <c r="O53" s="1043">
        <v>0</v>
      </c>
      <c r="P53" s="1043">
        <v>0</v>
      </c>
      <c r="Q53" s="1043">
        <v>0</v>
      </c>
      <c r="R53" s="1043">
        <v>0</v>
      </c>
      <c r="S53" s="1043">
        <v>0</v>
      </c>
      <c r="T53" s="1043">
        <v>0</v>
      </c>
      <c r="U53" s="1043">
        <v>0</v>
      </c>
      <c r="V53" s="1043">
        <v>0</v>
      </c>
      <c r="W53" s="1043">
        <v>0</v>
      </c>
      <c r="X53" s="1043">
        <v>0</v>
      </c>
      <c r="Y53" s="1048">
        <v>0</v>
      </c>
      <c r="Z53" s="1043">
        <v>0</v>
      </c>
      <c r="AA53" s="1043">
        <v>0</v>
      </c>
      <c r="AB53" s="1043">
        <v>0</v>
      </c>
      <c r="AC53" s="1043">
        <v>0</v>
      </c>
      <c r="AD53" s="1043">
        <v>0</v>
      </c>
      <c r="AE53" s="1043">
        <v>0</v>
      </c>
      <c r="AF53" s="1043">
        <v>0</v>
      </c>
      <c r="AG53" s="1043">
        <v>0</v>
      </c>
      <c r="AH53" s="1043">
        <v>0</v>
      </c>
      <c r="AI53" s="1043"/>
      <c r="AJ53" s="1048">
        <v>0</v>
      </c>
      <c r="AK53" s="1043">
        <v>0</v>
      </c>
      <c r="AL53" s="1043">
        <v>0</v>
      </c>
      <c r="AM53" s="1043">
        <v>0</v>
      </c>
      <c r="AN53" s="1043"/>
      <c r="AO53" s="1043">
        <v>0</v>
      </c>
      <c r="AP53" s="1043">
        <v>0</v>
      </c>
      <c r="AQ53" s="1048">
        <v>0</v>
      </c>
      <c r="AR53" s="1048">
        <v>0</v>
      </c>
      <c r="AS53" s="1048">
        <v>0</v>
      </c>
      <c r="AT53" s="1043">
        <v>0</v>
      </c>
      <c r="AU53" s="1043">
        <v>0</v>
      </c>
      <c r="AV53" s="1043">
        <v>0</v>
      </c>
      <c r="AW53" s="1043">
        <v>0</v>
      </c>
      <c r="AX53" s="1042">
        <v>0</v>
      </c>
      <c r="AY53" s="1048">
        <v>0</v>
      </c>
      <c r="AZ53" s="1048">
        <v>0</v>
      </c>
      <c r="BA53" s="1048">
        <v>0</v>
      </c>
      <c r="BB53" s="1048">
        <v>0</v>
      </c>
      <c r="BC53" s="1048">
        <v>0</v>
      </c>
      <c r="BD53" s="1043">
        <v>0</v>
      </c>
      <c r="BE53" s="1042">
        <v>0</v>
      </c>
      <c r="BF53" s="1046">
        <v>0</v>
      </c>
    </row>
    <row r="54" spans="1:58" s="987" customFormat="1" ht="13.2">
      <c r="A54" s="975" t="s">
        <v>113</v>
      </c>
      <c r="B54" s="985" t="s">
        <v>1857</v>
      </c>
      <c r="C54" s="978" t="s">
        <v>122</v>
      </c>
      <c r="D54" s="1050">
        <v>0.33998800000000001</v>
      </c>
      <c r="E54" s="1042">
        <v>0</v>
      </c>
      <c r="F54" s="1048">
        <v>0</v>
      </c>
      <c r="G54" s="1043">
        <v>0</v>
      </c>
      <c r="H54" s="1043">
        <v>0</v>
      </c>
      <c r="I54" s="1043">
        <v>0</v>
      </c>
      <c r="J54" s="1043">
        <v>0</v>
      </c>
      <c r="K54" s="1043">
        <v>0</v>
      </c>
      <c r="L54" s="1043">
        <v>0</v>
      </c>
      <c r="M54" s="1043"/>
      <c r="N54" s="1043">
        <v>0</v>
      </c>
      <c r="O54" s="1043">
        <v>0</v>
      </c>
      <c r="P54" s="1043">
        <v>0</v>
      </c>
      <c r="Q54" s="1043">
        <v>0</v>
      </c>
      <c r="R54" s="1043">
        <v>0</v>
      </c>
      <c r="S54" s="1043">
        <v>0</v>
      </c>
      <c r="T54" s="1043">
        <v>0</v>
      </c>
      <c r="U54" s="1043">
        <v>0</v>
      </c>
      <c r="V54" s="1043">
        <v>0</v>
      </c>
      <c r="W54" s="1043">
        <v>0</v>
      </c>
      <c r="X54" s="1043">
        <v>0</v>
      </c>
      <c r="Y54" s="1048">
        <v>0</v>
      </c>
      <c r="Z54" s="1043">
        <v>0</v>
      </c>
      <c r="AA54" s="1043">
        <v>0</v>
      </c>
      <c r="AB54" s="1043">
        <v>0</v>
      </c>
      <c r="AC54" s="1043">
        <v>0</v>
      </c>
      <c r="AD54" s="1043">
        <v>0</v>
      </c>
      <c r="AE54" s="1043">
        <v>0</v>
      </c>
      <c r="AF54" s="1043">
        <v>0</v>
      </c>
      <c r="AG54" s="1043">
        <v>0</v>
      </c>
      <c r="AH54" s="1043">
        <v>0</v>
      </c>
      <c r="AI54" s="1043"/>
      <c r="AJ54" s="1048">
        <v>0</v>
      </c>
      <c r="AK54" s="1043">
        <v>0</v>
      </c>
      <c r="AL54" s="1043">
        <v>0</v>
      </c>
      <c r="AM54" s="1043">
        <v>0</v>
      </c>
      <c r="AN54" s="1043"/>
      <c r="AO54" s="1043">
        <v>0</v>
      </c>
      <c r="AP54" s="1043">
        <v>0</v>
      </c>
      <c r="AQ54" s="1048">
        <v>0</v>
      </c>
      <c r="AR54" s="1048">
        <v>0</v>
      </c>
      <c r="AS54" s="1048">
        <v>0</v>
      </c>
      <c r="AT54" s="1043">
        <v>0</v>
      </c>
      <c r="AU54" s="1043">
        <v>0</v>
      </c>
      <c r="AV54" s="1043">
        <v>0</v>
      </c>
      <c r="AW54" s="1043">
        <v>0</v>
      </c>
      <c r="AX54" s="1043">
        <v>0</v>
      </c>
      <c r="AY54" s="1042">
        <v>0.33998800000000001</v>
      </c>
      <c r="AZ54" s="1048">
        <v>0</v>
      </c>
      <c r="BA54" s="1048">
        <v>0</v>
      </c>
      <c r="BB54" s="1048">
        <v>0</v>
      </c>
      <c r="BC54" s="1048">
        <v>0</v>
      </c>
      <c r="BD54" s="1043">
        <v>0</v>
      </c>
      <c r="BE54" s="1042">
        <v>0</v>
      </c>
      <c r="BF54" s="1046">
        <v>0.33998800000000001</v>
      </c>
    </row>
    <row r="55" spans="1:58" s="987" customFormat="1" ht="13.2">
      <c r="A55" s="975" t="s">
        <v>115</v>
      </c>
      <c r="B55" s="985" t="s">
        <v>140</v>
      </c>
      <c r="C55" s="978" t="s">
        <v>123</v>
      </c>
      <c r="D55" s="1050">
        <v>411.922257</v>
      </c>
      <c r="E55" s="1042">
        <v>0</v>
      </c>
      <c r="F55" s="1048">
        <v>0</v>
      </c>
      <c r="G55" s="1043">
        <v>0</v>
      </c>
      <c r="H55" s="1043">
        <v>0</v>
      </c>
      <c r="I55" s="1043">
        <v>0</v>
      </c>
      <c r="J55" s="1043">
        <v>0</v>
      </c>
      <c r="K55" s="1043">
        <v>0</v>
      </c>
      <c r="L55" s="1043">
        <v>0</v>
      </c>
      <c r="M55" s="1043"/>
      <c r="N55" s="1043">
        <v>0</v>
      </c>
      <c r="O55" s="1043">
        <v>0</v>
      </c>
      <c r="P55" s="1043">
        <v>0</v>
      </c>
      <c r="Q55" s="1043">
        <v>0</v>
      </c>
      <c r="R55" s="1043">
        <v>0</v>
      </c>
      <c r="S55" s="1043">
        <v>0</v>
      </c>
      <c r="T55" s="1043">
        <v>0</v>
      </c>
      <c r="U55" s="1043">
        <v>0</v>
      </c>
      <c r="V55" s="1043">
        <v>0</v>
      </c>
      <c r="W55" s="1043">
        <v>0</v>
      </c>
      <c r="X55" s="1043">
        <v>0</v>
      </c>
      <c r="Y55" s="1048">
        <v>0</v>
      </c>
      <c r="Z55" s="1043">
        <v>0</v>
      </c>
      <c r="AA55" s="1043">
        <v>0</v>
      </c>
      <c r="AB55" s="1043">
        <v>0</v>
      </c>
      <c r="AC55" s="1043">
        <v>0</v>
      </c>
      <c r="AD55" s="1043">
        <v>0</v>
      </c>
      <c r="AE55" s="1043">
        <v>0</v>
      </c>
      <c r="AF55" s="1043">
        <v>0</v>
      </c>
      <c r="AG55" s="1043">
        <v>0</v>
      </c>
      <c r="AH55" s="1043">
        <v>0</v>
      </c>
      <c r="AI55" s="1043"/>
      <c r="AJ55" s="1048">
        <v>0</v>
      </c>
      <c r="AK55" s="1043">
        <v>0</v>
      </c>
      <c r="AL55" s="1043">
        <v>0</v>
      </c>
      <c r="AM55" s="1043">
        <v>0</v>
      </c>
      <c r="AN55" s="1043"/>
      <c r="AO55" s="1043">
        <v>0</v>
      </c>
      <c r="AP55" s="1043">
        <v>0</v>
      </c>
      <c r="AQ55" s="1048">
        <v>0</v>
      </c>
      <c r="AR55" s="1048">
        <v>0</v>
      </c>
      <c r="AS55" s="1048">
        <v>0</v>
      </c>
      <c r="AT55" s="1043">
        <v>0</v>
      </c>
      <c r="AU55" s="1043">
        <v>0</v>
      </c>
      <c r="AV55" s="1043">
        <v>0</v>
      </c>
      <c r="AW55" s="1043">
        <v>0</v>
      </c>
      <c r="AX55" s="1043">
        <v>0</v>
      </c>
      <c r="AY55" s="1048">
        <v>0</v>
      </c>
      <c r="AZ55" s="1042">
        <v>411.922257</v>
      </c>
      <c r="BA55" s="1048">
        <v>0</v>
      </c>
      <c r="BB55" s="1048">
        <v>0</v>
      </c>
      <c r="BC55" s="1048">
        <v>0</v>
      </c>
      <c r="BD55" s="1043">
        <v>0</v>
      </c>
      <c r="BE55" s="1042">
        <v>0</v>
      </c>
      <c r="BF55" s="1046">
        <v>411.922257</v>
      </c>
    </row>
    <row r="56" spans="1:58" s="987" customFormat="1" ht="13.2">
      <c r="A56" s="975" t="s">
        <v>707</v>
      </c>
      <c r="B56" s="985" t="s">
        <v>124</v>
      </c>
      <c r="C56" s="978" t="s">
        <v>125</v>
      </c>
      <c r="D56" s="1050">
        <v>639.00596500000006</v>
      </c>
      <c r="E56" s="1042">
        <v>50</v>
      </c>
      <c r="F56" s="1048">
        <v>0</v>
      </c>
      <c r="G56" s="1043">
        <v>0</v>
      </c>
      <c r="H56" s="1043">
        <v>0</v>
      </c>
      <c r="I56" s="1043">
        <v>0</v>
      </c>
      <c r="J56" s="1043">
        <v>0</v>
      </c>
      <c r="K56" s="1043">
        <v>0</v>
      </c>
      <c r="L56" s="1043">
        <v>0</v>
      </c>
      <c r="M56" s="1043"/>
      <c r="N56" s="1043">
        <v>50</v>
      </c>
      <c r="O56" s="1043">
        <v>0</v>
      </c>
      <c r="P56" s="1043">
        <v>0</v>
      </c>
      <c r="Q56" s="1043">
        <v>0</v>
      </c>
      <c r="R56" s="1043">
        <v>0</v>
      </c>
      <c r="S56" s="1043">
        <v>0</v>
      </c>
      <c r="T56" s="1043">
        <v>0</v>
      </c>
      <c r="U56" s="1043">
        <v>0</v>
      </c>
      <c r="V56" s="1043">
        <v>0</v>
      </c>
      <c r="W56" s="1043">
        <v>0</v>
      </c>
      <c r="X56" s="1043">
        <v>0</v>
      </c>
      <c r="Y56" s="1048">
        <v>0</v>
      </c>
      <c r="Z56" s="1043">
        <v>0</v>
      </c>
      <c r="AA56" s="1043">
        <v>0</v>
      </c>
      <c r="AB56" s="1043">
        <v>0</v>
      </c>
      <c r="AC56" s="1043">
        <v>0</v>
      </c>
      <c r="AD56" s="1043">
        <v>0</v>
      </c>
      <c r="AE56" s="1043">
        <v>0</v>
      </c>
      <c r="AF56" s="1043">
        <v>0</v>
      </c>
      <c r="AG56" s="1043">
        <v>0</v>
      </c>
      <c r="AH56" s="1043">
        <v>0</v>
      </c>
      <c r="AI56" s="1043"/>
      <c r="AJ56" s="1048">
        <v>0</v>
      </c>
      <c r="AK56" s="1043">
        <v>0</v>
      </c>
      <c r="AL56" s="1043">
        <v>0</v>
      </c>
      <c r="AM56" s="1043">
        <v>0</v>
      </c>
      <c r="AN56" s="1043"/>
      <c r="AO56" s="1043">
        <v>0</v>
      </c>
      <c r="AP56" s="1043">
        <v>0</v>
      </c>
      <c r="AQ56" s="1048">
        <v>0</v>
      </c>
      <c r="AR56" s="1048">
        <v>0</v>
      </c>
      <c r="AS56" s="1048">
        <v>0</v>
      </c>
      <c r="AT56" s="1043">
        <v>0</v>
      </c>
      <c r="AU56" s="1043">
        <v>0</v>
      </c>
      <c r="AV56" s="1043">
        <v>0</v>
      </c>
      <c r="AW56" s="1043">
        <v>0</v>
      </c>
      <c r="AX56" s="1043">
        <v>0</v>
      </c>
      <c r="AY56" s="1048">
        <v>0</v>
      </c>
      <c r="AZ56" s="1048">
        <v>0</v>
      </c>
      <c r="BA56" s="1042">
        <v>589.00596500000006</v>
      </c>
      <c r="BB56" s="1048">
        <v>0</v>
      </c>
      <c r="BC56" s="1048">
        <v>0</v>
      </c>
      <c r="BD56" s="1043">
        <v>50</v>
      </c>
      <c r="BE56" s="1042">
        <v>-50</v>
      </c>
      <c r="BF56" s="1046">
        <v>589.00596500000006</v>
      </c>
    </row>
    <row r="57" spans="1:58" s="987" customFormat="1" ht="19.5" customHeight="1">
      <c r="A57" s="975" t="s">
        <v>118</v>
      </c>
      <c r="B57" s="985" t="s">
        <v>126</v>
      </c>
      <c r="C57" s="978" t="s">
        <v>127</v>
      </c>
      <c r="D57" s="1050">
        <v>4.943549</v>
      </c>
      <c r="E57" s="1042">
        <v>0</v>
      </c>
      <c r="F57" s="1048">
        <v>0</v>
      </c>
      <c r="G57" s="1043">
        <v>0</v>
      </c>
      <c r="H57" s="1043">
        <v>0</v>
      </c>
      <c r="I57" s="1043">
        <v>0</v>
      </c>
      <c r="J57" s="1043">
        <v>0</v>
      </c>
      <c r="K57" s="1043">
        <v>0</v>
      </c>
      <c r="L57" s="1043">
        <v>0</v>
      </c>
      <c r="M57" s="1043"/>
      <c r="N57" s="1043">
        <v>0</v>
      </c>
      <c r="O57" s="1043">
        <v>0</v>
      </c>
      <c r="P57" s="1043">
        <v>0</v>
      </c>
      <c r="Q57" s="1043">
        <v>0</v>
      </c>
      <c r="R57" s="1043">
        <v>0</v>
      </c>
      <c r="S57" s="1043">
        <v>0</v>
      </c>
      <c r="T57" s="1043">
        <v>0</v>
      </c>
      <c r="U57" s="1043">
        <v>0</v>
      </c>
      <c r="V57" s="1043">
        <v>0</v>
      </c>
      <c r="W57" s="1043">
        <v>0</v>
      </c>
      <c r="X57" s="1043">
        <v>0</v>
      </c>
      <c r="Y57" s="1048">
        <v>0</v>
      </c>
      <c r="Z57" s="1043">
        <v>0</v>
      </c>
      <c r="AA57" s="1043">
        <v>0</v>
      </c>
      <c r="AB57" s="1043">
        <v>0</v>
      </c>
      <c r="AC57" s="1043">
        <v>0</v>
      </c>
      <c r="AD57" s="1043">
        <v>0</v>
      </c>
      <c r="AE57" s="1043">
        <v>0</v>
      </c>
      <c r="AF57" s="1043">
        <v>0</v>
      </c>
      <c r="AG57" s="1043">
        <v>0</v>
      </c>
      <c r="AH57" s="1043">
        <v>0</v>
      </c>
      <c r="AI57" s="1043"/>
      <c r="AJ57" s="1048">
        <v>0</v>
      </c>
      <c r="AK57" s="1043">
        <v>0</v>
      </c>
      <c r="AL57" s="1043">
        <v>0</v>
      </c>
      <c r="AM57" s="1043">
        <v>0</v>
      </c>
      <c r="AN57" s="1043"/>
      <c r="AO57" s="1043">
        <v>0</v>
      </c>
      <c r="AP57" s="1043">
        <v>0</v>
      </c>
      <c r="AQ57" s="1048">
        <v>0</v>
      </c>
      <c r="AR57" s="1048">
        <v>0</v>
      </c>
      <c r="AS57" s="1048">
        <v>0</v>
      </c>
      <c r="AT57" s="1043">
        <v>0</v>
      </c>
      <c r="AU57" s="1043">
        <v>0</v>
      </c>
      <c r="AV57" s="1043">
        <v>0</v>
      </c>
      <c r="AW57" s="1043">
        <v>0</v>
      </c>
      <c r="AX57" s="1043">
        <v>0</v>
      </c>
      <c r="AY57" s="1048">
        <v>0</v>
      </c>
      <c r="AZ57" s="1048">
        <v>0</v>
      </c>
      <c r="BA57" s="1048">
        <v>0</v>
      </c>
      <c r="BB57" s="1042">
        <v>4.943549</v>
      </c>
      <c r="BC57" s="1048">
        <v>0</v>
      </c>
      <c r="BD57" s="1043">
        <v>0</v>
      </c>
      <c r="BE57" s="1042">
        <v>0.49</v>
      </c>
      <c r="BF57" s="1046">
        <v>5.4335490000000002</v>
      </c>
    </row>
    <row r="58" spans="1:58" s="973" customFormat="1" ht="13.8">
      <c r="A58" s="977">
        <v>3</v>
      </c>
      <c r="B58" s="979" t="s">
        <v>128</v>
      </c>
      <c r="C58" s="972" t="s">
        <v>129</v>
      </c>
      <c r="D58" s="1052">
        <v>0</v>
      </c>
      <c r="E58" s="1042">
        <v>0</v>
      </c>
      <c r="F58" s="1053">
        <v>0</v>
      </c>
      <c r="G58" s="1043">
        <v>0</v>
      </c>
      <c r="H58" s="1043">
        <v>0</v>
      </c>
      <c r="I58" s="1043">
        <v>0</v>
      </c>
      <c r="J58" s="1043">
        <v>0</v>
      </c>
      <c r="K58" s="1043">
        <v>0</v>
      </c>
      <c r="L58" s="1043">
        <v>0</v>
      </c>
      <c r="M58" s="1043"/>
      <c r="N58" s="1043">
        <v>0</v>
      </c>
      <c r="O58" s="1043">
        <v>0</v>
      </c>
      <c r="P58" s="1043">
        <v>0</v>
      </c>
      <c r="Q58" s="1042">
        <v>0</v>
      </c>
      <c r="R58" s="1043">
        <v>0</v>
      </c>
      <c r="S58" s="1043">
        <v>0</v>
      </c>
      <c r="T58" s="1043">
        <v>0</v>
      </c>
      <c r="U58" s="1043">
        <v>0</v>
      </c>
      <c r="V58" s="1043">
        <v>0</v>
      </c>
      <c r="W58" s="1043">
        <v>0</v>
      </c>
      <c r="X58" s="1043">
        <v>0</v>
      </c>
      <c r="Y58" s="1048">
        <v>0</v>
      </c>
      <c r="Z58" s="1042">
        <v>0</v>
      </c>
      <c r="AA58" s="1043">
        <v>0</v>
      </c>
      <c r="AB58" s="1043">
        <v>0</v>
      </c>
      <c r="AC58" s="1043">
        <v>0</v>
      </c>
      <c r="AD58" s="1043">
        <v>0</v>
      </c>
      <c r="AE58" s="1043">
        <v>0</v>
      </c>
      <c r="AF58" s="1043">
        <v>0</v>
      </c>
      <c r="AG58" s="1043">
        <v>0</v>
      </c>
      <c r="AH58" s="1043">
        <v>0</v>
      </c>
      <c r="AI58" s="1043"/>
      <c r="AJ58" s="1048">
        <v>0</v>
      </c>
      <c r="AK58" s="1043">
        <v>0</v>
      </c>
      <c r="AL58" s="1043">
        <v>0</v>
      </c>
      <c r="AM58" s="1043">
        <v>0</v>
      </c>
      <c r="AN58" s="1043"/>
      <c r="AO58" s="1043">
        <v>0</v>
      </c>
      <c r="AP58" s="1043">
        <v>0</v>
      </c>
      <c r="AQ58" s="1048">
        <v>0</v>
      </c>
      <c r="AR58" s="1048">
        <v>0</v>
      </c>
      <c r="AS58" s="1048">
        <v>0</v>
      </c>
      <c r="AT58" s="1043">
        <v>0</v>
      </c>
      <c r="AU58" s="1043">
        <v>0</v>
      </c>
      <c r="AV58" s="1043">
        <v>0</v>
      </c>
      <c r="AW58" s="1043">
        <v>0</v>
      </c>
      <c r="AX58" s="1043">
        <v>0</v>
      </c>
      <c r="AY58" s="1048">
        <v>0</v>
      </c>
      <c r="AZ58" s="1048">
        <v>0</v>
      </c>
      <c r="BA58" s="1048">
        <v>0</v>
      </c>
      <c r="BB58" s="1048">
        <v>0</v>
      </c>
      <c r="BC58" s="1042">
        <v>0</v>
      </c>
      <c r="BD58" s="1042">
        <v>0</v>
      </c>
      <c r="BE58" s="1042">
        <v>0</v>
      </c>
      <c r="BF58" s="1046">
        <v>0</v>
      </c>
    </row>
    <row r="59" spans="1:58" s="987" customFormat="1" ht="13.2">
      <c r="A59" s="991"/>
      <c r="B59" s="992" t="s">
        <v>474</v>
      </c>
      <c r="C59" s="992"/>
      <c r="D59" s="1046"/>
      <c r="E59" s="1043">
        <v>83</v>
      </c>
      <c r="F59" s="1043">
        <v>0</v>
      </c>
      <c r="G59" s="1043">
        <v>0</v>
      </c>
      <c r="H59" s="1043">
        <v>0</v>
      </c>
      <c r="I59" s="1043">
        <v>15</v>
      </c>
      <c r="J59" s="1043">
        <v>0</v>
      </c>
      <c r="K59" s="1043">
        <v>0</v>
      </c>
      <c r="L59" s="1043">
        <v>0</v>
      </c>
      <c r="M59" s="1043">
        <v>0</v>
      </c>
      <c r="N59" s="1043">
        <v>50</v>
      </c>
      <c r="O59" s="1043">
        <v>0</v>
      </c>
      <c r="P59" s="1043">
        <v>18</v>
      </c>
      <c r="Q59" s="1043">
        <v>219.47</v>
      </c>
      <c r="R59" s="1043">
        <v>21.78</v>
      </c>
      <c r="S59" s="1043">
        <v>0.93</v>
      </c>
      <c r="T59" s="1043">
        <v>0</v>
      </c>
      <c r="U59" s="1043">
        <v>0</v>
      </c>
      <c r="V59" s="1043">
        <v>33.82</v>
      </c>
      <c r="W59" s="1043">
        <v>64.489999999999995</v>
      </c>
      <c r="X59" s="1043">
        <v>0</v>
      </c>
      <c r="Y59" s="1043">
        <v>0</v>
      </c>
      <c r="Z59" s="1043">
        <v>4.6900000000000004</v>
      </c>
      <c r="AA59" s="1043">
        <v>4.5</v>
      </c>
      <c r="AB59" s="1043">
        <v>0</v>
      </c>
      <c r="AC59" s="1043">
        <v>0</v>
      </c>
      <c r="AD59" s="1043">
        <v>0</v>
      </c>
      <c r="AE59" s="1043">
        <v>0.19</v>
      </c>
      <c r="AF59" s="1043">
        <v>0</v>
      </c>
      <c r="AG59" s="1043">
        <v>0</v>
      </c>
      <c r="AH59" s="1043">
        <v>0</v>
      </c>
      <c r="AI59" s="1043">
        <v>0</v>
      </c>
      <c r="AJ59" s="1043">
        <v>0</v>
      </c>
      <c r="AK59" s="1043">
        <v>0</v>
      </c>
      <c r="AL59" s="1043">
        <v>0</v>
      </c>
      <c r="AM59" s="1043">
        <v>0</v>
      </c>
      <c r="AN59" s="1043">
        <v>0</v>
      </c>
      <c r="AO59" s="1043">
        <v>0</v>
      </c>
      <c r="AP59" s="1043">
        <v>0</v>
      </c>
      <c r="AQ59" s="1043">
        <v>0</v>
      </c>
      <c r="AR59" s="1043">
        <v>0</v>
      </c>
      <c r="AS59" s="1043">
        <v>0</v>
      </c>
      <c r="AT59" s="1043">
        <v>80.709999999999994</v>
      </c>
      <c r="AU59" s="1043">
        <v>13.16</v>
      </c>
      <c r="AV59" s="1043">
        <v>0</v>
      </c>
      <c r="AW59" s="1043">
        <v>0</v>
      </c>
      <c r="AX59" s="1043">
        <v>0</v>
      </c>
      <c r="AY59" s="1043">
        <v>0</v>
      </c>
      <c r="AZ59" s="1043">
        <v>0</v>
      </c>
      <c r="BA59" s="1043">
        <v>0</v>
      </c>
      <c r="BB59" s="1043">
        <v>0.49</v>
      </c>
      <c r="BC59" s="1043">
        <v>0</v>
      </c>
      <c r="BD59" s="1043"/>
      <c r="BE59" s="1043"/>
      <c r="BF59" s="1043"/>
    </row>
    <row r="60" spans="1:58" s="987" customFormat="1" ht="13.2">
      <c r="A60" s="991"/>
      <c r="B60" s="992" t="s">
        <v>1860</v>
      </c>
      <c r="C60" s="992"/>
      <c r="D60" s="1045">
        <f>D8+D20</f>
        <v>38008.4614</v>
      </c>
      <c r="E60" s="1045">
        <v>33541.047433</v>
      </c>
      <c r="F60" s="1054">
        <v>1507.1577580000001</v>
      </c>
      <c r="G60" s="1054">
        <v>1507.1577580000001</v>
      </c>
      <c r="H60" s="1043">
        <v>110.11618700000001</v>
      </c>
      <c r="I60" s="1054">
        <v>18683.612077000002</v>
      </c>
      <c r="J60" s="1054">
        <v>7830</v>
      </c>
      <c r="K60" s="1043">
        <v>0</v>
      </c>
      <c r="L60" s="1054">
        <v>4947.6941389999993</v>
      </c>
      <c r="M60" s="1054">
        <v>1507.1577580000001</v>
      </c>
      <c r="N60" s="1043">
        <v>170.45654500000001</v>
      </c>
      <c r="O60" s="1043">
        <v>0</v>
      </c>
      <c r="P60" s="1043">
        <v>292.01072700000003</v>
      </c>
      <c r="Q60" s="1045">
        <v>4467.4139670000004</v>
      </c>
      <c r="R60" s="1043">
        <v>165.869823</v>
      </c>
      <c r="S60" s="1043">
        <v>4.7036259999999999</v>
      </c>
      <c r="T60" s="1043">
        <v>0</v>
      </c>
      <c r="U60" s="1043">
        <v>0</v>
      </c>
      <c r="V60" s="1043">
        <v>50.322130000000001</v>
      </c>
      <c r="W60" s="1043">
        <v>124.146688</v>
      </c>
      <c r="X60" s="1043">
        <v>182.96403099999998</v>
      </c>
      <c r="Y60" s="1043">
        <v>0</v>
      </c>
      <c r="Z60" s="1054">
        <v>2406.5887220000009</v>
      </c>
      <c r="AA60" s="1043">
        <v>757.14699600000006</v>
      </c>
      <c r="AB60" s="1043">
        <v>174.378028</v>
      </c>
      <c r="AC60" s="1043">
        <v>1.2953349999999999</v>
      </c>
      <c r="AD60" s="1043">
        <v>3.999851</v>
      </c>
      <c r="AE60" s="1043">
        <v>38.822057999999998</v>
      </c>
      <c r="AF60" s="1043">
        <v>8.6869230000000002</v>
      </c>
      <c r="AG60" s="1054">
        <v>1375.5379990000006</v>
      </c>
      <c r="AH60" s="1043">
        <v>0.96299899999999994</v>
      </c>
      <c r="AI60" s="1043">
        <v>0</v>
      </c>
      <c r="AJ60" s="1043">
        <v>0.88596299999999995</v>
      </c>
      <c r="AK60" s="1043">
        <v>5.5288070000000005</v>
      </c>
      <c r="AL60" s="1043">
        <v>6.4450789999999998</v>
      </c>
      <c r="AM60" s="1043">
        <v>27.359962000000003</v>
      </c>
      <c r="AN60" s="1043">
        <v>0</v>
      </c>
      <c r="AO60" s="1043">
        <v>0</v>
      </c>
      <c r="AP60" s="1043">
        <v>5.5387219999999999</v>
      </c>
      <c r="AQ60" s="1043">
        <v>0</v>
      </c>
      <c r="AR60" s="1043">
        <v>7.191738</v>
      </c>
      <c r="AS60" s="1043">
        <v>6.0115129999999999</v>
      </c>
      <c r="AT60" s="1043">
        <v>393.74370499999998</v>
      </c>
      <c r="AU60" s="1043">
        <v>73.546221000000003</v>
      </c>
      <c r="AV60" s="1043">
        <v>34.217646000000002</v>
      </c>
      <c r="AW60" s="1043">
        <v>11.406365000000001</v>
      </c>
      <c r="AX60" s="1043">
        <v>0</v>
      </c>
      <c r="AY60" s="1043">
        <v>0.33998800000000001</v>
      </c>
      <c r="AZ60" s="1043">
        <v>411.922257</v>
      </c>
      <c r="BA60" s="1043">
        <v>589.00596500000006</v>
      </c>
      <c r="BB60" s="1043">
        <v>5.4335490000000002</v>
      </c>
      <c r="BC60" s="1043">
        <v>0</v>
      </c>
      <c r="BD60" s="1043"/>
      <c r="BE60" s="1043"/>
      <c r="BF60" s="1043"/>
    </row>
    <row r="61" spans="1:58" s="998" customFormat="1">
      <c r="A61" s="993"/>
      <c r="B61" s="994"/>
      <c r="C61" s="995"/>
      <c r="D61" s="996"/>
      <c r="E61" s="997"/>
      <c r="F61" s="994"/>
      <c r="T61" s="994"/>
      <c r="Z61" s="999"/>
    </row>
    <row r="62" spans="1:58" s="998" customFormat="1">
      <c r="A62" s="993"/>
      <c r="B62" s="994"/>
      <c r="C62" s="995"/>
      <c r="D62" s="996"/>
      <c r="E62" s="997"/>
      <c r="F62" s="994"/>
      <c r="G62" s="999"/>
      <c r="H62" s="999"/>
      <c r="I62" s="999"/>
      <c r="J62" s="999"/>
      <c r="K62" s="999"/>
      <c r="L62" s="999"/>
      <c r="M62" s="999"/>
      <c r="N62" s="999"/>
      <c r="O62" s="999"/>
      <c r="P62" s="999"/>
      <c r="Q62" s="999"/>
      <c r="R62" s="999"/>
      <c r="S62" s="999"/>
      <c r="T62" s="999"/>
      <c r="U62" s="999"/>
      <c r="V62" s="999"/>
      <c r="W62" s="999"/>
      <c r="X62" s="999"/>
      <c r="Y62" s="999"/>
      <c r="Z62" s="999"/>
      <c r="AA62" s="999"/>
      <c r="AB62" s="999"/>
      <c r="AC62" s="999"/>
      <c r="AD62" s="999"/>
      <c r="AE62" s="999"/>
      <c r="AF62" s="999"/>
      <c r="AG62" s="999"/>
      <c r="AH62" s="999"/>
      <c r="AI62" s="999"/>
      <c r="AJ62" s="999"/>
      <c r="AK62" s="999"/>
      <c r="AL62" s="999"/>
      <c r="AM62" s="999"/>
      <c r="AN62" s="999"/>
      <c r="AO62" s="999"/>
      <c r="AP62" s="999"/>
      <c r="AQ62" s="999"/>
      <c r="AR62" s="999"/>
      <c r="AS62" s="999"/>
      <c r="AT62" s="999"/>
      <c r="AU62" s="999"/>
      <c r="AV62" s="999"/>
      <c r="AW62" s="999"/>
      <c r="AX62" s="999"/>
      <c r="AY62" s="999"/>
      <c r="AZ62" s="999"/>
      <c r="BA62" s="999"/>
      <c r="BB62" s="999"/>
    </row>
    <row r="63" spans="1:58" s="998" customFormat="1">
      <c r="A63" s="993"/>
      <c r="B63" s="994"/>
      <c r="C63" s="995"/>
      <c r="D63" s="996"/>
      <c r="E63" s="997"/>
      <c r="F63" s="994"/>
      <c r="T63" s="994"/>
      <c r="Z63" s="999"/>
    </row>
    <row r="64" spans="1:58" s="998" customFormat="1">
      <c r="A64" s="993"/>
      <c r="B64" s="994"/>
      <c r="C64" s="995"/>
      <c r="D64" s="996"/>
      <c r="E64" s="997"/>
      <c r="F64" s="994"/>
      <c r="T64" s="994"/>
      <c r="Z64" s="999"/>
    </row>
    <row r="65" spans="1:54" s="998" customFormat="1">
      <c r="A65" s="993"/>
      <c r="B65" s="994"/>
      <c r="C65" s="995"/>
      <c r="D65" s="996"/>
      <c r="E65" s="997"/>
      <c r="F65" s="994"/>
      <c r="T65" s="994"/>
      <c r="Z65" s="999"/>
    </row>
    <row r="66" spans="1:54" s="998" customFormat="1">
      <c r="A66" s="993"/>
      <c r="B66" s="994"/>
      <c r="C66" s="995"/>
      <c r="D66" s="996"/>
      <c r="E66" s="997"/>
      <c r="F66" s="994"/>
      <c r="T66" s="994"/>
      <c r="Z66" s="999"/>
    </row>
    <row r="67" spans="1:54" s="998" customFormat="1">
      <c r="A67" s="993"/>
      <c r="B67" s="994"/>
      <c r="C67" s="995"/>
      <c r="D67" s="996"/>
      <c r="E67" s="997"/>
      <c r="F67" s="994"/>
      <c r="T67" s="994"/>
      <c r="Z67" s="999"/>
    </row>
    <row r="68" spans="1:54" s="998" customFormat="1">
      <c r="A68" s="993"/>
      <c r="B68" s="994"/>
      <c r="C68" s="995"/>
      <c r="D68" s="996"/>
      <c r="E68" s="997"/>
      <c r="F68" s="994"/>
      <c r="T68" s="994"/>
      <c r="Z68" s="999"/>
    </row>
    <row r="69" spans="1:54" s="998" customFormat="1">
      <c r="A69" s="993"/>
      <c r="B69" s="994"/>
      <c r="C69" s="995"/>
      <c r="D69" s="996"/>
      <c r="E69" s="997"/>
      <c r="F69" s="994"/>
      <c r="T69" s="994"/>
      <c r="Z69" s="999"/>
    </row>
    <row r="70" spans="1:54" s="998" customFormat="1">
      <c r="A70" s="993"/>
      <c r="B70" s="994"/>
      <c r="C70" s="995"/>
      <c r="D70" s="996"/>
      <c r="E70" s="997"/>
      <c r="F70" s="994"/>
      <c r="T70" s="994"/>
      <c r="Z70" s="999"/>
    </row>
    <row r="71" spans="1:54" s="998" customFormat="1">
      <c r="A71" s="993"/>
      <c r="B71" s="994"/>
      <c r="C71" s="995"/>
      <c r="D71" s="996"/>
      <c r="E71" s="997"/>
      <c r="F71" s="994"/>
      <c r="T71" s="994"/>
      <c r="Z71" s="999"/>
    </row>
    <row r="72" spans="1:54" s="998" customFormat="1">
      <c r="A72" s="993"/>
      <c r="B72" s="994"/>
      <c r="C72" s="995"/>
      <c r="D72" s="996"/>
      <c r="E72" s="997"/>
      <c r="F72" s="994"/>
      <c r="T72" s="994"/>
      <c r="Z72" s="999"/>
    </row>
    <row r="73" spans="1:54" s="998" customFormat="1">
      <c r="A73" s="993"/>
      <c r="B73" s="994"/>
      <c r="C73" s="995"/>
      <c r="D73" s="996"/>
      <c r="E73" s="997"/>
      <c r="F73" s="994"/>
      <c r="G73" s="999"/>
      <c r="H73" s="999"/>
      <c r="I73" s="999"/>
      <c r="J73" s="999"/>
      <c r="K73" s="999"/>
      <c r="L73" s="999"/>
      <c r="M73" s="999"/>
      <c r="N73" s="999"/>
      <c r="O73" s="999"/>
      <c r="P73" s="999"/>
      <c r="Q73" s="999"/>
      <c r="R73" s="999"/>
      <c r="S73" s="999"/>
      <c r="T73" s="999"/>
      <c r="U73" s="999"/>
      <c r="V73" s="999"/>
      <c r="W73" s="999"/>
      <c r="X73" s="999"/>
      <c r="Y73" s="999"/>
      <c r="Z73" s="999"/>
      <c r="AA73" s="999"/>
      <c r="AB73" s="999"/>
      <c r="AC73" s="999"/>
      <c r="AD73" s="999"/>
      <c r="AE73" s="999"/>
      <c r="AF73" s="999"/>
      <c r="AG73" s="999"/>
      <c r="AH73" s="999"/>
      <c r="AI73" s="999"/>
      <c r="AJ73" s="999"/>
      <c r="AK73" s="999"/>
      <c r="AL73" s="999"/>
      <c r="AM73" s="999"/>
      <c r="AN73" s="999"/>
      <c r="AO73" s="999"/>
      <c r="AP73" s="999"/>
      <c r="AQ73" s="999"/>
      <c r="AR73" s="999"/>
      <c r="AS73" s="999"/>
      <c r="AT73" s="999"/>
      <c r="AU73" s="999"/>
      <c r="AV73" s="999"/>
      <c r="AW73" s="999"/>
      <c r="AX73" s="999"/>
      <c r="AY73" s="999"/>
      <c r="AZ73" s="999"/>
      <c r="BA73" s="999"/>
      <c r="BB73" s="999"/>
    </row>
    <row r="74" spans="1:54" s="998" customFormat="1">
      <c r="A74" s="993"/>
      <c r="B74" s="994"/>
      <c r="C74" s="1000"/>
      <c r="D74" s="996"/>
      <c r="E74" s="997"/>
      <c r="F74" s="994"/>
      <c r="I74" s="993"/>
      <c r="T74" s="994"/>
      <c r="Z74" s="999"/>
    </row>
    <row r="75" spans="1:54" s="998" customFormat="1">
      <c r="A75" s="993"/>
      <c r="B75" s="994"/>
      <c r="C75" s="1000"/>
      <c r="D75" s="996"/>
      <c r="E75" s="997"/>
      <c r="F75" s="994"/>
      <c r="I75" s="993"/>
      <c r="T75" s="994"/>
      <c r="Z75" s="999"/>
    </row>
    <row r="76" spans="1:54" s="998" customFormat="1">
      <c r="A76" s="993"/>
      <c r="B76" s="994"/>
      <c r="C76" s="1000"/>
      <c r="D76" s="996"/>
      <c r="E76" s="997"/>
      <c r="F76" s="994"/>
      <c r="I76" s="993"/>
      <c r="T76" s="994"/>
      <c r="Z76" s="999"/>
    </row>
    <row r="77" spans="1:54" s="998" customFormat="1">
      <c r="A77" s="993"/>
      <c r="B77" s="994"/>
      <c r="C77" s="1000"/>
      <c r="D77" s="996"/>
      <c r="E77" s="997"/>
      <c r="F77" s="994"/>
      <c r="I77" s="993"/>
      <c r="T77" s="994"/>
      <c r="Z77" s="999"/>
    </row>
    <row r="78" spans="1:54" s="998" customFormat="1">
      <c r="A78" s="993"/>
      <c r="B78" s="994"/>
      <c r="C78" s="1000"/>
      <c r="D78" s="996"/>
      <c r="E78" s="997"/>
      <c r="F78" s="994"/>
      <c r="I78" s="993"/>
      <c r="T78" s="994"/>
      <c r="Z78" s="999"/>
    </row>
    <row r="79" spans="1:54" s="998" customFormat="1">
      <c r="A79" s="993"/>
      <c r="B79" s="994"/>
      <c r="C79" s="1000"/>
      <c r="D79" s="996"/>
      <c r="E79" s="997"/>
      <c r="F79" s="994"/>
      <c r="I79" s="993"/>
      <c r="T79" s="994"/>
      <c r="Z79" s="999"/>
    </row>
    <row r="80" spans="1:54" s="998" customFormat="1">
      <c r="A80" s="993"/>
      <c r="B80" s="994"/>
      <c r="C80" s="1000"/>
      <c r="D80" s="996"/>
      <c r="E80" s="997"/>
      <c r="F80" s="994"/>
      <c r="I80" s="993"/>
      <c r="T80" s="994"/>
      <c r="Z80" s="999"/>
    </row>
    <row r="81" spans="1:54" s="998" customFormat="1">
      <c r="A81" s="993"/>
      <c r="B81" s="994"/>
      <c r="C81" s="1000"/>
      <c r="D81" s="996"/>
      <c r="E81" s="997"/>
      <c r="F81" s="994"/>
      <c r="I81" s="993"/>
      <c r="T81" s="994"/>
      <c r="Z81" s="999"/>
    </row>
    <row r="82" spans="1:54" s="998" customFormat="1">
      <c r="A82" s="993"/>
      <c r="B82" s="994"/>
      <c r="C82" s="1000"/>
      <c r="D82" s="996"/>
      <c r="E82" s="997"/>
      <c r="F82" s="994"/>
      <c r="I82" s="993"/>
      <c r="T82" s="994"/>
      <c r="Z82" s="999"/>
    </row>
    <row r="83" spans="1:54" s="998" customFormat="1">
      <c r="A83" s="993"/>
      <c r="B83" s="994"/>
      <c r="C83" s="1000"/>
      <c r="D83" s="996"/>
      <c r="E83" s="997"/>
      <c r="F83" s="994"/>
      <c r="I83" s="993"/>
      <c r="T83" s="994"/>
      <c r="Z83" s="999"/>
    </row>
    <row r="84" spans="1:54" s="998" customFormat="1">
      <c r="A84" s="993"/>
      <c r="B84" s="994"/>
      <c r="C84" s="1000"/>
      <c r="D84" s="996"/>
      <c r="E84" s="997"/>
      <c r="F84" s="994"/>
      <c r="I84" s="993"/>
      <c r="T84" s="994"/>
      <c r="Z84" s="999"/>
    </row>
    <row r="85" spans="1:54" s="998" customFormat="1">
      <c r="A85" s="993"/>
      <c r="B85" s="994"/>
      <c r="C85" s="1000"/>
      <c r="D85" s="996"/>
      <c r="E85" s="997"/>
      <c r="F85" s="994"/>
      <c r="I85" s="993"/>
      <c r="T85" s="994"/>
      <c r="Z85" s="999"/>
    </row>
    <row r="86" spans="1:54" s="998" customFormat="1">
      <c r="A86" s="993"/>
      <c r="B86" s="994"/>
      <c r="C86" s="1000"/>
      <c r="D86" s="996"/>
      <c r="E86" s="997"/>
      <c r="F86" s="994"/>
      <c r="I86" s="993"/>
      <c r="T86" s="994"/>
      <c r="Z86" s="999"/>
    </row>
    <row r="87" spans="1:54" s="998" customFormat="1">
      <c r="A87" s="993"/>
      <c r="B87" s="994"/>
      <c r="C87" s="1000"/>
      <c r="D87" s="996"/>
      <c r="E87" s="997"/>
      <c r="F87" s="994"/>
      <c r="I87" s="993"/>
      <c r="T87" s="994"/>
      <c r="Z87" s="999"/>
    </row>
    <row r="88" spans="1:54" s="998" customFormat="1">
      <c r="A88" s="993"/>
      <c r="B88" s="994"/>
      <c r="C88" s="1000"/>
      <c r="D88" s="996"/>
      <c r="E88" s="997"/>
      <c r="F88" s="994"/>
      <c r="I88" s="993"/>
      <c r="K88" s="994"/>
      <c r="T88" s="994"/>
      <c r="Z88" s="999"/>
    </row>
    <row r="89" spans="1:54" s="998" customFormat="1">
      <c r="A89" s="993"/>
      <c r="B89" s="994"/>
      <c r="C89" s="1000"/>
      <c r="D89" s="996"/>
      <c r="E89" s="997"/>
      <c r="F89" s="994"/>
      <c r="I89" s="993"/>
      <c r="T89" s="994"/>
      <c r="Z89" s="999"/>
    </row>
    <row r="90" spans="1:54" s="998" customFormat="1">
      <c r="A90" s="993"/>
      <c r="B90" s="994"/>
      <c r="C90" s="1000"/>
      <c r="D90" s="996"/>
      <c r="E90" s="997"/>
      <c r="F90" s="994"/>
      <c r="I90" s="993"/>
      <c r="T90" s="994"/>
      <c r="Z90" s="999"/>
    </row>
    <row r="91" spans="1:54" s="998" customFormat="1">
      <c r="A91" s="993"/>
      <c r="B91" s="994"/>
      <c r="C91" s="1000"/>
      <c r="D91" s="996"/>
      <c r="E91" s="997"/>
      <c r="F91" s="994"/>
      <c r="I91" s="993"/>
      <c r="T91" s="994"/>
      <c r="Z91" s="999"/>
    </row>
    <row r="92" spans="1:54" s="998" customFormat="1">
      <c r="A92" s="993"/>
      <c r="B92" s="994"/>
      <c r="C92" s="1000"/>
      <c r="D92" s="996"/>
      <c r="E92" s="997"/>
      <c r="F92" s="994"/>
      <c r="I92" s="993"/>
      <c r="T92" s="994"/>
      <c r="Z92" s="999"/>
    </row>
    <row r="93" spans="1:54" s="998" customFormat="1">
      <c r="A93" s="993"/>
      <c r="B93" s="1001"/>
      <c r="C93" s="995"/>
      <c r="D93" s="996"/>
      <c r="E93" s="997"/>
      <c r="F93" s="994"/>
      <c r="G93" s="999"/>
      <c r="H93" s="999"/>
      <c r="I93" s="999"/>
      <c r="J93" s="999"/>
      <c r="K93" s="999"/>
      <c r="L93" s="999"/>
      <c r="M93" s="999"/>
      <c r="N93" s="999"/>
      <c r="O93" s="999"/>
      <c r="P93" s="999"/>
      <c r="Q93" s="999"/>
      <c r="R93" s="999"/>
      <c r="S93" s="999"/>
      <c r="T93" s="999"/>
      <c r="U93" s="999"/>
      <c r="V93" s="999"/>
      <c r="W93" s="999"/>
      <c r="X93" s="999"/>
      <c r="Y93" s="999"/>
      <c r="Z93" s="999"/>
      <c r="AA93" s="999"/>
      <c r="AB93" s="999"/>
      <c r="AC93" s="999"/>
      <c r="AD93" s="999"/>
      <c r="AE93" s="999"/>
      <c r="AF93" s="999"/>
      <c r="AG93" s="999"/>
      <c r="AH93" s="999"/>
      <c r="AI93" s="999"/>
      <c r="AJ93" s="999"/>
      <c r="AK93" s="999"/>
      <c r="AL93" s="999"/>
      <c r="AM93" s="999"/>
      <c r="AN93" s="999"/>
      <c r="AO93" s="999"/>
      <c r="AP93" s="999"/>
      <c r="AQ93" s="999"/>
      <c r="AR93" s="999"/>
      <c r="AS93" s="999"/>
      <c r="AT93" s="999"/>
      <c r="AU93" s="999"/>
      <c r="AV93" s="999"/>
      <c r="AW93" s="999"/>
      <c r="AX93" s="999"/>
      <c r="AY93" s="999"/>
      <c r="AZ93" s="999"/>
      <c r="BA93" s="999"/>
      <c r="BB93" s="999"/>
    </row>
    <row r="94" spans="1:54" s="998" customFormat="1">
      <c r="A94" s="993"/>
      <c r="B94" s="1001"/>
      <c r="C94" s="1000"/>
      <c r="D94" s="996"/>
      <c r="E94" s="997"/>
      <c r="F94" s="994"/>
      <c r="I94" s="1002"/>
      <c r="T94" s="994"/>
      <c r="Z94" s="999"/>
    </row>
    <row r="95" spans="1:54" s="998" customFormat="1">
      <c r="A95" s="993"/>
      <c r="B95" s="1001"/>
      <c r="C95" s="1000"/>
      <c r="D95" s="996"/>
      <c r="E95" s="997"/>
      <c r="F95" s="994"/>
      <c r="I95" s="1002"/>
      <c r="T95" s="994"/>
      <c r="Z95" s="999"/>
    </row>
    <row r="96" spans="1:54" s="998" customFormat="1">
      <c r="A96" s="993"/>
      <c r="B96" s="1001"/>
      <c r="C96" s="1000"/>
      <c r="D96" s="996"/>
      <c r="E96" s="997"/>
      <c r="F96" s="994"/>
      <c r="I96" s="1002"/>
      <c r="T96" s="994"/>
      <c r="Z96" s="999"/>
    </row>
    <row r="97" spans="1:26" s="998" customFormat="1">
      <c r="A97" s="993"/>
      <c r="B97" s="1001"/>
      <c r="C97" s="1000"/>
      <c r="D97" s="996"/>
      <c r="E97" s="997"/>
      <c r="F97" s="994"/>
      <c r="I97" s="1002"/>
      <c r="T97" s="994"/>
      <c r="Z97" s="999"/>
    </row>
    <row r="98" spans="1:26" s="998" customFormat="1">
      <c r="A98" s="993"/>
      <c r="B98" s="1001"/>
      <c r="C98" s="1000"/>
      <c r="D98" s="996"/>
      <c r="E98" s="997"/>
      <c r="F98" s="994"/>
      <c r="I98" s="1002"/>
      <c r="T98" s="994"/>
      <c r="Z98" s="999"/>
    </row>
    <row r="99" spans="1:26" s="998" customFormat="1">
      <c r="A99" s="993"/>
      <c r="B99" s="1001"/>
      <c r="C99" s="1000"/>
      <c r="D99" s="996"/>
      <c r="E99" s="997"/>
      <c r="F99" s="994"/>
      <c r="I99" s="1002"/>
      <c r="T99" s="994"/>
      <c r="Z99" s="999"/>
    </row>
    <row r="100" spans="1:26" s="998" customFormat="1">
      <c r="A100" s="993"/>
      <c r="B100" s="1001"/>
      <c r="C100" s="1000"/>
      <c r="D100" s="996"/>
      <c r="E100" s="997"/>
      <c r="F100" s="994"/>
      <c r="I100" s="1002"/>
      <c r="T100" s="994"/>
      <c r="Z100" s="999"/>
    </row>
    <row r="101" spans="1:26" s="998" customFormat="1">
      <c r="A101" s="993"/>
      <c r="B101" s="1001"/>
      <c r="C101" s="1000"/>
      <c r="D101" s="996"/>
      <c r="E101" s="997"/>
      <c r="F101" s="994"/>
      <c r="I101" s="1002"/>
      <c r="T101" s="994"/>
      <c r="Z101" s="999"/>
    </row>
    <row r="102" spans="1:26" s="998" customFormat="1">
      <c r="A102" s="993"/>
      <c r="B102" s="1001"/>
      <c r="C102" s="1000"/>
      <c r="D102" s="996"/>
      <c r="E102" s="997"/>
      <c r="F102" s="994"/>
      <c r="I102" s="1002"/>
      <c r="T102" s="994"/>
      <c r="Z102" s="999"/>
    </row>
    <row r="103" spans="1:26" s="998" customFormat="1">
      <c r="A103" s="993"/>
      <c r="B103" s="1001"/>
      <c r="C103" s="1000"/>
      <c r="D103" s="996"/>
      <c r="E103" s="997"/>
      <c r="F103" s="994"/>
      <c r="I103" s="1002"/>
      <c r="T103" s="994"/>
      <c r="Z103" s="999"/>
    </row>
    <row r="104" spans="1:26" s="998" customFormat="1">
      <c r="A104" s="993"/>
      <c r="B104" s="1001"/>
      <c r="C104" s="1000"/>
      <c r="D104" s="996"/>
      <c r="E104" s="997"/>
      <c r="F104" s="994"/>
      <c r="I104" s="1002"/>
      <c r="T104" s="994"/>
      <c r="Z104" s="999"/>
    </row>
    <row r="105" spans="1:26" s="998" customFormat="1">
      <c r="A105" s="993"/>
      <c r="B105" s="1001"/>
      <c r="C105" s="1000"/>
      <c r="D105" s="996"/>
      <c r="E105" s="997"/>
      <c r="F105" s="994"/>
      <c r="I105" s="1002"/>
      <c r="T105" s="994"/>
      <c r="Z105" s="999"/>
    </row>
    <row r="106" spans="1:26" s="998" customFormat="1">
      <c r="A106" s="993"/>
      <c r="B106" s="1001"/>
      <c r="C106" s="1000"/>
      <c r="D106" s="996"/>
      <c r="E106" s="997"/>
      <c r="F106" s="994"/>
      <c r="I106" s="1002"/>
      <c r="T106" s="994"/>
      <c r="Z106" s="999"/>
    </row>
    <row r="107" spans="1:26" s="998" customFormat="1">
      <c r="A107" s="993"/>
      <c r="B107" s="1001"/>
      <c r="C107" s="1000"/>
      <c r="D107" s="996"/>
      <c r="E107" s="997"/>
      <c r="F107" s="994"/>
      <c r="I107" s="1002"/>
      <c r="T107" s="994"/>
      <c r="Z107" s="999"/>
    </row>
    <row r="108" spans="1:26" s="998" customFormat="1">
      <c r="A108" s="993"/>
      <c r="B108" s="1001"/>
      <c r="C108" s="1000"/>
      <c r="D108" s="996"/>
      <c r="E108" s="997"/>
      <c r="F108" s="994"/>
      <c r="I108" s="1002"/>
      <c r="T108" s="994"/>
      <c r="Z108" s="999"/>
    </row>
    <row r="109" spans="1:26" s="998" customFormat="1">
      <c r="A109" s="993"/>
      <c r="B109" s="1001"/>
      <c r="C109" s="1000"/>
      <c r="D109" s="996"/>
      <c r="E109" s="997"/>
      <c r="F109" s="994"/>
      <c r="I109" s="1003"/>
      <c r="T109" s="994"/>
      <c r="Z109" s="999"/>
    </row>
    <row r="110" spans="1:26" s="998" customFormat="1">
      <c r="A110" s="993"/>
      <c r="B110" s="1001"/>
      <c r="C110" s="1000"/>
      <c r="D110" s="996"/>
      <c r="E110" s="997"/>
      <c r="F110" s="994"/>
      <c r="I110" s="1003"/>
      <c r="T110" s="994"/>
      <c r="Z110" s="999"/>
    </row>
    <row r="111" spans="1:26" s="998" customFormat="1">
      <c r="A111" s="993"/>
      <c r="B111" s="1001"/>
      <c r="C111" s="1000"/>
      <c r="D111" s="996"/>
      <c r="E111" s="997"/>
      <c r="F111" s="994"/>
      <c r="I111" s="1003"/>
      <c r="T111" s="994"/>
      <c r="Z111" s="999"/>
    </row>
    <row r="112" spans="1:26" s="998" customFormat="1">
      <c r="A112" s="993"/>
      <c r="B112" s="1001"/>
      <c r="C112" s="1000"/>
      <c r="D112" s="996"/>
      <c r="E112" s="997"/>
      <c r="F112" s="994"/>
      <c r="I112" s="1003"/>
      <c r="T112" s="994"/>
      <c r="Z112" s="999"/>
    </row>
    <row r="113" spans="1:26" s="998" customFormat="1">
      <c r="A113" s="993"/>
      <c r="B113" s="1001"/>
      <c r="C113" s="1000"/>
      <c r="D113" s="996"/>
      <c r="E113" s="997"/>
      <c r="F113" s="994"/>
      <c r="I113" s="1003"/>
      <c r="T113" s="994"/>
      <c r="Z113" s="999"/>
    </row>
    <row r="114" spans="1:26" s="998" customFormat="1">
      <c r="A114" s="993"/>
      <c r="B114" s="1001"/>
      <c r="C114" s="1000"/>
      <c r="D114" s="996"/>
      <c r="E114" s="997"/>
      <c r="F114" s="994"/>
      <c r="I114" s="1003"/>
      <c r="T114" s="994"/>
      <c r="Z114" s="999"/>
    </row>
    <row r="115" spans="1:26" s="998" customFormat="1">
      <c r="A115" s="993"/>
      <c r="B115" s="1001"/>
      <c r="C115" s="1000"/>
      <c r="D115" s="996"/>
      <c r="E115" s="997"/>
      <c r="F115" s="994"/>
      <c r="I115" s="1003"/>
      <c r="T115" s="994"/>
      <c r="Z115" s="999"/>
    </row>
    <row r="116" spans="1:26" s="998" customFormat="1">
      <c r="A116" s="993"/>
      <c r="B116" s="1001"/>
      <c r="C116" s="1000"/>
      <c r="D116" s="996"/>
      <c r="E116" s="997"/>
      <c r="F116" s="994"/>
      <c r="I116" s="1003"/>
      <c r="T116" s="994"/>
      <c r="Z116" s="999"/>
    </row>
    <row r="117" spans="1:26" s="998" customFormat="1">
      <c r="A117" s="993"/>
      <c r="B117" s="1001"/>
      <c r="C117" s="1000"/>
      <c r="D117" s="996"/>
      <c r="E117" s="997"/>
      <c r="F117" s="994"/>
      <c r="I117" s="1003"/>
      <c r="T117" s="994"/>
      <c r="Z117" s="999"/>
    </row>
    <row r="118" spans="1:26" s="998" customFormat="1">
      <c r="A118" s="993"/>
      <c r="B118" s="1001"/>
      <c r="C118" s="1000"/>
      <c r="D118" s="996"/>
      <c r="E118" s="997"/>
      <c r="F118" s="994"/>
      <c r="I118" s="1003"/>
      <c r="T118" s="994"/>
      <c r="Z118" s="999"/>
    </row>
    <row r="119" spans="1:26" s="998" customFormat="1">
      <c r="A119" s="993"/>
      <c r="B119" s="1001"/>
      <c r="C119" s="995"/>
      <c r="D119" s="996"/>
      <c r="E119" s="997"/>
      <c r="F119" s="994"/>
      <c r="T119" s="994"/>
      <c r="Z119" s="999"/>
    </row>
    <row r="120" spans="1:26" s="998" customFormat="1">
      <c r="A120" s="993"/>
      <c r="B120" s="1001"/>
      <c r="C120" s="995"/>
      <c r="D120" s="996"/>
      <c r="E120" s="997"/>
      <c r="F120" s="994"/>
      <c r="T120" s="994"/>
      <c r="Z120" s="999"/>
    </row>
    <row r="121" spans="1:26" s="998" customFormat="1">
      <c r="A121" s="993"/>
      <c r="B121" s="1001"/>
      <c r="C121" s="995"/>
      <c r="D121" s="996"/>
      <c r="E121" s="997"/>
      <c r="F121" s="994"/>
      <c r="T121" s="994"/>
      <c r="Z121" s="999"/>
    </row>
    <row r="122" spans="1:26" s="998" customFormat="1">
      <c r="A122" s="993"/>
      <c r="B122" s="1001"/>
      <c r="C122" s="995"/>
      <c r="D122" s="996"/>
      <c r="E122" s="997"/>
      <c r="F122" s="994"/>
      <c r="T122" s="994"/>
      <c r="Z122" s="999"/>
    </row>
    <row r="123" spans="1:26" s="998" customFormat="1">
      <c r="A123" s="993"/>
      <c r="B123" s="1001"/>
      <c r="C123" s="995"/>
      <c r="D123" s="996"/>
      <c r="E123" s="997"/>
      <c r="F123" s="994"/>
      <c r="T123" s="994"/>
      <c r="Z123" s="999"/>
    </row>
    <row r="124" spans="1:26" s="998" customFormat="1">
      <c r="A124" s="993"/>
      <c r="B124" s="1001"/>
      <c r="C124" s="995"/>
      <c r="D124" s="996"/>
      <c r="E124" s="997"/>
      <c r="F124" s="994"/>
      <c r="T124" s="994"/>
      <c r="Z124" s="999"/>
    </row>
    <row r="125" spans="1:26" s="998" customFormat="1">
      <c r="A125" s="993"/>
      <c r="B125" s="1001"/>
      <c r="C125" s="995"/>
      <c r="D125" s="996"/>
      <c r="E125" s="997"/>
      <c r="F125" s="994"/>
      <c r="T125" s="994"/>
      <c r="Z125" s="999"/>
    </row>
    <row r="126" spans="1:26" s="998" customFormat="1">
      <c r="A126" s="993"/>
      <c r="B126" s="1001"/>
      <c r="C126" s="995"/>
      <c r="D126" s="996"/>
      <c r="E126" s="997"/>
      <c r="F126" s="994"/>
      <c r="T126" s="994"/>
      <c r="Z126" s="999"/>
    </row>
    <row r="127" spans="1:26" s="998" customFormat="1">
      <c r="A127" s="993"/>
      <c r="B127" s="1001"/>
      <c r="C127" s="995"/>
      <c r="D127" s="996"/>
      <c r="E127" s="997"/>
      <c r="F127" s="994"/>
      <c r="T127" s="994"/>
      <c r="Z127" s="999"/>
    </row>
    <row r="128" spans="1:26" s="998" customFormat="1">
      <c r="A128" s="993"/>
      <c r="B128" s="1001"/>
      <c r="C128" s="995"/>
      <c r="D128" s="996"/>
      <c r="E128" s="997"/>
      <c r="F128" s="994"/>
      <c r="T128" s="994"/>
      <c r="Z128" s="999"/>
    </row>
    <row r="129" spans="1:54" s="998" customFormat="1">
      <c r="A129" s="993"/>
      <c r="B129" s="1001"/>
      <c r="C129" s="995"/>
      <c r="D129" s="996"/>
      <c r="E129" s="997"/>
      <c r="F129" s="994"/>
      <c r="T129" s="994"/>
      <c r="Z129" s="999"/>
    </row>
    <row r="130" spans="1:54" s="998" customFormat="1">
      <c r="A130" s="993"/>
      <c r="B130" s="1001"/>
      <c r="C130" s="995"/>
      <c r="D130" s="996"/>
      <c r="E130" s="997"/>
      <c r="F130" s="994"/>
      <c r="G130" s="994"/>
      <c r="H130" s="994"/>
      <c r="I130" s="994"/>
      <c r="J130" s="994"/>
      <c r="K130" s="994"/>
      <c r="L130" s="994"/>
      <c r="M130" s="994"/>
      <c r="N130" s="994"/>
      <c r="O130" s="994"/>
      <c r="P130" s="994"/>
      <c r="Q130" s="994"/>
      <c r="R130" s="994"/>
      <c r="S130" s="994"/>
      <c r="T130" s="994"/>
      <c r="U130" s="994"/>
      <c r="V130" s="994"/>
      <c r="W130" s="994"/>
      <c r="X130" s="994"/>
      <c r="Y130" s="994"/>
      <c r="Z130" s="999"/>
      <c r="AA130" s="994"/>
      <c r="AB130" s="994"/>
      <c r="AC130" s="994"/>
      <c r="AD130" s="994"/>
      <c r="AE130" s="994"/>
      <c r="AF130" s="994"/>
      <c r="AG130" s="994"/>
      <c r="AH130" s="994"/>
      <c r="AI130" s="994"/>
      <c r="AJ130" s="994"/>
      <c r="AK130" s="994"/>
      <c r="AL130" s="994"/>
      <c r="AM130" s="994"/>
      <c r="AN130" s="994"/>
      <c r="AO130" s="994"/>
      <c r="AP130" s="994"/>
      <c r="AQ130" s="994"/>
      <c r="AR130" s="994"/>
      <c r="AS130" s="994"/>
      <c r="AT130" s="994"/>
      <c r="AU130" s="994"/>
      <c r="AV130" s="994"/>
      <c r="AW130" s="994"/>
      <c r="AX130" s="994"/>
      <c r="AY130" s="994"/>
      <c r="AZ130" s="994"/>
      <c r="BA130" s="994"/>
      <c r="BB130" s="994"/>
    </row>
    <row r="131" spans="1:54" s="998" customFormat="1">
      <c r="A131" s="993"/>
      <c r="B131" s="1001"/>
      <c r="C131" s="995"/>
      <c r="D131" s="996"/>
      <c r="E131" s="997"/>
      <c r="F131" s="994"/>
      <c r="T131" s="994"/>
      <c r="Z131" s="999"/>
    </row>
    <row r="132" spans="1:54" s="998" customFormat="1">
      <c r="A132" s="993"/>
      <c r="B132" s="1001"/>
      <c r="C132" s="995"/>
      <c r="D132" s="996"/>
      <c r="E132" s="997"/>
      <c r="F132" s="994"/>
      <c r="T132" s="994"/>
      <c r="Z132" s="999"/>
    </row>
    <row r="133" spans="1:54" s="998" customFormat="1">
      <c r="A133" s="993"/>
      <c r="B133" s="1001"/>
      <c r="C133" s="995"/>
      <c r="D133" s="996"/>
      <c r="E133" s="997"/>
      <c r="F133" s="994"/>
      <c r="T133" s="994"/>
      <c r="Z133" s="999"/>
    </row>
    <row r="134" spans="1:54" s="998" customFormat="1">
      <c r="A134" s="993"/>
      <c r="B134" s="1001"/>
      <c r="C134" s="995"/>
      <c r="D134" s="996"/>
      <c r="E134" s="997"/>
      <c r="F134" s="994"/>
      <c r="T134" s="994"/>
      <c r="Z134" s="999"/>
    </row>
    <row r="135" spans="1:54" s="998" customFormat="1">
      <c r="A135" s="993"/>
      <c r="B135" s="1001"/>
      <c r="C135" s="995"/>
      <c r="D135" s="996"/>
      <c r="E135" s="997"/>
      <c r="F135" s="994"/>
      <c r="T135" s="994"/>
      <c r="Z135" s="999"/>
    </row>
    <row r="136" spans="1:54" s="998" customFormat="1">
      <c r="A136" s="993"/>
      <c r="B136" s="1001"/>
      <c r="C136" s="995"/>
      <c r="D136" s="996"/>
      <c r="E136" s="997"/>
      <c r="F136" s="994"/>
      <c r="T136" s="994"/>
      <c r="Z136" s="999"/>
    </row>
    <row r="137" spans="1:54" s="998" customFormat="1">
      <c r="A137" s="993"/>
      <c r="B137" s="1001"/>
      <c r="C137" s="995"/>
      <c r="D137" s="996"/>
      <c r="E137" s="997"/>
      <c r="F137" s="994"/>
      <c r="T137" s="994"/>
      <c r="Z137" s="999"/>
    </row>
    <row r="138" spans="1:54" s="998" customFormat="1">
      <c r="A138" s="993"/>
      <c r="B138" s="1001"/>
      <c r="C138" s="995"/>
      <c r="D138" s="996"/>
      <c r="E138" s="997"/>
      <c r="F138" s="994"/>
      <c r="T138" s="994"/>
      <c r="Z138" s="999"/>
    </row>
    <row r="139" spans="1:54" s="998" customFormat="1">
      <c r="A139" s="993"/>
      <c r="B139" s="1001"/>
      <c r="C139" s="995"/>
      <c r="D139" s="996"/>
      <c r="E139" s="997"/>
      <c r="F139" s="994"/>
      <c r="T139" s="994"/>
      <c r="Z139" s="999"/>
    </row>
    <row r="140" spans="1:54" s="998" customFormat="1">
      <c r="A140" s="993"/>
      <c r="B140" s="1001"/>
      <c r="C140" s="995"/>
      <c r="D140" s="996"/>
      <c r="E140" s="997"/>
      <c r="F140" s="994"/>
      <c r="T140" s="994"/>
      <c r="Z140" s="999"/>
    </row>
    <row r="141" spans="1:54" s="998" customFormat="1">
      <c r="A141" s="993"/>
      <c r="B141" s="1001"/>
      <c r="C141" s="995"/>
      <c r="D141" s="996"/>
      <c r="E141" s="997"/>
      <c r="F141" s="994"/>
      <c r="G141" s="999"/>
      <c r="H141" s="999"/>
      <c r="I141" s="999"/>
      <c r="J141" s="999"/>
      <c r="K141" s="999"/>
      <c r="L141" s="999"/>
      <c r="M141" s="999"/>
      <c r="N141" s="999"/>
      <c r="O141" s="999"/>
      <c r="P141" s="999"/>
      <c r="Q141" s="999"/>
      <c r="R141" s="999"/>
      <c r="S141" s="999"/>
      <c r="T141" s="999"/>
      <c r="U141" s="999"/>
      <c r="V141" s="999"/>
      <c r="W141" s="999"/>
      <c r="X141" s="999"/>
      <c r="Y141" s="999"/>
      <c r="Z141" s="999"/>
      <c r="AA141" s="999"/>
      <c r="AB141" s="999"/>
      <c r="AC141" s="999"/>
      <c r="AD141" s="999"/>
      <c r="AE141" s="999"/>
      <c r="AF141" s="999"/>
      <c r="AG141" s="999"/>
      <c r="AH141" s="999"/>
      <c r="AI141" s="999"/>
      <c r="AJ141" s="999"/>
      <c r="AK141" s="999"/>
      <c r="AL141" s="999"/>
      <c r="AM141" s="999"/>
      <c r="AN141" s="999"/>
      <c r="AO141" s="999"/>
      <c r="AP141" s="999"/>
      <c r="AQ141" s="999"/>
      <c r="AR141" s="999"/>
      <c r="AS141" s="999"/>
      <c r="AT141" s="999"/>
      <c r="AU141" s="999"/>
      <c r="AV141" s="999"/>
      <c r="AW141" s="999"/>
      <c r="AX141" s="999"/>
      <c r="AY141" s="999"/>
      <c r="AZ141" s="999"/>
      <c r="BA141" s="999"/>
      <c r="BB141" s="999"/>
    </row>
    <row r="142" spans="1:54" s="998" customFormat="1">
      <c r="A142" s="993"/>
      <c r="C142" s="1004"/>
      <c r="D142" s="996"/>
      <c r="E142" s="997"/>
      <c r="F142" s="994"/>
      <c r="I142" s="999"/>
      <c r="T142" s="994"/>
      <c r="Z142" s="999"/>
    </row>
    <row r="143" spans="1:54" s="998" customFormat="1">
      <c r="A143" s="993"/>
      <c r="C143" s="1004"/>
      <c r="D143" s="996"/>
      <c r="E143" s="997"/>
      <c r="F143" s="994"/>
      <c r="I143" s="999"/>
      <c r="T143" s="994"/>
      <c r="Z143" s="999"/>
    </row>
    <row r="144" spans="1:54" s="998" customFormat="1">
      <c r="A144" s="993"/>
      <c r="C144" s="1004"/>
      <c r="D144" s="996"/>
      <c r="E144" s="997"/>
      <c r="F144" s="994"/>
      <c r="I144" s="999"/>
      <c r="T144" s="994"/>
      <c r="Z144" s="999"/>
    </row>
    <row r="145" spans="1:26" s="998" customFormat="1">
      <c r="A145" s="993"/>
      <c r="C145" s="1004"/>
      <c r="D145" s="996"/>
      <c r="E145" s="997"/>
      <c r="F145" s="994"/>
      <c r="I145" s="999"/>
      <c r="T145" s="994"/>
      <c r="Z145" s="999"/>
    </row>
    <row r="146" spans="1:26" s="998" customFormat="1">
      <c r="A146" s="993"/>
      <c r="C146" s="1004"/>
      <c r="D146" s="996"/>
      <c r="E146" s="997"/>
      <c r="F146" s="994"/>
      <c r="I146" s="999"/>
      <c r="T146" s="994"/>
      <c r="Z146" s="999"/>
    </row>
    <row r="147" spans="1:26" s="998" customFormat="1">
      <c r="A147" s="993"/>
      <c r="C147" s="1004"/>
      <c r="D147" s="996"/>
      <c r="E147" s="997"/>
      <c r="F147" s="994"/>
      <c r="I147" s="999"/>
      <c r="T147" s="994"/>
      <c r="Z147" s="999"/>
    </row>
    <row r="148" spans="1:26" s="998" customFormat="1">
      <c r="A148" s="993"/>
      <c r="C148" s="1004"/>
      <c r="D148" s="996"/>
      <c r="E148" s="997"/>
      <c r="F148" s="994"/>
      <c r="I148" s="999"/>
      <c r="T148" s="994"/>
      <c r="Z148" s="999"/>
    </row>
    <row r="149" spans="1:26" s="998" customFormat="1">
      <c r="A149" s="993"/>
      <c r="C149" s="1004"/>
      <c r="D149" s="996"/>
      <c r="E149" s="997"/>
      <c r="F149" s="994"/>
      <c r="I149" s="999"/>
      <c r="T149" s="994"/>
      <c r="Z149" s="999"/>
    </row>
    <row r="150" spans="1:26" s="998" customFormat="1">
      <c r="A150" s="993"/>
      <c r="C150" s="1004"/>
      <c r="D150" s="996"/>
      <c r="E150" s="997"/>
      <c r="F150" s="994"/>
      <c r="I150" s="999"/>
      <c r="T150" s="994"/>
      <c r="Z150" s="999"/>
    </row>
    <row r="151" spans="1:26" s="998" customFormat="1">
      <c r="A151" s="993"/>
      <c r="C151" s="1004"/>
      <c r="D151" s="996"/>
      <c r="E151" s="997"/>
      <c r="F151" s="994"/>
      <c r="I151" s="999"/>
      <c r="T151" s="994"/>
      <c r="Z151" s="999"/>
    </row>
    <row r="152" spans="1:26" s="998" customFormat="1">
      <c r="A152" s="993"/>
      <c r="C152" s="1004"/>
      <c r="D152" s="996"/>
      <c r="E152" s="997"/>
      <c r="F152" s="994"/>
      <c r="I152" s="999"/>
      <c r="T152" s="994"/>
      <c r="Z152" s="999"/>
    </row>
    <row r="153" spans="1:26" s="998" customFormat="1">
      <c r="A153" s="993"/>
      <c r="C153" s="1004"/>
      <c r="D153" s="996"/>
      <c r="E153" s="997"/>
      <c r="F153" s="994"/>
      <c r="I153" s="999"/>
      <c r="T153" s="994"/>
      <c r="Z153" s="999"/>
    </row>
    <row r="154" spans="1:26" s="998" customFormat="1">
      <c r="A154" s="993"/>
      <c r="C154" s="1004"/>
      <c r="D154" s="996"/>
      <c r="E154" s="997"/>
      <c r="F154" s="994"/>
      <c r="I154" s="999"/>
      <c r="T154" s="994"/>
      <c r="Z154" s="999"/>
    </row>
    <row r="155" spans="1:26" s="998" customFormat="1">
      <c r="A155" s="993"/>
      <c r="C155" s="1004"/>
      <c r="D155" s="996"/>
      <c r="E155" s="997"/>
      <c r="F155" s="994"/>
      <c r="I155" s="999"/>
      <c r="T155" s="994"/>
      <c r="Z155" s="999"/>
    </row>
    <row r="156" spans="1:26" s="998" customFormat="1">
      <c r="A156" s="993"/>
      <c r="C156" s="1004"/>
      <c r="D156" s="996"/>
      <c r="E156" s="997"/>
      <c r="F156" s="994"/>
      <c r="I156" s="999"/>
      <c r="T156" s="994"/>
      <c r="Z156" s="999"/>
    </row>
    <row r="157" spans="1:26" s="998" customFormat="1">
      <c r="A157" s="993"/>
      <c r="C157" s="1004"/>
      <c r="D157" s="996"/>
      <c r="E157" s="997"/>
      <c r="F157" s="994"/>
      <c r="I157" s="999"/>
      <c r="T157" s="994"/>
      <c r="Z157" s="999"/>
    </row>
    <row r="158" spans="1:26" s="998" customFormat="1">
      <c r="A158" s="993"/>
      <c r="C158" s="1000"/>
      <c r="D158" s="996"/>
      <c r="E158" s="997"/>
      <c r="F158" s="994"/>
      <c r="I158" s="999"/>
      <c r="T158" s="994"/>
      <c r="Z158" s="999"/>
    </row>
    <row r="159" spans="1:26" s="998" customFormat="1">
      <c r="A159" s="993"/>
      <c r="C159" s="1000"/>
      <c r="D159" s="996"/>
      <c r="E159" s="997"/>
      <c r="F159" s="994"/>
      <c r="I159" s="999"/>
      <c r="T159" s="994"/>
      <c r="Z159" s="999"/>
    </row>
    <row r="160" spans="1:26" s="998" customFormat="1">
      <c r="A160" s="993"/>
      <c r="C160" s="1000"/>
      <c r="D160" s="996"/>
      <c r="E160" s="997"/>
      <c r="F160" s="994"/>
      <c r="I160" s="999"/>
      <c r="T160" s="994"/>
      <c r="Z160" s="999"/>
    </row>
    <row r="161" spans="1:54" s="998" customFormat="1">
      <c r="A161" s="993"/>
      <c r="C161" s="1000"/>
      <c r="D161" s="996"/>
      <c r="E161" s="997"/>
      <c r="F161" s="994"/>
      <c r="I161" s="999"/>
      <c r="T161" s="994"/>
      <c r="Z161" s="999"/>
    </row>
    <row r="162" spans="1:54" s="998" customFormat="1">
      <c r="A162" s="993"/>
      <c r="C162" s="1000"/>
      <c r="D162" s="996"/>
      <c r="E162" s="997"/>
      <c r="F162" s="994"/>
      <c r="I162" s="999"/>
      <c r="T162" s="994"/>
      <c r="Z162" s="999"/>
    </row>
    <row r="163" spans="1:54" s="998" customFormat="1">
      <c r="A163" s="993"/>
      <c r="C163" s="1000"/>
      <c r="D163" s="996"/>
      <c r="E163" s="997"/>
      <c r="F163" s="994"/>
      <c r="I163" s="999"/>
      <c r="T163" s="994"/>
      <c r="Z163" s="999"/>
    </row>
    <row r="164" spans="1:54" s="998" customFormat="1">
      <c r="A164" s="993"/>
      <c r="C164" s="1000"/>
      <c r="D164" s="996"/>
      <c r="E164" s="997"/>
      <c r="F164" s="994"/>
      <c r="I164" s="999"/>
      <c r="T164" s="994"/>
      <c r="Z164" s="999"/>
    </row>
    <row r="165" spans="1:54" s="998" customFormat="1">
      <c r="A165" s="993"/>
      <c r="C165" s="1000"/>
      <c r="D165" s="996"/>
      <c r="E165" s="997"/>
      <c r="F165" s="994"/>
      <c r="I165" s="999"/>
      <c r="T165" s="994"/>
      <c r="Z165" s="999"/>
    </row>
    <row r="166" spans="1:54" s="998" customFormat="1">
      <c r="A166" s="993"/>
      <c r="C166" s="1000"/>
      <c r="D166" s="996"/>
      <c r="E166" s="997"/>
      <c r="F166" s="994"/>
      <c r="I166" s="999"/>
      <c r="T166" s="994"/>
      <c r="Z166" s="999"/>
    </row>
    <row r="167" spans="1:54" s="998" customFormat="1">
      <c r="A167" s="993"/>
      <c r="C167" s="1000"/>
      <c r="D167" s="996"/>
      <c r="E167" s="997"/>
      <c r="F167" s="994"/>
      <c r="I167" s="999"/>
      <c r="T167" s="994"/>
      <c r="Z167" s="999"/>
    </row>
    <row r="168" spans="1:54" s="998" customFormat="1">
      <c r="A168" s="993"/>
      <c r="C168" s="1000"/>
      <c r="D168" s="996"/>
      <c r="E168" s="997"/>
      <c r="F168" s="994"/>
      <c r="I168" s="999"/>
      <c r="T168" s="994"/>
      <c r="Z168" s="999"/>
    </row>
    <row r="169" spans="1:54" s="998" customFormat="1">
      <c r="A169" s="993"/>
      <c r="C169" s="1000"/>
      <c r="D169" s="996"/>
      <c r="E169" s="997"/>
      <c r="F169" s="994"/>
      <c r="I169" s="999"/>
      <c r="T169" s="994"/>
      <c r="Z169" s="999"/>
    </row>
    <row r="170" spans="1:54" s="998" customFormat="1">
      <c r="A170" s="993"/>
      <c r="C170" s="1000"/>
      <c r="D170" s="996"/>
      <c r="E170" s="997"/>
      <c r="F170" s="994"/>
      <c r="I170" s="999"/>
      <c r="T170" s="994"/>
      <c r="Z170" s="999"/>
    </row>
    <row r="171" spans="1:54" s="998" customFormat="1">
      <c r="A171" s="993"/>
      <c r="C171" s="1000"/>
      <c r="D171" s="996"/>
      <c r="E171" s="997"/>
      <c r="F171" s="994"/>
      <c r="I171" s="999"/>
      <c r="T171" s="994"/>
      <c r="Z171" s="999"/>
    </row>
    <row r="172" spans="1:54" s="998" customFormat="1">
      <c r="A172" s="993"/>
      <c r="C172" s="1000"/>
      <c r="D172" s="996"/>
      <c r="E172" s="997"/>
      <c r="F172" s="994"/>
      <c r="I172" s="999"/>
      <c r="T172" s="994"/>
      <c r="Z172" s="999"/>
    </row>
    <row r="173" spans="1:54" s="998" customFormat="1">
      <c r="A173" s="993"/>
      <c r="C173" s="1000"/>
      <c r="D173" s="996"/>
      <c r="E173" s="997"/>
      <c r="F173" s="994"/>
      <c r="I173" s="999"/>
      <c r="T173" s="994"/>
      <c r="Z173" s="999"/>
    </row>
    <row r="174" spans="1:54" s="998" customFormat="1">
      <c r="A174" s="993"/>
      <c r="C174" s="995"/>
      <c r="D174" s="996"/>
      <c r="E174" s="997"/>
      <c r="F174" s="994"/>
      <c r="T174" s="994"/>
      <c r="Z174" s="999"/>
    </row>
    <row r="175" spans="1:54" s="1006" customFormat="1">
      <c r="A175" s="1005"/>
      <c r="C175" s="1007"/>
      <c r="D175" s="1008"/>
      <c r="E175" s="997"/>
      <c r="F175" s="997"/>
      <c r="G175" s="1009"/>
      <c r="H175" s="1009"/>
      <c r="I175" s="1009"/>
      <c r="J175" s="1009"/>
      <c r="K175" s="1009"/>
      <c r="L175" s="1009"/>
      <c r="M175" s="1009"/>
      <c r="N175" s="1009"/>
      <c r="O175" s="1009"/>
      <c r="P175" s="1009"/>
      <c r="Q175" s="1009"/>
      <c r="R175" s="1009"/>
      <c r="S175" s="1009"/>
      <c r="T175" s="1009"/>
      <c r="U175" s="1009"/>
      <c r="V175" s="1009"/>
      <c r="W175" s="1009"/>
      <c r="X175" s="1009"/>
      <c r="Y175" s="1009"/>
      <c r="Z175" s="999"/>
      <c r="AA175" s="1009"/>
      <c r="AB175" s="1009"/>
      <c r="AC175" s="1009"/>
      <c r="AD175" s="1009"/>
      <c r="AE175" s="1009"/>
      <c r="AF175" s="1009"/>
      <c r="AG175" s="1009"/>
      <c r="AH175" s="1009"/>
      <c r="AI175" s="1009"/>
      <c r="AJ175" s="1009"/>
      <c r="AK175" s="1009"/>
      <c r="AL175" s="1009"/>
      <c r="AM175" s="1009"/>
      <c r="AN175" s="1009"/>
      <c r="AO175" s="1009"/>
      <c r="AP175" s="1009"/>
      <c r="AQ175" s="1009"/>
      <c r="AR175" s="1009"/>
      <c r="AS175" s="1009"/>
      <c r="AT175" s="1009"/>
      <c r="AU175" s="1009"/>
      <c r="AV175" s="1009"/>
      <c r="AW175" s="1009"/>
      <c r="AX175" s="1009"/>
      <c r="AY175" s="1009"/>
      <c r="AZ175" s="1009"/>
      <c r="BA175" s="1009"/>
      <c r="BB175" s="1009"/>
    </row>
    <row r="176" spans="1:54">
      <c r="E176" s="997"/>
      <c r="F176" s="994"/>
      <c r="G176" s="1013"/>
      <c r="H176" s="1013"/>
      <c r="I176" s="1013"/>
      <c r="J176" s="1013"/>
      <c r="K176" s="1013"/>
      <c r="L176" s="1013"/>
      <c r="M176" s="1013"/>
      <c r="N176" s="1013"/>
      <c r="O176" s="1013"/>
      <c r="P176" s="1013"/>
      <c r="Q176" s="1013"/>
      <c r="R176" s="1013"/>
      <c r="S176" s="1013"/>
      <c r="T176" s="1013"/>
      <c r="U176" s="1013"/>
      <c r="V176" s="1013"/>
      <c r="W176" s="1013"/>
      <c r="X176" s="1013"/>
      <c r="Y176" s="1013"/>
      <c r="Z176" s="999"/>
      <c r="AA176" s="1013"/>
      <c r="AB176" s="1013"/>
      <c r="AC176" s="1013"/>
      <c r="AD176" s="1013"/>
      <c r="AE176" s="1013"/>
      <c r="AF176" s="1013"/>
      <c r="AG176" s="1013"/>
      <c r="AH176" s="1013"/>
      <c r="AI176" s="1013"/>
      <c r="AJ176" s="1013"/>
      <c r="AK176" s="1013"/>
      <c r="AL176" s="1013"/>
      <c r="AM176" s="1013"/>
      <c r="AN176" s="1013"/>
      <c r="AO176" s="1013"/>
      <c r="AP176" s="1013"/>
      <c r="AQ176" s="1013"/>
      <c r="AR176" s="1013"/>
      <c r="AS176" s="1013"/>
      <c r="AT176" s="1013"/>
      <c r="AU176" s="1013"/>
      <c r="AV176" s="1013"/>
      <c r="AW176" s="1013"/>
      <c r="AX176" s="1013"/>
    </row>
    <row r="177" spans="1:54">
      <c r="E177" s="997"/>
      <c r="F177" s="994"/>
      <c r="G177" s="1013"/>
      <c r="H177" s="1013"/>
      <c r="I177" s="1013"/>
      <c r="J177" s="1013"/>
      <c r="K177" s="1013"/>
      <c r="L177" s="1013"/>
      <c r="M177" s="1013"/>
      <c r="N177" s="1013"/>
      <c r="O177" s="1013"/>
      <c r="P177" s="1013"/>
      <c r="Q177" s="1013"/>
      <c r="R177" s="1013"/>
      <c r="S177" s="1013"/>
      <c r="T177" s="1013"/>
      <c r="U177" s="1013"/>
      <c r="V177" s="1013"/>
      <c r="W177" s="1013"/>
      <c r="X177" s="1013"/>
      <c r="Y177" s="1013"/>
      <c r="Z177" s="999"/>
      <c r="AA177" s="1013"/>
      <c r="AB177" s="1013"/>
      <c r="AC177" s="1013"/>
      <c r="AD177" s="1013"/>
      <c r="AE177" s="1013"/>
      <c r="AF177" s="1013"/>
      <c r="AG177" s="1013"/>
      <c r="AH177" s="1013"/>
      <c r="AI177" s="1013"/>
      <c r="AJ177" s="1013"/>
      <c r="AK177" s="1013"/>
      <c r="AL177" s="1013"/>
      <c r="AM177" s="1013"/>
      <c r="AN177" s="1013"/>
      <c r="AO177" s="1013"/>
      <c r="AP177" s="1013"/>
      <c r="AQ177" s="1013"/>
      <c r="AR177" s="1013"/>
      <c r="AS177" s="1013"/>
      <c r="AT177" s="1013"/>
      <c r="AU177" s="1013"/>
      <c r="AV177" s="1013"/>
      <c r="AW177" s="1013"/>
      <c r="AX177" s="1013"/>
    </row>
    <row r="178" spans="1:54">
      <c r="E178" s="997"/>
      <c r="F178" s="994"/>
      <c r="G178" s="1013"/>
      <c r="H178" s="1013"/>
      <c r="I178" s="1013"/>
      <c r="J178" s="1013"/>
      <c r="K178" s="1013"/>
      <c r="L178" s="1013"/>
      <c r="M178" s="1013"/>
      <c r="N178" s="1013"/>
      <c r="O178" s="1013"/>
      <c r="P178" s="1013"/>
      <c r="Q178" s="1013"/>
      <c r="R178" s="1013"/>
      <c r="S178" s="1013"/>
      <c r="T178" s="1013"/>
      <c r="U178" s="1013"/>
      <c r="V178" s="1013"/>
      <c r="W178" s="1013"/>
      <c r="X178" s="1013"/>
      <c r="Y178" s="1013"/>
      <c r="Z178" s="999"/>
      <c r="AA178" s="1013"/>
      <c r="AB178" s="1013"/>
      <c r="AC178" s="1013"/>
      <c r="AD178" s="1013"/>
      <c r="AE178" s="1013"/>
      <c r="AF178" s="1013"/>
      <c r="AG178" s="1013"/>
      <c r="AH178" s="1013"/>
      <c r="AI178" s="1013"/>
      <c r="AJ178" s="1013"/>
      <c r="AK178" s="1013"/>
      <c r="AL178" s="1013"/>
      <c r="AM178" s="1013"/>
      <c r="AN178" s="1013"/>
      <c r="AO178" s="1013"/>
      <c r="AP178" s="1013"/>
      <c r="AQ178" s="1013"/>
      <c r="AR178" s="1013"/>
      <c r="AS178" s="1013"/>
      <c r="AT178" s="1013"/>
      <c r="AU178" s="1013"/>
      <c r="AV178" s="1013"/>
      <c r="AW178" s="1013"/>
      <c r="AX178" s="1013"/>
    </row>
    <row r="179" spans="1:54">
      <c r="E179" s="997"/>
      <c r="F179" s="994"/>
      <c r="G179" s="1013"/>
      <c r="H179" s="1013"/>
      <c r="I179" s="1013"/>
      <c r="J179" s="1013"/>
      <c r="K179" s="1013"/>
      <c r="L179" s="1013"/>
      <c r="M179" s="1013"/>
      <c r="N179" s="1013"/>
      <c r="O179" s="1013"/>
      <c r="P179" s="1013"/>
      <c r="Q179" s="1013"/>
      <c r="R179" s="1013"/>
      <c r="S179" s="1013"/>
      <c r="T179" s="1013"/>
      <c r="U179" s="1013"/>
      <c r="V179" s="1013"/>
      <c r="W179" s="1013"/>
      <c r="X179" s="1013"/>
      <c r="Y179" s="1013"/>
      <c r="Z179" s="999"/>
      <c r="AA179" s="1013"/>
      <c r="AB179" s="1013"/>
      <c r="AC179" s="1013"/>
      <c r="AD179" s="1013"/>
      <c r="AE179" s="1013"/>
      <c r="AF179" s="1013"/>
      <c r="AG179" s="1013"/>
      <c r="AH179" s="1013"/>
      <c r="AI179" s="1013"/>
      <c r="AJ179" s="1013"/>
      <c r="AK179" s="1013"/>
      <c r="AL179" s="1013"/>
      <c r="AM179" s="1013"/>
      <c r="AN179" s="1013"/>
      <c r="AO179" s="1013"/>
      <c r="AP179" s="1013"/>
      <c r="AQ179" s="1013"/>
      <c r="AR179" s="1013"/>
      <c r="AS179" s="1013"/>
      <c r="AT179" s="1013"/>
      <c r="AU179" s="1013"/>
      <c r="AV179" s="1013"/>
      <c r="AW179" s="1013"/>
      <c r="AX179" s="1013"/>
    </row>
    <row r="180" spans="1:54">
      <c r="E180" s="997"/>
      <c r="F180" s="994"/>
      <c r="G180" s="1013"/>
      <c r="H180" s="1013"/>
      <c r="I180" s="1013"/>
      <c r="J180" s="1013"/>
      <c r="K180" s="1013"/>
      <c r="L180" s="1013"/>
      <c r="M180" s="1013"/>
      <c r="N180" s="1013"/>
      <c r="O180" s="1013"/>
      <c r="P180" s="1013"/>
      <c r="Q180" s="1013"/>
      <c r="R180" s="1013"/>
      <c r="S180" s="1013"/>
      <c r="T180" s="1013"/>
      <c r="U180" s="1013"/>
      <c r="V180" s="1013"/>
      <c r="W180" s="1013"/>
      <c r="X180" s="1013"/>
      <c r="Y180" s="1013"/>
      <c r="Z180" s="999"/>
      <c r="AA180" s="1013"/>
      <c r="AB180" s="1013"/>
      <c r="AC180" s="1013"/>
      <c r="AD180" s="1013"/>
      <c r="AE180" s="1013"/>
      <c r="AF180" s="1013"/>
      <c r="AG180" s="1013"/>
      <c r="AH180" s="1013"/>
      <c r="AI180" s="1013"/>
      <c r="AJ180" s="1013"/>
      <c r="AK180" s="1013"/>
      <c r="AL180" s="1013"/>
      <c r="AM180" s="1013"/>
      <c r="AN180" s="1013"/>
      <c r="AO180" s="1013"/>
      <c r="AP180" s="1013"/>
      <c r="AQ180" s="1013"/>
      <c r="AR180" s="1013"/>
      <c r="AS180" s="1013"/>
      <c r="AT180" s="1013"/>
      <c r="AU180" s="1013"/>
      <c r="AV180" s="1013"/>
      <c r="AW180" s="1013"/>
      <c r="AX180" s="1013"/>
    </row>
    <row r="181" spans="1:54">
      <c r="E181" s="997"/>
      <c r="F181" s="994"/>
      <c r="G181" s="1013"/>
      <c r="H181" s="1013"/>
      <c r="I181" s="1013"/>
      <c r="J181" s="1013"/>
      <c r="K181" s="1013"/>
      <c r="L181" s="1013"/>
      <c r="M181" s="1013"/>
      <c r="N181" s="1013"/>
      <c r="O181" s="1013"/>
      <c r="P181" s="1013"/>
      <c r="Q181" s="1013"/>
      <c r="R181" s="1013"/>
      <c r="S181" s="1013"/>
      <c r="T181" s="1013"/>
      <c r="U181" s="1013"/>
      <c r="V181" s="1013"/>
      <c r="W181" s="1013"/>
      <c r="X181" s="1013"/>
      <c r="Y181" s="1013"/>
      <c r="Z181" s="999"/>
      <c r="AA181" s="1013"/>
      <c r="AB181" s="1013"/>
      <c r="AC181" s="1013"/>
      <c r="AD181" s="1013"/>
      <c r="AE181" s="1013"/>
      <c r="AF181" s="1013"/>
      <c r="AG181" s="1013"/>
      <c r="AH181" s="1013"/>
      <c r="AI181" s="1013"/>
      <c r="AJ181" s="1013"/>
      <c r="AK181" s="1013"/>
      <c r="AL181" s="1013"/>
      <c r="AM181" s="1013"/>
      <c r="AN181" s="1013"/>
      <c r="AO181" s="1013"/>
      <c r="AP181" s="1013"/>
      <c r="AQ181" s="1013"/>
      <c r="AR181" s="1013"/>
      <c r="AS181" s="1013"/>
      <c r="AT181" s="1013"/>
      <c r="AU181" s="1013"/>
      <c r="AV181" s="1013"/>
      <c r="AW181" s="1013"/>
      <c r="AX181" s="1013"/>
    </row>
    <row r="182" spans="1:54">
      <c r="E182" s="997"/>
      <c r="F182" s="994"/>
      <c r="G182" s="1013"/>
      <c r="H182" s="1013"/>
      <c r="I182" s="1013"/>
      <c r="J182" s="1013"/>
      <c r="K182" s="1013"/>
      <c r="L182" s="1013"/>
      <c r="M182" s="1013"/>
      <c r="N182" s="1013"/>
      <c r="O182" s="1013"/>
      <c r="P182" s="1013"/>
      <c r="Q182" s="1013"/>
      <c r="R182" s="1013"/>
      <c r="S182" s="1013"/>
      <c r="T182" s="1013"/>
      <c r="U182" s="1013"/>
      <c r="V182" s="1013"/>
      <c r="W182" s="1013"/>
      <c r="X182" s="1013"/>
      <c r="Y182" s="1013"/>
      <c r="Z182" s="999"/>
      <c r="AA182" s="1013"/>
      <c r="AB182" s="1013"/>
      <c r="AC182" s="1013"/>
      <c r="AD182" s="1013"/>
      <c r="AE182" s="1013"/>
      <c r="AF182" s="1013"/>
      <c r="AG182" s="1013"/>
      <c r="AH182" s="1013"/>
      <c r="AI182" s="1013"/>
      <c r="AJ182" s="1013"/>
      <c r="AK182" s="1013"/>
      <c r="AL182" s="1013"/>
      <c r="AM182" s="1013"/>
      <c r="AN182" s="1013"/>
      <c r="AO182" s="1013"/>
      <c r="AP182" s="1013"/>
      <c r="AQ182" s="1013"/>
      <c r="AR182" s="1013"/>
      <c r="AS182" s="1013"/>
      <c r="AT182" s="1013"/>
      <c r="AU182" s="1013"/>
      <c r="AV182" s="1013"/>
      <c r="AW182" s="1013"/>
      <c r="AX182" s="1013"/>
    </row>
    <row r="183" spans="1:54">
      <c r="E183" s="997"/>
      <c r="F183" s="994"/>
      <c r="G183" s="1013"/>
      <c r="H183" s="1013"/>
      <c r="I183" s="1013"/>
      <c r="J183" s="1013"/>
      <c r="K183" s="1013"/>
      <c r="L183" s="1013"/>
      <c r="M183" s="1013"/>
      <c r="N183" s="1013"/>
      <c r="O183" s="1013"/>
      <c r="P183" s="1013"/>
      <c r="Q183" s="1013"/>
      <c r="R183" s="1013"/>
      <c r="S183" s="1013"/>
      <c r="T183" s="1013"/>
      <c r="U183" s="1013"/>
      <c r="V183" s="1013"/>
      <c r="W183" s="1013"/>
      <c r="X183" s="1013"/>
      <c r="Y183" s="1013"/>
      <c r="Z183" s="999"/>
      <c r="AA183" s="1013"/>
      <c r="AB183" s="1013"/>
      <c r="AC183" s="1013"/>
      <c r="AD183" s="1013"/>
      <c r="AE183" s="1013"/>
      <c r="AF183" s="1013"/>
      <c r="AG183" s="1013"/>
      <c r="AH183" s="1013"/>
      <c r="AI183" s="1013"/>
      <c r="AJ183" s="1013"/>
      <c r="AK183" s="1013"/>
      <c r="AL183" s="1013"/>
      <c r="AM183" s="1013"/>
      <c r="AN183" s="1013"/>
      <c r="AO183" s="1013"/>
      <c r="AP183" s="1013"/>
      <c r="AQ183" s="1013"/>
      <c r="AR183" s="1013"/>
      <c r="AS183" s="1013"/>
      <c r="AT183" s="1013"/>
      <c r="AU183" s="1013"/>
      <c r="AV183" s="1013"/>
      <c r="AW183" s="1013"/>
      <c r="AX183" s="1013"/>
    </row>
    <row r="184" spans="1:54">
      <c r="E184" s="997"/>
      <c r="F184" s="994"/>
      <c r="G184" s="1013"/>
      <c r="H184" s="1013"/>
      <c r="I184" s="1013"/>
      <c r="J184" s="1013"/>
      <c r="K184" s="1013"/>
      <c r="L184" s="1013"/>
      <c r="M184" s="1013"/>
      <c r="N184" s="1013"/>
      <c r="O184" s="1013"/>
      <c r="P184" s="1013"/>
      <c r="Q184" s="1013"/>
      <c r="R184" s="1013"/>
      <c r="S184" s="1013"/>
      <c r="T184" s="1013"/>
      <c r="U184" s="1013"/>
      <c r="V184" s="1013"/>
      <c r="W184" s="1013"/>
      <c r="X184" s="1013"/>
      <c r="Y184" s="1013"/>
      <c r="Z184" s="999"/>
      <c r="AA184" s="1013"/>
      <c r="AB184" s="1013"/>
      <c r="AC184" s="1013"/>
      <c r="AD184" s="1013"/>
      <c r="AE184" s="1013"/>
      <c r="AF184" s="1013"/>
      <c r="AG184" s="1013"/>
      <c r="AH184" s="1013"/>
      <c r="AI184" s="1013"/>
      <c r="AJ184" s="1013"/>
      <c r="AK184" s="1013"/>
      <c r="AL184" s="1013"/>
      <c r="AM184" s="1013"/>
      <c r="AN184" s="1013"/>
      <c r="AO184" s="1013"/>
      <c r="AP184" s="1013"/>
      <c r="AQ184" s="1013"/>
      <c r="AR184" s="1013"/>
      <c r="AS184" s="1013"/>
      <c r="AT184" s="1013"/>
      <c r="AU184" s="1013"/>
      <c r="AV184" s="1013"/>
      <c r="AW184" s="1013"/>
      <c r="AX184" s="1013"/>
    </row>
    <row r="185" spans="1:54">
      <c r="E185" s="997"/>
      <c r="F185" s="994"/>
      <c r="G185" s="1013"/>
      <c r="H185" s="1013"/>
      <c r="I185" s="1013"/>
      <c r="J185" s="1013"/>
      <c r="K185" s="1013"/>
      <c r="L185" s="1013"/>
      <c r="M185" s="1013"/>
      <c r="N185" s="1013"/>
      <c r="O185" s="1013"/>
      <c r="P185" s="1013"/>
      <c r="Q185" s="1013"/>
      <c r="R185" s="1013"/>
      <c r="S185" s="1013"/>
      <c r="T185" s="1013"/>
      <c r="U185" s="1013"/>
      <c r="V185" s="1013"/>
      <c r="W185" s="1013"/>
      <c r="X185" s="1013"/>
      <c r="Y185" s="1013"/>
      <c r="Z185" s="999"/>
      <c r="AA185" s="1013"/>
      <c r="AB185" s="1013"/>
      <c r="AC185" s="1013"/>
      <c r="AD185" s="1013"/>
      <c r="AE185" s="1013"/>
      <c r="AF185" s="1013"/>
      <c r="AG185" s="1013"/>
      <c r="AH185" s="1013"/>
      <c r="AI185" s="1013"/>
      <c r="AJ185" s="1013"/>
      <c r="AK185" s="1013"/>
      <c r="AL185" s="1013"/>
      <c r="AM185" s="1013"/>
      <c r="AN185" s="1013"/>
      <c r="AO185" s="1013"/>
      <c r="AP185" s="1013"/>
      <c r="AQ185" s="1013"/>
      <c r="AR185" s="1013"/>
      <c r="AS185" s="1013"/>
      <c r="AT185" s="1013"/>
      <c r="AU185" s="1013"/>
      <c r="AV185" s="1013"/>
      <c r="AW185" s="1013"/>
      <c r="AX185" s="1013"/>
    </row>
    <row r="186" spans="1:54">
      <c r="E186" s="997"/>
      <c r="F186" s="994"/>
      <c r="G186" s="1013"/>
      <c r="H186" s="1013"/>
      <c r="I186" s="1013"/>
      <c r="J186" s="1013"/>
      <c r="K186" s="1013"/>
      <c r="L186" s="1013"/>
      <c r="M186" s="1013"/>
      <c r="N186" s="1013"/>
      <c r="O186" s="1013"/>
      <c r="P186" s="1013"/>
      <c r="Q186" s="1013"/>
      <c r="R186" s="1013"/>
      <c r="S186" s="1013"/>
      <c r="T186" s="1013"/>
      <c r="U186" s="1013"/>
      <c r="V186" s="1013"/>
      <c r="W186" s="1013"/>
      <c r="X186" s="1013"/>
      <c r="Y186" s="1013"/>
      <c r="Z186" s="999"/>
      <c r="AA186" s="1013"/>
      <c r="AB186" s="1013"/>
      <c r="AC186" s="1013"/>
      <c r="AD186" s="1013"/>
      <c r="AE186" s="1013"/>
      <c r="AF186" s="1013"/>
      <c r="AG186" s="1013"/>
      <c r="AH186" s="1013"/>
      <c r="AI186" s="1013"/>
      <c r="AJ186" s="1013"/>
      <c r="AK186" s="1013"/>
      <c r="AL186" s="1013"/>
      <c r="AM186" s="1013"/>
      <c r="AN186" s="1013"/>
      <c r="AO186" s="1013"/>
      <c r="AP186" s="1013"/>
      <c r="AQ186" s="1013"/>
      <c r="AR186" s="1013"/>
      <c r="AS186" s="1013"/>
      <c r="AT186" s="1013"/>
      <c r="AU186" s="1013"/>
      <c r="AV186" s="1013"/>
      <c r="AW186" s="1013"/>
      <c r="AX186" s="1013"/>
    </row>
    <row r="187" spans="1:54">
      <c r="E187" s="997"/>
      <c r="F187" s="994"/>
      <c r="G187" s="1013"/>
      <c r="H187" s="1013"/>
      <c r="I187" s="1013"/>
      <c r="J187" s="1013"/>
      <c r="K187" s="1013"/>
      <c r="L187" s="1013"/>
      <c r="M187" s="1013"/>
      <c r="N187" s="1013"/>
      <c r="O187" s="1013"/>
      <c r="P187" s="1013"/>
      <c r="Q187" s="1013"/>
      <c r="R187" s="1013"/>
      <c r="S187" s="1013"/>
      <c r="T187" s="1013"/>
      <c r="U187" s="1013"/>
      <c r="V187" s="1013"/>
      <c r="W187" s="1013"/>
      <c r="X187" s="1013"/>
      <c r="Y187" s="1013"/>
      <c r="Z187" s="999"/>
      <c r="AA187" s="1013"/>
      <c r="AB187" s="1013"/>
      <c r="AC187" s="1013"/>
      <c r="AD187" s="1013"/>
      <c r="AE187" s="1013"/>
      <c r="AF187" s="1013"/>
      <c r="AG187" s="1013"/>
      <c r="AH187" s="1013"/>
      <c r="AI187" s="1013"/>
      <c r="AJ187" s="1013"/>
      <c r="AK187" s="1013"/>
      <c r="AL187" s="1013"/>
      <c r="AM187" s="1013"/>
      <c r="AN187" s="1013"/>
      <c r="AO187" s="1013"/>
      <c r="AP187" s="1013"/>
      <c r="AQ187" s="1013"/>
      <c r="AR187" s="1013"/>
      <c r="AS187" s="1013"/>
      <c r="AT187" s="1013"/>
      <c r="AU187" s="1013"/>
      <c r="AV187" s="1013"/>
      <c r="AW187" s="1013"/>
      <c r="AX187" s="1013"/>
    </row>
    <row r="188" spans="1:54">
      <c r="E188" s="997"/>
      <c r="F188" s="994"/>
      <c r="G188" s="1013"/>
      <c r="H188" s="1013"/>
      <c r="I188" s="1013"/>
      <c r="J188" s="1013"/>
      <c r="K188" s="1013"/>
      <c r="L188" s="1013"/>
      <c r="M188" s="1013"/>
      <c r="N188" s="1013"/>
      <c r="O188" s="1013"/>
      <c r="P188" s="1013"/>
      <c r="Q188" s="1013"/>
      <c r="R188" s="1013"/>
      <c r="S188" s="1013"/>
      <c r="T188" s="1013"/>
      <c r="U188" s="1013"/>
      <c r="V188" s="1013"/>
      <c r="W188" s="1013"/>
      <c r="X188" s="1013"/>
      <c r="Y188" s="1013"/>
      <c r="Z188" s="999"/>
      <c r="AA188" s="1013"/>
      <c r="AB188" s="1013"/>
      <c r="AC188" s="1013"/>
      <c r="AD188" s="1013"/>
      <c r="AE188" s="1013"/>
      <c r="AF188" s="1013"/>
      <c r="AG188" s="1013"/>
      <c r="AH188" s="1013"/>
      <c r="AI188" s="1013"/>
      <c r="AJ188" s="1013"/>
      <c r="AK188" s="1013"/>
      <c r="AL188" s="1013"/>
      <c r="AM188" s="1013"/>
      <c r="AN188" s="1013"/>
      <c r="AO188" s="1013"/>
      <c r="AP188" s="1013"/>
      <c r="AQ188" s="1013"/>
      <c r="AR188" s="1013"/>
      <c r="AS188" s="1013"/>
      <c r="AT188" s="1013"/>
      <c r="AU188" s="1013"/>
      <c r="AV188" s="1013"/>
      <c r="AW188" s="1013"/>
      <c r="AX188" s="1013"/>
    </row>
    <row r="189" spans="1:54">
      <c r="E189" s="997"/>
      <c r="F189" s="994"/>
      <c r="G189" s="1013"/>
      <c r="H189" s="1013"/>
      <c r="I189" s="1013"/>
      <c r="J189" s="1013"/>
      <c r="K189" s="1013"/>
      <c r="L189" s="1013"/>
      <c r="M189" s="1013"/>
      <c r="N189" s="1013"/>
      <c r="O189" s="1013"/>
      <c r="P189" s="1013"/>
      <c r="Q189" s="1013"/>
      <c r="R189" s="1013"/>
      <c r="S189" s="1013"/>
      <c r="T189" s="1013"/>
      <c r="U189" s="1013"/>
      <c r="V189" s="1013"/>
      <c r="W189" s="1013"/>
      <c r="X189" s="1013"/>
      <c r="Y189" s="1013"/>
      <c r="Z189" s="999"/>
      <c r="AA189" s="1013"/>
      <c r="AB189" s="1013"/>
      <c r="AC189" s="1013"/>
      <c r="AD189" s="1013"/>
      <c r="AE189" s="1013"/>
      <c r="AF189" s="1013"/>
      <c r="AG189" s="1013"/>
      <c r="AH189" s="1013"/>
      <c r="AI189" s="1013"/>
      <c r="AJ189" s="1013"/>
      <c r="AK189" s="1013"/>
      <c r="AL189" s="1013"/>
      <c r="AM189" s="1013"/>
      <c r="AN189" s="1013"/>
      <c r="AO189" s="1013"/>
      <c r="AP189" s="1013"/>
      <c r="AQ189" s="1013"/>
      <c r="AR189" s="1013"/>
      <c r="AS189" s="1013"/>
      <c r="AT189" s="1013"/>
      <c r="AU189" s="1013"/>
      <c r="AV189" s="1013"/>
      <c r="AW189" s="1013"/>
      <c r="AX189" s="1013"/>
    </row>
    <row r="190" spans="1:54">
      <c r="E190" s="997"/>
      <c r="F190" s="994"/>
      <c r="G190" s="1013"/>
      <c r="H190" s="1013"/>
      <c r="I190" s="1013"/>
      <c r="J190" s="1013"/>
      <c r="K190" s="1013"/>
      <c r="L190" s="1013"/>
      <c r="M190" s="1013"/>
      <c r="N190" s="1013"/>
      <c r="O190" s="1013"/>
      <c r="P190" s="1013"/>
      <c r="Q190" s="1013"/>
      <c r="R190" s="1013"/>
      <c r="S190" s="1013"/>
      <c r="T190" s="1013"/>
      <c r="U190" s="1013"/>
      <c r="V190" s="1013"/>
      <c r="W190" s="1013"/>
      <c r="X190" s="1013"/>
      <c r="Y190" s="1013"/>
      <c r="Z190" s="999"/>
      <c r="AA190" s="1013"/>
      <c r="AB190" s="1013"/>
      <c r="AC190" s="1013"/>
      <c r="AD190" s="1013"/>
      <c r="AE190" s="1013"/>
      <c r="AF190" s="1013"/>
      <c r="AG190" s="1013"/>
      <c r="AH190" s="1013"/>
      <c r="AI190" s="1013"/>
      <c r="AJ190" s="1013"/>
      <c r="AK190" s="1013"/>
      <c r="AL190" s="1013"/>
      <c r="AM190" s="1013"/>
      <c r="AN190" s="1013"/>
      <c r="AO190" s="1013"/>
      <c r="AP190" s="1013"/>
      <c r="AQ190" s="1013"/>
      <c r="AR190" s="1013"/>
      <c r="AS190" s="1013"/>
      <c r="AT190" s="1013"/>
      <c r="AU190" s="1013"/>
      <c r="AV190" s="1013"/>
      <c r="AW190" s="1013"/>
      <c r="AX190" s="1013"/>
    </row>
    <row r="191" spans="1:54" s="1006" customFormat="1">
      <c r="A191" s="1005"/>
      <c r="C191" s="1007"/>
      <c r="D191" s="1008"/>
      <c r="E191" s="997"/>
      <c r="F191" s="997"/>
      <c r="G191" s="1009"/>
      <c r="H191" s="1009"/>
      <c r="I191" s="1009"/>
      <c r="J191" s="1009"/>
      <c r="K191" s="1009"/>
      <c r="L191" s="1009"/>
      <c r="M191" s="1009"/>
      <c r="N191" s="1009"/>
      <c r="O191" s="1009"/>
      <c r="P191" s="1009"/>
      <c r="Q191" s="1009"/>
      <c r="R191" s="1009"/>
      <c r="S191" s="1009"/>
      <c r="T191" s="1009"/>
      <c r="U191" s="1009"/>
      <c r="V191" s="1009"/>
      <c r="W191" s="1009"/>
      <c r="X191" s="1009"/>
      <c r="Y191" s="1009"/>
      <c r="Z191" s="999"/>
      <c r="AA191" s="1009"/>
      <c r="AB191" s="1009"/>
      <c r="AC191" s="1009"/>
      <c r="AD191" s="1009"/>
      <c r="AE191" s="1009"/>
      <c r="AF191" s="1009"/>
      <c r="AG191" s="1009"/>
      <c r="AH191" s="1009"/>
      <c r="AI191" s="1009"/>
      <c r="AJ191" s="1009"/>
      <c r="AK191" s="1009"/>
      <c r="AL191" s="1009"/>
      <c r="AM191" s="1009"/>
      <c r="AN191" s="1009"/>
      <c r="AO191" s="1009"/>
      <c r="AP191" s="1009"/>
      <c r="AQ191" s="1009"/>
      <c r="AR191" s="1009"/>
      <c r="AS191" s="1009"/>
      <c r="AT191" s="1009"/>
      <c r="AU191" s="1009"/>
      <c r="AV191" s="1009"/>
      <c r="AW191" s="1009"/>
      <c r="AX191" s="1009"/>
      <c r="AY191" s="1009"/>
      <c r="AZ191" s="1009"/>
      <c r="BA191" s="1009"/>
      <c r="BB191" s="1009"/>
    </row>
    <row r="192" spans="1:54" s="1006" customFormat="1">
      <c r="A192" s="993"/>
      <c r="C192" s="1004"/>
      <c r="D192" s="1008"/>
      <c r="E192" s="997"/>
      <c r="F192" s="994"/>
      <c r="G192" s="993"/>
      <c r="H192" s="1009"/>
      <c r="I192" s="1009"/>
      <c r="J192" s="1009"/>
      <c r="K192" s="1009"/>
      <c r="L192" s="1009"/>
      <c r="M192" s="1009"/>
      <c r="N192" s="1009"/>
      <c r="O192" s="1009"/>
      <c r="P192" s="1009"/>
      <c r="Q192" s="1009"/>
      <c r="R192" s="1009"/>
      <c r="S192" s="1009"/>
      <c r="T192" s="1009"/>
      <c r="U192" s="1009"/>
      <c r="V192" s="1009"/>
      <c r="W192" s="1009"/>
      <c r="X192" s="1009"/>
      <c r="Y192" s="1009"/>
      <c r="Z192" s="999"/>
      <c r="AA192" s="1009"/>
      <c r="AB192" s="1009"/>
      <c r="AC192" s="1009"/>
      <c r="AD192" s="1009"/>
      <c r="AE192" s="1009"/>
      <c r="AF192" s="1009"/>
      <c r="AG192" s="1009"/>
      <c r="AH192" s="1009"/>
      <c r="AI192" s="1009"/>
      <c r="AJ192" s="1009"/>
      <c r="AK192" s="1009"/>
      <c r="AL192" s="1009"/>
      <c r="AM192" s="1009"/>
      <c r="AN192" s="1009"/>
      <c r="AO192" s="1009"/>
      <c r="AP192" s="1009"/>
      <c r="AQ192" s="1009"/>
      <c r="AR192" s="1009"/>
      <c r="AS192" s="1009"/>
      <c r="AT192" s="1009"/>
      <c r="AU192" s="1009"/>
      <c r="AV192" s="1009"/>
      <c r="AW192" s="1009"/>
      <c r="AX192" s="1009"/>
      <c r="AY192" s="1009"/>
      <c r="AZ192" s="1009"/>
      <c r="BA192" s="993"/>
      <c r="BB192" s="1009"/>
    </row>
    <row r="193" spans="1:54" s="1006" customFormat="1">
      <c r="A193" s="993"/>
      <c r="C193" s="1000"/>
      <c r="D193" s="1008"/>
      <c r="E193" s="997"/>
      <c r="F193" s="994"/>
      <c r="G193" s="993"/>
      <c r="H193" s="1009"/>
      <c r="I193" s="1009"/>
      <c r="J193" s="1009"/>
      <c r="K193" s="1009"/>
      <c r="L193" s="1009"/>
      <c r="M193" s="1009"/>
      <c r="N193" s="1009"/>
      <c r="O193" s="1009"/>
      <c r="P193" s="1009"/>
      <c r="Q193" s="1009"/>
      <c r="R193" s="1009"/>
      <c r="S193" s="1009"/>
      <c r="T193" s="1009"/>
      <c r="U193" s="1009"/>
      <c r="V193" s="1009"/>
      <c r="W193" s="1009"/>
      <c r="X193" s="1009"/>
      <c r="Y193" s="1009"/>
      <c r="Z193" s="999"/>
      <c r="AA193" s="1009"/>
      <c r="AB193" s="1009"/>
      <c r="AC193" s="1009"/>
      <c r="AD193" s="1009"/>
      <c r="AE193" s="1009"/>
      <c r="AF193" s="1009"/>
      <c r="AG193" s="1009"/>
      <c r="AH193" s="1009"/>
      <c r="AI193" s="1009"/>
      <c r="AJ193" s="1009"/>
      <c r="AK193" s="1009"/>
      <c r="AL193" s="1009"/>
      <c r="AM193" s="1009"/>
      <c r="AN193" s="1009"/>
      <c r="AO193" s="1009"/>
      <c r="AP193" s="1009"/>
      <c r="AQ193" s="1009"/>
      <c r="AR193" s="1009"/>
      <c r="AS193" s="1009"/>
      <c r="AT193" s="1009"/>
      <c r="AU193" s="1009"/>
      <c r="AV193" s="1009"/>
      <c r="AW193" s="1009"/>
      <c r="AX193" s="1009"/>
      <c r="AY193" s="1009"/>
      <c r="AZ193" s="1009"/>
      <c r="BA193" s="993"/>
      <c r="BB193" s="1009"/>
    </row>
    <row r="194" spans="1:54" s="1006" customFormat="1">
      <c r="A194" s="993"/>
      <c r="C194" s="1000"/>
      <c r="D194" s="1008"/>
      <c r="E194" s="997"/>
      <c r="F194" s="994"/>
      <c r="G194" s="993"/>
      <c r="H194" s="1009"/>
      <c r="I194" s="1009"/>
      <c r="J194" s="1009"/>
      <c r="K194" s="1009"/>
      <c r="L194" s="1009"/>
      <c r="M194" s="1009"/>
      <c r="N194" s="1009"/>
      <c r="O194" s="1009"/>
      <c r="P194" s="1009"/>
      <c r="Q194" s="1009"/>
      <c r="R194" s="1009"/>
      <c r="S194" s="1009"/>
      <c r="T194" s="1009"/>
      <c r="U194" s="1009"/>
      <c r="V194" s="1009"/>
      <c r="W194" s="1009"/>
      <c r="X194" s="1009"/>
      <c r="Y194" s="1009"/>
      <c r="Z194" s="999"/>
      <c r="AA194" s="1009"/>
      <c r="AB194" s="1009"/>
      <c r="AC194" s="1009"/>
      <c r="AD194" s="1009"/>
      <c r="AE194" s="1009"/>
      <c r="AF194" s="1009"/>
      <c r="AG194" s="1009"/>
      <c r="AH194" s="1009"/>
      <c r="AI194" s="1009"/>
      <c r="AJ194" s="1009"/>
      <c r="AK194" s="1009"/>
      <c r="AL194" s="1009"/>
      <c r="AM194" s="1009"/>
      <c r="AN194" s="1009"/>
      <c r="AO194" s="1009"/>
      <c r="AP194" s="1009"/>
      <c r="AQ194" s="1009"/>
      <c r="AR194" s="1009"/>
      <c r="AS194" s="1009"/>
      <c r="AT194" s="1009"/>
      <c r="AU194" s="1009"/>
      <c r="AV194" s="1009"/>
      <c r="AW194" s="1009"/>
      <c r="AX194" s="1009"/>
      <c r="AY194" s="1009"/>
      <c r="AZ194" s="1009"/>
      <c r="BA194" s="993"/>
      <c r="BB194" s="1009"/>
    </row>
    <row r="195" spans="1:54" s="1006" customFormat="1">
      <c r="A195" s="993"/>
      <c r="C195" s="1000"/>
      <c r="D195" s="1008"/>
      <c r="E195" s="997"/>
      <c r="F195" s="994"/>
      <c r="G195" s="993"/>
      <c r="H195" s="1009"/>
      <c r="I195" s="1009"/>
      <c r="J195" s="1009"/>
      <c r="K195" s="1009"/>
      <c r="L195" s="1009"/>
      <c r="M195" s="1009"/>
      <c r="N195" s="1009"/>
      <c r="O195" s="1009"/>
      <c r="P195" s="1009"/>
      <c r="Q195" s="1009"/>
      <c r="R195" s="1009"/>
      <c r="S195" s="1009"/>
      <c r="T195" s="1009"/>
      <c r="U195" s="1009"/>
      <c r="V195" s="1009"/>
      <c r="W195" s="1009"/>
      <c r="X195" s="1009"/>
      <c r="Y195" s="1009"/>
      <c r="Z195" s="999"/>
      <c r="AA195" s="1009"/>
      <c r="AB195" s="1009"/>
      <c r="AC195" s="1009"/>
      <c r="AD195" s="1009"/>
      <c r="AE195" s="1009"/>
      <c r="AF195" s="1009"/>
      <c r="AG195" s="1009"/>
      <c r="AH195" s="1009"/>
      <c r="AI195" s="1009"/>
      <c r="AJ195" s="1009"/>
      <c r="AK195" s="1009"/>
      <c r="AL195" s="1009"/>
      <c r="AM195" s="1009"/>
      <c r="AN195" s="1009"/>
      <c r="AO195" s="1009"/>
      <c r="AP195" s="1009"/>
      <c r="AQ195" s="1009"/>
      <c r="AR195" s="1009"/>
      <c r="AS195" s="1009"/>
      <c r="AT195" s="1009"/>
      <c r="AU195" s="1009"/>
      <c r="AV195" s="1009"/>
      <c r="AW195" s="1009"/>
      <c r="AX195" s="1009"/>
      <c r="AY195" s="1009"/>
      <c r="AZ195" s="1009"/>
      <c r="BA195" s="993"/>
      <c r="BB195" s="1009"/>
    </row>
    <row r="196" spans="1:54" s="1006" customFormat="1">
      <c r="A196" s="993"/>
      <c r="C196" s="1000"/>
      <c r="D196" s="1008"/>
      <c r="E196" s="997"/>
      <c r="F196" s="994"/>
      <c r="G196" s="993"/>
      <c r="H196" s="1009"/>
      <c r="I196" s="1009"/>
      <c r="J196" s="1009"/>
      <c r="K196" s="1009"/>
      <c r="L196" s="1009"/>
      <c r="M196" s="1009"/>
      <c r="N196" s="1009"/>
      <c r="O196" s="1009"/>
      <c r="P196" s="1009"/>
      <c r="Q196" s="1009"/>
      <c r="R196" s="1009"/>
      <c r="S196" s="1009"/>
      <c r="T196" s="1009"/>
      <c r="U196" s="1009"/>
      <c r="V196" s="1009"/>
      <c r="W196" s="1009"/>
      <c r="X196" s="1009"/>
      <c r="Y196" s="1009"/>
      <c r="Z196" s="999"/>
      <c r="AA196" s="1009"/>
      <c r="AB196" s="1009"/>
      <c r="AC196" s="1009"/>
      <c r="AD196" s="1009"/>
      <c r="AE196" s="1009"/>
      <c r="AF196" s="1009"/>
      <c r="AG196" s="1009"/>
      <c r="AH196" s="1009"/>
      <c r="AI196" s="1009"/>
      <c r="AJ196" s="1009"/>
      <c r="AK196" s="1009"/>
      <c r="AL196" s="1009"/>
      <c r="AM196" s="1009"/>
      <c r="AN196" s="1009"/>
      <c r="AO196" s="1009"/>
      <c r="AP196" s="1009"/>
      <c r="AQ196" s="1009"/>
      <c r="AR196" s="1009"/>
      <c r="AS196" s="1009"/>
      <c r="AT196" s="1009"/>
      <c r="AU196" s="1009"/>
      <c r="AV196" s="1009"/>
      <c r="AW196" s="1009"/>
      <c r="AX196" s="1009"/>
      <c r="AY196" s="1009"/>
      <c r="AZ196" s="1009"/>
      <c r="BA196" s="993"/>
      <c r="BB196" s="1009"/>
    </row>
    <row r="197" spans="1:54" s="1006" customFormat="1">
      <c r="A197" s="993"/>
      <c r="C197" s="1000"/>
      <c r="D197" s="1008"/>
      <c r="E197" s="997"/>
      <c r="F197" s="994"/>
      <c r="G197" s="993"/>
      <c r="H197" s="1009"/>
      <c r="I197" s="1009"/>
      <c r="J197" s="1009"/>
      <c r="K197" s="1009"/>
      <c r="L197" s="1009"/>
      <c r="M197" s="1009"/>
      <c r="N197" s="1009"/>
      <c r="O197" s="1009"/>
      <c r="P197" s="1009"/>
      <c r="Q197" s="1009"/>
      <c r="R197" s="1009"/>
      <c r="S197" s="1009"/>
      <c r="T197" s="1009"/>
      <c r="U197" s="1009"/>
      <c r="V197" s="1009"/>
      <c r="W197" s="1009"/>
      <c r="X197" s="1009"/>
      <c r="Y197" s="1009"/>
      <c r="Z197" s="999"/>
      <c r="AA197" s="1009"/>
      <c r="AB197" s="1009"/>
      <c r="AC197" s="1009"/>
      <c r="AD197" s="1009"/>
      <c r="AE197" s="1009"/>
      <c r="AF197" s="1009"/>
      <c r="AG197" s="1009"/>
      <c r="AH197" s="1009"/>
      <c r="AI197" s="1009"/>
      <c r="AJ197" s="1009"/>
      <c r="AK197" s="1009"/>
      <c r="AL197" s="1009"/>
      <c r="AM197" s="1009"/>
      <c r="AN197" s="1009"/>
      <c r="AO197" s="1009"/>
      <c r="AP197" s="1009"/>
      <c r="AQ197" s="1009"/>
      <c r="AR197" s="1009"/>
      <c r="AS197" s="1009"/>
      <c r="AT197" s="1009"/>
      <c r="AU197" s="1009"/>
      <c r="AV197" s="1009"/>
      <c r="AW197" s="1009"/>
      <c r="AX197" s="1009"/>
      <c r="AY197" s="1009"/>
      <c r="AZ197" s="1009"/>
      <c r="BA197" s="993"/>
      <c r="BB197" s="1009"/>
    </row>
    <row r="198" spans="1:54" s="1006" customFormat="1">
      <c r="A198" s="993"/>
      <c r="C198" s="1000"/>
      <c r="D198" s="1008"/>
      <c r="E198" s="997"/>
      <c r="F198" s="994"/>
      <c r="G198" s="993"/>
      <c r="H198" s="1009"/>
      <c r="I198" s="1009"/>
      <c r="J198" s="1009"/>
      <c r="K198" s="1009"/>
      <c r="L198" s="1009"/>
      <c r="M198" s="1009"/>
      <c r="N198" s="1009"/>
      <c r="O198" s="1009"/>
      <c r="P198" s="1009"/>
      <c r="Q198" s="1009"/>
      <c r="R198" s="1009"/>
      <c r="S198" s="1009"/>
      <c r="T198" s="1009"/>
      <c r="U198" s="1009"/>
      <c r="V198" s="1009"/>
      <c r="W198" s="1009"/>
      <c r="X198" s="1009"/>
      <c r="Y198" s="1009"/>
      <c r="Z198" s="999"/>
      <c r="AA198" s="1009"/>
      <c r="AB198" s="1009"/>
      <c r="AC198" s="1009"/>
      <c r="AD198" s="1009"/>
      <c r="AE198" s="1009"/>
      <c r="AF198" s="1009"/>
      <c r="AG198" s="1009"/>
      <c r="AH198" s="1009"/>
      <c r="AI198" s="1009"/>
      <c r="AJ198" s="1009"/>
      <c r="AK198" s="1009"/>
      <c r="AL198" s="1009"/>
      <c r="AM198" s="1009"/>
      <c r="AN198" s="1009"/>
      <c r="AO198" s="1009"/>
      <c r="AP198" s="1009"/>
      <c r="AQ198" s="1009"/>
      <c r="AR198" s="1009"/>
      <c r="AS198" s="1009"/>
      <c r="AT198" s="1009"/>
      <c r="AU198" s="1009"/>
      <c r="AV198" s="1009"/>
      <c r="AW198" s="1009"/>
      <c r="AX198" s="1009"/>
      <c r="AY198" s="1009"/>
      <c r="AZ198" s="1009"/>
      <c r="BA198" s="993"/>
      <c r="BB198" s="1009"/>
    </row>
    <row r="199" spans="1:54" s="1006" customFormat="1">
      <c r="A199" s="993"/>
      <c r="C199" s="1000"/>
      <c r="D199" s="1008"/>
      <c r="E199" s="997"/>
      <c r="F199" s="994"/>
      <c r="G199" s="993"/>
      <c r="H199" s="1009"/>
      <c r="I199" s="1009"/>
      <c r="J199" s="1009"/>
      <c r="K199" s="1009"/>
      <c r="L199" s="1009"/>
      <c r="M199" s="1009"/>
      <c r="N199" s="1009"/>
      <c r="O199" s="1009"/>
      <c r="P199" s="1009"/>
      <c r="Q199" s="1009"/>
      <c r="R199" s="1009"/>
      <c r="S199" s="1009"/>
      <c r="T199" s="1009"/>
      <c r="U199" s="1009"/>
      <c r="V199" s="1009"/>
      <c r="W199" s="1009"/>
      <c r="X199" s="1009"/>
      <c r="Y199" s="1009"/>
      <c r="Z199" s="999"/>
      <c r="AA199" s="1009"/>
      <c r="AB199" s="1009"/>
      <c r="AC199" s="1009"/>
      <c r="AD199" s="1009"/>
      <c r="AE199" s="1009"/>
      <c r="AF199" s="1009"/>
      <c r="AG199" s="1009"/>
      <c r="AH199" s="1009"/>
      <c r="AI199" s="1009"/>
      <c r="AJ199" s="1009"/>
      <c r="AK199" s="1009"/>
      <c r="AL199" s="1009"/>
      <c r="AM199" s="1009"/>
      <c r="AN199" s="1009"/>
      <c r="AO199" s="1009"/>
      <c r="AP199" s="1009"/>
      <c r="AQ199" s="1009"/>
      <c r="AR199" s="1009"/>
      <c r="AS199" s="1009"/>
      <c r="AT199" s="1009"/>
      <c r="AU199" s="1009"/>
      <c r="AV199" s="1009"/>
      <c r="AW199" s="1009"/>
      <c r="AX199" s="1009"/>
      <c r="AY199" s="1009"/>
      <c r="AZ199" s="1009"/>
      <c r="BA199" s="993"/>
      <c r="BB199" s="1009"/>
    </row>
    <row r="200" spans="1:54" s="1006" customFormat="1">
      <c r="A200" s="993"/>
      <c r="C200" s="1000"/>
      <c r="D200" s="1008"/>
      <c r="E200" s="997"/>
      <c r="F200" s="994"/>
      <c r="G200" s="993"/>
      <c r="H200" s="1009"/>
      <c r="I200" s="1009"/>
      <c r="J200" s="1009"/>
      <c r="K200" s="1009"/>
      <c r="L200" s="1009"/>
      <c r="M200" s="1009"/>
      <c r="N200" s="1009"/>
      <c r="O200" s="1009"/>
      <c r="P200" s="1009"/>
      <c r="Q200" s="1009"/>
      <c r="R200" s="1009"/>
      <c r="S200" s="1009"/>
      <c r="T200" s="1009"/>
      <c r="U200" s="1009"/>
      <c r="V200" s="1009"/>
      <c r="W200" s="1009"/>
      <c r="X200" s="1009"/>
      <c r="Y200" s="1009"/>
      <c r="Z200" s="999"/>
      <c r="AA200" s="1009"/>
      <c r="AB200" s="1009"/>
      <c r="AC200" s="1009"/>
      <c r="AD200" s="1009"/>
      <c r="AE200" s="1009"/>
      <c r="AF200" s="1009"/>
      <c r="AG200" s="1009"/>
      <c r="AH200" s="1009"/>
      <c r="AI200" s="1009"/>
      <c r="AJ200" s="1009"/>
      <c r="AK200" s="1009"/>
      <c r="AL200" s="1009"/>
      <c r="AM200" s="1009"/>
      <c r="AN200" s="1009"/>
      <c r="AO200" s="1009"/>
      <c r="AP200" s="1009"/>
      <c r="AQ200" s="1009"/>
      <c r="AR200" s="1009"/>
      <c r="AS200" s="1009"/>
      <c r="AT200" s="1009"/>
      <c r="AU200" s="1009"/>
      <c r="AV200" s="1009"/>
      <c r="AW200" s="1009"/>
      <c r="AX200" s="1009"/>
      <c r="AY200" s="1009"/>
      <c r="AZ200" s="1009"/>
      <c r="BA200" s="993"/>
      <c r="BB200" s="1009"/>
    </row>
    <row r="201" spans="1:54" s="1006" customFormat="1">
      <c r="A201" s="993"/>
      <c r="C201" s="1000"/>
      <c r="D201" s="1008"/>
      <c r="E201" s="997"/>
      <c r="F201" s="994"/>
      <c r="G201" s="993"/>
      <c r="H201" s="1009"/>
      <c r="I201" s="1009"/>
      <c r="J201" s="1009"/>
      <c r="K201" s="1009"/>
      <c r="L201" s="1009"/>
      <c r="M201" s="1009"/>
      <c r="N201" s="1009"/>
      <c r="O201" s="1009"/>
      <c r="P201" s="1009"/>
      <c r="Q201" s="1009"/>
      <c r="R201" s="1009"/>
      <c r="S201" s="1009"/>
      <c r="T201" s="1009"/>
      <c r="U201" s="1009"/>
      <c r="V201" s="1009"/>
      <c r="W201" s="1009"/>
      <c r="X201" s="1009"/>
      <c r="Y201" s="1009"/>
      <c r="Z201" s="999"/>
      <c r="AA201" s="1009"/>
      <c r="AB201" s="1009"/>
      <c r="AC201" s="1009"/>
      <c r="AD201" s="1009"/>
      <c r="AE201" s="1009"/>
      <c r="AF201" s="1009"/>
      <c r="AG201" s="1009"/>
      <c r="AH201" s="1009"/>
      <c r="AI201" s="1009"/>
      <c r="AJ201" s="1009"/>
      <c r="AK201" s="1009"/>
      <c r="AL201" s="1009"/>
      <c r="AM201" s="1009"/>
      <c r="AN201" s="1009"/>
      <c r="AO201" s="1009"/>
      <c r="AP201" s="1009"/>
      <c r="AQ201" s="1009"/>
      <c r="AR201" s="1009"/>
      <c r="AS201" s="1009"/>
      <c r="AT201" s="1009"/>
      <c r="AU201" s="1009"/>
      <c r="AV201" s="1009"/>
      <c r="AW201" s="1009"/>
      <c r="AX201" s="1009"/>
      <c r="AY201" s="1009"/>
      <c r="AZ201" s="1009"/>
      <c r="BA201" s="993"/>
      <c r="BB201" s="1009"/>
    </row>
    <row r="202" spans="1:54" s="1006" customFormat="1">
      <c r="A202" s="993"/>
      <c r="C202" s="1000"/>
      <c r="D202" s="1008"/>
      <c r="E202" s="997"/>
      <c r="F202" s="994"/>
      <c r="G202" s="993"/>
      <c r="H202" s="1009"/>
      <c r="I202" s="1009"/>
      <c r="J202" s="1009"/>
      <c r="K202" s="1009"/>
      <c r="L202" s="1009"/>
      <c r="M202" s="1009"/>
      <c r="N202" s="1009"/>
      <c r="O202" s="1009"/>
      <c r="P202" s="1009"/>
      <c r="Q202" s="1009"/>
      <c r="R202" s="1009"/>
      <c r="S202" s="1009"/>
      <c r="T202" s="1009"/>
      <c r="U202" s="1009"/>
      <c r="V202" s="1009"/>
      <c r="W202" s="1009"/>
      <c r="X202" s="1009"/>
      <c r="Y202" s="1009"/>
      <c r="Z202" s="999"/>
      <c r="AA202" s="1009"/>
      <c r="AB202" s="1009"/>
      <c r="AC202" s="1009"/>
      <c r="AD202" s="1009"/>
      <c r="AE202" s="1009"/>
      <c r="AF202" s="1009"/>
      <c r="AG202" s="1009"/>
      <c r="AH202" s="1009"/>
      <c r="AI202" s="1009"/>
      <c r="AJ202" s="1009"/>
      <c r="AK202" s="1009"/>
      <c r="AL202" s="1009"/>
      <c r="AM202" s="1009"/>
      <c r="AN202" s="1009"/>
      <c r="AO202" s="1009"/>
      <c r="AP202" s="1009"/>
      <c r="AQ202" s="1009"/>
      <c r="AR202" s="1009"/>
      <c r="AS202" s="1009"/>
      <c r="AT202" s="1009"/>
      <c r="AU202" s="1009"/>
      <c r="AV202" s="1009"/>
      <c r="AW202" s="1009"/>
      <c r="AX202" s="1009"/>
      <c r="AY202" s="1009"/>
      <c r="AZ202" s="1009"/>
      <c r="BA202" s="993"/>
      <c r="BB202" s="1009"/>
    </row>
    <row r="203" spans="1:54" s="1006" customFormat="1">
      <c r="A203" s="993"/>
      <c r="C203" s="1000"/>
      <c r="D203" s="1008"/>
      <c r="E203" s="997"/>
      <c r="F203" s="994"/>
      <c r="G203" s="993"/>
      <c r="H203" s="1009"/>
      <c r="I203" s="1009"/>
      <c r="J203" s="1009"/>
      <c r="K203" s="1009"/>
      <c r="L203" s="1009"/>
      <c r="M203" s="1009"/>
      <c r="N203" s="1009"/>
      <c r="O203" s="1009"/>
      <c r="P203" s="1009"/>
      <c r="Q203" s="1009"/>
      <c r="R203" s="1009"/>
      <c r="S203" s="1009"/>
      <c r="T203" s="1009"/>
      <c r="U203" s="1009"/>
      <c r="V203" s="1009"/>
      <c r="W203" s="1009"/>
      <c r="X203" s="1009"/>
      <c r="Y203" s="1009"/>
      <c r="Z203" s="999"/>
      <c r="AA203" s="1009"/>
      <c r="AB203" s="1009"/>
      <c r="AC203" s="1009"/>
      <c r="AD203" s="1009"/>
      <c r="AE203" s="1009"/>
      <c r="AF203" s="1009"/>
      <c r="AG203" s="1009"/>
      <c r="AH203" s="1009"/>
      <c r="AI203" s="1009"/>
      <c r="AJ203" s="1009"/>
      <c r="AK203" s="1009"/>
      <c r="AL203" s="1009"/>
      <c r="AM203" s="1009"/>
      <c r="AN203" s="1009"/>
      <c r="AO203" s="1009"/>
      <c r="AP203" s="1009"/>
      <c r="AQ203" s="1009"/>
      <c r="AR203" s="1009"/>
      <c r="AS203" s="1009"/>
      <c r="AT203" s="1009"/>
      <c r="AU203" s="1009"/>
      <c r="AV203" s="1009"/>
      <c r="AW203" s="1009"/>
      <c r="AX203" s="1009"/>
      <c r="AY203" s="1009"/>
      <c r="AZ203" s="1009"/>
      <c r="BA203" s="993"/>
      <c r="BB203" s="1009"/>
    </row>
    <row r="204" spans="1:54">
      <c r="C204" s="1000"/>
      <c r="E204" s="997"/>
      <c r="F204" s="994"/>
      <c r="G204" s="993"/>
      <c r="H204" s="1013"/>
      <c r="I204" s="1013"/>
      <c r="J204" s="1013"/>
      <c r="K204" s="1013"/>
      <c r="L204" s="1013"/>
      <c r="M204" s="1013"/>
      <c r="N204" s="1013"/>
      <c r="O204" s="1013"/>
      <c r="P204" s="1013"/>
      <c r="Q204" s="1013"/>
      <c r="R204" s="1013"/>
      <c r="S204" s="1013"/>
      <c r="T204" s="1013"/>
      <c r="U204" s="1013"/>
      <c r="V204" s="1013"/>
      <c r="W204" s="1013"/>
      <c r="X204" s="1013"/>
      <c r="Y204" s="1013"/>
      <c r="Z204" s="999"/>
      <c r="AA204" s="1013"/>
      <c r="AB204" s="1013"/>
      <c r="AC204" s="1013"/>
      <c r="AD204" s="1013"/>
      <c r="AE204" s="1013"/>
      <c r="AF204" s="1013"/>
      <c r="AG204" s="1013"/>
      <c r="AH204" s="1013"/>
      <c r="AI204" s="1013"/>
      <c r="AJ204" s="1013"/>
      <c r="AK204" s="1013"/>
      <c r="AL204" s="1013"/>
      <c r="AM204" s="1013"/>
      <c r="AN204" s="1013"/>
      <c r="AO204" s="1013"/>
      <c r="AP204" s="1013"/>
      <c r="AQ204" s="1013"/>
      <c r="AR204" s="1013"/>
      <c r="AS204" s="1013"/>
      <c r="AT204" s="1013"/>
      <c r="AU204" s="1013"/>
      <c r="AV204" s="1013"/>
      <c r="AW204" s="1013"/>
      <c r="AX204" s="1013"/>
      <c r="BA204" s="993"/>
    </row>
    <row r="205" spans="1:54">
      <c r="C205" s="1000"/>
      <c r="E205" s="997"/>
      <c r="F205" s="994"/>
      <c r="G205" s="993"/>
      <c r="H205" s="1013"/>
      <c r="I205" s="1013"/>
      <c r="J205" s="1013"/>
      <c r="K205" s="1013"/>
      <c r="L205" s="1013"/>
      <c r="M205" s="1013"/>
      <c r="N205" s="1013"/>
      <c r="O205" s="1013"/>
      <c r="P205" s="1013"/>
      <c r="Q205" s="1013"/>
      <c r="R205" s="1013"/>
      <c r="S205" s="1013"/>
      <c r="T205" s="1013"/>
      <c r="U205" s="1013"/>
      <c r="V205" s="1013"/>
      <c r="W205" s="1013"/>
      <c r="X205" s="1013"/>
      <c r="Y205" s="1013"/>
      <c r="Z205" s="999"/>
      <c r="AA205" s="1013"/>
      <c r="AB205" s="1013"/>
      <c r="AC205" s="1013"/>
      <c r="AD205" s="1013"/>
      <c r="AE205" s="1013"/>
      <c r="AF205" s="1013"/>
      <c r="AG205" s="1013"/>
      <c r="AH205" s="1013"/>
      <c r="AI205" s="1013"/>
      <c r="AJ205" s="1013"/>
      <c r="AK205" s="1013"/>
      <c r="AL205" s="1013"/>
      <c r="AM205" s="1013"/>
      <c r="AN205" s="1013"/>
      <c r="AO205" s="1013"/>
      <c r="AP205" s="1013"/>
      <c r="AQ205" s="1013"/>
      <c r="AR205" s="1013"/>
      <c r="AS205" s="1013"/>
      <c r="AT205" s="1013"/>
      <c r="AU205" s="1013"/>
      <c r="AV205" s="1013"/>
      <c r="AW205" s="1013"/>
      <c r="AX205" s="1013"/>
      <c r="AZ205" s="993"/>
      <c r="BA205" s="993"/>
    </row>
    <row r="206" spans="1:54">
      <c r="C206" s="1000"/>
      <c r="E206" s="997"/>
      <c r="F206" s="994"/>
      <c r="G206" s="993"/>
      <c r="H206" s="1013"/>
      <c r="I206" s="1013"/>
      <c r="J206" s="1013"/>
      <c r="K206" s="1013"/>
      <c r="L206" s="1013"/>
      <c r="M206" s="1013"/>
      <c r="N206" s="1013"/>
      <c r="O206" s="1013"/>
      <c r="P206" s="1013"/>
      <c r="Q206" s="1013"/>
      <c r="R206" s="1013"/>
      <c r="S206" s="1013"/>
      <c r="T206" s="1013"/>
      <c r="U206" s="1013"/>
      <c r="V206" s="1013"/>
      <c r="W206" s="1013"/>
      <c r="X206" s="1013"/>
      <c r="Y206" s="1013"/>
      <c r="Z206" s="999"/>
      <c r="AA206" s="1013"/>
      <c r="AB206" s="1013"/>
      <c r="AC206" s="1013"/>
      <c r="AD206" s="1013"/>
      <c r="AE206" s="1013"/>
      <c r="AF206" s="1013"/>
      <c r="AG206" s="1013"/>
      <c r="AH206" s="1013"/>
      <c r="AI206" s="1013"/>
      <c r="AJ206" s="1013"/>
      <c r="AK206" s="1013"/>
      <c r="AL206" s="1013"/>
      <c r="AM206" s="1013"/>
      <c r="AN206" s="1013"/>
      <c r="AO206" s="1013"/>
      <c r="AP206" s="1013"/>
      <c r="AQ206" s="1013"/>
      <c r="AR206" s="1013"/>
      <c r="AS206" s="1013"/>
      <c r="AT206" s="1013"/>
      <c r="AU206" s="1013"/>
      <c r="AV206" s="1013"/>
      <c r="AW206" s="1013"/>
      <c r="AX206" s="1013"/>
      <c r="AZ206" s="993"/>
      <c r="BA206" s="993"/>
    </row>
    <row r="207" spans="1:54">
      <c r="C207" s="1000"/>
      <c r="E207" s="997"/>
      <c r="F207" s="994"/>
      <c r="G207" s="993"/>
      <c r="H207" s="1013"/>
      <c r="I207" s="1013"/>
      <c r="J207" s="1013"/>
      <c r="K207" s="1013"/>
      <c r="L207" s="1013"/>
      <c r="M207" s="1013"/>
      <c r="N207" s="1013"/>
      <c r="O207" s="1013"/>
      <c r="P207" s="1013"/>
      <c r="Q207" s="1013"/>
      <c r="R207" s="1013"/>
      <c r="S207" s="1013"/>
      <c r="T207" s="1013"/>
      <c r="U207" s="1013"/>
      <c r="V207" s="1013"/>
      <c r="W207" s="1013"/>
      <c r="X207" s="1013"/>
      <c r="Y207" s="1013"/>
      <c r="Z207" s="999"/>
      <c r="AA207" s="1013"/>
      <c r="AB207" s="1013"/>
      <c r="AC207" s="1013"/>
      <c r="AD207" s="1013"/>
      <c r="AE207" s="1013"/>
      <c r="AF207" s="1013"/>
      <c r="AG207" s="1013"/>
      <c r="AH207" s="1013"/>
      <c r="AI207" s="1013"/>
      <c r="AJ207" s="1013"/>
      <c r="AK207" s="1013"/>
      <c r="AL207" s="1013"/>
      <c r="AM207" s="1013"/>
      <c r="AN207" s="1013"/>
      <c r="AO207" s="1013"/>
      <c r="AP207" s="1013"/>
      <c r="AQ207" s="1013"/>
      <c r="AR207" s="1013"/>
      <c r="AS207" s="1013"/>
      <c r="AT207" s="1013"/>
      <c r="AU207" s="1013"/>
      <c r="AV207" s="1013"/>
      <c r="AW207" s="1013"/>
      <c r="AX207" s="1013"/>
      <c r="AZ207" s="993"/>
      <c r="BA207" s="993"/>
    </row>
    <row r="208" spans="1:54">
      <c r="C208" s="1000"/>
      <c r="E208" s="997"/>
      <c r="F208" s="994"/>
      <c r="G208" s="993"/>
      <c r="H208" s="1013"/>
      <c r="I208" s="1013"/>
      <c r="J208" s="1013"/>
      <c r="K208" s="1013"/>
      <c r="L208" s="1013"/>
      <c r="M208" s="1013"/>
      <c r="N208" s="1013"/>
      <c r="O208" s="1013"/>
      <c r="P208" s="1013"/>
      <c r="Q208" s="1013"/>
      <c r="R208" s="1013"/>
      <c r="S208" s="1013"/>
      <c r="T208" s="1013"/>
      <c r="U208" s="1013"/>
      <c r="V208" s="1013"/>
      <c r="W208" s="1013"/>
      <c r="X208" s="1013"/>
      <c r="Y208" s="1013"/>
      <c r="Z208" s="999"/>
      <c r="AA208" s="1013"/>
      <c r="AB208" s="1013"/>
      <c r="AC208" s="1013"/>
      <c r="AD208" s="1013"/>
      <c r="AE208" s="1013"/>
      <c r="AF208" s="1013"/>
      <c r="AG208" s="1013"/>
      <c r="AH208" s="1013"/>
      <c r="AI208" s="1013"/>
      <c r="AJ208" s="1013"/>
      <c r="AK208" s="1013"/>
      <c r="AL208" s="1013"/>
      <c r="AM208" s="1013"/>
      <c r="AN208" s="1013"/>
      <c r="AO208" s="1013"/>
      <c r="AP208" s="1013"/>
      <c r="AQ208" s="1013"/>
      <c r="AR208" s="1013"/>
      <c r="AS208" s="1013"/>
      <c r="AT208" s="1013"/>
      <c r="AU208" s="1013"/>
      <c r="AV208" s="1013"/>
      <c r="AW208" s="1013"/>
      <c r="AX208" s="1013"/>
      <c r="AZ208" s="993"/>
      <c r="BA208" s="993"/>
    </row>
    <row r="209" spans="3:53">
      <c r="C209" s="1000"/>
      <c r="E209" s="997"/>
      <c r="F209" s="994"/>
      <c r="G209" s="993"/>
      <c r="H209" s="1013"/>
      <c r="I209" s="1013"/>
      <c r="J209" s="1013"/>
      <c r="K209" s="1013"/>
      <c r="L209" s="1013"/>
      <c r="M209" s="1013"/>
      <c r="N209" s="1013"/>
      <c r="O209" s="1013"/>
      <c r="P209" s="1013"/>
      <c r="Q209" s="1013"/>
      <c r="R209" s="1013"/>
      <c r="S209" s="1013"/>
      <c r="T209" s="1013"/>
      <c r="U209" s="1013"/>
      <c r="V209" s="1013"/>
      <c r="W209" s="1013"/>
      <c r="X209" s="1013"/>
      <c r="Y209" s="1013"/>
      <c r="Z209" s="999"/>
      <c r="AA209" s="1013"/>
      <c r="AB209" s="1013"/>
      <c r="AC209" s="1013"/>
      <c r="AD209" s="1013"/>
      <c r="AE209" s="1013"/>
      <c r="AF209" s="1013"/>
      <c r="AG209" s="1013"/>
      <c r="AH209" s="1013"/>
      <c r="AI209" s="1013"/>
      <c r="AJ209" s="1013"/>
      <c r="AK209" s="1013"/>
      <c r="AL209" s="1013"/>
      <c r="AM209" s="1013"/>
      <c r="AN209" s="1013"/>
      <c r="AO209" s="1013"/>
      <c r="AP209" s="1013"/>
      <c r="AQ209" s="1013"/>
      <c r="AR209" s="1013"/>
      <c r="AS209" s="1013"/>
      <c r="AT209" s="1013"/>
      <c r="AU209" s="1013"/>
      <c r="AV209" s="1013"/>
      <c r="AW209" s="1013"/>
      <c r="AX209" s="1013"/>
      <c r="AZ209" s="993"/>
      <c r="BA209" s="993"/>
    </row>
    <row r="210" spans="3:53">
      <c r="C210" s="1000"/>
      <c r="E210" s="997"/>
      <c r="F210" s="994"/>
      <c r="G210" s="993"/>
      <c r="H210" s="1013"/>
      <c r="I210" s="1013"/>
      <c r="J210" s="1013"/>
      <c r="K210" s="1013"/>
      <c r="L210" s="1013"/>
      <c r="M210" s="1013"/>
      <c r="N210" s="1013"/>
      <c r="O210" s="1013"/>
      <c r="P210" s="1013"/>
      <c r="Q210" s="1013"/>
      <c r="R210" s="1013"/>
      <c r="S210" s="1013"/>
      <c r="T210" s="1013"/>
      <c r="U210" s="1013"/>
      <c r="V210" s="1013"/>
      <c r="W210" s="1013"/>
      <c r="X210" s="1013"/>
      <c r="Y210" s="1013"/>
      <c r="Z210" s="999"/>
      <c r="AA210" s="1013"/>
      <c r="AB210" s="1013"/>
      <c r="AC210" s="1013"/>
      <c r="AD210" s="1013"/>
      <c r="AE210" s="1013"/>
      <c r="AF210" s="1013"/>
      <c r="AG210" s="1013"/>
      <c r="AH210" s="1013"/>
      <c r="AI210" s="1013"/>
      <c r="AJ210" s="1013"/>
      <c r="AK210" s="1013"/>
      <c r="AL210" s="1013"/>
      <c r="AM210" s="1013"/>
      <c r="AN210" s="1013"/>
      <c r="AO210" s="1013"/>
      <c r="AP210" s="1013"/>
      <c r="AQ210" s="1013"/>
      <c r="AR210" s="1013"/>
      <c r="AS210" s="1013"/>
      <c r="AT210" s="1013"/>
      <c r="AU210" s="1013"/>
      <c r="AV210" s="1013"/>
      <c r="AW210" s="1013"/>
      <c r="AX210" s="1013"/>
      <c r="AZ210" s="993"/>
      <c r="BA210" s="993"/>
    </row>
    <row r="211" spans="3:53">
      <c r="C211" s="1000"/>
      <c r="E211" s="997"/>
      <c r="F211" s="994"/>
      <c r="G211" s="993"/>
      <c r="H211" s="1013"/>
      <c r="I211" s="1013"/>
      <c r="J211" s="1013"/>
      <c r="K211" s="1013"/>
      <c r="L211" s="1013"/>
      <c r="M211" s="1013"/>
      <c r="N211" s="1013"/>
      <c r="O211" s="1013"/>
      <c r="P211" s="1013"/>
      <c r="Q211" s="1013"/>
      <c r="R211" s="1013"/>
      <c r="S211" s="1013"/>
      <c r="T211" s="1013"/>
      <c r="U211" s="1013"/>
      <c r="V211" s="1013"/>
      <c r="W211" s="1013"/>
      <c r="X211" s="1013"/>
      <c r="Y211" s="1013"/>
      <c r="Z211" s="999"/>
      <c r="AA211" s="1013"/>
      <c r="AB211" s="1013"/>
      <c r="AC211" s="1013"/>
      <c r="AD211" s="1013"/>
      <c r="AE211" s="1013"/>
      <c r="AF211" s="1013"/>
      <c r="AG211" s="1013"/>
      <c r="AH211" s="1013"/>
      <c r="AI211" s="1013"/>
      <c r="AJ211" s="1013"/>
      <c r="AK211" s="1013"/>
      <c r="AL211" s="1013"/>
      <c r="AM211" s="1013"/>
      <c r="AN211" s="1013"/>
      <c r="AO211" s="1013"/>
      <c r="AP211" s="1013"/>
      <c r="AQ211" s="1013"/>
      <c r="AR211" s="1013"/>
      <c r="AS211" s="1013"/>
      <c r="AT211" s="1013"/>
      <c r="AU211" s="1013"/>
      <c r="AV211" s="1013"/>
      <c r="AW211" s="1013"/>
      <c r="AX211" s="1013"/>
      <c r="AZ211" s="993"/>
      <c r="BA211" s="993"/>
    </row>
    <row r="212" spans="3:53">
      <c r="C212" s="1000"/>
      <c r="E212" s="997"/>
      <c r="F212" s="994"/>
      <c r="G212" s="993"/>
      <c r="H212" s="1013"/>
      <c r="I212" s="1013"/>
      <c r="J212" s="1013"/>
      <c r="K212" s="1013"/>
      <c r="L212" s="1013"/>
      <c r="M212" s="1013"/>
      <c r="N212" s="1013"/>
      <c r="O212" s="1013"/>
      <c r="P212" s="1013"/>
      <c r="Q212" s="1013"/>
      <c r="R212" s="1013"/>
      <c r="S212" s="1013"/>
      <c r="T212" s="1013"/>
      <c r="U212" s="1013"/>
      <c r="V212" s="1013"/>
      <c r="W212" s="1013"/>
      <c r="X212" s="1013"/>
      <c r="Y212" s="1013"/>
      <c r="Z212" s="999"/>
      <c r="AA212" s="1013"/>
      <c r="AB212" s="1013"/>
      <c r="AC212" s="1013"/>
      <c r="AD212" s="1013"/>
      <c r="AE212" s="1013"/>
      <c r="AF212" s="1013"/>
      <c r="AG212" s="1013"/>
      <c r="AH212" s="1013"/>
      <c r="AI212" s="1013"/>
      <c r="AJ212" s="1013"/>
      <c r="AK212" s="1013"/>
      <c r="AL212" s="1013"/>
      <c r="AM212" s="1013"/>
      <c r="AN212" s="1013"/>
      <c r="AO212" s="1013"/>
      <c r="AP212" s="1013"/>
      <c r="AQ212" s="1013"/>
      <c r="AR212" s="1013"/>
      <c r="AS212" s="1013"/>
      <c r="AT212" s="1013"/>
      <c r="AU212" s="1013"/>
      <c r="AV212" s="1013"/>
      <c r="AW212" s="1013"/>
      <c r="AX212" s="1013"/>
      <c r="AZ212" s="993"/>
      <c r="BA212" s="993"/>
    </row>
    <row r="213" spans="3:53">
      <c r="C213" s="1000"/>
      <c r="E213" s="997"/>
      <c r="F213" s="994"/>
      <c r="G213" s="993"/>
      <c r="H213" s="1013"/>
      <c r="I213" s="1013"/>
      <c r="J213" s="1013"/>
      <c r="K213" s="1013"/>
      <c r="L213" s="1013"/>
      <c r="M213" s="1013"/>
      <c r="N213" s="1013"/>
      <c r="O213" s="1013"/>
      <c r="P213" s="1013"/>
      <c r="Q213" s="1013"/>
      <c r="R213" s="1013"/>
      <c r="S213" s="1013"/>
      <c r="T213" s="1013"/>
      <c r="U213" s="1013"/>
      <c r="V213" s="1013"/>
      <c r="W213" s="1013"/>
      <c r="X213" s="1013"/>
      <c r="Y213" s="1013"/>
      <c r="Z213" s="999"/>
      <c r="AA213" s="1013"/>
      <c r="AB213" s="1013"/>
      <c r="AC213" s="1013"/>
      <c r="AD213" s="1013"/>
      <c r="AE213" s="1013"/>
      <c r="AF213" s="1013"/>
      <c r="AG213" s="1013"/>
      <c r="AH213" s="1013"/>
      <c r="AI213" s="1013"/>
      <c r="AJ213" s="1013"/>
      <c r="AK213" s="1013"/>
      <c r="AL213" s="1013"/>
      <c r="AM213" s="1013"/>
      <c r="AN213" s="1013"/>
      <c r="AO213" s="1013"/>
      <c r="AP213" s="1013"/>
      <c r="AQ213" s="1013"/>
      <c r="AR213" s="1013"/>
      <c r="AS213" s="1013"/>
      <c r="AT213" s="1013"/>
      <c r="AU213" s="1013"/>
      <c r="AV213" s="1013"/>
      <c r="AW213" s="1013"/>
      <c r="AX213" s="1013"/>
      <c r="AZ213" s="993"/>
      <c r="BA213" s="993"/>
    </row>
    <row r="214" spans="3:53">
      <c r="C214" s="1000"/>
      <c r="E214" s="997"/>
      <c r="F214" s="994"/>
      <c r="G214" s="993"/>
      <c r="H214" s="1013"/>
      <c r="I214" s="1013"/>
      <c r="J214" s="1013"/>
      <c r="K214" s="1013"/>
      <c r="L214" s="1013"/>
      <c r="M214" s="1013"/>
      <c r="N214" s="1013"/>
      <c r="O214" s="1013"/>
      <c r="P214" s="1013"/>
      <c r="Q214" s="1013"/>
      <c r="R214" s="1013"/>
      <c r="S214" s="1013"/>
      <c r="T214" s="1013"/>
      <c r="U214" s="1013"/>
      <c r="V214" s="1013"/>
      <c r="W214" s="1013"/>
      <c r="X214" s="1013"/>
      <c r="Y214" s="1013"/>
      <c r="Z214" s="999"/>
      <c r="AA214" s="1013"/>
      <c r="AB214" s="1013"/>
      <c r="AC214" s="1013"/>
      <c r="AD214" s="1013"/>
      <c r="AE214" s="1013"/>
      <c r="AF214" s="1013"/>
      <c r="AG214" s="1013"/>
      <c r="AH214" s="1013"/>
      <c r="AI214" s="1013"/>
      <c r="AJ214" s="1013"/>
      <c r="AK214" s="1013"/>
      <c r="AL214" s="1013"/>
      <c r="AM214" s="1013"/>
      <c r="AN214" s="1013"/>
      <c r="AO214" s="1013"/>
      <c r="AP214" s="1013"/>
      <c r="AQ214" s="1013"/>
      <c r="AR214" s="1013"/>
      <c r="AS214" s="1013"/>
      <c r="AT214" s="1013"/>
      <c r="AU214" s="1013"/>
      <c r="AV214" s="1013"/>
      <c r="AW214" s="1013"/>
      <c r="AX214" s="1013"/>
      <c r="AZ214" s="993"/>
      <c r="BA214" s="993"/>
    </row>
    <row r="215" spans="3:53">
      <c r="C215" s="1000"/>
      <c r="E215" s="997"/>
      <c r="F215" s="994"/>
      <c r="G215" s="993"/>
      <c r="H215" s="1013"/>
      <c r="I215" s="1013"/>
      <c r="J215" s="1013"/>
      <c r="K215" s="1013"/>
      <c r="L215" s="1013"/>
      <c r="M215" s="1013"/>
      <c r="N215" s="1013"/>
      <c r="O215" s="1013"/>
      <c r="P215" s="1013"/>
      <c r="Q215" s="1013"/>
      <c r="R215" s="1013"/>
      <c r="S215" s="1013"/>
      <c r="T215" s="1013"/>
      <c r="U215" s="1013"/>
      <c r="V215" s="1013"/>
      <c r="W215" s="1013"/>
      <c r="X215" s="1013"/>
      <c r="Y215" s="1013"/>
      <c r="Z215" s="999"/>
      <c r="AA215" s="1013"/>
      <c r="AB215" s="1013"/>
      <c r="AC215" s="1013"/>
      <c r="AD215" s="1013"/>
      <c r="AE215" s="1013"/>
      <c r="AF215" s="1013"/>
      <c r="AG215" s="1013"/>
      <c r="AH215" s="1013"/>
      <c r="AI215" s="1013"/>
      <c r="AJ215" s="1013"/>
      <c r="AK215" s="1013"/>
      <c r="AL215" s="1013"/>
      <c r="AM215" s="1013"/>
      <c r="AN215" s="1013"/>
      <c r="AO215" s="1013"/>
      <c r="AP215" s="1013"/>
      <c r="AQ215" s="1013"/>
      <c r="AR215" s="1013"/>
      <c r="AS215" s="1013"/>
      <c r="AT215" s="1013"/>
      <c r="AU215" s="1013"/>
      <c r="AV215" s="1013"/>
      <c r="AW215" s="1013"/>
      <c r="AX215" s="1013"/>
      <c r="AZ215" s="993"/>
      <c r="BA215" s="993"/>
    </row>
    <row r="216" spans="3:53">
      <c r="C216" s="1000"/>
      <c r="E216" s="997"/>
      <c r="F216" s="994"/>
      <c r="G216" s="993"/>
      <c r="H216" s="1013"/>
      <c r="I216" s="1013"/>
      <c r="J216" s="1013"/>
      <c r="K216" s="1013"/>
      <c r="L216" s="1013"/>
      <c r="M216" s="1013"/>
      <c r="N216" s="1013"/>
      <c r="O216" s="1013"/>
      <c r="P216" s="1013"/>
      <c r="Q216" s="1013"/>
      <c r="R216" s="1013"/>
      <c r="S216" s="1013"/>
      <c r="T216" s="1013"/>
      <c r="U216" s="1013"/>
      <c r="V216" s="1013"/>
      <c r="W216" s="1013"/>
      <c r="X216" s="1013"/>
      <c r="Y216" s="1013"/>
      <c r="Z216" s="999"/>
      <c r="AA216" s="1013"/>
      <c r="AB216" s="1013"/>
      <c r="AC216" s="1013"/>
      <c r="AD216" s="1013"/>
      <c r="AE216" s="1013"/>
      <c r="AF216" s="1013"/>
      <c r="AG216" s="1013"/>
      <c r="AH216" s="1013"/>
      <c r="AI216" s="1013"/>
      <c r="AJ216" s="1013"/>
      <c r="AK216" s="1013"/>
      <c r="AL216" s="1013"/>
      <c r="AM216" s="1013"/>
      <c r="AN216" s="1013"/>
      <c r="AO216" s="1013"/>
      <c r="AP216" s="1013"/>
      <c r="AQ216" s="1013"/>
      <c r="AR216" s="1013"/>
      <c r="AS216" s="1013"/>
      <c r="AT216" s="1013"/>
      <c r="AU216" s="1013"/>
      <c r="AV216" s="1013"/>
      <c r="AW216" s="1013"/>
      <c r="AX216" s="1013"/>
      <c r="AZ216" s="993"/>
      <c r="BA216" s="993"/>
    </row>
    <row r="217" spans="3:53">
      <c r="C217" s="1000"/>
      <c r="E217" s="997"/>
      <c r="F217" s="994"/>
      <c r="G217" s="993"/>
      <c r="H217" s="1013"/>
      <c r="I217" s="1013"/>
      <c r="J217" s="1013"/>
      <c r="K217" s="1013"/>
      <c r="L217" s="1013"/>
      <c r="M217" s="1013"/>
      <c r="N217" s="1013"/>
      <c r="O217" s="1013"/>
      <c r="P217" s="1013"/>
      <c r="Q217" s="1013"/>
      <c r="R217" s="1013"/>
      <c r="S217" s="1013"/>
      <c r="T217" s="1013"/>
      <c r="U217" s="1013"/>
      <c r="V217" s="1013"/>
      <c r="W217" s="1013"/>
      <c r="X217" s="1013"/>
      <c r="Y217" s="1013"/>
      <c r="Z217" s="999"/>
      <c r="AA217" s="1013"/>
      <c r="AB217" s="1013"/>
      <c r="AC217" s="1013"/>
      <c r="AD217" s="1013"/>
      <c r="AE217" s="1013"/>
      <c r="AF217" s="1013"/>
      <c r="AG217" s="1013"/>
      <c r="AH217" s="1013"/>
      <c r="AI217" s="1013"/>
      <c r="AJ217" s="1013"/>
      <c r="AK217" s="1013"/>
      <c r="AL217" s="1013"/>
      <c r="AM217" s="1013"/>
      <c r="AN217" s="1013"/>
      <c r="AO217" s="1013"/>
      <c r="AP217" s="1013"/>
      <c r="AQ217" s="1013"/>
      <c r="AR217" s="1013"/>
      <c r="AS217" s="1013"/>
      <c r="AT217" s="1013"/>
      <c r="AU217" s="1013"/>
      <c r="AV217" s="1013"/>
      <c r="AW217" s="1013"/>
      <c r="AX217" s="1013"/>
      <c r="AZ217" s="993"/>
      <c r="BA217" s="993"/>
    </row>
    <row r="218" spans="3:53">
      <c r="C218" s="1000"/>
      <c r="E218" s="997"/>
      <c r="F218" s="994"/>
      <c r="G218" s="993"/>
      <c r="H218" s="1013"/>
      <c r="I218" s="1013"/>
      <c r="J218" s="1013"/>
      <c r="K218" s="1013"/>
      <c r="L218" s="1013"/>
      <c r="M218" s="1013"/>
      <c r="N218" s="1013"/>
      <c r="O218" s="1013"/>
      <c r="P218" s="1013"/>
      <c r="Q218" s="1013"/>
      <c r="R218" s="1013"/>
      <c r="S218" s="1013"/>
      <c r="T218" s="1013"/>
      <c r="U218" s="1013"/>
      <c r="V218" s="1013"/>
      <c r="W218" s="1013"/>
      <c r="X218" s="1013"/>
      <c r="Y218" s="1013"/>
      <c r="Z218" s="999"/>
      <c r="AA218" s="1013"/>
      <c r="AB218" s="1013"/>
      <c r="AC218" s="1013"/>
      <c r="AD218" s="1013"/>
      <c r="AE218" s="1013"/>
      <c r="AF218" s="1013"/>
      <c r="AG218" s="1013"/>
      <c r="AH218" s="1013"/>
      <c r="AI218" s="1013"/>
      <c r="AJ218" s="1013"/>
      <c r="AK218" s="1013"/>
      <c r="AL218" s="1013"/>
      <c r="AM218" s="1013"/>
      <c r="AN218" s="1013"/>
      <c r="AO218" s="1013"/>
      <c r="AP218" s="1013"/>
      <c r="AQ218" s="1013"/>
      <c r="AR218" s="1013"/>
      <c r="AS218" s="1013"/>
      <c r="AT218" s="1013"/>
      <c r="AU218" s="1013"/>
      <c r="AV218" s="1013"/>
      <c r="AW218" s="1013"/>
      <c r="AX218" s="1013"/>
      <c r="AZ218" s="993"/>
      <c r="BA218" s="993"/>
    </row>
    <row r="219" spans="3:53">
      <c r="C219" s="1000"/>
      <c r="E219" s="997"/>
      <c r="F219" s="994"/>
      <c r="G219" s="993"/>
      <c r="H219" s="1013"/>
      <c r="I219" s="1013"/>
      <c r="J219" s="1013"/>
      <c r="K219" s="1013"/>
      <c r="L219" s="1013"/>
      <c r="M219" s="1013"/>
      <c r="N219" s="1013"/>
      <c r="O219" s="1013"/>
      <c r="P219" s="1013"/>
      <c r="Q219" s="1013"/>
      <c r="R219" s="1013"/>
      <c r="S219" s="1013"/>
      <c r="T219" s="1013"/>
      <c r="U219" s="1013"/>
      <c r="V219" s="1013"/>
      <c r="W219" s="1013"/>
      <c r="X219" s="1013"/>
      <c r="Y219" s="1013"/>
      <c r="Z219" s="999"/>
      <c r="AA219" s="1013"/>
      <c r="AB219" s="1013"/>
      <c r="AC219" s="1013"/>
      <c r="AD219" s="1013"/>
      <c r="AE219" s="1013"/>
      <c r="AF219" s="1013"/>
      <c r="AG219" s="1013"/>
      <c r="AH219" s="1013"/>
      <c r="AI219" s="1013"/>
      <c r="AJ219" s="1013"/>
      <c r="AK219" s="1013"/>
      <c r="AL219" s="1013"/>
      <c r="AM219" s="1013"/>
      <c r="AN219" s="1013"/>
      <c r="AO219" s="1013"/>
      <c r="AP219" s="1013"/>
      <c r="AQ219" s="1013"/>
      <c r="AR219" s="1013"/>
      <c r="AS219" s="1013"/>
      <c r="AT219" s="1013"/>
      <c r="AU219" s="1013"/>
      <c r="AV219" s="1013"/>
      <c r="AW219" s="1013"/>
      <c r="AX219" s="1013"/>
      <c r="AZ219" s="993"/>
      <c r="BA219" s="993"/>
    </row>
    <row r="220" spans="3:53">
      <c r="C220" s="1000"/>
      <c r="E220" s="997"/>
      <c r="F220" s="994"/>
      <c r="G220" s="1013"/>
      <c r="H220" s="1013"/>
      <c r="I220" s="1013"/>
      <c r="J220" s="1013"/>
      <c r="K220" s="1013"/>
      <c r="L220" s="1013"/>
      <c r="M220" s="1013"/>
      <c r="N220" s="1013"/>
      <c r="O220" s="1013"/>
      <c r="P220" s="1013"/>
      <c r="Q220" s="1013"/>
      <c r="R220" s="1013"/>
      <c r="S220" s="1013"/>
      <c r="T220" s="1013"/>
      <c r="U220" s="1013"/>
      <c r="V220" s="1013"/>
      <c r="W220" s="1013"/>
      <c r="X220" s="1013"/>
      <c r="Y220" s="1013"/>
      <c r="Z220" s="999"/>
      <c r="AA220" s="1013"/>
      <c r="AB220" s="1013"/>
      <c r="AC220" s="1013"/>
      <c r="AD220" s="1013"/>
      <c r="AE220" s="1013"/>
      <c r="AF220" s="1013"/>
      <c r="AG220" s="1013"/>
      <c r="AH220" s="1013"/>
      <c r="AI220" s="1013"/>
      <c r="AJ220" s="1013"/>
      <c r="AK220" s="1013"/>
      <c r="AL220" s="1013"/>
      <c r="AM220" s="1013"/>
      <c r="AN220" s="1013"/>
      <c r="AO220" s="1013"/>
      <c r="AP220" s="1013"/>
      <c r="AQ220" s="1013"/>
      <c r="AR220" s="1013"/>
      <c r="AS220" s="1013"/>
      <c r="AT220" s="1013"/>
      <c r="AU220" s="1013"/>
      <c r="AV220" s="1013"/>
      <c r="AW220" s="1013"/>
      <c r="AX220" s="1013"/>
      <c r="AZ220" s="993"/>
      <c r="BA220" s="993"/>
    </row>
    <row r="221" spans="3:53">
      <c r="C221" s="1000"/>
      <c r="E221" s="997"/>
      <c r="F221" s="994"/>
      <c r="G221" s="1013"/>
      <c r="H221" s="1013"/>
      <c r="I221" s="1013"/>
      <c r="J221" s="1013"/>
      <c r="K221" s="1013"/>
      <c r="L221" s="1013"/>
      <c r="M221" s="1013"/>
      <c r="N221" s="1013"/>
      <c r="O221" s="1013"/>
      <c r="P221" s="1013"/>
      <c r="Q221" s="1013"/>
      <c r="R221" s="1013"/>
      <c r="S221" s="1013"/>
      <c r="T221" s="1013"/>
      <c r="U221" s="1013"/>
      <c r="V221" s="1013"/>
      <c r="W221" s="1013"/>
      <c r="X221" s="1013"/>
      <c r="Y221" s="1013"/>
      <c r="Z221" s="999"/>
      <c r="AA221" s="1013"/>
      <c r="AB221" s="1013"/>
      <c r="AC221" s="1013"/>
      <c r="AD221" s="1013"/>
      <c r="AE221" s="1013"/>
      <c r="AF221" s="1013"/>
      <c r="AG221" s="1013"/>
      <c r="AH221" s="1013"/>
      <c r="AI221" s="1013"/>
      <c r="AJ221" s="1013"/>
      <c r="AK221" s="1013"/>
      <c r="AL221" s="1013"/>
      <c r="AM221" s="1013"/>
      <c r="AN221" s="1013"/>
      <c r="AO221" s="1013"/>
      <c r="AP221" s="1013"/>
      <c r="AQ221" s="1013"/>
      <c r="AR221" s="1013"/>
      <c r="AS221" s="1013"/>
      <c r="AT221" s="1013"/>
      <c r="AU221" s="1013"/>
      <c r="AV221" s="1013"/>
      <c r="AW221" s="1013"/>
      <c r="AX221" s="1013"/>
      <c r="AZ221" s="993"/>
      <c r="BA221" s="993"/>
    </row>
    <row r="222" spans="3:53">
      <c r="C222" s="1000"/>
      <c r="E222" s="997"/>
      <c r="F222" s="994"/>
      <c r="G222" s="1013"/>
      <c r="H222" s="1013"/>
      <c r="I222" s="1013"/>
      <c r="J222" s="1013"/>
      <c r="K222" s="1013"/>
      <c r="L222" s="1013"/>
      <c r="M222" s="1013"/>
      <c r="N222" s="1013"/>
      <c r="O222" s="1013"/>
      <c r="P222" s="1013"/>
      <c r="Q222" s="1013"/>
      <c r="R222" s="1013"/>
      <c r="S222" s="1013"/>
      <c r="T222" s="1013"/>
      <c r="U222" s="1013"/>
      <c r="V222" s="1013"/>
      <c r="W222" s="1013"/>
      <c r="X222" s="1013"/>
      <c r="Y222" s="1013"/>
      <c r="Z222" s="999"/>
      <c r="AA222" s="1013"/>
      <c r="AB222" s="1013"/>
      <c r="AC222" s="1013"/>
      <c r="AD222" s="1013"/>
      <c r="AE222" s="1013"/>
      <c r="AF222" s="1013"/>
      <c r="AG222" s="1013"/>
      <c r="AH222" s="1013"/>
      <c r="AI222" s="1013"/>
      <c r="AJ222" s="1013"/>
      <c r="AK222" s="1013"/>
      <c r="AL222" s="1013"/>
      <c r="AM222" s="1013"/>
      <c r="AN222" s="1013"/>
      <c r="AO222" s="1013"/>
      <c r="AP222" s="1013"/>
      <c r="AQ222" s="1013"/>
      <c r="AR222" s="1013"/>
      <c r="AS222" s="1013"/>
      <c r="AT222" s="1013"/>
      <c r="AU222" s="1013"/>
      <c r="AV222" s="1013"/>
      <c r="AW222" s="1013"/>
      <c r="AX222" s="1013"/>
      <c r="AZ222" s="993"/>
      <c r="BA222" s="993"/>
    </row>
    <row r="223" spans="3:53">
      <c r="C223" s="1000"/>
      <c r="E223" s="997"/>
      <c r="F223" s="994"/>
      <c r="G223" s="1013"/>
      <c r="H223" s="1013"/>
      <c r="I223" s="1013"/>
      <c r="J223" s="1013"/>
      <c r="K223" s="1013"/>
      <c r="L223" s="1013"/>
      <c r="M223" s="1013"/>
      <c r="N223" s="1013"/>
      <c r="O223" s="1013"/>
      <c r="P223" s="1013"/>
      <c r="Q223" s="1013"/>
      <c r="R223" s="1013"/>
      <c r="S223" s="1013"/>
      <c r="T223" s="1013"/>
      <c r="U223" s="1013"/>
      <c r="V223" s="1013"/>
      <c r="W223" s="1013"/>
      <c r="X223" s="1013"/>
      <c r="Y223" s="1013"/>
      <c r="Z223" s="999"/>
      <c r="AA223" s="1013"/>
      <c r="AB223" s="1013"/>
      <c r="AC223" s="1013"/>
      <c r="AD223" s="1013"/>
      <c r="AE223" s="1013"/>
      <c r="AF223" s="1013"/>
      <c r="AG223" s="1013"/>
      <c r="AH223" s="1013"/>
      <c r="AI223" s="1013"/>
      <c r="AJ223" s="1013"/>
      <c r="AK223" s="1013"/>
      <c r="AL223" s="1013"/>
      <c r="AM223" s="1013"/>
      <c r="AN223" s="1013"/>
      <c r="AO223" s="1013"/>
      <c r="AP223" s="1013"/>
      <c r="AQ223" s="1013"/>
      <c r="AR223" s="1013"/>
      <c r="AS223" s="1013"/>
      <c r="AT223" s="1013"/>
      <c r="AU223" s="1013"/>
      <c r="AV223" s="1013"/>
      <c r="AW223" s="1013"/>
      <c r="AX223" s="1013"/>
      <c r="AZ223" s="993"/>
      <c r="BA223" s="993"/>
    </row>
    <row r="224" spans="3:53">
      <c r="C224" s="1000"/>
      <c r="E224" s="997"/>
      <c r="F224" s="994"/>
      <c r="G224" s="1013"/>
      <c r="H224" s="1013"/>
      <c r="I224" s="1013"/>
      <c r="J224" s="1013"/>
      <c r="K224" s="1013"/>
      <c r="L224" s="1013"/>
      <c r="M224" s="1013"/>
      <c r="N224" s="1013"/>
      <c r="O224" s="1013"/>
      <c r="P224" s="1013"/>
      <c r="Q224" s="1013"/>
      <c r="R224" s="1013"/>
      <c r="S224" s="1013"/>
      <c r="T224" s="1013"/>
      <c r="U224" s="1013"/>
      <c r="V224" s="1013"/>
      <c r="W224" s="1013"/>
      <c r="X224" s="1013"/>
      <c r="Y224" s="1013"/>
      <c r="Z224" s="999"/>
      <c r="AA224" s="1013"/>
      <c r="AB224" s="1013"/>
      <c r="AC224" s="1013"/>
      <c r="AD224" s="1013"/>
      <c r="AE224" s="1013"/>
      <c r="AF224" s="1013"/>
      <c r="AG224" s="1013"/>
      <c r="AH224" s="1013"/>
      <c r="AI224" s="1013"/>
      <c r="AJ224" s="1013"/>
      <c r="AK224" s="1013"/>
      <c r="AL224" s="1013"/>
      <c r="AM224" s="1013"/>
      <c r="AN224" s="1013"/>
      <c r="AO224" s="1013"/>
      <c r="AP224" s="1013"/>
      <c r="AQ224" s="1013"/>
      <c r="AR224" s="1013"/>
      <c r="AS224" s="1013"/>
      <c r="AT224" s="1013"/>
      <c r="AU224" s="1013"/>
      <c r="AV224" s="1013"/>
      <c r="AW224" s="1013"/>
      <c r="AX224" s="1013"/>
      <c r="BA224" s="993"/>
    </row>
    <row r="225" spans="1:54">
      <c r="C225" s="1000"/>
      <c r="E225" s="997"/>
      <c r="F225" s="994"/>
      <c r="G225" s="1013"/>
      <c r="H225" s="1013"/>
      <c r="I225" s="1013"/>
      <c r="J225" s="1013"/>
      <c r="K225" s="1013"/>
      <c r="L225" s="1013"/>
      <c r="M225" s="1013"/>
      <c r="N225" s="1013"/>
      <c r="O225" s="1013"/>
      <c r="P225" s="1013"/>
      <c r="Q225" s="1013"/>
      <c r="R225" s="1013"/>
      <c r="S225" s="1013"/>
      <c r="T225" s="1013"/>
      <c r="U225" s="1013"/>
      <c r="V225" s="1013"/>
      <c r="W225" s="1013"/>
      <c r="X225" s="1013"/>
      <c r="Y225" s="1013"/>
      <c r="Z225" s="999"/>
      <c r="AA225" s="1013"/>
      <c r="AB225" s="1013"/>
      <c r="AC225" s="1013"/>
      <c r="AD225" s="1013"/>
      <c r="AE225" s="1013"/>
      <c r="AF225" s="1013"/>
      <c r="AG225" s="1013"/>
      <c r="AH225" s="1013"/>
      <c r="AI225" s="1013"/>
      <c r="AJ225" s="1013"/>
      <c r="AK225" s="1013"/>
      <c r="AL225" s="1013"/>
      <c r="AM225" s="1013"/>
      <c r="AN225" s="1013"/>
      <c r="AO225" s="1013"/>
      <c r="AP225" s="1013"/>
      <c r="AQ225" s="1013"/>
      <c r="AR225" s="1013"/>
      <c r="AS225" s="1013"/>
      <c r="AT225" s="1013"/>
      <c r="AU225" s="1013"/>
      <c r="AV225" s="1013"/>
      <c r="AW225" s="1013"/>
      <c r="AX225" s="1013"/>
      <c r="BA225" s="993"/>
    </row>
    <row r="226" spans="1:54">
      <c r="C226" s="1000"/>
      <c r="E226" s="997"/>
      <c r="F226" s="994"/>
      <c r="G226" s="1013"/>
      <c r="H226" s="1013"/>
      <c r="I226" s="1013"/>
      <c r="J226" s="1013"/>
      <c r="K226" s="1013"/>
      <c r="L226" s="1013"/>
      <c r="M226" s="1013"/>
      <c r="N226" s="1013"/>
      <c r="O226" s="1013"/>
      <c r="P226" s="1013"/>
      <c r="Q226" s="1013"/>
      <c r="R226" s="1013"/>
      <c r="S226" s="1013"/>
      <c r="T226" s="1013"/>
      <c r="U226" s="1013"/>
      <c r="V226" s="1013"/>
      <c r="W226" s="1013"/>
      <c r="X226" s="1013"/>
      <c r="Y226" s="1013"/>
      <c r="Z226" s="999"/>
      <c r="AA226" s="1013"/>
      <c r="AB226" s="1013"/>
      <c r="AC226" s="1013"/>
      <c r="AD226" s="1013"/>
      <c r="AE226" s="1013"/>
      <c r="AF226" s="1013"/>
      <c r="AG226" s="1013"/>
      <c r="AH226" s="1013"/>
      <c r="AI226" s="1013"/>
      <c r="AJ226" s="1013"/>
      <c r="AK226" s="1013"/>
      <c r="AL226" s="1013"/>
      <c r="AM226" s="1013"/>
      <c r="AN226" s="1013"/>
      <c r="AO226" s="1013"/>
      <c r="AP226" s="1013"/>
      <c r="AQ226" s="1013"/>
      <c r="AR226" s="1013"/>
      <c r="AS226" s="1013"/>
      <c r="AT226" s="1013"/>
      <c r="AU226" s="1013"/>
      <c r="AV226" s="1013"/>
      <c r="AW226" s="1013"/>
      <c r="AX226" s="1013"/>
      <c r="BA226" s="993"/>
    </row>
    <row r="227" spans="1:54">
      <c r="C227" s="1000"/>
      <c r="E227" s="997"/>
      <c r="F227" s="994"/>
      <c r="G227" s="1013"/>
      <c r="H227" s="1013"/>
      <c r="I227" s="1013"/>
      <c r="J227" s="1013"/>
      <c r="K227" s="1013"/>
      <c r="L227" s="1013"/>
      <c r="M227" s="1013"/>
      <c r="N227" s="1013"/>
      <c r="O227" s="1013"/>
      <c r="P227" s="1013"/>
      <c r="Q227" s="1013"/>
      <c r="R227" s="1013"/>
      <c r="S227" s="1013"/>
      <c r="T227" s="1013"/>
      <c r="U227" s="1013"/>
      <c r="V227" s="1013"/>
      <c r="W227" s="1013"/>
      <c r="X227" s="1013"/>
      <c r="Y227" s="1013"/>
      <c r="Z227" s="999"/>
      <c r="AA227" s="1013"/>
      <c r="AB227" s="1013"/>
      <c r="AC227" s="1013"/>
      <c r="AD227" s="1013"/>
      <c r="AE227" s="1013"/>
      <c r="AF227" s="1013"/>
      <c r="AG227" s="1013"/>
      <c r="AH227" s="1013"/>
      <c r="AI227" s="1013"/>
      <c r="AJ227" s="1013"/>
      <c r="AK227" s="1013"/>
      <c r="AL227" s="1013"/>
      <c r="AM227" s="1013"/>
      <c r="AN227" s="1013"/>
      <c r="AO227" s="1013"/>
      <c r="AP227" s="1013"/>
      <c r="AQ227" s="1013"/>
      <c r="AR227" s="1013"/>
      <c r="AS227" s="1013"/>
      <c r="AT227" s="1013"/>
      <c r="AU227" s="1013"/>
      <c r="AV227" s="1013"/>
      <c r="AW227" s="1013"/>
      <c r="AX227" s="1013"/>
      <c r="BA227" s="993"/>
    </row>
    <row r="228" spans="1:54">
      <c r="C228" s="1000"/>
      <c r="E228" s="997"/>
      <c r="F228" s="994"/>
      <c r="G228" s="1013"/>
      <c r="H228" s="1013"/>
      <c r="I228" s="1013"/>
      <c r="J228" s="1013"/>
      <c r="K228" s="1013"/>
      <c r="L228" s="1013"/>
      <c r="M228" s="1013"/>
      <c r="N228" s="1013"/>
      <c r="O228" s="1013"/>
      <c r="P228" s="1013"/>
      <c r="Q228" s="1013"/>
      <c r="R228" s="1013"/>
      <c r="S228" s="1013"/>
      <c r="T228" s="1013"/>
      <c r="U228" s="1013"/>
      <c r="V228" s="1013"/>
      <c r="W228" s="1013"/>
      <c r="X228" s="1013"/>
      <c r="Y228" s="1013"/>
      <c r="Z228" s="999"/>
      <c r="AA228" s="1013"/>
      <c r="AB228" s="1013"/>
      <c r="AC228" s="1013"/>
      <c r="AD228" s="1013"/>
      <c r="AE228" s="1013"/>
      <c r="AF228" s="1013"/>
      <c r="AG228" s="1013"/>
      <c r="AH228" s="1013"/>
      <c r="AI228" s="1013"/>
      <c r="AJ228" s="1013"/>
      <c r="AK228" s="1013"/>
      <c r="AL228" s="1013"/>
      <c r="AM228" s="1013"/>
      <c r="AN228" s="1013"/>
      <c r="AO228" s="1013"/>
      <c r="AP228" s="1013"/>
      <c r="AQ228" s="1013"/>
      <c r="AR228" s="1013"/>
      <c r="AS228" s="1013"/>
      <c r="AT228" s="1013"/>
      <c r="AU228" s="1013"/>
      <c r="AV228" s="1013"/>
      <c r="AW228" s="1013"/>
      <c r="AX228" s="1013"/>
      <c r="BA228" s="993"/>
    </row>
    <row r="229" spans="1:54">
      <c r="C229" s="1000"/>
      <c r="E229" s="997"/>
      <c r="F229" s="994"/>
      <c r="G229" s="1013"/>
      <c r="H229" s="1013"/>
      <c r="I229" s="1013"/>
      <c r="J229" s="1013"/>
      <c r="K229" s="1013"/>
      <c r="L229" s="1013"/>
      <c r="M229" s="1013"/>
      <c r="N229" s="1013"/>
      <c r="O229" s="1013"/>
      <c r="P229" s="1013"/>
      <c r="Q229" s="1013"/>
      <c r="R229" s="1013"/>
      <c r="S229" s="1013"/>
      <c r="T229" s="1013"/>
      <c r="U229" s="1013"/>
      <c r="V229" s="1013"/>
      <c r="W229" s="1013"/>
      <c r="X229" s="1013"/>
      <c r="Y229" s="1013"/>
      <c r="Z229" s="999"/>
      <c r="AA229" s="1013"/>
      <c r="AB229" s="1013"/>
      <c r="AC229" s="1013"/>
      <c r="AD229" s="1013"/>
      <c r="AE229" s="1013"/>
      <c r="AF229" s="1013"/>
      <c r="AG229" s="1013"/>
      <c r="AH229" s="1013"/>
      <c r="AI229" s="1013"/>
      <c r="AJ229" s="1013"/>
      <c r="AK229" s="1013"/>
      <c r="AL229" s="1013"/>
      <c r="AM229" s="1013"/>
      <c r="AN229" s="1013"/>
      <c r="AO229" s="1013"/>
      <c r="AP229" s="1013"/>
      <c r="AQ229" s="1013"/>
      <c r="AR229" s="1013"/>
      <c r="AS229" s="1013"/>
      <c r="AT229" s="1013"/>
      <c r="AU229" s="1013"/>
      <c r="AV229" s="1013"/>
      <c r="AW229" s="1013"/>
      <c r="AX229" s="1013"/>
      <c r="BA229" s="993"/>
    </row>
    <row r="230" spans="1:54">
      <c r="C230" s="1000"/>
      <c r="E230" s="997"/>
      <c r="F230" s="994"/>
      <c r="G230" s="1013"/>
      <c r="H230" s="1013"/>
      <c r="I230" s="1013"/>
      <c r="J230" s="1013"/>
      <c r="K230" s="1013"/>
      <c r="L230" s="1013"/>
      <c r="M230" s="1013"/>
      <c r="N230" s="1013"/>
      <c r="O230" s="1013"/>
      <c r="P230" s="1013"/>
      <c r="Q230" s="1013"/>
      <c r="R230" s="1013"/>
      <c r="S230" s="1013"/>
      <c r="T230" s="1013"/>
      <c r="U230" s="1013"/>
      <c r="V230" s="1013"/>
      <c r="W230" s="1013"/>
      <c r="X230" s="1013"/>
      <c r="Y230" s="1013"/>
      <c r="Z230" s="999"/>
      <c r="AA230" s="1013"/>
      <c r="AB230" s="1013"/>
      <c r="AC230" s="1013"/>
      <c r="AD230" s="1013"/>
      <c r="AE230" s="1013"/>
      <c r="AF230" s="1013"/>
      <c r="AG230" s="1013"/>
      <c r="AH230" s="1013"/>
      <c r="AI230" s="1013"/>
      <c r="AJ230" s="1013"/>
      <c r="AK230" s="1013"/>
      <c r="AL230" s="1013"/>
      <c r="AM230" s="1013"/>
      <c r="AN230" s="1013"/>
      <c r="AO230" s="1013"/>
      <c r="AP230" s="1013"/>
      <c r="AQ230" s="1013"/>
      <c r="AR230" s="1013"/>
      <c r="AS230" s="1013"/>
      <c r="AT230" s="1013"/>
      <c r="AU230" s="1013"/>
      <c r="AV230" s="1013"/>
      <c r="AW230" s="1013"/>
      <c r="AX230" s="1013"/>
      <c r="BA230" s="993"/>
    </row>
    <row r="231" spans="1:54">
      <c r="C231" s="1000"/>
      <c r="E231" s="997"/>
      <c r="F231" s="994"/>
      <c r="G231" s="1013"/>
      <c r="H231" s="1013"/>
      <c r="I231" s="1013"/>
      <c r="J231" s="1013"/>
      <c r="K231" s="1013"/>
      <c r="L231" s="1013"/>
      <c r="M231" s="1013"/>
      <c r="N231" s="1013"/>
      <c r="O231" s="1013"/>
      <c r="P231" s="1013"/>
      <c r="Q231" s="1013"/>
      <c r="R231" s="1013"/>
      <c r="S231" s="1013"/>
      <c r="T231" s="1013"/>
      <c r="U231" s="1013"/>
      <c r="V231" s="1013"/>
      <c r="W231" s="1013"/>
      <c r="X231" s="1013"/>
      <c r="Y231" s="1013"/>
      <c r="Z231" s="999"/>
      <c r="AA231" s="1013"/>
      <c r="AB231" s="1013"/>
      <c r="AC231" s="1013"/>
      <c r="AD231" s="1013"/>
      <c r="AE231" s="1013"/>
      <c r="AF231" s="1013"/>
      <c r="AG231" s="1013"/>
      <c r="AH231" s="1013"/>
      <c r="AI231" s="1013"/>
      <c r="AJ231" s="1013"/>
      <c r="AK231" s="1013"/>
      <c r="AL231" s="1013"/>
      <c r="AM231" s="1013"/>
      <c r="AN231" s="1013"/>
      <c r="AO231" s="1013"/>
      <c r="AP231" s="1013"/>
      <c r="AQ231" s="1013"/>
      <c r="AR231" s="1013"/>
      <c r="AS231" s="1013"/>
      <c r="AT231" s="1013"/>
      <c r="AU231" s="1013"/>
      <c r="AV231" s="1013"/>
      <c r="AW231" s="1013"/>
      <c r="AX231" s="1013"/>
      <c r="BA231" s="993"/>
    </row>
    <row r="232" spans="1:54" s="1006" customFormat="1">
      <c r="A232" s="1005"/>
      <c r="C232" s="1007"/>
      <c r="D232" s="1008"/>
      <c r="E232" s="997"/>
      <c r="F232" s="997"/>
      <c r="G232" s="1009"/>
      <c r="H232" s="1009"/>
      <c r="I232" s="1009"/>
      <c r="J232" s="1009"/>
      <c r="K232" s="1009"/>
      <c r="L232" s="1009"/>
      <c r="M232" s="1009"/>
      <c r="N232" s="1009"/>
      <c r="O232" s="1009"/>
      <c r="P232" s="1009"/>
      <c r="Q232" s="1009"/>
      <c r="R232" s="1009"/>
      <c r="S232" s="1009"/>
      <c r="T232" s="1009"/>
      <c r="U232" s="1009"/>
      <c r="V232" s="1009"/>
      <c r="W232" s="1009"/>
      <c r="X232" s="1009"/>
      <c r="Y232" s="1009"/>
      <c r="Z232" s="999"/>
      <c r="AA232" s="1009"/>
      <c r="AB232" s="1009"/>
      <c r="AC232" s="1009"/>
      <c r="AD232" s="1009"/>
      <c r="AE232" s="1009"/>
      <c r="AF232" s="1009"/>
      <c r="AG232" s="1009"/>
      <c r="AH232" s="1009"/>
      <c r="AI232" s="1009"/>
      <c r="AJ232" s="1009"/>
      <c r="AK232" s="1009"/>
      <c r="AL232" s="1009"/>
      <c r="AM232" s="1009"/>
      <c r="AN232" s="1009"/>
      <c r="AO232" s="1009"/>
      <c r="AP232" s="1009"/>
      <c r="AQ232" s="1009"/>
      <c r="AR232" s="1009"/>
      <c r="AS232" s="1009"/>
      <c r="AT232" s="1009"/>
      <c r="AU232" s="1009"/>
      <c r="AV232" s="1009"/>
      <c r="AW232" s="1009"/>
      <c r="AX232" s="1009"/>
      <c r="AY232" s="1009"/>
      <c r="AZ232" s="1009"/>
      <c r="BA232" s="1009"/>
      <c r="BB232" s="1009"/>
    </row>
    <row r="233" spans="1:54">
      <c r="C233" s="1000"/>
      <c r="E233" s="997"/>
      <c r="F233" s="994"/>
      <c r="G233" s="999"/>
      <c r="H233" s="1013"/>
      <c r="I233" s="1013"/>
      <c r="J233" s="1013"/>
      <c r="K233" s="1013"/>
      <c r="L233" s="1013"/>
      <c r="M233" s="1013"/>
      <c r="N233" s="1013"/>
      <c r="O233" s="1013"/>
      <c r="P233" s="1013"/>
      <c r="Q233" s="1013"/>
      <c r="R233" s="1013"/>
      <c r="S233" s="1013"/>
      <c r="T233" s="1013"/>
      <c r="U233" s="1013"/>
      <c r="V233" s="1013"/>
      <c r="W233" s="1013"/>
      <c r="X233" s="1013"/>
      <c r="Y233" s="1013"/>
      <c r="Z233" s="999"/>
      <c r="AA233" s="1013"/>
      <c r="AB233" s="1013"/>
      <c r="AC233" s="1013"/>
      <c r="AD233" s="1013"/>
      <c r="AE233" s="1013"/>
      <c r="AF233" s="1013"/>
      <c r="AG233" s="1013"/>
      <c r="AH233" s="1013"/>
      <c r="AI233" s="1013"/>
      <c r="AJ233" s="1013"/>
      <c r="AK233" s="1013"/>
      <c r="AL233" s="1013"/>
      <c r="AM233" s="1013"/>
      <c r="AN233" s="1013"/>
      <c r="AO233" s="1013"/>
      <c r="AP233" s="1013"/>
      <c r="AQ233" s="1013"/>
      <c r="AR233" s="1013"/>
      <c r="AS233" s="1013"/>
      <c r="AT233" s="1013"/>
      <c r="AU233" s="1013"/>
      <c r="AV233" s="1013"/>
      <c r="AW233" s="1013"/>
      <c r="AX233" s="1013"/>
    </row>
    <row r="234" spans="1:54">
      <c r="C234" s="1000"/>
      <c r="E234" s="997"/>
      <c r="F234" s="994"/>
      <c r="G234" s="999"/>
      <c r="H234" s="1013"/>
      <c r="I234" s="1013"/>
      <c r="J234" s="993"/>
      <c r="K234" s="1013"/>
      <c r="L234" s="1013"/>
      <c r="M234" s="1013"/>
      <c r="N234" s="1013"/>
      <c r="O234" s="1013"/>
      <c r="P234" s="1013"/>
      <c r="Q234" s="1013"/>
      <c r="R234" s="1013"/>
      <c r="S234" s="1013"/>
      <c r="T234" s="1013"/>
      <c r="U234" s="1013"/>
      <c r="V234" s="1013"/>
      <c r="W234" s="1013"/>
      <c r="X234" s="1013"/>
      <c r="Y234" s="1013"/>
      <c r="Z234" s="999"/>
      <c r="AA234" s="1013"/>
      <c r="AB234" s="1013"/>
      <c r="AC234" s="1013"/>
      <c r="AD234" s="1013"/>
      <c r="AE234" s="1013"/>
      <c r="AF234" s="1013"/>
      <c r="AG234" s="1013"/>
      <c r="AH234" s="1013"/>
      <c r="AI234" s="1013"/>
      <c r="AJ234" s="1013"/>
      <c r="AK234" s="1013"/>
      <c r="AL234" s="1013"/>
      <c r="AM234" s="1013"/>
      <c r="AN234" s="1013"/>
      <c r="AO234" s="1013"/>
      <c r="AP234" s="1013"/>
      <c r="AQ234" s="1013"/>
      <c r="AR234" s="1013"/>
      <c r="AS234" s="1013"/>
      <c r="AT234" s="993"/>
      <c r="AU234" s="993"/>
      <c r="AV234" s="1013"/>
      <c r="AW234" s="1013"/>
      <c r="AX234" s="1013"/>
    </row>
    <row r="235" spans="1:54">
      <c r="C235" s="1000"/>
      <c r="E235" s="997"/>
      <c r="F235" s="994"/>
      <c r="G235" s="999"/>
      <c r="H235" s="1013"/>
      <c r="I235" s="1013"/>
      <c r="J235" s="993"/>
      <c r="K235" s="1013"/>
      <c r="L235" s="1013"/>
      <c r="M235" s="1013"/>
      <c r="N235" s="1013"/>
      <c r="O235" s="1013"/>
      <c r="P235" s="1013"/>
      <c r="Q235" s="1013"/>
      <c r="R235" s="1013"/>
      <c r="S235" s="1013"/>
      <c r="T235" s="1013"/>
      <c r="U235" s="1013"/>
      <c r="V235" s="1013"/>
      <c r="W235" s="1013"/>
      <c r="X235" s="1013"/>
      <c r="Y235" s="1013"/>
      <c r="Z235" s="999"/>
      <c r="AA235" s="1013"/>
      <c r="AB235" s="1013"/>
      <c r="AC235" s="1013"/>
      <c r="AD235" s="1013"/>
      <c r="AE235" s="1013"/>
      <c r="AF235" s="1013"/>
      <c r="AG235" s="1013"/>
      <c r="AH235" s="1013"/>
      <c r="AI235" s="1013"/>
      <c r="AJ235" s="1013"/>
      <c r="AK235" s="1013"/>
      <c r="AL235" s="1013"/>
      <c r="AM235" s="1013"/>
      <c r="AN235" s="1013"/>
      <c r="AO235" s="1013"/>
      <c r="AP235" s="1013"/>
      <c r="AQ235" s="1013"/>
      <c r="AR235" s="1013"/>
      <c r="AS235" s="1013"/>
      <c r="AT235" s="1013"/>
      <c r="AU235" s="1013"/>
      <c r="AV235" s="1013"/>
      <c r="AW235" s="1013"/>
      <c r="AX235" s="1013"/>
    </row>
    <row r="236" spans="1:54">
      <c r="C236" s="1000"/>
      <c r="E236" s="997"/>
      <c r="F236" s="994"/>
      <c r="G236" s="999"/>
      <c r="H236" s="1013"/>
      <c r="I236" s="1013"/>
      <c r="J236" s="993"/>
      <c r="K236" s="1013"/>
      <c r="L236" s="1013"/>
      <c r="M236" s="1013"/>
      <c r="O236" s="1013"/>
      <c r="P236" s="1013"/>
      <c r="Q236" s="1013"/>
      <c r="R236" s="1013"/>
      <c r="S236" s="1013"/>
      <c r="T236" s="1013"/>
      <c r="U236" s="1013"/>
      <c r="V236" s="1013"/>
      <c r="W236" s="1013"/>
      <c r="X236" s="1013"/>
      <c r="Y236" s="1013"/>
      <c r="Z236" s="999"/>
      <c r="AA236" s="1013"/>
      <c r="AB236" s="1013"/>
      <c r="AC236" s="1013"/>
      <c r="AD236" s="1013"/>
      <c r="AE236" s="1013"/>
      <c r="AF236" s="1013"/>
      <c r="AG236" s="1013"/>
      <c r="AH236" s="1013"/>
      <c r="AI236" s="1013"/>
      <c r="AJ236" s="1013"/>
      <c r="AK236" s="1013"/>
      <c r="AL236" s="1013"/>
      <c r="AM236" s="1013"/>
      <c r="AN236" s="1013"/>
      <c r="AO236" s="1013"/>
      <c r="AP236" s="1013"/>
      <c r="AQ236" s="1013"/>
      <c r="AR236" s="1013"/>
      <c r="AS236" s="1013"/>
      <c r="AT236" s="1013"/>
      <c r="AU236" s="1013"/>
      <c r="AV236" s="1013"/>
      <c r="AW236" s="1013"/>
      <c r="AX236" s="1013"/>
    </row>
    <row r="237" spans="1:54">
      <c r="C237" s="1000"/>
      <c r="E237" s="997"/>
      <c r="F237" s="994"/>
      <c r="G237" s="999"/>
      <c r="H237" s="1013"/>
      <c r="I237" s="1013"/>
      <c r="J237" s="1013"/>
      <c r="K237" s="1013"/>
      <c r="L237" s="1013"/>
      <c r="M237" s="1013"/>
      <c r="N237" s="1013"/>
      <c r="O237" s="1013"/>
      <c r="P237" s="1013"/>
      <c r="Q237" s="1013"/>
      <c r="R237" s="1013"/>
      <c r="S237" s="1013"/>
      <c r="T237" s="1013"/>
      <c r="U237" s="1013"/>
      <c r="V237" s="1013"/>
      <c r="W237" s="1013"/>
      <c r="X237" s="1013"/>
      <c r="Y237" s="1013"/>
      <c r="Z237" s="999"/>
      <c r="AA237" s="1013"/>
      <c r="AB237" s="1013"/>
      <c r="AC237" s="1013"/>
      <c r="AD237" s="1013"/>
      <c r="AE237" s="1013"/>
      <c r="AF237" s="1013"/>
      <c r="AG237" s="1013"/>
      <c r="AH237" s="1013"/>
      <c r="AI237" s="1013"/>
      <c r="AJ237" s="1013"/>
      <c r="AK237" s="1013"/>
      <c r="AL237" s="1013"/>
      <c r="AM237" s="1013"/>
      <c r="AN237" s="1013"/>
      <c r="AO237" s="1013"/>
      <c r="AP237" s="1013"/>
      <c r="AQ237" s="1013"/>
      <c r="AR237" s="1013"/>
      <c r="AS237" s="1013"/>
      <c r="AT237" s="1013"/>
      <c r="AU237" s="1013"/>
      <c r="AV237" s="1013"/>
      <c r="AW237" s="1013"/>
      <c r="AX237" s="1013"/>
    </row>
    <row r="238" spans="1:54">
      <c r="C238" s="1000"/>
      <c r="E238" s="997"/>
      <c r="F238" s="994"/>
      <c r="G238" s="999"/>
      <c r="H238" s="1013"/>
      <c r="I238" s="1013"/>
      <c r="J238" s="1013"/>
      <c r="K238" s="1013"/>
      <c r="L238" s="1013"/>
      <c r="M238" s="1013"/>
      <c r="N238" s="1013"/>
      <c r="O238" s="1013"/>
      <c r="P238" s="1013"/>
      <c r="Q238" s="1013"/>
      <c r="R238" s="1013"/>
      <c r="S238" s="1013"/>
      <c r="T238" s="1013"/>
      <c r="U238" s="1013"/>
      <c r="V238" s="1013"/>
      <c r="W238" s="1013"/>
      <c r="X238" s="1013"/>
      <c r="Y238" s="1013"/>
      <c r="Z238" s="999"/>
      <c r="AA238" s="1013"/>
      <c r="AB238" s="1013"/>
      <c r="AC238" s="1013"/>
      <c r="AD238" s="1013"/>
      <c r="AE238" s="1013"/>
      <c r="AF238" s="1013"/>
      <c r="AG238" s="1013"/>
      <c r="AH238" s="1013"/>
      <c r="AI238" s="1013"/>
      <c r="AJ238" s="1013"/>
      <c r="AK238" s="1013"/>
      <c r="AL238" s="1013"/>
      <c r="AM238" s="1013"/>
      <c r="AN238" s="1013"/>
      <c r="AO238" s="1013"/>
      <c r="AP238" s="1013"/>
      <c r="AQ238" s="1013"/>
      <c r="AR238" s="1013"/>
      <c r="AS238" s="1013"/>
      <c r="AT238" s="1013"/>
      <c r="AU238" s="1013"/>
      <c r="AV238" s="1013"/>
      <c r="AW238" s="1013"/>
      <c r="AX238" s="1013"/>
    </row>
    <row r="239" spans="1:54">
      <c r="E239" s="997"/>
      <c r="F239" s="994"/>
      <c r="G239" s="1013"/>
      <c r="H239" s="1013"/>
      <c r="I239" s="1013"/>
      <c r="J239" s="1013"/>
      <c r="K239" s="1013"/>
      <c r="L239" s="1013"/>
      <c r="M239" s="1013"/>
      <c r="N239" s="1013"/>
      <c r="O239" s="1013"/>
      <c r="P239" s="1013"/>
      <c r="Q239" s="1013"/>
      <c r="R239" s="1013"/>
      <c r="S239" s="1013"/>
      <c r="T239" s="1013"/>
      <c r="U239" s="1013"/>
      <c r="V239" s="1013"/>
      <c r="W239" s="1013"/>
      <c r="X239" s="1013"/>
      <c r="Y239" s="1013"/>
      <c r="Z239" s="999"/>
      <c r="AA239" s="1013"/>
      <c r="AB239" s="1013"/>
      <c r="AC239" s="1013"/>
      <c r="AD239" s="1013"/>
      <c r="AE239" s="1013"/>
      <c r="AF239" s="1013"/>
      <c r="AG239" s="1013"/>
      <c r="AH239" s="1013"/>
      <c r="AI239" s="1013"/>
      <c r="AJ239" s="1013"/>
      <c r="AK239" s="1013"/>
      <c r="AL239" s="1013"/>
      <c r="AM239" s="1013"/>
      <c r="AN239" s="1013"/>
      <c r="AO239" s="1013"/>
      <c r="AP239" s="1013"/>
      <c r="AQ239" s="1013"/>
      <c r="AR239" s="1013"/>
      <c r="AS239" s="1013"/>
      <c r="AT239" s="1013"/>
      <c r="AU239" s="1013"/>
      <c r="AV239" s="1013"/>
      <c r="AW239" s="1013"/>
      <c r="AX239" s="1013"/>
    </row>
    <row r="240" spans="1:54">
      <c r="E240" s="997"/>
      <c r="F240" s="994"/>
      <c r="G240" s="1013"/>
      <c r="H240" s="1013"/>
      <c r="I240" s="1013"/>
      <c r="J240" s="1013"/>
      <c r="K240" s="1013"/>
      <c r="L240" s="1013"/>
      <c r="M240" s="1013"/>
      <c r="N240" s="1013"/>
      <c r="O240" s="1013"/>
      <c r="P240" s="1013"/>
      <c r="Q240" s="1013"/>
      <c r="R240" s="1013"/>
      <c r="S240" s="1013"/>
      <c r="T240" s="1013"/>
      <c r="U240" s="1013"/>
      <c r="V240" s="1013"/>
      <c r="W240" s="1013"/>
      <c r="X240" s="1013"/>
      <c r="Y240" s="1013"/>
      <c r="Z240" s="999"/>
      <c r="AA240" s="1013"/>
      <c r="AB240" s="1013"/>
      <c r="AC240" s="1013"/>
      <c r="AD240" s="1013"/>
      <c r="AE240" s="1013"/>
      <c r="AF240" s="1013"/>
      <c r="AG240" s="1013"/>
      <c r="AH240" s="1013"/>
      <c r="AI240" s="1013"/>
      <c r="AJ240" s="1013"/>
      <c r="AK240" s="1013"/>
      <c r="AL240" s="1013"/>
      <c r="AM240" s="1013"/>
      <c r="AN240" s="1013"/>
      <c r="AO240" s="1013"/>
      <c r="AP240" s="1013"/>
      <c r="AQ240" s="1013"/>
      <c r="AR240" s="1013"/>
      <c r="AS240" s="1013"/>
      <c r="AT240" s="1013"/>
      <c r="AU240" s="1013"/>
      <c r="AV240" s="1013"/>
      <c r="AW240" s="1013"/>
      <c r="AX240" s="1013"/>
    </row>
    <row r="241" spans="1:54">
      <c r="E241" s="997"/>
      <c r="F241" s="994"/>
      <c r="G241" s="1013"/>
      <c r="H241" s="1013"/>
      <c r="I241" s="1013"/>
      <c r="J241" s="1013"/>
      <c r="K241" s="1013"/>
      <c r="L241" s="1013"/>
      <c r="M241" s="1013"/>
      <c r="N241" s="1013"/>
      <c r="O241" s="1013"/>
      <c r="P241" s="1013"/>
      <c r="Q241" s="1013"/>
      <c r="R241" s="1013"/>
      <c r="S241" s="1013"/>
      <c r="T241" s="1013"/>
      <c r="U241" s="1013"/>
      <c r="V241" s="1013"/>
      <c r="W241" s="1013"/>
      <c r="X241" s="1013"/>
      <c r="Y241" s="1013"/>
      <c r="Z241" s="999"/>
      <c r="AA241" s="1013"/>
      <c r="AB241" s="1013"/>
      <c r="AC241" s="1013"/>
      <c r="AD241" s="1013"/>
      <c r="AE241" s="1013"/>
      <c r="AF241" s="1013"/>
      <c r="AG241" s="1013"/>
      <c r="AH241" s="1013"/>
      <c r="AI241" s="1013"/>
      <c r="AJ241" s="1013"/>
      <c r="AK241" s="1013"/>
      <c r="AL241" s="1013"/>
      <c r="AM241" s="1013"/>
      <c r="AN241" s="1013"/>
      <c r="AO241" s="1013"/>
      <c r="AP241" s="1013"/>
      <c r="AQ241" s="1013"/>
      <c r="AR241" s="1013"/>
      <c r="AS241" s="1013"/>
      <c r="AT241" s="1013"/>
      <c r="AU241" s="1013"/>
      <c r="AV241" s="1013"/>
      <c r="AW241" s="1013"/>
      <c r="AX241" s="1013"/>
    </row>
    <row r="242" spans="1:54">
      <c r="E242" s="997"/>
      <c r="F242" s="994"/>
      <c r="G242" s="1013"/>
      <c r="H242" s="1013"/>
      <c r="I242" s="1013"/>
      <c r="J242" s="1013"/>
      <c r="K242" s="1013"/>
      <c r="L242" s="1013"/>
      <c r="M242" s="1013"/>
      <c r="N242" s="1013"/>
      <c r="O242" s="1013"/>
      <c r="P242" s="1013"/>
      <c r="Q242" s="1013"/>
      <c r="R242" s="1013"/>
      <c r="S242" s="1013"/>
      <c r="T242" s="1013"/>
      <c r="U242" s="1013"/>
      <c r="V242" s="1013"/>
      <c r="W242" s="1013"/>
      <c r="X242" s="1013"/>
      <c r="Y242" s="1013"/>
      <c r="Z242" s="999"/>
      <c r="AA242" s="1013"/>
      <c r="AB242" s="1013"/>
      <c r="AC242" s="1013"/>
      <c r="AD242" s="1013"/>
      <c r="AE242" s="1013"/>
      <c r="AF242" s="1013"/>
      <c r="AG242" s="1013"/>
      <c r="AH242" s="1013"/>
      <c r="AI242" s="1013"/>
      <c r="AJ242" s="1013"/>
      <c r="AK242" s="1013"/>
      <c r="AL242" s="1013"/>
      <c r="AM242" s="1013"/>
      <c r="AN242" s="1013"/>
      <c r="AO242" s="1013"/>
      <c r="AP242" s="1013"/>
      <c r="AQ242" s="1013"/>
      <c r="AR242" s="1013"/>
      <c r="AS242" s="1013"/>
      <c r="AT242" s="1013"/>
      <c r="AU242" s="1013"/>
      <c r="AV242" s="1013"/>
      <c r="AW242" s="1013"/>
      <c r="AX242" s="1013"/>
    </row>
    <row r="243" spans="1:54">
      <c r="E243" s="997"/>
      <c r="F243" s="994"/>
      <c r="G243" s="1013"/>
      <c r="H243" s="1013"/>
      <c r="I243" s="1013"/>
      <c r="J243" s="1013"/>
      <c r="K243" s="1013"/>
      <c r="L243" s="1013"/>
      <c r="M243" s="1013"/>
      <c r="N243" s="1013"/>
      <c r="O243" s="1013"/>
      <c r="P243" s="1013"/>
      <c r="Q243" s="1013"/>
      <c r="R243" s="1013"/>
      <c r="S243" s="1013"/>
      <c r="T243" s="1013"/>
      <c r="U243" s="1013"/>
      <c r="V243" s="1013"/>
      <c r="W243" s="1013"/>
      <c r="X243" s="1013"/>
      <c r="Y243" s="1013"/>
      <c r="Z243" s="999"/>
      <c r="AA243" s="1013"/>
      <c r="AB243" s="1013"/>
      <c r="AC243" s="1013"/>
      <c r="AD243" s="1013"/>
      <c r="AE243" s="1013"/>
      <c r="AF243" s="1013"/>
      <c r="AG243" s="1013"/>
      <c r="AH243" s="1013"/>
      <c r="AI243" s="1013"/>
      <c r="AJ243" s="1013"/>
      <c r="AK243" s="1013"/>
      <c r="AL243" s="1013"/>
      <c r="AM243" s="1013"/>
      <c r="AN243" s="1013"/>
      <c r="AO243" s="1013"/>
      <c r="AP243" s="1013"/>
      <c r="AQ243" s="1013"/>
      <c r="AR243" s="1013"/>
      <c r="AS243" s="1013"/>
      <c r="AT243" s="1013"/>
      <c r="AU243" s="1013"/>
      <c r="AV243" s="1013"/>
      <c r="AW243" s="1013"/>
      <c r="AX243" s="1013"/>
    </row>
    <row r="244" spans="1:54">
      <c r="E244" s="997"/>
      <c r="F244" s="994"/>
      <c r="G244" s="1013"/>
      <c r="H244" s="1013"/>
      <c r="I244" s="1013"/>
      <c r="J244" s="1013"/>
      <c r="K244" s="1013"/>
      <c r="L244" s="1013"/>
      <c r="M244" s="1013"/>
      <c r="N244" s="1013"/>
      <c r="O244" s="1013"/>
      <c r="P244" s="1013"/>
      <c r="Q244" s="1013"/>
      <c r="R244" s="1013"/>
      <c r="S244" s="1013"/>
      <c r="T244" s="1013"/>
      <c r="U244" s="1013"/>
      <c r="V244" s="1013"/>
      <c r="W244" s="1013"/>
      <c r="X244" s="1013"/>
      <c r="Y244" s="1013"/>
      <c r="Z244" s="999"/>
      <c r="AA244" s="1013"/>
      <c r="AB244" s="1013"/>
      <c r="AC244" s="1013"/>
      <c r="AD244" s="1013"/>
      <c r="AE244" s="1013"/>
      <c r="AF244" s="1013"/>
      <c r="AG244" s="1013"/>
      <c r="AH244" s="1013"/>
      <c r="AI244" s="1013"/>
      <c r="AJ244" s="1013"/>
      <c r="AK244" s="1013"/>
      <c r="AL244" s="1013"/>
      <c r="AM244" s="1013"/>
      <c r="AN244" s="1013"/>
      <c r="AO244" s="1013"/>
      <c r="AP244" s="1013"/>
      <c r="AQ244" s="1013"/>
      <c r="AR244" s="1013"/>
      <c r="AS244" s="1013"/>
      <c r="AT244" s="1013"/>
      <c r="AU244" s="1013"/>
      <c r="AV244" s="1013"/>
      <c r="AW244" s="1013"/>
      <c r="AX244" s="1013"/>
    </row>
    <row r="245" spans="1:54">
      <c r="E245" s="997"/>
      <c r="F245" s="994"/>
      <c r="G245" s="1013"/>
      <c r="H245" s="1013"/>
      <c r="I245" s="1013"/>
      <c r="J245" s="1013"/>
      <c r="K245" s="1013"/>
      <c r="L245" s="1013"/>
      <c r="M245" s="1013"/>
      <c r="N245" s="1013"/>
      <c r="O245" s="1013"/>
      <c r="P245" s="1013"/>
      <c r="Q245" s="1013"/>
      <c r="R245" s="1013"/>
      <c r="S245" s="1013"/>
      <c r="T245" s="1013"/>
      <c r="U245" s="1013"/>
      <c r="V245" s="1013"/>
      <c r="W245" s="1013"/>
      <c r="X245" s="1013"/>
      <c r="Y245" s="1013"/>
      <c r="Z245" s="999"/>
      <c r="AA245" s="1013"/>
      <c r="AB245" s="1013"/>
      <c r="AC245" s="1013"/>
      <c r="AD245" s="1013"/>
      <c r="AE245" s="1013"/>
      <c r="AF245" s="1013"/>
      <c r="AG245" s="1013"/>
      <c r="AH245" s="1013"/>
      <c r="AI245" s="1013"/>
      <c r="AJ245" s="1013"/>
      <c r="AK245" s="1013"/>
      <c r="AL245" s="1013"/>
      <c r="AM245" s="1013"/>
      <c r="AN245" s="1013"/>
      <c r="AO245" s="1013"/>
      <c r="AP245" s="1013"/>
      <c r="AQ245" s="1013"/>
      <c r="AR245" s="1013"/>
      <c r="AS245" s="1013"/>
      <c r="AT245" s="1013"/>
      <c r="AU245" s="1013"/>
      <c r="AV245" s="1013"/>
      <c r="AW245" s="1013"/>
      <c r="AX245" s="1013"/>
    </row>
    <row r="246" spans="1:54">
      <c r="E246" s="997"/>
      <c r="F246" s="994"/>
      <c r="G246" s="1013"/>
      <c r="H246" s="1013"/>
      <c r="I246" s="1013"/>
      <c r="J246" s="1013"/>
      <c r="K246" s="1013"/>
      <c r="L246" s="1013"/>
      <c r="M246" s="1013"/>
      <c r="N246" s="1013"/>
      <c r="O246" s="1013"/>
      <c r="P246" s="1013"/>
      <c r="Q246" s="1013"/>
      <c r="R246" s="1013"/>
      <c r="S246" s="1013"/>
      <c r="T246" s="1013"/>
      <c r="U246" s="1013"/>
      <c r="V246" s="1013"/>
      <c r="W246" s="1013"/>
      <c r="X246" s="1013"/>
      <c r="Y246" s="1013"/>
      <c r="Z246" s="999"/>
      <c r="AA246" s="1013"/>
      <c r="AB246" s="1013"/>
      <c r="AC246" s="1013"/>
      <c r="AD246" s="1013"/>
      <c r="AE246" s="1013"/>
      <c r="AF246" s="1013"/>
      <c r="AG246" s="1013"/>
      <c r="AH246" s="1013"/>
      <c r="AI246" s="1013"/>
      <c r="AJ246" s="1013"/>
      <c r="AK246" s="1013"/>
      <c r="AL246" s="1013"/>
      <c r="AM246" s="1013"/>
      <c r="AN246" s="1013"/>
      <c r="AO246" s="1013"/>
      <c r="AP246" s="1013"/>
      <c r="AQ246" s="1013"/>
      <c r="AR246" s="1013"/>
      <c r="AS246" s="1013"/>
      <c r="AT246" s="1013"/>
      <c r="AU246" s="1013"/>
      <c r="AV246" s="1013"/>
      <c r="AW246" s="1013"/>
      <c r="AX246" s="1013"/>
    </row>
    <row r="247" spans="1:54">
      <c r="E247" s="997"/>
      <c r="F247" s="994"/>
      <c r="G247" s="1013"/>
      <c r="H247" s="1013"/>
      <c r="I247" s="1013"/>
      <c r="J247" s="1013"/>
      <c r="K247" s="1013"/>
      <c r="L247" s="1013"/>
      <c r="M247" s="1013"/>
      <c r="N247" s="1013"/>
      <c r="O247" s="1013"/>
      <c r="P247" s="1013"/>
      <c r="Q247" s="1013"/>
      <c r="R247" s="1013"/>
      <c r="S247" s="1013"/>
      <c r="T247" s="1013"/>
      <c r="U247" s="1013"/>
      <c r="V247" s="1013"/>
      <c r="W247" s="1013"/>
      <c r="X247" s="1013"/>
      <c r="Y247" s="1013"/>
      <c r="Z247" s="999"/>
      <c r="AA247" s="1013"/>
      <c r="AB247" s="1013"/>
      <c r="AC247" s="1013"/>
      <c r="AD247" s="1013"/>
      <c r="AE247" s="1013"/>
      <c r="AF247" s="1013"/>
      <c r="AG247" s="1013"/>
      <c r="AH247" s="1013"/>
      <c r="AI247" s="1013"/>
      <c r="AJ247" s="1013"/>
      <c r="AK247" s="1013"/>
      <c r="AL247" s="1013"/>
      <c r="AM247" s="1013"/>
      <c r="AN247" s="1013"/>
      <c r="AO247" s="1013"/>
      <c r="AP247" s="1013"/>
      <c r="AQ247" s="1013"/>
      <c r="AR247" s="1013"/>
      <c r="AS247" s="1013"/>
      <c r="AT247" s="1013"/>
      <c r="AU247" s="1013"/>
      <c r="AV247" s="1013"/>
      <c r="AW247" s="1013"/>
      <c r="AX247" s="1013"/>
    </row>
    <row r="248" spans="1:54" s="1006" customFormat="1">
      <c r="A248" s="1005"/>
      <c r="C248" s="1007"/>
      <c r="D248" s="1008"/>
      <c r="E248" s="997"/>
      <c r="F248" s="997"/>
      <c r="G248" s="1009"/>
      <c r="H248" s="1009"/>
      <c r="I248" s="1009"/>
      <c r="J248" s="1009"/>
      <c r="K248" s="1009"/>
      <c r="L248" s="1009"/>
      <c r="M248" s="1009"/>
      <c r="N248" s="1009"/>
      <c r="O248" s="1009"/>
      <c r="P248" s="1009"/>
      <c r="Q248" s="1009"/>
      <c r="R248" s="1009"/>
      <c r="S248" s="1009"/>
      <c r="T248" s="1009"/>
      <c r="U248" s="1009"/>
      <c r="V248" s="1009"/>
      <c r="W248" s="1009"/>
      <c r="X248" s="1009"/>
      <c r="Y248" s="1009"/>
      <c r="Z248" s="999"/>
      <c r="AA248" s="1009"/>
      <c r="AB248" s="1009"/>
      <c r="AC248" s="1009"/>
      <c r="AD248" s="1009"/>
      <c r="AE248" s="1009"/>
      <c r="AF248" s="1009"/>
      <c r="AG248" s="1009"/>
      <c r="AH248" s="1009"/>
      <c r="AI248" s="1009"/>
      <c r="AJ248" s="1009"/>
      <c r="AK248" s="1009"/>
      <c r="AL248" s="1009"/>
      <c r="AM248" s="1009"/>
      <c r="AN248" s="1009"/>
      <c r="AO248" s="1009"/>
      <c r="AP248" s="1009"/>
      <c r="AQ248" s="1009"/>
      <c r="AR248" s="1009"/>
      <c r="AS248" s="1009"/>
      <c r="AT248" s="1009"/>
      <c r="AU248" s="1009"/>
      <c r="AV248" s="1009"/>
      <c r="AW248" s="1009"/>
      <c r="AX248" s="1009"/>
      <c r="AY248" s="1009"/>
      <c r="AZ248" s="1009"/>
      <c r="BA248" s="1009"/>
      <c r="BB248" s="1009"/>
    </row>
    <row r="249" spans="1:54">
      <c r="E249" s="997"/>
      <c r="F249" s="994"/>
      <c r="G249" s="1013"/>
      <c r="H249" s="1013"/>
      <c r="I249" s="1013"/>
      <c r="J249" s="1013"/>
      <c r="K249" s="1013"/>
      <c r="L249" s="1013"/>
      <c r="M249" s="1013"/>
      <c r="N249" s="1013"/>
      <c r="O249" s="1013"/>
      <c r="P249" s="1013"/>
      <c r="Q249" s="1013"/>
      <c r="R249" s="1013"/>
      <c r="S249" s="1013"/>
      <c r="T249" s="1013"/>
      <c r="U249" s="1013"/>
      <c r="V249" s="1013"/>
      <c r="W249" s="1013"/>
      <c r="X249" s="1013"/>
      <c r="Y249" s="1013"/>
      <c r="Z249" s="999"/>
      <c r="AA249" s="1013"/>
      <c r="AB249" s="1013"/>
      <c r="AC249" s="1013"/>
      <c r="AD249" s="1013"/>
      <c r="AE249" s="1013"/>
      <c r="AF249" s="1013"/>
      <c r="AG249" s="1013"/>
      <c r="AH249" s="1013"/>
      <c r="AI249" s="1013"/>
      <c r="AJ249" s="1013"/>
      <c r="AK249" s="1013"/>
      <c r="AL249" s="1013"/>
      <c r="AM249" s="1013"/>
      <c r="AN249" s="1013"/>
      <c r="AO249" s="1013"/>
      <c r="AP249" s="1013"/>
      <c r="AQ249" s="1013"/>
      <c r="AR249" s="1013"/>
      <c r="AS249" s="1013"/>
      <c r="AT249" s="1013"/>
      <c r="AU249" s="1013"/>
      <c r="AV249" s="1013"/>
      <c r="AW249" s="1013"/>
      <c r="AX249" s="1013"/>
    </row>
    <row r="250" spans="1:54">
      <c r="E250" s="997"/>
      <c r="F250" s="994"/>
      <c r="G250" s="1013"/>
      <c r="H250" s="1013"/>
      <c r="I250" s="1013"/>
      <c r="J250" s="1013"/>
      <c r="K250" s="1013"/>
      <c r="L250" s="1013"/>
      <c r="M250" s="1013"/>
      <c r="N250" s="1013"/>
      <c r="O250" s="1013"/>
      <c r="P250" s="1013"/>
      <c r="Q250" s="1013"/>
      <c r="R250" s="1013"/>
      <c r="S250" s="1013"/>
      <c r="T250" s="1013"/>
      <c r="U250" s="1013"/>
      <c r="V250" s="1013"/>
      <c r="W250" s="1013"/>
      <c r="X250" s="1013"/>
      <c r="Y250" s="1013"/>
      <c r="Z250" s="999"/>
      <c r="AA250" s="1013"/>
      <c r="AB250" s="1013"/>
      <c r="AC250" s="1013"/>
      <c r="AD250" s="1013"/>
      <c r="AE250" s="1013"/>
      <c r="AF250" s="1013"/>
      <c r="AG250" s="1013"/>
      <c r="AH250" s="1013"/>
      <c r="AI250" s="1013"/>
      <c r="AJ250" s="1013"/>
      <c r="AK250" s="1013"/>
      <c r="AL250" s="1013"/>
      <c r="AM250" s="1013"/>
      <c r="AN250" s="1013"/>
      <c r="AO250" s="1013"/>
      <c r="AP250" s="1013"/>
      <c r="AQ250" s="1013"/>
      <c r="AR250" s="1013"/>
      <c r="AS250" s="1013"/>
      <c r="AT250" s="1013"/>
      <c r="AU250" s="1013"/>
      <c r="AV250" s="1013"/>
      <c r="AW250" s="1013"/>
      <c r="AX250" s="1013"/>
    </row>
    <row r="251" spans="1:54">
      <c r="E251" s="997"/>
      <c r="F251" s="994"/>
      <c r="G251" s="1013"/>
      <c r="H251" s="1013"/>
      <c r="I251" s="1013"/>
      <c r="J251" s="1013"/>
      <c r="K251" s="1013"/>
      <c r="L251" s="1013"/>
      <c r="M251" s="1013"/>
      <c r="N251" s="1013"/>
      <c r="O251" s="1013"/>
      <c r="P251" s="1013"/>
      <c r="Q251" s="1013"/>
      <c r="R251" s="1013"/>
      <c r="S251" s="1013"/>
      <c r="T251" s="1013"/>
      <c r="U251" s="1013"/>
      <c r="V251" s="1013"/>
      <c r="W251" s="1013"/>
      <c r="X251" s="1013"/>
      <c r="Y251" s="1013"/>
      <c r="Z251" s="999"/>
      <c r="AA251" s="1013"/>
      <c r="AB251" s="1013"/>
      <c r="AC251" s="1013"/>
      <c r="AD251" s="1013"/>
      <c r="AE251" s="1013"/>
      <c r="AF251" s="1013"/>
      <c r="AG251" s="1013"/>
      <c r="AH251" s="1013"/>
      <c r="AI251" s="1013"/>
      <c r="AJ251" s="1013"/>
      <c r="AK251" s="1013"/>
      <c r="AL251" s="1013"/>
      <c r="AM251" s="1013"/>
      <c r="AN251" s="1013"/>
      <c r="AO251" s="1013"/>
      <c r="AP251" s="1013"/>
      <c r="AQ251" s="1013"/>
      <c r="AR251" s="1013"/>
      <c r="AS251" s="1013"/>
      <c r="AT251" s="1013"/>
      <c r="AU251" s="1013"/>
      <c r="AV251" s="1013"/>
      <c r="AW251" s="1013"/>
      <c r="AX251" s="1013"/>
    </row>
    <row r="252" spans="1:54">
      <c r="E252" s="997"/>
      <c r="F252" s="994"/>
      <c r="G252" s="1013"/>
      <c r="H252" s="1013"/>
      <c r="I252" s="1013"/>
      <c r="J252" s="1013"/>
      <c r="K252" s="1013"/>
      <c r="L252" s="1013"/>
      <c r="M252" s="1013"/>
      <c r="N252" s="1013"/>
      <c r="O252" s="1013"/>
      <c r="P252" s="1013"/>
      <c r="Q252" s="1013"/>
      <c r="R252" s="1013"/>
      <c r="S252" s="1013"/>
      <c r="T252" s="1013"/>
      <c r="U252" s="1013"/>
      <c r="V252" s="1013"/>
      <c r="W252" s="1013"/>
      <c r="X252" s="1013"/>
      <c r="Y252" s="1013"/>
      <c r="Z252" s="999"/>
      <c r="AA252" s="1013"/>
      <c r="AB252" s="1013"/>
      <c r="AC252" s="1013"/>
      <c r="AD252" s="1013"/>
      <c r="AE252" s="1013"/>
      <c r="AF252" s="1013"/>
      <c r="AG252" s="1013"/>
      <c r="AH252" s="1013"/>
      <c r="AI252" s="1013"/>
      <c r="AJ252" s="1013"/>
      <c r="AK252" s="1013"/>
      <c r="AL252" s="1013"/>
      <c r="AM252" s="1013"/>
      <c r="AN252" s="1013"/>
      <c r="AO252" s="1013"/>
      <c r="AP252" s="1013"/>
      <c r="AQ252" s="1013"/>
      <c r="AR252" s="1013"/>
      <c r="AS252" s="1013"/>
      <c r="AT252" s="1013"/>
      <c r="AU252" s="1013"/>
      <c r="AV252" s="1013"/>
      <c r="AW252" s="1013"/>
      <c r="AX252" s="1013"/>
    </row>
    <row r="253" spans="1:54">
      <c r="E253" s="997"/>
      <c r="F253" s="994"/>
      <c r="G253" s="1013"/>
      <c r="H253" s="1013"/>
      <c r="I253" s="1013"/>
      <c r="J253" s="1013"/>
      <c r="K253" s="1013"/>
      <c r="L253" s="1013"/>
      <c r="M253" s="1013"/>
      <c r="N253" s="1013"/>
      <c r="O253" s="1013"/>
      <c r="P253" s="1013"/>
      <c r="Q253" s="1013"/>
      <c r="R253" s="1013"/>
      <c r="S253" s="1013"/>
      <c r="T253" s="1013"/>
      <c r="U253" s="1013"/>
      <c r="V253" s="1013"/>
      <c r="W253" s="1013"/>
      <c r="X253" s="1013"/>
      <c r="Y253" s="1013"/>
      <c r="Z253" s="999"/>
      <c r="AA253" s="1013"/>
      <c r="AB253" s="1013"/>
      <c r="AC253" s="1013"/>
      <c r="AD253" s="1013"/>
      <c r="AE253" s="1013"/>
      <c r="AF253" s="1013"/>
      <c r="AG253" s="1013"/>
      <c r="AH253" s="1013"/>
      <c r="AI253" s="1013"/>
      <c r="AJ253" s="1013"/>
      <c r="AK253" s="1013"/>
      <c r="AL253" s="1013"/>
      <c r="AM253" s="1013"/>
      <c r="AN253" s="1013"/>
      <c r="AO253" s="1013"/>
      <c r="AP253" s="1013"/>
      <c r="AQ253" s="1013"/>
      <c r="AR253" s="1013"/>
      <c r="AS253" s="1013"/>
      <c r="AT253" s="1013"/>
      <c r="AU253" s="1013"/>
      <c r="AV253" s="1013"/>
      <c r="AW253" s="1013"/>
      <c r="AX253" s="1013"/>
    </row>
    <row r="254" spans="1:54">
      <c r="E254" s="997"/>
      <c r="F254" s="994"/>
      <c r="G254" s="1013"/>
      <c r="H254" s="1013"/>
      <c r="I254" s="1013"/>
      <c r="J254" s="1013"/>
      <c r="K254" s="1013"/>
      <c r="L254" s="1013"/>
      <c r="M254" s="1013"/>
      <c r="N254" s="1013"/>
      <c r="O254" s="1013"/>
      <c r="P254" s="1013"/>
      <c r="Q254" s="1013"/>
      <c r="R254" s="1013"/>
      <c r="S254" s="1013"/>
      <c r="T254" s="1013"/>
      <c r="U254" s="1013"/>
      <c r="V254" s="1013"/>
      <c r="W254" s="1013"/>
      <c r="X254" s="1013"/>
      <c r="Y254" s="1013"/>
      <c r="Z254" s="999"/>
      <c r="AA254" s="1013"/>
      <c r="AB254" s="1013"/>
      <c r="AC254" s="1013"/>
      <c r="AD254" s="1013"/>
      <c r="AE254" s="1013"/>
      <c r="AF254" s="1013"/>
      <c r="AG254" s="1013"/>
      <c r="AH254" s="1013"/>
      <c r="AI254" s="1013"/>
      <c r="AJ254" s="1013"/>
      <c r="AK254" s="1013"/>
      <c r="AL254" s="1013"/>
      <c r="AM254" s="1013"/>
      <c r="AN254" s="1013"/>
      <c r="AO254" s="1013"/>
      <c r="AP254" s="1013"/>
      <c r="AQ254" s="1013"/>
      <c r="AR254" s="1013"/>
      <c r="AS254" s="1013"/>
      <c r="AT254" s="1013"/>
      <c r="AU254" s="1013"/>
      <c r="AV254" s="1013"/>
      <c r="AW254" s="1013"/>
      <c r="AX254" s="1013"/>
    </row>
    <row r="255" spans="1:54">
      <c r="E255" s="997"/>
      <c r="F255" s="994"/>
      <c r="G255" s="1013"/>
      <c r="H255" s="1013"/>
      <c r="I255" s="1013"/>
      <c r="J255" s="1013"/>
      <c r="K255" s="1013"/>
      <c r="L255" s="1013"/>
      <c r="M255" s="1013"/>
      <c r="N255" s="1013"/>
      <c r="O255" s="1013"/>
      <c r="P255" s="1013"/>
      <c r="Q255" s="1013"/>
      <c r="R255" s="1013"/>
      <c r="S255" s="1013"/>
      <c r="T255" s="1013"/>
      <c r="U255" s="1013"/>
      <c r="V255" s="1013"/>
      <c r="W255" s="1013"/>
      <c r="X255" s="1013"/>
      <c r="Y255" s="1013"/>
      <c r="Z255" s="999"/>
      <c r="AA255" s="1013"/>
      <c r="AB255" s="1013"/>
      <c r="AC255" s="1013"/>
      <c r="AD255" s="1013"/>
      <c r="AE255" s="1013"/>
      <c r="AF255" s="1013"/>
      <c r="AG255" s="1013"/>
      <c r="AH255" s="1013"/>
      <c r="AI255" s="1013"/>
      <c r="AJ255" s="1013"/>
      <c r="AK255" s="1013"/>
      <c r="AL255" s="1013"/>
      <c r="AM255" s="1013"/>
      <c r="AN255" s="1013"/>
      <c r="AO255" s="1013"/>
      <c r="AP255" s="1013"/>
      <c r="AQ255" s="1013"/>
      <c r="AR255" s="1013"/>
      <c r="AS255" s="1013"/>
      <c r="AT255" s="1013"/>
      <c r="AU255" s="1013"/>
      <c r="AV255" s="1013"/>
      <c r="AW255" s="1013"/>
      <c r="AX255" s="1013"/>
    </row>
    <row r="256" spans="1:54">
      <c r="E256" s="997"/>
      <c r="F256" s="994"/>
      <c r="T256" s="1013"/>
      <c r="Z256" s="999"/>
    </row>
    <row r="257" spans="1:54">
      <c r="E257" s="997"/>
      <c r="F257" s="994"/>
      <c r="T257" s="1013"/>
      <c r="Z257" s="999"/>
    </row>
    <row r="258" spans="1:54">
      <c r="E258" s="997"/>
      <c r="F258" s="994"/>
      <c r="T258" s="1013"/>
      <c r="Z258" s="999"/>
    </row>
    <row r="259" spans="1:54">
      <c r="E259" s="997"/>
      <c r="F259" s="994"/>
      <c r="T259" s="1013"/>
      <c r="Z259" s="999"/>
    </row>
    <row r="260" spans="1:54">
      <c r="E260" s="997"/>
      <c r="F260" s="994"/>
      <c r="T260" s="1013"/>
      <c r="Z260" s="999"/>
    </row>
    <row r="261" spans="1:54">
      <c r="E261" s="997"/>
      <c r="F261" s="994"/>
      <c r="G261" s="1013"/>
      <c r="H261" s="1013"/>
      <c r="I261" s="1013"/>
      <c r="J261" s="1013"/>
      <c r="K261" s="1013"/>
      <c r="L261" s="1013"/>
      <c r="M261" s="1013"/>
      <c r="N261" s="1013"/>
      <c r="O261" s="1013"/>
      <c r="P261" s="1013"/>
      <c r="Q261" s="1013"/>
      <c r="R261" s="1013"/>
      <c r="S261" s="1013"/>
      <c r="T261" s="1013"/>
      <c r="U261" s="1013"/>
      <c r="V261" s="1013"/>
      <c r="W261" s="1013"/>
      <c r="X261" s="1013"/>
      <c r="Y261" s="1013"/>
      <c r="Z261" s="999"/>
      <c r="AA261" s="1013"/>
      <c r="AB261" s="1013"/>
      <c r="AC261" s="1013"/>
      <c r="AD261" s="1013"/>
      <c r="AE261" s="1013"/>
      <c r="AF261" s="1013"/>
      <c r="AG261" s="1013"/>
      <c r="AH261" s="1013"/>
      <c r="AI261" s="1013"/>
      <c r="AJ261" s="1013"/>
      <c r="AK261" s="1013"/>
      <c r="AL261" s="1013"/>
      <c r="AM261" s="1013"/>
      <c r="AN261" s="1013"/>
      <c r="AO261" s="1013"/>
      <c r="AP261" s="1013"/>
      <c r="AQ261" s="1013"/>
      <c r="AR261" s="1013"/>
      <c r="AS261" s="1013"/>
      <c r="AT261" s="1013"/>
      <c r="AU261" s="1013"/>
      <c r="AV261" s="1013"/>
      <c r="AW261" s="1013"/>
      <c r="AX261" s="1013"/>
    </row>
    <row r="262" spans="1:54">
      <c r="E262" s="997"/>
      <c r="F262" s="994"/>
      <c r="G262" s="1013"/>
      <c r="H262" s="1013"/>
      <c r="I262" s="1013"/>
      <c r="J262" s="1013"/>
      <c r="K262" s="1013"/>
      <c r="L262" s="1013"/>
      <c r="M262" s="1013"/>
      <c r="N262" s="1013"/>
      <c r="O262" s="1013"/>
      <c r="P262" s="1013"/>
      <c r="Q262" s="1013"/>
      <c r="R262" s="1013"/>
      <c r="S262" s="1013"/>
      <c r="T262" s="1013"/>
      <c r="U262" s="1013"/>
      <c r="V262" s="1013"/>
      <c r="W262" s="1013"/>
      <c r="X262" s="1013"/>
      <c r="Y262" s="1013"/>
      <c r="Z262" s="999"/>
      <c r="AA262" s="1013"/>
      <c r="AB262" s="1013"/>
      <c r="AC262" s="1013"/>
      <c r="AD262" s="1013"/>
      <c r="AE262" s="1013"/>
      <c r="AF262" s="1013"/>
      <c r="AG262" s="1013"/>
      <c r="AH262" s="1013"/>
      <c r="AI262" s="1013"/>
      <c r="AJ262" s="1013"/>
      <c r="AK262" s="1013"/>
      <c r="AL262" s="1013"/>
      <c r="AM262" s="1013"/>
      <c r="AN262" s="1013"/>
      <c r="AO262" s="1013"/>
      <c r="AP262" s="1013"/>
      <c r="AQ262" s="1013"/>
      <c r="AR262" s="1013"/>
      <c r="AS262" s="1013"/>
      <c r="AT262" s="1013"/>
      <c r="AU262" s="1013"/>
      <c r="AV262" s="1013"/>
      <c r="AW262" s="1013"/>
      <c r="AX262" s="1013"/>
    </row>
    <row r="263" spans="1:54">
      <c r="E263" s="997"/>
      <c r="F263" s="994"/>
      <c r="G263" s="1013"/>
      <c r="H263" s="1013"/>
      <c r="I263" s="1013"/>
      <c r="J263" s="1013"/>
      <c r="K263" s="1013"/>
      <c r="L263" s="1013"/>
      <c r="M263" s="1013"/>
      <c r="N263" s="1013"/>
      <c r="O263" s="1013"/>
      <c r="P263" s="1013"/>
      <c r="Q263" s="1013"/>
      <c r="R263" s="1013"/>
      <c r="S263" s="1013"/>
      <c r="T263" s="1013"/>
      <c r="U263" s="1013"/>
      <c r="V263" s="1013"/>
      <c r="W263" s="1013"/>
      <c r="X263" s="1013"/>
      <c r="Y263" s="1013"/>
      <c r="Z263" s="999"/>
      <c r="AA263" s="1013"/>
      <c r="AB263" s="1013"/>
      <c r="AC263" s="1013"/>
      <c r="AD263" s="1013"/>
      <c r="AE263" s="1013"/>
      <c r="AF263" s="1013"/>
      <c r="AG263" s="1013"/>
      <c r="AH263" s="1013"/>
      <c r="AI263" s="1013"/>
      <c r="AJ263" s="1013"/>
      <c r="AK263" s="1013"/>
      <c r="AL263" s="1013"/>
      <c r="AM263" s="1013"/>
      <c r="AN263" s="1013"/>
      <c r="AO263" s="1013"/>
      <c r="AP263" s="1013"/>
      <c r="AQ263" s="1013"/>
      <c r="AR263" s="1013"/>
      <c r="AS263" s="1013"/>
      <c r="AT263" s="1013"/>
      <c r="AU263" s="1013"/>
      <c r="AV263" s="1013"/>
      <c r="AW263" s="1013"/>
      <c r="AX263" s="1013"/>
    </row>
    <row r="264" spans="1:54" s="1006" customFormat="1">
      <c r="A264" s="1005"/>
      <c r="C264" s="1007"/>
      <c r="D264" s="1008"/>
      <c r="E264" s="997"/>
      <c r="F264" s="997"/>
      <c r="G264" s="1009"/>
      <c r="H264" s="1009"/>
      <c r="I264" s="1009"/>
      <c r="J264" s="1009"/>
      <c r="K264" s="1009"/>
      <c r="L264" s="1009"/>
      <c r="M264" s="1009"/>
      <c r="N264" s="1009"/>
      <c r="O264" s="1009"/>
      <c r="P264" s="1009"/>
      <c r="Q264" s="1009"/>
      <c r="R264" s="1009"/>
      <c r="S264" s="1009"/>
      <c r="T264" s="1009"/>
      <c r="U264" s="1009"/>
      <c r="V264" s="1009"/>
      <c r="W264" s="1009"/>
      <c r="X264" s="1009"/>
      <c r="Y264" s="1009"/>
      <c r="Z264" s="999"/>
      <c r="AA264" s="1009"/>
      <c r="AB264" s="1009"/>
      <c r="AC264" s="1009"/>
      <c r="AD264" s="1009"/>
      <c r="AE264" s="1009"/>
      <c r="AF264" s="1009"/>
      <c r="AG264" s="1009"/>
      <c r="AH264" s="1009"/>
      <c r="AI264" s="1009"/>
      <c r="AJ264" s="1009"/>
      <c r="AK264" s="1009"/>
      <c r="AL264" s="1009"/>
      <c r="AM264" s="1009"/>
      <c r="AN264" s="1009"/>
      <c r="AO264" s="1009"/>
      <c r="AP264" s="1009"/>
      <c r="AQ264" s="1009"/>
      <c r="AR264" s="1009"/>
      <c r="AS264" s="1009"/>
      <c r="AT264" s="1009"/>
      <c r="AU264" s="1009"/>
      <c r="AV264" s="1009"/>
      <c r="AW264" s="1009"/>
      <c r="AX264" s="1009"/>
      <c r="AY264" s="1009"/>
      <c r="AZ264" s="1009"/>
      <c r="BA264" s="1009"/>
      <c r="BB264" s="1009"/>
    </row>
    <row r="265" spans="1:54">
      <c r="E265" s="997"/>
      <c r="F265" s="994"/>
      <c r="G265" s="1013"/>
      <c r="H265" s="1013"/>
      <c r="I265" s="1013"/>
      <c r="J265" s="1013"/>
      <c r="K265" s="1013"/>
      <c r="L265" s="1013"/>
      <c r="M265" s="1013"/>
      <c r="N265" s="1013"/>
      <c r="O265" s="1013"/>
      <c r="P265" s="1013"/>
      <c r="Q265" s="1013"/>
      <c r="R265" s="1013"/>
      <c r="S265" s="1013"/>
      <c r="T265" s="1013"/>
      <c r="U265" s="1013"/>
      <c r="V265" s="1013"/>
      <c r="W265" s="1013"/>
      <c r="X265" s="1013"/>
      <c r="Y265" s="1013"/>
      <c r="Z265" s="999"/>
      <c r="AA265" s="1013"/>
      <c r="AB265" s="1013"/>
      <c r="AC265" s="1013"/>
      <c r="AD265" s="1013"/>
      <c r="AE265" s="1013"/>
      <c r="AF265" s="1013"/>
      <c r="AG265" s="1013"/>
      <c r="AH265" s="1013"/>
      <c r="AI265" s="1013"/>
      <c r="AJ265" s="1013"/>
      <c r="AK265" s="1013"/>
      <c r="AL265" s="1013"/>
      <c r="AM265" s="1013"/>
      <c r="AN265" s="1013"/>
      <c r="AO265" s="1013"/>
      <c r="AP265" s="1013"/>
      <c r="AQ265" s="1013"/>
      <c r="AR265" s="1013"/>
      <c r="AS265" s="1013"/>
      <c r="AT265" s="1013"/>
      <c r="AU265" s="1013"/>
      <c r="AV265" s="1013"/>
      <c r="AW265" s="1013"/>
      <c r="AX265" s="1013"/>
    </row>
    <row r="266" spans="1:54">
      <c r="E266" s="997"/>
      <c r="F266" s="994"/>
      <c r="G266" s="1013"/>
      <c r="H266" s="1013"/>
      <c r="I266" s="1013"/>
      <c r="J266" s="1013"/>
      <c r="K266" s="1013"/>
      <c r="L266" s="1013"/>
      <c r="M266" s="1013"/>
      <c r="N266" s="1013"/>
      <c r="O266" s="1013"/>
      <c r="P266" s="1013"/>
      <c r="Q266" s="1013"/>
      <c r="R266" s="1013"/>
      <c r="S266" s="1013"/>
      <c r="T266" s="1013"/>
      <c r="U266" s="1013"/>
      <c r="V266" s="1013"/>
      <c r="W266" s="1013"/>
      <c r="X266" s="1013"/>
      <c r="Y266" s="1013"/>
      <c r="Z266" s="999"/>
      <c r="AA266" s="1013"/>
      <c r="AB266" s="1013"/>
      <c r="AC266" s="1013"/>
      <c r="AD266" s="1013"/>
      <c r="AE266" s="1013"/>
      <c r="AF266" s="1013"/>
      <c r="AG266" s="1013"/>
      <c r="AH266" s="1013"/>
      <c r="AI266" s="1013"/>
      <c r="AJ266" s="1013"/>
      <c r="AK266" s="1013"/>
      <c r="AL266" s="1013"/>
      <c r="AM266" s="1013"/>
      <c r="AN266" s="1013"/>
      <c r="AO266" s="1013"/>
      <c r="AP266" s="1013"/>
      <c r="AQ266" s="1013"/>
      <c r="AR266" s="1013"/>
      <c r="AS266" s="1013"/>
      <c r="AT266" s="1013"/>
      <c r="AU266" s="1013"/>
      <c r="AV266" s="1013"/>
      <c r="AW266" s="1013"/>
      <c r="AX266" s="1013"/>
    </row>
    <row r="267" spans="1:54">
      <c r="E267" s="997"/>
      <c r="F267" s="994"/>
      <c r="G267" s="1013"/>
      <c r="H267" s="1013"/>
      <c r="I267" s="1013"/>
      <c r="J267" s="1013"/>
      <c r="K267" s="1013"/>
      <c r="L267" s="1013"/>
      <c r="M267" s="1013"/>
      <c r="N267" s="1013"/>
      <c r="O267" s="1013"/>
      <c r="P267" s="1013"/>
      <c r="Q267" s="1013"/>
      <c r="R267" s="1013"/>
      <c r="S267" s="1013"/>
      <c r="T267" s="1013"/>
      <c r="U267" s="1013"/>
      <c r="V267" s="1013"/>
      <c r="W267" s="1013"/>
      <c r="X267" s="1013"/>
      <c r="Y267" s="1013"/>
      <c r="Z267" s="999"/>
      <c r="AA267" s="1013"/>
      <c r="AB267" s="1013"/>
      <c r="AC267" s="1013"/>
      <c r="AD267" s="1013"/>
      <c r="AE267" s="1013"/>
      <c r="AF267" s="1013"/>
      <c r="AG267" s="1013"/>
      <c r="AH267" s="1013"/>
      <c r="AI267" s="1013"/>
      <c r="AJ267" s="1013"/>
      <c r="AK267" s="1013"/>
      <c r="AL267" s="1013"/>
      <c r="AM267" s="1013"/>
      <c r="AN267" s="1013"/>
      <c r="AO267" s="1013"/>
      <c r="AP267" s="1013"/>
      <c r="AQ267" s="1013"/>
      <c r="AR267" s="1013"/>
      <c r="AS267" s="1013"/>
      <c r="AT267" s="1013"/>
      <c r="AU267" s="1013"/>
      <c r="AV267" s="1013"/>
      <c r="AW267" s="1013"/>
      <c r="AX267" s="1013"/>
    </row>
    <row r="268" spans="1:54">
      <c r="E268" s="997"/>
      <c r="F268" s="994"/>
      <c r="G268" s="1013"/>
      <c r="H268" s="1013"/>
      <c r="I268" s="1013"/>
      <c r="J268" s="1013"/>
      <c r="K268" s="1013"/>
      <c r="L268" s="1013"/>
      <c r="M268" s="1013"/>
      <c r="N268" s="1013"/>
      <c r="O268" s="1013"/>
      <c r="P268" s="1013"/>
      <c r="Q268" s="1013"/>
      <c r="R268" s="1013"/>
      <c r="S268" s="1013"/>
      <c r="T268" s="1013"/>
      <c r="U268" s="1013"/>
      <c r="V268" s="1013"/>
      <c r="W268" s="1013"/>
      <c r="X268" s="1013"/>
      <c r="Y268" s="1013"/>
      <c r="Z268" s="999"/>
      <c r="AA268" s="1013"/>
      <c r="AB268" s="1013"/>
      <c r="AC268" s="1013"/>
      <c r="AD268" s="1013"/>
      <c r="AE268" s="1013"/>
      <c r="AF268" s="1013"/>
      <c r="AG268" s="1013"/>
      <c r="AH268" s="1013"/>
      <c r="AI268" s="1013"/>
      <c r="AJ268" s="1013"/>
      <c r="AK268" s="1013"/>
      <c r="AL268" s="1013"/>
      <c r="AM268" s="1013"/>
      <c r="AN268" s="1013"/>
      <c r="AO268" s="1013"/>
      <c r="AP268" s="1013"/>
      <c r="AQ268" s="1013"/>
      <c r="AR268" s="1013"/>
      <c r="AS268" s="1013"/>
      <c r="AT268" s="1013"/>
      <c r="AU268" s="1013"/>
      <c r="AV268" s="1013"/>
      <c r="AW268" s="1013"/>
      <c r="AX268" s="1013"/>
    </row>
    <row r="269" spans="1:54">
      <c r="E269" s="997"/>
      <c r="F269" s="994"/>
      <c r="G269" s="1013"/>
      <c r="H269" s="1013"/>
      <c r="I269" s="1013"/>
      <c r="J269" s="1013"/>
      <c r="K269" s="1013"/>
      <c r="L269" s="1013"/>
      <c r="M269" s="1013"/>
      <c r="N269" s="1013"/>
      <c r="O269" s="1013"/>
      <c r="P269" s="1013"/>
      <c r="Q269" s="1013"/>
      <c r="R269" s="1013"/>
      <c r="S269" s="1013"/>
      <c r="T269" s="1013"/>
      <c r="U269" s="1013"/>
      <c r="V269" s="1013"/>
      <c r="W269" s="1013"/>
      <c r="X269" s="1013"/>
      <c r="Y269" s="1013"/>
      <c r="Z269" s="999"/>
      <c r="AA269" s="1013"/>
      <c r="AB269" s="1013"/>
      <c r="AC269" s="1013"/>
      <c r="AD269" s="1013"/>
      <c r="AE269" s="1013"/>
      <c r="AF269" s="1013"/>
      <c r="AG269" s="1013"/>
      <c r="AH269" s="1013"/>
      <c r="AI269" s="1013"/>
      <c r="AJ269" s="1013"/>
      <c r="AK269" s="1013"/>
      <c r="AL269" s="1013"/>
      <c r="AM269" s="1013"/>
      <c r="AN269" s="1013"/>
      <c r="AO269" s="1013"/>
      <c r="AP269" s="1013"/>
      <c r="AQ269" s="1013"/>
      <c r="AR269" s="1013"/>
      <c r="AS269" s="1013"/>
      <c r="AT269" s="1013"/>
      <c r="AU269" s="1013"/>
      <c r="AV269" s="1013"/>
      <c r="AW269" s="1013"/>
      <c r="AX269" s="1013"/>
    </row>
    <row r="270" spans="1:54">
      <c r="E270" s="997"/>
      <c r="F270" s="994"/>
      <c r="G270" s="1013"/>
      <c r="H270" s="1013"/>
      <c r="I270" s="1013"/>
      <c r="J270" s="1013"/>
      <c r="K270" s="1013"/>
      <c r="L270" s="1013"/>
      <c r="M270" s="1013"/>
      <c r="N270" s="1013"/>
      <c r="O270" s="1013"/>
      <c r="P270" s="1013"/>
      <c r="Q270" s="1013"/>
      <c r="R270" s="1013"/>
      <c r="S270" s="1013"/>
      <c r="T270" s="1013"/>
      <c r="U270" s="1013"/>
      <c r="V270" s="1013"/>
      <c r="W270" s="1013"/>
      <c r="X270" s="1013"/>
      <c r="Y270" s="1013"/>
      <c r="Z270" s="999"/>
      <c r="AA270" s="1013"/>
      <c r="AB270" s="1013"/>
      <c r="AC270" s="1013"/>
      <c r="AD270" s="1013"/>
      <c r="AE270" s="1013"/>
      <c r="AF270" s="1013"/>
      <c r="AG270" s="1013"/>
      <c r="AH270" s="1013"/>
      <c r="AI270" s="1013"/>
      <c r="AJ270" s="1013"/>
      <c r="AK270" s="1013"/>
      <c r="AL270" s="1013"/>
      <c r="AM270" s="1013"/>
      <c r="AN270" s="1013"/>
      <c r="AO270" s="1013"/>
      <c r="AP270" s="1013"/>
      <c r="AQ270" s="1013"/>
      <c r="AR270" s="1013"/>
      <c r="AS270" s="1013"/>
      <c r="AT270" s="1013"/>
      <c r="AU270" s="1013"/>
      <c r="AV270" s="1013"/>
      <c r="AW270" s="1013"/>
      <c r="AX270" s="1013"/>
    </row>
    <row r="271" spans="1:54">
      <c r="E271" s="997"/>
      <c r="F271" s="994"/>
      <c r="G271" s="1013"/>
      <c r="H271" s="1013"/>
      <c r="I271" s="1013"/>
      <c r="J271" s="1013"/>
      <c r="K271" s="1013"/>
      <c r="L271" s="1013"/>
      <c r="M271" s="1013"/>
      <c r="N271" s="1013"/>
      <c r="O271" s="1013"/>
      <c r="P271" s="1013"/>
      <c r="Q271" s="1013"/>
      <c r="R271" s="1013"/>
      <c r="S271" s="1013"/>
      <c r="T271" s="1013"/>
      <c r="U271" s="1013"/>
      <c r="V271" s="1013"/>
      <c r="W271" s="1013"/>
      <c r="X271" s="1013"/>
      <c r="Y271" s="1013"/>
      <c r="Z271" s="999"/>
      <c r="AA271" s="1013"/>
      <c r="AB271" s="1013"/>
      <c r="AC271" s="1013"/>
      <c r="AD271" s="1013"/>
      <c r="AE271" s="1013"/>
      <c r="AF271" s="1013"/>
      <c r="AG271" s="1013"/>
      <c r="AH271" s="1013"/>
      <c r="AI271" s="1013"/>
      <c r="AJ271" s="1013"/>
      <c r="AK271" s="1013"/>
      <c r="AL271" s="1013"/>
      <c r="AM271" s="1013"/>
      <c r="AN271" s="1013"/>
      <c r="AO271" s="1013"/>
      <c r="AP271" s="1013"/>
      <c r="AQ271" s="1013"/>
      <c r="AR271" s="1013"/>
      <c r="AS271" s="1013"/>
      <c r="AT271" s="1013"/>
      <c r="AU271" s="1013"/>
      <c r="AV271" s="1013"/>
      <c r="AW271" s="1013"/>
      <c r="AX271" s="1013"/>
    </row>
    <row r="272" spans="1:54">
      <c r="E272" s="997"/>
      <c r="F272" s="994"/>
      <c r="G272" s="1013"/>
      <c r="H272" s="1013"/>
      <c r="I272" s="1013"/>
      <c r="J272" s="1013"/>
      <c r="K272" s="1013"/>
      <c r="L272" s="1013"/>
      <c r="M272" s="1013"/>
      <c r="N272" s="1013"/>
      <c r="O272" s="1013"/>
      <c r="P272" s="1013"/>
      <c r="Q272" s="1013"/>
      <c r="R272" s="1013"/>
      <c r="S272" s="1013"/>
      <c r="T272" s="1013"/>
      <c r="U272" s="1013"/>
      <c r="V272" s="1013"/>
      <c r="W272" s="1013"/>
      <c r="X272" s="1013"/>
      <c r="Y272" s="1013"/>
      <c r="Z272" s="999"/>
      <c r="AA272" s="1013"/>
      <c r="AB272" s="1013"/>
      <c r="AC272" s="1013"/>
      <c r="AD272" s="1013"/>
      <c r="AE272" s="1013"/>
      <c r="AF272" s="1013"/>
      <c r="AG272" s="1013"/>
      <c r="AH272" s="1013"/>
      <c r="AI272" s="1013"/>
      <c r="AJ272" s="1013"/>
      <c r="AK272" s="1013"/>
      <c r="AL272" s="1013"/>
      <c r="AM272" s="1013"/>
      <c r="AN272" s="1013"/>
      <c r="AO272" s="1013"/>
      <c r="AP272" s="1013"/>
      <c r="AQ272" s="1013"/>
      <c r="AR272" s="1013"/>
      <c r="AS272" s="1013"/>
      <c r="AT272" s="1013"/>
      <c r="AU272" s="1013"/>
      <c r="AV272" s="1013"/>
      <c r="AW272" s="1013"/>
      <c r="AX272" s="1013"/>
    </row>
    <row r="273" spans="1:54">
      <c r="E273" s="997"/>
      <c r="F273" s="994"/>
      <c r="G273" s="1013"/>
      <c r="H273" s="1013"/>
      <c r="I273" s="1013"/>
      <c r="J273" s="1013"/>
      <c r="K273" s="1013"/>
      <c r="L273" s="1013"/>
      <c r="M273" s="1013"/>
      <c r="N273" s="1013"/>
      <c r="O273" s="1013"/>
      <c r="P273" s="1013"/>
      <c r="Q273" s="1013"/>
      <c r="R273" s="1013"/>
      <c r="S273" s="1013"/>
      <c r="T273" s="1013"/>
      <c r="U273" s="1013"/>
      <c r="V273" s="1013"/>
      <c r="W273" s="1013"/>
      <c r="X273" s="1013"/>
      <c r="Y273" s="1013"/>
      <c r="Z273" s="999"/>
      <c r="AA273" s="1013"/>
      <c r="AB273" s="1013"/>
      <c r="AC273" s="1013"/>
      <c r="AD273" s="1013"/>
      <c r="AE273" s="1013"/>
      <c r="AF273" s="1013"/>
      <c r="AG273" s="1013"/>
      <c r="AH273" s="1013"/>
      <c r="AI273" s="1013"/>
      <c r="AJ273" s="1013"/>
      <c r="AK273" s="1013"/>
      <c r="AL273" s="1013"/>
      <c r="AM273" s="1013"/>
      <c r="AN273" s="1013"/>
      <c r="AO273" s="1013"/>
      <c r="AP273" s="1013"/>
      <c r="AQ273" s="1013"/>
      <c r="AR273" s="1013"/>
      <c r="AS273" s="1013"/>
      <c r="AT273" s="1013"/>
      <c r="AU273" s="1013"/>
      <c r="AV273" s="1013"/>
      <c r="AW273" s="1013"/>
      <c r="AX273" s="1013"/>
    </row>
    <row r="274" spans="1:54">
      <c r="E274" s="997"/>
      <c r="F274" s="994"/>
      <c r="G274" s="1013"/>
      <c r="H274" s="1013"/>
      <c r="I274" s="1013"/>
      <c r="J274" s="1013"/>
      <c r="K274" s="1013"/>
      <c r="L274" s="1013"/>
      <c r="M274" s="1013"/>
      <c r="N274" s="1013"/>
      <c r="O274" s="1013"/>
      <c r="P274" s="1013"/>
      <c r="Q274" s="1013"/>
      <c r="R274" s="1013"/>
      <c r="S274" s="1013"/>
      <c r="T274" s="1013"/>
      <c r="U274" s="1013"/>
      <c r="V274" s="1013"/>
      <c r="W274" s="1013"/>
      <c r="X274" s="1013"/>
      <c r="Y274" s="1013"/>
      <c r="Z274" s="999"/>
      <c r="AA274" s="1013"/>
      <c r="AB274" s="1013"/>
      <c r="AC274" s="1013"/>
      <c r="AD274" s="1013"/>
      <c r="AE274" s="1013"/>
      <c r="AF274" s="1013"/>
      <c r="AG274" s="1013"/>
      <c r="AH274" s="1013"/>
      <c r="AI274" s="1013"/>
      <c r="AJ274" s="1013"/>
      <c r="AK274" s="1013"/>
      <c r="AL274" s="1013"/>
      <c r="AM274" s="1013"/>
      <c r="AN274" s="1013"/>
      <c r="AO274" s="1013"/>
      <c r="AP274" s="1013"/>
      <c r="AQ274" s="1013"/>
      <c r="AR274" s="1013"/>
      <c r="AS274" s="1013"/>
      <c r="AT274" s="1013"/>
      <c r="AU274" s="1013"/>
      <c r="AV274" s="1013"/>
      <c r="AW274" s="1013"/>
      <c r="AX274" s="1013"/>
    </row>
    <row r="275" spans="1:54">
      <c r="E275" s="997"/>
      <c r="F275" s="994"/>
      <c r="G275" s="1013"/>
      <c r="H275" s="1013"/>
      <c r="I275" s="1013"/>
      <c r="J275" s="1013"/>
      <c r="K275" s="1013"/>
      <c r="L275" s="1013"/>
      <c r="M275" s="1013"/>
      <c r="N275" s="1013"/>
      <c r="O275" s="1013"/>
      <c r="P275" s="1013"/>
      <c r="Q275" s="1013"/>
      <c r="R275" s="1013"/>
      <c r="S275" s="1013"/>
      <c r="T275" s="1013"/>
      <c r="U275" s="1013"/>
      <c r="V275" s="1013"/>
      <c r="W275" s="1013"/>
      <c r="X275" s="1013"/>
      <c r="Y275" s="1013"/>
      <c r="Z275" s="999"/>
      <c r="AA275" s="1013"/>
      <c r="AB275" s="1013"/>
      <c r="AC275" s="1013"/>
      <c r="AD275" s="1013"/>
      <c r="AE275" s="1013"/>
      <c r="AF275" s="1013"/>
      <c r="AG275" s="1013"/>
      <c r="AH275" s="1013"/>
      <c r="AI275" s="1013"/>
      <c r="AJ275" s="1013"/>
      <c r="AK275" s="1013"/>
      <c r="AL275" s="1013"/>
      <c r="AM275" s="1013"/>
      <c r="AN275" s="1013"/>
      <c r="AO275" s="1013"/>
      <c r="AP275" s="1013"/>
      <c r="AQ275" s="1013"/>
      <c r="AR275" s="1013"/>
      <c r="AS275" s="1013"/>
      <c r="AT275" s="1013"/>
      <c r="AU275" s="1013"/>
      <c r="AV275" s="1013"/>
      <c r="AW275" s="1013"/>
      <c r="AX275" s="1013"/>
    </row>
    <row r="276" spans="1:54">
      <c r="E276" s="997"/>
      <c r="F276" s="994"/>
      <c r="G276" s="1013"/>
      <c r="H276" s="1013"/>
      <c r="I276" s="1013"/>
      <c r="J276" s="1013"/>
      <c r="K276" s="1013"/>
      <c r="L276" s="1013"/>
      <c r="M276" s="1013"/>
      <c r="N276" s="1013"/>
      <c r="O276" s="1013"/>
      <c r="P276" s="1013"/>
      <c r="Q276" s="1013"/>
      <c r="R276" s="1013"/>
      <c r="S276" s="1013"/>
      <c r="T276" s="1013"/>
      <c r="U276" s="1013"/>
      <c r="V276" s="1013"/>
      <c r="W276" s="1013"/>
      <c r="X276" s="1013"/>
      <c r="Y276" s="1013"/>
      <c r="Z276" s="999"/>
      <c r="AA276" s="1013"/>
      <c r="AB276" s="1013"/>
      <c r="AC276" s="1013"/>
      <c r="AD276" s="1013"/>
      <c r="AE276" s="1013"/>
      <c r="AF276" s="1013"/>
      <c r="AG276" s="1013"/>
      <c r="AH276" s="1013"/>
      <c r="AI276" s="1013"/>
      <c r="AJ276" s="1013"/>
      <c r="AK276" s="1013"/>
      <c r="AL276" s="1013"/>
      <c r="AM276" s="1013"/>
      <c r="AN276" s="1013"/>
      <c r="AO276" s="1013"/>
      <c r="AP276" s="1013"/>
      <c r="AQ276" s="1013"/>
      <c r="AR276" s="1013"/>
      <c r="AS276" s="1013"/>
      <c r="AT276" s="1013"/>
      <c r="AU276" s="1013"/>
      <c r="AV276" s="1013"/>
      <c r="AW276" s="1013"/>
      <c r="AX276" s="1013"/>
    </row>
    <row r="277" spans="1:54">
      <c r="E277" s="997"/>
      <c r="F277" s="994"/>
      <c r="G277" s="1013"/>
      <c r="H277" s="1013"/>
      <c r="I277" s="1013"/>
      <c r="J277" s="1013"/>
      <c r="K277" s="1013"/>
      <c r="L277" s="1013"/>
      <c r="M277" s="1013"/>
      <c r="N277" s="1013"/>
      <c r="O277" s="1013"/>
      <c r="P277" s="1013"/>
      <c r="Q277" s="1013"/>
      <c r="R277" s="1013"/>
      <c r="S277" s="1013"/>
      <c r="T277" s="1013"/>
      <c r="U277" s="1013"/>
      <c r="V277" s="1013"/>
      <c r="W277" s="1013"/>
      <c r="X277" s="1013"/>
      <c r="Y277" s="1013"/>
      <c r="Z277" s="999"/>
      <c r="AA277" s="1013"/>
      <c r="AB277" s="1013"/>
      <c r="AC277" s="1013"/>
      <c r="AD277" s="1013"/>
      <c r="AE277" s="1013"/>
      <c r="AF277" s="1013"/>
      <c r="AG277" s="1013"/>
      <c r="AH277" s="1013"/>
      <c r="AI277" s="1013"/>
      <c r="AJ277" s="1013"/>
      <c r="AK277" s="1013"/>
      <c r="AL277" s="1013"/>
      <c r="AM277" s="1013"/>
      <c r="AN277" s="1013"/>
      <c r="AO277" s="1013"/>
      <c r="AP277" s="1013"/>
      <c r="AQ277" s="1013"/>
      <c r="AR277" s="1013"/>
      <c r="AS277" s="1013"/>
      <c r="AT277" s="1013"/>
      <c r="AU277" s="1013"/>
      <c r="AV277" s="1013"/>
      <c r="AW277" s="1013"/>
      <c r="AX277" s="1013"/>
    </row>
    <row r="278" spans="1:54">
      <c r="E278" s="997"/>
      <c r="F278" s="994"/>
      <c r="G278" s="1013"/>
      <c r="H278" s="1013"/>
      <c r="I278" s="1013"/>
      <c r="J278" s="1013"/>
      <c r="K278" s="1013"/>
      <c r="L278" s="1013"/>
      <c r="M278" s="1013"/>
      <c r="N278" s="1013"/>
      <c r="O278" s="1013"/>
      <c r="P278" s="1013"/>
      <c r="Q278" s="1013"/>
      <c r="R278" s="1013"/>
      <c r="S278" s="1013"/>
      <c r="T278" s="1013"/>
      <c r="U278" s="1013"/>
      <c r="V278" s="1013"/>
      <c r="W278" s="1013"/>
      <c r="X278" s="1013"/>
      <c r="Y278" s="1013"/>
      <c r="Z278" s="999"/>
      <c r="AA278" s="1013"/>
      <c r="AB278" s="1013"/>
      <c r="AC278" s="1013"/>
      <c r="AD278" s="1013"/>
      <c r="AE278" s="1013"/>
      <c r="AF278" s="1013"/>
      <c r="AG278" s="1013"/>
      <c r="AH278" s="1013"/>
      <c r="AI278" s="1013"/>
      <c r="AJ278" s="1013"/>
      <c r="AK278" s="1013"/>
      <c r="AL278" s="1013"/>
      <c r="AM278" s="1013"/>
      <c r="AN278" s="1013"/>
      <c r="AO278" s="1013"/>
      <c r="AP278" s="1013"/>
      <c r="AQ278" s="1013"/>
      <c r="AR278" s="1013"/>
      <c r="AS278" s="1013"/>
      <c r="AT278" s="1013"/>
      <c r="AU278" s="1013"/>
      <c r="AV278" s="1013"/>
      <c r="AW278" s="1013"/>
      <c r="AX278" s="1013"/>
    </row>
    <row r="279" spans="1:54">
      <c r="E279" s="997"/>
      <c r="F279" s="994"/>
      <c r="G279" s="1013"/>
      <c r="H279" s="1013"/>
      <c r="I279" s="1013"/>
      <c r="J279" s="1013"/>
      <c r="K279" s="1013"/>
      <c r="L279" s="1013"/>
      <c r="M279" s="1013"/>
      <c r="N279" s="1013"/>
      <c r="O279" s="1013"/>
      <c r="P279" s="1013"/>
      <c r="Q279" s="1013"/>
      <c r="R279" s="1013"/>
      <c r="S279" s="1013"/>
      <c r="T279" s="1013"/>
      <c r="U279" s="1013"/>
      <c r="V279" s="1013"/>
      <c r="W279" s="1013"/>
      <c r="X279" s="1013"/>
      <c r="Y279" s="1013"/>
      <c r="Z279" s="999"/>
      <c r="AA279" s="1013"/>
      <c r="AB279" s="1013"/>
      <c r="AC279" s="1013"/>
      <c r="AD279" s="1013"/>
      <c r="AE279" s="1013"/>
      <c r="AF279" s="1013"/>
      <c r="AG279" s="1013"/>
      <c r="AH279" s="1013"/>
      <c r="AI279" s="1013"/>
      <c r="AJ279" s="1013"/>
      <c r="AK279" s="1013"/>
      <c r="AL279" s="1013"/>
      <c r="AM279" s="1013"/>
      <c r="AN279" s="1013"/>
      <c r="AO279" s="1013"/>
      <c r="AP279" s="1013"/>
      <c r="AQ279" s="1013"/>
      <c r="AR279" s="1013"/>
      <c r="AS279" s="1013"/>
      <c r="AT279" s="1013"/>
      <c r="AU279" s="1013"/>
      <c r="AV279" s="1013"/>
      <c r="AW279" s="1013"/>
      <c r="AX279" s="1013"/>
    </row>
    <row r="280" spans="1:54">
      <c r="E280" s="997"/>
      <c r="F280" s="994"/>
      <c r="G280" s="1013"/>
      <c r="H280" s="1013"/>
      <c r="I280" s="1013"/>
      <c r="J280" s="1013"/>
      <c r="K280" s="1013"/>
      <c r="L280" s="1013"/>
      <c r="M280" s="1013"/>
      <c r="N280" s="1013"/>
      <c r="O280" s="1013"/>
      <c r="P280" s="1013"/>
      <c r="Q280" s="1013"/>
      <c r="R280" s="1013"/>
      <c r="S280" s="1013"/>
      <c r="T280" s="1013"/>
      <c r="U280" s="1013"/>
      <c r="V280" s="1013"/>
      <c r="W280" s="1013"/>
      <c r="X280" s="1013"/>
      <c r="Y280" s="1013"/>
      <c r="Z280" s="999"/>
      <c r="AA280" s="1013"/>
      <c r="AB280" s="1013"/>
      <c r="AC280" s="1013"/>
      <c r="AD280" s="1013"/>
      <c r="AE280" s="1013"/>
      <c r="AF280" s="1013"/>
      <c r="AG280" s="1013"/>
      <c r="AH280" s="1013"/>
      <c r="AI280" s="1013"/>
      <c r="AJ280" s="1013"/>
      <c r="AK280" s="1013"/>
      <c r="AL280" s="1013"/>
      <c r="AM280" s="1013"/>
      <c r="AN280" s="1013"/>
      <c r="AO280" s="1013"/>
      <c r="AP280" s="1013"/>
      <c r="AQ280" s="1013"/>
      <c r="AR280" s="1013"/>
      <c r="AS280" s="1013"/>
      <c r="AT280" s="1013"/>
      <c r="AU280" s="1013"/>
      <c r="AV280" s="1013"/>
      <c r="AW280" s="1013"/>
      <c r="AX280" s="1013"/>
    </row>
    <row r="281" spans="1:54">
      <c r="E281" s="997"/>
      <c r="F281" s="994"/>
      <c r="G281" s="1013"/>
      <c r="H281" s="1013"/>
      <c r="I281" s="1013"/>
      <c r="J281" s="1013"/>
      <c r="K281" s="1013"/>
      <c r="L281" s="1013"/>
      <c r="M281" s="1013"/>
      <c r="N281" s="1013"/>
      <c r="O281" s="1013"/>
      <c r="P281" s="1013"/>
      <c r="Q281" s="1013"/>
      <c r="R281" s="1013"/>
      <c r="S281" s="1013"/>
      <c r="T281" s="1013"/>
      <c r="U281" s="1013"/>
      <c r="V281" s="1013"/>
      <c r="W281" s="1013"/>
      <c r="X281" s="1013"/>
      <c r="Y281" s="1013"/>
      <c r="Z281" s="999"/>
      <c r="AA281" s="1013"/>
      <c r="AB281" s="1013"/>
      <c r="AC281" s="1013"/>
      <c r="AD281" s="1013"/>
      <c r="AE281" s="1013"/>
      <c r="AF281" s="1013"/>
      <c r="AG281" s="1013"/>
      <c r="AH281" s="1013"/>
      <c r="AI281" s="1013"/>
      <c r="AJ281" s="1013"/>
      <c r="AK281" s="1013"/>
      <c r="AL281" s="1013"/>
      <c r="AM281" s="1013"/>
      <c r="AN281" s="1013"/>
      <c r="AO281" s="1013"/>
      <c r="AP281" s="1013"/>
      <c r="AQ281" s="1013"/>
      <c r="AR281" s="1013"/>
      <c r="AS281" s="1013"/>
      <c r="AT281" s="1013"/>
      <c r="AU281" s="1013"/>
      <c r="AV281" s="1013"/>
      <c r="AW281" s="1013"/>
      <c r="AX281" s="1013"/>
    </row>
    <row r="282" spans="1:54">
      <c r="E282" s="997"/>
      <c r="F282" s="994"/>
      <c r="T282" s="1013"/>
      <c r="Z282" s="999"/>
    </row>
    <row r="283" spans="1:54">
      <c r="E283" s="997"/>
      <c r="F283" s="994"/>
      <c r="T283" s="1013"/>
      <c r="Z283" s="999"/>
    </row>
    <row r="284" spans="1:54">
      <c r="E284" s="997"/>
      <c r="F284" s="994"/>
      <c r="T284" s="1013"/>
      <c r="Z284" s="999"/>
    </row>
    <row r="285" spans="1:54" s="1006" customFormat="1">
      <c r="A285" s="1005"/>
      <c r="C285" s="1007"/>
      <c r="D285" s="1008"/>
      <c r="E285" s="997"/>
      <c r="F285" s="997"/>
      <c r="G285" s="1009"/>
      <c r="H285" s="1009"/>
      <c r="I285" s="1009"/>
      <c r="J285" s="1009"/>
      <c r="K285" s="1009"/>
      <c r="L285" s="1009"/>
      <c r="M285" s="1009"/>
      <c r="N285" s="1009"/>
      <c r="O285" s="1009"/>
      <c r="P285" s="1009"/>
      <c r="Q285" s="1009"/>
      <c r="R285" s="1009"/>
      <c r="S285" s="1009"/>
      <c r="T285" s="1009"/>
      <c r="U285" s="1009"/>
      <c r="V285" s="1009"/>
      <c r="W285" s="1009"/>
      <c r="X285" s="1009"/>
      <c r="Y285" s="1009"/>
      <c r="Z285" s="999"/>
      <c r="AA285" s="1009"/>
      <c r="AB285" s="1009"/>
      <c r="AC285" s="1009"/>
      <c r="AD285" s="1009"/>
      <c r="AE285" s="1009"/>
      <c r="AF285" s="1009"/>
      <c r="AG285" s="1009"/>
      <c r="AH285" s="1009"/>
      <c r="AI285" s="1009"/>
      <c r="AJ285" s="1009"/>
      <c r="AK285" s="1009"/>
      <c r="AL285" s="1009"/>
      <c r="AM285" s="1009"/>
      <c r="AN285" s="1009"/>
      <c r="AO285" s="1009"/>
      <c r="AP285" s="1009"/>
      <c r="AQ285" s="1009"/>
      <c r="AR285" s="1009"/>
      <c r="AS285" s="1009"/>
      <c r="AT285" s="1009"/>
      <c r="AU285" s="1009"/>
      <c r="AV285" s="1009"/>
      <c r="AW285" s="1009"/>
      <c r="AX285" s="1009"/>
      <c r="AY285" s="1009"/>
      <c r="AZ285" s="1009"/>
      <c r="BA285" s="1009"/>
      <c r="BB285" s="1009"/>
    </row>
    <row r="286" spans="1:54">
      <c r="B286" s="1014"/>
      <c r="C286" s="987"/>
      <c r="E286" s="997"/>
      <c r="F286" s="994"/>
      <c r="G286" s="1013"/>
      <c r="H286" s="1013"/>
      <c r="I286" s="1013"/>
      <c r="J286" s="1013"/>
      <c r="K286" s="1013"/>
      <c r="L286" s="1013"/>
      <c r="M286" s="1013"/>
      <c r="N286" s="1013"/>
      <c r="O286" s="1013"/>
      <c r="P286" s="1013"/>
      <c r="Q286" s="1013"/>
      <c r="R286" s="1013"/>
      <c r="S286" s="1013"/>
      <c r="T286" s="1013"/>
      <c r="U286" s="1013"/>
      <c r="V286" s="1013"/>
      <c r="W286" s="1013"/>
      <c r="X286" s="1013"/>
      <c r="Y286" s="1013"/>
      <c r="Z286" s="999"/>
      <c r="AA286" s="1013"/>
      <c r="AB286" s="1013"/>
      <c r="AC286" s="1013"/>
      <c r="AD286" s="1013"/>
      <c r="AE286" s="1013"/>
      <c r="AF286" s="1013"/>
      <c r="AG286" s="1013"/>
      <c r="AH286" s="1013"/>
      <c r="AI286" s="1013"/>
      <c r="AJ286" s="1013"/>
      <c r="AK286" s="1013"/>
      <c r="AL286" s="1013"/>
      <c r="AM286" s="1013"/>
      <c r="AN286" s="1013"/>
      <c r="AO286" s="1013"/>
      <c r="AP286" s="1013"/>
      <c r="AQ286" s="1013"/>
      <c r="AR286" s="1013"/>
      <c r="AS286" s="1013"/>
      <c r="AT286" s="1013"/>
      <c r="AU286" s="1013"/>
      <c r="AV286" s="1013"/>
      <c r="AW286" s="1013"/>
      <c r="AX286" s="1013"/>
    </row>
    <row r="287" spans="1:54">
      <c r="B287" s="1014"/>
      <c r="C287" s="987"/>
      <c r="E287" s="997"/>
      <c r="F287" s="994"/>
      <c r="G287" s="1013"/>
      <c r="H287" s="1013"/>
      <c r="I287" s="1013"/>
      <c r="J287" s="1013"/>
      <c r="K287" s="1013"/>
      <c r="L287" s="1013"/>
      <c r="M287" s="1013"/>
      <c r="N287" s="1013"/>
      <c r="O287" s="1013"/>
      <c r="P287" s="1013"/>
      <c r="Q287" s="1013"/>
      <c r="R287" s="1013"/>
      <c r="S287" s="1013"/>
      <c r="T287" s="1013"/>
      <c r="U287" s="1013"/>
      <c r="V287" s="1013"/>
      <c r="W287" s="1013"/>
      <c r="X287" s="1013"/>
      <c r="Y287" s="1013"/>
      <c r="Z287" s="999"/>
      <c r="AA287" s="1013"/>
      <c r="AB287" s="1013"/>
      <c r="AC287" s="1013"/>
      <c r="AD287" s="1013"/>
      <c r="AE287" s="1013"/>
      <c r="AF287" s="1013"/>
      <c r="AG287" s="1013"/>
      <c r="AH287" s="1013"/>
      <c r="AI287" s="1013"/>
      <c r="AJ287" s="1013"/>
      <c r="AK287" s="1013"/>
      <c r="AL287" s="1013"/>
      <c r="AM287" s="1013"/>
      <c r="AN287" s="1013"/>
      <c r="AO287" s="1013"/>
      <c r="AP287" s="1013"/>
      <c r="AQ287" s="1013"/>
      <c r="AR287" s="1013"/>
      <c r="AS287" s="1013"/>
      <c r="AT287" s="1013"/>
      <c r="AU287" s="1013"/>
      <c r="AV287" s="1013"/>
      <c r="AW287" s="1013"/>
      <c r="AX287" s="1013"/>
    </row>
    <row r="288" spans="1:54">
      <c r="E288" s="997"/>
      <c r="F288" s="994"/>
      <c r="G288" s="1013"/>
      <c r="H288" s="1013"/>
      <c r="I288" s="1013"/>
      <c r="J288" s="1013"/>
      <c r="K288" s="1013"/>
      <c r="L288" s="1013"/>
      <c r="M288" s="1013"/>
      <c r="N288" s="1013"/>
      <c r="O288" s="1013"/>
      <c r="P288" s="1013"/>
      <c r="Q288" s="1013"/>
      <c r="R288" s="1013"/>
      <c r="S288" s="1013"/>
      <c r="T288" s="1013"/>
      <c r="U288" s="1013"/>
      <c r="V288" s="1013"/>
      <c r="W288" s="1013"/>
      <c r="X288" s="1013"/>
      <c r="Y288" s="1013"/>
      <c r="Z288" s="999"/>
      <c r="AA288" s="1013"/>
      <c r="AB288" s="1013"/>
      <c r="AC288" s="1013"/>
      <c r="AD288" s="1013"/>
      <c r="AE288" s="1013"/>
      <c r="AF288" s="1013"/>
      <c r="AG288" s="1013"/>
      <c r="AH288" s="1013"/>
      <c r="AI288" s="1013"/>
      <c r="AJ288" s="1013"/>
      <c r="AK288" s="1013"/>
      <c r="AL288" s="1013"/>
      <c r="AM288" s="1013"/>
      <c r="AN288" s="1013"/>
      <c r="AO288" s="1013"/>
      <c r="AP288" s="1013"/>
      <c r="AQ288" s="1013"/>
      <c r="AR288" s="1013"/>
      <c r="AS288" s="1013"/>
      <c r="AT288" s="1013"/>
      <c r="AU288" s="1013"/>
      <c r="AV288" s="1013"/>
      <c r="AW288" s="1013"/>
      <c r="AX288" s="1013"/>
    </row>
    <row r="289" spans="5:50">
      <c r="E289" s="997"/>
      <c r="F289" s="994"/>
      <c r="G289" s="1013"/>
      <c r="H289" s="1013"/>
      <c r="I289" s="1013"/>
      <c r="J289" s="1013"/>
      <c r="K289" s="1013"/>
      <c r="L289" s="1013"/>
      <c r="M289" s="1013"/>
      <c r="N289" s="1013"/>
      <c r="O289" s="1013"/>
      <c r="P289" s="1013"/>
      <c r="Q289" s="1013"/>
      <c r="R289" s="1013"/>
      <c r="S289" s="1013"/>
      <c r="T289" s="1013"/>
      <c r="U289" s="1013"/>
      <c r="V289" s="1013"/>
      <c r="W289" s="1013"/>
      <c r="X289" s="1013"/>
      <c r="Y289" s="1013"/>
      <c r="Z289" s="999"/>
      <c r="AA289" s="1013"/>
      <c r="AB289" s="1013"/>
      <c r="AC289" s="1013"/>
      <c r="AD289" s="1013"/>
      <c r="AE289" s="1013"/>
      <c r="AF289" s="1013"/>
      <c r="AG289" s="1013"/>
      <c r="AH289" s="1013"/>
      <c r="AI289" s="1013"/>
      <c r="AJ289" s="1013"/>
      <c r="AK289" s="1013"/>
      <c r="AL289" s="1013"/>
      <c r="AM289" s="1013"/>
      <c r="AN289" s="1013"/>
      <c r="AO289" s="1013"/>
      <c r="AP289" s="1013"/>
      <c r="AQ289" s="1013"/>
      <c r="AR289" s="1013"/>
      <c r="AS289" s="1013"/>
      <c r="AT289" s="1013"/>
      <c r="AU289" s="1013"/>
      <c r="AV289" s="1013"/>
      <c r="AW289" s="1013"/>
      <c r="AX289" s="1013"/>
    </row>
    <row r="290" spans="5:50">
      <c r="E290" s="997"/>
      <c r="F290" s="994"/>
      <c r="G290" s="1013"/>
      <c r="H290" s="1013"/>
      <c r="I290" s="1013"/>
      <c r="J290" s="1013"/>
      <c r="K290" s="1013"/>
      <c r="L290" s="1013"/>
      <c r="M290" s="1013"/>
      <c r="N290" s="1013"/>
      <c r="O290" s="1013"/>
      <c r="P290" s="1013"/>
      <c r="Q290" s="1013"/>
      <c r="R290" s="1013"/>
      <c r="S290" s="1013"/>
      <c r="T290" s="1013"/>
      <c r="U290" s="1013"/>
      <c r="V290" s="1013"/>
      <c r="W290" s="1013"/>
      <c r="X290" s="1013"/>
      <c r="Y290" s="1013"/>
      <c r="Z290" s="999"/>
      <c r="AA290" s="1013"/>
      <c r="AB290" s="1013"/>
      <c r="AC290" s="1013"/>
      <c r="AD290" s="1013"/>
      <c r="AE290" s="1013"/>
      <c r="AF290" s="1013"/>
      <c r="AG290" s="1013"/>
      <c r="AH290" s="1013"/>
      <c r="AI290" s="1013"/>
      <c r="AJ290" s="1013"/>
      <c r="AK290" s="1013"/>
      <c r="AL290" s="1013"/>
      <c r="AM290" s="1013"/>
      <c r="AN290" s="1013"/>
      <c r="AO290" s="1013"/>
      <c r="AP290" s="1013"/>
      <c r="AQ290" s="1013"/>
      <c r="AR290" s="1013"/>
      <c r="AS290" s="1013"/>
      <c r="AT290" s="1013"/>
      <c r="AU290" s="1013"/>
      <c r="AV290" s="1013"/>
      <c r="AW290" s="1013"/>
      <c r="AX290" s="1013"/>
    </row>
    <row r="291" spans="5:50">
      <c r="E291" s="997"/>
      <c r="F291" s="994"/>
      <c r="G291" s="1013"/>
      <c r="H291" s="1013"/>
      <c r="I291" s="1013"/>
      <c r="J291" s="1013"/>
      <c r="K291" s="1013"/>
      <c r="L291" s="1013"/>
      <c r="M291" s="1013"/>
      <c r="N291" s="1013"/>
      <c r="O291" s="1013"/>
      <c r="P291" s="1013"/>
      <c r="Q291" s="1013"/>
      <c r="R291" s="1013"/>
      <c r="S291" s="1013"/>
      <c r="T291" s="1013"/>
      <c r="U291" s="1013"/>
      <c r="V291" s="1013"/>
      <c r="W291" s="1013"/>
      <c r="X291" s="1013"/>
      <c r="Y291" s="1013"/>
      <c r="Z291" s="999"/>
      <c r="AA291" s="1013"/>
      <c r="AB291" s="1013"/>
      <c r="AC291" s="1013"/>
      <c r="AD291" s="1013"/>
      <c r="AE291" s="1013"/>
      <c r="AF291" s="1013"/>
      <c r="AG291" s="1013"/>
      <c r="AH291" s="1013"/>
      <c r="AI291" s="1013"/>
      <c r="AJ291" s="1013"/>
      <c r="AK291" s="1013"/>
      <c r="AL291" s="1013"/>
      <c r="AM291" s="1013"/>
      <c r="AN291" s="1013"/>
      <c r="AO291" s="1013"/>
      <c r="AP291" s="1013"/>
      <c r="AQ291" s="1013"/>
      <c r="AR291" s="1013"/>
      <c r="AS291" s="1013"/>
      <c r="AT291" s="1013"/>
      <c r="AU291" s="1013"/>
      <c r="AV291" s="1013"/>
      <c r="AW291" s="1013"/>
      <c r="AX291" s="1013"/>
    </row>
    <row r="292" spans="5:50">
      <c r="E292" s="997"/>
      <c r="F292" s="994"/>
      <c r="G292" s="1013"/>
      <c r="H292" s="1013"/>
      <c r="I292" s="1013"/>
      <c r="J292" s="1013"/>
      <c r="K292" s="1013"/>
      <c r="L292" s="1013"/>
      <c r="M292" s="1013"/>
      <c r="N292" s="1013"/>
      <c r="O292" s="1013"/>
      <c r="P292" s="1013"/>
      <c r="Q292" s="1013"/>
      <c r="R292" s="1013"/>
      <c r="S292" s="1013"/>
      <c r="T292" s="1013"/>
      <c r="U292" s="1013"/>
      <c r="V292" s="1013"/>
      <c r="W292" s="1013"/>
      <c r="X292" s="1013"/>
      <c r="Y292" s="1013"/>
      <c r="Z292" s="999"/>
      <c r="AA292" s="1013"/>
      <c r="AB292" s="1013"/>
      <c r="AC292" s="1013"/>
      <c r="AD292" s="1013"/>
      <c r="AE292" s="1013"/>
      <c r="AF292" s="1013"/>
      <c r="AG292" s="1013"/>
      <c r="AH292" s="1013"/>
      <c r="AI292" s="1013"/>
      <c r="AJ292" s="1013"/>
      <c r="AK292" s="1013"/>
      <c r="AL292" s="1013"/>
      <c r="AM292" s="1013"/>
      <c r="AN292" s="1013"/>
      <c r="AO292" s="1013"/>
      <c r="AP292" s="1013"/>
      <c r="AQ292" s="1013"/>
      <c r="AR292" s="1013"/>
      <c r="AS292" s="1013"/>
      <c r="AT292" s="1013"/>
      <c r="AU292" s="1013"/>
      <c r="AV292" s="1013"/>
      <c r="AW292" s="1013"/>
      <c r="AX292" s="1013"/>
    </row>
    <row r="293" spans="5:50">
      <c r="E293" s="997"/>
      <c r="F293" s="994"/>
      <c r="G293" s="1013"/>
      <c r="H293" s="1013"/>
      <c r="I293" s="1013"/>
      <c r="J293" s="1013"/>
      <c r="K293" s="1013"/>
      <c r="L293" s="1013"/>
      <c r="M293" s="1013"/>
      <c r="N293" s="1013"/>
      <c r="O293" s="1013"/>
      <c r="P293" s="1013"/>
      <c r="Q293" s="1013"/>
      <c r="R293" s="1013"/>
      <c r="S293" s="1013"/>
      <c r="T293" s="1013"/>
      <c r="U293" s="1013"/>
      <c r="V293" s="1013"/>
      <c r="W293" s="1013"/>
      <c r="X293" s="1013"/>
      <c r="Y293" s="1013"/>
      <c r="Z293" s="999"/>
      <c r="AA293" s="1013"/>
      <c r="AB293" s="1013"/>
      <c r="AC293" s="1013"/>
      <c r="AD293" s="1013"/>
      <c r="AE293" s="1013"/>
      <c r="AF293" s="1013"/>
      <c r="AG293" s="1013"/>
      <c r="AH293" s="1013"/>
      <c r="AI293" s="1013"/>
      <c r="AJ293" s="1013"/>
      <c r="AK293" s="1013"/>
      <c r="AL293" s="1013"/>
      <c r="AM293" s="1013"/>
      <c r="AN293" s="1013"/>
      <c r="AO293" s="1013"/>
      <c r="AP293" s="1013"/>
      <c r="AQ293" s="1013"/>
      <c r="AR293" s="1013"/>
      <c r="AS293" s="1013"/>
      <c r="AT293" s="1013"/>
      <c r="AU293" s="1013"/>
      <c r="AV293" s="1013"/>
      <c r="AW293" s="1013"/>
      <c r="AX293" s="1013"/>
    </row>
    <row r="294" spans="5:50">
      <c r="E294" s="997"/>
      <c r="F294" s="994"/>
      <c r="G294" s="1013"/>
      <c r="H294" s="1013"/>
      <c r="I294" s="1013"/>
      <c r="J294" s="1013"/>
      <c r="K294" s="1013"/>
      <c r="L294" s="1013"/>
      <c r="M294" s="1013"/>
      <c r="N294" s="1013"/>
      <c r="O294" s="1013"/>
      <c r="P294" s="1013"/>
      <c r="Q294" s="1013"/>
      <c r="R294" s="1013"/>
      <c r="S294" s="1013"/>
      <c r="T294" s="1013"/>
      <c r="U294" s="1013"/>
      <c r="V294" s="1013"/>
      <c r="W294" s="1013"/>
      <c r="X294" s="1013"/>
      <c r="Y294" s="1013"/>
      <c r="Z294" s="999"/>
      <c r="AA294" s="1013"/>
      <c r="AB294" s="1013"/>
      <c r="AC294" s="1013"/>
      <c r="AD294" s="1013"/>
      <c r="AE294" s="1013"/>
      <c r="AF294" s="1013"/>
      <c r="AG294" s="1013"/>
      <c r="AH294" s="1013"/>
      <c r="AI294" s="1013"/>
      <c r="AJ294" s="1013"/>
      <c r="AK294" s="1013"/>
      <c r="AL294" s="1013"/>
      <c r="AM294" s="1013"/>
      <c r="AN294" s="1013"/>
      <c r="AO294" s="1013"/>
      <c r="AP294" s="1013"/>
      <c r="AQ294" s="1013"/>
      <c r="AR294" s="1013"/>
      <c r="AS294" s="1013"/>
      <c r="AT294" s="1013"/>
      <c r="AU294" s="1013"/>
      <c r="AV294" s="1013"/>
      <c r="AW294" s="1013"/>
      <c r="AX294" s="1013"/>
    </row>
    <row r="295" spans="5:50">
      <c r="E295" s="997"/>
      <c r="F295" s="994"/>
      <c r="G295" s="1013"/>
      <c r="H295" s="1013"/>
      <c r="I295" s="1013"/>
      <c r="J295" s="1013"/>
      <c r="K295" s="1013"/>
      <c r="L295" s="1013"/>
      <c r="M295" s="1013"/>
      <c r="N295" s="1013"/>
      <c r="O295" s="1013"/>
      <c r="P295" s="1013"/>
      <c r="Q295" s="1013"/>
      <c r="R295" s="1013"/>
      <c r="S295" s="1013"/>
      <c r="T295" s="1013"/>
      <c r="U295" s="1013"/>
      <c r="V295" s="1013"/>
      <c r="W295" s="1013"/>
      <c r="X295" s="1013"/>
      <c r="Y295" s="1013"/>
      <c r="Z295" s="999"/>
      <c r="AA295" s="1013"/>
      <c r="AB295" s="1013"/>
      <c r="AC295" s="1013"/>
      <c r="AD295" s="1013"/>
      <c r="AE295" s="1013"/>
      <c r="AF295" s="1013"/>
      <c r="AG295" s="1013"/>
      <c r="AH295" s="1013"/>
      <c r="AI295" s="1013"/>
      <c r="AJ295" s="1013"/>
      <c r="AK295" s="1013"/>
      <c r="AL295" s="1013"/>
      <c r="AM295" s="1013"/>
      <c r="AN295" s="1013"/>
      <c r="AO295" s="1013"/>
      <c r="AP295" s="1013"/>
      <c r="AQ295" s="1013"/>
      <c r="AR295" s="1013"/>
      <c r="AS295" s="1013"/>
      <c r="AT295" s="1013"/>
      <c r="AU295" s="1013"/>
      <c r="AV295" s="1013"/>
      <c r="AW295" s="1013"/>
      <c r="AX295" s="1013"/>
    </row>
    <row r="296" spans="5:50">
      <c r="E296" s="997"/>
      <c r="F296" s="994"/>
      <c r="G296" s="1013"/>
      <c r="H296" s="1013"/>
      <c r="I296" s="1013"/>
      <c r="J296" s="1013"/>
      <c r="K296" s="1013"/>
      <c r="L296" s="1013"/>
      <c r="M296" s="1013"/>
      <c r="N296" s="1013"/>
      <c r="O296" s="1013"/>
      <c r="P296" s="1013"/>
      <c r="Q296" s="1013"/>
      <c r="R296" s="1013"/>
      <c r="S296" s="1013"/>
      <c r="T296" s="1013"/>
      <c r="U296" s="1013"/>
      <c r="V296" s="1013"/>
      <c r="W296" s="1013"/>
      <c r="X296" s="1013"/>
      <c r="Y296" s="1013"/>
      <c r="Z296" s="999"/>
      <c r="AA296" s="1013"/>
      <c r="AB296" s="1013"/>
      <c r="AC296" s="1013"/>
      <c r="AD296" s="1013"/>
      <c r="AE296" s="1013"/>
      <c r="AF296" s="1013"/>
      <c r="AG296" s="1013"/>
      <c r="AH296" s="1013"/>
      <c r="AI296" s="1013"/>
      <c r="AJ296" s="1013"/>
      <c r="AK296" s="1013"/>
      <c r="AL296" s="1013"/>
      <c r="AM296" s="1013"/>
      <c r="AN296" s="1013"/>
      <c r="AO296" s="1013"/>
      <c r="AP296" s="1013"/>
      <c r="AQ296" s="1013"/>
      <c r="AR296" s="1013"/>
      <c r="AS296" s="1013"/>
      <c r="AT296" s="1013"/>
      <c r="AU296" s="1013"/>
      <c r="AV296" s="1013"/>
      <c r="AW296" s="1013"/>
      <c r="AX296" s="1013"/>
    </row>
    <row r="297" spans="5:50">
      <c r="E297" s="997"/>
      <c r="F297" s="994"/>
      <c r="G297" s="1013"/>
      <c r="H297" s="1013"/>
      <c r="I297" s="1013"/>
      <c r="J297" s="1013"/>
      <c r="K297" s="1013"/>
      <c r="L297" s="1013"/>
      <c r="M297" s="1013"/>
      <c r="N297" s="1013"/>
      <c r="O297" s="1013"/>
      <c r="P297" s="1013"/>
      <c r="Q297" s="1013"/>
      <c r="R297" s="1013"/>
      <c r="S297" s="1013"/>
      <c r="T297" s="1013"/>
      <c r="U297" s="1013"/>
      <c r="V297" s="1013"/>
      <c r="W297" s="1013"/>
      <c r="X297" s="1013"/>
      <c r="Y297" s="1013"/>
      <c r="Z297" s="999"/>
      <c r="AA297" s="1013"/>
      <c r="AB297" s="1013"/>
      <c r="AC297" s="1013"/>
      <c r="AD297" s="1013"/>
      <c r="AE297" s="1013"/>
      <c r="AF297" s="1013"/>
      <c r="AG297" s="1013"/>
      <c r="AH297" s="1013"/>
      <c r="AI297" s="1013"/>
      <c r="AJ297" s="1013"/>
      <c r="AK297" s="1013"/>
      <c r="AL297" s="1013"/>
      <c r="AM297" s="1013"/>
      <c r="AN297" s="1013"/>
      <c r="AO297" s="1013"/>
      <c r="AP297" s="1013"/>
      <c r="AQ297" s="1013"/>
      <c r="AR297" s="1013"/>
      <c r="AS297" s="1013"/>
      <c r="AT297" s="1013"/>
      <c r="AU297" s="1013"/>
      <c r="AV297" s="1013"/>
      <c r="AW297" s="1013"/>
      <c r="AX297" s="1013"/>
    </row>
    <row r="298" spans="5:50">
      <c r="E298" s="997"/>
      <c r="F298" s="994"/>
      <c r="G298" s="1013"/>
      <c r="H298" s="1013"/>
      <c r="I298" s="1013"/>
      <c r="J298" s="1013"/>
      <c r="K298" s="1013"/>
      <c r="L298" s="1013"/>
      <c r="M298" s="1013"/>
      <c r="N298" s="1013"/>
      <c r="O298" s="1013"/>
      <c r="P298" s="1013"/>
      <c r="Q298" s="1013"/>
      <c r="R298" s="1013"/>
      <c r="S298" s="1013"/>
      <c r="T298" s="1013"/>
      <c r="U298" s="1013"/>
      <c r="V298" s="1013"/>
      <c r="W298" s="1013"/>
      <c r="X298" s="1013"/>
      <c r="Y298" s="1013"/>
      <c r="Z298" s="999"/>
      <c r="AA298" s="1013"/>
      <c r="AB298" s="1013"/>
      <c r="AC298" s="1013"/>
      <c r="AD298" s="1013"/>
      <c r="AE298" s="1013"/>
      <c r="AF298" s="1013"/>
      <c r="AG298" s="1013"/>
      <c r="AH298" s="1013"/>
      <c r="AI298" s="1013"/>
      <c r="AJ298" s="1013"/>
      <c r="AK298" s="1013"/>
      <c r="AL298" s="1013"/>
      <c r="AM298" s="1013"/>
      <c r="AN298" s="1013"/>
      <c r="AO298" s="1013"/>
      <c r="AP298" s="1013"/>
      <c r="AQ298" s="1013"/>
      <c r="AR298" s="1013"/>
      <c r="AS298" s="1013"/>
      <c r="AT298" s="1013"/>
      <c r="AU298" s="1013"/>
      <c r="AV298" s="1013"/>
      <c r="AW298" s="1013"/>
      <c r="AX298" s="1013"/>
    </row>
    <row r="299" spans="5:50">
      <c r="E299" s="997"/>
      <c r="F299" s="994"/>
      <c r="G299" s="1013"/>
      <c r="H299" s="1013"/>
      <c r="I299" s="1013"/>
      <c r="J299" s="1013"/>
      <c r="K299" s="1013"/>
      <c r="L299" s="1013"/>
      <c r="M299" s="1013"/>
      <c r="N299" s="1013"/>
      <c r="O299" s="1013"/>
      <c r="P299" s="1013"/>
      <c r="Q299" s="1013"/>
      <c r="R299" s="1013"/>
      <c r="S299" s="1013"/>
      <c r="T299" s="1013"/>
      <c r="U299" s="1013"/>
      <c r="V299" s="1013"/>
      <c r="W299" s="1013"/>
      <c r="X299" s="1013"/>
      <c r="Y299" s="1013"/>
      <c r="Z299" s="999"/>
      <c r="AA299" s="1013"/>
      <c r="AB299" s="1013"/>
      <c r="AC299" s="1013"/>
      <c r="AD299" s="1013"/>
      <c r="AE299" s="1013"/>
      <c r="AF299" s="1013"/>
      <c r="AG299" s="1013"/>
      <c r="AH299" s="1013"/>
      <c r="AI299" s="1013"/>
      <c r="AJ299" s="1013"/>
      <c r="AK299" s="1013"/>
      <c r="AL299" s="1013"/>
      <c r="AM299" s="1013"/>
      <c r="AN299" s="1013"/>
      <c r="AO299" s="1013"/>
      <c r="AP299" s="1013"/>
      <c r="AQ299" s="1013"/>
      <c r="AR299" s="1013"/>
      <c r="AS299" s="1013"/>
      <c r="AT299" s="1013"/>
      <c r="AU299" s="1013"/>
      <c r="AV299" s="1013"/>
      <c r="AW299" s="1013"/>
      <c r="AX299" s="1013"/>
    </row>
    <row r="300" spans="5:50">
      <c r="E300" s="997"/>
      <c r="F300" s="994"/>
      <c r="G300" s="1013"/>
      <c r="H300" s="1013"/>
      <c r="I300" s="1013"/>
      <c r="J300" s="1013"/>
      <c r="K300" s="1013"/>
      <c r="L300" s="1013"/>
      <c r="M300" s="1013"/>
      <c r="N300" s="1013"/>
      <c r="O300" s="1013"/>
      <c r="P300" s="1013"/>
      <c r="Q300" s="1013"/>
      <c r="R300" s="1013"/>
      <c r="S300" s="1013"/>
      <c r="T300" s="1013"/>
      <c r="U300" s="1013"/>
      <c r="V300" s="1013"/>
      <c r="W300" s="1013"/>
      <c r="X300" s="1013"/>
      <c r="Y300" s="1013"/>
      <c r="Z300" s="999"/>
      <c r="AA300" s="1013"/>
      <c r="AB300" s="1013"/>
      <c r="AC300" s="1013"/>
      <c r="AD300" s="1013"/>
      <c r="AE300" s="1013"/>
      <c r="AF300" s="1013"/>
      <c r="AG300" s="1013"/>
      <c r="AH300" s="1013"/>
      <c r="AI300" s="1013"/>
      <c r="AJ300" s="1013"/>
      <c r="AK300" s="1013"/>
      <c r="AL300" s="1013"/>
      <c r="AM300" s="1013"/>
      <c r="AN300" s="1013"/>
      <c r="AO300" s="1013"/>
      <c r="AP300" s="1013"/>
      <c r="AQ300" s="1013"/>
      <c r="AR300" s="1013"/>
      <c r="AS300" s="1013"/>
      <c r="AT300" s="1013"/>
      <c r="AU300" s="1013"/>
      <c r="AV300" s="1013"/>
      <c r="AW300" s="1013"/>
      <c r="AX300" s="1013"/>
    </row>
    <row r="301" spans="5:50">
      <c r="E301" s="997"/>
      <c r="F301" s="994"/>
      <c r="G301" s="1013"/>
      <c r="H301" s="1013"/>
      <c r="I301" s="1013"/>
      <c r="J301" s="1013"/>
      <c r="K301" s="1013"/>
      <c r="L301" s="1013"/>
      <c r="M301" s="1013"/>
      <c r="N301" s="1013"/>
      <c r="O301" s="1013"/>
      <c r="P301" s="1013"/>
      <c r="Q301" s="1013"/>
      <c r="R301" s="1013"/>
      <c r="S301" s="1013"/>
      <c r="T301" s="1013"/>
      <c r="U301" s="1013"/>
      <c r="V301" s="1013"/>
      <c r="W301" s="1013"/>
      <c r="X301" s="1013"/>
      <c r="Y301" s="1013"/>
      <c r="Z301" s="999"/>
      <c r="AA301" s="1013"/>
      <c r="AB301" s="1013"/>
      <c r="AC301" s="1013"/>
      <c r="AD301" s="1013"/>
      <c r="AE301" s="1013"/>
      <c r="AF301" s="1013"/>
      <c r="AG301" s="1013"/>
      <c r="AH301" s="1013"/>
      <c r="AI301" s="1013"/>
      <c r="AJ301" s="1013"/>
      <c r="AK301" s="1013"/>
      <c r="AL301" s="1013"/>
      <c r="AM301" s="1013"/>
      <c r="AN301" s="1013"/>
      <c r="AO301" s="1013"/>
      <c r="AP301" s="1013"/>
      <c r="AQ301" s="1013"/>
      <c r="AR301" s="1013"/>
      <c r="AS301" s="1013"/>
      <c r="AT301" s="1013"/>
      <c r="AU301" s="1013"/>
      <c r="AV301" s="1013"/>
      <c r="AW301" s="1013"/>
      <c r="AX301" s="1013"/>
    </row>
    <row r="302" spans="5:50">
      <c r="E302" s="997"/>
      <c r="F302" s="994"/>
      <c r="G302" s="1013"/>
      <c r="H302" s="1013"/>
      <c r="I302" s="1013"/>
      <c r="J302" s="1013"/>
      <c r="K302" s="1013"/>
      <c r="L302" s="1013"/>
      <c r="M302" s="1013"/>
      <c r="N302" s="1013"/>
      <c r="O302" s="1013"/>
      <c r="P302" s="1013"/>
      <c r="Q302" s="1013"/>
      <c r="R302" s="1013"/>
      <c r="S302" s="1013"/>
      <c r="T302" s="1013"/>
      <c r="U302" s="1013"/>
      <c r="V302" s="1013"/>
      <c r="W302" s="1013"/>
      <c r="X302" s="1013"/>
      <c r="Y302" s="1013"/>
      <c r="Z302" s="999"/>
      <c r="AA302" s="1013"/>
      <c r="AB302" s="1013"/>
      <c r="AC302" s="1013"/>
      <c r="AD302" s="1013"/>
      <c r="AE302" s="1013"/>
      <c r="AF302" s="1013"/>
      <c r="AG302" s="1013"/>
      <c r="AH302" s="1013"/>
      <c r="AI302" s="1013"/>
      <c r="AJ302" s="1013"/>
      <c r="AK302" s="1013"/>
      <c r="AL302" s="1013"/>
      <c r="AM302" s="1013"/>
      <c r="AN302" s="1013"/>
      <c r="AO302" s="1013"/>
      <c r="AP302" s="1013"/>
      <c r="AQ302" s="1013"/>
      <c r="AR302" s="1013"/>
      <c r="AS302" s="1013"/>
      <c r="AT302" s="1013"/>
      <c r="AU302" s="1013"/>
      <c r="AV302" s="1013"/>
      <c r="AW302" s="1013"/>
      <c r="AX302" s="1013"/>
    </row>
    <row r="303" spans="5:50">
      <c r="E303" s="997"/>
      <c r="F303" s="994"/>
      <c r="G303" s="1013"/>
      <c r="H303" s="1013"/>
      <c r="I303" s="1013"/>
      <c r="J303" s="1013"/>
      <c r="K303" s="1013"/>
      <c r="L303" s="1013"/>
      <c r="M303" s="1013"/>
      <c r="N303" s="1013"/>
      <c r="O303" s="1013"/>
      <c r="P303" s="1013"/>
      <c r="Q303" s="1013"/>
      <c r="R303" s="1013"/>
      <c r="S303" s="1013"/>
      <c r="T303" s="1013"/>
      <c r="U303" s="1013"/>
      <c r="V303" s="1013"/>
      <c r="W303" s="1013"/>
      <c r="X303" s="1013"/>
      <c r="Y303" s="1013"/>
      <c r="Z303" s="999"/>
      <c r="AA303" s="1013"/>
      <c r="AB303" s="1013"/>
      <c r="AC303" s="1013"/>
      <c r="AD303" s="1013"/>
      <c r="AE303" s="1013"/>
      <c r="AF303" s="1013"/>
      <c r="AG303" s="1013"/>
      <c r="AH303" s="1013"/>
      <c r="AI303" s="1013"/>
      <c r="AJ303" s="1013"/>
      <c r="AK303" s="1013"/>
      <c r="AL303" s="1013"/>
      <c r="AM303" s="1013"/>
      <c r="AN303" s="1013"/>
      <c r="AO303" s="1013"/>
      <c r="AP303" s="1013"/>
      <c r="AQ303" s="1013"/>
      <c r="AR303" s="1013"/>
      <c r="AS303" s="1013"/>
      <c r="AT303" s="1013"/>
      <c r="AU303" s="1013"/>
      <c r="AV303" s="1013"/>
      <c r="AW303" s="1013"/>
      <c r="AX303" s="1013"/>
    </row>
    <row r="304" spans="5:50">
      <c r="E304" s="997"/>
      <c r="F304" s="994"/>
      <c r="G304" s="1013"/>
      <c r="H304" s="1013"/>
      <c r="I304" s="1013"/>
      <c r="J304" s="1013"/>
      <c r="K304" s="1013"/>
      <c r="L304" s="1013"/>
      <c r="M304" s="1013"/>
      <c r="N304" s="1013"/>
      <c r="O304" s="1013"/>
      <c r="P304" s="1013"/>
      <c r="Q304" s="1013"/>
      <c r="R304" s="1013"/>
      <c r="S304" s="1013"/>
      <c r="T304" s="1013"/>
      <c r="U304" s="1013"/>
      <c r="V304" s="1013"/>
      <c r="W304" s="1013"/>
      <c r="X304" s="1013"/>
      <c r="Y304" s="1013"/>
      <c r="Z304" s="999"/>
      <c r="AA304" s="1013"/>
      <c r="AB304" s="1013"/>
      <c r="AC304" s="1013"/>
      <c r="AD304" s="1013"/>
      <c r="AE304" s="1013"/>
      <c r="AF304" s="1013"/>
      <c r="AG304" s="1013"/>
      <c r="AH304" s="1013"/>
      <c r="AI304" s="1013"/>
      <c r="AJ304" s="1013"/>
      <c r="AK304" s="1013"/>
      <c r="AL304" s="1013"/>
      <c r="AM304" s="1013"/>
      <c r="AN304" s="1013"/>
      <c r="AO304" s="1013"/>
      <c r="AP304" s="1013"/>
      <c r="AQ304" s="1013"/>
      <c r="AR304" s="1013"/>
      <c r="AS304" s="1013"/>
      <c r="AT304" s="1013"/>
      <c r="AU304" s="1013"/>
      <c r="AV304" s="1013"/>
      <c r="AW304" s="1013"/>
      <c r="AX304" s="1013"/>
    </row>
    <row r="305" spans="5:50">
      <c r="E305" s="997"/>
      <c r="F305" s="994"/>
      <c r="G305" s="1013"/>
      <c r="H305" s="1013"/>
      <c r="I305" s="1013"/>
      <c r="J305" s="1013"/>
      <c r="K305" s="1013"/>
      <c r="L305" s="1013"/>
      <c r="M305" s="1013"/>
      <c r="N305" s="1013"/>
      <c r="O305" s="1013"/>
      <c r="P305" s="1013"/>
      <c r="Q305" s="1013"/>
      <c r="R305" s="1013"/>
      <c r="S305" s="1013"/>
      <c r="T305" s="1013"/>
      <c r="U305" s="1013"/>
      <c r="V305" s="1013"/>
      <c r="W305" s="1013"/>
      <c r="X305" s="1013"/>
      <c r="Y305" s="1013"/>
      <c r="Z305" s="999"/>
      <c r="AA305" s="1013"/>
      <c r="AB305" s="1013"/>
      <c r="AC305" s="1013"/>
      <c r="AD305" s="1013"/>
      <c r="AE305" s="1013"/>
      <c r="AF305" s="1013"/>
      <c r="AG305" s="1013"/>
      <c r="AH305" s="1013"/>
      <c r="AI305" s="1013"/>
      <c r="AJ305" s="1013"/>
      <c r="AK305" s="1013"/>
      <c r="AL305" s="1013"/>
      <c r="AM305" s="1013"/>
      <c r="AN305" s="1013"/>
      <c r="AO305" s="1013"/>
      <c r="AP305" s="1013"/>
      <c r="AQ305" s="1013"/>
      <c r="AR305" s="1013"/>
      <c r="AS305" s="1013"/>
      <c r="AT305" s="1013"/>
      <c r="AU305" s="1013"/>
      <c r="AV305" s="1013"/>
      <c r="AW305" s="1013"/>
      <c r="AX305" s="1013"/>
    </row>
    <row r="306" spans="5:50">
      <c r="E306" s="997"/>
      <c r="F306" s="994"/>
      <c r="G306" s="1013"/>
      <c r="H306" s="1013"/>
      <c r="I306" s="1013"/>
      <c r="J306" s="1013"/>
      <c r="K306" s="1013"/>
      <c r="L306" s="1013"/>
      <c r="M306" s="1013"/>
      <c r="N306" s="1013"/>
      <c r="O306" s="1013"/>
      <c r="P306" s="1013"/>
      <c r="Q306" s="1013"/>
      <c r="R306" s="1013"/>
      <c r="S306" s="1013"/>
      <c r="T306" s="1013"/>
      <c r="U306" s="1013"/>
      <c r="V306" s="1013"/>
      <c r="W306" s="1013"/>
      <c r="X306" s="1013"/>
      <c r="Y306" s="1013"/>
      <c r="Z306" s="999"/>
      <c r="AA306" s="1013"/>
      <c r="AB306" s="1013"/>
      <c r="AC306" s="1013"/>
      <c r="AD306" s="1013"/>
      <c r="AE306" s="1013"/>
      <c r="AF306" s="1013"/>
      <c r="AG306" s="1013"/>
      <c r="AH306" s="1013"/>
      <c r="AI306" s="1013"/>
      <c r="AJ306" s="1013"/>
      <c r="AK306" s="1013"/>
      <c r="AL306" s="1013"/>
      <c r="AM306" s="1013"/>
      <c r="AN306" s="1013"/>
      <c r="AO306" s="1013"/>
      <c r="AP306" s="1013"/>
      <c r="AQ306" s="1013"/>
      <c r="AR306" s="1013"/>
      <c r="AS306" s="1013"/>
      <c r="AT306" s="1013"/>
      <c r="AU306" s="1013"/>
      <c r="AV306" s="1013"/>
      <c r="AW306" s="1013"/>
      <c r="AX306" s="1013"/>
    </row>
    <row r="307" spans="5:50">
      <c r="E307" s="997"/>
      <c r="F307" s="994"/>
      <c r="G307" s="1013"/>
      <c r="H307" s="1013"/>
      <c r="I307" s="1013"/>
      <c r="J307" s="1013"/>
      <c r="K307" s="1013"/>
      <c r="L307" s="1013"/>
      <c r="M307" s="1013"/>
      <c r="N307" s="1013"/>
      <c r="O307" s="1013"/>
      <c r="P307" s="1013"/>
      <c r="Q307" s="1013"/>
      <c r="R307" s="1013"/>
      <c r="S307" s="1013"/>
      <c r="T307" s="1013"/>
      <c r="U307" s="1013"/>
      <c r="V307" s="1013"/>
      <c r="W307" s="1013"/>
      <c r="X307" s="1013"/>
      <c r="Y307" s="1013"/>
      <c r="Z307" s="999"/>
      <c r="AA307" s="1013"/>
      <c r="AB307" s="1013"/>
      <c r="AC307" s="1013"/>
      <c r="AD307" s="1013"/>
      <c r="AE307" s="1013"/>
      <c r="AF307" s="1013"/>
      <c r="AG307" s="1013"/>
      <c r="AH307" s="1013"/>
      <c r="AI307" s="1013"/>
      <c r="AJ307" s="1013"/>
      <c r="AK307" s="1013"/>
      <c r="AL307" s="1013"/>
      <c r="AM307" s="1013"/>
      <c r="AN307" s="1013"/>
      <c r="AO307" s="1013"/>
      <c r="AP307" s="1013"/>
      <c r="AQ307" s="1013"/>
      <c r="AR307" s="1013"/>
      <c r="AS307" s="1013"/>
      <c r="AT307" s="1013"/>
      <c r="AU307" s="1013"/>
      <c r="AV307" s="1013"/>
      <c r="AW307" s="1013"/>
      <c r="AX307" s="1013"/>
    </row>
    <row r="308" spans="5:50">
      <c r="E308" s="997"/>
      <c r="F308" s="994"/>
      <c r="G308" s="1013"/>
      <c r="H308" s="1013"/>
      <c r="I308" s="1013"/>
      <c r="J308" s="1013"/>
      <c r="K308" s="1013"/>
      <c r="L308" s="1013"/>
      <c r="M308" s="1013"/>
      <c r="N308" s="1013"/>
      <c r="O308" s="1013"/>
      <c r="P308" s="1013"/>
      <c r="Q308" s="1013"/>
      <c r="R308" s="1013"/>
      <c r="S308" s="1013"/>
      <c r="T308" s="1013"/>
      <c r="U308" s="1013"/>
      <c r="V308" s="1013"/>
      <c r="W308" s="1013"/>
      <c r="X308" s="1013"/>
      <c r="Y308" s="1013"/>
      <c r="Z308" s="999"/>
      <c r="AA308" s="1013"/>
      <c r="AB308" s="1013"/>
      <c r="AC308" s="1013"/>
      <c r="AD308" s="1013"/>
      <c r="AE308" s="1013"/>
      <c r="AF308" s="1013"/>
      <c r="AG308" s="1013"/>
      <c r="AH308" s="1013"/>
      <c r="AI308" s="1013"/>
      <c r="AJ308" s="1013"/>
      <c r="AK308" s="1013"/>
      <c r="AL308" s="1013"/>
      <c r="AM308" s="1013"/>
      <c r="AN308" s="1013"/>
      <c r="AO308" s="1013"/>
      <c r="AP308" s="1013"/>
      <c r="AQ308" s="1013"/>
      <c r="AR308" s="1013"/>
      <c r="AS308" s="1013"/>
      <c r="AT308" s="1013"/>
      <c r="AU308" s="1013"/>
      <c r="AV308" s="1013"/>
      <c r="AW308" s="1013"/>
      <c r="AX308" s="1013"/>
    </row>
    <row r="309" spans="5:50">
      <c r="E309" s="997"/>
      <c r="F309" s="994"/>
      <c r="G309" s="1013"/>
      <c r="H309" s="1013"/>
      <c r="I309" s="1013"/>
      <c r="J309" s="1013"/>
      <c r="K309" s="1013"/>
      <c r="L309" s="1013"/>
      <c r="M309" s="1013"/>
      <c r="N309" s="1013"/>
      <c r="O309" s="1013"/>
      <c r="P309" s="1013"/>
      <c r="Q309" s="1013"/>
      <c r="R309" s="1013"/>
      <c r="S309" s="1013"/>
      <c r="T309" s="1013"/>
      <c r="U309" s="1013"/>
      <c r="V309" s="1013"/>
      <c r="W309" s="1013"/>
      <c r="X309" s="1013"/>
      <c r="Y309" s="1013"/>
      <c r="Z309" s="999"/>
      <c r="AA309" s="1013"/>
      <c r="AB309" s="1013"/>
      <c r="AC309" s="1013"/>
      <c r="AD309" s="1013"/>
      <c r="AE309" s="1013"/>
      <c r="AF309" s="1013"/>
      <c r="AG309" s="1013"/>
      <c r="AH309" s="1013"/>
      <c r="AI309" s="1013"/>
      <c r="AJ309" s="1013"/>
      <c r="AK309" s="1013"/>
      <c r="AL309" s="1013"/>
      <c r="AM309" s="1013"/>
      <c r="AN309" s="1013"/>
      <c r="AO309" s="1013"/>
      <c r="AP309" s="1013"/>
      <c r="AQ309" s="1013"/>
      <c r="AR309" s="1013"/>
      <c r="AS309" s="1013"/>
      <c r="AT309" s="1013"/>
      <c r="AU309" s="1013"/>
      <c r="AV309" s="1013"/>
      <c r="AW309" s="1013"/>
      <c r="AX309" s="1013"/>
    </row>
    <row r="310" spans="5:50">
      <c r="E310" s="997"/>
      <c r="F310" s="994"/>
      <c r="G310" s="1013"/>
      <c r="H310" s="1013"/>
      <c r="I310" s="1013"/>
      <c r="J310" s="1013"/>
      <c r="K310" s="1013"/>
      <c r="L310" s="1013"/>
      <c r="M310" s="1013"/>
      <c r="N310" s="1013"/>
      <c r="O310" s="1013"/>
      <c r="P310" s="1013"/>
      <c r="Q310" s="1013"/>
      <c r="R310" s="1013"/>
      <c r="S310" s="1013"/>
      <c r="T310" s="1013"/>
      <c r="U310" s="1013"/>
      <c r="V310" s="1013"/>
      <c r="W310" s="1013"/>
      <c r="X310" s="1013"/>
      <c r="Y310" s="1013"/>
      <c r="Z310" s="999"/>
      <c r="AA310" s="1013"/>
      <c r="AB310" s="1013"/>
      <c r="AC310" s="1013"/>
      <c r="AD310" s="1013"/>
      <c r="AE310" s="1013"/>
      <c r="AF310" s="1013"/>
      <c r="AG310" s="1013"/>
      <c r="AH310" s="1013"/>
      <c r="AI310" s="1013"/>
      <c r="AJ310" s="1013"/>
      <c r="AK310" s="1013"/>
      <c r="AL310" s="1013"/>
      <c r="AM310" s="1013"/>
      <c r="AN310" s="1013"/>
      <c r="AO310" s="1013"/>
      <c r="AP310" s="1013"/>
      <c r="AQ310" s="1013"/>
      <c r="AR310" s="1013"/>
      <c r="AS310" s="1013"/>
      <c r="AT310" s="1013"/>
      <c r="AU310" s="1013"/>
      <c r="AV310" s="1013"/>
      <c r="AW310" s="1013"/>
      <c r="AX310" s="1013"/>
    </row>
    <row r="311" spans="5:50">
      <c r="E311" s="997"/>
      <c r="F311" s="994"/>
      <c r="G311" s="1013"/>
      <c r="H311" s="1013"/>
      <c r="I311" s="1013"/>
      <c r="J311" s="1013"/>
      <c r="K311" s="1013"/>
      <c r="L311" s="1013"/>
      <c r="M311" s="1013"/>
      <c r="N311" s="1013"/>
      <c r="O311" s="1013"/>
      <c r="P311" s="1013"/>
      <c r="Q311" s="1013"/>
      <c r="R311" s="1013"/>
      <c r="S311" s="1013"/>
      <c r="T311" s="1013"/>
      <c r="U311" s="1013"/>
      <c r="V311" s="1013"/>
      <c r="W311" s="1013"/>
      <c r="X311" s="1013"/>
      <c r="Y311" s="1013"/>
      <c r="Z311" s="999"/>
      <c r="AA311" s="1013"/>
      <c r="AB311" s="1013"/>
      <c r="AC311" s="1013"/>
      <c r="AD311" s="1013"/>
      <c r="AE311" s="1013"/>
      <c r="AF311" s="1013"/>
      <c r="AG311" s="1013"/>
      <c r="AH311" s="1013"/>
      <c r="AI311" s="1013"/>
      <c r="AJ311" s="1013"/>
      <c r="AK311" s="1013"/>
      <c r="AL311" s="1013"/>
      <c r="AM311" s="1013"/>
      <c r="AN311" s="1013"/>
      <c r="AO311" s="1013"/>
      <c r="AP311" s="1013"/>
      <c r="AQ311" s="1013"/>
      <c r="AR311" s="1013"/>
      <c r="AS311" s="1013"/>
      <c r="AT311" s="1013"/>
      <c r="AU311" s="1013"/>
      <c r="AV311" s="1013"/>
      <c r="AW311" s="1013"/>
      <c r="AX311" s="1013"/>
    </row>
    <row r="312" spans="5:50">
      <c r="E312" s="997"/>
      <c r="F312" s="994"/>
      <c r="G312" s="1013"/>
      <c r="H312" s="1013"/>
      <c r="I312" s="1013"/>
      <c r="J312" s="1013"/>
      <c r="K312" s="1013"/>
      <c r="L312" s="1013"/>
      <c r="M312" s="1013"/>
      <c r="N312" s="1013"/>
      <c r="O312" s="1013"/>
      <c r="P312" s="1013"/>
      <c r="Q312" s="1013"/>
      <c r="R312" s="1013"/>
      <c r="S312" s="1013"/>
      <c r="T312" s="1013"/>
      <c r="U312" s="1013"/>
      <c r="V312" s="1013"/>
      <c r="W312" s="1013"/>
      <c r="X312" s="1013"/>
      <c r="Y312" s="1013"/>
      <c r="Z312" s="999"/>
      <c r="AA312" s="1013"/>
      <c r="AB312" s="1013"/>
      <c r="AC312" s="1013"/>
      <c r="AD312" s="1013"/>
      <c r="AE312" s="1013"/>
      <c r="AF312" s="1013"/>
      <c r="AG312" s="1013"/>
      <c r="AH312" s="1013"/>
      <c r="AI312" s="1013"/>
      <c r="AJ312" s="1013"/>
      <c r="AK312" s="1013"/>
      <c r="AL312" s="1013"/>
      <c r="AM312" s="1013"/>
      <c r="AN312" s="1013"/>
      <c r="AO312" s="1013"/>
      <c r="AP312" s="1013"/>
      <c r="AQ312" s="1013"/>
      <c r="AR312" s="1013"/>
      <c r="AS312" s="1013"/>
      <c r="AT312" s="1013"/>
      <c r="AU312" s="1013"/>
      <c r="AV312" s="1013"/>
      <c r="AW312" s="1013"/>
      <c r="AX312" s="1013"/>
    </row>
    <row r="313" spans="5:50">
      <c r="E313" s="997"/>
      <c r="F313" s="994"/>
      <c r="G313" s="1013"/>
      <c r="H313" s="1013"/>
      <c r="I313" s="1013"/>
      <c r="J313" s="1013"/>
      <c r="K313" s="1013"/>
      <c r="L313" s="1013"/>
      <c r="M313" s="1013"/>
      <c r="N313" s="1013"/>
      <c r="O313" s="1013"/>
      <c r="P313" s="1013"/>
      <c r="Q313" s="1013"/>
      <c r="R313" s="1013"/>
      <c r="S313" s="1013"/>
      <c r="T313" s="1013"/>
      <c r="U313" s="1013"/>
      <c r="V313" s="1013"/>
      <c r="W313" s="1013"/>
      <c r="X313" s="1013"/>
      <c r="Y313" s="1013"/>
      <c r="Z313" s="999"/>
      <c r="AA313" s="1013"/>
      <c r="AB313" s="1013"/>
      <c r="AC313" s="1013"/>
      <c r="AD313" s="1013"/>
      <c r="AE313" s="1013"/>
      <c r="AF313" s="1013"/>
      <c r="AG313" s="1013"/>
      <c r="AH313" s="1013"/>
      <c r="AI313" s="1013"/>
      <c r="AJ313" s="1013"/>
      <c r="AK313" s="1013"/>
      <c r="AL313" s="1013"/>
      <c r="AM313" s="1013"/>
      <c r="AN313" s="1013"/>
      <c r="AO313" s="1013"/>
      <c r="AP313" s="1013"/>
      <c r="AQ313" s="1013"/>
      <c r="AR313" s="1013"/>
      <c r="AS313" s="1013"/>
      <c r="AT313" s="1013"/>
      <c r="AU313" s="1013"/>
      <c r="AV313" s="1013"/>
      <c r="AW313" s="1013"/>
      <c r="AX313" s="1013"/>
    </row>
    <row r="314" spans="5:50">
      <c r="E314" s="997"/>
      <c r="F314" s="994"/>
      <c r="G314" s="1013"/>
      <c r="H314" s="1013"/>
      <c r="I314" s="1013"/>
      <c r="J314" s="1013"/>
      <c r="K314" s="1013"/>
      <c r="L314" s="1013"/>
      <c r="M314" s="1013"/>
      <c r="N314" s="1013"/>
      <c r="O314" s="1013"/>
      <c r="P314" s="1013"/>
      <c r="Q314" s="1013"/>
      <c r="R314" s="1013"/>
      <c r="S314" s="1013"/>
      <c r="T314" s="1013"/>
      <c r="U314" s="1013"/>
      <c r="V314" s="1013"/>
      <c r="W314" s="1013"/>
      <c r="X314" s="1013"/>
      <c r="Y314" s="1013"/>
      <c r="Z314" s="999"/>
      <c r="AA314" s="1013"/>
      <c r="AB314" s="1013"/>
      <c r="AC314" s="1013"/>
      <c r="AD314" s="1013"/>
      <c r="AE314" s="1013"/>
      <c r="AF314" s="1013"/>
      <c r="AG314" s="1013"/>
      <c r="AH314" s="1013"/>
      <c r="AI314" s="1013"/>
      <c r="AJ314" s="1013"/>
      <c r="AK314" s="1013"/>
      <c r="AL314" s="1013"/>
      <c r="AM314" s="1013"/>
      <c r="AN314" s="1013"/>
      <c r="AO314" s="1013"/>
      <c r="AP314" s="1013"/>
      <c r="AQ314" s="1013"/>
      <c r="AR314" s="1013"/>
      <c r="AS314" s="1013"/>
      <c r="AT314" s="1013"/>
      <c r="AU314" s="1013"/>
      <c r="AV314" s="1013"/>
      <c r="AW314" s="1013"/>
      <c r="AX314" s="1013"/>
    </row>
    <row r="315" spans="5:50">
      <c r="E315" s="997"/>
      <c r="F315" s="994"/>
      <c r="G315" s="1013"/>
      <c r="H315" s="1013"/>
      <c r="I315" s="1013"/>
      <c r="J315" s="1013"/>
      <c r="K315" s="1013"/>
      <c r="L315" s="1013"/>
      <c r="M315" s="1013"/>
      <c r="N315" s="1013"/>
      <c r="O315" s="1013"/>
      <c r="P315" s="1013"/>
      <c r="Q315" s="1013"/>
      <c r="R315" s="1013"/>
      <c r="S315" s="1013"/>
      <c r="T315" s="1013"/>
      <c r="U315" s="1013"/>
      <c r="V315" s="1013"/>
      <c r="W315" s="1013"/>
      <c r="X315" s="1013"/>
      <c r="Y315" s="1013"/>
      <c r="Z315" s="999"/>
      <c r="AA315" s="1013"/>
      <c r="AB315" s="1013"/>
      <c r="AC315" s="1013"/>
      <c r="AD315" s="1013"/>
      <c r="AE315" s="1013"/>
      <c r="AF315" s="1013"/>
      <c r="AG315" s="1013"/>
      <c r="AH315" s="1013"/>
      <c r="AI315" s="1013"/>
      <c r="AJ315" s="1013"/>
      <c r="AK315" s="1013"/>
      <c r="AL315" s="1013"/>
      <c r="AM315" s="1013"/>
      <c r="AN315" s="1013"/>
      <c r="AO315" s="1013"/>
      <c r="AP315" s="1013"/>
      <c r="AQ315" s="1013"/>
      <c r="AR315" s="1013"/>
      <c r="AS315" s="1013"/>
      <c r="AT315" s="1013"/>
      <c r="AU315" s="1013"/>
      <c r="AV315" s="1013"/>
      <c r="AW315" s="1013"/>
      <c r="AX315" s="1013"/>
    </row>
    <row r="316" spans="5:50">
      <c r="E316" s="997"/>
      <c r="F316" s="994"/>
      <c r="G316" s="1013"/>
      <c r="H316" s="1013"/>
      <c r="I316" s="1013"/>
      <c r="J316" s="1013"/>
      <c r="K316" s="1013"/>
      <c r="L316" s="1013"/>
      <c r="M316" s="1013"/>
      <c r="N316" s="1013"/>
      <c r="O316" s="1013"/>
      <c r="P316" s="1013"/>
      <c r="Q316" s="1013"/>
      <c r="R316" s="1013"/>
      <c r="S316" s="1013"/>
      <c r="T316" s="1013"/>
      <c r="U316" s="1013"/>
      <c r="V316" s="1013"/>
      <c r="W316" s="1013"/>
      <c r="X316" s="1013"/>
      <c r="Y316" s="1013"/>
      <c r="Z316" s="999"/>
      <c r="AA316" s="1013"/>
      <c r="AB316" s="1013"/>
      <c r="AC316" s="1013"/>
      <c r="AD316" s="1013"/>
      <c r="AE316" s="1013"/>
      <c r="AF316" s="1013"/>
      <c r="AG316" s="1013"/>
      <c r="AH316" s="1013"/>
      <c r="AI316" s="1013"/>
      <c r="AJ316" s="1013"/>
      <c r="AK316" s="1013"/>
      <c r="AL316" s="1013"/>
      <c r="AM316" s="1013"/>
      <c r="AN316" s="1013"/>
      <c r="AO316" s="1013"/>
      <c r="AP316" s="1013"/>
      <c r="AQ316" s="1013"/>
      <c r="AR316" s="1013"/>
      <c r="AS316" s="1013"/>
      <c r="AT316" s="1013"/>
      <c r="AU316" s="1013"/>
      <c r="AV316" s="1013"/>
      <c r="AW316" s="1013"/>
      <c r="AX316" s="1013"/>
    </row>
    <row r="317" spans="5:50">
      <c r="E317" s="997"/>
      <c r="F317" s="994"/>
      <c r="T317" s="1013"/>
      <c r="Z317" s="999"/>
    </row>
    <row r="318" spans="5:50">
      <c r="E318" s="997"/>
      <c r="F318" s="994"/>
      <c r="T318" s="1013"/>
      <c r="Z318" s="999"/>
    </row>
    <row r="319" spans="5:50">
      <c r="E319" s="997"/>
      <c r="F319" s="994"/>
      <c r="T319" s="1013"/>
      <c r="Z319" s="999"/>
    </row>
    <row r="320" spans="5:50">
      <c r="E320" s="997"/>
      <c r="F320" s="994"/>
      <c r="T320" s="1013"/>
      <c r="Z320" s="999"/>
    </row>
    <row r="321" spans="1:54">
      <c r="E321" s="997"/>
      <c r="F321" s="994"/>
      <c r="T321" s="1013"/>
      <c r="Z321" s="999"/>
    </row>
    <row r="322" spans="1:54">
      <c r="E322" s="997"/>
      <c r="F322" s="994"/>
      <c r="T322" s="1013"/>
      <c r="Z322" s="999"/>
    </row>
    <row r="323" spans="1:54">
      <c r="E323" s="997"/>
      <c r="F323" s="994"/>
      <c r="T323" s="1013"/>
      <c r="Z323" s="999"/>
    </row>
    <row r="324" spans="1:54">
      <c r="E324" s="997"/>
      <c r="F324" s="994"/>
      <c r="T324" s="1013"/>
      <c r="Z324" s="999"/>
    </row>
    <row r="325" spans="1:54">
      <c r="E325" s="997"/>
      <c r="F325" s="994"/>
      <c r="T325" s="1013"/>
      <c r="Z325" s="999"/>
    </row>
    <row r="326" spans="1:54" s="1006" customFormat="1">
      <c r="A326" s="1005"/>
      <c r="C326" s="1007"/>
      <c r="D326" s="1008"/>
      <c r="E326" s="997"/>
      <c r="F326" s="997"/>
      <c r="G326" s="1009"/>
      <c r="H326" s="1009"/>
      <c r="I326" s="1009"/>
      <c r="J326" s="1009"/>
      <c r="K326" s="1009"/>
      <c r="L326" s="1009"/>
      <c r="M326" s="1009"/>
      <c r="N326" s="1009"/>
      <c r="O326" s="1009"/>
      <c r="P326" s="1009"/>
      <c r="Q326" s="1009"/>
      <c r="R326" s="1009"/>
      <c r="S326" s="1009"/>
      <c r="T326" s="1009"/>
      <c r="U326" s="1009"/>
      <c r="V326" s="1009"/>
      <c r="W326" s="1009"/>
      <c r="X326" s="1009"/>
      <c r="Y326" s="1009"/>
      <c r="Z326" s="999"/>
      <c r="AA326" s="1009"/>
      <c r="AB326" s="1009"/>
      <c r="AC326" s="1009"/>
      <c r="AD326" s="1009"/>
      <c r="AE326" s="1009"/>
      <c r="AF326" s="1009"/>
      <c r="AG326" s="1009"/>
      <c r="AH326" s="1009"/>
      <c r="AI326" s="1009"/>
      <c r="AJ326" s="1009"/>
      <c r="AK326" s="1009"/>
      <c r="AL326" s="1009"/>
      <c r="AM326" s="1009"/>
      <c r="AN326" s="1009"/>
      <c r="AO326" s="1009"/>
      <c r="AP326" s="1009"/>
      <c r="AQ326" s="1009"/>
      <c r="AR326" s="1009"/>
      <c r="AS326" s="1009"/>
      <c r="AT326" s="1009"/>
      <c r="AU326" s="1009"/>
      <c r="AV326" s="1009"/>
      <c r="AW326" s="1009"/>
      <c r="AX326" s="1009"/>
      <c r="AY326" s="1009"/>
      <c r="AZ326" s="1009"/>
      <c r="BA326" s="1009"/>
      <c r="BB326" s="1009"/>
    </row>
    <row r="327" spans="1:54">
      <c r="B327" s="1015"/>
      <c r="C327" s="1016"/>
      <c r="E327" s="997"/>
      <c r="F327" s="994"/>
      <c r="G327" s="999"/>
      <c r="H327" s="999"/>
      <c r="I327" s="999"/>
      <c r="J327" s="999"/>
      <c r="K327" s="1013"/>
      <c r="L327" s="1013"/>
      <c r="M327" s="1013"/>
      <c r="N327" s="1013"/>
      <c r="O327" s="1013"/>
      <c r="P327" s="1013"/>
      <c r="Q327" s="1013"/>
      <c r="R327" s="1013"/>
      <c r="S327" s="1013"/>
      <c r="T327" s="1013"/>
      <c r="U327" s="1013"/>
      <c r="V327" s="1013"/>
      <c r="W327" s="1013"/>
      <c r="X327" s="1013"/>
      <c r="Y327" s="1013"/>
      <c r="Z327" s="999"/>
      <c r="AA327" s="1013"/>
      <c r="AB327" s="1013"/>
      <c r="AC327" s="1013"/>
      <c r="AD327" s="1013"/>
      <c r="AE327" s="1013"/>
      <c r="AF327" s="1013"/>
      <c r="AG327" s="1013"/>
      <c r="AH327" s="1013"/>
      <c r="AI327" s="1013"/>
      <c r="AJ327" s="1013"/>
      <c r="AK327" s="1013"/>
      <c r="AL327" s="1013"/>
      <c r="AM327" s="1013"/>
      <c r="AN327" s="1013"/>
      <c r="AO327" s="1013"/>
      <c r="AP327" s="1013"/>
      <c r="AQ327" s="1013"/>
      <c r="AR327" s="1013"/>
      <c r="AS327" s="1013"/>
      <c r="AT327" s="1013"/>
      <c r="AU327" s="1013"/>
      <c r="AV327" s="1013"/>
      <c r="AW327" s="1013"/>
      <c r="AX327" s="1013"/>
    </row>
    <row r="328" spans="1:54">
      <c r="B328" s="1017"/>
      <c r="C328" s="995"/>
      <c r="E328" s="997"/>
      <c r="F328" s="994"/>
      <c r="G328" s="999"/>
      <c r="H328" s="999"/>
      <c r="I328" s="999"/>
      <c r="J328" s="999"/>
      <c r="K328" s="1013"/>
      <c r="L328" s="1013"/>
      <c r="M328" s="1013"/>
      <c r="N328" s="1013"/>
      <c r="O328" s="1013"/>
      <c r="P328" s="1013"/>
      <c r="Q328" s="1013"/>
      <c r="R328" s="1013"/>
      <c r="S328" s="1013"/>
      <c r="T328" s="1013"/>
      <c r="U328" s="1013"/>
      <c r="V328" s="1013"/>
      <c r="W328" s="1013"/>
      <c r="X328" s="1013"/>
      <c r="Y328" s="1013"/>
      <c r="Z328" s="999"/>
      <c r="AA328" s="1013"/>
      <c r="AB328" s="1013"/>
      <c r="AC328" s="1013"/>
      <c r="AD328" s="1013"/>
      <c r="AE328" s="1013"/>
      <c r="AF328" s="1013"/>
      <c r="AG328" s="1013"/>
      <c r="AH328" s="1013"/>
      <c r="AI328" s="1013"/>
      <c r="AJ328" s="1013"/>
      <c r="AK328" s="1013"/>
      <c r="AL328" s="1013"/>
      <c r="AM328" s="1013"/>
      <c r="AN328" s="1013"/>
      <c r="AO328" s="1013"/>
      <c r="AP328" s="1013"/>
      <c r="AQ328" s="1013"/>
      <c r="AR328" s="1013"/>
      <c r="AS328" s="1013"/>
      <c r="AT328" s="1013"/>
      <c r="AU328" s="1013"/>
      <c r="AV328" s="1013"/>
      <c r="AW328" s="1013"/>
      <c r="AX328" s="1013"/>
    </row>
    <row r="329" spans="1:54">
      <c r="B329" s="1017"/>
      <c r="C329" s="995"/>
      <c r="E329" s="997"/>
      <c r="F329" s="994"/>
      <c r="G329" s="999"/>
      <c r="H329" s="999"/>
      <c r="I329" s="999"/>
      <c r="J329" s="999"/>
      <c r="K329" s="1013"/>
      <c r="L329" s="1013"/>
      <c r="M329" s="1013"/>
      <c r="N329" s="1013"/>
      <c r="O329" s="1013"/>
      <c r="P329" s="1013"/>
      <c r="Q329" s="1013"/>
      <c r="R329" s="1013"/>
      <c r="S329" s="1013"/>
      <c r="T329" s="1013"/>
      <c r="U329" s="1013"/>
      <c r="V329" s="1013"/>
      <c r="W329" s="1013"/>
      <c r="X329" s="1013"/>
      <c r="Y329" s="1013"/>
      <c r="Z329" s="999"/>
      <c r="AA329" s="1013"/>
      <c r="AB329" s="1013"/>
      <c r="AC329" s="1013"/>
      <c r="AD329" s="1013"/>
      <c r="AE329" s="1013"/>
      <c r="AF329" s="1013"/>
      <c r="AG329" s="1013"/>
      <c r="AH329" s="1013"/>
      <c r="AI329" s="1013"/>
      <c r="AJ329" s="1013"/>
      <c r="AK329" s="1013"/>
      <c r="AL329" s="1013"/>
      <c r="AM329" s="1013"/>
      <c r="AN329" s="1013"/>
      <c r="AO329" s="1013"/>
      <c r="AP329" s="1013"/>
      <c r="AQ329" s="1013"/>
      <c r="AR329" s="1013"/>
      <c r="AS329" s="1013"/>
      <c r="AT329" s="1013"/>
      <c r="AU329" s="1013"/>
      <c r="AV329" s="1013"/>
      <c r="AW329" s="1013"/>
      <c r="AX329" s="1013"/>
    </row>
    <row r="330" spans="1:54">
      <c r="B330" s="1017"/>
      <c r="C330" s="995"/>
      <c r="E330" s="997"/>
      <c r="F330" s="994"/>
      <c r="G330" s="999"/>
      <c r="H330" s="999"/>
      <c r="I330" s="999"/>
      <c r="J330" s="999"/>
      <c r="K330" s="1013"/>
      <c r="L330" s="1013"/>
      <c r="M330" s="1013"/>
      <c r="N330" s="1013"/>
      <c r="O330" s="1013"/>
      <c r="P330" s="1013"/>
      <c r="Q330" s="1013"/>
      <c r="R330" s="1013"/>
      <c r="S330" s="1013"/>
      <c r="T330" s="1013"/>
      <c r="U330" s="1013"/>
      <c r="V330" s="1013"/>
      <c r="W330" s="1013"/>
      <c r="X330" s="1013"/>
      <c r="Y330" s="1013"/>
      <c r="Z330" s="999"/>
      <c r="AA330" s="1013"/>
      <c r="AB330" s="1013"/>
      <c r="AC330" s="1013"/>
      <c r="AD330" s="1013"/>
      <c r="AE330" s="1013"/>
      <c r="AF330" s="1013"/>
      <c r="AG330" s="1013"/>
      <c r="AH330" s="1013"/>
      <c r="AI330" s="1013"/>
      <c r="AJ330" s="1013"/>
      <c r="AK330" s="1013"/>
      <c r="AL330" s="1013"/>
      <c r="AM330" s="1013"/>
      <c r="AN330" s="1013"/>
      <c r="AO330" s="1013"/>
      <c r="AP330" s="1013"/>
      <c r="AQ330" s="1013"/>
      <c r="AR330" s="1013"/>
      <c r="AS330" s="1013"/>
      <c r="AT330" s="1013"/>
      <c r="AU330" s="1013"/>
      <c r="AV330" s="1013"/>
      <c r="AW330" s="1013"/>
      <c r="AX330" s="1013"/>
    </row>
    <row r="331" spans="1:54">
      <c r="B331" s="1017"/>
      <c r="C331" s="995"/>
      <c r="E331" s="997"/>
      <c r="F331" s="994"/>
      <c r="G331" s="999"/>
      <c r="H331" s="999"/>
      <c r="I331" s="999"/>
      <c r="J331" s="999"/>
      <c r="K331" s="1013"/>
      <c r="L331" s="1013"/>
      <c r="M331" s="1013"/>
      <c r="N331" s="1013"/>
      <c r="O331" s="1013"/>
      <c r="P331" s="1013"/>
      <c r="Q331" s="1013"/>
      <c r="R331" s="1013"/>
      <c r="S331" s="1013"/>
      <c r="T331" s="1013"/>
      <c r="U331" s="1013"/>
      <c r="V331" s="1013"/>
      <c r="W331" s="1013"/>
      <c r="X331" s="1013"/>
      <c r="Y331" s="1013"/>
      <c r="Z331" s="999"/>
      <c r="AA331" s="1013"/>
      <c r="AB331" s="1013"/>
      <c r="AC331" s="1013"/>
      <c r="AD331" s="1013"/>
      <c r="AE331" s="1013"/>
      <c r="AF331" s="1013"/>
      <c r="AG331" s="1013"/>
      <c r="AH331" s="1013"/>
      <c r="AI331" s="1013"/>
      <c r="AJ331" s="1013"/>
      <c r="AK331" s="1013"/>
      <c r="AL331" s="1013"/>
      <c r="AM331" s="1013"/>
      <c r="AN331" s="1013"/>
      <c r="AO331" s="1013"/>
      <c r="AP331" s="1013"/>
      <c r="AQ331" s="1013"/>
      <c r="AR331" s="1013"/>
      <c r="AS331" s="1013"/>
      <c r="AT331" s="1013"/>
      <c r="AU331" s="1013"/>
      <c r="AV331" s="1013"/>
      <c r="AW331" s="1013"/>
      <c r="AX331" s="1013"/>
    </row>
    <row r="332" spans="1:54">
      <c r="B332" s="1017"/>
      <c r="C332" s="995"/>
      <c r="E332" s="997"/>
      <c r="F332" s="994"/>
      <c r="G332" s="999"/>
      <c r="H332" s="999"/>
      <c r="I332" s="999"/>
      <c r="J332" s="999"/>
      <c r="K332" s="1013"/>
      <c r="L332" s="1013"/>
      <c r="M332" s="1013"/>
      <c r="N332" s="1013"/>
      <c r="O332" s="1013"/>
      <c r="P332" s="1013"/>
      <c r="Q332" s="1013"/>
      <c r="R332" s="1013"/>
      <c r="S332" s="1013"/>
      <c r="T332" s="1013"/>
      <c r="U332" s="1013"/>
      <c r="V332" s="1013"/>
      <c r="W332" s="1013"/>
      <c r="X332" s="1013"/>
      <c r="Y332" s="1013"/>
      <c r="Z332" s="999"/>
      <c r="AA332" s="1013"/>
      <c r="AB332" s="1013"/>
      <c r="AC332" s="1013"/>
      <c r="AD332" s="1013"/>
      <c r="AE332" s="1013"/>
      <c r="AF332" s="1013"/>
      <c r="AG332" s="1013"/>
      <c r="AH332" s="1013"/>
      <c r="AI332" s="1013"/>
      <c r="AJ332" s="1013"/>
      <c r="AK332" s="1013"/>
      <c r="AL332" s="1013"/>
      <c r="AM332" s="1013"/>
      <c r="AN332" s="1013"/>
      <c r="AO332" s="1013"/>
      <c r="AP332" s="1013"/>
      <c r="AQ332" s="1013"/>
      <c r="AR332" s="1013"/>
      <c r="AS332" s="1013"/>
      <c r="AT332" s="1013"/>
      <c r="AU332" s="1013"/>
      <c r="AV332" s="1013"/>
      <c r="AW332" s="1013"/>
      <c r="AX332" s="1013"/>
    </row>
    <row r="333" spans="1:54">
      <c r="B333" s="1017"/>
      <c r="C333" s="995"/>
      <c r="E333" s="997"/>
      <c r="F333" s="994"/>
      <c r="G333" s="999"/>
      <c r="H333" s="999"/>
      <c r="I333" s="999"/>
      <c r="J333" s="999"/>
      <c r="K333" s="1013"/>
      <c r="L333" s="1013"/>
      <c r="M333" s="1013"/>
      <c r="N333" s="1013"/>
      <c r="O333" s="1013"/>
      <c r="P333" s="1013"/>
      <c r="Q333" s="1013"/>
      <c r="R333" s="1013"/>
      <c r="S333" s="1013"/>
      <c r="T333" s="1013"/>
      <c r="U333" s="1013"/>
      <c r="V333" s="1013"/>
      <c r="W333" s="1013"/>
      <c r="X333" s="1013"/>
      <c r="Y333" s="1013"/>
      <c r="Z333" s="999"/>
      <c r="AA333" s="1013"/>
      <c r="AB333" s="1013"/>
      <c r="AC333" s="1013"/>
      <c r="AD333" s="1013"/>
      <c r="AE333" s="1013"/>
      <c r="AF333" s="1013"/>
      <c r="AG333" s="1013"/>
      <c r="AH333" s="1013"/>
      <c r="AI333" s="1013"/>
      <c r="AJ333" s="1013"/>
      <c r="AK333" s="1013"/>
      <c r="AL333" s="1013"/>
      <c r="AM333" s="1013"/>
      <c r="AN333" s="1013"/>
      <c r="AO333" s="1013"/>
      <c r="AP333" s="1013"/>
      <c r="AQ333" s="1013"/>
      <c r="AR333" s="1013"/>
      <c r="AS333" s="1013"/>
      <c r="AT333" s="1013"/>
      <c r="AU333" s="1013"/>
      <c r="AV333" s="1013"/>
      <c r="AW333" s="1013"/>
      <c r="AX333" s="1013"/>
    </row>
    <row r="334" spans="1:54">
      <c r="B334" s="1017"/>
      <c r="C334" s="995"/>
      <c r="E334" s="997"/>
      <c r="F334" s="994"/>
      <c r="G334" s="999"/>
      <c r="H334" s="999"/>
      <c r="I334" s="999"/>
      <c r="J334" s="999"/>
      <c r="K334" s="1013"/>
      <c r="L334" s="1013"/>
      <c r="M334" s="1013"/>
      <c r="N334" s="1013"/>
      <c r="O334" s="1013"/>
      <c r="P334" s="1013"/>
      <c r="Q334" s="1013"/>
      <c r="R334" s="1013"/>
      <c r="S334" s="1013"/>
      <c r="T334" s="1013"/>
      <c r="U334" s="1013"/>
      <c r="V334" s="1013"/>
      <c r="W334" s="1013"/>
      <c r="X334" s="1013"/>
      <c r="Y334" s="1013"/>
      <c r="Z334" s="999"/>
      <c r="AA334" s="1013"/>
      <c r="AB334" s="1013"/>
      <c r="AC334" s="1013"/>
      <c r="AD334" s="1013"/>
      <c r="AE334" s="1013"/>
      <c r="AF334" s="1013"/>
      <c r="AG334" s="1013"/>
      <c r="AH334" s="1013"/>
      <c r="AI334" s="1013"/>
      <c r="AJ334" s="1013"/>
      <c r="AK334" s="1013"/>
      <c r="AL334" s="1013"/>
      <c r="AM334" s="1013"/>
      <c r="AN334" s="1013"/>
      <c r="AO334" s="1013"/>
      <c r="AP334" s="1013"/>
      <c r="AQ334" s="1013"/>
      <c r="AR334" s="1013"/>
      <c r="AS334" s="1013"/>
      <c r="AT334" s="1013"/>
      <c r="AU334" s="1013"/>
      <c r="AV334" s="1013"/>
      <c r="AW334" s="1013"/>
      <c r="AX334" s="1013"/>
    </row>
    <row r="335" spans="1:54">
      <c r="B335" s="1017"/>
      <c r="C335" s="995"/>
      <c r="E335" s="997"/>
      <c r="F335" s="994"/>
      <c r="G335" s="999"/>
      <c r="H335" s="999"/>
      <c r="I335" s="999"/>
      <c r="J335" s="999"/>
      <c r="K335" s="1013"/>
      <c r="L335" s="1013"/>
      <c r="M335" s="1013"/>
      <c r="N335" s="1013"/>
      <c r="O335" s="1013"/>
      <c r="P335" s="1013"/>
      <c r="Q335" s="1013"/>
      <c r="R335" s="1013"/>
      <c r="S335" s="1013"/>
      <c r="T335" s="1013"/>
      <c r="U335" s="1013"/>
      <c r="V335" s="1013"/>
      <c r="W335" s="1013"/>
      <c r="X335" s="1013"/>
      <c r="Y335" s="1013"/>
      <c r="Z335" s="999"/>
      <c r="AA335" s="1013"/>
      <c r="AB335" s="1013"/>
      <c r="AC335" s="1013"/>
      <c r="AD335" s="1013"/>
      <c r="AE335" s="1013"/>
      <c r="AF335" s="1013"/>
      <c r="AG335" s="1013"/>
      <c r="AH335" s="1013"/>
      <c r="AI335" s="1013"/>
      <c r="AJ335" s="1013"/>
      <c r="AK335" s="1013"/>
      <c r="AL335" s="1013"/>
      <c r="AM335" s="1013"/>
      <c r="AN335" s="1013"/>
      <c r="AO335" s="1013"/>
      <c r="AP335" s="1013"/>
      <c r="AQ335" s="1013"/>
      <c r="AR335" s="1013"/>
      <c r="AS335" s="1013"/>
      <c r="AT335" s="1013"/>
      <c r="AU335" s="1013"/>
      <c r="AV335" s="1013"/>
      <c r="AW335" s="1013"/>
      <c r="AX335" s="1013"/>
    </row>
    <row r="336" spans="1:54">
      <c r="B336" s="1017"/>
      <c r="C336" s="995"/>
      <c r="E336" s="997"/>
      <c r="F336" s="994"/>
      <c r="G336" s="999"/>
      <c r="H336" s="999"/>
      <c r="I336" s="999"/>
      <c r="J336" s="999"/>
      <c r="K336" s="1013"/>
      <c r="L336" s="1013"/>
      <c r="M336" s="1013"/>
      <c r="N336" s="1013"/>
      <c r="O336" s="1013"/>
      <c r="P336" s="1013"/>
      <c r="Q336" s="1013"/>
      <c r="R336" s="1013"/>
      <c r="S336" s="1013"/>
      <c r="T336" s="1013"/>
      <c r="U336" s="1013"/>
      <c r="V336" s="1013"/>
      <c r="W336" s="1013"/>
      <c r="X336" s="1013"/>
      <c r="Y336" s="1013"/>
      <c r="Z336" s="999"/>
      <c r="AA336" s="1013"/>
      <c r="AB336" s="1013"/>
      <c r="AC336" s="1013"/>
      <c r="AD336" s="1013"/>
      <c r="AE336" s="1013"/>
      <c r="AF336" s="1013"/>
      <c r="AG336" s="1013"/>
      <c r="AH336" s="1013"/>
      <c r="AI336" s="1013"/>
      <c r="AJ336" s="1013"/>
      <c r="AK336" s="1013"/>
      <c r="AL336" s="1013"/>
      <c r="AM336" s="1013"/>
      <c r="AN336" s="1013"/>
      <c r="AO336" s="1013"/>
      <c r="AP336" s="1013"/>
      <c r="AQ336" s="1013"/>
      <c r="AR336" s="1013"/>
      <c r="AS336" s="1013"/>
      <c r="AT336" s="1013"/>
      <c r="AU336" s="1013"/>
      <c r="AV336" s="1013"/>
      <c r="AW336" s="1013"/>
      <c r="AX336" s="1013"/>
    </row>
    <row r="337" spans="2:50">
      <c r="B337" s="1017"/>
      <c r="C337" s="995"/>
      <c r="E337" s="997"/>
      <c r="F337" s="994"/>
      <c r="G337" s="999"/>
      <c r="H337" s="999"/>
      <c r="I337" s="999"/>
      <c r="J337" s="999"/>
      <c r="K337" s="1013"/>
      <c r="L337" s="1013"/>
      <c r="M337" s="1013"/>
      <c r="N337" s="1013"/>
      <c r="O337" s="1013"/>
      <c r="P337" s="1013"/>
      <c r="Q337" s="1013"/>
      <c r="R337" s="1013"/>
      <c r="S337" s="1013"/>
      <c r="T337" s="1013"/>
      <c r="U337" s="1013"/>
      <c r="V337" s="1013"/>
      <c r="W337" s="1013"/>
      <c r="X337" s="1013"/>
      <c r="Y337" s="1013"/>
      <c r="Z337" s="999"/>
      <c r="AA337" s="1013"/>
      <c r="AB337" s="1013"/>
      <c r="AC337" s="1013"/>
      <c r="AD337" s="1013"/>
      <c r="AE337" s="1013"/>
      <c r="AF337" s="1013"/>
      <c r="AG337" s="1013"/>
      <c r="AH337" s="1013"/>
      <c r="AI337" s="1013"/>
      <c r="AJ337" s="1013"/>
      <c r="AK337" s="1013"/>
      <c r="AL337" s="1013"/>
      <c r="AM337" s="1013"/>
      <c r="AN337" s="1013"/>
      <c r="AO337" s="1013"/>
      <c r="AP337" s="1013"/>
      <c r="AQ337" s="1013"/>
      <c r="AR337" s="1013"/>
      <c r="AS337" s="1013"/>
      <c r="AT337" s="1013"/>
      <c r="AU337" s="1013"/>
      <c r="AV337" s="1013"/>
      <c r="AW337" s="1013"/>
      <c r="AX337" s="1013"/>
    </row>
    <row r="338" spans="2:50">
      <c r="B338" s="1017"/>
      <c r="C338" s="995"/>
      <c r="E338" s="997"/>
      <c r="F338" s="994"/>
      <c r="G338" s="999"/>
      <c r="H338" s="999"/>
      <c r="I338" s="999"/>
      <c r="J338" s="999"/>
      <c r="K338" s="1013"/>
      <c r="L338" s="1013"/>
      <c r="M338" s="1013"/>
      <c r="N338" s="1013"/>
      <c r="O338" s="1013"/>
      <c r="P338" s="1013"/>
      <c r="Q338" s="1013"/>
      <c r="R338" s="1013"/>
      <c r="S338" s="1013"/>
      <c r="T338" s="1013"/>
      <c r="U338" s="1013"/>
      <c r="V338" s="1013"/>
      <c r="W338" s="1013"/>
      <c r="X338" s="1013"/>
      <c r="Y338" s="1013"/>
      <c r="Z338" s="999"/>
      <c r="AA338" s="1013"/>
      <c r="AB338" s="1013"/>
      <c r="AC338" s="1013"/>
      <c r="AD338" s="1013"/>
      <c r="AE338" s="1013"/>
      <c r="AF338" s="1013"/>
      <c r="AG338" s="1013"/>
      <c r="AH338" s="1013"/>
      <c r="AI338" s="1013"/>
      <c r="AJ338" s="1013"/>
      <c r="AK338" s="1013"/>
      <c r="AL338" s="1013"/>
      <c r="AM338" s="1013"/>
      <c r="AN338" s="1013"/>
      <c r="AO338" s="1013"/>
      <c r="AP338" s="1013"/>
      <c r="AQ338" s="1013"/>
      <c r="AR338" s="1013"/>
      <c r="AS338" s="1013"/>
      <c r="AT338" s="1013"/>
      <c r="AU338" s="1013"/>
      <c r="AV338" s="1013"/>
      <c r="AW338" s="1013"/>
      <c r="AX338" s="1013"/>
    </row>
    <row r="339" spans="2:50">
      <c r="B339" s="1017"/>
      <c r="C339" s="995"/>
      <c r="E339" s="997"/>
      <c r="F339" s="994"/>
      <c r="G339" s="999"/>
      <c r="H339" s="999"/>
      <c r="I339" s="999"/>
      <c r="J339" s="999"/>
      <c r="K339" s="1013"/>
      <c r="L339" s="1013"/>
      <c r="M339" s="1013"/>
      <c r="N339" s="1013"/>
      <c r="O339" s="1013"/>
      <c r="P339" s="1013"/>
      <c r="Q339" s="1013"/>
      <c r="R339" s="1013"/>
      <c r="S339" s="1013"/>
      <c r="T339" s="1013"/>
      <c r="U339" s="1013"/>
      <c r="V339" s="1013"/>
      <c r="W339" s="1013"/>
      <c r="X339" s="1013"/>
      <c r="Y339" s="1013"/>
      <c r="Z339" s="999"/>
      <c r="AA339" s="1013"/>
      <c r="AB339" s="1013"/>
      <c r="AC339" s="1013"/>
      <c r="AD339" s="1013"/>
      <c r="AE339" s="1013"/>
      <c r="AF339" s="1013"/>
      <c r="AG339" s="1013"/>
      <c r="AH339" s="1013"/>
      <c r="AI339" s="1013"/>
      <c r="AJ339" s="1013"/>
      <c r="AK339" s="1013"/>
      <c r="AL339" s="1013"/>
      <c r="AM339" s="1013"/>
      <c r="AN339" s="1013"/>
      <c r="AO339" s="1013"/>
      <c r="AP339" s="1013"/>
      <c r="AQ339" s="1013"/>
      <c r="AR339" s="1013"/>
      <c r="AS339" s="1013"/>
      <c r="AT339" s="1013"/>
      <c r="AU339" s="1013"/>
      <c r="AV339" s="1013"/>
      <c r="AW339" s="1013"/>
      <c r="AX339" s="1013"/>
    </row>
    <row r="340" spans="2:50">
      <c r="B340" s="1017"/>
      <c r="C340" s="995"/>
      <c r="E340" s="997"/>
      <c r="F340" s="994"/>
      <c r="G340" s="999"/>
      <c r="H340" s="999"/>
      <c r="I340" s="999"/>
      <c r="J340" s="999"/>
      <c r="K340" s="1013"/>
      <c r="L340" s="1013"/>
      <c r="M340" s="1013"/>
      <c r="N340" s="1013"/>
      <c r="O340" s="1013"/>
      <c r="P340" s="1013"/>
      <c r="Q340" s="1013"/>
      <c r="R340" s="1013"/>
      <c r="S340" s="1013"/>
      <c r="T340" s="1013"/>
      <c r="U340" s="1013"/>
      <c r="V340" s="1013"/>
      <c r="W340" s="1013"/>
      <c r="X340" s="1013"/>
      <c r="Y340" s="1013"/>
      <c r="Z340" s="999"/>
      <c r="AA340" s="1013"/>
      <c r="AB340" s="1013"/>
      <c r="AC340" s="1013"/>
      <c r="AD340" s="1013"/>
      <c r="AE340" s="1013"/>
      <c r="AF340" s="1013"/>
      <c r="AG340" s="1013"/>
      <c r="AH340" s="1013"/>
      <c r="AI340" s="1013"/>
      <c r="AJ340" s="1013"/>
      <c r="AK340" s="1013"/>
      <c r="AL340" s="1013"/>
      <c r="AM340" s="1013"/>
      <c r="AN340" s="1013"/>
      <c r="AO340" s="1013"/>
      <c r="AP340" s="1013"/>
      <c r="AQ340" s="1013"/>
      <c r="AR340" s="1013"/>
      <c r="AS340" s="1013"/>
      <c r="AT340" s="1013"/>
      <c r="AU340" s="1013"/>
      <c r="AV340" s="1013"/>
      <c r="AW340" s="1013"/>
      <c r="AX340" s="1013"/>
    </row>
    <row r="341" spans="2:50">
      <c r="B341" s="1017"/>
      <c r="C341" s="995"/>
      <c r="E341" s="997"/>
      <c r="F341" s="994"/>
      <c r="G341" s="999"/>
      <c r="H341" s="999"/>
      <c r="I341" s="999"/>
      <c r="J341" s="999"/>
      <c r="K341" s="1013"/>
      <c r="L341" s="1013"/>
      <c r="M341" s="1013"/>
      <c r="N341" s="1013"/>
      <c r="O341" s="1013"/>
      <c r="P341" s="1013"/>
      <c r="Q341" s="1013"/>
      <c r="R341" s="1013"/>
      <c r="S341" s="1013"/>
      <c r="T341" s="1013"/>
      <c r="U341" s="1013"/>
      <c r="V341" s="1013"/>
      <c r="W341" s="1013"/>
      <c r="X341" s="1013"/>
      <c r="Y341" s="1013"/>
      <c r="Z341" s="999"/>
      <c r="AA341" s="1013"/>
      <c r="AB341" s="1013"/>
      <c r="AC341" s="1013"/>
      <c r="AD341" s="1013"/>
      <c r="AE341" s="1013"/>
      <c r="AF341" s="1013"/>
      <c r="AG341" s="1013"/>
      <c r="AH341" s="1013"/>
      <c r="AI341" s="1013"/>
      <c r="AJ341" s="1013"/>
      <c r="AK341" s="1013"/>
      <c r="AL341" s="1013"/>
      <c r="AM341" s="1013"/>
      <c r="AN341" s="1013"/>
      <c r="AO341" s="1013"/>
      <c r="AP341" s="1013"/>
      <c r="AQ341" s="1013"/>
      <c r="AR341" s="1013"/>
      <c r="AS341" s="1013"/>
      <c r="AT341" s="1013"/>
      <c r="AU341" s="1013"/>
      <c r="AV341" s="1013"/>
      <c r="AW341" s="1013"/>
      <c r="AX341" s="1013"/>
    </row>
    <row r="342" spans="2:50">
      <c r="B342" s="1017"/>
      <c r="C342" s="995"/>
      <c r="E342" s="997"/>
      <c r="F342" s="994"/>
      <c r="G342" s="999"/>
      <c r="H342" s="999"/>
      <c r="I342" s="999"/>
      <c r="J342" s="999"/>
      <c r="K342" s="1013"/>
      <c r="L342" s="1013"/>
      <c r="M342" s="1013"/>
      <c r="N342" s="1013"/>
      <c r="O342" s="1013"/>
      <c r="P342" s="1013"/>
      <c r="Q342" s="1013"/>
      <c r="R342" s="1013"/>
      <c r="S342" s="1013"/>
      <c r="T342" s="1013"/>
      <c r="U342" s="1013"/>
      <c r="V342" s="1013"/>
      <c r="W342" s="1013"/>
      <c r="X342" s="1013"/>
      <c r="Y342" s="1013"/>
      <c r="Z342" s="999"/>
      <c r="AA342" s="1013"/>
      <c r="AB342" s="1013"/>
      <c r="AC342" s="1013"/>
      <c r="AD342" s="1013"/>
      <c r="AE342" s="1013"/>
      <c r="AF342" s="1013"/>
      <c r="AG342" s="1013"/>
      <c r="AH342" s="1013"/>
      <c r="AI342" s="1013"/>
      <c r="AJ342" s="1013"/>
      <c r="AK342" s="1013"/>
      <c r="AL342" s="1013"/>
      <c r="AM342" s="1013"/>
      <c r="AN342" s="1013"/>
      <c r="AO342" s="1013"/>
      <c r="AP342" s="1013"/>
      <c r="AQ342" s="1013"/>
      <c r="AR342" s="1013"/>
      <c r="AS342" s="1013"/>
      <c r="AT342" s="1013"/>
      <c r="AU342" s="1013"/>
      <c r="AV342" s="1013"/>
      <c r="AW342" s="1013"/>
      <c r="AX342" s="1013"/>
    </row>
    <row r="343" spans="2:50">
      <c r="B343" s="1017"/>
      <c r="C343" s="995"/>
      <c r="E343" s="997"/>
      <c r="F343" s="994"/>
      <c r="G343" s="999"/>
      <c r="H343" s="999"/>
      <c r="I343" s="999"/>
      <c r="J343" s="999"/>
      <c r="K343" s="1013"/>
      <c r="L343" s="1013"/>
      <c r="M343" s="1013"/>
      <c r="N343" s="1013"/>
      <c r="O343" s="1013"/>
      <c r="P343" s="1013"/>
      <c r="Q343" s="1013"/>
      <c r="R343" s="1013"/>
      <c r="S343" s="1013"/>
      <c r="T343" s="1013"/>
      <c r="U343" s="1013"/>
      <c r="V343" s="1013"/>
      <c r="W343" s="1013"/>
      <c r="X343" s="1013"/>
      <c r="Y343" s="1013"/>
      <c r="Z343" s="999"/>
      <c r="AA343" s="1013"/>
      <c r="AB343" s="1013"/>
      <c r="AC343" s="1013"/>
      <c r="AD343" s="1013"/>
      <c r="AE343" s="1013"/>
      <c r="AF343" s="1013"/>
      <c r="AG343" s="1013"/>
      <c r="AH343" s="1013"/>
      <c r="AI343" s="1013"/>
      <c r="AJ343" s="1013"/>
      <c r="AK343" s="1013"/>
      <c r="AL343" s="1013"/>
      <c r="AM343" s="1013"/>
      <c r="AN343" s="1013"/>
      <c r="AO343" s="1013"/>
      <c r="AP343" s="1013"/>
      <c r="AQ343" s="1013"/>
      <c r="AR343" s="1013"/>
      <c r="AS343" s="1013"/>
      <c r="AT343" s="1013"/>
      <c r="AU343" s="1013"/>
      <c r="AV343" s="1013"/>
      <c r="AW343" s="1013"/>
      <c r="AX343" s="1013"/>
    </row>
    <row r="344" spans="2:50">
      <c r="B344" s="1017"/>
      <c r="C344" s="995"/>
      <c r="E344" s="997"/>
      <c r="F344" s="994"/>
      <c r="G344" s="999"/>
      <c r="H344" s="999"/>
      <c r="I344" s="999"/>
      <c r="J344" s="999"/>
      <c r="K344" s="1013"/>
      <c r="L344" s="1013"/>
      <c r="M344" s="1013"/>
      <c r="N344" s="1013"/>
      <c r="O344" s="1013"/>
      <c r="P344" s="1013"/>
      <c r="Q344" s="1013"/>
      <c r="R344" s="1013"/>
      <c r="S344" s="1013"/>
      <c r="T344" s="1013"/>
      <c r="U344" s="1013"/>
      <c r="V344" s="1013"/>
      <c r="W344" s="1013"/>
      <c r="X344" s="1013"/>
      <c r="Y344" s="1013"/>
      <c r="Z344" s="999"/>
      <c r="AA344" s="1013"/>
      <c r="AB344" s="1013"/>
      <c r="AC344" s="1013"/>
      <c r="AD344" s="1013"/>
      <c r="AE344" s="1013"/>
      <c r="AF344" s="1013"/>
      <c r="AG344" s="1013"/>
      <c r="AH344" s="1013"/>
      <c r="AI344" s="1013"/>
      <c r="AJ344" s="1013"/>
      <c r="AK344" s="1013"/>
      <c r="AL344" s="1013"/>
      <c r="AM344" s="1013"/>
      <c r="AN344" s="1013"/>
      <c r="AO344" s="1013"/>
      <c r="AP344" s="1013"/>
      <c r="AQ344" s="1013"/>
      <c r="AR344" s="1013"/>
      <c r="AS344" s="1013"/>
      <c r="AT344" s="1013"/>
      <c r="AU344" s="1013"/>
      <c r="AV344" s="1013"/>
      <c r="AW344" s="1013"/>
      <c r="AX344" s="1013"/>
    </row>
    <row r="345" spans="2:50">
      <c r="B345" s="1017"/>
      <c r="C345" s="995"/>
      <c r="E345" s="997"/>
      <c r="F345" s="994"/>
      <c r="G345" s="999"/>
      <c r="H345" s="999"/>
      <c r="I345" s="999"/>
      <c r="J345" s="999"/>
      <c r="K345" s="1013"/>
      <c r="L345" s="1013"/>
      <c r="M345" s="1013"/>
      <c r="N345" s="1013"/>
      <c r="O345" s="1013"/>
      <c r="P345" s="1013"/>
      <c r="Q345" s="1013"/>
      <c r="R345" s="1013"/>
      <c r="S345" s="1013"/>
      <c r="T345" s="1013"/>
      <c r="U345" s="1013"/>
      <c r="V345" s="1013"/>
      <c r="W345" s="1013"/>
      <c r="X345" s="1013"/>
      <c r="Y345" s="1013"/>
      <c r="Z345" s="999"/>
      <c r="AA345" s="1013"/>
      <c r="AB345" s="1013"/>
      <c r="AC345" s="1013"/>
      <c r="AD345" s="1013"/>
      <c r="AE345" s="1013"/>
      <c r="AF345" s="1013"/>
      <c r="AG345" s="1013"/>
      <c r="AH345" s="1013"/>
      <c r="AI345" s="1013"/>
      <c r="AJ345" s="1013"/>
      <c r="AK345" s="1013"/>
      <c r="AL345" s="1013"/>
      <c r="AM345" s="1013"/>
      <c r="AN345" s="1013"/>
      <c r="AO345" s="1013"/>
      <c r="AP345" s="1013"/>
      <c r="AQ345" s="1013"/>
      <c r="AR345" s="1013"/>
      <c r="AS345" s="1013"/>
      <c r="AT345" s="1013"/>
      <c r="AU345" s="1013"/>
      <c r="AV345" s="1013"/>
      <c r="AW345" s="1013"/>
      <c r="AX345" s="1013"/>
    </row>
    <row r="346" spans="2:50">
      <c r="B346" s="1015"/>
      <c r="C346" s="995"/>
      <c r="E346" s="997"/>
      <c r="F346" s="994"/>
      <c r="G346" s="999"/>
      <c r="H346" s="999"/>
      <c r="I346" s="999"/>
      <c r="J346" s="999"/>
      <c r="K346" s="1013"/>
      <c r="L346" s="1013"/>
      <c r="M346" s="1013"/>
      <c r="N346" s="1013"/>
      <c r="O346" s="1013"/>
      <c r="P346" s="1013"/>
      <c r="Q346" s="1013"/>
      <c r="R346" s="1013"/>
      <c r="S346" s="1013"/>
      <c r="T346" s="1013"/>
      <c r="U346" s="1013"/>
      <c r="V346" s="1013"/>
      <c r="W346" s="1013"/>
      <c r="X346" s="1013"/>
      <c r="Y346" s="1013"/>
      <c r="Z346" s="999"/>
      <c r="AA346" s="1013"/>
      <c r="AB346" s="1013"/>
      <c r="AC346" s="1013"/>
      <c r="AD346" s="1013"/>
      <c r="AE346" s="1013"/>
      <c r="AF346" s="1013"/>
      <c r="AG346" s="1013"/>
      <c r="AH346" s="1013"/>
      <c r="AI346" s="1013"/>
      <c r="AJ346" s="1013"/>
      <c r="AK346" s="1013"/>
      <c r="AL346" s="1013"/>
      <c r="AM346" s="1013"/>
      <c r="AN346" s="1013"/>
      <c r="AO346" s="1013"/>
      <c r="AP346" s="1013"/>
      <c r="AQ346" s="1013"/>
      <c r="AR346" s="1013"/>
      <c r="AS346" s="1013"/>
      <c r="AT346" s="1013"/>
      <c r="AU346" s="1013"/>
      <c r="AV346" s="1013"/>
      <c r="AW346" s="1013"/>
      <c r="AX346" s="1013"/>
    </row>
    <row r="347" spans="2:50">
      <c r="C347" s="1000"/>
      <c r="E347" s="997"/>
      <c r="F347" s="994"/>
      <c r="G347" s="999"/>
      <c r="H347" s="1013"/>
      <c r="I347" s="1013"/>
      <c r="J347" s="993"/>
      <c r="K347" s="1013"/>
      <c r="L347" s="1013"/>
      <c r="M347" s="1013"/>
      <c r="N347" s="1013"/>
      <c r="O347" s="1013"/>
      <c r="P347" s="1013"/>
      <c r="Q347" s="1013"/>
      <c r="R347" s="1013"/>
      <c r="S347" s="1013"/>
      <c r="T347" s="1013"/>
      <c r="U347" s="1013"/>
      <c r="V347" s="1013"/>
      <c r="W347" s="1013"/>
      <c r="X347" s="1013"/>
      <c r="Y347" s="1013"/>
      <c r="Z347" s="999"/>
      <c r="AA347" s="1013"/>
      <c r="AB347" s="1013"/>
      <c r="AC347" s="1013"/>
      <c r="AD347" s="1013"/>
      <c r="AE347" s="1013"/>
      <c r="AF347" s="1013"/>
      <c r="AG347" s="1013"/>
      <c r="AH347" s="1013"/>
      <c r="AI347" s="1013"/>
      <c r="AJ347" s="1013"/>
      <c r="AK347" s="1013"/>
      <c r="AL347" s="1013"/>
      <c r="AM347" s="1013"/>
      <c r="AN347" s="1013"/>
      <c r="AO347" s="1013"/>
      <c r="AP347" s="1013"/>
      <c r="AQ347" s="1013"/>
      <c r="AR347" s="1013"/>
      <c r="AS347" s="1013"/>
      <c r="AT347" s="1013"/>
      <c r="AU347" s="1013"/>
      <c r="AV347" s="1013"/>
      <c r="AW347" s="1013"/>
      <c r="AX347" s="1013"/>
    </row>
    <row r="348" spans="2:50">
      <c r="C348" s="1000"/>
      <c r="E348" s="997"/>
      <c r="F348" s="994"/>
      <c r="G348" s="999"/>
      <c r="H348" s="1013"/>
      <c r="I348" s="1013"/>
      <c r="J348" s="993"/>
      <c r="K348" s="1013"/>
      <c r="L348" s="1013"/>
      <c r="M348" s="1013"/>
      <c r="N348" s="1013"/>
      <c r="O348" s="1013"/>
      <c r="P348" s="1013"/>
      <c r="Q348" s="1013"/>
      <c r="R348" s="1013"/>
      <c r="S348" s="1013"/>
      <c r="T348" s="1013"/>
      <c r="U348" s="1013"/>
      <c r="V348" s="1013"/>
      <c r="W348" s="1013"/>
      <c r="X348" s="1013"/>
      <c r="Y348" s="1013"/>
      <c r="Z348" s="999"/>
      <c r="AA348" s="1013"/>
      <c r="AB348" s="1013"/>
      <c r="AC348" s="1013"/>
      <c r="AD348" s="1013"/>
      <c r="AE348" s="1013"/>
      <c r="AF348" s="1013"/>
      <c r="AG348" s="1013"/>
      <c r="AH348" s="1013"/>
      <c r="AI348" s="1013"/>
      <c r="AJ348" s="1013"/>
      <c r="AK348" s="1013"/>
      <c r="AL348" s="1013"/>
      <c r="AM348" s="1013"/>
      <c r="AN348" s="1013"/>
      <c r="AO348" s="1013"/>
      <c r="AP348" s="1013"/>
      <c r="AQ348" s="1013"/>
      <c r="AR348" s="1013"/>
      <c r="AS348" s="1013"/>
      <c r="AT348" s="1013"/>
      <c r="AU348" s="1013"/>
      <c r="AV348" s="993"/>
      <c r="AW348" s="1013"/>
      <c r="AX348" s="1013"/>
    </row>
    <row r="349" spans="2:50">
      <c r="C349" s="1000"/>
      <c r="E349" s="997"/>
      <c r="F349" s="994"/>
      <c r="G349" s="999"/>
      <c r="H349" s="1013"/>
      <c r="I349" s="1013"/>
      <c r="J349" s="999"/>
      <c r="K349" s="1013"/>
      <c r="L349" s="1013"/>
      <c r="M349" s="1013"/>
      <c r="N349" s="1013"/>
      <c r="O349" s="1013"/>
      <c r="P349" s="1013"/>
      <c r="Q349" s="1013"/>
      <c r="R349" s="1013"/>
      <c r="S349" s="1013"/>
      <c r="T349" s="1013"/>
      <c r="U349" s="1013"/>
      <c r="V349" s="1013"/>
      <c r="W349" s="1013"/>
      <c r="X349" s="1013"/>
      <c r="Y349" s="1013"/>
      <c r="Z349" s="999"/>
      <c r="AA349" s="1013"/>
      <c r="AB349" s="1013"/>
      <c r="AC349" s="1013"/>
      <c r="AD349" s="1013"/>
      <c r="AE349" s="1013"/>
      <c r="AF349" s="1013"/>
      <c r="AG349" s="1013"/>
      <c r="AH349" s="1013"/>
      <c r="AI349" s="1013"/>
      <c r="AJ349" s="1013"/>
      <c r="AK349" s="1013"/>
      <c r="AL349" s="1013"/>
      <c r="AM349" s="1013"/>
      <c r="AN349" s="1013"/>
      <c r="AO349" s="1013"/>
      <c r="AP349" s="1013"/>
      <c r="AQ349" s="1013"/>
      <c r="AR349" s="1013"/>
      <c r="AS349" s="1013"/>
      <c r="AT349" s="1013"/>
      <c r="AU349" s="1013"/>
      <c r="AV349" s="993"/>
      <c r="AW349" s="1013"/>
      <c r="AX349" s="1013"/>
    </row>
    <row r="350" spans="2:50">
      <c r="C350" s="1000"/>
      <c r="E350" s="997"/>
      <c r="F350" s="994"/>
      <c r="G350" s="999"/>
      <c r="H350" s="1013"/>
      <c r="I350" s="1013"/>
      <c r="J350" s="993"/>
      <c r="K350" s="1013"/>
      <c r="L350" s="1013"/>
      <c r="M350" s="1013"/>
      <c r="N350" s="1013"/>
      <c r="O350" s="1013"/>
      <c r="P350" s="1013"/>
      <c r="Q350" s="1013"/>
      <c r="R350" s="1013"/>
      <c r="S350" s="1013"/>
      <c r="T350" s="1013"/>
      <c r="U350" s="1013"/>
      <c r="V350" s="1013"/>
      <c r="W350" s="1013"/>
      <c r="X350" s="1013"/>
      <c r="Y350" s="1013"/>
      <c r="Z350" s="999"/>
      <c r="AA350" s="1013"/>
      <c r="AB350" s="1013"/>
      <c r="AC350" s="1013"/>
      <c r="AD350" s="1013"/>
      <c r="AE350" s="1013"/>
      <c r="AF350" s="1013"/>
      <c r="AG350" s="1013"/>
      <c r="AH350" s="1013"/>
      <c r="AI350" s="1013"/>
      <c r="AJ350" s="1013"/>
      <c r="AK350" s="1013"/>
      <c r="AL350" s="1013"/>
      <c r="AM350" s="1013"/>
      <c r="AN350" s="1013"/>
      <c r="AO350" s="1013"/>
      <c r="AP350" s="1013"/>
      <c r="AQ350" s="1013"/>
      <c r="AR350" s="1013"/>
      <c r="AS350" s="1013"/>
      <c r="AT350" s="1013"/>
      <c r="AU350" s="1013"/>
      <c r="AV350" s="993"/>
      <c r="AW350" s="1013"/>
      <c r="AX350" s="1013"/>
    </row>
    <row r="351" spans="2:50">
      <c r="C351" s="1000"/>
      <c r="E351" s="997"/>
      <c r="F351" s="994"/>
      <c r="G351" s="999"/>
      <c r="H351" s="1013"/>
      <c r="I351" s="1013"/>
      <c r="J351" s="993"/>
      <c r="K351" s="1013"/>
      <c r="L351" s="1013"/>
      <c r="M351" s="1013"/>
      <c r="N351" s="1013"/>
      <c r="O351" s="1013"/>
      <c r="P351" s="1013"/>
      <c r="Q351" s="1013"/>
      <c r="R351" s="1013"/>
      <c r="S351" s="1013"/>
      <c r="T351" s="1013"/>
      <c r="U351" s="1013"/>
      <c r="V351" s="1013"/>
      <c r="W351" s="1013"/>
      <c r="X351" s="1013"/>
      <c r="Y351" s="1013"/>
      <c r="Z351" s="999"/>
      <c r="AA351" s="1013"/>
      <c r="AB351" s="1013"/>
      <c r="AC351" s="1013"/>
      <c r="AD351" s="1013"/>
      <c r="AE351" s="1013"/>
      <c r="AF351" s="1013"/>
      <c r="AG351" s="1013"/>
      <c r="AH351" s="1013"/>
      <c r="AI351" s="1013"/>
      <c r="AJ351" s="1013"/>
      <c r="AK351" s="1013"/>
      <c r="AL351" s="1013"/>
      <c r="AM351" s="1013"/>
      <c r="AN351" s="1013"/>
      <c r="AO351" s="1013"/>
      <c r="AP351" s="1013"/>
      <c r="AQ351" s="1013"/>
      <c r="AR351" s="1013"/>
      <c r="AS351" s="1013"/>
      <c r="AT351" s="1013"/>
      <c r="AU351" s="1013"/>
      <c r="AV351" s="993"/>
      <c r="AW351" s="1013"/>
      <c r="AX351" s="1013"/>
    </row>
    <row r="352" spans="2:50">
      <c r="C352" s="1000"/>
      <c r="E352" s="997"/>
      <c r="F352" s="994"/>
      <c r="G352" s="999"/>
      <c r="H352" s="1013"/>
      <c r="I352" s="1013"/>
      <c r="J352" s="993"/>
      <c r="K352" s="1013"/>
      <c r="L352" s="1013"/>
      <c r="M352" s="1013"/>
      <c r="N352" s="1013"/>
      <c r="O352" s="1013"/>
      <c r="P352" s="1013"/>
      <c r="Q352" s="1013"/>
      <c r="R352" s="1013"/>
      <c r="S352" s="1013"/>
      <c r="T352" s="1013"/>
      <c r="U352" s="1013"/>
      <c r="V352" s="1013"/>
      <c r="W352" s="1013"/>
      <c r="X352" s="1013"/>
      <c r="Y352" s="1013"/>
      <c r="Z352" s="999"/>
      <c r="AA352" s="1013"/>
      <c r="AB352" s="1013"/>
      <c r="AC352" s="1013"/>
      <c r="AD352" s="1013"/>
      <c r="AE352" s="1013"/>
      <c r="AF352" s="1013"/>
      <c r="AG352" s="1013"/>
      <c r="AH352" s="1013"/>
      <c r="AI352" s="1013"/>
      <c r="AJ352" s="1013"/>
      <c r="AK352" s="1013"/>
      <c r="AL352" s="1013"/>
      <c r="AM352" s="1013"/>
      <c r="AN352" s="1013"/>
      <c r="AO352" s="1013"/>
      <c r="AP352" s="1013"/>
      <c r="AQ352" s="1013"/>
      <c r="AR352" s="1013"/>
      <c r="AS352" s="1013"/>
      <c r="AT352" s="1013"/>
      <c r="AU352" s="1013"/>
      <c r="AV352" s="993"/>
      <c r="AW352" s="1013"/>
      <c r="AX352" s="1013"/>
    </row>
    <row r="353" spans="1:54">
      <c r="C353" s="1000"/>
      <c r="E353" s="997"/>
      <c r="F353" s="994"/>
      <c r="G353" s="999"/>
      <c r="H353" s="1013"/>
      <c r="I353" s="1013"/>
      <c r="J353" s="993"/>
      <c r="K353" s="1013"/>
      <c r="L353" s="1013"/>
      <c r="M353" s="1013"/>
      <c r="N353" s="1013"/>
      <c r="O353" s="1013"/>
      <c r="P353" s="1013"/>
      <c r="Q353" s="1013"/>
      <c r="R353" s="1013"/>
      <c r="S353" s="1013"/>
      <c r="T353" s="1013"/>
      <c r="U353" s="1013"/>
      <c r="V353" s="1013"/>
      <c r="W353" s="1013"/>
      <c r="X353" s="1013"/>
      <c r="Y353" s="1013"/>
      <c r="Z353" s="999"/>
      <c r="AA353" s="1013"/>
      <c r="AB353" s="1013"/>
      <c r="AC353" s="1013"/>
      <c r="AD353" s="1013"/>
      <c r="AE353" s="1013"/>
      <c r="AF353" s="1013"/>
      <c r="AG353" s="1013"/>
      <c r="AH353" s="1013"/>
      <c r="AI353" s="1013"/>
      <c r="AJ353" s="1013"/>
      <c r="AK353" s="1013"/>
      <c r="AL353" s="1013"/>
      <c r="AM353" s="1013"/>
      <c r="AN353" s="1013"/>
      <c r="AO353" s="1013"/>
      <c r="AP353" s="1013"/>
      <c r="AQ353" s="1013"/>
      <c r="AR353" s="1013"/>
      <c r="AS353" s="1013"/>
      <c r="AT353" s="1013"/>
      <c r="AU353" s="1013"/>
      <c r="AV353" s="993"/>
      <c r="AW353" s="1013"/>
      <c r="AX353" s="1013"/>
    </row>
    <row r="354" spans="1:54">
      <c r="C354" s="1000"/>
      <c r="E354" s="997"/>
      <c r="F354" s="994"/>
      <c r="G354" s="999"/>
      <c r="H354" s="1013"/>
      <c r="I354" s="1013"/>
      <c r="J354" s="993"/>
      <c r="K354" s="1013"/>
      <c r="L354" s="1013"/>
      <c r="M354" s="1013"/>
      <c r="N354" s="999"/>
      <c r="O354" s="1013"/>
      <c r="P354" s="1013"/>
      <c r="Q354" s="1013"/>
      <c r="R354" s="1013"/>
      <c r="S354" s="1013"/>
      <c r="T354" s="1013"/>
      <c r="U354" s="1013"/>
      <c r="V354" s="1013"/>
      <c r="W354" s="1013"/>
      <c r="X354" s="1013"/>
      <c r="Y354" s="1013"/>
      <c r="Z354" s="999"/>
      <c r="AA354" s="1013"/>
      <c r="AB354" s="1013"/>
      <c r="AC354" s="1013"/>
      <c r="AD354" s="1013"/>
      <c r="AE354" s="1013"/>
      <c r="AF354" s="1013"/>
      <c r="AG354" s="1013"/>
      <c r="AH354" s="1013"/>
      <c r="AI354" s="1013"/>
      <c r="AJ354" s="1013"/>
      <c r="AK354" s="1013"/>
      <c r="AL354" s="1013"/>
      <c r="AM354" s="1013"/>
      <c r="AN354" s="1013"/>
      <c r="AO354" s="1013"/>
      <c r="AP354" s="1013"/>
      <c r="AQ354" s="1013"/>
      <c r="AR354" s="1013"/>
      <c r="AS354" s="1013"/>
      <c r="AT354" s="1013"/>
      <c r="AU354" s="1013"/>
      <c r="AV354" s="993"/>
      <c r="AW354" s="1013"/>
      <c r="AX354" s="1013"/>
    </row>
    <row r="355" spans="1:54">
      <c r="C355" s="1000"/>
      <c r="E355" s="997"/>
      <c r="F355" s="994"/>
      <c r="G355" s="999"/>
      <c r="H355" s="1013"/>
      <c r="I355" s="1013"/>
      <c r="J355" s="999"/>
      <c r="K355" s="1013"/>
      <c r="L355" s="1013"/>
      <c r="M355" s="1013"/>
      <c r="N355" s="999"/>
      <c r="O355" s="1013"/>
      <c r="P355" s="1013"/>
      <c r="Q355" s="1013"/>
      <c r="R355" s="1013"/>
      <c r="S355" s="1013"/>
      <c r="T355" s="1013"/>
      <c r="U355" s="1013"/>
      <c r="V355" s="1013"/>
      <c r="W355" s="1013"/>
      <c r="X355" s="1013"/>
      <c r="Y355" s="1013"/>
      <c r="Z355" s="999"/>
      <c r="AA355" s="1013"/>
      <c r="AB355" s="1013"/>
      <c r="AC355" s="1013"/>
      <c r="AD355" s="1013"/>
      <c r="AE355" s="1013"/>
      <c r="AF355" s="1013"/>
      <c r="AG355" s="1013"/>
      <c r="AH355" s="1013"/>
      <c r="AI355" s="1013"/>
      <c r="AJ355" s="1013"/>
      <c r="AK355" s="1013"/>
      <c r="AL355" s="1013"/>
      <c r="AM355" s="1013"/>
      <c r="AN355" s="1013"/>
      <c r="AO355" s="1013"/>
      <c r="AP355" s="1013"/>
      <c r="AQ355" s="1013"/>
      <c r="AR355" s="1013"/>
      <c r="AS355" s="1013"/>
      <c r="AT355" s="1013"/>
      <c r="AU355" s="1013"/>
      <c r="AV355" s="1013"/>
      <c r="AW355" s="1013"/>
      <c r="AX355" s="1013"/>
      <c r="AY355" s="993"/>
      <c r="AZ355" s="993"/>
      <c r="BA355" s="993"/>
    </row>
    <row r="356" spans="1:54">
      <c r="C356" s="1000"/>
      <c r="E356" s="997"/>
      <c r="F356" s="994"/>
      <c r="G356" s="999"/>
      <c r="H356" s="1013"/>
      <c r="I356" s="1013"/>
      <c r="J356" s="993"/>
      <c r="K356" s="1013"/>
      <c r="L356" s="1013"/>
      <c r="M356" s="1013"/>
      <c r="N356" s="999"/>
      <c r="O356" s="1013"/>
      <c r="P356" s="1013"/>
      <c r="Q356" s="1013"/>
      <c r="R356" s="1013"/>
      <c r="S356" s="1013"/>
      <c r="T356" s="1013"/>
      <c r="U356" s="1013"/>
      <c r="V356" s="1013"/>
      <c r="W356" s="1013"/>
      <c r="X356" s="1013"/>
      <c r="Y356" s="1013"/>
      <c r="Z356" s="999"/>
      <c r="AA356" s="1013"/>
      <c r="AB356" s="1013"/>
      <c r="AC356" s="1013"/>
      <c r="AD356" s="1013"/>
      <c r="AE356" s="1013"/>
      <c r="AF356" s="1013"/>
      <c r="AG356" s="1013"/>
      <c r="AH356" s="1013"/>
      <c r="AI356" s="1013"/>
      <c r="AJ356" s="1013"/>
      <c r="AK356" s="1013"/>
      <c r="AL356" s="1013"/>
      <c r="AM356" s="1013"/>
      <c r="AN356" s="1013"/>
      <c r="AO356" s="1013"/>
      <c r="AP356" s="1013"/>
      <c r="AQ356" s="1013"/>
      <c r="AR356" s="1013"/>
      <c r="AS356" s="1013"/>
      <c r="AT356" s="1013"/>
      <c r="AU356" s="1013"/>
      <c r="AV356" s="1013"/>
      <c r="AW356" s="1013"/>
      <c r="AX356" s="1013"/>
      <c r="AY356" s="993"/>
      <c r="AZ356" s="993"/>
      <c r="BA356" s="993"/>
    </row>
    <row r="357" spans="1:54">
      <c r="C357" s="1000"/>
      <c r="E357" s="997"/>
      <c r="F357" s="994"/>
      <c r="G357" s="999"/>
      <c r="H357" s="1013"/>
      <c r="I357" s="1013"/>
      <c r="J357" s="993"/>
      <c r="K357" s="1013"/>
      <c r="L357" s="1013"/>
      <c r="M357" s="1013"/>
      <c r="N357" s="999"/>
      <c r="O357" s="1013"/>
      <c r="P357" s="1013"/>
      <c r="Q357" s="1013"/>
      <c r="R357" s="1013"/>
      <c r="S357" s="1013"/>
      <c r="T357" s="1013"/>
      <c r="U357" s="1013"/>
      <c r="V357" s="1013"/>
      <c r="W357" s="1013"/>
      <c r="X357" s="1013"/>
      <c r="Y357" s="1013"/>
      <c r="Z357" s="999"/>
      <c r="AA357" s="1013"/>
      <c r="AB357" s="1013"/>
      <c r="AC357" s="1013"/>
      <c r="AD357" s="1013"/>
      <c r="AE357" s="1013"/>
      <c r="AF357" s="1013"/>
      <c r="AG357" s="1013"/>
      <c r="AH357" s="1013"/>
      <c r="AI357" s="1013"/>
      <c r="AJ357" s="1013"/>
      <c r="AK357" s="1013"/>
      <c r="AL357" s="1013"/>
      <c r="AM357" s="1013"/>
      <c r="AN357" s="1013"/>
      <c r="AO357" s="1013"/>
      <c r="AP357" s="1013"/>
      <c r="AQ357" s="1013"/>
      <c r="AR357" s="1013"/>
      <c r="AS357" s="1013"/>
      <c r="AT357" s="1013"/>
      <c r="AU357" s="1013"/>
      <c r="AV357" s="1013"/>
      <c r="AW357" s="1013"/>
      <c r="AX357" s="1013"/>
      <c r="AY357" s="993"/>
      <c r="AZ357" s="993"/>
      <c r="BA357" s="993"/>
    </row>
    <row r="358" spans="1:54">
      <c r="C358" s="1000"/>
      <c r="E358" s="997"/>
      <c r="F358" s="994"/>
      <c r="G358" s="999"/>
      <c r="H358" s="1013"/>
      <c r="I358" s="1013"/>
      <c r="J358" s="993"/>
      <c r="K358" s="1013"/>
      <c r="L358" s="1013"/>
      <c r="M358" s="1013"/>
      <c r="N358" s="999"/>
      <c r="O358" s="1013"/>
      <c r="P358" s="1013"/>
      <c r="Q358" s="1013"/>
      <c r="R358" s="1013"/>
      <c r="S358" s="1013"/>
      <c r="T358" s="1013"/>
      <c r="U358" s="1013"/>
      <c r="V358" s="1013"/>
      <c r="W358" s="1013"/>
      <c r="X358" s="1013"/>
      <c r="Y358" s="1013"/>
      <c r="Z358" s="999"/>
      <c r="AA358" s="1013"/>
      <c r="AB358" s="1013"/>
      <c r="AC358" s="1013"/>
      <c r="AD358" s="1013"/>
      <c r="AE358" s="1013"/>
      <c r="AF358" s="1013"/>
      <c r="AG358" s="1013"/>
      <c r="AH358" s="1013"/>
      <c r="AI358" s="1013"/>
      <c r="AJ358" s="1013"/>
      <c r="AK358" s="1013"/>
      <c r="AL358" s="1013"/>
      <c r="AM358" s="1013"/>
      <c r="AN358" s="1013"/>
      <c r="AO358" s="1013"/>
      <c r="AP358" s="1013"/>
      <c r="AQ358" s="1013"/>
      <c r="AR358" s="1013"/>
      <c r="AS358" s="1013"/>
      <c r="AT358" s="1013"/>
      <c r="AU358" s="1013"/>
      <c r="AV358" s="1013"/>
      <c r="AW358" s="1013"/>
      <c r="AX358" s="1013"/>
      <c r="AY358" s="993"/>
      <c r="AZ358" s="993"/>
      <c r="BA358" s="993"/>
    </row>
    <row r="359" spans="1:54">
      <c r="C359" s="1000"/>
      <c r="E359" s="997"/>
      <c r="F359" s="994"/>
      <c r="G359" s="999"/>
      <c r="H359" s="1013"/>
      <c r="I359" s="1013"/>
      <c r="J359" s="993"/>
      <c r="K359" s="1013"/>
      <c r="L359" s="1013"/>
      <c r="M359" s="1013"/>
      <c r="N359" s="999"/>
      <c r="O359" s="1013"/>
      <c r="P359" s="1013"/>
      <c r="Q359" s="1013"/>
      <c r="R359" s="1013"/>
      <c r="S359" s="1013"/>
      <c r="T359" s="1013"/>
      <c r="U359" s="1013"/>
      <c r="V359" s="1013"/>
      <c r="W359" s="1013"/>
      <c r="X359" s="1013"/>
      <c r="Y359" s="1013"/>
      <c r="Z359" s="999"/>
      <c r="AA359" s="1013"/>
      <c r="AB359" s="1013"/>
      <c r="AC359" s="1013"/>
      <c r="AD359" s="1013"/>
      <c r="AE359" s="1013"/>
      <c r="AF359" s="1013"/>
      <c r="AG359" s="1013"/>
      <c r="AH359" s="1013"/>
      <c r="AI359" s="1013"/>
      <c r="AJ359" s="1013"/>
      <c r="AK359" s="1013"/>
      <c r="AL359" s="1013"/>
      <c r="AM359" s="1013"/>
      <c r="AN359" s="1013"/>
      <c r="AO359" s="1013"/>
      <c r="AP359" s="1013"/>
      <c r="AQ359" s="1013"/>
      <c r="AR359" s="1013"/>
      <c r="AS359" s="1013"/>
      <c r="AT359" s="1013"/>
      <c r="AU359" s="1013"/>
      <c r="AV359" s="1013"/>
      <c r="AW359" s="1013"/>
      <c r="AX359" s="1013"/>
      <c r="AY359" s="993"/>
      <c r="AZ359" s="993"/>
      <c r="BA359" s="993"/>
    </row>
    <row r="360" spans="1:54">
      <c r="C360" s="1000"/>
      <c r="E360" s="997"/>
      <c r="F360" s="994"/>
      <c r="G360" s="999"/>
      <c r="H360" s="1013"/>
      <c r="I360" s="1013"/>
      <c r="J360" s="993"/>
      <c r="K360" s="1013"/>
      <c r="L360" s="1013"/>
      <c r="M360" s="1013"/>
      <c r="N360" s="999"/>
      <c r="O360" s="1013"/>
      <c r="P360" s="1013"/>
      <c r="Q360" s="1013"/>
      <c r="R360" s="1013"/>
      <c r="S360" s="1013"/>
      <c r="T360" s="1013"/>
      <c r="U360" s="1013"/>
      <c r="V360" s="1013"/>
      <c r="W360" s="1013"/>
      <c r="X360" s="1013"/>
      <c r="Y360" s="1013"/>
      <c r="Z360" s="999"/>
      <c r="AA360" s="1013"/>
      <c r="AB360" s="1013"/>
      <c r="AC360" s="1013"/>
      <c r="AD360" s="1013"/>
      <c r="AE360" s="1013"/>
      <c r="AF360" s="1013"/>
      <c r="AG360" s="1013"/>
      <c r="AH360" s="1013"/>
      <c r="AI360" s="1013"/>
      <c r="AJ360" s="1013"/>
      <c r="AK360" s="1013"/>
      <c r="AL360" s="1013"/>
      <c r="AM360" s="1013"/>
      <c r="AN360" s="1013"/>
      <c r="AO360" s="1013"/>
      <c r="AP360" s="1013"/>
      <c r="AQ360" s="1013"/>
      <c r="AR360" s="1013"/>
      <c r="AS360" s="1013"/>
      <c r="AT360" s="1013"/>
      <c r="AU360" s="1013"/>
      <c r="AV360" s="1013"/>
      <c r="AW360" s="1013"/>
      <c r="AX360" s="1013"/>
      <c r="AY360" s="993"/>
      <c r="AZ360" s="993"/>
      <c r="BA360" s="993"/>
    </row>
    <row r="361" spans="1:54">
      <c r="C361" s="1000"/>
      <c r="E361" s="997"/>
      <c r="F361" s="994"/>
      <c r="G361" s="999"/>
      <c r="H361" s="1013"/>
      <c r="I361" s="1013"/>
      <c r="J361" s="993"/>
      <c r="K361" s="1013"/>
      <c r="L361" s="1013"/>
      <c r="M361" s="1013"/>
      <c r="N361" s="1013"/>
      <c r="O361" s="1013"/>
      <c r="P361" s="1013"/>
      <c r="Q361" s="1013"/>
      <c r="R361" s="1013"/>
      <c r="S361" s="1013"/>
      <c r="T361" s="1013"/>
      <c r="U361" s="1013"/>
      <c r="V361" s="1013"/>
      <c r="W361" s="1013"/>
      <c r="X361" s="1013"/>
      <c r="Y361" s="1013"/>
      <c r="Z361" s="999"/>
      <c r="AA361" s="1013"/>
      <c r="AB361" s="1013"/>
      <c r="AC361" s="1013"/>
      <c r="AD361" s="1013"/>
      <c r="AE361" s="1013"/>
      <c r="AF361" s="1013"/>
      <c r="AG361" s="1013"/>
      <c r="AH361" s="1013"/>
      <c r="AI361" s="1013"/>
      <c r="AJ361" s="1013"/>
      <c r="AK361" s="1013"/>
      <c r="AL361" s="1013"/>
      <c r="AM361" s="1013"/>
      <c r="AN361" s="1013"/>
      <c r="AO361" s="1013"/>
      <c r="AP361" s="1013"/>
      <c r="AQ361" s="1013"/>
      <c r="AR361" s="1013"/>
      <c r="AS361" s="1013"/>
      <c r="AT361" s="1013"/>
      <c r="AU361" s="1013"/>
      <c r="AV361" s="1013"/>
      <c r="AW361" s="1013"/>
      <c r="AX361" s="1013"/>
      <c r="AY361" s="993"/>
      <c r="AZ361" s="993"/>
      <c r="BA361" s="993"/>
    </row>
    <row r="362" spans="1:54">
      <c r="C362" s="1000"/>
      <c r="E362" s="997"/>
      <c r="F362" s="994"/>
      <c r="G362" s="999"/>
      <c r="H362" s="1013"/>
      <c r="I362" s="1013"/>
      <c r="J362" s="993"/>
      <c r="K362" s="1013"/>
      <c r="L362" s="1013"/>
      <c r="M362" s="1013"/>
      <c r="N362" s="1013"/>
      <c r="O362" s="1013"/>
      <c r="P362" s="1013"/>
      <c r="Q362" s="1013"/>
      <c r="R362" s="1013"/>
      <c r="S362" s="1013"/>
      <c r="T362" s="1013"/>
      <c r="U362" s="1013"/>
      <c r="V362" s="1013"/>
      <c r="W362" s="1013"/>
      <c r="X362" s="1013"/>
      <c r="Y362" s="1013"/>
      <c r="Z362" s="999"/>
      <c r="AA362" s="1013"/>
      <c r="AB362" s="1013"/>
      <c r="AC362" s="1013"/>
      <c r="AD362" s="1013"/>
      <c r="AE362" s="1013"/>
      <c r="AF362" s="1013"/>
      <c r="AG362" s="1013"/>
      <c r="AH362" s="1013"/>
      <c r="AI362" s="1013"/>
      <c r="AJ362" s="1013"/>
      <c r="AK362" s="1013"/>
      <c r="AL362" s="1013"/>
      <c r="AM362" s="1013"/>
      <c r="AN362" s="1013"/>
      <c r="AO362" s="1013"/>
      <c r="AP362" s="1013"/>
      <c r="AQ362" s="1013"/>
      <c r="AR362" s="1013"/>
      <c r="AS362" s="1013"/>
      <c r="AT362" s="1013"/>
      <c r="AU362" s="1013"/>
      <c r="AV362" s="1013"/>
      <c r="AW362" s="1013"/>
      <c r="AX362" s="1013"/>
      <c r="AY362" s="993"/>
      <c r="AZ362" s="993"/>
      <c r="BA362" s="993"/>
    </row>
    <row r="363" spans="1:54">
      <c r="C363" s="1000"/>
      <c r="E363" s="997"/>
      <c r="F363" s="994"/>
      <c r="G363" s="999"/>
      <c r="H363" s="1013"/>
      <c r="I363" s="1013"/>
      <c r="J363" s="993"/>
      <c r="K363" s="1013"/>
      <c r="L363" s="1013"/>
      <c r="M363" s="1013"/>
      <c r="N363" s="1013"/>
      <c r="O363" s="1013"/>
      <c r="P363" s="1013"/>
      <c r="Q363" s="1013"/>
      <c r="R363" s="1013"/>
      <c r="S363" s="1013"/>
      <c r="T363" s="1013"/>
      <c r="U363" s="1013"/>
      <c r="V363" s="1013"/>
      <c r="W363" s="1013"/>
      <c r="X363" s="1013"/>
      <c r="Y363" s="1013"/>
      <c r="Z363" s="999"/>
      <c r="AA363" s="1013"/>
      <c r="AB363" s="1013"/>
      <c r="AC363" s="1013"/>
      <c r="AD363" s="1013"/>
      <c r="AE363" s="1013"/>
      <c r="AF363" s="1013"/>
      <c r="AG363" s="1013"/>
      <c r="AH363" s="1013"/>
      <c r="AI363" s="1013"/>
      <c r="AJ363" s="1013"/>
      <c r="AK363" s="1013"/>
      <c r="AL363" s="1013"/>
      <c r="AM363" s="1013"/>
      <c r="AN363" s="1013"/>
      <c r="AO363" s="1013"/>
      <c r="AP363" s="1013"/>
      <c r="AQ363" s="1013"/>
      <c r="AR363" s="1013"/>
      <c r="AS363" s="1013"/>
      <c r="AT363" s="1013"/>
      <c r="AU363" s="1013"/>
      <c r="AV363" s="1013"/>
      <c r="AW363" s="1013"/>
      <c r="AX363" s="1013"/>
      <c r="AY363" s="993"/>
      <c r="AZ363" s="993"/>
      <c r="BA363" s="993"/>
    </row>
    <row r="364" spans="1:54">
      <c r="C364" s="1000"/>
      <c r="E364" s="997"/>
      <c r="F364" s="994"/>
      <c r="G364" s="999"/>
      <c r="H364" s="1013"/>
      <c r="I364" s="1013"/>
      <c r="J364" s="993"/>
      <c r="K364" s="1013"/>
      <c r="L364" s="1013"/>
      <c r="M364" s="1013"/>
      <c r="N364" s="1013"/>
      <c r="O364" s="1013"/>
      <c r="P364" s="1013"/>
      <c r="Q364" s="1013"/>
      <c r="R364" s="1013"/>
      <c r="S364" s="1013"/>
      <c r="T364" s="1013"/>
      <c r="U364" s="1013"/>
      <c r="V364" s="1013"/>
      <c r="W364" s="1013"/>
      <c r="X364" s="1013"/>
      <c r="Y364" s="1013"/>
      <c r="Z364" s="999"/>
      <c r="AA364" s="1013"/>
      <c r="AB364" s="1013"/>
      <c r="AC364" s="1013"/>
      <c r="AD364" s="1013"/>
      <c r="AE364" s="1013"/>
      <c r="AF364" s="1013"/>
      <c r="AG364" s="1013"/>
      <c r="AH364" s="1013"/>
      <c r="AI364" s="1013"/>
      <c r="AJ364" s="1013"/>
      <c r="AK364" s="1013"/>
      <c r="AL364" s="1013"/>
      <c r="AM364" s="1013"/>
      <c r="AN364" s="1013"/>
      <c r="AO364" s="1013"/>
      <c r="AP364" s="1013"/>
      <c r="AQ364" s="1013"/>
      <c r="AR364" s="1013"/>
      <c r="AS364" s="1013"/>
      <c r="AT364" s="1013"/>
      <c r="AU364" s="1013"/>
      <c r="AV364" s="1013"/>
      <c r="AW364" s="1013"/>
      <c r="AX364" s="1013"/>
      <c r="AY364" s="993"/>
      <c r="AZ364" s="993"/>
      <c r="BA364" s="993"/>
    </row>
    <row r="365" spans="1:54">
      <c r="C365" s="1000"/>
      <c r="E365" s="997"/>
      <c r="F365" s="994"/>
      <c r="G365" s="999"/>
      <c r="H365" s="1013"/>
      <c r="I365" s="1013"/>
      <c r="J365" s="993"/>
      <c r="K365" s="1013"/>
      <c r="L365" s="1013"/>
      <c r="M365" s="1013"/>
      <c r="N365" s="1013"/>
      <c r="O365" s="1013"/>
      <c r="P365" s="1013"/>
      <c r="Q365" s="1013"/>
      <c r="R365" s="1013"/>
      <c r="S365" s="1013"/>
      <c r="T365" s="1013"/>
      <c r="U365" s="1013"/>
      <c r="V365" s="1013"/>
      <c r="W365" s="1013"/>
      <c r="X365" s="1013"/>
      <c r="Y365" s="1013"/>
      <c r="Z365" s="999"/>
      <c r="AA365" s="1013"/>
      <c r="AB365" s="1013"/>
      <c r="AC365" s="1013"/>
      <c r="AD365" s="1013"/>
      <c r="AE365" s="1013"/>
      <c r="AF365" s="1013"/>
      <c r="AG365" s="1013"/>
      <c r="AH365" s="1013"/>
      <c r="AI365" s="1013"/>
      <c r="AJ365" s="1013"/>
      <c r="AK365" s="1013"/>
      <c r="AL365" s="1013"/>
      <c r="AM365" s="1013"/>
      <c r="AN365" s="1013"/>
      <c r="AO365" s="1013"/>
      <c r="AP365" s="1013"/>
      <c r="AQ365" s="1013"/>
      <c r="AR365" s="1013"/>
      <c r="AS365" s="1013"/>
      <c r="AT365" s="1013"/>
      <c r="AU365" s="1013"/>
      <c r="AV365" s="1013"/>
      <c r="AW365" s="1013"/>
      <c r="AX365" s="1013"/>
      <c r="AY365" s="993"/>
      <c r="AZ365" s="993"/>
      <c r="BA365" s="993"/>
    </row>
    <row r="366" spans="1:54">
      <c r="E366" s="997"/>
      <c r="F366" s="994"/>
      <c r="G366" s="1013"/>
      <c r="H366" s="1013"/>
      <c r="I366" s="1013"/>
      <c r="J366" s="1013"/>
      <c r="K366" s="1013"/>
      <c r="L366" s="1013"/>
      <c r="M366" s="1013"/>
      <c r="N366" s="1013"/>
      <c r="O366" s="1013"/>
      <c r="P366" s="1013"/>
      <c r="Q366" s="1013"/>
      <c r="R366" s="1013"/>
      <c r="S366" s="1013"/>
      <c r="T366" s="1013"/>
      <c r="U366" s="1013"/>
      <c r="V366" s="1013"/>
      <c r="W366" s="1013"/>
      <c r="X366" s="1013"/>
      <c r="Y366" s="1013"/>
      <c r="Z366" s="999"/>
      <c r="AA366" s="1013"/>
      <c r="AB366" s="1013"/>
      <c r="AC366" s="1013"/>
      <c r="AD366" s="1013"/>
      <c r="AE366" s="1013"/>
      <c r="AF366" s="1013"/>
      <c r="AG366" s="1013"/>
      <c r="AH366" s="1013"/>
      <c r="AI366" s="1013"/>
      <c r="AJ366" s="1013"/>
      <c r="AK366" s="1013"/>
      <c r="AL366" s="1013"/>
      <c r="AM366" s="1013"/>
      <c r="AN366" s="1013"/>
      <c r="AO366" s="1013"/>
      <c r="AP366" s="1013"/>
      <c r="AQ366" s="1013"/>
      <c r="AR366" s="1013"/>
      <c r="AS366" s="1013"/>
      <c r="AT366" s="1013"/>
      <c r="AU366" s="1013"/>
      <c r="AV366" s="1013"/>
      <c r="AW366" s="1013"/>
      <c r="AX366" s="1013"/>
    </row>
    <row r="367" spans="1:54" s="1006" customFormat="1">
      <c r="A367" s="1005"/>
      <c r="C367" s="1007"/>
      <c r="D367" s="1008"/>
      <c r="E367" s="997"/>
      <c r="F367" s="997"/>
      <c r="G367" s="1009"/>
      <c r="H367" s="1009"/>
      <c r="I367" s="1009"/>
      <c r="J367" s="1009"/>
      <c r="K367" s="1009"/>
      <c r="L367" s="1009"/>
      <c r="M367" s="1009"/>
      <c r="N367" s="1009"/>
      <c r="O367" s="1009"/>
      <c r="P367" s="1009"/>
      <c r="Q367" s="1009"/>
      <c r="R367" s="1009"/>
      <c r="S367" s="1009"/>
      <c r="T367" s="1009"/>
      <c r="U367" s="1009"/>
      <c r="V367" s="1009"/>
      <c r="W367" s="1009"/>
      <c r="X367" s="1009"/>
      <c r="Y367" s="1009"/>
      <c r="Z367" s="999"/>
      <c r="AA367" s="1009"/>
      <c r="AB367" s="1009"/>
      <c r="AC367" s="1009"/>
      <c r="AD367" s="1009"/>
      <c r="AE367" s="1009"/>
      <c r="AF367" s="1009"/>
      <c r="AG367" s="1009"/>
      <c r="AH367" s="1009"/>
      <c r="AI367" s="1009"/>
      <c r="AJ367" s="1009"/>
      <c r="AK367" s="1009"/>
      <c r="AL367" s="1009"/>
      <c r="AM367" s="1009"/>
      <c r="AN367" s="1009"/>
      <c r="AO367" s="1009"/>
      <c r="AP367" s="1009"/>
      <c r="AQ367" s="1009"/>
      <c r="AR367" s="1009"/>
      <c r="AS367" s="1009"/>
      <c r="AT367" s="1009"/>
      <c r="AU367" s="1009"/>
      <c r="AV367" s="1009"/>
      <c r="AW367" s="1009"/>
      <c r="AX367" s="1009"/>
      <c r="AY367" s="1009"/>
      <c r="AZ367" s="1009"/>
      <c r="BA367" s="1009"/>
      <c r="BB367" s="1009"/>
    </row>
    <row r="368" spans="1:54">
      <c r="B368" s="1018"/>
      <c r="C368" s="1019"/>
      <c r="E368" s="997"/>
      <c r="F368" s="994"/>
      <c r="N368" s="993"/>
      <c r="T368" s="1013"/>
      <c r="Z368" s="999"/>
    </row>
    <row r="369" spans="1:54">
      <c r="B369" s="1020"/>
      <c r="C369" s="1021"/>
      <c r="E369" s="997"/>
      <c r="F369" s="994"/>
      <c r="N369" s="993"/>
      <c r="T369" s="1013"/>
      <c r="Z369" s="999"/>
    </row>
    <row r="370" spans="1:54">
      <c r="C370" s="1000"/>
      <c r="E370" s="997"/>
      <c r="F370" s="994"/>
      <c r="N370" s="993"/>
      <c r="T370" s="1013"/>
      <c r="Z370" s="999"/>
    </row>
    <row r="371" spans="1:54">
      <c r="C371" s="1000"/>
      <c r="E371" s="997"/>
      <c r="F371" s="994"/>
      <c r="N371" s="993"/>
      <c r="T371" s="1013"/>
      <c r="Z371" s="999"/>
    </row>
    <row r="372" spans="1:54">
      <c r="C372" s="1000"/>
      <c r="E372" s="997"/>
      <c r="F372" s="994"/>
      <c r="N372" s="993"/>
      <c r="T372" s="1013"/>
      <c r="Z372" s="999"/>
    </row>
    <row r="373" spans="1:54">
      <c r="C373" s="1000"/>
      <c r="E373" s="997"/>
      <c r="F373" s="994"/>
      <c r="N373" s="993"/>
      <c r="T373" s="1013"/>
      <c r="Z373" s="999"/>
    </row>
    <row r="374" spans="1:54">
      <c r="C374" s="1000"/>
      <c r="E374" s="997"/>
      <c r="F374" s="994"/>
      <c r="N374" s="993"/>
      <c r="T374" s="1013"/>
      <c r="Z374" s="999"/>
    </row>
    <row r="375" spans="1:54">
      <c r="C375" s="1000"/>
      <c r="E375" s="997"/>
      <c r="F375" s="994"/>
      <c r="N375" s="993"/>
      <c r="T375" s="1013"/>
      <c r="Z375" s="999"/>
    </row>
    <row r="376" spans="1:54">
      <c r="C376" s="1000"/>
      <c r="E376" s="997"/>
      <c r="F376" s="994"/>
      <c r="N376" s="993"/>
      <c r="T376" s="1013"/>
      <c r="Z376" s="999"/>
    </row>
    <row r="377" spans="1:54">
      <c r="C377" s="1000"/>
      <c r="E377" s="997"/>
      <c r="F377" s="994"/>
      <c r="N377" s="993"/>
      <c r="T377" s="1013"/>
      <c r="Z377" s="999"/>
    </row>
    <row r="378" spans="1:54">
      <c r="C378" s="1000"/>
      <c r="E378" s="997"/>
      <c r="F378" s="994"/>
      <c r="N378" s="993"/>
      <c r="T378" s="1013"/>
      <c r="Z378" s="999"/>
    </row>
    <row r="379" spans="1:54">
      <c r="C379" s="1000"/>
      <c r="E379" s="997"/>
      <c r="F379" s="994"/>
      <c r="N379" s="993"/>
      <c r="T379" s="1013"/>
      <c r="Z379" s="999"/>
    </row>
    <row r="380" spans="1:54">
      <c r="C380" s="1000"/>
      <c r="E380" s="997"/>
      <c r="F380" s="994"/>
      <c r="N380" s="993"/>
      <c r="T380" s="1013"/>
      <c r="Z380" s="999"/>
    </row>
    <row r="381" spans="1:54">
      <c r="E381" s="997"/>
      <c r="F381" s="994"/>
      <c r="T381" s="1013"/>
      <c r="Z381" s="999"/>
    </row>
    <row r="382" spans="1:54">
      <c r="E382" s="997"/>
      <c r="F382" s="994"/>
      <c r="T382" s="1013"/>
      <c r="Z382" s="999"/>
    </row>
    <row r="383" spans="1:54" s="1006" customFormat="1">
      <c r="A383" s="1005"/>
      <c r="C383" s="1007"/>
      <c r="D383" s="1008"/>
      <c r="E383" s="997"/>
      <c r="F383" s="997"/>
      <c r="G383" s="1009"/>
      <c r="H383" s="1009"/>
      <c r="I383" s="1009"/>
      <c r="J383" s="1009"/>
      <c r="K383" s="1009"/>
      <c r="L383" s="1009"/>
      <c r="M383" s="1009"/>
      <c r="N383" s="1009"/>
      <c r="O383" s="1009"/>
      <c r="P383" s="1009"/>
      <c r="Q383" s="1009"/>
      <c r="R383" s="1009"/>
      <c r="S383" s="1009"/>
      <c r="T383" s="1009"/>
      <c r="U383" s="1009"/>
      <c r="V383" s="1009"/>
      <c r="W383" s="1009"/>
      <c r="X383" s="1009"/>
      <c r="Y383" s="1009"/>
      <c r="Z383" s="999"/>
      <c r="AA383" s="1009"/>
      <c r="AB383" s="1009"/>
      <c r="AC383" s="1009"/>
      <c r="AD383" s="1009"/>
      <c r="AE383" s="1009"/>
      <c r="AF383" s="1009"/>
      <c r="AG383" s="1009"/>
      <c r="AH383" s="1009"/>
      <c r="AI383" s="1009"/>
      <c r="AJ383" s="1009"/>
      <c r="AK383" s="1009"/>
      <c r="AL383" s="1009"/>
      <c r="AM383" s="1009"/>
      <c r="AN383" s="1009"/>
      <c r="AO383" s="1009"/>
      <c r="AP383" s="1009"/>
      <c r="AQ383" s="1009"/>
      <c r="AR383" s="1009"/>
      <c r="AS383" s="1009"/>
      <c r="AT383" s="1009"/>
      <c r="AU383" s="1009"/>
      <c r="AV383" s="1009"/>
      <c r="AW383" s="1009"/>
      <c r="AX383" s="1009"/>
      <c r="AY383" s="1009"/>
      <c r="AZ383" s="1009"/>
      <c r="BA383" s="1009"/>
      <c r="BB383" s="1009"/>
    </row>
    <row r="384" spans="1:54">
      <c r="E384" s="997"/>
      <c r="F384" s="994"/>
      <c r="G384" s="1013"/>
      <c r="H384" s="1013"/>
      <c r="I384" s="1013"/>
      <c r="J384" s="1013"/>
      <c r="K384" s="1013"/>
      <c r="L384" s="1013"/>
      <c r="M384" s="1013"/>
      <c r="N384" s="1013"/>
      <c r="O384" s="1013"/>
      <c r="P384" s="1013"/>
      <c r="Q384" s="1013"/>
      <c r="R384" s="1013"/>
      <c r="S384" s="1013"/>
      <c r="T384" s="1013"/>
      <c r="U384" s="1013"/>
      <c r="V384" s="1013"/>
      <c r="W384" s="1013"/>
      <c r="X384" s="1013"/>
      <c r="Y384" s="1013"/>
      <c r="Z384" s="999"/>
      <c r="AA384" s="1013"/>
      <c r="AB384" s="1013"/>
      <c r="AC384" s="1013"/>
      <c r="AD384" s="1013"/>
      <c r="AE384" s="1013"/>
      <c r="AF384" s="1013"/>
      <c r="AG384" s="1013"/>
      <c r="AH384" s="1013"/>
      <c r="AI384" s="1013"/>
      <c r="AJ384" s="1013"/>
      <c r="AK384" s="1013"/>
      <c r="AL384" s="1013"/>
      <c r="AM384" s="1013"/>
      <c r="AN384" s="1013"/>
      <c r="AO384" s="1013"/>
      <c r="AP384" s="1013"/>
      <c r="AQ384" s="1013"/>
      <c r="AR384" s="1013"/>
      <c r="AS384" s="1013"/>
      <c r="AT384" s="1013"/>
      <c r="AU384" s="1013"/>
      <c r="AV384" s="1013"/>
      <c r="AW384" s="1013"/>
      <c r="AX384" s="1013"/>
      <c r="AY384" s="1013"/>
      <c r="AZ384" s="1013"/>
      <c r="BA384" s="1013"/>
      <c r="BB384" s="1013"/>
    </row>
    <row r="385" spans="3:53">
      <c r="C385" s="1000"/>
      <c r="E385" s="997"/>
      <c r="F385" s="994"/>
      <c r="G385" s="993"/>
      <c r="H385" s="1013"/>
      <c r="I385" s="1013"/>
      <c r="J385" s="993"/>
      <c r="K385" s="1013"/>
      <c r="L385" s="1013"/>
      <c r="M385" s="1013"/>
      <c r="N385" s="993"/>
      <c r="O385" s="993"/>
      <c r="P385" s="1013"/>
      <c r="Q385" s="1013"/>
      <c r="R385" s="1013"/>
      <c r="S385" s="1013"/>
      <c r="T385" s="1013"/>
      <c r="U385" s="1013"/>
      <c r="V385" s="1013"/>
      <c r="W385" s="1013"/>
      <c r="X385" s="1013"/>
      <c r="Y385" s="1013"/>
      <c r="Z385" s="999"/>
      <c r="AA385" s="1013"/>
      <c r="AB385" s="1013"/>
      <c r="AC385" s="1013"/>
      <c r="AD385" s="1013"/>
      <c r="AE385" s="1013"/>
      <c r="AF385" s="1013"/>
      <c r="AG385" s="1013"/>
      <c r="AH385" s="1013"/>
      <c r="AI385" s="1013"/>
      <c r="AJ385" s="1013"/>
      <c r="AK385" s="1013"/>
      <c r="AL385" s="1013"/>
      <c r="AM385" s="1013"/>
      <c r="AN385" s="1013"/>
      <c r="AO385" s="1013"/>
      <c r="AP385" s="1013"/>
      <c r="AQ385" s="1013"/>
      <c r="AR385" s="1013"/>
      <c r="AS385" s="1013"/>
      <c r="AT385" s="993"/>
      <c r="AU385" s="993"/>
      <c r="AV385" s="1013"/>
      <c r="AW385" s="1013"/>
      <c r="AX385" s="1013"/>
      <c r="BA385" s="993"/>
    </row>
    <row r="386" spans="3:53">
      <c r="C386" s="1000"/>
      <c r="E386" s="997"/>
      <c r="F386" s="994"/>
      <c r="G386" s="993"/>
      <c r="H386" s="1013"/>
      <c r="I386" s="1013"/>
      <c r="J386" s="993"/>
      <c r="K386" s="1013"/>
      <c r="L386" s="1013"/>
      <c r="M386" s="1013"/>
      <c r="N386" s="993"/>
      <c r="O386" s="993"/>
      <c r="P386" s="1013"/>
      <c r="Q386" s="1013"/>
      <c r="R386" s="1013"/>
      <c r="S386" s="1013"/>
      <c r="T386" s="1013"/>
      <c r="U386" s="1013"/>
      <c r="V386" s="1013"/>
      <c r="W386" s="1013"/>
      <c r="X386" s="1013"/>
      <c r="Y386" s="1013"/>
      <c r="Z386" s="999"/>
      <c r="AA386" s="1013"/>
      <c r="AB386" s="1013"/>
      <c r="AC386" s="1013"/>
      <c r="AD386" s="1013"/>
      <c r="AE386" s="1013"/>
      <c r="AF386" s="1013"/>
      <c r="AG386" s="1013"/>
      <c r="AH386" s="1013"/>
      <c r="AI386" s="1013"/>
      <c r="AJ386" s="1013"/>
      <c r="AK386" s="1013"/>
      <c r="AL386" s="1013"/>
      <c r="AM386" s="1013"/>
      <c r="AN386" s="1013"/>
      <c r="AO386" s="1013"/>
      <c r="AP386" s="1013"/>
      <c r="AQ386" s="1013"/>
      <c r="AR386" s="1013"/>
      <c r="AS386" s="1013"/>
      <c r="AT386" s="993"/>
      <c r="AU386" s="993"/>
      <c r="AV386" s="1013"/>
      <c r="AW386" s="1013"/>
      <c r="AX386" s="1013"/>
      <c r="BA386" s="993"/>
    </row>
    <row r="387" spans="3:53">
      <c r="C387" s="1000"/>
      <c r="E387" s="997"/>
      <c r="F387" s="994"/>
      <c r="G387" s="993"/>
      <c r="H387" s="1013"/>
      <c r="I387" s="1013"/>
      <c r="J387" s="993"/>
      <c r="K387" s="1013"/>
      <c r="L387" s="1013"/>
      <c r="M387" s="1013"/>
      <c r="N387" s="993"/>
      <c r="O387" s="993"/>
      <c r="P387" s="1013"/>
      <c r="Q387" s="1013"/>
      <c r="R387" s="1013"/>
      <c r="S387" s="1013"/>
      <c r="T387" s="1013"/>
      <c r="U387" s="1013"/>
      <c r="V387" s="1013"/>
      <c r="W387" s="1013"/>
      <c r="X387" s="1013"/>
      <c r="Y387" s="1013"/>
      <c r="Z387" s="999"/>
      <c r="AA387" s="1013"/>
      <c r="AB387" s="1013"/>
      <c r="AC387" s="1013"/>
      <c r="AD387" s="1013"/>
      <c r="AE387" s="1013"/>
      <c r="AF387" s="1013"/>
      <c r="AG387" s="1013"/>
      <c r="AH387" s="1013"/>
      <c r="AI387" s="1013"/>
      <c r="AJ387" s="1013"/>
      <c r="AK387" s="1013"/>
      <c r="AL387" s="1013"/>
      <c r="AM387" s="1013"/>
      <c r="AN387" s="1013"/>
      <c r="AO387" s="1013"/>
      <c r="AP387" s="1013"/>
      <c r="AQ387" s="1013"/>
      <c r="AR387" s="1013"/>
      <c r="AS387" s="1013"/>
      <c r="AT387" s="993"/>
      <c r="AU387" s="1013"/>
      <c r="AV387" s="1013"/>
      <c r="AW387" s="1013"/>
      <c r="AX387" s="1013"/>
      <c r="BA387" s="993"/>
    </row>
    <row r="388" spans="3:53">
      <c r="C388" s="1000"/>
      <c r="E388" s="997"/>
      <c r="F388" s="994"/>
      <c r="G388" s="993"/>
      <c r="H388" s="1013"/>
      <c r="I388" s="1013"/>
      <c r="J388" s="993"/>
      <c r="K388" s="1013"/>
      <c r="L388" s="1013"/>
      <c r="M388" s="1013"/>
      <c r="N388" s="993"/>
      <c r="O388" s="993"/>
      <c r="P388" s="1013"/>
      <c r="Q388" s="1013"/>
      <c r="R388" s="1013"/>
      <c r="S388" s="1013"/>
      <c r="T388" s="1013"/>
      <c r="U388" s="1013"/>
      <c r="V388" s="1013"/>
      <c r="W388" s="1013"/>
      <c r="X388" s="1013"/>
      <c r="Y388" s="1013"/>
      <c r="Z388" s="999"/>
      <c r="AA388" s="1013"/>
      <c r="AB388" s="1013"/>
      <c r="AC388" s="1013"/>
      <c r="AD388" s="1013"/>
      <c r="AE388" s="1013"/>
      <c r="AF388" s="1013"/>
      <c r="AG388" s="1013"/>
      <c r="AH388" s="1013"/>
      <c r="AI388" s="1013"/>
      <c r="AJ388" s="1013"/>
      <c r="AK388" s="1013"/>
      <c r="AL388" s="1013"/>
      <c r="AM388" s="1013"/>
      <c r="AN388" s="1013"/>
      <c r="AO388" s="1013"/>
      <c r="AP388" s="1013"/>
      <c r="AQ388" s="1013"/>
      <c r="AR388" s="1013"/>
      <c r="AS388" s="1013"/>
      <c r="AT388" s="993"/>
      <c r="AU388" s="1013"/>
      <c r="AV388" s="1013"/>
      <c r="AW388" s="1013"/>
      <c r="AX388" s="1013"/>
      <c r="BA388" s="993"/>
    </row>
    <row r="389" spans="3:53">
      <c r="C389" s="1000"/>
      <c r="E389" s="997"/>
      <c r="F389" s="994"/>
      <c r="G389" s="993"/>
      <c r="H389" s="1013"/>
      <c r="I389" s="1013"/>
      <c r="J389" s="993"/>
      <c r="K389" s="1013"/>
      <c r="L389" s="1013"/>
      <c r="M389" s="1013"/>
      <c r="N389" s="993"/>
      <c r="O389" s="993"/>
      <c r="P389" s="1013"/>
      <c r="Q389" s="1013"/>
      <c r="R389" s="1013"/>
      <c r="S389" s="1013"/>
      <c r="T389" s="1013"/>
      <c r="U389" s="1013"/>
      <c r="V389" s="1013"/>
      <c r="W389" s="1013"/>
      <c r="X389" s="1013"/>
      <c r="Y389" s="1013"/>
      <c r="Z389" s="999"/>
      <c r="AA389" s="1013"/>
      <c r="AB389" s="1013"/>
      <c r="AC389" s="1013"/>
      <c r="AD389" s="1013"/>
      <c r="AE389" s="1013"/>
      <c r="AF389" s="1013"/>
      <c r="AG389" s="1013"/>
      <c r="AH389" s="1013"/>
      <c r="AI389" s="1013"/>
      <c r="AJ389" s="1013"/>
      <c r="AK389" s="1013"/>
      <c r="AL389" s="1013"/>
      <c r="AM389" s="1013"/>
      <c r="AN389" s="1013"/>
      <c r="AO389" s="1013"/>
      <c r="AP389" s="1013"/>
      <c r="AQ389" s="1013"/>
      <c r="AR389" s="1013"/>
      <c r="AS389" s="1013"/>
      <c r="AT389" s="993"/>
      <c r="AU389" s="1013"/>
      <c r="AV389" s="1013"/>
      <c r="AW389" s="1013"/>
      <c r="AX389" s="1013"/>
      <c r="BA389" s="993"/>
    </row>
    <row r="390" spans="3:53">
      <c r="C390" s="1000"/>
      <c r="E390" s="997"/>
      <c r="F390" s="994"/>
      <c r="G390" s="993"/>
      <c r="H390" s="1013"/>
      <c r="I390" s="1013"/>
      <c r="J390" s="993"/>
      <c r="K390" s="1013"/>
      <c r="L390" s="1013"/>
      <c r="M390" s="1013"/>
      <c r="N390" s="993"/>
      <c r="O390" s="993"/>
      <c r="P390" s="1013"/>
      <c r="Q390" s="1013"/>
      <c r="R390" s="1013"/>
      <c r="S390" s="1013"/>
      <c r="T390" s="1013"/>
      <c r="U390" s="1013"/>
      <c r="V390" s="1013"/>
      <c r="W390" s="1013"/>
      <c r="X390" s="1013"/>
      <c r="Y390" s="1013"/>
      <c r="Z390" s="999"/>
      <c r="AA390" s="1013"/>
      <c r="AB390" s="1013"/>
      <c r="AC390" s="1013"/>
      <c r="AD390" s="1013"/>
      <c r="AE390" s="1013"/>
      <c r="AF390" s="1013"/>
      <c r="AG390" s="1013"/>
      <c r="AH390" s="1013"/>
      <c r="AI390" s="1013"/>
      <c r="AJ390" s="1013"/>
      <c r="AK390" s="1013"/>
      <c r="AL390" s="1013"/>
      <c r="AM390" s="1013"/>
      <c r="AN390" s="1013"/>
      <c r="AO390" s="1013"/>
      <c r="AP390" s="1013"/>
      <c r="AQ390" s="1013"/>
      <c r="AR390" s="1013"/>
      <c r="AS390" s="1013"/>
      <c r="AT390" s="993"/>
      <c r="AU390" s="1013"/>
      <c r="AV390" s="1013"/>
      <c r="AW390" s="1013"/>
      <c r="AX390" s="1013"/>
      <c r="AZ390" s="1013"/>
      <c r="BA390" s="993"/>
    </row>
    <row r="391" spans="3:53">
      <c r="C391" s="1000"/>
      <c r="E391" s="997"/>
      <c r="F391" s="994"/>
      <c r="G391" s="993"/>
      <c r="H391" s="1013"/>
      <c r="I391" s="1013"/>
      <c r="J391" s="993"/>
      <c r="K391" s="1013"/>
      <c r="L391" s="1013"/>
      <c r="M391" s="1013"/>
      <c r="N391" s="993"/>
      <c r="O391" s="993"/>
      <c r="P391" s="1013"/>
      <c r="Q391" s="1013"/>
      <c r="R391" s="1013"/>
      <c r="S391" s="1013"/>
      <c r="T391" s="1013"/>
      <c r="U391" s="1013"/>
      <c r="V391" s="1013"/>
      <c r="W391" s="1013"/>
      <c r="X391" s="1013"/>
      <c r="Y391" s="1013"/>
      <c r="Z391" s="999"/>
      <c r="AA391" s="1013"/>
      <c r="AB391" s="1013"/>
      <c r="AC391" s="1013"/>
      <c r="AD391" s="1013"/>
      <c r="AE391" s="1013"/>
      <c r="AF391" s="1013"/>
      <c r="AG391" s="1013"/>
      <c r="AH391" s="1013"/>
      <c r="AI391" s="1013"/>
      <c r="AJ391" s="1013"/>
      <c r="AK391" s="1013"/>
      <c r="AL391" s="1013"/>
      <c r="AM391" s="1013"/>
      <c r="AN391" s="1013"/>
      <c r="AO391" s="1013"/>
      <c r="AP391" s="1013"/>
      <c r="AQ391" s="1013"/>
      <c r="AR391" s="1013"/>
      <c r="AS391" s="1013"/>
      <c r="AT391" s="993"/>
      <c r="AU391" s="1013"/>
      <c r="AV391" s="1013"/>
      <c r="AW391" s="1013"/>
      <c r="AX391" s="1013"/>
      <c r="AZ391" s="1013"/>
      <c r="BA391" s="993"/>
    </row>
    <row r="392" spans="3:53">
      <c r="C392" s="1000"/>
      <c r="E392" s="997"/>
      <c r="F392" s="994"/>
      <c r="G392" s="993"/>
      <c r="H392" s="1013"/>
      <c r="I392" s="1013"/>
      <c r="J392" s="993"/>
      <c r="K392" s="1013"/>
      <c r="L392" s="1013"/>
      <c r="M392" s="1013"/>
      <c r="N392" s="993"/>
      <c r="O392" s="993"/>
      <c r="P392" s="1013"/>
      <c r="Q392" s="1013"/>
      <c r="R392" s="1013"/>
      <c r="S392" s="1013"/>
      <c r="T392" s="1013"/>
      <c r="U392" s="1013"/>
      <c r="V392" s="1013"/>
      <c r="W392" s="1013"/>
      <c r="X392" s="1013"/>
      <c r="Y392" s="1013"/>
      <c r="Z392" s="999"/>
      <c r="AA392" s="1013"/>
      <c r="AB392" s="1013"/>
      <c r="AC392" s="1013"/>
      <c r="AD392" s="1013"/>
      <c r="AE392" s="1013"/>
      <c r="AF392" s="1013"/>
      <c r="AG392" s="1013"/>
      <c r="AH392" s="1013"/>
      <c r="AI392" s="1013"/>
      <c r="AJ392" s="1013"/>
      <c r="AK392" s="1013"/>
      <c r="AL392" s="1013"/>
      <c r="AM392" s="1013"/>
      <c r="AN392" s="1013"/>
      <c r="AO392" s="1013"/>
      <c r="AP392" s="1013"/>
      <c r="AQ392" s="1013"/>
      <c r="AR392" s="1013"/>
      <c r="AS392" s="1013"/>
      <c r="AT392" s="993"/>
      <c r="AU392" s="1013"/>
      <c r="AV392" s="1013"/>
      <c r="AW392" s="1013"/>
      <c r="AX392" s="1013"/>
      <c r="AZ392" s="1013"/>
      <c r="BA392" s="993"/>
    </row>
    <row r="393" spans="3:53">
      <c r="C393" s="1000"/>
      <c r="E393" s="997"/>
      <c r="F393" s="994"/>
      <c r="G393" s="993"/>
      <c r="H393" s="1013"/>
      <c r="I393" s="1013"/>
      <c r="J393" s="993"/>
      <c r="K393" s="1013"/>
      <c r="L393" s="1013"/>
      <c r="M393" s="1013"/>
      <c r="N393" s="993"/>
      <c r="O393" s="993"/>
      <c r="P393" s="1013"/>
      <c r="Q393" s="1013"/>
      <c r="R393" s="1013"/>
      <c r="S393" s="1013"/>
      <c r="T393" s="1013"/>
      <c r="U393" s="1013"/>
      <c r="V393" s="1013"/>
      <c r="W393" s="1013"/>
      <c r="X393" s="1013"/>
      <c r="Y393" s="1013"/>
      <c r="Z393" s="999"/>
      <c r="AA393" s="1013"/>
      <c r="AB393" s="1013"/>
      <c r="AC393" s="1013"/>
      <c r="AD393" s="1013"/>
      <c r="AE393" s="1013"/>
      <c r="AF393" s="1013"/>
      <c r="AG393" s="1013"/>
      <c r="AH393" s="1013"/>
      <c r="AI393" s="1013"/>
      <c r="AJ393" s="1013"/>
      <c r="AK393" s="1013"/>
      <c r="AL393" s="1013"/>
      <c r="AM393" s="1013"/>
      <c r="AN393" s="1013"/>
      <c r="AO393" s="1013"/>
      <c r="AP393" s="1013"/>
      <c r="AQ393" s="1013"/>
      <c r="AR393" s="1013"/>
      <c r="AS393" s="1013"/>
      <c r="AT393" s="993"/>
      <c r="AU393" s="1013"/>
      <c r="AV393" s="1013"/>
      <c r="AW393" s="1013"/>
      <c r="AX393" s="1013"/>
      <c r="AZ393" s="1013"/>
      <c r="BA393" s="993"/>
    </row>
    <row r="394" spans="3:53">
      <c r="C394" s="1000"/>
      <c r="E394" s="997"/>
      <c r="F394" s="994"/>
      <c r="G394" s="993"/>
      <c r="H394" s="1013"/>
      <c r="I394" s="1013"/>
      <c r="J394" s="993"/>
      <c r="K394" s="1013"/>
      <c r="L394" s="1013"/>
      <c r="M394" s="1013"/>
      <c r="N394" s="993"/>
      <c r="O394" s="993"/>
      <c r="P394" s="1013"/>
      <c r="Q394" s="1013"/>
      <c r="R394" s="1013"/>
      <c r="S394" s="1013"/>
      <c r="T394" s="1013"/>
      <c r="U394" s="1013"/>
      <c r="V394" s="1013"/>
      <c r="W394" s="1013"/>
      <c r="X394" s="1013"/>
      <c r="Y394" s="1013"/>
      <c r="Z394" s="999"/>
      <c r="AA394" s="1013"/>
      <c r="AB394" s="1013"/>
      <c r="AC394" s="1013"/>
      <c r="AD394" s="1013"/>
      <c r="AE394" s="1013"/>
      <c r="AF394" s="1013"/>
      <c r="AG394" s="1013"/>
      <c r="AH394" s="1013"/>
      <c r="AI394" s="1013"/>
      <c r="AJ394" s="1013"/>
      <c r="AK394" s="1013"/>
      <c r="AL394" s="1013"/>
      <c r="AM394" s="1013"/>
      <c r="AN394" s="1013"/>
      <c r="AO394" s="1013"/>
      <c r="AP394" s="1013"/>
      <c r="AQ394" s="1013"/>
      <c r="AR394" s="1013"/>
      <c r="AS394" s="1013"/>
      <c r="AT394" s="993"/>
      <c r="AU394" s="1013"/>
      <c r="AV394" s="1013"/>
      <c r="AW394" s="1013"/>
      <c r="AX394" s="1013"/>
      <c r="AZ394" s="1013"/>
      <c r="BA394" s="993"/>
    </row>
    <row r="395" spans="3:53">
      <c r="C395" s="1000"/>
      <c r="E395" s="997"/>
      <c r="F395" s="994"/>
      <c r="G395" s="993"/>
      <c r="H395" s="1013"/>
      <c r="I395" s="1013"/>
      <c r="J395" s="993"/>
      <c r="K395" s="1013"/>
      <c r="L395" s="1013"/>
      <c r="M395" s="1013"/>
      <c r="N395" s="993"/>
      <c r="O395" s="993"/>
      <c r="P395" s="1013"/>
      <c r="Q395" s="1013"/>
      <c r="R395" s="1013"/>
      <c r="S395" s="1013"/>
      <c r="T395" s="1013"/>
      <c r="U395" s="1013"/>
      <c r="V395" s="1013"/>
      <c r="W395" s="1013"/>
      <c r="X395" s="1013"/>
      <c r="Y395" s="1013"/>
      <c r="Z395" s="999"/>
      <c r="AA395" s="1013"/>
      <c r="AB395" s="1013"/>
      <c r="AC395" s="1013"/>
      <c r="AD395" s="1013"/>
      <c r="AE395" s="1013"/>
      <c r="AF395" s="1013"/>
      <c r="AG395" s="1013"/>
      <c r="AH395" s="1013"/>
      <c r="AI395" s="1013"/>
      <c r="AJ395" s="1013"/>
      <c r="AK395" s="1013"/>
      <c r="AL395" s="1013"/>
      <c r="AM395" s="1013"/>
      <c r="AN395" s="1013"/>
      <c r="AO395" s="1013"/>
      <c r="AP395" s="1013"/>
      <c r="AQ395" s="1013"/>
      <c r="AR395" s="1013"/>
      <c r="AS395" s="1013"/>
      <c r="AT395" s="993"/>
      <c r="AU395" s="1013"/>
      <c r="AV395" s="1013"/>
      <c r="AW395" s="1013"/>
      <c r="AX395" s="1013"/>
      <c r="AZ395" s="1013"/>
      <c r="BA395" s="993"/>
    </row>
    <row r="396" spans="3:53">
      <c r="C396" s="1000"/>
      <c r="E396" s="997"/>
      <c r="F396" s="994"/>
      <c r="G396" s="993"/>
      <c r="H396" s="1013"/>
      <c r="I396" s="1013"/>
      <c r="J396" s="993"/>
      <c r="K396" s="1013"/>
      <c r="L396" s="1013"/>
      <c r="M396" s="1013"/>
      <c r="N396" s="993"/>
      <c r="O396" s="993"/>
      <c r="P396" s="1013"/>
      <c r="Q396" s="1013"/>
      <c r="R396" s="1013"/>
      <c r="S396" s="1013"/>
      <c r="T396" s="1013"/>
      <c r="U396" s="1013"/>
      <c r="V396" s="1013"/>
      <c r="W396" s="1013"/>
      <c r="X396" s="1013"/>
      <c r="Y396" s="1013"/>
      <c r="Z396" s="999"/>
      <c r="AA396" s="1013"/>
      <c r="AB396" s="1013"/>
      <c r="AC396" s="1013"/>
      <c r="AD396" s="1013"/>
      <c r="AE396" s="1013"/>
      <c r="AF396" s="1013"/>
      <c r="AG396" s="1013"/>
      <c r="AH396" s="1013"/>
      <c r="AI396" s="1013"/>
      <c r="AJ396" s="1013"/>
      <c r="AK396" s="1013"/>
      <c r="AL396" s="1013"/>
      <c r="AM396" s="1013"/>
      <c r="AN396" s="1013"/>
      <c r="AO396" s="1013"/>
      <c r="AP396" s="1013"/>
      <c r="AQ396" s="1013"/>
      <c r="AR396" s="1013"/>
      <c r="AS396" s="1013"/>
      <c r="AT396" s="993"/>
      <c r="AU396" s="1013"/>
      <c r="AV396" s="1013"/>
      <c r="AW396" s="1013"/>
      <c r="AX396" s="1013"/>
      <c r="AZ396" s="1013"/>
      <c r="BA396" s="993"/>
    </row>
    <row r="397" spans="3:53">
      <c r="C397" s="1000"/>
      <c r="E397" s="997"/>
      <c r="F397" s="994"/>
      <c r="G397" s="993"/>
      <c r="H397" s="1013"/>
      <c r="I397" s="1013"/>
      <c r="J397" s="993"/>
      <c r="K397" s="1013"/>
      <c r="L397" s="1013"/>
      <c r="M397" s="1013"/>
      <c r="N397" s="993"/>
      <c r="O397" s="993"/>
      <c r="P397" s="1013"/>
      <c r="Q397" s="1013"/>
      <c r="R397" s="1013"/>
      <c r="S397" s="1013"/>
      <c r="T397" s="1013"/>
      <c r="U397" s="1013"/>
      <c r="V397" s="1013"/>
      <c r="W397" s="1013"/>
      <c r="X397" s="1013"/>
      <c r="Y397" s="1013"/>
      <c r="Z397" s="999"/>
      <c r="AA397" s="1013"/>
      <c r="AB397" s="1013"/>
      <c r="AC397" s="1013"/>
      <c r="AD397" s="1013"/>
      <c r="AE397" s="1013"/>
      <c r="AF397" s="1013"/>
      <c r="AG397" s="1013"/>
      <c r="AH397" s="1013"/>
      <c r="AI397" s="1013"/>
      <c r="AJ397" s="1013"/>
      <c r="AK397" s="1013"/>
      <c r="AL397" s="1013"/>
      <c r="AM397" s="1013"/>
      <c r="AN397" s="1013"/>
      <c r="AO397" s="1013"/>
      <c r="AP397" s="1013"/>
      <c r="AQ397" s="1013"/>
      <c r="AR397" s="1013"/>
      <c r="AS397" s="1013"/>
      <c r="AT397" s="993"/>
      <c r="AU397" s="1013"/>
      <c r="AV397" s="1013"/>
      <c r="AW397" s="1013"/>
      <c r="AX397" s="1013"/>
      <c r="AZ397" s="1013"/>
      <c r="BA397" s="993"/>
    </row>
    <row r="398" spans="3:53">
      <c r="C398" s="1000"/>
      <c r="E398" s="997"/>
      <c r="F398" s="994"/>
      <c r="G398" s="993"/>
      <c r="H398" s="1013"/>
      <c r="I398" s="1013"/>
      <c r="J398" s="993"/>
      <c r="K398" s="1013"/>
      <c r="L398" s="1013"/>
      <c r="M398" s="1013"/>
      <c r="N398" s="993"/>
      <c r="O398" s="993"/>
      <c r="P398" s="1013"/>
      <c r="Q398" s="1013"/>
      <c r="R398" s="1013"/>
      <c r="S398" s="1013"/>
      <c r="T398" s="1013"/>
      <c r="U398" s="1013"/>
      <c r="V398" s="1013"/>
      <c r="W398" s="1013"/>
      <c r="X398" s="1013"/>
      <c r="Y398" s="1013"/>
      <c r="Z398" s="999"/>
      <c r="AA398" s="1013"/>
      <c r="AB398" s="1013"/>
      <c r="AC398" s="1013"/>
      <c r="AD398" s="1013"/>
      <c r="AE398" s="1013"/>
      <c r="AF398" s="1013"/>
      <c r="AG398" s="1013"/>
      <c r="AH398" s="1013"/>
      <c r="AI398" s="1013"/>
      <c r="AJ398" s="1013"/>
      <c r="AK398" s="1013"/>
      <c r="AL398" s="1013"/>
      <c r="AM398" s="1013"/>
      <c r="AN398" s="1013"/>
      <c r="AO398" s="1013"/>
      <c r="AP398" s="1013"/>
      <c r="AQ398" s="1013"/>
      <c r="AR398" s="1013"/>
      <c r="AS398" s="1013"/>
      <c r="AT398" s="993"/>
      <c r="AU398" s="1013"/>
      <c r="AV398" s="1013"/>
      <c r="AW398" s="1013"/>
      <c r="AX398" s="1013"/>
      <c r="AZ398" s="1013"/>
      <c r="BA398" s="993"/>
    </row>
    <row r="399" spans="3:53">
      <c r="C399" s="1000"/>
      <c r="E399" s="997"/>
      <c r="F399" s="994"/>
      <c r="G399" s="993"/>
      <c r="H399" s="1013"/>
      <c r="I399" s="1013"/>
      <c r="J399" s="993"/>
      <c r="K399" s="1013"/>
      <c r="L399" s="1013"/>
      <c r="M399" s="1013"/>
      <c r="N399" s="993"/>
      <c r="O399" s="993"/>
      <c r="P399" s="1013"/>
      <c r="Q399" s="1013"/>
      <c r="R399" s="1013"/>
      <c r="S399" s="1013"/>
      <c r="T399" s="1013"/>
      <c r="U399" s="1013"/>
      <c r="V399" s="1013"/>
      <c r="W399" s="1013"/>
      <c r="X399" s="1013"/>
      <c r="Y399" s="1013"/>
      <c r="Z399" s="999"/>
      <c r="AA399" s="1013"/>
      <c r="AB399" s="1013"/>
      <c r="AC399" s="1013"/>
      <c r="AD399" s="1013"/>
      <c r="AE399" s="1013"/>
      <c r="AF399" s="1013"/>
      <c r="AG399" s="1013"/>
      <c r="AH399" s="1013"/>
      <c r="AI399" s="1013"/>
      <c r="AJ399" s="1013"/>
      <c r="AK399" s="1013"/>
      <c r="AL399" s="1013"/>
      <c r="AM399" s="1013"/>
      <c r="AN399" s="1013"/>
      <c r="AO399" s="1013"/>
      <c r="AP399" s="1013"/>
      <c r="AQ399" s="1013"/>
      <c r="AR399" s="1013"/>
      <c r="AS399" s="1013"/>
      <c r="AT399" s="993"/>
      <c r="AU399" s="1013"/>
      <c r="AV399" s="1013"/>
      <c r="AW399" s="1013"/>
      <c r="AX399" s="1013"/>
      <c r="AZ399" s="1013"/>
      <c r="BA399" s="993"/>
    </row>
    <row r="400" spans="3:53">
      <c r="C400" s="1000"/>
      <c r="E400" s="997"/>
      <c r="F400" s="994"/>
      <c r="G400" s="993"/>
      <c r="H400" s="1013"/>
      <c r="I400" s="1013"/>
      <c r="J400" s="993"/>
      <c r="K400" s="1013"/>
      <c r="L400" s="1013"/>
      <c r="M400" s="1013"/>
      <c r="N400" s="993"/>
      <c r="O400" s="993"/>
      <c r="P400" s="1013"/>
      <c r="Q400" s="1013"/>
      <c r="R400" s="1013"/>
      <c r="S400" s="1013"/>
      <c r="T400" s="1013"/>
      <c r="U400" s="1013"/>
      <c r="V400" s="1013"/>
      <c r="W400" s="1013"/>
      <c r="X400" s="1013"/>
      <c r="Y400" s="1013"/>
      <c r="Z400" s="999"/>
      <c r="AA400" s="1013"/>
      <c r="AB400" s="1013"/>
      <c r="AC400" s="1013"/>
      <c r="AD400" s="1013"/>
      <c r="AE400" s="1013"/>
      <c r="AF400" s="1013"/>
      <c r="AG400" s="1013"/>
      <c r="AH400" s="1013"/>
      <c r="AI400" s="1013"/>
      <c r="AJ400" s="1013"/>
      <c r="AK400" s="1013"/>
      <c r="AL400" s="1013"/>
      <c r="AM400" s="1013"/>
      <c r="AN400" s="1013"/>
      <c r="AO400" s="1013"/>
      <c r="AP400" s="1013"/>
      <c r="AQ400" s="1013"/>
      <c r="AR400" s="1013"/>
      <c r="AS400" s="1013"/>
      <c r="AT400" s="993"/>
      <c r="AU400" s="1013"/>
      <c r="AV400" s="1013"/>
      <c r="AW400" s="1013"/>
      <c r="AX400" s="1013"/>
      <c r="AZ400" s="1013"/>
      <c r="BA400" s="993"/>
    </row>
    <row r="401" spans="3:53">
      <c r="C401" s="1000"/>
      <c r="E401" s="997"/>
      <c r="F401" s="994"/>
      <c r="G401" s="993"/>
      <c r="H401" s="1013"/>
      <c r="I401" s="1013"/>
      <c r="J401" s="993"/>
      <c r="K401" s="1013"/>
      <c r="L401" s="1013"/>
      <c r="M401" s="1013"/>
      <c r="N401" s="993"/>
      <c r="O401" s="993"/>
      <c r="P401" s="1013"/>
      <c r="Q401" s="1013"/>
      <c r="R401" s="1013"/>
      <c r="S401" s="1013"/>
      <c r="T401" s="1013"/>
      <c r="U401" s="1013"/>
      <c r="V401" s="1013"/>
      <c r="W401" s="1013"/>
      <c r="X401" s="1013"/>
      <c r="Y401" s="1013"/>
      <c r="Z401" s="999"/>
      <c r="AA401" s="1013"/>
      <c r="AB401" s="1013"/>
      <c r="AC401" s="1013"/>
      <c r="AD401" s="1013"/>
      <c r="AE401" s="1013"/>
      <c r="AF401" s="1013"/>
      <c r="AG401" s="1013"/>
      <c r="AH401" s="1013"/>
      <c r="AI401" s="1013"/>
      <c r="AJ401" s="1013"/>
      <c r="AK401" s="1013"/>
      <c r="AL401" s="1013"/>
      <c r="AM401" s="1013"/>
      <c r="AN401" s="1013"/>
      <c r="AO401" s="1013"/>
      <c r="AP401" s="1013"/>
      <c r="AQ401" s="1013"/>
      <c r="AR401" s="1013"/>
      <c r="AS401" s="1013"/>
      <c r="AT401" s="993"/>
      <c r="AU401" s="1013"/>
      <c r="AV401" s="1013"/>
      <c r="AW401" s="1013"/>
      <c r="AX401" s="1013"/>
      <c r="AZ401" s="1013"/>
      <c r="BA401" s="993"/>
    </row>
    <row r="402" spans="3:53">
      <c r="C402" s="1000"/>
      <c r="E402" s="997"/>
      <c r="F402" s="994"/>
      <c r="G402" s="993"/>
      <c r="H402" s="1013"/>
      <c r="I402" s="1013"/>
      <c r="J402" s="993"/>
      <c r="K402" s="1013"/>
      <c r="L402" s="1013"/>
      <c r="M402" s="1013"/>
      <c r="N402" s="993"/>
      <c r="O402" s="993"/>
      <c r="P402" s="1013"/>
      <c r="Q402" s="1013"/>
      <c r="R402" s="1013"/>
      <c r="S402" s="1013"/>
      <c r="T402" s="1013"/>
      <c r="U402" s="1013"/>
      <c r="V402" s="1013"/>
      <c r="W402" s="1013"/>
      <c r="X402" s="1013"/>
      <c r="Y402" s="1013"/>
      <c r="Z402" s="999"/>
      <c r="AA402" s="1013"/>
      <c r="AB402" s="1013"/>
      <c r="AC402" s="1013"/>
      <c r="AD402" s="1013"/>
      <c r="AE402" s="1013"/>
      <c r="AF402" s="1013"/>
      <c r="AG402" s="1013"/>
      <c r="AH402" s="1013"/>
      <c r="AI402" s="1013"/>
      <c r="AJ402" s="1013"/>
      <c r="AK402" s="1013"/>
      <c r="AL402" s="1013"/>
      <c r="AM402" s="1013"/>
      <c r="AN402" s="1013"/>
      <c r="AO402" s="1013"/>
      <c r="AP402" s="1013"/>
      <c r="AQ402" s="1013"/>
      <c r="AR402" s="1013"/>
      <c r="AS402" s="1013"/>
      <c r="AT402" s="993"/>
      <c r="AU402" s="1013"/>
      <c r="AV402" s="1013"/>
      <c r="AW402" s="1013"/>
      <c r="AX402" s="1013"/>
      <c r="AZ402" s="1013"/>
      <c r="BA402" s="993"/>
    </row>
    <row r="403" spans="3:53">
      <c r="C403" s="1000"/>
      <c r="E403" s="997"/>
      <c r="F403" s="994"/>
      <c r="G403" s="993"/>
      <c r="H403" s="1013"/>
      <c r="I403" s="1013"/>
      <c r="J403" s="993"/>
      <c r="K403" s="1013"/>
      <c r="L403" s="1013"/>
      <c r="M403" s="1013"/>
      <c r="N403" s="993"/>
      <c r="O403" s="993"/>
      <c r="P403" s="1013"/>
      <c r="Q403" s="1013"/>
      <c r="R403" s="1013"/>
      <c r="S403" s="1013"/>
      <c r="T403" s="1013"/>
      <c r="U403" s="1013"/>
      <c r="V403" s="1013"/>
      <c r="W403" s="1013"/>
      <c r="X403" s="1013"/>
      <c r="Y403" s="1013"/>
      <c r="Z403" s="999"/>
      <c r="AA403" s="1013"/>
      <c r="AB403" s="1013"/>
      <c r="AC403" s="1013"/>
      <c r="AD403" s="1013"/>
      <c r="AE403" s="1013"/>
      <c r="AF403" s="1013"/>
      <c r="AG403" s="1013"/>
      <c r="AH403" s="1013"/>
      <c r="AI403" s="1013"/>
      <c r="AJ403" s="1013"/>
      <c r="AK403" s="1013"/>
      <c r="AL403" s="1013"/>
      <c r="AM403" s="1013"/>
      <c r="AN403" s="1013"/>
      <c r="AO403" s="1013"/>
      <c r="AP403" s="1013"/>
      <c r="AQ403" s="1013"/>
      <c r="AR403" s="1013"/>
      <c r="AS403" s="1013"/>
      <c r="AT403" s="993"/>
      <c r="AU403" s="1013"/>
      <c r="AV403" s="1013"/>
      <c r="AW403" s="1013"/>
      <c r="AX403" s="1013"/>
      <c r="AZ403" s="1013"/>
      <c r="BA403" s="993"/>
    </row>
    <row r="404" spans="3:53">
      <c r="C404" s="1000"/>
      <c r="E404" s="997"/>
      <c r="F404" s="994"/>
      <c r="G404" s="993"/>
      <c r="H404" s="1013"/>
      <c r="I404" s="1013"/>
      <c r="J404" s="993"/>
      <c r="K404" s="1013"/>
      <c r="L404" s="1013"/>
      <c r="M404" s="1013"/>
      <c r="N404" s="993"/>
      <c r="O404" s="993"/>
      <c r="P404" s="1013"/>
      <c r="Q404" s="1013"/>
      <c r="R404" s="1013"/>
      <c r="S404" s="1013"/>
      <c r="T404" s="1013"/>
      <c r="U404" s="1013"/>
      <c r="V404" s="1013"/>
      <c r="W404" s="1013"/>
      <c r="X404" s="1013"/>
      <c r="Y404" s="1013"/>
      <c r="Z404" s="999"/>
      <c r="AA404" s="1013"/>
      <c r="AB404" s="1013"/>
      <c r="AC404" s="1013"/>
      <c r="AD404" s="1013"/>
      <c r="AE404" s="1013"/>
      <c r="AF404" s="1013"/>
      <c r="AG404" s="1013"/>
      <c r="AH404" s="1013"/>
      <c r="AI404" s="1013"/>
      <c r="AJ404" s="1013"/>
      <c r="AK404" s="1013"/>
      <c r="AL404" s="1013"/>
      <c r="AM404" s="1013"/>
      <c r="AN404" s="1013"/>
      <c r="AO404" s="1013"/>
      <c r="AP404" s="1013"/>
      <c r="AQ404" s="1013"/>
      <c r="AR404" s="1013"/>
      <c r="AS404" s="1013"/>
      <c r="AT404" s="993"/>
      <c r="AU404" s="1013"/>
      <c r="AV404" s="1013"/>
      <c r="AW404" s="1013"/>
      <c r="AX404" s="1013"/>
      <c r="AZ404" s="1013"/>
      <c r="BA404" s="993"/>
    </row>
    <row r="405" spans="3:53">
      <c r="C405" s="1000"/>
      <c r="E405" s="997"/>
      <c r="F405" s="994"/>
      <c r="G405" s="993"/>
      <c r="H405" s="1013"/>
      <c r="I405" s="1013"/>
      <c r="J405" s="993"/>
      <c r="K405" s="1013"/>
      <c r="L405" s="1013"/>
      <c r="M405" s="1013"/>
      <c r="N405" s="993"/>
      <c r="O405" s="993"/>
      <c r="P405" s="1013"/>
      <c r="Q405" s="1013"/>
      <c r="R405" s="1013"/>
      <c r="S405" s="1013"/>
      <c r="T405" s="1013"/>
      <c r="U405" s="1013"/>
      <c r="V405" s="1013"/>
      <c r="W405" s="1013"/>
      <c r="X405" s="1013"/>
      <c r="Y405" s="1013"/>
      <c r="Z405" s="999"/>
      <c r="AA405" s="1013"/>
      <c r="AB405" s="1013"/>
      <c r="AC405" s="1013"/>
      <c r="AD405" s="1013"/>
      <c r="AE405" s="1013"/>
      <c r="AF405" s="1013"/>
      <c r="AG405" s="1013"/>
      <c r="AH405" s="1013"/>
      <c r="AI405" s="1013"/>
      <c r="AJ405" s="1013"/>
      <c r="AK405" s="1013"/>
      <c r="AL405" s="1013"/>
      <c r="AM405" s="1013"/>
      <c r="AN405" s="1013"/>
      <c r="AO405" s="1013"/>
      <c r="AP405" s="1013"/>
      <c r="AQ405" s="1013"/>
      <c r="AR405" s="1013"/>
      <c r="AS405" s="1013"/>
      <c r="AT405" s="993"/>
      <c r="AU405" s="1013"/>
      <c r="AV405" s="1013"/>
      <c r="AW405" s="1013"/>
      <c r="AX405" s="1013"/>
      <c r="AZ405" s="1013"/>
      <c r="BA405" s="993"/>
    </row>
    <row r="406" spans="3:53">
      <c r="C406" s="1000"/>
      <c r="E406" s="997"/>
      <c r="F406" s="994"/>
      <c r="G406" s="993"/>
      <c r="H406" s="1013"/>
      <c r="I406" s="1013"/>
      <c r="J406" s="993"/>
      <c r="K406" s="1013"/>
      <c r="L406" s="1013"/>
      <c r="M406" s="1013"/>
      <c r="N406" s="993"/>
      <c r="O406" s="993"/>
      <c r="P406" s="1013"/>
      <c r="Q406" s="1013"/>
      <c r="R406" s="1013"/>
      <c r="S406" s="1013"/>
      <c r="T406" s="1013"/>
      <c r="U406" s="1013"/>
      <c r="V406" s="1013"/>
      <c r="W406" s="1013"/>
      <c r="X406" s="1013"/>
      <c r="Y406" s="1013"/>
      <c r="Z406" s="999"/>
      <c r="AA406" s="1013"/>
      <c r="AB406" s="1013"/>
      <c r="AC406" s="1013"/>
      <c r="AD406" s="1013"/>
      <c r="AE406" s="1013"/>
      <c r="AF406" s="1013"/>
      <c r="AG406" s="1013"/>
      <c r="AH406" s="1013"/>
      <c r="AI406" s="1013"/>
      <c r="AJ406" s="1013"/>
      <c r="AK406" s="1013"/>
      <c r="AL406" s="1013"/>
      <c r="AM406" s="1013"/>
      <c r="AN406" s="1013"/>
      <c r="AO406" s="1013"/>
      <c r="AP406" s="1013"/>
      <c r="AQ406" s="1013"/>
      <c r="AR406" s="1013"/>
      <c r="AS406" s="1013"/>
      <c r="AT406" s="993"/>
      <c r="AU406" s="1013"/>
      <c r="AV406" s="1013"/>
      <c r="AW406" s="1013"/>
      <c r="AX406" s="1013"/>
      <c r="AZ406" s="1013"/>
      <c r="BA406" s="993"/>
    </row>
    <row r="407" spans="3:53">
      <c r="C407" s="1000"/>
      <c r="E407" s="997"/>
      <c r="F407" s="994"/>
      <c r="G407" s="993"/>
      <c r="H407" s="1013"/>
      <c r="I407" s="1013"/>
      <c r="J407" s="993"/>
      <c r="K407" s="1013"/>
      <c r="L407" s="1013"/>
      <c r="M407" s="1013"/>
      <c r="N407" s="993"/>
      <c r="O407" s="993"/>
      <c r="P407" s="1013"/>
      <c r="Q407" s="1013"/>
      <c r="R407" s="1013"/>
      <c r="S407" s="1013"/>
      <c r="T407" s="1013"/>
      <c r="U407" s="1013"/>
      <c r="V407" s="1013"/>
      <c r="W407" s="1013"/>
      <c r="X407" s="1013"/>
      <c r="Y407" s="1013"/>
      <c r="Z407" s="999"/>
      <c r="AA407" s="1013"/>
      <c r="AB407" s="1013"/>
      <c r="AC407" s="1013"/>
      <c r="AD407" s="1013"/>
      <c r="AE407" s="1013"/>
      <c r="AF407" s="1013"/>
      <c r="AG407" s="1013"/>
      <c r="AH407" s="1013"/>
      <c r="AI407" s="1013"/>
      <c r="AJ407" s="1013"/>
      <c r="AK407" s="1013"/>
      <c r="AL407" s="1013"/>
      <c r="AM407" s="1013"/>
      <c r="AN407" s="1013"/>
      <c r="AO407" s="1013"/>
      <c r="AP407" s="1013"/>
      <c r="AQ407" s="1013"/>
      <c r="AR407" s="1013"/>
      <c r="AS407" s="1013"/>
      <c r="AT407" s="993"/>
      <c r="AU407" s="1013"/>
      <c r="AV407" s="1013"/>
      <c r="AW407" s="1013"/>
      <c r="AX407" s="1013"/>
      <c r="AZ407" s="1013"/>
      <c r="BA407" s="993"/>
    </row>
    <row r="408" spans="3:53">
      <c r="C408" s="1000"/>
      <c r="E408" s="997"/>
      <c r="F408" s="994"/>
      <c r="G408" s="993"/>
      <c r="H408" s="1013"/>
      <c r="I408" s="1013"/>
      <c r="J408" s="993"/>
      <c r="K408" s="1013"/>
      <c r="L408" s="1013"/>
      <c r="M408" s="1013"/>
      <c r="N408" s="993"/>
      <c r="O408" s="993"/>
      <c r="P408" s="1013"/>
      <c r="Q408" s="1013"/>
      <c r="R408" s="1013"/>
      <c r="S408" s="1013"/>
      <c r="T408" s="1013"/>
      <c r="U408" s="1013"/>
      <c r="V408" s="1013"/>
      <c r="W408" s="1013"/>
      <c r="X408" s="1013"/>
      <c r="Y408" s="1013"/>
      <c r="Z408" s="999"/>
      <c r="AA408" s="1013"/>
      <c r="AB408" s="1013"/>
      <c r="AC408" s="1013"/>
      <c r="AD408" s="1013"/>
      <c r="AE408" s="1013"/>
      <c r="AF408" s="1013"/>
      <c r="AG408" s="1013"/>
      <c r="AH408" s="1013"/>
      <c r="AI408" s="1013"/>
      <c r="AJ408" s="1013"/>
      <c r="AK408" s="1013"/>
      <c r="AL408" s="1013"/>
      <c r="AM408" s="1013"/>
      <c r="AN408" s="1013"/>
      <c r="AO408" s="1013"/>
      <c r="AP408" s="1013"/>
      <c r="AQ408" s="1013"/>
      <c r="AR408" s="1013"/>
      <c r="AS408" s="1013"/>
      <c r="AT408" s="993"/>
      <c r="AU408" s="1013"/>
      <c r="AV408" s="1013"/>
      <c r="AW408" s="1013"/>
      <c r="AX408" s="1013"/>
      <c r="AZ408" s="1013"/>
      <c r="BA408" s="993"/>
    </row>
    <row r="409" spans="3:53">
      <c r="C409" s="1000"/>
      <c r="E409" s="997"/>
      <c r="F409" s="994"/>
      <c r="G409" s="993"/>
      <c r="H409" s="1013"/>
      <c r="I409" s="1013"/>
      <c r="J409" s="993"/>
      <c r="K409" s="1013"/>
      <c r="L409" s="1013"/>
      <c r="M409" s="1013"/>
      <c r="N409" s="993"/>
      <c r="O409" s="993"/>
      <c r="P409" s="1013"/>
      <c r="Q409" s="1013"/>
      <c r="R409" s="1013"/>
      <c r="S409" s="1013"/>
      <c r="T409" s="1013"/>
      <c r="U409" s="1013"/>
      <c r="V409" s="1013"/>
      <c r="W409" s="1013"/>
      <c r="X409" s="1013"/>
      <c r="Y409" s="1013"/>
      <c r="Z409" s="999"/>
      <c r="AA409" s="1013"/>
      <c r="AB409" s="1013"/>
      <c r="AC409" s="1013"/>
      <c r="AD409" s="1013"/>
      <c r="AE409" s="1013"/>
      <c r="AF409" s="1013"/>
      <c r="AG409" s="1013"/>
      <c r="AH409" s="1013"/>
      <c r="AI409" s="1013"/>
      <c r="AJ409" s="1013"/>
      <c r="AK409" s="1013"/>
      <c r="AL409" s="1013"/>
      <c r="AM409" s="1013"/>
      <c r="AN409" s="1013"/>
      <c r="AO409" s="1013"/>
      <c r="AP409" s="1013"/>
      <c r="AQ409" s="1013"/>
      <c r="AR409" s="1013"/>
      <c r="AS409" s="1013"/>
      <c r="AT409" s="993"/>
      <c r="AU409" s="1013"/>
      <c r="AV409" s="1013"/>
      <c r="AW409" s="1013"/>
      <c r="AX409" s="1013"/>
      <c r="AZ409" s="1013"/>
      <c r="BA409" s="993"/>
    </row>
    <row r="410" spans="3:53">
      <c r="C410" s="1000"/>
      <c r="E410" s="997"/>
      <c r="F410" s="994"/>
      <c r="G410" s="993"/>
      <c r="H410" s="1013"/>
      <c r="I410" s="1013"/>
      <c r="J410" s="993"/>
      <c r="K410" s="1013"/>
      <c r="L410" s="1013"/>
      <c r="M410" s="1013"/>
      <c r="N410" s="993"/>
      <c r="O410" s="993"/>
      <c r="P410" s="1013"/>
      <c r="Q410" s="1013"/>
      <c r="R410" s="1013"/>
      <c r="S410" s="1013"/>
      <c r="T410" s="1013"/>
      <c r="U410" s="1013"/>
      <c r="V410" s="1013"/>
      <c r="W410" s="1013"/>
      <c r="X410" s="1013"/>
      <c r="Y410" s="1013"/>
      <c r="Z410" s="999"/>
      <c r="AA410" s="1013"/>
      <c r="AB410" s="1013"/>
      <c r="AC410" s="1013"/>
      <c r="AD410" s="1013"/>
      <c r="AE410" s="1013"/>
      <c r="AF410" s="1013"/>
      <c r="AG410" s="1013"/>
      <c r="AH410" s="1013"/>
      <c r="AI410" s="1013"/>
      <c r="AJ410" s="1013"/>
      <c r="AK410" s="1013"/>
      <c r="AL410" s="1013"/>
      <c r="AM410" s="1013"/>
      <c r="AN410" s="1013"/>
      <c r="AO410" s="1013"/>
      <c r="AP410" s="1013"/>
      <c r="AQ410" s="1013"/>
      <c r="AR410" s="1013"/>
      <c r="AS410" s="1013"/>
      <c r="AT410" s="993"/>
      <c r="AU410" s="1013"/>
      <c r="AV410" s="1013"/>
      <c r="AW410" s="1013"/>
      <c r="AX410" s="1013"/>
      <c r="AZ410" s="1013"/>
      <c r="BA410" s="993"/>
    </row>
    <row r="411" spans="3:53">
      <c r="C411" s="1000"/>
      <c r="E411" s="997"/>
      <c r="F411" s="994"/>
      <c r="G411" s="993"/>
      <c r="H411" s="1013"/>
      <c r="I411" s="1013"/>
      <c r="J411" s="993"/>
      <c r="K411" s="1013"/>
      <c r="L411" s="1013"/>
      <c r="M411" s="1013"/>
      <c r="N411" s="993"/>
      <c r="O411" s="993"/>
      <c r="P411" s="1013"/>
      <c r="Q411" s="1013"/>
      <c r="R411" s="1013"/>
      <c r="S411" s="1013"/>
      <c r="T411" s="1013"/>
      <c r="U411" s="1013"/>
      <c r="V411" s="1013"/>
      <c r="W411" s="1013"/>
      <c r="X411" s="1013"/>
      <c r="Y411" s="1013"/>
      <c r="Z411" s="999"/>
      <c r="AA411" s="1013"/>
      <c r="AB411" s="1013"/>
      <c r="AC411" s="1013"/>
      <c r="AD411" s="1013"/>
      <c r="AE411" s="1013"/>
      <c r="AF411" s="1013"/>
      <c r="AG411" s="1013"/>
      <c r="AH411" s="1013"/>
      <c r="AI411" s="1013"/>
      <c r="AJ411" s="1013"/>
      <c r="AK411" s="1013"/>
      <c r="AL411" s="1013"/>
      <c r="AM411" s="1013"/>
      <c r="AN411" s="1013"/>
      <c r="AO411" s="1013"/>
      <c r="AP411" s="1013"/>
      <c r="AQ411" s="1013"/>
      <c r="AR411" s="1013"/>
      <c r="AS411" s="1013"/>
      <c r="AT411" s="993"/>
      <c r="AU411" s="1013"/>
      <c r="AV411" s="1013"/>
      <c r="AW411" s="1013"/>
      <c r="AX411" s="1013"/>
      <c r="AZ411" s="1013"/>
      <c r="BA411" s="993"/>
    </row>
    <row r="412" spans="3:53">
      <c r="C412" s="1000"/>
      <c r="E412" s="997"/>
      <c r="F412" s="994"/>
      <c r="G412" s="993"/>
      <c r="H412" s="1013"/>
      <c r="I412" s="1013"/>
      <c r="J412" s="993"/>
      <c r="K412" s="1013"/>
      <c r="L412" s="1013"/>
      <c r="M412" s="1013"/>
      <c r="N412" s="993"/>
      <c r="O412" s="993"/>
      <c r="P412" s="1013"/>
      <c r="Q412" s="1013"/>
      <c r="R412" s="1013"/>
      <c r="S412" s="1013"/>
      <c r="T412" s="1013"/>
      <c r="U412" s="1013"/>
      <c r="V412" s="1013"/>
      <c r="W412" s="1013"/>
      <c r="X412" s="1013"/>
      <c r="Y412" s="1013"/>
      <c r="Z412" s="999"/>
      <c r="AA412" s="1013"/>
      <c r="AB412" s="1013"/>
      <c r="AC412" s="1013"/>
      <c r="AD412" s="1013"/>
      <c r="AE412" s="1013"/>
      <c r="AF412" s="1013"/>
      <c r="AG412" s="1013"/>
      <c r="AH412" s="1013"/>
      <c r="AI412" s="1013"/>
      <c r="AJ412" s="1013"/>
      <c r="AK412" s="1013"/>
      <c r="AL412" s="1013"/>
      <c r="AM412" s="1013"/>
      <c r="AN412" s="1013"/>
      <c r="AO412" s="1013"/>
      <c r="AP412" s="1013"/>
      <c r="AQ412" s="1013"/>
      <c r="AR412" s="1013"/>
      <c r="AS412" s="1013"/>
      <c r="AT412" s="993"/>
      <c r="AU412" s="1013"/>
      <c r="AV412" s="1013"/>
      <c r="AW412" s="1013"/>
      <c r="AX412" s="1013"/>
      <c r="AZ412" s="1013"/>
      <c r="BA412" s="993"/>
    </row>
    <row r="413" spans="3:53">
      <c r="C413" s="1000"/>
      <c r="E413" s="997"/>
      <c r="F413" s="994"/>
      <c r="G413" s="993"/>
      <c r="H413" s="1013"/>
      <c r="I413" s="1013"/>
      <c r="J413" s="993"/>
      <c r="K413" s="1013"/>
      <c r="L413" s="1013"/>
      <c r="M413" s="1013"/>
      <c r="N413" s="993"/>
      <c r="O413" s="993"/>
      <c r="P413" s="1013"/>
      <c r="Q413" s="1013"/>
      <c r="R413" s="1013"/>
      <c r="S413" s="1013"/>
      <c r="T413" s="1013"/>
      <c r="U413" s="1013"/>
      <c r="V413" s="1013"/>
      <c r="W413" s="1013"/>
      <c r="X413" s="1013"/>
      <c r="Y413" s="1013"/>
      <c r="Z413" s="999"/>
      <c r="AA413" s="1013"/>
      <c r="AB413" s="1013"/>
      <c r="AC413" s="1013"/>
      <c r="AD413" s="1013"/>
      <c r="AE413" s="1013"/>
      <c r="AF413" s="1013"/>
      <c r="AG413" s="1013"/>
      <c r="AH413" s="1013"/>
      <c r="AI413" s="1013"/>
      <c r="AJ413" s="1013"/>
      <c r="AK413" s="1013"/>
      <c r="AL413" s="1013"/>
      <c r="AM413" s="1013"/>
      <c r="AN413" s="1013"/>
      <c r="AO413" s="1013"/>
      <c r="AP413" s="1013"/>
      <c r="AQ413" s="1013"/>
      <c r="AR413" s="1013"/>
      <c r="AS413" s="1013"/>
      <c r="AT413" s="993"/>
      <c r="AU413" s="1013"/>
      <c r="AV413" s="1013"/>
      <c r="AW413" s="1013"/>
      <c r="AX413" s="1013"/>
      <c r="BA413" s="993"/>
    </row>
    <row r="414" spans="3:53">
      <c r="C414" s="1000"/>
      <c r="E414" s="997"/>
      <c r="F414" s="994"/>
      <c r="G414" s="993"/>
      <c r="H414" s="1013"/>
      <c r="I414" s="1013"/>
      <c r="J414" s="993"/>
      <c r="K414" s="1013"/>
      <c r="L414" s="1013"/>
      <c r="M414" s="1013"/>
      <c r="N414" s="993"/>
      <c r="O414" s="993"/>
      <c r="P414" s="1013"/>
      <c r="Q414" s="1013"/>
      <c r="R414" s="1013"/>
      <c r="S414" s="1013"/>
      <c r="T414" s="1013"/>
      <c r="U414" s="1013"/>
      <c r="V414" s="1013"/>
      <c r="W414" s="1013"/>
      <c r="X414" s="1013"/>
      <c r="Y414" s="1013"/>
      <c r="Z414" s="999"/>
      <c r="AA414" s="1013"/>
      <c r="AB414" s="1013"/>
      <c r="AC414" s="1013"/>
      <c r="AD414" s="1013"/>
      <c r="AE414" s="1013"/>
      <c r="AF414" s="1013"/>
      <c r="AG414" s="1013"/>
      <c r="AH414" s="1013"/>
      <c r="AI414" s="1013"/>
      <c r="AJ414" s="1013"/>
      <c r="AK414" s="1013"/>
      <c r="AL414" s="1013"/>
      <c r="AM414" s="1013"/>
      <c r="AN414" s="1013"/>
      <c r="AO414" s="1013"/>
      <c r="AP414" s="1013"/>
      <c r="AQ414" s="1013"/>
      <c r="AR414" s="1013"/>
      <c r="AS414" s="1013"/>
      <c r="AT414" s="993"/>
      <c r="AU414" s="1013"/>
      <c r="AV414" s="1013"/>
      <c r="AW414" s="1013"/>
      <c r="AX414" s="1013"/>
      <c r="BA414" s="993"/>
    </row>
    <row r="415" spans="3:53">
      <c r="C415" s="1000"/>
      <c r="E415" s="997"/>
      <c r="F415" s="994"/>
      <c r="G415" s="993"/>
      <c r="H415" s="1013"/>
      <c r="I415" s="999"/>
      <c r="J415" s="993"/>
      <c r="K415" s="1013"/>
      <c r="L415" s="1013"/>
      <c r="M415" s="1013"/>
      <c r="N415" s="993"/>
      <c r="O415" s="999"/>
      <c r="P415" s="1013"/>
      <c r="Q415" s="1013"/>
      <c r="R415" s="1013"/>
      <c r="S415" s="1013"/>
      <c r="T415" s="1013"/>
      <c r="U415" s="1013"/>
      <c r="V415" s="1013"/>
      <c r="W415" s="999"/>
      <c r="X415" s="1013"/>
      <c r="Y415" s="1013"/>
      <c r="Z415" s="999"/>
      <c r="AA415" s="1013"/>
      <c r="AB415" s="1002"/>
      <c r="AC415" s="1002"/>
      <c r="AD415" s="1002"/>
      <c r="AE415" s="1002"/>
      <c r="AF415" s="1002"/>
      <c r="AG415" s="1013"/>
      <c r="AH415" s="1013"/>
      <c r="AI415" s="1013"/>
      <c r="AJ415" s="1013"/>
      <c r="AK415" s="1013"/>
      <c r="AL415" s="1013"/>
      <c r="AM415" s="1013"/>
      <c r="AN415" s="1013"/>
      <c r="AO415" s="1013"/>
      <c r="AP415" s="1013"/>
      <c r="AQ415" s="1013"/>
      <c r="AR415" s="1013"/>
      <c r="AS415" s="1013"/>
      <c r="AT415" s="993"/>
      <c r="AU415" s="999"/>
      <c r="AV415" s="999"/>
      <c r="AW415" s="1013"/>
      <c r="AX415" s="1013"/>
      <c r="AZ415" s="999"/>
      <c r="BA415" s="993"/>
    </row>
    <row r="416" spans="3:53">
      <c r="C416" s="1000"/>
      <c r="E416" s="997"/>
      <c r="F416" s="994"/>
      <c r="G416" s="993"/>
      <c r="H416" s="1013"/>
      <c r="I416" s="1022"/>
      <c r="J416" s="993"/>
      <c r="K416" s="1023"/>
      <c r="L416" s="1022"/>
      <c r="M416" s="1022"/>
      <c r="N416" s="993"/>
      <c r="O416" s="1022"/>
      <c r="P416" s="1013"/>
      <c r="Q416" s="1013"/>
      <c r="R416" s="1013"/>
      <c r="S416" s="1013"/>
      <c r="T416" s="1013"/>
      <c r="U416" s="1013"/>
      <c r="V416" s="1013"/>
      <c r="W416" s="1022"/>
      <c r="X416" s="1013"/>
      <c r="Y416" s="1013"/>
      <c r="Z416" s="999"/>
      <c r="AA416" s="1013"/>
      <c r="AB416" s="1022"/>
      <c r="AC416" s="1022"/>
      <c r="AD416" s="1022"/>
      <c r="AE416" s="1022"/>
      <c r="AF416" s="1022"/>
      <c r="AG416" s="1022"/>
      <c r="AH416" s="1022"/>
      <c r="AI416" s="1022"/>
      <c r="AJ416" s="1022"/>
      <c r="AK416" s="1022"/>
      <c r="AL416" s="1022"/>
      <c r="AM416" s="1022"/>
      <c r="AN416" s="1022"/>
      <c r="AO416" s="1022"/>
      <c r="AP416" s="1022"/>
      <c r="AQ416" s="1013"/>
      <c r="AR416" s="1013"/>
      <c r="AS416" s="1013"/>
      <c r="AT416" s="993"/>
      <c r="AU416" s="1022"/>
      <c r="AV416" s="1024"/>
      <c r="AW416" s="1013"/>
      <c r="AX416" s="1013"/>
      <c r="AZ416" s="1022"/>
      <c r="BA416" s="993"/>
    </row>
    <row r="417" spans="2:53">
      <c r="C417" s="1000"/>
      <c r="E417" s="997"/>
      <c r="F417" s="994"/>
      <c r="G417" s="993"/>
      <c r="H417" s="1013"/>
      <c r="I417" s="1013"/>
      <c r="J417" s="993"/>
      <c r="K417" s="1013"/>
      <c r="L417" s="1013"/>
      <c r="M417" s="1013"/>
      <c r="N417" s="993"/>
      <c r="O417" s="1013"/>
      <c r="P417" s="1013"/>
      <c r="Q417" s="1013"/>
      <c r="R417" s="1013"/>
      <c r="S417" s="1013"/>
      <c r="T417" s="1013"/>
      <c r="U417" s="1013"/>
      <c r="V417" s="1013"/>
      <c r="W417" s="1013"/>
      <c r="X417" s="1013"/>
      <c r="Y417" s="1013"/>
      <c r="Z417" s="999"/>
      <c r="AA417" s="1013"/>
      <c r="AB417" s="1013"/>
      <c r="AC417" s="1013"/>
      <c r="AD417" s="1013"/>
      <c r="AE417" s="1013"/>
      <c r="AF417" s="1013"/>
      <c r="AG417" s="1013"/>
      <c r="AH417" s="1013"/>
      <c r="AI417" s="1013"/>
      <c r="AJ417" s="1013"/>
      <c r="AK417" s="1013"/>
      <c r="AL417" s="1013"/>
      <c r="AM417" s="1013"/>
      <c r="AN417" s="1013"/>
      <c r="AO417" s="1013"/>
      <c r="AP417" s="1013"/>
      <c r="AQ417" s="1013"/>
      <c r="AR417" s="1013"/>
      <c r="AS417" s="1013"/>
      <c r="AT417" s="993"/>
      <c r="AU417" s="1013"/>
      <c r="AV417" s="1013"/>
      <c r="AW417" s="1013"/>
      <c r="AX417" s="1013"/>
      <c r="BA417" s="993"/>
    </row>
    <row r="418" spans="2:53">
      <c r="C418" s="1000"/>
      <c r="E418" s="997"/>
      <c r="F418" s="994"/>
      <c r="G418" s="993"/>
      <c r="H418" s="1013"/>
      <c r="I418" s="1013"/>
      <c r="J418" s="993"/>
      <c r="K418" s="1013"/>
      <c r="L418" s="1013"/>
      <c r="M418" s="1013"/>
      <c r="N418" s="993"/>
      <c r="O418" s="1013"/>
      <c r="P418" s="1013"/>
      <c r="Q418" s="1013"/>
      <c r="R418" s="1013"/>
      <c r="S418" s="1013"/>
      <c r="T418" s="1013"/>
      <c r="U418" s="1013"/>
      <c r="V418" s="1013"/>
      <c r="W418" s="1013"/>
      <c r="X418" s="1013"/>
      <c r="Y418" s="1013"/>
      <c r="Z418" s="999"/>
      <c r="AA418" s="1013"/>
      <c r="AB418" s="1013"/>
      <c r="AC418" s="1013"/>
      <c r="AD418" s="1013"/>
      <c r="AE418" s="1013"/>
      <c r="AF418" s="1013"/>
      <c r="AG418" s="1013"/>
      <c r="AH418" s="1013"/>
      <c r="AI418" s="1013"/>
      <c r="AJ418" s="1013"/>
      <c r="AK418" s="1013"/>
      <c r="AL418" s="1013"/>
      <c r="AM418" s="1013"/>
      <c r="AN418" s="1013"/>
      <c r="AO418" s="1013"/>
      <c r="AP418" s="1013"/>
      <c r="AQ418" s="1013"/>
      <c r="AR418" s="1013"/>
      <c r="AS418" s="1013"/>
      <c r="AT418" s="993"/>
      <c r="AU418" s="1013"/>
      <c r="AV418" s="1013"/>
      <c r="AW418" s="1013"/>
      <c r="AX418" s="1013"/>
      <c r="BA418" s="993"/>
    </row>
    <row r="419" spans="2:53">
      <c r="C419" s="1000"/>
      <c r="E419" s="997"/>
      <c r="F419" s="994"/>
      <c r="G419" s="993"/>
      <c r="H419" s="1013"/>
      <c r="I419" s="1013"/>
      <c r="J419" s="993"/>
      <c r="K419" s="1013"/>
      <c r="L419" s="1013"/>
      <c r="M419" s="1013"/>
      <c r="N419" s="993"/>
      <c r="O419" s="1013"/>
      <c r="P419" s="1013"/>
      <c r="Q419" s="1013"/>
      <c r="R419" s="1013"/>
      <c r="S419" s="1013"/>
      <c r="T419" s="1013"/>
      <c r="U419" s="1013"/>
      <c r="V419" s="1013"/>
      <c r="W419" s="1013"/>
      <c r="X419" s="1013"/>
      <c r="Y419" s="1013"/>
      <c r="Z419" s="999"/>
      <c r="AA419" s="1013"/>
      <c r="AB419" s="1013"/>
      <c r="AC419" s="1013"/>
      <c r="AD419" s="1013"/>
      <c r="AE419" s="1013"/>
      <c r="AF419" s="1013"/>
      <c r="AG419" s="1013"/>
      <c r="AH419" s="1013"/>
      <c r="AI419" s="1013"/>
      <c r="AJ419" s="1013"/>
      <c r="AK419" s="1013"/>
      <c r="AL419" s="1013"/>
      <c r="AM419" s="1013"/>
      <c r="AN419" s="1013"/>
      <c r="AO419" s="1013"/>
      <c r="AP419" s="1013"/>
      <c r="AQ419" s="1013"/>
      <c r="AR419" s="1013"/>
      <c r="AS419" s="1013"/>
      <c r="AT419" s="993"/>
      <c r="AU419" s="1013"/>
      <c r="AV419" s="1013"/>
      <c r="AW419" s="1013"/>
      <c r="AX419" s="1013"/>
    </row>
    <row r="420" spans="2:53">
      <c r="C420" s="1000"/>
      <c r="E420" s="997"/>
      <c r="F420" s="994"/>
      <c r="G420" s="993"/>
      <c r="H420" s="1013"/>
      <c r="I420" s="1013"/>
      <c r="J420" s="993"/>
      <c r="K420" s="1013"/>
      <c r="L420" s="1013"/>
      <c r="M420" s="1013"/>
      <c r="N420" s="993"/>
      <c r="O420" s="1013"/>
      <c r="P420" s="1013"/>
      <c r="Q420" s="1013"/>
      <c r="R420" s="1013"/>
      <c r="S420" s="1013"/>
      <c r="T420" s="1013"/>
      <c r="U420" s="1013"/>
      <c r="V420" s="1013"/>
      <c r="W420" s="1013"/>
      <c r="X420" s="1013"/>
      <c r="Y420" s="1013"/>
      <c r="Z420" s="999"/>
      <c r="AA420" s="1013"/>
      <c r="AB420" s="1013"/>
      <c r="AC420" s="1013"/>
      <c r="AD420" s="1013"/>
      <c r="AE420" s="1013"/>
      <c r="AF420" s="1013"/>
      <c r="AG420" s="1013"/>
      <c r="AH420" s="1013"/>
      <c r="AI420" s="1013"/>
      <c r="AJ420" s="1013"/>
      <c r="AK420" s="1013"/>
      <c r="AL420" s="1013"/>
      <c r="AM420" s="1013"/>
      <c r="AN420" s="1013"/>
      <c r="AO420" s="1013"/>
      <c r="AP420" s="1013"/>
      <c r="AQ420" s="1013"/>
      <c r="AR420" s="1013"/>
      <c r="AS420" s="1013"/>
      <c r="AT420" s="993"/>
      <c r="AU420" s="1013"/>
      <c r="AV420" s="1013"/>
      <c r="AW420" s="1013"/>
      <c r="AX420" s="1013"/>
    </row>
    <row r="421" spans="2:53">
      <c r="C421" s="1000"/>
      <c r="E421" s="997"/>
      <c r="F421" s="994"/>
      <c r="G421" s="993"/>
      <c r="H421" s="1013"/>
      <c r="I421" s="1013"/>
      <c r="J421" s="993"/>
      <c r="K421" s="1013"/>
      <c r="L421" s="1013"/>
      <c r="M421" s="1013"/>
      <c r="N421" s="993"/>
      <c r="O421" s="1013"/>
      <c r="P421" s="1013"/>
      <c r="Q421" s="1013"/>
      <c r="R421" s="1013"/>
      <c r="S421" s="1013"/>
      <c r="T421" s="1013"/>
      <c r="U421" s="1013"/>
      <c r="V421" s="1013"/>
      <c r="W421" s="1013"/>
      <c r="X421" s="1013"/>
      <c r="Y421" s="1013"/>
      <c r="Z421" s="999"/>
      <c r="AA421" s="1013"/>
      <c r="AB421" s="1013"/>
      <c r="AC421" s="1013"/>
      <c r="AD421" s="1013"/>
      <c r="AE421" s="1013"/>
      <c r="AF421" s="1013"/>
      <c r="AG421" s="1013"/>
      <c r="AH421" s="1013"/>
      <c r="AI421" s="1013"/>
      <c r="AJ421" s="1013"/>
      <c r="AK421" s="1013"/>
      <c r="AL421" s="1013"/>
      <c r="AM421" s="1013"/>
      <c r="AN421" s="1013"/>
      <c r="AO421" s="1013"/>
      <c r="AP421" s="1013"/>
      <c r="AQ421" s="1013"/>
      <c r="AR421" s="1013"/>
      <c r="AS421" s="1013"/>
      <c r="AT421" s="993"/>
      <c r="AU421" s="1013"/>
      <c r="AV421" s="1013"/>
      <c r="AW421" s="1013"/>
      <c r="AX421" s="1013"/>
    </row>
    <row r="422" spans="2:53">
      <c r="B422" s="1025"/>
      <c r="C422" s="1000"/>
      <c r="E422" s="997"/>
      <c r="F422" s="994"/>
      <c r="G422" s="993"/>
      <c r="H422" s="1013"/>
      <c r="I422" s="1013"/>
      <c r="J422" s="993"/>
      <c r="K422" s="1013"/>
      <c r="L422" s="1013"/>
      <c r="M422" s="1013"/>
      <c r="N422" s="993"/>
      <c r="O422" s="1013"/>
      <c r="P422" s="1013"/>
      <c r="Q422" s="1013"/>
      <c r="R422" s="1013"/>
      <c r="S422" s="1013"/>
      <c r="T422" s="1013"/>
      <c r="U422" s="1013"/>
      <c r="V422" s="1013"/>
      <c r="W422" s="1013"/>
      <c r="X422" s="1013"/>
      <c r="Y422" s="1013"/>
      <c r="Z422" s="999"/>
      <c r="AA422" s="1013"/>
      <c r="AB422" s="1026"/>
      <c r="AC422" s="1026"/>
      <c r="AD422" s="1026"/>
      <c r="AE422" s="1026"/>
      <c r="AF422" s="1026"/>
      <c r="AG422" s="1026"/>
      <c r="AH422" s="1026"/>
      <c r="AI422" s="1026"/>
      <c r="AJ422" s="1026"/>
      <c r="AK422" s="1026"/>
      <c r="AL422" s="1026"/>
      <c r="AM422" s="1026"/>
      <c r="AN422" s="1013"/>
      <c r="AO422" s="1013"/>
      <c r="AP422" s="1013"/>
      <c r="AQ422" s="1013"/>
      <c r="AR422" s="1013"/>
      <c r="AS422" s="1013"/>
      <c r="AT422" s="993"/>
      <c r="AU422" s="1013"/>
      <c r="AV422" s="1013"/>
      <c r="AW422" s="1013"/>
      <c r="AX422" s="1013"/>
      <c r="BA422" s="1013"/>
    </row>
    <row r="423" spans="2:53">
      <c r="C423" s="1000"/>
      <c r="E423" s="997"/>
      <c r="F423" s="994"/>
      <c r="G423" s="993"/>
      <c r="H423" s="1013"/>
      <c r="I423" s="1013"/>
      <c r="J423" s="993"/>
      <c r="K423" s="1013"/>
      <c r="L423" s="1013"/>
      <c r="M423" s="1013"/>
      <c r="N423" s="993"/>
      <c r="O423" s="1013"/>
      <c r="P423" s="1013"/>
      <c r="Q423" s="1013"/>
      <c r="R423" s="1013"/>
      <c r="S423" s="1013"/>
      <c r="T423" s="1013"/>
      <c r="U423" s="1013"/>
      <c r="V423" s="1013"/>
      <c r="W423" s="1013"/>
      <c r="X423" s="1013"/>
      <c r="Y423" s="1013"/>
      <c r="Z423" s="999"/>
      <c r="AA423" s="1013"/>
      <c r="AB423" s="1013"/>
      <c r="AC423" s="1013"/>
      <c r="AD423" s="1013"/>
      <c r="AE423" s="1013"/>
      <c r="AF423" s="1013"/>
      <c r="AG423" s="1013"/>
      <c r="AH423" s="1013"/>
      <c r="AI423" s="1013"/>
      <c r="AJ423" s="1013"/>
      <c r="AK423" s="1013"/>
      <c r="AL423" s="1013"/>
      <c r="AM423" s="1013"/>
      <c r="AN423" s="1013"/>
      <c r="AO423" s="1013"/>
      <c r="AP423" s="1013"/>
      <c r="AQ423" s="1013"/>
      <c r="AR423" s="1013"/>
      <c r="AS423" s="1013"/>
      <c r="AT423" s="993"/>
      <c r="AU423" s="1013"/>
      <c r="AV423" s="1013"/>
      <c r="AW423" s="1013"/>
      <c r="AX423" s="1013"/>
    </row>
    <row r="424" spans="2:53">
      <c r="C424" s="1000"/>
      <c r="E424" s="997"/>
      <c r="F424" s="994"/>
      <c r="G424" s="993"/>
      <c r="H424" s="1013"/>
      <c r="I424" s="1013"/>
      <c r="J424" s="993"/>
      <c r="K424" s="1013"/>
      <c r="L424" s="1013"/>
      <c r="M424" s="1013"/>
      <c r="N424" s="993"/>
      <c r="O424" s="1013"/>
      <c r="P424" s="1013"/>
      <c r="Q424" s="1013"/>
      <c r="R424" s="1013"/>
      <c r="S424" s="1013"/>
      <c r="T424" s="1013"/>
      <c r="U424" s="1013"/>
      <c r="V424" s="1013"/>
      <c r="W424" s="1013"/>
      <c r="X424" s="1013"/>
      <c r="Y424" s="1013"/>
      <c r="Z424" s="999"/>
      <c r="AA424" s="1013"/>
      <c r="AB424" s="1013"/>
      <c r="AC424" s="1013"/>
      <c r="AD424" s="1013"/>
      <c r="AE424" s="1013"/>
      <c r="AF424" s="1013"/>
      <c r="AG424" s="1013"/>
      <c r="AH424" s="1013"/>
      <c r="AI424" s="1013"/>
      <c r="AJ424" s="1013"/>
      <c r="AK424" s="1013"/>
      <c r="AL424" s="1013"/>
      <c r="AM424" s="1013"/>
      <c r="AN424" s="1013"/>
      <c r="AO424" s="1013"/>
      <c r="AP424" s="1013"/>
      <c r="AQ424" s="1013"/>
      <c r="AR424" s="1013"/>
      <c r="AS424" s="1013"/>
      <c r="AT424" s="993"/>
      <c r="AU424" s="1013"/>
      <c r="AV424" s="1013"/>
      <c r="AW424" s="1013"/>
      <c r="AX424" s="1013"/>
    </row>
    <row r="425" spans="2:53">
      <c r="C425" s="1000"/>
      <c r="E425" s="997"/>
      <c r="F425" s="994"/>
      <c r="G425" s="993"/>
      <c r="H425" s="1013"/>
      <c r="I425" s="1013"/>
      <c r="J425" s="993"/>
      <c r="K425" s="1013"/>
      <c r="L425" s="1013"/>
      <c r="M425" s="1013"/>
      <c r="N425" s="993"/>
      <c r="O425" s="1002"/>
      <c r="P425" s="1013"/>
      <c r="Q425" s="1013"/>
      <c r="R425" s="1013"/>
      <c r="S425" s="1013"/>
      <c r="T425" s="1013"/>
      <c r="U425" s="1013"/>
      <c r="V425" s="1013"/>
      <c r="W425" s="1013"/>
      <c r="X425" s="1013"/>
      <c r="Y425" s="1013"/>
      <c r="Z425" s="999"/>
      <c r="AA425" s="1013"/>
      <c r="AB425" s="1013"/>
      <c r="AC425" s="1013"/>
      <c r="AD425" s="1013"/>
      <c r="AE425" s="1013"/>
      <c r="AF425" s="1013"/>
      <c r="AG425" s="1013"/>
      <c r="AH425" s="1013"/>
      <c r="AI425" s="1013"/>
      <c r="AJ425" s="1013"/>
      <c r="AK425" s="1013"/>
      <c r="AL425" s="1013"/>
      <c r="AM425" s="1013"/>
      <c r="AN425" s="1013"/>
      <c r="AO425" s="1013"/>
      <c r="AP425" s="1013"/>
      <c r="AQ425" s="1013"/>
      <c r="AR425" s="1013"/>
      <c r="AS425" s="1013"/>
      <c r="AT425" s="993"/>
      <c r="AU425" s="1002"/>
      <c r="AV425" s="1002"/>
      <c r="AW425" s="1013"/>
      <c r="AX425" s="1013"/>
      <c r="BA425" s="1002"/>
    </row>
    <row r="426" spans="2:53">
      <c r="C426" s="1000"/>
      <c r="E426" s="997"/>
      <c r="F426" s="994"/>
      <c r="G426" s="993"/>
      <c r="H426" s="1013"/>
      <c r="J426" s="993"/>
      <c r="K426" s="1013"/>
      <c r="L426" s="1013"/>
      <c r="M426" s="1013"/>
      <c r="N426" s="993"/>
      <c r="P426" s="1013"/>
      <c r="Q426" s="1013"/>
      <c r="R426" s="1013"/>
      <c r="S426" s="1013"/>
      <c r="T426" s="1013"/>
      <c r="U426" s="1013"/>
      <c r="V426" s="1013"/>
      <c r="W426" s="1013"/>
      <c r="X426" s="1013"/>
      <c r="Y426" s="1013"/>
      <c r="Z426" s="999"/>
      <c r="AA426" s="1013"/>
      <c r="AG426" s="1013"/>
      <c r="AH426" s="1013"/>
      <c r="AI426" s="1013"/>
      <c r="AJ426" s="1013"/>
      <c r="AK426" s="1013"/>
      <c r="AL426" s="1013"/>
      <c r="AM426" s="1013"/>
      <c r="AN426" s="1013"/>
      <c r="AO426" s="1013"/>
      <c r="AP426" s="1013"/>
      <c r="AQ426" s="1013"/>
      <c r="AR426" s="1013"/>
      <c r="AS426" s="1013"/>
      <c r="AT426" s="993"/>
      <c r="AV426" s="1013"/>
      <c r="AW426" s="1013"/>
      <c r="AX426" s="1013"/>
    </row>
    <row r="427" spans="2:53">
      <c r="C427" s="1000"/>
      <c r="E427" s="997"/>
      <c r="F427" s="994"/>
      <c r="G427" s="993"/>
      <c r="H427" s="1013"/>
      <c r="I427" s="1013"/>
      <c r="J427" s="993"/>
      <c r="K427" s="1013"/>
      <c r="L427" s="1013"/>
      <c r="M427" s="1013"/>
      <c r="N427" s="993"/>
      <c r="O427" s="1013"/>
      <c r="P427" s="1013"/>
      <c r="Q427" s="1013"/>
      <c r="R427" s="1013"/>
      <c r="S427" s="1013"/>
      <c r="T427" s="1013"/>
      <c r="U427" s="1013"/>
      <c r="V427" s="1013"/>
      <c r="W427" s="1013"/>
      <c r="X427" s="1013"/>
      <c r="Y427" s="1013"/>
      <c r="Z427" s="999"/>
      <c r="AA427" s="1013"/>
      <c r="AB427" s="1013"/>
      <c r="AC427" s="1013"/>
      <c r="AD427" s="1013"/>
      <c r="AE427" s="1013"/>
      <c r="AF427" s="1013"/>
      <c r="AG427" s="1013"/>
      <c r="AH427" s="1013"/>
      <c r="AI427" s="1013"/>
      <c r="AJ427" s="1013"/>
      <c r="AK427" s="1013"/>
      <c r="AL427" s="1013"/>
      <c r="AM427" s="1013"/>
      <c r="AN427" s="1013"/>
      <c r="AO427" s="1013"/>
      <c r="AP427" s="1013"/>
      <c r="AQ427" s="1013"/>
      <c r="AR427" s="1013"/>
      <c r="AS427" s="1013"/>
      <c r="AT427" s="993"/>
      <c r="AU427" s="1013"/>
      <c r="AV427" s="1013"/>
      <c r="AW427" s="1013"/>
      <c r="AX427" s="1013"/>
    </row>
    <row r="428" spans="2:53">
      <c r="C428" s="1000"/>
      <c r="E428" s="997"/>
      <c r="F428" s="994"/>
      <c r="G428" s="993"/>
      <c r="H428" s="1013"/>
      <c r="I428" s="1013"/>
      <c r="J428" s="993"/>
      <c r="K428" s="1013"/>
      <c r="L428" s="1013"/>
      <c r="M428" s="1013"/>
      <c r="N428" s="993"/>
      <c r="O428" s="1013"/>
      <c r="P428" s="1013"/>
      <c r="Q428" s="1013"/>
      <c r="R428" s="1013"/>
      <c r="S428" s="1013"/>
      <c r="T428" s="1013"/>
      <c r="U428" s="1013"/>
      <c r="V428" s="1013"/>
      <c r="W428" s="1013"/>
      <c r="X428" s="1013"/>
      <c r="Y428" s="1013"/>
      <c r="Z428" s="999"/>
      <c r="AA428" s="1013"/>
      <c r="AB428" s="1013"/>
      <c r="AC428" s="1013"/>
      <c r="AD428" s="1013"/>
      <c r="AE428" s="1013"/>
      <c r="AF428" s="1013"/>
      <c r="AG428" s="1013"/>
      <c r="AH428" s="1013"/>
      <c r="AI428" s="1013"/>
      <c r="AJ428" s="1013"/>
      <c r="AK428" s="1013"/>
      <c r="AL428" s="1013"/>
      <c r="AM428" s="1013"/>
      <c r="AN428" s="1013"/>
      <c r="AO428" s="1013"/>
      <c r="AP428" s="1013"/>
      <c r="AQ428" s="1013"/>
      <c r="AR428" s="1013"/>
      <c r="AS428" s="1013"/>
      <c r="AT428" s="993"/>
      <c r="AU428" s="1013"/>
      <c r="AV428" s="1013"/>
      <c r="AW428" s="1013"/>
      <c r="AX428" s="1013"/>
    </row>
    <row r="429" spans="2:53">
      <c r="C429" s="1000"/>
      <c r="E429" s="997"/>
      <c r="F429" s="994"/>
      <c r="G429" s="993"/>
      <c r="H429" s="1013"/>
      <c r="I429" s="1013"/>
      <c r="J429" s="993"/>
      <c r="K429" s="1013"/>
      <c r="L429" s="1013"/>
      <c r="M429" s="1013"/>
      <c r="N429" s="993"/>
      <c r="O429" s="1013"/>
      <c r="P429" s="1013"/>
      <c r="Q429" s="1013"/>
      <c r="R429" s="1013"/>
      <c r="S429" s="1013"/>
      <c r="T429" s="1013"/>
      <c r="U429" s="1013"/>
      <c r="V429" s="1013"/>
      <c r="W429" s="1013"/>
      <c r="X429" s="1013"/>
      <c r="Y429" s="1013"/>
      <c r="Z429" s="999"/>
      <c r="AA429" s="1013"/>
      <c r="AB429" s="1013"/>
      <c r="AC429" s="1013"/>
      <c r="AD429" s="1013"/>
      <c r="AE429" s="1013"/>
      <c r="AF429" s="1013"/>
      <c r="AG429" s="1013"/>
      <c r="AH429" s="1013"/>
      <c r="AI429" s="1013"/>
      <c r="AJ429" s="1013"/>
      <c r="AK429" s="1013"/>
      <c r="AL429" s="1013"/>
      <c r="AM429" s="1013"/>
      <c r="AN429" s="1013"/>
      <c r="AO429" s="1013"/>
      <c r="AP429" s="1013"/>
      <c r="AQ429" s="1013"/>
      <c r="AR429" s="1013"/>
      <c r="AS429" s="1013"/>
      <c r="AT429" s="993"/>
      <c r="AU429" s="1013"/>
      <c r="AV429" s="1013"/>
      <c r="AW429" s="1013"/>
      <c r="AX429" s="1013"/>
    </row>
    <row r="430" spans="2:53">
      <c r="C430" s="1000"/>
      <c r="E430" s="997"/>
      <c r="F430" s="994"/>
      <c r="G430" s="993"/>
      <c r="H430" s="1013"/>
      <c r="I430" s="1013"/>
      <c r="J430" s="993"/>
      <c r="K430" s="1013"/>
      <c r="L430" s="1013"/>
      <c r="M430" s="1013"/>
      <c r="N430" s="993"/>
      <c r="O430" s="1013"/>
      <c r="P430" s="1013"/>
      <c r="Q430" s="1013"/>
      <c r="R430" s="1013"/>
      <c r="S430" s="1013"/>
      <c r="T430" s="1013"/>
      <c r="U430" s="1013"/>
      <c r="V430" s="1013"/>
      <c r="W430" s="1013"/>
      <c r="X430" s="1013"/>
      <c r="Y430" s="1013"/>
      <c r="Z430" s="999"/>
      <c r="AA430" s="1013"/>
      <c r="AB430" s="1013"/>
      <c r="AC430" s="1013"/>
      <c r="AD430" s="1013"/>
      <c r="AE430" s="1013"/>
      <c r="AF430" s="1013"/>
      <c r="AG430" s="1013"/>
      <c r="AH430" s="1013"/>
      <c r="AI430" s="1013"/>
      <c r="AJ430" s="1013"/>
      <c r="AK430" s="1013"/>
      <c r="AL430" s="1013"/>
      <c r="AM430" s="1013"/>
      <c r="AN430" s="1013"/>
      <c r="AO430" s="1013"/>
      <c r="AP430" s="1013"/>
      <c r="AQ430" s="1013"/>
      <c r="AR430" s="1013"/>
      <c r="AS430" s="1013"/>
      <c r="AT430" s="993"/>
      <c r="AU430" s="1013"/>
      <c r="AV430" s="1013"/>
      <c r="AW430" s="1013"/>
      <c r="AX430" s="1013"/>
    </row>
    <row r="431" spans="2:53">
      <c r="C431" s="1000"/>
      <c r="E431" s="997"/>
      <c r="F431" s="994"/>
      <c r="G431" s="993"/>
      <c r="H431" s="1013"/>
      <c r="I431" s="1013"/>
      <c r="J431" s="993"/>
      <c r="K431" s="1013"/>
      <c r="L431" s="1013"/>
      <c r="M431" s="1013"/>
      <c r="N431" s="993"/>
      <c r="O431" s="1013"/>
      <c r="P431" s="1013"/>
      <c r="Q431" s="1013"/>
      <c r="R431" s="1013"/>
      <c r="S431" s="1013"/>
      <c r="T431" s="1013"/>
      <c r="U431" s="1013"/>
      <c r="V431" s="1013"/>
      <c r="W431" s="1013"/>
      <c r="X431" s="1013"/>
      <c r="Y431" s="1013"/>
      <c r="Z431" s="999"/>
      <c r="AA431" s="1013"/>
      <c r="AB431" s="1013"/>
      <c r="AC431" s="1013"/>
      <c r="AD431" s="1013"/>
      <c r="AE431" s="1013"/>
      <c r="AF431" s="1013"/>
      <c r="AG431" s="1013"/>
      <c r="AH431" s="1013"/>
      <c r="AI431" s="1013"/>
      <c r="AJ431" s="1013"/>
      <c r="AK431" s="1013"/>
      <c r="AL431" s="1013"/>
      <c r="AM431" s="1013"/>
      <c r="AN431" s="1013"/>
      <c r="AO431" s="1013"/>
      <c r="AP431" s="1013"/>
      <c r="AQ431" s="1013"/>
      <c r="AR431" s="1013"/>
      <c r="AS431" s="1013"/>
      <c r="AT431" s="993"/>
      <c r="AU431" s="1013"/>
      <c r="AV431" s="1013"/>
      <c r="AW431" s="1013"/>
      <c r="AX431" s="1013"/>
    </row>
    <row r="432" spans="2:53">
      <c r="C432" s="1000"/>
      <c r="E432" s="997"/>
      <c r="F432" s="994"/>
      <c r="G432" s="993"/>
      <c r="H432" s="1013"/>
      <c r="I432" s="1013"/>
      <c r="J432" s="993"/>
      <c r="K432" s="1013"/>
      <c r="L432" s="1013"/>
      <c r="M432" s="1013"/>
      <c r="N432" s="993"/>
      <c r="O432" s="1013"/>
      <c r="P432" s="1013"/>
      <c r="Q432" s="1013"/>
      <c r="R432" s="1013"/>
      <c r="S432" s="1013"/>
      <c r="T432" s="1013"/>
      <c r="U432" s="1013"/>
      <c r="V432" s="1013"/>
      <c r="W432" s="1013"/>
      <c r="X432" s="1013"/>
      <c r="Y432" s="1013"/>
      <c r="Z432" s="999"/>
      <c r="AA432" s="1013"/>
      <c r="AB432" s="1013"/>
      <c r="AC432" s="1013"/>
      <c r="AD432" s="1013"/>
      <c r="AE432" s="1013"/>
      <c r="AF432" s="1013"/>
      <c r="AG432" s="1013"/>
      <c r="AH432" s="1013"/>
      <c r="AI432" s="1013"/>
      <c r="AJ432" s="1013"/>
      <c r="AK432" s="1013"/>
      <c r="AL432" s="1013"/>
      <c r="AM432" s="1013"/>
      <c r="AN432" s="1013"/>
      <c r="AO432" s="1013"/>
      <c r="AP432" s="1013"/>
      <c r="AQ432" s="1013"/>
      <c r="AR432" s="1013"/>
      <c r="AS432" s="1013"/>
      <c r="AT432" s="993"/>
      <c r="AU432" s="1013"/>
      <c r="AV432" s="1013"/>
      <c r="AW432" s="1013"/>
      <c r="AX432" s="1013"/>
    </row>
    <row r="433" spans="1:54">
      <c r="C433" s="1000"/>
      <c r="E433" s="997"/>
      <c r="F433" s="994"/>
      <c r="G433" s="993"/>
      <c r="H433" s="1013"/>
      <c r="I433" s="1013"/>
      <c r="J433" s="993"/>
      <c r="K433" s="1013"/>
      <c r="L433" s="1013"/>
      <c r="M433" s="1013"/>
      <c r="N433" s="993"/>
      <c r="O433" s="1013"/>
      <c r="P433" s="1013"/>
      <c r="Q433" s="1013"/>
      <c r="R433" s="1013"/>
      <c r="S433" s="1013"/>
      <c r="T433" s="1013"/>
      <c r="U433" s="1013"/>
      <c r="V433" s="1013"/>
      <c r="W433" s="1013"/>
      <c r="X433" s="1013"/>
      <c r="Y433" s="1013"/>
      <c r="Z433" s="999"/>
      <c r="AA433" s="1013"/>
      <c r="AB433" s="1013"/>
      <c r="AC433" s="1013"/>
      <c r="AD433" s="1013"/>
      <c r="AE433" s="1013"/>
      <c r="AF433" s="1013"/>
      <c r="AG433" s="1013"/>
      <c r="AH433" s="1013"/>
      <c r="AI433" s="1013"/>
      <c r="AJ433" s="1013"/>
      <c r="AK433" s="1013"/>
      <c r="AL433" s="1013"/>
      <c r="AM433" s="1013"/>
      <c r="AN433" s="1013"/>
      <c r="AO433" s="1013"/>
      <c r="AP433" s="1013"/>
      <c r="AQ433" s="1013"/>
      <c r="AR433" s="1013"/>
      <c r="AS433" s="1013"/>
      <c r="AT433" s="993"/>
      <c r="AU433" s="1013"/>
      <c r="AV433" s="1013"/>
      <c r="AW433" s="1013"/>
      <c r="AX433" s="1013"/>
    </row>
    <row r="434" spans="1:54">
      <c r="C434" s="1000"/>
      <c r="E434" s="997"/>
      <c r="F434" s="994"/>
      <c r="G434" s="993"/>
      <c r="H434" s="1013"/>
      <c r="I434" s="1013"/>
      <c r="J434" s="993"/>
      <c r="K434" s="1013"/>
      <c r="L434" s="1013"/>
      <c r="M434" s="1013"/>
      <c r="N434" s="993"/>
      <c r="O434" s="1013"/>
      <c r="P434" s="1013"/>
      <c r="Q434" s="1013"/>
      <c r="R434" s="1013"/>
      <c r="S434" s="1013"/>
      <c r="T434" s="1013"/>
      <c r="U434" s="1013"/>
      <c r="V434" s="1013"/>
      <c r="W434" s="1013"/>
      <c r="X434" s="1013"/>
      <c r="Y434" s="1013"/>
      <c r="Z434" s="999"/>
      <c r="AA434" s="1013"/>
      <c r="AB434" s="1013"/>
      <c r="AC434" s="1013"/>
      <c r="AD434" s="1013"/>
      <c r="AE434" s="1013"/>
      <c r="AF434" s="1013"/>
      <c r="AG434" s="1013"/>
      <c r="AH434" s="1013"/>
      <c r="AI434" s="1013"/>
      <c r="AJ434" s="1013"/>
      <c r="AK434" s="1013"/>
      <c r="AL434" s="1013"/>
      <c r="AM434" s="1013"/>
      <c r="AN434" s="1013"/>
      <c r="AO434" s="1013"/>
      <c r="AP434" s="1013"/>
      <c r="AQ434" s="1013"/>
      <c r="AR434" s="1013"/>
      <c r="AS434" s="1013"/>
      <c r="AT434" s="993"/>
      <c r="AU434" s="1013"/>
      <c r="AV434" s="1013"/>
      <c r="AW434" s="1013"/>
      <c r="AX434" s="1013"/>
    </row>
    <row r="435" spans="1:54">
      <c r="C435" s="1027"/>
      <c r="E435" s="997"/>
      <c r="F435" s="994"/>
      <c r="G435" s="1013"/>
      <c r="H435" s="1013"/>
      <c r="I435" s="1013"/>
      <c r="J435" s="1013"/>
      <c r="K435" s="1013"/>
      <c r="L435" s="1013"/>
      <c r="M435" s="1013"/>
      <c r="N435" s="1013"/>
      <c r="O435" s="1013"/>
      <c r="P435" s="1013"/>
      <c r="Q435" s="1013"/>
      <c r="R435" s="1013"/>
      <c r="S435" s="1013"/>
      <c r="T435" s="1013"/>
      <c r="U435" s="1013"/>
      <c r="V435" s="1013"/>
      <c r="W435" s="1013"/>
      <c r="X435" s="1013"/>
      <c r="Y435" s="1013"/>
      <c r="Z435" s="999"/>
      <c r="AA435" s="1013"/>
      <c r="AB435" s="1013"/>
      <c r="AC435" s="1013"/>
      <c r="AD435" s="1013"/>
      <c r="AE435" s="1013"/>
      <c r="AF435" s="1013"/>
      <c r="AG435" s="1013"/>
      <c r="AH435" s="1013"/>
      <c r="AI435" s="1013"/>
      <c r="AJ435" s="1013"/>
      <c r="AK435" s="1013"/>
      <c r="AL435" s="1013"/>
      <c r="AM435" s="1013"/>
      <c r="AN435" s="1013"/>
      <c r="AO435" s="1013"/>
      <c r="AP435" s="1013"/>
      <c r="AQ435" s="1013"/>
      <c r="AR435" s="1013"/>
      <c r="AS435" s="1013"/>
      <c r="AT435" s="1013"/>
      <c r="AU435" s="1013"/>
      <c r="AV435" s="1013"/>
      <c r="AW435" s="1013"/>
      <c r="AX435" s="1013"/>
    </row>
    <row r="436" spans="1:54" s="1006" customFormat="1">
      <c r="A436" s="1005"/>
      <c r="C436" s="1007"/>
      <c r="D436" s="1008"/>
      <c r="E436" s="997"/>
      <c r="F436" s="997"/>
      <c r="G436" s="1009"/>
      <c r="H436" s="1009"/>
      <c r="I436" s="1009"/>
      <c r="J436" s="1009"/>
      <c r="K436" s="1009"/>
      <c r="L436" s="1009"/>
      <c r="M436" s="1009"/>
      <c r="N436" s="1009"/>
      <c r="O436" s="1009"/>
      <c r="P436" s="1009"/>
      <c r="Q436" s="1009"/>
      <c r="R436" s="1009"/>
      <c r="S436" s="1009"/>
      <c r="T436" s="1009"/>
      <c r="U436" s="1009"/>
      <c r="V436" s="1009"/>
      <c r="W436" s="1009"/>
      <c r="X436" s="1009"/>
      <c r="Y436" s="1009"/>
      <c r="Z436" s="999"/>
      <c r="AA436" s="1009"/>
      <c r="AB436" s="1009"/>
      <c r="AC436" s="1009"/>
      <c r="AD436" s="1009"/>
      <c r="AE436" s="1009"/>
      <c r="AF436" s="1009"/>
      <c r="AG436" s="1009"/>
      <c r="AH436" s="1009"/>
      <c r="AI436" s="1009"/>
      <c r="AJ436" s="1009"/>
      <c r="AK436" s="1009"/>
      <c r="AL436" s="1009"/>
      <c r="AM436" s="1009"/>
      <c r="AN436" s="1009"/>
      <c r="AO436" s="1009"/>
      <c r="AP436" s="1009"/>
      <c r="AQ436" s="1009"/>
      <c r="AR436" s="1009"/>
      <c r="AS436" s="1009"/>
      <c r="AT436" s="1009"/>
      <c r="AU436" s="1009"/>
      <c r="AV436" s="1009"/>
      <c r="AW436" s="1009"/>
      <c r="AX436" s="1009"/>
      <c r="AY436" s="1009"/>
      <c r="AZ436" s="1009"/>
      <c r="BA436" s="1009"/>
      <c r="BB436" s="1009"/>
    </row>
    <row r="437" spans="1:54">
      <c r="B437" s="1020"/>
      <c r="C437" s="1028"/>
      <c r="E437" s="997"/>
      <c r="F437" s="994"/>
      <c r="G437" s="999"/>
      <c r="H437" s="1013"/>
      <c r="I437" s="1013"/>
      <c r="J437" s="1013"/>
      <c r="K437" s="1013"/>
      <c r="L437" s="1013"/>
      <c r="M437" s="1013"/>
      <c r="N437" s="999"/>
      <c r="O437" s="999"/>
      <c r="P437" s="1013"/>
      <c r="Q437" s="1013"/>
      <c r="R437" s="1013"/>
      <c r="S437" s="1013"/>
      <c r="T437" s="1013"/>
      <c r="U437" s="1013"/>
      <c r="V437" s="1013"/>
      <c r="W437" s="1013"/>
      <c r="X437" s="1013"/>
      <c r="Y437" s="1013"/>
      <c r="Z437" s="999"/>
      <c r="AA437" s="1013"/>
      <c r="AB437" s="1013"/>
      <c r="AC437" s="1013"/>
      <c r="AD437" s="1013"/>
      <c r="AE437" s="1013"/>
      <c r="AF437" s="1013"/>
      <c r="AG437" s="1013"/>
      <c r="AH437" s="1013"/>
      <c r="AI437" s="1013"/>
      <c r="AJ437" s="1013"/>
      <c r="AK437" s="1013"/>
      <c r="AL437" s="1013"/>
      <c r="AM437" s="1013"/>
      <c r="AN437" s="1013"/>
      <c r="AO437" s="1013"/>
      <c r="AP437" s="1013"/>
      <c r="AQ437" s="1013"/>
      <c r="AR437" s="1013"/>
      <c r="AS437" s="1013"/>
      <c r="AT437" s="999"/>
      <c r="AU437" s="1013"/>
      <c r="AV437" s="1013"/>
      <c r="AW437" s="1013"/>
      <c r="AX437" s="1013"/>
      <c r="BA437" s="993"/>
    </row>
    <row r="438" spans="1:54">
      <c r="B438" s="1018"/>
      <c r="C438" s="1018"/>
      <c r="E438" s="997"/>
      <c r="F438" s="994"/>
      <c r="G438" s="999"/>
      <c r="H438" s="1013"/>
      <c r="I438" s="1013"/>
      <c r="J438" s="1013"/>
      <c r="K438" s="1013"/>
      <c r="L438" s="1013"/>
      <c r="M438" s="1013"/>
      <c r="N438" s="999"/>
      <c r="O438" s="999"/>
      <c r="P438" s="1013"/>
      <c r="Q438" s="1013"/>
      <c r="R438" s="1013"/>
      <c r="S438" s="1013"/>
      <c r="T438" s="1013"/>
      <c r="U438" s="1013"/>
      <c r="V438" s="1013"/>
      <c r="W438" s="1013"/>
      <c r="X438" s="1013"/>
      <c r="Y438" s="1013"/>
      <c r="Z438" s="999"/>
      <c r="AA438" s="1013"/>
      <c r="AB438" s="1013"/>
      <c r="AC438" s="1013"/>
      <c r="AD438" s="1013"/>
      <c r="AE438" s="1013"/>
      <c r="AF438" s="1013"/>
      <c r="AG438" s="1013"/>
      <c r="AH438" s="1013"/>
      <c r="AI438" s="1013"/>
      <c r="AJ438" s="1013"/>
      <c r="AK438" s="1013"/>
      <c r="AL438" s="1013"/>
      <c r="AM438" s="1013"/>
      <c r="AN438" s="1013"/>
      <c r="AO438" s="1013"/>
      <c r="AP438" s="1013"/>
      <c r="AQ438" s="1013"/>
      <c r="AR438" s="1013"/>
      <c r="AS438" s="1013"/>
      <c r="AT438" s="999"/>
      <c r="AU438" s="1013"/>
      <c r="AV438" s="1013"/>
      <c r="AW438" s="1013"/>
      <c r="AX438" s="1013"/>
      <c r="AZ438" s="1013"/>
      <c r="BA438" s="993"/>
      <c r="BB438" s="1013"/>
    </row>
    <row r="439" spans="1:54">
      <c r="B439" s="1020"/>
      <c r="C439" s="1028"/>
      <c r="E439" s="997"/>
      <c r="F439" s="994"/>
      <c r="G439" s="999"/>
      <c r="H439" s="1013"/>
      <c r="I439" s="1013"/>
      <c r="J439" s="1013"/>
      <c r="K439" s="1013"/>
      <c r="L439" s="1013"/>
      <c r="M439" s="1013"/>
      <c r="N439" s="999"/>
      <c r="O439" s="999"/>
      <c r="P439" s="1013"/>
      <c r="Q439" s="1013"/>
      <c r="R439" s="1013"/>
      <c r="S439" s="1013"/>
      <c r="T439" s="1013"/>
      <c r="U439" s="1013"/>
      <c r="V439" s="1013"/>
      <c r="W439" s="1013"/>
      <c r="X439" s="1013"/>
      <c r="Y439" s="1013"/>
      <c r="Z439" s="999"/>
      <c r="AA439" s="1013"/>
      <c r="AB439" s="1013"/>
      <c r="AC439" s="1013"/>
      <c r="AD439" s="1013"/>
      <c r="AE439" s="1013"/>
      <c r="AF439" s="1013"/>
      <c r="AG439" s="1013"/>
      <c r="AH439" s="1013"/>
      <c r="AI439" s="1013"/>
      <c r="AJ439" s="1013"/>
      <c r="AK439" s="1013"/>
      <c r="AL439" s="1013"/>
      <c r="AM439" s="1013"/>
      <c r="AN439" s="1013"/>
      <c r="AO439" s="1013"/>
      <c r="AP439" s="1013"/>
      <c r="AQ439" s="1013"/>
      <c r="AR439" s="1013"/>
      <c r="AS439" s="1013"/>
      <c r="AT439" s="999"/>
      <c r="AU439" s="1013"/>
      <c r="AV439" s="1013"/>
      <c r="AW439" s="1013"/>
      <c r="AX439" s="1013"/>
      <c r="BA439" s="993"/>
    </row>
    <row r="440" spans="1:54">
      <c r="B440" s="1020"/>
      <c r="C440" s="1028"/>
      <c r="E440" s="997"/>
      <c r="F440" s="994"/>
      <c r="G440" s="999"/>
      <c r="H440" s="1013"/>
      <c r="I440" s="1013"/>
      <c r="J440" s="1013"/>
      <c r="K440" s="1013"/>
      <c r="L440" s="1013"/>
      <c r="M440" s="1013"/>
      <c r="N440" s="999"/>
      <c r="O440" s="999"/>
      <c r="P440" s="1013"/>
      <c r="Q440" s="1013"/>
      <c r="R440" s="1013"/>
      <c r="S440" s="1013"/>
      <c r="T440" s="1013"/>
      <c r="U440" s="1013"/>
      <c r="V440" s="1013"/>
      <c r="W440" s="1013"/>
      <c r="X440" s="1013"/>
      <c r="Y440" s="1013"/>
      <c r="Z440" s="999"/>
      <c r="AA440" s="1013"/>
      <c r="AB440" s="1013"/>
      <c r="AC440" s="1013"/>
      <c r="AD440" s="1013"/>
      <c r="AE440" s="1013"/>
      <c r="AF440" s="1013"/>
      <c r="AG440" s="1013"/>
      <c r="AH440" s="1013"/>
      <c r="AI440" s="1013"/>
      <c r="AJ440" s="1013"/>
      <c r="AK440" s="1013"/>
      <c r="AL440" s="1013"/>
      <c r="AM440" s="1013"/>
      <c r="AN440" s="1013"/>
      <c r="AO440" s="1013"/>
      <c r="AP440" s="1013"/>
      <c r="AQ440" s="1013"/>
      <c r="AR440" s="1013"/>
      <c r="AS440" s="1013"/>
      <c r="AT440" s="999"/>
      <c r="AU440" s="1013"/>
      <c r="AV440" s="1013"/>
      <c r="AW440" s="1013"/>
      <c r="AX440" s="1013"/>
      <c r="BA440" s="993"/>
    </row>
    <row r="441" spans="1:54">
      <c r="B441" s="1020"/>
      <c r="C441" s="1028"/>
      <c r="E441" s="997"/>
      <c r="F441" s="994"/>
      <c r="G441" s="999"/>
      <c r="H441" s="1013"/>
      <c r="I441" s="1013"/>
      <c r="J441" s="1013"/>
      <c r="K441" s="1013"/>
      <c r="L441" s="1013"/>
      <c r="M441" s="1013"/>
      <c r="N441" s="999"/>
      <c r="O441" s="999"/>
      <c r="P441" s="1013"/>
      <c r="Q441" s="1013"/>
      <c r="R441" s="1013"/>
      <c r="S441" s="1013"/>
      <c r="T441" s="1013"/>
      <c r="U441" s="1013"/>
      <c r="V441" s="1013"/>
      <c r="W441" s="1013"/>
      <c r="X441" s="1013"/>
      <c r="Y441" s="1013"/>
      <c r="Z441" s="999"/>
      <c r="AA441" s="1013"/>
      <c r="AB441" s="1013"/>
      <c r="AC441" s="1013"/>
      <c r="AD441" s="1013"/>
      <c r="AE441" s="1013"/>
      <c r="AF441" s="1013"/>
      <c r="AG441" s="1013"/>
      <c r="AH441" s="1013"/>
      <c r="AI441" s="1013"/>
      <c r="AJ441" s="1013"/>
      <c r="AK441" s="1013"/>
      <c r="AL441" s="1013"/>
      <c r="AM441" s="1013"/>
      <c r="AN441" s="1013"/>
      <c r="AO441" s="1013"/>
      <c r="AP441" s="1013"/>
      <c r="AQ441" s="1013"/>
      <c r="AR441" s="1013"/>
      <c r="AS441" s="1013"/>
      <c r="AT441" s="999"/>
      <c r="AU441" s="1013"/>
      <c r="AV441" s="1013"/>
      <c r="AW441" s="1013"/>
      <c r="AX441" s="1013"/>
      <c r="BA441" s="993"/>
    </row>
    <row r="442" spans="1:54">
      <c r="B442" s="1020"/>
      <c r="C442" s="1028"/>
      <c r="E442" s="997"/>
      <c r="F442" s="994"/>
      <c r="G442" s="999"/>
      <c r="H442" s="1013"/>
      <c r="I442" s="1013"/>
      <c r="J442" s="1013"/>
      <c r="K442" s="1013"/>
      <c r="L442" s="1013"/>
      <c r="M442" s="1013"/>
      <c r="N442" s="999"/>
      <c r="O442" s="999"/>
      <c r="P442" s="1013"/>
      <c r="Q442" s="1013"/>
      <c r="R442" s="1013"/>
      <c r="S442" s="1013"/>
      <c r="T442" s="1013"/>
      <c r="U442" s="1013"/>
      <c r="V442" s="1013"/>
      <c r="W442" s="1013"/>
      <c r="X442" s="1013"/>
      <c r="Y442" s="1013"/>
      <c r="Z442" s="999"/>
      <c r="AA442" s="1013"/>
      <c r="AB442" s="1013"/>
      <c r="AC442" s="1013"/>
      <c r="AD442" s="1013"/>
      <c r="AE442" s="1013"/>
      <c r="AF442" s="1013"/>
      <c r="AG442" s="1013"/>
      <c r="AH442" s="1013"/>
      <c r="AI442" s="1013"/>
      <c r="AJ442" s="1013"/>
      <c r="AK442" s="1013"/>
      <c r="AL442" s="1013"/>
      <c r="AM442" s="1013"/>
      <c r="AN442" s="1013"/>
      <c r="AO442" s="1013"/>
      <c r="AP442" s="1013"/>
      <c r="AQ442" s="1013"/>
      <c r="AR442" s="1013"/>
      <c r="AS442" s="1013"/>
      <c r="AT442" s="999"/>
      <c r="AU442" s="1013"/>
      <c r="AV442" s="1013"/>
      <c r="AW442" s="1013"/>
      <c r="AX442" s="1013"/>
      <c r="BA442" s="993"/>
    </row>
    <row r="443" spans="1:54">
      <c r="B443" s="1020"/>
      <c r="C443" s="1028"/>
      <c r="E443" s="997"/>
      <c r="F443" s="994"/>
      <c r="G443" s="999"/>
      <c r="H443" s="1013"/>
      <c r="I443" s="1013"/>
      <c r="J443" s="1013"/>
      <c r="K443" s="1013"/>
      <c r="L443" s="1013"/>
      <c r="M443" s="1013"/>
      <c r="N443" s="999"/>
      <c r="O443" s="999"/>
      <c r="P443" s="1013"/>
      <c r="Q443" s="1013"/>
      <c r="R443" s="1013"/>
      <c r="S443" s="1013"/>
      <c r="T443" s="1013"/>
      <c r="U443" s="1013"/>
      <c r="V443" s="1013"/>
      <c r="W443" s="1013"/>
      <c r="X443" s="1013"/>
      <c r="Y443" s="1013"/>
      <c r="Z443" s="999"/>
      <c r="AA443" s="1013"/>
      <c r="AB443" s="1013"/>
      <c r="AC443" s="1013"/>
      <c r="AD443" s="1013"/>
      <c r="AE443" s="1013"/>
      <c r="AF443" s="1013"/>
      <c r="AG443" s="1013"/>
      <c r="AH443" s="1013"/>
      <c r="AI443" s="1013"/>
      <c r="AJ443" s="1013"/>
      <c r="AK443" s="1013"/>
      <c r="AL443" s="1013"/>
      <c r="AM443" s="1013"/>
      <c r="AN443" s="1013"/>
      <c r="AO443" s="1013"/>
      <c r="AP443" s="1013"/>
      <c r="AQ443" s="1013"/>
      <c r="AR443" s="1013"/>
      <c r="AS443" s="1013"/>
      <c r="AT443" s="999"/>
      <c r="AU443" s="1013"/>
      <c r="AV443" s="1013"/>
      <c r="AW443" s="1013"/>
      <c r="AX443" s="1013"/>
      <c r="BA443" s="993"/>
    </row>
    <row r="444" spans="1:54">
      <c r="B444" s="1020"/>
      <c r="C444" s="1028"/>
      <c r="E444" s="997"/>
      <c r="F444" s="994"/>
      <c r="G444" s="999"/>
      <c r="H444" s="1013"/>
      <c r="I444" s="1013"/>
      <c r="J444" s="1013"/>
      <c r="K444" s="1013"/>
      <c r="L444" s="1013"/>
      <c r="M444" s="1013"/>
      <c r="N444" s="999"/>
      <c r="O444" s="999"/>
      <c r="P444" s="1013"/>
      <c r="Q444" s="1013"/>
      <c r="R444" s="1013"/>
      <c r="S444" s="1013"/>
      <c r="T444" s="1013"/>
      <c r="U444" s="1013"/>
      <c r="V444" s="1013"/>
      <c r="W444" s="1013"/>
      <c r="X444" s="1013"/>
      <c r="Y444" s="1013"/>
      <c r="Z444" s="999"/>
      <c r="AA444" s="1013"/>
      <c r="AB444" s="1013"/>
      <c r="AC444" s="1013"/>
      <c r="AD444" s="1013"/>
      <c r="AE444" s="1013"/>
      <c r="AF444" s="1013"/>
      <c r="AG444" s="1013"/>
      <c r="AH444" s="1013"/>
      <c r="AI444" s="1013"/>
      <c r="AJ444" s="1013"/>
      <c r="AK444" s="1013"/>
      <c r="AL444" s="1013"/>
      <c r="AM444" s="1013"/>
      <c r="AN444" s="1013"/>
      <c r="AO444" s="1013"/>
      <c r="AP444" s="1013"/>
      <c r="AQ444" s="1013"/>
      <c r="AR444" s="1013"/>
      <c r="AS444" s="1013"/>
      <c r="AT444" s="999"/>
      <c r="AU444" s="1013"/>
      <c r="AV444" s="1013"/>
      <c r="AW444" s="1013"/>
      <c r="AX444" s="1013"/>
      <c r="BA444" s="993"/>
    </row>
    <row r="445" spans="1:54">
      <c r="B445" s="1020"/>
      <c r="C445" s="1028"/>
      <c r="E445" s="997"/>
      <c r="F445" s="994"/>
      <c r="G445" s="999"/>
      <c r="H445" s="1013"/>
      <c r="I445" s="1013"/>
      <c r="J445" s="1013"/>
      <c r="K445" s="1013"/>
      <c r="L445" s="1013"/>
      <c r="M445" s="1013"/>
      <c r="N445" s="999"/>
      <c r="O445" s="999"/>
      <c r="P445" s="1013"/>
      <c r="Q445" s="1013"/>
      <c r="R445" s="1013"/>
      <c r="S445" s="1013"/>
      <c r="T445" s="1013"/>
      <c r="U445" s="1013"/>
      <c r="V445" s="1013"/>
      <c r="W445" s="1013"/>
      <c r="X445" s="1013"/>
      <c r="Y445" s="1013"/>
      <c r="Z445" s="999"/>
      <c r="AA445" s="1013"/>
      <c r="AB445" s="1013"/>
      <c r="AC445" s="1013"/>
      <c r="AD445" s="1013"/>
      <c r="AE445" s="1013"/>
      <c r="AF445" s="1013"/>
      <c r="AG445" s="1013"/>
      <c r="AH445" s="1013"/>
      <c r="AI445" s="1013"/>
      <c r="AJ445" s="1013"/>
      <c r="AK445" s="1013"/>
      <c r="AL445" s="1013"/>
      <c r="AM445" s="1013"/>
      <c r="AN445" s="1013"/>
      <c r="AO445" s="1013"/>
      <c r="AP445" s="1013"/>
      <c r="AQ445" s="1013"/>
      <c r="AR445" s="1013"/>
      <c r="AS445" s="1013"/>
      <c r="AT445" s="999"/>
      <c r="AU445" s="1013"/>
      <c r="AV445" s="1013"/>
      <c r="AW445" s="1013"/>
      <c r="AX445" s="1013"/>
      <c r="BA445" s="993"/>
    </row>
    <row r="446" spans="1:54">
      <c r="B446" s="1020"/>
      <c r="C446" s="1028"/>
      <c r="E446" s="997"/>
      <c r="F446" s="994"/>
      <c r="G446" s="999"/>
      <c r="H446" s="1013"/>
      <c r="I446" s="1013"/>
      <c r="J446" s="1013"/>
      <c r="K446" s="1013"/>
      <c r="L446" s="1013"/>
      <c r="M446" s="1013"/>
      <c r="N446" s="999"/>
      <c r="O446" s="999"/>
      <c r="P446" s="1013"/>
      <c r="Q446" s="1013"/>
      <c r="R446" s="1013"/>
      <c r="S446" s="1013"/>
      <c r="T446" s="1013"/>
      <c r="U446" s="1013"/>
      <c r="V446" s="1013"/>
      <c r="W446" s="1013"/>
      <c r="X446" s="1013"/>
      <c r="Y446" s="1013"/>
      <c r="Z446" s="999"/>
      <c r="AA446" s="1013"/>
      <c r="AB446" s="1013"/>
      <c r="AC446" s="1013"/>
      <c r="AD446" s="1013"/>
      <c r="AE446" s="1013"/>
      <c r="AF446" s="1013"/>
      <c r="AG446" s="1013"/>
      <c r="AH446" s="1013"/>
      <c r="AI446" s="1013"/>
      <c r="AJ446" s="1013"/>
      <c r="AK446" s="1013"/>
      <c r="AL446" s="1013"/>
      <c r="AM446" s="1013"/>
      <c r="AN446" s="1013"/>
      <c r="AO446" s="1013"/>
      <c r="AP446" s="1013"/>
      <c r="AQ446" s="1013"/>
      <c r="AR446" s="1013"/>
      <c r="AS446" s="1013"/>
      <c r="AT446" s="999"/>
      <c r="AU446" s="1013"/>
      <c r="AV446" s="1013"/>
      <c r="AW446" s="1013"/>
      <c r="AX446" s="1013"/>
      <c r="BA446" s="993"/>
    </row>
    <row r="447" spans="1:54">
      <c r="B447" s="1020"/>
      <c r="C447" s="1028"/>
      <c r="E447" s="997"/>
      <c r="F447" s="994"/>
      <c r="G447" s="999"/>
      <c r="H447" s="1013"/>
      <c r="I447" s="1013"/>
      <c r="J447" s="1013"/>
      <c r="K447" s="1013"/>
      <c r="L447" s="1013"/>
      <c r="M447" s="1013"/>
      <c r="N447" s="999"/>
      <c r="O447" s="999"/>
      <c r="P447" s="1013"/>
      <c r="Q447" s="1013"/>
      <c r="R447" s="1013"/>
      <c r="S447" s="1013"/>
      <c r="T447" s="1013"/>
      <c r="U447" s="1013"/>
      <c r="V447" s="1013"/>
      <c r="W447" s="1013"/>
      <c r="X447" s="1013"/>
      <c r="Y447" s="1013"/>
      <c r="Z447" s="999"/>
      <c r="AA447" s="1013"/>
      <c r="AB447" s="1013"/>
      <c r="AC447" s="1013"/>
      <c r="AD447" s="1013"/>
      <c r="AE447" s="1013"/>
      <c r="AF447" s="1013"/>
      <c r="AG447" s="1013"/>
      <c r="AH447" s="1013"/>
      <c r="AI447" s="1013"/>
      <c r="AJ447" s="1013"/>
      <c r="AK447" s="1013"/>
      <c r="AL447" s="1013"/>
      <c r="AM447" s="1013"/>
      <c r="AN447" s="1013"/>
      <c r="AO447" s="1013"/>
      <c r="AP447" s="1013"/>
      <c r="AQ447" s="1013"/>
      <c r="AR447" s="1013"/>
      <c r="AS447" s="1013"/>
      <c r="AT447" s="999"/>
      <c r="AU447" s="1013"/>
      <c r="AV447" s="1013"/>
      <c r="AW447" s="1013"/>
      <c r="AX447" s="1013"/>
      <c r="BA447" s="993"/>
    </row>
    <row r="448" spans="1:54">
      <c r="B448" s="1020"/>
      <c r="C448" s="1028"/>
      <c r="E448" s="997"/>
      <c r="F448" s="994"/>
      <c r="G448" s="999"/>
      <c r="H448" s="1013"/>
      <c r="I448" s="1013"/>
      <c r="J448" s="1013"/>
      <c r="K448" s="1013"/>
      <c r="L448" s="1013"/>
      <c r="M448" s="1013"/>
      <c r="N448" s="999"/>
      <c r="O448" s="999"/>
      <c r="P448" s="1013"/>
      <c r="Q448" s="1013"/>
      <c r="R448" s="1013"/>
      <c r="S448" s="1013"/>
      <c r="T448" s="1013"/>
      <c r="U448" s="1013"/>
      <c r="V448" s="1013"/>
      <c r="W448" s="1013"/>
      <c r="X448" s="1013"/>
      <c r="Y448" s="1013"/>
      <c r="Z448" s="999"/>
      <c r="AA448" s="1013"/>
      <c r="AB448" s="1013"/>
      <c r="AC448" s="1013"/>
      <c r="AD448" s="1013"/>
      <c r="AE448" s="1013"/>
      <c r="AF448" s="1013"/>
      <c r="AG448" s="1013"/>
      <c r="AH448" s="1013"/>
      <c r="AI448" s="1013"/>
      <c r="AJ448" s="1013"/>
      <c r="AK448" s="1013"/>
      <c r="AL448" s="1013"/>
      <c r="AM448" s="1013"/>
      <c r="AN448" s="1013"/>
      <c r="AO448" s="1013"/>
      <c r="AP448" s="1013"/>
      <c r="AQ448" s="1013"/>
      <c r="AR448" s="1013"/>
      <c r="AS448" s="1013"/>
      <c r="AT448" s="999"/>
      <c r="AU448" s="1013"/>
      <c r="AV448" s="1013"/>
      <c r="AW448" s="1013"/>
      <c r="AX448" s="1013"/>
      <c r="BA448" s="993"/>
    </row>
    <row r="449" spans="2:54">
      <c r="B449" s="1020"/>
      <c r="C449" s="1028"/>
      <c r="E449" s="997"/>
      <c r="F449" s="994"/>
      <c r="G449" s="999"/>
      <c r="H449" s="1013"/>
      <c r="I449" s="1013"/>
      <c r="J449" s="1013"/>
      <c r="K449" s="1013"/>
      <c r="L449" s="1013"/>
      <c r="M449" s="1013"/>
      <c r="N449" s="999"/>
      <c r="O449" s="999"/>
      <c r="P449" s="1013"/>
      <c r="Q449" s="1013"/>
      <c r="R449" s="1013"/>
      <c r="S449" s="1013"/>
      <c r="T449" s="1013"/>
      <c r="U449" s="1013"/>
      <c r="V449" s="1013"/>
      <c r="W449" s="1013"/>
      <c r="X449" s="1013"/>
      <c r="Y449" s="1013"/>
      <c r="Z449" s="999"/>
      <c r="AA449" s="1013"/>
      <c r="AB449" s="1013"/>
      <c r="AC449" s="1013"/>
      <c r="AD449" s="1013"/>
      <c r="AE449" s="1013"/>
      <c r="AF449" s="1013"/>
      <c r="AG449" s="1013"/>
      <c r="AH449" s="1013"/>
      <c r="AI449" s="1013"/>
      <c r="AJ449" s="1013"/>
      <c r="AK449" s="1013"/>
      <c r="AL449" s="1013"/>
      <c r="AM449" s="1013"/>
      <c r="AN449" s="1013"/>
      <c r="AO449" s="1013"/>
      <c r="AP449" s="1013"/>
      <c r="AQ449" s="1013"/>
      <c r="AR449" s="1013"/>
      <c r="AS449" s="1013"/>
      <c r="AT449" s="999"/>
      <c r="AU449" s="1013"/>
      <c r="AV449" s="1013"/>
      <c r="AW449" s="1013"/>
      <c r="AX449" s="1013"/>
      <c r="BA449" s="993"/>
    </row>
    <row r="450" spans="2:54">
      <c r="B450" s="1020"/>
      <c r="C450" s="1028"/>
      <c r="E450" s="997"/>
      <c r="F450" s="994"/>
      <c r="G450" s="999"/>
      <c r="H450" s="1013"/>
      <c r="I450" s="1013"/>
      <c r="J450" s="1013"/>
      <c r="K450" s="1013"/>
      <c r="L450" s="1013"/>
      <c r="M450" s="1013"/>
      <c r="N450" s="999"/>
      <c r="O450" s="999"/>
      <c r="P450" s="1013"/>
      <c r="Q450" s="1013"/>
      <c r="R450" s="1013"/>
      <c r="S450" s="1013"/>
      <c r="T450" s="1013"/>
      <c r="U450" s="1013"/>
      <c r="V450" s="1013"/>
      <c r="W450" s="1013"/>
      <c r="X450" s="1013"/>
      <c r="Y450" s="1013"/>
      <c r="Z450" s="999"/>
      <c r="AA450" s="1013"/>
      <c r="AB450" s="1013"/>
      <c r="AC450" s="1013"/>
      <c r="AD450" s="1013"/>
      <c r="AE450" s="1013"/>
      <c r="AF450" s="1013"/>
      <c r="AG450" s="1013"/>
      <c r="AH450" s="1013"/>
      <c r="AI450" s="1013"/>
      <c r="AJ450" s="1013"/>
      <c r="AK450" s="1013"/>
      <c r="AL450" s="1013"/>
      <c r="AM450" s="1013"/>
      <c r="AN450" s="1013"/>
      <c r="AO450" s="1013"/>
      <c r="AP450" s="1013"/>
      <c r="AQ450" s="1013"/>
      <c r="AR450" s="1013"/>
      <c r="AS450" s="1013"/>
      <c r="AT450" s="999"/>
      <c r="AU450" s="1013"/>
      <c r="AV450" s="1013"/>
      <c r="AW450" s="1013"/>
      <c r="AX450" s="1013"/>
      <c r="BA450" s="993"/>
    </row>
    <row r="451" spans="2:54">
      <c r="B451" s="1020"/>
      <c r="C451" s="1028"/>
      <c r="E451" s="997"/>
      <c r="F451" s="994"/>
      <c r="G451" s="999"/>
      <c r="H451" s="1013"/>
      <c r="I451" s="1013"/>
      <c r="J451" s="1013"/>
      <c r="K451" s="1013"/>
      <c r="L451" s="1013"/>
      <c r="M451" s="1013"/>
      <c r="N451" s="999"/>
      <c r="O451" s="999"/>
      <c r="P451" s="1013"/>
      <c r="Q451" s="1013"/>
      <c r="R451" s="1013"/>
      <c r="S451" s="1013"/>
      <c r="T451" s="1013"/>
      <c r="U451" s="1013"/>
      <c r="V451" s="1013"/>
      <c r="W451" s="1013"/>
      <c r="X451" s="1013"/>
      <c r="Y451" s="1013"/>
      <c r="Z451" s="999"/>
      <c r="AA451" s="1013"/>
      <c r="AB451" s="1013"/>
      <c r="AC451" s="1013"/>
      <c r="AD451" s="1013"/>
      <c r="AE451" s="1013"/>
      <c r="AF451" s="1013"/>
      <c r="AG451" s="1013"/>
      <c r="AH451" s="1013"/>
      <c r="AI451" s="1013"/>
      <c r="AJ451" s="1013"/>
      <c r="AK451" s="1013"/>
      <c r="AL451" s="1013"/>
      <c r="AM451" s="1013"/>
      <c r="AN451" s="1013"/>
      <c r="AO451" s="1013"/>
      <c r="AP451" s="1013"/>
      <c r="AQ451" s="1013"/>
      <c r="AR451" s="1013"/>
      <c r="AS451" s="1013"/>
      <c r="AT451" s="999"/>
      <c r="AU451" s="1013"/>
      <c r="AV451" s="1013"/>
      <c r="AW451" s="1013"/>
      <c r="AX451" s="1013"/>
      <c r="BA451" s="993"/>
    </row>
    <row r="452" spans="2:54">
      <c r="B452" s="1020"/>
      <c r="C452" s="1028"/>
      <c r="E452" s="997"/>
      <c r="F452" s="994"/>
      <c r="G452" s="999"/>
      <c r="H452" s="1013"/>
      <c r="I452" s="1013"/>
      <c r="J452" s="1013"/>
      <c r="K452" s="1013"/>
      <c r="L452" s="1013"/>
      <c r="M452" s="1013"/>
      <c r="N452" s="999"/>
      <c r="O452" s="999"/>
      <c r="P452" s="1013"/>
      <c r="Q452" s="1013"/>
      <c r="R452" s="1013"/>
      <c r="S452" s="1013"/>
      <c r="T452" s="1013"/>
      <c r="U452" s="1013"/>
      <c r="V452" s="1013"/>
      <c r="W452" s="1013"/>
      <c r="X452" s="1013"/>
      <c r="Y452" s="1013"/>
      <c r="Z452" s="999"/>
      <c r="AA452" s="1013"/>
      <c r="AB452" s="1013"/>
      <c r="AC452" s="1013"/>
      <c r="AD452" s="1013"/>
      <c r="AE452" s="1013"/>
      <c r="AF452" s="1013"/>
      <c r="AG452" s="1013"/>
      <c r="AH452" s="1013"/>
      <c r="AI452" s="1013"/>
      <c r="AJ452" s="1013"/>
      <c r="AK452" s="1013"/>
      <c r="AL452" s="1013"/>
      <c r="AM452" s="1013"/>
      <c r="AN452" s="1013"/>
      <c r="AO452" s="1013"/>
      <c r="AP452" s="1013"/>
      <c r="AQ452" s="1013"/>
      <c r="AR452" s="1013"/>
      <c r="AS452" s="1013"/>
      <c r="AT452" s="999"/>
      <c r="AU452" s="1013"/>
      <c r="AV452" s="1013"/>
      <c r="AW452" s="1013"/>
      <c r="AX452" s="1013"/>
      <c r="BA452" s="993"/>
    </row>
    <row r="453" spans="2:54">
      <c r="B453" s="1020"/>
      <c r="C453" s="1028"/>
      <c r="E453" s="997"/>
      <c r="F453" s="994"/>
      <c r="G453" s="999"/>
      <c r="H453" s="1013"/>
      <c r="I453" s="1013"/>
      <c r="J453" s="1013"/>
      <c r="K453" s="1013"/>
      <c r="L453" s="1013"/>
      <c r="M453" s="1013"/>
      <c r="N453" s="999"/>
      <c r="O453" s="999"/>
      <c r="P453" s="1013"/>
      <c r="Q453" s="1013"/>
      <c r="R453" s="1013"/>
      <c r="S453" s="1013"/>
      <c r="T453" s="1013"/>
      <c r="U453" s="1013"/>
      <c r="V453" s="1013"/>
      <c r="W453" s="1013"/>
      <c r="X453" s="1013"/>
      <c r="Y453" s="1013"/>
      <c r="Z453" s="999"/>
      <c r="AA453" s="1013"/>
      <c r="AB453" s="1013"/>
      <c r="AC453" s="1013"/>
      <c r="AD453" s="1013"/>
      <c r="AE453" s="1013"/>
      <c r="AF453" s="1013"/>
      <c r="AG453" s="1013"/>
      <c r="AH453" s="1013"/>
      <c r="AI453" s="1013"/>
      <c r="AJ453" s="1013"/>
      <c r="AK453" s="1013"/>
      <c r="AL453" s="1013"/>
      <c r="AM453" s="1013"/>
      <c r="AN453" s="1013"/>
      <c r="AO453" s="1013"/>
      <c r="AP453" s="1013"/>
      <c r="AQ453" s="1013"/>
      <c r="AR453" s="1013"/>
      <c r="AS453" s="1013"/>
      <c r="AT453" s="999"/>
      <c r="AU453" s="1013"/>
      <c r="AV453" s="1013"/>
      <c r="AW453" s="1013"/>
      <c r="AX453" s="1013"/>
      <c r="BA453" s="993"/>
    </row>
    <row r="454" spans="2:54">
      <c r="B454" s="1020"/>
      <c r="C454" s="1028"/>
      <c r="E454" s="997"/>
      <c r="F454" s="994"/>
      <c r="G454" s="999"/>
      <c r="H454" s="1013"/>
      <c r="I454" s="1013"/>
      <c r="J454" s="1013"/>
      <c r="K454" s="1013"/>
      <c r="L454" s="1013"/>
      <c r="M454" s="1013"/>
      <c r="N454" s="999"/>
      <c r="O454" s="999"/>
      <c r="P454" s="1013"/>
      <c r="Q454" s="1013"/>
      <c r="R454" s="1013"/>
      <c r="S454" s="1013"/>
      <c r="T454" s="1013"/>
      <c r="U454" s="1013"/>
      <c r="V454" s="1013"/>
      <c r="W454" s="1013"/>
      <c r="X454" s="1013"/>
      <c r="Y454" s="1013"/>
      <c r="Z454" s="999"/>
      <c r="AA454" s="1013"/>
      <c r="AB454" s="1013"/>
      <c r="AC454" s="1013"/>
      <c r="AD454" s="1013"/>
      <c r="AE454" s="1013"/>
      <c r="AF454" s="1013"/>
      <c r="AG454" s="1013"/>
      <c r="AH454" s="1013"/>
      <c r="AI454" s="1013"/>
      <c r="AJ454" s="1013"/>
      <c r="AK454" s="1013"/>
      <c r="AL454" s="1013"/>
      <c r="AM454" s="1013"/>
      <c r="AN454" s="1013"/>
      <c r="AO454" s="1013"/>
      <c r="AP454" s="1013"/>
      <c r="AQ454" s="1013"/>
      <c r="AR454" s="1013"/>
      <c r="AS454" s="1013"/>
      <c r="AT454" s="999"/>
      <c r="AU454" s="1013"/>
      <c r="AV454" s="1013"/>
      <c r="AW454" s="1013"/>
      <c r="AX454" s="1013"/>
      <c r="BA454" s="993"/>
    </row>
    <row r="455" spans="2:54">
      <c r="B455" s="1020"/>
      <c r="C455" s="1028"/>
      <c r="E455" s="997"/>
      <c r="F455" s="994"/>
      <c r="G455" s="999"/>
      <c r="H455" s="1013"/>
      <c r="I455" s="1013"/>
      <c r="J455" s="1013"/>
      <c r="K455" s="1013"/>
      <c r="L455" s="1013"/>
      <c r="M455" s="1013"/>
      <c r="N455" s="999"/>
      <c r="O455" s="999"/>
      <c r="P455" s="1013"/>
      <c r="Q455" s="1013"/>
      <c r="R455" s="1013"/>
      <c r="S455" s="1013"/>
      <c r="T455" s="1013"/>
      <c r="U455" s="1013"/>
      <c r="V455" s="1013"/>
      <c r="W455" s="1013"/>
      <c r="X455" s="1013"/>
      <c r="Y455" s="1013"/>
      <c r="Z455" s="999"/>
      <c r="AA455" s="1013"/>
      <c r="AB455" s="1013"/>
      <c r="AC455" s="1013"/>
      <c r="AD455" s="1013"/>
      <c r="AE455" s="1013"/>
      <c r="AF455" s="1013"/>
      <c r="AG455" s="1013"/>
      <c r="AH455" s="1013"/>
      <c r="AI455" s="1013"/>
      <c r="AJ455" s="1013"/>
      <c r="AK455" s="1013"/>
      <c r="AL455" s="1013"/>
      <c r="AM455" s="1013"/>
      <c r="AN455" s="1013"/>
      <c r="AO455" s="1013"/>
      <c r="AP455" s="1013"/>
      <c r="AQ455" s="1013"/>
      <c r="AR455" s="1013"/>
      <c r="AS455" s="1013"/>
      <c r="AT455" s="999"/>
      <c r="AU455" s="1013"/>
      <c r="AV455" s="1013"/>
      <c r="AW455" s="1013"/>
      <c r="AX455" s="1013"/>
      <c r="BA455" s="993"/>
    </row>
    <row r="456" spans="2:54">
      <c r="B456" s="1020"/>
      <c r="C456" s="1028"/>
      <c r="E456" s="997"/>
      <c r="F456" s="994"/>
      <c r="G456" s="999"/>
      <c r="H456" s="1013"/>
      <c r="I456" s="1013"/>
      <c r="J456" s="1013"/>
      <c r="K456" s="1013"/>
      <c r="L456" s="1013"/>
      <c r="M456" s="1013"/>
      <c r="N456" s="999"/>
      <c r="O456" s="999"/>
      <c r="P456" s="1013"/>
      <c r="Q456" s="1013"/>
      <c r="R456" s="1013"/>
      <c r="S456" s="1013"/>
      <c r="T456" s="1013"/>
      <c r="U456" s="1013"/>
      <c r="V456" s="1013"/>
      <c r="W456" s="1013"/>
      <c r="X456" s="1013"/>
      <c r="Y456" s="1013"/>
      <c r="Z456" s="999"/>
      <c r="AA456" s="1013"/>
      <c r="AB456" s="1013"/>
      <c r="AC456" s="1013"/>
      <c r="AD456" s="1013"/>
      <c r="AE456" s="1013"/>
      <c r="AF456" s="1013"/>
      <c r="AG456" s="1013"/>
      <c r="AH456" s="1013"/>
      <c r="AI456" s="1013"/>
      <c r="AJ456" s="1013"/>
      <c r="AK456" s="1013"/>
      <c r="AL456" s="1013"/>
      <c r="AM456" s="1013"/>
      <c r="AN456" s="1013"/>
      <c r="AO456" s="1013"/>
      <c r="AP456" s="1013"/>
      <c r="AQ456" s="1013"/>
      <c r="AR456" s="1013"/>
      <c r="AS456" s="1013"/>
      <c r="AT456" s="999"/>
      <c r="AU456" s="1013"/>
      <c r="AV456" s="1013"/>
      <c r="AW456" s="1013"/>
      <c r="AX456" s="1013"/>
      <c r="BA456" s="993"/>
    </row>
    <row r="457" spans="2:54">
      <c r="B457" s="1020"/>
      <c r="C457" s="1028"/>
      <c r="E457" s="997"/>
      <c r="F457" s="994"/>
      <c r="G457" s="999"/>
      <c r="H457" s="1013"/>
      <c r="I457" s="1013"/>
      <c r="J457" s="1013"/>
      <c r="K457" s="1013"/>
      <c r="L457" s="1013"/>
      <c r="M457" s="1013"/>
      <c r="N457" s="999"/>
      <c r="O457" s="999"/>
      <c r="P457" s="1013"/>
      <c r="Q457" s="1013"/>
      <c r="R457" s="1013"/>
      <c r="S457" s="1013"/>
      <c r="T457" s="1013"/>
      <c r="U457" s="1013"/>
      <c r="V457" s="1013"/>
      <c r="W457" s="1013"/>
      <c r="X457" s="1013"/>
      <c r="Y457" s="1013"/>
      <c r="Z457" s="999"/>
      <c r="AA457" s="1013"/>
      <c r="AB457" s="1013"/>
      <c r="AC457" s="1013"/>
      <c r="AD457" s="1013"/>
      <c r="AE457" s="1013"/>
      <c r="AF457" s="1013"/>
      <c r="AG457" s="1013"/>
      <c r="AH457" s="1013"/>
      <c r="AI457" s="1013"/>
      <c r="AJ457" s="1013"/>
      <c r="AK457" s="1013"/>
      <c r="AL457" s="1013"/>
      <c r="AM457" s="1013"/>
      <c r="AN457" s="1013"/>
      <c r="AO457" s="1013"/>
      <c r="AP457" s="1013"/>
      <c r="AQ457" s="1013"/>
      <c r="AR457" s="1013"/>
      <c r="AS457" s="1013"/>
      <c r="AT457" s="999"/>
      <c r="AU457" s="1013"/>
      <c r="AV457" s="1013"/>
      <c r="AW457" s="1013"/>
      <c r="AX457" s="1013"/>
      <c r="BA457" s="993"/>
    </row>
    <row r="458" spans="2:54">
      <c r="B458" s="1020"/>
      <c r="C458" s="1028"/>
      <c r="E458" s="997"/>
      <c r="F458" s="994"/>
      <c r="G458" s="999"/>
      <c r="H458" s="1013"/>
      <c r="I458" s="1013"/>
      <c r="J458" s="1013"/>
      <c r="K458" s="1013"/>
      <c r="L458" s="1013"/>
      <c r="M458" s="1013"/>
      <c r="N458" s="999"/>
      <c r="O458" s="999"/>
      <c r="P458" s="1013"/>
      <c r="Q458" s="1013"/>
      <c r="R458" s="1013"/>
      <c r="S458" s="1013"/>
      <c r="T458" s="1013"/>
      <c r="U458" s="1013"/>
      <c r="V458" s="1013"/>
      <c r="W458" s="1013"/>
      <c r="X458" s="1013"/>
      <c r="Y458" s="1013"/>
      <c r="Z458" s="999"/>
      <c r="AA458" s="1013"/>
      <c r="AB458" s="1013"/>
      <c r="AC458" s="1013"/>
      <c r="AD458" s="1013"/>
      <c r="AE458" s="1013"/>
      <c r="AF458" s="1013"/>
      <c r="AG458" s="1013"/>
      <c r="AH458" s="1013"/>
      <c r="AI458" s="1013"/>
      <c r="AJ458" s="1013"/>
      <c r="AK458" s="1013"/>
      <c r="AL458" s="1013"/>
      <c r="AM458" s="1013"/>
      <c r="AN458" s="1013"/>
      <c r="AO458" s="1013"/>
      <c r="AP458" s="1013"/>
      <c r="AQ458" s="1013"/>
      <c r="AR458" s="1013"/>
      <c r="AS458" s="1013"/>
      <c r="AT458" s="999"/>
      <c r="AU458" s="1013"/>
      <c r="AV458" s="1013"/>
      <c r="AW458" s="1013"/>
      <c r="AX458" s="1013"/>
      <c r="AZ458" s="1013"/>
      <c r="BA458" s="993"/>
      <c r="BB458" s="1013"/>
    </row>
    <row r="459" spans="2:54">
      <c r="B459" s="1020"/>
      <c r="C459" s="1028"/>
      <c r="E459" s="997"/>
      <c r="F459" s="994"/>
      <c r="G459" s="999"/>
      <c r="H459" s="1013"/>
      <c r="I459" s="1013"/>
      <c r="J459" s="1013"/>
      <c r="K459" s="1013"/>
      <c r="L459" s="1013"/>
      <c r="M459" s="1013"/>
      <c r="N459" s="999"/>
      <c r="O459" s="999"/>
      <c r="P459" s="1013"/>
      <c r="Q459" s="1013"/>
      <c r="R459" s="1013"/>
      <c r="S459" s="1013"/>
      <c r="T459" s="1013"/>
      <c r="U459" s="1013"/>
      <c r="V459" s="1013"/>
      <c r="W459" s="1013"/>
      <c r="X459" s="1013"/>
      <c r="Y459" s="1013"/>
      <c r="Z459" s="999"/>
      <c r="AA459" s="1013"/>
      <c r="AB459" s="1013"/>
      <c r="AC459" s="1013"/>
      <c r="AD459" s="1013"/>
      <c r="AE459" s="1013"/>
      <c r="AF459" s="1013"/>
      <c r="AG459" s="1013"/>
      <c r="AH459" s="1013"/>
      <c r="AI459" s="1013"/>
      <c r="AJ459" s="1013"/>
      <c r="AK459" s="1013"/>
      <c r="AL459" s="1013"/>
      <c r="AM459" s="1013"/>
      <c r="AN459" s="1013"/>
      <c r="AO459" s="1013"/>
      <c r="AP459" s="1013"/>
      <c r="AQ459" s="1013"/>
      <c r="AR459" s="1013"/>
      <c r="AS459" s="1013"/>
      <c r="AT459" s="999"/>
      <c r="AU459" s="1013"/>
      <c r="AV459" s="1013"/>
      <c r="AW459" s="1013"/>
      <c r="AX459" s="1013"/>
      <c r="BA459" s="993"/>
    </row>
    <row r="460" spans="2:54">
      <c r="B460" s="1020"/>
      <c r="C460" s="1028"/>
      <c r="E460" s="997"/>
      <c r="F460" s="994"/>
      <c r="G460" s="999"/>
      <c r="H460" s="1013"/>
      <c r="I460" s="1013"/>
      <c r="J460" s="1013"/>
      <c r="K460" s="1013"/>
      <c r="L460" s="1013"/>
      <c r="M460" s="1013"/>
      <c r="N460" s="999"/>
      <c r="O460" s="999"/>
      <c r="P460" s="1013"/>
      <c r="Q460" s="1013"/>
      <c r="R460" s="1013"/>
      <c r="S460" s="1013"/>
      <c r="T460" s="1013"/>
      <c r="U460" s="1013"/>
      <c r="V460" s="1013"/>
      <c r="W460" s="1013"/>
      <c r="X460" s="1013"/>
      <c r="Y460" s="1013"/>
      <c r="Z460" s="999"/>
      <c r="AA460" s="1013"/>
      <c r="AB460" s="1013"/>
      <c r="AC460" s="1013"/>
      <c r="AD460" s="1013"/>
      <c r="AE460" s="1013"/>
      <c r="AF460" s="1013"/>
      <c r="AG460" s="1013"/>
      <c r="AH460" s="1013"/>
      <c r="AI460" s="1013"/>
      <c r="AJ460" s="1013"/>
      <c r="AK460" s="1013"/>
      <c r="AL460" s="1013"/>
      <c r="AM460" s="1013"/>
      <c r="AN460" s="1013"/>
      <c r="AO460" s="1013"/>
      <c r="AP460" s="1013"/>
      <c r="AQ460" s="1013"/>
      <c r="AR460" s="1013"/>
      <c r="AS460" s="1013"/>
      <c r="AT460" s="999"/>
      <c r="AU460" s="1013"/>
      <c r="AV460" s="1013"/>
      <c r="AW460" s="1013"/>
      <c r="AX460" s="1013"/>
      <c r="BA460" s="993"/>
    </row>
    <row r="461" spans="2:54">
      <c r="B461" s="1020"/>
      <c r="C461" s="1028"/>
      <c r="E461" s="997"/>
      <c r="F461" s="994"/>
      <c r="G461" s="999"/>
      <c r="H461" s="1013"/>
      <c r="I461" s="1013"/>
      <c r="J461" s="1013"/>
      <c r="K461" s="1013"/>
      <c r="L461" s="1013"/>
      <c r="M461" s="1013"/>
      <c r="N461" s="999"/>
      <c r="O461" s="999"/>
      <c r="P461" s="1013"/>
      <c r="Q461" s="1013"/>
      <c r="R461" s="1013"/>
      <c r="S461" s="1013"/>
      <c r="T461" s="1013"/>
      <c r="U461" s="1013"/>
      <c r="V461" s="1013"/>
      <c r="W461" s="999"/>
      <c r="X461" s="1013"/>
      <c r="Y461" s="1013"/>
      <c r="Z461" s="999"/>
      <c r="AA461" s="1002"/>
      <c r="AB461" s="1013"/>
      <c r="AC461" s="1013"/>
      <c r="AD461" s="1013"/>
      <c r="AE461" s="1013"/>
      <c r="AF461" s="1013"/>
      <c r="AG461" s="1013"/>
      <c r="AH461" s="1013"/>
      <c r="AI461" s="1013"/>
      <c r="AJ461" s="1013"/>
      <c r="AK461" s="1013"/>
      <c r="AL461" s="1013"/>
      <c r="AM461" s="1013"/>
      <c r="AN461" s="1013"/>
      <c r="AO461" s="1013"/>
      <c r="AP461" s="1013"/>
      <c r="AQ461" s="1013"/>
      <c r="AR461" s="1013"/>
      <c r="AS461" s="1013"/>
      <c r="AT461" s="999"/>
      <c r="AU461" s="999"/>
      <c r="AV461" s="999"/>
      <c r="AW461" s="1013"/>
      <c r="AX461" s="1013"/>
      <c r="AZ461" s="999"/>
      <c r="BA461" s="993"/>
    </row>
    <row r="462" spans="2:54">
      <c r="B462" s="1020"/>
      <c r="C462" s="1028"/>
      <c r="E462" s="997"/>
      <c r="F462" s="994"/>
      <c r="G462" s="999"/>
      <c r="H462" s="1022"/>
      <c r="I462" s="1013"/>
      <c r="J462" s="1013"/>
      <c r="K462" s="1022"/>
      <c r="L462" s="1022"/>
      <c r="M462" s="1022"/>
      <c r="N462" s="999"/>
      <c r="O462" s="999"/>
      <c r="P462" s="1013"/>
      <c r="Q462" s="1013"/>
      <c r="R462" s="1013"/>
      <c r="S462" s="1013"/>
      <c r="T462" s="1013"/>
      <c r="U462" s="1013"/>
      <c r="V462" s="1013"/>
      <c r="W462" s="1013"/>
      <c r="X462" s="1013"/>
      <c r="Y462" s="1013"/>
      <c r="Z462" s="999"/>
      <c r="AA462" s="1013"/>
      <c r="AB462" s="1013"/>
      <c r="AC462" s="1013"/>
      <c r="AD462" s="1013"/>
      <c r="AE462" s="1013"/>
      <c r="AF462" s="1013"/>
      <c r="AG462" s="1013"/>
      <c r="AH462" s="1013"/>
      <c r="AI462" s="1013"/>
      <c r="AJ462" s="1013"/>
      <c r="AK462" s="1013"/>
      <c r="AL462" s="1013"/>
      <c r="AM462" s="1013"/>
      <c r="AN462" s="1013"/>
      <c r="AO462" s="1013"/>
      <c r="AP462" s="1013"/>
      <c r="AQ462" s="1013"/>
      <c r="AR462" s="1013"/>
      <c r="AS462" s="1013"/>
      <c r="AT462" s="999"/>
      <c r="AU462" s="1013"/>
      <c r="AV462" s="1013"/>
      <c r="AW462" s="1013"/>
      <c r="AX462" s="1013"/>
      <c r="BA462" s="993"/>
    </row>
    <row r="463" spans="2:54">
      <c r="B463" s="1020"/>
      <c r="C463" s="1028"/>
      <c r="E463" s="997"/>
      <c r="F463" s="994"/>
      <c r="G463" s="999"/>
      <c r="H463" s="1013"/>
      <c r="I463" s="1013"/>
      <c r="J463" s="1013"/>
      <c r="K463" s="1013"/>
      <c r="L463" s="1013"/>
      <c r="M463" s="1013"/>
      <c r="N463" s="999"/>
      <c r="O463" s="999"/>
      <c r="P463" s="1013"/>
      <c r="Q463" s="1013"/>
      <c r="R463" s="1013"/>
      <c r="S463" s="1013"/>
      <c r="T463" s="1013"/>
      <c r="U463" s="1013"/>
      <c r="V463" s="1013"/>
      <c r="W463" s="1013"/>
      <c r="X463" s="1013"/>
      <c r="Y463" s="1013"/>
      <c r="Z463" s="999"/>
      <c r="AA463" s="1013"/>
      <c r="AB463" s="1013"/>
      <c r="AC463" s="1013"/>
      <c r="AD463" s="1013"/>
      <c r="AE463" s="1013"/>
      <c r="AF463" s="1013"/>
      <c r="AG463" s="1013"/>
      <c r="AH463" s="1013"/>
      <c r="AI463" s="1013"/>
      <c r="AJ463" s="1013"/>
      <c r="AK463" s="1013"/>
      <c r="AL463" s="1013"/>
      <c r="AM463" s="1013"/>
      <c r="AN463" s="1013"/>
      <c r="AO463" s="1013"/>
      <c r="AP463" s="1013"/>
      <c r="AQ463" s="1013"/>
      <c r="AR463" s="1013"/>
      <c r="AS463" s="1013"/>
      <c r="AT463" s="999"/>
      <c r="AU463" s="1013"/>
      <c r="AV463" s="1013"/>
      <c r="AW463" s="1013"/>
      <c r="AX463" s="1013"/>
      <c r="BA463" s="993"/>
    </row>
    <row r="464" spans="2:54">
      <c r="B464" s="1020"/>
      <c r="C464" s="1028"/>
      <c r="E464" s="997"/>
      <c r="F464" s="994"/>
      <c r="G464" s="999"/>
      <c r="H464" s="1013"/>
      <c r="I464" s="1013"/>
      <c r="J464" s="1013"/>
      <c r="K464" s="1013"/>
      <c r="L464" s="1013"/>
      <c r="M464" s="1013"/>
      <c r="N464" s="999"/>
      <c r="O464" s="999"/>
      <c r="P464" s="1013"/>
      <c r="Q464" s="1013"/>
      <c r="R464" s="1013"/>
      <c r="S464" s="1013"/>
      <c r="T464" s="1013"/>
      <c r="U464" s="1013"/>
      <c r="V464" s="1013"/>
      <c r="W464" s="1013"/>
      <c r="X464" s="1013"/>
      <c r="Y464" s="1013"/>
      <c r="Z464" s="999"/>
      <c r="AA464" s="1013"/>
      <c r="AB464" s="1013"/>
      <c r="AC464" s="1013"/>
      <c r="AD464" s="1013"/>
      <c r="AE464" s="1013"/>
      <c r="AF464" s="1013"/>
      <c r="AG464" s="1013"/>
      <c r="AH464" s="1013"/>
      <c r="AI464" s="1013"/>
      <c r="AJ464" s="1013"/>
      <c r="AK464" s="1013"/>
      <c r="AL464" s="1013"/>
      <c r="AM464" s="1013"/>
      <c r="AN464" s="1013"/>
      <c r="AO464" s="1013"/>
      <c r="AP464" s="1013"/>
      <c r="AQ464" s="1013"/>
      <c r="AR464" s="1013"/>
      <c r="AS464" s="1013"/>
      <c r="AT464" s="999"/>
      <c r="AU464" s="1013"/>
      <c r="AV464" s="1013"/>
      <c r="AW464" s="1013"/>
      <c r="AX464" s="1013"/>
      <c r="BA464" s="993"/>
    </row>
    <row r="465" spans="2:53">
      <c r="B465" s="1020"/>
      <c r="C465" s="1028"/>
      <c r="E465" s="997"/>
      <c r="F465" s="994"/>
      <c r="G465" s="999"/>
      <c r="H465" s="1013"/>
      <c r="I465" s="1013"/>
      <c r="J465" s="1013"/>
      <c r="K465" s="1013"/>
      <c r="L465" s="1013"/>
      <c r="M465" s="1013"/>
      <c r="N465" s="999"/>
      <c r="O465" s="999"/>
      <c r="P465" s="1013"/>
      <c r="Q465" s="1013"/>
      <c r="R465" s="1013"/>
      <c r="S465" s="1013"/>
      <c r="T465" s="1013"/>
      <c r="U465" s="1013"/>
      <c r="V465" s="1013"/>
      <c r="W465" s="1013"/>
      <c r="X465" s="1013"/>
      <c r="Y465" s="1013"/>
      <c r="Z465" s="999"/>
      <c r="AA465" s="1013"/>
      <c r="AB465" s="1013"/>
      <c r="AC465" s="1013"/>
      <c r="AD465" s="1013"/>
      <c r="AE465" s="1013"/>
      <c r="AF465" s="1013"/>
      <c r="AG465" s="1013"/>
      <c r="AH465" s="1013"/>
      <c r="AI465" s="1013"/>
      <c r="AJ465" s="1013"/>
      <c r="AK465" s="1013"/>
      <c r="AL465" s="1013"/>
      <c r="AM465" s="1013"/>
      <c r="AN465" s="1013"/>
      <c r="AO465" s="1013"/>
      <c r="AP465" s="1013"/>
      <c r="AQ465" s="1013"/>
      <c r="AR465" s="1013"/>
      <c r="AS465" s="1013"/>
      <c r="AT465" s="999"/>
      <c r="AU465" s="1013"/>
      <c r="AV465" s="1013"/>
      <c r="AW465" s="1013"/>
      <c r="AX465" s="1013"/>
      <c r="BA465" s="993"/>
    </row>
    <row r="466" spans="2:53">
      <c r="B466" s="1020"/>
      <c r="C466" s="1028"/>
      <c r="E466" s="997"/>
      <c r="F466" s="994"/>
      <c r="G466" s="999"/>
      <c r="H466" s="1013"/>
      <c r="I466" s="1013"/>
      <c r="J466" s="1013"/>
      <c r="K466" s="1013"/>
      <c r="L466" s="1013"/>
      <c r="M466" s="1013"/>
      <c r="N466" s="999"/>
      <c r="O466" s="999"/>
      <c r="P466" s="1013"/>
      <c r="Q466" s="1013"/>
      <c r="R466" s="1013"/>
      <c r="S466" s="1013"/>
      <c r="T466" s="1013"/>
      <c r="U466" s="1013"/>
      <c r="V466" s="1013"/>
      <c r="W466" s="1013"/>
      <c r="X466" s="1013"/>
      <c r="Y466" s="1013"/>
      <c r="Z466" s="999"/>
      <c r="AA466" s="1013"/>
      <c r="AB466" s="1013"/>
      <c r="AC466" s="1013"/>
      <c r="AD466" s="1013"/>
      <c r="AE466" s="1013"/>
      <c r="AF466" s="1013"/>
      <c r="AG466" s="1013"/>
      <c r="AH466" s="1013"/>
      <c r="AI466" s="1013"/>
      <c r="AJ466" s="1013"/>
      <c r="AK466" s="1013"/>
      <c r="AL466" s="1013"/>
      <c r="AM466" s="1013"/>
      <c r="AN466" s="1013"/>
      <c r="AO466" s="1013"/>
      <c r="AP466" s="1013"/>
      <c r="AQ466" s="1013"/>
      <c r="AR466" s="1013"/>
      <c r="AS466" s="1013"/>
      <c r="AT466" s="999"/>
      <c r="AU466" s="1013"/>
      <c r="AV466" s="1013"/>
      <c r="AW466" s="1013"/>
      <c r="AX466" s="1013"/>
      <c r="BA466" s="993"/>
    </row>
    <row r="467" spans="2:53">
      <c r="B467" s="1020"/>
      <c r="C467" s="1029"/>
      <c r="E467" s="997"/>
      <c r="F467" s="994"/>
      <c r="G467" s="999"/>
      <c r="H467" s="1013"/>
      <c r="I467" s="1013"/>
      <c r="J467" s="1013"/>
      <c r="K467" s="1013"/>
      <c r="L467" s="1013"/>
      <c r="M467" s="1013"/>
      <c r="N467" s="999"/>
      <c r="O467" s="999"/>
      <c r="P467" s="1013"/>
      <c r="Q467" s="1013"/>
      <c r="R467" s="1013"/>
      <c r="S467" s="1013"/>
      <c r="T467" s="1013"/>
      <c r="U467" s="1013"/>
      <c r="V467" s="1013"/>
      <c r="W467" s="1013"/>
      <c r="X467" s="1013"/>
      <c r="Y467" s="1013"/>
      <c r="Z467" s="999"/>
      <c r="AA467" s="1030"/>
      <c r="AB467" s="1013"/>
      <c r="AC467" s="1013"/>
      <c r="AD467" s="1013"/>
      <c r="AE467" s="1013"/>
      <c r="AF467" s="1013"/>
      <c r="AG467" s="1013"/>
      <c r="AH467" s="1013"/>
      <c r="AI467" s="1013"/>
      <c r="AJ467" s="1013"/>
      <c r="AK467" s="1013"/>
      <c r="AL467" s="1013"/>
      <c r="AM467" s="1013"/>
      <c r="AN467" s="1013"/>
      <c r="AO467" s="1013"/>
      <c r="AP467" s="1013"/>
      <c r="AQ467" s="1013"/>
      <c r="AR467" s="1013"/>
      <c r="AS467" s="1013"/>
      <c r="AT467" s="999"/>
      <c r="AU467" s="1013"/>
      <c r="AV467" s="1013"/>
      <c r="AW467" s="1013"/>
      <c r="AX467" s="1013"/>
      <c r="BA467" s="993"/>
    </row>
    <row r="468" spans="2:53">
      <c r="B468" s="1020"/>
      <c r="C468" s="1028"/>
      <c r="E468" s="997"/>
      <c r="F468" s="994"/>
      <c r="G468" s="999"/>
      <c r="H468" s="1013"/>
      <c r="I468" s="1013"/>
      <c r="J468" s="1013"/>
      <c r="K468" s="1013"/>
      <c r="L468" s="1013"/>
      <c r="M468" s="1013"/>
      <c r="N468" s="999"/>
      <c r="O468" s="999"/>
      <c r="P468" s="1013"/>
      <c r="Q468" s="1013"/>
      <c r="R468" s="1013"/>
      <c r="S468" s="1013"/>
      <c r="T468" s="1013"/>
      <c r="U468" s="1013"/>
      <c r="V468" s="1013"/>
      <c r="W468" s="1013"/>
      <c r="X468" s="1013"/>
      <c r="Y468" s="1013"/>
      <c r="Z468" s="999"/>
      <c r="AA468" s="1013"/>
      <c r="AB468" s="1013"/>
      <c r="AC468" s="1013"/>
      <c r="AD468" s="1013"/>
      <c r="AE468" s="1013"/>
      <c r="AF468" s="1013"/>
      <c r="AG468" s="1013"/>
      <c r="AH468" s="1013"/>
      <c r="AI468" s="1013"/>
      <c r="AJ468" s="1013"/>
      <c r="AK468" s="1013"/>
      <c r="AL468" s="1013"/>
      <c r="AM468" s="1013"/>
      <c r="AN468" s="1013"/>
      <c r="AO468" s="1013"/>
      <c r="AP468" s="1013"/>
      <c r="AQ468" s="1013"/>
      <c r="AR468" s="1013"/>
      <c r="AS468" s="1013"/>
      <c r="AT468" s="999"/>
      <c r="AU468" s="1013"/>
      <c r="AV468" s="1013"/>
      <c r="AW468" s="1013"/>
      <c r="AX468" s="1013"/>
      <c r="BA468" s="993"/>
    </row>
    <row r="469" spans="2:53">
      <c r="B469" s="1014"/>
      <c r="C469" s="1031"/>
      <c r="E469" s="997"/>
      <c r="F469" s="994"/>
      <c r="G469" s="999"/>
      <c r="H469" s="1013"/>
      <c r="I469" s="1013"/>
      <c r="J469" s="1013"/>
      <c r="K469" s="1013"/>
      <c r="L469" s="1013"/>
      <c r="M469" s="1013"/>
      <c r="N469" s="999"/>
      <c r="O469" s="999"/>
      <c r="P469" s="1013"/>
      <c r="Q469" s="1013"/>
      <c r="R469" s="1013"/>
      <c r="S469" s="1013"/>
      <c r="T469" s="1013"/>
      <c r="U469" s="1013"/>
      <c r="V469" s="1013"/>
      <c r="W469" s="1013"/>
      <c r="X469" s="1013"/>
      <c r="Y469" s="1013"/>
      <c r="Z469" s="999"/>
      <c r="AA469" s="1013"/>
      <c r="AB469" s="1013"/>
      <c r="AC469" s="1013"/>
      <c r="AD469" s="1013"/>
      <c r="AE469" s="1013"/>
      <c r="AF469" s="1013"/>
      <c r="AG469" s="1013"/>
      <c r="AH469" s="1013"/>
      <c r="AI469" s="1013"/>
      <c r="AJ469" s="1013"/>
      <c r="AK469" s="1013"/>
      <c r="AL469" s="1013"/>
      <c r="AM469" s="1013"/>
      <c r="AN469" s="1013"/>
      <c r="AO469" s="1013"/>
      <c r="AP469" s="1013"/>
      <c r="AQ469" s="1013"/>
      <c r="AR469" s="1013"/>
      <c r="AS469" s="1013"/>
      <c r="AT469" s="999"/>
      <c r="AU469" s="1013"/>
      <c r="AV469" s="1013"/>
      <c r="AW469" s="1013"/>
      <c r="AX469" s="1013"/>
      <c r="BA469" s="993"/>
    </row>
    <row r="470" spans="2:53">
      <c r="B470" s="1032"/>
      <c r="C470" s="1028"/>
      <c r="E470" s="997"/>
      <c r="F470" s="994"/>
      <c r="G470" s="999"/>
      <c r="H470" s="1013"/>
      <c r="I470" s="1013"/>
      <c r="J470" s="1013"/>
      <c r="K470" s="1013"/>
      <c r="L470" s="1013"/>
      <c r="M470" s="1013"/>
      <c r="N470" s="999"/>
      <c r="O470" s="999"/>
      <c r="P470" s="1013"/>
      <c r="Q470" s="1013"/>
      <c r="R470" s="1013"/>
      <c r="S470" s="1013"/>
      <c r="T470" s="1013"/>
      <c r="U470" s="1013"/>
      <c r="V470" s="1013"/>
      <c r="W470" s="1013"/>
      <c r="X470" s="1013"/>
      <c r="Y470" s="1013"/>
      <c r="Z470" s="999"/>
      <c r="AA470" s="1013"/>
      <c r="AB470" s="1013"/>
      <c r="AC470" s="1013"/>
      <c r="AD470" s="1013"/>
      <c r="AE470" s="1013"/>
      <c r="AF470" s="1013"/>
      <c r="AG470" s="1013"/>
      <c r="AH470" s="1013"/>
      <c r="AI470" s="1013"/>
      <c r="AJ470" s="1013"/>
      <c r="AK470" s="1013"/>
      <c r="AL470" s="1013"/>
      <c r="AM470" s="1013"/>
      <c r="AN470" s="1013"/>
      <c r="AO470" s="1013"/>
      <c r="AP470" s="1013"/>
      <c r="AQ470" s="1013"/>
      <c r="AR470" s="1013"/>
      <c r="AS470" s="1013"/>
      <c r="AT470" s="999"/>
      <c r="AU470" s="1013"/>
      <c r="AV470" s="1013"/>
      <c r="AW470" s="1013"/>
      <c r="AX470" s="1013"/>
      <c r="BA470" s="993"/>
    </row>
    <row r="471" spans="2:53">
      <c r="B471" s="1032"/>
      <c r="C471" s="1028"/>
      <c r="E471" s="997"/>
      <c r="F471" s="994"/>
      <c r="G471" s="999"/>
      <c r="H471" s="1013"/>
      <c r="I471" s="1013"/>
      <c r="J471" s="1013"/>
      <c r="K471" s="1013"/>
      <c r="L471" s="1013"/>
      <c r="M471" s="1013"/>
      <c r="N471" s="999"/>
      <c r="O471" s="999"/>
      <c r="P471" s="1013"/>
      <c r="Q471" s="1013"/>
      <c r="R471" s="1013"/>
      <c r="S471" s="1013"/>
      <c r="T471" s="1013"/>
      <c r="U471" s="1013"/>
      <c r="V471" s="1013"/>
      <c r="W471" s="1013"/>
      <c r="X471" s="1013"/>
      <c r="Y471" s="1013"/>
      <c r="Z471" s="999"/>
      <c r="AA471" s="1013"/>
      <c r="AB471" s="1013"/>
      <c r="AC471" s="1013"/>
      <c r="AD471" s="1013"/>
      <c r="AE471" s="1013"/>
      <c r="AF471" s="1013"/>
      <c r="AG471" s="1013"/>
      <c r="AH471" s="1013"/>
      <c r="AI471" s="1013"/>
      <c r="AJ471" s="1013"/>
      <c r="AK471" s="1013"/>
      <c r="AL471" s="1013"/>
      <c r="AM471" s="1013"/>
      <c r="AN471" s="1013"/>
      <c r="AO471" s="1013"/>
      <c r="AP471" s="1013"/>
      <c r="AQ471" s="1013"/>
      <c r="AR471" s="1013"/>
      <c r="AS471" s="1013"/>
      <c r="AT471" s="999"/>
      <c r="AU471" s="1013"/>
      <c r="AV471" s="1013"/>
      <c r="AW471" s="1013"/>
      <c r="AX471" s="1013"/>
      <c r="BA471" s="993"/>
    </row>
    <row r="472" spans="2:53">
      <c r="B472" s="1020"/>
      <c r="C472" s="1028"/>
      <c r="E472" s="997"/>
      <c r="F472" s="994"/>
      <c r="G472" s="999"/>
      <c r="H472" s="1013"/>
      <c r="I472" s="1013"/>
      <c r="J472" s="1013"/>
      <c r="K472" s="1013"/>
      <c r="L472" s="1013"/>
      <c r="M472" s="1013"/>
      <c r="N472" s="999"/>
      <c r="O472" s="993"/>
      <c r="P472" s="1013"/>
      <c r="Q472" s="1013"/>
      <c r="R472" s="1013"/>
      <c r="S472" s="1013"/>
      <c r="T472" s="1013"/>
      <c r="U472" s="1013"/>
      <c r="V472" s="1013"/>
      <c r="W472" s="1013"/>
      <c r="X472" s="1013"/>
      <c r="Y472" s="1013"/>
      <c r="Z472" s="999"/>
      <c r="AA472" s="1013"/>
      <c r="AB472" s="1013"/>
      <c r="AC472" s="1013"/>
      <c r="AD472" s="1013"/>
      <c r="AE472" s="1013"/>
      <c r="AF472" s="1013"/>
      <c r="AG472" s="1013"/>
      <c r="AH472" s="1013"/>
      <c r="AI472" s="1013"/>
      <c r="AJ472" s="1013"/>
      <c r="AK472" s="1013"/>
      <c r="AL472" s="1013"/>
      <c r="AM472" s="1013"/>
      <c r="AN472" s="1013"/>
      <c r="AO472" s="1013"/>
      <c r="AP472" s="1013"/>
      <c r="AQ472" s="1013"/>
      <c r="AR472" s="1013"/>
      <c r="AS472" s="1013"/>
      <c r="AT472" s="999"/>
      <c r="AU472" s="1013"/>
      <c r="AV472" s="1013"/>
      <c r="AW472" s="1013"/>
      <c r="AX472" s="1013"/>
      <c r="AZ472" s="1013"/>
      <c r="BA472" s="993"/>
    </row>
    <row r="473" spans="2:53">
      <c r="C473" s="1000"/>
      <c r="E473" s="997"/>
      <c r="F473" s="994"/>
      <c r="G473" s="993"/>
      <c r="H473" s="1013"/>
      <c r="I473" s="1013"/>
      <c r="J473" s="1013"/>
      <c r="K473" s="1013"/>
      <c r="L473" s="1013"/>
      <c r="M473" s="1013"/>
      <c r="N473" s="993"/>
      <c r="O473" s="1013"/>
      <c r="P473" s="1013"/>
      <c r="Q473" s="1013"/>
      <c r="R473" s="1013"/>
      <c r="S473" s="1013"/>
      <c r="T473" s="1013"/>
      <c r="U473" s="1013"/>
      <c r="V473" s="1013"/>
      <c r="W473" s="1013"/>
      <c r="X473" s="1013"/>
      <c r="Y473" s="1013"/>
      <c r="Z473" s="999"/>
      <c r="AA473" s="1013"/>
      <c r="AB473" s="1013"/>
      <c r="AC473" s="1013"/>
      <c r="AD473" s="1013"/>
      <c r="AE473" s="1013"/>
      <c r="AF473" s="1013"/>
      <c r="AG473" s="1013"/>
      <c r="AH473" s="1013"/>
      <c r="AI473" s="1013"/>
      <c r="AJ473" s="1013"/>
      <c r="AK473" s="1013"/>
      <c r="AL473" s="1013"/>
      <c r="AM473" s="1013"/>
      <c r="AN473" s="1013"/>
      <c r="AO473" s="1013"/>
      <c r="AP473" s="1013"/>
      <c r="AQ473" s="1013"/>
      <c r="AR473" s="1013"/>
      <c r="AS473" s="1013"/>
      <c r="AT473" s="993"/>
      <c r="AU473" s="1013"/>
      <c r="AV473" s="1013"/>
      <c r="AW473" s="1013"/>
      <c r="AX473" s="1013"/>
      <c r="BA473" s="993"/>
    </row>
    <row r="474" spans="2:53">
      <c r="C474" s="1000"/>
      <c r="E474" s="997"/>
      <c r="F474" s="994"/>
      <c r="G474" s="993"/>
      <c r="H474" s="1013"/>
      <c r="I474" s="1013"/>
      <c r="J474" s="1013"/>
      <c r="K474" s="1013"/>
      <c r="L474" s="1013"/>
      <c r="M474" s="1013"/>
      <c r="N474" s="1013"/>
      <c r="O474" s="1013"/>
      <c r="P474" s="1013"/>
      <c r="Q474" s="1013"/>
      <c r="R474" s="1013"/>
      <c r="S474" s="1013"/>
      <c r="T474" s="1013"/>
      <c r="U474" s="1013"/>
      <c r="V474" s="1013"/>
      <c r="W474" s="1013"/>
      <c r="X474" s="1013"/>
      <c r="Y474" s="1013"/>
      <c r="Z474" s="999"/>
      <c r="AA474" s="1013"/>
      <c r="AB474" s="1013"/>
      <c r="AC474" s="1013"/>
      <c r="AD474" s="1013"/>
      <c r="AE474" s="1013"/>
      <c r="AF474" s="1013"/>
      <c r="AG474" s="1013"/>
      <c r="AH474" s="1013"/>
      <c r="AI474" s="1013"/>
      <c r="AJ474" s="1013"/>
      <c r="AK474" s="1013"/>
      <c r="AL474" s="1013"/>
      <c r="AM474" s="1013"/>
      <c r="AN474" s="1013"/>
      <c r="AO474" s="1013"/>
      <c r="AP474" s="1013"/>
      <c r="AQ474" s="1013"/>
      <c r="AR474" s="1013"/>
      <c r="AS474" s="1013"/>
      <c r="AT474" s="993"/>
      <c r="AU474" s="1013"/>
      <c r="AV474" s="1013"/>
      <c r="AW474" s="1013"/>
      <c r="AX474" s="1013"/>
      <c r="BA474" s="993"/>
    </row>
    <row r="475" spans="2:53">
      <c r="C475" s="1000"/>
      <c r="E475" s="997"/>
      <c r="F475" s="994"/>
      <c r="G475" s="993"/>
      <c r="H475" s="1013"/>
      <c r="I475" s="1013"/>
      <c r="J475" s="1013"/>
      <c r="K475" s="1013"/>
      <c r="L475" s="1013"/>
      <c r="M475" s="1013"/>
      <c r="N475" s="1013"/>
      <c r="O475" s="1013"/>
      <c r="P475" s="1013"/>
      <c r="Q475" s="1013"/>
      <c r="R475" s="1013"/>
      <c r="S475" s="1013"/>
      <c r="T475" s="1013"/>
      <c r="U475" s="1013"/>
      <c r="V475" s="1013"/>
      <c r="W475" s="1013"/>
      <c r="X475" s="1013"/>
      <c r="Y475" s="1013"/>
      <c r="Z475" s="999"/>
      <c r="AA475" s="1013"/>
      <c r="AB475" s="1013"/>
      <c r="AC475" s="1013"/>
      <c r="AD475" s="1013"/>
      <c r="AE475" s="1013"/>
      <c r="AF475" s="1013"/>
      <c r="AG475" s="1013"/>
      <c r="AH475" s="1013"/>
      <c r="AI475" s="1013"/>
      <c r="AJ475" s="1013"/>
      <c r="AK475" s="1013"/>
      <c r="AL475" s="1013"/>
      <c r="AM475" s="1013"/>
      <c r="AN475" s="1013"/>
      <c r="AO475" s="1013"/>
      <c r="AP475" s="1013"/>
      <c r="AQ475" s="1013"/>
      <c r="AR475" s="1013"/>
      <c r="AS475" s="1013"/>
      <c r="AT475" s="993"/>
      <c r="AU475" s="1013"/>
      <c r="AV475" s="1013"/>
      <c r="AW475" s="1013"/>
      <c r="AX475" s="1013"/>
      <c r="BA475" s="993"/>
    </row>
    <row r="476" spans="2:53">
      <c r="C476" s="1000"/>
      <c r="E476" s="997"/>
      <c r="F476" s="994"/>
      <c r="G476" s="993"/>
      <c r="H476" s="1013"/>
      <c r="I476" s="1013"/>
      <c r="J476" s="1013"/>
      <c r="K476" s="1013"/>
      <c r="L476" s="1013"/>
      <c r="M476" s="1013"/>
      <c r="N476" s="1013"/>
      <c r="O476" s="1013"/>
      <c r="P476" s="1013"/>
      <c r="Q476" s="1013"/>
      <c r="R476" s="1013"/>
      <c r="S476" s="1013"/>
      <c r="T476" s="1013"/>
      <c r="U476" s="1013"/>
      <c r="V476" s="1013"/>
      <c r="W476" s="1013"/>
      <c r="X476" s="1013"/>
      <c r="Y476" s="1013"/>
      <c r="Z476" s="999"/>
      <c r="AA476" s="1013"/>
      <c r="AB476" s="1013"/>
      <c r="AC476" s="1013"/>
      <c r="AD476" s="1013"/>
      <c r="AE476" s="1013"/>
      <c r="AF476" s="1013"/>
      <c r="AG476" s="1013"/>
      <c r="AH476" s="1013"/>
      <c r="AI476" s="1013"/>
      <c r="AJ476" s="1013"/>
      <c r="AK476" s="1013"/>
      <c r="AL476" s="1013"/>
      <c r="AM476" s="1013"/>
      <c r="AN476" s="1013"/>
      <c r="AO476" s="1013"/>
      <c r="AP476" s="1013"/>
      <c r="AQ476" s="1013"/>
      <c r="AR476" s="1013"/>
      <c r="AS476" s="1013"/>
      <c r="AT476" s="993"/>
      <c r="AU476" s="1013"/>
      <c r="AV476" s="1013"/>
      <c r="AW476" s="1013"/>
      <c r="AX476" s="1013"/>
      <c r="BA476" s="993"/>
    </row>
    <row r="477" spans="2:53">
      <c r="C477" s="1000"/>
      <c r="E477" s="997"/>
      <c r="F477" s="994"/>
      <c r="G477" s="993"/>
      <c r="H477" s="1013"/>
      <c r="I477" s="1013"/>
      <c r="J477" s="1013"/>
      <c r="K477" s="1013"/>
      <c r="L477" s="1013"/>
      <c r="M477" s="1013"/>
      <c r="N477" s="1013"/>
      <c r="O477" s="1013"/>
      <c r="P477" s="1013"/>
      <c r="Q477" s="1013"/>
      <c r="R477" s="1013"/>
      <c r="S477" s="1013"/>
      <c r="T477" s="1013"/>
      <c r="U477" s="1013"/>
      <c r="V477" s="1013"/>
      <c r="W477" s="1013"/>
      <c r="X477" s="1013"/>
      <c r="Y477" s="1013"/>
      <c r="Z477" s="999"/>
      <c r="AA477" s="1013"/>
      <c r="AB477" s="1013"/>
      <c r="AC477" s="1013"/>
      <c r="AD477" s="1013"/>
      <c r="AE477" s="1013"/>
      <c r="AF477" s="1013"/>
      <c r="AG477" s="1013"/>
      <c r="AH477" s="1013"/>
      <c r="AI477" s="1013"/>
      <c r="AJ477" s="1013"/>
      <c r="AK477" s="1013"/>
      <c r="AL477" s="1013"/>
      <c r="AM477" s="1013"/>
      <c r="AN477" s="1013"/>
      <c r="AO477" s="1013"/>
      <c r="AP477" s="1013"/>
      <c r="AQ477" s="1013"/>
      <c r="AR477" s="1013"/>
      <c r="AS477" s="1013"/>
      <c r="AT477" s="993"/>
      <c r="AU477" s="1013"/>
      <c r="AV477" s="1013"/>
      <c r="AW477" s="1013"/>
      <c r="AX477" s="1013"/>
      <c r="BA477" s="993"/>
    </row>
    <row r="478" spans="2:53">
      <c r="C478" s="1000"/>
      <c r="E478" s="997"/>
      <c r="F478" s="994"/>
      <c r="G478" s="993"/>
      <c r="H478" s="1013"/>
      <c r="I478" s="1013"/>
      <c r="J478" s="1013"/>
      <c r="K478" s="1013"/>
      <c r="L478" s="1013"/>
      <c r="M478" s="1013"/>
      <c r="N478" s="1013"/>
      <c r="O478" s="1013"/>
      <c r="P478" s="1013"/>
      <c r="Q478" s="1013"/>
      <c r="R478" s="1013"/>
      <c r="S478" s="1013"/>
      <c r="T478" s="1013"/>
      <c r="U478" s="1013"/>
      <c r="V478" s="1013"/>
      <c r="W478" s="1013"/>
      <c r="X478" s="1013"/>
      <c r="Y478" s="1013"/>
      <c r="Z478" s="999"/>
      <c r="AA478" s="1013"/>
      <c r="AB478" s="1013"/>
      <c r="AC478" s="1013"/>
      <c r="AD478" s="1013"/>
      <c r="AE478" s="1013"/>
      <c r="AF478" s="1013"/>
      <c r="AG478" s="1013"/>
      <c r="AH478" s="1013"/>
      <c r="AI478" s="1013"/>
      <c r="AJ478" s="1013"/>
      <c r="AK478" s="1013"/>
      <c r="AL478" s="1013"/>
      <c r="AM478" s="1013"/>
      <c r="AN478" s="1013"/>
      <c r="AO478" s="1013"/>
      <c r="AP478" s="1013"/>
      <c r="AQ478" s="1013"/>
      <c r="AR478" s="1013"/>
      <c r="AS478" s="1013"/>
      <c r="AT478" s="993"/>
      <c r="AU478" s="1013"/>
      <c r="AV478" s="1013"/>
      <c r="AW478" s="1013"/>
      <c r="AX478" s="1013"/>
    </row>
    <row r="479" spans="2:53">
      <c r="C479" s="1027"/>
      <c r="E479" s="997"/>
      <c r="F479" s="994"/>
      <c r="G479" s="1013"/>
      <c r="H479" s="1013"/>
      <c r="I479" s="1013"/>
      <c r="J479" s="1013"/>
      <c r="K479" s="1013"/>
      <c r="L479" s="1013"/>
      <c r="M479" s="1013"/>
      <c r="N479" s="1013"/>
      <c r="O479" s="1013"/>
      <c r="P479" s="1013"/>
      <c r="Q479" s="1013"/>
      <c r="R479" s="1013"/>
      <c r="S479" s="1013"/>
      <c r="T479" s="1013"/>
      <c r="U479" s="1013"/>
      <c r="V479" s="1013"/>
      <c r="W479" s="1013"/>
      <c r="X479" s="1013"/>
      <c r="Y479" s="1013"/>
      <c r="Z479" s="999"/>
      <c r="AA479" s="1013"/>
      <c r="AB479" s="1013"/>
      <c r="AC479" s="1013"/>
      <c r="AD479" s="1013"/>
      <c r="AE479" s="1013"/>
      <c r="AF479" s="1013"/>
      <c r="AG479" s="1013"/>
      <c r="AH479" s="1013"/>
      <c r="AI479" s="1013"/>
      <c r="AJ479" s="1013"/>
      <c r="AK479" s="1013"/>
      <c r="AL479" s="1013"/>
      <c r="AM479" s="1013"/>
      <c r="AN479" s="1013"/>
      <c r="AO479" s="1013"/>
      <c r="AP479" s="1013"/>
      <c r="AQ479" s="1013"/>
      <c r="AR479" s="1013"/>
      <c r="AS479" s="1013"/>
      <c r="AT479" s="1013"/>
      <c r="AU479" s="1013"/>
      <c r="AV479" s="1013"/>
      <c r="AW479" s="1013"/>
      <c r="AX479" s="1013"/>
      <c r="AZ479" s="999"/>
    </row>
    <row r="480" spans="2:53">
      <c r="C480" s="1027"/>
      <c r="E480" s="997"/>
      <c r="F480" s="994"/>
      <c r="G480" s="1013"/>
      <c r="H480" s="1013"/>
      <c r="I480" s="1013"/>
      <c r="J480" s="1013"/>
      <c r="K480" s="1013"/>
      <c r="L480" s="1013"/>
      <c r="M480" s="1013"/>
      <c r="N480" s="1013"/>
      <c r="O480" s="1013"/>
      <c r="P480" s="1013"/>
      <c r="Q480" s="1013"/>
      <c r="R480" s="1013"/>
      <c r="S480" s="1013"/>
      <c r="T480" s="1013"/>
      <c r="U480" s="1013"/>
      <c r="V480" s="1013"/>
      <c r="W480" s="1013"/>
      <c r="X480" s="1013"/>
      <c r="Y480" s="1013"/>
      <c r="Z480" s="999"/>
      <c r="AA480" s="1013"/>
      <c r="AB480" s="1013"/>
      <c r="AC480" s="1013"/>
      <c r="AD480" s="1013"/>
      <c r="AE480" s="1013"/>
      <c r="AF480" s="1013"/>
      <c r="AG480" s="1013"/>
      <c r="AH480" s="1013"/>
      <c r="AI480" s="1013"/>
      <c r="AJ480" s="1013"/>
      <c r="AK480" s="1013"/>
      <c r="AL480" s="1013"/>
      <c r="AM480" s="1013"/>
      <c r="AN480" s="1013"/>
      <c r="AO480" s="1013"/>
      <c r="AP480" s="1013"/>
      <c r="AQ480" s="1013"/>
      <c r="AR480" s="1013"/>
      <c r="AS480" s="1013"/>
      <c r="AT480" s="1013"/>
      <c r="AU480" s="1013"/>
      <c r="AV480" s="1013"/>
      <c r="AW480" s="1013"/>
      <c r="AX480" s="1013"/>
    </row>
    <row r="481" spans="2:54">
      <c r="E481" s="997"/>
      <c r="F481" s="994"/>
      <c r="G481" s="1013"/>
      <c r="H481" s="1013"/>
      <c r="I481" s="1013"/>
      <c r="J481" s="1013"/>
      <c r="K481" s="1013"/>
      <c r="L481" s="1013"/>
      <c r="M481" s="1013"/>
      <c r="N481" s="1013"/>
      <c r="O481" s="1013"/>
      <c r="P481" s="1013"/>
      <c r="Q481" s="1013"/>
      <c r="R481" s="1013"/>
      <c r="S481" s="1013"/>
      <c r="T481" s="1013"/>
      <c r="U481" s="1013"/>
      <c r="V481" s="1013"/>
      <c r="W481" s="1013"/>
      <c r="X481" s="1013"/>
      <c r="Y481" s="1013"/>
      <c r="Z481" s="999"/>
      <c r="AA481" s="1013"/>
      <c r="AB481" s="1013"/>
      <c r="AC481" s="1013"/>
      <c r="AD481" s="1013"/>
      <c r="AE481" s="1013"/>
      <c r="AF481" s="1013"/>
      <c r="AG481" s="1013"/>
      <c r="AH481" s="1013"/>
      <c r="AI481" s="1013"/>
      <c r="AJ481" s="1013"/>
      <c r="AK481" s="1013"/>
      <c r="AL481" s="1013"/>
      <c r="AM481" s="1013"/>
      <c r="AN481" s="1013"/>
      <c r="AO481" s="1013"/>
      <c r="AP481" s="1013"/>
      <c r="AQ481" s="1013"/>
      <c r="AR481" s="1013"/>
      <c r="AS481" s="1013"/>
      <c r="AT481" s="1013"/>
      <c r="AU481" s="1013"/>
      <c r="AV481" s="1013"/>
      <c r="AW481" s="1013"/>
      <c r="AX481" s="1013"/>
      <c r="AY481" s="1013"/>
      <c r="AZ481" s="1013"/>
      <c r="BA481" s="1013"/>
      <c r="BB481" s="1013"/>
    </row>
    <row r="482" spans="2:54">
      <c r="B482" s="1020"/>
      <c r="C482" s="1028"/>
      <c r="E482" s="997"/>
      <c r="F482" s="994"/>
      <c r="G482" s="999"/>
      <c r="H482" s="1013"/>
      <c r="I482" s="1013"/>
      <c r="J482" s="1013"/>
      <c r="K482" s="1013"/>
      <c r="L482" s="1013"/>
      <c r="M482" s="1013"/>
      <c r="N482" s="1013"/>
      <c r="O482" s="1013"/>
      <c r="P482" s="1013"/>
      <c r="Q482" s="1013"/>
      <c r="R482" s="1013"/>
      <c r="S482" s="1013"/>
      <c r="T482" s="1013"/>
      <c r="U482" s="1013"/>
      <c r="V482" s="1013"/>
      <c r="W482" s="1013"/>
      <c r="X482" s="1013"/>
      <c r="Y482" s="1013"/>
      <c r="Z482" s="999"/>
      <c r="AA482" s="1013"/>
      <c r="AB482" s="1013"/>
      <c r="AC482" s="1013"/>
      <c r="AD482" s="1013"/>
      <c r="AE482" s="1013"/>
      <c r="AF482" s="1013"/>
      <c r="AG482" s="1013"/>
      <c r="AH482" s="1013"/>
      <c r="AI482" s="1013"/>
      <c r="AJ482" s="1013"/>
      <c r="AK482" s="1013"/>
      <c r="AL482" s="1013"/>
      <c r="AM482" s="1013"/>
      <c r="AN482" s="1013"/>
      <c r="AO482" s="1013"/>
      <c r="AP482" s="1013"/>
      <c r="AQ482" s="1013"/>
      <c r="AR482" s="1013"/>
      <c r="AS482" s="1013"/>
      <c r="AT482" s="1013"/>
      <c r="AU482" s="1013"/>
      <c r="AV482" s="1013"/>
      <c r="AW482" s="1013"/>
      <c r="AX482" s="1013"/>
      <c r="BB482" s="1013"/>
    </row>
    <row r="483" spans="2:54">
      <c r="B483" s="1020"/>
      <c r="C483" s="1028"/>
      <c r="E483" s="997"/>
      <c r="F483" s="994"/>
      <c r="G483" s="999"/>
      <c r="H483" s="1013"/>
      <c r="I483" s="1013"/>
      <c r="J483" s="1013"/>
      <c r="K483" s="1013"/>
      <c r="L483" s="1013"/>
      <c r="M483" s="1013"/>
      <c r="N483" s="1013"/>
      <c r="O483" s="1013"/>
      <c r="P483" s="1013"/>
      <c r="Q483" s="1013"/>
      <c r="R483" s="1013"/>
      <c r="S483" s="1013"/>
      <c r="T483" s="1013"/>
      <c r="U483" s="1013"/>
      <c r="V483" s="1013"/>
      <c r="W483" s="1013"/>
      <c r="X483" s="1013"/>
      <c r="Y483" s="1013"/>
      <c r="Z483" s="999"/>
      <c r="AA483" s="1013"/>
      <c r="AB483" s="1013"/>
      <c r="AC483" s="1013"/>
      <c r="AD483" s="1013"/>
      <c r="AE483" s="1013"/>
      <c r="AF483" s="1013"/>
      <c r="AG483" s="1013"/>
      <c r="AH483" s="1013"/>
      <c r="AI483" s="1013"/>
      <c r="AJ483" s="1013"/>
      <c r="AK483" s="1013"/>
      <c r="AL483" s="1013"/>
      <c r="AM483" s="1013"/>
      <c r="AN483" s="1013"/>
      <c r="AO483" s="1013"/>
      <c r="AP483" s="1013"/>
      <c r="AQ483" s="1013"/>
      <c r="AR483" s="1013"/>
      <c r="AS483" s="1013"/>
      <c r="AT483" s="1013"/>
      <c r="AU483" s="1013"/>
      <c r="AV483" s="1013"/>
      <c r="AW483" s="1013"/>
      <c r="AX483" s="1013"/>
      <c r="BB483" s="1013"/>
    </row>
    <row r="484" spans="2:54">
      <c r="B484" s="1018"/>
      <c r="C484" s="1018"/>
      <c r="E484" s="997"/>
      <c r="F484" s="994"/>
      <c r="G484" s="999"/>
      <c r="H484" s="1013"/>
      <c r="I484" s="1013"/>
      <c r="J484" s="1013"/>
      <c r="K484" s="1013"/>
      <c r="L484" s="1013"/>
      <c r="M484" s="1013"/>
      <c r="N484" s="1013"/>
      <c r="O484" s="1013"/>
      <c r="P484" s="1013"/>
      <c r="Q484" s="1013"/>
      <c r="R484" s="1013"/>
      <c r="S484" s="1013"/>
      <c r="T484" s="1013"/>
      <c r="U484" s="1013"/>
      <c r="V484" s="1013"/>
      <c r="W484" s="1013"/>
      <c r="X484" s="1013"/>
      <c r="Y484" s="1013"/>
      <c r="Z484" s="999"/>
      <c r="AA484" s="1013"/>
      <c r="AB484" s="1013"/>
      <c r="AC484" s="1013"/>
      <c r="AD484" s="1013"/>
      <c r="AE484" s="1013"/>
      <c r="AF484" s="1013"/>
      <c r="AG484" s="1013"/>
      <c r="AH484" s="1013"/>
      <c r="AI484" s="1013"/>
      <c r="AJ484" s="1013"/>
      <c r="AK484" s="1013"/>
      <c r="AL484" s="1013"/>
      <c r="AM484" s="1013"/>
      <c r="AN484" s="1013"/>
      <c r="AO484" s="1013"/>
      <c r="AP484" s="1013"/>
      <c r="AQ484" s="1013"/>
      <c r="AR484" s="1013"/>
      <c r="AS484" s="1013"/>
      <c r="AT484" s="1013"/>
      <c r="AU484" s="1013"/>
      <c r="AV484" s="1013"/>
      <c r="AW484" s="1013"/>
      <c r="AX484" s="1013"/>
      <c r="BB484" s="1013"/>
    </row>
    <row r="485" spans="2:54">
      <c r="B485" s="1018"/>
      <c r="C485" s="1018"/>
      <c r="E485" s="997"/>
      <c r="F485" s="994"/>
      <c r="G485" s="999"/>
      <c r="H485" s="1013"/>
      <c r="I485" s="1013"/>
      <c r="J485" s="1013"/>
      <c r="K485" s="1013"/>
      <c r="L485" s="1013"/>
      <c r="M485" s="1013"/>
      <c r="N485" s="1013"/>
      <c r="O485" s="1013"/>
      <c r="P485" s="1013"/>
      <c r="Q485" s="1013"/>
      <c r="R485" s="1013"/>
      <c r="S485" s="1013"/>
      <c r="T485" s="1013"/>
      <c r="U485" s="1013"/>
      <c r="V485" s="1013"/>
      <c r="W485" s="1013"/>
      <c r="X485" s="1013"/>
      <c r="Y485" s="1013"/>
      <c r="Z485" s="999"/>
      <c r="AA485" s="1013"/>
      <c r="AB485" s="1013"/>
      <c r="AC485" s="1013"/>
      <c r="AD485" s="1013"/>
      <c r="AE485" s="1013"/>
      <c r="AF485" s="1013"/>
      <c r="AG485" s="1013"/>
      <c r="AH485" s="1013"/>
      <c r="AI485" s="1013"/>
      <c r="AJ485" s="1013"/>
      <c r="AK485" s="1013"/>
      <c r="AL485" s="1013"/>
      <c r="AM485" s="1013"/>
      <c r="AN485" s="1013"/>
      <c r="AO485" s="1013"/>
      <c r="AP485" s="1013"/>
      <c r="AQ485" s="1013"/>
      <c r="AR485" s="1013"/>
      <c r="AS485" s="1013"/>
      <c r="AT485" s="1013"/>
      <c r="AU485" s="1013"/>
      <c r="AV485" s="1013"/>
      <c r="AW485" s="1013"/>
      <c r="AX485" s="1013"/>
      <c r="BB485" s="1013"/>
    </row>
    <row r="486" spans="2:54">
      <c r="B486" s="1020"/>
      <c r="C486" s="1029"/>
      <c r="E486" s="997"/>
      <c r="F486" s="994"/>
      <c r="G486" s="999"/>
      <c r="H486" s="1013"/>
      <c r="I486" s="1013"/>
      <c r="J486" s="1013"/>
      <c r="K486" s="1013"/>
      <c r="L486" s="1013"/>
      <c r="M486" s="1013"/>
      <c r="N486" s="1013"/>
      <c r="O486" s="1013"/>
      <c r="P486" s="1013"/>
      <c r="Q486" s="1013"/>
      <c r="R486" s="1013"/>
      <c r="S486" s="1013"/>
      <c r="T486" s="1013"/>
      <c r="U486" s="1013"/>
      <c r="V486" s="1013"/>
      <c r="W486" s="1013"/>
      <c r="X486" s="1013"/>
      <c r="Y486" s="1013"/>
      <c r="Z486" s="999"/>
      <c r="AA486" s="1013"/>
      <c r="AB486" s="1013"/>
      <c r="AC486" s="1013"/>
      <c r="AD486" s="1013"/>
      <c r="AE486" s="1013"/>
      <c r="AF486" s="1013"/>
      <c r="AG486" s="1013"/>
      <c r="AH486" s="1013"/>
      <c r="AI486" s="1013"/>
      <c r="AJ486" s="1013"/>
      <c r="AK486" s="1013"/>
      <c r="AL486" s="1013"/>
      <c r="AM486" s="1013"/>
      <c r="AN486" s="1013"/>
      <c r="AO486" s="1013"/>
      <c r="AP486" s="1013"/>
      <c r="AQ486" s="1013"/>
      <c r="AR486" s="1013"/>
      <c r="AS486" s="1013"/>
      <c r="AT486" s="1013"/>
      <c r="AU486" s="1013"/>
      <c r="AV486" s="1013"/>
      <c r="AW486" s="1013"/>
      <c r="AX486" s="1013"/>
      <c r="BB486" s="1013"/>
    </row>
    <row r="487" spans="2:54">
      <c r="B487" s="1020"/>
      <c r="C487" s="1029"/>
      <c r="E487" s="997"/>
      <c r="F487" s="994"/>
      <c r="G487" s="999"/>
      <c r="H487" s="1013"/>
      <c r="I487" s="1013"/>
      <c r="J487" s="1013"/>
      <c r="K487" s="1013"/>
      <c r="L487" s="1013"/>
      <c r="M487" s="1013"/>
      <c r="N487" s="1013"/>
      <c r="O487" s="1013"/>
      <c r="P487" s="1013"/>
      <c r="Q487" s="1013"/>
      <c r="R487" s="1013"/>
      <c r="S487" s="1013"/>
      <c r="T487" s="1013"/>
      <c r="U487" s="1013"/>
      <c r="V487" s="1013"/>
      <c r="W487" s="1013"/>
      <c r="X487" s="1013"/>
      <c r="Y487" s="1013"/>
      <c r="Z487" s="999"/>
      <c r="AA487" s="1013"/>
      <c r="AB487" s="1013"/>
      <c r="AC487" s="1013"/>
      <c r="AD487" s="1013"/>
      <c r="AE487" s="1013"/>
      <c r="AF487" s="1013"/>
      <c r="AG487" s="1013"/>
      <c r="AH487" s="1013"/>
      <c r="AI487" s="1013"/>
      <c r="AJ487" s="1013"/>
      <c r="AK487" s="1013"/>
      <c r="AL487" s="1013"/>
      <c r="AM487" s="1013"/>
      <c r="AN487" s="1013"/>
      <c r="AO487" s="1013"/>
      <c r="AP487" s="1013"/>
      <c r="AQ487" s="1013"/>
      <c r="AR487" s="1013"/>
      <c r="AS487" s="1013"/>
      <c r="AT487" s="1013"/>
      <c r="AU487" s="1013"/>
      <c r="AV487" s="1013"/>
      <c r="AW487" s="1013"/>
      <c r="AX487" s="1013"/>
      <c r="AZ487" s="1033"/>
      <c r="BA487" s="1033"/>
      <c r="BB487" s="1013"/>
    </row>
    <row r="488" spans="2:54">
      <c r="B488" s="1020"/>
      <c r="C488" s="1029"/>
      <c r="E488" s="997"/>
      <c r="F488" s="994"/>
      <c r="G488" s="999"/>
      <c r="H488" s="1013"/>
      <c r="I488" s="1013"/>
      <c r="J488" s="1013"/>
      <c r="K488" s="1013"/>
      <c r="L488" s="1013"/>
      <c r="M488" s="1013"/>
      <c r="N488" s="1013"/>
      <c r="O488" s="1013"/>
      <c r="P488" s="1013"/>
      <c r="Q488" s="1013"/>
      <c r="R488" s="1013"/>
      <c r="S488" s="1013"/>
      <c r="T488" s="1013"/>
      <c r="U488" s="1013"/>
      <c r="V488" s="1013"/>
      <c r="W488" s="1013"/>
      <c r="X488" s="1013"/>
      <c r="Y488" s="1013"/>
      <c r="Z488" s="999"/>
      <c r="AA488" s="1013"/>
      <c r="AB488" s="1013"/>
      <c r="AC488" s="1013"/>
      <c r="AD488" s="1013"/>
      <c r="AE488" s="1013"/>
      <c r="AF488" s="1013"/>
      <c r="AG488" s="1013"/>
      <c r="AH488" s="1013"/>
      <c r="AI488" s="1013"/>
      <c r="AJ488" s="1013"/>
      <c r="AK488" s="1013"/>
      <c r="AL488" s="1013"/>
      <c r="AM488" s="1013"/>
      <c r="AN488" s="1013"/>
      <c r="AO488" s="1013"/>
      <c r="AP488" s="1013"/>
      <c r="AQ488" s="1013"/>
      <c r="AR488" s="1013"/>
      <c r="AS488" s="1013"/>
      <c r="AT488" s="1013"/>
      <c r="AU488" s="1013"/>
      <c r="AV488" s="1013"/>
      <c r="AW488" s="1013"/>
      <c r="AX488" s="1013"/>
      <c r="BB488" s="1013"/>
    </row>
    <row r="489" spans="2:54">
      <c r="B489" s="1020"/>
      <c r="C489" s="1028"/>
      <c r="E489" s="997"/>
      <c r="F489" s="994"/>
      <c r="G489" s="999"/>
      <c r="H489" s="1013"/>
      <c r="I489" s="1013"/>
      <c r="J489" s="1013"/>
      <c r="K489" s="1013"/>
      <c r="L489" s="1013"/>
      <c r="M489" s="1013"/>
      <c r="N489" s="1013"/>
      <c r="O489" s="1013"/>
      <c r="P489" s="1013"/>
      <c r="Q489" s="1013"/>
      <c r="R489" s="1013"/>
      <c r="S489" s="1013"/>
      <c r="T489" s="1013"/>
      <c r="U489" s="1013"/>
      <c r="V489" s="1013"/>
      <c r="W489" s="1013"/>
      <c r="X489" s="1013"/>
      <c r="Y489" s="1013"/>
      <c r="Z489" s="999"/>
      <c r="AA489" s="1013"/>
      <c r="AB489" s="1013"/>
      <c r="AC489" s="1013"/>
      <c r="AD489" s="1013"/>
      <c r="AE489" s="1013"/>
      <c r="AF489" s="1013"/>
      <c r="AG489" s="1013"/>
      <c r="AH489" s="1013"/>
      <c r="AI489" s="1013"/>
      <c r="AJ489" s="1013"/>
      <c r="AK489" s="1013"/>
      <c r="AL489" s="1013"/>
      <c r="AM489" s="1013"/>
      <c r="AN489" s="1013"/>
      <c r="AO489" s="1013"/>
      <c r="AP489" s="1013"/>
      <c r="AQ489" s="1013"/>
      <c r="AR489" s="1013"/>
      <c r="AS489" s="1013"/>
      <c r="AT489" s="1013"/>
      <c r="AU489" s="1013"/>
      <c r="AV489" s="1013"/>
      <c r="AW489" s="1013"/>
      <c r="AX489" s="1013"/>
      <c r="BB489" s="1013"/>
    </row>
    <row r="490" spans="2:54">
      <c r="C490" s="1000"/>
      <c r="E490" s="997"/>
      <c r="F490" s="994"/>
      <c r="G490" s="993"/>
      <c r="H490" s="1013"/>
      <c r="I490" s="999"/>
      <c r="J490" s="1013"/>
      <c r="K490" s="1013"/>
      <c r="L490" s="1013"/>
      <c r="M490" s="1013"/>
      <c r="N490" s="1013"/>
      <c r="O490" s="1013"/>
      <c r="P490" s="1013"/>
      <c r="Q490" s="1013"/>
      <c r="R490" s="1013"/>
      <c r="S490" s="1013"/>
      <c r="T490" s="1013"/>
      <c r="U490" s="1013"/>
      <c r="V490" s="1013"/>
      <c r="W490" s="1013"/>
      <c r="X490" s="1013"/>
      <c r="Y490" s="1013"/>
      <c r="Z490" s="999"/>
      <c r="AA490" s="1013"/>
      <c r="AB490" s="1013"/>
      <c r="AC490" s="1013"/>
      <c r="AD490" s="1013"/>
      <c r="AE490" s="1013"/>
      <c r="AF490" s="1013"/>
      <c r="AG490" s="1013"/>
      <c r="AH490" s="1013"/>
      <c r="AI490" s="1013"/>
      <c r="AJ490" s="1013"/>
      <c r="AK490" s="1013"/>
      <c r="AL490" s="1013"/>
      <c r="AM490" s="1013"/>
      <c r="AN490" s="1013"/>
      <c r="AO490" s="1013"/>
      <c r="AP490" s="1013"/>
      <c r="AQ490" s="1013"/>
      <c r="AR490" s="1013"/>
      <c r="AS490" s="1013"/>
      <c r="AT490" s="1013"/>
      <c r="AU490" s="1013"/>
      <c r="AV490" s="1013"/>
      <c r="AW490" s="1013"/>
      <c r="AX490" s="1013"/>
    </row>
    <row r="491" spans="2:54">
      <c r="C491" s="1000"/>
      <c r="E491" s="997"/>
      <c r="F491" s="994"/>
      <c r="G491" s="993"/>
      <c r="H491" s="1022"/>
      <c r="I491" s="1022"/>
      <c r="J491" s="1022"/>
      <c r="K491" s="1013"/>
      <c r="L491" s="1013"/>
      <c r="M491" s="1013"/>
      <c r="N491" s="1013"/>
      <c r="O491" s="1013"/>
      <c r="P491" s="1013"/>
      <c r="Q491" s="1013"/>
      <c r="R491" s="1013"/>
      <c r="S491" s="1013"/>
      <c r="T491" s="1013"/>
      <c r="U491" s="1013"/>
      <c r="V491" s="1013"/>
      <c r="W491" s="1013"/>
      <c r="X491" s="1013"/>
      <c r="Y491" s="1013"/>
      <c r="Z491" s="999"/>
      <c r="AA491" s="1022"/>
      <c r="AB491" s="1013"/>
      <c r="AC491" s="1013"/>
      <c r="AD491" s="1013"/>
      <c r="AE491" s="1013"/>
      <c r="AF491" s="1013"/>
      <c r="AG491" s="1013"/>
      <c r="AH491" s="1013"/>
      <c r="AI491" s="1013"/>
      <c r="AJ491" s="1013"/>
      <c r="AK491" s="1013"/>
      <c r="AL491" s="1013"/>
      <c r="AM491" s="1013"/>
      <c r="AN491" s="1013"/>
      <c r="AO491" s="1013"/>
      <c r="AP491" s="1013"/>
      <c r="AQ491" s="1013"/>
      <c r="AR491" s="1013"/>
      <c r="AS491" s="1013"/>
      <c r="AT491" s="1022"/>
      <c r="AU491" s="1013"/>
      <c r="AV491" s="1013"/>
      <c r="AW491" s="1013"/>
      <c r="AX491" s="1013"/>
    </row>
    <row r="492" spans="2:54">
      <c r="B492" s="1025"/>
      <c r="C492" s="1000"/>
      <c r="E492" s="997"/>
      <c r="F492" s="994"/>
      <c r="G492" s="993"/>
      <c r="H492" s="1013"/>
      <c r="I492" s="1013"/>
      <c r="J492" s="1013"/>
      <c r="K492" s="1013"/>
      <c r="L492" s="1013"/>
      <c r="M492" s="1013"/>
      <c r="N492" s="1013"/>
      <c r="O492" s="1013"/>
      <c r="P492" s="1013"/>
      <c r="Q492" s="1013"/>
      <c r="R492" s="1013"/>
      <c r="S492" s="1013"/>
      <c r="T492" s="1013"/>
      <c r="U492" s="1013"/>
      <c r="V492" s="1013"/>
      <c r="W492" s="1013"/>
      <c r="X492" s="1013"/>
      <c r="Y492" s="1013"/>
      <c r="Z492" s="999"/>
      <c r="AA492" s="1013"/>
      <c r="AB492" s="1013"/>
      <c r="AC492" s="1013"/>
      <c r="AD492" s="1013"/>
      <c r="AE492" s="1013"/>
      <c r="AF492" s="1013"/>
      <c r="AG492" s="1013"/>
      <c r="AH492" s="1013"/>
      <c r="AI492" s="1013"/>
      <c r="AJ492" s="1013"/>
      <c r="AK492" s="1013"/>
      <c r="AL492" s="1013"/>
      <c r="AM492" s="1013"/>
      <c r="AN492" s="1013"/>
      <c r="AO492" s="1013"/>
      <c r="AP492" s="1013"/>
      <c r="AQ492" s="1013"/>
      <c r="AR492" s="1013"/>
      <c r="AS492" s="1013"/>
      <c r="AT492" s="1013"/>
      <c r="AU492" s="1013"/>
      <c r="AV492" s="1013"/>
      <c r="AW492" s="1013"/>
      <c r="AX492" s="1013"/>
    </row>
    <row r="493" spans="2:54">
      <c r="C493" s="1000"/>
      <c r="E493" s="997"/>
      <c r="F493" s="994"/>
      <c r="G493" s="993"/>
      <c r="H493" s="1013"/>
      <c r="I493" s="1013"/>
      <c r="J493" s="1013"/>
      <c r="K493" s="1013"/>
      <c r="L493" s="1013"/>
      <c r="M493" s="1013"/>
      <c r="N493" s="1013"/>
      <c r="O493" s="1013"/>
      <c r="P493" s="1013"/>
      <c r="Q493" s="1013"/>
      <c r="R493" s="1013"/>
      <c r="S493" s="1013"/>
      <c r="T493" s="1013"/>
      <c r="U493" s="1013"/>
      <c r="V493" s="1013"/>
      <c r="W493" s="1013"/>
      <c r="X493" s="1013"/>
      <c r="Y493" s="1013"/>
      <c r="Z493" s="999"/>
      <c r="AA493" s="1013"/>
      <c r="AB493" s="1013"/>
      <c r="AC493" s="1013"/>
      <c r="AD493" s="1013"/>
      <c r="AE493" s="1013"/>
      <c r="AF493" s="1013"/>
      <c r="AG493" s="1013"/>
      <c r="AH493" s="1013"/>
      <c r="AI493" s="1013"/>
      <c r="AJ493" s="1013"/>
      <c r="AK493" s="1013"/>
      <c r="AL493" s="1013"/>
      <c r="AM493" s="1013"/>
      <c r="AN493" s="1013"/>
      <c r="AO493" s="1013"/>
      <c r="AP493" s="1013"/>
      <c r="AQ493" s="1013"/>
      <c r="AR493" s="1013"/>
      <c r="AS493" s="1013"/>
      <c r="AT493" s="1013"/>
      <c r="AU493" s="1013"/>
      <c r="AV493" s="1013"/>
      <c r="AW493" s="1013"/>
      <c r="AX493" s="1013"/>
    </row>
    <row r="494" spans="2:54">
      <c r="C494" s="1000"/>
      <c r="E494" s="997"/>
      <c r="F494" s="994"/>
      <c r="G494" s="993"/>
      <c r="H494" s="1013"/>
      <c r="I494" s="1013"/>
      <c r="J494" s="1013"/>
      <c r="K494" s="1013"/>
      <c r="L494" s="1013"/>
      <c r="M494" s="1013"/>
      <c r="N494" s="1013"/>
      <c r="O494" s="1013"/>
      <c r="P494" s="1013"/>
      <c r="Q494" s="1013"/>
      <c r="R494" s="1013"/>
      <c r="S494" s="1013"/>
      <c r="T494" s="1013"/>
      <c r="U494" s="1013"/>
      <c r="V494" s="1013"/>
      <c r="W494" s="1013"/>
      <c r="X494" s="1013"/>
      <c r="Y494" s="1013"/>
      <c r="Z494" s="999"/>
      <c r="AA494" s="1013"/>
      <c r="AB494" s="1013"/>
      <c r="AC494" s="1013"/>
      <c r="AD494" s="1013"/>
      <c r="AE494" s="1013"/>
      <c r="AF494" s="1013"/>
      <c r="AG494" s="1013"/>
      <c r="AH494" s="1013"/>
      <c r="AI494" s="1013"/>
      <c r="AJ494" s="1013"/>
      <c r="AK494" s="1013"/>
      <c r="AL494" s="1013"/>
      <c r="AM494" s="1013"/>
      <c r="AN494" s="1013"/>
      <c r="AO494" s="1013"/>
      <c r="AP494" s="1013"/>
      <c r="AQ494" s="1013"/>
      <c r="AR494" s="1013"/>
      <c r="AS494" s="1013"/>
      <c r="AT494" s="1013"/>
      <c r="AU494" s="1013"/>
      <c r="AV494" s="1013"/>
      <c r="AW494" s="1013"/>
      <c r="AX494" s="1013"/>
    </row>
    <row r="495" spans="2:54">
      <c r="C495" s="1000"/>
      <c r="E495" s="997"/>
      <c r="F495" s="994"/>
      <c r="G495" s="993"/>
      <c r="H495" s="1013"/>
      <c r="I495" s="1013"/>
      <c r="J495" s="1013"/>
      <c r="K495" s="1013"/>
      <c r="L495" s="1013"/>
      <c r="M495" s="1013"/>
      <c r="N495" s="1013"/>
      <c r="O495" s="1013"/>
      <c r="P495" s="1013"/>
      <c r="Q495" s="1013"/>
      <c r="R495" s="1013"/>
      <c r="S495" s="1013"/>
      <c r="T495" s="1013"/>
      <c r="U495" s="1013"/>
      <c r="V495" s="1013"/>
      <c r="W495" s="1013"/>
      <c r="X495" s="1013"/>
      <c r="Y495" s="1013"/>
      <c r="Z495" s="999"/>
      <c r="AA495" s="1013"/>
      <c r="AB495" s="1013"/>
      <c r="AC495" s="1013"/>
      <c r="AD495" s="1013"/>
      <c r="AE495" s="1013"/>
      <c r="AF495" s="1013"/>
      <c r="AG495" s="1013"/>
      <c r="AH495" s="1013"/>
      <c r="AI495" s="1013"/>
      <c r="AJ495" s="1013"/>
      <c r="AK495" s="1013"/>
      <c r="AL495" s="1013"/>
      <c r="AM495" s="1013"/>
      <c r="AN495" s="1013"/>
      <c r="AO495" s="1013"/>
      <c r="AP495" s="1013"/>
      <c r="AQ495" s="1013"/>
      <c r="AR495" s="1013"/>
      <c r="AS495" s="1013"/>
      <c r="AT495" s="1013"/>
      <c r="AU495" s="1013"/>
      <c r="AV495" s="1013"/>
      <c r="AW495" s="1013"/>
      <c r="AX495" s="1013"/>
    </row>
    <row r="496" spans="2:54">
      <c r="C496" s="1000"/>
      <c r="E496" s="997"/>
      <c r="F496" s="994"/>
      <c r="G496" s="993"/>
      <c r="H496" s="1013"/>
      <c r="I496" s="1013"/>
      <c r="J496" s="1013"/>
      <c r="K496" s="1013"/>
      <c r="L496" s="1013"/>
      <c r="M496" s="1013"/>
      <c r="N496" s="1013"/>
      <c r="O496" s="1013"/>
      <c r="P496" s="1013"/>
      <c r="Q496" s="1013"/>
      <c r="R496" s="1013"/>
      <c r="S496" s="1013"/>
      <c r="T496" s="1013"/>
      <c r="U496" s="1013"/>
      <c r="V496" s="1013"/>
      <c r="W496" s="1013"/>
      <c r="X496" s="1013"/>
      <c r="Y496" s="1013"/>
      <c r="Z496" s="999"/>
      <c r="AA496" s="1013"/>
      <c r="AB496" s="1013"/>
      <c r="AC496" s="1013"/>
      <c r="AD496" s="1013"/>
      <c r="AE496" s="1013"/>
      <c r="AF496" s="1013"/>
      <c r="AG496" s="1013"/>
      <c r="AH496" s="1013"/>
      <c r="AI496" s="1013"/>
      <c r="AJ496" s="1013"/>
      <c r="AK496" s="1013"/>
      <c r="AL496" s="1013"/>
      <c r="AM496" s="1013"/>
      <c r="AN496" s="1013"/>
      <c r="AO496" s="1013"/>
      <c r="AP496" s="1013"/>
      <c r="AQ496" s="1013"/>
      <c r="AR496" s="1013"/>
      <c r="AS496" s="1013"/>
      <c r="AT496" s="1013"/>
      <c r="AU496" s="1013"/>
      <c r="AV496" s="1013"/>
      <c r="AW496" s="1013"/>
      <c r="AX496" s="1013"/>
    </row>
    <row r="497" spans="3:50">
      <c r="C497" s="1000"/>
      <c r="E497" s="997"/>
      <c r="F497" s="994"/>
      <c r="G497" s="993"/>
      <c r="H497" s="1013"/>
      <c r="I497" s="1013"/>
      <c r="J497" s="1013"/>
      <c r="K497" s="1013"/>
      <c r="L497" s="1013"/>
      <c r="M497" s="1013"/>
      <c r="N497" s="1013"/>
      <c r="O497" s="1013"/>
      <c r="P497" s="1013"/>
      <c r="Q497" s="1013"/>
      <c r="R497" s="1013"/>
      <c r="S497" s="1013"/>
      <c r="T497" s="1013"/>
      <c r="U497" s="1013"/>
      <c r="V497" s="1013"/>
      <c r="W497" s="1013"/>
      <c r="X497" s="1013"/>
      <c r="Y497" s="1013"/>
      <c r="Z497" s="999"/>
      <c r="AA497" s="1013"/>
      <c r="AB497" s="1013"/>
      <c r="AC497" s="1013"/>
      <c r="AD497" s="1013"/>
      <c r="AE497" s="1013"/>
      <c r="AF497" s="1013"/>
      <c r="AG497" s="1013"/>
      <c r="AH497" s="1013"/>
      <c r="AI497" s="1013"/>
      <c r="AJ497" s="1013"/>
      <c r="AK497" s="1013"/>
      <c r="AL497" s="1013"/>
      <c r="AM497" s="1013"/>
      <c r="AN497" s="1013"/>
      <c r="AO497" s="1013"/>
      <c r="AP497" s="1013"/>
      <c r="AQ497" s="1013"/>
      <c r="AR497" s="1013"/>
      <c r="AS497" s="1013"/>
      <c r="AT497" s="1013"/>
      <c r="AU497" s="1013"/>
      <c r="AV497" s="1013"/>
      <c r="AW497" s="1013"/>
      <c r="AX497" s="1013"/>
    </row>
    <row r="498" spans="3:50">
      <c r="C498" s="1000"/>
      <c r="E498" s="997"/>
      <c r="F498" s="994"/>
      <c r="G498" s="993"/>
      <c r="H498" s="1013"/>
      <c r="I498" s="1013"/>
      <c r="J498" s="1013"/>
      <c r="K498" s="1013"/>
      <c r="L498" s="1013"/>
      <c r="M498" s="1013"/>
      <c r="N498" s="1013"/>
      <c r="O498" s="1013"/>
      <c r="P498" s="1013"/>
      <c r="Q498" s="1013"/>
      <c r="R498" s="1013"/>
      <c r="S498" s="1013"/>
      <c r="T498" s="1013"/>
      <c r="U498" s="1013"/>
      <c r="V498" s="1013"/>
      <c r="W498" s="1013"/>
      <c r="X498" s="1013"/>
      <c r="Y498" s="1013"/>
      <c r="Z498" s="999"/>
      <c r="AA498" s="1013"/>
      <c r="AB498" s="1013"/>
      <c r="AC498" s="1013"/>
      <c r="AD498" s="1013"/>
      <c r="AE498" s="1013"/>
      <c r="AF498" s="1013"/>
      <c r="AG498" s="1013"/>
      <c r="AH498" s="1013"/>
      <c r="AI498" s="1013"/>
      <c r="AJ498" s="1013"/>
      <c r="AK498" s="1013"/>
      <c r="AL498" s="1013"/>
      <c r="AM498" s="1013"/>
      <c r="AN498" s="1013"/>
      <c r="AO498" s="1013"/>
      <c r="AP498" s="1013"/>
      <c r="AQ498" s="1013"/>
      <c r="AR498" s="1013"/>
      <c r="AS498" s="1013"/>
      <c r="AT498" s="1013"/>
      <c r="AU498" s="1013"/>
      <c r="AV498" s="1013"/>
      <c r="AW498" s="1013"/>
      <c r="AX498" s="1013"/>
    </row>
    <row r="499" spans="3:50">
      <c r="C499" s="1000"/>
      <c r="E499" s="997"/>
      <c r="F499" s="994"/>
      <c r="G499" s="993"/>
      <c r="H499" s="1013"/>
      <c r="I499" s="1013"/>
      <c r="J499" s="1013"/>
      <c r="K499" s="1013"/>
      <c r="L499" s="1013"/>
      <c r="M499" s="1013"/>
      <c r="N499" s="1013"/>
      <c r="O499" s="1013"/>
      <c r="P499" s="1013"/>
      <c r="Q499" s="1013"/>
      <c r="R499" s="1013"/>
      <c r="S499" s="1013"/>
      <c r="T499" s="1013"/>
      <c r="U499" s="1013"/>
      <c r="V499" s="1013"/>
      <c r="W499" s="1013"/>
      <c r="X499" s="1013"/>
      <c r="Y499" s="1013"/>
      <c r="Z499" s="999"/>
      <c r="AA499" s="1013"/>
      <c r="AB499" s="1013"/>
      <c r="AC499" s="1013"/>
      <c r="AD499" s="1013"/>
      <c r="AE499" s="1013"/>
      <c r="AF499" s="1013"/>
      <c r="AG499" s="1013"/>
      <c r="AH499" s="1013"/>
      <c r="AI499" s="1013"/>
      <c r="AJ499" s="1013"/>
      <c r="AK499" s="1013"/>
      <c r="AL499" s="1013"/>
      <c r="AM499" s="1013"/>
      <c r="AN499" s="1013"/>
      <c r="AO499" s="1013"/>
      <c r="AP499" s="1013"/>
      <c r="AQ499" s="1013"/>
      <c r="AR499" s="1013"/>
      <c r="AS499" s="1013"/>
      <c r="AT499" s="1013"/>
      <c r="AU499" s="1013"/>
      <c r="AV499" s="1013"/>
      <c r="AW499" s="1013"/>
      <c r="AX499" s="1013"/>
    </row>
    <row r="500" spans="3:50">
      <c r="C500" s="1000"/>
      <c r="E500" s="997"/>
      <c r="F500" s="994"/>
      <c r="G500" s="993"/>
      <c r="H500" s="1013"/>
      <c r="I500" s="1013"/>
      <c r="J500" s="1013"/>
      <c r="K500" s="1013"/>
      <c r="L500" s="1013"/>
      <c r="M500" s="1013"/>
      <c r="N500" s="1013"/>
      <c r="O500" s="1013"/>
      <c r="P500" s="1013"/>
      <c r="Q500" s="1013"/>
      <c r="R500" s="1013"/>
      <c r="S500" s="1013"/>
      <c r="T500" s="1013"/>
      <c r="U500" s="1013"/>
      <c r="V500" s="1013"/>
      <c r="W500" s="1013"/>
      <c r="X500" s="1013"/>
      <c r="Y500" s="1013"/>
      <c r="Z500" s="999"/>
      <c r="AA500" s="1013"/>
      <c r="AB500" s="1013"/>
      <c r="AC500" s="1013"/>
      <c r="AD500" s="1013"/>
      <c r="AE500" s="1013"/>
      <c r="AF500" s="1013"/>
      <c r="AG500" s="1013"/>
      <c r="AH500" s="1013"/>
      <c r="AI500" s="1013"/>
      <c r="AJ500" s="1013"/>
      <c r="AK500" s="1013"/>
      <c r="AL500" s="1013"/>
      <c r="AM500" s="1013"/>
      <c r="AN500" s="1013"/>
      <c r="AO500" s="1013"/>
      <c r="AP500" s="1013"/>
      <c r="AQ500" s="1013"/>
      <c r="AR500" s="1013"/>
      <c r="AS500" s="1013"/>
      <c r="AT500" s="1013"/>
      <c r="AU500" s="1013"/>
      <c r="AV500" s="1013"/>
      <c r="AW500" s="1013"/>
      <c r="AX500" s="1013"/>
    </row>
    <row r="501" spans="3:50">
      <c r="C501" s="1000"/>
      <c r="E501" s="997"/>
      <c r="F501" s="994"/>
      <c r="G501" s="993"/>
      <c r="H501" s="1013"/>
      <c r="I501" s="1013"/>
      <c r="J501" s="1013"/>
      <c r="K501" s="1013"/>
      <c r="L501" s="1013"/>
      <c r="M501" s="1013"/>
      <c r="N501" s="1013"/>
      <c r="O501" s="1013"/>
      <c r="P501" s="1013"/>
      <c r="Q501" s="1013"/>
      <c r="R501" s="1013"/>
      <c r="S501" s="1013"/>
      <c r="T501" s="1013"/>
      <c r="U501" s="1013"/>
      <c r="V501" s="1013"/>
      <c r="W501" s="1013"/>
      <c r="X501" s="1013"/>
      <c r="Y501" s="1013"/>
      <c r="Z501" s="999"/>
      <c r="AA501" s="1013"/>
      <c r="AB501" s="1013"/>
      <c r="AC501" s="1013"/>
      <c r="AD501" s="1013"/>
      <c r="AE501" s="1013"/>
      <c r="AF501" s="1013"/>
      <c r="AG501" s="1013"/>
      <c r="AH501" s="1013"/>
      <c r="AI501" s="1013"/>
      <c r="AJ501" s="1013"/>
      <c r="AK501" s="1013"/>
      <c r="AL501" s="1013"/>
      <c r="AM501" s="1013"/>
      <c r="AN501" s="1013"/>
      <c r="AO501" s="1013"/>
      <c r="AP501" s="1013"/>
      <c r="AQ501" s="1013"/>
      <c r="AR501" s="1013"/>
      <c r="AS501" s="1013"/>
      <c r="AT501" s="1013"/>
      <c r="AU501" s="1013"/>
      <c r="AV501" s="1013"/>
      <c r="AW501" s="1013"/>
      <c r="AX501" s="1013"/>
    </row>
    <row r="502" spans="3:50">
      <c r="C502" s="1000"/>
      <c r="E502" s="997"/>
      <c r="F502" s="994"/>
      <c r="G502" s="993"/>
      <c r="H502" s="1013"/>
      <c r="I502" s="1013"/>
      <c r="J502" s="1013"/>
      <c r="K502" s="1013"/>
      <c r="L502" s="1013"/>
      <c r="M502" s="1013"/>
      <c r="N502" s="1013"/>
      <c r="O502" s="1013"/>
      <c r="P502" s="1013"/>
      <c r="Q502" s="1013"/>
      <c r="R502" s="1013"/>
      <c r="S502" s="1013"/>
      <c r="T502" s="1013"/>
      <c r="U502" s="1013"/>
      <c r="V502" s="1013"/>
      <c r="W502" s="1013"/>
      <c r="X502" s="1013"/>
      <c r="Y502" s="1013"/>
      <c r="Z502" s="999"/>
      <c r="AA502" s="1013"/>
      <c r="AB502" s="1013"/>
      <c r="AC502" s="1013"/>
      <c r="AD502" s="1013"/>
      <c r="AE502" s="1013"/>
      <c r="AF502" s="1013"/>
      <c r="AG502" s="1013"/>
      <c r="AH502" s="1013"/>
      <c r="AI502" s="1013"/>
      <c r="AJ502" s="1013"/>
      <c r="AK502" s="1013"/>
      <c r="AL502" s="1013"/>
      <c r="AM502" s="1013"/>
      <c r="AN502" s="1013"/>
      <c r="AO502" s="1013"/>
      <c r="AP502" s="1013"/>
      <c r="AQ502" s="1013"/>
      <c r="AR502" s="1013"/>
      <c r="AS502" s="1013"/>
      <c r="AT502" s="1013"/>
      <c r="AU502" s="1013"/>
      <c r="AV502" s="1013"/>
      <c r="AW502" s="1013"/>
      <c r="AX502" s="1013"/>
    </row>
    <row r="503" spans="3:50">
      <c r="C503" s="1000"/>
      <c r="E503" s="997"/>
      <c r="F503" s="994"/>
      <c r="G503" s="993"/>
      <c r="H503" s="1013"/>
      <c r="I503" s="1013"/>
      <c r="J503" s="1013"/>
      <c r="K503" s="1013"/>
      <c r="L503" s="1013"/>
      <c r="M503" s="1013"/>
      <c r="N503" s="1013"/>
      <c r="O503" s="1013"/>
      <c r="P503" s="1013"/>
      <c r="Q503" s="1013"/>
      <c r="R503" s="1013"/>
      <c r="S503" s="1013"/>
      <c r="T503" s="1013"/>
      <c r="U503" s="1013"/>
      <c r="V503" s="1013"/>
      <c r="W503" s="1013"/>
      <c r="X503" s="1013"/>
      <c r="Y503" s="1013"/>
      <c r="Z503" s="999"/>
      <c r="AA503" s="1013"/>
      <c r="AB503" s="1013"/>
      <c r="AC503" s="1013"/>
      <c r="AD503" s="1013"/>
      <c r="AE503" s="1013"/>
      <c r="AF503" s="1013"/>
      <c r="AG503" s="1013"/>
      <c r="AH503" s="1013"/>
      <c r="AI503" s="1013"/>
      <c r="AJ503" s="1013"/>
      <c r="AK503" s="1013"/>
      <c r="AL503" s="1013"/>
      <c r="AM503" s="1013"/>
      <c r="AN503" s="1013"/>
      <c r="AO503" s="1013"/>
      <c r="AP503" s="1013"/>
      <c r="AQ503" s="1013"/>
      <c r="AR503" s="1013"/>
      <c r="AS503" s="1013"/>
      <c r="AT503" s="1013"/>
      <c r="AU503" s="1013"/>
      <c r="AV503" s="1013"/>
      <c r="AW503" s="1013"/>
      <c r="AX503" s="1013"/>
    </row>
    <row r="504" spans="3:50">
      <c r="C504" s="1000"/>
      <c r="E504" s="997"/>
      <c r="F504" s="994"/>
      <c r="G504" s="993"/>
      <c r="H504" s="1013"/>
      <c r="I504" s="1013"/>
      <c r="J504" s="1013"/>
      <c r="K504" s="1013"/>
      <c r="L504" s="1013"/>
      <c r="M504" s="1013"/>
      <c r="N504" s="1013"/>
      <c r="O504" s="1013"/>
      <c r="P504" s="1013"/>
      <c r="Q504" s="1013"/>
      <c r="R504" s="1013"/>
      <c r="S504" s="1013"/>
      <c r="T504" s="1013"/>
      <c r="U504" s="1013"/>
      <c r="V504" s="1013"/>
      <c r="W504" s="1013"/>
      <c r="X504" s="1013"/>
      <c r="Y504" s="1013"/>
      <c r="Z504" s="999"/>
      <c r="AA504" s="1013"/>
      <c r="AB504" s="1013"/>
      <c r="AC504" s="1013"/>
      <c r="AD504" s="1013"/>
      <c r="AE504" s="1013"/>
      <c r="AF504" s="1013"/>
      <c r="AG504" s="1013"/>
      <c r="AH504" s="1013"/>
      <c r="AI504" s="1013"/>
      <c r="AJ504" s="1013"/>
      <c r="AK504" s="1013"/>
      <c r="AL504" s="1013"/>
      <c r="AM504" s="1013"/>
      <c r="AN504" s="1013"/>
      <c r="AO504" s="1013"/>
      <c r="AP504" s="1013"/>
      <c r="AQ504" s="1013"/>
      <c r="AR504" s="1013"/>
      <c r="AS504" s="1013"/>
      <c r="AT504" s="1013"/>
      <c r="AU504" s="1013"/>
      <c r="AV504" s="1013"/>
      <c r="AW504" s="1013"/>
      <c r="AX504" s="1013"/>
    </row>
    <row r="505" spans="3:50">
      <c r="C505" s="1000"/>
      <c r="E505" s="997"/>
      <c r="F505" s="994"/>
      <c r="G505" s="993"/>
      <c r="H505" s="1013"/>
      <c r="I505" s="1013"/>
      <c r="J505" s="1013"/>
      <c r="K505" s="1013"/>
      <c r="L505" s="1013"/>
      <c r="M505" s="1013"/>
      <c r="N505" s="1013"/>
      <c r="O505" s="1013"/>
      <c r="P505" s="1013"/>
      <c r="Q505" s="1013"/>
      <c r="R505" s="1013"/>
      <c r="S505" s="1013"/>
      <c r="T505" s="1013"/>
      <c r="U505" s="1013"/>
      <c r="V505" s="1013"/>
      <c r="W505" s="1013"/>
      <c r="X505" s="1013"/>
      <c r="Y505" s="1013"/>
      <c r="Z505" s="999"/>
      <c r="AA505" s="1013"/>
      <c r="AB505" s="1013"/>
      <c r="AC505" s="1013"/>
      <c r="AD505" s="1013"/>
      <c r="AE505" s="1013"/>
      <c r="AF505" s="1013"/>
      <c r="AG505" s="1013"/>
      <c r="AH505" s="1013"/>
      <c r="AI505" s="1013"/>
      <c r="AJ505" s="1013"/>
      <c r="AK505" s="1013"/>
      <c r="AL505" s="1013"/>
      <c r="AM505" s="1013"/>
      <c r="AN505" s="1013"/>
      <c r="AO505" s="1013"/>
      <c r="AP505" s="1013"/>
      <c r="AQ505" s="1013"/>
      <c r="AR505" s="1013"/>
      <c r="AS505" s="1013"/>
      <c r="AT505" s="1013"/>
      <c r="AU505" s="1013"/>
      <c r="AV505" s="1013"/>
      <c r="AW505" s="1013"/>
      <c r="AX505" s="1013"/>
    </row>
    <row r="506" spans="3:50">
      <c r="C506" s="1000"/>
      <c r="E506" s="997"/>
      <c r="F506" s="994"/>
      <c r="G506" s="993"/>
      <c r="H506" s="1013"/>
      <c r="I506" s="1013"/>
      <c r="J506" s="1013"/>
      <c r="K506" s="1013"/>
      <c r="L506" s="1013"/>
      <c r="M506" s="1013"/>
      <c r="N506" s="1013"/>
      <c r="O506" s="1013"/>
      <c r="P506" s="1013"/>
      <c r="Q506" s="1013"/>
      <c r="R506" s="1013"/>
      <c r="S506" s="1013"/>
      <c r="T506" s="1013"/>
      <c r="U506" s="1013"/>
      <c r="V506" s="1013"/>
      <c r="W506" s="1013"/>
      <c r="X506" s="1013"/>
      <c r="Y506" s="1013"/>
      <c r="Z506" s="999"/>
      <c r="AA506" s="1013"/>
      <c r="AB506" s="1013"/>
      <c r="AC506" s="1013"/>
      <c r="AD506" s="1013"/>
      <c r="AE506" s="1013"/>
      <c r="AF506" s="1013"/>
      <c r="AG506" s="1013"/>
      <c r="AH506" s="1013"/>
      <c r="AI506" s="1013"/>
      <c r="AJ506" s="1013"/>
      <c r="AK506" s="1013"/>
      <c r="AL506" s="1013"/>
      <c r="AM506" s="1013"/>
      <c r="AN506" s="1013"/>
      <c r="AO506" s="1013"/>
      <c r="AP506" s="1013"/>
      <c r="AQ506" s="1013"/>
      <c r="AR506" s="1013"/>
      <c r="AS506" s="1013"/>
      <c r="AT506" s="1013"/>
      <c r="AU506" s="1013"/>
      <c r="AV506" s="1013"/>
      <c r="AW506" s="1013"/>
      <c r="AX506" s="1013"/>
    </row>
    <row r="507" spans="3:50">
      <c r="C507" s="1000"/>
      <c r="E507" s="997"/>
      <c r="F507" s="994"/>
      <c r="G507" s="993"/>
      <c r="H507" s="1013"/>
      <c r="I507" s="1013"/>
      <c r="J507" s="1013"/>
      <c r="K507" s="1013"/>
      <c r="L507" s="1013"/>
      <c r="M507" s="1013"/>
      <c r="N507" s="1013"/>
      <c r="O507" s="1013"/>
      <c r="P507" s="1013"/>
      <c r="Q507" s="1013"/>
      <c r="R507" s="1013"/>
      <c r="S507" s="1013"/>
      <c r="T507" s="1013"/>
      <c r="U507" s="1013"/>
      <c r="V507" s="1013"/>
      <c r="W507" s="1013"/>
      <c r="X507" s="1013"/>
      <c r="Y507" s="1013"/>
      <c r="Z507" s="999"/>
      <c r="AA507" s="1013"/>
      <c r="AB507" s="1013"/>
      <c r="AC507" s="1013"/>
      <c r="AD507" s="1013"/>
      <c r="AE507" s="1013"/>
      <c r="AF507" s="1013"/>
      <c r="AG507" s="1013"/>
      <c r="AH507" s="1013"/>
      <c r="AI507" s="1013"/>
      <c r="AJ507" s="1013"/>
      <c r="AK507" s="1013"/>
      <c r="AL507" s="1013"/>
      <c r="AM507" s="1013"/>
      <c r="AN507" s="1013"/>
      <c r="AO507" s="1013"/>
      <c r="AP507" s="1013"/>
      <c r="AQ507" s="1013"/>
      <c r="AR507" s="1013"/>
      <c r="AS507" s="1013"/>
      <c r="AT507" s="1013"/>
      <c r="AU507" s="1013"/>
      <c r="AV507" s="1013"/>
      <c r="AW507" s="1013"/>
      <c r="AX507" s="1013"/>
    </row>
    <row r="508" spans="3:50">
      <c r="C508" s="1000"/>
      <c r="E508" s="997"/>
      <c r="F508" s="994"/>
      <c r="G508" s="993"/>
      <c r="H508" s="1013"/>
      <c r="I508" s="1013"/>
      <c r="J508" s="1013"/>
      <c r="K508" s="1013"/>
      <c r="L508" s="1013"/>
      <c r="M508" s="1013"/>
      <c r="N508" s="1013"/>
      <c r="O508" s="1013"/>
      <c r="P508" s="1013"/>
      <c r="Q508" s="1013"/>
      <c r="R508" s="1013"/>
      <c r="S508" s="1013"/>
      <c r="T508" s="1013"/>
      <c r="U508" s="1013"/>
      <c r="V508" s="1013"/>
      <c r="W508" s="1013"/>
      <c r="X508" s="1013"/>
      <c r="Y508" s="1013"/>
      <c r="Z508" s="999"/>
      <c r="AA508" s="1013"/>
      <c r="AB508" s="1013"/>
      <c r="AC508" s="1013"/>
      <c r="AD508" s="1013"/>
      <c r="AE508" s="1013"/>
      <c r="AF508" s="1013"/>
      <c r="AG508" s="1013"/>
      <c r="AH508" s="1013"/>
      <c r="AI508" s="1013"/>
      <c r="AJ508" s="1013"/>
      <c r="AK508" s="1013"/>
      <c r="AL508" s="1013"/>
      <c r="AM508" s="1013"/>
      <c r="AN508" s="1013"/>
      <c r="AO508" s="1013"/>
      <c r="AP508" s="1013"/>
      <c r="AQ508" s="1013"/>
      <c r="AR508" s="1013"/>
      <c r="AS508" s="1013"/>
      <c r="AT508" s="1013"/>
      <c r="AU508" s="1013"/>
      <c r="AV508" s="1013"/>
      <c r="AW508" s="1013"/>
      <c r="AX508" s="1013"/>
    </row>
    <row r="509" spans="3:50">
      <c r="C509" s="1000"/>
      <c r="E509" s="997"/>
      <c r="F509" s="994"/>
      <c r="G509" s="993"/>
      <c r="H509" s="1013"/>
      <c r="I509" s="1013"/>
      <c r="J509" s="1013"/>
      <c r="K509" s="1013"/>
      <c r="L509" s="1013"/>
      <c r="M509" s="1013"/>
      <c r="N509" s="1013"/>
      <c r="O509" s="1013"/>
      <c r="P509" s="1013"/>
      <c r="Q509" s="1013"/>
      <c r="R509" s="1013"/>
      <c r="S509" s="1013"/>
      <c r="T509" s="1013"/>
      <c r="U509" s="1013"/>
      <c r="V509" s="1013"/>
      <c r="W509" s="1013"/>
      <c r="X509" s="1013"/>
      <c r="Y509" s="1013"/>
      <c r="Z509" s="999"/>
      <c r="AA509" s="1013"/>
      <c r="AB509" s="1013"/>
      <c r="AC509" s="1013"/>
      <c r="AD509" s="1013"/>
      <c r="AE509" s="1013"/>
      <c r="AF509" s="1013"/>
      <c r="AG509" s="1013"/>
      <c r="AH509" s="1013"/>
      <c r="AI509" s="1013"/>
      <c r="AJ509" s="1013"/>
      <c r="AK509" s="1013"/>
      <c r="AL509" s="1013"/>
      <c r="AM509" s="1013"/>
      <c r="AN509" s="1013"/>
      <c r="AO509" s="1013"/>
      <c r="AP509" s="1013"/>
      <c r="AQ509" s="1013"/>
      <c r="AR509" s="1013"/>
      <c r="AS509" s="1013"/>
      <c r="AT509" s="1013"/>
      <c r="AU509" s="1013"/>
      <c r="AV509" s="1013"/>
      <c r="AW509" s="1013"/>
      <c r="AX509" s="1013"/>
    </row>
    <row r="510" spans="3:50">
      <c r="C510" s="1000"/>
      <c r="E510" s="997"/>
      <c r="F510" s="994"/>
      <c r="G510" s="993"/>
      <c r="H510" s="1013"/>
      <c r="I510" s="1013"/>
      <c r="J510" s="1013"/>
      <c r="K510" s="1013"/>
      <c r="L510" s="1013"/>
      <c r="M510" s="1013"/>
      <c r="N510" s="1013"/>
      <c r="O510" s="1013"/>
      <c r="P510" s="1013"/>
      <c r="Q510" s="1013"/>
      <c r="R510" s="1013"/>
      <c r="S510" s="1013"/>
      <c r="T510" s="1013"/>
      <c r="U510" s="1013"/>
      <c r="V510" s="1013"/>
      <c r="W510" s="1013"/>
      <c r="X510" s="1013"/>
      <c r="Y510" s="1013"/>
      <c r="Z510" s="999"/>
      <c r="AA510" s="1034"/>
      <c r="AB510" s="1013"/>
      <c r="AC510" s="1013"/>
      <c r="AD510" s="1013"/>
      <c r="AE510" s="1013"/>
      <c r="AF510" s="1013"/>
      <c r="AG510" s="1013"/>
      <c r="AH510" s="1013"/>
      <c r="AI510" s="1013"/>
      <c r="AJ510" s="1013"/>
      <c r="AK510" s="1013"/>
      <c r="AL510" s="1013"/>
      <c r="AM510" s="1013"/>
      <c r="AN510" s="1013"/>
      <c r="AO510" s="1013"/>
      <c r="AP510" s="1013"/>
      <c r="AQ510" s="1013"/>
      <c r="AR510" s="1013"/>
      <c r="AS510" s="1013"/>
      <c r="AT510" s="1013"/>
      <c r="AU510" s="1013"/>
      <c r="AV510" s="1013"/>
      <c r="AW510" s="1013"/>
      <c r="AX510" s="1013"/>
    </row>
    <row r="511" spans="3:50">
      <c r="C511" s="1000"/>
      <c r="E511" s="997"/>
      <c r="F511" s="994"/>
      <c r="G511" s="993"/>
      <c r="H511" s="1013"/>
      <c r="K511" s="1013"/>
      <c r="L511" s="1013"/>
      <c r="M511" s="1013"/>
      <c r="N511" s="1013"/>
      <c r="P511" s="1013"/>
      <c r="Q511" s="1013"/>
      <c r="R511" s="1013"/>
      <c r="S511" s="1013"/>
      <c r="T511" s="1013"/>
      <c r="U511" s="1013"/>
      <c r="V511" s="1013"/>
      <c r="W511" s="1013"/>
      <c r="X511" s="1013"/>
      <c r="Y511" s="1013"/>
      <c r="Z511" s="999"/>
      <c r="AA511" s="1013"/>
      <c r="AB511" s="1013"/>
      <c r="AC511" s="1013"/>
      <c r="AD511" s="1013"/>
      <c r="AE511" s="1013"/>
      <c r="AF511" s="1013"/>
      <c r="AG511" s="1013"/>
      <c r="AH511" s="1013"/>
      <c r="AI511" s="1013"/>
      <c r="AJ511" s="1013"/>
      <c r="AK511" s="1013"/>
      <c r="AL511" s="1013"/>
      <c r="AM511" s="1013"/>
      <c r="AN511" s="1013"/>
      <c r="AO511" s="1013"/>
      <c r="AP511" s="1013"/>
      <c r="AQ511" s="1013"/>
      <c r="AR511" s="1013"/>
      <c r="AS511" s="1013"/>
      <c r="AT511" s="1013"/>
      <c r="AU511" s="1013"/>
      <c r="AV511" s="1013"/>
      <c r="AW511" s="1013"/>
      <c r="AX511" s="1013"/>
    </row>
    <row r="512" spans="3:50">
      <c r="C512" s="1000"/>
      <c r="E512" s="997"/>
      <c r="F512" s="994"/>
      <c r="G512" s="993"/>
      <c r="H512" s="1013"/>
      <c r="I512" s="1013"/>
      <c r="J512" s="1013"/>
      <c r="K512" s="1013"/>
      <c r="L512" s="1013"/>
      <c r="M512" s="1013"/>
      <c r="N512" s="1013"/>
      <c r="O512" s="1013"/>
      <c r="P512" s="1013"/>
      <c r="Q512" s="1013"/>
      <c r="R512" s="1013"/>
      <c r="S512" s="1013"/>
      <c r="T512" s="1013"/>
      <c r="U512" s="1013"/>
      <c r="V512" s="1013"/>
      <c r="W512" s="1013"/>
      <c r="X512" s="1013"/>
      <c r="Y512" s="1013"/>
      <c r="Z512" s="999"/>
      <c r="AA512" s="1013"/>
      <c r="AB512" s="1013"/>
      <c r="AC512" s="1013"/>
      <c r="AD512" s="1013"/>
      <c r="AE512" s="1013"/>
      <c r="AF512" s="1013"/>
      <c r="AG512" s="1013"/>
      <c r="AH512" s="1013"/>
      <c r="AI512" s="1013"/>
      <c r="AJ512" s="1013"/>
      <c r="AK512" s="1013"/>
      <c r="AL512" s="1013"/>
      <c r="AM512" s="1013"/>
      <c r="AN512" s="1013"/>
      <c r="AO512" s="1013"/>
      <c r="AP512" s="1013"/>
      <c r="AQ512" s="1013"/>
      <c r="AR512" s="1013"/>
      <c r="AS512" s="1013"/>
      <c r="AT512" s="1013"/>
      <c r="AU512" s="1013"/>
      <c r="AV512" s="1013"/>
      <c r="AW512" s="1013"/>
      <c r="AX512" s="1013"/>
    </row>
    <row r="513" spans="2:54">
      <c r="C513" s="1000"/>
      <c r="E513" s="997"/>
      <c r="F513" s="994"/>
      <c r="G513" s="993"/>
      <c r="H513" s="1013"/>
      <c r="I513" s="1013"/>
      <c r="J513" s="1013"/>
      <c r="K513" s="1013"/>
      <c r="L513" s="1013"/>
      <c r="M513" s="1013"/>
      <c r="N513" s="1013"/>
      <c r="O513" s="1013"/>
      <c r="P513" s="1013"/>
      <c r="Q513" s="1013"/>
      <c r="R513" s="1013"/>
      <c r="S513" s="1013"/>
      <c r="T513" s="1013"/>
      <c r="U513" s="1013"/>
      <c r="V513" s="1013"/>
      <c r="W513" s="1013"/>
      <c r="X513" s="1013"/>
      <c r="Y513" s="1013"/>
      <c r="Z513" s="999"/>
      <c r="AA513" s="1013"/>
      <c r="AB513" s="1013"/>
      <c r="AC513" s="1013"/>
      <c r="AD513" s="1013"/>
      <c r="AE513" s="1013"/>
      <c r="AF513" s="1013"/>
      <c r="AG513" s="1013"/>
      <c r="AH513" s="1013"/>
      <c r="AI513" s="1013"/>
      <c r="AJ513" s="1013"/>
      <c r="AK513" s="1013"/>
      <c r="AL513" s="1013"/>
      <c r="AM513" s="1013"/>
      <c r="AN513" s="1013"/>
      <c r="AO513" s="1013"/>
      <c r="AP513" s="1013"/>
      <c r="AQ513" s="1013"/>
      <c r="AR513" s="1013"/>
      <c r="AS513" s="1013"/>
      <c r="AT513" s="1013"/>
      <c r="AU513" s="1013"/>
      <c r="AV513" s="1013"/>
      <c r="AW513" s="1013"/>
      <c r="AX513" s="1013"/>
    </row>
    <row r="514" spans="2:54">
      <c r="C514" s="1000"/>
      <c r="E514" s="997"/>
      <c r="F514" s="994"/>
      <c r="G514" s="993"/>
      <c r="H514" s="1013"/>
      <c r="I514" s="1013"/>
      <c r="J514" s="1013"/>
      <c r="K514" s="1013"/>
      <c r="L514" s="1013"/>
      <c r="M514" s="1013"/>
      <c r="N514" s="1013"/>
      <c r="O514" s="1013"/>
      <c r="P514" s="1013"/>
      <c r="Q514" s="1013"/>
      <c r="R514" s="1013"/>
      <c r="S514" s="1013"/>
      <c r="T514" s="1013"/>
      <c r="U514" s="1013"/>
      <c r="V514" s="1013"/>
      <c r="W514" s="1013"/>
      <c r="X514" s="1013"/>
      <c r="Y514" s="1013"/>
      <c r="Z514" s="999"/>
      <c r="AA514" s="1013"/>
      <c r="AB514" s="1013"/>
      <c r="AC514" s="1013"/>
      <c r="AD514" s="1013"/>
      <c r="AE514" s="1013"/>
      <c r="AF514" s="1013"/>
      <c r="AG514" s="1013"/>
      <c r="AH514" s="1013"/>
      <c r="AI514" s="1013"/>
      <c r="AJ514" s="1013"/>
      <c r="AK514" s="1013"/>
      <c r="AL514" s="1013"/>
      <c r="AM514" s="1013"/>
      <c r="AN514" s="1013"/>
      <c r="AO514" s="1013"/>
      <c r="AP514" s="1013"/>
      <c r="AQ514" s="1013"/>
      <c r="AR514" s="1013"/>
      <c r="AS514" s="1013"/>
      <c r="AT514" s="1013"/>
      <c r="AU514" s="1013"/>
      <c r="AV514" s="1013"/>
      <c r="AW514" s="1013"/>
      <c r="AX514" s="1013"/>
    </row>
    <row r="515" spans="2:54">
      <c r="B515" s="1035"/>
      <c r="C515" s="1000"/>
      <c r="E515" s="997"/>
      <c r="F515" s="994"/>
      <c r="G515" s="993"/>
      <c r="T515" s="1013"/>
      <c r="Z515" s="999"/>
    </row>
    <row r="516" spans="2:54">
      <c r="C516" s="1000"/>
      <c r="E516" s="997"/>
      <c r="F516" s="994"/>
      <c r="G516" s="993"/>
      <c r="T516" s="1013"/>
      <c r="Z516" s="999"/>
    </row>
    <row r="517" spans="2:54">
      <c r="C517" s="1000"/>
      <c r="E517" s="997"/>
      <c r="F517" s="994"/>
      <c r="G517" s="993"/>
      <c r="T517" s="1013"/>
      <c r="Z517" s="999"/>
    </row>
    <row r="518" spans="2:54">
      <c r="C518" s="1000"/>
      <c r="E518" s="997"/>
      <c r="F518" s="994"/>
      <c r="G518" s="993"/>
      <c r="T518" s="1013"/>
      <c r="Z518" s="999"/>
    </row>
    <row r="519" spans="2:54">
      <c r="C519" s="1000"/>
      <c r="E519" s="997"/>
      <c r="F519" s="994"/>
      <c r="G519" s="993"/>
      <c r="T519" s="1013"/>
      <c r="Z519" s="999"/>
    </row>
    <row r="520" spans="2:54">
      <c r="C520" s="1000"/>
      <c r="E520" s="997"/>
      <c r="F520" s="994"/>
      <c r="G520" s="993"/>
      <c r="T520" s="1013"/>
      <c r="Z520" s="999"/>
    </row>
    <row r="521" spans="2:54">
      <c r="C521" s="1000"/>
      <c r="E521" s="997"/>
      <c r="F521" s="994"/>
      <c r="G521" s="993"/>
      <c r="T521" s="1013"/>
      <c r="Z521" s="999"/>
    </row>
    <row r="522" spans="2:54">
      <c r="E522" s="997"/>
      <c r="F522" s="994"/>
      <c r="G522" s="1013"/>
      <c r="H522" s="1013"/>
      <c r="I522" s="1013"/>
      <c r="J522" s="1013"/>
      <c r="K522" s="1013"/>
      <c r="L522" s="1013"/>
      <c r="M522" s="1013"/>
      <c r="N522" s="1013"/>
      <c r="O522" s="1013"/>
      <c r="P522" s="1013"/>
      <c r="Q522" s="1013"/>
      <c r="R522" s="1013"/>
      <c r="S522" s="1013"/>
      <c r="T522" s="1013"/>
      <c r="U522" s="1013"/>
      <c r="V522" s="1013"/>
      <c r="W522" s="1013"/>
      <c r="X522" s="1013"/>
      <c r="Y522" s="1013"/>
      <c r="Z522" s="999"/>
      <c r="AA522" s="1013"/>
      <c r="AB522" s="1013"/>
      <c r="AC522" s="1013"/>
      <c r="AD522" s="1013"/>
      <c r="AE522" s="1013"/>
      <c r="AF522" s="1013"/>
      <c r="AG522" s="1013"/>
      <c r="AH522" s="1013"/>
      <c r="AI522" s="1013"/>
      <c r="AJ522" s="1013"/>
      <c r="AK522" s="1013"/>
      <c r="AL522" s="1013"/>
      <c r="AM522" s="1013"/>
      <c r="AN522" s="1013"/>
      <c r="AO522" s="1013"/>
      <c r="AP522" s="1013"/>
      <c r="AQ522" s="1013"/>
      <c r="AR522" s="1013"/>
      <c r="AS522" s="1013"/>
      <c r="AT522" s="1013"/>
      <c r="AU522" s="1013"/>
      <c r="AV522" s="1013"/>
      <c r="AW522" s="1013"/>
      <c r="AX522" s="1013"/>
      <c r="AY522" s="1013"/>
      <c r="AZ522" s="1013"/>
      <c r="BA522" s="1013"/>
      <c r="BB522" s="1013"/>
    </row>
    <row r="523" spans="2:54">
      <c r="C523" s="1000"/>
      <c r="E523" s="997"/>
      <c r="F523" s="994"/>
      <c r="G523" s="993"/>
      <c r="T523" s="1013"/>
      <c r="Z523" s="999"/>
    </row>
    <row r="524" spans="2:54">
      <c r="C524" s="1000"/>
      <c r="E524" s="997"/>
      <c r="F524" s="994"/>
      <c r="G524" s="993"/>
      <c r="I524" s="1013"/>
      <c r="T524" s="1013"/>
      <c r="Z524" s="999"/>
    </row>
    <row r="525" spans="2:54">
      <c r="C525" s="1000"/>
      <c r="E525" s="997"/>
      <c r="F525" s="994"/>
      <c r="G525" s="993"/>
      <c r="I525" s="1013"/>
      <c r="T525" s="1013"/>
      <c r="Z525" s="999"/>
    </row>
    <row r="526" spans="2:54">
      <c r="C526" s="1000"/>
      <c r="E526" s="997"/>
      <c r="F526" s="994"/>
      <c r="I526" s="1013"/>
      <c r="T526" s="1013"/>
      <c r="Z526" s="999"/>
    </row>
    <row r="527" spans="2:54">
      <c r="E527" s="997"/>
      <c r="F527" s="994"/>
      <c r="I527" s="1013"/>
      <c r="T527" s="1013"/>
      <c r="Z527" s="999"/>
    </row>
    <row r="528" spans="2:54">
      <c r="E528" s="997"/>
      <c r="F528" s="994"/>
      <c r="I528" s="1013"/>
      <c r="T528" s="1013"/>
      <c r="Z528" s="999"/>
    </row>
    <row r="529" spans="3:26">
      <c r="E529" s="997"/>
      <c r="F529" s="994"/>
      <c r="I529" s="1013"/>
      <c r="T529" s="1013"/>
      <c r="Z529" s="999"/>
    </row>
    <row r="530" spans="3:26">
      <c r="C530" s="1027"/>
      <c r="E530" s="997"/>
      <c r="F530" s="994"/>
      <c r="I530" s="1013"/>
      <c r="T530" s="1013"/>
      <c r="Z530" s="999"/>
    </row>
    <row r="531" spans="3:26">
      <c r="C531" s="1027"/>
      <c r="E531" s="997"/>
      <c r="F531" s="994"/>
      <c r="I531" s="1013"/>
      <c r="T531" s="1013"/>
      <c r="Z531" s="999"/>
    </row>
    <row r="532" spans="3:26">
      <c r="C532" s="1027"/>
      <c r="E532" s="997"/>
      <c r="F532" s="994"/>
      <c r="I532" s="1013"/>
      <c r="T532" s="1013"/>
      <c r="Z532" s="999"/>
    </row>
    <row r="533" spans="3:26">
      <c r="C533" s="1027"/>
      <c r="E533" s="997"/>
      <c r="F533" s="994"/>
      <c r="I533" s="1013"/>
      <c r="T533" s="1013"/>
      <c r="Z533" s="999"/>
    </row>
    <row r="534" spans="3:26">
      <c r="C534" s="1027"/>
      <c r="E534" s="997"/>
      <c r="F534" s="994"/>
      <c r="I534" s="1013"/>
      <c r="T534" s="1013"/>
      <c r="Z534" s="999"/>
    </row>
    <row r="535" spans="3:26">
      <c r="C535" s="1027"/>
      <c r="E535" s="997"/>
      <c r="F535" s="994"/>
      <c r="T535" s="1013"/>
      <c r="Z535" s="999"/>
    </row>
    <row r="536" spans="3:26">
      <c r="C536" s="1027"/>
      <c r="E536" s="997"/>
      <c r="F536" s="994"/>
      <c r="T536" s="1013"/>
      <c r="Z536" s="999"/>
    </row>
    <row r="537" spans="3:26">
      <c r="C537" s="1027"/>
      <c r="E537" s="997"/>
      <c r="F537" s="994"/>
      <c r="T537" s="1013"/>
      <c r="Z537" s="999"/>
    </row>
    <row r="538" spans="3:26">
      <c r="C538" s="1027"/>
      <c r="E538" s="997"/>
      <c r="F538" s="994"/>
      <c r="T538" s="1013"/>
      <c r="Z538" s="999"/>
    </row>
    <row r="539" spans="3:26">
      <c r="C539" s="1027"/>
      <c r="E539" s="997"/>
      <c r="F539" s="994"/>
      <c r="T539" s="1013"/>
      <c r="Z539" s="999"/>
    </row>
    <row r="540" spans="3:26">
      <c r="C540" s="1027"/>
      <c r="E540" s="997"/>
      <c r="F540" s="994"/>
      <c r="T540" s="1013"/>
      <c r="Z540" s="999"/>
    </row>
    <row r="541" spans="3:26">
      <c r="C541" s="1027"/>
      <c r="E541" s="997"/>
      <c r="F541" s="994"/>
      <c r="T541" s="1013"/>
      <c r="Z541" s="999"/>
    </row>
    <row r="542" spans="3:26">
      <c r="C542" s="1027"/>
      <c r="E542" s="997"/>
      <c r="F542" s="994"/>
      <c r="T542" s="1013"/>
      <c r="Z542" s="999"/>
    </row>
    <row r="543" spans="3:26">
      <c r="C543" s="1027"/>
      <c r="E543" s="997"/>
      <c r="F543" s="994"/>
      <c r="T543" s="1013"/>
      <c r="Z543" s="999"/>
    </row>
    <row r="544" spans="3:26">
      <c r="C544" s="1027"/>
      <c r="E544" s="997"/>
      <c r="F544" s="994"/>
      <c r="T544" s="1013"/>
      <c r="Z544" s="999"/>
    </row>
    <row r="545" spans="3:26">
      <c r="C545" s="1027"/>
      <c r="E545" s="997"/>
      <c r="F545" s="994"/>
      <c r="T545" s="1013"/>
      <c r="Z545" s="999"/>
    </row>
    <row r="546" spans="3:26">
      <c r="C546" s="1027"/>
      <c r="E546" s="997"/>
      <c r="F546" s="994"/>
      <c r="T546" s="1013"/>
      <c r="Z546" s="999"/>
    </row>
    <row r="547" spans="3:26">
      <c r="C547" s="1027"/>
      <c r="E547" s="997"/>
      <c r="F547" s="994"/>
      <c r="T547" s="1013"/>
      <c r="Z547" s="999"/>
    </row>
    <row r="548" spans="3:26">
      <c r="C548" s="1027"/>
      <c r="E548" s="997"/>
      <c r="F548" s="994"/>
      <c r="T548" s="1013"/>
      <c r="Z548" s="999"/>
    </row>
    <row r="549" spans="3:26">
      <c r="C549" s="1027"/>
      <c r="E549" s="997"/>
      <c r="F549" s="994"/>
      <c r="T549" s="1013"/>
      <c r="Z549" s="999"/>
    </row>
    <row r="550" spans="3:26">
      <c r="C550" s="1027"/>
      <c r="E550" s="997"/>
      <c r="F550" s="994"/>
      <c r="T550" s="1013"/>
      <c r="Z550" s="999"/>
    </row>
    <row r="551" spans="3:26">
      <c r="C551" s="1027"/>
      <c r="E551" s="997"/>
      <c r="F551" s="994"/>
      <c r="T551" s="1013"/>
      <c r="Z551" s="999"/>
    </row>
    <row r="552" spans="3:26">
      <c r="C552" s="1027"/>
      <c r="E552" s="997"/>
      <c r="F552" s="994"/>
      <c r="T552" s="1013"/>
      <c r="Z552" s="999"/>
    </row>
    <row r="553" spans="3:26">
      <c r="C553" s="1027"/>
      <c r="E553" s="997"/>
      <c r="F553" s="994"/>
      <c r="T553" s="1013"/>
      <c r="Z553" s="999"/>
    </row>
    <row r="554" spans="3:26">
      <c r="C554" s="1027"/>
      <c r="E554" s="997"/>
      <c r="F554" s="994"/>
      <c r="T554" s="1013"/>
      <c r="Z554" s="999"/>
    </row>
    <row r="555" spans="3:26">
      <c r="C555" s="1027"/>
      <c r="E555" s="997"/>
      <c r="F555" s="994"/>
      <c r="T555" s="1013"/>
      <c r="Z555" s="999"/>
    </row>
    <row r="556" spans="3:26">
      <c r="C556" s="1027"/>
      <c r="E556" s="997"/>
      <c r="F556" s="994"/>
      <c r="T556" s="1013"/>
      <c r="Z556" s="999"/>
    </row>
    <row r="557" spans="3:26">
      <c r="C557" s="1027"/>
      <c r="E557" s="997"/>
      <c r="F557" s="994"/>
      <c r="T557" s="1013"/>
      <c r="Z557" s="999"/>
    </row>
    <row r="558" spans="3:26">
      <c r="C558" s="1027"/>
      <c r="E558" s="997"/>
      <c r="F558" s="994"/>
      <c r="T558" s="1013"/>
      <c r="Z558" s="999"/>
    </row>
    <row r="559" spans="3:26">
      <c r="C559" s="1027"/>
      <c r="E559" s="997"/>
      <c r="F559" s="994"/>
      <c r="T559" s="1013"/>
      <c r="Z559" s="999"/>
    </row>
    <row r="560" spans="3:26">
      <c r="C560" s="1027"/>
      <c r="E560" s="997"/>
      <c r="F560" s="994"/>
      <c r="T560" s="1013"/>
      <c r="Z560" s="999"/>
    </row>
    <row r="561" spans="3:54">
      <c r="C561" s="1027"/>
      <c r="E561" s="997"/>
      <c r="F561" s="994"/>
      <c r="T561" s="1013"/>
      <c r="Z561" s="999"/>
    </row>
    <row r="562" spans="3:54">
      <c r="C562" s="1027"/>
      <c r="E562" s="997"/>
      <c r="F562" s="994"/>
      <c r="T562" s="1013"/>
      <c r="Z562" s="999"/>
    </row>
    <row r="563" spans="3:54">
      <c r="E563" s="997"/>
      <c r="F563" s="994"/>
      <c r="G563" s="1013"/>
      <c r="H563" s="1013"/>
      <c r="I563" s="1013"/>
      <c r="J563" s="1013"/>
      <c r="K563" s="1013"/>
      <c r="L563" s="1013"/>
      <c r="M563" s="1013"/>
      <c r="N563" s="1013"/>
      <c r="O563" s="1013"/>
      <c r="P563" s="1013"/>
      <c r="Q563" s="1013"/>
      <c r="R563" s="1013"/>
      <c r="S563" s="1013"/>
      <c r="T563" s="1013"/>
      <c r="U563" s="1013"/>
      <c r="V563" s="1013"/>
      <c r="W563" s="1013"/>
      <c r="X563" s="1013"/>
      <c r="Y563" s="1013"/>
      <c r="Z563" s="999"/>
      <c r="AA563" s="1013"/>
      <c r="AB563" s="1013"/>
      <c r="AC563" s="1013"/>
      <c r="AD563" s="1013"/>
      <c r="AE563" s="1013"/>
      <c r="AF563" s="1013"/>
      <c r="AG563" s="1013"/>
      <c r="AH563" s="1013"/>
      <c r="AI563" s="1013"/>
      <c r="AJ563" s="1013"/>
      <c r="AK563" s="1013"/>
      <c r="AL563" s="1013"/>
      <c r="AM563" s="1013"/>
      <c r="AN563" s="1013"/>
      <c r="AO563" s="1013"/>
      <c r="AP563" s="1013"/>
      <c r="AQ563" s="1013"/>
      <c r="AR563" s="1013"/>
      <c r="AS563" s="1013"/>
      <c r="AT563" s="1013"/>
      <c r="AU563" s="1013"/>
      <c r="AV563" s="1013"/>
      <c r="AW563" s="1013"/>
      <c r="AX563" s="1013"/>
      <c r="AY563" s="1013"/>
      <c r="AZ563" s="1013"/>
      <c r="BA563" s="1013"/>
      <c r="BB563" s="1013"/>
    </row>
    <row r="564" spans="3:54">
      <c r="C564" s="1000"/>
      <c r="E564" s="997"/>
      <c r="F564" s="994"/>
      <c r="G564" s="1013"/>
      <c r="H564" s="1013"/>
      <c r="I564" s="1013"/>
      <c r="J564" s="1013"/>
      <c r="K564" s="1013"/>
      <c r="L564" s="1013"/>
      <c r="M564" s="1013"/>
      <c r="N564" s="1013"/>
      <c r="O564" s="1013"/>
      <c r="P564" s="1013"/>
      <c r="Q564" s="1013"/>
      <c r="R564" s="1013"/>
      <c r="S564" s="1013"/>
      <c r="T564" s="1013"/>
      <c r="U564" s="1013"/>
      <c r="V564" s="1013"/>
      <c r="W564" s="1013"/>
      <c r="X564" s="1013"/>
      <c r="Y564" s="1013"/>
      <c r="Z564" s="999"/>
      <c r="AA564" s="1013"/>
      <c r="AB564" s="1013"/>
      <c r="AC564" s="1013"/>
      <c r="AD564" s="1013"/>
      <c r="AE564" s="1013"/>
      <c r="AF564" s="1013"/>
      <c r="AG564" s="1013"/>
      <c r="AH564" s="1013"/>
      <c r="AI564" s="1013"/>
      <c r="AJ564" s="1013"/>
      <c r="AK564" s="1013"/>
      <c r="AL564" s="1013"/>
      <c r="AM564" s="1013"/>
      <c r="AN564" s="1013"/>
      <c r="AO564" s="1013"/>
      <c r="AP564" s="1013"/>
      <c r="AQ564" s="1013"/>
      <c r="AR564" s="1013"/>
      <c r="AS564" s="1013"/>
      <c r="AT564" s="1013"/>
      <c r="AU564" s="1013"/>
      <c r="AV564" s="1013"/>
      <c r="AW564" s="1013"/>
      <c r="AX564" s="1013"/>
      <c r="BA564" s="993"/>
    </row>
    <row r="565" spans="3:54">
      <c r="C565" s="1000"/>
      <c r="E565" s="997"/>
      <c r="F565" s="994"/>
      <c r="G565" s="1013"/>
      <c r="H565" s="1013"/>
      <c r="I565" s="1013"/>
      <c r="J565" s="1013"/>
      <c r="K565" s="1013"/>
      <c r="L565" s="1013"/>
      <c r="M565" s="1013"/>
      <c r="N565" s="1013"/>
      <c r="O565" s="1013"/>
      <c r="P565" s="1013"/>
      <c r="Q565" s="1013"/>
      <c r="R565" s="1013"/>
      <c r="S565" s="1013"/>
      <c r="T565" s="1013"/>
      <c r="U565" s="1013"/>
      <c r="V565" s="1013"/>
      <c r="W565" s="1013"/>
      <c r="X565" s="1013"/>
      <c r="Y565" s="1013"/>
      <c r="Z565" s="999"/>
      <c r="AA565" s="1013"/>
      <c r="AB565" s="1013"/>
      <c r="AC565" s="1013"/>
      <c r="AD565" s="1013"/>
      <c r="AE565" s="1013"/>
      <c r="AF565" s="1013"/>
      <c r="AG565" s="1013"/>
      <c r="AH565" s="1013"/>
      <c r="AI565" s="1013"/>
      <c r="AJ565" s="1013"/>
      <c r="AK565" s="1013"/>
      <c r="AL565" s="1013"/>
      <c r="AM565" s="1013"/>
      <c r="AN565" s="1013"/>
      <c r="AO565" s="1013"/>
      <c r="AP565" s="1013"/>
      <c r="AQ565" s="1013"/>
      <c r="AR565" s="1013"/>
      <c r="AS565" s="1013"/>
      <c r="AT565" s="1013"/>
      <c r="AU565" s="1013"/>
      <c r="AV565" s="1013"/>
      <c r="AW565" s="1013"/>
      <c r="AX565" s="1013"/>
      <c r="BA565" s="993"/>
    </row>
    <row r="566" spans="3:54">
      <c r="C566" s="1000"/>
      <c r="E566" s="997"/>
      <c r="F566" s="994"/>
      <c r="G566" s="1013"/>
      <c r="H566" s="1013"/>
      <c r="I566" s="1013"/>
      <c r="J566" s="1013"/>
      <c r="K566" s="1013"/>
      <c r="L566" s="1013"/>
      <c r="M566" s="1013"/>
      <c r="N566" s="1013"/>
      <c r="O566" s="1013"/>
      <c r="P566" s="1013"/>
      <c r="Q566" s="1013"/>
      <c r="R566" s="1013"/>
      <c r="S566" s="1013"/>
      <c r="T566" s="1013"/>
      <c r="U566" s="1013"/>
      <c r="V566" s="1013"/>
      <c r="W566" s="1013"/>
      <c r="X566" s="1013"/>
      <c r="Y566" s="1013"/>
      <c r="Z566" s="999"/>
      <c r="AA566" s="1013"/>
      <c r="AB566" s="1013"/>
      <c r="AC566" s="1013"/>
      <c r="AD566" s="1013"/>
      <c r="AE566" s="1013"/>
      <c r="AF566" s="1013"/>
      <c r="AG566" s="1013"/>
      <c r="AH566" s="1013"/>
      <c r="AI566" s="1013"/>
      <c r="AJ566" s="1013"/>
      <c r="AK566" s="1013"/>
      <c r="AL566" s="1013"/>
      <c r="AM566" s="1013"/>
      <c r="AN566" s="1013"/>
      <c r="AO566" s="1013"/>
      <c r="AP566" s="1013"/>
      <c r="AQ566" s="1013"/>
      <c r="AR566" s="1013"/>
      <c r="AS566" s="1013"/>
      <c r="AT566" s="1013"/>
      <c r="AU566" s="1013"/>
      <c r="AV566" s="1013"/>
      <c r="AW566" s="1013"/>
      <c r="AX566" s="1013"/>
      <c r="BA566" s="993"/>
    </row>
    <row r="567" spans="3:54">
      <c r="C567" s="1000"/>
      <c r="E567" s="997"/>
      <c r="F567" s="994"/>
      <c r="G567" s="1013"/>
      <c r="H567" s="1013"/>
      <c r="I567" s="1013"/>
      <c r="J567" s="1013"/>
      <c r="K567" s="1013"/>
      <c r="L567" s="1013"/>
      <c r="M567" s="1013"/>
      <c r="N567" s="1013"/>
      <c r="O567" s="1013"/>
      <c r="P567" s="1013"/>
      <c r="Q567" s="1013"/>
      <c r="R567" s="1013"/>
      <c r="S567" s="1013"/>
      <c r="T567" s="1013"/>
      <c r="U567" s="1013"/>
      <c r="V567" s="1013"/>
      <c r="W567" s="1013"/>
      <c r="X567" s="1013"/>
      <c r="Y567" s="1013"/>
      <c r="Z567" s="999"/>
      <c r="AA567" s="1013"/>
      <c r="AB567" s="1013"/>
      <c r="AC567" s="1013"/>
      <c r="AD567" s="1013"/>
      <c r="AE567" s="1013"/>
      <c r="AF567" s="1013"/>
      <c r="AG567" s="1013"/>
      <c r="AH567" s="1013"/>
      <c r="AI567" s="1013"/>
      <c r="AJ567" s="1013"/>
      <c r="AK567" s="1013"/>
      <c r="AL567" s="1013"/>
      <c r="AM567" s="1013"/>
      <c r="AN567" s="1013"/>
      <c r="AO567" s="1013"/>
      <c r="AP567" s="1013"/>
      <c r="AQ567" s="1013"/>
      <c r="AR567" s="1013"/>
      <c r="AS567" s="1013"/>
      <c r="AT567" s="1013"/>
      <c r="AU567" s="1013"/>
      <c r="AV567" s="1013"/>
      <c r="AW567" s="1013"/>
      <c r="AX567" s="1013"/>
      <c r="BA567" s="993"/>
    </row>
    <row r="568" spans="3:54">
      <c r="C568" s="1000"/>
      <c r="E568" s="997"/>
      <c r="F568" s="994"/>
      <c r="G568" s="993"/>
      <c r="H568" s="1013"/>
      <c r="I568" s="1013"/>
      <c r="J568" s="1013"/>
      <c r="K568" s="1013"/>
      <c r="L568" s="1013"/>
      <c r="M568" s="1013"/>
      <c r="N568" s="1013"/>
      <c r="O568" s="1013"/>
      <c r="P568" s="1013"/>
      <c r="Q568" s="1013"/>
      <c r="R568" s="1013"/>
      <c r="S568" s="1013"/>
      <c r="T568" s="1013"/>
      <c r="U568" s="1013"/>
      <c r="V568" s="1013"/>
      <c r="W568" s="1013"/>
      <c r="X568" s="1013"/>
      <c r="Y568" s="1013"/>
      <c r="Z568" s="999"/>
      <c r="AA568" s="1013"/>
      <c r="AB568" s="1013"/>
      <c r="AC568" s="1013"/>
      <c r="AD568" s="1013"/>
      <c r="AE568" s="1013"/>
      <c r="AF568" s="1013"/>
      <c r="AG568" s="1013"/>
      <c r="AH568" s="1013"/>
      <c r="AI568" s="1013"/>
      <c r="AJ568" s="1013"/>
      <c r="AK568" s="1013"/>
      <c r="AL568" s="1013"/>
      <c r="AM568" s="1013"/>
      <c r="AN568" s="1013"/>
      <c r="AO568" s="1013"/>
      <c r="AP568" s="1013"/>
      <c r="AQ568" s="1013"/>
      <c r="AR568" s="1013"/>
      <c r="AS568" s="1013"/>
      <c r="AT568" s="1013"/>
      <c r="AU568" s="1013"/>
      <c r="AV568" s="1013"/>
      <c r="AW568" s="1013"/>
      <c r="AX568" s="1013"/>
      <c r="BA568" s="993"/>
    </row>
    <row r="569" spans="3:54">
      <c r="C569" s="1000"/>
      <c r="E569" s="997"/>
      <c r="F569" s="994"/>
      <c r="G569" s="993"/>
      <c r="H569" s="1013"/>
      <c r="I569" s="1013"/>
      <c r="J569" s="1013"/>
      <c r="K569" s="1013"/>
      <c r="L569" s="1013"/>
      <c r="M569" s="1013"/>
      <c r="N569" s="1013"/>
      <c r="O569" s="1013"/>
      <c r="P569" s="1013"/>
      <c r="Q569" s="1013"/>
      <c r="R569" s="1013"/>
      <c r="S569" s="1013"/>
      <c r="T569" s="1013"/>
      <c r="U569" s="1013"/>
      <c r="V569" s="1013"/>
      <c r="W569" s="1013"/>
      <c r="X569" s="1013"/>
      <c r="Y569" s="1013"/>
      <c r="Z569" s="999"/>
      <c r="AA569" s="1013"/>
      <c r="AB569" s="1013"/>
      <c r="AC569" s="1013"/>
      <c r="AD569" s="1013"/>
      <c r="AE569" s="1013"/>
      <c r="AF569" s="1013"/>
      <c r="AG569" s="1013"/>
      <c r="AH569" s="1013"/>
      <c r="AI569" s="1013"/>
      <c r="AJ569" s="1013"/>
      <c r="AK569" s="1013"/>
      <c r="AL569" s="1013"/>
      <c r="AM569" s="1013"/>
      <c r="AN569" s="1013"/>
      <c r="AO569" s="1013"/>
      <c r="AP569" s="1013"/>
      <c r="AQ569" s="1013"/>
      <c r="AR569" s="1013"/>
      <c r="AS569" s="1013"/>
      <c r="AT569" s="1013"/>
      <c r="AU569" s="1013"/>
      <c r="AV569" s="1013"/>
      <c r="AW569" s="1013"/>
      <c r="AX569" s="1013"/>
      <c r="BA569" s="993"/>
    </row>
    <row r="570" spans="3:54">
      <c r="C570" s="1000"/>
      <c r="E570" s="997"/>
      <c r="F570" s="994"/>
      <c r="G570" s="1013"/>
      <c r="H570" s="1013"/>
      <c r="I570" s="1013"/>
      <c r="J570" s="1013"/>
      <c r="K570" s="1013"/>
      <c r="L570" s="1013"/>
      <c r="M570" s="1013"/>
      <c r="N570" s="1013"/>
      <c r="O570" s="1013"/>
      <c r="P570" s="1013"/>
      <c r="Q570" s="1013"/>
      <c r="R570" s="1013"/>
      <c r="S570" s="1013"/>
      <c r="T570" s="1013"/>
      <c r="U570" s="1013"/>
      <c r="V570" s="1013"/>
      <c r="W570" s="1013"/>
      <c r="X570" s="1013"/>
      <c r="Y570" s="1013"/>
      <c r="Z570" s="999"/>
      <c r="AA570" s="1013"/>
      <c r="AB570" s="1013"/>
      <c r="AC570" s="1013"/>
      <c r="AD570" s="1013"/>
      <c r="AE570" s="1013"/>
      <c r="AF570" s="1013"/>
      <c r="AG570" s="1013"/>
      <c r="AH570" s="1013"/>
      <c r="AI570" s="1013"/>
      <c r="AJ570" s="1013"/>
      <c r="AK570" s="1013"/>
      <c r="AL570" s="1013"/>
      <c r="AM570" s="1013"/>
      <c r="AN570" s="1013"/>
      <c r="AO570" s="1013"/>
      <c r="AP570" s="1013"/>
      <c r="AQ570" s="1013"/>
      <c r="AR570" s="1013"/>
      <c r="AS570" s="1013"/>
      <c r="AT570" s="1013"/>
      <c r="AU570" s="1013"/>
      <c r="AV570" s="1013"/>
      <c r="AW570" s="1013"/>
      <c r="AX570" s="1013"/>
      <c r="BA570" s="993"/>
    </row>
    <row r="571" spans="3:54">
      <c r="C571" s="1000"/>
      <c r="E571" s="997"/>
      <c r="F571" s="994"/>
      <c r="G571" s="1013"/>
      <c r="H571" s="1013"/>
      <c r="I571" s="1013"/>
      <c r="J571" s="1013"/>
      <c r="K571" s="1013"/>
      <c r="L571" s="1013"/>
      <c r="M571" s="1013"/>
      <c r="N571" s="1013"/>
      <c r="O571" s="1013"/>
      <c r="P571" s="1013"/>
      <c r="Q571" s="1013"/>
      <c r="R571" s="1013"/>
      <c r="S571" s="1013"/>
      <c r="T571" s="1013"/>
      <c r="U571" s="1013"/>
      <c r="V571" s="1013"/>
      <c r="W571" s="1013"/>
      <c r="X571" s="1013"/>
      <c r="Y571" s="1013"/>
      <c r="Z571" s="999"/>
      <c r="AA571" s="1013"/>
      <c r="AB571" s="1013"/>
      <c r="AC571" s="1013"/>
      <c r="AD571" s="1013"/>
      <c r="AE571" s="1013"/>
      <c r="AF571" s="1013"/>
      <c r="AG571" s="1013"/>
      <c r="AH571" s="1013"/>
      <c r="AI571" s="1013"/>
      <c r="AJ571" s="1013"/>
      <c r="AK571" s="1013"/>
      <c r="AL571" s="1013"/>
      <c r="AM571" s="1013"/>
      <c r="AN571" s="1013"/>
      <c r="AO571" s="1013"/>
      <c r="AP571" s="1013"/>
      <c r="AQ571" s="1013"/>
      <c r="AR571" s="1013"/>
      <c r="AS571" s="1013"/>
      <c r="AT571" s="1013"/>
      <c r="AU571" s="1013"/>
      <c r="AV571" s="1013"/>
      <c r="AW571" s="1013"/>
      <c r="AX571" s="1013"/>
      <c r="BA571" s="993"/>
    </row>
    <row r="572" spans="3:54">
      <c r="C572" s="1000"/>
      <c r="E572" s="997"/>
      <c r="F572" s="994"/>
      <c r="G572" s="999"/>
      <c r="H572" s="1013"/>
      <c r="I572" s="999"/>
      <c r="J572" s="999"/>
      <c r="K572" s="1013"/>
      <c r="L572" s="1013"/>
      <c r="M572" s="1013"/>
      <c r="N572" s="999"/>
      <c r="O572" s="1013"/>
      <c r="P572" s="1013"/>
      <c r="Q572" s="1013"/>
      <c r="R572" s="1013"/>
      <c r="S572" s="1013"/>
      <c r="T572" s="1013"/>
      <c r="U572" s="1013"/>
      <c r="V572" s="1013"/>
      <c r="W572" s="1013"/>
      <c r="X572" s="1013"/>
      <c r="Y572" s="1013"/>
      <c r="Z572" s="999"/>
      <c r="AA572" s="1013"/>
      <c r="AB572" s="1013"/>
      <c r="AC572" s="1013"/>
      <c r="AD572" s="1013"/>
      <c r="AE572" s="1013"/>
      <c r="AF572" s="1013"/>
      <c r="AG572" s="1013"/>
      <c r="AH572" s="1013"/>
      <c r="AI572" s="1013"/>
      <c r="AJ572" s="1013"/>
      <c r="AK572" s="1013"/>
      <c r="AL572" s="1013"/>
      <c r="AM572" s="1013"/>
      <c r="AN572" s="1013"/>
      <c r="AO572" s="1013"/>
      <c r="AP572" s="1013"/>
      <c r="AQ572" s="1013"/>
      <c r="AR572" s="1013"/>
      <c r="AS572" s="1013"/>
      <c r="AT572" s="999"/>
      <c r="AU572" s="1013"/>
      <c r="AV572" s="1013"/>
      <c r="AW572" s="1013"/>
      <c r="AX572" s="1013"/>
      <c r="BA572" s="993"/>
    </row>
    <row r="573" spans="3:54">
      <c r="C573" s="1000"/>
      <c r="E573" s="997"/>
      <c r="F573" s="994"/>
      <c r="G573" s="1022"/>
      <c r="H573" s="1022"/>
      <c r="I573" s="1022"/>
      <c r="J573" s="1022"/>
      <c r="K573" s="1022"/>
      <c r="L573" s="1022"/>
      <c r="M573" s="1022"/>
      <c r="N573" s="1022"/>
      <c r="O573" s="1022"/>
      <c r="P573" s="1013"/>
      <c r="Q573" s="1013"/>
      <c r="R573" s="1013"/>
      <c r="S573" s="1013"/>
      <c r="T573" s="1013"/>
      <c r="U573" s="1013"/>
      <c r="V573" s="1013"/>
      <c r="W573" s="1013"/>
      <c r="X573" s="1013"/>
      <c r="Y573" s="1013"/>
      <c r="Z573" s="999"/>
      <c r="AA573" s="1022"/>
      <c r="AB573" s="1022"/>
      <c r="AC573" s="1022"/>
      <c r="AD573" s="1022"/>
      <c r="AE573" s="1022"/>
      <c r="AF573" s="1022"/>
      <c r="AG573" s="1013"/>
      <c r="AH573" s="1013"/>
      <c r="AI573" s="1013"/>
      <c r="AJ573" s="1013"/>
      <c r="AK573" s="1013"/>
      <c r="AL573" s="1013"/>
      <c r="AM573" s="1013"/>
      <c r="AN573" s="1022"/>
      <c r="AO573" s="1013"/>
      <c r="AP573" s="1022"/>
      <c r="AQ573" s="1013"/>
      <c r="AR573" s="1013"/>
      <c r="AS573" s="1013"/>
      <c r="AT573" s="1022"/>
      <c r="AU573" s="1022"/>
      <c r="AV573" s="1024"/>
      <c r="AW573" s="1022"/>
      <c r="AX573" s="1024"/>
      <c r="BA573" s="993"/>
    </row>
    <row r="574" spans="3:54">
      <c r="C574" s="1027"/>
      <c r="E574" s="997"/>
      <c r="F574" s="994"/>
      <c r="G574" s="1013"/>
      <c r="H574" s="1013"/>
      <c r="I574" s="1013"/>
      <c r="J574" s="1013"/>
      <c r="K574" s="1013"/>
      <c r="L574" s="1013"/>
      <c r="M574" s="1013"/>
      <c r="N574" s="1013"/>
      <c r="O574" s="1013"/>
      <c r="P574" s="1013"/>
      <c r="Q574" s="1013"/>
      <c r="R574" s="1013"/>
      <c r="S574" s="1013"/>
      <c r="T574" s="1013"/>
      <c r="U574" s="1013"/>
      <c r="V574" s="1013"/>
      <c r="W574" s="1013"/>
      <c r="X574" s="1013"/>
      <c r="Y574" s="1013"/>
      <c r="Z574" s="999"/>
      <c r="AA574" s="1013"/>
      <c r="AB574" s="1013"/>
      <c r="AC574" s="1013"/>
      <c r="AD574" s="1013"/>
      <c r="AE574" s="1013"/>
      <c r="AF574" s="1013"/>
      <c r="AG574" s="1013"/>
      <c r="AH574" s="1013"/>
      <c r="AI574" s="1013"/>
      <c r="AJ574" s="1013"/>
      <c r="AK574" s="1013"/>
      <c r="AL574" s="1013"/>
      <c r="AM574" s="1013"/>
      <c r="AN574" s="1013"/>
      <c r="AO574" s="1013"/>
      <c r="AP574" s="1013"/>
      <c r="AQ574" s="1013"/>
      <c r="AR574" s="1013"/>
      <c r="AS574" s="1013"/>
      <c r="AT574" s="1013"/>
      <c r="AU574" s="1013"/>
      <c r="AV574" s="1013"/>
      <c r="AW574" s="1013"/>
      <c r="AX574" s="1013"/>
    </row>
    <row r="575" spans="3:54">
      <c r="C575" s="1027"/>
      <c r="E575" s="997"/>
      <c r="F575" s="994"/>
      <c r="G575" s="1013"/>
      <c r="H575" s="1013"/>
      <c r="I575" s="1013"/>
      <c r="J575" s="1013"/>
      <c r="K575" s="1013"/>
      <c r="L575" s="1013"/>
      <c r="M575" s="1013"/>
      <c r="N575" s="1013"/>
      <c r="O575" s="1013"/>
      <c r="P575" s="1013"/>
      <c r="Q575" s="1013"/>
      <c r="R575" s="1013"/>
      <c r="S575" s="1013"/>
      <c r="T575" s="1013"/>
      <c r="U575" s="1013"/>
      <c r="V575" s="1013"/>
      <c r="W575" s="1013"/>
      <c r="X575" s="1013"/>
      <c r="Y575" s="1013"/>
      <c r="Z575" s="999"/>
      <c r="AA575" s="1013"/>
      <c r="AB575" s="1013"/>
      <c r="AC575" s="1013"/>
      <c r="AD575" s="1013"/>
      <c r="AE575" s="1013"/>
      <c r="AF575" s="1013"/>
      <c r="AG575" s="1013"/>
      <c r="AH575" s="1013"/>
      <c r="AI575" s="1013"/>
      <c r="AJ575" s="1013"/>
      <c r="AK575" s="1013"/>
      <c r="AL575" s="1013"/>
      <c r="AM575" s="1013"/>
      <c r="AN575" s="1013"/>
      <c r="AO575" s="1013"/>
      <c r="AP575" s="1013"/>
      <c r="AQ575" s="1013"/>
      <c r="AR575" s="1013"/>
      <c r="AS575" s="1013"/>
      <c r="AT575" s="1013"/>
      <c r="AU575" s="1013"/>
      <c r="AV575" s="1013"/>
      <c r="AW575" s="1013"/>
      <c r="AX575" s="1013"/>
    </row>
    <row r="576" spans="3:54">
      <c r="C576" s="1027"/>
      <c r="E576" s="997"/>
      <c r="F576" s="994"/>
      <c r="G576" s="1013"/>
      <c r="H576" s="1013"/>
      <c r="I576" s="1013"/>
      <c r="J576" s="1013"/>
      <c r="K576" s="1013"/>
      <c r="L576" s="1013"/>
      <c r="M576" s="1013"/>
      <c r="N576" s="1013"/>
      <c r="O576" s="1013"/>
      <c r="P576" s="1013"/>
      <c r="Q576" s="1013"/>
      <c r="R576" s="1013"/>
      <c r="S576" s="1013"/>
      <c r="T576" s="1013"/>
      <c r="U576" s="1013"/>
      <c r="V576" s="1013"/>
      <c r="W576" s="1013"/>
      <c r="X576" s="1013"/>
      <c r="Y576" s="1013"/>
      <c r="Z576" s="999"/>
      <c r="AA576" s="1013"/>
      <c r="AB576" s="1013"/>
      <c r="AC576" s="1013"/>
      <c r="AD576" s="1013"/>
      <c r="AE576" s="1013"/>
      <c r="AF576" s="1013"/>
      <c r="AG576" s="1013"/>
      <c r="AH576" s="1013"/>
      <c r="AI576" s="1013"/>
      <c r="AJ576" s="1013"/>
      <c r="AK576" s="1013"/>
      <c r="AL576" s="1013"/>
      <c r="AM576" s="1013"/>
      <c r="AN576" s="1013"/>
      <c r="AO576" s="1013"/>
      <c r="AP576" s="1013"/>
      <c r="AQ576" s="1013"/>
      <c r="AR576" s="1013"/>
      <c r="AS576" s="1013"/>
      <c r="AT576" s="1013"/>
      <c r="AU576" s="1013"/>
      <c r="AV576" s="1013"/>
      <c r="AW576" s="1013"/>
      <c r="AX576" s="1013"/>
    </row>
    <row r="577" spans="3:50">
      <c r="C577" s="1027"/>
      <c r="E577" s="997"/>
      <c r="F577" s="994"/>
      <c r="G577" s="1013"/>
      <c r="H577" s="1013"/>
      <c r="I577" s="1013"/>
      <c r="J577" s="1013"/>
      <c r="K577" s="1013"/>
      <c r="L577" s="1013"/>
      <c r="M577" s="1013"/>
      <c r="N577" s="1013"/>
      <c r="O577" s="1013"/>
      <c r="P577" s="1013"/>
      <c r="Q577" s="1013"/>
      <c r="R577" s="1013"/>
      <c r="S577" s="1013"/>
      <c r="T577" s="1013"/>
      <c r="U577" s="1013"/>
      <c r="V577" s="1013"/>
      <c r="W577" s="1013"/>
      <c r="X577" s="1013"/>
      <c r="Y577" s="1013"/>
      <c r="Z577" s="999"/>
      <c r="AA577" s="1013"/>
      <c r="AB577" s="1013"/>
      <c r="AC577" s="1013"/>
      <c r="AD577" s="1013"/>
      <c r="AE577" s="1013"/>
      <c r="AF577" s="1013"/>
      <c r="AG577" s="1013"/>
      <c r="AH577" s="1013"/>
      <c r="AI577" s="1013"/>
      <c r="AJ577" s="1013"/>
      <c r="AK577" s="1013"/>
      <c r="AL577" s="1013"/>
      <c r="AM577" s="1013"/>
      <c r="AN577" s="1013"/>
      <c r="AO577" s="1013"/>
      <c r="AP577" s="1013"/>
      <c r="AQ577" s="1013"/>
      <c r="AR577" s="1013"/>
      <c r="AS577" s="1013"/>
      <c r="AT577" s="1013"/>
      <c r="AU577" s="1013"/>
      <c r="AV577" s="1013"/>
      <c r="AW577" s="1013"/>
      <c r="AX577" s="1013"/>
    </row>
    <row r="578" spans="3:50">
      <c r="C578" s="1027"/>
      <c r="E578" s="997"/>
      <c r="F578" s="994"/>
      <c r="G578" s="1013"/>
      <c r="H578" s="1013"/>
      <c r="I578" s="1013"/>
      <c r="J578" s="1013"/>
      <c r="K578" s="1013"/>
      <c r="L578" s="1013"/>
      <c r="M578" s="1013"/>
      <c r="N578" s="1013"/>
      <c r="O578" s="1013"/>
      <c r="P578" s="1013"/>
      <c r="Q578" s="1013"/>
      <c r="R578" s="1013"/>
      <c r="S578" s="1013"/>
      <c r="T578" s="1013"/>
      <c r="U578" s="1013"/>
      <c r="V578" s="1013"/>
      <c r="W578" s="1013"/>
      <c r="X578" s="1013"/>
      <c r="Y578" s="1013"/>
      <c r="Z578" s="999"/>
      <c r="AA578" s="1013"/>
      <c r="AB578" s="1013"/>
      <c r="AC578" s="1013"/>
      <c r="AD578" s="1013"/>
      <c r="AE578" s="1013"/>
      <c r="AF578" s="1013"/>
      <c r="AG578" s="1013"/>
      <c r="AH578" s="1013"/>
      <c r="AI578" s="1013"/>
      <c r="AJ578" s="1013"/>
      <c r="AK578" s="1013"/>
      <c r="AL578" s="1013"/>
      <c r="AM578" s="1013"/>
      <c r="AN578" s="1013"/>
      <c r="AO578" s="1013"/>
      <c r="AP578" s="1013"/>
      <c r="AQ578" s="1013"/>
      <c r="AR578" s="1013"/>
      <c r="AS578" s="1013"/>
      <c r="AT578" s="1013"/>
      <c r="AU578" s="1013"/>
      <c r="AV578" s="1013"/>
      <c r="AW578" s="1013"/>
      <c r="AX578" s="1013"/>
    </row>
    <row r="579" spans="3:50">
      <c r="C579" s="1027"/>
      <c r="E579" s="997"/>
      <c r="F579" s="994"/>
      <c r="G579" s="1013"/>
      <c r="H579" s="1013"/>
      <c r="I579" s="1013"/>
      <c r="J579" s="1013"/>
      <c r="K579" s="1013"/>
      <c r="L579" s="1013"/>
      <c r="M579" s="1013"/>
      <c r="N579" s="1013"/>
      <c r="O579" s="1013"/>
      <c r="P579" s="1013"/>
      <c r="Q579" s="1013"/>
      <c r="R579" s="1013"/>
      <c r="S579" s="1013"/>
      <c r="T579" s="1013"/>
      <c r="U579" s="1013"/>
      <c r="V579" s="1013"/>
      <c r="W579" s="1013"/>
      <c r="X579" s="1013"/>
      <c r="Y579" s="1013"/>
      <c r="Z579" s="999"/>
      <c r="AA579" s="1013"/>
      <c r="AB579" s="1013"/>
      <c r="AC579" s="1013"/>
      <c r="AD579" s="1013"/>
      <c r="AE579" s="1013"/>
      <c r="AF579" s="1013"/>
      <c r="AG579" s="1013"/>
      <c r="AH579" s="1013"/>
      <c r="AI579" s="1013"/>
      <c r="AJ579" s="1013"/>
      <c r="AK579" s="1013"/>
      <c r="AL579" s="1013"/>
      <c r="AM579" s="1013"/>
      <c r="AN579" s="1013"/>
      <c r="AO579" s="1013"/>
      <c r="AP579" s="1013"/>
      <c r="AQ579" s="1013"/>
      <c r="AR579" s="1013"/>
      <c r="AS579" s="1013"/>
      <c r="AT579" s="1013"/>
      <c r="AU579" s="1013"/>
      <c r="AV579" s="1013"/>
      <c r="AW579" s="1013"/>
      <c r="AX579" s="1013"/>
    </row>
    <row r="580" spans="3:50">
      <c r="C580" s="1027"/>
      <c r="E580" s="997"/>
      <c r="F580" s="994"/>
      <c r="G580" s="1013"/>
      <c r="H580" s="1013"/>
      <c r="I580" s="1013"/>
      <c r="J580" s="1013"/>
      <c r="K580" s="1013"/>
      <c r="L580" s="1013"/>
      <c r="M580" s="1013"/>
      <c r="N580" s="1013"/>
      <c r="O580" s="1013"/>
      <c r="P580" s="1013"/>
      <c r="Q580" s="1013"/>
      <c r="R580" s="1013"/>
      <c r="S580" s="1013"/>
      <c r="T580" s="1013"/>
      <c r="U580" s="1013"/>
      <c r="V580" s="1013"/>
      <c r="W580" s="1013"/>
      <c r="X580" s="1013"/>
      <c r="Y580" s="1013"/>
      <c r="Z580" s="999"/>
      <c r="AA580" s="1013"/>
      <c r="AB580" s="1013"/>
      <c r="AC580" s="1013"/>
      <c r="AD580" s="1013"/>
      <c r="AE580" s="1013"/>
      <c r="AF580" s="1013"/>
      <c r="AG580" s="1013"/>
      <c r="AH580" s="1013"/>
      <c r="AI580" s="1013"/>
      <c r="AJ580" s="1013"/>
      <c r="AK580" s="1013"/>
      <c r="AL580" s="1013"/>
      <c r="AM580" s="1013"/>
      <c r="AN580" s="1013"/>
      <c r="AO580" s="1013"/>
      <c r="AP580" s="1013"/>
      <c r="AQ580" s="1013"/>
      <c r="AR580" s="1013"/>
      <c r="AS580" s="1013"/>
      <c r="AT580" s="1013"/>
      <c r="AU580" s="1013"/>
      <c r="AV580" s="1013"/>
      <c r="AW580" s="1013"/>
      <c r="AX580" s="1013"/>
    </row>
    <row r="581" spans="3:50">
      <c r="C581" s="1027"/>
      <c r="E581" s="997"/>
      <c r="F581" s="994"/>
      <c r="G581" s="1013"/>
      <c r="H581" s="1013"/>
      <c r="I581" s="1013"/>
      <c r="J581" s="1013"/>
      <c r="K581" s="1013"/>
      <c r="L581" s="1013"/>
      <c r="M581" s="1013"/>
      <c r="N581" s="1013"/>
      <c r="O581" s="1013"/>
      <c r="P581" s="1013"/>
      <c r="Q581" s="1013"/>
      <c r="R581" s="1013"/>
      <c r="S581" s="1013"/>
      <c r="T581" s="1013"/>
      <c r="U581" s="1013"/>
      <c r="V581" s="1013"/>
      <c r="W581" s="1013"/>
      <c r="X581" s="1013"/>
      <c r="Y581" s="1013"/>
      <c r="Z581" s="999"/>
      <c r="AA581" s="1013"/>
      <c r="AB581" s="1013"/>
      <c r="AC581" s="1013"/>
      <c r="AD581" s="1013"/>
      <c r="AE581" s="1013"/>
      <c r="AF581" s="1013"/>
      <c r="AG581" s="1013"/>
      <c r="AH581" s="1013"/>
      <c r="AI581" s="1013"/>
      <c r="AJ581" s="1013"/>
      <c r="AK581" s="1013"/>
      <c r="AL581" s="1013"/>
      <c r="AM581" s="1013"/>
      <c r="AN581" s="1013"/>
      <c r="AO581" s="1013"/>
      <c r="AP581" s="1013"/>
      <c r="AQ581" s="1013"/>
      <c r="AR581" s="1013"/>
      <c r="AS581" s="1013"/>
      <c r="AT581" s="1013"/>
      <c r="AU581" s="1013"/>
      <c r="AV581" s="1013"/>
      <c r="AW581" s="1013"/>
      <c r="AX581" s="1013"/>
    </row>
    <row r="582" spans="3:50">
      <c r="C582" s="1027"/>
      <c r="E582" s="997"/>
      <c r="F582" s="994"/>
      <c r="G582" s="1013"/>
      <c r="H582" s="1013"/>
      <c r="I582" s="1013"/>
      <c r="J582" s="1013"/>
      <c r="K582" s="1013"/>
      <c r="L582" s="1013"/>
      <c r="M582" s="1013"/>
      <c r="N582" s="1013"/>
      <c r="O582" s="1013"/>
      <c r="P582" s="1013"/>
      <c r="Q582" s="1013"/>
      <c r="R582" s="1013"/>
      <c r="S582" s="1013"/>
      <c r="T582" s="1013"/>
      <c r="U582" s="1013"/>
      <c r="V582" s="1013"/>
      <c r="W582" s="1013"/>
      <c r="X582" s="1013"/>
      <c r="Y582" s="1013"/>
      <c r="Z582" s="999"/>
      <c r="AA582" s="1013"/>
      <c r="AB582" s="1013"/>
      <c r="AC582" s="1013"/>
      <c r="AD582" s="1013"/>
      <c r="AE582" s="1013"/>
      <c r="AF582" s="1013"/>
      <c r="AG582" s="1013"/>
      <c r="AH582" s="1013"/>
      <c r="AI582" s="1013"/>
      <c r="AJ582" s="1013"/>
      <c r="AK582" s="1013"/>
      <c r="AL582" s="1013"/>
      <c r="AM582" s="1013"/>
      <c r="AN582" s="1013"/>
      <c r="AO582" s="1013"/>
      <c r="AP582" s="1013"/>
      <c r="AQ582" s="1013"/>
      <c r="AR582" s="1013"/>
      <c r="AS582" s="1013"/>
      <c r="AT582" s="1013"/>
      <c r="AU582" s="1013"/>
      <c r="AV582" s="1013"/>
      <c r="AW582" s="1013"/>
      <c r="AX582" s="1013"/>
    </row>
    <row r="583" spans="3:50">
      <c r="C583" s="1027"/>
      <c r="E583" s="997"/>
      <c r="F583" s="994"/>
      <c r="G583" s="1013"/>
      <c r="H583" s="1013"/>
      <c r="I583" s="1013"/>
      <c r="J583" s="1013"/>
      <c r="K583" s="1013"/>
      <c r="L583" s="1013"/>
      <c r="M583" s="1013"/>
      <c r="N583" s="1013"/>
      <c r="O583" s="1013"/>
      <c r="P583" s="1013"/>
      <c r="Q583" s="1013"/>
      <c r="R583" s="1013"/>
      <c r="S583" s="1013"/>
      <c r="T583" s="1013"/>
      <c r="U583" s="1013"/>
      <c r="V583" s="1013"/>
      <c r="W583" s="1013"/>
      <c r="X583" s="1013"/>
      <c r="Y583" s="1013"/>
      <c r="Z583" s="999"/>
      <c r="AA583" s="1013"/>
      <c r="AB583" s="1013"/>
      <c r="AC583" s="1013"/>
      <c r="AD583" s="1013"/>
      <c r="AE583" s="1013"/>
      <c r="AF583" s="1013"/>
      <c r="AG583" s="1013"/>
      <c r="AH583" s="1013"/>
      <c r="AI583" s="1013"/>
      <c r="AJ583" s="1013"/>
      <c r="AK583" s="1013"/>
      <c r="AL583" s="1013"/>
      <c r="AM583" s="1013"/>
      <c r="AN583" s="1013"/>
      <c r="AO583" s="1013"/>
      <c r="AP583" s="1013"/>
      <c r="AQ583" s="1013"/>
      <c r="AR583" s="1013"/>
      <c r="AS583" s="1013"/>
      <c r="AT583" s="1013"/>
      <c r="AU583" s="1013"/>
      <c r="AV583" s="1013"/>
      <c r="AW583" s="1013"/>
      <c r="AX583" s="1013"/>
    </row>
    <row r="584" spans="3:50">
      <c r="C584" s="1027"/>
      <c r="E584" s="997"/>
      <c r="F584" s="994"/>
      <c r="G584" s="1013"/>
      <c r="H584" s="1013"/>
      <c r="I584" s="1013"/>
      <c r="J584" s="1013"/>
      <c r="K584" s="1013"/>
      <c r="L584" s="1013"/>
      <c r="M584" s="1013"/>
      <c r="N584" s="1013"/>
      <c r="O584" s="1013"/>
      <c r="P584" s="1013"/>
      <c r="Q584" s="1013"/>
      <c r="R584" s="1013"/>
      <c r="S584" s="1013"/>
      <c r="T584" s="1013"/>
      <c r="U584" s="1013"/>
      <c r="V584" s="1013"/>
      <c r="W584" s="1013"/>
      <c r="X584" s="1013"/>
      <c r="Y584" s="1013"/>
      <c r="Z584" s="999"/>
      <c r="AA584" s="1013"/>
      <c r="AB584" s="1013"/>
      <c r="AC584" s="1013"/>
      <c r="AD584" s="1013"/>
      <c r="AE584" s="1013"/>
      <c r="AF584" s="1013"/>
      <c r="AG584" s="1013"/>
      <c r="AH584" s="1013"/>
      <c r="AI584" s="1013"/>
      <c r="AJ584" s="1013"/>
      <c r="AK584" s="1013"/>
      <c r="AL584" s="1013"/>
      <c r="AM584" s="1013"/>
      <c r="AN584" s="1013"/>
      <c r="AO584" s="1013"/>
      <c r="AP584" s="1013"/>
      <c r="AQ584" s="1013"/>
      <c r="AR584" s="1013"/>
      <c r="AS584" s="1013"/>
      <c r="AT584" s="1013"/>
      <c r="AU584" s="1013"/>
      <c r="AV584" s="1013"/>
      <c r="AW584" s="1013"/>
      <c r="AX584" s="1013"/>
    </row>
    <row r="585" spans="3:50">
      <c r="C585" s="1027"/>
      <c r="E585" s="997"/>
      <c r="F585" s="994"/>
      <c r="G585" s="1013"/>
      <c r="H585" s="1013"/>
      <c r="I585" s="1013"/>
      <c r="J585" s="1013"/>
      <c r="K585" s="1013"/>
      <c r="L585" s="1013"/>
      <c r="M585" s="1013"/>
      <c r="N585" s="1013"/>
      <c r="O585" s="1013"/>
      <c r="P585" s="1013"/>
      <c r="Q585" s="1013"/>
      <c r="R585" s="1013"/>
      <c r="S585" s="1013"/>
      <c r="T585" s="1013"/>
      <c r="U585" s="1013"/>
      <c r="V585" s="1013"/>
      <c r="W585" s="1013"/>
      <c r="X585" s="1013"/>
      <c r="Y585" s="1013"/>
      <c r="Z585" s="999"/>
      <c r="AA585" s="1013"/>
      <c r="AB585" s="1013"/>
      <c r="AC585" s="1013"/>
      <c r="AD585" s="1013"/>
      <c r="AE585" s="1013"/>
      <c r="AF585" s="1013"/>
      <c r="AG585" s="1013"/>
      <c r="AH585" s="1013"/>
      <c r="AI585" s="1013"/>
      <c r="AJ585" s="1013"/>
      <c r="AK585" s="1013"/>
      <c r="AL585" s="1013"/>
      <c r="AM585" s="1013"/>
      <c r="AN585" s="1013"/>
      <c r="AO585" s="1013"/>
      <c r="AP585" s="1013"/>
      <c r="AQ585" s="1013"/>
      <c r="AR585" s="1013"/>
      <c r="AS585" s="1013"/>
      <c r="AT585" s="1013"/>
      <c r="AU585" s="1013"/>
      <c r="AV585" s="1013"/>
      <c r="AW585" s="1013"/>
      <c r="AX585" s="1013"/>
    </row>
    <row r="586" spans="3:50">
      <c r="C586" s="1027"/>
      <c r="E586" s="997"/>
      <c r="F586" s="994"/>
      <c r="G586" s="1013"/>
      <c r="H586" s="1013"/>
      <c r="I586" s="1013"/>
      <c r="J586" s="1013"/>
      <c r="K586" s="1013"/>
      <c r="L586" s="1013"/>
      <c r="M586" s="1013"/>
      <c r="N586" s="1013"/>
      <c r="O586" s="1013"/>
      <c r="P586" s="1013"/>
      <c r="Q586" s="1013"/>
      <c r="R586" s="1013"/>
      <c r="S586" s="1013"/>
      <c r="T586" s="1013"/>
      <c r="U586" s="1013"/>
      <c r="V586" s="1013"/>
      <c r="W586" s="1013"/>
      <c r="X586" s="1013"/>
      <c r="Y586" s="1013"/>
      <c r="Z586" s="999"/>
      <c r="AA586" s="1013"/>
      <c r="AB586" s="1013"/>
      <c r="AC586" s="1013"/>
      <c r="AD586" s="1013"/>
      <c r="AE586" s="1013"/>
      <c r="AF586" s="1013"/>
      <c r="AG586" s="1013"/>
      <c r="AH586" s="1013"/>
      <c r="AI586" s="1013"/>
      <c r="AJ586" s="1013"/>
      <c r="AK586" s="1013"/>
      <c r="AL586" s="1013"/>
      <c r="AM586" s="1013"/>
      <c r="AN586" s="1013"/>
      <c r="AO586" s="1013"/>
      <c r="AP586" s="1013"/>
      <c r="AQ586" s="1013"/>
      <c r="AR586" s="1013"/>
      <c r="AS586" s="1013"/>
      <c r="AT586" s="1013"/>
      <c r="AU586" s="1013"/>
      <c r="AV586" s="1013"/>
      <c r="AW586" s="1013"/>
      <c r="AX586" s="1013"/>
    </row>
    <row r="587" spans="3:50">
      <c r="C587" s="1027"/>
      <c r="E587" s="997"/>
      <c r="F587" s="994"/>
      <c r="G587" s="1013"/>
      <c r="H587" s="1013"/>
      <c r="I587" s="1013"/>
      <c r="J587" s="1013"/>
      <c r="K587" s="1013"/>
      <c r="L587" s="1013"/>
      <c r="M587" s="1013"/>
      <c r="N587" s="1013"/>
      <c r="O587" s="1013"/>
      <c r="P587" s="1013"/>
      <c r="Q587" s="1013"/>
      <c r="R587" s="1013"/>
      <c r="S587" s="1013"/>
      <c r="T587" s="1013"/>
      <c r="U587" s="1013"/>
      <c r="V587" s="1013"/>
      <c r="W587" s="1013"/>
      <c r="X587" s="1013"/>
      <c r="Y587" s="1013"/>
      <c r="Z587" s="999"/>
      <c r="AA587" s="1013"/>
      <c r="AB587" s="1013"/>
      <c r="AC587" s="1013"/>
      <c r="AD587" s="1013"/>
      <c r="AE587" s="1013"/>
      <c r="AF587" s="1013"/>
      <c r="AG587" s="1013"/>
      <c r="AH587" s="1013"/>
      <c r="AI587" s="1013"/>
      <c r="AJ587" s="1013"/>
      <c r="AK587" s="1013"/>
      <c r="AL587" s="1013"/>
      <c r="AM587" s="1013"/>
      <c r="AN587" s="1013"/>
      <c r="AO587" s="1013"/>
      <c r="AP587" s="1013"/>
      <c r="AQ587" s="1013"/>
      <c r="AR587" s="1013"/>
      <c r="AS587" s="1013"/>
      <c r="AT587" s="1013"/>
      <c r="AU587" s="1013"/>
      <c r="AV587" s="1013"/>
      <c r="AW587" s="1013"/>
      <c r="AX587" s="1013"/>
    </row>
    <row r="588" spans="3:50">
      <c r="C588" s="1027"/>
      <c r="E588" s="997"/>
      <c r="F588" s="994"/>
      <c r="G588" s="1013"/>
      <c r="H588" s="1013"/>
      <c r="I588" s="1013"/>
      <c r="J588" s="1013"/>
      <c r="K588" s="1013"/>
      <c r="L588" s="1013"/>
      <c r="M588" s="1013"/>
      <c r="N588" s="1013"/>
      <c r="O588" s="1013"/>
      <c r="P588" s="1013"/>
      <c r="Q588" s="1013"/>
      <c r="R588" s="1013"/>
      <c r="S588" s="1013"/>
      <c r="T588" s="1013"/>
      <c r="U588" s="1013"/>
      <c r="V588" s="1013"/>
      <c r="W588" s="1013"/>
      <c r="X588" s="1013"/>
      <c r="Y588" s="1013"/>
      <c r="Z588" s="999"/>
      <c r="AA588" s="1013"/>
      <c r="AB588" s="1013"/>
      <c r="AC588" s="1013"/>
      <c r="AD588" s="1013"/>
      <c r="AE588" s="1013"/>
      <c r="AF588" s="1013"/>
      <c r="AG588" s="1013"/>
      <c r="AH588" s="1013"/>
      <c r="AI588" s="1013"/>
      <c r="AJ588" s="1013"/>
      <c r="AK588" s="1013"/>
      <c r="AL588" s="1013"/>
      <c r="AM588" s="1013"/>
      <c r="AN588" s="1013"/>
      <c r="AO588" s="1013"/>
      <c r="AP588" s="1013"/>
      <c r="AQ588" s="1013"/>
      <c r="AR588" s="1013"/>
      <c r="AS588" s="1013"/>
      <c r="AT588" s="1013"/>
      <c r="AU588" s="1013"/>
      <c r="AV588" s="1013"/>
      <c r="AW588" s="1013"/>
      <c r="AX588" s="1013"/>
    </row>
    <row r="589" spans="3:50">
      <c r="C589" s="1027"/>
      <c r="E589" s="997"/>
      <c r="F589" s="994"/>
      <c r="G589" s="1013"/>
      <c r="H589" s="1013"/>
      <c r="I589" s="1013"/>
      <c r="J589" s="1013"/>
      <c r="K589" s="1013"/>
      <c r="L589" s="1013"/>
      <c r="M589" s="1013"/>
      <c r="N589" s="1013"/>
      <c r="O589" s="1013"/>
      <c r="P589" s="1013"/>
      <c r="Q589" s="1013"/>
      <c r="R589" s="1013"/>
      <c r="S589" s="1013"/>
      <c r="T589" s="1013"/>
      <c r="U589" s="1013"/>
      <c r="V589" s="1013"/>
      <c r="W589" s="1013"/>
      <c r="X589" s="1013"/>
      <c r="Y589" s="1013"/>
      <c r="Z589" s="999"/>
      <c r="AA589" s="1013"/>
      <c r="AB589" s="1013"/>
      <c r="AC589" s="1013"/>
      <c r="AD589" s="1013"/>
      <c r="AE589" s="1013"/>
      <c r="AF589" s="1013"/>
      <c r="AG589" s="1013"/>
      <c r="AH589" s="1013"/>
      <c r="AI589" s="1013"/>
      <c r="AJ589" s="1013"/>
      <c r="AK589" s="1013"/>
      <c r="AL589" s="1013"/>
      <c r="AM589" s="1013"/>
      <c r="AN589" s="1013"/>
      <c r="AO589" s="1013"/>
      <c r="AP589" s="1013"/>
      <c r="AQ589" s="1013"/>
      <c r="AR589" s="1013"/>
      <c r="AS589" s="1013"/>
      <c r="AT589" s="1013"/>
      <c r="AU589" s="1013"/>
      <c r="AV589" s="1013"/>
      <c r="AW589" s="1013"/>
      <c r="AX589" s="1013"/>
    </row>
    <row r="590" spans="3:50">
      <c r="C590" s="1027"/>
      <c r="E590" s="997"/>
      <c r="F590" s="994"/>
      <c r="G590" s="1013"/>
      <c r="H590" s="1013"/>
      <c r="I590" s="1013"/>
      <c r="J590" s="1013"/>
      <c r="K590" s="1013"/>
      <c r="L590" s="1013"/>
      <c r="M590" s="1013"/>
      <c r="N590" s="1013"/>
      <c r="O590" s="1013"/>
      <c r="P590" s="1013"/>
      <c r="Q590" s="1013"/>
      <c r="R590" s="1013"/>
      <c r="S590" s="1013"/>
      <c r="T590" s="1013"/>
      <c r="U590" s="1013"/>
      <c r="V590" s="1013"/>
      <c r="W590" s="1013"/>
      <c r="X590" s="1013"/>
      <c r="Y590" s="1013"/>
      <c r="Z590" s="999"/>
      <c r="AA590" s="1013"/>
      <c r="AB590" s="1013"/>
      <c r="AC590" s="1013"/>
      <c r="AD590" s="1013"/>
      <c r="AE590" s="1013"/>
      <c r="AF590" s="1013"/>
      <c r="AG590" s="1013"/>
      <c r="AH590" s="1013"/>
      <c r="AI590" s="1013"/>
      <c r="AJ590" s="1013"/>
      <c r="AK590" s="1013"/>
      <c r="AL590" s="1013"/>
      <c r="AM590" s="1013"/>
      <c r="AN590" s="1013"/>
      <c r="AO590" s="1013"/>
      <c r="AP590" s="1013"/>
      <c r="AQ590" s="1013"/>
      <c r="AR590" s="1013"/>
      <c r="AS590" s="1013"/>
      <c r="AT590" s="1013"/>
      <c r="AU590" s="1013"/>
      <c r="AV590" s="1013"/>
      <c r="AW590" s="1013"/>
      <c r="AX590" s="1013"/>
    </row>
    <row r="591" spans="3:50">
      <c r="C591" s="1027"/>
      <c r="E591" s="997"/>
      <c r="F591" s="994"/>
      <c r="G591" s="1013"/>
      <c r="H591" s="1013"/>
      <c r="I591" s="1013"/>
      <c r="J591" s="1013"/>
      <c r="K591" s="1013"/>
      <c r="L591" s="1013"/>
      <c r="M591" s="1013"/>
      <c r="N591" s="1013"/>
      <c r="O591" s="1013"/>
      <c r="P591" s="1013"/>
      <c r="Q591" s="1013"/>
      <c r="R591" s="1013"/>
      <c r="S591" s="1013"/>
      <c r="T591" s="1013"/>
      <c r="U591" s="1013"/>
      <c r="V591" s="1013"/>
      <c r="W591" s="1013"/>
      <c r="X591" s="1013"/>
      <c r="Y591" s="1013"/>
      <c r="Z591" s="999"/>
      <c r="AA591" s="1013"/>
      <c r="AB591" s="1013"/>
      <c r="AC591" s="1013"/>
      <c r="AD591" s="1013"/>
      <c r="AE591" s="1013"/>
      <c r="AF591" s="1013"/>
      <c r="AG591" s="1013"/>
      <c r="AH591" s="1013"/>
      <c r="AI591" s="1013"/>
      <c r="AJ591" s="1013"/>
      <c r="AK591" s="1013"/>
      <c r="AL591" s="1013"/>
      <c r="AM591" s="1013"/>
      <c r="AN591" s="1013"/>
      <c r="AO591" s="1013"/>
      <c r="AP591" s="1013"/>
      <c r="AQ591" s="1013"/>
      <c r="AR591" s="1013"/>
      <c r="AS591" s="1013"/>
      <c r="AT591" s="1013"/>
      <c r="AU591" s="1013"/>
      <c r="AV591" s="1013"/>
      <c r="AW591" s="1013"/>
      <c r="AX591" s="1013"/>
    </row>
    <row r="592" spans="3:50">
      <c r="C592" s="1027"/>
      <c r="E592" s="997"/>
      <c r="F592" s="994"/>
      <c r="G592" s="1013"/>
      <c r="H592" s="1013"/>
      <c r="I592" s="1013"/>
      <c r="J592" s="1013"/>
      <c r="K592" s="1013"/>
      <c r="L592" s="1013"/>
      <c r="M592" s="1013"/>
      <c r="N592" s="1013"/>
      <c r="O592" s="1013"/>
      <c r="P592" s="1013"/>
      <c r="Q592" s="1013"/>
      <c r="R592" s="1013"/>
      <c r="S592" s="1013"/>
      <c r="T592" s="1013"/>
      <c r="U592" s="1013"/>
      <c r="V592" s="1013"/>
      <c r="W592" s="1013"/>
      <c r="X592" s="1013"/>
      <c r="Y592" s="1013"/>
      <c r="Z592" s="999"/>
      <c r="AA592" s="1013"/>
      <c r="AB592" s="1013"/>
      <c r="AC592" s="1013"/>
      <c r="AD592" s="1013"/>
      <c r="AE592" s="1013"/>
      <c r="AF592" s="1013"/>
      <c r="AG592" s="1013"/>
      <c r="AH592" s="1013"/>
      <c r="AI592" s="1013"/>
      <c r="AJ592" s="1013"/>
      <c r="AK592" s="1013"/>
      <c r="AL592" s="1013"/>
      <c r="AM592" s="1013"/>
      <c r="AN592" s="1013"/>
      <c r="AO592" s="1013"/>
      <c r="AP592" s="1013"/>
      <c r="AQ592" s="1013"/>
      <c r="AR592" s="1013"/>
      <c r="AS592" s="1013"/>
      <c r="AT592" s="1013"/>
      <c r="AU592" s="1013"/>
      <c r="AV592" s="1013"/>
      <c r="AW592" s="1013"/>
      <c r="AX592" s="1013"/>
    </row>
    <row r="593" spans="3:54">
      <c r="C593" s="1027"/>
      <c r="E593" s="997"/>
      <c r="F593" s="994"/>
      <c r="G593" s="1013"/>
      <c r="H593" s="1013"/>
      <c r="I593" s="1013"/>
      <c r="J593" s="1013"/>
      <c r="K593" s="1013"/>
      <c r="L593" s="1013"/>
      <c r="M593" s="1013"/>
      <c r="N593" s="1013"/>
      <c r="O593" s="1013"/>
      <c r="P593" s="1013"/>
      <c r="Q593" s="1013"/>
      <c r="R593" s="1013"/>
      <c r="S593" s="1013"/>
      <c r="T593" s="1013"/>
      <c r="U593" s="1013"/>
      <c r="V593" s="1013"/>
      <c r="W593" s="1013"/>
      <c r="X593" s="1013"/>
      <c r="Y593" s="1013"/>
      <c r="Z593" s="999"/>
      <c r="AA593" s="1013"/>
      <c r="AB593" s="1013"/>
      <c r="AC593" s="1013"/>
      <c r="AD593" s="1013"/>
      <c r="AE593" s="1013"/>
      <c r="AF593" s="1013"/>
      <c r="AG593" s="1013"/>
      <c r="AH593" s="1013"/>
      <c r="AI593" s="1013"/>
      <c r="AJ593" s="1013"/>
      <c r="AK593" s="1013"/>
      <c r="AL593" s="1013"/>
      <c r="AM593" s="1013"/>
      <c r="AN593" s="1013"/>
      <c r="AO593" s="1013"/>
      <c r="AP593" s="1013"/>
      <c r="AQ593" s="1013"/>
      <c r="AR593" s="1013"/>
      <c r="AS593" s="1013"/>
      <c r="AT593" s="1013"/>
      <c r="AU593" s="1013"/>
      <c r="AV593" s="1013"/>
      <c r="AW593" s="1013"/>
      <c r="AX593" s="1013"/>
    </row>
    <row r="594" spans="3:54">
      <c r="C594" s="1027"/>
      <c r="E594" s="997"/>
      <c r="F594" s="994"/>
      <c r="G594" s="1013"/>
      <c r="H594" s="1013"/>
      <c r="I594" s="1013"/>
      <c r="J594" s="1013"/>
      <c r="K594" s="1013"/>
      <c r="L594" s="1013"/>
      <c r="M594" s="1013"/>
      <c r="N594" s="1013"/>
      <c r="O594" s="1013"/>
      <c r="P594" s="1013"/>
      <c r="Q594" s="1013"/>
      <c r="R594" s="1013"/>
      <c r="S594" s="1013"/>
      <c r="T594" s="1013"/>
      <c r="U594" s="1013"/>
      <c r="V594" s="1013"/>
      <c r="W594" s="1013"/>
      <c r="X594" s="1013"/>
      <c r="Y594" s="1013"/>
      <c r="Z594" s="999"/>
      <c r="AA594" s="1013"/>
      <c r="AB594" s="1013"/>
      <c r="AC594" s="1013"/>
      <c r="AD594" s="1013"/>
      <c r="AE594" s="1013"/>
      <c r="AF594" s="1013"/>
      <c r="AG594" s="1013"/>
      <c r="AH594" s="1013"/>
      <c r="AI594" s="1013"/>
      <c r="AJ594" s="1013"/>
      <c r="AK594" s="1013"/>
      <c r="AL594" s="1013"/>
      <c r="AM594" s="1013"/>
      <c r="AN594" s="1013"/>
      <c r="AO594" s="1013"/>
      <c r="AP594" s="1013"/>
      <c r="AQ594" s="1013"/>
      <c r="AR594" s="1013"/>
      <c r="AS594" s="1013"/>
      <c r="AT594" s="1013"/>
      <c r="AU594" s="1013"/>
      <c r="AV594" s="1013"/>
      <c r="AW594" s="1013"/>
      <c r="AX594" s="1013"/>
    </row>
    <row r="595" spans="3:54">
      <c r="C595" s="1027"/>
      <c r="E595" s="997"/>
      <c r="F595" s="994"/>
      <c r="G595" s="1013"/>
      <c r="H595" s="1013"/>
      <c r="I595" s="1013"/>
      <c r="J595" s="1013"/>
      <c r="K595" s="1013"/>
      <c r="L595" s="1013"/>
      <c r="M595" s="1013"/>
      <c r="N595" s="1013"/>
      <c r="O595" s="1013"/>
      <c r="P595" s="1013"/>
      <c r="Q595" s="1013"/>
      <c r="R595" s="1013"/>
      <c r="S595" s="1013"/>
      <c r="T595" s="1013"/>
      <c r="U595" s="1013"/>
      <c r="V595" s="1013"/>
      <c r="W595" s="1013"/>
      <c r="X595" s="1013"/>
      <c r="Y595" s="1013"/>
      <c r="Z595" s="999"/>
      <c r="AA595" s="1013"/>
      <c r="AB595" s="1013"/>
      <c r="AC595" s="1013"/>
      <c r="AD595" s="1013"/>
      <c r="AE595" s="1013"/>
      <c r="AF595" s="1013"/>
      <c r="AG595" s="1013"/>
      <c r="AH595" s="1013"/>
      <c r="AI595" s="1013"/>
      <c r="AJ595" s="1013"/>
      <c r="AK595" s="1013"/>
      <c r="AL595" s="1013"/>
      <c r="AM595" s="1013"/>
      <c r="AN595" s="1013"/>
      <c r="AO595" s="1013"/>
      <c r="AP595" s="1013"/>
      <c r="AQ595" s="1013"/>
      <c r="AR595" s="1013"/>
      <c r="AS595" s="1013"/>
      <c r="AT595" s="1013"/>
      <c r="AU595" s="1013"/>
      <c r="AV595" s="1013"/>
      <c r="AW595" s="1013"/>
      <c r="AX595" s="1013"/>
    </row>
    <row r="596" spans="3:54">
      <c r="C596" s="1027"/>
      <c r="E596" s="997"/>
      <c r="F596" s="994"/>
      <c r="G596" s="1002"/>
      <c r="H596" s="1002"/>
      <c r="I596" s="1002"/>
      <c r="J596" s="1002"/>
      <c r="K596" s="1002"/>
      <c r="L596" s="1013"/>
      <c r="M596" s="1013"/>
      <c r="N596" s="1013"/>
      <c r="O596" s="1013"/>
      <c r="P596" s="1013"/>
      <c r="Q596" s="1013"/>
      <c r="R596" s="1013"/>
      <c r="S596" s="1013"/>
      <c r="T596" s="1013"/>
      <c r="U596" s="1013"/>
      <c r="V596" s="1013"/>
      <c r="W596" s="1013"/>
      <c r="X596" s="1013"/>
      <c r="Y596" s="1013"/>
      <c r="Z596" s="999"/>
      <c r="AA596" s="1013"/>
      <c r="AB596" s="1013"/>
      <c r="AC596" s="1013"/>
      <c r="AD596" s="1013"/>
      <c r="AE596" s="1013"/>
      <c r="AF596" s="1013"/>
      <c r="AG596" s="1013"/>
      <c r="AH596" s="1013"/>
      <c r="AI596" s="1013"/>
      <c r="AJ596" s="1013"/>
      <c r="AK596" s="1013"/>
      <c r="AL596" s="1013"/>
      <c r="AM596" s="1013"/>
      <c r="AN596" s="1013"/>
      <c r="AO596" s="1013"/>
      <c r="AP596" s="1013"/>
      <c r="AQ596" s="1013"/>
      <c r="AR596" s="1013"/>
      <c r="AS596" s="1013"/>
      <c r="AT596" s="1013"/>
      <c r="AU596" s="1013"/>
      <c r="AV596" s="1013"/>
      <c r="AW596" s="1013"/>
      <c r="AX596" s="1013"/>
    </row>
    <row r="597" spans="3:54">
      <c r="C597" s="1027"/>
      <c r="E597" s="997"/>
      <c r="F597" s="994"/>
      <c r="G597" s="1013"/>
      <c r="H597" s="1013"/>
      <c r="I597" s="1013"/>
      <c r="J597" s="1013"/>
      <c r="K597" s="1013"/>
      <c r="L597" s="1013"/>
      <c r="M597" s="1013"/>
      <c r="N597" s="1013"/>
      <c r="O597" s="1013"/>
      <c r="P597" s="1013"/>
      <c r="Q597" s="1013"/>
      <c r="R597" s="1013"/>
      <c r="S597" s="1013"/>
      <c r="T597" s="1013"/>
      <c r="U597" s="1013"/>
      <c r="V597" s="1013"/>
      <c r="W597" s="1013"/>
      <c r="X597" s="1013"/>
      <c r="Y597" s="1013"/>
      <c r="Z597" s="999"/>
      <c r="AA597" s="1013"/>
      <c r="AB597" s="1013"/>
      <c r="AC597" s="1013"/>
      <c r="AD597" s="1013"/>
      <c r="AE597" s="1013"/>
      <c r="AF597" s="1013"/>
      <c r="AG597" s="1013"/>
      <c r="AH597" s="1013"/>
      <c r="AI597" s="1013"/>
      <c r="AJ597" s="1013"/>
      <c r="AK597" s="1013"/>
      <c r="AL597" s="1013"/>
      <c r="AM597" s="1013"/>
      <c r="AN597" s="1013"/>
      <c r="AO597" s="1013"/>
      <c r="AP597" s="1013"/>
      <c r="AQ597" s="1013"/>
      <c r="AR597" s="1013"/>
      <c r="AS597" s="1013"/>
      <c r="AT597" s="1013"/>
      <c r="AU597" s="1013"/>
      <c r="AV597" s="1013"/>
      <c r="AW597" s="1013"/>
      <c r="AX597" s="1013"/>
    </row>
    <row r="598" spans="3:54">
      <c r="C598" s="1027"/>
      <c r="E598" s="997"/>
      <c r="F598" s="994"/>
      <c r="G598" s="1013"/>
      <c r="H598" s="1013"/>
      <c r="I598" s="1013"/>
      <c r="J598" s="1013"/>
      <c r="K598" s="1013"/>
      <c r="L598" s="1013"/>
      <c r="M598" s="1013"/>
      <c r="N598" s="1013"/>
      <c r="O598" s="1013"/>
      <c r="P598" s="1013"/>
      <c r="Q598" s="1013"/>
      <c r="R598" s="1013"/>
      <c r="S598" s="1013"/>
      <c r="T598" s="1013"/>
      <c r="U598" s="1013"/>
      <c r="V598" s="1013"/>
      <c r="W598" s="1013"/>
      <c r="X598" s="1013"/>
      <c r="Y598" s="1013"/>
      <c r="Z598" s="999"/>
      <c r="AA598" s="1013"/>
      <c r="AB598" s="1013"/>
      <c r="AC598" s="1013"/>
      <c r="AD598" s="1013"/>
      <c r="AE598" s="1013"/>
      <c r="AF598" s="1013"/>
      <c r="AG598" s="1013"/>
      <c r="AH598" s="1013"/>
      <c r="AI598" s="1013"/>
      <c r="AJ598" s="1013"/>
      <c r="AK598" s="1013"/>
      <c r="AL598" s="1013"/>
      <c r="AM598" s="1013"/>
      <c r="AN598" s="1013"/>
      <c r="AO598" s="1013"/>
      <c r="AP598" s="1013"/>
      <c r="AQ598" s="1013"/>
      <c r="AR598" s="1013"/>
      <c r="AS598" s="1013"/>
      <c r="AT598" s="1013"/>
      <c r="AU598" s="1013"/>
      <c r="AV598" s="1013"/>
      <c r="AW598" s="1013"/>
      <c r="AX598" s="1013"/>
    </row>
    <row r="599" spans="3:54">
      <c r="C599" s="1027"/>
      <c r="E599" s="997"/>
      <c r="F599" s="994"/>
      <c r="G599" s="1013"/>
      <c r="H599" s="1013"/>
      <c r="I599" s="1013"/>
      <c r="J599" s="1013"/>
      <c r="K599" s="1013"/>
      <c r="L599" s="1013"/>
      <c r="M599" s="1013"/>
      <c r="N599" s="1013"/>
      <c r="O599" s="1013"/>
      <c r="P599" s="1013"/>
      <c r="Q599" s="1013"/>
      <c r="R599" s="1013"/>
      <c r="S599" s="1013"/>
      <c r="T599" s="1013"/>
      <c r="U599" s="1013"/>
      <c r="V599" s="1013"/>
      <c r="W599" s="1013"/>
      <c r="X599" s="1013"/>
      <c r="Y599" s="1013"/>
      <c r="Z599" s="999"/>
      <c r="AA599" s="1013"/>
      <c r="AB599" s="1013"/>
      <c r="AC599" s="1013"/>
      <c r="AD599" s="1013"/>
      <c r="AE599" s="1013"/>
      <c r="AF599" s="1013"/>
      <c r="AG599" s="1013"/>
      <c r="AH599" s="1013"/>
      <c r="AI599" s="1013"/>
      <c r="AJ599" s="1013"/>
      <c r="AK599" s="1013"/>
      <c r="AL599" s="1013"/>
      <c r="AM599" s="1013"/>
      <c r="AN599" s="1013"/>
      <c r="AO599" s="1013"/>
      <c r="AP599" s="1013"/>
      <c r="AQ599" s="1013"/>
      <c r="AR599" s="1013"/>
      <c r="AS599" s="1013"/>
      <c r="AT599" s="1013"/>
      <c r="AU599" s="1013"/>
      <c r="AV599" s="1013"/>
      <c r="AW599" s="1013"/>
      <c r="AX599" s="1013"/>
    </row>
    <row r="600" spans="3:54">
      <c r="C600" s="1027"/>
      <c r="E600" s="997"/>
      <c r="F600" s="994"/>
      <c r="G600" s="1013"/>
      <c r="H600" s="1013"/>
      <c r="I600" s="1013"/>
      <c r="J600" s="1013"/>
      <c r="K600" s="1013"/>
      <c r="L600" s="1013"/>
      <c r="M600" s="1013"/>
      <c r="N600" s="1013"/>
      <c r="O600" s="1013"/>
      <c r="P600" s="1013"/>
      <c r="Q600" s="1013"/>
      <c r="R600" s="1013"/>
      <c r="S600" s="1013"/>
      <c r="T600" s="1013"/>
      <c r="U600" s="1013"/>
      <c r="V600" s="1013"/>
      <c r="W600" s="1013"/>
      <c r="X600" s="1013"/>
      <c r="Y600" s="1013"/>
      <c r="Z600" s="999"/>
      <c r="AA600" s="1013"/>
      <c r="AB600" s="1013"/>
      <c r="AC600" s="1013"/>
      <c r="AD600" s="1013"/>
      <c r="AE600" s="1013"/>
      <c r="AF600" s="1013"/>
      <c r="AG600" s="1013"/>
      <c r="AH600" s="1013"/>
      <c r="AI600" s="1013"/>
      <c r="AJ600" s="1013"/>
      <c r="AK600" s="1013"/>
      <c r="AL600" s="1013"/>
      <c r="AM600" s="1013"/>
      <c r="AN600" s="1013"/>
      <c r="AO600" s="1013"/>
      <c r="AP600" s="1013"/>
      <c r="AQ600" s="1013"/>
      <c r="AR600" s="1013"/>
      <c r="AS600" s="1013"/>
      <c r="AT600" s="1013"/>
      <c r="AU600" s="1013"/>
      <c r="AV600" s="1013"/>
      <c r="AW600" s="1013"/>
      <c r="AX600" s="1013"/>
    </row>
    <row r="601" spans="3:54">
      <c r="C601" s="1027"/>
      <c r="E601" s="997"/>
      <c r="F601" s="994"/>
      <c r="G601" s="1013"/>
      <c r="H601" s="1013"/>
      <c r="I601" s="1013"/>
      <c r="J601" s="1013"/>
      <c r="K601" s="1013"/>
      <c r="L601" s="1013"/>
      <c r="M601" s="1013"/>
      <c r="N601" s="1013"/>
      <c r="O601" s="1013"/>
      <c r="P601" s="1013"/>
      <c r="Q601" s="1013"/>
      <c r="R601" s="1013"/>
      <c r="S601" s="1013"/>
      <c r="T601" s="1013"/>
      <c r="U601" s="1013"/>
      <c r="V601" s="1013"/>
      <c r="W601" s="1013"/>
      <c r="X601" s="1013"/>
      <c r="Y601" s="1013"/>
      <c r="Z601" s="999"/>
      <c r="AA601" s="1013"/>
      <c r="AB601" s="1013"/>
      <c r="AC601" s="1013"/>
      <c r="AD601" s="1013"/>
      <c r="AE601" s="1013"/>
      <c r="AF601" s="1013"/>
      <c r="AG601" s="1013"/>
      <c r="AH601" s="1013"/>
      <c r="AI601" s="1013"/>
      <c r="AJ601" s="1013"/>
      <c r="AK601" s="1013"/>
      <c r="AL601" s="1013"/>
      <c r="AM601" s="1013"/>
      <c r="AN601" s="1013"/>
      <c r="AO601" s="1013"/>
      <c r="AP601" s="1013"/>
      <c r="AQ601" s="1013"/>
      <c r="AR601" s="1013"/>
      <c r="AS601" s="1013"/>
      <c r="AT601" s="1013"/>
      <c r="AU601" s="1013"/>
      <c r="AV601" s="1013"/>
      <c r="AW601" s="1013"/>
      <c r="AX601" s="1013"/>
    </row>
    <row r="602" spans="3:54">
      <c r="C602" s="1027"/>
      <c r="E602" s="997"/>
      <c r="F602" s="994"/>
      <c r="G602" s="1013"/>
      <c r="H602" s="1013"/>
      <c r="I602" s="1013"/>
      <c r="J602" s="1013"/>
      <c r="K602" s="1013"/>
      <c r="L602" s="1013"/>
      <c r="M602" s="1013"/>
      <c r="N602" s="1013"/>
      <c r="O602" s="1013"/>
      <c r="P602" s="1013"/>
      <c r="Q602" s="1013"/>
      <c r="R602" s="1013"/>
      <c r="S602" s="1013"/>
      <c r="T602" s="1013"/>
      <c r="U602" s="1013"/>
      <c r="V602" s="1013"/>
      <c r="W602" s="1013"/>
      <c r="X602" s="1013"/>
      <c r="Y602" s="1013"/>
      <c r="Z602" s="999"/>
      <c r="AA602" s="1013"/>
      <c r="AB602" s="1013"/>
      <c r="AC602" s="1013"/>
      <c r="AD602" s="1013"/>
      <c r="AE602" s="1013"/>
      <c r="AF602" s="1013"/>
      <c r="AG602" s="1013"/>
      <c r="AH602" s="1013"/>
      <c r="AI602" s="1013"/>
      <c r="AJ602" s="1013"/>
      <c r="AK602" s="1013"/>
      <c r="AL602" s="1013"/>
      <c r="AM602" s="1013"/>
      <c r="AN602" s="1013"/>
      <c r="AO602" s="1013"/>
      <c r="AP602" s="1013"/>
      <c r="AQ602" s="1013"/>
      <c r="AR602" s="1013"/>
      <c r="AS602" s="1013"/>
      <c r="AT602" s="1013"/>
      <c r="AU602" s="1013"/>
      <c r="AV602" s="1013"/>
      <c r="AW602" s="1013"/>
      <c r="AX602" s="1013"/>
    </row>
    <row r="603" spans="3:54">
      <c r="C603" s="1027"/>
      <c r="E603" s="997"/>
      <c r="F603" s="994"/>
      <c r="G603" s="1013"/>
      <c r="H603" s="1013"/>
      <c r="I603" s="1013"/>
      <c r="J603" s="1013"/>
      <c r="K603" s="1013"/>
      <c r="L603" s="1013"/>
      <c r="M603" s="1013"/>
      <c r="N603" s="1013"/>
      <c r="O603" s="1013"/>
      <c r="P603" s="1013"/>
      <c r="Q603" s="1013"/>
      <c r="R603" s="1013"/>
      <c r="S603" s="1013"/>
      <c r="T603" s="1013"/>
      <c r="U603" s="1013"/>
      <c r="V603" s="1013"/>
      <c r="W603" s="1013"/>
      <c r="X603" s="1013"/>
      <c r="Y603" s="1013"/>
      <c r="Z603" s="999"/>
      <c r="AA603" s="1013"/>
      <c r="AB603" s="1013"/>
      <c r="AC603" s="1013"/>
      <c r="AD603" s="1013"/>
      <c r="AE603" s="1013"/>
      <c r="AF603" s="1013"/>
      <c r="AG603" s="1013"/>
      <c r="AH603" s="1013"/>
      <c r="AI603" s="1013"/>
      <c r="AJ603" s="1013"/>
      <c r="AK603" s="1013"/>
      <c r="AL603" s="1013"/>
      <c r="AM603" s="1013"/>
      <c r="AN603" s="1013"/>
      <c r="AO603" s="1013"/>
      <c r="AP603" s="1013"/>
      <c r="AQ603" s="1013"/>
      <c r="AR603" s="1013"/>
      <c r="AS603" s="1013"/>
      <c r="AT603" s="1013"/>
      <c r="AU603" s="1013"/>
      <c r="AV603" s="1013"/>
      <c r="AW603" s="1013"/>
      <c r="AX603" s="1013"/>
    </row>
    <row r="604" spans="3:54">
      <c r="C604" s="1027"/>
      <c r="E604" s="997"/>
      <c r="F604" s="994"/>
      <c r="G604" s="1013"/>
      <c r="H604" s="1013"/>
      <c r="I604" s="1013"/>
      <c r="J604" s="1013"/>
      <c r="K604" s="1013"/>
      <c r="L604" s="1013"/>
      <c r="M604" s="1013"/>
      <c r="N604" s="1013"/>
      <c r="O604" s="1013"/>
      <c r="P604" s="1013"/>
      <c r="Q604" s="1013"/>
      <c r="R604" s="1013"/>
      <c r="S604" s="1013"/>
      <c r="T604" s="1013"/>
      <c r="U604" s="1013"/>
      <c r="V604" s="1013"/>
      <c r="W604" s="1013"/>
      <c r="X604" s="1013"/>
      <c r="Y604" s="1013"/>
      <c r="Z604" s="999"/>
      <c r="AA604" s="1013"/>
      <c r="AB604" s="1013"/>
      <c r="AC604" s="1013"/>
      <c r="AD604" s="1013"/>
      <c r="AE604" s="1013"/>
      <c r="AF604" s="1013"/>
      <c r="AG604" s="1013"/>
      <c r="AH604" s="1013"/>
      <c r="AI604" s="1013"/>
      <c r="AJ604" s="1013"/>
      <c r="AK604" s="1013"/>
      <c r="AL604" s="1013"/>
      <c r="AM604" s="1013"/>
      <c r="AN604" s="1013"/>
      <c r="AO604" s="1013"/>
      <c r="AP604" s="1013"/>
      <c r="AQ604" s="1013"/>
      <c r="AR604" s="1013"/>
      <c r="AS604" s="1013"/>
      <c r="AT604" s="1013"/>
      <c r="AU604" s="1013"/>
      <c r="AV604" s="1013"/>
      <c r="AW604" s="1013"/>
      <c r="AX604" s="1013"/>
    </row>
    <row r="605" spans="3:54">
      <c r="E605" s="997"/>
      <c r="F605" s="994"/>
      <c r="G605" s="1013"/>
      <c r="H605" s="1013"/>
      <c r="I605" s="1013"/>
      <c r="J605" s="1013"/>
      <c r="K605" s="1013"/>
      <c r="L605" s="1013"/>
      <c r="M605" s="1013"/>
      <c r="N605" s="1013"/>
      <c r="O605" s="1013"/>
      <c r="P605" s="1013"/>
      <c r="Q605" s="1013"/>
      <c r="R605" s="1013"/>
      <c r="S605" s="1013"/>
      <c r="T605" s="1013"/>
      <c r="U605" s="1013"/>
      <c r="V605" s="1013"/>
      <c r="W605" s="1013"/>
      <c r="X605" s="1013"/>
      <c r="Y605" s="1013"/>
      <c r="Z605" s="999"/>
      <c r="AA605" s="1013"/>
      <c r="AB605" s="1013"/>
      <c r="AC605" s="1013"/>
      <c r="AD605" s="1013"/>
      <c r="AE605" s="1013"/>
      <c r="AF605" s="1013"/>
      <c r="AG605" s="1013"/>
      <c r="AH605" s="1013"/>
      <c r="AI605" s="1013"/>
      <c r="AJ605" s="1013"/>
      <c r="AK605" s="1013"/>
      <c r="AL605" s="1013"/>
      <c r="AM605" s="1013"/>
      <c r="AN605" s="1013"/>
      <c r="AO605" s="1013"/>
      <c r="AP605" s="1013"/>
      <c r="AQ605" s="1013"/>
      <c r="AR605" s="1013"/>
      <c r="AS605" s="1013"/>
      <c r="AT605" s="1013"/>
      <c r="AU605" s="1013"/>
      <c r="AV605" s="1013"/>
      <c r="AW605" s="1013"/>
      <c r="AX605" s="1013"/>
    </row>
    <row r="606" spans="3:54">
      <c r="E606" s="997"/>
      <c r="F606" s="994"/>
      <c r="G606" s="1013"/>
      <c r="H606" s="1013"/>
      <c r="I606" s="1013"/>
      <c r="J606" s="1013"/>
      <c r="K606" s="1013"/>
      <c r="L606" s="1013"/>
      <c r="M606" s="1013"/>
      <c r="N606" s="1013"/>
      <c r="O606" s="1013"/>
      <c r="P606" s="1013"/>
      <c r="Q606" s="1013"/>
      <c r="R606" s="1013"/>
      <c r="S606" s="1013"/>
      <c r="T606" s="1013"/>
      <c r="U606" s="1013"/>
      <c r="V606" s="1013"/>
      <c r="W606" s="1013"/>
      <c r="X606" s="1013"/>
      <c r="Y606" s="1013"/>
      <c r="Z606" s="999"/>
      <c r="AA606" s="1013"/>
      <c r="AB606" s="1013"/>
      <c r="AC606" s="1013"/>
      <c r="AD606" s="1013"/>
      <c r="AE606" s="1013"/>
      <c r="AF606" s="1013"/>
      <c r="AG606" s="1013"/>
      <c r="AH606" s="1013"/>
      <c r="AI606" s="1013"/>
      <c r="AJ606" s="1013"/>
      <c r="AK606" s="1013"/>
      <c r="AL606" s="1013"/>
      <c r="AM606" s="1013"/>
      <c r="AN606" s="1013"/>
      <c r="AO606" s="1013"/>
      <c r="AP606" s="1013"/>
      <c r="AQ606" s="1013"/>
      <c r="AR606" s="1013"/>
      <c r="AS606" s="1013"/>
      <c r="AT606" s="1013"/>
      <c r="AU606" s="1013"/>
      <c r="AV606" s="1013"/>
      <c r="AW606" s="1013"/>
      <c r="AX606" s="1013"/>
      <c r="AY606" s="1013"/>
      <c r="AZ606" s="1013"/>
      <c r="BA606" s="1013"/>
      <c r="BB606" s="1013"/>
    </row>
    <row r="607" spans="3:54">
      <c r="C607" s="1000"/>
      <c r="E607" s="997"/>
      <c r="F607" s="994"/>
      <c r="G607" s="993"/>
      <c r="H607" s="1013"/>
      <c r="I607" s="1013"/>
      <c r="J607" s="1013"/>
      <c r="K607" s="1013"/>
      <c r="L607" s="1013"/>
      <c r="M607" s="1013"/>
      <c r="N607" s="1013"/>
      <c r="O607" s="1013"/>
      <c r="P607" s="1013"/>
      <c r="Q607" s="1013"/>
      <c r="R607" s="1013"/>
      <c r="S607" s="1013"/>
      <c r="T607" s="1013"/>
      <c r="U607" s="1013"/>
      <c r="V607" s="1013"/>
      <c r="W607" s="1013"/>
      <c r="X607" s="1013"/>
      <c r="Y607" s="1013"/>
      <c r="Z607" s="999"/>
      <c r="AA607" s="1013"/>
      <c r="AB607" s="1013"/>
      <c r="AC607" s="1013"/>
      <c r="AD607" s="1013"/>
      <c r="AE607" s="1013"/>
      <c r="AF607" s="1013"/>
      <c r="AG607" s="1013"/>
      <c r="AH607" s="1013"/>
      <c r="AI607" s="1013"/>
      <c r="AJ607" s="1013"/>
      <c r="AK607" s="1013"/>
      <c r="AL607" s="1013"/>
      <c r="AM607" s="1013"/>
      <c r="AN607" s="1013"/>
      <c r="AO607" s="1013"/>
      <c r="AP607" s="1013"/>
      <c r="AQ607" s="1013"/>
      <c r="AR607" s="1013"/>
      <c r="AS607" s="1013"/>
      <c r="AT607" s="1013"/>
      <c r="AU607" s="1013"/>
      <c r="AV607" s="1013"/>
      <c r="AW607" s="1013"/>
      <c r="AX607" s="1013"/>
    </row>
    <row r="608" spans="3:54">
      <c r="C608" s="1000"/>
      <c r="E608" s="997"/>
      <c r="F608" s="994"/>
      <c r="G608" s="993"/>
      <c r="H608" s="1013"/>
      <c r="I608" s="1013"/>
      <c r="J608" s="1013"/>
      <c r="K608" s="1013"/>
      <c r="L608" s="1013"/>
      <c r="M608" s="1013"/>
      <c r="N608" s="1013"/>
      <c r="O608" s="1013"/>
      <c r="P608" s="1013"/>
      <c r="Q608" s="1013"/>
      <c r="R608" s="1013"/>
      <c r="S608" s="1013"/>
      <c r="T608" s="1013"/>
      <c r="U608" s="1013"/>
      <c r="V608" s="1013"/>
      <c r="W608" s="1013"/>
      <c r="X608" s="1013"/>
      <c r="Y608" s="1013"/>
      <c r="Z608" s="999"/>
      <c r="AA608" s="1013"/>
      <c r="AB608" s="1013"/>
      <c r="AC608" s="1013"/>
      <c r="AD608" s="1013"/>
      <c r="AE608" s="1013"/>
      <c r="AF608" s="1013"/>
      <c r="AG608" s="1013"/>
      <c r="AH608" s="1013"/>
      <c r="AI608" s="1013"/>
      <c r="AJ608" s="1013"/>
      <c r="AK608" s="1013"/>
      <c r="AL608" s="1013"/>
      <c r="AM608" s="1013"/>
      <c r="AN608" s="1013"/>
      <c r="AO608" s="1013"/>
      <c r="AP608" s="1013"/>
      <c r="AQ608" s="1013"/>
      <c r="AR608" s="1013"/>
      <c r="AS608" s="1013"/>
      <c r="AT608" s="1013"/>
      <c r="AU608" s="1013"/>
      <c r="AV608" s="1013"/>
      <c r="AW608" s="1013"/>
      <c r="AX608" s="1013"/>
    </row>
    <row r="609" spans="3:50">
      <c r="C609" s="1000"/>
      <c r="E609" s="997"/>
      <c r="F609" s="994"/>
      <c r="G609" s="993"/>
      <c r="H609" s="1013"/>
      <c r="I609" s="1013"/>
      <c r="J609" s="1013"/>
      <c r="K609" s="1013"/>
      <c r="L609" s="1013"/>
      <c r="M609" s="1013"/>
      <c r="N609" s="1013"/>
      <c r="O609" s="1013"/>
      <c r="P609" s="1013"/>
      <c r="Q609" s="1013"/>
      <c r="R609" s="1013"/>
      <c r="S609" s="1013"/>
      <c r="T609" s="1013"/>
      <c r="U609" s="1013"/>
      <c r="V609" s="1013"/>
      <c r="W609" s="1013"/>
      <c r="X609" s="1013"/>
      <c r="Y609" s="1013"/>
      <c r="Z609" s="999"/>
      <c r="AA609" s="1013"/>
      <c r="AB609" s="1013"/>
      <c r="AC609" s="1013"/>
      <c r="AD609" s="1013"/>
      <c r="AE609" s="1013"/>
      <c r="AF609" s="1013"/>
      <c r="AG609" s="1013"/>
      <c r="AH609" s="1013"/>
      <c r="AI609" s="1013"/>
      <c r="AJ609" s="1013"/>
      <c r="AK609" s="1013"/>
      <c r="AL609" s="1013"/>
      <c r="AM609" s="1013"/>
      <c r="AN609" s="1013"/>
      <c r="AO609" s="1013"/>
      <c r="AP609" s="1013"/>
      <c r="AQ609" s="1013"/>
      <c r="AR609" s="1013"/>
      <c r="AS609" s="1013"/>
      <c r="AT609" s="1013"/>
      <c r="AU609" s="1013"/>
      <c r="AV609" s="1013"/>
      <c r="AW609" s="1013"/>
      <c r="AX609" s="1013"/>
    </row>
    <row r="610" spans="3:50">
      <c r="C610" s="1000"/>
      <c r="E610" s="997"/>
      <c r="F610" s="994"/>
      <c r="G610" s="993"/>
      <c r="H610" s="1013"/>
      <c r="I610" s="1013"/>
      <c r="J610" s="1013"/>
      <c r="K610" s="1013"/>
      <c r="L610" s="1013"/>
      <c r="M610" s="1013"/>
      <c r="N610" s="1013"/>
      <c r="O610" s="1013"/>
      <c r="P610" s="1013"/>
      <c r="Q610" s="1013"/>
      <c r="R610" s="1013"/>
      <c r="S610" s="1013"/>
      <c r="T610" s="1013"/>
      <c r="U610" s="1013"/>
      <c r="V610" s="1013"/>
      <c r="W610" s="1013"/>
      <c r="X610" s="1013"/>
      <c r="Y610" s="1013"/>
      <c r="Z610" s="999"/>
      <c r="AA610" s="1013"/>
      <c r="AB610" s="1013"/>
      <c r="AC610" s="1013"/>
      <c r="AD610" s="1013"/>
      <c r="AE610" s="1013"/>
      <c r="AF610" s="1013"/>
      <c r="AG610" s="1013"/>
      <c r="AH610" s="1013"/>
      <c r="AI610" s="1013"/>
      <c r="AJ610" s="1013"/>
      <c r="AK610" s="1013"/>
      <c r="AL610" s="1013"/>
      <c r="AM610" s="1013"/>
      <c r="AN610" s="1013"/>
      <c r="AO610" s="1013"/>
      <c r="AP610" s="1013"/>
      <c r="AQ610" s="1013"/>
      <c r="AR610" s="1013"/>
      <c r="AS610" s="1013"/>
      <c r="AT610" s="1013"/>
      <c r="AU610" s="1013"/>
      <c r="AV610" s="1013"/>
      <c r="AW610" s="1013"/>
      <c r="AX610" s="1013"/>
    </row>
    <row r="611" spans="3:50">
      <c r="E611" s="997"/>
      <c r="F611" s="994"/>
      <c r="G611" s="1013"/>
      <c r="H611" s="1013"/>
      <c r="I611" s="1013"/>
      <c r="J611" s="1013"/>
      <c r="K611" s="1013"/>
      <c r="L611" s="1013"/>
      <c r="M611" s="1013"/>
      <c r="N611" s="1013"/>
      <c r="O611" s="1013"/>
      <c r="P611" s="1013"/>
      <c r="Q611" s="1013"/>
      <c r="R611" s="1013"/>
      <c r="S611" s="1013"/>
      <c r="T611" s="1013"/>
      <c r="U611" s="1013"/>
      <c r="V611" s="1013"/>
      <c r="W611" s="1013"/>
      <c r="X611" s="1013"/>
      <c r="Y611" s="1013"/>
      <c r="Z611" s="999"/>
      <c r="AA611" s="1013"/>
      <c r="AB611" s="1013"/>
      <c r="AC611" s="1013"/>
      <c r="AD611" s="1013"/>
      <c r="AE611" s="1013"/>
      <c r="AF611" s="1013"/>
      <c r="AG611" s="1013"/>
      <c r="AH611" s="1013"/>
      <c r="AI611" s="1013"/>
      <c r="AJ611" s="1013"/>
      <c r="AK611" s="1013"/>
      <c r="AL611" s="1013"/>
      <c r="AM611" s="1013"/>
      <c r="AN611" s="1013"/>
      <c r="AO611" s="1013"/>
      <c r="AP611" s="1013"/>
      <c r="AQ611" s="1013"/>
      <c r="AR611" s="1013"/>
      <c r="AS611" s="1013"/>
      <c r="AT611" s="1013"/>
      <c r="AU611" s="1013"/>
      <c r="AV611" s="1013"/>
      <c r="AW611" s="1013"/>
      <c r="AX611" s="1013"/>
    </row>
    <row r="612" spans="3:50">
      <c r="E612" s="997"/>
      <c r="F612" s="994"/>
      <c r="G612" s="1013"/>
      <c r="H612" s="1013"/>
      <c r="I612" s="1013"/>
      <c r="J612" s="1013"/>
      <c r="K612" s="1013"/>
      <c r="L612" s="1013"/>
      <c r="M612" s="1013"/>
      <c r="N612" s="1013"/>
      <c r="O612" s="1013"/>
      <c r="P612" s="1013"/>
      <c r="Q612" s="1013"/>
      <c r="R612" s="1013"/>
      <c r="S612" s="1013"/>
      <c r="T612" s="1013"/>
      <c r="U612" s="1013"/>
      <c r="V612" s="1013"/>
      <c r="W612" s="1013"/>
      <c r="X612" s="1013"/>
      <c r="Y612" s="1013"/>
      <c r="Z612" s="999"/>
      <c r="AA612" s="1013"/>
      <c r="AB612" s="1013"/>
      <c r="AC612" s="1013"/>
      <c r="AD612" s="1013"/>
      <c r="AE612" s="1013"/>
      <c r="AF612" s="1013"/>
      <c r="AG612" s="1013"/>
      <c r="AH612" s="1013"/>
      <c r="AI612" s="1013"/>
      <c r="AJ612" s="1013"/>
      <c r="AK612" s="1013"/>
      <c r="AL612" s="1013"/>
      <c r="AM612" s="1013"/>
      <c r="AN612" s="1013"/>
      <c r="AO612" s="1013"/>
      <c r="AP612" s="1013"/>
      <c r="AQ612" s="1013"/>
      <c r="AR612" s="1013"/>
      <c r="AS612" s="1013"/>
      <c r="AT612" s="1013"/>
      <c r="AU612" s="1013"/>
      <c r="AV612" s="1013"/>
      <c r="AW612" s="1013"/>
      <c r="AX612" s="1013"/>
    </row>
    <row r="613" spans="3:50">
      <c r="E613" s="997"/>
      <c r="F613" s="994"/>
      <c r="G613" s="1013"/>
      <c r="H613" s="1013"/>
      <c r="I613" s="1013"/>
      <c r="J613" s="1013"/>
      <c r="K613" s="1013"/>
      <c r="L613" s="1013"/>
      <c r="M613" s="1013"/>
      <c r="N613" s="1013"/>
      <c r="O613" s="1013"/>
      <c r="P613" s="1013"/>
      <c r="Q613" s="1013"/>
      <c r="R613" s="1013"/>
      <c r="S613" s="1013"/>
      <c r="T613" s="1013"/>
      <c r="U613" s="1013"/>
      <c r="V613" s="1013"/>
      <c r="W613" s="1013"/>
      <c r="X613" s="1013"/>
      <c r="Y613" s="1013"/>
      <c r="Z613" s="999"/>
      <c r="AA613" s="1013"/>
      <c r="AB613" s="1013"/>
      <c r="AC613" s="1013"/>
      <c r="AD613" s="1013"/>
      <c r="AE613" s="1013"/>
      <c r="AF613" s="1013"/>
      <c r="AG613" s="1013"/>
      <c r="AH613" s="1013"/>
      <c r="AI613" s="1013"/>
      <c r="AJ613" s="1013"/>
      <c r="AK613" s="1013"/>
      <c r="AL613" s="1013"/>
      <c r="AM613" s="1013"/>
      <c r="AN613" s="1013"/>
      <c r="AO613" s="1013"/>
      <c r="AP613" s="1013"/>
      <c r="AQ613" s="1013"/>
      <c r="AR613" s="1013"/>
      <c r="AS613" s="1013"/>
      <c r="AT613" s="1013"/>
      <c r="AU613" s="1013"/>
      <c r="AV613" s="1013"/>
      <c r="AW613" s="1013"/>
      <c r="AX613" s="1013"/>
    </row>
    <row r="614" spans="3:50">
      <c r="C614" s="1027"/>
      <c r="E614" s="997"/>
      <c r="F614" s="994"/>
      <c r="G614" s="1013"/>
      <c r="H614" s="1013"/>
      <c r="I614" s="1013"/>
      <c r="J614" s="1013"/>
      <c r="K614" s="1013"/>
      <c r="L614" s="1013"/>
      <c r="M614" s="1013"/>
      <c r="N614" s="1013"/>
      <c r="O614" s="1013"/>
      <c r="P614" s="1013"/>
      <c r="Q614" s="1013"/>
      <c r="R614" s="1013"/>
      <c r="S614" s="1013"/>
      <c r="T614" s="1013"/>
      <c r="U614" s="1013"/>
      <c r="V614" s="1013"/>
      <c r="W614" s="1013"/>
      <c r="X614" s="1013"/>
      <c r="Y614" s="1013"/>
      <c r="Z614" s="999"/>
      <c r="AA614" s="1013"/>
      <c r="AB614" s="1013"/>
      <c r="AC614" s="1013"/>
      <c r="AD614" s="1013"/>
      <c r="AE614" s="1013"/>
      <c r="AF614" s="1013"/>
      <c r="AG614" s="1013"/>
      <c r="AH614" s="1013"/>
      <c r="AI614" s="1013"/>
      <c r="AJ614" s="1013"/>
      <c r="AK614" s="1013"/>
      <c r="AL614" s="1013"/>
      <c r="AM614" s="1013"/>
      <c r="AN614" s="1013"/>
      <c r="AO614" s="1013"/>
      <c r="AP614" s="1013"/>
      <c r="AQ614" s="1013"/>
      <c r="AR614" s="1013"/>
      <c r="AS614" s="1013"/>
      <c r="AT614" s="1013"/>
      <c r="AU614" s="1013"/>
      <c r="AV614" s="1013"/>
      <c r="AW614" s="1013"/>
      <c r="AX614" s="1013"/>
    </row>
    <row r="615" spans="3:50">
      <c r="C615" s="1027"/>
      <c r="E615" s="997"/>
      <c r="F615" s="994"/>
      <c r="G615" s="999"/>
      <c r="H615" s="999"/>
      <c r="I615" s="999"/>
      <c r="J615" s="999"/>
      <c r="K615" s="1013"/>
      <c r="L615" s="1013"/>
      <c r="M615" s="1013"/>
      <c r="N615" s="999"/>
      <c r="O615" s="1013"/>
      <c r="P615" s="1013"/>
      <c r="Q615" s="1013"/>
      <c r="R615" s="1013"/>
      <c r="S615" s="1013"/>
      <c r="T615" s="1013"/>
      <c r="U615" s="1013"/>
      <c r="V615" s="1013"/>
      <c r="W615" s="1013"/>
      <c r="X615" s="1013"/>
      <c r="Y615" s="1013"/>
      <c r="Z615" s="999"/>
      <c r="AA615" s="1013"/>
      <c r="AB615" s="1013"/>
      <c r="AC615" s="1013"/>
      <c r="AD615" s="1013"/>
      <c r="AE615" s="1013"/>
      <c r="AF615" s="1013"/>
      <c r="AG615" s="1013"/>
      <c r="AH615" s="1013"/>
      <c r="AI615" s="1013"/>
      <c r="AJ615" s="1013"/>
      <c r="AK615" s="1013"/>
      <c r="AL615" s="1013"/>
      <c r="AM615" s="1013"/>
      <c r="AN615" s="1013"/>
      <c r="AO615" s="1013"/>
      <c r="AP615" s="1013"/>
      <c r="AQ615" s="1013"/>
      <c r="AR615" s="1013"/>
      <c r="AS615" s="1013"/>
      <c r="AT615" s="999"/>
      <c r="AU615" s="1013"/>
      <c r="AV615" s="1013"/>
      <c r="AW615" s="1013"/>
      <c r="AX615" s="1013"/>
    </row>
    <row r="616" spans="3:50">
      <c r="C616" s="1027"/>
      <c r="E616" s="997"/>
      <c r="F616" s="994"/>
      <c r="G616" s="1022"/>
      <c r="H616" s="1013"/>
      <c r="I616" s="1013"/>
      <c r="J616" s="1013"/>
      <c r="K616" s="1013"/>
      <c r="L616" s="1013"/>
      <c r="M616" s="1013"/>
      <c r="N616" s="1013"/>
      <c r="O616" s="1013"/>
      <c r="P616" s="1013"/>
      <c r="Q616" s="1013"/>
      <c r="R616" s="1013"/>
      <c r="S616" s="1013"/>
      <c r="T616" s="1013"/>
      <c r="U616" s="1013"/>
      <c r="V616" s="1013"/>
      <c r="W616" s="1013"/>
      <c r="X616" s="1013"/>
      <c r="Y616" s="1013"/>
      <c r="Z616" s="999"/>
      <c r="AA616" s="1013"/>
      <c r="AB616" s="1013"/>
      <c r="AC616" s="1013"/>
      <c r="AD616" s="1013"/>
      <c r="AE616" s="1013"/>
      <c r="AF616" s="1013"/>
      <c r="AG616" s="1013"/>
      <c r="AH616" s="1013"/>
      <c r="AI616" s="1013"/>
      <c r="AJ616" s="1013"/>
      <c r="AK616" s="1013"/>
      <c r="AL616" s="1013"/>
      <c r="AM616" s="1013"/>
      <c r="AN616" s="1013"/>
      <c r="AO616" s="1013"/>
      <c r="AP616" s="1013"/>
      <c r="AQ616" s="1013"/>
      <c r="AR616" s="1013"/>
      <c r="AS616" s="1013"/>
      <c r="AT616" s="1022"/>
      <c r="AU616" s="1013"/>
      <c r="AV616" s="1022"/>
      <c r="AW616" s="1013"/>
      <c r="AX616" s="1013"/>
    </row>
    <row r="617" spans="3:50">
      <c r="C617" s="1027"/>
      <c r="E617" s="997"/>
      <c r="F617" s="994"/>
      <c r="G617" s="1013"/>
      <c r="H617" s="1013"/>
      <c r="I617" s="1013"/>
      <c r="J617" s="1013"/>
      <c r="K617" s="1013"/>
      <c r="L617" s="1013"/>
      <c r="M617" s="1013"/>
      <c r="N617" s="1013"/>
      <c r="O617" s="1013"/>
      <c r="P617" s="1013"/>
      <c r="Q617" s="1013"/>
      <c r="R617" s="1013"/>
      <c r="S617" s="1013"/>
      <c r="T617" s="1013"/>
      <c r="U617" s="1013"/>
      <c r="V617" s="1013"/>
      <c r="W617" s="1013"/>
      <c r="X617" s="1013"/>
      <c r="Y617" s="1013"/>
      <c r="Z617" s="999"/>
      <c r="AA617" s="1013"/>
      <c r="AB617" s="1013"/>
      <c r="AC617" s="1013"/>
      <c r="AD617" s="1013"/>
      <c r="AE617" s="1013"/>
      <c r="AF617" s="1013"/>
      <c r="AG617" s="1013"/>
      <c r="AH617" s="1013"/>
      <c r="AI617" s="1013"/>
      <c r="AJ617" s="1013"/>
      <c r="AK617" s="1013"/>
      <c r="AL617" s="1013"/>
      <c r="AM617" s="1013"/>
      <c r="AN617" s="1013"/>
      <c r="AO617" s="1013"/>
      <c r="AP617" s="1013"/>
      <c r="AQ617" s="1013"/>
      <c r="AR617" s="1013"/>
      <c r="AS617" s="1013"/>
      <c r="AT617" s="1013"/>
      <c r="AU617" s="1013"/>
      <c r="AV617" s="1013"/>
      <c r="AW617" s="1013"/>
      <c r="AX617" s="1013"/>
    </row>
    <row r="618" spans="3:50">
      <c r="C618" s="1027"/>
      <c r="E618" s="997"/>
      <c r="F618" s="994"/>
      <c r="G618" s="1013"/>
      <c r="H618" s="1013"/>
      <c r="I618" s="1013"/>
      <c r="J618" s="1013"/>
      <c r="K618" s="1013"/>
      <c r="L618" s="1013"/>
      <c r="M618" s="1013"/>
      <c r="N618" s="1013"/>
      <c r="O618" s="1013"/>
      <c r="P618" s="1013"/>
      <c r="Q618" s="1013"/>
      <c r="R618" s="1013"/>
      <c r="S618" s="1013"/>
      <c r="T618" s="1013"/>
      <c r="U618" s="1013"/>
      <c r="V618" s="1013"/>
      <c r="W618" s="1013"/>
      <c r="X618" s="1013"/>
      <c r="Y618" s="1013"/>
      <c r="Z618" s="999"/>
      <c r="AA618" s="1013"/>
      <c r="AB618" s="1013"/>
      <c r="AC618" s="1013"/>
      <c r="AD618" s="1013"/>
      <c r="AE618" s="1013"/>
      <c r="AF618" s="1013"/>
      <c r="AG618" s="1013"/>
      <c r="AH618" s="1013"/>
      <c r="AI618" s="1013"/>
      <c r="AJ618" s="1013"/>
      <c r="AK618" s="1013"/>
      <c r="AL618" s="1013"/>
      <c r="AM618" s="1013"/>
      <c r="AN618" s="1013"/>
      <c r="AO618" s="1013"/>
      <c r="AP618" s="1013"/>
      <c r="AQ618" s="1013"/>
      <c r="AR618" s="1013"/>
      <c r="AS618" s="1013"/>
      <c r="AT618" s="1013"/>
      <c r="AU618" s="1013"/>
      <c r="AV618" s="1013"/>
      <c r="AW618" s="1013"/>
      <c r="AX618" s="1013"/>
    </row>
    <row r="619" spans="3:50">
      <c r="C619" s="1027"/>
      <c r="E619" s="997"/>
      <c r="F619" s="994"/>
      <c r="G619" s="1013"/>
      <c r="H619" s="1013"/>
      <c r="I619" s="1013"/>
      <c r="J619" s="1013"/>
      <c r="K619" s="1013"/>
      <c r="L619" s="1013"/>
      <c r="M619" s="1013"/>
      <c r="N619" s="1013"/>
      <c r="O619" s="1013"/>
      <c r="P619" s="1013"/>
      <c r="Q619" s="1013"/>
      <c r="R619" s="1013"/>
      <c r="S619" s="1013"/>
      <c r="T619" s="1013"/>
      <c r="U619" s="1013"/>
      <c r="V619" s="1013"/>
      <c r="W619" s="1013"/>
      <c r="X619" s="1013"/>
      <c r="Y619" s="1013"/>
      <c r="Z619" s="999"/>
      <c r="AA619" s="1013"/>
      <c r="AB619" s="1013"/>
      <c r="AC619" s="1013"/>
      <c r="AD619" s="1013"/>
      <c r="AE619" s="1013"/>
      <c r="AF619" s="1013"/>
      <c r="AG619" s="1013"/>
      <c r="AH619" s="1013"/>
      <c r="AI619" s="1013"/>
      <c r="AJ619" s="1013"/>
      <c r="AK619" s="1013"/>
      <c r="AL619" s="1013"/>
      <c r="AM619" s="1013"/>
      <c r="AN619" s="1013"/>
      <c r="AO619" s="1013"/>
      <c r="AP619" s="1013"/>
      <c r="AQ619" s="1013"/>
      <c r="AR619" s="1013"/>
      <c r="AS619" s="1013"/>
      <c r="AT619" s="1013"/>
      <c r="AU619" s="1013"/>
      <c r="AV619" s="1013"/>
      <c r="AW619" s="1013"/>
      <c r="AX619" s="1013"/>
    </row>
    <row r="620" spans="3:50">
      <c r="C620" s="1027"/>
      <c r="E620" s="997"/>
      <c r="F620" s="994"/>
      <c r="G620" s="1013"/>
      <c r="H620" s="1013"/>
      <c r="I620" s="1013"/>
      <c r="J620" s="1013"/>
      <c r="K620" s="1013"/>
      <c r="L620" s="1013"/>
      <c r="M620" s="1013"/>
      <c r="N620" s="1013"/>
      <c r="O620" s="1013"/>
      <c r="P620" s="1013"/>
      <c r="Q620" s="1013"/>
      <c r="R620" s="1013"/>
      <c r="S620" s="1013"/>
      <c r="T620" s="1013"/>
      <c r="U620" s="1013"/>
      <c r="V620" s="1013"/>
      <c r="W620" s="1013"/>
      <c r="X620" s="1013"/>
      <c r="Y620" s="1013"/>
      <c r="Z620" s="999"/>
      <c r="AA620" s="1013"/>
      <c r="AB620" s="1013"/>
      <c r="AC620" s="1013"/>
      <c r="AD620" s="1013"/>
      <c r="AE620" s="1013"/>
      <c r="AF620" s="1013"/>
      <c r="AG620" s="1013"/>
      <c r="AH620" s="1013"/>
      <c r="AI620" s="1013"/>
      <c r="AJ620" s="1013"/>
      <c r="AK620" s="1013"/>
      <c r="AL620" s="1013"/>
      <c r="AM620" s="1013"/>
      <c r="AN620" s="1013"/>
      <c r="AO620" s="1013"/>
      <c r="AP620" s="1013"/>
      <c r="AQ620" s="1013"/>
      <c r="AR620" s="1013"/>
      <c r="AS620" s="1013"/>
      <c r="AT620" s="1013"/>
      <c r="AU620" s="1013"/>
      <c r="AV620" s="1013"/>
      <c r="AW620" s="1013"/>
      <c r="AX620" s="1013"/>
    </row>
    <row r="621" spans="3:50">
      <c r="C621" s="1027"/>
      <c r="E621" s="997"/>
      <c r="F621" s="994"/>
      <c r="G621" s="1013"/>
      <c r="H621" s="1013"/>
      <c r="I621" s="1013"/>
      <c r="J621" s="1013"/>
      <c r="K621" s="1013"/>
      <c r="L621" s="1013"/>
      <c r="M621" s="1013"/>
      <c r="N621" s="1013"/>
      <c r="O621" s="1013"/>
      <c r="P621" s="1013"/>
      <c r="Q621" s="1013"/>
      <c r="R621" s="1013"/>
      <c r="S621" s="1013"/>
      <c r="T621" s="1013"/>
      <c r="U621" s="1013"/>
      <c r="V621" s="1013"/>
      <c r="W621" s="1013"/>
      <c r="X621" s="1013"/>
      <c r="Y621" s="1013"/>
      <c r="Z621" s="999"/>
      <c r="AA621" s="1013"/>
      <c r="AB621" s="1013"/>
      <c r="AC621" s="1013"/>
      <c r="AD621" s="1013"/>
      <c r="AE621" s="1013"/>
      <c r="AF621" s="1013"/>
      <c r="AG621" s="1013"/>
      <c r="AH621" s="1013"/>
      <c r="AI621" s="1013"/>
      <c r="AJ621" s="1013"/>
      <c r="AK621" s="1013"/>
      <c r="AL621" s="1013"/>
      <c r="AM621" s="1013"/>
      <c r="AN621" s="1013"/>
      <c r="AO621" s="1013"/>
      <c r="AP621" s="1013"/>
      <c r="AQ621" s="1013"/>
      <c r="AR621" s="1013"/>
      <c r="AS621" s="1013"/>
      <c r="AT621" s="1013"/>
      <c r="AU621" s="1013"/>
      <c r="AV621" s="1013"/>
      <c r="AW621" s="1013"/>
      <c r="AX621" s="1013"/>
    </row>
    <row r="622" spans="3:50">
      <c r="C622" s="1027"/>
      <c r="E622" s="997"/>
      <c r="F622" s="994"/>
      <c r="G622" s="1013"/>
      <c r="H622" s="1013"/>
      <c r="I622" s="1013"/>
      <c r="J622" s="1013"/>
      <c r="K622" s="1013"/>
      <c r="L622" s="1013"/>
      <c r="M622" s="1013"/>
      <c r="N622" s="1013"/>
      <c r="O622" s="1013"/>
      <c r="P622" s="1013"/>
      <c r="Q622" s="1013"/>
      <c r="R622" s="1013"/>
      <c r="S622" s="1013"/>
      <c r="T622" s="1013"/>
      <c r="U622" s="1013"/>
      <c r="V622" s="1013"/>
      <c r="W622" s="1013"/>
      <c r="X622" s="1013"/>
      <c r="Y622" s="1013"/>
      <c r="Z622" s="999"/>
      <c r="AA622" s="1013"/>
      <c r="AB622" s="1013"/>
      <c r="AC622" s="1013"/>
      <c r="AD622" s="1013"/>
      <c r="AE622" s="1013"/>
      <c r="AF622" s="1013"/>
      <c r="AG622" s="1013"/>
      <c r="AH622" s="1013"/>
      <c r="AI622" s="1013"/>
      <c r="AJ622" s="1013"/>
      <c r="AK622" s="1013"/>
      <c r="AL622" s="1013"/>
      <c r="AM622" s="1013"/>
      <c r="AN622" s="1013"/>
      <c r="AO622" s="1013"/>
      <c r="AP622" s="1013"/>
      <c r="AQ622" s="1013"/>
      <c r="AR622" s="1013"/>
      <c r="AS622" s="1013"/>
      <c r="AT622" s="1013"/>
      <c r="AU622" s="1013"/>
      <c r="AV622" s="1013"/>
      <c r="AW622" s="1013"/>
      <c r="AX622" s="1013"/>
    </row>
    <row r="623" spans="3:50">
      <c r="C623" s="1027"/>
      <c r="E623" s="997"/>
      <c r="F623" s="994"/>
      <c r="G623" s="1013"/>
      <c r="H623" s="1013"/>
      <c r="I623" s="1013"/>
      <c r="J623" s="1013"/>
      <c r="K623" s="1013"/>
      <c r="L623" s="1013"/>
      <c r="M623" s="1013"/>
      <c r="N623" s="1013"/>
      <c r="O623" s="1013"/>
      <c r="P623" s="1013"/>
      <c r="Q623" s="1013"/>
      <c r="R623" s="1013"/>
      <c r="S623" s="1013"/>
      <c r="T623" s="1013"/>
      <c r="U623" s="1013"/>
      <c r="V623" s="1013"/>
      <c r="W623" s="1013"/>
      <c r="X623" s="1013"/>
      <c r="Y623" s="1013"/>
      <c r="Z623" s="999"/>
      <c r="AA623" s="1013"/>
      <c r="AB623" s="1013"/>
      <c r="AC623" s="1013"/>
      <c r="AD623" s="1013"/>
      <c r="AE623" s="1013"/>
      <c r="AF623" s="1013"/>
      <c r="AG623" s="1013"/>
      <c r="AH623" s="1013"/>
      <c r="AI623" s="1013"/>
      <c r="AJ623" s="1013"/>
      <c r="AK623" s="1013"/>
      <c r="AL623" s="1013"/>
      <c r="AM623" s="1013"/>
      <c r="AN623" s="1013"/>
      <c r="AO623" s="1013"/>
      <c r="AP623" s="1013"/>
      <c r="AQ623" s="1013"/>
      <c r="AR623" s="1013"/>
      <c r="AS623" s="1013"/>
      <c r="AT623" s="1013"/>
      <c r="AU623" s="1013"/>
      <c r="AV623" s="1013"/>
      <c r="AW623" s="1013"/>
      <c r="AX623" s="1013"/>
    </row>
    <row r="624" spans="3:50">
      <c r="C624" s="1027"/>
      <c r="E624" s="997"/>
      <c r="F624" s="994"/>
      <c r="G624" s="1013"/>
      <c r="H624" s="1013"/>
      <c r="I624" s="1013"/>
      <c r="J624" s="1013"/>
      <c r="K624" s="1013"/>
      <c r="L624" s="1013"/>
      <c r="M624" s="1013"/>
      <c r="N624" s="1013"/>
      <c r="O624" s="1013"/>
      <c r="P624" s="1013"/>
      <c r="Q624" s="1013"/>
      <c r="R624" s="1013"/>
      <c r="S624" s="1013"/>
      <c r="T624" s="1013"/>
      <c r="U624" s="1013"/>
      <c r="V624" s="1013"/>
      <c r="W624" s="1013"/>
      <c r="X624" s="1013"/>
      <c r="Y624" s="1013"/>
      <c r="Z624" s="999"/>
      <c r="AA624" s="1013"/>
      <c r="AB624" s="1013"/>
      <c r="AC624" s="1013"/>
      <c r="AD624" s="1013"/>
      <c r="AE624" s="1013"/>
      <c r="AF624" s="1013"/>
      <c r="AG624" s="1013"/>
      <c r="AH624" s="1013"/>
      <c r="AI624" s="1013"/>
      <c r="AJ624" s="1013"/>
      <c r="AK624" s="1013"/>
      <c r="AL624" s="1013"/>
      <c r="AM624" s="1013"/>
      <c r="AN624" s="1013"/>
      <c r="AO624" s="1013"/>
      <c r="AP624" s="1013"/>
      <c r="AQ624" s="1013"/>
      <c r="AR624" s="1013"/>
      <c r="AS624" s="1013"/>
      <c r="AT624" s="1013"/>
      <c r="AU624" s="1013"/>
      <c r="AV624" s="1013"/>
      <c r="AW624" s="1013"/>
      <c r="AX624" s="1013"/>
    </row>
    <row r="625" spans="2:50">
      <c r="C625" s="1027"/>
      <c r="E625" s="997"/>
      <c r="F625" s="994"/>
      <c r="G625" s="1013"/>
      <c r="H625" s="1013"/>
      <c r="I625" s="1013"/>
      <c r="J625" s="1013"/>
      <c r="K625" s="1013"/>
      <c r="L625" s="1013"/>
      <c r="M625" s="1013"/>
      <c r="N625" s="1013"/>
      <c r="O625" s="1013"/>
      <c r="P625" s="1013"/>
      <c r="Q625" s="1013"/>
      <c r="R625" s="1013"/>
      <c r="S625" s="1013"/>
      <c r="T625" s="1013"/>
      <c r="U625" s="1013"/>
      <c r="V625" s="1013"/>
      <c r="W625" s="1013"/>
      <c r="X625" s="1013"/>
      <c r="Y625" s="1013"/>
      <c r="Z625" s="999"/>
      <c r="AA625" s="1013"/>
      <c r="AB625" s="1013"/>
      <c r="AC625" s="1013"/>
      <c r="AD625" s="1013"/>
      <c r="AE625" s="1013"/>
      <c r="AF625" s="1013"/>
      <c r="AG625" s="1013"/>
      <c r="AH625" s="1013"/>
      <c r="AI625" s="1013"/>
      <c r="AJ625" s="1013"/>
      <c r="AK625" s="1013"/>
      <c r="AL625" s="1013"/>
      <c r="AM625" s="1013"/>
      <c r="AN625" s="1013"/>
      <c r="AO625" s="1013"/>
      <c r="AP625" s="1013"/>
      <c r="AQ625" s="1013"/>
      <c r="AR625" s="1013"/>
      <c r="AS625" s="1013"/>
      <c r="AT625" s="1013"/>
      <c r="AU625" s="1013"/>
      <c r="AV625" s="1013"/>
      <c r="AW625" s="1013"/>
      <c r="AX625" s="1013"/>
    </row>
    <row r="626" spans="2:50">
      <c r="C626" s="1027"/>
      <c r="E626" s="997"/>
      <c r="F626" s="994"/>
      <c r="G626" s="1013"/>
      <c r="H626" s="1013"/>
      <c r="I626" s="1013"/>
      <c r="J626" s="1013"/>
      <c r="K626" s="1013"/>
      <c r="L626" s="1013"/>
      <c r="M626" s="1013"/>
      <c r="N626" s="1013"/>
      <c r="O626" s="1013"/>
      <c r="P626" s="1013"/>
      <c r="Q626" s="1013"/>
      <c r="R626" s="1013"/>
      <c r="S626" s="1013"/>
      <c r="T626" s="1013"/>
      <c r="U626" s="1013"/>
      <c r="V626" s="1013"/>
      <c r="W626" s="1013"/>
      <c r="X626" s="1013"/>
      <c r="Y626" s="1013"/>
      <c r="Z626" s="999"/>
      <c r="AA626" s="1013"/>
      <c r="AB626" s="1013"/>
      <c r="AC626" s="1013"/>
      <c r="AD626" s="1013"/>
      <c r="AE626" s="1013"/>
      <c r="AF626" s="1013"/>
      <c r="AG626" s="1013"/>
      <c r="AH626" s="1013"/>
      <c r="AI626" s="1013"/>
      <c r="AJ626" s="1013"/>
      <c r="AK626" s="1013"/>
      <c r="AL626" s="1013"/>
      <c r="AM626" s="1013"/>
      <c r="AN626" s="1013"/>
      <c r="AO626" s="1013"/>
      <c r="AP626" s="1013"/>
      <c r="AQ626" s="1013"/>
      <c r="AR626" s="1013"/>
      <c r="AS626" s="1013"/>
      <c r="AT626" s="1013"/>
      <c r="AU626" s="1013"/>
      <c r="AV626" s="1013"/>
      <c r="AW626" s="1013"/>
      <c r="AX626" s="1013"/>
    </row>
    <row r="627" spans="2:50">
      <c r="C627" s="1027"/>
      <c r="E627" s="997"/>
      <c r="F627" s="994"/>
      <c r="G627" s="1013"/>
      <c r="H627" s="1013"/>
      <c r="I627" s="1013"/>
      <c r="J627" s="1013"/>
      <c r="K627" s="1013"/>
      <c r="L627" s="1013"/>
      <c r="M627" s="1013"/>
      <c r="N627" s="1013"/>
      <c r="O627" s="1013"/>
      <c r="P627" s="1013"/>
      <c r="Q627" s="1013"/>
      <c r="R627" s="1013"/>
      <c r="S627" s="1013"/>
      <c r="T627" s="1013"/>
      <c r="U627" s="1013"/>
      <c r="V627" s="1013"/>
      <c r="W627" s="1013"/>
      <c r="X627" s="1013"/>
      <c r="Y627" s="1013"/>
      <c r="Z627" s="999"/>
      <c r="AA627" s="1013"/>
      <c r="AB627" s="1013"/>
      <c r="AC627" s="1013"/>
      <c r="AD627" s="1013"/>
      <c r="AE627" s="1013"/>
      <c r="AF627" s="1013"/>
      <c r="AG627" s="1013"/>
      <c r="AH627" s="1013"/>
      <c r="AI627" s="1013"/>
      <c r="AJ627" s="1013"/>
      <c r="AK627" s="1013"/>
      <c r="AL627" s="1013"/>
      <c r="AM627" s="1013"/>
      <c r="AN627" s="1013"/>
      <c r="AO627" s="1013"/>
      <c r="AP627" s="1013"/>
      <c r="AQ627" s="1013"/>
      <c r="AR627" s="1013"/>
      <c r="AS627" s="1013"/>
      <c r="AT627" s="1013"/>
      <c r="AU627" s="1013"/>
      <c r="AV627" s="1013"/>
      <c r="AW627" s="1013"/>
      <c r="AX627" s="1013"/>
    </row>
    <row r="628" spans="2:50">
      <c r="C628" s="1027"/>
      <c r="E628" s="997"/>
      <c r="F628" s="994"/>
      <c r="G628" s="1013"/>
      <c r="H628" s="1013"/>
      <c r="I628" s="1013"/>
      <c r="J628" s="1013"/>
      <c r="K628" s="1013"/>
      <c r="L628" s="1013"/>
      <c r="M628" s="1013"/>
      <c r="N628" s="1013"/>
      <c r="O628" s="1013"/>
      <c r="P628" s="1013"/>
      <c r="Q628" s="1013"/>
      <c r="R628" s="1013"/>
      <c r="S628" s="1013"/>
      <c r="T628" s="1013"/>
      <c r="U628" s="1013"/>
      <c r="V628" s="1013"/>
      <c r="W628" s="1013"/>
      <c r="X628" s="1013"/>
      <c r="Y628" s="1013"/>
      <c r="Z628" s="999"/>
      <c r="AA628" s="1013"/>
      <c r="AB628" s="1013"/>
      <c r="AC628" s="1013"/>
      <c r="AD628" s="1013"/>
      <c r="AE628" s="1013"/>
      <c r="AF628" s="1013"/>
      <c r="AG628" s="1013"/>
      <c r="AH628" s="1013"/>
      <c r="AI628" s="1013"/>
      <c r="AJ628" s="1013"/>
      <c r="AK628" s="1013"/>
      <c r="AL628" s="1013"/>
      <c r="AM628" s="1013"/>
      <c r="AN628" s="1013"/>
      <c r="AO628" s="1013"/>
      <c r="AP628" s="1013"/>
      <c r="AQ628" s="1013"/>
      <c r="AR628" s="1013"/>
      <c r="AS628" s="1013"/>
      <c r="AT628" s="1013"/>
      <c r="AU628" s="1013"/>
      <c r="AV628" s="1013"/>
      <c r="AW628" s="1013"/>
      <c r="AX628" s="1013"/>
    </row>
    <row r="629" spans="2:50">
      <c r="C629" s="1027"/>
      <c r="E629" s="997"/>
      <c r="F629" s="994"/>
      <c r="G629" s="1013"/>
      <c r="H629" s="1013"/>
      <c r="I629" s="1013"/>
      <c r="J629" s="1013"/>
      <c r="K629" s="1013"/>
      <c r="L629" s="1013"/>
      <c r="M629" s="1013"/>
      <c r="N629" s="1013"/>
      <c r="O629" s="1013"/>
      <c r="P629" s="1013"/>
      <c r="Q629" s="1013"/>
      <c r="R629" s="1013"/>
      <c r="S629" s="1013"/>
      <c r="T629" s="1013"/>
      <c r="U629" s="1013"/>
      <c r="V629" s="1013"/>
      <c r="W629" s="1013"/>
      <c r="X629" s="1013"/>
      <c r="Y629" s="1013"/>
      <c r="Z629" s="999"/>
      <c r="AA629" s="1013"/>
      <c r="AB629" s="1013"/>
      <c r="AC629" s="1013"/>
      <c r="AD629" s="1013"/>
      <c r="AE629" s="1013"/>
      <c r="AF629" s="1013"/>
      <c r="AG629" s="1013"/>
      <c r="AH629" s="1013"/>
      <c r="AI629" s="1013"/>
      <c r="AJ629" s="1013"/>
      <c r="AK629" s="1013"/>
      <c r="AL629" s="1013"/>
      <c r="AM629" s="1013"/>
      <c r="AN629" s="1013"/>
      <c r="AO629" s="1013"/>
      <c r="AP629" s="1013"/>
      <c r="AQ629" s="1013"/>
      <c r="AR629" s="1013"/>
      <c r="AS629" s="1013"/>
      <c r="AT629" s="1013"/>
      <c r="AU629" s="1013"/>
      <c r="AV629" s="1013"/>
      <c r="AW629" s="1013"/>
      <c r="AX629" s="1013"/>
    </row>
    <row r="630" spans="2:50">
      <c r="C630" s="1027"/>
      <c r="E630" s="997"/>
      <c r="F630" s="994"/>
      <c r="G630" s="1013"/>
      <c r="H630" s="1013"/>
      <c r="I630" s="1013"/>
      <c r="J630" s="1013"/>
      <c r="K630" s="1013"/>
      <c r="L630" s="1013"/>
      <c r="M630" s="1013"/>
      <c r="N630" s="1013"/>
      <c r="O630" s="1013"/>
      <c r="P630" s="1013"/>
      <c r="Q630" s="1013"/>
      <c r="R630" s="1013"/>
      <c r="S630" s="1013"/>
      <c r="T630" s="1013"/>
      <c r="U630" s="1013"/>
      <c r="V630" s="1013"/>
      <c r="W630" s="1013"/>
      <c r="X630" s="1013"/>
      <c r="Y630" s="1013"/>
      <c r="Z630" s="999"/>
      <c r="AA630" s="1013"/>
      <c r="AB630" s="1013"/>
      <c r="AC630" s="1013"/>
      <c r="AD630" s="1013"/>
      <c r="AE630" s="1013"/>
      <c r="AF630" s="1013"/>
      <c r="AG630" s="1013"/>
      <c r="AH630" s="1013"/>
      <c r="AI630" s="1013"/>
      <c r="AJ630" s="1013"/>
      <c r="AK630" s="1013"/>
      <c r="AL630" s="1013"/>
      <c r="AM630" s="1013"/>
      <c r="AN630" s="1013"/>
      <c r="AO630" s="1013"/>
      <c r="AP630" s="1013"/>
      <c r="AQ630" s="1013"/>
      <c r="AR630" s="1013"/>
      <c r="AS630" s="1013"/>
      <c r="AT630" s="1013"/>
      <c r="AU630" s="1013"/>
      <c r="AV630" s="1013"/>
      <c r="AW630" s="1013"/>
      <c r="AX630" s="1013"/>
    </row>
    <row r="631" spans="2:50">
      <c r="B631" s="1036"/>
      <c r="C631" s="1027"/>
      <c r="E631" s="997"/>
      <c r="F631" s="994"/>
      <c r="G631" s="1013"/>
      <c r="H631" s="1013"/>
      <c r="I631" s="1013"/>
      <c r="J631" s="1013"/>
      <c r="K631" s="1013"/>
      <c r="L631" s="1013"/>
      <c r="M631" s="1013"/>
      <c r="N631" s="1013"/>
      <c r="O631" s="1013"/>
      <c r="P631" s="1013"/>
      <c r="Q631" s="1013"/>
      <c r="R631" s="1013"/>
      <c r="S631" s="1013"/>
      <c r="T631" s="1013"/>
      <c r="U631" s="1013"/>
      <c r="V631" s="1013"/>
      <c r="W631" s="1013"/>
      <c r="X631" s="1013"/>
      <c r="Y631" s="1013"/>
      <c r="Z631" s="999"/>
      <c r="AA631" s="1013"/>
      <c r="AB631" s="1013"/>
      <c r="AC631" s="1013"/>
      <c r="AD631" s="1013"/>
      <c r="AE631" s="1013"/>
      <c r="AF631" s="1013"/>
      <c r="AG631" s="1013"/>
      <c r="AH631" s="1013"/>
      <c r="AI631" s="1013"/>
      <c r="AJ631" s="1013"/>
      <c r="AK631" s="1013"/>
      <c r="AL631" s="1013"/>
      <c r="AM631" s="1013"/>
      <c r="AN631" s="1013"/>
      <c r="AO631" s="1013"/>
      <c r="AP631" s="1013"/>
      <c r="AQ631" s="1013"/>
      <c r="AR631" s="1013"/>
      <c r="AS631" s="1013"/>
      <c r="AT631" s="1013"/>
      <c r="AU631" s="1013"/>
      <c r="AV631" s="1013"/>
      <c r="AW631" s="1013"/>
      <c r="AX631" s="1013"/>
    </row>
    <row r="632" spans="2:50">
      <c r="C632" s="1027"/>
      <c r="E632" s="997"/>
      <c r="F632" s="994"/>
      <c r="G632" s="1013"/>
      <c r="H632" s="1013"/>
      <c r="I632" s="1013"/>
      <c r="J632" s="1013"/>
      <c r="K632" s="1013"/>
      <c r="L632" s="1013"/>
      <c r="M632" s="1013"/>
      <c r="N632" s="1013"/>
      <c r="O632" s="1013"/>
      <c r="P632" s="1013"/>
      <c r="Q632" s="1013"/>
      <c r="R632" s="1013"/>
      <c r="S632" s="1013"/>
      <c r="T632" s="1013"/>
      <c r="U632" s="1013"/>
      <c r="V632" s="1013"/>
      <c r="W632" s="1013"/>
      <c r="X632" s="1013"/>
      <c r="Y632" s="1013"/>
      <c r="Z632" s="999"/>
      <c r="AA632" s="1013"/>
      <c r="AB632" s="1013"/>
      <c r="AC632" s="1013"/>
      <c r="AD632" s="1013"/>
      <c r="AE632" s="1013"/>
      <c r="AF632" s="1013"/>
      <c r="AG632" s="1013"/>
      <c r="AH632" s="1013"/>
      <c r="AI632" s="1013"/>
      <c r="AJ632" s="1013"/>
      <c r="AK632" s="1013"/>
      <c r="AL632" s="1013"/>
      <c r="AM632" s="1013"/>
      <c r="AN632" s="1013"/>
      <c r="AO632" s="1013"/>
      <c r="AP632" s="1013"/>
      <c r="AQ632" s="1013"/>
      <c r="AR632" s="1013"/>
      <c r="AS632" s="1013"/>
      <c r="AT632" s="1013"/>
      <c r="AU632" s="1013"/>
      <c r="AV632" s="1013"/>
      <c r="AW632" s="1013"/>
      <c r="AX632" s="1013"/>
    </row>
    <row r="633" spans="2:50">
      <c r="C633" s="1027"/>
      <c r="E633" s="997"/>
      <c r="F633" s="994"/>
      <c r="G633" s="1013"/>
      <c r="H633" s="1013"/>
      <c r="I633" s="1013"/>
      <c r="J633" s="1013"/>
      <c r="K633" s="1013"/>
      <c r="L633" s="1013"/>
      <c r="M633" s="1013"/>
      <c r="N633" s="1013"/>
      <c r="O633" s="1037"/>
      <c r="P633" s="1013"/>
      <c r="Q633" s="1013"/>
      <c r="R633" s="1013"/>
      <c r="S633" s="1013"/>
      <c r="T633" s="1013"/>
      <c r="U633" s="1013"/>
      <c r="V633" s="1013"/>
      <c r="W633" s="1013"/>
      <c r="X633" s="1013"/>
      <c r="Y633" s="1013"/>
      <c r="Z633" s="999"/>
      <c r="AA633" s="1013"/>
      <c r="AB633" s="1013"/>
      <c r="AC633" s="1013"/>
      <c r="AD633" s="1013"/>
      <c r="AE633" s="1013"/>
      <c r="AF633" s="1013"/>
      <c r="AG633" s="1013"/>
      <c r="AH633" s="1013"/>
      <c r="AI633" s="1013"/>
      <c r="AJ633" s="1013"/>
      <c r="AK633" s="1013"/>
      <c r="AL633" s="1013"/>
      <c r="AM633" s="1013"/>
      <c r="AN633" s="1013"/>
      <c r="AO633" s="1013"/>
      <c r="AP633" s="1013"/>
      <c r="AQ633" s="1013"/>
      <c r="AR633" s="1013"/>
      <c r="AS633" s="1013"/>
      <c r="AT633" s="1013"/>
      <c r="AU633" s="1013"/>
      <c r="AV633" s="1013"/>
      <c r="AW633" s="1013"/>
      <c r="AX633" s="1013"/>
    </row>
    <row r="634" spans="2:50">
      <c r="C634" s="1027"/>
      <c r="E634" s="997"/>
      <c r="F634" s="994"/>
      <c r="G634" s="1002"/>
      <c r="H634" s="1013"/>
      <c r="I634" s="1002"/>
      <c r="J634" s="1013"/>
      <c r="K634" s="1013"/>
      <c r="L634" s="1013"/>
      <c r="M634" s="1013"/>
      <c r="N634" s="1013"/>
      <c r="O634" s="1013"/>
      <c r="P634" s="1013"/>
      <c r="Q634" s="1013"/>
      <c r="R634" s="1013"/>
      <c r="S634" s="1013"/>
      <c r="T634" s="1013"/>
      <c r="U634" s="1013"/>
      <c r="V634" s="1013"/>
      <c r="W634" s="1013"/>
      <c r="X634" s="1013"/>
      <c r="Y634" s="1013"/>
      <c r="Z634" s="999"/>
      <c r="AA634" s="1013"/>
      <c r="AB634" s="1013"/>
      <c r="AC634" s="1013"/>
      <c r="AD634" s="1013"/>
      <c r="AE634" s="1013"/>
      <c r="AF634" s="1013"/>
      <c r="AG634" s="1013"/>
      <c r="AH634" s="1013"/>
      <c r="AI634" s="1013"/>
      <c r="AJ634" s="1013"/>
      <c r="AK634" s="1013"/>
      <c r="AL634" s="1013"/>
      <c r="AM634" s="1013"/>
      <c r="AN634" s="1013"/>
      <c r="AO634" s="1013"/>
      <c r="AP634" s="1013"/>
      <c r="AQ634" s="1013"/>
      <c r="AR634" s="1013"/>
      <c r="AS634" s="1013"/>
      <c r="AT634" s="1013"/>
      <c r="AU634" s="1013"/>
      <c r="AV634" s="1013"/>
      <c r="AW634" s="1013"/>
      <c r="AX634" s="1013"/>
    </row>
    <row r="635" spans="2:50">
      <c r="C635" s="1027"/>
      <c r="E635" s="997"/>
      <c r="F635" s="994"/>
      <c r="G635" s="1013"/>
      <c r="H635" s="1013"/>
      <c r="I635" s="1013"/>
      <c r="J635" s="1013"/>
      <c r="K635" s="1013"/>
      <c r="L635" s="1013"/>
      <c r="M635" s="1013"/>
      <c r="N635" s="1013"/>
      <c r="O635" s="1013"/>
      <c r="P635" s="1013"/>
      <c r="Q635" s="1013"/>
      <c r="R635" s="1013"/>
      <c r="S635" s="1013"/>
      <c r="T635" s="1013"/>
      <c r="U635" s="1013"/>
      <c r="V635" s="1013"/>
      <c r="W635" s="1013"/>
      <c r="X635" s="1013"/>
      <c r="Y635" s="1013"/>
      <c r="Z635" s="999"/>
      <c r="AA635" s="1013"/>
      <c r="AB635" s="1013"/>
      <c r="AC635" s="1013"/>
      <c r="AD635" s="1013"/>
      <c r="AE635" s="1013"/>
      <c r="AF635" s="1013"/>
      <c r="AG635" s="1013"/>
      <c r="AH635" s="1013"/>
      <c r="AI635" s="1013"/>
      <c r="AJ635" s="1013"/>
      <c r="AK635" s="1013"/>
      <c r="AL635" s="1013"/>
      <c r="AM635" s="1013"/>
      <c r="AN635" s="1013"/>
      <c r="AO635" s="1013"/>
      <c r="AP635" s="1013"/>
      <c r="AQ635" s="1013"/>
      <c r="AR635" s="1013"/>
      <c r="AS635" s="1013"/>
      <c r="AT635" s="1013"/>
      <c r="AU635" s="1013"/>
      <c r="AV635" s="1013"/>
      <c r="AW635" s="1013"/>
      <c r="AX635" s="1013"/>
    </row>
    <row r="636" spans="2:50">
      <c r="C636" s="1027"/>
      <c r="E636" s="997"/>
      <c r="F636" s="994"/>
      <c r="G636" s="1013"/>
      <c r="H636" s="1013"/>
      <c r="I636" s="1013"/>
      <c r="J636" s="1013"/>
      <c r="K636" s="1013"/>
      <c r="L636" s="1013"/>
      <c r="M636" s="1013"/>
      <c r="N636" s="1013"/>
      <c r="O636" s="1013"/>
      <c r="P636" s="1013"/>
      <c r="Q636" s="1013"/>
      <c r="R636" s="1013"/>
      <c r="S636" s="1013"/>
      <c r="T636" s="1013"/>
      <c r="U636" s="1013"/>
      <c r="V636" s="1013"/>
      <c r="W636" s="1013"/>
      <c r="X636" s="1013"/>
      <c r="Y636" s="1013"/>
      <c r="Z636" s="999"/>
      <c r="AA636" s="1013"/>
      <c r="AB636" s="1013"/>
      <c r="AC636" s="1013"/>
      <c r="AD636" s="1013"/>
      <c r="AE636" s="1013"/>
      <c r="AF636" s="1013"/>
      <c r="AG636" s="1013"/>
      <c r="AH636" s="1013"/>
      <c r="AI636" s="1013"/>
      <c r="AJ636" s="1013"/>
      <c r="AK636" s="1013"/>
      <c r="AL636" s="1013"/>
      <c r="AM636" s="1013"/>
      <c r="AN636" s="1013"/>
      <c r="AO636" s="1013"/>
      <c r="AP636" s="1013"/>
      <c r="AQ636" s="1013"/>
      <c r="AR636" s="1013"/>
      <c r="AS636" s="1013"/>
      <c r="AT636" s="1013"/>
      <c r="AU636" s="1013"/>
      <c r="AV636" s="1013"/>
      <c r="AW636" s="1013"/>
      <c r="AX636" s="1013"/>
    </row>
    <row r="637" spans="2:50">
      <c r="C637" s="1027"/>
      <c r="E637" s="997"/>
      <c r="F637" s="994"/>
      <c r="G637" s="1013"/>
      <c r="H637" s="1013"/>
      <c r="I637" s="1013"/>
      <c r="J637" s="1013"/>
      <c r="K637" s="1013"/>
      <c r="L637" s="1013"/>
      <c r="M637" s="1013"/>
      <c r="N637" s="1013"/>
      <c r="O637" s="1013"/>
      <c r="P637" s="1013"/>
      <c r="Q637" s="1013"/>
      <c r="R637" s="1013"/>
      <c r="S637" s="1013"/>
      <c r="T637" s="1013"/>
      <c r="U637" s="1013"/>
      <c r="V637" s="1013"/>
      <c r="W637" s="1013"/>
      <c r="X637" s="1013"/>
      <c r="Y637" s="1013"/>
      <c r="Z637" s="999"/>
      <c r="AA637" s="1013"/>
      <c r="AB637" s="1013"/>
      <c r="AC637" s="1013"/>
      <c r="AD637" s="1013"/>
      <c r="AE637" s="1013"/>
      <c r="AF637" s="1013"/>
      <c r="AG637" s="1013"/>
      <c r="AH637" s="1013"/>
      <c r="AI637" s="1013"/>
      <c r="AJ637" s="1013"/>
      <c r="AK637" s="1013"/>
      <c r="AL637" s="1013"/>
      <c r="AM637" s="1013"/>
      <c r="AN637" s="1013"/>
      <c r="AO637" s="1013"/>
      <c r="AP637" s="1013"/>
      <c r="AQ637" s="1013"/>
      <c r="AR637" s="1013"/>
      <c r="AS637" s="1013"/>
      <c r="AT637" s="1013"/>
      <c r="AU637" s="1013"/>
      <c r="AV637" s="1013"/>
      <c r="AW637" s="1013"/>
      <c r="AX637" s="1013"/>
    </row>
    <row r="638" spans="2:50">
      <c r="C638" s="1027"/>
      <c r="E638" s="997"/>
      <c r="F638" s="994"/>
      <c r="G638" s="1013"/>
      <c r="H638" s="1013"/>
      <c r="I638" s="1013"/>
      <c r="J638" s="1013"/>
      <c r="K638" s="1013"/>
      <c r="L638" s="1013"/>
      <c r="M638" s="1013"/>
      <c r="N638" s="1013"/>
      <c r="O638" s="1013"/>
      <c r="P638" s="1013"/>
      <c r="Q638" s="1013"/>
      <c r="R638" s="1013"/>
      <c r="S638" s="1013"/>
      <c r="T638" s="1013"/>
      <c r="U638" s="1013"/>
      <c r="V638" s="1013"/>
      <c r="W638" s="1013"/>
      <c r="X638" s="1013"/>
      <c r="Y638" s="1013"/>
      <c r="Z638" s="999"/>
      <c r="AA638" s="1013"/>
      <c r="AB638" s="1013"/>
      <c r="AC638" s="1013"/>
      <c r="AD638" s="1013"/>
      <c r="AE638" s="1013"/>
      <c r="AF638" s="1013"/>
      <c r="AG638" s="1013"/>
      <c r="AH638" s="1013"/>
      <c r="AI638" s="1013"/>
      <c r="AJ638" s="1013"/>
      <c r="AK638" s="1013"/>
      <c r="AL638" s="1013"/>
      <c r="AM638" s="1013"/>
      <c r="AN638" s="1013"/>
      <c r="AO638" s="1013"/>
      <c r="AP638" s="1013"/>
      <c r="AQ638" s="1013"/>
      <c r="AR638" s="1013"/>
      <c r="AS638" s="1013"/>
      <c r="AT638" s="1013"/>
      <c r="AU638" s="1013"/>
      <c r="AV638" s="1013"/>
      <c r="AW638" s="1013"/>
      <c r="AX638" s="1013"/>
    </row>
    <row r="639" spans="2:50">
      <c r="C639" s="1027"/>
      <c r="E639" s="997"/>
      <c r="F639" s="994"/>
      <c r="G639" s="1013"/>
      <c r="H639" s="1013"/>
      <c r="I639" s="1013"/>
      <c r="J639" s="1013"/>
      <c r="K639" s="1013"/>
      <c r="L639" s="1013"/>
      <c r="M639" s="1013"/>
      <c r="N639" s="1013"/>
      <c r="O639" s="1013"/>
      <c r="P639" s="1013"/>
      <c r="Q639" s="1013"/>
      <c r="R639" s="1013"/>
      <c r="S639" s="1013"/>
      <c r="T639" s="1013"/>
      <c r="U639" s="1013"/>
      <c r="V639" s="1013"/>
      <c r="W639" s="1013"/>
      <c r="X639" s="1013"/>
      <c r="Y639" s="1013"/>
      <c r="Z639" s="999"/>
      <c r="AA639" s="1013"/>
      <c r="AB639" s="1013"/>
      <c r="AC639" s="1013"/>
      <c r="AD639" s="1013"/>
      <c r="AE639" s="1013"/>
      <c r="AF639" s="1013"/>
      <c r="AG639" s="1013"/>
      <c r="AH639" s="1013"/>
      <c r="AI639" s="1013"/>
      <c r="AJ639" s="1013"/>
      <c r="AK639" s="1013"/>
      <c r="AL639" s="1013"/>
      <c r="AM639" s="1013"/>
      <c r="AN639" s="1013"/>
      <c r="AO639" s="1013"/>
      <c r="AP639" s="1013"/>
      <c r="AQ639" s="1013"/>
      <c r="AR639" s="1013"/>
      <c r="AS639" s="1013"/>
      <c r="AT639" s="1013"/>
      <c r="AU639" s="1013"/>
      <c r="AV639" s="1013"/>
      <c r="AW639" s="1013"/>
      <c r="AX639" s="1013"/>
    </row>
    <row r="640" spans="2:50">
      <c r="C640" s="1027"/>
      <c r="E640" s="997"/>
      <c r="F640" s="994"/>
      <c r="G640" s="1013"/>
      <c r="H640" s="1013"/>
      <c r="I640" s="1013"/>
      <c r="J640" s="1013"/>
      <c r="K640" s="1013"/>
      <c r="L640" s="1013"/>
      <c r="M640" s="1013"/>
      <c r="N640" s="1013"/>
      <c r="O640" s="1013"/>
      <c r="P640" s="1013"/>
      <c r="Q640" s="1013"/>
      <c r="R640" s="1013"/>
      <c r="S640" s="1013"/>
      <c r="T640" s="1013"/>
      <c r="U640" s="1013"/>
      <c r="V640" s="1013"/>
      <c r="W640" s="1013"/>
      <c r="X640" s="1013"/>
      <c r="Y640" s="1013"/>
      <c r="Z640" s="999"/>
      <c r="AA640" s="1013"/>
      <c r="AB640" s="1013"/>
      <c r="AC640" s="1013"/>
      <c r="AD640" s="1013"/>
      <c r="AE640" s="1013"/>
      <c r="AF640" s="1013"/>
      <c r="AG640" s="1013"/>
      <c r="AH640" s="1013"/>
      <c r="AI640" s="1013"/>
      <c r="AJ640" s="1013"/>
      <c r="AK640" s="1013"/>
      <c r="AL640" s="1013"/>
      <c r="AM640" s="1013"/>
      <c r="AN640" s="1013"/>
      <c r="AO640" s="1013"/>
      <c r="AP640" s="1013"/>
      <c r="AQ640" s="1013"/>
      <c r="AR640" s="1013"/>
      <c r="AS640" s="1013"/>
      <c r="AT640" s="1013"/>
      <c r="AU640" s="1013"/>
      <c r="AV640" s="1013"/>
      <c r="AW640" s="1013"/>
      <c r="AX640" s="1013"/>
    </row>
    <row r="641" spans="2:54">
      <c r="C641" s="1027"/>
      <c r="E641" s="997"/>
      <c r="F641" s="994"/>
      <c r="G641" s="1013"/>
      <c r="H641" s="1013"/>
      <c r="I641" s="1013"/>
      <c r="J641" s="1013"/>
      <c r="K641" s="1013"/>
      <c r="L641" s="1013"/>
      <c r="M641" s="1013"/>
      <c r="N641" s="1013"/>
      <c r="O641" s="1013"/>
      <c r="P641" s="1013"/>
      <c r="Q641" s="1013"/>
      <c r="R641" s="1013"/>
      <c r="S641" s="1013"/>
      <c r="T641" s="1013"/>
      <c r="U641" s="1013"/>
      <c r="V641" s="1013"/>
      <c r="W641" s="1013"/>
      <c r="X641" s="1013"/>
      <c r="Y641" s="1013"/>
      <c r="Z641" s="999"/>
      <c r="AA641" s="1013"/>
      <c r="AB641" s="1013"/>
      <c r="AC641" s="1013"/>
      <c r="AD641" s="1013"/>
      <c r="AE641" s="1013"/>
      <c r="AF641" s="1013"/>
      <c r="AG641" s="1013"/>
      <c r="AH641" s="1013"/>
      <c r="AI641" s="1013"/>
      <c r="AJ641" s="1013"/>
      <c r="AK641" s="1013"/>
      <c r="AL641" s="1013"/>
      <c r="AM641" s="1013"/>
      <c r="AN641" s="1013"/>
      <c r="AO641" s="1013"/>
      <c r="AP641" s="1013"/>
      <c r="AQ641" s="1013"/>
      <c r="AR641" s="1013"/>
      <c r="AS641" s="1013"/>
      <c r="AT641" s="1013"/>
      <c r="AU641" s="1013"/>
      <c r="AV641" s="1013"/>
      <c r="AW641" s="1013"/>
      <c r="AX641" s="1013"/>
    </row>
    <row r="642" spans="2:54">
      <c r="C642" s="1027"/>
      <c r="E642" s="997"/>
      <c r="F642" s="994"/>
      <c r="G642" s="1013"/>
      <c r="H642" s="1013"/>
      <c r="I642" s="1013"/>
      <c r="J642" s="1013"/>
      <c r="K642" s="1013"/>
      <c r="L642" s="1013"/>
      <c r="M642" s="1013"/>
      <c r="N642" s="1013"/>
      <c r="O642" s="1013"/>
      <c r="P642" s="1013"/>
      <c r="Q642" s="1013"/>
      <c r="R642" s="1013"/>
      <c r="S642" s="1013"/>
      <c r="T642" s="1013"/>
      <c r="U642" s="1013"/>
      <c r="V642" s="1013"/>
      <c r="W642" s="1013"/>
      <c r="X642" s="1013"/>
      <c r="Y642" s="1013"/>
      <c r="Z642" s="999"/>
      <c r="AA642" s="1013"/>
      <c r="AB642" s="1013"/>
      <c r="AC642" s="1013"/>
      <c r="AD642" s="1013"/>
      <c r="AE642" s="1013"/>
      <c r="AF642" s="1013"/>
      <c r="AG642" s="1013"/>
      <c r="AH642" s="1013"/>
      <c r="AI642" s="1013"/>
      <c r="AJ642" s="1013"/>
      <c r="AK642" s="1013"/>
      <c r="AL642" s="1013"/>
      <c r="AM642" s="1013"/>
      <c r="AN642" s="1013"/>
      <c r="AO642" s="1013"/>
      <c r="AP642" s="1013"/>
      <c r="AQ642" s="1013"/>
      <c r="AR642" s="1013"/>
      <c r="AS642" s="1013"/>
      <c r="AT642" s="1013"/>
      <c r="AU642" s="1013"/>
      <c r="AV642" s="1013"/>
      <c r="AW642" s="1013"/>
      <c r="AX642" s="1013"/>
    </row>
    <row r="643" spans="2:54">
      <c r="E643" s="997"/>
      <c r="F643" s="994"/>
      <c r="G643" s="1013"/>
      <c r="H643" s="1013"/>
      <c r="I643" s="1013"/>
      <c r="J643" s="1013"/>
      <c r="K643" s="1013"/>
      <c r="L643" s="1013"/>
      <c r="M643" s="1013"/>
      <c r="N643" s="1013"/>
      <c r="O643" s="1013"/>
      <c r="P643" s="1013"/>
      <c r="Q643" s="1013"/>
      <c r="R643" s="1013"/>
      <c r="S643" s="1013"/>
      <c r="T643" s="1013"/>
      <c r="U643" s="1013"/>
      <c r="V643" s="1013"/>
      <c r="W643" s="1013"/>
      <c r="X643" s="1013"/>
      <c r="Y643" s="1013"/>
      <c r="Z643" s="999"/>
      <c r="AA643" s="1013"/>
      <c r="AB643" s="1013"/>
      <c r="AC643" s="1013"/>
      <c r="AD643" s="1013"/>
      <c r="AE643" s="1013"/>
      <c r="AF643" s="1013"/>
      <c r="AG643" s="1013"/>
      <c r="AH643" s="1013"/>
      <c r="AI643" s="1013"/>
      <c r="AJ643" s="1013"/>
      <c r="AK643" s="1013"/>
      <c r="AL643" s="1013"/>
      <c r="AM643" s="1013"/>
      <c r="AN643" s="1013"/>
      <c r="AO643" s="1013"/>
      <c r="AP643" s="1013"/>
      <c r="AQ643" s="1013"/>
      <c r="AR643" s="1013"/>
      <c r="AS643" s="1013"/>
      <c r="AT643" s="1013"/>
      <c r="AU643" s="1013"/>
      <c r="AV643" s="1013"/>
      <c r="AW643" s="1013"/>
      <c r="AX643" s="1013"/>
      <c r="AY643" s="1013"/>
      <c r="AZ643" s="1013"/>
      <c r="BA643" s="1013"/>
      <c r="BB643" s="1013"/>
    </row>
    <row r="644" spans="2:54">
      <c r="B644" s="1020"/>
      <c r="C644" s="1028"/>
      <c r="E644" s="997"/>
      <c r="F644" s="994"/>
      <c r="G644" s="993"/>
      <c r="H644" s="1013"/>
      <c r="I644" s="1013"/>
      <c r="J644" s="993"/>
      <c r="K644" s="1013"/>
      <c r="L644" s="1013"/>
      <c r="M644" s="1013"/>
      <c r="N644" s="1013"/>
      <c r="O644" s="1013"/>
      <c r="P644" s="1013"/>
      <c r="Q644" s="1013"/>
      <c r="R644" s="1013"/>
      <c r="S644" s="1013"/>
      <c r="T644" s="1013"/>
      <c r="U644" s="1013"/>
      <c r="V644" s="1013"/>
      <c r="W644" s="1013"/>
      <c r="X644" s="1013"/>
      <c r="Y644" s="1013"/>
      <c r="Z644" s="999"/>
      <c r="AA644" s="1013"/>
      <c r="AB644" s="1013"/>
      <c r="AC644" s="1013"/>
      <c r="AD644" s="1013"/>
      <c r="AE644" s="1013"/>
      <c r="AF644" s="1013"/>
      <c r="AG644" s="1013"/>
      <c r="AH644" s="1013"/>
      <c r="AI644" s="1013"/>
      <c r="AJ644" s="1013"/>
      <c r="AK644" s="1013"/>
      <c r="AL644" s="1013"/>
      <c r="AM644" s="1013"/>
      <c r="AN644" s="1013"/>
      <c r="AO644" s="1013"/>
      <c r="AP644" s="1013"/>
      <c r="AQ644" s="1013"/>
      <c r="AR644" s="1013"/>
      <c r="AS644" s="1013"/>
      <c r="AT644" s="999"/>
      <c r="AU644" s="1013"/>
      <c r="AV644" s="1013"/>
      <c r="AW644" s="1013"/>
      <c r="AX644" s="1013"/>
      <c r="AZ644" s="993"/>
      <c r="BA644" s="993"/>
    </row>
    <row r="645" spans="2:54">
      <c r="C645" s="1000"/>
      <c r="E645" s="997"/>
      <c r="F645" s="994"/>
      <c r="G645" s="993"/>
      <c r="H645" s="1013"/>
      <c r="I645" s="1013"/>
      <c r="J645" s="993"/>
      <c r="K645" s="1013"/>
      <c r="L645" s="1013"/>
      <c r="M645" s="1013"/>
      <c r="N645" s="1013"/>
      <c r="O645" s="1013"/>
      <c r="P645" s="1013"/>
      <c r="Q645" s="1013"/>
      <c r="R645" s="1013"/>
      <c r="S645" s="1013"/>
      <c r="T645" s="1013"/>
      <c r="U645" s="1013"/>
      <c r="V645" s="1013"/>
      <c r="W645" s="1013"/>
      <c r="X645" s="1013"/>
      <c r="Y645" s="1013"/>
      <c r="Z645" s="999"/>
      <c r="AA645" s="1013"/>
      <c r="AB645" s="1013"/>
      <c r="AC645" s="1013"/>
      <c r="AD645" s="1013"/>
      <c r="AE645" s="1013"/>
      <c r="AF645" s="1013"/>
      <c r="AG645" s="1013"/>
      <c r="AH645" s="1013"/>
      <c r="AI645" s="1013"/>
      <c r="AJ645" s="1013"/>
      <c r="AK645" s="1013"/>
      <c r="AL645" s="1013"/>
      <c r="AM645" s="1013"/>
      <c r="AN645" s="1013"/>
      <c r="AO645" s="1013"/>
      <c r="AP645" s="1013"/>
      <c r="AQ645" s="1013"/>
      <c r="AR645" s="1013"/>
      <c r="AS645" s="1013"/>
      <c r="AT645" s="993"/>
      <c r="AU645" s="1013"/>
      <c r="AV645" s="1013"/>
      <c r="AW645" s="1013"/>
      <c r="AX645" s="1013"/>
      <c r="AZ645" s="993"/>
      <c r="BA645" s="993"/>
    </row>
    <row r="646" spans="2:54">
      <c r="C646" s="1000"/>
      <c r="E646" s="997"/>
      <c r="F646" s="994"/>
      <c r="G646" s="993"/>
      <c r="H646" s="1013"/>
      <c r="I646" s="1013"/>
      <c r="J646" s="993"/>
      <c r="K646" s="1013"/>
      <c r="L646" s="1013"/>
      <c r="M646" s="1013"/>
      <c r="N646" s="1013"/>
      <c r="O646" s="1013"/>
      <c r="P646" s="1013"/>
      <c r="Q646" s="1013"/>
      <c r="R646" s="1013"/>
      <c r="S646" s="1013"/>
      <c r="T646" s="1013"/>
      <c r="U646" s="1013"/>
      <c r="V646" s="1013"/>
      <c r="W646" s="1013"/>
      <c r="X646" s="1013"/>
      <c r="Y646" s="1013"/>
      <c r="Z646" s="999"/>
      <c r="AA646" s="1013"/>
      <c r="AB646" s="1013"/>
      <c r="AC646" s="1013"/>
      <c r="AD646" s="1013"/>
      <c r="AE646" s="1013"/>
      <c r="AF646" s="1013"/>
      <c r="AG646" s="1013"/>
      <c r="AH646" s="1013"/>
      <c r="AI646" s="1013"/>
      <c r="AJ646" s="1013"/>
      <c r="AK646" s="1013"/>
      <c r="AL646" s="1013"/>
      <c r="AM646" s="1013"/>
      <c r="AN646" s="1013"/>
      <c r="AO646" s="1013"/>
      <c r="AP646" s="1013"/>
      <c r="AQ646" s="1013"/>
      <c r="AR646" s="1013"/>
      <c r="AS646" s="1013"/>
      <c r="AT646" s="993"/>
      <c r="AU646" s="1013"/>
      <c r="AV646" s="1013"/>
      <c r="AW646" s="1013"/>
      <c r="AX646" s="1013"/>
      <c r="AZ646" s="993"/>
      <c r="BA646" s="993"/>
    </row>
    <row r="647" spans="2:54">
      <c r="C647" s="1000"/>
      <c r="E647" s="997"/>
      <c r="F647" s="994"/>
      <c r="G647" s="993"/>
      <c r="H647" s="1013"/>
      <c r="I647" s="1013"/>
      <c r="J647" s="993"/>
      <c r="K647" s="1013"/>
      <c r="L647" s="1013"/>
      <c r="M647" s="1013"/>
      <c r="N647" s="1013"/>
      <c r="O647" s="1013"/>
      <c r="P647" s="1013"/>
      <c r="Q647" s="1013"/>
      <c r="R647" s="1013"/>
      <c r="S647" s="1013"/>
      <c r="T647" s="1013"/>
      <c r="U647" s="1013"/>
      <c r="V647" s="1013"/>
      <c r="W647" s="1013"/>
      <c r="X647" s="1013"/>
      <c r="Y647" s="1013"/>
      <c r="Z647" s="999"/>
      <c r="AA647" s="1013"/>
      <c r="AB647" s="1013"/>
      <c r="AC647" s="1013"/>
      <c r="AD647" s="1013"/>
      <c r="AE647" s="1013"/>
      <c r="AF647" s="1013"/>
      <c r="AG647" s="1013"/>
      <c r="AH647" s="1013"/>
      <c r="AI647" s="1013"/>
      <c r="AJ647" s="1013"/>
      <c r="AK647" s="1013"/>
      <c r="AL647" s="1013"/>
      <c r="AM647" s="1013"/>
      <c r="AN647" s="1013"/>
      <c r="AO647" s="1013"/>
      <c r="AP647" s="1013"/>
      <c r="AQ647" s="1013"/>
      <c r="AR647" s="1013"/>
      <c r="AS647" s="1013"/>
      <c r="AT647" s="993"/>
      <c r="AU647" s="1013"/>
      <c r="AV647" s="1013"/>
      <c r="AW647" s="1013"/>
      <c r="AX647" s="1013"/>
      <c r="AZ647" s="993"/>
      <c r="BA647" s="993"/>
    </row>
    <row r="648" spans="2:54">
      <c r="C648" s="1000"/>
      <c r="E648" s="997"/>
      <c r="F648" s="994"/>
      <c r="G648" s="993"/>
      <c r="H648" s="1013"/>
      <c r="I648" s="1013"/>
      <c r="J648" s="993"/>
      <c r="K648" s="1013"/>
      <c r="L648" s="1013"/>
      <c r="M648" s="1013"/>
      <c r="N648" s="1013"/>
      <c r="O648" s="1013"/>
      <c r="P648" s="1013"/>
      <c r="Q648" s="1013"/>
      <c r="R648" s="1013"/>
      <c r="S648" s="1013"/>
      <c r="T648" s="1013"/>
      <c r="U648" s="1013"/>
      <c r="V648" s="1013"/>
      <c r="W648" s="1013"/>
      <c r="X648" s="1013"/>
      <c r="Y648" s="1013"/>
      <c r="Z648" s="999"/>
      <c r="AA648" s="1013"/>
      <c r="AB648" s="1013"/>
      <c r="AC648" s="1013"/>
      <c r="AD648" s="1013"/>
      <c r="AE648" s="1013"/>
      <c r="AF648" s="1013"/>
      <c r="AG648" s="1013"/>
      <c r="AH648" s="1013"/>
      <c r="AI648" s="1013"/>
      <c r="AJ648" s="1013"/>
      <c r="AK648" s="1013"/>
      <c r="AL648" s="1013"/>
      <c r="AM648" s="1013"/>
      <c r="AN648" s="1013"/>
      <c r="AO648" s="1013"/>
      <c r="AP648" s="1013"/>
      <c r="AQ648" s="1013"/>
      <c r="AR648" s="1013"/>
      <c r="AS648" s="1013"/>
      <c r="AT648" s="993"/>
      <c r="AU648" s="1013"/>
      <c r="AV648" s="1013"/>
      <c r="AW648" s="1013"/>
      <c r="AX648" s="1013"/>
      <c r="AZ648" s="993"/>
      <c r="BA648" s="993"/>
    </row>
    <row r="649" spans="2:54">
      <c r="C649" s="1000"/>
      <c r="E649" s="997"/>
      <c r="F649" s="994"/>
      <c r="G649" s="993"/>
      <c r="H649" s="1013"/>
      <c r="I649" s="1013"/>
      <c r="J649" s="993"/>
      <c r="K649" s="1013"/>
      <c r="L649" s="1013"/>
      <c r="M649" s="1013"/>
      <c r="N649" s="1013"/>
      <c r="O649" s="1013"/>
      <c r="P649" s="1013"/>
      <c r="Q649" s="1013"/>
      <c r="R649" s="1013"/>
      <c r="S649" s="1013"/>
      <c r="T649" s="1013"/>
      <c r="U649" s="1013"/>
      <c r="V649" s="1013"/>
      <c r="W649" s="1013"/>
      <c r="X649" s="1013"/>
      <c r="Y649" s="1013"/>
      <c r="Z649" s="999"/>
      <c r="AA649" s="1013"/>
      <c r="AB649" s="1013"/>
      <c r="AC649" s="1013"/>
      <c r="AD649" s="1013"/>
      <c r="AE649" s="1013"/>
      <c r="AF649" s="1013"/>
      <c r="AG649" s="1013"/>
      <c r="AH649" s="1013"/>
      <c r="AI649" s="1013"/>
      <c r="AJ649" s="1013"/>
      <c r="AK649" s="1013"/>
      <c r="AL649" s="1013"/>
      <c r="AM649" s="1013"/>
      <c r="AN649" s="1013"/>
      <c r="AO649" s="1013"/>
      <c r="AP649" s="1013"/>
      <c r="AQ649" s="1013"/>
      <c r="AR649" s="1013"/>
      <c r="AS649" s="1013"/>
      <c r="AT649" s="993"/>
      <c r="AU649" s="1013"/>
      <c r="AV649" s="1013"/>
      <c r="AW649" s="1013"/>
      <c r="AX649" s="1013"/>
      <c r="AZ649" s="993"/>
      <c r="BA649" s="993"/>
    </row>
    <row r="650" spans="2:54">
      <c r="C650" s="1000"/>
      <c r="E650" s="997"/>
      <c r="F650" s="994"/>
      <c r="G650" s="993"/>
      <c r="H650" s="1013"/>
      <c r="I650" s="1013"/>
      <c r="J650" s="993"/>
      <c r="K650" s="1013"/>
      <c r="L650" s="1013"/>
      <c r="M650" s="1013"/>
      <c r="N650" s="1013"/>
      <c r="O650" s="1013"/>
      <c r="P650" s="1013"/>
      <c r="Q650" s="1013"/>
      <c r="R650" s="1013"/>
      <c r="S650" s="1013"/>
      <c r="T650" s="1013"/>
      <c r="U650" s="1013"/>
      <c r="V650" s="1013"/>
      <c r="W650" s="1013"/>
      <c r="X650" s="1013"/>
      <c r="Y650" s="1013"/>
      <c r="Z650" s="999"/>
      <c r="AA650" s="1013"/>
      <c r="AB650" s="1013"/>
      <c r="AC650" s="1013"/>
      <c r="AD650" s="1013"/>
      <c r="AE650" s="1013"/>
      <c r="AF650" s="1013"/>
      <c r="AG650" s="1013"/>
      <c r="AH650" s="1013"/>
      <c r="AI650" s="1013"/>
      <c r="AJ650" s="1013"/>
      <c r="AK650" s="1013"/>
      <c r="AL650" s="1013"/>
      <c r="AM650" s="1013"/>
      <c r="AN650" s="1013"/>
      <c r="AO650" s="1013"/>
      <c r="AP650" s="1013"/>
      <c r="AQ650" s="1013"/>
      <c r="AR650" s="1013"/>
      <c r="AS650" s="1013"/>
      <c r="AT650" s="993"/>
      <c r="AU650" s="1013"/>
      <c r="AV650" s="1013"/>
      <c r="AW650" s="1013"/>
      <c r="AX650" s="1013"/>
      <c r="AZ650" s="993"/>
      <c r="BA650" s="993"/>
    </row>
    <row r="651" spans="2:54">
      <c r="C651" s="1000"/>
      <c r="E651" s="997"/>
      <c r="F651" s="994"/>
      <c r="G651" s="993"/>
      <c r="H651" s="1013"/>
      <c r="I651" s="1013"/>
      <c r="J651" s="993"/>
      <c r="K651" s="1013"/>
      <c r="L651" s="1013"/>
      <c r="M651" s="1013"/>
      <c r="N651" s="1013"/>
      <c r="O651" s="1013"/>
      <c r="P651" s="1013"/>
      <c r="Q651" s="1013"/>
      <c r="R651" s="1013"/>
      <c r="S651" s="1013"/>
      <c r="T651" s="1013"/>
      <c r="U651" s="1013"/>
      <c r="V651" s="1013"/>
      <c r="W651" s="1013"/>
      <c r="X651" s="1013"/>
      <c r="Y651" s="1013"/>
      <c r="Z651" s="999"/>
      <c r="AA651" s="1013"/>
      <c r="AB651" s="1013"/>
      <c r="AC651" s="1013"/>
      <c r="AD651" s="1013"/>
      <c r="AE651" s="1013"/>
      <c r="AF651" s="1013"/>
      <c r="AG651" s="1013"/>
      <c r="AH651" s="1013"/>
      <c r="AI651" s="1013"/>
      <c r="AJ651" s="1013"/>
      <c r="AK651" s="1013"/>
      <c r="AL651" s="1013"/>
      <c r="AM651" s="1013"/>
      <c r="AN651" s="1013"/>
      <c r="AO651" s="1013"/>
      <c r="AP651" s="1013"/>
      <c r="AQ651" s="1013"/>
      <c r="AR651" s="1013"/>
      <c r="AS651" s="1013"/>
      <c r="AT651" s="993"/>
      <c r="AU651" s="1013"/>
      <c r="AV651" s="1013"/>
      <c r="AW651" s="1013"/>
      <c r="AX651" s="1013"/>
      <c r="AZ651" s="993"/>
      <c r="BA651" s="993"/>
    </row>
    <row r="652" spans="2:54">
      <c r="C652" s="1000"/>
      <c r="E652" s="997"/>
      <c r="F652" s="994"/>
      <c r="G652" s="993"/>
      <c r="H652" s="1013"/>
      <c r="I652" s="999"/>
      <c r="J652" s="993"/>
      <c r="K652" s="1013"/>
      <c r="L652" s="1013"/>
      <c r="M652" s="1013"/>
      <c r="N652" s="999"/>
      <c r="O652" s="1013"/>
      <c r="P652" s="1013"/>
      <c r="Q652" s="1013"/>
      <c r="R652" s="1013"/>
      <c r="S652" s="1013"/>
      <c r="T652" s="1013"/>
      <c r="U652" s="1013"/>
      <c r="V652" s="1013"/>
      <c r="W652" s="1013"/>
      <c r="X652" s="1013"/>
      <c r="Y652" s="1013"/>
      <c r="Z652" s="999"/>
      <c r="AA652" s="1002"/>
      <c r="AB652" s="1002"/>
      <c r="AC652" s="1002"/>
      <c r="AD652" s="1002"/>
      <c r="AE652" s="1002"/>
      <c r="AF652" s="1002"/>
      <c r="AG652" s="1002"/>
      <c r="AH652" s="1002"/>
      <c r="AI652" s="1002"/>
      <c r="AJ652" s="1002"/>
      <c r="AK652" s="1002"/>
      <c r="AL652" s="1002"/>
      <c r="AM652" s="1002"/>
      <c r="AN652" s="1013"/>
      <c r="AO652" s="1013"/>
      <c r="AP652" s="1013"/>
      <c r="AQ652" s="1013"/>
      <c r="AR652" s="1013"/>
      <c r="AS652" s="1013"/>
      <c r="AT652" s="993"/>
      <c r="AU652" s="1013"/>
      <c r="AV652" s="1013"/>
      <c r="AW652" s="1013"/>
      <c r="AX652" s="1013"/>
      <c r="AZ652" s="993"/>
      <c r="BA652" s="993"/>
    </row>
    <row r="653" spans="2:54">
      <c r="C653" s="1000"/>
      <c r="E653" s="997"/>
      <c r="F653" s="994"/>
      <c r="G653" s="993"/>
      <c r="H653" s="1022"/>
      <c r="I653" s="1022"/>
      <c r="J653" s="993"/>
      <c r="K653" s="1022"/>
      <c r="L653" s="1022"/>
      <c r="M653" s="1022"/>
      <c r="N653" s="1013"/>
      <c r="O653" s="1022"/>
      <c r="P653" s="1013"/>
      <c r="Q653" s="1013"/>
      <c r="R653" s="1013"/>
      <c r="S653" s="1013"/>
      <c r="T653" s="1013"/>
      <c r="U653" s="1013"/>
      <c r="V653" s="1013"/>
      <c r="W653" s="1013"/>
      <c r="X653" s="1013"/>
      <c r="Y653" s="1013"/>
      <c r="Z653" s="999"/>
      <c r="AA653" s="1013"/>
      <c r="AB653" s="1013"/>
      <c r="AC653" s="1013"/>
      <c r="AD653" s="1013"/>
      <c r="AE653" s="1013"/>
      <c r="AF653" s="1013"/>
      <c r="AG653" s="1013"/>
      <c r="AH653" s="1013"/>
      <c r="AI653" s="1013"/>
      <c r="AJ653" s="1013"/>
      <c r="AK653" s="1013"/>
      <c r="AL653" s="1013"/>
      <c r="AM653" s="1013"/>
      <c r="AN653" s="1013"/>
      <c r="AO653" s="1013"/>
      <c r="AP653" s="1013"/>
      <c r="AQ653" s="1013"/>
      <c r="AR653" s="1013"/>
      <c r="AS653" s="1013"/>
      <c r="AT653" s="993"/>
      <c r="AU653" s="1013"/>
      <c r="AV653" s="1022"/>
      <c r="AW653" s="1013"/>
      <c r="AX653" s="1013"/>
      <c r="AZ653" s="993"/>
      <c r="BA653" s="993"/>
    </row>
    <row r="654" spans="2:54">
      <c r="C654" s="1000"/>
      <c r="E654" s="997"/>
      <c r="F654" s="994"/>
      <c r="G654" s="993"/>
      <c r="H654" s="1022"/>
      <c r="I654" s="1022"/>
      <c r="J654" s="993"/>
      <c r="K654" s="1022"/>
      <c r="L654" s="1022"/>
      <c r="M654" s="1022"/>
      <c r="N654" s="1013"/>
      <c r="O654" s="1022"/>
      <c r="P654" s="1013"/>
      <c r="Q654" s="1013"/>
      <c r="R654" s="1013"/>
      <c r="S654" s="1013"/>
      <c r="T654" s="1013"/>
      <c r="U654" s="1013"/>
      <c r="V654" s="1013"/>
      <c r="W654" s="1013"/>
      <c r="X654" s="1013"/>
      <c r="Y654" s="1013"/>
      <c r="Z654" s="999"/>
      <c r="AA654" s="1013"/>
      <c r="AB654" s="1013"/>
      <c r="AC654" s="1013"/>
      <c r="AD654" s="1013"/>
      <c r="AE654" s="1013"/>
      <c r="AF654" s="1013"/>
      <c r="AG654" s="1013"/>
      <c r="AH654" s="1013"/>
      <c r="AI654" s="1013"/>
      <c r="AJ654" s="1013"/>
      <c r="AK654" s="1013"/>
      <c r="AL654" s="1013"/>
      <c r="AM654" s="1013"/>
      <c r="AN654" s="1013"/>
      <c r="AO654" s="1013"/>
      <c r="AP654" s="1013"/>
      <c r="AQ654" s="1013"/>
      <c r="AR654" s="1013"/>
      <c r="AS654" s="1013"/>
      <c r="AT654" s="993"/>
      <c r="AU654" s="1013"/>
      <c r="AV654" s="1022"/>
      <c r="AW654" s="1013"/>
      <c r="AX654" s="1013"/>
      <c r="AZ654" s="993"/>
      <c r="BA654" s="993"/>
    </row>
    <row r="655" spans="2:54">
      <c r="C655" s="1000"/>
      <c r="E655" s="997"/>
      <c r="F655" s="994"/>
      <c r="G655" s="993"/>
      <c r="H655" s="1022"/>
      <c r="I655" s="1022"/>
      <c r="J655" s="993"/>
      <c r="K655" s="1022"/>
      <c r="L655" s="1022"/>
      <c r="M655" s="1022"/>
      <c r="N655" s="1013"/>
      <c r="O655" s="1022"/>
      <c r="P655" s="1013"/>
      <c r="Q655" s="1013"/>
      <c r="R655" s="1013"/>
      <c r="S655" s="1013"/>
      <c r="T655" s="1013"/>
      <c r="U655" s="1013"/>
      <c r="V655" s="1013"/>
      <c r="W655" s="1013"/>
      <c r="X655" s="1013"/>
      <c r="Y655" s="1013"/>
      <c r="Z655" s="999"/>
      <c r="AA655" s="1013"/>
      <c r="AB655" s="1013"/>
      <c r="AC655" s="1013"/>
      <c r="AD655" s="1013"/>
      <c r="AE655" s="1013"/>
      <c r="AF655" s="1013"/>
      <c r="AG655" s="1013"/>
      <c r="AH655" s="1013"/>
      <c r="AI655" s="1013"/>
      <c r="AJ655" s="1013"/>
      <c r="AK655" s="1013"/>
      <c r="AL655" s="1013"/>
      <c r="AM655" s="1013"/>
      <c r="AN655" s="1013"/>
      <c r="AO655" s="1013"/>
      <c r="AP655" s="1013"/>
      <c r="AQ655" s="1013"/>
      <c r="AR655" s="1013"/>
      <c r="AS655" s="1013"/>
      <c r="AT655" s="993"/>
      <c r="AU655" s="1013"/>
      <c r="AV655" s="1022"/>
      <c r="AW655" s="1013"/>
      <c r="AX655" s="1013"/>
      <c r="AZ655" s="993"/>
      <c r="BA655" s="993"/>
    </row>
    <row r="656" spans="2:54">
      <c r="C656" s="1000"/>
      <c r="E656" s="997"/>
      <c r="F656" s="994"/>
      <c r="G656" s="993"/>
      <c r="H656" s="1022"/>
      <c r="I656" s="1022"/>
      <c r="J656" s="993"/>
      <c r="K656" s="1022"/>
      <c r="L656" s="1022"/>
      <c r="M656" s="1022"/>
      <c r="N656" s="1013"/>
      <c r="O656" s="1022"/>
      <c r="P656" s="1013"/>
      <c r="Q656" s="1013"/>
      <c r="R656" s="1013"/>
      <c r="S656" s="1013"/>
      <c r="T656" s="1013"/>
      <c r="U656" s="1013"/>
      <c r="V656" s="1013"/>
      <c r="W656" s="1013"/>
      <c r="X656" s="1013"/>
      <c r="Y656" s="1013"/>
      <c r="Z656" s="999"/>
      <c r="AA656" s="1013"/>
      <c r="AB656" s="1013"/>
      <c r="AC656" s="1013"/>
      <c r="AD656" s="1013"/>
      <c r="AE656" s="1013"/>
      <c r="AF656" s="1013"/>
      <c r="AG656" s="1013"/>
      <c r="AH656" s="1013"/>
      <c r="AI656" s="1013"/>
      <c r="AJ656" s="1013"/>
      <c r="AK656" s="1013"/>
      <c r="AL656" s="1013"/>
      <c r="AM656" s="1013"/>
      <c r="AN656" s="1013"/>
      <c r="AO656" s="1013"/>
      <c r="AP656" s="1013"/>
      <c r="AQ656" s="1013"/>
      <c r="AR656" s="1013"/>
      <c r="AS656" s="1013"/>
      <c r="AT656" s="993"/>
      <c r="AU656" s="1013"/>
      <c r="AV656" s="1022"/>
      <c r="AW656" s="1013"/>
      <c r="AX656" s="1013"/>
      <c r="AZ656" s="993"/>
      <c r="BA656" s="993"/>
    </row>
    <row r="657" spans="2:53">
      <c r="C657" s="1000"/>
      <c r="E657" s="997"/>
      <c r="F657" s="994"/>
      <c r="G657" s="993"/>
      <c r="H657" s="1022"/>
      <c r="I657" s="1022"/>
      <c r="J657" s="993"/>
      <c r="K657" s="1022"/>
      <c r="L657" s="1022"/>
      <c r="M657" s="1022"/>
      <c r="N657" s="1013"/>
      <c r="O657" s="1022"/>
      <c r="P657" s="1013"/>
      <c r="Q657" s="1013"/>
      <c r="R657" s="1013"/>
      <c r="S657" s="1013"/>
      <c r="T657" s="1013"/>
      <c r="U657" s="1013"/>
      <c r="V657" s="1013"/>
      <c r="W657" s="1013"/>
      <c r="X657" s="1013"/>
      <c r="Y657" s="1013"/>
      <c r="Z657" s="999"/>
      <c r="AA657" s="1013"/>
      <c r="AB657" s="1013"/>
      <c r="AC657" s="1013"/>
      <c r="AD657" s="1013"/>
      <c r="AE657" s="1013"/>
      <c r="AF657" s="1013"/>
      <c r="AG657" s="1013"/>
      <c r="AH657" s="1013"/>
      <c r="AI657" s="1013"/>
      <c r="AJ657" s="1013"/>
      <c r="AK657" s="1013"/>
      <c r="AL657" s="1013"/>
      <c r="AM657" s="1013"/>
      <c r="AN657" s="1013"/>
      <c r="AO657" s="1013"/>
      <c r="AP657" s="1013"/>
      <c r="AQ657" s="1013"/>
      <c r="AR657" s="1013"/>
      <c r="AS657" s="1013"/>
      <c r="AT657" s="993"/>
      <c r="AU657" s="1013"/>
      <c r="AV657" s="1022"/>
      <c r="AW657" s="1013"/>
      <c r="AX657" s="1013"/>
      <c r="AZ657" s="993"/>
      <c r="BA657" s="993"/>
    </row>
    <row r="658" spans="2:53">
      <c r="C658" s="1000"/>
      <c r="E658" s="997"/>
      <c r="F658" s="994"/>
      <c r="G658" s="993"/>
      <c r="H658" s="1022"/>
      <c r="I658" s="1022"/>
      <c r="J658" s="993"/>
      <c r="K658" s="1022"/>
      <c r="L658" s="1022"/>
      <c r="M658" s="1022"/>
      <c r="N658" s="1013"/>
      <c r="O658" s="1022"/>
      <c r="P658" s="1013"/>
      <c r="Q658" s="1013"/>
      <c r="R658" s="1013"/>
      <c r="S658" s="1013"/>
      <c r="T658" s="1013"/>
      <c r="U658" s="1013"/>
      <c r="V658" s="1013"/>
      <c r="W658" s="1013"/>
      <c r="X658" s="1013"/>
      <c r="Y658" s="1013"/>
      <c r="Z658" s="999"/>
      <c r="AA658" s="1013"/>
      <c r="AB658" s="1013"/>
      <c r="AC658" s="1013"/>
      <c r="AD658" s="1013"/>
      <c r="AE658" s="1013"/>
      <c r="AF658" s="1013"/>
      <c r="AG658" s="1013"/>
      <c r="AH658" s="1013"/>
      <c r="AI658" s="1013"/>
      <c r="AJ658" s="1013"/>
      <c r="AK658" s="1013"/>
      <c r="AL658" s="1013"/>
      <c r="AM658" s="1013"/>
      <c r="AN658" s="1013"/>
      <c r="AO658" s="1013"/>
      <c r="AP658" s="1013"/>
      <c r="AQ658" s="1013"/>
      <c r="AR658" s="1013"/>
      <c r="AS658" s="1013"/>
      <c r="AT658" s="993"/>
      <c r="AU658" s="1013"/>
      <c r="AV658" s="1022"/>
      <c r="AW658" s="1013"/>
      <c r="AX658" s="1013"/>
      <c r="AZ658" s="993"/>
      <c r="BA658" s="993"/>
    </row>
    <row r="659" spans="2:53">
      <c r="C659" s="1000"/>
      <c r="E659" s="997"/>
      <c r="F659" s="994"/>
      <c r="G659" s="993"/>
      <c r="H659" s="1022"/>
      <c r="I659" s="1022"/>
      <c r="J659" s="993"/>
      <c r="K659" s="1022"/>
      <c r="L659" s="1022"/>
      <c r="M659" s="1022"/>
      <c r="N659" s="1013"/>
      <c r="O659" s="1022"/>
      <c r="P659" s="1013"/>
      <c r="Q659" s="1013"/>
      <c r="R659" s="1013"/>
      <c r="S659" s="1013"/>
      <c r="T659" s="1013"/>
      <c r="U659" s="1013"/>
      <c r="V659" s="1013"/>
      <c r="W659" s="1013"/>
      <c r="X659" s="1013"/>
      <c r="Y659" s="1013"/>
      <c r="Z659" s="999"/>
      <c r="AA659" s="1013"/>
      <c r="AB659" s="1013"/>
      <c r="AC659" s="1013"/>
      <c r="AD659" s="1013"/>
      <c r="AE659" s="1013"/>
      <c r="AF659" s="1013"/>
      <c r="AG659" s="1013"/>
      <c r="AH659" s="1013"/>
      <c r="AI659" s="1013"/>
      <c r="AJ659" s="1013"/>
      <c r="AK659" s="1013"/>
      <c r="AL659" s="1013"/>
      <c r="AM659" s="1013"/>
      <c r="AN659" s="1013"/>
      <c r="AO659" s="1013"/>
      <c r="AP659" s="1013"/>
      <c r="AQ659" s="1013"/>
      <c r="AR659" s="1013"/>
      <c r="AS659" s="1013"/>
      <c r="AT659" s="993"/>
      <c r="AU659" s="1013"/>
      <c r="AV659" s="1022"/>
      <c r="AW659" s="1013"/>
      <c r="AX659" s="1013"/>
      <c r="AZ659" s="993"/>
      <c r="BA659" s="993"/>
    </row>
    <row r="660" spans="2:53">
      <c r="C660" s="1000"/>
      <c r="E660" s="997"/>
      <c r="F660" s="994"/>
      <c r="G660" s="993"/>
      <c r="H660" s="1022"/>
      <c r="I660" s="1022"/>
      <c r="J660" s="993"/>
      <c r="K660" s="1022"/>
      <c r="L660" s="1022"/>
      <c r="M660" s="1022"/>
      <c r="N660" s="1013"/>
      <c r="O660" s="1022"/>
      <c r="P660" s="1013"/>
      <c r="Q660" s="1013"/>
      <c r="R660" s="1013"/>
      <c r="S660" s="1013"/>
      <c r="T660" s="1013"/>
      <c r="U660" s="1013"/>
      <c r="V660" s="1013"/>
      <c r="W660" s="1013"/>
      <c r="X660" s="1013"/>
      <c r="Y660" s="1013"/>
      <c r="Z660" s="999"/>
      <c r="AA660" s="1013"/>
      <c r="AB660" s="1013"/>
      <c r="AC660" s="1013"/>
      <c r="AD660" s="1013"/>
      <c r="AE660" s="1013"/>
      <c r="AF660" s="1013"/>
      <c r="AG660" s="1013"/>
      <c r="AH660" s="1013"/>
      <c r="AI660" s="1013"/>
      <c r="AJ660" s="1013"/>
      <c r="AK660" s="1013"/>
      <c r="AL660" s="1013"/>
      <c r="AM660" s="1013"/>
      <c r="AN660" s="1013"/>
      <c r="AO660" s="1013"/>
      <c r="AP660" s="1013"/>
      <c r="AQ660" s="1013"/>
      <c r="AR660" s="1013"/>
      <c r="AS660" s="1013"/>
      <c r="AT660" s="993"/>
      <c r="AU660" s="1013"/>
      <c r="AV660" s="1022"/>
      <c r="AW660" s="1013"/>
      <c r="AX660" s="1013"/>
      <c r="AZ660" s="993"/>
      <c r="BA660" s="993"/>
    </row>
    <row r="661" spans="2:53">
      <c r="C661" s="1000"/>
      <c r="E661" s="997"/>
      <c r="F661" s="994"/>
      <c r="G661" s="993"/>
      <c r="H661" s="1022"/>
      <c r="I661" s="1022"/>
      <c r="J661" s="993"/>
      <c r="K661" s="1022"/>
      <c r="L661" s="1022"/>
      <c r="M661" s="1022"/>
      <c r="N661" s="1013"/>
      <c r="O661" s="1022"/>
      <c r="P661" s="1013"/>
      <c r="Q661" s="1013"/>
      <c r="R661" s="1013"/>
      <c r="S661" s="1013"/>
      <c r="T661" s="1013"/>
      <c r="U661" s="1013"/>
      <c r="V661" s="1013"/>
      <c r="W661" s="1013"/>
      <c r="X661" s="1013"/>
      <c r="Y661" s="1013"/>
      <c r="Z661" s="999"/>
      <c r="AA661" s="1013"/>
      <c r="AB661" s="1013"/>
      <c r="AC661" s="1013"/>
      <c r="AD661" s="1013"/>
      <c r="AE661" s="1013"/>
      <c r="AF661" s="1013"/>
      <c r="AG661" s="1013"/>
      <c r="AH661" s="1013"/>
      <c r="AI661" s="1013"/>
      <c r="AJ661" s="1013"/>
      <c r="AK661" s="1013"/>
      <c r="AL661" s="1013"/>
      <c r="AM661" s="1013"/>
      <c r="AN661" s="1013"/>
      <c r="AO661" s="1013"/>
      <c r="AP661" s="1013"/>
      <c r="AQ661" s="1013"/>
      <c r="AR661" s="1013"/>
      <c r="AS661" s="1013"/>
      <c r="AT661" s="993"/>
      <c r="AU661" s="1013"/>
      <c r="AV661" s="1022"/>
      <c r="AW661" s="1013"/>
      <c r="AX661" s="1013"/>
      <c r="AZ661" s="993"/>
      <c r="BA661" s="993"/>
    </row>
    <row r="662" spans="2:53">
      <c r="C662" s="1000"/>
      <c r="E662" s="997"/>
      <c r="F662" s="994"/>
      <c r="G662" s="993"/>
      <c r="H662" s="1022"/>
      <c r="I662" s="1022"/>
      <c r="J662" s="993"/>
      <c r="K662" s="1022"/>
      <c r="L662" s="1022"/>
      <c r="M662" s="1022"/>
      <c r="N662" s="1013"/>
      <c r="O662" s="1022"/>
      <c r="P662" s="1013"/>
      <c r="Q662" s="1013"/>
      <c r="R662" s="1013"/>
      <c r="S662" s="1013"/>
      <c r="T662" s="1013"/>
      <c r="U662" s="1013"/>
      <c r="V662" s="1013"/>
      <c r="W662" s="1013"/>
      <c r="X662" s="1013"/>
      <c r="Y662" s="1013"/>
      <c r="Z662" s="999"/>
      <c r="AA662" s="1013"/>
      <c r="AB662" s="1013"/>
      <c r="AC662" s="1013"/>
      <c r="AD662" s="1013"/>
      <c r="AE662" s="1013"/>
      <c r="AF662" s="1013"/>
      <c r="AG662" s="1013"/>
      <c r="AH662" s="1013"/>
      <c r="AI662" s="1013"/>
      <c r="AJ662" s="1013"/>
      <c r="AK662" s="1013"/>
      <c r="AL662" s="1013"/>
      <c r="AM662" s="1013"/>
      <c r="AN662" s="1013"/>
      <c r="AO662" s="1013"/>
      <c r="AP662" s="1013"/>
      <c r="AQ662" s="1013"/>
      <c r="AR662" s="1013"/>
      <c r="AS662" s="1013"/>
      <c r="AT662" s="993"/>
      <c r="AU662" s="1013"/>
      <c r="AV662" s="1022"/>
      <c r="AW662" s="1013"/>
      <c r="AX662" s="1013"/>
      <c r="AZ662" s="993"/>
      <c r="BA662" s="993"/>
    </row>
    <row r="663" spans="2:53">
      <c r="C663" s="1000"/>
      <c r="E663" s="997"/>
      <c r="F663" s="994"/>
      <c r="G663" s="993"/>
      <c r="H663" s="1022"/>
      <c r="I663" s="1022"/>
      <c r="J663" s="993"/>
      <c r="K663" s="1022"/>
      <c r="L663" s="1022"/>
      <c r="M663" s="1022"/>
      <c r="N663" s="1013"/>
      <c r="O663" s="1022"/>
      <c r="P663" s="1013"/>
      <c r="Q663" s="1013"/>
      <c r="R663" s="1013"/>
      <c r="S663" s="1013"/>
      <c r="T663" s="1013"/>
      <c r="U663" s="1013"/>
      <c r="V663" s="1013"/>
      <c r="W663" s="1013"/>
      <c r="X663" s="1013"/>
      <c r="Y663" s="1013"/>
      <c r="Z663" s="999"/>
      <c r="AA663" s="1013"/>
      <c r="AB663" s="1013"/>
      <c r="AC663" s="1013"/>
      <c r="AD663" s="1013"/>
      <c r="AE663" s="1013"/>
      <c r="AF663" s="1013"/>
      <c r="AG663" s="1013"/>
      <c r="AH663" s="1013"/>
      <c r="AI663" s="1013"/>
      <c r="AJ663" s="1013"/>
      <c r="AK663" s="1013"/>
      <c r="AL663" s="1013"/>
      <c r="AM663" s="1013"/>
      <c r="AN663" s="1013"/>
      <c r="AO663" s="1013"/>
      <c r="AP663" s="1013"/>
      <c r="AQ663" s="1013"/>
      <c r="AR663" s="1013"/>
      <c r="AS663" s="1013"/>
      <c r="AT663" s="993"/>
      <c r="AU663" s="1013"/>
      <c r="AV663" s="1022"/>
      <c r="AW663" s="1013"/>
      <c r="AX663" s="1013"/>
      <c r="AZ663" s="993"/>
      <c r="BA663" s="993"/>
    </row>
    <row r="664" spans="2:53">
      <c r="C664" s="1000"/>
      <c r="E664" s="997"/>
      <c r="F664" s="994"/>
      <c r="G664" s="993"/>
      <c r="H664" s="1022"/>
      <c r="I664" s="1022"/>
      <c r="J664" s="993"/>
      <c r="K664" s="1022"/>
      <c r="L664" s="1022"/>
      <c r="M664" s="1022"/>
      <c r="N664" s="1013"/>
      <c r="O664" s="1022"/>
      <c r="P664" s="1013"/>
      <c r="Q664" s="1013"/>
      <c r="R664" s="1013"/>
      <c r="S664" s="1013"/>
      <c r="T664" s="1013"/>
      <c r="U664" s="1013"/>
      <c r="V664" s="1013"/>
      <c r="W664" s="1013"/>
      <c r="X664" s="1013"/>
      <c r="Y664" s="1013"/>
      <c r="Z664" s="999"/>
      <c r="AA664" s="1013"/>
      <c r="AB664" s="1013"/>
      <c r="AC664" s="1013"/>
      <c r="AD664" s="1013"/>
      <c r="AE664" s="1013"/>
      <c r="AF664" s="1013"/>
      <c r="AG664" s="1013"/>
      <c r="AH664" s="1013"/>
      <c r="AI664" s="1013"/>
      <c r="AJ664" s="1013"/>
      <c r="AK664" s="1013"/>
      <c r="AL664" s="1013"/>
      <c r="AM664" s="1013"/>
      <c r="AN664" s="1013"/>
      <c r="AO664" s="1013"/>
      <c r="AP664" s="1013"/>
      <c r="AQ664" s="1013"/>
      <c r="AR664" s="1013"/>
      <c r="AS664" s="1013"/>
      <c r="AT664" s="993"/>
      <c r="AU664" s="1013"/>
      <c r="AV664" s="1022"/>
      <c r="AW664" s="1013"/>
      <c r="AX664" s="1013"/>
      <c r="AZ664" s="993"/>
      <c r="BA664" s="993"/>
    </row>
    <row r="665" spans="2:53">
      <c r="C665" s="1000"/>
      <c r="E665" s="997"/>
      <c r="F665" s="994"/>
      <c r="G665" s="993"/>
      <c r="H665" s="1022"/>
      <c r="I665" s="1022"/>
      <c r="J665" s="993"/>
      <c r="K665" s="1022"/>
      <c r="L665" s="1022"/>
      <c r="M665" s="1022"/>
      <c r="N665" s="1013"/>
      <c r="O665" s="1022"/>
      <c r="P665" s="1013"/>
      <c r="Q665" s="1013"/>
      <c r="R665" s="1013"/>
      <c r="S665" s="1013"/>
      <c r="T665" s="1013"/>
      <c r="U665" s="1013"/>
      <c r="V665" s="1013"/>
      <c r="W665" s="1013"/>
      <c r="X665" s="1013"/>
      <c r="Y665" s="1013"/>
      <c r="Z665" s="999"/>
      <c r="AA665" s="1013"/>
      <c r="AB665" s="1013"/>
      <c r="AC665" s="1013"/>
      <c r="AD665" s="1013"/>
      <c r="AE665" s="1013"/>
      <c r="AF665" s="1013"/>
      <c r="AG665" s="1013"/>
      <c r="AH665" s="1013"/>
      <c r="AI665" s="1013"/>
      <c r="AJ665" s="1013"/>
      <c r="AK665" s="1013"/>
      <c r="AL665" s="1013"/>
      <c r="AM665" s="1013"/>
      <c r="AN665" s="1013"/>
      <c r="AO665" s="1013"/>
      <c r="AP665" s="1013"/>
      <c r="AQ665" s="1013"/>
      <c r="AR665" s="1013"/>
      <c r="AS665" s="1013"/>
      <c r="AT665" s="993"/>
      <c r="AU665" s="1013"/>
      <c r="AV665" s="1022"/>
      <c r="AW665" s="1013"/>
      <c r="AX665" s="1013"/>
      <c r="AZ665" s="993"/>
      <c r="BA665" s="993"/>
    </row>
    <row r="666" spans="2:53">
      <c r="C666" s="1000"/>
      <c r="E666" s="997"/>
      <c r="F666" s="994"/>
      <c r="G666" s="993"/>
      <c r="H666" s="1022"/>
      <c r="I666" s="1022"/>
      <c r="J666" s="993"/>
      <c r="K666" s="1022"/>
      <c r="L666" s="1022"/>
      <c r="M666" s="1022"/>
      <c r="N666" s="1013"/>
      <c r="O666" s="1022"/>
      <c r="P666" s="1013"/>
      <c r="Q666" s="1013"/>
      <c r="R666" s="1013"/>
      <c r="S666" s="1013"/>
      <c r="T666" s="1013"/>
      <c r="U666" s="1013"/>
      <c r="V666" s="1013"/>
      <c r="W666" s="1013"/>
      <c r="X666" s="1013"/>
      <c r="Y666" s="1013"/>
      <c r="Z666" s="999"/>
      <c r="AA666" s="1013"/>
      <c r="AB666" s="1013"/>
      <c r="AC666" s="1013"/>
      <c r="AD666" s="1013"/>
      <c r="AE666" s="1013"/>
      <c r="AF666" s="1013"/>
      <c r="AG666" s="1013"/>
      <c r="AH666" s="1013"/>
      <c r="AI666" s="1013"/>
      <c r="AJ666" s="1013"/>
      <c r="AK666" s="1013"/>
      <c r="AL666" s="1013"/>
      <c r="AM666" s="1013"/>
      <c r="AN666" s="1013"/>
      <c r="AO666" s="1013"/>
      <c r="AP666" s="1013"/>
      <c r="AQ666" s="1013"/>
      <c r="AR666" s="1013"/>
      <c r="AS666" s="1013"/>
      <c r="AT666" s="993"/>
      <c r="AU666" s="1013"/>
      <c r="AV666" s="1022"/>
      <c r="AW666" s="1013"/>
      <c r="AX666" s="1013"/>
      <c r="AZ666" s="993"/>
      <c r="BA666" s="993"/>
    </row>
    <row r="667" spans="2:53">
      <c r="C667" s="1000"/>
      <c r="E667" s="997"/>
      <c r="F667" s="994"/>
      <c r="G667" s="993"/>
      <c r="H667" s="1022"/>
      <c r="I667" s="1022"/>
      <c r="J667" s="993"/>
      <c r="K667" s="1022"/>
      <c r="L667" s="1022"/>
      <c r="M667" s="1022"/>
      <c r="N667" s="1013"/>
      <c r="O667" s="1022"/>
      <c r="P667" s="1013"/>
      <c r="Q667" s="1013"/>
      <c r="R667" s="1013"/>
      <c r="S667" s="1013"/>
      <c r="T667" s="1013"/>
      <c r="U667" s="1013"/>
      <c r="V667" s="1013"/>
      <c r="W667" s="1013"/>
      <c r="X667" s="1013"/>
      <c r="Y667" s="1013"/>
      <c r="Z667" s="999"/>
      <c r="AA667" s="1013"/>
      <c r="AB667" s="1013"/>
      <c r="AC667" s="1013"/>
      <c r="AD667" s="1013"/>
      <c r="AE667" s="1013"/>
      <c r="AF667" s="1013"/>
      <c r="AG667" s="1013"/>
      <c r="AH667" s="1013"/>
      <c r="AI667" s="1013"/>
      <c r="AJ667" s="1013"/>
      <c r="AK667" s="1013"/>
      <c r="AL667" s="1013"/>
      <c r="AM667" s="1013"/>
      <c r="AN667" s="1013"/>
      <c r="AO667" s="1013"/>
      <c r="AP667" s="1013"/>
      <c r="AQ667" s="1013"/>
      <c r="AR667" s="1013"/>
      <c r="AS667" s="1013"/>
      <c r="AT667" s="993"/>
      <c r="AU667" s="1013"/>
      <c r="AV667" s="1022"/>
      <c r="AW667" s="1013"/>
      <c r="AX667" s="1013"/>
      <c r="AZ667" s="993"/>
      <c r="BA667" s="993"/>
    </row>
    <row r="668" spans="2:53">
      <c r="C668" s="1000"/>
      <c r="E668" s="997"/>
      <c r="F668" s="994"/>
      <c r="G668" s="993"/>
      <c r="H668" s="1022"/>
      <c r="I668" s="1022"/>
      <c r="J668" s="993"/>
      <c r="K668" s="1022"/>
      <c r="L668" s="1022"/>
      <c r="M668" s="1022"/>
      <c r="N668" s="1013"/>
      <c r="O668" s="1022"/>
      <c r="P668" s="1013"/>
      <c r="Q668" s="1013"/>
      <c r="R668" s="1013"/>
      <c r="S668" s="1013"/>
      <c r="T668" s="1013"/>
      <c r="U668" s="1013"/>
      <c r="V668" s="1013"/>
      <c r="W668" s="1013"/>
      <c r="X668" s="1013"/>
      <c r="Y668" s="1013"/>
      <c r="Z668" s="999"/>
      <c r="AA668" s="1013"/>
      <c r="AB668" s="1013"/>
      <c r="AC668" s="1013"/>
      <c r="AD668" s="1013"/>
      <c r="AE668" s="1013"/>
      <c r="AF668" s="1013"/>
      <c r="AG668" s="1013"/>
      <c r="AH668" s="1013"/>
      <c r="AI668" s="1013"/>
      <c r="AJ668" s="1013"/>
      <c r="AK668" s="1013"/>
      <c r="AL668" s="1013"/>
      <c r="AM668" s="1013"/>
      <c r="AN668" s="1013"/>
      <c r="AO668" s="1013"/>
      <c r="AP668" s="1013"/>
      <c r="AQ668" s="1013"/>
      <c r="AR668" s="1013"/>
      <c r="AS668" s="1013"/>
      <c r="AT668" s="993"/>
      <c r="AU668" s="1013"/>
      <c r="AV668" s="1022"/>
      <c r="AW668" s="1013"/>
      <c r="AX668" s="1013"/>
      <c r="AZ668" s="993"/>
      <c r="BA668" s="993"/>
    </row>
    <row r="669" spans="2:53">
      <c r="B669" s="1025"/>
      <c r="C669" s="1000"/>
      <c r="E669" s="997"/>
      <c r="F669" s="994"/>
      <c r="G669" s="993"/>
      <c r="H669" s="1013"/>
      <c r="I669" s="1013"/>
      <c r="J669" s="993"/>
      <c r="K669" s="1013"/>
      <c r="L669" s="1013"/>
      <c r="M669" s="1013"/>
      <c r="N669" s="1013"/>
      <c r="O669" s="1013"/>
      <c r="P669" s="1013"/>
      <c r="Q669" s="1013"/>
      <c r="R669" s="1013"/>
      <c r="S669" s="1013"/>
      <c r="T669" s="1013"/>
      <c r="U669" s="1013"/>
      <c r="V669" s="1013"/>
      <c r="W669" s="1013"/>
      <c r="X669" s="1013"/>
      <c r="Y669" s="1013"/>
      <c r="Z669" s="999"/>
      <c r="AA669" s="1013"/>
      <c r="AB669" s="1013"/>
      <c r="AC669" s="1013"/>
      <c r="AD669" s="1013"/>
      <c r="AE669" s="1013"/>
      <c r="AF669" s="1013"/>
      <c r="AG669" s="1013"/>
      <c r="AH669" s="1013"/>
      <c r="AI669" s="1013"/>
      <c r="AJ669" s="1013"/>
      <c r="AK669" s="1013"/>
      <c r="AL669" s="1013"/>
      <c r="AM669" s="1013"/>
      <c r="AN669" s="1013"/>
      <c r="AO669" s="1013"/>
      <c r="AP669" s="1013"/>
      <c r="AQ669" s="1013"/>
      <c r="AR669" s="1013"/>
      <c r="AS669" s="1013"/>
      <c r="AT669" s="993"/>
      <c r="AU669" s="1013"/>
      <c r="AV669" s="1013"/>
      <c r="AW669" s="1013"/>
      <c r="AX669" s="1013"/>
      <c r="AZ669" s="993"/>
      <c r="BA669" s="993"/>
    </row>
    <row r="670" spans="2:53">
      <c r="C670" s="1000"/>
      <c r="E670" s="997"/>
      <c r="F670" s="994"/>
      <c r="G670" s="993"/>
      <c r="H670" s="1013"/>
      <c r="I670" s="1013"/>
      <c r="J670" s="993"/>
      <c r="K670" s="1013"/>
      <c r="L670" s="1013"/>
      <c r="M670" s="1013"/>
      <c r="N670" s="1013"/>
      <c r="O670" s="1013"/>
      <c r="P670" s="1013"/>
      <c r="Q670" s="1013"/>
      <c r="R670" s="1013"/>
      <c r="S670" s="1013"/>
      <c r="T670" s="1013"/>
      <c r="U670" s="1013"/>
      <c r="V670" s="1013"/>
      <c r="W670" s="1013"/>
      <c r="X670" s="1013"/>
      <c r="Y670" s="1013"/>
      <c r="Z670" s="999"/>
      <c r="AA670" s="1013"/>
      <c r="AB670" s="1013"/>
      <c r="AC670" s="1013"/>
      <c r="AD670" s="1013"/>
      <c r="AE670" s="1013"/>
      <c r="AF670" s="1013"/>
      <c r="AG670" s="1013"/>
      <c r="AH670" s="1013"/>
      <c r="AI670" s="1013"/>
      <c r="AJ670" s="1013"/>
      <c r="AK670" s="1013"/>
      <c r="AL670" s="1013"/>
      <c r="AM670" s="1013"/>
      <c r="AN670" s="1013"/>
      <c r="AO670" s="1013"/>
      <c r="AP670" s="1013"/>
      <c r="AQ670" s="1013"/>
      <c r="AR670" s="1013"/>
      <c r="AS670" s="1013"/>
      <c r="AT670" s="993"/>
      <c r="AU670" s="1013"/>
      <c r="AV670" s="1013"/>
      <c r="AW670" s="1013"/>
      <c r="AX670" s="1013"/>
      <c r="AZ670" s="993"/>
      <c r="BA670" s="993"/>
    </row>
    <row r="671" spans="2:53">
      <c r="C671" s="1000"/>
      <c r="E671" s="997"/>
      <c r="F671" s="994"/>
      <c r="G671" s="993"/>
      <c r="H671" s="1013"/>
      <c r="I671" s="1013"/>
      <c r="J671" s="993"/>
      <c r="K671" s="1013"/>
      <c r="L671" s="1013"/>
      <c r="M671" s="1013"/>
      <c r="N671" s="1013"/>
      <c r="O671" s="1013"/>
      <c r="P671" s="1013"/>
      <c r="Q671" s="1013"/>
      <c r="R671" s="1013"/>
      <c r="S671" s="1013"/>
      <c r="T671" s="1013"/>
      <c r="U671" s="1013"/>
      <c r="V671" s="1013"/>
      <c r="W671" s="1013"/>
      <c r="X671" s="1013"/>
      <c r="Y671" s="1013"/>
      <c r="Z671" s="999"/>
      <c r="AA671" s="1013"/>
      <c r="AB671" s="1013"/>
      <c r="AC671" s="1013"/>
      <c r="AD671" s="1013"/>
      <c r="AE671" s="1013"/>
      <c r="AF671" s="1013"/>
      <c r="AG671" s="1013"/>
      <c r="AH671" s="1013"/>
      <c r="AI671" s="1013"/>
      <c r="AJ671" s="1013"/>
      <c r="AK671" s="1013"/>
      <c r="AL671" s="1013"/>
      <c r="AM671" s="1013"/>
      <c r="AN671" s="1013"/>
      <c r="AO671" s="1013"/>
      <c r="AP671" s="1013"/>
      <c r="AQ671" s="1013"/>
      <c r="AR671" s="1013"/>
      <c r="AS671" s="1013"/>
      <c r="AT671" s="993"/>
      <c r="AU671" s="1013"/>
      <c r="AV671" s="1013"/>
      <c r="AW671" s="1013"/>
      <c r="AX671" s="1013"/>
      <c r="AZ671" s="993"/>
      <c r="BA671" s="993"/>
    </row>
    <row r="672" spans="2:53">
      <c r="C672" s="1000"/>
      <c r="E672" s="997"/>
      <c r="F672" s="994"/>
      <c r="G672" s="993"/>
      <c r="H672" s="1013"/>
      <c r="I672" s="1013"/>
      <c r="J672" s="993"/>
      <c r="K672" s="1013"/>
      <c r="L672" s="1013"/>
      <c r="M672" s="1013"/>
      <c r="N672" s="1013"/>
      <c r="O672" s="1013"/>
      <c r="P672" s="1013"/>
      <c r="Q672" s="1013"/>
      <c r="R672" s="1013"/>
      <c r="S672" s="1013"/>
      <c r="T672" s="1013"/>
      <c r="U672" s="1013"/>
      <c r="V672" s="1013"/>
      <c r="W672" s="1013"/>
      <c r="X672" s="1013"/>
      <c r="Y672" s="1013"/>
      <c r="Z672" s="999"/>
      <c r="AA672" s="1013"/>
      <c r="AB672" s="1013"/>
      <c r="AC672" s="1013"/>
      <c r="AD672" s="1013"/>
      <c r="AE672" s="1013"/>
      <c r="AF672" s="1013"/>
      <c r="AG672" s="1013"/>
      <c r="AH672" s="1013"/>
      <c r="AI672" s="1013"/>
      <c r="AJ672" s="1013"/>
      <c r="AK672" s="1013"/>
      <c r="AL672" s="1013"/>
      <c r="AM672" s="1013"/>
      <c r="AN672" s="1013"/>
      <c r="AO672" s="1013"/>
      <c r="AP672" s="1013"/>
      <c r="AQ672" s="1013"/>
      <c r="AR672" s="1013"/>
      <c r="AS672" s="1013"/>
      <c r="AT672" s="993"/>
      <c r="AU672" s="1013"/>
      <c r="AV672" s="1013"/>
      <c r="AW672" s="1013"/>
      <c r="AX672" s="1013"/>
      <c r="AZ672" s="993"/>
      <c r="BA672" s="993"/>
    </row>
    <row r="673" spans="2:53">
      <c r="C673" s="1000"/>
      <c r="E673" s="997"/>
      <c r="F673" s="994"/>
      <c r="G673" s="993"/>
      <c r="H673" s="1013"/>
      <c r="I673" s="1013"/>
      <c r="J673" s="993"/>
      <c r="K673" s="1013"/>
      <c r="L673" s="1013"/>
      <c r="M673" s="1013"/>
      <c r="N673" s="1013"/>
      <c r="O673" s="1013"/>
      <c r="P673" s="1013"/>
      <c r="Q673" s="1013"/>
      <c r="R673" s="1013"/>
      <c r="S673" s="1013"/>
      <c r="T673" s="1013"/>
      <c r="U673" s="1013"/>
      <c r="V673" s="1013"/>
      <c r="W673" s="1013"/>
      <c r="X673" s="1013"/>
      <c r="Y673" s="1013"/>
      <c r="Z673" s="999"/>
      <c r="AA673" s="1013"/>
      <c r="AB673" s="1013"/>
      <c r="AC673" s="1013"/>
      <c r="AD673" s="1013"/>
      <c r="AE673" s="1013"/>
      <c r="AF673" s="1013"/>
      <c r="AG673" s="1013"/>
      <c r="AH673" s="1013"/>
      <c r="AI673" s="1013"/>
      <c r="AJ673" s="1013"/>
      <c r="AK673" s="1013"/>
      <c r="AL673" s="1013"/>
      <c r="AM673" s="1013"/>
      <c r="AN673" s="1013"/>
      <c r="AO673" s="1013"/>
      <c r="AP673" s="1013"/>
      <c r="AQ673" s="1013"/>
      <c r="AR673" s="1013"/>
      <c r="AS673" s="1013"/>
      <c r="AT673" s="993"/>
      <c r="AU673" s="1013"/>
      <c r="AV673" s="1013"/>
      <c r="AW673" s="1013"/>
      <c r="AX673" s="1013"/>
      <c r="AZ673" s="993"/>
      <c r="BA673" s="993"/>
    </row>
    <row r="674" spans="2:53">
      <c r="C674" s="1000"/>
      <c r="E674" s="997"/>
      <c r="F674" s="994"/>
      <c r="G674" s="993"/>
      <c r="H674" s="1013"/>
      <c r="I674" s="1013"/>
      <c r="J674" s="993"/>
      <c r="K674" s="1013"/>
      <c r="L674" s="1013"/>
      <c r="M674" s="1013"/>
      <c r="N674" s="1013"/>
      <c r="O674" s="1013"/>
      <c r="P674" s="1013"/>
      <c r="Q674" s="1013"/>
      <c r="R674" s="1013"/>
      <c r="S674" s="1013"/>
      <c r="T674" s="1013"/>
      <c r="U674" s="1013"/>
      <c r="V674" s="1013"/>
      <c r="W674" s="1013"/>
      <c r="X674" s="1013"/>
      <c r="Y674" s="1013"/>
      <c r="Z674" s="999"/>
      <c r="AA674" s="1013"/>
      <c r="AB674" s="1013"/>
      <c r="AC674" s="1013"/>
      <c r="AD674" s="1013"/>
      <c r="AE674" s="1013"/>
      <c r="AF674" s="1013"/>
      <c r="AG674" s="1013"/>
      <c r="AH674" s="1013"/>
      <c r="AI674" s="1013"/>
      <c r="AJ674" s="1013"/>
      <c r="AK674" s="1013"/>
      <c r="AL674" s="1013"/>
      <c r="AM674" s="1013"/>
      <c r="AN674" s="1013"/>
      <c r="AO674" s="1013"/>
      <c r="AP674" s="1013"/>
      <c r="AQ674" s="1013"/>
      <c r="AR674" s="1013"/>
      <c r="AS674" s="1013"/>
      <c r="AT674" s="993"/>
      <c r="AU674" s="1013"/>
      <c r="AV674" s="1013"/>
      <c r="AW674" s="1013"/>
      <c r="AX674" s="1013"/>
      <c r="AZ674" s="993"/>
      <c r="BA674" s="993"/>
    </row>
    <row r="675" spans="2:53">
      <c r="C675" s="1000"/>
      <c r="E675" s="997"/>
      <c r="F675" s="994"/>
      <c r="G675" s="993"/>
      <c r="H675" s="1013"/>
      <c r="I675" s="1013"/>
      <c r="J675" s="993"/>
      <c r="K675" s="1013"/>
      <c r="L675" s="1013"/>
      <c r="M675" s="1013"/>
      <c r="N675" s="1013"/>
      <c r="O675" s="1013"/>
      <c r="P675" s="1013"/>
      <c r="Q675" s="1013"/>
      <c r="R675" s="1013"/>
      <c r="S675" s="1013"/>
      <c r="T675" s="1013"/>
      <c r="U675" s="1013"/>
      <c r="V675" s="1013"/>
      <c r="W675" s="1013"/>
      <c r="X675" s="1013"/>
      <c r="Y675" s="1013"/>
      <c r="Z675" s="999"/>
      <c r="AA675" s="1013"/>
      <c r="AB675" s="1013"/>
      <c r="AC675" s="1013"/>
      <c r="AD675" s="1013"/>
      <c r="AE675" s="1013"/>
      <c r="AF675" s="1013"/>
      <c r="AG675" s="1013"/>
      <c r="AH675" s="1013"/>
      <c r="AI675" s="1013"/>
      <c r="AJ675" s="1013"/>
      <c r="AK675" s="1013"/>
      <c r="AL675" s="1013"/>
      <c r="AM675" s="1013"/>
      <c r="AN675" s="1013"/>
      <c r="AO675" s="1013"/>
      <c r="AP675" s="1013"/>
      <c r="AQ675" s="1013"/>
      <c r="AR675" s="1013"/>
      <c r="AS675" s="1013"/>
      <c r="AT675" s="993"/>
      <c r="AU675" s="1013"/>
      <c r="AV675" s="1013"/>
      <c r="AW675" s="1013"/>
      <c r="AX675" s="1013"/>
      <c r="AZ675" s="993"/>
      <c r="BA675" s="993"/>
    </row>
    <row r="676" spans="2:53">
      <c r="C676" s="1000"/>
      <c r="E676" s="997"/>
      <c r="F676" s="994"/>
      <c r="G676" s="993"/>
      <c r="H676" s="1013"/>
      <c r="I676" s="1013"/>
      <c r="J676" s="1013"/>
      <c r="K676" s="1013"/>
      <c r="L676" s="1013"/>
      <c r="M676" s="1013"/>
      <c r="N676" s="1013"/>
      <c r="O676" s="1013"/>
      <c r="P676" s="1013"/>
      <c r="Q676" s="1013"/>
      <c r="R676" s="1013"/>
      <c r="S676" s="1013"/>
      <c r="T676" s="1013"/>
      <c r="U676" s="1013"/>
      <c r="V676" s="1013"/>
      <c r="W676" s="1013"/>
      <c r="X676" s="1013"/>
      <c r="Y676" s="1013"/>
      <c r="Z676" s="999"/>
      <c r="AA676" s="1013"/>
      <c r="AB676" s="1013"/>
      <c r="AC676" s="1013"/>
      <c r="AD676" s="1013"/>
      <c r="AE676" s="1013"/>
      <c r="AF676" s="1013"/>
      <c r="AG676" s="1013"/>
      <c r="AH676" s="1013"/>
      <c r="AI676" s="1013"/>
      <c r="AJ676" s="1013"/>
      <c r="AK676" s="1013"/>
      <c r="AL676" s="1013"/>
      <c r="AM676" s="1013"/>
      <c r="AN676" s="1013"/>
      <c r="AO676" s="1013"/>
      <c r="AP676" s="1013"/>
      <c r="AQ676" s="1013"/>
      <c r="AR676" s="1013"/>
      <c r="AS676" s="1013"/>
      <c r="AT676" s="993"/>
      <c r="AU676" s="1013"/>
      <c r="AV676" s="1013"/>
      <c r="AW676" s="1013"/>
      <c r="AX676" s="1013"/>
      <c r="BA676" s="993"/>
    </row>
    <row r="677" spans="2:53">
      <c r="C677" s="1000"/>
      <c r="E677" s="997"/>
      <c r="F677" s="994"/>
      <c r="G677" s="993"/>
      <c r="H677" s="1013"/>
      <c r="I677" s="1002"/>
      <c r="J677" s="1013"/>
      <c r="K677" s="1013"/>
      <c r="L677" s="1013"/>
      <c r="M677" s="1013"/>
      <c r="N677" s="1013"/>
      <c r="O677" s="1013"/>
      <c r="P677" s="1013"/>
      <c r="Q677" s="1013"/>
      <c r="R677" s="1013"/>
      <c r="S677" s="1013"/>
      <c r="T677" s="1013"/>
      <c r="U677" s="1013"/>
      <c r="V677" s="1013"/>
      <c r="W677" s="1013"/>
      <c r="X677" s="1013"/>
      <c r="Y677" s="1013"/>
      <c r="Z677" s="999"/>
      <c r="AA677" s="1013"/>
      <c r="AB677" s="1013"/>
      <c r="AC677" s="1013"/>
      <c r="AD677" s="1013"/>
      <c r="AE677" s="1013"/>
      <c r="AF677" s="1013"/>
      <c r="AG677" s="1013"/>
      <c r="AH677" s="1013"/>
      <c r="AI677" s="1013"/>
      <c r="AJ677" s="1013"/>
      <c r="AK677" s="1013"/>
      <c r="AL677" s="1013"/>
      <c r="AM677" s="1013"/>
      <c r="AN677" s="1013"/>
      <c r="AO677" s="1013"/>
      <c r="AP677" s="1013"/>
      <c r="AQ677" s="1013"/>
      <c r="AR677" s="1013"/>
      <c r="AS677" s="1013"/>
      <c r="AT677" s="993"/>
      <c r="AU677" s="1013"/>
      <c r="AV677" s="1013"/>
      <c r="AW677" s="1013"/>
      <c r="AX677" s="1013"/>
    </row>
    <row r="678" spans="2:53">
      <c r="C678" s="1027"/>
      <c r="E678" s="997"/>
      <c r="F678" s="994"/>
      <c r="G678" s="993"/>
      <c r="H678" s="1013"/>
      <c r="J678" s="1013"/>
      <c r="K678" s="1013"/>
      <c r="L678" s="1013"/>
      <c r="M678" s="1013"/>
      <c r="N678" s="1013"/>
      <c r="P678" s="1013"/>
      <c r="Q678" s="1013"/>
      <c r="R678" s="1013"/>
      <c r="S678" s="1013"/>
      <c r="T678" s="1013"/>
      <c r="U678" s="1013"/>
      <c r="V678" s="1013"/>
      <c r="W678" s="1013"/>
      <c r="X678" s="1013"/>
      <c r="Y678" s="1013"/>
      <c r="Z678" s="999"/>
      <c r="AA678" s="1013"/>
      <c r="AB678" s="1013"/>
      <c r="AC678" s="1013"/>
      <c r="AD678" s="1013"/>
      <c r="AE678" s="1013"/>
      <c r="AF678" s="1013"/>
      <c r="AG678" s="1013"/>
      <c r="AH678" s="1013"/>
      <c r="AI678" s="1013"/>
      <c r="AJ678" s="1013"/>
      <c r="AK678" s="1013"/>
      <c r="AL678" s="1013"/>
      <c r="AM678" s="1013"/>
      <c r="AN678" s="1013"/>
      <c r="AO678" s="1013"/>
      <c r="AP678" s="1013"/>
      <c r="AQ678" s="1013"/>
      <c r="AR678" s="1013"/>
      <c r="AS678" s="1013"/>
      <c r="AT678" s="1013"/>
      <c r="AU678" s="1013"/>
      <c r="AV678" s="1013"/>
      <c r="AW678" s="1013"/>
      <c r="AX678" s="1013"/>
    </row>
    <row r="679" spans="2:53">
      <c r="C679" s="1027"/>
      <c r="E679" s="997"/>
      <c r="F679" s="994"/>
      <c r="G679" s="1013"/>
      <c r="H679" s="1013"/>
      <c r="I679" s="1013"/>
      <c r="J679" s="1013"/>
      <c r="K679" s="1013"/>
      <c r="L679" s="1013"/>
      <c r="M679" s="1013"/>
      <c r="N679" s="1013"/>
      <c r="O679" s="1013"/>
      <c r="P679" s="1013"/>
      <c r="Q679" s="1013"/>
      <c r="R679" s="1013"/>
      <c r="S679" s="1013"/>
      <c r="T679" s="1013"/>
      <c r="U679" s="1013"/>
      <c r="V679" s="1013"/>
      <c r="W679" s="1013"/>
      <c r="X679" s="1013"/>
      <c r="Y679" s="1013"/>
      <c r="Z679" s="999"/>
      <c r="AA679" s="1013"/>
      <c r="AB679" s="1013"/>
      <c r="AC679" s="1013"/>
      <c r="AD679" s="1013"/>
      <c r="AE679" s="1013"/>
      <c r="AF679" s="1013"/>
      <c r="AG679" s="1013"/>
      <c r="AH679" s="1013"/>
      <c r="AI679" s="1013"/>
      <c r="AJ679" s="1013"/>
      <c r="AK679" s="1013"/>
      <c r="AL679" s="1013"/>
      <c r="AM679" s="1013"/>
      <c r="AN679" s="1013"/>
      <c r="AO679" s="1013"/>
      <c r="AP679" s="1013"/>
      <c r="AQ679" s="1013"/>
      <c r="AR679" s="1013"/>
      <c r="AS679" s="1013"/>
      <c r="AT679" s="1013"/>
      <c r="AU679" s="1013"/>
      <c r="AV679" s="1013"/>
      <c r="AW679" s="1013"/>
      <c r="AX679" s="1013"/>
    </row>
    <row r="680" spans="2:53">
      <c r="B680" s="1013"/>
      <c r="C680" s="1027"/>
      <c r="E680" s="997"/>
      <c r="F680" s="994"/>
      <c r="G680" s="1013"/>
      <c r="H680" s="1013"/>
      <c r="I680" s="1013"/>
      <c r="J680" s="1013"/>
      <c r="K680" s="1013"/>
      <c r="L680" s="1013"/>
      <c r="M680" s="1013"/>
      <c r="N680" s="1013"/>
      <c r="O680" s="1013"/>
      <c r="P680" s="1013"/>
      <c r="Q680" s="1013"/>
      <c r="R680" s="1013"/>
      <c r="S680" s="1013"/>
      <c r="T680" s="1013"/>
      <c r="U680" s="1013"/>
      <c r="V680" s="1013"/>
      <c r="W680" s="1013"/>
      <c r="X680" s="1013"/>
      <c r="Y680" s="1013"/>
      <c r="Z680" s="999"/>
      <c r="AA680" s="1013"/>
      <c r="AB680" s="1013"/>
      <c r="AC680" s="1013"/>
      <c r="AD680" s="1013"/>
      <c r="AE680" s="1013"/>
      <c r="AF680" s="1013"/>
      <c r="AG680" s="1013"/>
      <c r="AH680" s="1013"/>
      <c r="AI680" s="1013"/>
      <c r="AJ680" s="1013"/>
      <c r="AK680" s="1013"/>
      <c r="AL680" s="1013"/>
      <c r="AM680" s="1013"/>
      <c r="AN680" s="1013"/>
      <c r="AO680" s="1013"/>
      <c r="AP680" s="1013"/>
      <c r="AQ680" s="1013"/>
      <c r="AR680" s="1013"/>
      <c r="AS680" s="1013"/>
      <c r="AT680" s="1013"/>
      <c r="AU680" s="1013"/>
      <c r="AV680" s="1013"/>
      <c r="AW680" s="1013"/>
      <c r="AX680" s="1013"/>
    </row>
    <row r="681" spans="2:53">
      <c r="C681" s="1027"/>
      <c r="E681" s="997"/>
      <c r="F681" s="994"/>
      <c r="G681" s="994"/>
      <c r="H681" s="1013"/>
      <c r="I681" s="1013"/>
      <c r="J681" s="1013"/>
      <c r="K681" s="1013"/>
      <c r="L681" s="1013"/>
      <c r="M681" s="1013"/>
      <c r="N681" s="1013"/>
      <c r="O681" s="1013"/>
      <c r="P681" s="1013"/>
      <c r="Q681" s="1013"/>
      <c r="R681" s="1013"/>
      <c r="S681" s="1013"/>
      <c r="T681" s="1013"/>
      <c r="U681" s="1013"/>
      <c r="V681" s="1013"/>
      <c r="W681" s="1013"/>
      <c r="X681" s="1013"/>
      <c r="Y681" s="1013"/>
      <c r="Z681" s="999"/>
      <c r="AA681" s="1013"/>
      <c r="AB681" s="1013"/>
      <c r="AC681" s="1013"/>
      <c r="AD681" s="1013"/>
      <c r="AE681" s="1013"/>
      <c r="AF681" s="1013"/>
      <c r="AG681" s="1013"/>
      <c r="AH681" s="1013"/>
      <c r="AI681" s="1013"/>
      <c r="AJ681" s="1013"/>
      <c r="AK681" s="1013"/>
      <c r="AL681" s="1013"/>
      <c r="AM681" s="1013"/>
      <c r="AN681" s="1013"/>
      <c r="AO681" s="1013"/>
      <c r="AP681" s="1013"/>
      <c r="AQ681" s="1013"/>
      <c r="AR681" s="1013"/>
      <c r="AS681" s="1013"/>
      <c r="AT681" s="1013"/>
      <c r="AU681" s="1013"/>
      <c r="AV681" s="1013"/>
      <c r="AW681" s="1013"/>
      <c r="AX681" s="1013"/>
    </row>
    <row r="682" spans="2:53">
      <c r="C682" s="1027"/>
      <c r="E682" s="997"/>
      <c r="F682" s="994"/>
      <c r="G682" s="1013"/>
      <c r="H682" s="1013"/>
      <c r="I682" s="1013"/>
      <c r="J682" s="1013"/>
      <c r="K682" s="1013"/>
      <c r="L682" s="1013"/>
      <c r="M682" s="1013"/>
      <c r="N682" s="1013"/>
      <c r="O682" s="1013"/>
      <c r="P682" s="1013"/>
      <c r="Q682" s="1013"/>
      <c r="R682" s="1013"/>
      <c r="S682" s="1013"/>
      <c r="T682" s="1013"/>
      <c r="U682" s="1013"/>
      <c r="V682" s="1013"/>
      <c r="W682" s="1013"/>
      <c r="X682" s="1013"/>
      <c r="Y682" s="1013"/>
      <c r="Z682" s="999"/>
      <c r="AA682" s="1013"/>
      <c r="AB682" s="1013"/>
      <c r="AC682" s="1013"/>
      <c r="AD682" s="1013"/>
      <c r="AE682" s="1013"/>
      <c r="AF682" s="1013"/>
      <c r="AG682" s="1013"/>
      <c r="AH682" s="1013"/>
      <c r="AI682" s="1013"/>
      <c r="AJ682" s="1013"/>
      <c r="AK682" s="1013"/>
      <c r="AL682" s="1013"/>
      <c r="AM682" s="1013"/>
      <c r="AN682" s="1013"/>
      <c r="AO682" s="1013"/>
      <c r="AP682" s="1013"/>
      <c r="AQ682" s="1013"/>
      <c r="AR682" s="1013"/>
      <c r="AS682" s="1013"/>
      <c r="AT682" s="1013"/>
      <c r="AU682" s="1013"/>
      <c r="AV682" s="1013"/>
      <c r="AW682" s="1013"/>
      <c r="AX682" s="1013"/>
    </row>
    <row r="683" spans="2:53">
      <c r="C683" s="1027"/>
      <c r="E683" s="997"/>
      <c r="F683" s="994"/>
      <c r="G683" s="1013"/>
      <c r="H683" s="1013"/>
      <c r="I683" s="1013"/>
      <c r="J683" s="1013"/>
      <c r="K683" s="1013"/>
      <c r="L683" s="1013"/>
      <c r="M683" s="1013"/>
      <c r="N683" s="1013"/>
      <c r="O683" s="1013"/>
      <c r="P683" s="1013"/>
      <c r="Q683" s="1013"/>
      <c r="R683" s="1013"/>
      <c r="S683" s="1013"/>
      <c r="T683" s="1013"/>
      <c r="U683" s="1013"/>
      <c r="V683" s="1013"/>
      <c r="W683" s="1013"/>
      <c r="X683" s="1013"/>
      <c r="Y683" s="1013"/>
      <c r="Z683" s="999"/>
      <c r="AA683" s="1013"/>
      <c r="AB683" s="1013"/>
      <c r="AC683" s="1013"/>
      <c r="AD683" s="1013"/>
      <c r="AE683" s="1013"/>
      <c r="AF683" s="1013"/>
      <c r="AG683" s="1013"/>
      <c r="AH683" s="1013"/>
      <c r="AI683" s="1013"/>
      <c r="AJ683" s="1013"/>
      <c r="AK683" s="1013"/>
      <c r="AL683" s="1013"/>
      <c r="AM683" s="1013"/>
      <c r="AN683" s="1013"/>
      <c r="AO683" s="1013"/>
      <c r="AP683" s="1013"/>
      <c r="AQ683" s="1013"/>
      <c r="AR683" s="1013"/>
      <c r="AS683" s="1013"/>
      <c r="AT683" s="1013"/>
      <c r="AU683" s="1013"/>
      <c r="AV683" s="1013"/>
      <c r="AW683" s="1013"/>
      <c r="AX683" s="1013"/>
    </row>
    <row r="684" spans="2:53">
      <c r="C684" s="1027"/>
      <c r="E684" s="997"/>
      <c r="F684" s="994"/>
      <c r="G684" s="1013"/>
      <c r="H684" s="1013"/>
      <c r="I684" s="1013"/>
      <c r="J684" s="1013"/>
      <c r="K684" s="1013"/>
      <c r="L684" s="1013"/>
      <c r="M684" s="1013"/>
      <c r="N684" s="1013"/>
      <c r="O684" s="1013"/>
      <c r="P684" s="1013"/>
      <c r="Q684" s="1013"/>
      <c r="R684" s="1013"/>
      <c r="S684" s="1013"/>
      <c r="T684" s="1013"/>
      <c r="U684" s="1013"/>
      <c r="V684" s="1013"/>
      <c r="W684" s="1013"/>
      <c r="X684" s="1013"/>
      <c r="Y684" s="1013"/>
      <c r="Z684" s="999"/>
      <c r="AA684" s="1013"/>
      <c r="AB684" s="1013"/>
      <c r="AC684" s="1013"/>
      <c r="AD684" s="1013"/>
      <c r="AE684" s="1013"/>
      <c r="AF684" s="1013"/>
      <c r="AG684" s="1013"/>
      <c r="AH684" s="1013"/>
      <c r="AI684" s="1013"/>
      <c r="AJ684" s="1013"/>
      <c r="AK684" s="1013"/>
      <c r="AL684" s="1013"/>
      <c r="AM684" s="1013"/>
      <c r="AN684" s="1013"/>
      <c r="AO684" s="1013"/>
      <c r="AP684" s="1013"/>
      <c r="AQ684" s="1013"/>
      <c r="AR684" s="1013"/>
      <c r="AS684" s="1013"/>
      <c r="AT684" s="1013"/>
      <c r="AU684" s="1013"/>
      <c r="AV684" s="1013"/>
      <c r="AW684" s="1013"/>
      <c r="AX684" s="1013"/>
    </row>
    <row r="685" spans="2:53">
      <c r="C685" s="1027"/>
      <c r="E685" s="997"/>
      <c r="F685" s="994"/>
      <c r="G685" s="1013"/>
      <c r="H685" s="1013"/>
      <c r="I685" s="1013"/>
      <c r="J685" s="1013"/>
      <c r="K685" s="1013"/>
      <c r="L685" s="1013"/>
      <c r="M685" s="1013"/>
      <c r="N685" s="1013"/>
      <c r="O685" s="1013"/>
      <c r="P685" s="1013"/>
      <c r="Q685" s="1013"/>
      <c r="R685" s="1013"/>
      <c r="S685" s="1013"/>
      <c r="T685" s="1013"/>
      <c r="U685" s="1013"/>
      <c r="V685" s="1013"/>
      <c r="W685" s="1013"/>
      <c r="X685" s="1013"/>
      <c r="Y685" s="1013"/>
      <c r="Z685" s="999"/>
      <c r="AA685" s="1013"/>
      <c r="AB685" s="1013"/>
      <c r="AC685" s="1013"/>
      <c r="AD685" s="1013"/>
      <c r="AE685" s="1013"/>
      <c r="AF685" s="1013"/>
      <c r="AG685" s="1013"/>
      <c r="AH685" s="1013"/>
      <c r="AI685" s="1013"/>
      <c r="AJ685" s="1013"/>
      <c r="AK685" s="1013"/>
      <c r="AL685" s="1013"/>
      <c r="AM685" s="1013"/>
      <c r="AN685" s="1013"/>
      <c r="AO685" s="1013"/>
      <c r="AP685" s="1013"/>
      <c r="AQ685" s="1013"/>
      <c r="AR685" s="1013"/>
      <c r="AS685" s="1013"/>
      <c r="AT685" s="1013"/>
      <c r="AU685" s="1013"/>
      <c r="AV685" s="1013"/>
      <c r="AW685" s="1013"/>
      <c r="AX685" s="1013"/>
    </row>
    <row r="686" spans="2:53">
      <c r="C686" s="1027"/>
      <c r="E686" s="997"/>
      <c r="F686" s="994"/>
      <c r="G686" s="1013"/>
      <c r="H686" s="1013"/>
      <c r="I686" s="1013"/>
      <c r="J686" s="1013"/>
      <c r="K686" s="1013"/>
      <c r="L686" s="1013"/>
      <c r="M686" s="1013"/>
      <c r="N686" s="1013"/>
      <c r="O686" s="1013"/>
      <c r="P686" s="1013"/>
      <c r="Q686" s="1013"/>
      <c r="R686" s="1013"/>
      <c r="S686" s="1013"/>
      <c r="T686" s="1013"/>
      <c r="U686" s="1013"/>
      <c r="V686" s="1013"/>
      <c r="W686" s="1013"/>
      <c r="X686" s="1013"/>
      <c r="Y686" s="1013"/>
      <c r="Z686" s="999"/>
      <c r="AA686" s="1013"/>
      <c r="AB686" s="1013"/>
      <c r="AC686" s="1013"/>
      <c r="AD686" s="1013"/>
      <c r="AE686" s="1013"/>
      <c r="AF686" s="1013"/>
      <c r="AG686" s="1013"/>
      <c r="AH686" s="1013"/>
      <c r="AI686" s="1013"/>
      <c r="AJ686" s="1013"/>
      <c r="AK686" s="1013"/>
      <c r="AL686" s="1013"/>
      <c r="AM686" s="1013"/>
      <c r="AN686" s="1013"/>
      <c r="AO686" s="1013"/>
      <c r="AP686" s="1013"/>
      <c r="AQ686" s="1013"/>
      <c r="AR686" s="1013"/>
      <c r="AS686" s="1013"/>
      <c r="AT686" s="1013"/>
      <c r="AU686" s="1013"/>
      <c r="AV686" s="1013"/>
      <c r="AW686" s="1013"/>
      <c r="AX686" s="1013"/>
    </row>
    <row r="687" spans="2:53">
      <c r="C687" s="1027"/>
      <c r="E687" s="997"/>
      <c r="F687" s="994"/>
      <c r="G687" s="1013"/>
      <c r="H687" s="1013"/>
      <c r="I687" s="1013"/>
      <c r="J687" s="1013"/>
      <c r="K687" s="1013"/>
      <c r="L687" s="1013"/>
      <c r="M687" s="1013"/>
      <c r="N687" s="1013"/>
      <c r="O687" s="1013"/>
      <c r="P687" s="1013"/>
      <c r="Q687" s="1013"/>
      <c r="R687" s="1013"/>
      <c r="S687" s="1013"/>
      <c r="T687" s="1013"/>
      <c r="U687" s="1013"/>
      <c r="V687" s="1013"/>
      <c r="W687" s="1013"/>
      <c r="X687" s="1013"/>
      <c r="Y687" s="1013"/>
      <c r="Z687" s="999"/>
      <c r="AA687" s="1013"/>
      <c r="AB687" s="1013"/>
      <c r="AC687" s="1013"/>
      <c r="AD687" s="1013"/>
      <c r="AE687" s="1013"/>
      <c r="AF687" s="1013"/>
      <c r="AG687" s="1013"/>
      <c r="AH687" s="1013"/>
      <c r="AI687" s="1013"/>
      <c r="AJ687" s="1013"/>
      <c r="AK687" s="1013"/>
      <c r="AL687" s="1013"/>
      <c r="AM687" s="1013"/>
      <c r="AN687" s="1013"/>
      <c r="AO687" s="1013"/>
      <c r="AP687" s="1013"/>
      <c r="AQ687" s="1013"/>
      <c r="AR687" s="1013"/>
      <c r="AS687" s="1013"/>
      <c r="AT687" s="1013"/>
      <c r="AU687" s="1013"/>
      <c r="AV687" s="1013"/>
      <c r="AW687" s="1013"/>
      <c r="AX687" s="1013"/>
    </row>
    <row r="688" spans="2:53">
      <c r="C688" s="1027"/>
      <c r="E688" s="997"/>
      <c r="F688" s="994"/>
      <c r="G688" s="1013"/>
      <c r="H688" s="1013"/>
      <c r="I688" s="1013"/>
      <c r="J688" s="1013"/>
      <c r="K688" s="1013"/>
      <c r="L688" s="1013"/>
      <c r="M688" s="1013"/>
      <c r="N688" s="1013"/>
      <c r="O688" s="1013"/>
      <c r="P688" s="1013"/>
      <c r="Q688" s="1013"/>
      <c r="R688" s="1013"/>
      <c r="S688" s="1013"/>
      <c r="T688" s="1013"/>
      <c r="U688" s="1013"/>
      <c r="V688" s="1013"/>
      <c r="W688" s="1013"/>
      <c r="X688" s="1013"/>
      <c r="Y688" s="1013"/>
      <c r="Z688" s="999"/>
      <c r="AA688" s="1013"/>
      <c r="AB688" s="1013"/>
      <c r="AC688" s="1013"/>
      <c r="AD688" s="1013"/>
      <c r="AE688" s="1013"/>
      <c r="AF688" s="1013"/>
      <c r="AG688" s="1013"/>
      <c r="AH688" s="1013"/>
      <c r="AI688" s="1013"/>
      <c r="AJ688" s="1013"/>
      <c r="AK688" s="1013"/>
      <c r="AL688" s="1013"/>
      <c r="AM688" s="1013"/>
      <c r="AN688" s="1013"/>
      <c r="AO688" s="1013"/>
      <c r="AP688" s="1013"/>
      <c r="AQ688" s="1013"/>
      <c r="AR688" s="1013"/>
      <c r="AS688" s="1013"/>
      <c r="AT688" s="1013"/>
      <c r="AU688" s="1013"/>
      <c r="AV688" s="1013"/>
      <c r="AW688" s="1013"/>
      <c r="AX688" s="1013"/>
    </row>
    <row r="689" spans="3:54">
      <c r="C689" s="1027"/>
      <c r="E689" s="997"/>
      <c r="F689" s="994"/>
      <c r="G689" s="1013"/>
      <c r="H689" s="1013"/>
      <c r="I689" s="1013"/>
      <c r="J689" s="1013"/>
      <c r="K689" s="1013"/>
      <c r="L689" s="1013"/>
      <c r="M689" s="1013"/>
      <c r="N689" s="1013"/>
      <c r="O689" s="1013"/>
      <c r="P689" s="1013"/>
      <c r="Q689" s="1013"/>
      <c r="R689" s="1013"/>
      <c r="S689" s="1013"/>
      <c r="T689" s="1013"/>
      <c r="U689" s="1013"/>
      <c r="V689" s="1013"/>
      <c r="W689" s="1013"/>
      <c r="X689" s="1013"/>
      <c r="Y689" s="1013"/>
      <c r="Z689" s="999"/>
      <c r="AA689" s="1013"/>
      <c r="AB689" s="1013"/>
      <c r="AC689" s="1013"/>
      <c r="AD689" s="1013"/>
      <c r="AE689" s="1013"/>
      <c r="AF689" s="1013"/>
      <c r="AG689" s="1013"/>
      <c r="AH689" s="1013"/>
      <c r="AI689" s="1013"/>
      <c r="AJ689" s="1013"/>
      <c r="AK689" s="1013"/>
      <c r="AL689" s="1013"/>
      <c r="AM689" s="1013"/>
      <c r="AN689" s="1013"/>
      <c r="AO689" s="1013"/>
      <c r="AP689" s="1013"/>
      <c r="AQ689" s="1013"/>
      <c r="AR689" s="1013"/>
      <c r="AS689" s="1013"/>
      <c r="AT689" s="1013"/>
      <c r="AU689" s="1013"/>
      <c r="AV689" s="1013"/>
      <c r="AW689" s="1013"/>
      <c r="AX689" s="1013"/>
    </row>
    <row r="690" spans="3:54">
      <c r="C690" s="1027"/>
      <c r="E690" s="997"/>
      <c r="F690" s="994"/>
      <c r="G690" s="1013"/>
      <c r="H690" s="1013"/>
      <c r="I690" s="1013"/>
      <c r="J690" s="1013"/>
      <c r="K690" s="1013"/>
      <c r="L690" s="1013"/>
      <c r="M690" s="1013"/>
      <c r="N690" s="1013"/>
      <c r="O690" s="1013"/>
      <c r="P690" s="1013"/>
      <c r="Q690" s="1013"/>
      <c r="R690" s="1013"/>
      <c r="S690" s="1013"/>
      <c r="T690" s="1013"/>
      <c r="U690" s="1013"/>
      <c r="V690" s="1013"/>
      <c r="W690" s="1013"/>
      <c r="X690" s="1013"/>
      <c r="Y690" s="1013"/>
      <c r="Z690" s="999"/>
      <c r="AA690" s="1013"/>
      <c r="AB690" s="1013"/>
      <c r="AC690" s="1013"/>
      <c r="AD690" s="1013"/>
      <c r="AE690" s="1013"/>
      <c r="AF690" s="1013"/>
      <c r="AG690" s="1013"/>
      <c r="AH690" s="1013"/>
      <c r="AI690" s="1013"/>
      <c r="AJ690" s="1013"/>
      <c r="AK690" s="1013"/>
      <c r="AL690" s="1013"/>
      <c r="AM690" s="1013"/>
      <c r="AN690" s="1013"/>
      <c r="AO690" s="1013"/>
      <c r="AP690" s="1013"/>
      <c r="AQ690" s="1013"/>
      <c r="AR690" s="1013"/>
      <c r="AS690" s="1013"/>
      <c r="AT690" s="1013"/>
      <c r="AU690" s="1013"/>
      <c r="AV690" s="1013"/>
      <c r="AW690" s="1013"/>
      <c r="AX690" s="1013"/>
    </row>
    <row r="691" spans="3:54">
      <c r="C691" s="1027"/>
      <c r="E691" s="997"/>
      <c r="F691" s="994"/>
      <c r="G691" s="1013"/>
      <c r="H691" s="1013"/>
      <c r="I691" s="1013"/>
      <c r="J691" s="1013"/>
      <c r="K691" s="1013"/>
      <c r="L691" s="1013"/>
      <c r="M691" s="1013"/>
      <c r="N691" s="1013"/>
      <c r="O691" s="1013"/>
      <c r="P691" s="1013"/>
      <c r="Q691" s="1013"/>
      <c r="R691" s="1013"/>
      <c r="S691" s="1013"/>
      <c r="T691" s="1013"/>
      <c r="U691" s="1013"/>
      <c r="V691" s="1013"/>
      <c r="W691" s="1013"/>
      <c r="X691" s="1013"/>
      <c r="Y691" s="1013"/>
      <c r="Z691" s="999"/>
      <c r="AA691" s="1013"/>
      <c r="AB691" s="1013"/>
      <c r="AC691" s="1013"/>
      <c r="AD691" s="1013"/>
      <c r="AE691" s="1013"/>
      <c r="AF691" s="1013"/>
      <c r="AG691" s="1013"/>
      <c r="AH691" s="1013"/>
      <c r="AI691" s="1013"/>
      <c r="AJ691" s="1013"/>
      <c r="AK691" s="1013"/>
      <c r="AL691" s="1013"/>
      <c r="AM691" s="1013"/>
      <c r="AN691" s="1013"/>
      <c r="AO691" s="1013"/>
      <c r="AP691" s="1013"/>
      <c r="AQ691" s="1013"/>
      <c r="AR691" s="1013"/>
      <c r="AS691" s="1013"/>
      <c r="AT691" s="1013"/>
      <c r="AU691" s="1013"/>
      <c r="AV691" s="1013"/>
      <c r="AW691" s="1013"/>
      <c r="AX691" s="1013"/>
    </row>
    <row r="692" spans="3:54">
      <c r="C692" s="1027"/>
      <c r="E692" s="997"/>
      <c r="F692" s="994"/>
      <c r="G692" s="1013"/>
      <c r="H692" s="1013"/>
      <c r="I692" s="1013"/>
      <c r="J692" s="1013"/>
      <c r="K692" s="1013"/>
      <c r="L692" s="1013"/>
      <c r="M692" s="1013"/>
      <c r="N692" s="1013"/>
      <c r="O692" s="1013"/>
      <c r="P692" s="1013"/>
      <c r="Q692" s="1013"/>
      <c r="R692" s="1013"/>
      <c r="S692" s="1013"/>
      <c r="T692" s="1013"/>
      <c r="U692" s="1013"/>
      <c r="V692" s="1013"/>
      <c r="W692" s="1013"/>
      <c r="X692" s="1013"/>
      <c r="Y692" s="1013"/>
      <c r="Z692" s="999"/>
      <c r="AA692" s="1013"/>
      <c r="AB692" s="1013"/>
      <c r="AC692" s="1013"/>
      <c r="AD692" s="1013"/>
      <c r="AE692" s="1013"/>
      <c r="AF692" s="1013"/>
      <c r="AG692" s="1013"/>
      <c r="AH692" s="1013"/>
      <c r="AI692" s="1013"/>
      <c r="AJ692" s="1013"/>
      <c r="AK692" s="1013"/>
      <c r="AL692" s="1013"/>
      <c r="AM692" s="1013"/>
      <c r="AN692" s="1013"/>
      <c r="AO692" s="1013"/>
      <c r="AP692" s="1013"/>
      <c r="AQ692" s="1013"/>
      <c r="AR692" s="1013"/>
      <c r="AS692" s="1013"/>
      <c r="AT692" s="1013"/>
      <c r="AU692" s="1013"/>
      <c r="AV692" s="1013"/>
      <c r="AW692" s="1013"/>
      <c r="AX692" s="1013"/>
    </row>
    <row r="693" spans="3:54">
      <c r="C693" s="1027"/>
      <c r="E693" s="997"/>
      <c r="F693" s="994"/>
      <c r="G693" s="1013"/>
      <c r="H693" s="1013"/>
      <c r="I693" s="1013"/>
      <c r="J693" s="1013"/>
      <c r="K693" s="1013"/>
      <c r="L693" s="1013"/>
      <c r="M693" s="1013"/>
      <c r="N693" s="1013"/>
      <c r="O693" s="1013"/>
      <c r="P693" s="1013"/>
      <c r="Q693" s="1013"/>
      <c r="R693" s="1013"/>
      <c r="S693" s="1013"/>
      <c r="T693" s="1013"/>
      <c r="U693" s="1013"/>
      <c r="V693" s="1013"/>
      <c r="W693" s="1013"/>
      <c r="X693" s="1013"/>
      <c r="Y693" s="1013"/>
      <c r="Z693" s="999"/>
      <c r="AA693" s="1013"/>
      <c r="AB693" s="1013"/>
      <c r="AC693" s="1013"/>
      <c r="AD693" s="1013"/>
      <c r="AE693" s="1013"/>
      <c r="AF693" s="1013"/>
      <c r="AG693" s="1013"/>
      <c r="AH693" s="1013"/>
      <c r="AI693" s="1013"/>
      <c r="AJ693" s="1013"/>
      <c r="AK693" s="1013"/>
      <c r="AL693" s="1013"/>
      <c r="AM693" s="1013"/>
      <c r="AN693" s="1013"/>
      <c r="AO693" s="1013"/>
      <c r="AP693" s="1013"/>
      <c r="AQ693" s="1013"/>
      <c r="AR693" s="1013"/>
      <c r="AS693" s="1013"/>
      <c r="AT693" s="1013"/>
      <c r="AU693" s="1013"/>
      <c r="AV693" s="1013"/>
      <c r="AW693" s="1013"/>
      <c r="AX693" s="1013"/>
    </row>
    <row r="694" spans="3:54">
      <c r="C694" s="1027"/>
      <c r="E694" s="997"/>
      <c r="F694" s="994"/>
      <c r="G694" s="1013"/>
      <c r="H694" s="1013"/>
      <c r="I694" s="1013"/>
      <c r="J694" s="1013"/>
      <c r="K694" s="1013"/>
      <c r="L694" s="1013"/>
      <c r="M694" s="1013"/>
      <c r="N694" s="1013"/>
      <c r="O694" s="1013"/>
      <c r="P694" s="1013"/>
      <c r="Q694" s="1013"/>
      <c r="R694" s="1013"/>
      <c r="S694" s="1013"/>
      <c r="T694" s="1013"/>
      <c r="U694" s="1013"/>
      <c r="V694" s="1013"/>
      <c r="W694" s="1013"/>
      <c r="X694" s="1013"/>
      <c r="Y694" s="1013"/>
      <c r="Z694" s="999"/>
      <c r="AA694" s="1013"/>
      <c r="AB694" s="1013"/>
      <c r="AC694" s="1013"/>
      <c r="AD694" s="1013"/>
      <c r="AE694" s="1013"/>
      <c r="AF694" s="1013"/>
      <c r="AG694" s="1013"/>
      <c r="AH694" s="1013"/>
      <c r="AI694" s="1013"/>
      <c r="AJ694" s="1013"/>
      <c r="AK694" s="1013"/>
      <c r="AL694" s="1013"/>
      <c r="AM694" s="1013"/>
      <c r="AN694" s="1013"/>
      <c r="AO694" s="1013"/>
      <c r="AP694" s="1013"/>
      <c r="AQ694" s="1013"/>
      <c r="AR694" s="1013"/>
      <c r="AS694" s="1013"/>
      <c r="AT694" s="1013"/>
      <c r="AU694" s="1013"/>
      <c r="AV694" s="1013"/>
      <c r="AW694" s="1013"/>
      <c r="AX694" s="1013"/>
    </row>
    <row r="695" spans="3:54">
      <c r="C695" s="1027"/>
      <c r="E695" s="997"/>
      <c r="F695" s="994"/>
      <c r="G695" s="1013"/>
      <c r="H695" s="1013"/>
      <c r="I695" s="1013"/>
      <c r="J695" s="1013"/>
      <c r="K695" s="1013"/>
      <c r="L695" s="1013"/>
      <c r="M695" s="1013"/>
      <c r="N695" s="1013"/>
      <c r="O695" s="1013"/>
      <c r="P695" s="1013"/>
      <c r="Q695" s="1013"/>
      <c r="R695" s="1013"/>
      <c r="S695" s="1013"/>
      <c r="T695" s="1013"/>
      <c r="U695" s="1013"/>
      <c r="V695" s="1013"/>
      <c r="W695" s="1013"/>
      <c r="X695" s="1013"/>
      <c r="Y695" s="1013"/>
      <c r="Z695" s="999"/>
      <c r="AA695" s="1013"/>
      <c r="AB695" s="1013"/>
      <c r="AC695" s="1013"/>
      <c r="AD695" s="1013"/>
      <c r="AE695" s="1013"/>
      <c r="AF695" s="1013"/>
      <c r="AG695" s="1013"/>
      <c r="AH695" s="1013"/>
      <c r="AI695" s="1013"/>
      <c r="AJ695" s="1013"/>
      <c r="AK695" s="1013"/>
      <c r="AL695" s="1013"/>
      <c r="AM695" s="1013"/>
      <c r="AN695" s="1013"/>
      <c r="AO695" s="1013"/>
      <c r="AP695" s="1013"/>
      <c r="AQ695" s="1013"/>
      <c r="AR695" s="1013"/>
      <c r="AS695" s="1013"/>
      <c r="AT695" s="1013"/>
      <c r="AU695" s="1013"/>
      <c r="AV695" s="1013"/>
      <c r="AW695" s="1013"/>
      <c r="AX695" s="1013"/>
    </row>
    <row r="696" spans="3:54">
      <c r="E696" s="997"/>
      <c r="F696" s="994"/>
      <c r="G696" s="1013"/>
      <c r="H696" s="1013"/>
      <c r="I696" s="1013"/>
      <c r="J696" s="1013"/>
      <c r="K696" s="1013"/>
      <c r="L696" s="1013"/>
      <c r="M696" s="1013"/>
      <c r="N696" s="1013"/>
      <c r="O696" s="1013"/>
      <c r="P696" s="1013"/>
      <c r="Q696" s="1013"/>
      <c r="R696" s="1013"/>
      <c r="S696" s="1013"/>
      <c r="T696" s="1013"/>
      <c r="U696" s="1013"/>
      <c r="V696" s="1013"/>
      <c r="W696" s="1013"/>
      <c r="X696" s="1013"/>
      <c r="Y696" s="1013"/>
      <c r="Z696" s="999"/>
      <c r="AA696" s="1013"/>
      <c r="AB696" s="1013"/>
      <c r="AC696" s="1013"/>
      <c r="AD696" s="1013"/>
      <c r="AE696" s="1013"/>
      <c r="AF696" s="1013"/>
      <c r="AG696" s="1013"/>
      <c r="AH696" s="1013"/>
      <c r="AI696" s="1013"/>
      <c r="AJ696" s="1013"/>
      <c r="AK696" s="1013"/>
      <c r="AL696" s="1013"/>
      <c r="AM696" s="1013"/>
      <c r="AN696" s="1013"/>
      <c r="AO696" s="1013"/>
      <c r="AP696" s="1013"/>
      <c r="AQ696" s="1013"/>
      <c r="AR696" s="1013"/>
      <c r="AS696" s="1013"/>
      <c r="AT696" s="1013"/>
      <c r="AU696" s="1013"/>
      <c r="AV696" s="1013"/>
      <c r="AW696" s="1013"/>
      <c r="AX696" s="1013"/>
      <c r="AY696" s="1013"/>
      <c r="AZ696" s="1013"/>
      <c r="BA696" s="1013"/>
      <c r="BB696" s="1013"/>
    </row>
    <row r="697" spans="3:54">
      <c r="C697" s="1000"/>
      <c r="E697" s="997"/>
      <c r="F697" s="994"/>
      <c r="G697" s="993"/>
      <c r="H697" s="1013"/>
      <c r="I697" s="1013"/>
      <c r="J697" s="1013"/>
      <c r="K697" s="1013"/>
      <c r="L697" s="1013"/>
      <c r="M697" s="1013"/>
      <c r="N697" s="993"/>
      <c r="O697" s="993"/>
      <c r="P697" s="1013"/>
      <c r="Q697" s="1013"/>
      <c r="R697" s="1013"/>
      <c r="S697" s="1013"/>
      <c r="T697" s="1013"/>
      <c r="U697" s="1013"/>
      <c r="V697" s="1013"/>
      <c r="W697" s="1013"/>
      <c r="X697" s="1013"/>
      <c r="Y697" s="1013"/>
      <c r="Z697" s="999"/>
      <c r="AA697" s="1013"/>
      <c r="AB697" s="1013"/>
      <c r="AC697" s="1013"/>
      <c r="AD697" s="1013"/>
      <c r="AE697" s="1013"/>
      <c r="AF697" s="1013"/>
      <c r="AG697" s="1013"/>
      <c r="AH697" s="1013"/>
      <c r="AI697" s="1013"/>
      <c r="AJ697" s="1013"/>
      <c r="AK697" s="1013"/>
      <c r="AL697" s="1013"/>
      <c r="AM697" s="1013"/>
      <c r="AN697" s="1013"/>
      <c r="AO697" s="1013"/>
      <c r="AP697" s="1013"/>
      <c r="AQ697" s="1013"/>
      <c r="AR697" s="1013"/>
      <c r="AS697" s="1013"/>
      <c r="AT697" s="1013"/>
      <c r="AU697" s="1013"/>
      <c r="AV697" s="1013"/>
      <c r="AW697" s="1013"/>
      <c r="AX697" s="1013"/>
      <c r="BA697" s="993"/>
    </row>
    <row r="698" spans="3:54">
      <c r="C698" s="1000"/>
      <c r="E698" s="997"/>
      <c r="F698" s="994"/>
      <c r="G698" s="993"/>
      <c r="H698" s="1013"/>
      <c r="I698" s="1013"/>
      <c r="J698" s="1013"/>
      <c r="K698" s="1013"/>
      <c r="L698" s="1013"/>
      <c r="M698" s="1013"/>
      <c r="N698" s="993"/>
      <c r="O698" s="993"/>
      <c r="P698" s="1013"/>
      <c r="Q698" s="1013"/>
      <c r="R698" s="1013"/>
      <c r="S698" s="1013"/>
      <c r="T698" s="1013"/>
      <c r="U698" s="1013"/>
      <c r="V698" s="1013"/>
      <c r="W698" s="1013"/>
      <c r="X698" s="1013"/>
      <c r="Y698" s="1013"/>
      <c r="Z698" s="999"/>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13"/>
      <c r="AX698" s="1013"/>
      <c r="BA698" s="993"/>
    </row>
    <row r="699" spans="3:54">
      <c r="C699" s="1000"/>
      <c r="E699" s="997"/>
      <c r="F699" s="994"/>
      <c r="G699" s="993"/>
      <c r="H699" s="1013"/>
      <c r="I699" s="1013"/>
      <c r="J699" s="1013"/>
      <c r="K699" s="1013"/>
      <c r="L699" s="1013"/>
      <c r="M699" s="1013"/>
      <c r="N699" s="993"/>
      <c r="O699" s="993"/>
      <c r="P699" s="1013"/>
      <c r="Q699" s="1013"/>
      <c r="R699" s="1013"/>
      <c r="S699" s="1013"/>
      <c r="T699" s="1013"/>
      <c r="U699" s="1013"/>
      <c r="V699" s="1013"/>
      <c r="W699" s="1013"/>
      <c r="X699" s="1013"/>
      <c r="Y699" s="1013"/>
      <c r="Z699" s="999"/>
      <c r="AA699" s="1013"/>
      <c r="AB699" s="1013"/>
      <c r="AC699" s="1013"/>
      <c r="AD699" s="1013"/>
      <c r="AE699" s="1013"/>
      <c r="AF699" s="1013"/>
      <c r="AG699" s="1013"/>
      <c r="AH699" s="1013"/>
      <c r="AI699" s="1013"/>
      <c r="AJ699" s="1013"/>
      <c r="AK699" s="1013"/>
      <c r="AL699" s="1013"/>
      <c r="AM699" s="1013"/>
      <c r="AN699" s="1013"/>
      <c r="AO699" s="1013"/>
      <c r="AP699" s="1013"/>
      <c r="AQ699" s="1013"/>
      <c r="AR699" s="1013"/>
      <c r="AS699" s="1013"/>
      <c r="AT699" s="1013"/>
      <c r="AU699" s="1013"/>
      <c r="AV699" s="1013"/>
      <c r="AW699" s="1013"/>
      <c r="AX699" s="1013"/>
      <c r="BA699" s="993"/>
    </row>
    <row r="700" spans="3:54">
      <c r="C700" s="1000"/>
      <c r="E700" s="997"/>
      <c r="F700" s="994"/>
      <c r="G700" s="993"/>
      <c r="H700" s="1013"/>
      <c r="I700" s="1013"/>
      <c r="J700" s="1013"/>
      <c r="K700" s="1013"/>
      <c r="L700" s="1013"/>
      <c r="M700" s="1013"/>
      <c r="N700" s="993"/>
      <c r="O700" s="993"/>
      <c r="P700" s="1013"/>
      <c r="Q700" s="1013"/>
      <c r="R700" s="1013"/>
      <c r="S700" s="1013"/>
      <c r="T700" s="1013"/>
      <c r="U700" s="1013"/>
      <c r="V700" s="1013"/>
      <c r="W700" s="1013"/>
      <c r="X700" s="1013"/>
      <c r="Y700" s="1013"/>
      <c r="Z700" s="999"/>
      <c r="AA700" s="1013"/>
      <c r="AB700" s="1013"/>
      <c r="AC700" s="1013"/>
      <c r="AD700" s="1013"/>
      <c r="AE700" s="1013"/>
      <c r="AF700" s="1013"/>
      <c r="AG700" s="1013"/>
      <c r="AH700" s="1013"/>
      <c r="AI700" s="1013"/>
      <c r="AJ700" s="1013"/>
      <c r="AK700" s="1013"/>
      <c r="AL700" s="1013"/>
      <c r="AM700" s="1013"/>
      <c r="AN700" s="1013"/>
      <c r="AO700" s="1013"/>
      <c r="AP700" s="1013"/>
      <c r="AQ700" s="1013"/>
      <c r="AR700" s="1013"/>
      <c r="AS700" s="1013"/>
      <c r="AT700" s="1013"/>
      <c r="AU700" s="1013"/>
      <c r="AV700" s="1013"/>
      <c r="AW700" s="1013"/>
      <c r="AX700" s="1013"/>
      <c r="BA700" s="993"/>
    </row>
    <row r="701" spans="3:54">
      <c r="C701" s="1000"/>
      <c r="E701" s="997"/>
      <c r="F701" s="994"/>
      <c r="G701" s="993"/>
      <c r="H701" s="1013"/>
      <c r="I701" s="1013"/>
      <c r="J701" s="1013"/>
      <c r="K701" s="1013"/>
      <c r="L701" s="1013"/>
      <c r="M701" s="1013"/>
      <c r="N701" s="993"/>
      <c r="O701" s="993"/>
      <c r="P701" s="1013"/>
      <c r="Q701" s="1013"/>
      <c r="R701" s="1013"/>
      <c r="S701" s="1013"/>
      <c r="T701" s="1013"/>
      <c r="U701" s="1013"/>
      <c r="V701" s="1013"/>
      <c r="W701" s="1013"/>
      <c r="X701" s="1013"/>
      <c r="Y701" s="1013"/>
      <c r="Z701" s="999"/>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13"/>
      <c r="AX701" s="1013"/>
      <c r="BA701" s="993"/>
    </row>
    <row r="702" spans="3:54">
      <c r="C702" s="1000"/>
      <c r="E702" s="997"/>
      <c r="F702" s="994"/>
      <c r="G702" s="993"/>
      <c r="H702" s="1013"/>
      <c r="I702" s="1013"/>
      <c r="J702" s="1013"/>
      <c r="K702" s="1013"/>
      <c r="L702" s="1013"/>
      <c r="M702" s="1013"/>
      <c r="N702" s="993"/>
      <c r="O702" s="993"/>
      <c r="P702" s="1013"/>
      <c r="Q702" s="1013"/>
      <c r="R702" s="1013"/>
      <c r="S702" s="1013"/>
      <c r="T702" s="1013"/>
      <c r="U702" s="1013"/>
      <c r="V702" s="1013"/>
      <c r="W702" s="1013"/>
      <c r="X702" s="1013"/>
      <c r="Y702" s="1013"/>
      <c r="Z702" s="999"/>
      <c r="AA702" s="1013"/>
      <c r="AB702" s="1013"/>
      <c r="AC702" s="1013"/>
      <c r="AD702" s="1013"/>
      <c r="AE702" s="1013"/>
      <c r="AF702" s="1013"/>
      <c r="AG702" s="1013"/>
      <c r="AH702" s="1013"/>
      <c r="AI702" s="1013"/>
      <c r="AJ702" s="1013"/>
      <c r="AK702" s="1013"/>
      <c r="AL702" s="1013"/>
      <c r="AM702" s="1013"/>
      <c r="AN702" s="1013"/>
      <c r="AO702" s="1013"/>
      <c r="AP702" s="1013"/>
      <c r="AQ702" s="1013"/>
      <c r="AR702" s="1013"/>
      <c r="AS702" s="1013"/>
      <c r="AT702" s="1013"/>
      <c r="AU702" s="1013"/>
      <c r="AV702" s="1013"/>
      <c r="AW702" s="1013"/>
      <c r="AX702" s="1013"/>
      <c r="BA702" s="993"/>
    </row>
    <row r="703" spans="3:54">
      <c r="C703" s="1000"/>
      <c r="E703" s="997"/>
      <c r="F703" s="994"/>
      <c r="G703" s="993"/>
      <c r="H703" s="1013"/>
      <c r="I703" s="1013"/>
      <c r="J703" s="1013"/>
      <c r="K703" s="1013"/>
      <c r="L703" s="1013"/>
      <c r="M703" s="1013"/>
      <c r="N703" s="993"/>
      <c r="O703" s="993"/>
      <c r="P703" s="1013"/>
      <c r="Q703" s="1013"/>
      <c r="R703" s="1013"/>
      <c r="S703" s="1013"/>
      <c r="T703" s="1013"/>
      <c r="U703" s="1013"/>
      <c r="V703" s="1013"/>
      <c r="W703" s="1013"/>
      <c r="X703" s="1013"/>
      <c r="Y703" s="1013"/>
      <c r="Z703" s="999"/>
      <c r="AA703" s="1013"/>
      <c r="AB703" s="1013"/>
      <c r="AC703" s="1013"/>
      <c r="AD703" s="1013"/>
      <c r="AE703" s="1013"/>
      <c r="AF703" s="1013"/>
      <c r="AG703" s="1013"/>
      <c r="AH703" s="1013"/>
      <c r="AI703" s="1013"/>
      <c r="AJ703" s="1013"/>
      <c r="AK703" s="1013"/>
      <c r="AL703" s="1013"/>
      <c r="AM703" s="1013"/>
      <c r="AN703" s="1013"/>
      <c r="AO703" s="1013"/>
      <c r="AP703" s="1013"/>
      <c r="AQ703" s="1013"/>
      <c r="AR703" s="1013"/>
      <c r="AS703" s="1013"/>
      <c r="AT703" s="1013"/>
      <c r="AU703" s="1013"/>
      <c r="AV703" s="1013"/>
      <c r="AW703" s="1013"/>
      <c r="AX703" s="1013"/>
      <c r="BA703" s="993"/>
    </row>
    <row r="704" spans="3:54">
      <c r="C704" s="1000"/>
      <c r="E704" s="997"/>
      <c r="F704" s="994"/>
      <c r="G704" s="993"/>
      <c r="H704" s="1013"/>
      <c r="I704" s="1013"/>
      <c r="J704" s="1013"/>
      <c r="K704" s="1013"/>
      <c r="L704" s="1013"/>
      <c r="M704" s="1013"/>
      <c r="N704" s="993"/>
      <c r="O704" s="993"/>
      <c r="P704" s="1013"/>
      <c r="Q704" s="1013"/>
      <c r="R704" s="1013"/>
      <c r="S704" s="1013"/>
      <c r="T704" s="1013"/>
      <c r="U704" s="1013"/>
      <c r="V704" s="1013"/>
      <c r="W704" s="1013"/>
      <c r="X704" s="1013"/>
      <c r="Y704" s="1013"/>
      <c r="Z704" s="999"/>
      <c r="AA704" s="1013"/>
      <c r="AB704" s="1013"/>
      <c r="AC704" s="1013"/>
      <c r="AD704" s="1013"/>
      <c r="AE704" s="1013"/>
      <c r="AF704" s="1013"/>
      <c r="AG704" s="1013"/>
      <c r="AH704" s="1013"/>
      <c r="AI704" s="1013"/>
      <c r="AJ704" s="1013"/>
      <c r="AK704" s="1013"/>
      <c r="AL704" s="1013"/>
      <c r="AM704" s="1013"/>
      <c r="AN704" s="1013"/>
      <c r="AO704" s="1013"/>
      <c r="AP704" s="1013"/>
      <c r="AQ704" s="1013"/>
      <c r="AR704" s="1013"/>
      <c r="AS704" s="1013"/>
      <c r="AT704" s="1013"/>
      <c r="AU704" s="1013"/>
      <c r="AV704" s="1013"/>
      <c r="AW704" s="1013"/>
      <c r="AX704" s="1013"/>
      <c r="BA704" s="993"/>
    </row>
    <row r="705" spans="3:53">
      <c r="C705" s="1000"/>
      <c r="E705" s="997"/>
      <c r="F705" s="994"/>
      <c r="G705" s="993"/>
      <c r="H705" s="1013"/>
      <c r="I705" s="999"/>
      <c r="J705" s="1013"/>
      <c r="K705" s="1013"/>
      <c r="L705" s="1013"/>
      <c r="M705" s="1013"/>
      <c r="N705" s="993"/>
      <c r="O705" s="993"/>
      <c r="P705" s="1013"/>
      <c r="Q705" s="1013"/>
      <c r="R705" s="1013"/>
      <c r="S705" s="1013"/>
      <c r="T705" s="1013"/>
      <c r="U705" s="1013"/>
      <c r="V705" s="1013"/>
      <c r="W705" s="1013"/>
      <c r="X705" s="1013"/>
      <c r="Y705" s="1013"/>
      <c r="Z705" s="999"/>
      <c r="AA705" s="1013"/>
      <c r="AB705" s="1013"/>
      <c r="AC705" s="1013"/>
      <c r="AD705" s="1013"/>
      <c r="AE705" s="1013"/>
      <c r="AF705" s="1013"/>
      <c r="AG705" s="1013"/>
      <c r="AH705" s="1013"/>
      <c r="AI705" s="1013"/>
      <c r="AJ705" s="1013"/>
      <c r="AK705" s="1013"/>
      <c r="AL705" s="1013"/>
      <c r="AM705" s="1013"/>
      <c r="AN705" s="1013"/>
      <c r="AO705" s="1013"/>
      <c r="AP705" s="1013"/>
      <c r="AQ705" s="1013"/>
      <c r="AR705" s="1013"/>
      <c r="AS705" s="1013"/>
      <c r="AT705" s="999"/>
      <c r="AU705" s="1013"/>
      <c r="AV705" s="1013"/>
      <c r="AW705" s="1013"/>
      <c r="AX705" s="1013"/>
      <c r="BA705" s="993"/>
    </row>
    <row r="706" spans="3:53">
      <c r="C706" s="1000"/>
      <c r="E706" s="997"/>
      <c r="F706" s="994"/>
      <c r="G706" s="993"/>
      <c r="H706" s="1013"/>
      <c r="I706" s="999"/>
      <c r="J706" s="1013"/>
      <c r="K706" s="1013"/>
      <c r="L706" s="1013"/>
      <c r="M706" s="1013"/>
      <c r="N706" s="993"/>
      <c r="O706" s="993"/>
      <c r="P706" s="1013"/>
      <c r="Q706" s="1013"/>
      <c r="R706" s="1013"/>
      <c r="S706" s="1013"/>
      <c r="T706" s="1013"/>
      <c r="U706" s="1013"/>
      <c r="V706" s="1013"/>
      <c r="W706" s="1013"/>
      <c r="X706" s="1013"/>
      <c r="Y706" s="1013"/>
      <c r="Z706" s="999"/>
      <c r="AA706" s="1013"/>
      <c r="AB706" s="1013"/>
      <c r="AC706" s="1013"/>
      <c r="AD706" s="1013"/>
      <c r="AE706" s="1013"/>
      <c r="AF706" s="1013"/>
      <c r="AG706" s="1013"/>
      <c r="AH706" s="1013"/>
      <c r="AI706" s="1013"/>
      <c r="AJ706" s="1013"/>
      <c r="AK706" s="1013"/>
      <c r="AL706" s="1013"/>
      <c r="AM706" s="1013"/>
      <c r="AN706" s="1013"/>
      <c r="AO706" s="1013"/>
      <c r="AP706" s="1013"/>
      <c r="AQ706" s="1013"/>
      <c r="AR706" s="1013"/>
      <c r="AS706" s="1013"/>
      <c r="AT706" s="999"/>
      <c r="AU706" s="1013"/>
      <c r="AV706" s="1013"/>
      <c r="AW706" s="1013"/>
      <c r="AX706" s="1013"/>
      <c r="BA706" s="993"/>
    </row>
    <row r="707" spans="3:53">
      <c r="C707" s="1000"/>
      <c r="E707" s="997"/>
      <c r="F707" s="994"/>
      <c r="G707" s="993"/>
      <c r="H707" s="1013"/>
      <c r="I707" s="999"/>
      <c r="J707" s="1013"/>
      <c r="K707" s="1013"/>
      <c r="L707" s="1013"/>
      <c r="M707" s="1013"/>
      <c r="N707" s="993"/>
      <c r="O707" s="993"/>
      <c r="P707" s="1013"/>
      <c r="Q707" s="1013"/>
      <c r="R707" s="1013"/>
      <c r="S707" s="1013"/>
      <c r="T707" s="1013"/>
      <c r="U707" s="1013"/>
      <c r="V707" s="1013"/>
      <c r="W707" s="1013"/>
      <c r="X707" s="1013"/>
      <c r="Y707" s="1013"/>
      <c r="Z707" s="999"/>
      <c r="AA707" s="1013"/>
      <c r="AB707" s="1013"/>
      <c r="AC707" s="1013"/>
      <c r="AD707" s="1013"/>
      <c r="AE707" s="1013"/>
      <c r="AF707" s="1013"/>
      <c r="AG707" s="1013"/>
      <c r="AH707" s="1013"/>
      <c r="AI707" s="1013"/>
      <c r="AJ707" s="1013"/>
      <c r="AK707" s="1013"/>
      <c r="AL707" s="1013"/>
      <c r="AM707" s="1013"/>
      <c r="AN707" s="1013"/>
      <c r="AO707" s="1013"/>
      <c r="AP707" s="1013"/>
      <c r="AQ707" s="1013"/>
      <c r="AR707" s="1013"/>
      <c r="AS707" s="1013"/>
      <c r="AT707" s="999"/>
      <c r="AU707" s="1013"/>
      <c r="AV707" s="1013"/>
      <c r="AW707" s="1013"/>
      <c r="AX707" s="1013"/>
      <c r="BA707" s="993"/>
    </row>
    <row r="708" spans="3:53">
      <c r="C708" s="1000"/>
      <c r="E708" s="997"/>
      <c r="F708" s="994"/>
      <c r="G708" s="993"/>
      <c r="H708" s="1013"/>
      <c r="I708" s="999"/>
      <c r="J708" s="1013"/>
      <c r="K708" s="1013"/>
      <c r="L708" s="1013"/>
      <c r="M708" s="1013"/>
      <c r="N708" s="993"/>
      <c r="O708" s="993"/>
      <c r="P708" s="1013"/>
      <c r="Q708" s="1013"/>
      <c r="R708" s="1013"/>
      <c r="S708" s="1013"/>
      <c r="T708" s="1013"/>
      <c r="U708" s="1013"/>
      <c r="V708" s="1013"/>
      <c r="W708" s="1013"/>
      <c r="X708" s="1013"/>
      <c r="Y708" s="1013"/>
      <c r="Z708" s="999"/>
      <c r="AA708" s="1013"/>
      <c r="AB708" s="1013"/>
      <c r="AC708" s="1013"/>
      <c r="AD708" s="1013"/>
      <c r="AE708" s="1013"/>
      <c r="AF708" s="1013"/>
      <c r="AG708" s="1013"/>
      <c r="AH708" s="1013"/>
      <c r="AI708" s="1013"/>
      <c r="AJ708" s="1013"/>
      <c r="AK708" s="1013"/>
      <c r="AL708" s="1013"/>
      <c r="AM708" s="1013"/>
      <c r="AN708" s="1013"/>
      <c r="AO708" s="1013"/>
      <c r="AP708" s="1013"/>
      <c r="AQ708" s="1013"/>
      <c r="AR708" s="1013"/>
      <c r="AS708" s="1013"/>
      <c r="AT708" s="999"/>
      <c r="AU708" s="1013"/>
      <c r="AV708" s="1013"/>
      <c r="AW708" s="1013"/>
      <c r="AX708" s="1013"/>
      <c r="BA708" s="993"/>
    </row>
    <row r="709" spans="3:53">
      <c r="C709" s="1000"/>
      <c r="E709" s="997"/>
      <c r="F709" s="994"/>
      <c r="G709" s="993"/>
      <c r="H709" s="1013"/>
      <c r="I709" s="999"/>
      <c r="J709" s="1013"/>
      <c r="K709" s="1013"/>
      <c r="L709" s="1013"/>
      <c r="M709" s="1013"/>
      <c r="N709" s="993"/>
      <c r="O709" s="993"/>
      <c r="P709" s="1013"/>
      <c r="Q709" s="1013"/>
      <c r="R709" s="1013"/>
      <c r="S709" s="1013"/>
      <c r="T709" s="1013"/>
      <c r="U709" s="1013"/>
      <c r="V709" s="1013"/>
      <c r="W709" s="1013"/>
      <c r="X709" s="1013"/>
      <c r="Y709" s="1013"/>
      <c r="Z709" s="999"/>
      <c r="AA709" s="1013"/>
      <c r="AB709" s="1013"/>
      <c r="AC709" s="1013"/>
      <c r="AD709" s="1013"/>
      <c r="AE709" s="1013"/>
      <c r="AF709" s="1013"/>
      <c r="AG709" s="1013"/>
      <c r="AH709" s="1013"/>
      <c r="AI709" s="1013"/>
      <c r="AJ709" s="1013"/>
      <c r="AK709" s="1013"/>
      <c r="AL709" s="1013"/>
      <c r="AM709" s="1013"/>
      <c r="AN709" s="1013"/>
      <c r="AO709" s="1013"/>
      <c r="AP709" s="1013"/>
      <c r="AQ709" s="1013"/>
      <c r="AR709" s="1013"/>
      <c r="AS709" s="1013"/>
      <c r="AT709" s="999"/>
      <c r="AU709" s="1013"/>
      <c r="AV709" s="1013"/>
      <c r="AW709" s="1013"/>
      <c r="AX709" s="1013"/>
      <c r="BA709" s="993"/>
    </row>
    <row r="710" spans="3:53">
      <c r="C710" s="1000"/>
      <c r="E710" s="997"/>
      <c r="F710" s="994"/>
      <c r="G710" s="993"/>
      <c r="H710" s="1013"/>
      <c r="I710" s="999"/>
      <c r="J710" s="1013"/>
      <c r="K710" s="1013"/>
      <c r="L710" s="1013"/>
      <c r="M710" s="1013"/>
      <c r="N710" s="993"/>
      <c r="O710" s="993"/>
      <c r="P710" s="1013"/>
      <c r="Q710" s="1013"/>
      <c r="R710" s="1013"/>
      <c r="S710" s="1013"/>
      <c r="T710" s="1013"/>
      <c r="U710" s="1013"/>
      <c r="V710" s="1013"/>
      <c r="W710" s="1013"/>
      <c r="X710" s="1013"/>
      <c r="Y710" s="1013"/>
      <c r="Z710" s="999"/>
      <c r="AA710" s="1013"/>
      <c r="AB710" s="1013"/>
      <c r="AC710" s="1013"/>
      <c r="AD710" s="1013"/>
      <c r="AE710" s="1013"/>
      <c r="AF710" s="1013"/>
      <c r="AG710" s="1013"/>
      <c r="AH710" s="1013"/>
      <c r="AI710" s="1013"/>
      <c r="AJ710" s="1013"/>
      <c r="AK710" s="1013"/>
      <c r="AL710" s="1013"/>
      <c r="AM710" s="1013"/>
      <c r="AN710" s="1013"/>
      <c r="AO710" s="1013"/>
      <c r="AP710" s="1013"/>
      <c r="AQ710" s="1013"/>
      <c r="AR710" s="1013"/>
      <c r="AS710" s="1013"/>
      <c r="AT710" s="999"/>
      <c r="AU710" s="1013"/>
      <c r="AV710" s="1013"/>
      <c r="AW710" s="1013"/>
      <c r="AX710" s="1013"/>
      <c r="BA710" s="993"/>
    </row>
    <row r="711" spans="3:53">
      <c r="C711" s="1000"/>
      <c r="E711" s="997"/>
      <c r="F711" s="994"/>
      <c r="G711" s="993"/>
      <c r="H711" s="1013"/>
      <c r="I711" s="999"/>
      <c r="J711" s="1013"/>
      <c r="K711" s="1013"/>
      <c r="L711" s="1013"/>
      <c r="M711" s="1013"/>
      <c r="N711" s="993"/>
      <c r="O711" s="993"/>
      <c r="P711" s="1013"/>
      <c r="Q711" s="1013"/>
      <c r="R711" s="1013"/>
      <c r="S711" s="1013"/>
      <c r="T711" s="1013"/>
      <c r="U711" s="1013"/>
      <c r="V711" s="1013"/>
      <c r="W711" s="1013"/>
      <c r="X711" s="1013"/>
      <c r="Y711" s="1013"/>
      <c r="Z711" s="999"/>
      <c r="AA711" s="1013"/>
      <c r="AB711" s="1013"/>
      <c r="AC711" s="1013"/>
      <c r="AD711" s="1013"/>
      <c r="AE711" s="1013"/>
      <c r="AF711" s="1013"/>
      <c r="AG711" s="1013"/>
      <c r="AH711" s="1013"/>
      <c r="AI711" s="1013"/>
      <c r="AJ711" s="1013"/>
      <c r="AK711" s="1013"/>
      <c r="AL711" s="1013"/>
      <c r="AM711" s="1013"/>
      <c r="AN711" s="1013"/>
      <c r="AO711" s="1013"/>
      <c r="AP711" s="1013"/>
      <c r="AQ711" s="1013"/>
      <c r="AR711" s="1013"/>
      <c r="AS711" s="1013"/>
      <c r="AT711" s="999"/>
      <c r="AU711" s="1013"/>
      <c r="AV711" s="1013"/>
      <c r="AW711" s="1013"/>
      <c r="AX711" s="1013"/>
      <c r="BA711" s="993"/>
    </row>
    <row r="712" spans="3:53">
      <c r="C712" s="1000"/>
      <c r="E712" s="997"/>
      <c r="F712" s="994"/>
      <c r="G712" s="993"/>
      <c r="H712" s="1013"/>
      <c r="I712" s="999"/>
      <c r="J712" s="1013"/>
      <c r="K712" s="1013"/>
      <c r="L712" s="1013"/>
      <c r="M712" s="1013"/>
      <c r="N712" s="993"/>
      <c r="O712" s="993"/>
      <c r="P712" s="1013"/>
      <c r="Q712" s="1013"/>
      <c r="R712" s="1013"/>
      <c r="S712" s="1013"/>
      <c r="T712" s="1013"/>
      <c r="U712" s="1013"/>
      <c r="V712" s="1013"/>
      <c r="W712" s="1013"/>
      <c r="X712" s="1013"/>
      <c r="Y712" s="1013"/>
      <c r="Z712" s="999"/>
      <c r="AA712" s="1013"/>
      <c r="AB712" s="1013"/>
      <c r="AC712" s="1013"/>
      <c r="AD712" s="1013"/>
      <c r="AE712" s="1013"/>
      <c r="AF712" s="1013"/>
      <c r="AG712" s="1013"/>
      <c r="AH712" s="1013"/>
      <c r="AI712" s="1013"/>
      <c r="AJ712" s="1013"/>
      <c r="AK712" s="1013"/>
      <c r="AL712" s="1013"/>
      <c r="AM712" s="1013"/>
      <c r="AN712" s="1013"/>
      <c r="AO712" s="1013"/>
      <c r="AP712" s="1013"/>
      <c r="AQ712" s="1013"/>
      <c r="AR712" s="1013"/>
      <c r="AS712" s="1013"/>
      <c r="AT712" s="999"/>
      <c r="AU712" s="1013"/>
      <c r="AV712" s="1013"/>
      <c r="AW712" s="1013"/>
      <c r="AX712" s="1013"/>
      <c r="BA712" s="993"/>
    </row>
    <row r="713" spans="3:53">
      <c r="C713" s="1000"/>
      <c r="E713" s="997"/>
      <c r="F713" s="994"/>
      <c r="G713" s="993"/>
      <c r="H713" s="1013"/>
      <c r="I713" s="999"/>
      <c r="J713" s="1013"/>
      <c r="K713" s="1013"/>
      <c r="L713" s="1013"/>
      <c r="M713" s="1013"/>
      <c r="N713" s="993"/>
      <c r="O713" s="993"/>
      <c r="P713" s="1013"/>
      <c r="Q713" s="1013"/>
      <c r="R713" s="1013"/>
      <c r="S713" s="1013"/>
      <c r="T713" s="1013"/>
      <c r="U713" s="1013"/>
      <c r="V713" s="1013"/>
      <c r="W713" s="1013"/>
      <c r="X713" s="1013"/>
      <c r="Y713" s="1013"/>
      <c r="Z713" s="999"/>
      <c r="AA713" s="1013"/>
      <c r="AB713" s="1013"/>
      <c r="AC713" s="1013"/>
      <c r="AD713" s="1013"/>
      <c r="AE713" s="1013"/>
      <c r="AF713" s="1013"/>
      <c r="AG713" s="1013"/>
      <c r="AH713" s="1013"/>
      <c r="AI713" s="1013"/>
      <c r="AJ713" s="1013"/>
      <c r="AK713" s="1013"/>
      <c r="AL713" s="1013"/>
      <c r="AM713" s="1013"/>
      <c r="AN713" s="1013"/>
      <c r="AO713" s="1013"/>
      <c r="AP713" s="1013"/>
      <c r="AQ713" s="1013"/>
      <c r="AR713" s="1013"/>
      <c r="AS713" s="1013"/>
      <c r="AT713" s="999"/>
      <c r="AU713" s="1013"/>
      <c r="AV713" s="1013"/>
      <c r="AW713" s="1013"/>
      <c r="AX713" s="1013"/>
      <c r="BA713" s="993"/>
    </row>
    <row r="714" spans="3:53">
      <c r="C714" s="1000"/>
      <c r="E714" s="997"/>
      <c r="F714" s="994"/>
      <c r="G714" s="993"/>
      <c r="H714" s="1013"/>
      <c r="I714" s="999"/>
      <c r="J714" s="1013"/>
      <c r="K714" s="1013"/>
      <c r="L714" s="1013"/>
      <c r="M714" s="1013"/>
      <c r="N714" s="993"/>
      <c r="O714" s="993"/>
      <c r="P714" s="1013"/>
      <c r="Q714" s="1013"/>
      <c r="R714" s="1013"/>
      <c r="S714" s="1013"/>
      <c r="T714" s="1013"/>
      <c r="U714" s="1013"/>
      <c r="V714" s="1013"/>
      <c r="W714" s="1013"/>
      <c r="X714" s="1013"/>
      <c r="Y714" s="1013"/>
      <c r="Z714" s="999"/>
      <c r="AA714" s="1013"/>
      <c r="AB714" s="1013"/>
      <c r="AC714" s="1013"/>
      <c r="AD714" s="1013"/>
      <c r="AE714" s="1013"/>
      <c r="AF714" s="1013"/>
      <c r="AG714" s="1013"/>
      <c r="AH714" s="1013"/>
      <c r="AI714" s="1013"/>
      <c r="AJ714" s="1013"/>
      <c r="AK714" s="1013"/>
      <c r="AL714" s="1013"/>
      <c r="AM714" s="1013"/>
      <c r="AN714" s="1013"/>
      <c r="AO714" s="1013"/>
      <c r="AP714" s="1013"/>
      <c r="AQ714" s="1013"/>
      <c r="AR714" s="1013"/>
      <c r="AS714" s="1013"/>
      <c r="AT714" s="999"/>
      <c r="AU714" s="1013"/>
      <c r="AV714" s="1013"/>
      <c r="AW714" s="1013"/>
      <c r="AX714" s="1013"/>
      <c r="BA714" s="993"/>
    </row>
    <row r="715" spans="3:53">
      <c r="C715" s="1000"/>
      <c r="E715" s="997"/>
      <c r="F715" s="994"/>
      <c r="G715" s="993"/>
      <c r="H715" s="1013"/>
      <c r="I715" s="999"/>
      <c r="J715" s="1013"/>
      <c r="K715" s="1013"/>
      <c r="L715" s="1013"/>
      <c r="M715" s="1013"/>
      <c r="N715" s="993"/>
      <c r="O715" s="993"/>
      <c r="P715" s="1013"/>
      <c r="Q715" s="1013"/>
      <c r="R715" s="1013"/>
      <c r="S715" s="1013"/>
      <c r="T715" s="1013"/>
      <c r="U715" s="1013"/>
      <c r="V715" s="1013"/>
      <c r="W715" s="1013"/>
      <c r="X715" s="1013"/>
      <c r="Y715" s="1013"/>
      <c r="Z715" s="999"/>
      <c r="AA715" s="1013"/>
      <c r="AB715" s="1013"/>
      <c r="AC715" s="1013"/>
      <c r="AD715" s="1013"/>
      <c r="AE715" s="1013"/>
      <c r="AF715" s="1013"/>
      <c r="AG715" s="1013"/>
      <c r="AH715" s="1013"/>
      <c r="AI715" s="1013"/>
      <c r="AJ715" s="1013"/>
      <c r="AK715" s="1013"/>
      <c r="AL715" s="1013"/>
      <c r="AM715" s="1013"/>
      <c r="AN715" s="1013"/>
      <c r="AO715" s="1013"/>
      <c r="AP715" s="1013"/>
      <c r="AQ715" s="1013"/>
      <c r="AR715" s="1013"/>
      <c r="AS715" s="1013"/>
      <c r="AT715" s="999"/>
      <c r="AU715" s="1013"/>
      <c r="AV715" s="1013"/>
      <c r="AW715" s="1013"/>
      <c r="AX715" s="1013"/>
      <c r="BA715" s="993"/>
    </row>
    <row r="716" spans="3:53">
      <c r="C716" s="1000"/>
      <c r="E716" s="997"/>
      <c r="F716" s="994"/>
      <c r="G716" s="993"/>
      <c r="H716" s="1013"/>
      <c r="I716" s="999"/>
      <c r="J716" s="1013"/>
      <c r="K716" s="1013"/>
      <c r="L716" s="1013"/>
      <c r="M716" s="1013"/>
      <c r="N716" s="993"/>
      <c r="O716" s="993"/>
      <c r="P716" s="1013"/>
      <c r="Q716" s="1013"/>
      <c r="R716" s="1013"/>
      <c r="S716" s="1013"/>
      <c r="T716" s="1013"/>
      <c r="U716" s="1013"/>
      <c r="V716" s="1013"/>
      <c r="W716" s="1013"/>
      <c r="X716" s="1013"/>
      <c r="Y716" s="1013"/>
      <c r="Z716" s="999"/>
      <c r="AA716" s="1013"/>
      <c r="AB716" s="1013"/>
      <c r="AC716" s="1013"/>
      <c r="AD716" s="1013"/>
      <c r="AE716" s="1013"/>
      <c r="AF716" s="1013"/>
      <c r="AG716" s="1013"/>
      <c r="AH716" s="1013"/>
      <c r="AI716" s="1013"/>
      <c r="AJ716" s="1013"/>
      <c r="AK716" s="1013"/>
      <c r="AL716" s="1013"/>
      <c r="AM716" s="1013"/>
      <c r="AN716" s="1013"/>
      <c r="AO716" s="1013"/>
      <c r="AP716" s="1013"/>
      <c r="AQ716" s="1013"/>
      <c r="AR716" s="1013"/>
      <c r="AS716" s="1013"/>
      <c r="AT716" s="999"/>
      <c r="AU716" s="1013"/>
      <c r="AV716" s="1013"/>
      <c r="AW716" s="1013"/>
      <c r="AX716" s="1013"/>
      <c r="BA716" s="993"/>
    </row>
    <row r="717" spans="3:53">
      <c r="C717" s="1000"/>
      <c r="E717" s="997"/>
      <c r="F717" s="994"/>
      <c r="G717" s="993"/>
      <c r="H717" s="1013"/>
      <c r="I717" s="999"/>
      <c r="J717" s="1013"/>
      <c r="K717" s="1013"/>
      <c r="L717" s="1013"/>
      <c r="M717" s="1013"/>
      <c r="N717" s="993"/>
      <c r="O717" s="993"/>
      <c r="P717" s="1013"/>
      <c r="Q717" s="1013"/>
      <c r="R717" s="1013"/>
      <c r="S717" s="1013"/>
      <c r="T717" s="1013"/>
      <c r="U717" s="1013"/>
      <c r="V717" s="1013"/>
      <c r="W717" s="1013"/>
      <c r="X717" s="1013"/>
      <c r="Y717" s="1013"/>
      <c r="Z717" s="999"/>
      <c r="AA717" s="1013"/>
      <c r="AB717" s="1013"/>
      <c r="AC717" s="1013"/>
      <c r="AD717" s="1013"/>
      <c r="AE717" s="1013"/>
      <c r="AF717" s="1013"/>
      <c r="AG717" s="1013"/>
      <c r="AH717" s="1013"/>
      <c r="AI717" s="1013"/>
      <c r="AJ717" s="1013"/>
      <c r="AK717" s="1013"/>
      <c r="AL717" s="1013"/>
      <c r="AM717" s="1013"/>
      <c r="AN717" s="1013"/>
      <c r="AO717" s="1013"/>
      <c r="AP717" s="1013"/>
      <c r="AQ717" s="1013"/>
      <c r="AR717" s="1013"/>
      <c r="AS717" s="1013"/>
      <c r="AT717" s="999"/>
      <c r="AU717" s="1013"/>
      <c r="AV717" s="1013"/>
      <c r="AW717" s="1013"/>
      <c r="AX717" s="1013"/>
      <c r="BA717" s="993"/>
    </row>
    <row r="718" spans="3:53">
      <c r="C718" s="1000"/>
      <c r="E718" s="997"/>
      <c r="F718" s="994"/>
      <c r="G718" s="993"/>
      <c r="H718" s="1013"/>
      <c r="I718" s="999"/>
      <c r="J718" s="1013"/>
      <c r="K718" s="1013"/>
      <c r="L718" s="1013"/>
      <c r="M718" s="1013"/>
      <c r="N718" s="993"/>
      <c r="O718" s="993"/>
      <c r="P718" s="1013"/>
      <c r="Q718" s="1013"/>
      <c r="R718" s="1013"/>
      <c r="S718" s="1013"/>
      <c r="T718" s="1013"/>
      <c r="U718" s="1013"/>
      <c r="V718" s="1013"/>
      <c r="W718" s="1013"/>
      <c r="X718" s="1013"/>
      <c r="Y718" s="1013"/>
      <c r="Z718" s="999"/>
      <c r="AA718" s="1013"/>
      <c r="AB718" s="1013"/>
      <c r="AC718" s="1013"/>
      <c r="AD718" s="1013"/>
      <c r="AE718" s="1013"/>
      <c r="AF718" s="1013"/>
      <c r="AG718" s="1013"/>
      <c r="AH718" s="1013"/>
      <c r="AI718" s="1013"/>
      <c r="AJ718" s="1013"/>
      <c r="AK718" s="1013"/>
      <c r="AL718" s="1013"/>
      <c r="AM718" s="1013"/>
      <c r="AN718" s="1013"/>
      <c r="AO718" s="1013"/>
      <c r="AP718" s="1013"/>
      <c r="AQ718" s="1013"/>
      <c r="AR718" s="1013"/>
      <c r="AS718" s="1013"/>
      <c r="AT718" s="999"/>
      <c r="AU718" s="1013"/>
      <c r="AV718" s="1013"/>
      <c r="AW718" s="1013"/>
      <c r="AX718" s="1013"/>
      <c r="BA718" s="993"/>
    </row>
    <row r="719" spans="3:53">
      <c r="C719" s="1000"/>
      <c r="E719" s="997"/>
      <c r="F719" s="994"/>
      <c r="G719" s="993"/>
      <c r="H719" s="1013"/>
      <c r="I719" s="999"/>
      <c r="J719" s="1013"/>
      <c r="K719" s="1013"/>
      <c r="L719" s="1013"/>
      <c r="M719" s="1013"/>
      <c r="N719" s="993"/>
      <c r="O719" s="993"/>
      <c r="P719" s="1013"/>
      <c r="Q719" s="1013"/>
      <c r="R719" s="1013"/>
      <c r="S719" s="1013"/>
      <c r="T719" s="1013"/>
      <c r="U719" s="1013"/>
      <c r="V719" s="1013"/>
      <c r="W719" s="1013"/>
      <c r="X719" s="1013"/>
      <c r="Y719" s="1013"/>
      <c r="Z719" s="999"/>
      <c r="AA719" s="1013"/>
      <c r="AB719" s="1013"/>
      <c r="AC719" s="1013"/>
      <c r="AD719" s="1013"/>
      <c r="AE719" s="1013"/>
      <c r="AF719" s="1013"/>
      <c r="AG719" s="1013"/>
      <c r="AH719" s="1013"/>
      <c r="AI719" s="1013"/>
      <c r="AJ719" s="1013"/>
      <c r="AK719" s="1013"/>
      <c r="AL719" s="1013"/>
      <c r="AM719" s="1013"/>
      <c r="AN719" s="1013"/>
      <c r="AO719" s="1013"/>
      <c r="AP719" s="1013"/>
      <c r="AQ719" s="1013"/>
      <c r="AR719" s="1013"/>
      <c r="AS719" s="1013"/>
      <c r="AT719" s="999"/>
      <c r="AU719" s="1013"/>
      <c r="AV719" s="1013"/>
      <c r="AW719" s="1013"/>
      <c r="AX719" s="1013"/>
      <c r="BA719" s="993"/>
    </row>
    <row r="720" spans="3:53">
      <c r="C720" s="1000"/>
      <c r="E720" s="997"/>
      <c r="F720" s="994"/>
      <c r="G720" s="993"/>
      <c r="H720" s="1013"/>
      <c r="I720" s="999"/>
      <c r="J720" s="1013"/>
      <c r="K720" s="1013"/>
      <c r="L720" s="1013"/>
      <c r="M720" s="1013"/>
      <c r="N720" s="993"/>
      <c r="O720" s="993"/>
      <c r="P720" s="1013"/>
      <c r="Q720" s="1013"/>
      <c r="R720" s="1013"/>
      <c r="S720" s="1013"/>
      <c r="T720" s="1013"/>
      <c r="U720" s="1013"/>
      <c r="V720" s="1013"/>
      <c r="W720" s="1013"/>
      <c r="X720" s="1013"/>
      <c r="Y720" s="1013"/>
      <c r="Z720" s="999"/>
      <c r="AA720" s="1013"/>
      <c r="AB720" s="1013"/>
      <c r="AC720" s="1013"/>
      <c r="AD720" s="1013"/>
      <c r="AE720" s="1013"/>
      <c r="AF720" s="1013"/>
      <c r="AG720" s="1013"/>
      <c r="AH720" s="1013"/>
      <c r="AI720" s="1013"/>
      <c r="AJ720" s="1013"/>
      <c r="AK720" s="1013"/>
      <c r="AL720" s="1013"/>
      <c r="AM720" s="1013"/>
      <c r="AN720" s="1013"/>
      <c r="AO720" s="1013"/>
      <c r="AP720" s="1013"/>
      <c r="AQ720" s="1013"/>
      <c r="AR720" s="1013"/>
      <c r="AS720" s="1013"/>
      <c r="AT720" s="999"/>
      <c r="AU720" s="1013"/>
      <c r="AV720" s="1013"/>
      <c r="AW720" s="1013"/>
      <c r="AX720" s="1013"/>
      <c r="BA720" s="993"/>
    </row>
    <row r="721" spans="2:53">
      <c r="C721" s="1000"/>
      <c r="E721" s="997"/>
      <c r="F721" s="994"/>
      <c r="G721" s="993"/>
      <c r="H721" s="1013"/>
      <c r="I721" s="999"/>
      <c r="J721" s="1013"/>
      <c r="K721" s="1013"/>
      <c r="L721" s="1013"/>
      <c r="M721" s="1013"/>
      <c r="N721" s="993"/>
      <c r="O721" s="993"/>
      <c r="P721" s="1013"/>
      <c r="Q721" s="1013"/>
      <c r="R721" s="1013"/>
      <c r="S721" s="1013"/>
      <c r="T721" s="1013"/>
      <c r="U721" s="1013"/>
      <c r="V721" s="1013"/>
      <c r="W721" s="1013"/>
      <c r="X721" s="1013"/>
      <c r="Y721" s="1013"/>
      <c r="Z721" s="999"/>
      <c r="AA721" s="1013"/>
      <c r="AB721" s="1013"/>
      <c r="AC721" s="1013"/>
      <c r="AD721" s="1013"/>
      <c r="AE721" s="1013"/>
      <c r="AF721" s="1013"/>
      <c r="AG721" s="1013"/>
      <c r="AH721" s="1013"/>
      <c r="AI721" s="1013"/>
      <c r="AJ721" s="1013"/>
      <c r="AK721" s="1013"/>
      <c r="AL721" s="1013"/>
      <c r="AM721" s="1013"/>
      <c r="AN721" s="1013"/>
      <c r="AO721" s="1013"/>
      <c r="AP721" s="1013"/>
      <c r="AQ721" s="1013"/>
      <c r="AR721" s="1013"/>
      <c r="AS721" s="1013"/>
      <c r="AT721" s="999"/>
      <c r="AU721" s="1013"/>
      <c r="AV721" s="1013"/>
      <c r="AW721" s="1013"/>
      <c r="AX721" s="1013"/>
      <c r="BA721" s="993"/>
    </row>
    <row r="722" spans="2:53">
      <c r="C722" s="1000"/>
      <c r="E722" s="997"/>
      <c r="F722" s="994"/>
      <c r="G722" s="993"/>
      <c r="H722" s="1013"/>
      <c r="I722" s="999"/>
      <c r="J722" s="1013"/>
      <c r="K722" s="1013"/>
      <c r="L722" s="1013"/>
      <c r="M722" s="1013"/>
      <c r="N722" s="993"/>
      <c r="O722" s="993"/>
      <c r="P722" s="1013"/>
      <c r="Q722" s="1013"/>
      <c r="R722" s="1013"/>
      <c r="S722" s="1013"/>
      <c r="T722" s="1013"/>
      <c r="U722" s="1013"/>
      <c r="V722" s="1013"/>
      <c r="W722" s="1013"/>
      <c r="X722" s="1013"/>
      <c r="Y722" s="1013"/>
      <c r="Z722" s="999"/>
      <c r="AA722" s="1013"/>
      <c r="AB722" s="1013"/>
      <c r="AC722" s="1013"/>
      <c r="AD722" s="1013"/>
      <c r="AE722" s="1013"/>
      <c r="AF722" s="1013"/>
      <c r="AG722" s="1013"/>
      <c r="AH722" s="1013"/>
      <c r="AI722" s="1013"/>
      <c r="AJ722" s="1013"/>
      <c r="AK722" s="1013"/>
      <c r="AL722" s="1013"/>
      <c r="AM722" s="1013"/>
      <c r="AN722" s="1013"/>
      <c r="AO722" s="1013"/>
      <c r="AP722" s="1013"/>
      <c r="AQ722" s="1013"/>
      <c r="AR722" s="1013"/>
      <c r="AS722" s="1013"/>
      <c r="AT722" s="999"/>
      <c r="AU722" s="1013"/>
      <c r="AV722" s="1013"/>
      <c r="AW722" s="1013"/>
      <c r="AX722" s="1013"/>
      <c r="BA722" s="993"/>
    </row>
    <row r="723" spans="2:53">
      <c r="C723" s="1000"/>
      <c r="E723" s="997"/>
      <c r="F723" s="994"/>
      <c r="G723" s="993"/>
      <c r="H723" s="1022"/>
      <c r="I723" s="1022"/>
      <c r="J723" s="1022"/>
      <c r="K723" s="1022"/>
      <c r="L723" s="1022"/>
      <c r="M723" s="1022"/>
      <c r="N723" s="993"/>
      <c r="O723" s="993"/>
      <c r="P723" s="1013"/>
      <c r="Q723" s="1013"/>
      <c r="R723" s="1013"/>
      <c r="S723" s="1013"/>
      <c r="T723" s="1013"/>
      <c r="U723" s="1013"/>
      <c r="V723" s="1013"/>
      <c r="W723" s="1013"/>
      <c r="X723" s="1013"/>
      <c r="Y723" s="1013"/>
      <c r="Z723" s="999"/>
      <c r="AA723" s="1022"/>
      <c r="AB723" s="1022"/>
      <c r="AC723" s="1022"/>
      <c r="AD723" s="1022"/>
      <c r="AE723" s="1022"/>
      <c r="AF723" s="1022"/>
      <c r="AG723" s="1022"/>
      <c r="AH723" s="1022"/>
      <c r="AI723" s="1022"/>
      <c r="AJ723" s="1022"/>
      <c r="AK723" s="1022"/>
      <c r="AL723" s="1022"/>
      <c r="AM723" s="1022"/>
      <c r="AN723" s="1013"/>
      <c r="AO723" s="1013"/>
      <c r="AP723" s="1022"/>
      <c r="AQ723" s="1013"/>
      <c r="AR723" s="1013"/>
      <c r="AS723" s="1013"/>
      <c r="AT723" s="1022"/>
      <c r="AU723" s="1013"/>
      <c r="AV723" s="1013"/>
      <c r="AW723" s="1013"/>
      <c r="AX723" s="1013"/>
      <c r="BA723" s="993"/>
    </row>
    <row r="724" spans="2:53">
      <c r="C724" s="1000"/>
      <c r="E724" s="997"/>
      <c r="F724" s="994"/>
      <c r="G724" s="993"/>
      <c r="H724" s="1013"/>
      <c r="I724" s="1013"/>
      <c r="J724" s="1013"/>
      <c r="K724" s="1013"/>
      <c r="L724" s="1013"/>
      <c r="M724" s="1013"/>
      <c r="N724" s="993"/>
      <c r="O724" s="993"/>
      <c r="P724" s="1013"/>
      <c r="Q724" s="1013"/>
      <c r="R724" s="1013"/>
      <c r="S724" s="1013"/>
      <c r="T724" s="1013"/>
      <c r="U724" s="1013"/>
      <c r="V724" s="1013"/>
      <c r="W724" s="1013"/>
      <c r="X724" s="1013"/>
      <c r="Y724" s="1013"/>
      <c r="Z724" s="999"/>
      <c r="AA724" s="1013"/>
      <c r="AB724" s="1013"/>
      <c r="AC724" s="1013"/>
      <c r="AD724" s="1013"/>
      <c r="AE724" s="1013"/>
      <c r="AF724" s="1013"/>
      <c r="AG724" s="1013"/>
      <c r="AH724" s="1013"/>
      <c r="AI724" s="1013"/>
      <c r="AJ724" s="1013"/>
      <c r="AK724" s="1013"/>
      <c r="AL724" s="1013"/>
      <c r="AM724" s="1013"/>
      <c r="AN724" s="1013"/>
      <c r="AO724" s="1013"/>
      <c r="AP724" s="1013"/>
      <c r="AQ724" s="1013"/>
      <c r="AR724" s="1013"/>
      <c r="AS724" s="1013"/>
      <c r="AT724" s="1013"/>
      <c r="AU724" s="1013"/>
      <c r="AV724" s="1013"/>
      <c r="AW724" s="1013"/>
      <c r="AX724" s="1013"/>
      <c r="BA724" s="993"/>
    </row>
    <row r="725" spans="2:53">
      <c r="C725" s="1000"/>
      <c r="E725" s="997"/>
      <c r="F725" s="994"/>
      <c r="G725" s="993"/>
      <c r="H725" s="1013"/>
      <c r="I725" s="1013"/>
      <c r="J725" s="1013"/>
      <c r="K725" s="1013"/>
      <c r="L725" s="1013"/>
      <c r="M725" s="1013"/>
      <c r="N725" s="1013"/>
      <c r="O725" s="993"/>
      <c r="P725" s="1013"/>
      <c r="Q725" s="1013"/>
      <c r="R725" s="1013"/>
      <c r="S725" s="1013"/>
      <c r="T725" s="1013"/>
      <c r="U725" s="1013"/>
      <c r="V725" s="1013"/>
      <c r="W725" s="1013"/>
      <c r="X725" s="1013"/>
      <c r="Y725" s="1013"/>
      <c r="Z725" s="999"/>
      <c r="AA725" s="1013"/>
      <c r="AB725" s="1013"/>
      <c r="AC725" s="1013"/>
      <c r="AD725" s="1013"/>
      <c r="AE725" s="1013"/>
      <c r="AF725" s="1013"/>
      <c r="AG725" s="1013"/>
      <c r="AH725" s="1013"/>
      <c r="AI725" s="1013"/>
      <c r="AJ725" s="1013"/>
      <c r="AK725" s="1013"/>
      <c r="AL725" s="1013"/>
      <c r="AM725" s="1013"/>
      <c r="AN725" s="1013"/>
      <c r="AO725" s="1013"/>
      <c r="AP725" s="1013"/>
      <c r="AQ725" s="1013"/>
      <c r="AR725" s="1013"/>
      <c r="AS725" s="1013"/>
      <c r="AT725" s="1013"/>
      <c r="AU725" s="1013"/>
      <c r="AV725" s="1013"/>
      <c r="AW725" s="1013"/>
      <c r="AX725" s="1013"/>
      <c r="BA725" s="993"/>
    </row>
    <row r="726" spans="2:53">
      <c r="C726" s="1000"/>
      <c r="E726" s="997"/>
      <c r="F726" s="994"/>
      <c r="G726" s="993"/>
      <c r="H726" s="1013"/>
      <c r="I726" s="1013"/>
      <c r="J726" s="1013"/>
      <c r="K726" s="1013"/>
      <c r="L726" s="1013"/>
      <c r="M726" s="1013"/>
      <c r="N726" s="1013"/>
      <c r="O726" s="993"/>
      <c r="P726" s="1013"/>
      <c r="Q726" s="1013"/>
      <c r="R726" s="1013"/>
      <c r="S726" s="1013"/>
      <c r="T726" s="1013"/>
      <c r="U726" s="1013"/>
      <c r="V726" s="1013"/>
      <c r="W726" s="1013"/>
      <c r="X726" s="1013"/>
      <c r="Y726" s="1013"/>
      <c r="Z726" s="999"/>
      <c r="AA726" s="1013"/>
      <c r="AB726" s="1013"/>
      <c r="AC726" s="1013"/>
      <c r="AD726" s="1013"/>
      <c r="AE726" s="1013"/>
      <c r="AF726" s="1013"/>
      <c r="AG726" s="1013"/>
      <c r="AH726" s="1013"/>
      <c r="AI726" s="1013"/>
      <c r="AJ726" s="1013"/>
      <c r="AK726" s="1013"/>
      <c r="AL726" s="1013"/>
      <c r="AM726" s="1013"/>
      <c r="AN726" s="1013"/>
      <c r="AO726" s="1013"/>
      <c r="AP726" s="1013"/>
      <c r="AQ726" s="1013"/>
      <c r="AR726" s="1013"/>
      <c r="AS726" s="1013"/>
      <c r="AT726" s="1013"/>
      <c r="AU726" s="1013"/>
      <c r="AV726" s="1013"/>
      <c r="AW726" s="1013"/>
      <c r="AX726" s="1013"/>
      <c r="BA726" s="993"/>
    </row>
    <row r="727" spans="2:53">
      <c r="C727" s="1000"/>
      <c r="E727" s="997"/>
      <c r="F727" s="994"/>
      <c r="G727" s="993"/>
      <c r="H727" s="1013"/>
      <c r="I727" s="1013"/>
      <c r="J727" s="1013"/>
      <c r="K727" s="1013"/>
      <c r="L727" s="1013"/>
      <c r="M727" s="1013"/>
      <c r="N727" s="1013"/>
      <c r="O727" s="993"/>
      <c r="P727" s="1013"/>
      <c r="Q727" s="1013"/>
      <c r="R727" s="1013"/>
      <c r="S727" s="1013"/>
      <c r="T727" s="1013"/>
      <c r="U727" s="1013"/>
      <c r="V727" s="1013"/>
      <c r="W727" s="1013"/>
      <c r="X727" s="1013"/>
      <c r="Y727" s="1013"/>
      <c r="Z727" s="999"/>
      <c r="AA727" s="1013"/>
      <c r="AB727" s="1013"/>
      <c r="AC727" s="1013"/>
      <c r="AD727" s="1013"/>
      <c r="AE727" s="1013"/>
      <c r="AF727" s="1013"/>
      <c r="AG727" s="1013"/>
      <c r="AH727" s="1013"/>
      <c r="AI727" s="1013"/>
      <c r="AJ727" s="1013"/>
      <c r="AK727" s="1013"/>
      <c r="AL727" s="1013"/>
      <c r="AM727" s="1013"/>
      <c r="AN727" s="1013"/>
      <c r="AO727" s="1013"/>
      <c r="AP727" s="1013"/>
      <c r="AQ727" s="1013"/>
      <c r="AR727" s="1013"/>
      <c r="AS727" s="1013"/>
      <c r="AT727" s="1013"/>
      <c r="AU727" s="1013"/>
      <c r="AV727" s="1013"/>
      <c r="AW727" s="1013"/>
      <c r="AX727" s="1013"/>
      <c r="BA727" s="993"/>
    </row>
    <row r="728" spans="2:53">
      <c r="C728" s="1000"/>
      <c r="E728" s="997"/>
      <c r="F728" s="994"/>
      <c r="G728" s="993"/>
      <c r="H728" s="1013"/>
      <c r="I728" s="1013"/>
      <c r="J728" s="1013"/>
      <c r="K728" s="1013"/>
      <c r="L728" s="1013"/>
      <c r="M728" s="1013"/>
      <c r="N728" s="1013"/>
      <c r="O728" s="993"/>
      <c r="P728" s="1013"/>
      <c r="Q728" s="1013"/>
      <c r="R728" s="1013"/>
      <c r="S728" s="1013"/>
      <c r="T728" s="1013"/>
      <c r="U728" s="1013"/>
      <c r="V728" s="1013"/>
      <c r="W728" s="1013"/>
      <c r="X728" s="1013"/>
      <c r="Y728" s="1013"/>
      <c r="Z728" s="999"/>
      <c r="AA728" s="1013"/>
      <c r="AB728" s="1013"/>
      <c r="AC728" s="1013"/>
      <c r="AD728" s="1013"/>
      <c r="AE728" s="1013"/>
      <c r="AF728" s="1013"/>
      <c r="AG728" s="1013"/>
      <c r="AH728" s="1013"/>
      <c r="AI728" s="1013"/>
      <c r="AJ728" s="1013"/>
      <c r="AK728" s="1013"/>
      <c r="AL728" s="1013"/>
      <c r="AM728" s="1013"/>
      <c r="AN728" s="1013"/>
      <c r="AO728" s="1013"/>
      <c r="AP728" s="1013"/>
      <c r="AQ728" s="1013"/>
      <c r="AR728" s="1013"/>
      <c r="AS728" s="1013"/>
      <c r="AT728" s="1013"/>
      <c r="AU728" s="1013"/>
      <c r="AV728" s="1013"/>
      <c r="AW728" s="1013"/>
      <c r="AX728" s="1013"/>
      <c r="BA728" s="993"/>
    </row>
    <row r="729" spans="2:53">
      <c r="B729" s="1025"/>
      <c r="C729" s="1000"/>
      <c r="E729" s="997"/>
      <c r="F729" s="994"/>
      <c r="G729" s="993"/>
      <c r="H729" s="1013"/>
      <c r="I729" s="1013"/>
      <c r="J729" s="1013"/>
      <c r="K729" s="1013"/>
      <c r="L729" s="1013"/>
      <c r="M729" s="1013"/>
      <c r="N729" s="1013"/>
      <c r="O729" s="993"/>
      <c r="P729" s="1013"/>
      <c r="Q729" s="1013"/>
      <c r="R729" s="1013"/>
      <c r="S729" s="1013"/>
      <c r="T729" s="1013"/>
      <c r="U729" s="1013"/>
      <c r="V729" s="1013"/>
      <c r="W729" s="1013"/>
      <c r="X729" s="1013"/>
      <c r="Y729" s="1013"/>
      <c r="Z729" s="999"/>
      <c r="AA729" s="1013"/>
      <c r="AB729" s="1013"/>
      <c r="AC729" s="1013"/>
      <c r="AD729" s="1013"/>
      <c r="AE729" s="1013"/>
      <c r="AF729" s="1013"/>
      <c r="AG729" s="1013"/>
      <c r="AH729" s="1013"/>
      <c r="AI729" s="1013"/>
      <c r="AJ729" s="1013"/>
      <c r="AK729" s="1013"/>
      <c r="AL729" s="1013"/>
      <c r="AM729" s="1013"/>
      <c r="AN729" s="1013"/>
      <c r="AO729" s="1013"/>
      <c r="AP729" s="1013"/>
      <c r="AQ729" s="1013"/>
      <c r="AR729" s="1013"/>
      <c r="AS729" s="1013"/>
      <c r="AT729" s="1013"/>
      <c r="AU729" s="1013"/>
      <c r="AV729" s="1013"/>
      <c r="AW729" s="1013"/>
      <c r="AX729" s="1013"/>
      <c r="BA729" s="993"/>
    </row>
    <row r="730" spans="2:53">
      <c r="C730" s="1000"/>
      <c r="E730" s="997"/>
      <c r="F730" s="994"/>
      <c r="G730" s="993"/>
      <c r="H730" s="1013"/>
      <c r="I730" s="1013"/>
      <c r="J730" s="1013"/>
      <c r="K730" s="1013"/>
      <c r="L730" s="1013"/>
      <c r="M730" s="1013"/>
      <c r="N730" s="1013"/>
      <c r="O730" s="993"/>
      <c r="P730" s="1013"/>
      <c r="Q730" s="1013"/>
      <c r="R730" s="1013"/>
      <c r="S730" s="1013"/>
      <c r="T730" s="1013"/>
      <c r="U730" s="1013"/>
      <c r="V730" s="1013"/>
      <c r="W730" s="1013"/>
      <c r="X730" s="1013"/>
      <c r="Y730" s="1013"/>
      <c r="Z730" s="999"/>
      <c r="AA730" s="1013"/>
      <c r="AB730" s="1013"/>
      <c r="AC730" s="1013"/>
      <c r="AD730" s="1013"/>
      <c r="AE730" s="1013"/>
      <c r="AF730" s="1013"/>
      <c r="AG730" s="1013"/>
      <c r="AH730" s="1013"/>
      <c r="AI730" s="1013"/>
      <c r="AJ730" s="1013"/>
      <c r="AK730" s="1013"/>
      <c r="AL730" s="1013"/>
      <c r="AM730" s="1013"/>
      <c r="AN730" s="1013"/>
      <c r="AO730" s="1013"/>
      <c r="AP730" s="1013"/>
      <c r="AQ730" s="1013"/>
      <c r="AR730" s="1013"/>
      <c r="AS730" s="1013"/>
      <c r="AT730" s="1013"/>
      <c r="AU730" s="1013"/>
      <c r="AV730" s="1013"/>
      <c r="AW730" s="1013"/>
      <c r="AX730" s="1013"/>
      <c r="BA730" s="993"/>
    </row>
    <row r="731" spans="2:53">
      <c r="C731" s="1000"/>
      <c r="E731" s="997"/>
      <c r="F731" s="994"/>
      <c r="G731" s="993"/>
      <c r="H731" s="1013"/>
      <c r="I731" s="1013"/>
      <c r="J731" s="1013"/>
      <c r="K731" s="1013"/>
      <c r="L731" s="1013"/>
      <c r="M731" s="1013"/>
      <c r="N731" s="1013"/>
      <c r="O731" s="1013"/>
      <c r="P731" s="1013"/>
      <c r="Q731" s="1013"/>
      <c r="R731" s="1013"/>
      <c r="S731" s="1013"/>
      <c r="T731" s="1013"/>
      <c r="U731" s="1013"/>
      <c r="V731" s="1013"/>
      <c r="W731" s="1013"/>
      <c r="X731" s="1013"/>
      <c r="Y731" s="1013"/>
      <c r="Z731" s="999"/>
      <c r="AA731" s="1013"/>
      <c r="AB731" s="1013"/>
      <c r="AC731" s="1013"/>
      <c r="AD731" s="1013"/>
      <c r="AE731" s="1013"/>
      <c r="AF731" s="1013"/>
      <c r="AG731" s="1013"/>
      <c r="AH731" s="1013"/>
      <c r="AI731" s="1013"/>
      <c r="AJ731" s="1013"/>
      <c r="AK731" s="1013"/>
      <c r="AL731" s="1013"/>
      <c r="AM731" s="1013"/>
      <c r="AN731" s="1013"/>
      <c r="AO731" s="1013"/>
      <c r="AP731" s="1013"/>
      <c r="AQ731" s="1013"/>
      <c r="AR731" s="1013"/>
      <c r="AS731" s="1013"/>
      <c r="AT731" s="1013"/>
      <c r="AU731" s="1013"/>
      <c r="AV731" s="1013"/>
      <c r="AW731" s="1013"/>
      <c r="AX731" s="1013"/>
      <c r="BA731" s="993"/>
    </row>
    <row r="732" spans="2:53">
      <c r="C732" s="1000"/>
      <c r="E732" s="997"/>
      <c r="F732" s="994"/>
      <c r="G732" s="1002"/>
      <c r="H732" s="1013"/>
      <c r="I732" s="1002"/>
      <c r="J732" s="1013"/>
      <c r="K732" s="1013"/>
      <c r="L732" s="1013"/>
      <c r="M732" s="1013"/>
      <c r="N732" s="1013"/>
      <c r="O732" s="1013"/>
      <c r="P732" s="1013"/>
      <c r="Q732" s="1013"/>
      <c r="R732" s="1013"/>
      <c r="S732" s="1013"/>
      <c r="T732" s="1013"/>
      <c r="U732" s="1013"/>
      <c r="V732" s="1013"/>
      <c r="W732" s="1013"/>
      <c r="X732" s="1013"/>
      <c r="Y732" s="1013"/>
      <c r="Z732" s="999"/>
      <c r="AA732" s="1013"/>
      <c r="AB732" s="1013"/>
      <c r="AC732" s="1013"/>
      <c r="AD732" s="1013"/>
      <c r="AE732" s="1013"/>
      <c r="AF732" s="1013"/>
      <c r="AG732" s="1013"/>
      <c r="AH732" s="1013"/>
      <c r="AI732" s="1013"/>
      <c r="AJ732" s="1013"/>
      <c r="AK732" s="1013"/>
      <c r="AL732" s="1013"/>
      <c r="AM732" s="1013"/>
      <c r="AN732" s="1013"/>
      <c r="AO732" s="1013"/>
      <c r="AP732" s="1013"/>
      <c r="AQ732" s="1013"/>
      <c r="AR732" s="1013"/>
      <c r="AS732" s="1013"/>
      <c r="AT732" s="1013"/>
      <c r="AU732" s="1013"/>
      <c r="AV732" s="1013"/>
      <c r="AW732" s="1013"/>
      <c r="AX732" s="1013"/>
      <c r="BA732" s="993"/>
    </row>
    <row r="733" spans="2:53">
      <c r="C733" s="1000"/>
      <c r="E733" s="997"/>
      <c r="F733" s="994"/>
      <c r="H733" s="1013"/>
      <c r="K733" s="1013"/>
      <c r="L733" s="1013"/>
      <c r="M733" s="1013"/>
      <c r="N733" s="1013"/>
      <c r="P733" s="1013"/>
      <c r="Q733" s="1013"/>
      <c r="R733" s="1013"/>
      <c r="S733" s="1013"/>
      <c r="T733" s="1013"/>
      <c r="U733" s="1013"/>
      <c r="V733" s="1013"/>
      <c r="W733" s="1013"/>
      <c r="X733" s="1013"/>
      <c r="Y733" s="1013"/>
      <c r="Z733" s="999"/>
      <c r="AB733" s="1013"/>
      <c r="AC733" s="1013"/>
      <c r="AD733" s="1013"/>
      <c r="AE733" s="1013"/>
      <c r="AF733" s="1013"/>
      <c r="AG733" s="1013"/>
      <c r="AH733" s="1013"/>
      <c r="AI733" s="1013"/>
      <c r="AJ733" s="1013"/>
      <c r="AK733" s="1013"/>
      <c r="AL733" s="1013"/>
      <c r="AM733" s="1013"/>
      <c r="AN733" s="1013"/>
      <c r="AO733" s="1013"/>
      <c r="AP733" s="1013"/>
      <c r="AQ733" s="1013"/>
      <c r="AR733" s="1013"/>
      <c r="AS733" s="1013"/>
      <c r="AU733" s="1013"/>
      <c r="AV733" s="1013"/>
      <c r="AW733" s="1013"/>
      <c r="AX733" s="1013"/>
      <c r="BA733" s="993"/>
    </row>
    <row r="734" spans="2:53">
      <c r="C734" s="1000"/>
      <c r="E734" s="997"/>
      <c r="F734" s="994"/>
      <c r="G734" s="1013"/>
      <c r="H734" s="1013"/>
      <c r="I734" s="1013"/>
      <c r="J734" s="1013"/>
      <c r="K734" s="1013"/>
      <c r="L734" s="1013"/>
      <c r="M734" s="1013"/>
      <c r="N734" s="1013"/>
      <c r="O734" s="1013"/>
      <c r="P734" s="1013"/>
      <c r="Q734" s="1013"/>
      <c r="R734" s="1013"/>
      <c r="S734" s="1013"/>
      <c r="T734" s="1013"/>
      <c r="U734" s="1013"/>
      <c r="V734" s="1013"/>
      <c r="W734" s="1013"/>
      <c r="X734" s="1013"/>
      <c r="Y734" s="1013"/>
      <c r="Z734" s="999"/>
      <c r="AA734" s="1013"/>
      <c r="AB734" s="1013"/>
      <c r="AC734" s="1013"/>
      <c r="AD734" s="1013"/>
      <c r="AE734" s="1013"/>
      <c r="AF734" s="1013"/>
      <c r="AG734" s="1013"/>
      <c r="AH734" s="1013"/>
      <c r="AI734" s="1013"/>
      <c r="AJ734" s="1013"/>
      <c r="AK734" s="1013"/>
      <c r="AL734" s="1013"/>
      <c r="AM734" s="1013"/>
      <c r="AN734" s="1013"/>
      <c r="AO734" s="1013"/>
      <c r="AP734" s="1013"/>
      <c r="AQ734" s="1013"/>
      <c r="AR734" s="1013"/>
      <c r="AS734" s="1013"/>
      <c r="AT734" s="1013"/>
      <c r="AU734" s="1013"/>
      <c r="AV734" s="1013"/>
      <c r="AW734" s="1013"/>
      <c r="AX734" s="1013"/>
      <c r="BA734" s="993"/>
    </row>
    <row r="735" spans="2:53">
      <c r="C735" s="1027"/>
      <c r="E735" s="997"/>
      <c r="F735" s="994"/>
      <c r="G735" s="1013"/>
      <c r="H735" s="1013"/>
      <c r="I735" s="1013"/>
      <c r="J735" s="1013"/>
      <c r="K735" s="1013"/>
      <c r="L735" s="1013"/>
      <c r="M735" s="1013"/>
      <c r="N735" s="1013"/>
      <c r="O735" s="1013"/>
      <c r="P735" s="1013"/>
      <c r="Q735" s="1013"/>
      <c r="R735" s="1013"/>
      <c r="S735" s="1013"/>
      <c r="T735" s="1013"/>
      <c r="U735" s="1013"/>
      <c r="V735" s="1013"/>
      <c r="W735" s="1013"/>
      <c r="X735" s="1013"/>
      <c r="Y735" s="1013"/>
      <c r="Z735" s="999"/>
      <c r="AA735" s="1013"/>
      <c r="AB735" s="1013"/>
      <c r="AC735" s="1013"/>
      <c r="AD735" s="1013"/>
      <c r="AE735" s="1013"/>
      <c r="AF735" s="1013"/>
      <c r="AG735" s="1013"/>
      <c r="AH735" s="1013"/>
      <c r="AI735" s="1013"/>
      <c r="AJ735" s="1013"/>
      <c r="AK735" s="1013"/>
      <c r="AL735" s="1013"/>
      <c r="AM735" s="1013"/>
      <c r="AN735" s="1013"/>
      <c r="AO735" s="1013"/>
      <c r="AP735" s="1013"/>
      <c r="AQ735" s="1013"/>
      <c r="AR735" s="1013"/>
      <c r="AS735" s="1013"/>
      <c r="AT735" s="1013"/>
      <c r="AU735" s="1013"/>
      <c r="AV735" s="1013"/>
      <c r="AW735" s="1013"/>
      <c r="AX735" s="1013"/>
    </row>
    <row r="736" spans="2:53">
      <c r="C736" s="1027"/>
      <c r="E736" s="997"/>
      <c r="F736" s="994"/>
      <c r="G736" s="1013"/>
      <c r="H736" s="1013"/>
      <c r="I736" s="1013"/>
      <c r="J736" s="1013"/>
      <c r="K736" s="1013"/>
      <c r="L736" s="1013"/>
      <c r="M736" s="1013"/>
      <c r="N736" s="1013"/>
      <c r="O736" s="1013"/>
      <c r="P736" s="1013"/>
      <c r="Q736" s="1013"/>
      <c r="R736" s="1013"/>
      <c r="S736" s="1013"/>
      <c r="T736" s="1013"/>
      <c r="U736" s="1013"/>
      <c r="V736" s="1013"/>
      <c r="W736" s="1013"/>
      <c r="X736" s="1013"/>
      <c r="Y736" s="1013"/>
      <c r="Z736" s="999"/>
      <c r="AA736" s="1013"/>
      <c r="AB736" s="1013"/>
      <c r="AC736" s="1013"/>
      <c r="AD736" s="1013"/>
      <c r="AE736" s="1013"/>
      <c r="AF736" s="1013"/>
      <c r="AG736" s="1013"/>
      <c r="AH736" s="1013"/>
      <c r="AI736" s="1013"/>
      <c r="AJ736" s="1013"/>
      <c r="AK736" s="1013"/>
      <c r="AL736" s="1013"/>
      <c r="AM736" s="1013"/>
      <c r="AN736" s="1013"/>
      <c r="AO736" s="1013"/>
      <c r="AP736" s="1013"/>
      <c r="AQ736" s="1013"/>
      <c r="AR736" s="1013"/>
      <c r="AS736" s="1013"/>
      <c r="AT736" s="1013"/>
      <c r="AU736" s="1013"/>
      <c r="AV736" s="1013"/>
      <c r="AW736" s="1013"/>
      <c r="AX736" s="1013"/>
    </row>
    <row r="737" spans="3:54">
      <c r="C737" s="1027"/>
      <c r="E737" s="997"/>
      <c r="F737" s="994"/>
      <c r="G737" s="1013"/>
      <c r="H737" s="1013"/>
      <c r="I737" s="1013"/>
      <c r="J737" s="1013"/>
      <c r="K737" s="1013"/>
      <c r="L737" s="1013"/>
      <c r="M737" s="1013"/>
      <c r="N737" s="1013"/>
      <c r="O737" s="1013"/>
      <c r="P737" s="1013"/>
      <c r="Q737" s="1013"/>
      <c r="R737" s="1013"/>
      <c r="S737" s="1013"/>
      <c r="T737" s="1013"/>
      <c r="U737" s="1013"/>
      <c r="V737" s="1013"/>
      <c r="W737" s="1013"/>
      <c r="X737" s="1013"/>
      <c r="Y737" s="1013"/>
      <c r="Z737" s="999"/>
      <c r="AA737" s="1013"/>
      <c r="AB737" s="1013"/>
      <c r="AC737" s="1013"/>
      <c r="AD737" s="1013"/>
      <c r="AE737" s="1013"/>
      <c r="AF737" s="1013"/>
      <c r="AG737" s="1013"/>
      <c r="AH737" s="1013"/>
      <c r="AI737" s="1013"/>
      <c r="AJ737" s="1013"/>
      <c r="AK737" s="1013"/>
      <c r="AL737" s="1013"/>
      <c r="AM737" s="1013"/>
      <c r="AN737" s="1013"/>
      <c r="AO737" s="1013"/>
      <c r="AP737" s="1013"/>
      <c r="AQ737" s="1013"/>
      <c r="AR737" s="1013"/>
      <c r="AS737" s="1013"/>
      <c r="AT737" s="1013"/>
      <c r="AU737" s="1013"/>
      <c r="AV737" s="1013"/>
      <c r="AW737" s="1013"/>
      <c r="AX737" s="1013"/>
    </row>
    <row r="738" spans="3:54">
      <c r="C738" s="1027"/>
      <c r="E738" s="997"/>
      <c r="F738" s="994"/>
      <c r="G738" s="1013"/>
      <c r="H738" s="1013"/>
      <c r="I738" s="1013"/>
      <c r="J738" s="1013"/>
      <c r="K738" s="1013"/>
      <c r="L738" s="1013"/>
      <c r="M738" s="1013"/>
      <c r="N738" s="1013"/>
      <c r="O738" s="1013"/>
      <c r="P738" s="1013"/>
      <c r="Q738" s="1013"/>
      <c r="R738" s="1013"/>
      <c r="S738" s="1013"/>
      <c r="T738" s="1013"/>
      <c r="U738" s="1013"/>
      <c r="V738" s="1013"/>
      <c r="W738" s="1013"/>
      <c r="X738" s="1013"/>
      <c r="Y738" s="1013"/>
      <c r="Z738" s="999"/>
      <c r="AA738" s="1013"/>
      <c r="AB738" s="1013"/>
      <c r="AC738" s="1013"/>
      <c r="AD738" s="1013"/>
      <c r="AE738" s="1013"/>
      <c r="AF738" s="1013"/>
      <c r="AG738" s="1013"/>
      <c r="AH738" s="1013"/>
      <c r="AI738" s="1013"/>
      <c r="AJ738" s="1013"/>
      <c r="AK738" s="1013"/>
      <c r="AL738" s="1013"/>
      <c r="AM738" s="1013"/>
      <c r="AN738" s="1013"/>
      <c r="AO738" s="1013"/>
      <c r="AP738" s="1013"/>
      <c r="AQ738" s="1013"/>
      <c r="AR738" s="1013"/>
      <c r="AS738" s="1013"/>
      <c r="AT738" s="1013"/>
      <c r="AU738" s="1013"/>
      <c r="AV738" s="1013"/>
      <c r="AW738" s="1013"/>
      <c r="AX738" s="1013"/>
    </row>
    <row r="739" spans="3:54">
      <c r="C739" s="1027"/>
      <c r="E739" s="997"/>
      <c r="F739" s="994"/>
      <c r="G739" s="1013"/>
      <c r="H739" s="1013"/>
      <c r="I739" s="1013"/>
      <c r="J739" s="1013"/>
      <c r="K739" s="1013"/>
      <c r="L739" s="1013"/>
      <c r="M739" s="1013"/>
      <c r="N739" s="1013"/>
      <c r="O739" s="1013"/>
      <c r="P739" s="1013"/>
      <c r="Q739" s="1013"/>
      <c r="R739" s="1013"/>
      <c r="S739" s="1013"/>
      <c r="T739" s="1013"/>
      <c r="U739" s="1013"/>
      <c r="V739" s="1013"/>
      <c r="W739" s="1013"/>
      <c r="X739" s="1013"/>
      <c r="Y739" s="1013"/>
      <c r="Z739" s="999"/>
      <c r="AA739" s="1013"/>
      <c r="AB739" s="1013"/>
      <c r="AC739" s="1013"/>
      <c r="AD739" s="1013"/>
      <c r="AE739" s="1013"/>
      <c r="AF739" s="1013"/>
      <c r="AG739" s="1013"/>
      <c r="AH739" s="1013"/>
      <c r="AI739" s="1013"/>
      <c r="AJ739" s="1013"/>
      <c r="AK739" s="1013"/>
      <c r="AL739" s="1013"/>
      <c r="AM739" s="1013"/>
      <c r="AN739" s="1013"/>
      <c r="AO739" s="1013"/>
      <c r="AP739" s="1013"/>
      <c r="AQ739" s="1013"/>
      <c r="AR739" s="1013"/>
      <c r="AS739" s="1013"/>
      <c r="AT739" s="1013"/>
      <c r="AU739" s="1013"/>
      <c r="AV739" s="1013"/>
      <c r="AW739" s="1013"/>
      <c r="AX739" s="1013"/>
    </row>
    <row r="740" spans="3:54">
      <c r="C740" s="1027"/>
      <c r="E740" s="997"/>
      <c r="F740" s="994"/>
      <c r="T740" s="1013"/>
      <c r="Z740" s="999"/>
    </row>
    <row r="741" spans="3:54">
      <c r="E741" s="997"/>
      <c r="F741" s="994"/>
      <c r="T741" s="1013"/>
      <c r="Z741" s="999"/>
    </row>
    <row r="742" spans="3:54">
      <c r="E742" s="997"/>
      <c r="F742" s="994"/>
      <c r="T742" s="1013"/>
      <c r="Z742" s="999"/>
    </row>
    <row r="743" spans="3:54">
      <c r="E743" s="997"/>
      <c r="F743" s="994"/>
      <c r="T743" s="1013"/>
      <c r="Z743" s="999"/>
    </row>
    <row r="744" spans="3:54">
      <c r="E744" s="997"/>
      <c r="F744" s="994"/>
      <c r="T744" s="1013"/>
      <c r="Z744" s="999"/>
    </row>
    <row r="745" spans="3:54">
      <c r="E745" s="997"/>
      <c r="F745" s="994"/>
      <c r="T745" s="1013"/>
      <c r="Z745" s="999"/>
    </row>
    <row r="746" spans="3:54">
      <c r="E746" s="997"/>
      <c r="F746" s="994"/>
      <c r="T746" s="1013"/>
      <c r="Z746" s="999"/>
    </row>
    <row r="747" spans="3:54">
      <c r="E747" s="997"/>
      <c r="F747" s="994"/>
      <c r="G747" s="1038"/>
      <c r="H747" s="1038"/>
      <c r="I747" s="1038"/>
      <c r="J747" s="1038"/>
      <c r="K747" s="1038"/>
      <c r="L747" s="1038"/>
      <c r="M747" s="1038"/>
      <c r="N747" s="1038"/>
      <c r="O747" s="1038"/>
      <c r="P747" s="1038"/>
      <c r="Q747" s="1038"/>
      <c r="R747" s="1038"/>
      <c r="S747" s="1038"/>
      <c r="T747" s="1038"/>
      <c r="U747" s="1038"/>
      <c r="V747" s="1038"/>
      <c r="W747" s="1038"/>
      <c r="X747" s="1038"/>
      <c r="Y747" s="1038"/>
      <c r="Z747" s="999"/>
      <c r="AA747" s="1038"/>
      <c r="AB747" s="1038"/>
      <c r="AC747" s="1038"/>
      <c r="AD747" s="1038"/>
      <c r="AE747" s="1038"/>
      <c r="AF747" s="1038"/>
      <c r="AG747" s="1038"/>
      <c r="AH747" s="1038"/>
      <c r="AI747" s="1038"/>
      <c r="AJ747" s="1038"/>
      <c r="AK747" s="1038"/>
      <c r="AL747" s="1038"/>
      <c r="AM747" s="1038"/>
      <c r="AN747" s="1038"/>
      <c r="AO747" s="1038"/>
      <c r="AP747" s="1038"/>
      <c r="AQ747" s="1038"/>
      <c r="AR747" s="1038"/>
      <c r="AS747" s="1038"/>
      <c r="AT747" s="1038"/>
      <c r="AU747" s="1038"/>
      <c r="AV747" s="1038"/>
      <c r="AW747" s="1038"/>
      <c r="AX747" s="1038"/>
      <c r="AY747" s="1038"/>
      <c r="AZ747" s="1038"/>
      <c r="BA747" s="1038"/>
      <c r="BB747" s="1038"/>
    </row>
    <row r="748" spans="3:54">
      <c r="E748" s="997"/>
      <c r="F748" s="994"/>
      <c r="T748" s="1013"/>
      <c r="Z748" s="999"/>
    </row>
    <row r="749" spans="3:54">
      <c r="E749" s="997"/>
      <c r="F749" s="994"/>
      <c r="T749" s="1013"/>
      <c r="Z749" s="999"/>
    </row>
    <row r="750" spans="3:54">
      <c r="E750" s="997"/>
      <c r="F750" s="994"/>
      <c r="T750" s="1013"/>
      <c r="Z750" s="999"/>
    </row>
    <row r="751" spans="3:54">
      <c r="E751" s="997"/>
      <c r="F751" s="994"/>
      <c r="T751" s="1013"/>
      <c r="Z751" s="999"/>
    </row>
    <row r="752" spans="3:54">
      <c r="E752" s="997"/>
      <c r="F752" s="994"/>
      <c r="T752" s="1013"/>
      <c r="Z752" s="999"/>
    </row>
    <row r="753" spans="5:54">
      <c r="E753" s="997"/>
      <c r="F753" s="994"/>
      <c r="T753" s="1013"/>
      <c r="Z753" s="999"/>
    </row>
    <row r="754" spans="5:54">
      <c r="E754" s="997"/>
      <c r="F754" s="994"/>
      <c r="T754" s="1013"/>
      <c r="Z754" s="999"/>
    </row>
    <row r="755" spans="5:54">
      <c r="E755" s="997"/>
      <c r="F755" s="994"/>
      <c r="G755" s="1013"/>
      <c r="H755" s="1013"/>
      <c r="I755" s="1013"/>
      <c r="J755" s="1013"/>
      <c r="K755" s="1013"/>
      <c r="L755" s="1013"/>
      <c r="M755" s="1013"/>
      <c r="N755" s="1013"/>
      <c r="O755" s="1013"/>
      <c r="P755" s="1013"/>
      <c r="Q755" s="1013"/>
      <c r="R755" s="1013"/>
      <c r="S755" s="1013"/>
      <c r="T755" s="1013"/>
      <c r="U755" s="1013"/>
      <c r="V755" s="1013"/>
      <c r="W755" s="1013"/>
      <c r="X755" s="1013"/>
      <c r="Y755" s="1013"/>
      <c r="Z755" s="999"/>
      <c r="AA755" s="1013"/>
      <c r="AB755" s="1013"/>
      <c r="AC755" s="1013"/>
      <c r="AD755" s="1013"/>
      <c r="AE755" s="1013"/>
      <c r="AF755" s="1013"/>
      <c r="AG755" s="1013"/>
      <c r="AH755" s="1013"/>
      <c r="AI755" s="1013"/>
      <c r="AJ755" s="1013"/>
      <c r="AK755" s="1013"/>
      <c r="AL755" s="1013"/>
      <c r="AM755" s="1013"/>
      <c r="AN755" s="1013"/>
      <c r="AO755" s="1013"/>
      <c r="AP755" s="1013"/>
      <c r="AQ755" s="1013"/>
      <c r="AR755" s="1013"/>
      <c r="AS755" s="1013"/>
      <c r="AT755" s="1013"/>
      <c r="AU755" s="1013"/>
      <c r="AV755" s="1013"/>
      <c r="AW755" s="1013"/>
      <c r="AX755" s="1013"/>
    </row>
    <row r="756" spans="5:54">
      <c r="E756" s="997"/>
      <c r="F756" s="994"/>
      <c r="G756" s="1013"/>
      <c r="H756" s="1013"/>
      <c r="I756" s="1013"/>
      <c r="J756" s="1013"/>
      <c r="K756" s="1013"/>
      <c r="L756" s="1013"/>
      <c r="M756" s="1013"/>
      <c r="N756" s="1013"/>
      <c r="O756" s="1013"/>
      <c r="P756" s="1013"/>
      <c r="Q756" s="1013"/>
      <c r="R756" s="1013"/>
      <c r="S756" s="1013"/>
      <c r="T756" s="1013"/>
      <c r="U756" s="1013"/>
      <c r="V756" s="1013"/>
      <c r="W756" s="1013"/>
      <c r="X756" s="1013"/>
      <c r="Y756" s="1013"/>
      <c r="Z756" s="999"/>
      <c r="AA756" s="1013"/>
      <c r="AB756" s="1013"/>
      <c r="AC756" s="1013"/>
      <c r="AD756" s="1013"/>
      <c r="AE756" s="1013"/>
      <c r="AF756" s="1013"/>
      <c r="AG756" s="1013"/>
      <c r="AH756" s="1013"/>
      <c r="AI756" s="1013"/>
      <c r="AJ756" s="1013"/>
      <c r="AK756" s="1013"/>
      <c r="AL756" s="1013"/>
      <c r="AM756" s="1013"/>
      <c r="AN756" s="1013"/>
      <c r="AO756" s="1013"/>
      <c r="AP756" s="1013"/>
      <c r="AQ756" s="1013"/>
      <c r="AR756" s="1013"/>
      <c r="AS756" s="1013"/>
      <c r="AT756" s="1013"/>
      <c r="AU756" s="1013"/>
      <c r="AV756" s="1013"/>
      <c r="AW756" s="1013"/>
      <c r="AX756" s="1013"/>
    </row>
    <row r="757" spans="5:54">
      <c r="E757" s="997"/>
      <c r="F757" s="994"/>
      <c r="G757" s="1013"/>
      <c r="H757" s="1013"/>
      <c r="I757" s="1013"/>
      <c r="J757" s="1013"/>
      <c r="K757" s="1013"/>
      <c r="L757" s="1013"/>
      <c r="M757" s="1013"/>
      <c r="N757" s="1013"/>
      <c r="O757" s="1013"/>
      <c r="P757" s="1013"/>
      <c r="Q757" s="1013"/>
      <c r="R757" s="1013"/>
      <c r="S757" s="1013"/>
      <c r="T757" s="1013"/>
      <c r="U757" s="1013"/>
      <c r="V757" s="1013"/>
      <c r="W757" s="1013"/>
      <c r="X757" s="1013"/>
      <c r="Y757" s="1013"/>
      <c r="Z757" s="999"/>
      <c r="AA757" s="1013"/>
      <c r="AB757" s="1013"/>
      <c r="AC757" s="1013"/>
      <c r="AD757" s="1013"/>
      <c r="AE757" s="1013"/>
      <c r="AF757" s="1013"/>
      <c r="AG757" s="1013"/>
      <c r="AH757" s="1013"/>
      <c r="AI757" s="1013"/>
      <c r="AJ757" s="1013"/>
      <c r="AK757" s="1013"/>
      <c r="AL757" s="1013"/>
      <c r="AM757" s="1013"/>
      <c r="AN757" s="1013"/>
      <c r="AO757" s="1013"/>
      <c r="AP757" s="1013"/>
      <c r="AQ757" s="1013"/>
      <c r="AR757" s="1013"/>
      <c r="AS757" s="1013"/>
      <c r="AT757" s="1013"/>
      <c r="AU757" s="1013"/>
      <c r="AV757" s="1013"/>
      <c r="AW757" s="1013"/>
      <c r="AX757" s="1013"/>
    </row>
    <row r="758" spans="5:54">
      <c r="E758" s="997"/>
      <c r="F758" s="994"/>
      <c r="G758" s="1013"/>
      <c r="H758" s="1013"/>
      <c r="I758" s="1013"/>
      <c r="J758" s="1013"/>
      <c r="K758" s="1013"/>
      <c r="L758" s="1013"/>
      <c r="M758" s="1013"/>
      <c r="N758" s="1013"/>
      <c r="O758" s="1013"/>
      <c r="P758" s="1013"/>
      <c r="Q758" s="1013"/>
      <c r="R758" s="1013"/>
      <c r="S758" s="1013"/>
      <c r="T758" s="1013"/>
      <c r="U758" s="1013"/>
      <c r="V758" s="1013"/>
      <c r="W758" s="1013"/>
      <c r="X758" s="1013"/>
      <c r="Y758" s="1013"/>
      <c r="Z758" s="999"/>
      <c r="AA758" s="1013"/>
      <c r="AB758" s="1013"/>
      <c r="AC758" s="1013"/>
      <c r="AD758" s="1013"/>
      <c r="AE758" s="1013"/>
      <c r="AF758" s="1013"/>
      <c r="AG758" s="1013"/>
      <c r="AH758" s="1013"/>
      <c r="AI758" s="1013"/>
      <c r="AJ758" s="1013"/>
      <c r="AK758" s="1013"/>
      <c r="AL758" s="1013"/>
      <c r="AM758" s="1013"/>
      <c r="AN758" s="1013"/>
      <c r="AO758" s="1013"/>
      <c r="AP758" s="1013"/>
      <c r="AQ758" s="1013"/>
      <c r="AR758" s="1013"/>
      <c r="AS758" s="1013"/>
      <c r="AT758" s="1013"/>
      <c r="AU758" s="1013"/>
      <c r="AV758" s="1013"/>
      <c r="AW758" s="1013"/>
      <c r="AX758" s="1013"/>
      <c r="AY758" s="1013"/>
      <c r="AZ758" s="1013"/>
      <c r="BA758" s="1013"/>
      <c r="BB758" s="1013"/>
    </row>
    <row r="759" spans="5:54">
      <c r="E759" s="997"/>
      <c r="F759" s="994"/>
      <c r="G759" s="1013"/>
      <c r="H759" s="1013"/>
      <c r="I759" s="1013"/>
      <c r="J759" s="1013"/>
      <c r="K759" s="1013"/>
      <c r="L759" s="1013"/>
      <c r="M759" s="1013"/>
      <c r="N759" s="1013"/>
      <c r="O759" s="1013"/>
      <c r="P759" s="1013"/>
      <c r="Q759" s="1013"/>
      <c r="R759" s="1013"/>
      <c r="S759" s="1013"/>
      <c r="T759" s="1013"/>
      <c r="U759" s="1013"/>
      <c r="V759" s="1013"/>
      <c r="W759" s="1013"/>
      <c r="X759" s="1013"/>
      <c r="Y759" s="1013"/>
      <c r="Z759" s="999"/>
      <c r="AA759" s="1013"/>
      <c r="AB759" s="1013"/>
      <c r="AC759" s="1013"/>
      <c r="AD759" s="1013"/>
      <c r="AE759" s="1013"/>
      <c r="AF759" s="1013"/>
      <c r="AG759" s="1013"/>
      <c r="AH759" s="1013"/>
      <c r="AI759" s="1013"/>
      <c r="AJ759" s="1013"/>
      <c r="AK759" s="1013"/>
      <c r="AL759" s="1013"/>
      <c r="AM759" s="1013"/>
      <c r="AN759" s="1013"/>
      <c r="AO759" s="1013"/>
      <c r="AP759" s="1013"/>
      <c r="AQ759" s="1013"/>
      <c r="AR759" s="1013"/>
      <c r="AS759" s="1013"/>
      <c r="AT759" s="1013"/>
      <c r="AU759" s="1013"/>
      <c r="AV759" s="1013"/>
      <c r="AW759" s="1013"/>
      <c r="AX759" s="1013"/>
    </row>
    <row r="760" spans="5:54">
      <c r="E760" s="997"/>
      <c r="F760" s="994"/>
      <c r="G760" s="1013"/>
      <c r="H760" s="1013"/>
      <c r="I760" s="1013"/>
      <c r="J760" s="1013"/>
      <c r="K760" s="1013"/>
      <c r="L760" s="1013"/>
      <c r="M760" s="1013"/>
      <c r="N760" s="1013"/>
      <c r="O760" s="1013"/>
      <c r="P760" s="1013"/>
      <c r="Q760" s="1013"/>
      <c r="R760" s="1013"/>
      <c r="S760" s="1013"/>
      <c r="T760" s="1013"/>
      <c r="U760" s="1013"/>
      <c r="V760" s="1013"/>
      <c r="W760" s="1013"/>
      <c r="X760" s="1013"/>
      <c r="Y760" s="1013"/>
      <c r="Z760" s="999"/>
      <c r="AA760" s="1013"/>
      <c r="AB760" s="1013"/>
      <c r="AC760" s="1013"/>
      <c r="AD760" s="1013"/>
      <c r="AE760" s="1013"/>
      <c r="AF760" s="1013"/>
      <c r="AG760" s="1013"/>
      <c r="AH760" s="1013"/>
      <c r="AI760" s="1013"/>
      <c r="AJ760" s="1013"/>
      <c r="AK760" s="1013"/>
      <c r="AL760" s="1013"/>
      <c r="AM760" s="1013"/>
      <c r="AN760" s="1013"/>
      <c r="AO760" s="1013"/>
      <c r="AP760" s="1013"/>
      <c r="AQ760" s="1013"/>
      <c r="AR760" s="1013"/>
      <c r="AS760" s="1013"/>
      <c r="AT760" s="1013"/>
      <c r="AU760" s="1013"/>
      <c r="AV760" s="1013"/>
      <c r="AW760" s="1013"/>
      <c r="AX760" s="1013"/>
    </row>
    <row r="761" spans="5:54">
      <c r="E761" s="997"/>
      <c r="F761" s="994"/>
      <c r="G761" s="1013"/>
      <c r="H761" s="1013"/>
      <c r="I761" s="1013"/>
      <c r="J761" s="1013"/>
      <c r="K761" s="1013"/>
      <c r="L761" s="1013"/>
      <c r="M761" s="1013"/>
      <c r="N761" s="1013"/>
      <c r="O761" s="1013"/>
      <c r="P761" s="1013"/>
      <c r="Q761" s="1013"/>
      <c r="R761" s="1013"/>
      <c r="S761" s="1013"/>
      <c r="T761" s="1013"/>
      <c r="U761" s="1013"/>
      <c r="V761" s="1013"/>
      <c r="W761" s="1013"/>
      <c r="X761" s="1013"/>
      <c r="Y761" s="1013"/>
      <c r="Z761" s="999"/>
      <c r="AA761" s="1013"/>
      <c r="AB761" s="1013"/>
      <c r="AC761" s="1013"/>
      <c r="AD761" s="1013"/>
      <c r="AE761" s="1013"/>
      <c r="AF761" s="1013"/>
      <c r="AG761" s="1013"/>
      <c r="AH761" s="1013"/>
      <c r="AI761" s="1013"/>
      <c r="AJ761" s="1013"/>
      <c r="AK761" s="1013"/>
      <c r="AL761" s="1013"/>
      <c r="AM761" s="1013"/>
      <c r="AN761" s="1013"/>
      <c r="AO761" s="1013"/>
      <c r="AP761" s="1013"/>
      <c r="AQ761" s="1013"/>
      <c r="AR761" s="1013"/>
      <c r="AS761" s="1013"/>
      <c r="AT761" s="1013"/>
      <c r="AU761" s="1013"/>
      <c r="AV761" s="1013"/>
      <c r="AW761" s="1013"/>
      <c r="AX761" s="1013"/>
    </row>
    <row r="762" spans="5:54">
      <c r="E762" s="997"/>
      <c r="F762" s="994"/>
      <c r="G762" s="1013"/>
      <c r="H762" s="1013"/>
      <c r="I762" s="1013"/>
      <c r="J762" s="1013"/>
      <c r="K762" s="1013"/>
      <c r="L762" s="1013"/>
      <c r="M762" s="1013"/>
      <c r="N762" s="1013"/>
      <c r="O762" s="1013"/>
      <c r="P762" s="1013"/>
      <c r="Q762" s="1013"/>
      <c r="R762" s="1013"/>
      <c r="S762" s="1013"/>
      <c r="T762" s="1013"/>
      <c r="U762" s="1013"/>
      <c r="V762" s="1013"/>
      <c r="W762" s="1013"/>
      <c r="X762" s="1013"/>
      <c r="Y762" s="1013"/>
      <c r="Z762" s="999"/>
      <c r="AA762" s="1013"/>
      <c r="AB762" s="1013"/>
      <c r="AC762" s="1013"/>
      <c r="AD762" s="1013"/>
      <c r="AE762" s="1013"/>
      <c r="AF762" s="1013"/>
      <c r="AG762" s="1013"/>
      <c r="AH762" s="1013"/>
      <c r="AI762" s="1013"/>
      <c r="AJ762" s="1013"/>
      <c r="AK762" s="1013"/>
      <c r="AL762" s="1013"/>
      <c r="AM762" s="1013"/>
      <c r="AN762" s="1013"/>
      <c r="AO762" s="1013"/>
      <c r="AP762" s="1013"/>
      <c r="AQ762" s="1013"/>
      <c r="AR762" s="1013"/>
      <c r="AS762" s="1013"/>
      <c r="AT762" s="1013"/>
      <c r="AU762" s="1013"/>
      <c r="AV762" s="1013"/>
      <c r="AW762" s="1013"/>
      <c r="AX762" s="1013"/>
    </row>
    <row r="763" spans="5:54">
      <c r="E763" s="997"/>
      <c r="F763" s="994"/>
      <c r="G763" s="1013"/>
      <c r="H763" s="1013"/>
      <c r="I763" s="1013"/>
      <c r="J763" s="1013"/>
      <c r="K763" s="1013"/>
      <c r="L763" s="1013"/>
      <c r="M763" s="1013"/>
      <c r="N763" s="1013"/>
      <c r="O763" s="1013"/>
      <c r="P763" s="1013"/>
      <c r="Q763" s="1013"/>
      <c r="R763" s="1013"/>
      <c r="S763" s="1013"/>
      <c r="T763" s="1013"/>
      <c r="U763" s="1013"/>
      <c r="V763" s="1013"/>
      <c r="W763" s="1013"/>
      <c r="X763" s="1013"/>
      <c r="Y763" s="1013"/>
      <c r="Z763" s="999"/>
      <c r="AA763" s="1013"/>
      <c r="AB763" s="1013"/>
      <c r="AC763" s="1013"/>
      <c r="AD763" s="1013"/>
      <c r="AE763" s="1013"/>
      <c r="AF763" s="1013"/>
      <c r="AG763" s="1013"/>
      <c r="AH763" s="1013"/>
      <c r="AI763" s="1013"/>
      <c r="AJ763" s="1013"/>
      <c r="AK763" s="1013"/>
      <c r="AL763" s="1013"/>
      <c r="AM763" s="1013"/>
      <c r="AN763" s="1013"/>
      <c r="AO763" s="1013"/>
      <c r="AP763" s="1013"/>
      <c r="AQ763" s="1013"/>
      <c r="AR763" s="1013"/>
      <c r="AS763" s="1013"/>
      <c r="AT763" s="1013"/>
      <c r="AU763" s="1013"/>
      <c r="AV763" s="1013"/>
      <c r="AW763" s="1013"/>
      <c r="AX763" s="1013"/>
    </row>
    <row r="764" spans="5:54">
      <c r="E764" s="997"/>
      <c r="F764" s="994"/>
      <c r="G764" s="1013"/>
      <c r="H764" s="1013"/>
      <c r="I764" s="1013"/>
      <c r="J764" s="1013"/>
      <c r="K764" s="1013"/>
      <c r="L764" s="1013"/>
      <c r="M764" s="1013"/>
      <c r="N764" s="1013"/>
      <c r="O764" s="1013"/>
      <c r="P764" s="1013"/>
      <c r="Q764" s="1013"/>
      <c r="R764" s="1013"/>
      <c r="S764" s="1013"/>
      <c r="T764" s="1013"/>
      <c r="U764" s="1013"/>
      <c r="V764" s="1013"/>
      <c r="W764" s="1013"/>
      <c r="X764" s="1013"/>
      <c r="Y764" s="1013"/>
      <c r="Z764" s="999"/>
      <c r="AA764" s="1013"/>
      <c r="AB764" s="1013"/>
      <c r="AC764" s="1013"/>
      <c r="AD764" s="1013"/>
      <c r="AE764" s="1013"/>
      <c r="AF764" s="1013"/>
      <c r="AG764" s="1013"/>
      <c r="AH764" s="1013"/>
      <c r="AI764" s="1013"/>
      <c r="AJ764" s="1013"/>
      <c r="AK764" s="1013"/>
      <c r="AL764" s="1013"/>
      <c r="AM764" s="1013"/>
      <c r="AN764" s="1013"/>
      <c r="AO764" s="1013"/>
      <c r="AP764" s="1013"/>
      <c r="AQ764" s="1013"/>
      <c r="AR764" s="1013"/>
      <c r="AS764" s="1013"/>
      <c r="AT764" s="1013"/>
      <c r="AU764" s="1013"/>
      <c r="AV764" s="1013"/>
      <c r="AW764" s="1013"/>
      <c r="AX764" s="1013"/>
    </row>
    <row r="765" spans="5:54">
      <c r="E765" s="997"/>
      <c r="F765" s="994"/>
      <c r="T765" s="1013"/>
      <c r="Z765" s="999"/>
    </row>
    <row r="766" spans="5:54">
      <c r="E766" s="997"/>
      <c r="F766" s="994"/>
      <c r="T766" s="1013"/>
      <c r="Z766" s="999"/>
    </row>
    <row r="767" spans="5:54">
      <c r="E767" s="997"/>
      <c r="F767" s="994"/>
      <c r="T767" s="1013"/>
      <c r="Z767" s="999"/>
    </row>
    <row r="768" spans="5:54">
      <c r="E768" s="997"/>
      <c r="F768" s="994"/>
      <c r="T768" s="1013"/>
      <c r="Z768" s="999"/>
    </row>
    <row r="769" spans="3:54">
      <c r="E769" s="997"/>
      <c r="F769" s="994"/>
      <c r="G769" s="1013"/>
      <c r="H769" s="1013"/>
      <c r="I769" s="1013"/>
      <c r="J769" s="1013"/>
      <c r="K769" s="1013"/>
      <c r="L769" s="1013"/>
      <c r="M769" s="1013"/>
      <c r="N769" s="1013"/>
      <c r="O769" s="1013"/>
      <c r="P769" s="1013"/>
      <c r="Q769" s="1013"/>
      <c r="R769" s="1013"/>
      <c r="S769" s="1013"/>
      <c r="T769" s="1013"/>
      <c r="U769" s="1013"/>
      <c r="V769" s="1013"/>
      <c r="W769" s="1013"/>
      <c r="X769" s="1013"/>
      <c r="Y769" s="1013"/>
      <c r="Z769" s="999"/>
      <c r="AA769" s="1013"/>
      <c r="AB769" s="1013"/>
      <c r="AC769" s="1013"/>
      <c r="AD769" s="1013"/>
      <c r="AE769" s="1013"/>
      <c r="AF769" s="1013"/>
      <c r="AG769" s="1013"/>
      <c r="AH769" s="1013"/>
      <c r="AI769" s="1013"/>
      <c r="AJ769" s="1013"/>
      <c r="AK769" s="1013"/>
      <c r="AL769" s="1013"/>
      <c r="AM769" s="1013"/>
      <c r="AN769" s="1013"/>
      <c r="AO769" s="1013"/>
      <c r="AP769" s="1013"/>
      <c r="AQ769" s="1013"/>
      <c r="AR769" s="1013"/>
      <c r="AS769" s="1013"/>
      <c r="AT769" s="1013"/>
      <c r="AU769" s="1013"/>
      <c r="AV769" s="1013"/>
      <c r="AW769" s="1013"/>
      <c r="AX769" s="1013"/>
      <c r="AY769" s="1013"/>
      <c r="AZ769" s="1013"/>
      <c r="BA769" s="1013"/>
      <c r="BB769" s="1013"/>
    </row>
    <row r="770" spans="3:54">
      <c r="C770" s="1000"/>
      <c r="E770" s="997"/>
      <c r="F770" s="994"/>
      <c r="G770" s="993"/>
      <c r="H770" s="1013"/>
      <c r="I770" s="1013"/>
      <c r="J770" s="1013"/>
      <c r="K770" s="1013"/>
      <c r="L770" s="1013"/>
      <c r="M770" s="1013"/>
      <c r="N770" s="1013"/>
      <c r="O770" s="1013"/>
      <c r="P770" s="1013"/>
      <c r="Q770" s="1013"/>
      <c r="R770" s="1013"/>
      <c r="S770" s="1013"/>
      <c r="T770" s="1013"/>
      <c r="U770" s="1013"/>
      <c r="V770" s="1013"/>
      <c r="W770" s="1013"/>
      <c r="X770" s="1013"/>
      <c r="Y770" s="1013"/>
      <c r="Z770" s="999"/>
      <c r="AA770" s="1013"/>
      <c r="AB770" s="1013"/>
      <c r="AC770" s="1013"/>
      <c r="AD770" s="1013"/>
      <c r="AE770" s="1013"/>
      <c r="AF770" s="1013"/>
      <c r="AG770" s="1013"/>
      <c r="AH770" s="1013"/>
      <c r="AI770" s="1013"/>
      <c r="AJ770" s="1013"/>
      <c r="AK770" s="1013"/>
      <c r="AL770" s="1013"/>
      <c r="AM770" s="1013"/>
      <c r="AN770" s="1013"/>
      <c r="AO770" s="1013"/>
      <c r="AP770" s="1013"/>
      <c r="AQ770" s="1013"/>
      <c r="AR770" s="1013"/>
      <c r="AS770" s="1013"/>
      <c r="AT770" s="1013"/>
      <c r="AU770" s="1013"/>
      <c r="AV770" s="1013"/>
      <c r="AW770" s="1013"/>
      <c r="AX770" s="1013"/>
      <c r="BA770" s="993"/>
    </row>
    <row r="771" spans="3:54">
      <c r="C771" s="1000"/>
      <c r="E771" s="997"/>
      <c r="F771" s="994"/>
      <c r="G771" s="993"/>
      <c r="H771" s="1013"/>
      <c r="I771" s="1013"/>
      <c r="J771" s="1013"/>
      <c r="K771" s="1013"/>
      <c r="L771" s="1013"/>
      <c r="M771" s="1013"/>
      <c r="N771" s="1013"/>
      <c r="O771" s="1013"/>
      <c r="P771" s="1013"/>
      <c r="Q771" s="1013"/>
      <c r="R771" s="1013"/>
      <c r="S771" s="1013"/>
      <c r="T771" s="1013"/>
      <c r="U771" s="1013"/>
      <c r="V771" s="1013"/>
      <c r="W771" s="1013"/>
      <c r="X771" s="1013"/>
      <c r="Y771" s="1013"/>
      <c r="Z771" s="999"/>
      <c r="AA771" s="1013"/>
      <c r="AB771" s="1013"/>
      <c r="AC771" s="1013"/>
      <c r="AD771" s="1013"/>
      <c r="AE771" s="1013"/>
      <c r="AF771" s="1013"/>
      <c r="AG771" s="1013"/>
      <c r="AH771" s="1013"/>
      <c r="AI771" s="1013"/>
      <c r="AJ771" s="1013"/>
      <c r="AK771" s="1013"/>
      <c r="AL771" s="1013"/>
      <c r="AM771" s="1013"/>
      <c r="AN771" s="1013"/>
      <c r="AO771" s="1013"/>
      <c r="AP771" s="1013"/>
      <c r="AQ771" s="1013"/>
      <c r="AR771" s="1013"/>
      <c r="AS771" s="1013"/>
      <c r="AT771" s="1013"/>
      <c r="AU771" s="1013"/>
      <c r="AV771" s="1013"/>
      <c r="AW771" s="1013"/>
      <c r="AX771" s="1013"/>
      <c r="BA771" s="993"/>
    </row>
    <row r="772" spans="3:54">
      <c r="C772" s="1000"/>
      <c r="E772" s="997"/>
      <c r="F772" s="994"/>
      <c r="G772" s="993"/>
      <c r="H772" s="1013"/>
      <c r="I772" s="1013"/>
      <c r="J772" s="1013"/>
      <c r="K772" s="1013"/>
      <c r="L772" s="1013"/>
      <c r="M772" s="1013"/>
      <c r="N772" s="1013"/>
      <c r="O772" s="1013"/>
      <c r="P772" s="1013"/>
      <c r="Q772" s="1013"/>
      <c r="R772" s="1013"/>
      <c r="S772" s="1013"/>
      <c r="T772" s="1013"/>
      <c r="U772" s="1013"/>
      <c r="V772" s="1013"/>
      <c r="W772" s="1013"/>
      <c r="X772" s="1013"/>
      <c r="Y772" s="1013"/>
      <c r="Z772" s="999"/>
      <c r="AA772" s="1013"/>
      <c r="AB772" s="1013"/>
      <c r="AC772" s="1013"/>
      <c r="AD772" s="1013"/>
      <c r="AE772" s="1013"/>
      <c r="AF772" s="1013"/>
      <c r="AG772" s="1013"/>
      <c r="AH772" s="1013"/>
      <c r="AI772" s="1013"/>
      <c r="AJ772" s="1013"/>
      <c r="AK772" s="1013"/>
      <c r="AL772" s="1013"/>
      <c r="AM772" s="1013"/>
      <c r="AN772" s="1013"/>
      <c r="AO772" s="1013"/>
      <c r="AP772" s="1013"/>
      <c r="AQ772" s="1013"/>
      <c r="AR772" s="1013"/>
      <c r="AS772" s="1013"/>
      <c r="AT772" s="1013"/>
      <c r="AU772" s="1013"/>
      <c r="AV772" s="1013"/>
      <c r="AW772" s="1013"/>
      <c r="AX772" s="1013"/>
      <c r="BA772" s="993"/>
    </row>
    <row r="773" spans="3:54">
      <c r="C773" s="1000"/>
      <c r="E773" s="997"/>
      <c r="F773" s="994"/>
      <c r="G773" s="993"/>
      <c r="H773" s="1013"/>
      <c r="I773" s="1013"/>
      <c r="J773" s="1013"/>
      <c r="K773" s="1013"/>
      <c r="L773" s="1013"/>
      <c r="M773" s="1013"/>
      <c r="N773" s="1013"/>
      <c r="O773" s="1013"/>
      <c r="P773" s="1013"/>
      <c r="Q773" s="1013"/>
      <c r="R773" s="1013"/>
      <c r="S773" s="1013"/>
      <c r="T773" s="1013"/>
      <c r="U773" s="1013"/>
      <c r="V773" s="1013"/>
      <c r="W773" s="1013"/>
      <c r="X773" s="1013"/>
      <c r="Y773" s="1013"/>
      <c r="Z773" s="999"/>
      <c r="AA773" s="1013"/>
      <c r="AB773" s="1013"/>
      <c r="AC773" s="1013"/>
      <c r="AD773" s="1013"/>
      <c r="AE773" s="1013"/>
      <c r="AF773" s="1013"/>
      <c r="AG773" s="1013"/>
      <c r="AH773" s="1013"/>
      <c r="AI773" s="1013"/>
      <c r="AJ773" s="1013"/>
      <c r="AK773" s="1013"/>
      <c r="AL773" s="1013"/>
      <c r="AM773" s="1013"/>
      <c r="AN773" s="1013"/>
      <c r="AO773" s="1013"/>
      <c r="AP773" s="1013"/>
      <c r="AQ773" s="1013"/>
      <c r="AR773" s="1013"/>
      <c r="AS773" s="1013"/>
      <c r="AT773" s="1013"/>
      <c r="AU773" s="1013"/>
      <c r="AV773" s="1013"/>
      <c r="AW773" s="1013"/>
      <c r="AX773" s="1013"/>
      <c r="BA773" s="993"/>
    </row>
    <row r="774" spans="3:54">
      <c r="C774" s="1000"/>
      <c r="E774" s="997"/>
      <c r="F774" s="994"/>
      <c r="G774" s="993"/>
      <c r="H774" s="1013"/>
      <c r="I774" s="1013"/>
      <c r="J774" s="1013"/>
      <c r="K774" s="1013"/>
      <c r="L774" s="1013"/>
      <c r="M774" s="1013"/>
      <c r="N774" s="1013"/>
      <c r="O774" s="1013"/>
      <c r="P774" s="1013"/>
      <c r="Q774" s="1013"/>
      <c r="R774" s="1013"/>
      <c r="S774" s="1013"/>
      <c r="T774" s="1013"/>
      <c r="U774" s="1013"/>
      <c r="V774" s="1013"/>
      <c r="W774" s="1013"/>
      <c r="X774" s="1013"/>
      <c r="Y774" s="1013"/>
      <c r="Z774" s="999"/>
      <c r="AA774" s="1013"/>
      <c r="AB774" s="1013"/>
      <c r="AC774" s="1013"/>
      <c r="AD774" s="1013"/>
      <c r="AE774" s="1013"/>
      <c r="AF774" s="1013"/>
      <c r="AG774" s="1013"/>
      <c r="AH774" s="1013"/>
      <c r="AI774" s="1013"/>
      <c r="AJ774" s="1013"/>
      <c r="AK774" s="1013"/>
      <c r="AL774" s="1013"/>
      <c r="AM774" s="1013"/>
      <c r="AN774" s="1013"/>
      <c r="AO774" s="1013"/>
      <c r="AP774" s="1013"/>
      <c r="AQ774" s="1013"/>
      <c r="AR774" s="1013"/>
      <c r="AS774" s="1013"/>
      <c r="AT774" s="1013"/>
      <c r="AU774" s="1013"/>
      <c r="AV774" s="1013"/>
      <c r="AW774" s="1013"/>
      <c r="AX774" s="1013"/>
      <c r="BA774" s="993"/>
    </row>
    <row r="775" spans="3:54">
      <c r="C775" s="1000"/>
      <c r="E775" s="997"/>
      <c r="F775" s="994"/>
      <c r="G775" s="993"/>
      <c r="H775" s="1013"/>
      <c r="I775" s="1013"/>
      <c r="J775" s="1013"/>
      <c r="K775" s="1013"/>
      <c r="L775" s="1013"/>
      <c r="M775" s="1013"/>
      <c r="N775" s="999"/>
      <c r="O775" s="1013"/>
      <c r="P775" s="1013"/>
      <c r="Q775" s="1013"/>
      <c r="R775" s="1013"/>
      <c r="S775" s="1013"/>
      <c r="T775" s="1013"/>
      <c r="U775" s="1013"/>
      <c r="V775" s="1013"/>
      <c r="W775" s="1013"/>
      <c r="X775" s="1013"/>
      <c r="Y775" s="1013"/>
      <c r="Z775" s="999"/>
      <c r="AA775" s="1002"/>
      <c r="AB775" s="1013"/>
      <c r="AC775" s="1013"/>
      <c r="AD775" s="1013"/>
      <c r="AE775" s="1013"/>
      <c r="AF775" s="1013"/>
      <c r="AG775" s="1013"/>
      <c r="AH775" s="1013"/>
      <c r="AI775" s="1013"/>
      <c r="AJ775" s="1013"/>
      <c r="AK775" s="1013"/>
      <c r="AL775" s="1013"/>
      <c r="AM775" s="1013"/>
      <c r="AN775" s="1013"/>
      <c r="AO775" s="1013"/>
      <c r="AP775" s="1013"/>
      <c r="AQ775" s="1013"/>
      <c r="AR775" s="1013"/>
      <c r="AS775" s="1013"/>
      <c r="AT775" s="1013"/>
      <c r="AU775" s="1013"/>
      <c r="AV775" s="1013"/>
      <c r="AW775" s="1013"/>
      <c r="AX775" s="1013"/>
      <c r="BA775" s="993"/>
    </row>
    <row r="776" spans="3:54">
      <c r="C776" s="1000"/>
      <c r="E776" s="997"/>
      <c r="F776" s="994"/>
      <c r="G776" s="993"/>
      <c r="H776" s="1022"/>
      <c r="I776" s="1022"/>
      <c r="J776" s="1022"/>
      <c r="K776" s="1022"/>
      <c r="L776" s="1022"/>
      <c r="M776" s="1022"/>
      <c r="N776" s="1013"/>
      <c r="O776" s="1022"/>
      <c r="P776" s="1013"/>
      <c r="Q776" s="1013"/>
      <c r="R776" s="1013"/>
      <c r="S776" s="1013"/>
      <c r="T776" s="1013"/>
      <c r="U776" s="1013"/>
      <c r="V776" s="1013"/>
      <c r="W776" s="1013"/>
      <c r="X776" s="1013"/>
      <c r="Y776" s="1013"/>
      <c r="Z776" s="999"/>
      <c r="AA776" s="1013"/>
      <c r="AB776" s="1013"/>
      <c r="AC776" s="1013"/>
      <c r="AD776" s="1013"/>
      <c r="AE776" s="1013"/>
      <c r="AF776" s="1013"/>
      <c r="AG776" s="1013"/>
      <c r="AH776" s="1013"/>
      <c r="AI776" s="1013"/>
      <c r="AJ776" s="1013"/>
      <c r="AK776" s="1013"/>
      <c r="AL776" s="1013"/>
      <c r="AM776" s="1013"/>
      <c r="AN776" s="1013"/>
      <c r="AO776" s="1013"/>
      <c r="AP776" s="1013"/>
      <c r="AQ776" s="1013"/>
      <c r="AR776" s="1013"/>
      <c r="AS776" s="1013"/>
      <c r="AT776" s="1013"/>
      <c r="AU776" s="1022"/>
      <c r="AV776" s="1022"/>
      <c r="AW776" s="1022"/>
      <c r="AX776" s="1013"/>
      <c r="BA776" s="993"/>
    </row>
    <row r="777" spans="3:54">
      <c r="C777" s="1000"/>
      <c r="E777" s="997"/>
      <c r="F777" s="994"/>
      <c r="G777" s="993"/>
      <c r="H777" s="1013"/>
      <c r="I777" s="1013"/>
      <c r="J777" s="1013"/>
      <c r="K777" s="1013"/>
      <c r="L777" s="1013"/>
      <c r="M777" s="1013"/>
      <c r="N777" s="1013"/>
      <c r="O777" s="1013"/>
      <c r="P777" s="1013"/>
      <c r="Q777" s="1013"/>
      <c r="R777" s="1013"/>
      <c r="S777" s="1013"/>
      <c r="T777" s="1013"/>
      <c r="U777" s="1013"/>
      <c r="V777" s="1013"/>
      <c r="W777" s="1013"/>
      <c r="X777" s="1013"/>
      <c r="Y777" s="1013"/>
      <c r="Z777" s="999"/>
      <c r="AA777" s="1013"/>
      <c r="AB777" s="1013"/>
      <c r="AC777" s="1013"/>
      <c r="AD777" s="1013"/>
      <c r="AE777" s="1013"/>
      <c r="AF777" s="1013"/>
      <c r="AG777" s="1013"/>
      <c r="AH777" s="1013"/>
      <c r="AI777" s="1013"/>
      <c r="AJ777" s="1013"/>
      <c r="AK777" s="1013"/>
      <c r="AL777" s="1013"/>
      <c r="AM777" s="1013"/>
      <c r="AN777" s="1013"/>
      <c r="AO777" s="1013"/>
      <c r="AP777" s="1013"/>
      <c r="AQ777" s="1013"/>
      <c r="AR777" s="1013"/>
      <c r="AS777" s="1013"/>
      <c r="AT777" s="1013"/>
      <c r="AU777" s="1013"/>
      <c r="AV777" s="1013"/>
      <c r="AW777" s="1013"/>
      <c r="AX777" s="1013"/>
      <c r="BA777" s="993"/>
    </row>
    <row r="778" spans="3:54">
      <c r="C778" s="1000"/>
      <c r="E778" s="997"/>
      <c r="F778" s="994"/>
      <c r="G778" s="993"/>
      <c r="H778" s="1013"/>
      <c r="I778" s="1013"/>
      <c r="J778" s="1013"/>
      <c r="K778" s="1013"/>
      <c r="L778" s="1013"/>
      <c r="M778" s="1013"/>
      <c r="N778" s="1013"/>
      <c r="O778" s="1013"/>
      <c r="P778" s="1013"/>
      <c r="Q778" s="1013"/>
      <c r="R778" s="1013"/>
      <c r="S778" s="1013"/>
      <c r="T778" s="1013"/>
      <c r="U778" s="1013"/>
      <c r="V778" s="1013"/>
      <c r="W778" s="1013"/>
      <c r="X778" s="1013"/>
      <c r="Y778" s="1013"/>
      <c r="Z778" s="999"/>
      <c r="AA778" s="1013"/>
      <c r="AB778" s="1013"/>
      <c r="AC778" s="1013"/>
      <c r="AD778" s="1013"/>
      <c r="AE778" s="1013"/>
      <c r="AF778" s="1013"/>
      <c r="AG778" s="1013"/>
      <c r="AH778" s="1013"/>
      <c r="AI778" s="1013"/>
      <c r="AJ778" s="1013"/>
      <c r="AK778" s="1013"/>
      <c r="AL778" s="1013"/>
      <c r="AM778" s="1013"/>
      <c r="AN778" s="1013"/>
      <c r="AO778" s="1013"/>
      <c r="AP778" s="1013"/>
      <c r="AQ778" s="1013"/>
      <c r="AR778" s="1013"/>
      <c r="AS778" s="1013"/>
      <c r="AT778" s="1013"/>
      <c r="AU778" s="1013"/>
      <c r="AV778" s="1013"/>
      <c r="AW778" s="1013"/>
      <c r="AX778" s="1013"/>
      <c r="BA778" s="993"/>
    </row>
    <row r="779" spans="3:54">
      <c r="C779" s="1000"/>
      <c r="E779" s="997"/>
      <c r="F779" s="994"/>
      <c r="G779" s="993"/>
      <c r="H779" s="1013"/>
      <c r="I779" s="1013"/>
      <c r="J779" s="1013"/>
      <c r="K779" s="1013"/>
      <c r="L779" s="1013"/>
      <c r="M779" s="1013"/>
      <c r="N779" s="1013"/>
      <c r="O779" s="1013"/>
      <c r="P779" s="1013"/>
      <c r="Q779" s="1013"/>
      <c r="R779" s="1013"/>
      <c r="S779" s="1013"/>
      <c r="T779" s="1013"/>
      <c r="U779" s="1013"/>
      <c r="V779" s="1013"/>
      <c r="W779" s="1013"/>
      <c r="X779" s="1013"/>
      <c r="Y779" s="1013"/>
      <c r="Z779" s="999"/>
      <c r="AA779" s="1013"/>
      <c r="AB779" s="1013"/>
      <c r="AC779" s="1013"/>
      <c r="AD779" s="1013"/>
      <c r="AE779" s="1013"/>
      <c r="AF779" s="1013"/>
      <c r="AG779" s="1013"/>
      <c r="AH779" s="1013"/>
      <c r="AI779" s="1013"/>
      <c r="AJ779" s="1013"/>
      <c r="AK779" s="1013"/>
      <c r="AL779" s="1013"/>
      <c r="AM779" s="1013"/>
      <c r="AN779" s="1013"/>
      <c r="AO779" s="1013"/>
      <c r="AP779" s="1013"/>
      <c r="AQ779" s="1013"/>
      <c r="AR779" s="1013"/>
      <c r="AS779" s="1013"/>
      <c r="AT779" s="1013"/>
      <c r="AU779" s="1013"/>
      <c r="AV779" s="1013"/>
      <c r="AW779" s="1013"/>
      <c r="AX779" s="1013"/>
      <c r="BA779" s="993"/>
    </row>
    <row r="780" spans="3:54">
      <c r="C780" s="1000"/>
      <c r="E780" s="997"/>
      <c r="F780" s="994"/>
      <c r="G780" s="993"/>
      <c r="H780" s="1013"/>
      <c r="I780" s="1013"/>
      <c r="J780" s="1013"/>
      <c r="K780" s="1013"/>
      <c r="L780" s="1013"/>
      <c r="M780" s="1013"/>
      <c r="N780" s="1013"/>
      <c r="O780" s="1013"/>
      <c r="P780" s="1013"/>
      <c r="Q780" s="1013"/>
      <c r="R780" s="1013"/>
      <c r="S780" s="1013"/>
      <c r="T780" s="1013"/>
      <c r="U780" s="1013"/>
      <c r="V780" s="1013"/>
      <c r="W780" s="1013"/>
      <c r="X780" s="1013"/>
      <c r="Y780" s="1013"/>
      <c r="Z780" s="999"/>
      <c r="AA780" s="1013"/>
      <c r="AB780" s="1013"/>
      <c r="AC780" s="1013"/>
      <c r="AD780" s="1013"/>
      <c r="AE780" s="1013"/>
      <c r="AF780" s="1013"/>
      <c r="AG780" s="1013"/>
      <c r="AH780" s="1013"/>
      <c r="AI780" s="1013"/>
      <c r="AJ780" s="1013"/>
      <c r="AK780" s="1013"/>
      <c r="AL780" s="1013"/>
      <c r="AM780" s="1013"/>
      <c r="AN780" s="1013"/>
      <c r="AO780" s="1013"/>
      <c r="AP780" s="1013"/>
      <c r="AQ780" s="1013"/>
      <c r="AR780" s="1013"/>
      <c r="AS780" s="1013"/>
      <c r="AT780" s="1013"/>
      <c r="AU780" s="1013"/>
      <c r="AV780" s="1013"/>
      <c r="AW780" s="1013"/>
      <c r="AX780" s="1013"/>
      <c r="BA780" s="993"/>
    </row>
    <row r="781" spans="3:54">
      <c r="C781" s="1000"/>
      <c r="E781" s="997"/>
      <c r="F781" s="994"/>
      <c r="G781" s="993"/>
      <c r="H781" s="1013"/>
      <c r="I781" s="1013"/>
      <c r="J781" s="1013"/>
      <c r="K781" s="1013"/>
      <c r="L781" s="1013"/>
      <c r="M781" s="1013"/>
      <c r="N781" s="1013"/>
      <c r="O781" s="1013"/>
      <c r="P781" s="1013"/>
      <c r="Q781" s="1013"/>
      <c r="R781" s="1013"/>
      <c r="S781" s="1013"/>
      <c r="T781" s="1013"/>
      <c r="U781" s="1013"/>
      <c r="V781" s="1013"/>
      <c r="W781" s="1013"/>
      <c r="X781" s="1013"/>
      <c r="Y781" s="1013"/>
      <c r="Z781" s="999"/>
      <c r="AA781" s="1013"/>
      <c r="AB781" s="1013"/>
      <c r="AC781" s="1013"/>
      <c r="AD781" s="1013"/>
      <c r="AE781" s="1013"/>
      <c r="AF781" s="1013"/>
      <c r="AG781" s="1013"/>
      <c r="AH781" s="1013"/>
      <c r="AI781" s="1013"/>
      <c r="AJ781" s="1013"/>
      <c r="AK781" s="1013"/>
      <c r="AL781" s="1013"/>
      <c r="AM781" s="1013"/>
      <c r="AN781" s="1013"/>
      <c r="AO781" s="1013"/>
      <c r="AP781" s="1013"/>
      <c r="AQ781" s="1013"/>
      <c r="AR781" s="1013"/>
      <c r="AS781" s="1013"/>
      <c r="AT781" s="1013"/>
      <c r="AU781" s="1013"/>
      <c r="AV781" s="1013"/>
      <c r="AW781" s="1013"/>
      <c r="AX781" s="1013"/>
    </row>
    <row r="782" spans="3:54">
      <c r="E782" s="997"/>
      <c r="F782" s="994"/>
      <c r="G782" s="1013"/>
      <c r="H782" s="1013"/>
      <c r="I782" s="1013"/>
      <c r="J782" s="1013"/>
      <c r="K782" s="1013"/>
      <c r="L782" s="1013"/>
      <c r="M782" s="1013"/>
      <c r="N782" s="1013"/>
      <c r="O782" s="1013"/>
      <c r="P782" s="1013"/>
      <c r="Q782" s="1013"/>
      <c r="R782" s="1013"/>
      <c r="S782" s="1013"/>
      <c r="T782" s="1013"/>
      <c r="U782" s="1013"/>
      <c r="V782" s="1013"/>
      <c r="W782" s="1013"/>
      <c r="X782" s="1013"/>
      <c r="Y782" s="1013"/>
      <c r="Z782" s="999"/>
      <c r="AA782" s="1013"/>
      <c r="AB782" s="1013"/>
      <c r="AC782" s="1013"/>
      <c r="AD782" s="1013"/>
      <c r="AE782" s="1013"/>
      <c r="AF782" s="1013"/>
      <c r="AG782" s="1013"/>
      <c r="AH782" s="1013"/>
      <c r="AI782" s="1013"/>
      <c r="AJ782" s="1013"/>
      <c r="AK782" s="1013"/>
      <c r="AL782" s="1013"/>
      <c r="AM782" s="1013"/>
      <c r="AN782" s="1013"/>
      <c r="AO782" s="1013"/>
      <c r="AP782" s="1013"/>
      <c r="AQ782" s="1013"/>
      <c r="AR782" s="1013"/>
      <c r="AS782" s="1013"/>
      <c r="AT782" s="1013"/>
      <c r="AU782" s="1013"/>
      <c r="AV782" s="1013"/>
      <c r="AW782" s="1013"/>
      <c r="AX782" s="1013"/>
    </row>
    <row r="783" spans="3:54">
      <c r="E783" s="997"/>
      <c r="F783" s="994"/>
      <c r="G783" s="1013"/>
      <c r="H783" s="1013"/>
      <c r="I783" s="1013"/>
      <c r="J783" s="1013"/>
      <c r="K783" s="1013"/>
      <c r="L783" s="1013"/>
      <c r="M783" s="1013"/>
      <c r="N783" s="1013"/>
      <c r="O783" s="1013"/>
      <c r="P783" s="1013"/>
      <c r="Q783" s="1013"/>
      <c r="R783" s="1013"/>
      <c r="S783" s="1013"/>
      <c r="T783" s="1013"/>
      <c r="U783" s="1013"/>
      <c r="V783" s="1013"/>
      <c r="W783" s="1013"/>
      <c r="X783" s="1013"/>
      <c r="Y783" s="1013"/>
      <c r="Z783" s="999"/>
      <c r="AA783" s="1013"/>
      <c r="AB783" s="1013"/>
      <c r="AC783" s="1013"/>
      <c r="AD783" s="1013"/>
      <c r="AE783" s="1013"/>
      <c r="AF783" s="1013"/>
      <c r="AG783" s="1013"/>
      <c r="AH783" s="1013"/>
      <c r="AI783" s="1013"/>
      <c r="AJ783" s="1013"/>
      <c r="AK783" s="1013"/>
      <c r="AL783" s="1013"/>
      <c r="AM783" s="1013"/>
      <c r="AN783" s="1013"/>
      <c r="AO783" s="1013"/>
      <c r="AP783" s="1013"/>
      <c r="AQ783" s="1013"/>
      <c r="AR783" s="1013"/>
      <c r="AS783" s="1013"/>
      <c r="AT783" s="1013"/>
      <c r="AU783" s="1013"/>
      <c r="AV783" s="1013"/>
      <c r="AW783" s="1013"/>
      <c r="AX783" s="1013"/>
    </row>
    <row r="784" spans="3:54">
      <c r="E784" s="997"/>
      <c r="F784" s="994"/>
      <c r="G784" s="1013"/>
      <c r="H784" s="1013"/>
      <c r="I784" s="1013"/>
      <c r="J784" s="1013"/>
      <c r="K784" s="1013"/>
      <c r="L784" s="1013"/>
      <c r="M784" s="1013"/>
      <c r="N784" s="1013"/>
      <c r="O784" s="1013"/>
      <c r="P784" s="1013"/>
      <c r="Q784" s="1013"/>
      <c r="R784" s="1013"/>
      <c r="S784" s="1013"/>
      <c r="T784" s="1013"/>
      <c r="U784" s="1013"/>
      <c r="V784" s="1013"/>
      <c r="W784" s="1013"/>
      <c r="X784" s="1013"/>
      <c r="Y784" s="1013"/>
      <c r="Z784" s="999"/>
      <c r="AA784" s="1013"/>
      <c r="AB784" s="1013"/>
      <c r="AC784" s="1013"/>
      <c r="AD784" s="1013"/>
      <c r="AE784" s="1013"/>
      <c r="AF784" s="1013"/>
      <c r="AG784" s="1013"/>
      <c r="AH784" s="1013"/>
      <c r="AI784" s="1013"/>
      <c r="AJ784" s="1013"/>
      <c r="AK784" s="1013"/>
      <c r="AL784" s="1013"/>
      <c r="AM784" s="1013"/>
      <c r="AN784" s="1013"/>
      <c r="AO784" s="1013"/>
      <c r="AP784" s="1013"/>
      <c r="AQ784" s="1013"/>
      <c r="AR784" s="1013"/>
      <c r="AS784" s="1013"/>
      <c r="AT784" s="1013"/>
      <c r="AU784" s="1013"/>
      <c r="AV784" s="1013"/>
      <c r="AW784" s="1013"/>
      <c r="AX784" s="1013"/>
    </row>
    <row r="785" spans="1:54">
      <c r="E785" s="997"/>
      <c r="F785" s="994"/>
      <c r="G785" s="1002"/>
      <c r="H785" s="1013"/>
      <c r="I785" s="1002"/>
      <c r="J785" s="1013"/>
      <c r="K785" s="1013"/>
      <c r="L785" s="1013"/>
      <c r="M785" s="1013"/>
      <c r="N785" s="1013"/>
      <c r="O785" s="1013"/>
      <c r="P785" s="1013"/>
      <c r="Q785" s="1013"/>
      <c r="R785" s="1013"/>
      <c r="S785" s="1013"/>
      <c r="T785" s="1013"/>
      <c r="U785" s="1013"/>
      <c r="V785" s="1013"/>
      <c r="W785" s="1013"/>
      <c r="X785" s="1013"/>
      <c r="Y785" s="1013"/>
      <c r="Z785" s="999"/>
      <c r="AA785" s="1013"/>
      <c r="AB785" s="1013"/>
      <c r="AC785" s="1013"/>
      <c r="AD785" s="1013"/>
      <c r="AE785" s="1013"/>
      <c r="AF785" s="1013"/>
      <c r="AG785" s="1013"/>
      <c r="AH785" s="1013"/>
      <c r="AI785" s="1013"/>
      <c r="AJ785" s="1013"/>
      <c r="AK785" s="1013"/>
      <c r="AL785" s="1013"/>
      <c r="AM785" s="1013"/>
      <c r="AN785" s="1013"/>
      <c r="AO785" s="1013"/>
      <c r="AP785" s="1013"/>
      <c r="AQ785" s="1013"/>
      <c r="AR785" s="1013"/>
      <c r="AS785" s="1013"/>
      <c r="AT785" s="1013"/>
      <c r="AU785" s="1013"/>
      <c r="AV785" s="1013"/>
      <c r="AW785" s="1013"/>
      <c r="AX785" s="1013"/>
    </row>
    <row r="786" spans="1:54">
      <c r="E786" s="997"/>
      <c r="F786" s="994"/>
      <c r="H786" s="1013"/>
      <c r="K786" s="1013"/>
      <c r="L786" s="1013"/>
      <c r="M786" s="1013"/>
      <c r="N786" s="1013"/>
      <c r="P786" s="1013"/>
      <c r="Q786" s="1013"/>
      <c r="R786" s="1013"/>
      <c r="S786" s="1013"/>
      <c r="T786" s="1013"/>
      <c r="U786" s="1013"/>
      <c r="V786" s="1013"/>
      <c r="W786" s="1013"/>
      <c r="X786" s="1013"/>
      <c r="Y786" s="1013"/>
      <c r="Z786" s="999"/>
      <c r="AA786" s="1013"/>
      <c r="AB786" s="1013"/>
      <c r="AC786" s="1013"/>
      <c r="AD786" s="1013"/>
      <c r="AE786" s="1013"/>
      <c r="AF786" s="1013"/>
      <c r="AG786" s="1013"/>
      <c r="AH786" s="1013"/>
      <c r="AI786" s="1013"/>
      <c r="AJ786" s="1013"/>
      <c r="AK786" s="1013"/>
      <c r="AL786" s="1013"/>
      <c r="AM786" s="1013"/>
      <c r="AN786" s="1013"/>
      <c r="AO786" s="1013"/>
      <c r="AP786" s="1013"/>
      <c r="AQ786" s="1013"/>
      <c r="AR786" s="1013"/>
      <c r="AS786" s="1013"/>
      <c r="AU786" s="1013"/>
      <c r="AV786" s="1013"/>
      <c r="AW786" s="1013"/>
      <c r="AX786" s="1013"/>
    </row>
    <row r="787" spans="1:54">
      <c r="E787" s="997"/>
      <c r="F787" s="994"/>
      <c r="G787" s="1013"/>
      <c r="H787" s="1013"/>
      <c r="I787" s="1013"/>
      <c r="J787" s="1013"/>
      <c r="K787" s="1013"/>
      <c r="L787" s="1013"/>
      <c r="M787" s="1013"/>
      <c r="N787" s="1013"/>
      <c r="O787" s="1013"/>
      <c r="P787" s="1013"/>
      <c r="Q787" s="1013"/>
      <c r="R787" s="1013"/>
      <c r="S787" s="1013"/>
      <c r="T787" s="1013"/>
      <c r="U787" s="1013"/>
      <c r="V787" s="1013"/>
      <c r="W787" s="1013"/>
      <c r="X787" s="1013"/>
      <c r="Y787" s="1013"/>
      <c r="Z787" s="999"/>
      <c r="AA787" s="1013"/>
      <c r="AB787" s="1013"/>
      <c r="AC787" s="1013"/>
      <c r="AD787" s="1013"/>
      <c r="AE787" s="1013"/>
      <c r="AF787" s="1013"/>
      <c r="AG787" s="1013"/>
      <c r="AH787" s="1013"/>
      <c r="AI787" s="1013"/>
      <c r="AJ787" s="1013"/>
      <c r="AK787" s="1013"/>
      <c r="AL787" s="1013"/>
      <c r="AM787" s="1013"/>
      <c r="AN787" s="1013"/>
      <c r="AO787" s="1013"/>
      <c r="AP787" s="1013"/>
      <c r="AQ787" s="1013"/>
      <c r="AR787" s="1013"/>
      <c r="AS787" s="1013"/>
      <c r="AT787" s="1013"/>
      <c r="AU787" s="1013"/>
      <c r="AV787" s="1013"/>
      <c r="AW787" s="1013"/>
      <c r="AX787" s="1013"/>
    </row>
    <row r="788" spans="1:54">
      <c r="E788" s="997"/>
      <c r="F788" s="994"/>
      <c r="G788" s="1013"/>
      <c r="H788" s="1013"/>
      <c r="I788" s="1013"/>
      <c r="J788" s="1013"/>
      <c r="K788" s="1013"/>
      <c r="L788" s="1013"/>
      <c r="M788" s="1013"/>
      <c r="N788" s="1013"/>
      <c r="O788" s="1013"/>
      <c r="P788" s="1013"/>
      <c r="Q788" s="1013"/>
      <c r="R788" s="1013"/>
      <c r="S788" s="1013"/>
      <c r="T788" s="1013"/>
      <c r="U788" s="1013"/>
      <c r="V788" s="1013"/>
      <c r="W788" s="1013"/>
      <c r="X788" s="1013"/>
      <c r="Y788" s="1013"/>
      <c r="Z788" s="999"/>
      <c r="AA788" s="1013"/>
      <c r="AB788" s="1013"/>
      <c r="AC788" s="1013"/>
      <c r="AD788" s="1013"/>
      <c r="AE788" s="1013"/>
      <c r="AF788" s="1013"/>
      <c r="AG788" s="1013"/>
      <c r="AH788" s="1013"/>
      <c r="AI788" s="1013"/>
      <c r="AJ788" s="1013"/>
      <c r="AK788" s="1013"/>
      <c r="AL788" s="1013"/>
      <c r="AM788" s="1013"/>
      <c r="AN788" s="1013"/>
      <c r="AO788" s="1013"/>
      <c r="AP788" s="1013"/>
      <c r="AQ788" s="1013"/>
      <c r="AR788" s="1013"/>
      <c r="AS788" s="1013"/>
      <c r="AT788" s="1013"/>
      <c r="AU788" s="1013"/>
      <c r="AV788" s="1013"/>
      <c r="AW788" s="1013"/>
      <c r="AX788" s="1013"/>
    </row>
    <row r="789" spans="1:54">
      <c r="C789" s="1027"/>
      <c r="E789" s="997"/>
      <c r="F789" s="994"/>
      <c r="G789" s="1013"/>
      <c r="H789" s="1013"/>
      <c r="I789" s="1013"/>
      <c r="J789" s="1013"/>
      <c r="K789" s="1013"/>
      <c r="L789" s="1013"/>
      <c r="M789" s="1013"/>
      <c r="N789" s="1013"/>
      <c r="O789" s="1013"/>
      <c r="P789" s="1013"/>
      <c r="Q789" s="1013"/>
      <c r="R789" s="1013"/>
      <c r="S789" s="1013"/>
      <c r="T789" s="1013"/>
      <c r="U789" s="1013"/>
      <c r="V789" s="1013"/>
      <c r="W789" s="1013"/>
      <c r="X789" s="1013"/>
      <c r="Y789" s="1013"/>
      <c r="Z789" s="999"/>
      <c r="AA789" s="1013"/>
      <c r="AB789" s="1013"/>
      <c r="AC789" s="1013"/>
      <c r="AD789" s="1013"/>
      <c r="AE789" s="1013"/>
      <c r="AF789" s="1013"/>
      <c r="AG789" s="1013"/>
      <c r="AH789" s="1013"/>
      <c r="AI789" s="1013"/>
      <c r="AJ789" s="1013"/>
      <c r="AK789" s="1013"/>
      <c r="AL789" s="1013"/>
      <c r="AM789" s="1013"/>
      <c r="AN789" s="1013"/>
      <c r="AO789" s="1013"/>
      <c r="AP789" s="1013"/>
      <c r="AQ789" s="1013"/>
      <c r="AR789" s="1013"/>
      <c r="AS789" s="1013"/>
      <c r="AT789" s="1013"/>
      <c r="AU789" s="1013"/>
      <c r="AV789" s="1013"/>
      <c r="AW789" s="1013"/>
      <c r="AX789" s="1013"/>
    </row>
    <row r="790" spans="1:54">
      <c r="C790" s="1027"/>
      <c r="E790" s="997"/>
      <c r="F790" s="994"/>
      <c r="G790" s="1013"/>
      <c r="H790" s="1013"/>
      <c r="I790" s="1013"/>
      <c r="J790" s="1013"/>
      <c r="K790" s="1013"/>
      <c r="L790" s="1013"/>
      <c r="M790" s="1013"/>
      <c r="N790" s="1013"/>
      <c r="O790" s="1013"/>
      <c r="P790" s="1013"/>
      <c r="Q790" s="1013"/>
      <c r="R790" s="1013"/>
      <c r="S790" s="1013"/>
      <c r="T790" s="1013"/>
      <c r="U790" s="1013"/>
      <c r="V790" s="1013"/>
      <c r="W790" s="1013"/>
      <c r="X790" s="1013"/>
      <c r="Y790" s="1013"/>
      <c r="Z790" s="999"/>
      <c r="AA790" s="1013"/>
      <c r="AB790" s="1013"/>
      <c r="AC790" s="1013"/>
      <c r="AD790" s="1013"/>
      <c r="AE790" s="1013"/>
      <c r="AF790" s="1013"/>
      <c r="AG790" s="1013"/>
      <c r="AH790" s="1013"/>
      <c r="AI790" s="1013"/>
      <c r="AJ790" s="1013"/>
      <c r="AK790" s="1013"/>
      <c r="AL790" s="1013"/>
      <c r="AM790" s="1013"/>
      <c r="AN790" s="1013"/>
      <c r="AO790" s="1013"/>
      <c r="AP790" s="1013"/>
      <c r="AQ790" s="1013"/>
      <c r="AR790" s="1013"/>
      <c r="AS790" s="1013"/>
      <c r="AT790" s="1013"/>
      <c r="AU790" s="1013"/>
      <c r="AV790" s="1013"/>
      <c r="AW790" s="1013"/>
      <c r="AX790" s="1013"/>
    </row>
    <row r="791" spans="1:54">
      <c r="C791" s="1027"/>
      <c r="E791" s="997"/>
      <c r="F791" s="994"/>
      <c r="G791" s="1013"/>
      <c r="H791" s="1013"/>
      <c r="I791" s="1013"/>
      <c r="J791" s="1013"/>
      <c r="K791" s="1013"/>
      <c r="L791" s="1013"/>
      <c r="M791" s="1013"/>
      <c r="N791" s="1013"/>
      <c r="O791" s="1013"/>
      <c r="P791" s="1013"/>
      <c r="Q791" s="1013"/>
      <c r="R791" s="1013"/>
      <c r="S791" s="1013"/>
      <c r="T791" s="1013"/>
      <c r="U791" s="1013"/>
      <c r="V791" s="1013"/>
      <c r="W791" s="1013"/>
      <c r="X791" s="1013"/>
      <c r="Y791" s="1013"/>
      <c r="Z791" s="999"/>
      <c r="AA791" s="1013"/>
      <c r="AB791" s="1013"/>
      <c r="AC791" s="1013"/>
      <c r="AD791" s="1013"/>
      <c r="AE791" s="1013"/>
      <c r="AF791" s="1013"/>
      <c r="AG791" s="1013"/>
      <c r="AH791" s="1013"/>
      <c r="AI791" s="1013"/>
      <c r="AJ791" s="1013"/>
      <c r="AK791" s="1013"/>
      <c r="AL791" s="1013"/>
      <c r="AM791" s="1013"/>
      <c r="AN791" s="1013"/>
      <c r="AO791" s="1013"/>
      <c r="AP791" s="1013"/>
      <c r="AQ791" s="1013"/>
      <c r="AR791" s="1013"/>
      <c r="AS791" s="1013"/>
      <c r="AT791" s="1013"/>
      <c r="AU791" s="1013"/>
      <c r="AV791" s="1013"/>
      <c r="AW791" s="1013"/>
      <c r="AX791" s="1013"/>
    </row>
    <row r="792" spans="1:54">
      <c r="C792" s="1027"/>
      <c r="E792" s="997"/>
      <c r="F792" s="994"/>
      <c r="G792" s="1013"/>
      <c r="H792" s="1013"/>
      <c r="I792" s="1013"/>
      <c r="J792" s="1013"/>
      <c r="K792" s="1013"/>
      <c r="L792" s="1013"/>
      <c r="M792" s="1013"/>
      <c r="N792" s="1013"/>
      <c r="O792" s="1013"/>
      <c r="P792" s="1013"/>
      <c r="Q792" s="1013"/>
      <c r="R792" s="1013"/>
      <c r="S792" s="1013"/>
      <c r="T792" s="1013"/>
      <c r="U792" s="1013"/>
      <c r="V792" s="1013"/>
      <c r="W792" s="1013"/>
      <c r="X792" s="1013"/>
      <c r="Y792" s="1013"/>
      <c r="Z792" s="999"/>
      <c r="AA792" s="1013"/>
      <c r="AB792" s="1013"/>
      <c r="AC792" s="1013"/>
      <c r="AD792" s="1013"/>
      <c r="AE792" s="1013"/>
      <c r="AF792" s="1013"/>
      <c r="AG792" s="1013"/>
      <c r="AH792" s="1013"/>
      <c r="AI792" s="1013"/>
      <c r="AJ792" s="1013"/>
      <c r="AK792" s="1013"/>
      <c r="AL792" s="1013"/>
      <c r="AM792" s="1013"/>
      <c r="AN792" s="1013"/>
      <c r="AO792" s="1013"/>
      <c r="AP792" s="1013"/>
      <c r="AQ792" s="1013"/>
      <c r="AR792" s="1013"/>
      <c r="AS792" s="1013"/>
      <c r="AT792" s="1013"/>
      <c r="AU792" s="1013"/>
      <c r="AV792" s="1013"/>
      <c r="AW792" s="1013"/>
      <c r="AX792" s="1013"/>
    </row>
    <row r="793" spans="1:54">
      <c r="C793" s="1027"/>
      <c r="E793" s="997"/>
      <c r="F793" s="994"/>
      <c r="G793" s="1013"/>
      <c r="H793" s="1013"/>
      <c r="I793" s="1013"/>
      <c r="J793" s="1013"/>
      <c r="K793" s="1013"/>
      <c r="L793" s="1013"/>
      <c r="M793" s="1013"/>
      <c r="N793" s="1013"/>
      <c r="O793" s="1013"/>
      <c r="P793" s="1013"/>
      <c r="Q793" s="1013"/>
      <c r="R793" s="1013"/>
      <c r="S793" s="1013"/>
      <c r="T793" s="1013"/>
      <c r="U793" s="1013"/>
      <c r="V793" s="1013"/>
      <c r="W793" s="1013"/>
      <c r="X793" s="1013"/>
      <c r="Y793" s="1013"/>
      <c r="Z793" s="999"/>
      <c r="AA793" s="1013"/>
      <c r="AB793" s="1013"/>
      <c r="AC793" s="1013"/>
      <c r="AD793" s="1013"/>
      <c r="AE793" s="1013"/>
      <c r="AF793" s="1013"/>
      <c r="AG793" s="1013"/>
      <c r="AH793" s="1013"/>
      <c r="AI793" s="1013"/>
      <c r="AJ793" s="1013"/>
      <c r="AK793" s="1013"/>
      <c r="AL793" s="1013"/>
      <c r="AM793" s="1013"/>
      <c r="AN793" s="1013"/>
      <c r="AO793" s="1013"/>
      <c r="AP793" s="1013"/>
      <c r="AQ793" s="1013"/>
      <c r="AR793" s="1013"/>
      <c r="AS793" s="1013"/>
      <c r="AT793" s="1013"/>
      <c r="AU793" s="1013"/>
      <c r="AV793" s="1013"/>
      <c r="AW793" s="1013"/>
      <c r="AX793" s="1013"/>
    </row>
    <row r="794" spans="1:54" s="1006" customFormat="1">
      <c r="A794" s="1005"/>
      <c r="C794" s="1007"/>
      <c r="D794" s="1008"/>
      <c r="E794" s="997"/>
      <c r="F794" s="997"/>
      <c r="G794" s="1013"/>
      <c r="H794" s="1013"/>
      <c r="I794" s="1013"/>
      <c r="J794" s="1013"/>
      <c r="K794" s="1013"/>
      <c r="L794" s="1013"/>
      <c r="M794" s="1013"/>
      <c r="N794" s="1013"/>
      <c r="O794" s="1013"/>
      <c r="P794" s="1013"/>
      <c r="Q794" s="1013"/>
      <c r="R794" s="1013"/>
      <c r="S794" s="1013"/>
      <c r="T794" s="1013"/>
      <c r="U794" s="1013"/>
      <c r="V794" s="1013"/>
      <c r="W794" s="1013"/>
      <c r="X794" s="1013"/>
      <c r="Y794" s="1013"/>
      <c r="Z794" s="999"/>
      <c r="AA794" s="1013"/>
      <c r="AB794" s="1013"/>
      <c r="AC794" s="1013"/>
      <c r="AD794" s="1013"/>
      <c r="AE794" s="1013"/>
      <c r="AF794" s="1013"/>
      <c r="AG794" s="1013"/>
      <c r="AH794" s="1013"/>
      <c r="AI794" s="1013"/>
      <c r="AJ794" s="1013"/>
      <c r="AK794" s="1013"/>
      <c r="AL794" s="1013"/>
      <c r="AM794" s="1013"/>
      <c r="AN794" s="1013"/>
      <c r="AO794" s="1013"/>
      <c r="AP794" s="1013"/>
      <c r="AQ794" s="1013"/>
      <c r="AR794" s="1013"/>
      <c r="AS794" s="1013"/>
      <c r="AT794" s="1013"/>
      <c r="AU794" s="1013"/>
      <c r="AV794" s="1013"/>
      <c r="AW794" s="1013"/>
      <c r="AX794" s="1013"/>
      <c r="AY794" s="1013"/>
      <c r="AZ794" s="1013"/>
      <c r="BA794" s="1013"/>
      <c r="BB794" s="1013"/>
    </row>
    <row r="795" spans="1:54">
      <c r="E795" s="997"/>
      <c r="F795" s="994"/>
      <c r="T795" s="1013"/>
      <c r="Z795" s="999"/>
    </row>
    <row r="796" spans="1:54">
      <c r="E796" s="997"/>
      <c r="F796" s="994"/>
      <c r="T796" s="1013"/>
      <c r="Z796" s="999"/>
    </row>
    <row r="797" spans="1:54">
      <c r="E797" s="997"/>
      <c r="F797" s="994"/>
      <c r="T797" s="1013"/>
      <c r="Z797" s="999"/>
    </row>
    <row r="798" spans="1:54">
      <c r="E798" s="997"/>
      <c r="F798" s="994"/>
      <c r="T798" s="1013"/>
      <c r="Z798" s="999"/>
    </row>
    <row r="799" spans="1:54">
      <c r="E799" s="997"/>
      <c r="F799" s="994"/>
      <c r="T799" s="1013"/>
      <c r="Z799" s="999"/>
    </row>
    <row r="800" spans="1:54">
      <c r="E800" s="997"/>
      <c r="F800" s="994"/>
      <c r="T800" s="1013"/>
      <c r="Z800" s="999"/>
    </row>
    <row r="801" spans="1:54">
      <c r="E801" s="997"/>
      <c r="F801" s="994"/>
      <c r="T801" s="1013"/>
      <c r="Z801" s="999"/>
    </row>
    <row r="802" spans="1:54">
      <c r="E802" s="997"/>
      <c r="F802" s="994"/>
      <c r="T802" s="1013"/>
      <c r="Z802" s="999"/>
    </row>
    <row r="803" spans="1:54">
      <c r="E803" s="997"/>
      <c r="F803" s="994"/>
      <c r="T803" s="1013"/>
      <c r="Z803" s="999"/>
    </row>
    <row r="804" spans="1:54">
      <c r="E804" s="997"/>
      <c r="F804" s="994"/>
      <c r="T804" s="1013"/>
      <c r="Z804" s="999"/>
    </row>
    <row r="805" spans="1:54">
      <c r="E805" s="997"/>
      <c r="F805" s="994"/>
      <c r="G805" s="1013"/>
      <c r="H805" s="1013"/>
      <c r="I805" s="1013"/>
      <c r="J805" s="1013"/>
      <c r="K805" s="1013"/>
      <c r="L805" s="1013"/>
      <c r="M805" s="1013"/>
      <c r="N805" s="1013"/>
      <c r="O805" s="1013"/>
      <c r="P805" s="1013"/>
      <c r="Q805" s="1013"/>
      <c r="R805" s="1013"/>
      <c r="S805" s="1013"/>
      <c r="T805" s="1013"/>
      <c r="U805" s="1013"/>
      <c r="V805" s="1013"/>
      <c r="W805" s="1013"/>
      <c r="X805" s="1013"/>
      <c r="Y805" s="1013"/>
      <c r="Z805" s="999"/>
      <c r="AA805" s="1013"/>
      <c r="AB805" s="1013"/>
      <c r="AC805" s="1013"/>
      <c r="AD805" s="1013"/>
      <c r="AE805" s="1013"/>
      <c r="AF805" s="1013"/>
      <c r="AG805" s="1013"/>
      <c r="AH805" s="1013"/>
      <c r="AI805" s="1013"/>
      <c r="AJ805" s="1013"/>
      <c r="AK805" s="1013"/>
      <c r="AL805" s="1013"/>
      <c r="AM805" s="1013"/>
      <c r="AN805" s="1013"/>
      <c r="AO805" s="1013"/>
      <c r="AP805" s="1013"/>
      <c r="AQ805" s="1013"/>
      <c r="AR805" s="1013"/>
      <c r="AS805" s="1013"/>
      <c r="AT805" s="1013"/>
      <c r="AU805" s="1013"/>
      <c r="AV805" s="1013"/>
      <c r="AW805" s="1013"/>
      <c r="AX805" s="1013"/>
    </row>
    <row r="806" spans="1:54">
      <c r="E806" s="997"/>
      <c r="F806" s="994"/>
      <c r="T806" s="1013"/>
      <c r="Z806" s="999"/>
    </row>
    <row r="807" spans="1:54">
      <c r="E807" s="997"/>
      <c r="F807" s="994"/>
      <c r="T807" s="1013"/>
      <c r="Z807" s="999"/>
    </row>
    <row r="808" spans="1:54">
      <c r="E808" s="997"/>
      <c r="F808" s="994"/>
      <c r="T808" s="1013"/>
      <c r="Z808" s="999"/>
    </row>
    <row r="809" spans="1:54">
      <c r="E809" s="997"/>
      <c r="F809" s="994"/>
      <c r="T809" s="1013"/>
      <c r="Z809" s="999"/>
    </row>
    <row r="810" spans="1:54">
      <c r="E810" s="997"/>
      <c r="F810" s="994"/>
      <c r="T810" s="1013"/>
      <c r="Z810" s="999"/>
    </row>
    <row r="811" spans="1:54">
      <c r="E811" s="997"/>
      <c r="F811" s="994"/>
      <c r="T811" s="1013"/>
      <c r="Z811" s="999"/>
    </row>
    <row r="812" spans="1:54">
      <c r="E812" s="997"/>
      <c r="F812" s="994"/>
      <c r="T812" s="1013"/>
      <c r="Z812" s="999"/>
    </row>
    <row r="813" spans="1:54">
      <c r="E813" s="997"/>
      <c r="F813" s="994"/>
      <c r="T813" s="1013"/>
      <c r="Z813" s="999"/>
    </row>
    <row r="814" spans="1:54">
      <c r="E814" s="997"/>
      <c r="F814" s="994"/>
      <c r="T814" s="1013"/>
      <c r="Z814" s="999"/>
    </row>
    <row r="815" spans="1:54" s="1006" customFormat="1">
      <c r="A815" s="1005"/>
      <c r="C815" s="1007"/>
      <c r="D815" s="1008"/>
      <c r="E815" s="997"/>
      <c r="F815" s="997"/>
      <c r="G815" s="1009"/>
      <c r="H815" s="1009"/>
      <c r="I815" s="1009"/>
      <c r="J815" s="1009"/>
      <c r="K815" s="1009"/>
      <c r="L815" s="1009"/>
      <c r="M815" s="1009"/>
      <c r="N815" s="1009"/>
      <c r="O815" s="1009"/>
      <c r="P815" s="1009"/>
      <c r="Q815" s="1009"/>
      <c r="R815" s="1009"/>
      <c r="S815" s="1009"/>
      <c r="T815" s="1009"/>
      <c r="U815" s="1009"/>
      <c r="V815" s="1009"/>
      <c r="W815" s="1009"/>
      <c r="X815" s="1009"/>
      <c r="Y815" s="1009"/>
      <c r="Z815" s="999"/>
      <c r="AA815" s="1009"/>
      <c r="AB815" s="1009"/>
      <c r="AC815" s="1009"/>
      <c r="AD815" s="1009"/>
      <c r="AE815" s="1009"/>
      <c r="AF815" s="1009"/>
      <c r="AG815" s="1009"/>
      <c r="AH815" s="1009"/>
      <c r="AI815" s="1009"/>
      <c r="AJ815" s="1009"/>
      <c r="AK815" s="1009"/>
      <c r="AL815" s="1009"/>
      <c r="AM815" s="1009"/>
      <c r="AN815" s="1009"/>
      <c r="AO815" s="1009"/>
      <c r="AP815" s="1009"/>
      <c r="AQ815" s="1009"/>
      <c r="AR815" s="1009"/>
      <c r="AS815" s="1009"/>
      <c r="AT815" s="1009"/>
      <c r="AU815" s="1009"/>
      <c r="AV815" s="1009"/>
      <c r="AW815" s="1009"/>
      <c r="AX815" s="1009"/>
      <c r="AY815" s="1009"/>
      <c r="AZ815" s="1009"/>
      <c r="BA815" s="1009"/>
      <c r="BB815" s="1009"/>
    </row>
    <row r="816" spans="1:54">
      <c r="E816" s="997"/>
      <c r="F816" s="994"/>
      <c r="G816" s="1013"/>
      <c r="H816" s="1013"/>
      <c r="I816" s="1013"/>
      <c r="J816" s="1013"/>
      <c r="K816" s="1013"/>
      <c r="L816" s="1013"/>
      <c r="M816" s="1013"/>
      <c r="N816" s="1013"/>
      <c r="O816" s="1013"/>
      <c r="P816" s="1013"/>
      <c r="Q816" s="1013"/>
      <c r="R816" s="1013"/>
      <c r="S816" s="1013"/>
      <c r="T816" s="1013"/>
      <c r="U816" s="1013"/>
      <c r="V816" s="1013"/>
      <c r="W816" s="1013"/>
      <c r="X816" s="1013"/>
      <c r="Y816" s="1013"/>
      <c r="Z816" s="999"/>
      <c r="AA816" s="1013"/>
      <c r="AB816" s="1013"/>
      <c r="AC816" s="1013"/>
      <c r="AD816" s="1013"/>
      <c r="AE816" s="1013"/>
      <c r="AF816" s="1013"/>
      <c r="AG816" s="1013"/>
      <c r="AH816" s="1013"/>
      <c r="AI816" s="1013"/>
      <c r="AJ816" s="1013"/>
      <c r="AK816" s="1013"/>
      <c r="AL816" s="1013"/>
      <c r="AM816" s="1013"/>
      <c r="AN816" s="1013"/>
      <c r="AO816" s="1013"/>
      <c r="AP816" s="1013"/>
      <c r="AQ816" s="1013"/>
      <c r="AR816" s="1013"/>
      <c r="AS816" s="1013"/>
      <c r="AT816" s="1013"/>
      <c r="AU816" s="1013"/>
      <c r="AV816" s="1013"/>
      <c r="AW816" s="1013"/>
      <c r="AX816" s="1013"/>
    </row>
    <row r="817" spans="1:54">
      <c r="E817" s="997"/>
      <c r="F817" s="994"/>
      <c r="G817" s="1013"/>
      <c r="H817" s="1013"/>
      <c r="I817" s="1013"/>
      <c r="J817" s="1013"/>
      <c r="K817" s="1013"/>
      <c r="L817" s="1013"/>
      <c r="M817" s="1013"/>
      <c r="N817" s="1013"/>
      <c r="O817" s="1013"/>
      <c r="P817" s="1013"/>
      <c r="Q817" s="1013"/>
      <c r="R817" s="1013"/>
      <c r="S817" s="1013"/>
      <c r="T817" s="1013"/>
      <c r="U817" s="1013"/>
      <c r="V817" s="1013"/>
      <c r="W817" s="1013"/>
      <c r="X817" s="1013"/>
      <c r="Y817" s="1013"/>
      <c r="Z817" s="999"/>
      <c r="AA817" s="1013"/>
      <c r="AB817" s="1013"/>
      <c r="AC817" s="1013"/>
      <c r="AD817" s="1013"/>
      <c r="AE817" s="1013"/>
      <c r="AF817" s="1013"/>
      <c r="AG817" s="1013"/>
      <c r="AH817" s="1013"/>
      <c r="AI817" s="1013"/>
      <c r="AJ817" s="1013"/>
      <c r="AK817" s="1013"/>
      <c r="AL817" s="1013"/>
      <c r="AM817" s="1013"/>
      <c r="AN817" s="1013"/>
      <c r="AO817" s="1013"/>
      <c r="AP817" s="1013"/>
      <c r="AQ817" s="1013"/>
      <c r="AR817" s="1013"/>
      <c r="AS817" s="1013"/>
      <c r="AT817" s="1013"/>
      <c r="AU817" s="1013"/>
      <c r="AV817" s="1013"/>
      <c r="AW817" s="1013"/>
      <c r="AX817" s="1013"/>
    </row>
    <row r="818" spans="1:54">
      <c r="E818" s="997"/>
      <c r="F818" s="994"/>
      <c r="G818" s="1013"/>
      <c r="H818" s="1013"/>
      <c r="I818" s="1013"/>
      <c r="J818" s="1013"/>
      <c r="K818" s="1013"/>
      <c r="L818" s="1013"/>
      <c r="M818" s="1013"/>
      <c r="N818" s="1013"/>
      <c r="O818" s="1013"/>
      <c r="P818" s="1013"/>
      <c r="Q818" s="1013"/>
      <c r="R818" s="1013"/>
      <c r="S818" s="1013"/>
      <c r="T818" s="1013"/>
      <c r="U818" s="1013"/>
      <c r="V818" s="1013"/>
      <c r="W818" s="1013"/>
      <c r="X818" s="1013"/>
      <c r="Y818" s="1013"/>
      <c r="Z818" s="999"/>
      <c r="AA818" s="1013"/>
      <c r="AB818" s="1013"/>
      <c r="AC818" s="1013"/>
      <c r="AD818" s="1013"/>
      <c r="AE818" s="1013"/>
      <c r="AF818" s="1013"/>
      <c r="AG818" s="1013"/>
      <c r="AH818" s="1013"/>
      <c r="AI818" s="1013"/>
      <c r="AJ818" s="1013"/>
      <c r="AK818" s="1013"/>
      <c r="AL818" s="1013"/>
      <c r="AM818" s="1013"/>
      <c r="AN818" s="1013"/>
      <c r="AO818" s="1013"/>
      <c r="AP818" s="1013"/>
      <c r="AQ818" s="1013"/>
      <c r="AR818" s="1013"/>
      <c r="AS818" s="1013"/>
      <c r="AT818" s="1013"/>
      <c r="AU818" s="1013"/>
      <c r="AV818" s="1013"/>
      <c r="AW818" s="1013"/>
      <c r="AX818" s="1013"/>
    </row>
    <row r="819" spans="1:54">
      <c r="E819" s="997"/>
      <c r="F819" s="994"/>
      <c r="G819" s="1013"/>
      <c r="H819" s="1013"/>
      <c r="I819" s="1013"/>
      <c r="J819" s="1013"/>
      <c r="K819" s="1013"/>
      <c r="L819" s="1013"/>
      <c r="M819" s="1013"/>
      <c r="N819" s="1013"/>
      <c r="O819" s="1013"/>
      <c r="P819" s="1013"/>
      <c r="Q819" s="1013"/>
      <c r="R819" s="1013"/>
      <c r="S819" s="1013"/>
      <c r="T819" s="1013"/>
      <c r="U819" s="1013"/>
      <c r="V819" s="1013"/>
      <c r="W819" s="1013"/>
      <c r="X819" s="1013"/>
      <c r="Y819" s="1013"/>
      <c r="Z819" s="999"/>
      <c r="AA819" s="1013"/>
      <c r="AB819" s="1013"/>
      <c r="AC819" s="1013"/>
      <c r="AD819" s="1013"/>
      <c r="AE819" s="1013"/>
      <c r="AF819" s="1013"/>
      <c r="AG819" s="1013"/>
      <c r="AH819" s="1013"/>
      <c r="AI819" s="1013"/>
      <c r="AJ819" s="1013"/>
      <c r="AK819" s="1013"/>
      <c r="AL819" s="1013"/>
      <c r="AM819" s="1013"/>
      <c r="AN819" s="1013"/>
      <c r="AO819" s="1013"/>
      <c r="AP819" s="1013"/>
      <c r="AQ819" s="1013"/>
      <c r="AR819" s="1013"/>
      <c r="AS819" s="1013"/>
      <c r="AT819" s="1013"/>
      <c r="AU819" s="1013"/>
      <c r="AV819" s="1013"/>
      <c r="AW819" s="1013"/>
      <c r="AX819" s="1013"/>
    </row>
    <row r="820" spans="1:54">
      <c r="E820" s="997"/>
      <c r="F820" s="994"/>
      <c r="G820" s="1013"/>
      <c r="H820" s="1013"/>
      <c r="I820" s="1013"/>
      <c r="J820" s="1013"/>
      <c r="K820" s="1013"/>
      <c r="L820" s="1013"/>
      <c r="M820" s="1013"/>
      <c r="N820" s="1013"/>
      <c r="O820" s="1013"/>
      <c r="P820" s="1013"/>
      <c r="Q820" s="1013"/>
      <c r="R820" s="1013"/>
      <c r="S820" s="1013"/>
      <c r="T820" s="1013"/>
      <c r="U820" s="1013"/>
      <c r="V820" s="1013"/>
      <c r="W820" s="1013"/>
      <c r="X820" s="1013"/>
      <c r="Y820" s="1013"/>
      <c r="Z820" s="999"/>
      <c r="AA820" s="1013"/>
      <c r="AB820" s="1013"/>
      <c r="AC820" s="1013"/>
      <c r="AD820" s="1013"/>
      <c r="AE820" s="1013"/>
      <c r="AF820" s="1013"/>
      <c r="AG820" s="1013"/>
      <c r="AH820" s="1013"/>
      <c r="AI820" s="1013"/>
      <c r="AJ820" s="1013"/>
      <c r="AK820" s="1013"/>
      <c r="AL820" s="1013"/>
      <c r="AM820" s="1013"/>
      <c r="AN820" s="1013"/>
      <c r="AO820" s="1013"/>
      <c r="AP820" s="1013"/>
      <c r="AQ820" s="1013"/>
      <c r="AR820" s="1013"/>
      <c r="AS820" s="1013"/>
      <c r="AT820" s="1013"/>
      <c r="AU820" s="1013"/>
      <c r="AV820" s="1013"/>
      <c r="AW820" s="1013"/>
      <c r="AX820" s="1013"/>
    </row>
    <row r="821" spans="1:54">
      <c r="E821" s="997"/>
      <c r="F821" s="994"/>
      <c r="T821" s="1013"/>
      <c r="Z821" s="999"/>
    </row>
    <row r="822" spans="1:54">
      <c r="E822" s="997"/>
      <c r="F822" s="994"/>
      <c r="T822" s="1013"/>
      <c r="Z822" s="999"/>
    </row>
    <row r="823" spans="1:54">
      <c r="E823" s="997"/>
      <c r="F823" s="994"/>
      <c r="T823" s="1013"/>
      <c r="Z823" s="999"/>
    </row>
    <row r="824" spans="1:54">
      <c r="E824" s="997"/>
      <c r="F824" s="994"/>
      <c r="T824" s="1013"/>
      <c r="Z824" s="999"/>
    </row>
    <row r="825" spans="1:54">
      <c r="E825" s="997"/>
      <c r="F825" s="994"/>
      <c r="T825" s="1013"/>
      <c r="Z825" s="999"/>
    </row>
    <row r="826" spans="1:54" s="1006" customFormat="1">
      <c r="A826" s="1005"/>
      <c r="C826" s="1007"/>
      <c r="D826" s="1008"/>
      <c r="E826" s="997"/>
      <c r="F826" s="997"/>
      <c r="G826" s="1013"/>
      <c r="H826" s="1013"/>
      <c r="I826" s="1013"/>
      <c r="J826" s="1013"/>
      <c r="K826" s="1013"/>
      <c r="L826" s="1013"/>
      <c r="M826" s="1013"/>
      <c r="N826" s="1013"/>
      <c r="O826" s="1013"/>
      <c r="P826" s="1013"/>
      <c r="Q826" s="1013"/>
      <c r="R826" s="1013"/>
      <c r="S826" s="1013"/>
      <c r="T826" s="1013"/>
      <c r="U826" s="1013"/>
      <c r="V826" s="1013"/>
      <c r="W826" s="1013"/>
      <c r="X826" s="1013"/>
      <c r="Y826" s="1013"/>
      <c r="Z826" s="999"/>
      <c r="AA826" s="1013"/>
      <c r="AB826" s="1013"/>
      <c r="AC826" s="1013"/>
      <c r="AD826" s="1013"/>
      <c r="AE826" s="1013"/>
      <c r="AF826" s="1013"/>
      <c r="AG826" s="1013"/>
      <c r="AH826" s="1013"/>
      <c r="AI826" s="1013"/>
      <c r="AJ826" s="1013"/>
      <c r="AK826" s="1013"/>
      <c r="AL826" s="1013"/>
      <c r="AM826" s="1013"/>
      <c r="AN826" s="1013"/>
      <c r="AO826" s="1013"/>
      <c r="AP826" s="1013"/>
      <c r="AQ826" s="1013"/>
      <c r="AR826" s="1013"/>
      <c r="AS826" s="1013"/>
      <c r="AT826" s="1013"/>
      <c r="AU826" s="1013"/>
      <c r="AV826" s="1013"/>
      <c r="AW826" s="1013"/>
      <c r="AX826" s="1013"/>
      <c r="AY826" s="1013"/>
      <c r="AZ826" s="1013"/>
      <c r="BA826" s="1013"/>
      <c r="BB826" s="1013"/>
    </row>
    <row r="827" spans="1:54">
      <c r="C827" s="1000"/>
      <c r="E827" s="997"/>
      <c r="F827" s="994"/>
      <c r="G827" s="1013"/>
      <c r="H827" s="1013"/>
      <c r="I827" s="1013"/>
      <c r="J827" s="1013"/>
      <c r="K827" s="1013"/>
      <c r="L827" s="1013"/>
      <c r="M827" s="1013"/>
      <c r="N827" s="1013"/>
      <c r="O827" s="1013"/>
      <c r="P827" s="1013"/>
      <c r="Q827" s="1013"/>
      <c r="R827" s="1013"/>
      <c r="S827" s="1013"/>
      <c r="T827" s="1013"/>
      <c r="U827" s="1013"/>
      <c r="V827" s="1013"/>
      <c r="W827" s="1013"/>
      <c r="X827" s="1013"/>
      <c r="Y827" s="1013"/>
      <c r="Z827" s="999"/>
      <c r="AA827" s="1013"/>
      <c r="AB827" s="1013"/>
      <c r="AC827" s="1013"/>
      <c r="AD827" s="1013"/>
      <c r="AE827" s="1013"/>
      <c r="AF827" s="1013"/>
      <c r="AG827" s="1013"/>
      <c r="AH827" s="1013"/>
      <c r="AI827" s="1013"/>
      <c r="AJ827" s="1013"/>
      <c r="AK827" s="1013"/>
      <c r="AL827" s="1013"/>
      <c r="AM827" s="1013"/>
      <c r="AN827" s="1013"/>
      <c r="AO827" s="1013"/>
      <c r="AP827" s="1013"/>
      <c r="AQ827" s="1013"/>
      <c r="AR827" s="1013"/>
      <c r="AS827" s="1013"/>
      <c r="AT827" s="1013"/>
      <c r="AU827" s="1013"/>
      <c r="AV827" s="1013"/>
      <c r="AW827" s="1013"/>
      <c r="AX827" s="1013"/>
    </row>
    <row r="828" spans="1:54">
      <c r="C828" s="1000"/>
      <c r="E828" s="997"/>
      <c r="F828" s="994"/>
      <c r="G828" s="1013"/>
      <c r="H828" s="1013"/>
      <c r="I828" s="1013"/>
      <c r="J828" s="1013"/>
      <c r="K828" s="1013"/>
      <c r="L828" s="1013"/>
      <c r="M828" s="1013"/>
      <c r="O828" s="1013"/>
      <c r="P828" s="1013"/>
      <c r="Q828" s="1013"/>
      <c r="R828" s="1013"/>
      <c r="S828" s="1013"/>
      <c r="T828" s="1013"/>
      <c r="U828" s="1013"/>
      <c r="V828" s="1013"/>
      <c r="W828" s="1013"/>
      <c r="X828" s="1013"/>
      <c r="Y828" s="1013"/>
      <c r="Z828" s="999"/>
      <c r="AA828" s="1013"/>
      <c r="AB828" s="1013"/>
      <c r="AC828" s="1013"/>
      <c r="AD828" s="1013"/>
      <c r="AE828" s="1013"/>
      <c r="AF828" s="1013"/>
      <c r="AG828" s="1013"/>
      <c r="AH828" s="1013"/>
      <c r="AI828" s="1013"/>
      <c r="AJ828" s="1013"/>
      <c r="AK828" s="1013"/>
      <c r="AL828" s="1013"/>
      <c r="AM828" s="1013"/>
      <c r="AN828" s="1013"/>
      <c r="AO828" s="1013"/>
      <c r="AP828" s="1013"/>
      <c r="AQ828" s="1013"/>
      <c r="AR828" s="1013"/>
      <c r="AS828" s="1013"/>
      <c r="AT828" s="1013"/>
      <c r="AU828" s="1013"/>
      <c r="AV828" s="1013"/>
      <c r="AW828" s="1013"/>
      <c r="AX828" s="1013"/>
    </row>
    <row r="829" spans="1:54">
      <c r="C829" s="1000"/>
      <c r="E829" s="997"/>
      <c r="F829" s="994"/>
      <c r="G829" s="1013"/>
      <c r="H829" s="1013"/>
      <c r="I829" s="1013"/>
      <c r="J829" s="1013"/>
      <c r="K829" s="1013"/>
      <c r="L829" s="1013"/>
      <c r="M829" s="1013"/>
      <c r="O829" s="1013"/>
      <c r="P829" s="1013"/>
      <c r="Q829" s="1013"/>
      <c r="R829" s="1013"/>
      <c r="S829" s="1013"/>
      <c r="T829" s="1013"/>
      <c r="U829" s="1013"/>
      <c r="V829" s="1013"/>
      <c r="W829" s="1013"/>
      <c r="X829" s="1013"/>
      <c r="Y829" s="1013"/>
      <c r="Z829" s="999"/>
      <c r="AA829" s="1013"/>
      <c r="AB829" s="1013"/>
      <c r="AC829" s="1013"/>
      <c r="AD829" s="1013"/>
      <c r="AE829" s="1013"/>
      <c r="AF829" s="1013"/>
      <c r="AG829" s="1013"/>
      <c r="AH829" s="1013"/>
      <c r="AI829" s="1013"/>
      <c r="AJ829" s="1013"/>
      <c r="AK829" s="1013"/>
      <c r="AL829" s="1013"/>
      <c r="AM829" s="1013"/>
      <c r="AN829" s="1013"/>
      <c r="AO829" s="1013"/>
      <c r="AP829" s="1013"/>
      <c r="AQ829" s="1013"/>
      <c r="AR829" s="1013"/>
      <c r="AS829" s="1013"/>
      <c r="AT829" s="1013"/>
      <c r="AU829" s="1013"/>
      <c r="AV829" s="1013"/>
      <c r="AW829" s="1013"/>
      <c r="AX829" s="1013"/>
    </row>
    <row r="830" spans="1:54">
      <c r="C830" s="1000"/>
      <c r="E830" s="997"/>
      <c r="F830" s="994"/>
      <c r="G830" s="1013"/>
      <c r="H830" s="1013"/>
      <c r="I830" s="1013"/>
      <c r="J830" s="1013"/>
      <c r="K830" s="1013"/>
      <c r="L830" s="1013"/>
      <c r="M830" s="1013"/>
      <c r="O830" s="1013"/>
      <c r="P830" s="1013"/>
      <c r="Q830" s="1013"/>
      <c r="R830" s="1013"/>
      <c r="S830" s="1013"/>
      <c r="T830" s="1013"/>
      <c r="U830" s="1013"/>
      <c r="V830" s="1013"/>
      <c r="W830" s="1013"/>
      <c r="X830" s="1013"/>
      <c r="Y830" s="1013"/>
      <c r="Z830" s="999"/>
      <c r="AA830" s="1013"/>
      <c r="AB830" s="1013"/>
      <c r="AC830" s="1013"/>
      <c r="AD830" s="1013"/>
      <c r="AE830" s="1013"/>
      <c r="AF830" s="1013"/>
      <c r="AG830" s="1013"/>
      <c r="AH830" s="1013"/>
      <c r="AI830" s="1013"/>
      <c r="AJ830" s="1013"/>
      <c r="AK830" s="1013"/>
      <c r="AL830" s="1013"/>
      <c r="AM830" s="1013"/>
      <c r="AN830" s="1013"/>
      <c r="AO830" s="1013"/>
      <c r="AP830" s="1013"/>
      <c r="AQ830" s="1013"/>
      <c r="AR830" s="1013"/>
      <c r="AS830" s="1013"/>
      <c r="AT830" s="1013"/>
      <c r="AU830" s="1013"/>
      <c r="AV830" s="1013"/>
      <c r="AW830" s="1013"/>
      <c r="AX830" s="1013"/>
    </row>
    <row r="831" spans="1:54">
      <c r="C831" s="1000"/>
      <c r="E831" s="997"/>
      <c r="F831" s="994"/>
      <c r="G831" s="1013"/>
      <c r="H831" s="1013"/>
      <c r="I831" s="1013"/>
      <c r="J831" s="1013"/>
      <c r="K831" s="1013"/>
      <c r="L831" s="1013"/>
      <c r="M831" s="1013"/>
      <c r="O831" s="1013"/>
      <c r="P831" s="1013"/>
      <c r="Q831" s="1013"/>
      <c r="R831" s="1013"/>
      <c r="S831" s="1013"/>
      <c r="T831" s="1013"/>
      <c r="U831" s="1013"/>
      <c r="V831" s="1013"/>
      <c r="W831" s="1013"/>
      <c r="X831" s="1013"/>
      <c r="Y831" s="1013"/>
      <c r="Z831" s="999"/>
      <c r="AA831" s="1013"/>
      <c r="AB831" s="1013"/>
      <c r="AC831" s="1013"/>
      <c r="AD831" s="1013"/>
      <c r="AE831" s="1013"/>
      <c r="AF831" s="1013"/>
      <c r="AG831" s="1013"/>
      <c r="AH831" s="1013"/>
      <c r="AI831" s="1013"/>
      <c r="AJ831" s="1013"/>
      <c r="AK831" s="1013"/>
      <c r="AL831" s="1013"/>
      <c r="AM831" s="1013"/>
      <c r="AN831" s="1013"/>
      <c r="AO831" s="1013"/>
      <c r="AP831" s="1013"/>
      <c r="AQ831" s="1013"/>
      <c r="AR831" s="1013"/>
      <c r="AS831" s="1013"/>
      <c r="AT831" s="1013"/>
      <c r="AU831" s="1013"/>
      <c r="AV831" s="1013"/>
      <c r="AW831" s="1013"/>
      <c r="AX831" s="1013"/>
    </row>
    <row r="832" spans="1:54">
      <c r="C832" s="1000"/>
      <c r="E832" s="997"/>
      <c r="F832" s="994"/>
      <c r="G832" s="1013"/>
      <c r="H832" s="1013"/>
      <c r="I832" s="1013"/>
      <c r="J832" s="1013"/>
      <c r="K832" s="1013"/>
      <c r="L832" s="1013"/>
      <c r="M832" s="1013"/>
      <c r="O832" s="1013"/>
      <c r="P832" s="1013"/>
      <c r="Q832" s="1013"/>
      <c r="R832" s="1013"/>
      <c r="S832" s="1013"/>
      <c r="T832" s="1013"/>
      <c r="U832" s="1013"/>
      <c r="V832" s="1013"/>
      <c r="W832" s="1013"/>
      <c r="X832" s="1013"/>
      <c r="Y832" s="1013"/>
      <c r="Z832" s="999"/>
      <c r="AA832" s="1013"/>
      <c r="AB832" s="1013"/>
      <c r="AC832" s="1013"/>
      <c r="AD832" s="1013"/>
      <c r="AE832" s="1013"/>
      <c r="AF832" s="1013"/>
      <c r="AG832" s="1013"/>
      <c r="AH832" s="1013"/>
      <c r="AI832" s="1013"/>
      <c r="AJ832" s="1013"/>
      <c r="AK832" s="1013"/>
      <c r="AL832" s="1013"/>
      <c r="AM832" s="1013"/>
      <c r="AN832" s="1013"/>
      <c r="AO832" s="1013"/>
      <c r="AP832" s="1013"/>
      <c r="AQ832" s="1013"/>
      <c r="AR832" s="1013"/>
      <c r="AS832" s="1013"/>
      <c r="AT832" s="1013"/>
      <c r="AU832" s="1013"/>
      <c r="AV832" s="1013"/>
      <c r="AW832" s="1013"/>
      <c r="AX832" s="1013"/>
    </row>
    <row r="833" spans="3:50">
      <c r="C833" s="1000"/>
      <c r="E833" s="997"/>
      <c r="F833" s="994"/>
      <c r="G833" s="1013"/>
      <c r="H833" s="1013"/>
      <c r="I833" s="1013"/>
      <c r="J833" s="1013"/>
      <c r="K833" s="1013"/>
      <c r="L833" s="1013"/>
      <c r="M833" s="1013"/>
      <c r="O833" s="1013"/>
      <c r="P833" s="1013"/>
      <c r="Q833" s="1013"/>
      <c r="R833" s="1013"/>
      <c r="S833" s="1013"/>
      <c r="T833" s="1013"/>
      <c r="U833" s="1013"/>
      <c r="V833" s="1013"/>
      <c r="W833" s="1013"/>
      <c r="X833" s="1013"/>
      <c r="Y833" s="1013"/>
      <c r="Z833" s="999"/>
      <c r="AA833" s="1013"/>
      <c r="AB833" s="1013"/>
      <c r="AC833" s="1013"/>
      <c r="AD833" s="1013"/>
      <c r="AE833" s="1013"/>
      <c r="AF833" s="1013"/>
      <c r="AG833" s="1013"/>
      <c r="AH833" s="1013"/>
      <c r="AI833" s="1013"/>
      <c r="AJ833" s="1013"/>
      <c r="AK833" s="1013"/>
      <c r="AL833" s="1013"/>
      <c r="AM833" s="1013"/>
      <c r="AN833" s="1013"/>
      <c r="AO833" s="1013"/>
      <c r="AP833" s="1013"/>
      <c r="AQ833" s="1013"/>
      <c r="AR833" s="1013"/>
      <c r="AS833" s="1013"/>
      <c r="AT833" s="1013"/>
      <c r="AU833" s="1013"/>
      <c r="AV833" s="1013"/>
      <c r="AW833" s="1013"/>
      <c r="AX833" s="1013"/>
    </row>
    <row r="834" spans="3:50">
      <c r="C834" s="1000"/>
      <c r="E834" s="997"/>
      <c r="F834" s="994"/>
      <c r="G834" s="1013"/>
      <c r="H834" s="1013"/>
      <c r="I834" s="1013"/>
      <c r="J834" s="1013"/>
      <c r="K834" s="1013"/>
      <c r="L834" s="1013"/>
      <c r="M834" s="1013"/>
      <c r="O834" s="1013"/>
      <c r="P834" s="1013"/>
      <c r="Q834" s="1013"/>
      <c r="R834" s="1013"/>
      <c r="S834" s="1013"/>
      <c r="T834" s="1013"/>
      <c r="U834" s="1013"/>
      <c r="V834" s="1013"/>
      <c r="W834" s="1013"/>
      <c r="X834" s="1013"/>
      <c r="Y834" s="1013"/>
      <c r="Z834" s="999"/>
      <c r="AA834" s="1013"/>
      <c r="AB834" s="1013"/>
      <c r="AC834" s="1013"/>
      <c r="AD834" s="1013"/>
      <c r="AE834" s="1013"/>
      <c r="AF834" s="1013"/>
      <c r="AG834" s="1013"/>
      <c r="AH834" s="1013"/>
      <c r="AI834" s="1013"/>
      <c r="AJ834" s="1013"/>
      <c r="AK834" s="1013"/>
      <c r="AL834" s="1013"/>
      <c r="AM834" s="1013"/>
      <c r="AN834" s="1013"/>
      <c r="AO834" s="1013"/>
      <c r="AP834" s="1013"/>
      <c r="AQ834" s="1013"/>
      <c r="AR834" s="1013"/>
      <c r="AS834" s="1013"/>
      <c r="AT834" s="1013"/>
      <c r="AU834" s="1013"/>
      <c r="AV834" s="1013"/>
      <c r="AW834" s="1013"/>
      <c r="AX834" s="1013"/>
    </row>
    <row r="835" spans="3:50">
      <c r="C835" s="1000"/>
      <c r="E835" s="997"/>
      <c r="F835" s="994"/>
      <c r="G835" s="1013"/>
      <c r="H835" s="1013"/>
      <c r="I835" s="1013"/>
      <c r="J835" s="1013"/>
      <c r="K835" s="1013"/>
      <c r="L835" s="1013"/>
      <c r="M835" s="1013"/>
      <c r="O835" s="1013"/>
      <c r="P835" s="1013"/>
      <c r="Q835" s="1013"/>
      <c r="R835" s="1013"/>
      <c r="S835" s="1013"/>
      <c r="T835" s="1013"/>
      <c r="U835" s="1013"/>
      <c r="V835" s="1013"/>
      <c r="W835" s="1013"/>
      <c r="X835" s="1013"/>
      <c r="Y835" s="1013"/>
      <c r="Z835" s="999"/>
      <c r="AA835" s="1013"/>
      <c r="AB835" s="1013"/>
      <c r="AC835" s="1013"/>
      <c r="AD835" s="1013"/>
      <c r="AE835" s="1013"/>
      <c r="AF835" s="1013"/>
      <c r="AG835" s="1013"/>
      <c r="AH835" s="1013"/>
      <c r="AI835" s="1013"/>
      <c r="AJ835" s="1013"/>
      <c r="AK835" s="1013"/>
      <c r="AL835" s="1013"/>
      <c r="AM835" s="1013"/>
      <c r="AN835" s="1013"/>
      <c r="AO835" s="1013"/>
      <c r="AP835" s="1013"/>
      <c r="AQ835" s="1013"/>
      <c r="AR835" s="1013"/>
      <c r="AS835" s="1013"/>
      <c r="AT835" s="1013"/>
      <c r="AU835" s="1013"/>
      <c r="AV835" s="1013"/>
      <c r="AW835" s="1013"/>
      <c r="AX835" s="1013"/>
    </row>
    <row r="836" spans="3:50">
      <c r="C836" s="1000"/>
      <c r="E836" s="997"/>
      <c r="F836" s="994"/>
      <c r="G836" s="1013"/>
      <c r="H836" s="1013"/>
      <c r="I836" s="1013"/>
      <c r="J836" s="1013"/>
      <c r="K836" s="1013"/>
      <c r="L836" s="1013"/>
      <c r="M836" s="1013"/>
      <c r="O836" s="1013"/>
      <c r="P836" s="1013"/>
      <c r="Q836" s="1013"/>
      <c r="R836" s="1013"/>
      <c r="S836" s="1013"/>
      <c r="T836" s="1013"/>
      <c r="U836" s="1013"/>
      <c r="V836" s="1013"/>
      <c r="W836" s="1013"/>
      <c r="X836" s="1013"/>
      <c r="Y836" s="1013"/>
      <c r="Z836" s="999"/>
      <c r="AA836" s="1013"/>
      <c r="AB836" s="1013"/>
      <c r="AC836" s="1013"/>
      <c r="AD836" s="1013"/>
      <c r="AE836" s="1013"/>
      <c r="AF836" s="1013"/>
      <c r="AG836" s="1013"/>
      <c r="AH836" s="1013"/>
      <c r="AI836" s="1013"/>
      <c r="AJ836" s="1013"/>
      <c r="AK836" s="1013"/>
      <c r="AL836" s="1013"/>
      <c r="AM836" s="1013"/>
      <c r="AN836" s="1013"/>
      <c r="AO836" s="1013"/>
      <c r="AP836" s="1013"/>
      <c r="AQ836" s="1013"/>
      <c r="AR836" s="1013"/>
      <c r="AS836" s="1013"/>
      <c r="AT836" s="1013"/>
      <c r="AU836" s="1013"/>
      <c r="AV836" s="1013"/>
      <c r="AW836" s="1013"/>
      <c r="AX836" s="1013"/>
    </row>
    <row r="837" spans="3:50">
      <c r="C837" s="1000"/>
      <c r="E837" s="997"/>
      <c r="F837" s="994"/>
      <c r="G837" s="1013"/>
      <c r="H837" s="1013"/>
      <c r="I837" s="1013"/>
      <c r="J837" s="1013"/>
      <c r="K837" s="1013"/>
      <c r="L837" s="1013"/>
      <c r="M837" s="1013"/>
      <c r="O837" s="1013"/>
      <c r="P837" s="1013"/>
      <c r="Q837" s="1013"/>
      <c r="R837" s="1013"/>
      <c r="S837" s="1013"/>
      <c r="T837" s="1013"/>
      <c r="U837" s="1013"/>
      <c r="V837" s="1013"/>
      <c r="W837" s="1013"/>
      <c r="X837" s="1013"/>
      <c r="Y837" s="1013"/>
      <c r="Z837" s="999"/>
      <c r="AA837" s="1013"/>
      <c r="AB837" s="1013"/>
      <c r="AC837" s="1013"/>
      <c r="AD837" s="1013"/>
      <c r="AE837" s="1013"/>
      <c r="AF837" s="1013"/>
      <c r="AG837" s="1013"/>
      <c r="AH837" s="1013"/>
      <c r="AI837" s="1013"/>
      <c r="AJ837" s="1013"/>
      <c r="AK837" s="1013"/>
      <c r="AL837" s="1013"/>
      <c r="AM837" s="1013"/>
      <c r="AN837" s="1013"/>
      <c r="AO837" s="1013"/>
      <c r="AP837" s="1013"/>
      <c r="AQ837" s="1013"/>
      <c r="AR837" s="1013"/>
      <c r="AS837" s="1013"/>
      <c r="AT837" s="1013"/>
      <c r="AU837" s="1013"/>
      <c r="AV837" s="1013"/>
      <c r="AW837" s="1013"/>
      <c r="AX837" s="1013"/>
    </row>
    <row r="838" spans="3:50">
      <c r="C838" s="1000"/>
      <c r="E838" s="997"/>
      <c r="F838" s="994"/>
      <c r="G838" s="1013"/>
      <c r="H838" s="1013"/>
      <c r="I838" s="1013"/>
      <c r="J838" s="1013"/>
      <c r="K838" s="1013"/>
      <c r="L838" s="1013"/>
      <c r="M838" s="1013"/>
      <c r="O838" s="1013"/>
      <c r="P838" s="1013"/>
      <c r="Q838" s="1013"/>
      <c r="R838" s="1013"/>
      <c r="S838" s="1013"/>
      <c r="T838" s="1013"/>
      <c r="U838" s="1013"/>
      <c r="V838" s="1013"/>
      <c r="W838" s="1013"/>
      <c r="X838" s="1013"/>
      <c r="Y838" s="1013"/>
      <c r="Z838" s="999"/>
      <c r="AA838" s="1013"/>
      <c r="AB838" s="1013"/>
      <c r="AC838" s="1013"/>
      <c r="AD838" s="1013"/>
      <c r="AE838" s="1013"/>
      <c r="AF838" s="1013"/>
      <c r="AG838" s="1013"/>
      <c r="AH838" s="1013"/>
      <c r="AI838" s="1013"/>
      <c r="AJ838" s="1013"/>
      <c r="AK838" s="1013"/>
      <c r="AL838" s="1013"/>
      <c r="AM838" s="1013"/>
      <c r="AN838" s="1013"/>
      <c r="AO838" s="1013"/>
      <c r="AP838" s="1013"/>
      <c r="AQ838" s="1013"/>
      <c r="AR838" s="1013"/>
      <c r="AS838" s="1013"/>
      <c r="AT838" s="1013"/>
      <c r="AU838" s="1013"/>
      <c r="AV838" s="1013"/>
      <c r="AW838" s="1013"/>
      <c r="AX838" s="1013"/>
    </row>
    <row r="839" spans="3:50">
      <c r="C839" s="1000"/>
      <c r="E839" s="997"/>
      <c r="F839" s="994"/>
      <c r="G839" s="1013"/>
      <c r="H839" s="1013"/>
      <c r="I839" s="1013"/>
      <c r="J839" s="1013"/>
      <c r="K839" s="1013"/>
      <c r="L839" s="1013"/>
      <c r="M839" s="1013"/>
      <c r="O839" s="1013"/>
      <c r="P839" s="1013"/>
      <c r="Q839" s="1013"/>
      <c r="R839" s="1013"/>
      <c r="S839" s="1013"/>
      <c r="T839" s="1013"/>
      <c r="U839" s="1013"/>
      <c r="V839" s="1013"/>
      <c r="W839" s="1013"/>
      <c r="X839" s="1013"/>
      <c r="Y839" s="1013"/>
      <c r="Z839" s="999"/>
      <c r="AA839" s="1013"/>
      <c r="AB839" s="1013"/>
      <c r="AC839" s="1013"/>
      <c r="AD839" s="1013"/>
      <c r="AE839" s="1013"/>
      <c r="AF839" s="1013"/>
      <c r="AG839" s="1013"/>
      <c r="AH839" s="1013"/>
      <c r="AI839" s="1013"/>
      <c r="AJ839" s="1013"/>
      <c r="AK839" s="1013"/>
      <c r="AL839" s="1013"/>
      <c r="AM839" s="1013"/>
      <c r="AN839" s="1013"/>
      <c r="AO839" s="1013"/>
      <c r="AP839" s="1013"/>
      <c r="AQ839" s="1013"/>
      <c r="AR839" s="1013"/>
      <c r="AS839" s="1013"/>
      <c r="AT839" s="1013"/>
      <c r="AU839" s="1013"/>
      <c r="AV839" s="1013"/>
      <c r="AW839" s="1013"/>
      <c r="AX839" s="1013"/>
    </row>
    <row r="840" spans="3:50">
      <c r="C840" s="1000"/>
      <c r="E840" s="997"/>
      <c r="F840" s="994"/>
      <c r="G840" s="1013"/>
      <c r="H840" s="1013"/>
      <c r="I840" s="1013"/>
      <c r="J840" s="1013"/>
      <c r="K840" s="1013"/>
      <c r="L840" s="1013"/>
      <c r="M840" s="1013"/>
      <c r="O840" s="1013"/>
      <c r="P840" s="1013"/>
      <c r="Q840" s="1013"/>
      <c r="R840" s="1013"/>
      <c r="S840" s="1013"/>
      <c r="T840" s="1013"/>
      <c r="U840" s="1013"/>
      <c r="V840" s="1013"/>
      <c r="W840" s="1013"/>
      <c r="X840" s="1013"/>
      <c r="Y840" s="1013"/>
      <c r="Z840" s="999"/>
      <c r="AA840" s="1013"/>
      <c r="AB840" s="1013"/>
      <c r="AC840" s="1013"/>
      <c r="AD840" s="1013"/>
      <c r="AE840" s="1013"/>
      <c r="AF840" s="1013"/>
      <c r="AG840" s="1013"/>
      <c r="AH840" s="1013"/>
      <c r="AI840" s="1013"/>
      <c r="AJ840" s="1013"/>
      <c r="AK840" s="1013"/>
      <c r="AL840" s="1013"/>
      <c r="AM840" s="1013"/>
      <c r="AN840" s="1013"/>
      <c r="AO840" s="1013"/>
      <c r="AP840" s="1013"/>
      <c r="AQ840" s="1013"/>
      <c r="AR840" s="1013"/>
      <c r="AS840" s="1013"/>
      <c r="AT840" s="1013"/>
      <c r="AU840" s="1013"/>
      <c r="AV840" s="1013"/>
      <c r="AW840" s="1013"/>
      <c r="AX840" s="1013"/>
    </row>
    <row r="841" spans="3:50">
      <c r="C841" s="1000"/>
      <c r="E841" s="997"/>
      <c r="F841" s="994"/>
      <c r="G841" s="1013"/>
      <c r="H841" s="1013"/>
      <c r="I841" s="1013"/>
      <c r="J841" s="1013"/>
      <c r="K841" s="1013"/>
      <c r="L841" s="1013"/>
      <c r="M841" s="1013"/>
      <c r="O841" s="1013"/>
      <c r="P841" s="1013"/>
      <c r="Q841" s="1013"/>
      <c r="R841" s="1013"/>
      <c r="S841" s="1013"/>
      <c r="T841" s="1013"/>
      <c r="U841" s="1013"/>
      <c r="V841" s="1013"/>
      <c r="W841" s="1013"/>
      <c r="X841" s="1013"/>
      <c r="Y841" s="1013"/>
      <c r="Z841" s="999"/>
      <c r="AA841" s="1013"/>
      <c r="AB841" s="1013"/>
      <c r="AC841" s="1013"/>
      <c r="AD841" s="1013"/>
      <c r="AE841" s="1013"/>
      <c r="AF841" s="1013"/>
      <c r="AG841" s="1013"/>
      <c r="AH841" s="1013"/>
      <c r="AI841" s="1013"/>
      <c r="AJ841" s="1013"/>
      <c r="AK841" s="1013"/>
      <c r="AL841" s="1013"/>
      <c r="AM841" s="1013"/>
      <c r="AN841" s="1013"/>
      <c r="AO841" s="1013"/>
      <c r="AP841" s="1013"/>
      <c r="AQ841" s="1013"/>
      <c r="AR841" s="1013"/>
      <c r="AS841" s="1013"/>
      <c r="AT841" s="1013"/>
      <c r="AU841" s="1013"/>
      <c r="AV841" s="1013"/>
      <c r="AW841" s="1013"/>
      <c r="AX841" s="1013"/>
    </row>
    <row r="842" spans="3:50">
      <c r="C842" s="1000"/>
      <c r="E842" s="997"/>
      <c r="F842" s="994"/>
      <c r="G842" s="1013"/>
      <c r="H842" s="1013"/>
      <c r="I842" s="1013"/>
      <c r="J842" s="1013"/>
      <c r="K842" s="1013"/>
      <c r="L842" s="1013"/>
      <c r="M842" s="1013"/>
      <c r="O842" s="1013"/>
      <c r="P842" s="1013"/>
      <c r="Q842" s="1013"/>
      <c r="R842" s="1013"/>
      <c r="S842" s="1013"/>
      <c r="T842" s="1013"/>
      <c r="U842" s="1013"/>
      <c r="V842" s="1013"/>
      <c r="W842" s="1013"/>
      <c r="X842" s="1013"/>
      <c r="Y842" s="1013"/>
      <c r="Z842" s="999"/>
      <c r="AA842" s="1013"/>
      <c r="AB842" s="1013"/>
      <c r="AC842" s="1013"/>
      <c r="AD842" s="1013"/>
      <c r="AE842" s="1013"/>
      <c r="AF842" s="1013"/>
      <c r="AG842" s="1013"/>
      <c r="AH842" s="1013"/>
      <c r="AI842" s="1013"/>
      <c r="AJ842" s="1013"/>
      <c r="AK842" s="1013"/>
      <c r="AL842" s="1013"/>
      <c r="AM842" s="1013"/>
      <c r="AN842" s="1013"/>
      <c r="AO842" s="1013"/>
      <c r="AP842" s="1013"/>
      <c r="AQ842" s="1013"/>
      <c r="AR842" s="1013"/>
      <c r="AS842" s="1013"/>
      <c r="AT842" s="1013"/>
      <c r="AU842" s="1013"/>
      <c r="AV842" s="1013"/>
      <c r="AW842" s="1013"/>
      <c r="AX842" s="1013"/>
    </row>
    <row r="843" spans="3:50">
      <c r="C843" s="1000"/>
      <c r="E843" s="997"/>
      <c r="F843" s="994"/>
      <c r="G843" s="1013"/>
      <c r="H843" s="1013"/>
      <c r="I843" s="1013"/>
      <c r="J843" s="1013"/>
      <c r="K843" s="1013"/>
      <c r="L843" s="1013"/>
      <c r="M843" s="1013"/>
      <c r="O843" s="1013"/>
      <c r="P843" s="1013"/>
      <c r="Q843" s="1013"/>
      <c r="R843" s="1013"/>
      <c r="S843" s="1013"/>
      <c r="T843" s="1013"/>
      <c r="U843" s="1013"/>
      <c r="V843" s="1013"/>
      <c r="W843" s="1013"/>
      <c r="X843" s="1013"/>
      <c r="Y843" s="1013"/>
      <c r="Z843" s="999"/>
      <c r="AA843" s="1013"/>
      <c r="AB843" s="1013"/>
      <c r="AC843" s="1013"/>
      <c r="AD843" s="1013"/>
      <c r="AE843" s="1013"/>
      <c r="AF843" s="1013"/>
      <c r="AG843" s="1013"/>
      <c r="AH843" s="1013"/>
      <c r="AI843" s="1013"/>
      <c r="AJ843" s="1013"/>
      <c r="AK843" s="1013"/>
      <c r="AL843" s="1013"/>
      <c r="AM843" s="1013"/>
      <c r="AN843" s="1013"/>
      <c r="AO843" s="1013"/>
      <c r="AP843" s="1013"/>
      <c r="AQ843" s="1013"/>
      <c r="AR843" s="1013"/>
      <c r="AS843" s="1013"/>
      <c r="AT843" s="1013"/>
      <c r="AU843" s="1013"/>
      <c r="AV843" s="1013"/>
      <c r="AW843" s="1013"/>
      <c r="AX843" s="1013"/>
    </row>
    <row r="844" spans="3:50">
      <c r="C844" s="1000"/>
      <c r="E844" s="997"/>
      <c r="F844" s="994"/>
      <c r="G844" s="1013"/>
      <c r="H844" s="1013"/>
      <c r="I844" s="1013"/>
      <c r="J844" s="1013"/>
      <c r="K844" s="1013"/>
      <c r="L844" s="1013"/>
      <c r="M844" s="1013"/>
      <c r="O844" s="1013"/>
      <c r="P844" s="1013"/>
      <c r="Q844" s="1013"/>
      <c r="R844" s="1013"/>
      <c r="S844" s="1013"/>
      <c r="T844" s="1013"/>
      <c r="U844" s="1013"/>
      <c r="V844" s="1013"/>
      <c r="W844" s="1013"/>
      <c r="X844" s="1013"/>
      <c r="Y844" s="1013"/>
      <c r="Z844" s="999"/>
      <c r="AA844" s="1013"/>
      <c r="AB844" s="1013"/>
      <c r="AC844" s="1013"/>
      <c r="AD844" s="1013"/>
      <c r="AE844" s="1013"/>
      <c r="AF844" s="1013"/>
      <c r="AG844" s="1013"/>
      <c r="AH844" s="1013"/>
      <c r="AI844" s="1013"/>
      <c r="AJ844" s="1013"/>
      <c r="AK844" s="1013"/>
      <c r="AL844" s="1013"/>
      <c r="AM844" s="1013"/>
      <c r="AN844" s="1013"/>
      <c r="AO844" s="1013"/>
      <c r="AP844" s="1013"/>
      <c r="AQ844" s="1013"/>
      <c r="AR844" s="1013"/>
      <c r="AS844" s="1013"/>
      <c r="AT844" s="1013"/>
      <c r="AU844" s="1013"/>
      <c r="AV844" s="1013"/>
      <c r="AW844" s="1013"/>
      <c r="AX844" s="1013"/>
    </row>
    <row r="845" spans="3:50">
      <c r="C845" s="1000"/>
      <c r="E845" s="997"/>
      <c r="F845" s="994"/>
      <c r="G845" s="1013"/>
      <c r="H845" s="1013"/>
      <c r="I845" s="1013"/>
      <c r="J845" s="1013"/>
      <c r="K845" s="1013"/>
      <c r="L845" s="1013"/>
      <c r="M845" s="1013"/>
      <c r="O845" s="1013"/>
      <c r="P845" s="1013"/>
      <c r="Q845" s="1013"/>
      <c r="R845" s="1013"/>
      <c r="S845" s="1013"/>
      <c r="T845" s="1013"/>
      <c r="U845" s="1013"/>
      <c r="V845" s="1013"/>
      <c r="W845" s="1013"/>
      <c r="X845" s="1013"/>
      <c r="Y845" s="1013"/>
      <c r="Z845" s="999"/>
      <c r="AA845" s="1013"/>
      <c r="AB845" s="1013"/>
      <c r="AC845" s="1013"/>
      <c r="AD845" s="1013"/>
      <c r="AE845" s="1013"/>
      <c r="AF845" s="1013"/>
      <c r="AG845" s="1013"/>
      <c r="AH845" s="1013"/>
      <c r="AI845" s="1013"/>
      <c r="AJ845" s="1013"/>
      <c r="AK845" s="1013"/>
      <c r="AL845" s="1013"/>
      <c r="AM845" s="1013"/>
      <c r="AN845" s="1013"/>
      <c r="AO845" s="1013"/>
      <c r="AP845" s="1013"/>
      <c r="AQ845" s="1013"/>
      <c r="AR845" s="1013"/>
      <c r="AS845" s="1013"/>
      <c r="AT845" s="1013"/>
      <c r="AU845" s="1013"/>
      <c r="AV845" s="1013"/>
      <c r="AW845" s="1013"/>
      <c r="AX845" s="1013"/>
    </row>
    <row r="846" spans="3:50">
      <c r="E846" s="997"/>
      <c r="F846" s="994"/>
      <c r="G846" s="1013"/>
      <c r="H846" s="1013"/>
      <c r="I846" s="1013"/>
      <c r="J846" s="1013"/>
      <c r="K846" s="1013"/>
      <c r="L846" s="1013"/>
      <c r="M846" s="1013"/>
      <c r="N846" s="1013"/>
      <c r="O846" s="1013"/>
      <c r="P846" s="1013"/>
      <c r="Q846" s="1013"/>
      <c r="R846" s="1013"/>
      <c r="S846" s="1013"/>
      <c r="T846" s="1013"/>
      <c r="U846" s="1013"/>
      <c r="V846" s="1013"/>
      <c r="W846" s="1013"/>
      <c r="X846" s="1013"/>
      <c r="Y846" s="1013"/>
      <c r="Z846" s="999"/>
      <c r="AA846" s="1013"/>
      <c r="AB846" s="1013"/>
      <c r="AC846" s="1013"/>
      <c r="AD846" s="1013"/>
      <c r="AE846" s="1013"/>
      <c r="AF846" s="1013"/>
      <c r="AG846" s="1013"/>
      <c r="AH846" s="1013"/>
      <c r="AI846" s="1013"/>
      <c r="AJ846" s="1013"/>
      <c r="AK846" s="1013"/>
      <c r="AL846" s="1013"/>
      <c r="AM846" s="1013"/>
      <c r="AN846" s="1013"/>
      <c r="AO846" s="1013"/>
      <c r="AP846" s="1013"/>
      <c r="AQ846" s="1013"/>
      <c r="AR846" s="1013"/>
      <c r="AS846" s="1013"/>
      <c r="AT846" s="1013"/>
      <c r="AU846" s="1013"/>
      <c r="AV846" s="1013"/>
      <c r="AW846" s="1013"/>
      <c r="AX846" s="1013"/>
    </row>
    <row r="847" spans="3:50">
      <c r="E847" s="997"/>
      <c r="F847" s="994"/>
      <c r="G847" s="1013"/>
      <c r="H847" s="1013"/>
      <c r="I847" s="1013"/>
      <c r="J847" s="1013"/>
      <c r="K847" s="1013"/>
      <c r="L847" s="1013"/>
      <c r="M847" s="1013"/>
      <c r="N847" s="1013"/>
      <c r="O847" s="1013"/>
      <c r="P847" s="1013"/>
      <c r="Q847" s="1013"/>
      <c r="R847" s="1013"/>
      <c r="S847" s="1013"/>
      <c r="T847" s="1013"/>
      <c r="U847" s="1013"/>
      <c r="V847" s="1013"/>
      <c r="W847" s="1013"/>
      <c r="X847" s="1013"/>
      <c r="Y847" s="1013"/>
      <c r="Z847" s="999"/>
      <c r="AA847" s="1013"/>
      <c r="AB847" s="1013"/>
      <c r="AC847" s="1013"/>
      <c r="AD847" s="1013"/>
      <c r="AE847" s="1013"/>
      <c r="AF847" s="1013"/>
      <c r="AG847" s="1013"/>
      <c r="AH847" s="1013"/>
      <c r="AI847" s="1013"/>
      <c r="AJ847" s="1013"/>
      <c r="AK847" s="1013"/>
      <c r="AL847" s="1013"/>
      <c r="AM847" s="1013"/>
      <c r="AN847" s="1013"/>
      <c r="AO847" s="1013"/>
      <c r="AP847" s="1013"/>
      <c r="AQ847" s="1013"/>
      <c r="AR847" s="1013"/>
      <c r="AS847" s="1013"/>
      <c r="AT847" s="1013"/>
      <c r="AU847" s="1013"/>
      <c r="AV847" s="1013"/>
      <c r="AW847" s="1013"/>
      <c r="AX847" s="1013"/>
    </row>
    <row r="848" spans="3:50">
      <c r="E848" s="997"/>
      <c r="F848" s="994"/>
      <c r="G848" s="1013"/>
      <c r="H848" s="1013"/>
      <c r="I848" s="1013"/>
      <c r="J848" s="1013"/>
      <c r="K848" s="1013"/>
      <c r="L848" s="1013"/>
      <c r="M848" s="1013"/>
      <c r="N848" s="1013"/>
      <c r="O848" s="1013"/>
      <c r="P848" s="1013"/>
      <c r="Q848" s="1013"/>
      <c r="R848" s="1013"/>
      <c r="S848" s="1013"/>
      <c r="T848" s="1013"/>
      <c r="U848" s="1013"/>
      <c r="V848" s="1013"/>
      <c r="W848" s="1013"/>
      <c r="X848" s="1013"/>
      <c r="Y848" s="1013"/>
      <c r="Z848" s="999"/>
      <c r="AA848" s="1013"/>
      <c r="AB848" s="1013"/>
      <c r="AC848" s="1013"/>
      <c r="AD848" s="1013"/>
      <c r="AE848" s="1013"/>
      <c r="AF848" s="1013"/>
      <c r="AG848" s="1013"/>
      <c r="AH848" s="1013"/>
      <c r="AI848" s="1013"/>
      <c r="AJ848" s="1013"/>
      <c r="AK848" s="1013"/>
      <c r="AL848" s="1013"/>
      <c r="AM848" s="1013"/>
      <c r="AN848" s="1013"/>
      <c r="AO848" s="1013"/>
      <c r="AP848" s="1013"/>
      <c r="AQ848" s="1013"/>
      <c r="AR848" s="1013"/>
      <c r="AS848" s="1013"/>
      <c r="AT848" s="1013"/>
      <c r="AU848" s="1013"/>
      <c r="AV848" s="1013"/>
      <c r="AW848" s="1013"/>
      <c r="AX848" s="1013"/>
    </row>
    <row r="849" spans="5:50">
      <c r="E849" s="997"/>
      <c r="F849" s="994"/>
      <c r="G849" s="1013"/>
      <c r="H849" s="1013"/>
      <c r="I849" s="1013"/>
      <c r="J849" s="1013"/>
      <c r="K849" s="1013"/>
      <c r="L849" s="1013"/>
      <c r="M849" s="1013"/>
      <c r="N849" s="1013"/>
      <c r="O849" s="1013"/>
      <c r="P849" s="1013"/>
      <c r="Q849" s="1013"/>
      <c r="R849" s="1013"/>
      <c r="S849" s="1013"/>
      <c r="T849" s="1013"/>
      <c r="U849" s="1013"/>
      <c r="V849" s="1013"/>
      <c r="W849" s="1013"/>
      <c r="X849" s="1013"/>
      <c r="Y849" s="1013"/>
      <c r="Z849" s="999"/>
      <c r="AA849" s="1013"/>
      <c r="AB849" s="1013"/>
      <c r="AC849" s="1013"/>
      <c r="AD849" s="1013"/>
      <c r="AE849" s="1013"/>
      <c r="AF849" s="1013"/>
      <c r="AG849" s="1013"/>
      <c r="AH849" s="1013"/>
      <c r="AI849" s="1013"/>
      <c r="AJ849" s="1013"/>
      <c r="AK849" s="1013"/>
      <c r="AL849" s="1013"/>
      <c r="AM849" s="1013"/>
      <c r="AN849" s="1013"/>
      <c r="AO849" s="1013"/>
      <c r="AP849" s="1013"/>
      <c r="AQ849" s="1013"/>
      <c r="AR849" s="1013"/>
      <c r="AS849" s="1013"/>
      <c r="AT849" s="1013"/>
      <c r="AU849" s="1013"/>
      <c r="AV849" s="1013"/>
      <c r="AW849" s="1013"/>
      <c r="AX849" s="1013"/>
    </row>
    <row r="850" spans="5:50">
      <c r="E850" s="997"/>
      <c r="F850" s="994"/>
      <c r="G850" s="1013"/>
      <c r="H850" s="1013"/>
      <c r="I850" s="1013"/>
      <c r="J850" s="1013"/>
      <c r="K850" s="1013"/>
      <c r="L850" s="1013"/>
      <c r="M850" s="1013"/>
      <c r="N850" s="1013"/>
      <c r="O850" s="1013"/>
      <c r="P850" s="1013"/>
      <c r="Q850" s="1013"/>
      <c r="R850" s="1013"/>
      <c r="S850" s="1013"/>
      <c r="T850" s="1013"/>
      <c r="U850" s="1013"/>
      <c r="V850" s="1013"/>
      <c r="W850" s="1013"/>
      <c r="X850" s="1013"/>
      <c r="Y850" s="1013"/>
      <c r="Z850" s="999"/>
      <c r="AA850" s="1013"/>
      <c r="AB850" s="1013"/>
      <c r="AC850" s="1013"/>
      <c r="AD850" s="1013"/>
      <c r="AE850" s="1013"/>
      <c r="AF850" s="1013"/>
      <c r="AG850" s="1013"/>
      <c r="AH850" s="1013"/>
      <c r="AI850" s="1013"/>
      <c r="AJ850" s="1013"/>
      <c r="AK850" s="1013"/>
      <c r="AL850" s="1013"/>
      <c r="AM850" s="1013"/>
      <c r="AN850" s="1013"/>
      <c r="AO850" s="1013"/>
      <c r="AP850" s="1013"/>
      <c r="AQ850" s="1013"/>
      <c r="AR850" s="1013"/>
      <c r="AS850" s="1013"/>
      <c r="AT850" s="1013"/>
      <c r="AU850" s="1013"/>
      <c r="AV850" s="1013"/>
      <c r="AW850" s="1013"/>
      <c r="AX850" s="1013"/>
    </row>
    <row r="851" spans="5:50">
      <c r="E851" s="997"/>
      <c r="F851" s="994"/>
      <c r="G851" s="1013"/>
      <c r="H851" s="1013"/>
      <c r="I851" s="1013"/>
      <c r="J851" s="1013"/>
      <c r="K851" s="1013"/>
      <c r="L851" s="1013"/>
      <c r="M851" s="1013"/>
      <c r="N851" s="1013"/>
      <c r="O851" s="1013"/>
      <c r="P851" s="1013"/>
      <c r="Q851" s="1013"/>
      <c r="R851" s="1013"/>
      <c r="S851" s="1013"/>
      <c r="T851" s="1013"/>
      <c r="U851" s="1013"/>
      <c r="V851" s="1013"/>
      <c r="W851" s="1013"/>
      <c r="X851" s="1013"/>
      <c r="Y851" s="1013"/>
      <c r="Z851" s="999"/>
      <c r="AA851" s="1013"/>
      <c r="AB851" s="1013"/>
      <c r="AC851" s="1013"/>
      <c r="AD851" s="1013"/>
      <c r="AE851" s="1013"/>
      <c r="AF851" s="1013"/>
      <c r="AG851" s="1013"/>
      <c r="AH851" s="1013"/>
      <c r="AI851" s="1013"/>
      <c r="AJ851" s="1013"/>
      <c r="AK851" s="1013"/>
      <c r="AL851" s="1013"/>
      <c r="AM851" s="1013"/>
      <c r="AN851" s="1013"/>
      <c r="AO851" s="1013"/>
      <c r="AP851" s="1013"/>
      <c r="AQ851" s="1013"/>
      <c r="AR851" s="1013"/>
      <c r="AS851" s="1013"/>
      <c r="AT851" s="1013"/>
      <c r="AU851" s="1013"/>
      <c r="AV851" s="1013"/>
      <c r="AW851" s="1013"/>
      <c r="AX851" s="1013"/>
    </row>
    <row r="852" spans="5:50">
      <c r="E852" s="997"/>
      <c r="F852" s="994"/>
      <c r="G852" s="1013"/>
      <c r="H852" s="1013"/>
      <c r="I852" s="1013"/>
      <c r="J852" s="1013"/>
      <c r="K852" s="1013"/>
      <c r="L852" s="1013"/>
      <c r="M852" s="1013"/>
      <c r="N852" s="1013"/>
      <c r="O852" s="1013"/>
      <c r="P852" s="1013"/>
      <c r="Q852" s="1013"/>
      <c r="R852" s="1013"/>
      <c r="S852" s="1013"/>
      <c r="T852" s="1013"/>
      <c r="U852" s="1013"/>
      <c r="V852" s="1013"/>
      <c r="W852" s="1013"/>
      <c r="X852" s="1013"/>
      <c r="Y852" s="1013"/>
      <c r="Z852" s="999"/>
      <c r="AA852" s="1013"/>
      <c r="AB852" s="1013"/>
      <c r="AC852" s="1013"/>
      <c r="AD852" s="1013"/>
      <c r="AE852" s="1013"/>
      <c r="AF852" s="1013"/>
      <c r="AG852" s="1013"/>
      <c r="AH852" s="1013"/>
      <c r="AI852" s="1013"/>
      <c r="AJ852" s="1013"/>
      <c r="AK852" s="1013"/>
      <c r="AL852" s="1013"/>
      <c r="AM852" s="1013"/>
      <c r="AN852" s="1013"/>
      <c r="AO852" s="1013"/>
      <c r="AP852" s="1013"/>
      <c r="AQ852" s="1013"/>
      <c r="AR852" s="1013"/>
      <c r="AS852" s="1013"/>
      <c r="AT852" s="1013"/>
      <c r="AU852" s="1013"/>
      <c r="AV852" s="1013"/>
      <c r="AW852" s="1013"/>
      <c r="AX852" s="1013"/>
    </row>
    <row r="853" spans="5:50">
      <c r="E853" s="997"/>
      <c r="F853" s="994"/>
      <c r="G853" s="1013"/>
      <c r="H853" s="1013"/>
      <c r="I853" s="1013"/>
      <c r="J853" s="1013"/>
      <c r="K853" s="1013"/>
      <c r="L853" s="1013"/>
      <c r="M853" s="1013"/>
      <c r="N853" s="1013"/>
      <c r="O853" s="1013"/>
      <c r="P853" s="1013"/>
      <c r="Q853" s="1013"/>
      <c r="R853" s="1013"/>
      <c r="S853" s="1013"/>
      <c r="T853" s="1013"/>
      <c r="U853" s="1013"/>
      <c r="V853" s="1013"/>
      <c r="W853" s="1013"/>
      <c r="X853" s="1013"/>
      <c r="Y853" s="1013"/>
      <c r="Z853" s="999"/>
      <c r="AA853" s="1013"/>
      <c r="AB853" s="1013"/>
      <c r="AC853" s="1013"/>
      <c r="AD853" s="1013"/>
      <c r="AE853" s="1013"/>
      <c r="AF853" s="1013"/>
      <c r="AG853" s="1013"/>
      <c r="AH853" s="1013"/>
      <c r="AI853" s="1013"/>
      <c r="AJ853" s="1013"/>
      <c r="AK853" s="1013"/>
      <c r="AL853" s="1013"/>
      <c r="AM853" s="1013"/>
      <c r="AN853" s="1013"/>
      <c r="AO853" s="1013"/>
      <c r="AP853" s="1013"/>
      <c r="AQ853" s="1013"/>
      <c r="AR853" s="1013"/>
      <c r="AS853" s="1013"/>
      <c r="AT853" s="1013"/>
      <c r="AU853" s="1013"/>
      <c r="AV853" s="1013"/>
      <c r="AW853" s="1013"/>
      <c r="AX853" s="1013"/>
    </row>
    <row r="854" spans="5:50">
      <c r="E854" s="997"/>
      <c r="F854" s="994"/>
      <c r="G854" s="1013"/>
      <c r="H854" s="1013"/>
      <c r="I854" s="1013"/>
      <c r="J854" s="1013"/>
      <c r="K854" s="1013"/>
      <c r="L854" s="1013"/>
      <c r="M854" s="1013"/>
      <c r="N854" s="1013"/>
      <c r="O854" s="1013"/>
      <c r="P854" s="1013"/>
      <c r="Q854" s="1013"/>
      <c r="R854" s="1013"/>
      <c r="S854" s="1013"/>
      <c r="T854" s="1013"/>
      <c r="U854" s="1013"/>
      <c r="V854" s="1013"/>
      <c r="W854" s="1013"/>
      <c r="X854" s="1013"/>
      <c r="Y854" s="1013"/>
      <c r="Z854" s="999"/>
      <c r="AA854" s="1013"/>
      <c r="AB854" s="1013"/>
      <c r="AC854" s="1013"/>
      <c r="AD854" s="1013"/>
      <c r="AE854" s="1013"/>
      <c r="AF854" s="1013"/>
      <c r="AG854" s="1013"/>
      <c r="AH854" s="1013"/>
      <c r="AI854" s="1013"/>
      <c r="AJ854" s="1013"/>
      <c r="AK854" s="1013"/>
      <c r="AL854" s="1013"/>
      <c r="AM854" s="1013"/>
      <c r="AN854" s="1013"/>
      <c r="AO854" s="1013"/>
      <c r="AP854" s="1013"/>
      <c r="AQ854" s="1013"/>
      <c r="AR854" s="1013"/>
      <c r="AS854" s="1013"/>
      <c r="AT854" s="1013"/>
      <c r="AU854" s="1013"/>
      <c r="AV854" s="1013"/>
      <c r="AW854" s="1013"/>
      <c r="AX854" s="1013"/>
    </row>
    <row r="855" spans="5:50">
      <c r="E855" s="997"/>
      <c r="F855" s="994"/>
      <c r="G855" s="1013"/>
      <c r="H855" s="1013"/>
      <c r="I855" s="1013"/>
      <c r="J855" s="1013"/>
      <c r="K855" s="1013"/>
      <c r="L855" s="1013"/>
      <c r="M855" s="1013"/>
      <c r="N855" s="1013"/>
      <c r="O855" s="1013"/>
      <c r="P855" s="1013"/>
      <c r="Q855" s="1013"/>
      <c r="R855" s="1013"/>
      <c r="S855" s="1013"/>
      <c r="T855" s="1013"/>
      <c r="U855" s="1013"/>
      <c r="V855" s="1013"/>
      <c r="W855" s="1013"/>
      <c r="X855" s="1013"/>
      <c r="Y855" s="1013"/>
      <c r="Z855" s="999"/>
      <c r="AA855" s="1013"/>
      <c r="AB855" s="1013"/>
      <c r="AC855" s="1013"/>
      <c r="AD855" s="1013"/>
      <c r="AE855" s="1013"/>
      <c r="AF855" s="1013"/>
      <c r="AG855" s="1013"/>
      <c r="AH855" s="1013"/>
      <c r="AI855" s="1013"/>
      <c r="AJ855" s="1013"/>
      <c r="AK855" s="1013"/>
      <c r="AL855" s="1013"/>
      <c r="AM855" s="1013"/>
      <c r="AN855" s="1013"/>
      <c r="AO855" s="1013"/>
      <c r="AP855" s="1013"/>
      <c r="AQ855" s="1013"/>
      <c r="AR855" s="1013"/>
      <c r="AS855" s="1013"/>
      <c r="AT855" s="1013"/>
      <c r="AU855" s="1013"/>
      <c r="AV855" s="1013"/>
      <c r="AW855" s="1013"/>
      <c r="AX855" s="1013"/>
    </row>
    <row r="856" spans="5:50">
      <c r="E856" s="997"/>
      <c r="F856" s="994"/>
      <c r="G856" s="1013"/>
      <c r="H856" s="1013"/>
      <c r="I856" s="1013"/>
      <c r="J856" s="1013"/>
      <c r="K856" s="1013"/>
      <c r="L856" s="1013"/>
      <c r="M856" s="1013"/>
      <c r="N856" s="1013"/>
      <c r="O856" s="1013"/>
      <c r="P856" s="1013"/>
      <c r="Q856" s="1013"/>
      <c r="R856" s="1013"/>
      <c r="S856" s="1013"/>
      <c r="T856" s="1013"/>
      <c r="U856" s="1013"/>
      <c r="V856" s="1013"/>
      <c r="W856" s="1013"/>
      <c r="X856" s="1013"/>
      <c r="Y856" s="1013"/>
      <c r="Z856" s="999"/>
      <c r="AA856" s="1013"/>
      <c r="AB856" s="1013"/>
      <c r="AC856" s="1013"/>
      <c r="AD856" s="1013"/>
      <c r="AE856" s="1013"/>
      <c r="AF856" s="1013"/>
      <c r="AG856" s="1013"/>
      <c r="AH856" s="1013"/>
      <c r="AI856" s="1013"/>
      <c r="AJ856" s="1013"/>
      <c r="AK856" s="1013"/>
      <c r="AL856" s="1013"/>
      <c r="AM856" s="1013"/>
      <c r="AN856" s="1013"/>
      <c r="AO856" s="1013"/>
      <c r="AP856" s="1013"/>
      <c r="AQ856" s="1013"/>
      <c r="AR856" s="1013"/>
      <c r="AS856" s="1013"/>
      <c r="AT856" s="1013"/>
      <c r="AU856" s="1013"/>
      <c r="AV856" s="1013"/>
      <c r="AW856" s="1013"/>
      <c r="AX856" s="1013"/>
    </row>
    <row r="857" spans="5:50">
      <c r="E857" s="997"/>
      <c r="F857" s="994"/>
      <c r="G857" s="1013"/>
      <c r="H857" s="1013"/>
      <c r="I857" s="1013"/>
      <c r="J857" s="1013"/>
      <c r="K857" s="1013"/>
      <c r="L857" s="1013"/>
      <c r="M857" s="1013"/>
      <c r="N857" s="1013"/>
      <c r="O857" s="1013"/>
      <c r="P857" s="1013"/>
      <c r="Q857" s="1013"/>
      <c r="R857" s="1013"/>
      <c r="S857" s="1013"/>
      <c r="T857" s="1013"/>
      <c r="U857" s="1013"/>
      <c r="V857" s="1013"/>
      <c r="W857" s="1013"/>
      <c r="X857" s="1013"/>
      <c r="Y857" s="1013"/>
      <c r="Z857" s="999"/>
      <c r="AA857" s="1013"/>
      <c r="AB857" s="1013"/>
      <c r="AC857" s="1013"/>
      <c r="AD857" s="1013"/>
      <c r="AE857" s="1013"/>
      <c r="AF857" s="1013"/>
      <c r="AG857" s="1013"/>
      <c r="AH857" s="1013"/>
      <c r="AI857" s="1013"/>
      <c r="AJ857" s="1013"/>
      <c r="AK857" s="1013"/>
      <c r="AL857" s="1013"/>
      <c r="AM857" s="1013"/>
      <c r="AN857" s="1013"/>
      <c r="AO857" s="1013"/>
      <c r="AP857" s="1013"/>
      <c r="AQ857" s="1013"/>
      <c r="AR857" s="1013"/>
      <c r="AS857" s="1013"/>
      <c r="AT857" s="1013"/>
      <c r="AU857" s="1013"/>
      <c r="AV857" s="1013"/>
      <c r="AW857" s="1013"/>
      <c r="AX857" s="1013"/>
    </row>
    <row r="858" spans="5:50">
      <c r="E858" s="997"/>
      <c r="F858" s="994"/>
      <c r="G858" s="1013"/>
      <c r="H858" s="1013"/>
      <c r="I858" s="1013"/>
      <c r="J858" s="1013"/>
      <c r="K858" s="1013"/>
      <c r="L858" s="1013"/>
      <c r="M858" s="1013"/>
      <c r="N858" s="1013"/>
      <c r="O858" s="1013"/>
      <c r="P858" s="1013"/>
      <c r="Q858" s="1013"/>
      <c r="R858" s="1013"/>
      <c r="S858" s="1013"/>
      <c r="T858" s="1013"/>
      <c r="U858" s="1013"/>
      <c r="V858" s="1013"/>
      <c r="W858" s="1013"/>
      <c r="X858" s="1013"/>
      <c r="Y858" s="1013"/>
      <c r="Z858" s="999"/>
      <c r="AA858" s="1013"/>
      <c r="AB858" s="1013"/>
      <c r="AC858" s="1013"/>
      <c r="AD858" s="1013"/>
      <c r="AE858" s="1013"/>
      <c r="AF858" s="1013"/>
      <c r="AG858" s="1013"/>
      <c r="AH858" s="1013"/>
      <c r="AI858" s="1013"/>
      <c r="AJ858" s="1013"/>
      <c r="AK858" s="1013"/>
      <c r="AL858" s="1013"/>
      <c r="AM858" s="1013"/>
      <c r="AN858" s="1013"/>
      <c r="AO858" s="1013"/>
      <c r="AP858" s="1013"/>
      <c r="AQ858" s="1013"/>
      <c r="AR858" s="1013"/>
      <c r="AS858" s="1013"/>
      <c r="AT858" s="1013"/>
      <c r="AU858" s="1013"/>
      <c r="AV858" s="1013"/>
      <c r="AW858" s="1013"/>
      <c r="AX858" s="1013"/>
    </row>
    <row r="859" spans="5:50">
      <c r="E859" s="997"/>
      <c r="F859" s="994"/>
      <c r="G859" s="1013"/>
      <c r="H859" s="1013"/>
      <c r="I859" s="1013"/>
      <c r="J859" s="1013"/>
      <c r="K859" s="1013"/>
      <c r="L859" s="1013"/>
      <c r="M859" s="1013"/>
      <c r="N859" s="1013"/>
      <c r="O859" s="1013"/>
      <c r="P859" s="1013"/>
      <c r="Q859" s="1013"/>
      <c r="R859" s="1013"/>
      <c r="S859" s="1013"/>
      <c r="T859" s="1013"/>
      <c r="U859" s="1013"/>
      <c r="V859" s="1013"/>
      <c r="W859" s="1013"/>
      <c r="X859" s="1013"/>
      <c r="Y859" s="1013"/>
      <c r="Z859" s="999"/>
      <c r="AA859" s="1013"/>
      <c r="AB859" s="1013"/>
      <c r="AC859" s="1013"/>
      <c r="AD859" s="1013"/>
      <c r="AE859" s="1013"/>
      <c r="AF859" s="1013"/>
      <c r="AG859" s="1013"/>
      <c r="AH859" s="1013"/>
      <c r="AI859" s="1013"/>
      <c r="AJ859" s="1013"/>
      <c r="AK859" s="1013"/>
      <c r="AL859" s="1013"/>
      <c r="AM859" s="1013"/>
      <c r="AN859" s="1013"/>
      <c r="AO859" s="1013"/>
      <c r="AP859" s="1013"/>
      <c r="AQ859" s="1013"/>
      <c r="AR859" s="1013"/>
      <c r="AS859" s="1013"/>
      <c r="AT859" s="1013"/>
      <c r="AU859" s="1013"/>
      <c r="AV859" s="1013"/>
      <c r="AW859" s="1013"/>
      <c r="AX859" s="1013"/>
    </row>
    <row r="860" spans="5:50">
      <c r="E860" s="997"/>
      <c r="F860" s="994"/>
      <c r="G860" s="1013"/>
      <c r="H860" s="1013"/>
      <c r="I860" s="1013"/>
      <c r="J860" s="1013"/>
      <c r="K860" s="1013"/>
      <c r="L860" s="1013"/>
      <c r="M860" s="1013"/>
      <c r="N860" s="1013"/>
      <c r="O860" s="1013"/>
      <c r="P860" s="1013"/>
      <c r="Q860" s="1013"/>
      <c r="R860" s="1013"/>
      <c r="S860" s="1013"/>
      <c r="T860" s="1013"/>
      <c r="U860" s="1013"/>
      <c r="V860" s="1013"/>
      <c r="W860" s="1013"/>
      <c r="X860" s="1013"/>
      <c r="Y860" s="1013"/>
      <c r="Z860" s="999"/>
      <c r="AA860" s="1013"/>
      <c r="AB860" s="1013"/>
      <c r="AC860" s="1013"/>
      <c r="AD860" s="1013"/>
      <c r="AE860" s="1013"/>
      <c r="AF860" s="1013"/>
      <c r="AG860" s="1013"/>
      <c r="AH860" s="1013"/>
      <c r="AI860" s="1013"/>
      <c r="AJ860" s="1013"/>
      <c r="AK860" s="1013"/>
      <c r="AL860" s="1013"/>
      <c r="AM860" s="1013"/>
      <c r="AN860" s="1013"/>
      <c r="AO860" s="1013"/>
      <c r="AP860" s="1013"/>
      <c r="AQ860" s="1013"/>
      <c r="AR860" s="1013"/>
      <c r="AS860" s="1013"/>
      <c r="AT860" s="1013"/>
      <c r="AU860" s="1013"/>
      <c r="AV860" s="1013"/>
      <c r="AW860" s="1013"/>
      <c r="AX860" s="1013"/>
    </row>
    <row r="861" spans="5:50">
      <c r="E861" s="997"/>
      <c r="F861" s="994"/>
      <c r="G861" s="1013"/>
      <c r="H861" s="1013"/>
      <c r="I861" s="1013"/>
      <c r="J861" s="1013"/>
      <c r="K861" s="1013"/>
      <c r="L861" s="1013"/>
      <c r="M861" s="1013"/>
      <c r="N861" s="1013"/>
      <c r="O861" s="1013"/>
      <c r="P861" s="1013"/>
      <c r="Q861" s="1013"/>
      <c r="R861" s="1013"/>
      <c r="S861" s="1013"/>
      <c r="T861" s="1013"/>
      <c r="U861" s="1013"/>
      <c r="V861" s="1013"/>
      <c r="W861" s="1013"/>
      <c r="X861" s="1013"/>
      <c r="Y861" s="1013"/>
      <c r="Z861" s="999"/>
      <c r="AA861" s="1013"/>
      <c r="AB861" s="1013"/>
      <c r="AC861" s="1013"/>
      <c r="AD861" s="1013"/>
      <c r="AE861" s="1013"/>
      <c r="AF861" s="1013"/>
      <c r="AG861" s="1013"/>
      <c r="AH861" s="1013"/>
      <c r="AI861" s="1013"/>
      <c r="AJ861" s="1013"/>
      <c r="AK861" s="1013"/>
      <c r="AL861" s="1013"/>
      <c r="AM861" s="1013"/>
      <c r="AN861" s="1013"/>
      <c r="AO861" s="1013"/>
      <c r="AP861" s="1013"/>
      <c r="AQ861" s="1013"/>
      <c r="AR861" s="1013"/>
      <c r="AS861" s="1013"/>
      <c r="AT861" s="1013"/>
      <c r="AU861" s="1013"/>
      <c r="AV861" s="1013"/>
      <c r="AW861" s="1013"/>
      <c r="AX861" s="1013"/>
    </row>
    <row r="862" spans="5:50">
      <c r="E862" s="997"/>
      <c r="F862" s="994"/>
      <c r="G862" s="1013"/>
      <c r="H862" s="1013"/>
      <c r="I862" s="1013"/>
      <c r="J862" s="1013"/>
      <c r="K862" s="1013"/>
      <c r="L862" s="1013"/>
      <c r="M862" s="1013"/>
      <c r="N862" s="1013"/>
      <c r="O862" s="1013"/>
      <c r="P862" s="1013"/>
      <c r="Q862" s="1013"/>
      <c r="R862" s="1013"/>
      <c r="S862" s="1013"/>
      <c r="T862" s="1013"/>
      <c r="U862" s="1013"/>
      <c r="V862" s="1013"/>
      <c r="W862" s="1013"/>
      <c r="X862" s="1013"/>
      <c r="Y862" s="1013"/>
      <c r="Z862" s="999"/>
      <c r="AA862" s="1013"/>
      <c r="AB862" s="1013"/>
      <c r="AC862" s="1013"/>
      <c r="AD862" s="1013"/>
      <c r="AE862" s="1013"/>
      <c r="AF862" s="1013"/>
      <c r="AG862" s="1013"/>
      <c r="AH862" s="1013"/>
      <c r="AI862" s="1013"/>
      <c r="AJ862" s="1013"/>
      <c r="AK862" s="1013"/>
      <c r="AL862" s="1013"/>
      <c r="AM862" s="1013"/>
      <c r="AN862" s="1013"/>
      <c r="AO862" s="1013"/>
      <c r="AP862" s="1013"/>
      <c r="AQ862" s="1013"/>
      <c r="AR862" s="1013"/>
      <c r="AS862" s="1013"/>
      <c r="AT862" s="1013"/>
      <c r="AU862" s="1013"/>
      <c r="AV862" s="1013"/>
      <c r="AW862" s="1013"/>
      <c r="AX862" s="1013"/>
    </row>
    <row r="863" spans="5:50">
      <c r="E863" s="997"/>
      <c r="F863" s="994"/>
      <c r="G863" s="1013"/>
      <c r="H863" s="1013"/>
      <c r="I863" s="1013"/>
      <c r="J863" s="1013"/>
      <c r="K863" s="1013"/>
      <c r="L863" s="1013"/>
      <c r="M863" s="1013"/>
      <c r="N863" s="1013"/>
      <c r="O863" s="1013"/>
      <c r="P863" s="1013"/>
      <c r="Q863" s="1013"/>
      <c r="R863" s="1013"/>
      <c r="S863" s="1013"/>
      <c r="T863" s="1013"/>
      <c r="U863" s="1013"/>
      <c r="V863" s="1013"/>
      <c r="W863" s="1013"/>
      <c r="X863" s="1013"/>
      <c r="Y863" s="1013"/>
      <c r="Z863" s="999"/>
      <c r="AA863" s="1013"/>
      <c r="AB863" s="1013"/>
      <c r="AC863" s="1013"/>
      <c r="AD863" s="1013"/>
      <c r="AE863" s="1013"/>
      <c r="AF863" s="1013"/>
      <c r="AG863" s="1013"/>
      <c r="AH863" s="1013"/>
      <c r="AI863" s="1013"/>
      <c r="AJ863" s="1013"/>
      <c r="AK863" s="1013"/>
      <c r="AL863" s="1013"/>
      <c r="AM863" s="1013"/>
      <c r="AN863" s="1013"/>
      <c r="AO863" s="1013"/>
      <c r="AP863" s="1013"/>
      <c r="AQ863" s="1013"/>
      <c r="AR863" s="1013"/>
      <c r="AS863" s="1013"/>
      <c r="AT863" s="1013"/>
      <c r="AU863" s="1013"/>
      <c r="AV863" s="1013"/>
      <c r="AW863" s="1013"/>
      <c r="AX863" s="1013"/>
    </row>
    <row r="864" spans="5:50">
      <c r="E864" s="997"/>
      <c r="F864" s="994"/>
      <c r="G864" s="1013"/>
      <c r="H864" s="1013"/>
      <c r="I864" s="1013"/>
      <c r="J864" s="1013"/>
      <c r="K864" s="1013"/>
      <c r="L864" s="1013"/>
      <c r="M864" s="1013"/>
      <c r="N864" s="1013"/>
      <c r="O864" s="1013"/>
      <c r="P864" s="1013"/>
      <c r="Q864" s="1013"/>
      <c r="R864" s="1013"/>
      <c r="S864" s="1013"/>
      <c r="T864" s="1013"/>
      <c r="U864" s="1013"/>
      <c r="V864" s="1013"/>
      <c r="W864" s="1013"/>
      <c r="X864" s="1013"/>
      <c r="Y864" s="1013"/>
      <c r="Z864" s="999"/>
      <c r="AA864" s="1013"/>
      <c r="AB864" s="1013"/>
      <c r="AC864" s="1013"/>
      <c r="AD864" s="1013"/>
      <c r="AE864" s="1013"/>
      <c r="AF864" s="1013"/>
      <c r="AG864" s="1013"/>
      <c r="AH864" s="1013"/>
      <c r="AI864" s="1013"/>
      <c r="AJ864" s="1013"/>
      <c r="AK864" s="1013"/>
      <c r="AL864" s="1013"/>
      <c r="AM864" s="1013"/>
      <c r="AN864" s="1013"/>
      <c r="AO864" s="1013"/>
      <c r="AP864" s="1013"/>
      <c r="AQ864" s="1013"/>
      <c r="AR864" s="1013"/>
      <c r="AS864" s="1013"/>
      <c r="AT864" s="1013"/>
      <c r="AU864" s="1013"/>
      <c r="AV864" s="1013"/>
      <c r="AW864" s="1013"/>
      <c r="AX864" s="1013"/>
    </row>
    <row r="865" spans="1:54">
      <c r="E865" s="997"/>
      <c r="F865" s="994"/>
      <c r="G865" s="1013"/>
      <c r="H865" s="1013"/>
      <c r="I865" s="1013"/>
      <c r="J865" s="1013"/>
      <c r="K865" s="1013"/>
      <c r="L865" s="1013"/>
      <c r="M865" s="1013"/>
      <c r="N865" s="1013"/>
      <c r="O865" s="1013"/>
      <c r="P865" s="1013"/>
      <c r="Q865" s="1013"/>
      <c r="R865" s="1013"/>
      <c r="S865" s="1013"/>
      <c r="T865" s="1013"/>
      <c r="U865" s="1013"/>
      <c r="V865" s="1013"/>
      <c r="W865" s="1013"/>
      <c r="X865" s="1013"/>
      <c r="Y865" s="1013"/>
      <c r="Z865" s="999"/>
      <c r="AA865" s="1013"/>
      <c r="AB865" s="1013"/>
      <c r="AC865" s="1013"/>
      <c r="AD865" s="1013"/>
      <c r="AE865" s="1013"/>
      <c r="AF865" s="1013"/>
      <c r="AG865" s="1013"/>
      <c r="AH865" s="1013"/>
      <c r="AI865" s="1013"/>
      <c r="AJ865" s="1013"/>
      <c r="AK865" s="1013"/>
      <c r="AL865" s="1013"/>
      <c r="AM865" s="1013"/>
      <c r="AN865" s="1013"/>
      <c r="AO865" s="1013"/>
      <c r="AP865" s="1013"/>
      <c r="AQ865" s="1013"/>
      <c r="AR865" s="1013"/>
      <c r="AS865" s="1013"/>
      <c r="AT865" s="1013"/>
      <c r="AU865" s="1013"/>
      <c r="AV865" s="1013"/>
      <c r="AW865" s="1013"/>
      <c r="AX865" s="1013"/>
    </row>
    <row r="866" spans="1:54">
      <c r="E866" s="997"/>
      <c r="F866" s="994"/>
      <c r="G866" s="1013"/>
      <c r="H866" s="1013"/>
      <c r="I866" s="1013"/>
      <c r="J866" s="1013"/>
      <c r="K866" s="1013"/>
      <c r="L866" s="1013"/>
      <c r="M866" s="1013"/>
      <c r="N866" s="1013"/>
      <c r="O866" s="1013"/>
      <c r="P866" s="1013"/>
      <c r="Q866" s="1013"/>
      <c r="R866" s="1013"/>
      <c r="S866" s="1013"/>
      <c r="T866" s="1013"/>
      <c r="U866" s="1013"/>
      <c r="V866" s="1013"/>
      <c r="W866" s="1013"/>
      <c r="X866" s="1013"/>
      <c r="Y866" s="1013"/>
      <c r="Z866" s="999"/>
      <c r="AA866" s="1013"/>
      <c r="AB866" s="1013"/>
      <c r="AC866" s="1013"/>
      <c r="AD866" s="1013"/>
      <c r="AE866" s="1013"/>
      <c r="AF866" s="1013"/>
      <c r="AG866" s="1013"/>
      <c r="AH866" s="1013"/>
      <c r="AI866" s="1013"/>
      <c r="AJ866" s="1013"/>
      <c r="AK866" s="1013"/>
      <c r="AL866" s="1013"/>
      <c r="AM866" s="1013"/>
      <c r="AN866" s="1013"/>
      <c r="AO866" s="1013"/>
      <c r="AP866" s="1013"/>
      <c r="AQ866" s="1013"/>
      <c r="AR866" s="1013"/>
      <c r="AS866" s="1013"/>
      <c r="AT866" s="1013"/>
      <c r="AU866" s="1013"/>
      <c r="AV866" s="1013"/>
      <c r="AW866" s="1013"/>
      <c r="AX866" s="1013"/>
    </row>
    <row r="867" spans="1:54" s="1006" customFormat="1">
      <c r="A867" s="1005"/>
      <c r="C867" s="1007"/>
      <c r="D867" s="1008"/>
      <c r="E867" s="997"/>
      <c r="F867" s="997"/>
      <c r="G867" s="1013"/>
      <c r="H867" s="1013"/>
      <c r="I867" s="1009"/>
      <c r="J867" s="1013"/>
      <c r="K867" s="1013"/>
      <c r="L867" s="1013"/>
      <c r="M867" s="1013"/>
      <c r="N867" s="1013"/>
      <c r="O867" s="1013"/>
      <c r="P867" s="1013"/>
      <c r="Q867" s="1013"/>
      <c r="R867" s="1013"/>
      <c r="S867" s="1013"/>
      <c r="T867" s="1013"/>
      <c r="U867" s="1013"/>
      <c r="V867" s="1013"/>
      <c r="W867" s="1013"/>
      <c r="X867" s="1013"/>
      <c r="Y867" s="1013"/>
      <c r="Z867" s="999"/>
      <c r="AA867" s="1013"/>
      <c r="AB867" s="1013"/>
      <c r="AC867" s="1013"/>
      <c r="AD867" s="1013"/>
      <c r="AE867" s="1013"/>
      <c r="AF867" s="1013"/>
      <c r="AG867" s="1013"/>
      <c r="AH867" s="1013"/>
      <c r="AI867" s="1013"/>
      <c r="AJ867" s="1013"/>
      <c r="AK867" s="1013"/>
      <c r="AL867" s="1013"/>
      <c r="AM867" s="1013"/>
      <c r="AN867" s="1013"/>
      <c r="AO867" s="1013"/>
      <c r="AP867" s="1013"/>
      <c r="AQ867" s="1013"/>
      <c r="AR867" s="1013"/>
      <c r="AS867" s="1013"/>
      <c r="AT867" s="1013"/>
      <c r="AU867" s="1013"/>
      <c r="AV867" s="1013"/>
      <c r="AW867" s="1013"/>
      <c r="AX867" s="1013"/>
      <c r="AY867" s="1013"/>
      <c r="AZ867" s="1013"/>
      <c r="BA867" s="1013"/>
      <c r="BB867" s="1013"/>
    </row>
    <row r="868" spans="1:54">
      <c r="B868" s="1014"/>
      <c r="C868" s="1014"/>
      <c r="E868" s="997"/>
      <c r="F868" s="994"/>
      <c r="G868" s="1013"/>
      <c r="H868" s="1013"/>
      <c r="I868" s="1013"/>
      <c r="J868" s="1013"/>
      <c r="K868" s="1013"/>
      <c r="L868" s="1013"/>
      <c r="M868" s="1013"/>
      <c r="N868" s="1013"/>
      <c r="O868" s="1013"/>
      <c r="P868" s="1013"/>
      <c r="Q868" s="1013"/>
      <c r="R868" s="1013"/>
      <c r="S868" s="1013"/>
      <c r="T868" s="1013"/>
      <c r="U868" s="1013"/>
      <c r="V868" s="1013"/>
      <c r="W868" s="1013"/>
      <c r="X868" s="1013"/>
      <c r="Y868" s="1013"/>
      <c r="Z868" s="999"/>
      <c r="AA868" s="1013"/>
      <c r="AB868" s="1013"/>
      <c r="AC868" s="1013"/>
      <c r="AD868" s="1013"/>
      <c r="AE868" s="1013"/>
      <c r="AF868" s="1013"/>
      <c r="AG868" s="1013"/>
      <c r="AH868" s="1013"/>
      <c r="AI868" s="1013"/>
      <c r="AJ868" s="1013"/>
      <c r="AK868" s="1013"/>
      <c r="AL868" s="1013"/>
      <c r="AM868" s="1013"/>
      <c r="AN868" s="1013"/>
      <c r="AO868" s="1013"/>
      <c r="AP868" s="1013"/>
      <c r="AQ868" s="1013"/>
      <c r="AR868" s="1013"/>
      <c r="AS868" s="1013"/>
      <c r="AT868" s="1013"/>
      <c r="AU868" s="1013"/>
      <c r="AV868" s="1013"/>
      <c r="AW868" s="1013"/>
      <c r="AX868" s="1013"/>
    </row>
    <row r="869" spans="1:54">
      <c r="B869" s="1014"/>
      <c r="C869" s="1014"/>
      <c r="E869" s="997"/>
      <c r="F869" s="994"/>
      <c r="G869" s="1013"/>
      <c r="H869" s="1013"/>
      <c r="I869" s="1013"/>
      <c r="J869" s="1013"/>
      <c r="K869" s="1013"/>
      <c r="L869" s="1013"/>
      <c r="M869" s="1013"/>
      <c r="N869" s="1013"/>
      <c r="O869" s="1013"/>
      <c r="P869" s="1013"/>
      <c r="Q869" s="1013"/>
      <c r="R869" s="1013"/>
      <c r="S869" s="1013"/>
      <c r="T869" s="1013"/>
      <c r="U869" s="1013"/>
      <c r="V869" s="1013"/>
      <c r="W869" s="1013"/>
      <c r="X869" s="1013"/>
      <c r="Y869" s="1013"/>
      <c r="Z869" s="999"/>
      <c r="AA869" s="1013"/>
      <c r="AB869" s="1013"/>
      <c r="AC869" s="1013"/>
      <c r="AD869" s="1013"/>
      <c r="AE869" s="1013"/>
      <c r="AF869" s="1013"/>
      <c r="AG869" s="1013"/>
      <c r="AH869" s="1013"/>
      <c r="AI869" s="1013"/>
      <c r="AJ869" s="1013"/>
      <c r="AK869" s="1013"/>
      <c r="AL869" s="1013"/>
      <c r="AM869" s="1013"/>
      <c r="AN869" s="1013"/>
      <c r="AO869" s="1013"/>
      <c r="AP869" s="1013"/>
      <c r="AQ869" s="1013"/>
      <c r="AR869" s="1013"/>
      <c r="AS869" s="1013"/>
      <c r="AT869" s="1013"/>
      <c r="AU869" s="1013"/>
      <c r="AV869" s="1013"/>
      <c r="AW869" s="1013"/>
      <c r="AX869" s="1013"/>
    </row>
    <row r="870" spans="1:54">
      <c r="B870" s="1018"/>
      <c r="C870" s="1029"/>
      <c r="E870" s="997"/>
      <c r="F870" s="994"/>
      <c r="G870" s="1013"/>
      <c r="H870" s="1013"/>
      <c r="I870" s="1013"/>
      <c r="J870" s="1013"/>
      <c r="K870" s="1013"/>
      <c r="L870" s="1013"/>
      <c r="M870" s="1013"/>
      <c r="N870" s="1013"/>
      <c r="O870" s="1013"/>
      <c r="P870" s="1013"/>
      <c r="Q870" s="1013"/>
      <c r="R870" s="1013"/>
      <c r="S870" s="1013"/>
      <c r="T870" s="1013"/>
      <c r="U870" s="1013"/>
      <c r="V870" s="1013"/>
      <c r="W870" s="1013"/>
      <c r="X870" s="1013"/>
      <c r="Y870" s="1013"/>
      <c r="Z870" s="999"/>
      <c r="AA870" s="1013"/>
      <c r="AB870" s="1013"/>
      <c r="AC870" s="1013"/>
      <c r="AD870" s="1013"/>
      <c r="AE870" s="1013"/>
      <c r="AF870" s="1013"/>
      <c r="AG870" s="1013"/>
      <c r="AH870" s="1013"/>
      <c r="AI870" s="1013"/>
      <c r="AJ870" s="1013"/>
      <c r="AK870" s="1013"/>
      <c r="AL870" s="1013"/>
      <c r="AM870" s="1013"/>
      <c r="AN870" s="1013"/>
      <c r="AO870" s="1013"/>
      <c r="AP870" s="1013"/>
      <c r="AQ870" s="1013"/>
      <c r="AR870" s="1013"/>
      <c r="AS870" s="1013"/>
      <c r="AT870" s="1013"/>
      <c r="AU870" s="1013"/>
      <c r="AV870" s="1013"/>
      <c r="AW870" s="1013"/>
      <c r="AX870" s="1013"/>
    </row>
    <row r="871" spans="1:54">
      <c r="B871" s="1014"/>
      <c r="C871" s="1014"/>
      <c r="E871" s="997"/>
      <c r="F871" s="994"/>
      <c r="G871" s="1013"/>
      <c r="H871" s="1013"/>
      <c r="I871" s="1013"/>
      <c r="J871" s="1013"/>
      <c r="K871" s="1013"/>
      <c r="L871" s="1013"/>
      <c r="M871" s="1013"/>
      <c r="N871" s="1013"/>
      <c r="O871" s="1013"/>
      <c r="P871" s="1013"/>
      <c r="Q871" s="1013"/>
      <c r="R871" s="1013"/>
      <c r="S871" s="1013"/>
      <c r="T871" s="1013"/>
      <c r="U871" s="1013"/>
      <c r="V871" s="1013"/>
      <c r="W871" s="1013"/>
      <c r="X871" s="1013"/>
      <c r="Y871" s="1013"/>
      <c r="Z871" s="999"/>
      <c r="AA871" s="1013"/>
      <c r="AB871" s="1013"/>
      <c r="AC871" s="1013"/>
      <c r="AD871" s="1013"/>
      <c r="AE871" s="1013"/>
      <c r="AF871" s="1013"/>
      <c r="AG871" s="1013"/>
      <c r="AH871" s="1013"/>
      <c r="AI871" s="1013"/>
      <c r="AJ871" s="1013"/>
      <c r="AK871" s="1013"/>
      <c r="AL871" s="1013"/>
      <c r="AM871" s="1013"/>
      <c r="AN871" s="1013"/>
      <c r="AO871" s="1013"/>
      <c r="AP871" s="1013"/>
      <c r="AQ871" s="1013"/>
      <c r="AR871" s="1013"/>
      <c r="AS871" s="1013"/>
      <c r="AT871" s="1013"/>
      <c r="AU871" s="1013"/>
      <c r="AV871" s="1013"/>
      <c r="AW871" s="1013"/>
      <c r="AX871" s="1013"/>
    </row>
    <row r="872" spans="1:54">
      <c r="B872" s="1018"/>
      <c r="C872" s="1018"/>
      <c r="E872" s="997"/>
      <c r="F872" s="994"/>
      <c r="G872" s="1013"/>
      <c r="H872" s="1013"/>
      <c r="I872" s="1013"/>
      <c r="J872" s="1013"/>
      <c r="K872" s="1013"/>
      <c r="L872" s="1013"/>
      <c r="M872" s="1013"/>
      <c r="N872" s="1013"/>
      <c r="O872" s="1013"/>
      <c r="P872" s="1013"/>
      <c r="Q872" s="1013"/>
      <c r="R872" s="1013"/>
      <c r="S872" s="1013"/>
      <c r="T872" s="1013"/>
      <c r="U872" s="1013"/>
      <c r="V872" s="1013"/>
      <c r="W872" s="1013"/>
      <c r="X872" s="1013"/>
      <c r="Y872" s="1013"/>
      <c r="Z872" s="999"/>
      <c r="AA872" s="1013"/>
      <c r="AB872" s="1013"/>
      <c r="AC872" s="1013"/>
      <c r="AD872" s="1013"/>
      <c r="AE872" s="1013"/>
      <c r="AF872" s="1013"/>
      <c r="AG872" s="1013"/>
      <c r="AH872" s="1013"/>
      <c r="AI872" s="1013"/>
      <c r="AJ872" s="1013"/>
      <c r="AK872" s="1013"/>
      <c r="AL872" s="1013"/>
      <c r="AM872" s="1013"/>
      <c r="AN872" s="1013"/>
      <c r="AO872" s="1013"/>
      <c r="AP872" s="1013"/>
      <c r="AQ872" s="1013"/>
      <c r="AR872" s="1013"/>
      <c r="AS872" s="1013"/>
      <c r="AT872" s="1013"/>
      <c r="AU872" s="1013"/>
      <c r="AV872" s="1013"/>
      <c r="AW872" s="1013"/>
      <c r="AX872" s="1013"/>
    </row>
    <row r="873" spans="1:54">
      <c r="B873" s="1014"/>
      <c r="C873" s="1014"/>
      <c r="E873" s="997"/>
      <c r="F873" s="994"/>
      <c r="G873" s="1013"/>
      <c r="H873" s="1013"/>
      <c r="I873" s="1013"/>
      <c r="J873" s="1013"/>
      <c r="K873" s="1013"/>
      <c r="L873" s="1013"/>
      <c r="M873" s="1013"/>
      <c r="N873" s="1013"/>
      <c r="O873" s="1013"/>
      <c r="P873" s="1013"/>
      <c r="Q873" s="1013"/>
      <c r="R873" s="1013"/>
      <c r="S873" s="1013"/>
      <c r="T873" s="1013"/>
      <c r="U873" s="1013"/>
      <c r="V873" s="1013"/>
      <c r="W873" s="1013"/>
      <c r="X873" s="1013"/>
      <c r="Y873" s="1013"/>
      <c r="Z873" s="999"/>
      <c r="AA873" s="1013"/>
      <c r="AB873" s="1013"/>
      <c r="AC873" s="1013"/>
      <c r="AD873" s="1013"/>
      <c r="AE873" s="1013"/>
      <c r="AF873" s="1013"/>
      <c r="AG873" s="1013"/>
      <c r="AH873" s="1013"/>
      <c r="AI873" s="1013"/>
      <c r="AJ873" s="1013"/>
      <c r="AK873" s="1013"/>
      <c r="AL873" s="1013"/>
      <c r="AM873" s="1013"/>
      <c r="AN873" s="1013"/>
      <c r="AO873" s="1013"/>
      <c r="AP873" s="1013"/>
      <c r="AQ873" s="1013"/>
      <c r="AR873" s="1013"/>
      <c r="AS873" s="1013"/>
      <c r="AT873" s="1013"/>
      <c r="AU873" s="1013"/>
      <c r="AV873" s="1013"/>
      <c r="AW873" s="1013"/>
      <c r="AX873" s="1013"/>
    </row>
    <row r="874" spans="1:54">
      <c r="B874" s="1020"/>
      <c r="C874" s="1029"/>
      <c r="E874" s="997"/>
      <c r="F874" s="994"/>
      <c r="G874" s="1013"/>
      <c r="H874" s="1013"/>
      <c r="I874" s="1013"/>
      <c r="J874" s="1013"/>
      <c r="K874" s="1013"/>
      <c r="L874" s="1013"/>
      <c r="M874" s="1013"/>
      <c r="N874" s="1013"/>
      <c r="O874" s="1013"/>
      <c r="P874" s="1013"/>
      <c r="Q874" s="1013"/>
      <c r="R874" s="1013"/>
      <c r="S874" s="1013"/>
      <c r="T874" s="1013"/>
      <c r="U874" s="1013"/>
      <c r="V874" s="1013"/>
      <c r="W874" s="1013"/>
      <c r="X874" s="1013"/>
      <c r="Y874" s="1013"/>
      <c r="Z874" s="999"/>
      <c r="AA874" s="1013"/>
      <c r="AB874" s="1013"/>
      <c r="AC874" s="1013"/>
      <c r="AD874" s="1013"/>
      <c r="AE874" s="1013"/>
      <c r="AF874" s="1013"/>
      <c r="AG874" s="1013"/>
      <c r="AH874" s="1013"/>
      <c r="AI874" s="1013"/>
      <c r="AJ874" s="1013"/>
      <c r="AK874" s="1013"/>
      <c r="AL874" s="1013"/>
      <c r="AM874" s="1013"/>
      <c r="AN874" s="1013"/>
      <c r="AO874" s="1013"/>
      <c r="AP874" s="1013"/>
      <c r="AQ874" s="1013"/>
      <c r="AR874" s="1013"/>
      <c r="AS874" s="1013"/>
      <c r="AT874" s="1013"/>
      <c r="AU874" s="1013"/>
      <c r="AV874" s="1013"/>
      <c r="AW874" s="1013"/>
      <c r="AX874" s="1013"/>
    </row>
    <row r="875" spans="1:54">
      <c r="B875" s="1018"/>
      <c r="C875" s="1014"/>
      <c r="E875" s="997"/>
      <c r="F875" s="994"/>
      <c r="G875" s="1013"/>
      <c r="H875" s="1013"/>
      <c r="I875" s="1013"/>
      <c r="J875" s="1013"/>
      <c r="K875" s="1013"/>
      <c r="L875" s="1013"/>
      <c r="M875" s="1013"/>
      <c r="N875" s="1013"/>
      <c r="O875" s="1013"/>
      <c r="P875" s="1013"/>
      <c r="Q875" s="1013"/>
      <c r="R875" s="1013"/>
      <c r="S875" s="1013"/>
      <c r="T875" s="1013"/>
      <c r="U875" s="1013"/>
      <c r="V875" s="1013"/>
      <c r="W875" s="1013"/>
      <c r="X875" s="1013"/>
      <c r="Y875" s="1013"/>
      <c r="Z875" s="999"/>
      <c r="AA875" s="1013"/>
      <c r="AB875" s="1013"/>
      <c r="AC875" s="1013"/>
      <c r="AD875" s="1013"/>
      <c r="AE875" s="1013"/>
      <c r="AF875" s="1013"/>
      <c r="AG875" s="1013"/>
      <c r="AH875" s="1013"/>
      <c r="AI875" s="1013"/>
      <c r="AJ875" s="1013"/>
      <c r="AK875" s="1013"/>
      <c r="AL875" s="1013"/>
      <c r="AM875" s="1013"/>
      <c r="AN875" s="1013"/>
      <c r="AO875" s="1013"/>
      <c r="AP875" s="1013"/>
      <c r="AQ875" s="1013"/>
      <c r="AR875" s="1013"/>
      <c r="AS875" s="1013"/>
      <c r="AT875" s="1013"/>
      <c r="AU875" s="1013"/>
      <c r="AV875" s="1013"/>
      <c r="AW875" s="1013"/>
      <c r="AX875" s="1013"/>
    </row>
    <row r="876" spans="1:54">
      <c r="B876" s="1018"/>
      <c r="C876" s="1014"/>
      <c r="E876" s="997"/>
      <c r="F876" s="994"/>
      <c r="G876" s="1013"/>
      <c r="H876" s="1013"/>
      <c r="I876" s="1013"/>
      <c r="J876" s="1013"/>
      <c r="K876" s="1013"/>
      <c r="L876" s="1013"/>
      <c r="M876" s="1013"/>
      <c r="N876" s="1013"/>
      <c r="O876" s="1013"/>
      <c r="P876" s="1013"/>
      <c r="Q876" s="1013"/>
      <c r="R876" s="1013"/>
      <c r="S876" s="1013"/>
      <c r="T876" s="1013"/>
      <c r="U876" s="1013"/>
      <c r="V876" s="1013"/>
      <c r="W876" s="1013"/>
      <c r="X876" s="1013"/>
      <c r="Y876" s="1013"/>
      <c r="Z876" s="999"/>
      <c r="AA876" s="1013"/>
      <c r="AB876" s="1013"/>
      <c r="AC876" s="1013"/>
      <c r="AD876" s="1013"/>
      <c r="AE876" s="1013"/>
      <c r="AF876" s="1013"/>
      <c r="AG876" s="1013"/>
      <c r="AH876" s="1013"/>
      <c r="AI876" s="1013"/>
      <c r="AJ876" s="1013"/>
      <c r="AK876" s="1013"/>
      <c r="AL876" s="1013"/>
      <c r="AM876" s="1013"/>
      <c r="AN876" s="1013"/>
      <c r="AO876" s="1013"/>
      <c r="AP876" s="1013"/>
      <c r="AQ876" s="1013"/>
      <c r="AR876" s="1013"/>
      <c r="AS876" s="1013"/>
      <c r="AT876" s="1013"/>
      <c r="AU876" s="1013"/>
      <c r="AV876" s="1013"/>
      <c r="AW876" s="1013"/>
      <c r="AX876" s="1013"/>
    </row>
    <row r="877" spans="1:54">
      <c r="B877" s="1018"/>
      <c r="C877" s="1018"/>
      <c r="E877" s="997"/>
      <c r="F877" s="994"/>
      <c r="G877" s="1013"/>
      <c r="H877" s="1013"/>
      <c r="I877" s="1013"/>
      <c r="J877" s="1013"/>
      <c r="K877" s="1013"/>
      <c r="L877" s="1013"/>
      <c r="M877" s="1013"/>
      <c r="N877" s="1013"/>
      <c r="O877" s="1013"/>
      <c r="P877" s="1013"/>
      <c r="Q877" s="1013"/>
      <c r="R877" s="1013"/>
      <c r="S877" s="1013"/>
      <c r="T877" s="1013"/>
      <c r="U877" s="1013"/>
      <c r="V877" s="1013"/>
      <c r="W877" s="1013"/>
      <c r="X877" s="1013"/>
      <c r="Y877" s="1013"/>
      <c r="Z877" s="999"/>
      <c r="AA877" s="1013"/>
      <c r="AB877" s="1013"/>
      <c r="AC877" s="1013"/>
      <c r="AD877" s="1013"/>
      <c r="AE877" s="1013"/>
      <c r="AF877" s="1013"/>
      <c r="AG877" s="1013"/>
      <c r="AH877" s="1013"/>
      <c r="AI877" s="1013"/>
      <c r="AJ877" s="1013"/>
      <c r="AK877" s="1013"/>
      <c r="AL877" s="1013"/>
      <c r="AM877" s="1013"/>
      <c r="AN877" s="1013"/>
      <c r="AO877" s="1013"/>
      <c r="AP877" s="1013"/>
      <c r="AQ877" s="1013"/>
      <c r="AR877" s="1013"/>
      <c r="AS877" s="1013"/>
      <c r="AT877" s="1013"/>
      <c r="AU877" s="1013"/>
      <c r="AV877" s="1013"/>
      <c r="AW877" s="1013"/>
      <c r="AX877" s="1013"/>
    </row>
    <row r="878" spans="1:54">
      <c r="B878" s="1018"/>
      <c r="C878" s="1018"/>
      <c r="E878" s="997"/>
      <c r="F878" s="994"/>
      <c r="G878" s="1013"/>
      <c r="H878" s="1013"/>
      <c r="I878" s="1013"/>
      <c r="J878" s="1013"/>
      <c r="K878" s="1013"/>
      <c r="L878" s="1013"/>
      <c r="M878" s="1013"/>
      <c r="N878" s="1013"/>
      <c r="O878" s="1013"/>
      <c r="P878" s="1013"/>
      <c r="Q878" s="1013"/>
      <c r="R878" s="1013"/>
      <c r="S878" s="1013"/>
      <c r="T878" s="1013"/>
      <c r="U878" s="1013"/>
      <c r="V878" s="1013"/>
      <c r="W878" s="1013"/>
      <c r="X878" s="1013"/>
      <c r="Y878" s="1013"/>
      <c r="Z878" s="999"/>
      <c r="AA878" s="1013"/>
      <c r="AB878" s="1013"/>
      <c r="AC878" s="1013"/>
      <c r="AD878" s="1013"/>
      <c r="AE878" s="1013"/>
      <c r="AF878" s="1013"/>
      <c r="AG878" s="1013"/>
      <c r="AH878" s="1013"/>
      <c r="AI878" s="1013"/>
      <c r="AJ878" s="1013"/>
      <c r="AK878" s="1013"/>
      <c r="AL878" s="1013"/>
      <c r="AM878" s="1013"/>
      <c r="AN878" s="1013"/>
      <c r="AO878" s="1013"/>
      <c r="AP878" s="1013"/>
      <c r="AQ878" s="1013"/>
      <c r="AR878" s="1013"/>
      <c r="AS878" s="1013"/>
      <c r="AT878" s="1013"/>
      <c r="AU878" s="1013"/>
      <c r="AV878" s="1013"/>
      <c r="AW878" s="1013"/>
      <c r="AX878" s="1013"/>
    </row>
    <row r="879" spans="1:54">
      <c r="B879" s="1014"/>
      <c r="C879" s="1014"/>
      <c r="E879" s="997"/>
      <c r="F879" s="994"/>
      <c r="G879" s="1013"/>
      <c r="H879" s="1013"/>
      <c r="I879" s="1013"/>
      <c r="J879" s="1013"/>
      <c r="K879" s="1013"/>
      <c r="L879" s="1013"/>
      <c r="M879" s="1013"/>
      <c r="N879" s="1013"/>
      <c r="O879" s="1013"/>
      <c r="P879" s="1013"/>
      <c r="Q879" s="1013"/>
      <c r="R879" s="1013"/>
      <c r="S879" s="1013"/>
      <c r="T879" s="1013"/>
      <c r="U879" s="1013"/>
      <c r="V879" s="1013"/>
      <c r="W879" s="1013"/>
      <c r="X879" s="1013"/>
      <c r="Y879" s="1013"/>
      <c r="Z879" s="999"/>
      <c r="AA879" s="1013"/>
      <c r="AB879" s="1013"/>
      <c r="AC879" s="1013"/>
      <c r="AD879" s="1013"/>
      <c r="AE879" s="1013"/>
      <c r="AF879" s="1013"/>
      <c r="AG879" s="1013"/>
      <c r="AH879" s="1013"/>
      <c r="AI879" s="1013"/>
      <c r="AJ879" s="1013"/>
      <c r="AK879" s="1013"/>
      <c r="AL879" s="1013"/>
      <c r="AM879" s="1013"/>
      <c r="AN879" s="1013"/>
      <c r="AO879" s="1013"/>
      <c r="AP879" s="1013"/>
      <c r="AQ879" s="1013"/>
      <c r="AR879" s="1013"/>
      <c r="AS879" s="1013"/>
      <c r="AT879" s="1013"/>
      <c r="AU879" s="1013"/>
      <c r="AV879" s="1013"/>
      <c r="AW879" s="1013"/>
      <c r="AX879" s="1013"/>
    </row>
    <row r="880" spans="1:54">
      <c r="B880" s="1014"/>
      <c r="C880" s="1014"/>
      <c r="E880" s="997"/>
      <c r="F880" s="994"/>
      <c r="G880" s="1013"/>
      <c r="H880" s="1013"/>
      <c r="I880" s="1013"/>
      <c r="J880" s="1013"/>
      <c r="K880" s="1013"/>
      <c r="L880" s="1013"/>
      <c r="M880" s="1013"/>
      <c r="N880" s="1013"/>
      <c r="O880" s="1013"/>
      <c r="P880" s="1013"/>
      <c r="Q880" s="1013"/>
      <c r="R880" s="1013"/>
      <c r="S880" s="1013"/>
      <c r="T880" s="1013"/>
      <c r="U880" s="1013"/>
      <c r="V880" s="1013"/>
      <c r="W880" s="1013"/>
      <c r="X880" s="1013"/>
      <c r="Y880" s="1013"/>
      <c r="Z880" s="999"/>
      <c r="AA880" s="1013"/>
      <c r="AB880" s="1013"/>
      <c r="AC880" s="1013"/>
      <c r="AD880" s="1013"/>
      <c r="AE880" s="1013"/>
      <c r="AF880" s="1013"/>
      <c r="AG880" s="1013"/>
      <c r="AH880" s="1013"/>
      <c r="AI880" s="1013"/>
      <c r="AJ880" s="1013"/>
      <c r="AK880" s="1013"/>
      <c r="AL880" s="1013"/>
      <c r="AM880" s="1013"/>
      <c r="AN880" s="1013"/>
      <c r="AO880" s="1013"/>
      <c r="AP880" s="1013"/>
      <c r="AQ880" s="1013"/>
      <c r="AR880" s="1013"/>
      <c r="AS880" s="1013"/>
      <c r="AT880" s="1013"/>
      <c r="AU880" s="1013"/>
      <c r="AV880" s="1013"/>
      <c r="AW880" s="1013"/>
      <c r="AX880" s="1013"/>
    </row>
    <row r="881" spans="2:50">
      <c r="B881" s="1018"/>
      <c r="C881" s="1018"/>
      <c r="E881" s="997"/>
      <c r="F881" s="994"/>
      <c r="G881" s="1013"/>
      <c r="H881" s="1013"/>
      <c r="I881" s="1013"/>
      <c r="J881" s="1013"/>
      <c r="K881" s="1013"/>
      <c r="L881" s="1013"/>
      <c r="M881" s="1013"/>
      <c r="N881" s="1013"/>
      <c r="O881" s="1013"/>
      <c r="P881" s="1013"/>
      <c r="Q881" s="1013"/>
      <c r="R881" s="1013"/>
      <c r="S881" s="1013"/>
      <c r="T881" s="1013"/>
      <c r="U881" s="1013"/>
      <c r="V881" s="1013"/>
      <c r="W881" s="1013"/>
      <c r="X881" s="1013"/>
      <c r="Y881" s="1013"/>
      <c r="Z881" s="999"/>
      <c r="AA881" s="1013"/>
      <c r="AB881" s="1013"/>
      <c r="AC881" s="1013"/>
      <c r="AD881" s="1013"/>
      <c r="AE881" s="1013"/>
      <c r="AF881" s="1013"/>
      <c r="AG881" s="1013"/>
      <c r="AH881" s="1013"/>
      <c r="AI881" s="1013"/>
      <c r="AJ881" s="1013"/>
      <c r="AK881" s="1013"/>
      <c r="AL881" s="1013"/>
      <c r="AM881" s="1013"/>
      <c r="AN881" s="1013"/>
      <c r="AO881" s="1013"/>
      <c r="AP881" s="1013"/>
      <c r="AQ881" s="1013"/>
      <c r="AR881" s="1013"/>
      <c r="AS881" s="1013"/>
      <c r="AT881" s="1013"/>
      <c r="AU881" s="1013"/>
      <c r="AV881" s="1013"/>
      <c r="AW881" s="1013"/>
      <c r="AX881" s="1013"/>
    </row>
    <row r="882" spans="2:50">
      <c r="B882" s="1014"/>
      <c r="C882" s="1014"/>
      <c r="E882" s="997"/>
      <c r="F882" s="994"/>
      <c r="G882" s="1013"/>
      <c r="H882" s="1013"/>
      <c r="I882" s="1013"/>
      <c r="J882" s="1013"/>
      <c r="K882" s="1013"/>
      <c r="L882" s="1013"/>
      <c r="M882" s="1013"/>
      <c r="N882" s="1013"/>
      <c r="O882" s="1013"/>
      <c r="P882" s="1013"/>
      <c r="Q882" s="1013"/>
      <c r="R882" s="1013"/>
      <c r="S882" s="1013"/>
      <c r="T882" s="1013"/>
      <c r="U882" s="1013"/>
      <c r="V882" s="1013"/>
      <c r="W882" s="1013"/>
      <c r="X882" s="1013"/>
      <c r="Y882" s="1013"/>
      <c r="Z882" s="999"/>
      <c r="AA882" s="1013"/>
      <c r="AB882" s="1013"/>
      <c r="AC882" s="1013"/>
      <c r="AD882" s="1013"/>
      <c r="AE882" s="1013"/>
      <c r="AF882" s="1013"/>
      <c r="AG882" s="1013"/>
      <c r="AH882" s="1013"/>
      <c r="AI882" s="1013"/>
      <c r="AJ882" s="1013"/>
      <c r="AK882" s="1013"/>
      <c r="AL882" s="1013"/>
      <c r="AM882" s="1013"/>
      <c r="AN882" s="1013"/>
      <c r="AO882" s="1013"/>
      <c r="AP882" s="1013"/>
      <c r="AQ882" s="1013"/>
      <c r="AR882" s="1013"/>
      <c r="AS882" s="1013"/>
      <c r="AT882" s="1013"/>
      <c r="AU882" s="1013"/>
      <c r="AV882" s="1013"/>
      <c r="AW882" s="1013"/>
      <c r="AX882" s="1013"/>
    </row>
    <row r="883" spans="2:50">
      <c r="B883" s="1014"/>
      <c r="C883" s="1014"/>
      <c r="E883" s="997"/>
      <c r="F883" s="994"/>
      <c r="G883" s="1013"/>
      <c r="H883" s="1013"/>
      <c r="I883" s="1013"/>
      <c r="J883" s="1013"/>
      <c r="K883" s="1013"/>
      <c r="L883" s="1013"/>
      <c r="M883" s="1013"/>
      <c r="N883" s="1013"/>
      <c r="O883" s="1013"/>
      <c r="P883" s="1013"/>
      <c r="Q883" s="1013"/>
      <c r="R883" s="1013"/>
      <c r="S883" s="1013"/>
      <c r="T883" s="1013"/>
      <c r="U883" s="1013"/>
      <c r="V883" s="1013"/>
      <c r="W883" s="1013"/>
      <c r="X883" s="1013"/>
      <c r="Y883" s="1013"/>
      <c r="Z883" s="999"/>
      <c r="AA883" s="1013"/>
      <c r="AB883" s="1013"/>
      <c r="AC883" s="1013"/>
      <c r="AD883" s="1013"/>
      <c r="AE883" s="1013"/>
      <c r="AF883" s="1013"/>
      <c r="AG883" s="1013"/>
      <c r="AH883" s="1013"/>
      <c r="AI883" s="1013"/>
      <c r="AJ883" s="1013"/>
      <c r="AK883" s="1013"/>
      <c r="AL883" s="1013"/>
      <c r="AM883" s="1013"/>
      <c r="AN883" s="1013"/>
      <c r="AO883" s="1013"/>
      <c r="AP883" s="1013"/>
      <c r="AQ883" s="1013"/>
      <c r="AR883" s="1013"/>
      <c r="AS883" s="1013"/>
      <c r="AT883" s="1013"/>
      <c r="AU883" s="1013"/>
      <c r="AV883" s="1013"/>
      <c r="AW883" s="1013"/>
      <c r="AX883" s="1013"/>
    </row>
    <row r="884" spans="2:50">
      <c r="B884" s="1018"/>
      <c r="C884" s="1018"/>
      <c r="E884" s="997"/>
      <c r="F884" s="994"/>
      <c r="G884" s="1013"/>
      <c r="H884" s="1013"/>
      <c r="I884" s="1013"/>
      <c r="J884" s="1013"/>
      <c r="K884" s="1013"/>
      <c r="L884" s="1013"/>
      <c r="M884" s="1013"/>
      <c r="N884" s="1013"/>
      <c r="O884" s="1013"/>
      <c r="P884" s="1013"/>
      <c r="Q884" s="1013"/>
      <c r="R884" s="1013"/>
      <c r="S884" s="1013"/>
      <c r="T884" s="1013"/>
      <c r="U884" s="1013"/>
      <c r="V884" s="1013"/>
      <c r="W884" s="1013"/>
      <c r="X884" s="1013"/>
      <c r="Y884" s="1013"/>
      <c r="Z884" s="999"/>
      <c r="AA884" s="1013"/>
      <c r="AB884" s="1013"/>
      <c r="AC884" s="1013"/>
      <c r="AD884" s="1013"/>
      <c r="AE884" s="1013"/>
      <c r="AF884" s="1013"/>
      <c r="AG884" s="1013"/>
      <c r="AH884" s="1013"/>
      <c r="AI884" s="1013"/>
      <c r="AJ884" s="1013"/>
      <c r="AK884" s="1013"/>
      <c r="AL884" s="1013"/>
      <c r="AM884" s="1013"/>
      <c r="AN884" s="1013"/>
      <c r="AO884" s="1013"/>
      <c r="AP884" s="1013"/>
      <c r="AQ884" s="1013"/>
      <c r="AR884" s="1013"/>
      <c r="AS884" s="1013"/>
      <c r="AT884" s="1013"/>
      <c r="AU884" s="1013"/>
      <c r="AV884" s="1013"/>
      <c r="AW884" s="1013"/>
      <c r="AX884" s="1013"/>
    </row>
    <row r="885" spans="2:50">
      <c r="B885" s="1018"/>
      <c r="C885" s="1018"/>
      <c r="E885" s="997"/>
      <c r="F885" s="994"/>
      <c r="G885" s="1013"/>
      <c r="H885" s="1013"/>
      <c r="I885" s="1013"/>
      <c r="J885" s="1013"/>
      <c r="K885" s="1013"/>
      <c r="L885" s="1013"/>
      <c r="M885" s="1013"/>
      <c r="N885" s="1013"/>
      <c r="O885" s="1013"/>
      <c r="P885" s="1013"/>
      <c r="Q885" s="1013"/>
      <c r="R885" s="1013"/>
      <c r="S885" s="1013"/>
      <c r="T885" s="1013"/>
      <c r="U885" s="1013"/>
      <c r="V885" s="1013"/>
      <c r="W885" s="1013"/>
      <c r="X885" s="1013"/>
      <c r="Y885" s="1013"/>
      <c r="Z885" s="999"/>
      <c r="AA885" s="1013"/>
      <c r="AB885" s="1013"/>
      <c r="AC885" s="1013"/>
      <c r="AD885" s="1013"/>
      <c r="AE885" s="1013"/>
      <c r="AF885" s="1013"/>
      <c r="AG885" s="1013"/>
      <c r="AH885" s="1013"/>
      <c r="AI885" s="1013"/>
      <c r="AJ885" s="1013"/>
      <c r="AK885" s="1013"/>
      <c r="AL885" s="1013"/>
      <c r="AM885" s="1013"/>
      <c r="AN885" s="1013"/>
      <c r="AO885" s="1013"/>
      <c r="AP885" s="1013"/>
      <c r="AQ885" s="1013"/>
      <c r="AR885" s="1013"/>
      <c r="AS885" s="1013"/>
      <c r="AT885" s="1013"/>
      <c r="AU885" s="1013"/>
      <c r="AV885" s="1013"/>
      <c r="AW885" s="1013"/>
      <c r="AX885" s="1013"/>
    </row>
    <row r="886" spans="2:50">
      <c r="B886" s="1018"/>
      <c r="C886" s="1018"/>
      <c r="E886" s="997"/>
      <c r="F886" s="994"/>
      <c r="G886" s="1013"/>
      <c r="H886" s="1013"/>
      <c r="I886" s="1013"/>
      <c r="J886" s="1013"/>
      <c r="K886" s="1013"/>
      <c r="L886" s="1013"/>
      <c r="M886" s="1013"/>
      <c r="N886" s="1013"/>
      <c r="O886" s="1013"/>
      <c r="P886" s="1013"/>
      <c r="Q886" s="1013"/>
      <c r="R886" s="1013"/>
      <c r="S886" s="1013"/>
      <c r="T886" s="1013"/>
      <c r="U886" s="1013"/>
      <c r="V886" s="1013"/>
      <c r="W886" s="1013"/>
      <c r="X886" s="1013"/>
      <c r="Y886" s="1013"/>
      <c r="Z886" s="999"/>
      <c r="AA886" s="1013"/>
      <c r="AB886" s="1013"/>
      <c r="AC886" s="1013"/>
      <c r="AD886" s="1013"/>
      <c r="AE886" s="1013"/>
      <c r="AF886" s="1013"/>
      <c r="AG886" s="1013"/>
      <c r="AH886" s="1013"/>
      <c r="AI886" s="1013"/>
      <c r="AJ886" s="1013"/>
      <c r="AK886" s="1013"/>
      <c r="AL886" s="1013"/>
      <c r="AM886" s="1013"/>
      <c r="AN886" s="1013"/>
      <c r="AO886" s="1013"/>
      <c r="AP886" s="1013"/>
      <c r="AQ886" s="1013"/>
      <c r="AR886" s="1013"/>
      <c r="AS886" s="1013"/>
      <c r="AT886" s="1013"/>
      <c r="AU886" s="1013"/>
      <c r="AV886" s="1013"/>
      <c r="AW886" s="1013"/>
      <c r="AX886" s="1013"/>
    </row>
    <row r="887" spans="2:50">
      <c r="B887" s="1018"/>
      <c r="C887" s="1018"/>
      <c r="E887" s="997"/>
      <c r="F887" s="994"/>
      <c r="G887" s="1013"/>
      <c r="H887" s="1013"/>
      <c r="I887" s="1013"/>
      <c r="J887" s="1013"/>
      <c r="K887" s="1013"/>
      <c r="L887" s="1013"/>
      <c r="M887" s="1013"/>
      <c r="N887" s="1013"/>
      <c r="O887" s="1013"/>
      <c r="P887" s="1013"/>
      <c r="Q887" s="1013"/>
      <c r="R887" s="1013"/>
      <c r="S887" s="1013"/>
      <c r="T887" s="1013"/>
      <c r="U887" s="1013"/>
      <c r="V887" s="1013"/>
      <c r="W887" s="1013"/>
      <c r="X887" s="1013"/>
      <c r="Y887" s="1013"/>
      <c r="Z887" s="999"/>
      <c r="AA887" s="1013"/>
      <c r="AB887" s="1013"/>
      <c r="AC887" s="1013"/>
      <c r="AD887" s="1013"/>
      <c r="AE887" s="1013"/>
      <c r="AF887" s="1013"/>
      <c r="AG887" s="1013"/>
      <c r="AH887" s="1013"/>
      <c r="AI887" s="1013"/>
      <c r="AJ887" s="1013"/>
      <c r="AK887" s="1013"/>
      <c r="AL887" s="1013"/>
      <c r="AM887" s="1013"/>
      <c r="AN887" s="1013"/>
      <c r="AO887" s="1013"/>
      <c r="AP887" s="1013"/>
      <c r="AQ887" s="1013"/>
      <c r="AR887" s="1013"/>
      <c r="AS887" s="1013"/>
      <c r="AT887" s="1013"/>
      <c r="AU887" s="1013"/>
      <c r="AV887" s="1013"/>
      <c r="AW887" s="1013"/>
      <c r="AX887" s="1013"/>
    </row>
    <row r="888" spans="2:50">
      <c r="B888" s="1018"/>
      <c r="C888" s="1018"/>
      <c r="E888" s="997"/>
      <c r="F888" s="994"/>
      <c r="G888" s="1013"/>
      <c r="H888" s="1013"/>
      <c r="I888" s="1013"/>
      <c r="J888" s="1013"/>
      <c r="K888" s="1013"/>
      <c r="L888" s="1013"/>
      <c r="M888" s="1013"/>
      <c r="N888" s="1013"/>
      <c r="O888" s="1013"/>
      <c r="P888" s="1013"/>
      <c r="Q888" s="1013"/>
      <c r="R888" s="1013"/>
      <c r="S888" s="1013"/>
      <c r="T888" s="1013"/>
      <c r="U888" s="1013"/>
      <c r="V888" s="1013"/>
      <c r="W888" s="1013"/>
      <c r="X888" s="1013"/>
      <c r="Y888" s="1013"/>
      <c r="Z888" s="999"/>
      <c r="AA888" s="1013"/>
      <c r="AB888" s="1013"/>
      <c r="AC888" s="1013"/>
      <c r="AD888" s="1013"/>
      <c r="AE888" s="1013"/>
      <c r="AF888" s="1013"/>
      <c r="AG888" s="1013"/>
      <c r="AH888" s="1013"/>
      <c r="AI888" s="1013"/>
      <c r="AJ888" s="1013"/>
      <c r="AK888" s="1013"/>
      <c r="AL888" s="1013"/>
      <c r="AM888" s="1013"/>
      <c r="AN888" s="1013"/>
      <c r="AO888" s="1013"/>
      <c r="AP888" s="1013"/>
      <c r="AQ888" s="1013"/>
      <c r="AR888" s="1013"/>
      <c r="AS888" s="1013"/>
      <c r="AT888" s="1013"/>
      <c r="AU888" s="1013"/>
      <c r="AV888" s="1013"/>
      <c r="AW888" s="1013"/>
      <c r="AX888" s="1013"/>
    </row>
    <row r="889" spans="2:50">
      <c r="B889" s="1014"/>
      <c r="C889" s="1014"/>
      <c r="E889" s="997"/>
      <c r="F889" s="994"/>
      <c r="G889" s="1013"/>
      <c r="H889" s="1013"/>
      <c r="I889" s="1013"/>
      <c r="J889" s="1013"/>
      <c r="K889" s="1013"/>
      <c r="L889" s="1013"/>
      <c r="M889" s="1013"/>
      <c r="N889" s="1013"/>
      <c r="O889" s="1013"/>
      <c r="P889" s="1013"/>
      <c r="Q889" s="1013"/>
      <c r="R889" s="1013"/>
      <c r="S889" s="1013"/>
      <c r="T889" s="1013"/>
      <c r="U889" s="1013"/>
      <c r="V889" s="1013"/>
      <c r="W889" s="1013"/>
      <c r="X889" s="1013"/>
      <c r="Y889" s="1013"/>
      <c r="Z889" s="999"/>
      <c r="AA889" s="1013"/>
      <c r="AB889" s="1013"/>
      <c r="AC889" s="1013"/>
      <c r="AD889" s="1013"/>
      <c r="AE889" s="1013"/>
      <c r="AF889" s="1013"/>
      <c r="AG889" s="1013"/>
      <c r="AH889" s="1013"/>
      <c r="AI889" s="1013"/>
      <c r="AJ889" s="1013"/>
      <c r="AK889" s="1013"/>
      <c r="AL889" s="1013"/>
      <c r="AM889" s="1013"/>
      <c r="AN889" s="1013"/>
      <c r="AO889" s="1013"/>
      <c r="AP889" s="1013"/>
      <c r="AQ889" s="1013"/>
      <c r="AR889" s="1013"/>
      <c r="AS889" s="1013"/>
      <c r="AT889" s="1013"/>
      <c r="AU889" s="1013"/>
      <c r="AV889" s="1013"/>
      <c r="AW889" s="1013"/>
      <c r="AX889" s="1013"/>
    </row>
    <row r="890" spans="2:50" ht="12.9" customHeight="1">
      <c r="B890" s="1020"/>
      <c r="C890" s="1029"/>
      <c r="E890" s="997"/>
      <c r="F890" s="994"/>
      <c r="G890" s="1013"/>
      <c r="H890" s="1013"/>
      <c r="I890" s="1013"/>
      <c r="J890" s="1013"/>
      <c r="K890" s="1013"/>
      <c r="L890" s="1013"/>
      <c r="M890" s="1013"/>
      <c r="N890" s="1013"/>
      <c r="O890" s="1013"/>
      <c r="P890" s="1013"/>
      <c r="Q890" s="1013"/>
      <c r="R890" s="1013"/>
      <c r="S890" s="1013"/>
      <c r="T890" s="1013"/>
      <c r="U890" s="1013"/>
      <c r="V890" s="1013"/>
      <c r="W890" s="1013"/>
      <c r="X890" s="1013"/>
      <c r="Y890" s="1013"/>
      <c r="Z890" s="999"/>
      <c r="AA890" s="1013"/>
      <c r="AB890" s="1013"/>
      <c r="AC890" s="1013"/>
      <c r="AD890" s="1013"/>
      <c r="AE890" s="1013"/>
      <c r="AF890" s="1013"/>
      <c r="AG890" s="1013"/>
      <c r="AH890" s="1013"/>
      <c r="AI890" s="1013"/>
      <c r="AJ890" s="1013"/>
      <c r="AK890" s="1013"/>
      <c r="AL890" s="1013"/>
      <c r="AM890" s="1013"/>
      <c r="AN890" s="1013"/>
      <c r="AO890" s="1013"/>
      <c r="AP890" s="1013"/>
      <c r="AQ890" s="1013"/>
      <c r="AR890" s="1013"/>
      <c r="AS890" s="1013"/>
      <c r="AT890" s="1013"/>
      <c r="AU890" s="1013"/>
      <c r="AV890" s="1013"/>
      <c r="AW890" s="1013"/>
      <c r="AX890" s="1013"/>
    </row>
    <row r="891" spans="2:50">
      <c r="B891" s="1014"/>
      <c r="C891" s="1014"/>
      <c r="E891" s="997"/>
      <c r="F891" s="994"/>
      <c r="G891" s="1013"/>
      <c r="H891" s="1013"/>
      <c r="I891" s="1013"/>
      <c r="J891" s="1013"/>
      <c r="K891" s="1013"/>
      <c r="L891" s="1013"/>
      <c r="M891" s="1013"/>
      <c r="N891" s="1013"/>
      <c r="O891" s="1013"/>
      <c r="P891" s="1013"/>
      <c r="Q891" s="1013"/>
      <c r="R891" s="1013"/>
      <c r="S891" s="1013"/>
      <c r="T891" s="1013"/>
      <c r="U891" s="1013"/>
      <c r="V891" s="1013"/>
      <c r="W891" s="1013"/>
      <c r="X891" s="1013"/>
      <c r="Y891" s="1013"/>
      <c r="Z891" s="999"/>
      <c r="AA891" s="1013"/>
      <c r="AB891" s="1013"/>
      <c r="AC891" s="1013"/>
      <c r="AD891" s="1013"/>
      <c r="AE891" s="1013"/>
      <c r="AF891" s="1013"/>
      <c r="AG891" s="1013"/>
      <c r="AH891" s="1013"/>
      <c r="AI891" s="1013"/>
      <c r="AJ891" s="1013"/>
      <c r="AK891" s="1013"/>
      <c r="AL891" s="1013"/>
      <c r="AM891" s="1013"/>
      <c r="AN891" s="1013"/>
      <c r="AO891" s="1013"/>
      <c r="AP891" s="1013"/>
      <c r="AQ891" s="1013"/>
      <c r="AR891" s="1013"/>
      <c r="AS891" s="1013"/>
      <c r="AT891" s="1013"/>
      <c r="AU891" s="1013"/>
      <c r="AV891" s="1013"/>
      <c r="AW891" s="1013"/>
      <c r="AX891" s="1013"/>
    </row>
    <row r="892" spans="2:50">
      <c r="B892" s="1020"/>
      <c r="C892" s="1020"/>
      <c r="E892" s="997"/>
      <c r="F892" s="994"/>
      <c r="G892" s="1013"/>
      <c r="H892" s="1013"/>
      <c r="I892" s="1013"/>
      <c r="J892" s="1013"/>
      <c r="K892" s="1013"/>
      <c r="L892" s="1013"/>
      <c r="M892" s="1013"/>
      <c r="N892" s="1013"/>
      <c r="O892" s="1013"/>
      <c r="P892" s="1013"/>
      <c r="Q892" s="1013"/>
      <c r="R892" s="1013"/>
      <c r="S892" s="1013"/>
      <c r="T892" s="1013"/>
      <c r="U892" s="1013"/>
      <c r="V892" s="1013"/>
      <c r="W892" s="1013"/>
      <c r="X892" s="1013"/>
      <c r="Y892" s="1013"/>
      <c r="Z892" s="999"/>
      <c r="AA892" s="1013"/>
      <c r="AB892" s="1013"/>
      <c r="AC892" s="1013"/>
      <c r="AD892" s="1013"/>
      <c r="AE892" s="1013"/>
      <c r="AF892" s="1013"/>
      <c r="AG892" s="1013"/>
      <c r="AH892" s="1013"/>
      <c r="AI892" s="1013"/>
      <c r="AJ892" s="1013"/>
      <c r="AK892" s="1013"/>
      <c r="AL892" s="1013"/>
      <c r="AM892" s="1013"/>
      <c r="AN892" s="1013"/>
      <c r="AO892" s="1013"/>
      <c r="AP892" s="1013"/>
      <c r="AQ892" s="1013"/>
      <c r="AR892" s="1013"/>
      <c r="AS892" s="1013"/>
      <c r="AT892" s="1013"/>
      <c r="AU892" s="1013"/>
      <c r="AV892" s="1013"/>
      <c r="AW892" s="1013"/>
      <c r="AX892" s="1013"/>
    </row>
    <row r="893" spans="2:50">
      <c r="B893" s="1020"/>
      <c r="C893" s="1020"/>
      <c r="E893" s="997"/>
      <c r="F893" s="994"/>
      <c r="G893" s="1013"/>
      <c r="H893" s="1013"/>
      <c r="I893" s="1013"/>
      <c r="J893" s="1013"/>
      <c r="K893" s="1013"/>
      <c r="L893" s="1013"/>
      <c r="M893" s="1013"/>
      <c r="N893" s="1013"/>
      <c r="O893" s="1013"/>
      <c r="P893" s="1013"/>
      <c r="Q893" s="1013"/>
      <c r="R893" s="1013"/>
      <c r="S893" s="1013"/>
      <c r="T893" s="1013"/>
      <c r="U893" s="1013"/>
      <c r="V893" s="1013"/>
      <c r="W893" s="1013"/>
      <c r="X893" s="1013"/>
      <c r="Y893" s="1013"/>
      <c r="Z893" s="999"/>
      <c r="AA893" s="1013"/>
      <c r="AB893" s="1013"/>
      <c r="AC893" s="1013"/>
      <c r="AD893" s="1013"/>
      <c r="AE893" s="1013"/>
      <c r="AF893" s="1013"/>
      <c r="AG893" s="1013"/>
      <c r="AH893" s="1013"/>
      <c r="AI893" s="1013"/>
      <c r="AJ893" s="1013"/>
      <c r="AK893" s="1013"/>
      <c r="AL893" s="1013"/>
      <c r="AM893" s="1013"/>
      <c r="AN893" s="1013"/>
      <c r="AO893" s="1013"/>
      <c r="AP893" s="1013"/>
      <c r="AQ893" s="1013"/>
      <c r="AR893" s="1013"/>
      <c r="AS893" s="1013"/>
      <c r="AT893" s="1013"/>
      <c r="AU893" s="1013"/>
      <c r="AV893" s="1013"/>
      <c r="AW893" s="1013"/>
      <c r="AX893" s="1013"/>
    </row>
    <row r="894" spans="2:50">
      <c r="B894" s="1020"/>
      <c r="C894" s="1020"/>
      <c r="E894" s="997"/>
      <c r="F894" s="994"/>
      <c r="G894" s="1013"/>
      <c r="H894" s="1013"/>
      <c r="I894" s="1013"/>
      <c r="J894" s="1013"/>
      <c r="K894" s="1013"/>
      <c r="L894" s="1013"/>
      <c r="M894" s="1013"/>
      <c r="N894" s="1013"/>
      <c r="O894" s="1013"/>
      <c r="P894" s="1013"/>
      <c r="Q894" s="1013"/>
      <c r="R894" s="1013"/>
      <c r="S894" s="1013"/>
      <c r="T894" s="1013"/>
      <c r="U894" s="1013"/>
      <c r="V894" s="1013"/>
      <c r="W894" s="1013"/>
      <c r="X894" s="1013"/>
      <c r="Y894" s="1013"/>
      <c r="Z894" s="999"/>
      <c r="AA894" s="1013"/>
      <c r="AB894" s="1013"/>
      <c r="AC894" s="1013"/>
      <c r="AD894" s="1013"/>
      <c r="AE894" s="1013"/>
      <c r="AF894" s="1013"/>
      <c r="AG894" s="1013"/>
      <c r="AH894" s="1013"/>
      <c r="AI894" s="1013"/>
      <c r="AJ894" s="1013"/>
      <c r="AK894" s="1013"/>
      <c r="AL894" s="1013"/>
      <c r="AM894" s="1013"/>
      <c r="AN894" s="1013"/>
      <c r="AO894" s="1013"/>
      <c r="AP894" s="1013"/>
      <c r="AQ894" s="1013"/>
      <c r="AR894" s="1013"/>
      <c r="AS894" s="1013"/>
      <c r="AT894" s="1013"/>
      <c r="AU894" s="1013"/>
      <c r="AV894" s="1013"/>
      <c r="AW894" s="1013"/>
      <c r="AX894" s="1013"/>
    </row>
    <row r="895" spans="2:50">
      <c r="B895" s="1020"/>
      <c r="C895" s="1020"/>
      <c r="E895" s="997"/>
      <c r="F895" s="994"/>
      <c r="G895" s="1013"/>
      <c r="H895" s="1013"/>
      <c r="I895" s="1013"/>
      <c r="J895" s="1013"/>
      <c r="K895" s="1013"/>
      <c r="L895" s="1013"/>
      <c r="M895" s="1013"/>
      <c r="N895" s="1013"/>
      <c r="O895" s="1013"/>
      <c r="P895" s="1013"/>
      <c r="Q895" s="1013"/>
      <c r="R895" s="1013"/>
      <c r="S895" s="1013"/>
      <c r="T895" s="1013"/>
      <c r="U895" s="1013"/>
      <c r="V895" s="1013"/>
      <c r="W895" s="1013"/>
      <c r="X895" s="1013"/>
      <c r="Y895" s="1013"/>
      <c r="Z895" s="999"/>
      <c r="AA895" s="1013"/>
      <c r="AB895" s="1013"/>
      <c r="AC895" s="1013"/>
      <c r="AD895" s="1013"/>
      <c r="AE895" s="1013"/>
      <c r="AF895" s="1013"/>
      <c r="AG895" s="1013"/>
      <c r="AH895" s="1013"/>
      <c r="AI895" s="1013"/>
      <c r="AJ895" s="1013"/>
      <c r="AK895" s="1013"/>
      <c r="AL895" s="1013"/>
      <c r="AM895" s="1013"/>
      <c r="AN895" s="1013"/>
      <c r="AO895" s="1013"/>
      <c r="AP895" s="1013"/>
      <c r="AQ895" s="1013"/>
      <c r="AR895" s="1013"/>
      <c r="AS895" s="1013"/>
      <c r="AT895" s="1013"/>
      <c r="AU895" s="1013"/>
      <c r="AV895" s="1013"/>
      <c r="AW895" s="1013"/>
      <c r="AX895" s="1013"/>
    </row>
    <row r="896" spans="2:50">
      <c r="B896" s="1020"/>
      <c r="C896" s="1020"/>
      <c r="E896" s="997"/>
      <c r="F896" s="994"/>
      <c r="G896" s="1013"/>
      <c r="H896" s="1013"/>
      <c r="I896" s="1013"/>
      <c r="J896" s="1013"/>
      <c r="K896" s="1013"/>
      <c r="L896" s="1013"/>
      <c r="M896" s="1013"/>
      <c r="N896" s="1013"/>
      <c r="O896" s="1013"/>
      <c r="P896" s="1013"/>
      <c r="Q896" s="1013"/>
      <c r="R896" s="1013"/>
      <c r="S896" s="1013"/>
      <c r="T896" s="1013"/>
      <c r="U896" s="1013"/>
      <c r="V896" s="1013"/>
      <c r="W896" s="1013"/>
      <c r="X896" s="1013"/>
      <c r="Y896" s="1013"/>
      <c r="Z896" s="999"/>
      <c r="AA896" s="1013"/>
      <c r="AB896" s="1013"/>
      <c r="AC896" s="1013"/>
      <c r="AD896" s="1013"/>
      <c r="AE896" s="1013"/>
      <c r="AF896" s="1013"/>
      <c r="AG896" s="1013"/>
      <c r="AH896" s="1013"/>
      <c r="AI896" s="1013"/>
      <c r="AJ896" s="1013"/>
      <c r="AK896" s="1013"/>
      <c r="AL896" s="1013"/>
      <c r="AM896" s="1013"/>
      <c r="AN896" s="1013"/>
      <c r="AO896" s="1013"/>
      <c r="AP896" s="1013"/>
      <c r="AQ896" s="1013"/>
      <c r="AR896" s="1013"/>
      <c r="AS896" s="1013"/>
      <c r="AT896" s="1013"/>
      <c r="AU896" s="1013"/>
      <c r="AV896" s="1013"/>
      <c r="AW896" s="1013"/>
      <c r="AX896" s="1013"/>
    </row>
    <row r="897" spans="2:50">
      <c r="B897" s="1020"/>
      <c r="C897" s="1020"/>
      <c r="E897" s="997"/>
      <c r="F897" s="994"/>
      <c r="G897" s="1013"/>
      <c r="H897" s="1013"/>
      <c r="I897" s="1013"/>
      <c r="J897" s="1013"/>
      <c r="K897" s="1013"/>
      <c r="L897" s="1013"/>
      <c r="M897" s="1013"/>
      <c r="N897" s="1013"/>
      <c r="O897" s="1013"/>
      <c r="P897" s="1013"/>
      <c r="Q897" s="1013"/>
      <c r="R897" s="1013"/>
      <c r="S897" s="1013"/>
      <c r="T897" s="1013"/>
      <c r="U897" s="1013"/>
      <c r="V897" s="1013"/>
      <c r="W897" s="1013"/>
      <c r="X897" s="1013"/>
      <c r="Y897" s="1013"/>
      <c r="Z897" s="999"/>
      <c r="AA897" s="1013"/>
      <c r="AB897" s="1013"/>
      <c r="AC897" s="1013"/>
      <c r="AD897" s="1013"/>
      <c r="AE897" s="1013"/>
      <c r="AF897" s="1013"/>
      <c r="AG897" s="1013"/>
      <c r="AH897" s="1013"/>
      <c r="AI897" s="1013"/>
      <c r="AJ897" s="1013"/>
      <c r="AK897" s="1013"/>
      <c r="AL897" s="1013"/>
      <c r="AM897" s="1013"/>
      <c r="AN897" s="1013"/>
      <c r="AO897" s="1013"/>
      <c r="AP897" s="1013"/>
      <c r="AQ897" s="1013"/>
      <c r="AR897" s="1013"/>
      <c r="AS897" s="1013"/>
      <c r="AT897" s="1013"/>
      <c r="AU897" s="1013"/>
      <c r="AV897" s="1013"/>
      <c r="AW897" s="1013"/>
      <c r="AX897" s="1013"/>
    </row>
    <row r="898" spans="2:50">
      <c r="B898" s="1020"/>
      <c r="C898" s="1020"/>
      <c r="E898" s="997"/>
      <c r="F898" s="994"/>
      <c r="G898" s="1013"/>
      <c r="H898" s="1013"/>
      <c r="I898" s="1013"/>
      <c r="J898" s="1013"/>
      <c r="K898" s="1013"/>
      <c r="L898" s="1013"/>
      <c r="M898" s="1013"/>
      <c r="N898" s="1013"/>
      <c r="O898" s="1013"/>
      <c r="P898" s="1013"/>
      <c r="Q898" s="1013"/>
      <c r="R898" s="1013"/>
      <c r="S898" s="1013"/>
      <c r="T898" s="1013"/>
      <c r="U898" s="1013"/>
      <c r="V898" s="1013"/>
      <c r="W898" s="1013"/>
      <c r="X898" s="1013"/>
      <c r="Y898" s="1013"/>
      <c r="Z898" s="999"/>
      <c r="AA898" s="1013"/>
      <c r="AB898" s="1013"/>
      <c r="AC898" s="1013"/>
      <c r="AD898" s="1013"/>
      <c r="AE898" s="1013"/>
      <c r="AF898" s="1013"/>
      <c r="AG898" s="1013"/>
      <c r="AH898" s="1013"/>
      <c r="AI898" s="1013"/>
      <c r="AJ898" s="1013"/>
      <c r="AK898" s="1013"/>
      <c r="AL898" s="1013"/>
      <c r="AM898" s="1013"/>
      <c r="AN898" s="1013"/>
      <c r="AO898" s="1013"/>
      <c r="AP898" s="1013"/>
      <c r="AQ898" s="1013"/>
      <c r="AR898" s="1013"/>
      <c r="AS898" s="1013"/>
      <c r="AT898" s="1013"/>
      <c r="AU898" s="1013"/>
      <c r="AV898" s="1013"/>
      <c r="AW898" s="1013"/>
      <c r="AX898" s="1013"/>
    </row>
    <row r="899" spans="2:50">
      <c r="B899" s="1020"/>
      <c r="C899" s="1020"/>
      <c r="E899" s="997"/>
      <c r="F899" s="994"/>
      <c r="G899" s="1013"/>
      <c r="H899" s="1013"/>
      <c r="I899" s="1013"/>
      <c r="J899" s="1013"/>
      <c r="K899" s="1013"/>
      <c r="L899" s="1013"/>
      <c r="M899" s="1013"/>
      <c r="N899" s="1013"/>
      <c r="O899" s="1013"/>
      <c r="P899" s="1013"/>
      <c r="Q899" s="1013"/>
      <c r="R899" s="1013"/>
      <c r="S899" s="1013"/>
      <c r="T899" s="1013"/>
      <c r="U899" s="1013"/>
      <c r="V899" s="1013"/>
      <c r="W899" s="1013"/>
      <c r="X899" s="1013"/>
      <c r="Y899" s="1013"/>
      <c r="Z899" s="999"/>
      <c r="AA899" s="1013"/>
      <c r="AB899" s="1013"/>
      <c r="AC899" s="1013"/>
      <c r="AD899" s="1013"/>
      <c r="AE899" s="1013"/>
      <c r="AF899" s="1013"/>
      <c r="AG899" s="1013"/>
      <c r="AH899" s="1013"/>
      <c r="AI899" s="1013"/>
      <c r="AJ899" s="1013"/>
      <c r="AK899" s="1013"/>
      <c r="AL899" s="1013"/>
      <c r="AM899" s="1013"/>
      <c r="AN899" s="1013"/>
      <c r="AO899" s="1013"/>
      <c r="AP899" s="1013"/>
      <c r="AQ899" s="1013"/>
      <c r="AR899" s="1013"/>
      <c r="AS899" s="1013"/>
      <c r="AT899" s="1013"/>
      <c r="AU899" s="1013"/>
      <c r="AV899" s="1013"/>
      <c r="AW899" s="1013"/>
      <c r="AX899" s="1013"/>
    </row>
    <row r="900" spans="2:50">
      <c r="B900" s="1020"/>
      <c r="C900" s="1020"/>
      <c r="E900" s="997"/>
      <c r="F900" s="994"/>
      <c r="G900" s="1013"/>
      <c r="H900" s="1013"/>
      <c r="I900" s="1013"/>
      <c r="J900" s="1013"/>
      <c r="K900" s="1013"/>
      <c r="L900" s="1013"/>
      <c r="M900" s="1013"/>
      <c r="N900" s="1013"/>
      <c r="O900" s="1013"/>
      <c r="P900" s="1013"/>
      <c r="Q900" s="1013"/>
      <c r="R900" s="1013"/>
      <c r="S900" s="1013"/>
      <c r="T900" s="1013"/>
      <c r="U900" s="1013"/>
      <c r="V900" s="1013"/>
      <c r="W900" s="1013"/>
      <c r="X900" s="1013"/>
      <c r="Y900" s="1013"/>
      <c r="Z900" s="999"/>
      <c r="AA900" s="1013"/>
      <c r="AB900" s="1013"/>
      <c r="AC900" s="1013"/>
      <c r="AD900" s="1013"/>
      <c r="AE900" s="1013"/>
      <c r="AF900" s="1013"/>
      <c r="AG900" s="1013"/>
      <c r="AH900" s="1013"/>
      <c r="AI900" s="1013"/>
      <c r="AJ900" s="1013"/>
      <c r="AK900" s="1013"/>
      <c r="AL900" s="1013"/>
      <c r="AM900" s="1013"/>
      <c r="AN900" s="1013"/>
      <c r="AO900" s="1013"/>
      <c r="AP900" s="1013"/>
      <c r="AQ900" s="1013"/>
      <c r="AR900" s="1013"/>
      <c r="AS900" s="1013"/>
      <c r="AT900" s="1013"/>
      <c r="AU900" s="1013"/>
      <c r="AV900" s="1013"/>
      <c r="AW900" s="1013"/>
      <c r="AX900" s="1013"/>
    </row>
    <row r="901" spans="2:50">
      <c r="B901" s="1020"/>
      <c r="C901" s="1020"/>
      <c r="E901" s="997"/>
      <c r="F901" s="994"/>
      <c r="G901" s="1013"/>
      <c r="H901" s="1013"/>
      <c r="I901" s="1013"/>
      <c r="J901" s="1013"/>
      <c r="K901" s="1013"/>
      <c r="L901" s="1013"/>
      <c r="M901" s="1013"/>
      <c r="N901" s="1013"/>
      <c r="O901" s="1013"/>
      <c r="P901" s="1013"/>
      <c r="Q901" s="1013"/>
      <c r="R901" s="1013"/>
      <c r="S901" s="1013"/>
      <c r="T901" s="1013"/>
      <c r="U901" s="1013"/>
      <c r="V901" s="1013"/>
      <c r="W901" s="1013"/>
      <c r="X901" s="1013"/>
      <c r="Y901" s="1013"/>
      <c r="Z901" s="999"/>
      <c r="AA901" s="1013"/>
      <c r="AB901" s="1013"/>
      <c r="AC901" s="1013"/>
      <c r="AD901" s="1013"/>
      <c r="AE901" s="1013"/>
      <c r="AF901" s="1013"/>
      <c r="AG901" s="1013"/>
      <c r="AH901" s="1013"/>
      <c r="AI901" s="1013"/>
      <c r="AJ901" s="1013"/>
      <c r="AK901" s="1013"/>
      <c r="AL901" s="1013"/>
      <c r="AM901" s="1013"/>
      <c r="AN901" s="1013"/>
      <c r="AO901" s="1013"/>
      <c r="AP901" s="1013"/>
      <c r="AQ901" s="1013"/>
      <c r="AR901" s="1013"/>
      <c r="AS901" s="1013"/>
      <c r="AT901" s="1013"/>
      <c r="AU901" s="1013"/>
      <c r="AV901" s="1013"/>
      <c r="AW901" s="1013"/>
      <c r="AX901" s="1013"/>
    </row>
    <row r="902" spans="2:50">
      <c r="B902" s="1020"/>
      <c r="C902" s="1020"/>
      <c r="E902" s="997"/>
      <c r="F902" s="994"/>
      <c r="G902" s="1013"/>
      <c r="H902" s="1013"/>
      <c r="I902" s="1013"/>
      <c r="J902" s="1013"/>
      <c r="K902" s="1013"/>
      <c r="L902" s="1013"/>
      <c r="M902" s="1013"/>
      <c r="N902" s="1013"/>
      <c r="O902" s="1013"/>
      <c r="P902" s="1013"/>
      <c r="Q902" s="1013"/>
      <c r="R902" s="1013"/>
      <c r="S902" s="1013"/>
      <c r="T902" s="1013"/>
      <c r="U902" s="1013"/>
      <c r="V902" s="1013"/>
      <c r="W902" s="1013"/>
      <c r="X902" s="1013"/>
      <c r="Y902" s="1013"/>
      <c r="Z902" s="999"/>
      <c r="AA902" s="1013"/>
      <c r="AB902" s="1013"/>
      <c r="AC902" s="1013"/>
      <c r="AD902" s="1013"/>
      <c r="AE902" s="1013"/>
      <c r="AF902" s="1013"/>
      <c r="AG902" s="1013"/>
      <c r="AH902" s="1013"/>
      <c r="AI902" s="1013"/>
      <c r="AJ902" s="1013"/>
      <c r="AK902" s="1013"/>
      <c r="AL902" s="1013"/>
      <c r="AM902" s="1013"/>
      <c r="AN902" s="1013"/>
      <c r="AO902" s="1013"/>
      <c r="AP902" s="1013"/>
      <c r="AQ902" s="1013"/>
      <c r="AR902" s="1013"/>
      <c r="AS902" s="1013"/>
      <c r="AT902" s="1013"/>
      <c r="AU902" s="1013"/>
      <c r="AV902" s="1013"/>
      <c r="AW902" s="1013"/>
      <c r="AX902" s="1013"/>
    </row>
    <row r="903" spans="2:50">
      <c r="B903" s="1020"/>
      <c r="C903" s="1020"/>
      <c r="E903" s="997"/>
      <c r="F903" s="994"/>
      <c r="G903" s="1013"/>
      <c r="H903" s="1013"/>
      <c r="I903" s="1013"/>
      <c r="J903" s="1013"/>
      <c r="K903" s="1013"/>
      <c r="L903" s="1013"/>
      <c r="M903" s="1013"/>
      <c r="N903" s="1013"/>
      <c r="O903" s="1013"/>
      <c r="P903" s="1013"/>
      <c r="Q903" s="1013"/>
      <c r="R903" s="1013"/>
      <c r="S903" s="1013"/>
      <c r="T903" s="1013"/>
      <c r="U903" s="1013"/>
      <c r="V903" s="1013"/>
      <c r="W903" s="1013"/>
      <c r="X903" s="1013"/>
      <c r="Y903" s="1013"/>
      <c r="Z903" s="999"/>
      <c r="AA903" s="1013"/>
      <c r="AB903" s="1013"/>
      <c r="AC903" s="1013"/>
      <c r="AD903" s="1013"/>
      <c r="AE903" s="1013"/>
      <c r="AF903" s="1013"/>
      <c r="AG903" s="1013"/>
      <c r="AH903" s="1013"/>
      <c r="AI903" s="1013"/>
      <c r="AJ903" s="1013"/>
      <c r="AK903" s="1013"/>
      <c r="AL903" s="1013"/>
      <c r="AM903" s="1013"/>
      <c r="AN903" s="1013"/>
      <c r="AO903" s="1013"/>
      <c r="AP903" s="1013"/>
      <c r="AQ903" s="1013"/>
      <c r="AR903" s="1013"/>
      <c r="AS903" s="1013"/>
      <c r="AT903" s="1013"/>
      <c r="AU903" s="1013"/>
      <c r="AV903" s="1013"/>
      <c r="AW903" s="1013"/>
      <c r="AX903" s="1013"/>
    </row>
    <row r="904" spans="2:50">
      <c r="B904" s="1020"/>
      <c r="C904" s="1020"/>
      <c r="E904" s="997"/>
      <c r="F904" s="994"/>
      <c r="G904" s="1013"/>
      <c r="H904" s="1013"/>
      <c r="I904" s="1013"/>
      <c r="J904" s="1013"/>
      <c r="K904" s="1013"/>
      <c r="L904" s="1013"/>
      <c r="M904" s="1013"/>
      <c r="N904" s="1013"/>
      <c r="O904" s="1013"/>
      <c r="P904" s="1013"/>
      <c r="Q904" s="1013"/>
      <c r="R904" s="1013"/>
      <c r="S904" s="1013"/>
      <c r="T904" s="1013"/>
      <c r="U904" s="1013"/>
      <c r="V904" s="1013"/>
      <c r="W904" s="1013"/>
      <c r="X904" s="1013"/>
      <c r="Y904" s="1013"/>
      <c r="Z904" s="999"/>
      <c r="AA904" s="1013"/>
      <c r="AB904" s="1013"/>
      <c r="AC904" s="1013"/>
      <c r="AD904" s="1013"/>
      <c r="AE904" s="1013"/>
      <c r="AF904" s="1013"/>
      <c r="AG904" s="1013"/>
      <c r="AH904" s="1013"/>
      <c r="AI904" s="1013"/>
      <c r="AJ904" s="1013"/>
      <c r="AK904" s="1013"/>
      <c r="AL904" s="1013"/>
      <c r="AM904" s="1013"/>
      <c r="AN904" s="1013"/>
      <c r="AO904" s="1013"/>
      <c r="AP904" s="1013"/>
      <c r="AQ904" s="1013"/>
      <c r="AR904" s="1013"/>
      <c r="AS904" s="1013"/>
      <c r="AT904" s="1013"/>
      <c r="AU904" s="1013"/>
      <c r="AV904" s="1013"/>
      <c r="AW904" s="1013"/>
      <c r="AX904" s="1013"/>
    </row>
    <row r="905" spans="2:50">
      <c r="B905" s="1020"/>
      <c r="C905" s="1020"/>
      <c r="E905" s="997"/>
      <c r="F905" s="994"/>
      <c r="G905" s="1013"/>
      <c r="H905" s="1013"/>
      <c r="I905" s="1013"/>
      <c r="J905" s="1013"/>
      <c r="K905" s="1013"/>
      <c r="L905" s="1013"/>
      <c r="M905" s="1013"/>
      <c r="N905" s="1013"/>
      <c r="O905" s="1013"/>
      <c r="P905" s="1013"/>
      <c r="Q905" s="1013"/>
      <c r="R905" s="1013"/>
      <c r="S905" s="1013"/>
      <c r="T905" s="1013"/>
      <c r="U905" s="1013"/>
      <c r="V905" s="1013"/>
      <c r="W905" s="1013"/>
      <c r="X905" s="1013"/>
      <c r="Y905" s="1013"/>
      <c r="Z905" s="999"/>
      <c r="AA905" s="1013"/>
      <c r="AB905" s="1013"/>
      <c r="AC905" s="1013"/>
      <c r="AD905" s="1013"/>
      <c r="AE905" s="1013"/>
      <c r="AF905" s="1013"/>
      <c r="AG905" s="1013"/>
      <c r="AH905" s="1013"/>
      <c r="AI905" s="1013"/>
      <c r="AJ905" s="1013"/>
      <c r="AK905" s="1013"/>
      <c r="AL905" s="1013"/>
      <c r="AM905" s="1013"/>
      <c r="AN905" s="1013"/>
      <c r="AO905" s="1013"/>
      <c r="AP905" s="1013"/>
      <c r="AQ905" s="1013"/>
      <c r="AR905" s="1013"/>
      <c r="AS905" s="1013"/>
      <c r="AT905" s="1013"/>
      <c r="AU905" s="1013"/>
      <c r="AV905" s="1013"/>
      <c r="AW905" s="1013"/>
      <c r="AX905" s="1013"/>
    </row>
    <row r="906" spans="2:50">
      <c r="B906" s="1020"/>
      <c r="C906" s="1020"/>
      <c r="E906" s="997"/>
      <c r="F906" s="994"/>
      <c r="G906" s="1013"/>
      <c r="H906" s="1013"/>
      <c r="I906" s="1013"/>
      <c r="J906" s="1013"/>
      <c r="K906" s="1013"/>
      <c r="L906" s="1013"/>
      <c r="M906" s="1013"/>
      <c r="N906" s="1013"/>
      <c r="O906" s="1013"/>
      <c r="P906" s="1013"/>
      <c r="Q906" s="1013"/>
      <c r="R906" s="1013"/>
      <c r="S906" s="1013"/>
      <c r="T906" s="1013"/>
      <c r="U906" s="1013"/>
      <c r="V906" s="1013"/>
      <c r="W906" s="1013"/>
      <c r="X906" s="1013"/>
      <c r="Y906" s="1013"/>
      <c r="Z906" s="999"/>
      <c r="AA906" s="1013"/>
      <c r="AB906" s="1013"/>
      <c r="AC906" s="1013"/>
      <c r="AD906" s="1013"/>
      <c r="AE906" s="1013"/>
      <c r="AF906" s="1013"/>
      <c r="AG906" s="1013"/>
      <c r="AH906" s="1013"/>
      <c r="AI906" s="1013"/>
      <c r="AJ906" s="1013"/>
      <c r="AK906" s="1013"/>
      <c r="AL906" s="1013"/>
      <c r="AM906" s="1013"/>
      <c r="AN906" s="1013"/>
      <c r="AO906" s="1013"/>
      <c r="AP906" s="1013"/>
      <c r="AQ906" s="1013"/>
      <c r="AR906" s="1013"/>
      <c r="AS906" s="1013"/>
      <c r="AT906" s="1013"/>
      <c r="AU906" s="1013"/>
      <c r="AV906" s="1013"/>
      <c r="AW906" s="1013"/>
      <c r="AX906" s="1013"/>
    </row>
    <row r="907" spans="2:50">
      <c r="B907" s="1020"/>
      <c r="C907" s="1020"/>
      <c r="E907" s="997"/>
      <c r="F907" s="994"/>
      <c r="G907" s="1013"/>
      <c r="H907" s="1013"/>
      <c r="I907" s="1013"/>
      <c r="J907" s="1013"/>
      <c r="K907" s="1013"/>
      <c r="L907" s="1013"/>
      <c r="M907" s="1013"/>
      <c r="N907" s="1013"/>
      <c r="O907" s="1013"/>
      <c r="P907" s="1013"/>
      <c r="Q907" s="1013"/>
      <c r="R907" s="1013"/>
      <c r="S907" s="1013"/>
      <c r="T907" s="1013"/>
      <c r="U907" s="1013"/>
      <c r="V907" s="1013"/>
      <c r="W907" s="1013"/>
      <c r="X907" s="1013"/>
      <c r="Y907" s="1013"/>
      <c r="Z907" s="999"/>
      <c r="AA907" s="1013"/>
      <c r="AB907" s="1013"/>
      <c r="AC907" s="1013"/>
      <c r="AD907" s="1013"/>
      <c r="AE907" s="1013"/>
      <c r="AF907" s="1013"/>
      <c r="AG907" s="1013"/>
      <c r="AH907" s="1013"/>
      <c r="AI907" s="1013"/>
      <c r="AJ907" s="1013"/>
      <c r="AK907" s="1013"/>
      <c r="AL907" s="1013"/>
      <c r="AM907" s="1013"/>
      <c r="AN907" s="1013"/>
      <c r="AO907" s="1013"/>
      <c r="AP907" s="1013"/>
      <c r="AQ907" s="1013"/>
      <c r="AR907" s="1013"/>
      <c r="AS907" s="1013"/>
      <c r="AT907" s="1013"/>
      <c r="AU907" s="1013"/>
      <c r="AV907" s="1013"/>
      <c r="AW907" s="1013"/>
      <c r="AX907" s="1013"/>
    </row>
    <row r="908" spans="2:50">
      <c r="B908" s="1020"/>
      <c r="C908" s="1020"/>
      <c r="E908" s="997"/>
      <c r="F908" s="994"/>
      <c r="G908" s="1013"/>
      <c r="H908" s="1013"/>
      <c r="I908" s="1013"/>
      <c r="J908" s="1013"/>
      <c r="K908" s="1013"/>
      <c r="L908" s="1013"/>
      <c r="M908" s="1013"/>
      <c r="N908" s="1013"/>
      <c r="O908" s="1013"/>
      <c r="P908" s="1013"/>
      <c r="Q908" s="1013"/>
      <c r="R908" s="1013"/>
      <c r="S908" s="1013"/>
      <c r="T908" s="1013"/>
      <c r="U908" s="1013"/>
      <c r="V908" s="1013"/>
      <c r="W908" s="1013"/>
      <c r="X908" s="1013"/>
      <c r="Y908" s="1013"/>
      <c r="Z908" s="999"/>
      <c r="AA908" s="1013"/>
      <c r="AB908" s="1013"/>
      <c r="AC908" s="1013"/>
      <c r="AD908" s="1013"/>
      <c r="AE908" s="1013"/>
      <c r="AF908" s="1013"/>
      <c r="AG908" s="1013"/>
      <c r="AH908" s="1013"/>
      <c r="AI908" s="1013"/>
      <c r="AJ908" s="1013"/>
      <c r="AK908" s="1013"/>
      <c r="AL908" s="1013"/>
      <c r="AM908" s="1013"/>
      <c r="AN908" s="1013"/>
      <c r="AO908" s="1013"/>
      <c r="AP908" s="1013"/>
      <c r="AQ908" s="1013"/>
      <c r="AR908" s="1013"/>
      <c r="AS908" s="1013"/>
      <c r="AT908" s="1013"/>
      <c r="AU908" s="1013"/>
      <c r="AV908" s="1013"/>
      <c r="AW908" s="1013"/>
      <c r="AX908" s="1013"/>
    </row>
    <row r="909" spans="2:50">
      <c r="B909" s="1020"/>
      <c r="C909" s="1020"/>
      <c r="E909" s="997"/>
      <c r="F909" s="994"/>
      <c r="G909" s="1013"/>
      <c r="H909" s="1013"/>
      <c r="I909" s="1013"/>
      <c r="J909" s="1013"/>
      <c r="K909" s="1013"/>
      <c r="L909" s="1013"/>
      <c r="M909" s="1013"/>
      <c r="N909" s="1013"/>
      <c r="O909" s="1013"/>
      <c r="P909" s="1013"/>
      <c r="Q909" s="1013"/>
      <c r="R909" s="1013"/>
      <c r="S909" s="1013"/>
      <c r="T909" s="1013"/>
      <c r="U909" s="1013"/>
      <c r="V909" s="1013"/>
      <c r="W909" s="1013"/>
      <c r="X909" s="1013"/>
      <c r="Y909" s="1013"/>
      <c r="Z909" s="999"/>
      <c r="AA909" s="1013"/>
      <c r="AB909" s="1013"/>
      <c r="AC909" s="1013"/>
      <c r="AD909" s="1013"/>
      <c r="AE909" s="1013"/>
      <c r="AF909" s="1013"/>
      <c r="AG909" s="1013"/>
      <c r="AH909" s="1013"/>
      <c r="AI909" s="1013"/>
      <c r="AJ909" s="1013"/>
      <c r="AK909" s="1013"/>
      <c r="AL909" s="1013"/>
      <c r="AM909" s="1013"/>
      <c r="AN909" s="1013"/>
      <c r="AO909" s="1013"/>
      <c r="AP909" s="1013"/>
      <c r="AQ909" s="1013"/>
      <c r="AR909" s="1013"/>
      <c r="AS909" s="1013"/>
      <c r="AT909" s="1013"/>
      <c r="AU909" s="1013"/>
      <c r="AV909" s="1013"/>
      <c r="AW909" s="1013"/>
      <c r="AX909" s="1013"/>
    </row>
    <row r="910" spans="2:50">
      <c r="B910" s="1020"/>
      <c r="C910" s="1020"/>
      <c r="E910" s="997"/>
      <c r="F910" s="994"/>
      <c r="G910" s="1013"/>
      <c r="H910" s="1013"/>
      <c r="I910" s="1013"/>
      <c r="J910" s="1013"/>
      <c r="K910" s="1013"/>
      <c r="L910" s="1013"/>
      <c r="M910" s="1013"/>
      <c r="N910" s="1013"/>
      <c r="O910" s="1013"/>
      <c r="P910" s="1013"/>
      <c r="Q910" s="1013"/>
      <c r="R910" s="1013"/>
      <c r="S910" s="1013"/>
      <c r="T910" s="1013"/>
      <c r="U910" s="1013"/>
      <c r="V910" s="1013"/>
      <c r="W910" s="1013"/>
      <c r="X910" s="1013"/>
      <c r="Y910" s="1013"/>
      <c r="Z910" s="999"/>
      <c r="AA910" s="1013"/>
      <c r="AB910" s="1013"/>
      <c r="AC910" s="1013"/>
      <c r="AD910" s="1013"/>
      <c r="AE910" s="1013"/>
      <c r="AF910" s="1013"/>
      <c r="AG910" s="1013"/>
      <c r="AH910" s="1013"/>
      <c r="AI910" s="1013"/>
      <c r="AJ910" s="1013"/>
      <c r="AK910" s="1013"/>
      <c r="AL910" s="1013"/>
      <c r="AM910" s="1013"/>
      <c r="AN910" s="1013"/>
      <c r="AO910" s="1013"/>
      <c r="AP910" s="1013"/>
      <c r="AQ910" s="1013"/>
      <c r="AR910" s="1013"/>
      <c r="AS910" s="1013"/>
      <c r="AT910" s="1013"/>
      <c r="AU910" s="1013"/>
      <c r="AV910" s="1013"/>
      <c r="AW910" s="1013"/>
      <c r="AX910" s="1013"/>
    </row>
    <row r="911" spans="2:50">
      <c r="B911" s="1020"/>
      <c r="C911" s="1020"/>
      <c r="E911" s="997"/>
      <c r="F911" s="994"/>
      <c r="G911" s="1013"/>
      <c r="H911" s="1013"/>
      <c r="I911" s="1013"/>
      <c r="J911" s="1013"/>
      <c r="K911" s="1013"/>
      <c r="L911" s="1013"/>
      <c r="M911" s="1013"/>
      <c r="N911" s="1013"/>
      <c r="O911" s="1013"/>
      <c r="P911" s="1013"/>
      <c r="Q911" s="1013"/>
      <c r="R911" s="1013"/>
      <c r="S911" s="1013"/>
      <c r="T911" s="1013"/>
      <c r="U911" s="1013"/>
      <c r="V911" s="1013"/>
      <c r="W911" s="1013"/>
      <c r="X911" s="1013"/>
      <c r="Y911" s="1013"/>
      <c r="Z911" s="999"/>
      <c r="AA911" s="1013"/>
      <c r="AB911" s="1013"/>
      <c r="AC911" s="1013"/>
      <c r="AD911" s="1013"/>
      <c r="AE911" s="1013"/>
      <c r="AF911" s="1013"/>
      <c r="AG911" s="1013"/>
      <c r="AH911" s="1013"/>
      <c r="AI911" s="1013"/>
      <c r="AJ911" s="1013"/>
      <c r="AK911" s="1013"/>
      <c r="AL911" s="1013"/>
      <c r="AM911" s="1013"/>
      <c r="AN911" s="1013"/>
      <c r="AO911" s="1013"/>
      <c r="AP911" s="1013"/>
      <c r="AQ911" s="1013"/>
      <c r="AR911" s="1013"/>
      <c r="AS911" s="1013"/>
      <c r="AT911" s="1013"/>
      <c r="AU911" s="1013"/>
      <c r="AV911" s="1013"/>
      <c r="AW911" s="1013"/>
      <c r="AX911" s="1013"/>
    </row>
    <row r="912" spans="2:50">
      <c r="B912" s="1020"/>
      <c r="C912" s="1020"/>
      <c r="E912" s="997"/>
      <c r="F912" s="994"/>
      <c r="G912" s="1013"/>
      <c r="H912" s="1013"/>
      <c r="I912" s="1013"/>
      <c r="J912" s="1013"/>
      <c r="K912" s="1013"/>
      <c r="L912" s="1013"/>
      <c r="M912" s="1013"/>
      <c r="N912" s="1013"/>
      <c r="O912" s="1013"/>
      <c r="P912" s="1013"/>
      <c r="Q912" s="1013"/>
      <c r="R912" s="1013"/>
      <c r="S912" s="1013"/>
      <c r="T912" s="1013"/>
      <c r="U912" s="1013"/>
      <c r="V912" s="1013"/>
      <c r="W912" s="1013"/>
      <c r="X912" s="1013"/>
      <c r="Y912" s="1013"/>
      <c r="Z912" s="999"/>
      <c r="AA912" s="1013"/>
      <c r="AB912" s="1013"/>
      <c r="AC912" s="1013"/>
      <c r="AD912" s="1013"/>
      <c r="AE912" s="1013"/>
      <c r="AF912" s="1013"/>
      <c r="AG912" s="1013"/>
      <c r="AH912" s="1013"/>
      <c r="AI912" s="1013"/>
      <c r="AJ912" s="1013"/>
      <c r="AK912" s="1013"/>
      <c r="AL912" s="1013"/>
      <c r="AM912" s="1013"/>
      <c r="AN912" s="1013"/>
      <c r="AO912" s="1013"/>
      <c r="AP912" s="1013"/>
      <c r="AQ912" s="1013"/>
      <c r="AR912" s="1013"/>
      <c r="AS912" s="1013"/>
      <c r="AT912" s="1013"/>
      <c r="AU912" s="1013"/>
      <c r="AV912" s="1013"/>
      <c r="AW912" s="1013"/>
      <c r="AX912" s="1013"/>
    </row>
    <row r="913" spans="1:54">
      <c r="B913" s="1020"/>
      <c r="C913" s="1020"/>
      <c r="E913" s="997"/>
      <c r="F913" s="994"/>
      <c r="G913" s="1013"/>
      <c r="H913" s="1013"/>
      <c r="I913" s="1013"/>
      <c r="J913" s="1013"/>
      <c r="K913" s="1013"/>
      <c r="L913" s="1013"/>
      <c r="M913" s="1013"/>
      <c r="N913" s="1013"/>
      <c r="O913" s="1013"/>
      <c r="P913" s="1013"/>
      <c r="Q913" s="1013"/>
      <c r="R913" s="1013"/>
      <c r="S913" s="1013"/>
      <c r="T913" s="1013"/>
      <c r="U913" s="1013"/>
      <c r="V913" s="1013"/>
      <c r="W913" s="1013"/>
      <c r="X913" s="1013"/>
      <c r="Y913" s="1013"/>
      <c r="Z913" s="999"/>
      <c r="AA913" s="1013"/>
      <c r="AB913" s="1013"/>
      <c r="AC913" s="1013"/>
      <c r="AD913" s="1013"/>
      <c r="AE913" s="1013"/>
      <c r="AF913" s="1013"/>
      <c r="AG913" s="1013"/>
      <c r="AH913" s="1013"/>
      <c r="AI913" s="1013"/>
      <c r="AJ913" s="1013"/>
      <c r="AK913" s="1013"/>
      <c r="AL913" s="1013"/>
      <c r="AM913" s="1013"/>
      <c r="AN913" s="1013"/>
      <c r="AO913" s="1013"/>
      <c r="AP913" s="1013"/>
      <c r="AQ913" s="1013"/>
      <c r="AR913" s="1013"/>
      <c r="AS913" s="1013"/>
      <c r="AT913" s="1013"/>
      <c r="AU913" s="1013"/>
      <c r="AV913" s="1013"/>
      <c r="AW913" s="1013"/>
      <c r="AX913" s="1013"/>
    </row>
    <row r="914" spans="1:54">
      <c r="B914" s="1020"/>
      <c r="C914" s="1020"/>
      <c r="E914" s="997"/>
      <c r="F914" s="994"/>
      <c r="G914" s="1013"/>
      <c r="H914" s="1013"/>
      <c r="I914" s="1013"/>
      <c r="J914" s="1013"/>
      <c r="K914" s="1013"/>
      <c r="L914" s="1013"/>
      <c r="M914" s="1013"/>
      <c r="N914" s="1013"/>
      <c r="O914" s="1013"/>
      <c r="P914" s="1013"/>
      <c r="Q914" s="1013"/>
      <c r="R914" s="1013"/>
      <c r="S914" s="1013"/>
      <c r="T914" s="1013"/>
      <c r="U914" s="1013"/>
      <c r="V914" s="1013"/>
      <c r="W914" s="1013"/>
      <c r="X914" s="1013"/>
      <c r="Y914" s="1013"/>
      <c r="Z914" s="999"/>
      <c r="AA914" s="1013"/>
      <c r="AB914" s="1013"/>
      <c r="AC914" s="1013"/>
      <c r="AD914" s="1013"/>
      <c r="AE914" s="1013"/>
      <c r="AF914" s="1013"/>
      <c r="AG914" s="1013"/>
      <c r="AH914" s="1013"/>
      <c r="AI914" s="1013"/>
      <c r="AJ914" s="1013"/>
      <c r="AK914" s="1013"/>
      <c r="AL914" s="1013"/>
      <c r="AM914" s="1013"/>
      <c r="AN914" s="1013"/>
      <c r="AO914" s="1013"/>
      <c r="AP914" s="1013"/>
      <c r="AQ914" s="1013"/>
      <c r="AR914" s="1013"/>
      <c r="AS914" s="1013"/>
      <c r="AT914" s="1013"/>
      <c r="AU914" s="1013"/>
      <c r="AV914" s="1013"/>
      <c r="AW914" s="1013"/>
      <c r="AX914" s="1013"/>
    </row>
    <row r="915" spans="1:54">
      <c r="E915" s="997"/>
      <c r="F915" s="994"/>
      <c r="G915" s="1013"/>
      <c r="H915" s="1013"/>
      <c r="I915" s="1013"/>
      <c r="J915" s="1013"/>
      <c r="K915" s="1013"/>
      <c r="L915" s="1013"/>
      <c r="M915" s="1013"/>
      <c r="N915" s="1013"/>
      <c r="O915" s="1013"/>
      <c r="P915" s="1013"/>
      <c r="Q915" s="1013"/>
      <c r="R915" s="1013"/>
      <c r="S915" s="1013"/>
      <c r="T915" s="1013"/>
      <c r="U915" s="1013"/>
      <c r="V915" s="1013"/>
      <c r="W915" s="1013"/>
      <c r="X915" s="1013"/>
      <c r="Y915" s="1013"/>
      <c r="Z915" s="999"/>
      <c r="AA915" s="1013"/>
      <c r="AB915" s="1013"/>
      <c r="AC915" s="1013"/>
      <c r="AD915" s="1013"/>
      <c r="AE915" s="1013"/>
      <c r="AF915" s="1013"/>
      <c r="AG915" s="1013"/>
      <c r="AH915" s="1013"/>
      <c r="AI915" s="1013"/>
      <c r="AJ915" s="1013"/>
      <c r="AK915" s="1013"/>
      <c r="AL915" s="1013"/>
      <c r="AM915" s="1013"/>
      <c r="AN915" s="1013"/>
      <c r="AO915" s="1013"/>
      <c r="AP915" s="1013"/>
      <c r="AQ915" s="1013"/>
      <c r="AR915" s="1013"/>
      <c r="AS915" s="1013"/>
      <c r="AT915" s="1013"/>
      <c r="AU915" s="1013"/>
      <c r="AV915" s="1013"/>
      <c r="AW915" s="1013"/>
      <c r="AX915" s="1013"/>
    </row>
    <row r="916" spans="1:54">
      <c r="E916" s="997"/>
      <c r="F916" s="994"/>
      <c r="G916" s="1013"/>
      <c r="H916" s="1013"/>
      <c r="I916" s="1013"/>
      <c r="J916" s="1013"/>
      <c r="K916" s="1013"/>
      <c r="L916" s="1013"/>
      <c r="M916" s="1013"/>
      <c r="N916" s="1013"/>
      <c r="O916" s="1013"/>
      <c r="P916" s="1013"/>
      <c r="Q916" s="1013"/>
      <c r="R916" s="1013"/>
      <c r="S916" s="1013"/>
      <c r="T916" s="1013"/>
      <c r="U916" s="1013"/>
      <c r="V916" s="1013"/>
      <c r="W916" s="1013"/>
      <c r="X916" s="1013"/>
      <c r="Y916" s="1013"/>
      <c r="Z916" s="999"/>
      <c r="AA916" s="1013"/>
      <c r="AB916" s="1013"/>
      <c r="AC916" s="1013"/>
      <c r="AD916" s="1013"/>
      <c r="AE916" s="1013"/>
      <c r="AF916" s="1013"/>
      <c r="AG916" s="1013"/>
      <c r="AH916" s="1013"/>
      <c r="AI916" s="1013"/>
      <c r="AJ916" s="1013"/>
      <c r="AK916" s="1013"/>
      <c r="AL916" s="1013"/>
      <c r="AM916" s="1013"/>
      <c r="AN916" s="1013"/>
      <c r="AO916" s="1013"/>
      <c r="AP916" s="1013"/>
      <c r="AQ916" s="1013"/>
      <c r="AR916" s="1013"/>
      <c r="AS916" s="1013"/>
      <c r="AT916" s="1013"/>
      <c r="AU916" s="1013"/>
      <c r="AV916" s="1013"/>
      <c r="AW916" s="1013"/>
      <c r="AX916" s="1013"/>
    </row>
    <row r="917" spans="1:54">
      <c r="E917" s="997"/>
      <c r="F917" s="994"/>
      <c r="G917" s="1013"/>
      <c r="H917" s="1013"/>
      <c r="I917" s="1013"/>
      <c r="J917" s="1013"/>
      <c r="K917" s="1013"/>
      <c r="L917" s="1013"/>
      <c r="M917" s="1013"/>
      <c r="N917" s="1013"/>
      <c r="O917" s="1013"/>
      <c r="P917" s="1013"/>
      <c r="Q917" s="1013"/>
      <c r="R917" s="1013"/>
      <c r="S917" s="1013"/>
      <c r="T917" s="1013"/>
      <c r="U917" s="1013"/>
      <c r="V917" s="1013"/>
      <c r="W917" s="1013"/>
      <c r="X917" s="1013"/>
      <c r="Y917" s="1013"/>
      <c r="Z917" s="999"/>
      <c r="AA917" s="1013"/>
      <c r="AB917" s="1013"/>
      <c r="AC917" s="1013"/>
      <c r="AD917" s="1013"/>
      <c r="AE917" s="1013"/>
      <c r="AF917" s="1013"/>
      <c r="AG917" s="1013"/>
      <c r="AH917" s="1013"/>
      <c r="AI917" s="1013"/>
      <c r="AJ917" s="1013"/>
      <c r="AK917" s="1013"/>
      <c r="AL917" s="1013"/>
      <c r="AM917" s="1013"/>
      <c r="AN917" s="1013"/>
      <c r="AO917" s="1013"/>
      <c r="AP917" s="1013"/>
      <c r="AQ917" s="1013"/>
      <c r="AR917" s="1013"/>
      <c r="AS917" s="1013"/>
      <c r="AT917" s="1013"/>
      <c r="AU917" s="1013"/>
      <c r="AV917" s="1013"/>
      <c r="AW917" s="1013"/>
      <c r="AX917" s="1013"/>
    </row>
    <row r="918" spans="1:54">
      <c r="E918" s="997"/>
      <c r="F918" s="994"/>
      <c r="G918" s="1013"/>
      <c r="H918" s="1013"/>
      <c r="I918" s="1013"/>
      <c r="J918" s="1013"/>
      <c r="K918" s="1013"/>
      <c r="L918" s="1013"/>
      <c r="M918" s="1013"/>
      <c r="N918" s="1013"/>
      <c r="O918" s="1013"/>
      <c r="P918" s="1013"/>
      <c r="Q918" s="1013"/>
      <c r="R918" s="1013"/>
      <c r="S918" s="1013"/>
      <c r="T918" s="1013"/>
      <c r="U918" s="1013"/>
      <c r="V918" s="1013"/>
      <c r="W918" s="1013"/>
      <c r="X918" s="1013"/>
      <c r="Y918" s="1013"/>
      <c r="Z918" s="999"/>
      <c r="AA918" s="1013"/>
      <c r="AB918" s="1013"/>
      <c r="AC918" s="1013"/>
      <c r="AD918" s="1013"/>
      <c r="AE918" s="1013"/>
      <c r="AF918" s="1013"/>
      <c r="AG918" s="1013"/>
      <c r="AH918" s="1013"/>
      <c r="AI918" s="1013"/>
      <c r="AJ918" s="1013"/>
      <c r="AK918" s="1013"/>
      <c r="AL918" s="1013"/>
      <c r="AM918" s="1013"/>
      <c r="AN918" s="1013"/>
      <c r="AO918" s="1013"/>
      <c r="AP918" s="1013"/>
      <c r="AQ918" s="1013"/>
      <c r="AR918" s="1013"/>
      <c r="AS918" s="1013"/>
      <c r="AT918" s="1013"/>
      <c r="AU918" s="1013"/>
      <c r="AV918" s="1013"/>
      <c r="AW918" s="1013"/>
      <c r="AX918" s="1013"/>
    </row>
    <row r="919" spans="1:54">
      <c r="E919" s="997"/>
      <c r="F919" s="994"/>
      <c r="G919" s="1013"/>
      <c r="H919" s="1013"/>
      <c r="I919" s="1013"/>
      <c r="J919" s="1013"/>
      <c r="K919" s="1013"/>
      <c r="L919" s="1013"/>
      <c r="M919" s="1013"/>
      <c r="N919" s="1013"/>
      <c r="O919" s="1013"/>
      <c r="P919" s="1013"/>
      <c r="Q919" s="1013"/>
      <c r="R919" s="1013"/>
      <c r="S919" s="1013"/>
      <c r="T919" s="1013"/>
      <c r="U919" s="1013"/>
      <c r="V919" s="1013"/>
      <c r="W919" s="1013"/>
      <c r="X919" s="1013"/>
      <c r="Y919" s="1013"/>
      <c r="Z919" s="999"/>
      <c r="AA919" s="1013"/>
      <c r="AB919" s="1013"/>
      <c r="AC919" s="1013"/>
      <c r="AD919" s="1013"/>
      <c r="AE919" s="1013"/>
      <c r="AF919" s="1013"/>
      <c r="AG919" s="1013"/>
      <c r="AH919" s="1013"/>
      <c r="AI919" s="1013"/>
      <c r="AJ919" s="1013"/>
      <c r="AK919" s="1013"/>
      <c r="AL919" s="1013"/>
      <c r="AM919" s="1013"/>
      <c r="AN919" s="1013"/>
      <c r="AO919" s="1013"/>
      <c r="AP919" s="1013"/>
      <c r="AQ919" s="1013"/>
      <c r="AR919" s="1013"/>
      <c r="AS919" s="1013"/>
      <c r="AT919" s="1013"/>
      <c r="AU919" s="1013"/>
      <c r="AV919" s="1013"/>
      <c r="AW919" s="1013"/>
      <c r="AX919" s="1013"/>
    </row>
    <row r="920" spans="1:54">
      <c r="E920" s="997"/>
      <c r="F920" s="994"/>
      <c r="G920" s="1013"/>
      <c r="H920" s="1013"/>
      <c r="I920" s="1013"/>
      <c r="J920" s="1013"/>
      <c r="K920" s="1013"/>
      <c r="L920" s="1013"/>
      <c r="M920" s="1013"/>
      <c r="N920" s="1013"/>
      <c r="O920" s="1013"/>
      <c r="P920" s="1013"/>
      <c r="Q920" s="1013"/>
      <c r="R920" s="1013"/>
      <c r="S920" s="1013"/>
      <c r="T920" s="1013"/>
      <c r="U920" s="1013"/>
      <c r="V920" s="1013"/>
      <c r="W920" s="1013"/>
      <c r="X920" s="1013"/>
      <c r="Y920" s="1013"/>
      <c r="Z920" s="999"/>
      <c r="AA920" s="1013"/>
      <c r="AB920" s="1013"/>
      <c r="AC920" s="1013"/>
      <c r="AD920" s="1013"/>
      <c r="AE920" s="1013"/>
      <c r="AF920" s="1013"/>
      <c r="AG920" s="1013"/>
      <c r="AH920" s="1013"/>
      <c r="AI920" s="1013"/>
      <c r="AJ920" s="1013"/>
      <c r="AK920" s="1013"/>
      <c r="AL920" s="1013"/>
      <c r="AM920" s="1013"/>
      <c r="AN920" s="1013"/>
      <c r="AO920" s="1013"/>
      <c r="AP920" s="1013"/>
      <c r="AQ920" s="1013"/>
      <c r="AR920" s="1013"/>
      <c r="AS920" s="1013"/>
      <c r="AT920" s="1013"/>
      <c r="AU920" s="1013"/>
      <c r="AV920" s="1013"/>
      <c r="AW920" s="1013"/>
      <c r="AX920" s="1013"/>
    </row>
    <row r="921" spans="1:54">
      <c r="E921" s="997"/>
      <c r="F921" s="994"/>
      <c r="G921" s="1013"/>
      <c r="H921" s="1013"/>
      <c r="I921" s="1013"/>
      <c r="J921" s="1013"/>
      <c r="K921" s="1013"/>
      <c r="L921" s="1013"/>
      <c r="M921" s="1013"/>
      <c r="N921" s="1013"/>
      <c r="O921" s="1013"/>
      <c r="P921" s="1013"/>
      <c r="Q921" s="1013"/>
      <c r="R921" s="1013"/>
      <c r="S921" s="1013"/>
      <c r="T921" s="1013"/>
      <c r="U921" s="1013"/>
      <c r="V921" s="1013"/>
      <c r="W921" s="1013"/>
      <c r="X921" s="1013"/>
      <c r="Y921" s="1013"/>
      <c r="Z921" s="999"/>
      <c r="AA921" s="1013"/>
      <c r="AB921" s="1013"/>
      <c r="AC921" s="1013"/>
      <c r="AD921" s="1013"/>
      <c r="AE921" s="1013"/>
      <c r="AF921" s="1013"/>
      <c r="AG921" s="1013"/>
      <c r="AH921" s="1013"/>
      <c r="AI921" s="1013"/>
      <c r="AJ921" s="1013"/>
      <c r="AK921" s="1013"/>
      <c r="AL921" s="1013"/>
      <c r="AM921" s="1013"/>
      <c r="AN921" s="1013"/>
      <c r="AO921" s="1013"/>
      <c r="AP921" s="1013"/>
      <c r="AQ921" s="1013"/>
      <c r="AR921" s="1013"/>
      <c r="AS921" s="1013"/>
      <c r="AT921" s="1013"/>
      <c r="AU921" s="1013"/>
      <c r="AV921" s="1013"/>
      <c r="AW921" s="1013"/>
      <c r="AX921" s="1013"/>
    </row>
    <row r="922" spans="1:54" s="1006" customFormat="1">
      <c r="A922" s="1005"/>
      <c r="C922" s="1007"/>
      <c r="D922" s="1008"/>
      <c r="E922" s="997"/>
      <c r="F922" s="997"/>
      <c r="G922" s="1013"/>
      <c r="H922" s="1013"/>
      <c r="I922" s="1013"/>
      <c r="J922" s="1013"/>
      <c r="K922" s="1013"/>
      <c r="L922" s="1013"/>
      <c r="M922" s="1013"/>
      <c r="N922" s="1013"/>
      <c r="O922" s="1013"/>
      <c r="P922" s="1013"/>
      <c r="Q922" s="1013"/>
      <c r="R922" s="1013"/>
      <c r="S922" s="1013"/>
      <c r="T922" s="1013"/>
      <c r="U922" s="1013"/>
      <c r="V922" s="1013"/>
      <c r="W922" s="1013"/>
      <c r="X922" s="1013"/>
      <c r="Y922" s="1013"/>
      <c r="Z922" s="999"/>
      <c r="AA922" s="1013"/>
      <c r="AB922" s="1013"/>
      <c r="AC922" s="1013"/>
      <c r="AD922" s="1013"/>
      <c r="AE922" s="1013"/>
      <c r="AF922" s="1013"/>
      <c r="AG922" s="1013"/>
      <c r="AH922" s="1013"/>
      <c r="AI922" s="1013"/>
      <c r="AJ922" s="1013"/>
      <c r="AK922" s="1013"/>
      <c r="AL922" s="1013"/>
      <c r="AM922" s="1013"/>
      <c r="AN922" s="1013"/>
      <c r="AO922" s="1013"/>
      <c r="AP922" s="1013"/>
      <c r="AQ922" s="1013"/>
      <c r="AR922" s="1013"/>
      <c r="AS922" s="1013"/>
      <c r="AT922" s="1013"/>
      <c r="AU922" s="1013"/>
      <c r="AV922" s="1013"/>
      <c r="AW922" s="1013"/>
      <c r="AX922" s="1013"/>
      <c r="AY922" s="1013"/>
      <c r="AZ922" s="1013"/>
      <c r="BA922" s="1013"/>
      <c r="BB922" s="1013"/>
    </row>
    <row r="923" spans="1:54">
      <c r="E923" s="997"/>
      <c r="F923" s="994"/>
      <c r="G923" s="1013"/>
      <c r="H923" s="1013"/>
      <c r="I923" s="1013"/>
      <c r="J923" s="1013"/>
      <c r="K923" s="1013"/>
      <c r="L923" s="1013"/>
      <c r="M923" s="1013"/>
      <c r="N923" s="1013"/>
      <c r="O923" s="1013"/>
      <c r="P923" s="1013"/>
      <c r="Q923" s="1013"/>
      <c r="R923" s="1013"/>
      <c r="S923" s="1013"/>
      <c r="T923" s="1013"/>
      <c r="U923" s="1013"/>
      <c r="V923" s="1013"/>
      <c r="W923" s="1013"/>
      <c r="X923" s="1013"/>
      <c r="Y923" s="1013"/>
      <c r="Z923" s="999"/>
      <c r="AA923" s="1013"/>
      <c r="AB923" s="1013"/>
      <c r="AC923" s="1013"/>
      <c r="AD923" s="1013"/>
      <c r="AE923" s="1013"/>
      <c r="AF923" s="1013"/>
      <c r="AG923" s="1013"/>
      <c r="AH923" s="1013"/>
      <c r="AI923" s="1013"/>
      <c r="AJ923" s="1013"/>
      <c r="AK923" s="1013"/>
      <c r="AL923" s="1013"/>
      <c r="AM923" s="1013"/>
      <c r="AN923" s="1013"/>
      <c r="AO923" s="1013"/>
      <c r="AP923" s="1013"/>
      <c r="AQ923" s="1013"/>
      <c r="AR923" s="1013"/>
      <c r="AS923" s="1013"/>
      <c r="AT923" s="1013"/>
      <c r="AU923" s="1013"/>
      <c r="AV923" s="1013"/>
      <c r="AW923" s="1013"/>
      <c r="AX923" s="1013"/>
      <c r="AZ923" s="1013"/>
      <c r="BA923" s="1013"/>
    </row>
    <row r="924" spans="1:54">
      <c r="E924" s="997"/>
      <c r="F924" s="994"/>
      <c r="G924" s="1013"/>
      <c r="H924" s="1013"/>
      <c r="I924" s="1013"/>
      <c r="J924" s="1013"/>
      <c r="K924" s="1013"/>
      <c r="L924" s="1013"/>
      <c r="M924" s="1013"/>
      <c r="N924" s="1013"/>
      <c r="O924" s="1013"/>
      <c r="P924" s="1013"/>
      <c r="Q924" s="1013"/>
      <c r="R924" s="1013"/>
      <c r="S924" s="1013"/>
      <c r="T924" s="1013"/>
      <c r="U924" s="1013"/>
      <c r="V924" s="1013"/>
      <c r="W924" s="1013"/>
      <c r="X924" s="1013"/>
      <c r="Y924" s="1013"/>
      <c r="Z924" s="999"/>
      <c r="AA924" s="1013"/>
      <c r="AB924" s="1013"/>
      <c r="AC924" s="1013"/>
      <c r="AD924" s="1013"/>
      <c r="AE924" s="1013"/>
      <c r="AF924" s="1013"/>
      <c r="AG924" s="1013"/>
      <c r="AH924" s="1013"/>
      <c r="AI924" s="1013"/>
      <c r="AJ924" s="1013"/>
      <c r="AK924" s="1013"/>
      <c r="AL924" s="1013"/>
      <c r="AM924" s="1013"/>
      <c r="AN924" s="1013"/>
      <c r="AO924" s="1013"/>
      <c r="AP924" s="1013"/>
      <c r="AQ924" s="1013"/>
      <c r="AR924" s="1013"/>
      <c r="AS924" s="1013"/>
      <c r="AT924" s="1013"/>
      <c r="AU924" s="1013"/>
      <c r="AV924" s="1013"/>
      <c r="AW924" s="1013"/>
      <c r="AX924" s="1013"/>
    </row>
    <row r="925" spans="1:54">
      <c r="E925" s="997"/>
      <c r="F925" s="994"/>
      <c r="G925" s="1013"/>
      <c r="H925" s="1013"/>
      <c r="I925" s="1013"/>
      <c r="J925" s="1013"/>
      <c r="K925" s="1013"/>
      <c r="L925" s="1013"/>
      <c r="M925" s="1013"/>
      <c r="N925" s="1013"/>
      <c r="O925" s="1013"/>
      <c r="P925" s="1013"/>
      <c r="Q925" s="1013"/>
      <c r="R925" s="1013"/>
      <c r="S925" s="1013"/>
      <c r="T925" s="1013"/>
      <c r="U925" s="1013"/>
      <c r="V925" s="1013"/>
      <c r="W925" s="1013"/>
      <c r="X925" s="1013"/>
      <c r="Y925" s="1013"/>
      <c r="Z925" s="999"/>
      <c r="AA925" s="1013"/>
      <c r="AB925" s="1013"/>
      <c r="AC925" s="1013"/>
      <c r="AD925" s="1013"/>
      <c r="AE925" s="1013"/>
      <c r="AF925" s="1013"/>
      <c r="AG925" s="1013"/>
      <c r="AH925" s="1013"/>
      <c r="AI925" s="1013"/>
      <c r="AJ925" s="1013"/>
      <c r="AK925" s="1013"/>
      <c r="AL925" s="1013"/>
      <c r="AM925" s="1013"/>
      <c r="AN925" s="1013"/>
      <c r="AO925" s="1013"/>
      <c r="AP925" s="1013"/>
      <c r="AQ925" s="1013"/>
      <c r="AR925" s="1013"/>
      <c r="AS925" s="1013"/>
      <c r="AT925" s="1013"/>
      <c r="AU925" s="1013"/>
      <c r="AV925" s="1013"/>
      <c r="AW925" s="1013"/>
      <c r="AX925" s="1013"/>
    </row>
    <row r="926" spans="1:54">
      <c r="E926" s="997"/>
      <c r="F926" s="994"/>
      <c r="G926" s="1013"/>
      <c r="H926" s="1013"/>
      <c r="I926" s="1013"/>
      <c r="J926" s="1013"/>
      <c r="K926" s="1013"/>
      <c r="L926" s="1013"/>
      <c r="M926" s="1013"/>
      <c r="N926" s="1013"/>
      <c r="O926" s="1013"/>
      <c r="P926" s="1013"/>
      <c r="Q926" s="1013"/>
      <c r="R926" s="1013"/>
      <c r="S926" s="1013"/>
      <c r="T926" s="1013"/>
      <c r="U926" s="1013"/>
      <c r="V926" s="1013"/>
      <c r="W926" s="1013"/>
      <c r="X926" s="1013"/>
      <c r="Y926" s="1013"/>
      <c r="Z926" s="999"/>
      <c r="AA926" s="1013"/>
      <c r="AB926" s="1013"/>
      <c r="AC926" s="1013"/>
      <c r="AD926" s="1013"/>
      <c r="AE926" s="1013"/>
      <c r="AF926" s="1013"/>
      <c r="AG926" s="1013"/>
      <c r="AH926" s="1013"/>
      <c r="AI926" s="1013"/>
      <c r="AJ926" s="1013"/>
      <c r="AK926" s="1013"/>
      <c r="AL926" s="1013"/>
      <c r="AM926" s="1013"/>
      <c r="AN926" s="1013"/>
      <c r="AO926" s="1013"/>
      <c r="AP926" s="1013"/>
      <c r="AQ926" s="1013"/>
      <c r="AR926" s="1013"/>
      <c r="AS926" s="1013"/>
      <c r="AT926" s="1013"/>
      <c r="AU926" s="1013"/>
      <c r="AV926" s="1013"/>
      <c r="AW926" s="1013"/>
      <c r="AX926" s="1013"/>
    </row>
    <row r="927" spans="1:54">
      <c r="E927" s="997"/>
      <c r="F927" s="994"/>
      <c r="G927" s="1013"/>
      <c r="H927" s="1013"/>
      <c r="I927" s="1013"/>
      <c r="J927" s="1013"/>
      <c r="K927" s="1013"/>
      <c r="L927" s="1013"/>
      <c r="M927" s="1013"/>
      <c r="N927" s="1013"/>
      <c r="O927" s="1013"/>
      <c r="P927" s="1013"/>
      <c r="Q927" s="1013"/>
      <c r="R927" s="1013"/>
      <c r="S927" s="1013"/>
      <c r="T927" s="1013"/>
      <c r="U927" s="1013"/>
      <c r="V927" s="1013"/>
      <c r="W927" s="1013"/>
      <c r="X927" s="1013"/>
      <c r="Y927" s="1013"/>
      <c r="Z927" s="999"/>
      <c r="AA927" s="1013"/>
      <c r="AB927" s="1013"/>
      <c r="AC927" s="1013"/>
      <c r="AD927" s="1013"/>
      <c r="AE927" s="1013"/>
      <c r="AF927" s="1013"/>
      <c r="AG927" s="1013"/>
      <c r="AH927" s="1013"/>
      <c r="AI927" s="1013"/>
      <c r="AJ927" s="1013"/>
      <c r="AK927" s="1013"/>
      <c r="AL927" s="1013"/>
      <c r="AM927" s="1013"/>
      <c r="AN927" s="1013"/>
      <c r="AO927" s="1013"/>
      <c r="AP927" s="1013"/>
      <c r="AQ927" s="1013"/>
      <c r="AR927" s="1013"/>
      <c r="AS927" s="1013"/>
      <c r="AT927" s="1013"/>
      <c r="AU927" s="1013"/>
      <c r="AV927" s="1013"/>
      <c r="AW927" s="1013"/>
      <c r="AX927" s="1013"/>
    </row>
    <row r="928" spans="1:54">
      <c r="E928" s="997"/>
      <c r="F928" s="994"/>
      <c r="G928" s="1013"/>
      <c r="H928" s="1013"/>
      <c r="I928" s="1013"/>
      <c r="J928" s="1013"/>
      <c r="K928" s="1013"/>
      <c r="L928" s="1013"/>
      <c r="M928" s="1013"/>
      <c r="N928" s="1013"/>
      <c r="O928" s="1013"/>
      <c r="P928" s="1013"/>
      <c r="Q928" s="1013"/>
      <c r="R928" s="1013"/>
      <c r="S928" s="1013"/>
      <c r="T928" s="1013"/>
      <c r="U928" s="1013"/>
      <c r="V928" s="1013"/>
      <c r="W928" s="1013"/>
      <c r="X928" s="1013"/>
      <c r="Y928" s="1013"/>
      <c r="Z928" s="999"/>
      <c r="AA928" s="1013"/>
      <c r="AB928" s="1013"/>
      <c r="AC928" s="1013"/>
      <c r="AD928" s="1013"/>
      <c r="AE928" s="1013"/>
      <c r="AF928" s="1013"/>
      <c r="AG928" s="1013"/>
      <c r="AH928" s="1013"/>
      <c r="AI928" s="1013"/>
      <c r="AJ928" s="1013"/>
      <c r="AK928" s="1013"/>
      <c r="AL928" s="1013"/>
      <c r="AM928" s="1013"/>
      <c r="AN928" s="1013"/>
      <c r="AO928" s="1013"/>
      <c r="AP928" s="1013"/>
      <c r="AQ928" s="1013"/>
      <c r="AR928" s="1013"/>
      <c r="AS928" s="1013"/>
      <c r="AT928" s="1013"/>
      <c r="AU928" s="1013"/>
      <c r="AV928" s="1013"/>
      <c r="AW928" s="1013"/>
      <c r="AX928" s="1013"/>
    </row>
    <row r="929" spans="5:50">
      <c r="E929" s="997"/>
      <c r="F929" s="994"/>
      <c r="G929" s="1013"/>
      <c r="H929" s="1013"/>
      <c r="I929" s="1013"/>
      <c r="J929" s="1013"/>
      <c r="K929" s="1013"/>
      <c r="L929" s="1013"/>
      <c r="M929" s="1013"/>
      <c r="N929" s="1013"/>
      <c r="O929" s="1013"/>
      <c r="P929" s="1013"/>
      <c r="Q929" s="1013"/>
      <c r="R929" s="1013"/>
      <c r="S929" s="1013"/>
      <c r="T929" s="1013"/>
      <c r="U929" s="1013"/>
      <c r="V929" s="1013"/>
      <c r="W929" s="1013"/>
      <c r="X929" s="1013"/>
      <c r="Y929" s="1013"/>
      <c r="Z929" s="999"/>
      <c r="AA929" s="1013"/>
      <c r="AB929" s="1013"/>
      <c r="AC929" s="1013"/>
      <c r="AD929" s="1013"/>
      <c r="AE929" s="1013"/>
      <c r="AF929" s="1013"/>
      <c r="AG929" s="1013"/>
      <c r="AH929" s="1013"/>
      <c r="AI929" s="1013"/>
      <c r="AJ929" s="1013"/>
      <c r="AK929" s="1013"/>
      <c r="AL929" s="1013"/>
      <c r="AM929" s="1013"/>
      <c r="AN929" s="1013"/>
      <c r="AO929" s="1013"/>
      <c r="AP929" s="1013"/>
      <c r="AQ929" s="1013"/>
      <c r="AR929" s="1013"/>
      <c r="AS929" s="1013"/>
      <c r="AT929" s="1013"/>
      <c r="AU929" s="1013"/>
      <c r="AV929" s="1013"/>
      <c r="AW929" s="1013"/>
      <c r="AX929" s="1013"/>
    </row>
    <row r="930" spans="5:50">
      <c r="E930" s="997"/>
      <c r="F930" s="994"/>
      <c r="G930" s="1013"/>
      <c r="H930" s="1013"/>
      <c r="I930" s="1013"/>
      <c r="J930" s="1013"/>
      <c r="K930" s="1013"/>
      <c r="L930" s="1013"/>
      <c r="M930" s="1013"/>
      <c r="N930" s="1013"/>
      <c r="O930" s="1013"/>
      <c r="P930" s="1013"/>
      <c r="Q930" s="1013"/>
      <c r="R930" s="1013"/>
      <c r="S930" s="1013"/>
      <c r="T930" s="1013"/>
      <c r="U930" s="1013"/>
      <c r="V930" s="1013"/>
      <c r="W930" s="1013"/>
      <c r="X930" s="1013"/>
      <c r="Y930" s="1013"/>
      <c r="Z930" s="999"/>
      <c r="AA930" s="1013"/>
      <c r="AB930" s="1013"/>
      <c r="AC930" s="1013"/>
      <c r="AD930" s="1013"/>
      <c r="AE930" s="1013"/>
      <c r="AF930" s="1013"/>
      <c r="AG930" s="1013"/>
      <c r="AH930" s="1013"/>
      <c r="AI930" s="1013"/>
      <c r="AJ930" s="1013"/>
      <c r="AK930" s="1013"/>
      <c r="AL930" s="1013"/>
      <c r="AM930" s="1013"/>
      <c r="AN930" s="1013"/>
      <c r="AO930" s="1013"/>
      <c r="AP930" s="1013"/>
      <c r="AQ930" s="1013"/>
      <c r="AR930" s="1013"/>
      <c r="AS930" s="1013"/>
      <c r="AT930" s="1013"/>
      <c r="AU930" s="1013"/>
      <c r="AV930" s="1013"/>
      <c r="AW930" s="1013"/>
      <c r="AX930" s="1013"/>
    </row>
    <row r="931" spans="5:50">
      <c r="E931" s="997"/>
      <c r="F931" s="994"/>
      <c r="G931" s="1013"/>
      <c r="H931" s="1013"/>
      <c r="I931" s="1013"/>
      <c r="J931" s="1013"/>
      <c r="K931" s="1013"/>
      <c r="L931" s="1013"/>
      <c r="M931" s="1013"/>
      <c r="N931" s="1013"/>
      <c r="O931" s="1013"/>
      <c r="P931" s="1013"/>
      <c r="Q931" s="1013"/>
      <c r="R931" s="1013"/>
      <c r="S931" s="1013"/>
      <c r="T931" s="1013"/>
      <c r="U931" s="1013"/>
      <c r="V931" s="1013"/>
      <c r="W931" s="1013"/>
      <c r="X931" s="1013"/>
      <c r="Y931" s="1013"/>
      <c r="Z931" s="999"/>
      <c r="AA931" s="1013"/>
      <c r="AB931" s="1013"/>
      <c r="AC931" s="1013"/>
      <c r="AD931" s="1013"/>
      <c r="AE931" s="1013"/>
      <c r="AF931" s="1013"/>
      <c r="AG931" s="1013"/>
      <c r="AH931" s="1013"/>
      <c r="AI931" s="1013"/>
      <c r="AJ931" s="1013"/>
      <c r="AK931" s="1013"/>
      <c r="AL931" s="1013"/>
      <c r="AM931" s="1013"/>
      <c r="AN931" s="1013"/>
      <c r="AO931" s="1013"/>
      <c r="AP931" s="1013"/>
      <c r="AQ931" s="1013"/>
      <c r="AR931" s="1013"/>
      <c r="AS931" s="1013"/>
      <c r="AT931" s="1013"/>
      <c r="AU931" s="1013"/>
      <c r="AV931" s="1013"/>
      <c r="AW931" s="1013"/>
      <c r="AX931" s="1013"/>
    </row>
    <row r="932" spans="5:50">
      <c r="E932" s="997"/>
      <c r="F932" s="994"/>
      <c r="G932" s="1013"/>
      <c r="H932" s="1013"/>
      <c r="I932" s="1013"/>
      <c r="J932" s="1013"/>
      <c r="K932" s="1013"/>
      <c r="L932" s="1013"/>
      <c r="M932" s="1013"/>
      <c r="N932" s="1013"/>
      <c r="O932" s="1013"/>
      <c r="P932" s="1013"/>
      <c r="Q932" s="1013"/>
      <c r="R932" s="1013"/>
      <c r="S932" s="1013"/>
      <c r="T932" s="1013"/>
      <c r="U932" s="1013"/>
      <c r="V932" s="1013"/>
      <c r="W932" s="1013"/>
      <c r="X932" s="1013"/>
      <c r="Y932" s="1013"/>
      <c r="Z932" s="999"/>
      <c r="AA932" s="1013"/>
      <c r="AB932" s="1013"/>
      <c r="AC932" s="1013"/>
      <c r="AD932" s="1013"/>
      <c r="AE932" s="1013"/>
      <c r="AF932" s="1013"/>
      <c r="AG932" s="1013"/>
      <c r="AH932" s="1013"/>
      <c r="AI932" s="1013"/>
      <c r="AJ932" s="1013"/>
      <c r="AK932" s="1013"/>
      <c r="AL932" s="1013"/>
      <c r="AM932" s="1013"/>
      <c r="AN932" s="1013"/>
      <c r="AO932" s="1013"/>
      <c r="AP932" s="1013"/>
      <c r="AQ932" s="1013"/>
      <c r="AR932" s="1013"/>
      <c r="AS932" s="1013"/>
      <c r="AT932" s="1013"/>
      <c r="AU932" s="1013"/>
      <c r="AV932" s="1013"/>
      <c r="AW932" s="1013"/>
      <c r="AX932" s="1013"/>
    </row>
    <row r="933" spans="5:50">
      <c r="E933" s="997"/>
      <c r="F933" s="994"/>
      <c r="G933" s="1013"/>
      <c r="H933" s="1013"/>
      <c r="I933" s="1013"/>
      <c r="J933" s="1013"/>
      <c r="K933" s="1013"/>
      <c r="L933" s="1013"/>
      <c r="M933" s="1013"/>
      <c r="N933" s="1013"/>
      <c r="O933" s="1013"/>
      <c r="P933" s="1013"/>
      <c r="Q933" s="1013"/>
      <c r="R933" s="1013"/>
      <c r="S933" s="1013"/>
      <c r="T933" s="1013"/>
      <c r="U933" s="1013"/>
      <c r="V933" s="1013"/>
      <c r="W933" s="1013"/>
      <c r="X933" s="1013"/>
      <c r="Y933" s="1013"/>
      <c r="Z933" s="999"/>
      <c r="AA933" s="1013"/>
      <c r="AB933" s="1013"/>
      <c r="AC933" s="1013"/>
      <c r="AD933" s="1013"/>
      <c r="AE933" s="1013"/>
      <c r="AF933" s="1013"/>
      <c r="AG933" s="1013"/>
      <c r="AH933" s="1013"/>
      <c r="AI933" s="1013"/>
      <c r="AJ933" s="1013"/>
      <c r="AK933" s="1013"/>
      <c r="AL933" s="1013"/>
      <c r="AM933" s="1013"/>
      <c r="AN933" s="1013"/>
      <c r="AO933" s="1013"/>
      <c r="AP933" s="1013"/>
      <c r="AQ933" s="1013"/>
      <c r="AR933" s="1013"/>
      <c r="AS933" s="1013"/>
      <c r="AT933" s="1013"/>
      <c r="AU933" s="1013"/>
      <c r="AV933" s="1013"/>
      <c r="AW933" s="1013"/>
      <c r="AX933" s="1013"/>
    </row>
    <row r="934" spans="5:50">
      <c r="E934" s="997"/>
      <c r="F934" s="994"/>
      <c r="G934" s="1013"/>
      <c r="H934" s="1013"/>
      <c r="I934" s="1013"/>
      <c r="J934" s="1013"/>
      <c r="K934" s="1013"/>
      <c r="L934" s="1013"/>
      <c r="M934" s="1013"/>
      <c r="N934" s="1013"/>
      <c r="O934" s="1013"/>
      <c r="P934" s="1013"/>
      <c r="Q934" s="1013"/>
      <c r="R934" s="1013"/>
      <c r="S934" s="1013"/>
      <c r="T934" s="1013"/>
      <c r="U934" s="1013"/>
      <c r="V934" s="1013"/>
      <c r="W934" s="1013"/>
      <c r="X934" s="1013"/>
      <c r="Y934" s="1013"/>
      <c r="Z934" s="999"/>
      <c r="AA934" s="1013"/>
      <c r="AB934" s="1013"/>
      <c r="AC934" s="1013"/>
      <c r="AD934" s="1013"/>
      <c r="AE934" s="1013"/>
      <c r="AF934" s="1013"/>
      <c r="AG934" s="1013"/>
      <c r="AH934" s="1013"/>
      <c r="AI934" s="1013"/>
      <c r="AJ934" s="1013"/>
      <c r="AK934" s="1013"/>
      <c r="AL934" s="1013"/>
      <c r="AM934" s="1013"/>
      <c r="AN934" s="1013"/>
      <c r="AO934" s="1013"/>
      <c r="AP934" s="1013"/>
      <c r="AQ934" s="1013"/>
      <c r="AR934" s="1013"/>
      <c r="AS934" s="1013"/>
      <c r="AT934" s="1013"/>
      <c r="AU934" s="1013"/>
      <c r="AV934" s="1013"/>
      <c r="AW934" s="1013"/>
      <c r="AX934" s="1013"/>
    </row>
    <row r="935" spans="5:50">
      <c r="E935" s="997"/>
      <c r="F935" s="994"/>
      <c r="G935" s="1013"/>
      <c r="H935" s="1013"/>
      <c r="I935" s="1013"/>
      <c r="J935" s="1013"/>
      <c r="K935" s="1013"/>
      <c r="L935" s="1013"/>
      <c r="M935" s="1013"/>
      <c r="N935" s="1013"/>
      <c r="O935" s="1013"/>
      <c r="P935" s="1013"/>
      <c r="Q935" s="1013"/>
      <c r="R935" s="1013"/>
      <c r="S935" s="1013"/>
      <c r="T935" s="1013"/>
      <c r="U935" s="1013"/>
      <c r="V935" s="1013"/>
      <c r="W935" s="1013"/>
      <c r="X935" s="1013"/>
      <c r="Y935" s="1013"/>
      <c r="Z935" s="999"/>
      <c r="AA935" s="1013"/>
      <c r="AB935" s="1013"/>
      <c r="AC935" s="1013"/>
      <c r="AD935" s="1013"/>
      <c r="AE935" s="1013"/>
      <c r="AF935" s="1013"/>
      <c r="AG935" s="1013"/>
      <c r="AH935" s="1013"/>
      <c r="AI935" s="1013"/>
      <c r="AJ935" s="1013"/>
      <c r="AK935" s="1013"/>
      <c r="AL935" s="1013"/>
      <c r="AM935" s="1013"/>
      <c r="AN935" s="1013"/>
      <c r="AO935" s="1013"/>
      <c r="AP935" s="1013"/>
      <c r="AQ935" s="1013"/>
      <c r="AR935" s="1013"/>
      <c r="AS935" s="1013"/>
      <c r="AT935" s="1013"/>
      <c r="AU935" s="1013"/>
      <c r="AV935" s="1013"/>
      <c r="AW935" s="1013"/>
      <c r="AX935" s="1013"/>
    </row>
    <row r="936" spans="5:50">
      <c r="E936" s="997"/>
      <c r="F936" s="994"/>
      <c r="G936" s="1013"/>
      <c r="H936" s="1013"/>
      <c r="I936" s="1013"/>
      <c r="J936" s="1013"/>
      <c r="K936" s="1013"/>
      <c r="L936" s="1013"/>
      <c r="M936" s="1013"/>
      <c r="N936" s="1013"/>
      <c r="O936" s="1013"/>
      <c r="P936" s="1013"/>
      <c r="Q936" s="1013"/>
      <c r="R936" s="1013"/>
      <c r="S936" s="1013"/>
      <c r="T936" s="1013"/>
      <c r="U936" s="1013"/>
      <c r="V936" s="1013"/>
      <c r="W936" s="1013"/>
      <c r="X936" s="1013"/>
      <c r="Y936" s="1013"/>
      <c r="Z936" s="999"/>
      <c r="AA936" s="1013"/>
      <c r="AB936" s="1013"/>
      <c r="AC936" s="1013"/>
      <c r="AD936" s="1013"/>
      <c r="AE936" s="1013"/>
      <c r="AF936" s="1013"/>
      <c r="AG936" s="1013"/>
      <c r="AH936" s="1013"/>
      <c r="AI936" s="1013"/>
      <c r="AJ936" s="1013"/>
      <c r="AK936" s="1013"/>
      <c r="AL936" s="1013"/>
      <c r="AM936" s="1013"/>
      <c r="AN936" s="1013"/>
      <c r="AO936" s="1013"/>
      <c r="AP936" s="1013"/>
      <c r="AQ936" s="1013"/>
      <c r="AR936" s="1013"/>
      <c r="AS936" s="1013"/>
      <c r="AT936" s="1013"/>
      <c r="AU936" s="1013"/>
      <c r="AV936" s="1013"/>
      <c r="AW936" s="1013"/>
      <c r="AX936" s="1013"/>
    </row>
    <row r="937" spans="5:50">
      <c r="E937" s="997"/>
      <c r="F937" s="994"/>
      <c r="G937" s="1013"/>
      <c r="H937" s="1013"/>
      <c r="I937" s="1013"/>
      <c r="J937" s="1013"/>
      <c r="K937" s="1013"/>
      <c r="L937" s="1013"/>
      <c r="M937" s="1013"/>
      <c r="N937" s="1013"/>
      <c r="O937" s="1013"/>
      <c r="P937" s="1013"/>
      <c r="Q937" s="1013"/>
      <c r="R937" s="1013"/>
      <c r="S937" s="1013"/>
      <c r="T937" s="1013"/>
      <c r="U937" s="1013"/>
      <c r="V937" s="1013"/>
      <c r="W937" s="1013"/>
      <c r="X937" s="1013"/>
      <c r="Y937" s="1013"/>
      <c r="Z937" s="999"/>
      <c r="AA937" s="1013"/>
      <c r="AB937" s="1013"/>
      <c r="AC937" s="1013"/>
      <c r="AD937" s="1013"/>
      <c r="AE937" s="1013"/>
      <c r="AF937" s="1013"/>
      <c r="AG937" s="1013"/>
      <c r="AH937" s="1013"/>
      <c r="AI937" s="1013"/>
      <c r="AJ937" s="1013"/>
      <c r="AK937" s="1013"/>
      <c r="AL937" s="1013"/>
      <c r="AM937" s="1013"/>
      <c r="AN937" s="1013"/>
      <c r="AO937" s="1013"/>
      <c r="AP937" s="1013"/>
      <c r="AQ937" s="1013"/>
      <c r="AR937" s="1013"/>
      <c r="AS937" s="1013"/>
      <c r="AT937" s="1013"/>
      <c r="AU937" s="1013"/>
      <c r="AV937" s="1013"/>
      <c r="AW937" s="1013"/>
      <c r="AX937" s="1013"/>
    </row>
    <row r="938" spans="5:50">
      <c r="E938" s="997"/>
      <c r="F938" s="994"/>
      <c r="G938" s="1013"/>
      <c r="H938" s="1013"/>
      <c r="I938" s="1013"/>
      <c r="J938" s="1013"/>
      <c r="K938" s="1013"/>
      <c r="L938" s="1013"/>
      <c r="M938" s="1013"/>
      <c r="N938" s="1013"/>
      <c r="O938" s="1013"/>
      <c r="P938" s="1013"/>
      <c r="Q938" s="1013"/>
      <c r="R938" s="1013"/>
      <c r="S938" s="1013"/>
      <c r="T938" s="1013"/>
      <c r="U938" s="1013"/>
      <c r="V938" s="1013"/>
      <c r="W938" s="1013"/>
      <c r="X938" s="1013"/>
      <c r="Y938" s="1013"/>
      <c r="Z938" s="999"/>
      <c r="AA938" s="1013"/>
      <c r="AB938" s="1013"/>
      <c r="AC938" s="1013"/>
      <c r="AD938" s="1013"/>
      <c r="AE938" s="1013"/>
      <c r="AF938" s="1013"/>
      <c r="AG938" s="1013"/>
      <c r="AH938" s="1013"/>
      <c r="AI938" s="1013"/>
      <c r="AJ938" s="1013"/>
      <c r="AK938" s="1013"/>
      <c r="AL938" s="1013"/>
      <c r="AM938" s="1013"/>
      <c r="AN938" s="1013"/>
      <c r="AO938" s="1013"/>
      <c r="AP938" s="1013"/>
      <c r="AQ938" s="1013"/>
      <c r="AR938" s="1013"/>
      <c r="AS938" s="1013"/>
      <c r="AT938" s="1013"/>
      <c r="AU938" s="1013"/>
      <c r="AV938" s="1013"/>
      <c r="AW938" s="1013"/>
      <c r="AX938" s="1013"/>
    </row>
    <row r="939" spans="5:50">
      <c r="E939" s="997"/>
      <c r="F939" s="994"/>
      <c r="G939" s="1013"/>
      <c r="H939" s="1013"/>
      <c r="I939" s="1013"/>
      <c r="J939" s="1013"/>
      <c r="K939" s="1013"/>
      <c r="L939" s="1013"/>
      <c r="M939" s="1013"/>
      <c r="N939" s="1013"/>
      <c r="O939" s="1013"/>
      <c r="P939" s="1013"/>
      <c r="Q939" s="1013"/>
      <c r="R939" s="1013"/>
      <c r="S939" s="1013"/>
      <c r="T939" s="1013"/>
      <c r="U939" s="1013"/>
      <c r="V939" s="1013"/>
      <c r="W939" s="1013"/>
      <c r="X939" s="1013"/>
      <c r="Y939" s="1013"/>
      <c r="Z939" s="999"/>
      <c r="AA939" s="1013"/>
      <c r="AB939" s="1013"/>
      <c r="AC939" s="1013"/>
      <c r="AD939" s="1013"/>
      <c r="AE939" s="1013"/>
      <c r="AF939" s="1013"/>
      <c r="AG939" s="1013"/>
      <c r="AH939" s="1013"/>
      <c r="AI939" s="1013"/>
      <c r="AJ939" s="1013"/>
      <c r="AK939" s="1013"/>
      <c r="AL939" s="1013"/>
      <c r="AM939" s="1013"/>
      <c r="AN939" s="1013"/>
      <c r="AO939" s="1013"/>
      <c r="AP939" s="1013"/>
      <c r="AQ939" s="1013"/>
      <c r="AR939" s="1013"/>
      <c r="AS939" s="1013"/>
      <c r="AT939" s="1013"/>
      <c r="AU939" s="1013"/>
      <c r="AV939" s="1013"/>
      <c r="AW939" s="1013"/>
      <c r="AX939" s="1013"/>
    </row>
    <row r="940" spans="5:50">
      <c r="E940" s="997"/>
      <c r="F940" s="994"/>
      <c r="G940" s="1013"/>
      <c r="H940" s="1013"/>
      <c r="I940" s="1013"/>
      <c r="J940" s="1013"/>
      <c r="K940" s="1013"/>
      <c r="L940" s="1013"/>
      <c r="M940" s="1013"/>
      <c r="N940" s="1013"/>
      <c r="O940" s="1013"/>
      <c r="P940" s="1013"/>
      <c r="Q940" s="1013"/>
      <c r="R940" s="1013"/>
      <c r="S940" s="1013"/>
      <c r="T940" s="1013"/>
      <c r="U940" s="1013"/>
      <c r="V940" s="1013"/>
      <c r="W940" s="1013"/>
      <c r="X940" s="1013"/>
      <c r="Y940" s="1013"/>
      <c r="Z940" s="999"/>
      <c r="AA940" s="1013"/>
      <c r="AB940" s="1013"/>
      <c r="AC940" s="1013"/>
      <c r="AD940" s="1013"/>
      <c r="AE940" s="1013"/>
      <c r="AF940" s="1013"/>
      <c r="AG940" s="1013"/>
      <c r="AH940" s="1013"/>
      <c r="AI940" s="1013"/>
      <c r="AJ940" s="1013"/>
      <c r="AK940" s="1013"/>
      <c r="AL940" s="1013"/>
      <c r="AM940" s="1013"/>
      <c r="AN940" s="1013"/>
      <c r="AO940" s="1013"/>
      <c r="AP940" s="1013"/>
      <c r="AQ940" s="1013"/>
      <c r="AR940" s="1013"/>
      <c r="AS940" s="1013"/>
      <c r="AT940" s="1013"/>
      <c r="AU940" s="1013"/>
      <c r="AV940" s="1013"/>
      <c r="AW940" s="1013"/>
      <c r="AX940" s="1013"/>
    </row>
    <row r="941" spans="5:50">
      <c r="E941" s="997"/>
      <c r="F941" s="994"/>
      <c r="G941" s="1013"/>
      <c r="H941" s="1013"/>
      <c r="I941" s="1013"/>
      <c r="J941" s="1013"/>
      <c r="K941" s="1013"/>
      <c r="L941" s="1013"/>
      <c r="M941" s="1013"/>
      <c r="N941" s="1013"/>
      <c r="O941" s="1013"/>
      <c r="P941" s="1013"/>
      <c r="Q941" s="1013"/>
      <c r="R941" s="1013"/>
      <c r="S941" s="1013"/>
      <c r="T941" s="1013"/>
      <c r="U941" s="1013"/>
      <c r="V941" s="1013"/>
      <c r="W941" s="1013"/>
      <c r="X941" s="1013"/>
      <c r="Y941" s="1013"/>
      <c r="Z941" s="999"/>
      <c r="AA941" s="1013"/>
      <c r="AB941" s="1013"/>
      <c r="AC941" s="1013"/>
      <c r="AD941" s="1013"/>
      <c r="AE941" s="1013"/>
      <c r="AF941" s="1013"/>
      <c r="AG941" s="1013"/>
      <c r="AH941" s="1013"/>
      <c r="AI941" s="1013"/>
      <c r="AJ941" s="1013"/>
      <c r="AK941" s="1013"/>
      <c r="AL941" s="1013"/>
      <c r="AM941" s="1013"/>
      <c r="AN941" s="1013"/>
      <c r="AO941" s="1013"/>
      <c r="AP941" s="1013"/>
      <c r="AQ941" s="1013"/>
      <c r="AR941" s="1013"/>
      <c r="AS941" s="1013"/>
      <c r="AT941" s="1013"/>
      <c r="AU941" s="1013"/>
      <c r="AV941" s="1013"/>
      <c r="AW941" s="1013"/>
      <c r="AX941" s="1013"/>
    </row>
    <row r="942" spans="5:50">
      <c r="E942" s="997"/>
      <c r="F942" s="994"/>
      <c r="G942" s="1013"/>
      <c r="H942" s="1013"/>
      <c r="I942" s="1013"/>
      <c r="J942" s="1013"/>
      <c r="K942" s="1013"/>
      <c r="L942" s="1013"/>
      <c r="M942" s="1013"/>
      <c r="N942" s="1013"/>
      <c r="O942" s="1013"/>
      <c r="P942" s="1013"/>
      <c r="Q942" s="1013"/>
      <c r="R942" s="1013"/>
      <c r="S942" s="1013"/>
      <c r="T942" s="1013"/>
      <c r="U942" s="1013"/>
      <c r="V942" s="1013"/>
      <c r="W942" s="1013"/>
      <c r="X942" s="1013"/>
      <c r="Y942" s="1013"/>
      <c r="Z942" s="999"/>
      <c r="AA942" s="1013"/>
      <c r="AB942" s="1013"/>
      <c r="AC942" s="1013"/>
      <c r="AD942" s="1013"/>
      <c r="AE942" s="1013"/>
      <c r="AF942" s="1013"/>
      <c r="AG942" s="1013"/>
      <c r="AH942" s="1013"/>
      <c r="AI942" s="1013"/>
      <c r="AJ942" s="1013"/>
      <c r="AK942" s="1013"/>
      <c r="AL942" s="1013"/>
      <c r="AM942" s="1013"/>
      <c r="AN942" s="1013"/>
      <c r="AO942" s="1013"/>
      <c r="AP942" s="1013"/>
      <c r="AQ942" s="1013"/>
      <c r="AR942" s="1013"/>
      <c r="AS942" s="1013"/>
      <c r="AT942" s="1013"/>
      <c r="AU942" s="1013"/>
      <c r="AV942" s="1013"/>
      <c r="AW942" s="1013"/>
      <c r="AX942" s="1013"/>
    </row>
    <row r="943" spans="5:50">
      <c r="E943" s="997"/>
      <c r="F943" s="994"/>
      <c r="G943" s="1013"/>
      <c r="H943" s="1013"/>
      <c r="I943" s="1013"/>
      <c r="J943" s="1013"/>
      <c r="K943" s="1013"/>
      <c r="L943" s="1013"/>
      <c r="M943" s="1013"/>
      <c r="N943" s="1013"/>
      <c r="O943" s="1013"/>
      <c r="P943" s="1013"/>
      <c r="Q943" s="1013"/>
      <c r="R943" s="1013"/>
      <c r="S943" s="1013"/>
      <c r="T943" s="1013"/>
      <c r="U943" s="1013"/>
      <c r="V943" s="1013"/>
      <c r="W943" s="1013"/>
      <c r="X943" s="1013"/>
      <c r="Y943" s="1013"/>
      <c r="Z943" s="999"/>
      <c r="AA943" s="1013"/>
      <c r="AB943" s="1013"/>
      <c r="AC943" s="1013"/>
      <c r="AD943" s="1013"/>
      <c r="AE943" s="1013"/>
      <c r="AF943" s="1013"/>
      <c r="AG943" s="1013"/>
      <c r="AH943" s="1013"/>
      <c r="AI943" s="1013"/>
      <c r="AJ943" s="1013"/>
      <c r="AK943" s="1013"/>
      <c r="AL943" s="1013"/>
      <c r="AM943" s="1013"/>
      <c r="AN943" s="1013"/>
      <c r="AO943" s="1013"/>
      <c r="AP943" s="1013"/>
      <c r="AQ943" s="1013"/>
      <c r="AR943" s="1013"/>
      <c r="AS943" s="1013"/>
      <c r="AT943" s="1013"/>
      <c r="AU943" s="1013"/>
      <c r="AV943" s="1013"/>
      <c r="AW943" s="1013"/>
      <c r="AX943" s="1013"/>
    </row>
    <row r="944" spans="5:50">
      <c r="E944" s="997"/>
      <c r="F944" s="994"/>
      <c r="G944" s="1013"/>
      <c r="H944" s="1013"/>
      <c r="I944" s="1013"/>
      <c r="J944" s="1013"/>
      <c r="K944" s="1013"/>
      <c r="L944" s="1013"/>
      <c r="M944" s="1013"/>
      <c r="N944" s="1013"/>
      <c r="O944" s="1013"/>
      <c r="P944" s="1013"/>
      <c r="Q944" s="1013"/>
      <c r="R944" s="1013"/>
      <c r="S944" s="1013"/>
      <c r="T944" s="1013"/>
      <c r="U944" s="1013"/>
      <c r="V944" s="1013"/>
      <c r="W944" s="1013"/>
      <c r="X944" s="1013"/>
      <c r="Y944" s="1013"/>
      <c r="Z944" s="999"/>
      <c r="AA944" s="1013"/>
      <c r="AB944" s="1013"/>
      <c r="AC944" s="1013"/>
      <c r="AD944" s="1013"/>
      <c r="AE944" s="1013"/>
      <c r="AF944" s="1013"/>
      <c r="AG944" s="1013"/>
      <c r="AH944" s="1013"/>
      <c r="AI944" s="1013"/>
      <c r="AJ944" s="1013"/>
      <c r="AK944" s="1013"/>
      <c r="AL944" s="1013"/>
      <c r="AM944" s="1013"/>
      <c r="AN944" s="1013"/>
      <c r="AO944" s="1013"/>
      <c r="AP944" s="1013"/>
      <c r="AQ944" s="1013"/>
      <c r="AR944" s="1013"/>
      <c r="AS944" s="1013"/>
      <c r="AT944" s="1013"/>
      <c r="AU944" s="1013"/>
      <c r="AV944" s="1013"/>
      <c r="AW944" s="1013"/>
      <c r="AX944" s="1013"/>
    </row>
    <row r="945" spans="1:54">
      <c r="E945" s="997"/>
      <c r="F945" s="994"/>
      <c r="G945" s="1013"/>
      <c r="H945" s="1013"/>
      <c r="I945" s="1013"/>
      <c r="J945" s="1013"/>
      <c r="K945" s="1013"/>
      <c r="L945" s="1013"/>
      <c r="M945" s="1013"/>
      <c r="N945" s="1013"/>
      <c r="O945" s="1013"/>
      <c r="P945" s="1013"/>
      <c r="Q945" s="1013"/>
      <c r="R945" s="1013"/>
      <c r="S945" s="1013"/>
      <c r="T945" s="1013"/>
      <c r="U945" s="1013"/>
      <c r="V945" s="1013"/>
      <c r="W945" s="1013"/>
      <c r="X945" s="1013"/>
      <c r="Y945" s="1013"/>
      <c r="Z945" s="999"/>
      <c r="AA945" s="1013"/>
      <c r="AB945" s="1013"/>
      <c r="AC945" s="1013"/>
      <c r="AD945" s="1013"/>
      <c r="AE945" s="1013"/>
      <c r="AF945" s="1013"/>
      <c r="AG945" s="1013"/>
      <c r="AH945" s="1013"/>
      <c r="AI945" s="1013"/>
      <c r="AJ945" s="1013"/>
      <c r="AK945" s="1013"/>
      <c r="AL945" s="1013"/>
      <c r="AM945" s="1013"/>
      <c r="AN945" s="1013"/>
      <c r="AO945" s="1013"/>
      <c r="AP945" s="1013"/>
      <c r="AQ945" s="1013"/>
      <c r="AR945" s="1013"/>
      <c r="AS945" s="1013"/>
      <c r="AT945" s="1013"/>
      <c r="AU945" s="1013"/>
      <c r="AV945" s="1013"/>
      <c r="AW945" s="1013"/>
      <c r="AX945" s="1013"/>
    </row>
    <row r="946" spans="1:54">
      <c r="E946" s="997"/>
      <c r="F946" s="994"/>
      <c r="G946" s="1013"/>
      <c r="H946" s="1013"/>
      <c r="I946" s="1013"/>
      <c r="J946" s="1013"/>
      <c r="K946" s="1013"/>
      <c r="L946" s="1013"/>
      <c r="M946" s="1013"/>
      <c r="N946" s="1013"/>
      <c r="O946" s="1013"/>
      <c r="P946" s="1013"/>
      <c r="Q946" s="1013"/>
      <c r="R946" s="1013"/>
      <c r="S946" s="1013"/>
      <c r="T946" s="1013"/>
      <c r="U946" s="1013"/>
      <c r="V946" s="1013"/>
      <c r="W946" s="1013"/>
      <c r="X946" s="1013"/>
      <c r="Y946" s="1013"/>
      <c r="Z946" s="999"/>
      <c r="AA946" s="1013"/>
      <c r="AB946" s="1013"/>
      <c r="AC946" s="1013"/>
      <c r="AD946" s="1013"/>
      <c r="AE946" s="1013"/>
      <c r="AF946" s="1013"/>
      <c r="AG946" s="1013"/>
      <c r="AH946" s="1013"/>
      <c r="AI946" s="1013"/>
      <c r="AJ946" s="1013"/>
      <c r="AK946" s="1013"/>
      <c r="AL946" s="1013"/>
      <c r="AM946" s="1013"/>
      <c r="AN946" s="1013"/>
      <c r="AO946" s="1013"/>
      <c r="AP946" s="1013"/>
      <c r="AQ946" s="1013"/>
      <c r="AR946" s="1013"/>
      <c r="AS946" s="1013"/>
      <c r="AT946" s="1013"/>
      <c r="AU946" s="1013"/>
      <c r="AV946" s="1013"/>
      <c r="AW946" s="1013"/>
      <c r="AX946" s="1013"/>
    </row>
    <row r="947" spans="1:54">
      <c r="E947" s="997"/>
      <c r="F947" s="994"/>
      <c r="G947" s="1013"/>
      <c r="H947" s="1013"/>
      <c r="I947" s="1013"/>
      <c r="J947" s="1013"/>
      <c r="K947" s="1013"/>
      <c r="L947" s="1013"/>
      <c r="M947" s="1013"/>
      <c r="N947" s="1013"/>
      <c r="O947" s="1013"/>
      <c r="P947" s="1013"/>
      <c r="Q947" s="1013"/>
      <c r="R947" s="1013"/>
      <c r="S947" s="1013"/>
      <c r="T947" s="1013"/>
      <c r="U947" s="1013"/>
      <c r="V947" s="1013"/>
      <c r="W947" s="1013"/>
      <c r="X947" s="1013"/>
      <c r="Y947" s="1013"/>
      <c r="Z947" s="999"/>
      <c r="AA947" s="1013"/>
      <c r="AB947" s="1013"/>
      <c r="AC947" s="1013"/>
      <c r="AD947" s="1013"/>
      <c r="AE947" s="1013"/>
      <c r="AF947" s="1013"/>
      <c r="AG947" s="1013"/>
      <c r="AH947" s="1013"/>
      <c r="AI947" s="1013"/>
      <c r="AJ947" s="1013"/>
      <c r="AK947" s="1013"/>
      <c r="AL947" s="1013"/>
      <c r="AM947" s="1013"/>
      <c r="AN947" s="1013"/>
      <c r="AO947" s="1013"/>
      <c r="AP947" s="1013"/>
      <c r="AQ947" s="1013"/>
      <c r="AR947" s="1013"/>
      <c r="AS947" s="1013"/>
      <c r="AT947" s="1013"/>
      <c r="AU947" s="1013"/>
      <c r="AV947" s="1013"/>
      <c r="AW947" s="1013"/>
      <c r="AX947" s="1013"/>
    </row>
    <row r="948" spans="1:54" s="1006" customFormat="1">
      <c r="A948" s="1005"/>
      <c r="C948" s="1007"/>
      <c r="D948" s="1008"/>
      <c r="E948" s="997"/>
      <c r="F948" s="997"/>
      <c r="G948" s="1013"/>
      <c r="H948" s="1013"/>
      <c r="I948" s="1013"/>
      <c r="J948" s="1013"/>
      <c r="K948" s="1013"/>
      <c r="L948" s="1013"/>
      <c r="M948" s="1013"/>
      <c r="N948" s="1013"/>
      <c r="O948" s="1013"/>
      <c r="P948" s="1013"/>
      <c r="Q948" s="1013"/>
      <c r="R948" s="1013"/>
      <c r="S948" s="1013"/>
      <c r="T948" s="1013"/>
      <c r="U948" s="1013"/>
      <c r="V948" s="1013"/>
      <c r="W948" s="1013"/>
      <c r="X948" s="1013"/>
      <c r="Y948" s="1013"/>
      <c r="Z948" s="999"/>
      <c r="AA948" s="1013"/>
      <c r="AB948" s="1013"/>
      <c r="AC948" s="1013"/>
      <c r="AD948" s="1013"/>
      <c r="AE948" s="1013"/>
      <c r="AF948" s="1013"/>
      <c r="AG948" s="1013"/>
      <c r="AH948" s="1013"/>
      <c r="AI948" s="1013"/>
      <c r="AJ948" s="1013"/>
      <c r="AK948" s="1013"/>
      <c r="AL948" s="1013"/>
      <c r="AM948" s="1013"/>
      <c r="AN948" s="1013"/>
      <c r="AO948" s="1013"/>
      <c r="AP948" s="1013"/>
      <c r="AQ948" s="1013"/>
      <c r="AR948" s="1013"/>
      <c r="AS948" s="1013"/>
      <c r="AT948" s="1013"/>
      <c r="AU948" s="1013"/>
      <c r="AV948" s="1013"/>
      <c r="AW948" s="1013"/>
      <c r="AX948" s="1013"/>
      <c r="AY948" s="1013"/>
      <c r="AZ948" s="1013"/>
      <c r="BA948" s="1013"/>
      <c r="BB948" s="1013"/>
    </row>
    <row r="949" spans="1:54">
      <c r="B949" s="1020"/>
      <c r="C949" s="1020"/>
      <c r="E949" s="997"/>
      <c r="F949" s="994"/>
      <c r="G949" s="999"/>
      <c r="H949" s="1013"/>
      <c r="I949" s="1013"/>
      <c r="J949" s="1013"/>
      <c r="K949" s="1013"/>
      <c r="L949" s="1013"/>
      <c r="M949" s="1013"/>
      <c r="N949" s="1013"/>
      <c r="O949" s="1013"/>
      <c r="P949" s="1013"/>
      <c r="Q949" s="1013"/>
      <c r="R949" s="1013"/>
      <c r="S949" s="1013"/>
      <c r="T949" s="1013"/>
      <c r="U949" s="1013"/>
      <c r="V949" s="1013"/>
      <c r="W949" s="1013"/>
      <c r="X949" s="1013"/>
      <c r="Y949" s="1013"/>
      <c r="Z949" s="999"/>
      <c r="AA949" s="1013"/>
      <c r="AB949" s="1013"/>
      <c r="AC949" s="1013"/>
      <c r="AD949" s="1013"/>
      <c r="AE949" s="1013"/>
      <c r="AF949" s="1013"/>
      <c r="AG949" s="1013"/>
      <c r="AH949" s="1013"/>
      <c r="AI949" s="1013"/>
      <c r="AJ949" s="1013"/>
      <c r="AK949" s="1013"/>
      <c r="AL949" s="1013"/>
      <c r="AM949" s="1013"/>
      <c r="AN949" s="1013"/>
      <c r="AO949" s="1013"/>
      <c r="AP949" s="1013"/>
      <c r="AQ949" s="1013"/>
      <c r="AR949" s="1013"/>
      <c r="AS949" s="1013"/>
      <c r="AT949" s="1013"/>
      <c r="AU949" s="1013"/>
      <c r="AV949" s="1013"/>
      <c r="AW949" s="1013"/>
      <c r="AX949" s="1013"/>
    </row>
    <row r="950" spans="1:54">
      <c r="B950" s="1020"/>
      <c r="C950" s="1029"/>
      <c r="E950" s="997"/>
      <c r="F950" s="994"/>
      <c r="G950" s="999"/>
      <c r="H950" s="1013"/>
      <c r="I950" s="1013"/>
      <c r="J950" s="1013"/>
      <c r="K950" s="1013"/>
      <c r="L950" s="1013"/>
      <c r="M950" s="1013"/>
      <c r="N950" s="1013"/>
      <c r="O950" s="1013"/>
      <c r="P950" s="1013"/>
      <c r="Q950" s="1013"/>
      <c r="R950" s="1013"/>
      <c r="S950" s="1013"/>
      <c r="T950" s="1013"/>
      <c r="U950" s="1013"/>
      <c r="V950" s="1013"/>
      <c r="W950" s="1013"/>
      <c r="X950" s="1013"/>
      <c r="Y950" s="1013"/>
      <c r="Z950" s="999"/>
      <c r="AA950" s="1013"/>
      <c r="AB950" s="1013"/>
      <c r="AC950" s="1013"/>
      <c r="AD950" s="1013"/>
      <c r="AE950" s="1013"/>
      <c r="AF950" s="1013"/>
      <c r="AG950" s="1013"/>
      <c r="AH950" s="1013"/>
      <c r="AI950" s="1013"/>
      <c r="AJ950" s="1013"/>
      <c r="AK950" s="1013"/>
      <c r="AL950" s="1013"/>
      <c r="AM950" s="1013"/>
      <c r="AN950" s="1013"/>
      <c r="AO950" s="1013"/>
      <c r="AP950" s="1013"/>
      <c r="AQ950" s="1013"/>
      <c r="AR950" s="1013"/>
      <c r="AS950" s="1013"/>
      <c r="AT950" s="999"/>
      <c r="AU950" s="1013"/>
      <c r="AV950" s="1013"/>
      <c r="AW950" s="1013"/>
      <c r="AX950" s="1013"/>
    </row>
    <row r="951" spans="1:54">
      <c r="C951" s="1000"/>
      <c r="E951" s="997"/>
      <c r="F951" s="994"/>
      <c r="G951" s="993"/>
      <c r="H951" s="1013"/>
      <c r="I951" s="1013"/>
      <c r="J951" s="1013"/>
      <c r="K951" s="1013"/>
      <c r="L951" s="1013"/>
      <c r="M951" s="1013"/>
      <c r="N951" s="1013"/>
      <c r="O951" s="1013"/>
      <c r="P951" s="1013"/>
      <c r="Q951" s="1013"/>
      <c r="R951" s="1013"/>
      <c r="S951" s="1013"/>
      <c r="T951" s="1013"/>
      <c r="U951" s="1013"/>
      <c r="V951" s="1013"/>
      <c r="W951" s="1013"/>
      <c r="X951" s="1013"/>
      <c r="Y951" s="1013"/>
      <c r="Z951" s="999"/>
      <c r="AA951" s="1013"/>
      <c r="AB951" s="1013"/>
      <c r="AC951" s="1013"/>
      <c r="AD951" s="1013"/>
      <c r="AE951" s="1013"/>
      <c r="AF951" s="1013"/>
      <c r="AG951" s="1013"/>
      <c r="AH951" s="1013"/>
      <c r="AI951" s="1013"/>
      <c r="AJ951" s="1013"/>
      <c r="AK951" s="1013"/>
      <c r="AL951" s="1013"/>
      <c r="AM951" s="1013"/>
      <c r="AN951" s="1013"/>
      <c r="AO951" s="1013"/>
      <c r="AQ951" s="1013"/>
      <c r="AR951" s="1013"/>
      <c r="AS951" s="1013"/>
      <c r="AT951" s="993"/>
      <c r="AU951" s="1013"/>
      <c r="AV951" s="1013"/>
      <c r="AW951" s="1013"/>
      <c r="AX951" s="1013"/>
    </row>
    <row r="952" spans="1:54">
      <c r="C952" s="1000"/>
      <c r="E952" s="997"/>
      <c r="F952" s="994"/>
      <c r="G952" s="993"/>
      <c r="H952" s="1013"/>
      <c r="I952" s="1013"/>
      <c r="J952" s="1013"/>
      <c r="K952" s="1013"/>
      <c r="L952" s="1013"/>
      <c r="M952" s="1013"/>
      <c r="N952" s="1013"/>
      <c r="O952" s="1013"/>
      <c r="P952" s="1013"/>
      <c r="Q952" s="1013"/>
      <c r="R952" s="1013"/>
      <c r="S952" s="1013"/>
      <c r="T952" s="1013"/>
      <c r="U952" s="1013"/>
      <c r="V952" s="1013"/>
      <c r="W952" s="1013"/>
      <c r="X952" s="1013"/>
      <c r="Y952" s="1013"/>
      <c r="Z952" s="999"/>
      <c r="AA952" s="1013"/>
      <c r="AB952" s="1013"/>
      <c r="AC952" s="1013"/>
      <c r="AD952" s="1013"/>
      <c r="AE952" s="1013"/>
      <c r="AF952" s="1013"/>
      <c r="AG952" s="1013"/>
      <c r="AH952" s="1013"/>
      <c r="AI952" s="1013"/>
      <c r="AJ952" s="1013"/>
      <c r="AK952" s="1013"/>
      <c r="AL952" s="1013"/>
      <c r="AM952" s="1013"/>
      <c r="AN952" s="1013"/>
      <c r="AO952" s="1013"/>
      <c r="AP952" s="1013"/>
      <c r="AQ952" s="1013"/>
      <c r="AR952" s="1013"/>
      <c r="AS952" s="1013"/>
      <c r="AT952" s="993"/>
      <c r="AU952" s="1013"/>
      <c r="AV952" s="1013"/>
      <c r="AW952" s="1013"/>
      <c r="AX952" s="1013"/>
    </row>
    <row r="953" spans="1:54">
      <c r="C953" s="1000"/>
      <c r="E953" s="997"/>
      <c r="F953" s="994"/>
      <c r="G953" s="993"/>
      <c r="H953" s="1013"/>
      <c r="I953" s="1013"/>
      <c r="J953" s="1013"/>
      <c r="K953" s="1013"/>
      <c r="L953" s="1013"/>
      <c r="M953" s="1013"/>
      <c r="N953" s="1013"/>
      <c r="O953" s="1013"/>
      <c r="P953" s="1013"/>
      <c r="Q953" s="1013"/>
      <c r="R953" s="1013"/>
      <c r="S953" s="1013"/>
      <c r="T953" s="1013"/>
      <c r="U953" s="1013"/>
      <c r="V953" s="1013"/>
      <c r="W953" s="1013"/>
      <c r="X953" s="1013"/>
      <c r="Y953" s="1013"/>
      <c r="Z953" s="999"/>
      <c r="AA953" s="1013"/>
      <c r="AB953" s="1013"/>
      <c r="AC953" s="1013"/>
      <c r="AD953" s="1013"/>
      <c r="AE953" s="1013"/>
      <c r="AF953" s="1013"/>
      <c r="AG953" s="1013"/>
      <c r="AH953" s="1013"/>
      <c r="AI953" s="1013"/>
      <c r="AJ953" s="1013"/>
      <c r="AK953" s="1013"/>
      <c r="AL953" s="1013"/>
      <c r="AM953" s="1013"/>
      <c r="AN953" s="1013"/>
      <c r="AO953" s="1013"/>
      <c r="AP953" s="1013"/>
      <c r="AQ953" s="1013"/>
      <c r="AR953" s="1013"/>
      <c r="AS953" s="1013"/>
      <c r="AT953" s="993"/>
      <c r="AU953" s="1013"/>
      <c r="AV953" s="1013"/>
      <c r="AW953" s="1013"/>
      <c r="AX953" s="1013"/>
    </row>
    <row r="954" spans="1:54">
      <c r="C954" s="1000"/>
      <c r="E954" s="997"/>
      <c r="F954" s="994"/>
      <c r="G954" s="993"/>
      <c r="H954" s="1013"/>
      <c r="I954" s="1013"/>
      <c r="K954" s="1013"/>
      <c r="L954" s="1013"/>
      <c r="M954" s="1013"/>
      <c r="N954" s="1013"/>
      <c r="O954" s="1013"/>
      <c r="P954" s="1013"/>
      <c r="Q954" s="1013"/>
      <c r="R954" s="1013"/>
      <c r="S954" s="1013"/>
      <c r="T954" s="1013"/>
      <c r="U954" s="1013"/>
      <c r="V954" s="1013"/>
      <c r="W954" s="1013"/>
      <c r="X954" s="1013"/>
      <c r="Y954" s="1013"/>
      <c r="Z954" s="999"/>
      <c r="AA954" s="1013"/>
      <c r="AB954" s="1013"/>
      <c r="AC954" s="1013"/>
      <c r="AD954" s="1013"/>
      <c r="AE954" s="1013"/>
      <c r="AF954" s="1013"/>
      <c r="AG954" s="1013"/>
      <c r="AH954" s="1013"/>
      <c r="AI954" s="1013"/>
      <c r="AJ954" s="1013"/>
      <c r="AK954" s="1013"/>
      <c r="AL954" s="1013"/>
      <c r="AM954" s="1013"/>
      <c r="AN954" s="1013"/>
      <c r="AO954" s="1013"/>
      <c r="AP954" s="1013"/>
      <c r="AQ954" s="1013"/>
      <c r="AR954" s="1013"/>
      <c r="AS954" s="1013"/>
      <c r="AT954" s="993"/>
      <c r="AU954" s="1013"/>
      <c r="AV954" s="1013"/>
      <c r="AW954" s="1013"/>
      <c r="AX954" s="1013"/>
    </row>
    <row r="955" spans="1:54">
      <c r="C955" s="1000"/>
      <c r="E955" s="997"/>
      <c r="F955" s="994"/>
      <c r="G955" s="993"/>
      <c r="H955" s="1013"/>
      <c r="I955" s="1013"/>
      <c r="K955" s="1013"/>
      <c r="L955" s="1013"/>
      <c r="M955" s="1013"/>
      <c r="N955" s="1013"/>
      <c r="O955" s="1013"/>
      <c r="P955" s="1013"/>
      <c r="Q955" s="1013"/>
      <c r="R955" s="1013"/>
      <c r="S955" s="1013"/>
      <c r="T955" s="1013"/>
      <c r="U955" s="1013"/>
      <c r="V955" s="1013"/>
      <c r="W955" s="1013"/>
      <c r="X955" s="1013"/>
      <c r="Y955" s="1013"/>
      <c r="Z955" s="999"/>
      <c r="AA955" s="1013"/>
      <c r="AB955" s="1013"/>
      <c r="AC955" s="1013"/>
      <c r="AD955" s="1013"/>
      <c r="AE955" s="1013"/>
      <c r="AF955" s="1013"/>
      <c r="AG955" s="1013"/>
      <c r="AH955" s="1013"/>
      <c r="AI955" s="1013"/>
      <c r="AJ955" s="1013"/>
      <c r="AK955" s="1013"/>
      <c r="AL955" s="1013"/>
      <c r="AM955" s="1013"/>
      <c r="AN955" s="1013"/>
      <c r="AO955" s="1013"/>
      <c r="AP955" s="1013"/>
      <c r="AQ955" s="1013"/>
      <c r="AR955" s="1013"/>
      <c r="AS955" s="1013"/>
      <c r="AT955" s="993"/>
      <c r="AU955" s="1013"/>
      <c r="AV955" s="1013"/>
      <c r="AW955" s="1013"/>
      <c r="AX955" s="1013"/>
    </row>
    <row r="956" spans="1:54">
      <c r="C956" s="1000"/>
      <c r="E956" s="997"/>
      <c r="F956" s="994"/>
      <c r="G956" s="993"/>
      <c r="H956" s="1013"/>
      <c r="I956" s="1013"/>
      <c r="K956" s="1013"/>
      <c r="L956" s="1013"/>
      <c r="M956" s="1013"/>
      <c r="N956" s="1013"/>
      <c r="O956" s="1013"/>
      <c r="P956" s="1013"/>
      <c r="Q956" s="1013"/>
      <c r="R956" s="1013"/>
      <c r="S956" s="1013"/>
      <c r="T956" s="1013"/>
      <c r="U956" s="1013"/>
      <c r="V956" s="1013"/>
      <c r="W956" s="1013"/>
      <c r="X956" s="1013"/>
      <c r="Y956" s="1013"/>
      <c r="Z956" s="999"/>
      <c r="AA956" s="1013"/>
      <c r="AB956" s="1013"/>
      <c r="AC956" s="1013"/>
      <c r="AD956" s="1013"/>
      <c r="AE956" s="1013"/>
      <c r="AF956" s="1013"/>
      <c r="AG956" s="1013"/>
      <c r="AH956" s="1013"/>
      <c r="AI956" s="1013"/>
      <c r="AJ956" s="1013"/>
      <c r="AK956" s="1013"/>
      <c r="AL956" s="1013"/>
      <c r="AM956" s="1013"/>
      <c r="AN956" s="1013"/>
      <c r="AO956" s="1013"/>
      <c r="AP956" s="1013"/>
      <c r="AQ956" s="1013"/>
      <c r="AR956" s="1013"/>
      <c r="AS956" s="1013"/>
      <c r="AT956" s="993"/>
      <c r="AU956" s="1013"/>
      <c r="AV956" s="1013"/>
      <c r="AW956" s="1013"/>
      <c r="AX956" s="1013"/>
    </row>
    <row r="957" spans="1:54">
      <c r="C957" s="1000"/>
      <c r="E957" s="997"/>
      <c r="F957" s="994"/>
      <c r="G957" s="993"/>
      <c r="H957" s="1013"/>
      <c r="I957" s="1013"/>
      <c r="K957" s="1013"/>
      <c r="L957" s="1013"/>
      <c r="M957" s="1013"/>
      <c r="N957" s="1013"/>
      <c r="O957" s="1013"/>
      <c r="P957" s="1013"/>
      <c r="Q957" s="1013"/>
      <c r="R957" s="1013"/>
      <c r="S957" s="1013"/>
      <c r="T957" s="1013"/>
      <c r="U957" s="1013"/>
      <c r="V957" s="1013"/>
      <c r="W957" s="1013"/>
      <c r="X957" s="1013"/>
      <c r="Y957" s="1013"/>
      <c r="Z957" s="999"/>
      <c r="AA957" s="1013"/>
      <c r="AB957" s="1013"/>
      <c r="AC957" s="1013"/>
      <c r="AD957" s="1013"/>
      <c r="AE957" s="1013"/>
      <c r="AF957" s="1013"/>
      <c r="AG957" s="1013"/>
      <c r="AH957" s="1013"/>
      <c r="AI957" s="1013"/>
      <c r="AJ957" s="1013"/>
      <c r="AK957" s="1013"/>
      <c r="AL957" s="1013"/>
      <c r="AM957" s="1013"/>
      <c r="AN957" s="1013"/>
      <c r="AO957" s="1013"/>
      <c r="AP957" s="1013"/>
      <c r="AQ957" s="1013"/>
      <c r="AR957" s="1013"/>
      <c r="AS957" s="1013"/>
      <c r="AT957" s="993"/>
      <c r="AU957" s="1013"/>
      <c r="AV957" s="1013"/>
      <c r="AW957" s="1013"/>
      <c r="AX957" s="1013"/>
    </row>
    <row r="958" spans="1:54">
      <c r="C958" s="1000"/>
      <c r="E958" s="997"/>
      <c r="F958" s="994"/>
      <c r="G958" s="993"/>
      <c r="H958" s="1013"/>
      <c r="I958" s="1013"/>
      <c r="K958" s="1013"/>
      <c r="L958" s="1013"/>
      <c r="M958" s="1013"/>
      <c r="N958" s="1013"/>
      <c r="O958" s="1013"/>
      <c r="P958" s="1013"/>
      <c r="Q958" s="1013"/>
      <c r="R958" s="1013"/>
      <c r="S958" s="1013"/>
      <c r="T958" s="1013"/>
      <c r="U958" s="1013"/>
      <c r="V958" s="1013"/>
      <c r="W958" s="1013"/>
      <c r="X958" s="1013"/>
      <c r="Y958" s="1013"/>
      <c r="Z958" s="999"/>
      <c r="AA958" s="1013"/>
      <c r="AB958" s="1013"/>
      <c r="AC958" s="1013"/>
      <c r="AD958" s="1013"/>
      <c r="AE958" s="1013"/>
      <c r="AF958" s="1013"/>
      <c r="AG958" s="1013"/>
      <c r="AH958" s="1013"/>
      <c r="AI958" s="1013"/>
      <c r="AJ958" s="1013"/>
      <c r="AK958" s="1013"/>
      <c r="AL958" s="1013"/>
      <c r="AM958" s="1013"/>
      <c r="AN958" s="1013"/>
      <c r="AO958" s="1013"/>
      <c r="AP958" s="1013"/>
      <c r="AQ958" s="1013"/>
      <c r="AR958" s="1013"/>
      <c r="AS958" s="1013"/>
      <c r="AT958" s="993"/>
      <c r="AU958" s="1013"/>
      <c r="AV958" s="1013"/>
      <c r="AW958" s="1013"/>
      <c r="AX958" s="1013"/>
    </row>
    <row r="959" spans="1:54">
      <c r="C959" s="1000"/>
      <c r="E959" s="997"/>
      <c r="F959" s="994"/>
      <c r="G959" s="993"/>
      <c r="H959" s="1013"/>
      <c r="I959" s="1013"/>
      <c r="K959" s="1013"/>
      <c r="L959" s="1013"/>
      <c r="M959" s="1013"/>
      <c r="N959" s="1013"/>
      <c r="O959" s="1013"/>
      <c r="P959" s="1013"/>
      <c r="Q959" s="1013"/>
      <c r="R959" s="1013"/>
      <c r="S959" s="1013"/>
      <c r="T959" s="1013"/>
      <c r="U959" s="1013"/>
      <c r="V959" s="1013"/>
      <c r="W959" s="1013"/>
      <c r="X959" s="1013"/>
      <c r="Y959" s="1013"/>
      <c r="Z959" s="999"/>
      <c r="AA959" s="1013"/>
      <c r="AB959" s="1013"/>
      <c r="AC959" s="1013"/>
      <c r="AD959" s="1013"/>
      <c r="AE959" s="1013"/>
      <c r="AF959" s="1013"/>
      <c r="AG959" s="1013"/>
      <c r="AH959" s="1013"/>
      <c r="AI959" s="1013"/>
      <c r="AJ959" s="1013"/>
      <c r="AK959" s="1013"/>
      <c r="AL959" s="1013"/>
      <c r="AM959" s="1013"/>
      <c r="AN959" s="1013"/>
      <c r="AO959" s="1013"/>
      <c r="AP959" s="1013"/>
      <c r="AQ959" s="1013"/>
      <c r="AR959" s="1013"/>
      <c r="AS959" s="1013"/>
      <c r="AT959" s="993"/>
      <c r="AU959" s="1013"/>
      <c r="AV959" s="1013"/>
      <c r="AW959" s="1013"/>
      <c r="AX959" s="1013"/>
    </row>
    <row r="960" spans="1:54">
      <c r="C960" s="1000"/>
      <c r="E960" s="997"/>
      <c r="F960" s="994"/>
      <c r="G960" s="993"/>
      <c r="H960" s="1013"/>
      <c r="I960" s="1013"/>
      <c r="K960" s="1013"/>
      <c r="L960" s="1013"/>
      <c r="M960" s="1013"/>
      <c r="N960" s="1013"/>
      <c r="O960" s="1013"/>
      <c r="P960" s="1013"/>
      <c r="Q960" s="1013"/>
      <c r="R960" s="1013"/>
      <c r="S960" s="1013"/>
      <c r="T960" s="1013"/>
      <c r="U960" s="1013"/>
      <c r="V960" s="1013"/>
      <c r="W960" s="1013"/>
      <c r="X960" s="1013"/>
      <c r="Y960" s="1013"/>
      <c r="Z960" s="999"/>
      <c r="AA960" s="1013"/>
      <c r="AB960" s="1013"/>
      <c r="AC960" s="1013"/>
      <c r="AD960" s="1013"/>
      <c r="AE960" s="1013"/>
      <c r="AF960" s="1013"/>
      <c r="AG960" s="1013"/>
      <c r="AH960" s="1013"/>
      <c r="AI960" s="1013"/>
      <c r="AJ960" s="1013"/>
      <c r="AK960" s="1013"/>
      <c r="AL960" s="1013"/>
      <c r="AM960" s="1013"/>
      <c r="AN960" s="1013"/>
      <c r="AO960" s="1013"/>
      <c r="AP960" s="1013"/>
      <c r="AQ960" s="1013"/>
      <c r="AR960" s="1013"/>
      <c r="AS960" s="1013"/>
      <c r="AT960" s="993"/>
      <c r="AU960" s="1013"/>
      <c r="AV960" s="1013"/>
      <c r="AW960" s="1013"/>
      <c r="AX960" s="1013"/>
    </row>
    <row r="961" spans="1:54">
      <c r="C961" s="1000"/>
      <c r="E961" s="997"/>
      <c r="F961" s="994"/>
      <c r="G961" s="993"/>
      <c r="H961" s="1013"/>
      <c r="I961" s="1013"/>
      <c r="K961" s="1013"/>
      <c r="L961" s="1013"/>
      <c r="M961" s="1013"/>
      <c r="N961" s="1013"/>
      <c r="O961" s="1013"/>
      <c r="P961" s="1013"/>
      <c r="Q961" s="1013"/>
      <c r="R961" s="1013"/>
      <c r="S961" s="1013"/>
      <c r="T961" s="1013"/>
      <c r="U961" s="1013"/>
      <c r="V961" s="1013"/>
      <c r="W961" s="1013"/>
      <c r="X961" s="1013"/>
      <c r="Y961" s="1013"/>
      <c r="Z961" s="999"/>
      <c r="AA961" s="1013"/>
      <c r="AB961" s="1013"/>
      <c r="AC961" s="1013"/>
      <c r="AD961" s="1013"/>
      <c r="AE961" s="1013"/>
      <c r="AF961" s="1013"/>
      <c r="AG961" s="1013"/>
      <c r="AH961" s="1013"/>
      <c r="AI961" s="1013"/>
      <c r="AJ961" s="1013"/>
      <c r="AK961" s="1013"/>
      <c r="AL961" s="1013"/>
      <c r="AM961" s="1013"/>
      <c r="AN961" s="1013"/>
      <c r="AO961" s="1013"/>
      <c r="AP961" s="1013"/>
      <c r="AQ961" s="1013"/>
      <c r="AR961" s="1013"/>
      <c r="AS961" s="1013"/>
      <c r="AT961" s="993"/>
      <c r="AU961" s="1013"/>
      <c r="AV961" s="1013"/>
      <c r="AW961" s="1013"/>
      <c r="AX961" s="1013"/>
    </row>
    <row r="962" spans="1:54">
      <c r="C962" s="1000"/>
      <c r="E962" s="997"/>
      <c r="F962" s="994"/>
      <c r="G962" s="993"/>
      <c r="H962" s="1013"/>
      <c r="I962" s="1013"/>
      <c r="J962" s="1013"/>
      <c r="K962" s="1013"/>
      <c r="L962" s="1013"/>
      <c r="M962" s="1013"/>
      <c r="N962" s="1013"/>
      <c r="O962" s="1013"/>
      <c r="P962" s="1013"/>
      <c r="Q962" s="1013"/>
      <c r="R962" s="1013"/>
      <c r="S962" s="1013"/>
      <c r="T962" s="1013"/>
      <c r="U962" s="1013"/>
      <c r="V962" s="1013"/>
      <c r="W962" s="1013"/>
      <c r="X962" s="1013"/>
      <c r="Y962" s="1013"/>
      <c r="Z962" s="999"/>
      <c r="AA962" s="1013"/>
      <c r="AB962" s="1013"/>
      <c r="AC962" s="1013"/>
      <c r="AD962" s="1013"/>
      <c r="AE962" s="1013"/>
      <c r="AF962" s="1013"/>
      <c r="AG962" s="1013"/>
      <c r="AH962" s="1013"/>
      <c r="AI962" s="1013"/>
      <c r="AJ962" s="1013"/>
      <c r="AK962" s="1013"/>
      <c r="AL962" s="1013"/>
      <c r="AM962" s="1013"/>
      <c r="AN962" s="1013"/>
      <c r="AO962" s="1013"/>
      <c r="AP962" s="1013"/>
      <c r="AQ962" s="1013"/>
      <c r="AR962" s="1013"/>
      <c r="AS962" s="1013"/>
      <c r="AT962" s="1013"/>
      <c r="AU962" s="1013"/>
      <c r="AV962" s="1013"/>
      <c r="AW962" s="1013"/>
      <c r="AX962" s="1013"/>
    </row>
    <row r="963" spans="1:54">
      <c r="C963" s="1000"/>
      <c r="E963" s="997"/>
      <c r="F963" s="994"/>
      <c r="G963" s="993"/>
      <c r="H963" s="1013"/>
      <c r="I963" s="993"/>
      <c r="J963" s="1013"/>
      <c r="K963" s="1013"/>
      <c r="L963" s="1013"/>
      <c r="M963" s="1013"/>
      <c r="N963" s="1013"/>
      <c r="O963" s="1013"/>
      <c r="P963" s="1013"/>
      <c r="Q963" s="1013"/>
      <c r="R963" s="1013"/>
      <c r="S963" s="1013"/>
      <c r="T963" s="1013"/>
      <c r="U963" s="1013"/>
      <c r="V963" s="1013"/>
      <c r="W963" s="1013"/>
      <c r="X963" s="1013"/>
      <c r="Y963" s="1013"/>
      <c r="Z963" s="999"/>
      <c r="AA963" s="1013"/>
      <c r="AB963" s="1013"/>
      <c r="AC963" s="1013"/>
      <c r="AD963" s="1013"/>
      <c r="AE963" s="1013"/>
      <c r="AF963" s="1013"/>
      <c r="AG963" s="1013"/>
      <c r="AH963" s="1013"/>
      <c r="AI963" s="1013"/>
      <c r="AJ963" s="1013"/>
      <c r="AK963" s="1013"/>
      <c r="AL963" s="1013"/>
      <c r="AM963" s="1013"/>
      <c r="AN963" s="1013"/>
      <c r="AO963" s="1013"/>
      <c r="AP963" s="1013"/>
      <c r="AQ963" s="1013"/>
      <c r="AR963" s="1013"/>
      <c r="AS963" s="1013"/>
      <c r="AT963" s="1013"/>
      <c r="AU963" s="1013"/>
      <c r="AV963" s="1013"/>
      <c r="AW963" s="1013"/>
      <c r="AX963" s="1013"/>
    </row>
    <row r="964" spans="1:54">
      <c r="C964" s="1000"/>
      <c r="E964" s="997"/>
      <c r="F964" s="994"/>
      <c r="G964" s="1013"/>
      <c r="H964" s="1013"/>
      <c r="I964" s="993"/>
      <c r="J964" s="1013"/>
      <c r="K964" s="1013"/>
      <c r="L964" s="1013"/>
      <c r="M964" s="1013"/>
      <c r="N964" s="1013"/>
      <c r="O964" s="1013"/>
      <c r="P964" s="1013"/>
      <c r="Q964" s="1013"/>
      <c r="R964" s="1013"/>
      <c r="S964" s="1013"/>
      <c r="T964" s="1013"/>
      <c r="U964" s="1013"/>
      <c r="V964" s="1013"/>
      <c r="W964" s="1013"/>
      <c r="X964" s="1013"/>
      <c r="Y964" s="1013"/>
      <c r="Z964" s="999"/>
      <c r="AA964" s="1013"/>
      <c r="AB964" s="1013"/>
      <c r="AC964" s="1013"/>
      <c r="AD964" s="1013"/>
      <c r="AE964" s="1013"/>
      <c r="AF964" s="1013"/>
      <c r="AG964" s="1013"/>
      <c r="AH964" s="1013"/>
      <c r="AI964" s="1013"/>
      <c r="AJ964" s="1013"/>
      <c r="AK964" s="1013"/>
      <c r="AL964" s="1013"/>
      <c r="AM964" s="1013"/>
      <c r="AN964" s="1013"/>
      <c r="AO964" s="1013"/>
      <c r="AP964" s="1013"/>
      <c r="AQ964" s="1013"/>
      <c r="AR964" s="1013"/>
      <c r="AS964" s="1013"/>
      <c r="AT964" s="1013"/>
      <c r="AU964" s="1013"/>
      <c r="AV964" s="1013"/>
      <c r="AW964" s="1013"/>
      <c r="AX964" s="1013"/>
    </row>
    <row r="965" spans="1:54">
      <c r="C965" s="1000"/>
      <c r="E965" s="997"/>
      <c r="F965" s="994"/>
      <c r="G965" s="1013"/>
      <c r="H965" s="1013"/>
      <c r="I965" s="993"/>
      <c r="J965" s="1013"/>
      <c r="K965" s="1013"/>
      <c r="L965" s="1013"/>
      <c r="M965" s="1013"/>
      <c r="N965" s="1013"/>
      <c r="O965" s="1013"/>
      <c r="P965" s="1013"/>
      <c r="Q965" s="1013"/>
      <c r="R965" s="1013"/>
      <c r="S965" s="1013"/>
      <c r="T965" s="1013"/>
      <c r="U965" s="1013"/>
      <c r="V965" s="1013"/>
      <c r="W965" s="1013"/>
      <c r="X965" s="1013"/>
      <c r="Y965" s="1013"/>
      <c r="Z965" s="999"/>
      <c r="AA965" s="1013"/>
      <c r="AB965" s="1013"/>
      <c r="AC965" s="1013"/>
      <c r="AD965" s="1013"/>
      <c r="AE965" s="1013"/>
      <c r="AF965" s="1013"/>
      <c r="AG965" s="1013"/>
      <c r="AH965" s="1013"/>
      <c r="AI965" s="1013"/>
      <c r="AJ965" s="1013"/>
      <c r="AK965" s="1013"/>
      <c r="AL965" s="1013"/>
      <c r="AM965" s="1013"/>
      <c r="AN965" s="1013"/>
      <c r="AO965" s="1013"/>
      <c r="AP965" s="1013"/>
      <c r="AQ965" s="1013"/>
      <c r="AR965" s="1013"/>
      <c r="AS965" s="1013"/>
      <c r="AT965" s="1013"/>
      <c r="AU965" s="1013"/>
      <c r="AV965" s="1013"/>
      <c r="AW965" s="1013"/>
      <c r="AX965" s="1013"/>
    </row>
    <row r="966" spans="1:54">
      <c r="C966" s="1000"/>
      <c r="E966" s="997"/>
      <c r="F966" s="994"/>
      <c r="G966" s="1013"/>
      <c r="H966" s="1013"/>
      <c r="I966" s="993"/>
      <c r="J966" s="1013"/>
      <c r="K966" s="1013"/>
      <c r="L966" s="1013"/>
      <c r="M966" s="1013"/>
      <c r="N966" s="1013"/>
      <c r="O966" s="1013"/>
      <c r="P966" s="1013"/>
      <c r="Q966" s="1013"/>
      <c r="R966" s="1013"/>
      <c r="S966" s="1013"/>
      <c r="T966" s="1013"/>
      <c r="U966" s="1013"/>
      <c r="V966" s="1013"/>
      <c r="W966" s="1013"/>
      <c r="X966" s="1013"/>
      <c r="Y966" s="1013"/>
      <c r="Z966" s="999"/>
      <c r="AA966" s="1013"/>
      <c r="AB966" s="1013"/>
      <c r="AC966" s="1013"/>
      <c r="AD966" s="1013"/>
      <c r="AE966" s="1013"/>
      <c r="AF966" s="1013"/>
      <c r="AG966" s="1013"/>
      <c r="AH966" s="1013"/>
      <c r="AI966" s="1013"/>
      <c r="AJ966" s="1013"/>
      <c r="AK966" s="1013"/>
      <c r="AL966" s="1013"/>
      <c r="AM966" s="1013"/>
      <c r="AN966" s="1013"/>
      <c r="AO966" s="1013"/>
      <c r="AP966" s="1013"/>
      <c r="AQ966" s="1013"/>
      <c r="AR966" s="1013"/>
      <c r="AS966" s="1013"/>
      <c r="AT966" s="1013"/>
      <c r="AU966" s="1013"/>
      <c r="AV966" s="1013"/>
      <c r="AW966" s="1013"/>
      <c r="AX966" s="1013"/>
    </row>
    <row r="967" spans="1:54">
      <c r="E967" s="997"/>
      <c r="F967" s="994"/>
      <c r="G967" s="1013"/>
      <c r="H967" s="1013"/>
      <c r="I967" s="1013"/>
      <c r="J967" s="1013"/>
      <c r="K967" s="1013"/>
      <c r="L967" s="1013"/>
      <c r="M967" s="1013"/>
      <c r="N967" s="1013"/>
      <c r="O967" s="1013"/>
      <c r="P967" s="1013"/>
      <c r="Q967" s="1013"/>
      <c r="R967" s="1013"/>
      <c r="S967" s="1013"/>
      <c r="T967" s="1013"/>
      <c r="U967" s="1013"/>
      <c r="V967" s="1013"/>
      <c r="W967" s="1013"/>
      <c r="X967" s="1013"/>
      <c r="Y967" s="1013"/>
      <c r="Z967" s="999"/>
      <c r="AA967" s="1013"/>
      <c r="AB967" s="1013"/>
      <c r="AC967" s="1013"/>
      <c r="AD967" s="1013"/>
      <c r="AE967" s="1013"/>
      <c r="AF967" s="1013"/>
      <c r="AG967" s="1013"/>
      <c r="AH967" s="1013"/>
      <c r="AI967" s="1013"/>
      <c r="AJ967" s="1013"/>
      <c r="AK967" s="1013"/>
      <c r="AL967" s="1013"/>
      <c r="AM967" s="1013"/>
      <c r="AN967" s="1013"/>
      <c r="AO967" s="1013"/>
      <c r="AP967" s="1013"/>
      <c r="AQ967" s="1013"/>
      <c r="AR967" s="1013"/>
      <c r="AS967" s="1013"/>
      <c r="AT967" s="1013"/>
      <c r="AU967" s="1013"/>
      <c r="AV967" s="1013"/>
      <c r="AW967" s="1013"/>
      <c r="AX967" s="1013"/>
    </row>
    <row r="968" spans="1:54">
      <c r="E968" s="997"/>
      <c r="F968" s="994"/>
      <c r="G968" s="1013"/>
      <c r="H968" s="1013"/>
      <c r="I968" s="1013"/>
      <c r="J968" s="1013"/>
      <c r="K968" s="1013"/>
      <c r="L968" s="1013"/>
      <c r="M968" s="1013"/>
      <c r="N968" s="1013"/>
      <c r="O968" s="1013"/>
      <c r="P968" s="1013"/>
      <c r="Q968" s="1013"/>
      <c r="R968" s="1013"/>
      <c r="S968" s="1013"/>
      <c r="T968" s="1013"/>
      <c r="U968" s="1013"/>
      <c r="V968" s="1013"/>
      <c r="W968" s="1013"/>
      <c r="X968" s="1013"/>
      <c r="Y968" s="1013"/>
      <c r="Z968" s="999"/>
      <c r="AA968" s="1013"/>
      <c r="AB968" s="1013"/>
      <c r="AC968" s="1013"/>
      <c r="AD968" s="1013"/>
      <c r="AE968" s="1013"/>
      <c r="AF968" s="1013"/>
      <c r="AG968" s="1013"/>
      <c r="AH968" s="1013"/>
      <c r="AI968" s="1013"/>
      <c r="AJ968" s="1013"/>
      <c r="AK968" s="1013"/>
      <c r="AL968" s="1013"/>
      <c r="AM968" s="1013"/>
      <c r="AN968" s="1013"/>
      <c r="AO968" s="1013"/>
      <c r="AP968" s="1013"/>
      <c r="AQ968" s="1013"/>
      <c r="AR968" s="1013"/>
      <c r="AS968" s="1013"/>
      <c r="AT968" s="1013"/>
      <c r="AU968" s="1013"/>
      <c r="AV968" s="1013"/>
      <c r="AW968" s="1013"/>
      <c r="AX968" s="1013"/>
    </row>
    <row r="969" spans="1:54">
      <c r="E969" s="997"/>
      <c r="F969" s="994"/>
      <c r="G969" s="1013"/>
      <c r="H969" s="1013"/>
      <c r="I969" s="1013"/>
      <c r="J969" s="1013"/>
      <c r="K969" s="1013"/>
      <c r="L969" s="1013"/>
      <c r="M969" s="1013"/>
      <c r="N969" s="1013"/>
      <c r="O969" s="1013"/>
      <c r="P969" s="1013"/>
      <c r="Q969" s="1013"/>
      <c r="R969" s="1013"/>
      <c r="S969" s="1013"/>
      <c r="T969" s="1013"/>
      <c r="U969" s="1013"/>
      <c r="V969" s="1013"/>
      <c r="W969" s="1013"/>
      <c r="X969" s="1013"/>
      <c r="Y969" s="1013"/>
      <c r="Z969" s="999"/>
      <c r="AA969" s="1013"/>
      <c r="AB969" s="1013"/>
      <c r="AC969" s="1013"/>
      <c r="AD969" s="1013"/>
      <c r="AE969" s="1013"/>
      <c r="AF969" s="1013"/>
      <c r="AG969" s="1013"/>
      <c r="AH969" s="1013"/>
      <c r="AI969" s="1013"/>
      <c r="AJ969" s="1013"/>
      <c r="AK969" s="1013"/>
      <c r="AL969" s="1013"/>
      <c r="AM969" s="1013"/>
      <c r="AN969" s="1013"/>
      <c r="AO969" s="1013"/>
      <c r="AP969" s="1013"/>
      <c r="AQ969" s="1013"/>
      <c r="AR969" s="1013"/>
      <c r="AS969" s="1013"/>
      <c r="AT969" s="1013"/>
      <c r="AU969" s="1013"/>
      <c r="AV969" s="1013"/>
      <c r="AW969" s="1013"/>
      <c r="AX969" s="1013"/>
    </row>
    <row r="970" spans="1:54">
      <c r="E970" s="997"/>
      <c r="F970" s="994"/>
      <c r="G970" s="1013"/>
      <c r="H970" s="1013"/>
      <c r="I970" s="1013"/>
      <c r="J970" s="1013"/>
      <c r="K970" s="1013"/>
      <c r="L970" s="1013"/>
      <c r="M970" s="1013"/>
      <c r="N970" s="1013"/>
      <c r="O970" s="1013"/>
      <c r="P970" s="1013"/>
      <c r="Q970" s="1013"/>
      <c r="R970" s="1013"/>
      <c r="S970" s="1013"/>
      <c r="T970" s="1013"/>
      <c r="U970" s="1013"/>
      <c r="V970" s="1013"/>
      <c r="W970" s="1013"/>
      <c r="X970" s="1013"/>
      <c r="Y970" s="1013"/>
      <c r="Z970" s="999"/>
      <c r="AA970" s="1013"/>
      <c r="AB970" s="1013"/>
      <c r="AC970" s="1013"/>
      <c r="AD970" s="1013"/>
      <c r="AE970" s="1013"/>
      <c r="AF970" s="1013"/>
      <c r="AG970" s="1013"/>
      <c r="AH970" s="1013"/>
      <c r="AI970" s="1013"/>
      <c r="AJ970" s="1013"/>
      <c r="AK970" s="1013"/>
      <c r="AL970" s="1013"/>
      <c r="AM970" s="1013"/>
      <c r="AN970" s="1013"/>
      <c r="AO970" s="1013"/>
      <c r="AP970" s="1013"/>
      <c r="AQ970" s="1013"/>
      <c r="AR970" s="1013"/>
      <c r="AS970" s="1013"/>
      <c r="AT970" s="1013"/>
      <c r="AU970" s="1013"/>
      <c r="AV970" s="1013"/>
      <c r="AW970" s="1013"/>
      <c r="AX970" s="1013"/>
    </row>
    <row r="971" spans="1:54" s="1006" customFormat="1">
      <c r="A971" s="1005"/>
      <c r="C971" s="1007"/>
      <c r="D971" s="1008"/>
      <c r="E971" s="997"/>
      <c r="F971" s="997"/>
      <c r="G971" s="1009"/>
      <c r="H971" s="1009"/>
      <c r="I971" s="1009"/>
      <c r="J971" s="1009"/>
      <c r="K971" s="1009"/>
      <c r="L971" s="1009"/>
      <c r="M971" s="1009"/>
      <c r="N971" s="1009"/>
      <c r="O971" s="1009"/>
      <c r="P971" s="1009"/>
      <c r="Q971" s="1009"/>
      <c r="R971" s="1009"/>
      <c r="S971" s="1009"/>
      <c r="T971" s="1009"/>
      <c r="U971" s="1009"/>
      <c r="V971" s="1009"/>
      <c r="W971" s="1009"/>
      <c r="X971" s="1009"/>
      <c r="Y971" s="1009"/>
      <c r="Z971" s="999"/>
      <c r="AA971" s="1009"/>
      <c r="AB971" s="1009"/>
      <c r="AC971" s="1009"/>
      <c r="AD971" s="1009"/>
      <c r="AE971" s="1009"/>
      <c r="AF971" s="1009"/>
      <c r="AG971" s="1009"/>
      <c r="AH971" s="1009"/>
      <c r="AI971" s="1009"/>
      <c r="AJ971" s="1009"/>
      <c r="AK971" s="1009"/>
      <c r="AL971" s="1009"/>
      <c r="AM971" s="1009"/>
      <c r="AN971" s="1009"/>
      <c r="AO971" s="1009"/>
      <c r="AP971" s="1009"/>
      <c r="AQ971" s="1009"/>
      <c r="AR971" s="1009"/>
      <c r="AS971" s="1009"/>
      <c r="AT971" s="1009"/>
      <c r="AU971" s="1009"/>
      <c r="AV971" s="1009"/>
      <c r="AW971" s="1009"/>
      <c r="AX971" s="1009"/>
      <c r="AY971" s="1009"/>
      <c r="AZ971" s="1009"/>
      <c r="BA971" s="1009"/>
      <c r="BB971" s="1009"/>
    </row>
    <row r="972" spans="1:54">
      <c r="B972" s="1018"/>
      <c r="C972" s="1019"/>
      <c r="E972" s="997"/>
      <c r="F972" s="994"/>
      <c r="G972" s="1013"/>
      <c r="H972" s="1013"/>
      <c r="I972" s="1013"/>
      <c r="J972" s="1013"/>
      <c r="K972" s="1013"/>
      <c r="L972" s="1013"/>
      <c r="M972" s="1013"/>
      <c r="N972" s="1013"/>
      <c r="O972" s="1013"/>
      <c r="P972" s="1013"/>
      <c r="Q972" s="1013"/>
      <c r="R972" s="1013"/>
      <c r="S972" s="1013"/>
      <c r="T972" s="1013"/>
      <c r="U972" s="1013"/>
      <c r="V972" s="1013"/>
      <c r="W972" s="1013"/>
      <c r="X972" s="1013"/>
      <c r="Y972" s="1013"/>
      <c r="Z972" s="999"/>
      <c r="AA972" s="1013"/>
      <c r="AB972" s="1013"/>
      <c r="AC972" s="1013"/>
      <c r="AD972" s="1013"/>
      <c r="AE972" s="1013"/>
      <c r="AF972" s="1013"/>
      <c r="AG972" s="1013"/>
      <c r="AH972" s="1013"/>
      <c r="AI972" s="1013"/>
      <c r="AJ972" s="1013"/>
      <c r="AK972" s="1013"/>
      <c r="AL972" s="1013"/>
      <c r="AM972" s="1013"/>
      <c r="AN972" s="1013"/>
      <c r="AO972" s="1013"/>
      <c r="AP972" s="1013"/>
      <c r="AQ972" s="1013"/>
      <c r="AR972" s="1013"/>
      <c r="AS972" s="1013"/>
      <c r="AT972" s="1013"/>
      <c r="AU972" s="1013"/>
      <c r="AV972" s="1013"/>
      <c r="AW972" s="1013"/>
      <c r="AX972" s="1013"/>
    </row>
    <row r="973" spans="1:54">
      <c r="B973" s="1020"/>
      <c r="C973" s="1029"/>
      <c r="E973" s="997"/>
      <c r="F973" s="994"/>
      <c r="G973" s="1013"/>
      <c r="H973" s="1013"/>
      <c r="I973" s="1013"/>
      <c r="J973" s="1013"/>
      <c r="K973" s="1013"/>
      <c r="L973" s="1013"/>
      <c r="M973" s="1013"/>
      <c r="N973" s="1013"/>
      <c r="O973" s="1013"/>
      <c r="P973" s="1013"/>
      <c r="Q973" s="1013"/>
      <c r="R973" s="1013"/>
      <c r="S973" s="1013"/>
      <c r="T973" s="1013"/>
      <c r="U973" s="1013"/>
      <c r="V973" s="1013"/>
      <c r="W973" s="1013"/>
      <c r="X973" s="1013"/>
      <c r="Y973" s="1013"/>
      <c r="Z973" s="999"/>
      <c r="AA973" s="1013"/>
      <c r="AB973" s="1013"/>
      <c r="AC973" s="1013"/>
      <c r="AD973" s="1013"/>
      <c r="AE973" s="1013"/>
      <c r="AF973" s="1013"/>
      <c r="AG973" s="1013"/>
      <c r="AH973" s="1013"/>
      <c r="AI973" s="1013"/>
      <c r="AJ973" s="1013"/>
      <c r="AK973" s="1013"/>
      <c r="AL973" s="1013"/>
      <c r="AM973" s="1013"/>
      <c r="AN973" s="1013"/>
      <c r="AO973" s="1013"/>
      <c r="AP973" s="1013"/>
      <c r="AQ973" s="1013"/>
      <c r="AR973" s="1013"/>
      <c r="AS973" s="1013"/>
      <c r="AT973" s="1013"/>
      <c r="AU973" s="1013"/>
      <c r="AV973" s="1013"/>
      <c r="AW973" s="1013"/>
      <c r="AX973" s="1013"/>
    </row>
    <row r="974" spans="1:54">
      <c r="B974" s="1014"/>
      <c r="C974" s="1031"/>
      <c r="E974" s="997"/>
      <c r="F974" s="994"/>
      <c r="G974" s="1013"/>
      <c r="H974" s="1013"/>
      <c r="I974" s="1013"/>
      <c r="J974" s="1013"/>
      <c r="K974" s="1013"/>
      <c r="L974" s="1013"/>
      <c r="M974" s="1013"/>
      <c r="N974" s="1013"/>
      <c r="O974" s="1013"/>
      <c r="P974" s="1013"/>
      <c r="Q974" s="1013"/>
      <c r="R974" s="1013"/>
      <c r="S974" s="1013"/>
      <c r="T974" s="1013"/>
      <c r="U974" s="1013"/>
      <c r="V974" s="1013"/>
      <c r="W974" s="1013"/>
      <c r="X974" s="1013"/>
      <c r="Y974" s="1013"/>
      <c r="Z974" s="999"/>
      <c r="AA974" s="1013"/>
      <c r="AB974" s="1013"/>
      <c r="AC974" s="1013"/>
      <c r="AD974" s="1013"/>
      <c r="AE974" s="1013"/>
      <c r="AF974" s="1013"/>
      <c r="AG974" s="1013"/>
      <c r="AH974" s="1013"/>
      <c r="AI974" s="1013"/>
      <c r="AJ974" s="1013"/>
      <c r="AK974" s="1013"/>
      <c r="AL974" s="1013"/>
      <c r="AM974" s="1013"/>
      <c r="AN974" s="1013"/>
      <c r="AO974" s="1013"/>
      <c r="AP974" s="1013"/>
      <c r="AQ974" s="1013"/>
      <c r="AR974" s="1013"/>
      <c r="AS974" s="1013"/>
      <c r="AT974" s="1013"/>
      <c r="AU974" s="1013"/>
      <c r="AV974" s="1013"/>
      <c r="AW974" s="1013"/>
      <c r="AX974" s="1013"/>
    </row>
    <row r="975" spans="1:54">
      <c r="E975" s="997"/>
      <c r="F975" s="994"/>
      <c r="G975" s="1013"/>
      <c r="H975" s="1013"/>
      <c r="I975" s="1013"/>
      <c r="J975" s="1013"/>
      <c r="K975" s="1013"/>
      <c r="L975" s="1013"/>
      <c r="M975" s="1013"/>
      <c r="N975" s="1013"/>
      <c r="O975" s="1013"/>
      <c r="P975" s="1013"/>
      <c r="Q975" s="1013"/>
      <c r="R975" s="1013"/>
      <c r="S975" s="1013"/>
      <c r="T975" s="1013"/>
      <c r="U975" s="1013"/>
      <c r="V975" s="1013"/>
      <c r="W975" s="1013"/>
      <c r="X975" s="1013"/>
      <c r="Y975" s="1013"/>
      <c r="Z975" s="999"/>
      <c r="AA975" s="1013"/>
      <c r="AB975" s="1013"/>
      <c r="AC975" s="1013"/>
      <c r="AD975" s="1013"/>
      <c r="AE975" s="1013"/>
      <c r="AF975" s="1013"/>
      <c r="AG975" s="1013"/>
      <c r="AH975" s="1013"/>
      <c r="AI975" s="1013"/>
      <c r="AJ975" s="1013"/>
      <c r="AK975" s="1013"/>
      <c r="AL975" s="1013"/>
      <c r="AM975" s="1013"/>
      <c r="AN975" s="1013"/>
      <c r="AO975" s="1013"/>
      <c r="AP975" s="1013"/>
      <c r="AQ975" s="1013"/>
      <c r="AR975" s="1013"/>
      <c r="AS975" s="1013"/>
      <c r="AT975" s="1013"/>
      <c r="AU975" s="1013"/>
      <c r="AV975" s="1013"/>
      <c r="AW975" s="1013"/>
      <c r="AX975" s="1013"/>
    </row>
    <row r="976" spans="1:54">
      <c r="E976" s="997"/>
      <c r="F976" s="994"/>
      <c r="G976" s="1013"/>
      <c r="H976" s="1013"/>
      <c r="I976" s="1013"/>
      <c r="J976" s="1013"/>
      <c r="K976" s="1013"/>
      <c r="L976" s="1013"/>
      <c r="M976" s="1013"/>
      <c r="N976" s="1013"/>
      <c r="O976" s="1013"/>
      <c r="P976" s="1013"/>
      <c r="Q976" s="1013"/>
      <c r="R976" s="1013"/>
      <c r="S976" s="1013"/>
      <c r="T976" s="1013"/>
      <c r="U976" s="1013"/>
      <c r="V976" s="1013"/>
      <c r="W976" s="1013"/>
      <c r="X976" s="1013"/>
      <c r="Y976" s="1013"/>
      <c r="Z976" s="999"/>
      <c r="AA976" s="1013"/>
      <c r="AB976" s="1013"/>
      <c r="AC976" s="1013"/>
      <c r="AD976" s="1013"/>
      <c r="AE976" s="1013"/>
      <c r="AF976" s="1013"/>
      <c r="AG976" s="1013"/>
      <c r="AH976" s="1013"/>
      <c r="AI976" s="1013"/>
      <c r="AJ976" s="1013"/>
      <c r="AK976" s="1013"/>
      <c r="AL976" s="1013"/>
      <c r="AM976" s="1013"/>
      <c r="AN976" s="1013"/>
      <c r="AO976" s="1013"/>
      <c r="AP976" s="1013"/>
      <c r="AQ976" s="1013"/>
      <c r="AR976" s="1013"/>
      <c r="AS976" s="1013"/>
      <c r="AT976" s="1013"/>
      <c r="AU976" s="1013"/>
      <c r="AV976" s="1013"/>
      <c r="AW976" s="1013"/>
      <c r="AX976" s="1013"/>
    </row>
    <row r="977" spans="5:50">
      <c r="E977" s="997"/>
      <c r="F977" s="994"/>
      <c r="G977" s="1013"/>
      <c r="H977" s="1013"/>
      <c r="I977" s="1013"/>
      <c r="J977" s="1013"/>
      <c r="K977" s="1013"/>
      <c r="L977" s="1013"/>
      <c r="M977" s="1013"/>
      <c r="N977" s="1013"/>
      <c r="O977" s="1013"/>
      <c r="P977" s="1013"/>
      <c r="Q977" s="1013"/>
      <c r="R977" s="1013"/>
      <c r="S977" s="1013"/>
      <c r="T977" s="1013"/>
      <c r="U977" s="1013"/>
      <c r="V977" s="1013"/>
      <c r="W977" s="1013"/>
      <c r="X977" s="1013"/>
      <c r="Y977" s="1013"/>
      <c r="Z977" s="999"/>
      <c r="AA977" s="1013"/>
      <c r="AB977" s="1013"/>
      <c r="AC977" s="1013"/>
      <c r="AD977" s="1013"/>
      <c r="AE977" s="1013"/>
      <c r="AF977" s="1013"/>
      <c r="AG977" s="1013"/>
      <c r="AH977" s="1013"/>
      <c r="AI977" s="1013"/>
      <c r="AJ977" s="1013"/>
      <c r="AK977" s="1013"/>
      <c r="AL977" s="1013"/>
      <c r="AM977" s="1013"/>
      <c r="AN977" s="1013"/>
      <c r="AO977" s="1013"/>
      <c r="AP977" s="1013"/>
      <c r="AQ977" s="1013"/>
      <c r="AR977" s="1013"/>
      <c r="AS977" s="1013"/>
      <c r="AT977" s="1013"/>
      <c r="AU977" s="1013"/>
      <c r="AV977" s="1013"/>
      <c r="AW977" s="1013"/>
      <c r="AX977" s="1013"/>
    </row>
    <row r="978" spans="5:50">
      <c r="E978" s="997"/>
      <c r="F978" s="994"/>
      <c r="G978" s="1013"/>
      <c r="H978" s="1013"/>
      <c r="I978" s="1013"/>
      <c r="J978" s="1013"/>
      <c r="K978" s="1013"/>
      <c r="L978" s="1013"/>
      <c r="M978" s="1013"/>
      <c r="N978" s="1013"/>
      <c r="O978" s="1013"/>
      <c r="P978" s="1013"/>
      <c r="Q978" s="1013"/>
      <c r="R978" s="1013"/>
      <c r="S978" s="1013"/>
      <c r="T978" s="1013"/>
      <c r="U978" s="1013"/>
      <c r="V978" s="1013"/>
      <c r="W978" s="1013"/>
      <c r="X978" s="1013"/>
      <c r="Y978" s="1013"/>
      <c r="Z978" s="999"/>
      <c r="AA978" s="1013"/>
      <c r="AB978" s="1013"/>
      <c r="AC978" s="1013"/>
      <c r="AD978" s="1013"/>
      <c r="AE978" s="1013"/>
      <c r="AF978" s="1013"/>
      <c r="AG978" s="1013"/>
      <c r="AH978" s="1013"/>
      <c r="AI978" s="1013"/>
      <c r="AJ978" s="1013"/>
      <c r="AK978" s="1013"/>
      <c r="AL978" s="1013"/>
      <c r="AM978" s="1013"/>
      <c r="AN978" s="1013"/>
      <c r="AO978" s="1013"/>
      <c r="AP978" s="1013"/>
      <c r="AQ978" s="1013"/>
      <c r="AR978" s="1013"/>
      <c r="AS978" s="1013"/>
      <c r="AT978" s="1013"/>
      <c r="AU978" s="1013"/>
      <c r="AV978" s="1013"/>
      <c r="AW978" s="1013"/>
      <c r="AX978" s="1013"/>
    </row>
    <row r="979" spans="5:50">
      <c r="E979" s="997"/>
      <c r="F979" s="994"/>
      <c r="G979" s="1013"/>
      <c r="H979" s="1013"/>
      <c r="I979" s="1013"/>
      <c r="J979" s="1013"/>
      <c r="K979" s="1013"/>
      <c r="L979" s="1013"/>
      <c r="M979" s="1013"/>
      <c r="N979" s="1013"/>
      <c r="O979" s="1013"/>
      <c r="P979" s="1013"/>
      <c r="Q979" s="1013"/>
      <c r="R979" s="1013"/>
      <c r="S979" s="1013"/>
      <c r="T979" s="1013"/>
      <c r="U979" s="1013"/>
      <c r="V979" s="1013"/>
      <c r="W979" s="1013"/>
      <c r="X979" s="1013"/>
      <c r="Y979" s="1013"/>
      <c r="Z979" s="999"/>
      <c r="AA979" s="1013"/>
      <c r="AB979" s="1013"/>
      <c r="AC979" s="1013"/>
      <c r="AD979" s="1013"/>
      <c r="AE979" s="1013"/>
      <c r="AF979" s="1013"/>
      <c r="AG979" s="1013"/>
      <c r="AH979" s="1013"/>
      <c r="AI979" s="1013"/>
      <c r="AJ979" s="1013"/>
      <c r="AK979" s="1013"/>
      <c r="AL979" s="1013"/>
      <c r="AM979" s="1013"/>
      <c r="AN979" s="1013"/>
      <c r="AO979" s="1013"/>
      <c r="AP979" s="1013"/>
      <c r="AQ979" s="1013"/>
      <c r="AR979" s="1013"/>
      <c r="AS979" s="1013"/>
      <c r="AT979" s="1013"/>
      <c r="AU979" s="1013"/>
      <c r="AV979" s="1013"/>
      <c r="AW979" s="1013"/>
      <c r="AX979" s="1013"/>
    </row>
    <row r="980" spans="5:50">
      <c r="E980" s="997"/>
      <c r="F980" s="994"/>
      <c r="G980" s="1013"/>
      <c r="H980" s="1013"/>
      <c r="I980" s="1013"/>
      <c r="J980" s="1013"/>
      <c r="K980" s="1013"/>
      <c r="L980" s="1013"/>
      <c r="M980" s="1013"/>
      <c r="N980" s="1013"/>
      <c r="O980" s="1013"/>
      <c r="P980" s="1013"/>
      <c r="Q980" s="1013"/>
      <c r="R980" s="1013"/>
      <c r="S980" s="1013"/>
      <c r="T980" s="1013"/>
      <c r="U980" s="1013"/>
      <c r="V980" s="1013"/>
      <c r="W980" s="1013"/>
      <c r="X980" s="1013"/>
      <c r="Y980" s="1013"/>
      <c r="Z980" s="999"/>
      <c r="AA980" s="1013"/>
      <c r="AB980" s="1013"/>
      <c r="AC980" s="1013"/>
      <c r="AD980" s="1013"/>
      <c r="AE980" s="1013"/>
      <c r="AF980" s="1013"/>
      <c r="AG980" s="1013"/>
      <c r="AH980" s="1013"/>
      <c r="AI980" s="1013"/>
      <c r="AJ980" s="1013"/>
      <c r="AK980" s="1013"/>
      <c r="AL980" s="1013"/>
      <c r="AM980" s="1013"/>
      <c r="AN980" s="1013"/>
      <c r="AO980" s="1013"/>
      <c r="AP980" s="1013"/>
      <c r="AQ980" s="1013"/>
      <c r="AR980" s="1013"/>
      <c r="AS980" s="1013"/>
      <c r="AT980" s="1013"/>
      <c r="AU980" s="1013"/>
      <c r="AV980" s="1013"/>
      <c r="AW980" s="1013"/>
      <c r="AX980" s="1013"/>
    </row>
    <row r="981" spans="5:50">
      <c r="E981" s="997"/>
      <c r="F981" s="994"/>
      <c r="G981" s="1013"/>
      <c r="H981" s="1013"/>
      <c r="I981" s="1013"/>
      <c r="J981" s="1013"/>
      <c r="K981" s="1013"/>
      <c r="L981" s="1013"/>
      <c r="M981" s="1013"/>
      <c r="N981" s="1013"/>
      <c r="O981" s="1013"/>
      <c r="P981" s="1013"/>
      <c r="Q981" s="1013"/>
      <c r="R981" s="1013"/>
      <c r="S981" s="1013"/>
      <c r="T981" s="1013"/>
      <c r="U981" s="1013"/>
      <c r="V981" s="1013"/>
      <c r="W981" s="1013"/>
      <c r="X981" s="1013"/>
      <c r="Y981" s="1013"/>
      <c r="Z981" s="999"/>
      <c r="AA981" s="1013"/>
      <c r="AB981" s="1013"/>
      <c r="AC981" s="1013"/>
      <c r="AD981" s="1013"/>
      <c r="AE981" s="1013"/>
      <c r="AF981" s="1013"/>
      <c r="AG981" s="1013"/>
      <c r="AH981" s="1013"/>
      <c r="AI981" s="1013"/>
      <c r="AJ981" s="1013"/>
      <c r="AK981" s="1013"/>
      <c r="AL981" s="1013"/>
      <c r="AM981" s="1013"/>
      <c r="AN981" s="1013"/>
      <c r="AO981" s="1013"/>
      <c r="AP981" s="1013"/>
      <c r="AQ981" s="1013"/>
      <c r="AR981" s="1013"/>
      <c r="AS981" s="1013"/>
      <c r="AT981" s="1013"/>
      <c r="AU981" s="1013"/>
      <c r="AV981" s="1013"/>
      <c r="AW981" s="1013"/>
      <c r="AX981" s="1013"/>
    </row>
    <row r="982" spans="5:50">
      <c r="E982" s="997"/>
      <c r="F982" s="994"/>
      <c r="G982" s="1013"/>
      <c r="H982" s="1013"/>
      <c r="I982" s="1013"/>
      <c r="J982" s="1013"/>
      <c r="K982" s="1013"/>
      <c r="L982" s="1013"/>
      <c r="M982" s="1013"/>
      <c r="N982" s="1013"/>
      <c r="O982" s="1013"/>
      <c r="P982" s="1013"/>
      <c r="Q982" s="1013"/>
      <c r="R982" s="1013"/>
      <c r="S982" s="1013"/>
      <c r="T982" s="1013"/>
      <c r="U982" s="1013"/>
      <c r="V982" s="1013"/>
      <c r="W982" s="1013"/>
      <c r="X982" s="1013"/>
      <c r="Y982" s="1013"/>
      <c r="Z982" s="999"/>
      <c r="AA982" s="1013"/>
      <c r="AB982" s="1013"/>
      <c r="AC982" s="1013"/>
      <c r="AD982" s="1013"/>
      <c r="AE982" s="1013"/>
      <c r="AF982" s="1013"/>
      <c r="AG982" s="1013"/>
      <c r="AH982" s="1013"/>
      <c r="AI982" s="1013"/>
      <c r="AJ982" s="1013"/>
      <c r="AK982" s="1013"/>
      <c r="AL982" s="1013"/>
      <c r="AM982" s="1013"/>
      <c r="AN982" s="1013"/>
      <c r="AO982" s="1013"/>
      <c r="AP982" s="1013"/>
      <c r="AQ982" s="1013"/>
      <c r="AR982" s="1013"/>
      <c r="AS982" s="1013"/>
      <c r="AT982" s="1013"/>
      <c r="AU982" s="1013"/>
      <c r="AV982" s="1013"/>
      <c r="AW982" s="1013"/>
      <c r="AX982" s="1013"/>
    </row>
    <row r="983" spans="5:50">
      <c r="E983" s="997"/>
      <c r="F983" s="994"/>
      <c r="G983" s="1013"/>
      <c r="H983" s="1013"/>
      <c r="I983" s="1013"/>
      <c r="J983" s="1013"/>
      <c r="K983" s="1013"/>
      <c r="L983" s="1013"/>
      <c r="M983" s="1013"/>
      <c r="N983" s="1013"/>
      <c r="O983" s="1013"/>
      <c r="P983" s="1013"/>
      <c r="Q983" s="1013"/>
      <c r="R983" s="1013"/>
      <c r="S983" s="1013"/>
      <c r="T983" s="1013"/>
      <c r="U983" s="1013"/>
      <c r="V983" s="1013"/>
      <c r="W983" s="1013"/>
      <c r="X983" s="1013"/>
      <c r="Y983" s="1013"/>
      <c r="Z983" s="999"/>
      <c r="AA983" s="1013"/>
      <c r="AB983" s="1013"/>
      <c r="AC983" s="1013"/>
      <c r="AD983" s="1013"/>
      <c r="AE983" s="1013"/>
      <c r="AF983" s="1013"/>
      <c r="AG983" s="1013"/>
      <c r="AH983" s="1013"/>
      <c r="AI983" s="1013"/>
      <c r="AJ983" s="1013"/>
      <c r="AK983" s="1013"/>
      <c r="AL983" s="1013"/>
      <c r="AM983" s="1013"/>
      <c r="AN983" s="1013"/>
      <c r="AO983" s="1013"/>
      <c r="AP983" s="1013"/>
      <c r="AQ983" s="1013"/>
      <c r="AR983" s="1013"/>
      <c r="AS983" s="1013"/>
      <c r="AT983" s="1013"/>
      <c r="AU983" s="1013"/>
      <c r="AV983" s="1013"/>
      <c r="AW983" s="1013"/>
      <c r="AX983" s="1013"/>
    </row>
    <row r="984" spans="5:50">
      <c r="E984" s="997"/>
      <c r="F984" s="994"/>
      <c r="G984" s="1013"/>
      <c r="H984" s="1013"/>
      <c r="I984" s="1013"/>
      <c r="J984" s="1013"/>
      <c r="K984" s="1013"/>
      <c r="L984" s="1013"/>
      <c r="M984" s="1013"/>
      <c r="N984" s="1013"/>
      <c r="O984" s="1013"/>
      <c r="P984" s="1013"/>
      <c r="Q984" s="1013"/>
      <c r="R984" s="1013"/>
      <c r="S984" s="1013"/>
      <c r="T984" s="1013"/>
      <c r="U984" s="1013"/>
      <c r="V984" s="1013"/>
      <c r="W984" s="1013"/>
      <c r="X984" s="1013"/>
      <c r="Y984" s="1013"/>
      <c r="Z984" s="999"/>
      <c r="AA984" s="1013"/>
      <c r="AB984" s="1013"/>
      <c r="AC984" s="1013"/>
      <c r="AD984" s="1013"/>
      <c r="AE984" s="1013"/>
      <c r="AF984" s="1013"/>
      <c r="AG984" s="1013"/>
      <c r="AH984" s="1013"/>
      <c r="AI984" s="1013"/>
      <c r="AJ984" s="1013"/>
      <c r="AK984" s="1013"/>
      <c r="AL984" s="1013"/>
      <c r="AM984" s="1013"/>
      <c r="AN984" s="1013"/>
      <c r="AO984" s="1013"/>
      <c r="AP984" s="1013"/>
      <c r="AQ984" s="1013"/>
      <c r="AR984" s="1013"/>
      <c r="AS984" s="1013"/>
      <c r="AT984" s="1013"/>
      <c r="AU984" s="1013"/>
      <c r="AV984" s="1013"/>
      <c r="AW984" s="1013"/>
      <c r="AX984" s="1013"/>
    </row>
    <row r="985" spans="5:50">
      <c r="E985" s="997"/>
      <c r="F985" s="994"/>
      <c r="G985" s="1013"/>
      <c r="H985" s="1013"/>
      <c r="I985" s="1013"/>
      <c r="J985" s="1013"/>
      <c r="K985" s="1013"/>
      <c r="L985" s="1013"/>
      <c r="M985" s="1013"/>
      <c r="N985" s="1013"/>
      <c r="O985" s="1013"/>
      <c r="P985" s="1013"/>
      <c r="Q985" s="1013"/>
      <c r="R985" s="1013"/>
      <c r="S985" s="1013"/>
      <c r="T985" s="1013"/>
      <c r="U985" s="1013"/>
      <c r="V985" s="1013"/>
      <c r="W985" s="1013"/>
      <c r="X985" s="1013"/>
      <c r="Y985" s="1013"/>
      <c r="Z985" s="999"/>
      <c r="AA985" s="1013"/>
      <c r="AB985" s="1013"/>
      <c r="AC985" s="1013"/>
      <c r="AD985" s="1013"/>
      <c r="AE985" s="1013"/>
      <c r="AF985" s="1013"/>
      <c r="AG985" s="1013"/>
      <c r="AH985" s="1013"/>
      <c r="AI985" s="1013"/>
      <c r="AJ985" s="1013"/>
      <c r="AK985" s="1013"/>
      <c r="AL985" s="1013"/>
      <c r="AM985" s="1013"/>
      <c r="AN985" s="1013"/>
      <c r="AO985" s="1013"/>
      <c r="AP985" s="1013"/>
      <c r="AQ985" s="1013"/>
      <c r="AR985" s="1013"/>
      <c r="AS985" s="1013"/>
      <c r="AT985" s="1013"/>
      <c r="AU985" s="1013"/>
      <c r="AV985" s="1013"/>
      <c r="AW985" s="1013"/>
      <c r="AX985" s="1013"/>
    </row>
    <row r="986" spans="5:50">
      <c r="E986" s="997"/>
      <c r="F986" s="994"/>
      <c r="G986" s="1013"/>
      <c r="H986" s="1013"/>
      <c r="I986" s="1013"/>
      <c r="J986" s="1013"/>
      <c r="K986" s="1013"/>
      <c r="L986" s="1013"/>
      <c r="M986" s="1013"/>
      <c r="N986" s="1013"/>
      <c r="O986" s="1013"/>
      <c r="P986" s="1013"/>
      <c r="Q986" s="1013"/>
      <c r="R986" s="1013"/>
      <c r="S986" s="1013"/>
      <c r="T986" s="1013"/>
      <c r="U986" s="1013"/>
      <c r="V986" s="1013"/>
      <c r="W986" s="1013"/>
      <c r="X986" s="1013"/>
      <c r="Y986" s="1013"/>
      <c r="Z986" s="999"/>
      <c r="AA986" s="1013"/>
      <c r="AB986" s="1013"/>
      <c r="AC986" s="1013"/>
      <c r="AD986" s="1013"/>
      <c r="AE986" s="1013"/>
      <c r="AF986" s="1013"/>
      <c r="AG986" s="1013"/>
      <c r="AH986" s="1013"/>
      <c r="AI986" s="1013"/>
      <c r="AJ986" s="1013"/>
      <c r="AK986" s="1013"/>
      <c r="AL986" s="1013"/>
      <c r="AM986" s="1013"/>
      <c r="AN986" s="1013"/>
      <c r="AO986" s="1013"/>
      <c r="AP986" s="1013"/>
      <c r="AQ986" s="1013"/>
      <c r="AR986" s="1013"/>
      <c r="AS986" s="1013"/>
      <c r="AT986" s="1013"/>
      <c r="AU986" s="1013"/>
      <c r="AV986" s="1013"/>
      <c r="AW986" s="1013"/>
      <c r="AX986" s="1013"/>
    </row>
    <row r="987" spans="5:50">
      <c r="E987" s="997"/>
      <c r="F987" s="994"/>
      <c r="G987" s="1013"/>
      <c r="H987" s="1013"/>
      <c r="I987" s="1013"/>
      <c r="J987" s="1013"/>
      <c r="K987" s="1013"/>
      <c r="L987" s="1013"/>
      <c r="M987" s="1013"/>
      <c r="N987" s="1013"/>
      <c r="O987" s="1013"/>
      <c r="P987" s="1013"/>
      <c r="Q987" s="1013"/>
      <c r="R987" s="1013"/>
      <c r="S987" s="1013"/>
      <c r="T987" s="1013"/>
      <c r="U987" s="1013"/>
      <c r="V987" s="1013"/>
      <c r="W987" s="1013"/>
      <c r="X987" s="1013"/>
      <c r="Y987" s="1013"/>
      <c r="Z987" s="999"/>
      <c r="AA987" s="1013"/>
      <c r="AB987" s="1013"/>
      <c r="AC987" s="1013"/>
      <c r="AD987" s="1013"/>
      <c r="AE987" s="1013"/>
      <c r="AF987" s="1013"/>
      <c r="AG987" s="1013"/>
      <c r="AH987" s="1013"/>
      <c r="AI987" s="1013"/>
      <c r="AJ987" s="1013"/>
      <c r="AK987" s="1013"/>
      <c r="AL987" s="1013"/>
      <c r="AM987" s="1013"/>
      <c r="AN987" s="1013"/>
      <c r="AO987" s="1013"/>
      <c r="AP987" s="1013"/>
      <c r="AQ987" s="1013"/>
      <c r="AR987" s="1013"/>
      <c r="AS987" s="1013"/>
      <c r="AT987" s="1013"/>
      <c r="AU987" s="1013"/>
      <c r="AV987" s="1013"/>
      <c r="AW987" s="1013"/>
      <c r="AX987" s="1013"/>
    </row>
    <row r="988" spans="5:50">
      <c r="E988" s="997"/>
      <c r="F988" s="994"/>
      <c r="G988" s="1013"/>
      <c r="H988" s="1013"/>
      <c r="I988" s="1013"/>
      <c r="J988" s="1013"/>
      <c r="K988" s="1013"/>
      <c r="L988" s="1013"/>
      <c r="M988" s="1013"/>
      <c r="N988" s="1013"/>
      <c r="O988" s="1013"/>
      <c r="P988" s="1013"/>
      <c r="Q988" s="1013"/>
      <c r="R988" s="1013"/>
      <c r="S988" s="1013"/>
      <c r="T988" s="1013"/>
      <c r="U988" s="1013"/>
      <c r="V988" s="1013"/>
      <c r="W988" s="1013"/>
      <c r="X988" s="1013"/>
      <c r="Y988" s="1013"/>
      <c r="Z988" s="999"/>
      <c r="AA988" s="1013"/>
      <c r="AB988" s="1013"/>
      <c r="AC988" s="1013"/>
      <c r="AD988" s="1013"/>
      <c r="AE988" s="1013"/>
      <c r="AF988" s="1013"/>
      <c r="AG988" s="1013"/>
      <c r="AH988" s="1013"/>
      <c r="AI988" s="1013"/>
      <c r="AJ988" s="1013"/>
      <c r="AK988" s="1013"/>
      <c r="AL988" s="1013"/>
      <c r="AM988" s="1013"/>
      <c r="AN988" s="1013"/>
      <c r="AO988" s="1013"/>
      <c r="AP988" s="1013"/>
      <c r="AQ988" s="1013"/>
      <c r="AR988" s="1013"/>
      <c r="AS988" s="1013"/>
      <c r="AT988" s="1013"/>
      <c r="AU988" s="1013"/>
      <c r="AV988" s="1013"/>
      <c r="AW988" s="1013"/>
      <c r="AX988" s="1013"/>
    </row>
    <row r="989" spans="5:50">
      <c r="E989" s="997"/>
      <c r="F989" s="994"/>
      <c r="G989" s="1013"/>
      <c r="H989" s="1013"/>
      <c r="I989" s="1013"/>
      <c r="J989" s="1013"/>
      <c r="K989" s="1013"/>
      <c r="L989" s="1013"/>
      <c r="M989" s="1013"/>
      <c r="N989" s="1013"/>
      <c r="O989" s="1013"/>
      <c r="P989" s="1013"/>
      <c r="Q989" s="1013"/>
      <c r="R989" s="1013"/>
      <c r="S989" s="1013"/>
      <c r="T989" s="1013"/>
      <c r="U989" s="1013"/>
      <c r="V989" s="1013"/>
      <c r="W989" s="1013"/>
      <c r="X989" s="1013"/>
      <c r="Y989" s="1013"/>
      <c r="Z989" s="999"/>
      <c r="AA989" s="1013"/>
      <c r="AB989" s="1013"/>
      <c r="AC989" s="1013"/>
      <c r="AD989" s="1013"/>
      <c r="AE989" s="1013"/>
      <c r="AF989" s="1013"/>
      <c r="AG989" s="1013"/>
      <c r="AH989" s="1013"/>
      <c r="AI989" s="1013"/>
      <c r="AJ989" s="1013"/>
      <c r="AK989" s="1013"/>
      <c r="AL989" s="1013"/>
      <c r="AM989" s="1013"/>
      <c r="AN989" s="1013"/>
      <c r="AO989" s="1013"/>
      <c r="AP989" s="1013"/>
      <c r="AQ989" s="1013"/>
      <c r="AR989" s="1013"/>
      <c r="AS989" s="1013"/>
      <c r="AT989" s="1013"/>
      <c r="AU989" s="1013"/>
      <c r="AV989" s="1013"/>
      <c r="AW989" s="1013"/>
      <c r="AX989" s="1013"/>
    </row>
    <row r="990" spans="5:50">
      <c r="E990" s="997"/>
      <c r="F990" s="994"/>
      <c r="G990" s="1013"/>
      <c r="H990" s="1013"/>
      <c r="I990" s="1013"/>
      <c r="J990" s="1013"/>
      <c r="K990" s="1013"/>
      <c r="L990" s="1013"/>
      <c r="M990" s="1013"/>
      <c r="N990" s="1013"/>
      <c r="O990" s="1013"/>
      <c r="P990" s="1013"/>
      <c r="Q990" s="1013"/>
      <c r="R990" s="1013"/>
      <c r="S990" s="1013"/>
      <c r="T990" s="1013"/>
      <c r="U990" s="1013"/>
      <c r="V990" s="1013"/>
      <c r="W990" s="1013"/>
      <c r="X990" s="1013"/>
      <c r="Y990" s="1013"/>
      <c r="Z990" s="999"/>
      <c r="AA990" s="1013"/>
      <c r="AB990" s="1013"/>
      <c r="AC990" s="1013"/>
      <c r="AD990" s="1013"/>
      <c r="AE990" s="1013"/>
      <c r="AF990" s="1013"/>
      <c r="AG990" s="1013"/>
      <c r="AH990" s="1013"/>
      <c r="AI990" s="1013"/>
      <c r="AJ990" s="1013"/>
      <c r="AK990" s="1013"/>
      <c r="AL990" s="1013"/>
      <c r="AM990" s="1013"/>
      <c r="AN990" s="1013"/>
      <c r="AO990" s="1013"/>
      <c r="AP990" s="1013"/>
      <c r="AQ990" s="1013"/>
      <c r="AR990" s="1013"/>
      <c r="AS990" s="1013"/>
      <c r="AT990" s="1013"/>
      <c r="AU990" s="1013"/>
      <c r="AV990" s="1013"/>
      <c r="AW990" s="1013"/>
      <c r="AX990" s="1013"/>
    </row>
    <row r="991" spans="5:50">
      <c r="E991" s="997"/>
      <c r="F991" s="994"/>
      <c r="G991" s="1013"/>
      <c r="H991" s="1013"/>
      <c r="I991" s="1013"/>
      <c r="J991" s="1013"/>
      <c r="K991" s="1013"/>
      <c r="L991" s="1013"/>
      <c r="M991" s="1013"/>
      <c r="N991" s="1013"/>
      <c r="O991" s="1013"/>
      <c r="P991" s="1013"/>
      <c r="Q991" s="1013"/>
      <c r="R991" s="1013"/>
      <c r="S991" s="1013"/>
      <c r="T991" s="1013"/>
      <c r="U991" s="1013"/>
      <c r="V991" s="1013"/>
      <c r="W991" s="1013"/>
      <c r="X991" s="1013"/>
      <c r="Y991" s="1013"/>
      <c r="Z991" s="999"/>
      <c r="AA991" s="1013"/>
      <c r="AB991" s="1013"/>
      <c r="AC991" s="1013"/>
      <c r="AD991" s="1013"/>
      <c r="AE991" s="1013"/>
      <c r="AF991" s="1013"/>
      <c r="AG991" s="1013"/>
      <c r="AH991" s="1013"/>
      <c r="AI991" s="1013"/>
      <c r="AJ991" s="1013"/>
      <c r="AK991" s="1013"/>
      <c r="AL991" s="1013"/>
      <c r="AM991" s="1013"/>
      <c r="AN991" s="1013"/>
      <c r="AO991" s="1013"/>
      <c r="AP991" s="1013"/>
      <c r="AQ991" s="1013"/>
      <c r="AR991" s="1013"/>
      <c r="AS991" s="1013"/>
      <c r="AT991" s="1013"/>
      <c r="AU991" s="1013"/>
      <c r="AV991" s="1013"/>
      <c r="AW991" s="1013"/>
      <c r="AX991" s="1013"/>
    </row>
    <row r="992" spans="5:50">
      <c r="E992" s="997"/>
      <c r="F992" s="994"/>
      <c r="G992" s="1013"/>
      <c r="H992" s="1013"/>
      <c r="I992" s="1013"/>
      <c r="J992" s="1013"/>
      <c r="K992" s="1013"/>
      <c r="L992" s="1013"/>
      <c r="M992" s="1013"/>
      <c r="N992" s="1013"/>
      <c r="O992" s="1013"/>
      <c r="P992" s="1013"/>
      <c r="Q992" s="1013"/>
      <c r="R992" s="1013"/>
      <c r="S992" s="1013"/>
      <c r="T992" s="1013"/>
      <c r="U992" s="1013"/>
      <c r="V992" s="1013"/>
      <c r="W992" s="1013"/>
      <c r="X992" s="1013"/>
      <c r="Y992" s="1013"/>
      <c r="Z992" s="999"/>
      <c r="AA992" s="1013"/>
      <c r="AB992" s="1013"/>
      <c r="AC992" s="1013"/>
      <c r="AD992" s="1013"/>
      <c r="AE992" s="1013"/>
      <c r="AF992" s="1013"/>
      <c r="AG992" s="1013"/>
      <c r="AH992" s="1013"/>
      <c r="AI992" s="1013"/>
      <c r="AJ992" s="1013"/>
      <c r="AK992" s="1013"/>
      <c r="AL992" s="1013"/>
      <c r="AM992" s="1013"/>
      <c r="AN992" s="1013"/>
      <c r="AO992" s="1013"/>
      <c r="AP992" s="1013"/>
      <c r="AQ992" s="1013"/>
      <c r="AR992" s="1013"/>
      <c r="AS992" s="1013"/>
      <c r="AT992" s="1013"/>
      <c r="AU992" s="1013"/>
      <c r="AV992" s="1013"/>
      <c r="AW992" s="1013"/>
      <c r="AX992" s="1013"/>
    </row>
    <row r="993" spans="1:54">
      <c r="E993" s="997"/>
      <c r="F993" s="994"/>
      <c r="G993" s="1013"/>
      <c r="H993" s="1013"/>
      <c r="I993" s="1013"/>
      <c r="J993" s="1013"/>
      <c r="K993" s="1013"/>
      <c r="L993" s="1013"/>
      <c r="M993" s="1013"/>
      <c r="N993" s="1013"/>
      <c r="O993" s="1013"/>
      <c r="P993" s="1013"/>
      <c r="Q993" s="1013"/>
      <c r="R993" s="1013"/>
      <c r="S993" s="1013"/>
      <c r="T993" s="1013"/>
      <c r="U993" s="1013"/>
      <c r="V993" s="1013"/>
      <c r="W993" s="1013"/>
      <c r="X993" s="1013"/>
      <c r="Y993" s="1013"/>
      <c r="Z993" s="999"/>
      <c r="AA993" s="1013"/>
      <c r="AB993" s="1013"/>
      <c r="AC993" s="1013"/>
      <c r="AD993" s="1013"/>
      <c r="AE993" s="1013"/>
      <c r="AF993" s="1013"/>
      <c r="AG993" s="1013"/>
      <c r="AH993" s="1013"/>
      <c r="AI993" s="1013"/>
      <c r="AJ993" s="1013"/>
      <c r="AK993" s="1013"/>
      <c r="AL993" s="1013"/>
      <c r="AM993" s="1013"/>
      <c r="AN993" s="1013"/>
      <c r="AO993" s="1013"/>
      <c r="AP993" s="1013"/>
      <c r="AQ993" s="1013"/>
      <c r="AR993" s="1013"/>
      <c r="AS993" s="1013"/>
      <c r="AT993" s="1013"/>
      <c r="AU993" s="1013"/>
      <c r="AV993" s="1013"/>
      <c r="AW993" s="1013"/>
      <c r="AX993" s="1013"/>
    </row>
    <row r="994" spans="1:54" s="1006" customFormat="1">
      <c r="A994" s="1005"/>
      <c r="C994" s="1007"/>
      <c r="D994" s="1008"/>
      <c r="E994" s="997"/>
      <c r="F994" s="997"/>
      <c r="G994" s="1009"/>
      <c r="H994" s="1009"/>
      <c r="I994" s="1009"/>
      <c r="J994" s="1009"/>
      <c r="K994" s="1009"/>
      <c r="L994" s="1009"/>
      <c r="M994" s="1009"/>
      <c r="N994" s="1009"/>
      <c r="O994" s="1009"/>
      <c r="P994" s="1009"/>
      <c r="Q994" s="1009"/>
      <c r="R994" s="1009"/>
      <c r="S994" s="1009"/>
      <c r="T994" s="1009"/>
      <c r="U994" s="1009"/>
      <c r="V994" s="1009"/>
      <c r="W994" s="1009"/>
      <c r="X994" s="1009"/>
      <c r="Y994" s="1009"/>
      <c r="Z994" s="999"/>
      <c r="AA994" s="1009"/>
      <c r="AB994" s="1009"/>
      <c r="AC994" s="1009"/>
      <c r="AD994" s="1009"/>
      <c r="AE994" s="1009"/>
      <c r="AF994" s="1009"/>
      <c r="AG994" s="1009"/>
      <c r="AH994" s="1009"/>
      <c r="AI994" s="1009"/>
      <c r="AJ994" s="1009"/>
      <c r="AK994" s="1009"/>
      <c r="AL994" s="1009"/>
      <c r="AM994" s="1009"/>
      <c r="AN994" s="1009"/>
      <c r="AO994" s="1009"/>
      <c r="AP994" s="1009"/>
      <c r="AQ994" s="1009"/>
      <c r="AR994" s="1009"/>
      <c r="AS994" s="1009"/>
      <c r="AT994" s="1009"/>
      <c r="AU994" s="1009"/>
      <c r="AV994" s="1009"/>
      <c r="AW994" s="1009"/>
      <c r="AX994" s="1009"/>
      <c r="AY994" s="1009"/>
      <c r="AZ994" s="1009"/>
      <c r="BA994" s="1009"/>
      <c r="BB994" s="1009"/>
    </row>
    <row r="995" spans="1:54">
      <c r="E995" s="997"/>
      <c r="F995" s="994"/>
      <c r="T995" s="1013"/>
      <c r="Z995" s="999"/>
    </row>
    <row r="996" spans="1:54">
      <c r="E996" s="997"/>
      <c r="F996" s="994"/>
      <c r="T996" s="1013"/>
      <c r="Z996" s="999"/>
    </row>
    <row r="997" spans="1:54">
      <c r="E997" s="997"/>
      <c r="F997" s="994"/>
      <c r="T997" s="1013"/>
      <c r="Z997" s="999"/>
    </row>
    <row r="998" spans="1:54">
      <c r="E998" s="997"/>
      <c r="F998" s="994"/>
      <c r="T998" s="1013"/>
      <c r="Z998" s="999"/>
    </row>
    <row r="999" spans="1:54">
      <c r="E999" s="997"/>
      <c r="F999" s="994"/>
      <c r="T999" s="1013"/>
      <c r="Z999" s="999"/>
    </row>
    <row r="1000" spans="1:54">
      <c r="E1000" s="997"/>
      <c r="F1000" s="994"/>
      <c r="T1000" s="1013"/>
      <c r="Z1000" s="999"/>
    </row>
    <row r="1001" spans="1:54" s="1006" customFormat="1">
      <c r="A1001" s="1005"/>
      <c r="C1001" s="1007"/>
      <c r="D1001" s="1008"/>
      <c r="E1001" s="997"/>
      <c r="F1001" s="997"/>
      <c r="G1001" s="1009"/>
      <c r="H1001" s="1009"/>
      <c r="I1001" s="1009"/>
      <c r="J1001" s="1009"/>
      <c r="K1001" s="1009"/>
      <c r="L1001" s="1009"/>
      <c r="M1001" s="1009"/>
      <c r="N1001" s="1009"/>
      <c r="O1001" s="1009"/>
      <c r="P1001" s="1009"/>
      <c r="Q1001" s="1009"/>
      <c r="R1001" s="1009"/>
      <c r="S1001" s="1009"/>
      <c r="T1001" s="1009"/>
      <c r="U1001" s="1009"/>
      <c r="V1001" s="1009"/>
      <c r="W1001" s="1009"/>
      <c r="X1001" s="1009"/>
      <c r="Y1001" s="1009"/>
      <c r="Z1001" s="999"/>
      <c r="AA1001" s="1009"/>
      <c r="AB1001" s="1009"/>
      <c r="AC1001" s="1009"/>
      <c r="AD1001" s="1009"/>
      <c r="AE1001" s="1009"/>
      <c r="AF1001" s="1009"/>
      <c r="AG1001" s="1009"/>
      <c r="AH1001" s="1009"/>
      <c r="AI1001" s="1009"/>
      <c r="AJ1001" s="1009"/>
      <c r="AK1001" s="1009"/>
      <c r="AL1001" s="1009"/>
      <c r="AM1001" s="1009"/>
      <c r="AN1001" s="1009"/>
      <c r="AO1001" s="1009"/>
      <c r="AP1001" s="1009"/>
      <c r="AQ1001" s="1009"/>
      <c r="AR1001" s="1009"/>
      <c r="AS1001" s="1009"/>
      <c r="AT1001" s="1009"/>
      <c r="AU1001" s="1009"/>
      <c r="AV1001" s="1009"/>
      <c r="AW1001" s="1009"/>
      <c r="AX1001" s="1009"/>
      <c r="AY1001" s="1009"/>
      <c r="AZ1001" s="1009"/>
      <c r="BA1001" s="1009"/>
      <c r="BB1001" s="1009"/>
    </row>
    <row r="1002" spans="1:54">
      <c r="B1002" s="1018"/>
      <c r="C1002" s="1019"/>
      <c r="E1002" s="997"/>
      <c r="F1002" s="994"/>
      <c r="N1002" s="1013"/>
      <c r="T1002" s="1013"/>
      <c r="Z1002" s="999"/>
    </row>
    <row r="1003" spans="1:54">
      <c r="E1003" s="997"/>
      <c r="F1003" s="994"/>
      <c r="G1003" s="1013"/>
      <c r="H1003" s="1013"/>
      <c r="I1003" s="1013"/>
      <c r="J1003" s="1013"/>
      <c r="K1003" s="1013"/>
      <c r="L1003" s="1013"/>
      <c r="M1003" s="1013"/>
      <c r="N1003" s="1013"/>
      <c r="O1003" s="1013"/>
      <c r="P1003" s="1013"/>
      <c r="Q1003" s="1013"/>
      <c r="R1003" s="1013"/>
      <c r="S1003" s="1013"/>
      <c r="T1003" s="1013"/>
      <c r="U1003" s="1013"/>
      <c r="V1003" s="1013"/>
      <c r="W1003" s="1013"/>
      <c r="X1003" s="1013"/>
      <c r="Y1003" s="1013"/>
      <c r="Z1003" s="999"/>
      <c r="AA1003" s="1013"/>
      <c r="AB1003" s="1013"/>
      <c r="AC1003" s="1013"/>
      <c r="AD1003" s="1013"/>
      <c r="AE1003" s="1013"/>
      <c r="AF1003" s="1013"/>
      <c r="AG1003" s="1013"/>
      <c r="AH1003" s="1013"/>
      <c r="AI1003" s="1013"/>
      <c r="AJ1003" s="1013"/>
      <c r="AK1003" s="1013"/>
      <c r="AL1003" s="1013"/>
      <c r="AM1003" s="1013"/>
      <c r="AN1003" s="1013"/>
      <c r="AO1003" s="1013"/>
      <c r="AP1003" s="1013"/>
      <c r="AQ1003" s="1013"/>
      <c r="AR1003" s="1013"/>
      <c r="AS1003" s="1013"/>
      <c r="AT1003" s="1013"/>
      <c r="AU1003" s="1013"/>
      <c r="AV1003" s="1013"/>
      <c r="AW1003" s="1013"/>
      <c r="AX1003" s="1013"/>
    </row>
    <row r="1004" spans="1:54">
      <c r="E1004" s="997"/>
      <c r="F1004" s="994"/>
      <c r="G1004" s="1013"/>
      <c r="H1004" s="1013"/>
      <c r="I1004" s="1013"/>
      <c r="J1004" s="1013"/>
      <c r="K1004" s="1013"/>
      <c r="L1004" s="1013"/>
      <c r="M1004" s="1013"/>
      <c r="N1004" s="1013"/>
      <c r="O1004" s="1013"/>
      <c r="P1004" s="1013"/>
      <c r="Q1004" s="1013"/>
      <c r="R1004" s="1013"/>
      <c r="S1004" s="1013"/>
      <c r="T1004" s="1013"/>
      <c r="U1004" s="1013"/>
      <c r="V1004" s="1013"/>
      <c r="W1004" s="1013"/>
      <c r="X1004" s="1013"/>
      <c r="Y1004" s="1013"/>
      <c r="Z1004" s="999"/>
      <c r="AA1004" s="1013"/>
      <c r="AB1004" s="1013"/>
      <c r="AC1004" s="1013"/>
      <c r="AD1004" s="1013"/>
      <c r="AE1004" s="1013"/>
      <c r="AF1004" s="1013"/>
      <c r="AG1004" s="1013"/>
      <c r="AH1004" s="1013"/>
      <c r="AI1004" s="1013"/>
      <c r="AJ1004" s="1013"/>
      <c r="AK1004" s="1013"/>
      <c r="AL1004" s="1013"/>
      <c r="AM1004" s="1013"/>
      <c r="AN1004" s="1013"/>
      <c r="AO1004" s="1013"/>
      <c r="AP1004" s="1013"/>
      <c r="AQ1004" s="1013"/>
      <c r="AR1004" s="1013"/>
      <c r="AS1004" s="1013"/>
      <c r="AT1004" s="1013"/>
      <c r="AU1004" s="1013"/>
      <c r="AV1004" s="1013"/>
      <c r="AW1004" s="1013"/>
      <c r="AX1004" s="1013"/>
    </row>
    <row r="1005" spans="1:54">
      <c r="E1005" s="997"/>
      <c r="F1005" s="994"/>
      <c r="G1005" s="1013"/>
      <c r="H1005" s="1013"/>
      <c r="I1005" s="1013"/>
      <c r="J1005" s="1013"/>
      <c r="K1005" s="1013"/>
      <c r="L1005" s="1013"/>
      <c r="M1005" s="1013"/>
      <c r="N1005" s="1013"/>
      <c r="O1005" s="1013"/>
      <c r="P1005" s="1013"/>
      <c r="Q1005" s="1013"/>
      <c r="R1005" s="1013"/>
      <c r="S1005" s="1013"/>
      <c r="T1005" s="1013"/>
      <c r="U1005" s="1013"/>
      <c r="V1005" s="1013"/>
      <c r="W1005" s="1013"/>
      <c r="X1005" s="1013"/>
      <c r="Y1005" s="1013"/>
      <c r="Z1005" s="999"/>
      <c r="AA1005" s="1013"/>
      <c r="AB1005" s="1013"/>
      <c r="AC1005" s="1013"/>
      <c r="AD1005" s="1013"/>
      <c r="AE1005" s="1013"/>
      <c r="AF1005" s="1013"/>
      <c r="AG1005" s="1013"/>
      <c r="AH1005" s="1013"/>
      <c r="AI1005" s="1013"/>
      <c r="AJ1005" s="1013"/>
      <c r="AK1005" s="1013"/>
      <c r="AL1005" s="1013"/>
      <c r="AM1005" s="1013"/>
      <c r="AN1005" s="1013"/>
      <c r="AO1005" s="1013"/>
      <c r="AP1005" s="1013"/>
      <c r="AQ1005" s="1013"/>
      <c r="AR1005" s="1013"/>
      <c r="AS1005" s="1013"/>
      <c r="AT1005" s="1013"/>
      <c r="AU1005" s="1013"/>
      <c r="AV1005" s="1013"/>
      <c r="AW1005" s="1013"/>
      <c r="AX1005" s="1013"/>
    </row>
    <row r="1006" spans="1:54">
      <c r="E1006" s="997"/>
      <c r="F1006" s="994"/>
      <c r="G1006" s="1013"/>
      <c r="H1006" s="1013"/>
      <c r="I1006" s="1013"/>
      <c r="J1006" s="1013"/>
      <c r="K1006" s="1013"/>
      <c r="L1006" s="1013"/>
      <c r="M1006" s="1013"/>
      <c r="N1006" s="1013"/>
      <c r="O1006" s="1013"/>
      <c r="P1006" s="1013"/>
      <c r="Q1006" s="1013"/>
      <c r="R1006" s="1013"/>
      <c r="S1006" s="1013"/>
      <c r="T1006" s="1013"/>
      <c r="U1006" s="1013"/>
      <c r="V1006" s="1013"/>
      <c r="W1006" s="1013"/>
      <c r="X1006" s="1013"/>
      <c r="Y1006" s="1013"/>
      <c r="Z1006" s="999"/>
      <c r="AA1006" s="1013"/>
      <c r="AB1006" s="1013"/>
      <c r="AC1006" s="1013"/>
      <c r="AD1006" s="1013"/>
      <c r="AE1006" s="1013"/>
      <c r="AF1006" s="1013"/>
      <c r="AG1006" s="1013"/>
      <c r="AH1006" s="1013"/>
      <c r="AI1006" s="1013"/>
      <c r="AJ1006" s="1013"/>
      <c r="AK1006" s="1013"/>
      <c r="AL1006" s="1013"/>
      <c r="AM1006" s="1013"/>
      <c r="AN1006" s="1013"/>
      <c r="AO1006" s="1013"/>
      <c r="AP1006" s="1013"/>
      <c r="AQ1006" s="1013"/>
      <c r="AR1006" s="1013"/>
      <c r="AS1006" s="1013"/>
      <c r="AT1006" s="1013"/>
      <c r="AU1006" s="1013"/>
      <c r="AV1006" s="1013"/>
      <c r="AW1006" s="1013"/>
      <c r="AX1006" s="1013"/>
    </row>
    <row r="1007" spans="1:54">
      <c r="E1007" s="997"/>
      <c r="F1007" s="994"/>
      <c r="G1007" s="1013"/>
      <c r="H1007" s="1013"/>
      <c r="I1007" s="1013"/>
      <c r="J1007" s="1013"/>
      <c r="K1007" s="1013"/>
      <c r="L1007" s="1013"/>
      <c r="M1007" s="1013"/>
      <c r="N1007" s="1013"/>
      <c r="O1007" s="1013"/>
      <c r="P1007" s="1013"/>
      <c r="Q1007" s="1013"/>
      <c r="R1007" s="1013"/>
      <c r="S1007" s="1013"/>
      <c r="T1007" s="1013"/>
      <c r="U1007" s="1013"/>
      <c r="V1007" s="1013"/>
      <c r="W1007" s="1013"/>
      <c r="X1007" s="1013"/>
      <c r="Y1007" s="1013"/>
      <c r="Z1007" s="999"/>
      <c r="AA1007" s="1013"/>
      <c r="AB1007" s="1013"/>
      <c r="AC1007" s="1013"/>
      <c r="AD1007" s="1013"/>
      <c r="AE1007" s="1013"/>
      <c r="AF1007" s="1013"/>
      <c r="AG1007" s="1013"/>
      <c r="AH1007" s="1013"/>
      <c r="AI1007" s="1013"/>
      <c r="AJ1007" s="1013"/>
      <c r="AK1007" s="1013"/>
      <c r="AL1007" s="1013"/>
      <c r="AM1007" s="1013"/>
      <c r="AN1007" s="1013"/>
      <c r="AO1007" s="1013"/>
      <c r="AP1007" s="1013"/>
      <c r="AQ1007" s="1013"/>
      <c r="AR1007" s="1013"/>
      <c r="AS1007" s="1013"/>
      <c r="AT1007" s="1013"/>
      <c r="AU1007" s="1013"/>
      <c r="AV1007" s="1013"/>
      <c r="AW1007" s="1013"/>
      <c r="AX1007" s="1013"/>
    </row>
    <row r="1008" spans="1:54">
      <c r="E1008" s="997"/>
      <c r="F1008" s="994"/>
      <c r="G1008" s="1013"/>
      <c r="H1008" s="1013"/>
      <c r="I1008" s="1013"/>
      <c r="J1008" s="1013"/>
      <c r="K1008" s="1013"/>
      <c r="L1008" s="1013"/>
      <c r="M1008" s="1013"/>
      <c r="N1008" s="1013"/>
      <c r="O1008" s="1013"/>
      <c r="P1008" s="1013"/>
      <c r="Q1008" s="1013"/>
      <c r="R1008" s="1013"/>
      <c r="S1008" s="1013"/>
      <c r="T1008" s="1013"/>
      <c r="U1008" s="1013"/>
      <c r="V1008" s="1013"/>
      <c r="W1008" s="1013"/>
      <c r="X1008" s="1013"/>
      <c r="Y1008" s="1013"/>
      <c r="Z1008" s="999"/>
      <c r="AA1008" s="1013"/>
      <c r="AB1008" s="1013"/>
      <c r="AC1008" s="1013"/>
      <c r="AD1008" s="1013"/>
      <c r="AE1008" s="1013"/>
      <c r="AF1008" s="1013"/>
      <c r="AG1008" s="1013"/>
      <c r="AH1008" s="1013"/>
      <c r="AI1008" s="1013"/>
      <c r="AJ1008" s="1013"/>
      <c r="AK1008" s="1013"/>
      <c r="AL1008" s="1013"/>
      <c r="AM1008" s="1013"/>
      <c r="AN1008" s="1013"/>
      <c r="AO1008" s="1013"/>
      <c r="AP1008" s="1013"/>
      <c r="AQ1008" s="1013"/>
      <c r="AR1008" s="1013"/>
      <c r="AS1008" s="1013"/>
      <c r="AT1008" s="1013"/>
      <c r="AU1008" s="1013"/>
      <c r="AV1008" s="1013"/>
      <c r="AW1008" s="1013"/>
      <c r="AX1008" s="1013"/>
    </row>
    <row r="1009" spans="1:54">
      <c r="E1009" s="997"/>
      <c r="F1009" s="994"/>
      <c r="G1009" s="1013"/>
      <c r="H1009" s="1013"/>
      <c r="I1009" s="1013"/>
      <c r="J1009" s="1013"/>
      <c r="K1009" s="1013"/>
      <c r="L1009" s="1013"/>
      <c r="M1009" s="1013"/>
      <c r="N1009" s="1013"/>
      <c r="O1009" s="1013"/>
      <c r="P1009" s="1013"/>
      <c r="Q1009" s="1013"/>
      <c r="R1009" s="1013"/>
      <c r="S1009" s="1013"/>
      <c r="T1009" s="1013"/>
      <c r="U1009" s="1013"/>
      <c r="V1009" s="1013"/>
      <c r="W1009" s="1013"/>
      <c r="X1009" s="1013"/>
      <c r="Y1009" s="1013"/>
      <c r="Z1009" s="999"/>
      <c r="AA1009" s="1013"/>
      <c r="AB1009" s="1013"/>
      <c r="AC1009" s="1013"/>
      <c r="AD1009" s="1013"/>
      <c r="AE1009" s="1013"/>
      <c r="AF1009" s="1013"/>
      <c r="AG1009" s="1013"/>
      <c r="AH1009" s="1013"/>
      <c r="AI1009" s="1013"/>
      <c r="AJ1009" s="1013"/>
      <c r="AK1009" s="1013"/>
      <c r="AL1009" s="1013"/>
      <c r="AM1009" s="1013"/>
      <c r="AN1009" s="1013"/>
      <c r="AO1009" s="1013"/>
      <c r="AP1009" s="1013"/>
      <c r="AQ1009" s="1013"/>
      <c r="AR1009" s="1013"/>
      <c r="AS1009" s="1013"/>
      <c r="AT1009" s="1013"/>
      <c r="AU1009" s="1013"/>
      <c r="AV1009" s="1013"/>
      <c r="AW1009" s="1013"/>
      <c r="AX1009" s="1013"/>
    </row>
    <row r="1010" spans="1:54">
      <c r="E1010" s="997"/>
      <c r="F1010" s="994"/>
      <c r="G1010" s="1013"/>
      <c r="H1010" s="1013"/>
      <c r="I1010" s="1013"/>
      <c r="J1010" s="1013"/>
      <c r="K1010" s="1013"/>
      <c r="L1010" s="1013"/>
      <c r="M1010" s="1013"/>
      <c r="N1010" s="1013"/>
      <c r="O1010" s="1013"/>
      <c r="P1010" s="1013"/>
      <c r="Q1010" s="1013"/>
      <c r="R1010" s="1013"/>
      <c r="S1010" s="1013"/>
      <c r="T1010" s="1013"/>
      <c r="U1010" s="1013"/>
      <c r="V1010" s="1013"/>
      <c r="W1010" s="1013"/>
      <c r="X1010" s="1013"/>
      <c r="Y1010" s="1013"/>
      <c r="Z1010" s="999"/>
      <c r="AA1010" s="1013"/>
      <c r="AB1010" s="1013"/>
      <c r="AC1010" s="1013"/>
      <c r="AD1010" s="1013"/>
      <c r="AE1010" s="1013"/>
      <c r="AF1010" s="1013"/>
      <c r="AG1010" s="1013"/>
      <c r="AH1010" s="1013"/>
      <c r="AI1010" s="1013"/>
      <c r="AJ1010" s="1013"/>
      <c r="AK1010" s="1013"/>
      <c r="AL1010" s="1013"/>
      <c r="AM1010" s="1013"/>
      <c r="AN1010" s="1013"/>
      <c r="AO1010" s="1013"/>
      <c r="AP1010" s="1013"/>
      <c r="AQ1010" s="1013"/>
      <c r="AR1010" s="1013"/>
      <c r="AS1010" s="1013"/>
      <c r="AT1010" s="1013"/>
      <c r="AU1010" s="1013"/>
      <c r="AV1010" s="1013"/>
      <c r="AW1010" s="1013"/>
      <c r="AX1010" s="1013"/>
    </row>
    <row r="1011" spans="1:54">
      <c r="E1011" s="997"/>
      <c r="F1011" s="994"/>
      <c r="G1011" s="1013"/>
      <c r="H1011" s="1013"/>
      <c r="I1011" s="1013"/>
      <c r="J1011" s="1013"/>
      <c r="K1011" s="1013"/>
      <c r="L1011" s="1013"/>
      <c r="M1011" s="1013"/>
      <c r="N1011" s="1013"/>
      <c r="O1011" s="1013"/>
      <c r="P1011" s="1013"/>
      <c r="Q1011" s="1013"/>
      <c r="R1011" s="1013"/>
      <c r="S1011" s="1013"/>
      <c r="T1011" s="1013"/>
      <c r="U1011" s="1013"/>
      <c r="V1011" s="1013"/>
      <c r="W1011" s="1013"/>
      <c r="X1011" s="1013"/>
      <c r="Y1011" s="1013"/>
      <c r="Z1011" s="999"/>
      <c r="AA1011" s="1013"/>
      <c r="AB1011" s="1013"/>
      <c r="AC1011" s="1013"/>
      <c r="AD1011" s="1013"/>
      <c r="AE1011" s="1013"/>
      <c r="AF1011" s="1013"/>
      <c r="AG1011" s="1013"/>
      <c r="AH1011" s="1013"/>
      <c r="AI1011" s="1013"/>
      <c r="AJ1011" s="1013"/>
      <c r="AK1011" s="1013"/>
      <c r="AL1011" s="1013"/>
      <c r="AM1011" s="1013"/>
      <c r="AN1011" s="1013"/>
      <c r="AO1011" s="1013"/>
      <c r="AP1011" s="1013"/>
      <c r="AQ1011" s="1013"/>
      <c r="AR1011" s="1013"/>
      <c r="AS1011" s="1013"/>
      <c r="AT1011" s="1013"/>
      <c r="AU1011" s="1013"/>
      <c r="AV1011" s="1013"/>
      <c r="AW1011" s="1013"/>
      <c r="AX1011" s="1013"/>
    </row>
    <row r="1012" spans="1:54">
      <c r="E1012" s="997"/>
      <c r="F1012" s="994"/>
      <c r="G1012" s="1013"/>
      <c r="H1012" s="1013"/>
      <c r="I1012" s="1013"/>
      <c r="J1012" s="1013"/>
      <c r="K1012" s="1013"/>
      <c r="L1012" s="1013"/>
      <c r="M1012" s="1013"/>
      <c r="N1012" s="1013"/>
      <c r="O1012" s="1013"/>
      <c r="P1012" s="1013"/>
      <c r="Q1012" s="1013"/>
      <c r="R1012" s="1013"/>
      <c r="S1012" s="1013"/>
      <c r="T1012" s="1013"/>
      <c r="U1012" s="1013"/>
      <c r="V1012" s="1013"/>
      <c r="W1012" s="1013"/>
      <c r="X1012" s="1013"/>
      <c r="Y1012" s="1013"/>
      <c r="Z1012" s="999"/>
      <c r="AA1012" s="1013"/>
      <c r="AB1012" s="1013"/>
      <c r="AC1012" s="1013"/>
      <c r="AD1012" s="1013"/>
      <c r="AE1012" s="1013"/>
      <c r="AF1012" s="1013"/>
      <c r="AG1012" s="1013"/>
      <c r="AH1012" s="1013"/>
      <c r="AI1012" s="1013"/>
      <c r="AJ1012" s="1013"/>
      <c r="AK1012" s="1013"/>
      <c r="AL1012" s="1013"/>
      <c r="AM1012" s="1013"/>
      <c r="AN1012" s="1013"/>
      <c r="AO1012" s="1013"/>
      <c r="AP1012" s="1013"/>
      <c r="AQ1012" s="1013"/>
      <c r="AR1012" s="1013"/>
      <c r="AS1012" s="1013"/>
      <c r="AT1012" s="1013"/>
      <c r="AU1012" s="1013"/>
      <c r="AV1012" s="1013"/>
      <c r="AW1012" s="1013"/>
      <c r="AX1012" s="1013"/>
    </row>
    <row r="1013" spans="1:54">
      <c r="E1013" s="997"/>
      <c r="F1013" s="994"/>
      <c r="G1013" s="1013"/>
      <c r="H1013" s="1013"/>
      <c r="I1013" s="1013"/>
      <c r="J1013" s="1013"/>
      <c r="K1013" s="1013"/>
      <c r="L1013" s="1013"/>
      <c r="M1013" s="1013"/>
      <c r="N1013" s="1013"/>
      <c r="O1013" s="1013"/>
      <c r="P1013" s="1013"/>
      <c r="Q1013" s="1013"/>
      <c r="R1013" s="1013"/>
      <c r="S1013" s="1013"/>
      <c r="T1013" s="1013"/>
      <c r="U1013" s="1013"/>
      <c r="V1013" s="1013"/>
      <c r="W1013" s="1013"/>
      <c r="X1013" s="1013"/>
      <c r="Y1013" s="1013"/>
      <c r="Z1013" s="999"/>
      <c r="AA1013" s="1013"/>
      <c r="AB1013" s="1013"/>
      <c r="AC1013" s="1013"/>
      <c r="AD1013" s="1013"/>
      <c r="AE1013" s="1013"/>
      <c r="AF1013" s="1013"/>
      <c r="AG1013" s="1013"/>
      <c r="AH1013" s="1013"/>
      <c r="AI1013" s="1013"/>
      <c r="AJ1013" s="1013"/>
      <c r="AK1013" s="1013"/>
      <c r="AL1013" s="1013"/>
      <c r="AM1013" s="1013"/>
      <c r="AN1013" s="1013"/>
      <c r="AO1013" s="1013"/>
      <c r="AP1013" s="1013"/>
      <c r="AQ1013" s="1013"/>
      <c r="AR1013" s="1013"/>
      <c r="AS1013" s="1013"/>
      <c r="AT1013" s="1013"/>
      <c r="AU1013" s="1013"/>
      <c r="AV1013" s="1013"/>
      <c r="AW1013" s="1013"/>
      <c r="AX1013" s="1013"/>
    </row>
    <row r="1014" spans="1:54">
      <c r="E1014" s="997"/>
      <c r="F1014" s="994"/>
      <c r="G1014" s="1013"/>
      <c r="H1014" s="1013"/>
      <c r="I1014" s="1013"/>
      <c r="J1014" s="1013"/>
      <c r="K1014" s="1013"/>
      <c r="L1014" s="1013"/>
      <c r="M1014" s="1013"/>
      <c r="N1014" s="1013"/>
      <c r="O1014" s="1013"/>
      <c r="P1014" s="1013"/>
      <c r="Q1014" s="1013"/>
      <c r="R1014" s="1013"/>
      <c r="S1014" s="1013"/>
      <c r="T1014" s="1013"/>
      <c r="U1014" s="1013"/>
      <c r="V1014" s="1013"/>
      <c r="W1014" s="1013"/>
      <c r="X1014" s="1013"/>
      <c r="Y1014" s="1013"/>
      <c r="Z1014" s="999"/>
      <c r="AA1014" s="1013"/>
      <c r="AB1014" s="1013"/>
      <c r="AC1014" s="1013"/>
      <c r="AD1014" s="1013"/>
      <c r="AE1014" s="1013"/>
      <c r="AF1014" s="1013"/>
      <c r="AG1014" s="1013"/>
      <c r="AH1014" s="1013"/>
      <c r="AI1014" s="1013"/>
      <c r="AJ1014" s="1013"/>
      <c r="AK1014" s="1013"/>
      <c r="AL1014" s="1013"/>
      <c r="AM1014" s="1013"/>
      <c r="AN1014" s="1013"/>
      <c r="AO1014" s="1013"/>
      <c r="AP1014" s="1013"/>
      <c r="AQ1014" s="1013"/>
      <c r="AR1014" s="1013"/>
      <c r="AS1014" s="1013"/>
      <c r="AT1014" s="1013"/>
      <c r="AU1014" s="1013"/>
      <c r="AV1014" s="1013"/>
      <c r="AW1014" s="1013"/>
      <c r="AX1014" s="1013"/>
    </row>
    <row r="1015" spans="1:54">
      <c r="E1015" s="997"/>
      <c r="F1015" s="994"/>
      <c r="G1015" s="1013"/>
      <c r="H1015" s="1013"/>
      <c r="I1015" s="1013"/>
      <c r="J1015" s="1013"/>
      <c r="K1015" s="1013"/>
      <c r="L1015" s="1013"/>
      <c r="M1015" s="1013"/>
      <c r="N1015" s="1013"/>
      <c r="O1015" s="1013"/>
      <c r="P1015" s="1013"/>
      <c r="Q1015" s="1013"/>
      <c r="R1015" s="1013"/>
      <c r="S1015" s="1013"/>
      <c r="T1015" s="1013"/>
      <c r="U1015" s="1013"/>
      <c r="V1015" s="1013"/>
      <c r="W1015" s="1013"/>
      <c r="X1015" s="1013"/>
      <c r="Y1015" s="1013"/>
      <c r="Z1015" s="999"/>
      <c r="AA1015" s="1013"/>
      <c r="AB1015" s="1013"/>
      <c r="AC1015" s="1013"/>
      <c r="AD1015" s="1013"/>
      <c r="AE1015" s="1013"/>
      <c r="AF1015" s="1013"/>
      <c r="AG1015" s="1013"/>
      <c r="AH1015" s="1013"/>
      <c r="AI1015" s="1013"/>
      <c r="AJ1015" s="1013"/>
      <c r="AK1015" s="1013"/>
      <c r="AL1015" s="1013"/>
      <c r="AM1015" s="1013"/>
      <c r="AN1015" s="1013"/>
      <c r="AO1015" s="1013"/>
      <c r="AP1015" s="1013"/>
      <c r="AQ1015" s="1013"/>
      <c r="AR1015" s="1013"/>
      <c r="AS1015" s="1013"/>
      <c r="AT1015" s="1013"/>
      <c r="AU1015" s="1013"/>
      <c r="AV1015" s="1013"/>
      <c r="AW1015" s="1013"/>
      <c r="AX1015" s="1013"/>
    </row>
    <row r="1016" spans="1:54">
      <c r="E1016" s="997"/>
      <c r="F1016" s="994"/>
      <c r="G1016" s="1013"/>
      <c r="H1016" s="1013"/>
      <c r="I1016" s="1013"/>
      <c r="J1016" s="1013"/>
      <c r="K1016" s="1013"/>
      <c r="L1016" s="1013"/>
      <c r="M1016" s="1013"/>
      <c r="N1016" s="1013"/>
      <c r="O1016" s="1013"/>
      <c r="P1016" s="1013"/>
      <c r="Q1016" s="1013"/>
      <c r="R1016" s="1013"/>
      <c r="S1016" s="1013"/>
      <c r="T1016" s="1013"/>
      <c r="U1016" s="1013"/>
      <c r="V1016" s="1013"/>
      <c r="W1016" s="1013"/>
      <c r="X1016" s="1013"/>
      <c r="Y1016" s="1013"/>
      <c r="Z1016" s="999"/>
      <c r="AA1016" s="1013"/>
      <c r="AB1016" s="1013"/>
      <c r="AC1016" s="1013"/>
      <c r="AD1016" s="1013"/>
      <c r="AE1016" s="1013"/>
      <c r="AF1016" s="1013"/>
      <c r="AG1016" s="1013"/>
      <c r="AH1016" s="1013"/>
      <c r="AI1016" s="1013"/>
      <c r="AJ1016" s="1013"/>
      <c r="AK1016" s="1013"/>
      <c r="AL1016" s="1013"/>
      <c r="AM1016" s="1013"/>
      <c r="AN1016" s="1013"/>
      <c r="AO1016" s="1013"/>
      <c r="AP1016" s="1013"/>
      <c r="AQ1016" s="1013"/>
      <c r="AR1016" s="1013"/>
      <c r="AS1016" s="1013"/>
      <c r="AT1016" s="1013"/>
      <c r="AU1016" s="1013"/>
      <c r="AV1016" s="1013"/>
      <c r="AW1016" s="1013"/>
      <c r="AX1016" s="1013"/>
    </row>
    <row r="1017" spans="1:54">
      <c r="E1017" s="997"/>
      <c r="F1017" s="994"/>
      <c r="G1017" s="1013"/>
      <c r="H1017" s="1013"/>
      <c r="I1017" s="1013"/>
      <c r="J1017" s="1013"/>
      <c r="K1017" s="1013"/>
      <c r="L1017" s="1013"/>
      <c r="M1017" s="1013"/>
      <c r="N1017" s="1013"/>
      <c r="O1017" s="1013"/>
      <c r="P1017" s="1013"/>
      <c r="Q1017" s="1013"/>
      <c r="R1017" s="1013"/>
      <c r="S1017" s="1013"/>
      <c r="T1017" s="1013"/>
      <c r="U1017" s="1013"/>
      <c r="V1017" s="1013"/>
      <c r="W1017" s="1013"/>
      <c r="X1017" s="1013"/>
      <c r="Y1017" s="1013"/>
      <c r="Z1017" s="999"/>
      <c r="AA1017" s="1013"/>
      <c r="AB1017" s="1013"/>
      <c r="AC1017" s="1013"/>
      <c r="AD1017" s="1013"/>
      <c r="AE1017" s="1013"/>
      <c r="AF1017" s="1013"/>
      <c r="AG1017" s="1013"/>
      <c r="AH1017" s="1013"/>
      <c r="AI1017" s="1013"/>
      <c r="AJ1017" s="1013"/>
      <c r="AK1017" s="1013"/>
      <c r="AL1017" s="1013"/>
      <c r="AM1017" s="1013"/>
      <c r="AN1017" s="1013"/>
      <c r="AO1017" s="1013"/>
      <c r="AP1017" s="1013"/>
      <c r="AQ1017" s="1013"/>
      <c r="AR1017" s="1013"/>
      <c r="AS1017" s="1013"/>
      <c r="AT1017" s="1013"/>
      <c r="AU1017" s="1013"/>
      <c r="AV1017" s="1013"/>
      <c r="AW1017" s="1013"/>
      <c r="AX1017" s="1013"/>
    </row>
    <row r="1018" spans="1:54">
      <c r="E1018" s="997"/>
      <c r="F1018" s="994"/>
      <c r="G1018" s="1013"/>
      <c r="H1018" s="1013"/>
      <c r="I1018" s="1013"/>
      <c r="J1018" s="1013"/>
      <c r="K1018" s="1013"/>
      <c r="L1018" s="1013"/>
      <c r="M1018" s="1013"/>
      <c r="N1018" s="1013"/>
      <c r="O1018" s="1013"/>
      <c r="P1018" s="1013"/>
      <c r="Q1018" s="1013"/>
      <c r="R1018" s="1013"/>
      <c r="S1018" s="1013"/>
      <c r="T1018" s="1013"/>
      <c r="U1018" s="1013"/>
      <c r="V1018" s="1013"/>
      <c r="W1018" s="1013"/>
      <c r="X1018" s="1013"/>
      <c r="Y1018" s="1013"/>
      <c r="Z1018" s="999"/>
      <c r="AA1018" s="1013"/>
      <c r="AB1018" s="1013"/>
      <c r="AC1018" s="1013"/>
      <c r="AD1018" s="1013"/>
      <c r="AE1018" s="1013"/>
      <c r="AF1018" s="1013"/>
      <c r="AG1018" s="1013"/>
      <c r="AH1018" s="1013"/>
      <c r="AI1018" s="1013"/>
      <c r="AJ1018" s="1013"/>
      <c r="AK1018" s="1013"/>
      <c r="AL1018" s="1013"/>
      <c r="AM1018" s="1013"/>
      <c r="AN1018" s="1013"/>
      <c r="AO1018" s="1013"/>
      <c r="AP1018" s="1013"/>
      <c r="AQ1018" s="1013"/>
      <c r="AR1018" s="1013"/>
      <c r="AS1018" s="1013"/>
      <c r="AT1018" s="1013"/>
      <c r="AU1018" s="1013"/>
      <c r="AV1018" s="1013"/>
      <c r="AW1018" s="1013"/>
      <c r="AX1018" s="1013"/>
    </row>
    <row r="1019" spans="1:54">
      <c r="E1019" s="997"/>
      <c r="F1019" s="994"/>
      <c r="G1019" s="1013"/>
      <c r="H1019" s="1013"/>
      <c r="I1019" s="1013"/>
      <c r="J1019" s="1013"/>
      <c r="K1019" s="1013"/>
      <c r="L1019" s="1013"/>
      <c r="M1019" s="1013"/>
      <c r="N1019" s="1013"/>
      <c r="O1019" s="1013"/>
      <c r="P1019" s="1013"/>
      <c r="Q1019" s="1013"/>
      <c r="R1019" s="1013"/>
      <c r="S1019" s="1013"/>
      <c r="T1019" s="1013"/>
      <c r="U1019" s="1013"/>
      <c r="V1019" s="1013"/>
      <c r="W1019" s="1013"/>
      <c r="X1019" s="1013"/>
      <c r="Y1019" s="1013"/>
      <c r="Z1019" s="999"/>
      <c r="AA1019" s="1013"/>
      <c r="AB1019" s="1013"/>
      <c r="AC1019" s="1013"/>
      <c r="AD1019" s="1013"/>
      <c r="AE1019" s="1013"/>
      <c r="AF1019" s="1013"/>
      <c r="AG1019" s="1013"/>
      <c r="AH1019" s="1013"/>
      <c r="AI1019" s="1013"/>
      <c r="AJ1019" s="1013"/>
      <c r="AK1019" s="1013"/>
      <c r="AL1019" s="1013"/>
      <c r="AM1019" s="1013"/>
      <c r="AN1019" s="1013"/>
      <c r="AO1019" s="1013"/>
      <c r="AP1019" s="1013"/>
      <c r="AQ1019" s="1013"/>
      <c r="AR1019" s="1013"/>
      <c r="AS1019" s="1013"/>
      <c r="AT1019" s="1013"/>
      <c r="AU1019" s="1013"/>
      <c r="AV1019" s="1013"/>
      <c r="AW1019" s="1013"/>
      <c r="AX1019" s="1013"/>
    </row>
    <row r="1020" spans="1:54">
      <c r="E1020" s="997"/>
      <c r="F1020" s="994"/>
      <c r="G1020" s="1013"/>
      <c r="H1020" s="1013"/>
      <c r="I1020" s="1013"/>
      <c r="J1020" s="1013"/>
      <c r="K1020" s="1013"/>
      <c r="L1020" s="1013"/>
      <c r="M1020" s="1013"/>
      <c r="N1020" s="1013"/>
      <c r="O1020" s="1013"/>
      <c r="P1020" s="1013"/>
      <c r="Q1020" s="1013"/>
      <c r="R1020" s="1013"/>
      <c r="S1020" s="1013"/>
      <c r="T1020" s="1013"/>
      <c r="U1020" s="1013"/>
      <c r="V1020" s="1013"/>
      <c r="W1020" s="1013"/>
      <c r="X1020" s="1013"/>
      <c r="Y1020" s="1013"/>
      <c r="Z1020" s="999"/>
      <c r="AA1020" s="1013"/>
      <c r="AB1020" s="1013"/>
      <c r="AC1020" s="1013"/>
      <c r="AD1020" s="1013"/>
      <c r="AE1020" s="1013"/>
      <c r="AF1020" s="1013"/>
      <c r="AG1020" s="1013"/>
      <c r="AH1020" s="1013"/>
      <c r="AI1020" s="1013"/>
      <c r="AJ1020" s="1013"/>
      <c r="AK1020" s="1013"/>
      <c r="AL1020" s="1013"/>
      <c r="AM1020" s="1013"/>
      <c r="AN1020" s="1013"/>
      <c r="AO1020" s="1013"/>
      <c r="AP1020" s="1013"/>
      <c r="AQ1020" s="1013"/>
      <c r="AR1020" s="1013"/>
      <c r="AS1020" s="1013"/>
      <c r="AT1020" s="1013"/>
      <c r="AU1020" s="1013"/>
      <c r="AV1020" s="1013"/>
      <c r="AW1020" s="1013"/>
      <c r="AX1020" s="1013"/>
    </row>
    <row r="1021" spans="1:54">
      <c r="E1021" s="997"/>
      <c r="F1021" s="994"/>
      <c r="G1021" s="1013"/>
      <c r="H1021" s="1013"/>
      <c r="I1021" s="1013"/>
      <c r="J1021" s="1013"/>
      <c r="K1021" s="1013"/>
      <c r="L1021" s="1013"/>
      <c r="M1021" s="1013"/>
      <c r="N1021" s="1013"/>
      <c r="O1021" s="1013"/>
      <c r="P1021" s="1013"/>
      <c r="Q1021" s="1013"/>
      <c r="R1021" s="1013"/>
      <c r="S1021" s="1013"/>
      <c r="T1021" s="1013"/>
      <c r="U1021" s="1013"/>
      <c r="V1021" s="1013"/>
      <c r="W1021" s="1013"/>
      <c r="X1021" s="1013"/>
      <c r="Y1021" s="1013"/>
      <c r="Z1021" s="999"/>
      <c r="AA1021" s="1013"/>
      <c r="AB1021" s="1013"/>
      <c r="AC1021" s="1013"/>
      <c r="AD1021" s="1013"/>
      <c r="AE1021" s="1013"/>
      <c r="AF1021" s="1013"/>
      <c r="AG1021" s="1013"/>
      <c r="AH1021" s="1013"/>
      <c r="AI1021" s="1013"/>
      <c r="AJ1021" s="1013"/>
      <c r="AK1021" s="1013"/>
      <c r="AL1021" s="1013"/>
      <c r="AM1021" s="1013"/>
      <c r="AN1021" s="1013"/>
      <c r="AO1021" s="1013"/>
      <c r="AP1021" s="1013"/>
      <c r="AQ1021" s="1013"/>
      <c r="AR1021" s="1013"/>
      <c r="AS1021" s="1013"/>
      <c r="AT1021" s="1013"/>
      <c r="AU1021" s="1013"/>
      <c r="AV1021" s="1013"/>
      <c r="AW1021" s="1013"/>
      <c r="AX1021" s="1013"/>
    </row>
    <row r="1022" spans="1:54">
      <c r="E1022" s="997"/>
      <c r="F1022" s="994"/>
      <c r="G1022" s="1013"/>
      <c r="H1022" s="1013"/>
      <c r="I1022" s="1013"/>
      <c r="J1022" s="1013"/>
      <c r="K1022" s="1013"/>
      <c r="L1022" s="1013"/>
      <c r="M1022" s="1013"/>
      <c r="N1022" s="1013"/>
      <c r="O1022" s="1013"/>
      <c r="P1022" s="1013"/>
      <c r="Q1022" s="1013"/>
      <c r="R1022" s="1013"/>
      <c r="S1022" s="1013"/>
      <c r="T1022" s="1013"/>
      <c r="U1022" s="1013"/>
      <c r="V1022" s="1013"/>
      <c r="W1022" s="1013"/>
      <c r="X1022" s="1013"/>
      <c r="Y1022" s="1013"/>
      <c r="Z1022" s="999"/>
      <c r="AA1022" s="1013"/>
      <c r="AB1022" s="1013"/>
      <c r="AC1022" s="1013"/>
      <c r="AD1022" s="1013"/>
      <c r="AE1022" s="1013"/>
      <c r="AF1022" s="1013"/>
      <c r="AG1022" s="1013"/>
      <c r="AH1022" s="1013"/>
      <c r="AI1022" s="1013"/>
      <c r="AJ1022" s="1013"/>
      <c r="AK1022" s="1013"/>
      <c r="AL1022" s="1013"/>
      <c r="AM1022" s="1013"/>
      <c r="AN1022" s="1013"/>
      <c r="AO1022" s="1013"/>
      <c r="AP1022" s="1013"/>
      <c r="AQ1022" s="1013"/>
      <c r="AR1022" s="1013"/>
      <c r="AS1022" s="1013"/>
      <c r="AT1022" s="1013"/>
      <c r="AU1022" s="1013"/>
      <c r="AV1022" s="1013"/>
      <c r="AW1022" s="1013"/>
      <c r="AX1022" s="1013"/>
    </row>
    <row r="1023" spans="1:54" s="1006" customFormat="1">
      <c r="A1023" s="1005"/>
      <c r="C1023" s="1007"/>
      <c r="D1023" s="1008"/>
      <c r="E1023" s="997"/>
      <c r="F1023" s="997"/>
      <c r="G1023" s="1009"/>
      <c r="H1023" s="1009"/>
      <c r="I1023" s="1009"/>
      <c r="J1023" s="1009"/>
      <c r="K1023" s="1009"/>
      <c r="L1023" s="1009"/>
      <c r="M1023" s="1009"/>
      <c r="N1023" s="1009"/>
      <c r="O1023" s="1009"/>
      <c r="P1023" s="1009"/>
      <c r="Q1023" s="1009"/>
      <c r="R1023" s="1009"/>
      <c r="S1023" s="1009"/>
      <c r="T1023" s="1009"/>
      <c r="U1023" s="1009"/>
      <c r="V1023" s="1009"/>
      <c r="W1023" s="1009"/>
      <c r="X1023" s="1009"/>
      <c r="Y1023" s="1009"/>
      <c r="Z1023" s="999"/>
      <c r="AA1023" s="1009"/>
      <c r="AB1023" s="1009"/>
      <c r="AC1023" s="1009"/>
      <c r="AD1023" s="1009"/>
      <c r="AE1023" s="1009"/>
      <c r="AF1023" s="1009"/>
      <c r="AG1023" s="1009"/>
      <c r="AH1023" s="1009"/>
      <c r="AI1023" s="1009"/>
      <c r="AJ1023" s="1009"/>
      <c r="AK1023" s="1009"/>
      <c r="AL1023" s="1009"/>
      <c r="AM1023" s="1009"/>
      <c r="AN1023" s="1009"/>
      <c r="AO1023" s="1009"/>
      <c r="AP1023" s="1009"/>
      <c r="AQ1023" s="1009"/>
      <c r="AR1023" s="1009"/>
      <c r="AS1023" s="1009"/>
      <c r="AT1023" s="1009"/>
      <c r="AU1023" s="1009"/>
      <c r="AV1023" s="1009"/>
      <c r="AW1023" s="1009"/>
      <c r="AX1023" s="1009"/>
      <c r="AY1023" s="1009"/>
      <c r="AZ1023" s="1009"/>
      <c r="BA1023" s="1009"/>
      <c r="BB1023" s="1009"/>
    </row>
    <row r="1024" spans="1:54">
      <c r="B1024" s="1018"/>
      <c r="C1024" s="1018"/>
      <c r="E1024" s="997"/>
      <c r="F1024" s="994"/>
      <c r="G1024" s="993"/>
      <c r="H1024" s="1013"/>
      <c r="I1024" s="1013"/>
      <c r="J1024" s="993"/>
      <c r="K1024" s="1013"/>
      <c r="L1024" s="1013"/>
      <c r="M1024" s="1013"/>
      <c r="N1024" s="999"/>
      <c r="O1024" s="1013"/>
      <c r="P1024" s="1013"/>
      <c r="Q1024" s="1013"/>
      <c r="R1024" s="1013"/>
      <c r="S1024" s="1013"/>
      <c r="T1024" s="1013"/>
      <c r="U1024" s="1013"/>
      <c r="V1024" s="1013"/>
      <c r="W1024" s="1013"/>
      <c r="X1024" s="1013"/>
      <c r="Y1024" s="1013"/>
      <c r="Z1024" s="999"/>
      <c r="AA1024" s="1013"/>
      <c r="AB1024" s="1013"/>
      <c r="AC1024" s="1013"/>
      <c r="AD1024" s="1013"/>
      <c r="AE1024" s="1013"/>
      <c r="AF1024" s="1013"/>
      <c r="AG1024" s="1013"/>
      <c r="AH1024" s="1013"/>
      <c r="AI1024" s="1013"/>
      <c r="AJ1024" s="1013"/>
      <c r="AK1024" s="1013"/>
      <c r="AL1024" s="1013"/>
      <c r="AM1024" s="1013"/>
      <c r="AN1024" s="1013"/>
      <c r="AO1024" s="1013"/>
      <c r="AP1024" s="1013"/>
      <c r="AQ1024" s="1013"/>
      <c r="AR1024" s="1013"/>
      <c r="AS1024" s="1013"/>
      <c r="AT1024" s="1013"/>
      <c r="AU1024" s="1013"/>
      <c r="AV1024" s="1013"/>
      <c r="AW1024" s="1013"/>
      <c r="AX1024" s="1013"/>
      <c r="BA1024" s="993"/>
    </row>
    <row r="1025" spans="2:53">
      <c r="B1025" s="1018"/>
      <c r="C1025" s="1018"/>
      <c r="E1025" s="997"/>
      <c r="F1025" s="994"/>
      <c r="G1025" s="993"/>
      <c r="H1025" s="1013"/>
      <c r="I1025" s="1013"/>
      <c r="J1025" s="993"/>
      <c r="K1025" s="1013"/>
      <c r="L1025" s="1013"/>
      <c r="M1025" s="1013"/>
      <c r="N1025" s="999"/>
      <c r="O1025" s="1013"/>
      <c r="P1025" s="1013"/>
      <c r="Q1025" s="1013"/>
      <c r="R1025" s="1013"/>
      <c r="S1025" s="1013"/>
      <c r="T1025" s="1013"/>
      <c r="U1025" s="1013"/>
      <c r="V1025" s="1013"/>
      <c r="W1025" s="1013"/>
      <c r="X1025" s="1013"/>
      <c r="Y1025" s="1013"/>
      <c r="Z1025" s="999"/>
      <c r="AA1025" s="1013"/>
      <c r="AB1025" s="1013"/>
      <c r="AC1025" s="1013"/>
      <c r="AD1025" s="1013"/>
      <c r="AE1025" s="1013"/>
      <c r="AF1025" s="1013"/>
      <c r="AG1025" s="1013"/>
      <c r="AH1025" s="1013"/>
      <c r="AI1025" s="1013"/>
      <c r="AJ1025" s="1013"/>
      <c r="AK1025" s="1013"/>
      <c r="AL1025" s="1013"/>
      <c r="AM1025" s="1013"/>
      <c r="AN1025" s="1013"/>
      <c r="AO1025" s="1013"/>
      <c r="AP1025" s="1013"/>
      <c r="AQ1025" s="1013"/>
      <c r="AR1025" s="1013"/>
      <c r="AS1025" s="1013"/>
      <c r="AT1025" s="1013"/>
      <c r="AU1025" s="1013"/>
      <c r="AV1025" s="1013"/>
      <c r="AW1025" s="1013"/>
      <c r="AX1025" s="1013"/>
      <c r="BA1025" s="993"/>
    </row>
    <row r="1026" spans="2:53">
      <c r="B1026" s="1018"/>
      <c r="C1026" s="1018"/>
      <c r="E1026" s="997"/>
      <c r="F1026" s="994"/>
      <c r="G1026" s="993"/>
      <c r="H1026" s="1013"/>
      <c r="I1026" s="1013"/>
      <c r="J1026" s="993"/>
      <c r="K1026" s="1013"/>
      <c r="L1026" s="1013"/>
      <c r="M1026" s="1013"/>
      <c r="N1026" s="999"/>
      <c r="O1026" s="1013"/>
      <c r="P1026" s="1013"/>
      <c r="Q1026" s="1013"/>
      <c r="R1026" s="1013"/>
      <c r="S1026" s="1013"/>
      <c r="T1026" s="1013"/>
      <c r="U1026" s="1013"/>
      <c r="V1026" s="1013"/>
      <c r="W1026" s="1013"/>
      <c r="X1026" s="1013"/>
      <c r="Y1026" s="1013"/>
      <c r="Z1026" s="999"/>
      <c r="AA1026" s="1013"/>
      <c r="AB1026" s="1013"/>
      <c r="AC1026" s="1013"/>
      <c r="AD1026" s="1013"/>
      <c r="AE1026" s="1013"/>
      <c r="AF1026" s="1013"/>
      <c r="AG1026" s="1013"/>
      <c r="AH1026" s="1013"/>
      <c r="AI1026" s="1013"/>
      <c r="AJ1026" s="1013"/>
      <c r="AK1026" s="1013"/>
      <c r="AL1026" s="1013"/>
      <c r="AM1026" s="1013"/>
      <c r="AN1026" s="1013"/>
      <c r="AO1026" s="1013"/>
      <c r="AP1026" s="1013"/>
      <c r="AQ1026" s="1013"/>
      <c r="AR1026" s="1013"/>
      <c r="AS1026" s="1013"/>
      <c r="AT1026" s="1013"/>
      <c r="AU1026" s="1013"/>
      <c r="AV1026" s="1013"/>
      <c r="AW1026" s="1013"/>
      <c r="AX1026" s="1013"/>
      <c r="BA1026" s="993"/>
    </row>
    <row r="1027" spans="2:53">
      <c r="B1027" s="1018"/>
      <c r="C1027" s="1018"/>
      <c r="E1027" s="997"/>
      <c r="F1027" s="994"/>
      <c r="G1027" s="993"/>
      <c r="H1027" s="1013"/>
      <c r="I1027" s="1013"/>
      <c r="J1027" s="993"/>
      <c r="K1027" s="1013"/>
      <c r="L1027" s="1013"/>
      <c r="M1027" s="1013"/>
      <c r="N1027" s="999"/>
      <c r="O1027" s="1013"/>
      <c r="P1027" s="1013"/>
      <c r="Q1027" s="1013"/>
      <c r="R1027" s="1013"/>
      <c r="S1027" s="1013"/>
      <c r="T1027" s="1013"/>
      <c r="U1027" s="1013"/>
      <c r="V1027" s="1013"/>
      <c r="W1027" s="1013"/>
      <c r="X1027" s="1013"/>
      <c r="Y1027" s="1013"/>
      <c r="Z1027" s="999"/>
      <c r="AA1027" s="1013"/>
      <c r="AB1027" s="1013"/>
      <c r="AC1027" s="1013"/>
      <c r="AD1027" s="1013"/>
      <c r="AE1027" s="1013"/>
      <c r="AF1027" s="1013"/>
      <c r="AG1027" s="1013"/>
      <c r="AH1027" s="1013"/>
      <c r="AI1027" s="1013"/>
      <c r="AJ1027" s="1013"/>
      <c r="AK1027" s="1013"/>
      <c r="AL1027" s="1013"/>
      <c r="AM1027" s="1013"/>
      <c r="AN1027" s="1013"/>
      <c r="AO1027" s="1013"/>
      <c r="AP1027" s="1013"/>
      <c r="AQ1027" s="1013"/>
      <c r="AR1027" s="1013"/>
      <c r="AS1027" s="1013"/>
      <c r="AT1027" s="1013"/>
      <c r="AU1027" s="1013"/>
      <c r="AV1027" s="1013"/>
      <c r="AW1027" s="1013"/>
      <c r="AX1027" s="1013"/>
      <c r="BA1027" s="993"/>
    </row>
    <row r="1028" spans="2:53">
      <c r="B1028" s="1018"/>
      <c r="C1028" s="1018"/>
      <c r="E1028" s="997"/>
      <c r="F1028" s="994"/>
      <c r="G1028" s="993"/>
      <c r="H1028" s="1013"/>
      <c r="I1028" s="1013"/>
      <c r="J1028" s="993"/>
      <c r="K1028" s="1013"/>
      <c r="L1028" s="1013"/>
      <c r="M1028" s="1013"/>
      <c r="N1028" s="999"/>
      <c r="O1028" s="1013"/>
      <c r="P1028" s="1013"/>
      <c r="Q1028" s="1013"/>
      <c r="R1028" s="1013"/>
      <c r="S1028" s="1013"/>
      <c r="T1028" s="1013"/>
      <c r="U1028" s="1013"/>
      <c r="V1028" s="1013"/>
      <c r="W1028" s="1013"/>
      <c r="X1028" s="1013"/>
      <c r="Y1028" s="1013"/>
      <c r="Z1028" s="999"/>
      <c r="AA1028" s="1013"/>
      <c r="AB1028" s="1013"/>
      <c r="AC1028" s="1013"/>
      <c r="AD1028" s="1013"/>
      <c r="AE1028" s="1013"/>
      <c r="AF1028" s="1013"/>
      <c r="AG1028" s="1013"/>
      <c r="AH1028" s="1013"/>
      <c r="AI1028" s="1013"/>
      <c r="AJ1028" s="1013"/>
      <c r="AK1028" s="1013"/>
      <c r="AL1028" s="1013"/>
      <c r="AM1028" s="1013"/>
      <c r="AN1028" s="1013"/>
      <c r="AO1028" s="1013"/>
      <c r="AP1028" s="1013"/>
      <c r="AQ1028" s="1013"/>
      <c r="AR1028" s="1013"/>
      <c r="AS1028" s="1013"/>
      <c r="AT1028" s="1013"/>
      <c r="AU1028" s="1013"/>
      <c r="AV1028" s="1013"/>
      <c r="AW1028" s="1013"/>
      <c r="AX1028" s="1013"/>
      <c r="BA1028" s="993"/>
    </row>
    <row r="1029" spans="2:53">
      <c r="B1029" s="1018"/>
      <c r="C1029" s="1018"/>
      <c r="E1029" s="997"/>
      <c r="F1029" s="994"/>
      <c r="G1029" s="993"/>
      <c r="H1029" s="1013"/>
      <c r="I1029" s="1013"/>
      <c r="J1029" s="993"/>
      <c r="K1029" s="1013"/>
      <c r="L1029" s="1013"/>
      <c r="M1029" s="1013"/>
      <c r="N1029" s="999"/>
      <c r="O1029" s="1013"/>
      <c r="P1029" s="1013"/>
      <c r="Q1029" s="1013"/>
      <c r="R1029" s="1013"/>
      <c r="S1029" s="1013"/>
      <c r="T1029" s="1013"/>
      <c r="U1029" s="1013"/>
      <c r="V1029" s="1013"/>
      <c r="W1029" s="1013"/>
      <c r="X1029" s="1013"/>
      <c r="Y1029" s="1013"/>
      <c r="Z1029" s="999"/>
      <c r="AA1029" s="1013"/>
      <c r="AB1029" s="1013"/>
      <c r="AC1029" s="1013"/>
      <c r="AD1029" s="1013"/>
      <c r="AE1029" s="1013"/>
      <c r="AF1029" s="1013"/>
      <c r="AG1029" s="1013"/>
      <c r="AH1029" s="1013"/>
      <c r="AI1029" s="1013"/>
      <c r="AJ1029" s="1013"/>
      <c r="AK1029" s="1013"/>
      <c r="AL1029" s="1013"/>
      <c r="AM1029" s="1013"/>
      <c r="AN1029" s="1013"/>
      <c r="AO1029" s="1013"/>
      <c r="AP1029" s="1013"/>
      <c r="AQ1029" s="1013"/>
      <c r="AR1029" s="1013"/>
      <c r="AS1029" s="1013"/>
      <c r="AT1029" s="1013"/>
      <c r="AU1029" s="1013"/>
      <c r="AV1029" s="1013"/>
      <c r="AW1029" s="1013"/>
      <c r="AX1029" s="1013"/>
      <c r="BA1029" s="993"/>
    </row>
    <row r="1030" spans="2:53">
      <c r="B1030" s="1018"/>
      <c r="C1030" s="1018"/>
      <c r="E1030" s="997"/>
      <c r="F1030" s="994"/>
      <c r="G1030" s="993"/>
      <c r="H1030" s="1013"/>
      <c r="I1030" s="1013"/>
      <c r="J1030" s="993"/>
      <c r="K1030" s="1013"/>
      <c r="L1030" s="1013"/>
      <c r="M1030" s="1013"/>
      <c r="N1030" s="999"/>
      <c r="O1030" s="1013"/>
      <c r="P1030" s="1013"/>
      <c r="Q1030" s="1013"/>
      <c r="R1030" s="1013"/>
      <c r="S1030" s="1013"/>
      <c r="T1030" s="1013"/>
      <c r="U1030" s="1013"/>
      <c r="V1030" s="1013"/>
      <c r="W1030" s="1013"/>
      <c r="X1030" s="1013"/>
      <c r="Y1030" s="1013"/>
      <c r="Z1030" s="999"/>
      <c r="AA1030" s="1013"/>
      <c r="AB1030" s="1013"/>
      <c r="AC1030" s="1013"/>
      <c r="AD1030" s="1013"/>
      <c r="AE1030" s="1013"/>
      <c r="AF1030" s="1013"/>
      <c r="AG1030" s="1013"/>
      <c r="AH1030" s="1013"/>
      <c r="AI1030" s="1013"/>
      <c r="AJ1030" s="1013"/>
      <c r="AK1030" s="1013"/>
      <c r="AL1030" s="1013"/>
      <c r="AM1030" s="1013"/>
      <c r="AN1030" s="1013"/>
      <c r="AO1030" s="1013"/>
      <c r="AP1030" s="1013"/>
      <c r="AQ1030" s="1013"/>
      <c r="AR1030" s="1013"/>
      <c r="AS1030" s="1013"/>
      <c r="AT1030" s="1013"/>
      <c r="AU1030" s="1013"/>
      <c r="AV1030" s="1013"/>
      <c r="AW1030" s="1013"/>
      <c r="AX1030" s="1013"/>
      <c r="BA1030" s="993"/>
    </row>
    <row r="1031" spans="2:53">
      <c r="B1031" s="1018"/>
      <c r="C1031" s="1018"/>
      <c r="E1031" s="997"/>
      <c r="F1031" s="994"/>
      <c r="G1031" s="993"/>
      <c r="H1031" s="1013"/>
      <c r="I1031" s="1013"/>
      <c r="J1031" s="993"/>
      <c r="K1031" s="1013"/>
      <c r="L1031" s="1013"/>
      <c r="M1031" s="1013"/>
      <c r="N1031" s="999"/>
      <c r="O1031" s="1013"/>
      <c r="P1031" s="1013"/>
      <c r="Q1031" s="1013"/>
      <c r="R1031" s="1013"/>
      <c r="S1031" s="1013"/>
      <c r="T1031" s="1013"/>
      <c r="U1031" s="1013"/>
      <c r="V1031" s="1013"/>
      <c r="W1031" s="1013"/>
      <c r="X1031" s="1013"/>
      <c r="Y1031" s="1013"/>
      <c r="Z1031" s="999"/>
      <c r="AA1031" s="1013"/>
      <c r="AB1031" s="1013"/>
      <c r="AC1031" s="1013"/>
      <c r="AD1031" s="1013"/>
      <c r="AE1031" s="1013"/>
      <c r="AF1031" s="1013"/>
      <c r="AG1031" s="1013"/>
      <c r="AH1031" s="1013"/>
      <c r="AI1031" s="1013"/>
      <c r="AJ1031" s="1013"/>
      <c r="AK1031" s="1013"/>
      <c r="AL1031" s="1013"/>
      <c r="AM1031" s="1013"/>
      <c r="AN1031" s="1013"/>
      <c r="AO1031" s="1013"/>
      <c r="AP1031" s="1013"/>
      <c r="AQ1031" s="1013"/>
      <c r="AR1031" s="1013"/>
      <c r="AS1031" s="1013"/>
      <c r="AT1031" s="1013"/>
      <c r="AU1031" s="1013"/>
      <c r="AV1031" s="1013"/>
      <c r="AW1031" s="1013"/>
      <c r="AX1031" s="1013"/>
      <c r="BA1031" s="993"/>
    </row>
    <row r="1032" spans="2:53">
      <c r="B1032" s="1018"/>
      <c r="C1032" s="1018"/>
      <c r="E1032" s="997"/>
      <c r="F1032" s="994"/>
      <c r="G1032" s="993"/>
      <c r="H1032" s="1013"/>
      <c r="I1032" s="1013"/>
      <c r="J1032" s="993"/>
      <c r="K1032" s="1013"/>
      <c r="L1032" s="1013"/>
      <c r="M1032" s="1013"/>
      <c r="N1032" s="999"/>
      <c r="O1032" s="1013"/>
      <c r="P1032" s="1013"/>
      <c r="Q1032" s="1013"/>
      <c r="R1032" s="1013"/>
      <c r="S1032" s="1013"/>
      <c r="T1032" s="1013"/>
      <c r="U1032" s="1013"/>
      <c r="V1032" s="1013"/>
      <c r="W1032" s="1013"/>
      <c r="X1032" s="1013"/>
      <c r="Y1032" s="1013"/>
      <c r="Z1032" s="999"/>
      <c r="AA1032" s="1013"/>
      <c r="AB1032" s="1013"/>
      <c r="AC1032" s="1013"/>
      <c r="AD1032" s="1013"/>
      <c r="AE1032" s="1013"/>
      <c r="AF1032" s="1013"/>
      <c r="AG1032" s="1013"/>
      <c r="AH1032" s="1013"/>
      <c r="AI1032" s="1013"/>
      <c r="AJ1032" s="1013"/>
      <c r="AK1032" s="1013"/>
      <c r="AL1032" s="1013"/>
      <c r="AM1032" s="1013"/>
      <c r="AN1032" s="1013"/>
      <c r="AO1032" s="1013"/>
      <c r="AP1032" s="1013"/>
      <c r="AQ1032" s="1013"/>
      <c r="AR1032" s="1013"/>
      <c r="AS1032" s="1013"/>
      <c r="AT1032" s="1013"/>
      <c r="AU1032" s="1013"/>
      <c r="AV1032" s="1013"/>
      <c r="AW1032" s="1013"/>
      <c r="AX1032" s="1013"/>
      <c r="BA1032" s="993"/>
    </row>
    <row r="1033" spans="2:53">
      <c r="B1033" s="1018"/>
      <c r="C1033" s="1018"/>
      <c r="E1033" s="997"/>
      <c r="F1033" s="994"/>
      <c r="G1033" s="993"/>
      <c r="H1033" s="1013"/>
      <c r="I1033" s="1013"/>
      <c r="J1033" s="993"/>
      <c r="K1033" s="1013"/>
      <c r="L1033" s="1013"/>
      <c r="M1033" s="1013"/>
      <c r="N1033" s="999"/>
      <c r="O1033" s="1013"/>
      <c r="P1033" s="1013"/>
      <c r="Q1033" s="1013"/>
      <c r="R1033" s="1013"/>
      <c r="S1033" s="1013"/>
      <c r="T1033" s="1013"/>
      <c r="U1033" s="1013"/>
      <c r="V1033" s="1013"/>
      <c r="W1033" s="1013"/>
      <c r="X1033" s="1013"/>
      <c r="Y1033" s="1013"/>
      <c r="Z1033" s="999"/>
      <c r="AA1033" s="1013"/>
      <c r="AB1033" s="1013"/>
      <c r="AC1033" s="1013"/>
      <c r="AD1033" s="1013"/>
      <c r="AE1033" s="1013"/>
      <c r="AF1033" s="1013"/>
      <c r="AG1033" s="1013"/>
      <c r="AH1033" s="1013"/>
      <c r="AI1033" s="1013"/>
      <c r="AJ1033" s="1013"/>
      <c r="AK1033" s="1013"/>
      <c r="AL1033" s="1013"/>
      <c r="AM1033" s="1013"/>
      <c r="AN1033" s="1013"/>
      <c r="AO1033" s="1013"/>
      <c r="AP1033" s="1013"/>
      <c r="AQ1033" s="1013"/>
      <c r="AR1033" s="1013"/>
      <c r="AS1033" s="1013"/>
      <c r="AT1033" s="1013"/>
      <c r="AU1033" s="1013"/>
      <c r="AV1033" s="1013"/>
      <c r="AW1033" s="1013"/>
      <c r="AX1033" s="1013"/>
      <c r="BA1033" s="993"/>
    </row>
    <row r="1034" spans="2:53">
      <c r="B1034" s="1018"/>
      <c r="C1034" s="1018"/>
      <c r="E1034" s="997"/>
      <c r="F1034" s="994"/>
      <c r="G1034" s="993"/>
      <c r="H1034" s="1013"/>
      <c r="I1034" s="1013"/>
      <c r="J1034" s="993"/>
      <c r="K1034" s="1013"/>
      <c r="L1034" s="1013"/>
      <c r="M1034" s="1013"/>
      <c r="N1034" s="999"/>
      <c r="O1034" s="1013"/>
      <c r="P1034" s="1013"/>
      <c r="Q1034" s="1013"/>
      <c r="R1034" s="1013"/>
      <c r="S1034" s="1013"/>
      <c r="T1034" s="1013"/>
      <c r="U1034" s="1013"/>
      <c r="V1034" s="1013"/>
      <c r="W1034" s="1013"/>
      <c r="X1034" s="1013"/>
      <c r="Y1034" s="1013"/>
      <c r="Z1034" s="999"/>
      <c r="AA1034" s="1013"/>
      <c r="AB1034" s="1013"/>
      <c r="AC1034" s="1013"/>
      <c r="AD1034" s="1013"/>
      <c r="AE1034" s="1013"/>
      <c r="AF1034" s="1013"/>
      <c r="AG1034" s="1013"/>
      <c r="AH1034" s="1013"/>
      <c r="AI1034" s="1013"/>
      <c r="AJ1034" s="1013"/>
      <c r="AK1034" s="1013"/>
      <c r="AL1034" s="1013"/>
      <c r="AM1034" s="1013"/>
      <c r="AN1034" s="1013"/>
      <c r="AO1034" s="1013"/>
      <c r="AP1034" s="1013"/>
      <c r="AQ1034" s="1013"/>
      <c r="AR1034" s="1013"/>
      <c r="AS1034" s="1013"/>
      <c r="AT1034" s="1013"/>
      <c r="AU1034" s="1013"/>
      <c r="AV1034" s="1013"/>
      <c r="AW1034" s="1013"/>
      <c r="AX1034" s="1013"/>
      <c r="BA1034" s="993"/>
    </row>
    <row r="1035" spans="2:53">
      <c r="B1035" s="1018"/>
      <c r="C1035" s="1018"/>
      <c r="E1035" s="997"/>
      <c r="F1035" s="994"/>
      <c r="G1035" s="993"/>
      <c r="H1035" s="1013"/>
      <c r="I1035" s="1013"/>
      <c r="J1035" s="993"/>
      <c r="K1035" s="1013"/>
      <c r="L1035" s="1013"/>
      <c r="M1035" s="1013"/>
      <c r="N1035" s="999"/>
      <c r="O1035" s="1013"/>
      <c r="P1035" s="1013"/>
      <c r="Q1035" s="1013"/>
      <c r="R1035" s="1013"/>
      <c r="S1035" s="1013"/>
      <c r="T1035" s="1013"/>
      <c r="U1035" s="1013"/>
      <c r="V1035" s="1013"/>
      <c r="W1035" s="1013"/>
      <c r="X1035" s="1013"/>
      <c r="Y1035" s="1013"/>
      <c r="Z1035" s="999"/>
      <c r="AA1035" s="1013"/>
      <c r="AB1035" s="1013"/>
      <c r="AC1035" s="1013"/>
      <c r="AD1035" s="1013"/>
      <c r="AE1035" s="1013"/>
      <c r="AF1035" s="1013"/>
      <c r="AG1035" s="1013"/>
      <c r="AH1035" s="1013"/>
      <c r="AI1035" s="1013"/>
      <c r="AJ1035" s="1013"/>
      <c r="AK1035" s="1013"/>
      <c r="AL1035" s="1013"/>
      <c r="AM1035" s="1013"/>
      <c r="AN1035" s="1013"/>
      <c r="AO1035" s="1013"/>
      <c r="AP1035" s="1013"/>
      <c r="AQ1035" s="1013"/>
      <c r="AR1035" s="1013"/>
      <c r="AS1035" s="1013"/>
      <c r="AT1035" s="1013"/>
      <c r="AU1035" s="1013"/>
      <c r="AV1035" s="1013"/>
      <c r="AW1035" s="1013"/>
      <c r="AX1035" s="1013"/>
      <c r="BA1035" s="993"/>
    </row>
    <row r="1036" spans="2:53">
      <c r="B1036" s="1018"/>
      <c r="C1036" s="1018"/>
      <c r="E1036" s="997"/>
      <c r="F1036" s="994"/>
      <c r="G1036" s="993"/>
      <c r="H1036" s="1013"/>
      <c r="I1036" s="1013"/>
      <c r="J1036" s="993"/>
      <c r="K1036" s="1013"/>
      <c r="L1036" s="1013"/>
      <c r="M1036" s="1013"/>
      <c r="N1036" s="999"/>
      <c r="O1036" s="1013"/>
      <c r="P1036" s="1013"/>
      <c r="Q1036" s="1013"/>
      <c r="R1036" s="1013"/>
      <c r="S1036" s="1013"/>
      <c r="T1036" s="1013"/>
      <c r="U1036" s="1013"/>
      <c r="V1036" s="1013"/>
      <c r="W1036" s="1013"/>
      <c r="X1036" s="1013"/>
      <c r="Y1036" s="1013"/>
      <c r="Z1036" s="999"/>
      <c r="AA1036" s="1013"/>
      <c r="AB1036" s="1013"/>
      <c r="AC1036" s="1013"/>
      <c r="AD1036" s="1013"/>
      <c r="AE1036" s="1013"/>
      <c r="AF1036" s="1013"/>
      <c r="AG1036" s="1013"/>
      <c r="AH1036" s="1013"/>
      <c r="AI1036" s="1013"/>
      <c r="AJ1036" s="1013"/>
      <c r="AK1036" s="1013"/>
      <c r="AL1036" s="1013"/>
      <c r="AM1036" s="1013"/>
      <c r="AN1036" s="1013"/>
      <c r="AO1036" s="1013"/>
      <c r="AP1036" s="1013"/>
      <c r="AQ1036" s="1013"/>
      <c r="AR1036" s="1013"/>
      <c r="AS1036" s="1013"/>
      <c r="AT1036" s="1013"/>
      <c r="AU1036" s="1013"/>
      <c r="AV1036" s="1013"/>
      <c r="AW1036" s="1013"/>
      <c r="AX1036" s="1013"/>
      <c r="BA1036" s="993"/>
    </row>
    <row r="1037" spans="2:53">
      <c r="B1037" s="1018"/>
      <c r="C1037" s="1018"/>
      <c r="E1037" s="997"/>
      <c r="F1037" s="994"/>
      <c r="G1037" s="993"/>
      <c r="H1037" s="1013"/>
      <c r="I1037" s="1013"/>
      <c r="J1037" s="993"/>
      <c r="K1037" s="1013"/>
      <c r="L1037" s="1013"/>
      <c r="M1037" s="1013"/>
      <c r="N1037" s="999"/>
      <c r="O1037" s="1013"/>
      <c r="P1037" s="1013"/>
      <c r="Q1037" s="1013"/>
      <c r="R1037" s="1013"/>
      <c r="S1037" s="1013"/>
      <c r="T1037" s="1013"/>
      <c r="U1037" s="1013"/>
      <c r="V1037" s="1013"/>
      <c r="W1037" s="1013"/>
      <c r="X1037" s="1013"/>
      <c r="Y1037" s="1013"/>
      <c r="Z1037" s="999"/>
      <c r="AA1037" s="1013"/>
      <c r="AB1037" s="1013"/>
      <c r="AC1037" s="1013"/>
      <c r="AD1037" s="1013"/>
      <c r="AE1037" s="1013"/>
      <c r="AF1037" s="1013"/>
      <c r="AG1037" s="1013"/>
      <c r="AH1037" s="1013"/>
      <c r="AI1037" s="1013"/>
      <c r="AJ1037" s="1013"/>
      <c r="AK1037" s="1013"/>
      <c r="AL1037" s="1013"/>
      <c r="AM1037" s="1013"/>
      <c r="AN1037" s="1013"/>
      <c r="AO1037" s="1013"/>
      <c r="AP1037" s="1013"/>
      <c r="AQ1037" s="1013"/>
      <c r="AR1037" s="1013"/>
      <c r="AS1037" s="1013"/>
      <c r="AT1037" s="1013"/>
      <c r="AU1037" s="1013"/>
      <c r="AV1037" s="1013"/>
      <c r="AW1037" s="1013"/>
      <c r="AX1037" s="1013"/>
      <c r="BA1037" s="993"/>
    </row>
    <row r="1038" spans="2:53">
      <c r="B1038" s="1018"/>
      <c r="C1038" s="1018"/>
      <c r="E1038" s="997"/>
      <c r="F1038" s="994"/>
      <c r="G1038" s="993"/>
      <c r="H1038" s="1013"/>
      <c r="I1038" s="1013"/>
      <c r="J1038" s="993"/>
      <c r="K1038" s="1013"/>
      <c r="L1038" s="1013"/>
      <c r="M1038" s="1013"/>
      <c r="N1038" s="999"/>
      <c r="O1038" s="1013"/>
      <c r="P1038" s="1013"/>
      <c r="Q1038" s="1013"/>
      <c r="R1038" s="1013"/>
      <c r="S1038" s="1013"/>
      <c r="T1038" s="1013"/>
      <c r="U1038" s="1013"/>
      <c r="V1038" s="1013"/>
      <c r="W1038" s="1013"/>
      <c r="X1038" s="1013"/>
      <c r="Y1038" s="1013"/>
      <c r="Z1038" s="999"/>
      <c r="AA1038" s="1013"/>
      <c r="AB1038" s="1013"/>
      <c r="AC1038" s="1013"/>
      <c r="AD1038" s="1013"/>
      <c r="AE1038" s="1013"/>
      <c r="AF1038" s="1013"/>
      <c r="AG1038" s="1013"/>
      <c r="AH1038" s="1013"/>
      <c r="AI1038" s="1013"/>
      <c r="AJ1038" s="1013"/>
      <c r="AK1038" s="1013"/>
      <c r="AL1038" s="1013"/>
      <c r="AM1038" s="1013"/>
      <c r="AN1038" s="1013"/>
      <c r="AO1038" s="1013"/>
      <c r="AP1038" s="1013"/>
      <c r="AQ1038" s="1013"/>
      <c r="AR1038" s="1013"/>
      <c r="AS1038" s="1013"/>
      <c r="AT1038" s="1013"/>
      <c r="AU1038" s="1013"/>
      <c r="AV1038" s="1013"/>
      <c r="AW1038" s="1013"/>
      <c r="AX1038" s="1013"/>
      <c r="BA1038" s="993"/>
    </row>
    <row r="1039" spans="2:53">
      <c r="B1039" s="1018"/>
      <c r="C1039" s="1018"/>
      <c r="E1039" s="997"/>
      <c r="F1039" s="994"/>
      <c r="G1039" s="993"/>
      <c r="H1039" s="1013"/>
      <c r="I1039" s="1013"/>
      <c r="J1039" s="993"/>
      <c r="K1039" s="1013"/>
      <c r="L1039" s="1013"/>
      <c r="M1039" s="1013"/>
      <c r="N1039" s="999"/>
      <c r="O1039" s="1013"/>
      <c r="P1039" s="1013"/>
      <c r="Q1039" s="1013"/>
      <c r="R1039" s="1013"/>
      <c r="S1039" s="1013"/>
      <c r="T1039" s="1013"/>
      <c r="U1039" s="1013"/>
      <c r="V1039" s="1013"/>
      <c r="W1039" s="1013"/>
      <c r="X1039" s="1013"/>
      <c r="Y1039" s="1013"/>
      <c r="Z1039" s="999"/>
      <c r="AA1039" s="1013"/>
      <c r="AB1039" s="1013"/>
      <c r="AC1039" s="1013"/>
      <c r="AD1039" s="1013"/>
      <c r="AE1039" s="1013"/>
      <c r="AF1039" s="1013"/>
      <c r="AG1039" s="1013"/>
      <c r="AH1039" s="1013"/>
      <c r="AI1039" s="1013"/>
      <c r="AJ1039" s="1013"/>
      <c r="AK1039" s="1013"/>
      <c r="AL1039" s="1013"/>
      <c r="AM1039" s="1013"/>
      <c r="AN1039" s="1013"/>
      <c r="AO1039" s="1013"/>
      <c r="AP1039" s="1013"/>
      <c r="AQ1039" s="1013"/>
      <c r="AR1039" s="1013"/>
      <c r="AS1039" s="1013"/>
      <c r="AT1039" s="1013"/>
      <c r="AU1039" s="1013"/>
      <c r="AV1039" s="1013"/>
      <c r="AW1039" s="1013"/>
      <c r="AX1039" s="1013"/>
      <c r="BA1039" s="993"/>
    </row>
    <row r="1040" spans="2:53">
      <c r="B1040" s="1018"/>
      <c r="C1040" s="1018"/>
      <c r="E1040" s="997"/>
      <c r="F1040" s="994"/>
      <c r="G1040" s="993"/>
      <c r="H1040" s="1013"/>
      <c r="I1040" s="1013"/>
      <c r="J1040" s="993"/>
      <c r="K1040" s="1013"/>
      <c r="L1040" s="1013"/>
      <c r="M1040" s="1013"/>
      <c r="N1040" s="999"/>
      <c r="O1040" s="1013"/>
      <c r="P1040" s="1013"/>
      <c r="Q1040" s="1013"/>
      <c r="R1040" s="1013"/>
      <c r="S1040" s="1013"/>
      <c r="T1040" s="1013"/>
      <c r="U1040" s="1013"/>
      <c r="V1040" s="1013"/>
      <c r="W1040" s="1013"/>
      <c r="X1040" s="1013"/>
      <c r="Y1040" s="1013"/>
      <c r="Z1040" s="999"/>
      <c r="AA1040" s="1013"/>
      <c r="AB1040" s="1013"/>
      <c r="AC1040" s="1013"/>
      <c r="AD1040" s="1013"/>
      <c r="AE1040" s="1013"/>
      <c r="AF1040" s="1013"/>
      <c r="AG1040" s="1013"/>
      <c r="AH1040" s="1013"/>
      <c r="AI1040" s="1013"/>
      <c r="AJ1040" s="1013"/>
      <c r="AK1040" s="1013"/>
      <c r="AL1040" s="1013"/>
      <c r="AM1040" s="1013"/>
      <c r="AN1040" s="1013"/>
      <c r="AO1040" s="1013"/>
      <c r="AP1040" s="1013"/>
      <c r="AQ1040" s="1013"/>
      <c r="AR1040" s="1013"/>
      <c r="AS1040" s="1013"/>
      <c r="AT1040" s="1013"/>
      <c r="AU1040" s="1013"/>
      <c r="AV1040" s="1013"/>
      <c r="AW1040" s="1013"/>
      <c r="AX1040" s="1013"/>
      <c r="BA1040" s="993"/>
    </row>
    <row r="1041" spans="2:53">
      <c r="B1041" s="1018"/>
      <c r="C1041" s="1018"/>
      <c r="E1041" s="997"/>
      <c r="F1041" s="994"/>
      <c r="G1041" s="993"/>
      <c r="H1041" s="1013"/>
      <c r="I1041" s="1013"/>
      <c r="J1041" s="993"/>
      <c r="K1041" s="1013"/>
      <c r="L1041" s="1013"/>
      <c r="M1041" s="1013"/>
      <c r="N1041" s="999"/>
      <c r="O1041" s="1013"/>
      <c r="P1041" s="1013"/>
      <c r="Q1041" s="1013"/>
      <c r="R1041" s="1013"/>
      <c r="S1041" s="1013"/>
      <c r="T1041" s="1013"/>
      <c r="U1041" s="1013"/>
      <c r="V1041" s="1013"/>
      <c r="W1041" s="1013"/>
      <c r="X1041" s="1013"/>
      <c r="Y1041" s="1013"/>
      <c r="Z1041" s="999"/>
      <c r="AA1041" s="1013"/>
      <c r="AB1041" s="1013"/>
      <c r="AC1041" s="1013"/>
      <c r="AD1041" s="1013"/>
      <c r="AE1041" s="1013"/>
      <c r="AF1041" s="1013"/>
      <c r="AG1041" s="1013"/>
      <c r="AH1041" s="1013"/>
      <c r="AI1041" s="1013"/>
      <c r="AJ1041" s="1013"/>
      <c r="AK1041" s="1013"/>
      <c r="AL1041" s="1013"/>
      <c r="AM1041" s="1013"/>
      <c r="AN1041" s="1013"/>
      <c r="AO1041" s="1013"/>
      <c r="AP1041" s="1013"/>
      <c r="AQ1041" s="1013"/>
      <c r="AR1041" s="1013"/>
      <c r="AS1041" s="1013"/>
      <c r="AT1041" s="1013"/>
      <c r="AU1041" s="1013"/>
      <c r="AV1041" s="1013"/>
      <c r="AW1041" s="1013"/>
      <c r="AX1041" s="1013"/>
      <c r="BA1041" s="993"/>
    </row>
    <row r="1042" spans="2:53">
      <c r="B1042" s="1018"/>
      <c r="C1042" s="1018"/>
      <c r="E1042" s="997"/>
      <c r="F1042" s="994"/>
      <c r="G1042" s="993"/>
      <c r="H1042" s="1013"/>
      <c r="I1042" s="1013"/>
      <c r="J1042" s="993"/>
      <c r="K1042" s="1013"/>
      <c r="L1042" s="1013"/>
      <c r="M1042" s="1013"/>
      <c r="N1042" s="999"/>
      <c r="O1042" s="1013"/>
      <c r="P1042" s="1013"/>
      <c r="Q1042" s="1013"/>
      <c r="R1042" s="1013"/>
      <c r="S1042" s="1013"/>
      <c r="T1042" s="1013"/>
      <c r="U1042" s="1013"/>
      <c r="V1042" s="1013"/>
      <c r="W1042" s="1013"/>
      <c r="X1042" s="1013"/>
      <c r="Y1042" s="1013"/>
      <c r="Z1042" s="999"/>
      <c r="AA1042" s="1013"/>
      <c r="AB1042" s="1013"/>
      <c r="AC1042" s="1013"/>
      <c r="AD1042" s="1013"/>
      <c r="AE1042" s="1013"/>
      <c r="AF1042" s="1013"/>
      <c r="AG1042" s="1013"/>
      <c r="AH1042" s="1013"/>
      <c r="AI1042" s="1013"/>
      <c r="AJ1042" s="1013"/>
      <c r="AK1042" s="1013"/>
      <c r="AL1042" s="1013"/>
      <c r="AM1042" s="1013"/>
      <c r="AN1042" s="1013"/>
      <c r="AO1042" s="1013"/>
      <c r="AP1042" s="1013"/>
      <c r="AQ1042" s="1013"/>
      <c r="AR1042" s="1013"/>
      <c r="AS1042" s="1013"/>
      <c r="AT1042" s="1013"/>
      <c r="AU1042" s="1013"/>
      <c r="AV1042" s="1013"/>
      <c r="AW1042" s="1013"/>
      <c r="AX1042" s="1013"/>
      <c r="BA1042" s="993"/>
    </row>
    <row r="1043" spans="2:53">
      <c r="C1043" s="1000"/>
      <c r="E1043" s="997"/>
      <c r="F1043" s="994"/>
      <c r="G1043" s="993"/>
      <c r="H1043" s="1013"/>
      <c r="I1043" s="1013"/>
      <c r="J1043" s="993"/>
      <c r="K1043" s="1013"/>
      <c r="L1043" s="1013"/>
      <c r="M1043" s="1013"/>
      <c r="N1043" s="993"/>
      <c r="O1043" s="1013"/>
      <c r="P1043" s="1013"/>
      <c r="Q1043" s="1013"/>
      <c r="R1043" s="1013"/>
      <c r="S1043" s="1013"/>
      <c r="T1043" s="1013"/>
      <c r="U1043" s="1013"/>
      <c r="V1043" s="1013"/>
      <c r="W1043" s="1013"/>
      <c r="X1043" s="1013"/>
      <c r="Y1043" s="1013"/>
      <c r="Z1043" s="999"/>
      <c r="AA1043" s="1013"/>
      <c r="AB1043" s="1013"/>
      <c r="AC1043" s="1013"/>
      <c r="AD1043" s="1013"/>
      <c r="AE1043" s="1013"/>
      <c r="AF1043" s="1013"/>
      <c r="AG1043" s="1013"/>
      <c r="AH1043" s="1013"/>
      <c r="AI1043" s="1013"/>
      <c r="AJ1043" s="1013"/>
      <c r="AK1043" s="1013"/>
      <c r="AL1043" s="1013"/>
      <c r="AM1043" s="1013"/>
      <c r="AN1043" s="1013"/>
      <c r="AO1043" s="1013"/>
      <c r="AP1043" s="1013"/>
      <c r="AQ1043" s="1013"/>
      <c r="AR1043" s="1013"/>
      <c r="AS1043" s="1013"/>
      <c r="AT1043" s="1013"/>
      <c r="AU1043" s="1013"/>
      <c r="AV1043" s="1013"/>
      <c r="AW1043" s="1013"/>
      <c r="AX1043" s="1013"/>
      <c r="BA1043" s="993"/>
    </row>
    <row r="1044" spans="2:53">
      <c r="C1044" s="1000"/>
      <c r="E1044" s="997"/>
      <c r="F1044" s="994"/>
      <c r="G1044" s="993"/>
      <c r="H1044" s="1013"/>
      <c r="I1044" s="1013"/>
      <c r="J1044" s="993"/>
      <c r="K1044" s="1013"/>
      <c r="L1044" s="1013"/>
      <c r="M1044" s="1013"/>
      <c r="N1044" s="993"/>
      <c r="O1044" s="1013"/>
      <c r="P1044" s="1013"/>
      <c r="Q1044" s="1013"/>
      <c r="R1044" s="1013"/>
      <c r="S1044" s="1013"/>
      <c r="T1044" s="1013"/>
      <c r="U1044" s="1013"/>
      <c r="V1044" s="1013"/>
      <c r="W1044" s="1013"/>
      <c r="X1044" s="1013"/>
      <c r="Y1044" s="1013"/>
      <c r="Z1044" s="999"/>
      <c r="AA1044" s="1013"/>
      <c r="AB1044" s="1013"/>
      <c r="AC1044" s="1013"/>
      <c r="AD1044" s="1013"/>
      <c r="AE1044" s="1013"/>
      <c r="AF1044" s="1013"/>
      <c r="AG1044" s="1013"/>
      <c r="AH1044" s="1013"/>
      <c r="AI1044" s="1013"/>
      <c r="AJ1044" s="1013"/>
      <c r="AK1044" s="1013"/>
      <c r="AL1044" s="1013"/>
      <c r="AM1044" s="1013"/>
      <c r="AN1044" s="1013"/>
      <c r="AO1044" s="1013"/>
      <c r="AP1044" s="1013"/>
      <c r="AQ1044" s="1013"/>
      <c r="AR1044" s="1013"/>
      <c r="AS1044" s="1013"/>
      <c r="AT1044" s="1013"/>
      <c r="AU1044" s="1013"/>
      <c r="AV1044" s="1013"/>
      <c r="AW1044" s="1013"/>
      <c r="AX1044" s="1013"/>
      <c r="BA1044" s="993"/>
    </row>
    <row r="1045" spans="2:53">
      <c r="C1045" s="1000"/>
      <c r="E1045" s="997"/>
      <c r="F1045" s="994"/>
      <c r="G1045" s="993"/>
      <c r="H1045" s="1013"/>
      <c r="I1045" s="1013"/>
      <c r="J1045" s="993"/>
      <c r="K1045" s="1013"/>
      <c r="L1045" s="1013"/>
      <c r="M1045" s="1013"/>
      <c r="N1045" s="993"/>
      <c r="O1045" s="1013"/>
      <c r="P1045" s="1013"/>
      <c r="Q1045" s="1013"/>
      <c r="R1045" s="1013"/>
      <c r="S1045" s="1013"/>
      <c r="T1045" s="1013"/>
      <c r="U1045" s="1013"/>
      <c r="V1045" s="1013"/>
      <c r="W1045" s="1013"/>
      <c r="X1045" s="1013"/>
      <c r="Y1045" s="1013"/>
      <c r="Z1045" s="999"/>
      <c r="AA1045" s="1013"/>
      <c r="AB1045" s="1013"/>
      <c r="AC1045" s="1013"/>
      <c r="AD1045" s="1013"/>
      <c r="AE1045" s="1013"/>
      <c r="AF1045" s="1013"/>
      <c r="AG1045" s="1013"/>
      <c r="AH1045" s="1013"/>
      <c r="AI1045" s="1013"/>
      <c r="AJ1045" s="1013"/>
      <c r="AK1045" s="1013"/>
      <c r="AL1045" s="1013"/>
      <c r="AM1045" s="1013"/>
      <c r="AN1045" s="1013"/>
      <c r="AO1045" s="1013"/>
      <c r="AP1045" s="1013"/>
      <c r="AQ1045" s="1013"/>
      <c r="AR1045" s="1013"/>
      <c r="AS1045" s="1013"/>
      <c r="AT1045" s="1013"/>
      <c r="AU1045" s="1013"/>
      <c r="AV1045" s="1013"/>
      <c r="AW1045" s="1013"/>
      <c r="AX1045" s="1013"/>
      <c r="BA1045" s="993"/>
    </row>
    <row r="1046" spans="2:53">
      <c r="C1046" s="1000"/>
      <c r="E1046" s="997"/>
      <c r="F1046" s="994"/>
      <c r="G1046" s="993"/>
      <c r="H1046" s="1013"/>
      <c r="I1046" s="1013"/>
      <c r="J1046" s="993"/>
      <c r="K1046" s="1013"/>
      <c r="L1046" s="1013"/>
      <c r="M1046" s="1013"/>
      <c r="N1046" s="993"/>
      <c r="O1046" s="1013"/>
      <c r="P1046" s="1013"/>
      <c r="Q1046" s="1013"/>
      <c r="R1046" s="1013"/>
      <c r="S1046" s="1013"/>
      <c r="T1046" s="1013"/>
      <c r="U1046" s="1013"/>
      <c r="V1046" s="1013"/>
      <c r="W1046" s="1013"/>
      <c r="X1046" s="1013"/>
      <c r="Y1046" s="1013"/>
      <c r="Z1046" s="999"/>
      <c r="AA1046" s="1013"/>
      <c r="AB1046" s="1013"/>
      <c r="AC1046" s="1013"/>
      <c r="AD1046" s="1013"/>
      <c r="AE1046" s="1013"/>
      <c r="AF1046" s="1013"/>
      <c r="AG1046" s="1013"/>
      <c r="AH1046" s="1013"/>
      <c r="AI1046" s="1013"/>
      <c r="AJ1046" s="1013"/>
      <c r="AK1046" s="1013"/>
      <c r="AL1046" s="1013"/>
      <c r="AM1046" s="1013"/>
      <c r="AN1046" s="1013"/>
      <c r="AO1046" s="1013"/>
      <c r="AP1046" s="1013"/>
      <c r="AQ1046" s="1013"/>
      <c r="AR1046" s="1013"/>
      <c r="AS1046" s="1013"/>
      <c r="AT1046" s="1013"/>
      <c r="AU1046" s="1013"/>
      <c r="AV1046" s="1013"/>
      <c r="AW1046" s="1013"/>
      <c r="AX1046" s="1013"/>
      <c r="BA1046" s="993"/>
    </row>
    <row r="1047" spans="2:53">
      <c r="C1047" s="1000"/>
      <c r="E1047" s="997"/>
      <c r="F1047" s="994"/>
      <c r="G1047" s="993"/>
      <c r="H1047" s="1013"/>
      <c r="I1047" s="1013"/>
      <c r="J1047" s="993"/>
      <c r="K1047" s="1013"/>
      <c r="L1047" s="1013"/>
      <c r="M1047" s="1013"/>
      <c r="N1047" s="1013"/>
      <c r="O1047" s="1013"/>
      <c r="P1047" s="1013"/>
      <c r="Q1047" s="1013"/>
      <c r="R1047" s="1013"/>
      <c r="S1047" s="1013"/>
      <c r="T1047" s="1013"/>
      <c r="U1047" s="1013"/>
      <c r="V1047" s="1013"/>
      <c r="W1047" s="1013"/>
      <c r="X1047" s="1013"/>
      <c r="Y1047" s="1013"/>
      <c r="Z1047" s="999"/>
      <c r="AA1047" s="1013"/>
      <c r="AB1047" s="1013"/>
      <c r="AC1047" s="1013"/>
      <c r="AD1047" s="1013"/>
      <c r="AE1047" s="1013"/>
      <c r="AF1047" s="1013"/>
      <c r="AG1047" s="1013"/>
      <c r="AH1047" s="1013"/>
      <c r="AI1047" s="1013"/>
      <c r="AJ1047" s="1013"/>
      <c r="AK1047" s="1013"/>
      <c r="AL1047" s="1013"/>
      <c r="AM1047" s="1013"/>
      <c r="AN1047" s="1013"/>
      <c r="AO1047" s="1013"/>
      <c r="AP1047" s="1013"/>
      <c r="AQ1047" s="1013"/>
      <c r="AR1047" s="1013"/>
      <c r="AS1047" s="1013"/>
      <c r="AT1047" s="1013"/>
      <c r="AU1047" s="1013"/>
      <c r="AV1047" s="1013"/>
      <c r="AW1047" s="1013"/>
      <c r="AX1047" s="1013"/>
      <c r="BA1047" s="993"/>
    </row>
    <row r="1048" spans="2:53">
      <c r="C1048" s="1000"/>
      <c r="E1048" s="997"/>
      <c r="F1048" s="994"/>
      <c r="G1048" s="993"/>
      <c r="H1048" s="1013"/>
      <c r="I1048" s="1013"/>
      <c r="J1048" s="993"/>
      <c r="K1048" s="1013"/>
      <c r="L1048" s="1013"/>
      <c r="M1048" s="1013"/>
      <c r="N1048" s="1013"/>
      <c r="O1048" s="1013"/>
      <c r="P1048" s="1013"/>
      <c r="Q1048" s="1013"/>
      <c r="R1048" s="1013"/>
      <c r="S1048" s="1013"/>
      <c r="T1048" s="1013"/>
      <c r="U1048" s="1013"/>
      <c r="V1048" s="1013"/>
      <c r="W1048" s="1013"/>
      <c r="X1048" s="1013"/>
      <c r="Y1048" s="1013"/>
      <c r="Z1048" s="999"/>
      <c r="AA1048" s="1013"/>
      <c r="AB1048" s="1013"/>
      <c r="AC1048" s="1013"/>
      <c r="AD1048" s="1013"/>
      <c r="AE1048" s="1013"/>
      <c r="AF1048" s="1013"/>
      <c r="AG1048" s="1013"/>
      <c r="AH1048" s="1013"/>
      <c r="AI1048" s="1013"/>
      <c r="AJ1048" s="1013"/>
      <c r="AK1048" s="1013"/>
      <c r="AL1048" s="1013"/>
      <c r="AM1048" s="1013"/>
      <c r="AN1048" s="1013"/>
      <c r="AO1048" s="1013"/>
      <c r="AP1048" s="1013"/>
      <c r="AQ1048" s="1013"/>
      <c r="AR1048" s="1013"/>
      <c r="AS1048" s="1013"/>
      <c r="AT1048" s="1013"/>
      <c r="AU1048" s="1013"/>
      <c r="AV1048" s="1013"/>
      <c r="AW1048" s="1013"/>
      <c r="AX1048" s="1013"/>
      <c r="BA1048" s="993"/>
    </row>
    <row r="1049" spans="2:53">
      <c r="C1049" s="1000"/>
      <c r="E1049" s="997"/>
      <c r="F1049" s="994"/>
      <c r="G1049" s="993"/>
      <c r="H1049" s="1013"/>
      <c r="I1049" s="1013"/>
      <c r="J1049" s="993"/>
      <c r="K1049" s="1013"/>
      <c r="L1049" s="1013"/>
      <c r="M1049" s="1013"/>
      <c r="N1049" s="1013"/>
      <c r="O1049" s="1013"/>
      <c r="P1049" s="1013"/>
      <c r="Q1049" s="1013"/>
      <c r="R1049" s="1013"/>
      <c r="S1049" s="1013"/>
      <c r="T1049" s="1013"/>
      <c r="U1049" s="1013"/>
      <c r="V1049" s="1013"/>
      <c r="W1049" s="1013"/>
      <c r="X1049" s="1013"/>
      <c r="Y1049" s="1013"/>
      <c r="Z1049" s="999"/>
      <c r="AA1049" s="1013"/>
      <c r="AB1049" s="1013"/>
      <c r="AC1049" s="1013"/>
      <c r="AD1049" s="1013"/>
      <c r="AE1049" s="1013"/>
      <c r="AF1049" s="1013"/>
      <c r="AG1049" s="1013"/>
      <c r="AH1049" s="1013"/>
      <c r="AI1049" s="1013"/>
      <c r="AJ1049" s="1013"/>
      <c r="AK1049" s="1013"/>
      <c r="AL1049" s="1013"/>
      <c r="AM1049" s="1013"/>
      <c r="AN1049" s="1013"/>
      <c r="AO1049" s="1013"/>
      <c r="AP1049" s="1013"/>
      <c r="AQ1049" s="1013"/>
      <c r="AR1049" s="1013"/>
      <c r="AS1049" s="1013"/>
      <c r="AT1049" s="1013"/>
      <c r="AU1049" s="1013"/>
      <c r="AV1049" s="1013"/>
      <c r="AW1049" s="1013"/>
      <c r="AX1049" s="1013"/>
      <c r="BA1049" s="993"/>
    </row>
    <row r="1050" spans="2:53">
      <c r="C1050" s="1000"/>
      <c r="E1050" s="997"/>
      <c r="F1050" s="994"/>
      <c r="G1050" s="993"/>
      <c r="H1050" s="1013"/>
      <c r="I1050" s="1013"/>
      <c r="J1050" s="993"/>
      <c r="K1050" s="1013"/>
      <c r="L1050" s="1013"/>
      <c r="M1050" s="1013"/>
      <c r="N1050" s="1013"/>
      <c r="O1050" s="1013"/>
      <c r="P1050" s="1013"/>
      <c r="Q1050" s="1013"/>
      <c r="R1050" s="1013"/>
      <c r="S1050" s="1013"/>
      <c r="T1050" s="1013"/>
      <c r="U1050" s="1013"/>
      <c r="V1050" s="1013"/>
      <c r="W1050" s="1013"/>
      <c r="X1050" s="1013"/>
      <c r="Y1050" s="1013"/>
      <c r="Z1050" s="999"/>
      <c r="AA1050" s="1013"/>
      <c r="AB1050" s="1013"/>
      <c r="AC1050" s="1013"/>
      <c r="AD1050" s="1013"/>
      <c r="AE1050" s="1013"/>
      <c r="AF1050" s="1013"/>
      <c r="AG1050" s="1013"/>
      <c r="AH1050" s="1013"/>
      <c r="AI1050" s="1013"/>
      <c r="AJ1050" s="1013"/>
      <c r="AK1050" s="1013"/>
      <c r="AL1050" s="1013"/>
      <c r="AM1050" s="1013"/>
      <c r="AN1050" s="1013"/>
      <c r="AO1050" s="1013"/>
      <c r="AP1050" s="1013"/>
      <c r="AQ1050" s="1013"/>
      <c r="AR1050" s="1013"/>
      <c r="AS1050" s="1013"/>
      <c r="AT1050" s="1013"/>
      <c r="AU1050" s="1013"/>
      <c r="AV1050" s="1013"/>
      <c r="AW1050" s="1013"/>
      <c r="AX1050" s="1013"/>
      <c r="BA1050" s="993"/>
    </row>
    <row r="1051" spans="2:53">
      <c r="C1051" s="1000"/>
      <c r="E1051" s="997"/>
      <c r="F1051" s="994"/>
      <c r="G1051" s="993"/>
      <c r="H1051" s="1013"/>
      <c r="I1051" s="1013"/>
      <c r="J1051" s="993"/>
      <c r="K1051" s="1013"/>
      <c r="L1051" s="1013"/>
      <c r="M1051" s="1013"/>
      <c r="N1051" s="1013"/>
      <c r="O1051" s="1013"/>
      <c r="P1051" s="1013"/>
      <c r="Q1051" s="1013"/>
      <c r="R1051" s="1013"/>
      <c r="S1051" s="1013"/>
      <c r="T1051" s="1013"/>
      <c r="U1051" s="1013"/>
      <c r="V1051" s="1013"/>
      <c r="W1051" s="1013"/>
      <c r="X1051" s="1013"/>
      <c r="Y1051" s="1013"/>
      <c r="Z1051" s="999"/>
      <c r="AA1051" s="1013"/>
      <c r="AB1051" s="1013"/>
      <c r="AC1051" s="1013"/>
      <c r="AD1051" s="1013"/>
      <c r="AE1051" s="1013"/>
      <c r="AF1051" s="1013"/>
      <c r="AG1051" s="1013"/>
      <c r="AH1051" s="1013"/>
      <c r="AI1051" s="1013"/>
      <c r="AJ1051" s="1013"/>
      <c r="AK1051" s="1013"/>
      <c r="AL1051" s="1013"/>
      <c r="AM1051" s="1013"/>
      <c r="AN1051" s="1013"/>
      <c r="AO1051" s="1013"/>
      <c r="AP1051" s="1013"/>
      <c r="AQ1051" s="1013"/>
      <c r="AR1051" s="1013"/>
      <c r="AS1051" s="1013"/>
      <c r="AT1051" s="1013"/>
      <c r="AU1051" s="1013"/>
      <c r="AV1051" s="1013"/>
      <c r="AW1051" s="1013"/>
      <c r="AX1051" s="1013"/>
      <c r="BA1051" s="993"/>
    </row>
    <row r="1052" spans="2:53">
      <c r="C1052" s="1000"/>
      <c r="E1052" s="997"/>
      <c r="F1052" s="994"/>
      <c r="G1052" s="993"/>
      <c r="H1052" s="1013"/>
      <c r="I1052" s="1013"/>
      <c r="J1052" s="993"/>
      <c r="K1052" s="1013"/>
      <c r="L1052" s="1013"/>
      <c r="M1052" s="1013"/>
      <c r="N1052" s="1013"/>
      <c r="O1052" s="1013"/>
      <c r="P1052" s="1013"/>
      <c r="Q1052" s="1013"/>
      <c r="R1052" s="1013"/>
      <c r="S1052" s="1013"/>
      <c r="T1052" s="1013"/>
      <c r="U1052" s="1013"/>
      <c r="V1052" s="1013"/>
      <c r="W1052" s="1013"/>
      <c r="X1052" s="1013"/>
      <c r="Y1052" s="1013"/>
      <c r="Z1052" s="999"/>
      <c r="AA1052" s="1013"/>
      <c r="AB1052" s="1013"/>
      <c r="AC1052" s="1013"/>
      <c r="AD1052" s="1013"/>
      <c r="AE1052" s="1013"/>
      <c r="AF1052" s="1013"/>
      <c r="AG1052" s="1013"/>
      <c r="AH1052" s="1013"/>
      <c r="AI1052" s="1013"/>
      <c r="AJ1052" s="1013"/>
      <c r="AK1052" s="1013"/>
      <c r="AL1052" s="1013"/>
      <c r="AM1052" s="1013"/>
      <c r="AN1052" s="1013"/>
      <c r="AO1052" s="1013"/>
      <c r="AP1052" s="1013"/>
      <c r="AQ1052" s="1013"/>
      <c r="AR1052" s="1013"/>
      <c r="AS1052" s="1013"/>
      <c r="AT1052" s="1013"/>
      <c r="AU1052" s="1013"/>
      <c r="AV1052" s="1013"/>
      <c r="AW1052" s="1013"/>
      <c r="AX1052" s="1013"/>
      <c r="BA1052" s="993"/>
    </row>
    <row r="1053" spans="2:53">
      <c r="C1053" s="1000"/>
      <c r="E1053" s="997"/>
      <c r="F1053" s="994"/>
      <c r="G1053" s="993"/>
      <c r="H1053" s="1013"/>
      <c r="I1053" s="1013"/>
      <c r="J1053" s="993"/>
      <c r="K1053" s="1013"/>
      <c r="L1053" s="1013"/>
      <c r="M1053" s="1013"/>
      <c r="N1053" s="1013"/>
      <c r="O1053" s="1013"/>
      <c r="P1053" s="1013"/>
      <c r="Q1053" s="1013"/>
      <c r="R1053" s="1013"/>
      <c r="S1053" s="1013"/>
      <c r="T1053" s="1013"/>
      <c r="U1053" s="1013"/>
      <c r="V1053" s="1013"/>
      <c r="W1053" s="1013"/>
      <c r="X1053" s="1013"/>
      <c r="Y1053" s="1013"/>
      <c r="Z1053" s="999"/>
      <c r="AA1053" s="1013"/>
      <c r="AB1053" s="1013"/>
      <c r="AC1053" s="1013"/>
      <c r="AD1053" s="1013"/>
      <c r="AE1053" s="1013"/>
      <c r="AF1053" s="1013"/>
      <c r="AG1053" s="1013"/>
      <c r="AH1053" s="1013"/>
      <c r="AI1053" s="1013"/>
      <c r="AJ1053" s="1013"/>
      <c r="AK1053" s="1013"/>
      <c r="AL1053" s="1013"/>
      <c r="AM1053" s="1013"/>
      <c r="AN1053" s="1013"/>
      <c r="AO1053" s="1013"/>
      <c r="AP1053" s="1013"/>
      <c r="AQ1053" s="1013"/>
      <c r="AR1053" s="1013"/>
      <c r="AS1053" s="1013"/>
      <c r="AT1053" s="1013"/>
      <c r="AU1053" s="1013"/>
      <c r="AV1053" s="1013"/>
      <c r="AW1053" s="1013"/>
      <c r="AX1053" s="1013"/>
      <c r="BA1053" s="993"/>
    </row>
    <row r="1054" spans="2:53">
      <c r="C1054" s="1000"/>
      <c r="E1054" s="997"/>
      <c r="F1054" s="994"/>
      <c r="G1054" s="993"/>
      <c r="H1054" s="1013"/>
      <c r="I1054" s="1013"/>
      <c r="J1054" s="993"/>
      <c r="K1054" s="1013"/>
      <c r="L1054" s="1013"/>
      <c r="M1054" s="1013"/>
      <c r="N1054" s="1013"/>
      <c r="O1054" s="1013"/>
      <c r="P1054" s="1013"/>
      <c r="Q1054" s="1013"/>
      <c r="R1054" s="1013"/>
      <c r="S1054" s="1013"/>
      <c r="T1054" s="1013"/>
      <c r="U1054" s="1013"/>
      <c r="V1054" s="1013"/>
      <c r="W1054" s="1013"/>
      <c r="X1054" s="1013"/>
      <c r="Y1054" s="1013"/>
      <c r="Z1054" s="999"/>
      <c r="AA1054" s="1013"/>
      <c r="AB1054" s="1013"/>
      <c r="AC1054" s="1013"/>
      <c r="AD1054" s="1013"/>
      <c r="AE1054" s="1013"/>
      <c r="AF1054" s="1013"/>
      <c r="AG1054" s="1013"/>
      <c r="AH1054" s="1013"/>
      <c r="AI1054" s="1013"/>
      <c r="AJ1054" s="1013"/>
      <c r="AK1054" s="1013"/>
      <c r="AL1054" s="1013"/>
      <c r="AM1054" s="1013"/>
      <c r="AN1054" s="1013"/>
      <c r="AO1054" s="1013"/>
      <c r="AP1054" s="1013"/>
      <c r="AQ1054" s="1013"/>
      <c r="AR1054" s="1013"/>
      <c r="AS1054" s="1013"/>
      <c r="AT1054" s="1013"/>
      <c r="AU1054" s="1013"/>
      <c r="AV1054" s="1013"/>
      <c r="AW1054" s="1013"/>
      <c r="AX1054" s="1013"/>
      <c r="BA1054" s="993"/>
    </row>
    <row r="1055" spans="2:53">
      <c r="C1055" s="1000"/>
      <c r="E1055" s="997"/>
      <c r="F1055" s="994"/>
      <c r="G1055" s="993"/>
      <c r="H1055" s="1013"/>
      <c r="I1055" s="1013"/>
      <c r="J1055" s="993"/>
      <c r="K1055" s="1013"/>
      <c r="L1055" s="1013"/>
      <c r="M1055" s="1013"/>
      <c r="N1055" s="1013"/>
      <c r="O1055" s="1013"/>
      <c r="P1055" s="1013"/>
      <c r="Q1055" s="1013"/>
      <c r="R1055" s="1013"/>
      <c r="S1055" s="1013"/>
      <c r="T1055" s="1013"/>
      <c r="U1055" s="1013"/>
      <c r="V1055" s="1013"/>
      <c r="W1055" s="1013"/>
      <c r="X1055" s="1013"/>
      <c r="Y1055" s="1013"/>
      <c r="Z1055" s="999"/>
      <c r="AA1055" s="1013"/>
      <c r="AB1055" s="1013"/>
      <c r="AC1055" s="1013"/>
      <c r="AD1055" s="1013"/>
      <c r="AE1055" s="1013"/>
      <c r="AF1055" s="1013"/>
      <c r="AG1055" s="1013"/>
      <c r="AH1055" s="1013"/>
      <c r="AI1055" s="1013"/>
      <c r="AJ1055" s="1013"/>
      <c r="AK1055" s="1013"/>
      <c r="AL1055" s="1013"/>
      <c r="AM1055" s="1013"/>
      <c r="AN1055" s="1013"/>
      <c r="AO1055" s="1013"/>
      <c r="AP1055" s="1013"/>
      <c r="AQ1055" s="1013"/>
      <c r="AR1055" s="1013"/>
      <c r="AS1055" s="1013"/>
      <c r="AT1055" s="1013"/>
      <c r="AU1055" s="1013"/>
      <c r="AV1055" s="1013"/>
      <c r="AW1055" s="1013"/>
      <c r="AX1055" s="1013"/>
      <c r="BA1055" s="993"/>
    </row>
    <row r="1056" spans="2:53">
      <c r="C1056" s="1000"/>
      <c r="E1056" s="997"/>
      <c r="F1056" s="994"/>
      <c r="G1056" s="993"/>
      <c r="H1056" s="1013"/>
      <c r="I1056" s="1013"/>
      <c r="J1056" s="993"/>
      <c r="K1056" s="1013"/>
      <c r="L1056" s="1013"/>
      <c r="M1056" s="1013"/>
      <c r="N1056" s="1013"/>
      <c r="O1056" s="1013"/>
      <c r="P1056" s="1013"/>
      <c r="Q1056" s="1013"/>
      <c r="R1056" s="1013"/>
      <c r="S1056" s="1013"/>
      <c r="T1056" s="1013"/>
      <c r="U1056" s="1013"/>
      <c r="V1056" s="1013"/>
      <c r="W1056" s="1013"/>
      <c r="X1056" s="1013"/>
      <c r="Y1056" s="1013"/>
      <c r="Z1056" s="999"/>
      <c r="AA1056" s="1013"/>
      <c r="AB1056" s="1013"/>
      <c r="AC1056" s="1013"/>
      <c r="AD1056" s="1013"/>
      <c r="AE1056" s="1013"/>
      <c r="AF1056" s="1013"/>
      <c r="AG1056" s="1013"/>
      <c r="AH1056" s="1013"/>
      <c r="AI1056" s="1013"/>
      <c r="AJ1056" s="1013"/>
      <c r="AK1056" s="1013"/>
      <c r="AL1056" s="1013"/>
      <c r="AM1056" s="1013"/>
      <c r="AN1056" s="1013"/>
      <c r="AO1056" s="1013"/>
      <c r="AP1056" s="1013"/>
      <c r="AQ1056" s="1013"/>
      <c r="AR1056" s="1013"/>
      <c r="AS1056" s="1013"/>
      <c r="AT1056" s="1013"/>
      <c r="AU1056" s="1013"/>
      <c r="AV1056" s="1013"/>
      <c r="AW1056" s="1013"/>
      <c r="AX1056" s="1013"/>
      <c r="BA1056" s="993"/>
    </row>
    <row r="1057" spans="1:54">
      <c r="E1057" s="997"/>
      <c r="F1057" s="994"/>
      <c r="G1057" s="1013"/>
      <c r="H1057" s="1013"/>
      <c r="I1057" s="1013"/>
      <c r="J1057" s="1013"/>
      <c r="K1057" s="1013"/>
      <c r="L1057" s="1013"/>
      <c r="M1057" s="1013"/>
      <c r="N1057" s="1013"/>
      <c r="O1057" s="1013"/>
      <c r="P1057" s="1013"/>
      <c r="Q1057" s="1013"/>
      <c r="R1057" s="1013"/>
      <c r="S1057" s="1013"/>
      <c r="T1057" s="1013"/>
      <c r="U1057" s="1013"/>
      <c r="V1057" s="1013"/>
      <c r="W1057" s="1013"/>
      <c r="X1057" s="1013"/>
      <c r="Y1057" s="1013"/>
      <c r="Z1057" s="999"/>
      <c r="AA1057" s="1013"/>
      <c r="AB1057" s="1013"/>
      <c r="AC1057" s="1013"/>
      <c r="AD1057" s="1013"/>
      <c r="AE1057" s="1013"/>
      <c r="AF1057" s="1013"/>
      <c r="AG1057" s="1013"/>
      <c r="AH1057" s="1013"/>
      <c r="AI1057" s="1013"/>
      <c r="AJ1057" s="1013"/>
      <c r="AK1057" s="1013"/>
      <c r="AL1057" s="1013"/>
      <c r="AM1057" s="1013"/>
      <c r="AN1057" s="1013"/>
      <c r="AO1057" s="1013"/>
      <c r="AP1057" s="1013"/>
      <c r="AQ1057" s="1013"/>
      <c r="AR1057" s="1013"/>
      <c r="AS1057" s="1013"/>
      <c r="AT1057" s="1013"/>
      <c r="AU1057" s="1013"/>
      <c r="AV1057" s="1013"/>
      <c r="AW1057" s="1013"/>
      <c r="AX1057" s="1013"/>
    </row>
    <row r="1058" spans="1:54">
      <c r="E1058" s="997"/>
      <c r="F1058" s="994"/>
      <c r="G1058" s="1013"/>
      <c r="H1058" s="1013"/>
      <c r="I1058" s="1013"/>
      <c r="J1058" s="1013"/>
      <c r="K1058" s="1013"/>
      <c r="L1058" s="1013"/>
      <c r="M1058" s="1013"/>
      <c r="N1058" s="1013"/>
      <c r="O1058" s="1013"/>
      <c r="P1058" s="1013"/>
      <c r="Q1058" s="1013"/>
      <c r="R1058" s="1013"/>
      <c r="S1058" s="1013"/>
      <c r="T1058" s="1013"/>
      <c r="U1058" s="1013"/>
      <c r="V1058" s="1013"/>
      <c r="W1058" s="1013"/>
      <c r="X1058" s="1013"/>
      <c r="Y1058" s="1013"/>
      <c r="Z1058" s="999"/>
      <c r="AA1058" s="1013"/>
      <c r="AB1058" s="1013"/>
      <c r="AC1058" s="1013"/>
      <c r="AD1058" s="1013"/>
      <c r="AE1058" s="1013"/>
      <c r="AF1058" s="1013"/>
      <c r="AG1058" s="1013"/>
      <c r="AH1058" s="1013"/>
      <c r="AI1058" s="1013"/>
      <c r="AJ1058" s="1013"/>
      <c r="AK1058" s="1013"/>
      <c r="AL1058" s="1013"/>
      <c r="AM1058" s="1013"/>
      <c r="AN1058" s="1013"/>
      <c r="AO1058" s="1013"/>
      <c r="AP1058" s="1013"/>
      <c r="AQ1058" s="1013"/>
      <c r="AR1058" s="1013"/>
      <c r="AS1058" s="1013"/>
      <c r="AT1058" s="1013"/>
      <c r="AU1058" s="1013"/>
      <c r="AV1058" s="1013"/>
      <c r="AW1058" s="1013"/>
      <c r="AX1058" s="1013"/>
    </row>
    <row r="1059" spans="1:54">
      <c r="E1059" s="997"/>
      <c r="F1059" s="994"/>
      <c r="G1059" s="1013"/>
      <c r="H1059" s="1013"/>
      <c r="I1059" s="1013"/>
      <c r="J1059" s="1013"/>
      <c r="K1059" s="1013"/>
      <c r="L1059" s="1013"/>
      <c r="M1059" s="1013"/>
      <c r="N1059" s="1013"/>
      <c r="O1059" s="1013"/>
      <c r="P1059" s="1013"/>
      <c r="Q1059" s="1013"/>
      <c r="R1059" s="1013"/>
      <c r="S1059" s="1013"/>
      <c r="T1059" s="1013"/>
      <c r="U1059" s="1013"/>
      <c r="V1059" s="1013"/>
      <c r="W1059" s="1013"/>
      <c r="X1059" s="1013"/>
      <c r="Y1059" s="1013"/>
      <c r="Z1059" s="999"/>
      <c r="AA1059" s="1013"/>
      <c r="AB1059" s="1013"/>
      <c r="AC1059" s="1013"/>
      <c r="AD1059" s="1013"/>
      <c r="AE1059" s="1013"/>
      <c r="AF1059" s="1013"/>
      <c r="AG1059" s="1013"/>
      <c r="AH1059" s="1013"/>
      <c r="AI1059" s="1013"/>
      <c r="AJ1059" s="1013"/>
      <c r="AK1059" s="1013"/>
      <c r="AL1059" s="1013"/>
      <c r="AM1059" s="1013"/>
      <c r="AN1059" s="1013"/>
      <c r="AO1059" s="1013"/>
      <c r="AP1059" s="1013"/>
      <c r="AQ1059" s="1013"/>
      <c r="AR1059" s="1013"/>
      <c r="AS1059" s="1013"/>
      <c r="AT1059" s="1013"/>
      <c r="AU1059" s="1013"/>
      <c r="AV1059" s="1013"/>
      <c r="AW1059" s="1013"/>
      <c r="AX1059" s="1013"/>
    </row>
    <row r="1060" spans="1:54">
      <c r="E1060" s="997"/>
      <c r="F1060" s="994"/>
      <c r="G1060" s="1013"/>
      <c r="H1060" s="1013"/>
      <c r="I1060" s="1013"/>
      <c r="J1060" s="1013"/>
      <c r="K1060" s="1013"/>
      <c r="L1060" s="1013"/>
      <c r="M1060" s="1013"/>
      <c r="N1060" s="1013"/>
      <c r="O1060" s="1013"/>
      <c r="P1060" s="1013"/>
      <c r="Q1060" s="1013"/>
      <c r="R1060" s="1013"/>
      <c r="S1060" s="1013"/>
      <c r="T1060" s="1013"/>
      <c r="U1060" s="1013"/>
      <c r="V1060" s="1013"/>
      <c r="W1060" s="1013"/>
      <c r="X1060" s="1013"/>
      <c r="Y1060" s="1013"/>
      <c r="Z1060" s="999"/>
      <c r="AA1060" s="1013"/>
      <c r="AB1060" s="1013"/>
      <c r="AC1060" s="1013"/>
      <c r="AD1060" s="1013"/>
      <c r="AE1060" s="1013"/>
      <c r="AF1060" s="1013"/>
      <c r="AG1060" s="1013"/>
      <c r="AH1060" s="1013"/>
      <c r="AI1060" s="1013"/>
      <c r="AJ1060" s="1013"/>
      <c r="AK1060" s="1013"/>
      <c r="AL1060" s="1013"/>
      <c r="AM1060" s="1013"/>
      <c r="AN1060" s="1013"/>
      <c r="AO1060" s="1013"/>
      <c r="AP1060" s="1013"/>
      <c r="AQ1060" s="1013"/>
      <c r="AR1060" s="1013"/>
      <c r="AS1060" s="1013"/>
      <c r="AT1060" s="1013"/>
      <c r="AU1060" s="1013"/>
      <c r="AV1060" s="1013"/>
      <c r="AW1060" s="1013"/>
      <c r="AX1060" s="1013"/>
    </row>
    <row r="1061" spans="1:54">
      <c r="E1061" s="997"/>
      <c r="F1061" s="994"/>
      <c r="G1061" s="1013"/>
      <c r="H1061" s="1013"/>
      <c r="I1061" s="1013"/>
      <c r="J1061" s="1013"/>
      <c r="K1061" s="1013"/>
      <c r="L1061" s="1013"/>
      <c r="M1061" s="1013"/>
      <c r="N1061" s="1013"/>
      <c r="O1061" s="1013"/>
      <c r="P1061" s="1013"/>
      <c r="Q1061" s="1013"/>
      <c r="R1061" s="1013"/>
      <c r="S1061" s="1013"/>
      <c r="T1061" s="1013"/>
      <c r="U1061" s="1013"/>
      <c r="V1061" s="1013"/>
      <c r="W1061" s="1013"/>
      <c r="X1061" s="1013"/>
      <c r="Y1061" s="1013"/>
      <c r="Z1061" s="999"/>
      <c r="AA1061" s="1013"/>
      <c r="AB1061" s="1013"/>
      <c r="AC1061" s="1013"/>
      <c r="AD1061" s="1013"/>
      <c r="AE1061" s="1013"/>
      <c r="AF1061" s="1013"/>
      <c r="AG1061" s="1013"/>
      <c r="AH1061" s="1013"/>
      <c r="AI1061" s="1013"/>
      <c r="AJ1061" s="1013"/>
      <c r="AK1061" s="1013"/>
      <c r="AL1061" s="1013"/>
      <c r="AM1061" s="1013"/>
      <c r="AN1061" s="1013"/>
      <c r="AO1061" s="1013"/>
      <c r="AP1061" s="1013"/>
      <c r="AQ1061" s="1013"/>
      <c r="AR1061" s="1013"/>
      <c r="AS1061" s="1013"/>
      <c r="AT1061" s="1013"/>
      <c r="AU1061" s="1013"/>
      <c r="AV1061" s="1013"/>
      <c r="AW1061" s="1013"/>
      <c r="AX1061" s="1013"/>
    </row>
    <row r="1062" spans="1:54">
      <c r="E1062" s="997"/>
      <c r="F1062" s="994"/>
      <c r="G1062" s="1013"/>
      <c r="H1062" s="1013"/>
      <c r="I1062" s="1013"/>
      <c r="J1062" s="1013"/>
      <c r="K1062" s="1013"/>
      <c r="L1062" s="1013"/>
      <c r="M1062" s="1013"/>
      <c r="N1062" s="1013"/>
      <c r="O1062" s="1013"/>
      <c r="P1062" s="1013"/>
      <c r="Q1062" s="1013"/>
      <c r="R1062" s="1013"/>
      <c r="S1062" s="1013"/>
      <c r="T1062" s="1013"/>
      <c r="U1062" s="1013"/>
      <c r="V1062" s="1013"/>
      <c r="W1062" s="1013"/>
      <c r="X1062" s="1013"/>
      <c r="Y1062" s="1013"/>
      <c r="Z1062" s="999"/>
      <c r="AA1062" s="1013"/>
      <c r="AB1062" s="1013"/>
      <c r="AC1062" s="1013"/>
      <c r="AD1062" s="1013"/>
      <c r="AE1062" s="1013"/>
      <c r="AF1062" s="1013"/>
      <c r="AG1062" s="1013"/>
      <c r="AH1062" s="1013"/>
      <c r="AI1062" s="1013"/>
      <c r="AJ1062" s="1013"/>
      <c r="AK1062" s="1013"/>
      <c r="AL1062" s="1013"/>
      <c r="AM1062" s="1013"/>
      <c r="AN1062" s="1013"/>
      <c r="AO1062" s="1013"/>
      <c r="AP1062" s="1013"/>
      <c r="AQ1062" s="1013"/>
      <c r="AR1062" s="1013"/>
      <c r="AS1062" s="1013"/>
      <c r="AT1062" s="1013"/>
      <c r="AU1062" s="1013"/>
      <c r="AV1062" s="1013"/>
      <c r="AW1062" s="1013"/>
      <c r="AX1062" s="1013"/>
    </row>
    <row r="1063" spans="1:54">
      <c r="E1063" s="997"/>
      <c r="F1063" s="994"/>
      <c r="G1063" s="1013"/>
      <c r="H1063" s="1013"/>
      <c r="I1063" s="1013"/>
      <c r="J1063" s="1013"/>
      <c r="K1063" s="1013"/>
      <c r="L1063" s="1013"/>
      <c r="M1063" s="1013"/>
      <c r="N1063" s="1013"/>
      <c r="O1063" s="1013"/>
      <c r="P1063" s="1013"/>
      <c r="Q1063" s="1013"/>
      <c r="R1063" s="1013"/>
      <c r="S1063" s="1013"/>
      <c r="T1063" s="1013"/>
      <c r="U1063" s="1013"/>
      <c r="V1063" s="1013"/>
      <c r="W1063" s="1013"/>
      <c r="X1063" s="1013"/>
      <c r="Y1063" s="1013"/>
      <c r="Z1063" s="999"/>
      <c r="AA1063" s="1013"/>
      <c r="AB1063" s="1013"/>
      <c r="AC1063" s="1013"/>
      <c r="AD1063" s="1013"/>
      <c r="AE1063" s="1013"/>
      <c r="AF1063" s="1013"/>
      <c r="AG1063" s="1013"/>
      <c r="AH1063" s="1013"/>
      <c r="AI1063" s="1013"/>
      <c r="AJ1063" s="1013"/>
      <c r="AK1063" s="1013"/>
      <c r="AL1063" s="1013"/>
      <c r="AM1063" s="1013"/>
      <c r="AN1063" s="1013"/>
      <c r="AO1063" s="1013"/>
      <c r="AP1063" s="1013"/>
      <c r="AQ1063" s="1013"/>
      <c r="AR1063" s="1013"/>
      <c r="AS1063" s="1013"/>
      <c r="AT1063" s="1013"/>
      <c r="AU1063" s="1013"/>
      <c r="AV1063" s="1013"/>
      <c r="AW1063" s="1013"/>
      <c r="AX1063" s="1013"/>
    </row>
    <row r="1064" spans="1:54" s="1006" customFormat="1">
      <c r="A1064" s="1005"/>
      <c r="C1064" s="1007"/>
      <c r="D1064" s="1008"/>
      <c r="E1064" s="997"/>
      <c r="F1064" s="997"/>
      <c r="G1064" s="1009"/>
      <c r="H1064" s="1009"/>
      <c r="I1064" s="1009"/>
      <c r="J1064" s="1009"/>
      <c r="K1064" s="1009"/>
      <c r="L1064" s="1009"/>
      <c r="M1064" s="1009"/>
      <c r="N1064" s="1009"/>
      <c r="O1064" s="1009"/>
      <c r="P1064" s="1009"/>
      <c r="Q1064" s="1009"/>
      <c r="R1064" s="1009"/>
      <c r="S1064" s="1009"/>
      <c r="T1064" s="1009"/>
      <c r="U1064" s="1009"/>
      <c r="V1064" s="1009"/>
      <c r="W1064" s="1009"/>
      <c r="X1064" s="1009"/>
      <c r="Y1064" s="1009"/>
      <c r="Z1064" s="999"/>
      <c r="AA1064" s="1009"/>
      <c r="AB1064" s="1009"/>
      <c r="AC1064" s="1009"/>
      <c r="AD1064" s="1009"/>
      <c r="AE1064" s="1009"/>
      <c r="AF1064" s="1009"/>
      <c r="AG1064" s="1009"/>
      <c r="AH1064" s="1009"/>
      <c r="AI1064" s="1009"/>
      <c r="AJ1064" s="1009"/>
      <c r="AK1064" s="1009"/>
      <c r="AL1064" s="1009"/>
      <c r="AM1064" s="1009"/>
      <c r="AN1064" s="1009"/>
      <c r="AO1064" s="1009"/>
      <c r="AP1064" s="1009"/>
      <c r="AQ1064" s="1009"/>
      <c r="AR1064" s="1009"/>
      <c r="AS1064" s="1009"/>
      <c r="AT1064" s="1009"/>
      <c r="AU1064" s="1009"/>
      <c r="AV1064" s="1009"/>
      <c r="AW1064" s="1009"/>
      <c r="AX1064" s="1009"/>
      <c r="AY1064" s="1009"/>
      <c r="AZ1064" s="1009"/>
      <c r="BA1064" s="1009"/>
      <c r="BB1064" s="1009"/>
    </row>
    <row r="1065" spans="1:54" s="1006" customFormat="1">
      <c r="A1065" s="1005"/>
      <c r="C1065" s="1007"/>
      <c r="D1065" s="1008"/>
      <c r="E1065" s="997"/>
      <c r="F1065" s="994"/>
      <c r="G1065" s="1009"/>
      <c r="H1065" s="1009"/>
      <c r="I1065" s="1009"/>
      <c r="J1065" s="1009"/>
      <c r="K1065" s="1009"/>
      <c r="L1065" s="1009"/>
      <c r="M1065" s="1009"/>
      <c r="N1065" s="1009"/>
      <c r="O1065" s="1009"/>
      <c r="P1065" s="1009"/>
      <c r="Q1065" s="1009"/>
      <c r="R1065" s="1009"/>
      <c r="S1065" s="1009"/>
      <c r="T1065" s="1009"/>
      <c r="U1065" s="1009"/>
      <c r="V1065" s="1009"/>
      <c r="W1065" s="1009"/>
      <c r="X1065" s="1009"/>
      <c r="Y1065" s="1009"/>
      <c r="Z1065" s="999"/>
      <c r="AA1065" s="1009"/>
      <c r="AB1065" s="1009"/>
      <c r="AC1065" s="1009"/>
      <c r="AD1065" s="1009"/>
      <c r="AE1065" s="1009"/>
      <c r="AF1065" s="1009"/>
      <c r="AG1065" s="1009"/>
      <c r="AH1065" s="1009"/>
      <c r="AI1065" s="1009"/>
      <c r="AJ1065" s="1009"/>
      <c r="AK1065" s="1009"/>
      <c r="AL1065" s="1009"/>
      <c r="AM1065" s="1009"/>
      <c r="AN1065" s="1009"/>
      <c r="AO1065" s="1009"/>
      <c r="AP1065" s="1009"/>
      <c r="AQ1065" s="1009"/>
      <c r="AR1065" s="1009"/>
      <c r="AS1065" s="1009"/>
      <c r="AT1065" s="1009"/>
      <c r="AU1065" s="1009"/>
      <c r="AV1065" s="1009"/>
      <c r="AW1065" s="1009"/>
      <c r="AX1065" s="1009"/>
      <c r="AY1065" s="1009"/>
      <c r="AZ1065" s="1009"/>
      <c r="BA1065" s="1009"/>
      <c r="BB1065" s="1009"/>
    </row>
    <row r="1066" spans="1:54" s="1006" customFormat="1">
      <c r="A1066" s="1005"/>
      <c r="C1066" s="1007"/>
      <c r="D1066" s="1008"/>
      <c r="E1066" s="997"/>
      <c r="F1066" s="994"/>
      <c r="G1066" s="1009"/>
      <c r="H1066" s="1009"/>
      <c r="I1066" s="1009"/>
      <c r="J1066" s="1009"/>
      <c r="K1066" s="1009"/>
      <c r="L1066" s="1009"/>
      <c r="M1066" s="1009"/>
      <c r="N1066" s="1009"/>
      <c r="O1066" s="1009"/>
      <c r="P1066" s="1009"/>
      <c r="Q1066" s="1009"/>
      <c r="R1066" s="1009"/>
      <c r="S1066" s="1009"/>
      <c r="T1066" s="1009"/>
      <c r="U1066" s="1009"/>
      <c r="V1066" s="1009"/>
      <c r="W1066" s="1009"/>
      <c r="X1066" s="1009"/>
      <c r="Y1066" s="1009"/>
      <c r="Z1066" s="999"/>
      <c r="AA1066" s="1009"/>
      <c r="AB1066" s="1009"/>
      <c r="AC1066" s="1009"/>
      <c r="AD1066" s="1009"/>
      <c r="AE1066" s="1009"/>
      <c r="AF1066" s="1009"/>
      <c r="AG1066" s="1009"/>
      <c r="AH1066" s="1009"/>
      <c r="AI1066" s="1009"/>
      <c r="AJ1066" s="1009"/>
      <c r="AK1066" s="1009"/>
      <c r="AL1066" s="1009"/>
      <c r="AM1066" s="1009"/>
      <c r="AN1066" s="1009"/>
      <c r="AO1066" s="1009"/>
      <c r="AP1066" s="1009"/>
      <c r="AQ1066" s="1009"/>
      <c r="AR1066" s="1009"/>
      <c r="AS1066" s="1009"/>
      <c r="AT1066" s="1009"/>
      <c r="AU1066" s="1009"/>
      <c r="AV1066" s="1009"/>
      <c r="AW1066" s="1009"/>
      <c r="AX1066" s="1009"/>
      <c r="AY1066" s="1009"/>
      <c r="AZ1066" s="1009"/>
      <c r="BA1066" s="1009"/>
      <c r="BB1066" s="1009"/>
    </row>
    <row r="1067" spans="1:54" s="1006" customFormat="1">
      <c r="A1067" s="1005"/>
      <c r="C1067" s="1007"/>
      <c r="D1067" s="1008"/>
      <c r="E1067" s="997"/>
      <c r="F1067" s="994"/>
      <c r="G1067" s="1009"/>
      <c r="H1067" s="1009"/>
      <c r="I1067" s="1009"/>
      <c r="J1067" s="1009"/>
      <c r="K1067" s="1009"/>
      <c r="L1067" s="1009"/>
      <c r="M1067" s="1009"/>
      <c r="N1067" s="1009"/>
      <c r="O1067" s="1009"/>
      <c r="P1067" s="1009"/>
      <c r="Q1067" s="1009"/>
      <c r="R1067" s="1009"/>
      <c r="S1067" s="1009"/>
      <c r="T1067" s="1009"/>
      <c r="U1067" s="1009"/>
      <c r="V1067" s="1009"/>
      <c r="W1067" s="1009"/>
      <c r="X1067" s="1009"/>
      <c r="Y1067" s="1009"/>
      <c r="Z1067" s="999"/>
      <c r="AA1067" s="1009"/>
      <c r="AB1067" s="1009"/>
      <c r="AC1067" s="1009"/>
      <c r="AD1067" s="1009"/>
      <c r="AE1067" s="1009"/>
      <c r="AF1067" s="1009"/>
      <c r="AG1067" s="1009"/>
      <c r="AH1067" s="1009"/>
      <c r="AI1067" s="1009"/>
      <c r="AJ1067" s="1009"/>
      <c r="AK1067" s="1009"/>
      <c r="AL1067" s="1009"/>
      <c r="AM1067" s="1009"/>
      <c r="AN1067" s="1009"/>
      <c r="AO1067" s="1009"/>
      <c r="AP1067" s="1009"/>
      <c r="AQ1067" s="1009"/>
      <c r="AR1067" s="1009"/>
      <c r="AS1067" s="1009"/>
      <c r="AT1067" s="1009"/>
      <c r="AU1067" s="1009"/>
      <c r="AV1067" s="1009"/>
      <c r="AW1067" s="1009"/>
      <c r="AX1067" s="1009"/>
      <c r="AY1067" s="1009"/>
      <c r="AZ1067" s="1009"/>
      <c r="BA1067" s="1009"/>
      <c r="BB1067" s="1009"/>
    </row>
    <row r="1068" spans="1:54" s="1006" customFormat="1">
      <c r="A1068" s="1005"/>
      <c r="C1068" s="1007"/>
      <c r="D1068" s="1008"/>
      <c r="E1068" s="997"/>
      <c r="F1068" s="994"/>
      <c r="G1068" s="1009"/>
      <c r="H1068" s="1009"/>
      <c r="I1068" s="1009"/>
      <c r="J1068" s="1009"/>
      <c r="K1068" s="1009"/>
      <c r="L1068" s="1009"/>
      <c r="M1068" s="1009"/>
      <c r="N1068" s="1009"/>
      <c r="O1068" s="1009"/>
      <c r="P1068" s="1009"/>
      <c r="Q1068" s="1009"/>
      <c r="R1068" s="1009"/>
      <c r="S1068" s="1009"/>
      <c r="T1068" s="1009"/>
      <c r="U1068" s="1009"/>
      <c r="V1068" s="1009"/>
      <c r="W1068" s="1009"/>
      <c r="X1068" s="1009"/>
      <c r="Y1068" s="1009"/>
      <c r="Z1068" s="999"/>
      <c r="AA1068" s="1009"/>
      <c r="AB1068" s="1009"/>
      <c r="AC1068" s="1009"/>
      <c r="AD1068" s="1009"/>
      <c r="AE1068" s="1009"/>
      <c r="AF1068" s="1009"/>
      <c r="AG1068" s="1009"/>
      <c r="AH1068" s="1009"/>
      <c r="AI1068" s="1009"/>
      <c r="AJ1068" s="1009"/>
      <c r="AK1068" s="1009"/>
      <c r="AL1068" s="1009"/>
      <c r="AM1068" s="1009"/>
      <c r="AN1068" s="1009"/>
      <c r="AO1068" s="1009"/>
      <c r="AP1068" s="1009"/>
      <c r="AQ1068" s="1009"/>
      <c r="AR1068" s="1009"/>
      <c r="AS1068" s="1009"/>
      <c r="AT1068" s="1009"/>
      <c r="AU1068" s="1009"/>
      <c r="AV1068" s="1009"/>
      <c r="AW1068" s="1009"/>
      <c r="AX1068" s="1009"/>
      <c r="AY1068" s="1009"/>
      <c r="AZ1068" s="1009"/>
      <c r="BA1068" s="1009"/>
      <c r="BB1068" s="1009"/>
    </row>
    <row r="1069" spans="1:54" s="1006" customFormat="1">
      <c r="A1069" s="1005"/>
      <c r="C1069" s="1007"/>
      <c r="D1069" s="1008"/>
      <c r="E1069" s="997"/>
      <c r="F1069" s="994"/>
      <c r="G1069" s="1009"/>
      <c r="H1069" s="1009"/>
      <c r="I1069" s="1009"/>
      <c r="J1069" s="1009"/>
      <c r="K1069" s="1009"/>
      <c r="L1069" s="1009"/>
      <c r="M1069" s="1009"/>
      <c r="N1069" s="1009"/>
      <c r="O1069" s="1009"/>
      <c r="P1069" s="1009"/>
      <c r="Q1069" s="1009"/>
      <c r="R1069" s="1009"/>
      <c r="S1069" s="1009"/>
      <c r="T1069" s="1009"/>
      <c r="U1069" s="1009"/>
      <c r="V1069" s="1009"/>
      <c r="W1069" s="1009"/>
      <c r="X1069" s="1009"/>
      <c r="Y1069" s="1009"/>
      <c r="Z1069" s="999"/>
      <c r="AA1069" s="1009"/>
      <c r="AB1069" s="1009"/>
      <c r="AC1069" s="1009"/>
      <c r="AD1069" s="1009"/>
      <c r="AE1069" s="1009"/>
      <c r="AF1069" s="1009"/>
      <c r="AG1069" s="1009"/>
      <c r="AH1069" s="1009"/>
      <c r="AI1069" s="1009"/>
      <c r="AJ1069" s="1009"/>
      <c r="AK1069" s="1009"/>
      <c r="AL1069" s="1009"/>
      <c r="AM1069" s="1009"/>
      <c r="AN1069" s="1009"/>
      <c r="AO1069" s="1009"/>
      <c r="AP1069" s="1009"/>
      <c r="AQ1069" s="1009"/>
      <c r="AR1069" s="1009"/>
      <c r="AS1069" s="1009"/>
      <c r="AT1069" s="1009"/>
      <c r="AU1069" s="1009"/>
      <c r="AV1069" s="1009"/>
      <c r="AW1069" s="1009"/>
      <c r="AX1069" s="1009"/>
      <c r="AY1069" s="1009"/>
      <c r="AZ1069" s="1009"/>
      <c r="BA1069" s="1009"/>
      <c r="BB1069" s="1009"/>
    </row>
    <row r="1070" spans="1:54" s="1006" customFormat="1">
      <c r="A1070" s="1005"/>
      <c r="C1070" s="1007"/>
      <c r="D1070" s="1008"/>
      <c r="E1070" s="997"/>
      <c r="F1070" s="994"/>
      <c r="G1070" s="1009"/>
      <c r="H1070" s="1009"/>
      <c r="I1070" s="1009"/>
      <c r="J1070" s="1009"/>
      <c r="K1070" s="1009"/>
      <c r="L1070" s="1009"/>
      <c r="M1070" s="1009"/>
      <c r="N1070" s="1009"/>
      <c r="O1070" s="1009"/>
      <c r="P1070" s="1009"/>
      <c r="Q1070" s="1009"/>
      <c r="R1070" s="1009"/>
      <c r="S1070" s="1009"/>
      <c r="T1070" s="1009"/>
      <c r="U1070" s="1009"/>
      <c r="V1070" s="1009"/>
      <c r="W1070" s="1009"/>
      <c r="X1070" s="1009"/>
      <c r="Y1070" s="1009"/>
      <c r="Z1070" s="999"/>
      <c r="AA1070" s="1009"/>
      <c r="AB1070" s="1009"/>
      <c r="AC1070" s="1009"/>
      <c r="AD1070" s="1009"/>
      <c r="AE1070" s="1009"/>
      <c r="AF1070" s="1009"/>
      <c r="AG1070" s="1009"/>
      <c r="AH1070" s="1009"/>
      <c r="AI1070" s="1009"/>
      <c r="AJ1070" s="1009"/>
      <c r="AK1070" s="1009"/>
      <c r="AL1070" s="1009"/>
      <c r="AM1070" s="1009"/>
      <c r="AN1070" s="1009"/>
      <c r="AO1070" s="1009"/>
      <c r="AP1070" s="1009"/>
      <c r="AQ1070" s="1009"/>
      <c r="AR1070" s="1009"/>
      <c r="AS1070" s="1009"/>
      <c r="AT1070" s="1009"/>
      <c r="AU1070" s="1009"/>
      <c r="AV1070" s="1009"/>
      <c r="AW1070" s="1009"/>
      <c r="AX1070" s="1009"/>
      <c r="AY1070" s="1009"/>
      <c r="AZ1070" s="1009"/>
      <c r="BA1070" s="1009"/>
      <c r="BB1070" s="1009"/>
    </row>
    <row r="1071" spans="1:54" s="1006" customFormat="1">
      <c r="A1071" s="1005"/>
      <c r="C1071" s="1007"/>
      <c r="D1071" s="1008"/>
      <c r="E1071" s="997"/>
      <c r="F1071" s="994"/>
      <c r="G1071" s="1009"/>
      <c r="H1071" s="1009"/>
      <c r="I1071" s="1009"/>
      <c r="J1071" s="1009"/>
      <c r="K1071" s="1009"/>
      <c r="L1071" s="1009"/>
      <c r="M1071" s="1009"/>
      <c r="N1071" s="1009"/>
      <c r="O1071" s="1009"/>
      <c r="P1071" s="1009"/>
      <c r="Q1071" s="1009"/>
      <c r="R1071" s="1009"/>
      <c r="S1071" s="1009"/>
      <c r="T1071" s="1009"/>
      <c r="U1071" s="1009"/>
      <c r="V1071" s="1009"/>
      <c r="W1071" s="1009"/>
      <c r="X1071" s="1009"/>
      <c r="Y1071" s="1009"/>
      <c r="Z1071" s="999"/>
      <c r="AA1071" s="1009"/>
      <c r="AB1071" s="1009"/>
      <c r="AC1071" s="1009"/>
      <c r="AD1071" s="1009"/>
      <c r="AE1071" s="1009"/>
      <c r="AF1071" s="1009"/>
      <c r="AG1071" s="1009"/>
      <c r="AH1071" s="1009"/>
      <c r="AI1071" s="1009"/>
      <c r="AJ1071" s="1009"/>
      <c r="AK1071" s="1009"/>
      <c r="AL1071" s="1009"/>
      <c r="AM1071" s="1009"/>
      <c r="AN1071" s="1009"/>
      <c r="AO1071" s="1009"/>
      <c r="AP1071" s="1009"/>
      <c r="AQ1071" s="1009"/>
      <c r="AR1071" s="1009"/>
      <c r="AS1071" s="1009"/>
      <c r="AT1071" s="1009"/>
      <c r="AU1071" s="1009"/>
      <c r="AV1071" s="1009"/>
      <c r="AW1071" s="1009"/>
      <c r="AX1071" s="1009"/>
      <c r="AY1071" s="1009"/>
      <c r="AZ1071" s="1009"/>
      <c r="BA1071" s="1009"/>
      <c r="BB1071" s="1009"/>
    </row>
    <row r="1072" spans="1:54" s="1006" customFormat="1">
      <c r="A1072" s="1005"/>
      <c r="C1072" s="1007"/>
      <c r="D1072" s="1008"/>
      <c r="E1072" s="997"/>
      <c r="F1072" s="994"/>
      <c r="G1072" s="1009"/>
      <c r="H1072" s="1009"/>
      <c r="I1072" s="1009"/>
      <c r="J1072" s="1009"/>
      <c r="K1072" s="1009"/>
      <c r="L1072" s="1009"/>
      <c r="M1072" s="1009"/>
      <c r="N1072" s="1009"/>
      <c r="O1072" s="1009"/>
      <c r="P1072" s="1009"/>
      <c r="Q1072" s="1009"/>
      <c r="R1072" s="1009"/>
      <c r="S1072" s="1009"/>
      <c r="T1072" s="1009"/>
      <c r="U1072" s="1009"/>
      <c r="V1072" s="1009"/>
      <c r="W1072" s="1009"/>
      <c r="X1072" s="1009"/>
      <c r="Y1072" s="1009"/>
      <c r="Z1072" s="999"/>
      <c r="AA1072" s="1009"/>
      <c r="AB1072" s="1009"/>
      <c r="AC1072" s="1009"/>
      <c r="AD1072" s="1009"/>
      <c r="AE1072" s="1009"/>
      <c r="AF1072" s="1009"/>
      <c r="AG1072" s="1009"/>
      <c r="AH1072" s="1009"/>
      <c r="AI1072" s="1009"/>
      <c r="AJ1072" s="1009"/>
      <c r="AK1072" s="1009"/>
      <c r="AL1072" s="1009"/>
      <c r="AM1072" s="1009"/>
      <c r="AN1072" s="1009"/>
      <c r="AO1072" s="1009"/>
      <c r="AP1072" s="1009"/>
      <c r="AQ1072" s="1009"/>
      <c r="AR1072" s="1009"/>
      <c r="AS1072" s="1009"/>
      <c r="AT1072" s="1009"/>
      <c r="AU1072" s="1009"/>
      <c r="AV1072" s="1009"/>
      <c r="AW1072" s="1009"/>
      <c r="AX1072" s="1009"/>
      <c r="AY1072" s="1009"/>
      <c r="AZ1072" s="1009"/>
      <c r="BA1072" s="1009"/>
      <c r="BB1072" s="1009"/>
    </row>
    <row r="1073" spans="1:54" s="1006" customFormat="1">
      <c r="A1073" s="1005"/>
      <c r="C1073" s="1007"/>
      <c r="D1073" s="1008"/>
      <c r="E1073" s="997"/>
      <c r="F1073" s="994"/>
      <c r="G1073" s="1009"/>
      <c r="H1073" s="1009"/>
      <c r="I1073" s="1009"/>
      <c r="J1073" s="1009"/>
      <c r="K1073" s="1009"/>
      <c r="L1073" s="1009"/>
      <c r="M1073" s="1009"/>
      <c r="N1073" s="1009"/>
      <c r="O1073" s="1009"/>
      <c r="P1073" s="1009"/>
      <c r="Q1073" s="1009"/>
      <c r="R1073" s="1009"/>
      <c r="S1073" s="1009"/>
      <c r="T1073" s="1009"/>
      <c r="U1073" s="1009"/>
      <c r="V1073" s="1009"/>
      <c r="W1073" s="1009"/>
      <c r="X1073" s="1009"/>
      <c r="Y1073" s="1009"/>
      <c r="Z1073" s="999"/>
      <c r="AA1073" s="1009"/>
      <c r="AB1073" s="1009"/>
      <c r="AC1073" s="1009"/>
      <c r="AD1073" s="1009"/>
      <c r="AE1073" s="1009"/>
      <c r="AF1073" s="1009"/>
      <c r="AG1073" s="1009"/>
      <c r="AH1073" s="1009"/>
      <c r="AI1073" s="1009"/>
      <c r="AJ1073" s="1009"/>
      <c r="AK1073" s="1009"/>
      <c r="AL1073" s="1009"/>
      <c r="AM1073" s="1009"/>
      <c r="AN1073" s="1009"/>
      <c r="AO1073" s="1009"/>
      <c r="AP1073" s="1009"/>
      <c r="AQ1073" s="1009"/>
      <c r="AR1073" s="1009"/>
      <c r="AS1073" s="1009"/>
      <c r="AT1073" s="1009"/>
      <c r="AU1073" s="1009"/>
      <c r="AV1073" s="1009"/>
      <c r="AW1073" s="1009"/>
      <c r="AX1073" s="1009"/>
      <c r="AY1073" s="1009"/>
      <c r="AZ1073" s="1009"/>
      <c r="BA1073" s="1009"/>
      <c r="BB1073" s="1009"/>
    </row>
    <row r="1074" spans="1:54">
      <c r="A1074" s="1005"/>
      <c r="B1074" s="1018"/>
      <c r="C1074" s="1039"/>
      <c r="E1074" s="997"/>
      <c r="F1074" s="994"/>
      <c r="G1074" s="993"/>
      <c r="H1074" s="1013"/>
      <c r="I1074" s="1013"/>
      <c r="J1074" s="1013"/>
      <c r="K1074" s="1013"/>
      <c r="L1074" s="1013"/>
      <c r="M1074" s="1013"/>
      <c r="O1074" s="1013"/>
      <c r="P1074" s="1013"/>
      <c r="Q1074" s="1013"/>
      <c r="R1074" s="1013"/>
      <c r="S1074" s="1013"/>
      <c r="T1074" s="1013"/>
      <c r="U1074" s="1013"/>
      <c r="V1074" s="1013"/>
      <c r="W1074" s="1013"/>
      <c r="X1074" s="1013"/>
      <c r="Y1074" s="1013"/>
      <c r="Z1074" s="999"/>
      <c r="AA1074" s="1013"/>
      <c r="AB1074" s="1013"/>
      <c r="AC1074" s="1013"/>
      <c r="AD1074" s="1013"/>
      <c r="AE1074" s="1013"/>
      <c r="AF1074" s="1013"/>
      <c r="AG1074" s="1013"/>
      <c r="AH1074" s="1013"/>
      <c r="AI1074" s="1013"/>
      <c r="AJ1074" s="1013"/>
      <c r="AK1074" s="1013"/>
      <c r="AL1074" s="1013"/>
      <c r="AM1074" s="1013"/>
      <c r="AN1074" s="1013"/>
      <c r="AO1074" s="1013"/>
      <c r="AP1074" s="1013"/>
      <c r="AQ1074" s="1013"/>
      <c r="AR1074" s="1013"/>
      <c r="AS1074" s="1013"/>
      <c r="AT1074" s="1013"/>
      <c r="AU1074" s="1013"/>
      <c r="AV1074" s="1013"/>
      <c r="AW1074" s="1013"/>
      <c r="AX1074" s="1013"/>
    </row>
    <row r="1075" spans="1:54">
      <c r="A1075" s="1005"/>
      <c r="B1075" s="1020"/>
      <c r="C1075" s="1032"/>
      <c r="E1075" s="997"/>
      <c r="F1075" s="994"/>
      <c r="G1075" s="993"/>
      <c r="H1075" s="1013"/>
      <c r="I1075" s="1013"/>
      <c r="J1075" s="1013"/>
      <c r="K1075" s="1013"/>
      <c r="L1075" s="1013"/>
      <c r="M1075" s="1013"/>
      <c r="N1075" s="1013"/>
      <c r="O1075" s="1013"/>
      <c r="P1075" s="1013"/>
      <c r="Q1075" s="1013"/>
      <c r="R1075" s="1013"/>
      <c r="S1075" s="1013"/>
      <c r="T1075" s="1013"/>
      <c r="U1075" s="1013"/>
      <c r="V1075" s="1013"/>
      <c r="W1075" s="1013"/>
      <c r="X1075" s="1013"/>
      <c r="Y1075" s="1013"/>
      <c r="Z1075" s="999"/>
      <c r="AA1075" s="1013"/>
      <c r="AB1075" s="1013"/>
      <c r="AC1075" s="1013"/>
      <c r="AD1075" s="1013"/>
      <c r="AE1075" s="1013"/>
      <c r="AF1075" s="1013"/>
      <c r="AG1075" s="1013"/>
      <c r="AH1075" s="1013"/>
      <c r="AI1075" s="1013"/>
      <c r="AJ1075" s="1013"/>
      <c r="AK1075" s="1013"/>
      <c r="AL1075" s="1013"/>
      <c r="AM1075" s="1013"/>
      <c r="AN1075" s="1013"/>
      <c r="AO1075" s="1013"/>
      <c r="AP1075" s="1013"/>
      <c r="AQ1075" s="1013"/>
      <c r="AR1075" s="1013"/>
      <c r="AS1075" s="1013"/>
      <c r="AT1075" s="1013"/>
      <c r="AU1075" s="1013"/>
      <c r="AV1075" s="1013"/>
      <c r="AW1075" s="1013"/>
      <c r="AX1075" s="1013"/>
    </row>
    <row r="1076" spans="1:54">
      <c r="A1076" s="1005"/>
      <c r="C1076" s="1000"/>
      <c r="E1076" s="997"/>
      <c r="F1076" s="994"/>
      <c r="G1076" s="993"/>
      <c r="H1076" s="1013"/>
      <c r="I1076" s="1013"/>
      <c r="J1076" s="1013"/>
      <c r="K1076" s="1013"/>
      <c r="L1076" s="1013"/>
      <c r="M1076" s="1013"/>
      <c r="N1076" s="1013"/>
      <c r="O1076" s="1013"/>
      <c r="P1076" s="1013"/>
      <c r="Q1076" s="1013"/>
      <c r="R1076" s="1013"/>
      <c r="S1076" s="1013"/>
      <c r="T1076" s="1013"/>
      <c r="U1076" s="1013"/>
      <c r="V1076" s="1013"/>
      <c r="W1076" s="1013"/>
      <c r="X1076" s="1013"/>
      <c r="Y1076" s="1013"/>
      <c r="Z1076" s="999"/>
      <c r="AA1076" s="1013"/>
      <c r="AB1076" s="1013"/>
      <c r="AC1076" s="1013"/>
      <c r="AD1076" s="1013"/>
      <c r="AE1076" s="1013"/>
      <c r="AF1076" s="1013"/>
      <c r="AG1076" s="1013"/>
      <c r="AH1076" s="1013"/>
      <c r="AI1076" s="1013"/>
      <c r="AJ1076" s="1013"/>
      <c r="AK1076" s="1013"/>
      <c r="AL1076" s="1013"/>
      <c r="AM1076" s="1013"/>
      <c r="AN1076" s="1013"/>
      <c r="AO1076" s="1013"/>
      <c r="AP1076" s="1013"/>
      <c r="AQ1076" s="1013"/>
      <c r="AR1076" s="1013"/>
      <c r="AS1076" s="1013"/>
      <c r="AT1076" s="1013"/>
      <c r="AU1076" s="1013"/>
      <c r="AV1076" s="1013"/>
      <c r="AW1076" s="1013"/>
      <c r="AX1076" s="1013"/>
    </row>
    <row r="1077" spans="1:54">
      <c r="A1077" s="1005"/>
      <c r="C1077" s="1000"/>
      <c r="E1077" s="997"/>
      <c r="F1077" s="994"/>
      <c r="G1077" s="1013"/>
      <c r="H1077" s="1013"/>
      <c r="J1077" s="1013"/>
      <c r="K1077" s="1013"/>
      <c r="L1077" s="1013"/>
      <c r="M1077" s="1013"/>
      <c r="N1077" s="1013"/>
      <c r="O1077" s="1013"/>
      <c r="P1077" s="1013"/>
      <c r="Q1077" s="1013"/>
      <c r="R1077" s="1013"/>
      <c r="S1077" s="1013"/>
      <c r="T1077" s="1013"/>
      <c r="U1077" s="1013"/>
      <c r="V1077" s="1013"/>
      <c r="W1077" s="1013"/>
      <c r="X1077" s="1013"/>
      <c r="Y1077" s="1013"/>
      <c r="Z1077" s="999"/>
      <c r="AA1077" s="1013"/>
      <c r="AB1077" s="1013"/>
      <c r="AC1077" s="1013"/>
      <c r="AD1077" s="1013"/>
      <c r="AE1077" s="1013"/>
      <c r="AF1077" s="1013"/>
      <c r="AG1077" s="1013"/>
      <c r="AH1077" s="1013"/>
      <c r="AI1077" s="1013"/>
      <c r="AJ1077" s="1013"/>
      <c r="AK1077" s="1013"/>
      <c r="AL1077" s="1013"/>
      <c r="AM1077" s="1013"/>
      <c r="AN1077" s="1013"/>
      <c r="AO1077" s="1013"/>
      <c r="AP1077" s="1013"/>
      <c r="AQ1077" s="1013"/>
      <c r="AR1077" s="1013"/>
      <c r="AS1077" s="1013"/>
      <c r="AT1077" s="1013"/>
      <c r="AU1077" s="1013"/>
      <c r="AV1077" s="1013"/>
      <c r="AW1077" s="1013"/>
      <c r="AX1077" s="1013"/>
    </row>
    <row r="1078" spans="1:54">
      <c r="A1078" s="1005"/>
      <c r="E1078" s="997"/>
      <c r="F1078" s="994"/>
      <c r="G1078" s="1013"/>
      <c r="H1078" s="1013"/>
      <c r="I1078" s="1013"/>
      <c r="J1078" s="1013"/>
      <c r="K1078" s="1013"/>
      <c r="L1078" s="1013"/>
      <c r="M1078" s="1013"/>
      <c r="N1078" s="1013"/>
      <c r="O1078" s="1013"/>
      <c r="P1078" s="1013"/>
      <c r="Q1078" s="1013"/>
      <c r="R1078" s="1013"/>
      <c r="S1078" s="1013"/>
      <c r="T1078" s="1013"/>
      <c r="U1078" s="1013"/>
      <c r="V1078" s="1013"/>
      <c r="W1078" s="1013"/>
      <c r="X1078" s="1013"/>
      <c r="Y1078" s="1013"/>
      <c r="Z1078" s="999"/>
      <c r="AA1078" s="1013"/>
      <c r="AB1078" s="1013"/>
      <c r="AC1078" s="1013"/>
      <c r="AD1078" s="1013"/>
      <c r="AE1078" s="1013"/>
      <c r="AF1078" s="1013"/>
      <c r="AG1078" s="1013"/>
      <c r="AH1078" s="1013"/>
      <c r="AI1078" s="1013"/>
      <c r="AJ1078" s="1013"/>
      <c r="AK1078" s="1013"/>
      <c r="AL1078" s="1013"/>
      <c r="AM1078" s="1013"/>
      <c r="AN1078" s="1013"/>
      <c r="AO1078" s="1013"/>
      <c r="AP1078" s="1013"/>
      <c r="AQ1078" s="1013"/>
      <c r="AR1078" s="1013"/>
      <c r="AS1078" s="1013"/>
      <c r="AT1078" s="1013"/>
      <c r="AU1078" s="1013"/>
      <c r="AV1078" s="1013"/>
      <c r="AW1078" s="1013"/>
      <c r="AX1078" s="1013"/>
    </row>
    <row r="1079" spans="1:54">
      <c r="A1079" s="1005"/>
      <c r="E1079" s="997"/>
      <c r="F1079" s="994"/>
      <c r="G1079" s="1013"/>
      <c r="H1079" s="1013"/>
      <c r="I1079" s="1013"/>
      <c r="J1079" s="1013"/>
      <c r="K1079" s="1013"/>
      <c r="L1079" s="1013"/>
      <c r="M1079" s="1013"/>
      <c r="N1079" s="1013"/>
      <c r="O1079" s="1013"/>
      <c r="P1079" s="1013"/>
      <c r="Q1079" s="1013"/>
      <c r="R1079" s="1013"/>
      <c r="S1079" s="1013"/>
      <c r="T1079" s="1013"/>
      <c r="U1079" s="1013"/>
      <c r="V1079" s="1013"/>
      <c r="W1079" s="1013"/>
      <c r="X1079" s="1013"/>
      <c r="Y1079" s="1013"/>
      <c r="Z1079" s="999"/>
      <c r="AA1079" s="1013"/>
      <c r="AB1079" s="1013"/>
      <c r="AC1079" s="1013"/>
      <c r="AD1079" s="1013"/>
      <c r="AE1079" s="1013"/>
      <c r="AF1079" s="1013"/>
      <c r="AG1079" s="1013"/>
      <c r="AH1079" s="1013"/>
      <c r="AI1079" s="1013"/>
      <c r="AJ1079" s="1013"/>
      <c r="AK1079" s="1013"/>
      <c r="AL1079" s="1013"/>
      <c r="AM1079" s="1013"/>
      <c r="AN1079" s="1013"/>
      <c r="AO1079" s="1013"/>
      <c r="AP1079" s="1013"/>
      <c r="AQ1079" s="1013"/>
      <c r="AR1079" s="1013"/>
      <c r="AS1079" s="1013"/>
      <c r="AT1079" s="1013"/>
      <c r="AU1079" s="1013"/>
      <c r="AV1079" s="1013"/>
      <c r="AW1079" s="1013"/>
      <c r="AX1079" s="1013"/>
    </row>
    <row r="1080" spans="1:54">
      <c r="A1080" s="1005"/>
      <c r="E1080" s="997"/>
      <c r="F1080" s="994"/>
      <c r="G1080" s="1013"/>
      <c r="H1080" s="1013"/>
      <c r="I1080" s="1013"/>
      <c r="J1080" s="1013"/>
      <c r="K1080" s="1013"/>
      <c r="L1080" s="1013"/>
      <c r="M1080" s="1013"/>
      <c r="N1080" s="1013"/>
      <c r="O1080" s="1013"/>
      <c r="P1080" s="1013"/>
      <c r="Q1080" s="1013"/>
      <c r="R1080" s="1013"/>
      <c r="S1080" s="1013"/>
      <c r="T1080" s="1013"/>
      <c r="U1080" s="1013"/>
      <c r="V1080" s="1013"/>
      <c r="W1080" s="1013"/>
      <c r="X1080" s="1013"/>
      <c r="Y1080" s="1013"/>
      <c r="Z1080" s="999"/>
      <c r="AA1080" s="1013"/>
      <c r="AB1080" s="1013"/>
      <c r="AC1080" s="1013"/>
      <c r="AD1080" s="1013"/>
      <c r="AE1080" s="1013"/>
      <c r="AF1080" s="1013"/>
      <c r="AG1080" s="1013"/>
      <c r="AH1080" s="1013"/>
      <c r="AI1080" s="1013"/>
      <c r="AJ1080" s="1013"/>
      <c r="AK1080" s="1013"/>
      <c r="AL1080" s="1013"/>
      <c r="AM1080" s="1013"/>
      <c r="AN1080" s="1013"/>
      <c r="AO1080" s="1013"/>
      <c r="AP1080" s="1013"/>
      <c r="AQ1080" s="1013"/>
      <c r="AR1080" s="1013"/>
      <c r="AS1080" s="1013"/>
      <c r="AT1080" s="1013"/>
      <c r="AU1080" s="1013"/>
      <c r="AV1080" s="1013"/>
      <c r="AW1080" s="1013"/>
      <c r="AX1080" s="1013"/>
    </row>
    <row r="1081" spans="1:54">
      <c r="A1081" s="1005"/>
      <c r="E1081" s="997"/>
      <c r="F1081" s="994"/>
      <c r="G1081" s="1013"/>
      <c r="H1081" s="1013"/>
      <c r="I1081" s="1013"/>
      <c r="J1081" s="1013"/>
      <c r="K1081" s="1013"/>
      <c r="L1081" s="1013"/>
      <c r="M1081" s="1013"/>
      <c r="N1081" s="1013"/>
      <c r="O1081" s="1013"/>
      <c r="P1081" s="1013"/>
      <c r="Q1081" s="1013"/>
      <c r="R1081" s="1013"/>
      <c r="S1081" s="1013"/>
      <c r="T1081" s="1013"/>
      <c r="U1081" s="1013"/>
      <c r="V1081" s="1013"/>
      <c r="W1081" s="1013"/>
      <c r="X1081" s="1013"/>
      <c r="Y1081" s="1013"/>
      <c r="Z1081" s="999"/>
      <c r="AA1081" s="1013"/>
      <c r="AB1081" s="1013"/>
      <c r="AC1081" s="1013"/>
      <c r="AD1081" s="1013"/>
      <c r="AE1081" s="1013"/>
      <c r="AF1081" s="1013"/>
      <c r="AG1081" s="1013"/>
      <c r="AH1081" s="1013"/>
      <c r="AI1081" s="1013"/>
      <c r="AJ1081" s="1013"/>
      <c r="AK1081" s="1013"/>
      <c r="AL1081" s="1013"/>
      <c r="AM1081" s="1013"/>
      <c r="AN1081" s="1013"/>
      <c r="AO1081" s="1013"/>
      <c r="AP1081" s="1013"/>
      <c r="AQ1081" s="1013"/>
      <c r="AR1081" s="1013"/>
      <c r="AS1081" s="1013"/>
      <c r="AT1081" s="1013"/>
      <c r="AU1081" s="1013"/>
      <c r="AV1081" s="1013"/>
      <c r="AW1081" s="1013"/>
      <c r="AX1081" s="1013"/>
    </row>
    <row r="1082" spans="1:54">
      <c r="A1082" s="1005"/>
      <c r="E1082" s="997"/>
      <c r="F1082" s="994"/>
      <c r="G1082" s="1013"/>
      <c r="H1082" s="1013"/>
      <c r="I1082" s="1013"/>
      <c r="J1082" s="1013"/>
      <c r="K1082" s="1013"/>
      <c r="L1082" s="1013"/>
      <c r="M1082" s="1013"/>
      <c r="N1082" s="1013"/>
      <c r="O1082" s="1013"/>
      <c r="P1082" s="1013"/>
      <c r="Q1082" s="1013"/>
      <c r="R1082" s="1013"/>
      <c r="S1082" s="1013"/>
      <c r="T1082" s="1013"/>
      <c r="U1082" s="1013"/>
      <c r="V1082" s="1013"/>
      <c r="W1082" s="1013"/>
      <c r="X1082" s="1013"/>
      <c r="Y1082" s="1013"/>
      <c r="Z1082" s="999"/>
      <c r="AA1082" s="1013"/>
      <c r="AB1082" s="1013"/>
      <c r="AC1082" s="1013"/>
      <c r="AD1082" s="1013"/>
      <c r="AE1082" s="1013"/>
      <c r="AF1082" s="1013"/>
      <c r="AG1082" s="1013"/>
      <c r="AH1082" s="1013"/>
      <c r="AI1082" s="1013"/>
      <c r="AJ1082" s="1013"/>
      <c r="AK1082" s="1013"/>
      <c r="AL1082" s="1013"/>
      <c r="AM1082" s="1013"/>
      <c r="AN1082" s="1013"/>
      <c r="AO1082" s="1013"/>
      <c r="AP1082" s="1013"/>
      <c r="AQ1082" s="1013"/>
      <c r="AR1082" s="1013"/>
      <c r="AS1082" s="1013"/>
      <c r="AT1082" s="1013"/>
      <c r="AU1082" s="1013"/>
      <c r="AV1082" s="1013"/>
      <c r="AW1082" s="1013"/>
      <c r="AX1082" s="1013"/>
    </row>
    <row r="1083" spans="1:54">
      <c r="A1083" s="1005"/>
      <c r="E1083" s="997"/>
      <c r="F1083" s="994"/>
      <c r="G1083" s="1013"/>
      <c r="H1083" s="1013"/>
      <c r="I1083" s="1013"/>
      <c r="J1083" s="1013"/>
      <c r="K1083" s="1013"/>
      <c r="L1083" s="1013"/>
      <c r="M1083" s="1013"/>
      <c r="N1083" s="1013"/>
      <c r="O1083" s="1013"/>
      <c r="P1083" s="1013"/>
      <c r="Q1083" s="1013"/>
      <c r="R1083" s="1013"/>
      <c r="S1083" s="1013"/>
      <c r="T1083" s="1013"/>
      <c r="U1083" s="1013"/>
      <c r="V1083" s="1013"/>
      <c r="W1083" s="1013"/>
      <c r="X1083" s="1013"/>
      <c r="Y1083" s="1013"/>
      <c r="Z1083" s="999"/>
      <c r="AA1083" s="1013"/>
      <c r="AB1083" s="1013"/>
      <c r="AC1083" s="1013"/>
      <c r="AD1083" s="1013"/>
      <c r="AE1083" s="1013"/>
      <c r="AF1083" s="1013"/>
      <c r="AG1083" s="1013"/>
      <c r="AH1083" s="1013"/>
      <c r="AI1083" s="1013"/>
      <c r="AJ1083" s="1013"/>
      <c r="AK1083" s="1013"/>
      <c r="AL1083" s="1013"/>
      <c r="AM1083" s="1013"/>
      <c r="AN1083" s="1013"/>
      <c r="AO1083" s="1013"/>
      <c r="AP1083" s="1013"/>
      <c r="AQ1083" s="1013"/>
      <c r="AR1083" s="1013"/>
      <c r="AS1083" s="1013"/>
      <c r="AT1083" s="1013"/>
      <c r="AU1083" s="1013"/>
      <c r="AV1083" s="1013"/>
      <c r="AW1083" s="1013"/>
      <c r="AX1083" s="1013"/>
    </row>
    <row r="1084" spans="1:54">
      <c r="A1084" s="1005"/>
      <c r="E1084" s="997"/>
      <c r="F1084" s="994"/>
      <c r="G1084" s="1013"/>
      <c r="H1084" s="1013"/>
      <c r="I1084" s="1013"/>
      <c r="J1084" s="1013"/>
      <c r="K1084" s="1013"/>
      <c r="L1084" s="1013"/>
      <c r="M1084" s="1013"/>
      <c r="N1084" s="1013"/>
      <c r="O1084" s="1013"/>
      <c r="P1084" s="1013"/>
      <c r="Q1084" s="1013"/>
      <c r="R1084" s="1013"/>
      <c r="S1084" s="1013"/>
      <c r="T1084" s="1013"/>
      <c r="U1084" s="1013"/>
      <c r="V1084" s="1013"/>
      <c r="W1084" s="1013"/>
      <c r="X1084" s="1013"/>
      <c r="Y1084" s="1013"/>
      <c r="Z1084" s="999"/>
      <c r="AA1084" s="1013"/>
      <c r="AB1084" s="1013"/>
      <c r="AC1084" s="1013"/>
      <c r="AD1084" s="1013"/>
      <c r="AE1084" s="1013"/>
      <c r="AF1084" s="1013"/>
      <c r="AG1084" s="1013"/>
      <c r="AH1084" s="1013"/>
      <c r="AI1084" s="1013"/>
      <c r="AJ1084" s="1013"/>
      <c r="AK1084" s="1013"/>
      <c r="AL1084" s="1013"/>
      <c r="AM1084" s="1013"/>
      <c r="AN1084" s="1013"/>
      <c r="AO1084" s="1013"/>
      <c r="AP1084" s="1013"/>
      <c r="AQ1084" s="1013"/>
      <c r="AR1084" s="1013"/>
      <c r="AS1084" s="1013"/>
      <c r="AT1084" s="1013"/>
      <c r="AU1084" s="1013"/>
      <c r="AV1084" s="1013"/>
      <c r="AW1084" s="1013"/>
      <c r="AX1084" s="1013"/>
    </row>
    <row r="1085" spans="1:54" s="1006" customFormat="1">
      <c r="A1085" s="1005"/>
      <c r="C1085" s="1007"/>
      <c r="D1085" s="1008"/>
      <c r="E1085" s="997"/>
      <c r="F1085" s="997"/>
      <c r="G1085" s="1009"/>
      <c r="H1085" s="1009"/>
      <c r="I1085" s="1009"/>
      <c r="J1085" s="1009"/>
      <c r="K1085" s="1009"/>
      <c r="L1085" s="1009"/>
      <c r="M1085" s="1009"/>
      <c r="N1085" s="1009"/>
      <c r="O1085" s="1009"/>
      <c r="P1085" s="1009"/>
      <c r="Q1085" s="1009"/>
      <c r="R1085" s="1009"/>
      <c r="S1085" s="1009"/>
      <c r="T1085" s="1009"/>
      <c r="U1085" s="1009"/>
      <c r="V1085" s="1009"/>
      <c r="W1085" s="1009"/>
      <c r="X1085" s="1009"/>
      <c r="Y1085" s="1009"/>
      <c r="Z1085" s="999"/>
      <c r="AA1085" s="1009"/>
      <c r="AB1085" s="1009"/>
      <c r="AC1085" s="1009"/>
      <c r="AD1085" s="1009"/>
      <c r="AE1085" s="1009"/>
      <c r="AF1085" s="1009"/>
      <c r="AG1085" s="1009"/>
      <c r="AH1085" s="1009"/>
      <c r="AI1085" s="1009"/>
      <c r="AJ1085" s="1009"/>
      <c r="AK1085" s="1009"/>
      <c r="AL1085" s="1009"/>
      <c r="AM1085" s="1009"/>
      <c r="AN1085" s="1009"/>
      <c r="AO1085" s="1009"/>
      <c r="AP1085" s="1009"/>
      <c r="AQ1085" s="1009"/>
      <c r="AR1085" s="1009"/>
      <c r="AS1085" s="1009"/>
      <c r="AT1085" s="1009"/>
      <c r="AU1085" s="1009"/>
      <c r="AV1085" s="1009"/>
      <c r="AW1085" s="1009"/>
      <c r="AX1085" s="1009"/>
      <c r="AY1085" s="1009"/>
      <c r="AZ1085" s="1009"/>
      <c r="BA1085" s="1009"/>
      <c r="BB1085" s="1009"/>
    </row>
    <row r="1086" spans="1:54">
      <c r="E1086" s="997"/>
      <c r="F1086" s="994"/>
      <c r="G1086" s="1013"/>
      <c r="H1086" s="1013"/>
      <c r="I1086" s="1013"/>
      <c r="J1086" s="1013"/>
      <c r="K1086" s="1013"/>
      <c r="L1086" s="1013"/>
      <c r="M1086" s="1013"/>
      <c r="N1086" s="1013"/>
      <c r="O1086" s="1013"/>
      <c r="P1086" s="1013"/>
      <c r="Q1086" s="1013"/>
      <c r="R1086" s="1013"/>
      <c r="S1086" s="1013"/>
      <c r="T1086" s="1013"/>
      <c r="U1086" s="1013"/>
      <c r="V1086" s="1013"/>
      <c r="W1086" s="1013"/>
      <c r="X1086" s="1013"/>
      <c r="Y1086" s="1013"/>
      <c r="Z1086" s="999"/>
      <c r="AA1086" s="1013"/>
      <c r="AB1086" s="1013"/>
      <c r="AC1086" s="1013"/>
      <c r="AD1086" s="1013"/>
      <c r="AE1086" s="1013"/>
      <c r="AF1086" s="1013"/>
      <c r="AG1086" s="1013"/>
      <c r="AH1086" s="1013"/>
      <c r="AI1086" s="1013"/>
      <c r="AJ1086" s="1013"/>
      <c r="AK1086" s="1013"/>
      <c r="AL1086" s="1013"/>
      <c r="AM1086" s="1013"/>
      <c r="AN1086" s="1013"/>
      <c r="AO1086" s="1013"/>
      <c r="AP1086" s="1013"/>
      <c r="AQ1086" s="1013"/>
      <c r="AR1086" s="1013"/>
      <c r="AS1086" s="1013"/>
      <c r="AT1086" s="1013"/>
      <c r="AU1086" s="1013"/>
      <c r="AV1086" s="1013"/>
      <c r="AW1086" s="1013"/>
      <c r="AX1086" s="1013"/>
    </row>
    <row r="1087" spans="1:54">
      <c r="E1087" s="997"/>
      <c r="F1087" s="994"/>
      <c r="G1087" s="1013"/>
      <c r="H1087" s="1013"/>
      <c r="I1087" s="1013"/>
      <c r="J1087" s="1013"/>
      <c r="K1087" s="1013"/>
      <c r="L1087" s="1013"/>
      <c r="M1087" s="1013"/>
      <c r="N1087" s="1013"/>
      <c r="O1087" s="1013"/>
      <c r="P1087" s="1013"/>
      <c r="Q1087" s="1013"/>
      <c r="R1087" s="1013"/>
      <c r="S1087" s="1013"/>
      <c r="T1087" s="1013"/>
      <c r="U1087" s="1013"/>
      <c r="V1087" s="1013"/>
      <c r="W1087" s="1013"/>
      <c r="X1087" s="1013"/>
      <c r="Y1087" s="1013"/>
      <c r="Z1087" s="999"/>
      <c r="AA1087" s="1013"/>
      <c r="AB1087" s="1013"/>
      <c r="AC1087" s="1013"/>
      <c r="AD1087" s="1013"/>
      <c r="AE1087" s="1013"/>
      <c r="AF1087" s="1013"/>
      <c r="AG1087" s="1013"/>
      <c r="AH1087" s="1013"/>
      <c r="AI1087" s="1013"/>
      <c r="AJ1087" s="1013"/>
      <c r="AK1087" s="1013"/>
      <c r="AL1087" s="1013"/>
      <c r="AM1087" s="1013"/>
      <c r="AN1087" s="1013"/>
      <c r="AO1087" s="1013"/>
      <c r="AP1087" s="1013"/>
      <c r="AQ1087" s="1013"/>
      <c r="AR1087" s="1013"/>
      <c r="AS1087" s="1013"/>
      <c r="AT1087" s="1013"/>
      <c r="AU1087" s="1013"/>
      <c r="AV1087" s="1013"/>
      <c r="AW1087" s="1013"/>
      <c r="AX1087" s="1013"/>
    </row>
    <row r="1088" spans="1:54">
      <c r="E1088" s="997"/>
      <c r="F1088" s="994"/>
      <c r="G1088" s="1013"/>
      <c r="H1088" s="1013"/>
      <c r="I1088" s="1013"/>
      <c r="J1088" s="1013"/>
      <c r="K1088" s="1013"/>
      <c r="L1088" s="1013"/>
      <c r="M1088" s="1013"/>
      <c r="N1088" s="1013"/>
      <c r="O1088" s="1013"/>
      <c r="P1088" s="1013"/>
      <c r="Q1088" s="1013"/>
      <c r="R1088" s="1013"/>
      <c r="S1088" s="1013"/>
      <c r="T1088" s="1013"/>
      <c r="U1088" s="1013"/>
      <c r="V1088" s="1013"/>
      <c r="W1088" s="1013"/>
      <c r="X1088" s="1013"/>
      <c r="Y1088" s="1013"/>
      <c r="Z1088" s="999"/>
      <c r="AA1088" s="1013"/>
      <c r="AB1088" s="1013"/>
      <c r="AC1088" s="1013"/>
      <c r="AD1088" s="1013"/>
      <c r="AE1088" s="1013"/>
      <c r="AF1088" s="1013"/>
      <c r="AG1088" s="1013"/>
      <c r="AH1088" s="1013"/>
      <c r="AI1088" s="1013"/>
      <c r="AJ1088" s="1013"/>
      <c r="AK1088" s="1013"/>
      <c r="AL1088" s="1013"/>
      <c r="AM1088" s="1013"/>
      <c r="AN1088" s="1013"/>
      <c r="AO1088" s="1013"/>
      <c r="AP1088" s="1013"/>
      <c r="AQ1088" s="1013"/>
      <c r="AR1088" s="1013"/>
      <c r="AS1088" s="1013"/>
      <c r="AT1088" s="1013"/>
      <c r="AU1088" s="1013"/>
      <c r="AV1088" s="1013"/>
      <c r="AW1088" s="1013"/>
      <c r="AX1088" s="1013"/>
    </row>
    <row r="1089" spans="5:50">
      <c r="E1089" s="997"/>
      <c r="F1089" s="994"/>
      <c r="G1089" s="1013"/>
      <c r="H1089" s="1013"/>
      <c r="I1089" s="1013"/>
      <c r="J1089" s="1013"/>
      <c r="K1089" s="1013"/>
      <c r="L1089" s="1013"/>
      <c r="M1089" s="1013"/>
      <c r="N1089" s="1013"/>
      <c r="O1089" s="1013"/>
      <c r="P1089" s="1013"/>
      <c r="Q1089" s="1013"/>
      <c r="R1089" s="1013"/>
      <c r="S1089" s="1013"/>
      <c r="T1089" s="1013"/>
      <c r="U1089" s="1013"/>
      <c r="V1089" s="1013"/>
      <c r="W1089" s="1013"/>
      <c r="X1089" s="1013"/>
      <c r="Y1089" s="1013"/>
      <c r="Z1089" s="999"/>
      <c r="AA1089" s="1013"/>
      <c r="AB1089" s="1013"/>
      <c r="AC1089" s="1013"/>
      <c r="AD1089" s="1013"/>
      <c r="AE1089" s="1013"/>
      <c r="AF1089" s="1013"/>
      <c r="AG1089" s="1013"/>
      <c r="AH1089" s="1013"/>
      <c r="AI1089" s="1013"/>
      <c r="AJ1089" s="1013"/>
      <c r="AK1089" s="1013"/>
      <c r="AL1089" s="1013"/>
      <c r="AM1089" s="1013"/>
      <c r="AN1089" s="1013"/>
      <c r="AO1089" s="1013"/>
      <c r="AP1089" s="1013"/>
      <c r="AQ1089" s="1013"/>
      <c r="AR1089" s="1013"/>
      <c r="AS1089" s="1013"/>
      <c r="AT1089" s="1013"/>
      <c r="AU1089" s="1013"/>
      <c r="AV1089" s="1013"/>
      <c r="AW1089" s="1013"/>
      <c r="AX1089" s="1013"/>
    </row>
    <row r="1090" spans="5:50">
      <c r="E1090" s="997"/>
      <c r="F1090" s="994"/>
      <c r="G1090" s="1013"/>
      <c r="H1090" s="1013"/>
      <c r="I1090" s="1013"/>
      <c r="J1090" s="1013"/>
      <c r="K1090" s="1013"/>
      <c r="L1090" s="1013"/>
      <c r="M1090" s="1013"/>
      <c r="N1090" s="1013"/>
      <c r="O1090" s="1013"/>
      <c r="P1090" s="1013"/>
      <c r="Q1090" s="1013"/>
      <c r="R1090" s="1013"/>
      <c r="S1090" s="1013"/>
      <c r="T1090" s="1013"/>
      <c r="U1090" s="1013"/>
      <c r="V1090" s="1013"/>
      <c r="W1090" s="1013"/>
      <c r="X1090" s="1013"/>
      <c r="Y1090" s="1013"/>
      <c r="Z1090" s="999"/>
      <c r="AA1090" s="1013"/>
      <c r="AB1090" s="1013"/>
      <c r="AC1090" s="1013"/>
      <c r="AD1090" s="1013"/>
      <c r="AE1090" s="1013"/>
      <c r="AF1090" s="1013"/>
      <c r="AG1090" s="1013"/>
      <c r="AH1090" s="1013"/>
      <c r="AI1090" s="1013"/>
      <c r="AJ1090" s="1013"/>
      <c r="AK1090" s="1013"/>
      <c r="AL1090" s="1013"/>
      <c r="AM1090" s="1013"/>
      <c r="AN1090" s="1013"/>
      <c r="AO1090" s="1013"/>
      <c r="AP1090" s="1013"/>
      <c r="AQ1090" s="1013"/>
      <c r="AR1090" s="1013"/>
      <c r="AS1090" s="1013"/>
      <c r="AT1090" s="1013"/>
      <c r="AU1090" s="1013"/>
      <c r="AV1090" s="1013"/>
      <c r="AW1090" s="1013"/>
      <c r="AX1090" s="1013"/>
    </row>
    <row r="1091" spans="5:50">
      <c r="E1091" s="997"/>
      <c r="F1091" s="994"/>
      <c r="G1091" s="1013"/>
      <c r="H1091" s="1013"/>
      <c r="I1091" s="1013"/>
      <c r="J1091" s="1013"/>
      <c r="K1091" s="1013"/>
      <c r="L1091" s="1013"/>
      <c r="M1091" s="1013"/>
      <c r="N1091" s="1013"/>
      <c r="O1091" s="1013"/>
      <c r="P1091" s="1013"/>
      <c r="Q1091" s="1013"/>
      <c r="R1091" s="1013"/>
      <c r="S1091" s="1013"/>
      <c r="T1091" s="1013"/>
      <c r="U1091" s="1013"/>
      <c r="V1091" s="1013"/>
      <c r="W1091" s="1013"/>
      <c r="X1091" s="1013"/>
      <c r="Y1091" s="1013"/>
      <c r="Z1091" s="999"/>
      <c r="AA1091" s="1013"/>
      <c r="AB1091" s="1013"/>
      <c r="AC1091" s="1013"/>
      <c r="AD1091" s="1013"/>
      <c r="AE1091" s="1013"/>
      <c r="AF1091" s="1013"/>
      <c r="AG1091" s="1013"/>
      <c r="AH1091" s="1013"/>
      <c r="AI1091" s="1013"/>
      <c r="AJ1091" s="1013"/>
      <c r="AK1091" s="1013"/>
      <c r="AL1091" s="1013"/>
      <c r="AM1091" s="1013"/>
      <c r="AN1091" s="1013"/>
      <c r="AO1091" s="1013"/>
      <c r="AP1091" s="1013"/>
      <c r="AQ1091" s="1013"/>
      <c r="AR1091" s="1013"/>
      <c r="AS1091" s="1013"/>
      <c r="AT1091" s="1013"/>
      <c r="AU1091" s="1013"/>
      <c r="AV1091" s="1013"/>
      <c r="AW1091" s="1013"/>
      <c r="AX1091" s="1013"/>
    </row>
    <row r="1092" spans="5:50">
      <c r="E1092" s="997"/>
      <c r="F1092" s="994"/>
      <c r="G1092" s="1013"/>
      <c r="H1092" s="1013"/>
      <c r="I1092" s="1013"/>
      <c r="J1092" s="1013"/>
      <c r="K1092" s="1013"/>
      <c r="L1092" s="1013"/>
      <c r="M1092" s="1013"/>
      <c r="N1092" s="1013"/>
      <c r="O1092" s="1013"/>
      <c r="P1092" s="1013"/>
      <c r="Q1092" s="1013"/>
      <c r="R1092" s="1013"/>
      <c r="S1092" s="1013"/>
      <c r="T1092" s="1013"/>
      <c r="U1092" s="1013"/>
      <c r="V1092" s="1013"/>
      <c r="W1092" s="1013"/>
      <c r="X1092" s="1013"/>
      <c r="Y1092" s="1013"/>
      <c r="Z1092" s="999"/>
      <c r="AA1092" s="1013"/>
      <c r="AB1092" s="1013"/>
      <c r="AC1092" s="1013"/>
      <c r="AD1092" s="1013"/>
      <c r="AE1092" s="1013"/>
      <c r="AF1092" s="1013"/>
      <c r="AG1092" s="1013"/>
      <c r="AH1092" s="1013"/>
      <c r="AI1092" s="1013"/>
      <c r="AJ1092" s="1013"/>
      <c r="AK1092" s="1013"/>
      <c r="AL1092" s="1013"/>
      <c r="AM1092" s="1013"/>
      <c r="AN1092" s="1013"/>
      <c r="AO1092" s="1013"/>
      <c r="AP1092" s="1013"/>
      <c r="AQ1092" s="1013"/>
      <c r="AR1092" s="1013"/>
      <c r="AS1092" s="1013"/>
      <c r="AT1092" s="1013"/>
      <c r="AU1092" s="1013"/>
      <c r="AV1092" s="1013"/>
      <c r="AW1092" s="1013"/>
      <c r="AX1092" s="1013"/>
    </row>
    <row r="1093" spans="5:50">
      <c r="E1093" s="997"/>
      <c r="F1093" s="994"/>
      <c r="G1093" s="1013"/>
      <c r="H1093" s="1013"/>
      <c r="I1093" s="1013"/>
      <c r="J1093" s="1013"/>
      <c r="K1093" s="1013"/>
      <c r="L1093" s="1013"/>
      <c r="M1093" s="1013"/>
      <c r="N1093" s="1013"/>
      <c r="O1093" s="1013"/>
      <c r="P1093" s="1013"/>
      <c r="Q1093" s="1013"/>
      <c r="R1093" s="1013"/>
      <c r="S1093" s="1013"/>
      <c r="T1093" s="1013"/>
      <c r="U1093" s="1013"/>
      <c r="V1093" s="1013"/>
      <c r="W1093" s="1013"/>
      <c r="X1093" s="1013"/>
      <c r="Y1093" s="1013"/>
      <c r="Z1093" s="999"/>
      <c r="AA1093" s="1013"/>
      <c r="AB1093" s="1013"/>
      <c r="AC1093" s="1013"/>
      <c r="AD1093" s="1013"/>
      <c r="AE1093" s="1013"/>
      <c r="AF1093" s="1013"/>
      <c r="AG1093" s="1013"/>
      <c r="AH1093" s="1013"/>
      <c r="AI1093" s="1013"/>
      <c r="AJ1093" s="1013"/>
      <c r="AK1093" s="1013"/>
      <c r="AL1093" s="1013"/>
      <c r="AM1093" s="1013"/>
      <c r="AN1093" s="1013"/>
      <c r="AO1093" s="1013"/>
      <c r="AP1093" s="1013"/>
      <c r="AQ1093" s="1013"/>
      <c r="AR1093" s="1013"/>
      <c r="AS1093" s="1013"/>
      <c r="AT1093" s="1013"/>
      <c r="AU1093" s="1013"/>
      <c r="AV1093" s="1013"/>
      <c r="AW1093" s="1013"/>
      <c r="AX1093" s="1013"/>
    </row>
    <row r="1094" spans="5:50">
      <c r="E1094" s="997"/>
      <c r="F1094" s="994"/>
      <c r="G1094" s="1013"/>
      <c r="H1094" s="1013"/>
      <c r="I1094" s="1013"/>
      <c r="J1094" s="1013"/>
      <c r="K1094" s="1013"/>
      <c r="L1094" s="1013"/>
      <c r="M1094" s="1013"/>
      <c r="N1094" s="1013"/>
      <c r="O1094" s="1013"/>
      <c r="P1094" s="1013"/>
      <c r="Q1094" s="1013"/>
      <c r="R1094" s="1013"/>
      <c r="S1094" s="1013"/>
      <c r="T1094" s="1013"/>
      <c r="U1094" s="1013"/>
      <c r="V1094" s="1013"/>
      <c r="W1094" s="1013"/>
      <c r="X1094" s="1013"/>
      <c r="Y1094" s="1013"/>
      <c r="Z1094" s="999"/>
      <c r="AA1094" s="1013"/>
      <c r="AB1094" s="1013"/>
      <c r="AC1094" s="1013"/>
      <c r="AD1094" s="1013"/>
      <c r="AE1094" s="1013"/>
      <c r="AF1094" s="1013"/>
      <c r="AG1094" s="1013"/>
      <c r="AH1094" s="1013"/>
      <c r="AI1094" s="1013"/>
      <c r="AJ1094" s="1013"/>
      <c r="AK1094" s="1013"/>
      <c r="AL1094" s="1013"/>
      <c r="AM1094" s="1013"/>
      <c r="AN1094" s="1013"/>
      <c r="AO1094" s="1013"/>
      <c r="AP1094" s="1013"/>
      <c r="AQ1094" s="1013"/>
      <c r="AR1094" s="1013"/>
      <c r="AS1094" s="1013"/>
      <c r="AT1094" s="1013"/>
      <c r="AU1094" s="1013"/>
      <c r="AV1094" s="1013"/>
      <c r="AW1094" s="1013"/>
      <c r="AX1094" s="1013"/>
    </row>
    <row r="1095" spans="5:50">
      <c r="E1095" s="997"/>
      <c r="F1095" s="994"/>
      <c r="G1095" s="1013"/>
      <c r="H1095" s="1013"/>
      <c r="I1095" s="1013"/>
      <c r="J1095" s="1013"/>
      <c r="K1095" s="1013"/>
      <c r="L1095" s="1013"/>
      <c r="M1095" s="1013"/>
      <c r="N1095" s="1013"/>
      <c r="O1095" s="1013"/>
      <c r="P1095" s="1013"/>
      <c r="Q1095" s="1013"/>
      <c r="R1095" s="1013"/>
      <c r="S1095" s="1013"/>
      <c r="T1095" s="1013"/>
      <c r="U1095" s="1013"/>
      <c r="V1095" s="1013"/>
      <c r="W1095" s="1013"/>
      <c r="X1095" s="1013"/>
      <c r="Y1095" s="1013"/>
      <c r="Z1095" s="999"/>
      <c r="AA1095" s="1013"/>
      <c r="AB1095" s="1013"/>
      <c r="AC1095" s="1013"/>
      <c r="AD1095" s="1013"/>
      <c r="AE1095" s="1013"/>
      <c r="AF1095" s="1013"/>
      <c r="AG1095" s="1013"/>
      <c r="AH1095" s="1013"/>
      <c r="AI1095" s="1013"/>
      <c r="AJ1095" s="1013"/>
      <c r="AK1095" s="1013"/>
      <c r="AL1095" s="1013"/>
      <c r="AM1095" s="1013"/>
      <c r="AN1095" s="1013"/>
      <c r="AO1095" s="1013"/>
      <c r="AP1095" s="1013"/>
      <c r="AQ1095" s="1013"/>
      <c r="AR1095" s="1013"/>
      <c r="AS1095" s="1013"/>
      <c r="AT1095" s="1013"/>
      <c r="AU1095" s="1013"/>
      <c r="AV1095" s="1013"/>
      <c r="AW1095" s="1013"/>
      <c r="AX1095" s="1013"/>
    </row>
    <row r="1096" spans="5:50">
      <c r="E1096" s="997"/>
      <c r="F1096" s="994"/>
      <c r="G1096" s="1013"/>
      <c r="H1096" s="1013"/>
      <c r="I1096" s="1013"/>
      <c r="J1096" s="1013"/>
      <c r="K1096" s="1013"/>
      <c r="L1096" s="1013"/>
      <c r="M1096" s="1013"/>
      <c r="N1096" s="1013"/>
      <c r="O1096" s="1013"/>
      <c r="P1096" s="1013"/>
      <c r="Q1096" s="1013"/>
      <c r="R1096" s="1013"/>
      <c r="S1096" s="1013"/>
      <c r="T1096" s="1013"/>
      <c r="U1096" s="1013"/>
      <c r="V1096" s="1013"/>
      <c r="W1096" s="1013"/>
      <c r="X1096" s="1013"/>
      <c r="Y1096" s="1013"/>
      <c r="Z1096" s="999"/>
      <c r="AA1096" s="1013"/>
      <c r="AB1096" s="1013"/>
      <c r="AC1096" s="1013"/>
      <c r="AD1096" s="1013"/>
      <c r="AE1096" s="1013"/>
      <c r="AF1096" s="1013"/>
      <c r="AG1096" s="1013"/>
      <c r="AH1096" s="1013"/>
      <c r="AI1096" s="1013"/>
      <c r="AJ1096" s="1013"/>
      <c r="AK1096" s="1013"/>
      <c r="AL1096" s="1013"/>
      <c r="AM1096" s="1013"/>
      <c r="AN1096" s="1013"/>
      <c r="AO1096" s="1013"/>
      <c r="AP1096" s="1013"/>
      <c r="AQ1096" s="1013"/>
      <c r="AR1096" s="1013"/>
      <c r="AS1096" s="1013"/>
      <c r="AT1096" s="1013"/>
      <c r="AU1096" s="1013"/>
      <c r="AV1096" s="1013"/>
      <c r="AW1096" s="1013"/>
      <c r="AX1096" s="1013"/>
    </row>
    <row r="1097" spans="5:50">
      <c r="E1097" s="997"/>
      <c r="F1097" s="994"/>
      <c r="G1097" s="1013"/>
      <c r="H1097" s="1013"/>
      <c r="I1097" s="1013"/>
      <c r="J1097" s="1013"/>
      <c r="K1097" s="1013"/>
      <c r="L1097" s="1013"/>
      <c r="M1097" s="1013"/>
      <c r="N1097" s="1013"/>
      <c r="O1097" s="1013"/>
      <c r="P1097" s="1013"/>
      <c r="Q1097" s="1013"/>
      <c r="R1097" s="1013"/>
      <c r="S1097" s="1013"/>
      <c r="T1097" s="1013"/>
      <c r="U1097" s="1013"/>
      <c r="V1097" s="1013"/>
      <c r="W1097" s="1013"/>
      <c r="X1097" s="1013"/>
      <c r="Y1097" s="1013"/>
      <c r="Z1097" s="999"/>
      <c r="AA1097" s="1013"/>
      <c r="AB1097" s="1013"/>
      <c r="AC1097" s="1013"/>
      <c r="AD1097" s="1013"/>
      <c r="AE1097" s="1013"/>
      <c r="AF1097" s="1013"/>
      <c r="AG1097" s="1013"/>
      <c r="AH1097" s="1013"/>
      <c r="AI1097" s="1013"/>
      <c r="AJ1097" s="1013"/>
      <c r="AK1097" s="1013"/>
      <c r="AL1097" s="1013"/>
      <c r="AM1097" s="1013"/>
      <c r="AN1097" s="1013"/>
      <c r="AO1097" s="1013"/>
      <c r="AP1097" s="1013"/>
      <c r="AQ1097" s="1013"/>
      <c r="AR1097" s="1013"/>
      <c r="AS1097" s="1013"/>
      <c r="AT1097" s="1013"/>
      <c r="AU1097" s="1013"/>
      <c r="AV1097" s="1013"/>
      <c r="AW1097" s="1013"/>
      <c r="AX1097" s="1013"/>
    </row>
    <row r="1098" spans="5:50">
      <c r="E1098" s="997"/>
      <c r="F1098" s="994"/>
      <c r="G1098" s="1013"/>
      <c r="H1098" s="1013"/>
      <c r="I1098" s="1013"/>
      <c r="J1098" s="1013"/>
      <c r="K1098" s="1013"/>
      <c r="L1098" s="1013"/>
      <c r="M1098" s="1013"/>
      <c r="N1098" s="1013"/>
      <c r="O1098" s="1013"/>
      <c r="P1098" s="1013"/>
      <c r="Q1098" s="1013"/>
      <c r="R1098" s="1013"/>
      <c r="S1098" s="1013"/>
      <c r="T1098" s="1013"/>
      <c r="U1098" s="1013"/>
      <c r="V1098" s="1013"/>
      <c r="W1098" s="1013"/>
      <c r="X1098" s="1013"/>
      <c r="Y1098" s="1013"/>
      <c r="Z1098" s="999"/>
      <c r="AA1098" s="1013"/>
      <c r="AB1098" s="1013"/>
      <c r="AC1098" s="1013"/>
      <c r="AD1098" s="1013"/>
      <c r="AE1098" s="1013"/>
      <c r="AF1098" s="1013"/>
      <c r="AG1098" s="1013"/>
      <c r="AH1098" s="1013"/>
      <c r="AI1098" s="1013"/>
      <c r="AJ1098" s="1013"/>
      <c r="AK1098" s="1013"/>
      <c r="AL1098" s="1013"/>
      <c r="AM1098" s="1013"/>
      <c r="AN1098" s="1013"/>
      <c r="AO1098" s="1013"/>
      <c r="AP1098" s="1013"/>
      <c r="AQ1098" s="1013"/>
      <c r="AR1098" s="1013"/>
      <c r="AS1098" s="1013"/>
      <c r="AT1098" s="1013"/>
      <c r="AU1098" s="1013"/>
      <c r="AV1098" s="1013"/>
      <c r="AW1098" s="1013"/>
      <c r="AX1098" s="1013"/>
    </row>
    <row r="1099" spans="5:50">
      <c r="E1099" s="997"/>
      <c r="F1099" s="994"/>
      <c r="G1099" s="1013"/>
      <c r="H1099" s="1013"/>
      <c r="I1099" s="1013"/>
      <c r="J1099" s="1013"/>
      <c r="K1099" s="1013"/>
      <c r="L1099" s="1013"/>
      <c r="M1099" s="1013"/>
      <c r="N1099" s="1013"/>
      <c r="O1099" s="1013"/>
      <c r="P1099" s="1013"/>
      <c r="Q1099" s="1013"/>
      <c r="R1099" s="1013"/>
      <c r="S1099" s="1013"/>
      <c r="T1099" s="1013"/>
      <c r="U1099" s="1013"/>
      <c r="V1099" s="1013"/>
      <c r="W1099" s="1013"/>
      <c r="X1099" s="1013"/>
      <c r="Y1099" s="1013"/>
      <c r="Z1099" s="999"/>
      <c r="AA1099" s="1013"/>
      <c r="AB1099" s="1013"/>
      <c r="AC1099" s="1013"/>
      <c r="AD1099" s="1013"/>
      <c r="AE1099" s="1013"/>
      <c r="AF1099" s="1013"/>
      <c r="AG1099" s="1013"/>
      <c r="AH1099" s="1013"/>
      <c r="AI1099" s="1013"/>
      <c r="AJ1099" s="1013"/>
      <c r="AK1099" s="1013"/>
      <c r="AL1099" s="1013"/>
      <c r="AM1099" s="1013"/>
      <c r="AN1099" s="1013"/>
      <c r="AO1099" s="1013"/>
      <c r="AP1099" s="1013"/>
      <c r="AQ1099" s="1013"/>
      <c r="AR1099" s="1013"/>
      <c r="AS1099" s="1013"/>
      <c r="AT1099" s="1013"/>
      <c r="AU1099" s="1013"/>
      <c r="AV1099" s="1013"/>
      <c r="AW1099" s="1013"/>
      <c r="AX1099" s="1013"/>
    </row>
    <row r="1100" spans="5:50">
      <c r="E1100" s="997"/>
      <c r="F1100" s="994"/>
      <c r="G1100" s="1013"/>
      <c r="H1100" s="1013"/>
      <c r="I1100" s="1013"/>
      <c r="J1100" s="1013"/>
      <c r="K1100" s="1013"/>
      <c r="L1100" s="1013"/>
      <c r="M1100" s="1013"/>
      <c r="N1100" s="1013"/>
      <c r="O1100" s="1013"/>
      <c r="P1100" s="1013"/>
      <c r="Q1100" s="1013"/>
      <c r="R1100" s="1013"/>
      <c r="S1100" s="1013"/>
      <c r="T1100" s="1013"/>
      <c r="U1100" s="1013"/>
      <c r="V1100" s="1013"/>
      <c r="W1100" s="1013"/>
      <c r="X1100" s="1013"/>
      <c r="Y1100" s="1013"/>
      <c r="Z1100" s="999"/>
      <c r="AA1100" s="1013"/>
      <c r="AB1100" s="1013"/>
      <c r="AC1100" s="1013"/>
      <c r="AD1100" s="1013"/>
      <c r="AE1100" s="1013"/>
      <c r="AF1100" s="1013"/>
      <c r="AG1100" s="1013"/>
      <c r="AH1100" s="1013"/>
      <c r="AI1100" s="1013"/>
      <c r="AJ1100" s="1013"/>
      <c r="AK1100" s="1013"/>
      <c r="AL1100" s="1013"/>
      <c r="AM1100" s="1013"/>
      <c r="AN1100" s="1013"/>
      <c r="AO1100" s="1013"/>
      <c r="AP1100" s="1013"/>
      <c r="AQ1100" s="1013"/>
      <c r="AR1100" s="1013"/>
      <c r="AS1100" s="1013"/>
      <c r="AT1100" s="1013"/>
      <c r="AU1100" s="1013"/>
      <c r="AV1100" s="1013"/>
      <c r="AW1100" s="1013"/>
      <c r="AX1100" s="1013"/>
    </row>
    <row r="1101" spans="5:50">
      <c r="E1101" s="997"/>
      <c r="F1101" s="994"/>
      <c r="G1101" s="1013"/>
      <c r="H1101" s="1013"/>
      <c r="I1101" s="1013"/>
      <c r="J1101" s="1013"/>
      <c r="K1101" s="1013"/>
      <c r="L1101" s="1013"/>
      <c r="M1101" s="1013"/>
      <c r="N1101" s="1013"/>
      <c r="O1101" s="1013"/>
      <c r="P1101" s="1013"/>
      <c r="Q1101" s="1013"/>
      <c r="R1101" s="1013"/>
      <c r="S1101" s="1013"/>
      <c r="T1101" s="1013"/>
      <c r="U1101" s="1013"/>
      <c r="V1101" s="1013"/>
      <c r="W1101" s="1013"/>
      <c r="X1101" s="1013"/>
      <c r="Y1101" s="1013"/>
      <c r="Z1101" s="999"/>
      <c r="AA1101" s="1013"/>
      <c r="AB1101" s="1013"/>
      <c r="AC1101" s="1013"/>
      <c r="AD1101" s="1013"/>
      <c r="AE1101" s="1013"/>
      <c r="AF1101" s="1013"/>
      <c r="AG1101" s="1013"/>
      <c r="AH1101" s="1013"/>
      <c r="AI1101" s="1013"/>
      <c r="AJ1101" s="1013"/>
      <c r="AK1101" s="1013"/>
      <c r="AL1101" s="1013"/>
      <c r="AM1101" s="1013"/>
      <c r="AN1101" s="1013"/>
      <c r="AO1101" s="1013"/>
      <c r="AP1101" s="1013"/>
      <c r="AQ1101" s="1013"/>
      <c r="AR1101" s="1013"/>
      <c r="AS1101" s="1013"/>
      <c r="AT1101" s="1013"/>
      <c r="AU1101" s="1013"/>
      <c r="AV1101" s="1013"/>
      <c r="AW1101" s="1013"/>
      <c r="AX1101" s="1013"/>
    </row>
    <row r="1102" spans="5:50">
      <c r="E1102" s="997"/>
      <c r="F1102" s="994"/>
      <c r="G1102" s="1013"/>
      <c r="H1102" s="1013"/>
      <c r="I1102" s="1013"/>
      <c r="J1102" s="1013"/>
      <c r="K1102" s="1013"/>
      <c r="L1102" s="1013"/>
      <c r="M1102" s="1013"/>
      <c r="N1102" s="1013"/>
      <c r="O1102" s="1013"/>
      <c r="P1102" s="1013"/>
      <c r="Q1102" s="1013"/>
      <c r="R1102" s="1013"/>
      <c r="S1102" s="1013"/>
      <c r="T1102" s="1013"/>
      <c r="U1102" s="1013"/>
      <c r="V1102" s="1013"/>
      <c r="W1102" s="1013"/>
      <c r="X1102" s="1013"/>
      <c r="Y1102" s="1013"/>
      <c r="Z1102" s="999"/>
      <c r="AA1102" s="1013"/>
      <c r="AB1102" s="1013"/>
      <c r="AC1102" s="1013"/>
      <c r="AD1102" s="1013"/>
      <c r="AE1102" s="1013"/>
      <c r="AF1102" s="1013"/>
      <c r="AG1102" s="1013"/>
      <c r="AH1102" s="1013"/>
      <c r="AI1102" s="1013"/>
      <c r="AJ1102" s="1013"/>
      <c r="AK1102" s="1013"/>
      <c r="AL1102" s="1013"/>
      <c r="AM1102" s="1013"/>
      <c r="AN1102" s="1013"/>
      <c r="AO1102" s="1013"/>
      <c r="AP1102" s="1013"/>
      <c r="AQ1102" s="1013"/>
      <c r="AR1102" s="1013"/>
      <c r="AS1102" s="1013"/>
      <c r="AT1102" s="1013"/>
      <c r="AU1102" s="1013"/>
      <c r="AV1102" s="1013"/>
      <c r="AW1102" s="1013"/>
      <c r="AX1102" s="1013"/>
    </row>
    <row r="1103" spans="5:50">
      <c r="E1103" s="997"/>
      <c r="F1103" s="994"/>
      <c r="G1103" s="1013"/>
      <c r="H1103" s="1013"/>
      <c r="I1103" s="1013"/>
      <c r="J1103" s="1013"/>
      <c r="K1103" s="1013"/>
      <c r="L1103" s="1013"/>
      <c r="M1103" s="1013"/>
      <c r="N1103" s="1013"/>
      <c r="O1103" s="1013"/>
      <c r="P1103" s="1013"/>
      <c r="Q1103" s="1013"/>
      <c r="R1103" s="1013"/>
      <c r="S1103" s="1013"/>
      <c r="T1103" s="1013"/>
      <c r="U1103" s="1013"/>
      <c r="V1103" s="1013"/>
      <c r="W1103" s="1013"/>
      <c r="X1103" s="1013"/>
      <c r="Y1103" s="1013"/>
      <c r="Z1103" s="999"/>
      <c r="AA1103" s="1013"/>
      <c r="AB1103" s="1013"/>
      <c r="AC1103" s="1013"/>
      <c r="AD1103" s="1013"/>
      <c r="AE1103" s="1013"/>
      <c r="AF1103" s="1013"/>
      <c r="AG1103" s="1013"/>
      <c r="AH1103" s="1013"/>
      <c r="AI1103" s="1013"/>
      <c r="AJ1103" s="1013"/>
      <c r="AK1103" s="1013"/>
      <c r="AL1103" s="1013"/>
      <c r="AM1103" s="1013"/>
      <c r="AN1103" s="1013"/>
      <c r="AO1103" s="1013"/>
      <c r="AP1103" s="1013"/>
      <c r="AQ1103" s="1013"/>
      <c r="AR1103" s="1013"/>
      <c r="AS1103" s="1013"/>
      <c r="AT1103" s="1013"/>
      <c r="AU1103" s="1013"/>
      <c r="AV1103" s="1013"/>
      <c r="AW1103" s="1013"/>
      <c r="AX1103" s="1013"/>
    </row>
    <row r="1104" spans="5:50">
      <c r="E1104" s="997"/>
      <c r="F1104" s="994"/>
      <c r="G1104" s="1013"/>
      <c r="H1104" s="1013"/>
      <c r="I1104" s="1013"/>
      <c r="J1104" s="1013"/>
      <c r="K1104" s="1013"/>
      <c r="L1104" s="1013"/>
      <c r="M1104" s="1013"/>
      <c r="N1104" s="1013"/>
      <c r="O1104" s="1013"/>
      <c r="P1104" s="1013"/>
      <c r="Q1104" s="1013"/>
      <c r="R1104" s="1013"/>
      <c r="S1104" s="1013"/>
      <c r="T1104" s="1013"/>
      <c r="U1104" s="1013"/>
      <c r="V1104" s="1013"/>
      <c r="W1104" s="1013"/>
      <c r="X1104" s="1013"/>
      <c r="Y1104" s="1013"/>
      <c r="Z1104" s="999"/>
      <c r="AA1104" s="1013"/>
      <c r="AB1104" s="1013"/>
      <c r="AC1104" s="1013"/>
      <c r="AD1104" s="1013"/>
      <c r="AE1104" s="1013"/>
      <c r="AF1104" s="1013"/>
      <c r="AG1104" s="1013"/>
      <c r="AH1104" s="1013"/>
      <c r="AI1104" s="1013"/>
      <c r="AJ1104" s="1013"/>
      <c r="AK1104" s="1013"/>
      <c r="AL1104" s="1013"/>
      <c r="AM1104" s="1013"/>
      <c r="AN1104" s="1013"/>
      <c r="AO1104" s="1013"/>
      <c r="AP1104" s="1013"/>
      <c r="AQ1104" s="1013"/>
      <c r="AR1104" s="1013"/>
      <c r="AS1104" s="1013"/>
      <c r="AT1104" s="1013"/>
      <c r="AU1104" s="1013"/>
      <c r="AV1104" s="1013"/>
      <c r="AW1104" s="1013"/>
      <c r="AX1104" s="1013"/>
    </row>
    <row r="1105" spans="5:50">
      <c r="E1105" s="997"/>
      <c r="F1105" s="994"/>
      <c r="G1105" s="1013"/>
      <c r="H1105" s="1013"/>
      <c r="I1105" s="1013"/>
      <c r="J1105" s="1013"/>
      <c r="K1105" s="1013"/>
      <c r="L1105" s="1013"/>
      <c r="M1105" s="1013"/>
      <c r="N1105" s="1013"/>
      <c r="O1105" s="1013"/>
      <c r="P1105" s="1013"/>
      <c r="Q1105" s="1013"/>
      <c r="R1105" s="1013"/>
      <c r="S1105" s="1013"/>
      <c r="T1105" s="1013"/>
      <c r="U1105" s="1013"/>
      <c r="V1105" s="1013"/>
      <c r="W1105" s="1013"/>
      <c r="X1105" s="1013"/>
      <c r="Y1105" s="1013"/>
      <c r="Z1105" s="999"/>
      <c r="AA1105" s="1013"/>
      <c r="AB1105" s="1013"/>
      <c r="AC1105" s="1013"/>
      <c r="AD1105" s="1013"/>
      <c r="AE1105" s="1013"/>
      <c r="AF1105" s="1013"/>
      <c r="AG1105" s="1013"/>
      <c r="AH1105" s="1013"/>
      <c r="AI1105" s="1013"/>
      <c r="AJ1105" s="1013"/>
      <c r="AK1105" s="1013"/>
      <c r="AL1105" s="1013"/>
      <c r="AM1105" s="1013"/>
      <c r="AN1105" s="1013"/>
      <c r="AO1105" s="1013"/>
      <c r="AP1105" s="1013"/>
      <c r="AQ1105" s="1013"/>
      <c r="AR1105" s="1013"/>
      <c r="AS1105" s="1013"/>
      <c r="AT1105" s="1013"/>
      <c r="AU1105" s="1013"/>
      <c r="AV1105" s="1013"/>
      <c r="AW1105" s="1013"/>
      <c r="AX1105" s="1013"/>
    </row>
    <row r="1106" spans="5:50">
      <c r="E1106" s="997"/>
      <c r="F1106" s="994"/>
      <c r="G1106" s="1013"/>
      <c r="H1106" s="1013"/>
      <c r="I1106" s="1013"/>
      <c r="J1106" s="1013"/>
      <c r="K1106" s="1013"/>
      <c r="L1106" s="1013"/>
      <c r="M1106" s="1013"/>
      <c r="N1106" s="1013"/>
      <c r="O1106" s="1013"/>
      <c r="P1106" s="1013"/>
      <c r="Q1106" s="1013"/>
      <c r="R1106" s="1013"/>
      <c r="S1106" s="1013"/>
      <c r="T1106" s="1013"/>
      <c r="U1106" s="1013"/>
      <c r="V1106" s="1013"/>
      <c r="W1106" s="1013"/>
      <c r="X1106" s="1013"/>
      <c r="Y1106" s="1013"/>
      <c r="Z1106" s="999"/>
      <c r="AA1106" s="1013"/>
      <c r="AB1106" s="1013"/>
      <c r="AC1106" s="1013"/>
      <c r="AD1106" s="1013"/>
      <c r="AE1106" s="1013"/>
      <c r="AF1106" s="1013"/>
      <c r="AG1106" s="1013"/>
      <c r="AH1106" s="1013"/>
      <c r="AI1106" s="1013"/>
      <c r="AJ1106" s="1013"/>
      <c r="AK1106" s="1013"/>
      <c r="AL1106" s="1013"/>
      <c r="AM1106" s="1013"/>
      <c r="AN1106" s="1013"/>
      <c r="AO1106" s="1013"/>
      <c r="AP1106" s="1013"/>
      <c r="AQ1106" s="1013"/>
      <c r="AR1106" s="1013"/>
      <c r="AS1106" s="1013"/>
      <c r="AT1106" s="1013"/>
      <c r="AU1106" s="1013"/>
      <c r="AV1106" s="1013"/>
      <c r="AW1106" s="1013"/>
      <c r="AX1106" s="1013"/>
    </row>
    <row r="1107" spans="5:50">
      <c r="E1107" s="997"/>
      <c r="F1107" s="994"/>
      <c r="G1107" s="1013"/>
      <c r="H1107" s="1013"/>
      <c r="I1107" s="1013"/>
      <c r="J1107" s="1013"/>
      <c r="K1107" s="1013"/>
      <c r="L1107" s="1013"/>
      <c r="M1107" s="1013"/>
      <c r="N1107" s="1013"/>
      <c r="O1107" s="1013"/>
      <c r="P1107" s="1013"/>
      <c r="Q1107" s="1013"/>
      <c r="R1107" s="1013"/>
      <c r="S1107" s="1013"/>
      <c r="T1107" s="1013"/>
      <c r="U1107" s="1013"/>
      <c r="V1107" s="1013"/>
      <c r="W1107" s="1013"/>
      <c r="X1107" s="1013"/>
      <c r="Y1107" s="1013"/>
      <c r="Z1107" s="999"/>
      <c r="AA1107" s="1013"/>
      <c r="AB1107" s="1013"/>
      <c r="AC1107" s="1013"/>
      <c r="AD1107" s="1013"/>
      <c r="AE1107" s="1013"/>
      <c r="AF1107" s="1013"/>
      <c r="AG1107" s="1013"/>
      <c r="AH1107" s="1013"/>
      <c r="AI1107" s="1013"/>
      <c r="AJ1107" s="1013"/>
      <c r="AK1107" s="1013"/>
      <c r="AL1107" s="1013"/>
      <c r="AM1107" s="1013"/>
      <c r="AN1107" s="1013"/>
      <c r="AO1107" s="1013"/>
      <c r="AP1107" s="1013"/>
      <c r="AQ1107" s="1013"/>
      <c r="AR1107" s="1013"/>
      <c r="AS1107" s="1013"/>
      <c r="AT1107" s="1013"/>
      <c r="AU1107" s="1013"/>
      <c r="AV1107" s="1013"/>
      <c r="AW1107" s="1013"/>
      <c r="AX1107" s="1013"/>
    </row>
    <row r="1108" spans="5:50">
      <c r="E1108" s="997"/>
      <c r="F1108" s="994"/>
      <c r="G1108" s="1013"/>
      <c r="H1108" s="1013"/>
      <c r="I1108" s="1013"/>
      <c r="J1108" s="1013"/>
      <c r="K1108" s="1013"/>
      <c r="L1108" s="1013"/>
      <c r="M1108" s="1013"/>
      <c r="N1108" s="1013"/>
      <c r="O1108" s="1013"/>
      <c r="P1108" s="1013"/>
      <c r="Q1108" s="1013"/>
      <c r="R1108" s="1013"/>
      <c r="S1108" s="1013"/>
      <c r="T1108" s="1013"/>
      <c r="U1108" s="1013"/>
      <c r="V1108" s="1013"/>
      <c r="W1108" s="1013"/>
      <c r="X1108" s="1013"/>
      <c r="Y1108" s="1013"/>
      <c r="Z1108" s="999"/>
      <c r="AA1108" s="1013"/>
      <c r="AB1108" s="1013"/>
      <c r="AC1108" s="1013"/>
      <c r="AD1108" s="1013"/>
      <c r="AE1108" s="1013"/>
      <c r="AF1108" s="1013"/>
      <c r="AG1108" s="1013"/>
      <c r="AH1108" s="1013"/>
      <c r="AI1108" s="1013"/>
      <c r="AJ1108" s="1013"/>
      <c r="AK1108" s="1013"/>
      <c r="AL1108" s="1013"/>
      <c r="AM1108" s="1013"/>
      <c r="AN1108" s="1013"/>
      <c r="AO1108" s="1013"/>
      <c r="AP1108" s="1013"/>
      <c r="AQ1108" s="1013"/>
      <c r="AR1108" s="1013"/>
      <c r="AS1108" s="1013"/>
      <c r="AT1108" s="1013"/>
      <c r="AU1108" s="1013"/>
      <c r="AV1108" s="1013"/>
      <c r="AW1108" s="1013"/>
      <c r="AX1108" s="1013"/>
    </row>
    <row r="1109" spans="5:50">
      <c r="E1109" s="997"/>
      <c r="F1109" s="994"/>
      <c r="G1109" s="1013"/>
      <c r="H1109" s="1013"/>
      <c r="I1109" s="1013"/>
      <c r="J1109" s="1013"/>
      <c r="K1109" s="1013"/>
      <c r="L1109" s="1013"/>
      <c r="M1109" s="1013"/>
      <c r="N1109" s="1013"/>
      <c r="O1109" s="1013"/>
      <c r="P1109" s="1013"/>
      <c r="Q1109" s="1013"/>
      <c r="R1109" s="1013"/>
      <c r="S1109" s="1013"/>
      <c r="T1109" s="1013"/>
      <c r="U1109" s="1013"/>
      <c r="V1109" s="1013"/>
      <c r="W1109" s="1013"/>
      <c r="X1109" s="1013"/>
      <c r="Y1109" s="1013"/>
      <c r="Z1109" s="999"/>
      <c r="AA1109" s="1013"/>
      <c r="AB1109" s="1013"/>
      <c r="AC1109" s="1013"/>
      <c r="AD1109" s="1013"/>
      <c r="AE1109" s="1013"/>
      <c r="AF1109" s="1013"/>
      <c r="AG1109" s="1013"/>
      <c r="AH1109" s="1013"/>
      <c r="AI1109" s="1013"/>
      <c r="AJ1109" s="1013"/>
      <c r="AK1109" s="1013"/>
      <c r="AL1109" s="1013"/>
      <c r="AM1109" s="1013"/>
      <c r="AN1109" s="1013"/>
      <c r="AO1109" s="1013"/>
      <c r="AP1109" s="1013"/>
      <c r="AQ1109" s="1013"/>
      <c r="AR1109" s="1013"/>
      <c r="AS1109" s="1013"/>
      <c r="AT1109" s="1013"/>
      <c r="AU1109" s="1013"/>
      <c r="AV1109" s="1013"/>
      <c r="AW1109" s="1013"/>
      <c r="AX1109" s="1013"/>
    </row>
    <row r="1110" spans="5:50">
      <c r="E1110" s="997"/>
      <c r="F1110" s="994"/>
      <c r="G1110" s="1013"/>
      <c r="H1110" s="1013"/>
      <c r="I1110" s="1013"/>
      <c r="J1110" s="1013"/>
      <c r="K1110" s="1013"/>
      <c r="L1110" s="1013"/>
      <c r="M1110" s="1013"/>
      <c r="N1110" s="1013"/>
      <c r="O1110" s="1013"/>
      <c r="P1110" s="1013"/>
      <c r="Q1110" s="1013"/>
      <c r="R1110" s="1013"/>
      <c r="S1110" s="1013"/>
      <c r="T1110" s="1013"/>
      <c r="U1110" s="1013"/>
      <c r="V1110" s="1013"/>
      <c r="W1110" s="1013"/>
      <c r="X1110" s="1013"/>
      <c r="Y1110" s="1013"/>
      <c r="Z1110" s="999"/>
      <c r="AA1110" s="1013"/>
      <c r="AB1110" s="1013"/>
      <c r="AC1110" s="1013"/>
      <c r="AD1110" s="1013"/>
      <c r="AE1110" s="1013"/>
      <c r="AF1110" s="1013"/>
      <c r="AG1110" s="1013"/>
      <c r="AH1110" s="1013"/>
      <c r="AI1110" s="1013"/>
      <c r="AJ1110" s="1013"/>
      <c r="AK1110" s="1013"/>
      <c r="AL1110" s="1013"/>
      <c r="AM1110" s="1013"/>
      <c r="AN1110" s="1013"/>
      <c r="AO1110" s="1013"/>
      <c r="AP1110" s="1013"/>
      <c r="AQ1110" s="1013"/>
      <c r="AR1110" s="1013"/>
      <c r="AS1110" s="1013"/>
      <c r="AT1110" s="1013"/>
      <c r="AU1110" s="1013"/>
      <c r="AV1110" s="1013"/>
      <c r="AW1110" s="1013"/>
      <c r="AX1110" s="1013"/>
    </row>
    <row r="1111" spans="5:50">
      <c r="E1111" s="997"/>
      <c r="F1111" s="994"/>
      <c r="G1111" s="1013"/>
      <c r="H1111" s="1013"/>
      <c r="I1111" s="1013"/>
      <c r="J1111" s="1013"/>
      <c r="K1111" s="1013"/>
      <c r="L1111" s="1013"/>
      <c r="M1111" s="1013"/>
      <c r="N1111" s="1013"/>
      <c r="O1111" s="1013"/>
      <c r="P1111" s="1013"/>
      <c r="Q1111" s="1013"/>
      <c r="R1111" s="1013"/>
      <c r="S1111" s="1013"/>
      <c r="T1111" s="1013"/>
      <c r="U1111" s="1013"/>
      <c r="V1111" s="1013"/>
      <c r="W1111" s="1013"/>
      <c r="X1111" s="1013"/>
      <c r="Y1111" s="1013"/>
      <c r="Z1111" s="999"/>
      <c r="AA1111" s="1013"/>
      <c r="AB1111" s="1013"/>
      <c r="AC1111" s="1013"/>
      <c r="AD1111" s="1013"/>
      <c r="AE1111" s="1013"/>
      <c r="AF1111" s="1013"/>
      <c r="AG1111" s="1013"/>
      <c r="AH1111" s="1013"/>
      <c r="AI1111" s="1013"/>
      <c r="AJ1111" s="1013"/>
      <c r="AK1111" s="1013"/>
      <c r="AL1111" s="1013"/>
      <c r="AM1111" s="1013"/>
      <c r="AN1111" s="1013"/>
      <c r="AO1111" s="1013"/>
      <c r="AP1111" s="1013"/>
      <c r="AQ1111" s="1013"/>
      <c r="AR1111" s="1013"/>
      <c r="AS1111" s="1013"/>
      <c r="AT1111" s="1013"/>
      <c r="AU1111" s="1013"/>
      <c r="AV1111" s="1013"/>
      <c r="AW1111" s="1013"/>
      <c r="AX1111" s="1013"/>
    </row>
    <row r="1112" spans="5:50">
      <c r="E1112" s="997"/>
      <c r="F1112" s="994"/>
      <c r="G1112" s="1013"/>
      <c r="H1112" s="1013"/>
      <c r="I1112" s="1013"/>
      <c r="J1112" s="1013"/>
      <c r="K1112" s="1013"/>
      <c r="L1112" s="1013"/>
      <c r="M1112" s="1013"/>
      <c r="N1112" s="1013"/>
      <c r="O1112" s="1013"/>
      <c r="P1112" s="1013"/>
      <c r="Q1112" s="1013"/>
      <c r="R1112" s="1013"/>
      <c r="S1112" s="1013"/>
      <c r="T1112" s="1013"/>
      <c r="U1112" s="1013"/>
      <c r="V1112" s="1013"/>
      <c r="W1112" s="1013"/>
      <c r="X1112" s="1013"/>
      <c r="Y1112" s="1013"/>
      <c r="Z1112" s="999"/>
      <c r="AA1112" s="1013"/>
      <c r="AB1112" s="1013"/>
      <c r="AC1112" s="1013"/>
      <c r="AD1112" s="1013"/>
      <c r="AE1112" s="1013"/>
      <c r="AF1112" s="1013"/>
      <c r="AG1112" s="1013"/>
      <c r="AH1112" s="1013"/>
      <c r="AI1112" s="1013"/>
      <c r="AJ1112" s="1013"/>
      <c r="AK1112" s="1013"/>
      <c r="AL1112" s="1013"/>
      <c r="AM1112" s="1013"/>
      <c r="AN1112" s="1013"/>
      <c r="AO1112" s="1013"/>
      <c r="AP1112" s="1013"/>
      <c r="AQ1112" s="1013"/>
      <c r="AR1112" s="1013"/>
      <c r="AS1112" s="1013"/>
      <c r="AT1112" s="1013"/>
      <c r="AU1112" s="1013"/>
      <c r="AV1112" s="1013"/>
      <c r="AW1112" s="1013"/>
      <c r="AX1112" s="1013"/>
    </row>
    <row r="1113" spans="5:50">
      <c r="E1113" s="997"/>
      <c r="F1113" s="994"/>
      <c r="G1113" s="1013"/>
      <c r="H1113" s="1013"/>
      <c r="I1113" s="1013"/>
      <c r="J1113" s="1013"/>
      <c r="K1113" s="1013"/>
      <c r="L1113" s="1013"/>
      <c r="M1113" s="1013"/>
      <c r="N1113" s="1013"/>
      <c r="O1113" s="1013"/>
      <c r="P1113" s="1013"/>
      <c r="Q1113" s="1013"/>
      <c r="R1113" s="1013"/>
      <c r="S1113" s="1013"/>
      <c r="T1113" s="1013"/>
      <c r="U1113" s="1013"/>
      <c r="V1113" s="1013"/>
      <c r="W1113" s="1013"/>
      <c r="X1113" s="1013"/>
      <c r="Y1113" s="1013"/>
      <c r="Z1113" s="999"/>
      <c r="AA1113" s="1013"/>
      <c r="AB1113" s="1013"/>
      <c r="AC1113" s="1013"/>
      <c r="AD1113" s="1013"/>
      <c r="AE1113" s="1013"/>
      <c r="AF1113" s="1013"/>
      <c r="AG1113" s="1013"/>
      <c r="AH1113" s="1013"/>
      <c r="AI1113" s="1013"/>
      <c r="AJ1113" s="1013"/>
      <c r="AK1113" s="1013"/>
      <c r="AL1113" s="1013"/>
      <c r="AM1113" s="1013"/>
      <c r="AN1113" s="1013"/>
      <c r="AO1113" s="1013"/>
      <c r="AP1113" s="1013"/>
      <c r="AQ1113" s="1013"/>
      <c r="AR1113" s="1013"/>
      <c r="AS1113" s="1013"/>
      <c r="AT1113" s="1013"/>
      <c r="AU1113" s="1013"/>
      <c r="AV1113" s="1013"/>
      <c r="AW1113" s="1013"/>
      <c r="AX1113" s="1013"/>
    </row>
    <row r="1114" spans="5:50">
      <c r="E1114" s="997"/>
      <c r="F1114" s="994"/>
      <c r="G1114" s="1013"/>
      <c r="H1114" s="1013"/>
      <c r="I1114" s="1013"/>
      <c r="J1114" s="1013"/>
      <c r="K1114" s="1013"/>
      <c r="L1114" s="1013"/>
      <c r="M1114" s="1013"/>
      <c r="N1114" s="1013"/>
      <c r="O1114" s="1013"/>
      <c r="P1114" s="1013"/>
      <c r="Q1114" s="1013"/>
      <c r="R1114" s="1013"/>
      <c r="S1114" s="1013"/>
      <c r="T1114" s="1013"/>
      <c r="U1114" s="1013"/>
      <c r="V1114" s="1013"/>
      <c r="W1114" s="1013"/>
      <c r="X1114" s="1013"/>
      <c r="Y1114" s="1013"/>
      <c r="Z1114" s="999"/>
      <c r="AA1114" s="1013"/>
      <c r="AB1114" s="1013"/>
      <c r="AC1114" s="1013"/>
      <c r="AD1114" s="1013"/>
      <c r="AE1114" s="1013"/>
      <c r="AF1114" s="1013"/>
      <c r="AG1114" s="1013"/>
      <c r="AH1114" s="1013"/>
      <c r="AI1114" s="1013"/>
      <c r="AJ1114" s="1013"/>
      <c r="AK1114" s="1013"/>
      <c r="AL1114" s="1013"/>
      <c r="AM1114" s="1013"/>
      <c r="AN1114" s="1013"/>
      <c r="AO1114" s="1013"/>
      <c r="AP1114" s="1013"/>
      <c r="AQ1114" s="1013"/>
      <c r="AR1114" s="1013"/>
      <c r="AS1114" s="1013"/>
      <c r="AT1114" s="1013"/>
      <c r="AU1114" s="1013"/>
      <c r="AV1114" s="1013"/>
      <c r="AW1114" s="1013"/>
      <c r="AX1114" s="1013"/>
    </row>
    <row r="1115" spans="5:50">
      <c r="E1115" s="997"/>
      <c r="F1115" s="994"/>
      <c r="G1115" s="1013"/>
      <c r="H1115" s="1013"/>
      <c r="I1115" s="1013"/>
      <c r="J1115" s="1013"/>
      <c r="K1115" s="1013"/>
      <c r="L1115" s="1013"/>
      <c r="M1115" s="1013"/>
      <c r="N1115" s="1013"/>
      <c r="O1115" s="1013"/>
      <c r="P1115" s="1013"/>
      <c r="Q1115" s="1013"/>
      <c r="R1115" s="1013"/>
      <c r="S1115" s="1013"/>
      <c r="T1115" s="1013"/>
      <c r="U1115" s="1013"/>
      <c r="V1115" s="1013"/>
      <c r="W1115" s="1013"/>
      <c r="X1115" s="1013"/>
      <c r="Y1115" s="1013"/>
      <c r="Z1115" s="999"/>
      <c r="AA1115" s="1013"/>
      <c r="AB1115" s="1013"/>
      <c r="AC1115" s="1013"/>
      <c r="AD1115" s="1013"/>
      <c r="AE1115" s="1013"/>
      <c r="AF1115" s="1013"/>
      <c r="AG1115" s="1013"/>
      <c r="AH1115" s="1013"/>
      <c r="AI1115" s="1013"/>
      <c r="AJ1115" s="1013"/>
      <c r="AK1115" s="1013"/>
      <c r="AL1115" s="1013"/>
      <c r="AM1115" s="1013"/>
      <c r="AN1115" s="1013"/>
      <c r="AO1115" s="1013"/>
      <c r="AP1115" s="1013"/>
      <c r="AQ1115" s="1013"/>
      <c r="AR1115" s="1013"/>
      <c r="AS1115" s="1013"/>
      <c r="AT1115" s="1013"/>
      <c r="AU1115" s="1013"/>
      <c r="AV1115" s="1013"/>
      <c r="AW1115" s="1013"/>
      <c r="AX1115" s="1013"/>
    </row>
    <row r="1116" spans="5:50">
      <c r="E1116" s="997"/>
      <c r="F1116" s="994"/>
      <c r="G1116" s="1013"/>
      <c r="H1116" s="1013"/>
      <c r="I1116" s="1013"/>
      <c r="J1116" s="1013"/>
      <c r="K1116" s="1013"/>
      <c r="L1116" s="1013"/>
      <c r="M1116" s="1013"/>
      <c r="N1116" s="1013"/>
      <c r="O1116" s="1013"/>
      <c r="P1116" s="1013"/>
      <c r="Q1116" s="1013"/>
      <c r="R1116" s="1013"/>
      <c r="S1116" s="1013"/>
      <c r="T1116" s="1013"/>
      <c r="U1116" s="1013"/>
      <c r="V1116" s="1013"/>
      <c r="W1116" s="1013"/>
      <c r="X1116" s="1013"/>
      <c r="Y1116" s="1013"/>
      <c r="Z1116" s="999"/>
      <c r="AA1116" s="1013"/>
      <c r="AB1116" s="1013"/>
      <c r="AC1116" s="1013"/>
      <c r="AD1116" s="1013"/>
      <c r="AE1116" s="1013"/>
      <c r="AF1116" s="1013"/>
      <c r="AG1116" s="1013"/>
      <c r="AH1116" s="1013"/>
      <c r="AI1116" s="1013"/>
      <c r="AJ1116" s="1013"/>
      <c r="AK1116" s="1013"/>
      <c r="AL1116" s="1013"/>
      <c r="AM1116" s="1013"/>
      <c r="AN1116" s="1013"/>
      <c r="AO1116" s="1013"/>
      <c r="AP1116" s="1013"/>
      <c r="AQ1116" s="1013"/>
      <c r="AR1116" s="1013"/>
      <c r="AS1116" s="1013"/>
      <c r="AT1116" s="1013"/>
      <c r="AU1116" s="1013"/>
      <c r="AV1116" s="1013"/>
      <c r="AW1116" s="1013"/>
      <c r="AX1116" s="1013"/>
    </row>
    <row r="1117" spans="5:50">
      <c r="E1117" s="997"/>
      <c r="F1117" s="994"/>
      <c r="G1117" s="1013"/>
      <c r="H1117" s="1013"/>
      <c r="I1117" s="1013"/>
      <c r="J1117" s="1013"/>
      <c r="K1117" s="1013"/>
      <c r="L1117" s="1013"/>
      <c r="M1117" s="1013"/>
      <c r="N1117" s="1013"/>
      <c r="O1117" s="1013"/>
      <c r="P1117" s="1013"/>
      <c r="Q1117" s="1013"/>
      <c r="R1117" s="1013"/>
      <c r="S1117" s="1013"/>
      <c r="T1117" s="1013"/>
      <c r="U1117" s="1013"/>
      <c r="V1117" s="1013"/>
      <c r="W1117" s="1013"/>
      <c r="X1117" s="1013"/>
      <c r="Y1117" s="1013"/>
      <c r="Z1117" s="999"/>
      <c r="AA1117" s="1013"/>
      <c r="AB1117" s="1013"/>
      <c r="AC1117" s="1013"/>
      <c r="AD1117" s="1013"/>
      <c r="AE1117" s="1013"/>
      <c r="AF1117" s="1013"/>
      <c r="AG1117" s="1013"/>
      <c r="AH1117" s="1013"/>
      <c r="AI1117" s="1013"/>
      <c r="AJ1117" s="1013"/>
      <c r="AK1117" s="1013"/>
      <c r="AL1117" s="1013"/>
      <c r="AM1117" s="1013"/>
      <c r="AN1117" s="1013"/>
      <c r="AO1117" s="1013"/>
      <c r="AP1117" s="1013"/>
      <c r="AQ1117" s="1013"/>
      <c r="AR1117" s="1013"/>
      <c r="AS1117" s="1013"/>
      <c r="AT1117" s="1013"/>
      <c r="AU1117" s="1013"/>
      <c r="AV1117" s="1013"/>
      <c r="AW1117" s="1013"/>
      <c r="AX1117" s="1013"/>
    </row>
    <row r="1118" spans="5:50">
      <c r="E1118" s="997"/>
      <c r="F1118" s="994"/>
      <c r="G1118" s="1013"/>
      <c r="H1118" s="1013"/>
      <c r="I1118" s="1013"/>
      <c r="J1118" s="1013"/>
      <c r="K1118" s="1013"/>
      <c r="L1118" s="1013"/>
      <c r="M1118" s="1013"/>
      <c r="N1118" s="1013"/>
      <c r="O1118" s="1013"/>
      <c r="P1118" s="1013"/>
      <c r="Q1118" s="1013"/>
      <c r="R1118" s="1013"/>
      <c r="S1118" s="1013"/>
      <c r="T1118" s="1013"/>
      <c r="U1118" s="1013"/>
      <c r="V1118" s="1013"/>
      <c r="W1118" s="1013"/>
      <c r="X1118" s="1013"/>
      <c r="Y1118" s="1013"/>
      <c r="Z1118" s="999"/>
      <c r="AA1118" s="1013"/>
      <c r="AB1118" s="1013"/>
      <c r="AC1118" s="1013"/>
      <c r="AD1118" s="1013"/>
      <c r="AE1118" s="1013"/>
      <c r="AF1118" s="1013"/>
      <c r="AG1118" s="1013"/>
      <c r="AH1118" s="1013"/>
      <c r="AI1118" s="1013"/>
      <c r="AJ1118" s="1013"/>
      <c r="AK1118" s="1013"/>
      <c r="AL1118" s="1013"/>
      <c r="AM1118" s="1013"/>
      <c r="AN1118" s="1013"/>
      <c r="AO1118" s="1013"/>
      <c r="AP1118" s="1013"/>
      <c r="AQ1118" s="1013"/>
      <c r="AR1118" s="1013"/>
      <c r="AS1118" s="1013"/>
      <c r="AT1118" s="1013"/>
      <c r="AU1118" s="1013"/>
      <c r="AV1118" s="1013"/>
      <c r="AW1118" s="1013"/>
      <c r="AX1118" s="1013"/>
    </row>
    <row r="1119" spans="5:50">
      <c r="E1119" s="997"/>
      <c r="F1119" s="994"/>
      <c r="G1119" s="1013"/>
      <c r="H1119" s="1013"/>
      <c r="I1119" s="1013"/>
      <c r="J1119" s="1013"/>
      <c r="K1119" s="1013"/>
      <c r="L1119" s="1013"/>
      <c r="M1119" s="1013"/>
      <c r="N1119" s="1013"/>
      <c r="O1119" s="1013"/>
      <c r="P1119" s="1013"/>
      <c r="Q1119" s="1013"/>
      <c r="R1119" s="1013"/>
      <c r="S1119" s="1013"/>
      <c r="T1119" s="1013"/>
      <c r="U1119" s="1013"/>
      <c r="V1119" s="1013"/>
      <c r="W1119" s="1013"/>
      <c r="X1119" s="1013"/>
      <c r="Y1119" s="1013"/>
      <c r="Z1119" s="999"/>
      <c r="AA1119" s="1013"/>
      <c r="AB1119" s="1013"/>
      <c r="AC1119" s="1013"/>
      <c r="AD1119" s="1013"/>
      <c r="AE1119" s="1013"/>
      <c r="AF1119" s="1013"/>
      <c r="AG1119" s="1013"/>
      <c r="AH1119" s="1013"/>
      <c r="AI1119" s="1013"/>
      <c r="AJ1119" s="1013"/>
      <c r="AK1119" s="1013"/>
      <c r="AL1119" s="1013"/>
      <c r="AM1119" s="1013"/>
      <c r="AN1119" s="1013"/>
      <c r="AO1119" s="1013"/>
      <c r="AP1119" s="1013"/>
      <c r="AQ1119" s="1013"/>
      <c r="AR1119" s="1013"/>
      <c r="AS1119" s="1013"/>
      <c r="AT1119" s="1013"/>
      <c r="AU1119" s="1013"/>
      <c r="AV1119" s="1013"/>
      <c r="AW1119" s="1013"/>
      <c r="AX1119" s="1013"/>
    </row>
    <row r="1120" spans="5:50">
      <c r="E1120" s="997"/>
      <c r="F1120" s="994"/>
      <c r="G1120" s="1013"/>
      <c r="H1120" s="1013"/>
      <c r="I1120" s="1013"/>
      <c r="J1120" s="1013"/>
      <c r="K1120" s="1013"/>
      <c r="L1120" s="1013"/>
      <c r="M1120" s="1013"/>
      <c r="N1120" s="1013"/>
      <c r="O1120" s="1013"/>
      <c r="P1120" s="1013"/>
      <c r="Q1120" s="1013"/>
      <c r="R1120" s="1013"/>
      <c r="S1120" s="1013"/>
      <c r="T1120" s="1013"/>
      <c r="U1120" s="1013"/>
      <c r="V1120" s="1013"/>
      <c r="W1120" s="1013"/>
      <c r="X1120" s="1013"/>
      <c r="Y1120" s="1013"/>
      <c r="Z1120" s="999"/>
      <c r="AA1120" s="1013"/>
      <c r="AB1120" s="1013"/>
      <c r="AC1120" s="1013"/>
      <c r="AD1120" s="1013"/>
      <c r="AE1120" s="1013"/>
      <c r="AF1120" s="1013"/>
      <c r="AG1120" s="1013"/>
      <c r="AH1120" s="1013"/>
      <c r="AI1120" s="1013"/>
      <c r="AJ1120" s="1013"/>
      <c r="AK1120" s="1013"/>
      <c r="AL1120" s="1013"/>
      <c r="AM1120" s="1013"/>
      <c r="AN1120" s="1013"/>
      <c r="AO1120" s="1013"/>
      <c r="AP1120" s="1013"/>
      <c r="AQ1120" s="1013"/>
      <c r="AR1120" s="1013"/>
      <c r="AS1120" s="1013"/>
      <c r="AT1120" s="1013"/>
      <c r="AU1120" s="1013"/>
      <c r="AV1120" s="1013"/>
      <c r="AW1120" s="1013"/>
      <c r="AX1120" s="1013"/>
    </row>
    <row r="1121" spans="1:54">
      <c r="E1121" s="997"/>
      <c r="F1121" s="994"/>
      <c r="G1121" s="1013"/>
      <c r="H1121" s="1013"/>
      <c r="I1121" s="1013"/>
      <c r="J1121" s="1013"/>
      <c r="K1121" s="1013"/>
      <c r="L1121" s="1013"/>
      <c r="M1121" s="1013"/>
      <c r="N1121" s="1013"/>
      <c r="O1121" s="1013"/>
      <c r="P1121" s="1013"/>
      <c r="Q1121" s="1013"/>
      <c r="R1121" s="1013"/>
      <c r="S1121" s="1013"/>
      <c r="T1121" s="1013"/>
      <c r="U1121" s="1013"/>
      <c r="V1121" s="1013"/>
      <c r="W1121" s="1013"/>
      <c r="X1121" s="1013"/>
      <c r="Y1121" s="1013"/>
      <c r="Z1121" s="999"/>
      <c r="AA1121" s="1013"/>
      <c r="AB1121" s="1013"/>
      <c r="AC1121" s="1013"/>
      <c r="AD1121" s="1013"/>
      <c r="AE1121" s="1013"/>
      <c r="AF1121" s="1013"/>
      <c r="AG1121" s="1013"/>
      <c r="AH1121" s="1013"/>
      <c r="AI1121" s="1013"/>
      <c r="AJ1121" s="1013"/>
      <c r="AK1121" s="1013"/>
      <c r="AL1121" s="1013"/>
      <c r="AM1121" s="1013"/>
      <c r="AN1121" s="1013"/>
      <c r="AO1121" s="1013"/>
      <c r="AP1121" s="1013"/>
      <c r="AQ1121" s="1013"/>
      <c r="AR1121" s="1013"/>
      <c r="AS1121" s="1013"/>
      <c r="AT1121" s="1013"/>
      <c r="AU1121" s="1013"/>
      <c r="AV1121" s="1013"/>
      <c r="AW1121" s="1013"/>
      <c r="AX1121" s="1013"/>
    </row>
    <row r="1122" spans="1:54">
      <c r="E1122" s="997"/>
      <c r="F1122" s="994"/>
      <c r="G1122" s="1013"/>
      <c r="H1122" s="1013"/>
      <c r="I1122" s="1013"/>
      <c r="J1122" s="1013"/>
      <c r="K1122" s="1013"/>
      <c r="L1122" s="1013"/>
      <c r="M1122" s="1013"/>
      <c r="N1122" s="1013"/>
      <c r="O1122" s="1013"/>
      <c r="P1122" s="1013"/>
      <c r="Q1122" s="1013"/>
      <c r="R1122" s="1013"/>
      <c r="S1122" s="1013"/>
      <c r="T1122" s="1013"/>
      <c r="U1122" s="1013"/>
      <c r="V1122" s="1013"/>
      <c r="W1122" s="1013"/>
      <c r="X1122" s="1013"/>
      <c r="Y1122" s="1013"/>
      <c r="Z1122" s="999"/>
      <c r="AA1122" s="1013"/>
      <c r="AB1122" s="1013"/>
      <c r="AC1122" s="1013"/>
      <c r="AD1122" s="1013"/>
      <c r="AE1122" s="1013"/>
      <c r="AF1122" s="1013"/>
      <c r="AG1122" s="1013"/>
      <c r="AH1122" s="1013"/>
      <c r="AI1122" s="1013"/>
      <c r="AJ1122" s="1013"/>
      <c r="AK1122" s="1013"/>
      <c r="AL1122" s="1013"/>
      <c r="AM1122" s="1013"/>
      <c r="AN1122" s="1013"/>
      <c r="AO1122" s="1013"/>
      <c r="AP1122" s="1013"/>
      <c r="AQ1122" s="1013"/>
      <c r="AR1122" s="1013"/>
      <c r="AS1122" s="1013"/>
      <c r="AT1122" s="1013"/>
      <c r="AU1122" s="1013"/>
      <c r="AV1122" s="1013"/>
      <c r="AW1122" s="1013"/>
      <c r="AX1122" s="1013"/>
    </row>
    <row r="1123" spans="1:54">
      <c r="E1123" s="997"/>
      <c r="F1123" s="994"/>
      <c r="G1123" s="1013"/>
      <c r="H1123" s="1013"/>
      <c r="I1123" s="1013"/>
      <c r="J1123" s="1013"/>
      <c r="K1123" s="1013"/>
      <c r="L1123" s="1013"/>
      <c r="M1123" s="1013"/>
      <c r="N1123" s="1013"/>
      <c r="O1123" s="1013"/>
      <c r="P1123" s="1013"/>
      <c r="Q1123" s="1013"/>
      <c r="R1123" s="1013"/>
      <c r="S1123" s="1013"/>
      <c r="T1123" s="1013"/>
      <c r="U1123" s="1013"/>
      <c r="V1123" s="1013"/>
      <c r="W1123" s="1013"/>
      <c r="X1123" s="1013"/>
      <c r="Y1123" s="1013"/>
      <c r="Z1123" s="999"/>
      <c r="AA1123" s="1013"/>
      <c r="AB1123" s="1013"/>
      <c r="AC1123" s="1013"/>
      <c r="AD1123" s="1013"/>
      <c r="AE1123" s="1013"/>
      <c r="AF1123" s="1013"/>
      <c r="AG1123" s="1013"/>
      <c r="AH1123" s="1013"/>
      <c r="AI1123" s="1013"/>
      <c r="AJ1123" s="1013"/>
      <c r="AK1123" s="1013"/>
      <c r="AL1123" s="1013"/>
      <c r="AM1123" s="1013"/>
      <c r="AN1123" s="1013"/>
      <c r="AO1123" s="1013"/>
      <c r="AP1123" s="1013"/>
      <c r="AQ1123" s="1013"/>
      <c r="AR1123" s="1013"/>
      <c r="AS1123" s="1013"/>
      <c r="AT1123" s="1013"/>
      <c r="AU1123" s="1013"/>
      <c r="AV1123" s="1013"/>
      <c r="AW1123" s="1013"/>
      <c r="AX1123" s="1013"/>
    </row>
    <row r="1124" spans="1:54">
      <c r="E1124" s="997"/>
      <c r="F1124" s="994"/>
      <c r="G1124" s="1013"/>
      <c r="H1124" s="1013"/>
      <c r="I1124" s="1013"/>
      <c r="J1124" s="1013"/>
      <c r="K1124" s="1013"/>
      <c r="L1124" s="1013"/>
      <c r="M1124" s="1013"/>
      <c r="N1124" s="1013"/>
      <c r="O1124" s="1013"/>
      <c r="P1124" s="1013"/>
      <c r="Q1124" s="1013"/>
      <c r="R1124" s="1013"/>
      <c r="S1124" s="1013"/>
      <c r="T1124" s="1013"/>
      <c r="U1124" s="1013"/>
      <c r="V1124" s="1013"/>
      <c r="W1124" s="1013"/>
      <c r="X1124" s="1013"/>
      <c r="Y1124" s="1013"/>
      <c r="Z1124" s="999"/>
      <c r="AA1124" s="1013"/>
      <c r="AB1124" s="1013"/>
      <c r="AC1124" s="1013"/>
      <c r="AD1124" s="1013"/>
      <c r="AE1124" s="1013"/>
      <c r="AF1124" s="1013"/>
      <c r="AG1124" s="1013"/>
      <c r="AH1124" s="1013"/>
      <c r="AI1124" s="1013"/>
      <c r="AJ1124" s="1013"/>
      <c r="AK1124" s="1013"/>
      <c r="AL1124" s="1013"/>
      <c r="AM1124" s="1013"/>
      <c r="AN1124" s="1013"/>
      <c r="AO1124" s="1013"/>
      <c r="AP1124" s="1013"/>
      <c r="AQ1124" s="1013"/>
      <c r="AR1124" s="1013"/>
      <c r="AS1124" s="1013"/>
      <c r="AT1124" s="1013"/>
      <c r="AU1124" s="1013"/>
      <c r="AV1124" s="1013"/>
      <c r="AW1124" s="1013"/>
      <c r="AX1124" s="1013"/>
    </row>
    <row r="1125" spans="1:54">
      <c r="E1125" s="997"/>
      <c r="F1125" s="994"/>
      <c r="G1125" s="1013"/>
      <c r="H1125" s="1013"/>
      <c r="I1125" s="1013"/>
      <c r="J1125" s="1013"/>
      <c r="K1125" s="1013"/>
      <c r="L1125" s="1013"/>
      <c r="M1125" s="1013"/>
      <c r="N1125" s="1013"/>
      <c r="O1125" s="1013"/>
      <c r="P1125" s="1013"/>
      <c r="Q1125" s="1013"/>
      <c r="R1125" s="1013"/>
      <c r="S1125" s="1013"/>
      <c r="T1125" s="1013"/>
      <c r="U1125" s="1013"/>
      <c r="V1125" s="1013"/>
      <c r="W1125" s="1013"/>
      <c r="X1125" s="1013"/>
      <c r="Y1125" s="1013"/>
      <c r="Z1125" s="999"/>
      <c r="AA1125" s="1013"/>
      <c r="AB1125" s="1013"/>
      <c r="AC1125" s="1013"/>
      <c r="AD1125" s="1013"/>
      <c r="AE1125" s="1013"/>
      <c r="AF1125" s="1013"/>
      <c r="AG1125" s="1013"/>
      <c r="AH1125" s="1013"/>
      <c r="AI1125" s="1013"/>
      <c r="AJ1125" s="1013"/>
      <c r="AK1125" s="1013"/>
      <c r="AL1125" s="1013"/>
      <c r="AM1125" s="1013"/>
      <c r="AN1125" s="1013"/>
      <c r="AO1125" s="1013"/>
      <c r="AP1125" s="1013"/>
      <c r="AQ1125" s="1013"/>
      <c r="AR1125" s="1013"/>
      <c r="AS1125" s="1013"/>
      <c r="AT1125" s="1013"/>
      <c r="AU1125" s="1013"/>
      <c r="AV1125" s="1013"/>
      <c r="AW1125" s="1013"/>
      <c r="AX1125" s="1013"/>
    </row>
    <row r="1126" spans="1:54">
      <c r="E1126" s="997"/>
      <c r="F1126" s="994"/>
      <c r="G1126" s="1013"/>
      <c r="H1126" s="1013"/>
      <c r="I1126" s="1013"/>
      <c r="J1126" s="1013"/>
      <c r="K1126" s="1013"/>
      <c r="L1126" s="1013"/>
      <c r="M1126" s="1013"/>
      <c r="N1126" s="1013"/>
      <c r="O1126" s="1013"/>
      <c r="P1126" s="1013"/>
      <c r="Q1126" s="1013"/>
      <c r="R1126" s="1013"/>
      <c r="S1126" s="1013"/>
      <c r="T1126" s="1013"/>
      <c r="U1126" s="1013"/>
      <c r="V1126" s="1013"/>
      <c r="W1126" s="1013"/>
      <c r="X1126" s="1013"/>
      <c r="Y1126" s="1013"/>
      <c r="Z1126" s="999"/>
      <c r="AA1126" s="1013"/>
      <c r="AB1126" s="1013"/>
      <c r="AC1126" s="1013"/>
      <c r="AD1126" s="1013"/>
      <c r="AE1126" s="1013"/>
      <c r="AF1126" s="1013"/>
      <c r="AG1126" s="1013"/>
      <c r="AH1126" s="1013"/>
      <c r="AI1126" s="1013"/>
      <c r="AJ1126" s="1013"/>
      <c r="AK1126" s="1013"/>
      <c r="AL1126" s="1013"/>
      <c r="AM1126" s="1013"/>
      <c r="AN1126" s="1013"/>
      <c r="AO1126" s="1013"/>
      <c r="AP1126" s="1013"/>
      <c r="AQ1126" s="1013"/>
      <c r="AR1126" s="1013"/>
      <c r="AS1126" s="1013"/>
      <c r="AT1126" s="1013"/>
      <c r="AU1126" s="1013"/>
      <c r="AV1126" s="1013"/>
      <c r="AW1126" s="1013"/>
      <c r="AX1126" s="1013"/>
    </row>
    <row r="1127" spans="1:54" s="1006" customFormat="1">
      <c r="A1127" s="1005"/>
      <c r="C1127" s="1007"/>
      <c r="D1127" s="1008"/>
      <c r="E1127" s="997"/>
      <c r="F1127" s="997"/>
      <c r="G1127" s="1009"/>
      <c r="H1127" s="1009"/>
      <c r="I1127" s="1009"/>
      <c r="J1127" s="1009"/>
      <c r="K1127" s="1009"/>
      <c r="L1127" s="1009"/>
      <c r="M1127" s="1009"/>
      <c r="N1127" s="1009"/>
      <c r="O1127" s="1009"/>
      <c r="P1127" s="1009"/>
      <c r="Q1127" s="1009"/>
      <c r="R1127" s="1009"/>
      <c r="S1127" s="1009"/>
      <c r="T1127" s="1009"/>
      <c r="U1127" s="1009"/>
      <c r="V1127" s="1009"/>
      <c r="W1127" s="1009"/>
      <c r="X1127" s="1009"/>
      <c r="Y1127" s="1009"/>
      <c r="Z1127" s="999"/>
      <c r="AA1127" s="1009"/>
      <c r="AB1127" s="1009"/>
      <c r="AC1127" s="1009"/>
      <c r="AD1127" s="1009"/>
      <c r="AE1127" s="1009"/>
      <c r="AF1127" s="1009"/>
      <c r="AG1127" s="1009"/>
      <c r="AH1127" s="1009"/>
      <c r="AI1127" s="1009"/>
      <c r="AJ1127" s="1009"/>
      <c r="AK1127" s="1009"/>
      <c r="AL1127" s="1009"/>
      <c r="AM1127" s="1009"/>
      <c r="AN1127" s="1009"/>
      <c r="AO1127" s="1009"/>
      <c r="AP1127" s="1009"/>
      <c r="AQ1127" s="1009"/>
      <c r="AR1127" s="1009"/>
      <c r="AS1127" s="1009"/>
      <c r="AT1127" s="1009"/>
      <c r="AU1127" s="1009"/>
      <c r="AV1127" s="1009"/>
      <c r="AW1127" s="1009"/>
      <c r="AX1127" s="1009"/>
      <c r="AY1127" s="1009"/>
      <c r="AZ1127" s="1009"/>
      <c r="BA1127" s="1009"/>
      <c r="BB1127" s="1009"/>
    </row>
    <row r="1128" spans="1:54">
      <c r="E1128" s="997"/>
      <c r="F1128" s="994"/>
      <c r="G1128" s="1013"/>
      <c r="H1128" s="1013"/>
      <c r="I1128" s="1013"/>
      <c r="J1128" s="1013"/>
      <c r="K1128" s="1013"/>
      <c r="L1128" s="1013"/>
      <c r="M1128" s="1013"/>
      <c r="N1128" s="1013"/>
      <c r="O1128" s="1013"/>
      <c r="P1128" s="1013"/>
      <c r="Q1128" s="1013"/>
      <c r="R1128" s="1013"/>
      <c r="S1128" s="1013"/>
      <c r="T1128" s="1013"/>
      <c r="U1128" s="1013"/>
      <c r="V1128" s="1013"/>
      <c r="W1128" s="1013"/>
      <c r="X1128" s="1013"/>
      <c r="Y1128" s="1013"/>
      <c r="Z1128" s="999"/>
      <c r="AA1128" s="1013"/>
      <c r="AB1128" s="1013"/>
      <c r="AC1128" s="1013"/>
      <c r="AD1128" s="1013"/>
      <c r="AE1128" s="1013"/>
      <c r="AF1128" s="1013"/>
      <c r="AG1128" s="1013"/>
      <c r="AH1128" s="1013"/>
      <c r="AI1128" s="1013"/>
      <c r="AJ1128" s="1013"/>
      <c r="AK1128" s="1013"/>
      <c r="AL1128" s="1013"/>
      <c r="AM1128" s="1013"/>
      <c r="AN1128" s="1013"/>
      <c r="AO1128" s="1013"/>
      <c r="AP1128" s="1013"/>
      <c r="AQ1128" s="1013"/>
      <c r="AR1128" s="1013"/>
      <c r="AS1128" s="1013"/>
      <c r="AT1128" s="1013"/>
      <c r="AU1128" s="1013"/>
      <c r="AV1128" s="1013"/>
      <c r="AW1128" s="1013"/>
      <c r="AX1128" s="1013"/>
    </row>
    <row r="1129" spans="1:54">
      <c r="E1129" s="997"/>
      <c r="F1129" s="994"/>
      <c r="G1129" s="1013"/>
      <c r="H1129" s="1013"/>
      <c r="I1129" s="1013"/>
      <c r="J1129" s="1013"/>
      <c r="K1129" s="1013"/>
      <c r="L1129" s="1013"/>
      <c r="M1129" s="1013"/>
      <c r="N1129" s="1013"/>
      <c r="O1129" s="1013"/>
      <c r="P1129" s="1013"/>
      <c r="Q1129" s="1013"/>
      <c r="R1129" s="1013"/>
      <c r="S1129" s="1013"/>
      <c r="T1129" s="1013"/>
      <c r="U1129" s="1013"/>
      <c r="V1129" s="1013"/>
      <c r="W1129" s="1013"/>
      <c r="X1129" s="1013"/>
      <c r="Y1129" s="1013"/>
      <c r="Z1129" s="999"/>
      <c r="AA1129" s="1013"/>
      <c r="AB1129" s="1013"/>
      <c r="AC1129" s="1013"/>
      <c r="AD1129" s="1013"/>
      <c r="AE1129" s="1013"/>
      <c r="AF1129" s="1013"/>
      <c r="AG1129" s="1013"/>
      <c r="AH1129" s="1013"/>
      <c r="AI1129" s="1013"/>
      <c r="AJ1129" s="1013"/>
      <c r="AK1129" s="1013"/>
      <c r="AL1129" s="1013"/>
      <c r="AM1129" s="1013"/>
      <c r="AN1129" s="1013"/>
      <c r="AO1129" s="1013"/>
      <c r="AP1129" s="1013"/>
      <c r="AQ1129" s="1013"/>
      <c r="AR1129" s="1013"/>
      <c r="AS1129" s="1013"/>
      <c r="AT1129" s="1013"/>
      <c r="AU1129" s="1013"/>
      <c r="AV1129" s="1013"/>
      <c r="AW1129" s="1013"/>
      <c r="AX1129" s="1013"/>
    </row>
    <row r="1130" spans="1:54">
      <c r="E1130" s="997"/>
      <c r="F1130" s="994"/>
      <c r="G1130" s="1013"/>
      <c r="H1130" s="1013"/>
      <c r="I1130" s="1013"/>
      <c r="J1130" s="1013"/>
      <c r="K1130" s="1013"/>
      <c r="L1130" s="1013"/>
      <c r="M1130" s="1013"/>
      <c r="N1130" s="1013"/>
      <c r="O1130" s="1013"/>
      <c r="P1130" s="1013"/>
      <c r="Q1130" s="1013"/>
      <c r="R1130" s="1013"/>
      <c r="S1130" s="1013"/>
      <c r="T1130" s="1013"/>
      <c r="U1130" s="1013"/>
      <c r="V1130" s="1013"/>
      <c r="W1130" s="1013"/>
      <c r="X1130" s="1013"/>
      <c r="Y1130" s="1013"/>
      <c r="Z1130" s="999"/>
      <c r="AA1130" s="1013"/>
      <c r="AB1130" s="1013"/>
      <c r="AC1130" s="1013"/>
      <c r="AD1130" s="1013"/>
      <c r="AE1130" s="1013"/>
      <c r="AF1130" s="1013"/>
      <c r="AG1130" s="1013"/>
      <c r="AH1130" s="1013"/>
      <c r="AI1130" s="1013"/>
      <c r="AJ1130" s="1013"/>
      <c r="AK1130" s="1013"/>
      <c r="AL1130" s="1013"/>
      <c r="AM1130" s="1013"/>
      <c r="AN1130" s="1013"/>
      <c r="AO1130" s="1013"/>
      <c r="AP1130" s="1013"/>
      <c r="AQ1130" s="1013"/>
      <c r="AR1130" s="1013"/>
      <c r="AS1130" s="1013"/>
      <c r="AT1130" s="1013"/>
      <c r="AU1130" s="1013"/>
      <c r="AV1130" s="1013"/>
      <c r="AW1130" s="1013"/>
      <c r="AX1130" s="1013"/>
    </row>
    <row r="1131" spans="1:54">
      <c r="E1131" s="997"/>
      <c r="F1131" s="994"/>
      <c r="G1131" s="1013"/>
      <c r="H1131" s="1013"/>
      <c r="I1131" s="1013"/>
      <c r="J1131" s="1013"/>
      <c r="K1131" s="1013"/>
      <c r="L1131" s="1013"/>
      <c r="M1131" s="1013"/>
      <c r="N1131" s="1013"/>
      <c r="O1131" s="1013"/>
      <c r="P1131" s="1013"/>
      <c r="Q1131" s="1013"/>
      <c r="R1131" s="1013"/>
      <c r="S1131" s="1013"/>
      <c r="T1131" s="1013"/>
      <c r="U1131" s="1013"/>
      <c r="V1131" s="1013"/>
      <c r="W1131" s="1013"/>
      <c r="X1131" s="1013"/>
      <c r="Y1131" s="1013"/>
      <c r="Z1131" s="999"/>
      <c r="AA1131" s="1013"/>
      <c r="AB1131" s="1013"/>
      <c r="AC1131" s="1013"/>
      <c r="AD1131" s="1013"/>
      <c r="AE1131" s="1013"/>
      <c r="AF1131" s="1013"/>
      <c r="AG1131" s="1013"/>
      <c r="AH1131" s="1013"/>
      <c r="AI1131" s="1013"/>
      <c r="AJ1131" s="1013"/>
      <c r="AK1131" s="1013"/>
      <c r="AL1131" s="1013"/>
      <c r="AM1131" s="1013"/>
      <c r="AN1131" s="1013"/>
      <c r="AO1131" s="1013"/>
      <c r="AP1131" s="1013"/>
      <c r="AQ1131" s="1013"/>
      <c r="AR1131" s="1013"/>
      <c r="AS1131" s="1013"/>
      <c r="AT1131" s="1013"/>
      <c r="AU1131" s="1013"/>
      <c r="AV1131" s="1013"/>
      <c r="AW1131" s="1013"/>
      <c r="AX1131" s="1013"/>
    </row>
    <row r="1132" spans="1:54">
      <c r="E1132" s="997"/>
      <c r="F1132" s="994"/>
      <c r="G1132" s="1013"/>
      <c r="H1132" s="1013"/>
      <c r="I1132" s="1013"/>
      <c r="J1132" s="1013"/>
      <c r="K1132" s="1013"/>
      <c r="L1132" s="1013"/>
      <c r="M1132" s="1013"/>
      <c r="N1132" s="1013"/>
      <c r="O1132" s="1013"/>
      <c r="P1132" s="1013"/>
      <c r="Q1132" s="1013"/>
      <c r="R1132" s="1013"/>
      <c r="S1132" s="1013"/>
      <c r="T1132" s="1013"/>
      <c r="U1132" s="1013"/>
      <c r="V1132" s="1013"/>
      <c r="W1132" s="1013"/>
      <c r="X1132" s="1013"/>
      <c r="Y1132" s="1013"/>
      <c r="Z1132" s="999"/>
      <c r="AA1132" s="1013"/>
      <c r="AB1132" s="1013"/>
      <c r="AC1132" s="1013"/>
      <c r="AD1132" s="1013"/>
      <c r="AE1132" s="1013"/>
      <c r="AF1132" s="1013"/>
      <c r="AG1132" s="1013"/>
      <c r="AH1132" s="1013"/>
      <c r="AI1132" s="1013"/>
      <c r="AJ1132" s="1013"/>
      <c r="AK1132" s="1013"/>
      <c r="AL1132" s="1013"/>
      <c r="AM1132" s="1013"/>
      <c r="AN1132" s="1013"/>
      <c r="AO1132" s="1013"/>
      <c r="AP1132" s="1013"/>
      <c r="AQ1132" s="1013"/>
      <c r="AR1132" s="1013"/>
      <c r="AS1132" s="1013"/>
      <c r="AT1132" s="1013"/>
      <c r="AU1132" s="1013"/>
      <c r="AV1132" s="1013"/>
      <c r="AW1132" s="1013"/>
      <c r="AX1132" s="1013"/>
    </row>
    <row r="1133" spans="1:54">
      <c r="E1133" s="997"/>
      <c r="F1133" s="994"/>
      <c r="G1133" s="1013"/>
      <c r="H1133" s="1013"/>
      <c r="I1133" s="1013"/>
      <c r="J1133" s="1013"/>
      <c r="K1133" s="1013"/>
      <c r="L1133" s="1013"/>
      <c r="M1133" s="1013"/>
      <c r="N1133" s="1013"/>
      <c r="O1133" s="1013"/>
      <c r="P1133" s="1013"/>
      <c r="Q1133" s="1013"/>
      <c r="R1133" s="1013"/>
      <c r="S1133" s="1013"/>
      <c r="T1133" s="1013"/>
      <c r="U1133" s="1013"/>
      <c r="V1133" s="1013"/>
      <c r="W1133" s="1013"/>
      <c r="X1133" s="1013"/>
      <c r="Y1133" s="1013"/>
      <c r="Z1133" s="999"/>
      <c r="AA1133" s="1013"/>
      <c r="AB1133" s="1013"/>
      <c r="AC1133" s="1013"/>
      <c r="AD1133" s="1013"/>
      <c r="AE1133" s="1013"/>
      <c r="AF1133" s="1013"/>
      <c r="AG1133" s="1013"/>
      <c r="AH1133" s="1013"/>
      <c r="AI1133" s="1013"/>
      <c r="AJ1133" s="1013"/>
      <c r="AK1133" s="1013"/>
      <c r="AL1133" s="1013"/>
      <c r="AM1133" s="1013"/>
      <c r="AN1133" s="1013"/>
      <c r="AO1133" s="1013"/>
      <c r="AP1133" s="1013"/>
      <c r="AQ1133" s="1013"/>
      <c r="AR1133" s="1013"/>
      <c r="AS1133" s="1013"/>
      <c r="AT1133" s="1013"/>
      <c r="AU1133" s="1013"/>
      <c r="AV1133" s="1013"/>
      <c r="AW1133" s="1013"/>
      <c r="AX1133" s="1013"/>
    </row>
    <row r="1134" spans="1:54">
      <c r="E1134" s="997"/>
      <c r="F1134" s="994"/>
      <c r="G1134" s="1013"/>
      <c r="H1134" s="1013"/>
      <c r="I1134" s="1013"/>
      <c r="J1134" s="1013"/>
      <c r="K1134" s="1013"/>
      <c r="L1134" s="1013"/>
      <c r="M1134" s="1013"/>
      <c r="N1134" s="1013"/>
      <c r="O1134" s="1013"/>
      <c r="P1134" s="1013"/>
      <c r="Q1134" s="1013"/>
      <c r="R1134" s="1013"/>
      <c r="S1134" s="1013"/>
      <c r="T1134" s="1013"/>
      <c r="U1134" s="1013"/>
      <c r="V1134" s="1013"/>
      <c r="W1134" s="1013"/>
      <c r="X1134" s="1013"/>
      <c r="Y1134" s="1013"/>
      <c r="Z1134" s="999"/>
      <c r="AA1134" s="1013"/>
      <c r="AB1134" s="1013"/>
      <c r="AC1134" s="1013"/>
      <c r="AD1134" s="1013"/>
      <c r="AE1134" s="1013"/>
      <c r="AF1134" s="1013"/>
      <c r="AG1134" s="1013"/>
      <c r="AH1134" s="1013"/>
      <c r="AI1134" s="1013"/>
      <c r="AJ1134" s="1013"/>
      <c r="AK1134" s="1013"/>
      <c r="AL1134" s="1013"/>
      <c r="AM1134" s="1013"/>
      <c r="AN1134" s="1013"/>
      <c r="AO1134" s="1013"/>
      <c r="AP1134" s="1013"/>
      <c r="AQ1134" s="1013"/>
      <c r="AR1134" s="1013"/>
      <c r="AS1134" s="1013"/>
      <c r="AT1134" s="1013"/>
      <c r="AU1134" s="1013"/>
      <c r="AV1134" s="1013"/>
      <c r="AW1134" s="1013"/>
      <c r="AX1134" s="1013"/>
    </row>
    <row r="1135" spans="1:54">
      <c r="E1135" s="997"/>
      <c r="F1135" s="994"/>
      <c r="G1135" s="1013"/>
      <c r="H1135" s="1013"/>
      <c r="I1135" s="1013"/>
      <c r="J1135" s="1013"/>
      <c r="K1135" s="1013"/>
      <c r="L1135" s="1013"/>
      <c r="M1135" s="1013"/>
      <c r="N1135" s="1013"/>
      <c r="O1135" s="1013"/>
      <c r="P1135" s="1013"/>
      <c r="Q1135" s="1013"/>
      <c r="R1135" s="1013"/>
      <c r="S1135" s="1013"/>
      <c r="T1135" s="1013"/>
      <c r="U1135" s="1013"/>
      <c r="V1135" s="1013"/>
      <c r="W1135" s="1013"/>
      <c r="X1135" s="1013"/>
      <c r="Y1135" s="1013"/>
      <c r="Z1135" s="999"/>
      <c r="AA1135" s="1013"/>
      <c r="AB1135" s="1013"/>
      <c r="AC1135" s="1013"/>
      <c r="AD1135" s="1013"/>
      <c r="AE1135" s="1013"/>
      <c r="AF1135" s="1013"/>
      <c r="AG1135" s="1013"/>
      <c r="AH1135" s="1013"/>
      <c r="AI1135" s="1013"/>
      <c r="AJ1135" s="1013"/>
      <c r="AK1135" s="1013"/>
      <c r="AL1135" s="1013"/>
      <c r="AM1135" s="1013"/>
      <c r="AN1135" s="1013"/>
      <c r="AO1135" s="1013"/>
      <c r="AP1135" s="1013"/>
      <c r="AQ1135" s="1013"/>
      <c r="AR1135" s="1013"/>
      <c r="AS1135" s="1013"/>
      <c r="AT1135" s="1013"/>
      <c r="AU1135" s="1013"/>
      <c r="AV1135" s="1013"/>
      <c r="AW1135" s="1013"/>
      <c r="AX1135" s="1013"/>
    </row>
    <row r="1136" spans="1:54">
      <c r="E1136" s="997"/>
      <c r="F1136" s="994"/>
      <c r="G1136" s="1013"/>
      <c r="H1136" s="1013"/>
      <c r="I1136" s="1013"/>
      <c r="J1136" s="1013"/>
      <c r="K1136" s="1013"/>
      <c r="L1136" s="1013"/>
      <c r="M1136" s="1013"/>
      <c r="N1136" s="1013"/>
      <c r="O1136" s="1013"/>
      <c r="P1136" s="1013"/>
      <c r="Q1136" s="1013"/>
      <c r="R1136" s="1013"/>
      <c r="S1136" s="1013"/>
      <c r="T1136" s="1013"/>
      <c r="U1136" s="1013"/>
      <c r="V1136" s="1013"/>
      <c r="W1136" s="1013"/>
      <c r="X1136" s="1013"/>
      <c r="Y1136" s="1013"/>
      <c r="Z1136" s="999"/>
      <c r="AA1136" s="1013"/>
      <c r="AB1136" s="1013"/>
      <c r="AC1136" s="1013"/>
      <c r="AD1136" s="1013"/>
      <c r="AE1136" s="1013"/>
      <c r="AF1136" s="1013"/>
      <c r="AG1136" s="1013"/>
      <c r="AH1136" s="1013"/>
      <c r="AI1136" s="1013"/>
      <c r="AJ1136" s="1013"/>
      <c r="AK1136" s="1013"/>
      <c r="AL1136" s="1013"/>
      <c r="AM1136" s="1013"/>
      <c r="AN1136" s="1013"/>
      <c r="AO1136" s="1013"/>
      <c r="AP1136" s="1013"/>
      <c r="AQ1136" s="1013"/>
      <c r="AR1136" s="1013"/>
      <c r="AS1136" s="1013"/>
      <c r="AT1136" s="1013"/>
      <c r="AU1136" s="1013"/>
      <c r="AV1136" s="1013"/>
      <c r="AW1136" s="1013"/>
      <c r="AX1136" s="1013"/>
    </row>
    <row r="1137" spans="1:54">
      <c r="E1137" s="997"/>
      <c r="F1137" s="994"/>
      <c r="G1137" s="1013"/>
      <c r="H1137" s="1013"/>
      <c r="I1137" s="1013"/>
      <c r="J1137" s="1013"/>
      <c r="K1137" s="1013"/>
      <c r="L1137" s="1013"/>
      <c r="M1137" s="1013"/>
      <c r="N1137" s="1013"/>
      <c r="O1137" s="1013"/>
      <c r="P1137" s="1013"/>
      <c r="Q1137" s="1013"/>
      <c r="R1137" s="1013"/>
      <c r="S1137" s="1013"/>
      <c r="T1137" s="1013"/>
      <c r="U1137" s="1013"/>
      <c r="V1137" s="1013"/>
      <c r="W1137" s="1013"/>
      <c r="X1137" s="1013"/>
      <c r="Y1137" s="1013"/>
      <c r="Z1137" s="999"/>
      <c r="AA1137" s="1013"/>
      <c r="AB1137" s="1013"/>
      <c r="AC1137" s="1013"/>
      <c r="AD1137" s="1013"/>
      <c r="AE1137" s="1013"/>
      <c r="AF1137" s="1013"/>
      <c r="AG1137" s="1013"/>
      <c r="AH1137" s="1013"/>
      <c r="AI1137" s="1013"/>
      <c r="AJ1137" s="1013"/>
      <c r="AK1137" s="1013"/>
      <c r="AL1137" s="1013"/>
      <c r="AM1137" s="1013"/>
      <c r="AN1137" s="1013"/>
      <c r="AO1137" s="1013"/>
      <c r="AP1137" s="1013"/>
      <c r="AQ1137" s="1013"/>
      <c r="AR1137" s="1013"/>
      <c r="AS1137" s="1013"/>
      <c r="AT1137" s="1013"/>
      <c r="AU1137" s="1013"/>
      <c r="AV1137" s="1013"/>
      <c r="AW1137" s="1013"/>
      <c r="AX1137" s="1013"/>
    </row>
    <row r="1138" spans="1:54">
      <c r="E1138" s="997"/>
      <c r="F1138" s="994"/>
      <c r="G1138" s="1013"/>
      <c r="H1138" s="1013"/>
      <c r="I1138" s="1013"/>
      <c r="J1138" s="1013"/>
      <c r="K1138" s="1013"/>
      <c r="L1138" s="1013"/>
      <c r="M1138" s="1013"/>
      <c r="N1138" s="1013"/>
      <c r="O1138" s="1013"/>
      <c r="P1138" s="1013"/>
      <c r="Q1138" s="1013"/>
      <c r="R1138" s="1013"/>
      <c r="S1138" s="1013"/>
      <c r="T1138" s="1013"/>
      <c r="U1138" s="1013"/>
      <c r="V1138" s="1013"/>
      <c r="W1138" s="1013"/>
      <c r="X1138" s="1013"/>
      <c r="Y1138" s="1013"/>
      <c r="Z1138" s="999"/>
      <c r="AA1138" s="1013"/>
      <c r="AB1138" s="1013"/>
      <c r="AC1138" s="1013"/>
      <c r="AD1138" s="1013"/>
      <c r="AE1138" s="1013"/>
      <c r="AF1138" s="1013"/>
      <c r="AG1138" s="1013"/>
      <c r="AH1138" s="1013"/>
      <c r="AI1138" s="1013"/>
      <c r="AJ1138" s="1013"/>
      <c r="AK1138" s="1013"/>
      <c r="AL1138" s="1013"/>
      <c r="AM1138" s="1013"/>
      <c r="AN1138" s="1013"/>
      <c r="AO1138" s="1013"/>
      <c r="AP1138" s="1013"/>
      <c r="AQ1138" s="1013"/>
      <c r="AR1138" s="1013"/>
      <c r="AS1138" s="1013"/>
      <c r="AT1138" s="1013"/>
      <c r="AU1138" s="1013"/>
      <c r="AV1138" s="1013"/>
      <c r="AW1138" s="1013"/>
      <c r="AX1138" s="1013"/>
    </row>
    <row r="1139" spans="1:54">
      <c r="E1139" s="997"/>
      <c r="F1139" s="994"/>
      <c r="G1139" s="1013"/>
      <c r="H1139" s="1013"/>
      <c r="I1139" s="1013"/>
      <c r="J1139" s="1013"/>
      <c r="K1139" s="1013"/>
      <c r="L1139" s="1013"/>
      <c r="M1139" s="1013"/>
      <c r="N1139" s="1013"/>
      <c r="O1139" s="1013"/>
      <c r="P1139" s="1013"/>
      <c r="Q1139" s="1013"/>
      <c r="R1139" s="1013"/>
      <c r="S1139" s="1013"/>
      <c r="T1139" s="1013"/>
      <c r="U1139" s="1013"/>
      <c r="V1139" s="1013"/>
      <c r="W1139" s="1013"/>
      <c r="X1139" s="1013"/>
      <c r="Y1139" s="1013"/>
      <c r="Z1139" s="999"/>
      <c r="AA1139" s="1013"/>
      <c r="AB1139" s="1013"/>
      <c r="AC1139" s="1013"/>
      <c r="AD1139" s="1013"/>
      <c r="AE1139" s="1013"/>
      <c r="AF1139" s="1013"/>
      <c r="AG1139" s="1013"/>
      <c r="AH1139" s="1013"/>
      <c r="AI1139" s="1013"/>
      <c r="AJ1139" s="1013"/>
      <c r="AK1139" s="1013"/>
      <c r="AL1139" s="1013"/>
      <c r="AM1139" s="1013"/>
      <c r="AN1139" s="1013"/>
      <c r="AO1139" s="1013"/>
      <c r="AP1139" s="1013"/>
      <c r="AQ1139" s="1013"/>
      <c r="AR1139" s="1013"/>
      <c r="AS1139" s="1013"/>
      <c r="AT1139" s="1013"/>
      <c r="AU1139" s="1013"/>
      <c r="AV1139" s="1013"/>
      <c r="AW1139" s="1013"/>
      <c r="AX1139" s="1013"/>
    </row>
    <row r="1140" spans="1:54">
      <c r="E1140" s="997"/>
      <c r="F1140" s="994"/>
      <c r="G1140" s="1013"/>
      <c r="H1140" s="1013"/>
      <c r="I1140" s="1013"/>
      <c r="J1140" s="1013"/>
      <c r="K1140" s="1013"/>
      <c r="L1140" s="1013"/>
      <c r="M1140" s="1013"/>
      <c r="N1140" s="1013"/>
      <c r="O1140" s="1013"/>
      <c r="P1140" s="1013"/>
      <c r="Q1140" s="1013"/>
      <c r="R1140" s="1013"/>
      <c r="S1140" s="1013"/>
      <c r="T1140" s="1013"/>
      <c r="U1140" s="1013"/>
      <c r="V1140" s="1013"/>
      <c r="W1140" s="1013"/>
      <c r="X1140" s="1013"/>
      <c r="Y1140" s="1013"/>
      <c r="Z1140" s="999"/>
      <c r="AA1140" s="1013"/>
      <c r="AB1140" s="1013"/>
      <c r="AC1140" s="1013"/>
      <c r="AD1140" s="1013"/>
      <c r="AE1140" s="1013"/>
      <c r="AF1140" s="1013"/>
      <c r="AG1140" s="1013"/>
      <c r="AH1140" s="1013"/>
      <c r="AI1140" s="1013"/>
      <c r="AJ1140" s="1013"/>
      <c r="AK1140" s="1013"/>
      <c r="AL1140" s="1013"/>
      <c r="AM1140" s="1013"/>
      <c r="AN1140" s="1013"/>
      <c r="AO1140" s="1013"/>
      <c r="AP1140" s="1013"/>
      <c r="AQ1140" s="1013"/>
      <c r="AR1140" s="1013"/>
      <c r="AS1140" s="1013"/>
      <c r="AT1140" s="1013"/>
      <c r="AU1140" s="1013"/>
      <c r="AV1140" s="1013"/>
      <c r="AW1140" s="1013"/>
      <c r="AX1140" s="1013"/>
    </row>
    <row r="1141" spans="1:54">
      <c r="E1141" s="997"/>
      <c r="F1141" s="994"/>
      <c r="G1141" s="1013"/>
      <c r="H1141" s="1013"/>
      <c r="I1141" s="1013"/>
      <c r="J1141" s="1013"/>
      <c r="K1141" s="1013"/>
      <c r="L1141" s="1013"/>
      <c r="M1141" s="1013"/>
      <c r="N1141" s="1013"/>
      <c r="O1141" s="1013"/>
      <c r="P1141" s="1013"/>
      <c r="Q1141" s="1013"/>
      <c r="R1141" s="1013"/>
      <c r="S1141" s="1013"/>
      <c r="T1141" s="1013"/>
      <c r="U1141" s="1013"/>
      <c r="V1141" s="1013"/>
      <c r="W1141" s="1013"/>
      <c r="X1141" s="1013"/>
      <c r="Y1141" s="1013"/>
      <c r="Z1141" s="999"/>
      <c r="AA1141" s="1013"/>
      <c r="AB1141" s="1013"/>
      <c r="AC1141" s="1013"/>
      <c r="AD1141" s="1013"/>
      <c r="AE1141" s="1013"/>
      <c r="AF1141" s="1013"/>
      <c r="AG1141" s="1013"/>
      <c r="AH1141" s="1013"/>
      <c r="AI1141" s="1013"/>
      <c r="AJ1141" s="1013"/>
      <c r="AK1141" s="1013"/>
      <c r="AL1141" s="1013"/>
      <c r="AM1141" s="1013"/>
      <c r="AN1141" s="1013"/>
      <c r="AO1141" s="1013"/>
      <c r="AP1141" s="1013"/>
      <c r="AQ1141" s="1013"/>
      <c r="AR1141" s="1013"/>
      <c r="AS1141" s="1013"/>
      <c r="AT1141" s="1013"/>
      <c r="AU1141" s="1013"/>
      <c r="AV1141" s="1013"/>
      <c r="AW1141" s="1013"/>
      <c r="AX1141" s="1013"/>
    </row>
    <row r="1142" spans="1:54">
      <c r="E1142" s="997"/>
      <c r="F1142" s="994"/>
      <c r="G1142" s="1013"/>
      <c r="H1142" s="1013"/>
      <c r="I1142" s="1013"/>
      <c r="J1142" s="1013"/>
      <c r="K1142" s="1013"/>
      <c r="L1142" s="1013"/>
      <c r="M1142" s="1013"/>
      <c r="N1142" s="1013"/>
      <c r="O1142" s="1013"/>
      <c r="P1142" s="1013"/>
      <c r="Q1142" s="1013"/>
      <c r="R1142" s="1013"/>
      <c r="S1142" s="1013"/>
      <c r="T1142" s="1013"/>
      <c r="U1142" s="1013"/>
      <c r="V1142" s="1013"/>
      <c r="W1142" s="1013"/>
      <c r="X1142" s="1013"/>
      <c r="Y1142" s="1013"/>
      <c r="Z1142" s="999"/>
      <c r="AA1142" s="1013"/>
      <c r="AB1142" s="1013"/>
      <c r="AC1142" s="1013"/>
      <c r="AD1142" s="1013"/>
      <c r="AE1142" s="1013"/>
      <c r="AF1142" s="1013"/>
      <c r="AG1142" s="1013"/>
      <c r="AH1142" s="1013"/>
      <c r="AI1142" s="1013"/>
      <c r="AJ1142" s="1013"/>
      <c r="AK1142" s="1013"/>
      <c r="AL1142" s="1013"/>
      <c r="AM1142" s="1013"/>
      <c r="AN1142" s="1013"/>
      <c r="AO1142" s="1013"/>
      <c r="AP1142" s="1013"/>
      <c r="AQ1142" s="1013"/>
      <c r="AR1142" s="1013"/>
      <c r="AS1142" s="1013"/>
      <c r="AT1142" s="1013"/>
      <c r="AU1142" s="1013"/>
      <c r="AV1142" s="1013"/>
      <c r="AW1142" s="1013"/>
      <c r="AX1142" s="1013"/>
    </row>
    <row r="1143" spans="1:54" s="1006" customFormat="1">
      <c r="A1143" s="1005"/>
      <c r="C1143" s="1007"/>
      <c r="D1143" s="1008"/>
      <c r="E1143" s="997"/>
      <c r="F1143" s="997"/>
      <c r="G1143" s="1009"/>
      <c r="H1143" s="1009"/>
      <c r="I1143" s="1009"/>
      <c r="J1143" s="1009"/>
      <c r="K1143" s="1009"/>
      <c r="L1143" s="1009"/>
      <c r="M1143" s="1009"/>
      <c r="N1143" s="1009"/>
      <c r="O1143" s="1009"/>
      <c r="P1143" s="1009"/>
      <c r="Q1143" s="1009"/>
      <c r="R1143" s="1009"/>
      <c r="S1143" s="1009"/>
      <c r="T1143" s="1009"/>
      <c r="U1143" s="1009"/>
      <c r="V1143" s="1009"/>
      <c r="W1143" s="1009"/>
      <c r="X1143" s="1009"/>
      <c r="Y1143" s="1009"/>
      <c r="Z1143" s="999"/>
      <c r="AA1143" s="1009"/>
      <c r="AB1143" s="1009"/>
      <c r="AC1143" s="1009"/>
      <c r="AD1143" s="1009"/>
      <c r="AE1143" s="1009"/>
      <c r="AF1143" s="1009"/>
      <c r="AG1143" s="1009"/>
      <c r="AH1143" s="1009"/>
      <c r="AI1143" s="1009"/>
      <c r="AJ1143" s="1009"/>
      <c r="AK1143" s="1009"/>
      <c r="AL1143" s="1009"/>
      <c r="AM1143" s="1009"/>
      <c r="AN1143" s="1009"/>
      <c r="AO1143" s="1009"/>
      <c r="AP1143" s="1009"/>
      <c r="AQ1143" s="1009"/>
      <c r="AR1143" s="1009"/>
      <c r="AS1143" s="1009"/>
      <c r="AT1143" s="1009"/>
      <c r="AU1143" s="1009"/>
      <c r="AV1143" s="1009"/>
      <c r="AW1143" s="1009"/>
      <c r="AX1143" s="1009"/>
      <c r="AY1143" s="1009"/>
      <c r="AZ1143" s="1009"/>
      <c r="BA1143" s="1009"/>
      <c r="BB1143" s="1009"/>
    </row>
    <row r="1144" spans="1:54">
      <c r="E1144" s="997"/>
      <c r="F1144" s="994"/>
      <c r="G1144" s="1013"/>
      <c r="H1144" s="1013"/>
      <c r="I1144" s="1013"/>
      <c r="J1144" s="1013"/>
      <c r="K1144" s="1013"/>
      <c r="L1144" s="1013"/>
      <c r="M1144" s="1013"/>
      <c r="N1144" s="1013"/>
      <c r="O1144" s="1013"/>
      <c r="P1144" s="1013"/>
      <c r="Q1144" s="1013"/>
      <c r="R1144" s="1013"/>
      <c r="S1144" s="1013"/>
      <c r="T1144" s="1013"/>
      <c r="U1144" s="1013"/>
      <c r="V1144" s="1013"/>
      <c r="W1144" s="1013"/>
      <c r="X1144" s="1013"/>
      <c r="Y1144" s="1013"/>
      <c r="Z1144" s="999"/>
      <c r="AA1144" s="1013"/>
      <c r="AB1144" s="1013"/>
      <c r="AC1144" s="1013"/>
      <c r="AD1144" s="1013"/>
      <c r="AE1144" s="1013"/>
      <c r="AF1144" s="1013"/>
      <c r="AG1144" s="1013"/>
      <c r="AH1144" s="1013"/>
      <c r="AI1144" s="1013"/>
      <c r="AJ1144" s="1013"/>
      <c r="AK1144" s="1013"/>
      <c r="AL1144" s="1013"/>
      <c r="AM1144" s="1013"/>
      <c r="AN1144" s="1013"/>
      <c r="AO1144" s="1013"/>
      <c r="AP1144" s="1013"/>
      <c r="AQ1144" s="1013"/>
      <c r="AR1144" s="1013"/>
      <c r="AS1144" s="1013"/>
      <c r="AT1144" s="1013"/>
      <c r="AU1144" s="1013"/>
      <c r="AV1144" s="1013"/>
      <c r="AW1144" s="1013"/>
      <c r="AX1144" s="1013"/>
    </row>
    <row r="1145" spans="1:54">
      <c r="E1145" s="997"/>
      <c r="F1145" s="994"/>
      <c r="G1145" s="1013"/>
      <c r="H1145" s="1013"/>
      <c r="I1145" s="1013"/>
      <c r="J1145" s="1013"/>
      <c r="K1145" s="1013"/>
      <c r="L1145" s="1013"/>
      <c r="M1145" s="1013"/>
      <c r="N1145" s="1013"/>
      <c r="O1145" s="1013"/>
      <c r="P1145" s="1013"/>
      <c r="Q1145" s="1013"/>
      <c r="R1145" s="1013"/>
      <c r="S1145" s="1013"/>
      <c r="T1145" s="1013"/>
      <c r="U1145" s="1013"/>
      <c r="V1145" s="1013"/>
      <c r="W1145" s="1013"/>
      <c r="X1145" s="1013"/>
      <c r="Y1145" s="1013"/>
      <c r="Z1145" s="999"/>
      <c r="AA1145" s="1013"/>
      <c r="AB1145" s="1013"/>
      <c r="AC1145" s="1013"/>
      <c r="AD1145" s="1013"/>
      <c r="AE1145" s="1013"/>
      <c r="AF1145" s="1013"/>
      <c r="AG1145" s="1013"/>
      <c r="AH1145" s="1013"/>
      <c r="AI1145" s="1013"/>
      <c r="AJ1145" s="1013"/>
      <c r="AK1145" s="1013"/>
      <c r="AL1145" s="1013"/>
      <c r="AM1145" s="1013"/>
      <c r="AN1145" s="1013"/>
      <c r="AO1145" s="1013"/>
      <c r="AP1145" s="1013"/>
      <c r="AQ1145" s="1013"/>
      <c r="AR1145" s="1013"/>
      <c r="AS1145" s="1013"/>
      <c r="AT1145" s="1013"/>
      <c r="AU1145" s="1013"/>
      <c r="AV1145" s="1013"/>
      <c r="AW1145" s="1013"/>
      <c r="AX1145" s="1013"/>
    </row>
    <row r="1146" spans="1:54">
      <c r="E1146" s="997"/>
      <c r="F1146" s="994"/>
      <c r="G1146" s="1013"/>
      <c r="H1146" s="1013"/>
      <c r="I1146" s="1013"/>
      <c r="J1146" s="1013"/>
      <c r="K1146" s="1013"/>
      <c r="L1146" s="1013"/>
      <c r="M1146" s="1013"/>
      <c r="N1146" s="1013"/>
      <c r="O1146" s="1013"/>
      <c r="P1146" s="1013"/>
      <c r="Q1146" s="1013"/>
      <c r="R1146" s="1013"/>
      <c r="S1146" s="1013"/>
      <c r="T1146" s="1013"/>
      <c r="U1146" s="1013"/>
      <c r="V1146" s="1013"/>
      <c r="W1146" s="1013"/>
      <c r="X1146" s="1013"/>
      <c r="Y1146" s="1013"/>
      <c r="Z1146" s="999"/>
      <c r="AA1146" s="1013"/>
      <c r="AB1146" s="1013"/>
      <c r="AC1146" s="1013"/>
      <c r="AD1146" s="1013"/>
      <c r="AE1146" s="1013"/>
      <c r="AF1146" s="1013"/>
      <c r="AG1146" s="1013"/>
      <c r="AH1146" s="1013"/>
      <c r="AI1146" s="1013"/>
      <c r="AJ1146" s="1013"/>
      <c r="AK1146" s="1013"/>
      <c r="AL1146" s="1013"/>
      <c r="AM1146" s="1013"/>
      <c r="AN1146" s="1013"/>
      <c r="AO1146" s="1013"/>
      <c r="AP1146" s="1013"/>
      <c r="AQ1146" s="1013"/>
      <c r="AR1146" s="1013"/>
      <c r="AS1146" s="1013"/>
      <c r="AT1146" s="1013"/>
      <c r="AU1146" s="1013"/>
      <c r="AV1146" s="1013"/>
      <c r="AW1146" s="1013"/>
      <c r="AX1146" s="1013"/>
    </row>
    <row r="1147" spans="1:54">
      <c r="E1147" s="997"/>
      <c r="F1147" s="994"/>
      <c r="G1147" s="1013"/>
      <c r="H1147" s="1013"/>
      <c r="I1147" s="1013"/>
      <c r="J1147" s="1013"/>
      <c r="K1147" s="1013"/>
      <c r="L1147" s="1013"/>
      <c r="M1147" s="1013"/>
      <c r="N1147" s="1013"/>
      <c r="O1147" s="1013"/>
      <c r="P1147" s="1013"/>
      <c r="Q1147" s="1013"/>
      <c r="R1147" s="1013"/>
      <c r="S1147" s="1013"/>
      <c r="T1147" s="1013"/>
      <c r="U1147" s="1013"/>
      <c r="V1147" s="1013"/>
      <c r="W1147" s="1013"/>
      <c r="X1147" s="1013"/>
      <c r="Y1147" s="1013"/>
      <c r="Z1147" s="999"/>
      <c r="AA1147" s="1013"/>
      <c r="AB1147" s="1013"/>
      <c r="AC1147" s="1013"/>
      <c r="AD1147" s="1013"/>
      <c r="AE1147" s="1013"/>
      <c r="AF1147" s="1013"/>
      <c r="AG1147" s="1013"/>
      <c r="AH1147" s="1013"/>
      <c r="AI1147" s="1013"/>
      <c r="AJ1147" s="1013"/>
      <c r="AK1147" s="1013"/>
      <c r="AL1147" s="1013"/>
      <c r="AM1147" s="1013"/>
      <c r="AN1147" s="1013"/>
      <c r="AO1147" s="1013"/>
      <c r="AP1147" s="1013"/>
      <c r="AQ1147" s="1013"/>
      <c r="AR1147" s="1013"/>
      <c r="AS1147" s="1013"/>
      <c r="AT1147" s="1013"/>
      <c r="AU1147" s="1013"/>
      <c r="AV1147" s="1013"/>
      <c r="AW1147" s="1013"/>
      <c r="AX1147" s="1013"/>
    </row>
    <row r="1148" spans="1:54">
      <c r="E1148" s="997"/>
      <c r="F1148" s="994"/>
      <c r="G1148" s="1013"/>
      <c r="H1148" s="1013"/>
      <c r="I1148" s="1013"/>
      <c r="J1148" s="1013"/>
      <c r="K1148" s="1013"/>
      <c r="L1148" s="1013"/>
      <c r="M1148" s="1013"/>
      <c r="N1148" s="1013"/>
      <c r="O1148" s="1013"/>
      <c r="P1148" s="1013"/>
      <c r="Q1148" s="1013"/>
      <c r="R1148" s="1013"/>
      <c r="S1148" s="1013"/>
      <c r="T1148" s="1013"/>
      <c r="U1148" s="1013"/>
      <c r="V1148" s="1013"/>
      <c r="W1148" s="1013"/>
      <c r="X1148" s="1013"/>
      <c r="Y1148" s="1013"/>
      <c r="Z1148" s="999"/>
      <c r="AA1148" s="1013"/>
      <c r="AB1148" s="1013"/>
      <c r="AC1148" s="1013"/>
      <c r="AD1148" s="1013"/>
      <c r="AE1148" s="1013"/>
      <c r="AF1148" s="1013"/>
      <c r="AG1148" s="1013"/>
      <c r="AH1148" s="1013"/>
      <c r="AI1148" s="1013"/>
      <c r="AJ1148" s="1013"/>
      <c r="AK1148" s="1013"/>
      <c r="AL1148" s="1013"/>
      <c r="AM1148" s="1013"/>
      <c r="AN1148" s="1013"/>
      <c r="AO1148" s="1013"/>
      <c r="AP1148" s="1013"/>
      <c r="AQ1148" s="1013"/>
      <c r="AR1148" s="1013"/>
      <c r="AS1148" s="1013"/>
      <c r="AT1148" s="1013"/>
      <c r="AU1148" s="1013"/>
      <c r="AV1148" s="1013"/>
      <c r="AW1148" s="1013"/>
      <c r="AX1148" s="1013"/>
    </row>
    <row r="1149" spans="1:54">
      <c r="E1149" s="997"/>
      <c r="F1149" s="994"/>
      <c r="G1149" s="1013"/>
      <c r="H1149" s="1013"/>
      <c r="I1149" s="1013"/>
      <c r="J1149" s="1013"/>
      <c r="K1149" s="1013"/>
      <c r="L1149" s="1013"/>
      <c r="M1149" s="1013"/>
      <c r="N1149" s="1013"/>
      <c r="O1149" s="1013"/>
      <c r="P1149" s="1013"/>
      <c r="Q1149" s="1013"/>
      <c r="R1149" s="1013"/>
      <c r="S1149" s="1013"/>
      <c r="T1149" s="1013"/>
      <c r="U1149" s="1013"/>
      <c r="V1149" s="1013"/>
      <c r="W1149" s="1013"/>
      <c r="X1149" s="1013"/>
      <c r="Y1149" s="1013"/>
      <c r="Z1149" s="999"/>
      <c r="AA1149" s="1013"/>
      <c r="AB1149" s="1013"/>
      <c r="AC1149" s="1013"/>
      <c r="AD1149" s="1013"/>
      <c r="AE1149" s="1013"/>
      <c r="AF1149" s="1013"/>
      <c r="AG1149" s="1013"/>
      <c r="AH1149" s="1013"/>
      <c r="AI1149" s="1013"/>
      <c r="AJ1149" s="1013"/>
      <c r="AK1149" s="1013"/>
      <c r="AL1149" s="1013"/>
      <c r="AM1149" s="1013"/>
      <c r="AN1149" s="1013"/>
      <c r="AO1149" s="1013"/>
      <c r="AP1149" s="1013"/>
      <c r="AQ1149" s="1013"/>
      <c r="AR1149" s="1013"/>
      <c r="AS1149" s="1013"/>
      <c r="AT1149" s="1013"/>
      <c r="AU1149" s="1013"/>
      <c r="AV1149" s="1013"/>
      <c r="AW1149" s="1013"/>
      <c r="AX1149" s="1013"/>
    </row>
    <row r="1150" spans="1:54">
      <c r="E1150" s="997"/>
      <c r="F1150" s="994"/>
      <c r="G1150" s="1013"/>
      <c r="H1150" s="1013"/>
      <c r="I1150" s="1013"/>
      <c r="J1150" s="1013"/>
      <c r="K1150" s="1013"/>
      <c r="L1150" s="1013"/>
      <c r="M1150" s="1013"/>
      <c r="N1150" s="1013"/>
      <c r="O1150" s="1013"/>
      <c r="P1150" s="1013"/>
      <c r="Q1150" s="1013"/>
      <c r="R1150" s="1013"/>
      <c r="S1150" s="1013"/>
      <c r="T1150" s="1013"/>
      <c r="U1150" s="1013"/>
      <c r="V1150" s="1013"/>
      <c r="W1150" s="1013"/>
      <c r="X1150" s="1013"/>
      <c r="Y1150" s="1013"/>
      <c r="Z1150" s="999"/>
      <c r="AA1150" s="1013"/>
      <c r="AB1150" s="1013"/>
      <c r="AC1150" s="1013"/>
      <c r="AD1150" s="1013"/>
      <c r="AE1150" s="1013"/>
      <c r="AF1150" s="1013"/>
      <c r="AG1150" s="1013"/>
      <c r="AH1150" s="1013"/>
      <c r="AI1150" s="1013"/>
      <c r="AJ1150" s="1013"/>
      <c r="AK1150" s="1013"/>
      <c r="AL1150" s="1013"/>
      <c r="AM1150" s="1013"/>
      <c r="AN1150" s="1013"/>
      <c r="AO1150" s="1013"/>
      <c r="AP1150" s="1013"/>
      <c r="AQ1150" s="1013"/>
      <c r="AR1150" s="1013"/>
      <c r="AS1150" s="1013"/>
      <c r="AT1150" s="1013"/>
      <c r="AU1150" s="1013"/>
      <c r="AV1150" s="1013"/>
      <c r="AW1150" s="1013"/>
      <c r="AX1150" s="1013"/>
    </row>
    <row r="1151" spans="1:54">
      <c r="E1151" s="997"/>
      <c r="F1151" s="994"/>
      <c r="G1151" s="1013"/>
      <c r="H1151" s="1013"/>
      <c r="I1151" s="1013"/>
      <c r="J1151" s="1013"/>
      <c r="K1151" s="1013"/>
      <c r="L1151" s="1013"/>
      <c r="M1151" s="1013"/>
      <c r="N1151" s="1013"/>
      <c r="O1151" s="1013"/>
      <c r="P1151" s="1013"/>
      <c r="Q1151" s="1013"/>
      <c r="R1151" s="1013"/>
      <c r="S1151" s="1013"/>
      <c r="T1151" s="1013"/>
      <c r="U1151" s="1013"/>
      <c r="V1151" s="1013"/>
      <c r="W1151" s="1013"/>
      <c r="X1151" s="1013"/>
      <c r="Y1151" s="1013"/>
      <c r="Z1151" s="999"/>
      <c r="AA1151" s="1013"/>
      <c r="AB1151" s="1013"/>
      <c r="AC1151" s="1013"/>
      <c r="AD1151" s="1013"/>
      <c r="AE1151" s="1013"/>
      <c r="AF1151" s="1013"/>
      <c r="AG1151" s="1013"/>
      <c r="AH1151" s="1013"/>
      <c r="AI1151" s="1013"/>
      <c r="AJ1151" s="1013"/>
      <c r="AK1151" s="1013"/>
      <c r="AL1151" s="1013"/>
      <c r="AM1151" s="1013"/>
      <c r="AN1151" s="1013"/>
      <c r="AO1151" s="1013"/>
      <c r="AP1151" s="1013"/>
      <c r="AQ1151" s="1013"/>
      <c r="AR1151" s="1013"/>
      <c r="AS1151" s="1013"/>
      <c r="AT1151" s="1013"/>
      <c r="AU1151" s="1013"/>
      <c r="AV1151" s="1013"/>
      <c r="AW1151" s="1013"/>
      <c r="AX1151" s="1013"/>
    </row>
    <row r="1152" spans="1:54">
      <c r="E1152" s="997"/>
      <c r="F1152" s="994"/>
      <c r="G1152" s="1013"/>
      <c r="H1152" s="1013"/>
      <c r="I1152" s="1013"/>
      <c r="J1152" s="1013"/>
      <c r="K1152" s="1013"/>
      <c r="L1152" s="1013"/>
      <c r="M1152" s="1013"/>
      <c r="N1152" s="1013"/>
      <c r="O1152" s="1013"/>
      <c r="P1152" s="1013"/>
      <c r="Q1152" s="1013"/>
      <c r="R1152" s="1013"/>
      <c r="S1152" s="1013"/>
      <c r="T1152" s="1013"/>
      <c r="U1152" s="1013"/>
      <c r="V1152" s="1013"/>
      <c r="W1152" s="1013"/>
      <c r="X1152" s="1013"/>
      <c r="Y1152" s="1013"/>
      <c r="Z1152" s="999"/>
      <c r="AA1152" s="1013"/>
      <c r="AB1152" s="1013"/>
      <c r="AC1152" s="1013"/>
      <c r="AD1152" s="1013"/>
      <c r="AE1152" s="1013"/>
      <c r="AF1152" s="1013"/>
      <c r="AG1152" s="1013"/>
      <c r="AH1152" s="1013"/>
      <c r="AI1152" s="1013"/>
      <c r="AJ1152" s="1013"/>
      <c r="AK1152" s="1013"/>
      <c r="AL1152" s="1013"/>
      <c r="AM1152" s="1013"/>
      <c r="AN1152" s="1013"/>
      <c r="AO1152" s="1013"/>
      <c r="AP1152" s="1013"/>
      <c r="AQ1152" s="1013"/>
      <c r="AR1152" s="1013"/>
      <c r="AS1152" s="1013"/>
      <c r="AT1152" s="1013"/>
      <c r="AU1152" s="1013"/>
      <c r="AV1152" s="1013"/>
      <c r="AW1152" s="1013"/>
      <c r="AX1152" s="1013"/>
    </row>
    <row r="1153" spans="1:54">
      <c r="E1153" s="997"/>
      <c r="F1153" s="994"/>
      <c r="G1153" s="1013"/>
      <c r="H1153" s="1013"/>
      <c r="I1153" s="1013"/>
      <c r="J1153" s="1013"/>
      <c r="K1153" s="1013"/>
      <c r="L1153" s="1013"/>
      <c r="M1153" s="1013"/>
      <c r="N1153" s="1013"/>
      <c r="O1153" s="1013"/>
      <c r="P1153" s="1013"/>
      <c r="Q1153" s="1013"/>
      <c r="R1153" s="1013"/>
      <c r="S1153" s="1013"/>
      <c r="T1153" s="1013"/>
      <c r="U1153" s="1013"/>
      <c r="V1153" s="1013"/>
      <c r="W1153" s="1013"/>
      <c r="X1153" s="1013"/>
      <c r="Y1153" s="1013"/>
      <c r="Z1153" s="999"/>
      <c r="AA1153" s="1013"/>
      <c r="AB1153" s="1013"/>
      <c r="AC1153" s="1013"/>
      <c r="AD1153" s="1013"/>
      <c r="AE1153" s="1013"/>
      <c r="AF1153" s="1013"/>
      <c r="AG1153" s="1013"/>
      <c r="AH1153" s="1013"/>
      <c r="AI1153" s="1013"/>
      <c r="AJ1153" s="1013"/>
      <c r="AK1153" s="1013"/>
      <c r="AL1153" s="1013"/>
      <c r="AM1153" s="1013"/>
      <c r="AN1153" s="1013"/>
      <c r="AO1153" s="1013"/>
      <c r="AP1153" s="1013"/>
      <c r="AQ1153" s="1013"/>
      <c r="AR1153" s="1013"/>
      <c r="AS1153" s="1013"/>
      <c r="AT1153" s="1013"/>
      <c r="AU1153" s="1013"/>
      <c r="AV1153" s="1013"/>
      <c r="AW1153" s="1013"/>
      <c r="AX1153" s="1013"/>
    </row>
    <row r="1154" spans="1:54">
      <c r="E1154" s="997"/>
      <c r="F1154" s="994"/>
      <c r="G1154" s="1013"/>
      <c r="H1154" s="1013"/>
      <c r="I1154" s="1013"/>
      <c r="J1154" s="1013"/>
      <c r="K1154" s="1013"/>
      <c r="L1154" s="1013"/>
      <c r="M1154" s="1013"/>
      <c r="N1154" s="1013"/>
      <c r="O1154" s="1013"/>
      <c r="P1154" s="1013"/>
      <c r="Q1154" s="1013"/>
      <c r="R1154" s="1013"/>
      <c r="S1154" s="1013"/>
      <c r="T1154" s="1013"/>
      <c r="U1154" s="1013"/>
      <c r="V1154" s="1013"/>
      <c r="W1154" s="1013"/>
      <c r="X1154" s="1013"/>
      <c r="Y1154" s="1013"/>
      <c r="Z1154" s="999"/>
      <c r="AA1154" s="1013"/>
      <c r="AB1154" s="1013"/>
      <c r="AC1154" s="1013"/>
      <c r="AD1154" s="1013"/>
      <c r="AE1154" s="1013"/>
      <c r="AF1154" s="1013"/>
      <c r="AG1154" s="1013"/>
      <c r="AH1154" s="1013"/>
      <c r="AI1154" s="1013"/>
      <c r="AJ1154" s="1013"/>
      <c r="AK1154" s="1013"/>
      <c r="AL1154" s="1013"/>
      <c r="AM1154" s="1013"/>
      <c r="AN1154" s="1013"/>
      <c r="AO1154" s="1013"/>
      <c r="AP1154" s="1013"/>
      <c r="AQ1154" s="1013"/>
      <c r="AR1154" s="1013"/>
      <c r="AS1154" s="1013"/>
      <c r="AT1154" s="1013"/>
      <c r="AU1154" s="1013"/>
      <c r="AV1154" s="1013"/>
      <c r="AW1154" s="1013"/>
      <c r="AX1154" s="1013"/>
    </row>
    <row r="1155" spans="1:54">
      <c r="E1155" s="997"/>
      <c r="F1155" s="994"/>
      <c r="G1155" s="1013"/>
      <c r="H1155" s="1013"/>
      <c r="I1155" s="1013"/>
      <c r="J1155" s="1013"/>
      <c r="K1155" s="1013"/>
      <c r="L1155" s="1013"/>
      <c r="M1155" s="1013"/>
      <c r="N1155" s="1013"/>
      <c r="O1155" s="1013"/>
      <c r="P1155" s="1013"/>
      <c r="Q1155" s="1013"/>
      <c r="R1155" s="1013"/>
      <c r="S1155" s="1013"/>
      <c r="T1155" s="1013"/>
      <c r="U1155" s="1013"/>
      <c r="V1155" s="1013"/>
      <c r="W1155" s="1013"/>
      <c r="X1155" s="1013"/>
      <c r="Y1155" s="1013"/>
      <c r="Z1155" s="999"/>
      <c r="AA1155" s="1013"/>
      <c r="AB1155" s="1013"/>
      <c r="AC1155" s="1013"/>
      <c r="AD1155" s="1013"/>
      <c r="AE1155" s="1013"/>
      <c r="AF1155" s="1013"/>
      <c r="AG1155" s="1013"/>
      <c r="AH1155" s="1013"/>
      <c r="AI1155" s="1013"/>
      <c r="AJ1155" s="1013"/>
      <c r="AK1155" s="1013"/>
      <c r="AL1155" s="1013"/>
      <c r="AM1155" s="1013"/>
      <c r="AN1155" s="1013"/>
      <c r="AO1155" s="1013"/>
      <c r="AP1155" s="1013"/>
      <c r="AQ1155" s="1013"/>
      <c r="AR1155" s="1013"/>
      <c r="AS1155" s="1013"/>
      <c r="AT1155" s="1013"/>
      <c r="AU1155" s="1013"/>
      <c r="AV1155" s="1013"/>
      <c r="AW1155" s="1013"/>
      <c r="AX1155" s="1013"/>
    </row>
    <row r="1156" spans="1:54">
      <c r="E1156" s="997"/>
      <c r="F1156" s="994"/>
      <c r="G1156" s="1013"/>
      <c r="H1156" s="1013"/>
      <c r="I1156" s="1013"/>
      <c r="J1156" s="1013"/>
      <c r="K1156" s="1013"/>
      <c r="L1156" s="1013"/>
      <c r="M1156" s="1013"/>
      <c r="N1156" s="1013"/>
      <c r="O1156" s="1013"/>
      <c r="P1156" s="1013"/>
      <c r="Q1156" s="1013"/>
      <c r="R1156" s="1013"/>
      <c r="S1156" s="1013"/>
      <c r="T1156" s="1013"/>
      <c r="U1156" s="1013"/>
      <c r="V1156" s="1013"/>
      <c r="W1156" s="1013"/>
      <c r="X1156" s="1013"/>
      <c r="Y1156" s="1013"/>
      <c r="Z1156" s="999"/>
      <c r="AA1156" s="1013"/>
      <c r="AB1156" s="1013"/>
      <c r="AC1156" s="1013"/>
      <c r="AD1156" s="1013"/>
      <c r="AE1156" s="1013"/>
      <c r="AF1156" s="1013"/>
      <c r="AG1156" s="1013"/>
      <c r="AH1156" s="1013"/>
      <c r="AI1156" s="1013"/>
      <c r="AJ1156" s="1013"/>
      <c r="AK1156" s="1013"/>
      <c r="AL1156" s="1013"/>
      <c r="AM1156" s="1013"/>
      <c r="AN1156" s="1013"/>
      <c r="AO1156" s="1013"/>
      <c r="AP1156" s="1013"/>
      <c r="AQ1156" s="1013"/>
      <c r="AR1156" s="1013"/>
      <c r="AS1156" s="1013"/>
      <c r="AT1156" s="1013"/>
      <c r="AU1156" s="1013"/>
      <c r="AV1156" s="1013"/>
      <c r="AW1156" s="1013"/>
      <c r="AX1156" s="1013"/>
    </row>
    <row r="1157" spans="1:54">
      <c r="E1157" s="997"/>
      <c r="F1157" s="994"/>
      <c r="G1157" s="1013"/>
      <c r="H1157" s="1013"/>
      <c r="I1157" s="1013"/>
      <c r="J1157" s="1013"/>
      <c r="K1157" s="1013"/>
      <c r="L1157" s="1013"/>
      <c r="M1157" s="1013"/>
      <c r="N1157" s="1013"/>
      <c r="O1157" s="1013"/>
      <c r="P1157" s="1013"/>
      <c r="Q1157" s="1013"/>
      <c r="R1157" s="1013"/>
      <c r="S1157" s="1013"/>
      <c r="T1157" s="1013"/>
      <c r="U1157" s="1013"/>
      <c r="V1157" s="1013"/>
      <c r="W1157" s="1013"/>
      <c r="X1157" s="1013"/>
      <c r="Y1157" s="1013"/>
      <c r="Z1157" s="999"/>
      <c r="AA1157" s="1013"/>
      <c r="AB1157" s="1013"/>
      <c r="AC1157" s="1013"/>
      <c r="AD1157" s="1013"/>
      <c r="AE1157" s="1013"/>
      <c r="AF1157" s="1013"/>
      <c r="AG1157" s="1013"/>
      <c r="AH1157" s="1013"/>
      <c r="AI1157" s="1013"/>
      <c r="AJ1157" s="1013"/>
      <c r="AK1157" s="1013"/>
      <c r="AL1157" s="1013"/>
      <c r="AM1157" s="1013"/>
      <c r="AN1157" s="1013"/>
      <c r="AO1157" s="1013"/>
      <c r="AP1157" s="1013"/>
      <c r="AQ1157" s="1013"/>
      <c r="AR1157" s="1013"/>
      <c r="AS1157" s="1013"/>
      <c r="AT1157" s="1013"/>
      <c r="AU1157" s="1013"/>
      <c r="AV1157" s="1013"/>
      <c r="AW1157" s="1013"/>
      <c r="AX1157" s="1013"/>
    </row>
    <row r="1158" spans="1:54">
      <c r="E1158" s="997"/>
      <c r="F1158" s="994"/>
      <c r="G1158" s="1013"/>
      <c r="H1158" s="1013"/>
      <c r="I1158" s="1013"/>
      <c r="J1158" s="1013"/>
      <c r="K1158" s="1013"/>
      <c r="L1158" s="1013"/>
      <c r="M1158" s="1013"/>
      <c r="N1158" s="1013"/>
      <c r="O1158" s="1013"/>
      <c r="P1158" s="1013"/>
      <c r="Q1158" s="1013"/>
      <c r="R1158" s="1013"/>
      <c r="S1158" s="1013"/>
      <c r="T1158" s="1013"/>
      <c r="U1158" s="1013"/>
      <c r="V1158" s="1013"/>
      <c r="W1158" s="1013"/>
      <c r="X1158" s="1013"/>
      <c r="Y1158" s="1013"/>
      <c r="Z1158" s="999"/>
      <c r="AA1158" s="1013"/>
      <c r="AB1158" s="1013"/>
      <c r="AC1158" s="1013"/>
      <c r="AD1158" s="1013"/>
      <c r="AE1158" s="1013"/>
      <c r="AF1158" s="1013"/>
      <c r="AG1158" s="1013"/>
      <c r="AH1158" s="1013"/>
      <c r="AI1158" s="1013"/>
      <c r="AJ1158" s="1013"/>
      <c r="AK1158" s="1013"/>
      <c r="AL1158" s="1013"/>
      <c r="AM1158" s="1013"/>
      <c r="AN1158" s="1013"/>
      <c r="AO1158" s="1013"/>
      <c r="AP1158" s="1013"/>
      <c r="AQ1158" s="1013"/>
      <c r="AR1158" s="1013"/>
      <c r="AS1158" s="1013"/>
      <c r="AT1158" s="1013"/>
      <c r="AU1158" s="1013"/>
      <c r="AV1158" s="1013"/>
      <c r="AW1158" s="1013"/>
      <c r="AX1158" s="1013"/>
    </row>
    <row r="1159" spans="1:54">
      <c r="E1159" s="997"/>
      <c r="F1159" s="994"/>
      <c r="G1159" s="1013"/>
      <c r="H1159" s="1013"/>
      <c r="I1159" s="1013"/>
      <c r="J1159" s="1013"/>
      <c r="K1159" s="1013"/>
      <c r="L1159" s="1013"/>
      <c r="M1159" s="1013"/>
      <c r="N1159" s="1013"/>
      <c r="O1159" s="1013"/>
      <c r="P1159" s="1013"/>
      <c r="Q1159" s="1013"/>
      <c r="R1159" s="1013"/>
      <c r="S1159" s="1013"/>
      <c r="T1159" s="1013"/>
      <c r="U1159" s="1013"/>
      <c r="V1159" s="1013"/>
      <c r="W1159" s="1013"/>
      <c r="X1159" s="1013"/>
      <c r="Y1159" s="1013"/>
      <c r="Z1159" s="999"/>
      <c r="AA1159" s="1013"/>
      <c r="AB1159" s="1013"/>
      <c r="AC1159" s="1013"/>
      <c r="AD1159" s="1013"/>
      <c r="AE1159" s="1013"/>
      <c r="AF1159" s="1013"/>
      <c r="AG1159" s="1013"/>
      <c r="AH1159" s="1013"/>
      <c r="AI1159" s="1013"/>
      <c r="AJ1159" s="1013"/>
      <c r="AK1159" s="1013"/>
      <c r="AL1159" s="1013"/>
      <c r="AM1159" s="1013"/>
      <c r="AN1159" s="1013"/>
      <c r="AO1159" s="1013"/>
      <c r="AP1159" s="1013"/>
      <c r="AQ1159" s="1013"/>
      <c r="AR1159" s="1013"/>
      <c r="AS1159" s="1013"/>
      <c r="AT1159" s="1013"/>
      <c r="AU1159" s="1013"/>
      <c r="AV1159" s="1013"/>
      <c r="AW1159" s="1013"/>
      <c r="AX1159" s="1013"/>
    </row>
    <row r="1160" spans="1:54">
      <c r="E1160" s="997"/>
      <c r="F1160" s="994"/>
      <c r="G1160" s="1013"/>
      <c r="H1160" s="1013"/>
      <c r="I1160" s="1013"/>
      <c r="J1160" s="1013"/>
      <c r="K1160" s="1013"/>
      <c r="L1160" s="1013"/>
      <c r="M1160" s="1013"/>
      <c r="N1160" s="1013"/>
      <c r="O1160" s="1013"/>
      <c r="P1160" s="1013"/>
      <c r="Q1160" s="1013"/>
      <c r="R1160" s="1013"/>
      <c r="S1160" s="1013"/>
      <c r="T1160" s="1013"/>
      <c r="U1160" s="1013"/>
      <c r="V1160" s="1013"/>
      <c r="W1160" s="1013"/>
      <c r="X1160" s="1013"/>
      <c r="Y1160" s="1013"/>
      <c r="Z1160" s="999"/>
      <c r="AA1160" s="1013"/>
      <c r="AB1160" s="1013"/>
      <c r="AC1160" s="1013"/>
      <c r="AD1160" s="1013"/>
      <c r="AE1160" s="1013"/>
      <c r="AF1160" s="1013"/>
      <c r="AG1160" s="1013"/>
      <c r="AH1160" s="1013"/>
      <c r="AI1160" s="1013"/>
      <c r="AJ1160" s="1013"/>
      <c r="AK1160" s="1013"/>
      <c r="AL1160" s="1013"/>
      <c r="AM1160" s="1013"/>
      <c r="AN1160" s="1013"/>
      <c r="AO1160" s="1013"/>
      <c r="AP1160" s="1013"/>
      <c r="AQ1160" s="1013"/>
      <c r="AR1160" s="1013"/>
      <c r="AS1160" s="1013"/>
      <c r="AT1160" s="1013"/>
      <c r="AU1160" s="1013"/>
      <c r="AV1160" s="1013"/>
      <c r="AW1160" s="1013"/>
      <c r="AX1160" s="1013"/>
    </row>
    <row r="1161" spans="1:54">
      <c r="E1161" s="997"/>
      <c r="F1161" s="994"/>
      <c r="G1161" s="1013"/>
      <c r="H1161" s="1013"/>
      <c r="I1161" s="1013"/>
      <c r="J1161" s="1013"/>
      <c r="K1161" s="1013"/>
      <c r="L1161" s="1013"/>
      <c r="M1161" s="1013"/>
      <c r="N1161" s="1013"/>
      <c r="O1161" s="1013"/>
      <c r="P1161" s="1013"/>
      <c r="Q1161" s="1013"/>
      <c r="R1161" s="1013"/>
      <c r="S1161" s="1013"/>
      <c r="T1161" s="1013"/>
      <c r="U1161" s="1013"/>
      <c r="V1161" s="1013"/>
      <c r="W1161" s="1013"/>
      <c r="X1161" s="1013"/>
      <c r="Y1161" s="1013"/>
      <c r="Z1161" s="999"/>
      <c r="AA1161" s="1013"/>
      <c r="AB1161" s="1013"/>
      <c r="AC1161" s="1013"/>
      <c r="AD1161" s="1013"/>
      <c r="AE1161" s="1013"/>
      <c r="AF1161" s="1013"/>
      <c r="AG1161" s="1013"/>
      <c r="AH1161" s="1013"/>
      <c r="AI1161" s="1013"/>
      <c r="AJ1161" s="1013"/>
      <c r="AK1161" s="1013"/>
      <c r="AL1161" s="1013"/>
      <c r="AM1161" s="1013"/>
      <c r="AN1161" s="1013"/>
      <c r="AO1161" s="1013"/>
      <c r="AP1161" s="1013"/>
      <c r="AQ1161" s="1013"/>
      <c r="AR1161" s="1013"/>
      <c r="AS1161" s="1013"/>
      <c r="AT1161" s="1013"/>
      <c r="AU1161" s="1013"/>
      <c r="AV1161" s="1013"/>
      <c r="AW1161" s="1013"/>
      <c r="AX1161" s="1013"/>
    </row>
    <row r="1162" spans="1:54">
      <c r="E1162" s="997"/>
      <c r="F1162" s="994"/>
      <c r="G1162" s="1013"/>
      <c r="H1162" s="1013"/>
      <c r="I1162" s="1013"/>
      <c r="J1162" s="1013"/>
      <c r="K1162" s="1013"/>
      <c r="L1162" s="1013"/>
      <c r="M1162" s="1013"/>
      <c r="N1162" s="1013"/>
      <c r="O1162" s="1013"/>
      <c r="P1162" s="1013"/>
      <c r="Q1162" s="1013"/>
      <c r="R1162" s="1013"/>
      <c r="S1162" s="1013"/>
      <c r="T1162" s="1013"/>
      <c r="U1162" s="1013"/>
      <c r="V1162" s="1013"/>
      <c r="W1162" s="1013"/>
      <c r="X1162" s="1013"/>
      <c r="Y1162" s="1013"/>
      <c r="Z1162" s="999"/>
      <c r="AA1162" s="1013"/>
      <c r="AB1162" s="1013"/>
      <c r="AC1162" s="1013"/>
      <c r="AD1162" s="1013"/>
      <c r="AE1162" s="1013"/>
      <c r="AF1162" s="1013"/>
      <c r="AG1162" s="1013"/>
      <c r="AH1162" s="1013"/>
      <c r="AI1162" s="1013"/>
      <c r="AJ1162" s="1013"/>
      <c r="AK1162" s="1013"/>
      <c r="AL1162" s="1013"/>
      <c r="AM1162" s="1013"/>
      <c r="AN1162" s="1013"/>
      <c r="AO1162" s="1013"/>
      <c r="AP1162" s="1013"/>
      <c r="AQ1162" s="1013"/>
      <c r="AR1162" s="1013"/>
      <c r="AS1162" s="1013"/>
      <c r="AT1162" s="1013"/>
      <c r="AU1162" s="1013"/>
      <c r="AV1162" s="1013"/>
      <c r="AW1162" s="1013"/>
      <c r="AX1162" s="1013"/>
    </row>
    <row r="1163" spans="1:54">
      <c r="E1163" s="997"/>
      <c r="F1163" s="994"/>
      <c r="G1163" s="1013"/>
      <c r="H1163" s="1013"/>
      <c r="I1163" s="1013"/>
      <c r="J1163" s="1013"/>
      <c r="K1163" s="1013"/>
      <c r="L1163" s="1013"/>
      <c r="M1163" s="1013"/>
      <c r="N1163" s="1013"/>
      <c r="O1163" s="1013"/>
      <c r="P1163" s="1013"/>
      <c r="Q1163" s="1013"/>
      <c r="R1163" s="1013"/>
      <c r="S1163" s="1013"/>
      <c r="T1163" s="1013"/>
      <c r="U1163" s="1013"/>
      <c r="V1163" s="1013"/>
      <c r="W1163" s="1013"/>
      <c r="X1163" s="1013"/>
      <c r="Y1163" s="1013"/>
      <c r="Z1163" s="999"/>
      <c r="AA1163" s="1013"/>
      <c r="AB1163" s="1013"/>
      <c r="AC1163" s="1013"/>
      <c r="AD1163" s="1013"/>
      <c r="AE1163" s="1013"/>
      <c r="AF1163" s="1013"/>
      <c r="AG1163" s="1013"/>
      <c r="AH1163" s="1013"/>
      <c r="AI1163" s="1013"/>
      <c r="AJ1163" s="1013"/>
      <c r="AK1163" s="1013"/>
      <c r="AL1163" s="1013"/>
      <c r="AM1163" s="1013"/>
      <c r="AN1163" s="1013"/>
      <c r="AO1163" s="1013"/>
      <c r="AP1163" s="1013"/>
      <c r="AQ1163" s="1013"/>
      <c r="AR1163" s="1013"/>
      <c r="AS1163" s="1013"/>
      <c r="AT1163" s="1013"/>
      <c r="AU1163" s="1013"/>
      <c r="AV1163" s="1013"/>
      <c r="AW1163" s="1013"/>
      <c r="AX1163" s="1013"/>
    </row>
    <row r="1164" spans="1:54">
      <c r="E1164" s="997"/>
      <c r="F1164" s="994"/>
      <c r="G1164" s="1013"/>
      <c r="H1164" s="1013"/>
      <c r="I1164" s="1013"/>
      <c r="J1164" s="1013"/>
      <c r="K1164" s="1013"/>
      <c r="L1164" s="1013"/>
      <c r="M1164" s="1013"/>
      <c r="N1164" s="1013"/>
      <c r="O1164" s="1013"/>
      <c r="P1164" s="1013"/>
      <c r="Q1164" s="1013"/>
      <c r="R1164" s="1013"/>
      <c r="S1164" s="1013"/>
      <c r="T1164" s="1013"/>
      <c r="U1164" s="1013"/>
      <c r="V1164" s="1013"/>
      <c r="W1164" s="1013"/>
      <c r="X1164" s="1013"/>
      <c r="Y1164" s="1013"/>
      <c r="Z1164" s="999"/>
      <c r="AA1164" s="1013"/>
      <c r="AB1164" s="1013"/>
      <c r="AC1164" s="1013"/>
      <c r="AD1164" s="1013"/>
      <c r="AE1164" s="1013"/>
      <c r="AF1164" s="1013"/>
      <c r="AG1164" s="1013"/>
      <c r="AH1164" s="1013"/>
      <c r="AI1164" s="1013"/>
      <c r="AJ1164" s="1013"/>
      <c r="AK1164" s="1013"/>
      <c r="AL1164" s="1013"/>
      <c r="AM1164" s="1013"/>
      <c r="AN1164" s="1013"/>
      <c r="AO1164" s="1013"/>
      <c r="AP1164" s="1013"/>
      <c r="AQ1164" s="1013"/>
      <c r="AR1164" s="1013"/>
      <c r="AS1164" s="1013"/>
      <c r="AT1164" s="1013"/>
      <c r="AU1164" s="1013"/>
      <c r="AV1164" s="1013"/>
      <c r="AW1164" s="1013"/>
      <c r="AX1164" s="1013"/>
    </row>
    <row r="1165" spans="1:54">
      <c r="E1165" s="997"/>
      <c r="F1165" s="994"/>
      <c r="G1165" s="1013"/>
      <c r="H1165" s="1013"/>
      <c r="I1165" s="1013"/>
      <c r="J1165" s="1013"/>
      <c r="K1165" s="1013"/>
      <c r="L1165" s="1013"/>
      <c r="M1165" s="1013"/>
      <c r="N1165" s="1013"/>
      <c r="O1165" s="1013"/>
      <c r="P1165" s="1013"/>
      <c r="Q1165" s="1013"/>
      <c r="R1165" s="1013"/>
      <c r="S1165" s="1013"/>
      <c r="T1165" s="1013"/>
      <c r="U1165" s="1013"/>
      <c r="V1165" s="1013"/>
      <c r="W1165" s="1013"/>
      <c r="X1165" s="1013"/>
      <c r="Y1165" s="1013"/>
      <c r="Z1165" s="999"/>
      <c r="AA1165" s="1013"/>
      <c r="AB1165" s="1013"/>
      <c r="AC1165" s="1013"/>
      <c r="AD1165" s="1013"/>
      <c r="AE1165" s="1013"/>
      <c r="AF1165" s="1013"/>
      <c r="AG1165" s="1013"/>
      <c r="AH1165" s="1013"/>
      <c r="AI1165" s="1013"/>
      <c r="AJ1165" s="1013"/>
      <c r="AK1165" s="1013"/>
      <c r="AL1165" s="1013"/>
      <c r="AM1165" s="1013"/>
      <c r="AN1165" s="1013"/>
      <c r="AO1165" s="1013"/>
      <c r="AP1165" s="1013"/>
      <c r="AQ1165" s="1013"/>
      <c r="AR1165" s="1013"/>
      <c r="AS1165" s="1013"/>
      <c r="AT1165" s="1013"/>
      <c r="AU1165" s="1013"/>
      <c r="AV1165" s="1013"/>
      <c r="AW1165" s="1013"/>
      <c r="AX1165" s="1013"/>
    </row>
    <row r="1166" spans="1:54" s="1006" customFormat="1">
      <c r="A1166" s="1005"/>
      <c r="C1166" s="1007"/>
      <c r="D1166" s="1008"/>
      <c r="E1166" s="997"/>
      <c r="F1166" s="997"/>
      <c r="G1166" s="1009"/>
      <c r="H1166" s="1009"/>
      <c r="I1166" s="1009"/>
      <c r="J1166" s="1009"/>
      <c r="K1166" s="1009"/>
      <c r="L1166" s="1009"/>
      <c r="M1166" s="1009"/>
      <c r="N1166" s="1009"/>
      <c r="O1166" s="1009"/>
      <c r="P1166" s="1009"/>
      <c r="Q1166" s="1009"/>
      <c r="R1166" s="1009"/>
      <c r="S1166" s="1009"/>
      <c r="T1166" s="1009"/>
      <c r="U1166" s="1009"/>
      <c r="V1166" s="1009"/>
      <c r="W1166" s="1009"/>
      <c r="X1166" s="1009"/>
      <c r="Y1166" s="1009"/>
      <c r="Z1166" s="999"/>
      <c r="AA1166" s="1009"/>
      <c r="AB1166" s="1009"/>
      <c r="AC1166" s="1009"/>
      <c r="AD1166" s="1009"/>
      <c r="AE1166" s="1009"/>
      <c r="AF1166" s="1009"/>
      <c r="AG1166" s="1009"/>
      <c r="AH1166" s="1009"/>
      <c r="AI1166" s="1009"/>
      <c r="AJ1166" s="1009"/>
      <c r="AK1166" s="1009"/>
      <c r="AL1166" s="1009"/>
      <c r="AM1166" s="1009"/>
      <c r="AN1166" s="1009"/>
      <c r="AO1166" s="1009"/>
      <c r="AP1166" s="1009"/>
      <c r="AQ1166" s="1009"/>
      <c r="AR1166" s="1009"/>
      <c r="AS1166" s="1009"/>
      <c r="AT1166" s="1009"/>
      <c r="AU1166" s="1009"/>
      <c r="AV1166" s="1009"/>
      <c r="AW1166" s="1009"/>
      <c r="AX1166" s="1009"/>
      <c r="AY1166" s="1009"/>
      <c r="AZ1166" s="1009"/>
      <c r="BA1166" s="1009"/>
      <c r="BB1166" s="1009"/>
    </row>
    <row r="1167" spans="1:54">
      <c r="E1167" s="997"/>
      <c r="F1167" s="994"/>
      <c r="G1167" s="1013"/>
      <c r="H1167" s="1013"/>
      <c r="I1167" s="1013"/>
      <c r="J1167" s="1013"/>
      <c r="K1167" s="1013"/>
      <c r="L1167" s="1013"/>
      <c r="M1167" s="1013"/>
      <c r="N1167" s="1013"/>
      <c r="O1167" s="1013"/>
      <c r="P1167" s="1013"/>
      <c r="Q1167" s="1013"/>
      <c r="R1167" s="1013"/>
      <c r="S1167" s="1013"/>
      <c r="T1167" s="1013"/>
      <c r="U1167" s="1013"/>
      <c r="V1167" s="1013"/>
      <c r="W1167" s="1013"/>
      <c r="X1167" s="1013"/>
      <c r="Y1167" s="1013"/>
      <c r="Z1167" s="999"/>
      <c r="AA1167" s="1013"/>
      <c r="AB1167" s="1013"/>
      <c r="AC1167" s="1013"/>
      <c r="AD1167" s="1013"/>
      <c r="AE1167" s="1013"/>
      <c r="AF1167" s="1013"/>
      <c r="AG1167" s="1013"/>
      <c r="AH1167" s="1013"/>
      <c r="AI1167" s="1013"/>
      <c r="AJ1167" s="1013"/>
      <c r="AK1167" s="1013"/>
      <c r="AL1167" s="1013"/>
      <c r="AM1167" s="1013"/>
      <c r="AN1167" s="1013"/>
      <c r="AO1167" s="1013"/>
      <c r="AP1167" s="1013"/>
      <c r="AQ1167" s="1013"/>
      <c r="AR1167" s="1013"/>
      <c r="AS1167" s="1013"/>
      <c r="AT1167" s="1013"/>
      <c r="AU1167" s="1013"/>
      <c r="AV1167" s="1013"/>
      <c r="AW1167" s="1013"/>
      <c r="AX1167" s="1013"/>
    </row>
    <row r="1168" spans="1:54">
      <c r="E1168" s="997"/>
      <c r="F1168" s="994"/>
      <c r="G1168" s="1013"/>
      <c r="H1168" s="1013"/>
      <c r="I1168" s="1013"/>
      <c r="J1168" s="1013"/>
      <c r="K1168" s="1013"/>
      <c r="L1168" s="1013"/>
      <c r="M1168" s="1013"/>
      <c r="N1168" s="1013"/>
      <c r="O1168" s="1013"/>
      <c r="P1168" s="1013"/>
      <c r="Q1168" s="1013"/>
      <c r="R1168" s="1013"/>
      <c r="S1168" s="1013"/>
      <c r="T1168" s="1013"/>
      <c r="U1168" s="1013"/>
      <c r="V1168" s="1013"/>
      <c r="W1168" s="1013"/>
      <c r="X1168" s="1013"/>
      <c r="Y1168" s="1013"/>
      <c r="Z1168" s="999"/>
      <c r="AA1168" s="1013"/>
      <c r="AB1168" s="1013"/>
      <c r="AC1168" s="1013"/>
      <c r="AD1168" s="1013"/>
      <c r="AE1168" s="1013"/>
      <c r="AF1168" s="1013"/>
      <c r="AG1168" s="1013"/>
      <c r="AH1168" s="1013"/>
      <c r="AI1168" s="1013"/>
      <c r="AJ1168" s="1013"/>
      <c r="AK1168" s="1013"/>
      <c r="AL1168" s="1013"/>
      <c r="AM1168" s="1013"/>
      <c r="AN1168" s="1013"/>
      <c r="AO1168" s="1013"/>
      <c r="AP1168" s="1013"/>
      <c r="AQ1168" s="1013"/>
      <c r="AR1168" s="1013"/>
      <c r="AS1168" s="1013"/>
      <c r="AT1168" s="1013"/>
      <c r="AU1168" s="1013"/>
      <c r="AV1168" s="1013"/>
      <c r="AW1168" s="1013"/>
      <c r="AX1168" s="1013"/>
    </row>
    <row r="1169" spans="1:54">
      <c r="E1169" s="997"/>
      <c r="F1169" s="994"/>
      <c r="G1169" s="1013"/>
      <c r="H1169" s="1013"/>
      <c r="I1169" s="1013"/>
      <c r="J1169" s="1013"/>
      <c r="K1169" s="1013"/>
      <c r="L1169" s="1013"/>
      <c r="M1169" s="1013"/>
      <c r="N1169" s="1013"/>
      <c r="O1169" s="1013"/>
      <c r="P1169" s="1013"/>
      <c r="Q1169" s="1013"/>
      <c r="R1169" s="1013"/>
      <c r="S1169" s="1013"/>
      <c r="T1169" s="1013"/>
      <c r="U1169" s="1013"/>
      <c r="V1169" s="1013"/>
      <c r="W1169" s="1013"/>
      <c r="X1169" s="1013"/>
      <c r="Y1169" s="1013"/>
      <c r="Z1169" s="999"/>
      <c r="AA1169" s="1013"/>
      <c r="AB1169" s="1013"/>
      <c r="AC1169" s="1013"/>
      <c r="AD1169" s="1013"/>
      <c r="AE1169" s="1013"/>
      <c r="AF1169" s="1013"/>
      <c r="AG1169" s="1013"/>
      <c r="AH1169" s="1013"/>
      <c r="AI1169" s="1013"/>
      <c r="AJ1169" s="1013"/>
      <c r="AK1169" s="1013"/>
      <c r="AL1169" s="1013"/>
      <c r="AM1169" s="1013"/>
      <c r="AN1169" s="1013"/>
      <c r="AO1169" s="1013"/>
      <c r="AP1169" s="1013"/>
      <c r="AQ1169" s="1013"/>
      <c r="AR1169" s="1013"/>
      <c r="AS1169" s="1013"/>
      <c r="AT1169" s="1013"/>
      <c r="AU1169" s="1013"/>
      <c r="AV1169" s="1013"/>
      <c r="AW1169" s="1013"/>
      <c r="AX1169" s="1013"/>
    </row>
    <row r="1170" spans="1:54">
      <c r="E1170" s="997"/>
      <c r="F1170" s="994"/>
      <c r="G1170" s="1013"/>
      <c r="H1170" s="1013"/>
      <c r="I1170" s="1013"/>
      <c r="J1170" s="1013"/>
      <c r="K1170" s="1013"/>
      <c r="L1170" s="1013"/>
      <c r="M1170" s="1013"/>
      <c r="N1170" s="1013"/>
      <c r="O1170" s="1013"/>
      <c r="P1170" s="1013"/>
      <c r="Q1170" s="1013"/>
      <c r="R1170" s="1013"/>
      <c r="S1170" s="1013"/>
      <c r="T1170" s="1013"/>
      <c r="U1170" s="1013"/>
      <c r="V1170" s="1013"/>
      <c r="W1170" s="1013"/>
      <c r="X1170" s="1013"/>
      <c r="Y1170" s="1013"/>
      <c r="Z1170" s="999"/>
      <c r="AA1170" s="1013"/>
      <c r="AB1170" s="1013"/>
      <c r="AC1170" s="1013"/>
      <c r="AD1170" s="1013"/>
      <c r="AE1170" s="1013"/>
      <c r="AF1170" s="1013"/>
      <c r="AG1170" s="1013"/>
      <c r="AH1170" s="1013"/>
      <c r="AI1170" s="1013"/>
      <c r="AJ1170" s="1013"/>
      <c r="AK1170" s="1013"/>
      <c r="AL1170" s="1013"/>
      <c r="AM1170" s="1013"/>
      <c r="AN1170" s="1013"/>
      <c r="AO1170" s="1013"/>
      <c r="AP1170" s="1013"/>
      <c r="AQ1170" s="1013"/>
      <c r="AR1170" s="1013"/>
      <c r="AS1170" s="1013"/>
      <c r="AT1170" s="1013"/>
      <c r="AU1170" s="1013"/>
      <c r="AV1170" s="1013"/>
      <c r="AW1170" s="1013"/>
      <c r="AX1170" s="1013"/>
    </row>
    <row r="1171" spans="1:54">
      <c r="E1171" s="997"/>
      <c r="F1171" s="994"/>
      <c r="T1171" s="1013"/>
      <c r="Z1171" s="999"/>
    </row>
    <row r="1172" spans="1:54">
      <c r="E1172" s="997"/>
      <c r="F1172" s="994"/>
      <c r="T1172" s="1013"/>
      <c r="Z1172" s="999"/>
    </row>
    <row r="1173" spans="1:54">
      <c r="E1173" s="997"/>
      <c r="F1173" s="994"/>
      <c r="T1173" s="1013"/>
      <c r="Z1173" s="999"/>
    </row>
    <row r="1174" spans="1:54">
      <c r="E1174" s="997"/>
      <c r="F1174" s="994"/>
      <c r="T1174" s="1013"/>
      <c r="Z1174" s="999"/>
    </row>
    <row r="1175" spans="1:54">
      <c r="E1175" s="997"/>
      <c r="F1175" s="994"/>
      <c r="T1175" s="1013"/>
      <c r="Z1175" s="999"/>
    </row>
    <row r="1176" spans="1:54" s="1006" customFormat="1">
      <c r="A1176" s="1005"/>
      <c r="C1176" s="1007"/>
      <c r="D1176" s="1008"/>
      <c r="E1176" s="997"/>
      <c r="F1176" s="997"/>
      <c r="G1176" s="1009"/>
      <c r="H1176" s="1009"/>
      <c r="I1176" s="1009"/>
      <c r="J1176" s="1009"/>
      <c r="K1176" s="1009"/>
      <c r="L1176" s="1009"/>
      <c r="M1176" s="1009"/>
      <c r="N1176" s="1009"/>
      <c r="O1176" s="1009"/>
      <c r="P1176" s="1009"/>
      <c r="Q1176" s="1009"/>
      <c r="R1176" s="1009"/>
      <c r="S1176" s="1009"/>
      <c r="T1176" s="1009"/>
      <c r="U1176" s="1009"/>
      <c r="V1176" s="1009"/>
      <c r="W1176" s="1009"/>
      <c r="X1176" s="1009"/>
      <c r="Y1176" s="1009"/>
      <c r="Z1176" s="999"/>
      <c r="AA1176" s="1009"/>
      <c r="AB1176" s="1009"/>
      <c r="AC1176" s="1009"/>
      <c r="AD1176" s="1009"/>
      <c r="AE1176" s="1009"/>
      <c r="AF1176" s="1009"/>
      <c r="AG1176" s="1009"/>
      <c r="AH1176" s="1009"/>
      <c r="AI1176" s="1009"/>
      <c r="AJ1176" s="1009"/>
      <c r="AK1176" s="1009"/>
      <c r="AL1176" s="1009"/>
      <c r="AM1176" s="1009"/>
      <c r="AN1176" s="1009"/>
      <c r="AO1176" s="1009"/>
      <c r="AP1176" s="1009"/>
      <c r="AQ1176" s="1009"/>
      <c r="AR1176" s="1009"/>
      <c r="AS1176" s="1009"/>
      <c r="AT1176" s="1009"/>
      <c r="AU1176" s="1009"/>
      <c r="AV1176" s="1009"/>
      <c r="AW1176" s="1009"/>
      <c r="AX1176" s="1009"/>
      <c r="AY1176" s="1009"/>
      <c r="AZ1176" s="1009"/>
      <c r="BA1176" s="1009"/>
      <c r="BB1176" s="1009"/>
    </row>
    <row r="1177" spans="1:54">
      <c r="E1177" s="997"/>
      <c r="F1177" s="994"/>
      <c r="G1177" s="1013"/>
      <c r="H1177" s="1013"/>
      <c r="I1177" s="1013"/>
      <c r="J1177" s="1013"/>
      <c r="K1177" s="1013"/>
      <c r="L1177" s="1013"/>
      <c r="M1177" s="1013"/>
      <c r="N1177" s="1013"/>
      <c r="O1177" s="1013"/>
      <c r="P1177" s="1013"/>
      <c r="Q1177" s="1013"/>
      <c r="R1177" s="1013"/>
      <c r="S1177" s="1013"/>
      <c r="T1177" s="1013"/>
      <c r="U1177" s="1013"/>
      <c r="V1177" s="1013"/>
      <c r="W1177" s="1013"/>
      <c r="X1177" s="1013"/>
      <c r="Y1177" s="1013"/>
      <c r="Z1177" s="999"/>
      <c r="AA1177" s="1013"/>
      <c r="AB1177" s="1013"/>
      <c r="AC1177" s="1013"/>
      <c r="AD1177" s="1013"/>
      <c r="AE1177" s="1013"/>
      <c r="AF1177" s="1013"/>
      <c r="AG1177" s="1013"/>
      <c r="AH1177" s="1013"/>
      <c r="AI1177" s="1013"/>
      <c r="AJ1177" s="1013"/>
      <c r="AK1177" s="1013"/>
      <c r="AL1177" s="1013"/>
      <c r="AM1177" s="1013"/>
      <c r="AN1177" s="1013"/>
      <c r="AO1177" s="1013"/>
      <c r="AP1177" s="1013"/>
      <c r="AQ1177" s="1013"/>
      <c r="AR1177" s="1013"/>
      <c r="AS1177" s="1013"/>
      <c r="AT1177" s="1013"/>
      <c r="AU1177" s="1013"/>
      <c r="AV1177" s="1013"/>
      <c r="AW1177" s="1013"/>
      <c r="AX1177" s="1013"/>
    </row>
    <row r="1178" spans="1:54">
      <c r="E1178" s="997"/>
      <c r="F1178" s="994"/>
      <c r="G1178" s="1013"/>
      <c r="H1178" s="1013"/>
      <c r="I1178" s="1013"/>
      <c r="J1178" s="1013"/>
      <c r="K1178" s="1013"/>
      <c r="L1178" s="1013"/>
      <c r="M1178" s="1013"/>
      <c r="N1178" s="1013"/>
      <c r="O1178" s="1013"/>
      <c r="P1178" s="1013"/>
      <c r="Q1178" s="1013"/>
      <c r="R1178" s="1013"/>
      <c r="S1178" s="1013"/>
      <c r="T1178" s="1013"/>
      <c r="U1178" s="1013"/>
      <c r="V1178" s="1013"/>
      <c r="W1178" s="1013"/>
      <c r="X1178" s="1013"/>
      <c r="Y1178" s="1013"/>
      <c r="Z1178" s="999"/>
      <c r="AA1178" s="1013"/>
      <c r="AB1178" s="1013"/>
      <c r="AC1178" s="1013"/>
      <c r="AD1178" s="1013"/>
      <c r="AE1178" s="1013"/>
      <c r="AF1178" s="1013"/>
      <c r="AG1178" s="1013"/>
      <c r="AH1178" s="1013"/>
      <c r="AI1178" s="1013"/>
      <c r="AJ1178" s="1013"/>
      <c r="AK1178" s="1013"/>
      <c r="AL1178" s="1013"/>
      <c r="AM1178" s="1013"/>
      <c r="AN1178" s="1013"/>
      <c r="AO1178" s="1013"/>
      <c r="AP1178" s="1013"/>
      <c r="AQ1178" s="1013"/>
      <c r="AR1178" s="1013"/>
      <c r="AS1178" s="1013"/>
      <c r="AT1178" s="1013"/>
      <c r="AU1178" s="1013"/>
      <c r="AV1178" s="1013"/>
      <c r="AW1178" s="1013"/>
      <c r="AX1178" s="1013"/>
    </row>
    <row r="1179" spans="1:54">
      <c r="E1179" s="997"/>
      <c r="F1179" s="994"/>
      <c r="G1179" s="1013"/>
      <c r="H1179" s="1013"/>
      <c r="I1179" s="1013"/>
      <c r="J1179" s="1013"/>
      <c r="K1179" s="1013"/>
      <c r="L1179" s="1013"/>
      <c r="M1179" s="1013"/>
      <c r="N1179" s="1013"/>
      <c r="O1179" s="1013"/>
      <c r="P1179" s="1013"/>
      <c r="Q1179" s="1013"/>
      <c r="R1179" s="1013"/>
      <c r="S1179" s="1013"/>
      <c r="T1179" s="1013"/>
      <c r="U1179" s="1013"/>
      <c r="V1179" s="1013"/>
      <c r="W1179" s="1013"/>
      <c r="X1179" s="1013"/>
      <c r="Y1179" s="1013"/>
      <c r="Z1179" s="999"/>
      <c r="AA1179" s="1013"/>
      <c r="AB1179" s="1013"/>
      <c r="AC1179" s="1013"/>
      <c r="AD1179" s="1013"/>
      <c r="AE1179" s="1013"/>
      <c r="AF1179" s="1013"/>
      <c r="AG1179" s="1013"/>
      <c r="AH1179" s="1013"/>
      <c r="AI1179" s="1013"/>
      <c r="AJ1179" s="1013"/>
      <c r="AK1179" s="1013"/>
      <c r="AL1179" s="1013"/>
      <c r="AM1179" s="1013"/>
      <c r="AN1179" s="1013"/>
      <c r="AO1179" s="1013"/>
      <c r="AP1179" s="1013"/>
      <c r="AQ1179" s="1013"/>
      <c r="AR1179" s="1013"/>
      <c r="AS1179" s="1013"/>
      <c r="AT1179" s="1013"/>
      <c r="AU1179" s="1013"/>
      <c r="AV1179" s="1013"/>
      <c r="AW1179" s="1013"/>
      <c r="AX1179" s="1013"/>
    </row>
    <row r="1180" spans="1:54">
      <c r="E1180" s="997"/>
      <c r="F1180" s="994"/>
      <c r="G1180" s="1013"/>
      <c r="H1180" s="1013"/>
      <c r="I1180" s="1013"/>
      <c r="J1180" s="1013"/>
      <c r="K1180" s="1013"/>
      <c r="L1180" s="1013"/>
      <c r="M1180" s="1013"/>
      <c r="N1180" s="1013"/>
      <c r="O1180" s="1013"/>
      <c r="P1180" s="1013"/>
      <c r="Q1180" s="1013"/>
      <c r="R1180" s="1013"/>
      <c r="S1180" s="1013"/>
      <c r="T1180" s="1013"/>
      <c r="U1180" s="1013"/>
      <c r="V1180" s="1013"/>
      <c r="W1180" s="1013"/>
      <c r="X1180" s="1013"/>
      <c r="Y1180" s="1013"/>
      <c r="Z1180" s="999"/>
      <c r="AA1180" s="1013"/>
      <c r="AB1180" s="1013"/>
      <c r="AC1180" s="1013"/>
      <c r="AD1180" s="1013"/>
      <c r="AE1180" s="1013"/>
      <c r="AF1180" s="1013"/>
      <c r="AG1180" s="1013"/>
      <c r="AH1180" s="1013"/>
      <c r="AI1180" s="1013"/>
      <c r="AJ1180" s="1013"/>
      <c r="AK1180" s="1013"/>
      <c r="AL1180" s="1013"/>
      <c r="AM1180" s="1013"/>
      <c r="AN1180" s="1013"/>
      <c r="AO1180" s="1013"/>
      <c r="AP1180" s="1013"/>
      <c r="AQ1180" s="1013"/>
      <c r="AR1180" s="1013"/>
      <c r="AS1180" s="1013"/>
      <c r="AT1180" s="1013"/>
      <c r="AU1180" s="1013"/>
      <c r="AV1180" s="1013"/>
      <c r="AW1180" s="1013"/>
      <c r="AX1180" s="1013"/>
    </row>
    <row r="1181" spans="1:54">
      <c r="E1181" s="997"/>
      <c r="F1181" s="994"/>
      <c r="G1181" s="1013"/>
      <c r="H1181" s="1013"/>
      <c r="I1181" s="1013"/>
      <c r="J1181" s="1013"/>
      <c r="K1181" s="1013"/>
      <c r="L1181" s="1013"/>
      <c r="M1181" s="1013"/>
      <c r="N1181" s="1013"/>
      <c r="O1181" s="1013"/>
      <c r="P1181" s="1013"/>
      <c r="Q1181" s="1013"/>
      <c r="R1181" s="1013"/>
      <c r="S1181" s="1013"/>
      <c r="T1181" s="1013"/>
      <c r="U1181" s="1013"/>
      <c r="V1181" s="1013"/>
      <c r="W1181" s="1013"/>
      <c r="X1181" s="1013"/>
      <c r="Y1181" s="1013"/>
      <c r="Z1181" s="999"/>
      <c r="AA1181" s="1013"/>
      <c r="AB1181" s="1013"/>
      <c r="AC1181" s="1013"/>
      <c r="AD1181" s="1013"/>
      <c r="AE1181" s="1013"/>
      <c r="AF1181" s="1013"/>
      <c r="AG1181" s="1013"/>
      <c r="AH1181" s="1013"/>
      <c r="AI1181" s="1013"/>
      <c r="AJ1181" s="1013"/>
      <c r="AK1181" s="1013"/>
      <c r="AL1181" s="1013"/>
      <c r="AM1181" s="1013"/>
      <c r="AN1181" s="1013"/>
      <c r="AO1181" s="1013"/>
      <c r="AP1181" s="1013"/>
      <c r="AQ1181" s="1013"/>
      <c r="AR1181" s="1013"/>
      <c r="AS1181" s="1013"/>
      <c r="AT1181" s="1013"/>
      <c r="AU1181" s="1013"/>
      <c r="AV1181" s="1013"/>
      <c r="AW1181" s="1013"/>
      <c r="AX1181" s="1013"/>
    </row>
    <row r="1182" spans="1:54">
      <c r="E1182" s="997"/>
      <c r="F1182" s="994"/>
      <c r="T1182" s="1013"/>
      <c r="Z1182" s="999"/>
    </row>
    <row r="1183" spans="1:54">
      <c r="E1183" s="997"/>
      <c r="F1183" s="994"/>
      <c r="T1183" s="1013"/>
      <c r="Z1183" s="999"/>
    </row>
    <row r="1184" spans="1:54">
      <c r="E1184" s="997"/>
      <c r="F1184" s="994"/>
      <c r="T1184" s="1013"/>
      <c r="Z1184" s="999"/>
    </row>
    <row r="1185" spans="1:58">
      <c r="E1185" s="997"/>
      <c r="F1185" s="994"/>
      <c r="T1185" s="1013"/>
      <c r="Z1185" s="999"/>
    </row>
    <row r="1186" spans="1:58">
      <c r="E1186" s="997"/>
      <c r="F1186" s="994"/>
      <c r="T1186" s="1013"/>
      <c r="Z1186" s="999"/>
    </row>
    <row r="1187" spans="1:58" s="1006" customFormat="1">
      <c r="A1187" s="1005"/>
      <c r="C1187" s="1007"/>
      <c r="D1187" s="1008"/>
      <c r="E1187" s="997"/>
      <c r="F1187" s="997"/>
      <c r="G1187" s="1009"/>
      <c r="H1187" s="1009"/>
      <c r="I1187" s="1009"/>
      <c r="J1187" s="1009"/>
      <c r="K1187" s="1009"/>
      <c r="L1187" s="1009"/>
      <c r="M1187" s="1009"/>
      <c r="N1187" s="1009"/>
      <c r="O1187" s="1009"/>
      <c r="P1187" s="1009"/>
      <c r="Q1187" s="1009"/>
      <c r="R1187" s="1009"/>
      <c r="S1187" s="1009"/>
      <c r="T1187" s="1009"/>
      <c r="U1187" s="1009"/>
      <c r="V1187" s="1009"/>
      <c r="W1187" s="1009"/>
      <c r="X1187" s="1009"/>
      <c r="Y1187" s="1009"/>
      <c r="Z1187" s="999"/>
      <c r="AA1187" s="1009"/>
      <c r="AB1187" s="1009"/>
      <c r="AC1187" s="1009"/>
      <c r="AD1187" s="1009"/>
      <c r="AE1187" s="1009"/>
      <c r="AF1187" s="1009"/>
      <c r="AG1187" s="1009"/>
      <c r="AH1187" s="1009"/>
      <c r="AI1187" s="1009"/>
      <c r="AJ1187" s="1009"/>
      <c r="AK1187" s="1009"/>
      <c r="AL1187" s="1009"/>
      <c r="AM1187" s="1009"/>
      <c r="AN1187" s="1009"/>
      <c r="AO1187" s="1009"/>
      <c r="AP1187" s="1009"/>
      <c r="AQ1187" s="1009"/>
      <c r="AR1187" s="1009"/>
      <c r="AS1187" s="1009"/>
      <c r="AT1187" s="1009"/>
      <c r="AU1187" s="1009"/>
      <c r="AV1187" s="1009"/>
      <c r="AW1187" s="1009"/>
      <c r="AX1187" s="1009"/>
      <c r="AY1187" s="1009"/>
      <c r="AZ1187" s="1009"/>
      <c r="BA1187" s="1009"/>
      <c r="BB1187" s="1009"/>
    </row>
    <row r="1188" spans="1:58">
      <c r="E1188" s="997"/>
      <c r="F1188" s="994"/>
      <c r="T1188" s="1013"/>
      <c r="Z1188" s="999"/>
    </row>
    <row r="1189" spans="1:58">
      <c r="E1189" s="997"/>
      <c r="F1189" s="994"/>
      <c r="T1189" s="1013"/>
      <c r="Z1189" s="999"/>
    </row>
    <row r="1190" spans="1:58">
      <c r="E1190" s="997"/>
      <c r="F1190" s="994"/>
      <c r="T1190" s="1013"/>
      <c r="Z1190" s="999"/>
    </row>
    <row r="1191" spans="1:58">
      <c r="E1191" s="997"/>
      <c r="F1191" s="994"/>
      <c r="T1191" s="1013"/>
      <c r="Z1191" s="999"/>
    </row>
    <row r="1192" spans="1:58">
      <c r="E1192" s="997"/>
      <c r="F1192" s="994"/>
      <c r="T1192" s="1013"/>
      <c r="Z1192" s="999"/>
    </row>
    <row r="1193" spans="1:58">
      <c r="E1193" s="997"/>
      <c r="F1193" s="994"/>
      <c r="T1193" s="1013"/>
      <c r="Z1193" s="999"/>
    </row>
    <row r="1194" spans="1:58">
      <c r="E1194" s="997"/>
      <c r="F1194" s="994"/>
      <c r="T1194" s="1013"/>
      <c r="Z1194" s="999"/>
    </row>
    <row r="1196" spans="1:58" s="1012" customFormat="1">
      <c r="A1196" s="993"/>
      <c r="B1196" s="1010"/>
      <c r="C1196" s="1027"/>
      <c r="E1196" s="1010"/>
      <c r="F1196" s="1010"/>
      <c r="G1196" s="1010"/>
      <c r="H1196" s="1010"/>
      <c r="I1196" s="1010"/>
      <c r="J1196" s="1010"/>
      <c r="K1196" s="1010"/>
      <c r="L1196" s="1010"/>
      <c r="M1196" s="1010"/>
      <c r="N1196" s="1010"/>
      <c r="O1196" s="1010"/>
      <c r="P1196" s="1010"/>
      <c r="Q1196" s="1010"/>
      <c r="R1196" s="1010"/>
      <c r="S1196" s="1010"/>
      <c r="T1196" s="1010"/>
      <c r="U1196" s="1010"/>
      <c r="V1196" s="1010"/>
      <c r="W1196" s="1010"/>
      <c r="X1196" s="1010"/>
      <c r="Y1196" s="1010"/>
      <c r="Z1196" s="1010"/>
      <c r="AA1196" s="1010"/>
      <c r="AB1196" s="1010"/>
      <c r="AC1196" s="1010"/>
      <c r="AD1196" s="1010"/>
      <c r="AE1196" s="1010"/>
      <c r="AF1196" s="1010"/>
      <c r="AG1196" s="1010"/>
      <c r="AH1196" s="1010"/>
      <c r="AI1196" s="1010"/>
      <c r="AJ1196" s="1010"/>
      <c r="AK1196" s="1010"/>
      <c r="AL1196" s="1010"/>
      <c r="AM1196" s="1010"/>
      <c r="AN1196" s="1010"/>
      <c r="AO1196" s="1010"/>
      <c r="AP1196" s="1010"/>
      <c r="AQ1196" s="1010"/>
      <c r="AR1196" s="1010"/>
      <c r="AS1196" s="1010"/>
      <c r="AT1196" s="1010"/>
      <c r="AU1196" s="1010"/>
      <c r="AV1196" s="1010"/>
      <c r="AW1196" s="1010"/>
      <c r="AX1196" s="1010"/>
      <c r="AY1196" s="1010"/>
      <c r="AZ1196" s="1010"/>
      <c r="BA1196" s="1010"/>
      <c r="BB1196" s="1010"/>
      <c r="BC1196" s="1010"/>
      <c r="BD1196" s="1010"/>
      <c r="BE1196" s="1010"/>
      <c r="BF1196" s="1010"/>
    </row>
    <row r="1197" spans="1:58" s="1012" customFormat="1">
      <c r="A1197" s="993"/>
      <c r="B1197" s="1010"/>
      <c r="C1197" s="1027"/>
      <c r="E1197" s="1010"/>
      <c r="F1197" s="1010"/>
      <c r="G1197" s="1010"/>
      <c r="H1197" s="1010"/>
      <c r="I1197" s="1010"/>
      <c r="J1197" s="1010"/>
      <c r="K1197" s="1010"/>
      <c r="L1197" s="1010"/>
      <c r="M1197" s="1010"/>
      <c r="N1197" s="1010"/>
      <c r="O1197" s="1010"/>
      <c r="P1197" s="1010"/>
      <c r="Q1197" s="1010"/>
      <c r="R1197" s="1010"/>
      <c r="S1197" s="1010"/>
      <c r="T1197" s="1010"/>
      <c r="U1197" s="1010"/>
      <c r="V1197" s="1010"/>
      <c r="W1197" s="1010"/>
      <c r="X1197" s="1010"/>
      <c r="Y1197" s="1010"/>
      <c r="Z1197" s="1010"/>
      <c r="AA1197" s="1010"/>
      <c r="AB1197" s="1010"/>
      <c r="AC1197" s="1010"/>
      <c r="AD1197" s="1010"/>
      <c r="AE1197" s="1010"/>
      <c r="AF1197" s="1010"/>
      <c r="AG1197" s="1010"/>
      <c r="AH1197" s="1010"/>
      <c r="AI1197" s="1010"/>
      <c r="AJ1197" s="1010"/>
      <c r="AK1197" s="1010"/>
      <c r="AL1197" s="1010"/>
      <c r="AM1197" s="1010"/>
      <c r="AN1197" s="1010"/>
      <c r="AO1197" s="1010"/>
      <c r="AP1197" s="1010"/>
      <c r="AQ1197" s="1010"/>
      <c r="AR1197" s="1010"/>
      <c r="AS1197" s="1010"/>
      <c r="AT1197" s="1010"/>
      <c r="AU1197" s="1010"/>
      <c r="AV1197" s="1010"/>
      <c r="AW1197" s="1010"/>
      <c r="AX1197" s="1010"/>
      <c r="AY1197" s="1010"/>
      <c r="AZ1197" s="1010"/>
      <c r="BA1197" s="1010"/>
      <c r="BB1197" s="1010"/>
      <c r="BC1197" s="1010"/>
      <c r="BD1197" s="1010"/>
      <c r="BE1197" s="1010"/>
      <c r="BF1197" s="1010"/>
    </row>
    <row r="1198" spans="1:58" s="1012" customFormat="1">
      <c r="A1198" s="993"/>
      <c r="B1198" s="1010"/>
      <c r="C1198" s="1027"/>
      <c r="E1198" s="1010"/>
      <c r="F1198" s="1010"/>
      <c r="G1198" s="1010"/>
      <c r="H1198" s="1010"/>
      <c r="I1198" s="1010"/>
      <c r="J1198" s="1010"/>
      <c r="K1198" s="1010"/>
      <c r="L1198" s="1010"/>
      <c r="M1198" s="1010"/>
      <c r="N1198" s="1010"/>
      <c r="O1198" s="1010"/>
      <c r="P1198" s="1010"/>
      <c r="Q1198" s="1010"/>
      <c r="R1198" s="1010"/>
      <c r="S1198" s="1010"/>
      <c r="T1198" s="1010"/>
      <c r="U1198" s="1010"/>
      <c r="V1198" s="1010"/>
      <c r="W1198" s="1010"/>
      <c r="X1198" s="1010"/>
      <c r="Y1198" s="1010"/>
      <c r="Z1198" s="1010"/>
      <c r="AA1198" s="1010"/>
      <c r="AB1198" s="1010"/>
      <c r="AC1198" s="1010"/>
      <c r="AD1198" s="1010"/>
      <c r="AE1198" s="1010"/>
      <c r="AF1198" s="1010"/>
      <c r="AG1198" s="1010"/>
      <c r="AH1198" s="1010"/>
      <c r="AI1198" s="1010"/>
      <c r="AJ1198" s="1010"/>
      <c r="AK1198" s="1010"/>
      <c r="AL1198" s="1010"/>
      <c r="AM1198" s="1010"/>
      <c r="AN1198" s="1010"/>
      <c r="AO1198" s="1010"/>
      <c r="AP1198" s="1010"/>
      <c r="AQ1198" s="1010"/>
      <c r="AR1198" s="1010"/>
      <c r="AS1198" s="1010"/>
      <c r="AT1198" s="1010"/>
      <c r="AU1198" s="1010"/>
      <c r="AV1198" s="1010"/>
      <c r="AW1198" s="1010"/>
      <c r="AX1198" s="1010"/>
      <c r="AY1198" s="1010"/>
      <c r="AZ1198" s="1010"/>
      <c r="BA1198" s="1010"/>
      <c r="BB1198" s="1010"/>
      <c r="BC1198" s="1010"/>
      <c r="BD1198" s="1010"/>
      <c r="BE1198" s="1010"/>
      <c r="BF1198" s="1010"/>
    </row>
    <row r="1199" spans="1:58" s="1012" customFormat="1">
      <c r="A1199" s="993"/>
      <c r="B1199" s="1010"/>
      <c r="C1199" s="1027"/>
      <c r="E1199" s="1010"/>
      <c r="F1199" s="1010"/>
      <c r="G1199" s="1010"/>
      <c r="H1199" s="1010"/>
      <c r="I1199" s="1010"/>
      <c r="J1199" s="1010"/>
      <c r="K1199" s="1010"/>
      <c r="L1199" s="1010"/>
      <c r="M1199" s="1010"/>
      <c r="N1199" s="1010"/>
      <c r="O1199" s="1010"/>
      <c r="P1199" s="1010"/>
      <c r="Q1199" s="1010"/>
      <c r="R1199" s="1010"/>
      <c r="S1199" s="1010"/>
      <c r="T1199" s="1010"/>
      <c r="U1199" s="1010"/>
      <c r="V1199" s="1010"/>
      <c r="W1199" s="1010"/>
      <c r="X1199" s="1010"/>
      <c r="Y1199" s="1010"/>
      <c r="Z1199" s="1010"/>
      <c r="AA1199" s="1010"/>
      <c r="AB1199" s="1010"/>
      <c r="AC1199" s="1010"/>
      <c r="AD1199" s="1010"/>
      <c r="AE1199" s="1010"/>
      <c r="AF1199" s="1010"/>
      <c r="AG1199" s="1010"/>
      <c r="AH1199" s="1010"/>
      <c r="AI1199" s="1010"/>
      <c r="AJ1199" s="1010"/>
      <c r="AK1199" s="1010"/>
      <c r="AL1199" s="1010"/>
      <c r="AM1199" s="1010"/>
      <c r="AN1199" s="1010"/>
      <c r="AO1199" s="1010"/>
      <c r="AP1199" s="1010"/>
      <c r="AQ1199" s="1010"/>
      <c r="AR1199" s="1010"/>
      <c r="AS1199" s="1010"/>
      <c r="AT1199" s="1010"/>
      <c r="AU1199" s="1010"/>
      <c r="AV1199" s="1010"/>
      <c r="AW1199" s="1010"/>
      <c r="AX1199" s="1010"/>
      <c r="AY1199" s="1010"/>
      <c r="AZ1199" s="1010"/>
      <c r="BA1199" s="1010"/>
      <c r="BB1199" s="1010"/>
      <c r="BC1199" s="1010"/>
      <c r="BD1199" s="1010"/>
      <c r="BE1199" s="1010"/>
      <c r="BF1199" s="1010"/>
    </row>
    <row r="1200" spans="1:58" s="1012" customFormat="1">
      <c r="A1200" s="993"/>
      <c r="B1200" s="1010"/>
      <c r="C1200" s="1027"/>
      <c r="E1200" s="1010"/>
      <c r="F1200" s="1010"/>
      <c r="G1200" s="1010"/>
      <c r="H1200" s="1010"/>
      <c r="I1200" s="1010"/>
      <c r="J1200" s="1010"/>
      <c r="K1200" s="1010"/>
      <c r="L1200" s="1010"/>
      <c r="M1200" s="1010"/>
      <c r="N1200" s="1010"/>
      <c r="O1200" s="1010"/>
      <c r="P1200" s="1010"/>
      <c r="Q1200" s="1010"/>
      <c r="R1200" s="1010"/>
      <c r="S1200" s="1010"/>
      <c r="T1200" s="1010"/>
      <c r="U1200" s="1010"/>
      <c r="V1200" s="1010"/>
      <c r="W1200" s="1010"/>
      <c r="X1200" s="1010"/>
      <c r="Y1200" s="1010"/>
      <c r="Z1200" s="1010"/>
      <c r="AA1200" s="1010"/>
      <c r="AB1200" s="1010"/>
      <c r="AC1200" s="1010"/>
      <c r="AD1200" s="1010"/>
      <c r="AE1200" s="1010"/>
      <c r="AF1200" s="1010"/>
      <c r="AG1200" s="1010"/>
      <c r="AH1200" s="1010"/>
      <c r="AI1200" s="1010"/>
      <c r="AJ1200" s="1010"/>
      <c r="AK1200" s="1010"/>
      <c r="AL1200" s="1010"/>
      <c r="AM1200" s="1010"/>
      <c r="AN1200" s="1010"/>
      <c r="AO1200" s="1010"/>
      <c r="AP1200" s="1010"/>
      <c r="AQ1200" s="1010"/>
      <c r="AR1200" s="1010"/>
      <c r="AS1200" s="1010"/>
      <c r="AT1200" s="1010"/>
      <c r="AU1200" s="1010"/>
      <c r="AV1200" s="1010"/>
      <c r="AW1200" s="1010"/>
      <c r="AX1200" s="1010"/>
      <c r="AY1200" s="1010"/>
      <c r="AZ1200" s="1010"/>
      <c r="BA1200" s="1010"/>
      <c r="BB1200" s="1010"/>
      <c r="BC1200" s="1010"/>
      <c r="BD1200" s="1010"/>
      <c r="BE1200" s="1010"/>
      <c r="BF1200" s="1010"/>
    </row>
    <row r="1201" spans="1:58" s="1012" customFormat="1">
      <c r="A1201" s="993"/>
      <c r="B1201" s="1010"/>
      <c r="C1201" s="1027"/>
      <c r="E1201" s="1010"/>
      <c r="F1201" s="1010"/>
      <c r="G1201" s="1010"/>
      <c r="H1201" s="1010"/>
      <c r="I1201" s="1010"/>
      <c r="J1201" s="1010"/>
      <c r="K1201" s="1010"/>
      <c r="L1201" s="1010"/>
      <c r="M1201" s="1010"/>
      <c r="N1201" s="1010"/>
      <c r="O1201" s="1010"/>
      <c r="P1201" s="1010"/>
      <c r="Q1201" s="1010"/>
      <c r="R1201" s="1010"/>
      <c r="S1201" s="1010"/>
      <c r="T1201" s="1010"/>
      <c r="U1201" s="1010"/>
      <c r="V1201" s="1010"/>
      <c r="W1201" s="1010"/>
      <c r="X1201" s="1010"/>
      <c r="Y1201" s="1010"/>
      <c r="Z1201" s="1010"/>
      <c r="AA1201" s="1010"/>
      <c r="AB1201" s="1010"/>
      <c r="AC1201" s="1010"/>
      <c r="AD1201" s="1010"/>
      <c r="AE1201" s="1010"/>
      <c r="AF1201" s="1010"/>
      <c r="AG1201" s="1010"/>
      <c r="AH1201" s="1010"/>
      <c r="AI1201" s="1010"/>
      <c r="AJ1201" s="1010"/>
      <c r="AK1201" s="1010"/>
      <c r="AL1201" s="1010"/>
      <c r="AM1201" s="1010"/>
      <c r="AN1201" s="1010"/>
      <c r="AO1201" s="1010"/>
      <c r="AP1201" s="1010"/>
      <c r="AQ1201" s="1010"/>
      <c r="AR1201" s="1010"/>
      <c r="AS1201" s="1010"/>
      <c r="AT1201" s="1010"/>
      <c r="AU1201" s="1010"/>
      <c r="AV1201" s="1010"/>
      <c r="AW1201" s="1010"/>
      <c r="AX1201" s="1010"/>
      <c r="AY1201" s="1010"/>
      <c r="AZ1201" s="1010"/>
      <c r="BA1201" s="1010"/>
      <c r="BB1201" s="1010"/>
      <c r="BC1201" s="1010"/>
      <c r="BD1201" s="1010"/>
      <c r="BE1201" s="1010"/>
      <c r="BF1201" s="1010"/>
    </row>
    <row r="1202" spans="1:58" s="1012" customFormat="1">
      <c r="A1202" s="993"/>
      <c r="B1202" s="1010"/>
      <c r="C1202" s="1027"/>
      <c r="E1202" s="1010"/>
      <c r="F1202" s="1010"/>
      <c r="G1202" s="1010"/>
      <c r="H1202" s="1010"/>
      <c r="I1202" s="1010"/>
      <c r="J1202" s="1010"/>
      <c r="K1202" s="1010"/>
      <c r="L1202" s="1010"/>
      <c r="M1202" s="1010"/>
      <c r="N1202" s="1010"/>
      <c r="O1202" s="1010"/>
      <c r="P1202" s="1010"/>
      <c r="Q1202" s="1010"/>
      <c r="R1202" s="1010"/>
      <c r="S1202" s="1010"/>
      <c r="T1202" s="1010"/>
      <c r="U1202" s="1010"/>
      <c r="V1202" s="1010"/>
      <c r="W1202" s="1010"/>
      <c r="X1202" s="1010"/>
      <c r="Y1202" s="1010"/>
      <c r="Z1202" s="1010"/>
      <c r="AA1202" s="1010"/>
      <c r="AB1202" s="1010"/>
      <c r="AC1202" s="1010"/>
      <c r="AD1202" s="1010"/>
      <c r="AE1202" s="1010"/>
      <c r="AF1202" s="1010"/>
      <c r="AG1202" s="1010"/>
      <c r="AH1202" s="1010"/>
      <c r="AI1202" s="1010"/>
      <c r="AJ1202" s="1010"/>
      <c r="AK1202" s="1010"/>
      <c r="AL1202" s="1010"/>
      <c r="AM1202" s="1010"/>
      <c r="AN1202" s="1010"/>
      <c r="AO1202" s="1010"/>
      <c r="AP1202" s="1010"/>
      <c r="AQ1202" s="1010"/>
      <c r="AR1202" s="1010"/>
      <c r="AS1202" s="1010"/>
      <c r="AT1202" s="1010"/>
      <c r="AU1202" s="1010"/>
      <c r="AV1202" s="1010"/>
      <c r="AW1202" s="1010"/>
      <c r="AX1202" s="1010"/>
      <c r="AY1202" s="1010"/>
      <c r="AZ1202" s="1010"/>
      <c r="BA1202" s="1010"/>
      <c r="BB1202" s="1010"/>
      <c r="BC1202" s="1010"/>
      <c r="BD1202" s="1010"/>
      <c r="BE1202" s="1010"/>
      <c r="BF1202" s="1010"/>
    </row>
    <row r="1203" spans="1:58" s="1012" customFormat="1">
      <c r="A1203" s="993"/>
      <c r="B1203" s="1010"/>
      <c r="C1203" s="1027"/>
      <c r="E1203" s="1010"/>
      <c r="F1203" s="1010"/>
      <c r="G1203" s="1010"/>
      <c r="H1203" s="1010"/>
      <c r="I1203" s="1010"/>
      <c r="J1203" s="1010"/>
      <c r="K1203" s="1010"/>
      <c r="L1203" s="1010"/>
      <c r="M1203" s="1010"/>
      <c r="N1203" s="1010"/>
      <c r="O1203" s="1010"/>
      <c r="P1203" s="1010"/>
      <c r="Q1203" s="1010"/>
      <c r="R1203" s="1010"/>
      <c r="S1203" s="1010"/>
      <c r="T1203" s="1010"/>
      <c r="U1203" s="1010"/>
      <c r="V1203" s="1010"/>
      <c r="W1203" s="1010"/>
      <c r="X1203" s="1010"/>
      <c r="Y1203" s="1010"/>
      <c r="Z1203" s="1010"/>
      <c r="AA1203" s="1010"/>
      <c r="AB1203" s="1010"/>
      <c r="AC1203" s="1010"/>
      <c r="AD1203" s="1010"/>
      <c r="AE1203" s="1010"/>
      <c r="AF1203" s="1010"/>
      <c r="AG1203" s="1010"/>
      <c r="AH1203" s="1010"/>
      <c r="AI1203" s="1010"/>
      <c r="AJ1203" s="1010"/>
      <c r="AK1203" s="1010"/>
      <c r="AL1203" s="1010"/>
      <c r="AM1203" s="1010"/>
      <c r="AN1203" s="1010"/>
      <c r="AO1203" s="1010"/>
      <c r="AP1203" s="1010"/>
      <c r="AQ1203" s="1010"/>
      <c r="AR1203" s="1010"/>
      <c r="AS1203" s="1010"/>
      <c r="AT1203" s="1010"/>
      <c r="AU1203" s="1010"/>
      <c r="AV1203" s="1010"/>
      <c r="AW1203" s="1010"/>
      <c r="AX1203" s="1010"/>
      <c r="AY1203" s="1010"/>
      <c r="AZ1203" s="1010"/>
      <c r="BA1203" s="1010"/>
      <c r="BB1203" s="1010"/>
      <c r="BC1203" s="1010"/>
      <c r="BD1203" s="1010"/>
      <c r="BE1203" s="1010"/>
      <c r="BF1203" s="1010"/>
    </row>
    <row r="1204" spans="1:58" s="1012" customFormat="1">
      <c r="A1204" s="993"/>
      <c r="B1204" s="1010"/>
      <c r="C1204" s="1027"/>
      <c r="E1204" s="1010"/>
      <c r="F1204" s="1010"/>
      <c r="G1204" s="1010"/>
      <c r="H1204" s="1010"/>
      <c r="I1204" s="1010"/>
      <c r="J1204" s="1010"/>
      <c r="K1204" s="1010"/>
      <c r="L1204" s="1010"/>
      <c r="M1204" s="1010"/>
      <c r="N1204" s="1010"/>
      <c r="O1204" s="1010"/>
      <c r="P1204" s="1010"/>
      <c r="Q1204" s="1010"/>
      <c r="R1204" s="1010"/>
      <c r="S1204" s="1010"/>
      <c r="T1204" s="1010"/>
      <c r="U1204" s="1010"/>
      <c r="V1204" s="1010"/>
      <c r="W1204" s="1010"/>
      <c r="X1204" s="1010"/>
      <c r="Y1204" s="1010"/>
      <c r="Z1204" s="1010"/>
      <c r="AA1204" s="1010"/>
      <c r="AB1204" s="1010"/>
      <c r="AC1204" s="1010"/>
      <c r="AD1204" s="1010"/>
      <c r="AE1204" s="1010"/>
      <c r="AF1204" s="1010"/>
      <c r="AG1204" s="1010"/>
      <c r="AH1204" s="1010"/>
      <c r="AI1204" s="1010"/>
      <c r="AJ1204" s="1010"/>
      <c r="AK1204" s="1010"/>
      <c r="AL1204" s="1010"/>
      <c r="AM1204" s="1010"/>
      <c r="AN1204" s="1010"/>
      <c r="AO1204" s="1010"/>
      <c r="AP1204" s="1010"/>
      <c r="AQ1204" s="1010"/>
      <c r="AR1204" s="1010"/>
      <c r="AS1204" s="1010"/>
      <c r="AT1204" s="1010"/>
      <c r="AU1204" s="1010"/>
      <c r="AV1204" s="1010"/>
      <c r="AW1204" s="1010"/>
      <c r="AX1204" s="1010"/>
      <c r="AY1204" s="1010"/>
      <c r="AZ1204" s="1010"/>
      <c r="BA1204" s="1010"/>
      <c r="BB1204" s="1010"/>
      <c r="BC1204" s="1010"/>
      <c r="BD1204" s="1010"/>
      <c r="BE1204" s="1010"/>
      <c r="BF1204" s="1010"/>
    </row>
    <row r="1205" spans="1:58" s="1012" customFormat="1">
      <c r="A1205" s="993"/>
      <c r="B1205" s="1010"/>
      <c r="C1205" s="1027"/>
      <c r="E1205" s="1010"/>
      <c r="F1205" s="1010"/>
      <c r="G1205" s="1010"/>
      <c r="H1205" s="1010"/>
      <c r="I1205" s="1010"/>
      <c r="J1205" s="1010"/>
      <c r="K1205" s="1010"/>
      <c r="L1205" s="1010"/>
      <c r="M1205" s="1010"/>
      <c r="N1205" s="1010"/>
      <c r="O1205" s="1010"/>
      <c r="P1205" s="1010"/>
      <c r="Q1205" s="1010"/>
      <c r="R1205" s="1010"/>
      <c r="S1205" s="1010"/>
      <c r="T1205" s="1010"/>
      <c r="U1205" s="1010"/>
      <c r="V1205" s="1010"/>
      <c r="W1205" s="1010"/>
      <c r="X1205" s="1010"/>
      <c r="Y1205" s="1010"/>
      <c r="Z1205" s="1010"/>
      <c r="AA1205" s="1010"/>
      <c r="AB1205" s="1010"/>
      <c r="AC1205" s="1010"/>
      <c r="AD1205" s="1010"/>
      <c r="AE1205" s="1010"/>
      <c r="AF1205" s="1010"/>
      <c r="AG1205" s="1010"/>
      <c r="AH1205" s="1010"/>
      <c r="AI1205" s="1010"/>
      <c r="AJ1205" s="1010"/>
      <c r="AK1205" s="1010"/>
      <c r="AL1205" s="1010"/>
      <c r="AM1205" s="1010"/>
      <c r="AN1205" s="1010"/>
      <c r="AO1205" s="1010"/>
      <c r="AP1205" s="1010"/>
      <c r="AQ1205" s="1010"/>
      <c r="AR1205" s="1010"/>
      <c r="AS1205" s="1010"/>
      <c r="AT1205" s="1010"/>
      <c r="AU1205" s="1010"/>
      <c r="AV1205" s="1010"/>
      <c r="AW1205" s="1010"/>
      <c r="AX1205" s="1010"/>
      <c r="AY1205" s="1010"/>
      <c r="AZ1205" s="1010"/>
      <c r="BA1205" s="1010"/>
      <c r="BB1205" s="1010"/>
      <c r="BC1205" s="1010"/>
      <c r="BD1205" s="1010"/>
      <c r="BE1205" s="1010"/>
      <c r="BF1205" s="1010"/>
    </row>
    <row r="1206" spans="1:58" s="1012" customFormat="1">
      <c r="A1206" s="993"/>
      <c r="B1206" s="1010"/>
      <c r="C1206" s="1027"/>
      <c r="E1206" s="1010"/>
      <c r="F1206" s="1010"/>
      <c r="G1206" s="1010"/>
      <c r="H1206" s="1010"/>
      <c r="I1206" s="1010"/>
      <c r="J1206" s="1010"/>
      <c r="K1206" s="1010"/>
      <c r="L1206" s="1010"/>
      <c r="M1206" s="1010"/>
      <c r="N1206" s="1010"/>
      <c r="O1206" s="1010"/>
      <c r="P1206" s="1010"/>
      <c r="Q1206" s="1010"/>
      <c r="R1206" s="1010"/>
      <c r="S1206" s="1010"/>
      <c r="T1206" s="1010"/>
      <c r="U1206" s="1010"/>
      <c r="V1206" s="1010"/>
      <c r="W1206" s="1010"/>
      <c r="X1206" s="1010"/>
      <c r="Y1206" s="1010"/>
      <c r="Z1206" s="1010"/>
      <c r="AA1206" s="1010"/>
      <c r="AB1206" s="1010"/>
      <c r="AC1206" s="1010"/>
      <c r="AD1206" s="1010"/>
      <c r="AE1206" s="1010"/>
      <c r="AF1206" s="1010"/>
      <c r="AG1206" s="1010"/>
      <c r="AH1206" s="1010"/>
      <c r="AI1206" s="1010"/>
      <c r="AJ1206" s="1010"/>
      <c r="AK1206" s="1010"/>
      <c r="AL1206" s="1010"/>
      <c r="AM1206" s="1010"/>
      <c r="AN1206" s="1010"/>
      <c r="AO1206" s="1010"/>
      <c r="AP1206" s="1010"/>
      <c r="AQ1206" s="1010"/>
      <c r="AR1206" s="1010"/>
      <c r="AS1206" s="1010"/>
      <c r="AT1206" s="1010"/>
      <c r="AU1206" s="1010"/>
      <c r="AV1206" s="1010"/>
      <c r="AW1206" s="1010"/>
      <c r="AX1206" s="1010"/>
      <c r="AY1206" s="1010"/>
      <c r="AZ1206" s="1010"/>
      <c r="BA1206" s="1010"/>
      <c r="BB1206" s="1010"/>
      <c r="BC1206" s="1010"/>
      <c r="BD1206" s="1010"/>
      <c r="BE1206" s="1010"/>
      <c r="BF1206" s="1010"/>
    </row>
    <row r="1207" spans="1:58" s="1012" customFormat="1">
      <c r="A1207" s="993"/>
      <c r="B1207" s="1010"/>
      <c r="C1207" s="1027"/>
      <c r="E1207" s="1010"/>
      <c r="F1207" s="1010"/>
      <c r="G1207" s="1010"/>
      <c r="H1207" s="1010"/>
      <c r="I1207" s="1010"/>
      <c r="J1207" s="1010"/>
      <c r="K1207" s="1010"/>
      <c r="L1207" s="1010"/>
      <c r="M1207" s="1010"/>
      <c r="N1207" s="1010"/>
      <c r="O1207" s="1010"/>
      <c r="P1207" s="1010"/>
      <c r="Q1207" s="1010"/>
      <c r="R1207" s="1010"/>
      <c r="S1207" s="1010"/>
      <c r="T1207" s="1010"/>
      <c r="U1207" s="1010"/>
      <c r="V1207" s="1010"/>
      <c r="W1207" s="1010"/>
      <c r="X1207" s="1010"/>
      <c r="Y1207" s="1010"/>
      <c r="Z1207" s="1010"/>
      <c r="AA1207" s="1010"/>
      <c r="AB1207" s="1010"/>
      <c r="AC1207" s="1010"/>
      <c r="AD1207" s="1010"/>
      <c r="AE1207" s="1010"/>
      <c r="AF1207" s="1010"/>
      <c r="AG1207" s="1010"/>
      <c r="AH1207" s="1010"/>
      <c r="AI1207" s="1010"/>
      <c r="AJ1207" s="1010"/>
      <c r="AK1207" s="1010"/>
      <c r="AL1207" s="1010"/>
      <c r="AM1207" s="1010"/>
      <c r="AN1207" s="1010"/>
      <c r="AO1207" s="1010"/>
      <c r="AP1207" s="1010"/>
      <c r="AQ1207" s="1010"/>
      <c r="AR1207" s="1010"/>
      <c r="AS1207" s="1010"/>
      <c r="AT1207" s="1010"/>
      <c r="AU1207" s="1010"/>
      <c r="AV1207" s="1010"/>
      <c r="AW1207" s="1010"/>
      <c r="AX1207" s="1010"/>
      <c r="AY1207" s="1010"/>
      <c r="AZ1207" s="1010"/>
      <c r="BA1207" s="1010"/>
      <c r="BB1207" s="1010"/>
      <c r="BC1207" s="1010"/>
      <c r="BD1207" s="1010"/>
      <c r="BE1207" s="1010"/>
      <c r="BF1207" s="1010"/>
    </row>
    <row r="1208" spans="1:58" s="1012" customFormat="1">
      <c r="A1208" s="993"/>
      <c r="B1208" s="1010"/>
      <c r="C1208" s="1027"/>
      <c r="E1208" s="1010"/>
      <c r="F1208" s="1010"/>
      <c r="G1208" s="1010"/>
      <c r="H1208" s="1010"/>
      <c r="I1208" s="1010"/>
      <c r="J1208" s="1010"/>
      <c r="K1208" s="1010"/>
      <c r="L1208" s="1010"/>
      <c r="M1208" s="1010"/>
      <c r="N1208" s="1010"/>
      <c r="O1208" s="1010"/>
      <c r="P1208" s="1010"/>
      <c r="Q1208" s="1010"/>
      <c r="R1208" s="1010"/>
      <c r="S1208" s="1010"/>
      <c r="T1208" s="1010"/>
      <c r="U1208" s="1010"/>
      <c r="V1208" s="1010"/>
      <c r="W1208" s="1010"/>
      <c r="X1208" s="1010"/>
      <c r="Y1208" s="1010"/>
      <c r="Z1208" s="1010"/>
      <c r="AA1208" s="1010"/>
      <c r="AB1208" s="1010"/>
      <c r="AC1208" s="1010"/>
      <c r="AD1208" s="1010"/>
      <c r="AE1208" s="1010"/>
      <c r="AF1208" s="1010"/>
      <c r="AG1208" s="1010"/>
      <c r="AH1208" s="1010"/>
      <c r="AI1208" s="1010"/>
      <c r="AJ1208" s="1010"/>
      <c r="AK1208" s="1010"/>
      <c r="AL1208" s="1010"/>
      <c r="AM1208" s="1010"/>
      <c r="AN1208" s="1010"/>
      <c r="AO1208" s="1010"/>
      <c r="AP1208" s="1010"/>
      <c r="AQ1208" s="1010"/>
      <c r="AR1208" s="1010"/>
      <c r="AS1208" s="1010"/>
      <c r="AT1208" s="1010"/>
      <c r="AU1208" s="1010"/>
      <c r="AV1208" s="1010"/>
      <c r="AW1208" s="1010"/>
      <c r="AX1208" s="1010"/>
      <c r="AY1208" s="1010"/>
      <c r="AZ1208" s="1010"/>
      <c r="BA1208" s="1010"/>
      <c r="BB1208" s="1010"/>
      <c r="BC1208" s="1010"/>
      <c r="BD1208" s="1010"/>
      <c r="BE1208" s="1010"/>
      <c r="BF1208" s="1010"/>
    </row>
    <row r="1209" spans="1:58" s="1012" customFormat="1">
      <c r="A1209" s="993"/>
      <c r="B1209" s="1010"/>
      <c r="C1209" s="1027"/>
      <c r="E1209" s="1010"/>
      <c r="F1209" s="1010"/>
      <c r="G1209" s="1010"/>
      <c r="H1209" s="1010"/>
      <c r="I1209" s="1010"/>
      <c r="J1209" s="1010"/>
      <c r="K1209" s="1010"/>
      <c r="L1209" s="1010"/>
      <c r="M1209" s="1010"/>
      <c r="N1209" s="1010"/>
      <c r="O1209" s="1010"/>
      <c r="P1209" s="1010"/>
      <c r="Q1209" s="1010"/>
      <c r="R1209" s="1010"/>
      <c r="S1209" s="1010"/>
      <c r="T1209" s="1010"/>
      <c r="U1209" s="1010"/>
      <c r="V1209" s="1010"/>
      <c r="W1209" s="1010"/>
      <c r="X1209" s="1010"/>
      <c r="Y1209" s="1010"/>
      <c r="Z1209" s="1010"/>
      <c r="AA1209" s="1010"/>
      <c r="AB1209" s="1010"/>
      <c r="AC1209" s="1010"/>
      <c r="AD1209" s="1010"/>
      <c r="AE1209" s="1010"/>
      <c r="AF1209" s="1010"/>
      <c r="AG1209" s="1010"/>
      <c r="AH1209" s="1010"/>
      <c r="AI1209" s="1010"/>
      <c r="AJ1209" s="1010"/>
      <c r="AK1209" s="1010"/>
      <c r="AL1209" s="1010"/>
      <c r="AM1209" s="1010"/>
      <c r="AN1209" s="1010"/>
      <c r="AO1209" s="1010"/>
      <c r="AP1209" s="1010"/>
      <c r="AQ1209" s="1010"/>
      <c r="AR1209" s="1010"/>
      <c r="AS1209" s="1010"/>
      <c r="AT1209" s="1010"/>
      <c r="AU1209" s="1010"/>
      <c r="AV1209" s="1010"/>
      <c r="AW1209" s="1010"/>
      <c r="AX1209" s="1010"/>
      <c r="AY1209" s="1010"/>
      <c r="AZ1209" s="1010"/>
      <c r="BA1209" s="1010"/>
      <c r="BB1209" s="1010"/>
      <c r="BC1209" s="1010"/>
      <c r="BD1209" s="1010"/>
      <c r="BE1209" s="1010"/>
      <c r="BF1209" s="1010"/>
    </row>
    <row r="1210" spans="1:58" s="1012" customFormat="1">
      <c r="A1210" s="993"/>
      <c r="B1210" s="1010"/>
      <c r="C1210" s="1027"/>
      <c r="E1210" s="1010"/>
      <c r="F1210" s="1010"/>
      <c r="G1210" s="1010"/>
      <c r="H1210" s="1010"/>
      <c r="I1210" s="1010"/>
      <c r="J1210" s="1010"/>
      <c r="K1210" s="1010"/>
      <c r="L1210" s="1010"/>
      <c r="M1210" s="1010"/>
      <c r="N1210" s="1010"/>
      <c r="O1210" s="1010"/>
      <c r="P1210" s="1010"/>
      <c r="Q1210" s="1010"/>
      <c r="R1210" s="1010"/>
      <c r="S1210" s="1010"/>
      <c r="T1210" s="1010"/>
      <c r="U1210" s="1010"/>
      <c r="V1210" s="1010"/>
      <c r="W1210" s="1010"/>
      <c r="X1210" s="1010"/>
      <c r="Y1210" s="1010"/>
      <c r="Z1210" s="1010"/>
      <c r="AA1210" s="1010"/>
      <c r="AB1210" s="1010"/>
      <c r="AC1210" s="1010"/>
      <c r="AD1210" s="1010"/>
      <c r="AE1210" s="1010"/>
      <c r="AF1210" s="1010"/>
      <c r="AG1210" s="1010"/>
      <c r="AH1210" s="1010"/>
      <c r="AI1210" s="1010"/>
      <c r="AJ1210" s="1010"/>
      <c r="AK1210" s="1010"/>
      <c r="AL1210" s="1010"/>
      <c r="AM1210" s="1010"/>
      <c r="AN1210" s="1010"/>
      <c r="AO1210" s="1010"/>
      <c r="AP1210" s="1010"/>
      <c r="AQ1210" s="1010"/>
      <c r="AR1210" s="1010"/>
      <c r="AS1210" s="1010"/>
      <c r="AT1210" s="1010"/>
      <c r="AU1210" s="1010"/>
      <c r="AV1210" s="1010"/>
      <c r="AW1210" s="1010"/>
      <c r="AX1210" s="1010"/>
      <c r="AY1210" s="1010"/>
      <c r="AZ1210" s="1010"/>
      <c r="BA1210" s="1010"/>
      <c r="BB1210" s="1010"/>
      <c r="BC1210" s="1010"/>
      <c r="BD1210" s="1010"/>
      <c r="BE1210" s="1010"/>
      <c r="BF1210" s="1010"/>
    </row>
    <row r="1211" spans="1:58" s="1012" customFormat="1">
      <c r="A1211" s="993"/>
      <c r="B1211" s="1010"/>
      <c r="C1211" s="1027"/>
      <c r="E1211" s="1010"/>
      <c r="F1211" s="1010"/>
      <c r="G1211" s="1010"/>
      <c r="H1211" s="1010"/>
      <c r="I1211" s="1010"/>
      <c r="J1211" s="1010"/>
      <c r="K1211" s="1010"/>
      <c r="L1211" s="1010"/>
      <c r="M1211" s="1010"/>
      <c r="N1211" s="1010"/>
      <c r="O1211" s="1010"/>
      <c r="P1211" s="1010"/>
      <c r="Q1211" s="1010"/>
      <c r="R1211" s="1010"/>
      <c r="S1211" s="1010"/>
      <c r="T1211" s="1010"/>
      <c r="U1211" s="1010"/>
      <c r="V1211" s="1010"/>
      <c r="W1211" s="1010"/>
      <c r="X1211" s="1010"/>
      <c r="Y1211" s="1010"/>
      <c r="Z1211" s="1010"/>
      <c r="AA1211" s="1010"/>
      <c r="AB1211" s="1010"/>
      <c r="AC1211" s="1010"/>
      <c r="AD1211" s="1010"/>
      <c r="AE1211" s="1010"/>
      <c r="AF1211" s="1010"/>
      <c r="AG1211" s="1010"/>
      <c r="AH1211" s="1010"/>
      <c r="AI1211" s="1010"/>
      <c r="AJ1211" s="1010"/>
      <c r="AK1211" s="1010"/>
      <c r="AL1211" s="1010"/>
      <c r="AM1211" s="1010"/>
      <c r="AN1211" s="1010"/>
      <c r="AO1211" s="1010"/>
      <c r="AP1211" s="1010"/>
      <c r="AQ1211" s="1010"/>
      <c r="AR1211" s="1010"/>
      <c r="AS1211" s="1010"/>
      <c r="AT1211" s="1010"/>
      <c r="AU1211" s="1010"/>
      <c r="AV1211" s="1010"/>
      <c r="AW1211" s="1010"/>
      <c r="AX1211" s="1010"/>
      <c r="AY1211" s="1010"/>
      <c r="AZ1211" s="1010"/>
      <c r="BA1211" s="1010"/>
      <c r="BB1211" s="1010"/>
      <c r="BC1211" s="1010"/>
      <c r="BD1211" s="1010"/>
      <c r="BE1211" s="1010"/>
      <c r="BF1211" s="1010"/>
    </row>
    <row r="1212" spans="1:58" s="1012" customFormat="1">
      <c r="A1212" s="993"/>
      <c r="B1212" s="1010"/>
      <c r="C1212" s="1027"/>
      <c r="E1212" s="1010"/>
      <c r="F1212" s="1010"/>
      <c r="G1212" s="1010"/>
      <c r="H1212" s="1010"/>
      <c r="I1212" s="1010"/>
      <c r="J1212" s="1010"/>
      <c r="K1212" s="1010"/>
      <c r="L1212" s="1010"/>
      <c r="M1212" s="1010"/>
      <c r="N1212" s="1010"/>
      <c r="O1212" s="1010"/>
      <c r="P1212" s="1010"/>
      <c r="Q1212" s="1010"/>
      <c r="R1212" s="1010"/>
      <c r="S1212" s="1010"/>
      <c r="T1212" s="1010"/>
      <c r="U1212" s="1010"/>
      <c r="V1212" s="1010"/>
      <c r="W1212" s="1010"/>
      <c r="X1212" s="1010"/>
      <c r="Y1212" s="1010"/>
      <c r="Z1212" s="1010"/>
      <c r="AA1212" s="1010"/>
      <c r="AB1212" s="1010"/>
      <c r="AC1212" s="1010"/>
      <c r="AD1212" s="1010"/>
      <c r="AE1212" s="1010"/>
      <c r="AF1212" s="1010"/>
      <c r="AG1212" s="1010"/>
      <c r="AH1212" s="1010"/>
      <c r="AI1212" s="1010"/>
      <c r="AJ1212" s="1010"/>
      <c r="AK1212" s="1010"/>
      <c r="AL1212" s="1010"/>
      <c r="AM1212" s="1010"/>
      <c r="AN1212" s="1010"/>
      <c r="AO1212" s="1010"/>
      <c r="AP1212" s="1010"/>
      <c r="AQ1212" s="1010"/>
      <c r="AR1212" s="1010"/>
      <c r="AS1212" s="1010"/>
      <c r="AT1212" s="1010"/>
      <c r="AU1212" s="1010"/>
      <c r="AV1212" s="1010"/>
      <c r="AW1212" s="1010"/>
      <c r="AX1212" s="1010"/>
      <c r="AY1212" s="1010"/>
      <c r="AZ1212" s="1010"/>
      <c r="BA1212" s="1010"/>
      <c r="BB1212" s="1010"/>
      <c r="BC1212" s="1010"/>
      <c r="BD1212" s="1010"/>
      <c r="BE1212" s="1010"/>
      <c r="BF1212" s="1010"/>
    </row>
    <row r="1213" spans="1:58" s="1012" customFormat="1">
      <c r="A1213" s="993"/>
      <c r="B1213" s="1010"/>
      <c r="C1213" s="1027"/>
      <c r="E1213" s="1010"/>
      <c r="F1213" s="1010"/>
      <c r="G1213" s="1010"/>
      <c r="H1213" s="1010"/>
      <c r="I1213" s="1010"/>
      <c r="J1213" s="1010"/>
      <c r="K1213" s="1010"/>
      <c r="L1213" s="1010"/>
      <c r="M1213" s="1010"/>
      <c r="N1213" s="1010"/>
      <c r="O1213" s="1010"/>
      <c r="P1213" s="1010"/>
      <c r="Q1213" s="1010"/>
      <c r="R1213" s="1010"/>
      <c r="S1213" s="1010"/>
      <c r="T1213" s="1010"/>
      <c r="U1213" s="1010"/>
      <c r="V1213" s="1010"/>
      <c r="W1213" s="1010"/>
      <c r="X1213" s="1010"/>
      <c r="Y1213" s="1010"/>
      <c r="Z1213" s="1010"/>
      <c r="AA1213" s="1010"/>
      <c r="AB1213" s="1010"/>
      <c r="AC1213" s="1010"/>
      <c r="AD1213" s="1010"/>
      <c r="AE1213" s="1010"/>
      <c r="AF1213" s="1010"/>
      <c r="AG1213" s="1010"/>
      <c r="AH1213" s="1010"/>
      <c r="AI1213" s="1010"/>
      <c r="AJ1213" s="1010"/>
      <c r="AK1213" s="1010"/>
      <c r="AL1213" s="1010"/>
      <c r="AM1213" s="1010"/>
      <c r="AN1213" s="1010"/>
      <c r="AO1213" s="1010"/>
      <c r="AP1213" s="1010"/>
      <c r="AQ1213" s="1010"/>
      <c r="AR1213" s="1010"/>
      <c r="AS1213" s="1010"/>
      <c r="AT1213" s="1010"/>
      <c r="AU1213" s="1010"/>
      <c r="AV1213" s="1010"/>
      <c r="AW1213" s="1010"/>
      <c r="AX1213" s="1010"/>
      <c r="AY1213" s="1010"/>
      <c r="AZ1213" s="1010"/>
      <c r="BA1213" s="1010"/>
      <c r="BB1213" s="1010"/>
      <c r="BC1213" s="1010"/>
      <c r="BD1213" s="1010"/>
      <c r="BE1213" s="1010"/>
      <c r="BF1213" s="1010"/>
    </row>
    <row r="1214" spans="1:58" s="1012" customFormat="1">
      <c r="A1214" s="993"/>
      <c r="B1214" s="1010"/>
      <c r="C1214" s="1027"/>
      <c r="E1214" s="1010"/>
      <c r="F1214" s="1010"/>
      <c r="G1214" s="1010"/>
      <c r="H1214" s="1010"/>
      <c r="I1214" s="1010"/>
      <c r="J1214" s="1010"/>
      <c r="K1214" s="1010"/>
      <c r="L1214" s="1010"/>
      <c r="M1214" s="1010"/>
      <c r="N1214" s="1010"/>
      <c r="O1214" s="1010"/>
      <c r="P1214" s="1010"/>
      <c r="Q1214" s="1010"/>
      <c r="R1214" s="1010"/>
      <c r="S1214" s="1010"/>
      <c r="T1214" s="1010"/>
      <c r="U1214" s="1010"/>
      <c r="V1214" s="1010"/>
      <c r="W1214" s="1010"/>
      <c r="X1214" s="1010"/>
      <c r="Y1214" s="1010"/>
      <c r="Z1214" s="1010"/>
      <c r="AA1214" s="1010"/>
      <c r="AB1214" s="1010"/>
      <c r="AC1214" s="1010"/>
      <c r="AD1214" s="1010"/>
      <c r="AE1214" s="1010"/>
      <c r="AF1214" s="1010"/>
      <c r="AG1214" s="1010"/>
      <c r="AH1214" s="1010"/>
      <c r="AI1214" s="1010"/>
      <c r="AJ1214" s="1010"/>
      <c r="AK1214" s="1010"/>
      <c r="AL1214" s="1010"/>
      <c r="AM1214" s="1010"/>
      <c r="AN1214" s="1010"/>
      <c r="AO1214" s="1010"/>
      <c r="AP1214" s="1010"/>
      <c r="AQ1214" s="1010"/>
      <c r="AR1214" s="1010"/>
      <c r="AS1214" s="1010"/>
      <c r="AT1214" s="1010"/>
      <c r="AU1214" s="1010"/>
      <c r="AV1214" s="1010"/>
      <c r="AW1214" s="1010"/>
      <c r="AX1214" s="1010"/>
      <c r="AY1214" s="1010"/>
      <c r="AZ1214" s="1010"/>
      <c r="BA1214" s="1010"/>
      <c r="BB1214" s="1010"/>
      <c r="BC1214" s="1010"/>
      <c r="BD1214" s="1010"/>
      <c r="BE1214" s="1010"/>
      <c r="BF1214" s="1010"/>
    </row>
    <row r="1215" spans="1:58" s="1012" customFormat="1">
      <c r="A1215" s="993"/>
      <c r="B1215" s="1010"/>
      <c r="C1215" s="1027"/>
      <c r="E1215" s="1010"/>
      <c r="F1215" s="1010"/>
      <c r="G1215" s="1010"/>
      <c r="H1215" s="1010"/>
      <c r="I1215" s="1010"/>
      <c r="J1215" s="1010"/>
      <c r="K1215" s="1010"/>
      <c r="L1215" s="1010"/>
      <c r="M1215" s="1010"/>
      <c r="N1215" s="1010"/>
      <c r="O1215" s="1010"/>
      <c r="P1215" s="1010"/>
      <c r="Q1215" s="1010"/>
      <c r="R1215" s="1010"/>
      <c r="S1215" s="1010"/>
      <c r="T1215" s="1010"/>
      <c r="U1215" s="1010"/>
      <c r="V1215" s="1010"/>
      <c r="W1215" s="1010"/>
      <c r="X1215" s="1010"/>
      <c r="Y1215" s="1010"/>
      <c r="Z1215" s="1010"/>
      <c r="AA1215" s="1010"/>
      <c r="AB1215" s="1010"/>
      <c r="AC1215" s="1010"/>
      <c r="AD1215" s="1010"/>
      <c r="AE1215" s="1010"/>
      <c r="AF1215" s="1010"/>
      <c r="AG1215" s="1010"/>
      <c r="AH1215" s="1010"/>
      <c r="AI1215" s="1010"/>
      <c r="AJ1215" s="1010"/>
      <c r="AK1215" s="1010"/>
      <c r="AL1215" s="1010"/>
      <c r="AM1215" s="1010"/>
      <c r="AN1215" s="1010"/>
      <c r="AO1215" s="1010"/>
      <c r="AP1215" s="1010"/>
      <c r="AQ1215" s="1010"/>
      <c r="AR1215" s="1010"/>
      <c r="AS1215" s="1010"/>
      <c r="AT1215" s="1010"/>
      <c r="AU1215" s="1010"/>
      <c r="AV1215" s="1010"/>
      <c r="AW1215" s="1010"/>
      <c r="AX1215" s="1010"/>
      <c r="AY1215" s="1010"/>
      <c r="AZ1215" s="1010"/>
      <c r="BA1215" s="1010"/>
      <c r="BB1215" s="1010"/>
      <c r="BC1215" s="1010"/>
      <c r="BD1215" s="1010"/>
      <c r="BE1215" s="1010"/>
      <c r="BF1215" s="1010"/>
    </row>
  </sheetData>
  <mergeCells count="11">
    <mergeCell ref="BF5:BF6"/>
    <mergeCell ref="A1:B1"/>
    <mergeCell ref="A2:BF2"/>
    <mergeCell ref="A3:BF3"/>
    <mergeCell ref="A5:A6"/>
    <mergeCell ref="B5:B6"/>
    <mergeCell ref="C5:C6"/>
    <mergeCell ref="D5:D6"/>
    <mergeCell ref="BD5:BD6"/>
    <mergeCell ref="BE5:BE6"/>
    <mergeCell ref="E5:BC5"/>
  </mergeCells>
  <printOptions horizontalCentered="1"/>
  <pageMargins left="0.8" right="0.3" top="0.3" bottom="0.3" header="0" footer="0"/>
  <pageSetup paperSize="8" scale="3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60"/>
  <sheetViews>
    <sheetView view="pageBreakPreview" zoomScaleNormal="85" zoomScaleSheetLayoutView="100" workbookViewId="0">
      <selection activeCell="E23" sqref="E23"/>
    </sheetView>
  </sheetViews>
  <sheetFormatPr defaultColWidth="9.109375" defaultRowHeight="15.6"/>
  <cols>
    <col min="1" max="1" width="5.44140625" style="1212" customWidth="1"/>
    <col min="2" max="2" width="46.88671875" style="1211" customWidth="1"/>
    <col min="3" max="3" width="14.33203125" style="1211" customWidth="1"/>
    <col min="4" max="4" width="13.88671875" style="1212" customWidth="1"/>
    <col min="5" max="5" width="15.33203125" style="1211" customWidth="1"/>
    <col min="6" max="6" width="12.6640625" style="1211" bestFit="1" customWidth="1"/>
    <col min="7" max="7" width="19.44140625" style="1211" customWidth="1"/>
    <col min="8" max="16384" width="9.109375" style="1211"/>
  </cols>
  <sheetData>
    <row r="1" spans="1:6">
      <c r="A1" s="1413" t="s">
        <v>2029</v>
      </c>
      <c r="B1" s="1413"/>
    </row>
    <row r="2" spans="1:6" ht="35.4" customHeight="1">
      <c r="A2" s="1414" t="s">
        <v>2030</v>
      </c>
      <c r="B2" s="1415"/>
      <c r="C2" s="1415"/>
      <c r="D2" s="1415"/>
      <c r="E2" s="1415"/>
      <c r="F2" s="1415"/>
    </row>
    <row r="4" spans="1:6" ht="39" customHeight="1">
      <c r="A4" s="1213" t="s">
        <v>2031</v>
      </c>
      <c r="B4" s="1213" t="s">
        <v>2032</v>
      </c>
      <c r="C4" s="1213" t="s">
        <v>1554</v>
      </c>
      <c r="D4" s="1213" t="s">
        <v>2033</v>
      </c>
      <c r="E4" s="1213" t="s">
        <v>195</v>
      </c>
      <c r="F4" s="1213" t="s">
        <v>187</v>
      </c>
    </row>
    <row r="5" spans="1:6">
      <c r="A5" s="1214">
        <v>1</v>
      </c>
      <c r="B5" s="1195" t="s">
        <v>1912</v>
      </c>
      <c r="C5" s="1191" t="s">
        <v>51</v>
      </c>
      <c r="D5" s="1192">
        <v>0.2</v>
      </c>
      <c r="E5" s="1178" t="s">
        <v>1708</v>
      </c>
      <c r="F5" s="1214"/>
    </row>
    <row r="6" spans="1:6">
      <c r="A6" s="1215">
        <f>A5+1</f>
        <v>2</v>
      </c>
      <c r="B6" s="1195" t="s">
        <v>1912</v>
      </c>
      <c r="C6" s="1191" t="s">
        <v>51</v>
      </c>
      <c r="D6" s="1192">
        <v>0.33</v>
      </c>
      <c r="E6" s="1178" t="s">
        <v>1707</v>
      </c>
      <c r="F6" s="1216"/>
    </row>
    <row r="7" spans="1:6" ht="31.2">
      <c r="A7" s="1215">
        <f t="shared" ref="A7:A23" si="0">A6+1</f>
        <v>3</v>
      </c>
      <c r="B7" s="1188" t="s">
        <v>2034</v>
      </c>
      <c r="C7" s="1197" t="s">
        <v>66</v>
      </c>
      <c r="D7" s="1189">
        <v>174.2</v>
      </c>
      <c r="E7" s="1197" t="s">
        <v>1711</v>
      </c>
      <c r="F7" s="1216"/>
    </row>
    <row r="8" spans="1:6" ht="31.2">
      <c r="A8" s="1215">
        <f t="shared" si="0"/>
        <v>4</v>
      </c>
      <c r="B8" s="1188" t="s">
        <v>2035</v>
      </c>
      <c r="C8" s="1198" t="s">
        <v>83</v>
      </c>
      <c r="D8" s="1201">
        <v>4.99</v>
      </c>
      <c r="E8" s="1198" t="s">
        <v>2036</v>
      </c>
      <c r="F8" s="1216"/>
    </row>
    <row r="9" spans="1:6" ht="31.2">
      <c r="A9" s="1215">
        <f t="shared" si="0"/>
        <v>5</v>
      </c>
      <c r="B9" s="1188" t="s">
        <v>1794</v>
      </c>
      <c r="C9" s="1198" t="s">
        <v>83</v>
      </c>
      <c r="D9" s="1201">
        <v>0.5</v>
      </c>
      <c r="E9" s="1198" t="s">
        <v>1708</v>
      </c>
      <c r="F9" s="1216"/>
    </row>
    <row r="10" spans="1:6">
      <c r="A10" s="1215">
        <f t="shared" si="0"/>
        <v>6</v>
      </c>
      <c r="B10" s="1188" t="s">
        <v>2037</v>
      </c>
      <c r="C10" s="1217" t="s">
        <v>83</v>
      </c>
      <c r="D10" s="1201">
        <v>0.7</v>
      </c>
      <c r="E10" s="1197" t="s">
        <v>1711</v>
      </c>
      <c r="F10" s="1176"/>
    </row>
    <row r="11" spans="1:6">
      <c r="A11" s="1215">
        <f t="shared" si="0"/>
        <v>7</v>
      </c>
      <c r="B11" s="1188" t="s">
        <v>2038</v>
      </c>
      <c r="C11" s="1197" t="s">
        <v>83</v>
      </c>
      <c r="D11" s="1189">
        <v>1.6</v>
      </c>
      <c r="E11" s="1197" t="s">
        <v>1709</v>
      </c>
      <c r="F11" s="1216"/>
    </row>
    <row r="12" spans="1:6" ht="46.8">
      <c r="A12" s="1215">
        <f t="shared" si="0"/>
        <v>8</v>
      </c>
      <c r="B12" s="1200" t="s">
        <v>1706</v>
      </c>
      <c r="C12" s="1197" t="s">
        <v>85</v>
      </c>
      <c r="D12" s="1189">
        <v>2.16</v>
      </c>
      <c r="E12" s="1197" t="s">
        <v>1713</v>
      </c>
      <c r="F12" s="1176"/>
    </row>
    <row r="13" spans="1:6" s="1218" customFormat="1" ht="31.2">
      <c r="A13" s="1215">
        <f t="shared" si="0"/>
        <v>9</v>
      </c>
      <c r="B13" s="1200" t="s">
        <v>2039</v>
      </c>
      <c r="C13" s="1197" t="s">
        <v>103</v>
      </c>
      <c r="D13" s="1189">
        <v>1.55</v>
      </c>
      <c r="E13" s="1197" t="s">
        <v>1709</v>
      </c>
      <c r="F13" s="1190"/>
    </row>
    <row r="14" spans="1:6">
      <c r="A14" s="1215">
        <f t="shared" si="0"/>
        <v>10</v>
      </c>
      <c r="B14" s="1188" t="s">
        <v>2040</v>
      </c>
      <c r="C14" s="1197" t="s">
        <v>100</v>
      </c>
      <c r="D14" s="1192">
        <v>2</v>
      </c>
      <c r="E14" s="1198" t="s">
        <v>1713</v>
      </c>
      <c r="F14" s="1216"/>
    </row>
    <row r="15" spans="1:6" ht="31.2">
      <c r="A15" s="1215">
        <f t="shared" si="0"/>
        <v>11</v>
      </c>
      <c r="B15" s="1188" t="s">
        <v>1702</v>
      </c>
      <c r="C15" s="1204" t="s">
        <v>100</v>
      </c>
      <c r="D15" s="1192">
        <v>1</v>
      </c>
      <c r="E15" s="1197" t="s">
        <v>1711</v>
      </c>
      <c r="F15" s="1216"/>
    </row>
    <row r="16" spans="1:6" s="1218" customFormat="1" ht="31.2">
      <c r="A16" s="1215">
        <f t="shared" si="0"/>
        <v>12</v>
      </c>
      <c r="B16" s="1188" t="s">
        <v>2041</v>
      </c>
      <c r="C16" s="1204" t="s">
        <v>100</v>
      </c>
      <c r="D16" s="1192">
        <v>0.05</v>
      </c>
      <c r="E16" s="1197" t="s">
        <v>1707</v>
      </c>
      <c r="F16" s="1216"/>
    </row>
    <row r="17" spans="1:8" ht="31.2">
      <c r="A17" s="1215">
        <f t="shared" si="0"/>
        <v>13</v>
      </c>
      <c r="B17" s="1188" t="s">
        <v>1719</v>
      </c>
      <c r="C17" s="1178" t="s">
        <v>1718</v>
      </c>
      <c r="D17" s="1189">
        <v>6.03</v>
      </c>
      <c r="E17" s="1197" t="s">
        <v>1709</v>
      </c>
      <c r="F17" s="1216"/>
    </row>
    <row r="18" spans="1:8" s="1221" customFormat="1" ht="62.4">
      <c r="A18" s="1215">
        <f t="shared" si="0"/>
        <v>14</v>
      </c>
      <c r="B18" s="1188" t="s">
        <v>1686</v>
      </c>
      <c r="C18" s="1178" t="s">
        <v>2042</v>
      </c>
      <c r="D18" s="1189">
        <v>23.97</v>
      </c>
      <c r="E18" s="1197" t="s">
        <v>1707</v>
      </c>
      <c r="F18" s="1219"/>
      <c r="G18" s="1220"/>
      <c r="H18" s="1220"/>
    </row>
    <row r="19" spans="1:8" ht="31.2">
      <c r="A19" s="1215">
        <f t="shared" si="0"/>
        <v>15</v>
      </c>
      <c r="B19" s="1188" t="s">
        <v>2043</v>
      </c>
      <c r="C19" s="1178" t="s">
        <v>106</v>
      </c>
      <c r="D19" s="1189">
        <v>7.6840000000000002</v>
      </c>
      <c r="E19" s="1197" t="s">
        <v>1711</v>
      </c>
      <c r="F19" s="1216"/>
    </row>
    <row r="20" spans="1:8" ht="31.2">
      <c r="A20" s="1215">
        <f t="shared" si="0"/>
        <v>16</v>
      </c>
      <c r="B20" s="1188" t="s">
        <v>2044</v>
      </c>
      <c r="C20" s="1178" t="s">
        <v>106</v>
      </c>
      <c r="D20" s="1189">
        <v>2.2499999999999999E-2</v>
      </c>
      <c r="E20" s="1197" t="s">
        <v>1707</v>
      </c>
      <c r="F20" s="1194"/>
    </row>
    <row r="21" spans="1:8" ht="31.2">
      <c r="A21" s="1215">
        <f t="shared" si="0"/>
        <v>17</v>
      </c>
      <c r="B21" s="1188" t="s">
        <v>2045</v>
      </c>
      <c r="C21" s="1178" t="s">
        <v>1948</v>
      </c>
      <c r="D21" s="1222">
        <v>22</v>
      </c>
      <c r="E21" s="1178" t="s">
        <v>1712</v>
      </c>
      <c r="F21" s="1223"/>
    </row>
    <row r="22" spans="1:8" ht="31.2">
      <c r="A22" s="1215">
        <f t="shared" si="0"/>
        <v>18</v>
      </c>
      <c r="B22" s="1188" t="s">
        <v>2046</v>
      </c>
      <c r="C22" s="1178" t="s">
        <v>1948</v>
      </c>
      <c r="D22" s="1222">
        <v>10.6</v>
      </c>
      <c r="E22" s="1178" t="s">
        <v>1712</v>
      </c>
      <c r="F22" s="1224"/>
    </row>
    <row r="23" spans="1:8">
      <c r="A23" s="1215">
        <f t="shared" si="0"/>
        <v>19</v>
      </c>
      <c r="B23" s="1188" t="s">
        <v>2047</v>
      </c>
      <c r="C23" s="1204" t="s">
        <v>60</v>
      </c>
      <c r="D23" s="1189">
        <v>0.18049999999999999</v>
      </c>
      <c r="E23" s="1197" t="s">
        <v>1709</v>
      </c>
      <c r="F23" s="1176"/>
    </row>
    <row r="60" spans="1:1">
      <c r="A60" s="1212" t="s">
        <v>3213</v>
      </c>
    </row>
  </sheetData>
  <mergeCells count="2">
    <mergeCell ref="A1:B1"/>
    <mergeCell ref="A2:F2"/>
  </mergeCells>
  <printOptions horizontalCentered="1"/>
  <pageMargins left="0.8" right="0.3" top="0.3" bottom="0.3" header="0" footer="0"/>
  <pageSetup paperSize="9" scale="8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45"/>
  <sheetViews>
    <sheetView view="pageBreakPreview" zoomScaleNormal="85" zoomScaleSheetLayoutView="100" workbookViewId="0">
      <selection activeCell="E23" sqref="E23"/>
    </sheetView>
  </sheetViews>
  <sheetFormatPr defaultColWidth="9.109375" defaultRowHeight="15.6"/>
  <cols>
    <col min="1" max="1" width="4.88671875" style="1230" customWidth="1"/>
    <col min="2" max="2" width="47.33203125" style="1221" customWidth="1"/>
    <col min="3" max="3" width="13.6640625" style="1221" customWidth="1"/>
    <col min="4" max="4" width="11.109375" style="1221" customWidth="1"/>
    <col min="5" max="5" width="17" style="1221" customWidth="1"/>
    <col min="6" max="6" width="20.5546875" style="1221" customWidth="1"/>
    <col min="7" max="16384" width="9.109375" style="1221"/>
  </cols>
  <sheetData>
    <row r="1" spans="1:6">
      <c r="A1" s="1416" t="s">
        <v>2048</v>
      </c>
      <c r="B1" s="1416"/>
    </row>
    <row r="2" spans="1:6" ht="29.25" customHeight="1">
      <c r="A2" s="1417" t="s">
        <v>2049</v>
      </c>
      <c r="B2" s="1418"/>
      <c r="C2" s="1418"/>
      <c r="D2" s="1418"/>
      <c r="E2" s="1418"/>
      <c r="F2" s="1418"/>
    </row>
    <row r="4" spans="1:6" ht="31.2">
      <c r="A4" s="1213" t="s">
        <v>2031</v>
      </c>
      <c r="B4" s="1213" t="s">
        <v>2032</v>
      </c>
      <c r="C4" s="1213" t="s">
        <v>1554</v>
      </c>
      <c r="D4" s="1213" t="s">
        <v>2033</v>
      </c>
      <c r="E4" s="1213" t="s">
        <v>195</v>
      </c>
      <c r="F4" s="1213" t="s">
        <v>187</v>
      </c>
    </row>
    <row r="5" spans="1:6">
      <c r="A5" s="1225">
        <v>1</v>
      </c>
      <c r="B5" s="1188" t="s">
        <v>1909</v>
      </c>
      <c r="C5" s="1178" t="s">
        <v>48</v>
      </c>
      <c r="D5" s="1189">
        <v>21.78</v>
      </c>
      <c r="E5" s="1178" t="s">
        <v>1708</v>
      </c>
      <c r="F5" s="1176"/>
    </row>
    <row r="6" spans="1:6">
      <c r="A6" s="1225">
        <f>A5+1</f>
        <v>2</v>
      </c>
      <c r="B6" s="1188" t="s">
        <v>1912</v>
      </c>
      <c r="C6" s="1191" t="s">
        <v>51</v>
      </c>
      <c r="D6" s="1192">
        <v>0.13</v>
      </c>
      <c r="E6" s="1178" t="s">
        <v>1710</v>
      </c>
      <c r="F6" s="1176"/>
    </row>
    <row r="7" spans="1:6">
      <c r="A7" s="1225">
        <f t="shared" ref="A7:A45" si="0">A6+1</f>
        <v>3</v>
      </c>
      <c r="B7" s="1195" t="s">
        <v>1912</v>
      </c>
      <c r="C7" s="1191" t="s">
        <v>51</v>
      </c>
      <c r="D7" s="1192">
        <v>0.54</v>
      </c>
      <c r="E7" s="1178" t="s">
        <v>1713</v>
      </c>
      <c r="F7" s="1176"/>
    </row>
    <row r="8" spans="1:6">
      <c r="A8" s="1225">
        <f t="shared" si="0"/>
        <v>4</v>
      </c>
      <c r="B8" s="1195" t="s">
        <v>1912</v>
      </c>
      <c r="C8" s="1178" t="s">
        <v>51</v>
      </c>
      <c r="D8" s="1192">
        <v>0.13</v>
      </c>
      <c r="E8" s="1178" t="s">
        <v>1712</v>
      </c>
      <c r="F8" s="1176"/>
    </row>
    <row r="9" spans="1:6">
      <c r="A9" s="1225">
        <f t="shared" si="0"/>
        <v>5</v>
      </c>
      <c r="B9" s="1195" t="s">
        <v>1912</v>
      </c>
      <c r="C9" s="1191" t="s">
        <v>51</v>
      </c>
      <c r="D9" s="1192">
        <v>0.13</v>
      </c>
      <c r="E9" s="1178" t="s">
        <v>1711</v>
      </c>
      <c r="F9" s="1176"/>
    </row>
    <row r="10" spans="1:6" ht="31.2">
      <c r="A10" s="1225">
        <f t="shared" si="0"/>
        <v>6</v>
      </c>
      <c r="B10" s="1188" t="s">
        <v>1931</v>
      </c>
      <c r="C10" s="1197" t="s">
        <v>83</v>
      </c>
      <c r="D10" s="1189">
        <v>1.5</v>
      </c>
      <c r="E10" s="1198" t="s">
        <v>1708</v>
      </c>
      <c r="F10" s="1176"/>
    </row>
    <row r="11" spans="1:6" s="1228" customFormat="1">
      <c r="A11" s="1225">
        <f t="shared" si="0"/>
        <v>7</v>
      </c>
      <c r="B11" s="1188" t="s">
        <v>1684</v>
      </c>
      <c r="C11" s="1197" t="s">
        <v>83</v>
      </c>
      <c r="D11" s="1189">
        <v>1.5</v>
      </c>
      <c r="E11" s="1197" t="s">
        <v>1709</v>
      </c>
      <c r="F11" s="1176"/>
    </row>
    <row r="12" spans="1:6" ht="31.2">
      <c r="A12" s="1225">
        <f t="shared" si="0"/>
        <v>8</v>
      </c>
      <c r="B12" s="1188" t="s">
        <v>1670</v>
      </c>
      <c r="C12" s="1197" t="s">
        <v>83</v>
      </c>
      <c r="D12" s="1189">
        <v>4.8899999999999997</v>
      </c>
      <c r="E12" s="1198" t="s">
        <v>1933</v>
      </c>
      <c r="F12" s="1176"/>
    </row>
    <row r="13" spans="1:6" ht="46.8">
      <c r="A13" s="1225">
        <f t="shared" si="0"/>
        <v>9</v>
      </c>
      <c r="B13" s="1188" t="s">
        <v>1694</v>
      </c>
      <c r="C13" s="1198" t="s">
        <v>83</v>
      </c>
      <c r="D13" s="1201">
        <v>3.76</v>
      </c>
      <c r="E13" s="1198" t="s">
        <v>1935</v>
      </c>
      <c r="F13" s="1176"/>
    </row>
    <row r="14" spans="1:6" ht="62.4">
      <c r="A14" s="1225">
        <f t="shared" si="0"/>
        <v>10</v>
      </c>
      <c r="B14" s="1188" t="s">
        <v>1693</v>
      </c>
      <c r="C14" s="1197" t="s">
        <v>85</v>
      </c>
      <c r="D14" s="1192">
        <v>8</v>
      </c>
      <c r="E14" s="1178" t="s">
        <v>1937</v>
      </c>
      <c r="F14" s="1176"/>
    </row>
    <row r="15" spans="1:6">
      <c r="A15" s="1225">
        <f t="shared" si="0"/>
        <v>11</v>
      </c>
      <c r="B15" s="1188" t="s">
        <v>1676</v>
      </c>
      <c r="C15" s="1202" t="s">
        <v>75</v>
      </c>
      <c r="D15" s="1192">
        <v>0.8</v>
      </c>
      <c r="E15" s="1178" t="s">
        <v>1726</v>
      </c>
      <c r="F15" s="1176"/>
    </row>
    <row r="16" spans="1:6" ht="31.2">
      <c r="A16" s="1225">
        <f t="shared" si="0"/>
        <v>12</v>
      </c>
      <c r="B16" s="1188" t="s">
        <v>1940</v>
      </c>
      <c r="C16" s="1178" t="s">
        <v>75</v>
      </c>
      <c r="D16" s="1189" t="s">
        <v>1738</v>
      </c>
      <c r="E16" s="1178" t="s">
        <v>1708</v>
      </c>
      <c r="F16" s="1176"/>
    </row>
    <row r="17" spans="1:6" ht="31.2">
      <c r="A17" s="1225">
        <f t="shared" si="0"/>
        <v>13</v>
      </c>
      <c r="B17" s="1188" t="s">
        <v>1945</v>
      </c>
      <c r="C17" s="1178" t="s">
        <v>25</v>
      </c>
      <c r="D17" s="1192">
        <v>5</v>
      </c>
      <c r="E17" s="1178" t="s">
        <v>1710</v>
      </c>
      <c r="F17" s="1176"/>
    </row>
    <row r="18" spans="1:6" ht="31.2">
      <c r="A18" s="1225">
        <f t="shared" si="0"/>
        <v>14</v>
      </c>
      <c r="B18" s="1188" t="s">
        <v>1945</v>
      </c>
      <c r="C18" s="1178" t="s">
        <v>25</v>
      </c>
      <c r="D18" s="1192">
        <v>5</v>
      </c>
      <c r="E18" s="1178" t="s">
        <v>1711</v>
      </c>
      <c r="F18" s="1176"/>
    </row>
    <row r="19" spans="1:6" ht="31.2">
      <c r="A19" s="1225">
        <f t="shared" si="0"/>
        <v>15</v>
      </c>
      <c r="B19" s="1188" t="s">
        <v>1945</v>
      </c>
      <c r="C19" s="1178" t="s">
        <v>25</v>
      </c>
      <c r="D19" s="1192">
        <v>5</v>
      </c>
      <c r="E19" s="1178" t="s">
        <v>1708</v>
      </c>
      <c r="F19" s="1176"/>
    </row>
    <row r="20" spans="1:6">
      <c r="A20" s="1225">
        <f t="shared" si="0"/>
        <v>16</v>
      </c>
      <c r="B20" s="1188" t="s">
        <v>1951</v>
      </c>
      <c r="C20" s="1178" t="s">
        <v>1948</v>
      </c>
      <c r="D20" s="1222">
        <v>10.29</v>
      </c>
      <c r="E20" s="1178" t="s">
        <v>1713</v>
      </c>
      <c r="F20" s="1176"/>
    </row>
    <row r="21" spans="1:6" ht="31.2">
      <c r="A21" s="1225">
        <f t="shared" si="0"/>
        <v>17</v>
      </c>
      <c r="B21" s="1188" t="s">
        <v>1954</v>
      </c>
      <c r="C21" s="1178" t="s">
        <v>60</v>
      </c>
      <c r="D21" s="1189">
        <v>3.05</v>
      </c>
      <c r="E21" s="1197" t="s">
        <v>1713</v>
      </c>
      <c r="F21" s="1176"/>
    </row>
    <row r="22" spans="1:6" ht="31.2">
      <c r="A22" s="1225">
        <f t="shared" si="0"/>
        <v>18</v>
      </c>
      <c r="B22" s="1188" t="s">
        <v>1955</v>
      </c>
      <c r="C22" s="1178" t="s">
        <v>60</v>
      </c>
      <c r="D22" s="1189">
        <v>3.07</v>
      </c>
      <c r="E22" s="1197" t="s">
        <v>1712</v>
      </c>
      <c r="F22" s="1176"/>
    </row>
    <row r="23" spans="1:6" ht="31.2">
      <c r="A23" s="1225">
        <f t="shared" si="0"/>
        <v>19</v>
      </c>
      <c r="B23" s="1188" t="s">
        <v>1956</v>
      </c>
      <c r="C23" s="1178" t="s">
        <v>60</v>
      </c>
      <c r="D23" s="1189">
        <v>3.04</v>
      </c>
      <c r="E23" s="1197" t="s">
        <v>1711</v>
      </c>
      <c r="F23" s="1176"/>
    </row>
    <row r="24" spans="1:6" ht="31.2">
      <c r="A24" s="1225">
        <f t="shared" si="0"/>
        <v>20</v>
      </c>
      <c r="B24" s="1188" t="s">
        <v>1957</v>
      </c>
      <c r="C24" s="1178" t="s">
        <v>60</v>
      </c>
      <c r="D24" s="1189">
        <v>3.02</v>
      </c>
      <c r="E24" s="1197" t="s">
        <v>1710</v>
      </c>
      <c r="F24" s="1176"/>
    </row>
    <row r="25" spans="1:6" ht="31.2">
      <c r="A25" s="1225">
        <f t="shared" si="0"/>
        <v>21</v>
      </c>
      <c r="B25" s="1188" t="s">
        <v>1958</v>
      </c>
      <c r="C25" s="1178" t="s">
        <v>60</v>
      </c>
      <c r="D25" s="1189">
        <v>7.7</v>
      </c>
      <c r="E25" s="1197" t="s">
        <v>1709</v>
      </c>
      <c r="F25" s="1176"/>
    </row>
    <row r="26" spans="1:6" ht="31.2">
      <c r="A26" s="1225">
        <f t="shared" si="0"/>
        <v>22</v>
      </c>
      <c r="B26" s="1188" t="s">
        <v>1959</v>
      </c>
      <c r="C26" s="1178" t="s">
        <v>60</v>
      </c>
      <c r="D26" s="1189">
        <v>6.87</v>
      </c>
      <c r="E26" s="1197" t="s">
        <v>1708</v>
      </c>
      <c r="F26" s="1176"/>
    </row>
    <row r="27" spans="1:6" ht="31.2">
      <c r="A27" s="1225">
        <f t="shared" si="0"/>
        <v>23</v>
      </c>
      <c r="B27" s="1188" t="s">
        <v>1960</v>
      </c>
      <c r="C27" s="1178" t="s">
        <v>60</v>
      </c>
      <c r="D27" s="1189">
        <v>7.07</v>
      </c>
      <c r="E27" s="1197" t="s">
        <v>1707</v>
      </c>
      <c r="F27" s="1176"/>
    </row>
    <row r="28" spans="1:6" ht="31.2">
      <c r="A28" s="1225">
        <f t="shared" si="0"/>
        <v>24</v>
      </c>
      <c r="B28" s="1188" t="s">
        <v>1961</v>
      </c>
      <c r="C28" s="1204" t="s">
        <v>63</v>
      </c>
      <c r="D28" s="1189">
        <v>10.5</v>
      </c>
      <c r="E28" s="1197" t="s">
        <v>1713</v>
      </c>
      <c r="F28" s="1176"/>
    </row>
    <row r="29" spans="1:6" ht="31.2">
      <c r="A29" s="1225">
        <f t="shared" si="0"/>
        <v>25</v>
      </c>
      <c r="B29" s="1188" t="s">
        <v>1962</v>
      </c>
      <c r="C29" s="1204" t="s">
        <v>63</v>
      </c>
      <c r="D29" s="1189">
        <v>10.51</v>
      </c>
      <c r="E29" s="1198" t="s">
        <v>1712</v>
      </c>
      <c r="F29" s="1176"/>
    </row>
    <row r="30" spans="1:6" s="1228" customFormat="1" ht="31.2">
      <c r="A30" s="1225">
        <f t="shared" si="0"/>
        <v>26</v>
      </c>
      <c r="B30" s="1188" t="s">
        <v>2050</v>
      </c>
      <c r="C30" s="1204" t="s">
        <v>63</v>
      </c>
      <c r="D30" s="1189">
        <v>10.68</v>
      </c>
      <c r="E30" s="1197" t="s">
        <v>1711</v>
      </c>
      <c r="F30" s="1176"/>
    </row>
    <row r="31" spans="1:6" s="1228" customFormat="1" ht="31.2">
      <c r="A31" s="1225">
        <f t="shared" si="0"/>
        <v>27</v>
      </c>
      <c r="B31" s="1188" t="s">
        <v>1964</v>
      </c>
      <c r="C31" s="1204" t="s">
        <v>63</v>
      </c>
      <c r="D31" s="1189">
        <v>10.5</v>
      </c>
      <c r="E31" s="1197" t="s">
        <v>1710</v>
      </c>
      <c r="F31" s="1176"/>
    </row>
    <row r="32" spans="1:6" ht="31.2">
      <c r="A32" s="1225">
        <f t="shared" si="0"/>
        <v>28</v>
      </c>
      <c r="B32" s="1188" t="s">
        <v>1965</v>
      </c>
      <c r="C32" s="1204" t="s">
        <v>63</v>
      </c>
      <c r="D32" s="1189">
        <v>8</v>
      </c>
      <c r="E32" s="1193" t="s">
        <v>1708</v>
      </c>
      <c r="F32" s="1176"/>
    </row>
    <row r="33" spans="1:6" ht="31.2">
      <c r="A33" s="1225">
        <f t="shared" si="0"/>
        <v>29</v>
      </c>
      <c r="B33" s="1188" t="s">
        <v>1966</v>
      </c>
      <c r="C33" s="1204" t="s">
        <v>63</v>
      </c>
      <c r="D33" s="1189">
        <v>7</v>
      </c>
      <c r="E33" s="1193" t="s">
        <v>1709</v>
      </c>
      <c r="F33" s="1176"/>
    </row>
    <row r="34" spans="1:6" ht="31.2">
      <c r="A34" s="1225">
        <f t="shared" si="0"/>
        <v>30</v>
      </c>
      <c r="B34" s="1188" t="s">
        <v>1967</v>
      </c>
      <c r="C34" s="1204" t="s">
        <v>63</v>
      </c>
      <c r="D34" s="1189">
        <v>7.3</v>
      </c>
      <c r="E34" s="1197" t="s">
        <v>1707</v>
      </c>
      <c r="F34" s="1176"/>
    </row>
    <row r="35" spans="1:6" s="1228" customFormat="1">
      <c r="A35" s="1225">
        <f t="shared" si="0"/>
        <v>31</v>
      </c>
      <c r="B35" s="1188" t="s">
        <v>1969</v>
      </c>
      <c r="C35" s="1204" t="s">
        <v>103</v>
      </c>
      <c r="D35" s="1189">
        <v>13.16</v>
      </c>
      <c r="E35" s="1197" t="s">
        <v>1709</v>
      </c>
      <c r="F35" s="1176"/>
    </row>
    <row r="36" spans="1:6" s="1228" customFormat="1" ht="31.2">
      <c r="A36" s="1225">
        <f t="shared" si="0"/>
        <v>32</v>
      </c>
      <c r="B36" s="1200" t="s">
        <v>2015</v>
      </c>
      <c r="C36" s="1204" t="s">
        <v>100</v>
      </c>
      <c r="D36" s="1189">
        <v>1</v>
      </c>
      <c r="E36" s="1197" t="s">
        <v>1711</v>
      </c>
      <c r="F36" s="1176"/>
    </row>
    <row r="37" spans="1:6" s="1228" customFormat="1">
      <c r="A37" s="1225">
        <f t="shared" si="0"/>
        <v>33</v>
      </c>
      <c r="B37" s="1200" t="s">
        <v>2019</v>
      </c>
      <c r="C37" s="1204" t="s">
        <v>100</v>
      </c>
      <c r="D37" s="1189">
        <v>3.3</v>
      </c>
      <c r="E37" s="1197" t="s">
        <v>1710</v>
      </c>
      <c r="F37" s="1176"/>
    </row>
    <row r="38" spans="1:6" s="1228" customFormat="1">
      <c r="A38" s="1225">
        <f t="shared" si="0"/>
        <v>34</v>
      </c>
      <c r="B38" s="1200" t="s">
        <v>2021</v>
      </c>
      <c r="C38" s="1204" t="s">
        <v>100</v>
      </c>
      <c r="D38" s="1189">
        <v>0.4</v>
      </c>
      <c r="E38" s="1197" t="s">
        <v>1713</v>
      </c>
      <c r="F38" s="1176"/>
    </row>
    <row r="39" spans="1:6">
      <c r="A39" s="1225">
        <f t="shared" si="0"/>
        <v>35</v>
      </c>
      <c r="B39" s="1200" t="s">
        <v>1971</v>
      </c>
      <c r="C39" s="1204" t="s">
        <v>100</v>
      </c>
      <c r="D39" s="1189">
        <v>12.76</v>
      </c>
      <c r="E39" s="1197" t="s">
        <v>1710</v>
      </c>
      <c r="F39" s="1176"/>
    </row>
    <row r="40" spans="1:6">
      <c r="A40" s="1225">
        <f t="shared" si="0"/>
        <v>36</v>
      </c>
      <c r="B40" s="1200" t="s">
        <v>1972</v>
      </c>
      <c r="C40" s="1204" t="s">
        <v>100</v>
      </c>
      <c r="D40" s="1189">
        <v>10</v>
      </c>
      <c r="E40" s="1197" t="s">
        <v>1711</v>
      </c>
      <c r="F40" s="1176"/>
    </row>
    <row r="41" spans="1:6" s="1228" customFormat="1">
      <c r="A41" s="1225">
        <f t="shared" si="0"/>
        <v>37</v>
      </c>
      <c r="B41" s="1200" t="s">
        <v>1973</v>
      </c>
      <c r="C41" s="1204" t="s">
        <v>100</v>
      </c>
      <c r="D41" s="1189">
        <v>12.93</v>
      </c>
      <c r="E41" s="1197" t="s">
        <v>1708</v>
      </c>
      <c r="F41" s="1176"/>
    </row>
    <row r="42" spans="1:6">
      <c r="A42" s="1225">
        <f t="shared" si="0"/>
        <v>38</v>
      </c>
      <c r="B42" s="1200" t="s">
        <v>1974</v>
      </c>
      <c r="C42" s="1204" t="s">
        <v>100</v>
      </c>
      <c r="D42" s="1189">
        <v>9.24</v>
      </c>
      <c r="E42" s="1197" t="s">
        <v>1707</v>
      </c>
      <c r="F42" s="1176"/>
    </row>
    <row r="43" spans="1:6" ht="19.2" customHeight="1">
      <c r="A43" s="1225">
        <f t="shared" si="0"/>
        <v>39</v>
      </c>
      <c r="B43" s="1200" t="s">
        <v>1975</v>
      </c>
      <c r="C43" s="1204" t="s">
        <v>100</v>
      </c>
      <c r="D43" s="1189">
        <v>10</v>
      </c>
      <c r="E43" s="1197" t="s">
        <v>1713</v>
      </c>
      <c r="F43" s="1176"/>
    </row>
    <row r="44" spans="1:6" ht="22.95" customHeight="1">
      <c r="A44" s="1225">
        <f t="shared" si="0"/>
        <v>40</v>
      </c>
      <c r="B44" s="1200" t="s">
        <v>1976</v>
      </c>
      <c r="C44" s="1204" t="s">
        <v>100</v>
      </c>
      <c r="D44" s="1189">
        <v>10</v>
      </c>
      <c r="E44" s="1197" t="s">
        <v>1712</v>
      </c>
      <c r="F44" s="1176"/>
    </row>
    <row r="45" spans="1:6">
      <c r="A45" s="1225">
        <f t="shared" si="0"/>
        <v>41</v>
      </c>
      <c r="B45" s="1194" t="s">
        <v>2027</v>
      </c>
      <c r="C45" s="1178" t="s">
        <v>37</v>
      </c>
      <c r="D45" s="1189">
        <v>50</v>
      </c>
      <c r="E45" s="1178" t="s">
        <v>1711</v>
      </c>
      <c r="F45" s="1176"/>
    </row>
  </sheetData>
  <mergeCells count="2">
    <mergeCell ref="A1:B1"/>
    <mergeCell ref="A2:F2"/>
  </mergeCells>
  <printOptions horizontalCentered="1"/>
  <pageMargins left="0.3" right="0.3" top="0.5" bottom="0.3" header="0" footer="0"/>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8"/>
  <sheetViews>
    <sheetView view="pageBreakPreview" zoomScaleNormal="100" zoomScaleSheetLayoutView="100" workbookViewId="0">
      <selection activeCell="E23" sqref="E23"/>
    </sheetView>
  </sheetViews>
  <sheetFormatPr defaultColWidth="9.109375" defaultRowHeight="15.6"/>
  <cols>
    <col min="1" max="1" width="7.109375" style="1221" customWidth="1"/>
    <col min="2" max="2" width="36.5546875" style="1244" customWidth="1"/>
    <col min="3" max="3" width="11.6640625" style="1230" customWidth="1"/>
    <col min="4" max="4" width="13.33203125" style="1221" customWidth="1"/>
    <col min="5" max="5" width="16.88671875" style="1231" customWidth="1"/>
    <col min="6" max="6" width="9.109375" style="1221"/>
    <col min="7" max="7" width="33.33203125" style="1221" customWidth="1"/>
    <col min="8" max="16384" width="9.109375" style="1221"/>
  </cols>
  <sheetData>
    <row r="1" spans="1:6">
      <c r="A1" s="1419" t="s">
        <v>2051</v>
      </c>
      <c r="B1" s="1419"/>
    </row>
    <row r="2" spans="1:6" ht="36" customHeight="1">
      <c r="A2" s="1420" t="s">
        <v>2052</v>
      </c>
      <c r="B2" s="1421"/>
      <c r="C2" s="1421"/>
      <c r="D2" s="1421"/>
      <c r="E2" s="1421"/>
    </row>
    <row r="4" spans="1:6" ht="57" customHeight="1">
      <c r="A4" s="1232" t="s">
        <v>0</v>
      </c>
      <c r="B4" s="1213" t="s">
        <v>192</v>
      </c>
      <c r="C4" s="1174" t="s">
        <v>1901</v>
      </c>
      <c r="D4" s="1232" t="s">
        <v>2053</v>
      </c>
      <c r="E4" s="1232" t="s">
        <v>187</v>
      </c>
      <c r="F4" s="1220"/>
    </row>
    <row r="5" spans="1:6" ht="62.4">
      <c r="A5" s="1232" t="s">
        <v>1780</v>
      </c>
      <c r="B5" s="1233" t="s">
        <v>2054</v>
      </c>
      <c r="C5" s="1174"/>
      <c r="D5" s="1232"/>
      <c r="E5" s="1232"/>
      <c r="F5" s="1220"/>
    </row>
    <row r="6" spans="1:6" s="1229" customFormat="1" ht="31.2">
      <c r="A6" s="1225">
        <v>1</v>
      </c>
      <c r="B6" s="1234" t="s">
        <v>2055</v>
      </c>
      <c r="C6" s="1235">
        <v>30</v>
      </c>
      <c r="D6" s="1236" t="s">
        <v>1712</v>
      </c>
      <c r="E6" s="1234" t="s">
        <v>2056</v>
      </c>
      <c r="F6" s="1220"/>
    </row>
    <row r="7" spans="1:6" s="1227" customFormat="1" ht="31.2">
      <c r="A7" s="1225">
        <f>A6+1</f>
        <v>2</v>
      </c>
      <c r="B7" s="1234" t="s">
        <v>1677</v>
      </c>
      <c r="C7" s="1235">
        <v>1.5</v>
      </c>
      <c r="D7" s="1236" t="s">
        <v>1712</v>
      </c>
      <c r="E7" s="1234" t="s">
        <v>2056</v>
      </c>
      <c r="F7" s="1220"/>
    </row>
    <row r="8" spans="1:6" s="1227" customFormat="1" ht="31.2">
      <c r="A8" s="1225">
        <f t="shared" ref="A8:A38" si="0">A7+1</f>
        <v>3</v>
      </c>
      <c r="B8" s="1234" t="s">
        <v>1672</v>
      </c>
      <c r="C8" s="1235">
        <v>0.59</v>
      </c>
      <c r="D8" s="1236" t="s">
        <v>1713</v>
      </c>
      <c r="E8" s="1234" t="s">
        <v>2056</v>
      </c>
      <c r="F8" s="1220"/>
    </row>
    <row r="9" spans="1:6" s="1227" customFormat="1" ht="31.2">
      <c r="A9" s="1225">
        <f t="shared" si="0"/>
        <v>4</v>
      </c>
      <c r="B9" s="1234" t="s">
        <v>1717</v>
      </c>
      <c r="C9" s="1235">
        <v>20</v>
      </c>
      <c r="D9" s="1236" t="s">
        <v>1708</v>
      </c>
      <c r="E9" s="1234" t="s">
        <v>2056</v>
      </c>
      <c r="F9" s="1220"/>
    </row>
    <row r="10" spans="1:6" s="1227" customFormat="1" ht="31.2">
      <c r="A10" s="1225">
        <f t="shared" si="0"/>
        <v>5</v>
      </c>
      <c r="B10" s="1234" t="s">
        <v>1680</v>
      </c>
      <c r="C10" s="1235">
        <v>0.04</v>
      </c>
      <c r="D10" s="1236" t="s">
        <v>1710</v>
      </c>
      <c r="E10" s="1234" t="s">
        <v>2056</v>
      </c>
      <c r="F10" s="1220"/>
    </row>
    <row r="11" spans="1:6" s="1227" customFormat="1" ht="31.2">
      <c r="A11" s="1225">
        <f t="shared" si="0"/>
        <v>6</v>
      </c>
      <c r="B11" s="1234" t="s">
        <v>1698</v>
      </c>
      <c r="C11" s="1235">
        <v>3.2</v>
      </c>
      <c r="D11" s="1236" t="s">
        <v>1710</v>
      </c>
      <c r="E11" s="1234" t="s">
        <v>2056</v>
      </c>
      <c r="F11" s="1220"/>
    </row>
    <row r="12" spans="1:6" s="1227" customFormat="1" ht="31.2">
      <c r="A12" s="1225">
        <f t="shared" si="0"/>
        <v>7</v>
      </c>
      <c r="B12" s="1234" t="s">
        <v>1678</v>
      </c>
      <c r="C12" s="1235">
        <v>2</v>
      </c>
      <c r="D12" s="1236" t="s">
        <v>1712</v>
      </c>
      <c r="E12" s="1234" t="s">
        <v>2056</v>
      </c>
      <c r="F12" s="1220"/>
    </row>
    <row r="13" spans="1:6" s="1227" customFormat="1" ht="31.2">
      <c r="A13" s="1225">
        <f t="shared" si="0"/>
        <v>8</v>
      </c>
      <c r="B13" s="1234" t="s">
        <v>1688</v>
      </c>
      <c r="C13" s="1235">
        <v>3</v>
      </c>
      <c r="D13" s="1236" t="s">
        <v>1707</v>
      </c>
      <c r="E13" s="1234" t="s">
        <v>2056</v>
      </c>
      <c r="F13" s="1220"/>
    </row>
    <row r="14" spans="1:6" s="1227" customFormat="1" ht="31.2">
      <c r="A14" s="1225">
        <f t="shared" si="0"/>
        <v>9</v>
      </c>
      <c r="B14" s="1234" t="s">
        <v>1699</v>
      </c>
      <c r="C14" s="1235">
        <v>0.05</v>
      </c>
      <c r="D14" s="1236" t="s">
        <v>2057</v>
      </c>
      <c r="E14" s="1234" t="s">
        <v>2056</v>
      </c>
      <c r="F14" s="1220"/>
    </row>
    <row r="15" spans="1:6" s="1227" customFormat="1" ht="31.2">
      <c r="A15" s="1225">
        <f t="shared" si="0"/>
        <v>10</v>
      </c>
      <c r="B15" s="1234" t="s">
        <v>1700</v>
      </c>
      <c r="C15" s="1235">
        <v>0.05</v>
      </c>
      <c r="D15" s="1236" t="s">
        <v>2057</v>
      </c>
      <c r="E15" s="1234" t="s">
        <v>2056</v>
      </c>
      <c r="F15" s="1220"/>
    </row>
    <row r="16" spans="1:6" s="1227" customFormat="1" ht="31.2">
      <c r="A16" s="1225">
        <f t="shared" si="0"/>
        <v>11</v>
      </c>
      <c r="B16" s="1234" t="s">
        <v>1673</v>
      </c>
      <c r="C16" s="1235">
        <v>5</v>
      </c>
      <c r="D16" s="1236" t="s">
        <v>1713</v>
      </c>
      <c r="E16" s="1234" t="s">
        <v>2056</v>
      </c>
      <c r="F16" s="1220"/>
    </row>
    <row r="17" spans="1:6" s="1227" customFormat="1" ht="31.2">
      <c r="A17" s="1225">
        <f t="shared" si="0"/>
        <v>12</v>
      </c>
      <c r="B17" s="1234" t="s">
        <v>1725</v>
      </c>
      <c r="C17" s="1235">
        <v>472.72</v>
      </c>
      <c r="D17" s="1236" t="s">
        <v>1714</v>
      </c>
      <c r="E17" s="1234" t="s">
        <v>2056</v>
      </c>
      <c r="F17" s="1220"/>
    </row>
    <row r="18" spans="1:6" s="1227" customFormat="1" ht="31.2">
      <c r="A18" s="1225">
        <f t="shared" si="0"/>
        <v>13</v>
      </c>
      <c r="B18" s="1234" t="s">
        <v>1723</v>
      </c>
      <c r="C18" s="1235">
        <v>295.95</v>
      </c>
      <c r="D18" s="1217" t="s">
        <v>1711</v>
      </c>
      <c r="E18" s="1234" t="s">
        <v>2056</v>
      </c>
      <c r="F18" s="1220"/>
    </row>
    <row r="19" spans="1:6" s="1226" customFormat="1" ht="31.2">
      <c r="A19" s="1225">
        <f t="shared" si="0"/>
        <v>14</v>
      </c>
      <c r="B19" s="1234" t="s">
        <v>1689</v>
      </c>
      <c r="C19" s="1235">
        <v>6</v>
      </c>
      <c r="D19" s="1236" t="s">
        <v>1712</v>
      </c>
      <c r="E19" s="1234" t="s">
        <v>2056</v>
      </c>
      <c r="F19" s="1220"/>
    </row>
    <row r="20" spans="1:6" s="1240" customFormat="1" ht="62.4">
      <c r="A20" s="1232" t="s">
        <v>2058</v>
      </c>
      <c r="B20" s="1237" t="s">
        <v>2059</v>
      </c>
      <c r="C20" s="1238"/>
      <c r="D20" s="1239"/>
      <c r="E20" s="1237"/>
    </row>
    <row r="21" spans="1:6" s="1241" customFormat="1" ht="31.2">
      <c r="A21" s="1225">
        <v>1</v>
      </c>
      <c r="B21" s="1234" t="s">
        <v>1669</v>
      </c>
      <c r="C21" s="1235">
        <v>0.6</v>
      </c>
      <c r="D21" s="1236" t="s">
        <v>1713</v>
      </c>
      <c r="E21" s="1234" t="s">
        <v>2060</v>
      </c>
      <c r="F21" s="1220"/>
    </row>
    <row r="22" spans="1:6" s="1242" customFormat="1" ht="31.2">
      <c r="A22" s="1225">
        <f>A21+1</f>
        <v>2</v>
      </c>
      <c r="B22" s="1234" t="s">
        <v>1682</v>
      </c>
      <c r="C22" s="1235">
        <v>30</v>
      </c>
      <c r="D22" s="1236" t="s">
        <v>1708</v>
      </c>
      <c r="E22" s="1234" t="s">
        <v>2060</v>
      </c>
      <c r="F22" s="1220"/>
    </row>
    <row r="23" spans="1:6" s="1242" customFormat="1" ht="31.2">
      <c r="A23" s="1225">
        <f t="shared" si="0"/>
        <v>3</v>
      </c>
      <c r="B23" s="1234" t="s">
        <v>1668</v>
      </c>
      <c r="C23" s="1235">
        <v>32.75</v>
      </c>
      <c r="D23" s="1236" t="s">
        <v>1714</v>
      </c>
      <c r="E23" s="1234" t="s">
        <v>2060</v>
      </c>
      <c r="F23" s="1220"/>
    </row>
    <row r="24" spans="1:6" s="1241" customFormat="1" ht="31.2">
      <c r="A24" s="1225">
        <f t="shared" si="0"/>
        <v>4</v>
      </c>
      <c r="B24" s="1234" t="s">
        <v>2061</v>
      </c>
      <c r="C24" s="1235">
        <v>0.16</v>
      </c>
      <c r="D24" s="1236" t="s">
        <v>1707</v>
      </c>
      <c r="E24" s="1234" t="s">
        <v>2060</v>
      </c>
      <c r="F24" s="1220"/>
    </row>
    <row r="25" spans="1:6" s="1241" customFormat="1" ht="62.4">
      <c r="A25" s="1225">
        <f t="shared" si="0"/>
        <v>5</v>
      </c>
      <c r="B25" s="1234" t="s">
        <v>1671</v>
      </c>
      <c r="C25" s="1235">
        <v>154.55000000000001</v>
      </c>
      <c r="D25" s="1236" t="s">
        <v>2062</v>
      </c>
      <c r="E25" s="1234" t="s">
        <v>2060</v>
      </c>
      <c r="F25" s="1220"/>
    </row>
    <row r="26" spans="1:6" s="1241" customFormat="1" ht="62.4">
      <c r="A26" s="1225">
        <f t="shared" si="0"/>
        <v>6</v>
      </c>
      <c r="B26" s="1234" t="s">
        <v>1674</v>
      </c>
      <c r="C26" s="1235">
        <v>4.8</v>
      </c>
      <c r="D26" s="1236" t="s">
        <v>2063</v>
      </c>
      <c r="E26" s="1234" t="s">
        <v>2060</v>
      </c>
      <c r="F26" s="1220"/>
    </row>
    <row r="27" spans="1:6" s="1241" customFormat="1" ht="46.8">
      <c r="A27" s="1225">
        <f t="shared" si="0"/>
        <v>7</v>
      </c>
      <c r="B27" s="1234" t="s">
        <v>1721</v>
      </c>
      <c r="C27" s="1235">
        <v>3</v>
      </c>
      <c r="D27" s="1236" t="s">
        <v>1709</v>
      </c>
      <c r="E27" s="1234" t="s">
        <v>2060</v>
      </c>
      <c r="F27" s="1220"/>
    </row>
    <row r="28" spans="1:6" s="1242" customFormat="1" ht="46.8">
      <c r="A28" s="1225">
        <f t="shared" si="0"/>
        <v>8</v>
      </c>
      <c r="B28" s="1234" t="s">
        <v>2064</v>
      </c>
      <c r="C28" s="1235">
        <v>0.3</v>
      </c>
      <c r="D28" s="1236" t="s">
        <v>2065</v>
      </c>
      <c r="E28" s="1234" t="s">
        <v>2060</v>
      </c>
      <c r="F28" s="1220"/>
    </row>
    <row r="29" spans="1:6" s="1241" customFormat="1" ht="31.2">
      <c r="A29" s="1225">
        <f t="shared" si="0"/>
        <v>9</v>
      </c>
      <c r="B29" s="1234" t="s">
        <v>2066</v>
      </c>
      <c r="C29" s="1235">
        <v>2</v>
      </c>
      <c r="D29" s="1236" t="s">
        <v>1709</v>
      </c>
      <c r="E29" s="1234" t="s">
        <v>2060</v>
      </c>
      <c r="F29" s="1220"/>
    </row>
    <row r="30" spans="1:6" s="1242" customFormat="1" ht="31.2">
      <c r="A30" s="1225">
        <f t="shared" si="0"/>
        <v>10</v>
      </c>
      <c r="B30" s="1234" t="s">
        <v>1795</v>
      </c>
      <c r="C30" s="1235">
        <v>3</v>
      </c>
      <c r="D30" s="1236" t="s">
        <v>1708</v>
      </c>
      <c r="E30" s="1234" t="s">
        <v>2060</v>
      </c>
      <c r="F30" s="1220"/>
    </row>
    <row r="31" spans="1:6" s="1242" customFormat="1" ht="31.2">
      <c r="A31" s="1225">
        <f t="shared" si="0"/>
        <v>11</v>
      </c>
      <c r="B31" s="1234" t="s">
        <v>2067</v>
      </c>
      <c r="C31" s="1235">
        <v>0.3</v>
      </c>
      <c r="D31" s="1236" t="s">
        <v>2068</v>
      </c>
      <c r="E31" s="1234" t="s">
        <v>2060</v>
      </c>
      <c r="F31" s="1220"/>
    </row>
    <row r="32" spans="1:6" s="1241" customFormat="1" ht="46.8">
      <c r="A32" s="1225">
        <f t="shared" si="0"/>
        <v>12</v>
      </c>
      <c r="B32" s="1234" t="s">
        <v>2069</v>
      </c>
      <c r="C32" s="1235">
        <v>2</v>
      </c>
      <c r="D32" s="1236" t="s">
        <v>1709</v>
      </c>
      <c r="E32" s="1234" t="s">
        <v>2060</v>
      </c>
      <c r="F32" s="1220"/>
    </row>
    <row r="33" spans="1:6" s="1241" customFormat="1" ht="31.2">
      <c r="A33" s="1225">
        <f t="shared" si="0"/>
        <v>13</v>
      </c>
      <c r="B33" s="1234" t="s">
        <v>2070</v>
      </c>
      <c r="C33" s="1235">
        <v>2</v>
      </c>
      <c r="D33" s="1236" t="s">
        <v>1709</v>
      </c>
      <c r="E33" s="1234" t="s">
        <v>2060</v>
      </c>
      <c r="F33" s="1220"/>
    </row>
    <row r="34" spans="1:6" s="1241" customFormat="1" ht="46.8">
      <c r="A34" s="1225">
        <f t="shared" si="0"/>
        <v>14</v>
      </c>
      <c r="B34" s="1234" t="s">
        <v>2071</v>
      </c>
      <c r="C34" s="1235">
        <v>0.4</v>
      </c>
      <c r="D34" s="1236" t="s">
        <v>1709</v>
      </c>
      <c r="E34" s="1234" t="s">
        <v>2060</v>
      </c>
      <c r="F34" s="1220"/>
    </row>
    <row r="35" spans="1:6" s="1241" customFormat="1" ht="31.2">
      <c r="A35" s="1225">
        <f t="shared" si="0"/>
        <v>15</v>
      </c>
      <c r="B35" s="1234" t="s">
        <v>2072</v>
      </c>
      <c r="C35" s="1235">
        <v>3</v>
      </c>
      <c r="D35" s="1236" t="s">
        <v>1710</v>
      </c>
      <c r="E35" s="1234" t="s">
        <v>2056</v>
      </c>
      <c r="F35" s="1220"/>
    </row>
    <row r="36" spans="1:6" s="1241" customFormat="1" ht="46.8">
      <c r="A36" s="1225">
        <f t="shared" si="0"/>
        <v>16</v>
      </c>
      <c r="B36" s="1234" t="s">
        <v>2073</v>
      </c>
      <c r="C36" s="1235">
        <v>1.4</v>
      </c>
      <c r="D36" s="1236" t="s">
        <v>1713</v>
      </c>
      <c r="E36" s="1234" t="s">
        <v>2060</v>
      </c>
      <c r="F36" s="1220"/>
    </row>
    <row r="37" spans="1:6" s="1241" customFormat="1" ht="31.2">
      <c r="A37" s="1225">
        <f t="shared" si="0"/>
        <v>17</v>
      </c>
      <c r="B37" s="1234" t="s">
        <v>2074</v>
      </c>
      <c r="C37" s="1235">
        <v>0.7</v>
      </c>
      <c r="D37" s="1236" t="s">
        <v>1711</v>
      </c>
      <c r="E37" s="1234" t="s">
        <v>2060</v>
      </c>
      <c r="F37" s="1220"/>
    </row>
    <row r="38" spans="1:6" s="1241" customFormat="1" ht="62.4">
      <c r="A38" s="1225">
        <f t="shared" si="0"/>
        <v>18</v>
      </c>
      <c r="B38" s="1234" t="s">
        <v>2075</v>
      </c>
      <c r="C38" s="1235">
        <v>0.8</v>
      </c>
      <c r="D38" s="1236" t="s">
        <v>2076</v>
      </c>
      <c r="E38" s="1234" t="s">
        <v>2060</v>
      </c>
      <c r="F38" s="1220"/>
    </row>
    <row r="40" spans="1:6" ht="18.75" hidden="1" customHeight="1"/>
    <row r="41" spans="1:6" hidden="1"/>
    <row r="42" spans="1:6" s="1230" customFormat="1" hidden="1">
      <c r="A42" s="1221"/>
      <c r="B42" s="1244"/>
      <c r="D42" s="1221"/>
      <c r="E42" s="1231"/>
    </row>
    <row r="43" spans="1:6" s="1230" customFormat="1" hidden="1">
      <c r="A43" s="1221"/>
      <c r="B43" s="1244"/>
      <c r="D43" s="1221">
        <f>40+93+22</f>
        <v>155</v>
      </c>
      <c r="E43" s="1231"/>
    </row>
    <row r="44" spans="1:6" s="1230" customFormat="1" hidden="1">
      <c r="A44" s="1221"/>
      <c r="B44" s="1244"/>
      <c r="D44" s="1221"/>
      <c r="E44" s="1231"/>
    </row>
    <row r="45" spans="1:6" s="1230" customFormat="1" hidden="1">
      <c r="A45" s="1221"/>
      <c r="B45" s="1244"/>
      <c r="D45" s="1221"/>
      <c r="E45" s="1231"/>
    </row>
    <row r="46" spans="1:6" s="1230" customFormat="1" hidden="1">
      <c r="A46" s="1221"/>
      <c r="B46" s="1244"/>
      <c r="D46" s="1221"/>
      <c r="E46" s="1231"/>
    </row>
    <row r="47" spans="1:6" s="1230" customFormat="1" hidden="1">
      <c r="A47" s="1221"/>
      <c r="B47" s="1244"/>
      <c r="D47" s="1221"/>
      <c r="E47" s="1231"/>
    </row>
    <row r="48" spans="1:6" s="1230" customFormat="1" hidden="1">
      <c r="A48" s="1221"/>
      <c r="B48" s="1244"/>
      <c r="D48" s="1221"/>
      <c r="E48" s="1231"/>
    </row>
  </sheetData>
  <mergeCells count="2">
    <mergeCell ref="A1:B1"/>
    <mergeCell ref="A2:E2"/>
  </mergeCells>
  <printOptions horizontalCentered="1"/>
  <pageMargins left="0.3" right="0.3" top="0.5" bottom="0.3" header="0" footer="0"/>
  <pageSetup paperSize="9"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826"/>
  <sheetViews>
    <sheetView view="pageBreakPreview" zoomScaleNormal="100" zoomScaleSheetLayoutView="100" workbookViewId="0">
      <selection activeCell="E23" sqref="E23"/>
    </sheetView>
  </sheetViews>
  <sheetFormatPr defaultColWidth="9.109375" defaultRowHeight="15.6"/>
  <cols>
    <col min="1" max="1" width="5.88671875" style="1330" bestFit="1" customWidth="1"/>
    <col min="2" max="2" width="31.77734375" style="1331" customWidth="1"/>
    <col min="3" max="3" width="12.109375" style="1332" bestFit="1" customWidth="1"/>
    <col min="4" max="4" width="9.6640625" style="1330" customWidth="1"/>
    <col min="5" max="5" width="11.6640625" style="1333" customWidth="1"/>
    <col min="6" max="6" width="11.109375" style="1330" customWidth="1"/>
    <col min="7" max="7" width="10.6640625" style="1330" customWidth="1"/>
    <col min="8" max="8" width="13.44140625" style="1330" customWidth="1"/>
    <col min="9" max="16384" width="9.109375" style="1245"/>
  </cols>
  <sheetData>
    <row r="1" spans="1:9" ht="45" customHeight="1">
      <c r="A1" s="1423" t="s">
        <v>2078</v>
      </c>
      <c r="B1" s="1423"/>
      <c r="C1" s="1423"/>
      <c r="D1" s="1423"/>
      <c r="E1" s="1423"/>
      <c r="F1" s="1423"/>
      <c r="G1" s="1423"/>
      <c r="H1" s="1423"/>
    </row>
    <row r="2" spans="1:9" s="1284" customFormat="1" ht="45" customHeight="1">
      <c r="A2" s="1424" t="s">
        <v>0</v>
      </c>
      <c r="B2" s="1424" t="s">
        <v>2079</v>
      </c>
      <c r="C2" s="1427" t="s">
        <v>2080</v>
      </c>
      <c r="D2" s="1430" t="s">
        <v>2081</v>
      </c>
      <c r="E2" s="1430"/>
      <c r="F2" s="1424" t="s">
        <v>2082</v>
      </c>
      <c r="G2" s="1424" t="s">
        <v>2083</v>
      </c>
      <c r="H2" s="1430" t="s">
        <v>2084</v>
      </c>
    </row>
    <row r="3" spans="1:9" s="1284" customFormat="1" ht="38.25" customHeight="1">
      <c r="A3" s="1425"/>
      <c r="B3" s="1425"/>
      <c r="C3" s="1428"/>
      <c r="D3" s="1246" t="s">
        <v>2085</v>
      </c>
      <c r="E3" s="1247" t="s">
        <v>2086</v>
      </c>
      <c r="F3" s="1425"/>
      <c r="G3" s="1425"/>
      <c r="H3" s="1430"/>
    </row>
    <row r="4" spans="1:9" s="1284" customFormat="1" ht="31.8" customHeight="1">
      <c r="A4" s="1426"/>
      <c r="B4" s="1426"/>
      <c r="C4" s="1429"/>
      <c r="D4" s="1246"/>
      <c r="E4" s="1248"/>
      <c r="F4" s="1426"/>
      <c r="G4" s="1426"/>
      <c r="H4" s="1430"/>
    </row>
    <row r="5" spans="1:9" s="1284" customFormat="1" ht="33.75" customHeight="1">
      <c r="A5" s="1249" t="s">
        <v>1780</v>
      </c>
      <c r="B5" s="1250" t="s">
        <v>2087</v>
      </c>
      <c r="C5" s="1251">
        <f>C6+C169+C234+C555+C1119+C1256+C1689</f>
        <v>565982.1</v>
      </c>
      <c r="D5" s="1246"/>
      <c r="E5" s="1248"/>
      <c r="F5" s="1246"/>
      <c r="G5" s="1246"/>
      <c r="H5" s="1246"/>
    </row>
    <row r="6" spans="1:9" s="1284" customFormat="1" ht="17.25" customHeight="1">
      <c r="A6" s="1249" t="s">
        <v>143</v>
      </c>
      <c r="B6" s="1250" t="s">
        <v>2088</v>
      </c>
      <c r="C6" s="1251">
        <f>SUM(C7:C168)</f>
        <v>50300</v>
      </c>
      <c r="D6" s="1246"/>
      <c r="E6" s="1248"/>
      <c r="F6" s="1246"/>
      <c r="G6" s="1246"/>
      <c r="H6" s="1246"/>
    </row>
    <row r="7" spans="1:9" s="1284" customFormat="1" ht="17.25" customHeight="1">
      <c r="A7" s="1252">
        <v>1</v>
      </c>
      <c r="B7" s="944" t="s">
        <v>2242</v>
      </c>
      <c r="C7" s="1254">
        <v>200</v>
      </c>
      <c r="D7" s="1255">
        <v>37</v>
      </c>
      <c r="E7" s="1255">
        <v>63</v>
      </c>
      <c r="F7" s="1255" t="s">
        <v>25</v>
      </c>
      <c r="G7" s="1255" t="s">
        <v>100</v>
      </c>
      <c r="H7" s="1246"/>
      <c r="I7" s="1310"/>
    </row>
    <row r="8" spans="1:9" s="1284" customFormat="1" ht="17.25" customHeight="1">
      <c r="A8" s="1252">
        <v>2</v>
      </c>
      <c r="B8" s="944" t="s">
        <v>3182</v>
      </c>
      <c r="C8" s="1254">
        <v>200</v>
      </c>
      <c r="D8" s="1255">
        <v>13</v>
      </c>
      <c r="E8" s="1255">
        <v>180</v>
      </c>
      <c r="F8" s="1255" t="s">
        <v>25</v>
      </c>
      <c r="G8" s="1255" t="s">
        <v>100</v>
      </c>
      <c r="H8" s="1246"/>
      <c r="I8" s="1310"/>
    </row>
    <row r="9" spans="1:9" s="1284" customFormat="1" ht="17.25" customHeight="1">
      <c r="A9" s="1252">
        <v>3</v>
      </c>
      <c r="B9" s="832" t="s">
        <v>3210</v>
      </c>
      <c r="C9" s="1254">
        <v>500</v>
      </c>
      <c r="D9" s="1255">
        <v>25</v>
      </c>
      <c r="E9" s="1255">
        <v>15</v>
      </c>
      <c r="F9" s="1255" t="s">
        <v>25</v>
      </c>
      <c r="G9" s="1255" t="s">
        <v>100</v>
      </c>
      <c r="H9" s="1246"/>
      <c r="I9" s="1318"/>
    </row>
    <row r="10" spans="1:9" s="1284" customFormat="1" ht="17.25" customHeight="1">
      <c r="A10" s="1252">
        <v>4</v>
      </c>
      <c r="B10" s="832" t="s">
        <v>3183</v>
      </c>
      <c r="C10" s="1254">
        <v>100</v>
      </c>
      <c r="D10" s="1255">
        <v>26</v>
      </c>
      <c r="E10" s="1255">
        <v>237</v>
      </c>
      <c r="F10" s="1255" t="s">
        <v>25</v>
      </c>
      <c r="G10" s="1255" t="s">
        <v>100</v>
      </c>
      <c r="H10" s="1246"/>
      <c r="I10" s="1318"/>
    </row>
    <row r="11" spans="1:9" s="1284" customFormat="1" ht="17.25" customHeight="1">
      <c r="A11" s="1252">
        <v>5</v>
      </c>
      <c r="B11" s="1253" t="s">
        <v>2360</v>
      </c>
      <c r="C11" s="1254">
        <v>200</v>
      </c>
      <c r="D11" s="1255">
        <v>31</v>
      </c>
      <c r="E11" s="1255">
        <v>23</v>
      </c>
      <c r="F11" s="1255" t="s">
        <v>25</v>
      </c>
      <c r="G11" s="1255" t="s">
        <v>100</v>
      </c>
      <c r="H11" s="1246"/>
      <c r="I11" s="1318"/>
    </row>
    <row r="12" spans="1:9" s="1284" customFormat="1" ht="17.25" customHeight="1">
      <c r="A12" s="1252">
        <v>6</v>
      </c>
      <c r="B12" s="1253" t="s">
        <v>3211</v>
      </c>
      <c r="C12" s="1254">
        <v>500</v>
      </c>
      <c r="D12" s="1255">
        <v>32</v>
      </c>
      <c r="E12" s="1255">
        <v>25</v>
      </c>
      <c r="F12" s="1255" t="s">
        <v>25</v>
      </c>
      <c r="G12" s="1255" t="s">
        <v>100</v>
      </c>
      <c r="H12" s="1246"/>
      <c r="I12" s="1318"/>
    </row>
    <row r="13" spans="1:9" s="1284" customFormat="1" ht="17.25" customHeight="1">
      <c r="A13" s="1252">
        <v>7</v>
      </c>
      <c r="B13" s="1253" t="s">
        <v>2089</v>
      </c>
      <c r="C13" s="1254">
        <v>900</v>
      </c>
      <c r="D13" s="1255">
        <v>5</v>
      </c>
      <c r="E13" s="1255">
        <v>8</v>
      </c>
      <c r="F13" s="1255" t="s">
        <v>25</v>
      </c>
      <c r="G13" s="1255" t="s">
        <v>100</v>
      </c>
      <c r="H13" s="1246"/>
    </row>
    <row r="14" spans="1:9" s="1284" customFormat="1" ht="17.25" customHeight="1">
      <c r="A14" s="1252">
        <v>8</v>
      </c>
      <c r="B14" s="1256" t="s">
        <v>2090</v>
      </c>
      <c r="C14" s="1254">
        <v>200</v>
      </c>
      <c r="D14" s="1255">
        <v>26</v>
      </c>
      <c r="E14" s="1255">
        <v>279</v>
      </c>
      <c r="F14" s="1255" t="s">
        <v>25</v>
      </c>
      <c r="G14" s="1255" t="s">
        <v>100</v>
      </c>
      <c r="H14" s="1246"/>
    </row>
    <row r="15" spans="1:9" s="1284" customFormat="1" ht="17.25" customHeight="1">
      <c r="A15" s="1252">
        <v>9</v>
      </c>
      <c r="B15" s="1257" t="s">
        <v>2092</v>
      </c>
      <c r="C15" s="1254">
        <v>500</v>
      </c>
      <c r="D15" s="1255">
        <v>7</v>
      </c>
      <c r="E15" s="1255">
        <v>83</v>
      </c>
      <c r="F15" s="1255" t="s">
        <v>25</v>
      </c>
      <c r="G15" s="1255" t="s">
        <v>100</v>
      </c>
      <c r="H15" s="1258"/>
    </row>
    <row r="16" spans="1:9" s="1284" customFormat="1" ht="17.25" customHeight="1">
      <c r="A16" s="1252">
        <v>10</v>
      </c>
      <c r="B16" s="1257" t="s">
        <v>2093</v>
      </c>
      <c r="C16" s="1254">
        <v>100</v>
      </c>
      <c r="D16" s="1255">
        <v>8</v>
      </c>
      <c r="E16" s="1255">
        <v>286</v>
      </c>
      <c r="F16" s="1255" t="s">
        <v>25</v>
      </c>
      <c r="G16" s="1255" t="s">
        <v>100</v>
      </c>
      <c r="H16" s="1258"/>
    </row>
    <row r="17" spans="1:8" s="1284" customFormat="1" ht="17.25" customHeight="1">
      <c r="A17" s="1252">
        <v>11</v>
      </c>
      <c r="B17" s="1259" t="s">
        <v>2094</v>
      </c>
      <c r="C17" s="1254">
        <v>200</v>
      </c>
      <c r="D17" s="1255">
        <v>13</v>
      </c>
      <c r="E17" s="1255">
        <v>57</v>
      </c>
      <c r="F17" s="1255" t="s">
        <v>25</v>
      </c>
      <c r="G17" s="1255" t="s">
        <v>100</v>
      </c>
      <c r="H17" s="1258"/>
    </row>
    <row r="18" spans="1:8" s="1284" customFormat="1" ht="17.25" customHeight="1">
      <c r="A18" s="1252">
        <v>12</v>
      </c>
      <c r="B18" s="1259" t="s">
        <v>2094</v>
      </c>
      <c r="C18" s="1254">
        <v>200</v>
      </c>
      <c r="D18" s="1255">
        <v>13</v>
      </c>
      <c r="E18" s="1255">
        <v>58</v>
      </c>
      <c r="F18" s="1255" t="s">
        <v>25</v>
      </c>
      <c r="G18" s="1255" t="s">
        <v>100</v>
      </c>
      <c r="H18" s="1258"/>
    </row>
    <row r="19" spans="1:8" s="1284" customFormat="1" ht="17.25" customHeight="1">
      <c r="A19" s="1252">
        <v>13</v>
      </c>
      <c r="B19" s="1259" t="s">
        <v>2095</v>
      </c>
      <c r="C19" s="1254">
        <v>400</v>
      </c>
      <c r="D19" s="1255">
        <v>4</v>
      </c>
      <c r="E19" s="1255">
        <v>350</v>
      </c>
      <c r="F19" s="1255" t="s">
        <v>25</v>
      </c>
      <c r="G19" s="1255" t="s">
        <v>100</v>
      </c>
      <c r="H19" s="1258"/>
    </row>
    <row r="20" spans="1:8" s="1284" customFormat="1" ht="17.25" customHeight="1">
      <c r="A20" s="1252">
        <v>14</v>
      </c>
      <c r="B20" s="1259" t="s">
        <v>2096</v>
      </c>
      <c r="C20" s="1254">
        <v>200</v>
      </c>
      <c r="D20" s="1255">
        <v>9</v>
      </c>
      <c r="E20" s="1255">
        <v>294</v>
      </c>
      <c r="F20" s="1255" t="s">
        <v>25</v>
      </c>
      <c r="G20" s="1255" t="s">
        <v>100</v>
      </c>
      <c r="H20" s="1258"/>
    </row>
    <row r="21" spans="1:8" s="1284" customFormat="1" ht="17.25" customHeight="1">
      <c r="A21" s="1252">
        <v>15</v>
      </c>
      <c r="B21" s="1259" t="s">
        <v>2097</v>
      </c>
      <c r="C21" s="1254">
        <v>400</v>
      </c>
      <c r="D21" s="1255">
        <v>3</v>
      </c>
      <c r="E21" s="1255">
        <v>124</v>
      </c>
      <c r="F21" s="1255" t="s">
        <v>25</v>
      </c>
      <c r="G21" s="1255" t="s">
        <v>100</v>
      </c>
      <c r="H21" s="1258"/>
    </row>
    <row r="22" spans="1:8" s="1284" customFormat="1" ht="17.25" customHeight="1">
      <c r="A22" s="1252">
        <v>16</v>
      </c>
      <c r="B22" s="1259" t="s">
        <v>2097</v>
      </c>
      <c r="C22" s="1254">
        <v>400</v>
      </c>
      <c r="D22" s="1255">
        <v>3</v>
      </c>
      <c r="E22" s="1255">
        <v>123</v>
      </c>
      <c r="F22" s="1255" t="s">
        <v>25</v>
      </c>
      <c r="G22" s="1255" t="s">
        <v>100</v>
      </c>
      <c r="H22" s="1258"/>
    </row>
    <row r="23" spans="1:8" s="1284" customFormat="1" ht="17.25" customHeight="1">
      <c r="A23" s="1252">
        <v>17</v>
      </c>
      <c r="B23" s="1259" t="s">
        <v>2098</v>
      </c>
      <c r="C23" s="1254">
        <v>400</v>
      </c>
      <c r="D23" s="1255">
        <v>3</v>
      </c>
      <c r="E23" s="1255">
        <v>125</v>
      </c>
      <c r="F23" s="1255" t="s">
        <v>25</v>
      </c>
      <c r="G23" s="1255" t="s">
        <v>100</v>
      </c>
      <c r="H23" s="1258"/>
    </row>
    <row r="24" spans="1:8" s="1284" customFormat="1" ht="17.25" customHeight="1">
      <c r="A24" s="1252">
        <v>18</v>
      </c>
      <c r="B24" s="1259" t="s">
        <v>2098</v>
      </c>
      <c r="C24" s="1254">
        <v>400</v>
      </c>
      <c r="D24" s="1255">
        <v>3</v>
      </c>
      <c r="E24" s="1255">
        <v>126</v>
      </c>
      <c r="F24" s="1255" t="s">
        <v>25</v>
      </c>
      <c r="G24" s="1255" t="s">
        <v>100</v>
      </c>
      <c r="H24" s="1258"/>
    </row>
    <row r="25" spans="1:8" s="1284" customFormat="1" ht="16.5" customHeight="1">
      <c r="A25" s="1252">
        <v>19</v>
      </c>
      <c r="B25" s="1257" t="s">
        <v>2099</v>
      </c>
      <c r="C25" s="1254">
        <v>200</v>
      </c>
      <c r="D25" s="1255">
        <v>9</v>
      </c>
      <c r="E25" s="1255">
        <v>229</v>
      </c>
      <c r="F25" s="1255" t="s">
        <v>25</v>
      </c>
      <c r="G25" s="1255" t="s">
        <v>100</v>
      </c>
      <c r="H25" s="1258"/>
    </row>
    <row r="26" spans="1:8" s="1284" customFormat="1" ht="15.75" customHeight="1">
      <c r="A26" s="1252">
        <v>20</v>
      </c>
      <c r="B26" s="1259" t="s">
        <v>2100</v>
      </c>
      <c r="C26" s="1254">
        <v>300</v>
      </c>
      <c r="D26" s="1255">
        <v>19</v>
      </c>
      <c r="E26" s="1255">
        <v>510</v>
      </c>
      <c r="F26" s="1255" t="s">
        <v>25</v>
      </c>
      <c r="G26" s="1255" t="s">
        <v>100</v>
      </c>
      <c r="H26" s="1258"/>
    </row>
    <row r="27" spans="1:8" s="1284" customFormat="1" ht="15.75" customHeight="1">
      <c r="A27" s="1252">
        <v>21</v>
      </c>
      <c r="B27" s="1259" t="s">
        <v>2101</v>
      </c>
      <c r="C27" s="1254">
        <v>400</v>
      </c>
      <c r="D27" s="1255">
        <v>11</v>
      </c>
      <c r="E27" s="1255">
        <v>119</v>
      </c>
      <c r="F27" s="1255" t="s">
        <v>25</v>
      </c>
      <c r="G27" s="1255" t="s">
        <v>100</v>
      </c>
      <c r="H27" s="1258"/>
    </row>
    <row r="28" spans="1:8" s="1284" customFormat="1" ht="15.75" customHeight="1">
      <c r="A28" s="1252">
        <v>22</v>
      </c>
      <c r="B28" s="1259" t="s">
        <v>2102</v>
      </c>
      <c r="C28" s="1254">
        <v>200</v>
      </c>
      <c r="D28" s="1255">
        <v>4</v>
      </c>
      <c r="E28" s="1255">
        <v>424</v>
      </c>
      <c r="F28" s="1255" t="s">
        <v>25</v>
      </c>
      <c r="G28" s="1255" t="s">
        <v>100</v>
      </c>
      <c r="H28" s="1258"/>
    </row>
    <row r="29" spans="1:8" s="1284" customFormat="1" ht="15.75" customHeight="1">
      <c r="A29" s="1252">
        <v>23</v>
      </c>
      <c r="B29" s="1259" t="s">
        <v>2103</v>
      </c>
      <c r="C29" s="1254">
        <v>500</v>
      </c>
      <c r="D29" s="1255">
        <v>13</v>
      </c>
      <c r="E29" s="1255">
        <v>31</v>
      </c>
      <c r="F29" s="1255" t="s">
        <v>25</v>
      </c>
      <c r="G29" s="1255" t="s">
        <v>100</v>
      </c>
      <c r="H29" s="1258"/>
    </row>
    <row r="30" spans="1:8" s="1284" customFormat="1" ht="15.75" customHeight="1">
      <c r="A30" s="1252">
        <v>24</v>
      </c>
      <c r="B30" s="1259" t="s">
        <v>2104</v>
      </c>
      <c r="C30" s="1254">
        <v>200</v>
      </c>
      <c r="D30" s="1255">
        <v>24</v>
      </c>
      <c r="E30" s="1255">
        <v>21</v>
      </c>
      <c r="F30" s="1255" t="s">
        <v>25</v>
      </c>
      <c r="G30" s="1255" t="s">
        <v>100</v>
      </c>
      <c r="H30" s="1258"/>
    </row>
    <row r="31" spans="1:8" s="1284" customFormat="1" ht="15.75" customHeight="1">
      <c r="A31" s="1252">
        <v>25</v>
      </c>
      <c r="B31" s="1259" t="s">
        <v>2104</v>
      </c>
      <c r="C31" s="1254">
        <v>200</v>
      </c>
      <c r="D31" s="1255">
        <v>24</v>
      </c>
      <c r="E31" s="1255">
        <v>611</v>
      </c>
      <c r="F31" s="1255" t="s">
        <v>25</v>
      </c>
      <c r="G31" s="1255" t="s">
        <v>100</v>
      </c>
      <c r="H31" s="1258"/>
    </row>
    <row r="32" spans="1:8" s="1284" customFormat="1" ht="15.75" customHeight="1">
      <c r="A32" s="1252">
        <v>26</v>
      </c>
      <c r="B32" s="1259" t="s">
        <v>2105</v>
      </c>
      <c r="C32" s="1254">
        <v>400</v>
      </c>
      <c r="D32" s="1255">
        <v>5</v>
      </c>
      <c r="E32" s="1255">
        <v>210</v>
      </c>
      <c r="F32" s="1255" t="s">
        <v>25</v>
      </c>
      <c r="G32" s="1255" t="s">
        <v>100</v>
      </c>
      <c r="H32" s="1258"/>
    </row>
    <row r="33" spans="1:8" s="1284" customFormat="1" ht="15.75" customHeight="1">
      <c r="A33" s="1252">
        <v>27</v>
      </c>
      <c r="B33" s="1259" t="s">
        <v>2106</v>
      </c>
      <c r="C33" s="1254">
        <v>400</v>
      </c>
      <c r="D33" s="1255">
        <v>13</v>
      </c>
      <c r="E33" s="1255">
        <v>18</v>
      </c>
      <c r="F33" s="1255" t="s">
        <v>25</v>
      </c>
      <c r="G33" s="1255" t="s">
        <v>100</v>
      </c>
      <c r="H33" s="1258"/>
    </row>
    <row r="34" spans="1:8" s="1284" customFormat="1" ht="15.75" customHeight="1">
      <c r="A34" s="1252">
        <v>28</v>
      </c>
      <c r="B34" s="1259" t="s">
        <v>2107</v>
      </c>
      <c r="C34" s="1254">
        <v>100</v>
      </c>
      <c r="D34" s="1255">
        <v>3</v>
      </c>
      <c r="E34" s="1255">
        <v>108</v>
      </c>
      <c r="F34" s="1255" t="s">
        <v>25</v>
      </c>
      <c r="G34" s="1255" t="s">
        <v>100</v>
      </c>
      <c r="H34" s="1258"/>
    </row>
    <row r="35" spans="1:8" s="1284" customFormat="1" ht="15.75" customHeight="1">
      <c r="A35" s="1252">
        <v>29</v>
      </c>
      <c r="B35" s="1257" t="s">
        <v>2108</v>
      </c>
      <c r="C35" s="1254">
        <v>100</v>
      </c>
      <c r="D35" s="1255">
        <v>3</v>
      </c>
      <c r="E35" s="1255">
        <v>18</v>
      </c>
      <c r="F35" s="1255" t="s">
        <v>25</v>
      </c>
      <c r="G35" s="1255" t="s">
        <v>100</v>
      </c>
      <c r="H35" s="1258"/>
    </row>
    <row r="36" spans="1:8" s="1284" customFormat="1" ht="15.75" customHeight="1">
      <c r="A36" s="1252">
        <v>30</v>
      </c>
      <c r="B36" s="1259" t="s">
        <v>2109</v>
      </c>
      <c r="C36" s="1254">
        <v>100</v>
      </c>
      <c r="D36" s="1255">
        <v>9</v>
      </c>
      <c r="E36" s="1255">
        <v>298</v>
      </c>
      <c r="F36" s="1255" t="s">
        <v>25</v>
      </c>
      <c r="G36" s="1255" t="s">
        <v>100</v>
      </c>
      <c r="H36" s="1258"/>
    </row>
    <row r="37" spans="1:8" s="1284" customFormat="1" ht="15.75" customHeight="1">
      <c r="A37" s="1252">
        <v>31</v>
      </c>
      <c r="B37" s="1259" t="s">
        <v>2110</v>
      </c>
      <c r="C37" s="1254">
        <v>200</v>
      </c>
      <c r="D37" s="1255">
        <v>25</v>
      </c>
      <c r="E37" s="1255">
        <v>162</v>
      </c>
      <c r="F37" s="1255" t="s">
        <v>25</v>
      </c>
      <c r="G37" s="1255" t="s">
        <v>100</v>
      </c>
      <c r="H37" s="1258"/>
    </row>
    <row r="38" spans="1:8" s="1284" customFormat="1" ht="15.75" customHeight="1">
      <c r="A38" s="1252">
        <v>32</v>
      </c>
      <c r="B38" s="1259" t="s">
        <v>2111</v>
      </c>
      <c r="C38" s="1254">
        <v>400</v>
      </c>
      <c r="D38" s="1255">
        <v>8</v>
      </c>
      <c r="E38" s="1255">
        <v>246</v>
      </c>
      <c r="F38" s="1255" t="s">
        <v>25</v>
      </c>
      <c r="G38" s="1255" t="s">
        <v>100</v>
      </c>
      <c r="H38" s="1258"/>
    </row>
    <row r="39" spans="1:8" s="1284" customFormat="1" ht="15.75" customHeight="1">
      <c r="A39" s="1252">
        <v>33</v>
      </c>
      <c r="B39" s="1259" t="s">
        <v>2112</v>
      </c>
      <c r="C39" s="1254">
        <v>400</v>
      </c>
      <c r="D39" s="1255">
        <v>5</v>
      </c>
      <c r="E39" s="1255">
        <v>190</v>
      </c>
      <c r="F39" s="1255" t="s">
        <v>25</v>
      </c>
      <c r="G39" s="1255" t="s">
        <v>100</v>
      </c>
      <c r="H39" s="1258"/>
    </row>
    <row r="40" spans="1:8" s="1284" customFormat="1" ht="15.75" customHeight="1">
      <c r="A40" s="1252">
        <v>34</v>
      </c>
      <c r="B40" s="1259" t="s">
        <v>2113</v>
      </c>
      <c r="C40" s="1254">
        <v>400</v>
      </c>
      <c r="D40" s="1255">
        <v>7</v>
      </c>
      <c r="E40" s="1255">
        <v>106</v>
      </c>
      <c r="F40" s="1255" t="s">
        <v>25</v>
      </c>
      <c r="G40" s="1255" t="s">
        <v>100</v>
      </c>
      <c r="H40" s="1258"/>
    </row>
    <row r="41" spans="1:8" s="1284" customFormat="1" ht="15.75" customHeight="1">
      <c r="A41" s="1252">
        <v>35</v>
      </c>
      <c r="B41" s="1319" t="s">
        <v>2114</v>
      </c>
      <c r="C41" s="1254">
        <v>500</v>
      </c>
      <c r="D41" s="1255">
        <v>3</v>
      </c>
      <c r="E41" s="1255">
        <v>130</v>
      </c>
      <c r="F41" s="1255" t="s">
        <v>25</v>
      </c>
      <c r="G41" s="1255" t="s">
        <v>100</v>
      </c>
      <c r="H41" s="1258"/>
    </row>
    <row r="42" spans="1:8" s="1284" customFormat="1" ht="15.75" customHeight="1">
      <c r="A42" s="1252">
        <v>36</v>
      </c>
      <c r="B42" s="1319" t="s">
        <v>2115</v>
      </c>
      <c r="C42" s="1254">
        <v>200</v>
      </c>
      <c r="D42" s="1255">
        <v>3</v>
      </c>
      <c r="E42" s="1255">
        <v>127</v>
      </c>
      <c r="F42" s="1255" t="s">
        <v>25</v>
      </c>
      <c r="G42" s="1255" t="s">
        <v>100</v>
      </c>
      <c r="H42" s="1258"/>
    </row>
    <row r="43" spans="1:8" s="1284" customFormat="1" ht="15.75" customHeight="1">
      <c r="A43" s="1252">
        <v>37</v>
      </c>
      <c r="B43" s="1319" t="s">
        <v>2116</v>
      </c>
      <c r="C43" s="1254">
        <v>500</v>
      </c>
      <c r="D43" s="1255">
        <v>10</v>
      </c>
      <c r="E43" s="1255">
        <v>86</v>
      </c>
      <c r="F43" s="1255" t="s">
        <v>25</v>
      </c>
      <c r="G43" s="1255" t="s">
        <v>100</v>
      </c>
      <c r="H43" s="1258"/>
    </row>
    <row r="44" spans="1:8" s="1284" customFormat="1" ht="15.75" customHeight="1">
      <c r="A44" s="1252">
        <v>38</v>
      </c>
      <c r="B44" s="1319" t="s">
        <v>2117</v>
      </c>
      <c r="C44" s="1254">
        <v>500</v>
      </c>
      <c r="D44" s="1255">
        <v>3</v>
      </c>
      <c r="E44" s="1255">
        <v>57</v>
      </c>
      <c r="F44" s="1255" t="s">
        <v>25</v>
      </c>
      <c r="G44" s="1255" t="s">
        <v>100</v>
      </c>
      <c r="H44" s="1258"/>
    </row>
    <row r="45" spans="1:8" s="1284" customFormat="1" ht="15.75" customHeight="1">
      <c r="A45" s="1252">
        <v>39</v>
      </c>
      <c r="B45" s="1319" t="s">
        <v>2118</v>
      </c>
      <c r="C45" s="1254">
        <v>100</v>
      </c>
      <c r="D45" s="1255">
        <v>13</v>
      </c>
      <c r="E45" s="1255">
        <v>172</v>
      </c>
      <c r="F45" s="1255" t="s">
        <v>25</v>
      </c>
      <c r="G45" s="1255" t="s">
        <v>100</v>
      </c>
      <c r="H45" s="1258"/>
    </row>
    <row r="46" spans="1:8" s="1284" customFormat="1" ht="15.75" customHeight="1">
      <c r="A46" s="1252">
        <v>40</v>
      </c>
      <c r="B46" s="1259" t="s">
        <v>2119</v>
      </c>
      <c r="C46" s="1254">
        <v>200</v>
      </c>
      <c r="D46" s="1255">
        <v>13</v>
      </c>
      <c r="E46" s="1255">
        <v>231</v>
      </c>
      <c r="F46" s="1255" t="s">
        <v>25</v>
      </c>
      <c r="G46" s="1255" t="s">
        <v>100</v>
      </c>
      <c r="H46" s="1258"/>
    </row>
    <row r="47" spans="1:8" s="1284" customFormat="1" ht="15.75" customHeight="1">
      <c r="A47" s="1252">
        <v>41</v>
      </c>
      <c r="B47" s="1259" t="s">
        <v>2120</v>
      </c>
      <c r="C47" s="1254">
        <v>400</v>
      </c>
      <c r="D47" s="1255">
        <v>18</v>
      </c>
      <c r="E47" s="1255">
        <v>183</v>
      </c>
      <c r="F47" s="1255" t="s">
        <v>25</v>
      </c>
      <c r="G47" s="1255" t="s">
        <v>100</v>
      </c>
      <c r="H47" s="1258"/>
    </row>
    <row r="48" spans="1:8" s="1284" customFormat="1" ht="15.75" customHeight="1">
      <c r="A48" s="1252">
        <v>42</v>
      </c>
      <c r="B48" s="1259" t="s">
        <v>2121</v>
      </c>
      <c r="C48" s="1254">
        <v>100</v>
      </c>
      <c r="D48" s="1255">
        <v>3</v>
      </c>
      <c r="E48" s="1255">
        <v>112</v>
      </c>
      <c r="F48" s="1255" t="s">
        <v>25</v>
      </c>
      <c r="G48" s="1255" t="s">
        <v>100</v>
      </c>
      <c r="H48" s="1258"/>
    </row>
    <row r="49" spans="1:8" s="1284" customFormat="1" ht="15.75" customHeight="1">
      <c r="A49" s="1252">
        <v>43</v>
      </c>
      <c r="B49" s="1259" t="s">
        <v>2122</v>
      </c>
      <c r="C49" s="1254">
        <v>200</v>
      </c>
      <c r="D49" s="1255">
        <v>9</v>
      </c>
      <c r="E49" s="1255">
        <v>221</v>
      </c>
      <c r="F49" s="1255" t="s">
        <v>25</v>
      </c>
      <c r="G49" s="1255" t="s">
        <v>100</v>
      </c>
      <c r="H49" s="1258"/>
    </row>
    <row r="50" spans="1:8" s="1284" customFormat="1" ht="15.75" customHeight="1">
      <c r="A50" s="1252">
        <v>44</v>
      </c>
      <c r="B50" s="1259" t="s">
        <v>2123</v>
      </c>
      <c r="C50" s="1254">
        <v>100</v>
      </c>
      <c r="D50" s="1255">
        <v>13</v>
      </c>
      <c r="E50" s="1255">
        <v>486</v>
      </c>
      <c r="F50" s="1255" t="s">
        <v>25</v>
      </c>
      <c r="G50" s="1255" t="s">
        <v>100</v>
      </c>
      <c r="H50" s="1258"/>
    </row>
    <row r="51" spans="1:8" s="1284" customFormat="1" ht="15.75" customHeight="1">
      <c r="A51" s="1252">
        <v>45</v>
      </c>
      <c r="B51" s="1259" t="s">
        <v>2124</v>
      </c>
      <c r="C51" s="1254">
        <v>2000</v>
      </c>
      <c r="D51" s="1255">
        <v>3</v>
      </c>
      <c r="E51" s="1255">
        <v>38</v>
      </c>
      <c r="F51" s="1255" t="s">
        <v>25</v>
      </c>
      <c r="G51" s="1255" t="s">
        <v>100</v>
      </c>
      <c r="H51" s="1258"/>
    </row>
    <row r="52" spans="1:8" s="1284" customFormat="1" ht="15.75" customHeight="1">
      <c r="A52" s="1252">
        <v>46</v>
      </c>
      <c r="B52" s="1259" t="s">
        <v>2125</v>
      </c>
      <c r="C52" s="1254">
        <v>300</v>
      </c>
      <c r="D52" s="1255">
        <v>25</v>
      </c>
      <c r="E52" s="1255">
        <v>129</v>
      </c>
      <c r="F52" s="1255" t="s">
        <v>25</v>
      </c>
      <c r="G52" s="1255" t="s">
        <v>100</v>
      </c>
      <c r="H52" s="1258"/>
    </row>
    <row r="53" spans="1:8" s="1284" customFormat="1" ht="15.75" customHeight="1">
      <c r="A53" s="1252">
        <v>47</v>
      </c>
      <c r="B53" s="1259" t="s">
        <v>2126</v>
      </c>
      <c r="C53" s="1254">
        <v>300</v>
      </c>
      <c r="D53" s="1255">
        <v>8</v>
      </c>
      <c r="E53" s="1255">
        <v>374</v>
      </c>
      <c r="F53" s="1255" t="s">
        <v>25</v>
      </c>
      <c r="G53" s="1255" t="s">
        <v>100</v>
      </c>
      <c r="H53" s="1258"/>
    </row>
    <row r="54" spans="1:8" s="1284" customFormat="1" ht="15.75" customHeight="1">
      <c r="A54" s="1252">
        <v>48</v>
      </c>
      <c r="B54" s="1259" t="s">
        <v>2127</v>
      </c>
      <c r="C54" s="1254">
        <v>300</v>
      </c>
      <c r="D54" s="1255">
        <v>13</v>
      </c>
      <c r="E54" s="1255">
        <v>175</v>
      </c>
      <c r="F54" s="1255" t="s">
        <v>25</v>
      </c>
      <c r="G54" s="1255" t="s">
        <v>100</v>
      </c>
      <c r="H54" s="1258"/>
    </row>
    <row r="55" spans="1:8" s="1284" customFormat="1" ht="15.75" customHeight="1">
      <c r="A55" s="1252">
        <v>49</v>
      </c>
      <c r="B55" s="1259" t="s">
        <v>2128</v>
      </c>
      <c r="C55" s="1254">
        <v>300</v>
      </c>
      <c r="D55" s="1255">
        <v>13</v>
      </c>
      <c r="E55" s="1255">
        <v>176</v>
      </c>
      <c r="F55" s="1255" t="s">
        <v>25</v>
      </c>
      <c r="G55" s="1255" t="s">
        <v>100</v>
      </c>
      <c r="H55" s="1258"/>
    </row>
    <row r="56" spans="1:8" s="1284" customFormat="1" ht="15.75" customHeight="1">
      <c r="A56" s="1252">
        <v>50</v>
      </c>
      <c r="B56" s="1259" t="s">
        <v>2129</v>
      </c>
      <c r="C56" s="1254">
        <v>1300</v>
      </c>
      <c r="D56" s="1255">
        <v>3</v>
      </c>
      <c r="E56" s="1255">
        <v>18</v>
      </c>
      <c r="F56" s="1255" t="s">
        <v>25</v>
      </c>
      <c r="G56" s="1255" t="s">
        <v>100</v>
      </c>
      <c r="H56" s="1258"/>
    </row>
    <row r="57" spans="1:8" s="1284" customFormat="1" ht="15.75" customHeight="1">
      <c r="A57" s="1252">
        <v>51</v>
      </c>
      <c r="B57" s="1259" t="s">
        <v>3154</v>
      </c>
      <c r="C57" s="1254">
        <v>500</v>
      </c>
      <c r="D57" s="1255">
        <v>8</v>
      </c>
      <c r="E57" s="1255">
        <v>392</v>
      </c>
      <c r="F57" s="1255" t="s">
        <v>25</v>
      </c>
      <c r="G57" s="1255" t="s">
        <v>100</v>
      </c>
      <c r="H57" s="1258"/>
    </row>
    <row r="58" spans="1:8" s="1284" customFormat="1" ht="15.75" customHeight="1">
      <c r="A58" s="1252">
        <v>52</v>
      </c>
      <c r="B58" s="1259" t="s">
        <v>3155</v>
      </c>
      <c r="C58" s="1254">
        <v>200</v>
      </c>
      <c r="D58" s="1255">
        <v>9</v>
      </c>
      <c r="E58" s="1255">
        <v>320</v>
      </c>
      <c r="F58" s="1255" t="s">
        <v>25</v>
      </c>
      <c r="G58" s="1255" t="s">
        <v>100</v>
      </c>
      <c r="H58" s="1258"/>
    </row>
    <row r="59" spans="1:8" s="1284" customFormat="1" ht="15.75" customHeight="1">
      <c r="A59" s="1252">
        <v>53</v>
      </c>
      <c r="B59" s="1259" t="s">
        <v>3156</v>
      </c>
      <c r="C59" s="1254">
        <v>100</v>
      </c>
      <c r="D59" s="1255">
        <v>9</v>
      </c>
      <c r="E59" s="1255">
        <v>329</v>
      </c>
      <c r="F59" s="1255" t="s">
        <v>25</v>
      </c>
      <c r="G59" s="1255" t="s">
        <v>100</v>
      </c>
      <c r="H59" s="1258"/>
    </row>
    <row r="60" spans="1:8" s="1284" customFormat="1" ht="15.75" customHeight="1">
      <c r="A60" s="1252" t="s">
        <v>3213</v>
      </c>
      <c r="B60" s="1259" t="s">
        <v>3156</v>
      </c>
      <c r="C60" s="1254">
        <v>100</v>
      </c>
      <c r="D60" s="1255">
        <v>9</v>
      </c>
      <c r="E60" s="1255">
        <v>319</v>
      </c>
      <c r="F60" s="1255" t="s">
        <v>25</v>
      </c>
      <c r="G60" s="1255" t="s">
        <v>100</v>
      </c>
      <c r="H60" s="1258"/>
    </row>
    <row r="61" spans="1:8" s="1284" customFormat="1" ht="15.75" customHeight="1">
      <c r="A61" s="1252">
        <v>55</v>
      </c>
      <c r="B61" s="1259" t="s">
        <v>3157</v>
      </c>
      <c r="C61" s="1254">
        <v>400</v>
      </c>
      <c r="D61" s="1255">
        <v>18</v>
      </c>
      <c r="E61" s="1255">
        <v>48</v>
      </c>
      <c r="F61" s="1255" t="s">
        <v>25</v>
      </c>
      <c r="G61" s="1255" t="s">
        <v>100</v>
      </c>
      <c r="H61" s="1258"/>
    </row>
    <row r="62" spans="1:8" s="1284" customFormat="1" ht="15.75" customHeight="1">
      <c r="A62" s="1252">
        <v>56</v>
      </c>
      <c r="B62" s="1259" t="s">
        <v>2175</v>
      </c>
      <c r="C62" s="1254">
        <v>200</v>
      </c>
      <c r="D62" s="1255">
        <v>13</v>
      </c>
      <c r="E62" s="1255">
        <v>42</v>
      </c>
      <c r="F62" s="1255" t="s">
        <v>25</v>
      </c>
      <c r="G62" s="1255" t="s">
        <v>100</v>
      </c>
      <c r="H62" s="1258"/>
    </row>
    <row r="63" spans="1:8" s="1284" customFormat="1" ht="15.75" customHeight="1">
      <c r="A63" s="1252">
        <v>57</v>
      </c>
      <c r="B63" s="1259" t="s">
        <v>3158</v>
      </c>
      <c r="C63" s="1254">
        <v>400</v>
      </c>
      <c r="D63" s="1255">
        <v>9</v>
      </c>
      <c r="E63" s="1255">
        <v>321</v>
      </c>
      <c r="F63" s="1255" t="s">
        <v>25</v>
      </c>
      <c r="G63" s="1255" t="s">
        <v>100</v>
      </c>
      <c r="H63" s="1258"/>
    </row>
    <row r="64" spans="1:8" s="1284" customFormat="1" ht="15.75" customHeight="1">
      <c r="A64" s="1252">
        <v>58</v>
      </c>
      <c r="B64" s="1259" t="s">
        <v>3159</v>
      </c>
      <c r="C64" s="1254">
        <v>100</v>
      </c>
      <c r="D64" s="1255">
        <v>5</v>
      </c>
      <c r="E64" s="1255">
        <v>334</v>
      </c>
      <c r="F64" s="1255" t="s">
        <v>25</v>
      </c>
      <c r="G64" s="1255" t="s">
        <v>100</v>
      </c>
      <c r="H64" s="1258"/>
    </row>
    <row r="65" spans="1:8" s="1284" customFormat="1" ht="15.75" customHeight="1">
      <c r="A65" s="1252">
        <v>59</v>
      </c>
      <c r="B65" s="1259" t="s">
        <v>2130</v>
      </c>
      <c r="C65" s="1254">
        <v>400</v>
      </c>
      <c r="D65" s="1255">
        <v>8</v>
      </c>
      <c r="E65" s="1255">
        <v>126</v>
      </c>
      <c r="F65" s="1255" t="s">
        <v>25</v>
      </c>
      <c r="G65" s="1255" t="s">
        <v>100</v>
      </c>
      <c r="H65" s="1258"/>
    </row>
    <row r="66" spans="1:8" s="1284" customFormat="1" ht="15.75" customHeight="1">
      <c r="A66" s="1252">
        <v>60</v>
      </c>
      <c r="B66" s="1259" t="s">
        <v>2130</v>
      </c>
      <c r="C66" s="1254">
        <v>300</v>
      </c>
      <c r="D66" s="1255">
        <v>8</v>
      </c>
      <c r="E66" s="1255"/>
      <c r="F66" s="1255" t="s">
        <v>25</v>
      </c>
      <c r="G66" s="1255" t="s">
        <v>100</v>
      </c>
      <c r="H66" s="1258"/>
    </row>
    <row r="67" spans="1:8" s="1284" customFormat="1" ht="15.75" customHeight="1">
      <c r="A67" s="1252">
        <v>61</v>
      </c>
      <c r="B67" s="1259" t="s">
        <v>2106</v>
      </c>
      <c r="C67" s="1254">
        <v>500</v>
      </c>
      <c r="D67" s="1255">
        <v>13</v>
      </c>
      <c r="E67" s="1255">
        <v>18</v>
      </c>
      <c r="F67" s="1255" t="s">
        <v>25</v>
      </c>
      <c r="G67" s="1255" t="s">
        <v>100</v>
      </c>
      <c r="H67" s="1258"/>
    </row>
    <row r="68" spans="1:8" s="1284" customFormat="1" ht="15.75" customHeight="1">
      <c r="A68" s="1252">
        <v>62</v>
      </c>
      <c r="B68" s="1259" t="s">
        <v>2131</v>
      </c>
      <c r="C68" s="1254">
        <v>300</v>
      </c>
      <c r="D68" s="1255">
        <v>8</v>
      </c>
      <c r="E68" s="1255">
        <v>260</v>
      </c>
      <c r="F68" s="1255" t="s">
        <v>25</v>
      </c>
      <c r="G68" s="1255" t="s">
        <v>100</v>
      </c>
      <c r="H68" s="1258"/>
    </row>
    <row r="69" spans="1:8" s="1284" customFormat="1" ht="15.75" customHeight="1">
      <c r="A69" s="1252">
        <v>63</v>
      </c>
      <c r="B69" s="1259" t="s">
        <v>2132</v>
      </c>
      <c r="C69" s="1254">
        <v>100</v>
      </c>
      <c r="D69" s="1255">
        <v>18</v>
      </c>
      <c r="E69" s="1255">
        <v>282</v>
      </c>
      <c r="F69" s="1255" t="s">
        <v>25</v>
      </c>
      <c r="G69" s="1255" t="s">
        <v>100</v>
      </c>
      <c r="H69" s="1258"/>
    </row>
    <row r="70" spans="1:8" s="1284" customFormat="1" ht="15.75" customHeight="1">
      <c r="A70" s="1252">
        <v>64</v>
      </c>
      <c r="B70" s="1259" t="s">
        <v>2133</v>
      </c>
      <c r="C70" s="1254">
        <v>400</v>
      </c>
      <c r="D70" s="1255">
        <v>16</v>
      </c>
      <c r="E70" s="1255">
        <v>9</v>
      </c>
      <c r="F70" s="1255" t="s">
        <v>25</v>
      </c>
      <c r="G70" s="1255" t="s">
        <v>100</v>
      </c>
      <c r="H70" s="1258"/>
    </row>
    <row r="71" spans="1:8" s="1284" customFormat="1" ht="15.75" customHeight="1">
      <c r="A71" s="1252">
        <v>65</v>
      </c>
      <c r="B71" s="1259" t="s">
        <v>2134</v>
      </c>
      <c r="C71" s="1254">
        <v>100</v>
      </c>
      <c r="D71" s="1255">
        <v>33</v>
      </c>
      <c r="E71" s="1255">
        <v>63</v>
      </c>
      <c r="F71" s="1255" t="s">
        <v>25</v>
      </c>
      <c r="G71" s="1255" t="s">
        <v>100</v>
      </c>
      <c r="H71" s="1258"/>
    </row>
    <row r="72" spans="1:8" s="1284" customFormat="1" ht="15.75" customHeight="1">
      <c r="A72" s="1252">
        <v>66</v>
      </c>
      <c r="B72" s="1259" t="s">
        <v>2135</v>
      </c>
      <c r="C72" s="1254">
        <v>200</v>
      </c>
      <c r="D72" s="1255">
        <v>25</v>
      </c>
      <c r="E72" s="1255">
        <v>162</v>
      </c>
      <c r="F72" s="1255" t="s">
        <v>25</v>
      </c>
      <c r="G72" s="1255" t="s">
        <v>100</v>
      </c>
      <c r="H72" s="1258"/>
    </row>
    <row r="73" spans="1:8" s="1284" customFormat="1" ht="15.75" customHeight="1">
      <c r="A73" s="1252">
        <v>67</v>
      </c>
      <c r="B73" s="1259" t="s">
        <v>2136</v>
      </c>
      <c r="C73" s="1254">
        <v>200</v>
      </c>
      <c r="D73" s="1255">
        <v>20</v>
      </c>
      <c r="E73" s="1255">
        <v>290</v>
      </c>
      <c r="F73" s="1255" t="s">
        <v>25</v>
      </c>
      <c r="G73" s="1255" t="s">
        <v>100</v>
      </c>
      <c r="H73" s="1258"/>
    </row>
    <row r="74" spans="1:8" s="1284" customFormat="1" ht="15.75" customHeight="1">
      <c r="A74" s="1252">
        <v>68</v>
      </c>
      <c r="B74" s="1259" t="s">
        <v>3174</v>
      </c>
      <c r="C74" s="1254">
        <v>300</v>
      </c>
      <c r="D74" s="1255">
        <v>8</v>
      </c>
      <c r="E74" s="1255">
        <v>373</v>
      </c>
      <c r="F74" s="1255" t="s">
        <v>25</v>
      </c>
      <c r="G74" s="1255" t="s">
        <v>100</v>
      </c>
      <c r="H74" s="1258"/>
    </row>
    <row r="75" spans="1:8" s="1284" customFormat="1" ht="15.75" customHeight="1">
      <c r="A75" s="1252">
        <v>69</v>
      </c>
      <c r="B75" s="1259" t="s">
        <v>2137</v>
      </c>
      <c r="C75" s="1254">
        <v>100</v>
      </c>
      <c r="D75" s="1255">
        <v>13</v>
      </c>
      <c r="E75" s="1255">
        <v>177</v>
      </c>
      <c r="F75" s="1255" t="s">
        <v>25</v>
      </c>
      <c r="G75" s="1255" t="s">
        <v>100</v>
      </c>
      <c r="H75" s="1258"/>
    </row>
    <row r="76" spans="1:8" s="1284" customFormat="1" ht="15.75" customHeight="1">
      <c r="A76" s="1252">
        <v>70</v>
      </c>
      <c r="B76" s="1259" t="s">
        <v>2138</v>
      </c>
      <c r="C76" s="1254">
        <v>300</v>
      </c>
      <c r="D76" s="1255">
        <v>8</v>
      </c>
      <c r="E76" s="1255">
        <v>260</v>
      </c>
      <c r="F76" s="1255" t="s">
        <v>25</v>
      </c>
      <c r="G76" s="1255" t="s">
        <v>100</v>
      </c>
      <c r="H76" s="1258"/>
    </row>
    <row r="77" spans="1:8" s="1284" customFormat="1" ht="15.75" customHeight="1">
      <c r="A77" s="1252">
        <v>71</v>
      </c>
      <c r="B77" s="1259" t="s">
        <v>2139</v>
      </c>
      <c r="C77" s="1254">
        <v>100</v>
      </c>
      <c r="D77" s="1255">
        <v>25</v>
      </c>
      <c r="E77" s="1255">
        <v>158</v>
      </c>
      <c r="F77" s="1255" t="s">
        <v>25</v>
      </c>
      <c r="G77" s="1255" t="s">
        <v>100</v>
      </c>
      <c r="H77" s="1258"/>
    </row>
    <row r="78" spans="1:8" s="1284" customFormat="1" ht="15.75" customHeight="1">
      <c r="A78" s="1252">
        <v>72</v>
      </c>
      <c r="B78" s="1259" t="s">
        <v>2140</v>
      </c>
      <c r="C78" s="1254">
        <v>200</v>
      </c>
      <c r="D78" s="1255">
        <v>20</v>
      </c>
      <c r="E78" s="1255">
        <v>373</v>
      </c>
      <c r="F78" s="1255" t="s">
        <v>25</v>
      </c>
      <c r="G78" s="1255" t="s">
        <v>100</v>
      </c>
      <c r="H78" s="1258"/>
    </row>
    <row r="79" spans="1:8" s="1284" customFormat="1" ht="15.75" customHeight="1">
      <c r="A79" s="1252">
        <v>73</v>
      </c>
      <c r="B79" s="1260" t="s">
        <v>2141</v>
      </c>
      <c r="C79" s="1254">
        <v>200</v>
      </c>
      <c r="D79" s="1255">
        <v>15</v>
      </c>
      <c r="E79" s="1255">
        <v>605</v>
      </c>
      <c r="F79" s="1255" t="s">
        <v>25</v>
      </c>
      <c r="G79" s="1255" t="s">
        <v>100</v>
      </c>
      <c r="H79" s="1258"/>
    </row>
    <row r="80" spans="1:8" s="1284" customFormat="1" ht="15.75" customHeight="1">
      <c r="A80" s="1252">
        <v>74</v>
      </c>
      <c r="B80" s="1260" t="s">
        <v>2095</v>
      </c>
      <c r="C80" s="1254">
        <v>100</v>
      </c>
      <c r="D80" s="1255">
        <v>4</v>
      </c>
      <c r="E80" s="1255">
        <v>350</v>
      </c>
      <c r="F80" s="1255" t="s">
        <v>25</v>
      </c>
      <c r="G80" s="1255" t="s">
        <v>100</v>
      </c>
      <c r="H80" s="1258"/>
    </row>
    <row r="81" spans="1:8" s="1284" customFormat="1" ht="15.75" customHeight="1">
      <c r="A81" s="1252">
        <v>75</v>
      </c>
      <c r="B81" s="1260" t="s">
        <v>2142</v>
      </c>
      <c r="C81" s="1254">
        <v>300</v>
      </c>
      <c r="D81" s="1255">
        <v>7</v>
      </c>
      <c r="E81" s="1255">
        <v>105</v>
      </c>
      <c r="F81" s="1255" t="s">
        <v>25</v>
      </c>
      <c r="G81" s="1255" t="s">
        <v>100</v>
      </c>
      <c r="H81" s="1258"/>
    </row>
    <row r="82" spans="1:8" s="1284" customFormat="1" ht="15.75" customHeight="1">
      <c r="A82" s="1252">
        <v>76</v>
      </c>
      <c r="B82" s="1260" t="s">
        <v>2090</v>
      </c>
      <c r="C82" s="1254">
        <v>200</v>
      </c>
      <c r="D82" s="1255">
        <v>26</v>
      </c>
      <c r="E82" s="1255">
        <v>297</v>
      </c>
      <c r="F82" s="1255" t="s">
        <v>25</v>
      </c>
      <c r="G82" s="1255" t="s">
        <v>100</v>
      </c>
      <c r="H82" s="1258"/>
    </row>
    <row r="83" spans="1:8" s="1284" customFormat="1" ht="15.75" customHeight="1">
      <c r="A83" s="1252">
        <v>77</v>
      </c>
      <c r="B83" s="1260" t="s">
        <v>2191</v>
      </c>
      <c r="C83" s="1254">
        <v>100</v>
      </c>
      <c r="D83" s="1255">
        <v>27</v>
      </c>
      <c r="E83" s="1255">
        <v>61</v>
      </c>
      <c r="F83" s="1255" t="s">
        <v>25</v>
      </c>
      <c r="G83" s="1255" t="s">
        <v>100</v>
      </c>
      <c r="H83" s="1258"/>
    </row>
    <row r="84" spans="1:8" s="1284" customFormat="1" ht="15.75" customHeight="1">
      <c r="A84" s="1252">
        <v>78</v>
      </c>
      <c r="B84" s="1260" t="s">
        <v>3134</v>
      </c>
      <c r="C84" s="1254">
        <v>100</v>
      </c>
      <c r="D84" s="1255">
        <v>13</v>
      </c>
      <c r="E84" s="1255">
        <v>69</v>
      </c>
      <c r="F84" s="1255" t="s">
        <v>25</v>
      </c>
      <c r="G84" s="1255" t="s">
        <v>100</v>
      </c>
      <c r="H84" s="1258"/>
    </row>
    <row r="85" spans="1:8" s="1284" customFormat="1" ht="15.75" customHeight="1">
      <c r="A85" s="1252">
        <v>79</v>
      </c>
      <c r="B85" s="1260" t="s">
        <v>2168</v>
      </c>
      <c r="C85" s="1254">
        <v>200</v>
      </c>
      <c r="D85" s="1255">
        <v>13</v>
      </c>
      <c r="E85" s="1255">
        <v>127</v>
      </c>
      <c r="F85" s="1255" t="s">
        <v>25</v>
      </c>
      <c r="G85" s="1255" t="s">
        <v>100</v>
      </c>
      <c r="H85" s="1258"/>
    </row>
    <row r="86" spans="1:8" s="1284" customFormat="1" ht="15.75" customHeight="1">
      <c r="A86" s="1252">
        <v>80</v>
      </c>
      <c r="B86" s="1260" t="s">
        <v>2168</v>
      </c>
      <c r="C86" s="1254">
        <v>200</v>
      </c>
      <c r="D86" s="1255">
        <v>13</v>
      </c>
      <c r="E86" s="1255">
        <v>158</v>
      </c>
      <c r="F86" s="1255" t="s">
        <v>25</v>
      </c>
      <c r="G86" s="1255" t="s">
        <v>100</v>
      </c>
      <c r="H86" s="1258"/>
    </row>
    <row r="87" spans="1:8" s="1284" customFormat="1" ht="15.75" customHeight="1">
      <c r="A87" s="1252">
        <v>81</v>
      </c>
      <c r="B87" s="1260" t="s">
        <v>3135</v>
      </c>
      <c r="C87" s="1254">
        <v>500</v>
      </c>
      <c r="D87" s="1255">
        <v>13</v>
      </c>
      <c r="E87" s="1255">
        <v>31</v>
      </c>
      <c r="F87" s="1255" t="s">
        <v>25</v>
      </c>
      <c r="G87" s="1255" t="s">
        <v>100</v>
      </c>
      <c r="H87" s="1258"/>
    </row>
    <row r="88" spans="1:8" s="1284" customFormat="1" ht="15.75" customHeight="1">
      <c r="A88" s="1252">
        <v>82</v>
      </c>
      <c r="B88" s="1260" t="s">
        <v>2143</v>
      </c>
      <c r="C88" s="1254">
        <v>300</v>
      </c>
      <c r="D88" s="1255">
        <v>31</v>
      </c>
      <c r="E88" s="1255">
        <v>69</v>
      </c>
      <c r="F88" s="1255" t="s">
        <v>25</v>
      </c>
      <c r="G88" s="1255" t="s">
        <v>100</v>
      </c>
      <c r="H88" s="1258"/>
    </row>
    <row r="89" spans="1:8" s="1284" customFormat="1" ht="15.75" customHeight="1">
      <c r="A89" s="1252">
        <v>83</v>
      </c>
      <c r="B89" s="1260" t="s">
        <v>2144</v>
      </c>
      <c r="C89" s="1254">
        <v>200</v>
      </c>
      <c r="D89" s="1255">
        <v>25</v>
      </c>
      <c r="E89" s="1255">
        <v>5</v>
      </c>
      <c r="F89" s="1255" t="s">
        <v>25</v>
      </c>
      <c r="G89" s="1255" t="s">
        <v>100</v>
      </c>
      <c r="H89" s="1258"/>
    </row>
    <row r="90" spans="1:8" s="1284" customFormat="1" ht="15.75" customHeight="1">
      <c r="A90" s="1252">
        <v>84</v>
      </c>
      <c r="B90" s="1260" t="s">
        <v>2145</v>
      </c>
      <c r="C90" s="1254">
        <v>200</v>
      </c>
      <c r="D90" s="1255">
        <v>20</v>
      </c>
      <c r="E90" s="1255">
        <v>326</v>
      </c>
      <c r="F90" s="1255" t="s">
        <v>25</v>
      </c>
      <c r="G90" s="1255" t="s">
        <v>100</v>
      </c>
      <c r="H90" s="1258"/>
    </row>
    <row r="91" spans="1:8" s="1284" customFormat="1" ht="15.75" customHeight="1">
      <c r="A91" s="1252">
        <v>85</v>
      </c>
      <c r="B91" s="1260" t="s">
        <v>2146</v>
      </c>
      <c r="C91" s="1254">
        <v>300</v>
      </c>
      <c r="D91" s="1255">
        <v>20</v>
      </c>
      <c r="E91" s="1255">
        <v>15</v>
      </c>
      <c r="F91" s="1255" t="s">
        <v>25</v>
      </c>
      <c r="G91" s="1255" t="s">
        <v>100</v>
      </c>
      <c r="H91" s="1258"/>
    </row>
    <row r="92" spans="1:8" s="1284" customFormat="1" ht="15.75" customHeight="1">
      <c r="A92" s="1252">
        <v>86</v>
      </c>
      <c r="B92" s="1260" t="s">
        <v>2147</v>
      </c>
      <c r="C92" s="1254">
        <v>200</v>
      </c>
      <c r="D92" s="1255">
        <v>4</v>
      </c>
      <c r="E92" s="1255">
        <v>416</v>
      </c>
      <c r="F92" s="1255" t="s">
        <v>25</v>
      </c>
      <c r="G92" s="1255" t="s">
        <v>100</v>
      </c>
      <c r="H92" s="1258"/>
    </row>
    <row r="93" spans="1:8" s="1284" customFormat="1" ht="15.75" customHeight="1">
      <c r="A93" s="1252">
        <v>87</v>
      </c>
      <c r="B93" s="1260" t="s">
        <v>2148</v>
      </c>
      <c r="C93" s="1254">
        <v>400</v>
      </c>
      <c r="D93" s="1255">
        <v>15</v>
      </c>
      <c r="E93" s="1255">
        <v>93</v>
      </c>
      <c r="F93" s="1255" t="s">
        <v>25</v>
      </c>
      <c r="G93" s="1255" t="s">
        <v>100</v>
      </c>
      <c r="H93" s="1258"/>
    </row>
    <row r="94" spans="1:8" s="1284" customFormat="1" ht="15.75" customHeight="1">
      <c r="A94" s="1252">
        <v>88</v>
      </c>
      <c r="B94" s="1260" t="s">
        <v>3120</v>
      </c>
      <c r="C94" s="1254">
        <v>100</v>
      </c>
      <c r="D94" s="1255">
        <v>24</v>
      </c>
      <c r="E94" s="1255">
        <v>607</v>
      </c>
      <c r="F94" s="1255" t="s">
        <v>25</v>
      </c>
      <c r="G94" s="1255" t="s">
        <v>100</v>
      </c>
      <c r="H94" s="1258"/>
    </row>
    <row r="95" spans="1:8" s="1284" customFormat="1" ht="15.75" customHeight="1">
      <c r="A95" s="1252">
        <v>89</v>
      </c>
      <c r="B95" s="1260" t="s">
        <v>2149</v>
      </c>
      <c r="C95" s="1254">
        <v>200</v>
      </c>
      <c r="D95" s="1255">
        <v>10</v>
      </c>
      <c r="E95" s="1255">
        <v>153</v>
      </c>
      <c r="F95" s="1255" t="s">
        <v>25</v>
      </c>
      <c r="G95" s="1255" t="s">
        <v>100</v>
      </c>
      <c r="H95" s="1258"/>
    </row>
    <row r="96" spans="1:8" s="1284" customFormat="1" ht="15.75" customHeight="1">
      <c r="A96" s="1252">
        <v>90</v>
      </c>
      <c r="B96" s="1260" t="s">
        <v>3121</v>
      </c>
      <c r="C96" s="1254">
        <v>300</v>
      </c>
      <c r="D96" s="1255">
        <v>8</v>
      </c>
      <c r="E96" s="1255">
        <v>100</v>
      </c>
      <c r="F96" s="1255" t="s">
        <v>25</v>
      </c>
      <c r="G96" s="1255" t="s">
        <v>100</v>
      </c>
      <c r="H96" s="1258"/>
    </row>
    <row r="97" spans="1:8" s="1284" customFormat="1" ht="15.75" customHeight="1">
      <c r="A97" s="1252">
        <v>91</v>
      </c>
      <c r="B97" s="1260" t="s">
        <v>2150</v>
      </c>
      <c r="C97" s="1254">
        <v>200</v>
      </c>
      <c r="D97" s="1255">
        <v>15</v>
      </c>
      <c r="E97" s="1255">
        <v>558</v>
      </c>
      <c r="F97" s="1255" t="s">
        <v>25</v>
      </c>
      <c r="G97" s="1255" t="s">
        <v>100</v>
      </c>
      <c r="H97" s="1258"/>
    </row>
    <row r="98" spans="1:8" s="1284" customFormat="1" ht="15.75" customHeight="1">
      <c r="A98" s="1252">
        <v>92</v>
      </c>
      <c r="B98" s="1260" t="s">
        <v>2151</v>
      </c>
      <c r="C98" s="1254">
        <v>200</v>
      </c>
      <c r="D98" s="1255">
        <v>15</v>
      </c>
      <c r="E98" s="1255">
        <v>409</v>
      </c>
      <c r="F98" s="1255" t="s">
        <v>25</v>
      </c>
      <c r="G98" s="1255" t="s">
        <v>100</v>
      </c>
      <c r="H98" s="1258"/>
    </row>
    <row r="99" spans="1:8" s="1284" customFormat="1" ht="15.75" customHeight="1">
      <c r="A99" s="1252">
        <v>93</v>
      </c>
      <c r="B99" s="1260" t="s">
        <v>2152</v>
      </c>
      <c r="C99" s="1254">
        <v>200</v>
      </c>
      <c r="D99" s="1255">
        <v>13</v>
      </c>
      <c r="E99" s="1255">
        <v>203</v>
      </c>
      <c r="F99" s="1255" t="s">
        <v>25</v>
      </c>
      <c r="G99" s="1255" t="s">
        <v>100</v>
      </c>
      <c r="H99" s="1258"/>
    </row>
    <row r="100" spans="1:8" s="1284" customFormat="1" ht="15.75" customHeight="1">
      <c r="A100" s="1252">
        <v>94</v>
      </c>
      <c r="B100" s="1260" t="s">
        <v>2153</v>
      </c>
      <c r="C100" s="1254">
        <v>100</v>
      </c>
      <c r="D100" s="1255">
        <v>8</v>
      </c>
      <c r="E100" s="1255">
        <v>247</v>
      </c>
      <c r="F100" s="1255" t="s">
        <v>25</v>
      </c>
      <c r="G100" s="1255" t="s">
        <v>100</v>
      </c>
      <c r="H100" s="1258"/>
    </row>
    <row r="101" spans="1:8" s="1284" customFormat="1" ht="15.75" customHeight="1">
      <c r="A101" s="1252">
        <v>95</v>
      </c>
      <c r="B101" s="1260" t="s">
        <v>2154</v>
      </c>
      <c r="C101" s="1254">
        <v>200</v>
      </c>
      <c r="D101" s="1255">
        <v>30</v>
      </c>
      <c r="E101" s="1255">
        <v>197</v>
      </c>
      <c r="F101" s="1255" t="s">
        <v>25</v>
      </c>
      <c r="G101" s="1255" t="s">
        <v>100</v>
      </c>
      <c r="H101" s="1258"/>
    </row>
    <row r="102" spans="1:8" s="1284" customFormat="1" ht="15.75" customHeight="1">
      <c r="A102" s="1252">
        <v>96</v>
      </c>
      <c r="B102" s="1260" t="s">
        <v>2155</v>
      </c>
      <c r="C102" s="1254">
        <v>400</v>
      </c>
      <c r="D102" s="1255">
        <v>15</v>
      </c>
      <c r="E102" s="1255">
        <v>530</v>
      </c>
      <c r="F102" s="1255" t="s">
        <v>25</v>
      </c>
      <c r="G102" s="1255" t="s">
        <v>100</v>
      </c>
      <c r="H102" s="1258"/>
    </row>
    <row r="103" spans="1:8" s="1284" customFormat="1" ht="15.75" customHeight="1">
      <c r="A103" s="1252">
        <v>97</v>
      </c>
      <c r="B103" s="1260" t="s">
        <v>3122</v>
      </c>
      <c r="C103" s="1254">
        <v>100</v>
      </c>
      <c r="D103" s="1255">
        <v>15</v>
      </c>
      <c r="E103" s="1255">
        <v>533</v>
      </c>
      <c r="F103" s="1255" t="s">
        <v>25</v>
      </c>
      <c r="G103" s="1255" t="s">
        <v>100</v>
      </c>
      <c r="H103" s="1258"/>
    </row>
    <row r="104" spans="1:8" s="1284" customFormat="1" ht="15.75" customHeight="1">
      <c r="A104" s="1252">
        <v>98</v>
      </c>
      <c r="B104" s="1260" t="s">
        <v>2156</v>
      </c>
      <c r="C104" s="1254">
        <v>100</v>
      </c>
      <c r="D104" s="1255">
        <v>8</v>
      </c>
      <c r="E104" s="1255">
        <v>122</v>
      </c>
      <c r="F104" s="1255" t="s">
        <v>25</v>
      </c>
      <c r="G104" s="1255" t="s">
        <v>100</v>
      </c>
      <c r="H104" s="1258"/>
    </row>
    <row r="105" spans="1:8" s="1284" customFormat="1" ht="15.75" customHeight="1">
      <c r="A105" s="1252">
        <v>99</v>
      </c>
      <c r="B105" s="1260" t="s">
        <v>2156</v>
      </c>
      <c r="C105" s="1254">
        <v>100</v>
      </c>
      <c r="D105" s="1255">
        <v>8</v>
      </c>
      <c r="E105" s="1255">
        <v>100</v>
      </c>
      <c r="F105" s="1255" t="s">
        <v>25</v>
      </c>
      <c r="G105" s="1255" t="s">
        <v>100</v>
      </c>
      <c r="H105" s="1258"/>
    </row>
    <row r="106" spans="1:8" s="1284" customFormat="1" ht="15.75" customHeight="1">
      <c r="A106" s="1252">
        <v>100</v>
      </c>
      <c r="B106" s="1260" t="s">
        <v>2157</v>
      </c>
      <c r="C106" s="1254">
        <v>200</v>
      </c>
      <c r="D106" s="1255">
        <v>8</v>
      </c>
      <c r="E106" s="1255">
        <v>117</v>
      </c>
      <c r="F106" s="1255" t="s">
        <v>25</v>
      </c>
      <c r="G106" s="1255" t="s">
        <v>100</v>
      </c>
      <c r="H106" s="1258"/>
    </row>
    <row r="107" spans="1:8" s="1284" customFormat="1" ht="15.75" customHeight="1">
      <c r="A107" s="1252">
        <v>101</v>
      </c>
      <c r="B107" s="1260" t="s">
        <v>2373</v>
      </c>
      <c r="C107" s="1254">
        <v>200</v>
      </c>
      <c r="D107" s="1255">
        <v>10</v>
      </c>
      <c r="E107" s="1255">
        <v>59</v>
      </c>
      <c r="F107" s="1255" t="s">
        <v>25</v>
      </c>
      <c r="G107" s="1255" t="s">
        <v>100</v>
      </c>
      <c r="H107" s="1258"/>
    </row>
    <row r="108" spans="1:8" s="1284" customFormat="1" ht="15.75" customHeight="1">
      <c r="A108" s="1252">
        <v>102</v>
      </c>
      <c r="B108" s="1260" t="s">
        <v>2158</v>
      </c>
      <c r="C108" s="1254">
        <v>200</v>
      </c>
      <c r="D108" s="1255">
        <v>4</v>
      </c>
      <c r="E108" s="1255">
        <v>295</v>
      </c>
      <c r="F108" s="1255" t="s">
        <v>25</v>
      </c>
      <c r="G108" s="1255" t="s">
        <v>100</v>
      </c>
      <c r="H108" s="1258"/>
    </row>
    <row r="109" spans="1:8" s="1284" customFormat="1" ht="15.75" customHeight="1">
      <c r="A109" s="1252">
        <v>103</v>
      </c>
      <c r="B109" s="1260" t="s">
        <v>2159</v>
      </c>
      <c r="C109" s="1254">
        <v>100</v>
      </c>
      <c r="D109" s="1255">
        <v>10</v>
      </c>
      <c r="E109" s="1255">
        <v>83</v>
      </c>
      <c r="F109" s="1255" t="s">
        <v>25</v>
      </c>
      <c r="G109" s="1255" t="s">
        <v>100</v>
      </c>
      <c r="H109" s="1258"/>
    </row>
    <row r="110" spans="1:8" s="1284" customFormat="1" ht="15.75" customHeight="1">
      <c r="A110" s="1252">
        <v>104</v>
      </c>
      <c r="B110" s="1260" t="s">
        <v>2159</v>
      </c>
      <c r="C110" s="1254">
        <v>100</v>
      </c>
      <c r="D110" s="1255">
        <v>10</v>
      </c>
      <c r="E110" s="1255">
        <v>82</v>
      </c>
      <c r="F110" s="1255" t="s">
        <v>25</v>
      </c>
      <c r="G110" s="1255" t="s">
        <v>100</v>
      </c>
      <c r="H110" s="1258"/>
    </row>
    <row r="111" spans="1:8" s="1284" customFormat="1" ht="15.75" customHeight="1">
      <c r="A111" s="1252">
        <v>105</v>
      </c>
      <c r="B111" s="1260" t="s">
        <v>2160</v>
      </c>
      <c r="C111" s="1254">
        <v>100</v>
      </c>
      <c r="D111" s="1255">
        <v>15</v>
      </c>
      <c r="E111" s="1255">
        <v>32</v>
      </c>
      <c r="F111" s="1255" t="s">
        <v>25</v>
      </c>
      <c r="G111" s="1255" t="s">
        <v>100</v>
      </c>
      <c r="H111" s="1258"/>
    </row>
    <row r="112" spans="1:8" s="1284" customFormat="1" ht="15.75" customHeight="1">
      <c r="A112" s="1252">
        <v>106</v>
      </c>
      <c r="B112" s="1260" t="s">
        <v>2112</v>
      </c>
      <c r="C112" s="1254">
        <v>400</v>
      </c>
      <c r="D112" s="1255">
        <v>5</v>
      </c>
      <c r="E112" s="1255">
        <v>190</v>
      </c>
      <c r="F112" s="1255" t="s">
        <v>25</v>
      </c>
      <c r="G112" s="1255" t="s">
        <v>100</v>
      </c>
      <c r="H112" s="1258"/>
    </row>
    <row r="113" spans="1:8" s="1284" customFormat="1" ht="15.75" customHeight="1">
      <c r="A113" s="1252">
        <v>107</v>
      </c>
      <c r="B113" s="1260" t="s">
        <v>2161</v>
      </c>
      <c r="C113" s="1254">
        <v>4000</v>
      </c>
      <c r="D113" s="1255">
        <v>5</v>
      </c>
      <c r="E113" s="1255">
        <v>181</v>
      </c>
      <c r="F113" s="1255" t="s">
        <v>25</v>
      </c>
      <c r="G113" s="1255" t="s">
        <v>100</v>
      </c>
      <c r="H113" s="1258"/>
    </row>
    <row r="114" spans="1:8" s="1284" customFormat="1" ht="15.75" customHeight="1">
      <c r="A114" s="1252">
        <v>108</v>
      </c>
      <c r="B114" s="1260" t="s">
        <v>2162</v>
      </c>
      <c r="C114" s="1254">
        <v>100</v>
      </c>
      <c r="D114" s="1255">
        <v>37</v>
      </c>
      <c r="E114" s="1255">
        <v>53</v>
      </c>
      <c r="F114" s="1255" t="s">
        <v>25</v>
      </c>
      <c r="G114" s="1255" t="s">
        <v>100</v>
      </c>
      <c r="H114" s="1258"/>
    </row>
    <row r="115" spans="1:8" s="1284" customFormat="1" ht="15.75" customHeight="1">
      <c r="A115" s="1252">
        <v>109</v>
      </c>
      <c r="B115" s="1260" t="s">
        <v>2163</v>
      </c>
      <c r="C115" s="1254">
        <v>200</v>
      </c>
      <c r="D115" s="1255">
        <v>13</v>
      </c>
      <c r="E115" s="1255">
        <v>149</v>
      </c>
      <c r="F115" s="1255" t="s">
        <v>25</v>
      </c>
      <c r="G115" s="1255" t="s">
        <v>100</v>
      </c>
      <c r="H115" s="1258"/>
    </row>
    <row r="116" spans="1:8" s="1284" customFormat="1" ht="15.75" customHeight="1">
      <c r="A116" s="1252">
        <v>110</v>
      </c>
      <c r="B116" s="1260" t="s">
        <v>2164</v>
      </c>
      <c r="C116" s="1254">
        <v>200</v>
      </c>
      <c r="D116" s="1255">
        <v>15</v>
      </c>
      <c r="E116" s="1255">
        <v>300</v>
      </c>
      <c r="F116" s="1255" t="s">
        <v>25</v>
      </c>
      <c r="G116" s="1255" t="s">
        <v>100</v>
      </c>
      <c r="H116" s="1258"/>
    </row>
    <row r="117" spans="1:8" s="1284" customFormat="1" ht="15.75" customHeight="1">
      <c r="A117" s="1252">
        <v>111</v>
      </c>
      <c r="B117" s="1259" t="s">
        <v>2165</v>
      </c>
      <c r="C117" s="1254">
        <v>200</v>
      </c>
      <c r="D117" s="1255">
        <v>4</v>
      </c>
      <c r="E117" s="1255">
        <v>315</v>
      </c>
      <c r="F117" s="1255" t="s">
        <v>25</v>
      </c>
      <c r="G117" s="1255" t="s">
        <v>100</v>
      </c>
      <c r="H117" s="1258"/>
    </row>
    <row r="118" spans="1:8" s="1284" customFormat="1" ht="15.75" customHeight="1">
      <c r="A118" s="1252">
        <v>112</v>
      </c>
      <c r="B118" s="1259" t="s">
        <v>2165</v>
      </c>
      <c r="C118" s="1254">
        <v>200</v>
      </c>
      <c r="D118" s="1255">
        <v>4</v>
      </c>
      <c r="E118" s="1255">
        <v>329</v>
      </c>
      <c r="F118" s="1255" t="s">
        <v>25</v>
      </c>
      <c r="G118" s="1255" t="s">
        <v>100</v>
      </c>
      <c r="H118" s="1258"/>
    </row>
    <row r="119" spans="1:8" s="1284" customFormat="1" ht="15.75" customHeight="1">
      <c r="A119" s="1252">
        <v>113</v>
      </c>
      <c r="B119" s="1259" t="s">
        <v>2165</v>
      </c>
      <c r="C119" s="1254">
        <v>200</v>
      </c>
      <c r="D119" s="1255">
        <v>10</v>
      </c>
      <c r="E119" s="1255">
        <v>4</v>
      </c>
      <c r="F119" s="1255" t="s">
        <v>25</v>
      </c>
      <c r="G119" s="1255" t="s">
        <v>100</v>
      </c>
      <c r="H119" s="1258"/>
    </row>
    <row r="120" spans="1:8" s="1284" customFormat="1" ht="15.75" customHeight="1">
      <c r="A120" s="1252">
        <v>114</v>
      </c>
      <c r="B120" s="1257" t="s">
        <v>2166</v>
      </c>
      <c r="C120" s="1254">
        <v>1000</v>
      </c>
      <c r="D120" s="1255">
        <v>19</v>
      </c>
      <c r="E120" s="1255">
        <v>510</v>
      </c>
      <c r="F120" s="1255" t="s">
        <v>25</v>
      </c>
      <c r="G120" s="1255" t="s">
        <v>100</v>
      </c>
      <c r="H120" s="1258"/>
    </row>
    <row r="121" spans="1:8" s="1284" customFormat="1" ht="15.75" customHeight="1">
      <c r="A121" s="1252">
        <v>115</v>
      </c>
      <c r="B121" s="1257" t="s">
        <v>2167</v>
      </c>
      <c r="C121" s="1254">
        <v>100</v>
      </c>
      <c r="D121" s="1255">
        <v>15</v>
      </c>
      <c r="E121" s="1255">
        <v>587</v>
      </c>
      <c r="F121" s="1255" t="s">
        <v>25</v>
      </c>
      <c r="G121" s="1255" t="s">
        <v>100</v>
      </c>
      <c r="H121" s="1258"/>
    </row>
    <row r="122" spans="1:8" s="1284" customFormat="1" ht="15.75" customHeight="1">
      <c r="A122" s="1252">
        <v>116</v>
      </c>
      <c r="B122" s="1259" t="s">
        <v>2168</v>
      </c>
      <c r="C122" s="1254">
        <v>100</v>
      </c>
      <c r="D122" s="1255">
        <v>13</v>
      </c>
      <c r="E122" s="1255">
        <v>127</v>
      </c>
      <c r="F122" s="1255" t="s">
        <v>25</v>
      </c>
      <c r="G122" s="1255" t="s">
        <v>100</v>
      </c>
      <c r="H122" s="1258"/>
    </row>
    <row r="123" spans="1:8" s="1284" customFormat="1" ht="15.75" customHeight="1">
      <c r="A123" s="1252">
        <v>117</v>
      </c>
      <c r="B123" s="1259" t="s">
        <v>2168</v>
      </c>
      <c r="C123" s="1254">
        <v>100</v>
      </c>
      <c r="D123" s="1255">
        <v>13</v>
      </c>
      <c r="E123" s="1255">
        <v>158</v>
      </c>
      <c r="F123" s="1255" t="s">
        <v>25</v>
      </c>
      <c r="G123" s="1255" t="s">
        <v>100</v>
      </c>
      <c r="H123" s="1258"/>
    </row>
    <row r="124" spans="1:8" s="1284" customFormat="1" ht="15.75" customHeight="1">
      <c r="A124" s="1252">
        <v>118</v>
      </c>
      <c r="B124" s="1257" t="s">
        <v>2169</v>
      </c>
      <c r="C124" s="1254">
        <v>600</v>
      </c>
      <c r="D124" s="1255">
        <v>4</v>
      </c>
      <c r="E124" s="1255">
        <v>261</v>
      </c>
      <c r="F124" s="1255" t="s">
        <v>25</v>
      </c>
      <c r="G124" s="1255" t="s">
        <v>100</v>
      </c>
      <c r="H124" s="1258"/>
    </row>
    <row r="125" spans="1:8" s="1284" customFormat="1" ht="15.75" customHeight="1">
      <c r="A125" s="1252">
        <v>119</v>
      </c>
      <c r="B125" s="1257" t="s">
        <v>2170</v>
      </c>
      <c r="C125" s="1254">
        <v>200</v>
      </c>
      <c r="D125" s="1255">
        <v>5</v>
      </c>
      <c r="E125" s="1255">
        <v>296</v>
      </c>
      <c r="F125" s="1255" t="s">
        <v>25</v>
      </c>
      <c r="G125" s="1255" t="s">
        <v>100</v>
      </c>
      <c r="H125" s="1258"/>
    </row>
    <row r="126" spans="1:8" s="1284" customFormat="1" ht="15.75" customHeight="1">
      <c r="A126" s="1252">
        <v>120</v>
      </c>
      <c r="B126" s="1259" t="s">
        <v>2171</v>
      </c>
      <c r="C126" s="1254">
        <v>200</v>
      </c>
      <c r="D126" s="1255">
        <v>8</v>
      </c>
      <c r="E126" s="1255">
        <v>257</v>
      </c>
      <c r="F126" s="1255" t="s">
        <v>25</v>
      </c>
      <c r="G126" s="1255" t="s">
        <v>100</v>
      </c>
      <c r="H126" s="1258"/>
    </row>
    <row r="127" spans="1:8" s="1284" customFormat="1" ht="15.75" customHeight="1">
      <c r="A127" s="1252">
        <v>121</v>
      </c>
      <c r="B127" s="1259" t="s">
        <v>2099</v>
      </c>
      <c r="C127" s="1254">
        <v>100</v>
      </c>
      <c r="D127" s="1255">
        <v>9</v>
      </c>
      <c r="E127" s="1255">
        <v>228</v>
      </c>
      <c r="F127" s="1255" t="s">
        <v>25</v>
      </c>
      <c r="G127" s="1255" t="s">
        <v>100</v>
      </c>
      <c r="H127" s="1258"/>
    </row>
    <row r="128" spans="1:8" s="1284" customFormat="1" ht="15.75" customHeight="1">
      <c r="A128" s="1252">
        <v>122</v>
      </c>
      <c r="B128" s="1259" t="s">
        <v>2099</v>
      </c>
      <c r="C128" s="1254">
        <v>100</v>
      </c>
      <c r="D128" s="1255">
        <v>9</v>
      </c>
      <c r="E128" s="1255">
        <v>226</v>
      </c>
      <c r="F128" s="1255" t="s">
        <v>25</v>
      </c>
      <c r="G128" s="1255" t="s">
        <v>100</v>
      </c>
      <c r="H128" s="1258"/>
    </row>
    <row r="129" spans="1:8" s="1284" customFormat="1" ht="15.75" customHeight="1">
      <c r="A129" s="1252">
        <v>123</v>
      </c>
      <c r="B129" s="1257" t="s">
        <v>2172</v>
      </c>
      <c r="C129" s="1254">
        <v>500</v>
      </c>
      <c r="D129" s="1255">
        <v>10</v>
      </c>
      <c r="E129" s="1255">
        <v>46</v>
      </c>
      <c r="F129" s="1255" t="s">
        <v>25</v>
      </c>
      <c r="G129" s="1255" t="s">
        <v>100</v>
      </c>
      <c r="H129" s="1258"/>
    </row>
    <row r="130" spans="1:8" s="1284" customFormat="1" ht="15.75" customHeight="1">
      <c r="A130" s="1252">
        <v>124</v>
      </c>
      <c r="B130" s="1257" t="s">
        <v>2173</v>
      </c>
      <c r="C130" s="1254">
        <v>200</v>
      </c>
      <c r="D130" s="1255">
        <v>13</v>
      </c>
      <c r="E130" s="1255">
        <v>109</v>
      </c>
      <c r="F130" s="1255" t="s">
        <v>25</v>
      </c>
      <c r="G130" s="1255" t="s">
        <v>100</v>
      </c>
      <c r="H130" s="1258"/>
    </row>
    <row r="131" spans="1:8" s="1284" customFormat="1" ht="15.75" customHeight="1">
      <c r="A131" s="1252">
        <v>125</v>
      </c>
      <c r="B131" s="1257" t="s">
        <v>2174</v>
      </c>
      <c r="C131" s="1254">
        <v>200</v>
      </c>
      <c r="D131" s="1255">
        <v>13</v>
      </c>
      <c r="E131" s="1255">
        <v>47</v>
      </c>
      <c r="F131" s="1255" t="s">
        <v>25</v>
      </c>
      <c r="G131" s="1255" t="s">
        <v>100</v>
      </c>
      <c r="H131" s="1258"/>
    </row>
    <row r="132" spans="1:8" s="1284" customFormat="1" ht="15.75" customHeight="1">
      <c r="A132" s="1252">
        <v>126</v>
      </c>
      <c r="B132" s="1257" t="s">
        <v>2175</v>
      </c>
      <c r="C132" s="1254">
        <v>200</v>
      </c>
      <c r="D132" s="1255">
        <v>13</v>
      </c>
      <c r="E132" s="1255">
        <v>42</v>
      </c>
      <c r="F132" s="1255" t="s">
        <v>25</v>
      </c>
      <c r="G132" s="1255" t="s">
        <v>100</v>
      </c>
      <c r="H132" s="1258"/>
    </row>
    <row r="133" spans="1:8" s="1284" customFormat="1" ht="15.75" customHeight="1">
      <c r="A133" s="1252">
        <v>127</v>
      </c>
      <c r="B133" s="1257" t="s">
        <v>2156</v>
      </c>
      <c r="C133" s="1254">
        <v>200</v>
      </c>
      <c r="D133" s="1255">
        <v>8</v>
      </c>
      <c r="E133" s="1255">
        <v>100</v>
      </c>
      <c r="F133" s="1255" t="s">
        <v>25</v>
      </c>
      <c r="G133" s="1255" t="s">
        <v>100</v>
      </c>
      <c r="H133" s="1258"/>
    </row>
    <row r="134" spans="1:8" s="1284" customFormat="1" ht="15.75" customHeight="1">
      <c r="A134" s="1252">
        <v>128</v>
      </c>
      <c r="B134" s="1257" t="s">
        <v>2176</v>
      </c>
      <c r="C134" s="1254">
        <v>100</v>
      </c>
      <c r="D134" s="1255">
        <v>25</v>
      </c>
      <c r="E134" s="1255">
        <v>153</v>
      </c>
      <c r="F134" s="1255" t="s">
        <v>25</v>
      </c>
      <c r="G134" s="1255" t="s">
        <v>100</v>
      </c>
      <c r="H134" s="1258"/>
    </row>
    <row r="135" spans="1:8" s="1284" customFormat="1" ht="15.75" customHeight="1">
      <c r="A135" s="1252">
        <v>129</v>
      </c>
      <c r="B135" s="1257" t="s">
        <v>2156</v>
      </c>
      <c r="C135" s="1254">
        <v>100</v>
      </c>
      <c r="D135" s="1255">
        <v>8</v>
      </c>
      <c r="E135" s="1255">
        <v>122</v>
      </c>
      <c r="F135" s="1255" t="s">
        <v>25</v>
      </c>
      <c r="G135" s="1255" t="s">
        <v>100</v>
      </c>
      <c r="H135" s="1258"/>
    </row>
    <row r="136" spans="1:8" s="1284" customFormat="1" ht="15.75" customHeight="1">
      <c r="A136" s="1252">
        <v>130</v>
      </c>
      <c r="B136" s="1257" t="s">
        <v>2177</v>
      </c>
      <c r="C136" s="1254">
        <v>200</v>
      </c>
      <c r="D136" s="1255">
        <v>25</v>
      </c>
      <c r="E136" s="1255">
        <v>22</v>
      </c>
      <c r="F136" s="1255" t="s">
        <v>25</v>
      </c>
      <c r="G136" s="1255" t="s">
        <v>100</v>
      </c>
      <c r="H136" s="1258"/>
    </row>
    <row r="137" spans="1:8" s="1284" customFormat="1" ht="15.75" customHeight="1">
      <c r="A137" s="1252">
        <v>131</v>
      </c>
      <c r="B137" s="1257" t="s">
        <v>2178</v>
      </c>
      <c r="C137" s="1254">
        <v>200</v>
      </c>
      <c r="D137" s="1255">
        <v>25</v>
      </c>
      <c r="E137" s="1255">
        <v>153</v>
      </c>
      <c r="F137" s="1255" t="s">
        <v>25</v>
      </c>
      <c r="G137" s="1255" t="s">
        <v>100</v>
      </c>
      <c r="H137" s="1258"/>
    </row>
    <row r="138" spans="1:8" s="1284" customFormat="1" ht="15.75" customHeight="1">
      <c r="A138" s="1252">
        <v>132</v>
      </c>
      <c r="B138" s="1259" t="s">
        <v>2179</v>
      </c>
      <c r="C138" s="1254">
        <v>600</v>
      </c>
      <c r="D138" s="1255">
        <v>8</v>
      </c>
      <c r="E138" s="1255">
        <v>290</v>
      </c>
      <c r="F138" s="1255" t="s">
        <v>25</v>
      </c>
      <c r="G138" s="1255" t="s">
        <v>100</v>
      </c>
      <c r="H138" s="1258"/>
    </row>
    <row r="139" spans="1:8" s="1284" customFormat="1" ht="15.75" customHeight="1">
      <c r="A139" s="1252">
        <v>133</v>
      </c>
      <c r="B139" s="1259" t="s">
        <v>2179</v>
      </c>
      <c r="C139" s="1254">
        <v>600</v>
      </c>
      <c r="D139" s="1255">
        <v>8</v>
      </c>
      <c r="E139" s="1255">
        <v>297</v>
      </c>
      <c r="F139" s="1255" t="s">
        <v>25</v>
      </c>
      <c r="G139" s="1255" t="s">
        <v>100</v>
      </c>
      <c r="H139" s="1258"/>
    </row>
    <row r="140" spans="1:8" s="1284" customFormat="1" ht="15.75" customHeight="1">
      <c r="A140" s="1252">
        <v>134</v>
      </c>
      <c r="B140" s="1259" t="s">
        <v>2179</v>
      </c>
      <c r="C140" s="1254">
        <v>600</v>
      </c>
      <c r="D140" s="1255">
        <v>8</v>
      </c>
      <c r="E140" s="1255">
        <v>293</v>
      </c>
      <c r="F140" s="1255" t="s">
        <v>25</v>
      </c>
      <c r="G140" s="1255" t="s">
        <v>100</v>
      </c>
      <c r="H140" s="1258"/>
    </row>
    <row r="141" spans="1:8" s="1284" customFormat="1" ht="15.75" customHeight="1">
      <c r="A141" s="1252">
        <v>135</v>
      </c>
      <c r="B141" s="1259" t="s">
        <v>2179</v>
      </c>
      <c r="C141" s="1254">
        <v>300</v>
      </c>
      <c r="D141" s="1255">
        <v>8</v>
      </c>
      <c r="E141" s="1255">
        <v>295</v>
      </c>
      <c r="F141" s="1255" t="s">
        <v>25</v>
      </c>
      <c r="G141" s="1255" t="s">
        <v>100</v>
      </c>
      <c r="H141" s="1258"/>
    </row>
    <row r="142" spans="1:8" s="1284" customFormat="1" ht="15.75" customHeight="1">
      <c r="A142" s="1252">
        <v>136</v>
      </c>
      <c r="B142" s="1259" t="s">
        <v>2179</v>
      </c>
      <c r="C142" s="1254">
        <v>300</v>
      </c>
      <c r="D142" s="1255">
        <v>8</v>
      </c>
      <c r="E142" s="1255">
        <v>292</v>
      </c>
      <c r="F142" s="1255" t="s">
        <v>25</v>
      </c>
      <c r="G142" s="1255" t="s">
        <v>100</v>
      </c>
      <c r="H142" s="1258"/>
    </row>
    <row r="143" spans="1:8" s="1284" customFormat="1" ht="15.75" customHeight="1">
      <c r="A143" s="1252">
        <v>137</v>
      </c>
      <c r="B143" s="1259" t="s">
        <v>2179</v>
      </c>
      <c r="C143" s="1254">
        <v>300</v>
      </c>
      <c r="D143" s="1255">
        <v>8</v>
      </c>
      <c r="E143" s="1255">
        <v>291</v>
      </c>
      <c r="F143" s="1255" t="s">
        <v>25</v>
      </c>
      <c r="G143" s="1255" t="s">
        <v>100</v>
      </c>
      <c r="H143" s="1258"/>
    </row>
    <row r="144" spans="1:8" s="1284" customFormat="1" ht="15.75" customHeight="1">
      <c r="A144" s="1252">
        <v>138</v>
      </c>
      <c r="B144" s="1259" t="s">
        <v>2180</v>
      </c>
      <c r="C144" s="1254">
        <v>200</v>
      </c>
      <c r="D144" s="1255">
        <v>13</v>
      </c>
      <c r="E144" s="1255">
        <v>253</v>
      </c>
      <c r="F144" s="1255" t="s">
        <v>25</v>
      </c>
      <c r="G144" s="1255" t="s">
        <v>100</v>
      </c>
      <c r="H144" s="1258"/>
    </row>
    <row r="145" spans="1:8" s="1284" customFormat="1" ht="15.75" customHeight="1">
      <c r="A145" s="1252">
        <v>139</v>
      </c>
      <c r="B145" s="1259" t="s">
        <v>2181</v>
      </c>
      <c r="C145" s="1254">
        <v>200</v>
      </c>
      <c r="D145" s="1255">
        <v>4</v>
      </c>
      <c r="E145" s="1255">
        <v>387</v>
      </c>
      <c r="F145" s="1255" t="s">
        <v>25</v>
      </c>
      <c r="G145" s="1255" t="s">
        <v>100</v>
      </c>
      <c r="H145" s="1258"/>
    </row>
    <row r="146" spans="1:8" s="1284" customFormat="1" ht="15.75" customHeight="1">
      <c r="A146" s="1252">
        <v>140</v>
      </c>
      <c r="B146" s="1259" t="s">
        <v>2182</v>
      </c>
      <c r="C146" s="1254">
        <v>200</v>
      </c>
      <c r="D146" s="1255">
        <v>4</v>
      </c>
      <c r="E146" s="1255">
        <v>424</v>
      </c>
      <c r="F146" s="1255" t="s">
        <v>25</v>
      </c>
      <c r="G146" s="1255" t="s">
        <v>100</v>
      </c>
      <c r="H146" s="1258"/>
    </row>
    <row r="147" spans="1:8" s="1284" customFormat="1" ht="15.75" customHeight="1">
      <c r="A147" s="1252">
        <v>141</v>
      </c>
      <c r="B147" s="1259" t="s">
        <v>2183</v>
      </c>
      <c r="C147" s="1254">
        <v>100</v>
      </c>
      <c r="D147" s="1255">
        <v>25</v>
      </c>
      <c r="E147" s="1255">
        <v>148</v>
      </c>
      <c r="F147" s="1255" t="s">
        <v>25</v>
      </c>
      <c r="G147" s="1255" t="s">
        <v>100</v>
      </c>
      <c r="H147" s="1258"/>
    </row>
    <row r="148" spans="1:8" s="1284" customFormat="1" ht="15.75" customHeight="1">
      <c r="A148" s="1252">
        <v>142</v>
      </c>
      <c r="B148" s="1259" t="s">
        <v>2184</v>
      </c>
      <c r="C148" s="1254">
        <v>200</v>
      </c>
      <c r="D148" s="1255">
        <v>11</v>
      </c>
      <c r="E148" s="1255">
        <v>87</v>
      </c>
      <c r="F148" s="1255" t="s">
        <v>25</v>
      </c>
      <c r="G148" s="1255" t="s">
        <v>100</v>
      </c>
      <c r="H148" s="1258"/>
    </row>
    <row r="149" spans="1:8" s="1284" customFormat="1" ht="15.75" customHeight="1">
      <c r="A149" s="1252">
        <v>143</v>
      </c>
      <c r="B149" s="1259" t="s">
        <v>2185</v>
      </c>
      <c r="C149" s="1254">
        <v>100</v>
      </c>
      <c r="D149" s="1255">
        <v>4</v>
      </c>
      <c r="E149" s="1255">
        <v>387</v>
      </c>
      <c r="F149" s="1255" t="s">
        <v>25</v>
      </c>
      <c r="G149" s="1255" t="s">
        <v>100</v>
      </c>
      <c r="H149" s="1258"/>
    </row>
    <row r="150" spans="1:8" s="1284" customFormat="1" ht="15.75" customHeight="1">
      <c r="A150" s="1252">
        <v>144</v>
      </c>
      <c r="B150" s="1259" t="s">
        <v>2180</v>
      </c>
      <c r="C150" s="1254">
        <v>200</v>
      </c>
      <c r="D150" s="1255">
        <v>13</v>
      </c>
      <c r="E150" s="1255">
        <v>213</v>
      </c>
      <c r="F150" s="1255" t="s">
        <v>25</v>
      </c>
      <c r="G150" s="1255" t="s">
        <v>100</v>
      </c>
      <c r="H150" s="1258"/>
    </row>
    <row r="151" spans="1:8" s="1284" customFormat="1" ht="15.75" customHeight="1">
      <c r="A151" s="1252">
        <v>145</v>
      </c>
      <c r="B151" s="1259" t="s">
        <v>2186</v>
      </c>
      <c r="C151" s="1254">
        <v>300</v>
      </c>
      <c r="D151" s="1255">
        <v>8</v>
      </c>
      <c r="E151" s="1255">
        <v>265</v>
      </c>
      <c r="F151" s="1255" t="s">
        <v>25</v>
      </c>
      <c r="G151" s="1255" t="s">
        <v>100</v>
      </c>
      <c r="H151" s="1258"/>
    </row>
    <row r="152" spans="1:8" s="1284" customFormat="1" ht="15.75" customHeight="1">
      <c r="A152" s="1252">
        <v>146</v>
      </c>
      <c r="B152" s="1259" t="s">
        <v>2186</v>
      </c>
      <c r="C152" s="1254">
        <v>500</v>
      </c>
      <c r="D152" s="1255">
        <v>8</v>
      </c>
      <c r="E152" s="1255">
        <v>266</v>
      </c>
      <c r="F152" s="1255" t="s">
        <v>25</v>
      </c>
      <c r="G152" s="1255" t="s">
        <v>100</v>
      </c>
      <c r="H152" s="1258"/>
    </row>
    <row r="153" spans="1:8" s="1284" customFormat="1" ht="15.75" customHeight="1">
      <c r="A153" s="1252">
        <v>147</v>
      </c>
      <c r="B153" s="1259" t="s">
        <v>2186</v>
      </c>
      <c r="C153" s="1254">
        <v>800</v>
      </c>
      <c r="D153" s="1255">
        <v>4</v>
      </c>
      <c r="E153" s="1255">
        <v>575</v>
      </c>
      <c r="F153" s="1255" t="s">
        <v>25</v>
      </c>
      <c r="G153" s="1255" t="s">
        <v>100</v>
      </c>
      <c r="H153" s="1258"/>
    </row>
    <row r="154" spans="1:8" s="1284" customFormat="1" ht="15.75" customHeight="1">
      <c r="A154" s="1252">
        <v>148</v>
      </c>
      <c r="B154" s="1259" t="s">
        <v>2186</v>
      </c>
      <c r="C154" s="1254">
        <v>1000</v>
      </c>
      <c r="D154" s="1255">
        <v>8</v>
      </c>
      <c r="E154" s="1255">
        <v>259</v>
      </c>
      <c r="F154" s="1255" t="s">
        <v>25</v>
      </c>
      <c r="G154" s="1255" t="s">
        <v>100</v>
      </c>
      <c r="H154" s="1258"/>
    </row>
    <row r="155" spans="1:8" s="1284" customFormat="1" ht="15.75" customHeight="1">
      <c r="A155" s="1252">
        <v>149</v>
      </c>
      <c r="B155" s="1259" t="s">
        <v>2186</v>
      </c>
      <c r="C155" s="1254">
        <v>500</v>
      </c>
      <c r="D155" s="1255">
        <v>4</v>
      </c>
      <c r="E155" s="1255">
        <v>624</v>
      </c>
      <c r="F155" s="1255" t="s">
        <v>25</v>
      </c>
      <c r="G155" s="1255" t="s">
        <v>100</v>
      </c>
      <c r="H155" s="1258"/>
    </row>
    <row r="156" spans="1:8" s="1284" customFormat="1" ht="15.75" customHeight="1">
      <c r="A156" s="1252">
        <v>150</v>
      </c>
      <c r="B156" s="1259" t="s">
        <v>2180</v>
      </c>
      <c r="C156" s="1254">
        <v>200</v>
      </c>
      <c r="D156" s="1255">
        <v>13</v>
      </c>
      <c r="E156" s="1255">
        <v>272</v>
      </c>
      <c r="F156" s="1255" t="s">
        <v>25</v>
      </c>
      <c r="G156" s="1255" t="s">
        <v>100</v>
      </c>
      <c r="H156" s="1258"/>
    </row>
    <row r="157" spans="1:8" s="1284" customFormat="1" ht="15.75" customHeight="1">
      <c r="A157" s="1252">
        <v>151</v>
      </c>
      <c r="B157" s="1259" t="s">
        <v>2106</v>
      </c>
      <c r="C157" s="1254">
        <v>400</v>
      </c>
      <c r="D157" s="1255">
        <v>13</v>
      </c>
      <c r="E157" s="1255">
        <v>18</v>
      </c>
      <c r="F157" s="1255" t="s">
        <v>25</v>
      </c>
      <c r="G157" s="1255" t="s">
        <v>100</v>
      </c>
      <c r="H157" s="1258"/>
    </row>
    <row r="158" spans="1:8" s="1284" customFormat="1" ht="15.75" customHeight="1">
      <c r="A158" s="1252">
        <v>152</v>
      </c>
      <c r="B158" s="1259" t="s">
        <v>2187</v>
      </c>
      <c r="C158" s="1254">
        <v>100</v>
      </c>
      <c r="D158" s="1255">
        <v>37</v>
      </c>
      <c r="E158" s="1255">
        <v>63</v>
      </c>
      <c r="F158" s="1255" t="s">
        <v>25</v>
      </c>
      <c r="G158" s="1255" t="s">
        <v>100</v>
      </c>
      <c r="H158" s="1258"/>
    </row>
    <row r="159" spans="1:8" s="1284" customFormat="1" ht="15.75" customHeight="1">
      <c r="A159" s="1252">
        <v>153</v>
      </c>
      <c r="B159" s="1259" t="s">
        <v>2188</v>
      </c>
      <c r="C159" s="1254">
        <v>100</v>
      </c>
      <c r="D159" s="1255">
        <v>3</v>
      </c>
      <c r="E159" s="1255">
        <v>112</v>
      </c>
      <c r="F159" s="1255" t="s">
        <v>25</v>
      </c>
      <c r="G159" s="1255" t="s">
        <v>100</v>
      </c>
      <c r="H159" s="1258"/>
    </row>
    <row r="160" spans="1:8" s="1284" customFormat="1" ht="15.75" customHeight="1">
      <c r="A160" s="1252">
        <v>154</v>
      </c>
      <c r="B160" s="1259" t="s">
        <v>2189</v>
      </c>
      <c r="C160" s="1254">
        <v>100</v>
      </c>
      <c r="D160" s="1255">
        <v>3</v>
      </c>
      <c r="E160" s="1255">
        <v>108</v>
      </c>
      <c r="F160" s="1255" t="s">
        <v>25</v>
      </c>
      <c r="G160" s="1255" t="s">
        <v>100</v>
      </c>
      <c r="H160" s="1258"/>
    </row>
    <row r="161" spans="1:11" s="1284" customFormat="1" ht="15.75" customHeight="1">
      <c r="A161" s="1252">
        <v>155</v>
      </c>
      <c r="B161" s="1259" t="s">
        <v>2180</v>
      </c>
      <c r="C161" s="1254">
        <v>200</v>
      </c>
      <c r="D161" s="1255">
        <v>13</v>
      </c>
      <c r="E161" s="1255">
        <v>220</v>
      </c>
      <c r="F161" s="1255" t="s">
        <v>25</v>
      </c>
      <c r="G161" s="1255" t="s">
        <v>100</v>
      </c>
      <c r="H161" s="1258"/>
    </row>
    <row r="162" spans="1:11" s="1284" customFormat="1" ht="15.75" customHeight="1">
      <c r="A162" s="1252">
        <v>156</v>
      </c>
      <c r="B162" s="1259" t="s">
        <v>2180</v>
      </c>
      <c r="C162" s="1254">
        <v>200</v>
      </c>
      <c r="D162" s="1255">
        <v>13</v>
      </c>
      <c r="E162" s="1255">
        <v>248</v>
      </c>
      <c r="F162" s="1255" t="s">
        <v>25</v>
      </c>
      <c r="G162" s="1255" t="s">
        <v>100</v>
      </c>
      <c r="H162" s="1258"/>
    </row>
    <row r="163" spans="1:11" s="1284" customFormat="1" ht="15.75" customHeight="1">
      <c r="A163" s="1252">
        <v>157</v>
      </c>
      <c r="B163" s="1259" t="s">
        <v>2180</v>
      </c>
      <c r="C163" s="1254">
        <v>200</v>
      </c>
      <c r="D163" s="1255">
        <v>13</v>
      </c>
      <c r="E163" s="1255">
        <v>212</v>
      </c>
      <c r="F163" s="1255" t="s">
        <v>25</v>
      </c>
      <c r="G163" s="1255" t="s">
        <v>100</v>
      </c>
      <c r="H163" s="1258"/>
    </row>
    <row r="164" spans="1:11" s="1284" customFormat="1" ht="15.75" customHeight="1">
      <c r="A164" s="1252">
        <v>158</v>
      </c>
      <c r="B164" s="1259" t="s">
        <v>2190</v>
      </c>
      <c r="C164" s="1254">
        <v>600</v>
      </c>
      <c r="D164" s="1255">
        <v>15</v>
      </c>
      <c r="E164" s="1255">
        <v>611</v>
      </c>
      <c r="F164" s="1255" t="s">
        <v>25</v>
      </c>
      <c r="G164" s="1255" t="s">
        <v>100</v>
      </c>
      <c r="H164" s="1258"/>
    </row>
    <row r="165" spans="1:11" s="1284" customFormat="1" ht="15.75" customHeight="1">
      <c r="A165" s="1252">
        <v>159</v>
      </c>
      <c r="B165" s="1259" t="s">
        <v>2190</v>
      </c>
      <c r="C165" s="1254">
        <v>600</v>
      </c>
      <c r="D165" s="1255">
        <v>15</v>
      </c>
      <c r="E165" s="1255">
        <v>610</v>
      </c>
      <c r="F165" s="1255" t="s">
        <v>25</v>
      </c>
      <c r="G165" s="1255" t="s">
        <v>100</v>
      </c>
      <c r="H165" s="1258"/>
    </row>
    <row r="166" spans="1:11" s="1284" customFormat="1" ht="15.75" customHeight="1">
      <c r="A166" s="1252">
        <v>160</v>
      </c>
      <c r="B166" s="1259" t="s">
        <v>2190</v>
      </c>
      <c r="C166" s="1254">
        <v>200</v>
      </c>
      <c r="D166" s="1255">
        <v>15</v>
      </c>
      <c r="E166" s="1255">
        <v>613</v>
      </c>
      <c r="F166" s="1255" t="s">
        <v>25</v>
      </c>
      <c r="G166" s="1255" t="s">
        <v>100</v>
      </c>
      <c r="H166" s="1258"/>
    </row>
    <row r="167" spans="1:11" s="1284" customFormat="1" ht="15.75" customHeight="1">
      <c r="A167" s="1252">
        <v>161</v>
      </c>
      <c r="B167" s="1259" t="s">
        <v>2190</v>
      </c>
      <c r="C167" s="1254">
        <v>400</v>
      </c>
      <c r="D167" s="1255">
        <v>15</v>
      </c>
      <c r="E167" s="1255">
        <v>612</v>
      </c>
      <c r="F167" s="1255" t="s">
        <v>25</v>
      </c>
      <c r="G167" s="1255" t="s">
        <v>100</v>
      </c>
      <c r="H167" s="1258"/>
    </row>
    <row r="168" spans="1:11" s="1284" customFormat="1" ht="15.75" customHeight="1">
      <c r="A168" s="1252">
        <v>162</v>
      </c>
      <c r="B168" s="1259" t="s">
        <v>2191</v>
      </c>
      <c r="C168" s="1254">
        <v>200</v>
      </c>
      <c r="D168" s="1255">
        <v>27</v>
      </c>
      <c r="E168" s="1255">
        <v>61</v>
      </c>
      <c r="F168" s="1255" t="s">
        <v>25</v>
      </c>
      <c r="G168" s="1255" t="s">
        <v>100</v>
      </c>
      <c r="H168" s="1258"/>
    </row>
    <row r="169" spans="1:11" s="1271" customFormat="1" ht="18" customHeight="1">
      <c r="A169" s="1249" t="s">
        <v>647</v>
      </c>
      <c r="B169" s="1261" t="s">
        <v>2192</v>
      </c>
      <c r="C169" s="1262">
        <f>SUM(C170:C233)</f>
        <v>19400</v>
      </c>
      <c r="D169" s="1255"/>
      <c r="E169" s="1255"/>
      <c r="F169" s="1255"/>
      <c r="G169" s="1255"/>
      <c r="H169" s="1263"/>
    </row>
    <row r="170" spans="1:11" s="1271" customFormat="1" ht="18" customHeight="1">
      <c r="A170" s="1252">
        <v>163</v>
      </c>
      <c r="B170" s="1257" t="s">
        <v>2360</v>
      </c>
      <c r="C170" s="1254">
        <v>300</v>
      </c>
      <c r="D170" s="1255">
        <v>16</v>
      </c>
      <c r="E170" s="1255">
        <v>249</v>
      </c>
      <c r="F170" s="1255" t="s">
        <v>2241</v>
      </c>
      <c r="G170" s="1255" t="s">
        <v>100</v>
      </c>
      <c r="H170" s="1263"/>
      <c r="K170" s="1320"/>
    </row>
    <row r="171" spans="1:11" s="1271" customFormat="1" ht="18" customHeight="1">
      <c r="A171" s="1252">
        <v>164</v>
      </c>
      <c r="B171" s="1257" t="s">
        <v>3197</v>
      </c>
      <c r="C171" s="1254">
        <v>300</v>
      </c>
      <c r="D171" s="1255">
        <v>11</v>
      </c>
      <c r="E171" s="1255">
        <v>880</v>
      </c>
      <c r="F171" s="1255" t="s">
        <v>2241</v>
      </c>
      <c r="G171" s="1255" t="s">
        <v>100</v>
      </c>
      <c r="H171" s="1263"/>
      <c r="K171" s="1320"/>
    </row>
    <row r="172" spans="1:11" ht="18" customHeight="1">
      <c r="A172" s="1252">
        <v>165</v>
      </c>
      <c r="B172" s="1257" t="s">
        <v>2193</v>
      </c>
      <c r="C172" s="1254">
        <v>200</v>
      </c>
      <c r="D172" s="1255">
        <v>15</v>
      </c>
      <c r="E172" s="1255">
        <v>125</v>
      </c>
      <c r="F172" s="1255" t="s">
        <v>19</v>
      </c>
      <c r="G172" s="1255" t="s">
        <v>2091</v>
      </c>
      <c r="H172" s="1255"/>
    </row>
    <row r="173" spans="1:11" ht="18" customHeight="1">
      <c r="A173" s="1252">
        <v>166</v>
      </c>
      <c r="B173" s="1257" t="s">
        <v>2194</v>
      </c>
      <c r="C173" s="1254">
        <v>100</v>
      </c>
      <c r="D173" s="1255">
        <v>12</v>
      </c>
      <c r="E173" s="1255">
        <v>45</v>
      </c>
      <c r="F173" s="1255" t="s">
        <v>1333</v>
      </c>
      <c r="G173" s="1255" t="s">
        <v>2091</v>
      </c>
      <c r="H173" s="1255"/>
    </row>
    <row r="174" spans="1:11" ht="18" customHeight="1">
      <c r="A174" s="1252">
        <v>167</v>
      </c>
      <c r="B174" s="1257" t="s">
        <v>2195</v>
      </c>
      <c r="C174" s="1254">
        <v>300</v>
      </c>
      <c r="D174" s="1255">
        <v>16</v>
      </c>
      <c r="E174" s="1255">
        <v>118</v>
      </c>
      <c r="F174" s="1255" t="s">
        <v>25</v>
      </c>
      <c r="G174" s="1255" t="s">
        <v>2091</v>
      </c>
      <c r="H174" s="1255"/>
    </row>
    <row r="175" spans="1:11" ht="18" customHeight="1">
      <c r="A175" s="1252">
        <v>168</v>
      </c>
      <c r="B175" s="1257" t="s">
        <v>2196</v>
      </c>
      <c r="C175" s="1254">
        <v>200</v>
      </c>
      <c r="D175" s="1255">
        <v>14</v>
      </c>
      <c r="E175" s="1255">
        <v>19</v>
      </c>
      <c r="F175" s="1255" t="s">
        <v>25</v>
      </c>
      <c r="G175" s="1255" t="s">
        <v>2091</v>
      </c>
      <c r="H175" s="1255"/>
    </row>
    <row r="176" spans="1:11" ht="18" customHeight="1">
      <c r="A176" s="1252">
        <v>169</v>
      </c>
      <c r="B176" s="1257" t="s">
        <v>2197</v>
      </c>
      <c r="C176" s="1254">
        <v>200</v>
      </c>
      <c r="D176" s="1255">
        <v>18</v>
      </c>
      <c r="E176" s="1255">
        <v>11</v>
      </c>
      <c r="F176" s="1255" t="s">
        <v>25</v>
      </c>
      <c r="G176" s="1255" t="s">
        <v>2091</v>
      </c>
      <c r="H176" s="1255"/>
    </row>
    <row r="177" spans="1:8" ht="18" customHeight="1">
      <c r="A177" s="1252">
        <v>170</v>
      </c>
      <c r="B177" s="1257" t="s">
        <v>2198</v>
      </c>
      <c r="C177" s="1254">
        <v>500</v>
      </c>
      <c r="D177" s="1255">
        <v>11</v>
      </c>
      <c r="E177" s="1255">
        <v>862</v>
      </c>
      <c r="F177" s="1255" t="s">
        <v>25</v>
      </c>
      <c r="G177" s="1255" t="s">
        <v>2091</v>
      </c>
      <c r="H177" s="1255"/>
    </row>
    <row r="178" spans="1:8" ht="18" customHeight="1">
      <c r="A178" s="1252">
        <v>171</v>
      </c>
      <c r="B178" s="1257" t="s">
        <v>2199</v>
      </c>
      <c r="C178" s="1254">
        <v>500</v>
      </c>
      <c r="D178" s="1255">
        <v>27</v>
      </c>
      <c r="E178" s="1255">
        <v>30</v>
      </c>
      <c r="F178" s="1255" t="s">
        <v>25</v>
      </c>
      <c r="G178" s="1255" t="s">
        <v>2091</v>
      </c>
      <c r="H178" s="1255"/>
    </row>
    <row r="179" spans="1:8" ht="18" customHeight="1">
      <c r="A179" s="1252">
        <v>172</v>
      </c>
      <c r="B179" s="1257" t="s">
        <v>2200</v>
      </c>
      <c r="C179" s="1254">
        <v>400</v>
      </c>
      <c r="D179" s="1255">
        <v>23</v>
      </c>
      <c r="E179" s="1255">
        <v>2</v>
      </c>
      <c r="F179" s="1255" t="s">
        <v>25</v>
      </c>
      <c r="G179" s="1255" t="s">
        <v>2091</v>
      </c>
      <c r="H179" s="1255"/>
    </row>
    <row r="180" spans="1:8" ht="18" customHeight="1">
      <c r="A180" s="1252">
        <v>173</v>
      </c>
      <c r="B180" s="1257" t="s">
        <v>2201</v>
      </c>
      <c r="C180" s="1254">
        <v>100</v>
      </c>
      <c r="D180" s="1255">
        <v>10</v>
      </c>
      <c r="E180" s="1255">
        <v>129</v>
      </c>
      <c r="F180" s="1255" t="s">
        <v>25</v>
      </c>
      <c r="G180" s="1255" t="s">
        <v>2091</v>
      </c>
      <c r="H180" s="1255"/>
    </row>
    <row r="181" spans="1:8" ht="18" customHeight="1">
      <c r="A181" s="1252">
        <v>174</v>
      </c>
      <c r="B181" s="1257" t="s">
        <v>2201</v>
      </c>
      <c r="C181" s="1254">
        <v>100</v>
      </c>
      <c r="D181" s="1255">
        <v>10</v>
      </c>
      <c r="E181" s="1255">
        <v>130</v>
      </c>
      <c r="F181" s="1255" t="s">
        <v>25</v>
      </c>
      <c r="G181" s="1255" t="s">
        <v>2091</v>
      </c>
      <c r="H181" s="1255"/>
    </row>
    <row r="182" spans="1:8" ht="18" customHeight="1">
      <c r="A182" s="1252">
        <v>175</v>
      </c>
      <c r="B182" s="1257" t="s">
        <v>2202</v>
      </c>
      <c r="C182" s="1254">
        <v>400</v>
      </c>
      <c r="D182" s="1255">
        <v>14</v>
      </c>
      <c r="E182" s="1255">
        <v>7</v>
      </c>
      <c r="F182" s="1255" t="s">
        <v>25</v>
      </c>
      <c r="G182" s="1255" t="s">
        <v>2091</v>
      </c>
      <c r="H182" s="1255"/>
    </row>
    <row r="183" spans="1:8" ht="18" customHeight="1">
      <c r="A183" s="1252">
        <v>176</v>
      </c>
      <c r="B183" s="1257" t="s">
        <v>2203</v>
      </c>
      <c r="C183" s="1254">
        <v>200</v>
      </c>
      <c r="D183" s="1255">
        <v>10</v>
      </c>
      <c r="E183" s="1255">
        <v>99</v>
      </c>
      <c r="F183" s="1255" t="s">
        <v>25</v>
      </c>
      <c r="G183" s="1255" t="s">
        <v>2091</v>
      </c>
      <c r="H183" s="1255"/>
    </row>
    <row r="184" spans="1:8" ht="18" customHeight="1">
      <c r="A184" s="1252">
        <v>177</v>
      </c>
      <c r="B184" s="1257" t="s">
        <v>2203</v>
      </c>
      <c r="C184" s="1254">
        <v>200</v>
      </c>
      <c r="D184" s="1255">
        <v>10</v>
      </c>
      <c r="E184" s="1255">
        <v>100</v>
      </c>
      <c r="F184" s="1255" t="s">
        <v>25</v>
      </c>
      <c r="G184" s="1255" t="s">
        <v>2091</v>
      </c>
      <c r="H184" s="1255"/>
    </row>
    <row r="185" spans="1:8" ht="18" customHeight="1">
      <c r="A185" s="1252">
        <v>178</v>
      </c>
      <c r="B185" s="1257" t="s">
        <v>2203</v>
      </c>
      <c r="C185" s="1254">
        <v>200</v>
      </c>
      <c r="D185" s="1255">
        <v>10</v>
      </c>
      <c r="E185" s="1255">
        <v>101</v>
      </c>
      <c r="F185" s="1255" t="s">
        <v>25</v>
      </c>
      <c r="G185" s="1255" t="s">
        <v>2091</v>
      </c>
      <c r="H185" s="1255"/>
    </row>
    <row r="186" spans="1:8" ht="18" customHeight="1">
      <c r="A186" s="1252">
        <v>179</v>
      </c>
      <c r="B186" s="1257" t="s">
        <v>2203</v>
      </c>
      <c r="C186" s="1254">
        <v>200</v>
      </c>
      <c r="D186" s="1255">
        <v>10</v>
      </c>
      <c r="E186" s="1255">
        <v>102</v>
      </c>
      <c r="F186" s="1255" t="s">
        <v>25</v>
      </c>
      <c r="G186" s="1255" t="s">
        <v>2091</v>
      </c>
      <c r="H186" s="1255"/>
    </row>
    <row r="187" spans="1:8" ht="18" customHeight="1">
      <c r="A187" s="1252">
        <v>180</v>
      </c>
      <c r="B187" s="1257" t="s">
        <v>2204</v>
      </c>
      <c r="C187" s="1254">
        <v>1000</v>
      </c>
      <c r="D187" s="1255">
        <v>10</v>
      </c>
      <c r="E187" s="1255">
        <v>78</v>
      </c>
      <c r="F187" s="1255" t="s">
        <v>25</v>
      </c>
      <c r="G187" s="1255" t="s">
        <v>2091</v>
      </c>
      <c r="H187" s="1255"/>
    </row>
    <row r="188" spans="1:8" ht="18" customHeight="1">
      <c r="A188" s="1252">
        <v>181</v>
      </c>
      <c r="B188" s="1257" t="s">
        <v>2438</v>
      </c>
      <c r="C188" s="1254">
        <v>200</v>
      </c>
      <c r="D188" s="1255">
        <v>4</v>
      </c>
      <c r="E188" s="1255">
        <v>26</v>
      </c>
      <c r="F188" s="1255" t="s">
        <v>25</v>
      </c>
      <c r="G188" s="1255" t="s">
        <v>2091</v>
      </c>
      <c r="H188" s="1255"/>
    </row>
    <row r="189" spans="1:8" ht="18" customHeight="1">
      <c r="A189" s="1252">
        <v>182</v>
      </c>
      <c r="B189" s="1257" t="s">
        <v>2205</v>
      </c>
      <c r="C189" s="1254">
        <v>500</v>
      </c>
      <c r="D189" s="1255">
        <v>2</v>
      </c>
      <c r="E189" s="1255">
        <v>130</v>
      </c>
      <c r="F189" s="1255" t="s">
        <v>25</v>
      </c>
      <c r="G189" s="1255" t="s">
        <v>2091</v>
      </c>
      <c r="H189" s="1255"/>
    </row>
    <row r="190" spans="1:8" ht="18" customHeight="1">
      <c r="A190" s="1252">
        <v>183</v>
      </c>
      <c r="B190" s="1257" t="s">
        <v>2205</v>
      </c>
      <c r="C190" s="1254">
        <v>500</v>
      </c>
      <c r="D190" s="1255">
        <v>2</v>
      </c>
      <c r="E190" s="1255">
        <v>129</v>
      </c>
      <c r="F190" s="1255" t="s">
        <v>25</v>
      </c>
      <c r="G190" s="1255" t="s">
        <v>2091</v>
      </c>
      <c r="H190" s="1255"/>
    </row>
    <row r="191" spans="1:8" ht="18" customHeight="1">
      <c r="A191" s="1252">
        <v>184</v>
      </c>
      <c r="B191" s="1257" t="s">
        <v>2205</v>
      </c>
      <c r="C191" s="1254">
        <v>500</v>
      </c>
      <c r="D191" s="1255">
        <v>2</v>
      </c>
      <c r="E191" s="1255">
        <v>131</v>
      </c>
      <c r="F191" s="1255" t="s">
        <v>25</v>
      </c>
      <c r="G191" s="1255" t="s">
        <v>2091</v>
      </c>
      <c r="H191" s="1255"/>
    </row>
    <row r="192" spans="1:8" ht="18" customHeight="1">
      <c r="A192" s="1252">
        <v>185</v>
      </c>
      <c r="B192" s="1257" t="s">
        <v>2206</v>
      </c>
      <c r="C192" s="1254">
        <v>200</v>
      </c>
      <c r="D192" s="1255">
        <v>10</v>
      </c>
      <c r="E192" s="1255">
        <v>124</v>
      </c>
      <c r="F192" s="1255" t="s">
        <v>25</v>
      </c>
      <c r="G192" s="1255" t="s">
        <v>2091</v>
      </c>
      <c r="H192" s="1255"/>
    </row>
    <row r="193" spans="1:8" ht="18" customHeight="1">
      <c r="A193" s="1252">
        <v>186</v>
      </c>
      <c r="B193" s="1257" t="s">
        <v>2207</v>
      </c>
      <c r="C193" s="1254">
        <v>200</v>
      </c>
      <c r="D193" s="1255">
        <v>16</v>
      </c>
      <c r="E193" s="1255">
        <v>240</v>
      </c>
      <c r="F193" s="1255" t="s">
        <v>25</v>
      </c>
      <c r="G193" s="1255" t="s">
        <v>2091</v>
      </c>
      <c r="H193" s="1255"/>
    </row>
    <row r="194" spans="1:8" ht="18" customHeight="1">
      <c r="A194" s="1252">
        <v>187</v>
      </c>
      <c r="B194" s="1257" t="s">
        <v>2208</v>
      </c>
      <c r="C194" s="1254">
        <v>200</v>
      </c>
      <c r="D194" s="1255">
        <v>16</v>
      </c>
      <c r="E194" s="1255">
        <v>239</v>
      </c>
      <c r="F194" s="1255" t="s">
        <v>25</v>
      </c>
      <c r="G194" s="1255" t="s">
        <v>2091</v>
      </c>
      <c r="H194" s="1255"/>
    </row>
    <row r="195" spans="1:8" ht="18" customHeight="1">
      <c r="A195" s="1252">
        <v>188</v>
      </c>
      <c r="B195" s="1257" t="s">
        <v>2209</v>
      </c>
      <c r="C195" s="1254">
        <v>300</v>
      </c>
      <c r="D195" s="1255">
        <v>17</v>
      </c>
      <c r="E195" s="1255">
        <v>337</v>
      </c>
      <c r="F195" s="1255" t="s">
        <v>25</v>
      </c>
      <c r="G195" s="1255" t="s">
        <v>2091</v>
      </c>
      <c r="H195" s="1255"/>
    </row>
    <row r="196" spans="1:8" ht="18" customHeight="1">
      <c r="A196" s="1252">
        <v>189</v>
      </c>
      <c r="B196" s="1257" t="s">
        <v>2210</v>
      </c>
      <c r="C196" s="1254">
        <v>500</v>
      </c>
      <c r="D196" s="1255">
        <v>12</v>
      </c>
      <c r="E196" s="1255">
        <v>23</v>
      </c>
      <c r="F196" s="1255" t="s">
        <v>25</v>
      </c>
      <c r="G196" s="1255" t="s">
        <v>2091</v>
      </c>
      <c r="H196" s="1255"/>
    </row>
    <row r="197" spans="1:8" ht="18" customHeight="1">
      <c r="A197" s="1252">
        <v>190</v>
      </c>
      <c r="B197" s="1319" t="s">
        <v>2211</v>
      </c>
      <c r="C197" s="1254">
        <v>500</v>
      </c>
      <c r="D197" s="1255">
        <v>10</v>
      </c>
      <c r="E197" s="1255">
        <v>52</v>
      </c>
      <c r="F197" s="1255" t="s">
        <v>25</v>
      </c>
      <c r="G197" s="1255" t="s">
        <v>2091</v>
      </c>
      <c r="H197" s="1255"/>
    </row>
    <row r="198" spans="1:8" ht="18" customHeight="1">
      <c r="A198" s="1252">
        <v>191</v>
      </c>
      <c r="B198" s="1319" t="s">
        <v>2207</v>
      </c>
      <c r="C198" s="1254">
        <v>200</v>
      </c>
      <c r="D198" s="1255">
        <v>4</v>
      </c>
      <c r="E198" s="1255">
        <v>26</v>
      </c>
      <c r="F198" s="1255" t="s">
        <v>25</v>
      </c>
      <c r="G198" s="1255" t="s">
        <v>2091</v>
      </c>
      <c r="H198" s="1255"/>
    </row>
    <row r="199" spans="1:8" ht="18" customHeight="1">
      <c r="A199" s="1252">
        <v>192</v>
      </c>
      <c r="B199" s="1257" t="s">
        <v>2212</v>
      </c>
      <c r="C199" s="1254">
        <v>400</v>
      </c>
      <c r="D199" s="1255">
        <v>5</v>
      </c>
      <c r="E199" s="1255">
        <v>18</v>
      </c>
      <c r="F199" s="1255" t="s">
        <v>25</v>
      </c>
      <c r="G199" s="1255" t="s">
        <v>100</v>
      </c>
      <c r="H199" s="1255"/>
    </row>
    <row r="200" spans="1:8" ht="18" customHeight="1">
      <c r="A200" s="1252">
        <v>193</v>
      </c>
      <c r="B200" s="1257" t="s">
        <v>2121</v>
      </c>
      <c r="C200" s="1254">
        <v>100</v>
      </c>
      <c r="D200" s="1255">
        <v>3</v>
      </c>
      <c r="E200" s="1255">
        <v>112</v>
      </c>
      <c r="F200" s="1255" t="s">
        <v>25</v>
      </c>
      <c r="G200" s="1255" t="s">
        <v>100</v>
      </c>
      <c r="H200" s="1255"/>
    </row>
    <row r="201" spans="1:8" ht="18" customHeight="1">
      <c r="A201" s="1252">
        <v>194</v>
      </c>
      <c r="B201" s="1257" t="s">
        <v>2213</v>
      </c>
      <c r="C201" s="1254">
        <v>200</v>
      </c>
      <c r="D201" s="1255">
        <v>11</v>
      </c>
      <c r="E201" s="1255">
        <v>18</v>
      </c>
      <c r="F201" s="1255" t="s">
        <v>25</v>
      </c>
      <c r="G201" s="1255" t="s">
        <v>100</v>
      </c>
      <c r="H201" s="1255"/>
    </row>
    <row r="202" spans="1:8" ht="18" customHeight="1">
      <c r="A202" s="1252">
        <v>195</v>
      </c>
      <c r="B202" s="1257" t="s">
        <v>2213</v>
      </c>
      <c r="C202" s="1254">
        <v>200</v>
      </c>
      <c r="D202" s="1255">
        <v>11</v>
      </c>
      <c r="E202" s="1255">
        <v>39</v>
      </c>
      <c r="F202" s="1255" t="s">
        <v>25</v>
      </c>
      <c r="G202" s="1255" t="s">
        <v>100</v>
      </c>
      <c r="H202" s="1255"/>
    </row>
    <row r="203" spans="1:8" ht="18" customHeight="1">
      <c r="A203" s="1252">
        <v>196</v>
      </c>
      <c r="B203" s="1257" t="s">
        <v>2214</v>
      </c>
      <c r="C203" s="1254">
        <v>500</v>
      </c>
      <c r="D203" s="1255">
        <v>8</v>
      </c>
      <c r="E203" s="1255">
        <v>20</v>
      </c>
      <c r="F203" s="1255" t="s">
        <v>25</v>
      </c>
      <c r="G203" s="1255" t="s">
        <v>100</v>
      </c>
      <c r="H203" s="1255"/>
    </row>
    <row r="204" spans="1:8" ht="18" customHeight="1">
      <c r="A204" s="1252">
        <v>197</v>
      </c>
      <c r="B204" s="1257" t="s">
        <v>2215</v>
      </c>
      <c r="C204" s="1254">
        <v>300</v>
      </c>
      <c r="D204" s="1255">
        <v>3</v>
      </c>
      <c r="E204" s="1255">
        <v>106</v>
      </c>
      <c r="F204" s="1255" t="s">
        <v>25</v>
      </c>
      <c r="G204" s="1255" t="s">
        <v>100</v>
      </c>
      <c r="H204" s="1255"/>
    </row>
    <row r="205" spans="1:8" ht="18" customHeight="1">
      <c r="A205" s="1252">
        <v>198</v>
      </c>
      <c r="B205" s="1257" t="s">
        <v>2216</v>
      </c>
      <c r="C205" s="1254">
        <v>200</v>
      </c>
      <c r="D205" s="1255">
        <v>3</v>
      </c>
      <c r="E205" s="1255">
        <v>27</v>
      </c>
      <c r="F205" s="1255" t="s">
        <v>25</v>
      </c>
      <c r="G205" s="1255" t="s">
        <v>100</v>
      </c>
      <c r="H205" s="1255"/>
    </row>
    <row r="206" spans="1:8" ht="18" customHeight="1">
      <c r="A206" s="1252">
        <v>199</v>
      </c>
      <c r="B206" s="1257" t="s">
        <v>2217</v>
      </c>
      <c r="C206" s="1254">
        <v>100</v>
      </c>
      <c r="D206" s="1255">
        <v>28</v>
      </c>
      <c r="E206" s="1255">
        <v>9</v>
      </c>
      <c r="F206" s="1255" t="s">
        <v>25</v>
      </c>
      <c r="G206" s="1255" t="s">
        <v>100</v>
      </c>
      <c r="H206" s="1255"/>
    </row>
    <row r="207" spans="1:8" ht="18" customHeight="1">
      <c r="A207" s="1252">
        <v>200</v>
      </c>
      <c r="B207" s="1257" t="s">
        <v>2218</v>
      </c>
      <c r="C207" s="1254">
        <v>200</v>
      </c>
      <c r="D207" s="1255">
        <v>12</v>
      </c>
      <c r="E207" s="1255">
        <v>18</v>
      </c>
      <c r="F207" s="1255" t="s">
        <v>25</v>
      </c>
      <c r="G207" s="1255" t="s">
        <v>100</v>
      </c>
      <c r="H207" s="1255"/>
    </row>
    <row r="208" spans="1:8" ht="18" customHeight="1">
      <c r="A208" s="1252">
        <v>201</v>
      </c>
      <c r="B208" s="1257" t="s">
        <v>2219</v>
      </c>
      <c r="C208" s="1254">
        <v>200</v>
      </c>
      <c r="D208" s="1255">
        <v>2</v>
      </c>
      <c r="E208" s="1255">
        <v>53</v>
      </c>
      <c r="F208" s="1255" t="s">
        <v>25</v>
      </c>
      <c r="G208" s="1255" t="s">
        <v>100</v>
      </c>
      <c r="H208" s="1255"/>
    </row>
    <row r="209" spans="1:8" ht="18" customHeight="1">
      <c r="A209" s="1252">
        <v>202</v>
      </c>
      <c r="B209" s="1257" t="s">
        <v>2220</v>
      </c>
      <c r="C209" s="1254">
        <v>200</v>
      </c>
      <c r="D209" s="1255">
        <v>10</v>
      </c>
      <c r="E209" s="1255">
        <v>64</v>
      </c>
      <c r="F209" s="1255" t="s">
        <v>25</v>
      </c>
      <c r="G209" s="1255" t="s">
        <v>100</v>
      </c>
      <c r="H209" s="1255"/>
    </row>
    <row r="210" spans="1:8" ht="18" customHeight="1">
      <c r="A210" s="1252">
        <v>203</v>
      </c>
      <c r="B210" s="1257" t="s">
        <v>2221</v>
      </c>
      <c r="C210" s="1254">
        <v>400</v>
      </c>
      <c r="D210" s="1255">
        <v>10</v>
      </c>
      <c r="E210" s="1255">
        <v>18</v>
      </c>
      <c r="F210" s="1255" t="s">
        <v>25</v>
      </c>
      <c r="G210" s="1255" t="s">
        <v>100</v>
      </c>
      <c r="H210" s="1255"/>
    </row>
    <row r="211" spans="1:8" ht="18" customHeight="1">
      <c r="A211" s="1252">
        <v>204</v>
      </c>
      <c r="B211" s="1257" t="s">
        <v>2221</v>
      </c>
      <c r="C211" s="1254">
        <v>400</v>
      </c>
      <c r="D211" s="1255">
        <v>10</v>
      </c>
      <c r="E211" s="1255">
        <v>25</v>
      </c>
      <c r="F211" s="1255" t="s">
        <v>25</v>
      </c>
      <c r="G211" s="1255" t="s">
        <v>100</v>
      </c>
      <c r="H211" s="1255"/>
    </row>
    <row r="212" spans="1:8" ht="18" customHeight="1">
      <c r="A212" s="1252">
        <v>205</v>
      </c>
      <c r="B212" s="1257" t="s">
        <v>2221</v>
      </c>
      <c r="C212" s="1254">
        <v>400</v>
      </c>
      <c r="D212" s="1255">
        <v>14</v>
      </c>
      <c r="E212" s="1255">
        <v>10</v>
      </c>
      <c r="F212" s="1255" t="s">
        <v>25</v>
      </c>
      <c r="G212" s="1255" t="s">
        <v>100</v>
      </c>
      <c r="H212" s="1255"/>
    </row>
    <row r="213" spans="1:8" ht="18" customHeight="1">
      <c r="A213" s="1252">
        <v>206</v>
      </c>
      <c r="B213" s="1257" t="s">
        <v>2222</v>
      </c>
      <c r="C213" s="1254">
        <v>200</v>
      </c>
      <c r="D213" s="1255">
        <v>10</v>
      </c>
      <c r="E213" s="1255">
        <v>29</v>
      </c>
      <c r="F213" s="1255" t="s">
        <v>25</v>
      </c>
      <c r="G213" s="1255" t="s">
        <v>100</v>
      </c>
      <c r="H213" s="1255"/>
    </row>
    <row r="214" spans="1:8" ht="18" customHeight="1">
      <c r="A214" s="1252">
        <v>207</v>
      </c>
      <c r="B214" s="1264" t="s">
        <v>2223</v>
      </c>
      <c r="C214" s="1254">
        <v>200</v>
      </c>
      <c r="D214" s="1255">
        <v>10</v>
      </c>
      <c r="E214" s="1255">
        <v>90</v>
      </c>
      <c r="F214" s="1255" t="s">
        <v>25</v>
      </c>
      <c r="G214" s="1255" t="s">
        <v>100</v>
      </c>
      <c r="H214" s="1255"/>
    </row>
    <row r="215" spans="1:8" ht="18" customHeight="1">
      <c r="A215" s="1252">
        <v>208</v>
      </c>
      <c r="B215" s="1264" t="s">
        <v>2223</v>
      </c>
      <c r="C215" s="1254">
        <v>300</v>
      </c>
      <c r="D215" s="1255">
        <v>10</v>
      </c>
      <c r="E215" s="1255">
        <v>88</v>
      </c>
      <c r="F215" s="1255" t="s">
        <v>25</v>
      </c>
      <c r="G215" s="1255" t="s">
        <v>100</v>
      </c>
      <c r="H215" s="1255"/>
    </row>
    <row r="216" spans="1:8" ht="18" customHeight="1">
      <c r="A216" s="1252">
        <v>209</v>
      </c>
      <c r="B216" s="1264" t="s">
        <v>2224</v>
      </c>
      <c r="C216" s="1254">
        <v>300</v>
      </c>
      <c r="D216" s="1255">
        <v>7</v>
      </c>
      <c r="E216" s="1255">
        <v>146</v>
      </c>
      <c r="F216" s="1255" t="s">
        <v>25</v>
      </c>
      <c r="G216" s="1255" t="s">
        <v>100</v>
      </c>
      <c r="H216" s="1255"/>
    </row>
    <row r="217" spans="1:8" ht="18" customHeight="1">
      <c r="A217" s="1252">
        <v>210</v>
      </c>
      <c r="B217" s="1264" t="s">
        <v>2225</v>
      </c>
      <c r="C217" s="1254">
        <v>200</v>
      </c>
      <c r="D217" s="1255">
        <v>12</v>
      </c>
      <c r="E217" s="1255">
        <v>342</v>
      </c>
      <c r="F217" s="1255" t="s">
        <v>25</v>
      </c>
      <c r="G217" s="1255" t="s">
        <v>100</v>
      </c>
      <c r="H217" s="1255"/>
    </row>
    <row r="218" spans="1:8" ht="18" customHeight="1">
      <c r="A218" s="1252">
        <v>211</v>
      </c>
      <c r="B218" s="1264" t="s">
        <v>2226</v>
      </c>
      <c r="C218" s="1254">
        <v>300</v>
      </c>
      <c r="D218" s="1255">
        <v>9</v>
      </c>
      <c r="E218" s="1255">
        <v>20</v>
      </c>
      <c r="F218" s="1255" t="s">
        <v>25</v>
      </c>
      <c r="G218" s="1255" t="s">
        <v>100</v>
      </c>
      <c r="H218" s="1255"/>
    </row>
    <row r="219" spans="1:8" ht="18" customHeight="1">
      <c r="A219" s="1252">
        <v>212</v>
      </c>
      <c r="B219" s="1257" t="s">
        <v>2227</v>
      </c>
      <c r="C219" s="1254">
        <v>400</v>
      </c>
      <c r="D219" s="1255">
        <v>3</v>
      </c>
      <c r="E219" s="1255">
        <v>85</v>
      </c>
      <c r="F219" s="1255" t="s">
        <v>25</v>
      </c>
      <c r="G219" s="1255" t="s">
        <v>100</v>
      </c>
      <c r="H219" s="1255"/>
    </row>
    <row r="220" spans="1:8" ht="18" customHeight="1">
      <c r="A220" s="1252">
        <v>213</v>
      </c>
      <c r="B220" s="1257" t="s">
        <v>2228</v>
      </c>
      <c r="C220" s="1254">
        <v>200</v>
      </c>
      <c r="D220" s="1255">
        <v>14</v>
      </c>
      <c r="E220" s="1255">
        <v>21</v>
      </c>
      <c r="F220" s="1255" t="s">
        <v>25</v>
      </c>
      <c r="G220" s="1255" t="s">
        <v>100</v>
      </c>
      <c r="H220" s="1255"/>
    </row>
    <row r="221" spans="1:8" ht="18" customHeight="1">
      <c r="A221" s="1252">
        <v>214</v>
      </c>
      <c r="B221" s="1257" t="s">
        <v>2229</v>
      </c>
      <c r="C221" s="1254">
        <v>200</v>
      </c>
      <c r="D221" s="1255">
        <v>14</v>
      </c>
      <c r="E221" s="1255">
        <v>18</v>
      </c>
      <c r="F221" s="1255" t="s">
        <v>25</v>
      </c>
      <c r="G221" s="1255" t="s">
        <v>100</v>
      </c>
      <c r="H221" s="1255"/>
    </row>
    <row r="222" spans="1:8" ht="18" customHeight="1">
      <c r="A222" s="1252">
        <v>215</v>
      </c>
      <c r="B222" s="1257" t="s">
        <v>2230</v>
      </c>
      <c r="C222" s="1254">
        <v>400</v>
      </c>
      <c r="D222" s="1255">
        <v>8</v>
      </c>
      <c r="E222" s="1255">
        <v>7</v>
      </c>
      <c r="F222" s="1255" t="s">
        <v>25</v>
      </c>
      <c r="G222" s="1255" t="s">
        <v>100</v>
      </c>
      <c r="H222" s="1255"/>
    </row>
    <row r="223" spans="1:8" ht="18" customHeight="1">
      <c r="A223" s="1252">
        <v>216</v>
      </c>
      <c r="B223" s="1264" t="s">
        <v>2231</v>
      </c>
      <c r="C223" s="1254">
        <v>300</v>
      </c>
      <c r="D223" s="1255">
        <v>14</v>
      </c>
      <c r="E223" s="1255">
        <v>1</v>
      </c>
      <c r="F223" s="1255" t="s">
        <v>25</v>
      </c>
      <c r="G223" s="1255" t="s">
        <v>100</v>
      </c>
      <c r="H223" s="1255"/>
    </row>
    <row r="224" spans="1:8" ht="18" customHeight="1">
      <c r="A224" s="1252">
        <v>217</v>
      </c>
      <c r="B224" s="1260" t="s">
        <v>2232</v>
      </c>
      <c r="C224" s="1254">
        <v>400</v>
      </c>
      <c r="D224" s="1255">
        <v>18</v>
      </c>
      <c r="E224" s="1255">
        <v>14</v>
      </c>
      <c r="F224" s="1255" t="s">
        <v>25</v>
      </c>
      <c r="G224" s="1255" t="s">
        <v>100</v>
      </c>
      <c r="H224" s="1255"/>
    </row>
    <row r="225" spans="1:10" ht="18" customHeight="1">
      <c r="A225" s="1252">
        <v>218</v>
      </c>
      <c r="B225" s="1260" t="s">
        <v>2233</v>
      </c>
      <c r="C225" s="1254">
        <v>200</v>
      </c>
      <c r="D225" s="1255">
        <v>18</v>
      </c>
      <c r="E225" s="1255">
        <v>16</v>
      </c>
      <c r="F225" s="1255" t="s">
        <v>25</v>
      </c>
      <c r="G225" s="1255" t="s">
        <v>100</v>
      </c>
      <c r="H225" s="1255"/>
    </row>
    <row r="226" spans="1:10" ht="18" customHeight="1">
      <c r="A226" s="1252">
        <v>219</v>
      </c>
      <c r="B226" s="1260" t="s">
        <v>2232</v>
      </c>
      <c r="C226" s="1254">
        <v>200</v>
      </c>
      <c r="D226" s="1255">
        <v>18</v>
      </c>
      <c r="E226" s="1255">
        <v>15</v>
      </c>
      <c r="F226" s="1255" t="s">
        <v>25</v>
      </c>
      <c r="G226" s="1255" t="s">
        <v>100</v>
      </c>
      <c r="H226" s="1255"/>
    </row>
    <row r="227" spans="1:10" ht="18" customHeight="1">
      <c r="A227" s="1252">
        <v>220</v>
      </c>
      <c r="B227" s="1260" t="s">
        <v>2234</v>
      </c>
      <c r="C227" s="1254">
        <v>200</v>
      </c>
      <c r="D227" s="1255">
        <v>6</v>
      </c>
      <c r="E227" s="1255">
        <v>16</v>
      </c>
      <c r="F227" s="1255" t="s">
        <v>25</v>
      </c>
      <c r="G227" s="1255" t="s">
        <v>100</v>
      </c>
      <c r="H227" s="1255"/>
    </row>
    <row r="228" spans="1:10" ht="18" customHeight="1">
      <c r="A228" s="1252">
        <v>221</v>
      </c>
      <c r="B228" s="1260" t="s">
        <v>2193</v>
      </c>
      <c r="C228" s="1254">
        <v>200</v>
      </c>
      <c r="D228" s="1255">
        <v>15</v>
      </c>
      <c r="E228" s="1255">
        <v>125</v>
      </c>
      <c r="F228" s="1255" t="s">
        <v>19</v>
      </c>
      <c r="G228" s="1255" t="s">
        <v>100</v>
      </c>
      <c r="H228" s="1255"/>
    </row>
    <row r="229" spans="1:10" ht="18" customHeight="1">
      <c r="A229" s="1252">
        <v>222</v>
      </c>
      <c r="B229" s="1319" t="s">
        <v>2232</v>
      </c>
      <c r="C229" s="1254">
        <v>1200</v>
      </c>
      <c r="D229" s="1255">
        <v>18</v>
      </c>
      <c r="E229" s="1255">
        <v>10</v>
      </c>
      <c r="F229" s="1255" t="s">
        <v>25</v>
      </c>
      <c r="G229" s="1255" t="s">
        <v>2091</v>
      </c>
      <c r="H229" s="1255"/>
    </row>
    <row r="230" spans="1:10" ht="18" customHeight="1">
      <c r="A230" s="1252">
        <v>223</v>
      </c>
      <c r="B230" s="1319" t="s">
        <v>2235</v>
      </c>
      <c r="C230" s="1254">
        <v>200</v>
      </c>
      <c r="D230" s="1255">
        <v>0</v>
      </c>
      <c r="E230" s="1255">
        <v>8</v>
      </c>
      <c r="F230" s="1255" t="s">
        <v>25</v>
      </c>
      <c r="G230" s="1255" t="s">
        <v>2091</v>
      </c>
      <c r="H230" s="1255"/>
    </row>
    <row r="231" spans="1:10" ht="18" customHeight="1">
      <c r="A231" s="1252">
        <v>224</v>
      </c>
      <c r="B231" s="1319" t="s">
        <v>2236</v>
      </c>
      <c r="C231" s="1254">
        <v>200</v>
      </c>
      <c r="D231" s="1255">
        <v>0</v>
      </c>
      <c r="E231" s="1255">
        <v>9</v>
      </c>
      <c r="F231" s="1255" t="s">
        <v>25</v>
      </c>
      <c r="G231" s="1255" t="s">
        <v>2091</v>
      </c>
      <c r="H231" s="1255"/>
    </row>
    <row r="232" spans="1:10" ht="18" customHeight="1">
      <c r="A232" s="1252">
        <v>225</v>
      </c>
      <c r="B232" s="1319" t="s">
        <v>2237</v>
      </c>
      <c r="C232" s="1254">
        <v>200</v>
      </c>
      <c r="D232" s="1255">
        <v>0</v>
      </c>
      <c r="E232" s="1255">
        <v>10</v>
      </c>
      <c r="F232" s="1255" t="s">
        <v>25</v>
      </c>
      <c r="G232" s="1255" t="s">
        <v>2091</v>
      </c>
      <c r="H232" s="1255"/>
    </row>
    <row r="233" spans="1:10" ht="18" customHeight="1">
      <c r="A233" s="1252">
        <v>226</v>
      </c>
      <c r="B233" s="1319" t="s">
        <v>3212</v>
      </c>
      <c r="C233" s="1254">
        <v>400</v>
      </c>
      <c r="D233" s="1255">
        <v>8</v>
      </c>
      <c r="E233" s="1255">
        <v>7</v>
      </c>
      <c r="F233" s="1255" t="s">
        <v>25</v>
      </c>
      <c r="G233" s="1255" t="s">
        <v>2091</v>
      </c>
      <c r="H233" s="1255"/>
    </row>
    <row r="234" spans="1:10" s="1271" customFormat="1" ht="18" customHeight="1">
      <c r="A234" s="1249" t="s">
        <v>2238</v>
      </c>
      <c r="B234" s="1261" t="s">
        <v>2239</v>
      </c>
      <c r="C234" s="1262">
        <f>SUM(C235:C554)</f>
        <v>88955</v>
      </c>
      <c r="D234" s="1255"/>
      <c r="E234" s="1255"/>
      <c r="F234" s="1255"/>
      <c r="G234" s="1255"/>
      <c r="H234" s="1263"/>
    </row>
    <row r="235" spans="1:10" s="1271" customFormat="1" ht="18" customHeight="1">
      <c r="A235" s="1252">
        <v>227</v>
      </c>
      <c r="B235" s="1306" t="s">
        <v>3201</v>
      </c>
      <c r="C235" s="1254">
        <v>200</v>
      </c>
      <c r="D235" s="1236">
        <v>5</v>
      </c>
      <c r="E235" s="1236">
        <v>552</v>
      </c>
      <c r="F235" s="1255" t="s">
        <v>1333</v>
      </c>
      <c r="G235" s="1265" t="s">
        <v>100</v>
      </c>
      <c r="H235" s="1263"/>
    </row>
    <row r="236" spans="1:10" s="1271" customFormat="1" ht="18" customHeight="1">
      <c r="A236" s="1252">
        <v>228</v>
      </c>
      <c r="B236" s="1306" t="s">
        <v>3201</v>
      </c>
      <c r="C236" s="1254">
        <v>200</v>
      </c>
      <c r="D236" s="1236">
        <v>5</v>
      </c>
      <c r="E236" s="1236">
        <v>253</v>
      </c>
      <c r="F236" s="1255" t="s">
        <v>1333</v>
      </c>
      <c r="G236" s="1265" t="s">
        <v>100</v>
      </c>
      <c r="H236" s="1263"/>
    </row>
    <row r="237" spans="1:10" s="1271" customFormat="1" ht="18" customHeight="1">
      <c r="A237" s="1252">
        <v>229</v>
      </c>
      <c r="B237" s="1253" t="s">
        <v>3089</v>
      </c>
      <c r="C237" s="1254">
        <v>400</v>
      </c>
      <c r="D237" s="1236">
        <v>27</v>
      </c>
      <c r="E237" s="1236">
        <v>293</v>
      </c>
      <c r="F237" s="1255" t="s">
        <v>1333</v>
      </c>
      <c r="G237" s="1265" t="s">
        <v>100</v>
      </c>
      <c r="H237" s="1263"/>
      <c r="J237" s="1321"/>
    </row>
    <row r="238" spans="1:10" s="1271" customFormat="1" ht="18" customHeight="1">
      <c r="A238" s="1252">
        <v>230</v>
      </c>
      <c r="B238" s="1253" t="s">
        <v>3089</v>
      </c>
      <c r="C238" s="1254">
        <v>400</v>
      </c>
      <c r="D238" s="1236">
        <v>27</v>
      </c>
      <c r="E238" s="1236">
        <v>292</v>
      </c>
      <c r="F238" s="1255" t="s">
        <v>1333</v>
      </c>
      <c r="G238" s="1265" t="s">
        <v>100</v>
      </c>
      <c r="H238" s="1263"/>
      <c r="J238" s="1311"/>
    </row>
    <row r="239" spans="1:10" s="1271" customFormat="1" ht="18" customHeight="1">
      <c r="A239" s="1252">
        <v>231</v>
      </c>
      <c r="B239" s="1253" t="s">
        <v>2318</v>
      </c>
      <c r="C239" s="1254">
        <v>400</v>
      </c>
      <c r="D239" s="1236">
        <v>24</v>
      </c>
      <c r="E239" s="1236">
        <v>82</v>
      </c>
      <c r="F239" s="1255" t="s">
        <v>1333</v>
      </c>
      <c r="G239" s="1265" t="s">
        <v>100</v>
      </c>
      <c r="H239" s="1263"/>
      <c r="J239" s="1311"/>
    </row>
    <row r="240" spans="1:10" s="1271" customFormat="1" ht="18" customHeight="1">
      <c r="A240" s="1252">
        <v>232</v>
      </c>
      <c r="B240" s="1253" t="s">
        <v>2318</v>
      </c>
      <c r="C240" s="1254">
        <v>400</v>
      </c>
      <c r="D240" s="1236">
        <v>9</v>
      </c>
      <c r="E240" s="1236">
        <v>166</v>
      </c>
      <c r="F240" s="1255" t="s">
        <v>1333</v>
      </c>
      <c r="G240" s="1265" t="s">
        <v>100</v>
      </c>
      <c r="H240" s="1263"/>
      <c r="J240" s="1311"/>
    </row>
    <row r="241" spans="1:12" s="1271" customFormat="1" ht="18" customHeight="1">
      <c r="A241" s="1252">
        <v>233</v>
      </c>
      <c r="B241" s="1253" t="s">
        <v>3209</v>
      </c>
      <c r="C241" s="1254">
        <v>200</v>
      </c>
      <c r="D241" s="1236">
        <v>34</v>
      </c>
      <c r="E241" s="1236">
        <v>165</v>
      </c>
      <c r="F241" s="1255" t="s">
        <v>1333</v>
      </c>
      <c r="G241" s="1265" t="s">
        <v>100</v>
      </c>
      <c r="H241" s="1263"/>
      <c r="J241" s="1311"/>
    </row>
    <row r="242" spans="1:12" s="1271" customFormat="1" ht="18" customHeight="1">
      <c r="A242" s="1252">
        <v>234</v>
      </c>
      <c r="B242" s="1253" t="s">
        <v>3184</v>
      </c>
      <c r="C242" s="1254">
        <v>200</v>
      </c>
      <c r="D242" s="1236">
        <v>1.2</v>
      </c>
      <c r="E242" s="1236" t="s">
        <v>3185</v>
      </c>
      <c r="F242" s="1255" t="s">
        <v>1333</v>
      </c>
      <c r="G242" s="1265" t="s">
        <v>100</v>
      </c>
      <c r="H242" s="1263"/>
      <c r="J242" s="1311"/>
    </row>
    <row r="243" spans="1:12" s="1271" customFormat="1" ht="18" customHeight="1">
      <c r="A243" s="1252">
        <v>235</v>
      </c>
      <c r="B243" s="1253" t="s">
        <v>2359</v>
      </c>
      <c r="C243" s="1254">
        <v>200</v>
      </c>
      <c r="D243" s="1236">
        <v>4</v>
      </c>
      <c r="E243" s="1236">
        <v>92</v>
      </c>
      <c r="F243" s="1255" t="s">
        <v>1333</v>
      </c>
      <c r="G243" s="1265" t="s">
        <v>100</v>
      </c>
      <c r="H243" s="1263"/>
      <c r="J243" s="1311"/>
    </row>
    <row r="244" spans="1:12" s="1271" customFormat="1" ht="18" customHeight="1">
      <c r="A244" s="1252">
        <v>236</v>
      </c>
      <c r="B244" s="1253" t="s">
        <v>2359</v>
      </c>
      <c r="C244" s="1254">
        <v>200</v>
      </c>
      <c r="D244" s="1236">
        <v>4</v>
      </c>
      <c r="E244" s="1236">
        <v>973</v>
      </c>
      <c r="F244" s="1255" t="s">
        <v>1333</v>
      </c>
      <c r="G244" s="1265" t="s">
        <v>100</v>
      </c>
      <c r="H244" s="1263"/>
      <c r="J244" s="1311"/>
    </row>
    <row r="245" spans="1:12" s="1271" customFormat="1" ht="18" customHeight="1">
      <c r="A245" s="1252">
        <v>237</v>
      </c>
      <c r="B245" s="1253" t="s">
        <v>2359</v>
      </c>
      <c r="C245" s="1254">
        <v>200</v>
      </c>
      <c r="D245" s="1236">
        <v>4</v>
      </c>
      <c r="E245" s="1236">
        <v>144</v>
      </c>
      <c r="F245" s="1255" t="s">
        <v>1333</v>
      </c>
      <c r="G245" s="1265" t="s">
        <v>100</v>
      </c>
      <c r="H245" s="1263"/>
      <c r="J245" s="1311"/>
    </row>
    <row r="246" spans="1:12" s="1271" customFormat="1" ht="18" customHeight="1">
      <c r="A246" s="1252">
        <v>238</v>
      </c>
      <c r="B246" s="1302" t="s">
        <v>3186</v>
      </c>
      <c r="C246" s="1254">
        <v>200</v>
      </c>
      <c r="D246" s="1236">
        <v>14</v>
      </c>
      <c r="E246" s="1236">
        <v>149</v>
      </c>
      <c r="F246" s="1255" t="s">
        <v>1333</v>
      </c>
      <c r="G246" s="1265" t="s">
        <v>100</v>
      </c>
      <c r="H246" s="1263"/>
      <c r="J246" s="1312"/>
    </row>
    <row r="247" spans="1:12" s="1271" customFormat="1" ht="18" customHeight="1">
      <c r="A247" s="1252">
        <v>239</v>
      </c>
      <c r="B247" s="1302" t="s">
        <v>3187</v>
      </c>
      <c r="C247" s="1254">
        <v>100</v>
      </c>
      <c r="D247" s="1236">
        <v>20</v>
      </c>
      <c r="E247" s="1236">
        <v>397</v>
      </c>
      <c r="F247" s="1255" t="s">
        <v>1333</v>
      </c>
      <c r="G247" s="1265" t="s">
        <v>100</v>
      </c>
      <c r="H247" s="1263"/>
      <c r="J247" s="1312"/>
    </row>
    <row r="248" spans="1:12" s="1271" customFormat="1" ht="18" customHeight="1">
      <c r="A248" s="1252">
        <v>240</v>
      </c>
      <c r="B248" s="1302" t="s">
        <v>3188</v>
      </c>
      <c r="C248" s="1254">
        <v>100</v>
      </c>
      <c r="D248" s="1236">
        <v>26</v>
      </c>
      <c r="E248" s="1236">
        <v>129</v>
      </c>
      <c r="F248" s="1255" t="s">
        <v>1333</v>
      </c>
      <c r="G248" s="1265" t="s">
        <v>100</v>
      </c>
      <c r="H248" s="1263"/>
      <c r="J248" s="1312"/>
    </row>
    <row r="249" spans="1:12" s="1271" customFormat="1" ht="18" customHeight="1">
      <c r="A249" s="1252">
        <v>241</v>
      </c>
      <c r="B249" s="1302" t="s">
        <v>3189</v>
      </c>
      <c r="C249" s="1254">
        <v>200</v>
      </c>
      <c r="D249" s="1236">
        <v>2</v>
      </c>
      <c r="E249" s="1236">
        <v>79</v>
      </c>
      <c r="F249" s="1255" t="s">
        <v>1333</v>
      </c>
      <c r="G249" s="1265" t="s">
        <v>100</v>
      </c>
      <c r="H249" s="1263"/>
      <c r="J249" s="1311"/>
    </row>
    <row r="250" spans="1:12" s="1271" customFormat="1" ht="18" customHeight="1">
      <c r="A250" s="1252">
        <v>242</v>
      </c>
      <c r="B250" s="1302" t="s">
        <v>2360</v>
      </c>
      <c r="C250" s="1254">
        <v>200</v>
      </c>
      <c r="D250" s="1236">
        <v>25</v>
      </c>
      <c r="E250" s="1236">
        <v>232</v>
      </c>
      <c r="F250" s="1255" t="s">
        <v>1333</v>
      </c>
      <c r="G250" s="1265" t="s">
        <v>100</v>
      </c>
      <c r="H250" s="1263"/>
      <c r="J250" s="1321"/>
    </row>
    <row r="251" spans="1:12" s="1271" customFormat="1" ht="18" customHeight="1">
      <c r="A251" s="1252">
        <v>243</v>
      </c>
      <c r="B251" s="1302" t="s">
        <v>3190</v>
      </c>
      <c r="C251" s="1254">
        <v>300</v>
      </c>
      <c r="D251" s="1236">
        <v>10</v>
      </c>
      <c r="E251" s="1236">
        <v>126</v>
      </c>
      <c r="F251" s="1255" t="s">
        <v>1333</v>
      </c>
      <c r="G251" s="1265" t="s">
        <v>100</v>
      </c>
      <c r="H251" s="1263"/>
      <c r="J251" s="1321"/>
    </row>
    <row r="252" spans="1:12" s="1271" customFormat="1" ht="18" customHeight="1">
      <c r="A252" s="1252">
        <v>244</v>
      </c>
      <c r="B252" s="1302" t="s">
        <v>3191</v>
      </c>
      <c r="C252" s="1254">
        <v>200</v>
      </c>
      <c r="D252" s="1236">
        <v>20</v>
      </c>
      <c r="E252" s="1236">
        <v>541</v>
      </c>
      <c r="F252" s="1255" t="s">
        <v>1333</v>
      </c>
      <c r="G252" s="1265" t="s">
        <v>100</v>
      </c>
      <c r="H252" s="1263"/>
      <c r="J252" s="1321"/>
    </row>
    <row r="253" spans="1:12" s="1271" customFormat="1" ht="18" customHeight="1">
      <c r="A253" s="1252">
        <v>245</v>
      </c>
      <c r="B253" s="1256" t="s">
        <v>2240</v>
      </c>
      <c r="C253" s="1254">
        <v>300</v>
      </c>
      <c r="D253" s="1236">
        <v>27</v>
      </c>
      <c r="E253" s="1236">
        <v>296</v>
      </c>
      <c r="F253" s="1255" t="s">
        <v>1333</v>
      </c>
      <c r="G253" s="1265" t="s">
        <v>100</v>
      </c>
      <c r="H253" s="1263"/>
      <c r="J253" s="1313"/>
      <c r="K253" s="1266"/>
      <c r="L253" s="1267"/>
    </row>
    <row r="254" spans="1:12" s="1271" customFormat="1" ht="18" customHeight="1">
      <c r="A254" s="1252">
        <v>246</v>
      </c>
      <c r="B254" s="1253" t="s">
        <v>2188</v>
      </c>
      <c r="C254" s="1254">
        <v>100</v>
      </c>
      <c r="D254" s="1236">
        <v>1085</v>
      </c>
      <c r="E254" s="1236">
        <v>4</v>
      </c>
      <c r="F254" s="1255" t="s">
        <v>1333</v>
      </c>
      <c r="G254" s="1265" t="s">
        <v>100</v>
      </c>
      <c r="H254" s="1263"/>
      <c r="J254" s="1266"/>
      <c r="K254" s="1266"/>
      <c r="L254" s="1267"/>
    </row>
    <row r="255" spans="1:12" s="1271" customFormat="1">
      <c r="A255" s="1252">
        <v>247</v>
      </c>
      <c r="B255" s="1253" t="s">
        <v>2242</v>
      </c>
      <c r="C255" s="1254">
        <v>100</v>
      </c>
      <c r="D255" s="1236">
        <v>63</v>
      </c>
      <c r="E255" s="1236" t="s">
        <v>2243</v>
      </c>
      <c r="F255" s="1255" t="s">
        <v>1333</v>
      </c>
      <c r="G255" s="1265" t="s">
        <v>100</v>
      </c>
      <c r="H255" s="1263"/>
    </row>
    <row r="256" spans="1:12" ht="18" customHeight="1">
      <c r="A256" s="1252">
        <v>248</v>
      </c>
      <c r="B256" s="1257" t="s">
        <v>2244</v>
      </c>
      <c r="C256" s="1254">
        <v>400</v>
      </c>
      <c r="D256" s="1255">
        <v>28</v>
      </c>
      <c r="E256" s="1255">
        <v>129</v>
      </c>
      <c r="F256" s="1255" t="s">
        <v>1333</v>
      </c>
      <c r="G256" s="1255" t="s">
        <v>2091</v>
      </c>
      <c r="H256" s="1255"/>
    </row>
    <row r="257" spans="1:8" ht="18" customHeight="1">
      <c r="A257" s="1252">
        <v>249</v>
      </c>
      <c r="B257" s="1257" t="s">
        <v>2245</v>
      </c>
      <c r="C257" s="1254">
        <v>6000</v>
      </c>
      <c r="D257" s="1255">
        <v>25</v>
      </c>
      <c r="E257" s="1255">
        <v>221</v>
      </c>
      <c r="F257" s="1255" t="s">
        <v>1333</v>
      </c>
      <c r="G257" s="1255" t="s">
        <v>2091</v>
      </c>
      <c r="H257" s="1255"/>
    </row>
    <row r="258" spans="1:8" ht="18" customHeight="1">
      <c r="A258" s="1252">
        <v>250</v>
      </c>
      <c r="B258" s="1264" t="s">
        <v>2246</v>
      </c>
      <c r="C258" s="1254">
        <v>100</v>
      </c>
      <c r="D258" s="1255">
        <v>25</v>
      </c>
      <c r="E258" s="1255">
        <v>222</v>
      </c>
      <c r="F258" s="1255" t="s">
        <v>1333</v>
      </c>
      <c r="G258" s="1255" t="s">
        <v>2091</v>
      </c>
      <c r="H258" s="1255"/>
    </row>
    <row r="259" spans="1:8" ht="18" customHeight="1">
      <c r="A259" s="1252">
        <v>251</v>
      </c>
      <c r="B259" s="1264" t="s">
        <v>2247</v>
      </c>
      <c r="C259" s="1254">
        <v>100</v>
      </c>
      <c r="D259" s="1255">
        <v>15</v>
      </c>
      <c r="E259" s="1255">
        <v>791</v>
      </c>
      <c r="F259" s="1255" t="s">
        <v>1333</v>
      </c>
      <c r="G259" s="1255" t="s">
        <v>2091</v>
      </c>
      <c r="H259" s="1255"/>
    </row>
    <row r="260" spans="1:8" ht="18" customHeight="1">
      <c r="A260" s="1252">
        <v>252</v>
      </c>
      <c r="B260" s="1264" t="s">
        <v>2248</v>
      </c>
      <c r="C260" s="1254">
        <v>1000</v>
      </c>
      <c r="D260" s="1255">
        <v>5</v>
      </c>
      <c r="E260" s="1255">
        <v>745</v>
      </c>
      <c r="F260" s="1255" t="s">
        <v>1333</v>
      </c>
      <c r="G260" s="1255" t="s">
        <v>2091</v>
      </c>
      <c r="H260" s="1255"/>
    </row>
    <row r="261" spans="1:8" ht="18" customHeight="1">
      <c r="A261" s="1252">
        <v>253</v>
      </c>
      <c r="B261" s="1264" t="s">
        <v>2249</v>
      </c>
      <c r="C261" s="1254">
        <v>100</v>
      </c>
      <c r="D261" s="1255">
        <v>4</v>
      </c>
      <c r="E261" s="1255">
        <v>1087</v>
      </c>
      <c r="F261" s="1255" t="s">
        <v>1333</v>
      </c>
      <c r="G261" s="1255" t="s">
        <v>2091</v>
      </c>
      <c r="H261" s="1255"/>
    </row>
    <row r="262" spans="1:8" ht="18" customHeight="1">
      <c r="A262" s="1252">
        <v>254</v>
      </c>
      <c r="B262" s="1264" t="s">
        <v>2249</v>
      </c>
      <c r="C262" s="1254">
        <v>100</v>
      </c>
      <c r="D262" s="1255">
        <v>4</v>
      </c>
      <c r="E262" s="1255">
        <v>1088</v>
      </c>
      <c r="F262" s="1255" t="s">
        <v>1333</v>
      </c>
      <c r="G262" s="1255" t="s">
        <v>2091</v>
      </c>
      <c r="H262" s="1255"/>
    </row>
    <row r="263" spans="1:8" ht="18" customHeight="1">
      <c r="A263" s="1252">
        <v>255</v>
      </c>
      <c r="B263" s="1264" t="s">
        <v>2250</v>
      </c>
      <c r="C263" s="1254">
        <v>400</v>
      </c>
      <c r="D263" s="1255">
        <v>1</v>
      </c>
      <c r="E263" s="1255">
        <v>226</v>
      </c>
      <c r="F263" s="1255" t="s">
        <v>1333</v>
      </c>
      <c r="G263" s="1255" t="s">
        <v>2091</v>
      </c>
      <c r="H263" s="1255"/>
    </row>
    <row r="264" spans="1:8" ht="18" customHeight="1">
      <c r="A264" s="1252">
        <v>256</v>
      </c>
      <c r="B264" s="1264" t="s">
        <v>2251</v>
      </c>
      <c r="C264" s="1254">
        <v>700</v>
      </c>
      <c r="D264" s="1255">
        <v>9</v>
      </c>
      <c r="E264" s="1255">
        <v>318</v>
      </c>
      <c r="F264" s="1255" t="s">
        <v>1333</v>
      </c>
      <c r="G264" s="1255" t="s">
        <v>2091</v>
      </c>
      <c r="H264" s="1255"/>
    </row>
    <row r="265" spans="1:8" ht="18" customHeight="1">
      <c r="A265" s="1252">
        <v>257</v>
      </c>
      <c r="B265" s="1264" t="s">
        <v>2252</v>
      </c>
      <c r="C265" s="1254">
        <v>500</v>
      </c>
      <c r="D265" s="1255">
        <v>5</v>
      </c>
      <c r="E265" s="1255">
        <v>535</v>
      </c>
      <c r="F265" s="1255" t="s">
        <v>1333</v>
      </c>
      <c r="G265" s="1255" t="s">
        <v>2091</v>
      </c>
      <c r="H265" s="1255"/>
    </row>
    <row r="266" spans="1:8" ht="18" customHeight="1">
      <c r="A266" s="1252">
        <v>258</v>
      </c>
      <c r="B266" s="1264" t="s">
        <v>2252</v>
      </c>
      <c r="C266" s="1254">
        <v>500</v>
      </c>
      <c r="D266" s="1255">
        <v>5</v>
      </c>
      <c r="E266" s="1255">
        <v>542</v>
      </c>
      <c r="F266" s="1255" t="s">
        <v>1333</v>
      </c>
      <c r="G266" s="1255" t="s">
        <v>2091</v>
      </c>
      <c r="H266" s="1255"/>
    </row>
    <row r="267" spans="1:8" ht="18" customHeight="1">
      <c r="A267" s="1252">
        <v>259</v>
      </c>
      <c r="B267" s="1264" t="s">
        <v>2253</v>
      </c>
      <c r="C267" s="1254">
        <v>400</v>
      </c>
      <c r="D267" s="1255">
        <v>10</v>
      </c>
      <c r="E267" s="1255">
        <v>113</v>
      </c>
      <c r="F267" s="1255" t="s">
        <v>1333</v>
      </c>
      <c r="G267" s="1255" t="s">
        <v>2091</v>
      </c>
      <c r="H267" s="1255"/>
    </row>
    <row r="268" spans="1:8" ht="18" customHeight="1">
      <c r="A268" s="1252">
        <v>260</v>
      </c>
      <c r="B268" s="1264" t="s">
        <v>2254</v>
      </c>
      <c r="C268" s="1254">
        <v>100</v>
      </c>
      <c r="D268" s="1255">
        <v>49</v>
      </c>
      <c r="E268" s="1255">
        <v>5</v>
      </c>
      <c r="F268" s="1255" t="s">
        <v>1333</v>
      </c>
      <c r="G268" s="1255" t="s">
        <v>2091</v>
      </c>
      <c r="H268" s="1255"/>
    </row>
    <row r="269" spans="1:8" ht="18" customHeight="1">
      <c r="A269" s="1252">
        <v>261</v>
      </c>
      <c r="B269" s="1264" t="s">
        <v>2255</v>
      </c>
      <c r="C269" s="1254">
        <v>200</v>
      </c>
      <c r="D269" s="1255">
        <v>8</v>
      </c>
      <c r="E269" s="1255">
        <v>72</v>
      </c>
      <c r="F269" s="1255" t="s">
        <v>1333</v>
      </c>
      <c r="G269" s="1255" t="s">
        <v>2091</v>
      </c>
      <c r="H269" s="1255"/>
    </row>
    <row r="270" spans="1:8" ht="18" customHeight="1">
      <c r="A270" s="1252">
        <v>262</v>
      </c>
      <c r="B270" s="1264" t="s">
        <v>2256</v>
      </c>
      <c r="C270" s="1254">
        <v>300</v>
      </c>
      <c r="D270" s="1255" t="s">
        <v>2257</v>
      </c>
      <c r="E270" s="1255">
        <v>49</v>
      </c>
      <c r="F270" s="1255" t="s">
        <v>1333</v>
      </c>
      <c r="G270" s="1255" t="s">
        <v>2091</v>
      </c>
      <c r="H270" s="1255"/>
    </row>
    <row r="271" spans="1:8" ht="18" customHeight="1">
      <c r="A271" s="1252">
        <v>263</v>
      </c>
      <c r="B271" s="1257" t="s">
        <v>2258</v>
      </c>
      <c r="C271" s="1254">
        <v>500</v>
      </c>
      <c r="D271" s="1255">
        <v>5</v>
      </c>
      <c r="E271" s="1255">
        <v>284</v>
      </c>
      <c r="F271" s="1255" t="s">
        <v>1333</v>
      </c>
      <c r="G271" s="1255" t="s">
        <v>2091</v>
      </c>
      <c r="H271" s="1255"/>
    </row>
    <row r="272" spans="1:8" ht="18" customHeight="1">
      <c r="A272" s="1252">
        <v>264</v>
      </c>
      <c r="B272" s="1257" t="s">
        <v>2259</v>
      </c>
      <c r="C272" s="1254">
        <v>300</v>
      </c>
      <c r="D272" s="1255">
        <v>5</v>
      </c>
      <c r="E272" s="1255">
        <v>572</v>
      </c>
      <c r="F272" s="1255" t="s">
        <v>1333</v>
      </c>
      <c r="G272" s="1255" t="s">
        <v>2091</v>
      </c>
      <c r="H272" s="1255"/>
    </row>
    <row r="273" spans="1:8" ht="18" customHeight="1">
      <c r="A273" s="1252">
        <v>265</v>
      </c>
      <c r="B273" s="1257" t="s">
        <v>2260</v>
      </c>
      <c r="C273" s="1254">
        <v>100</v>
      </c>
      <c r="D273" s="1255">
        <v>20</v>
      </c>
      <c r="E273" s="1255">
        <v>478</v>
      </c>
      <c r="F273" s="1255" t="s">
        <v>1333</v>
      </c>
      <c r="G273" s="1255" t="s">
        <v>2091</v>
      </c>
      <c r="H273" s="1255"/>
    </row>
    <row r="274" spans="1:8" ht="18" customHeight="1">
      <c r="A274" s="1252">
        <v>266</v>
      </c>
      <c r="B274" s="1257" t="s">
        <v>2261</v>
      </c>
      <c r="C274" s="1254">
        <v>300</v>
      </c>
      <c r="D274" s="1255">
        <v>9</v>
      </c>
      <c r="E274" s="1255">
        <v>323</v>
      </c>
      <c r="F274" s="1255" t="s">
        <v>1333</v>
      </c>
      <c r="G274" s="1255" t="s">
        <v>2091</v>
      </c>
      <c r="H274" s="1255"/>
    </row>
    <row r="275" spans="1:8" ht="18" customHeight="1">
      <c r="A275" s="1252">
        <v>267</v>
      </c>
      <c r="B275" s="1257" t="s">
        <v>2262</v>
      </c>
      <c r="C275" s="1254">
        <v>400</v>
      </c>
      <c r="D275" s="1255">
        <v>26</v>
      </c>
      <c r="E275" s="1255">
        <v>135</v>
      </c>
      <c r="F275" s="1255" t="s">
        <v>1333</v>
      </c>
      <c r="G275" s="1255" t="s">
        <v>2091</v>
      </c>
      <c r="H275" s="1255"/>
    </row>
    <row r="276" spans="1:8" ht="18" customHeight="1">
      <c r="A276" s="1252">
        <v>268</v>
      </c>
      <c r="B276" s="1257" t="s">
        <v>2263</v>
      </c>
      <c r="C276" s="1254">
        <v>400</v>
      </c>
      <c r="D276" s="1255">
        <v>5</v>
      </c>
      <c r="E276" s="1255">
        <v>772</v>
      </c>
      <c r="F276" s="1255" t="s">
        <v>1333</v>
      </c>
      <c r="G276" s="1255" t="s">
        <v>2091</v>
      </c>
      <c r="H276" s="1255"/>
    </row>
    <row r="277" spans="1:8" ht="18" customHeight="1">
      <c r="A277" s="1252">
        <v>269</v>
      </c>
      <c r="B277" s="1257" t="s">
        <v>2264</v>
      </c>
      <c r="C277" s="1254">
        <v>300</v>
      </c>
      <c r="D277" s="1255">
        <v>5</v>
      </c>
      <c r="E277" s="1255">
        <v>771</v>
      </c>
      <c r="F277" s="1255" t="s">
        <v>1333</v>
      </c>
      <c r="G277" s="1255" t="s">
        <v>2091</v>
      </c>
      <c r="H277" s="1255"/>
    </row>
    <row r="278" spans="1:8" ht="18" customHeight="1">
      <c r="A278" s="1252">
        <v>270</v>
      </c>
      <c r="B278" s="1257" t="s">
        <v>2265</v>
      </c>
      <c r="C278" s="1254">
        <v>500</v>
      </c>
      <c r="D278" s="1255">
        <v>19</v>
      </c>
      <c r="E278" s="1255">
        <v>267</v>
      </c>
      <c r="F278" s="1255" t="s">
        <v>1333</v>
      </c>
      <c r="G278" s="1255" t="s">
        <v>2091</v>
      </c>
      <c r="H278" s="1255"/>
    </row>
    <row r="279" spans="1:8" ht="18" customHeight="1">
      <c r="A279" s="1252">
        <v>271</v>
      </c>
      <c r="B279" s="1257" t="s">
        <v>2266</v>
      </c>
      <c r="C279" s="1254">
        <v>500</v>
      </c>
      <c r="D279" s="1255">
        <v>28</v>
      </c>
      <c r="E279" s="1255">
        <v>279</v>
      </c>
      <c r="F279" s="1255" t="s">
        <v>1333</v>
      </c>
      <c r="G279" s="1255" t="s">
        <v>2091</v>
      </c>
      <c r="H279" s="1258"/>
    </row>
    <row r="280" spans="1:8" ht="18" customHeight="1">
      <c r="A280" s="1252">
        <v>272</v>
      </c>
      <c r="B280" s="1257" t="s">
        <v>2267</v>
      </c>
      <c r="C280" s="1254">
        <v>500</v>
      </c>
      <c r="D280" s="1255">
        <v>10</v>
      </c>
      <c r="E280" s="1255">
        <v>113</v>
      </c>
      <c r="F280" s="1255" t="s">
        <v>1333</v>
      </c>
      <c r="G280" s="1255" t="s">
        <v>2091</v>
      </c>
      <c r="H280" s="1258"/>
    </row>
    <row r="281" spans="1:8" ht="18" customHeight="1">
      <c r="A281" s="1252">
        <v>273</v>
      </c>
      <c r="B281" s="1257" t="s">
        <v>2268</v>
      </c>
      <c r="C281" s="1254">
        <v>300</v>
      </c>
      <c r="D281" s="1255">
        <v>25</v>
      </c>
      <c r="E281" s="1255">
        <v>234</v>
      </c>
      <c r="F281" s="1255" t="s">
        <v>1333</v>
      </c>
      <c r="G281" s="1255" t="s">
        <v>2091</v>
      </c>
      <c r="H281" s="1258"/>
    </row>
    <row r="282" spans="1:8" ht="18" customHeight="1">
      <c r="A282" s="1252">
        <v>274</v>
      </c>
      <c r="B282" s="1257" t="s">
        <v>2269</v>
      </c>
      <c r="C282" s="1254">
        <v>300</v>
      </c>
      <c r="D282" s="1255">
        <v>9</v>
      </c>
      <c r="E282" s="1255">
        <v>113</v>
      </c>
      <c r="F282" s="1255" t="s">
        <v>1333</v>
      </c>
      <c r="G282" s="1255" t="s">
        <v>2091</v>
      </c>
      <c r="H282" s="1258"/>
    </row>
    <row r="283" spans="1:8" ht="18" customHeight="1">
      <c r="A283" s="1252">
        <v>275</v>
      </c>
      <c r="B283" s="1257" t="s">
        <v>2270</v>
      </c>
      <c r="C283" s="1254">
        <v>200</v>
      </c>
      <c r="D283" s="1255">
        <v>28</v>
      </c>
      <c r="E283" s="1255">
        <v>314</v>
      </c>
      <c r="F283" s="1255" t="s">
        <v>1333</v>
      </c>
      <c r="G283" s="1255" t="s">
        <v>2091</v>
      </c>
      <c r="H283" s="1258"/>
    </row>
    <row r="284" spans="1:8" ht="18" customHeight="1">
      <c r="A284" s="1252">
        <v>276</v>
      </c>
      <c r="B284" s="1257" t="s">
        <v>2271</v>
      </c>
      <c r="C284" s="1254">
        <v>500</v>
      </c>
      <c r="D284" s="1255">
        <v>15</v>
      </c>
      <c r="E284" s="1255">
        <v>808</v>
      </c>
      <c r="F284" s="1255" t="s">
        <v>1333</v>
      </c>
      <c r="G284" s="1255" t="s">
        <v>2091</v>
      </c>
      <c r="H284" s="1258"/>
    </row>
    <row r="285" spans="1:8" ht="18" customHeight="1">
      <c r="A285" s="1252">
        <v>277</v>
      </c>
      <c r="B285" s="1257" t="s">
        <v>2272</v>
      </c>
      <c r="C285" s="1254">
        <v>1000</v>
      </c>
      <c r="D285" s="1255">
        <v>34</v>
      </c>
      <c r="E285" s="1255">
        <v>224</v>
      </c>
      <c r="F285" s="1255" t="s">
        <v>1333</v>
      </c>
      <c r="G285" s="1255" t="s">
        <v>2091</v>
      </c>
      <c r="H285" s="1258"/>
    </row>
    <row r="286" spans="1:8" ht="18" customHeight="1">
      <c r="A286" s="1252">
        <v>278</v>
      </c>
      <c r="B286" s="1257" t="s">
        <v>2273</v>
      </c>
      <c r="C286" s="1254">
        <v>200</v>
      </c>
      <c r="D286" s="1255">
        <v>20</v>
      </c>
      <c r="E286" s="1255">
        <v>81</v>
      </c>
      <c r="F286" s="1255" t="s">
        <v>1333</v>
      </c>
      <c r="G286" s="1255" t="s">
        <v>2091</v>
      </c>
      <c r="H286" s="1258"/>
    </row>
    <row r="287" spans="1:8" ht="18" customHeight="1">
      <c r="A287" s="1252">
        <v>279</v>
      </c>
      <c r="B287" s="1264" t="s">
        <v>2274</v>
      </c>
      <c r="C287" s="1254">
        <v>150</v>
      </c>
      <c r="D287" s="1255">
        <v>21</v>
      </c>
      <c r="E287" s="1255">
        <v>437</v>
      </c>
      <c r="F287" s="1255" t="s">
        <v>1333</v>
      </c>
      <c r="G287" s="1255" t="s">
        <v>2091</v>
      </c>
      <c r="H287" s="1258"/>
    </row>
    <row r="288" spans="1:8" ht="18" customHeight="1">
      <c r="A288" s="1252">
        <v>280</v>
      </c>
      <c r="B288" s="1264" t="s">
        <v>2275</v>
      </c>
      <c r="C288" s="1254">
        <v>200</v>
      </c>
      <c r="D288" s="1255">
        <v>28</v>
      </c>
      <c r="E288" s="1255">
        <v>275</v>
      </c>
      <c r="F288" s="1255" t="s">
        <v>1333</v>
      </c>
      <c r="G288" s="1255" t="s">
        <v>2091</v>
      </c>
      <c r="H288" s="1258"/>
    </row>
    <row r="289" spans="1:8" ht="18" customHeight="1">
      <c r="A289" s="1252">
        <v>281</v>
      </c>
      <c r="B289" s="1264" t="s">
        <v>2248</v>
      </c>
      <c r="C289" s="1254">
        <v>200</v>
      </c>
      <c r="D289" s="1255">
        <v>16</v>
      </c>
      <c r="E289" s="1255">
        <v>259</v>
      </c>
      <c r="F289" s="1255" t="s">
        <v>1333</v>
      </c>
      <c r="G289" s="1255" t="s">
        <v>2091</v>
      </c>
      <c r="H289" s="1258"/>
    </row>
    <row r="290" spans="1:8" ht="18" customHeight="1">
      <c r="A290" s="1252">
        <v>282</v>
      </c>
      <c r="B290" s="1264" t="s">
        <v>3152</v>
      </c>
      <c r="C290" s="1254">
        <v>100</v>
      </c>
      <c r="D290" s="1255">
        <v>32</v>
      </c>
      <c r="E290" s="1255">
        <v>175</v>
      </c>
      <c r="F290" s="1255" t="s">
        <v>1333</v>
      </c>
      <c r="G290" s="1255" t="s">
        <v>2091</v>
      </c>
      <c r="H290" s="1258"/>
    </row>
    <row r="291" spans="1:8" ht="18" customHeight="1">
      <c r="A291" s="1252">
        <v>283</v>
      </c>
      <c r="B291" s="1264" t="s">
        <v>2098</v>
      </c>
      <c r="C291" s="1254">
        <v>400</v>
      </c>
      <c r="D291" s="1255">
        <v>1</v>
      </c>
      <c r="E291" s="1255">
        <v>591</v>
      </c>
      <c r="F291" s="1255" t="s">
        <v>1333</v>
      </c>
      <c r="G291" s="1255" t="s">
        <v>2091</v>
      </c>
      <c r="H291" s="1258"/>
    </row>
    <row r="292" spans="1:8" ht="18" customHeight="1">
      <c r="A292" s="1252">
        <v>284</v>
      </c>
      <c r="B292" s="1264" t="s">
        <v>3153</v>
      </c>
      <c r="C292" s="1254">
        <v>100</v>
      </c>
      <c r="D292" s="1255">
        <v>20</v>
      </c>
      <c r="E292" s="1255">
        <v>569</v>
      </c>
      <c r="F292" s="1255" t="s">
        <v>1333</v>
      </c>
      <c r="G292" s="1255" t="s">
        <v>2091</v>
      </c>
      <c r="H292" s="1258"/>
    </row>
    <row r="293" spans="1:8" ht="18" customHeight="1">
      <c r="A293" s="1252">
        <v>285</v>
      </c>
      <c r="B293" s="1264" t="s">
        <v>2276</v>
      </c>
      <c r="C293" s="1254">
        <v>200</v>
      </c>
      <c r="D293" s="1255">
        <v>4</v>
      </c>
      <c r="E293" s="1255">
        <v>369</v>
      </c>
      <c r="F293" s="1255" t="s">
        <v>1333</v>
      </c>
      <c r="G293" s="1255" t="s">
        <v>2091</v>
      </c>
      <c r="H293" s="1258"/>
    </row>
    <row r="294" spans="1:8" ht="18" customHeight="1">
      <c r="A294" s="1252">
        <v>286</v>
      </c>
      <c r="B294" s="1264" t="s">
        <v>2277</v>
      </c>
      <c r="C294" s="1254">
        <v>100</v>
      </c>
      <c r="D294" s="1255">
        <v>14</v>
      </c>
      <c r="E294" s="1255">
        <v>163</v>
      </c>
      <c r="F294" s="1255" t="s">
        <v>1333</v>
      </c>
      <c r="G294" s="1255" t="s">
        <v>2091</v>
      </c>
      <c r="H294" s="1258"/>
    </row>
    <row r="295" spans="1:8" ht="18" customHeight="1">
      <c r="A295" s="1252">
        <v>287</v>
      </c>
      <c r="B295" s="1264" t="s">
        <v>2278</v>
      </c>
      <c r="C295" s="1254">
        <v>300</v>
      </c>
      <c r="D295" s="1255">
        <v>15</v>
      </c>
      <c r="E295" s="1255">
        <v>808</v>
      </c>
      <c r="F295" s="1255" t="s">
        <v>1333</v>
      </c>
      <c r="G295" s="1255" t="s">
        <v>2091</v>
      </c>
      <c r="H295" s="1258"/>
    </row>
    <row r="296" spans="1:8" ht="18" customHeight="1">
      <c r="A296" s="1252">
        <v>288</v>
      </c>
      <c r="B296" s="1264" t="s">
        <v>2279</v>
      </c>
      <c r="C296" s="1254">
        <v>100</v>
      </c>
      <c r="D296" s="1255">
        <v>27</v>
      </c>
      <c r="E296" s="1255">
        <v>277</v>
      </c>
      <c r="F296" s="1255" t="s">
        <v>1333</v>
      </c>
      <c r="G296" s="1255" t="s">
        <v>2091</v>
      </c>
      <c r="H296" s="1258"/>
    </row>
    <row r="297" spans="1:8" ht="18" customHeight="1">
      <c r="A297" s="1252">
        <v>289</v>
      </c>
      <c r="B297" s="1264" t="s">
        <v>2280</v>
      </c>
      <c r="C297" s="1254">
        <v>100</v>
      </c>
      <c r="D297" s="1255">
        <v>27</v>
      </c>
      <c r="E297" s="1255">
        <v>278</v>
      </c>
      <c r="F297" s="1255" t="s">
        <v>1333</v>
      </c>
      <c r="G297" s="1255" t="s">
        <v>2091</v>
      </c>
      <c r="H297" s="1258"/>
    </row>
    <row r="298" spans="1:8" ht="18" customHeight="1">
      <c r="A298" s="1252">
        <v>290</v>
      </c>
      <c r="B298" s="1264" t="s">
        <v>2281</v>
      </c>
      <c r="C298" s="1254">
        <v>300</v>
      </c>
      <c r="D298" s="1255">
        <v>27</v>
      </c>
      <c r="E298" s="1255">
        <v>270</v>
      </c>
      <c r="F298" s="1255" t="s">
        <v>1333</v>
      </c>
      <c r="G298" s="1255" t="s">
        <v>2091</v>
      </c>
      <c r="H298" s="1258"/>
    </row>
    <row r="299" spans="1:8" ht="18" customHeight="1">
      <c r="A299" s="1252">
        <v>291</v>
      </c>
      <c r="B299" s="1264" t="s">
        <v>2282</v>
      </c>
      <c r="C299" s="1254">
        <v>200</v>
      </c>
      <c r="D299" s="1255">
        <v>28</v>
      </c>
      <c r="E299" s="1255">
        <v>70</v>
      </c>
      <c r="F299" s="1255" t="s">
        <v>1333</v>
      </c>
      <c r="G299" s="1255" t="s">
        <v>2091</v>
      </c>
      <c r="H299" s="1258"/>
    </row>
    <row r="300" spans="1:8" ht="18" customHeight="1">
      <c r="A300" s="1252">
        <v>292</v>
      </c>
      <c r="B300" s="1264" t="s">
        <v>2283</v>
      </c>
      <c r="C300" s="1254">
        <v>300</v>
      </c>
      <c r="D300" s="1255">
        <v>4</v>
      </c>
      <c r="E300" s="1255">
        <v>332</v>
      </c>
      <c r="F300" s="1255" t="s">
        <v>1333</v>
      </c>
      <c r="G300" s="1255" t="s">
        <v>2091</v>
      </c>
      <c r="H300" s="1258"/>
    </row>
    <row r="301" spans="1:8" ht="18" customHeight="1">
      <c r="A301" s="1252">
        <v>293</v>
      </c>
      <c r="B301" s="1264" t="s">
        <v>2284</v>
      </c>
      <c r="C301" s="1254">
        <v>300</v>
      </c>
      <c r="D301" s="1255">
        <v>4</v>
      </c>
      <c r="E301" s="1255">
        <v>154</v>
      </c>
      <c r="F301" s="1255" t="s">
        <v>1333</v>
      </c>
      <c r="G301" s="1255" t="s">
        <v>2091</v>
      </c>
      <c r="H301" s="1258"/>
    </row>
    <row r="302" spans="1:8" ht="18" customHeight="1">
      <c r="A302" s="1252">
        <v>294</v>
      </c>
      <c r="B302" s="1264" t="s">
        <v>2285</v>
      </c>
      <c r="C302" s="1254">
        <v>300</v>
      </c>
      <c r="D302" s="1255">
        <v>9</v>
      </c>
      <c r="E302" s="1255">
        <v>296</v>
      </c>
      <c r="F302" s="1255" t="s">
        <v>1333</v>
      </c>
      <c r="G302" s="1255" t="s">
        <v>2091</v>
      </c>
      <c r="H302" s="1258"/>
    </row>
    <row r="303" spans="1:8" ht="18" customHeight="1">
      <c r="A303" s="1252">
        <v>295</v>
      </c>
      <c r="B303" s="1264" t="s">
        <v>2286</v>
      </c>
      <c r="C303" s="1254">
        <v>200</v>
      </c>
      <c r="D303" s="1255">
        <v>52</v>
      </c>
      <c r="E303" s="1255">
        <v>7</v>
      </c>
      <c r="F303" s="1255" t="s">
        <v>1333</v>
      </c>
      <c r="G303" s="1255" t="s">
        <v>2091</v>
      </c>
      <c r="H303" s="1258"/>
    </row>
    <row r="304" spans="1:8" ht="18" customHeight="1">
      <c r="A304" s="1252">
        <v>296</v>
      </c>
      <c r="B304" s="1264" t="s">
        <v>2285</v>
      </c>
      <c r="C304" s="1254">
        <v>300</v>
      </c>
      <c r="D304" s="1255">
        <v>9</v>
      </c>
      <c r="E304" s="1255">
        <v>296</v>
      </c>
      <c r="F304" s="1255" t="s">
        <v>1333</v>
      </c>
      <c r="G304" s="1255" t="s">
        <v>2091</v>
      </c>
      <c r="H304" s="1258"/>
    </row>
    <row r="305" spans="1:9" ht="18" customHeight="1">
      <c r="A305" s="1252">
        <v>297</v>
      </c>
      <c r="B305" s="1264" t="s">
        <v>2287</v>
      </c>
      <c r="C305" s="1254">
        <v>400</v>
      </c>
      <c r="D305" s="1255">
        <v>25</v>
      </c>
      <c r="E305" s="1255">
        <v>8</v>
      </c>
      <c r="F305" s="1255" t="s">
        <v>1333</v>
      </c>
      <c r="G305" s="1255" t="s">
        <v>2091</v>
      </c>
      <c r="H305" s="1258"/>
    </row>
    <row r="306" spans="1:9" ht="18" customHeight="1">
      <c r="A306" s="1252">
        <v>298</v>
      </c>
      <c r="B306" s="1264" t="s">
        <v>2288</v>
      </c>
      <c r="C306" s="1254">
        <v>200</v>
      </c>
      <c r="D306" s="1255">
        <v>5</v>
      </c>
      <c r="E306" s="1255">
        <v>653</v>
      </c>
      <c r="F306" s="1255" t="s">
        <v>1333</v>
      </c>
      <c r="G306" s="1255" t="s">
        <v>2091</v>
      </c>
      <c r="H306" s="1258"/>
    </row>
    <row r="307" spans="1:9" ht="18" customHeight="1">
      <c r="A307" s="1252">
        <v>299</v>
      </c>
      <c r="B307" s="1264" t="s">
        <v>2288</v>
      </c>
      <c r="C307" s="1254">
        <v>200</v>
      </c>
      <c r="D307" s="1255">
        <v>5</v>
      </c>
      <c r="E307" s="1255">
        <v>652</v>
      </c>
      <c r="F307" s="1255" t="s">
        <v>1333</v>
      </c>
      <c r="G307" s="1255" t="s">
        <v>2091</v>
      </c>
      <c r="H307" s="1258"/>
    </row>
    <row r="308" spans="1:9" ht="18" customHeight="1">
      <c r="A308" s="1252">
        <v>300</v>
      </c>
      <c r="B308" s="1264" t="s">
        <v>2289</v>
      </c>
      <c r="C308" s="1254">
        <v>200</v>
      </c>
      <c r="D308" s="1255">
        <v>4</v>
      </c>
      <c r="E308" s="1255">
        <v>1190</v>
      </c>
      <c r="F308" s="1255" t="s">
        <v>1333</v>
      </c>
      <c r="G308" s="1255" t="s">
        <v>2091</v>
      </c>
      <c r="H308" s="1258"/>
    </row>
    <row r="309" spans="1:9" ht="18" customHeight="1">
      <c r="A309" s="1252">
        <v>301</v>
      </c>
      <c r="B309" s="1264" t="s">
        <v>2289</v>
      </c>
      <c r="C309" s="1254">
        <v>200</v>
      </c>
      <c r="D309" s="1255">
        <v>4</v>
      </c>
      <c r="E309" s="1255">
        <v>1203</v>
      </c>
      <c r="F309" s="1255" t="s">
        <v>1333</v>
      </c>
      <c r="G309" s="1255" t="s">
        <v>2091</v>
      </c>
      <c r="H309" s="1258"/>
    </row>
    <row r="310" spans="1:9" ht="18" customHeight="1">
      <c r="A310" s="1252">
        <v>302</v>
      </c>
      <c r="B310" s="1264" t="s">
        <v>2289</v>
      </c>
      <c r="C310" s="1254">
        <v>200</v>
      </c>
      <c r="D310" s="1255">
        <v>4</v>
      </c>
      <c r="E310" s="1255">
        <v>1189</v>
      </c>
      <c r="F310" s="1255" t="s">
        <v>1333</v>
      </c>
      <c r="G310" s="1255" t="s">
        <v>2091</v>
      </c>
      <c r="H310" s="1258"/>
    </row>
    <row r="311" spans="1:9" ht="18" customHeight="1">
      <c r="A311" s="1252">
        <v>303</v>
      </c>
      <c r="B311" s="1264" t="s">
        <v>2289</v>
      </c>
      <c r="C311" s="1254">
        <v>200</v>
      </c>
      <c r="D311" s="1255">
        <v>19</v>
      </c>
      <c r="E311" s="1255">
        <v>332</v>
      </c>
      <c r="F311" s="1255" t="s">
        <v>1333</v>
      </c>
      <c r="G311" s="1255" t="s">
        <v>2091</v>
      </c>
      <c r="H311" s="1258"/>
    </row>
    <row r="312" spans="1:9" ht="18" customHeight="1">
      <c r="A312" s="1252">
        <v>304</v>
      </c>
      <c r="B312" s="1264" t="s">
        <v>2290</v>
      </c>
      <c r="C312" s="1254">
        <v>200</v>
      </c>
      <c r="D312" s="1255">
        <v>20</v>
      </c>
      <c r="E312" s="1255">
        <v>562</v>
      </c>
      <c r="F312" s="1255" t="s">
        <v>1333</v>
      </c>
      <c r="G312" s="1255" t="s">
        <v>2091</v>
      </c>
      <c r="H312" s="1258"/>
    </row>
    <row r="313" spans="1:9" ht="18" customHeight="1">
      <c r="A313" s="1252">
        <v>305</v>
      </c>
      <c r="B313" s="1264" t="s">
        <v>2291</v>
      </c>
      <c r="C313" s="1254">
        <v>200</v>
      </c>
      <c r="D313" s="1255">
        <v>18</v>
      </c>
      <c r="E313" s="1255">
        <v>240</v>
      </c>
      <c r="F313" s="1255" t="s">
        <v>1333</v>
      </c>
      <c r="G313" s="1255" t="s">
        <v>2091</v>
      </c>
      <c r="H313" s="1258"/>
    </row>
    <row r="314" spans="1:9" ht="18" customHeight="1">
      <c r="A314" s="1252">
        <v>306</v>
      </c>
      <c r="B314" s="1264" t="s">
        <v>2292</v>
      </c>
      <c r="C314" s="1254">
        <v>100</v>
      </c>
      <c r="D314" s="1255">
        <v>7</v>
      </c>
      <c r="E314" s="1255">
        <v>49</v>
      </c>
      <c r="F314" s="1255" t="s">
        <v>1333</v>
      </c>
      <c r="G314" s="1255" t="s">
        <v>2091</v>
      </c>
      <c r="H314" s="1258"/>
    </row>
    <row r="315" spans="1:9" ht="18" customHeight="1">
      <c r="A315" s="1252">
        <v>307</v>
      </c>
      <c r="B315" s="1264" t="s">
        <v>2293</v>
      </c>
      <c r="C315" s="1254">
        <v>70</v>
      </c>
      <c r="D315" s="1255">
        <v>20</v>
      </c>
      <c r="E315" s="1255">
        <v>77</v>
      </c>
      <c r="F315" s="1255" t="s">
        <v>1333</v>
      </c>
      <c r="G315" s="1255" t="s">
        <v>2091</v>
      </c>
      <c r="H315" s="1258"/>
    </row>
    <row r="316" spans="1:9" ht="18" customHeight="1">
      <c r="A316" s="1252">
        <v>308</v>
      </c>
      <c r="B316" s="1257" t="s">
        <v>2294</v>
      </c>
      <c r="C316" s="1254">
        <v>400</v>
      </c>
      <c r="D316" s="1255">
        <v>28</v>
      </c>
      <c r="E316" s="1255">
        <v>85</v>
      </c>
      <c r="F316" s="1255" t="s">
        <v>1333</v>
      </c>
      <c r="G316" s="1255" t="s">
        <v>2091</v>
      </c>
      <c r="H316" s="1258"/>
      <c r="I316" s="1268"/>
    </row>
    <row r="317" spans="1:9" ht="18" customHeight="1">
      <c r="A317" s="1252">
        <v>309</v>
      </c>
      <c r="B317" s="1264" t="s">
        <v>2111</v>
      </c>
      <c r="C317" s="1254">
        <v>200</v>
      </c>
      <c r="D317" s="1255">
        <v>2</v>
      </c>
      <c r="E317" s="1255">
        <v>24</v>
      </c>
      <c r="F317" s="1255" t="s">
        <v>1333</v>
      </c>
      <c r="G317" s="1255" t="s">
        <v>2091</v>
      </c>
      <c r="H317" s="1258"/>
      <c r="I317" s="1269"/>
    </row>
    <row r="318" spans="1:9" ht="18" customHeight="1">
      <c r="A318" s="1252">
        <v>310</v>
      </c>
      <c r="B318" s="1264" t="s">
        <v>2295</v>
      </c>
      <c r="C318" s="1254">
        <v>400</v>
      </c>
      <c r="D318" s="1255">
        <v>27</v>
      </c>
      <c r="E318" s="1255">
        <v>136</v>
      </c>
      <c r="F318" s="1255" t="s">
        <v>1333</v>
      </c>
      <c r="G318" s="1255" t="s">
        <v>2091</v>
      </c>
      <c r="H318" s="1258"/>
      <c r="I318" s="1269"/>
    </row>
    <row r="319" spans="1:9" ht="18" customHeight="1">
      <c r="A319" s="1252">
        <v>311</v>
      </c>
      <c r="B319" s="1264" t="s">
        <v>2296</v>
      </c>
      <c r="C319" s="1254">
        <v>500</v>
      </c>
      <c r="D319" s="1255">
        <v>4</v>
      </c>
      <c r="E319" s="1255">
        <v>938</v>
      </c>
      <c r="F319" s="1255" t="s">
        <v>1333</v>
      </c>
      <c r="G319" s="1255" t="s">
        <v>2091</v>
      </c>
      <c r="H319" s="1258"/>
      <c r="I319" s="1269"/>
    </row>
    <row r="320" spans="1:9" ht="18" customHeight="1">
      <c r="A320" s="1252">
        <v>312</v>
      </c>
      <c r="B320" s="1264" t="s">
        <v>2297</v>
      </c>
      <c r="C320" s="1254">
        <v>200</v>
      </c>
      <c r="D320" s="1255">
        <v>2</v>
      </c>
      <c r="E320" s="1255">
        <v>71</v>
      </c>
      <c r="F320" s="1255" t="s">
        <v>1333</v>
      </c>
      <c r="G320" s="1255" t="s">
        <v>2091</v>
      </c>
      <c r="H320" s="1258"/>
      <c r="I320" s="1269"/>
    </row>
    <row r="321" spans="1:9" ht="18" customHeight="1">
      <c r="A321" s="1252">
        <v>313</v>
      </c>
      <c r="B321" s="1257" t="s">
        <v>2298</v>
      </c>
      <c r="C321" s="1254">
        <v>300</v>
      </c>
      <c r="D321" s="1255">
        <v>5</v>
      </c>
      <c r="E321" s="1255">
        <v>620</v>
      </c>
      <c r="F321" s="1255" t="s">
        <v>1333</v>
      </c>
      <c r="G321" s="1255" t="s">
        <v>2091</v>
      </c>
      <c r="H321" s="1258"/>
      <c r="I321" s="1268"/>
    </row>
    <row r="322" spans="1:9" ht="18" customHeight="1">
      <c r="A322" s="1252">
        <v>314</v>
      </c>
      <c r="B322" s="1257" t="s">
        <v>2299</v>
      </c>
      <c r="C322" s="1254">
        <v>200</v>
      </c>
      <c r="D322" s="1255">
        <v>28</v>
      </c>
      <c r="E322" s="1255">
        <v>233</v>
      </c>
      <c r="F322" s="1255" t="s">
        <v>1333</v>
      </c>
      <c r="G322" s="1255" t="s">
        <v>2091</v>
      </c>
      <c r="H322" s="1258"/>
      <c r="I322" s="1268"/>
    </row>
    <row r="323" spans="1:9" ht="18" customHeight="1">
      <c r="A323" s="1252">
        <v>315</v>
      </c>
      <c r="B323" s="1270" t="s">
        <v>2300</v>
      </c>
      <c r="C323" s="1254">
        <v>400</v>
      </c>
      <c r="D323" s="1255">
        <v>32</v>
      </c>
      <c r="E323" s="1255">
        <v>2</v>
      </c>
      <c r="F323" s="1255" t="s">
        <v>1333</v>
      </c>
      <c r="G323" s="1255" t="s">
        <v>2091</v>
      </c>
      <c r="H323" s="1258"/>
    </row>
    <row r="324" spans="1:9" ht="18" customHeight="1">
      <c r="A324" s="1252">
        <v>316</v>
      </c>
      <c r="B324" s="1270" t="s">
        <v>2301</v>
      </c>
      <c r="C324" s="1254">
        <v>200</v>
      </c>
      <c r="D324" s="1255">
        <v>14</v>
      </c>
      <c r="E324" s="1255">
        <v>148</v>
      </c>
      <c r="F324" s="1255" t="s">
        <v>1333</v>
      </c>
      <c r="G324" s="1255" t="s">
        <v>2091</v>
      </c>
      <c r="H324" s="1258"/>
    </row>
    <row r="325" spans="1:9" ht="18" customHeight="1">
      <c r="A325" s="1252">
        <v>317</v>
      </c>
      <c r="B325" s="1270" t="s">
        <v>2302</v>
      </c>
      <c r="C325" s="1254">
        <v>400</v>
      </c>
      <c r="D325" s="1255">
        <v>25</v>
      </c>
      <c r="E325" s="1255">
        <v>190</v>
      </c>
      <c r="F325" s="1255" t="s">
        <v>1333</v>
      </c>
      <c r="G325" s="1255" t="s">
        <v>2091</v>
      </c>
      <c r="H325" s="1258"/>
    </row>
    <row r="326" spans="1:9" ht="18" customHeight="1">
      <c r="A326" s="1252">
        <v>318</v>
      </c>
      <c r="B326" s="1270" t="s">
        <v>2302</v>
      </c>
      <c r="C326" s="1254">
        <v>400</v>
      </c>
      <c r="D326" s="1255">
        <v>25</v>
      </c>
      <c r="E326" s="1255">
        <v>58</v>
      </c>
      <c r="F326" s="1255" t="s">
        <v>1333</v>
      </c>
      <c r="G326" s="1255" t="s">
        <v>2091</v>
      </c>
      <c r="H326" s="1258"/>
    </row>
    <row r="327" spans="1:9" ht="18" customHeight="1">
      <c r="A327" s="1252">
        <v>319</v>
      </c>
      <c r="B327" s="1270" t="s">
        <v>2303</v>
      </c>
      <c r="C327" s="1254">
        <v>200</v>
      </c>
      <c r="D327" s="1255">
        <v>5</v>
      </c>
      <c r="E327" s="1255">
        <v>634</v>
      </c>
      <c r="F327" s="1255" t="s">
        <v>1333</v>
      </c>
      <c r="G327" s="1255" t="s">
        <v>2091</v>
      </c>
      <c r="H327" s="1258"/>
    </row>
    <row r="328" spans="1:9" ht="18" customHeight="1">
      <c r="A328" s="1252">
        <v>320</v>
      </c>
      <c r="B328" s="1270" t="s">
        <v>2304</v>
      </c>
      <c r="C328" s="1254">
        <v>200</v>
      </c>
      <c r="D328" s="1255">
        <v>20</v>
      </c>
      <c r="E328" s="1255">
        <v>479</v>
      </c>
      <c r="F328" s="1255" t="s">
        <v>1333</v>
      </c>
      <c r="G328" s="1255" t="s">
        <v>2091</v>
      </c>
      <c r="H328" s="1258"/>
    </row>
    <row r="329" spans="1:9" ht="18" customHeight="1">
      <c r="A329" s="1252">
        <v>321</v>
      </c>
      <c r="B329" s="1270" t="s">
        <v>2305</v>
      </c>
      <c r="C329" s="1254">
        <v>500</v>
      </c>
      <c r="D329" s="1255">
        <v>1</v>
      </c>
      <c r="E329" s="1255">
        <v>159</v>
      </c>
      <c r="F329" s="1255" t="s">
        <v>1333</v>
      </c>
      <c r="G329" s="1255" t="s">
        <v>2091</v>
      </c>
      <c r="H329" s="1258"/>
    </row>
    <row r="330" spans="1:9" ht="18" customHeight="1">
      <c r="A330" s="1252">
        <v>322</v>
      </c>
      <c r="B330" s="1270" t="s">
        <v>2306</v>
      </c>
      <c r="C330" s="1254">
        <v>200</v>
      </c>
      <c r="D330" s="1255">
        <v>14</v>
      </c>
      <c r="E330" s="1255">
        <v>134</v>
      </c>
      <c r="F330" s="1255" t="s">
        <v>1333</v>
      </c>
      <c r="G330" s="1255" t="s">
        <v>2091</v>
      </c>
      <c r="H330" s="1258"/>
    </row>
    <row r="331" spans="1:9" ht="18" customHeight="1">
      <c r="A331" s="1252">
        <v>323</v>
      </c>
      <c r="B331" s="1270" t="s">
        <v>2307</v>
      </c>
      <c r="C331" s="1254">
        <v>400</v>
      </c>
      <c r="D331" s="1255">
        <v>4</v>
      </c>
      <c r="E331" s="1255">
        <v>267</v>
      </c>
      <c r="F331" s="1255" t="s">
        <v>1333</v>
      </c>
      <c r="G331" s="1255" t="s">
        <v>2091</v>
      </c>
      <c r="H331" s="1258"/>
    </row>
    <row r="332" spans="1:9" ht="18" customHeight="1">
      <c r="A332" s="1252">
        <v>324</v>
      </c>
      <c r="B332" s="1270" t="s">
        <v>2308</v>
      </c>
      <c r="C332" s="1254">
        <v>200</v>
      </c>
      <c r="D332" s="1255">
        <v>5</v>
      </c>
      <c r="E332" s="1255">
        <v>748</v>
      </c>
      <c r="F332" s="1255" t="s">
        <v>1333</v>
      </c>
      <c r="G332" s="1255" t="s">
        <v>2091</v>
      </c>
      <c r="H332" s="1258"/>
    </row>
    <row r="333" spans="1:9" ht="18" customHeight="1">
      <c r="A333" s="1252">
        <v>325</v>
      </c>
      <c r="B333" s="1270" t="s">
        <v>2309</v>
      </c>
      <c r="C333" s="1254">
        <v>100</v>
      </c>
      <c r="D333" s="1255">
        <v>4</v>
      </c>
      <c r="E333" s="1255">
        <v>1113</v>
      </c>
      <c r="F333" s="1255" t="s">
        <v>1333</v>
      </c>
      <c r="G333" s="1255" t="s">
        <v>2091</v>
      </c>
      <c r="H333" s="1258"/>
    </row>
    <row r="334" spans="1:9" ht="18" customHeight="1">
      <c r="A334" s="1252">
        <v>326</v>
      </c>
      <c r="B334" s="1270" t="s">
        <v>2310</v>
      </c>
      <c r="C334" s="1254">
        <v>200</v>
      </c>
      <c r="D334" s="1255">
        <v>4</v>
      </c>
      <c r="E334" s="1255">
        <v>1121</v>
      </c>
      <c r="F334" s="1255" t="s">
        <v>1333</v>
      </c>
      <c r="G334" s="1255" t="s">
        <v>2091</v>
      </c>
      <c r="H334" s="1258"/>
    </row>
    <row r="335" spans="1:9" ht="18" customHeight="1">
      <c r="A335" s="1252">
        <v>327</v>
      </c>
      <c r="B335" s="1270" t="s">
        <v>2311</v>
      </c>
      <c r="C335" s="1254">
        <v>400</v>
      </c>
      <c r="D335" s="1255">
        <v>33</v>
      </c>
      <c r="E335" s="1255">
        <v>173</v>
      </c>
      <c r="F335" s="1255" t="s">
        <v>1333</v>
      </c>
      <c r="G335" s="1255" t="s">
        <v>2091</v>
      </c>
      <c r="H335" s="1258"/>
    </row>
    <row r="336" spans="1:9" ht="18" customHeight="1">
      <c r="A336" s="1252">
        <v>328</v>
      </c>
      <c r="B336" s="1270" t="s">
        <v>2312</v>
      </c>
      <c r="C336" s="1254">
        <v>300</v>
      </c>
      <c r="D336" s="1255">
        <v>4</v>
      </c>
      <c r="E336" s="1255">
        <v>1122</v>
      </c>
      <c r="F336" s="1255" t="s">
        <v>1333</v>
      </c>
      <c r="G336" s="1255" t="s">
        <v>2091</v>
      </c>
      <c r="H336" s="1258"/>
    </row>
    <row r="337" spans="1:8" ht="18" customHeight="1">
      <c r="A337" s="1252">
        <v>329</v>
      </c>
      <c r="B337" s="1270" t="s">
        <v>2313</v>
      </c>
      <c r="C337" s="1254">
        <v>200</v>
      </c>
      <c r="D337" s="1255">
        <v>25</v>
      </c>
      <c r="E337" s="1255">
        <v>66</v>
      </c>
      <c r="F337" s="1255" t="s">
        <v>1333</v>
      </c>
      <c r="G337" s="1255" t="s">
        <v>2091</v>
      </c>
      <c r="H337" s="1258"/>
    </row>
    <row r="338" spans="1:8" ht="18" customHeight="1">
      <c r="A338" s="1252">
        <v>330</v>
      </c>
      <c r="B338" s="1270" t="s">
        <v>2314</v>
      </c>
      <c r="C338" s="1254">
        <v>100</v>
      </c>
      <c r="D338" s="1255">
        <v>4</v>
      </c>
      <c r="E338" s="1255">
        <v>1126</v>
      </c>
      <c r="F338" s="1255" t="s">
        <v>1333</v>
      </c>
      <c r="G338" s="1255" t="s">
        <v>2091</v>
      </c>
      <c r="H338" s="1258"/>
    </row>
    <row r="339" spans="1:8" ht="18" customHeight="1">
      <c r="A339" s="1252">
        <v>331</v>
      </c>
      <c r="B339" s="1270" t="s">
        <v>2315</v>
      </c>
      <c r="C339" s="1254">
        <v>100</v>
      </c>
      <c r="D339" s="1255">
        <v>22</v>
      </c>
      <c r="E339" s="1255">
        <v>34</v>
      </c>
      <c r="F339" s="1255" t="s">
        <v>1333</v>
      </c>
      <c r="G339" s="1255" t="s">
        <v>2091</v>
      </c>
      <c r="H339" s="1258"/>
    </row>
    <row r="340" spans="1:8" ht="18" customHeight="1">
      <c r="A340" s="1252">
        <v>332</v>
      </c>
      <c r="B340" s="1270" t="s">
        <v>2316</v>
      </c>
      <c r="C340" s="1254">
        <v>400</v>
      </c>
      <c r="D340" s="1255">
        <v>15</v>
      </c>
      <c r="E340" s="1255">
        <v>870</v>
      </c>
      <c r="F340" s="1255" t="s">
        <v>1333</v>
      </c>
      <c r="G340" s="1255" t="s">
        <v>2091</v>
      </c>
      <c r="H340" s="1258"/>
    </row>
    <row r="341" spans="1:8" ht="18" customHeight="1">
      <c r="A341" s="1252">
        <v>333</v>
      </c>
      <c r="B341" s="1270" t="s">
        <v>2317</v>
      </c>
      <c r="C341" s="1254">
        <v>300</v>
      </c>
      <c r="D341" s="1255">
        <v>4</v>
      </c>
      <c r="E341" s="1255">
        <v>352</v>
      </c>
      <c r="F341" s="1255" t="s">
        <v>1333</v>
      </c>
      <c r="G341" s="1255" t="s">
        <v>2091</v>
      </c>
      <c r="H341" s="1258"/>
    </row>
    <row r="342" spans="1:8" ht="18" customHeight="1">
      <c r="A342" s="1252">
        <v>334</v>
      </c>
      <c r="B342" s="1270" t="s">
        <v>2318</v>
      </c>
      <c r="C342" s="1254">
        <v>400</v>
      </c>
      <c r="D342" s="1255">
        <v>4</v>
      </c>
      <c r="E342" s="1255">
        <v>215</v>
      </c>
      <c r="F342" s="1255" t="s">
        <v>1333</v>
      </c>
      <c r="G342" s="1255" t="s">
        <v>2091</v>
      </c>
      <c r="H342" s="1258"/>
    </row>
    <row r="343" spans="1:8" ht="18" customHeight="1">
      <c r="A343" s="1252">
        <v>335</v>
      </c>
      <c r="B343" s="1270" t="s">
        <v>2319</v>
      </c>
      <c r="C343" s="1254">
        <v>100</v>
      </c>
      <c r="D343" s="1255">
        <v>49</v>
      </c>
      <c r="E343" s="1255">
        <v>5</v>
      </c>
      <c r="F343" s="1255" t="s">
        <v>1333</v>
      </c>
      <c r="G343" s="1255" t="s">
        <v>2091</v>
      </c>
      <c r="H343" s="1258"/>
    </row>
    <row r="344" spans="1:8" ht="18" customHeight="1">
      <c r="A344" s="1252">
        <v>336</v>
      </c>
      <c r="B344" s="1270" t="s">
        <v>2320</v>
      </c>
      <c r="C344" s="1254">
        <v>200</v>
      </c>
      <c r="D344" s="1255">
        <v>25</v>
      </c>
      <c r="E344" s="1255">
        <v>134</v>
      </c>
      <c r="F344" s="1255" t="s">
        <v>1333</v>
      </c>
      <c r="G344" s="1255" t="s">
        <v>2091</v>
      </c>
      <c r="H344" s="1258"/>
    </row>
    <row r="345" spans="1:8" ht="18" customHeight="1">
      <c r="A345" s="1252">
        <v>337</v>
      </c>
      <c r="B345" s="1270" t="s">
        <v>2177</v>
      </c>
      <c r="C345" s="1254">
        <v>200</v>
      </c>
      <c r="D345" s="1255">
        <v>27</v>
      </c>
      <c r="E345" s="1255">
        <v>57</v>
      </c>
      <c r="F345" s="1255" t="s">
        <v>1333</v>
      </c>
      <c r="G345" s="1255" t="s">
        <v>2091</v>
      </c>
      <c r="H345" s="1258"/>
    </row>
    <row r="346" spans="1:8" ht="18" customHeight="1">
      <c r="A346" s="1252">
        <v>338</v>
      </c>
      <c r="B346" s="1270" t="s">
        <v>2321</v>
      </c>
      <c r="C346" s="1254">
        <v>200</v>
      </c>
      <c r="D346" s="1255">
        <v>15</v>
      </c>
      <c r="E346" s="1255">
        <v>764</v>
      </c>
      <c r="F346" s="1255" t="s">
        <v>1333</v>
      </c>
      <c r="G346" s="1255" t="s">
        <v>2091</v>
      </c>
      <c r="H346" s="1258"/>
    </row>
    <row r="347" spans="1:8" ht="18" customHeight="1">
      <c r="A347" s="1252">
        <v>339</v>
      </c>
      <c r="B347" s="1270" t="s">
        <v>2317</v>
      </c>
      <c r="C347" s="1254">
        <v>300</v>
      </c>
      <c r="D347" s="1255">
        <v>4</v>
      </c>
      <c r="E347" s="1255">
        <v>352</v>
      </c>
      <c r="F347" s="1255" t="s">
        <v>1333</v>
      </c>
      <c r="G347" s="1255" t="s">
        <v>2091</v>
      </c>
      <c r="H347" s="1258"/>
    </row>
    <row r="348" spans="1:8" ht="18" customHeight="1">
      <c r="A348" s="1252">
        <v>340</v>
      </c>
      <c r="B348" s="1270" t="s">
        <v>2322</v>
      </c>
      <c r="C348" s="1254">
        <v>100</v>
      </c>
      <c r="D348" s="1255">
        <v>25</v>
      </c>
      <c r="E348" s="1255">
        <v>133</v>
      </c>
      <c r="F348" s="1255" t="s">
        <v>1333</v>
      </c>
      <c r="G348" s="1255" t="s">
        <v>2091</v>
      </c>
      <c r="H348" s="1258"/>
    </row>
    <row r="349" spans="1:8" ht="18" customHeight="1">
      <c r="A349" s="1252">
        <v>341</v>
      </c>
      <c r="B349" s="1270" t="s">
        <v>2323</v>
      </c>
      <c r="C349" s="1254">
        <v>150</v>
      </c>
      <c r="D349" s="1255">
        <v>18</v>
      </c>
      <c r="E349" s="1255">
        <v>61</v>
      </c>
      <c r="F349" s="1255" t="s">
        <v>1333</v>
      </c>
      <c r="G349" s="1255" t="s">
        <v>2091</v>
      </c>
      <c r="H349" s="1258"/>
    </row>
    <row r="350" spans="1:8" ht="18" customHeight="1">
      <c r="A350" s="1252">
        <v>342</v>
      </c>
      <c r="B350" s="1270" t="s">
        <v>2324</v>
      </c>
      <c r="C350" s="1254">
        <v>200</v>
      </c>
      <c r="D350" s="1255">
        <v>8</v>
      </c>
      <c r="E350" s="1255">
        <v>111</v>
      </c>
      <c r="F350" s="1255" t="s">
        <v>1333</v>
      </c>
      <c r="G350" s="1255" t="s">
        <v>2091</v>
      </c>
      <c r="H350" s="1258"/>
    </row>
    <row r="351" spans="1:8" ht="18" customHeight="1">
      <c r="A351" s="1252">
        <v>343</v>
      </c>
      <c r="B351" s="1270" t="s">
        <v>2325</v>
      </c>
      <c r="C351" s="1254">
        <v>400</v>
      </c>
      <c r="D351" s="1255">
        <v>8</v>
      </c>
      <c r="E351" s="1255">
        <v>113</v>
      </c>
      <c r="F351" s="1255" t="s">
        <v>1333</v>
      </c>
      <c r="G351" s="1255" t="s">
        <v>2091</v>
      </c>
      <c r="H351" s="1258"/>
    </row>
    <row r="352" spans="1:8" ht="18" customHeight="1">
      <c r="A352" s="1252">
        <v>344</v>
      </c>
      <c r="B352" s="1270" t="s">
        <v>2326</v>
      </c>
      <c r="C352" s="1254">
        <v>100</v>
      </c>
      <c r="D352" s="1255">
        <v>14</v>
      </c>
      <c r="E352" s="1255">
        <v>141</v>
      </c>
      <c r="F352" s="1255" t="s">
        <v>1333</v>
      </c>
      <c r="G352" s="1255" t="s">
        <v>2091</v>
      </c>
      <c r="H352" s="1258"/>
    </row>
    <row r="353" spans="1:8" ht="18" customHeight="1">
      <c r="A353" s="1252">
        <v>345</v>
      </c>
      <c r="B353" s="1270" t="s">
        <v>2327</v>
      </c>
      <c r="C353" s="1254">
        <v>200</v>
      </c>
      <c r="D353" s="1255">
        <v>4</v>
      </c>
      <c r="E353" s="1255">
        <v>1093</v>
      </c>
      <c r="F353" s="1255" t="s">
        <v>1333</v>
      </c>
      <c r="G353" s="1255" t="s">
        <v>2091</v>
      </c>
      <c r="H353" s="1258"/>
    </row>
    <row r="354" spans="1:8" ht="18" customHeight="1">
      <c r="A354" s="1252">
        <v>346</v>
      </c>
      <c r="B354" s="1270" t="s">
        <v>2328</v>
      </c>
      <c r="C354" s="1254">
        <v>400</v>
      </c>
      <c r="D354" s="1255">
        <v>33</v>
      </c>
      <c r="E354" s="1255">
        <v>44</v>
      </c>
      <c r="F354" s="1255" t="s">
        <v>1333</v>
      </c>
      <c r="G354" s="1255" t="s">
        <v>2091</v>
      </c>
      <c r="H354" s="1258"/>
    </row>
    <row r="355" spans="1:8" ht="18" customHeight="1">
      <c r="A355" s="1252">
        <v>347</v>
      </c>
      <c r="B355" s="1270" t="s">
        <v>2283</v>
      </c>
      <c r="C355" s="1254">
        <v>300</v>
      </c>
      <c r="D355" s="1255">
        <v>4</v>
      </c>
      <c r="E355" s="1255">
        <v>332</v>
      </c>
      <c r="F355" s="1255" t="s">
        <v>1333</v>
      </c>
      <c r="G355" s="1255" t="s">
        <v>2091</v>
      </c>
      <c r="H355" s="1258"/>
    </row>
    <row r="356" spans="1:8" ht="18" customHeight="1">
      <c r="A356" s="1252">
        <v>348</v>
      </c>
      <c r="B356" s="1270" t="s">
        <v>2329</v>
      </c>
      <c r="C356" s="1254">
        <v>200</v>
      </c>
      <c r="D356" s="1255">
        <v>48</v>
      </c>
      <c r="E356" s="1255">
        <v>36</v>
      </c>
      <c r="F356" s="1255" t="s">
        <v>1333</v>
      </c>
      <c r="G356" s="1255" t="s">
        <v>2091</v>
      </c>
      <c r="H356" s="1258"/>
    </row>
    <row r="357" spans="1:8" ht="18" customHeight="1">
      <c r="A357" s="1252">
        <v>349</v>
      </c>
      <c r="B357" s="1270" t="s">
        <v>2330</v>
      </c>
      <c r="C357" s="1254">
        <v>100</v>
      </c>
      <c r="D357" s="1255">
        <v>16</v>
      </c>
      <c r="E357" s="1255">
        <v>16</v>
      </c>
      <c r="F357" s="1255" t="s">
        <v>1333</v>
      </c>
      <c r="G357" s="1255" t="s">
        <v>2091</v>
      </c>
      <c r="H357" s="1258"/>
    </row>
    <row r="358" spans="1:8" ht="18" customHeight="1">
      <c r="A358" s="1252">
        <v>350</v>
      </c>
      <c r="B358" s="1270" t="s">
        <v>2315</v>
      </c>
      <c r="C358" s="1254">
        <v>300</v>
      </c>
      <c r="D358" s="1255">
        <v>10</v>
      </c>
      <c r="E358" s="1255">
        <v>10</v>
      </c>
      <c r="F358" s="1255" t="s">
        <v>1333</v>
      </c>
      <c r="G358" s="1255" t="s">
        <v>2091</v>
      </c>
      <c r="H358" s="1258"/>
    </row>
    <row r="359" spans="1:8" ht="18" customHeight="1">
      <c r="A359" s="1252">
        <v>351</v>
      </c>
      <c r="B359" s="1270" t="s">
        <v>2331</v>
      </c>
      <c r="C359" s="1254">
        <v>200</v>
      </c>
      <c r="D359" s="1255">
        <v>20</v>
      </c>
      <c r="E359" s="1255">
        <v>407</v>
      </c>
      <c r="F359" s="1255" t="s">
        <v>1333</v>
      </c>
      <c r="G359" s="1255" t="s">
        <v>2091</v>
      </c>
      <c r="H359" s="1258"/>
    </row>
    <row r="360" spans="1:8" ht="18" customHeight="1">
      <c r="A360" s="1252">
        <v>352</v>
      </c>
      <c r="B360" s="1270" t="s">
        <v>2332</v>
      </c>
      <c r="C360" s="1254">
        <v>50</v>
      </c>
      <c r="D360" s="1255">
        <v>33</v>
      </c>
      <c r="E360" s="1255">
        <v>193</v>
      </c>
      <c r="F360" s="1255" t="s">
        <v>1333</v>
      </c>
      <c r="G360" s="1255" t="s">
        <v>2091</v>
      </c>
      <c r="H360" s="1258"/>
    </row>
    <row r="361" spans="1:8" ht="18" customHeight="1">
      <c r="A361" s="1252">
        <v>353</v>
      </c>
      <c r="B361" s="1270" t="s">
        <v>2333</v>
      </c>
      <c r="C361" s="1254">
        <v>300</v>
      </c>
      <c r="D361" s="1255">
        <v>9</v>
      </c>
      <c r="E361" s="1255">
        <v>155</v>
      </c>
      <c r="F361" s="1255" t="s">
        <v>1333</v>
      </c>
      <c r="G361" s="1255" t="s">
        <v>2091</v>
      </c>
      <c r="H361" s="1258"/>
    </row>
    <row r="362" spans="1:8" ht="18" customHeight="1">
      <c r="A362" s="1252">
        <v>354</v>
      </c>
      <c r="B362" s="1270" t="s">
        <v>2334</v>
      </c>
      <c r="C362" s="1254">
        <v>200</v>
      </c>
      <c r="D362" s="1255">
        <v>33</v>
      </c>
      <c r="E362" s="1255">
        <v>55</v>
      </c>
      <c r="F362" s="1255" t="s">
        <v>1333</v>
      </c>
      <c r="G362" s="1255" t="s">
        <v>2091</v>
      </c>
      <c r="H362" s="1258"/>
    </row>
    <row r="363" spans="1:8" ht="18" customHeight="1">
      <c r="A363" s="1252">
        <v>355</v>
      </c>
      <c r="B363" s="1270" t="s">
        <v>2335</v>
      </c>
      <c r="C363" s="1254">
        <v>100</v>
      </c>
      <c r="D363" s="1255">
        <v>1</v>
      </c>
      <c r="E363" s="1255">
        <v>511</v>
      </c>
      <c r="F363" s="1255" t="s">
        <v>1333</v>
      </c>
      <c r="G363" s="1255" t="s">
        <v>2091</v>
      </c>
      <c r="H363" s="1258"/>
    </row>
    <row r="364" spans="1:8" ht="18" customHeight="1">
      <c r="A364" s="1252">
        <v>356</v>
      </c>
      <c r="B364" s="1270" t="s">
        <v>2336</v>
      </c>
      <c r="C364" s="1254">
        <v>400</v>
      </c>
      <c r="D364" s="1255">
        <v>1</v>
      </c>
      <c r="E364" s="1255">
        <v>510</v>
      </c>
      <c r="F364" s="1255" t="s">
        <v>1333</v>
      </c>
      <c r="G364" s="1255" t="s">
        <v>2091</v>
      </c>
      <c r="H364" s="1258"/>
    </row>
    <row r="365" spans="1:8" ht="18" customHeight="1">
      <c r="A365" s="1252">
        <v>357</v>
      </c>
      <c r="B365" s="1270" t="s">
        <v>2337</v>
      </c>
      <c r="C365" s="1254">
        <v>200</v>
      </c>
      <c r="D365" s="1255">
        <v>5</v>
      </c>
      <c r="E365" s="1255">
        <v>679</v>
      </c>
      <c r="F365" s="1255" t="s">
        <v>1333</v>
      </c>
      <c r="G365" s="1255" t="s">
        <v>2091</v>
      </c>
      <c r="H365" s="1258"/>
    </row>
    <row r="366" spans="1:8" ht="18" customHeight="1">
      <c r="A366" s="1252">
        <v>358</v>
      </c>
      <c r="B366" s="1270" t="s">
        <v>2338</v>
      </c>
      <c r="C366" s="1254">
        <v>100</v>
      </c>
      <c r="D366" s="1255">
        <v>29</v>
      </c>
      <c r="E366" s="1255">
        <v>113</v>
      </c>
      <c r="F366" s="1255" t="s">
        <v>1333</v>
      </c>
      <c r="G366" s="1255" t="s">
        <v>2091</v>
      </c>
      <c r="H366" s="1258"/>
    </row>
    <row r="367" spans="1:8" ht="18" customHeight="1">
      <c r="A367" s="1252">
        <v>359</v>
      </c>
      <c r="B367" s="1270" t="s">
        <v>2339</v>
      </c>
      <c r="C367" s="1254">
        <v>100</v>
      </c>
      <c r="D367" s="1255">
        <v>20</v>
      </c>
      <c r="E367" s="1255">
        <v>480</v>
      </c>
      <c r="F367" s="1255" t="s">
        <v>1333</v>
      </c>
      <c r="G367" s="1255" t="s">
        <v>2091</v>
      </c>
      <c r="H367" s="1258"/>
    </row>
    <row r="368" spans="1:8" ht="18" customHeight="1">
      <c r="A368" s="1252">
        <v>360</v>
      </c>
      <c r="B368" s="1270" t="s">
        <v>2262</v>
      </c>
      <c r="C368" s="1254">
        <v>200</v>
      </c>
      <c r="D368" s="1255">
        <v>26</v>
      </c>
      <c r="E368" s="1255">
        <v>135</v>
      </c>
      <c r="F368" s="1255" t="s">
        <v>1333</v>
      </c>
      <c r="G368" s="1255" t="s">
        <v>2091</v>
      </c>
      <c r="H368" s="1258"/>
    </row>
    <row r="369" spans="1:8" ht="18" customHeight="1">
      <c r="A369" s="1252">
        <v>361</v>
      </c>
      <c r="B369" s="1270" t="s">
        <v>2340</v>
      </c>
      <c r="C369" s="1254">
        <v>100</v>
      </c>
      <c r="D369" s="1255">
        <v>9</v>
      </c>
      <c r="E369" s="1255">
        <v>277</v>
      </c>
      <c r="F369" s="1255" t="s">
        <v>1333</v>
      </c>
      <c r="G369" s="1255" t="s">
        <v>2091</v>
      </c>
      <c r="H369" s="1258"/>
    </row>
    <row r="370" spans="1:8" ht="18" customHeight="1">
      <c r="A370" s="1252">
        <v>362</v>
      </c>
      <c r="B370" s="1270" t="s">
        <v>2341</v>
      </c>
      <c r="C370" s="1254">
        <v>200</v>
      </c>
      <c r="D370" s="1255">
        <v>22</v>
      </c>
      <c r="E370" s="1255">
        <v>109</v>
      </c>
      <c r="F370" s="1255" t="s">
        <v>1333</v>
      </c>
      <c r="G370" s="1255" t="s">
        <v>2091</v>
      </c>
      <c r="H370" s="1258"/>
    </row>
    <row r="371" spans="1:8" ht="18" customHeight="1">
      <c r="A371" s="1252">
        <v>363</v>
      </c>
      <c r="B371" s="1270" t="s">
        <v>2342</v>
      </c>
      <c r="C371" s="1254">
        <v>100</v>
      </c>
      <c r="D371" s="1255">
        <v>1</v>
      </c>
      <c r="E371" s="1255">
        <v>510</v>
      </c>
      <c r="F371" s="1255" t="s">
        <v>1333</v>
      </c>
      <c r="G371" s="1255" t="s">
        <v>2091</v>
      </c>
      <c r="H371" s="1258"/>
    </row>
    <row r="372" spans="1:8" ht="18" customHeight="1">
      <c r="A372" s="1252">
        <v>364</v>
      </c>
      <c r="B372" s="1270" t="s">
        <v>2343</v>
      </c>
      <c r="C372" s="1254">
        <v>100</v>
      </c>
      <c r="D372" s="1255">
        <v>4</v>
      </c>
      <c r="E372" s="1255">
        <v>1098</v>
      </c>
      <c r="F372" s="1255" t="s">
        <v>1333</v>
      </c>
      <c r="G372" s="1255" t="s">
        <v>2091</v>
      </c>
      <c r="H372" s="1258"/>
    </row>
    <row r="373" spans="1:8" ht="18" customHeight="1">
      <c r="A373" s="1252">
        <v>365</v>
      </c>
      <c r="B373" s="1270" t="s">
        <v>2344</v>
      </c>
      <c r="C373" s="1254">
        <v>200</v>
      </c>
      <c r="D373" s="1255">
        <v>17</v>
      </c>
      <c r="E373" s="1255">
        <v>194</v>
      </c>
      <c r="F373" s="1255" t="s">
        <v>1333</v>
      </c>
      <c r="G373" s="1255" t="s">
        <v>2091</v>
      </c>
      <c r="H373" s="1258"/>
    </row>
    <row r="374" spans="1:8" ht="30" customHeight="1">
      <c r="A374" s="1252">
        <v>366</v>
      </c>
      <c r="B374" s="1270" t="s">
        <v>2345</v>
      </c>
      <c r="C374" s="1254">
        <v>100</v>
      </c>
      <c r="D374" s="1255">
        <v>48</v>
      </c>
      <c r="E374" s="1255">
        <v>38</v>
      </c>
      <c r="F374" s="1255" t="s">
        <v>1333</v>
      </c>
      <c r="G374" s="1255" t="s">
        <v>2091</v>
      </c>
      <c r="H374" s="1258"/>
    </row>
    <row r="375" spans="1:8" ht="18" customHeight="1">
      <c r="A375" s="1252">
        <v>367</v>
      </c>
      <c r="B375" s="1319" t="s">
        <v>2346</v>
      </c>
      <c r="C375" s="1254">
        <v>100</v>
      </c>
      <c r="D375" s="1255">
        <v>17</v>
      </c>
      <c r="E375" s="1255">
        <v>14</v>
      </c>
      <c r="F375" s="1255" t="s">
        <v>1333</v>
      </c>
      <c r="G375" s="1255" t="s">
        <v>2091</v>
      </c>
      <c r="H375" s="1258"/>
    </row>
    <row r="376" spans="1:8" ht="18" customHeight="1">
      <c r="A376" s="1252">
        <v>368</v>
      </c>
      <c r="B376" s="1319" t="s">
        <v>2347</v>
      </c>
      <c r="C376" s="1254">
        <v>100</v>
      </c>
      <c r="D376" s="1255">
        <v>4</v>
      </c>
      <c r="E376" s="1255">
        <v>1103</v>
      </c>
      <c r="F376" s="1255" t="s">
        <v>1333</v>
      </c>
      <c r="G376" s="1255" t="s">
        <v>2091</v>
      </c>
      <c r="H376" s="1258"/>
    </row>
    <row r="377" spans="1:8" ht="18" customHeight="1">
      <c r="A377" s="1252">
        <v>369</v>
      </c>
      <c r="B377" s="1264" t="s">
        <v>2348</v>
      </c>
      <c r="C377" s="1254">
        <v>300</v>
      </c>
      <c r="D377" s="1255">
        <v>27</v>
      </c>
      <c r="E377" s="1255">
        <v>258</v>
      </c>
      <c r="F377" s="1255" t="s">
        <v>1333</v>
      </c>
      <c r="G377" s="1255" t="s">
        <v>2091</v>
      </c>
      <c r="H377" s="1258"/>
    </row>
    <row r="378" spans="1:8" ht="18" customHeight="1">
      <c r="A378" s="1252">
        <v>370</v>
      </c>
      <c r="B378" s="1264" t="s">
        <v>2349</v>
      </c>
      <c r="C378" s="1254">
        <v>700</v>
      </c>
      <c r="D378" s="1255">
        <v>27</v>
      </c>
      <c r="E378" s="1255">
        <v>37</v>
      </c>
      <c r="F378" s="1255" t="s">
        <v>1333</v>
      </c>
      <c r="G378" s="1255" t="s">
        <v>2091</v>
      </c>
      <c r="H378" s="1258"/>
    </row>
    <row r="379" spans="1:8" ht="18" customHeight="1">
      <c r="A379" s="1252">
        <v>371</v>
      </c>
      <c r="B379" s="1264" t="s">
        <v>2349</v>
      </c>
      <c r="C379" s="1254">
        <v>300</v>
      </c>
      <c r="D379" s="1255">
        <v>32</v>
      </c>
      <c r="E379" s="1255">
        <v>157</v>
      </c>
      <c r="F379" s="1255" t="s">
        <v>1333</v>
      </c>
      <c r="G379" s="1255" t="s">
        <v>2091</v>
      </c>
      <c r="H379" s="1258"/>
    </row>
    <row r="380" spans="1:8" ht="18" customHeight="1">
      <c r="A380" s="1252">
        <v>372</v>
      </c>
      <c r="B380" s="1264" t="s">
        <v>2349</v>
      </c>
      <c r="C380" s="1254">
        <v>1500</v>
      </c>
      <c r="D380" s="1255">
        <v>32</v>
      </c>
      <c r="E380" s="1255">
        <v>15</v>
      </c>
      <c r="F380" s="1255" t="s">
        <v>1333</v>
      </c>
      <c r="G380" s="1255" t="s">
        <v>2091</v>
      </c>
      <c r="H380" s="1258"/>
    </row>
    <row r="381" spans="1:8" ht="18" customHeight="1">
      <c r="A381" s="1252">
        <v>373</v>
      </c>
      <c r="B381" s="1264" t="s">
        <v>2349</v>
      </c>
      <c r="C381" s="1254">
        <v>100</v>
      </c>
      <c r="D381" s="1255">
        <v>28</v>
      </c>
      <c r="E381" s="1255">
        <v>198</v>
      </c>
      <c r="F381" s="1255" t="s">
        <v>1333</v>
      </c>
      <c r="G381" s="1255" t="s">
        <v>2091</v>
      </c>
      <c r="H381" s="1258"/>
    </row>
    <row r="382" spans="1:8" ht="18" customHeight="1">
      <c r="A382" s="1252">
        <v>374</v>
      </c>
      <c r="B382" s="1264" t="s">
        <v>2350</v>
      </c>
      <c r="C382" s="1254">
        <v>400</v>
      </c>
      <c r="D382" s="1255">
        <v>14</v>
      </c>
      <c r="E382" s="1255">
        <v>159</v>
      </c>
      <c r="F382" s="1255" t="s">
        <v>1333</v>
      </c>
      <c r="G382" s="1255" t="s">
        <v>2091</v>
      </c>
      <c r="H382" s="1258"/>
    </row>
    <row r="383" spans="1:8" ht="18" customHeight="1">
      <c r="A383" s="1252">
        <v>375</v>
      </c>
      <c r="B383" s="1264" t="s">
        <v>2351</v>
      </c>
      <c r="C383" s="1254">
        <v>2000</v>
      </c>
      <c r="D383" s="1255">
        <v>4</v>
      </c>
      <c r="E383" s="1255">
        <v>219</v>
      </c>
      <c r="F383" s="1255" t="s">
        <v>1333</v>
      </c>
      <c r="G383" s="1255" t="s">
        <v>2091</v>
      </c>
      <c r="H383" s="1258"/>
    </row>
    <row r="384" spans="1:8" ht="18" customHeight="1">
      <c r="A384" s="1252">
        <v>376</v>
      </c>
      <c r="B384" s="1264" t="s">
        <v>2352</v>
      </c>
      <c r="C384" s="1254">
        <v>100</v>
      </c>
      <c r="D384" s="1255">
        <v>7</v>
      </c>
      <c r="E384" s="1255">
        <v>51</v>
      </c>
      <c r="F384" s="1255" t="s">
        <v>1333</v>
      </c>
      <c r="G384" s="1255" t="s">
        <v>2091</v>
      </c>
      <c r="H384" s="1258"/>
    </row>
    <row r="385" spans="1:8" s="1322" customFormat="1">
      <c r="A385" s="1252">
        <v>377</v>
      </c>
      <c r="B385" s="1257" t="s">
        <v>2353</v>
      </c>
      <c r="C385" s="1254">
        <v>300</v>
      </c>
      <c r="D385" s="1255">
        <v>976</v>
      </c>
      <c r="E385" s="1255">
        <v>38</v>
      </c>
      <c r="F385" s="1255" t="s">
        <v>1333</v>
      </c>
      <c r="G385" s="1255" t="s">
        <v>100</v>
      </c>
      <c r="H385" s="1255"/>
    </row>
    <row r="386" spans="1:8" s="1322" customFormat="1">
      <c r="A386" s="1252">
        <v>378</v>
      </c>
      <c r="B386" s="1259" t="s">
        <v>2354</v>
      </c>
      <c r="C386" s="1254">
        <v>200</v>
      </c>
      <c r="D386" s="1255">
        <v>18</v>
      </c>
      <c r="E386" s="1255">
        <v>243</v>
      </c>
      <c r="F386" s="1255" t="s">
        <v>25</v>
      </c>
      <c r="G386" s="1255" t="s">
        <v>100</v>
      </c>
      <c r="H386" s="1255"/>
    </row>
    <row r="387" spans="1:8" s="1322" customFormat="1">
      <c r="A387" s="1252">
        <v>379</v>
      </c>
      <c r="B387" s="1259" t="s">
        <v>2355</v>
      </c>
      <c r="C387" s="1254">
        <v>400</v>
      </c>
      <c r="D387" s="1255">
        <v>4</v>
      </c>
      <c r="E387" s="1255">
        <v>967</v>
      </c>
      <c r="F387" s="1255" t="s">
        <v>25</v>
      </c>
      <c r="G387" s="1255" t="s">
        <v>100</v>
      </c>
      <c r="H387" s="1255"/>
    </row>
    <row r="388" spans="1:8" s="1322" customFormat="1">
      <c r="A388" s="1252">
        <v>380</v>
      </c>
      <c r="B388" s="1259" t="s">
        <v>2356</v>
      </c>
      <c r="C388" s="1254">
        <v>100</v>
      </c>
      <c r="D388" s="1255">
        <v>4</v>
      </c>
      <c r="E388" s="1255">
        <v>1018</v>
      </c>
      <c r="F388" s="1255" t="s">
        <v>25</v>
      </c>
      <c r="G388" s="1255" t="s">
        <v>100</v>
      </c>
      <c r="H388" s="1255"/>
    </row>
    <row r="389" spans="1:8" s="1322" customFormat="1">
      <c r="A389" s="1252">
        <v>381</v>
      </c>
      <c r="B389" s="1259" t="s">
        <v>2357</v>
      </c>
      <c r="C389" s="1254">
        <v>100</v>
      </c>
      <c r="D389" s="1255">
        <v>19</v>
      </c>
      <c r="E389" s="1255">
        <v>296</v>
      </c>
      <c r="F389" s="1255" t="s">
        <v>25</v>
      </c>
      <c r="G389" s="1255" t="s">
        <v>100</v>
      </c>
      <c r="H389" s="1255"/>
    </row>
    <row r="390" spans="1:8" s="1322" customFormat="1">
      <c r="A390" s="1252">
        <v>382</v>
      </c>
      <c r="B390" s="1270" t="s">
        <v>2282</v>
      </c>
      <c r="C390" s="1254">
        <v>100</v>
      </c>
      <c r="D390" s="1255">
        <v>28</v>
      </c>
      <c r="E390" s="1255">
        <v>70</v>
      </c>
      <c r="F390" s="1255" t="s">
        <v>25</v>
      </c>
      <c r="G390" s="1255" t="s">
        <v>100</v>
      </c>
      <c r="H390" s="1255"/>
    </row>
    <row r="391" spans="1:8" s="1322" customFormat="1">
      <c r="A391" s="1252">
        <v>383</v>
      </c>
      <c r="B391" s="1270" t="s">
        <v>2358</v>
      </c>
      <c r="C391" s="1254">
        <v>100</v>
      </c>
      <c r="D391" s="1255">
        <v>20</v>
      </c>
      <c r="E391" s="1255">
        <v>475</v>
      </c>
      <c r="F391" s="1255" t="s">
        <v>25</v>
      </c>
      <c r="G391" s="1255" t="s">
        <v>100</v>
      </c>
      <c r="H391" s="1255"/>
    </row>
    <row r="392" spans="1:8" s="1322" customFormat="1">
      <c r="A392" s="1252">
        <v>384</v>
      </c>
      <c r="B392" s="1270" t="s">
        <v>2359</v>
      </c>
      <c r="C392" s="1254">
        <v>100</v>
      </c>
      <c r="D392" s="1255">
        <v>4</v>
      </c>
      <c r="E392" s="1255">
        <v>144</v>
      </c>
      <c r="F392" s="1255" t="s">
        <v>25</v>
      </c>
      <c r="G392" s="1255" t="s">
        <v>100</v>
      </c>
      <c r="H392" s="1255"/>
    </row>
    <row r="393" spans="1:8" s="1322" customFormat="1">
      <c r="A393" s="1252">
        <v>385</v>
      </c>
      <c r="B393" s="1270" t="s">
        <v>2359</v>
      </c>
      <c r="C393" s="1254">
        <v>100</v>
      </c>
      <c r="D393" s="1255">
        <v>4</v>
      </c>
      <c r="E393" s="1255">
        <v>92</v>
      </c>
      <c r="F393" s="1255" t="s">
        <v>25</v>
      </c>
      <c r="G393" s="1255" t="s">
        <v>100</v>
      </c>
      <c r="H393" s="1255"/>
    </row>
    <row r="394" spans="1:8" s="1322" customFormat="1">
      <c r="A394" s="1252">
        <v>386</v>
      </c>
      <c r="B394" s="1270" t="s">
        <v>2359</v>
      </c>
      <c r="C394" s="1254">
        <v>100</v>
      </c>
      <c r="D394" s="1255">
        <v>4</v>
      </c>
      <c r="E394" s="1255">
        <v>973</v>
      </c>
      <c r="F394" s="1255" t="s">
        <v>25</v>
      </c>
      <c r="G394" s="1255" t="s">
        <v>100</v>
      </c>
      <c r="H394" s="1255"/>
    </row>
    <row r="395" spans="1:8" s="1322" customFormat="1">
      <c r="A395" s="1252">
        <v>387</v>
      </c>
      <c r="B395" s="1270" t="s">
        <v>2360</v>
      </c>
      <c r="C395" s="1254">
        <v>300</v>
      </c>
      <c r="D395" s="1255">
        <v>25</v>
      </c>
      <c r="E395" s="1255">
        <v>179</v>
      </c>
      <c r="F395" s="1255" t="s">
        <v>25</v>
      </c>
      <c r="G395" s="1255" t="s">
        <v>100</v>
      </c>
      <c r="H395" s="1255"/>
    </row>
    <row r="396" spans="1:8" s="1322" customFormat="1">
      <c r="A396" s="1252">
        <v>388</v>
      </c>
      <c r="B396" s="1270" t="s">
        <v>2361</v>
      </c>
      <c r="C396" s="1254">
        <v>50</v>
      </c>
      <c r="D396" s="1255">
        <v>22</v>
      </c>
      <c r="E396" s="1255">
        <v>38</v>
      </c>
      <c r="F396" s="1255" t="s">
        <v>25</v>
      </c>
      <c r="G396" s="1255" t="s">
        <v>100</v>
      </c>
      <c r="H396" s="1255"/>
    </row>
    <row r="397" spans="1:8" s="1322" customFormat="1">
      <c r="A397" s="1252">
        <v>389</v>
      </c>
      <c r="B397" s="1270" t="s">
        <v>2362</v>
      </c>
      <c r="C397" s="1254">
        <v>200</v>
      </c>
      <c r="D397" s="1255">
        <v>25</v>
      </c>
      <c r="E397" s="1255">
        <v>203</v>
      </c>
      <c r="F397" s="1255" t="s">
        <v>25</v>
      </c>
      <c r="G397" s="1255" t="s">
        <v>100</v>
      </c>
      <c r="H397" s="1255"/>
    </row>
    <row r="398" spans="1:8" s="1322" customFormat="1">
      <c r="A398" s="1252">
        <v>390</v>
      </c>
      <c r="B398" s="1270" t="s">
        <v>2363</v>
      </c>
      <c r="C398" s="1254">
        <v>400</v>
      </c>
      <c r="D398" s="1255">
        <v>30</v>
      </c>
      <c r="E398" s="1255">
        <v>188</v>
      </c>
      <c r="F398" s="1255" t="s">
        <v>25</v>
      </c>
      <c r="G398" s="1255" t="s">
        <v>100</v>
      </c>
      <c r="H398" s="1255"/>
    </row>
    <row r="399" spans="1:8" s="1322" customFormat="1">
      <c r="A399" s="1252">
        <v>391</v>
      </c>
      <c r="B399" s="1270" t="s">
        <v>2363</v>
      </c>
      <c r="C399" s="1254">
        <v>400</v>
      </c>
      <c r="D399" s="1255">
        <v>30</v>
      </c>
      <c r="E399" s="1255">
        <v>195</v>
      </c>
      <c r="F399" s="1255" t="s">
        <v>25</v>
      </c>
      <c r="G399" s="1255" t="s">
        <v>100</v>
      </c>
      <c r="H399" s="1255"/>
    </row>
    <row r="400" spans="1:8" s="1322" customFormat="1">
      <c r="A400" s="1252">
        <v>392</v>
      </c>
      <c r="B400" s="1270" t="s">
        <v>2364</v>
      </c>
      <c r="C400" s="1254">
        <v>1000</v>
      </c>
      <c r="D400" s="1255">
        <v>4</v>
      </c>
      <c r="E400" s="1255">
        <v>782</v>
      </c>
      <c r="F400" s="1255" t="s">
        <v>25</v>
      </c>
      <c r="G400" s="1255" t="s">
        <v>100</v>
      </c>
      <c r="H400" s="1255"/>
    </row>
    <row r="401" spans="1:8" s="1322" customFormat="1">
      <c r="A401" s="1252">
        <v>393</v>
      </c>
      <c r="B401" s="1270" t="s">
        <v>2365</v>
      </c>
      <c r="C401" s="1254">
        <v>300</v>
      </c>
      <c r="D401" s="1255">
        <v>4</v>
      </c>
      <c r="E401" s="1255">
        <v>660</v>
      </c>
      <c r="F401" s="1255" t="s">
        <v>25</v>
      </c>
      <c r="G401" s="1255" t="s">
        <v>100</v>
      </c>
      <c r="H401" s="1255"/>
    </row>
    <row r="402" spans="1:8" s="1322" customFormat="1">
      <c r="A402" s="1252">
        <v>394</v>
      </c>
      <c r="B402" s="1270" t="s">
        <v>2365</v>
      </c>
      <c r="C402" s="1254">
        <v>300</v>
      </c>
      <c r="D402" s="1255">
        <v>4</v>
      </c>
      <c r="E402" s="1255">
        <v>661</v>
      </c>
      <c r="F402" s="1255" t="s">
        <v>25</v>
      </c>
      <c r="G402" s="1255" t="s">
        <v>100</v>
      </c>
      <c r="H402" s="1255"/>
    </row>
    <row r="403" spans="1:8" s="1322" customFormat="1">
      <c r="A403" s="1252">
        <v>395</v>
      </c>
      <c r="B403" s="1270" t="s">
        <v>2366</v>
      </c>
      <c r="C403" s="1254">
        <v>300</v>
      </c>
      <c r="D403" s="1255">
        <v>5</v>
      </c>
      <c r="E403" s="1255">
        <v>70</v>
      </c>
      <c r="F403" s="1255" t="s">
        <v>25</v>
      </c>
      <c r="G403" s="1255" t="s">
        <v>100</v>
      </c>
      <c r="H403" s="1255"/>
    </row>
    <row r="404" spans="1:8" s="1322" customFormat="1">
      <c r="A404" s="1252">
        <v>396</v>
      </c>
      <c r="B404" s="1270" t="s">
        <v>2367</v>
      </c>
      <c r="C404" s="1254">
        <v>300</v>
      </c>
      <c r="D404" s="1255">
        <v>5</v>
      </c>
      <c r="E404" s="1255">
        <v>234</v>
      </c>
      <c r="F404" s="1255" t="s">
        <v>25</v>
      </c>
      <c r="G404" s="1255" t="s">
        <v>100</v>
      </c>
      <c r="H404" s="1255"/>
    </row>
    <row r="405" spans="1:8" s="1322" customFormat="1">
      <c r="A405" s="1252">
        <v>397</v>
      </c>
      <c r="B405" s="1270" t="s">
        <v>2368</v>
      </c>
      <c r="C405" s="1254">
        <v>300</v>
      </c>
      <c r="D405" s="1255">
        <v>29</v>
      </c>
      <c r="E405" s="1255">
        <v>18</v>
      </c>
      <c r="F405" s="1255" t="s">
        <v>25</v>
      </c>
      <c r="G405" s="1255" t="s">
        <v>100</v>
      </c>
      <c r="H405" s="1255"/>
    </row>
    <row r="406" spans="1:8" s="1322" customFormat="1">
      <c r="A406" s="1252">
        <v>398</v>
      </c>
      <c r="B406" s="1270" t="s">
        <v>2369</v>
      </c>
      <c r="C406" s="1254">
        <v>400</v>
      </c>
      <c r="D406" s="1255">
        <v>33</v>
      </c>
      <c r="E406" s="1255">
        <v>15</v>
      </c>
      <c r="F406" s="1255" t="s">
        <v>25</v>
      </c>
      <c r="G406" s="1255" t="s">
        <v>100</v>
      </c>
      <c r="H406" s="1255"/>
    </row>
    <row r="407" spans="1:8" s="1322" customFormat="1">
      <c r="A407" s="1252">
        <v>399</v>
      </c>
      <c r="B407" s="1270" t="s">
        <v>2370</v>
      </c>
      <c r="C407" s="1254">
        <v>400</v>
      </c>
      <c r="D407" s="1255">
        <v>34</v>
      </c>
      <c r="E407" s="1255">
        <v>39</v>
      </c>
      <c r="F407" s="1255" t="s">
        <v>25</v>
      </c>
      <c r="G407" s="1255" t="s">
        <v>100</v>
      </c>
      <c r="H407" s="1255"/>
    </row>
    <row r="408" spans="1:8" s="1322" customFormat="1">
      <c r="A408" s="1252">
        <v>400</v>
      </c>
      <c r="B408" s="1270" t="s">
        <v>2371</v>
      </c>
      <c r="C408" s="1254">
        <v>400</v>
      </c>
      <c r="D408" s="1255">
        <v>25</v>
      </c>
      <c r="E408" s="1255">
        <v>246</v>
      </c>
      <c r="F408" s="1255" t="s">
        <v>25</v>
      </c>
      <c r="G408" s="1255" t="s">
        <v>100</v>
      </c>
      <c r="H408" s="1255"/>
    </row>
    <row r="409" spans="1:8" s="1322" customFormat="1">
      <c r="A409" s="1252">
        <v>401</v>
      </c>
      <c r="B409" s="1270" t="s">
        <v>2372</v>
      </c>
      <c r="C409" s="1254">
        <v>200</v>
      </c>
      <c r="D409" s="1255">
        <v>33</v>
      </c>
      <c r="E409" s="1255">
        <v>80</v>
      </c>
      <c r="F409" s="1255" t="s">
        <v>25</v>
      </c>
      <c r="G409" s="1255" t="s">
        <v>100</v>
      </c>
      <c r="H409" s="1255"/>
    </row>
    <row r="410" spans="1:8" s="1322" customFormat="1">
      <c r="A410" s="1252">
        <v>402</v>
      </c>
      <c r="B410" s="1270" t="s">
        <v>2373</v>
      </c>
      <c r="C410" s="1254">
        <v>100</v>
      </c>
      <c r="D410" s="1255">
        <v>31</v>
      </c>
      <c r="E410" s="1255">
        <v>133</v>
      </c>
      <c r="F410" s="1255" t="s">
        <v>25</v>
      </c>
      <c r="G410" s="1255" t="s">
        <v>100</v>
      </c>
      <c r="H410" s="1255"/>
    </row>
    <row r="411" spans="1:8" s="1322" customFormat="1">
      <c r="A411" s="1252">
        <v>403</v>
      </c>
      <c r="B411" s="1270" t="s">
        <v>2374</v>
      </c>
      <c r="C411" s="1254">
        <v>200</v>
      </c>
      <c r="D411" s="1255">
        <v>31</v>
      </c>
      <c r="E411" s="1255">
        <v>132</v>
      </c>
      <c r="F411" s="1255" t="s">
        <v>25</v>
      </c>
      <c r="G411" s="1255" t="s">
        <v>100</v>
      </c>
      <c r="H411" s="1255"/>
    </row>
    <row r="412" spans="1:8" s="1322" customFormat="1">
      <c r="A412" s="1252">
        <v>404</v>
      </c>
      <c r="B412" s="1270" t="s">
        <v>2375</v>
      </c>
      <c r="C412" s="1254">
        <v>300</v>
      </c>
      <c r="D412" s="1255">
        <v>32</v>
      </c>
      <c r="E412" s="1255">
        <v>136</v>
      </c>
      <c r="F412" s="1255" t="s">
        <v>25</v>
      </c>
      <c r="G412" s="1255" t="s">
        <v>100</v>
      </c>
      <c r="H412" s="1255"/>
    </row>
    <row r="413" spans="1:8" s="1322" customFormat="1">
      <c r="A413" s="1252">
        <v>405</v>
      </c>
      <c r="B413" s="1270" t="s">
        <v>2376</v>
      </c>
      <c r="C413" s="1254">
        <v>300</v>
      </c>
      <c r="D413" s="1255">
        <v>1</v>
      </c>
      <c r="E413" s="1255">
        <v>341</v>
      </c>
      <c r="F413" s="1255" t="s">
        <v>25</v>
      </c>
      <c r="G413" s="1255" t="s">
        <v>100</v>
      </c>
      <c r="H413" s="1255"/>
    </row>
    <row r="414" spans="1:8" s="1322" customFormat="1">
      <c r="A414" s="1252">
        <v>406</v>
      </c>
      <c r="B414" s="1270" t="s">
        <v>2377</v>
      </c>
      <c r="C414" s="1254">
        <v>100</v>
      </c>
      <c r="D414" s="1255">
        <v>5</v>
      </c>
      <c r="E414" s="1255">
        <v>765</v>
      </c>
      <c r="F414" s="1255" t="s">
        <v>25</v>
      </c>
      <c r="G414" s="1255" t="s">
        <v>100</v>
      </c>
      <c r="H414" s="1255"/>
    </row>
    <row r="415" spans="1:8" s="1322" customFormat="1">
      <c r="A415" s="1252">
        <v>407</v>
      </c>
      <c r="B415" s="1270" t="s">
        <v>2378</v>
      </c>
      <c r="C415" s="1254">
        <v>100</v>
      </c>
      <c r="D415" s="1255">
        <v>15</v>
      </c>
      <c r="E415" s="1255">
        <v>552</v>
      </c>
      <c r="F415" s="1255" t="s">
        <v>25</v>
      </c>
      <c r="G415" s="1255" t="s">
        <v>100</v>
      </c>
      <c r="H415" s="1255"/>
    </row>
    <row r="416" spans="1:8" s="1322" customFormat="1">
      <c r="A416" s="1252">
        <v>408</v>
      </c>
      <c r="B416" s="1270" t="s">
        <v>2379</v>
      </c>
      <c r="C416" s="1254">
        <v>100</v>
      </c>
      <c r="D416" s="1255">
        <v>4</v>
      </c>
      <c r="E416" s="1255">
        <v>1223</v>
      </c>
      <c r="F416" s="1255" t="s">
        <v>25</v>
      </c>
      <c r="G416" s="1255" t="s">
        <v>100</v>
      </c>
      <c r="H416" s="1255"/>
    </row>
    <row r="417" spans="1:8" s="1322" customFormat="1">
      <c r="A417" s="1252">
        <v>409</v>
      </c>
      <c r="B417" s="1270" t="s">
        <v>2380</v>
      </c>
      <c r="C417" s="1254">
        <v>100</v>
      </c>
      <c r="D417" s="1255">
        <v>16</v>
      </c>
      <c r="E417" s="1255">
        <v>120</v>
      </c>
      <c r="F417" s="1255" t="s">
        <v>25</v>
      </c>
      <c r="G417" s="1255" t="s">
        <v>100</v>
      </c>
      <c r="H417" s="1255"/>
    </row>
    <row r="418" spans="1:8" s="1322" customFormat="1">
      <c r="A418" s="1252">
        <v>410</v>
      </c>
      <c r="B418" s="1270" t="s">
        <v>2381</v>
      </c>
      <c r="C418" s="1254" t="s">
        <v>2382</v>
      </c>
      <c r="D418" s="1255">
        <v>55</v>
      </c>
      <c r="E418" s="1255">
        <v>31</v>
      </c>
      <c r="F418" s="1255" t="s">
        <v>25</v>
      </c>
      <c r="G418" s="1255" t="s">
        <v>100</v>
      </c>
      <c r="H418" s="1255"/>
    </row>
    <row r="419" spans="1:8" s="1322" customFormat="1">
      <c r="A419" s="1252">
        <v>411</v>
      </c>
      <c r="B419" s="1270" t="s">
        <v>2383</v>
      </c>
      <c r="C419" s="1254">
        <v>100</v>
      </c>
      <c r="D419" s="1255">
        <v>5</v>
      </c>
      <c r="E419" s="1255">
        <v>545</v>
      </c>
      <c r="F419" s="1255" t="s">
        <v>25</v>
      </c>
      <c r="G419" s="1255" t="s">
        <v>100</v>
      </c>
      <c r="H419" s="1255"/>
    </row>
    <row r="420" spans="1:8" s="1322" customFormat="1">
      <c r="A420" s="1252">
        <v>412</v>
      </c>
      <c r="B420" s="1270" t="s">
        <v>2384</v>
      </c>
      <c r="C420" s="1254">
        <v>300</v>
      </c>
      <c r="D420" s="1255">
        <v>5</v>
      </c>
      <c r="E420" s="1255">
        <v>800</v>
      </c>
      <c r="F420" s="1255" t="s">
        <v>25</v>
      </c>
      <c r="G420" s="1255" t="s">
        <v>100</v>
      </c>
      <c r="H420" s="1255"/>
    </row>
    <row r="421" spans="1:8" s="1322" customFormat="1">
      <c r="A421" s="1252">
        <v>413</v>
      </c>
      <c r="B421" s="1270" t="s">
        <v>2385</v>
      </c>
      <c r="C421" s="1254">
        <v>200</v>
      </c>
      <c r="D421" s="1255">
        <v>5</v>
      </c>
      <c r="E421" s="1255">
        <v>710</v>
      </c>
      <c r="F421" s="1255" t="s">
        <v>25</v>
      </c>
      <c r="G421" s="1255" t="s">
        <v>100</v>
      </c>
      <c r="H421" s="1255"/>
    </row>
    <row r="422" spans="1:8" s="1322" customFormat="1">
      <c r="A422" s="1252">
        <v>414</v>
      </c>
      <c r="B422" s="1270" t="s">
        <v>2386</v>
      </c>
      <c r="C422" s="1254">
        <v>240</v>
      </c>
      <c r="D422" s="1255">
        <v>25</v>
      </c>
      <c r="E422" s="1255">
        <v>168</v>
      </c>
      <c r="F422" s="1255" t="s">
        <v>25</v>
      </c>
      <c r="G422" s="1255" t="s">
        <v>100</v>
      </c>
      <c r="H422" s="1255"/>
    </row>
    <row r="423" spans="1:8" s="1322" customFormat="1">
      <c r="A423" s="1252">
        <v>415</v>
      </c>
      <c r="B423" s="1270" t="s">
        <v>2318</v>
      </c>
      <c r="C423" s="1254">
        <v>400</v>
      </c>
      <c r="D423" s="1255">
        <v>24</v>
      </c>
      <c r="E423" s="1255">
        <v>82</v>
      </c>
      <c r="F423" s="1255" t="s">
        <v>25</v>
      </c>
      <c r="G423" s="1255" t="s">
        <v>100</v>
      </c>
      <c r="H423" s="1255"/>
    </row>
    <row r="424" spans="1:8" s="1322" customFormat="1">
      <c r="A424" s="1252">
        <v>416</v>
      </c>
      <c r="B424" s="1257" t="s">
        <v>2387</v>
      </c>
      <c r="C424" s="1254">
        <v>200</v>
      </c>
      <c r="D424" s="1255">
        <v>9</v>
      </c>
      <c r="E424" s="1255">
        <v>307</v>
      </c>
      <c r="F424" s="1255" t="s">
        <v>25</v>
      </c>
      <c r="G424" s="1255" t="s">
        <v>100</v>
      </c>
      <c r="H424" s="1255"/>
    </row>
    <row r="425" spans="1:8" s="1322" customFormat="1">
      <c r="A425" s="1252">
        <v>417</v>
      </c>
      <c r="B425" s="1257" t="s">
        <v>2388</v>
      </c>
      <c r="C425" s="1254">
        <v>300</v>
      </c>
      <c r="D425" s="1255">
        <v>10</v>
      </c>
      <c r="E425" s="1255">
        <v>186</v>
      </c>
      <c r="F425" s="1255" t="s">
        <v>25</v>
      </c>
      <c r="G425" s="1255" t="s">
        <v>100</v>
      </c>
      <c r="H425" s="1255"/>
    </row>
    <row r="426" spans="1:8" s="1322" customFormat="1">
      <c r="A426" s="1252">
        <v>418</v>
      </c>
      <c r="B426" s="1257" t="s">
        <v>2389</v>
      </c>
      <c r="C426" s="1254">
        <v>200</v>
      </c>
      <c r="D426" s="1255">
        <v>1</v>
      </c>
      <c r="E426" s="1255">
        <v>376</v>
      </c>
      <c r="F426" s="1255" t="s">
        <v>25</v>
      </c>
      <c r="G426" s="1255" t="s">
        <v>100</v>
      </c>
      <c r="H426" s="1255"/>
    </row>
    <row r="427" spans="1:8" s="1322" customFormat="1">
      <c r="A427" s="1252">
        <v>419</v>
      </c>
      <c r="B427" s="1257" t="s">
        <v>2386</v>
      </c>
      <c r="C427" s="1254">
        <v>200</v>
      </c>
      <c r="D427" s="1255">
        <v>25</v>
      </c>
      <c r="E427" s="1255">
        <v>168</v>
      </c>
      <c r="F427" s="1255" t="s">
        <v>25</v>
      </c>
      <c r="G427" s="1255" t="s">
        <v>100</v>
      </c>
      <c r="H427" s="1255"/>
    </row>
    <row r="428" spans="1:8" s="1322" customFormat="1">
      <c r="A428" s="1252">
        <v>420</v>
      </c>
      <c r="B428" s="1259" t="s">
        <v>2390</v>
      </c>
      <c r="C428" s="1254">
        <v>100</v>
      </c>
      <c r="D428" s="1255">
        <v>19</v>
      </c>
      <c r="E428" s="1255">
        <v>279</v>
      </c>
      <c r="F428" s="1255" t="s">
        <v>25</v>
      </c>
      <c r="G428" s="1255" t="s">
        <v>100</v>
      </c>
      <c r="H428" s="1255"/>
    </row>
    <row r="429" spans="1:8" s="1322" customFormat="1">
      <c r="A429" s="1252">
        <v>421</v>
      </c>
      <c r="B429" s="1259" t="s">
        <v>2391</v>
      </c>
      <c r="C429" s="1254">
        <v>100</v>
      </c>
      <c r="D429" s="1255">
        <v>19</v>
      </c>
      <c r="E429" s="1255">
        <v>280</v>
      </c>
      <c r="F429" s="1255" t="s">
        <v>25</v>
      </c>
      <c r="G429" s="1255" t="s">
        <v>100</v>
      </c>
      <c r="H429" s="1255"/>
    </row>
    <row r="430" spans="1:8" s="1322" customFormat="1">
      <c r="A430" s="1252">
        <v>422</v>
      </c>
      <c r="B430" s="1259" t="s">
        <v>2265</v>
      </c>
      <c r="C430" s="1254">
        <v>100</v>
      </c>
      <c r="D430" s="1255">
        <v>19</v>
      </c>
      <c r="E430" s="1255">
        <v>278</v>
      </c>
      <c r="F430" s="1255" t="s">
        <v>25</v>
      </c>
      <c r="G430" s="1255" t="s">
        <v>100</v>
      </c>
      <c r="H430" s="1255"/>
    </row>
    <row r="431" spans="1:8" s="1322" customFormat="1">
      <c r="A431" s="1252">
        <v>423</v>
      </c>
      <c r="B431" s="1257" t="s">
        <v>2263</v>
      </c>
      <c r="C431" s="1254">
        <v>200</v>
      </c>
      <c r="D431" s="1255">
        <v>19</v>
      </c>
      <c r="E431" s="1255">
        <v>227</v>
      </c>
      <c r="F431" s="1255" t="s">
        <v>25</v>
      </c>
      <c r="G431" s="1255" t="s">
        <v>100</v>
      </c>
      <c r="H431" s="1255"/>
    </row>
    <row r="432" spans="1:8" s="1322" customFormat="1">
      <c r="A432" s="1252">
        <v>424</v>
      </c>
      <c r="B432" s="1257" t="s">
        <v>2392</v>
      </c>
      <c r="C432" s="1254">
        <v>200</v>
      </c>
      <c r="D432" s="1255">
        <v>8</v>
      </c>
      <c r="E432" s="1255">
        <v>169</v>
      </c>
      <c r="F432" s="1255" t="s">
        <v>25</v>
      </c>
      <c r="G432" s="1255" t="s">
        <v>100</v>
      </c>
      <c r="H432" s="1255"/>
    </row>
    <row r="433" spans="1:8" s="1322" customFormat="1">
      <c r="A433" s="1252">
        <v>425</v>
      </c>
      <c r="B433" s="1259" t="s">
        <v>2393</v>
      </c>
      <c r="C433" s="1254">
        <v>200</v>
      </c>
      <c r="D433" s="1255">
        <v>4</v>
      </c>
      <c r="E433" s="1255">
        <v>806</v>
      </c>
      <c r="F433" s="1255" t="s">
        <v>25</v>
      </c>
      <c r="G433" s="1255" t="s">
        <v>100</v>
      </c>
      <c r="H433" s="1255"/>
    </row>
    <row r="434" spans="1:8" s="1322" customFormat="1">
      <c r="A434" s="1252">
        <v>426</v>
      </c>
      <c r="B434" s="1259" t="s">
        <v>2394</v>
      </c>
      <c r="C434" s="1254">
        <v>200</v>
      </c>
      <c r="D434" s="1255">
        <v>25</v>
      </c>
      <c r="E434" s="1255">
        <v>258</v>
      </c>
      <c r="F434" s="1255" t="s">
        <v>25</v>
      </c>
      <c r="G434" s="1255" t="s">
        <v>100</v>
      </c>
      <c r="H434" s="1255"/>
    </row>
    <row r="435" spans="1:8" s="1322" customFormat="1">
      <c r="A435" s="1252">
        <v>427</v>
      </c>
      <c r="B435" s="1259" t="s">
        <v>2394</v>
      </c>
      <c r="C435" s="1254">
        <v>100</v>
      </c>
      <c r="D435" s="1255">
        <v>25</v>
      </c>
      <c r="E435" s="1255">
        <v>218</v>
      </c>
      <c r="F435" s="1255" t="s">
        <v>25</v>
      </c>
      <c r="G435" s="1255" t="s">
        <v>100</v>
      </c>
      <c r="H435" s="1255"/>
    </row>
    <row r="436" spans="1:8" s="1322" customFormat="1">
      <c r="A436" s="1252">
        <v>428</v>
      </c>
      <c r="B436" s="1259" t="s">
        <v>2395</v>
      </c>
      <c r="C436" s="1254">
        <v>100</v>
      </c>
      <c r="D436" s="1255">
        <v>28</v>
      </c>
      <c r="E436" s="1255">
        <v>305</v>
      </c>
      <c r="F436" s="1255" t="s">
        <v>25</v>
      </c>
      <c r="G436" s="1255" t="s">
        <v>100</v>
      </c>
      <c r="H436" s="1255"/>
    </row>
    <row r="437" spans="1:8" s="1322" customFormat="1">
      <c r="A437" s="1252">
        <v>429</v>
      </c>
      <c r="B437" s="1259" t="s">
        <v>2396</v>
      </c>
      <c r="C437" s="1254">
        <v>100</v>
      </c>
      <c r="D437" s="1255">
        <v>30</v>
      </c>
      <c r="E437" s="1255">
        <v>70</v>
      </c>
      <c r="F437" s="1255" t="s">
        <v>25</v>
      </c>
      <c r="G437" s="1255" t="s">
        <v>100</v>
      </c>
      <c r="H437" s="1255"/>
    </row>
    <row r="438" spans="1:8" s="1322" customFormat="1">
      <c r="A438" s="1252">
        <v>430</v>
      </c>
      <c r="B438" s="1259" t="s">
        <v>2397</v>
      </c>
      <c r="C438" s="1254">
        <v>400</v>
      </c>
      <c r="D438" s="1255">
        <v>4</v>
      </c>
      <c r="E438" s="1255">
        <v>302</v>
      </c>
      <c r="F438" s="1255" t="s">
        <v>25</v>
      </c>
      <c r="G438" s="1255" t="s">
        <v>100</v>
      </c>
      <c r="H438" s="1255"/>
    </row>
    <row r="439" spans="1:8" s="1322" customFormat="1">
      <c r="A439" s="1252">
        <v>431</v>
      </c>
      <c r="B439" s="1259" t="s">
        <v>2398</v>
      </c>
      <c r="C439" s="1254">
        <v>200</v>
      </c>
      <c r="D439" s="1255">
        <v>4</v>
      </c>
      <c r="E439" s="1255">
        <v>284</v>
      </c>
      <c r="F439" s="1255" t="s">
        <v>25</v>
      </c>
      <c r="G439" s="1255" t="s">
        <v>100</v>
      </c>
      <c r="H439" s="1255"/>
    </row>
    <row r="440" spans="1:8" s="1322" customFormat="1">
      <c r="A440" s="1252">
        <v>432</v>
      </c>
      <c r="B440" s="1259" t="s">
        <v>2398</v>
      </c>
      <c r="C440" s="1254">
        <v>500</v>
      </c>
      <c r="D440" s="1255">
        <v>4</v>
      </c>
      <c r="E440" s="1255">
        <v>335</v>
      </c>
      <c r="F440" s="1255" t="s">
        <v>25</v>
      </c>
      <c r="G440" s="1255" t="s">
        <v>100</v>
      </c>
      <c r="H440" s="1255"/>
    </row>
    <row r="441" spans="1:8" s="1322" customFormat="1">
      <c r="A441" s="1252">
        <v>433</v>
      </c>
      <c r="B441" s="1259" t="s">
        <v>2188</v>
      </c>
      <c r="C441" s="1254">
        <v>100</v>
      </c>
      <c r="D441" s="1255">
        <v>61</v>
      </c>
      <c r="E441" s="1255">
        <v>3</v>
      </c>
      <c r="F441" s="1255" t="s">
        <v>25</v>
      </c>
      <c r="G441" s="1255" t="s">
        <v>100</v>
      </c>
      <c r="H441" s="1255"/>
    </row>
    <row r="442" spans="1:8" s="1322" customFormat="1">
      <c r="A442" s="1252">
        <v>434</v>
      </c>
      <c r="B442" s="1270" t="s">
        <v>2286</v>
      </c>
      <c r="C442" s="1254">
        <v>200</v>
      </c>
      <c r="D442" s="1255">
        <v>52</v>
      </c>
      <c r="E442" s="1255">
        <v>7</v>
      </c>
      <c r="F442" s="1255" t="s">
        <v>25</v>
      </c>
      <c r="G442" s="1255" t="s">
        <v>100</v>
      </c>
      <c r="H442" s="1255"/>
    </row>
    <row r="443" spans="1:8" s="1322" customFormat="1">
      <c r="A443" s="1252">
        <v>435</v>
      </c>
      <c r="B443" s="1270" t="s">
        <v>2216</v>
      </c>
      <c r="C443" s="1254">
        <v>100</v>
      </c>
      <c r="D443" s="1255">
        <v>5</v>
      </c>
      <c r="E443" s="1255">
        <v>831</v>
      </c>
      <c r="F443" s="1255" t="s">
        <v>25</v>
      </c>
      <c r="G443" s="1255" t="s">
        <v>100</v>
      </c>
      <c r="H443" s="1255"/>
    </row>
    <row r="444" spans="1:8" s="1322" customFormat="1">
      <c r="A444" s="1252">
        <v>436</v>
      </c>
      <c r="B444" s="1270" t="s">
        <v>2216</v>
      </c>
      <c r="C444" s="1254">
        <v>300</v>
      </c>
      <c r="D444" s="1255">
        <v>5</v>
      </c>
      <c r="E444" s="1255">
        <v>833</v>
      </c>
      <c r="F444" s="1255" t="s">
        <v>25</v>
      </c>
      <c r="G444" s="1255" t="s">
        <v>100</v>
      </c>
      <c r="H444" s="1255"/>
    </row>
    <row r="445" spans="1:8" s="1322" customFormat="1">
      <c r="A445" s="1252">
        <v>437</v>
      </c>
      <c r="B445" s="1270" t="s">
        <v>2216</v>
      </c>
      <c r="C445" s="1254">
        <v>300</v>
      </c>
      <c r="D445" s="1255">
        <v>5</v>
      </c>
      <c r="E445" s="1255">
        <v>832</v>
      </c>
      <c r="F445" s="1255" t="s">
        <v>25</v>
      </c>
      <c r="G445" s="1255" t="s">
        <v>100</v>
      </c>
      <c r="H445" s="1255"/>
    </row>
    <row r="446" spans="1:8" s="1322" customFormat="1">
      <c r="A446" s="1252">
        <v>438</v>
      </c>
      <c r="B446" s="1270" t="s">
        <v>2274</v>
      </c>
      <c r="C446" s="1254">
        <v>50</v>
      </c>
      <c r="D446" s="1255">
        <v>21</v>
      </c>
      <c r="E446" s="1255">
        <v>437</v>
      </c>
      <c r="F446" s="1255" t="s">
        <v>25</v>
      </c>
      <c r="G446" s="1255" t="s">
        <v>100</v>
      </c>
      <c r="H446" s="1255"/>
    </row>
    <row r="447" spans="1:8" s="1322" customFormat="1">
      <c r="A447" s="1252">
        <v>439</v>
      </c>
      <c r="B447" s="1270" t="s">
        <v>2399</v>
      </c>
      <c r="C447" s="1254">
        <v>100</v>
      </c>
      <c r="D447" s="1255">
        <v>16</v>
      </c>
      <c r="E447" s="1255">
        <v>92</v>
      </c>
      <c r="F447" s="1255" t="s">
        <v>25</v>
      </c>
      <c r="G447" s="1255" t="s">
        <v>100</v>
      </c>
      <c r="H447" s="1255"/>
    </row>
    <row r="448" spans="1:8" s="1322" customFormat="1">
      <c r="A448" s="1252">
        <v>440</v>
      </c>
      <c r="B448" s="1270" t="s">
        <v>2400</v>
      </c>
      <c r="C448" s="1254">
        <v>200</v>
      </c>
      <c r="D448" s="1255">
        <v>4</v>
      </c>
      <c r="E448" s="1255">
        <v>1187</v>
      </c>
      <c r="F448" s="1255" t="s">
        <v>25</v>
      </c>
      <c r="G448" s="1255" t="s">
        <v>100</v>
      </c>
      <c r="H448" s="1255"/>
    </row>
    <row r="449" spans="1:8" s="1322" customFormat="1">
      <c r="A449" s="1252">
        <v>441</v>
      </c>
      <c r="B449" s="1270" t="s">
        <v>2401</v>
      </c>
      <c r="C449" s="1254">
        <v>400</v>
      </c>
      <c r="D449" s="1255">
        <v>4</v>
      </c>
      <c r="E449" s="1255">
        <v>1184</v>
      </c>
      <c r="F449" s="1255" t="s">
        <v>25</v>
      </c>
      <c r="G449" s="1255" t="s">
        <v>100</v>
      </c>
      <c r="H449" s="1255"/>
    </row>
    <row r="450" spans="1:8" s="1322" customFormat="1">
      <c r="A450" s="1252">
        <v>442</v>
      </c>
      <c r="B450" s="1270" t="s">
        <v>2401</v>
      </c>
      <c r="C450" s="1254">
        <v>300</v>
      </c>
      <c r="D450" s="1255">
        <v>4</v>
      </c>
      <c r="E450" s="1255">
        <v>1188</v>
      </c>
      <c r="F450" s="1255" t="s">
        <v>25</v>
      </c>
      <c r="G450" s="1255" t="s">
        <v>100</v>
      </c>
      <c r="H450" s="1255"/>
    </row>
    <row r="451" spans="1:8" s="1322" customFormat="1">
      <c r="A451" s="1252">
        <v>443</v>
      </c>
      <c r="B451" s="1270" t="s">
        <v>2402</v>
      </c>
      <c r="C451" s="1254">
        <v>200</v>
      </c>
      <c r="D451" s="1255">
        <v>19</v>
      </c>
      <c r="E451" s="1255">
        <v>202</v>
      </c>
      <c r="F451" s="1255" t="s">
        <v>25</v>
      </c>
      <c r="G451" s="1255" t="s">
        <v>100</v>
      </c>
      <c r="H451" s="1255"/>
    </row>
    <row r="452" spans="1:8" s="1322" customFormat="1">
      <c r="A452" s="1252">
        <v>444</v>
      </c>
      <c r="B452" s="1270" t="s">
        <v>2403</v>
      </c>
      <c r="C452" s="1254">
        <v>400</v>
      </c>
      <c r="D452" s="1255">
        <v>9</v>
      </c>
      <c r="E452" s="1255">
        <v>151</v>
      </c>
      <c r="F452" s="1255" t="s">
        <v>25</v>
      </c>
      <c r="G452" s="1255" t="s">
        <v>100</v>
      </c>
      <c r="H452" s="1255"/>
    </row>
    <row r="453" spans="1:8" s="1322" customFormat="1">
      <c r="A453" s="1252">
        <v>445</v>
      </c>
      <c r="B453" s="1270" t="s">
        <v>2365</v>
      </c>
      <c r="C453" s="1254">
        <v>300</v>
      </c>
      <c r="D453" s="1255">
        <v>4</v>
      </c>
      <c r="E453" s="1255">
        <v>660</v>
      </c>
      <c r="F453" s="1255" t="s">
        <v>25</v>
      </c>
      <c r="G453" s="1255" t="s">
        <v>100</v>
      </c>
      <c r="H453" s="1255"/>
    </row>
    <row r="454" spans="1:8" s="1322" customFormat="1">
      <c r="A454" s="1252">
        <v>446</v>
      </c>
      <c r="B454" s="1270" t="s">
        <v>2365</v>
      </c>
      <c r="C454" s="1254">
        <v>300</v>
      </c>
      <c r="D454" s="1255">
        <v>4</v>
      </c>
      <c r="E454" s="1255">
        <v>661</v>
      </c>
      <c r="F454" s="1255" t="s">
        <v>25</v>
      </c>
      <c r="G454" s="1255" t="s">
        <v>100</v>
      </c>
      <c r="H454" s="1255"/>
    </row>
    <row r="455" spans="1:8" s="1322" customFormat="1">
      <c r="A455" s="1252">
        <v>447</v>
      </c>
      <c r="B455" s="1270" t="s">
        <v>2404</v>
      </c>
      <c r="C455" s="1254">
        <v>100</v>
      </c>
      <c r="D455" s="1255">
        <v>61</v>
      </c>
      <c r="E455" s="1255">
        <v>1</v>
      </c>
      <c r="F455" s="1255" t="s">
        <v>25</v>
      </c>
      <c r="G455" s="1255" t="s">
        <v>100</v>
      </c>
      <c r="H455" s="1255"/>
    </row>
    <row r="456" spans="1:8" s="1322" customFormat="1">
      <c r="A456" s="1252">
        <v>448</v>
      </c>
      <c r="B456" s="1270" t="s">
        <v>2405</v>
      </c>
      <c r="C456" s="1254">
        <v>100</v>
      </c>
      <c r="D456" s="1255">
        <v>14</v>
      </c>
      <c r="E456" s="1255">
        <v>36</v>
      </c>
      <c r="F456" s="1255" t="s">
        <v>25</v>
      </c>
      <c r="G456" s="1255" t="s">
        <v>100</v>
      </c>
      <c r="H456" s="1255"/>
    </row>
    <row r="457" spans="1:8" s="1322" customFormat="1">
      <c r="A457" s="1252">
        <v>449</v>
      </c>
      <c r="B457" s="1270" t="s">
        <v>2406</v>
      </c>
      <c r="C457" s="1254">
        <v>100</v>
      </c>
      <c r="D457" s="1255">
        <v>61</v>
      </c>
      <c r="E457" s="1255">
        <v>2</v>
      </c>
      <c r="F457" s="1255" t="s">
        <v>25</v>
      </c>
      <c r="G457" s="1255" t="s">
        <v>100</v>
      </c>
      <c r="H457" s="1255"/>
    </row>
    <row r="458" spans="1:8" s="1322" customFormat="1">
      <c r="A458" s="1252">
        <v>450</v>
      </c>
      <c r="B458" s="1270" t="s">
        <v>2407</v>
      </c>
      <c r="C458" s="1254">
        <v>100</v>
      </c>
      <c r="D458" s="1255">
        <v>189</v>
      </c>
      <c r="E458" s="1255">
        <v>8</v>
      </c>
      <c r="F458" s="1255" t="s">
        <v>25</v>
      </c>
      <c r="G458" s="1255" t="s">
        <v>100</v>
      </c>
      <c r="H458" s="1255"/>
    </row>
    <row r="459" spans="1:8" s="1322" customFormat="1">
      <c r="A459" s="1252">
        <v>451</v>
      </c>
      <c r="B459" s="1270" t="s">
        <v>2408</v>
      </c>
      <c r="C459" s="1254">
        <v>100</v>
      </c>
      <c r="D459" s="1255">
        <v>302</v>
      </c>
      <c r="E459" s="1255">
        <v>19</v>
      </c>
      <c r="F459" s="1255" t="s">
        <v>25</v>
      </c>
      <c r="G459" s="1255" t="s">
        <v>100</v>
      </c>
      <c r="H459" s="1255"/>
    </row>
    <row r="460" spans="1:8" s="1322" customFormat="1">
      <c r="A460" s="1252">
        <v>452</v>
      </c>
      <c r="B460" s="1270" t="s">
        <v>2409</v>
      </c>
      <c r="C460" s="1254">
        <v>100</v>
      </c>
      <c r="D460" s="1255">
        <v>445</v>
      </c>
      <c r="E460" s="1255">
        <v>1</v>
      </c>
      <c r="F460" s="1255" t="s">
        <v>25</v>
      </c>
      <c r="G460" s="1255" t="s">
        <v>100</v>
      </c>
      <c r="H460" s="1255"/>
    </row>
    <row r="461" spans="1:8" s="1322" customFormat="1">
      <c r="A461" s="1252">
        <v>453</v>
      </c>
      <c r="B461" s="1270" t="s">
        <v>2410</v>
      </c>
      <c r="C461" s="1254">
        <v>100</v>
      </c>
      <c r="D461" s="1255">
        <v>307</v>
      </c>
      <c r="E461" s="1255">
        <v>28</v>
      </c>
      <c r="F461" s="1255" t="s">
        <v>25</v>
      </c>
      <c r="G461" s="1255" t="s">
        <v>100</v>
      </c>
      <c r="H461" s="1255"/>
    </row>
    <row r="462" spans="1:8" s="1322" customFormat="1">
      <c r="A462" s="1252">
        <v>454</v>
      </c>
      <c r="B462" s="1270" t="s">
        <v>2411</v>
      </c>
      <c r="C462" s="1254">
        <v>100</v>
      </c>
      <c r="D462" s="1255">
        <v>652</v>
      </c>
      <c r="E462" s="1255">
        <v>5</v>
      </c>
      <c r="F462" s="1255" t="s">
        <v>25</v>
      </c>
      <c r="G462" s="1255" t="s">
        <v>100</v>
      </c>
      <c r="H462" s="1255"/>
    </row>
    <row r="463" spans="1:8" s="1322" customFormat="1">
      <c r="A463" s="1252">
        <v>455</v>
      </c>
      <c r="B463" s="1270" t="s">
        <v>2098</v>
      </c>
      <c r="C463" s="1254">
        <v>100</v>
      </c>
      <c r="D463" s="1255">
        <v>591</v>
      </c>
      <c r="E463" s="1255">
        <v>1</v>
      </c>
      <c r="F463" s="1255" t="s">
        <v>25</v>
      </c>
      <c r="G463" s="1255" t="s">
        <v>100</v>
      </c>
      <c r="H463" s="1255"/>
    </row>
    <row r="464" spans="1:8" s="1322" customFormat="1">
      <c r="A464" s="1252">
        <v>456</v>
      </c>
      <c r="B464" s="1270" t="s">
        <v>2412</v>
      </c>
      <c r="C464" s="1254">
        <v>100</v>
      </c>
      <c r="D464" s="1255">
        <v>653</v>
      </c>
      <c r="E464" s="1255">
        <v>5</v>
      </c>
      <c r="F464" s="1255" t="s">
        <v>25</v>
      </c>
      <c r="G464" s="1255" t="s">
        <v>100</v>
      </c>
      <c r="H464" s="1255"/>
    </row>
    <row r="465" spans="1:8" s="1322" customFormat="1">
      <c r="A465" s="1252">
        <v>457</v>
      </c>
      <c r="B465" s="1270" t="s">
        <v>2098</v>
      </c>
      <c r="C465" s="1254">
        <v>100</v>
      </c>
      <c r="D465" s="1255">
        <v>256</v>
      </c>
      <c r="E465" s="1255">
        <v>25</v>
      </c>
      <c r="F465" s="1255" t="s">
        <v>25</v>
      </c>
      <c r="G465" s="1255" t="s">
        <v>100</v>
      </c>
      <c r="H465" s="1255"/>
    </row>
    <row r="466" spans="1:8" s="1322" customFormat="1">
      <c r="A466" s="1252">
        <v>458</v>
      </c>
      <c r="B466" s="1270" t="s">
        <v>2413</v>
      </c>
      <c r="C466" s="1254">
        <v>100</v>
      </c>
      <c r="D466" s="1255">
        <v>765</v>
      </c>
      <c r="E466" s="1255">
        <v>5</v>
      </c>
      <c r="F466" s="1255" t="s">
        <v>25</v>
      </c>
      <c r="G466" s="1255" t="s">
        <v>100</v>
      </c>
      <c r="H466" s="1255"/>
    </row>
    <row r="467" spans="1:8" s="1322" customFormat="1">
      <c r="A467" s="1252">
        <v>459</v>
      </c>
      <c r="B467" s="1270" t="s">
        <v>2414</v>
      </c>
      <c r="C467" s="1254">
        <v>100</v>
      </c>
      <c r="D467" s="1255">
        <v>20</v>
      </c>
      <c r="E467" s="1255" t="s">
        <v>2415</v>
      </c>
      <c r="F467" s="1255" t="s">
        <v>25</v>
      </c>
      <c r="G467" s="1255" t="s">
        <v>100</v>
      </c>
      <c r="H467" s="1255"/>
    </row>
    <row r="468" spans="1:8" s="1322" customFormat="1">
      <c r="A468" s="1252">
        <v>460</v>
      </c>
      <c r="B468" s="1270" t="s">
        <v>2416</v>
      </c>
      <c r="C468" s="1254">
        <v>200</v>
      </c>
      <c r="D468" s="1255">
        <v>346</v>
      </c>
      <c r="E468" s="1255">
        <v>19</v>
      </c>
      <c r="F468" s="1255" t="s">
        <v>25</v>
      </c>
      <c r="G468" s="1255" t="s">
        <v>100</v>
      </c>
      <c r="H468" s="1255"/>
    </row>
    <row r="469" spans="1:8" s="1322" customFormat="1">
      <c r="A469" s="1252">
        <v>461</v>
      </c>
      <c r="B469" s="1270" t="s">
        <v>2417</v>
      </c>
      <c r="C469" s="1254">
        <v>200</v>
      </c>
      <c r="D469" s="1255">
        <v>122</v>
      </c>
      <c r="E469" s="1255">
        <v>18</v>
      </c>
      <c r="F469" s="1255" t="s">
        <v>25</v>
      </c>
      <c r="G469" s="1255" t="s">
        <v>100</v>
      </c>
      <c r="H469" s="1255"/>
    </row>
    <row r="470" spans="1:8" s="1322" customFormat="1">
      <c r="A470" s="1252">
        <v>462</v>
      </c>
      <c r="B470" s="1270" t="s">
        <v>2418</v>
      </c>
      <c r="C470" s="1254">
        <v>100</v>
      </c>
      <c r="D470" s="1255">
        <v>246</v>
      </c>
      <c r="E470" s="1255">
        <v>18</v>
      </c>
      <c r="F470" s="1255" t="s">
        <v>25</v>
      </c>
      <c r="G470" s="1255" t="s">
        <v>100</v>
      </c>
      <c r="H470" s="1255"/>
    </row>
    <row r="471" spans="1:8" s="1322" customFormat="1">
      <c r="A471" s="1252">
        <v>463</v>
      </c>
      <c r="B471" s="1270" t="s">
        <v>2419</v>
      </c>
      <c r="C471" s="1254">
        <v>200</v>
      </c>
      <c r="D471" s="1255">
        <v>151</v>
      </c>
      <c r="E471" s="1255">
        <v>1</v>
      </c>
      <c r="F471" s="1255" t="s">
        <v>25</v>
      </c>
      <c r="G471" s="1255" t="s">
        <v>100</v>
      </c>
      <c r="H471" s="1255"/>
    </row>
    <row r="472" spans="1:8" s="1322" customFormat="1">
      <c r="A472" s="1252">
        <v>464</v>
      </c>
      <c r="B472" s="1270" t="s">
        <v>2368</v>
      </c>
      <c r="C472" s="1254">
        <v>300</v>
      </c>
      <c r="D472" s="1255">
        <v>18</v>
      </c>
      <c r="E472" s="1255">
        <v>29</v>
      </c>
      <c r="F472" s="1255" t="s">
        <v>25</v>
      </c>
      <c r="G472" s="1255" t="s">
        <v>100</v>
      </c>
      <c r="H472" s="1255"/>
    </row>
    <row r="473" spans="1:8" s="1322" customFormat="1">
      <c r="A473" s="1252">
        <v>465</v>
      </c>
      <c r="B473" s="1270" t="s">
        <v>2282</v>
      </c>
      <c r="C473" s="1254">
        <v>100</v>
      </c>
      <c r="D473" s="1255">
        <v>70</v>
      </c>
      <c r="E473" s="1255">
        <v>28</v>
      </c>
      <c r="F473" s="1255" t="s">
        <v>25</v>
      </c>
      <c r="G473" s="1255" t="s">
        <v>100</v>
      </c>
      <c r="H473" s="1255"/>
    </row>
    <row r="474" spans="1:8" s="1322" customFormat="1">
      <c r="A474" s="1252">
        <v>466</v>
      </c>
      <c r="B474" s="1270" t="s">
        <v>2420</v>
      </c>
      <c r="C474" s="1254">
        <v>200</v>
      </c>
      <c r="D474" s="1255">
        <v>18</v>
      </c>
      <c r="E474" s="1255">
        <v>9</v>
      </c>
      <c r="F474" s="1255" t="s">
        <v>25</v>
      </c>
      <c r="G474" s="1255" t="s">
        <v>100</v>
      </c>
      <c r="H474" s="1255"/>
    </row>
    <row r="475" spans="1:8" s="1322" customFormat="1">
      <c r="A475" s="1252">
        <v>467</v>
      </c>
      <c r="B475" s="1270" t="s">
        <v>2421</v>
      </c>
      <c r="C475" s="1254">
        <v>100</v>
      </c>
      <c r="D475" s="1255">
        <v>30</v>
      </c>
      <c r="E475" s="1255">
        <v>328</v>
      </c>
      <c r="F475" s="1255" t="s">
        <v>25</v>
      </c>
      <c r="G475" s="1255" t="s">
        <v>100</v>
      </c>
      <c r="H475" s="1255"/>
    </row>
    <row r="476" spans="1:8" s="1322" customFormat="1">
      <c r="A476" s="1252">
        <v>468</v>
      </c>
      <c r="B476" s="1270" t="s">
        <v>2421</v>
      </c>
      <c r="C476" s="1254">
        <v>200</v>
      </c>
      <c r="D476" s="1255">
        <v>30</v>
      </c>
      <c r="E476" s="1255">
        <v>284</v>
      </c>
      <c r="F476" s="1255" t="s">
        <v>25</v>
      </c>
      <c r="G476" s="1255" t="s">
        <v>100</v>
      </c>
      <c r="H476" s="1255"/>
    </row>
    <row r="477" spans="1:8" s="1322" customFormat="1">
      <c r="A477" s="1252">
        <v>469</v>
      </c>
      <c r="B477" s="1260" t="s">
        <v>2422</v>
      </c>
      <c r="C477" s="1254">
        <v>200</v>
      </c>
      <c r="D477" s="1255">
        <v>4</v>
      </c>
      <c r="E477" s="1255">
        <v>222</v>
      </c>
      <c r="F477" s="1255" t="s">
        <v>25</v>
      </c>
      <c r="G477" s="1255" t="s">
        <v>100</v>
      </c>
      <c r="H477" s="1255"/>
    </row>
    <row r="478" spans="1:8" s="1322" customFormat="1">
      <c r="A478" s="1252">
        <v>470</v>
      </c>
      <c r="B478" s="1270" t="s">
        <v>2423</v>
      </c>
      <c r="C478" s="1254">
        <v>100</v>
      </c>
      <c r="D478" s="1255">
        <v>16</v>
      </c>
      <c r="E478" s="1255">
        <v>252</v>
      </c>
      <c r="F478" s="1255" t="s">
        <v>25</v>
      </c>
      <c r="G478" s="1255" t="s">
        <v>100</v>
      </c>
      <c r="H478" s="1255"/>
    </row>
    <row r="479" spans="1:8" s="1322" customFormat="1">
      <c r="A479" s="1252">
        <v>471</v>
      </c>
      <c r="B479" s="1260" t="s">
        <v>2248</v>
      </c>
      <c r="C479" s="1254">
        <v>200</v>
      </c>
      <c r="D479" s="1255">
        <v>16</v>
      </c>
      <c r="E479" s="1255">
        <v>259</v>
      </c>
      <c r="F479" s="1255" t="s">
        <v>25</v>
      </c>
      <c r="G479" s="1255" t="s">
        <v>100</v>
      </c>
      <c r="H479" s="1255"/>
    </row>
    <row r="480" spans="1:8" s="1322" customFormat="1">
      <c r="A480" s="1252">
        <v>472</v>
      </c>
      <c r="B480" s="1260" t="s">
        <v>2424</v>
      </c>
      <c r="C480" s="1254">
        <v>245</v>
      </c>
      <c r="D480" s="1255">
        <v>18</v>
      </c>
      <c r="E480" s="1255">
        <v>115</v>
      </c>
      <c r="F480" s="1255" t="s">
        <v>25</v>
      </c>
      <c r="G480" s="1255" t="s">
        <v>100</v>
      </c>
      <c r="H480" s="1255"/>
    </row>
    <row r="481" spans="1:8" s="1322" customFormat="1">
      <c r="A481" s="1252">
        <v>473</v>
      </c>
      <c r="B481" s="1260" t="s">
        <v>2399</v>
      </c>
      <c r="C481" s="1254">
        <v>100</v>
      </c>
      <c r="D481" s="1255">
        <v>16</v>
      </c>
      <c r="E481" s="1255">
        <v>92</v>
      </c>
      <c r="F481" s="1255" t="s">
        <v>25</v>
      </c>
      <c r="G481" s="1255" t="s">
        <v>100</v>
      </c>
      <c r="H481" s="1255"/>
    </row>
    <row r="482" spans="1:8" s="1322" customFormat="1">
      <c r="A482" s="1252">
        <v>474</v>
      </c>
      <c r="B482" s="1260" t="s">
        <v>2402</v>
      </c>
      <c r="C482" s="1254">
        <v>200</v>
      </c>
      <c r="D482" s="1255">
        <v>19</v>
      </c>
      <c r="E482" s="1255">
        <v>202</v>
      </c>
      <c r="F482" s="1255" t="s">
        <v>25</v>
      </c>
      <c r="G482" s="1255" t="s">
        <v>100</v>
      </c>
      <c r="H482" s="1255"/>
    </row>
    <row r="483" spans="1:8" s="1322" customFormat="1">
      <c r="A483" s="1252">
        <v>475</v>
      </c>
      <c r="B483" s="1260" t="s">
        <v>2425</v>
      </c>
      <c r="C483" s="1254">
        <v>100</v>
      </c>
      <c r="D483" s="1255">
        <v>1</v>
      </c>
      <c r="E483" s="1255">
        <v>485</v>
      </c>
      <c r="F483" s="1255" t="s">
        <v>25</v>
      </c>
      <c r="G483" s="1255" t="s">
        <v>100</v>
      </c>
      <c r="H483" s="1255"/>
    </row>
    <row r="484" spans="1:8" s="1322" customFormat="1">
      <c r="A484" s="1252">
        <v>476</v>
      </c>
      <c r="B484" s="1260" t="s">
        <v>2426</v>
      </c>
      <c r="C484" s="1254">
        <v>100</v>
      </c>
      <c r="D484" s="1255">
        <v>1</v>
      </c>
      <c r="E484" s="1255">
        <v>504</v>
      </c>
      <c r="F484" s="1255" t="s">
        <v>25</v>
      </c>
      <c r="G484" s="1255" t="s">
        <v>100</v>
      </c>
      <c r="H484" s="1255"/>
    </row>
    <row r="485" spans="1:8" s="1322" customFormat="1">
      <c r="A485" s="1252">
        <v>477</v>
      </c>
      <c r="B485" s="1260" t="s">
        <v>2427</v>
      </c>
      <c r="C485" s="1254">
        <v>100</v>
      </c>
      <c r="D485" s="1255">
        <v>1</v>
      </c>
      <c r="E485" s="1255">
        <v>484</v>
      </c>
      <c r="F485" s="1255" t="s">
        <v>25</v>
      </c>
      <c r="G485" s="1255" t="s">
        <v>100</v>
      </c>
      <c r="H485" s="1255"/>
    </row>
    <row r="486" spans="1:8" s="1322" customFormat="1">
      <c r="A486" s="1252">
        <v>478</v>
      </c>
      <c r="B486" s="1260" t="s">
        <v>2427</v>
      </c>
      <c r="C486" s="1254">
        <v>100</v>
      </c>
      <c r="D486" s="1255">
        <v>1</v>
      </c>
      <c r="E486" s="1255">
        <v>483</v>
      </c>
      <c r="F486" s="1255" t="s">
        <v>25</v>
      </c>
      <c r="G486" s="1255" t="s">
        <v>100</v>
      </c>
      <c r="H486" s="1255"/>
    </row>
    <row r="487" spans="1:8" s="1322" customFormat="1">
      <c r="A487" s="1252">
        <v>479</v>
      </c>
      <c r="B487" s="1260" t="s">
        <v>2428</v>
      </c>
      <c r="C487" s="1254">
        <v>100</v>
      </c>
      <c r="D487" s="1255">
        <v>1</v>
      </c>
      <c r="E487" s="1255">
        <v>499</v>
      </c>
      <c r="F487" s="1255" t="s">
        <v>25</v>
      </c>
      <c r="G487" s="1255" t="s">
        <v>100</v>
      </c>
      <c r="H487" s="1255"/>
    </row>
    <row r="488" spans="1:8" s="1322" customFormat="1">
      <c r="A488" s="1252">
        <v>480</v>
      </c>
      <c r="B488" s="1260" t="s">
        <v>2429</v>
      </c>
      <c r="C488" s="1254">
        <v>100</v>
      </c>
      <c r="D488" s="1255">
        <v>1</v>
      </c>
      <c r="E488" s="1255">
        <v>501</v>
      </c>
      <c r="F488" s="1255" t="s">
        <v>25</v>
      </c>
      <c r="G488" s="1255" t="s">
        <v>100</v>
      </c>
      <c r="H488" s="1255"/>
    </row>
    <row r="489" spans="1:8" s="1322" customFormat="1">
      <c r="A489" s="1252">
        <v>481</v>
      </c>
      <c r="B489" s="1260" t="s">
        <v>2430</v>
      </c>
      <c r="C489" s="1254">
        <v>100</v>
      </c>
      <c r="D489" s="1255">
        <v>1</v>
      </c>
      <c r="E489" s="1255">
        <v>500</v>
      </c>
      <c r="F489" s="1255" t="s">
        <v>25</v>
      </c>
      <c r="G489" s="1255" t="s">
        <v>100</v>
      </c>
      <c r="H489" s="1255"/>
    </row>
    <row r="490" spans="1:8" s="1322" customFormat="1">
      <c r="A490" s="1252">
        <v>482</v>
      </c>
      <c r="B490" s="1260" t="s">
        <v>2431</v>
      </c>
      <c r="C490" s="1254">
        <v>100</v>
      </c>
      <c r="D490" s="1255">
        <v>1</v>
      </c>
      <c r="E490" s="1255">
        <v>495</v>
      </c>
      <c r="F490" s="1255" t="s">
        <v>25</v>
      </c>
      <c r="G490" s="1255" t="s">
        <v>100</v>
      </c>
      <c r="H490" s="1255"/>
    </row>
    <row r="491" spans="1:8" s="1322" customFormat="1">
      <c r="A491" s="1252">
        <v>483</v>
      </c>
      <c r="B491" s="1260" t="s">
        <v>2414</v>
      </c>
      <c r="C491" s="1254">
        <v>100</v>
      </c>
      <c r="D491" s="1255">
        <v>20</v>
      </c>
      <c r="E491" s="1255" t="s">
        <v>2432</v>
      </c>
      <c r="F491" s="1255" t="s">
        <v>25</v>
      </c>
      <c r="G491" s="1255" t="s">
        <v>100</v>
      </c>
      <c r="H491" s="1255"/>
    </row>
    <row r="492" spans="1:8" s="1322" customFormat="1">
      <c r="A492" s="1252">
        <v>484</v>
      </c>
      <c r="B492" s="1260" t="s">
        <v>2433</v>
      </c>
      <c r="C492" s="1254">
        <v>100</v>
      </c>
      <c r="D492" s="1255">
        <v>52</v>
      </c>
      <c r="E492" s="1255">
        <v>7</v>
      </c>
      <c r="F492" s="1255" t="s">
        <v>25</v>
      </c>
      <c r="G492" s="1255" t="s">
        <v>100</v>
      </c>
      <c r="H492" s="1255"/>
    </row>
    <row r="493" spans="1:8" s="1322" customFormat="1">
      <c r="A493" s="1252">
        <v>485</v>
      </c>
      <c r="B493" s="1260" t="s">
        <v>2433</v>
      </c>
      <c r="C493" s="1254">
        <v>100</v>
      </c>
      <c r="D493" s="1255">
        <v>53</v>
      </c>
      <c r="E493" s="1255">
        <v>7</v>
      </c>
      <c r="F493" s="1255" t="s">
        <v>25</v>
      </c>
      <c r="G493" s="1255" t="s">
        <v>100</v>
      </c>
      <c r="H493" s="1255"/>
    </row>
    <row r="494" spans="1:8" s="1322" customFormat="1">
      <c r="A494" s="1252">
        <v>486</v>
      </c>
      <c r="B494" s="1270" t="s">
        <v>2403</v>
      </c>
      <c r="C494" s="1254">
        <v>400</v>
      </c>
      <c r="D494" s="1255">
        <v>151</v>
      </c>
      <c r="E494" s="1255">
        <v>9</v>
      </c>
      <c r="F494" s="1255" t="s">
        <v>25</v>
      </c>
      <c r="G494" s="1255" t="s">
        <v>100</v>
      </c>
      <c r="H494" s="1255"/>
    </row>
    <row r="495" spans="1:8" s="1322" customFormat="1">
      <c r="A495" s="1252">
        <v>487</v>
      </c>
      <c r="B495" s="1270" t="s">
        <v>2434</v>
      </c>
      <c r="C495" s="1254">
        <v>200</v>
      </c>
      <c r="D495" s="1255">
        <v>11</v>
      </c>
      <c r="E495" s="1255">
        <v>164</v>
      </c>
      <c r="F495" s="1255" t="s">
        <v>25</v>
      </c>
      <c r="G495" s="1255" t="s">
        <v>100</v>
      </c>
      <c r="H495" s="1255"/>
    </row>
    <row r="496" spans="1:8" s="1322" customFormat="1">
      <c r="A496" s="1252">
        <v>488</v>
      </c>
      <c r="B496" s="1270" t="s">
        <v>2435</v>
      </c>
      <c r="C496" s="1254">
        <v>200</v>
      </c>
      <c r="D496" s="1255">
        <v>15</v>
      </c>
      <c r="E496" s="1255">
        <v>897</v>
      </c>
      <c r="F496" s="1255" t="s">
        <v>25</v>
      </c>
      <c r="G496" s="1255" t="s">
        <v>100</v>
      </c>
      <c r="H496" s="1255"/>
    </row>
    <row r="497" spans="1:8" s="1322" customFormat="1">
      <c r="A497" s="1252">
        <v>489</v>
      </c>
      <c r="B497" s="1270" t="s">
        <v>2436</v>
      </c>
      <c r="C497" s="1254">
        <v>200</v>
      </c>
      <c r="D497" s="1255">
        <v>4</v>
      </c>
      <c r="E497" s="1255">
        <v>1217</v>
      </c>
      <c r="F497" s="1255" t="s">
        <v>25</v>
      </c>
      <c r="G497" s="1255" t="s">
        <v>100</v>
      </c>
      <c r="H497" s="1255"/>
    </row>
    <row r="498" spans="1:8" s="1322" customFormat="1">
      <c r="A498" s="1252">
        <v>490</v>
      </c>
      <c r="B498" s="1257" t="s">
        <v>2437</v>
      </c>
      <c r="C498" s="1254">
        <v>300</v>
      </c>
      <c r="D498" s="1255">
        <v>5</v>
      </c>
      <c r="E498" s="1255">
        <v>760</v>
      </c>
      <c r="F498" s="1255" t="s">
        <v>25</v>
      </c>
      <c r="G498" s="1255" t="s">
        <v>100</v>
      </c>
      <c r="H498" s="1255"/>
    </row>
    <row r="499" spans="1:8" s="1322" customFormat="1">
      <c r="A499" s="1252">
        <v>491</v>
      </c>
      <c r="B499" s="1257" t="s">
        <v>2438</v>
      </c>
      <c r="C499" s="1254">
        <v>200</v>
      </c>
      <c r="D499" s="1255">
        <v>4</v>
      </c>
      <c r="E499" s="1255">
        <v>26</v>
      </c>
      <c r="F499" s="1255" t="s">
        <v>25</v>
      </c>
      <c r="G499" s="1255" t="s">
        <v>100</v>
      </c>
      <c r="H499" s="1255"/>
    </row>
    <row r="500" spans="1:8" s="1322" customFormat="1">
      <c r="A500" s="1252">
        <v>492</v>
      </c>
      <c r="B500" s="1257" t="s">
        <v>2284</v>
      </c>
      <c r="C500" s="1254">
        <v>200</v>
      </c>
      <c r="D500" s="1255">
        <v>57</v>
      </c>
      <c r="E500" s="1255">
        <v>63</v>
      </c>
      <c r="F500" s="1255" t="s">
        <v>25</v>
      </c>
      <c r="G500" s="1255" t="s">
        <v>100</v>
      </c>
      <c r="H500" s="1255"/>
    </row>
    <row r="501" spans="1:8" s="1322" customFormat="1">
      <c r="A501" s="1252">
        <v>493</v>
      </c>
      <c r="B501" s="1257" t="s">
        <v>2439</v>
      </c>
      <c r="C501" s="1254">
        <v>200</v>
      </c>
      <c r="D501" s="1255">
        <v>60</v>
      </c>
      <c r="E501" s="1255">
        <v>51</v>
      </c>
      <c r="F501" s="1255" t="s">
        <v>25</v>
      </c>
      <c r="G501" s="1255" t="s">
        <v>100</v>
      </c>
      <c r="H501" s="1255"/>
    </row>
    <row r="502" spans="1:8" s="1322" customFormat="1">
      <c r="A502" s="1252">
        <v>494</v>
      </c>
      <c r="B502" s="1257" t="s">
        <v>2440</v>
      </c>
      <c r="C502" s="1254">
        <v>200</v>
      </c>
      <c r="D502" s="1255">
        <v>15</v>
      </c>
      <c r="E502" s="1255">
        <v>720</v>
      </c>
      <c r="F502" s="1255" t="s">
        <v>25</v>
      </c>
      <c r="G502" s="1255" t="s">
        <v>100</v>
      </c>
      <c r="H502" s="1255"/>
    </row>
    <row r="503" spans="1:8" s="1322" customFormat="1">
      <c r="A503" s="1252">
        <v>495</v>
      </c>
      <c r="B503" s="1257" t="s">
        <v>2441</v>
      </c>
      <c r="C503" s="1254">
        <v>300</v>
      </c>
      <c r="D503" s="1255">
        <v>27</v>
      </c>
      <c r="E503" s="1255">
        <v>298</v>
      </c>
      <c r="F503" s="1255" t="s">
        <v>25</v>
      </c>
      <c r="G503" s="1255" t="s">
        <v>100</v>
      </c>
      <c r="H503" s="1255"/>
    </row>
    <row r="504" spans="1:8" s="1322" customFormat="1">
      <c r="A504" s="1252">
        <v>496</v>
      </c>
      <c r="B504" s="1257" t="s">
        <v>2251</v>
      </c>
      <c r="C504" s="1254">
        <v>300</v>
      </c>
      <c r="D504" s="1255">
        <v>9</v>
      </c>
      <c r="E504" s="1255">
        <v>348</v>
      </c>
      <c r="F504" s="1255" t="s">
        <v>25</v>
      </c>
      <c r="G504" s="1255" t="s">
        <v>100</v>
      </c>
      <c r="H504" s="1255"/>
    </row>
    <row r="505" spans="1:8" s="1322" customFormat="1">
      <c r="A505" s="1252">
        <v>497</v>
      </c>
      <c r="B505" s="1257" t="s">
        <v>2251</v>
      </c>
      <c r="C505" s="1254">
        <v>300</v>
      </c>
      <c r="D505" s="1255">
        <v>9</v>
      </c>
      <c r="E505" s="1255">
        <v>351</v>
      </c>
      <c r="F505" s="1255" t="s">
        <v>25</v>
      </c>
      <c r="G505" s="1255" t="s">
        <v>100</v>
      </c>
      <c r="H505" s="1255"/>
    </row>
    <row r="506" spans="1:8" s="1322" customFormat="1">
      <c r="A506" s="1252">
        <v>498</v>
      </c>
      <c r="B506" s="1257" t="s">
        <v>2251</v>
      </c>
      <c r="C506" s="1254">
        <v>300</v>
      </c>
      <c r="D506" s="1255">
        <v>9</v>
      </c>
      <c r="E506" s="1255">
        <v>350</v>
      </c>
      <c r="F506" s="1255" t="s">
        <v>25</v>
      </c>
      <c r="G506" s="1255" t="s">
        <v>100</v>
      </c>
      <c r="H506" s="1255"/>
    </row>
    <row r="507" spans="1:8" s="1322" customFormat="1">
      <c r="A507" s="1252">
        <v>499</v>
      </c>
      <c r="B507" s="1257" t="s">
        <v>2251</v>
      </c>
      <c r="C507" s="1254">
        <v>300</v>
      </c>
      <c r="D507" s="1255">
        <v>9</v>
      </c>
      <c r="E507" s="1255">
        <v>349</v>
      </c>
      <c r="F507" s="1255" t="s">
        <v>25</v>
      </c>
      <c r="G507" s="1255" t="s">
        <v>100</v>
      </c>
      <c r="H507" s="1255"/>
    </row>
    <row r="508" spans="1:8" s="1322" customFormat="1">
      <c r="A508" s="1252">
        <v>500</v>
      </c>
      <c r="B508" s="1257" t="s">
        <v>2442</v>
      </c>
      <c r="C508" s="1254">
        <v>100</v>
      </c>
      <c r="D508" s="1255">
        <v>14</v>
      </c>
      <c r="E508" s="1255">
        <v>12</v>
      </c>
      <c r="F508" s="1255" t="s">
        <v>25</v>
      </c>
      <c r="G508" s="1255" t="s">
        <v>100</v>
      </c>
      <c r="H508" s="1255"/>
    </row>
    <row r="509" spans="1:8" s="1322" customFormat="1">
      <c r="A509" s="1252">
        <v>501</v>
      </c>
      <c r="B509" s="1257" t="s">
        <v>2443</v>
      </c>
      <c r="C509" s="1254">
        <v>200</v>
      </c>
      <c r="D509" s="1255">
        <v>15</v>
      </c>
      <c r="E509" s="1255">
        <v>899</v>
      </c>
      <c r="F509" s="1255" t="s">
        <v>25</v>
      </c>
      <c r="G509" s="1255" t="s">
        <v>100</v>
      </c>
      <c r="H509" s="1255"/>
    </row>
    <row r="510" spans="1:8" s="1322" customFormat="1">
      <c r="A510" s="1252">
        <v>502</v>
      </c>
      <c r="B510" s="1257" t="s">
        <v>2325</v>
      </c>
      <c r="C510" s="1254">
        <v>200</v>
      </c>
      <c r="D510" s="1255">
        <v>8</v>
      </c>
      <c r="E510" s="1255">
        <v>233</v>
      </c>
      <c r="F510" s="1255" t="s">
        <v>25</v>
      </c>
      <c r="G510" s="1255" t="s">
        <v>100</v>
      </c>
      <c r="H510" s="1255"/>
    </row>
    <row r="511" spans="1:8" s="1322" customFormat="1">
      <c r="A511" s="1252">
        <v>503</v>
      </c>
      <c r="B511" s="1257" t="s">
        <v>2444</v>
      </c>
      <c r="C511" s="1254">
        <v>100</v>
      </c>
      <c r="D511" s="1255">
        <v>4</v>
      </c>
      <c r="E511" s="1255">
        <v>493</v>
      </c>
      <c r="F511" s="1255" t="s">
        <v>25</v>
      </c>
      <c r="G511" s="1255" t="s">
        <v>100</v>
      </c>
      <c r="H511" s="1255"/>
    </row>
    <row r="512" spans="1:8" s="1322" customFormat="1">
      <c r="A512" s="1252">
        <v>504</v>
      </c>
      <c r="B512" s="1257" t="s">
        <v>2445</v>
      </c>
      <c r="C512" s="1254">
        <v>400</v>
      </c>
      <c r="D512" s="1255">
        <v>14</v>
      </c>
      <c r="E512" s="1255">
        <v>76</v>
      </c>
      <c r="F512" s="1255" t="s">
        <v>25</v>
      </c>
      <c r="G512" s="1255" t="s">
        <v>100</v>
      </c>
      <c r="H512" s="1255"/>
    </row>
    <row r="513" spans="1:8" s="1322" customFormat="1">
      <c r="A513" s="1252">
        <v>505</v>
      </c>
      <c r="B513" s="1257" t="s">
        <v>2445</v>
      </c>
      <c r="C513" s="1254">
        <v>400</v>
      </c>
      <c r="D513" s="1255">
        <v>20</v>
      </c>
      <c r="E513" s="1255">
        <v>369</v>
      </c>
      <c r="F513" s="1255" t="s">
        <v>25</v>
      </c>
      <c r="G513" s="1255" t="s">
        <v>100</v>
      </c>
      <c r="H513" s="1255"/>
    </row>
    <row r="514" spans="1:8" s="1322" customFormat="1">
      <c r="A514" s="1252">
        <v>506</v>
      </c>
      <c r="B514" s="1257" t="s">
        <v>2445</v>
      </c>
      <c r="C514" s="1254">
        <v>400</v>
      </c>
      <c r="D514" s="1255">
        <v>20</v>
      </c>
      <c r="E514" s="1255">
        <v>14</v>
      </c>
      <c r="F514" s="1255" t="s">
        <v>25</v>
      </c>
      <c r="G514" s="1255" t="s">
        <v>100</v>
      </c>
      <c r="H514" s="1255"/>
    </row>
    <row r="515" spans="1:8" s="1322" customFormat="1">
      <c r="A515" s="1252">
        <v>507</v>
      </c>
      <c r="B515" s="1257" t="s">
        <v>2446</v>
      </c>
      <c r="C515" s="1254">
        <v>400</v>
      </c>
      <c r="D515" s="1255">
        <v>15</v>
      </c>
      <c r="E515" s="1255">
        <v>893</v>
      </c>
      <c r="F515" s="1255" t="s">
        <v>25</v>
      </c>
      <c r="G515" s="1255" t="s">
        <v>100</v>
      </c>
      <c r="H515" s="1255"/>
    </row>
    <row r="516" spans="1:8" s="1322" customFormat="1">
      <c r="A516" s="1252">
        <v>508</v>
      </c>
      <c r="B516" s="1257" t="s">
        <v>2447</v>
      </c>
      <c r="C516" s="1254">
        <v>100</v>
      </c>
      <c r="D516" s="1255">
        <v>7</v>
      </c>
      <c r="E516" s="1255">
        <v>62</v>
      </c>
      <c r="F516" s="1255" t="s">
        <v>25</v>
      </c>
      <c r="G516" s="1255" t="s">
        <v>100</v>
      </c>
      <c r="H516" s="1255"/>
    </row>
    <row r="517" spans="1:8" s="1322" customFormat="1">
      <c r="A517" s="1252">
        <v>509</v>
      </c>
      <c r="B517" s="1257" t="s">
        <v>2448</v>
      </c>
      <c r="C517" s="1254">
        <v>300</v>
      </c>
      <c r="D517" s="1255">
        <v>9</v>
      </c>
      <c r="E517" s="1255">
        <v>334</v>
      </c>
      <c r="F517" s="1255" t="s">
        <v>25</v>
      </c>
      <c r="G517" s="1255" t="s">
        <v>100</v>
      </c>
      <c r="H517" s="1255"/>
    </row>
    <row r="518" spans="1:8" s="1322" customFormat="1">
      <c r="A518" s="1252">
        <v>510</v>
      </c>
      <c r="B518" s="1257" t="s">
        <v>2449</v>
      </c>
      <c r="C518" s="1254">
        <v>150</v>
      </c>
      <c r="D518" s="1255">
        <v>51</v>
      </c>
      <c r="E518" s="1255">
        <v>6</v>
      </c>
      <c r="F518" s="1255" t="s">
        <v>25</v>
      </c>
      <c r="G518" s="1255" t="s">
        <v>100</v>
      </c>
      <c r="H518" s="1255"/>
    </row>
    <row r="519" spans="1:8" s="1322" customFormat="1">
      <c r="A519" s="1252">
        <v>511</v>
      </c>
      <c r="B519" s="1257" t="s">
        <v>2450</v>
      </c>
      <c r="C519" s="1254">
        <v>300</v>
      </c>
      <c r="D519" s="1255">
        <v>9</v>
      </c>
      <c r="E519" s="1255">
        <v>319</v>
      </c>
      <c r="F519" s="1255" t="s">
        <v>25</v>
      </c>
      <c r="G519" s="1255" t="s">
        <v>100</v>
      </c>
      <c r="H519" s="1255"/>
    </row>
    <row r="520" spans="1:8" s="1322" customFormat="1">
      <c r="A520" s="1252">
        <v>512</v>
      </c>
      <c r="B520" s="1257" t="s">
        <v>2451</v>
      </c>
      <c r="C520" s="1254">
        <v>400</v>
      </c>
      <c r="D520" s="1255">
        <v>7</v>
      </c>
      <c r="E520" s="1255">
        <v>3</v>
      </c>
      <c r="F520" s="1255" t="s">
        <v>25</v>
      </c>
      <c r="G520" s="1255" t="s">
        <v>100</v>
      </c>
      <c r="H520" s="1255"/>
    </row>
    <row r="521" spans="1:8" s="1322" customFormat="1">
      <c r="A521" s="1252">
        <v>513</v>
      </c>
      <c r="B521" s="1257" t="s">
        <v>2452</v>
      </c>
      <c r="C521" s="1254">
        <v>100</v>
      </c>
      <c r="D521" s="1255">
        <v>14</v>
      </c>
      <c r="E521" s="1255">
        <v>176</v>
      </c>
      <c r="F521" s="1255" t="s">
        <v>25</v>
      </c>
      <c r="G521" s="1255" t="s">
        <v>100</v>
      </c>
      <c r="H521" s="1255"/>
    </row>
    <row r="522" spans="1:8" s="1322" customFormat="1">
      <c r="A522" s="1252">
        <v>514</v>
      </c>
      <c r="B522" s="1257" t="s">
        <v>2320</v>
      </c>
      <c r="C522" s="1254">
        <v>200</v>
      </c>
      <c r="D522" s="1255">
        <v>25</v>
      </c>
      <c r="E522" s="1255">
        <v>134</v>
      </c>
      <c r="F522" s="1255" t="s">
        <v>25</v>
      </c>
      <c r="G522" s="1255" t="s">
        <v>100</v>
      </c>
      <c r="H522" s="1255"/>
    </row>
    <row r="523" spans="1:8" s="1322" customFormat="1">
      <c r="A523" s="1252">
        <v>515</v>
      </c>
      <c r="B523" s="1257" t="s">
        <v>2453</v>
      </c>
      <c r="C523" s="1254">
        <v>100</v>
      </c>
      <c r="D523" s="1255">
        <v>5</v>
      </c>
      <c r="E523" s="1255">
        <v>828</v>
      </c>
      <c r="F523" s="1255" t="s">
        <v>25</v>
      </c>
      <c r="G523" s="1255" t="s">
        <v>100</v>
      </c>
      <c r="H523" s="1255"/>
    </row>
    <row r="524" spans="1:8" s="1322" customFormat="1">
      <c r="A524" s="1252">
        <v>516</v>
      </c>
      <c r="B524" s="1257" t="s">
        <v>2454</v>
      </c>
      <c r="C524" s="1254">
        <v>100</v>
      </c>
      <c r="D524" s="1255">
        <v>51</v>
      </c>
      <c r="E524" s="1255">
        <v>19</v>
      </c>
      <c r="F524" s="1255" t="s">
        <v>25</v>
      </c>
      <c r="G524" s="1255" t="s">
        <v>100</v>
      </c>
      <c r="H524" s="1255"/>
    </row>
    <row r="525" spans="1:8" s="1322" customFormat="1">
      <c r="A525" s="1252">
        <v>517</v>
      </c>
      <c r="B525" s="1257" t="s">
        <v>2455</v>
      </c>
      <c r="C525" s="1254">
        <v>100</v>
      </c>
      <c r="D525" s="1255">
        <v>23</v>
      </c>
      <c r="E525" s="1255">
        <v>317</v>
      </c>
      <c r="F525" s="1255" t="s">
        <v>25</v>
      </c>
      <c r="G525" s="1255" t="s">
        <v>100</v>
      </c>
      <c r="H525" s="1255"/>
    </row>
    <row r="526" spans="1:8" s="1322" customFormat="1">
      <c r="A526" s="1252">
        <v>518</v>
      </c>
      <c r="B526" s="1257" t="s">
        <v>2456</v>
      </c>
      <c r="C526" s="1254">
        <v>300</v>
      </c>
      <c r="D526" s="1255">
        <v>23</v>
      </c>
      <c r="E526" s="1255">
        <v>327</v>
      </c>
      <c r="F526" s="1255" t="s">
        <v>25</v>
      </c>
      <c r="G526" s="1255" t="s">
        <v>100</v>
      </c>
      <c r="H526" s="1255"/>
    </row>
    <row r="527" spans="1:8" s="1322" customFormat="1">
      <c r="A527" s="1252">
        <v>519</v>
      </c>
      <c r="B527" s="1257" t="s">
        <v>2457</v>
      </c>
      <c r="C527" s="1254">
        <v>200</v>
      </c>
      <c r="D527" s="1255">
        <v>25</v>
      </c>
      <c r="E527" s="1255">
        <v>182</v>
      </c>
      <c r="F527" s="1255" t="s">
        <v>25</v>
      </c>
      <c r="G527" s="1255" t="s">
        <v>100</v>
      </c>
      <c r="H527" s="1255"/>
    </row>
    <row r="528" spans="1:8" s="1322" customFormat="1">
      <c r="A528" s="1252">
        <v>520</v>
      </c>
      <c r="B528" s="1257" t="s">
        <v>2458</v>
      </c>
      <c r="C528" s="1254">
        <v>200</v>
      </c>
      <c r="D528" s="1255">
        <v>14</v>
      </c>
      <c r="E528" s="1255">
        <v>142</v>
      </c>
      <c r="F528" s="1255" t="s">
        <v>25</v>
      </c>
      <c r="G528" s="1255" t="s">
        <v>100</v>
      </c>
      <c r="H528" s="1255"/>
    </row>
    <row r="529" spans="1:8" s="1322" customFormat="1">
      <c r="A529" s="1252">
        <v>521</v>
      </c>
      <c r="B529" s="1257" t="s">
        <v>2459</v>
      </c>
      <c r="C529" s="1254">
        <v>300</v>
      </c>
      <c r="D529" s="1255">
        <v>9</v>
      </c>
      <c r="E529" s="1255">
        <v>331</v>
      </c>
      <c r="F529" s="1255" t="s">
        <v>25</v>
      </c>
      <c r="G529" s="1255" t="s">
        <v>100</v>
      </c>
      <c r="H529" s="1255"/>
    </row>
    <row r="530" spans="1:8" s="1322" customFormat="1">
      <c r="A530" s="1252">
        <v>522</v>
      </c>
      <c r="B530" s="1257" t="s">
        <v>2460</v>
      </c>
      <c r="C530" s="1254">
        <v>200</v>
      </c>
      <c r="D530" s="1255">
        <v>25</v>
      </c>
      <c r="E530" s="1255">
        <v>145</v>
      </c>
      <c r="F530" s="1255" t="s">
        <v>25</v>
      </c>
      <c r="G530" s="1255" t="s">
        <v>100</v>
      </c>
      <c r="H530" s="1255"/>
    </row>
    <row r="531" spans="1:8" s="1322" customFormat="1">
      <c r="A531" s="1252">
        <v>523</v>
      </c>
      <c r="B531" s="1257" t="s">
        <v>2461</v>
      </c>
      <c r="C531" s="1254">
        <v>100</v>
      </c>
      <c r="D531" s="1255">
        <v>55</v>
      </c>
      <c r="E531" s="1255">
        <v>118</v>
      </c>
      <c r="F531" s="1255" t="s">
        <v>25</v>
      </c>
      <c r="G531" s="1255" t="s">
        <v>100</v>
      </c>
      <c r="H531" s="1255"/>
    </row>
    <row r="532" spans="1:8" s="1322" customFormat="1">
      <c r="A532" s="1252">
        <v>524</v>
      </c>
      <c r="B532" s="1257" t="s">
        <v>2462</v>
      </c>
      <c r="C532" s="1254">
        <v>100</v>
      </c>
      <c r="D532" s="1255">
        <v>14</v>
      </c>
      <c r="E532" s="1255">
        <v>193</v>
      </c>
      <c r="F532" s="1255" t="s">
        <v>25</v>
      </c>
      <c r="G532" s="1255" t="s">
        <v>100</v>
      </c>
      <c r="H532" s="1255"/>
    </row>
    <row r="533" spans="1:8" s="1322" customFormat="1">
      <c r="A533" s="1252">
        <v>525</v>
      </c>
      <c r="B533" s="1257" t="s">
        <v>2463</v>
      </c>
      <c r="C533" s="1254">
        <v>500</v>
      </c>
      <c r="D533" s="1255">
        <v>34</v>
      </c>
      <c r="E533" s="1255">
        <v>275</v>
      </c>
      <c r="F533" s="1255" t="s">
        <v>25</v>
      </c>
      <c r="G533" s="1255" t="s">
        <v>100</v>
      </c>
      <c r="H533" s="1255"/>
    </row>
    <row r="534" spans="1:8" s="1322" customFormat="1">
      <c r="A534" s="1252">
        <v>526</v>
      </c>
      <c r="B534" s="1257" t="s">
        <v>2280</v>
      </c>
      <c r="C534" s="1254">
        <v>200</v>
      </c>
      <c r="D534" s="1255">
        <v>273</v>
      </c>
      <c r="E534" s="1255">
        <v>27</v>
      </c>
      <c r="F534" s="1255" t="s">
        <v>25</v>
      </c>
      <c r="G534" s="1255" t="s">
        <v>100</v>
      </c>
      <c r="H534" s="1255"/>
    </row>
    <row r="535" spans="1:8" s="1322" customFormat="1">
      <c r="A535" s="1252">
        <v>527</v>
      </c>
      <c r="B535" s="1257" t="s">
        <v>2464</v>
      </c>
      <c r="C535" s="1254">
        <v>300</v>
      </c>
      <c r="D535" s="1255">
        <v>530</v>
      </c>
      <c r="E535" s="1255">
        <v>20</v>
      </c>
      <c r="F535" s="1255" t="s">
        <v>25</v>
      </c>
      <c r="G535" s="1255" t="s">
        <v>100</v>
      </c>
      <c r="H535" s="1255"/>
    </row>
    <row r="536" spans="1:8" s="1322" customFormat="1">
      <c r="A536" s="1252">
        <v>528</v>
      </c>
      <c r="B536" s="1257" t="s">
        <v>2465</v>
      </c>
      <c r="C536" s="1254">
        <v>400</v>
      </c>
      <c r="D536" s="1255">
        <v>5</v>
      </c>
      <c r="E536" s="1255">
        <v>849</v>
      </c>
      <c r="F536" s="1255" t="s">
        <v>25</v>
      </c>
      <c r="G536" s="1255" t="s">
        <v>100</v>
      </c>
      <c r="H536" s="1255"/>
    </row>
    <row r="537" spans="1:8" s="1322" customFormat="1">
      <c r="A537" s="1252">
        <v>529</v>
      </c>
      <c r="B537" s="1257" t="s">
        <v>2251</v>
      </c>
      <c r="C537" s="1254">
        <v>600</v>
      </c>
      <c r="D537" s="1255">
        <v>33</v>
      </c>
      <c r="E537" s="1255">
        <v>189</v>
      </c>
      <c r="F537" s="1255" t="s">
        <v>25</v>
      </c>
      <c r="G537" s="1255" t="s">
        <v>100</v>
      </c>
      <c r="H537" s="1255"/>
    </row>
    <row r="538" spans="1:8" s="1322" customFormat="1">
      <c r="A538" s="1252">
        <v>530</v>
      </c>
      <c r="B538" s="1257" t="s">
        <v>2466</v>
      </c>
      <c r="C538" s="1254">
        <v>1000</v>
      </c>
      <c r="D538" s="1255">
        <v>14</v>
      </c>
      <c r="E538" s="1255">
        <v>116</v>
      </c>
      <c r="F538" s="1255" t="s">
        <v>25</v>
      </c>
      <c r="G538" s="1255" t="s">
        <v>100</v>
      </c>
      <c r="H538" s="1255"/>
    </row>
    <row r="539" spans="1:8" s="1322" customFormat="1">
      <c r="A539" s="1252">
        <v>531</v>
      </c>
      <c r="B539" s="1257" t="s">
        <v>2467</v>
      </c>
      <c r="C539" s="1254">
        <v>1000</v>
      </c>
      <c r="D539" s="1255">
        <v>30</v>
      </c>
      <c r="E539" s="1255">
        <v>346</v>
      </c>
      <c r="F539" s="1255" t="s">
        <v>25</v>
      </c>
      <c r="G539" s="1255" t="s">
        <v>100</v>
      </c>
      <c r="H539" s="1255"/>
    </row>
    <row r="540" spans="1:8" s="1322" customFormat="1">
      <c r="A540" s="1252">
        <v>532</v>
      </c>
      <c r="B540" s="1257" t="s">
        <v>2468</v>
      </c>
      <c r="C540" s="1254">
        <v>1000</v>
      </c>
      <c r="D540" s="1255">
        <v>4</v>
      </c>
      <c r="E540" s="1255">
        <v>989</v>
      </c>
      <c r="F540" s="1255" t="s">
        <v>25</v>
      </c>
      <c r="G540" s="1255" t="s">
        <v>100</v>
      </c>
      <c r="H540" s="1255"/>
    </row>
    <row r="541" spans="1:8" s="1322" customFormat="1">
      <c r="A541" s="1252">
        <v>533</v>
      </c>
      <c r="B541" s="1257" t="s">
        <v>2469</v>
      </c>
      <c r="C541" s="1254">
        <v>1000</v>
      </c>
      <c r="D541" s="1255">
        <v>30</v>
      </c>
      <c r="E541" s="1255">
        <v>345</v>
      </c>
      <c r="F541" s="1255" t="s">
        <v>25</v>
      </c>
      <c r="G541" s="1255" t="s">
        <v>100</v>
      </c>
      <c r="H541" s="1255"/>
    </row>
    <row r="542" spans="1:8" s="1322" customFormat="1">
      <c r="A542" s="1252">
        <v>534</v>
      </c>
      <c r="B542" s="1257" t="s">
        <v>2210</v>
      </c>
      <c r="C542" s="1254">
        <v>1000</v>
      </c>
      <c r="D542" s="1255">
        <v>4</v>
      </c>
      <c r="E542" s="1255">
        <v>830</v>
      </c>
      <c r="F542" s="1255" t="s">
        <v>25</v>
      </c>
      <c r="G542" s="1255" t="s">
        <v>100</v>
      </c>
      <c r="H542" s="1255"/>
    </row>
    <row r="543" spans="1:8" s="1322" customFormat="1">
      <c r="A543" s="1252">
        <v>535</v>
      </c>
      <c r="B543" s="1257" t="s">
        <v>2210</v>
      </c>
      <c r="C543" s="1254">
        <v>1000</v>
      </c>
      <c r="D543" s="1255">
        <v>1</v>
      </c>
      <c r="E543" s="1255">
        <v>393</v>
      </c>
      <c r="F543" s="1255" t="s">
        <v>25</v>
      </c>
      <c r="G543" s="1255" t="s">
        <v>100</v>
      </c>
      <c r="H543" s="1255"/>
    </row>
    <row r="544" spans="1:8" s="1322" customFormat="1">
      <c r="A544" s="1252">
        <v>536</v>
      </c>
      <c r="B544" s="1257" t="s">
        <v>2470</v>
      </c>
      <c r="C544" s="1254">
        <v>100</v>
      </c>
      <c r="D544" s="1255">
        <v>25</v>
      </c>
      <c r="E544" s="1255">
        <v>215</v>
      </c>
      <c r="F544" s="1255" t="s">
        <v>25</v>
      </c>
      <c r="G544" s="1255" t="s">
        <v>100</v>
      </c>
      <c r="H544" s="1255"/>
    </row>
    <row r="545" spans="1:11" s="1322" customFormat="1">
      <c r="A545" s="1252">
        <v>537</v>
      </c>
      <c r="B545" s="1257" t="s">
        <v>2268</v>
      </c>
      <c r="C545" s="1254">
        <v>100</v>
      </c>
      <c r="D545" s="1255">
        <v>4</v>
      </c>
      <c r="E545" s="1255">
        <v>1267</v>
      </c>
      <c r="F545" s="1255" t="s">
        <v>25</v>
      </c>
      <c r="G545" s="1255" t="s">
        <v>100</v>
      </c>
      <c r="H545" s="1255"/>
    </row>
    <row r="546" spans="1:11" s="1322" customFormat="1">
      <c r="A546" s="1252">
        <v>538</v>
      </c>
      <c r="B546" s="1257" t="s">
        <v>2471</v>
      </c>
      <c r="C546" s="1254">
        <v>100</v>
      </c>
      <c r="D546" s="1255">
        <v>4</v>
      </c>
      <c r="E546" s="1255">
        <v>1265</v>
      </c>
      <c r="F546" s="1255" t="s">
        <v>25</v>
      </c>
      <c r="G546" s="1255" t="s">
        <v>100</v>
      </c>
      <c r="H546" s="1255"/>
    </row>
    <row r="547" spans="1:11" s="1322" customFormat="1">
      <c r="A547" s="1252">
        <v>539</v>
      </c>
      <c r="B547" s="1257" t="s">
        <v>2471</v>
      </c>
      <c r="C547" s="1254">
        <v>100</v>
      </c>
      <c r="D547" s="1255">
        <v>4</v>
      </c>
      <c r="E547" s="1255">
        <v>1266</v>
      </c>
      <c r="F547" s="1255" t="s">
        <v>25</v>
      </c>
      <c r="G547" s="1255" t="s">
        <v>100</v>
      </c>
      <c r="H547" s="1255"/>
    </row>
    <row r="548" spans="1:11" s="1322" customFormat="1">
      <c r="A548" s="1252">
        <v>540</v>
      </c>
      <c r="B548" s="1257" t="s">
        <v>2268</v>
      </c>
      <c r="C548" s="1254">
        <v>200</v>
      </c>
      <c r="D548" s="1255">
        <v>25</v>
      </c>
      <c r="E548" s="1255">
        <v>249</v>
      </c>
      <c r="F548" s="1255" t="s">
        <v>25</v>
      </c>
      <c r="G548" s="1255" t="s">
        <v>100</v>
      </c>
      <c r="H548" s="1255"/>
    </row>
    <row r="549" spans="1:11" s="1322" customFormat="1">
      <c r="A549" s="1252">
        <v>541</v>
      </c>
      <c r="B549" s="1257" t="s">
        <v>2472</v>
      </c>
      <c r="C549" s="1254">
        <v>400</v>
      </c>
      <c r="D549" s="1255">
        <v>31</v>
      </c>
      <c r="E549" s="1255">
        <v>91</v>
      </c>
      <c r="F549" s="1255" t="s">
        <v>25</v>
      </c>
      <c r="G549" s="1255" t="s">
        <v>100</v>
      </c>
      <c r="H549" s="1255"/>
    </row>
    <row r="550" spans="1:11" s="1322" customFormat="1">
      <c r="A550" s="1252">
        <v>542</v>
      </c>
      <c r="B550" s="1257" t="s">
        <v>2473</v>
      </c>
      <c r="C550" s="1254">
        <v>300</v>
      </c>
      <c r="D550" s="1255">
        <v>31</v>
      </c>
      <c r="E550" s="1255">
        <v>84</v>
      </c>
      <c r="F550" s="1255" t="s">
        <v>25</v>
      </c>
      <c r="G550" s="1255" t="s">
        <v>100</v>
      </c>
      <c r="H550" s="1255"/>
    </row>
    <row r="551" spans="1:11" s="1322" customFormat="1">
      <c r="A551" s="1252">
        <v>543</v>
      </c>
      <c r="B551" s="1257" t="s">
        <v>2474</v>
      </c>
      <c r="C551" s="1254">
        <v>1200</v>
      </c>
      <c r="D551" s="1255">
        <v>60</v>
      </c>
      <c r="E551" s="1255">
        <v>199</v>
      </c>
      <c r="F551" s="1255" t="s">
        <v>25</v>
      </c>
      <c r="G551" s="1255" t="s">
        <v>100</v>
      </c>
      <c r="H551" s="1255"/>
    </row>
    <row r="552" spans="1:11" s="1322" customFormat="1">
      <c r="A552" s="1252">
        <v>544</v>
      </c>
      <c r="B552" s="1257" t="s">
        <v>2189</v>
      </c>
      <c r="C552" s="1254">
        <v>200</v>
      </c>
      <c r="D552" s="1255">
        <v>1</v>
      </c>
      <c r="E552" s="1255">
        <v>535</v>
      </c>
      <c r="F552" s="1255" t="s">
        <v>25</v>
      </c>
      <c r="G552" s="1255" t="s">
        <v>100</v>
      </c>
      <c r="H552" s="1255"/>
    </row>
    <row r="553" spans="1:11" s="1322" customFormat="1">
      <c r="A553" s="1252">
        <v>545</v>
      </c>
      <c r="B553" s="1257" t="s">
        <v>2284</v>
      </c>
      <c r="C553" s="1254">
        <v>200</v>
      </c>
      <c r="D553" s="1255">
        <v>57</v>
      </c>
      <c r="E553" s="1255">
        <v>56</v>
      </c>
      <c r="F553" s="1255" t="s">
        <v>25</v>
      </c>
      <c r="G553" s="1255" t="s">
        <v>100</v>
      </c>
      <c r="H553" s="1255"/>
    </row>
    <row r="554" spans="1:11" s="1322" customFormat="1">
      <c r="A554" s="1252">
        <v>546</v>
      </c>
      <c r="B554" s="1257" t="s">
        <v>2475</v>
      </c>
      <c r="C554" s="1254">
        <v>400</v>
      </c>
      <c r="D554" s="1255">
        <v>246</v>
      </c>
      <c r="E554" s="1255">
        <v>27</v>
      </c>
      <c r="F554" s="1255" t="s">
        <v>25</v>
      </c>
      <c r="G554" s="1255" t="s">
        <v>100</v>
      </c>
      <c r="H554" s="1255"/>
    </row>
    <row r="555" spans="1:11" s="1271" customFormat="1" ht="18" customHeight="1">
      <c r="A555" s="1249" t="s">
        <v>2476</v>
      </c>
      <c r="B555" s="1261" t="s">
        <v>2477</v>
      </c>
      <c r="C555" s="1262">
        <f>SUM(C556:C1118)</f>
        <v>187267.09999999998</v>
      </c>
      <c r="D555" s="1255"/>
      <c r="E555" s="1255"/>
      <c r="F555" s="1255"/>
      <c r="G555" s="1255"/>
      <c r="H555" s="1263"/>
    </row>
    <row r="556" spans="1:11" s="1271" customFormat="1" ht="18" customHeight="1">
      <c r="A556" s="1252">
        <v>547</v>
      </c>
      <c r="B556" s="944" t="s">
        <v>3204</v>
      </c>
      <c r="C556" s="1254">
        <v>500</v>
      </c>
      <c r="D556" s="1304">
        <v>11</v>
      </c>
      <c r="E556" s="1316">
        <v>244</v>
      </c>
      <c r="F556" s="1255" t="s">
        <v>25</v>
      </c>
      <c r="G556" s="1255" t="s">
        <v>100</v>
      </c>
      <c r="H556" s="1263"/>
    </row>
    <row r="557" spans="1:11" s="1271" customFormat="1" ht="18" customHeight="1">
      <c r="A557" s="1252">
        <v>548</v>
      </c>
      <c r="B557" s="944" t="s">
        <v>3192</v>
      </c>
      <c r="C557" s="1254">
        <v>100</v>
      </c>
      <c r="D557" s="1305">
        <v>17</v>
      </c>
      <c r="E557" s="831">
        <v>43</v>
      </c>
      <c r="F557" s="1303" t="s">
        <v>2241</v>
      </c>
      <c r="G557" s="1309" t="s">
        <v>100</v>
      </c>
      <c r="H557" s="1263"/>
      <c r="K557" s="1314"/>
    </row>
    <row r="558" spans="1:11" s="1271" customFormat="1" ht="18" customHeight="1">
      <c r="A558" s="1252">
        <v>549</v>
      </c>
      <c r="B558" s="944" t="s">
        <v>3193</v>
      </c>
      <c r="C558" s="1254">
        <v>200</v>
      </c>
      <c r="D558" s="1305">
        <v>17</v>
      </c>
      <c r="E558" s="831">
        <v>48</v>
      </c>
      <c r="F558" s="1303" t="s">
        <v>2241</v>
      </c>
      <c r="G558" s="1309" t="s">
        <v>100</v>
      </c>
      <c r="H558" s="1263"/>
      <c r="K558" s="1314"/>
    </row>
    <row r="559" spans="1:11" s="1271" customFormat="1" ht="18" customHeight="1">
      <c r="A559" s="1252">
        <v>550</v>
      </c>
      <c r="B559" s="944" t="s">
        <v>3194</v>
      </c>
      <c r="C559" s="1254">
        <v>100</v>
      </c>
      <c r="D559" s="1305">
        <v>17</v>
      </c>
      <c r="E559" s="831">
        <v>62</v>
      </c>
      <c r="F559" s="1303" t="s">
        <v>2241</v>
      </c>
      <c r="G559" s="1309" t="s">
        <v>100</v>
      </c>
      <c r="H559" s="1263"/>
      <c r="K559" s="1314"/>
    </row>
    <row r="560" spans="1:11" s="1271" customFormat="1" ht="18" customHeight="1">
      <c r="A560" s="1252">
        <v>551</v>
      </c>
      <c r="B560" s="944" t="s">
        <v>3194</v>
      </c>
      <c r="C560" s="1254">
        <v>400</v>
      </c>
      <c r="D560" s="1305">
        <v>17</v>
      </c>
      <c r="E560" s="831">
        <v>67</v>
      </c>
      <c r="F560" s="1303" t="s">
        <v>2241</v>
      </c>
      <c r="G560" s="1309" t="s">
        <v>100</v>
      </c>
      <c r="H560" s="1263"/>
      <c r="K560" s="1314"/>
    </row>
    <row r="561" spans="1:11" s="1271" customFormat="1" ht="18" customHeight="1">
      <c r="A561" s="1252">
        <v>552</v>
      </c>
      <c r="B561" s="944" t="s">
        <v>3195</v>
      </c>
      <c r="C561" s="1254">
        <v>800</v>
      </c>
      <c r="D561" s="1323">
        <v>23</v>
      </c>
      <c r="E561" s="1303">
        <v>121</v>
      </c>
      <c r="F561" s="1303" t="s">
        <v>22</v>
      </c>
      <c r="G561" s="1309" t="s">
        <v>100</v>
      </c>
      <c r="H561" s="1263"/>
      <c r="K561" s="1324"/>
    </row>
    <row r="562" spans="1:11" s="1271" customFormat="1" ht="18" customHeight="1">
      <c r="A562" s="1252">
        <v>553</v>
      </c>
      <c r="B562" s="1302" t="s">
        <v>3196</v>
      </c>
      <c r="C562" s="1254">
        <v>200</v>
      </c>
      <c r="D562" s="1323">
        <v>1</v>
      </c>
      <c r="E562" s="1303">
        <v>311</v>
      </c>
      <c r="F562" s="1303" t="s">
        <v>2241</v>
      </c>
      <c r="G562" s="1303" t="s">
        <v>100</v>
      </c>
      <c r="H562" s="1263"/>
      <c r="K562" s="1324"/>
    </row>
    <row r="563" spans="1:11" s="1271" customFormat="1" ht="18" customHeight="1">
      <c r="A563" s="1252">
        <v>554</v>
      </c>
      <c r="B563" s="1302" t="s">
        <v>2707</v>
      </c>
      <c r="C563" s="1254">
        <v>300</v>
      </c>
      <c r="D563" s="1323">
        <v>1</v>
      </c>
      <c r="E563" s="1303">
        <v>278</v>
      </c>
      <c r="F563" s="1303" t="s">
        <v>2241</v>
      </c>
      <c r="G563" s="1303" t="s">
        <v>100</v>
      </c>
      <c r="H563" s="1263"/>
      <c r="K563" s="1324"/>
    </row>
    <row r="564" spans="1:11" s="1271" customFormat="1" ht="18" customHeight="1">
      <c r="A564" s="1252">
        <v>555</v>
      </c>
      <c r="B564" s="1257" t="s">
        <v>2478</v>
      </c>
      <c r="C564" s="1254">
        <v>500</v>
      </c>
      <c r="D564" s="1255">
        <v>372</v>
      </c>
      <c r="E564" s="1255">
        <v>41</v>
      </c>
      <c r="F564" s="1255" t="s">
        <v>25</v>
      </c>
      <c r="G564" s="1255" t="s">
        <v>100</v>
      </c>
      <c r="H564" s="1263"/>
    </row>
    <row r="565" spans="1:11" s="1271" customFormat="1" ht="18" customHeight="1">
      <c r="A565" s="1252">
        <v>556</v>
      </c>
      <c r="B565" s="1257" t="s">
        <v>2478</v>
      </c>
      <c r="C565" s="1254">
        <v>500</v>
      </c>
      <c r="D565" s="1255">
        <v>373</v>
      </c>
      <c r="E565" s="1255">
        <v>41</v>
      </c>
      <c r="F565" s="1255" t="s">
        <v>25</v>
      </c>
      <c r="G565" s="1255" t="s">
        <v>100</v>
      </c>
      <c r="H565" s="1263"/>
    </row>
    <row r="566" spans="1:11" ht="18" customHeight="1">
      <c r="A566" s="1252">
        <v>557</v>
      </c>
      <c r="B566" s="1257" t="s">
        <v>2479</v>
      </c>
      <c r="C566" s="1254">
        <v>400</v>
      </c>
      <c r="D566" s="1255">
        <v>21</v>
      </c>
      <c r="E566" s="1255">
        <v>23</v>
      </c>
      <c r="F566" s="1255" t="s">
        <v>25</v>
      </c>
      <c r="G566" s="1255" t="s">
        <v>100</v>
      </c>
      <c r="H566" s="1255"/>
    </row>
    <row r="567" spans="1:11" ht="18" customHeight="1">
      <c r="A567" s="1252">
        <v>558</v>
      </c>
      <c r="B567" s="1257" t="s">
        <v>2480</v>
      </c>
      <c r="C567" s="1254">
        <v>200</v>
      </c>
      <c r="D567" s="1255">
        <v>20</v>
      </c>
      <c r="E567" s="1255">
        <v>535</v>
      </c>
      <c r="F567" s="1255" t="s">
        <v>25</v>
      </c>
      <c r="G567" s="1255" t="s">
        <v>100</v>
      </c>
      <c r="H567" s="1255"/>
    </row>
    <row r="568" spans="1:11" ht="18" customHeight="1">
      <c r="A568" s="1252">
        <v>559</v>
      </c>
      <c r="B568" s="1257" t="s">
        <v>2480</v>
      </c>
      <c r="C568" s="1254">
        <v>300</v>
      </c>
      <c r="D568" s="1255">
        <v>20</v>
      </c>
      <c r="E568" s="1255">
        <v>534</v>
      </c>
      <c r="F568" s="1255" t="s">
        <v>25</v>
      </c>
      <c r="G568" s="1255" t="s">
        <v>100</v>
      </c>
      <c r="H568" s="1255"/>
    </row>
    <row r="569" spans="1:11" ht="18" customHeight="1">
      <c r="A569" s="1252">
        <v>560</v>
      </c>
      <c r="B569" s="1257" t="s">
        <v>2334</v>
      </c>
      <c r="C569" s="1254">
        <v>500</v>
      </c>
      <c r="D569" s="1255">
        <v>23</v>
      </c>
      <c r="E569" s="1255">
        <v>329</v>
      </c>
      <c r="F569" s="1255" t="s">
        <v>25</v>
      </c>
      <c r="G569" s="1255" t="s">
        <v>100</v>
      </c>
      <c r="H569" s="1255"/>
    </row>
    <row r="570" spans="1:11" ht="18" customHeight="1">
      <c r="A570" s="1252">
        <v>561</v>
      </c>
      <c r="B570" s="1257" t="s">
        <v>2481</v>
      </c>
      <c r="C570" s="1254">
        <v>500</v>
      </c>
      <c r="D570" s="1255">
        <v>23</v>
      </c>
      <c r="E570" s="1255">
        <v>328</v>
      </c>
      <c r="F570" s="1255" t="s">
        <v>25</v>
      </c>
      <c r="G570" s="1255" t="s">
        <v>100</v>
      </c>
      <c r="H570" s="1255"/>
    </row>
    <row r="571" spans="1:11" ht="18" customHeight="1">
      <c r="A571" s="1252">
        <v>562</v>
      </c>
      <c r="B571" s="1257" t="s">
        <v>2482</v>
      </c>
      <c r="C571" s="1254">
        <v>300</v>
      </c>
      <c r="D571" s="1255">
        <v>6</v>
      </c>
      <c r="E571" s="1255">
        <v>30</v>
      </c>
      <c r="F571" s="1255" t="s">
        <v>25</v>
      </c>
      <c r="G571" s="1255" t="s">
        <v>100</v>
      </c>
      <c r="H571" s="1255"/>
    </row>
    <row r="572" spans="1:11" ht="18" customHeight="1">
      <c r="A572" s="1252">
        <v>563</v>
      </c>
      <c r="B572" s="1257" t="s">
        <v>2483</v>
      </c>
      <c r="C572" s="1254">
        <v>500</v>
      </c>
      <c r="D572" s="1255">
        <v>6</v>
      </c>
      <c r="E572" s="1255">
        <v>24</v>
      </c>
      <c r="F572" s="1255" t="s">
        <v>25</v>
      </c>
      <c r="G572" s="1255" t="s">
        <v>100</v>
      </c>
      <c r="H572" s="1255"/>
    </row>
    <row r="573" spans="1:11" ht="18" customHeight="1">
      <c r="A573" s="1252">
        <v>564</v>
      </c>
      <c r="B573" s="1257" t="s">
        <v>2210</v>
      </c>
      <c r="C573" s="1254">
        <v>1500</v>
      </c>
      <c r="D573" s="1255">
        <v>15</v>
      </c>
      <c r="E573" s="1255">
        <v>172</v>
      </c>
      <c r="F573" s="1255" t="s">
        <v>25</v>
      </c>
      <c r="G573" s="1255" t="s">
        <v>100</v>
      </c>
      <c r="H573" s="1255"/>
    </row>
    <row r="574" spans="1:11" ht="18" customHeight="1">
      <c r="A574" s="1252">
        <v>565</v>
      </c>
      <c r="B574" s="1257" t="s">
        <v>2251</v>
      </c>
      <c r="C574" s="1254">
        <v>600</v>
      </c>
      <c r="D574" s="1255">
        <v>3</v>
      </c>
      <c r="E574" s="1255">
        <v>434</v>
      </c>
      <c r="F574" s="1255" t="s">
        <v>25</v>
      </c>
      <c r="G574" s="1255" t="s">
        <v>100</v>
      </c>
      <c r="H574" s="1255"/>
    </row>
    <row r="575" spans="1:11" ht="18" customHeight="1">
      <c r="A575" s="1252">
        <v>566</v>
      </c>
      <c r="B575" s="1257" t="s">
        <v>2484</v>
      </c>
      <c r="C575" s="1254">
        <v>300</v>
      </c>
      <c r="D575" s="1255">
        <v>38</v>
      </c>
      <c r="E575" s="1255">
        <v>976</v>
      </c>
      <c r="F575" s="1255" t="s">
        <v>25</v>
      </c>
      <c r="G575" s="1255" t="s">
        <v>100</v>
      </c>
      <c r="H575" s="1255"/>
    </row>
    <row r="576" spans="1:11" ht="18" customHeight="1">
      <c r="A576" s="1252">
        <v>567</v>
      </c>
      <c r="B576" s="1257" t="s">
        <v>2485</v>
      </c>
      <c r="C576" s="1254">
        <v>200</v>
      </c>
      <c r="D576" s="1255">
        <v>21</v>
      </c>
      <c r="E576" s="1255">
        <v>96</v>
      </c>
      <c r="F576" s="1255" t="s">
        <v>25</v>
      </c>
      <c r="G576" s="1255" t="s">
        <v>100</v>
      </c>
      <c r="H576" s="1255"/>
    </row>
    <row r="577" spans="1:8" ht="18" customHeight="1">
      <c r="A577" s="1252">
        <v>568</v>
      </c>
      <c r="B577" s="1257" t="s">
        <v>2486</v>
      </c>
      <c r="C577" s="1254">
        <v>500</v>
      </c>
      <c r="D577" s="1255">
        <v>15</v>
      </c>
      <c r="E577" s="1255">
        <v>165</v>
      </c>
      <c r="F577" s="1255" t="s">
        <v>25</v>
      </c>
      <c r="G577" s="1255" t="s">
        <v>100</v>
      </c>
      <c r="H577" s="1255"/>
    </row>
    <row r="578" spans="1:8" ht="18" customHeight="1">
      <c r="A578" s="1252">
        <v>569</v>
      </c>
      <c r="B578" s="1257" t="s">
        <v>2487</v>
      </c>
      <c r="C578" s="1254">
        <v>500</v>
      </c>
      <c r="D578" s="1255">
        <v>16</v>
      </c>
      <c r="E578" s="1255">
        <v>302</v>
      </c>
      <c r="F578" s="1255" t="s">
        <v>25</v>
      </c>
      <c r="G578" s="1255" t="s">
        <v>100</v>
      </c>
      <c r="H578" s="1255"/>
    </row>
    <row r="579" spans="1:8" ht="18" customHeight="1">
      <c r="A579" s="1252">
        <v>570</v>
      </c>
      <c r="B579" s="1257" t="s">
        <v>2488</v>
      </c>
      <c r="C579" s="1254">
        <v>200</v>
      </c>
      <c r="D579" s="1255">
        <v>38</v>
      </c>
      <c r="E579" s="1255">
        <v>1064</v>
      </c>
      <c r="F579" s="1255" t="s">
        <v>25</v>
      </c>
      <c r="G579" s="1255" t="s">
        <v>100</v>
      </c>
      <c r="H579" s="1255"/>
    </row>
    <row r="580" spans="1:8" ht="18" customHeight="1">
      <c r="A580" s="1252">
        <v>571</v>
      </c>
      <c r="B580" s="1257" t="s">
        <v>2489</v>
      </c>
      <c r="C580" s="1254">
        <v>300</v>
      </c>
      <c r="D580" s="1255">
        <v>22</v>
      </c>
      <c r="E580" s="1255">
        <v>280</v>
      </c>
      <c r="F580" s="1255" t="s">
        <v>25</v>
      </c>
      <c r="G580" s="1255" t="s">
        <v>100</v>
      </c>
      <c r="H580" s="1255"/>
    </row>
    <row r="581" spans="1:8" ht="18" customHeight="1">
      <c r="A581" s="1252">
        <v>572</v>
      </c>
      <c r="B581" s="1257" t="s">
        <v>2490</v>
      </c>
      <c r="C581" s="1254">
        <v>400</v>
      </c>
      <c r="D581" s="1255">
        <v>39</v>
      </c>
      <c r="E581" s="1255">
        <v>533</v>
      </c>
      <c r="F581" s="1255" t="s">
        <v>25</v>
      </c>
      <c r="G581" s="1255" t="s">
        <v>100</v>
      </c>
      <c r="H581" s="1255"/>
    </row>
    <row r="582" spans="1:8" ht="18" customHeight="1">
      <c r="A582" s="1252">
        <v>573</v>
      </c>
      <c r="B582" s="1257" t="s">
        <v>2491</v>
      </c>
      <c r="C582" s="1254">
        <v>200</v>
      </c>
      <c r="D582" s="1255">
        <v>7</v>
      </c>
      <c r="E582" s="1255">
        <v>304</v>
      </c>
      <c r="F582" s="1255" t="s">
        <v>25</v>
      </c>
      <c r="G582" s="1255" t="s">
        <v>100</v>
      </c>
      <c r="H582" s="1255"/>
    </row>
    <row r="583" spans="1:8" ht="18" customHeight="1">
      <c r="A583" s="1252">
        <v>574</v>
      </c>
      <c r="B583" s="1257" t="s">
        <v>2492</v>
      </c>
      <c r="C583" s="1254">
        <v>400</v>
      </c>
      <c r="D583" s="1255">
        <v>8</v>
      </c>
      <c r="E583" s="1255">
        <v>88</v>
      </c>
      <c r="F583" s="1255" t="s">
        <v>25</v>
      </c>
      <c r="G583" s="1255" t="s">
        <v>100</v>
      </c>
      <c r="H583" s="1255"/>
    </row>
    <row r="584" spans="1:8" ht="18" customHeight="1">
      <c r="A584" s="1252">
        <v>575</v>
      </c>
      <c r="B584" s="1257" t="s">
        <v>2493</v>
      </c>
      <c r="C584" s="1254">
        <v>200</v>
      </c>
      <c r="D584" s="1255">
        <v>38</v>
      </c>
      <c r="E584" s="1255">
        <v>1038</v>
      </c>
      <c r="F584" s="1255" t="s">
        <v>25</v>
      </c>
      <c r="G584" s="1255" t="s">
        <v>100</v>
      </c>
      <c r="H584" s="1255"/>
    </row>
    <row r="585" spans="1:8" s="1271" customFormat="1" ht="18" customHeight="1">
      <c r="A585" s="1252">
        <v>576</v>
      </c>
      <c r="B585" s="1257" t="s">
        <v>2494</v>
      </c>
      <c r="C585" s="1254">
        <v>300</v>
      </c>
      <c r="D585" s="1255">
        <v>3</v>
      </c>
      <c r="E585" s="1255">
        <v>896</v>
      </c>
      <c r="F585" s="1255" t="s">
        <v>25</v>
      </c>
      <c r="G585" s="1255" t="s">
        <v>100</v>
      </c>
      <c r="H585" s="1263"/>
    </row>
    <row r="586" spans="1:8" s="1271" customFormat="1" ht="18" customHeight="1">
      <c r="A586" s="1252">
        <v>577</v>
      </c>
      <c r="B586" s="1257" t="s">
        <v>2494</v>
      </c>
      <c r="C586" s="1254">
        <v>300</v>
      </c>
      <c r="D586" s="1255">
        <v>3</v>
      </c>
      <c r="E586" s="1255">
        <v>897</v>
      </c>
      <c r="F586" s="1255" t="s">
        <v>25</v>
      </c>
      <c r="G586" s="1255" t="s">
        <v>100</v>
      </c>
      <c r="H586" s="1263"/>
    </row>
    <row r="587" spans="1:8" s="1271" customFormat="1" ht="18" customHeight="1">
      <c r="A587" s="1252">
        <v>578</v>
      </c>
      <c r="B587" s="1257" t="s">
        <v>2494</v>
      </c>
      <c r="C587" s="1254">
        <v>500</v>
      </c>
      <c r="D587" s="1255">
        <v>3</v>
      </c>
      <c r="E587" s="1255">
        <v>898</v>
      </c>
      <c r="F587" s="1255" t="s">
        <v>25</v>
      </c>
      <c r="G587" s="1255" t="s">
        <v>100</v>
      </c>
      <c r="H587" s="1263"/>
    </row>
    <row r="588" spans="1:8" s="1271" customFormat="1" ht="18" customHeight="1">
      <c r="A588" s="1252">
        <v>579</v>
      </c>
      <c r="B588" s="1257" t="s">
        <v>2494</v>
      </c>
      <c r="C588" s="1254">
        <v>500</v>
      </c>
      <c r="D588" s="1255">
        <v>3</v>
      </c>
      <c r="E588" s="1255">
        <v>899</v>
      </c>
      <c r="F588" s="1255" t="s">
        <v>25</v>
      </c>
      <c r="G588" s="1255" t="s">
        <v>100</v>
      </c>
      <c r="H588" s="1263"/>
    </row>
    <row r="589" spans="1:8" s="1271" customFormat="1" ht="18" customHeight="1">
      <c r="A589" s="1252">
        <v>580</v>
      </c>
      <c r="B589" s="1257" t="s">
        <v>2494</v>
      </c>
      <c r="C589" s="1254">
        <v>500</v>
      </c>
      <c r="D589" s="1255">
        <v>3</v>
      </c>
      <c r="E589" s="1255">
        <v>900</v>
      </c>
      <c r="F589" s="1255" t="s">
        <v>25</v>
      </c>
      <c r="G589" s="1255" t="s">
        <v>100</v>
      </c>
      <c r="H589" s="1263"/>
    </row>
    <row r="590" spans="1:8" s="1271" customFormat="1" ht="18" customHeight="1">
      <c r="A590" s="1252">
        <v>581</v>
      </c>
      <c r="B590" s="1257" t="s">
        <v>2494</v>
      </c>
      <c r="C590" s="1254">
        <v>1000</v>
      </c>
      <c r="D590" s="1255">
        <v>3</v>
      </c>
      <c r="E590" s="1255">
        <v>901</v>
      </c>
      <c r="F590" s="1255" t="s">
        <v>25</v>
      </c>
      <c r="G590" s="1255" t="s">
        <v>100</v>
      </c>
      <c r="H590" s="1263"/>
    </row>
    <row r="591" spans="1:8" s="1271" customFormat="1" ht="18" customHeight="1">
      <c r="A591" s="1252">
        <v>582</v>
      </c>
      <c r="B591" s="1257" t="s">
        <v>2494</v>
      </c>
      <c r="C591" s="1254">
        <v>500</v>
      </c>
      <c r="D591" s="1255">
        <v>3</v>
      </c>
      <c r="E591" s="1255">
        <v>902</v>
      </c>
      <c r="F591" s="1255" t="s">
        <v>25</v>
      </c>
      <c r="G591" s="1255" t="s">
        <v>100</v>
      </c>
      <c r="H591" s="1263"/>
    </row>
    <row r="592" spans="1:8" s="1271" customFormat="1" ht="18" customHeight="1">
      <c r="A592" s="1252">
        <v>583</v>
      </c>
      <c r="B592" s="1257" t="s">
        <v>2494</v>
      </c>
      <c r="C592" s="1254">
        <v>300</v>
      </c>
      <c r="D592" s="1255">
        <v>3</v>
      </c>
      <c r="E592" s="1255">
        <v>903</v>
      </c>
      <c r="F592" s="1255" t="s">
        <v>25</v>
      </c>
      <c r="G592" s="1255" t="s">
        <v>100</v>
      </c>
      <c r="H592" s="1263"/>
    </row>
    <row r="593" spans="1:8" s="1271" customFormat="1" ht="18" customHeight="1">
      <c r="A593" s="1252">
        <v>584</v>
      </c>
      <c r="B593" s="1257" t="s">
        <v>2494</v>
      </c>
      <c r="C593" s="1254">
        <v>300</v>
      </c>
      <c r="D593" s="1255">
        <v>3</v>
      </c>
      <c r="E593" s="1255">
        <v>904</v>
      </c>
      <c r="F593" s="1255" t="s">
        <v>25</v>
      </c>
      <c r="G593" s="1255" t="s">
        <v>100</v>
      </c>
      <c r="H593" s="1263"/>
    </row>
    <row r="594" spans="1:8" s="1271" customFormat="1" ht="18" customHeight="1">
      <c r="A594" s="1252">
        <v>585</v>
      </c>
      <c r="B594" s="1257" t="s">
        <v>2494</v>
      </c>
      <c r="C594" s="1254">
        <v>300</v>
      </c>
      <c r="D594" s="1255">
        <v>3</v>
      </c>
      <c r="E594" s="1255">
        <v>905</v>
      </c>
      <c r="F594" s="1255" t="s">
        <v>25</v>
      </c>
      <c r="G594" s="1255" t="s">
        <v>100</v>
      </c>
      <c r="H594" s="1263"/>
    </row>
    <row r="595" spans="1:8" s="1271" customFormat="1" ht="18" customHeight="1">
      <c r="A595" s="1252">
        <v>586</v>
      </c>
      <c r="B595" s="1257" t="s">
        <v>2494</v>
      </c>
      <c r="C595" s="1254">
        <v>300</v>
      </c>
      <c r="D595" s="1255">
        <v>3</v>
      </c>
      <c r="E595" s="1255">
        <v>906</v>
      </c>
      <c r="F595" s="1255" t="s">
        <v>25</v>
      </c>
      <c r="G595" s="1255" t="s">
        <v>100</v>
      </c>
      <c r="H595" s="1263"/>
    </row>
    <row r="596" spans="1:8" s="1271" customFormat="1" ht="18" customHeight="1">
      <c r="A596" s="1252">
        <v>587</v>
      </c>
      <c r="B596" s="1257" t="s">
        <v>2494</v>
      </c>
      <c r="C596" s="1254">
        <v>300</v>
      </c>
      <c r="D596" s="1255">
        <v>3</v>
      </c>
      <c r="E596" s="1255">
        <v>907</v>
      </c>
      <c r="F596" s="1255" t="s">
        <v>25</v>
      </c>
      <c r="G596" s="1255" t="s">
        <v>100</v>
      </c>
      <c r="H596" s="1263"/>
    </row>
    <row r="597" spans="1:8" s="1271" customFormat="1" ht="18" customHeight="1">
      <c r="A597" s="1252">
        <v>588</v>
      </c>
      <c r="B597" s="1257" t="s">
        <v>2494</v>
      </c>
      <c r="C597" s="1254">
        <v>300</v>
      </c>
      <c r="D597" s="1255">
        <v>3</v>
      </c>
      <c r="E597" s="1255">
        <v>908</v>
      </c>
      <c r="F597" s="1255" t="s">
        <v>25</v>
      </c>
      <c r="G597" s="1255" t="s">
        <v>100</v>
      </c>
      <c r="H597" s="1263"/>
    </row>
    <row r="598" spans="1:8" s="1271" customFormat="1" ht="18" customHeight="1">
      <c r="A598" s="1252">
        <v>589</v>
      </c>
      <c r="B598" s="1257" t="s">
        <v>2494</v>
      </c>
      <c r="C598" s="1254">
        <v>300</v>
      </c>
      <c r="D598" s="1255">
        <v>3</v>
      </c>
      <c r="E598" s="1255">
        <v>909</v>
      </c>
      <c r="F598" s="1255" t="s">
        <v>25</v>
      </c>
      <c r="G598" s="1255" t="s">
        <v>100</v>
      </c>
      <c r="H598" s="1263"/>
    </row>
    <row r="599" spans="1:8" s="1271" customFormat="1" ht="18" customHeight="1">
      <c r="A599" s="1252">
        <v>590</v>
      </c>
      <c r="B599" s="1257" t="s">
        <v>2494</v>
      </c>
      <c r="C599" s="1254">
        <v>300</v>
      </c>
      <c r="D599" s="1255">
        <v>3</v>
      </c>
      <c r="E599" s="1255">
        <v>910</v>
      </c>
      <c r="F599" s="1255" t="s">
        <v>25</v>
      </c>
      <c r="G599" s="1255" t="s">
        <v>100</v>
      </c>
      <c r="H599" s="1263"/>
    </row>
    <row r="600" spans="1:8" s="1271" customFormat="1" ht="18" customHeight="1">
      <c r="A600" s="1252">
        <v>591</v>
      </c>
      <c r="B600" s="1257" t="s">
        <v>2494</v>
      </c>
      <c r="C600" s="1254">
        <v>300</v>
      </c>
      <c r="D600" s="1255">
        <v>3</v>
      </c>
      <c r="E600" s="1255">
        <v>911</v>
      </c>
      <c r="F600" s="1255" t="s">
        <v>25</v>
      </c>
      <c r="G600" s="1255" t="s">
        <v>100</v>
      </c>
      <c r="H600" s="1263"/>
    </row>
    <row r="601" spans="1:8" s="1271" customFormat="1" ht="18" customHeight="1">
      <c r="A601" s="1252">
        <v>592</v>
      </c>
      <c r="B601" s="1257" t="s">
        <v>2494</v>
      </c>
      <c r="C601" s="1254">
        <v>300</v>
      </c>
      <c r="D601" s="1255">
        <v>3</v>
      </c>
      <c r="E601" s="1255">
        <v>912</v>
      </c>
      <c r="F601" s="1255" t="s">
        <v>25</v>
      </c>
      <c r="G601" s="1255" t="s">
        <v>100</v>
      </c>
      <c r="H601" s="1263"/>
    </row>
    <row r="602" spans="1:8" s="1271" customFormat="1" ht="18" customHeight="1">
      <c r="A602" s="1252">
        <v>593</v>
      </c>
      <c r="B602" s="1257" t="s">
        <v>2494</v>
      </c>
      <c r="C602" s="1254">
        <v>300</v>
      </c>
      <c r="D602" s="1255">
        <v>3</v>
      </c>
      <c r="E602" s="1255">
        <v>913</v>
      </c>
      <c r="F602" s="1255" t="s">
        <v>25</v>
      </c>
      <c r="G602" s="1255" t="s">
        <v>100</v>
      </c>
      <c r="H602" s="1263"/>
    </row>
    <row r="603" spans="1:8" s="1271" customFormat="1" ht="18" customHeight="1">
      <c r="A603" s="1252">
        <v>594</v>
      </c>
      <c r="B603" s="1257" t="s">
        <v>2494</v>
      </c>
      <c r="C603" s="1254">
        <v>300</v>
      </c>
      <c r="D603" s="1255">
        <v>3</v>
      </c>
      <c r="E603" s="1255">
        <v>914</v>
      </c>
      <c r="F603" s="1255" t="s">
        <v>25</v>
      </c>
      <c r="G603" s="1255" t="s">
        <v>100</v>
      </c>
      <c r="H603" s="1263"/>
    </row>
    <row r="604" spans="1:8" s="1271" customFormat="1" ht="18" customHeight="1">
      <c r="A604" s="1252">
        <v>595</v>
      </c>
      <c r="B604" s="1257" t="s">
        <v>2494</v>
      </c>
      <c r="C604" s="1254">
        <v>300</v>
      </c>
      <c r="D604" s="1255">
        <v>3</v>
      </c>
      <c r="E604" s="1255">
        <v>915</v>
      </c>
      <c r="F604" s="1255" t="s">
        <v>25</v>
      </c>
      <c r="G604" s="1255" t="s">
        <v>100</v>
      </c>
      <c r="H604" s="1263"/>
    </row>
    <row r="605" spans="1:8" s="1271" customFormat="1" ht="18" customHeight="1">
      <c r="A605" s="1252">
        <v>596</v>
      </c>
      <c r="B605" s="1257" t="s">
        <v>2494</v>
      </c>
      <c r="C605" s="1254">
        <v>1000</v>
      </c>
      <c r="D605" s="1255">
        <v>3</v>
      </c>
      <c r="E605" s="1255">
        <v>916</v>
      </c>
      <c r="F605" s="1255" t="s">
        <v>25</v>
      </c>
      <c r="G605" s="1255" t="s">
        <v>100</v>
      </c>
      <c r="H605" s="1263"/>
    </row>
    <row r="606" spans="1:8" s="1271" customFormat="1" ht="18" customHeight="1">
      <c r="A606" s="1252">
        <v>597</v>
      </c>
      <c r="B606" s="1257" t="s">
        <v>2494</v>
      </c>
      <c r="C606" s="1254">
        <v>500</v>
      </c>
      <c r="D606" s="1255">
        <v>3</v>
      </c>
      <c r="E606" s="1255">
        <v>917</v>
      </c>
      <c r="F606" s="1255" t="s">
        <v>25</v>
      </c>
      <c r="G606" s="1255" t="s">
        <v>100</v>
      </c>
      <c r="H606" s="1263"/>
    </row>
    <row r="607" spans="1:8" s="1271" customFormat="1" ht="18" customHeight="1">
      <c r="A607" s="1252">
        <v>598</v>
      </c>
      <c r="B607" s="1257" t="s">
        <v>2494</v>
      </c>
      <c r="C607" s="1254">
        <v>500</v>
      </c>
      <c r="D607" s="1255">
        <v>3</v>
      </c>
      <c r="E607" s="1255">
        <v>918</v>
      </c>
      <c r="F607" s="1255" t="s">
        <v>25</v>
      </c>
      <c r="G607" s="1255" t="s">
        <v>100</v>
      </c>
      <c r="H607" s="1263"/>
    </row>
    <row r="608" spans="1:8" s="1271" customFormat="1" ht="18" customHeight="1">
      <c r="A608" s="1252">
        <v>599</v>
      </c>
      <c r="B608" s="1256" t="s">
        <v>2495</v>
      </c>
      <c r="C608" s="1254">
        <v>500</v>
      </c>
      <c r="D608" s="1217">
        <v>38</v>
      </c>
      <c r="E608" s="1255">
        <v>496</v>
      </c>
      <c r="F608" s="1255" t="s">
        <v>25</v>
      </c>
      <c r="G608" s="1255" t="s">
        <v>100</v>
      </c>
      <c r="H608" s="1263"/>
    </row>
    <row r="609" spans="1:8" s="1271" customFormat="1" ht="18" customHeight="1">
      <c r="A609" s="1252">
        <v>600</v>
      </c>
      <c r="B609" s="1256" t="s">
        <v>2496</v>
      </c>
      <c r="C609" s="1254">
        <v>200</v>
      </c>
      <c r="D609" s="1217">
        <v>38</v>
      </c>
      <c r="E609" s="1255">
        <v>938</v>
      </c>
      <c r="F609" s="1255" t="s">
        <v>25</v>
      </c>
      <c r="G609" s="1255" t="s">
        <v>100</v>
      </c>
      <c r="H609" s="1263"/>
    </row>
    <row r="610" spans="1:8" s="1271" customFormat="1" ht="18" customHeight="1">
      <c r="A610" s="1252">
        <v>601</v>
      </c>
      <c r="B610" s="1256" t="s">
        <v>2414</v>
      </c>
      <c r="C610" s="1254">
        <v>100</v>
      </c>
      <c r="D610" s="1217">
        <v>31</v>
      </c>
      <c r="E610" s="1255">
        <v>73</v>
      </c>
      <c r="F610" s="1255" t="s">
        <v>25</v>
      </c>
      <c r="G610" s="1255" t="s">
        <v>100</v>
      </c>
      <c r="H610" s="1263"/>
    </row>
    <row r="611" spans="1:8" s="1271" customFormat="1" ht="18" customHeight="1">
      <c r="A611" s="1252">
        <v>602</v>
      </c>
      <c r="B611" s="1256" t="s">
        <v>2497</v>
      </c>
      <c r="C611" s="1254">
        <v>200</v>
      </c>
      <c r="D611" s="1217">
        <v>18</v>
      </c>
      <c r="E611" s="1255">
        <v>212</v>
      </c>
      <c r="F611" s="1255" t="s">
        <v>25</v>
      </c>
      <c r="G611" s="1255" t="s">
        <v>100</v>
      </c>
      <c r="H611" s="1263"/>
    </row>
    <row r="612" spans="1:8" ht="18" customHeight="1">
      <c r="A612" s="1252">
        <v>603</v>
      </c>
      <c r="B612" s="1257" t="s">
        <v>2498</v>
      </c>
      <c r="C612" s="1254">
        <v>200</v>
      </c>
      <c r="D612" s="1255">
        <v>11</v>
      </c>
      <c r="E612" s="1255">
        <v>287</v>
      </c>
      <c r="F612" s="1255" t="s">
        <v>25</v>
      </c>
      <c r="G612" s="1255" t="s">
        <v>100</v>
      </c>
      <c r="H612" s="1255"/>
    </row>
    <row r="613" spans="1:8" ht="18" customHeight="1">
      <c r="A613" s="1252">
        <v>604</v>
      </c>
      <c r="B613" s="1257" t="s">
        <v>2499</v>
      </c>
      <c r="C613" s="1254">
        <v>200</v>
      </c>
      <c r="D613" s="1255">
        <v>11</v>
      </c>
      <c r="E613" s="1255">
        <v>288</v>
      </c>
      <c r="F613" s="1255" t="s">
        <v>25</v>
      </c>
      <c r="G613" s="1255" t="s">
        <v>100</v>
      </c>
      <c r="H613" s="1255"/>
    </row>
    <row r="614" spans="1:8" ht="18" customHeight="1">
      <c r="A614" s="1252">
        <v>605</v>
      </c>
      <c r="B614" s="1264" t="s">
        <v>2500</v>
      </c>
      <c r="C614" s="1254">
        <v>500</v>
      </c>
      <c r="D614" s="1255">
        <v>1</v>
      </c>
      <c r="E614" s="1255">
        <v>122</v>
      </c>
      <c r="F614" s="1255" t="s">
        <v>1333</v>
      </c>
      <c r="G614" s="1255" t="s">
        <v>2091</v>
      </c>
      <c r="H614" s="1255"/>
    </row>
    <row r="615" spans="1:8" ht="18" customHeight="1">
      <c r="A615" s="1252">
        <v>606</v>
      </c>
      <c r="B615" s="1264" t="s">
        <v>2245</v>
      </c>
      <c r="C615" s="1254">
        <v>1000</v>
      </c>
      <c r="D615" s="1255">
        <v>20</v>
      </c>
      <c r="E615" s="1255">
        <v>415</v>
      </c>
      <c r="F615" s="1255" t="s">
        <v>1333</v>
      </c>
      <c r="G615" s="1255" t="s">
        <v>2091</v>
      </c>
      <c r="H615" s="1255"/>
    </row>
    <row r="616" spans="1:8" ht="18" customHeight="1">
      <c r="A616" s="1252">
        <v>607</v>
      </c>
      <c r="B616" s="1264" t="s">
        <v>2245</v>
      </c>
      <c r="C616" s="1254">
        <v>4000</v>
      </c>
      <c r="D616" s="1255">
        <v>19</v>
      </c>
      <c r="E616" s="1255">
        <v>60</v>
      </c>
      <c r="F616" s="1255" t="s">
        <v>1333</v>
      </c>
      <c r="G616" s="1255" t="s">
        <v>2091</v>
      </c>
      <c r="H616" s="1255"/>
    </row>
    <row r="617" spans="1:8" ht="18" customHeight="1">
      <c r="A617" s="1252">
        <v>608</v>
      </c>
      <c r="B617" s="1264" t="s">
        <v>2501</v>
      </c>
      <c r="C617" s="1254">
        <v>400</v>
      </c>
      <c r="D617" s="1255">
        <v>39</v>
      </c>
      <c r="E617" s="1255">
        <v>797</v>
      </c>
      <c r="F617" s="1255" t="s">
        <v>1333</v>
      </c>
      <c r="G617" s="1255" t="s">
        <v>2091</v>
      </c>
      <c r="H617" s="1255"/>
    </row>
    <row r="618" spans="1:8" ht="18" customHeight="1">
      <c r="A618" s="1252">
        <v>609</v>
      </c>
      <c r="B618" s="1264" t="s">
        <v>2502</v>
      </c>
      <c r="C618" s="1254">
        <v>500</v>
      </c>
      <c r="D618" s="1255">
        <v>38</v>
      </c>
      <c r="E618" s="1255">
        <v>136</v>
      </c>
      <c r="F618" s="1255" t="s">
        <v>1333</v>
      </c>
      <c r="G618" s="1255" t="s">
        <v>2091</v>
      </c>
      <c r="H618" s="1255"/>
    </row>
    <row r="619" spans="1:8" ht="18" customHeight="1">
      <c r="A619" s="1252">
        <v>610</v>
      </c>
      <c r="B619" s="1264" t="s">
        <v>2503</v>
      </c>
      <c r="C619" s="1254">
        <v>400</v>
      </c>
      <c r="D619" s="1255">
        <v>39</v>
      </c>
      <c r="E619" s="1255">
        <v>39</v>
      </c>
      <c r="F619" s="1255" t="s">
        <v>1333</v>
      </c>
      <c r="G619" s="1255" t="s">
        <v>2091</v>
      </c>
      <c r="H619" s="1255"/>
    </row>
    <row r="620" spans="1:8" ht="18" customHeight="1">
      <c r="A620" s="1252">
        <v>611</v>
      </c>
      <c r="B620" s="1264" t="s">
        <v>2504</v>
      </c>
      <c r="C620" s="1254">
        <v>300</v>
      </c>
      <c r="D620" s="1255">
        <v>39</v>
      </c>
      <c r="E620" s="1255">
        <v>39</v>
      </c>
      <c r="F620" s="1255" t="s">
        <v>1333</v>
      </c>
      <c r="G620" s="1255" t="s">
        <v>2091</v>
      </c>
      <c r="H620" s="1255"/>
    </row>
    <row r="621" spans="1:8" ht="18" customHeight="1">
      <c r="A621" s="1252">
        <v>612</v>
      </c>
      <c r="B621" s="1264" t="s">
        <v>3150</v>
      </c>
      <c r="C621" s="1254">
        <v>100</v>
      </c>
      <c r="D621" s="1255">
        <v>38</v>
      </c>
      <c r="E621" s="1255">
        <v>932</v>
      </c>
      <c r="F621" s="1255" t="s">
        <v>1333</v>
      </c>
      <c r="G621" s="1255" t="s">
        <v>2091</v>
      </c>
      <c r="H621" s="1255"/>
    </row>
    <row r="622" spans="1:8" ht="18" customHeight="1">
      <c r="A622" s="1252">
        <v>613</v>
      </c>
      <c r="B622" s="1264" t="s">
        <v>3175</v>
      </c>
      <c r="C622" s="1254">
        <v>500</v>
      </c>
      <c r="D622" s="1255">
        <v>3</v>
      </c>
      <c r="E622" s="1255">
        <v>700</v>
      </c>
      <c r="F622" s="1255" t="s">
        <v>1333</v>
      </c>
      <c r="G622" s="1255" t="s">
        <v>2091</v>
      </c>
      <c r="H622" s="1255"/>
    </row>
    <row r="623" spans="1:8" ht="18" customHeight="1">
      <c r="A623" s="1252">
        <v>614</v>
      </c>
      <c r="B623" s="1264" t="s">
        <v>2709</v>
      </c>
      <c r="C623" s="1254">
        <v>300</v>
      </c>
      <c r="D623" s="1255">
        <v>38</v>
      </c>
      <c r="E623" s="1255">
        <v>804</v>
      </c>
      <c r="F623" s="1255" t="s">
        <v>1333</v>
      </c>
      <c r="G623" s="1255" t="s">
        <v>2091</v>
      </c>
      <c r="H623" s="1255"/>
    </row>
    <row r="624" spans="1:8" ht="18" customHeight="1">
      <c r="A624" s="1252">
        <v>615</v>
      </c>
      <c r="B624" s="1264" t="s">
        <v>2706</v>
      </c>
      <c r="C624" s="1254">
        <v>200</v>
      </c>
      <c r="D624" s="1255">
        <v>12</v>
      </c>
      <c r="E624" s="1255">
        <v>176</v>
      </c>
      <c r="F624" s="1255" t="s">
        <v>1333</v>
      </c>
      <c r="G624" s="1255" t="s">
        <v>2091</v>
      </c>
      <c r="H624" s="1255"/>
    </row>
    <row r="625" spans="1:8" ht="18" customHeight="1">
      <c r="A625" s="1252">
        <v>616</v>
      </c>
      <c r="B625" s="1264" t="s">
        <v>2219</v>
      </c>
      <c r="C625" s="1254">
        <v>100</v>
      </c>
      <c r="D625" s="1255">
        <v>2</v>
      </c>
      <c r="E625" s="1255">
        <v>53</v>
      </c>
      <c r="F625" s="1255" t="s">
        <v>1333</v>
      </c>
      <c r="G625" s="1255" t="s">
        <v>2091</v>
      </c>
      <c r="H625" s="1255"/>
    </row>
    <row r="626" spans="1:8" ht="18" customHeight="1">
      <c r="A626" s="1252">
        <v>617</v>
      </c>
      <c r="B626" s="1264" t="s">
        <v>3151</v>
      </c>
      <c r="C626" s="1254">
        <v>200</v>
      </c>
      <c r="D626" s="1255">
        <v>38</v>
      </c>
      <c r="E626" s="1255">
        <v>727</v>
      </c>
      <c r="F626" s="1255" t="s">
        <v>1333</v>
      </c>
      <c r="G626" s="1255" t="s">
        <v>2091</v>
      </c>
      <c r="H626" s="1255"/>
    </row>
    <row r="627" spans="1:8" ht="18" customHeight="1">
      <c r="A627" s="1252">
        <v>618</v>
      </c>
      <c r="B627" s="1264" t="s">
        <v>2505</v>
      </c>
      <c r="C627" s="1254">
        <v>4500</v>
      </c>
      <c r="D627" s="1255">
        <v>11</v>
      </c>
      <c r="E627" s="1255">
        <v>169</v>
      </c>
      <c r="F627" s="1255" t="s">
        <v>1333</v>
      </c>
      <c r="G627" s="1255" t="s">
        <v>2091</v>
      </c>
      <c r="H627" s="1255"/>
    </row>
    <row r="628" spans="1:8" ht="18" customHeight="1">
      <c r="A628" s="1252">
        <v>619</v>
      </c>
      <c r="B628" s="1264" t="s">
        <v>2505</v>
      </c>
      <c r="C628" s="1254">
        <v>2000</v>
      </c>
      <c r="D628" s="1255">
        <v>11</v>
      </c>
      <c r="E628" s="1255">
        <v>179</v>
      </c>
      <c r="F628" s="1255" t="s">
        <v>1333</v>
      </c>
      <c r="G628" s="1255" t="s">
        <v>2091</v>
      </c>
      <c r="H628" s="1255"/>
    </row>
    <row r="629" spans="1:8" ht="18" customHeight="1">
      <c r="A629" s="1252">
        <v>620</v>
      </c>
      <c r="B629" s="1264" t="s">
        <v>2505</v>
      </c>
      <c r="C629" s="1254">
        <v>200</v>
      </c>
      <c r="D629" s="1255">
        <v>15</v>
      </c>
      <c r="E629" s="1255">
        <v>10</v>
      </c>
      <c r="F629" s="1255" t="s">
        <v>1333</v>
      </c>
      <c r="G629" s="1255" t="s">
        <v>2091</v>
      </c>
      <c r="H629" s="1255"/>
    </row>
    <row r="630" spans="1:8" ht="18" customHeight="1">
      <c r="A630" s="1252">
        <v>621</v>
      </c>
      <c r="B630" s="1264" t="s">
        <v>2505</v>
      </c>
      <c r="C630" s="1254">
        <v>760.5</v>
      </c>
      <c r="D630" s="1255">
        <v>15</v>
      </c>
      <c r="E630" s="1255">
        <v>9</v>
      </c>
      <c r="F630" s="1255" t="s">
        <v>1333</v>
      </c>
      <c r="G630" s="1255" t="s">
        <v>2091</v>
      </c>
      <c r="H630" s="1255"/>
    </row>
    <row r="631" spans="1:8" ht="18" customHeight="1">
      <c r="A631" s="1252">
        <v>622</v>
      </c>
      <c r="B631" s="1264" t="s">
        <v>2505</v>
      </c>
      <c r="C631" s="1254">
        <v>417.9</v>
      </c>
      <c r="D631" s="1255">
        <v>15</v>
      </c>
      <c r="E631" s="1255">
        <v>21</v>
      </c>
      <c r="F631" s="1255" t="s">
        <v>1333</v>
      </c>
      <c r="G631" s="1255" t="s">
        <v>2091</v>
      </c>
      <c r="H631" s="1255"/>
    </row>
    <row r="632" spans="1:8" ht="18" customHeight="1">
      <c r="A632" s="1252">
        <v>623</v>
      </c>
      <c r="B632" s="1264" t="s">
        <v>2505</v>
      </c>
      <c r="C632" s="1254">
        <v>590.20000000000005</v>
      </c>
      <c r="D632" s="1255">
        <v>15</v>
      </c>
      <c r="E632" s="1255">
        <v>34</v>
      </c>
      <c r="F632" s="1255" t="s">
        <v>1333</v>
      </c>
      <c r="G632" s="1255" t="s">
        <v>2091</v>
      </c>
      <c r="H632" s="1255"/>
    </row>
    <row r="633" spans="1:8" ht="18" customHeight="1">
      <c r="A633" s="1252">
        <v>624</v>
      </c>
      <c r="B633" s="1264" t="s">
        <v>2505</v>
      </c>
      <c r="C633" s="1254">
        <v>609</v>
      </c>
      <c r="D633" s="1255">
        <v>15</v>
      </c>
      <c r="E633" s="1255">
        <v>33</v>
      </c>
      <c r="F633" s="1255" t="s">
        <v>1333</v>
      </c>
      <c r="G633" s="1255" t="s">
        <v>2091</v>
      </c>
      <c r="H633" s="1255"/>
    </row>
    <row r="634" spans="1:8" ht="18" customHeight="1">
      <c r="A634" s="1252">
        <v>625</v>
      </c>
      <c r="B634" s="1264" t="s">
        <v>2505</v>
      </c>
      <c r="C634" s="1254">
        <v>638</v>
      </c>
      <c r="D634" s="1255">
        <v>15</v>
      </c>
      <c r="E634" s="1255">
        <v>42</v>
      </c>
      <c r="F634" s="1255" t="s">
        <v>1333</v>
      </c>
      <c r="G634" s="1255" t="s">
        <v>2091</v>
      </c>
      <c r="H634" s="1255"/>
    </row>
    <row r="635" spans="1:8" ht="18" customHeight="1">
      <c r="A635" s="1252">
        <v>626</v>
      </c>
      <c r="B635" s="1264" t="s">
        <v>2505</v>
      </c>
      <c r="C635" s="1254">
        <v>791.1</v>
      </c>
      <c r="D635" s="1255">
        <v>15</v>
      </c>
      <c r="E635" s="1255">
        <v>43</v>
      </c>
      <c r="F635" s="1255" t="s">
        <v>1333</v>
      </c>
      <c r="G635" s="1255" t="s">
        <v>2091</v>
      </c>
      <c r="H635" s="1255"/>
    </row>
    <row r="636" spans="1:8" ht="18" customHeight="1">
      <c r="A636" s="1252">
        <v>627</v>
      </c>
      <c r="B636" s="1264" t="s">
        <v>2505</v>
      </c>
      <c r="C636" s="1254">
        <v>629.29999999999995</v>
      </c>
      <c r="D636" s="1255">
        <v>15</v>
      </c>
      <c r="E636" s="1255">
        <v>54</v>
      </c>
      <c r="F636" s="1255" t="s">
        <v>1333</v>
      </c>
      <c r="G636" s="1255" t="s">
        <v>2091</v>
      </c>
      <c r="H636" s="1255"/>
    </row>
    <row r="637" spans="1:8" ht="18" customHeight="1">
      <c r="A637" s="1252">
        <v>628</v>
      </c>
      <c r="B637" s="1264" t="s">
        <v>2505</v>
      </c>
      <c r="C637" s="1254">
        <v>809.8</v>
      </c>
      <c r="D637" s="1255">
        <v>15</v>
      </c>
      <c r="E637" s="1255">
        <v>53</v>
      </c>
      <c r="F637" s="1255" t="s">
        <v>1333</v>
      </c>
      <c r="G637" s="1255" t="s">
        <v>2091</v>
      </c>
      <c r="H637" s="1255"/>
    </row>
    <row r="638" spans="1:8" ht="18" customHeight="1">
      <c r="A638" s="1252">
        <v>629</v>
      </c>
      <c r="B638" s="1264" t="s">
        <v>2245</v>
      </c>
      <c r="C638" s="1254">
        <v>300</v>
      </c>
      <c r="D638" s="1255">
        <v>9</v>
      </c>
      <c r="E638" s="1255">
        <v>138</v>
      </c>
      <c r="F638" s="1255" t="s">
        <v>1333</v>
      </c>
      <c r="G638" s="1255" t="s">
        <v>2091</v>
      </c>
      <c r="H638" s="1255"/>
    </row>
    <row r="639" spans="1:8" ht="18" customHeight="1">
      <c r="A639" s="1252">
        <v>630</v>
      </c>
      <c r="B639" s="1264" t="s">
        <v>2245</v>
      </c>
      <c r="C639" s="1254">
        <v>500</v>
      </c>
      <c r="D639" s="1255">
        <v>9</v>
      </c>
      <c r="E639" s="1255">
        <v>132</v>
      </c>
      <c r="F639" s="1255" t="s">
        <v>1333</v>
      </c>
      <c r="G639" s="1255" t="s">
        <v>2091</v>
      </c>
      <c r="H639" s="1255"/>
    </row>
    <row r="640" spans="1:8" ht="18" customHeight="1">
      <c r="A640" s="1252">
        <v>631</v>
      </c>
      <c r="B640" s="1264" t="s">
        <v>2245</v>
      </c>
      <c r="C640" s="1254">
        <v>1500</v>
      </c>
      <c r="D640" s="1255">
        <v>9</v>
      </c>
      <c r="E640" s="1255">
        <v>29</v>
      </c>
      <c r="F640" s="1255" t="s">
        <v>1333</v>
      </c>
      <c r="G640" s="1255" t="s">
        <v>2091</v>
      </c>
      <c r="H640" s="1255"/>
    </row>
    <row r="641" spans="1:8" ht="18" customHeight="1">
      <c r="A641" s="1252">
        <v>632</v>
      </c>
      <c r="B641" s="1264" t="s">
        <v>2245</v>
      </c>
      <c r="C641" s="1254">
        <v>2000</v>
      </c>
      <c r="D641" s="1255">
        <v>9</v>
      </c>
      <c r="E641" s="1255">
        <v>80</v>
      </c>
      <c r="F641" s="1255" t="s">
        <v>1333</v>
      </c>
      <c r="G641" s="1255" t="s">
        <v>2091</v>
      </c>
      <c r="H641" s="1255"/>
    </row>
    <row r="642" spans="1:8" ht="18" customHeight="1">
      <c r="A642" s="1252">
        <v>633</v>
      </c>
      <c r="B642" s="1264" t="s">
        <v>2245</v>
      </c>
      <c r="C642" s="1254">
        <v>2000</v>
      </c>
      <c r="D642" s="1255">
        <v>9</v>
      </c>
      <c r="E642" s="1255">
        <v>81</v>
      </c>
      <c r="F642" s="1255" t="s">
        <v>1333</v>
      </c>
      <c r="G642" s="1255" t="s">
        <v>2091</v>
      </c>
      <c r="H642" s="1255"/>
    </row>
    <row r="643" spans="1:8" ht="18" customHeight="1">
      <c r="A643" s="1252">
        <v>634</v>
      </c>
      <c r="B643" s="1264" t="s">
        <v>2506</v>
      </c>
      <c r="C643" s="1254">
        <v>400</v>
      </c>
      <c r="D643" s="1255">
        <v>25</v>
      </c>
      <c r="E643" s="1255">
        <v>25</v>
      </c>
      <c r="F643" s="1255" t="s">
        <v>1333</v>
      </c>
      <c r="G643" s="1255" t="s">
        <v>2091</v>
      </c>
      <c r="H643" s="1255"/>
    </row>
    <row r="644" spans="1:8" ht="18" customHeight="1">
      <c r="A644" s="1252">
        <v>635</v>
      </c>
      <c r="B644" s="1264" t="s">
        <v>2507</v>
      </c>
      <c r="C644" s="1254">
        <v>400</v>
      </c>
      <c r="D644" s="1255">
        <v>15</v>
      </c>
      <c r="E644" s="1255">
        <v>15</v>
      </c>
      <c r="F644" s="1255" t="s">
        <v>1333</v>
      </c>
      <c r="G644" s="1255" t="s">
        <v>2091</v>
      </c>
      <c r="H644" s="1255"/>
    </row>
    <row r="645" spans="1:8" ht="18" customHeight="1">
      <c r="A645" s="1252">
        <v>636</v>
      </c>
      <c r="B645" s="1264" t="s">
        <v>2508</v>
      </c>
      <c r="C645" s="1254">
        <v>400</v>
      </c>
      <c r="D645" s="1255">
        <v>3</v>
      </c>
      <c r="E645" s="1255">
        <v>3</v>
      </c>
      <c r="F645" s="1255" t="s">
        <v>1333</v>
      </c>
      <c r="G645" s="1255" t="s">
        <v>2091</v>
      </c>
      <c r="H645" s="1255"/>
    </row>
    <row r="646" spans="1:8" ht="18" customHeight="1">
      <c r="A646" s="1252">
        <v>637</v>
      </c>
      <c r="B646" s="1264" t="s">
        <v>2509</v>
      </c>
      <c r="C646" s="1254">
        <v>400</v>
      </c>
      <c r="D646" s="1255">
        <v>30</v>
      </c>
      <c r="E646" s="1255">
        <v>30</v>
      </c>
      <c r="F646" s="1255" t="s">
        <v>1333</v>
      </c>
      <c r="G646" s="1255" t="s">
        <v>2091</v>
      </c>
      <c r="H646" s="1255"/>
    </row>
    <row r="647" spans="1:8" ht="18" customHeight="1">
      <c r="A647" s="1252">
        <v>638</v>
      </c>
      <c r="B647" s="1264" t="s">
        <v>2510</v>
      </c>
      <c r="C647" s="1254">
        <v>500</v>
      </c>
      <c r="D647" s="1255">
        <v>39</v>
      </c>
      <c r="E647" s="1255">
        <v>176</v>
      </c>
      <c r="F647" s="1255" t="s">
        <v>1333</v>
      </c>
      <c r="G647" s="1255" t="s">
        <v>2091</v>
      </c>
      <c r="H647" s="1255"/>
    </row>
    <row r="648" spans="1:8" ht="18" customHeight="1">
      <c r="A648" s="1252">
        <v>639</v>
      </c>
      <c r="B648" s="1264" t="s">
        <v>3123</v>
      </c>
      <c r="C648" s="1254">
        <v>500</v>
      </c>
      <c r="D648" s="1255">
        <v>38</v>
      </c>
      <c r="E648" s="1255">
        <v>914</v>
      </c>
      <c r="F648" s="1255" t="s">
        <v>1333</v>
      </c>
      <c r="G648" s="1255" t="s">
        <v>2091</v>
      </c>
      <c r="H648" s="1255"/>
    </row>
    <row r="649" spans="1:8" ht="18" customHeight="1">
      <c r="A649" s="1252">
        <v>640</v>
      </c>
      <c r="B649" s="1264" t="s">
        <v>2511</v>
      </c>
      <c r="C649" s="1254">
        <v>400</v>
      </c>
      <c r="D649" s="1255">
        <v>18</v>
      </c>
      <c r="E649" s="1255">
        <v>204</v>
      </c>
      <c r="F649" s="1255" t="s">
        <v>1333</v>
      </c>
      <c r="G649" s="1255" t="s">
        <v>2091</v>
      </c>
      <c r="H649" s="1255"/>
    </row>
    <row r="650" spans="1:8" ht="18" customHeight="1">
      <c r="A650" s="1252">
        <v>641</v>
      </c>
      <c r="B650" s="1264" t="s">
        <v>2512</v>
      </c>
      <c r="C650" s="1254">
        <v>400</v>
      </c>
      <c r="D650" s="1255">
        <v>36</v>
      </c>
      <c r="E650" s="1255">
        <v>59</v>
      </c>
      <c r="F650" s="1255" t="s">
        <v>1333</v>
      </c>
      <c r="G650" s="1255" t="s">
        <v>2091</v>
      </c>
      <c r="H650" s="1255"/>
    </row>
    <row r="651" spans="1:8" ht="18" customHeight="1">
      <c r="A651" s="1252">
        <v>642</v>
      </c>
      <c r="B651" s="1264" t="s">
        <v>2513</v>
      </c>
      <c r="C651" s="1254">
        <v>300</v>
      </c>
      <c r="D651" s="1255">
        <v>39</v>
      </c>
      <c r="E651" s="1255">
        <v>37</v>
      </c>
      <c r="F651" s="1255" t="s">
        <v>1333</v>
      </c>
      <c r="G651" s="1255" t="s">
        <v>2091</v>
      </c>
      <c r="H651" s="1255"/>
    </row>
    <row r="652" spans="1:8" ht="18" customHeight="1">
      <c r="A652" s="1252">
        <v>643</v>
      </c>
      <c r="B652" s="1264" t="s">
        <v>2514</v>
      </c>
      <c r="C652" s="1254">
        <v>100</v>
      </c>
      <c r="D652" s="1255">
        <v>9</v>
      </c>
      <c r="E652" s="1255">
        <v>119</v>
      </c>
      <c r="F652" s="1255" t="s">
        <v>1333</v>
      </c>
      <c r="G652" s="1255" t="s">
        <v>2091</v>
      </c>
      <c r="H652" s="1255"/>
    </row>
    <row r="653" spans="1:8" ht="18" customHeight="1">
      <c r="A653" s="1252">
        <v>644</v>
      </c>
      <c r="B653" s="1264" t="s">
        <v>2515</v>
      </c>
      <c r="C653" s="1254">
        <v>200</v>
      </c>
      <c r="D653" s="1255">
        <v>1</v>
      </c>
      <c r="E653" s="1255">
        <v>262</v>
      </c>
      <c r="F653" s="1255" t="s">
        <v>1333</v>
      </c>
      <c r="G653" s="1255" t="s">
        <v>2091</v>
      </c>
      <c r="H653" s="1255"/>
    </row>
    <row r="654" spans="1:8" ht="18" customHeight="1">
      <c r="A654" s="1252">
        <v>645</v>
      </c>
      <c r="B654" s="1264" t="s">
        <v>2516</v>
      </c>
      <c r="C654" s="1254">
        <v>300</v>
      </c>
      <c r="D654" s="1255">
        <v>15</v>
      </c>
      <c r="E654" s="1255">
        <v>159</v>
      </c>
      <c r="F654" s="1255" t="s">
        <v>1333</v>
      </c>
      <c r="G654" s="1255" t="s">
        <v>2091</v>
      </c>
      <c r="H654" s="1255"/>
    </row>
    <row r="655" spans="1:8" ht="18" customHeight="1">
      <c r="A655" s="1252">
        <v>646</v>
      </c>
      <c r="B655" s="1264" t="s">
        <v>2517</v>
      </c>
      <c r="C655" s="1254">
        <v>300</v>
      </c>
      <c r="D655" s="1255">
        <v>1</v>
      </c>
      <c r="E655" s="1255">
        <v>254</v>
      </c>
      <c r="F655" s="1255" t="s">
        <v>1333</v>
      </c>
      <c r="G655" s="1255" t="s">
        <v>2091</v>
      </c>
      <c r="H655" s="1255"/>
    </row>
    <row r="656" spans="1:8" ht="18" customHeight="1">
      <c r="A656" s="1252">
        <v>647</v>
      </c>
      <c r="B656" s="1264" t="s">
        <v>2518</v>
      </c>
      <c r="C656" s="1254">
        <v>200</v>
      </c>
      <c r="D656" s="1255">
        <v>9</v>
      </c>
      <c r="E656" s="1255">
        <v>118</v>
      </c>
      <c r="F656" s="1255" t="s">
        <v>1333</v>
      </c>
      <c r="G656" s="1255" t="s">
        <v>2091</v>
      </c>
      <c r="H656" s="1255"/>
    </row>
    <row r="657" spans="1:8" ht="18" customHeight="1">
      <c r="A657" s="1252">
        <v>648</v>
      </c>
      <c r="B657" s="1264" t="s">
        <v>2519</v>
      </c>
      <c r="C657" s="1254">
        <v>200</v>
      </c>
      <c r="D657" s="1255">
        <v>6</v>
      </c>
      <c r="E657" s="1255">
        <v>178</v>
      </c>
      <c r="F657" s="1255" t="s">
        <v>1333</v>
      </c>
      <c r="G657" s="1255" t="s">
        <v>2091</v>
      </c>
      <c r="H657" s="1255"/>
    </row>
    <row r="658" spans="1:8" ht="18" customHeight="1">
      <c r="A658" s="1252">
        <v>649</v>
      </c>
      <c r="B658" s="1264" t="s">
        <v>2520</v>
      </c>
      <c r="C658" s="1254">
        <v>200</v>
      </c>
      <c r="D658" s="1255">
        <v>6</v>
      </c>
      <c r="E658" s="1255">
        <v>179</v>
      </c>
      <c r="F658" s="1255" t="s">
        <v>1333</v>
      </c>
      <c r="G658" s="1255" t="s">
        <v>2091</v>
      </c>
      <c r="H658" s="1255"/>
    </row>
    <row r="659" spans="1:8" ht="18" customHeight="1">
      <c r="A659" s="1252">
        <v>650</v>
      </c>
      <c r="B659" s="1264" t="s">
        <v>2521</v>
      </c>
      <c r="C659" s="1254">
        <v>300</v>
      </c>
      <c r="D659" s="1255">
        <v>23</v>
      </c>
      <c r="E659" s="1255">
        <v>310</v>
      </c>
      <c r="F659" s="1255" t="s">
        <v>1333</v>
      </c>
      <c r="G659" s="1255" t="s">
        <v>2091</v>
      </c>
      <c r="H659" s="1255"/>
    </row>
    <row r="660" spans="1:8" ht="18" customHeight="1">
      <c r="A660" s="1252">
        <v>651</v>
      </c>
      <c r="B660" s="1264" t="s">
        <v>2522</v>
      </c>
      <c r="C660" s="1254">
        <v>400</v>
      </c>
      <c r="D660" s="1255">
        <v>19</v>
      </c>
      <c r="E660" s="1255">
        <v>183</v>
      </c>
      <c r="F660" s="1255" t="s">
        <v>1333</v>
      </c>
      <c r="G660" s="1255" t="s">
        <v>2091</v>
      </c>
      <c r="H660" s="1255"/>
    </row>
    <row r="661" spans="1:8" ht="18" customHeight="1">
      <c r="A661" s="1252">
        <v>652</v>
      </c>
      <c r="B661" s="1264" t="s">
        <v>2523</v>
      </c>
      <c r="C661" s="1254">
        <v>500</v>
      </c>
      <c r="D661" s="1255">
        <v>38</v>
      </c>
      <c r="E661" s="1255">
        <v>448</v>
      </c>
      <c r="F661" s="1255" t="s">
        <v>1333</v>
      </c>
      <c r="G661" s="1255" t="s">
        <v>2091</v>
      </c>
      <c r="H661" s="1255"/>
    </row>
    <row r="662" spans="1:8" ht="18" customHeight="1">
      <c r="A662" s="1252">
        <v>653</v>
      </c>
      <c r="B662" s="1264" t="s">
        <v>2524</v>
      </c>
      <c r="C662" s="1254">
        <v>800</v>
      </c>
      <c r="D662" s="1255">
        <v>36</v>
      </c>
      <c r="E662" s="1255">
        <v>52</v>
      </c>
      <c r="F662" s="1255" t="s">
        <v>1333</v>
      </c>
      <c r="G662" s="1255" t="s">
        <v>2091</v>
      </c>
      <c r="H662" s="1255"/>
    </row>
    <row r="663" spans="1:8" ht="18" customHeight="1">
      <c r="A663" s="1252">
        <v>654</v>
      </c>
      <c r="B663" s="1264" t="s">
        <v>2525</v>
      </c>
      <c r="C663" s="1254">
        <v>200</v>
      </c>
      <c r="D663" s="1255">
        <v>9</v>
      </c>
      <c r="E663" s="1255">
        <v>126</v>
      </c>
      <c r="F663" s="1255" t="s">
        <v>1333</v>
      </c>
      <c r="G663" s="1255" t="s">
        <v>2091</v>
      </c>
      <c r="H663" s="1255"/>
    </row>
    <row r="664" spans="1:8" ht="18" customHeight="1">
      <c r="A664" s="1252">
        <v>655</v>
      </c>
      <c r="B664" s="1264" t="s">
        <v>2526</v>
      </c>
      <c r="C664" s="1254">
        <v>200</v>
      </c>
      <c r="D664" s="1255">
        <v>24</v>
      </c>
      <c r="E664" s="1255">
        <v>253</v>
      </c>
      <c r="F664" s="1255" t="s">
        <v>1333</v>
      </c>
      <c r="G664" s="1255" t="s">
        <v>2091</v>
      </c>
      <c r="H664" s="1255"/>
    </row>
    <row r="665" spans="1:8" ht="18" customHeight="1">
      <c r="A665" s="1252">
        <v>656</v>
      </c>
      <c r="B665" s="1264" t="s">
        <v>2527</v>
      </c>
      <c r="C665" s="1254">
        <v>400</v>
      </c>
      <c r="D665" s="1255">
        <v>39</v>
      </c>
      <c r="E665" s="1255">
        <v>907</v>
      </c>
      <c r="F665" s="1255" t="s">
        <v>1333</v>
      </c>
      <c r="G665" s="1255" t="s">
        <v>2091</v>
      </c>
      <c r="H665" s="1255"/>
    </row>
    <row r="666" spans="1:8" ht="18" customHeight="1">
      <c r="A666" s="1252">
        <v>657</v>
      </c>
      <c r="B666" s="1264" t="s">
        <v>2528</v>
      </c>
      <c r="C666" s="1254">
        <v>300</v>
      </c>
      <c r="D666" s="1255">
        <v>20</v>
      </c>
      <c r="E666" s="1255">
        <v>36</v>
      </c>
      <c r="F666" s="1255" t="s">
        <v>1333</v>
      </c>
      <c r="G666" s="1255" t="s">
        <v>2091</v>
      </c>
      <c r="H666" s="1255"/>
    </row>
    <row r="667" spans="1:8" ht="18" customHeight="1">
      <c r="A667" s="1252">
        <v>658</v>
      </c>
      <c r="B667" s="1264" t="s">
        <v>2506</v>
      </c>
      <c r="C667" s="1254">
        <v>300</v>
      </c>
      <c r="D667" s="1255">
        <v>25</v>
      </c>
      <c r="E667" s="1255">
        <v>152</v>
      </c>
      <c r="F667" s="1255" t="s">
        <v>1333</v>
      </c>
      <c r="G667" s="1255" t="s">
        <v>2091</v>
      </c>
      <c r="H667" s="1255"/>
    </row>
    <row r="668" spans="1:8" ht="18" customHeight="1">
      <c r="A668" s="1252">
        <v>659</v>
      </c>
      <c r="B668" s="1264" t="s">
        <v>2529</v>
      </c>
      <c r="C668" s="1254">
        <v>400</v>
      </c>
      <c r="D668" s="1255">
        <v>3</v>
      </c>
      <c r="E668" s="1255">
        <v>551</v>
      </c>
      <c r="F668" s="1255" t="s">
        <v>1333</v>
      </c>
      <c r="G668" s="1255" t="s">
        <v>2091</v>
      </c>
      <c r="H668" s="1255"/>
    </row>
    <row r="669" spans="1:8" ht="18" customHeight="1">
      <c r="A669" s="1252">
        <v>660</v>
      </c>
      <c r="B669" s="1264" t="s">
        <v>2530</v>
      </c>
      <c r="C669" s="1254">
        <v>300</v>
      </c>
      <c r="D669" s="1255">
        <v>3</v>
      </c>
      <c r="E669" s="1255">
        <v>717</v>
      </c>
      <c r="F669" s="1255" t="s">
        <v>1333</v>
      </c>
      <c r="G669" s="1255" t="s">
        <v>2091</v>
      </c>
      <c r="H669" s="1255"/>
    </row>
    <row r="670" spans="1:8" ht="18" customHeight="1">
      <c r="A670" s="1252">
        <v>661</v>
      </c>
      <c r="B670" s="1264" t="s">
        <v>2531</v>
      </c>
      <c r="C670" s="1254">
        <v>200</v>
      </c>
      <c r="D670" s="1255">
        <v>9</v>
      </c>
      <c r="E670" s="1255">
        <v>120</v>
      </c>
      <c r="F670" s="1255" t="s">
        <v>1333</v>
      </c>
      <c r="G670" s="1255" t="s">
        <v>2091</v>
      </c>
      <c r="H670" s="1255"/>
    </row>
    <row r="671" spans="1:8" ht="18" customHeight="1">
      <c r="A671" s="1252">
        <v>662</v>
      </c>
      <c r="B671" s="1264" t="s">
        <v>2532</v>
      </c>
      <c r="C671" s="1254">
        <v>200</v>
      </c>
      <c r="D671" s="1255">
        <v>22</v>
      </c>
      <c r="E671" s="1255">
        <v>26</v>
      </c>
      <c r="F671" s="1255" t="s">
        <v>1333</v>
      </c>
      <c r="G671" s="1255" t="s">
        <v>2091</v>
      </c>
      <c r="H671" s="1255"/>
    </row>
    <row r="672" spans="1:8" ht="18" customHeight="1">
      <c r="A672" s="1252">
        <v>663</v>
      </c>
      <c r="B672" s="1264" t="s">
        <v>2268</v>
      </c>
      <c r="C672" s="1254">
        <v>300</v>
      </c>
      <c r="D672" s="1255">
        <v>7</v>
      </c>
      <c r="E672" s="1255">
        <v>294</v>
      </c>
      <c r="F672" s="1255" t="s">
        <v>1333</v>
      </c>
      <c r="G672" s="1255" t="s">
        <v>2091</v>
      </c>
      <c r="H672" s="1255"/>
    </row>
    <row r="673" spans="1:8" ht="18" customHeight="1">
      <c r="A673" s="1252">
        <v>664</v>
      </c>
      <c r="B673" s="1264" t="s">
        <v>2533</v>
      </c>
      <c r="C673" s="1254">
        <v>1400</v>
      </c>
      <c r="D673" s="1255">
        <v>39</v>
      </c>
      <c r="E673" s="1255">
        <v>1252</v>
      </c>
      <c r="F673" s="1255" t="s">
        <v>1333</v>
      </c>
      <c r="G673" s="1255" t="s">
        <v>2091</v>
      </c>
      <c r="H673" s="1255"/>
    </row>
    <row r="674" spans="1:8" ht="18" customHeight="1">
      <c r="A674" s="1252">
        <v>665</v>
      </c>
      <c r="B674" s="1264" t="s">
        <v>2533</v>
      </c>
      <c r="C674" s="1254">
        <v>300</v>
      </c>
      <c r="D674" s="1255">
        <v>39</v>
      </c>
      <c r="E674" s="1255">
        <v>1251</v>
      </c>
      <c r="F674" s="1255" t="s">
        <v>1333</v>
      </c>
      <c r="G674" s="1255" t="s">
        <v>2091</v>
      </c>
      <c r="H674" s="1255"/>
    </row>
    <row r="675" spans="1:8" ht="18" customHeight="1">
      <c r="A675" s="1252">
        <v>666</v>
      </c>
      <c r="B675" s="1264" t="s">
        <v>2533</v>
      </c>
      <c r="C675" s="1254">
        <v>1100</v>
      </c>
      <c r="D675" s="1255">
        <v>39</v>
      </c>
      <c r="E675" s="1255">
        <v>1253</v>
      </c>
      <c r="F675" s="1255" t="s">
        <v>1333</v>
      </c>
      <c r="G675" s="1255" t="s">
        <v>2091</v>
      </c>
      <c r="H675" s="1255"/>
    </row>
    <row r="676" spans="1:8" ht="18" customHeight="1">
      <c r="A676" s="1252">
        <v>667</v>
      </c>
      <c r="B676" s="1264" t="s">
        <v>2534</v>
      </c>
      <c r="C676" s="1254">
        <v>200</v>
      </c>
      <c r="D676" s="1255">
        <v>16</v>
      </c>
      <c r="E676" s="1255">
        <v>375</v>
      </c>
      <c r="F676" s="1255" t="s">
        <v>1333</v>
      </c>
      <c r="G676" s="1255" t="s">
        <v>2091</v>
      </c>
      <c r="H676" s="1255"/>
    </row>
    <row r="677" spans="1:8" ht="18" customHeight="1">
      <c r="A677" s="1252">
        <v>668</v>
      </c>
      <c r="B677" s="1264" t="s">
        <v>2535</v>
      </c>
      <c r="C677" s="1254">
        <v>500</v>
      </c>
      <c r="D677" s="1255">
        <v>5</v>
      </c>
      <c r="E677" s="1255">
        <v>78</v>
      </c>
      <c r="F677" s="1255" t="s">
        <v>1333</v>
      </c>
      <c r="G677" s="1255" t="s">
        <v>2091</v>
      </c>
      <c r="H677" s="1255"/>
    </row>
    <row r="678" spans="1:8" ht="18" customHeight="1">
      <c r="A678" s="1252">
        <v>669</v>
      </c>
      <c r="B678" s="1264" t="s">
        <v>2536</v>
      </c>
      <c r="C678" s="1254">
        <v>400</v>
      </c>
      <c r="D678" s="1255">
        <v>9</v>
      </c>
      <c r="E678" s="1255">
        <v>139</v>
      </c>
      <c r="F678" s="1255" t="s">
        <v>1333</v>
      </c>
      <c r="G678" s="1255" t="s">
        <v>2091</v>
      </c>
      <c r="H678" s="1255"/>
    </row>
    <row r="679" spans="1:8" ht="18" customHeight="1">
      <c r="A679" s="1252">
        <v>670</v>
      </c>
      <c r="B679" s="1270" t="s">
        <v>2537</v>
      </c>
      <c r="C679" s="1254">
        <v>300</v>
      </c>
      <c r="D679" s="1255">
        <v>7</v>
      </c>
      <c r="E679" s="1255">
        <v>227</v>
      </c>
      <c r="F679" s="1255" t="s">
        <v>1333</v>
      </c>
      <c r="G679" s="1255" t="s">
        <v>2091</v>
      </c>
      <c r="H679" s="1255"/>
    </row>
    <row r="680" spans="1:8" ht="18" customHeight="1">
      <c r="A680" s="1252">
        <v>671</v>
      </c>
      <c r="B680" s="1270" t="s">
        <v>2538</v>
      </c>
      <c r="C680" s="1254">
        <v>100</v>
      </c>
      <c r="D680" s="1255">
        <v>6</v>
      </c>
      <c r="E680" s="1255">
        <v>31</v>
      </c>
      <c r="F680" s="1255" t="s">
        <v>2539</v>
      </c>
      <c r="G680" s="1255" t="s">
        <v>2091</v>
      </c>
      <c r="H680" s="1255"/>
    </row>
    <row r="681" spans="1:8" ht="18" customHeight="1">
      <c r="A681" s="1252">
        <v>672</v>
      </c>
      <c r="B681" s="1270" t="s">
        <v>2540</v>
      </c>
      <c r="C681" s="1254">
        <v>100</v>
      </c>
      <c r="D681" s="1255">
        <v>39</v>
      </c>
      <c r="E681" s="1255">
        <v>903</v>
      </c>
      <c r="F681" s="1255" t="s">
        <v>1333</v>
      </c>
      <c r="G681" s="1255" t="s">
        <v>2091</v>
      </c>
      <c r="H681" s="1255"/>
    </row>
    <row r="682" spans="1:8" ht="18" customHeight="1">
      <c r="A682" s="1252">
        <v>673</v>
      </c>
      <c r="B682" s="1270" t="s">
        <v>2541</v>
      </c>
      <c r="C682" s="1254">
        <v>200</v>
      </c>
      <c r="D682" s="1255">
        <v>38</v>
      </c>
      <c r="E682" s="1255">
        <v>870</v>
      </c>
      <c r="F682" s="1255" t="s">
        <v>1333</v>
      </c>
      <c r="G682" s="1255" t="s">
        <v>2091</v>
      </c>
      <c r="H682" s="1255"/>
    </row>
    <row r="683" spans="1:8" ht="18" customHeight="1">
      <c r="A683" s="1252">
        <v>674</v>
      </c>
      <c r="B683" s="1270" t="s">
        <v>2542</v>
      </c>
      <c r="C683" s="1254">
        <v>200</v>
      </c>
      <c r="D683" s="1255">
        <v>38</v>
      </c>
      <c r="E683" s="1255">
        <v>106</v>
      </c>
      <c r="F683" s="1255" t="s">
        <v>1333</v>
      </c>
      <c r="G683" s="1255" t="s">
        <v>2091</v>
      </c>
      <c r="H683" s="1255"/>
    </row>
    <row r="684" spans="1:8" ht="18" customHeight="1">
      <c r="A684" s="1252">
        <v>675</v>
      </c>
      <c r="B684" s="1270" t="s">
        <v>2543</v>
      </c>
      <c r="C684" s="1254">
        <v>200</v>
      </c>
      <c r="D684" s="1255">
        <v>39</v>
      </c>
      <c r="E684" s="1255">
        <v>243</v>
      </c>
      <c r="F684" s="1255" t="s">
        <v>1333</v>
      </c>
      <c r="G684" s="1255" t="s">
        <v>2091</v>
      </c>
      <c r="H684" s="1255"/>
    </row>
    <row r="685" spans="1:8" ht="18" customHeight="1">
      <c r="A685" s="1252">
        <v>676</v>
      </c>
      <c r="B685" s="1270" t="s">
        <v>2544</v>
      </c>
      <c r="C685" s="1254">
        <v>200</v>
      </c>
      <c r="D685" s="1255">
        <v>9</v>
      </c>
      <c r="E685" s="1255">
        <v>118</v>
      </c>
      <c r="F685" s="1255" t="s">
        <v>1333</v>
      </c>
      <c r="G685" s="1255" t="s">
        <v>2091</v>
      </c>
      <c r="H685" s="1255"/>
    </row>
    <row r="686" spans="1:8" ht="18" customHeight="1">
      <c r="A686" s="1252">
        <v>677</v>
      </c>
      <c r="B686" s="1270" t="s">
        <v>2545</v>
      </c>
      <c r="C686" s="1254">
        <v>200</v>
      </c>
      <c r="D686" s="1255">
        <v>14</v>
      </c>
      <c r="E686" s="1255">
        <v>135</v>
      </c>
      <c r="F686" s="1255" t="s">
        <v>1333</v>
      </c>
      <c r="G686" s="1255" t="s">
        <v>2091</v>
      </c>
      <c r="H686" s="1255"/>
    </row>
    <row r="687" spans="1:8" ht="18" customHeight="1">
      <c r="A687" s="1252">
        <v>678</v>
      </c>
      <c r="B687" s="1270" t="s">
        <v>2546</v>
      </c>
      <c r="C687" s="1254">
        <v>200</v>
      </c>
      <c r="D687" s="1255">
        <v>1</v>
      </c>
      <c r="E687" s="1255">
        <v>291</v>
      </c>
      <c r="F687" s="1255" t="s">
        <v>1333</v>
      </c>
      <c r="G687" s="1255" t="s">
        <v>2091</v>
      </c>
      <c r="H687" s="1255"/>
    </row>
    <row r="688" spans="1:8" ht="18" customHeight="1">
      <c r="A688" s="1252">
        <v>679</v>
      </c>
      <c r="B688" s="1270" t="s">
        <v>2546</v>
      </c>
      <c r="C688" s="1254">
        <v>200</v>
      </c>
      <c r="D688" s="1255">
        <v>38</v>
      </c>
      <c r="E688" s="1255">
        <v>853</v>
      </c>
      <c r="F688" s="1255" t="s">
        <v>1333</v>
      </c>
      <c r="G688" s="1255" t="s">
        <v>2091</v>
      </c>
      <c r="H688" s="1255"/>
    </row>
    <row r="689" spans="1:8" ht="18" customHeight="1">
      <c r="A689" s="1252">
        <v>680</v>
      </c>
      <c r="B689" s="1270" t="s">
        <v>2547</v>
      </c>
      <c r="C689" s="1254">
        <v>400</v>
      </c>
      <c r="D689" s="1255">
        <v>11</v>
      </c>
      <c r="E689" s="1255">
        <v>210</v>
      </c>
      <c r="F689" s="1255" t="s">
        <v>1333</v>
      </c>
      <c r="G689" s="1255" t="s">
        <v>2091</v>
      </c>
      <c r="H689" s="1255"/>
    </row>
    <row r="690" spans="1:8" ht="18" customHeight="1">
      <c r="A690" s="1252">
        <v>681</v>
      </c>
      <c r="B690" s="1270" t="s">
        <v>2547</v>
      </c>
      <c r="C690" s="1254">
        <v>400</v>
      </c>
      <c r="D690" s="1255">
        <v>14</v>
      </c>
      <c r="E690" s="1255">
        <v>303</v>
      </c>
      <c r="F690" s="1255" t="s">
        <v>1333</v>
      </c>
      <c r="G690" s="1255" t="s">
        <v>2091</v>
      </c>
      <c r="H690" s="1255"/>
    </row>
    <row r="691" spans="1:8" ht="18" customHeight="1">
      <c r="A691" s="1252">
        <v>682</v>
      </c>
      <c r="B691" s="1270" t="s">
        <v>2548</v>
      </c>
      <c r="C691" s="1254">
        <v>200</v>
      </c>
      <c r="D691" s="1255">
        <v>6</v>
      </c>
      <c r="E691" s="1255">
        <v>177</v>
      </c>
      <c r="F691" s="1255" t="s">
        <v>1333</v>
      </c>
      <c r="G691" s="1255" t="s">
        <v>2091</v>
      </c>
      <c r="H691" s="1255"/>
    </row>
    <row r="692" spans="1:8" ht="18" customHeight="1">
      <c r="A692" s="1252">
        <v>683</v>
      </c>
      <c r="B692" s="1270" t="s">
        <v>2549</v>
      </c>
      <c r="C692" s="1254">
        <v>100</v>
      </c>
      <c r="D692" s="1255">
        <v>905</v>
      </c>
      <c r="E692" s="1255">
        <v>39</v>
      </c>
      <c r="F692" s="1255" t="s">
        <v>1333</v>
      </c>
      <c r="G692" s="1255" t="s">
        <v>2091</v>
      </c>
      <c r="H692" s="1255"/>
    </row>
    <row r="693" spans="1:8" ht="18" customHeight="1">
      <c r="A693" s="1252">
        <v>684</v>
      </c>
      <c r="B693" s="1270" t="s">
        <v>2550</v>
      </c>
      <c r="C693" s="1254">
        <v>150</v>
      </c>
      <c r="D693" s="1255">
        <v>46</v>
      </c>
      <c r="E693" s="1255">
        <v>22</v>
      </c>
      <c r="F693" s="1255" t="s">
        <v>1333</v>
      </c>
      <c r="G693" s="1255" t="s">
        <v>2091</v>
      </c>
      <c r="H693" s="1255"/>
    </row>
    <row r="694" spans="1:8" ht="18" customHeight="1">
      <c r="A694" s="1252">
        <v>685</v>
      </c>
      <c r="B694" s="1270" t="s">
        <v>2551</v>
      </c>
      <c r="C694" s="1254">
        <v>200</v>
      </c>
      <c r="D694" s="1255">
        <v>81</v>
      </c>
      <c r="E694" s="1255">
        <v>14</v>
      </c>
      <c r="F694" s="1255" t="s">
        <v>1333</v>
      </c>
      <c r="G694" s="1255" t="s">
        <v>2091</v>
      </c>
      <c r="H694" s="1255"/>
    </row>
    <row r="695" spans="1:8" ht="18" customHeight="1">
      <c r="A695" s="1252">
        <v>686</v>
      </c>
      <c r="B695" s="1270" t="s">
        <v>2552</v>
      </c>
      <c r="C695" s="1254">
        <v>200</v>
      </c>
      <c r="D695" s="1255">
        <v>43</v>
      </c>
      <c r="E695" s="1255">
        <v>11</v>
      </c>
      <c r="F695" s="1255" t="s">
        <v>1333</v>
      </c>
      <c r="G695" s="1255" t="s">
        <v>2091</v>
      </c>
      <c r="H695" s="1255"/>
    </row>
    <row r="696" spans="1:8" ht="18" customHeight="1">
      <c r="A696" s="1252">
        <v>687</v>
      </c>
      <c r="B696" s="1270" t="s">
        <v>2553</v>
      </c>
      <c r="C696" s="1254">
        <v>200</v>
      </c>
      <c r="D696" s="1255">
        <v>56</v>
      </c>
      <c r="E696" s="1255">
        <v>14</v>
      </c>
      <c r="F696" s="1255" t="s">
        <v>1333</v>
      </c>
      <c r="G696" s="1255" t="s">
        <v>2091</v>
      </c>
      <c r="H696" s="1255"/>
    </row>
    <row r="697" spans="1:8" ht="18" customHeight="1">
      <c r="A697" s="1252">
        <v>688</v>
      </c>
      <c r="B697" s="1270" t="s">
        <v>2554</v>
      </c>
      <c r="C697" s="1254">
        <v>200</v>
      </c>
      <c r="D697" s="1255">
        <v>10</v>
      </c>
      <c r="E697" s="1255">
        <v>275</v>
      </c>
      <c r="F697" s="1255" t="s">
        <v>1333</v>
      </c>
      <c r="G697" s="1255" t="s">
        <v>2091</v>
      </c>
      <c r="H697" s="1255"/>
    </row>
    <row r="698" spans="1:8" ht="18" customHeight="1">
      <c r="A698" s="1252">
        <v>689</v>
      </c>
      <c r="B698" s="1270" t="s">
        <v>2414</v>
      </c>
      <c r="C698" s="1254">
        <v>100</v>
      </c>
      <c r="D698" s="1255">
        <v>38</v>
      </c>
      <c r="E698" s="1255">
        <v>454</v>
      </c>
      <c r="F698" s="1255" t="s">
        <v>1333</v>
      </c>
      <c r="G698" s="1255" t="s">
        <v>2091</v>
      </c>
      <c r="H698" s="1255"/>
    </row>
    <row r="699" spans="1:8" ht="18" customHeight="1">
      <c r="A699" s="1252">
        <v>690</v>
      </c>
      <c r="B699" s="1270" t="s">
        <v>2555</v>
      </c>
      <c r="C699" s="1254">
        <v>100</v>
      </c>
      <c r="D699" s="1255">
        <v>38</v>
      </c>
      <c r="E699" s="1255">
        <v>853</v>
      </c>
      <c r="F699" s="1255" t="s">
        <v>1333</v>
      </c>
      <c r="G699" s="1255" t="s">
        <v>2091</v>
      </c>
      <c r="H699" s="1255"/>
    </row>
    <row r="700" spans="1:8" ht="18" customHeight="1">
      <c r="A700" s="1252">
        <v>691</v>
      </c>
      <c r="B700" s="1270" t="s">
        <v>2556</v>
      </c>
      <c r="C700" s="1254">
        <v>100</v>
      </c>
      <c r="D700" s="1255">
        <v>38</v>
      </c>
      <c r="E700" s="1255">
        <v>887</v>
      </c>
      <c r="F700" s="1255" t="s">
        <v>1333</v>
      </c>
      <c r="G700" s="1255" t="s">
        <v>2091</v>
      </c>
      <c r="H700" s="1255"/>
    </row>
    <row r="701" spans="1:8" ht="18" customHeight="1">
      <c r="A701" s="1252">
        <v>692</v>
      </c>
      <c r="B701" s="1270" t="s">
        <v>2557</v>
      </c>
      <c r="C701" s="1254">
        <v>200</v>
      </c>
      <c r="D701" s="1255">
        <v>2</v>
      </c>
      <c r="E701" s="1255">
        <v>188</v>
      </c>
      <c r="F701" s="1255" t="s">
        <v>1333</v>
      </c>
      <c r="G701" s="1255" t="s">
        <v>2091</v>
      </c>
      <c r="H701" s="1255"/>
    </row>
    <row r="702" spans="1:8" ht="18" customHeight="1">
      <c r="A702" s="1252">
        <v>693</v>
      </c>
      <c r="B702" s="1270" t="s">
        <v>2558</v>
      </c>
      <c r="C702" s="1254">
        <v>400</v>
      </c>
      <c r="D702" s="1255">
        <v>18</v>
      </c>
      <c r="E702" s="1255">
        <v>132</v>
      </c>
      <c r="F702" s="1255" t="s">
        <v>1333</v>
      </c>
      <c r="G702" s="1255" t="s">
        <v>2091</v>
      </c>
      <c r="H702" s="1255"/>
    </row>
    <row r="703" spans="1:8" ht="18" customHeight="1">
      <c r="A703" s="1252">
        <v>694</v>
      </c>
      <c r="B703" s="1270" t="s">
        <v>2558</v>
      </c>
      <c r="C703" s="1254">
        <v>200</v>
      </c>
      <c r="D703" s="1255">
        <v>19</v>
      </c>
      <c r="E703" s="1255">
        <v>386</v>
      </c>
      <c r="F703" s="1255" t="s">
        <v>1333</v>
      </c>
      <c r="G703" s="1255" t="s">
        <v>2091</v>
      </c>
      <c r="H703" s="1255"/>
    </row>
    <row r="704" spans="1:8" ht="18" customHeight="1">
      <c r="A704" s="1252">
        <v>695</v>
      </c>
      <c r="B704" s="1270" t="s">
        <v>2559</v>
      </c>
      <c r="C704" s="1254">
        <v>500</v>
      </c>
      <c r="D704" s="1255">
        <v>11</v>
      </c>
      <c r="E704" s="1255">
        <v>252</v>
      </c>
      <c r="F704" s="1255" t="s">
        <v>1333</v>
      </c>
      <c r="G704" s="1255" t="s">
        <v>2091</v>
      </c>
      <c r="H704" s="1255"/>
    </row>
    <row r="705" spans="1:8" ht="18" customHeight="1">
      <c r="A705" s="1252">
        <v>696</v>
      </c>
      <c r="B705" s="1270" t="s">
        <v>2560</v>
      </c>
      <c r="C705" s="1254">
        <v>100</v>
      </c>
      <c r="D705" s="1255">
        <v>22</v>
      </c>
      <c r="E705" s="1255">
        <v>237</v>
      </c>
      <c r="F705" s="1255" t="s">
        <v>1333</v>
      </c>
      <c r="G705" s="1255" t="s">
        <v>2091</v>
      </c>
      <c r="H705" s="1255"/>
    </row>
    <row r="706" spans="1:8" ht="18" customHeight="1">
      <c r="A706" s="1252">
        <v>697</v>
      </c>
      <c r="B706" s="1270" t="s">
        <v>2561</v>
      </c>
      <c r="C706" s="1254">
        <v>400</v>
      </c>
      <c r="D706" s="1255">
        <v>41</v>
      </c>
      <c r="E706" s="1255">
        <v>302</v>
      </c>
      <c r="F706" s="1255" t="s">
        <v>1333</v>
      </c>
      <c r="G706" s="1255" t="s">
        <v>2091</v>
      </c>
      <c r="H706" s="1255"/>
    </row>
    <row r="707" spans="1:8" ht="18" customHeight="1">
      <c r="A707" s="1252">
        <v>698</v>
      </c>
      <c r="B707" s="1270" t="s">
        <v>2562</v>
      </c>
      <c r="C707" s="1254">
        <v>200</v>
      </c>
      <c r="D707" s="1255">
        <v>1</v>
      </c>
      <c r="E707" s="1255">
        <v>195</v>
      </c>
      <c r="F707" s="1255" t="s">
        <v>1333</v>
      </c>
      <c r="G707" s="1255" t="s">
        <v>2091</v>
      </c>
      <c r="H707" s="1255"/>
    </row>
    <row r="708" spans="1:8" ht="18" customHeight="1">
      <c r="A708" s="1252">
        <v>699</v>
      </c>
      <c r="B708" s="1270" t="s">
        <v>2563</v>
      </c>
      <c r="C708" s="1254">
        <v>300</v>
      </c>
      <c r="D708" s="1255">
        <v>19</v>
      </c>
      <c r="E708" s="1255">
        <v>408</v>
      </c>
      <c r="F708" s="1255" t="s">
        <v>1333</v>
      </c>
      <c r="G708" s="1255" t="s">
        <v>2091</v>
      </c>
      <c r="H708" s="1255"/>
    </row>
    <row r="709" spans="1:8" ht="18" customHeight="1">
      <c r="A709" s="1252">
        <v>700</v>
      </c>
      <c r="B709" s="1270" t="s">
        <v>2564</v>
      </c>
      <c r="C709" s="1254">
        <v>100</v>
      </c>
      <c r="D709" s="1255">
        <v>39</v>
      </c>
      <c r="E709" s="1255">
        <v>787</v>
      </c>
      <c r="F709" s="1255" t="s">
        <v>1333</v>
      </c>
      <c r="G709" s="1255" t="s">
        <v>2091</v>
      </c>
      <c r="H709" s="1255"/>
    </row>
    <row r="710" spans="1:8" ht="18" customHeight="1">
      <c r="A710" s="1252">
        <v>701</v>
      </c>
      <c r="B710" s="1270" t="s">
        <v>2565</v>
      </c>
      <c r="C710" s="1254">
        <v>500</v>
      </c>
      <c r="D710" s="1255">
        <v>38</v>
      </c>
      <c r="E710" s="1255">
        <v>547</v>
      </c>
      <c r="F710" s="1255" t="s">
        <v>1333</v>
      </c>
      <c r="G710" s="1255" t="s">
        <v>2091</v>
      </c>
      <c r="H710" s="1255"/>
    </row>
    <row r="711" spans="1:8" ht="18" customHeight="1">
      <c r="A711" s="1252">
        <v>702</v>
      </c>
      <c r="B711" s="1270" t="s">
        <v>2566</v>
      </c>
      <c r="C711" s="1254">
        <v>100</v>
      </c>
      <c r="D711" s="1255">
        <v>3</v>
      </c>
      <c r="E711" s="1255">
        <v>258</v>
      </c>
      <c r="F711" s="1255" t="s">
        <v>1333</v>
      </c>
      <c r="G711" s="1255" t="s">
        <v>2091</v>
      </c>
      <c r="H711" s="1255"/>
    </row>
    <row r="712" spans="1:8" ht="18" customHeight="1">
      <c r="A712" s="1252">
        <v>703</v>
      </c>
      <c r="B712" s="1270" t="s">
        <v>2567</v>
      </c>
      <c r="C712" s="1254">
        <v>100</v>
      </c>
      <c r="D712" s="1255">
        <v>25</v>
      </c>
      <c r="E712" s="1255">
        <v>133</v>
      </c>
      <c r="F712" s="1255" t="s">
        <v>1333</v>
      </c>
      <c r="G712" s="1255" t="s">
        <v>2091</v>
      </c>
      <c r="H712" s="1255"/>
    </row>
    <row r="713" spans="1:8" ht="18" customHeight="1">
      <c r="A713" s="1252">
        <v>704</v>
      </c>
      <c r="B713" s="1270" t="s">
        <v>2568</v>
      </c>
      <c r="C713" s="1254">
        <v>100</v>
      </c>
      <c r="D713" s="1255">
        <v>10</v>
      </c>
      <c r="E713" s="1255">
        <v>265</v>
      </c>
      <c r="F713" s="1255" t="s">
        <v>1333</v>
      </c>
      <c r="G713" s="1255" t="s">
        <v>2091</v>
      </c>
      <c r="H713" s="1255"/>
    </row>
    <row r="714" spans="1:8" ht="18" customHeight="1">
      <c r="A714" s="1252">
        <v>705</v>
      </c>
      <c r="B714" s="1270" t="s">
        <v>2569</v>
      </c>
      <c r="C714" s="1254">
        <v>100</v>
      </c>
      <c r="D714" s="1255">
        <v>5</v>
      </c>
      <c r="E714" s="1255">
        <v>55</v>
      </c>
      <c r="F714" s="1255" t="s">
        <v>1333</v>
      </c>
      <c r="G714" s="1255" t="s">
        <v>2091</v>
      </c>
      <c r="H714" s="1255"/>
    </row>
    <row r="715" spans="1:8" ht="18" customHeight="1">
      <c r="A715" s="1252">
        <v>706</v>
      </c>
      <c r="B715" s="1270" t="s">
        <v>2570</v>
      </c>
      <c r="C715" s="1254">
        <v>100</v>
      </c>
      <c r="D715" s="1255">
        <v>26</v>
      </c>
      <c r="E715" s="1255">
        <v>348</v>
      </c>
      <c r="F715" s="1255" t="s">
        <v>1333</v>
      </c>
      <c r="G715" s="1255" t="s">
        <v>2091</v>
      </c>
      <c r="H715" s="1255"/>
    </row>
    <row r="716" spans="1:8" ht="18" customHeight="1">
      <c r="A716" s="1252">
        <v>707</v>
      </c>
      <c r="B716" s="1270" t="s">
        <v>2571</v>
      </c>
      <c r="C716" s="1254">
        <v>100</v>
      </c>
      <c r="D716" s="1255">
        <v>26</v>
      </c>
      <c r="E716" s="1255">
        <v>371</v>
      </c>
      <c r="F716" s="1255" t="s">
        <v>1333</v>
      </c>
      <c r="G716" s="1255" t="s">
        <v>2091</v>
      </c>
      <c r="H716" s="1255"/>
    </row>
    <row r="717" spans="1:8" ht="18" customHeight="1">
      <c r="A717" s="1252">
        <v>708</v>
      </c>
      <c r="B717" s="1270" t="s">
        <v>2572</v>
      </c>
      <c r="C717" s="1254">
        <v>400</v>
      </c>
      <c r="D717" s="1255">
        <v>7</v>
      </c>
      <c r="E717" s="1255">
        <v>156</v>
      </c>
      <c r="F717" s="1255" t="s">
        <v>1333</v>
      </c>
      <c r="G717" s="1255" t="s">
        <v>2091</v>
      </c>
      <c r="H717" s="1255"/>
    </row>
    <row r="718" spans="1:8" ht="18" customHeight="1">
      <c r="A718" s="1252">
        <v>709</v>
      </c>
      <c r="B718" s="1270" t="s">
        <v>2573</v>
      </c>
      <c r="C718" s="1254">
        <v>200</v>
      </c>
      <c r="D718" s="1255">
        <v>12</v>
      </c>
      <c r="E718" s="1255">
        <v>252</v>
      </c>
      <c r="F718" s="1255" t="s">
        <v>1333</v>
      </c>
      <c r="G718" s="1255" t="s">
        <v>2091</v>
      </c>
      <c r="H718" s="1255"/>
    </row>
    <row r="719" spans="1:8" ht="18" customHeight="1">
      <c r="A719" s="1252">
        <v>710</v>
      </c>
      <c r="B719" s="1270" t="s">
        <v>2574</v>
      </c>
      <c r="C719" s="1254">
        <v>100</v>
      </c>
      <c r="D719" s="1255">
        <v>3</v>
      </c>
      <c r="E719" s="1255">
        <v>222</v>
      </c>
      <c r="F719" s="1255" t="s">
        <v>1333</v>
      </c>
      <c r="G719" s="1255" t="s">
        <v>2091</v>
      </c>
      <c r="H719" s="1255"/>
    </row>
    <row r="720" spans="1:8" ht="18" customHeight="1">
      <c r="A720" s="1252">
        <v>711</v>
      </c>
      <c r="B720" s="1270" t="s">
        <v>2575</v>
      </c>
      <c r="C720" s="1254">
        <v>100</v>
      </c>
      <c r="D720" s="1255">
        <v>19</v>
      </c>
      <c r="E720" s="1255">
        <v>172</v>
      </c>
      <c r="F720" s="1255" t="s">
        <v>1333</v>
      </c>
      <c r="G720" s="1255" t="s">
        <v>2091</v>
      </c>
      <c r="H720" s="1255"/>
    </row>
    <row r="721" spans="1:8" ht="18" customHeight="1">
      <c r="A721" s="1252">
        <v>712</v>
      </c>
      <c r="B721" s="1270" t="s">
        <v>2575</v>
      </c>
      <c r="C721" s="1254">
        <v>100</v>
      </c>
      <c r="D721" s="1255">
        <v>19</v>
      </c>
      <c r="E721" s="1255">
        <v>217</v>
      </c>
      <c r="F721" s="1255" t="s">
        <v>1333</v>
      </c>
      <c r="G721" s="1255" t="s">
        <v>2091</v>
      </c>
      <c r="H721" s="1255"/>
    </row>
    <row r="722" spans="1:8" ht="18" customHeight="1">
      <c r="A722" s="1252">
        <v>713</v>
      </c>
      <c r="B722" s="1270" t="s">
        <v>2541</v>
      </c>
      <c r="C722" s="1254">
        <v>200</v>
      </c>
      <c r="D722" s="1255">
        <v>38</v>
      </c>
      <c r="E722" s="1255">
        <v>870</v>
      </c>
      <c r="F722" s="1255" t="s">
        <v>1333</v>
      </c>
      <c r="G722" s="1255" t="s">
        <v>2091</v>
      </c>
      <c r="H722" s="1255"/>
    </row>
    <row r="723" spans="1:8" ht="18" customHeight="1">
      <c r="A723" s="1252">
        <v>714</v>
      </c>
      <c r="B723" s="1270" t="s">
        <v>2576</v>
      </c>
      <c r="C723" s="1254">
        <v>100</v>
      </c>
      <c r="D723" s="1255">
        <v>1</v>
      </c>
      <c r="E723" s="1255">
        <v>30</v>
      </c>
      <c r="F723" s="1255" t="s">
        <v>2539</v>
      </c>
      <c r="G723" s="1255" t="s">
        <v>2091</v>
      </c>
      <c r="H723" s="1255"/>
    </row>
    <row r="724" spans="1:8" ht="18" customHeight="1">
      <c r="A724" s="1252">
        <v>715</v>
      </c>
      <c r="B724" s="1270" t="s">
        <v>2577</v>
      </c>
      <c r="C724" s="1254">
        <v>200</v>
      </c>
      <c r="D724" s="1255">
        <v>19</v>
      </c>
      <c r="E724" s="1255">
        <v>424</v>
      </c>
      <c r="F724" s="1255" t="s">
        <v>1333</v>
      </c>
      <c r="G724" s="1255" t="s">
        <v>2091</v>
      </c>
      <c r="H724" s="1255"/>
    </row>
    <row r="725" spans="1:8" ht="18" customHeight="1">
      <c r="A725" s="1252">
        <v>716</v>
      </c>
      <c r="B725" s="1270" t="s">
        <v>2578</v>
      </c>
      <c r="C725" s="1254">
        <v>300</v>
      </c>
      <c r="D725" s="1255">
        <v>2</v>
      </c>
      <c r="E725" s="1255">
        <v>173</v>
      </c>
      <c r="F725" s="1255" t="s">
        <v>1333</v>
      </c>
      <c r="G725" s="1255" t="s">
        <v>2091</v>
      </c>
      <c r="H725" s="1255"/>
    </row>
    <row r="726" spans="1:8" ht="18" customHeight="1">
      <c r="A726" s="1252">
        <v>717</v>
      </c>
      <c r="B726" s="1270" t="s">
        <v>2579</v>
      </c>
      <c r="C726" s="1254">
        <v>200</v>
      </c>
      <c r="D726" s="1255">
        <v>39</v>
      </c>
      <c r="E726" s="1255">
        <v>812</v>
      </c>
      <c r="F726" s="1255" t="s">
        <v>1333</v>
      </c>
      <c r="G726" s="1255" t="s">
        <v>2091</v>
      </c>
      <c r="H726" s="1255"/>
    </row>
    <row r="727" spans="1:8" ht="18" customHeight="1">
      <c r="A727" s="1252">
        <v>718</v>
      </c>
      <c r="B727" s="1270" t="s">
        <v>2580</v>
      </c>
      <c r="C727" s="1254">
        <v>200</v>
      </c>
      <c r="D727" s="1255">
        <v>12</v>
      </c>
      <c r="E727" s="1255">
        <v>348</v>
      </c>
      <c r="F727" s="1255" t="s">
        <v>1333</v>
      </c>
      <c r="G727" s="1255" t="s">
        <v>2091</v>
      </c>
      <c r="H727" s="1255"/>
    </row>
    <row r="728" spans="1:8" ht="18" customHeight="1">
      <c r="A728" s="1252">
        <v>719</v>
      </c>
      <c r="B728" s="1270" t="s">
        <v>2557</v>
      </c>
      <c r="C728" s="1254">
        <v>200</v>
      </c>
      <c r="D728" s="1255">
        <v>2</v>
      </c>
      <c r="E728" s="1255">
        <v>188</v>
      </c>
      <c r="F728" s="1255" t="s">
        <v>1333</v>
      </c>
      <c r="G728" s="1255" t="s">
        <v>2091</v>
      </c>
      <c r="H728" s="1255"/>
    </row>
    <row r="729" spans="1:8" ht="18" customHeight="1">
      <c r="A729" s="1252">
        <v>720</v>
      </c>
      <c r="B729" s="1270" t="s">
        <v>2581</v>
      </c>
      <c r="C729" s="1254">
        <v>300</v>
      </c>
      <c r="D729" s="1255">
        <v>11</v>
      </c>
      <c r="E729" s="1255">
        <v>294</v>
      </c>
      <c r="F729" s="1255" t="s">
        <v>1333</v>
      </c>
      <c r="G729" s="1255" t="s">
        <v>2091</v>
      </c>
      <c r="H729" s="1255"/>
    </row>
    <row r="730" spans="1:8" ht="18" customHeight="1">
      <c r="A730" s="1252">
        <v>721</v>
      </c>
      <c r="B730" s="1270" t="s">
        <v>2582</v>
      </c>
      <c r="C730" s="1254">
        <v>200</v>
      </c>
      <c r="D730" s="1255">
        <v>41</v>
      </c>
      <c r="E730" s="1255">
        <v>130</v>
      </c>
      <c r="F730" s="1255" t="s">
        <v>1333</v>
      </c>
      <c r="G730" s="1255" t="s">
        <v>2091</v>
      </c>
      <c r="H730" s="1255"/>
    </row>
    <row r="731" spans="1:8" ht="18" customHeight="1">
      <c r="A731" s="1252">
        <v>722</v>
      </c>
      <c r="B731" s="1270" t="s">
        <v>2583</v>
      </c>
      <c r="C731" s="1254">
        <v>300</v>
      </c>
      <c r="D731" s="1255">
        <v>6</v>
      </c>
      <c r="E731" s="1255">
        <v>72</v>
      </c>
      <c r="F731" s="1255" t="s">
        <v>1333</v>
      </c>
      <c r="G731" s="1255" t="s">
        <v>2091</v>
      </c>
      <c r="H731" s="1255"/>
    </row>
    <row r="732" spans="1:8" ht="18" customHeight="1">
      <c r="A732" s="1252">
        <v>723</v>
      </c>
      <c r="B732" s="1270" t="s">
        <v>2584</v>
      </c>
      <c r="C732" s="1254">
        <v>300</v>
      </c>
      <c r="D732" s="1255">
        <v>10</v>
      </c>
      <c r="E732" s="1255">
        <v>274</v>
      </c>
      <c r="F732" s="1255" t="s">
        <v>1333</v>
      </c>
      <c r="G732" s="1255" t="s">
        <v>2091</v>
      </c>
      <c r="H732" s="1255"/>
    </row>
    <row r="733" spans="1:8" ht="18" customHeight="1">
      <c r="A733" s="1252">
        <v>724</v>
      </c>
      <c r="B733" s="1270" t="s">
        <v>2584</v>
      </c>
      <c r="C733" s="1254">
        <v>300</v>
      </c>
      <c r="D733" s="1255">
        <v>1</v>
      </c>
      <c r="E733" s="1255">
        <v>262</v>
      </c>
      <c r="F733" s="1255" t="s">
        <v>1333</v>
      </c>
      <c r="G733" s="1255" t="s">
        <v>2091</v>
      </c>
      <c r="H733" s="1255"/>
    </row>
    <row r="734" spans="1:8" ht="18" customHeight="1">
      <c r="A734" s="1252">
        <v>725</v>
      </c>
      <c r="B734" s="1270" t="s">
        <v>2414</v>
      </c>
      <c r="C734" s="1254">
        <v>100</v>
      </c>
      <c r="D734" s="1255">
        <v>38</v>
      </c>
      <c r="E734" s="1255">
        <v>454</v>
      </c>
      <c r="F734" s="1255" t="s">
        <v>1333</v>
      </c>
      <c r="G734" s="1255" t="s">
        <v>2091</v>
      </c>
      <c r="H734" s="1255"/>
    </row>
    <row r="735" spans="1:8" ht="18" customHeight="1">
      <c r="A735" s="1252">
        <v>726</v>
      </c>
      <c r="B735" s="1270" t="s">
        <v>2555</v>
      </c>
      <c r="C735" s="1254">
        <v>100</v>
      </c>
      <c r="D735" s="1255">
        <v>38</v>
      </c>
      <c r="E735" s="1255">
        <v>853</v>
      </c>
      <c r="F735" s="1255" t="s">
        <v>1333</v>
      </c>
      <c r="G735" s="1255" t="s">
        <v>2091</v>
      </c>
      <c r="H735" s="1255"/>
    </row>
    <row r="736" spans="1:8" ht="18" customHeight="1">
      <c r="A736" s="1252">
        <v>727</v>
      </c>
      <c r="B736" s="1270" t="s">
        <v>2585</v>
      </c>
      <c r="C736" s="1254">
        <v>100</v>
      </c>
      <c r="D736" s="1255">
        <v>38</v>
      </c>
      <c r="E736" s="1255">
        <v>442</v>
      </c>
      <c r="F736" s="1255" t="s">
        <v>1333</v>
      </c>
      <c r="G736" s="1255" t="s">
        <v>2091</v>
      </c>
      <c r="H736" s="1255"/>
    </row>
    <row r="737" spans="1:8" ht="18" customHeight="1">
      <c r="A737" s="1252">
        <v>728</v>
      </c>
      <c r="B737" s="1270" t="s">
        <v>2585</v>
      </c>
      <c r="C737" s="1254">
        <v>100</v>
      </c>
      <c r="D737" s="1255">
        <v>38</v>
      </c>
      <c r="E737" s="1255">
        <v>455</v>
      </c>
      <c r="F737" s="1255" t="s">
        <v>1333</v>
      </c>
      <c r="G737" s="1255" t="s">
        <v>2091</v>
      </c>
      <c r="H737" s="1255"/>
    </row>
    <row r="738" spans="1:8" ht="18" customHeight="1">
      <c r="A738" s="1252">
        <v>729</v>
      </c>
      <c r="B738" s="1270" t="s">
        <v>2586</v>
      </c>
      <c r="C738" s="1254">
        <v>100</v>
      </c>
      <c r="D738" s="1255">
        <v>28</v>
      </c>
      <c r="E738" s="1255">
        <v>3</v>
      </c>
      <c r="F738" s="1255" t="s">
        <v>1333</v>
      </c>
      <c r="G738" s="1255" t="s">
        <v>2091</v>
      </c>
      <c r="H738" s="1255"/>
    </row>
    <row r="739" spans="1:8" ht="18" customHeight="1">
      <c r="A739" s="1252">
        <v>730</v>
      </c>
      <c r="B739" s="1270" t="s">
        <v>2587</v>
      </c>
      <c r="C739" s="1254">
        <v>300</v>
      </c>
      <c r="D739" s="1255">
        <v>2</v>
      </c>
      <c r="E739" s="1255">
        <v>111</v>
      </c>
      <c r="F739" s="1255" t="s">
        <v>1333</v>
      </c>
      <c r="G739" s="1255" t="s">
        <v>2091</v>
      </c>
      <c r="H739" s="1255"/>
    </row>
    <row r="740" spans="1:8" ht="18" customHeight="1">
      <c r="A740" s="1252">
        <v>731</v>
      </c>
      <c r="B740" s="1270" t="s">
        <v>2588</v>
      </c>
      <c r="C740" s="1254">
        <v>100</v>
      </c>
      <c r="D740" s="1255">
        <v>38</v>
      </c>
      <c r="E740" s="1255">
        <v>80</v>
      </c>
      <c r="F740" s="1255" t="s">
        <v>1333</v>
      </c>
      <c r="G740" s="1255" t="s">
        <v>2091</v>
      </c>
      <c r="H740" s="1255"/>
    </row>
    <row r="741" spans="1:8" ht="18" customHeight="1">
      <c r="A741" s="1252">
        <v>732</v>
      </c>
      <c r="B741" s="1270" t="s">
        <v>2589</v>
      </c>
      <c r="C741" s="1254">
        <v>200</v>
      </c>
      <c r="D741" s="1255">
        <v>38</v>
      </c>
      <c r="E741" s="1255">
        <v>743</v>
      </c>
      <c r="F741" s="1255" t="s">
        <v>1333</v>
      </c>
      <c r="G741" s="1255" t="s">
        <v>2091</v>
      </c>
      <c r="H741" s="1255"/>
    </row>
    <row r="742" spans="1:8" ht="18" customHeight="1">
      <c r="A742" s="1252">
        <v>733</v>
      </c>
      <c r="B742" s="1270" t="s">
        <v>2590</v>
      </c>
      <c r="C742" s="1254">
        <v>200</v>
      </c>
      <c r="D742" s="1255">
        <v>38</v>
      </c>
      <c r="E742" s="1255">
        <v>779</v>
      </c>
      <c r="F742" s="1255" t="s">
        <v>1333</v>
      </c>
      <c r="G742" s="1255" t="s">
        <v>2091</v>
      </c>
      <c r="H742" s="1255"/>
    </row>
    <row r="743" spans="1:8" ht="18" customHeight="1">
      <c r="A743" s="1252">
        <v>734</v>
      </c>
      <c r="B743" s="1270" t="s">
        <v>2591</v>
      </c>
      <c r="C743" s="1254">
        <v>100</v>
      </c>
      <c r="D743" s="1255">
        <v>24</v>
      </c>
      <c r="E743" s="1255">
        <v>21</v>
      </c>
      <c r="F743" s="1255" t="s">
        <v>1333</v>
      </c>
      <c r="G743" s="1255" t="s">
        <v>2091</v>
      </c>
      <c r="H743" s="1255"/>
    </row>
    <row r="744" spans="1:8" ht="18" customHeight="1">
      <c r="A744" s="1252">
        <v>735</v>
      </c>
      <c r="B744" s="1270" t="s">
        <v>2251</v>
      </c>
      <c r="C744" s="1254">
        <v>100</v>
      </c>
      <c r="D744" s="1255">
        <v>38</v>
      </c>
      <c r="E744" s="1255">
        <v>615</v>
      </c>
      <c r="F744" s="1255" t="s">
        <v>1333</v>
      </c>
      <c r="G744" s="1255" t="s">
        <v>2091</v>
      </c>
      <c r="H744" s="1255"/>
    </row>
    <row r="745" spans="1:8" ht="18" customHeight="1">
      <c r="A745" s="1252">
        <v>736</v>
      </c>
      <c r="B745" s="1270" t="s">
        <v>2592</v>
      </c>
      <c r="C745" s="1254">
        <v>300</v>
      </c>
      <c r="D745" s="1255">
        <v>1</v>
      </c>
      <c r="E745" s="1255">
        <v>230</v>
      </c>
      <c r="F745" s="1255" t="s">
        <v>1333</v>
      </c>
      <c r="G745" s="1255" t="s">
        <v>2091</v>
      </c>
      <c r="H745" s="1255"/>
    </row>
    <row r="746" spans="1:8" ht="18" customHeight="1">
      <c r="A746" s="1252">
        <v>737</v>
      </c>
      <c r="B746" s="1270" t="s">
        <v>2573</v>
      </c>
      <c r="C746" s="1254">
        <v>100</v>
      </c>
      <c r="D746" s="1255">
        <v>12</v>
      </c>
      <c r="E746" s="1255">
        <v>252</v>
      </c>
      <c r="F746" s="1255" t="s">
        <v>1333</v>
      </c>
      <c r="G746" s="1255" t="s">
        <v>2091</v>
      </c>
      <c r="H746" s="1255"/>
    </row>
    <row r="747" spans="1:8" ht="18" customHeight="1">
      <c r="A747" s="1252">
        <v>738</v>
      </c>
      <c r="B747" s="1270" t="s">
        <v>2282</v>
      </c>
      <c r="C747" s="1254">
        <v>100</v>
      </c>
      <c r="D747" s="1255">
        <v>26</v>
      </c>
      <c r="E747" s="1255">
        <v>223</v>
      </c>
      <c r="F747" s="1255" t="s">
        <v>1333</v>
      </c>
      <c r="G747" s="1255" t="s">
        <v>2091</v>
      </c>
      <c r="H747" s="1255"/>
    </row>
    <row r="748" spans="1:8" ht="18" customHeight="1">
      <c r="A748" s="1252">
        <v>739</v>
      </c>
      <c r="B748" s="1270" t="s">
        <v>2593</v>
      </c>
      <c r="C748" s="1254">
        <v>100</v>
      </c>
      <c r="D748" s="1255">
        <v>11</v>
      </c>
      <c r="E748" s="1255">
        <v>209</v>
      </c>
      <c r="F748" s="1255" t="s">
        <v>1333</v>
      </c>
      <c r="G748" s="1255" t="s">
        <v>2091</v>
      </c>
      <c r="H748" s="1255"/>
    </row>
    <row r="749" spans="1:8" ht="18" customHeight="1">
      <c r="A749" s="1252">
        <v>740</v>
      </c>
      <c r="B749" s="1270" t="s">
        <v>2594</v>
      </c>
      <c r="C749" s="1254">
        <v>600</v>
      </c>
      <c r="D749" s="1255">
        <v>2</v>
      </c>
      <c r="E749" s="1255">
        <v>177</v>
      </c>
      <c r="F749" s="1255" t="s">
        <v>1333</v>
      </c>
      <c r="G749" s="1255" t="s">
        <v>2091</v>
      </c>
      <c r="H749" s="1255"/>
    </row>
    <row r="750" spans="1:8" ht="18" customHeight="1">
      <c r="A750" s="1252">
        <v>741</v>
      </c>
      <c r="B750" s="1270" t="s">
        <v>2595</v>
      </c>
      <c r="C750" s="1254">
        <v>200</v>
      </c>
      <c r="D750" s="1255">
        <v>6</v>
      </c>
      <c r="E750" s="1255">
        <v>179</v>
      </c>
      <c r="F750" s="1255" t="s">
        <v>1333</v>
      </c>
      <c r="G750" s="1255" t="s">
        <v>2091</v>
      </c>
      <c r="H750" s="1255"/>
    </row>
    <row r="751" spans="1:8" ht="18" customHeight="1">
      <c r="A751" s="1252">
        <v>742</v>
      </c>
      <c r="B751" s="1270" t="s">
        <v>2519</v>
      </c>
      <c r="C751" s="1254">
        <v>400</v>
      </c>
      <c r="D751" s="1255">
        <v>6</v>
      </c>
      <c r="E751" s="1255">
        <v>178</v>
      </c>
      <c r="F751" s="1255" t="s">
        <v>1333</v>
      </c>
      <c r="G751" s="1255" t="s">
        <v>2091</v>
      </c>
      <c r="H751" s="1255"/>
    </row>
    <row r="752" spans="1:8" ht="18" customHeight="1">
      <c r="A752" s="1252">
        <v>743</v>
      </c>
      <c r="B752" s="1270" t="s">
        <v>2596</v>
      </c>
      <c r="C752" s="1254">
        <v>200</v>
      </c>
      <c r="D752" s="1255">
        <v>14</v>
      </c>
      <c r="E752" s="1255">
        <v>167</v>
      </c>
      <c r="F752" s="1255" t="s">
        <v>1333</v>
      </c>
      <c r="G752" s="1255" t="s">
        <v>2091</v>
      </c>
      <c r="H752" s="1255"/>
    </row>
    <row r="753" spans="1:8" ht="18" customHeight="1">
      <c r="A753" s="1252">
        <v>744</v>
      </c>
      <c r="B753" s="1270" t="s">
        <v>2597</v>
      </c>
      <c r="C753" s="1254">
        <v>200</v>
      </c>
      <c r="D753" s="1255">
        <v>2</v>
      </c>
      <c r="E753" s="1255">
        <v>176</v>
      </c>
      <c r="F753" s="1255" t="s">
        <v>1333</v>
      </c>
      <c r="G753" s="1255" t="s">
        <v>2091</v>
      </c>
      <c r="H753" s="1255"/>
    </row>
    <row r="754" spans="1:8" ht="18" customHeight="1">
      <c r="A754" s="1252">
        <v>745</v>
      </c>
      <c r="B754" s="1270" t="s">
        <v>2598</v>
      </c>
      <c r="C754" s="1254">
        <v>600</v>
      </c>
      <c r="D754" s="1255">
        <v>2</v>
      </c>
      <c r="E754" s="1255">
        <v>166</v>
      </c>
      <c r="F754" s="1255" t="s">
        <v>1333</v>
      </c>
      <c r="G754" s="1255" t="s">
        <v>2091</v>
      </c>
      <c r="H754" s="1255"/>
    </row>
    <row r="755" spans="1:8" ht="18" customHeight="1">
      <c r="A755" s="1252">
        <v>746</v>
      </c>
      <c r="B755" s="1270" t="s">
        <v>2554</v>
      </c>
      <c r="C755" s="1254">
        <v>400</v>
      </c>
      <c r="D755" s="1255">
        <v>10</v>
      </c>
      <c r="E755" s="1255">
        <v>275</v>
      </c>
      <c r="F755" s="1255" t="s">
        <v>1333</v>
      </c>
      <c r="G755" s="1255" t="s">
        <v>2091</v>
      </c>
      <c r="H755" s="1255"/>
    </row>
    <row r="756" spans="1:8" ht="18" customHeight="1">
      <c r="A756" s="1252">
        <v>747</v>
      </c>
      <c r="B756" s="1270" t="s">
        <v>2599</v>
      </c>
      <c r="C756" s="1254">
        <v>200</v>
      </c>
      <c r="D756" s="1255">
        <v>23</v>
      </c>
      <c r="E756" s="1255">
        <v>326</v>
      </c>
      <c r="F756" s="1255" t="s">
        <v>1333</v>
      </c>
      <c r="G756" s="1255" t="s">
        <v>2091</v>
      </c>
      <c r="H756" s="1255"/>
    </row>
    <row r="757" spans="1:8" ht="18" customHeight="1">
      <c r="A757" s="1252">
        <v>748</v>
      </c>
      <c r="B757" s="1270" t="s">
        <v>2600</v>
      </c>
      <c r="C757" s="1254">
        <v>200</v>
      </c>
      <c r="D757" s="1255">
        <v>4</v>
      </c>
      <c r="E757" s="1255">
        <v>42</v>
      </c>
      <c r="F757" s="1255" t="s">
        <v>1333</v>
      </c>
      <c r="G757" s="1255" t="s">
        <v>2091</v>
      </c>
      <c r="H757" s="1255"/>
    </row>
    <row r="758" spans="1:8" ht="18" customHeight="1">
      <c r="A758" s="1252">
        <v>749</v>
      </c>
      <c r="B758" s="1270" t="s">
        <v>2601</v>
      </c>
      <c r="C758" s="1254">
        <v>200</v>
      </c>
      <c r="D758" s="1255">
        <v>3</v>
      </c>
      <c r="E758" s="1255">
        <v>190</v>
      </c>
      <c r="F758" s="1255" t="s">
        <v>1333</v>
      </c>
      <c r="G758" s="1255" t="s">
        <v>2091</v>
      </c>
      <c r="H758" s="1255"/>
    </row>
    <row r="759" spans="1:8" ht="18" customHeight="1">
      <c r="A759" s="1252">
        <v>750</v>
      </c>
      <c r="B759" s="1270" t="s">
        <v>2602</v>
      </c>
      <c r="C759" s="1254">
        <v>200</v>
      </c>
      <c r="D759" s="1255">
        <v>3</v>
      </c>
      <c r="E759" s="1255">
        <v>631</v>
      </c>
      <c r="F759" s="1255" t="s">
        <v>1333</v>
      </c>
      <c r="G759" s="1255" t="s">
        <v>2091</v>
      </c>
      <c r="H759" s="1255"/>
    </row>
    <row r="760" spans="1:8" ht="18" customHeight="1">
      <c r="A760" s="1252">
        <v>751</v>
      </c>
      <c r="B760" s="1270" t="s">
        <v>2603</v>
      </c>
      <c r="C760" s="1254">
        <v>200</v>
      </c>
      <c r="D760" s="1255">
        <v>9</v>
      </c>
      <c r="E760" s="1255">
        <v>118</v>
      </c>
      <c r="F760" s="1255" t="s">
        <v>1333</v>
      </c>
      <c r="G760" s="1255" t="s">
        <v>2091</v>
      </c>
      <c r="H760" s="1255"/>
    </row>
    <row r="761" spans="1:8" ht="18" customHeight="1">
      <c r="A761" s="1252">
        <v>752</v>
      </c>
      <c r="B761" s="1270" t="s">
        <v>2604</v>
      </c>
      <c r="C761" s="1254">
        <v>400</v>
      </c>
      <c r="D761" s="1255">
        <v>25</v>
      </c>
      <c r="E761" s="1255">
        <v>5</v>
      </c>
      <c r="F761" s="1255" t="s">
        <v>1333</v>
      </c>
      <c r="G761" s="1255" t="s">
        <v>2091</v>
      </c>
      <c r="H761" s="1255"/>
    </row>
    <row r="762" spans="1:8" ht="18" customHeight="1">
      <c r="A762" s="1252">
        <v>753</v>
      </c>
      <c r="B762" s="1270" t="s">
        <v>2519</v>
      </c>
      <c r="C762" s="1254">
        <v>400</v>
      </c>
      <c r="D762" s="1255">
        <v>6</v>
      </c>
      <c r="E762" s="1255">
        <v>186</v>
      </c>
      <c r="F762" s="1255" t="s">
        <v>1333</v>
      </c>
      <c r="G762" s="1255" t="s">
        <v>2091</v>
      </c>
      <c r="H762" s="1255"/>
    </row>
    <row r="763" spans="1:8" ht="18" customHeight="1">
      <c r="A763" s="1252">
        <v>754</v>
      </c>
      <c r="B763" s="1270" t="s">
        <v>2605</v>
      </c>
      <c r="C763" s="1254">
        <v>400</v>
      </c>
      <c r="D763" s="1255">
        <v>6</v>
      </c>
      <c r="E763" s="1255">
        <v>187</v>
      </c>
      <c r="F763" s="1255" t="s">
        <v>1333</v>
      </c>
      <c r="G763" s="1255" t="s">
        <v>2091</v>
      </c>
      <c r="H763" s="1255"/>
    </row>
    <row r="764" spans="1:8" ht="18" customHeight="1">
      <c r="A764" s="1252">
        <v>755</v>
      </c>
      <c r="B764" s="1270" t="s">
        <v>2606</v>
      </c>
      <c r="C764" s="1254">
        <v>100</v>
      </c>
      <c r="D764" s="1255">
        <v>3</v>
      </c>
      <c r="E764" s="1255">
        <v>804</v>
      </c>
      <c r="F764" s="1255" t="s">
        <v>1333</v>
      </c>
      <c r="G764" s="1255" t="s">
        <v>2091</v>
      </c>
      <c r="H764" s="1255"/>
    </row>
    <row r="765" spans="1:8" ht="18" customHeight="1">
      <c r="A765" s="1252">
        <v>756</v>
      </c>
      <c r="B765" s="1270" t="s">
        <v>2607</v>
      </c>
      <c r="C765" s="1254">
        <v>200</v>
      </c>
      <c r="D765" s="1255">
        <v>39</v>
      </c>
      <c r="E765" s="1255">
        <v>94</v>
      </c>
      <c r="F765" s="1255" t="s">
        <v>1333</v>
      </c>
      <c r="G765" s="1255" t="s">
        <v>2091</v>
      </c>
      <c r="H765" s="1255"/>
    </row>
    <row r="766" spans="1:8" ht="18" customHeight="1">
      <c r="A766" s="1252">
        <v>757</v>
      </c>
      <c r="B766" s="1270" t="s">
        <v>2608</v>
      </c>
      <c r="C766" s="1254">
        <v>300</v>
      </c>
      <c r="D766" s="1255">
        <v>39</v>
      </c>
      <c r="E766" s="1255">
        <v>86</v>
      </c>
      <c r="F766" s="1255" t="s">
        <v>1333</v>
      </c>
      <c r="G766" s="1255" t="s">
        <v>2091</v>
      </c>
      <c r="H766" s="1255"/>
    </row>
    <row r="767" spans="1:8" ht="18" customHeight="1">
      <c r="A767" s="1252">
        <v>758</v>
      </c>
      <c r="B767" s="1270" t="s">
        <v>2609</v>
      </c>
      <c r="C767" s="1254">
        <v>300</v>
      </c>
      <c r="D767" s="1255">
        <v>8</v>
      </c>
      <c r="E767" s="1255">
        <v>88</v>
      </c>
      <c r="F767" s="1255" t="s">
        <v>1333</v>
      </c>
      <c r="G767" s="1255" t="s">
        <v>2091</v>
      </c>
      <c r="H767" s="1255"/>
    </row>
    <row r="768" spans="1:8" ht="18" customHeight="1">
      <c r="A768" s="1252">
        <v>759</v>
      </c>
      <c r="B768" s="1270" t="s">
        <v>2610</v>
      </c>
      <c r="C768" s="1254">
        <v>300</v>
      </c>
      <c r="D768" s="1255">
        <v>38</v>
      </c>
      <c r="E768" s="1255">
        <v>726</v>
      </c>
      <c r="F768" s="1255" t="s">
        <v>1333</v>
      </c>
      <c r="G768" s="1255" t="s">
        <v>2091</v>
      </c>
      <c r="H768" s="1255"/>
    </row>
    <row r="769" spans="1:8" ht="18" customHeight="1">
      <c r="A769" s="1252">
        <v>760</v>
      </c>
      <c r="B769" s="1270" t="s">
        <v>2520</v>
      </c>
      <c r="C769" s="1254">
        <v>200</v>
      </c>
      <c r="D769" s="1255">
        <v>6</v>
      </c>
      <c r="E769" s="1255">
        <v>179</v>
      </c>
      <c r="F769" s="1255" t="s">
        <v>1333</v>
      </c>
      <c r="G769" s="1255" t="s">
        <v>2091</v>
      </c>
      <c r="H769" s="1255"/>
    </row>
    <row r="770" spans="1:8" ht="18" customHeight="1">
      <c r="A770" s="1252">
        <v>761</v>
      </c>
      <c r="B770" s="1270" t="s">
        <v>2519</v>
      </c>
      <c r="C770" s="1254">
        <v>200</v>
      </c>
      <c r="D770" s="1255">
        <v>6</v>
      </c>
      <c r="E770" s="1255">
        <v>178</v>
      </c>
      <c r="F770" s="1255" t="s">
        <v>1333</v>
      </c>
      <c r="G770" s="1255" t="s">
        <v>2091</v>
      </c>
      <c r="H770" s="1255"/>
    </row>
    <row r="771" spans="1:8" ht="18" customHeight="1">
      <c r="A771" s="1252">
        <v>762</v>
      </c>
      <c r="B771" s="1270" t="s">
        <v>2611</v>
      </c>
      <c r="C771" s="1254">
        <v>400</v>
      </c>
      <c r="D771" s="1255">
        <v>29</v>
      </c>
      <c r="E771" s="1255">
        <v>7</v>
      </c>
      <c r="F771" s="1255" t="s">
        <v>1333</v>
      </c>
      <c r="G771" s="1255" t="s">
        <v>2091</v>
      </c>
      <c r="H771" s="1255"/>
    </row>
    <row r="772" spans="1:8" ht="18" customHeight="1">
      <c r="A772" s="1252">
        <v>763</v>
      </c>
      <c r="B772" s="1270" t="s">
        <v>2612</v>
      </c>
      <c r="C772" s="1254">
        <v>200</v>
      </c>
      <c r="D772" s="1255">
        <v>9</v>
      </c>
      <c r="E772" s="1255">
        <v>60</v>
      </c>
      <c r="F772" s="1255" t="s">
        <v>1333</v>
      </c>
      <c r="G772" s="1255" t="s">
        <v>2091</v>
      </c>
      <c r="H772" s="1255"/>
    </row>
    <row r="773" spans="1:8" ht="18" customHeight="1">
      <c r="A773" s="1252">
        <v>764</v>
      </c>
      <c r="B773" s="1270" t="s">
        <v>2613</v>
      </c>
      <c r="C773" s="1254">
        <v>500</v>
      </c>
      <c r="D773" s="1255">
        <v>14</v>
      </c>
      <c r="E773" s="1255">
        <v>25</v>
      </c>
      <c r="F773" s="1255" t="s">
        <v>1333</v>
      </c>
      <c r="G773" s="1255" t="s">
        <v>2091</v>
      </c>
      <c r="H773" s="1255"/>
    </row>
    <row r="774" spans="1:8" ht="18" customHeight="1">
      <c r="A774" s="1252">
        <v>765</v>
      </c>
      <c r="B774" s="1270" t="s">
        <v>2614</v>
      </c>
      <c r="C774" s="1254">
        <v>200</v>
      </c>
      <c r="D774" s="1255">
        <v>39</v>
      </c>
      <c r="E774" s="1255">
        <v>792</v>
      </c>
      <c r="F774" s="1255" t="s">
        <v>1333</v>
      </c>
      <c r="G774" s="1255" t="s">
        <v>2091</v>
      </c>
      <c r="H774" s="1255"/>
    </row>
    <row r="775" spans="1:8" ht="18" customHeight="1">
      <c r="A775" s="1252">
        <v>766</v>
      </c>
      <c r="B775" s="1270" t="s">
        <v>2615</v>
      </c>
      <c r="C775" s="1254">
        <v>100</v>
      </c>
      <c r="D775" s="1255">
        <v>20</v>
      </c>
      <c r="E775" s="1255">
        <v>502</v>
      </c>
      <c r="F775" s="1255" t="s">
        <v>1333</v>
      </c>
      <c r="G775" s="1255" t="s">
        <v>2091</v>
      </c>
      <c r="H775" s="1255"/>
    </row>
    <row r="776" spans="1:8" ht="18" customHeight="1">
      <c r="A776" s="1252">
        <v>767</v>
      </c>
      <c r="B776" s="1270" t="s">
        <v>2577</v>
      </c>
      <c r="C776" s="1254">
        <v>200</v>
      </c>
      <c r="D776" s="1255">
        <v>2</v>
      </c>
      <c r="E776" s="1255">
        <v>175</v>
      </c>
      <c r="F776" s="1255" t="s">
        <v>1333</v>
      </c>
      <c r="G776" s="1255" t="s">
        <v>2091</v>
      </c>
      <c r="H776" s="1255"/>
    </row>
    <row r="777" spans="1:8" ht="18" customHeight="1">
      <c r="A777" s="1252">
        <v>768</v>
      </c>
      <c r="B777" s="1270" t="s">
        <v>2577</v>
      </c>
      <c r="C777" s="1254">
        <v>200</v>
      </c>
      <c r="D777" s="1255">
        <v>2</v>
      </c>
      <c r="E777" s="1255">
        <v>17</v>
      </c>
      <c r="F777" s="1255" t="s">
        <v>1333</v>
      </c>
      <c r="G777" s="1255" t="s">
        <v>2091</v>
      </c>
      <c r="H777" s="1255"/>
    </row>
    <row r="778" spans="1:8" ht="18" customHeight="1">
      <c r="A778" s="1252">
        <v>769</v>
      </c>
      <c r="B778" s="1270" t="s">
        <v>2577</v>
      </c>
      <c r="C778" s="1254">
        <v>200</v>
      </c>
      <c r="D778" s="1255">
        <v>18</v>
      </c>
      <c r="E778" s="1255">
        <v>191</v>
      </c>
      <c r="F778" s="1255" t="s">
        <v>1333</v>
      </c>
      <c r="G778" s="1255" t="s">
        <v>2091</v>
      </c>
      <c r="H778" s="1255"/>
    </row>
    <row r="779" spans="1:8" ht="18" customHeight="1">
      <c r="A779" s="1252">
        <v>770</v>
      </c>
      <c r="B779" s="1270" t="s">
        <v>2577</v>
      </c>
      <c r="C779" s="1254">
        <v>200</v>
      </c>
      <c r="D779" s="1255">
        <v>2</v>
      </c>
      <c r="E779" s="1255">
        <v>174</v>
      </c>
      <c r="F779" s="1255" t="s">
        <v>1333</v>
      </c>
      <c r="G779" s="1255" t="s">
        <v>2091</v>
      </c>
      <c r="H779" s="1255"/>
    </row>
    <row r="780" spans="1:8" ht="18" customHeight="1">
      <c r="A780" s="1252">
        <v>771</v>
      </c>
      <c r="B780" s="1270" t="s">
        <v>2616</v>
      </c>
      <c r="C780" s="1254">
        <v>200</v>
      </c>
      <c r="D780" s="1255">
        <v>2</v>
      </c>
      <c r="E780" s="1255">
        <v>176</v>
      </c>
      <c r="F780" s="1255" t="s">
        <v>1333</v>
      </c>
      <c r="G780" s="1255" t="s">
        <v>2091</v>
      </c>
      <c r="H780" s="1255"/>
    </row>
    <row r="781" spans="1:8" ht="18" customHeight="1">
      <c r="A781" s="1252">
        <v>772</v>
      </c>
      <c r="B781" s="1270" t="s">
        <v>2617</v>
      </c>
      <c r="C781" s="1254">
        <v>400</v>
      </c>
      <c r="D781" s="1255">
        <v>20</v>
      </c>
      <c r="E781" s="1255">
        <v>229</v>
      </c>
      <c r="F781" s="1255" t="s">
        <v>1333</v>
      </c>
      <c r="G781" s="1255" t="s">
        <v>2091</v>
      </c>
      <c r="H781" s="1255"/>
    </row>
    <row r="782" spans="1:8" ht="18" customHeight="1">
      <c r="A782" s="1252">
        <v>773</v>
      </c>
      <c r="B782" s="1270" t="s">
        <v>2618</v>
      </c>
      <c r="C782" s="1254">
        <v>400</v>
      </c>
      <c r="D782" s="1255">
        <v>19</v>
      </c>
      <c r="E782" s="1255">
        <v>121</v>
      </c>
      <c r="F782" s="1255" t="s">
        <v>1333</v>
      </c>
      <c r="G782" s="1255" t="s">
        <v>2091</v>
      </c>
      <c r="H782" s="1255"/>
    </row>
    <row r="783" spans="1:8" ht="18" customHeight="1">
      <c r="A783" s="1252">
        <v>774</v>
      </c>
      <c r="B783" s="1270" t="s">
        <v>2619</v>
      </c>
      <c r="C783" s="1254">
        <v>400</v>
      </c>
      <c r="D783" s="1255">
        <v>30</v>
      </c>
      <c r="E783" s="1255">
        <v>152</v>
      </c>
      <c r="F783" s="1255" t="s">
        <v>1333</v>
      </c>
      <c r="G783" s="1255" t="s">
        <v>2091</v>
      </c>
      <c r="H783" s="1255"/>
    </row>
    <row r="784" spans="1:8" ht="18" customHeight="1">
      <c r="A784" s="1252">
        <v>775</v>
      </c>
      <c r="B784" s="1270" t="s">
        <v>2620</v>
      </c>
      <c r="C784" s="1254">
        <v>200</v>
      </c>
      <c r="D784" s="1255">
        <v>12</v>
      </c>
      <c r="E784" s="1255">
        <v>54</v>
      </c>
      <c r="F784" s="1255" t="s">
        <v>1333</v>
      </c>
      <c r="G784" s="1255" t="s">
        <v>2091</v>
      </c>
      <c r="H784" s="1255"/>
    </row>
    <row r="785" spans="1:8" ht="18" customHeight="1">
      <c r="A785" s="1252">
        <v>776</v>
      </c>
      <c r="B785" s="1270" t="s">
        <v>2621</v>
      </c>
      <c r="C785" s="1254">
        <v>200</v>
      </c>
      <c r="D785" s="1255">
        <v>3</v>
      </c>
      <c r="E785" s="1255">
        <v>510</v>
      </c>
      <c r="F785" s="1255" t="s">
        <v>1333</v>
      </c>
      <c r="G785" s="1255" t="s">
        <v>2091</v>
      </c>
      <c r="H785" s="1255"/>
    </row>
    <row r="786" spans="1:8" ht="18" customHeight="1">
      <c r="A786" s="1252">
        <v>777</v>
      </c>
      <c r="B786" s="1270" t="s">
        <v>2622</v>
      </c>
      <c r="C786" s="1254">
        <v>600</v>
      </c>
      <c r="D786" s="1255">
        <v>9</v>
      </c>
      <c r="E786" s="1255">
        <v>141</v>
      </c>
      <c r="F786" s="1255" t="s">
        <v>1333</v>
      </c>
      <c r="G786" s="1255" t="s">
        <v>2091</v>
      </c>
      <c r="H786" s="1255"/>
    </row>
    <row r="787" spans="1:8" ht="18" customHeight="1">
      <c r="A787" s="1252">
        <v>778</v>
      </c>
      <c r="B787" s="1270" t="s">
        <v>2622</v>
      </c>
      <c r="C787" s="1254">
        <v>600</v>
      </c>
      <c r="D787" s="1255">
        <v>9</v>
      </c>
      <c r="E787" s="1255">
        <v>142</v>
      </c>
      <c r="F787" s="1255" t="s">
        <v>1333</v>
      </c>
      <c r="G787" s="1255" t="s">
        <v>2091</v>
      </c>
      <c r="H787" s="1255"/>
    </row>
    <row r="788" spans="1:8" ht="18" customHeight="1">
      <c r="A788" s="1252">
        <v>779</v>
      </c>
      <c r="B788" s="1270" t="s">
        <v>2623</v>
      </c>
      <c r="C788" s="1254">
        <v>200</v>
      </c>
      <c r="D788" s="1255">
        <v>38</v>
      </c>
      <c r="E788" s="1255">
        <v>469</v>
      </c>
      <c r="F788" s="1255" t="s">
        <v>1333</v>
      </c>
      <c r="G788" s="1255" t="s">
        <v>2091</v>
      </c>
      <c r="H788" s="1255"/>
    </row>
    <row r="789" spans="1:8" ht="18" customHeight="1">
      <c r="A789" s="1252">
        <v>780</v>
      </c>
      <c r="B789" s="1270" t="s">
        <v>2624</v>
      </c>
      <c r="C789" s="1254">
        <v>200</v>
      </c>
      <c r="D789" s="1255">
        <v>24</v>
      </c>
      <c r="E789" s="1255">
        <v>273</v>
      </c>
      <c r="F789" s="1255" t="s">
        <v>1333</v>
      </c>
      <c r="G789" s="1255" t="s">
        <v>2091</v>
      </c>
      <c r="H789" s="1255"/>
    </row>
    <row r="790" spans="1:8" ht="18" customHeight="1">
      <c r="A790" s="1252">
        <v>781</v>
      </c>
      <c r="B790" s="1270" t="s">
        <v>2625</v>
      </c>
      <c r="C790" s="1254">
        <v>100</v>
      </c>
      <c r="D790" s="1255">
        <v>18</v>
      </c>
      <c r="E790" s="1255">
        <v>193</v>
      </c>
      <c r="F790" s="1255" t="s">
        <v>1333</v>
      </c>
      <c r="G790" s="1255" t="s">
        <v>2091</v>
      </c>
      <c r="H790" s="1255"/>
    </row>
    <row r="791" spans="1:8" ht="18" customHeight="1">
      <c r="A791" s="1252">
        <v>782</v>
      </c>
      <c r="B791" s="1264" t="s">
        <v>2626</v>
      </c>
      <c r="C791" s="1254">
        <v>100</v>
      </c>
      <c r="D791" s="1255">
        <v>9</v>
      </c>
      <c r="E791" s="1255">
        <v>120</v>
      </c>
      <c r="F791" s="1255" t="s">
        <v>1333</v>
      </c>
      <c r="G791" s="1255" t="s">
        <v>2091</v>
      </c>
      <c r="H791" s="1255"/>
    </row>
    <row r="792" spans="1:8" ht="18" customHeight="1">
      <c r="A792" s="1252">
        <v>783</v>
      </c>
      <c r="B792" s="1264" t="s">
        <v>2627</v>
      </c>
      <c r="C792" s="1254">
        <v>400</v>
      </c>
      <c r="D792" s="1255">
        <v>10</v>
      </c>
      <c r="E792" s="1255">
        <v>267</v>
      </c>
      <c r="F792" s="1255" t="s">
        <v>1333</v>
      </c>
      <c r="G792" s="1255" t="s">
        <v>2091</v>
      </c>
      <c r="H792" s="1255"/>
    </row>
    <row r="793" spans="1:8" ht="18" customHeight="1">
      <c r="A793" s="1252">
        <v>784</v>
      </c>
      <c r="B793" s="1264" t="s">
        <v>2558</v>
      </c>
      <c r="C793" s="1254">
        <v>100</v>
      </c>
      <c r="D793" s="1255">
        <v>19</v>
      </c>
      <c r="E793" s="1255">
        <v>386</v>
      </c>
      <c r="F793" s="1255" t="s">
        <v>1333</v>
      </c>
      <c r="G793" s="1255" t="s">
        <v>2091</v>
      </c>
      <c r="H793" s="1255"/>
    </row>
    <row r="794" spans="1:8" ht="18" customHeight="1">
      <c r="A794" s="1252">
        <v>785</v>
      </c>
      <c r="B794" s="1264" t="s">
        <v>2628</v>
      </c>
      <c r="C794" s="1254">
        <v>100</v>
      </c>
      <c r="D794" s="1255">
        <v>26</v>
      </c>
      <c r="E794" s="1255">
        <v>346</v>
      </c>
      <c r="F794" s="1255" t="s">
        <v>1333</v>
      </c>
      <c r="G794" s="1255" t="s">
        <v>2091</v>
      </c>
      <c r="H794" s="1255"/>
    </row>
    <row r="795" spans="1:8" ht="18" customHeight="1">
      <c r="A795" s="1252">
        <v>786</v>
      </c>
      <c r="B795" s="1264" t="s">
        <v>2558</v>
      </c>
      <c r="C795" s="1254">
        <v>300</v>
      </c>
      <c r="D795" s="1255">
        <v>18</v>
      </c>
      <c r="E795" s="1255">
        <v>132</v>
      </c>
      <c r="F795" s="1255" t="s">
        <v>1333</v>
      </c>
      <c r="G795" s="1255" t="s">
        <v>2091</v>
      </c>
      <c r="H795" s="1255"/>
    </row>
    <row r="796" spans="1:8" ht="18" customHeight="1">
      <c r="A796" s="1252">
        <v>787</v>
      </c>
      <c r="B796" s="1264" t="s">
        <v>2629</v>
      </c>
      <c r="C796" s="1254">
        <v>300</v>
      </c>
      <c r="D796" s="1255">
        <v>2</v>
      </c>
      <c r="E796" s="1255">
        <v>167</v>
      </c>
      <c r="F796" s="1255" t="s">
        <v>1333</v>
      </c>
      <c r="G796" s="1255" t="s">
        <v>2091</v>
      </c>
      <c r="H796" s="1255"/>
    </row>
    <row r="797" spans="1:8" ht="18" customHeight="1">
      <c r="A797" s="1252">
        <v>788</v>
      </c>
      <c r="B797" s="1264" t="s">
        <v>2630</v>
      </c>
      <c r="C797" s="1254">
        <v>200</v>
      </c>
      <c r="D797" s="1255">
        <v>3</v>
      </c>
      <c r="E797" s="1255">
        <v>851</v>
      </c>
      <c r="F797" s="1255" t="s">
        <v>1333</v>
      </c>
      <c r="G797" s="1255" t="s">
        <v>2091</v>
      </c>
      <c r="H797" s="1255"/>
    </row>
    <row r="798" spans="1:8" ht="18" customHeight="1">
      <c r="A798" s="1252">
        <v>789</v>
      </c>
      <c r="B798" s="1264" t="s">
        <v>2631</v>
      </c>
      <c r="C798" s="1254">
        <v>200</v>
      </c>
      <c r="D798" s="1255">
        <v>3</v>
      </c>
      <c r="E798" s="1255">
        <v>852</v>
      </c>
      <c r="F798" s="1255" t="s">
        <v>1333</v>
      </c>
      <c r="G798" s="1255" t="s">
        <v>2091</v>
      </c>
      <c r="H798" s="1255"/>
    </row>
    <row r="799" spans="1:8" ht="18" customHeight="1">
      <c r="A799" s="1252">
        <v>790</v>
      </c>
      <c r="B799" s="1264" t="s">
        <v>2632</v>
      </c>
      <c r="C799" s="1254">
        <v>200</v>
      </c>
      <c r="D799" s="1255">
        <v>3</v>
      </c>
      <c r="E799" s="1255">
        <v>853</v>
      </c>
      <c r="F799" s="1255" t="s">
        <v>1333</v>
      </c>
      <c r="G799" s="1255" t="s">
        <v>2091</v>
      </c>
      <c r="H799" s="1255"/>
    </row>
    <row r="800" spans="1:8" ht="18" customHeight="1">
      <c r="A800" s="1252">
        <v>791</v>
      </c>
      <c r="B800" s="1264" t="s">
        <v>2633</v>
      </c>
      <c r="C800" s="1254">
        <v>200</v>
      </c>
      <c r="D800" s="1255">
        <v>3</v>
      </c>
      <c r="E800" s="1255">
        <v>854</v>
      </c>
      <c r="F800" s="1255" t="s">
        <v>1333</v>
      </c>
      <c r="G800" s="1255" t="s">
        <v>2091</v>
      </c>
      <c r="H800" s="1255"/>
    </row>
    <row r="801" spans="1:8" ht="18" customHeight="1">
      <c r="A801" s="1252">
        <v>792</v>
      </c>
      <c r="B801" s="1264" t="s">
        <v>2634</v>
      </c>
      <c r="C801" s="1254">
        <v>100</v>
      </c>
      <c r="D801" s="1255">
        <v>20</v>
      </c>
      <c r="E801" s="1255">
        <v>510</v>
      </c>
      <c r="F801" s="1255" t="s">
        <v>1333</v>
      </c>
      <c r="G801" s="1255" t="s">
        <v>2091</v>
      </c>
      <c r="H801" s="1255"/>
    </row>
    <row r="802" spans="1:8" ht="18" customHeight="1">
      <c r="A802" s="1252">
        <v>793</v>
      </c>
      <c r="B802" s="1264" t="s">
        <v>2631</v>
      </c>
      <c r="C802" s="1254">
        <v>200</v>
      </c>
      <c r="D802" s="1255">
        <v>2</v>
      </c>
      <c r="E802" s="1255">
        <v>87</v>
      </c>
      <c r="F802" s="1255" t="s">
        <v>1333</v>
      </c>
      <c r="G802" s="1255" t="s">
        <v>2091</v>
      </c>
      <c r="H802" s="1255"/>
    </row>
    <row r="803" spans="1:8" ht="18" customHeight="1">
      <c r="A803" s="1252">
        <v>794</v>
      </c>
      <c r="B803" s="1264" t="s">
        <v>2635</v>
      </c>
      <c r="C803" s="1254">
        <v>100</v>
      </c>
      <c r="D803" s="1255">
        <v>38</v>
      </c>
      <c r="E803" s="1255">
        <v>934</v>
      </c>
      <c r="F803" s="1255" t="s">
        <v>1333</v>
      </c>
      <c r="G803" s="1255" t="s">
        <v>2091</v>
      </c>
      <c r="H803" s="1255"/>
    </row>
    <row r="804" spans="1:8" ht="18" customHeight="1">
      <c r="A804" s="1252">
        <v>795</v>
      </c>
      <c r="B804" s="1264" t="s">
        <v>2636</v>
      </c>
      <c r="C804" s="1254">
        <v>300</v>
      </c>
      <c r="D804" s="1255">
        <v>38</v>
      </c>
      <c r="E804" s="1255">
        <v>935</v>
      </c>
      <c r="F804" s="1255" t="s">
        <v>1333</v>
      </c>
      <c r="G804" s="1255" t="s">
        <v>2091</v>
      </c>
      <c r="H804" s="1255"/>
    </row>
    <row r="805" spans="1:8" ht="18" customHeight="1">
      <c r="A805" s="1252">
        <v>796</v>
      </c>
      <c r="B805" s="1264" t="s">
        <v>2637</v>
      </c>
      <c r="C805" s="1254">
        <v>100</v>
      </c>
      <c r="D805" s="1255">
        <v>18</v>
      </c>
      <c r="E805" s="1255">
        <v>162</v>
      </c>
      <c r="F805" s="1255" t="s">
        <v>1333</v>
      </c>
      <c r="G805" s="1255" t="s">
        <v>2091</v>
      </c>
      <c r="H805" s="1255"/>
    </row>
    <row r="806" spans="1:8" ht="18" customHeight="1">
      <c r="A806" s="1252">
        <v>797</v>
      </c>
      <c r="B806" s="1264" t="s">
        <v>2638</v>
      </c>
      <c r="C806" s="1254">
        <v>300</v>
      </c>
      <c r="D806" s="1255">
        <v>7</v>
      </c>
      <c r="E806" s="1255">
        <v>304</v>
      </c>
      <c r="F806" s="1255" t="s">
        <v>1333</v>
      </c>
      <c r="G806" s="1255" t="s">
        <v>2091</v>
      </c>
      <c r="H806" s="1255"/>
    </row>
    <row r="807" spans="1:8" ht="18" customHeight="1">
      <c r="A807" s="1252">
        <v>798</v>
      </c>
      <c r="B807" s="1264" t="s">
        <v>2609</v>
      </c>
      <c r="C807" s="1254">
        <v>300</v>
      </c>
      <c r="D807" s="1255">
        <v>8</v>
      </c>
      <c r="E807" s="1255">
        <v>88</v>
      </c>
      <c r="F807" s="1255" t="s">
        <v>1333</v>
      </c>
      <c r="G807" s="1255" t="s">
        <v>2091</v>
      </c>
      <c r="H807" s="1255"/>
    </row>
    <row r="808" spans="1:8" ht="18" customHeight="1">
      <c r="A808" s="1252">
        <v>799</v>
      </c>
      <c r="B808" s="1264" t="s">
        <v>2639</v>
      </c>
      <c r="C808" s="1254">
        <v>300</v>
      </c>
      <c r="D808" s="1255">
        <v>39</v>
      </c>
      <c r="E808" s="1255">
        <v>299</v>
      </c>
      <c r="F808" s="1255" t="s">
        <v>1333</v>
      </c>
      <c r="G808" s="1255" t="s">
        <v>2091</v>
      </c>
      <c r="H808" s="1255"/>
    </row>
    <row r="809" spans="1:8" ht="18" customHeight="1">
      <c r="A809" s="1252">
        <v>800</v>
      </c>
      <c r="B809" s="1264" t="s">
        <v>2640</v>
      </c>
      <c r="C809" s="1254">
        <v>200</v>
      </c>
      <c r="D809" s="1255">
        <v>19</v>
      </c>
      <c r="E809" s="1255">
        <v>356</v>
      </c>
      <c r="F809" s="1255" t="s">
        <v>1333</v>
      </c>
      <c r="G809" s="1255" t="s">
        <v>2091</v>
      </c>
      <c r="H809" s="1255"/>
    </row>
    <row r="810" spans="1:8" ht="18" customHeight="1">
      <c r="A810" s="1252">
        <v>801</v>
      </c>
      <c r="B810" s="1264" t="s">
        <v>2641</v>
      </c>
      <c r="C810" s="1254">
        <v>200</v>
      </c>
      <c r="D810" s="1255">
        <v>38</v>
      </c>
      <c r="E810" s="1255">
        <v>327</v>
      </c>
      <c r="F810" s="1255" t="s">
        <v>1333</v>
      </c>
      <c r="G810" s="1255" t="s">
        <v>2091</v>
      </c>
      <c r="H810" s="1255"/>
    </row>
    <row r="811" spans="1:8" ht="18" customHeight="1">
      <c r="A811" s="1252">
        <v>802</v>
      </c>
      <c r="B811" s="1264" t="s">
        <v>2642</v>
      </c>
      <c r="C811" s="1254">
        <v>200</v>
      </c>
      <c r="D811" s="1255">
        <v>10</v>
      </c>
      <c r="E811" s="1255">
        <v>269</v>
      </c>
      <c r="F811" s="1255" t="s">
        <v>1333</v>
      </c>
      <c r="G811" s="1255" t="s">
        <v>2091</v>
      </c>
      <c r="H811" s="1255"/>
    </row>
    <row r="812" spans="1:8" ht="18" customHeight="1">
      <c r="A812" s="1252">
        <v>803</v>
      </c>
      <c r="B812" s="1264" t="s">
        <v>2643</v>
      </c>
      <c r="C812" s="1254">
        <v>200</v>
      </c>
      <c r="D812" s="1255">
        <v>12</v>
      </c>
      <c r="E812" s="1255">
        <v>350</v>
      </c>
      <c r="F812" s="1255" t="s">
        <v>1333</v>
      </c>
      <c r="G812" s="1255" t="s">
        <v>2091</v>
      </c>
      <c r="H812" s="1255"/>
    </row>
    <row r="813" spans="1:8" ht="18" customHeight="1">
      <c r="A813" s="1252">
        <v>804</v>
      </c>
      <c r="B813" s="1264" t="s">
        <v>2644</v>
      </c>
      <c r="C813" s="1254">
        <v>200</v>
      </c>
      <c r="D813" s="1255">
        <v>39</v>
      </c>
      <c r="E813" s="1255">
        <v>906</v>
      </c>
      <c r="F813" s="1255" t="s">
        <v>1333</v>
      </c>
      <c r="G813" s="1255" t="s">
        <v>2091</v>
      </c>
      <c r="H813" s="1255"/>
    </row>
    <row r="814" spans="1:8" ht="18" customHeight="1">
      <c r="A814" s="1252">
        <v>805</v>
      </c>
      <c r="B814" s="1264" t="s">
        <v>2645</v>
      </c>
      <c r="C814" s="1254">
        <v>200</v>
      </c>
      <c r="D814" s="1255">
        <v>14</v>
      </c>
      <c r="E814" s="1255">
        <v>178</v>
      </c>
      <c r="F814" s="1255" t="s">
        <v>1333</v>
      </c>
      <c r="G814" s="1255" t="s">
        <v>2091</v>
      </c>
      <c r="H814" s="1255"/>
    </row>
    <row r="815" spans="1:8" ht="18" customHeight="1">
      <c r="A815" s="1252">
        <v>806</v>
      </c>
      <c r="B815" s="1264" t="s">
        <v>2646</v>
      </c>
      <c r="C815" s="1254">
        <v>400</v>
      </c>
      <c r="D815" s="1255">
        <v>8</v>
      </c>
      <c r="E815" s="1255">
        <v>101</v>
      </c>
      <c r="F815" s="1255" t="s">
        <v>1333</v>
      </c>
      <c r="G815" s="1255" t="s">
        <v>2091</v>
      </c>
      <c r="H815" s="1255"/>
    </row>
    <row r="816" spans="1:8" ht="18" customHeight="1">
      <c r="A816" s="1252">
        <v>807</v>
      </c>
      <c r="B816" s="1264" t="s">
        <v>2646</v>
      </c>
      <c r="C816" s="1254">
        <v>60</v>
      </c>
      <c r="D816" s="1255">
        <v>22</v>
      </c>
      <c r="E816" s="1255">
        <v>173</v>
      </c>
      <c r="F816" s="1255" t="s">
        <v>1333</v>
      </c>
      <c r="G816" s="1255" t="s">
        <v>2091</v>
      </c>
      <c r="H816" s="1255"/>
    </row>
    <row r="817" spans="1:8" ht="18" customHeight="1">
      <c r="A817" s="1252">
        <v>808</v>
      </c>
      <c r="B817" s="1264" t="s">
        <v>2647</v>
      </c>
      <c r="C817" s="1254">
        <v>200</v>
      </c>
      <c r="D817" s="1255">
        <v>37</v>
      </c>
      <c r="E817" s="1255">
        <v>138</v>
      </c>
      <c r="F817" s="1255" t="s">
        <v>1333</v>
      </c>
      <c r="G817" s="1255" t="s">
        <v>2091</v>
      </c>
      <c r="H817" s="1255"/>
    </row>
    <row r="818" spans="1:8" ht="18" customHeight="1">
      <c r="A818" s="1252">
        <v>809</v>
      </c>
      <c r="B818" s="1264" t="s">
        <v>2641</v>
      </c>
      <c r="C818" s="1254">
        <v>200</v>
      </c>
      <c r="D818" s="1255">
        <v>38</v>
      </c>
      <c r="E818" s="1255">
        <v>327</v>
      </c>
      <c r="F818" s="1255" t="s">
        <v>1333</v>
      </c>
      <c r="G818" s="1255" t="s">
        <v>2091</v>
      </c>
      <c r="H818" s="1255"/>
    </row>
    <row r="819" spans="1:8" ht="18" customHeight="1">
      <c r="A819" s="1252">
        <v>810</v>
      </c>
      <c r="B819" s="1264" t="s">
        <v>2648</v>
      </c>
      <c r="C819" s="1254">
        <v>200</v>
      </c>
      <c r="D819" s="1255">
        <v>39</v>
      </c>
      <c r="E819" s="1255">
        <v>906</v>
      </c>
      <c r="F819" s="1255" t="s">
        <v>1333</v>
      </c>
      <c r="G819" s="1255" t="s">
        <v>2091</v>
      </c>
      <c r="H819" s="1255"/>
    </row>
    <row r="820" spans="1:8" ht="18" customHeight="1">
      <c r="A820" s="1252">
        <v>811</v>
      </c>
      <c r="B820" s="1264" t="s">
        <v>2649</v>
      </c>
      <c r="C820" s="1254">
        <v>200</v>
      </c>
      <c r="D820" s="1255">
        <v>4</v>
      </c>
      <c r="E820" s="1255">
        <v>39</v>
      </c>
      <c r="F820" s="1255" t="s">
        <v>1333</v>
      </c>
      <c r="G820" s="1255" t="s">
        <v>2091</v>
      </c>
      <c r="H820" s="1255"/>
    </row>
    <row r="821" spans="1:8" ht="18" customHeight="1">
      <c r="A821" s="1252">
        <v>812</v>
      </c>
      <c r="B821" s="1264" t="s">
        <v>2649</v>
      </c>
      <c r="C821" s="1254">
        <v>200</v>
      </c>
      <c r="D821" s="1255">
        <v>4</v>
      </c>
      <c r="E821" s="1255">
        <v>38</v>
      </c>
      <c r="F821" s="1255" t="s">
        <v>1333</v>
      </c>
      <c r="G821" s="1255" t="s">
        <v>2091</v>
      </c>
      <c r="H821" s="1255"/>
    </row>
    <row r="822" spans="1:8" ht="18" customHeight="1">
      <c r="A822" s="1252">
        <v>813</v>
      </c>
      <c r="B822" s="1264" t="s">
        <v>2649</v>
      </c>
      <c r="C822" s="1254">
        <v>200</v>
      </c>
      <c r="D822" s="1255">
        <v>4</v>
      </c>
      <c r="E822" s="1255">
        <v>37</v>
      </c>
      <c r="F822" s="1255" t="s">
        <v>1333</v>
      </c>
      <c r="G822" s="1255" t="s">
        <v>2091</v>
      </c>
      <c r="H822" s="1255"/>
    </row>
    <row r="823" spans="1:8" ht="18" customHeight="1">
      <c r="A823" s="1252">
        <v>814</v>
      </c>
      <c r="B823" s="1264" t="s">
        <v>2649</v>
      </c>
      <c r="C823" s="1254">
        <v>300</v>
      </c>
      <c r="D823" s="1255">
        <v>4</v>
      </c>
      <c r="E823" s="1255">
        <v>40</v>
      </c>
      <c r="F823" s="1255" t="s">
        <v>1333</v>
      </c>
      <c r="G823" s="1255" t="s">
        <v>2091</v>
      </c>
      <c r="H823" s="1255"/>
    </row>
    <row r="824" spans="1:8" ht="18" customHeight="1">
      <c r="A824" s="1252">
        <v>815</v>
      </c>
      <c r="B824" s="1264" t="s">
        <v>2650</v>
      </c>
      <c r="C824" s="1254">
        <v>300</v>
      </c>
      <c r="D824" s="1255">
        <v>9</v>
      </c>
      <c r="E824" s="1255">
        <v>131</v>
      </c>
      <c r="F824" s="1255" t="s">
        <v>1333</v>
      </c>
      <c r="G824" s="1255" t="s">
        <v>2091</v>
      </c>
      <c r="H824" s="1255"/>
    </row>
    <row r="825" spans="1:8" ht="18" customHeight="1">
      <c r="A825" s="1252">
        <v>816</v>
      </c>
      <c r="B825" s="1264" t="s">
        <v>2651</v>
      </c>
      <c r="C825" s="1254">
        <v>200</v>
      </c>
      <c r="D825" s="1255">
        <v>20</v>
      </c>
      <c r="E825" s="1255">
        <v>439</v>
      </c>
      <c r="F825" s="1255" t="s">
        <v>1333</v>
      </c>
      <c r="G825" s="1255" t="s">
        <v>2091</v>
      </c>
      <c r="H825" s="1255"/>
    </row>
    <row r="826" spans="1:8" ht="18" customHeight="1">
      <c r="A826" s="1252">
        <v>817</v>
      </c>
      <c r="B826" s="1264" t="s">
        <v>2627</v>
      </c>
      <c r="C826" s="1254">
        <v>500</v>
      </c>
      <c r="D826" s="1255">
        <v>10</v>
      </c>
      <c r="E826" s="1255">
        <v>267</v>
      </c>
      <c r="F826" s="1255" t="s">
        <v>1333</v>
      </c>
      <c r="G826" s="1255" t="s">
        <v>2091</v>
      </c>
      <c r="H826" s="1255"/>
    </row>
    <row r="827" spans="1:8" ht="18" customHeight="1">
      <c r="A827" s="1252">
        <v>818</v>
      </c>
      <c r="B827" s="1264" t="s">
        <v>2642</v>
      </c>
      <c r="C827" s="1254">
        <v>200</v>
      </c>
      <c r="D827" s="1255">
        <v>10</v>
      </c>
      <c r="E827" s="1255">
        <v>269</v>
      </c>
      <c r="F827" s="1255" t="s">
        <v>1333</v>
      </c>
      <c r="G827" s="1255" t="s">
        <v>2091</v>
      </c>
      <c r="H827" s="1255"/>
    </row>
    <row r="828" spans="1:8" ht="18" customHeight="1">
      <c r="A828" s="1252">
        <v>819</v>
      </c>
      <c r="B828" s="1264" t="s">
        <v>2652</v>
      </c>
      <c r="C828" s="1254">
        <v>400</v>
      </c>
      <c r="D828" s="1255">
        <v>12</v>
      </c>
      <c r="E828" s="1255">
        <v>91</v>
      </c>
      <c r="F828" s="1255" t="s">
        <v>1333</v>
      </c>
      <c r="G828" s="1255" t="s">
        <v>2091</v>
      </c>
      <c r="H828" s="1255"/>
    </row>
    <row r="829" spans="1:8" ht="18" customHeight="1">
      <c r="A829" s="1252">
        <v>820</v>
      </c>
      <c r="B829" s="1264" t="s">
        <v>2251</v>
      </c>
      <c r="C829" s="1254">
        <v>400</v>
      </c>
      <c r="D829" s="1255">
        <v>3</v>
      </c>
      <c r="E829" s="1255">
        <v>434</v>
      </c>
      <c r="F829" s="1255" t="s">
        <v>1333</v>
      </c>
      <c r="G829" s="1255" t="s">
        <v>2091</v>
      </c>
      <c r="H829" s="1255"/>
    </row>
    <row r="830" spans="1:8" ht="18" customHeight="1">
      <c r="A830" s="1252">
        <v>821</v>
      </c>
      <c r="B830" s="1264" t="s">
        <v>2483</v>
      </c>
      <c r="C830" s="1254">
        <v>500</v>
      </c>
      <c r="D830" s="1255">
        <v>30</v>
      </c>
      <c r="E830" s="1255">
        <v>180</v>
      </c>
      <c r="F830" s="1255" t="s">
        <v>1333</v>
      </c>
      <c r="G830" s="1255" t="s">
        <v>2091</v>
      </c>
      <c r="H830" s="1255"/>
    </row>
    <row r="831" spans="1:8" ht="18" customHeight="1">
      <c r="A831" s="1252">
        <v>822</v>
      </c>
      <c r="B831" s="1264" t="s">
        <v>2653</v>
      </c>
      <c r="C831" s="1254">
        <v>300</v>
      </c>
      <c r="D831" s="1255">
        <v>9</v>
      </c>
      <c r="E831" s="1255">
        <v>139</v>
      </c>
      <c r="F831" s="1255" t="s">
        <v>1333</v>
      </c>
      <c r="G831" s="1255" t="s">
        <v>2091</v>
      </c>
      <c r="H831" s="1255"/>
    </row>
    <row r="832" spans="1:8" ht="18" customHeight="1">
      <c r="A832" s="1252">
        <v>823</v>
      </c>
      <c r="B832" s="1264" t="s">
        <v>2654</v>
      </c>
      <c r="C832" s="1254">
        <v>200</v>
      </c>
      <c r="D832" s="1255">
        <v>10</v>
      </c>
      <c r="E832" s="1255">
        <v>264</v>
      </c>
      <c r="F832" s="1255" t="s">
        <v>1333</v>
      </c>
      <c r="G832" s="1255" t="s">
        <v>2091</v>
      </c>
      <c r="H832" s="1255"/>
    </row>
    <row r="833" spans="1:8" ht="18" customHeight="1">
      <c r="A833" s="1252">
        <v>824</v>
      </c>
      <c r="B833" s="1264" t="s">
        <v>2627</v>
      </c>
      <c r="C833" s="1254">
        <v>200</v>
      </c>
      <c r="D833" s="1255">
        <v>10</v>
      </c>
      <c r="E833" s="1255">
        <v>267</v>
      </c>
      <c r="F833" s="1255" t="s">
        <v>1333</v>
      </c>
      <c r="G833" s="1255" t="s">
        <v>2091</v>
      </c>
      <c r="H833" s="1255"/>
    </row>
    <row r="834" spans="1:8" ht="18" customHeight="1">
      <c r="A834" s="1252">
        <v>825</v>
      </c>
      <c r="B834" s="1264" t="s">
        <v>2655</v>
      </c>
      <c r="C834" s="1254">
        <v>900</v>
      </c>
      <c r="D834" s="1255">
        <v>36</v>
      </c>
      <c r="E834" s="1255">
        <v>152</v>
      </c>
      <c r="F834" s="1255" t="s">
        <v>1333</v>
      </c>
      <c r="G834" s="1255" t="s">
        <v>2091</v>
      </c>
      <c r="H834" s="1255"/>
    </row>
    <row r="835" spans="1:8" ht="18" customHeight="1">
      <c r="A835" s="1252">
        <v>826</v>
      </c>
      <c r="B835" s="1264" t="s">
        <v>2653</v>
      </c>
      <c r="C835" s="1254">
        <v>900</v>
      </c>
      <c r="D835" s="1255">
        <v>36</v>
      </c>
      <c r="E835" s="1255">
        <v>151</v>
      </c>
      <c r="F835" s="1255" t="s">
        <v>1333</v>
      </c>
      <c r="G835" s="1255" t="s">
        <v>2091</v>
      </c>
      <c r="H835" s="1255"/>
    </row>
    <row r="836" spans="1:8" ht="18" customHeight="1">
      <c r="A836" s="1252">
        <v>827</v>
      </c>
      <c r="B836" s="1264" t="s">
        <v>2656</v>
      </c>
      <c r="C836" s="1254">
        <v>500</v>
      </c>
      <c r="D836" s="1255">
        <v>30</v>
      </c>
      <c r="E836" s="1255">
        <v>185</v>
      </c>
      <c r="F836" s="1255" t="s">
        <v>1333</v>
      </c>
      <c r="G836" s="1255" t="s">
        <v>2091</v>
      </c>
      <c r="H836" s="1255"/>
    </row>
    <row r="837" spans="1:8" ht="18" customHeight="1">
      <c r="A837" s="1252">
        <v>828</v>
      </c>
      <c r="B837" s="1264" t="s">
        <v>2657</v>
      </c>
      <c r="C837" s="1254">
        <v>400</v>
      </c>
      <c r="D837" s="1255">
        <v>39</v>
      </c>
      <c r="E837" s="1255">
        <v>755</v>
      </c>
      <c r="F837" s="1255" t="s">
        <v>1333</v>
      </c>
      <c r="G837" s="1255" t="s">
        <v>2091</v>
      </c>
      <c r="H837" s="1255"/>
    </row>
    <row r="838" spans="1:8" ht="18" customHeight="1">
      <c r="A838" s="1252">
        <v>829</v>
      </c>
      <c r="B838" s="1325" t="s">
        <v>2658</v>
      </c>
      <c r="C838" s="1254">
        <v>200</v>
      </c>
      <c r="D838" s="1255">
        <v>38</v>
      </c>
      <c r="E838" s="1255">
        <v>832</v>
      </c>
      <c r="F838" s="1255" t="s">
        <v>1333</v>
      </c>
      <c r="G838" s="1255" t="s">
        <v>2091</v>
      </c>
      <c r="H838" s="1255"/>
    </row>
    <row r="839" spans="1:8" ht="18" customHeight="1">
      <c r="A839" s="1252">
        <v>830</v>
      </c>
      <c r="B839" s="1325" t="s">
        <v>2622</v>
      </c>
      <c r="C839" s="1254">
        <v>500</v>
      </c>
      <c r="D839" s="1255">
        <v>3</v>
      </c>
      <c r="E839" s="1255">
        <v>848</v>
      </c>
      <c r="F839" s="1255" t="s">
        <v>1333</v>
      </c>
      <c r="G839" s="1255" t="s">
        <v>2091</v>
      </c>
      <c r="H839" s="1255"/>
    </row>
    <row r="840" spans="1:8" ht="18" customHeight="1">
      <c r="A840" s="1252">
        <v>831</v>
      </c>
      <c r="B840" s="1325" t="s">
        <v>2622</v>
      </c>
      <c r="C840" s="1254">
        <v>500</v>
      </c>
      <c r="D840" s="1255">
        <v>41</v>
      </c>
      <c r="E840" s="1255">
        <v>266</v>
      </c>
      <c r="F840" s="1255" t="s">
        <v>1333</v>
      </c>
      <c r="G840" s="1255" t="s">
        <v>2091</v>
      </c>
      <c r="H840" s="1255"/>
    </row>
    <row r="841" spans="1:8" ht="18" customHeight="1">
      <c r="A841" s="1252">
        <v>832</v>
      </c>
      <c r="B841" s="1325" t="s">
        <v>2622</v>
      </c>
      <c r="C841" s="1254">
        <v>1200</v>
      </c>
      <c r="D841" s="1255">
        <v>1</v>
      </c>
      <c r="E841" s="1255">
        <v>235</v>
      </c>
      <c r="F841" s="1255" t="s">
        <v>1333</v>
      </c>
      <c r="G841" s="1255" t="s">
        <v>2091</v>
      </c>
      <c r="H841" s="1255"/>
    </row>
    <row r="842" spans="1:8" ht="18" customHeight="1">
      <c r="A842" s="1252">
        <v>833</v>
      </c>
      <c r="B842" s="1325" t="s">
        <v>2659</v>
      </c>
      <c r="C842" s="1254">
        <v>300</v>
      </c>
      <c r="D842" s="1255">
        <v>12</v>
      </c>
      <c r="E842" s="1255">
        <v>176</v>
      </c>
      <c r="F842" s="1255" t="s">
        <v>1333</v>
      </c>
      <c r="G842" s="1255" t="s">
        <v>2091</v>
      </c>
      <c r="H842" s="1255"/>
    </row>
    <row r="843" spans="1:8" ht="18" customHeight="1">
      <c r="A843" s="1252">
        <v>834</v>
      </c>
      <c r="B843" s="1325" t="s">
        <v>2660</v>
      </c>
      <c r="C843" s="1254">
        <v>400</v>
      </c>
      <c r="D843" s="1255">
        <v>6</v>
      </c>
      <c r="E843" s="1255">
        <v>105</v>
      </c>
      <c r="F843" s="1255" t="s">
        <v>1333</v>
      </c>
      <c r="G843" s="1255" t="s">
        <v>2091</v>
      </c>
      <c r="H843" s="1255"/>
    </row>
    <row r="844" spans="1:8" ht="18" customHeight="1">
      <c r="A844" s="1252">
        <v>835</v>
      </c>
      <c r="B844" s="1325" t="s">
        <v>2660</v>
      </c>
      <c r="C844" s="1254">
        <v>300</v>
      </c>
      <c r="D844" s="1255">
        <v>6</v>
      </c>
      <c r="E844" s="1255">
        <v>104</v>
      </c>
      <c r="F844" s="1255" t="s">
        <v>1333</v>
      </c>
      <c r="G844" s="1255" t="s">
        <v>2091</v>
      </c>
      <c r="H844" s="1255"/>
    </row>
    <row r="845" spans="1:8" ht="18" customHeight="1">
      <c r="A845" s="1252">
        <v>836</v>
      </c>
      <c r="B845" s="1325" t="s">
        <v>2660</v>
      </c>
      <c r="C845" s="1254">
        <v>300</v>
      </c>
      <c r="D845" s="1255">
        <v>6</v>
      </c>
      <c r="E845" s="1255">
        <v>103</v>
      </c>
      <c r="F845" s="1255" t="s">
        <v>1333</v>
      </c>
      <c r="G845" s="1255" t="s">
        <v>2091</v>
      </c>
      <c r="H845" s="1255"/>
    </row>
    <row r="846" spans="1:8" ht="18" customHeight="1">
      <c r="A846" s="1252">
        <v>837</v>
      </c>
      <c r="B846" s="1325" t="s">
        <v>2661</v>
      </c>
      <c r="C846" s="1254">
        <v>200</v>
      </c>
      <c r="D846" s="1255">
        <v>10</v>
      </c>
      <c r="E846" s="1255">
        <v>266</v>
      </c>
      <c r="F846" s="1255" t="s">
        <v>1333</v>
      </c>
      <c r="G846" s="1255" t="s">
        <v>2091</v>
      </c>
      <c r="H846" s="1255"/>
    </row>
    <row r="847" spans="1:8" ht="18" customHeight="1">
      <c r="A847" s="1252">
        <v>838</v>
      </c>
      <c r="B847" s="1325" t="s">
        <v>2662</v>
      </c>
      <c r="C847" s="1254">
        <v>500</v>
      </c>
      <c r="D847" s="1255">
        <v>3</v>
      </c>
      <c r="E847" s="1255">
        <v>839</v>
      </c>
      <c r="F847" s="1255" t="s">
        <v>1333</v>
      </c>
      <c r="G847" s="1255" t="s">
        <v>2091</v>
      </c>
      <c r="H847" s="1255"/>
    </row>
    <row r="848" spans="1:8" ht="18" customHeight="1">
      <c r="A848" s="1252">
        <v>839</v>
      </c>
      <c r="B848" s="1325" t="s">
        <v>2662</v>
      </c>
      <c r="C848" s="1254">
        <v>500</v>
      </c>
      <c r="D848" s="1255">
        <v>3</v>
      </c>
      <c r="E848" s="1255">
        <v>840</v>
      </c>
      <c r="F848" s="1255" t="s">
        <v>1333</v>
      </c>
      <c r="G848" s="1255" t="s">
        <v>2091</v>
      </c>
      <c r="H848" s="1255"/>
    </row>
    <row r="849" spans="1:8" ht="18" customHeight="1">
      <c r="A849" s="1252">
        <v>840</v>
      </c>
      <c r="B849" s="1264" t="s">
        <v>2628</v>
      </c>
      <c r="C849" s="1254">
        <v>100</v>
      </c>
      <c r="D849" s="1255">
        <v>26</v>
      </c>
      <c r="E849" s="1255">
        <v>346</v>
      </c>
      <c r="F849" s="1255" t="s">
        <v>1333</v>
      </c>
      <c r="G849" s="1255" t="s">
        <v>2091</v>
      </c>
      <c r="H849" s="1255"/>
    </row>
    <row r="850" spans="1:8" ht="18" customHeight="1">
      <c r="A850" s="1252">
        <v>841</v>
      </c>
      <c r="B850" s="1264" t="s">
        <v>2663</v>
      </c>
      <c r="C850" s="1254">
        <v>400</v>
      </c>
      <c r="D850" s="1255">
        <v>41</v>
      </c>
      <c r="E850" s="1255">
        <v>262</v>
      </c>
      <c r="F850" s="1255" t="s">
        <v>1333</v>
      </c>
      <c r="G850" s="1255" t="s">
        <v>2091</v>
      </c>
      <c r="H850" s="1255"/>
    </row>
    <row r="851" spans="1:8" ht="18" customHeight="1">
      <c r="A851" s="1252">
        <v>842</v>
      </c>
      <c r="B851" s="1264" t="s">
        <v>2664</v>
      </c>
      <c r="C851" s="1254">
        <v>200</v>
      </c>
      <c r="D851" s="1255">
        <v>12</v>
      </c>
      <c r="E851" s="1255">
        <v>9</v>
      </c>
      <c r="F851" s="1255" t="s">
        <v>1333</v>
      </c>
      <c r="G851" s="1255" t="s">
        <v>2091</v>
      </c>
      <c r="H851" s="1255"/>
    </row>
    <row r="852" spans="1:8" ht="18" customHeight="1">
      <c r="A852" s="1252">
        <v>843</v>
      </c>
      <c r="B852" s="1264" t="s">
        <v>2665</v>
      </c>
      <c r="C852" s="1254">
        <v>800</v>
      </c>
      <c r="D852" s="1255">
        <v>38</v>
      </c>
      <c r="E852" s="1255">
        <v>669</v>
      </c>
      <c r="F852" s="1255" t="s">
        <v>1333</v>
      </c>
      <c r="G852" s="1255" t="s">
        <v>2091</v>
      </c>
      <c r="H852" s="1255"/>
    </row>
    <row r="853" spans="1:8" ht="18" customHeight="1">
      <c r="A853" s="1252">
        <v>844</v>
      </c>
      <c r="B853" s="1257" t="s">
        <v>2666</v>
      </c>
      <c r="C853" s="1254">
        <v>400</v>
      </c>
      <c r="D853" s="1255">
        <v>38</v>
      </c>
      <c r="E853" s="1255">
        <v>945</v>
      </c>
      <c r="F853" s="1255" t="s">
        <v>25</v>
      </c>
      <c r="G853" s="1255" t="s">
        <v>100</v>
      </c>
      <c r="H853" s="1255"/>
    </row>
    <row r="854" spans="1:8" ht="18" customHeight="1">
      <c r="A854" s="1252">
        <v>845</v>
      </c>
      <c r="B854" s="1257" t="s">
        <v>2666</v>
      </c>
      <c r="C854" s="1254">
        <v>400</v>
      </c>
      <c r="D854" s="1255">
        <v>38</v>
      </c>
      <c r="E854" s="1255">
        <v>909</v>
      </c>
      <c r="F854" s="1255" t="s">
        <v>25</v>
      </c>
      <c r="G854" s="1255" t="s">
        <v>100</v>
      </c>
      <c r="H854" s="1255"/>
    </row>
    <row r="855" spans="1:8" ht="18" customHeight="1">
      <c r="A855" s="1252">
        <v>846</v>
      </c>
      <c r="B855" s="1257" t="s">
        <v>2212</v>
      </c>
      <c r="C855" s="1254">
        <v>400</v>
      </c>
      <c r="D855" s="1255">
        <v>41</v>
      </c>
      <c r="E855" s="1255">
        <v>281</v>
      </c>
      <c r="F855" s="1255" t="s">
        <v>25</v>
      </c>
      <c r="G855" s="1255" t="s">
        <v>100</v>
      </c>
      <c r="H855" s="1255"/>
    </row>
    <row r="856" spans="1:8" ht="18" customHeight="1">
      <c r="A856" s="1252">
        <v>847</v>
      </c>
      <c r="B856" s="1264" t="s">
        <v>2667</v>
      </c>
      <c r="C856" s="1254">
        <v>200</v>
      </c>
      <c r="D856" s="1255">
        <v>39</v>
      </c>
      <c r="E856" s="1255">
        <v>1212</v>
      </c>
      <c r="F856" s="1255" t="s">
        <v>25</v>
      </c>
      <c r="G856" s="1255" t="s">
        <v>100</v>
      </c>
      <c r="H856" s="1255"/>
    </row>
    <row r="857" spans="1:8" ht="18" customHeight="1">
      <c r="A857" s="1252">
        <v>848</v>
      </c>
      <c r="B857" s="1264" t="s">
        <v>2668</v>
      </c>
      <c r="C857" s="1254">
        <v>500</v>
      </c>
      <c r="D857" s="1255">
        <v>39</v>
      </c>
      <c r="E857" s="1255">
        <v>1213</v>
      </c>
      <c r="F857" s="1255" t="s">
        <v>25</v>
      </c>
      <c r="G857" s="1255" t="s">
        <v>100</v>
      </c>
      <c r="H857" s="1255"/>
    </row>
    <row r="858" spans="1:8" ht="18" customHeight="1">
      <c r="A858" s="1252">
        <v>849</v>
      </c>
      <c r="B858" s="1264" t="s">
        <v>2669</v>
      </c>
      <c r="C858" s="1254">
        <v>500</v>
      </c>
      <c r="D858" s="1255">
        <v>39</v>
      </c>
      <c r="E858" s="1255">
        <v>1214</v>
      </c>
      <c r="F858" s="1255" t="s">
        <v>25</v>
      </c>
      <c r="G858" s="1255" t="s">
        <v>100</v>
      </c>
      <c r="H858" s="1255"/>
    </row>
    <row r="859" spans="1:8" ht="18" customHeight="1">
      <c r="A859" s="1252">
        <v>850</v>
      </c>
      <c r="B859" s="1264" t="s">
        <v>2667</v>
      </c>
      <c r="C859" s="1254">
        <v>500</v>
      </c>
      <c r="D859" s="1255">
        <v>39</v>
      </c>
      <c r="E859" s="1255">
        <v>1215</v>
      </c>
      <c r="F859" s="1255" t="s">
        <v>25</v>
      </c>
      <c r="G859" s="1255" t="s">
        <v>100</v>
      </c>
      <c r="H859" s="1255"/>
    </row>
    <row r="860" spans="1:8" ht="18" customHeight="1">
      <c r="A860" s="1252">
        <v>851</v>
      </c>
      <c r="B860" s="1264" t="s">
        <v>2668</v>
      </c>
      <c r="C860" s="1254">
        <v>500</v>
      </c>
      <c r="D860" s="1255">
        <v>39</v>
      </c>
      <c r="E860" s="1255">
        <v>1216</v>
      </c>
      <c r="F860" s="1255" t="s">
        <v>25</v>
      </c>
      <c r="G860" s="1255" t="s">
        <v>100</v>
      </c>
      <c r="H860" s="1255"/>
    </row>
    <row r="861" spans="1:8" ht="18" customHeight="1">
      <c r="A861" s="1252">
        <v>852</v>
      </c>
      <c r="B861" s="1264" t="s">
        <v>2669</v>
      </c>
      <c r="C861" s="1254">
        <v>500</v>
      </c>
      <c r="D861" s="1255">
        <v>39</v>
      </c>
      <c r="E861" s="1255">
        <v>1217</v>
      </c>
      <c r="F861" s="1255" t="s">
        <v>25</v>
      </c>
      <c r="G861" s="1255" t="s">
        <v>100</v>
      </c>
      <c r="H861" s="1255"/>
    </row>
    <row r="862" spans="1:8" ht="18" customHeight="1">
      <c r="A862" s="1252">
        <v>853</v>
      </c>
      <c r="B862" s="1264" t="s">
        <v>2667</v>
      </c>
      <c r="C862" s="1254">
        <v>500</v>
      </c>
      <c r="D862" s="1255">
        <v>39</v>
      </c>
      <c r="E862" s="1255">
        <v>1218</v>
      </c>
      <c r="F862" s="1255" t="s">
        <v>25</v>
      </c>
      <c r="G862" s="1255" t="s">
        <v>100</v>
      </c>
      <c r="H862" s="1255"/>
    </row>
    <row r="863" spans="1:8" ht="18" customHeight="1">
      <c r="A863" s="1252">
        <v>854</v>
      </c>
      <c r="B863" s="1264" t="s">
        <v>2667</v>
      </c>
      <c r="C863" s="1254">
        <v>700</v>
      </c>
      <c r="D863" s="1255">
        <v>39</v>
      </c>
      <c r="E863" s="1255">
        <v>1219</v>
      </c>
      <c r="F863" s="1255" t="s">
        <v>25</v>
      </c>
      <c r="G863" s="1255" t="s">
        <v>100</v>
      </c>
      <c r="H863" s="1255"/>
    </row>
    <row r="864" spans="1:8" ht="18" customHeight="1">
      <c r="A864" s="1252">
        <v>855</v>
      </c>
      <c r="B864" s="1264" t="s">
        <v>2668</v>
      </c>
      <c r="C864" s="1254">
        <v>600</v>
      </c>
      <c r="D864" s="1255">
        <v>39</v>
      </c>
      <c r="E864" s="1255">
        <v>1220</v>
      </c>
      <c r="F864" s="1255" t="s">
        <v>25</v>
      </c>
      <c r="G864" s="1255" t="s">
        <v>100</v>
      </c>
      <c r="H864" s="1255"/>
    </row>
    <row r="865" spans="1:8" ht="18" customHeight="1">
      <c r="A865" s="1252">
        <v>856</v>
      </c>
      <c r="B865" s="1264" t="s">
        <v>2669</v>
      </c>
      <c r="C865" s="1254">
        <v>600</v>
      </c>
      <c r="D865" s="1255">
        <v>39</v>
      </c>
      <c r="E865" s="1255">
        <v>1221</v>
      </c>
      <c r="F865" s="1255" t="s">
        <v>25</v>
      </c>
      <c r="G865" s="1255" t="s">
        <v>100</v>
      </c>
      <c r="H865" s="1255"/>
    </row>
    <row r="866" spans="1:8" ht="18" customHeight="1">
      <c r="A866" s="1252">
        <v>857</v>
      </c>
      <c r="B866" s="1264" t="s">
        <v>2667</v>
      </c>
      <c r="C866" s="1254">
        <v>600</v>
      </c>
      <c r="D866" s="1255">
        <v>39</v>
      </c>
      <c r="E866" s="1255">
        <v>1222</v>
      </c>
      <c r="F866" s="1255" t="s">
        <v>25</v>
      </c>
      <c r="G866" s="1255" t="s">
        <v>100</v>
      </c>
      <c r="H866" s="1255"/>
    </row>
    <row r="867" spans="1:8" ht="18" customHeight="1">
      <c r="A867" s="1252">
        <v>858</v>
      </c>
      <c r="B867" s="1264" t="s">
        <v>2668</v>
      </c>
      <c r="C867" s="1254">
        <v>500</v>
      </c>
      <c r="D867" s="1255">
        <v>39</v>
      </c>
      <c r="E867" s="1255">
        <v>1223</v>
      </c>
      <c r="F867" s="1255" t="s">
        <v>25</v>
      </c>
      <c r="G867" s="1255" t="s">
        <v>100</v>
      </c>
      <c r="H867" s="1255"/>
    </row>
    <row r="868" spans="1:8" ht="18" customHeight="1">
      <c r="A868" s="1252">
        <v>859</v>
      </c>
      <c r="B868" s="1264" t="s">
        <v>2669</v>
      </c>
      <c r="C868" s="1254">
        <v>500</v>
      </c>
      <c r="D868" s="1255">
        <v>39</v>
      </c>
      <c r="E868" s="1255">
        <v>1224</v>
      </c>
      <c r="F868" s="1255" t="s">
        <v>25</v>
      </c>
      <c r="G868" s="1255" t="s">
        <v>100</v>
      </c>
      <c r="H868" s="1255"/>
    </row>
    <row r="869" spans="1:8" ht="18" customHeight="1">
      <c r="A869" s="1252">
        <v>860</v>
      </c>
      <c r="B869" s="1264" t="s">
        <v>2667</v>
      </c>
      <c r="C869" s="1254">
        <v>200</v>
      </c>
      <c r="D869" s="1255">
        <v>39</v>
      </c>
      <c r="E869" s="1255">
        <v>1225</v>
      </c>
      <c r="F869" s="1255" t="s">
        <v>25</v>
      </c>
      <c r="G869" s="1255" t="s">
        <v>100</v>
      </c>
      <c r="H869" s="1255"/>
    </row>
    <row r="870" spans="1:8" ht="18" customHeight="1">
      <c r="A870" s="1252">
        <v>861</v>
      </c>
      <c r="B870" s="1264" t="s">
        <v>2667</v>
      </c>
      <c r="C870" s="1254">
        <v>400</v>
      </c>
      <c r="D870" s="1255">
        <v>39</v>
      </c>
      <c r="E870" s="1255">
        <v>1226</v>
      </c>
      <c r="F870" s="1255" t="s">
        <v>25</v>
      </c>
      <c r="G870" s="1255" t="s">
        <v>100</v>
      </c>
      <c r="H870" s="1255"/>
    </row>
    <row r="871" spans="1:8" ht="18" customHeight="1">
      <c r="A871" s="1252">
        <v>862</v>
      </c>
      <c r="B871" s="1264" t="s">
        <v>2667</v>
      </c>
      <c r="C871" s="1254">
        <v>300</v>
      </c>
      <c r="D871" s="1255">
        <v>39</v>
      </c>
      <c r="E871" s="1255">
        <v>1227</v>
      </c>
      <c r="F871" s="1255" t="s">
        <v>25</v>
      </c>
      <c r="G871" s="1255" t="s">
        <v>100</v>
      </c>
      <c r="H871" s="1255"/>
    </row>
    <row r="872" spans="1:8" ht="18" customHeight="1">
      <c r="A872" s="1252">
        <v>863</v>
      </c>
      <c r="B872" s="1264" t="s">
        <v>2667</v>
      </c>
      <c r="C872" s="1254">
        <v>200</v>
      </c>
      <c r="D872" s="1255">
        <v>39</v>
      </c>
      <c r="E872" s="1255">
        <v>1228</v>
      </c>
      <c r="F872" s="1255" t="s">
        <v>25</v>
      </c>
      <c r="G872" s="1255" t="s">
        <v>100</v>
      </c>
      <c r="H872" s="1255"/>
    </row>
    <row r="873" spans="1:8" ht="18" customHeight="1">
      <c r="A873" s="1252">
        <v>864</v>
      </c>
      <c r="B873" s="1264" t="s">
        <v>2667</v>
      </c>
      <c r="C873" s="1254">
        <v>200</v>
      </c>
      <c r="D873" s="1255">
        <v>39</v>
      </c>
      <c r="E873" s="1255">
        <v>1229</v>
      </c>
      <c r="F873" s="1255" t="s">
        <v>25</v>
      </c>
      <c r="G873" s="1255" t="s">
        <v>100</v>
      </c>
      <c r="H873" s="1255"/>
    </row>
    <row r="874" spans="1:8" ht="18" customHeight="1">
      <c r="A874" s="1252">
        <v>865</v>
      </c>
      <c r="B874" s="1264" t="s">
        <v>2667</v>
      </c>
      <c r="C874" s="1254">
        <v>200</v>
      </c>
      <c r="D874" s="1255">
        <v>39</v>
      </c>
      <c r="E874" s="1255">
        <v>1230</v>
      </c>
      <c r="F874" s="1255" t="s">
        <v>25</v>
      </c>
      <c r="G874" s="1255" t="s">
        <v>100</v>
      </c>
      <c r="H874" s="1255"/>
    </row>
    <row r="875" spans="1:8" ht="18" customHeight="1">
      <c r="A875" s="1252">
        <v>866</v>
      </c>
      <c r="B875" s="1264" t="s">
        <v>2667</v>
      </c>
      <c r="C875" s="1254">
        <v>200</v>
      </c>
      <c r="D875" s="1255">
        <v>39</v>
      </c>
      <c r="E875" s="1255">
        <v>1231</v>
      </c>
      <c r="F875" s="1255" t="s">
        <v>25</v>
      </c>
      <c r="G875" s="1255" t="s">
        <v>100</v>
      </c>
      <c r="H875" s="1255"/>
    </row>
    <row r="876" spans="1:8" ht="18" customHeight="1">
      <c r="A876" s="1252">
        <v>867</v>
      </c>
      <c r="B876" s="1264" t="s">
        <v>2670</v>
      </c>
      <c r="C876" s="1254">
        <v>200</v>
      </c>
      <c r="D876" s="1255">
        <v>9</v>
      </c>
      <c r="E876" s="1255">
        <v>210</v>
      </c>
      <c r="F876" s="1255" t="s">
        <v>25</v>
      </c>
      <c r="G876" s="1255" t="s">
        <v>100</v>
      </c>
      <c r="H876" s="1255"/>
    </row>
    <row r="877" spans="1:8" ht="18" customHeight="1">
      <c r="A877" s="1252">
        <v>868</v>
      </c>
      <c r="B877" s="1264" t="s">
        <v>2671</v>
      </c>
      <c r="C877" s="1254">
        <v>300</v>
      </c>
      <c r="D877" s="1255">
        <v>9</v>
      </c>
      <c r="E877" s="1255">
        <v>211</v>
      </c>
      <c r="F877" s="1255" t="s">
        <v>25</v>
      </c>
      <c r="G877" s="1255" t="s">
        <v>100</v>
      </c>
      <c r="H877" s="1255"/>
    </row>
    <row r="878" spans="1:8" ht="18" customHeight="1">
      <c r="A878" s="1252">
        <v>869</v>
      </c>
      <c r="B878" s="1264" t="s">
        <v>2670</v>
      </c>
      <c r="C878" s="1254">
        <v>300</v>
      </c>
      <c r="D878" s="1255">
        <v>9</v>
      </c>
      <c r="E878" s="1255">
        <v>212</v>
      </c>
      <c r="F878" s="1255" t="s">
        <v>25</v>
      </c>
      <c r="G878" s="1255" t="s">
        <v>100</v>
      </c>
      <c r="H878" s="1255"/>
    </row>
    <row r="879" spans="1:8" ht="18" customHeight="1">
      <c r="A879" s="1252">
        <v>870</v>
      </c>
      <c r="B879" s="1264" t="s">
        <v>2671</v>
      </c>
      <c r="C879" s="1254">
        <v>100</v>
      </c>
      <c r="D879" s="1255">
        <v>9</v>
      </c>
      <c r="E879" s="1255">
        <v>213</v>
      </c>
      <c r="F879" s="1255" t="s">
        <v>25</v>
      </c>
      <c r="G879" s="1255" t="s">
        <v>100</v>
      </c>
      <c r="H879" s="1255"/>
    </row>
    <row r="880" spans="1:8" ht="18" customHeight="1">
      <c r="A880" s="1252">
        <v>871</v>
      </c>
      <c r="B880" s="1257" t="s">
        <v>2672</v>
      </c>
      <c r="C880" s="1254">
        <v>500</v>
      </c>
      <c r="D880" s="1255">
        <v>11</v>
      </c>
      <c r="E880" s="1255">
        <v>327</v>
      </c>
      <c r="F880" s="1255" t="s">
        <v>25</v>
      </c>
      <c r="G880" s="1255" t="s">
        <v>100</v>
      </c>
      <c r="H880" s="1255"/>
    </row>
    <row r="881" spans="1:8" ht="18" customHeight="1">
      <c r="A881" s="1252">
        <v>872</v>
      </c>
      <c r="B881" s="1259" t="s">
        <v>2673</v>
      </c>
      <c r="C881" s="1254">
        <v>300</v>
      </c>
      <c r="D881" s="1255">
        <v>23</v>
      </c>
      <c r="E881" s="1255">
        <v>260</v>
      </c>
      <c r="F881" s="1255" t="s">
        <v>25</v>
      </c>
      <c r="G881" s="1255" t="s">
        <v>100</v>
      </c>
      <c r="H881" s="1255"/>
    </row>
    <row r="882" spans="1:8" ht="18" customHeight="1">
      <c r="A882" s="1252">
        <v>873</v>
      </c>
      <c r="B882" s="1257" t="s">
        <v>2674</v>
      </c>
      <c r="C882" s="1254">
        <v>100</v>
      </c>
      <c r="D882" s="1255">
        <v>7</v>
      </c>
      <c r="E882" s="1255">
        <v>296</v>
      </c>
      <c r="F882" s="1255" t="s">
        <v>25</v>
      </c>
      <c r="G882" s="1255" t="s">
        <v>100</v>
      </c>
      <c r="H882" s="1255"/>
    </row>
    <row r="883" spans="1:8" ht="18" customHeight="1">
      <c r="A883" s="1252">
        <v>874</v>
      </c>
      <c r="B883" s="1257" t="s">
        <v>2490</v>
      </c>
      <c r="C883" s="1254">
        <v>200</v>
      </c>
      <c r="D883" s="1255">
        <v>39</v>
      </c>
      <c r="E883" s="1255">
        <v>533</v>
      </c>
      <c r="F883" s="1255" t="s">
        <v>25</v>
      </c>
      <c r="G883" s="1255" t="s">
        <v>100</v>
      </c>
      <c r="H883" s="1255"/>
    </row>
    <row r="884" spans="1:8" ht="18" customHeight="1">
      <c r="A884" s="1252">
        <v>875</v>
      </c>
      <c r="B884" s="1257" t="s">
        <v>2675</v>
      </c>
      <c r="C884" s="1254">
        <v>100</v>
      </c>
      <c r="D884" s="1255">
        <v>20</v>
      </c>
      <c r="E884" s="1255">
        <v>478</v>
      </c>
      <c r="F884" s="1255" t="s">
        <v>25</v>
      </c>
      <c r="G884" s="1255" t="s">
        <v>100</v>
      </c>
      <c r="H884" s="1255"/>
    </row>
    <row r="885" spans="1:8" ht="18" customHeight="1">
      <c r="A885" s="1252">
        <v>876</v>
      </c>
      <c r="B885" s="1257" t="s">
        <v>2676</v>
      </c>
      <c r="C885" s="1254">
        <v>100</v>
      </c>
      <c r="D885" s="1255">
        <v>12</v>
      </c>
      <c r="E885" s="1255">
        <v>318</v>
      </c>
      <c r="F885" s="1255" t="s">
        <v>25</v>
      </c>
      <c r="G885" s="1255" t="s">
        <v>100</v>
      </c>
      <c r="H885" s="1255"/>
    </row>
    <row r="886" spans="1:8" ht="18" customHeight="1">
      <c r="A886" s="1252">
        <v>877</v>
      </c>
      <c r="B886" s="1257" t="s">
        <v>2676</v>
      </c>
      <c r="C886" s="1254">
        <v>100</v>
      </c>
      <c r="D886" s="1255">
        <v>12</v>
      </c>
      <c r="E886" s="1255">
        <v>319</v>
      </c>
      <c r="F886" s="1255" t="s">
        <v>25</v>
      </c>
      <c r="G886" s="1255" t="s">
        <v>100</v>
      </c>
      <c r="H886" s="1255"/>
    </row>
    <row r="887" spans="1:8" ht="18" customHeight="1">
      <c r="A887" s="1252">
        <v>878</v>
      </c>
      <c r="B887" s="1257" t="s">
        <v>2677</v>
      </c>
      <c r="C887" s="1254">
        <v>200</v>
      </c>
      <c r="D887" s="1255">
        <v>14</v>
      </c>
      <c r="E887" s="1255">
        <v>135</v>
      </c>
      <c r="F887" s="1255" t="s">
        <v>25</v>
      </c>
      <c r="G887" s="1255" t="s">
        <v>100</v>
      </c>
      <c r="H887" s="1255"/>
    </row>
    <row r="888" spans="1:8" ht="18" customHeight="1">
      <c r="A888" s="1252">
        <v>879</v>
      </c>
      <c r="B888" s="1260" t="s">
        <v>2576</v>
      </c>
      <c r="C888" s="1254">
        <v>1000</v>
      </c>
      <c r="D888" s="1255">
        <v>1</v>
      </c>
      <c r="E888" s="1255">
        <v>30</v>
      </c>
      <c r="F888" s="1255" t="s">
        <v>25</v>
      </c>
      <c r="G888" s="1255" t="s">
        <v>100</v>
      </c>
      <c r="H888" s="1255"/>
    </row>
    <row r="889" spans="1:8" ht="18" customHeight="1">
      <c r="A889" s="1252">
        <v>880</v>
      </c>
      <c r="B889" s="1270" t="s">
        <v>2577</v>
      </c>
      <c r="C889" s="1254">
        <v>200</v>
      </c>
      <c r="D889" s="1255">
        <v>19</v>
      </c>
      <c r="E889" s="1255">
        <v>424</v>
      </c>
      <c r="F889" s="1255" t="s">
        <v>25</v>
      </c>
      <c r="G889" s="1255" t="s">
        <v>100</v>
      </c>
      <c r="H889" s="1255"/>
    </row>
    <row r="890" spans="1:8" ht="18" customHeight="1">
      <c r="A890" s="1252">
        <v>881</v>
      </c>
      <c r="B890" s="1260" t="s">
        <v>2578</v>
      </c>
      <c r="C890" s="1254">
        <v>300</v>
      </c>
      <c r="D890" s="1255">
        <v>2</v>
      </c>
      <c r="E890" s="1255">
        <v>173</v>
      </c>
      <c r="F890" s="1255" t="s">
        <v>25</v>
      </c>
      <c r="G890" s="1255" t="s">
        <v>100</v>
      </c>
      <c r="H890" s="1255"/>
    </row>
    <row r="891" spans="1:8" ht="18" customHeight="1">
      <c r="A891" s="1252">
        <v>882</v>
      </c>
      <c r="B891" s="1260" t="s">
        <v>2579</v>
      </c>
      <c r="C891" s="1254">
        <v>200</v>
      </c>
      <c r="D891" s="1255">
        <v>39</v>
      </c>
      <c r="E891" s="1255">
        <v>812</v>
      </c>
      <c r="F891" s="1255" t="s">
        <v>25</v>
      </c>
      <c r="G891" s="1255" t="s">
        <v>100</v>
      </c>
      <c r="H891" s="1255"/>
    </row>
    <row r="892" spans="1:8" ht="18" customHeight="1">
      <c r="A892" s="1252">
        <v>883</v>
      </c>
      <c r="B892" s="1260" t="s">
        <v>2580</v>
      </c>
      <c r="C892" s="1254">
        <v>200</v>
      </c>
      <c r="D892" s="1255">
        <v>12</v>
      </c>
      <c r="E892" s="1255">
        <v>348</v>
      </c>
      <c r="F892" s="1255" t="s">
        <v>25</v>
      </c>
      <c r="G892" s="1255" t="s">
        <v>100</v>
      </c>
      <c r="H892" s="1255"/>
    </row>
    <row r="893" spans="1:8" ht="18" customHeight="1">
      <c r="A893" s="1252">
        <v>884</v>
      </c>
      <c r="B893" s="1260" t="s">
        <v>2557</v>
      </c>
      <c r="C893" s="1254">
        <v>200</v>
      </c>
      <c r="D893" s="1255">
        <v>2</v>
      </c>
      <c r="E893" s="1255">
        <v>188</v>
      </c>
      <c r="F893" s="1255" t="s">
        <v>25</v>
      </c>
      <c r="G893" s="1255" t="s">
        <v>100</v>
      </c>
      <c r="H893" s="1255"/>
    </row>
    <row r="894" spans="1:8" ht="18" customHeight="1">
      <c r="A894" s="1252">
        <v>885</v>
      </c>
      <c r="B894" s="1260" t="s">
        <v>2581</v>
      </c>
      <c r="C894" s="1254">
        <v>300</v>
      </c>
      <c r="D894" s="1255">
        <v>11</v>
      </c>
      <c r="E894" s="1255">
        <v>294</v>
      </c>
      <c r="F894" s="1255" t="s">
        <v>25</v>
      </c>
      <c r="G894" s="1255" t="s">
        <v>100</v>
      </c>
      <c r="H894" s="1255"/>
    </row>
    <row r="895" spans="1:8" ht="18" customHeight="1">
      <c r="A895" s="1252">
        <v>886</v>
      </c>
      <c r="B895" s="1260" t="s">
        <v>2582</v>
      </c>
      <c r="C895" s="1254">
        <v>200</v>
      </c>
      <c r="D895" s="1255">
        <v>41</v>
      </c>
      <c r="E895" s="1255">
        <v>130</v>
      </c>
      <c r="F895" s="1255" t="s">
        <v>25</v>
      </c>
      <c r="G895" s="1255" t="s">
        <v>100</v>
      </c>
      <c r="H895" s="1255"/>
    </row>
    <row r="896" spans="1:8" ht="18" customHeight="1">
      <c r="A896" s="1252">
        <v>887</v>
      </c>
      <c r="B896" s="1260" t="s">
        <v>2583</v>
      </c>
      <c r="C896" s="1254">
        <v>300</v>
      </c>
      <c r="D896" s="1255">
        <v>6</v>
      </c>
      <c r="E896" s="1255">
        <v>72</v>
      </c>
      <c r="F896" s="1255" t="s">
        <v>25</v>
      </c>
      <c r="G896" s="1255" t="s">
        <v>100</v>
      </c>
      <c r="H896" s="1255"/>
    </row>
    <row r="897" spans="1:8" ht="18" customHeight="1">
      <c r="A897" s="1252">
        <v>888</v>
      </c>
      <c r="B897" s="1260" t="s">
        <v>2584</v>
      </c>
      <c r="C897" s="1254">
        <v>300</v>
      </c>
      <c r="D897" s="1255">
        <v>10</v>
      </c>
      <c r="E897" s="1255">
        <v>274</v>
      </c>
      <c r="F897" s="1255" t="s">
        <v>25</v>
      </c>
      <c r="G897" s="1255" t="s">
        <v>100</v>
      </c>
      <c r="H897" s="1255"/>
    </row>
    <row r="898" spans="1:8" ht="18" customHeight="1">
      <c r="A898" s="1252">
        <v>889</v>
      </c>
      <c r="B898" s="1260" t="s">
        <v>2584</v>
      </c>
      <c r="C898" s="1254">
        <v>300</v>
      </c>
      <c r="D898" s="1255">
        <v>1</v>
      </c>
      <c r="E898" s="1255">
        <v>262</v>
      </c>
      <c r="F898" s="1255" t="s">
        <v>25</v>
      </c>
      <c r="G898" s="1255" t="s">
        <v>100</v>
      </c>
      <c r="H898" s="1255"/>
    </row>
    <row r="899" spans="1:8" ht="18" customHeight="1">
      <c r="A899" s="1252">
        <v>890</v>
      </c>
      <c r="B899" s="1260" t="s">
        <v>2414</v>
      </c>
      <c r="C899" s="1254">
        <v>100</v>
      </c>
      <c r="D899" s="1255">
        <v>38</v>
      </c>
      <c r="E899" s="1255">
        <v>454</v>
      </c>
      <c r="F899" s="1255" t="s">
        <v>25</v>
      </c>
      <c r="G899" s="1255" t="s">
        <v>100</v>
      </c>
      <c r="H899" s="1255"/>
    </row>
    <row r="900" spans="1:8" ht="18" customHeight="1">
      <c r="A900" s="1252">
        <v>891</v>
      </c>
      <c r="B900" s="1260" t="s">
        <v>2555</v>
      </c>
      <c r="C900" s="1254">
        <v>100</v>
      </c>
      <c r="D900" s="1255">
        <v>38</v>
      </c>
      <c r="E900" s="1255">
        <v>853</v>
      </c>
      <c r="F900" s="1255" t="s">
        <v>25</v>
      </c>
      <c r="G900" s="1255" t="s">
        <v>100</v>
      </c>
      <c r="H900" s="1255"/>
    </row>
    <row r="901" spans="1:8" ht="18" customHeight="1">
      <c r="A901" s="1252">
        <v>892</v>
      </c>
      <c r="B901" s="1260" t="s">
        <v>2585</v>
      </c>
      <c r="C901" s="1254">
        <v>1000</v>
      </c>
      <c r="D901" s="1255">
        <v>38</v>
      </c>
      <c r="E901" s="1255">
        <v>442</v>
      </c>
      <c r="F901" s="1255" t="s">
        <v>25</v>
      </c>
      <c r="G901" s="1255" t="s">
        <v>100</v>
      </c>
      <c r="H901" s="1255"/>
    </row>
    <row r="902" spans="1:8" ht="18" customHeight="1">
      <c r="A902" s="1252">
        <v>893</v>
      </c>
      <c r="B902" s="1260" t="s">
        <v>2585</v>
      </c>
      <c r="C902" s="1254">
        <v>1000</v>
      </c>
      <c r="D902" s="1255">
        <v>38</v>
      </c>
      <c r="E902" s="1255">
        <v>455</v>
      </c>
      <c r="F902" s="1255" t="s">
        <v>25</v>
      </c>
      <c r="G902" s="1255" t="s">
        <v>100</v>
      </c>
      <c r="H902" s="1255"/>
    </row>
    <row r="903" spans="1:8" ht="18" customHeight="1">
      <c r="A903" s="1252">
        <v>894</v>
      </c>
      <c r="B903" s="1260" t="s">
        <v>2586</v>
      </c>
      <c r="C903" s="1254">
        <v>300</v>
      </c>
      <c r="D903" s="1255">
        <v>28</v>
      </c>
      <c r="E903" s="1255">
        <v>3</v>
      </c>
      <c r="F903" s="1255" t="s">
        <v>25</v>
      </c>
      <c r="G903" s="1255" t="s">
        <v>100</v>
      </c>
      <c r="H903" s="1255"/>
    </row>
    <row r="904" spans="1:8" ht="18" customHeight="1">
      <c r="A904" s="1252">
        <v>895</v>
      </c>
      <c r="B904" s="1260" t="s">
        <v>2587</v>
      </c>
      <c r="C904" s="1254">
        <v>100</v>
      </c>
      <c r="D904" s="1255">
        <v>2</v>
      </c>
      <c r="E904" s="1255">
        <v>111</v>
      </c>
      <c r="F904" s="1255" t="s">
        <v>25</v>
      </c>
      <c r="G904" s="1255" t="s">
        <v>100</v>
      </c>
      <c r="H904" s="1255"/>
    </row>
    <row r="905" spans="1:8" ht="18" customHeight="1">
      <c r="A905" s="1252">
        <v>896</v>
      </c>
      <c r="B905" s="1260" t="s">
        <v>2588</v>
      </c>
      <c r="C905" s="1254">
        <v>200</v>
      </c>
      <c r="D905" s="1255">
        <v>38</v>
      </c>
      <c r="E905" s="1255">
        <v>80</v>
      </c>
      <c r="F905" s="1255" t="s">
        <v>25</v>
      </c>
      <c r="G905" s="1255" t="s">
        <v>100</v>
      </c>
      <c r="H905" s="1255"/>
    </row>
    <row r="906" spans="1:8" ht="18" customHeight="1">
      <c r="A906" s="1252">
        <v>897</v>
      </c>
      <c r="B906" s="1260" t="s">
        <v>2589</v>
      </c>
      <c r="C906" s="1254">
        <v>200</v>
      </c>
      <c r="D906" s="1255">
        <v>38</v>
      </c>
      <c r="E906" s="1255">
        <v>743</v>
      </c>
      <c r="F906" s="1255" t="s">
        <v>25</v>
      </c>
      <c r="G906" s="1255" t="s">
        <v>100</v>
      </c>
      <c r="H906" s="1255"/>
    </row>
    <row r="907" spans="1:8" ht="18" customHeight="1">
      <c r="A907" s="1252">
        <v>898</v>
      </c>
      <c r="B907" s="1260" t="s">
        <v>2590</v>
      </c>
      <c r="C907" s="1254">
        <v>100</v>
      </c>
      <c r="D907" s="1255">
        <v>38</v>
      </c>
      <c r="E907" s="1255">
        <v>779</v>
      </c>
      <c r="F907" s="1255" t="s">
        <v>25</v>
      </c>
      <c r="G907" s="1255" t="s">
        <v>100</v>
      </c>
      <c r="H907" s="1255"/>
    </row>
    <row r="908" spans="1:8" ht="18" customHeight="1">
      <c r="A908" s="1252">
        <v>899</v>
      </c>
      <c r="B908" s="1260" t="s">
        <v>2591</v>
      </c>
      <c r="C908" s="1254">
        <v>100</v>
      </c>
      <c r="D908" s="1255">
        <v>24</v>
      </c>
      <c r="E908" s="1255">
        <v>21</v>
      </c>
      <c r="F908" s="1255" t="s">
        <v>25</v>
      </c>
      <c r="G908" s="1255" t="s">
        <v>100</v>
      </c>
      <c r="H908" s="1255"/>
    </row>
    <row r="909" spans="1:8" ht="18" customHeight="1">
      <c r="A909" s="1252">
        <v>900</v>
      </c>
      <c r="B909" s="1260" t="s">
        <v>2251</v>
      </c>
      <c r="C909" s="1254">
        <v>100</v>
      </c>
      <c r="D909" s="1255">
        <v>38</v>
      </c>
      <c r="E909" s="1255">
        <v>615</v>
      </c>
      <c r="F909" s="1255" t="s">
        <v>25</v>
      </c>
      <c r="G909" s="1255" t="s">
        <v>100</v>
      </c>
      <c r="H909" s="1255"/>
    </row>
    <row r="910" spans="1:8" ht="18" customHeight="1">
      <c r="A910" s="1252">
        <v>901</v>
      </c>
      <c r="B910" s="1260" t="s">
        <v>2592</v>
      </c>
      <c r="C910" s="1254">
        <v>300</v>
      </c>
      <c r="D910" s="1255">
        <v>1</v>
      </c>
      <c r="E910" s="1255">
        <v>230</v>
      </c>
      <c r="F910" s="1255" t="s">
        <v>25</v>
      </c>
      <c r="G910" s="1255" t="s">
        <v>100</v>
      </c>
      <c r="H910" s="1255"/>
    </row>
    <row r="911" spans="1:8" ht="18" customHeight="1">
      <c r="A911" s="1252">
        <v>902</v>
      </c>
      <c r="B911" s="1260" t="s">
        <v>2573</v>
      </c>
      <c r="C911" s="1254">
        <v>100</v>
      </c>
      <c r="D911" s="1255">
        <v>12</v>
      </c>
      <c r="E911" s="1255">
        <v>252</v>
      </c>
      <c r="F911" s="1255" t="s">
        <v>25</v>
      </c>
      <c r="G911" s="1255" t="s">
        <v>100</v>
      </c>
      <c r="H911" s="1255"/>
    </row>
    <row r="912" spans="1:8" ht="18" customHeight="1">
      <c r="A912" s="1252">
        <v>903</v>
      </c>
      <c r="B912" s="1260" t="s">
        <v>2282</v>
      </c>
      <c r="C912" s="1254">
        <v>100</v>
      </c>
      <c r="D912" s="1255">
        <v>26</v>
      </c>
      <c r="E912" s="1255">
        <v>223</v>
      </c>
      <c r="F912" s="1255" t="s">
        <v>25</v>
      </c>
      <c r="G912" s="1255" t="s">
        <v>100</v>
      </c>
      <c r="H912" s="1255"/>
    </row>
    <row r="913" spans="1:8" ht="18" customHeight="1">
      <c r="A913" s="1252">
        <v>904</v>
      </c>
      <c r="B913" s="1260" t="s">
        <v>2593</v>
      </c>
      <c r="C913" s="1254">
        <v>100</v>
      </c>
      <c r="D913" s="1255">
        <v>11</v>
      </c>
      <c r="E913" s="1255">
        <v>209</v>
      </c>
      <c r="F913" s="1255" t="s">
        <v>25</v>
      </c>
      <c r="G913" s="1255" t="s">
        <v>100</v>
      </c>
      <c r="H913" s="1255"/>
    </row>
    <row r="914" spans="1:8" ht="18" customHeight="1">
      <c r="A914" s="1252">
        <v>905</v>
      </c>
      <c r="B914" s="1260" t="s">
        <v>2678</v>
      </c>
      <c r="C914" s="1254">
        <v>400</v>
      </c>
      <c r="D914" s="1255">
        <v>3</v>
      </c>
      <c r="E914" s="1255">
        <v>660</v>
      </c>
      <c r="F914" s="1255" t="s">
        <v>25</v>
      </c>
      <c r="G914" s="1255" t="s">
        <v>100</v>
      </c>
      <c r="H914" s="1255"/>
    </row>
    <row r="915" spans="1:8" ht="18" customHeight="1">
      <c r="A915" s="1252">
        <v>906</v>
      </c>
      <c r="B915" s="1270" t="s">
        <v>2678</v>
      </c>
      <c r="C915" s="1254">
        <v>200</v>
      </c>
      <c r="D915" s="1255">
        <v>3</v>
      </c>
      <c r="E915" s="1255">
        <v>659</v>
      </c>
      <c r="F915" s="1255" t="s">
        <v>25</v>
      </c>
      <c r="G915" s="1255" t="s">
        <v>100</v>
      </c>
      <c r="H915" s="1255"/>
    </row>
    <row r="916" spans="1:8" ht="18" customHeight="1">
      <c r="A916" s="1252">
        <v>907</v>
      </c>
      <c r="B916" s="1270" t="s">
        <v>2678</v>
      </c>
      <c r="C916" s="1254">
        <v>200</v>
      </c>
      <c r="D916" s="1255">
        <v>3</v>
      </c>
      <c r="E916" s="1255">
        <v>658</v>
      </c>
      <c r="F916" s="1255" t="s">
        <v>25</v>
      </c>
      <c r="G916" s="1255" t="s">
        <v>100</v>
      </c>
      <c r="H916" s="1255"/>
    </row>
    <row r="917" spans="1:8" ht="18" customHeight="1">
      <c r="A917" s="1252">
        <v>908</v>
      </c>
      <c r="B917" s="1270" t="s">
        <v>2678</v>
      </c>
      <c r="C917" s="1254">
        <v>200</v>
      </c>
      <c r="D917" s="1255">
        <v>3</v>
      </c>
      <c r="E917" s="1255">
        <v>657</v>
      </c>
      <c r="F917" s="1255" t="s">
        <v>25</v>
      </c>
      <c r="G917" s="1255" t="s">
        <v>100</v>
      </c>
      <c r="H917" s="1255"/>
    </row>
    <row r="918" spans="1:8" ht="18" customHeight="1">
      <c r="A918" s="1252">
        <v>909</v>
      </c>
      <c r="B918" s="1270" t="s">
        <v>2678</v>
      </c>
      <c r="C918" s="1254">
        <v>200</v>
      </c>
      <c r="D918" s="1255">
        <v>3</v>
      </c>
      <c r="E918" s="1255">
        <v>656</v>
      </c>
      <c r="F918" s="1255" t="s">
        <v>25</v>
      </c>
      <c r="G918" s="1255" t="s">
        <v>100</v>
      </c>
      <c r="H918" s="1255"/>
    </row>
    <row r="919" spans="1:8" ht="18" customHeight="1">
      <c r="A919" s="1252">
        <v>910</v>
      </c>
      <c r="B919" s="1270" t="s">
        <v>2678</v>
      </c>
      <c r="C919" s="1254">
        <v>200</v>
      </c>
      <c r="D919" s="1255">
        <v>3</v>
      </c>
      <c r="E919" s="1255">
        <v>655</v>
      </c>
      <c r="F919" s="1255" t="s">
        <v>25</v>
      </c>
      <c r="G919" s="1255" t="s">
        <v>100</v>
      </c>
      <c r="H919" s="1255"/>
    </row>
    <row r="920" spans="1:8" ht="18" customHeight="1">
      <c r="A920" s="1252">
        <v>911</v>
      </c>
      <c r="B920" s="1270" t="s">
        <v>2678</v>
      </c>
      <c r="C920" s="1254">
        <v>200</v>
      </c>
      <c r="D920" s="1255">
        <v>3</v>
      </c>
      <c r="E920" s="1255">
        <v>654</v>
      </c>
      <c r="F920" s="1255" t="s">
        <v>25</v>
      </c>
      <c r="G920" s="1255" t="s">
        <v>100</v>
      </c>
      <c r="H920" s="1255"/>
    </row>
    <row r="921" spans="1:8" ht="18" customHeight="1">
      <c r="A921" s="1252">
        <v>912</v>
      </c>
      <c r="B921" s="1270" t="s">
        <v>2678</v>
      </c>
      <c r="C921" s="1254">
        <v>200</v>
      </c>
      <c r="D921" s="1255">
        <v>3</v>
      </c>
      <c r="E921" s="1255">
        <v>653</v>
      </c>
      <c r="F921" s="1255" t="s">
        <v>25</v>
      </c>
      <c r="G921" s="1255" t="s">
        <v>100</v>
      </c>
      <c r="H921" s="1255"/>
    </row>
    <row r="922" spans="1:8" ht="18" customHeight="1">
      <c r="A922" s="1252">
        <v>913</v>
      </c>
      <c r="B922" s="1270" t="s">
        <v>2678</v>
      </c>
      <c r="C922" s="1254">
        <v>200</v>
      </c>
      <c r="D922" s="1255">
        <v>3</v>
      </c>
      <c r="E922" s="1255">
        <v>652</v>
      </c>
      <c r="F922" s="1255" t="s">
        <v>25</v>
      </c>
      <c r="G922" s="1255" t="s">
        <v>100</v>
      </c>
      <c r="H922" s="1255"/>
    </row>
    <row r="923" spans="1:8" ht="18" customHeight="1">
      <c r="A923" s="1252">
        <v>914</v>
      </c>
      <c r="B923" s="1270" t="s">
        <v>2678</v>
      </c>
      <c r="C923" s="1254">
        <v>200</v>
      </c>
      <c r="D923" s="1255">
        <v>3</v>
      </c>
      <c r="E923" s="1255">
        <v>651</v>
      </c>
      <c r="F923" s="1255" t="s">
        <v>25</v>
      </c>
      <c r="G923" s="1255" t="s">
        <v>100</v>
      </c>
      <c r="H923" s="1255"/>
    </row>
    <row r="924" spans="1:8" ht="18" customHeight="1">
      <c r="A924" s="1252">
        <v>915</v>
      </c>
      <c r="B924" s="1270" t="s">
        <v>2678</v>
      </c>
      <c r="C924" s="1254">
        <v>200</v>
      </c>
      <c r="D924" s="1255">
        <v>3</v>
      </c>
      <c r="E924" s="1255">
        <v>650</v>
      </c>
      <c r="F924" s="1255" t="s">
        <v>25</v>
      </c>
      <c r="G924" s="1255" t="s">
        <v>100</v>
      </c>
      <c r="H924" s="1255"/>
    </row>
    <row r="925" spans="1:8" ht="18" customHeight="1">
      <c r="A925" s="1252">
        <v>916</v>
      </c>
      <c r="B925" s="1270" t="s">
        <v>2678</v>
      </c>
      <c r="C925" s="1254">
        <v>200</v>
      </c>
      <c r="D925" s="1255">
        <v>3</v>
      </c>
      <c r="E925" s="1255">
        <v>649</v>
      </c>
      <c r="F925" s="1255" t="s">
        <v>25</v>
      </c>
      <c r="G925" s="1255" t="s">
        <v>100</v>
      </c>
      <c r="H925" s="1255"/>
    </row>
    <row r="926" spans="1:8" ht="18" customHeight="1">
      <c r="A926" s="1252">
        <v>917</v>
      </c>
      <c r="B926" s="1270" t="s">
        <v>2678</v>
      </c>
      <c r="C926" s="1254">
        <v>200</v>
      </c>
      <c r="D926" s="1255">
        <v>3</v>
      </c>
      <c r="E926" s="1255">
        <v>648</v>
      </c>
      <c r="F926" s="1255" t="s">
        <v>25</v>
      </c>
      <c r="G926" s="1255" t="s">
        <v>100</v>
      </c>
      <c r="H926" s="1255"/>
    </row>
    <row r="927" spans="1:8" ht="18" customHeight="1">
      <c r="A927" s="1252">
        <v>918</v>
      </c>
      <c r="B927" s="1270" t="s">
        <v>2678</v>
      </c>
      <c r="C927" s="1254">
        <v>200</v>
      </c>
      <c r="D927" s="1255">
        <v>3</v>
      </c>
      <c r="E927" s="1255">
        <v>647</v>
      </c>
      <c r="F927" s="1255" t="s">
        <v>25</v>
      </c>
      <c r="G927" s="1255" t="s">
        <v>100</v>
      </c>
      <c r="H927" s="1255"/>
    </row>
    <row r="928" spans="1:8" ht="18" customHeight="1">
      <c r="A928" s="1252">
        <v>919</v>
      </c>
      <c r="B928" s="1270" t="s">
        <v>2678</v>
      </c>
      <c r="C928" s="1254">
        <v>200</v>
      </c>
      <c r="D928" s="1255">
        <v>3</v>
      </c>
      <c r="E928" s="1255">
        <v>646</v>
      </c>
      <c r="F928" s="1255" t="s">
        <v>25</v>
      </c>
      <c r="G928" s="1255" t="s">
        <v>100</v>
      </c>
      <c r="H928" s="1255"/>
    </row>
    <row r="929" spans="1:8" ht="18" customHeight="1">
      <c r="A929" s="1252">
        <v>920</v>
      </c>
      <c r="B929" s="1270" t="s">
        <v>2678</v>
      </c>
      <c r="C929" s="1254">
        <v>200</v>
      </c>
      <c r="D929" s="1255">
        <v>3</v>
      </c>
      <c r="E929" s="1255">
        <v>645</v>
      </c>
      <c r="F929" s="1255" t="s">
        <v>25</v>
      </c>
      <c r="G929" s="1255" t="s">
        <v>100</v>
      </c>
      <c r="H929" s="1255"/>
    </row>
    <row r="930" spans="1:8" ht="18" customHeight="1">
      <c r="A930" s="1252">
        <v>921</v>
      </c>
      <c r="B930" s="1270" t="s">
        <v>2678</v>
      </c>
      <c r="C930" s="1254">
        <v>200</v>
      </c>
      <c r="D930" s="1255">
        <v>3</v>
      </c>
      <c r="E930" s="1255">
        <v>644</v>
      </c>
      <c r="F930" s="1255" t="s">
        <v>25</v>
      </c>
      <c r="G930" s="1255" t="s">
        <v>100</v>
      </c>
      <c r="H930" s="1255"/>
    </row>
    <row r="931" spans="1:8" ht="18" customHeight="1">
      <c r="A931" s="1252">
        <v>922</v>
      </c>
      <c r="B931" s="1270" t="s">
        <v>2678</v>
      </c>
      <c r="C931" s="1254">
        <v>200</v>
      </c>
      <c r="D931" s="1255">
        <v>3</v>
      </c>
      <c r="E931" s="1255">
        <v>643</v>
      </c>
      <c r="F931" s="1255" t="s">
        <v>25</v>
      </c>
      <c r="G931" s="1255" t="s">
        <v>100</v>
      </c>
      <c r="H931" s="1255"/>
    </row>
    <row r="932" spans="1:8" ht="18" customHeight="1">
      <c r="A932" s="1252">
        <v>923</v>
      </c>
      <c r="B932" s="1270" t="s">
        <v>2678</v>
      </c>
      <c r="C932" s="1254">
        <v>400</v>
      </c>
      <c r="D932" s="1255">
        <v>1</v>
      </c>
      <c r="E932" s="1255">
        <v>267</v>
      </c>
      <c r="F932" s="1255" t="s">
        <v>25</v>
      </c>
      <c r="G932" s="1255" t="s">
        <v>100</v>
      </c>
      <c r="H932" s="1255"/>
    </row>
    <row r="933" spans="1:8" ht="18" customHeight="1">
      <c r="A933" s="1252">
        <v>924</v>
      </c>
      <c r="B933" s="1270" t="s">
        <v>2678</v>
      </c>
      <c r="C933" s="1254">
        <v>200</v>
      </c>
      <c r="D933" s="1255">
        <v>1</v>
      </c>
      <c r="E933" s="1255">
        <v>268</v>
      </c>
      <c r="F933" s="1255" t="s">
        <v>25</v>
      </c>
      <c r="G933" s="1255" t="s">
        <v>100</v>
      </c>
      <c r="H933" s="1255"/>
    </row>
    <row r="934" spans="1:8" ht="18" customHeight="1">
      <c r="A934" s="1252">
        <v>925</v>
      </c>
      <c r="B934" s="1270" t="s">
        <v>2678</v>
      </c>
      <c r="C934" s="1254">
        <v>200</v>
      </c>
      <c r="D934" s="1255">
        <v>1</v>
      </c>
      <c r="E934" s="1255">
        <v>269</v>
      </c>
      <c r="F934" s="1255" t="s">
        <v>25</v>
      </c>
      <c r="G934" s="1255" t="s">
        <v>100</v>
      </c>
      <c r="H934" s="1255"/>
    </row>
    <row r="935" spans="1:8" ht="18" customHeight="1">
      <c r="A935" s="1252">
        <v>926</v>
      </c>
      <c r="B935" s="1270" t="s">
        <v>2678</v>
      </c>
      <c r="C935" s="1254">
        <v>200</v>
      </c>
      <c r="D935" s="1255">
        <v>1</v>
      </c>
      <c r="E935" s="1255">
        <v>270</v>
      </c>
      <c r="F935" s="1255" t="s">
        <v>25</v>
      </c>
      <c r="G935" s="1255" t="s">
        <v>100</v>
      </c>
      <c r="H935" s="1255"/>
    </row>
    <row r="936" spans="1:8" ht="18" customHeight="1">
      <c r="A936" s="1252">
        <v>927</v>
      </c>
      <c r="B936" s="1270" t="s">
        <v>2678</v>
      </c>
      <c r="C936" s="1254">
        <v>200</v>
      </c>
      <c r="D936" s="1255">
        <v>1</v>
      </c>
      <c r="E936" s="1255">
        <v>271</v>
      </c>
      <c r="F936" s="1255" t="s">
        <v>25</v>
      </c>
      <c r="G936" s="1255" t="s">
        <v>100</v>
      </c>
      <c r="H936" s="1255"/>
    </row>
    <row r="937" spans="1:8" ht="18" customHeight="1">
      <c r="A937" s="1252">
        <v>928</v>
      </c>
      <c r="B937" s="1270" t="s">
        <v>2678</v>
      </c>
      <c r="C937" s="1254">
        <v>200</v>
      </c>
      <c r="D937" s="1255">
        <v>1</v>
      </c>
      <c r="E937" s="1255">
        <v>272</v>
      </c>
      <c r="F937" s="1255" t="s">
        <v>25</v>
      </c>
      <c r="G937" s="1255" t="s">
        <v>100</v>
      </c>
      <c r="H937" s="1255"/>
    </row>
    <row r="938" spans="1:8" ht="18" customHeight="1">
      <c r="A938" s="1252">
        <v>929</v>
      </c>
      <c r="B938" s="1270" t="s">
        <v>2678</v>
      </c>
      <c r="C938" s="1254">
        <v>200</v>
      </c>
      <c r="D938" s="1255">
        <v>26</v>
      </c>
      <c r="E938" s="1255">
        <v>291</v>
      </c>
      <c r="F938" s="1255" t="s">
        <v>25</v>
      </c>
      <c r="G938" s="1255" t="s">
        <v>100</v>
      </c>
      <c r="H938" s="1255"/>
    </row>
    <row r="939" spans="1:8" ht="18" customHeight="1">
      <c r="A939" s="1252">
        <v>930</v>
      </c>
      <c r="B939" s="1270" t="s">
        <v>2678</v>
      </c>
      <c r="C939" s="1254">
        <v>200</v>
      </c>
      <c r="D939" s="1255">
        <v>26</v>
      </c>
      <c r="E939" s="1255">
        <v>206</v>
      </c>
      <c r="F939" s="1255" t="s">
        <v>25</v>
      </c>
      <c r="G939" s="1255" t="s">
        <v>100</v>
      </c>
      <c r="H939" s="1255"/>
    </row>
    <row r="940" spans="1:8" ht="18" customHeight="1">
      <c r="A940" s="1252">
        <v>931</v>
      </c>
      <c r="B940" s="1270" t="s">
        <v>2678</v>
      </c>
      <c r="C940" s="1254">
        <v>400</v>
      </c>
      <c r="D940" s="1255">
        <v>26</v>
      </c>
      <c r="E940" s="1255">
        <v>357</v>
      </c>
      <c r="F940" s="1255" t="s">
        <v>25</v>
      </c>
      <c r="G940" s="1255" t="s">
        <v>100</v>
      </c>
      <c r="H940" s="1255"/>
    </row>
    <row r="941" spans="1:8" ht="18" customHeight="1">
      <c r="A941" s="1252">
        <v>932</v>
      </c>
      <c r="B941" s="1270" t="s">
        <v>2678</v>
      </c>
      <c r="C941" s="1254">
        <v>400</v>
      </c>
      <c r="D941" s="1255">
        <v>26</v>
      </c>
      <c r="E941" s="1255">
        <v>240</v>
      </c>
      <c r="F941" s="1255" t="s">
        <v>25</v>
      </c>
      <c r="G941" s="1255" t="s">
        <v>100</v>
      </c>
      <c r="H941" s="1255"/>
    </row>
    <row r="942" spans="1:8" ht="18" customHeight="1">
      <c r="A942" s="1252">
        <v>933</v>
      </c>
      <c r="B942" s="1270" t="s">
        <v>2678</v>
      </c>
      <c r="C942" s="1254">
        <v>400</v>
      </c>
      <c r="D942" s="1255">
        <v>3</v>
      </c>
      <c r="E942" s="1255">
        <v>279</v>
      </c>
      <c r="F942" s="1255" t="s">
        <v>25</v>
      </c>
      <c r="G942" s="1255" t="s">
        <v>100</v>
      </c>
      <c r="H942" s="1255"/>
    </row>
    <row r="943" spans="1:8" ht="18" customHeight="1">
      <c r="A943" s="1252">
        <v>934</v>
      </c>
      <c r="B943" s="1260" t="s">
        <v>2594</v>
      </c>
      <c r="C943" s="1254">
        <v>600</v>
      </c>
      <c r="D943" s="1255">
        <v>2</v>
      </c>
      <c r="E943" s="1255">
        <v>177</v>
      </c>
      <c r="F943" s="1255" t="s">
        <v>25</v>
      </c>
      <c r="G943" s="1255" t="s">
        <v>100</v>
      </c>
      <c r="H943" s="1255"/>
    </row>
    <row r="944" spans="1:8" ht="18" customHeight="1">
      <c r="A944" s="1252">
        <v>935</v>
      </c>
      <c r="B944" s="1260" t="s">
        <v>2679</v>
      </c>
      <c r="C944" s="1254">
        <v>400</v>
      </c>
      <c r="D944" s="1255">
        <v>39</v>
      </c>
      <c r="E944" s="1255">
        <v>1088</v>
      </c>
      <c r="F944" s="1255" t="s">
        <v>25</v>
      </c>
      <c r="G944" s="1255" t="s">
        <v>100</v>
      </c>
      <c r="H944" s="1255"/>
    </row>
    <row r="945" spans="1:8" ht="18" customHeight="1">
      <c r="A945" s="1252">
        <v>936</v>
      </c>
      <c r="B945" s="1270" t="s">
        <v>2679</v>
      </c>
      <c r="C945" s="1254">
        <v>200</v>
      </c>
      <c r="D945" s="1255">
        <v>39</v>
      </c>
      <c r="E945" s="1255">
        <v>1089</v>
      </c>
      <c r="F945" s="1255" t="s">
        <v>25</v>
      </c>
      <c r="G945" s="1255" t="s">
        <v>100</v>
      </c>
      <c r="H945" s="1255"/>
    </row>
    <row r="946" spans="1:8" ht="18" customHeight="1">
      <c r="A946" s="1252">
        <v>937</v>
      </c>
      <c r="B946" s="1270" t="s">
        <v>2679</v>
      </c>
      <c r="C946" s="1254">
        <v>200</v>
      </c>
      <c r="D946" s="1255">
        <v>39</v>
      </c>
      <c r="E946" s="1255">
        <v>1090</v>
      </c>
      <c r="F946" s="1255" t="s">
        <v>25</v>
      </c>
      <c r="G946" s="1255" t="s">
        <v>100</v>
      </c>
      <c r="H946" s="1255"/>
    </row>
    <row r="947" spans="1:8" ht="18" customHeight="1">
      <c r="A947" s="1252">
        <v>938</v>
      </c>
      <c r="B947" s="1270" t="s">
        <v>2679</v>
      </c>
      <c r="C947" s="1254">
        <v>400</v>
      </c>
      <c r="D947" s="1255">
        <v>39</v>
      </c>
      <c r="E947" s="1255">
        <v>1091</v>
      </c>
      <c r="F947" s="1255" t="s">
        <v>25</v>
      </c>
      <c r="G947" s="1255" t="s">
        <v>100</v>
      </c>
      <c r="H947" s="1255"/>
    </row>
    <row r="948" spans="1:8" ht="18" customHeight="1">
      <c r="A948" s="1252">
        <v>939</v>
      </c>
      <c r="B948" s="1270" t="s">
        <v>2679</v>
      </c>
      <c r="C948" s="1254">
        <v>400</v>
      </c>
      <c r="D948" s="1255">
        <v>39</v>
      </c>
      <c r="E948" s="1255">
        <v>313</v>
      </c>
      <c r="F948" s="1255" t="s">
        <v>25</v>
      </c>
      <c r="G948" s="1255" t="s">
        <v>100</v>
      </c>
      <c r="H948" s="1255"/>
    </row>
    <row r="949" spans="1:8" ht="18" customHeight="1">
      <c r="A949" s="1252">
        <v>940</v>
      </c>
      <c r="B949" s="1260" t="s">
        <v>2680</v>
      </c>
      <c r="C949" s="1254">
        <v>400</v>
      </c>
      <c r="D949" s="1255">
        <v>3</v>
      </c>
      <c r="E949" s="1255">
        <v>805</v>
      </c>
      <c r="F949" s="1255" t="s">
        <v>25</v>
      </c>
      <c r="G949" s="1255" t="s">
        <v>100</v>
      </c>
      <c r="H949" s="1255"/>
    </row>
    <row r="950" spans="1:8" ht="18" customHeight="1">
      <c r="A950" s="1252">
        <v>941</v>
      </c>
      <c r="B950" s="1270" t="s">
        <v>2680</v>
      </c>
      <c r="C950" s="1254">
        <v>200</v>
      </c>
      <c r="D950" s="1255">
        <v>3</v>
      </c>
      <c r="E950" s="1255">
        <v>806</v>
      </c>
      <c r="F950" s="1255" t="s">
        <v>25</v>
      </c>
      <c r="G950" s="1255" t="s">
        <v>100</v>
      </c>
      <c r="H950" s="1255"/>
    </row>
    <row r="951" spans="1:8" ht="18" customHeight="1">
      <c r="A951" s="1252">
        <v>942</v>
      </c>
      <c r="B951" s="1270" t="s">
        <v>2680</v>
      </c>
      <c r="C951" s="1254">
        <v>200</v>
      </c>
      <c r="D951" s="1255">
        <v>3</v>
      </c>
      <c r="E951" s="1255">
        <v>807</v>
      </c>
      <c r="F951" s="1255" t="s">
        <v>25</v>
      </c>
      <c r="G951" s="1255" t="s">
        <v>100</v>
      </c>
      <c r="H951" s="1255"/>
    </row>
    <row r="952" spans="1:8" ht="18" customHeight="1">
      <c r="A952" s="1252">
        <v>943</v>
      </c>
      <c r="B952" s="1270" t="s">
        <v>2680</v>
      </c>
      <c r="C952" s="1254">
        <v>200</v>
      </c>
      <c r="D952" s="1255">
        <v>3</v>
      </c>
      <c r="E952" s="1255">
        <v>808</v>
      </c>
      <c r="F952" s="1255" t="s">
        <v>25</v>
      </c>
      <c r="G952" s="1255" t="s">
        <v>100</v>
      </c>
      <c r="H952" s="1255"/>
    </row>
    <row r="953" spans="1:8" ht="18" customHeight="1">
      <c r="A953" s="1252">
        <v>944</v>
      </c>
      <c r="B953" s="1270" t="s">
        <v>2680</v>
      </c>
      <c r="C953" s="1254">
        <v>300</v>
      </c>
      <c r="D953" s="1255">
        <v>3</v>
      </c>
      <c r="E953" s="1255">
        <v>809</v>
      </c>
      <c r="F953" s="1255" t="s">
        <v>25</v>
      </c>
      <c r="G953" s="1255" t="s">
        <v>100</v>
      </c>
      <c r="H953" s="1255"/>
    </row>
    <row r="954" spans="1:8" ht="18" customHeight="1">
      <c r="A954" s="1252">
        <v>945</v>
      </c>
      <c r="B954" s="1270" t="s">
        <v>2680</v>
      </c>
      <c r="C954" s="1254">
        <v>200</v>
      </c>
      <c r="D954" s="1255">
        <v>3</v>
      </c>
      <c r="E954" s="1255">
        <v>811</v>
      </c>
      <c r="F954" s="1255" t="s">
        <v>25</v>
      </c>
      <c r="G954" s="1255" t="s">
        <v>100</v>
      </c>
      <c r="H954" s="1255"/>
    </row>
    <row r="955" spans="1:8" ht="18" customHeight="1">
      <c r="A955" s="1252">
        <v>946</v>
      </c>
      <c r="B955" s="1270" t="s">
        <v>2680</v>
      </c>
      <c r="C955" s="1254">
        <v>200</v>
      </c>
      <c r="D955" s="1255">
        <v>3</v>
      </c>
      <c r="E955" s="1255">
        <v>812</v>
      </c>
      <c r="F955" s="1255" t="s">
        <v>25</v>
      </c>
      <c r="G955" s="1255" t="s">
        <v>100</v>
      </c>
      <c r="H955" s="1255"/>
    </row>
    <row r="956" spans="1:8" ht="18" customHeight="1">
      <c r="A956" s="1252">
        <v>947</v>
      </c>
      <c r="B956" s="1270" t="s">
        <v>2680</v>
      </c>
      <c r="C956" s="1254">
        <v>200</v>
      </c>
      <c r="D956" s="1255">
        <v>3</v>
      </c>
      <c r="E956" s="1255">
        <v>813</v>
      </c>
      <c r="F956" s="1255" t="s">
        <v>25</v>
      </c>
      <c r="G956" s="1255" t="s">
        <v>100</v>
      </c>
      <c r="H956" s="1255"/>
    </row>
    <row r="957" spans="1:8" ht="18" customHeight="1">
      <c r="A957" s="1252">
        <v>948</v>
      </c>
      <c r="B957" s="1270" t="s">
        <v>2680</v>
      </c>
      <c r="C957" s="1254">
        <v>200</v>
      </c>
      <c r="D957" s="1255">
        <v>3</v>
      </c>
      <c r="E957" s="1255">
        <v>814</v>
      </c>
      <c r="F957" s="1255" t="s">
        <v>25</v>
      </c>
      <c r="G957" s="1255" t="s">
        <v>100</v>
      </c>
      <c r="H957" s="1255"/>
    </row>
    <row r="958" spans="1:8" ht="18" customHeight="1">
      <c r="A958" s="1252">
        <v>949</v>
      </c>
      <c r="B958" s="1270" t="s">
        <v>2680</v>
      </c>
      <c r="C958" s="1254">
        <v>200</v>
      </c>
      <c r="D958" s="1255">
        <v>3</v>
      </c>
      <c r="E958" s="1255">
        <v>815</v>
      </c>
      <c r="F958" s="1255" t="s">
        <v>25</v>
      </c>
      <c r="G958" s="1255" t="s">
        <v>100</v>
      </c>
      <c r="H958" s="1255"/>
    </row>
    <row r="959" spans="1:8" ht="18" customHeight="1">
      <c r="A959" s="1252">
        <v>950</v>
      </c>
      <c r="B959" s="1270" t="s">
        <v>2680</v>
      </c>
      <c r="C959" s="1254">
        <v>200</v>
      </c>
      <c r="D959" s="1255">
        <v>3</v>
      </c>
      <c r="E959" s="1255">
        <v>816</v>
      </c>
      <c r="F959" s="1255" t="s">
        <v>25</v>
      </c>
      <c r="G959" s="1255" t="s">
        <v>100</v>
      </c>
      <c r="H959" s="1255"/>
    </row>
    <row r="960" spans="1:8" ht="18" customHeight="1">
      <c r="A960" s="1252">
        <v>951</v>
      </c>
      <c r="B960" s="1270" t="s">
        <v>2680</v>
      </c>
      <c r="C960" s="1254">
        <v>200</v>
      </c>
      <c r="D960" s="1255">
        <v>3</v>
      </c>
      <c r="E960" s="1255">
        <v>817</v>
      </c>
      <c r="F960" s="1255" t="s">
        <v>25</v>
      </c>
      <c r="G960" s="1255" t="s">
        <v>100</v>
      </c>
      <c r="H960" s="1255"/>
    </row>
    <row r="961" spans="1:8" ht="18" customHeight="1">
      <c r="A961" s="1252">
        <v>952</v>
      </c>
      <c r="B961" s="1270" t="s">
        <v>2680</v>
      </c>
      <c r="C961" s="1254">
        <v>200</v>
      </c>
      <c r="D961" s="1255">
        <v>3</v>
      </c>
      <c r="E961" s="1255">
        <v>818</v>
      </c>
      <c r="F961" s="1255" t="s">
        <v>25</v>
      </c>
      <c r="G961" s="1255" t="s">
        <v>100</v>
      </c>
      <c r="H961" s="1255"/>
    </row>
    <row r="962" spans="1:8" ht="18" customHeight="1">
      <c r="A962" s="1252">
        <v>953</v>
      </c>
      <c r="B962" s="1270" t="s">
        <v>2680</v>
      </c>
      <c r="C962" s="1254">
        <v>200</v>
      </c>
      <c r="D962" s="1255">
        <v>3</v>
      </c>
      <c r="E962" s="1255">
        <v>819</v>
      </c>
      <c r="F962" s="1255" t="s">
        <v>25</v>
      </c>
      <c r="G962" s="1255" t="s">
        <v>100</v>
      </c>
      <c r="H962" s="1255"/>
    </row>
    <row r="963" spans="1:8" ht="18" customHeight="1">
      <c r="A963" s="1252">
        <v>954</v>
      </c>
      <c r="B963" s="1270" t="s">
        <v>2680</v>
      </c>
      <c r="C963" s="1254">
        <v>200</v>
      </c>
      <c r="D963" s="1255">
        <v>3</v>
      </c>
      <c r="E963" s="1255">
        <v>820</v>
      </c>
      <c r="F963" s="1255" t="s">
        <v>25</v>
      </c>
      <c r="G963" s="1255" t="s">
        <v>100</v>
      </c>
      <c r="H963" s="1255"/>
    </row>
    <row r="964" spans="1:8" ht="18" customHeight="1">
      <c r="A964" s="1252">
        <v>955</v>
      </c>
      <c r="B964" s="1270" t="s">
        <v>2680</v>
      </c>
      <c r="C964" s="1254">
        <v>200</v>
      </c>
      <c r="D964" s="1255">
        <v>3</v>
      </c>
      <c r="E964" s="1255">
        <v>821</v>
      </c>
      <c r="F964" s="1255" t="s">
        <v>25</v>
      </c>
      <c r="G964" s="1255" t="s">
        <v>100</v>
      </c>
      <c r="H964" s="1255"/>
    </row>
    <row r="965" spans="1:8" ht="18" customHeight="1">
      <c r="A965" s="1252">
        <v>956</v>
      </c>
      <c r="B965" s="1270" t="s">
        <v>2680</v>
      </c>
      <c r="C965" s="1254">
        <v>200</v>
      </c>
      <c r="D965" s="1255">
        <v>3</v>
      </c>
      <c r="E965" s="1255">
        <v>822</v>
      </c>
      <c r="F965" s="1255" t="s">
        <v>25</v>
      </c>
      <c r="G965" s="1255" t="s">
        <v>100</v>
      </c>
      <c r="H965" s="1255"/>
    </row>
    <row r="966" spans="1:8" ht="18" customHeight="1">
      <c r="A966" s="1252">
        <v>957</v>
      </c>
      <c r="B966" s="1270" t="s">
        <v>2680</v>
      </c>
      <c r="C966" s="1254">
        <v>200</v>
      </c>
      <c r="D966" s="1255">
        <v>3</v>
      </c>
      <c r="E966" s="1255">
        <v>823</v>
      </c>
      <c r="F966" s="1255" t="s">
        <v>25</v>
      </c>
      <c r="G966" s="1255" t="s">
        <v>100</v>
      </c>
      <c r="H966" s="1255"/>
    </row>
    <row r="967" spans="1:8" ht="18" customHeight="1">
      <c r="A967" s="1252">
        <v>958</v>
      </c>
      <c r="B967" s="1270" t="s">
        <v>2680</v>
      </c>
      <c r="C967" s="1254">
        <v>200</v>
      </c>
      <c r="D967" s="1255">
        <v>3</v>
      </c>
      <c r="E967" s="1255">
        <v>824</v>
      </c>
      <c r="F967" s="1255" t="s">
        <v>25</v>
      </c>
      <c r="G967" s="1255" t="s">
        <v>100</v>
      </c>
      <c r="H967" s="1255"/>
    </row>
    <row r="968" spans="1:8" ht="18" customHeight="1">
      <c r="A968" s="1252">
        <v>959</v>
      </c>
      <c r="B968" s="1270" t="s">
        <v>2680</v>
      </c>
      <c r="C968" s="1254">
        <v>200</v>
      </c>
      <c r="D968" s="1255">
        <v>3</v>
      </c>
      <c r="E968" s="1255">
        <v>825</v>
      </c>
      <c r="F968" s="1255" t="s">
        <v>25</v>
      </c>
      <c r="G968" s="1255" t="s">
        <v>100</v>
      </c>
      <c r="H968" s="1255"/>
    </row>
    <row r="969" spans="1:8" ht="18" customHeight="1">
      <c r="A969" s="1252">
        <v>960</v>
      </c>
      <c r="B969" s="1260" t="s">
        <v>2595</v>
      </c>
      <c r="C969" s="1254">
        <v>400</v>
      </c>
      <c r="D969" s="1255">
        <v>6</v>
      </c>
      <c r="E969" s="1255">
        <v>179</v>
      </c>
      <c r="F969" s="1255" t="s">
        <v>25</v>
      </c>
      <c r="G969" s="1255" t="s">
        <v>100</v>
      </c>
      <c r="H969" s="1255"/>
    </row>
    <row r="970" spans="1:8" ht="18" customHeight="1">
      <c r="A970" s="1252">
        <v>961</v>
      </c>
      <c r="B970" s="1260" t="s">
        <v>2519</v>
      </c>
      <c r="C970" s="1254">
        <v>400</v>
      </c>
      <c r="D970" s="1255">
        <v>6</v>
      </c>
      <c r="E970" s="1255">
        <v>178</v>
      </c>
      <c r="F970" s="1255" t="s">
        <v>25</v>
      </c>
      <c r="G970" s="1255" t="s">
        <v>100</v>
      </c>
      <c r="H970" s="1255"/>
    </row>
    <row r="971" spans="1:8" ht="18" customHeight="1">
      <c r="A971" s="1252">
        <v>962</v>
      </c>
      <c r="B971" s="1260" t="s">
        <v>2596</v>
      </c>
      <c r="C971" s="1254">
        <v>200</v>
      </c>
      <c r="D971" s="1255">
        <v>14</v>
      </c>
      <c r="E971" s="1255">
        <v>167</v>
      </c>
      <c r="F971" s="1255" t="s">
        <v>25</v>
      </c>
      <c r="G971" s="1255" t="s">
        <v>100</v>
      </c>
      <c r="H971" s="1255"/>
    </row>
    <row r="972" spans="1:8" ht="18" customHeight="1">
      <c r="A972" s="1252">
        <v>963</v>
      </c>
      <c r="B972" s="1260" t="s">
        <v>2597</v>
      </c>
      <c r="C972" s="1254">
        <v>200</v>
      </c>
      <c r="D972" s="1255">
        <v>2</v>
      </c>
      <c r="E972" s="1255">
        <v>176</v>
      </c>
      <c r="F972" s="1255" t="s">
        <v>25</v>
      </c>
      <c r="G972" s="1255" t="s">
        <v>100</v>
      </c>
      <c r="H972" s="1255"/>
    </row>
    <row r="973" spans="1:8" ht="18" customHeight="1">
      <c r="A973" s="1252">
        <v>964</v>
      </c>
      <c r="B973" s="1260" t="s">
        <v>2598</v>
      </c>
      <c r="C973" s="1254">
        <v>600</v>
      </c>
      <c r="D973" s="1255">
        <v>2</v>
      </c>
      <c r="E973" s="1255">
        <v>166</v>
      </c>
      <c r="F973" s="1255" t="s">
        <v>25</v>
      </c>
      <c r="G973" s="1255" t="s">
        <v>100</v>
      </c>
      <c r="H973" s="1255"/>
    </row>
    <row r="974" spans="1:8" ht="18" customHeight="1">
      <c r="A974" s="1252">
        <v>965</v>
      </c>
      <c r="B974" s="1260" t="s">
        <v>2554</v>
      </c>
      <c r="C974" s="1254">
        <v>400</v>
      </c>
      <c r="D974" s="1255">
        <v>10</v>
      </c>
      <c r="E974" s="1255">
        <v>275</v>
      </c>
      <c r="F974" s="1255" t="s">
        <v>25</v>
      </c>
      <c r="G974" s="1255" t="s">
        <v>100</v>
      </c>
      <c r="H974" s="1255"/>
    </row>
    <row r="975" spans="1:8" ht="18" customHeight="1">
      <c r="A975" s="1252">
        <v>966</v>
      </c>
      <c r="B975" s="1260" t="s">
        <v>2599</v>
      </c>
      <c r="C975" s="1254">
        <v>200</v>
      </c>
      <c r="D975" s="1255">
        <v>23</v>
      </c>
      <c r="E975" s="1255">
        <v>326</v>
      </c>
      <c r="F975" s="1255" t="s">
        <v>25</v>
      </c>
      <c r="G975" s="1255" t="s">
        <v>100</v>
      </c>
      <c r="H975" s="1255"/>
    </row>
    <row r="976" spans="1:8" ht="18" customHeight="1">
      <c r="A976" s="1252">
        <v>967</v>
      </c>
      <c r="B976" s="1260" t="s">
        <v>2600</v>
      </c>
      <c r="C976" s="1254">
        <v>200</v>
      </c>
      <c r="D976" s="1255">
        <v>4</v>
      </c>
      <c r="E976" s="1255">
        <v>42</v>
      </c>
      <c r="F976" s="1255" t="s">
        <v>25</v>
      </c>
      <c r="G976" s="1255" t="s">
        <v>100</v>
      </c>
      <c r="H976" s="1255"/>
    </row>
    <row r="977" spans="1:8" ht="18" customHeight="1">
      <c r="A977" s="1252">
        <v>968</v>
      </c>
      <c r="B977" s="1260" t="s">
        <v>2601</v>
      </c>
      <c r="C977" s="1254">
        <v>200</v>
      </c>
      <c r="D977" s="1255">
        <v>3</v>
      </c>
      <c r="E977" s="1255">
        <v>190</v>
      </c>
      <c r="F977" s="1255" t="s">
        <v>25</v>
      </c>
      <c r="G977" s="1255" t="s">
        <v>100</v>
      </c>
      <c r="H977" s="1255"/>
    </row>
    <row r="978" spans="1:8" ht="18" customHeight="1">
      <c r="A978" s="1252">
        <v>969</v>
      </c>
      <c r="B978" s="1260" t="s">
        <v>2602</v>
      </c>
      <c r="C978" s="1254">
        <v>200</v>
      </c>
      <c r="D978" s="1255">
        <v>3</v>
      </c>
      <c r="E978" s="1255">
        <v>631</v>
      </c>
      <c r="F978" s="1255" t="s">
        <v>25</v>
      </c>
      <c r="G978" s="1255" t="s">
        <v>100</v>
      </c>
      <c r="H978" s="1255"/>
    </row>
    <row r="979" spans="1:8" ht="18" customHeight="1">
      <c r="A979" s="1252">
        <v>970</v>
      </c>
      <c r="B979" s="1260" t="s">
        <v>2603</v>
      </c>
      <c r="C979" s="1254">
        <v>200</v>
      </c>
      <c r="D979" s="1255">
        <v>9</v>
      </c>
      <c r="E979" s="1255">
        <v>118</v>
      </c>
      <c r="F979" s="1255" t="s">
        <v>25</v>
      </c>
      <c r="G979" s="1255" t="s">
        <v>100</v>
      </c>
      <c r="H979" s="1255"/>
    </row>
    <row r="980" spans="1:8" ht="18" customHeight="1">
      <c r="A980" s="1252">
        <v>971</v>
      </c>
      <c r="B980" s="1260" t="s">
        <v>2604</v>
      </c>
      <c r="C980" s="1254">
        <v>1000</v>
      </c>
      <c r="D980" s="1255">
        <v>25</v>
      </c>
      <c r="E980" s="1255">
        <v>5</v>
      </c>
      <c r="F980" s="1255" t="s">
        <v>25</v>
      </c>
      <c r="G980" s="1255" t="s">
        <v>100</v>
      </c>
      <c r="H980" s="1255"/>
    </row>
    <row r="981" spans="1:8" ht="18" customHeight="1">
      <c r="A981" s="1252">
        <v>972</v>
      </c>
      <c r="B981" s="1260" t="s">
        <v>2519</v>
      </c>
      <c r="C981" s="1254">
        <v>400</v>
      </c>
      <c r="D981" s="1255">
        <v>6</v>
      </c>
      <c r="E981" s="1255">
        <v>186</v>
      </c>
      <c r="F981" s="1255" t="s">
        <v>25</v>
      </c>
      <c r="G981" s="1255" t="s">
        <v>100</v>
      </c>
      <c r="H981" s="1255"/>
    </row>
    <row r="982" spans="1:8" ht="18" customHeight="1">
      <c r="A982" s="1252">
        <v>973</v>
      </c>
      <c r="B982" s="1260" t="s">
        <v>2605</v>
      </c>
      <c r="C982" s="1254">
        <v>400</v>
      </c>
      <c r="D982" s="1255">
        <v>6</v>
      </c>
      <c r="E982" s="1255">
        <v>187</v>
      </c>
      <c r="F982" s="1255" t="s">
        <v>25</v>
      </c>
      <c r="G982" s="1255" t="s">
        <v>100</v>
      </c>
      <c r="H982" s="1255"/>
    </row>
    <row r="983" spans="1:8" ht="18" customHeight="1">
      <c r="A983" s="1252">
        <v>974</v>
      </c>
      <c r="B983" s="1260" t="s">
        <v>2606</v>
      </c>
      <c r="C983" s="1254">
        <v>100</v>
      </c>
      <c r="D983" s="1255">
        <v>3</v>
      </c>
      <c r="E983" s="1255">
        <v>804</v>
      </c>
      <c r="F983" s="1255" t="s">
        <v>25</v>
      </c>
      <c r="G983" s="1255" t="s">
        <v>100</v>
      </c>
      <c r="H983" s="1255"/>
    </row>
    <row r="984" spans="1:8" ht="18" customHeight="1">
      <c r="A984" s="1252">
        <v>975</v>
      </c>
      <c r="B984" s="1260" t="s">
        <v>2537</v>
      </c>
      <c r="C984" s="1254">
        <v>300</v>
      </c>
      <c r="D984" s="1255">
        <v>7</v>
      </c>
      <c r="E984" s="1255">
        <v>227</v>
      </c>
      <c r="F984" s="1255" t="s">
        <v>25</v>
      </c>
      <c r="G984" s="1255" t="s">
        <v>100</v>
      </c>
      <c r="H984" s="1255"/>
    </row>
    <row r="985" spans="1:8" ht="18" customHeight="1">
      <c r="A985" s="1252">
        <v>976</v>
      </c>
      <c r="B985" s="1260" t="s">
        <v>2538</v>
      </c>
      <c r="C985" s="1254">
        <v>100</v>
      </c>
      <c r="D985" s="1255">
        <v>6</v>
      </c>
      <c r="E985" s="1255">
        <v>31</v>
      </c>
      <c r="F985" s="1255" t="s">
        <v>25</v>
      </c>
      <c r="G985" s="1255" t="s">
        <v>100</v>
      </c>
      <c r="H985" s="1255"/>
    </row>
    <row r="986" spans="1:8" ht="18" customHeight="1">
      <c r="A986" s="1252">
        <v>977</v>
      </c>
      <c r="B986" s="1260" t="s">
        <v>2540</v>
      </c>
      <c r="C986" s="1254">
        <v>100</v>
      </c>
      <c r="D986" s="1255">
        <v>39</v>
      </c>
      <c r="E986" s="1255">
        <v>903</v>
      </c>
      <c r="F986" s="1255" t="s">
        <v>25</v>
      </c>
      <c r="G986" s="1255" t="s">
        <v>100</v>
      </c>
      <c r="H986" s="1255"/>
    </row>
    <row r="987" spans="1:8" ht="18" customHeight="1">
      <c r="A987" s="1252">
        <v>978</v>
      </c>
      <c r="B987" s="1260" t="s">
        <v>2541</v>
      </c>
      <c r="C987" s="1254">
        <v>200</v>
      </c>
      <c r="D987" s="1255">
        <v>38</v>
      </c>
      <c r="E987" s="1255">
        <v>870</v>
      </c>
      <c r="F987" s="1255" t="s">
        <v>25</v>
      </c>
      <c r="G987" s="1255" t="s">
        <v>100</v>
      </c>
      <c r="H987" s="1255"/>
    </row>
    <row r="988" spans="1:8" ht="18" customHeight="1">
      <c r="A988" s="1252">
        <v>979</v>
      </c>
      <c r="B988" s="1260" t="s">
        <v>2542</v>
      </c>
      <c r="C988" s="1254">
        <v>200</v>
      </c>
      <c r="D988" s="1255">
        <v>38</v>
      </c>
      <c r="E988" s="1255">
        <v>106</v>
      </c>
      <c r="F988" s="1255" t="s">
        <v>25</v>
      </c>
      <c r="G988" s="1255" t="s">
        <v>100</v>
      </c>
      <c r="H988" s="1255"/>
    </row>
    <row r="989" spans="1:8" ht="18" customHeight="1">
      <c r="A989" s="1252">
        <v>980</v>
      </c>
      <c r="B989" s="1260" t="s">
        <v>2543</v>
      </c>
      <c r="C989" s="1254">
        <v>200</v>
      </c>
      <c r="D989" s="1255">
        <v>39</v>
      </c>
      <c r="E989" s="1255">
        <v>243</v>
      </c>
      <c r="F989" s="1255" t="s">
        <v>25</v>
      </c>
      <c r="G989" s="1255" t="s">
        <v>100</v>
      </c>
      <c r="H989" s="1255"/>
    </row>
    <row r="990" spans="1:8" ht="18" customHeight="1">
      <c r="A990" s="1252">
        <v>981</v>
      </c>
      <c r="B990" s="1260" t="s">
        <v>2544</v>
      </c>
      <c r="C990" s="1254">
        <v>200</v>
      </c>
      <c r="D990" s="1255">
        <v>9</v>
      </c>
      <c r="E990" s="1255">
        <v>118</v>
      </c>
      <c r="F990" s="1255" t="s">
        <v>25</v>
      </c>
      <c r="G990" s="1255" t="s">
        <v>100</v>
      </c>
      <c r="H990" s="1255"/>
    </row>
    <row r="991" spans="1:8" ht="18" customHeight="1">
      <c r="A991" s="1252">
        <v>982</v>
      </c>
      <c r="B991" s="1260" t="s">
        <v>2545</v>
      </c>
      <c r="C991" s="1254">
        <v>200</v>
      </c>
      <c r="D991" s="1255">
        <v>14</v>
      </c>
      <c r="E991" s="1255">
        <v>135</v>
      </c>
      <c r="F991" s="1255" t="s">
        <v>25</v>
      </c>
      <c r="G991" s="1255" t="s">
        <v>100</v>
      </c>
      <c r="H991" s="1255"/>
    </row>
    <row r="992" spans="1:8" ht="18" customHeight="1">
      <c r="A992" s="1252">
        <v>983</v>
      </c>
      <c r="B992" s="1260" t="s">
        <v>2546</v>
      </c>
      <c r="C992" s="1254">
        <v>200</v>
      </c>
      <c r="D992" s="1255">
        <v>1</v>
      </c>
      <c r="E992" s="1255">
        <v>291</v>
      </c>
      <c r="F992" s="1255" t="s">
        <v>25</v>
      </c>
      <c r="G992" s="1255" t="s">
        <v>100</v>
      </c>
      <c r="H992" s="1255"/>
    </row>
    <row r="993" spans="1:8" ht="18" customHeight="1">
      <c r="A993" s="1252">
        <v>984</v>
      </c>
      <c r="B993" s="1260" t="s">
        <v>2546</v>
      </c>
      <c r="C993" s="1254">
        <v>200</v>
      </c>
      <c r="D993" s="1255">
        <v>38</v>
      </c>
      <c r="E993" s="1255">
        <v>853</v>
      </c>
      <c r="F993" s="1255" t="s">
        <v>25</v>
      </c>
      <c r="G993" s="1255" t="s">
        <v>100</v>
      </c>
      <c r="H993" s="1255"/>
    </row>
    <row r="994" spans="1:8" ht="18" customHeight="1">
      <c r="A994" s="1252">
        <v>985</v>
      </c>
      <c r="B994" s="1260" t="s">
        <v>2547</v>
      </c>
      <c r="C994" s="1254">
        <v>400</v>
      </c>
      <c r="D994" s="1255">
        <v>11</v>
      </c>
      <c r="E994" s="1255">
        <v>210</v>
      </c>
      <c r="F994" s="1255" t="s">
        <v>25</v>
      </c>
      <c r="G994" s="1255" t="s">
        <v>100</v>
      </c>
      <c r="H994" s="1255"/>
    </row>
    <row r="995" spans="1:8" ht="18" customHeight="1">
      <c r="A995" s="1252">
        <v>986</v>
      </c>
      <c r="B995" s="1260" t="s">
        <v>2547</v>
      </c>
      <c r="C995" s="1254">
        <v>400</v>
      </c>
      <c r="D995" s="1255">
        <v>14</v>
      </c>
      <c r="E995" s="1255">
        <v>303</v>
      </c>
      <c r="F995" s="1255" t="s">
        <v>25</v>
      </c>
      <c r="G995" s="1255" t="s">
        <v>100</v>
      </c>
      <c r="H995" s="1255"/>
    </row>
    <row r="996" spans="1:8" ht="18" customHeight="1">
      <c r="A996" s="1252">
        <v>987</v>
      </c>
      <c r="B996" s="1260" t="s">
        <v>2548</v>
      </c>
      <c r="C996" s="1254">
        <v>200</v>
      </c>
      <c r="D996" s="1255">
        <v>6</v>
      </c>
      <c r="E996" s="1255">
        <v>177</v>
      </c>
      <c r="F996" s="1255" t="s">
        <v>25</v>
      </c>
      <c r="G996" s="1255" t="s">
        <v>100</v>
      </c>
      <c r="H996" s="1255"/>
    </row>
    <row r="997" spans="1:8" ht="18" customHeight="1">
      <c r="A997" s="1252">
        <v>988</v>
      </c>
      <c r="B997" s="1260" t="s">
        <v>2549</v>
      </c>
      <c r="C997" s="1254">
        <v>100</v>
      </c>
      <c r="D997" s="1255">
        <v>905</v>
      </c>
      <c r="E997" s="1255">
        <v>39</v>
      </c>
      <c r="F997" s="1255" t="s">
        <v>25</v>
      </c>
      <c r="G997" s="1255" t="s">
        <v>100</v>
      </c>
      <c r="H997" s="1255"/>
    </row>
    <row r="998" spans="1:8" ht="18" customHeight="1">
      <c r="A998" s="1252">
        <v>989</v>
      </c>
      <c r="B998" s="1260" t="s">
        <v>2550</v>
      </c>
      <c r="C998" s="1254">
        <v>150</v>
      </c>
      <c r="D998" s="1255">
        <v>46</v>
      </c>
      <c r="E998" s="1255">
        <v>22</v>
      </c>
      <c r="F998" s="1255" t="s">
        <v>25</v>
      </c>
      <c r="G998" s="1255" t="s">
        <v>100</v>
      </c>
      <c r="H998" s="1255"/>
    </row>
    <row r="999" spans="1:8" ht="18" customHeight="1">
      <c r="A999" s="1252">
        <v>990</v>
      </c>
      <c r="B999" s="1260" t="s">
        <v>2551</v>
      </c>
      <c r="C999" s="1254">
        <v>200</v>
      </c>
      <c r="D999" s="1255">
        <v>81</v>
      </c>
      <c r="E999" s="1255">
        <v>14</v>
      </c>
      <c r="F999" s="1255" t="s">
        <v>25</v>
      </c>
      <c r="G999" s="1255" t="s">
        <v>100</v>
      </c>
      <c r="H999" s="1255"/>
    </row>
    <row r="1000" spans="1:8" ht="18" customHeight="1">
      <c r="A1000" s="1252">
        <v>991</v>
      </c>
      <c r="B1000" s="1260" t="s">
        <v>2552</v>
      </c>
      <c r="C1000" s="1254">
        <v>200</v>
      </c>
      <c r="D1000" s="1255">
        <v>43</v>
      </c>
      <c r="E1000" s="1255">
        <v>11</v>
      </c>
      <c r="F1000" s="1255" t="s">
        <v>25</v>
      </c>
      <c r="G1000" s="1255" t="s">
        <v>100</v>
      </c>
      <c r="H1000" s="1255"/>
    </row>
    <row r="1001" spans="1:8" ht="18" customHeight="1">
      <c r="A1001" s="1252">
        <v>992</v>
      </c>
      <c r="B1001" s="1260" t="s">
        <v>2553</v>
      </c>
      <c r="C1001" s="1254">
        <v>200</v>
      </c>
      <c r="D1001" s="1255">
        <v>56</v>
      </c>
      <c r="E1001" s="1255">
        <v>14</v>
      </c>
      <c r="F1001" s="1255" t="s">
        <v>25</v>
      </c>
      <c r="G1001" s="1255" t="s">
        <v>100</v>
      </c>
      <c r="H1001" s="1255"/>
    </row>
    <row r="1002" spans="1:8" ht="18" customHeight="1">
      <c r="A1002" s="1252">
        <v>993</v>
      </c>
      <c r="B1002" s="1260" t="s">
        <v>2554</v>
      </c>
      <c r="C1002" s="1254">
        <v>200</v>
      </c>
      <c r="D1002" s="1255">
        <v>10</v>
      </c>
      <c r="E1002" s="1255">
        <v>275</v>
      </c>
      <c r="F1002" s="1255" t="s">
        <v>25</v>
      </c>
      <c r="G1002" s="1255" t="s">
        <v>100</v>
      </c>
      <c r="H1002" s="1255"/>
    </row>
    <row r="1003" spans="1:8" ht="18" customHeight="1">
      <c r="A1003" s="1252">
        <v>994</v>
      </c>
      <c r="B1003" s="1260" t="s">
        <v>2414</v>
      </c>
      <c r="C1003" s="1254">
        <v>100</v>
      </c>
      <c r="D1003" s="1255">
        <v>38</v>
      </c>
      <c r="E1003" s="1255">
        <v>454</v>
      </c>
      <c r="F1003" s="1255" t="s">
        <v>25</v>
      </c>
      <c r="G1003" s="1255" t="s">
        <v>100</v>
      </c>
      <c r="H1003" s="1255"/>
    </row>
    <row r="1004" spans="1:8" ht="18" customHeight="1">
      <c r="A1004" s="1252">
        <v>995</v>
      </c>
      <c r="B1004" s="1260" t="s">
        <v>2555</v>
      </c>
      <c r="C1004" s="1254">
        <v>100</v>
      </c>
      <c r="D1004" s="1255">
        <v>38</v>
      </c>
      <c r="E1004" s="1255">
        <v>853</v>
      </c>
      <c r="F1004" s="1255" t="s">
        <v>25</v>
      </c>
      <c r="G1004" s="1255" t="s">
        <v>100</v>
      </c>
      <c r="H1004" s="1255"/>
    </row>
    <row r="1005" spans="1:8" ht="18" customHeight="1">
      <c r="A1005" s="1252">
        <v>996</v>
      </c>
      <c r="B1005" s="1260" t="s">
        <v>2556</v>
      </c>
      <c r="C1005" s="1254">
        <v>100</v>
      </c>
      <c r="D1005" s="1255">
        <v>38</v>
      </c>
      <c r="E1005" s="1255">
        <v>887</v>
      </c>
      <c r="F1005" s="1255" t="s">
        <v>25</v>
      </c>
      <c r="G1005" s="1255" t="s">
        <v>100</v>
      </c>
      <c r="H1005" s="1255"/>
    </row>
    <row r="1006" spans="1:8" ht="18" customHeight="1">
      <c r="A1006" s="1252">
        <v>997</v>
      </c>
      <c r="B1006" s="1260" t="s">
        <v>2557</v>
      </c>
      <c r="C1006" s="1254">
        <v>200</v>
      </c>
      <c r="D1006" s="1255">
        <v>2</v>
      </c>
      <c r="E1006" s="1255">
        <v>188</v>
      </c>
      <c r="F1006" s="1255" t="s">
        <v>25</v>
      </c>
      <c r="G1006" s="1255" t="s">
        <v>100</v>
      </c>
      <c r="H1006" s="1255"/>
    </row>
    <row r="1007" spans="1:8" ht="18" customHeight="1">
      <c r="A1007" s="1252">
        <v>998</v>
      </c>
      <c r="B1007" s="1260" t="s">
        <v>2558</v>
      </c>
      <c r="C1007" s="1254">
        <v>400</v>
      </c>
      <c r="D1007" s="1255">
        <v>18</v>
      </c>
      <c r="E1007" s="1255">
        <v>132</v>
      </c>
      <c r="F1007" s="1255" t="s">
        <v>25</v>
      </c>
      <c r="G1007" s="1255" t="s">
        <v>100</v>
      </c>
      <c r="H1007" s="1255"/>
    </row>
    <row r="1008" spans="1:8" ht="18" customHeight="1">
      <c r="A1008" s="1252">
        <v>999</v>
      </c>
      <c r="B1008" s="1260" t="s">
        <v>2558</v>
      </c>
      <c r="C1008" s="1254">
        <v>200</v>
      </c>
      <c r="D1008" s="1255">
        <v>19</v>
      </c>
      <c r="E1008" s="1255">
        <v>386</v>
      </c>
      <c r="F1008" s="1255" t="s">
        <v>25</v>
      </c>
      <c r="G1008" s="1255" t="s">
        <v>100</v>
      </c>
      <c r="H1008" s="1255"/>
    </row>
    <row r="1009" spans="1:8" ht="18" customHeight="1">
      <c r="A1009" s="1252">
        <v>1000</v>
      </c>
      <c r="B1009" s="1260" t="s">
        <v>2559</v>
      </c>
      <c r="C1009" s="1254">
        <v>500</v>
      </c>
      <c r="D1009" s="1255">
        <v>11</v>
      </c>
      <c r="E1009" s="1255">
        <v>252</v>
      </c>
      <c r="F1009" s="1255" t="s">
        <v>25</v>
      </c>
      <c r="G1009" s="1255" t="s">
        <v>100</v>
      </c>
      <c r="H1009" s="1255"/>
    </row>
    <row r="1010" spans="1:8" ht="18" customHeight="1">
      <c r="A1010" s="1252">
        <v>1001</v>
      </c>
      <c r="B1010" s="1260" t="s">
        <v>2560</v>
      </c>
      <c r="C1010" s="1254">
        <v>100</v>
      </c>
      <c r="D1010" s="1255">
        <v>22</v>
      </c>
      <c r="E1010" s="1255">
        <v>237</v>
      </c>
      <c r="F1010" s="1255" t="s">
        <v>25</v>
      </c>
      <c r="G1010" s="1255" t="s">
        <v>100</v>
      </c>
      <c r="H1010" s="1255"/>
    </row>
    <row r="1011" spans="1:8" ht="18" customHeight="1">
      <c r="A1011" s="1252">
        <v>1002</v>
      </c>
      <c r="B1011" s="1260" t="s">
        <v>2561</v>
      </c>
      <c r="C1011" s="1254">
        <v>400</v>
      </c>
      <c r="D1011" s="1255">
        <v>41</v>
      </c>
      <c r="E1011" s="1255">
        <v>302</v>
      </c>
      <c r="F1011" s="1255" t="s">
        <v>25</v>
      </c>
      <c r="G1011" s="1255" t="s">
        <v>100</v>
      </c>
      <c r="H1011" s="1255"/>
    </row>
    <row r="1012" spans="1:8" ht="18" customHeight="1">
      <c r="A1012" s="1252">
        <v>1003</v>
      </c>
      <c r="B1012" s="1260" t="s">
        <v>2577</v>
      </c>
      <c r="C1012" s="1254">
        <v>200</v>
      </c>
      <c r="D1012" s="1255">
        <v>19</v>
      </c>
      <c r="E1012" s="1255">
        <v>424</v>
      </c>
      <c r="F1012" s="1255" t="s">
        <v>25</v>
      </c>
      <c r="G1012" s="1255" t="s">
        <v>100</v>
      </c>
      <c r="H1012" s="1255"/>
    </row>
    <row r="1013" spans="1:8" ht="18" customHeight="1">
      <c r="A1013" s="1252">
        <v>1004</v>
      </c>
      <c r="B1013" s="1260" t="s">
        <v>2577</v>
      </c>
      <c r="C1013" s="1254">
        <v>200</v>
      </c>
      <c r="D1013" s="1255">
        <v>2</v>
      </c>
      <c r="E1013" s="1255">
        <v>173</v>
      </c>
      <c r="F1013" s="1255" t="s">
        <v>25</v>
      </c>
      <c r="G1013" s="1255" t="s">
        <v>100</v>
      </c>
      <c r="H1013" s="1255"/>
    </row>
    <row r="1014" spans="1:8" ht="18" customHeight="1">
      <c r="A1014" s="1252">
        <v>1005</v>
      </c>
      <c r="B1014" s="1260" t="s">
        <v>2577</v>
      </c>
      <c r="C1014" s="1254">
        <v>200</v>
      </c>
      <c r="D1014" s="1255">
        <v>2</v>
      </c>
      <c r="E1014" s="1255">
        <v>174</v>
      </c>
      <c r="F1014" s="1255" t="s">
        <v>25</v>
      </c>
      <c r="G1014" s="1255" t="s">
        <v>100</v>
      </c>
      <c r="H1014" s="1255"/>
    </row>
    <row r="1015" spans="1:8" ht="18" customHeight="1">
      <c r="A1015" s="1252">
        <v>1006</v>
      </c>
      <c r="B1015" s="1260" t="s">
        <v>2577</v>
      </c>
      <c r="C1015" s="1254">
        <v>200</v>
      </c>
      <c r="D1015" s="1255">
        <v>18</v>
      </c>
      <c r="E1015" s="1255">
        <v>191</v>
      </c>
      <c r="F1015" s="1255" t="s">
        <v>25</v>
      </c>
      <c r="G1015" s="1255" t="s">
        <v>100</v>
      </c>
      <c r="H1015" s="1255"/>
    </row>
    <row r="1016" spans="1:8" ht="18" customHeight="1">
      <c r="A1016" s="1252">
        <v>1007</v>
      </c>
      <c r="B1016" s="1260" t="s">
        <v>2636</v>
      </c>
      <c r="C1016" s="1254">
        <v>200</v>
      </c>
      <c r="D1016" s="1255">
        <v>14</v>
      </c>
      <c r="E1016" s="1255">
        <v>935</v>
      </c>
      <c r="F1016" s="1255" t="s">
        <v>25</v>
      </c>
      <c r="G1016" s="1255" t="s">
        <v>100</v>
      </c>
      <c r="H1016" s="1255"/>
    </row>
    <row r="1017" spans="1:8" ht="18" customHeight="1">
      <c r="A1017" s="1252">
        <v>1008</v>
      </c>
      <c r="B1017" s="1260" t="s">
        <v>2681</v>
      </c>
      <c r="C1017" s="1254">
        <v>200</v>
      </c>
      <c r="D1017" s="1255">
        <v>22</v>
      </c>
      <c r="E1017" s="1255">
        <v>326</v>
      </c>
      <c r="F1017" s="1255" t="s">
        <v>25</v>
      </c>
      <c r="G1017" s="1255" t="s">
        <v>100</v>
      </c>
      <c r="H1017" s="1255"/>
    </row>
    <row r="1018" spans="1:8" ht="18" customHeight="1">
      <c r="A1018" s="1252">
        <v>1009</v>
      </c>
      <c r="B1018" s="1260" t="s">
        <v>2682</v>
      </c>
      <c r="C1018" s="1254">
        <v>200</v>
      </c>
      <c r="D1018" s="1255">
        <v>39</v>
      </c>
      <c r="E1018" s="1255">
        <v>533</v>
      </c>
      <c r="F1018" s="1255" t="s">
        <v>25</v>
      </c>
      <c r="G1018" s="1255" t="s">
        <v>100</v>
      </c>
      <c r="H1018" s="1255"/>
    </row>
    <row r="1019" spans="1:8" ht="18" customHeight="1">
      <c r="A1019" s="1252">
        <v>1010</v>
      </c>
      <c r="B1019" s="1260" t="s">
        <v>2615</v>
      </c>
      <c r="C1019" s="1254">
        <v>400</v>
      </c>
      <c r="D1019" s="1255">
        <v>20</v>
      </c>
      <c r="E1019" s="1255">
        <v>502</v>
      </c>
      <c r="F1019" s="1255" t="s">
        <v>25</v>
      </c>
      <c r="G1019" s="1255" t="s">
        <v>100</v>
      </c>
      <c r="H1019" s="1255"/>
    </row>
    <row r="1020" spans="1:8" ht="18" customHeight="1">
      <c r="A1020" s="1252">
        <v>1011</v>
      </c>
      <c r="B1020" s="1260" t="s">
        <v>2585</v>
      </c>
      <c r="C1020" s="1254">
        <v>300</v>
      </c>
      <c r="D1020" s="1255">
        <v>38</v>
      </c>
      <c r="E1020" s="1255">
        <v>445</v>
      </c>
      <c r="F1020" s="1255" t="s">
        <v>25</v>
      </c>
      <c r="G1020" s="1255" t="s">
        <v>100</v>
      </c>
      <c r="H1020" s="1255"/>
    </row>
    <row r="1021" spans="1:8" ht="18" customHeight="1">
      <c r="A1021" s="1252">
        <v>1012</v>
      </c>
      <c r="B1021" s="1260" t="s">
        <v>2650</v>
      </c>
      <c r="C1021" s="1254">
        <v>200</v>
      </c>
      <c r="D1021" s="1255">
        <v>9</v>
      </c>
      <c r="E1021" s="1255">
        <v>131</v>
      </c>
      <c r="F1021" s="1255" t="s">
        <v>25</v>
      </c>
      <c r="G1021" s="1255" t="s">
        <v>100</v>
      </c>
      <c r="H1021" s="1255"/>
    </row>
    <row r="1022" spans="1:8" ht="18" customHeight="1">
      <c r="A1022" s="1252">
        <v>1013</v>
      </c>
      <c r="B1022" s="1260" t="s">
        <v>2683</v>
      </c>
      <c r="C1022" s="1254">
        <v>200</v>
      </c>
      <c r="D1022" s="1255">
        <v>2</v>
      </c>
      <c r="E1022" s="1255">
        <v>189</v>
      </c>
      <c r="F1022" s="1255" t="s">
        <v>25</v>
      </c>
      <c r="G1022" s="1255" t="s">
        <v>100</v>
      </c>
      <c r="H1022" s="1255"/>
    </row>
    <row r="1023" spans="1:8" ht="18" customHeight="1">
      <c r="A1023" s="1252">
        <v>1014</v>
      </c>
      <c r="B1023" s="1260" t="s">
        <v>2684</v>
      </c>
      <c r="C1023" s="1254">
        <v>100</v>
      </c>
      <c r="D1023" s="1255">
        <v>3</v>
      </c>
      <c r="E1023" s="1255">
        <v>555</v>
      </c>
      <c r="F1023" s="1255" t="s">
        <v>25</v>
      </c>
      <c r="G1023" s="1255" t="s">
        <v>100</v>
      </c>
      <c r="H1023" s="1255"/>
    </row>
    <row r="1024" spans="1:8" ht="18" customHeight="1">
      <c r="A1024" s="1252">
        <v>1015</v>
      </c>
      <c r="B1024" s="1260" t="s">
        <v>2685</v>
      </c>
      <c r="C1024" s="1254">
        <v>300</v>
      </c>
      <c r="D1024" s="1255">
        <v>11</v>
      </c>
      <c r="E1024" s="1255">
        <v>283</v>
      </c>
      <c r="F1024" s="1255" t="s">
        <v>25</v>
      </c>
      <c r="G1024" s="1255" t="s">
        <v>100</v>
      </c>
      <c r="H1024" s="1255"/>
    </row>
    <row r="1025" spans="1:8" ht="18" customHeight="1">
      <c r="A1025" s="1252">
        <v>1016</v>
      </c>
      <c r="B1025" s="1260" t="s">
        <v>2686</v>
      </c>
      <c r="C1025" s="1254">
        <v>200</v>
      </c>
      <c r="D1025" s="1255">
        <v>6</v>
      </c>
      <c r="E1025" s="1255">
        <v>70</v>
      </c>
      <c r="F1025" s="1255" t="s">
        <v>25</v>
      </c>
      <c r="G1025" s="1255" t="s">
        <v>100</v>
      </c>
      <c r="H1025" s="1255"/>
    </row>
    <row r="1026" spans="1:8" ht="18" customHeight="1">
      <c r="A1026" s="1252">
        <v>1017</v>
      </c>
      <c r="B1026" s="1260" t="s">
        <v>2687</v>
      </c>
      <c r="C1026" s="1254">
        <v>300</v>
      </c>
      <c r="D1026" s="1255">
        <v>6</v>
      </c>
      <c r="E1026" s="1255">
        <v>182</v>
      </c>
      <c r="F1026" s="1255" t="s">
        <v>25</v>
      </c>
      <c r="G1026" s="1255" t="s">
        <v>100</v>
      </c>
      <c r="H1026" s="1255"/>
    </row>
    <row r="1027" spans="1:8" ht="18" customHeight="1">
      <c r="A1027" s="1252">
        <v>1018</v>
      </c>
      <c r="B1027" s="1260" t="s">
        <v>2688</v>
      </c>
      <c r="C1027" s="1254">
        <v>300</v>
      </c>
      <c r="D1027" s="1255">
        <v>7</v>
      </c>
      <c r="E1027" s="1255">
        <v>126</v>
      </c>
      <c r="F1027" s="1255" t="s">
        <v>25</v>
      </c>
      <c r="G1027" s="1255" t="s">
        <v>100</v>
      </c>
      <c r="H1027" s="1255"/>
    </row>
    <row r="1028" spans="1:8" ht="18" customHeight="1">
      <c r="A1028" s="1252">
        <v>1019</v>
      </c>
      <c r="B1028" s="1260" t="s">
        <v>2689</v>
      </c>
      <c r="C1028" s="1254">
        <v>100</v>
      </c>
      <c r="D1028" s="1255">
        <v>18</v>
      </c>
      <c r="E1028" s="1255">
        <v>153</v>
      </c>
      <c r="F1028" s="1255" t="s">
        <v>25</v>
      </c>
      <c r="G1028" s="1255" t="s">
        <v>100</v>
      </c>
      <c r="H1028" s="1255"/>
    </row>
    <row r="1029" spans="1:8" ht="18" customHeight="1">
      <c r="A1029" s="1252">
        <v>1020</v>
      </c>
      <c r="B1029" s="1260" t="s">
        <v>2690</v>
      </c>
      <c r="C1029" s="1254">
        <v>400</v>
      </c>
      <c r="D1029" s="1255">
        <v>6</v>
      </c>
      <c r="E1029" s="1255">
        <v>192</v>
      </c>
      <c r="F1029" s="1255" t="s">
        <v>25</v>
      </c>
      <c r="G1029" s="1255" t="s">
        <v>100</v>
      </c>
      <c r="H1029" s="1255"/>
    </row>
    <row r="1030" spans="1:8" ht="18" customHeight="1">
      <c r="A1030" s="1252">
        <v>1021</v>
      </c>
      <c r="B1030" s="1260" t="s">
        <v>2690</v>
      </c>
      <c r="C1030" s="1254">
        <v>100</v>
      </c>
      <c r="D1030" s="1255">
        <v>6</v>
      </c>
      <c r="E1030" s="1255">
        <v>193</v>
      </c>
      <c r="F1030" s="1255" t="s">
        <v>25</v>
      </c>
      <c r="G1030" s="1255" t="s">
        <v>100</v>
      </c>
      <c r="H1030" s="1255"/>
    </row>
    <row r="1031" spans="1:8" ht="18" customHeight="1">
      <c r="A1031" s="1252">
        <v>1022</v>
      </c>
      <c r="B1031" s="1260" t="s">
        <v>2527</v>
      </c>
      <c r="C1031" s="1254">
        <v>100</v>
      </c>
      <c r="D1031" s="1255">
        <v>39</v>
      </c>
      <c r="E1031" s="1255">
        <v>907</v>
      </c>
      <c r="F1031" s="1255" t="s">
        <v>25</v>
      </c>
      <c r="G1031" s="1255" t="s">
        <v>100</v>
      </c>
      <c r="H1031" s="1255"/>
    </row>
    <row r="1032" spans="1:8" ht="18" customHeight="1">
      <c r="A1032" s="1252">
        <v>1023</v>
      </c>
      <c r="B1032" s="1260" t="s">
        <v>2691</v>
      </c>
      <c r="C1032" s="1254">
        <v>200</v>
      </c>
      <c r="D1032" s="1255">
        <v>38</v>
      </c>
      <c r="E1032" s="1255">
        <v>567</v>
      </c>
      <c r="F1032" s="1255" t="s">
        <v>25</v>
      </c>
      <c r="G1032" s="1255" t="s">
        <v>100</v>
      </c>
      <c r="H1032" s="1255"/>
    </row>
    <row r="1033" spans="1:8" ht="18" customHeight="1">
      <c r="A1033" s="1252">
        <v>1024</v>
      </c>
      <c r="B1033" s="1260" t="s">
        <v>2691</v>
      </c>
      <c r="C1033" s="1254">
        <v>200</v>
      </c>
      <c r="D1033" s="1255">
        <v>38</v>
      </c>
      <c r="E1033" s="1255">
        <v>554</v>
      </c>
      <c r="F1033" s="1255" t="s">
        <v>25</v>
      </c>
      <c r="G1033" s="1255" t="s">
        <v>100</v>
      </c>
      <c r="H1033" s="1255"/>
    </row>
    <row r="1034" spans="1:8" ht="18" customHeight="1">
      <c r="A1034" s="1252">
        <v>1025</v>
      </c>
      <c r="B1034" s="1260" t="s">
        <v>2692</v>
      </c>
      <c r="C1034" s="1254">
        <v>200</v>
      </c>
      <c r="D1034" s="1255">
        <v>38</v>
      </c>
      <c r="E1034" s="1255">
        <v>774</v>
      </c>
      <c r="F1034" s="1255" t="s">
        <v>25</v>
      </c>
      <c r="G1034" s="1255" t="s">
        <v>100</v>
      </c>
      <c r="H1034" s="1255"/>
    </row>
    <row r="1035" spans="1:8" ht="18" customHeight="1">
      <c r="A1035" s="1252">
        <v>1026</v>
      </c>
      <c r="B1035" s="1260" t="s">
        <v>2693</v>
      </c>
      <c r="C1035" s="1254">
        <v>200</v>
      </c>
      <c r="D1035" s="1255">
        <v>38</v>
      </c>
      <c r="E1035" s="1255">
        <v>999</v>
      </c>
      <c r="F1035" s="1255" t="s">
        <v>25</v>
      </c>
      <c r="G1035" s="1255" t="s">
        <v>100</v>
      </c>
      <c r="H1035" s="1255"/>
    </row>
    <row r="1036" spans="1:8" ht="18" customHeight="1">
      <c r="A1036" s="1252">
        <v>1027</v>
      </c>
      <c r="B1036" s="1260" t="s">
        <v>2694</v>
      </c>
      <c r="C1036" s="1254">
        <v>500</v>
      </c>
      <c r="D1036" s="1255">
        <v>38</v>
      </c>
      <c r="E1036" s="1255">
        <v>1032</v>
      </c>
      <c r="F1036" s="1255" t="s">
        <v>25</v>
      </c>
      <c r="G1036" s="1255" t="s">
        <v>100</v>
      </c>
      <c r="H1036" s="1255"/>
    </row>
    <row r="1037" spans="1:8" ht="18" customHeight="1">
      <c r="A1037" s="1252">
        <v>1028</v>
      </c>
      <c r="B1037" s="1260" t="s">
        <v>2694</v>
      </c>
      <c r="C1037" s="1254">
        <v>500</v>
      </c>
      <c r="D1037" s="1255">
        <v>38</v>
      </c>
      <c r="E1037" s="1255">
        <v>1034</v>
      </c>
      <c r="F1037" s="1255" t="s">
        <v>25</v>
      </c>
      <c r="G1037" s="1255" t="s">
        <v>100</v>
      </c>
      <c r="H1037" s="1255"/>
    </row>
    <row r="1038" spans="1:8" ht="18" customHeight="1">
      <c r="A1038" s="1252">
        <v>1029</v>
      </c>
      <c r="B1038" s="1260" t="s">
        <v>2694</v>
      </c>
      <c r="C1038" s="1254">
        <v>500</v>
      </c>
      <c r="D1038" s="1255">
        <v>38</v>
      </c>
      <c r="E1038" s="1255">
        <v>1035</v>
      </c>
      <c r="F1038" s="1255" t="s">
        <v>25</v>
      </c>
      <c r="G1038" s="1255" t="s">
        <v>100</v>
      </c>
      <c r="H1038" s="1255"/>
    </row>
    <row r="1039" spans="1:8" ht="18" customHeight="1">
      <c r="A1039" s="1252">
        <v>1030</v>
      </c>
      <c r="B1039" s="1260" t="s">
        <v>2694</v>
      </c>
      <c r="C1039" s="1254">
        <v>300</v>
      </c>
      <c r="D1039" s="1255">
        <v>38</v>
      </c>
      <c r="E1039" s="1255">
        <v>1033</v>
      </c>
      <c r="F1039" s="1255" t="s">
        <v>25</v>
      </c>
      <c r="G1039" s="1255" t="s">
        <v>100</v>
      </c>
      <c r="H1039" s="1255"/>
    </row>
    <row r="1040" spans="1:8" ht="18" customHeight="1">
      <c r="A1040" s="1252">
        <v>1031</v>
      </c>
      <c r="B1040" s="1260" t="s">
        <v>2694</v>
      </c>
      <c r="C1040" s="1254">
        <v>500</v>
      </c>
      <c r="D1040" s="1255">
        <v>38</v>
      </c>
      <c r="E1040" s="1255">
        <v>1031</v>
      </c>
      <c r="F1040" s="1255" t="s">
        <v>25</v>
      </c>
      <c r="G1040" s="1255" t="s">
        <v>100</v>
      </c>
      <c r="H1040" s="1255"/>
    </row>
    <row r="1041" spans="1:8" ht="18" customHeight="1">
      <c r="A1041" s="1252">
        <v>1032</v>
      </c>
      <c r="B1041" s="1260" t="s">
        <v>2694</v>
      </c>
      <c r="C1041" s="1254">
        <v>500</v>
      </c>
      <c r="D1041" s="1255">
        <v>38</v>
      </c>
      <c r="E1041" s="1255">
        <v>1030</v>
      </c>
      <c r="F1041" s="1255" t="s">
        <v>25</v>
      </c>
      <c r="G1041" s="1255" t="s">
        <v>100</v>
      </c>
      <c r="H1041" s="1255"/>
    </row>
    <row r="1042" spans="1:8" ht="18" customHeight="1">
      <c r="A1042" s="1252">
        <v>1033</v>
      </c>
      <c r="B1042" s="1260" t="s">
        <v>2694</v>
      </c>
      <c r="C1042" s="1254">
        <v>500</v>
      </c>
      <c r="D1042" s="1255">
        <v>38</v>
      </c>
      <c r="E1042" s="1255">
        <v>1029</v>
      </c>
      <c r="F1042" s="1255" t="s">
        <v>25</v>
      </c>
      <c r="G1042" s="1255" t="s">
        <v>100</v>
      </c>
      <c r="H1042" s="1255"/>
    </row>
    <row r="1043" spans="1:8" ht="18" customHeight="1">
      <c r="A1043" s="1252">
        <v>1034</v>
      </c>
      <c r="B1043" s="1260" t="s">
        <v>2694</v>
      </c>
      <c r="C1043" s="1254">
        <v>500</v>
      </c>
      <c r="D1043" s="1255">
        <v>38</v>
      </c>
      <c r="E1043" s="1255">
        <v>1028</v>
      </c>
      <c r="F1043" s="1255" t="s">
        <v>25</v>
      </c>
      <c r="G1043" s="1255" t="s">
        <v>100</v>
      </c>
      <c r="H1043" s="1255"/>
    </row>
    <row r="1044" spans="1:8" ht="18" customHeight="1">
      <c r="A1044" s="1252">
        <v>1035</v>
      </c>
      <c r="B1044" s="1260" t="s">
        <v>2694</v>
      </c>
      <c r="C1044" s="1254">
        <v>500</v>
      </c>
      <c r="D1044" s="1255">
        <v>38</v>
      </c>
      <c r="E1044" s="1255">
        <v>1027</v>
      </c>
      <c r="F1044" s="1255" t="s">
        <v>25</v>
      </c>
      <c r="G1044" s="1255" t="s">
        <v>100</v>
      </c>
      <c r="H1044" s="1255"/>
    </row>
    <row r="1045" spans="1:8" ht="18" customHeight="1">
      <c r="A1045" s="1252">
        <v>1036</v>
      </c>
      <c r="B1045" s="1260" t="s">
        <v>2695</v>
      </c>
      <c r="C1045" s="1254">
        <v>700</v>
      </c>
      <c r="D1045" s="1255">
        <v>18</v>
      </c>
      <c r="E1045" s="1255">
        <v>131</v>
      </c>
      <c r="F1045" s="1255" t="s">
        <v>25</v>
      </c>
      <c r="G1045" s="1255" t="s">
        <v>100</v>
      </c>
      <c r="H1045" s="1255"/>
    </row>
    <row r="1046" spans="1:8" ht="18" customHeight="1">
      <c r="A1046" s="1252">
        <v>1037</v>
      </c>
      <c r="B1046" s="1264" t="s">
        <v>2508</v>
      </c>
      <c r="C1046" s="1254">
        <v>400</v>
      </c>
      <c r="D1046" s="1255">
        <v>3</v>
      </c>
      <c r="E1046" s="1255">
        <v>536</v>
      </c>
      <c r="F1046" s="1255" t="s">
        <v>25</v>
      </c>
      <c r="G1046" s="1255" t="s">
        <v>100</v>
      </c>
      <c r="H1046" s="1255"/>
    </row>
    <row r="1047" spans="1:8" ht="18" customHeight="1">
      <c r="A1047" s="1252">
        <v>1038</v>
      </c>
      <c r="B1047" s="1264" t="s">
        <v>2666</v>
      </c>
      <c r="C1047" s="1254">
        <v>200</v>
      </c>
      <c r="D1047" s="1255">
        <v>8</v>
      </c>
      <c r="E1047" s="1255">
        <v>200</v>
      </c>
      <c r="F1047" s="1255" t="s">
        <v>25</v>
      </c>
      <c r="G1047" s="1255" t="s">
        <v>100</v>
      </c>
      <c r="H1047" s="1255"/>
    </row>
    <row r="1048" spans="1:8" ht="18" customHeight="1">
      <c r="A1048" s="1252">
        <v>1039</v>
      </c>
      <c r="B1048" s="1264" t="s">
        <v>2666</v>
      </c>
      <c r="C1048" s="1254">
        <v>200</v>
      </c>
      <c r="D1048" s="1255">
        <v>8</v>
      </c>
      <c r="E1048" s="1255">
        <v>201</v>
      </c>
      <c r="F1048" s="1255" t="s">
        <v>25</v>
      </c>
      <c r="G1048" s="1255" t="s">
        <v>100</v>
      </c>
      <c r="H1048" s="1255"/>
    </row>
    <row r="1049" spans="1:8" ht="18" customHeight="1">
      <c r="A1049" s="1252">
        <v>1040</v>
      </c>
      <c r="B1049" s="1264" t="s">
        <v>2666</v>
      </c>
      <c r="C1049" s="1254">
        <v>200</v>
      </c>
      <c r="D1049" s="1255">
        <v>8</v>
      </c>
      <c r="E1049" s="1255">
        <v>202</v>
      </c>
      <c r="F1049" s="1255" t="s">
        <v>25</v>
      </c>
      <c r="G1049" s="1255" t="s">
        <v>100</v>
      </c>
      <c r="H1049" s="1255"/>
    </row>
    <row r="1050" spans="1:8" ht="18" customHeight="1">
      <c r="A1050" s="1252">
        <v>1041</v>
      </c>
      <c r="B1050" s="1264" t="s">
        <v>2666</v>
      </c>
      <c r="C1050" s="1254">
        <v>200</v>
      </c>
      <c r="D1050" s="1255">
        <v>8</v>
      </c>
      <c r="E1050" s="1255">
        <v>203</v>
      </c>
      <c r="F1050" s="1255" t="s">
        <v>25</v>
      </c>
      <c r="G1050" s="1255" t="s">
        <v>100</v>
      </c>
      <c r="H1050" s="1255"/>
    </row>
    <row r="1051" spans="1:8" ht="18" customHeight="1">
      <c r="A1051" s="1252">
        <v>1042</v>
      </c>
      <c r="B1051" s="1264" t="s">
        <v>2666</v>
      </c>
      <c r="C1051" s="1254">
        <v>200</v>
      </c>
      <c r="D1051" s="1255">
        <v>8</v>
      </c>
      <c r="E1051" s="1255">
        <v>204</v>
      </c>
      <c r="F1051" s="1255" t="s">
        <v>25</v>
      </c>
      <c r="G1051" s="1255" t="s">
        <v>100</v>
      </c>
      <c r="H1051" s="1255"/>
    </row>
    <row r="1052" spans="1:8" ht="18" customHeight="1">
      <c r="A1052" s="1252">
        <v>1043</v>
      </c>
      <c r="B1052" s="1264" t="s">
        <v>2696</v>
      </c>
      <c r="C1052" s="1254">
        <v>200</v>
      </c>
      <c r="D1052" s="1255">
        <v>24</v>
      </c>
      <c r="E1052" s="1255">
        <v>181</v>
      </c>
      <c r="F1052" s="1255" t="s">
        <v>25</v>
      </c>
      <c r="G1052" s="1255" t="s">
        <v>100</v>
      </c>
      <c r="H1052" s="1255"/>
    </row>
    <row r="1053" spans="1:8" ht="29.25" customHeight="1">
      <c r="A1053" s="1252">
        <v>1044</v>
      </c>
      <c r="B1053" s="1259" t="s">
        <v>2697</v>
      </c>
      <c r="C1053" s="1254">
        <v>200</v>
      </c>
      <c r="D1053" s="1255">
        <v>38</v>
      </c>
      <c r="E1053" s="1255">
        <v>991</v>
      </c>
      <c r="F1053" s="1255" t="s">
        <v>25</v>
      </c>
      <c r="G1053" s="1255" t="s">
        <v>100</v>
      </c>
      <c r="H1053" s="1255"/>
    </row>
    <row r="1054" spans="1:8" ht="18" customHeight="1">
      <c r="A1054" s="1252">
        <v>1045</v>
      </c>
      <c r="B1054" s="1257" t="s">
        <v>2698</v>
      </c>
      <c r="C1054" s="1254">
        <v>200</v>
      </c>
      <c r="D1054" s="1255">
        <v>38</v>
      </c>
      <c r="E1054" s="1255">
        <v>907</v>
      </c>
      <c r="F1054" s="1255" t="s">
        <v>25</v>
      </c>
      <c r="G1054" s="1255" t="s">
        <v>100</v>
      </c>
      <c r="H1054" s="1255"/>
    </row>
    <row r="1055" spans="1:8" ht="18" customHeight="1">
      <c r="A1055" s="1252">
        <v>1046</v>
      </c>
      <c r="B1055" s="1257" t="s">
        <v>2699</v>
      </c>
      <c r="C1055" s="1254">
        <v>100</v>
      </c>
      <c r="D1055" s="1255">
        <v>3</v>
      </c>
      <c r="E1055" s="1255">
        <v>159</v>
      </c>
      <c r="F1055" s="1255" t="s">
        <v>25</v>
      </c>
      <c r="G1055" s="1255" t="s">
        <v>100</v>
      </c>
      <c r="H1055" s="1255"/>
    </row>
    <row r="1056" spans="1:8" ht="18" customHeight="1">
      <c r="A1056" s="1252">
        <v>1047</v>
      </c>
      <c r="B1056" s="1270" t="s">
        <v>2700</v>
      </c>
      <c r="C1056" s="1254">
        <v>200</v>
      </c>
      <c r="D1056" s="1255">
        <v>21</v>
      </c>
      <c r="E1056" s="1255">
        <v>94</v>
      </c>
      <c r="F1056" s="1255" t="s">
        <v>25</v>
      </c>
      <c r="G1056" s="1255" t="s">
        <v>100</v>
      </c>
      <c r="H1056" s="1255"/>
    </row>
    <row r="1057" spans="1:8" ht="18" customHeight="1">
      <c r="A1057" s="1252">
        <v>1048</v>
      </c>
      <c r="B1057" s="1270" t="s">
        <v>2373</v>
      </c>
      <c r="C1057" s="1254">
        <v>300</v>
      </c>
      <c r="D1057" s="1255">
        <v>26</v>
      </c>
      <c r="E1057" s="1255">
        <v>357</v>
      </c>
      <c r="F1057" s="1255" t="s">
        <v>25</v>
      </c>
      <c r="G1057" s="1255" t="s">
        <v>100</v>
      </c>
      <c r="H1057" s="1255"/>
    </row>
    <row r="1058" spans="1:8" ht="18" customHeight="1">
      <c r="A1058" s="1252">
        <v>1049</v>
      </c>
      <c r="B1058" s="1270" t="s">
        <v>2701</v>
      </c>
      <c r="C1058" s="1254">
        <v>200</v>
      </c>
      <c r="D1058" s="1255">
        <v>7</v>
      </c>
      <c r="E1058" s="1255">
        <v>61</v>
      </c>
      <c r="F1058" s="1255" t="s">
        <v>25</v>
      </c>
      <c r="G1058" s="1255" t="s">
        <v>100</v>
      </c>
      <c r="H1058" s="1255"/>
    </row>
    <row r="1059" spans="1:8" ht="18" customHeight="1">
      <c r="A1059" s="1252">
        <v>1050</v>
      </c>
      <c r="B1059" s="1259" t="s">
        <v>2702</v>
      </c>
      <c r="C1059" s="1254">
        <v>400</v>
      </c>
      <c r="D1059" s="1255">
        <v>6</v>
      </c>
      <c r="E1059" s="1255">
        <v>182</v>
      </c>
      <c r="F1059" s="1255" t="s">
        <v>25</v>
      </c>
      <c r="G1059" s="1255" t="s">
        <v>100</v>
      </c>
      <c r="H1059" s="1255"/>
    </row>
    <row r="1060" spans="1:8" ht="18" customHeight="1">
      <c r="A1060" s="1252">
        <v>1051</v>
      </c>
      <c r="B1060" s="1257" t="s">
        <v>2703</v>
      </c>
      <c r="C1060" s="1254">
        <v>400</v>
      </c>
      <c r="D1060" s="1255">
        <v>38</v>
      </c>
      <c r="E1060" s="1255">
        <v>33</v>
      </c>
      <c r="F1060" s="1255" t="s">
        <v>25</v>
      </c>
      <c r="G1060" s="1255" t="s">
        <v>100</v>
      </c>
      <c r="H1060" s="1255"/>
    </row>
    <row r="1061" spans="1:8" ht="18" customHeight="1">
      <c r="A1061" s="1252">
        <v>1052</v>
      </c>
      <c r="B1061" s="1257" t="s">
        <v>2410</v>
      </c>
      <c r="C1061" s="1254">
        <v>100</v>
      </c>
      <c r="D1061" s="1255">
        <v>6</v>
      </c>
      <c r="E1061" s="1255">
        <v>97</v>
      </c>
      <c r="F1061" s="1255" t="s">
        <v>25</v>
      </c>
      <c r="G1061" s="1255" t="s">
        <v>100</v>
      </c>
      <c r="H1061" s="1255"/>
    </row>
    <row r="1062" spans="1:8" ht="18" customHeight="1">
      <c r="A1062" s="1252">
        <v>1053</v>
      </c>
      <c r="B1062" s="1257" t="s">
        <v>2410</v>
      </c>
      <c r="C1062" s="1254">
        <v>200</v>
      </c>
      <c r="D1062" s="1255">
        <v>24</v>
      </c>
      <c r="E1062" s="1255">
        <v>181</v>
      </c>
      <c r="F1062" s="1255" t="s">
        <v>25</v>
      </c>
      <c r="G1062" s="1255" t="s">
        <v>100</v>
      </c>
      <c r="H1062" s="1255"/>
    </row>
    <row r="1063" spans="1:8" ht="18" customHeight="1">
      <c r="A1063" s="1252">
        <v>1054</v>
      </c>
      <c r="B1063" s="1257" t="s">
        <v>2584</v>
      </c>
      <c r="C1063" s="1254">
        <v>400</v>
      </c>
      <c r="D1063" s="1255">
        <v>10</v>
      </c>
      <c r="E1063" s="1255">
        <v>274</v>
      </c>
      <c r="F1063" s="1255" t="s">
        <v>25</v>
      </c>
      <c r="G1063" s="1255" t="s">
        <v>100</v>
      </c>
      <c r="H1063" s="1255"/>
    </row>
    <row r="1064" spans="1:8" ht="18" customHeight="1">
      <c r="A1064" s="1252">
        <v>1055</v>
      </c>
      <c r="B1064" s="1257" t="s">
        <v>2584</v>
      </c>
      <c r="C1064" s="1254">
        <v>400</v>
      </c>
      <c r="D1064" s="1255">
        <v>1</v>
      </c>
      <c r="E1064" s="1255">
        <v>262</v>
      </c>
      <c r="F1064" s="1255" t="s">
        <v>25</v>
      </c>
      <c r="G1064" s="1255" t="s">
        <v>100</v>
      </c>
      <c r="H1064" s="1255"/>
    </row>
    <row r="1065" spans="1:8" ht="18" customHeight="1">
      <c r="A1065" s="1252">
        <v>1056</v>
      </c>
      <c r="B1065" s="1257" t="s">
        <v>2704</v>
      </c>
      <c r="C1065" s="1254">
        <v>600</v>
      </c>
      <c r="D1065" s="1255">
        <v>38</v>
      </c>
      <c r="E1065" s="1255">
        <v>726</v>
      </c>
      <c r="F1065" s="1255" t="s">
        <v>25</v>
      </c>
      <c r="G1065" s="1255" t="s">
        <v>100</v>
      </c>
      <c r="H1065" s="1255"/>
    </row>
    <row r="1066" spans="1:8" ht="18" customHeight="1">
      <c r="A1066" s="1252">
        <v>1057</v>
      </c>
      <c r="B1066" s="1257" t="s">
        <v>2704</v>
      </c>
      <c r="C1066" s="1254">
        <v>300</v>
      </c>
      <c r="D1066" s="1255">
        <v>38</v>
      </c>
      <c r="E1066" s="1255">
        <v>804</v>
      </c>
      <c r="F1066" s="1255" t="s">
        <v>25</v>
      </c>
      <c r="G1066" s="1255" t="s">
        <v>100</v>
      </c>
      <c r="H1066" s="1255"/>
    </row>
    <row r="1067" spans="1:8" ht="18" customHeight="1">
      <c r="A1067" s="1252">
        <v>1058</v>
      </c>
      <c r="B1067" s="1257" t="s">
        <v>2705</v>
      </c>
      <c r="C1067" s="1254">
        <v>300</v>
      </c>
      <c r="D1067" s="1255">
        <v>3</v>
      </c>
      <c r="E1067" s="1255">
        <v>553</v>
      </c>
      <c r="F1067" s="1255" t="s">
        <v>25</v>
      </c>
      <c r="G1067" s="1255" t="s">
        <v>100</v>
      </c>
      <c r="H1067" s="1255"/>
    </row>
    <row r="1068" spans="1:8" ht="18" customHeight="1">
      <c r="A1068" s="1252">
        <v>1059</v>
      </c>
      <c r="B1068" s="1257" t="s">
        <v>2706</v>
      </c>
      <c r="C1068" s="1254">
        <v>100</v>
      </c>
      <c r="D1068" s="1255">
        <v>12</v>
      </c>
      <c r="E1068" s="1255">
        <v>356</v>
      </c>
      <c r="F1068" s="1255" t="s">
        <v>25</v>
      </c>
      <c r="G1068" s="1255" t="s">
        <v>100</v>
      </c>
      <c r="H1068" s="1255"/>
    </row>
    <row r="1069" spans="1:8" ht="18" customHeight="1">
      <c r="A1069" s="1252">
        <v>1060</v>
      </c>
      <c r="B1069" s="1257" t="s">
        <v>2707</v>
      </c>
      <c r="C1069" s="1254">
        <v>200</v>
      </c>
      <c r="D1069" s="1255">
        <v>19</v>
      </c>
      <c r="E1069" s="1255">
        <v>366</v>
      </c>
      <c r="F1069" s="1255" t="s">
        <v>25</v>
      </c>
      <c r="G1069" s="1255" t="s">
        <v>100</v>
      </c>
      <c r="H1069" s="1255"/>
    </row>
    <row r="1070" spans="1:8" ht="18" customHeight="1">
      <c r="A1070" s="1252">
        <v>1061</v>
      </c>
      <c r="B1070" s="1257" t="s">
        <v>2708</v>
      </c>
      <c r="C1070" s="1254">
        <v>400</v>
      </c>
      <c r="D1070" s="1255">
        <v>3</v>
      </c>
      <c r="E1070" s="1255">
        <v>588</v>
      </c>
      <c r="F1070" s="1255" t="s">
        <v>25</v>
      </c>
      <c r="G1070" s="1255" t="s">
        <v>100</v>
      </c>
      <c r="H1070" s="1255"/>
    </row>
    <row r="1071" spans="1:8" ht="18" customHeight="1">
      <c r="A1071" s="1252">
        <v>1062</v>
      </c>
      <c r="B1071" s="1257" t="s">
        <v>2709</v>
      </c>
      <c r="C1071" s="1254">
        <v>400</v>
      </c>
      <c r="D1071" s="1255">
        <v>3</v>
      </c>
      <c r="E1071" s="1255">
        <v>592</v>
      </c>
      <c r="F1071" s="1255" t="s">
        <v>25</v>
      </c>
      <c r="G1071" s="1255" t="s">
        <v>100</v>
      </c>
      <c r="H1071" s="1255"/>
    </row>
    <row r="1072" spans="1:8" ht="18" customHeight="1">
      <c r="A1072" s="1252">
        <v>1063</v>
      </c>
      <c r="B1072" s="1257" t="s">
        <v>2709</v>
      </c>
      <c r="C1072" s="1254">
        <v>400</v>
      </c>
      <c r="D1072" s="1255">
        <v>3</v>
      </c>
      <c r="E1072" s="1255">
        <v>593</v>
      </c>
      <c r="F1072" s="1255" t="s">
        <v>25</v>
      </c>
      <c r="G1072" s="1255" t="s">
        <v>100</v>
      </c>
      <c r="H1072" s="1255"/>
    </row>
    <row r="1073" spans="1:8" ht="18" customHeight="1">
      <c r="A1073" s="1252">
        <v>1064</v>
      </c>
      <c r="B1073" s="1257" t="s">
        <v>2709</v>
      </c>
      <c r="C1073" s="1254">
        <v>500</v>
      </c>
      <c r="D1073" s="1255">
        <v>3</v>
      </c>
      <c r="E1073" s="1255">
        <v>594</v>
      </c>
      <c r="F1073" s="1255" t="s">
        <v>25</v>
      </c>
      <c r="G1073" s="1255" t="s">
        <v>100</v>
      </c>
      <c r="H1073" s="1255"/>
    </row>
    <row r="1074" spans="1:8" ht="18" customHeight="1">
      <c r="A1074" s="1252">
        <v>1065</v>
      </c>
      <c r="B1074" s="1257" t="s">
        <v>2708</v>
      </c>
      <c r="C1074" s="1254">
        <v>200</v>
      </c>
      <c r="D1074" s="1255">
        <v>3</v>
      </c>
      <c r="E1074" s="1255">
        <v>586</v>
      </c>
      <c r="F1074" s="1255" t="s">
        <v>25</v>
      </c>
      <c r="G1074" s="1255" t="s">
        <v>100</v>
      </c>
      <c r="H1074" s="1255"/>
    </row>
    <row r="1075" spans="1:8" ht="18" customHeight="1">
      <c r="A1075" s="1252">
        <v>1066</v>
      </c>
      <c r="B1075" s="1257" t="s">
        <v>2708</v>
      </c>
      <c r="C1075" s="1254">
        <v>400</v>
      </c>
      <c r="D1075" s="1255">
        <v>3</v>
      </c>
      <c r="E1075" s="1255">
        <v>587</v>
      </c>
      <c r="F1075" s="1255" t="s">
        <v>25</v>
      </c>
      <c r="G1075" s="1255" t="s">
        <v>100</v>
      </c>
      <c r="H1075" s="1255"/>
    </row>
    <row r="1076" spans="1:8" ht="18" customHeight="1">
      <c r="A1076" s="1252">
        <v>1067</v>
      </c>
      <c r="B1076" s="1257" t="s">
        <v>2710</v>
      </c>
      <c r="C1076" s="1254">
        <v>400</v>
      </c>
      <c r="D1076" s="1255">
        <v>3</v>
      </c>
      <c r="E1076" s="1255">
        <v>589</v>
      </c>
      <c r="F1076" s="1255" t="s">
        <v>25</v>
      </c>
      <c r="G1076" s="1255" t="s">
        <v>100</v>
      </c>
      <c r="H1076" s="1255"/>
    </row>
    <row r="1077" spans="1:8" ht="18" customHeight="1">
      <c r="A1077" s="1252">
        <v>1068</v>
      </c>
      <c r="B1077" s="1257" t="s">
        <v>2710</v>
      </c>
      <c r="C1077" s="1254">
        <v>200</v>
      </c>
      <c r="D1077" s="1255">
        <v>3</v>
      </c>
      <c r="E1077" s="1255">
        <v>591</v>
      </c>
      <c r="F1077" s="1255" t="s">
        <v>25</v>
      </c>
      <c r="G1077" s="1255" t="s">
        <v>100</v>
      </c>
      <c r="H1077" s="1255"/>
    </row>
    <row r="1078" spans="1:8" ht="18" customHeight="1">
      <c r="A1078" s="1252">
        <v>1069</v>
      </c>
      <c r="B1078" s="1257" t="s">
        <v>2710</v>
      </c>
      <c r="C1078" s="1254">
        <v>200</v>
      </c>
      <c r="D1078" s="1255">
        <v>3</v>
      </c>
      <c r="E1078" s="1255">
        <v>590</v>
      </c>
      <c r="F1078" s="1255" t="s">
        <v>25</v>
      </c>
      <c r="G1078" s="1255" t="s">
        <v>100</v>
      </c>
      <c r="H1078" s="1255"/>
    </row>
    <row r="1079" spans="1:8" ht="18" customHeight="1">
      <c r="A1079" s="1252">
        <v>1070</v>
      </c>
      <c r="B1079" s="1257" t="s">
        <v>2121</v>
      </c>
      <c r="C1079" s="1254">
        <v>100</v>
      </c>
      <c r="D1079" s="1255">
        <v>10</v>
      </c>
      <c r="E1079" s="1255">
        <v>314</v>
      </c>
      <c r="F1079" s="1255" t="s">
        <v>25</v>
      </c>
      <c r="G1079" s="1255" t="s">
        <v>100</v>
      </c>
      <c r="H1079" s="1255"/>
    </row>
    <row r="1080" spans="1:8" ht="18" customHeight="1">
      <c r="A1080" s="1252">
        <v>1071</v>
      </c>
      <c r="B1080" s="1257" t="s">
        <v>2711</v>
      </c>
      <c r="C1080" s="1254">
        <v>100</v>
      </c>
      <c r="D1080" s="1255">
        <v>12</v>
      </c>
      <c r="E1080" s="1255">
        <v>363</v>
      </c>
      <c r="F1080" s="1255" t="s">
        <v>25</v>
      </c>
      <c r="G1080" s="1255" t="s">
        <v>100</v>
      </c>
      <c r="H1080" s="1255"/>
    </row>
    <row r="1081" spans="1:8" ht="18" customHeight="1">
      <c r="A1081" s="1252">
        <v>1072</v>
      </c>
      <c r="B1081" s="1257" t="s">
        <v>2712</v>
      </c>
      <c r="C1081" s="1254">
        <v>200</v>
      </c>
      <c r="D1081" s="1255">
        <v>38</v>
      </c>
      <c r="E1081" s="1255">
        <v>871</v>
      </c>
      <c r="F1081" s="1255" t="s">
        <v>25</v>
      </c>
      <c r="G1081" s="1255" t="s">
        <v>100</v>
      </c>
      <c r="H1081" s="1255"/>
    </row>
    <row r="1082" spans="1:8" ht="18" customHeight="1">
      <c r="A1082" s="1252">
        <v>1073</v>
      </c>
      <c r="B1082" s="1257" t="s">
        <v>2713</v>
      </c>
      <c r="C1082" s="1254">
        <v>200</v>
      </c>
      <c r="D1082" s="1255">
        <v>23</v>
      </c>
      <c r="E1082" s="1255">
        <v>206</v>
      </c>
      <c r="F1082" s="1255" t="s">
        <v>25</v>
      </c>
      <c r="G1082" s="1255" t="s">
        <v>100</v>
      </c>
      <c r="H1082" s="1255"/>
    </row>
    <row r="1083" spans="1:8" ht="18" customHeight="1">
      <c r="A1083" s="1252">
        <v>1074</v>
      </c>
      <c r="B1083" s="1257" t="s">
        <v>2098</v>
      </c>
      <c r="C1083" s="1254">
        <v>300</v>
      </c>
      <c r="D1083" s="1255">
        <v>7</v>
      </c>
      <c r="E1083" s="1255">
        <v>302</v>
      </c>
      <c r="F1083" s="1255" t="s">
        <v>25</v>
      </c>
      <c r="G1083" s="1255" t="s">
        <v>100</v>
      </c>
      <c r="H1083" s="1255"/>
    </row>
    <row r="1084" spans="1:8" ht="18" customHeight="1">
      <c r="A1084" s="1252">
        <v>1075</v>
      </c>
      <c r="B1084" s="1257" t="s">
        <v>2714</v>
      </c>
      <c r="C1084" s="1254">
        <v>200</v>
      </c>
      <c r="D1084" s="1255">
        <v>7</v>
      </c>
      <c r="E1084" s="1255">
        <v>168</v>
      </c>
      <c r="F1084" s="1255" t="s">
        <v>25</v>
      </c>
      <c r="G1084" s="1255" t="s">
        <v>100</v>
      </c>
      <c r="H1084" s="1255"/>
    </row>
    <row r="1085" spans="1:8" ht="18" customHeight="1">
      <c r="A1085" s="1252">
        <v>1076</v>
      </c>
      <c r="B1085" s="1257" t="s">
        <v>2715</v>
      </c>
      <c r="C1085" s="1254">
        <v>1000</v>
      </c>
      <c r="D1085" s="1255">
        <v>2</v>
      </c>
      <c r="E1085" s="1255">
        <v>89</v>
      </c>
      <c r="F1085" s="1255" t="s">
        <v>25</v>
      </c>
      <c r="G1085" s="1255" t="s">
        <v>100</v>
      </c>
      <c r="H1085" s="1255"/>
    </row>
    <row r="1086" spans="1:8" ht="18" customHeight="1">
      <c r="A1086" s="1252">
        <v>1077</v>
      </c>
      <c r="B1086" s="1257" t="s">
        <v>2716</v>
      </c>
      <c r="C1086" s="1254">
        <v>3161.3</v>
      </c>
      <c r="D1086" s="1255">
        <v>38</v>
      </c>
      <c r="E1086" s="1255">
        <v>988</v>
      </c>
      <c r="F1086" s="1255" t="s">
        <v>25</v>
      </c>
      <c r="G1086" s="1255" t="s">
        <v>100</v>
      </c>
      <c r="H1086" s="1255"/>
    </row>
    <row r="1087" spans="1:8" ht="18" customHeight="1">
      <c r="A1087" s="1252">
        <v>1078</v>
      </c>
      <c r="B1087" s="1257" t="s">
        <v>2717</v>
      </c>
      <c r="C1087" s="1254">
        <v>500</v>
      </c>
      <c r="D1087" s="1255">
        <v>38</v>
      </c>
      <c r="E1087" s="1255">
        <v>989</v>
      </c>
      <c r="F1087" s="1255" t="s">
        <v>25</v>
      </c>
      <c r="G1087" s="1255" t="s">
        <v>100</v>
      </c>
      <c r="H1087" s="1255"/>
    </row>
    <row r="1088" spans="1:8" ht="18" customHeight="1">
      <c r="A1088" s="1252">
        <v>1079</v>
      </c>
      <c r="B1088" s="1257" t="s">
        <v>2718</v>
      </c>
      <c r="C1088" s="1254">
        <v>100</v>
      </c>
      <c r="D1088" s="1255">
        <v>39</v>
      </c>
      <c r="E1088" s="1255">
        <v>897</v>
      </c>
      <c r="F1088" s="1255" t="s">
        <v>25</v>
      </c>
      <c r="G1088" s="1255" t="s">
        <v>100</v>
      </c>
      <c r="H1088" s="1255"/>
    </row>
    <row r="1089" spans="1:8" ht="18" customHeight="1">
      <c r="A1089" s="1252">
        <v>1080</v>
      </c>
      <c r="B1089" s="1257" t="s">
        <v>2702</v>
      </c>
      <c r="C1089" s="1254">
        <v>400</v>
      </c>
      <c r="D1089" s="1255">
        <v>6</v>
      </c>
      <c r="E1089" s="1255">
        <v>182</v>
      </c>
      <c r="F1089" s="1255" t="s">
        <v>25</v>
      </c>
      <c r="G1089" s="1255" t="s">
        <v>100</v>
      </c>
      <c r="H1089" s="1255"/>
    </row>
    <row r="1090" spans="1:8" ht="18" customHeight="1">
      <c r="A1090" s="1252">
        <v>1081</v>
      </c>
      <c r="B1090" s="1257" t="s">
        <v>2719</v>
      </c>
      <c r="C1090" s="1254">
        <v>200</v>
      </c>
      <c r="D1090" s="1255">
        <v>35</v>
      </c>
      <c r="E1090" s="1255">
        <v>7</v>
      </c>
      <c r="F1090" s="1255" t="s">
        <v>25</v>
      </c>
      <c r="G1090" s="1255" t="s">
        <v>100</v>
      </c>
      <c r="H1090" s="1255"/>
    </row>
    <row r="1091" spans="1:8" ht="18" customHeight="1">
      <c r="A1091" s="1252">
        <v>1082</v>
      </c>
      <c r="B1091" s="1257" t="s">
        <v>2719</v>
      </c>
      <c r="C1091" s="1254">
        <v>200</v>
      </c>
      <c r="D1091" s="1255">
        <v>35</v>
      </c>
      <c r="E1091" s="1255">
        <v>18</v>
      </c>
      <c r="F1091" s="1255" t="s">
        <v>25</v>
      </c>
      <c r="G1091" s="1255" t="s">
        <v>100</v>
      </c>
      <c r="H1091" s="1255"/>
    </row>
    <row r="1092" spans="1:8" ht="18" customHeight="1">
      <c r="A1092" s="1252">
        <v>1083</v>
      </c>
      <c r="B1092" s="1257" t="s">
        <v>2720</v>
      </c>
      <c r="C1092" s="1254">
        <v>200</v>
      </c>
      <c r="D1092" s="1255">
        <v>19</v>
      </c>
      <c r="E1092" s="1255">
        <v>129</v>
      </c>
      <c r="F1092" s="1255" t="s">
        <v>25</v>
      </c>
      <c r="G1092" s="1255" t="s">
        <v>100</v>
      </c>
      <c r="H1092" s="1255"/>
    </row>
    <row r="1093" spans="1:8" ht="18" customHeight="1">
      <c r="A1093" s="1252">
        <v>1084</v>
      </c>
      <c r="B1093" s="1257" t="s">
        <v>2721</v>
      </c>
      <c r="C1093" s="1254">
        <v>200</v>
      </c>
      <c r="D1093" s="1255">
        <v>1</v>
      </c>
      <c r="E1093" s="1255">
        <v>113</v>
      </c>
      <c r="F1093" s="1255" t="s">
        <v>25</v>
      </c>
      <c r="G1093" s="1255" t="s">
        <v>100</v>
      </c>
      <c r="H1093" s="1255"/>
    </row>
    <row r="1094" spans="1:8" ht="18" customHeight="1">
      <c r="A1094" s="1252">
        <v>1085</v>
      </c>
      <c r="B1094" s="1257" t="s">
        <v>2722</v>
      </c>
      <c r="C1094" s="1254">
        <v>200</v>
      </c>
      <c r="D1094" s="1255">
        <v>37</v>
      </c>
      <c r="E1094" s="1255">
        <v>20</v>
      </c>
      <c r="F1094" s="1255" t="s">
        <v>25</v>
      </c>
      <c r="G1094" s="1255" t="s">
        <v>100</v>
      </c>
      <c r="H1094" s="1255"/>
    </row>
    <row r="1095" spans="1:8" ht="18" customHeight="1">
      <c r="A1095" s="1252">
        <v>1086</v>
      </c>
      <c r="B1095" s="1257" t="s">
        <v>2723</v>
      </c>
      <c r="C1095" s="1254">
        <v>300</v>
      </c>
      <c r="D1095" s="1255">
        <v>3</v>
      </c>
      <c r="E1095" s="1255">
        <v>380</v>
      </c>
      <c r="F1095" s="1255" t="s">
        <v>25</v>
      </c>
      <c r="G1095" s="1255" t="s">
        <v>100</v>
      </c>
      <c r="H1095" s="1255"/>
    </row>
    <row r="1096" spans="1:8" ht="18" customHeight="1">
      <c r="A1096" s="1252">
        <v>1087</v>
      </c>
      <c r="B1096" s="1257" t="s">
        <v>2723</v>
      </c>
      <c r="C1096" s="1254">
        <v>300</v>
      </c>
      <c r="D1096" s="1255">
        <v>39</v>
      </c>
      <c r="E1096" s="1255">
        <v>468</v>
      </c>
      <c r="F1096" s="1255" t="s">
        <v>25</v>
      </c>
      <c r="G1096" s="1255" t="s">
        <v>100</v>
      </c>
      <c r="H1096" s="1255"/>
    </row>
    <row r="1097" spans="1:8" ht="18" customHeight="1">
      <c r="A1097" s="1252">
        <v>1088</v>
      </c>
      <c r="B1097" s="1257" t="s">
        <v>2723</v>
      </c>
      <c r="C1097" s="1254">
        <v>200</v>
      </c>
      <c r="D1097" s="1255">
        <v>39</v>
      </c>
      <c r="E1097" s="1255">
        <v>469</v>
      </c>
      <c r="F1097" s="1255" t="s">
        <v>25</v>
      </c>
      <c r="G1097" s="1255" t="s">
        <v>100</v>
      </c>
      <c r="H1097" s="1255"/>
    </row>
    <row r="1098" spans="1:8" ht="18" customHeight="1">
      <c r="A1098" s="1252">
        <v>1089</v>
      </c>
      <c r="B1098" s="1257" t="s">
        <v>2621</v>
      </c>
      <c r="C1098" s="1254">
        <v>100</v>
      </c>
      <c r="D1098" s="1255">
        <v>3</v>
      </c>
      <c r="E1098" s="1255">
        <v>510</v>
      </c>
      <c r="F1098" s="1255" t="s">
        <v>25</v>
      </c>
      <c r="G1098" s="1255" t="s">
        <v>100</v>
      </c>
      <c r="H1098" s="1255"/>
    </row>
    <row r="1099" spans="1:8" ht="18" customHeight="1">
      <c r="A1099" s="1252">
        <v>1090</v>
      </c>
      <c r="B1099" s="1270" t="s">
        <v>2724</v>
      </c>
      <c r="C1099" s="1254">
        <v>200</v>
      </c>
      <c r="D1099" s="1255">
        <v>6</v>
      </c>
      <c r="E1099" s="1255">
        <v>89</v>
      </c>
      <c r="F1099" s="1255" t="s">
        <v>25</v>
      </c>
      <c r="G1099" s="1255" t="s">
        <v>100</v>
      </c>
      <c r="H1099" s="1255"/>
    </row>
    <row r="1100" spans="1:8" ht="18" customHeight="1">
      <c r="A1100" s="1252">
        <v>1091</v>
      </c>
      <c r="B1100" s="1270" t="s">
        <v>2725</v>
      </c>
      <c r="C1100" s="1254">
        <v>200</v>
      </c>
      <c r="D1100" s="1255">
        <v>16</v>
      </c>
      <c r="E1100" s="1255">
        <v>350</v>
      </c>
      <c r="F1100" s="1255" t="s">
        <v>25</v>
      </c>
      <c r="G1100" s="1255" t="s">
        <v>100</v>
      </c>
      <c r="H1100" s="1255"/>
    </row>
    <row r="1101" spans="1:8" ht="18" customHeight="1">
      <c r="A1101" s="1252">
        <v>1092</v>
      </c>
      <c r="B1101" s="1257" t="s">
        <v>2706</v>
      </c>
      <c r="C1101" s="1254">
        <v>100</v>
      </c>
      <c r="D1101" s="1255">
        <v>12</v>
      </c>
      <c r="E1101" s="1255">
        <v>356</v>
      </c>
      <c r="F1101" s="1255" t="s">
        <v>25</v>
      </c>
      <c r="G1101" s="1255" t="s">
        <v>100</v>
      </c>
      <c r="H1101" s="1255"/>
    </row>
    <row r="1102" spans="1:8" ht="18" customHeight="1">
      <c r="A1102" s="1252">
        <v>1093</v>
      </c>
      <c r="B1102" s="1257" t="s">
        <v>2726</v>
      </c>
      <c r="C1102" s="1254">
        <v>200</v>
      </c>
      <c r="D1102" s="1255">
        <v>3</v>
      </c>
      <c r="E1102" s="1255">
        <v>696</v>
      </c>
      <c r="F1102" s="1255" t="s">
        <v>25</v>
      </c>
      <c r="G1102" s="1255" t="s">
        <v>100</v>
      </c>
      <c r="H1102" s="1255"/>
    </row>
    <row r="1103" spans="1:8" ht="18" customHeight="1">
      <c r="A1103" s="1252">
        <v>1094</v>
      </c>
      <c r="B1103" s="1257" t="s">
        <v>2179</v>
      </c>
      <c r="C1103" s="1254">
        <v>500</v>
      </c>
      <c r="D1103" s="1255">
        <v>39</v>
      </c>
      <c r="E1103" s="1255">
        <v>1259</v>
      </c>
      <c r="F1103" s="1255" t="s">
        <v>25</v>
      </c>
      <c r="G1103" s="1255" t="s">
        <v>100</v>
      </c>
      <c r="H1103" s="1255"/>
    </row>
    <row r="1104" spans="1:8" ht="18" customHeight="1">
      <c r="A1104" s="1252">
        <v>1095</v>
      </c>
      <c r="B1104" s="1257" t="s">
        <v>2727</v>
      </c>
      <c r="C1104" s="1254">
        <v>400</v>
      </c>
      <c r="D1104" s="1255">
        <v>23</v>
      </c>
      <c r="E1104" s="1255">
        <v>323</v>
      </c>
      <c r="F1104" s="1255" t="s">
        <v>25</v>
      </c>
      <c r="G1104" s="1255" t="s">
        <v>100</v>
      </c>
      <c r="H1104" s="1255"/>
    </row>
    <row r="1105" spans="1:8" ht="18" customHeight="1">
      <c r="A1105" s="1252">
        <v>1096</v>
      </c>
      <c r="B1105" s="1257" t="s">
        <v>2728</v>
      </c>
      <c r="C1105" s="1254">
        <v>400</v>
      </c>
      <c r="D1105" s="1255">
        <v>24</v>
      </c>
      <c r="E1105" s="1255">
        <v>285</v>
      </c>
      <c r="F1105" s="1255" t="s">
        <v>25</v>
      </c>
      <c r="G1105" s="1255" t="s">
        <v>100</v>
      </c>
      <c r="H1105" s="1255"/>
    </row>
    <row r="1106" spans="1:8" ht="18" customHeight="1">
      <c r="A1106" s="1252">
        <v>1097</v>
      </c>
      <c r="B1106" s="1257" t="s">
        <v>2729</v>
      </c>
      <c r="C1106" s="1254">
        <v>400</v>
      </c>
      <c r="D1106" s="1255">
        <v>8</v>
      </c>
      <c r="E1106" s="1255">
        <v>104</v>
      </c>
      <c r="F1106" s="1255" t="s">
        <v>25</v>
      </c>
      <c r="G1106" s="1255" t="s">
        <v>100</v>
      </c>
      <c r="H1106" s="1255"/>
    </row>
    <row r="1107" spans="1:8" ht="18" customHeight="1">
      <c r="A1107" s="1252">
        <v>1098</v>
      </c>
      <c r="B1107" s="1257" t="s">
        <v>2730</v>
      </c>
      <c r="C1107" s="1254">
        <v>200</v>
      </c>
      <c r="D1107" s="1255">
        <v>1</v>
      </c>
      <c r="E1107" s="1255">
        <v>261</v>
      </c>
      <c r="F1107" s="1255" t="s">
        <v>25</v>
      </c>
      <c r="G1107" s="1255" t="s">
        <v>100</v>
      </c>
      <c r="H1107" s="1255"/>
    </row>
    <row r="1108" spans="1:8" ht="18" customHeight="1">
      <c r="A1108" s="1252">
        <v>1099</v>
      </c>
      <c r="B1108" s="1257" t="s">
        <v>2731</v>
      </c>
      <c r="C1108" s="1254">
        <v>500</v>
      </c>
      <c r="D1108" s="1255">
        <v>5</v>
      </c>
      <c r="E1108" s="1255">
        <v>43</v>
      </c>
      <c r="F1108" s="1255" t="s">
        <v>25</v>
      </c>
      <c r="G1108" s="1255" t="s">
        <v>100</v>
      </c>
      <c r="H1108" s="1255"/>
    </row>
    <row r="1109" spans="1:8" ht="18" customHeight="1">
      <c r="A1109" s="1252">
        <v>1100</v>
      </c>
      <c r="B1109" s="1257" t="s">
        <v>2732</v>
      </c>
      <c r="C1109" s="1254">
        <v>200</v>
      </c>
      <c r="D1109" s="1255">
        <v>10</v>
      </c>
      <c r="E1109" s="1255">
        <v>309</v>
      </c>
      <c r="F1109" s="1255" t="s">
        <v>25</v>
      </c>
      <c r="G1109" s="1255" t="s">
        <v>100</v>
      </c>
      <c r="H1109" s="1255"/>
    </row>
    <row r="1110" spans="1:8" ht="18" customHeight="1">
      <c r="A1110" s="1252">
        <v>1101</v>
      </c>
      <c r="B1110" s="1257" t="s">
        <v>2732</v>
      </c>
      <c r="C1110" s="1254">
        <v>400</v>
      </c>
      <c r="D1110" s="1255">
        <v>7</v>
      </c>
      <c r="E1110" s="1255">
        <v>279</v>
      </c>
      <c r="F1110" s="1255" t="s">
        <v>25</v>
      </c>
      <c r="G1110" s="1255" t="s">
        <v>100</v>
      </c>
      <c r="H1110" s="1255"/>
    </row>
    <row r="1111" spans="1:8" ht="18" customHeight="1">
      <c r="A1111" s="1252">
        <v>1102</v>
      </c>
      <c r="B1111" s="1257" t="s">
        <v>2733</v>
      </c>
      <c r="C1111" s="1254">
        <v>400</v>
      </c>
      <c r="D1111" s="1255">
        <v>12</v>
      </c>
      <c r="E1111" s="1255">
        <v>369</v>
      </c>
      <c r="F1111" s="1255" t="s">
        <v>25</v>
      </c>
      <c r="G1111" s="1255" t="s">
        <v>100</v>
      </c>
      <c r="H1111" s="1255"/>
    </row>
    <row r="1112" spans="1:8" ht="18" customHeight="1">
      <c r="A1112" s="1252">
        <v>1103</v>
      </c>
      <c r="B1112" s="1257" t="s">
        <v>2734</v>
      </c>
      <c r="C1112" s="1254">
        <v>200</v>
      </c>
      <c r="D1112" s="1255">
        <v>14</v>
      </c>
      <c r="E1112" s="1255">
        <v>126</v>
      </c>
      <c r="F1112" s="1255" t="s">
        <v>25</v>
      </c>
      <c r="G1112" s="1255" t="s">
        <v>100</v>
      </c>
      <c r="H1112" s="1255"/>
    </row>
    <row r="1113" spans="1:8" ht="18" customHeight="1">
      <c r="A1113" s="1252">
        <v>1104</v>
      </c>
      <c r="B1113" s="1257" t="s">
        <v>2649</v>
      </c>
      <c r="C1113" s="1254">
        <v>400</v>
      </c>
      <c r="D1113" s="1255">
        <v>4</v>
      </c>
      <c r="E1113" s="1255">
        <v>40</v>
      </c>
      <c r="F1113" s="1255" t="s">
        <v>25</v>
      </c>
      <c r="G1113" s="1255" t="s">
        <v>100</v>
      </c>
      <c r="H1113" s="1255"/>
    </row>
    <row r="1114" spans="1:8" ht="18" customHeight="1">
      <c r="A1114" s="1252">
        <v>1105</v>
      </c>
      <c r="B1114" s="1257" t="s">
        <v>2649</v>
      </c>
      <c r="C1114" s="1254">
        <v>400</v>
      </c>
      <c r="D1114" s="1255">
        <v>4</v>
      </c>
      <c r="E1114" s="1255">
        <v>39</v>
      </c>
      <c r="F1114" s="1255" t="s">
        <v>25</v>
      </c>
      <c r="G1114" s="1255" t="s">
        <v>100</v>
      </c>
      <c r="H1114" s="1255"/>
    </row>
    <row r="1115" spans="1:8" ht="18" customHeight="1">
      <c r="A1115" s="1252">
        <v>1106</v>
      </c>
      <c r="B1115" s="1257" t="s">
        <v>2649</v>
      </c>
      <c r="C1115" s="1254">
        <v>400</v>
      </c>
      <c r="D1115" s="1255">
        <v>4</v>
      </c>
      <c r="E1115" s="1255">
        <v>38</v>
      </c>
      <c r="F1115" s="1255" t="s">
        <v>25</v>
      </c>
      <c r="G1115" s="1255" t="s">
        <v>100</v>
      </c>
      <c r="H1115" s="1255"/>
    </row>
    <row r="1116" spans="1:8" ht="18" customHeight="1">
      <c r="A1116" s="1252">
        <v>1107</v>
      </c>
      <c r="B1116" s="1257" t="s">
        <v>2410</v>
      </c>
      <c r="C1116" s="1254">
        <v>200</v>
      </c>
      <c r="D1116" s="1255">
        <v>6</v>
      </c>
      <c r="E1116" s="1255">
        <v>97</v>
      </c>
      <c r="F1116" s="1255" t="s">
        <v>25</v>
      </c>
      <c r="G1116" s="1255" t="s">
        <v>100</v>
      </c>
      <c r="H1116" s="1255"/>
    </row>
    <row r="1117" spans="1:8" ht="18" customHeight="1">
      <c r="A1117" s="1252">
        <v>1108</v>
      </c>
      <c r="B1117" s="1257" t="s">
        <v>2649</v>
      </c>
      <c r="C1117" s="1254">
        <v>400</v>
      </c>
      <c r="D1117" s="1255">
        <v>4</v>
      </c>
      <c r="E1117" s="1255">
        <v>3</v>
      </c>
      <c r="F1117" s="1255" t="s">
        <v>25</v>
      </c>
      <c r="G1117" s="1255" t="s">
        <v>100</v>
      </c>
      <c r="H1117" s="1255"/>
    </row>
    <row r="1118" spans="1:8" ht="18" customHeight="1">
      <c r="A1118" s="1252">
        <v>1109</v>
      </c>
      <c r="B1118" s="1264" t="s">
        <v>2478</v>
      </c>
      <c r="C1118" s="1254">
        <v>1500</v>
      </c>
      <c r="D1118" s="1255">
        <v>41</v>
      </c>
      <c r="E1118" s="1255">
        <v>80</v>
      </c>
      <c r="F1118" s="1255" t="s">
        <v>1333</v>
      </c>
      <c r="G1118" s="1255" t="s">
        <v>2091</v>
      </c>
      <c r="H1118" s="1255"/>
    </row>
    <row r="1119" spans="1:8" s="1271" customFormat="1" ht="18" customHeight="1">
      <c r="A1119" s="1249" t="s">
        <v>3207</v>
      </c>
      <c r="B1119" s="1261" t="s">
        <v>2735</v>
      </c>
      <c r="C1119" s="1262">
        <f>SUM(C1120:C1255)</f>
        <v>30310</v>
      </c>
      <c r="D1119" s="1255"/>
      <c r="E1119" s="1255"/>
      <c r="F1119" s="1255"/>
      <c r="G1119" s="1255"/>
      <c r="H1119" s="1263"/>
    </row>
    <row r="1120" spans="1:8" s="1271" customFormat="1" ht="18" customHeight="1">
      <c r="A1120" s="1252">
        <v>1110</v>
      </c>
      <c r="B1120" s="1302" t="s">
        <v>3202</v>
      </c>
      <c r="C1120" s="1254">
        <v>100</v>
      </c>
      <c r="D1120" s="1255">
        <v>20</v>
      </c>
      <c r="E1120" s="1255">
        <v>295</v>
      </c>
      <c r="F1120" s="1255" t="s">
        <v>25</v>
      </c>
      <c r="G1120" s="1307" t="s">
        <v>100</v>
      </c>
      <c r="H1120" s="1263"/>
    </row>
    <row r="1121" spans="1:11" s="1271" customFormat="1" ht="18" customHeight="1">
      <c r="A1121" s="1252">
        <v>1111</v>
      </c>
      <c r="B1121" s="1302" t="s">
        <v>3203</v>
      </c>
      <c r="C1121" s="1254">
        <v>400</v>
      </c>
      <c r="D1121" s="1255">
        <v>35</v>
      </c>
      <c r="E1121" s="1255">
        <v>108</v>
      </c>
      <c r="F1121" s="1255" t="s">
        <v>25</v>
      </c>
      <c r="G1121" s="1309" t="s">
        <v>103</v>
      </c>
      <c r="H1121" s="1263"/>
    </row>
    <row r="1122" spans="1:11" s="1271" customFormat="1" ht="18" customHeight="1">
      <c r="A1122" s="1252">
        <v>1112</v>
      </c>
      <c r="B1122" s="944" t="s">
        <v>2868</v>
      </c>
      <c r="C1122" s="1254">
        <v>300</v>
      </c>
      <c r="D1122" s="1255">
        <v>12</v>
      </c>
      <c r="E1122" s="1255">
        <v>35</v>
      </c>
      <c r="F1122" s="1255" t="s">
        <v>25</v>
      </c>
      <c r="G1122" s="1307" t="s">
        <v>100</v>
      </c>
      <c r="H1122" s="1263"/>
      <c r="K1122" s="1314"/>
    </row>
    <row r="1123" spans="1:11" s="1271" customFormat="1" ht="18" customHeight="1">
      <c r="A1123" s="1252">
        <v>1113</v>
      </c>
      <c r="B1123" s="1308" t="s">
        <v>2318</v>
      </c>
      <c r="C1123" s="1254">
        <v>100</v>
      </c>
      <c r="D1123" s="1255">
        <v>13</v>
      </c>
      <c r="E1123" s="1255">
        <v>444</v>
      </c>
      <c r="F1123" s="1255" t="s">
        <v>25</v>
      </c>
      <c r="G1123" s="1309" t="s">
        <v>103</v>
      </c>
      <c r="H1123" s="1263"/>
      <c r="K1123" s="1315"/>
    </row>
    <row r="1124" spans="1:11" s="1271" customFormat="1" ht="18" customHeight="1">
      <c r="A1124" s="1252">
        <v>1114</v>
      </c>
      <c r="B1124" s="1302" t="s">
        <v>3089</v>
      </c>
      <c r="C1124" s="1254">
        <v>100</v>
      </c>
      <c r="D1124" s="1255">
        <v>21</v>
      </c>
      <c r="E1124" s="1255">
        <v>47</v>
      </c>
      <c r="F1124" s="1255" t="s">
        <v>25</v>
      </c>
      <c r="G1124" s="1303" t="s">
        <v>103</v>
      </c>
      <c r="H1124" s="1263"/>
      <c r="K1124" s="1315"/>
    </row>
    <row r="1125" spans="1:11" s="1271" customFormat="1" ht="18" customHeight="1">
      <c r="A1125" s="1252">
        <v>1115</v>
      </c>
      <c r="B1125" s="1302" t="s">
        <v>2776</v>
      </c>
      <c r="C1125" s="1254">
        <v>300</v>
      </c>
      <c r="D1125" s="1255">
        <v>5</v>
      </c>
      <c r="E1125" s="1255">
        <v>158</v>
      </c>
      <c r="F1125" s="1255" t="s">
        <v>25</v>
      </c>
      <c r="G1125" s="1303" t="s">
        <v>103</v>
      </c>
      <c r="H1125" s="1263"/>
      <c r="K1125" s="1324"/>
    </row>
    <row r="1126" spans="1:11" s="1271" customFormat="1" ht="18" customHeight="1">
      <c r="A1126" s="1252">
        <v>1116</v>
      </c>
      <c r="B1126" s="1302" t="s">
        <v>2694</v>
      </c>
      <c r="C1126" s="1254">
        <v>200</v>
      </c>
      <c r="D1126" s="1255">
        <v>19</v>
      </c>
      <c r="E1126" s="1255">
        <v>267</v>
      </c>
      <c r="F1126" s="1255" t="s">
        <v>25</v>
      </c>
      <c r="G1126" s="1303" t="s">
        <v>103</v>
      </c>
      <c r="H1126" s="1263"/>
      <c r="K1126" s="1324"/>
    </row>
    <row r="1127" spans="1:11" s="1271" customFormat="1" ht="18" customHeight="1">
      <c r="A1127" s="1252">
        <v>1117</v>
      </c>
      <c r="B1127" s="1302" t="s">
        <v>2694</v>
      </c>
      <c r="C1127" s="1254">
        <v>200</v>
      </c>
      <c r="D1127" s="1255">
        <v>19</v>
      </c>
      <c r="E1127" s="1255">
        <v>265</v>
      </c>
      <c r="F1127" s="1255" t="s">
        <v>25</v>
      </c>
      <c r="G1127" s="1303" t="s">
        <v>103</v>
      </c>
      <c r="H1127" s="1263"/>
      <c r="K1127" s="1324"/>
    </row>
    <row r="1128" spans="1:11" s="1271" customFormat="1" ht="18" customHeight="1">
      <c r="A1128" s="1252">
        <v>1118</v>
      </c>
      <c r="B1128" s="1302" t="s">
        <v>2694</v>
      </c>
      <c r="C1128" s="1254">
        <v>200</v>
      </c>
      <c r="D1128" s="1255">
        <v>19</v>
      </c>
      <c r="E1128" s="1255">
        <v>266</v>
      </c>
      <c r="F1128" s="1255" t="s">
        <v>25</v>
      </c>
      <c r="G1128" s="1303" t="s">
        <v>103</v>
      </c>
      <c r="H1128" s="1263"/>
      <c r="K1128" s="1324"/>
    </row>
    <row r="1129" spans="1:11" s="1271" customFormat="1" ht="18" customHeight="1">
      <c r="A1129" s="1252">
        <v>1119</v>
      </c>
      <c r="B1129" s="1302" t="s">
        <v>2694</v>
      </c>
      <c r="C1129" s="1254">
        <v>200</v>
      </c>
      <c r="D1129" s="1255">
        <v>19</v>
      </c>
      <c r="E1129" s="1255">
        <v>241</v>
      </c>
      <c r="F1129" s="1255" t="s">
        <v>25</v>
      </c>
      <c r="G1129" s="1303" t="s">
        <v>103</v>
      </c>
      <c r="H1129" s="1263"/>
      <c r="K1129" s="1324"/>
    </row>
    <row r="1130" spans="1:11" s="1271" customFormat="1" ht="18" customHeight="1">
      <c r="A1130" s="1252">
        <v>1120</v>
      </c>
      <c r="B1130" s="1302" t="s">
        <v>2694</v>
      </c>
      <c r="C1130" s="1254">
        <v>200</v>
      </c>
      <c r="D1130" s="1255">
        <v>19</v>
      </c>
      <c r="E1130" s="1255">
        <v>242</v>
      </c>
      <c r="F1130" s="1255" t="s">
        <v>25</v>
      </c>
      <c r="G1130" s="1303" t="s">
        <v>103</v>
      </c>
      <c r="H1130" s="1263"/>
      <c r="K1130" s="1324"/>
    </row>
    <row r="1131" spans="1:11" s="1271" customFormat="1" ht="18" customHeight="1">
      <c r="A1131" s="1252">
        <v>1121</v>
      </c>
      <c r="B1131" s="1302" t="s">
        <v>2694</v>
      </c>
      <c r="C1131" s="1254">
        <v>200</v>
      </c>
      <c r="D1131" s="1255">
        <v>19</v>
      </c>
      <c r="E1131" s="1255">
        <v>243</v>
      </c>
      <c r="F1131" s="1255" t="s">
        <v>25</v>
      </c>
      <c r="G1131" s="1303" t="s">
        <v>103</v>
      </c>
      <c r="H1131" s="1263"/>
      <c r="K1131" s="1324"/>
    </row>
    <row r="1132" spans="1:11" s="1271" customFormat="1" ht="18" customHeight="1">
      <c r="A1132" s="1252">
        <v>1122</v>
      </c>
      <c r="B1132" s="1302" t="s">
        <v>2694</v>
      </c>
      <c r="C1132" s="1254">
        <v>200</v>
      </c>
      <c r="D1132" s="1255">
        <v>19</v>
      </c>
      <c r="E1132" s="1255">
        <v>237</v>
      </c>
      <c r="F1132" s="1255" t="s">
        <v>25</v>
      </c>
      <c r="G1132" s="1303" t="s">
        <v>103</v>
      </c>
      <c r="H1132" s="1263"/>
      <c r="K1132" s="1324"/>
    </row>
    <row r="1133" spans="1:11" s="1271" customFormat="1" ht="18" customHeight="1">
      <c r="A1133" s="1252">
        <v>1123</v>
      </c>
      <c r="B1133" s="1302" t="s">
        <v>2694</v>
      </c>
      <c r="C1133" s="1254">
        <v>200</v>
      </c>
      <c r="D1133" s="1255">
        <v>19</v>
      </c>
      <c r="E1133" s="1255">
        <v>236</v>
      </c>
      <c r="F1133" s="1255" t="s">
        <v>25</v>
      </c>
      <c r="G1133" s="1303" t="s">
        <v>103</v>
      </c>
      <c r="H1133" s="1263"/>
      <c r="K1133" s="1324"/>
    </row>
    <row r="1134" spans="1:11" s="1271" customFormat="1" ht="18" customHeight="1">
      <c r="A1134" s="1252">
        <v>1124</v>
      </c>
      <c r="B1134" s="1302" t="s">
        <v>2694</v>
      </c>
      <c r="C1134" s="1254">
        <v>200</v>
      </c>
      <c r="D1134" s="1255">
        <v>19</v>
      </c>
      <c r="E1134" s="1255">
        <v>234</v>
      </c>
      <c r="F1134" s="1255" t="s">
        <v>25</v>
      </c>
      <c r="G1134" s="1303" t="s">
        <v>103</v>
      </c>
      <c r="H1134" s="1263"/>
      <c r="K1134" s="1324"/>
    </row>
    <row r="1135" spans="1:11" s="1271" customFormat="1" ht="18" customHeight="1">
      <c r="A1135" s="1252">
        <v>1125</v>
      </c>
      <c r="B1135" s="1302" t="s">
        <v>2694</v>
      </c>
      <c r="C1135" s="1254">
        <v>500</v>
      </c>
      <c r="D1135" s="1255">
        <v>19</v>
      </c>
      <c r="E1135" s="1255">
        <v>233</v>
      </c>
      <c r="F1135" s="1255" t="s">
        <v>25</v>
      </c>
      <c r="G1135" s="1303" t="s">
        <v>103</v>
      </c>
      <c r="H1135" s="1263"/>
      <c r="K1135" s="1324"/>
    </row>
    <row r="1136" spans="1:11" s="1271" customFormat="1" ht="18" customHeight="1">
      <c r="A1136" s="1252">
        <v>1126</v>
      </c>
      <c r="B1136" s="1302" t="s">
        <v>3200</v>
      </c>
      <c r="C1136" s="1254">
        <v>500</v>
      </c>
      <c r="D1136" s="1255">
        <v>19</v>
      </c>
      <c r="E1136" s="1255">
        <v>215</v>
      </c>
      <c r="F1136" s="1255" t="s">
        <v>25</v>
      </c>
      <c r="G1136" s="1303" t="s">
        <v>103</v>
      </c>
      <c r="H1136" s="1263"/>
      <c r="K1136" s="1324"/>
    </row>
    <row r="1137" spans="1:8" s="1271" customFormat="1" ht="18" customHeight="1">
      <c r="A1137" s="1252">
        <v>1127</v>
      </c>
      <c r="B1137" s="1257" t="s">
        <v>3181</v>
      </c>
      <c r="C1137" s="1254">
        <v>500</v>
      </c>
      <c r="D1137" s="1255">
        <v>18</v>
      </c>
      <c r="E1137" s="1255">
        <v>48</v>
      </c>
      <c r="F1137" s="1255" t="s">
        <v>25</v>
      </c>
      <c r="G1137" s="1255" t="s">
        <v>103</v>
      </c>
      <c r="H1137" s="1263"/>
    </row>
    <row r="1138" spans="1:8" ht="18" customHeight="1">
      <c r="A1138" s="1252">
        <v>1128</v>
      </c>
      <c r="B1138" s="1257" t="s">
        <v>2736</v>
      </c>
      <c r="C1138" s="1254">
        <v>200</v>
      </c>
      <c r="D1138" s="1255">
        <v>18</v>
      </c>
      <c r="E1138" s="1255">
        <v>200</v>
      </c>
      <c r="F1138" s="1255" t="s">
        <v>25</v>
      </c>
      <c r="G1138" s="1255" t="s">
        <v>103</v>
      </c>
      <c r="H1138" s="1255"/>
    </row>
    <row r="1139" spans="1:8" ht="18" customHeight="1">
      <c r="A1139" s="1252">
        <v>1129</v>
      </c>
      <c r="B1139" s="1257" t="s">
        <v>2737</v>
      </c>
      <c r="C1139" s="1254">
        <v>200</v>
      </c>
      <c r="D1139" s="1255">
        <v>19</v>
      </c>
      <c r="E1139" s="1255">
        <v>263</v>
      </c>
      <c r="F1139" s="1255" t="s">
        <v>25</v>
      </c>
      <c r="G1139" s="1255" t="s">
        <v>103</v>
      </c>
      <c r="H1139" s="1255"/>
    </row>
    <row r="1140" spans="1:8" ht="18" customHeight="1">
      <c r="A1140" s="1252">
        <v>1130</v>
      </c>
      <c r="B1140" s="1257" t="s">
        <v>2738</v>
      </c>
      <c r="C1140" s="1254">
        <v>200</v>
      </c>
      <c r="D1140" s="1255">
        <v>12</v>
      </c>
      <c r="E1140" s="1255">
        <v>854</v>
      </c>
      <c r="F1140" s="1255" t="s">
        <v>25</v>
      </c>
      <c r="G1140" s="1255" t="s">
        <v>103</v>
      </c>
      <c r="H1140" s="1255"/>
    </row>
    <row r="1141" spans="1:8" ht="18" customHeight="1">
      <c r="A1141" s="1252">
        <v>1131</v>
      </c>
      <c r="B1141" s="1257" t="s">
        <v>2739</v>
      </c>
      <c r="C1141" s="1254">
        <v>400</v>
      </c>
      <c r="D1141" s="1255">
        <v>13</v>
      </c>
      <c r="E1141" s="1255">
        <v>61</v>
      </c>
      <c r="F1141" s="1255" t="s">
        <v>25</v>
      </c>
      <c r="G1141" s="1255" t="s">
        <v>103</v>
      </c>
      <c r="H1141" s="1255"/>
    </row>
    <row r="1142" spans="1:8" ht="18" customHeight="1">
      <c r="A1142" s="1252">
        <v>1132</v>
      </c>
      <c r="B1142" s="1257" t="s">
        <v>2740</v>
      </c>
      <c r="C1142" s="1254">
        <v>150</v>
      </c>
      <c r="D1142" s="1255">
        <v>18</v>
      </c>
      <c r="E1142" s="1255">
        <v>328</v>
      </c>
      <c r="F1142" s="1255" t="s">
        <v>25</v>
      </c>
      <c r="G1142" s="1255" t="s">
        <v>103</v>
      </c>
      <c r="H1142" s="1255"/>
    </row>
    <row r="1143" spans="1:8" ht="18" customHeight="1">
      <c r="A1143" s="1252">
        <v>1133</v>
      </c>
      <c r="B1143" s="1257" t="s">
        <v>2741</v>
      </c>
      <c r="C1143" s="1254">
        <v>100</v>
      </c>
      <c r="D1143" s="1255">
        <v>18</v>
      </c>
      <c r="E1143" s="1255">
        <v>403</v>
      </c>
      <c r="F1143" s="1255" t="s">
        <v>25</v>
      </c>
      <c r="G1143" s="1255" t="s">
        <v>103</v>
      </c>
      <c r="H1143" s="1255"/>
    </row>
    <row r="1144" spans="1:8" ht="18" customHeight="1">
      <c r="A1144" s="1252">
        <v>1134</v>
      </c>
      <c r="B1144" s="1253" t="s">
        <v>2742</v>
      </c>
      <c r="C1144" s="1254">
        <v>100</v>
      </c>
      <c r="D1144" s="1255">
        <v>19</v>
      </c>
      <c r="E1144" s="1236">
        <v>209</v>
      </c>
      <c r="F1144" s="1255" t="s">
        <v>25</v>
      </c>
      <c r="G1144" s="1255" t="s">
        <v>103</v>
      </c>
      <c r="H1144" s="1255"/>
    </row>
    <row r="1145" spans="1:8" ht="18" customHeight="1">
      <c r="A1145" s="1252">
        <v>1135</v>
      </c>
      <c r="B1145" s="1253" t="s">
        <v>2743</v>
      </c>
      <c r="C1145" s="1254">
        <v>200</v>
      </c>
      <c r="D1145" s="1255">
        <v>69</v>
      </c>
      <c r="E1145" s="1236">
        <v>64</v>
      </c>
      <c r="F1145" s="1255" t="s">
        <v>25</v>
      </c>
      <c r="G1145" s="1255" t="s">
        <v>103</v>
      </c>
      <c r="H1145" s="1255"/>
    </row>
    <row r="1146" spans="1:8" ht="18" customHeight="1">
      <c r="A1146" s="1252">
        <v>1136</v>
      </c>
      <c r="B1146" s="1256" t="s">
        <v>2744</v>
      </c>
      <c r="C1146" s="1254">
        <v>200</v>
      </c>
      <c r="D1146" s="1255">
        <v>35</v>
      </c>
      <c r="E1146" s="1236">
        <v>108</v>
      </c>
      <c r="F1146" s="1255" t="s">
        <v>25</v>
      </c>
      <c r="G1146" s="1255" t="s">
        <v>103</v>
      </c>
      <c r="H1146" s="1255"/>
    </row>
    <row r="1147" spans="1:8" ht="18" customHeight="1">
      <c r="A1147" s="1252">
        <v>1137</v>
      </c>
      <c r="B1147" s="1257" t="s">
        <v>2745</v>
      </c>
      <c r="C1147" s="1254">
        <v>200</v>
      </c>
      <c r="D1147" s="1255">
        <v>18</v>
      </c>
      <c r="E1147" s="1255">
        <v>14</v>
      </c>
      <c r="F1147" s="1255" t="s">
        <v>25</v>
      </c>
      <c r="G1147" s="1255" t="s">
        <v>103</v>
      </c>
      <c r="H1147" s="1255"/>
    </row>
    <row r="1148" spans="1:8" ht="18" customHeight="1">
      <c r="A1148" s="1252">
        <v>1138</v>
      </c>
      <c r="B1148" s="1257" t="s">
        <v>2746</v>
      </c>
      <c r="C1148" s="1254">
        <v>200</v>
      </c>
      <c r="D1148" s="1255">
        <v>2</v>
      </c>
      <c r="E1148" s="1255">
        <v>334</v>
      </c>
      <c r="F1148" s="1255" t="s">
        <v>25</v>
      </c>
      <c r="G1148" s="1255" t="s">
        <v>103</v>
      </c>
      <c r="H1148" s="1255"/>
    </row>
    <row r="1149" spans="1:8" ht="18" customHeight="1">
      <c r="A1149" s="1252">
        <v>1139</v>
      </c>
      <c r="B1149" s="1257" t="s">
        <v>2747</v>
      </c>
      <c r="C1149" s="1254">
        <v>200</v>
      </c>
      <c r="D1149" s="1255">
        <v>18</v>
      </c>
      <c r="E1149" s="1255">
        <v>339</v>
      </c>
      <c r="F1149" s="1255" t="s">
        <v>25</v>
      </c>
      <c r="G1149" s="1255" t="s">
        <v>103</v>
      </c>
      <c r="H1149" s="1255"/>
    </row>
    <row r="1150" spans="1:8" ht="18" customHeight="1">
      <c r="A1150" s="1252">
        <v>1140</v>
      </c>
      <c r="B1150" s="1257" t="s">
        <v>2747</v>
      </c>
      <c r="C1150" s="1254">
        <v>200</v>
      </c>
      <c r="D1150" s="1255">
        <v>20</v>
      </c>
      <c r="E1150" s="1255">
        <v>283</v>
      </c>
      <c r="F1150" s="1255" t="s">
        <v>25</v>
      </c>
      <c r="G1150" s="1255" t="s">
        <v>103</v>
      </c>
      <c r="H1150" s="1255"/>
    </row>
    <row r="1151" spans="1:8" ht="18" customHeight="1">
      <c r="A1151" s="1252">
        <v>1141</v>
      </c>
      <c r="B1151" s="1257" t="s">
        <v>2505</v>
      </c>
      <c r="C1151" s="1254">
        <v>750</v>
      </c>
      <c r="D1151" s="1255">
        <v>47</v>
      </c>
      <c r="E1151" s="1255">
        <v>31</v>
      </c>
      <c r="F1151" s="1255" t="s">
        <v>25</v>
      </c>
      <c r="G1151" s="1255" t="s">
        <v>103</v>
      </c>
      <c r="H1151" s="1255"/>
    </row>
    <row r="1152" spans="1:8" ht="18" customHeight="1">
      <c r="A1152" s="1252">
        <v>1142</v>
      </c>
      <c r="B1152" s="1257" t="s">
        <v>2505</v>
      </c>
      <c r="C1152" s="1254">
        <v>1000</v>
      </c>
      <c r="D1152" s="1255">
        <v>47</v>
      </c>
      <c r="E1152" s="1255">
        <v>32</v>
      </c>
      <c r="F1152" s="1255" t="s">
        <v>25</v>
      </c>
      <c r="G1152" s="1255" t="s">
        <v>103</v>
      </c>
      <c r="H1152" s="1255"/>
    </row>
    <row r="1153" spans="1:8" ht="18" customHeight="1">
      <c r="A1153" s="1252">
        <v>1143</v>
      </c>
      <c r="B1153" s="1257" t="s">
        <v>2623</v>
      </c>
      <c r="C1153" s="1254">
        <v>400</v>
      </c>
      <c r="D1153" s="1255">
        <v>25</v>
      </c>
      <c r="E1153" s="1255">
        <v>35</v>
      </c>
      <c r="F1153" s="1255" t="s">
        <v>1333</v>
      </c>
      <c r="G1153" s="1255" t="s">
        <v>2748</v>
      </c>
      <c r="H1153" s="1255"/>
    </row>
    <row r="1154" spans="1:8" ht="18" customHeight="1">
      <c r="A1154" s="1252">
        <v>1144</v>
      </c>
      <c r="B1154" s="1264" t="s">
        <v>2749</v>
      </c>
      <c r="C1154" s="1254">
        <v>300</v>
      </c>
      <c r="D1154" s="1255">
        <v>2</v>
      </c>
      <c r="E1154" s="1255">
        <v>50</v>
      </c>
      <c r="F1154" s="1255" t="s">
        <v>25</v>
      </c>
      <c r="G1154" s="1255" t="s">
        <v>103</v>
      </c>
      <c r="H1154" s="1255"/>
    </row>
    <row r="1155" spans="1:8" ht="18" customHeight="1">
      <c r="A1155" s="1252">
        <v>1145</v>
      </c>
      <c r="B1155" s="1264" t="s">
        <v>2750</v>
      </c>
      <c r="C1155" s="1254">
        <v>500</v>
      </c>
      <c r="D1155" s="1255">
        <v>4</v>
      </c>
      <c r="E1155" s="1255">
        <v>35</v>
      </c>
      <c r="F1155" s="1255" t="s">
        <v>25</v>
      </c>
      <c r="G1155" s="1255" t="s">
        <v>103</v>
      </c>
      <c r="H1155" s="1255"/>
    </row>
    <row r="1156" spans="1:8" ht="18" customHeight="1">
      <c r="A1156" s="1252">
        <v>1146</v>
      </c>
      <c r="B1156" s="1264" t="s">
        <v>2750</v>
      </c>
      <c r="C1156" s="1254">
        <v>300</v>
      </c>
      <c r="D1156" s="1255">
        <v>2</v>
      </c>
      <c r="E1156" s="1255">
        <v>37</v>
      </c>
      <c r="F1156" s="1255" t="s">
        <v>25</v>
      </c>
      <c r="G1156" s="1255" t="s">
        <v>103</v>
      </c>
      <c r="H1156" s="1255"/>
    </row>
    <row r="1157" spans="1:8" ht="18" customHeight="1">
      <c r="A1157" s="1252">
        <v>1147</v>
      </c>
      <c r="B1157" s="1264" t="s">
        <v>2751</v>
      </c>
      <c r="C1157" s="1254">
        <v>100</v>
      </c>
      <c r="D1157" s="1255">
        <v>10</v>
      </c>
      <c r="E1157" s="1255">
        <v>584</v>
      </c>
      <c r="F1157" s="1255" t="s">
        <v>25</v>
      </c>
      <c r="G1157" s="1255" t="s">
        <v>103</v>
      </c>
      <c r="H1157" s="1255"/>
    </row>
    <row r="1158" spans="1:8" ht="18" customHeight="1">
      <c r="A1158" s="1252">
        <v>1148</v>
      </c>
      <c r="B1158" s="1264" t="s">
        <v>2752</v>
      </c>
      <c r="C1158" s="1254">
        <v>300</v>
      </c>
      <c r="D1158" s="1255">
        <v>27</v>
      </c>
      <c r="E1158" s="1255">
        <v>3</v>
      </c>
      <c r="F1158" s="1255" t="s">
        <v>25</v>
      </c>
      <c r="G1158" s="1255" t="s">
        <v>103</v>
      </c>
      <c r="H1158" s="1255"/>
    </row>
    <row r="1159" spans="1:8" ht="18" customHeight="1">
      <c r="A1159" s="1252">
        <v>1149</v>
      </c>
      <c r="B1159" s="1264" t="s">
        <v>2752</v>
      </c>
      <c r="C1159" s="1254">
        <v>300</v>
      </c>
      <c r="D1159" s="1255">
        <v>27</v>
      </c>
      <c r="E1159" s="1255">
        <v>4</v>
      </c>
      <c r="F1159" s="1255" t="s">
        <v>25</v>
      </c>
      <c r="G1159" s="1255" t="s">
        <v>103</v>
      </c>
      <c r="H1159" s="1255"/>
    </row>
    <row r="1160" spans="1:8" ht="18" customHeight="1">
      <c r="A1160" s="1252">
        <v>1150</v>
      </c>
      <c r="B1160" s="1264" t="s">
        <v>2753</v>
      </c>
      <c r="C1160" s="1254">
        <v>300</v>
      </c>
      <c r="D1160" s="1255">
        <v>18</v>
      </c>
      <c r="E1160" s="1255">
        <v>176</v>
      </c>
      <c r="F1160" s="1255" t="s">
        <v>25</v>
      </c>
      <c r="G1160" s="1255" t="s">
        <v>103</v>
      </c>
      <c r="H1160" s="1255"/>
    </row>
    <row r="1161" spans="1:8" ht="18" customHeight="1">
      <c r="A1161" s="1252">
        <v>1151</v>
      </c>
      <c r="B1161" s="1264" t="s">
        <v>2754</v>
      </c>
      <c r="C1161" s="1254">
        <v>300</v>
      </c>
      <c r="D1161" s="1255">
        <v>18</v>
      </c>
      <c r="E1161" s="1255">
        <v>172</v>
      </c>
      <c r="F1161" s="1255" t="s">
        <v>25</v>
      </c>
      <c r="G1161" s="1255" t="s">
        <v>103</v>
      </c>
      <c r="H1161" s="1255"/>
    </row>
    <row r="1162" spans="1:8" ht="18" customHeight="1">
      <c r="A1162" s="1252">
        <v>1152</v>
      </c>
      <c r="B1162" s="1264" t="s">
        <v>2755</v>
      </c>
      <c r="C1162" s="1254">
        <v>300</v>
      </c>
      <c r="D1162" s="1255">
        <v>16</v>
      </c>
      <c r="E1162" s="1255">
        <v>59</v>
      </c>
      <c r="F1162" s="1255" t="s">
        <v>25</v>
      </c>
      <c r="G1162" s="1255" t="s">
        <v>103</v>
      </c>
      <c r="H1162" s="1255"/>
    </row>
    <row r="1163" spans="1:8" ht="18" customHeight="1">
      <c r="A1163" s="1252">
        <v>1153</v>
      </c>
      <c r="B1163" s="1264" t="s">
        <v>2267</v>
      </c>
      <c r="C1163" s="1254">
        <v>400</v>
      </c>
      <c r="D1163" s="1255">
        <v>25</v>
      </c>
      <c r="E1163" s="1255">
        <v>22</v>
      </c>
      <c r="F1163" s="1255" t="s">
        <v>25</v>
      </c>
      <c r="G1163" s="1255" t="s">
        <v>103</v>
      </c>
      <c r="H1163" s="1255"/>
    </row>
    <row r="1164" spans="1:8" ht="18" customHeight="1">
      <c r="A1164" s="1252">
        <v>1154</v>
      </c>
      <c r="B1164" s="1264" t="s">
        <v>2756</v>
      </c>
      <c r="C1164" s="1254">
        <v>300</v>
      </c>
      <c r="D1164" s="1255">
        <v>74</v>
      </c>
      <c r="E1164" s="1255">
        <v>9</v>
      </c>
      <c r="F1164" s="1255" t="s">
        <v>25</v>
      </c>
      <c r="G1164" s="1255" t="s">
        <v>103</v>
      </c>
      <c r="H1164" s="1255"/>
    </row>
    <row r="1165" spans="1:8" ht="18" customHeight="1">
      <c r="A1165" s="1252">
        <v>1155</v>
      </c>
      <c r="B1165" s="1264" t="s">
        <v>2757</v>
      </c>
      <c r="C1165" s="1254">
        <v>400</v>
      </c>
      <c r="D1165" s="1255">
        <v>17</v>
      </c>
      <c r="E1165" s="1255">
        <v>488</v>
      </c>
      <c r="F1165" s="1255" t="s">
        <v>25</v>
      </c>
      <c r="G1165" s="1255" t="s">
        <v>103</v>
      </c>
      <c r="H1165" s="1255"/>
    </row>
    <row r="1166" spans="1:8" ht="18" customHeight="1">
      <c r="A1166" s="1252">
        <v>1156</v>
      </c>
      <c r="B1166" s="1264" t="s">
        <v>2757</v>
      </c>
      <c r="C1166" s="1254">
        <v>200</v>
      </c>
      <c r="D1166" s="1255">
        <v>56</v>
      </c>
      <c r="E1166" s="1255">
        <v>8</v>
      </c>
      <c r="F1166" s="1255" t="s">
        <v>25</v>
      </c>
      <c r="G1166" s="1255" t="s">
        <v>103</v>
      </c>
      <c r="H1166" s="1255"/>
    </row>
    <row r="1167" spans="1:8" ht="18" customHeight="1">
      <c r="A1167" s="1252">
        <v>1157</v>
      </c>
      <c r="B1167" s="1264" t="s">
        <v>2758</v>
      </c>
      <c r="C1167" s="1254">
        <v>300</v>
      </c>
      <c r="D1167" s="1255">
        <v>21</v>
      </c>
      <c r="E1167" s="1255">
        <v>42</v>
      </c>
      <c r="F1167" s="1255" t="s">
        <v>1333</v>
      </c>
      <c r="G1167" s="1255" t="s">
        <v>2748</v>
      </c>
      <c r="H1167" s="1255"/>
    </row>
    <row r="1168" spans="1:8" ht="18" customHeight="1">
      <c r="A1168" s="1252">
        <v>1158</v>
      </c>
      <c r="B1168" s="1264" t="s">
        <v>2759</v>
      </c>
      <c r="C1168" s="1254">
        <v>300</v>
      </c>
      <c r="D1168" s="1255">
        <v>21</v>
      </c>
      <c r="E1168" s="1255">
        <v>44</v>
      </c>
      <c r="F1168" s="1255" t="s">
        <v>1333</v>
      </c>
      <c r="G1168" s="1255" t="s">
        <v>2748</v>
      </c>
      <c r="H1168" s="1255"/>
    </row>
    <row r="1169" spans="1:8" ht="18" customHeight="1">
      <c r="A1169" s="1252">
        <v>1159</v>
      </c>
      <c r="B1169" s="1264" t="s">
        <v>2760</v>
      </c>
      <c r="C1169" s="1254">
        <v>300</v>
      </c>
      <c r="D1169" s="1255">
        <v>21</v>
      </c>
      <c r="E1169" s="1255">
        <v>43</v>
      </c>
      <c r="F1169" s="1255" t="s">
        <v>1333</v>
      </c>
      <c r="G1169" s="1255" t="s">
        <v>2748</v>
      </c>
      <c r="H1169" s="1255"/>
    </row>
    <row r="1170" spans="1:8" ht="18" customHeight="1">
      <c r="A1170" s="1252">
        <v>1160</v>
      </c>
      <c r="B1170" s="1264" t="s">
        <v>3148</v>
      </c>
      <c r="C1170" s="1254">
        <v>100</v>
      </c>
      <c r="D1170" s="1255">
        <v>3</v>
      </c>
      <c r="E1170" s="1255">
        <v>137</v>
      </c>
      <c r="F1170" s="1255" t="s">
        <v>1333</v>
      </c>
      <c r="G1170" s="1255" t="s">
        <v>2748</v>
      </c>
      <c r="H1170" s="1255"/>
    </row>
    <row r="1171" spans="1:8" ht="18" customHeight="1">
      <c r="A1171" s="1252">
        <v>1161</v>
      </c>
      <c r="B1171" s="1264" t="s">
        <v>2990</v>
      </c>
      <c r="C1171" s="1254">
        <v>200</v>
      </c>
      <c r="D1171" s="1255">
        <v>19</v>
      </c>
      <c r="E1171" s="1255">
        <v>253</v>
      </c>
      <c r="F1171" s="1255" t="s">
        <v>1333</v>
      </c>
      <c r="G1171" s="1255" t="s">
        <v>2748</v>
      </c>
      <c r="H1171" s="1255"/>
    </row>
    <row r="1172" spans="1:8" ht="18" customHeight="1">
      <c r="A1172" s="1252">
        <v>1162</v>
      </c>
      <c r="B1172" s="1264" t="s">
        <v>3149</v>
      </c>
      <c r="C1172" s="1254">
        <v>200</v>
      </c>
      <c r="D1172" s="1255">
        <v>1</v>
      </c>
      <c r="E1172" s="1255">
        <v>148</v>
      </c>
      <c r="F1172" s="1255" t="s">
        <v>1333</v>
      </c>
      <c r="G1172" s="1255" t="s">
        <v>2748</v>
      </c>
      <c r="H1172" s="1255"/>
    </row>
    <row r="1173" spans="1:8" ht="18" customHeight="1">
      <c r="A1173" s="1252">
        <v>1163</v>
      </c>
      <c r="B1173" s="1264" t="s">
        <v>2176</v>
      </c>
      <c r="C1173" s="1254">
        <v>100</v>
      </c>
      <c r="D1173" s="1255">
        <v>12</v>
      </c>
      <c r="E1173" s="1255">
        <v>730</v>
      </c>
      <c r="F1173" s="1255" t="s">
        <v>1333</v>
      </c>
      <c r="G1173" s="1255" t="s">
        <v>2748</v>
      </c>
      <c r="H1173" s="1255"/>
    </row>
    <row r="1174" spans="1:8" ht="18" customHeight="1">
      <c r="A1174" s="1252">
        <v>1164</v>
      </c>
      <c r="B1174" s="1264" t="s">
        <v>2176</v>
      </c>
      <c r="C1174" s="1254">
        <v>100</v>
      </c>
      <c r="D1174" s="1255">
        <v>12</v>
      </c>
      <c r="E1174" s="1255">
        <v>729</v>
      </c>
      <c r="F1174" s="1255" t="s">
        <v>1333</v>
      </c>
      <c r="G1174" s="1255" t="s">
        <v>2748</v>
      </c>
      <c r="H1174" s="1255"/>
    </row>
    <row r="1175" spans="1:8" ht="18" customHeight="1">
      <c r="A1175" s="1252">
        <v>1165</v>
      </c>
      <c r="B1175" s="1264" t="s">
        <v>3149</v>
      </c>
      <c r="C1175" s="1254">
        <v>200</v>
      </c>
      <c r="D1175" s="1255">
        <v>1</v>
      </c>
      <c r="E1175" s="1255">
        <v>148</v>
      </c>
      <c r="F1175" s="1255" t="s">
        <v>1333</v>
      </c>
      <c r="G1175" s="1255" t="s">
        <v>2748</v>
      </c>
      <c r="H1175" s="1255"/>
    </row>
    <row r="1176" spans="1:8" ht="18" customHeight="1">
      <c r="A1176" s="1252">
        <v>1166</v>
      </c>
      <c r="B1176" s="1264" t="s">
        <v>2761</v>
      </c>
      <c r="C1176" s="1254">
        <v>300</v>
      </c>
      <c r="D1176" s="1255">
        <v>21</v>
      </c>
      <c r="E1176" s="1255">
        <v>41</v>
      </c>
      <c r="F1176" s="1255" t="s">
        <v>1333</v>
      </c>
      <c r="G1176" s="1255" t="s">
        <v>2748</v>
      </c>
      <c r="H1176" s="1255"/>
    </row>
    <row r="1177" spans="1:8" ht="18" customHeight="1">
      <c r="A1177" s="1252">
        <v>1167</v>
      </c>
      <c r="B1177" s="1264" t="s">
        <v>2762</v>
      </c>
      <c r="C1177" s="1254">
        <v>300</v>
      </c>
      <c r="D1177" s="1255">
        <v>19</v>
      </c>
      <c r="E1177" s="1255">
        <v>46</v>
      </c>
      <c r="F1177" s="1255" t="s">
        <v>1333</v>
      </c>
      <c r="G1177" s="1255" t="s">
        <v>2748</v>
      </c>
      <c r="H1177" s="1255"/>
    </row>
    <row r="1178" spans="1:8" ht="18" customHeight="1">
      <c r="A1178" s="1252">
        <v>1168</v>
      </c>
      <c r="B1178" s="1264" t="s">
        <v>2268</v>
      </c>
      <c r="C1178" s="1254">
        <v>50</v>
      </c>
      <c r="D1178" s="1255">
        <v>19</v>
      </c>
      <c r="E1178" s="1255">
        <v>163</v>
      </c>
      <c r="F1178" s="1255" t="s">
        <v>1333</v>
      </c>
      <c r="G1178" s="1255" t="s">
        <v>103</v>
      </c>
      <c r="H1178" s="1255"/>
    </row>
    <row r="1179" spans="1:8" ht="18" customHeight="1">
      <c r="A1179" s="1252">
        <v>1169</v>
      </c>
      <c r="B1179" s="1264" t="s">
        <v>2268</v>
      </c>
      <c r="C1179" s="1254">
        <v>50</v>
      </c>
      <c r="D1179" s="1255">
        <v>19</v>
      </c>
      <c r="E1179" s="1255">
        <v>164</v>
      </c>
      <c r="F1179" s="1255" t="s">
        <v>1333</v>
      </c>
      <c r="G1179" s="1255" t="s">
        <v>2748</v>
      </c>
      <c r="H1179" s="1255"/>
    </row>
    <row r="1180" spans="1:8" ht="18" customHeight="1">
      <c r="A1180" s="1252">
        <v>1170</v>
      </c>
      <c r="B1180" s="1264" t="s">
        <v>2268</v>
      </c>
      <c r="C1180" s="1254">
        <v>50</v>
      </c>
      <c r="D1180" s="1255">
        <v>19</v>
      </c>
      <c r="E1180" s="1255">
        <v>168</v>
      </c>
      <c r="F1180" s="1255" t="s">
        <v>1333</v>
      </c>
      <c r="G1180" s="1255" t="s">
        <v>103</v>
      </c>
      <c r="H1180" s="1255"/>
    </row>
    <row r="1181" spans="1:8" ht="18" customHeight="1">
      <c r="A1181" s="1252">
        <v>1171</v>
      </c>
      <c r="B1181" s="1264" t="s">
        <v>2268</v>
      </c>
      <c r="C1181" s="1254">
        <v>50</v>
      </c>
      <c r="D1181" s="1255">
        <v>19</v>
      </c>
      <c r="E1181" s="1255">
        <v>170</v>
      </c>
      <c r="F1181" s="1255" t="s">
        <v>1333</v>
      </c>
      <c r="G1181" s="1255" t="s">
        <v>2748</v>
      </c>
      <c r="H1181" s="1255"/>
    </row>
    <row r="1182" spans="1:8" ht="18" customHeight="1">
      <c r="A1182" s="1252">
        <v>1172</v>
      </c>
      <c r="B1182" s="1264" t="s">
        <v>2268</v>
      </c>
      <c r="C1182" s="1254">
        <v>50</v>
      </c>
      <c r="D1182" s="1255">
        <v>19</v>
      </c>
      <c r="E1182" s="1255">
        <v>167</v>
      </c>
      <c r="F1182" s="1255" t="s">
        <v>1333</v>
      </c>
      <c r="G1182" s="1255" t="s">
        <v>2748</v>
      </c>
      <c r="H1182" s="1255"/>
    </row>
    <row r="1183" spans="1:8" ht="18" customHeight="1">
      <c r="A1183" s="1252">
        <v>1173</v>
      </c>
      <c r="B1183" s="1264" t="s">
        <v>2268</v>
      </c>
      <c r="C1183" s="1254">
        <v>50</v>
      </c>
      <c r="D1183" s="1255">
        <v>19</v>
      </c>
      <c r="E1183" s="1255">
        <v>162</v>
      </c>
      <c r="F1183" s="1255" t="s">
        <v>1333</v>
      </c>
      <c r="G1183" s="1255" t="s">
        <v>2748</v>
      </c>
      <c r="H1183" s="1255"/>
    </row>
    <row r="1184" spans="1:8" ht="18" customHeight="1">
      <c r="A1184" s="1252">
        <v>1174</v>
      </c>
      <c r="B1184" s="1264" t="s">
        <v>2268</v>
      </c>
      <c r="C1184" s="1254">
        <v>50</v>
      </c>
      <c r="D1184" s="1255">
        <v>19</v>
      </c>
      <c r="E1184" s="1255">
        <v>166</v>
      </c>
      <c r="F1184" s="1255" t="s">
        <v>1333</v>
      </c>
      <c r="G1184" s="1255" t="s">
        <v>2748</v>
      </c>
      <c r="H1184" s="1255"/>
    </row>
    <row r="1185" spans="1:8" ht="18" customHeight="1">
      <c r="A1185" s="1252">
        <v>1175</v>
      </c>
      <c r="B1185" s="1264" t="s">
        <v>2268</v>
      </c>
      <c r="C1185" s="1254">
        <v>50</v>
      </c>
      <c r="D1185" s="1255">
        <v>19</v>
      </c>
      <c r="E1185" s="1255">
        <v>165</v>
      </c>
      <c r="F1185" s="1255" t="s">
        <v>1333</v>
      </c>
      <c r="G1185" s="1255" t="s">
        <v>2748</v>
      </c>
      <c r="H1185" s="1255"/>
    </row>
    <row r="1186" spans="1:8" ht="18" customHeight="1">
      <c r="A1186" s="1252">
        <v>1176</v>
      </c>
      <c r="B1186" s="1264" t="s">
        <v>2268</v>
      </c>
      <c r="C1186" s="1254">
        <v>400</v>
      </c>
      <c r="D1186" s="1255">
        <v>9</v>
      </c>
      <c r="E1186" s="1255">
        <v>336</v>
      </c>
      <c r="F1186" s="1255" t="s">
        <v>1333</v>
      </c>
      <c r="G1186" s="1255" t="s">
        <v>103</v>
      </c>
      <c r="H1186" s="1255"/>
    </row>
    <row r="1187" spans="1:8" ht="18" customHeight="1">
      <c r="A1187" s="1252">
        <v>1177</v>
      </c>
      <c r="B1187" s="1264" t="s">
        <v>2786</v>
      </c>
      <c r="C1187" s="1254">
        <v>100</v>
      </c>
      <c r="D1187" s="1255">
        <v>18</v>
      </c>
      <c r="E1187" s="1255">
        <v>347</v>
      </c>
      <c r="F1187" s="1255" t="s">
        <v>1333</v>
      </c>
      <c r="G1187" s="1255" t="s">
        <v>103</v>
      </c>
      <c r="H1187" s="1255"/>
    </row>
    <row r="1188" spans="1:8" ht="18" customHeight="1">
      <c r="A1188" s="1252">
        <v>1178</v>
      </c>
      <c r="B1188" s="1264" t="s">
        <v>3127</v>
      </c>
      <c r="C1188" s="1254">
        <v>100</v>
      </c>
      <c r="D1188" s="1255">
        <v>13</v>
      </c>
      <c r="E1188" s="1255">
        <v>449</v>
      </c>
      <c r="F1188" s="1255" t="s">
        <v>1333</v>
      </c>
      <c r="G1188" s="1255" t="s">
        <v>103</v>
      </c>
      <c r="H1188" s="1255"/>
    </row>
    <row r="1189" spans="1:8" ht="18" customHeight="1">
      <c r="A1189" s="1252">
        <v>1179</v>
      </c>
      <c r="B1189" s="1264" t="s">
        <v>3128</v>
      </c>
      <c r="C1189" s="1254">
        <v>100</v>
      </c>
      <c r="D1189" s="1255">
        <v>13</v>
      </c>
      <c r="E1189" s="1255">
        <v>446</v>
      </c>
      <c r="F1189" s="1255" t="s">
        <v>1333</v>
      </c>
      <c r="G1189" s="1255" t="s">
        <v>103</v>
      </c>
      <c r="H1189" s="1255"/>
    </row>
    <row r="1190" spans="1:8" ht="18" customHeight="1">
      <c r="A1190" s="1252">
        <v>1180</v>
      </c>
      <c r="B1190" s="1264" t="s">
        <v>3129</v>
      </c>
      <c r="C1190" s="1254">
        <v>100</v>
      </c>
      <c r="D1190" s="1255">
        <v>13</v>
      </c>
      <c r="E1190" s="1255">
        <v>448</v>
      </c>
      <c r="F1190" s="1255" t="s">
        <v>1333</v>
      </c>
      <c r="G1190" s="1255" t="s">
        <v>103</v>
      </c>
      <c r="H1190" s="1255"/>
    </row>
    <row r="1191" spans="1:8" ht="18" customHeight="1">
      <c r="A1191" s="1252">
        <v>1181</v>
      </c>
      <c r="B1191" s="1264" t="s">
        <v>3130</v>
      </c>
      <c r="C1191" s="1254">
        <v>100</v>
      </c>
      <c r="D1191" s="1255">
        <v>13</v>
      </c>
      <c r="E1191" s="1255">
        <v>447</v>
      </c>
      <c r="F1191" s="1255" t="s">
        <v>1333</v>
      </c>
      <c r="G1191" s="1255" t="s">
        <v>103</v>
      </c>
      <c r="H1191" s="1255"/>
    </row>
    <row r="1192" spans="1:8" ht="18" customHeight="1">
      <c r="A1192" s="1252">
        <v>1182</v>
      </c>
      <c r="B1192" s="1264" t="s">
        <v>3131</v>
      </c>
      <c r="C1192" s="1254">
        <v>100</v>
      </c>
      <c r="D1192" s="1255">
        <v>13</v>
      </c>
      <c r="E1192" s="1255">
        <v>450</v>
      </c>
      <c r="F1192" s="1255" t="s">
        <v>1333</v>
      </c>
      <c r="G1192" s="1255" t="s">
        <v>103</v>
      </c>
      <c r="H1192" s="1255"/>
    </row>
    <row r="1193" spans="1:8" ht="18" customHeight="1">
      <c r="A1193" s="1252">
        <v>1183</v>
      </c>
      <c r="B1193" s="1264" t="s">
        <v>3132</v>
      </c>
      <c r="C1193" s="1254">
        <v>100</v>
      </c>
      <c r="D1193" s="1255">
        <v>35</v>
      </c>
      <c r="E1193" s="1255">
        <v>59</v>
      </c>
      <c r="F1193" s="1255" t="s">
        <v>1333</v>
      </c>
      <c r="G1193" s="1255" t="s">
        <v>103</v>
      </c>
      <c r="H1193" s="1255"/>
    </row>
    <row r="1194" spans="1:8" ht="18" customHeight="1">
      <c r="A1194" s="1252">
        <v>1184</v>
      </c>
      <c r="B1194" s="1264" t="s">
        <v>3133</v>
      </c>
      <c r="C1194" s="1254">
        <v>200</v>
      </c>
      <c r="D1194" s="1255">
        <v>43</v>
      </c>
      <c r="E1194" s="1255">
        <v>4</v>
      </c>
      <c r="F1194" s="1255" t="s">
        <v>1333</v>
      </c>
      <c r="G1194" s="1255" t="s">
        <v>103</v>
      </c>
      <c r="H1194" s="1255"/>
    </row>
    <row r="1195" spans="1:8" ht="18" customHeight="1">
      <c r="A1195" s="1252">
        <v>1185</v>
      </c>
      <c r="B1195" s="1264" t="s">
        <v>2763</v>
      </c>
      <c r="C1195" s="1254">
        <v>300</v>
      </c>
      <c r="D1195" s="1255">
        <v>19</v>
      </c>
      <c r="E1195" s="1255">
        <v>100</v>
      </c>
      <c r="F1195" s="1255" t="s">
        <v>1333</v>
      </c>
      <c r="G1195" s="1255" t="s">
        <v>2748</v>
      </c>
      <c r="H1195" s="1255"/>
    </row>
    <row r="1196" spans="1:8" ht="18" customHeight="1">
      <c r="A1196" s="1252">
        <v>1186</v>
      </c>
      <c r="B1196" s="1264" t="s">
        <v>2764</v>
      </c>
      <c r="C1196" s="1254">
        <v>100</v>
      </c>
      <c r="D1196" s="1255">
        <v>23</v>
      </c>
      <c r="E1196" s="1255">
        <v>65</v>
      </c>
      <c r="F1196" s="1255" t="s">
        <v>1333</v>
      </c>
      <c r="G1196" s="1255" t="s">
        <v>2748</v>
      </c>
      <c r="H1196" s="1255"/>
    </row>
    <row r="1197" spans="1:8" ht="18" customHeight="1">
      <c r="A1197" s="1252">
        <v>1187</v>
      </c>
      <c r="B1197" s="1264" t="s">
        <v>2765</v>
      </c>
      <c r="C1197" s="1254">
        <v>500</v>
      </c>
      <c r="D1197" s="1255">
        <v>11</v>
      </c>
      <c r="E1197" s="1255">
        <v>331</v>
      </c>
      <c r="F1197" s="1255" t="s">
        <v>1333</v>
      </c>
      <c r="G1197" s="1255" t="s">
        <v>2748</v>
      </c>
      <c r="H1197" s="1255"/>
    </row>
    <row r="1198" spans="1:8" ht="18" customHeight="1">
      <c r="A1198" s="1252">
        <v>1188</v>
      </c>
      <c r="B1198" s="1264" t="s">
        <v>2766</v>
      </c>
      <c r="C1198" s="1254">
        <v>40</v>
      </c>
      <c r="D1198" s="1255">
        <v>2</v>
      </c>
      <c r="E1198" s="1255">
        <v>244</v>
      </c>
      <c r="F1198" s="1255" t="s">
        <v>1333</v>
      </c>
      <c r="G1198" s="1255" t="s">
        <v>2748</v>
      </c>
      <c r="H1198" s="1255"/>
    </row>
    <row r="1199" spans="1:8" ht="18" customHeight="1">
      <c r="A1199" s="1252">
        <v>1189</v>
      </c>
      <c r="B1199" s="1264" t="s">
        <v>2767</v>
      </c>
      <c r="C1199" s="1254">
        <v>60</v>
      </c>
      <c r="D1199" s="1255">
        <v>2</v>
      </c>
      <c r="E1199" s="1255">
        <v>158</v>
      </c>
      <c r="F1199" s="1255" t="s">
        <v>1333</v>
      </c>
      <c r="G1199" s="1255" t="s">
        <v>2748</v>
      </c>
      <c r="H1199" s="1255"/>
    </row>
    <row r="1200" spans="1:8" ht="18" customHeight="1">
      <c r="A1200" s="1252">
        <v>1190</v>
      </c>
      <c r="B1200" s="1264" t="s">
        <v>2768</v>
      </c>
      <c r="C1200" s="1254">
        <v>400</v>
      </c>
      <c r="D1200" s="1255">
        <v>17</v>
      </c>
      <c r="E1200" s="1255">
        <v>518</v>
      </c>
      <c r="F1200" s="1255" t="s">
        <v>1333</v>
      </c>
      <c r="G1200" s="1255" t="s">
        <v>2748</v>
      </c>
      <c r="H1200" s="1255"/>
    </row>
    <row r="1201" spans="1:9" ht="18" customHeight="1">
      <c r="A1201" s="1252">
        <v>1191</v>
      </c>
      <c r="B1201" s="1264" t="s">
        <v>2769</v>
      </c>
      <c r="C1201" s="1254">
        <v>100</v>
      </c>
      <c r="D1201" s="1255">
        <v>23</v>
      </c>
      <c r="E1201" s="1255">
        <v>60</v>
      </c>
      <c r="F1201" s="1255" t="s">
        <v>1333</v>
      </c>
      <c r="G1201" s="1255" t="s">
        <v>2748</v>
      </c>
      <c r="H1201" s="1255"/>
    </row>
    <row r="1202" spans="1:9" ht="18" customHeight="1">
      <c r="A1202" s="1252">
        <v>1192</v>
      </c>
      <c r="B1202" s="1264" t="s">
        <v>2770</v>
      </c>
      <c r="C1202" s="1254">
        <v>100</v>
      </c>
      <c r="D1202" s="1255">
        <v>16</v>
      </c>
      <c r="E1202" s="1255">
        <v>491</v>
      </c>
      <c r="F1202" s="1255" t="s">
        <v>1333</v>
      </c>
      <c r="G1202" s="1255" t="s">
        <v>2748</v>
      </c>
      <c r="H1202" s="1255"/>
    </row>
    <row r="1203" spans="1:9" ht="18" customHeight="1">
      <c r="A1203" s="1252">
        <v>1193</v>
      </c>
      <c r="B1203" s="1264" t="s">
        <v>2771</v>
      </c>
      <c r="C1203" s="1254">
        <v>30</v>
      </c>
      <c r="D1203" s="1255">
        <v>3</v>
      </c>
      <c r="E1203" s="1255">
        <v>109</v>
      </c>
      <c r="F1203" s="1255" t="s">
        <v>1333</v>
      </c>
      <c r="G1203" s="1255" t="s">
        <v>2748</v>
      </c>
      <c r="H1203" s="1255"/>
    </row>
    <row r="1204" spans="1:9" ht="18" customHeight="1">
      <c r="A1204" s="1252">
        <v>1194</v>
      </c>
      <c r="B1204" s="1264" t="s">
        <v>2772</v>
      </c>
      <c r="C1204" s="1254">
        <v>100</v>
      </c>
      <c r="D1204" s="1255">
        <v>19</v>
      </c>
      <c r="E1204" s="1255">
        <v>196</v>
      </c>
      <c r="F1204" s="1255" t="s">
        <v>1333</v>
      </c>
      <c r="G1204" s="1255" t="s">
        <v>2748</v>
      </c>
      <c r="H1204" s="1255"/>
    </row>
    <row r="1205" spans="1:9" ht="18" customHeight="1">
      <c r="A1205" s="1252">
        <v>1195</v>
      </c>
      <c r="B1205" s="1264" t="s">
        <v>2773</v>
      </c>
      <c r="C1205" s="1254">
        <v>100</v>
      </c>
      <c r="D1205" s="1255">
        <v>11</v>
      </c>
      <c r="E1205" s="1255">
        <v>177</v>
      </c>
      <c r="F1205" s="1255" t="s">
        <v>1333</v>
      </c>
      <c r="G1205" s="1255" t="s">
        <v>2748</v>
      </c>
      <c r="H1205" s="1255"/>
    </row>
    <row r="1206" spans="1:9" ht="18" customHeight="1">
      <c r="A1206" s="1252">
        <v>1196</v>
      </c>
      <c r="B1206" s="1264" t="s">
        <v>2774</v>
      </c>
      <c r="C1206" s="1254">
        <v>500</v>
      </c>
      <c r="D1206" s="1255">
        <v>19</v>
      </c>
      <c r="E1206" s="1255">
        <v>28</v>
      </c>
      <c r="F1206" s="1255" t="s">
        <v>1333</v>
      </c>
      <c r="G1206" s="1255" t="s">
        <v>2748</v>
      </c>
      <c r="H1206" s="1255"/>
    </row>
    <row r="1207" spans="1:9" ht="18" customHeight="1">
      <c r="A1207" s="1252">
        <v>1197</v>
      </c>
      <c r="B1207" s="1264" t="s">
        <v>2775</v>
      </c>
      <c r="C1207" s="1254">
        <v>100</v>
      </c>
      <c r="D1207" s="1255">
        <v>11</v>
      </c>
      <c r="E1207" s="1255">
        <v>588</v>
      </c>
      <c r="F1207" s="1255" t="s">
        <v>1333</v>
      </c>
      <c r="G1207" s="1255" t="s">
        <v>2748</v>
      </c>
      <c r="H1207" s="1255"/>
    </row>
    <row r="1208" spans="1:9" ht="18" customHeight="1">
      <c r="A1208" s="1252">
        <v>1198</v>
      </c>
      <c r="B1208" s="1264" t="s">
        <v>2776</v>
      </c>
      <c r="C1208" s="1254">
        <v>300</v>
      </c>
      <c r="D1208" s="1255">
        <v>5</v>
      </c>
      <c r="E1208" s="1255">
        <v>158</v>
      </c>
      <c r="F1208" s="1255" t="s">
        <v>1333</v>
      </c>
      <c r="G1208" s="1255" t="s">
        <v>2748</v>
      </c>
      <c r="H1208" s="1255"/>
    </row>
    <row r="1209" spans="1:9" ht="18" customHeight="1">
      <c r="A1209" s="1252">
        <v>1199</v>
      </c>
      <c r="B1209" s="1264" t="s">
        <v>2777</v>
      </c>
      <c r="C1209" s="1254">
        <v>100</v>
      </c>
      <c r="D1209" s="1255">
        <v>5</v>
      </c>
      <c r="E1209" s="1255">
        <v>174</v>
      </c>
      <c r="F1209" s="1255" t="s">
        <v>1333</v>
      </c>
      <c r="G1209" s="1255" t="s">
        <v>2748</v>
      </c>
      <c r="H1209" s="1255"/>
    </row>
    <row r="1210" spans="1:9" ht="18" customHeight="1">
      <c r="A1210" s="1252">
        <v>1200</v>
      </c>
      <c r="B1210" s="1264" t="s">
        <v>2463</v>
      </c>
      <c r="C1210" s="1254">
        <v>300</v>
      </c>
      <c r="D1210" s="1255">
        <v>2</v>
      </c>
      <c r="E1210" s="1255">
        <v>240</v>
      </c>
      <c r="F1210" s="1255" t="s">
        <v>1333</v>
      </c>
      <c r="G1210" s="1255" t="s">
        <v>2748</v>
      </c>
      <c r="H1210" s="1255"/>
    </row>
    <row r="1211" spans="1:9" ht="18" customHeight="1">
      <c r="A1211" s="1252">
        <v>1201</v>
      </c>
      <c r="B1211" s="1264" t="s">
        <v>2778</v>
      </c>
      <c r="C1211" s="1254">
        <v>500</v>
      </c>
      <c r="D1211" s="1255">
        <v>18</v>
      </c>
      <c r="E1211" s="1255">
        <v>153</v>
      </c>
      <c r="F1211" s="1255" t="s">
        <v>1333</v>
      </c>
      <c r="G1211" s="1255" t="s">
        <v>2748</v>
      </c>
      <c r="H1211" s="1255"/>
    </row>
    <row r="1212" spans="1:9" ht="18" customHeight="1">
      <c r="A1212" s="1252">
        <v>1202</v>
      </c>
      <c r="B1212" s="1264" t="s">
        <v>3125</v>
      </c>
      <c r="C1212" s="1254">
        <v>500</v>
      </c>
      <c r="D1212" s="1255">
        <v>19</v>
      </c>
      <c r="E1212" s="1255">
        <v>28</v>
      </c>
      <c r="F1212" s="1255" t="s">
        <v>1333</v>
      </c>
      <c r="G1212" s="1255" t="s">
        <v>2748</v>
      </c>
      <c r="H1212" s="1255"/>
    </row>
    <row r="1213" spans="1:9" ht="18" customHeight="1">
      <c r="A1213" s="1252">
        <v>1203</v>
      </c>
      <c r="B1213" s="1264" t="s">
        <v>2779</v>
      </c>
      <c r="C1213" s="1254">
        <v>100</v>
      </c>
      <c r="D1213" s="1255">
        <v>16</v>
      </c>
      <c r="E1213" s="1255">
        <v>490</v>
      </c>
      <c r="F1213" s="1255" t="s">
        <v>1333</v>
      </c>
      <c r="G1213" s="1255" t="s">
        <v>2748</v>
      </c>
      <c r="H1213" s="1255"/>
    </row>
    <row r="1214" spans="1:9" ht="18" customHeight="1">
      <c r="A1214" s="1252">
        <v>1204</v>
      </c>
      <c r="B1214" s="1264" t="s">
        <v>2780</v>
      </c>
      <c r="C1214" s="1254">
        <v>50</v>
      </c>
      <c r="D1214" s="1255">
        <v>17</v>
      </c>
      <c r="E1214" s="1255">
        <v>470</v>
      </c>
      <c r="F1214" s="1255" t="s">
        <v>1333</v>
      </c>
      <c r="G1214" s="1255" t="s">
        <v>2748</v>
      </c>
      <c r="H1214" s="1255"/>
    </row>
    <row r="1215" spans="1:9" ht="18" customHeight="1">
      <c r="A1215" s="1252">
        <v>1205</v>
      </c>
      <c r="B1215" s="1264" t="s">
        <v>2781</v>
      </c>
      <c r="C1215" s="1254">
        <v>100</v>
      </c>
      <c r="D1215" s="1255">
        <v>25</v>
      </c>
      <c r="E1215" s="1255">
        <v>85</v>
      </c>
      <c r="F1215" s="1255" t="s">
        <v>1333</v>
      </c>
      <c r="G1215" s="1255" t="s">
        <v>2748</v>
      </c>
      <c r="H1215" s="1255"/>
    </row>
    <row r="1216" spans="1:9" ht="18" customHeight="1">
      <c r="A1216" s="1252">
        <v>1206</v>
      </c>
      <c r="B1216" s="1264" t="s">
        <v>2782</v>
      </c>
      <c r="C1216" s="1254">
        <v>400</v>
      </c>
      <c r="D1216" s="1255">
        <v>16</v>
      </c>
      <c r="E1216" s="1255">
        <v>442</v>
      </c>
      <c r="F1216" s="1255" t="s">
        <v>1333</v>
      </c>
      <c r="G1216" s="1255" t="s">
        <v>2748</v>
      </c>
      <c r="H1216" s="1255"/>
      <c r="I1216" s="1272"/>
    </row>
    <row r="1217" spans="1:9" ht="18" customHeight="1">
      <c r="A1217" s="1252">
        <v>1207</v>
      </c>
      <c r="B1217" s="1264" t="s">
        <v>2783</v>
      </c>
      <c r="C1217" s="1254">
        <v>500</v>
      </c>
      <c r="D1217" s="1255">
        <v>17</v>
      </c>
      <c r="E1217" s="1255">
        <v>334</v>
      </c>
      <c r="F1217" s="1255" t="s">
        <v>1333</v>
      </c>
      <c r="G1217" s="1255" t="s">
        <v>2748</v>
      </c>
      <c r="H1217" s="1255"/>
      <c r="I1217" s="1272"/>
    </row>
    <row r="1218" spans="1:9" ht="18" customHeight="1">
      <c r="A1218" s="1252">
        <v>1208</v>
      </c>
      <c r="B1218" s="1264" t="s">
        <v>2784</v>
      </c>
      <c r="C1218" s="1254">
        <v>600</v>
      </c>
      <c r="D1218" s="1255">
        <v>18</v>
      </c>
      <c r="E1218" s="1255">
        <v>144</v>
      </c>
      <c r="F1218" s="1255" t="s">
        <v>1333</v>
      </c>
      <c r="G1218" s="1255" t="s">
        <v>2748</v>
      </c>
      <c r="H1218" s="1255"/>
      <c r="I1218" s="1272"/>
    </row>
    <row r="1219" spans="1:9" ht="18" customHeight="1">
      <c r="A1219" s="1252">
        <v>1209</v>
      </c>
      <c r="B1219" s="1319" t="s">
        <v>2785</v>
      </c>
      <c r="C1219" s="1254">
        <v>200</v>
      </c>
      <c r="D1219" s="1255">
        <v>13</v>
      </c>
      <c r="E1219" s="1255">
        <v>243</v>
      </c>
      <c r="F1219" s="1255" t="s">
        <v>1333</v>
      </c>
      <c r="G1219" s="1255" t="s">
        <v>2748</v>
      </c>
      <c r="H1219" s="1255"/>
    </row>
    <row r="1220" spans="1:9" ht="18" customHeight="1">
      <c r="A1220" s="1252">
        <v>1210</v>
      </c>
      <c r="B1220" s="1264" t="s">
        <v>2786</v>
      </c>
      <c r="C1220" s="1254">
        <v>50</v>
      </c>
      <c r="D1220" s="1255">
        <v>18</v>
      </c>
      <c r="E1220" s="1255">
        <v>347</v>
      </c>
      <c r="F1220" s="1255" t="s">
        <v>1333</v>
      </c>
      <c r="G1220" s="1255" t="s">
        <v>2748</v>
      </c>
      <c r="H1220" s="1255"/>
    </row>
    <row r="1221" spans="1:9" ht="18" customHeight="1">
      <c r="A1221" s="1252">
        <v>1211</v>
      </c>
      <c r="B1221" s="1264" t="s">
        <v>2787</v>
      </c>
      <c r="C1221" s="1254">
        <v>200</v>
      </c>
      <c r="D1221" s="1255">
        <v>13</v>
      </c>
      <c r="E1221" s="1255">
        <v>230</v>
      </c>
      <c r="F1221" s="1255" t="s">
        <v>1333</v>
      </c>
      <c r="G1221" s="1255" t="s">
        <v>2748</v>
      </c>
      <c r="H1221" s="1255"/>
    </row>
    <row r="1222" spans="1:9" ht="18" customHeight="1">
      <c r="A1222" s="1252">
        <v>1212</v>
      </c>
      <c r="B1222" s="1264" t="s">
        <v>2788</v>
      </c>
      <c r="C1222" s="1254">
        <v>200</v>
      </c>
      <c r="D1222" s="1255">
        <v>11</v>
      </c>
      <c r="E1222" s="1255">
        <v>588</v>
      </c>
      <c r="F1222" s="1255" t="s">
        <v>1333</v>
      </c>
      <c r="G1222" s="1255" t="s">
        <v>2748</v>
      </c>
      <c r="H1222" s="1255"/>
    </row>
    <row r="1223" spans="1:9" ht="18" customHeight="1">
      <c r="A1223" s="1252">
        <v>1213</v>
      </c>
      <c r="B1223" s="1264" t="s">
        <v>2789</v>
      </c>
      <c r="C1223" s="1254">
        <v>340</v>
      </c>
      <c r="D1223" s="1255">
        <v>2</v>
      </c>
      <c r="E1223" s="1255">
        <v>241</v>
      </c>
      <c r="F1223" s="1255" t="s">
        <v>1333</v>
      </c>
      <c r="G1223" s="1255" t="s">
        <v>2748</v>
      </c>
      <c r="H1223" s="1255"/>
    </row>
    <row r="1224" spans="1:9" ht="18" customHeight="1">
      <c r="A1224" s="1252">
        <v>1214</v>
      </c>
      <c r="B1224" s="1264" t="s">
        <v>2790</v>
      </c>
      <c r="C1224" s="1254">
        <v>500</v>
      </c>
      <c r="D1224" s="1255">
        <v>20</v>
      </c>
      <c r="E1224" s="1255">
        <v>287</v>
      </c>
      <c r="F1224" s="1255" t="s">
        <v>1333</v>
      </c>
      <c r="G1224" s="1255" t="s">
        <v>2748</v>
      </c>
      <c r="H1224" s="1255"/>
    </row>
    <row r="1225" spans="1:9" ht="18" customHeight="1">
      <c r="A1225" s="1252">
        <v>1215</v>
      </c>
      <c r="B1225" s="1264" t="s">
        <v>2790</v>
      </c>
      <c r="C1225" s="1254">
        <v>500</v>
      </c>
      <c r="D1225" s="1255">
        <v>20</v>
      </c>
      <c r="E1225" s="1255">
        <v>285</v>
      </c>
      <c r="F1225" s="1255" t="s">
        <v>1333</v>
      </c>
      <c r="G1225" s="1255" t="s">
        <v>2748</v>
      </c>
      <c r="H1225" s="1255"/>
    </row>
    <row r="1226" spans="1:9" ht="18" customHeight="1">
      <c r="A1226" s="1252">
        <v>1216</v>
      </c>
      <c r="B1226" s="1264" t="s">
        <v>2790</v>
      </c>
      <c r="C1226" s="1254">
        <v>600</v>
      </c>
      <c r="D1226" s="1255">
        <v>20</v>
      </c>
      <c r="E1226" s="1255">
        <v>286</v>
      </c>
      <c r="F1226" s="1255" t="s">
        <v>1333</v>
      </c>
      <c r="G1226" s="1255" t="s">
        <v>2748</v>
      </c>
      <c r="H1226" s="1255"/>
    </row>
    <row r="1227" spans="1:9" ht="18" customHeight="1">
      <c r="A1227" s="1252">
        <v>1217</v>
      </c>
      <c r="B1227" s="1257" t="s">
        <v>2791</v>
      </c>
      <c r="C1227" s="1254">
        <v>100</v>
      </c>
      <c r="D1227" s="1255">
        <v>74</v>
      </c>
      <c r="E1227" s="1255">
        <v>9</v>
      </c>
      <c r="F1227" s="1255" t="s">
        <v>25</v>
      </c>
      <c r="G1227" s="1255" t="s">
        <v>103</v>
      </c>
      <c r="H1227" s="1255"/>
    </row>
    <row r="1228" spans="1:9" ht="18" customHeight="1">
      <c r="A1228" s="1252">
        <v>1218</v>
      </c>
      <c r="B1228" s="1257" t="s">
        <v>2109</v>
      </c>
      <c r="C1228" s="1254">
        <v>100</v>
      </c>
      <c r="D1228" s="1255">
        <v>14</v>
      </c>
      <c r="E1228" s="1255">
        <v>24</v>
      </c>
      <c r="F1228" s="1255" t="s">
        <v>25</v>
      </c>
      <c r="G1228" s="1255" t="s">
        <v>103</v>
      </c>
      <c r="H1228" s="1255"/>
    </row>
    <row r="1229" spans="1:9" ht="18" customHeight="1">
      <c r="A1229" s="1252">
        <v>1219</v>
      </c>
      <c r="B1229" s="1257" t="s">
        <v>3126</v>
      </c>
      <c r="C1229" s="1254">
        <v>100</v>
      </c>
      <c r="D1229" s="1255">
        <v>5</v>
      </c>
      <c r="E1229" s="1255">
        <v>181</v>
      </c>
      <c r="F1229" s="1255" t="s">
        <v>25</v>
      </c>
      <c r="G1229" s="1255" t="s">
        <v>103</v>
      </c>
      <c r="H1229" s="1255"/>
    </row>
    <row r="1230" spans="1:9" ht="18" customHeight="1">
      <c r="A1230" s="1252">
        <v>1220</v>
      </c>
      <c r="B1230" s="1257" t="s">
        <v>2792</v>
      </c>
      <c r="C1230" s="1254">
        <v>100</v>
      </c>
      <c r="D1230" s="1255">
        <v>10</v>
      </c>
      <c r="E1230" s="1255">
        <v>738</v>
      </c>
      <c r="F1230" s="1255" t="s">
        <v>25</v>
      </c>
      <c r="G1230" s="1255" t="s">
        <v>103</v>
      </c>
      <c r="H1230" s="1255"/>
    </row>
    <row r="1231" spans="1:9" ht="18" customHeight="1">
      <c r="A1231" s="1252">
        <v>1221</v>
      </c>
      <c r="B1231" s="1257" t="s">
        <v>2793</v>
      </c>
      <c r="C1231" s="1254">
        <v>200</v>
      </c>
      <c r="D1231" s="1255">
        <v>11</v>
      </c>
      <c r="E1231" s="1255">
        <v>426</v>
      </c>
      <c r="F1231" s="1255" t="s">
        <v>25</v>
      </c>
      <c r="G1231" s="1255" t="s">
        <v>103</v>
      </c>
      <c r="H1231" s="1255"/>
    </row>
    <row r="1232" spans="1:9" ht="18" customHeight="1">
      <c r="A1232" s="1252">
        <v>1222</v>
      </c>
      <c r="B1232" s="1257" t="s">
        <v>2794</v>
      </c>
      <c r="C1232" s="1254">
        <v>150</v>
      </c>
      <c r="D1232" s="1255">
        <v>4</v>
      </c>
      <c r="E1232" s="1255">
        <v>10</v>
      </c>
      <c r="F1232" s="1255" t="s">
        <v>25</v>
      </c>
      <c r="G1232" s="1255" t="s">
        <v>103</v>
      </c>
      <c r="H1232" s="1255"/>
    </row>
    <row r="1233" spans="1:8" ht="18" customHeight="1">
      <c r="A1233" s="1252">
        <v>1223</v>
      </c>
      <c r="B1233" s="1259" t="s">
        <v>2795</v>
      </c>
      <c r="C1233" s="1254">
        <v>300</v>
      </c>
      <c r="D1233" s="1255">
        <v>19</v>
      </c>
      <c r="E1233" s="1255">
        <v>26</v>
      </c>
      <c r="F1233" s="1255" t="s">
        <v>25</v>
      </c>
      <c r="G1233" s="1255" t="s">
        <v>103</v>
      </c>
      <c r="H1233" s="1255"/>
    </row>
    <row r="1234" spans="1:8" ht="18" customHeight="1">
      <c r="A1234" s="1252">
        <v>1224</v>
      </c>
      <c r="B1234" s="1257" t="s">
        <v>2796</v>
      </c>
      <c r="C1234" s="1254">
        <v>100</v>
      </c>
      <c r="D1234" s="1255">
        <v>19</v>
      </c>
      <c r="E1234" s="1255">
        <v>144</v>
      </c>
      <c r="F1234" s="1255" t="s">
        <v>25</v>
      </c>
      <c r="G1234" s="1255" t="s">
        <v>103</v>
      </c>
      <c r="H1234" s="1255"/>
    </row>
    <row r="1235" spans="1:8" ht="18" customHeight="1">
      <c r="A1235" s="1252">
        <v>1225</v>
      </c>
      <c r="B1235" s="1257" t="s">
        <v>2797</v>
      </c>
      <c r="C1235" s="1254">
        <v>140</v>
      </c>
      <c r="D1235" s="1255">
        <v>18</v>
      </c>
      <c r="E1235" s="1255">
        <v>353</v>
      </c>
      <c r="F1235" s="1255" t="s">
        <v>25</v>
      </c>
      <c r="G1235" s="1255" t="s">
        <v>103</v>
      </c>
      <c r="H1235" s="1255"/>
    </row>
    <row r="1236" spans="1:8" ht="18" customHeight="1">
      <c r="A1236" s="1252">
        <v>1226</v>
      </c>
      <c r="B1236" s="1259" t="s">
        <v>2798</v>
      </c>
      <c r="C1236" s="1254">
        <v>50</v>
      </c>
      <c r="D1236" s="1255">
        <v>4</v>
      </c>
      <c r="E1236" s="1255">
        <v>105</v>
      </c>
      <c r="F1236" s="1255" t="s">
        <v>25</v>
      </c>
      <c r="G1236" s="1255" t="s">
        <v>103</v>
      </c>
      <c r="H1236" s="1255"/>
    </row>
    <row r="1237" spans="1:8" ht="18" customHeight="1">
      <c r="A1237" s="1252">
        <v>1227</v>
      </c>
      <c r="B1237" s="1257" t="s">
        <v>2799</v>
      </c>
      <c r="C1237" s="1254">
        <v>100</v>
      </c>
      <c r="D1237" s="1255">
        <v>11</v>
      </c>
      <c r="E1237" s="1255">
        <v>115</v>
      </c>
      <c r="F1237" s="1255" t="s">
        <v>25</v>
      </c>
      <c r="G1237" s="1255" t="s">
        <v>103</v>
      </c>
      <c r="H1237" s="1255"/>
    </row>
    <row r="1238" spans="1:8" ht="18" customHeight="1">
      <c r="A1238" s="1252">
        <v>1228</v>
      </c>
      <c r="B1238" s="1259" t="s">
        <v>2786</v>
      </c>
      <c r="C1238" s="1254">
        <v>50</v>
      </c>
      <c r="D1238" s="1255">
        <v>18</v>
      </c>
      <c r="E1238" s="1255">
        <v>347</v>
      </c>
      <c r="F1238" s="1255" t="s">
        <v>25</v>
      </c>
      <c r="G1238" s="1255" t="s">
        <v>103</v>
      </c>
      <c r="H1238" s="1255"/>
    </row>
    <row r="1239" spans="1:8" ht="18" customHeight="1">
      <c r="A1239" s="1252">
        <v>1229</v>
      </c>
      <c r="B1239" s="1259" t="s">
        <v>2800</v>
      </c>
      <c r="C1239" s="1254">
        <v>300</v>
      </c>
      <c r="D1239" s="1255">
        <v>18</v>
      </c>
      <c r="E1239" s="1255">
        <v>40</v>
      </c>
      <c r="F1239" s="1255" t="s">
        <v>25</v>
      </c>
      <c r="G1239" s="1255" t="s">
        <v>103</v>
      </c>
      <c r="H1239" s="1255"/>
    </row>
    <row r="1240" spans="1:8" ht="18" customHeight="1">
      <c r="A1240" s="1252">
        <v>1230</v>
      </c>
      <c r="B1240" s="1259" t="s">
        <v>2801</v>
      </c>
      <c r="C1240" s="1254">
        <v>200</v>
      </c>
      <c r="D1240" s="1255">
        <v>14</v>
      </c>
      <c r="E1240" s="1255">
        <v>21</v>
      </c>
      <c r="F1240" s="1255" t="s">
        <v>25</v>
      </c>
      <c r="G1240" s="1255" t="s">
        <v>103</v>
      </c>
      <c r="H1240" s="1255"/>
    </row>
    <row r="1241" spans="1:8" ht="18" customHeight="1">
      <c r="A1241" s="1252">
        <v>1231</v>
      </c>
      <c r="B1241" s="1259" t="s">
        <v>2802</v>
      </c>
      <c r="C1241" s="1254">
        <v>500</v>
      </c>
      <c r="D1241" s="1255">
        <v>11</v>
      </c>
      <c r="E1241" s="1255">
        <v>331</v>
      </c>
      <c r="F1241" s="1255" t="s">
        <v>25</v>
      </c>
      <c r="G1241" s="1255" t="s">
        <v>103</v>
      </c>
      <c r="H1241" s="1255"/>
    </row>
    <row r="1242" spans="1:8" ht="18" customHeight="1">
      <c r="A1242" s="1252">
        <v>1232</v>
      </c>
      <c r="B1242" s="1259" t="s">
        <v>2803</v>
      </c>
      <c r="C1242" s="1254">
        <v>40</v>
      </c>
      <c r="D1242" s="1255">
        <v>2</v>
      </c>
      <c r="E1242" s="1255">
        <v>244</v>
      </c>
      <c r="F1242" s="1255" t="s">
        <v>25</v>
      </c>
      <c r="G1242" s="1255" t="s">
        <v>103</v>
      </c>
      <c r="H1242" s="1255"/>
    </row>
    <row r="1243" spans="1:8" ht="18" customHeight="1">
      <c r="A1243" s="1252">
        <v>1233</v>
      </c>
      <c r="B1243" s="1259" t="s">
        <v>2804</v>
      </c>
      <c r="C1243" s="1254">
        <v>60</v>
      </c>
      <c r="D1243" s="1255">
        <v>2</v>
      </c>
      <c r="E1243" s="1255">
        <v>158</v>
      </c>
      <c r="F1243" s="1255" t="s">
        <v>25</v>
      </c>
      <c r="G1243" s="1255" t="s">
        <v>103</v>
      </c>
      <c r="H1243" s="1255"/>
    </row>
    <row r="1244" spans="1:8" ht="18" customHeight="1">
      <c r="A1244" s="1252">
        <v>1234</v>
      </c>
      <c r="B1244" s="1259" t="s">
        <v>2805</v>
      </c>
      <c r="C1244" s="1254">
        <v>100</v>
      </c>
      <c r="D1244" s="1255">
        <v>5</v>
      </c>
      <c r="E1244" s="1255">
        <v>15</v>
      </c>
      <c r="F1244" s="1255" t="s">
        <v>25</v>
      </c>
      <c r="G1244" s="1255" t="s">
        <v>103</v>
      </c>
      <c r="H1244" s="1255"/>
    </row>
    <row r="1245" spans="1:8" ht="18" customHeight="1">
      <c r="A1245" s="1252">
        <v>1235</v>
      </c>
      <c r="B1245" s="1259" t="s">
        <v>2806</v>
      </c>
      <c r="C1245" s="1254">
        <v>200</v>
      </c>
      <c r="D1245" s="1255">
        <v>2</v>
      </c>
      <c r="E1245" s="1255">
        <v>309</v>
      </c>
      <c r="F1245" s="1255" t="s">
        <v>25</v>
      </c>
      <c r="G1245" s="1255" t="s">
        <v>103</v>
      </c>
      <c r="H1245" s="1255"/>
    </row>
    <row r="1246" spans="1:8" ht="18" customHeight="1">
      <c r="A1246" s="1252">
        <v>1236</v>
      </c>
      <c r="B1246" s="1259" t="s">
        <v>2807</v>
      </c>
      <c r="C1246" s="1254">
        <v>400</v>
      </c>
      <c r="D1246" s="1255">
        <v>19</v>
      </c>
      <c r="E1246" s="1255">
        <v>46</v>
      </c>
      <c r="F1246" s="1255" t="s">
        <v>25</v>
      </c>
      <c r="G1246" s="1255" t="s">
        <v>103</v>
      </c>
      <c r="H1246" s="1255"/>
    </row>
    <row r="1247" spans="1:8" ht="18" customHeight="1">
      <c r="A1247" s="1252">
        <v>1237</v>
      </c>
      <c r="B1247" s="1259" t="s">
        <v>2808</v>
      </c>
      <c r="C1247" s="1254">
        <v>50</v>
      </c>
      <c r="D1247" s="1255">
        <v>18</v>
      </c>
      <c r="E1247" s="1255">
        <v>439</v>
      </c>
      <c r="F1247" s="1255" t="s">
        <v>25</v>
      </c>
      <c r="G1247" s="1255" t="s">
        <v>103</v>
      </c>
      <c r="H1247" s="1255"/>
    </row>
    <row r="1248" spans="1:8" ht="18" customHeight="1">
      <c r="A1248" s="1252">
        <v>1238</v>
      </c>
      <c r="B1248" s="1257" t="s">
        <v>2809</v>
      </c>
      <c r="C1248" s="1254">
        <v>50</v>
      </c>
      <c r="D1248" s="1255">
        <v>5</v>
      </c>
      <c r="E1248" s="1255">
        <v>181</v>
      </c>
      <c r="F1248" s="1255" t="s">
        <v>25</v>
      </c>
      <c r="G1248" s="1255" t="s">
        <v>103</v>
      </c>
      <c r="H1248" s="1255"/>
    </row>
    <row r="1249" spans="1:11" ht="18" customHeight="1">
      <c r="A1249" s="1252">
        <v>1239</v>
      </c>
      <c r="B1249" s="1270" t="s">
        <v>2810</v>
      </c>
      <c r="C1249" s="1254">
        <v>50</v>
      </c>
      <c r="D1249" s="1255">
        <v>8</v>
      </c>
      <c r="E1249" s="1255">
        <v>122</v>
      </c>
      <c r="F1249" s="1255" t="s">
        <v>2539</v>
      </c>
      <c r="G1249" s="1255" t="s">
        <v>103</v>
      </c>
      <c r="H1249" s="1255"/>
    </row>
    <row r="1250" spans="1:11" ht="18" customHeight="1">
      <c r="A1250" s="1252">
        <v>1240</v>
      </c>
      <c r="B1250" s="1270" t="s">
        <v>2811</v>
      </c>
      <c r="C1250" s="1254">
        <v>100</v>
      </c>
      <c r="D1250" s="1255">
        <v>18</v>
      </c>
      <c r="E1250" s="1255">
        <v>158</v>
      </c>
      <c r="F1250" s="1255" t="s">
        <v>25</v>
      </c>
      <c r="G1250" s="1255" t="s">
        <v>103</v>
      </c>
      <c r="H1250" s="1255"/>
    </row>
    <row r="1251" spans="1:11" ht="18" customHeight="1">
      <c r="A1251" s="1252">
        <v>1241</v>
      </c>
      <c r="B1251" s="1264" t="s">
        <v>2812</v>
      </c>
      <c r="C1251" s="1254">
        <v>100</v>
      </c>
      <c r="D1251" s="1255">
        <v>3</v>
      </c>
      <c r="E1251" s="1255">
        <v>57</v>
      </c>
      <c r="F1251" s="1255" t="s">
        <v>25</v>
      </c>
      <c r="G1251" s="1255" t="s">
        <v>103</v>
      </c>
      <c r="H1251" s="1255"/>
    </row>
    <row r="1252" spans="1:11" ht="18" customHeight="1">
      <c r="A1252" s="1252">
        <v>1242</v>
      </c>
      <c r="B1252" s="1257" t="s">
        <v>2176</v>
      </c>
      <c r="C1252" s="1254">
        <v>100</v>
      </c>
      <c r="D1252" s="1255">
        <v>13</v>
      </c>
      <c r="E1252" s="1255">
        <v>358</v>
      </c>
      <c r="F1252" s="1255" t="s">
        <v>25</v>
      </c>
      <c r="G1252" s="1255" t="s">
        <v>103</v>
      </c>
      <c r="H1252" s="1255"/>
    </row>
    <row r="1253" spans="1:11" ht="18" customHeight="1">
      <c r="A1253" s="1252">
        <v>1243</v>
      </c>
      <c r="B1253" s="1257" t="s">
        <v>2813</v>
      </c>
      <c r="C1253" s="1254">
        <v>100</v>
      </c>
      <c r="D1253" s="1255">
        <v>14</v>
      </c>
      <c r="E1253" s="1255">
        <v>22</v>
      </c>
      <c r="F1253" s="1255" t="s">
        <v>25</v>
      </c>
      <c r="G1253" s="1255" t="s">
        <v>103</v>
      </c>
      <c r="H1253" s="1255"/>
    </row>
    <row r="1254" spans="1:11" ht="18" customHeight="1">
      <c r="A1254" s="1252">
        <v>1244</v>
      </c>
      <c r="B1254" s="1257" t="s">
        <v>2756</v>
      </c>
      <c r="C1254" s="1254">
        <v>200</v>
      </c>
      <c r="D1254" s="1255">
        <v>9</v>
      </c>
      <c r="E1254" s="1255">
        <v>74</v>
      </c>
      <c r="F1254" s="1255" t="s">
        <v>25</v>
      </c>
      <c r="G1254" s="1255" t="s">
        <v>103</v>
      </c>
      <c r="H1254" s="1255"/>
    </row>
    <row r="1255" spans="1:11" ht="18" customHeight="1">
      <c r="A1255" s="1252">
        <v>1245</v>
      </c>
      <c r="B1255" s="1264" t="s">
        <v>2790</v>
      </c>
      <c r="C1255" s="1254">
        <v>400</v>
      </c>
      <c r="D1255" s="1255">
        <v>20</v>
      </c>
      <c r="E1255" s="1255">
        <v>288</v>
      </c>
      <c r="F1255" s="1255" t="s">
        <v>1333</v>
      </c>
      <c r="G1255" s="1255" t="s">
        <v>2748</v>
      </c>
      <c r="H1255" s="1255"/>
    </row>
    <row r="1256" spans="1:11" s="1271" customFormat="1" ht="18" customHeight="1">
      <c r="A1256" s="1249" t="s">
        <v>2814</v>
      </c>
      <c r="B1256" s="1261" t="s">
        <v>2815</v>
      </c>
      <c r="C1256" s="1262">
        <f>SUM(C1257:C1688)</f>
        <v>147350</v>
      </c>
      <c r="D1256" s="1255"/>
      <c r="E1256" s="1255"/>
      <c r="F1256" s="1255"/>
      <c r="G1256" s="1255"/>
      <c r="H1256" s="1263"/>
    </row>
    <row r="1257" spans="1:11" s="1271" customFormat="1" ht="18" customHeight="1">
      <c r="A1257" s="1252">
        <v>1246</v>
      </c>
      <c r="B1257" s="1306" t="s">
        <v>2868</v>
      </c>
      <c r="C1257" s="1254">
        <v>100</v>
      </c>
      <c r="D1257" s="1255">
        <v>1</v>
      </c>
      <c r="E1257" s="1255">
        <v>74</v>
      </c>
      <c r="F1257" s="1255" t="s">
        <v>1333</v>
      </c>
      <c r="G1257" s="1307" t="s">
        <v>100</v>
      </c>
      <c r="H1257" s="1263"/>
    </row>
    <row r="1258" spans="1:11" s="1271" customFormat="1" ht="18" customHeight="1">
      <c r="A1258" s="1252">
        <v>1247</v>
      </c>
      <c r="B1258" s="832" t="s">
        <v>2205</v>
      </c>
      <c r="C1258" s="1254">
        <v>500</v>
      </c>
      <c r="D1258" s="1255">
        <v>32</v>
      </c>
      <c r="E1258" s="1255">
        <v>725</v>
      </c>
      <c r="F1258" s="1255" t="s">
        <v>1333</v>
      </c>
      <c r="G1258" s="1307" t="s">
        <v>100</v>
      </c>
      <c r="H1258" s="1263"/>
      <c r="K1258" s="1326"/>
    </row>
    <row r="1259" spans="1:11" s="1271" customFormat="1" ht="18" customHeight="1">
      <c r="A1259" s="1252">
        <v>1248</v>
      </c>
      <c r="B1259" s="832" t="s">
        <v>2205</v>
      </c>
      <c r="C1259" s="1254">
        <v>600</v>
      </c>
      <c r="D1259" s="1255">
        <v>32</v>
      </c>
      <c r="E1259" s="1255">
        <v>726</v>
      </c>
      <c r="F1259" s="1255" t="s">
        <v>1333</v>
      </c>
      <c r="G1259" s="1307" t="s">
        <v>100</v>
      </c>
      <c r="H1259" s="1263"/>
      <c r="K1259" s="1326"/>
    </row>
    <row r="1260" spans="1:11" s="1271" customFormat="1" ht="18" customHeight="1">
      <c r="A1260" s="1252">
        <v>1249</v>
      </c>
      <c r="B1260" s="832" t="s">
        <v>2205</v>
      </c>
      <c r="C1260" s="1254">
        <v>600</v>
      </c>
      <c r="D1260" s="1255">
        <v>32</v>
      </c>
      <c r="E1260" s="1255">
        <v>727</v>
      </c>
      <c r="F1260" s="1255" t="s">
        <v>1333</v>
      </c>
      <c r="G1260" s="1307" t="s">
        <v>100</v>
      </c>
      <c r="H1260" s="1263"/>
      <c r="K1260" s="1326"/>
    </row>
    <row r="1261" spans="1:11" s="1271" customFormat="1" ht="18" customHeight="1">
      <c r="A1261" s="1252">
        <v>1250</v>
      </c>
      <c r="B1261" s="832" t="s">
        <v>3183</v>
      </c>
      <c r="C1261" s="1254">
        <v>600</v>
      </c>
      <c r="D1261" s="1255">
        <v>2</v>
      </c>
      <c r="E1261" s="1255">
        <v>350</v>
      </c>
      <c r="F1261" s="1255" t="s">
        <v>1333</v>
      </c>
      <c r="G1261" s="1307" t="s">
        <v>100</v>
      </c>
      <c r="H1261" s="1263"/>
      <c r="K1261" s="1326"/>
    </row>
    <row r="1262" spans="1:11" s="1271" customFormat="1" ht="18" customHeight="1">
      <c r="A1262" s="1252">
        <v>1251</v>
      </c>
      <c r="B1262" s="832" t="s">
        <v>2959</v>
      </c>
      <c r="C1262" s="1254">
        <v>500</v>
      </c>
      <c r="D1262" s="1255">
        <v>9</v>
      </c>
      <c r="E1262" s="1255">
        <v>183</v>
      </c>
      <c r="F1262" s="1255" t="s">
        <v>1333</v>
      </c>
      <c r="G1262" s="1307" t="s">
        <v>100</v>
      </c>
      <c r="H1262" s="1263"/>
      <c r="K1262" s="1326"/>
    </row>
    <row r="1263" spans="1:11" s="1271" customFormat="1" ht="18" customHeight="1">
      <c r="A1263" s="1252">
        <v>1252</v>
      </c>
      <c r="B1263" s="832" t="s">
        <v>2959</v>
      </c>
      <c r="C1263" s="1254">
        <v>200</v>
      </c>
      <c r="D1263" s="1255">
        <v>9</v>
      </c>
      <c r="E1263" s="1255">
        <v>184</v>
      </c>
      <c r="F1263" s="1255" t="s">
        <v>1333</v>
      </c>
      <c r="G1263" s="1307" t="s">
        <v>100</v>
      </c>
      <c r="H1263" s="1263"/>
      <c r="K1263" s="1326"/>
    </row>
    <row r="1264" spans="1:11" s="1271" customFormat="1" ht="18" customHeight="1">
      <c r="A1264" s="1252">
        <v>1253</v>
      </c>
      <c r="B1264" s="944" t="s">
        <v>3198</v>
      </c>
      <c r="C1264" s="1254">
        <v>200</v>
      </c>
      <c r="D1264" s="1255">
        <v>9</v>
      </c>
      <c r="E1264" s="1255">
        <v>185</v>
      </c>
      <c r="F1264" s="1255" t="s">
        <v>1333</v>
      </c>
      <c r="G1264" s="1307" t="s">
        <v>100</v>
      </c>
      <c r="H1264" s="1263"/>
      <c r="K1264" s="1326"/>
    </row>
    <row r="1265" spans="1:11" s="1271" customFormat="1" ht="18" customHeight="1">
      <c r="A1265" s="1252">
        <v>1254</v>
      </c>
      <c r="B1265" s="944" t="s">
        <v>3198</v>
      </c>
      <c r="C1265" s="1254">
        <v>300</v>
      </c>
      <c r="D1265" s="1255">
        <v>9</v>
      </c>
      <c r="E1265" s="1255">
        <v>186</v>
      </c>
      <c r="F1265" s="1255" t="s">
        <v>1333</v>
      </c>
      <c r="G1265" s="1307" t="s">
        <v>100</v>
      </c>
      <c r="H1265" s="1263"/>
      <c r="K1265" s="1326"/>
    </row>
    <row r="1266" spans="1:11" s="1271" customFormat="1" ht="18" customHeight="1">
      <c r="A1266" s="1252">
        <v>1255</v>
      </c>
      <c r="B1266" s="1302" t="s">
        <v>2205</v>
      </c>
      <c r="C1266" s="1254">
        <v>800</v>
      </c>
      <c r="D1266" s="1255">
        <v>32</v>
      </c>
      <c r="E1266" s="1255">
        <v>618</v>
      </c>
      <c r="F1266" s="1255" t="s">
        <v>1333</v>
      </c>
      <c r="G1266" s="1307" t="s">
        <v>100</v>
      </c>
      <c r="H1266" s="1263"/>
      <c r="K1266" s="1327"/>
    </row>
    <row r="1267" spans="1:11" s="1271" customFormat="1" ht="18" customHeight="1">
      <c r="A1267" s="1252">
        <v>1256</v>
      </c>
      <c r="B1267" s="1328" t="s">
        <v>3194</v>
      </c>
      <c r="C1267" s="1254">
        <v>100</v>
      </c>
      <c r="D1267" s="1255">
        <v>32</v>
      </c>
      <c r="E1267" s="1255">
        <v>828</v>
      </c>
      <c r="F1267" s="1255" t="s">
        <v>1333</v>
      </c>
      <c r="G1267" s="1307" t="s">
        <v>100</v>
      </c>
      <c r="H1267" s="1263"/>
      <c r="K1267" s="1327"/>
    </row>
    <row r="1268" spans="1:11" s="1271" customFormat="1" ht="18" customHeight="1">
      <c r="A1268" s="1252">
        <v>1257</v>
      </c>
      <c r="B1268" s="1257" t="s">
        <v>3095</v>
      </c>
      <c r="C1268" s="1254">
        <v>500</v>
      </c>
      <c r="D1268" s="1255">
        <v>29</v>
      </c>
      <c r="E1268" s="1255">
        <v>468</v>
      </c>
      <c r="F1268" s="1255" t="s">
        <v>1333</v>
      </c>
      <c r="G1268" s="1255" t="s">
        <v>2091</v>
      </c>
      <c r="H1268" s="1263"/>
    </row>
    <row r="1269" spans="1:11" ht="18" customHeight="1">
      <c r="A1269" s="1252">
        <v>1258</v>
      </c>
      <c r="B1269" s="1264" t="s">
        <v>2816</v>
      </c>
      <c r="C1269" s="1254">
        <v>200</v>
      </c>
      <c r="D1269" s="1255">
        <v>4</v>
      </c>
      <c r="E1269" s="1255">
        <v>176</v>
      </c>
      <c r="F1269" s="1255" t="s">
        <v>1333</v>
      </c>
      <c r="G1269" s="1255" t="s">
        <v>2091</v>
      </c>
      <c r="H1269" s="1255"/>
    </row>
    <row r="1270" spans="1:11" ht="18" customHeight="1">
      <c r="A1270" s="1252">
        <v>1259</v>
      </c>
      <c r="B1270" s="1264" t="s">
        <v>2817</v>
      </c>
      <c r="C1270" s="1254">
        <v>200</v>
      </c>
      <c r="D1270" s="1255">
        <v>3</v>
      </c>
      <c r="E1270" s="1255">
        <v>186</v>
      </c>
      <c r="F1270" s="1255" t="s">
        <v>1333</v>
      </c>
      <c r="G1270" s="1255" t="s">
        <v>2091</v>
      </c>
      <c r="H1270" s="1255"/>
    </row>
    <row r="1271" spans="1:11" ht="18" customHeight="1">
      <c r="A1271" s="1252">
        <v>1260</v>
      </c>
      <c r="B1271" s="1264" t="s">
        <v>2818</v>
      </c>
      <c r="C1271" s="1254">
        <v>200</v>
      </c>
      <c r="D1271" s="1255">
        <v>8</v>
      </c>
      <c r="E1271" s="1255">
        <v>166</v>
      </c>
      <c r="F1271" s="1255" t="s">
        <v>1333</v>
      </c>
      <c r="G1271" s="1255" t="s">
        <v>2091</v>
      </c>
      <c r="H1271" s="1255"/>
    </row>
    <row r="1272" spans="1:11" ht="18" customHeight="1">
      <c r="A1272" s="1252">
        <v>1261</v>
      </c>
      <c r="B1272" s="1264" t="s">
        <v>2819</v>
      </c>
      <c r="C1272" s="1254">
        <v>200</v>
      </c>
      <c r="D1272" s="1255">
        <v>12</v>
      </c>
      <c r="E1272" s="1255">
        <v>791</v>
      </c>
      <c r="F1272" s="1255" t="s">
        <v>1333</v>
      </c>
      <c r="G1272" s="1255" t="s">
        <v>2091</v>
      </c>
      <c r="H1272" s="1255"/>
    </row>
    <row r="1273" spans="1:11" ht="18" customHeight="1">
      <c r="A1273" s="1252">
        <v>1262</v>
      </c>
      <c r="B1273" s="1264" t="s">
        <v>2820</v>
      </c>
      <c r="C1273" s="1254">
        <v>500</v>
      </c>
      <c r="D1273" s="1255">
        <v>39</v>
      </c>
      <c r="E1273" s="1255">
        <v>129</v>
      </c>
      <c r="F1273" s="1255" t="s">
        <v>1333</v>
      </c>
      <c r="G1273" s="1255" t="s">
        <v>2091</v>
      </c>
      <c r="H1273" s="1255"/>
    </row>
    <row r="1274" spans="1:11" ht="18" customHeight="1">
      <c r="A1274" s="1252">
        <v>1263</v>
      </c>
      <c r="B1274" s="1264" t="s">
        <v>2821</v>
      </c>
      <c r="C1274" s="1254">
        <v>200</v>
      </c>
      <c r="D1274" s="1255">
        <v>14</v>
      </c>
      <c r="E1274" s="1255">
        <v>242</v>
      </c>
      <c r="F1274" s="1255" t="s">
        <v>1333</v>
      </c>
      <c r="G1274" s="1255" t="s">
        <v>2091</v>
      </c>
      <c r="H1274" s="1255"/>
    </row>
    <row r="1275" spans="1:11" ht="18" customHeight="1">
      <c r="A1275" s="1252">
        <v>1264</v>
      </c>
      <c r="B1275" s="1264" t="s">
        <v>2822</v>
      </c>
      <c r="C1275" s="1254">
        <v>200</v>
      </c>
      <c r="D1275" s="1255">
        <v>7</v>
      </c>
      <c r="E1275" s="1255">
        <v>409</v>
      </c>
      <c r="F1275" s="1255" t="s">
        <v>1333</v>
      </c>
      <c r="G1275" s="1255" t="s">
        <v>2091</v>
      </c>
      <c r="H1275" s="1255"/>
    </row>
    <row r="1276" spans="1:11" ht="18" customHeight="1">
      <c r="A1276" s="1252">
        <v>1265</v>
      </c>
      <c r="B1276" s="1264" t="s">
        <v>2823</v>
      </c>
      <c r="C1276" s="1254">
        <v>200</v>
      </c>
      <c r="D1276" s="1255">
        <v>8</v>
      </c>
      <c r="E1276" s="1255">
        <v>474</v>
      </c>
      <c r="F1276" s="1255" t="s">
        <v>1333</v>
      </c>
      <c r="G1276" s="1255" t="s">
        <v>2091</v>
      </c>
      <c r="H1276" s="1255"/>
    </row>
    <row r="1277" spans="1:11" ht="18" customHeight="1">
      <c r="A1277" s="1252">
        <v>1266</v>
      </c>
      <c r="B1277" s="1264" t="s">
        <v>2824</v>
      </c>
      <c r="C1277" s="1254">
        <v>200</v>
      </c>
      <c r="D1277" s="1255">
        <v>3</v>
      </c>
      <c r="E1277" s="1255">
        <v>184</v>
      </c>
      <c r="F1277" s="1255" t="s">
        <v>1333</v>
      </c>
      <c r="G1277" s="1255" t="s">
        <v>2091</v>
      </c>
      <c r="H1277" s="1255"/>
    </row>
    <row r="1278" spans="1:11" ht="18" customHeight="1">
      <c r="A1278" s="1252">
        <v>1267</v>
      </c>
      <c r="B1278" s="1264" t="s">
        <v>2825</v>
      </c>
      <c r="C1278" s="1254">
        <v>200</v>
      </c>
      <c r="D1278" s="1255">
        <v>3</v>
      </c>
      <c r="E1278" s="1255">
        <v>185</v>
      </c>
      <c r="F1278" s="1255" t="s">
        <v>1333</v>
      </c>
      <c r="G1278" s="1255" t="s">
        <v>2091</v>
      </c>
      <c r="H1278" s="1255"/>
    </row>
    <row r="1279" spans="1:11" ht="18" customHeight="1">
      <c r="A1279" s="1252">
        <v>1268</v>
      </c>
      <c r="B1279" s="1264" t="s">
        <v>3118</v>
      </c>
      <c r="C1279" s="1254">
        <v>200</v>
      </c>
      <c r="D1279" s="1255">
        <v>6</v>
      </c>
      <c r="E1279" s="1255">
        <v>276</v>
      </c>
      <c r="F1279" s="1255" t="s">
        <v>1333</v>
      </c>
      <c r="G1279" s="1255" t="s">
        <v>2091</v>
      </c>
      <c r="H1279" s="1255"/>
    </row>
    <row r="1280" spans="1:11" ht="18" customHeight="1">
      <c r="A1280" s="1252">
        <v>1269</v>
      </c>
      <c r="B1280" s="1264" t="s">
        <v>2826</v>
      </c>
      <c r="C1280" s="1254">
        <v>200</v>
      </c>
      <c r="D1280" s="1255">
        <v>30</v>
      </c>
      <c r="E1280" s="1255">
        <v>150</v>
      </c>
      <c r="F1280" s="1255" t="s">
        <v>1333</v>
      </c>
      <c r="G1280" s="1255" t="s">
        <v>2091</v>
      </c>
      <c r="H1280" s="1255"/>
    </row>
    <row r="1281" spans="1:8" ht="18" customHeight="1">
      <c r="A1281" s="1252">
        <v>1270</v>
      </c>
      <c r="B1281" s="1264" t="s">
        <v>2826</v>
      </c>
      <c r="C1281" s="1254">
        <v>200</v>
      </c>
      <c r="D1281" s="1255">
        <v>30</v>
      </c>
      <c r="E1281" s="1255">
        <v>155</v>
      </c>
      <c r="F1281" s="1255" t="s">
        <v>1333</v>
      </c>
      <c r="G1281" s="1255" t="s">
        <v>2091</v>
      </c>
      <c r="H1281" s="1255"/>
    </row>
    <row r="1282" spans="1:8" ht="18" customHeight="1">
      <c r="A1282" s="1252">
        <v>1271</v>
      </c>
      <c r="B1282" s="1264" t="s">
        <v>3144</v>
      </c>
      <c r="C1282" s="1254">
        <v>200</v>
      </c>
      <c r="D1282" s="1255">
        <v>13</v>
      </c>
      <c r="E1282" s="1255">
        <v>597</v>
      </c>
      <c r="F1282" s="1255" t="s">
        <v>1333</v>
      </c>
      <c r="G1282" s="1255" t="s">
        <v>2091</v>
      </c>
      <c r="H1282" s="1255"/>
    </row>
    <row r="1283" spans="1:8" ht="18" customHeight="1">
      <c r="A1283" s="1252">
        <v>1272</v>
      </c>
      <c r="B1283" s="1264" t="s">
        <v>3101</v>
      </c>
      <c r="C1283" s="1254">
        <v>400</v>
      </c>
      <c r="D1283" s="1255">
        <v>32</v>
      </c>
      <c r="E1283" s="1255">
        <v>122</v>
      </c>
      <c r="F1283" s="1255" t="s">
        <v>1333</v>
      </c>
      <c r="G1283" s="1255" t="s">
        <v>2091</v>
      </c>
      <c r="H1283" s="1255"/>
    </row>
    <row r="1284" spans="1:8" ht="18" customHeight="1">
      <c r="A1284" s="1252">
        <v>1273</v>
      </c>
      <c r="B1284" s="1264" t="s">
        <v>3145</v>
      </c>
      <c r="C1284" s="1254">
        <v>100</v>
      </c>
      <c r="D1284" s="1255">
        <v>37</v>
      </c>
      <c r="E1284" s="1255">
        <v>173</v>
      </c>
      <c r="F1284" s="1255" t="s">
        <v>1333</v>
      </c>
      <c r="G1284" s="1255" t="s">
        <v>2091</v>
      </c>
      <c r="H1284" s="1255"/>
    </row>
    <row r="1285" spans="1:8" ht="18" customHeight="1">
      <c r="A1285" s="1252">
        <v>1274</v>
      </c>
      <c r="B1285" s="1264" t="s">
        <v>3146</v>
      </c>
      <c r="C1285" s="1254">
        <v>200</v>
      </c>
      <c r="D1285" s="1255">
        <v>29</v>
      </c>
      <c r="E1285" s="1255">
        <v>1076</v>
      </c>
      <c r="F1285" s="1255" t="s">
        <v>1333</v>
      </c>
      <c r="G1285" s="1255" t="s">
        <v>2091</v>
      </c>
      <c r="H1285" s="1255"/>
    </row>
    <row r="1286" spans="1:8" ht="18" customHeight="1">
      <c r="A1286" s="1252">
        <v>1275</v>
      </c>
      <c r="B1286" s="1264" t="s">
        <v>3147</v>
      </c>
      <c r="C1286" s="1254">
        <v>100</v>
      </c>
      <c r="D1286" s="1255">
        <v>7</v>
      </c>
      <c r="E1286" s="1255">
        <v>355</v>
      </c>
      <c r="F1286" s="1255" t="s">
        <v>1333</v>
      </c>
      <c r="G1286" s="1255" t="s">
        <v>2091</v>
      </c>
      <c r="H1286" s="1255"/>
    </row>
    <row r="1287" spans="1:8" ht="18" customHeight="1">
      <c r="A1287" s="1252">
        <v>1276</v>
      </c>
      <c r="B1287" s="1264" t="s">
        <v>2245</v>
      </c>
      <c r="C1287" s="1254">
        <v>500</v>
      </c>
      <c r="D1287" s="1255">
        <v>8</v>
      </c>
      <c r="E1287" s="1255">
        <v>68</v>
      </c>
      <c r="F1287" s="1255" t="s">
        <v>1333</v>
      </c>
      <c r="G1287" s="1255" t="s">
        <v>2091</v>
      </c>
      <c r="H1287" s="1255"/>
    </row>
    <row r="1288" spans="1:8" ht="18" customHeight="1">
      <c r="A1288" s="1252">
        <v>1277</v>
      </c>
      <c r="B1288" s="1264" t="s">
        <v>2245</v>
      </c>
      <c r="C1288" s="1254">
        <v>500</v>
      </c>
      <c r="D1288" s="1255">
        <v>8</v>
      </c>
      <c r="E1288" s="1255">
        <v>267</v>
      </c>
      <c r="F1288" s="1255" t="s">
        <v>1333</v>
      </c>
      <c r="G1288" s="1255" t="s">
        <v>2091</v>
      </c>
      <c r="H1288" s="1255"/>
    </row>
    <row r="1289" spans="1:8" ht="18" customHeight="1">
      <c r="A1289" s="1252">
        <v>1278</v>
      </c>
      <c r="B1289" s="1264" t="s">
        <v>2507</v>
      </c>
      <c r="C1289" s="1254">
        <v>400</v>
      </c>
      <c r="D1289" s="1255">
        <v>13</v>
      </c>
      <c r="E1289" s="1255">
        <v>314</v>
      </c>
      <c r="F1289" s="1255" t="s">
        <v>25</v>
      </c>
      <c r="G1289" s="1255" t="s">
        <v>2091</v>
      </c>
      <c r="H1289" s="1255"/>
    </row>
    <row r="1290" spans="1:8" ht="18" customHeight="1">
      <c r="A1290" s="1252">
        <v>1279</v>
      </c>
      <c r="B1290" s="1264" t="s">
        <v>2827</v>
      </c>
      <c r="C1290" s="1254">
        <v>600</v>
      </c>
      <c r="D1290" s="1255">
        <v>2</v>
      </c>
      <c r="E1290" s="1255">
        <v>202</v>
      </c>
      <c r="F1290" s="1255" t="s">
        <v>25</v>
      </c>
      <c r="G1290" s="1255" t="s">
        <v>2091</v>
      </c>
      <c r="H1290" s="1255"/>
    </row>
    <row r="1291" spans="1:8" ht="18" customHeight="1">
      <c r="A1291" s="1252">
        <v>1280</v>
      </c>
      <c r="B1291" s="1264" t="s">
        <v>2828</v>
      </c>
      <c r="C1291" s="1254">
        <v>500</v>
      </c>
      <c r="D1291" s="1255">
        <v>32</v>
      </c>
      <c r="E1291" s="1255">
        <v>345</v>
      </c>
      <c r="F1291" s="1255" t="s">
        <v>25</v>
      </c>
      <c r="G1291" s="1255" t="s">
        <v>2091</v>
      </c>
      <c r="H1291" s="1255"/>
    </row>
    <row r="1292" spans="1:8" ht="18" customHeight="1">
      <c r="A1292" s="1252">
        <v>1281</v>
      </c>
      <c r="B1292" s="1264" t="s">
        <v>2829</v>
      </c>
      <c r="C1292" s="1254">
        <v>100</v>
      </c>
      <c r="D1292" s="1255">
        <v>31</v>
      </c>
      <c r="E1292" s="1255">
        <v>303</v>
      </c>
      <c r="F1292" s="1255" t="s">
        <v>25</v>
      </c>
      <c r="G1292" s="1255" t="s">
        <v>2091</v>
      </c>
      <c r="H1292" s="1255"/>
    </row>
    <row r="1293" spans="1:8" ht="18" customHeight="1">
      <c r="A1293" s="1252">
        <v>1282</v>
      </c>
      <c r="B1293" s="1264" t="s">
        <v>2830</v>
      </c>
      <c r="C1293" s="1254">
        <v>100</v>
      </c>
      <c r="D1293" s="1255">
        <v>31</v>
      </c>
      <c r="E1293" s="1255">
        <v>302</v>
      </c>
      <c r="F1293" s="1255" t="s">
        <v>25</v>
      </c>
      <c r="G1293" s="1255" t="s">
        <v>2091</v>
      </c>
      <c r="H1293" s="1255"/>
    </row>
    <row r="1294" spans="1:8" ht="18" customHeight="1">
      <c r="A1294" s="1252">
        <v>1283</v>
      </c>
      <c r="B1294" s="1264" t="s">
        <v>2831</v>
      </c>
      <c r="C1294" s="1254">
        <v>400</v>
      </c>
      <c r="D1294" s="1255">
        <v>6</v>
      </c>
      <c r="E1294" s="1255">
        <v>240</v>
      </c>
      <c r="F1294" s="1255" t="s">
        <v>25</v>
      </c>
      <c r="G1294" s="1255" t="s">
        <v>2091</v>
      </c>
      <c r="H1294" s="1255"/>
    </row>
    <row r="1295" spans="1:8" ht="18" customHeight="1">
      <c r="A1295" s="1252">
        <v>1284</v>
      </c>
      <c r="B1295" s="1264" t="s">
        <v>2827</v>
      </c>
      <c r="C1295" s="1254">
        <v>1000</v>
      </c>
      <c r="D1295" s="1255">
        <v>2</v>
      </c>
      <c r="E1295" s="1255">
        <v>95</v>
      </c>
      <c r="F1295" s="1255" t="s">
        <v>25</v>
      </c>
      <c r="G1295" s="1255" t="s">
        <v>2091</v>
      </c>
      <c r="H1295" s="1255"/>
    </row>
    <row r="1296" spans="1:8" ht="18" customHeight="1">
      <c r="A1296" s="1252">
        <v>1285</v>
      </c>
      <c r="B1296" s="1264" t="s">
        <v>2827</v>
      </c>
      <c r="C1296" s="1254">
        <v>600</v>
      </c>
      <c r="D1296" s="1255">
        <v>2</v>
      </c>
      <c r="E1296" s="1255">
        <v>362</v>
      </c>
      <c r="F1296" s="1255" t="s">
        <v>25</v>
      </c>
      <c r="G1296" s="1255" t="s">
        <v>2091</v>
      </c>
      <c r="H1296" s="1255"/>
    </row>
    <row r="1297" spans="1:8" ht="18" customHeight="1">
      <c r="A1297" s="1252">
        <v>1286</v>
      </c>
      <c r="B1297" s="1264" t="s">
        <v>2832</v>
      </c>
      <c r="C1297" s="1254">
        <v>800</v>
      </c>
      <c r="D1297" s="1255">
        <v>2</v>
      </c>
      <c r="E1297" s="1255">
        <v>358</v>
      </c>
      <c r="F1297" s="1255" t="s">
        <v>25</v>
      </c>
      <c r="G1297" s="1255" t="s">
        <v>2091</v>
      </c>
      <c r="H1297" s="1255"/>
    </row>
    <row r="1298" spans="1:8" ht="18" customHeight="1">
      <c r="A1298" s="1252">
        <v>1287</v>
      </c>
      <c r="B1298" s="1264" t="s">
        <v>2832</v>
      </c>
      <c r="C1298" s="1254">
        <v>800</v>
      </c>
      <c r="D1298" s="1255">
        <v>2</v>
      </c>
      <c r="E1298" s="1255">
        <v>360</v>
      </c>
      <c r="F1298" s="1255" t="s">
        <v>25</v>
      </c>
      <c r="G1298" s="1255" t="s">
        <v>2091</v>
      </c>
      <c r="H1298" s="1255"/>
    </row>
    <row r="1299" spans="1:8" ht="18" customHeight="1">
      <c r="A1299" s="1252">
        <v>1288</v>
      </c>
      <c r="B1299" s="1264" t="s">
        <v>2833</v>
      </c>
      <c r="C1299" s="1254">
        <v>200</v>
      </c>
      <c r="D1299" s="1255">
        <v>6</v>
      </c>
      <c r="E1299" s="1255">
        <v>290</v>
      </c>
      <c r="F1299" s="1255" t="s">
        <v>25</v>
      </c>
      <c r="G1299" s="1255" t="s">
        <v>2091</v>
      </c>
      <c r="H1299" s="1255"/>
    </row>
    <row r="1300" spans="1:8" ht="18" customHeight="1">
      <c r="A1300" s="1252">
        <v>1289</v>
      </c>
      <c r="B1300" s="1264" t="s">
        <v>2434</v>
      </c>
      <c r="C1300" s="1254">
        <v>400</v>
      </c>
      <c r="D1300" s="1255">
        <v>8</v>
      </c>
      <c r="E1300" s="1255">
        <v>522</v>
      </c>
      <c r="F1300" s="1255" t="s">
        <v>25</v>
      </c>
      <c r="G1300" s="1255" t="s">
        <v>2091</v>
      </c>
      <c r="H1300" s="1255"/>
    </row>
    <row r="1301" spans="1:8" ht="18" customHeight="1">
      <c r="A1301" s="1252">
        <v>1290</v>
      </c>
      <c r="B1301" s="1264" t="s">
        <v>2820</v>
      </c>
      <c r="C1301" s="1254">
        <v>400</v>
      </c>
      <c r="D1301" s="1255">
        <v>7</v>
      </c>
      <c r="E1301" s="1255">
        <v>388</v>
      </c>
      <c r="F1301" s="1255" t="s">
        <v>25</v>
      </c>
      <c r="G1301" s="1255" t="s">
        <v>2091</v>
      </c>
      <c r="H1301" s="1255"/>
    </row>
    <row r="1302" spans="1:8" ht="18" customHeight="1">
      <c r="A1302" s="1252">
        <v>1291</v>
      </c>
      <c r="B1302" s="1264" t="s">
        <v>2820</v>
      </c>
      <c r="C1302" s="1254">
        <v>500</v>
      </c>
      <c r="D1302" s="1255">
        <v>10</v>
      </c>
      <c r="E1302" s="1255">
        <v>113</v>
      </c>
      <c r="F1302" s="1255" t="s">
        <v>25</v>
      </c>
      <c r="G1302" s="1255" t="s">
        <v>2091</v>
      </c>
      <c r="H1302" s="1255"/>
    </row>
    <row r="1303" spans="1:8" ht="18" customHeight="1">
      <c r="A1303" s="1252">
        <v>1292</v>
      </c>
      <c r="B1303" s="1264" t="s">
        <v>2834</v>
      </c>
      <c r="C1303" s="1254">
        <v>400</v>
      </c>
      <c r="D1303" s="1255">
        <v>7</v>
      </c>
      <c r="E1303" s="1255">
        <v>285</v>
      </c>
      <c r="F1303" s="1255" t="s">
        <v>25</v>
      </c>
      <c r="G1303" s="1255" t="s">
        <v>2091</v>
      </c>
      <c r="H1303" s="1255"/>
    </row>
    <row r="1304" spans="1:8" ht="18" customHeight="1">
      <c r="A1304" s="1252">
        <v>1293</v>
      </c>
      <c r="B1304" s="1264" t="s">
        <v>2820</v>
      </c>
      <c r="C1304" s="1254">
        <v>500</v>
      </c>
      <c r="D1304" s="1255">
        <v>39</v>
      </c>
      <c r="E1304" s="1255">
        <v>129</v>
      </c>
      <c r="F1304" s="1255" t="s">
        <v>25</v>
      </c>
      <c r="G1304" s="1255" t="s">
        <v>2091</v>
      </c>
      <c r="H1304" s="1255"/>
    </row>
    <row r="1305" spans="1:8" ht="18" customHeight="1">
      <c r="A1305" s="1252">
        <v>1294</v>
      </c>
      <c r="B1305" s="1264" t="s">
        <v>2835</v>
      </c>
      <c r="C1305" s="1254">
        <v>300</v>
      </c>
      <c r="D1305" s="1255">
        <v>7</v>
      </c>
      <c r="E1305" s="1255">
        <v>2</v>
      </c>
      <c r="F1305" s="1255" t="s">
        <v>25</v>
      </c>
      <c r="G1305" s="1255" t="s">
        <v>2091</v>
      </c>
      <c r="H1305" s="1255"/>
    </row>
    <row r="1306" spans="1:8" ht="18" customHeight="1">
      <c r="A1306" s="1252">
        <v>1295</v>
      </c>
      <c r="B1306" s="1264" t="s">
        <v>2470</v>
      </c>
      <c r="C1306" s="1254">
        <v>400</v>
      </c>
      <c r="D1306" s="1255">
        <v>16</v>
      </c>
      <c r="E1306" s="1255">
        <v>329</v>
      </c>
      <c r="F1306" s="1255" t="s">
        <v>25</v>
      </c>
      <c r="G1306" s="1255" t="s">
        <v>2091</v>
      </c>
      <c r="H1306" s="1255"/>
    </row>
    <row r="1307" spans="1:8" ht="18" customHeight="1">
      <c r="A1307" s="1252">
        <v>1296</v>
      </c>
      <c r="B1307" s="1264" t="s">
        <v>2836</v>
      </c>
      <c r="C1307" s="1254">
        <v>500</v>
      </c>
      <c r="D1307" s="1255">
        <v>12</v>
      </c>
      <c r="E1307" s="1255">
        <v>363</v>
      </c>
      <c r="F1307" s="1255" t="s">
        <v>25</v>
      </c>
      <c r="G1307" s="1255" t="s">
        <v>2091</v>
      </c>
      <c r="H1307" s="1255"/>
    </row>
    <row r="1308" spans="1:8" s="1273" customFormat="1" ht="18" customHeight="1">
      <c r="A1308" s="1252">
        <v>1297</v>
      </c>
      <c r="B1308" s="1264" t="s">
        <v>2434</v>
      </c>
      <c r="C1308" s="1254">
        <v>400</v>
      </c>
      <c r="D1308" s="1255">
        <v>8</v>
      </c>
      <c r="E1308" s="1255">
        <v>523</v>
      </c>
      <c r="F1308" s="1255" t="s">
        <v>25</v>
      </c>
      <c r="G1308" s="1255" t="s">
        <v>2091</v>
      </c>
      <c r="H1308" s="1258"/>
    </row>
    <row r="1309" spans="1:8" s="1273" customFormat="1" ht="18" customHeight="1">
      <c r="A1309" s="1252">
        <v>1298</v>
      </c>
      <c r="B1309" s="1264" t="s">
        <v>2837</v>
      </c>
      <c r="C1309" s="1254">
        <v>300</v>
      </c>
      <c r="D1309" s="1255">
        <v>13</v>
      </c>
      <c r="E1309" s="1255">
        <v>565</v>
      </c>
      <c r="F1309" s="1255" t="s">
        <v>25</v>
      </c>
      <c r="G1309" s="1255" t="s">
        <v>2091</v>
      </c>
      <c r="H1309" s="1258"/>
    </row>
    <row r="1310" spans="1:8" s="1273" customFormat="1" ht="18" customHeight="1">
      <c r="A1310" s="1252">
        <v>1299</v>
      </c>
      <c r="B1310" s="1264" t="s">
        <v>2838</v>
      </c>
      <c r="C1310" s="1254">
        <v>500</v>
      </c>
      <c r="D1310" s="1255">
        <v>14</v>
      </c>
      <c r="E1310" s="1255">
        <v>151</v>
      </c>
      <c r="F1310" s="1255" t="s">
        <v>25</v>
      </c>
      <c r="G1310" s="1255" t="s">
        <v>2091</v>
      </c>
      <c r="H1310" s="1258"/>
    </row>
    <row r="1311" spans="1:8" s="1273" customFormat="1" ht="18" customHeight="1">
      <c r="A1311" s="1252">
        <v>1300</v>
      </c>
      <c r="B1311" s="1264" t="s">
        <v>2839</v>
      </c>
      <c r="C1311" s="1254">
        <v>500</v>
      </c>
      <c r="D1311" s="1255">
        <v>10</v>
      </c>
      <c r="E1311" s="1255">
        <v>116</v>
      </c>
      <c r="F1311" s="1255" t="s">
        <v>1333</v>
      </c>
      <c r="G1311" s="1255" t="s">
        <v>2091</v>
      </c>
      <c r="H1311" s="1258"/>
    </row>
    <row r="1312" spans="1:8" s="1273" customFormat="1" ht="18" customHeight="1">
      <c r="A1312" s="1252">
        <v>1301</v>
      </c>
      <c r="B1312" s="1264" t="s">
        <v>2840</v>
      </c>
      <c r="C1312" s="1254">
        <v>300</v>
      </c>
      <c r="D1312" s="1255">
        <v>11</v>
      </c>
      <c r="E1312" s="1255">
        <v>523</v>
      </c>
      <c r="F1312" s="1255" t="s">
        <v>1333</v>
      </c>
      <c r="G1312" s="1255" t="s">
        <v>2091</v>
      </c>
      <c r="H1312" s="1258"/>
    </row>
    <row r="1313" spans="1:8" s="1273" customFormat="1" ht="18" customHeight="1">
      <c r="A1313" s="1252">
        <v>1302</v>
      </c>
      <c r="B1313" s="1264" t="s">
        <v>2841</v>
      </c>
      <c r="C1313" s="1254">
        <v>400</v>
      </c>
      <c r="D1313" s="1255">
        <v>31</v>
      </c>
      <c r="E1313" s="1255">
        <v>44</v>
      </c>
      <c r="F1313" s="1255" t="s">
        <v>1333</v>
      </c>
      <c r="G1313" s="1255" t="s">
        <v>2091</v>
      </c>
      <c r="H1313" s="1258"/>
    </row>
    <row r="1314" spans="1:8" s="1273" customFormat="1" ht="18" customHeight="1">
      <c r="A1314" s="1252">
        <v>1303</v>
      </c>
      <c r="B1314" s="1264" t="s">
        <v>2841</v>
      </c>
      <c r="C1314" s="1254">
        <v>400</v>
      </c>
      <c r="D1314" s="1255">
        <v>38</v>
      </c>
      <c r="E1314" s="1255">
        <v>90</v>
      </c>
      <c r="F1314" s="1255" t="s">
        <v>1333</v>
      </c>
      <c r="G1314" s="1255" t="s">
        <v>2091</v>
      </c>
      <c r="H1314" s="1258"/>
    </row>
    <row r="1315" spans="1:8" s="1273" customFormat="1" ht="18" customHeight="1">
      <c r="A1315" s="1252">
        <v>1304</v>
      </c>
      <c r="B1315" s="1264" t="s">
        <v>2842</v>
      </c>
      <c r="C1315" s="1254">
        <v>200</v>
      </c>
      <c r="D1315" s="1255">
        <v>38</v>
      </c>
      <c r="E1315" s="1255">
        <v>148</v>
      </c>
      <c r="F1315" s="1255" t="s">
        <v>1333</v>
      </c>
      <c r="G1315" s="1255" t="s">
        <v>2091</v>
      </c>
      <c r="H1315" s="1258"/>
    </row>
    <row r="1316" spans="1:8" s="1273" customFormat="1" ht="18" customHeight="1">
      <c r="A1316" s="1252">
        <v>1305</v>
      </c>
      <c r="B1316" s="1264" t="s">
        <v>2842</v>
      </c>
      <c r="C1316" s="1254">
        <v>400</v>
      </c>
      <c r="D1316" s="1255">
        <v>31</v>
      </c>
      <c r="E1316" s="1255">
        <v>258</v>
      </c>
      <c r="F1316" s="1255" t="s">
        <v>1333</v>
      </c>
      <c r="G1316" s="1255" t="s">
        <v>2091</v>
      </c>
      <c r="H1316" s="1258"/>
    </row>
    <row r="1317" spans="1:8" s="1273" customFormat="1" ht="18" customHeight="1">
      <c r="A1317" s="1252">
        <v>1306</v>
      </c>
      <c r="B1317" s="1264" t="s">
        <v>2842</v>
      </c>
      <c r="C1317" s="1254">
        <v>400</v>
      </c>
      <c r="D1317" s="1255">
        <v>31</v>
      </c>
      <c r="E1317" s="1255">
        <v>281</v>
      </c>
      <c r="F1317" s="1255" t="s">
        <v>1333</v>
      </c>
      <c r="G1317" s="1255" t="s">
        <v>2091</v>
      </c>
      <c r="H1317" s="1258"/>
    </row>
    <row r="1318" spans="1:8" s="1273" customFormat="1" ht="18" customHeight="1">
      <c r="A1318" s="1252">
        <v>1307</v>
      </c>
      <c r="B1318" s="1264" t="s">
        <v>2843</v>
      </c>
      <c r="C1318" s="1254">
        <v>500</v>
      </c>
      <c r="D1318" s="1255">
        <v>31</v>
      </c>
      <c r="E1318" s="1255">
        <v>137</v>
      </c>
      <c r="F1318" s="1255" t="s">
        <v>1333</v>
      </c>
      <c r="G1318" s="1255" t="s">
        <v>2091</v>
      </c>
      <c r="H1318" s="1258"/>
    </row>
    <row r="1319" spans="1:8" s="1273" customFormat="1" ht="18" customHeight="1">
      <c r="A1319" s="1252">
        <v>1308</v>
      </c>
      <c r="B1319" s="1270" t="s">
        <v>2844</v>
      </c>
      <c r="C1319" s="1254">
        <v>100</v>
      </c>
      <c r="D1319" s="1255">
        <v>9</v>
      </c>
      <c r="E1319" s="1255">
        <v>75</v>
      </c>
      <c r="F1319" s="1255" t="s">
        <v>1333</v>
      </c>
      <c r="G1319" s="1255" t="s">
        <v>2091</v>
      </c>
      <c r="H1319" s="1258"/>
    </row>
    <row r="1320" spans="1:8" s="1273" customFormat="1" ht="18" customHeight="1">
      <c r="A1320" s="1252">
        <v>1309</v>
      </c>
      <c r="B1320" s="1270" t="s">
        <v>2844</v>
      </c>
      <c r="C1320" s="1254">
        <v>200</v>
      </c>
      <c r="D1320" s="1255">
        <v>9</v>
      </c>
      <c r="E1320" s="1255">
        <v>122</v>
      </c>
      <c r="F1320" s="1255" t="s">
        <v>1333</v>
      </c>
      <c r="G1320" s="1255" t="s">
        <v>2091</v>
      </c>
      <c r="H1320" s="1258"/>
    </row>
    <row r="1321" spans="1:8" s="1273" customFormat="1" ht="18" customHeight="1">
      <c r="A1321" s="1252">
        <v>1310</v>
      </c>
      <c r="B1321" s="1270" t="s">
        <v>2845</v>
      </c>
      <c r="C1321" s="1254">
        <v>200</v>
      </c>
      <c r="D1321" s="1255">
        <v>13</v>
      </c>
      <c r="E1321" s="1255">
        <v>12</v>
      </c>
      <c r="F1321" s="1255" t="s">
        <v>1333</v>
      </c>
      <c r="G1321" s="1255" t="s">
        <v>2091</v>
      </c>
      <c r="H1321" s="1258"/>
    </row>
    <row r="1322" spans="1:8" s="1273" customFormat="1" ht="18" customHeight="1">
      <c r="A1322" s="1252">
        <v>1311</v>
      </c>
      <c r="B1322" s="1270" t="s">
        <v>2846</v>
      </c>
      <c r="C1322" s="1254">
        <v>200</v>
      </c>
      <c r="D1322" s="1255">
        <v>38</v>
      </c>
      <c r="E1322" s="1255">
        <v>13</v>
      </c>
      <c r="F1322" s="1255" t="s">
        <v>1333</v>
      </c>
      <c r="G1322" s="1255" t="s">
        <v>2091</v>
      </c>
      <c r="H1322" s="1258"/>
    </row>
    <row r="1323" spans="1:8" s="1273" customFormat="1" ht="18" customHeight="1">
      <c r="A1323" s="1252">
        <v>1312</v>
      </c>
      <c r="B1323" s="1270" t="s">
        <v>2847</v>
      </c>
      <c r="C1323" s="1254">
        <v>400</v>
      </c>
      <c r="D1323" s="1255">
        <v>33</v>
      </c>
      <c r="E1323" s="1255">
        <v>5</v>
      </c>
      <c r="F1323" s="1255" t="s">
        <v>1333</v>
      </c>
      <c r="G1323" s="1255" t="s">
        <v>2091</v>
      </c>
      <c r="H1323" s="1258"/>
    </row>
    <row r="1324" spans="1:8" s="1273" customFormat="1" ht="18" customHeight="1">
      <c r="A1324" s="1252">
        <v>1313</v>
      </c>
      <c r="B1324" s="1270" t="s">
        <v>2848</v>
      </c>
      <c r="C1324" s="1254">
        <v>500</v>
      </c>
      <c r="D1324" s="1255">
        <v>36</v>
      </c>
      <c r="E1324" s="1255">
        <v>435</v>
      </c>
      <c r="F1324" s="1255" t="s">
        <v>1333</v>
      </c>
      <c r="G1324" s="1255" t="s">
        <v>2091</v>
      </c>
      <c r="H1324" s="1258"/>
    </row>
    <row r="1325" spans="1:8" s="1273" customFormat="1" ht="18" customHeight="1">
      <c r="A1325" s="1252">
        <v>1314</v>
      </c>
      <c r="B1325" s="1270" t="s">
        <v>2849</v>
      </c>
      <c r="C1325" s="1254">
        <v>50</v>
      </c>
      <c r="D1325" s="1255">
        <v>6</v>
      </c>
      <c r="E1325" s="1255">
        <v>135</v>
      </c>
      <c r="F1325" s="1255" t="s">
        <v>1333</v>
      </c>
      <c r="G1325" s="1255" t="s">
        <v>2091</v>
      </c>
      <c r="H1325" s="1258"/>
    </row>
    <row r="1326" spans="1:8" s="1273" customFormat="1" ht="18" customHeight="1">
      <c r="A1326" s="1252">
        <v>1315</v>
      </c>
      <c r="B1326" s="1270" t="s">
        <v>2850</v>
      </c>
      <c r="C1326" s="1254">
        <v>200</v>
      </c>
      <c r="D1326" s="1255">
        <v>12</v>
      </c>
      <c r="E1326" s="1255">
        <v>55</v>
      </c>
      <c r="F1326" s="1255" t="s">
        <v>1333</v>
      </c>
      <c r="G1326" s="1255" t="s">
        <v>2091</v>
      </c>
      <c r="H1326" s="1258"/>
    </row>
    <row r="1327" spans="1:8" s="1273" customFormat="1" ht="18" customHeight="1">
      <c r="A1327" s="1252">
        <v>1316</v>
      </c>
      <c r="B1327" s="1270" t="s">
        <v>2851</v>
      </c>
      <c r="C1327" s="1254">
        <v>500</v>
      </c>
      <c r="D1327" s="1255">
        <v>14</v>
      </c>
      <c r="E1327" s="1255">
        <v>260</v>
      </c>
      <c r="F1327" s="1255" t="s">
        <v>1333</v>
      </c>
      <c r="G1327" s="1255" t="s">
        <v>2091</v>
      </c>
      <c r="H1327" s="1258"/>
    </row>
    <row r="1328" spans="1:8" s="1273" customFormat="1" ht="18" customHeight="1">
      <c r="A1328" s="1252">
        <v>1317</v>
      </c>
      <c r="B1328" s="1270" t="s">
        <v>2852</v>
      </c>
      <c r="C1328" s="1254">
        <v>300</v>
      </c>
      <c r="D1328" s="1255">
        <v>3</v>
      </c>
      <c r="E1328" s="1255">
        <v>62</v>
      </c>
      <c r="F1328" s="1255" t="s">
        <v>1333</v>
      </c>
      <c r="G1328" s="1255" t="s">
        <v>2091</v>
      </c>
      <c r="H1328" s="1258"/>
    </row>
    <row r="1329" spans="1:8" s="1273" customFormat="1" ht="18" customHeight="1">
      <c r="A1329" s="1252">
        <v>1318</v>
      </c>
      <c r="B1329" s="1270" t="s">
        <v>2853</v>
      </c>
      <c r="C1329" s="1254">
        <v>100</v>
      </c>
      <c r="D1329" s="1255">
        <v>22</v>
      </c>
      <c r="E1329" s="1255">
        <v>476</v>
      </c>
      <c r="F1329" s="1255" t="s">
        <v>1333</v>
      </c>
      <c r="G1329" s="1255" t="s">
        <v>2091</v>
      </c>
      <c r="H1329" s="1258"/>
    </row>
    <row r="1330" spans="1:8" s="1273" customFormat="1" ht="18" customHeight="1">
      <c r="A1330" s="1252">
        <v>1319</v>
      </c>
      <c r="B1330" s="1270" t="s">
        <v>2853</v>
      </c>
      <c r="C1330" s="1254">
        <v>100</v>
      </c>
      <c r="D1330" s="1255">
        <v>22</v>
      </c>
      <c r="E1330" s="1255">
        <v>135</v>
      </c>
      <c r="F1330" s="1255" t="s">
        <v>1333</v>
      </c>
      <c r="G1330" s="1255" t="s">
        <v>2091</v>
      </c>
      <c r="H1330" s="1258"/>
    </row>
    <row r="1331" spans="1:8" s="1273" customFormat="1" ht="18" customHeight="1">
      <c r="A1331" s="1252">
        <v>1320</v>
      </c>
      <c r="B1331" s="1270" t="s">
        <v>2854</v>
      </c>
      <c r="C1331" s="1254">
        <v>500</v>
      </c>
      <c r="D1331" s="1255">
        <v>22</v>
      </c>
      <c r="E1331" s="1255">
        <v>273</v>
      </c>
      <c r="F1331" s="1255" t="s">
        <v>1333</v>
      </c>
      <c r="G1331" s="1255" t="s">
        <v>2091</v>
      </c>
      <c r="H1331" s="1258"/>
    </row>
    <row r="1332" spans="1:8" s="1273" customFormat="1" ht="18" customHeight="1">
      <c r="A1332" s="1252">
        <v>1321</v>
      </c>
      <c r="B1332" s="1270" t="s">
        <v>2855</v>
      </c>
      <c r="C1332" s="1254">
        <v>100</v>
      </c>
      <c r="D1332" s="1255">
        <v>6</v>
      </c>
      <c r="E1332" s="1255">
        <v>96</v>
      </c>
      <c r="F1332" s="1255" t="s">
        <v>1333</v>
      </c>
      <c r="G1332" s="1255" t="s">
        <v>2091</v>
      </c>
      <c r="H1332" s="1258"/>
    </row>
    <row r="1333" spans="1:8" s="1273" customFormat="1" ht="18" customHeight="1">
      <c r="A1333" s="1252">
        <v>1322</v>
      </c>
      <c r="B1333" s="1270" t="s">
        <v>2856</v>
      </c>
      <c r="C1333" s="1254">
        <v>300</v>
      </c>
      <c r="D1333" s="1255">
        <v>7</v>
      </c>
      <c r="E1333" s="1255">
        <v>186</v>
      </c>
      <c r="F1333" s="1255" t="s">
        <v>1333</v>
      </c>
      <c r="G1333" s="1255" t="s">
        <v>2091</v>
      </c>
      <c r="H1333" s="1258"/>
    </row>
    <row r="1334" spans="1:8" s="1273" customFormat="1" ht="18" customHeight="1">
      <c r="A1334" s="1252">
        <v>1323</v>
      </c>
      <c r="B1334" s="1270" t="s">
        <v>2857</v>
      </c>
      <c r="C1334" s="1254">
        <v>300</v>
      </c>
      <c r="D1334" s="1255">
        <v>13</v>
      </c>
      <c r="E1334" s="1255">
        <v>349</v>
      </c>
      <c r="F1334" s="1255" t="s">
        <v>1333</v>
      </c>
      <c r="G1334" s="1255" t="s">
        <v>2091</v>
      </c>
      <c r="H1334" s="1258"/>
    </row>
    <row r="1335" spans="1:8" s="1273" customFormat="1" ht="18" customHeight="1">
      <c r="A1335" s="1252">
        <v>1324</v>
      </c>
      <c r="B1335" s="1270" t="s">
        <v>2858</v>
      </c>
      <c r="C1335" s="1254">
        <v>300</v>
      </c>
      <c r="D1335" s="1255">
        <v>13</v>
      </c>
      <c r="E1335" s="1255">
        <v>563</v>
      </c>
      <c r="F1335" s="1255" t="s">
        <v>1333</v>
      </c>
      <c r="G1335" s="1255" t="s">
        <v>2091</v>
      </c>
      <c r="H1335" s="1258"/>
    </row>
    <row r="1336" spans="1:8" s="1273" customFormat="1" ht="18" customHeight="1">
      <c r="A1336" s="1252">
        <v>1325</v>
      </c>
      <c r="B1336" s="1270" t="s">
        <v>2859</v>
      </c>
      <c r="C1336" s="1254">
        <v>400</v>
      </c>
      <c r="D1336" s="1255">
        <v>7</v>
      </c>
      <c r="E1336" s="1255">
        <v>412</v>
      </c>
      <c r="F1336" s="1255" t="s">
        <v>1333</v>
      </c>
      <c r="G1336" s="1255" t="s">
        <v>2091</v>
      </c>
      <c r="H1336" s="1258"/>
    </row>
    <row r="1337" spans="1:8" s="1273" customFormat="1" ht="18" customHeight="1">
      <c r="A1337" s="1252">
        <v>1326</v>
      </c>
      <c r="B1337" s="1270" t="s">
        <v>2860</v>
      </c>
      <c r="C1337" s="1254">
        <v>200</v>
      </c>
      <c r="D1337" s="1255">
        <v>6</v>
      </c>
      <c r="E1337" s="1255">
        <v>309</v>
      </c>
      <c r="F1337" s="1255" t="s">
        <v>1333</v>
      </c>
      <c r="G1337" s="1255" t="s">
        <v>2091</v>
      </c>
      <c r="H1337" s="1258"/>
    </row>
    <row r="1338" spans="1:8" s="1273" customFormat="1" ht="18" customHeight="1">
      <c r="A1338" s="1252">
        <v>1327</v>
      </c>
      <c r="B1338" s="1270" t="s">
        <v>2860</v>
      </c>
      <c r="C1338" s="1254">
        <v>400</v>
      </c>
      <c r="D1338" s="1255">
        <v>6</v>
      </c>
      <c r="E1338" s="1255">
        <v>324</v>
      </c>
      <c r="F1338" s="1255" t="s">
        <v>1333</v>
      </c>
      <c r="G1338" s="1255" t="s">
        <v>2091</v>
      </c>
      <c r="H1338" s="1258"/>
    </row>
    <row r="1339" spans="1:8" s="1273" customFormat="1" ht="18" customHeight="1">
      <c r="A1339" s="1252">
        <v>1328</v>
      </c>
      <c r="B1339" s="1270" t="s">
        <v>2860</v>
      </c>
      <c r="C1339" s="1254">
        <v>400</v>
      </c>
      <c r="D1339" s="1255">
        <v>6</v>
      </c>
      <c r="E1339" s="1255">
        <v>314</v>
      </c>
      <c r="F1339" s="1255" t="s">
        <v>1333</v>
      </c>
      <c r="G1339" s="1255" t="s">
        <v>2091</v>
      </c>
      <c r="H1339" s="1258"/>
    </row>
    <row r="1340" spans="1:8" s="1273" customFormat="1" ht="18" customHeight="1">
      <c r="A1340" s="1252">
        <v>1329</v>
      </c>
      <c r="B1340" s="1270" t="s">
        <v>2861</v>
      </c>
      <c r="C1340" s="1254">
        <v>400</v>
      </c>
      <c r="D1340" s="1255">
        <v>6</v>
      </c>
      <c r="E1340" s="1255">
        <v>318</v>
      </c>
      <c r="F1340" s="1255" t="s">
        <v>1333</v>
      </c>
      <c r="G1340" s="1255" t="s">
        <v>2091</v>
      </c>
      <c r="H1340" s="1258"/>
    </row>
    <row r="1341" spans="1:8" s="1273" customFormat="1" ht="18" customHeight="1">
      <c r="A1341" s="1252">
        <v>1330</v>
      </c>
      <c r="B1341" s="1270" t="s">
        <v>2861</v>
      </c>
      <c r="C1341" s="1254">
        <v>400</v>
      </c>
      <c r="D1341" s="1255">
        <v>6</v>
      </c>
      <c r="E1341" s="1255">
        <v>308</v>
      </c>
      <c r="F1341" s="1255" t="s">
        <v>1333</v>
      </c>
      <c r="G1341" s="1255" t="s">
        <v>2091</v>
      </c>
      <c r="H1341" s="1258"/>
    </row>
    <row r="1342" spans="1:8" s="1273" customFormat="1" ht="18" customHeight="1">
      <c r="A1342" s="1252">
        <v>1331</v>
      </c>
      <c r="B1342" s="1270" t="s">
        <v>2862</v>
      </c>
      <c r="C1342" s="1254">
        <v>400</v>
      </c>
      <c r="D1342" s="1255">
        <v>6</v>
      </c>
      <c r="E1342" s="1255">
        <v>310</v>
      </c>
      <c r="F1342" s="1255" t="s">
        <v>1333</v>
      </c>
      <c r="G1342" s="1255" t="s">
        <v>2091</v>
      </c>
      <c r="H1342" s="1258"/>
    </row>
    <row r="1343" spans="1:8" s="1273" customFormat="1" ht="18" customHeight="1">
      <c r="A1343" s="1252">
        <v>1332</v>
      </c>
      <c r="B1343" s="1270" t="s">
        <v>2862</v>
      </c>
      <c r="C1343" s="1254">
        <v>400</v>
      </c>
      <c r="D1343" s="1255">
        <v>6</v>
      </c>
      <c r="E1343" s="1255">
        <v>315</v>
      </c>
      <c r="F1343" s="1255" t="s">
        <v>1333</v>
      </c>
      <c r="G1343" s="1255" t="s">
        <v>2091</v>
      </c>
      <c r="H1343" s="1258"/>
    </row>
    <row r="1344" spans="1:8" s="1273" customFormat="1" ht="18" customHeight="1">
      <c r="A1344" s="1252">
        <v>1333</v>
      </c>
      <c r="B1344" s="1270" t="s">
        <v>2862</v>
      </c>
      <c r="C1344" s="1254">
        <v>400</v>
      </c>
      <c r="D1344" s="1255">
        <v>6</v>
      </c>
      <c r="E1344" s="1255">
        <v>320</v>
      </c>
      <c r="F1344" s="1255" t="s">
        <v>1333</v>
      </c>
      <c r="G1344" s="1255" t="s">
        <v>2091</v>
      </c>
      <c r="H1344" s="1258"/>
    </row>
    <row r="1345" spans="1:8" s="1273" customFormat="1" ht="18" customHeight="1">
      <c r="A1345" s="1252">
        <v>1334</v>
      </c>
      <c r="B1345" s="1270" t="s">
        <v>2863</v>
      </c>
      <c r="C1345" s="1254">
        <v>400</v>
      </c>
      <c r="D1345" s="1255">
        <v>6</v>
      </c>
      <c r="E1345" s="1255">
        <v>312</v>
      </c>
      <c r="F1345" s="1255" t="s">
        <v>1333</v>
      </c>
      <c r="G1345" s="1255" t="s">
        <v>2091</v>
      </c>
      <c r="H1345" s="1258"/>
    </row>
    <row r="1346" spans="1:8" s="1273" customFormat="1" ht="18" customHeight="1">
      <c r="A1346" s="1252">
        <v>1335</v>
      </c>
      <c r="B1346" s="1270" t="s">
        <v>2863</v>
      </c>
      <c r="C1346" s="1254">
        <v>400</v>
      </c>
      <c r="D1346" s="1255">
        <v>6</v>
      </c>
      <c r="E1346" s="1255">
        <v>322</v>
      </c>
      <c r="F1346" s="1255" t="s">
        <v>1333</v>
      </c>
      <c r="G1346" s="1255" t="s">
        <v>2091</v>
      </c>
      <c r="H1346" s="1258"/>
    </row>
    <row r="1347" spans="1:8" s="1273" customFormat="1" ht="18" customHeight="1">
      <c r="A1347" s="1252">
        <v>1336</v>
      </c>
      <c r="B1347" s="1270" t="s">
        <v>2864</v>
      </c>
      <c r="C1347" s="1254">
        <v>400</v>
      </c>
      <c r="D1347" s="1255">
        <v>6</v>
      </c>
      <c r="E1347" s="1255">
        <v>311</v>
      </c>
      <c r="F1347" s="1255" t="s">
        <v>1333</v>
      </c>
      <c r="G1347" s="1255" t="s">
        <v>2091</v>
      </c>
      <c r="H1347" s="1258"/>
    </row>
    <row r="1348" spans="1:8" s="1273" customFormat="1" ht="18" customHeight="1">
      <c r="A1348" s="1252">
        <v>1337</v>
      </c>
      <c r="B1348" s="1270" t="s">
        <v>2864</v>
      </c>
      <c r="C1348" s="1254">
        <v>400</v>
      </c>
      <c r="D1348" s="1255">
        <v>6</v>
      </c>
      <c r="E1348" s="1255">
        <v>316</v>
      </c>
      <c r="F1348" s="1255" t="s">
        <v>1333</v>
      </c>
      <c r="G1348" s="1255" t="s">
        <v>2091</v>
      </c>
      <c r="H1348" s="1258"/>
    </row>
    <row r="1349" spans="1:8" s="1273" customFormat="1" ht="18" customHeight="1">
      <c r="A1349" s="1252">
        <v>1338</v>
      </c>
      <c r="B1349" s="1270" t="s">
        <v>2864</v>
      </c>
      <c r="C1349" s="1254">
        <v>400</v>
      </c>
      <c r="D1349" s="1255">
        <v>6</v>
      </c>
      <c r="E1349" s="1255">
        <v>326</v>
      </c>
      <c r="F1349" s="1255" t="s">
        <v>1333</v>
      </c>
      <c r="G1349" s="1255" t="s">
        <v>2091</v>
      </c>
      <c r="H1349" s="1258"/>
    </row>
    <row r="1350" spans="1:8" s="1273" customFormat="1" ht="18" customHeight="1">
      <c r="A1350" s="1252">
        <v>1339</v>
      </c>
      <c r="B1350" s="1270" t="s">
        <v>2865</v>
      </c>
      <c r="C1350" s="1254">
        <v>200</v>
      </c>
      <c r="D1350" s="1255">
        <v>6</v>
      </c>
      <c r="E1350" s="1255">
        <v>188</v>
      </c>
      <c r="F1350" s="1255" t="s">
        <v>1333</v>
      </c>
      <c r="G1350" s="1255" t="s">
        <v>2091</v>
      </c>
      <c r="H1350" s="1258"/>
    </row>
    <row r="1351" spans="1:8" s="1273" customFormat="1" ht="18" customHeight="1">
      <c r="A1351" s="1252">
        <v>1340</v>
      </c>
      <c r="B1351" s="1270" t="s">
        <v>2866</v>
      </c>
      <c r="C1351" s="1254">
        <v>400</v>
      </c>
      <c r="D1351" s="1255">
        <v>38</v>
      </c>
      <c r="E1351" s="1255">
        <v>145</v>
      </c>
      <c r="F1351" s="1255" t="s">
        <v>1333</v>
      </c>
      <c r="G1351" s="1255" t="s">
        <v>2091</v>
      </c>
      <c r="H1351" s="1258"/>
    </row>
    <row r="1352" spans="1:8" s="1273" customFormat="1" ht="18" customHeight="1">
      <c r="A1352" s="1252">
        <v>1341</v>
      </c>
      <c r="B1352" s="1270" t="s">
        <v>2867</v>
      </c>
      <c r="C1352" s="1254">
        <v>400</v>
      </c>
      <c r="D1352" s="1255">
        <v>37</v>
      </c>
      <c r="E1352" s="1255">
        <v>152</v>
      </c>
      <c r="F1352" s="1255" t="s">
        <v>1333</v>
      </c>
      <c r="G1352" s="1255" t="s">
        <v>2091</v>
      </c>
      <c r="H1352" s="1258"/>
    </row>
    <row r="1353" spans="1:8" s="1273" customFormat="1" ht="18" customHeight="1">
      <c r="A1353" s="1252">
        <v>1342</v>
      </c>
      <c r="B1353" s="1270" t="s">
        <v>2868</v>
      </c>
      <c r="C1353" s="1254">
        <v>100</v>
      </c>
      <c r="D1353" s="1255">
        <v>12</v>
      </c>
      <c r="E1353" s="1255">
        <v>74</v>
      </c>
      <c r="F1353" s="1255" t="s">
        <v>1333</v>
      </c>
      <c r="G1353" s="1255" t="s">
        <v>2091</v>
      </c>
      <c r="H1353" s="1258"/>
    </row>
    <row r="1354" spans="1:8" s="1273" customFormat="1" ht="18" customHeight="1">
      <c r="A1354" s="1252">
        <v>1343</v>
      </c>
      <c r="B1354" s="1270" t="s">
        <v>2869</v>
      </c>
      <c r="C1354" s="1254">
        <v>300</v>
      </c>
      <c r="D1354" s="1255">
        <v>9</v>
      </c>
      <c r="E1354" s="1255">
        <v>173</v>
      </c>
      <c r="F1354" s="1255" t="s">
        <v>1333</v>
      </c>
      <c r="G1354" s="1255" t="s">
        <v>2091</v>
      </c>
      <c r="H1354" s="1258"/>
    </row>
    <row r="1355" spans="1:8" s="1273" customFormat="1" ht="18" customHeight="1">
      <c r="A1355" s="1252">
        <v>1344</v>
      </c>
      <c r="B1355" s="1270" t="s">
        <v>2870</v>
      </c>
      <c r="C1355" s="1254">
        <v>100</v>
      </c>
      <c r="D1355" s="1255">
        <v>11</v>
      </c>
      <c r="E1355" s="1255">
        <v>532</v>
      </c>
      <c r="F1355" s="1255" t="s">
        <v>1333</v>
      </c>
      <c r="G1355" s="1255" t="s">
        <v>2091</v>
      </c>
      <c r="H1355" s="1258"/>
    </row>
    <row r="1356" spans="1:8" s="1273" customFormat="1" ht="18" customHeight="1">
      <c r="A1356" s="1252">
        <v>1345</v>
      </c>
      <c r="B1356" s="1270" t="s">
        <v>2871</v>
      </c>
      <c r="C1356" s="1254">
        <v>100</v>
      </c>
      <c r="D1356" s="1255">
        <v>11</v>
      </c>
      <c r="E1356" s="1255">
        <v>531</v>
      </c>
      <c r="F1356" s="1255" t="s">
        <v>1333</v>
      </c>
      <c r="G1356" s="1255" t="s">
        <v>2091</v>
      </c>
      <c r="H1356" s="1258"/>
    </row>
    <row r="1357" spans="1:8" s="1273" customFormat="1" ht="18" customHeight="1">
      <c r="A1357" s="1252">
        <v>1346</v>
      </c>
      <c r="B1357" s="1270" t="s">
        <v>2872</v>
      </c>
      <c r="C1357" s="1254">
        <v>200</v>
      </c>
      <c r="D1357" s="1255">
        <v>9</v>
      </c>
      <c r="E1357" s="1255">
        <v>122</v>
      </c>
      <c r="F1357" s="1255" t="s">
        <v>1333</v>
      </c>
      <c r="G1357" s="1255" t="s">
        <v>2091</v>
      </c>
      <c r="H1357" s="1258"/>
    </row>
    <row r="1358" spans="1:8" s="1273" customFormat="1" ht="18" customHeight="1">
      <c r="A1358" s="1252">
        <v>1347</v>
      </c>
      <c r="B1358" s="1270" t="s">
        <v>2873</v>
      </c>
      <c r="C1358" s="1254">
        <v>400</v>
      </c>
      <c r="D1358" s="1255">
        <v>2</v>
      </c>
      <c r="E1358" s="1255">
        <v>97</v>
      </c>
      <c r="F1358" s="1255" t="s">
        <v>1333</v>
      </c>
      <c r="G1358" s="1255" t="s">
        <v>2091</v>
      </c>
      <c r="H1358" s="1258"/>
    </row>
    <row r="1359" spans="1:8" s="1273" customFormat="1" ht="18" customHeight="1">
      <c r="A1359" s="1252">
        <v>1348</v>
      </c>
      <c r="B1359" s="1270" t="s">
        <v>2874</v>
      </c>
      <c r="C1359" s="1254">
        <v>200</v>
      </c>
      <c r="D1359" s="1255">
        <v>7</v>
      </c>
      <c r="E1359" s="1255">
        <v>137</v>
      </c>
      <c r="F1359" s="1255" t="s">
        <v>1333</v>
      </c>
      <c r="G1359" s="1255" t="s">
        <v>2091</v>
      </c>
      <c r="H1359" s="1258"/>
    </row>
    <row r="1360" spans="1:8" s="1273" customFormat="1" ht="18" customHeight="1">
      <c r="A1360" s="1252">
        <v>1349</v>
      </c>
      <c r="B1360" s="1270" t="s">
        <v>2871</v>
      </c>
      <c r="C1360" s="1254">
        <v>200</v>
      </c>
      <c r="D1360" s="1255">
        <v>11</v>
      </c>
      <c r="E1360" s="1255">
        <v>209</v>
      </c>
      <c r="F1360" s="1255" t="s">
        <v>1333</v>
      </c>
      <c r="G1360" s="1255" t="s">
        <v>2091</v>
      </c>
      <c r="H1360" s="1258"/>
    </row>
    <row r="1361" spans="1:8" s="1273" customFormat="1" ht="18" customHeight="1">
      <c r="A1361" s="1252">
        <v>1350</v>
      </c>
      <c r="B1361" s="1270" t="s">
        <v>2875</v>
      </c>
      <c r="C1361" s="1254">
        <v>400</v>
      </c>
      <c r="D1361" s="1255">
        <v>18</v>
      </c>
      <c r="E1361" s="1255">
        <v>454</v>
      </c>
      <c r="F1361" s="1255" t="s">
        <v>1333</v>
      </c>
      <c r="G1361" s="1255" t="s">
        <v>2091</v>
      </c>
      <c r="H1361" s="1258"/>
    </row>
    <row r="1362" spans="1:8" s="1273" customFormat="1" ht="18" customHeight="1">
      <c r="A1362" s="1252">
        <v>1351</v>
      </c>
      <c r="B1362" s="1270" t="s">
        <v>2876</v>
      </c>
      <c r="C1362" s="1254">
        <v>300</v>
      </c>
      <c r="D1362" s="1255">
        <v>22</v>
      </c>
      <c r="E1362" s="1255">
        <v>308</v>
      </c>
      <c r="F1362" s="1255" t="s">
        <v>1333</v>
      </c>
      <c r="G1362" s="1255" t="s">
        <v>2091</v>
      </c>
      <c r="H1362" s="1258"/>
    </row>
    <row r="1363" spans="1:8" s="1273" customFormat="1" ht="18" customHeight="1">
      <c r="A1363" s="1252">
        <v>1352</v>
      </c>
      <c r="B1363" s="1270" t="s">
        <v>2877</v>
      </c>
      <c r="C1363" s="1254">
        <v>200</v>
      </c>
      <c r="D1363" s="1255">
        <v>11</v>
      </c>
      <c r="E1363" s="1255">
        <v>478</v>
      </c>
      <c r="F1363" s="1255" t="s">
        <v>1333</v>
      </c>
      <c r="G1363" s="1255" t="s">
        <v>2091</v>
      </c>
      <c r="H1363" s="1258"/>
    </row>
    <row r="1364" spans="1:8" s="1273" customFormat="1" ht="18" customHeight="1">
      <c r="A1364" s="1252">
        <v>1353</v>
      </c>
      <c r="B1364" s="1270" t="s">
        <v>2098</v>
      </c>
      <c r="C1364" s="1254">
        <v>200</v>
      </c>
      <c r="D1364" s="1255">
        <v>12</v>
      </c>
      <c r="E1364" s="1255">
        <v>825</v>
      </c>
      <c r="F1364" s="1255" t="s">
        <v>1333</v>
      </c>
      <c r="G1364" s="1255" t="s">
        <v>2091</v>
      </c>
      <c r="H1364" s="1258"/>
    </row>
    <row r="1365" spans="1:8" s="1273" customFormat="1" ht="18" customHeight="1">
      <c r="A1365" s="1252">
        <v>1354</v>
      </c>
      <c r="B1365" s="1270" t="s">
        <v>2825</v>
      </c>
      <c r="C1365" s="1254">
        <v>400</v>
      </c>
      <c r="D1365" s="1255">
        <v>3</v>
      </c>
      <c r="E1365" s="1255">
        <v>92</v>
      </c>
      <c r="F1365" s="1255" t="s">
        <v>1333</v>
      </c>
      <c r="G1365" s="1255" t="s">
        <v>2091</v>
      </c>
      <c r="H1365" s="1258"/>
    </row>
    <row r="1366" spans="1:8" s="1273" customFormat="1" ht="18" customHeight="1">
      <c r="A1366" s="1252">
        <v>1355</v>
      </c>
      <c r="B1366" s="1270" t="s">
        <v>2878</v>
      </c>
      <c r="C1366" s="1254">
        <v>500</v>
      </c>
      <c r="D1366" s="1255">
        <v>7</v>
      </c>
      <c r="E1366" s="1255">
        <v>66</v>
      </c>
      <c r="F1366" s="1255" t="s">
        <v>1333</v>
      </c>
      <c r="G1366" s="1255" t="s">
        <v>2091</v>
      </c>
      <c r="H1366" s="1258"/>
    </row>
    <row r="1367" spans="1:8" s="1273" customFormat="1" ht="18" customHeight="1">
      <c r="A1367" s="1252">
        <v>1356</v>
      </c>
      <c r="B1367" s="1270" t="s">
        <v>2879</v>
      </c>
      <c r="C1367" s="1254">
        <v>300</v>
      </c>
      <c r="D1367" s="1255">
        <v>7</v>
      </c>
      <c r="E1367" s="1255">
        <v>117</v>
      </c>
      <c r="F1367" s="1255" t="s">
        <v>1333</v>
      </c>
      <c r="G1367" s="1255" t="s">
        <v>2091</v>
      </c>
      <c r="H1367" s="1258"/>
    </row>
    <row r="1368" spans="1:8" s="1273" customFormat="1" ht="18" customHeight="1">
      <c r="A1368" s="1252">
        <v>1357</v>
      </c>
      <c r="B1368" s="1270" t="s">
        <v>2880</v>
      </c>
      <c r="C1368" s="1254">
        <v>200</v>
      </c>
      <c r="D1368" s="1255">
        <v>9</v>
      </c>
      <c r="E1368" s="1255">
        <v>23</v>
      </c>
      <c r="F1368" s="1255" t="s">
        <v>1333</v>
      </c>
      <c r="G1368" s="1255" t="s">
        <v>2091</v>
      </c>
      <c r="H1368" s="1258"/>
    </row>
    <row r="1369" spans="1:8" s="1273" customFormat="1" ht="18" customHeight="1">
      <c r="A1369" s="1252">
        <v>1358</v>
      </c>
      <c r="B1369" s="1270" t="s">
        <v>2881</v>
      </c>
      <c r="C1369" s="1254">
        <v>500</v>
      </c>
      <c r="D1369" s="1255">
        <v>11</v>
      </c>
      <c r="E1369" s="1255">
        <v>422</v>
      </c>
      <c r="F1369" s="1255" t="s">
        <v>1333</v>
      </c>
      <c r="G1369" s="1255" t="s">
        <v>2091</v>
      </c>
      <c r="H1369" s="1258"/>
    </row>
    <row r="1370" spans="1:8" s="1273" customFormat="1" ht="18" customHeight="1">
      <c r="A1370" s="1252">
        <v>1359</v>
      </c>
      <c r="B1370" s="1270" t="s">
        <v>2882</v>
      </c>
      <c r="C1370" s="1254">
        <v>500</v>
      </c>
      <c r="D1370" s="1255">
        <v>2</v>
      </c>
      <c r="E1370" s="1255">
        <v>318</v>
      </c>
      <c r="F1370" s="1255" t="s">
        <v>1333</v>
      </c>
      <c r="G1370" s="1255" t="s">
        <v>2091</v>
      </c>
      <c r="H1370" s="1258"/>
    </row>
    <row r="1371" spans="1:8" s="1273" customFormat="1" ht="18" customHeight="1">
      <c r="A1371" s="1252">
        <v>1360</v>
      </c>
      <c r="B1371" s="1270" t="s">
        <v>2883</v>
      </c>
      <c r="C1371" s="1254">
        <v>200</v>
      </c>
      <c r="D1371" s="1255">
        <v>6</v>
      </c>
      <c r="E1371" s="1255">
        <v>135</v>
      </c>
      <c r="F1371" s="1255" t="s">
        <v>1333</v>
      </c>
      <c r="G1371" s="1255" t="s">
        <v>2091</v>
      </c>
      <c r="H1371" s="1258"/>
    </row>
    <row r="1372" spans="1:8" s="1273" customFormat="1" ht="18" customHeight="1">
      <c r="A1372" s="1252">
        <v>1361</v>
      </c>
      <c r="B1372" s="1270" t="s">
        <v>2520</v>
      </c>
      <c r="C1372" s="1254">
        <v>200</v>
      </c>
      <c r="D1372" s="1255">
        <v>2</v>
      </c>
      <c r="E1372" s="1255">
        <v>78</v>
      </c>
      <c r="F1372" s="1255" t="s">
        <v>1333</v>
      </c>
      <c r="G1372" s="1255" t="s">
        <v>2091</v>
      </c>
      <c r="H1372" s="1258"/>
    </row>
    <row r="1373" spans="1:8" s="1273" customFormat="1" ht="18" customHeight="1">
      <c r="A1373" s="1252">
        <v>1362</v>
      </c>
      <c r="B1373" s="1270" t="s">
        <v>2884</v>
      </c>
      <c r="C1373" s="1254">
        <v>100</v>
      </c>
      <c r="D1373" s="1255">
        <v>18</v>
      </c>
      <c r="E1373" s="1255">
        <v>444</v>
      </c>
      <c r="F1373" s="1255" t="s">
        <v>1333</v>
      </c>
      <c r="G1373" s="1255" t="s">
        <v>2091</v>
      </c>
      <c r="H1373" s="1258"/>
    </row>
    <row r="1374" spans="1:8" s="1273" customFormat="1" ht="18" customHeight="1">
      <c r="A1374" s="1252">
        <v>1363</v>
      </c>
      <c r="B1374" s="1270" t="s">
        <v>2885</v>
      </c>
      <c r="C1374" s="1254">
        <v>400</v>
      </c>
      <c r="D1374" s="1255">
        <v>2</v>
      </c>
      <c r="E1374" s="1255">
        <v>82</v>
      </c>
      <c r="F1374" s="1255" t="s">
        <v>1333</v>
      </c>
      <c r="G1374" s="1255" t="s">
        <v>2091</v>
      </c>
      <c r="H1374" s="1258"/>
    </row>
    <row r="1375" spans="1:8" s="1273" customFormat="1" ht="18" customHeight="1">
      <c r="A1375" s="1252">
        <v>1364</v>
      </c>
      <c r="B1375" s="1270" t="s">
        <v>2722</v>
      </c>
      <c r="C1375" s="1254">
        <v>200</v>
      </c>
      <c r="D1375" s="1255">
        <v>2</v>
      </c>
      <c r="E1375" s="1255">
        <v>218</v>
      </c>
      <c r="F1375" s="1255" t="s">
        <v>1333</v>
      </c>
      <c r="G1375" s="1255" t="s">
        <v>2091</v>
      </c>
      <c r="H1375" s="1258"/>
    </row>
    <row r="1376" spans="1:8" s="1273" customFormat="1" ht="18" customHeight="1">
      <c r="A1376" s="1252">
        <v>1365</v>
      </c>
      <c r="B1376" s="1270" t="s">
        <v>2886</v>
      </c>
      <c r="C1376" s="1254">
        <v>100</v>
      </c>
      <c r="D1376" s="1255">
        <v>2</v>
      </c>
      <c r="E1376" s="1255">
        <v>271</v>
      </c>
      <c r="F1376" s="1255" t="s">
        <v>1333</v>
      </c>
      <c r="G1376" s="1255" t="s">
        <v>2091</v>
      </c>
      <c r="H1376" s="1258"/>
    </row>
    <row r="1377" spans="1:8" s="1273" customFormat="1" ht="18" customHeight="1">
      <c r="A1377" s="1252">
        <v>1366</v>
      </c>
      <c r="B1377" s="1270" t="s">
        <v>2887</v>
      </c>
      <c r="C1377" s="1254">
        <v>100</v>
      </c>
      <c r="D1377" s="1255">
        <v>7</v>
      </c>
      <c r="E1377" s="1255">
        <v>35</v>
      </c>
      <c r="F1377" s="1255" t="s">
        <v>1333</v>
      </c>
      <c r="G1377" s="1255" t="s">
        <v>2091</v>
      </c>
      <c r="H1377" s="1258"/>
    </row>
    <row r="1378" spans="1:8" s="1273" customFormat="1" ht="18" customHeight="1">
      <c r="A1378" s="1252">
        <v>1367</v>
      </c>
      <c r="B1378" s="1270" t="s">
        <v>2873</v>
      </c>
      <c r="C1378" s="1254">
        <v>200</v>
      </c>
      <c r="D1378" s="1255">
        <v>11</v>
      </c>
      <c r="E1378" s="1255">
        <v>457</v>
      </c>
      <c r="F1378" s="1255" t="s">
        <v>1333</v>
      </c>
      <c r="G1378" s="1255" t="s">
        <v>2091</v>
      </c>
      <c r="H1378" s="1258"/>
    </row>
    <row r="1379" spans="1:8" s="1273" customFormat="1" ht="18" customHeight="1">
      <c r="A1379" s="1252">
        <v>1368</v>
      </c>
      <c r="B1379" s="1270" t="s">
        <v>2888</v>
      </c>
      <c r="C1379" s="1254">
        <v>400</v>
      </c>
      <c r="D1379" s="1255">
        <v>2</v>
      </c>
      <c r="E1379" s="1255">
        <v>353</v>
      </c>
      <c r="F1379" s="1255" t="s">
        <v>1333</v>
      </c>
      <c r="G1379" s="1255" t="s">
        <v>2091</v>
      </c>
      <c r="H1379" s="1258"/>
    </row>
    <row r="1380" spans="1:8" s="1273" customFormat="1" ht="18" customHeight="1">
      <c r="A1380" s="1252">
        <v>1369</v>
      </c>
      <c r="B1380" s="1270" t="s">
        <v>2888</v>
      </c>
      <c r="C1380" s="1254">
        <v>400</v>
      </c>
      <c r="D1380" s="1255">
        <v>2</v>
      </c>
      <c r="E1380" s="1255">
        <v>51</v>
      </c>
      <c r="F1380" s="1255" t="s">
        <v>1333</v>
      </c>
      <c r="G1380" s="1255" t="s">
        <v>2091</v>
      </c>
      <c r="H1380" s="1258"/>
    </row>
    <row r="1381" spans="1:8" s="1273" customFormat="1" ht="18" customHeight="1">
      <c r="A1381" s="1252">
        <v>1370</v>
      </c>
      <c r="B1381" s="1270" t="s">
        <v>2889</v>
      </c>
      <c r="C1381" s="1254">
        <v>200</v>
      </c>
      <c r="D1381" s="1255">
        <v>17</v>
      </c>
      <c r="E1381" s="1255">
        <v>109</v>
      </c>
      <c r="F1381" s="1255" t="s">
        <v>1333</v>
      </c>
      <c r="G1381" s="1255" t="s">
        <v>2091</v>
      </c>
      <c r="H1381" s="1258"/>
    </row>
    <row r="1382" spans="1:8" s="1273" customFormat="1" ht="18" customHeight="1">
      <c r="A1382" s="1252">
        <v>1371</v>
      </c>
      <c r="B1382" s="1270" t="s">
        <v>2890</v>
      </c>
      <c r="C1382" s="1254">
        <v>200</v>
      </c>
      <c r="D1382" s="1255">
        <v>2</v>
      </c>
      <c r="E1382" s="1255">
        <v>315</v>
      </c>
      <c r="F1382" s="1255" t="s">
        <v>1333</v>
      </c>
      <c r="G1382" s="1255" t="s">
        <v>2091</v>
      </c>
      <c r="H1382" s="1258"/>
    </row>
    <row r="1383" spans="1:8" s="1273" customFormat="1" ht="18" customHeight="1">
      <c r="A1383" s="1252">
        <v>1372</v>
      </c>
      <c r="B1383" s="1270" t="s">
        <v>2891</v>
      </c>
      <c r="C1383" s="1254">
        <v>200</v>
      </c>
      <c r="D1383" s="1255">
        <v>11</v>
      </c>
      <c r="E1383" s="1255">
        <v>449</v>
      </c>
      <c r="F1383" s="1255" t="s">
        <v>1333</v>
      </c>
      <c r="G1383" s="1255" t="s">
        <v>2091</v>
      </c>
      <c r="H1383" s="1258"/>
    </row>
    <row r="1384" spans="1:8" s="1273" customFormat="1" ht="18" customHeight="1">
      <c r="A1384" s="1252">
        <v>1373</v>
      </c>
      <c r="B1384" s="1270" t="s">
        <v>2892</v>
      </c>
      <c r="C1384" s="1254">
        <v>400</v>
      </c>
      <c r="D1384" s="1255">
        <v>8</v>
      </c>
      <c r="E1384" s="1255">
        <v>44</v>
      </c>
      <c r="F1384" s="1255" t="s">
        <v>1333</v>
      </c>
      <c r="G1384" s="1255" t="s">
        <v>2091</v>
      </c>
      <c r="H1384" s="1258"/>
    </row>
    <row r="1385" spans="1:8" s="1273" customFormat="1" ht="18" customHeight="1">
      <c r="A1385" s="1252">
        <v>1374</v>
      </c>
      <c r="B1385" s="1270" t="s">
        <v>2938</v>
      </c>
      <c r="C1385" s="1254">
        <v>100</v>
      </c>
      <c r="D1385" s="1255">
        <v>2</v>
      </c>
      <c r="E1385" s="1255">
        <v>112</v>
      </c>
      <c r="F1385" s="1255" t="s">
        <v>1333</v>
      </c>
      <c r="G1385" s="1255" t="s">
        <v>2091</v>
      </c>
      <c r="H1385" s="1258"/>
    </row>
    <row r="1386" spans="1:8" s="1273" customFormat="1" ht="18" customHeight="1">
      <c r="A1386" s="1252">
        <v>1375</v>
      </c>
      <c r="B1386" s="1270" t="s">
        <v>2893</v>
      </c>
      <c r="C1386" s="1254">
        <v>100</v>
      </c>
      <c r="D1386" s="1255">
        <v>18</v>
      </c>
      <c r="E1386" s="1255">
        <v>347</v>
      </c>
      <c r="F1386" s="1255" t="s">
        <v>1333</v>
      </c>
      <c r="G1386" s="1255" t="s">
        <v>2091</v>
      </c>
      <c r="H1386" s="1258"/>
    </row>
    <row r="1387" spans="1:8" s="1273" customFormat="1" ht="18" customHeight="1">
      <c r="A1387" s="1252">
        <v>1376</v>
      </c>
      <c r="B1387" s="1270" t="s">
        <v>2893</v>
      </c>
      <c r="C1387" s="1254">
        <v>100</v>
      </c>
      <c r="D1387" s="1255">
        <v>18</v>
      </c>
      <c r="E1387" s="1255">
        <v>353</v>
      </c>
      <c r="F1387" s="1255" t="s">
        <v>1333</v>
      </c>
      <c r="G1387" s="1255" t="s">
        <v>2091</v>
      </c>
      <c r="H1387" s="1258"/>
    </row>
    <row r="1388" spans="1:8" s="1273" customFormat="1" ht="18" customHeight="1">
      <c r="A1388" s="1252">
        <v>1377</v>
      </c>
      <c r="B1388" s="1270" t="s">
        <v>3165</v>
      </c>
      <c r="C1388" s="1254">
        <v>200</v>
      </c>
      <c r="D1388" s="1255">
        <v>32</v>
      </c>
      <c r="E1388" s="1255">
        <v>563</v>
      </c>
      <c r="F1388" s="1255" t="s">
        <v>1333</v>
      </c>
      <c r="G1388" s="1255" t="s">
        <v>2091</v>
      </c>
      <c r="H1388" s="1258"/>
    </row>
    <row r="1389" spans="1:8" s="1273" customFormat="1" ht="18" customHeight="1">
      <c r="A1389" s="1252">
        <v>1378</v>
      </c>
      <c r="B1389" s="1270" t="s">
        <v>3166</v>
      </c>
      <c r="C1389" s="1254">
        <v>300</v>
      </c>
      <c r="D1389" s="1255">
        <v>32</v>
      </c>
      <c r="E1389" s="1255">
        <v>543</v>
      </c>
      <c r="F1389" s="1255" t="s">
        <v>1333</v>
      </c>
      <c r="G1389" s="1255" t="s">
        <v>2091</v>
      </c>
      <c r="H1389" s="1258"/>
    </row>
    <row r="1390" spans="1:8" s="1273" customFormat="1" ht="18" customHeight="1">
      <c r="A1390" s="1252">
        <v>1379</v>
      </c>
      <c r="B1390" s="1270" t="s">
        <v>3167</v>
      </c>
      <c r="C1390" s="1254">
        <v>200</v>
      </c>
      <c r="D1390" s="1255">
        <v>32</v>
      </c>
      <c r="E1390" s="1255">
        <v>570</v>
      </c>
      <c r="F1390" s="1255" t="s">
        <v>1333</v>
      </c>
      <c r="G1390" s="1255" t="s">
        <v>2091</v>
      </c>
      <c r="H1390" s="1258"/>
    </row>
    <row r="1391" spans="1:8" s="1273" customFormat="1" ht="18" customHeight="1">
      <c r="A1391" s="1252">
        <v>1380</v>
      </c>
      <c r="B1391" s="1270" t="s">
        <v>3168</v>
      </c>
      <c r="C1391" s="1254">
        <v>200</v>
      </c>
      <c r="D1391" s="1255">
        <v>32</v>
      </c>
      <c r="E1391" s="1255">
        <v>569</v>
      </c>
      <c r="F1391" s="1255" t="s">
        <v>1333</v>
      </c>
      <c r="G1391" s="1255" t="s">
        <v>2091</v>
      </c>
      <c r="H1391" s="1258"/>
    </row>
    <row r="1392" spans="1:8" s="1273" customFormat="1" ht="18" customHeight="1">
      <c r="A1392" s="1252">
        <v>1381</v>
      </c>
      <c r="B1392" s="1270" t="s">
        <v>3169</v>
      </c>
      <c r="C1392" s="1254">
        <v>200</v>
      </c>
      <c r="D1392" s="1255">
        <v>32</v>
      </c>
      <c r="E1392" s="1255">
        <v>526</v>
      </c>
      <c r="F1392" s="1255" t="s">
        <v>1333</v>
      </c>
      <c r="G1392" s="1255" t="s">
        <v>2091</v>
      </c>
      <c r="H1392" s="1258"/>
    </row>
    <row r="1393" spans="1:8" s="1273" customFormat="1" ht="18" customHeight="1">
      <c r="A1393" s="1252">
        <v>1382</v>
      </c>
      <c r="B1393" s="1270" t="s">
        <v>3170</v>
      </c>
      <c r="C1393" s="1254">
        <v>200</v>
      </c>
      <c r="D1393" s="1255">
        <v>32</v>
      </c>
      <c r="E1393" s="1255">
        <v>354</v>
      </c>
      <c r="F1393" s="1255" t="s">
        <v>1333</v>
      </c>
      <c r="G1393" s="1255" t="s">
        <v>2091</v>
      </c>
      <c r="H1393" s="1258"/>
    </row>
    <row r="1394" spans="1:8" s="1273" customFormat="1" ht="18" customHeight="1">
      <c r="A1394" s="1252">
        <v>1383</v>
      </c>
      <c r="B1394" s="1270" t="s">
        <v>2894</v>
      </c>
      <c r="C1394" s="1254">
        <v>400</v>
      </c>
      <c r="D1394" s="1255">
        <v>29</v>
      </c>
      <c r="E1394" s="1255">
        <v>979</v>
      </c>
      <c r="F1394" s="1255" t="s">
        <v>1333</v>
      </c>
      <c r="G1394" s="1255" t="s">
        <v>2091</v>
      </c>
      <c r="H1394" s="1258"/>
    </row>
    <row r="1395" spans="1:8" s="1273" customFormat="1" ht="18" customHeight="1">
      <c r="A1395" s="1252">
        <v>1384</v>
      </c>
      <c r="B1395" s="1270" t="s">
        <v>2895</v>
      </c>
      <c r="C1395" s="1254">
        <v>400</v>
      </c>
      <c r="D1395" s="1255">
        <v>18</v>
      </c>
      <c r="E1395" s="1255">
        <v>229</v>
      </c>
      <c r="F1395" s="1255" t="s">
        <v>1333</v>
      </c>
      <c r="G1395" s="1255" t="s">
        <v>2091</v>
      </c>
      <c r="H1395" s="1258"/>
    </row>
    <row r="1396" spans="1:8" s="1273" customFormat="1" ht="18" customHeight="1">
      <c r="A1396" s="1252">
        <v>1385</v>
      </c>
      <c r="B1396" s="1270" t="s">
        <v>2864</v>
      </c>
      <c r="C1396" s="1254">
        <v>300</v>
      </c>
      <c r="D1396" s="1255">
        <v>8</v>
      </c>
      <c r="E1396" s="1255">
        <v>236</v>
      </c>
      <c r="F1396" s="1255" t="s">
        <v>1333</v>
      </c>
      <c r="G1396" s="1255" t="s">
        <v>2091</v>
      </c>
      <c r="H1396" s="1258"/>
    </row>
    <row r="1397" spans="1:8" s="1273" customFormat="1" ht="18" customHeight="1">
      <c r="A1397" s="1252">
        <v>1386</v>
      </c>
      <c r="B1397" s="1270" t="s">
        <v>2864</v>
      </c>
      <c r="C1397" s="1254">
        <v>300</v>
      </c>
      <c r="D1397" s="1255">
        <v>14</v>
      </c>
      <c r="E1397" s="1255">
        <v>208</v>
      </c>
      <c r="F1397" s="1255" t="s">
        <v>1333</v>
      </c>
      <c r="G1397" s="1255" t="s">
        <v>2091</v>
      </c>
      <c r="H1397" s="1258"/>
    </row>
    <row r="1398" spans="1:8" s="1273" customFormat="1" ht="18" customHeight="1">
      <c r="A1398" s="1252">
        <v>1387</v>
      </c>
      <c r="B1398" s="1270" t="s">
        <v>2896</v>
      </c>
      <c r="C1398" s="1254">
        <v>300</v>
      </c>
      <c r="D1398" s="1255">
        <v>35</v>
      </c>
      <c r="E1398" s="1255">
        <v>113</v>
      </c>
      <c r="F1398" s="1255" t="s">
        <v>1333</v>
      </c>
      <c r="G1398" s="1255" t="s">
        <v>2091</v>
      </c>
      <c r="H1398" s="1258"/>
    </row>
    <row r="1399" spans="1:8" s="1273" customFormat="1" ht="18" customHeight="1">
      <c r="A1399" s="1252">
        <v>1388</v>
      </c>
      <c r="B1399" s="1270" t="s">
        <v>2897</v>
      </c>
      <c r="C1399" s="1254">
        <v>300</v>
      </c>
      <c r="D1399" s="1255">
        <v>35</v>
      </c>
      <c r="E1399" s="1255">
        <v>112</v>
      </c>
      <c r="F1399" s="1255" t="s">
        <v>1333</v>
      </c>
      <c r="G1399" s="1255" t="s">
        <v>2091</v>
      </c>
      <c r="H1399" s="1258"/>
    </row>
    <row r="1400" spans="1:8" s="1273" customFormat="1" ht="18" customHeight="1">
      <c r="A1400" s="1252">
        <v>1389</v>
      </c>
      <c r="B1400" s="1270" t="s">
        <v>2898</v>
      </c>
      <c r="C1400" s="1254">
        <v>50</v>
      </c>
      <c r="D1400" s="1255">
        <v>11</v>
      </c>
      <c r="E1400" s="1255">
        <v>462</v>
      </c>
      <c r="F1400" s="1255" t="s">
        <v>1333</v>
      </c>
      <c r="G1400" s="1255" t="s">
        <v>2091</v>
      </c>
      <c r="H1400" s="1258"/>
    </row>
    <row r="1401" spans="1:8" s="1273" customFormat="1" ht="18" customHeight="1">
      <c r="A1401" s="1252">
        <v>1390</v>
      </c>
      <c r="B1401" s="1270" t="s">
        <v>2899</v>
      </c>
      <c r="C1401" s="1254">
        <v>300</v>
      </c>
      <c r="D1401" s="1255">
        <v>2</v>
      </c>
      <c r="E1401" s="1255">
        <v>351</v>
      </c>
      <c r="F1401" s="1255" t="s">
        <v>1333</v>
      </c>
      <c r="G1401" s="1255" t="s">
        <v>2091</v>
      </c>
      <c r="H1401" s="1258"/>
    </row>
    <row r="1402" spans="1:8" s="1273" customFormat="1" ht="18" customHeight="1">
      <c r="A1402" s="1252">
        <v>1391</v>
      </c>
      <c r="B1402" s="1270" t="s">
        <v>2900</v>
      </c>
      <c r="C1402" s="1254">
        <v>200</v>
      </c>
      <c r="D1402" s="1255">
        <v>11</v>
      </c>
      <c r="E1402" s="1255">
        <v>487</v>
      </c>
      <c r="F1402" s="1255" t="s">
        <v>1333</v>
      </c>
      <c r="G1402" s="1255" t="s">
        <v>2091</v>
      </c>
      <c r="H1402" s="1258"/>
    </row>
    <row r="1403" spans="1:8" s="1273" customFormat="1" ht="18" customHeight="1">
      <c r="A1403" s="1252">
        <v>1392</v>
      </c>
      <c r="B1403" s="1270" t="s">
        <v>2820</v>
      </c>
      <c r="C1403" s="1254">
        <v>400</v>
      </c>
      <c r="D1403" s="1255">
        <v>12</v>
      </c>
      <c r="E1403" s="1255">
        <v>205</v>
      </c>
      <c r="F1403" s="1255" t="s">
        <v>1333</v>
      </c>
      <c r="G1403" s="1255" t="s">
        <v>2091</v>
      </c>
      <c r="H1403" s="1258"/>
    </row>
    <row r="1404" spans="1:8" s="1273" customFormat="1" ht="18" customHeight="1">
      <c r="A1404" s="1252">
        <v>1393</v>
      </c>
      <c r="B1404" s="1270" t="s">
        <v>2901</v>
      </c>
      <c r="C1404" s="1254">
        <v>100</v>
      </c>
      <c r="D1404" s="1255">
        <v>12</v>
      </c>
      <c r="E1404" s="1255">
        <v>220</v>
      </c>
      <c r="F1404" s="1255" t="s">
        <v>1333</v>
      </c>
      <c r="G1404" s="1255" t="s">
        <v>2091</v>
      </c>
      <c r="H1404" s="1258"/>
    </row>
    <row r="1405" spans="1:8" s="1273" customFormat="1" ht="18" customHeight="1">
      <c r="A1405" s="1252">
        <v>1394</v>
      </c>
      <c r="B1405" s="1270" t="s">
        <v>2615</v>
      </c>
      <c r="C1405" s="1254">
        <v>200</v>
      </c>
      <c r="D1405" s="1255">
        <v>9</v>
      </c>
      <c r="E1405" s="1255">
        <v>169</v>
      </c>
      <c r="F1405" s="1255" t="s">
        <v>1333</v>
      </c>
      <c r="G1405" s="1255" t="s">
        <v>2091</v>
      </c>
      <c r="H1405" s="1258"/>
    </row>
    <row r="1406" spans="1:8" s="1273" customFormat="1" ht="18" customHeight="1">
      <c r="A1406" s="1252">
        <v>1395</v>
      </c>
      <c r="B1406" s="1270" t="s">
        <v>2902</v>
      </c>
      <c r="C1406" s="1254">
        <v>400</v>
      </c>
      <c r="D1406" s="1255">
        <v>31</v>
      </c>
      <c r="E1406" s="1255">
        <v>285</v>
      </c>
      <c r="F1406" s="1255" t="s">
        <v>1333</v>
      </c>
      <c r="G1406" s="1255" t="s">
        <v>2091</v>
      </c>
      <c r="H1406" s="1258"/>
    </row>
    <row r="1407" spans="1:8" s="1273" customFormat="1" ht="18" customHeight="1">
      <c r="A1407" s="1252">
        <v>1396</v>
      </c>
      <c r="B1407" s="1270" t="s">
        <v>2615</v>
      </c>
      <c r="C1407" s="1254">
        <v>300</v>
      </c>
      <c r="D1407" s="1255">
        <v>9</v>
      </c>
      <c r="E1407" s="1255">
        <v>172</v>
      </c>
      <c r="F1407" s="1255" t="s">
        <v>1333</v>
      </c>
      <c r="G1407" s="1255" t="s">
        <v>2091</v>
      </c>
      <c r="H1407" s="1258"/>
    </row>
    <row r="1408" spans="1:8" s="1273" customFormat="1" ht="18" customHeight="1">
      <c r="A1408" s="1252">
        <v>1397</v>
      </c>
      <c r="B1408" s="1270" t="s">
        <v>2615</v>
      </c>
      <c r="C1408" s="1254">
        <v>400</v>
      </c>
      <c r="D1408" s="1255">
        <v>9</v>
      </c>
      <c r="E1408" s="1255">
        <v>170</v>
      </c>
      <c r="F1408" s="1255" t="s">
        <v>1333</v>
      </c>
      <c r="G1408" s="1255" t="s">
        <v>2091</v>
      </c>
      <c r="H1408" s="1258"/>
    </row>
    <row r="1409" spans="1:8" s="1273" customFormat="1" ht="18" customHeight="1">
      <c r="A1409" s="1252">
        <v>1398</v>
      </c>
      <c r="B1409" s="1270" t="s">
        <v>2615</v>
      </c>
      <c r="C1409" s="1254">
        <v>300</v>
      </c>
      <c r="D1409" s="1255">
        <v>9</v>
      </c>
      <c r="E1409" s="1255">
        <v>171</v>
      </c>
      <c r="F1409" s="1255" t="s">
        <v>1333</v>
      </c>
      <c r="G1409" s="1255" t="s">
        <v>2091</v>
      </c>
      <c r="H1409" s="1258"/>
    </row>
    <row r="1410" spans="1:8" s="1273" customFormat="1" ht="18" customHeight="1">
      <c r="A1410" s="1252">
        <v>1399</v>
      </c>
      <c r="B1410" s="1270" t="s">
        <v>2833</v>
      </c>
      <c r="C1410" s="1254">
        <v>200</v>
      </c>
      <c r="D1410" s="1255">
        <v>6</v>
      </c>
      <c r="E1410" s="1255">
        <v>290</v>
      </c>
      <c r="F1410" s="1255" t="s">
        <v>1333</v>
      </c>
      <c r="G1410" s="1255" t="s">
        <v>2091</v>
      </c>
      <c r="H1410" s="1258"/>
    </row>
    <row r="1411" spans="1:8" s="1273" customFormat="1" ht="18" customHeight="1">
      <c r="A1411" s="1252">
        <v>1400</v>
      </c>
      <c r="B1411" s="1270" t="s">
        <v>2872</v>
      </c>
      <c r="C1411" s="1254">
        <v>300</v>
      </c>
      <c r="D1411" s="1255">
        <v>12</v>
      </c>
      <c r="E1411" s="1255">
        <v>807</v>
      </c>
      <c r="F1411" s="1255" t="s">
        <v>1333</v>
      </c>
      <c r="G1411" s="1255" t="s">
        <v>2091</v>
      </c>
      <c r="H1411" s="1258"/>
    </row>
    <row r="1412" spans="1:8" s="1273" customFormat="1" ht="18" customHeight="1">
      <c r="A1412" s="1252">
        <v>1401</v>
      </c>
      <c r="B1412" s="1270" t="s">
        <v>2864</v>
      </c>
      <c r="C1412" s="1254">
        <v>300</v>
      </c>
      <c r="D1412" s="1255">
        <v>8</v>
      </c>
      <c r="E1412" s="1255">
        <v>238</v>
      </c>
      <c r="F1412" s="1255" t="s">
        <v>1333</v>
      </c>
      <c r="G1412" s="1255" t="s">
        <v>2091</v>
      </c>
      <c r="H1412" s="1258"/>
    </row>
    <row r="1413" spans="1:8" s="1273" customFormat="1" ht="18" customHeight="1">
      <c r="A1413" s="1252">
        <v>1402</v>
      </c>
      <c r="B1413" s="1270" t="s">
        <v>2903</v>
      </c>
      <c r="C1413" s="1254">
        <v>400</v>
      </c>
      <c r="D1413" s="1255">
        <v>31</v>
      </c>
      <c r="E1413" s="1255">
        <v>285</v>
      </c>
      <c r="F1413" s="1255" t="s">
        <v>1333</v>
      </c>
      <c r="G1413" s="1255" t="s">
        <v>2091</v>
      </c>
      <c r="H1413" s="1258"/>
    </row>
    <row r="1414" spans="1:8" s="1273" customFormat="1" ht="18" customHeight="1">
      <c r="A1414" s="1252">
        <v>1403</v>
      </c>
      <c r="B1414" s="1270" t="s">
        <v>2904</v>
      </c>
      <c r="C1414" s="1254">
        <v>200</v>
      </c>
      <c r="D1414" s="1255">
        <v>8</v>
      </c>
      <c r="E1414" s="1255">
        <v>475</v>
      </c>
      <c r="F1414" s="1255" t="s">
        <v>1333</v>
      </c>
      <c r="G1414" s="1255" t="s">
        <v>2091</v>
      </c>
      <c r="H1414" s="1258"/>
    </row>
    <row r="1415" spans="1:8" s="1273" customFormat="1" ht="18" customHeight="1">
      <c r="A1415" s="1252">
        <v>1404</v>
      </c>
      <c r="B1415" s="1270" t="s">
        <v>2905</v>
      </c>
      <c r="C1415" s="1254">
        <v>200</v>
      </c>
      <c r="D1415" s="1255">
        <v>9</v>
      </c>
      <c r="E1415" s="1255">
        <v>174</v>
      </c>
      <c r="F1415" s="1255" t="s">
        <v>1333</v>
      </c>
      <c r="G1415" s="1255" t="s">
        <v>2091</v>
      </c>
      <c r="H1415" s="1258"/>
    </row>
    <row r="1416" spans="1:8" s="1273" customFormat="1" ht="18" customHeight="1">
      <c r="A1416" s="1252">
        <v>1405</v>
      </c>
      <c r="B1416" s="1270" t="s">
        <v>2906</v>
      </c>
      <c r="C1416" s="1254">
        <v>200</v>
      </c>
      <c r="D1416" s="1255">
        <v>9</v>
      </c>
      <c r="E1416" s="1255">
        <v>75</v>
      </c>
      <c r="F1416" s="1255" t="s">
        <v>1333</v>
      </c>
      <c r="G1416" s="1255" t="s">
        <v>2091</v>
      </c>
      <c r="H1416" s="1258"/>
    </row>
    <row r="1417" spans="1:8" s="1273" customFormat="1" ht="18" customHeight="1">
      <c r="A1417" s="1252">
        <v>1406</v>
      </c>
      <c r="B1417" s="1270" t="s">
        <v>2907</v>
      </c>
      <c r="C1417" s="1254">
        <v>300</v>
      </c>
      <c r="D1417" s="1255">
        <v>3</v>
      </c>
      <c r="E1417" s="1255">
        <v>114</v>
      </c>
      <c r="F1417" s="1255" t="s">
        <v>1333</v>
      </c>
      <c r="G1417" s="1255" t="s">
        <v>2091</v>
      </c>
      <c r="H1417" s="1258"/>
    </row>
    <row r="1418" spans="1:8" s="1273" customFormat="1" ht="18" customHeight="1">
      <c r="A1418" s="1252">
        <v>1407</v>
      </c>
      <c r="B1418" s="1270" t="s">
        <v>2908</v>
      </c>
      <c r="C1418" s="1254">
        <v>200</v>
      </c>
      <c r="D1418" s="1255">
        <v>30</v>
      </c>
      <c r="E1418" s="1255">
        <v>198</v>
      </c>
      <c r="F1418" s="1255" t="s">
        <v>1333</v>
      </c>
      <c r="G1418" s="1255" t="s">
        <v>2091</v>
      </c>
      <c r="H1418" s="1258"/>
    </row>
    <row r="1419" spans="1:8" s="1273" customFormat="1" ht="18" customHeight="1">
      <c r="A1419" s="1252">
        <v>1408</v>
      </c>
      <c r="B1419" s="1270" t="s">
        <v>2909</v>
      </c>
      <c r="C1419" s="1254">
        <v>200</v>
      </c>
      <c r="D1419" s="1255">
        <v>23</v>
      </c>
      <c r="E1419" s="1255">
        <v>154</v>
      </c>
      <c r="F1419" s="1255" t="s">
        <v>1333</v>
      </c>
      <c r="G1419" s="1255" t="s">
        <v>2091</v>
      </c>
      <c r="H1419" s="1258"/>
    </row>
    <row r="1420" spans="1:8" s="1273" customFormat="1" ht="18" customHeight="1">
      <c r="A1420" s="1252">
        <v>1409</v>
      </c>
      <c r="B1420" s="1270" t="s">
        <v>2910</v>
      </c>
      <c r="C1420" s="1254">
        <v>200</v>
      </c>
      <c r="D1420" s="1255">
        <v>7</v>
      </c>
      <c r="E1420" s="1255">
        <v>295</v>
      </c>
      <c r="F1420" s="1255" t="s">
        <v>1333</v>
      </c>
      <c r="G1420" s="1255" t="s">
        <v>2091</v>
      </c>
      <c r="H1420" s="1258"/>
    </row>
    <row r="1421" spans="1:8" s="1273" customFormat="1" ht="18" customHeight="1">
      <c r="A1421" s="1252">
        <v>1410</v>
      </c>
      <c r="B1421" s="1270" t="s">
        <v>2911</v>
      </c>
      <c r="C1421" s="1254">
        <v>300</v>
      </c>
      <c r="D1421" s="1255">
        <v>16</v>
      </c>
      <c r="E1421" s="1255">
        <v>332</v>
      </c>
      <c r="F1421" s="1255" t="s">
        <v>1333</v>
      </c>
      <c r="G1421" s="1255" t="s">
        <v>2091</v>
      </c>
      <c r="H1421" s="1258"/>
    </row>
    <row r="1422" spans="1:8" s="1273" customFormat="1" ht="18" customHeight="1">
      <c r="A1422" s="1252">
        <v>1411</v>
      </c>
      <c r="B1422" s="1270" t="s">
        <v>2912</v>
      </c>
      <c r="C1422" s="1254">
        <v>200</v>
      </c>
      <c r="D1422" s="1255">
        <v>6</v>
      </c>
      <c r="E1422" s="1255">
        <v>226</v>
      </c>
      <c r="F1422" s="1255" t="s">
        <v>1333</v>
      </c>
      <c r="G1422" s="1255" t="s">
        <v>2091</v>
      </c>
      <c r="H1422" s="1258"/>
    </row>
    <row r="1423" spans="1:8" s="1273" customFormat="1" ht="18" customHeight="1">
      <c r="A1423" s="1252">
        <v>1412</v>
      </c>
      <c r="B1423" s="1270" t="s">
        <v>2913</v>
      </c>
      <c r="C1423" s="1254">
        <v>200</v>
      </c>
      <c r="D1423" s="1255">
        <v>29</v>
      </c>
      <c r="E1423" s="1255">
        <v>269</v>
      </c>
      <c r="F1423" s="1255" t="s">
        <v>1333</v>
      </c>
      <c r="G1423" s="1255" t="s">
        <v>2091</v>
      </c>
      <c r="H1423" s="1258"/>
    </row>
    <row r="1424" spans="1:8" s="1273" customFormat="1" ht="18" customHeight="1">
      <c r="A1424" s="1252">
        <v>1413</v>
      </c>
      <c r="B1424" s="1270" t="s">
        <v>2914</v>
      </c>
      <c r="C1424" s="1254">
        <v>100</v>
      </c>
      <c r="D1424" s="1255">
        <v>10</v>
      </c>
      <c r="E1424" s="1255">
        <v>44</v>
      </c>
      <c r="F1424" s="1255" t="s">
        <v>1333</v>
      </c>
      <c r="G1424" s="1255" t="s">
        <v>2091</v>
      </c>
      <c r="H1424" s="1258"/>
    </row>
    <row r="1425" spans="1:8" s="1273" customFormat="1" ht="18" customHeight="1">
      <c r="A1425" s="1252">
        <v>1414</v>
      </c>
      <c r="B1425" s="1270" t="s">
        <v>2915</v>
      </c>
      <c r="C1425" s="1254">
        <v>100</v>
      </c>
      <c r="D1425" s="1255">
        <v>11</v>
      </c>
      <c r="E1425" s="1255">
        <v>385</v>
      </c>
      <c r="F1425" s="1255" t="s">
        <v>1333</v>
      </c>
      <c r="G1425" s="1255" t="s">
        <v>2091</v>
      </c>
      <c r="H1425" s="1258"/>
    </row>
    <row r="1426" spans="1:8" s="1273" customFormat="1" ht="18" customHeight="1">
      <c r="A1426" s="1252">
        <v>1415</v>
      </c>
      <c r="B1426" s="1270" t="s">
        <v>2916</v>
      </c>
      <c r="C1426" s="1254">
        <v>400</v>
      </c>
      <c r="D1426" s="1255">
        <v>29</v>
      </c>
      <c r="E1426" s="1255">
        <v>979</v>
      </c>
      <c r="F1426" s="1255" t="s">
        <v>1333</v>
      </c>
      <c r="G1426" s="1255" t="s">
        <v>2091</v>
      </c>
      <c r="H1426" s="1258"/>
    </row>
    <row r="1427" spans="1:8" s="1273" customFormat="1" ht="18" customHeight="1">
      <c r="A1427" s="1252">
        <v>1416</v>
      </c>
      <c r="B1427" s="1270" t="s">
        <v>2895</v>
      </c>
      <c r="C1427" s="1254">
        <v>400</v>
      </c>
      <c r="D1427" s="1255">
        <v>18</v>
      </c>
      <c r="E1427" s="1255">
        <v>229</v>
      </c>
      <c r="F1427" s="1255" t="s">
        <v>1333</v>
      </c>
      <c r="G1427" s="1255" t="s">
        <v>2091</v>
      </c>
      <c r="H1427" s="1258"/>
    </row>
    <row r="1428" spans="1:8" s="1273" customFormat="1" ht="18" customHeight="1">
      <c r="A1428" s="1252">
        <v>1417</v>
      </c>
      <c r="B1428" s="1270" t="s">
        <v>2864</v>
      </c>
      <c r="C1428" s="1254">
        <v>300</v>
      </c>
      <c r="D1428" s="1255">
        <v>8</v>
      </c>
      <c r="E1428" s="1255">
        <v>236</v>
      </c>
      <c r="F1428" s="1255" t="s">
        <v>1333</v>
      </c>
      <c r="G1428" s="1255" t="s">
        <v>2091</v>
      </c>
      <c r="H1428" s="1258"/>
    </row>
    <row r="1429" spans="1:8" s="1273" customFormat="1" ht="18" customHeight="1">
      <c r="A1429" s="1252">
        <v>1418</v>
      </c>
      <c r="B1429" s="1270" t="s">
        <v>2864</v>
      </c>
      <c r="C1429" s="1254">
        <v>300</v>
      </c>
      <c r="D1429" s="1255">
        <v>14</v>
      </c>
      <c r="E1429" s="1255">
        <v>208</v>
      </c>
      <c r="F1429" s="1255" t="s">
        <v>1333</v>
      </c>
      <c r="G1429" s="1255" t="s">
        <v>2091</v>
      </c>
      <c r="H1429" s="1258"/>
    </row>
    <row r="1430" spans="1:8" s="1273" customFormat="1" ht="18" customHeight="1">
      <c r="A1430" s="1252">
        <v>1419</v>
      </c>
      <c r="B1430" s="1270" t="s">
        <v>2917</v>
      </c>
      <c r="C1430" s="1254">
        <v>300</v>
      </c>
      <c r="D1430" s="1255">
        <v>2</v>
      </c>
      <c r="E1430" s="1255">
        <v>321</v>
      </c>
      <c r="F1430" s="1255" t="s">
        <v>1333</v>
      </c>
      <c r="G1430" s="1255" t="s">
        <v>2091</v>
      </c>
      <c r="H1430" s="1258"/>
    </row>
    <row r="1431" spans="1:8" s="1273" customFormat="1" ht="18" customHeight="1">
      <c r="A1431" s="1252">
        <v>1420</v>
      </c>
      <c r="B1431" s="1270" t="s">
        <v>2918</v>
      </c>
      <c r="C1431" s="1254">
        <v>300</v>
      </c>
      <c r="D1431" s="1255">
        <v>35</v>
      </c>
      <c r="E1431" s="1255">
        <v>9</v>
      </c>
      <c r="F1431" s="1255" t="s">
        <v>1333</v>
      </c>
      <c r="G1431" s="1255" t="s">
        <v>2091</v>
      </c>
      <c r="H1431" s="1258"/>
    </row>
    <row r="1432" spans="1:8" s="1273" customFormat="1" ht="18" customHeight="1">
      <c r="A1432" s="1252">
        <v>1421</v>
      </c>
      <c r="B1432" s="1270" t="s">
        <v>2919</v>
      </c>
      <c r="C1432" s="1254">
        <v>300</v>
      </c>
      <c r="D1432" s="1255">
        <v>20</v>
      </c>
      <c r="E1432" s="1255">
        <v>6</v>
      </c>
      <c r="F1432" s="1255" t="s">
        <v>1333</v>
      </c>
      <c r="G1432" s="1255" t="s">
        <v>2091</v>
      </c>
      <c r="H1432" s="1258"/>
    </row>
    <row r="1433" spans="1:8" s="1273" customFormat="1" ht="18" customHeight="1">
      <c r="A1433" s="1252">
        <v>1422</v>
      </c>
      <c r="B1433" s="1270" t="s">
        <v>2920</v>
      </c>
      <c r="C1433" s="1254">
        <v>300</v>
      </c>
      <c r="D1433" s="1255">
        <v>18</v>
      </c>
      <c r="E1433" s="1255">
        <v>471</v>
      </c>
      <c r="F1433" s="1255" t="s">
        <v>1333</v>
      </c>
      <c r="G1433" s="1255" t="s">
        <v>2091</v>
      </c>
      <c r="H1433" s="1258"/>
    </row>
    <row r="1434" spans="1:8" s="1273" customFormat="1" ht="18" customHeight="1">
      <c r="A1434" s="1252">
        <v>1423</v>
      </c>
      <c r="B1434" s="1270" t="s">
        <v>2921</v>
      </c>
      <c r="C1434" s="1254">
        <v>300</v>
      </c>
      <c r="D1434" s="1255">
        <v>18</v>
      </c>
      <c r="E1434" s="1255">
        <v>472</v>
      </c>
      <c r="F1434" s="1255" t="s">
        <v>1333</v>
      </c>
      <c r="G1434" s="1255" t="s">
        <v>2091</v>
      </c>
      <c r="H1434" s="1258"/>
    </row>
    <row r="1435" spans="1:8" s="1273" customFormat="1" ht="18" customHeight="1">
      <c r="A1435" s="1252">
        <v>1424</v>
      </c>
      <c r="B1435" s="1270" t="s">
        <v>2922</v>
      </c>
      <c r="C1435" s="1254">
        <v>300</v>
      </c>
      <c r="D1435" s="1255">
        <v>18</v>
      </c>
      <c r="E1435" s="1255">
        <v>474</v>
      </c>
      <c r="F1435" s="1255" t="s">
        <v>1333</v>
      </c>
      <c r="G1435" s="1255" t="s">
        <v>2091</v>
      </c>
      <c r="H1435" s="1258"/>
    </row>
    <row r="1436" spans="1:8" s="1273" customFormat="1" ht="18" customHeight="1">
      <c r="A1436" s="1252">
        <v>1425</v>
      </c>
      <c r="B1436" s="1270" t="s">
        <v>2923</v>
      </c>
      <c r="C1436" s="1254">
        <v>400</v>
      </c>
      <c r="D1436" s="1255">
        <v>18</v>
      </c>
      <c r="E1436" s="1255">
        <v>475</v>
      </c>
      <c r="F1436" s="1255" t="s">
        <v>1333</v>
      </c>
      <c r="G1436" s="1255" t="s">
        <v>2091</v>
      </c>
      <c r="H1436" s="1258"/>
    </row>
    <row r="1437" spans="1:8" s="1273" customFormat="1" ht="18" customHeight="1">
      <c r="A1437" s="1252">
        <v>1426</v>
      </c>
      <c r="B1437" s="1270" t="s">
        <v>2917</v>
      </c>
      <c r="C1437" s="1254">
        <v>400</v>
      </c>
      <c r="D1437" s="1255">
        <v>18</v>
      </c>
      <c r="E1437" s="1255">
        <v>473</v>
      </c>
      <c r="F1437" s="1255" t="s">
        <v>1333</v>
      </c>
      <c r="G1437" s="1255" t="s">
        <v>2091</v>
      </c>
      <c r="H1437" s="1258"/>
    </row>
    <row r="1438" spans="1:8" s="1273" customFormat="1" ht="18" customHeight="1">
      <c r="A1438" s="1252">
        <v>1427</v>
      </c>
      <c r="B1438" s="1270" t="s">
        <v>2924</v>
      </c>
      <c r="C1438" s="1254">
        <v>400</v>
      </c>
      <c r="D1438" s="1255">
        <v>18</v>
      </c>
      <c r="E1438" s="1255">
        <v>476</v>
      </c>
      <c r="F1438" s="1255" t="s">
        <v>1333</v>
      </c>
      <c r="G1438" s="1255" t="s">
        <v>2091</v>
      </c>
      <c r="H1438" s="1258"/>
    </row>
    <row r="1439" spans="1:8" s="1273" customFormat="1" ht="18" customHeight="1">
      <c r="A1439" s="1252">
        <v>1428</v>
      </c>
      <c r="B1439" s="1270" t="s">
        <v>2925</v>
      </c>
      <c r="C1439" s="1254">
        <v>400</v>
      </c>
      <c r="D1439" s="1255">
        <v>18</v>
      </c>
      <c r="E1439" s="1255">
        <v>477</v>
      </c>
      <c r="F1439" s="1255" t="s">
        <v>1333</v>
      </c>
      <c r="G1439" s="1255" t="s">
        <v>2091</v>
      </c>
      <c r="H1439" s="1258"/>
    </row>
    <row r="1440" spans="1:8" s="1273" customFormat="1" ht="18" customHeight="1">
      <c r="A1440" s="1252">
        <v>1429</v>
      </c>
      <c r="B1440" s="1270" t="s">
        <v>2926</v>
      </c>
      <c r="C1440" s="1254">
        <v>100</v>
      </c>
      <c r="D1440" s="1255">
        <v>32</v>
      </c>
      <c r="E1440" s="1255">
        <v>199</v>
      </c>
      <c r="F1440" s="1255" t="s">
        <v>1333</v>
      </c>
      <c r="G1440" s="1255" t="s">
        <v>2091</v>
      </c>
      <c r="H1440" s="1258"/>
    </row>
    <row r="1441" spans="1:8" s="1273" customFormat="1" ht="18" customHeight="1">
      <c r="A1441" s="1252">
        <v>1430</v>
      </c>
      <c r="B1441" s="1270" t="s">
        <v>2927</v>
      </c>
      <c r="C1441" s="1254">
        <v>300</v>
      </c>
      <c r="D1441" s="1255">
        <v>13</v>
      </c>
      <c r="E1441" s="1255">
        <v>30</v>
      </c>
      <c r="F1441" s="1255" t="s">
        <v>1333</v>
      </c>
      <c r="G1441" s="1255" t="s">
        <v>2091</v>
      </c>
      <c r="H1441" s="1258"/>
    </row>
    <row r="1442" spans="1:8" s="1273" customFormat="1" ht="18" customHeight="1">
      <c r="A1442" s="1252">
        <v>1431</v>
      </c>
      <c r="B1442" s="1270" t="s">
        <v>2928</v>
      </c>
      <c r="C1442" s="1254">
        <v>200</v>
      </c>
      <c r="D1442" s="1255">
        <v>17</v>
      </c>
      <c r="E1442" s="1255">
        <v>362</v>
      </c>
      <c r="F1442" s="1255" t="s">
        <v>1333</v>
      </c>
      <c r="G1442" s="1255" t="s">
        <v>2091</v>
      </c>
      <c r="H1442" s="1258"/>
    </row>
    <row r="1443" spans="1:8" s="1273" customFormat="1" ht="18" customHeight="1">
      <c r="A1443" s="1252">
        <v>1432</v>
      </c>
      <c r="B1443" s="1270" t="s">
        <v>2881</v>
      </c>
      <c r="C1443" s="1254">
        <v>100</v>
      </c>
      <c r="D1443" s="1255">
        <v>11</v>
      </c>
      <c r="E1443" s="1255">
        <v>422</v>
      </c>
      <c r="F1443" s="1255" t="s">
        <v>1333</v>
      </c>
      <c r="G1443" s="1255" t="s">
        <v>2091</v>
      </c>
      <c r="H1443" s="1258"/>
    </row>
    <row r="1444" spans="1:8" s="1273" customFormat="1" ht="18" customHeight="1">
      <c r="A1444" s="1252">
        <v>1433</v>
      </c>
      <c r="B1444" s="1270" t="s">
        <v>2929</v>
      </c>
      <c r="C1444" s="1254">
        <v>400</v>
      </c>
      <c r="D1444" s="1255">
        <v>11</v>
      </c>
      <c r="E1444" s="1255">
        <v>96</v>
      </c>
      <c r="F1444" s="1255" t="s">
        <v>1333</v>
      </c>
      <c r="G1444" s="1255" t="s">
        <v>2091</v>
      </c>
      <c r="H1444" s="1258"/>
    </row>
    <row r="1445" spans="1:8" s="1273" customFormat="1" ht="18" customHeight="1">
      <c r="A1445" s="1252">
        <v>1434</v>
      </c>
      <c r="B1445" s="1270" t="s">
        <v>2929</v>
      </c>
      <c r="C1445" s="1254">
        <v>400</v>
      </c>
      <c r="D1445" s="1255">
        <v>11</v>
      </c>
      <c r="E1445" s="1255">
        <v>97</v>
      </c>
      <c r="F1445" s="1255" t="s">
        <v>1333</v>
      </c>
      <c r="G1445" s="1255" t="s">
        <v>2091</v>
      </c>
      <c r="H1445" s="1258"/>
    </row>
    <row r="1446" spans="1:8" s="1273" customFormat="1" ht="18" customHeight="1">
      <c r="A1446" s="1252">
        <v>1435</v>
      </c>
      <c r="B1446" s="1270" t="s">
        <v>2930</v>
      </c>
      <c r="C1446" s="1254">
        <v>200</v>
      </c>
      <c r="D1446" s="1255">
        <v>25</v>
      </c>
      <c r="E1446" s="1255">
        <v>67</v>
      </c>
      <c r="F1446" s="1255" t="s">
        <v>1333</v>
      </c>
      <c r="G1446" s="1255" t="s">
        <v>2091</v>
      </c>
      <c r="H1446" s="1258"/>
    </row>
    <row r="1447" spans="1:8" s="1273" customFormat="1" ht="18" customHeight="1">
      <c r="A1447" s="1252">
        <v>1436</v>
      </c>
      <c r="B1447" s="1270" t="s">
        <v>2414</v>
      </c>
      <c r="C1447" s="1254">
        <v>100</v>
      </c>
      <c r="D1447" s="1255">
        <v>11</v>
      </c>
      <c r="E1447" s="1255">
        <v>449</v>
      </c>
      <c r="F1447" s="1255" t="s">
        <v>1333</v>
      </c>
      <c r="G1447" s="1255" t="s">
        <v>2091</v>
      </c>
      <c r="H1447" s="1258"/>
    </row>
    <row r="1448" spans="1:8" s="1273" customFormat="1" ht="18" customHeight="1">
      <c r="A1448" s="1252">
        <v>1437</v>
      </c>
      <c r="B1448" s="1270" t="s">
        <v>2931</v>
      </c>
      <c r="C1448" s="1254">
        <v>300</v>
      </c>
      <c r="D1448" s="1255">
        <v>10</v>
      </c>
      <c r="E1448" s="1255">
        <v>69</v>
      </c>
      <c r="F1448" s="1255" t="s">
        <v>1333</v>
      </c>
      <c r="G1448" s="1255" t="s">
        <v>2091</v>
      </c>
      <c r="H1448" s="1258"/>
    </row>
    <row r="1449" spans="1:8" s="1273" customFormat="1" ht="18" customHeight="1">
      <c r="A1449" s="1252">
        <v>1438</v>
      </c>
      <c r="B1449" s="1270" t="s">
        <v>2932</v>
      </c>
      <c r="C1449" s="1254">
        <v>100</v>
      </c>
      <c r="D1449" s="1255">
        <v>1</v>
      </c>
      <c r="E1449" s="1255">
        <v>71</v>
      </c>
      <c r="F1449" s="1255" t="s">
        <v>1333</v>
      </c>
      <c r="G1449" s="1255" t="s">
        <v>2091</v>
      </c>
      <c r="H1449" s="1258"/>
    </row>
    <row r="1450" spans="1:8" s="1273" customFormat="1" ht="18" customHeight="1">
      <c r="A1450" s="1252">
        <v>1439</v>
      </c>
      <c r="B1450" s="1270" t="s">
        <v>2933</v>
      </c>
      <c r="C1450" s="1254">
        <v>300</v>
      </c>
      <c r="D1450" s="1255">
        <v>16</v>
      </c>
      <c r="E1450" s="1255">
        <v>117</v>
      </c>
      <c r="F1450" s="1255" t="s">
        <v>1333</v>
      </c>
      <c r="G1450" s="1255" t="s">
        <v>2091</v>
      </c>
      <c r="H1450" s="1258"/>
    </row>
    <row r="1451" spans="1:8" s="1273" customFormat="1" ht="18" customHeight="1">
      <c r="A1451" s="1252">
        <v>1440</v>
      </c>
      <c r="B1451" s="1270" t="s">
        <v>2934</v>
      </c>
      <c r="C1451" s="1254">
        <v>200</v>
      </c>
      <c r="D1451" s="1255">
        <v>17</v>
      </c>
      <c r="E1451" s="1255">
        <v>331</v>
      </c>
      <c r="F1451" s="1255" t="s">
        <v>1333</v>
      </c>
      <c r="G1451" s="1255" t="s">
        <v>2091</v>
      </c>
      <c r="H1451" s="1258"/>
    </row>
    <row r="1452" spans="1:8" s="1273" customFormat="1" ht="18" customHeight="1">
      <c r="A1452" s="1252">
        <v>1441</v>
      </c>
      <c r="B1452" s="1270" t="s">
        <v>2470</v>
      </c>
      <c r="C1452" s="1254">
        <v>500</v>
      </c>
      <c r="D1452" s="1255">
        <v>35</v>
      </c>
      <c r="E1452" s="1255">
        <v>114</v>
      </c>
      <c r="F1452" s="1255" t="s">
        <v>1333</v>
      </c>
      <c r="G1452" s="1255" t="s">
        <v>2091</v>
      </c>
      <c r="H1452" s="1258"/>
    </row>
    <row r="1453" spans="1:8" s="1273" customFormat="1" ht="18" customHeight="1">
      <c r="A1453" s="1252">
        <v>1442</v>
      </c>
      <c r="B1453" s="1270" t="s">
        <v>2935</v>
      </c>
      <c r="C1453" s="1254">
        <v>500</v>
      </c>
      <c r="D1453" s="1255">
        <v>2</v>
      </c>
      <c r="E1453" s="1255">
        <v>318</v>
      </c>
      <c r="F1453" s="1255" t="s">
        <v>1333</v>
      </c>
      <c r="G1453" s="1255" t="s">
        <v>2091</v>
      </c>
      <c r="H1453" s="1258"/>
    </row>
    <row r="1454" spans="1:8" s="1273" customFormat="1" ht="18" customHeight="1">
      <c r="A1454" s="1252">
        <v>1443</v>
      </c>
      <c r="B1454" s="1270" t="s">
        <v>2936</v>
      </c>
      <c r="C1454" s="1254">
        <v>100</v>
      </c>
      <c r="D1454" s="1255">
        <v>17</v>
      </c>
      <c r="E1454" s="1255">
        <v>335</v>
      </c>
      <c r="F1454" s="1255" t="s">
        <v>1333</v>
      </c>
      <c r="G1454" s="1255" t="s">
        <v>2091</v>
      </c>
      <c r="H1454" s="1258"/>
    </row>
    <row r="1455" spans="1:8" s="1273" customFormat="1" ht="18" customHeight="1">
      <c r="A1455" s="1252">
        <v>1444</v>
      </c>
      <c r="B1455" s="1270" t="s">
        <v>2937</v>
      </c>
      <c r="C1455" s="1254">
        <v>100</v>
      </c>
      <c r="D1455" s="1255">
        <v>11</v>
      </c>
      <c r="E1455" s="1255">
        <v>466</v>
      </c>
      <c r="F1455" s="1255" t="s">
        <v>1333</v>
      </c>
      <c r="G1455" s="1255" t="s">
        <v>2091</v>
      </c>
      <c r="H1455" s="1258"/>
    </row>
    <row r="1456" spans="1:8" s="1273" customFormat="1" ht="18" customHeight="1">
      <c r="A1456" s="1252">
        <v>1445</v>
      </c>
      <c r="B1456" s="1270" t="s">
        <v>2883</v>
      </c>
      <c r="C1456" s="1254">
        <v>200</v>
      </c>
      <c r="D1456" s="1255">
        <v>6</v>
      </c>
      <c r="E1456" s="1255">
        <v>135</v>
      </c>
      <c r="F1456" s="1255" t="s">
        <v>1333</v>
      </c>
      <c r="G1456" s="1255" t="s">
        <v>2091</v>
      </c>
      <c r="H1456" s="1258"/>
    </row>
    <row r="1457" spans="1:8" s="1273" customFormat="1" ht="18" customHeight="1">
      <c r="A1457" s="1252">
        <v>1446</v>
      </c>
      <c r="B1457" s="1270" t="s">
        <v>2520</v>
      </c>
      <c r="C1457" s="1254">
        <v>200</v>
      </c>
      <c r="D1457" s="1255">
        <v>2</v>
      </c>
      <c r="E1457" s="1255">
        <v>78</v>
      </c>
      <c r="F1457" s="1255" t="s">
        <v>1333</v>
      </c>
      <c r="G1457" s="1255" t="s">
        <v>2091</v>
      </c>
      <c r="H1457" s="1258"/>
    </row>
    <row r="1458" spans="1:8" s="1273" customFormat="1" ht="18" customHeight="1">
      <c r="A1458" s="1252">
        <v>1447</v>
      </c>
      <c r="B1458" s="1270" t="s">
        <v>2927</v>
      </c>
      <c r="C1458" s="1254">
        <v>300</v>
      </c>
      <c r="D1458" s="1255">
        <v>13</v>
      </c>
      <c r="E1458" s="1255">
        <v>30</v>
      </c>
      <c r="F1458" s="1255" t="s">
        <v>1333</v>
      </c>
      <c r="G1458" s="1255" t="s">
        <v>2091</v>
      </c>
      <c r="H1458" s="1258"/>
    </row>
    <row r="1459" spans="1:8" s="1273" customFormat="1" ht="18" customHeight="1">
      <c r="A1459" s="1252">
        <v>1448</v>
      </c>
      <c r="B1459" s="1270" t="s">
        <v>2885</v>
      </c>
      <c r="C1459" s="1254">
        <v>300</v>
      </c>
      <c r="D1459" s="1255">
        <v>2</v>
      </c>
      <c r="E1459" s="1255">
        <v>82</v>
      </c>
      <c r="F1459" s="1255" t="s">
        <v>1333</v>
      </c>
      <c r="G1459" s="1255" t="s">
        <v>2091</v>
      </c>
      <c r="H1459" s="1258"/>
    </row>
    <row r="1460" spans="1:8" s="1273" customFormat="1" ht="18" customHeight="1">
      <c r="A1460" s="1252">
        <v>1449</v>
      </c>
      <c r="B1460" s="1270" t="s">
        <v>2722</v>
      </c>
      <c r="C1460" s="1254">
        <v>200</v>
      </c>
      <c r="D1460" s="1255">
        <v>2</v>
      </c>
      <c r="E1460" s="1255">
        <v>218</v>
      </c>
      <c r="F1460" s="1255" t="s">
        <v>1333</v>
      </c>
      <c r="G1460" s="1255" t="s">
        <v>2091</v>
      </c>
      <c r="H1460" s="1258"/>
    </row>
    <row r="1461" spans="1:8" s="1273" customFormat="1" ht="18" customHeight="1">
      <c r="A1461" s="1252">
        <v>1450</v>
      </c>
      <c r="B1461" s="1270" t="s">
        <v>2886</v>
      </c>
      <c r="C1461" s="1254">
        <v>100</v>
      </c>
      <c r="D1461" s="1255">
        <v>2</v>
      </c>
      <c r="E1461" s="1255">
        <v>271</v>
      </c>
      <c r="F1461" s="1255" t="s">
        <v>1333</v>
      </c>
      <c r="G1461" s="1255" t="s">
        <v>2091</v>
      </c>
      <c r="H1461" s="1258"/>
    </row>
    <row r="1462" spans="1:8" s="1273" customFormat="1" ht="18" customHeight="1">
      <c r="A1462" s="1252">
        <v>1451</v>
      </c>
      <c r="B1462" s="1270" t="s">
        <v>2887</v>
      </c>
      <c r="C1462" s="1254">
        <v>100</v>
      </c>
      <c r="D1462" s="1255">
        <v>7</v>
      </c>
      <c r="E1462" s="1255">
        <v>35</v>
      </c>
      <c r="F1462" s="1255" t="s">
        <v>1333</v>
      </c>
      <c r="G1462" s="1255" t="s">
        <v>2091</v>
      </c>
      <c r="H1462" s="1258"/>
    </row>
    <row r="1463" spans="1:8" s="1273" customFormat="1" ht="18" customHeight="1">
      <c r="A1463" s="1252">
        <v>1452</v>
      </c>
      <c r="B1463" s="1270" t="s">
        <v>2873</v>
      </c>
      <c r="C1463" s="1254">
        <v>200</v>
      </c>
      <c r="D1463" s="1255">
        <v>11</v>
      </c>
      <c r="E1463" s="1255">
        <v>457</v>
      </c>
      <c r="F1463" s="1255" t="s">
        <v>1333</v>
      </c>
      <c r="G1463" s="1255" t="s">
        <v>2091</v>
      </c>
      <c r="H1463" s="1258"/>
    </row>
    <row r="1464" spans="1:8" s="1273" customFormat="1" ht="18" customHeight="1">
      <c r="A1464" s="1252">
        <v>1453</v>
      </c>
      <c r="B1464" s="1270" t="s">
        <v>2888</v>
      </c>
      <c r="C1464" s="1254">
        <v>200</v>
      </c>
      <c r="D1464" s="1255">
        <v>2</v>
      </c>
      <c r="E1464" s="1255">
        <v>51</v>
      </c>
      <c r="F1464" s="1255" t="s">
        <v>1333</v>
      </c>
      <c r="G1464" s="1255" t="s">
        <v>2091</v>
      </c>
      <c r="H1464" s="1258"/>
    </row>
    <row r="1465" spans="1:8" s="1273" customFormat="1" ht="18" customHeight="1">
      <c r="A1465" s="1252">
        <v>1454</v>
      </c>
      <c r="B1465" s="1270" t="s">
        <v>2889</v>
      </c>
      <c r="C1465" s="1254">
        <v>200</v>
      </c>
      <c r="D1465" s="1255">
        <v>17</v>
      </c>
      <c r="E1465" s="1255">
        <v>109</v>
      </c>
      <c r="F1465" s="1255" t="s">
        <v>1333</v>
      </c>
      <c r="G1465" s="1255" t="s">
        <v>2091</v>
      </c>
      <c r="H1465" s="1258"/>
    </row>
    <row r="1466" spans="1:8" s="1273" customFormat="1" ht="18" customHeight="1">
      <c r="A1466" s="1252">
        <v>1455</v>
      </c>
      <c r="B1466" s="1270" t="s">
        <v>2890</v>
      </c>
      <c r="C1466" s="1254">
        <v>200</v>
      </c>
      <c r="D1466" s="1255">
        <v>2</v>
      </c>
      <c r="E1466" s="1255">
        <v>315</v>
      </c>
      <c r="F1466" s="1255" t="s">
        <v>1333</v>
      </c>
      <c r="G1466" s="1255" t="s">
        <v>2091</v>
      </c>
      <c r="H1466" s="1258"/>
    </row>
    <row r="1467" spans="1:8" s="1273" customFormat="1" ht="18" customHeight="1">
      <c r="A1467" s="1252">
        <v>1456</v>
      </c>
      <c r="B1467" s="1270" t="s">
        <v>2891</v>
      </c>
      <c r="C1467" s="1254">
        <v>200</v>
      </c>
      <c r="D1467" s="1255">
        <v>11</v>
      </c>
      <c r="E1467" s="1255">
        <v>449</v>
      </c>
      <c r="F1467" s="1255" t="s">
        <v>1333</v>
      </c>
      <c r="G1467" s="1255" t="s">
        <v>2091</v>
      </c>
      <c r="H1467" s="1258"/>
    </row>
    <row r="1468" spans="1:8" s="1273" customFormat="1" ht="18" customHeight="1">
      <c r="A1468" s="1252">
        <v>1457</v>
      </c>
      <c r="B1468" s="1270" t="s">
        <v>2892</v>
      </c>
      <c r="C1468" s="1254">
        <v>400</v>
      </c>
      <c r="D1468" s="1255">
        <v>8</v>
      </c>
      <c r="E1468" s="1255">
        <v>44</v>
      </c>
      <c r="F1468" s="1255" t="s">
        <v>1333</v>
      </c>
      <c r="G1468" s="1255" t="s">
        <v>2091</v>
      </c>
      <c r="H1468" s="1258"/>
    </row>
    <row r="1469" spans="1:8" s="1273" customFormat="1" ht="18" customHeight="1">
      <c r="A1469" s="1252">
        <v>1458</v>
      </c>
      <c r="B1469" s="1270" t="s">
        <v>2938</v>
      </c>
      <c r="C1469" s="1254">
        <v>100</v>
      </c>
      <c r="D1469" s="1255">
        <v>2</v>
      </c>
      <c r="E1469" s="1255">
        <v>112</v>
      </c>
      <c r="F1469" s="1255" t="s">
        <v>1333</v>
      </c>
      <c r="G1469" s="1255" t="s">
        <v>2091</v>
      </c>
      <c r="H1469" s="1258"/>
    </row>
    <row r="1470" spans="1:8" s="1273" customFormat="1" ht="18" customHeight="1">
      <c r="A1470" s="1252">
        <v>1459</v>
      </c>
      <c r="B1470" s="1270" t="s">
        <v>2893</v>
      </c>
      <c r="C1470" s="1254">
        <v>100</v>
      </c>
      <c r="D1470" s="1255">
        <v>18</v>
      </c>
      <c r="E1470" s="1255">
        <v>347</v>
      </c>
      <c r="F1470" s="1255" t="s">
        <v>1333</v>
      </c>
      <c r="G1470" s="1255" t="s">
        <v>2091</v>
      </c>
      <c r="H1470" s="1258"/>
    </row>
    <row r="1471" spans="1:8" s="1273" customFormat="1" ht="18" customHeight="1">
      <c r="A1471" s="1252">
        <v>1460</v>
      </c>
      <c r="B1471" s="1270" t="s">
        <v>2893</v>
      </c>
      <c r="C1471" s="1254">
        <v>100</v>
      </c>
      <c r="D1471" s="1255">
        <v>18</v>
      </c>
      <c r="E1471" s="1255">
        <v>353</v>
      </c>
      <c r="F1471" s="1255" t="s">
        <v>1333</v>
      </c>
      <c r="G1471" s="1255" t="s">
        <v>2091</v>
      </c>
      <c r="H1471" s="1258"/>
    </row>
    <row r="1472" spans="1:8" s="1273" customFormat="1" ht="18" customHeight="1">
      <c r="A1472" s="1252">
        <v>1461</v>
      </c>
      <c r="B1472" s="1270" t="s">
        <v>2881</v>
      </c>
      <c r="C1472" s="1254">
        <v>400</v>
      </c>
      <c r="D1472" s="1255">
        <v>11</v>
      </c>
      <c r="E1472" s="1255">
        <v>422</v>
      </c>
      <c r="F1472" s="1255" t="s">
        <v>1333</v>
      </c>
      <c r="G1472" s="1255" t="s">
        <v>2091</v>
      </c>
      <c r="H1472" s="1258"/>
    </row>
    <row r="1473" spans="1:8" s="1273" customFormat="1" ht="18" customHeight="1">
      <c r="A1473" s="1252">
        <v>1462</v>
      </c>
      <c r="B1473" s="1270" t="s">
        <v>2895</v>
      </c>
      <c r="C1473" s="1254">
        <v>400</v>
      </c>
      <c r="D1473" s="1255">
        <v>18</v>
      </c>
      <c r="E1473" s="1255">
        <v>229</v>
      </c>
      <c r="F1473" s="1255" t="s">
        <v>1333</v>
      </c>
      <c r="G1473" s="1255" t="s">
        <v>2091</v>
      </c>
      <c r="H1473" s="1258"/>
    </row>
    <row r="1474" spans="1:8" s="1273" customFormat="1" ht="18" customHeight="1">
      <c r="A1474" s="1252">
        <v>1463</v>
      </c>
      <c r="B1474" s="1270" t="s">
        <v>2864</v>
      </c>
      <c r="C1474" s="1254">
        <v>300</v>
      </c>
      <c r="D1474" s="1255">
        <v>8</v>
      </c>
      <c r="E1474" s="1255">
        <v>236</v>
      </c>
      <c r="F1474" s="1255" t="s">
        <v>1333</v>
      </c>
      <c r="G1474" s="1255" t="s">
        <v>2091</v>
      </c>
      <c r="H1474" s="1258"/>
    </row>
    <row r="1475" spans="1:8" s="1273" customFormat="1" ht="18" customHeight="1">
      <c r="A1475" s="1252">
        <v>1464</v>
      </c>
      <c r="B1475" s="1270" t="s">
        <v>2896</v>
      </c>
      <c r="C1475" s="1254">
        <v>300</v>
      </c>
      <c r="D1475" s="1255">
        <v>35</v>
      </c>
      <c r="E1475" s="1255">
        <v>113</v>
      </c>
      <c r="F1475" s="1255" t="s">
        <v>1333</v>
      </c>
      <c r="G1475" s="1255" t="s">
        <v>2091</v>
      </c>
      <c r="H1475" s="1258"/>
    </row>
    <row r="1476" spans="1:8" s="1273" customFormat="1" ht="18" customHeight="1">
      <c r="A1476" s="1252">
        <v>1465</v>
      </c>
      <c r="B1476" s="1270" t="s">
        <v>2897</v>
      </c>
      <c r="C1476" s="1254">
        <v>300</v>
      </c>
      <c r="D1476" s="1255">
        <v>35</v>
      </c>
      <c r="E1476" s="1255">
        <v>112</v>
      </c>
      <c r="F1476" s="1255" t="s">
        <v>1333</v>
      </c>
      <c r="G1476" s="1255" t="s">
        <v>2091</v>
      </c>
      <c r="H1476" s="1258"/>
    </row>
    <row r="1477" spans="1:8" s="1273" customFormat="1" ht="18" customHeight="1">
      <c r="A1477" s="1252">
        <v>1466</v>
      </c>
      <c r="B1477" s="1270" t="s">
        <v>2939</v>
      </c>
      <c r="C1477" s="1254">
        <v>100</v>
      </c>
      <c r="D1477" s="1255">
        <v>41</v>
      </c>
      <c r="E1477" s="1255">
        <v>30</v>
      </c>
      <c r="F1477" s="1255" t="s">
        <v>1333</v>
      </c>
      <c r="G1477" s="1255" t="s">
        <v>2091</v>
      </c>
      <c r="H1477" s="1258"/>
    </row>
    <row r="1478" spans="1:8" s="1273" customFormat="1" ht="18" customHeight="1">
      <c r="A1478" s="1252">
        <v>1467</v>
      </c>
      <c r="B1478" s="1270" t="s">
        <v>2940</v>
      </c>
      <c r="C1478" s="1254">
        <v>100</v>
      </c>
      <c r="D1478" s="1255">
        <v>2</v>
      </c>
      <c r="E1478" s="1255">
        <v>352</v>
      </c>
      <c r="F1478" s="1255" t="s">
        <v>1333</v>
      </c>
      <c r="G1478" s="1255" t="s">
        <v>2091</v>
      </c>
      <c r="H1478" s="1258"/>
    </row>
    <row r="1479" spans="1:8" s="1273" customFormat="1" ht="18" customHeight="1">
      <c r="A1479" s="1252">
        <v>1468</v>
      </c>
      <c r="B1479" s="1270" t="s">
        <v>2941</v>
      </c>
      <c r="C1479" s="1254">
        <v>100</v>
      </c>
      <c r="D1479" s="1255">
        <v>6</v>
      </c>
      <c r="E1479" s="1255">
        <v>31</v>
      </c>
      <c r="F1479" s="1255" t="s">
        <v>1333</v>
      </c>
      <c r="G1479" s="1255" t="s">
        <v>2091</v>
      </c>
      <c r="H1479" s="1258"/>
    </row>
    <row r="1480" spans="1:8" s="1273" customFormat="1" ht="18" customHeight="1">
      <c r="A1480" s="1252">
        <v>1469</v>
      </c>
      <c r="B1480" s="1270" t="s">
        <v>2942</v>
      </c>
      <c r="C1480" s="1254">
        <v>100</v>
      </c>
      <c r="D1480" s="1255">
        <v>6</v>
      </c>
      <c r="E1480" s="1255">
        <v>45</v>
      </c>
      <c r="F1480" s="1255" t="s">
        <v>1333</v>
      </c>
      <c r="G1480" s="1255" t="s">
        <v>2091</v>
      </c>
      <c r="H1480" s="1258"/>
    </row>
    <row r="1481" spans="1:8" s="1273" customFormat="1" ht="18" customHeight="1">
      <c r="A1481" s="1252">
        <v>1470</v>
      </c>
      <c r="B1481" s="1270" t="s">
        <v>2943</v>
      </c>
      <c r="C1481" s="1254">
        <v>300</v>
      </c>
      <c r="D1481" s="1255">
        <v>13</v>
      </c>
      <c r="E1481" s="1255">
        <v>210</v>
      </c>
      <c r="F1481" s="1255" t="s">
        <v>1333</v>
      </c>
      <c r="G1481" s="1255" t="s">
        <v>2091</v>
      </c>
      <c r="H1481" s="1258"/>
    </row>
    <row r="1482" spans="1:8" s="1273" customFormat="1" ht="18" customHeight="1">
      <c r="A1482" s="1252">
        <v>1471</v>
      </c>
      <c r="B1482" s="1270" t="s">
        <v>2944</v>
      </c>
      <c r="C1482" s="1254">
        <v>100</v>
      </c>
      <c r="D1482" s="1255">
        <v>7</v>
      </c>
      <c r="E1482" s="1255">
        <v>93</v>
      </c>
      <c r="F1482" s="1255" t="s">
        <v>1333</v>
      </c>
      <c r="G1482" s="1255" t="s">
        <v>2091</v>
      </c>
      <c r="H1482" s="1258"/>
    </row>
    <row r="1483" spans="1:8" s="1273" customFormat="1" ht="18" customHeight="1">
      <c r="A1483" s="1252">
        <v>1472</v>
      </c>
      <c r="B1483" s="1264" t="s">
        <v>2945</v>
      </c>
      <c r="C1483" s="1254">
        <v>400</v>
      </c>
      <c r="D1483" s="1255">
        <v>13</v>
      </c>
      <c r="E1483" s="1255">
        <v>584</v>
      </c>
      <c r="F1483" s="1255" t="s">
        <v>1333</v>
      </c>
      <c r="G1483" s="1255" t="s">
        <v>2091</v>
      </c>
      <c r="H1483" s="1258"/>
    </row>
    <row r="1484" spans="1:8" s="1273" customFormat="1" ht="18" customHeight="1">
      <c r="A1484" s="1252">
        <v>1473</v>
      </c>
      <c r="B1484" s="1264" t="s">
        <v>2945</v>
      </c>
      <c r="C1484" s="1254">
        <v>400</v>
      </c>
      <c r="D1484" s="1255">
        <v>13</v>
      </c>
      <c r="E1484" s="1255">
        <v>585</v>
      </c>
      <c r="F1484" s="1255" t="s">
        <v>1333</v>
      </c>
      <c r="G1484" s="1255" t="s">
        <v>2091</v>
      </c>
      <c r="H1484" s="1258"/>
    </row>
    <row r="1485" spans="1:8" s="1273" customFormat="1" ht="18" customHeight="1">
      <c r="A1485" s="1252">
        <v>1474</v>
      </c>
      <c r="B1485" s="1264" t="s">
        <v>2946</v>
      </c>
      <c r="C1485" s="1254">
        <v>400</v>
      </c>
      <c r="D1485" s="1255">
        <v>13</v>
      </c>
      <c r="E1485" s="1255">
        <v>586</v>
      </c>
      <c r="F1485" s="1255" t="s">
        <v>1333</v>
      </c>
      <c r="G1485" s="1255" t="s">
        <v>2091</v>
      </c>
      <c r="H1485" s="1258"/>
    </row>
    <row r="1486" spans="1:8" s="1273" customFormat="1" ht="18" customHeight="1">
      <c r="A1486" s="1252">
        <v>1475</v>
      </c>
      <c r="B1486" s="1264" t="s">
        <v>2946</v>
      </c>
      <c r="C1486" s="1254">
        <v>400</v>
      </c>
      <c r="D1486" s="1255">
        <v>13</v>
      </c>
      <c r="E1486" s="1255">
        <v>587</v>
      </c>
      <c r="F1486" s="1255" t="s">
        <v>1333</v>
      </c>
      <c r="G1486" s="1255" t="s">
        <v>2091</v>
      </c>
      <c r="H1486" s="1258"/>
    </row>
    <row r="1487" spans="1:8" s="1273" customFormat="1" ht="18" customHeight="1">
      <c r="A1487" s="1252">
        <v>1476</v>
      </c>
      <c r="B1487" s="1264" t="s">
        <v>2946</v>
      </c>
      <c r="C1487" s="1254">
        <v>400</v>
      </c>
      <c r="D1487" s="1255">
        <v>13</v>
      </c>
      <c r="E1487" s="1255">
        <v>588</v>
      </c>
      <c r="F1487" s="1255" t="s">
        <v>1333</v>
      </c>
      <c r="G1487" s="1255" t="s">
        <v>2091</v>
      </c>
      <c r="H1487" s="1258"/>
    </row>
    <row r="1488" spans="1:8" s="1273" customFormat="1" ht="18" customHeight="1">
      <c r="A1488" s="1252">
        <v>1477</v>
      </c>
      <c r="B1488" s="1264" t="s">
        <v>2946</v>
      </c>
      <c r="C1488" s="1254">
        <v>400</v>
      </c>
      <c r="D1488" s="1255">
        <v>13</v>
      </c>
      <c r="E1488" s="1255">
        <v>589</v>
      </c>
      <c r="F1488" s="1255" t="s">
        <v>1333</v>
      </c>
      <c r="G1488" s="1255" t="s">
        <v>2091</v>
      </c>
      <c r="H1488" s="1258"/>
    </row>
    <row r="1489" spans="1:8" s="1273" customFormat="1" ht="18" customHeight="1">
      <c r="A1489" s="1252">
        <v>1478</v>
      </c>
      <c r="B1489" s="1264" t="s">
        <v>2946</v>
      </c>
      <c r="C1489" s="1254">
        <v>400</v>
      </c>
      <c r="D1489" s="1255">
        <v>13</v>
      </c>
      <c r="E1489" s="1255">
        <v>590</v>
      </c>
      <c r="F1489" s="1255" t="s">
        <v>1333</v>
      </c>
      <c r="G1489" s="1255" t="s">
        <v>2091</v>
      </c>
      <c r="H1489" s="1258"/>
    </row>
    <row r="1490" spans="1:8" s="1273" customFormat="1" ht="18" customHeight="1">
      <c r="A1490" s="1252">
        <v>1479</v>
      </c>
      <c r="B1490" s="1270" t="s">
        <v>2904</v>
      </c>
      <c r="C1490" s="1254">
        <v>150</v>
      </c>
      <c r="D1490" s="1255">
        <v>8</v>
      </c>
      <c r="E1490" s="1255">
        <v>511</v>
      </c>
      <c r="F1490" s="1255" t="s">
        <v>1333</v>
      </c>
      <c r="G1490" s="1255" t="s">
        <v>2091</v>
      </c>
      <c r="H1490" s="1258"/>
    </row>
    <row r="1491" spans="1:8" s="1273" customFormat="1" ht="18" customHeight="1">
      <c r="A1491" s="1252">
        <v>1480</v>
      </c>
      <c r="B1491" s="1264" t="s">
        <v>2947</v>
      </c>
      <c r="C1491" s="1254">
        <v>500</v>
      </c>
      <c r="D1491" s="1255">
        <v>16</v>
      </c>
      <c r="E1491" s="1255">
        <v>23</v>
      </c>
      <c r="F1491" s="1255" t="s">
        <v>1333</v>
      </c>
      <c r="G1491" s="1255" t="s">
        <v>2091</v>
      </c>
      <c r="H1491" s="1258"/>
    </row>
    <row r="1492" spans="1:8" s="1273" customFormat="1" ht="18" customHeight="1">
      <c r="A1492" s="1252">
        <v>1481</v>
      </c>
      <c r="B1492" s="1264" t="s">
        <v>2948</v>
      </c>
      <c r="C1492" s="1254">
        <v>1000</v>
      </c>
      <c r="D1492" s="1255">
        <v>2</v>
      </c>
      <c r="E1492" s="1255">
        <v>38</v>
      </c>
      <c r="F1492" s="1255" t="s">
        <v>1333</v>
      </c>
      <c r="G1492" s="1255" t="s">
        <v>2091</v>
      </c>
      <c r="H1492" s="1258"/>
    </row>
    <row r="1493" spans="1:8" s="1273" customFormat="1" ht="18" customHeight="1">
      <c r="A1493" s="1252">
        <v>1482</v>
      </c>
      <c r="B1493" s="1264" t="s">
        <v>2949</v>
      </c>
      <c r="C1493" s="1254">
        <v>100</v>
      </c>
      <c r="D1493" s="1255">
        <v>41</v>
      </c>
      <c r="E1493" s="1255">
        <v>30</v>
      </c>
      <c r="F1493" s="1255" t="s">
        <v>1333</v>
      </c>
      <c r="G1493" s="1255" t="s">
        <v>2091</v>
      </c>
      <c r="H1493" s="1258"/>
    </row>
    <row r="1494" spans="1:8" s="1273" customFormat="1" ht="18" customHeight="1">
      <c r="A1494" s="1252">
        <v>1483</v>
      </c>
      <c r="B1494" s="1264" t="s">
        <v>2950</v>
      </c>
      <c r="C1494" s="1254">
        <v>400</v>
      </c>
      <c r="D1494" s="1255">
        <v>6</v>
      </c>
      <c r="E1494" s="1255">
        <v>188</v>
      </c>
      <c r="F1494" s="1255" t="s">
        <v>1333</v>
      </c>
      <c r="G1494" s="1255" t="s">
        <v>2091</v>
      </c>
      <c r="H1494" s="1258"/>
    </row>
    <row r="1495" spans="1:8" s="1273" customFormat="1" ht="18" customHeight="1">
      <c r="A1495" s="1252">
        <v>1484</v>
      </c>
      <c r="B1495" s="1270" t="s">
        <v>2951</v>
      </c>
      <c r="C1495" s="1254">
        <v>400</v>
      </c>
      <c r="D1495" s="1255">
        <v>30</v>
      </c>
      <c r="E1495" s="1255">
        <v>150</v>
      </c>
      <c r="F1495" s="1255" t="s">
        <v>1333</v>
      </c>
      <c r="G1495" s="1255" t="s">
        <v>2091</v>
      </c>
      <c r="H1495" s="1258"/>
    </row>
    <row r="1496" spans="1:8" s="1273" customFormat="1" ht="18" customHeight="1">
      <c r="A1496" s="1252">
        <v>1485</v>
      </c>
      <c r="B1496" s="1270" t="s">
        <v>2951</v>
      </c>
      <c r="C1496" s="1254">
        <v>400</v>
      </c>
      <c r="D1496" s="1255">
        <v>30</v>
      </c>
      <c r="E1496" s="1255">
        <v>155</v>
      </c>
      <c r="F1496" s="1255" t="s">
        <v>1333</v>
      </c>
      <c r="G1496" s="1255" t="s">
        <v>2091</v>
      </c>
      <c r="H1496" s="1258"/>
    </row>
    <row r="1497" spans="1:8" s="1273" customFormat="1" ht="18" customHeight="1">
      <c r="A1497" s="1252">
        <v>1486</v>
      </c>
      <c r="B1497" s="1264" t="s">
        <v>2952</v>
      </c>
      <c r="C1497" s="1254">
        <v>400</v>
      </c>
      <c r="D1497" s="1255">
        <v>3</v>
      </c>
      <c r="E1497" s="1255">
        <v>186</v>
      </c>
      <c r="F1497" s="1255" t="s">
        <v>1333</v>
      </c>
      <c r="G1497" s="1255" t="s">
        <v>2091</v>
      </c>
      <c r="H1497" s="1258"/>
    </row>
    <row r="1498" spans="1:8" s="1273" customFormat="1" ht="18" customHeight="1">
      <c r="A1498" s="1252">
        <v>1487</v>
      </c>
      <c r="B1498" s="1264" t="s">
        <v>2816</v>
      </c>
      <c r="C1498" s="1254">
        <v>400</v>
      </c>
      <c r="D1498" s="1255">
        <v>4</v>
      </c>
      <c r="E1498" s="1255">
        <v>176</v>
      </c>
      <c r="F1498" s="1255" t="s">
        <v>1333</v>
      </c>
      <c r="G1498" s="1255" t="s">
        <v>2091</v>
      </c>
      <c r="H1498" s="1258"/>
    </row>
    <row r="1499" spans="1:8" s="1273" customFormat="1" ht="18" customHeight="1">
      <c r="A1499" s="1252">
        <v>1488</v>
      </c>
      <c r="B1499" s="1264" t="s">
        <v>2953</v>
      </c>
      <c r="C1499" s="1254">
        <v>100</v>
      </c>
      <c r="D1499" s="1255">
        <v>16</v>
      </c>
      <c r="E1499" s="1255">
        <v>333</v>
      </c>
      <c r="F1499" s="1255" t="s">
        <v>1333</v>
      </c>
      <c r="G1499" s="1255" t="s">
        <v>2091</v>
      </c>
      <c r="H1499" s="1258"/>
    </row>
    <row r="1500" spans="1:8" s="1273" customFormat="1" ht="18" customHeight="1">
      <c r="A1500" s="1252">
        <v>1489</v>
      </c>
      <c r="B1500" s="1264" t="s">
        <v>2954</v>
      </c>
      <c r="C1500" s="1254">
        <v>300</v>
      </c>
      <c r="D1500" s="1255">
        <v>8</v>
      </c>
      <c r="E1500" s="1255">
        <v>474</v>
      </c>
      <c r="F1500" s="1255" t="s">
        <v>1333</v>
      </c>
      <c r="G1500" s="1255" t="s">
        <v>2091</v>
      </c>
      <c r="H1500" s="1258"/>
    </row>
    <row r="1501" spans="1:8" s="1273" customFormat="1" ht="18" customHeight="1">
      <c r="A1501" s="1252">
        <v>1490</v>
      </c>
      <c r="B1501" s="1264" t="s">
        <v>2955</v>
      </c>
      <c r="C1501" s="1254">
        <v>100</v>
      </c>
      <c r="D1501" s="1255">
        <v>4</v>
      </c>
      <c r="E1501" s="1255">
        <v>105</v>
      </c>
      <c r="F1501" s="1255" t="s">
        <v>1333</v>
      </c>
      <c r="G1501" s="1255" t="s">
        <v>2091</v>
      </c>
      <c r="H1501" s="1258"/>
    </row>
    <row r="1502" spans="1:8" s="1273" customFormat="1" ht="18" customHeight="1">
      <c r="A1502" s="1252">
        <v>1491</v>
      </c>
      <c r="B1502" s="1264" t="s">
        <v>2956</v>
      </c>
      <c r="C1502" s="1254">
        <v>200</v>
      </c>
      <c r="D1502" s="1255">
        <v>10</v>
      </c>
      <c r="E1502" s="1255">
        <v>56</v>
      </c>
      <c r="F1502" s="1255" t="s">
        <v>1333</v>
      </c>
      <c r="G1502" s="1255" t="s">
        <v>2091</v>
      </c>
      <c r="H1502" s="1258"/>
    </row>
    <row r="1503" spans="1:8" s="1273" customFormat="1" ht="18" customHeight="1">
      <c r="A1503" s="1252">
        <v>1492</v>
      </c>
      <c r="B1503" s="1264" t="s">
        <v>2957</v>
      </c>
      <c r="C1503" s="1254">
        <v>400</v>
      </c>
      <c r="D1503" s="1255">
        <v>29</v>
      </c>
      <c r="E1503" s="1255">
        <v>236</v>
      </c>
      <c r="F1503" s="1255" t="s">
        <v>1333</v>
      </c>
      <c r="G1503" s="1255" t="s">
        <v>2091</v>
      </c>
      <c r="H1503" s="1258"/>
    </row>
    <row r="1504" spans="1:8" s="1273" customFormat="1" ht="18" customHeight="1">
      <c r="A1504" s="1252">
        <v>1493</v>
      </c>
      <c r="B1504" s="1264" t="s">
        <v>2958</v>
      </c>
      <c r="C1504" s="1254">
        <v>200</v>
      </c>
      <c r="D1504" s="1255">
        <v>8</v>
      </c>
      <c r="E1504" s="1255">
        <v>481</v>
      </c>
      <c r="F1504" s="1255" t="s">
        <v>1333</v>
      </c>
      <c r="G1504" s="1255" t="s">
        <v>2091</v>
      </c>
      <c r="H1504" s="1258"/>
    </row>
    <row r="1505" spans="1:8" s="1273" customFormat="1" ht="18" customHeight="1">
      <c r="A1505" s="1252">
        <v>1494</v>
      </c>
      <c r="B1505" s="1264" t="s">
        <v>2205</v>
      </c>
      <c r="C1505" s="1254">
        <v>250</v>
      </c>
      <c r="D1505" s="1255">
        <v>12</v>
      </c>
      <c r="E1505" s="1255">
        <v>810</v>
      </c>
      <c r="F1505" s="1255" t="s">
        <v>1333</v>
      </c>
      <c r="G1505" s="1255" t="s">
        <v>2091</v>
      </c>
      <c r="H1505" s="1258"/>
    </row>
    <row r="1506" spans="1:8" s="1273" customFormat="1" ht="18" customHeight="1">
      <c r="A1506" s="1252">
        <v>1495</v>
      </c>
      <c r="B1506" s="1264" t="s">
        <v>2205</v>
      </c>
      <c r="C1506" s="1254">
        <v>300</v>
      </c>
      <c r="D1506" s="1255">
        <v>12</v>
      </c>
      <c r="E1506" s="1255">
        <v>809</v>
      </c>
      <c r="F1506" s="1255" t="s">
        <v>1333</v>
      </c>
      <c r="G1506" s="1255" t="s">
        <v>2091</v>
      </c>
      <c r="H1506" s="1258"/>
    </row>
    <row r="1507" spans="1:8" s="1273" customFormat="1" ht="18" customHeight="1">
      <c r="A1507" s="1252">
        <v>1496</v>
      </c>
      <c r="B1507" s="1264" t="s">
        <v>2205</v>
      </c>
      <c r="C1507" s="1254">
        <v>300</v>
      </c>
      <c r="D1507" s="1255">
        <v>12</v>
      </c>
      <c r="E1507" s="1255">
        <v>808</v>
      </c>
      <c r="F1507" s="1255" t="s">
        <v>1333</v>
      </c>
      <c r="G1507" s="1255" t="s">
        <v>2091</v>
      </c>
      <c r="H1507" s="1258"/>
    </row>
    <row r="1508" spans="1:8" s="1273" customFormat="1" ht="18" customHeight="1">
      <c r="A1508" s="1252">
        <v>1497</v>
      </c>
      <c r="B1508" s="1264" t="s">
        <v>2959</v>
      </c>
      <c r="C1508" s="1254">
        <v>500</v>
      </c>
      <c r="D1508" s="1255">
        <v>12</v>
      </c>
      <c r="E1508" s="1255">
        <v>811</v>
      </c>
      <c r="F1508" s="1255" t="s">
        <v>1333</v>
      </c>
      <c r="G1508" s="1255" t="s">
        <v>2091</v>
      </c>
      <c r="H1508" s="1258"/>
    </row>
    <row r="1509" spans="1:8" s="1273" customFormat="1" ht="18" customHeight="1">
      <c r="A1509" s="1252">
        <v>1498</v>
      </c>
      <c r="B1509" s="1264" t="s">
        <v>2959</v>
      </c>
      <c r="C1509" s="1254">
        <v>500</v>
      </c>
      <c r="D1509" s="1255">
        <v>12</v>
      </c>
      <c r="E1509" s="1255">
        <v>812</v>
      </c>
      <c r="F1509" s="1255" t="s">
        <v>1333</v>
      </c>
      <c r="G1509" s="1255" t="s">
        <v>2091</v>
      </c>
      <c r="H1509" s="1258"/>
    </row>
    <row r="1510" spans="1:8" s="1273" customFormat="1" ht="18" customHeight="1">
      <c r="A1510" s="1252">
        <v>1499</v>
      </c>
      <c r="B1510" s="1264" t="s">
        <v>2959</v>
      </c>
      <c r="C1510" s="1254">
        <v>500</v>
      </c>
      <c r="D1510" s="1255">
        <v>12</v>
      </c>
      <c r="E1510" s="1255">
        <v>813</v>
      </c>
      <c r="F1510" s="1255" t="s">
        <v>1333</v>
      </c>
      <c r="G1510" s="1255" t="s">
        <v>2091</v>
      </c>
      <c r="H1510" s="1258"/>
    </row>
    <row r="1511" spans="1:8" s="1273" customFormat="1" ht="18" customHeight="1">
      <c r="A1511" s="1252">
        <v>1500</v>
      </c>
      <c r="B1511" s="1264" t="s">
        <v>2959</v>
      </c>
      <c r="C1511" s="1254">
        <v>200</v>
      </c>
      <c r="D1511" s="1255">
        <v>32</v>
      </c>
      <c r="E1511" s="1255">
        <v>602</v>
      </c>
      <c r="F1511" s="1255" t="s">
        <v>1333</v>
      </c>
      <c r="G1511" s="1255" t="s">
        <v>2091</v>
      </c>
      <c r="H1511" s="1258"/>
    </row>
    <row r="1512" spans="1:8" s="1273" customFormat="1" ht="18" customHeight="1">
      <c r="A1512" s="1252">
        <v>1501</v>
      </c>
      <c r="B1512" s="1264" t="s">
        <v>2959</v>
      </c>
      <c r="C1512" s="1254">
        <v>200</v>
      </c>
      <c r="D1512" s="1255">
        <v>32</v>
      </c>
      <c r="E1512" s="1255">
        <v>608</v>
      </c>
      <c r="F1512" s="1255" t="s">
        <v>1333</v>
      </c>
      <c r="G1512" s="1255" t="s">
        <v>2091</v>
      </c>
      <c r="H1512" s="1258"/>
    </row>
    <row r="1513" spans="1:8" s="1273" customFormat="1" ht="18" customHeight="1">
      <c r="A1513" s="1252">
        <v>1502</v>
      </c>
      <c r="B1513" s="1264" t="s">
        <v>2959</v>
      </c>
      <c r="C1513" s="1254">
        <v>500</v>
      </c>
      <c r="D1513" s="1255">
        <v>32</v>
      </c>
      <c r="E1513" s="1255">
        <v>604</v>
      </c>
      <c r="F1513" s="1255" t="s">
        <v>1333</v>
      </c>
      <c r="G1513" s="1255" t="s">
        <v>2091</v>
      </c>
      <c r="H1513" s="1258"/>
    </row>
    <row r="1514" spans="1:8" s="1273" customFormat="1" ht="18" customHeight="1">
      <c r="A1514" s="1252">
        <v>1503</v>
      </c>
      <c r="B1514" s="1264" t="s">
        <v>2959</v>
      </c>
      <c r="C1514" s="1254">
        <v>500</v>
      </c>
      <c r="D1514" s="1255">
        <v>32</v>
      </c>
      <c r="E1514" s="1255">
        <v>605</v>
      </c>
      <c r="F1514" s="1255" t="s">
        <v>1333</v>
      </c>
      <c r="G1514" s="1255" t="s">
        <v>2091</v>
      </c>
      <c r="H1514" s="1258"/>
    </row>
    <row r="1515" spans="1:8" s="1273" customFormat="1" ht="18" customHeight="1">
      <c r="A1515" s="1252">
        <v>1504</v>
      </c>
      <c r="B1515" s="1264" t="s">
        <v>2959</v>
      </c>
      <c r="C1515" s="1254">
        <v>500</v>
      </c>
      <c r="D1515" s="1255">
        <v>32</v>
      </c>
      <c r="E1515" s="1255">
        <v>603</v>
      </c>
      <c r="F1515" s="1255" t="s">
        <v>1333</v>
      </c>
      <c r="G1515" s="1255" t="s">
        <v>2091</v>
      </c>
      <c r="H1515" s="1258"/>
    </row>
    <row r="1516" spans="1:8" s="1273" customFormat="1" ht="18" customHeight="1">
      <c r="A1516" s="1252">
        <v>1505</v>
      </c>
      <c r="B1516" s="1264" t="s">
        <v>2960</v>
      </c>
      <c r="C1516" s="1254">
        <v>500</v>
      </c>
      <c r="D1516" s="1255">
        <v>32</v>
      </c>
      <c r="E1516" s="1255">
        <v>606</v>
      </c>
      <c r="F1516" s="1255" t="s">
        <v>1333</v>
      </c>
      <c r="G1516" s="1255" t="s">
        <v>2091</v>
      </c>
      <c r="H1516" s="1258"/>
    </row>
    <row r="1517" spans="1:8" s="1273" customFormat="1" ht="18" customHeight="1">
      <c r="A1517" s="1252">
        <v>1506</v>
      </c>
      <c r="B1517" s="1264" t="s">
        <v>2961</v>
      </c>
      <c r="C1517" s="1254">
        <v>500</v>
      </c>
      <c r="D1517" s="1255">
        <v>32</v>
      </c>
      <c r="E1517" s="1255">
        <v>607</v>
      </c>
      <c r="F1517" s="1255" t="s">
        <v>1333</v>
      </c>
      <c r="G1517" s="1255" t="s">
        <v>2091</v>
      </c>
      <c r="H1517" s="1258"/>
    </row>
    <row r="1518" spans="1:8" s="1273" customFormat="1" ht="18" customHeight="1">
      <c r="A1518" s="1252">
        <v>1507</v>
      </c>
      <c r="B1518" s="1264" t="s">
        <v>2205</v>
      </c>
      <c r="C1518" s="1254">
        <v>500</v>
      </c>
      <c r="D1518" s="1255">
        <v>32</v>
      </c>
      <c r="E1518" s="1255">
        <v>613</v>
      </c>
      <c r="F1518" s="1255" t="s">
        <v>1333</v>
      </c>
      <c r="G1518" s="1255" t="s">
        <v>2091</v>
      </c>
      <c r="H1518" s="1258"/>
    </row>
    <row r="1519" spans="1:8" s="1273" customFormat="1" ht="18" customHeight="1">
      <c r="A1519" s="1252">
        <v>1508</v>
      </c>
      <c r="B1519" s="1264" t="s">
        <v>2205</v>
      </c>
      <c r="C1519" s="1254">
        <v>500</v>
      </c>
      <c r="D1519" s="1255">
        <v>32</v>
      </c>
      <c r="E1519" s="1255">
        <v>612</v>
      </c>
      <c r="F1519" s="1255" t="s">
        <v>1333</v>
      </c>
      <c r="G1519" s="1255" t="s">
        <v>2091</v>
      </c>
      <c r="H1519" s="1258"/>
    </row>
    <row r="1520" spans="1:8" s="1273" customFormat="1" ht="18" customHeight="1">
      <c r="A1520" s="1252">
        <v>1509</v>
      </c>
      <c r="B1520" s="1264" t="s">
        <v>2205</v>
      </c>
      <c r="C1520" s="1254">
        <v>500</v>
      </c>
      <c r="D1520" s="1255">
        <v>32</v>
      </c>
      <c r="E1520" s="1255">
        <v>617</v>
      </c>
      <c r="F1520" s="1255" t="s">
        <v>1333</v>
      </c>
      <c r="G1520" s="1255" t="s">
        <v>2091</v>
      </c>
      <c r="H1520" s="1258"/>
    </row>
    <row r="1521" spans="1:8" s="1273" customFormat="1" ht="18" customHeight="1">
      <c r="A1521" s="1252">
        <v>1510</v>
      </c>
      <c r="B1521" s="1264" t="s">
        <v>2205</v>
      </c>
      <c r="C1521" s="1254">
        <v>500</v>
      </c>
      <c r="D1521" s="1255">
        <v>32</v>
      </c>
      <c r="E1521" s="1255">
        <v>619</v>
      </c>
      <c r="F1521" s="1255" t="s">
        <v>1333</v>
      </c>
      <c r="G1521" s="1255" t="s">
        <v>2091</v>
      </c>
      <c r="H1521" s="1258"/>
    </row>
    <row r="1522" spans="1:8" s="1273" customFormat="1" ht="18" customHeight="1">
      <c r="A1522" s="1252">
        <v>1511</v>
      </c>
      <c r="B1522" s="1264" t="s">
        <v>2205</v>
      </c>
      <c r="C1522" s="1254">
        <v>500</v>
      </c>
      <c r="D1522" s="1255">
        <v>32</v>
      </c>
      <c r="E1522" s="1255">
        <v>620</v>
      </c>
      <c r="F1522" s="1255" t="s">
        <v>1333</v>
      </c>
      <c r="G1522" s="1255" t="s">
        <v>2091</v>
      </c>
      <c r="H1522" s="1258"/>
    </row>
    <row r="1523" spans="1:8" s="1273" customFormat="1" ht="18" customHeight="1">
      <c r="A1523" s="1252">
        <v>1512</v>
      </c>
      <c r="B1523" s="1264" t="s">
        <v>2205</v>
      </c>
      <c r="C1523" s="1254">
        <v>500</v>
      </c>
      <c r="D1523" s="1255">
        <v>32</v>
      </c>
      <c r="E1523" s="1255">
        <v>614</v>
      </c>
      <c r="F1523" s="1255" t="s">
        <v>1333</v>
      </c>
      <c r="G1523" s="1255" t="s">
        <v>2091</v>
      </c>
      <c r="H1523" s="1258"/>
    </row>
    <row r="1524" spans="1:8" s="1273" customFormat="1" ht="18" customHeight="1">
      <c r="A1524" s="1252">
        <v>1513</v>
      </c>
      <c r="B1524" s="1264" t="s">
        <v>2205</v>
      </c>
      <c r="C1524" s="1254">
        <v>100</v>
      </c>
      <c r="D1524" s="1255">
        <v>32</v>
      </c>
      <c r="E1524" s="1255">
        <v>615</v>
      </c>
      <c r="F1524" s="1255" t="s">
        <v>1333</v>
      </c>
      <c r="G1524" s="1255" t="s">
        <v>2091</v>
      </c>
      <c r="H1524" s="1258"/>
    </row>
    <row r="1525" spans="1:8" s="1273" customFormat="1" ht="18" customHeight="1">
      <c r="A1525" s="1252">
        <v>1514</v>
      </c>
      <c r="B1525" s="1264" t="s">
        <v>2205</v>
      </c>
      <c r="C1525" s="1254">
        <v>100</v>
      </c>
      <c r="D1525" s="1255">
        <v>32</v>
      </c>
      <c r="E1525" s="1255">
        <v>618</v>
      </c>
      <c r="F1525" s="1255" t="s">
        <v>1333</v>
      </c>
      <c r="G1525" s="1255" t="s">
        <v>2091</v>
      </c>
      <c r="H1525" s="1258"/>
    </row>
    <row r="1526" spans="1:8" s="1273" customFormat="1" ht="18" customHeight="1">
      <c r="A1526" s="1252">
        <v>1515</v>
      </c>
      <c r="B1526" s="1274" t="s">
        <v>2431</v>
      </c>
      <c r="C1526" s="1254">
        <v>200</v>
      </c>
      <c r="D1526" s="1255">
        <v>29</v>
      </c>
      <c r="E1526" s="1255">
        <v>1180</v>
      </c>
      <c r="F1526" s="1255" t="s">
        <v>1333</v>
      </c>
      <c r="G1526" s="1255" t="s">
        <v>2091</v>
      </c>
      <c r="H1526" s="1258"/>
    </row>
    <row r="1527" spans="1:8" s="1273" customFormat="1" ht="18" customHeight="1">
      <c r="A1527" s="1252">
        <v>1516</v>
      </c>
      <c r="B1527" s="1274" t="s">
        <v>2917</v>
      </c>
      <c r="C1527" s="1254">
        <v>200</v>
      </c>
      <c r="D1527" s="1255">
        <v>29</v>
      </c>
      <c r="E1527" s="1255">
        <v>1181</v>
      </c>
      <c r="F1527" s="1255" t="s">
        <v>1333</v>
      </c>
      <c r="G1527" s="1255" t="s">
        <v>2091</v>
      </c>
      <c r="H1527" s="1258"/>
    </row>
    <row r="1528" spans="1:8" s="1273" customFormat="1" ht="18" customHeight="1">
      <c r="A1528" s="1252">
        <v>1517</v>
      </c>
      <c r="B1528" s="1274" t="s">
        <v>2924</v>
      </c>
      <c r="C1528" s="1254">
        <v>200</v>
      </c>
      <c r="D1528" s="1255">
        <v>29</v>
      </c>
      <c r="E1528" s="1255">
        <v>1182</v>
      </c>
      <c r="F1528" s="1255" t="s">
        <v>1333</v>
      </c>
      <c r="G1528" s="1255" t="s">
        <v>2091</v>
      </c>
      <c r="H1528" s="1258"/>
    </row>
    <row r="1529" spans="1:8" s="1273" customFormat="1" ht="18" customHeight="1">
      <c r="A1529" s="1252">
        <v>1518</v>
      </c>
      <c r="B1529" s="1274" t="s">
        <v>2962</v>
      </c>
      <c r="C1529" s="1254">
        <v>200</v>
      </c>
      <c r="D1529" s="1255">
        <v>29</v>
      </c>
      <c r="E1529" s="1255">
        <v>1183</v>
      </c>
      <c r="F1529" s="1255" t="s">
        <v>1333</v>
      </c>
      <c r="G1529" s="1255" t="s">
        <v>2091</v>
      </c>
      <c r="H1529" s="1258"/>
    </row>
    <row r="1530" spans="1:8" s="1273" customFormat="1" ht="18" customHeight="1">
      <c r="A1530" s="1252">
        <v>1519</v>
      </c>
      <c r="B1530" s="1274" t="s">
        <v>2963</v>
      </c>
      <c r="C1530" s="1254">
        <v>200</v>
      </c>
      <c r="D1530" s="1255">
        <v>29</v>
      </c>
      <c r="E1530" s="1255">
        <v>1184</v>
      </c>
      <c r="F1530" s="1255" t="s">
        <v>1333</v>
      </c>
      <c r="G1530" s="1255" t="s">
        <v>2091</v>
      </c>
      <c r="H1530" s="1258"/>
    </row>
    <row r="1531" spans="1:8" s="1273" customFormat="1" ht="18" customHeight="1">
      <c r="A1531" s="1252">
        <v>1520</v>
      </c>
      <c r="B1531" s="1274" t="s">
        <v>2920</v>
      </c>
      <c r="C1531" s="1254">
        <v>200</v>
      </c>
      <c r="D1531" s="1255">
        <v>29</v>
      </c>
      <c r="E1531" s="1255">
        <v>1185</v>
      </c>
      <c r="F1531" s="1255" t="s">
        <v>1333</v>
      </c>
      <c r="G1531" s="1255" t="s">
        <v>2091</v>
      </c>
      <c r="H1531" s="1258"/>
    </row>
    <row r="1532" spans="1:8" s="1273" customFormat="1" ht="18" customHeight="1">
      <c r="A1532" s="1252">
        <v>1521</v>
      </c>
      <c r="B1532" s="1274" t="s">
        <v>2964</v>
      </c>
      <c r="C1532" s="1254">
        <v>200</v>
      </c>
      <c r="D1532" s="1255">
        <v>29</v>
      </c>
      <c r="E1532" s="1255">
        <v>1186</v>
      </c>
      <c r="F1532" s="1255" t="s">
        <v>1333</v>
      </c>
      <c r="G1532" s="1255" t="s">
        <v>2091</v>
      </c>
      <c r="H1532" s="1258"/>
    </row>
    <row r="1533" spans="1:8" s="1273" customFormat="1" ht="18" customHeight="1">
      <c r="A1533" s="1252">
        <v>1522</v>
      </c>
      <c r="B1533" s="1274" t="s">
        <v>2923</v>
      </c>
      <c r="C1533" s="1254">
        <v>200</v>
      </c>
      <c r="D1533" s="1255">
        <v>29</v>
      </c>
      <c r="E1533" s="1255">
        <v>1187</v>
      </c>
      <c r="F1533" s="1255" t="s">
        <v>1333</v>
      </c>
      <c r="G1533" s="1255" t="s">
        <v>2091</v>
      </c>
      <c r="H1533" s="1258"/>
    </row>
    <row r="1534" spans="1:8" s="1273" customFormat="1" ht="18" customHeight="1">
      <c r="A1534" s="1252">
        <v>1523</v>
      </c>
      <c r="B1534" s="1274" t="s">
        <v>2431</v>
      </c>
      <c r="C1534" s="1254">
        <v>200</v>
      </c>
      <c r="D1534" s="1255">
        <v>29</v>
      </c>
      <c r="E1534" s="1255">
        <v>1188</v>
      </c>
      <c r="F1534" s="1255" t="s">
        <v>1333</v>
      </c>
      <c r="G1534" s="1255" t="s">
        <v>2091</v>
      </c>
      <c r="H1534" s="1258"/>
    </row>
    <row r="1535" spans="1:8" s="1273" customFormat="1" ht="18" customHeight="1">
      <c r="A1535" s="1252">
        <v>1524</v>
      </c>
      <c r="B1535" s="1274" t="s">
        <v>2924</v>
      </c>
      <c r="C1535" s="1254">
        <v>200</v>
      </c>
      <c r="D1535" s="1255">
        <v>29</v>
      </c>
      <c r="E1535" s="1255">
        <v>1189</v>
      </c>
      <c r="F1535" s="1255" t="s">
        <v>1333</v>
      </c>
      <c r="G1535" s="1255" t="s">
        <v>2091</v>
      </c>
      <c r="H1535" s="1258"/>
    </row>
    <row r="1536" spans="1:8" s="1273" customFormat="1" ht="18" customHeight="1">
      <c r="A1536" s="1252">
        <v>1525</v>
      </c>
      <c r="B1536" s="1274" t="s">
        <v>2962</v>
      </c>
      <c r="C1536" s="1254">
        <v>200</v>
      </c>
      <c r="D1536" s="1255">
        <v>29</v>
      </c>
      <c r="E1536" s="1255">
        <v>1190</v>
      </c>
      <c r="F1536" s="1255" t="s">
        <v>1333</v>
      </c>
      <c r="G1536" s="1255" t="s">
        <v>2091</v>
      </c>
      <c r="H1536" s="1258"/>
    </row>
    <row r="1537" spans="1:8" s="1273" customFormat="1" ht="18" customHeight="1">
      <c r="A1537" s="1252">
        <v>1526</v>
      </c>
      <c r="B1537" s="1274" t="s">
        <v>2965</v>
      </c>
      <c r="C1537" s="1254">
        <v>200</v>
      </c>
      <c r="D1537" s="1255">
        <v>29</v>
      </c>
      <c r="E1537" s="1255">
        <v>1191</v>
      </c>
      <c r="F1537" s="1255" t="s">
        <v>1333</v>
      </c>
      <c r="G1537" s="1255" t="s">
        <v>2091</v>
      </c>
      <c r="H1537" s="1258"/>
    </row>
    <row r="1538" spans="1:8" s="1273" customFormat="1" ht="18" customHeight="1">
      <c r="A1538" s="1252">
        <v>1527</v>
      </c>
      <c r="B1538" s="1274" t="s">
        <v>2920</v>
      </c>
      <c r="C1538" s="1254">
        <v>200</v>
      </c>
      <c r="D1538" s="1255">
        <v>29</v>
      </c>
      <c r="E1538" s="1255">
        <v>1192</v>
      </c>
      <c r="F1538" s="1255" t="s">
        <v>1333</v>
      </c>
      <c r="G1538" s="1255" t="s">
        <v>2091</v>
      </c>
      <c r="H1538" s="1258"/>
    </row>
    <row r="1539" spans="1:8" s="1273" customFormat="1" ht="18" customHeight="1">
      <c r="A1539" s="1252">
        <v>1528</v>
      </c>
      <c r="B1539" s="1274" t="s">
        <v>2963</v>
      </c>
      <c r="C1539" s="1254">
        <v>200</v>
      </c>
      <c r="D1539" s="1255">
        <v>29</v>
      </c>
      <c r="E1539" s="1255">
        <v>1193</v>
      </c>
      <c r="F1539" s="1255" t="s">
        <v>1333</v>
      </c>
      <c r="G1539" s="1255" t="s">
        <v>2091</v>
      </c>
      <c r="H1539" s="1258"/>
    </row>
    <row r="1540" spans="1:8" s="1273" customFormat="1" ht="18" customHeight="1">
      <c r="A1540" s="1252">
        <v>1529</v>
      </c>
      <c r="B1540" s="1274" t="s">
        <v>2964</v>
      </c>
      <c r="C1540" s="1254">
        <v>200</v>
      </c>
      <c r="D1540" s="1255">
        <v>29</v>
      </c>
      <c r="E1540" s="1255">
        <v>1194</v>
      </c>
      <c r="F1540" s="1255" t="s">
        <v>1333</v>
      </c>
      <c r="G1540" s="1255" t="s">
        <v>2091</v>
      </c>
      <c r="H1540" s="1258"/>
    </row>
    <row r="1541" spans="1:8" s="1273" customFormat="1" ht="18" customHeight="1">
      <c r="A1541" s="1252">
        <v>1530</v>
      </c>
      <c r="B1541" s="1274" t="s">
        <v>2920</v>
      </c>
      <c r="C1541" s="1254">
        <v>200</v>
      </c>
      <c r="D1541" s="1255">
        <v>29</v>
      </c>
      <c r="E1541" s="1255">
        <v>1195</v>
      </c>
      <c r="F1541" s="1255" t="s">
        <v>1333</v>
      </c>
      <c r="G1541" s="1255" t="s">
        <v>2091</v>
      </c>
      <c r="H1541" s="1258"/>
    </row>
    <row r="1542" spans="1:8" s="1273" customFormat="1" ht="18" customHeight="1">
      <c r="A1542" s="1252">
        <v>1531</v>
      </c>
      <c r="B1542" s="1274" t="s">
        <v>2965</v>
      </c>
      <c r="C1542" s="1254">
        <v>200</v>
      </c>
      <c r="D1542" s="1255">
        <v>29</v>
      </c>
      <c r="E1542" s="1255">
        <v>1196</v>
      </c>
      <c r="F1542" s="1255" t="s">
        <v>1333</v>
      </c>
      <c r="G1542" s="1255" t="s">
        <v>2091</v>
      </c>
      <c r="H1542" s="1258"/>
    </row>
    <row r="1543" spans="1:8" s="1273" customFormat="1" ht="18" customHeight="1">
      <c r="A1543" s="1252">
        <v>1532</v>
      </c>
      <c r="B1543" s="1274" t="s">
        <v>2923</v>
      </c>
      <c r="C1543" s="1254">
        <v>200</v>
      </c>
      <c r="D1543" s="1255">
        <v>29</v>
      </c>
      <c r="E1543" s="1255">
        <v>1197</v>
      </c>
      <c r="F1543" s="1255" t="s">
        <v>1333</v>
      </c>
      <c r="G1543" s="1255" t="s">
        <v>2091</v>
      </c>
      <c r="H1543" s="1258"/>
    </row>
    <row r="1544" spans="1:8" s="1273" customFormat="1" ht="18" customHeight="1">
      <c r="A1544" s="1252">
        <v>1533</v>
      </c>
      <c r="B1544" s="1274" t="s">
        <v>2431</v>
      </c>
      <c r="C1544" s="1254">
        <v>200</v>
      </c>
      <c r="D1544" s="1255">
        <v>29</v>
      </c>
      <c r="E1544" s="1255">
        <v>1198</v>
      </c>
      <c r="F1544" s="1255" t="s">
        <v>1333</v>
      </c>
      <c r="G1544" s="1255" t="s">
        <v>2091</v>
      </c>
      <c r="H1544" s="1258"/>
    </row>
    <row r="1545" spans="1:8" s="1273" customFormat="1" ht="18" customHeight="1">
      <c r="A1545" s="1252">
        <v>1534</v>
      </c>
      <c r="B1545" s="1274" t="s">
        <v>2924</v>
      </c>
      <c r="C1545" s="1254">
        <v>200</v>
      </c>
      <c r="D1545" s="1255">
        <v>29</v>
      </c>
      <c r="E1545" s="1255">
        <v>1199</v>
      </c>
      <c r="F1545" s="1255" t="s">
        <v>1333</v>
      </c>
      <c r="G1545" s="1255" t="s">
        <v>2091</v>
      </c>
      <c r="H1545" s="1258"/>
    </row>
    <row r="1546" spans="1:8" s="1273" customFormat="1" ht="18" customHeight="1">
      <c r="A1546" s="1252">
        <v>1535</v>
      </c>
      <c r="B1546" s="1274" t="s">
        <v>2963</v>
      </c>
      <c r="C1546" s="1254">
        <v>200</v>
      </c>
      <c r="D1546" s="1255">
        <v>29</v>
      </c>
      <c r="E1546" s="1255">
        <v>1200</v>
      </c>
      <c r="F1546" s="1255" t="s">
        <v>1333</v>
      </c>
      <c r="G1546" s="1255" t="s">
        <v>2091</v>
      </c>
      <c r="H1546" s="1258"/>
    </row>
    <row r="1547" spans="1:8" s="1273" customFormat="1" ht="18" customHeight="1">
      <c r="A1547" s="1252">
        <v>1536</v>
      </c>
      <c r="B1547" s="1274" t="s">
        <v>2962</v>
      </c>
      <c r="C1547" s="1254">
        <v>200</v>
      </c>
      <c r="D1547" s="1255">
        <v>29</v>
      </c>
      <c r="E1547" s="1255">
        <v>1201</v>
      </c>
      <c r="F1547" s="1255" t="s">
        <v>1333</v>
      </c>
      <c r="G1547" s="1255" t="s">
        <v>2091</v>
      </c>
      <c r="H1547" s="1258"/>
    </row>
    <row r="1548" spans="1:8" s="1273" customFormat="1" ht="18" customHeight="1">
      <c r="A1548" s="1252">
        <v>1537</v>
      </c>
      <c r="B1548" s="1274" t="s">
        <v>2917</v>
      </c>
      <c r="C1548" s="1254">
        <v>200</v>
      </c>
      <c r="D1548" s="1255">
        <v>29</v>
      </c>
      <c r="E1548" s="1255">
        <v>1202</v>
      </c>
      <c r="F1548" s="1255" t="s">
        <v>1333</v>
      </c>
      <c r="G1548" s="1255" t="s">
        <v>2091</v>
      </c>
      <c r="H1548" s="1258"/>
    </row>
    <row r="1549" spans="1:8" s="1273" customFormat="1" ht="18" customHeight="1">
      <c r="A1549" s="1252">
        <v>1538</v>
      </c>
      <c r="B1549" s="1274" t="s">
        <v>2923</v>
      </c>
      <c r="C1549" s="1254">
        <v>200</v>
      </c>
      <c r="D1549" s="1255">
        <v>29</v>
      </c>
      <c r="E1549" s="1255">
        <v>1203</v>
      </c>
      <c r="F1549" s="1255" t="s">
        <v>1333</v>
      </c>
      <c r="G1549" s="1255" t="s">
        <v>2091</v>
      </c>
      <c r="H1549" s="1258"/>
    </row>
    <row r="1550" spans="1:8" s="1273" customFormat="1" ht="18" customHeight="1">
      <c r="A1550" s="1252">
        <v>1539</v>
      </c>
      <c r="B1550" s="1274" t="s">
        <v>2431</v>
      </c>
      <c r="C1550" s="1254">
        <v>200</v>
      </c>
      <c r="D1550" s="1255">
        <v>29</v>
      </c>
      <c r="E1550" s="1255">
        <v>1204</v>
      </c>
      <c r="F1550" s="1255" t="s">
        <v>1333</v>
      </c>
      <c r="G1550" s="1255" t="s">
        <v>2091</v>
      </c>
      <c r="H1550" s="1258"/>
    </row>
    <row r="1551" spans="1:8" s="1273" customFormat="1" ht="18" customHeight="1">
      <c r="A1551" s="1252">
        <v>1540</v>
      </c>
      <c r="B1551" s="1274" t="s">
        <v>2924</v>
      </c>
      <c r="C1551" s="1254">
        <v>200</v>
      </c>
      <c r="D1551" s="1255">
        <v>29</v>
      </c>
      <c r="E1551" s="1255">
        <v>1205</v>
      </c>
      <c r="F1551" s="1255" t="s">
        <v>1333</v>
      </c>
      <c r="G1551" s="1255" t="s">
        <v>2091</v>
      </c>
      <c r="H1551" s="1258"/>
    </row>
    <row r="1552" spans="1:8" s="1273" customFormat="1" ht="18" customHeight="1">
      <c r="A1552" s="1252">
        <v>1541</v>
      </c>
      <c r="B1552" s="1274" t="s">
        <v>2962</v>
      </c>
      <c r="C1552" s="1254">
        <v>200</v>
      </c>
      <c r="D1552" s="1255">
        <v>29</v>
      </c>
      <c r="E1552" s="1255">
        <v>1206</v>
      </c>
      <c r="F1552" s="1255" t="s">
        <v>1333</v>
      </c>
      <c r="G1552" s="1255" t="s">
        <v>2091</v>
      </c>
      <c r="H1552" s="1258"/>
    </row>
    <row r="1553" spans="1:8" s="1273" customFormat="1" ht="18" customHeight="1">
      <c r="A1553" s="1252">
        <v>1542</v>
      </c>
      <c r="B1553" s="1274" t="s">
        <v>2965</v>
      </c>
      <c r="C1553" s="1254">
        <v>200</v>
      </c>
      <c r="D1553" s="1255">
        <v>29</v>
      </c>
      <c r="E1553" s="1255">
        <v>1207</v>
      </c>
      <c r="F1553" s="1255" t="s">
        <v>1333</v>
      </c>
      <c r="G1553" s="1255" t="s">
        <v>2091</v>
      </c>
      <c r="H1553" s="1258"/>
    </row>
    <row r="1554" spans="1:8" s="1273" customFormat="1" ht="18" customHeight="1">
      <c r="A1554" s="1252">
        <v>1543</v>
      </c>
      <c r="B1554" s="1274" t="s">
        <v>2920</v>
      </c>
      <c r="C1554" s="1254">
        <v>200</v>
      </c>
      <c r="D1554" s="1255">
        <v>29</v>
      </c>
      <c r="E1554" s="1255">
        <v>1208</v>
      </c>
      <c r="F1554" s="1255" t="s">
        <v>1333</v>
      </c>
      <c r="G1554" s="1255" t="s">
        <v>2091</v>
      </c>
      <c r="H1554" s="1258"/>
    </row>
    <row r="1555" spans="1:8" s="1273" customFormat="1" ht="18" customHeight="1">
      <c r="A1555" s="1252">
        <v>1544</v>
      </c>
      <c r="B1555" s="1264" t="s">
        <v>2966</v>
      </c>
      <c r="C1555" s="1254">
        <v>100</v>
      </c>
      <c r="D1555" s="1255">
        <v>12</v>
      </c>
      <c r="E1555" s="1255">
        <v>261</v>
      </c>
      <c r="F1555" s="1255" t="s">
        <v>1333</v>
      </c>
      <c r="G1555" s="1255" t="s">
        <v>2091</v>
      </c>
      <c r="H1555" s="1258"/>
    </row>
    <row r="1556" spans="1:8" s="1273" customFormat="1" ht="23.4" customHeight="1">
      <c r="A1556" s="1252">
        <v>1545</v>
      </c>
      <c r="B1556" s="1431" t="s">
        <v>2967</v>
      </c>
      <c r="C1556" s="1432">
        <v>400</v>
      </c>
      <c r="D1556" s="1435">
        <v>12</v>
      </c>
      <c r="E1556" s="1255">
        <v>358</v>
      </c>
      <c r="F1556" s="1435" t="s">
        <v>1333</v>
      </c>
      <c r="G1556" s="1435" t="s">
        <v>2091</v>
      </c>
      <c r="H1556" s="1422"/>
    </row>
    <row r="1557" spans="1:8" s="1273" customFormat="1" ht="21" customHeight="1">
      <c r="A1557" s="1252">
        <v>1546</v>
      </c>
      <c r="B1557" s="1431"/>
      <c r="C1557" s="1433"/>
      <c r="D1557" s="1436"/>
      <c r="E1557" s="1255">
        <v>359</v>
      </c>
      <c r="F1557" s="1436"/>
      <c r="G1557" s="1436"/>
      <c r="H1557" s="1422"/>
    </row>
    <row r="1558" spans="1:8" s="1273" customFormat="1" ht="18.600000000000001" customHeight="1">
      <c r="A1558" s="1252">
        <v>1547</v>
      </c>
      <c r="B1558" s="1431"/>
      <c r="C1558" s="1434"/>
      <c r="D1558" s="1437"/>
      <c r="E1558" s="1255">
        <v>387</v>
      </c>
      <c r="F1558" s="1437"/>
      <c r="G1558" s="1437"/>
      <c r="H1558" s="1422"/>
    </row>
    <row r="1559" spans="1:8" s="1273" customFormat="1" ht="18" customHeight="1">
      <c r="A1559" s="1252">
        <v>1548</v>
      </c>
      <c r="B1559" s="1264" t="s">
        <v>2968</v>
      </c>
      <c r="C1559" s="1254">
        <v>100</v>
      </c>
      <c r="D1559" s="1255">
        <v>37</v>
      </c>
      <c r="E1559" s="1255">
        <v>187</v>
      </c>
      <c r="F1559" s="1255" t="s">
        <v>1333</v>
      </c>
      <c r="G1559" s="1255" t="s">
        <v>2091</v>
      </c>
      <c r="H1559" s="1258"/>
    </row>
    <row r="1560" spans="1:8" s="1273" customFormat="1" ht="18" customHeight="1">
      <c r="A1560" s="1252">
        <v>1549</v>
      </c>
      <c r="B1560" s="1264" t="s">
        <v>2969</v>
      </c>
      <c r="C1560" s="1254">
        <v>500</v>
      </c>
      <c r="D1560" s="1255">
        <v>4</v>
      </c>
      <c r="E1560" s="1255">
        <v>46</v>
      </c>
      <c r="F1560" s="1255" t="s">
        <v>1333</v>
      </c>
      <c r="G1560" s="1255" t="s">
        <v>2091</v>
      </c>
      <c r="H1560" s="1258"/>
    </row>
    <row r="1561" spans="1:8" s="1273" customFormat="1" ht="18" customHeight="1">
      <c r="A1561" s="1252">
        <v>1550</v>
      </c>
      <c r="B1561" s="1264" t="s">
        <v>2970</v>
      </c>
      <c r="C1561" s="1254">
        <v>200</v>
      </c>
      <c r="D1561" s="1255">
        <v>11</v>
      </c>
      <c r="E1561" s="1255">
        <v>532</v>
      </c>
      <c r="F1561" s="1255" t="s">
        <v>1333</v>
      </c>
      <c r="G1561" s="1255" t="s">
        <v>2091</v>
      </c>
      <c r="H1561" s="1258"/>
    </row>
    <row r="1562" spans="1:8" s="1273" customFormat="1" ht="18" customHeight="1">
      <c r="A1562" s="1252">
        <v>1551</v>
      </c>
      <c r="B1562" s="1264" t="s">
        <v>2971</v>
      </c>
      <c r="C1562" s="1254">
        <v>300</v>
      </c>
      <c r="D1562" s="1255">
        <v>36</v>
      </c>
      <c r="E1562" s="1255">
        <v>449</v>
      </c>
      <c r="F1562" s="1255" t="s">
        <v>1333</v>
      </c>
      <c r="G1562" s="1255" t="s">
        <v>2091</v>
      </c>
      <c r="H1562" s="1258"/>
    </row>
    <row r="1563" spans="1:8" s="1273" customFormat="1" ht="18" customHeight="1">
      <c r="A1563" s="1252">
        <v>1552</v>
      </c>
      <c r="B1563" s="1264" t="s">
        <v>2820</v>
      </c>
      <c r="C1563" s="1254">
        <v>500</v>
      </c>
      <c r="D1563" s="1255">
        <v>32</v>
      </c>
      <c r="E1563" s="1255">
        <v>134</v>
      </c>
      <c r="F1563" s="1255" t="s">
        <v>1333</v>
      </c>
      <c r="G1563" s="1255" t="s">
        <v>2091</v>
      </c>
      <c r="H1563" s="1258"/>
    </row>
    <row r="1564" spans="1:8" s="1273" customFormat="1" ht="18" customHeight="1">
      <c r="A1564" s="1252">
        <v>1553</v>
      </c>
      <c r="B1564" s="1264" t="s">
        <v>2820</v>
      </c>
      <c r="C1564" s="1254">
        <v>500</v>
      </c>
      <c r="D1564" s="1255">
        <v>39</v>
      </c>
      <c r="E1564" s="1255">
        <v>129</v>
      </c>
      <c r="F1564" s="1255" t="s">
        <v>1333</v>
      </c>
      <c r="G1564" s="1255" t="s">
        <v>2091</v>
      </c>
      <c r="H1564" s="1258"/>
    </row>
    <row r="1565" spans="1:8" s="1273" customFormat="1" ht="18" customHeight="1">
      <c r="A1565" s="1252">
        <v>1554</v>
      </c>
      <c r="B1565" s="1264" t="s">
        <v>2649</v>
      </c>
      <c r="C1565" s="1254">
        <v>600</v>
      </c>
      <c r="D1565" s="1255">
        <v>22</v>
      </c>
      <c r="E1565" s="1255">
        <v>542</v>
      </c>
      <c r="F1565" s="1255" t="s">
        <v>1333</v>
      </c>
      <c r="G1565" s="1255" t="s">
        <v>2091</v>
      </c>
      <c r="H1565" s="1258"/>
    </row>
    <row r="1566" spans="1:8" s="1273" customFormat="1" ht="18" customHeight="1">
      <c r="A1566" s="1252">
        <v>1555</v>
      </c>
      <c r="B1566" s="1264" t="s">
        <v>2649</v>
      </c>
      <c r="C1566" s="1254">
        <v>500</v>
      </c>
      <c r="D1566" s="1255">
        <v>22</v>
      </c>
      <c r="E1566" s="1255">
        <v>541</v>
      </c>
      <c r="F1566" s="1255" t="s">
        <v>1333</v>
      </c>
      <c r="G1566" s="1255" t="s">
        <v>2091</v>
      </c>
      <c r="H1566" s="1258"/>
    </row>
    <row r="1567" spans="1:8" s="1273" customFormat="1" ht="18" customHeight="1">
      <c r="A1567" s="1252">
        <v>1556</v>
      </c>
      <c r="B1567" s="1325" t="s">
        <v>2972</v>
      </c>
      <c r="C1567" s="1254">
        <v>500</v>
      </c>
      <c r="D1567" s="1255">
        <v>13</v>
      </c>
      <c r="E1567" s="1255">
        <v>358</v>
      </c>
      <c r="F1567" s="1255" t="s">
        <v>1333</v>
      </c>
      <c r="G1567" s="1255" t="s">
        <v>2091</v>
      </c>
      <c r="H1567" s="1258"/>
    </row>
    <row r="1568" spans="1:8" s="1273" customFormat="1" ht="18" customHeight="1">
      <c r="A1568" s="1252">
        <v>1557</v>
      </c>
      <c r="B1568" s="1325" t="s">
        <v>2973</v>
      </c>
      <c r="C1568" s="1254">
        <v>500</v>
      </c>
      <c r="D1568" s="1255">
        <v>32</v>
      </c>
      <c r="E1568" s="1255">
        <v>675</v>
      </c>
      <c r="F1568" s="1255" t="s">
        <v>1333</v>
      </c>
      <c r="G1568" s="1255" t="s">
        <v>2091</v>
      </c>
      <c r="H1568" s="1258"/>
    </row>
    <row r="1569" spans="1:8" s="1273" customFormat="1" ht="18" customHeight="1">
      <c r="A1569" s="1252">
        <v>1558</v>
      </c>
      <c r="B1569" s="1325" t="s">
        <v>2658</v>
      </c>
      <c r="C1569" s="1254">
        <v>200</v>
      </c>
      <c r="D1569" s="1255">
        <v>31</v>
      </c>
      <c r="E1569" s="1255">
        <v>286</v>
      </c>
      <c r="F1569" s="1255" t="s">
        <v>1333</v>
      </c>
      <c r="G1569" s="1255" t="s">
        <v>2091</v>
      </c>
      <c r="H1569" s="1258"/>
    </row>
    <row r="1570" spans="1:8" s="1273" customFormat="1" ht="18" customHeight="1">
      <c r="A1570" s="1252">
        <v>1559</v>
      </c>
      <c r="B1570" s="1325" t="s">
        <v>2974</v>
      </c>
      <c r="C1570" s="1254">
        <v>300</v>
      </c>
      <c r="D1570" s="1255">
        <v>32</v>
      </c>
      <c r="E1570" s="1255">
        <v>719</v>
      </c>
      <c r="F1570" s="1255" t="s">
        <v>1333</v>
      </c>
      <c r="G1570" s="1255" t="s">
        <v>2091</v>
      </c>
      <c r="H1570" s="1258"/>
    </row>
    <row r="1571" spans="1:8" s="1273" customFormat="1" ht="18" customHeight="1">
      <c r="A1571" s="1252">
        <v>1560</v>
      </c>
      <c r="B1571" s="1325" t="s">
        <v>2974</v>
      </c>
      <c r="C1571" s="1254">
        <v>400</v>
      </c>
      <c r="D1571" s="1255">
        <v>32</v>
      </c>
      <c r="E1571" s="1255">
        <v>720</v>
      </c>
      <c r="F1571" s="1255" t="s">
        <v>1333</v>
      </c>
      <c r="G1571" s="1255" t="s">
        <v>2091</v>
      </c>
      <c r="H1571" s="1258"/>
    </row>
    <row r="1572" spans="1:8" s="1273" customFormat="1" ht="18" customHeight="1">
      <c r="A1572" s="1252">
        <v>1561</v>
      </c>
      <c r="B1572" s="1325" t="s">
        <v>2974</v>
      </c>
      <c r="C1572" s="1254">
        <v>500</v>
      </c>
      <c r="D1572" s="1255">
        <v>32</v>
      </c>
      <c r="E1572" s="1255">
        <v>721</v>
      </c>
      <c r="F1572" s="1255" t="s">
        <v>1333</v>
      </c>
      <c r="G1572" s="1255" t="s">
        <v>2091</v>
      </c>
      <c r="H1572" s="1258"/>
    </row>
    <row r="1573" spans="1:8" s="1273" customFormat="1" ht="18" customHeight="1">
      <c r="A1573" s="1252">
        <v>1562</v>
      </c>
      <c r="B1573" s="1325" t="s">
        <v>2974</v>
      </c>
      <c r="C1573" s="1254">
        <v>400</v>
      </c>
      <c r="D1573" s="1255">
        <v>32</v>
      </c>
      <c r="E1573" s="1255">
        <v>722</v>
      </c>
      <c r="F1573" s="1255" t="s">
        <v>1333</v>
      </c>
      <c r="G1573" s="1255" t="s">
        <v>2091</v>
      </c>
      <c r="H1573" s="1258"/>
    </row>
    <row r="1574" spans="1:8" s="1273" customFormat="1" ht="18" customHeight="1">
      <c r="A1574" s="1252">
        <v>1563</v>
      </c>
      <c r="B1574" s="1325" t="s">
        <v>2975</v>
      </c>
      <c r="C1574" s="1254">
        <v>500</v>
      </c>
      <c r="D1574" s="1255">
        <v>32</v>
      </c>
      <c r="E1574" s="1255">
        <v>134</v>
      </c>
      <c r="F1574" s="1255" t="s">
        <v>1333</v>
      </c>
      <c r="G1574" s="1255" t="s">
        <v>2091</v>
      </c>
      <c r="H1574" s="1258"/>
    </row>
    <row r="1575" spans="1:8" s="1273" customFormat="1" ht="18" customHeight="1">
      <c r="A1575" s="1252">
        <v>1564</v>
      </c>
      <c r="B1575" s="1325" t="s">
        <v>2976</v>
      </c>
      <c r="C1575" s="1254">
        <v>400</v>
      </c>
      <c r="D1575" s="1255">
        <v>31</v>
      </c>
      <c r="E1575" s="1255">
        <v>316</v>
      </c>
      <c r="F1575" s="1255" t="s">
        <v>1333</v>
      </c>
      <c r="G1575" s="1255" t="s">
        <v>2091</v>
      </c>
      <c r="H1575" s="1258"/>
    </row>
    <row r="1576" spans="1:8" s="1273" customFormat="1" ht="18" customHeight="1">
      <c r="A1576" s="1252">
        <v>1565</v>
      </c>
      <c r="B1576" s="1325" t="s">
        <v>2976</v>
      </c>
      <c r="C1576" s="1254">
        <v>400</v>
      </c>
      <c r="D1576" s="1255">
        <v>31</v>
      </c>
      <c r="E1576" s="1255">
        <v>317</v>
      </c>
      <c r="F1576" s="1255" t="s">
        <v>1333</v>
      </c>
      <c r="G1576" s="1255" t="s">
        <v>2091</v>
      </c>
      <c r="H1576" s="1258"/>
    </row>
    <row r="1577" spans="1:8" s="1273" customFormat="1" ht="18" customHeight="1">
      <c r="A1577" s="1252">
        <v>1566</v>
      </c>
      <c r="B1577" s="1325" t="s">
        <v>2976</v>
      </c>
      <c r="C1577" s="1254">
        <v>400</v>
      </c>
      <c r="D1577" s="1255">
        <v>31</v>
      </c>
      <c r="E1577" s="1255">
        <v>319</v>
      </c>
      <c r="F1577" s="1255" t="s">
        <v>1333</v>
      </c>
      <c r="G1577" s="1255" t="s">
        <v>2091</v>
      </c>
      <c r="H1577" s="1258"/>
    </row>
    <row r="1578" spans="1:8" s="1273" customFormat="1" ht="18" customHeight="1">
      <c r="A1578" s="1252">
        <v>1567</v>
      </c>
      <c r="B1578" s="1325" t="s">
        <v>2976</v>
      </c>
      <c r="C1578" s="1254">
        <v>400</v>
      </c>
      <c r="D1578" s="1255">
        <v>31</v>
      </c>
      <c r="E1578" s="1255">
        <v>318</v>
      </c>
      <c r="F1578" s="1255" t="s">
        <v>1333</v>
      </c>
      <c r="G1578" s="1255" t="s">
        <v>2091</v>
      </c>
      <c r="H1578" s="1258"/>
    </row>
    <row r="1579" spans="1:8" s="1273" customFormat="1" ht="18" customHeight="1">
      <c r="A1579" s="1252">
        <v>1568</v>
      </c>
      <c r="B1579" s="1264" t="s">
        <v>2977</v>
      </c>
      <c r="C1579" s="1254">
        <v>200</v>
      </c>
      <c r="D1579" s="1255">
        <v>6</v>
      </c>
      <c r="E1579" s="1255">
        <v>184</v>
      </c>
      <c r="F1579" s="1255" t="s">
        <v>1333</v>
      </c>
      <c r="G1579" s="1255" t="s">
        <v>2091</v>
      </c>
      <c r="H1579" s="1258"/>
    </row>
    <row r="1580" spans="1:8" s="1273" customFormat="1" ht="18" customHeight="1">
      <c r="A1580" s="1252">
        <v>1569</v>
      </c>
      <c r="B1580" s="1264" t="s">
        <v>2978</v>
      </c>
      <c r="C1580" s="1254">
        <v>300</v>
      </c>
      <c r="D1580" s="1255">
        <v>18</v>
      </c>
      <c r="E1580" s="1255">
        <v>479</v>
      </c>
      <c r="F1580" s="1255" t="s">
        <v>1333</v>
      </c>
      <c r="G1580" s="1255" t="s">
        <v>2091</v>
      </c>
      <c r="H1580" s="1258"/>
    </row>
    <row r="1581" spans="1:8" s="1273" customFormat="1" ht="18" customHeight="1">
      <c r="A1581" s="1252">
        <v>1570</v>
      </c>
      <c r="B1581" s="1264" t="s">
        <v>2979</v>
      </c>
      <c r="C1581" s="1254">
        <v>1500</v>
      </c>
      <c r="D1581" s="1255">
        <v>32</v>
      </c>
      <c r="E1581" s="1255">
        <v>134</v>
      </c>
      <c r="F1581" s="1255" t="s">
        <v>1333</v>
      </c>
      <c r="G1581" s="1255" t="s">
        <v>2091</v>
      </c>
      <c r="H1581" s="1258"/>
    </row>
    <row r="1582" spans="1:8" s="1322" customFormat="1">
      <c r="A1582" s="1252">
        <v>1571</v>
      </c>
      <c r="B1582" s="1257" t="s">
        <v>2820</v>
      </c>
      <c r="C1582" s="1254">
        <v>900</v>
      </c>
      <c r="D1582" s="1255">
        <v>45</v>
      </c>
      <c r="E1582" s="1255">
        <v>31</v>
      </c>
      <c r="F1582" s="1255" t="s">
        <v>1333</v>
      </c>
      <c r="G1582" s="1255" t="s">
        <v>2091</v>
      </c>
      <c r="H1582" s="1263"/>
    </row>
    <row r="1583" spans="1:8" s="1322" customFormat="1">
      <c r="A1583" s="1252">
        <v>1572</v>
      </c>
      <c r="B1583" s="1257" t="s">
        <v>2820</v>
      </c>
      <c r="C1583" s="1254">
        <v>400</v>
      </c>
      <c r="D1583" s="1255">
        <v>338</v>
      </c>
      <c r="E1583" s="1255">
        <v>7</v>
      </c>
      <c r="F1583" s="1255" t="s">
        <v>1333</v>
      </c>
      <c r="G1583" s="1255" t="s">
        <v>2091</v>
      </c>
      <c r="H1583" s="1263"/>
    </row>
    <row r="1584" spans="1:8" s="1322" customFormat="1">
      <c r="A1584" s="1252">
        <v>1573</v>
      </c>
      <c r="B1584" s="1257" t="s">
        <v>2820</v>
      </c>
      <c r="C1584" s="1254">
        <v>800</v>
      </c>
      <c r="D1584" s="1255">
        <v>129</v>
      </c>
      <c r="E1584" s="1255">
        <v>39</v>
      </c>
      <c r="F1584" s="1255" t="s">
        <v>1333</v>
      </c>
      <c r="G1584" s="1255" t="s">
        <v>2091</v>
      </c>
      <c r="H1584" s="1263"/>
    </row>
    <row r="1585" spans="1:8" s="1322" customFormat="1">
      <c r="A1585" s="1252">
        <v>1574</v>
      </c>
      <c r="B1585" s="1257" t="s">
        <v>2980</v>
      </c>
      <c r="C1585" s="1254">
        <v>1800</v>
      </c>
      <c r="D1585" s="1255">
        <v>1176</v>
      </c>
      <c r="E1585" s="1255">
        <v>29</v>
      </c>
      <c r="F1585" s="1255" t="s">
        <v>1333</v>
      </c>
      <c r="G1585" s="1255" t="s">
        <v>2091</v>
      </c>
      <c r="H1585" s="1263"/>
    </row>
    <row r="1586" spans="1:8" s="1322" customFormat="1">
      <c r="A1586" s="1252">
        <v>1575</v>
      </c>
      <c r="B1586" s="1257" t="s">
        <v>2981</v>
      </c>
      <c r="C1586" s="1254">
        <v>1600</v>
      </c>
      <c r="D1586" s="1255">
        <v>984</v>
      </c>
      <c r="E1586" s="1255">
        <v>29</v>
      </c>
      <c r="F1586" s="1255" t="s">
        <v>1333</v>
      </c>
      <c r="G1586" s="1255" t="s">
        <v>2091</v>
      </c>
      <c r="H1586" s="1263"/>
    </row>
    <row r="1587" spans="1:8" s="1322" customFormat="1">
      <c r="A1587" s="1252">
        <v>1576</v>
      </c>
      <c r="B1587" s="1257" t="s">
        <v>2903</v>
      </c>
      <c r="C1587" s="1254">
        <v>1300</v>
      </c>
      <c r="D1587" s="1255">
        <v>285</v>
      </c>
      <c r="E1587" s="1255">
        <v>31</v>
      </c>
      <c r="F1587" s="1255" t="s">
        <v>1333</v>
      </c>
      <c r="G1587" s="1255" t="s">
        <v>2091</v>
      </c>
      <c r="H1587" s="1263"/>
    </row>
    <row r="1588" spans="1:8" s="1322" customFormat="1" ht="34.200000000000003" customHeight="1">
      <c r="A1588" s="1252">
        <v>1577</v>
      </c>
      <c r="B1588" s="1259" t="s">
        <v>2982</v>
      </c>
      <c r="C1588" s="1254">
        <v>1000</v>
      </c>
      <c r="D1588" s="1255">
        <v>73</v>
      </c>
      <c r="E1588" s="1255">
        <v>10</v>
      </c>
      <c r="F1588" s="1255" t="s">
        <v>1333</v>
      </c>
      <c r="G1588" s="1255" t="s">
        <v>2091</v>
      </c>
      <c r="H1588" s="1263"/>
    </row>
    <row r="1589" spans="1:8" s="1322" customFormat="1">
      <c r="A1589" s="1252">
        <v>1578</v>
      </c>
      <c r="B1589" s="1257" t="s">
        <v>2820</v>
      </c>
      <c r="C1589" s="1254">
        <v>900</v>
      </c>
      <c r="D1589" s="1255">
        <v>113</v>
      </c>
      <c r="E1589" s="1255">
        <v>10</v>
      </c>
      <c r="F1589" s="1255" t="s">
        <v>1333</v>
      </c>
      <c r="G1589" s="1255" t="s">
        <v>2091</v>
      </c>
      <c r="H1589" s="1263"/>
    </row>
    <row r="1590" spans="1:8" s="1322" customFormat="1">
      <c r="A1590" s="1252">
        <v>1579</v>
      </c>
      <c r="B1590" s="1257" t="s">
        <v>2666</v>
      </c>
      <c r="C1590" s="1254">
        <v>400</v>
      </c>
      <c r="D1590" s="1255">
        <v>32</v>
      </c>
      <c r="E1590" s="1255">
        <v>732</v>
      </c>
      <c r="F1590" s="1255" t="s">
        <v>25</v>
      </c>
      <c r="G1590" s="1255" t="s">
        <v>100</v>
      </c>
      <c r="H1590" s="1263"/>
    </row>
    <row r="1591" spans="1:8" s="1322" customFormat="1">
      <c r="A1591" s="1252">
        <v>1580</v>
      </c>
      <c r="B1591" s="1257" t="s">
        <v>2666</v>
      </c>
      <c r="C1591" s="1254">
        <v>400</v>
      </c>
      <c r="D1591" s="1255">
        <v>32</v>
      </c>
      <c r="E1591" s="1255">
        <v>731</v>
      </c>
      <c r="F1591" s="1255" t="s">
        <v>25</v>
      </c>
      <c r="G1591" s="1255" t="s">
        <v>100</v>
      </c>
      <c r="H1591" s="1263"/>
    </row>
    <row r="1592" spans="1:8" s="1322" customFormat="1">
      <c r="A1592" s="1252">
        <v>1581</v>
      </c>
      <c r="B1592" s="1257" t="s">
        <v>2666</v>
      </c>
      <c r="C1592" s="1254">
        <v>400</v>
      </c>
      <c r="D1592" s="1255">
        <v>12</v>
      </c>
      <c r="E1592" s="1255">
        <v>850</v>
      </c>
      <c r="F1592" s="1255" t="s">
        <v>25</v>
      </c>
      <c r="G1592" s="1255" t="s">
        <v>100</v>
      </c>
      <c r="H1592" s="1263"/>
    </row>
    <row r="1593" spans="1:8" s="1322" customFormat="1">
      <c r="A1593" s="1252">
        <v>1582</v>
      </c>
      <c r="B1593" s="1257" t="s">
        <v>2666</v>
      </c>
      <c r="C1593" s="1254">
        <v>400</v>
      </c>
      <c r="D1593" s="1255">
        <v>12</v>
      </c>
      <c r="E1593" s="1255">
        <v>849</v>
      </c>
      <c r="F1593" s="1255" t="s">
        <v>25</v>
      </c>
      <c r="G1593" s="1255" t="s">
        <v>100</v>
      </c>
      <c r="H1593" s="1263"/>
    </row>
    <row r="1594" spans="1:8" s="1322" customFormat="1">
      <c r="A1594" s="1252">
        <v>1583</v>
      </c>
      <c r="B1594" s="1257" t="s">
        <v>2983</v>
      </c>
      <c r="C1594" s="1254">
        <v>200</v>
      </c>
      <c r="D1594" s="1255">
        <v>4</v>
      </c>
      <c r="E1594" s="1255">
        <v>55</v>
      </c>
      <c r="F1594" s="1255" t="s">
        <v>25</v>
      </c>
      <c r="G1594" s="1255" t="s">
        <v>100</v>
      </c>
      <c r="H1594" s="1263"/>
    </row>
    <row r="1595" spans="1:8" s="1322" customFormat="1">
      <c r="A1595" s="1252">
        <v>1584</v>
      </c>
      <c r="B1595" s="1257" t="s">
        <v>2984</v>
      </c>
      <c r="C1595" s="1254">
        <v>1000</v>
      </c>
      <c r="D1595" s="1255">
        <v>32</v>
      </c>
      <c r="E1595" s="1255">
        <v>153</v>
      </c>
      <c r="F1595" s="1255" t="s">
        <v>25</v>
      </c>
      <c r="G1595" s="1255" t="s">
        <v>100</v>
      </c>
      <c r="H1595" s="1263"/>
    </row>
    <row r="1596" spans="1:8" s="1322" customFormat="1">
      <c r="A1596" s="1252">
        <v>1585</v>
      </c>
      <c r="B1596" s="1257" t="s">
        <v>2985</v>
      </c>
      <c r="C1596" s="1254">
        <v>200</v>
      </c>
      <c r="D1596" s="1255">
        <v>16</v>
      </c>
      <c r="E1596" s="1255">
        <v>360</v>
      </c>
      <c r="F1596" s="1255" t="s">
        <v>25</v>
      </c>
      <c r="G1596" s="1255" t="s">
        <v>100</v>
      </c>
      <c r="H1596" s="1263"/>
    </row>
    <row r="1597" spans="1:8" s="1322" customFormat="1">
      <c r="A1597" s="1252">
        <v>1586</v>
      </c>
      <c r="B1597" s="1257" t="s">
        <v>2986</v>
      </c>
      <c r="C1597" s="1254">
        <v>200</v>
      </c>
      <c r="D1597" s="1255">
        <v>16</v>
      </c>
      <c r="E1597" s="1255">
        <v>359</v>
      </c>
      <c r="F1597" s="1255" t="s">
        <v>25</v>
      </c>
      <c r="G1597" s="1255" t="s">
        <v>100</v>
      </c>
      <c r="H1597" s="1263"/>
    </row>
    <row r="1598" spans="1:8" s="1322" customFormat="1">
      <c r="A1598" s="1252">
        <v>1587</v>
      </c>
      <c r="B1598" s="1257" t="s">
        <v>2987</v>
      </c>
      <c r="C1598" s="1254">
        <v>200</v>
      </c>
      <c r="D1598" s="1255">
        <v>16</v>
      </c>
      <c r="E1598" s="1255">
        <v>135</v>
      </c>
      <c r="F1598" s="1255" t="s">
        <v>25</v>
      </c>
      <c r="G1598" s="1255" t="s">
        <v>100</v>
      </c>
      <c r="H1598" s="1263"/>
    </row>
    <row r="1599" spans="1:8" s="1322" customFormat="1">
      <c r="A1599" s="1252">
        <v>1588</v>
      </c>
      <c r="B1599" s="1257" t="s">
        <v>2816</v>
      </c>
      <c r="C1599" s="1254">
        <v>200</v>
      </c>
      <c r="D1599" s="1255">
        <v>10</v>
      </c>
      <c r="E1599" s="1255">
        <v>4</v>
      </c>
      <c r="F1599" s="1255" t="s">
        <v>25</v>
      </c>
      <c r="G1599" s="1255" t="s">
        <v>100</v>
      </c>
      <c r="H1599" s="1263"/>
    </row>
    <row r="1600" spans="1:8" s="1322" customFormat="1">
      <c r="A1600" s="1252">
        <v>1589</v>
      </c>
      <c r="B1600" s="1257" t="s">
        <v>2988</v>
      </c>
      <c r="C1600" s="1254">
        <v>250</v>
      </c>
      <c r="D1600" s="1255">
        <v>7</v>
      </c>
      <c r="E1600" s="1255">
        <v>367</v>
      </c>
      <c r="F1600" s="1255" t="s">
        <v>25</v>
      </c>
      <c r="G1600" s="1255" t="s">
        <v>100</v>
      </c>
      <c r="H1600" s="1263"/>
    </row>
    <row r="1601" spans="1:8" s="1322" customFormat="1">
      <c r="A1601" s="1252">
        <v>1590</v>
      </c>
      <c r="B1601" s="1257" t="s">
        <v>2854</v>
      </c>
      <c r="C1601" s="1254">
        <v>400</v>
      </c>
      <c r="D1601" s="1255">
        <v>22</v>
      </c>
      <c r="E1601" s="1255">
        <v>273</v>
      </c>
      <c r="F1601" s="1255" t="s">
        <v>25</v>
      </c>
      <c r="G1601" s="1255" t="s">
        <v>100</v>
      </c>
      <c r="H1601" s="1263"/>
    </row>
    <row r="1602" spans="1:8" s="1322" customFormat="1">
      <c r="A1602" s="1252">
        <v>1591</v>
      </c>
      <c r="B1602" s="1264" t="s">
        <v>2989</v>
      </c>
      <c r="C1602" s="1254">
        <v>2800</v>
      </c>
      <c r="D1602" s="1255">
        <v>38</v>
      </c>
      <c r="E1602" s="1255">
        <v>6</v>
      </c>
      <c r="F1602" s="1255" t="s">
        <v>25</v>
      </c>
      <c r="G1602" s="1255" t="s">
        <v>100</v>
      </c>
      <c r="H1602" s="1263"/>
    </row>
    <row r="1603" spans="1:8" s="1322" customFormat="1">
      <c r="A1603" s="1252">
        <v>1592</v>
      </c>
      <c r="B1603" s="1264" t="s">
        <v>2263</v>
      </c>
      <c r="C1603" s="1254">
        <v>100</v>
      </c>
      <c r="D1603" s="1255">
        <v>6</v>
      </c>
      <c r="E1603" s="1255">
        <v>330</v>
      </c>
      <c r="F1603" s="1255" t="s">
        <v>25</v>
      </c>
      <c r="G1603" s="1255" t="s">
        <v>100</v>
      </c>
      <c r="H1603" s="1263"/>
    </row>
    <row r="1604" spans="1:8" s="1322" customFormat="1">
      <c r="A1604" s="1252">
        <v>1593</v>
      </c>
      <c r="B1604" s="1264" t="s">
        <v>2990</v>
      </c>
      <c r="C1604" s="1254">
        <v>100</v>
      </c>
      <c r="D1604" s="1255">
        <v>32</v>
      </c>
      <c r="E1604" s="1255">
        <v>89</v>
      </c>
      <c r="F1604" s="1255" t="s">
        <v>25</v>
      </c>
      <c r="G1604" s="1255" t="s">
        <v>100</v>
      </c>
      <c r="H1604" s="1263"/>
    </row>
    <row r="1605" spans="1:8" s="1322" customFormat="1">
      <c r="A1605" s="1252">
        <v>1594</v>
      </c>
      <c r="B1605" s="1264" t="s">
        <v>2991</v>
      </c>
      <c r="C1605" s="1254">
        <v>200</v>
      </c>
      <c r="D1605" s="1255">
        <v>14</v>
      </c>
      <c r="E1605" s="1255">
        <v>138</v>
      </c>
      <c r="F1605" s="1255" t="s">
        <v>25</v>
      </c>
      <c r="G1605" s="1255" t="s">
        <v>100</v>
      </c>
      <c r="H1605" s="1263"/>
    </row>
    <row r="1606" spans="1:8" s="1322" customFormat="1">
      <c r="A1606" s="1252">
        <v>1595</v>
      </c>
      <c r="B1606" s="1270" t="s">
        <v>2992</v>
      </c>
      <c r="C1606" s="1254">
        <v>500</v>
      </c>
      <c r="D1606" s="1255">
        <v>29</v>
      </c>
      <c r="E1606" s="1255">
        <v>1137</v>
      </c>
      <c r="F1606" s="1255" t="s">
        <v>25</v>
      </c>
      <c r="G1606" s="1255" t="s">
        <v>100</v>
      </c>
      <c r="H1606" s="1263"/>
    </row>
    <row r="1607" spans="1:8" s="1322" customFormat="1">
      <c r="A1607" s="1252">
        <v>1596</v>
      </c>
      <c r="B1607" s="1270" t="s">
        <v>2993</v>
      </c>
      <c r="C1607" s="1254">
        <v>500</v>
      </c>
      <c r="D1607" s="1255">
        <v>32</v>
      </c>
      <c r="E1607" s="1255">
        <v>677</v>
      </c>
      <c r="F1607" s="1255" t="s">
        <v>25</v>
      </c>
      <c r="G1607" s="1255" t="s">
        <v>100</v>
      </c>
      <c r="H1607" s="1263"/>
    </row>
    <row r="1608" spans="1:8" s="1322" customFormat="1">
      <c r="A1608" s="1252">
        <v>1597</v>
      </c>
      <c r="B1608" s="1270" t="s">
        <v>2862</v>
      </c>
      <c r="C1608" s="1254">
        <v>500</v>
      </c>
      <c r="D1608" s="1255">
        <v>13</v>
      </c>
      <c r="E1608" s="1255">
        <v>358</v>
      </c>
      <c r="F1608" s="1255" t="s">
        <v>25</v>
      </c>
      <c r="G1608" s="1255" t="s">
        <v>100</v>
      </c>
      <c r="H1608" s="1263"/>
    </row>
    <row r="1609" spans="1:8" s="1322" customFormat="1">
      <c r="A1609" s="1252">
        <v>1598</v>
      </c>
      <c r="B1609" s="1270" t="s">
        <v>2994</v>
      </c>
      <c r="C1609" s="1254">
        <v>200</v>
      </c>
      <c r="D1609" s="1255">
        <v>2</v>
      </c>
      <c r="E1609" s="1255">
        <v>293</v>
      </c>
      <c r="F1609" s="1255" t="s">
        <v>25</v>
      </c>
      <c r="G1609" s="1255" t="s">
        <v>100</v>
      </c>
      <c r="H1609" s="1263"/>
    </row>
    <row r="1610" spans="1:8" s="1322" customFormat="1">
      <c r="A1610" s="1252">
        <v>1599</v>
      </c>
      <c r="B1610" s="1270" t="s">
        <v>2995</v>
      </c>
      <c r="C1610" s="1254">
        <v>500</v>
      </c>
      <c r="D1610" s="1255">
        <v>12</v>
      </c>
      <c r="E1610" s="1255">
        <v>23</v>
      </c>
      <c r="F1610" s="1255" t="s">
        <v>25</v>
      </c>
      <c r="G1610" s="1255" t="s">
        <v>100</v>
      </c>
      <c r="H1610" s="1263"/>
    </row>
    <row r="1611" spans="1:8" s="1322" customFormat="1">
      <c r="A1611" s="1252">
        <v>1600</v>
      </c>
      <c r="B1611" s="1270" t="s">
        <v>2855</v>
      </c>
      <c r="C1611" s="1254">
        <v>600</v>
      </c>
      <c r="D1611" s="1255">
        <v>6</v>
      </c>
      <c r="E1611" s="1255">
        <v>96</v>
      </c>
      <c r="F1611" s="1255" t="s">
        <v>25</v>
      </c>
      <c r="G1611" s="1255" t="s">
        <v>100</v>
      </c>
      <c r="H1611" s="1263"/>
    </row>
    <row r="1612" spans="1:8" s="1322" customFormat="1">
      <c r="A1612" s="1252">
        <v>1601</v>
      </c>
      <c r="B1612" s="1270" t="s">
        <v>2996</v>
      </c>
      <c r="C1612" s="1254">
        <v>100</v>
      </c>
      <c r="D1612" s="1255">
        <v>41</v>
      </c>
      <c r="E1612" s="1255">
        <v>36</v>
      </c>
      <c r="F1612" s="1255" t="s">
        <v>25</v>
      </c>
      <c r="G1612" s="1255" t="s">
        <v>100</v>
      </c>
      <c r="H1612" s="1263"/>
    </row>
    <row r="1613" spans="1:8" s="1322" customFormat="1">
      <c r="A1613" s="1252">
        <v>1602</v>
      </c>
      <c r="B1613" s="1270" t="s">
        <v>2997</v>
      </c>
      <c r="C1613" s="1254">
        <v>100</v>
      </c>
      <c r="D1613" s="1255">
        <v>7</v>
      </c>
      <c r="E1613" s="1255">
        <v>443</v>
      </c>
      <c r="F1613" s="1255" t="s">
        <v>25</v>
      </c>
      <c r="G1613" s="1255" t="s">
        <v>100</v>
      </c>
      <c r="H1613" s="1263"/>
    </row>
    <row r="1614" spans="1:8" s="1322" customFormat="1">
      <c r="A1614" s="1252">
        <v>1603</v>
      </c>
      <c r="B1614" s="1270" t="s">
        <v>2998</v>
      </c>
      <c r="C1614" s="1254">
        <v>100</v>
      </c>
      <c r="D1614" s="1255">
        <v>7</v>
      </c>
      <c r="E1614" s="1255">
        <v>445</v>
      </c>
      <c r="F1614" s="1255" t="s">
        <v>25</v>
      </c>
      <c r="G1614" s="1255" t="s">
        <v>100</v>
      </c>
      <c r="H1614" s="1263"/>
    </row>
    <row r="1615" spans="1:8" s="1322" customFormat="1">
      <c r="A1615" s="1252">
        <v>1604</v>
      </c>
      <c r="B1615" s="1270" t="s">
        <v>2999</v>
      </c>
      <c r="C1615" s="1254">
        <v>200</v>
      </c>
      <c r="D1615" s="1255">
        <v>12</v>
      </c>
      <c r="E1615" s="1255">
        <v>748</v>
      </c>
      <c r="F1615" s="1255" t="s">
        <v>25</v>
      </c>
      <c r="G1615" s="1255" t="s">
        <v>100</v>
      </c>
      <c r="H1615" s="1263"/>
    </row>
    <row r="1616" spans="1:8" s="1322" customFormat="1">
      <c r="A1616" s="1252">
        <v>1605</v>
      </c>
      <c r="B1616" s="1270" t="s">
        <v>3000</v>
      </c>
      <c r="C1616" s="1254">
        <v>100</v>
      </c>
      <c r="D1616" s="1255">
        <v>11</v>
      </c>
      <c r="E1616" s="1255">
        <v>515</v>
      </c>
      <c r="F1616" s="1255" t="s">
        <v>25</v>
      </c>
      <c r="G1616" s="1255" t="s">
        <v>100</v>
      </c>
      <c r="H1616" s="1263"/>
    </row>
    <row r="1617" spans="1:8" s="1322" customFormat="1">
      <c r="A1617" s="1252">
        <v>1606</v>
      </c>
      <c r="B1617" s="1270" t="s">
        <v>3001</v>
      </c>
      <c r="C1617" s="1254">
        <v>200</v>
      </c>
      <c r="D1617" s="1255">
        <v>13</v>
      </c>
      <c r="E1617" s="1255">
        <v>203</v>
      </c>
      <c r="F1617" s="1255" t="s">
        <v>25</v>
      </c>
      <c r="G1617" s="1255" t="s">
        <v>100</v>
      </c>
      <c r="H1617" s="1263"/>
    </row>
    <row r="1618" spans="1:8" s="1322" customFormat="1">
      <c r="A1618" s="1252">
        <v>1607</v>
      </c>
      <c r="B1618" s="1270" t="s">
        <v>3001</v>
      </c>
      <c r="C1618" s="1254">
        <v>200</v>
      </c>
      <c r="D1618" s="1255">
        <v>32</v>
      </c>
      <c r="E1618" s="1255">
        <v>63</v>
      </c>
      <c r="F1618" s="1255" t="s">
        <v>25</v>
      </c>
      <c r="G1618" s="1255" t="s">
        <v>100</v>
      </c>
      <c r="H1618" s="1263"/>
    </row>
    <row r="1619" spans="1:8" s="1322" customFormat="1">
      <c r="A1619" s="1252">
        <v>1608</v>
      </c>
      <c r="B1619" s="1270" t="s">
        <v>3001</v>
      </c>
      <c r="C1619" s="1254">
        <v>200</v>
      </c>
      <c r="D1619" s="1255">
        <v>32</v>
      </c>
      <c r="E1619" s="1255">
        <v>69</v>
      </c>
      <c r="F1619" s="1255" t="s">
        <v>25</v>
      </c>
      <c r="G1619" s="1255" t="s">
        <v>100</v>
      </c>
      <c r="H1619" s="1263"/>
    </row>
    <row r="1620" spans="1:8" s="1322" customFormat="1">
      <c r="A1620" s="1252">
        <v>1609</v>
      </c>
      <c r="B1620" s="1270" t="s">
        <v>2527</v>
      </c>
      <c r="C1620" s="1254">
        <v>200</v>
      </c>
      <c r="D1620" s="1255">
        <v>11</v>
      </c>
      <c r="E1620" s="1255">
        <v>405</v>
      </c>
      <c r="F1620" s="1255" t="s">
        <v>25</v>
      </c>
      <c r="G1620" s="1255" t="s">
        <v>100</v>
      </c>
      <c r="H1620" s="1263"/>
    </row>
    <row r="1621" spans="1:8" s="1322" customFormat="1">
      <c r="A1621" s="1252">
        <v>1610</v>
      </c>
      <c r="B1621" s="1270" t="s">
        <v>3002</v>
      </c>
      <c r="C1621" s="1254">
        <v>300</v>
      </c>
      <c r="D1621" s="1255">
        <v>6</v>
      </c>
      <c r="E1621" s="1255">
        <v>51</v>
      </c>
      <c r="F1621" s="1255" t="s">
        <v>25</v>
      </c>
      <c r="G1621" s="1255" t="s">
        <v>100</v>
      </c>
      <c r="H1621" s="1263"/>
    </row>
    <row r="1622" spans="1:8" s="1322" customFormat="1">
      <c r="A1622" s="1252">
        <v>1611</v>
      </c>
      <c r="B1622" s="1270" t="s">
        <v>2820</v>
      </c>
      <c r="C1622" s="1254">
        <v>700</v>
      </c>
      <c r="D1622" s="1255">
        <v>39</v>
      </c>
      <c r="E1622" s="1255">
        <v>129</v>
      </c>
      <c r="F1622" s="1255" t="s">
        <v>25</v>
      </c>
      <c r="G1622" s="1255" t="s">
        <v>100</v>
      </c>
      <c r="H1622" s="1263"/>
    </row>
    <row r="1623" spans="1:8" s="1322" customFormat="1">
      <c r="A1623" s="1252">
        <v>1612</v>
      </c>
      <c r="B1623" s="1270" t="s">
        <v>3003</v>
      </c>
      <c r="C1623" s="1254">
        <v>200</v>
      </c>
      <c r="D1623" s="1255">
        <v>9</v>
      </c>
      <c r="E1623" s="1255">
        <v>175</v>
      </c>
      <c r="F1623" s="1255" t="s">
        <v>25</v>
      </c>
      <c r="G1623" s="1255" t="s">
        <v>100</v>
      </c>
      <c r="H1623" s="1263"/>
    </row>
    <row r="1624" spans="1:8" s="1322" customFormat="1">
      <c r="A1624" s="1252">
        <v>1613</v>
      </c>
      <c r="B1624" s="1270" t="s">
        <v>3004</v>
      </c>
      <c r="C1624" s="1254">
        <v>600</v>
      </c>
      <c r="D1624" s="1255">
        <v>29</v>
      </c>
      <c r="E1624" s="1255">
        <v>1130</v>
      </c>
      <c r="F1624" s="1255" t="s">
        <v>25</v>
      </c>
      <c r="G1624" s="1255" t="s">
        <v>100</v>
      </c>
      <c r="H1624" s="1263"/>
    </row>
    <row r="1625" spans="1:8" s="1322" customFormat="1">
      <c r="A1625" s="1252">
        <v>1614</v>
      </c>
      <c r="B1625" s="1270" t="s">
        <v>2953</v>
      </c>
      <c r="C1625" s="1254">
        <v>100</v>
      </c>
      <c r="D1625" s="1255">
        <v>16</v>
      </c>
      <c r="E1625" s="1255">
        <v>333</v>
      </c>
      <c r="F1625" s="1255" t="s">
        <v>25</v>
      </c>
      <c r="G1625" s="1255" t="s">
        <v>100</v>
      </c>
      <c r="H1625" s="1263"/>
    </row>
    <row r="1626" spans="1:8" s="1322" customFormat="1">
      <c r="A1626" s="1252">
        <v>1615</v>
      </c>
      <c r="B1626" s="1270" t="s">
        <v>3005</v>
      </c>
      <c r="C1626" s="1254">
        <v>1000</v>
      </c>
      <c r="D1626" s="1255">
        <v>29</v>
      </c>
      <c r="E1626" s="1255">
        <v>1137</v>
      </c>
      <c r="F1626" s="1255" t="s">
        <v>25</v>
      </c>
      <c r="G1626" s="1255" t="s">
        <v>100</v>
      </c>
      <c r="H1626" s="1263"/>
    </row>
    <row r="1627" spans="1:8" s="1322" customFormat="1">
      <c r="A1627" s="1252">
        <v>1616</v>
      </c>
      <c r="B1627" s="1270" t="s">
        <v>3006</v>
      </c>
      <c r="C1627" s="1254">
        <v>600</v>
      </c>
      <c r="D1627" s="1255">
        <v>2</v>
      </c>
      <c r="E1627" s="1255">
        <v>284</v>
      </c>
      <c r="F1627" s="1255" t="s">
        <v>25</v>
      </c>
      <c r="G1627" s="1255" t="s">
        <v>100</v>
      </c>
      <c r="H1627" s="1263"/>
    </row>
    <row r="1628" spans="1:8" s="1322" customFormat="1">
      <c r="A1628" s="1252">
        <v>1617</v>
      </c>
      <c r="B1628" s="1270" t="s">
        <v>3006</v>
      </c>
      <c r="C1628" s="1254">
        <v>200</v>
      </c>
      <c r="D1628" s="1255">
        <v>2</v>
      </c>
      <c r="E1628" s="1255">
        <v>289</v>
      </c>
      <c r="F1628" s="1255" t="s">
        <v>25</v>
      </c>
      <c r="G1628" s="1255" t="s">
        <v>100</v>
      </c>
      <c r="H1628" s="1263"/>
    </row>
    <row r="1629" spans="1:8" s="1322" customFormat="1">
      <c r="A1629" s="1252">
        <v>1618</v>
      </c>
      <c r="B1629" s="1270" t="s">
        <v>3006</v>
      </c>
      <c r="C1629" s="1254">
        <v>200</v>
      </c>
      <c r="D1629" s="1255">
        <v>2</v>
      </c>
      <c r="E1629" s="1255">
        <v>287</v>
      </c>
      <c r="F1629" s="1255" t="s">
        <v>25</v>
      </c>
      <c r="G1629" s="1255" t="s">
        <v>100</v>
      </c>
      <c r="H1629" s="1263"/>
    </row>
    <row r="1630" spans="1:8" s="1322" customFormat="1">
      <c r="A1630" s="1252">
        <v>1619</v>
      </c>
      <c r="B1630" s="1270" t="s">
        <v>3006</v>
      </c>
      <c r="C1630" s="1254">
        <v>200</v>
      </c>
      <c r="D1630" s="1255">
        <v>2</v>
      </c>
      <c r="E1630" s="1255">
        <v>286</v>
      </c>
      <c r="F1630" s="1255" t="s">
        <v>25</v>
      </c>
      <c r="G1630" s="1255" t="s">
        <v>100</v>
      </c>
      <c r="H1630" s="1263"/>
    </row>
    <row r="1631" spans="1:8" s="1322" customFormat="1">
      <c r="A1631" s="1252">
        <v>1620</v>
      </c>
      <c r="B1631" s="1270" t="s">
        <v>3006</v>
      </c>
      <c r="C1631" s="1254">
        <v>200</v>
      </c>
      <c r="D1631" s="1255">
        <v>2</v>
      </c>
      <c r="E1631" s="1255">
        <v>285</v>
      </c>
      <c r="F1631" s="1255" t="s">
        <v>25</v>
      </c>
      <c r="G1631" s="1255" t="s">
        <v>100</v>
      </c>
      <c r="H1631" s="1263"/>
    </row>
    <row r="1632" spans="1:8" s="1322" customFormat="1">
      <c r="A1632" s="1252">
        <v>1621</v>
      </c>
      <c r="B1632" s="1270" t="s">
        <v>3007</v>
      </c>
      <c r="C1632" s="1254">
        <v>200</v>
      </c>
      <c r="D1632" s="1255">
        <v>32</v>
      </c>
      <c r="E1632" s="1255">
        <v>717</v>
      </c>
      <c r="F1632" s="1255" t="s">
        <v>25</v>
      </c>
      <c r="G1632" s="1255" t="s">
        <v>100</v>
      </c>
      <c r="H1632" s="1263"/>
    </row>
    <row r="1633" spans="1:8" s="1322" customFormat="1">
      <c r="A1633" s="1252">
        <v>1622</v>
      </c>
      <c r="B1633" s="1270" t="s">
        <v>3008</v>
      </c>
      <c r="C1633" s="1254">
        <v>400</v>
      </c>
      <c r="D1633" s="1255">
        <v>6</v>
      </c>
      <c r="E1633" s="1255">
        <v>331</v>
      </c>
      <c r="F1633" s="1255" t="s">
        <v>25</v>
      </c>
      <c r="G1633" s="1255" t="s">
        <v>100</v>
      </c>
      <c r="H1633" s="1263"/>
    </row>
    <row r="1634" spans="1:8" s="1322" customFormat="1">
      <c r="A1634" s="1252">
        <v>1623</v>
      </c>
      <c r="B1634" s="1270" t="s">
        <v>3009</v>
      </c>
      <c r="C1634" s="1254">
        <v>100</v>
      </c>
      <c r="D1634" s="1255">
        <v>6</v>
      </c>
      <c r="E1634" s="1255">
        <v>332</v>
      </c>
      <c r="F1634" s="1255" t="s">
        <v>25</v>
      </c>
      <c r="G1634" s="1255" t="s">
        <v>100</v>
      </c>
      <c r="H1634" s="1263"/>
    </row>
    <row r="1635" spans="1:8" s="1322" customFormat="1">
      <c r="A1635" s="1252">
        <v>1624</v>
      </c>
      <c r="B1635" s="1270" t="s">
        <v>3010</v>
      </c>
      <c r="C1635" s="1254">
        <v>100</v>
      </c>
      <c r="D1635" s="1255">
        <v>38</v>
      </c>
      <c r="E1635" s="1255">
        <v>7</v>
      </c>
      <c r="F1635" s="1255" t="s">
        <v>25</v>
      </c>
      <c r="G1635" s="1255" t="s">
        <v>100</v>
      </c>
      <c r="H1635" s="1263"/>
    </row>
    <row r="1636" spans="1:8" s="1322" customFormat="1">
      <c r="A1636" s="1252">
        <v>1625</v>
      </c>
      <c r="B1636" s="1270" t="s">
        <v>2820</v>
      </c>
      <c r="C1636" s="1254">
        <v>1500</v>
      </c>
      <c r="D1636" s="1255">
        <v>32</v>
      </c>
      <c r="E1636" s="1255">
        <v>134</v>
      </c>
      <c r="F1636" s="1255" t="s">
        <v>25</v>
      </c>
      <c r="G1636" s="1255" t="s">
        <v>100</v>
      </c>
      <c r="H1636" s="1263"/>
    </row>
    <row r="1637" spans="1:8" s="1322" customFormat="1">
      <c r="A1637" s="1252">
        <v>1626</v>
      </c>
      <c r="B1637" s="1270" t="s">
        <v>3011</v>
      </c>
      <c r="C1637" s="1254">
        <v>200</v>
      </c>
      <c r="D1637" s="1255">
        <v>9</v>
      </c>
      <c r="E1637" s="1255">
        <v>196</v>
      </c>
      <c r="F1637" s="1255" t="s">
        <v>25</v>
      </c>
      <c r="G1637" s="1255" t="s">
        <v>100</v>
      </c>
      <c r="H1637" s="1263"/>
    </row>
    <row r="1638" spans="1:8" s="1322" customFormat="1">
      <c r="A1638" s="1252">
        <v>1627</v>
      </c>
      <c r="B1638" s="1270" t="s">
        <v>3012</v>
      </c>
      <c r="C1638" s="1254">
        <v>200</v>
      </c>
      <c r="D1638" s="1255">
        <v>36</v>
      </c>
      <c r="E1638" s="1255">
        <v>425</v>
      </c>
      <c r="F1638" s="1255" t="s">
        <v>25</v>
      </c>
      <c r="G1638" s="1255" t="s">
        <v>100</v>
      </c>
      <c r="H1638" s="1263"/>
    </row>
    <row r="1639" spans="1:8" s="1322" customFormat="1">
      <c r="A1639" s="1252">
        <v>1628</v>
      </c>
      <c r="B1639" s="1270" t="s">
        <v>2987</v>
      </c>
      <c r="C1639" s="1254">
        <v>300</v>
      </c>
      <c r="D1639" s="1255">
        <v>16</v>
      </c>
      <c r="E1639" s="1255">
        <v>135</v>
      </c>
      <c r="F1639" s="1255" t="s">
        <v>25</v>
      </c>
      <c r="G1639" s="1255" t="s">
        <v>100</v>
      </c>
      <c r="H1639" s="1263"/>
    </row>
    <row r="1640" spans="1:8" s="1322" customFormat="1">
      <c r="A1640" s="1252">
        <v>1629</v>
      </c>
      <c r="B1640" s="1270" t="s">
        <v>3013</v>
      </c>
      <c r="C1640" s="1254">
        <v>200</v>
      </c>
      <c r="D1640" s="1255">
        <v>38</v>
      </c>
      <c r="E1640" s="1255">
        <v>146</v>
      </c>
      <c r="F1640" s="1255" t="s">
        <v>25</v>
      </c>
      <c r="G1640" s="1255" t="s">
        <v>100</v>
      </c>
      <c r="H1640" s="1263"/>
    </row>
    <row r="1641" spans="1:8" s="1322" customFormat="1">
      <c r="A1641" s="1252">
        <v>1630</v>
      </c>
      <c r="B1641" s="1270" t="s">
        <v>3014</v>
      </c>
      <c r="C1641" s="1254">
        <v>2400</v>
      </c>
      <c r="D1641" s="1255">
        <v>32</v>
      </c>
      <c r="E1641" s="1255">
        <v>675</v>
      </c>
      <c r="F1641" s="1255" t="s">
        <v>25</v>
      </c>
      <c r="G1641" s="1255" t="s">
        <v>100</v>
      </c>
      <c r="H1641" s="1263"/>
    </row>
    <row r="1642" spans="1:8" s="1322" customFormat="1">
      <c r="A1642" s="1252">
        <v>1631</v>
      </c>
      <c r="B1642" s="1270" t="s">
        <v>3015</v>
      </c>
      <c r="C1642" s="1254">
        <v>2000</v>
      </c>
      <c r="D1642" s="1255">
        <v>2</v>
      </c>
      <c r="E1642" s="1255">
        <v>257</v>
      </c>
      <c r="F1642" s="1255" t="s">
        <v>25</v>
      </c>
      <c r="G1642" s="1255" t="s">
        <v>100</v>
      </c>
      <c r="H1642" s="1263"/>
    </row>
    <row r="1643" spans="1:8" s="1322" customFormat="1">
      <c r="A1643" s="1252">
        <v>1632</v>
      </c>
      <c r="B1643" s="1270" t="s">
        <v>3016</v>
      </c>
      <c r="C1643" s="1254">
        <v>200</v>
      </c>
      <c r="D1643" s="1255">
        <v>32</v>
      </c>
      <c r="E1643" s="1255">
        <v>557</v>
      </c>
      <c r="F1643" s="1255" t="s">
        <v>25</v>
      </c>
      <c r="G1643" s="1255" t="s">
        <v>100</v>
      </c>
      <c r="H1643" s="1263"/>
    </row>
    <row r="1644" spans="1:8" s="1322" customFormat="1">
      <c r="A1644" s="1252">
        <v>1633</v>
      </c>
      <c r="B1644" s="1270" t="s">
        <v>3017</v>
      </c>
      <c r="C1644" s="1254">
        <v>200</v>
      </c>
      <c r="D1644" s="1255">
        <v>14</v>
      </c>
      <c r="E1644" s="1255">
        <v>233</v>
      </c>
      <c r="F1644" s="1255" t="s">
        <v>25</v>
      </c>
      <c r="G1644" s="1255" t="s">
        <v>100</v>
      </c>
      <c r="H1644" s="1263"/>
    </row>
    <row r="1645" spans="1:8" s="1322" customFormat="1">
      <c r="A1645" s="1252">
        <v>1634</v>
      </c>
      <c r="B1645" s="1260" t="s">
        <v>3208</v>
      </c>
      <c r="C1645" s="1254">
        <v>200</v>
      </c>
      <c r="D1645" s="1255">
        <v>32</v>
      </c>
      <c r="E1645" s="1255">
        <v>715</v>
      </c>
      <c r="F1645" s="1255" t="s">
        <v>25</v>
      </c>
      <c r="G1645" s="1255" t="s">
        <v>100</v>
      </c>
      <c r="H1645" s="1263"/>
    </row>
    <row r="1646" spans="1:8" s="1322" customFormat="1">
      <c r="A1646" s="1252">
        <v>1635</v>
      </c>
      <c r="B1646" s="1270" t="s">
        <v>3018</v>
      </c>
      <c r="C1646" s="1254">
        <v>300</v>
      </c>
      <c r="D1646" s="1255">
        <v>32</v>
      </c>
      <c r="E1646" s="1255">
        <v>760</v>
      </c>
      <c r="F1646" s="1255" t="s">
        <v>25</v>
      </c>
      <c r="G1646" s="1255" t="s">
        <v>100</v>
      </c>
      <c r="H1646" s="1263"/>
    </row>
    <row r="1647" spans="1:8" s="1322" customFormat="1">
      <c r="A1647" s="1252">
        <v>1636</v>
      </c>
      <c r="B1647" s="1270" t="s">
        <v>3018</v>
      </c>
      <c r="C1647" s="1254">
        <v>200</v>
      </c>
      <c r="D1647" s="1255">
        <v>32</v>
      </c>
      <c r="E1647" s="1255">
        <v>759</v>
      </c>
      <c r="F1647" s="1255" t="s">
        <v>25</v>
      </c>
      <c r="G1647" s="1255" t="s">
        <v>100</v>
      </c>
      <c r="H1647" s="1263"/>
    </row>
    <row r="1648" spans="1:8" s="1322" customFormat="1">
      <c r="A1648" s="1252">
        <v>1637</v>
      </c>
      <c r="B1648" s="1270" t="s">
        <v>3019</v>
      </c>
      <c r="C1648" s="1254">
        <v>200</v>
      </c>
      <c r="D1648" s="1255">
        <v>8</v>
      </c>
      <c r="E1648" s="1255">
        <v>234</v>
      </c>
      <c r="F1648" s="1255" t="s">
        <v>25</v>
      </c>
      <c r="G1648" s="1255" t="s">
        <v>100</v>
      </c>
      <c r="H1648" s="1263"/>
    </row>
    <row r="1649" spans="1:8" s="1322" customFormat="1">
      <c r="A1649" s="1252">
        <v>1638</v>
      </c>
      <c r="B1649" s="1264" t="s">
        <v>3020</v>
      </c>
      <c r="C1649" s="1254">
        <v>200</v>
      </c>
      <c r="D1649" s="1255">
        <v>8</v>
      </c>
      <c r="E1649" s="1255">
        <v>22</v>
      </c>
      <c r="F1649" s="1255" t="s">
        <v>25</v>
      </c>
      <c r="G1649" s="1255" t="s">
        <v>100</v>
      </c>
      <c r="H1649" s="1263"/>
    </row>
    <row r="1650" spans="1:8" s="1322" customFormat="1">
      <c r="A1650" s="1252">
        <v>1639</v>
      </c>
      <c r="B1650" s="1264" t="s">
        <v>3021</v>
      </c>
      <c r="C1650" s="1254">
        <v>100</v>
      </c>
      <c r="D1650" s="1255">
        <v>22</v>
      </c>
      <c r="E1650" s="1255">
        <v>106</v>
      </c>
      <c r="F1650" s="1255" t="s">
        <v>25</v>
      </c>
      <c r="G1650" s="1255" t="s">
        <v>100</v>
      </c>
      <c r="H1650" s="1263"/>
    </row>
    <row r="1651" spans="1:8" s="1322" customFormat="1">
      <c r="A1651" s="1252">
        <v>1640</v>
      </c>
      <c r="B1651" s="1264" t="s">
        <v>2957</v>
      </c>
      <c r="C1651" s="1254">
        <v>400</v>
      </c>
      <c r="D1651" s="1255">
        <v>29</v>
      </c>
      <c r="E1651" s="1255">
        <v>236</v>
      </c>
      <c r="F1651" s="1255" t="s">
        <v>25</v>
      </c>
      <c r="G1651" s="1255" t="s">
        <v>100</v>
      </c>
      <c r="H1651" s="1263"/>
    </row>
    <row r="1652" spans="1:8" s="1322" customFormat="1">
      <c r="A1652" s="1252">
        <v>1641</v>
      </c>
      <c r="B1652" s="1264" t="s">
        <v>2129</v>
      </c>
      <c r="C1652" s="1254">
        <v>100</v>
      </c>
      <c r="D1652" s="1255">
        <v>8</v>
      </c>
      <c r="E1652" s="1255">
        <v>323</v>
      </c>
      <c r="F1652" s="1255" t="s">
        <v>25</v>
      </c>
      <c r="G1652" s="1255" t="s">
        <v>100</v>
      </c>
      <c r="H1652" s="1263"/>
    </row>
    <row r="1653" spans="1:8" s="1322" customFormat="1">
      <c r="A1653" s="1252">
        <v>1642</v>
      </c>
      <c r="B1653" s="1264" t="s">
        <v>3022</v>
      </c>
      <c r="C1653" s="1254">
        <v>200</v>
      </c>
      <c r="D1653" s="1255">
        <v>41</v>
      </c>
      <c r="E1653" s="1255">
        <v>91</v>
      </c>
      <c r="F1653" s="1255" t="s">
        <v>25</v>
      </c>
      <c r="G1653" s="1255" t="s">
        <v>100</v>
      </c>
      <c r="H1653" s="1263"/>
    </row>
    <row r="1654" spans="1:8" s="1322" customFormat="1">
      <c r="A1654" s="1252">
        <v>1643</v>
      </c>
      <c r="B1654" s="1264" t="s">
        <v>2126</v>
      </c>
      <c r="C1654" s="1254">
        <v>100</v>
      </c>
      <c r="D1654" s="1255">
        <v>8</v>
      </c>
      <c r="E1654" s="1255">
        <v>324</v>
      </c>
      <c r="F1654" s="1255" t="s">
        <v>25</v>
      </c>
      <c r="G1654" s="1255" t="s">
        <v>100</v>
      </c>
      <c r="H1654" s="1263"/>
    </row>
    <row r="1655" spans="1:8" s="1322" customFormat="1">
      <c r="A1655" s="1252">
        <v>1644</v>
      </c>
      <c r="B1655" s="1257" t="s">
        <v>3023</v>
      </c>
      <c r="C1655" s="1254">
        <v>1000</v>
      </c>
      <c r="D1655" s="1255">
        <v>9</v>
      </c>
      <c r="E1655" s="1255">
        <v>39</v>
      </c>
      <c r="F1655" s="1255" t="s">
        <v>25</v>
      </c>
      <c r="G1655" s="1255" t="s">
        <v>100</v>
      </c>
      <c r="H1655" s="1263"/>
    </row>
    <row r="1656" spans="1:8" s="1322" customFormat="1">
      <c r="A1656" s="1252">
        <v>1645</v>
      </c>
      <c r="B1656" s="1257" t="s">
        <v>2205</v>
      </c>
      <c r="C1656" s="1254">
        <v>600</v>
      </c>
      <c r="D1656" s="1255">
        <v>32</v>
      </c>
      <c r="E1656" s="1255">
        <v>727</v>
      </c>
      <c r="F1656" s="1255" t="s">
        <v>25</v>
      </c>
      <c r="G1656" s="1255" t="s">
        <v>100</v>
      </c>
      <c r="H1656" s="1263"/>
    </row>
    <row r="1657" spans="1:8" s="1322" customFormat="1">
      <c r="A1657" s="1252">
        <v>1646</v>
      </c>
      <c r="B1657" s="1257" t="s">
        <v>2205</v>
      </c>
      <c r="C1657" s="1254">
        <v>600</v>
      </c>
      <c r="D1657" s="1255">
        <v>32</v>
      </c>
      <c r="E1657" s="1255">
        <v>726</v>
      </c>
      <c r="F1657" s="1255" t="s">
        <v>25</v>
      </c>
      <c r="G1657" s="1255" t="s">
        <v>100</v>
      </c>
      <c r="H1657" s="1263"/>
    </row>
    <row r="1658" spans="1:8" s="1322" customFormat="1">
      <c r="A1658" s="1252">
        <v>1647</v>
      </c>
      <c r="B1658" s="1257" t="s">
        <v>2205</v>
      </c>
      <c r="C1658" s="1254">
        <v>600</v>
      </c>
      <c r="D1658" s="1255">
        <v>32</v>
      </c>
      <c r="E1658" s="1255">
        <v>725</v>
      </c>
      <c r="F1658" s="1255" t="s">
        <v>25</v>
      </c>
      <c r="G1658" s="1255" t="s">
        <v>100</v>
      </c>
      <c r="H1658" s="1263"/>
    </row>
    <row r="1659" spans="1:8" s="1322" customFormat="1">
      <c r="A1659" s="1252">
        <v>1648</v>
      </c>
      <c r="B1659" s="1259" t="s">
        <v>3024</v>
      </c>
      <c r="C1659" s="1254">
        <v>700</v>
      </c>
      <c r="D1659" s="1255">
        <v>31</v>
      </c>
      <c r="E1659" s="1255">
        <v>137</v>
      </c>
      <c r="F1659" s="1255" t="s">
        <v>25</v>
      </c>
      <c r="G1659" s="1255" t="s">
        <v>100</v>
      </c>
      <c r="H1659" s="1263"/>
    </row>
    <row r="1660" spans="1:8" s="1322" customFormat="1">
      <c r="A1660" s="1252">
        <v>1649</v>
      </c>
      <c r="B1660" s="1259" t="s">
        <v>3025</v>
      </c>
      <c r="C1660" s="1254">
        <v>200</v>
      </c>
      <c r="D1660" s="1255">
        <v>29</v>
      </c>
      <c r="E1660" s="1255">
        <v>1220</v>
      </c>
      <c r="F1660" s="1255" t="s">
        <v>25</v>
      </c>
      <c r="G1660" s="1255" t="s">
        <v>100</v>
      </c>
      <c r="H1660" s="1263"/>
    </row>
    <row r="1661" spans="1:8" s="1322" customFormat="1">
      <c r="A1661" s="1252">
        <v>1650</v>
      </c>
      <c r="B1661" s="1264" t="s">
        <v>3026</v>
      </c>
      <c r="C1661" s="1254">
        <v>200</v>
      </c>
      <c r="D1661" s="1255">
        <v>29</v>
      </c>
      <c r="E1661" s="1255">
        <v>1078</v>
      </c>
      <c r="F1661" s="1255" t="s">
        <v>25</v>
      </c>
      <c r="G1661" s="1255" t="s">
        <v>100</v>
      </c>
      <c r="H1661" s="1263"/>
    </row>
    <row r="1662" spans="1:8" s="1322" customFormat="1">
      <c r="A1662" s="1252">
        <v>1651</v>
      </c>
      <c r="B1662" s="1264" t="s">
        <v>3027</v>
      </c>
      <c r="C1662" s="1254">
        <v>200</v>
      </c>
      <c r="D1662" s="1255">
        <v>18</v>
      </c>
      <c r="E1662" s="1255">
        <v>339</v>
      </c>
      <c r="F1662" s="1255" t="s">
        <v>25</v>
      </c>
      <c r="G1662" s="1255" t="s">
        <v>100</v>
      </c>
      <c r="H1662" s="1263"/>
    </row>
    <row r="1663" spans="1:8" s="1322" customFormat="1">
      <c r="A1663" s="1252">
        <v>1652</v>
      </c>
      <c r="B1663" s="1259" t="s">
        <v>3028</v>
      </c>
      <c r="C1663" s="1254">
        <v>300</v>
      </c>
      <c r="D1663" s="1255">
        <v>1</v>
      </c>
      <c r="E1663" s="1255">
        <v>51</v>
      </c>
      <c r="F1663" s="1255" t="s">
        <v>25</v>
      </c>
      <c r="G1663" s="1255" t="s">
        <v>100</v>
      </c>
      <c r="H1663" s="1263"/>
    </row>
    <row r="1664" spans="1:8" s="1322" customFormat="1">
      <c r="A1664" s="1252">
        <v>1653</v>
      </c>
      <c r="B1664" s="1259" t="s">
        <v>2654</v>
      </c>
      <c r="C1664" s="1254">
        <v>200</v>
      </c>
      <c r="D1664" s="1255">
        <v>3</v>
      </c>
      <c r="E1664" s="1255" t="s">
        <v>3029</v>
      </c>
      <c r="F1664" s="1255" t="s">
        <v>25</v>
      </c>
      <c r="G1664" s="1255" t="s">
        <v>100</v>
      </c>
      <c r="H1664" s="1263"/>
    </row>
    <row r="1665" spans="1:8" s="1322" customFormat="1">
      <c r="A1665" s="1252">
        <v>1654</v>
      </c>
      <c r="B1665" s="1259" t="s">
        <v>3030</v>
      </c>
      <c r="C1665" s="1254">
        <v>300</v>
      </c>
      <c r="D1665" s="1255">
        <v>4</v>
      </c>
      <c r="E1665" s="1255">
        <v>108</v>
      </c>
      <c r="F1665" s="1255" t="s">
        <v>25</v>
      </c>
      <c r="G1665" s="1255" t="s">
        <v>100</v>
      </c>
      <c r="H1665" s="1263"/>
    </row>
    <row r="1666" spans="1:8" s="1322" customFormat="1">
      <c r="A1666" s="1252">
        <v>1655</v>
      </c>
      <c r="B1666" s="1259" t="s">
        <v>2912</v>
      </c>
      <c r="C1666" s="1254">
        <v>100</v>
      </c>
      <c r="D1666" s="1255">
        <v>6</v>
      </c>
      <c r="E1666" s="1255">
        <v>237</v>
      </c>
      <c r="F1666" s="1255" t="s">
        <v>25</v>
      </c>
      <c r="G1666" s="1255" t="s">
        <v>100</v>
      </c>
      <c r="H1666" s="1263"/>
    </row>
    <row r="1667" spans="1:8" s="1322" customFormat="1">
      <c r="A1667" s="1252">
        <v>1656</v>
      </c>
      <c r="B1667" s="1259" t="s">
        <v>2985</v>
      </c>
      <c r="C1667" s="1254">
        <v>200</v>
      </c>
      <c r="D1667" s="1255">
        <v>16</v>
      </c>
      <c r="E1667" s="1255">
        <v>360</v>
      </c>
      <c r="F1667" s="1255" t="s">
        <v>25</v>
      </c>
      <c r="G1667" s="1255" t="s">
        <v>100</v>
      </c>
      <c r="H1667" s="1263"/>
    </row>
    <row r="1668" spans="1:8" s="1322" customFormat="1">
      <c r="A1668" s="1252">
        <v>1657</v>
      </c>
      <c r="B1668" s="1257" t="s">
        <v>2993</v>
      </c>
      <c r="C1668" s="1254">
        <v>200</v>
      </c>
      <c r="D1668" s="1255">
        <v>32</v>
      </c>
      <c r="E1668" s="1255">
        <v>677</v>
      </c>
      <c r="F1668" s="1255" t="s">
        <v>25</v>
      </c>
      <c r="G1668" s="1255" t="s">
        <v>100</v>
      </c>
      <c r="H1668" s="1263"/>
    </row>
    <row r="1669" spans="1:8" s="1322" customFormat="1">
      <c r="A1669" s="1252">
        <v>1658</v>
      </c>
      <c r="B1669" s="1257" t="s">
        <v>2956</v>
      </c>
      <c r="C1669" s="1254">
        <v>300</v>
      </c>
      <c r="D1669" s="1255">
        <v>10</v>
      </c>
      <c r="E1669" s="1255">
        <v>56</v>
      </c>
      <c r="F1669" s="1255" t="s">
        <v>25</v>
      </c>
      <c r="G1669" s="1255" t="s">
        <v>100</v>
      </c>
      <c r="H1669" s="1263"/>
    </row>
    <row r="1670" spans="1:8" s="1322" customFormat="1">
      <c r="A1670" s="1252">
        <v>1659</v>
      </c>
      <c r="B1670" s="1257" t="s">
        <v>3031</v>
      </c>
      <c r="C1670" s="1254">
        <v>200</v>
      </c>
      <c r="D1670" s="1255">
        <v>16</v>
      </c>
      <c r="E1670" s="1255">
        <v>359</v>
      </c>
      <c r="F1670" s="1255" t="s">
        <v>25</v>
      </c>
      <c r="G1670" s="1255" t="s">
        <v>100</v>
      </c>
      <c r="H1670" s="1263"/>
    </row>
    <row r="1671" spans="1:8" s="1322" customFormat="1">
      <c r="A1671" s="1252">
        <v>1660</v>
      </c>
      <c r="B1671" s="1257" t="s">
        <v>3032</v>
      </c>
      <c r="C1671" s="1254">
        <v>200</v>
      </c>
      <c r="D1671" s="1255">
        <v>38</v>
      </c>
      <c r="E1671" s="1255">
        <v>11</v>
      </c>
      <c r="F1671" s="1255" t="s">
        <v>25</v>
      </c>
      <c r="G1671" s="1255" t="s">
        <v>100</v>
      </c>
      <c r="H1671" s="1263"/>
    </row>
    <row r="1672" spans="1:8" s="1322" customFormat="1">
      <c r="A1672" s="1252">
        <v>1661</v>
      </c>
      <c r="B1672" s="1257" t="s">
        <v>3033</v>
      </c>
      <c r="C1672" s="1254">
        <v>200</v>
      </c>
      <c r="D1672" s="1255">
        <v>4</v>
      </c>
      <c r="E1672" s="1255">
        <v>107</v>
      </c>
      <c r="F1672" s="1255" t="s">
        <v>25</v>
      </c>
      <c r="G1672" s="1255" t="s">
        <v>100</v>
      </c>
      <c r="H1672" s="1263"/>
    </row>
    <row r="1673" spans="1:8" s="1322" customFormat="1">
      <c r="A1673" s="1252">
        <v>1662</v>
      </c>
      <c r="B1673" s="1257" t="s">
        <v>3034</v>
      </c>
      <c r="C1673" s="1254">
        <v>200</v>
      </c>
      <c r="D1673" s="1255">
        <v>8</v>
      </c>
      <c r="E1673" s="1255">
        <v>505</v>
      </c>
      <c r="F1673" s="1255" t="s">
        <v>25</v>
      </c>
      <c r="G1673" s="1255" t="s">
        <v>100</v>
      </c>
      <c r="H1673" s="1263"/>
    </row>
    <row r="1674" spans="1:8" s="1322" customFormat="1">
      <c r="A1674" s="1252">
        <v>1663</v>
      </c>
      <c r="B1674" s="1257" t="s">
        <v>3035</v>
      </c>
      <c r="C1674" s="1254">
        <v>200</v>
      </c>
      <c r="D1674" s="1255">
        <v>4</v>
      </c>
      <c r="E1674" s="1255">
        <v>32</v>
      </c>
      <c r="F1674" s="1255" t="s">
        <v>25</v>
      </c>
      <c r="G1674" s="1255" t="s">
        <v>100</v>
      </c>
      <c r="H1674" s="1263"/>
    </row>
    <row r="1675" spans="1:8" s="1322" customFormat="1">
      <c r="A1675" s="1252">
        <v>1664</v>
      </c>
      <c r="B1675" s="1257" t="s">
        <v>3036</v>
      </c>
      <c r="C1675" s="1254">
        <v>100</v>
      </c>
      <c r="D1675" s="1255">
        <v>11</v>
      </c>
      <c r="E1675" s="1255">
        <v>64</v>
      </c>
      <c r="F1675" s="1255" t="s">
        <v>25</v>
      </c>
      <c r="G1675" s="1255" t="s">
        <v>100</v>
      </c>
      <c r="H1675" s="1263"/>
    </row>
    <row r="1676" spans="1:8" s="1322" customFormat="1">
      <c r="A1676" s="1252">
        <v>1665</v>
      </c>
      <c r="B1676" s="1257" t="s">
        <v>3037</v>
      </c>
      <c r="C1676" s="1254">
        <v>100</v>
      </c>
      <c r="D1676" s="1255">
        <v>11</v>
      </c>
      <c r="E1676" s="1255">
        <v>26</v>
      </c>
      <c r="F1676" s="1255" t="s">
        <v>25</v>
      </c>
      <c r="G1676" s="1255" t="s">
        <v>100</v>
      </c>
      <c r="H1676" s="1263"/>
    </row>
    <row r="1677" spans="1:8" s="1322" customFormat="1">
      <c r="A1677" s="1252">
        <v>1666</v>
      </c>
      <c r="B1677" s="1257" t="s">
        <v>3038</v>
      </c>
      <c r="C1677" s="1254">
        <v>200</v>
      </c>
      <c r="D1677" s="1255">
        <v>32</v>
      </c>
      <c r="E1677" s="1255">
        <v>717</v>
      </c>
      <c r="F1677" s="1255" t="s">
        <v>25</v>
      </c>
      <c r="G1677" s="1255" t="s">
        <v>100</v>
      </c>
      <c r="H1677" s="1263"/>
    </row>
    <row r="1678" spans="1:8" s="1322" customFormat="1">
      <c r="A1678" s="1252">
        <v>1667</v>
      </c>
      <c r="B1678" s="1257" t="s">
        <v>3039</v>
      </c>
      <c r="C1678" s="1254">
        <v>200</v>
      </c>
      <c r="D1678" s="1255">
        <v>4</v>
      </c>
      <c r="E1678" s="1255">
        <v>177</v>
      </c>
      <c r="F1678" s="1255" t="s">
        <v>25</v>
      </c>
      <c r="G1678" s="1255" t="s">
        <v>100</v>
      </c>
      <c r="H1678" s="1263"/>
    </row>
    <row r="1679" spans="1:8" s="1322" customFormat="1">
      <c r="A1679" s="1252">
        <v>1668</v>
      </c>
      <c r="B1679" s="1270" t="s">
        <v>3040</v>
      </c>
      <c r="C1679" s="1254">
        <v>200</v>
      </c>
      <c r="D1679" s="1255">
        <v>22</v>
      </c>
      <c r="E1679" s="1255">
        <v>558</v>
      </c>
      <c r="F1679" s="1255" t="s">
        <v>25</v>
      </c>
      <c r="G1679" s="1255" t="s">
        <v>100</v>
      </c>
      <c r="H1679" s="1263"/>
    </row>
    <row r="1680" spans="1:8" s="1322" customFormat="1">
      <c r="A1680" s="1252">
        <v>1669</v>
      </c>
      <c r="B1680" s="1270" t="s">
        <v>3041</v>
      </c>
      <c r="C1680" s="1254">
        <v>200</v>
      </c>
      <c r="D1680" s="1255">
        <v>22</v>
      </c>
      <c r="E1680" s="1255">
        <v>557</v>
      </c>
      <c r="F1680" s="1255" t="s">
        <v>25</v>
      </c>
      <c r="G1680" s="1255" t="s">
        <v>100</v>
      </c>
      <c r="H1680" s="1263"/>
    </row>
    <row r="1681" spans="1:11" s="1322" customFormat="1">
      <c r="A1681" s="1252">
        <v>1670</v>
      </c>
      <c r="B1681" s="1270" t="s">
        <v>2478</v>
      </c>
      <c r="C1681" s="1254">
        <v>1400</v>
      </c>
      <c r="D1681" s="1255">
        <v>32</v>
      </c>
      <c r="E1681" s="1255">
        <v>155</v>
      </c>
      <c r="F1681" s="1255" t="s">
        <v>25</v>
      </c>
      <c r="G1681" s="1255" t="s">
        <v>100</v>
      </c>
      <c r="H1681" s="1263"/>
    </row>
    <row r="1682" spans="1:11" s="1322" customFormat="1">
      <c r="A1682" s="1252">
        <v>1671</v>
      </c>
      <c r="B1682" s="1270" t="s">
        <v>3042</v>
      </c>
      <c r="C1682" s="1254">
        <v>100</v>
      </c>
      <c r="D1682" s="1255">
        <v>22</v>
      </c>
      <c r="E1682" s="1255">
        <v>106</v>
      </c>
      <c r="F1682" s="1255" t="s">
        <v>25</v>
      </c>
      <c r="G1682" s="1255" t="s">
        <v>100</v>
      </c>
      <c r="H1682" s="1263"/>
    </row>
    <row r="1683" spans="1:11" s="1322" customFormat="1">
      <c r="A1683" s="1252">
        <v>1672</v>
      </c>
      <c r="B1683" s="1270" t="s">
        <v>2882</v>
      </c>
      <c r="C1683" s="1254">
        <v>400</v>
      </c>
      <c r="D1683" s="1255">
        <v>7</v>
      </c>
      <c r="E1683" s="1255">
        <v>378</v>
      </c>
      <c r="F1683" s="1255" t="s">
        <v>25</v>
      </c>
      <c r="G1683" s="1255" t="s">
        <v>100</v>
      </c>
      <c r="H1683" s="1263"/>
    </row>
    <row r="1684" spans="1:11" s="1322" customFormat="1">
      <c r="A1684" s="1252">
        <v>1673</v>
      </c>
      <c r="B1684" s="1257" t="s">
        <v>3043</v>
      </c>
      <c r="C1684" s="1254">
        <v>200</v>
      </c>
      <c r="D1684" s="1255">
        <v>31</v>
      </c>
      <c r="E1684" s="1255">
        <v>260</v>
      </c>
      <c r="F1684" s="1255" t="s">
        <v>25</v>
      </c>
      <c r="G1684" s="1255" t="s">
        <v>100</v>
      </c>
      <c r="H1684" s="1263"/>
    </row>
    <row r="1685" spans="1:11" s="1322" customFormat="1">
      <c r="A1685" s="1252">
        <v>1674</v>
      </c>
      <c r="B1685" s="1257" t="s">
        <v>2500</v>
      </c>
      <c r="C1685" s="1254">
        <v>200</v>
      </c>
      <c r="D1685" s="1255">
        <v>3</v>
      </c>
      <c r="E1685" s="1255">
        <v>202</v>
      </c>
      <c r="F1685" s="1255" t="s">
        <v>25</v>
      </c>
      <c r="G1685" s="1255" t="s">
        <v>100</v>
      </c>
      <c r="H1685" s="1263"/>
    </row>
    <row r="1686" spans="1:11" s="1322" customFormat="1">
      <c r="A1686" s="1252">
        <v>1675</v>
      </c>
      <c r="B1686" s="1270" t="s">
        <v>3044</v>
      </c>
      <c r="C1686" s="1254">
        <v>2500</v>
      </c>
      <c r="D1686" s="1255">
        <v>32</v>
      </c>
      <c r="E1686" s="1255">
        <v>675</v>
      </c>
      <c r="F1686" s="1255" t="s">
        <v>25</v>
      </c>
      <c r="G1686" s="1255" t="s">
        <v>100</v>
      </c>
      <c r="H1686" s="1263"/>
    </row>
    <row r="1687" spans="1:11" s="1322" customFormat="1">
      <c r="A1687" s="1252">
        <v>1676</v>
      </c>
      <c r="B1687" s="1257" t="s">
        <v>3045</v>
      </c>
      <c r="C1687" s="1254">
        <v>300</v>
      </c>
      <c r="D1687" s="1255">
        <v>4</v>
      </c>
      <c r="E1687" s="1255">
        <v>176</v>
      </c>
      <c r="F1687" s="1255" t="s">
        <v>25</v>
      </c>
      <c r="G1687" s="1255" t="s">
        <v>100</v>
      </c>
      <c r="H1687" s="1263"/>
    </row>
    <row r="1688" spans="1:11" s="1322" customFormat="1">
      <c r="A1688" s="1252">
        <v>1677</v>
      </c>
      <c r="B1688" s="1257" t="s">
        <v>2820</v>
      </c>
      <c r="C1688" s="1254">
        <v>800</v>
      </c>
      <c r="D1688" s="1255">
        <v>42</v>
      </c>
      <c r="E1688" s="1255">
        <v>38</v>
      </c>
      <c r="F1688" s="1255" t="s">
        <v>1333</v>
      </c>
      <c r="G1688" s="1255" t="s">
        <v>2091</v>
      </c>
      <c r="H1688" s="1263"/>
    </row>
    <row r="1689" spans="1:11" s="1285" customFormat="1" ht="18" customHeight="1">
      <c r="A1689" s="1249" t="s">
        <v>3046</v>
      </c>
      <c r="B1689" s="1250" t="s">
        <v>3047</v>
      </c>
      <c r="C1689" s="1251">
        <f>SUM(C1690:C1819)</f>
        <v>42400</v>
      </c>
      <c r="D1689" s="1255"/>
      <c r="E1689" s="1255"/>
      <c r="F1689" s="1255"/>
      <c r="G1689" s="1255"/>
      <c r="H1689" s="1246"/>
    </row>
    <row r="1690" spans="1:11" s="1285" customFormat="1" ht="18" customHeight="1">
      <c r="A1690" s="1252">
        <v>1678</v>
      </c>
      <c r="B1690" s="944" t="s">
        <v>3205</v>
      </c>
      <c r="C1690" s="1254">
        <v>300</v>
      </c>
      <c r="D1690" s="1255">
        <v>41</v>
      </c>
      <c r="E1690" s="1255">
        <v>97</v>
      </c>
      <c r="F1690" s="1255" t="s">
        <v>25</v>
      </c>
      <c r="G1690" s="1255" t="s">
        <v>100</v>
      </c>
      <c r="H1690" s="1246"/>
    </row>
    <row r="1691" spans="1:11" s="1285" customFormat="1" ht="18" customHeight="1">
      <c r="A1691" s="1252">
        <v>1679</v>
      </c>
      <c r="B1691" s="944" t="s">
        <v>3206</v>
      </c>
      <c r="C1691" s="1254">
        <v>500</v>
      </c>
      <c r="D1691" s="1255">
        <v>41</v>
      </c>
      <c r="E1691" s="1255">
        <v>96</v>
      </c>
      <c r="F1691" s="1255" t="s">
        <v>25</v>
      </c>
      <c r="G1691" s="1255" t="s">
        <v>2091</v>
      </c>
      <c r="H1691" s="1246"/>
    </row>
    <row r="1692" spans="1:11" s="1285" customFormat="1" ht="18" customHeight="1">
      <c r="A1692" s="1252">
        <v>1680</v>
      </c>
      <c r="B1692" s="1302" t="s">
        <v>3199</v>
      </c>
      <c r="C1692" s="1254">
        <v>500</v>
      </c>
      <c r="D1692" s="1255">
        <v>41</v>
      </c>
      <c r="E1692" s="1255">
        <v>94</v>
      </c>
      <c r="F1692" s="1255" t="s">
        <v>25</v>
      </c>
      <c r="G1692" s="1255" t="s">
        <v>100</v>
      </c>
      <c r="H1692" s="1246"/>
      <c r="K1692" s="1317"/>
    </row>
    <row r="1693" spans="1:11" s="1285" customFormat="1" ht="18" customHeight="1">
      <c r="A1693" s="1252">
        <v>1681</v>
      </c>
      <c r="B1693" s="832" t="s">
        <v>3183</v>
      </c>
      <c r="C1693" s="1254">
        <v>600</v>
      </c>
      <c r="D1693" s="1255">
        <v>30</v>
      </c>
      <c r="E1693" s="1255">
        <v>38</v>
      </c>
      <c r="F1693" s="1255" t="s">
        <v>25</v>
      </c>
      <c r="G1693" s="1255" t="s">
        <v>100</v>
      </c>
      <c r="H1693" s="1246"/>
      <c r="K1693" s="1326"/>
    </row>
    <row r="1694" spans="1:11" s="1285" customFormat="1" ht="18" customHeight="1">
      <c r="A1694" s="1252">
        <v>1682</v>
      </c>
      <c r="B1694" s="1302" t="s">
        <v>3199</v>
      </c>
      <c r="C1694" s="1254">
        <v>500</v>
      </c>
      <c r="D1694" s="1255">
        <v>41</v>
      </c>
      <c r="E1694" s="1255">
        <v>95</v>
      </c>
      <c r="F1694" s="1255" t="s">
        <v>25</v>
      </c>
      <c r="G1694" s="1255" t="s">
        <v>100</v>
      </c>
      <c r="H1694" s="1246"/>
      <c r="K1694" s="1317"/>
    </row>
    <row r="1695" spans="1:11" s="1285" customFormat="1" ht="18" customHeight="1">
      <c r="A1695" s="1252">
        <v>1683</v>
      </c>
      <c r="B1695" s="832" t="s">
        <v>3183</v>
      </c>
      <c r="C1695" s="1254">
        <v>300</v>
      </c>
      <c r="D1695" s="1255">
        <v>24</v>
      </c>
      <c r="E1695" s="1255">
        <v>310</v>
      </c>
      <c r="F1695" s="1255" t="s">
        <v>25</v>
      </c>
      <c r="G1695" s="1255" t="s">
        <v>100</v>
      </c>
      <c r="H1695" s="1246"/>
      <c r="K1695" s="1317"/>
    </row>
    <row r="1696" spans="1:11" s="1285" customFormat="1" ht="18" customHeight="1">
      <c r="A1696" s="1252">
        <v>1684</v>
      </c>
      <c r="B1696" s="1302" t="s">
        <v>3199</v>
      </c>
      <c r="C1696" s="1254">
        <v>500</v>
      </c>
      <c r="D1696" s="1255">
        <v>42</v>
      </c>
      <c r="E1696" s="1255">
        <v>126</v>
      </c>
      <c r="F1696" s="1255" t="s">
        <v>25</v>
      </c>
      <c r="G1696" s="1255" t="s">
        <v>100</v>
      </c>
      <c r="H1696" s="1246"/>
      <c r="K1696" s="1317"/>
    </row>
    <row r="1697" spans="1:8" s="1285" customFormat="1" ht="18" customHeight="1">
      <c r="A1697" s="1252">
        <v>1685</v>
      </c>
      <c r="B1697" s="1259" t="s">
        <v>3048</v>
      </c>
      <c r="C1697" s="1254">
        <v>500</v>
      </c>
      <c r="D1697" s="1255">
        <v>195</v>
      </c>
      <c r="E1697" s="1255">
        <v>14</v>
      </c>
      <c r="F1697" s="1255" t="s">
        <v>1333</v>
      </c>
      <c r="G1697" s="1255" t="s">
        <v>2091</v>
      </c>
      <c r="H1697" s="1246"/>
    </row>
    <row r="1698" spans="1:8" s="1285" customFormat="1" ht="18" customHeight="1">
      <c r="A1698" s="1252">
        <v>1686</v>
      </c>
      <c r="B1698" s="1256" t="s">
        <v>2723</v>
      </c>
      <c r="C1698" s="1254">
        <v>200</v>
      </c>
      <c r="D1698" s="1217">
        <v>16</v>
      </c>
      <c r="E1698" s="1217">
        <v>16</v>
      </c>
      <c r="F1698" s="1255" t="s">
        <v>1333</v>
      </c>
      <c r="G1698" s="1255" t="s">
        <v>2091</v>
      </c>
      <c r="H1698" s="1246"/>
    </row>
    <row r="1699" spans="1:8" s="1285" customFormat="1" ht="18" customHeight="1">
      <c r="A1699" s="1252">
        <v>1687</v>
      </c>
      <c r="B1699" s="1256" t="s">
        <v>3049</v>
      </c>
      <c r="C1699" s="1254">
        <v>400</v>
      </c>
      <c r="D1699" s="1217">
        <v>41</v>
      </c>
      <c r="E1699" s="1217">
        <v>84</v>
      </c>
      <c r="F1699" s="1255" t="s">
        <v>1333</v>
      </c>
      <c r="G1699" s="1255" t="s">
        <v>2091</v>
      </c>
      <c r="H1699" s="1246"/>
    </row>
    <row r="1700" spans="1:8" s="1285" customFormat="1" ht="18" customHeight="1">
      <c r="A1700" s="1252">
        <v>1688</v>
      </c>
      <c r="B1700" s="1256" t="s">
        <v>2609</v>
      </c>
      <c r="C1700" s="1254">
        <v>500</v>
      </c>
      <c r="D1700" s="1217">
        <v>16</v>
      </c>
      <c r="E1700" s="1217">
        <v>131</v>
      </c>
      <c r="F1700" s="1255" t="s">
        <v>1333</v>
      </c>
      <c r="G1700" s="1255" t="s">
        <v>2091</v>
      </c>
      <c r="H1700" s="1246"/>
    </row>
    <row r="1701" spans="1:8" s="1285" customFormat="1" ht="18" customHeight="1">
      <c r="A1701" s="1252">
        <v>1689</v>
      </c>
      <c r="B1701" s="1256" t="s">
        <v>3050</v>
      </c>
      <c r="C1701" s="1254">
        <v>100</v>
      </c>
      <c r="D1701" s="1217">
        <v>16</v>
      </c>
      <c r="E1701" s="1217">
        <v>456</v>
      </c>
      <c r="F1701" s="1255" t="s">
        <v>1333</v>
      </c>
      <c r="G1701" s="1255" t="s">
        <v>2091</v>
      </c>
      <c r="H1701" s="1246"/>
    </row>
    <row r="1702" spans="1:8" s="1285" customFormat="1" ht="18" customHeight="1">
      <c r="A1702" s="1252">
        <v>1690</v>
      </c>
      <c r="B1702" s="1256" t="s">
        <v>2474</v>
      </c>
      <c r="C1702" s="1254">
        <v>700</v>
      </c>
      <c r="D1702" s="1217">
        <v>6</v>
      </c>
      <c r="E1702" s="1217">
        <v>199</v>
      </c>
      <c r="F1702" s="1255" t="s">
        <v>1333</v>
      </c>
      <c r="G1702" s="1255" t="s">
        <v>2091</v>
      </c>
      <c r="H1702" s="1246"/>
    </row>
    <row r="1703" spans="1:8" s="1285" customFormat="1" ht="18" customHeight="1">
      <c r="A1703" s="1252">
        <v>1691</v>
      </c>
      <c r="B1703" s="1256" t="s">
        <v>3051</v>
      </c>
      <c r="C1703" s="1254">
        <v>700</v>
      </c>
      <c r="D1703" s="1217">
        <v>7</v>
      </c>
      <c r="E1703" s="1217">
        <v>1</v>
      </c>
      <c r="F1703" s="1255" t="s">
        <v>1333</v>
      </c>
      <c r="G1703" s="1255" t="s">
        <v>2091</v>
      </c>
      <c r="H1703" s="1246"/>
    </row>
    <row r="1704" spans="1:8" s="1285" customFormat="1" ht="18" customHeight="1">
      <c r="A1704" s="1252">
        <v>1692</v>
      </c>
      <c r="B1704" s="1256" t="s">
        <v>3051</v>
      </c>
      <c r="C1704" s="1254">
        <v>700</v>
      </c>
      <c r="D1704" s="1217">
        <v>6</v>
      </c>
      <c r="E1704" s="1217">
        <v>200</v>
      </c>
      <c r="F1704" s="1255" t="s">
        <v>1333</v>
      </c>
      <c r="G1704" s="1255" t="s">
        <v>2091</v>
      </c>
      <c r="H1704" s="1246"/>
    </row>
    <row r="1705" spans="1:8" s="1273" customFormat="1" ht="18" customHeight="1">
      <c r="A1705" s="1252">
        <v>1693</v>
      </c>
      <c r="B1705" s="1257" t="s">
        <v>3052</v>
      </c>
      <c r="C1705" s="1254">
        <v>600</v>
      </c>
      <c r="D1705" s="1255">
        <v>40</v>
      </c>
      <c r="E1705" s="1255">
        <v>120</v>
      </c>
      <c r="F1705" s="1255" t="s">
        <v>25</v>
      </c>
      <c r="G1705" s="1255" t="s">
        <v>100</v>
      </c>
      <c r="H1705" s="1258"/>
    </row>
    <row r="1706" spans="1:8" s="1273" customFormat="1" ht="18" customHeight="1">
      <c r="A1706" s="1252">
        <v>1694</v>
      </c>
      <c r="B1706" s="1257" t="s">
        <v>3052</v>
      </c>
      <c r="C1706" s="1254">
        <v>600</v>
      </c>
      <c r="D1706" s="1255">
        <v>40</v>
      </c>
      <c r="E1706" s="1255">
        <v>121</v>
      </c>
      <c r="F1706" s="1255" t="s">
        <v>25</v>
      </c>
      <c r="G1706" s="1255" t="s">
        <v>100</v>
      </c>
      <c r="H1706" s="1258"/>
    </row>
    <row r="1707" spans="1:8" s="1273" customFormat="1" ht="18" customHeight="1">
      <c r="A1707" s="1252">
        <v>1695</v>
      </c>
      <c r="B1707" s="1257" t="s">
        <v>3052</v>
      </c>
      <c r="C1707" s="1254">
        <v>600</v>
      </c>
      <c r="D1707" s="1255">
        <v>40</v>
      </c>
      <c r="E1707" s="1255">
        <v>125</v>
      </c>
      <c r="F1707" s="1255" t="s">
        <v>25</v>
      </c>
      <c r="G1707" s="1255" t="s">
        <v>100</v>
      </c>
      <c r="H1707" s="1258"/>
    </row>
    <row r="1708" spans="1:8" s="1273" customFormat="1" ht="18" customHeight="1">
      <c r="A1708" s="1252">
        <v>1696</v>
      </c>
      <c r="B1708" s="1257" t="s">
        <v>3052</v>
      </c>
      <c r="C1708" s="1254">
        <v>600</v>
      </c>
      <c r="D1708" s="1255">
        <v>40</v>
      </c>
      <c r="E1708" s="1255">
        <v>126</v>
      </c>
      <c r="F1708" s="1255" t="s">
        <v>25</v>
      </c>
      <c r="G1708" s="1255" t="s">
        <v>100</v>
      </c>
      <c r="H1708" s="1258"/>
    </row>
    <row r="1709" spans="1:8" s="1273" customFormat="1" ht="18" customHeight="1">
      <c r="A1709" s="1252">
        <v>1697</v>
      </c>
      <c r="B1709" s="1257" t="s">
        <v>3052</v>
      </c>
      <c r="C1709" s="1254">
        <v>600</v>
      </c>
      <c r="D1709" s="1255">
        <v>40</v>
      </c>
      <c r="E1709" s="1255">
        <v>127</v>
      </c>
      <c r="F1709" s="1255" t="s">
        <v>25</v>
      </c>
      <c r="G1709" s="1255" t="s">
        <v>100</v>
      </c>
      <c r="H1709" s="1258"/>
    </row>
    <row r="1710" spans="1:8" s="1273" customFormat="1" ht="18" customHeight="1">
      <c r="A1710" s="1252">
        <v>1698</v>
      </c>
      <c r="B1710" s="1257" t="s">
        <v>3053</v>
      </c>
      <c r="C1710" s="1254">
        <v>600</v>
      </c>
      <c r="D1710" s="1255">
        <v>40</v>
      </c>
      <c r="E1710" s="1255">
        <v>122</v>
      </c>
      <c r="F1710" s="1255" t="s">
        <v>25</v>
      </c>
      <c r="G1710" s="1255" t="s">
        <v>100</v>
      </c>
      <c r="H1710" s="1258"/>
    </row>
    <row r="1711" spans="1:8" s="1273" customFormat="1" ht="18" customHeight="1">
      <c r="A1711" s="1252">
        <v>1699</v>
      </c>
      <c r="B1711" s="1257" t="s">
        <v>3053</v>
      </c>
      <c r="C1711" s="1254">
        <v>600</v>
      </c>
      <c r="D1711" s="1255">
        <v>40</v>
      </c>
      <c r="E1711" s="1255">
        <v>123</v>
      </c>
      <c r="F1711" s="1255" t="s">
        <v>25</v>
      </c>
      <c r="G1711" s="1255" t="s">
        <v>100</v>
      </c>
      <c r="H1711" s="1258"/>
    </row>
    <row r="1712" spans="1:8" s="1273" customFormat="1" ht="18" customHeight="1">
      <c r="A1712" s="1252">
        <v>1700</v>
      </c>
      <c r="B1712" s="1257" t="s">
        <v>3053</v>
      </c>
      <c r="C1712" s="1254">
        <v>600</v>
      </c>
      <c r="D1712" s="1255">
        <v>40</v>
      </c>
      <c r="E1712" s="1255">
        <v>124</v>
      </c>
      <c r="F1712" s="1255" t="s">
        <v>25</v>
      </c>
      <c r="G1712" s="1255" t="s">
        <v>100</v>
      </c>
      <c r="H1712" s="1258"/>
    </row>
    <row r="1713" spans="1:8" s="1273" customFormat="1" ht="18" customHeight="1">
      <c r="A1713" s="1252">
        <v>1701</v>
      </c>
      <c r="B1713" s="1257" t="s">
        <v>2105</v>
      </c>
      <c r="C1713" s="1254">
        <v>400</v>
      </c>
      <c r="D1713" s="1255">
        <v>21</v>
      </c>
      <c r="E1713" s="1255">
        <v>416</v>
      </c>
      <c r="F1713" s="1255" t="s">
        <v>25</v>
      </c>
      <c r="G1713" s="1255" t="s">
        <v>100</v>
      </c>
      <c r="H1713" s="1258"/>
    </row>
    <row r="1714" spans="1:8" s="1273" customFormat="1" ht="18" customHeight="1">
      <c r="A1714" s="1252">
        <v>1702</v>
      </c>
      <c r="B1714" s="1257" t="s">
        <v>2105</v>
      </c>
      <c r="C1714" s="1254">
        <v>400</v>
      </c>
      <c r="D1714" s="1255">
        <v>21</v>
      </c>
      <c r="E1714" s="1255">
        <v>417</v>
      </c>
      <c r="F1714" s="1255" t="s">
        <v>25</v>
      </c>
      <c r="G1714" s="1255" t="s">
        <v>100</v>
      </c>
      <c r="H1714" s="1258"/>
    </row>
    <row r="1715" spans="1:8" s="1273" customFormat="1" ht="18" customHeight="1">
      <c r="A1715" s="1252">
        <v>1703</v>
      </c>
      <c r="B1715" s="1257" t="s">
        <v>3054</v>
      </c>
      <c r="C1715" s="1254">
        <v>600</v>
      </c>
      <c r="D1715" s="1255">
        <v>21</v>
      </c>
      <c r="E1715" s="1255">
        <v>412</v>
      </c>
      <c r="F1715" s="1255" t="s">
        <v>25</v>
      </c>
      <c r="G1715" s="1255" t="s">
        <v>100</v>
      </c>
      <c r="H1715" s="1258"/>
    </row>
    <row r="1716" spans="1:8" s="1273" customFormat="1" ht="18" customHeight="1">
      <c r="A1716" s="1252">
        <v>1704</v>
      </c>
      <c r="B1716" s="1257" t="s">
        <v>2911</v>
      </c>
      <c r="C1716" s="1254">
        <v>100</v>
      </c>
      <c r="D1716" s="1255">
        <v>7</v>
      </c>
      <c r="E1716" s="1255">
        <v>258</v>
      </c>
      <c r="F1716" s="1255" t="s">
        <v>25</v>
      </c>
      <c r="G1716" s="1255" t="s">
        <v>100</v>
      </c>
      <c r="H1716" s="1258"/>
    </row>
    <row r="1717" spans="1:8" s="1273" customFormat="1" ht="18" customHeight="1">
      <c r="A1717" s="1252">
        <v>1705</v>
      </c>
      <c r="B1717" s="1257" t="s">
        <v>3055</v>
      </c>
      <c r="C1717" s="1254">
        <v>300</v>
      </c>
      <c r="D1717" s="1255">
        <v>25</v>
      </c>
      <c r="E1717" s="1255">
        <v>130</v>
      </c>
      <c r="F1717" s="1255" t="s">
        <v>25</v>
      </c>
      <c r="G1717" s="1255" t="s">
        <v>100</v>
      </c>
      <c r="H1717" s="1258"/>
    </row>
    <row r="1718" spans="1:8" s="1273" customFormat="1" ht="18" customHeight="1">
      <c r="A1718" s="1252">
        <v>1706</v>
      </c>
      <c r="B1718" s="1257" t="s">
        <v>2201</v>
      </c>
      <c r="C1718" s="1254">
        <v>400</v>
      </c>
      <c r="D1718" s="1255">
        <v>9</v>
      </c>
      <c r="E1718" s="1255">
        <v>349</v>
      </c>
      <c r="F1718" s="1255" t="s">
        <v>25</v>
      </c>
      <c r="G1718" s="1255" t="s">
        <v>100</v>
      </c>
      <c r="H1718" s="1258"/>
    </row>
    <row r="1719" spans="1:8" s="1273" customFormat="1" ht="18" customHeight="1">
      <c r="A1719" s="1252">
        <v>1707</v>
      </c>
      <c r="B1719" s="1257" t="s">
        <v>3056</v>
      </c>
      <c r="C1719" s="1254">
        <v>100</v>
      </c>
      <c r="D1719" s="1255">
        <v>39</v>
      </c>
      <c r="E1719" s="1255">
        <v>122</v>
      </c>
      <c r="F1719" s="1255" t="s">
        <v>25</v>
      </c>
      <c r="G1719" s="1255" t="s">
        <v>100</v>
      </c>
      <c r="H1719" s="1258"/>
    </row>
    <row r="1720" spans="1:8" s="1273" customFormat="1" ht="18" customHeight="1">
      <c r="A1720" s="1252">
        <v>1708</v>
      </c>
      <c r="B1720" s="1257" t="s">
        <v>3057</v>
      </c>
      <c r="C1720" s="1254">
        <v>100</v>
      </c>
      <c r="D1720" s="1255">
        <v>9</v>
      </c>
      <c r="E1720" s="1255">
        <v>317</v>
      </c>
      <c r="F1720" s="1255" t="s">
        <v>25</v>
      </c>
      <c r="G1720" s="1255" t="s">
        <v>100</v>
      </c>
      <c r="H1720" s="1258"/>
    </row>
    <row r="1721" spans="1:8" s="1273" customFormat="1" ht="18" customHeight="1">
      <c r="A1721" s="1252">
        <v>1709</v>
      </c>
      <c r="B1721" s="1257" t="s">
        <v>3057</v>
      </c>
      <c r="C1721" s="1254">
        <v>100</v>
      </c>
      <c r="D1721" s="1255">
        <v>9</v>
      </c>
      <c r="E1721" s="1255">
        <v>316</v>
      </c>
      <c r="F1721" s="1255" t="s">
        <v>25</v>
      </c>
      <c r="G1721" s="1255" t="s">
        <v>100</v>
      </c>
      <c r="H1721" s="1258"/>
    </row>
    <row r="1722" spans="1:8" s="1273" customFormat="1" ht="18" customHeight="1">
      <c r="A1722" s="1252">
        <v>1710</v>
      </c>
      <c r="B1722" s="1257" t="s">
        <v>3058</v>
      </c>
      <c r="C1722" s="1254">
        <v>300</v>
      </c>
      <c r="D1722" s="1255">
        <v>23</v>
      </c>
      <c r="E1722" s="1255">
        <v>83</v>
      </c>
      <c r="F1722" s="1255" t="s">
        <v>25</v>
      </c>
      <c r="G1722" s="1255" t="s">
        <v>100</v>
      </c>
      <c r="H1722" s="1258"/>
    </row>
    <row r="1723" spans="1:8" s="1273" customFormat="1" ht="18" customHeight="1">
      <c r="A1723" s="1252">
        <v>1711</v>
      </c>
      <c r="B1723" s="1257" t="s">
        <v>3059</v>
      </c>
      <c r="C1723" s="1254">
        <v>100</v>
      </c>
      <c r="D1723" s="1255">
        <v>40</v>
      </c>
      <c r="E1723" s="1255">
        <v>113</v>
      </c>
      <c r="F1723" s="1255" t="s">
        <v>25</v>
      </c>
      <c r="G1723" s="1255" t="s">
        <v>100</v>
      </c>
      <c r="H1723" s="1258"/>
    </row>
    <row r="1724" spans="1:8" s="1273" customFormat="1" ht="18" customHeight="1">
      <c r="A1724" s="1252">
        <v>1712</v>
      </c>
      <c r="B1724" s="1257" t="s">
        <v>3060</v>
      </c>
      <c r="C1724" s="1254">
        <v>200</v>
      </c>
      <c r="D1724" s="1255">
        <v>9</v>
      </c>
      <c r="E1724" s="1255">
        <v>186</v>
      </c>
      <c r="F1724" s="1255" t="s">
        <v>25</v>
      </c>
      <c r="G1724" s="1255" t="s">
        <v>100</v>
      </c>
      <c r="H1724" s="1258"/>
    </row>
    <row r="1725" spans="1:8" s="1273" customFormat="1" ht="18" customHeight="1">
      <c r="A1725" s="1252">
        <v>1713</v>
      </c>
      <c r="B1725" s="1257" t="s">
        <v>3060</v>
      </c>
      <c r="C1725" s="1254">
        <v>300</v>
      </c>
      <c r="D1725" s="1255">
        <v>48</v>
      </c>
      <c r="E1725" s="1255">
        <v>6</v>
      </c>
      <c r="F1725" s="1255" t="s">
        <v>25</v>
      </c>
      <c r="G1725" s="1255" t="s">
        <v>100</v>
      </c>
      <c r="H1725" s="1258"/>
    </row>
    <row r="1726" spans="1:8" s="1273" customFormat="1" ht="18" customHeight="1">
      <c r="A1726" s="1252">
        <v>1714</v>
      </c>
      <c r="B1726" s="1257" t="s">
        <v>2712</v>
      </c>
      <c r="C1726" s="1254">
        <v>100</v>
      </c>
      <c r="D1726" s="1255">
        <v>40</v>
      </c>
      <c r="E1726" s="1255">
        <v>118</v>
      </c>
      <c r="F1726" s="1255" t="s">
        <v>25</v>
      </c>
      <c r="G1726" s="1255" t="s">
        <v>100</v>
      </c>
      <c r="H1726" s="1258"/>
    </row>
    <row r="1727" spans="1:8" s="1273" customFormat="1" ht="18" customHeight="1">
      <c r="A1727" s="1252">
        <v>1715</v>
      </c>
      <c r="B1727" s="1257" t="s">
        <v>3160</v>
      </c>
      <c r="C1727" s="1254">
        <v>300</v>
      </c>
      <c r="D1727" s="1255">
        <v>9</v>
      </c>
      <c r="E1727" s="1255">
        <v>377</v>
      </c>
      <c r="F1727" s="1255" t="s">
        <v>25</v>
      </c>
      <c r="G1727" s="1255" t="s">
        <v>100</v>
      </c>
      <c r="H1727" s="1258"/>
    </row>
    <row r="1728" spans="1:8" s="1273" customFormat="1" ht="18" customHeight="1">
      <c r="A1728" s="1252">
        <v>1716</v>
      </c>
      <c r="B1728" s="1257" t="s">
        <v>3161</v>
      </c>
      <c r="C1728" s="1254">
        <v>100</v>
      </c>
      <c r="D1728" s="1255">
        <v>39</v>
      </c>
      <c r="E1728" s="1255">
        <v>137</v>
      </c>
      <c r="F1728" s="1255" t="s">
        <v>25</v>
      </c>
      <c r="G1728" s="1255" t="s">
        <v>100</v>
      </c>
      <c r="H1728" s="1258"/>
    </row>
    <row r="1729" spans="1:8" s="1273" customFormat="1" ht="18" customHeight="1">
      <c r="A1729" s="1252">
        <v>1717</v>
      </c>
      <c r="B1729" s="1257" t="s">
        <v>3162</v>
      </c>
      <c r="C1729" s="1254">
        <v>300</v>
      </c>
      <c r="D1729" s="1255">
        <v>9</v>
      </c>
      <c r="E1729" s="1255">
        <v>360</v>
      </c>
      <c r="F1729" s="1255" t="s">
        <v>25</v>
      </c>
      <c r="G1729" s="1255" t="s">
        <v>100</v>
      </c>
      <c r="H1729" s="1258"/>
    </row>
    <row r="1730" spans="1:8" s="1273" customFormat="1" ht="18" customHeight="1">
      <c r="A1730" s="1252">
        <v>1718</v>
      </c>
      <c r="B1730" s="1257" t="s">
        <v>3163</v>
      </c>
      <c r="C1730" s="1254">
        <v>100</v>
      </c>
      <c r="D1730" s="1255">
        <v>39</v>
      </c>
      <c r="E1730" s="1255">
        <v>114</v>
      </c>
      <c r="F1730" s="1255" t="s">
        <v>25</v>
      </c>
      <c r="G1730" s="1255" t="s">
        <v>100</v>
      </c>
      <c r="H1730" s="1258"/>
    </row>
    <row r="1731" spans="1:8" s="1273" customFormat="1" ht="18" customHeight="1">
      <c r="A1731" s="1252">
        <v>1719</v>
      </c>
      <c r="B1731" s="1257" t="s">
        <v>3163</v>
      </c>
      <c r="C1731" s="1254">
        <v>100</v>
      </c>
      <c r="D1731" s="1255">
        <v>42</v>
      </c>
      <c r="E1731" s="1255">
        <v>5</v>
      </c>
      <c r="F1731" s="1255" t="s">
        <v>25</v>
      </c>
      <c r="G1731" s="1255" t="s">
        <v>100</v>
      </c>
      <c r="H1731" s="1258"/>
    </row>
    <row r="1732" spans="1:8" s="1273" customFormat="1" ht="18" customHeight="1">
      <c r="A1732" s="1252">
        <v>1720</v>
      </c>
      <c r="B1732" s="1257" t="s">
        <v>3163</v>
      </c>
      <c r="C1732" s="1254">
        <v>100</v>
      </c>
      <c r="D1732" s="1255">
        <v>42</v>
      </c>
      <c r="E1732" s="1255">
        <v>46</v>
      </c>
      <c r="F1732" s="1255" t="s">
        <v>25</v>
      </c>
      <c r="G1732" s="1255" t="s">
        <v>100</v>
      </c>
      <c r="H1732" s="1258"/>
    </row>
    <row r="1733" spans="1:8" s="1273" customFormat="1" ht="18" customHeight="1">
      <c r="A1733" s="1252">
        <v>1721</v>
      </c>
      <c r="B1733" s="1257" t="s">
        <v>3163</v>
      </c>
      <c r="C1733" s="1254">
        <v>100</v>
      </c>
      <c r="D1733" s="1255">
        <v>42</v>
      </c>
      <c r="E1733" s="1255">
        <v>60</v>
      </c>
      <c r="F1733" s="1255" t="s">
        <v>25</v>
      </c>
      <c r="G1733" s="1255" t="s">
        <v>100</v>
      </c>
      <c r="H1733" s="1258"/>
    </row>
    <row r="1734" spans="1:8" s="1273" customFormat="1" ht="18" customHeight="1">
      <c r="A1734" s="1252">
        <v>1722</v>
      </c>
      <c r="B1734" s="1257" t="s">
        <v>2911</v>
      </c>
      <c r="C1734" s="1254">
        <v>100</v>
      </c>
      <c r="D1734" s="1255">
        <v>7</v>
      </c>
      <c r="E1734" s="1255">
        <v>258</v>
      </c>
      <c r="F1734" s="1255" t="s">
        <v>25</v>
      </c>
      <c r="G1734" s="1255" t="s">
        <v>100</v>
      </c>
      <c r="H1734" s="1258"/>
    </row>
    <row r="1735" spans="1:8" s="1273" customFormat="1" ht="18" customHeight="1">
      <c r="A1735" s="1252">
        <v>1723</v>
      </c>
      <c r="B1735" s="1257" t="s">
        <v>3164</v>
      </c>
      <c r="C1735" s="1254">
        <v>200</v>
      </c>
      <c r="D1735" s="1255">
        <v>7</v>
      </c>
      <c r="E1735" s="1255">
        <v>257</v>
      </c>
      <c r="F1735" s="1255" t="s">
        <v>25</v>
      </c>
      <c r="G1735" s="1255" t="s">
        <v>100</v>
      </c>
      <c r="H1735" s="1258"/>
    </row>
    <row r="1736" spans="1:8" s="1273" customFormat="1" ht="18" customHeight="1">
      <c r="A1736" s="1252">
        <v>1724</v>
      </c>
      <c r="B1736" s="1257" t="s">
        <v>3164</v>
      </c>
      <c r="C1736" s="1254">
        <v>100</v>
      </c>
      <c r="D1736" s="1255">
        <v>7</v>
      </c>
      <c r="E1736" s="1255">
        <v>259</v>
      </c>
      <c r="F1736" s="1255" t="s">
        <v>25</v>
      </c>
      <c r="G1736" s="1255" t="s">
        <v>100</v>
      </c>
      <c r="H1736" s="1258"/>
    </row>
    <row r="1737" spans="1:8" s="1273" customFormat="1" ht="18" customHeight="1">
      <c r="A1737" s="1252">
        <v>1725</v>
      </c>
      <c r="B1737" s="1257" t="s">
        <v>3061</v>
      </c>
      <c r="C1737" s="1254">
        <v>300</v>
      </c>
      <c r="D1737" s="1255">
        <v>30</v>
      </c>
      <c r="E1737" s="1255">
        <v>38</v>
      </c>
      <c r="F1737" s="1255" t="s">
        <v>25</v>
      </c>
      <c r="G1737" s="1255" t="s">
        <v>100</v>
      </c>
      <c r="H1737" s="1258"/>
    </row>
    <row r="1738" spans="1:8" ht="18" customHeight="1">
      <c r="A1738" s="1252">
        <v>1726</v>
      </c>
      <c r="B1738" s="1257" t="s">
        <v>3062</v>
      </c>
      <c r="C1738" s="1254">
        <v>400</v>
      </c>
      <c r="D1738" s="1255">
        <v>7</v>
      </c>
      <c r="E1738" s="1255">
        <v>79</v>
      </c>
      <c r="F1738" s="1255" t="s">
        <v>25</v>
      </c>
      <c r="G1738" s="1255" t="s">
        <v>100</v>
      </c>
      <c r="H1738" s="1255"/>
    </row>
    <row r="1739" spans="1:8" ht="18" customHeight="1">
      <c r="A1739" s="1252">
        <v>1727</v>
      </c>
      <c r="B1739" s="1257" t="s">
        <v>2830</v>
      </c>
      <c r="C1739" s="1254">
        <v>400</v>
      </c>
      <c r="D1739" s="1255">
        <v>7</v>
      </c>
      <c r="E1739" s="1255">
        <v>133</v>
      </c>
      <c r="F1739" s="1255" t="s">
        <v>25</v>
      </c>
      <c r="G1739" s="1255" t="s">
        <v>100</v>
      </c>
      <c r="H1739" s="1255"/>
    </row>
    <row r="1740" spans="1:8" ht="18" customHeight="1">
      <c r="A1740" s="1252">
        <v>1728</v>
      </c>
      <c r="B1740" s="1257" t="s">
        <v>2908</v>
      </c>
      <c r="C1740" s="1254">
        <v>300</v>
      </c>
      <c r="D1740" s="1255">
        <v>9</v>
      </c>
      <c r="E1740" s="1255">
        <v>348</v>
      </c>
      <c r="F1740" s="1255" t="s">
        <v>25</v>
      </c>
      <c r="G1740" s="1255" t="s">
        <v>100</v>
      </c>
      <c r="H1740" s="1255"/>
    </row>
    <row r="1741" spans="1:8" ht="18" customHeight="1">
      <c r="A1741" s="1252">
        <v>1729</v>
      </c>
      <c r="B1741" s="1257" t="s">
        <v>3063</v>
      </c>
      <c r="C1741" s="1254">
        <v>300</v>
      </c>
      <c r="D1741" s="1255">
        <v>24</v>
      </c>
      <c r="E1741" s="1255">
        <v>310</v>
      </c>
      <c r="F1741" s="1255" t="s">
        <v>25</v>
      </c>
      <c r="G1741" s="1255" t="s">
        <v>100</v>
      </c>
      <c r="H1741" s="1255"/>
    </row>
    <row r="1742" spans="1:8" ht="18" customHeight="1">
      <c r="A1742" s="1252">
        <v>1730</v>
      </c>
      <c r="B1742" s="1257" t="s">
        <v>2201</v>
      </c>
      <c r="C1742" s="1254">
        <v>500</v>
      </c>
      <c r="D1742" s="1255">
        <v>9</v>
      </c>
      <c r="E1742" s="1255">
        <v>349</v>
      </c>
      <c r="F1742" s="1255" t="s">
        <v>25</v>
      </c>
      <c r="G1742" s="1255" t="s">
        <v>100</v>
      </c>
      <c r="H1742" s="1255"/>
    </row>
    <row r="1743" spans="1:8" ht="18" customHeight="1">
      <c r="A1743" s="1252">
        <v>1731</v>
      </c>
      <c r="B1743" s="1257" t="s">
        <v>2532</v>
      </c>
      <c r="C1743" s="1254">
        <v>400</v>
      </c>
      <c r="D1743" s="1255">
        <v>23</v>
      </c>
      <c r="E1743" s="1255">
        <v>322</v>
      </c>
      <c r="F1743" s="1255" t="s">
        <v>1333</v>
      </c>
      <c r="G1743" s="1255" t="s">
        <v>2091</v>
      </c>
      <c r="H1743" s="1255"/>
    </row>
    <row r="1744" spans="1:8" ht="18" customHeight="1">
      <c r="A1744" s="1252">
        <v>1732</v>
      </c>
      <c r="B1744" s="1257" t="s">
        <v>2532</v>
      </c>
      <c r="C1744" s="1254">
        <v>400</v>
      </c>
      <c r="D1744" s="1255">
        <v>29</v>
      </c>
      <c r="E1744" s="1255">
        <v>171</v>
      </c>
      <c r="F1744" s="1255" t="s">
        <v>1333</v>
      </c>
      <c r="G1744" s="1255" t="s">
        <v>2091</v>
      </c>
      <c r="H1744" s="1255"/>
    </row>
    <row r="1745" spans="1:8" ht="18" customHeight="1">
      <c r="A1745" s="1252">
        <v>1733</v>
      </c>
      <c r="B1745" s="1257" t="s">
        <v>3064</v>
      </c>
      <c r="C1745" s="1254">
        <v>300</v>
      </c>
      <c r="D1745" s="1255">
        <v>23</v>
      </c>
      <c r="E1745" s="1255">
        <v>261</v>
      </c>
      <c r="F1745" s="1255" t="s">
        <v>1333</v>
      </c>
      <c r="G1745" s="1255" t="s">
        <v>2091</v>
      </c>
      <c r="H1745" s="1255"/>
    </row>
    <row r="1746" spans="1:8" ht="18" customHeight="1">
      <c r="A1746" s="1252">
        <v>1734</v>
      </c>
      <c r="B1746" s="1257" t="s">
        <v>2532</v>
      </c>
      <c r="C1746" s="1254">
        <v>400</v>
      </c>
      <c r="D1746" s="1255">
        <v>14</v>
      </c>
      <c r="E1746" s="1255">
        <v>120</v>
      </c>
      <c r="F1746" s="1255" t="s">
        <v>1333</v>
      </c>
      <c r="G1746" s="1255" t="s">
        <v>2091</v>
      </c>
      <c r="H1746" s="1255"/>
    </row>
    <row r="1747" spans="1:8" ht="18" customHeight="1">
      <c r="A1747" s="1252">
        <v>1735</v>
      </c>
      <c r="B1747" s="1257" t="s">
        <v>2532</v>
      </c>
      <c r="C1747" s="1254">
        <v>400</v>
      </c>
      <c r="D1747" s="1255">
        <v>27</v>
      </c>
      <c r="E1747" s="1255">
        <v>132</v>
      </c>
      <c r="F1747" s="1255" t="s">
        <v>1333</v>
      </c>
      <c r="G1747" s="1255" t="s">
        <v>2091</v>
      </c>
      <c r="H1747" s="1255"/>
    </row>
    <row r="1748" spans="1:8" ht="18" customHeight="1">
      <c r="A1748" s="1252">
        <v>1736</v>
      </c>
      <c r="B1748" s="1257" t="s">
        <v>2532</v>
      </c>
      <c r="C1748" s="1254">
        <v>400</v>
      </c>
      <c r="D1748" s="1255">
        <v>27</v>
      </c>
      <c r="E1748" s="1255">
        <v>3</v>
      </c>
      <c r="F1748" s="1255" t="s">
        <v>1333</v>
      </c>
      <c r="G1748" s="1255" t="s">
        <v>2091</v>
      </c>
      <c r="H1748" s="1255"/>
    </row>
    <row r="1749" spans="1:8" ht="18" customHeight="1">
      <c r="A1749" s="1252">
        <v>1737</v>
      </c>
      <c r="B1749" s="1257" t="s">
        <v>3065</v>
      </c>
      <c r="C1749" s="1254">
        <v>200</v>
      </c>
      <c r="D1749" s="1255">
        <v>24</v>
      </c>
      <c r="E1749" s="1255">
        <v>151</v>
      </c>
      <c r="F1749" s="1255" t="s">
        <v>1333</v>
      </c>
      <c r="G1749" s="1255" t="s">
        <v>2091</v>
      </c>
      <c r="H1749" s="1255"/>
    </row>
    <row r="1750" spans="1:8" ht="18" customHeight="1">
      <c r="A1750" s="1252">
        <v>1738</v>
      </c>
      <c r="B1750" s="1257" t="s">
        <v>3124</v>
      </c>
      <c r="C1750" s="1254">
        <v>300</v>
      </c>
      <c r="D1750" s="1255">
        <v>5</v>
      </c>
      <c r="E1750" s="1255">
        <v>372</v>
      </c>
      <c r="F1750" s="1255" t="s">
        <v>1333</v>
      </c>
      <c r="G1750" s="1255" t="s">
        <v>2091</v>
      </c>
      <c r="H1750" s="1255"/>
    </row>
    <row r="1751" spans="1:8" ht="18" customHeight="1">
      <c r="A1751" s="1252">
        <v>1739</v>
      </c>
      <c r="B1751" s="1257" t="s">
        <v>3066</v>
      </c>
      <c r="C1751" s="1254">
        <v>400</v>
      </c>
      <c r="D1751" s="1255">
        <v>14</v>
      </c>
      <c r="E1751" s="1255">
        <v>118</v>
      </c>
      <c r="F1751" s="1255" t="s">
        <v>1333</v>
      </c>
      <c r="G1751" s="1255" t="s">
        <v>2091</v>
      </c>
      <c r="H1751" s="1255"/>
    </row>
    <row r="1752" spans="1:8" ht="18" customHeight="1">
      <c r="A1752" s="1252">
        <v>1740</v>
      </c>
      <c r="B1752" s="1257" t="s">
        <v>3067</v>
      </c>
      <c r="C1752" s="1254">
        <v>400</v>
      </c>
      <c r="D1752" s="1255">
        <v>33</v>
      </c>
      <c r="E1752" s="1255">
        <v>298</v>
      </c>
      <c r="F1752" s="1255" t="s">
        <v>1333</v>
      </c>
      <c r="G1752" s="1255" t="s">
        <v>2091</v>
      </c>
      <c r="H1752" s="1255"/>
    </row>
    <row r="1753" spans="1:8" ht="18" customHeight="1">
      <c r="A1753" s="1252">
        <v>1741</v>
      </c>
      <c r="B1753" s="1257" t="s">
        <v>3068</v>
      </c>
      <c r="C1753" s="1254">
        <v>400</v>
      </c>
      <c r="D1753" s="1255">
        <v>33</v>
      </c>
      <c r="E1753" s="1255">
        <v>129</v>
      </c>
      <c r="F1753" s="1255" t="s">
        <v>1333</v>
      </c>
      <c r="G1753" s="1255" t="s">
        <v>2091</v>
      </c>
      <c r="H1753" s="1255"/>
    </row>
    <row r="1754" spans="1:8" ht="18" customHeight="1">
      <c r="A1754" s="1252">
        <v>1742</v>
      </c>
      <c r="B1754" s="1257" t="s">
        <v>3069</v>
      </c>
      <c r="C1754" s="1254">
        <v>300</v>
      </c>
      <c r="D1754" s="1255">
        <v>21</v>
      </c>
      <c r="E1754" s="1255">
        <v>426</v>
      </c>
      <c r="F1754" s="1255" t="s">
        <v>1333</v>
      </c>
      <c r="G1754" s="1255" t="s">
        <v>2091</v>
      </c>
      <c r="H1754" s="1255"/>
    </row>
    <row r="1755" spans="1:8" ht="18" customHeight="1">
      <c r="A1755" s="1252">
        <v>1743</v>
      </c>
      <c r="B1755" s="1257" t="s">
        <v>3070</v>
      </c>
      <c r="C1755" s="1254">
        <v>100</v>
      </c>
      <c r="D1755" s="1255">
        <v>21</v>
      </c>
      <c r="E1755" s="1255">
        <v>166</v>
      </c>
      <c r="F1755" s="1255" t="s">
        <v>1333</v>
      </c>
      <c r="G1755" s="1255" t="s">
        <v>2091</v>
      </c>
      <c r="H1755" s="1255"/>
    </row>
    <row r="1756" spans="1:8" ht="18" customHeight="1">
      <c r="A1756" s="1252">
        <v>1744</v>
      </c>
      <c r="B1756" s="1257" t="s">
        <v>2232</v>
      </c>
      <c r="C1756" s="1254">
        <v>100</v>
      </c>
      <c r="D1756" s="1255">
        <v>6</v>
      </c>
      <c r="E1756" s="1255">
        <v>146</v>
      </c>
      <c r="F1756" s="1255" t="s">
        <v>1333</v>
      </c>
      <c r="G1756" s="1255" t="s">
        <v>2091</v>
      </c>
      <c r="H1756" s="1255"/>
    </row>
    <row r="1757" spans="1:8" ht="18" customHeight="1">
      <c r="A1757" s="1252">
        <v>1745</v>
      </c>
      <c r="B1757" s="1257" t="s">
        <v>2722</v>
      </c>
      <c r="C1757" s="1254">
        <v>200</v>
      </c>
      <c r="D1757" s="1255">
        <v>9</v>
      </c>
      <c r="E1757" s="1255">
        <v>265</v>
      </c>
      <c r="F1757" s="1255" t="s">
        <v>1333</v>
      </c>
      <c r="G1757" s="1255" t="s">
        <v>2091</v>
      </c>
      <c r="H1757" s="1255"/>
    </row>
    <row r="1758" spans="1:8" ht="18" customHeight="1">
      <c r="A1758" s="1252">
        <v>1746</v>
      </c>
      <c r="B1758" s="1257" t="s">
        <v>3071</v>
      </c>
      <c r="C1758" s="1254">
        <v>200</v>
      </c>
      <c r="D1758" s="1255">
        <v>7</v>
      </c>
      <c r="E1758" s="1255">
        <v>29</v>
      </c>
      <c r="F1758" s="1255" t="s">
        <v>1333</v>
      </c>
      <c r="G1758" s="1255" t="s">
        <v>2091</v>
      </c>
      <c r="H1758" s="1255"/>
    </row>
    <row r="1759" spans="1:8" ht="18" customHeight="1">
      <c r="A1759" s="1252">
        <v>1747</v>
      </c>
      <c r="B1759" s="1257" t="s">
        <v>3071</v>
      </c>
      <c r="C1759" s="1254">
        <v>100</v>
      </c>
      <c r="D1759" s="1255">
        <v>7</v>
      </c>
      <c r="E1759" s="1255">
        <v>26</v>
      </c>
      <c r="F1759" s="1255" t="s">
        <v>1333</v>
      </c>
      <c r="G1759" s="1255" t="s">
        <v>2091</v>
      </c>
      <c r="H1759" s="1255"/>
    </row>
    <row r="1760" spans="1:8" ht="18" customHeight="1">
      <c r="A1760" s="1252">
        <v>1748</v>
      </c>
      <c r="B1760" s="1257" t="s">
        <v>3071</v>
      </c>
      <c r="C1760" s="1254">
        <v>300</v>
      </c>
      <c r="D1760" s="1255">
        <v>7</v>
      </c>
      <c r="E1760" s="1255">
        <v>13</v>
      </c>
      <c r="F1760" s="1255" t="s">
        <v>1333</v>
      </c>
      <c r="G1760" s="1255" t="s">
        <v>2091</v>
      </c>
      <c r="H1760" s="1255"/>
    </row>
    <row r="1761" spans="1:8" ht="18" customHeight="1">
      <c r="A1761" s="1252">
        <v>1749</v>
      </c>
      <c r="B1761" s="1257" t="s">
        <v>3072</v>
      </c>
      <c r="C1761" s="1254">
        <v>100</v>
      </c>
      <c r="D1761" s="1255">
        <v>8</v>
      </c>
      <c r="E1761" s="1255">
        <v>132</v>
      </c>
      <c r="F1761" s="1255" t="s">
        <v>1333</v>
      </c>
      <c r="G1761" s="1255" t="s">
        <v>2091</v>
      </c>
      <c r="H1761" s="1255"/>
    </row>
    <row r="1762" spans="1:8" ht="18" customHeight="1">
      <c r="A1762" s="1252">
        <v>1750</v>
      </c>
      <c r="B1762" s="1257" t="s">
        <v>3073</v>
      </c>
      <c r="C1762" s="1254">
        <v>200</v>
      </c>
      <c r="D1762" s="1255">
        <v>21</v>
      </c>
      <c r="E1762" s="1255">
        <v>329</v>
      </c>
      <c r="F1762" s="1255" t="s">
        <v>1333</v>
      </c>
      <c r="G1762" s="1255" t="s">
        <v>2091</v>
      </c>
      <c r="H1762" s="1255"/>
    </row>
    <row r="1763" spans="1:8" ht="18" customHeight="1">
      <c r="A1763" s="1252">
        <v>1751</v>
      </c>
      <c r="B1763" s="1257" t="s">
        <v>3074</v>
      </c>
      <c r="C1763" s="1254">
        <v>200</v>
      </c>
      <c r="D1763" s="1255">
        <v>27</v>
      </c>
      <c r="E1763" s="1255">
        <v>232</v>
      </c>
      <c r="F1763" s="1255" t="s">
        <v>1333</v>
      </c>
      <c r="G1763" s="1255" t="s">
        <v>2091</v>
      </c>
      <c r="H1763" s="1255"/>
    </row>
    <row r="1764" spans="1:8" ht="18" customHeight="1">
      <c r="A1764" s="1252">
        <v>1752</v>
      </c>
      <c r="B1764" s="1257" t="s">
        <v>3075</v>
      </c>
      <c r="C1764" s="1254">
        <v>200</v>
      </c>
      <c r="D1764" s="1255">
        <v>40</v>
      </c>
      <c r="E1764" s="1255">
        <v>113</v>
      </c>
      <c r="F1764" s="1255" t="s">
        <v>1333</v>
      </c>
      <c r="G1764" s="1255" t="s">
        <v>2091</v>
      </c>
      <c r="H1764" s="1255"/>
    </row>
    <row r="1765" spans="1:8" ht="18" customHeight="1">
      <c r="A1765" s="1252">
        <v>1753</v>
      </c>
      <c r="B1765" s="1257" t="s">
        <v>3076</v>
      </c>
      <c r="C1765" s="1254">
        <v>200</v>
      </c>
      <c r="D1765" s="1255">
        <v>27</v>
      </c>
      <c r="E1765" s="1255">
        <v>165</v>
      </c>
      <c r="F1765" s="1255" t="s">
        <v>1333</v>
      </c>
      <c r="G1765" s="1255" t="s">
        <v>2091</v>
      </c>
      <c r="H1765" s="1255"/>
    </row>
    <row r="1766" spans="1:8" ht="18" customHeight="1">
      <c r="A1766" s="1252">
        <v>1754</v>
      </c>
      <c r="B1766" s="1257" t="s">
        <v>3077</v>
      </c>
      <c r="C1766" s="1254">
        <v>300</v>
      </c>
      <c r="D1766" s="1255">
        <v>30</v>
      </c>
      <c r="E1766" s="1255">
        <v>120</v>
      </c>
      <c r="F1766" s="1255" t="s">
        <v>1333</v>
      </c>
      <c r="G1766" s="1255" t="s">
        <v>2091</v>
      </c>
      <c r="H1766" s="1255"/>
    </row>
    <row r="1767" spans="1:8" ht="18" customHeight="1">
      <c r="A1767" s="1252">
        <v>1755</v>
      </c>
      <c r="B1767" s="1319" t="s">
        <v>2974</v>
      </c>
      <c r="C1767" s="1254">
        <v>600</v>
      </c>
      <c r="D1767" s="1255">
        <v>40</v>
      </c>
      <c r="E1767" s="1255">
        <v>150</v>
      </c>
      <c r="F1767" s="1255" t="s">
        <v>1333</v>
      </c>
      <c r="G1767" s="1255" t="s">
        <v>2091</v>
      </c>
      <c r="H1767" s="1255"/>
    </row>
    <row r="1768" spans="1:8" ht="18" customHeight="1">
      <c r="A1768" s="1252">
        <v>1756</v>
      </c>
      <c r="B1768" s="1319" t="s">
        <v>2974</v>
      </c>
      <c r="C1768" s="1254">
        <v>400</v>
      </c>
      <c r="D1768" s="1255">
        <v>40</v>
      </c>
      <c r="E1768" s="1255">
        <v>151</v>
      </c>
      <c r="F1768" s="1255" t="s">
        <v>1333</v>
      </c>
      <c r="G1768" s="1255" t="s">
        <v>2091</v>
      </c>
      <c r="H1768" s="1255"/>
    </row>
    <row r="1769" spans="1:8" ht="18" customHeight="1">
      <c r="A1769" s="1252">
        <v>1757</v>
      </c>
      <c r="B1769" s="1319" t="s">
        <v>3078</v>
      </c>
      <c r="C1769" s="1254">
        <v>200</v>
      </c>
      <c r="D1769" s="1255">
        <v>25</v>
      </c>
      <c r="E1769" s="1255">
        <v>226</v>
      </c>
      <c r="F1769" s="1255" t="s">
        <v>1333</v>
      </c>
      <c r="G1769" s="1255" t="s">
        <v>2091</v>
      </c>
      <c r="H1769" s="1255"/>
    </row>
    <row r="1770" spans="1:8" ht="18" customHeight="1">
      <c r="A1770" s="1252">
        <v>1758</v>
      </c>
      <c r="B1770" s="1319" t="s">
        <v>3079</v>
      </c>
      <c r="C1770" s="1254">
        <v>500</v>
      </c>
      <c r="D1770" s="1255">
        <v>23</v>
      </c>
      <c r="E1770" s="1255">
        <v>39</v>
      </c>
      <c r="F1770" s="1255" t="s">
        <v>1333</v>
      </c>
      <c r="G1770" s="1255" t="s">
        <v>2091</v>
      </c>
      <c r="H1770" s="1255"/>
    </row>
    <row r="1771" spans="1:8" ht="18" customHeight="1">
      <c r="A1771" s="1252">
        <v>1759</v>
      </c>
      <c r="B1771" s="1257" t="s">
        <v>2789</v>
      </c>
      <c r="C1771" s="1254">
        <v>300</v>
      </c>
      <c r="D1771" s="1255">
        <v>26</v>
      </c>
      <c r="E1771" s="1255">
        <v>256</v>
      </c>
      <c r="F1771" s="1255" t="s">
        <v>1333</v>
      </c>
      <c r="G1771" s="1255" t="s">
        <v>2091</v>
      </c>
      <c r="H1771" s="1255"/>
    </row>
    <row r="1772" spans="1:8" ht="18" customHeight="1">
      <c r="A1772" s="1252">
        <v>1760</v>
      </c>
      <c r="B1772" s="1257" t="s">
        <v>3136</v>
      </c>
      <c r="C1772" s="1254">
        <v>400</v>
      </c>
      <c r="D1772" s="1255">
        <v>17</v>
      </c>
      <c r="E1772" s="1255">
        <v>150</v>
      </c>
      <c r="F1772" s="1255" t="s">
        <v>1333</v>
      </c>
      <c r="G1772" s="1255" t="s">
        <v>2091</v>
      </c>
      <c r="H1772" s="1255"/>
    </row>
    <row r="1773" spans="1:8" ht="62.4">
      <c r="A1773" s="1252">
        <v>1761</v>
      </c>
      <c r="B1773" s="1259" t="s">
        <v>3137</v>
      </c>
      <c r="C1773" s="1254">
        <v>200</v>
      </c>
      <c r="D1773" s="1255">
        <v>39</v>
      </c>
      <c r="E1773" s="1255">
        <v>122</v>
      </c>
      <c r="F1773" s="1255" t="s">
        <v>1333</v>
      </c>
      <c r="G1773" s="1255" t="s">
        <v>2091</v>
      </c>
      <c r="H1773" s="1255"/>
    </row>
    <row r="1774" spans="1:8" ht="18" customHeight="1">
      <c r="A1774" s="1252">
        <v>1762</v>
      </c>
      <c r="B1774" s="1257" t="s">
        <v>3138</v>
      </c>
      <c r="C1774" s="1254">
        <v>1700</v>
      </c>
      <c r="D1774" s="1255">
        <v>33</v>
      </c>
      <c r="E1774" s="1255">
        <v>140</v>
      </c>
      <c r="F1774" s="1255" t="s">
        <v>1333</v>
      </c>
      <c r="G1774" s="1255" t="s">
        <v>2091</v>
      </c>
      <c r="H1774" s="1255"/>
    </row>
    <row r="1775" spans="1:8" ht="18" customHeight="1">
      <c r="A1775" s="1252">
        <v>1763</v>
      </c>
      <c r="B1775" s="1257" t="s">
        <v>3139</v>
      </c>
      <c r="C1775" s="1254">
        <v>200</v>
      </c>
      <c r="D1775" s="1255">
        <v>33</v>
      </c>
      <c r="E1775" s="1255">
        <v>101</v>
      </c>
      <c r="F1775" s="1255" t="s">
        <v>1333</v>
      </c>
      <c r="G1775" s="1255" t="s">
        <v>2091</v>
      </c>
      <c r="H1775" s="1255"/>
    </row>
    <row r="1776" spans="1:8" ht="18" customHeight="1">
      <c r="A1776" s="1252">
        <v>1764</v>
      </c>
      <c r="B1776" s="1257" t="s">
        <v>3140</v>
      </c>
      <c r="C1776" s="1254">
        <v>400</v>
      </c>
      <c r="D1776" s="1255">
        <v>19</v>
      </c>
      <c r="E1776" s="1255">
        <v>273</v>
      </c>
      <c r="F1776" s="1255" t="s">
        <v>1333</v>
      </c>
      <c r="G1776" s="1255" t="s">
        <v>2091</v>
      </c>
      <c r="H1776" s="1255"/>
    </row>
    <row r="1777" spans="1:8" ht="18" customHeight="1">
      <c r="A1777" s="1252">
        <v>1765</v>
      </c>
      <c r="B1777" s="1257" t="s">
        <v>3141</v>
      </c>
      <c r="C1777" s="1254">
        <v>500</v>
      </c>
      <c r="D1777" s="1255">
        <v>17</v>
      </c>
      <c r="E1777" s="1255">
        <v>406</v>
      </c>
      <c r="F1777" s="1255" t="s">
        <v>1333</v>
      </c>
      <c r="G1777" s="1255" t="s">
        <v>2091</v>
      </c>
      <c r="H1777" s="1255"/>
    </row>
    <row r="1778" spans="1:8" ht="18" customHeight="1">
      <c r="A1778" s="1252">
        <v>1766</v>
      </c>
      <c r="B1778" s="1257" t="s">
        <v>3142</v>
      </c>
      <c r="C1778" s="1254">
        <v>500</v>
      </c>
      <c r="D1778" s="1255">
        <v>17</v>
      </c>
      <c r="E1778" s="1255">
        <v>99</v>
      </c>
      <c r="F1778" s="1255" t="s">
        <v>1333</v>
      </c>
      <c r="G1778" s="1255" t="s">
        <v>2091</v>
      </c>
      <c r="H1778" s="1255"/>
    </row>
    <row r="1779" spans="1:8" ht="18" customHeight="1">
      <c r="A1779" s="1252">
        <v>1767</v>
      </c>
      <c r="B1779" s="1257" t="s">
        <v>3143</v>
      </c>
      <c r="C1779" s="1254">
        <v>400</v>
      </c>
      <c r="D1779" s="1255">
        <v>8</v>
      </c>
      <c r="E1779" s="1255">
        <v>125</v>
      </c>
      <c r="F1779" s="1255" t="s">
        <v>1333</v>
      </c>
      <c r="G1779" s="1255" t="s">
        <v>2091</v>
      </c>
      <c r="H1779" s="1255"/>
    </row>
    <row r="1780" spans="1:8" ht="18" customHeight="1">
      <c r="A1780" s="1252">
        <v>1768</v>
      </c>
      <c r="B1780" s="1257" t="s">
        <v>2666</v>
      </c>
      <c r="C1780" s="1254">
        <v>400</v>
      </c>
      <c r="D1780" s="1255">
        <v>26</v>
      </c>
      <c r="E1780" s="1255">
        <v>159</v>
      </c>
      <c r="F1780" s="1255" t="s">
        <v>25</v>
      </c>
      <c r="G1780" s="1255" t="s">
        <v>100</v>
      </c>
      <c r="H1780" s="1255"/>
    </row>
    <row r="1781" spans="1:8" ht="18" customHeight="1">
      <c r="A1781" s="1252">
        <v>1769</v>
      </c>
      <c r="B1781" s="1257" t="s">
        <v>2666</v>
      </c>
      <c r="C1781" s="1254">
        <v>400</v>
      </c>
      <c r="D1781" s="1255">
        <v>17</v>
      </c>
      <c r="E1781" s="1255">
        <v>409</v>
      </c>
      <c r="F1781" s="1255" t="s">
        <v>25</v>
      </c>
      <c r="G1781" s="1255" t="s">
        <v>100</v>
      </c>
      <c r="H1781" s="1255"/>
    </row>
    <row r="1782" spans="1:8" ht="18" customHeight="1">
      <c r="A1782" s="1252">
        <v>1770</v>
      </c>
      <c r="B1782" s="1257" t="s">
        <v>2666</v>
      </c>
      <c r="C1782" s="1254">
        <v>400</v>
      </c>
      <c r="D1782" s="1255">
        <v>17</v>
      </c>
      <c r="E1782" s="1255">
        <v>407</v>
      </c>
      <c r="F1782" s="1255" t="s">
        <v>25</v>
      </c>
      <c r="G1782" s="1255" t="s">
        <v>100</v>
      </c>
      <c r="H1782" s="1255"/>
    </row>
    <row r="1783" spans="1:8" ht="18" customHeight="1">
      <c r="A1783" s="1252">
        <v>1771</v>
      </c>
      <c r="B1783" s="1257" t="s">
        <v>2666</v>
      </c>
      <c r="C1783" s="1254">
        <v>400</v>
      </c>
      <c r="D1783" s="1255">
        <v>17</v>
      </c>
      <c r="E1783" s="1255">
        <v>408</v>
      </c>
      <c r="F1783" s="1255" t="s">
        <v>25</v>
      </c>
      <c r="G1783" s="1255" t="s">
        <v>100</v>
      </c>
      <c r="H1783" s="1255"/>
    </row>
    <row r="1784" spans="1:8" ht="18" customHeight="1">
      <c r="A1784" s="1252">
        <v>1772</v>
      </c>
      <c r="B1784" s="1257" t="s">
        <v>2651</v>
      </c>
      <c r="C1784" s="1254">
        <v>400</v>
      </c>
      <c r="D1784" s="1255">
        <v>17</v>
      </c>
      <c r="E1784" s="1255">
        <v>410</v>
      </c>
      <c r="F1784" s="1255" t="s">
        <v>25</v>
      </c>
      <c r="G1784" s="1255" t="s">
        <v>100</v>
      </c>
      <c r="H1784" s="1255"/>
    </row>
    <row r="1785" spans="1:8" ht="18" customHeight="1">
      <c r="A1785" s="1252">
        <v>1773</v>
      </c>
      <c r="B1785" s="1257" t="s">
        <v>2666</v>
      </c>
      <c r="C1785" s="1254">
        <v>400</v>
      </c>
      <c r="D1785" s="1255">
        <v>25</v>
      </c>
      <c r="E1785" s="1255">
        <v>90</v>
      </c>
      <c r="F1785" s="1255" t="s">
        <v>25</v>
      </c>
      <c r="G1785" s="1255" t="s">
        <v>100</v>
      </c>
      <c r="H1785" s="1255"/>
    </row>
    <row r="1786" spans="1:8" ht="18" customHeight="1">
      <c r="A1786" s="1252">
        <v>1774</v>
      </c>
      <c r="B1786" s="1257" t="s">
        <v>2666</v>
      </c>
      <c r="C1786" s="1254">
        <v>400</v>
      </c>
      <c r="D1786" s="1255">
        <v>25</v>
      </c>
      <c r="E1786" s="1255">
        <v>120</v>
      </c>
      <c r="F1786" s="1255" t="s">
        <v>25</v>
      </c>
      <c r="G1786" s="1255" t="s">
        <v>100</v>
      </c>
      <c r="H1786" s="1255"/>
    </row>
    <row r="1787" spans="1:8" ht="18" customHeight="1">
      <c r="A1787" s="1252">
        <v>1775</v>
      </c>
      <c r="B1787" s="1257" t="s">
        <v>2666</v>
      </c>
      <c r="C1787" s="1254">
        <v>400</v>
      </c>
      <c r="D1787" s="1255">
        <v>17</v>
      </c>
      <c r="E1787" s="1255">
        <v>411</v>
      </c>
      <c r="F1787" s="1255" t="s">
        <v>25</v>
      </c>
      <c r="G1787" s="1255" t="s">
        <v>100</v>
      </c>
      <c r="H1787" s="1255"/>
    </row>
    <row r="1788" spans="1:8" ht="18" customHeight="1">
      <c r="A1788" s="1252">
        <v>1776</v>
      </c>
      <c r="B1788" s="1257" t="s">
        <v>2872</v>
      </c>
      <c r="C1788" s="1254">
        <v>200</v>
      </c>
      <c r="D1788" s="1255">
        <v>24</v>
      </c>
      <c r="E1788" s="1255">
        <v>334</v>
      </c>
      <c r="F1788" s="1255" t="s">
        <v>25</v>
      </c>
      <c r="G1788" s="1255" t="s">
        <v>100</v>
      </c>
      <c r="H1788" s="1255"/>
    </row>
    <row r="1789" spans="1:8" ht="18" customHeight="1">
      <c r="A1789" s="1252">
        <v>1777</v>
      </c>
      <c r="B1789" s="1257" t="s">
        <v>3080</v>
      </c>
      <c r="C1789" s="1254">
        <v>100</v>
      </c>
      <c r="D1789" s="1255">
        <v>21</v>
      </c>
      <c r="E1789" s="1255">
        <v>429</v>
      </c>
      <c r="F1789" s="1255" t="s">
        <v>25</v>
      </c>
      <c r="G1789" s="1255" t="s">
        <v>100</v>
      </c>
      <c r="H1789" s="1255"/>
    </row>
    <row r="1790" spans="1:8" ht="18" customHeight="1">
      <c r="A1790" s="1252">
        <v>1778</v>
      </c>
      <c r="B1790" s="1257" t="s">
        <v>3081</v>
      </c>
      <c r="C1790" s="1254">
        <v>400</v>
      </c>
      <c r="D1790" s="1255">
        <v>25</v>
      </c>
      <c r="E1790" s="1255">
        <v>200</v>
      </c>
      <c r="F1790" s="1255" t="s">
        <v>25</v>
      </c>
      <c r="G1790" s="1255" t="s">
        <v>100</v>
      </c>
      <c r="H1790" s="1255"/>
    </row>
    <row r="1791" spans="1:8" ht="18" customHeight="1">
      <c r="A1791" s="1252">
        <v>1779</v>
      </c>
      <c r="B1791" s="1257" t="s">
        <v>3082</v>
      </c>
      <c r="C1791" s="1254">
        <v>100</v>
      </c>
      <c r="D1791" s="1255">
        <v>23</v>
      </c>
      <c r="E1791" s="1255">
        <v>232</v>
      </c>
      <c r="F1791" s="1255" t="s">
        <v>25</v>
      </c>
      <c r="G1791" s="1255" t="s">
        <v>100</v>
      </c>
      <c r="H1791" s="1255"/>
    </row>
    <row r="1792" spans="1:8" ht="18" customHeight="1">
      <c r="A1792" s="1252">
        <v>1780</v>
      </c>
      <c r="B1792" s="1257" t="s">
        <v>3083</v>
      </c>
      <c r="C1792" s="1254">
        <v>100</v>
      </c>
      <c r="D1792" s="1255">
        <v>26</v>
      </c>
      <c r="E1792" s="1255">
        <v>198</v>
      </c>
      <c r="F1792" s="1255" t="s">
        <v>25</v>
      </c>
      <c r="G1792" s="1255" t="s">
        <v>100</v>
      </c>
      <c r="H1792" s="1255"/>
    </row>
    <row r="1793" spans="1:8" ht="18" customHeight="1">
      <c r="A1793" s="1252">
        <v>1781</v>
      </c>
      <c r="B1793" s="1257" t="s">
        <v>3084</v>
      </c>
      <c r="C1793" s="1254">
        <v>100</v>
      </c>
      <c r="D1793" s="1255">
        <v>17</v>
      </c>
      <c r="E1793" s="1255">
        <v>392</v>
      </c>
      <c r="F1793" s="1255" t="s">
        <v>25</v>
      </c>
      <c r="G1793" s="1255" t="s">
        <v>100</v>
      </c>
      <c r="H1793" s="1255"/>
    </row>
    <row r="1794" spans="1:8" ht="18" customHeight="1">
      <c r="A1794" s="1252">
        <v>1782</v>
      </c>
      <c r="B1794" s="1257" t="s">
        <v>3085</v>
      </c>
      <c r="C1794" s="1254">
        <v>500</v>
      </c>
      <c r="D1794" s="1255">
        <v>4</v>
      </c>
      <c r="E1794" s="1255">
        <v>62</v>
      </c>
      <c r="F1794" s="1255" t="s">
        <v>25</v>
      </c>
      <c r="G1794" s="1255" t="s">
        <v>100</v>
      </c>
      <c r="H1794" s="1255"/>
    </row>
    <row r="1795" spans="1:8" ht="18" customHeight="1">
      <c r="A1795" s="1252">
        <v>1783</v>
      </c>
      <c r="B1795" s="1257" t="s">
        <v>2609</v>
      </c>
      <c r="C1795" s="1254">
        <v>200</v>
      </c>
      <c r="D1795" s="1255">
        <v>16</v>
      </c>
      <c r="E1795" s="1255">
        <v>131</v>
      </c>
      <c r="F1795" s="1255" t="s">
        <v>25</v>
      </c>
      <c r="G1795" s="1255" t="s">
        <v>100</v>
      </c>
      <c r="H1795" s="1255"/>
    </row>
    <row r="1796" spans="1:8" ht="18" customHeight="1">
      <c r="A1796" s="1252">
        <v>1784</v>
      </c>
      <c r="B1796" s="1257" t="s">
        <v>3086</v>
      </c>
      <c r="C1796" s="1254">
        <v>100</v>
      </c>
      <c r="D1796" s="1255">
        <v>25</v>
      </c>
      <c r="E1796" s="1255">
        <v>183</v>
      </c>
      <c r="F1796" s="1255" t="s">
        <v>25</v>
      </c>
      <c r="G1796" s="1255" t="s">
        <v>100</v>
      </c>
      <c r="H1796" s="1255"/>
    </row>
    <row r="1797" spans="1:8" ht="18" customHeight="1">
      <c r="A1797" s="1252">
        <v>1785</v>
      </c>
      <c r="B1797" s="1257" t="s">
        <v>3087</v>
      </c>
      <c r="C1797" s="1254">
        <v>100</v>
      </c>
      <c r="D1797" s="1255">
        <v>4</v>
      </c>
      <c r="E1797" s="1255">
        <v>173</v>
      </c>
      <c r="F1797" s="1255" t="s">
        <v>25</v>
      </c>
      <c r="G1797" s="1255" t="s">
        <v>100</v>
      </c>
      <c r="H1797" s="1255"/>
    </row>
    <row r="1798" spans="1:8" ht="18" customHeight="1">
      <c r="A1798" s="1252">
        <v>1786</v>
      </c>
      <c r="B1798" s="1257" t="s">
        <v>3088</v>
      </c>
      <c r="C1798" s="1254">
        <v>100</v>
      </c>
      <c r="D1798" s="1255">
        <v>23</v>
      </c>
      <c r="E1798" s="1255">
        <v>345</v>
      </c>
      <c r="F1798" s="1255" t="s">
        <v>25</v>
      </c>
      <c r="G1798" s="1255" t="s">
        <v>100</v>
      </c>
      <c r="H1798" s="1255"/>
    </row>
    <row r="1799" spans="1:8" ht="18" customHeight="1">
      <c r="A1799" s="1252">
        <v>1787</v>
      </c>
      <c r="B1799" s="1257" t="s">
        <v>3074</v>
      </c>
      <c r="C1799" s="1254">
        <v>400</v>
      </c>
      <c r="D1799" s="1255">
        <v>21</v>
      </c>
      <c r="E1799" s="1255">
        <v>425</v>
      </c>
      <c r="F1799" s="1255" t="s">
        <v>25</v>
      </c>
      <c r="G1799" s="1255" t="s">
        <v>100</v>
      </c>
      <c r="H1799" s="1255"/>
    </row>
    <row r="1800" spans="1:8" ht="18" customHeight="1">
      <c r="A1800" s="1252">
        <v>1788</v>
      </c>
      <c r="B1800" s="1257" t="s">
        <v>3074</v>
      </c>
      <c r="C1800" s="1254">
        <v>500</v>
      </c>
      <c r="D1800" s="1255">
        <v>21</v>
      </c>
      <c r="E1800" s="1255">
        <v>76</v>
      </c>
      <c r="F1800" s="1255" t="s">
        <v>25</v>
      </c>
      <c r="G1800" s="1255" t="s">
        <v>100</v>
      </c>
      <c r="H1800" s="1255"/>
    </row>
    <row r="1801" spans="1:8" ht="18" customHeight="1">
      <c r="A1801" s="1252">
        <v>1789</v>
      </c>
      <c r="B1801" s="1259" t="s">
        <v>2561</v>
      </c>
      <c r="C1801" s="1254">
        <v>300</v>
      </c>
      <c r="D1801" s="1255">
        <v>6</v>
      </c>
      <c r="E1801" s="1255">
        <v>47</v>
      </c>
      <c r="F1801" s="1255" t="s">
        <v>25</v>
      </c>
      <c r="G1801" s="1255" t="s">
        <v>100</v>
      </c>
      <c r="H1801" s="1255"/>
    </row>
    <row r="1802" spans="1:8" ht="18" customHeight="1">
      <c r="A1802" s="1252">
        <v>1790</v>
      </c>
      <c r="B1802" s="1257" t="s">
        <v>3089</v>
      </c>
      <c r="C1802" s="1254">
        <v>100</v>
      </c>
      <c r="D1802" s="1255">
        <v>21</v>
      </c>
      <c r="E1802" s="1255">
        <v>47</v>
      </c>
      <c r="F1802" s="1255" t="s">
        <v>25</v>
      </c>
      <c r="G1802" s="1255" t="s">
        <v>100</v>
      </c>
      <c r="H1802" s="1255"/>
    </row>
    <row r="1803" spans="1:8" ht="18" customHeight="1">
      <c r="A1803" s="1252">
        <v>1791</v>
      </c>
      <c r="B1803" s="1264" t="s">
        <v>3090</v>
      </c>
      <c r="C1803" s="1254">
        <v>100</v>
      </c>
      <c r="D1803" s="1255">
        <v>35</v>
      </c>
      <c r="E1803" s="1255">
        <v>24</v>
      </c>
      <c r="F1803" s="1255" t="s">
        <v>25</v>
      </c>
      <c r="G1803" s="1255" t="s">
        <v>100</v>
      </c>
      <c r="H1803" s="1255"/>
    </row>
    <row r="1804" spans="1:8" ht="18" customHeight="1">
      <c r="A1804" s="1252">
        <v>1792</v>
      </c>
      <c r="B1804" s="1264" t="s">
        <v>2749</v>
      </c>
      <c r="C1804" s="1254">
        <v>100</v>
      </c>
      <c r="D1804" s="1255">
        <v>12</v>
      </c>
      <c r="E1804" s="1255">
        <v>35</v>
      </c>
      <c r="F1804" s="1255" t="s">
        <v>25</v>
      </c>
      <c r="G1804" s="1255" t="s">
        <v>100</v>
      </c>
      <c r="H1804" s="1255"/>
    </row>
    <row r="1805" spans="1:8" ht="18" customHeight="1">
      <c r="A1805" s="1252">
        <v>1793</v>
      </c>
      <c r="B1805" s="1259" t="s">
        <v>3091</v>
      </c>
      <c r="C1805" s="1254">
        <v>100</v>
      </c>
      <c r="D1805" s="1255">
        <v>5</v>
      </c>
      <c r="E1805" s="1255">
        <v>190</v>
      </c>
      <c r="F1805" s="1255" t="s">
        <v>25</v>
      </c>
      <c r="G1805" s="1255" t="s">
        <v>100</v>
      </c>
      <c r="H1805" s="1255"/>
    </row>
    <row r="1806" spans="1:8" ht="18" customHeight="1">
      <c r="A1806" s="1252">
        <v>1794</v>
      </c>
      <c r="B1806" s="1259" t="s">
        <v>3024</v>
      </c>
      <c r="C1806" s="1254">
        <v>100</v>
      </c>
      <c r="D1806" s="1255">
        <v>10</v>
      </c>
      <c r="E1806" s="1255">
        <v>662</v>
      </c>
      <c r="F1806" s="1255" t="s">
        <v>25</v>
      </c>
      <c r="G1806" s="1255" t="s">
        <v>100</v>
      </c>
      <c r="H1806" s="1255"/>
    </row>
    <row r="1807" spans="1:8" ht="18" customHeight="1">
      <c r="A1807" s="1252">
        <v>1795</v>
      </c>
      <c r="B1807" s="1259" t="s">
        <v>3171</v>
      </c>
      <c r="C1807" s="1254">
        <v>100</v>
      </c>
      <c r="D1807" s="1255">
        <v>9</v>
      </c>
      <c r="E1807" s="1255">
        <v>316</v>
      </c>
      <c r="F1807" s="1255" t="s">
        <v>25</v>
      </c>
      <c r="G1807" s="1255" t="s">
        <v>100</v>
      </c>
      <c r="H1807" s="1255"/>
    </row>
    <row r="1808" spans="1:8" ht="18" customHeight="1">
      <c r="A1808" s="1252">
        <v>1796</v>
      </c>
      <c r="B1808" s="1257" t="s">
        <v>3092</v>
      </c>
      <c r="C1808" s="1254">
        <v>200</v>
      </c>
      <c r="D1808" s="1255">
        <v>26</v>
      </c>
      <c r="E1808" s="1255">
        <v>142</v>
      </c>
      <c r="F1808" s="1255" t="s">
        <v>25</v>
      </c>
      <c r="G1808" s="1255" t="s">
        <v>100</v>
      </c>
      <c r="H1808" s="1255"/>
    </row>
    <row r="1809" spans="1:8" ht="18" customHeight="1">
      <c r="A1809" s="1252">
        <v>1797</v>
      </c>
      <c r="B1809" s="1257" t="s">
        <v>3093</v>
      </c>
      <c r="C1809" s="1254">
        <v>200</v>
      </c>
      <c r="D1809" s="1255">
        <v>10</v>
      </c>
      <c r="E1809" s="1255">
        <v>200</v>
      </c>
      <c r="F1809" s="1255" t="s">
        <v>25</v>
      </c>
      <c r="G1809" s="1255" t="s">
        <v>100</v>
      </c>
      <c r="H1809" s="1255"/>
    </row>
    <row r="1810" spans="1:8" ht="18" customHeight="1">
      <c r="A1810" s="1252">
        <v>1798</v>
      </c>
      <c r="B1810" s="1257" t="s">
        <v>3094</v>
      </c>
      <c r="C1810" s="1254">
        <v>200</v>
      </c>
      <c r="D1810" s="1255">
        <v>6</v>
      </c>
      <c r="E1810" s="1255">
        <v>102</v>
      </c>
      <c r="F1810" s="1255" t="s">
        <v>25</v>
      </c>
      <c r="G1810" s="1255" t="s">
        <v>100</v>
      </c>
      <c r="H1810" s="1255"/>
    </row>
    <row r="1811" spans="1:8" ht="18" customHeight="1">
      <c r="A1811" s="1252">
        <v>1799</v>
      </c>
      <c r="B1811" s="1257" t="s">
        <v>3095</v>
      </c>
      <c r="C1811" s="1254">
        <v>200</v>
      </c>
      <c r="D1811" s="1255">
        <v>10</v>
      </c>
      <c r="E1811" s="1255">
        <v>178</v>
      </c>
      <c r="F1811" s="1255" t="s">
        <v>25</v>
      </c>
      <c r="G1811" s="1255" t="s">
        <v>100</v>
      </c>
      <c r="H1811" s="1255"/>
    </row>
    <row r="1812" spans="1:8" ht="18" customHeight="1">
      <c r="A1812" s="1252">
        <v>1800</v>
      </c>
      <c r="B1812" s="1257" t="s">
        <v>3096</v>
      </c>
      <c r="C1812" s="1254">
        <v>200</v>
      </c>
      <c r="D1812" s="1255">
        <v>41</v>
      </c>
      <c r="E1812" s="1255">
        <v>91</v>
      </c>
      <c r="F1812" s="1255" t="s">
        <v>25</v>
      </c>
      <c r="G1812" s="1255" t="s">
        <v>100</v>
      </c>
      <c r="H1812" s="1255"/>
    </row>
    <row r="1813" spans="1:8" ht="18" customHeight="1">
      <c r="A1813" s="1252">
        <v>1801</v>
      </c>
      <c r="B1813" s="1264" t="s">
        <v>3097</v>
      </c>
      <c r="C1813" s="1254">
        <v>100</v>
      </c>
      <c r="D1813" s="1255">
        <v>16</v>
      </c>
      <c r="E1813" s="1255">
        <v>409</v>
      </c>
      <c r="F1813" s="1255" t="s">
        <v>25</v>
      </c>
      <c r="G1813" s="1255" t="s">
        <v>100</v>
      </c>
      <c r="H1813" s="1255"/>
    </row>
    <row r="1814" spans="1:8" ht="18" customHeight="1">
      <c r="A1814" s="1252">
        <v>1802</v>
      </c>
      <c r="B1814" s="1264" t="s">
        <v>2492</v>
      </c>
      <c r="C1814" s="1254">
        <v>200</v>
      </c>
      <c r="D1814" s="1255">
        <v>16</v>
      </c>
      <c r="E1814" s="1255">
        <v>131</v>
      </c>
      <c r="F1814" s="1255" t="s">
        <v>25</v>
      </c>
      <c r="G1814" s="1255" t="s">
        <v>100</v>
      </c>
      <c r="H1814" s="1255"/>
    </row>
    <row r="1815" spans="1:8" ht="18" customHeight="1">
      <c r="A1815" s="1252">
        <v>1803</v>
      </c>
      <c r="B1815" s="1257" t="s">
        <v>3094</v>
      </c>
      <c r="C1815" s="1254">
        <v>200</v>
      </c>
      <c r="D1815" s="1255">
        <v>5</v>
      </c>
      <c r="E1815" s="1255">
        <v>5</v>
      </c>
      <c r="F1815" s="1255" t="s">
        <v>25</v>
      </c>
      <c r="G1815" s="1255" t="s">
        <v>100</v>
      </c>
      <c r="H1815" s="1255"/>
    </row>
    <row r="1816" spans="1:8" ht="18" customHeight="1">
      <c r="A1816" s="1252">
        <v>1804</v>
      </c>
      <c r="B1816" s="1257" t="s">
        <v>3098</v>
      </c>
      <c r="C1816" s="1254">
        <v>200</v>
      </c>
      <c r="D1816" s="1255">
        <v>26</v>
      </c>
      <c r="E1816" s="1255">
        <v>136</v>
      </c>
      <c r="F1816" s="1255" t="s">
        <v>25</v>
      </c>
      <c r="G1816" s="1255" t="s">
        <v>100</v>
      </c>
      <c r="H1816" s="1255"/>
    </row>
    <row r="1817" spans="1:8" ht="18" customHeight="1">
      <c r="A1817" s="1252">
        <v>1805</v>
      </c>
      <c r="B1817" s="1257" t="s">
        <v>2830</v>
      </c>
      <c r="C1817" s="1254">
        <v>100</v>
      </c>
      <c r="D1817" s="1255">
        <v>17</v>
      </c>
      <c r="E1817" s="1255">
        <v>81</v>
      </c>
      <c r="F1817" s="1255" t="s">
        <v>25</v>
      </c>
      <c r="G1817" s="1255" t="s">
        <v>100</v>
      </c>
      <c r="H1817" s="1255"/>
    </row>
    <row r="1818" spans="1:8" ht="18" customHeight="1">
      <c r="A1818" s="1252">
        <v>1806</v>
      </c>
      <c r="B1818" s="1257" t="s">
        <v>3099</v>
      </c>
      <c r="C1818" s="1254">
        <v>200</v>
      </c>
      <c r="D1818" s="1255">
        <v>29</v>
      </c>
      <c r="E1818" s="1255">
        <v>193</v>
      </c>
      <c r="F1818" s="1255" t="s">
        <v>25</v>
      </c>
      <c r="G1818" s="1255" t="s">
        <v>100</v>
      </c>
      <c r="H1818" s="1255"/>
    </row>
    <row r="1819" spans="1:8" s="1322" customFormat="1">
      <c r="A1819" s="1252">
        <v>1807</v>
      </c>
      <c r="B1819" s="1257" t="s">
        <v>3100</v>
      </c>
      <c r="C1819" s="1254">
        <v>1600</v>
      </c>
      <c r="D1819" s="1255">
        <v>135</v>
      </c>
      <c r="E1819" s="1255">
        <v>29</v>
      </c>
      <c r="F1819" s="1255" t="s">
        <v>25</v>
      </c>
      <c r="G1819" s="1255" t="s">
        <v>2091</v>
      </c>
      <c r="H1819" s="1263"/>
    </row>
    <row r="1820" spans="1:8" ht="46.8">
      <c r="A1820" s="1275" t="s">
        <v>2058</v>
      </c>
      <c r="B1820" s="1250" t="s">
        <v>3102</v>
      </c>
      <c r="C1820" s="1276">
        <f>SUM(C1821:C1824)</f>
        <v>17200</v>
      </c>
      <c r="D1820" s="1255"/>
      <c r="E1820" s="1329"/>
      <c r="F1820" s="1255"/>
      <c r="G1820" s="1255"/>
      <c r="H1820" s="1255"/>
    </row>
    <row r="1821" spans="1:8">
      <c r="A1821" s="1255">
        <v>1</v>
      </c>
      <c r="B1821" s="1264" t="s">
        <v>3103</v>
      </c>
      <c r="C1821" s="1254">
        <v>6000</v>
      </c>
      <c r="D1821" s="1255">
        <v>5</v>
      </c>
      <c r="E1821" s="1255">
        <v>643</v>
      </c>
      <c r="F1821" s="1255" t="s">
        <v>25</v>
      </c>
      <c r="G1821" s="1255" t="s">
        <v>63</v>
      </c>
      <c r="H1821" s="1255" t="s">
        <v>1707</v>
      </c>
    </row>
    <row r="1822" spans="1:8">
      <c r="A1822" s="1255">
        <v>2</v>
      </c>
      <c r="B1822" s="1257" t="s">
        <v>3104</v>
      </c>
      <c r="C1822" s="1254">
        <v>4700</v>
      </c>
      <c r="D1822" s="1255">
        <v>5</v>
      </c>
      <c r="E1822" s="1255">
        <v>646</v>
      </c>
      <c r="F1822" s="1255" t="s">
        <v>25</v>
      </c>
      <c r="G1822" s="1255" t="s">
        <v>63</v>
      </c>
      <c r="H1822" s="1255" t="s">
        <v>1707</v>
      </c>
    </row>
    <row r="1823" spans="1:8">
      <c r="A1823" s="1255">
        <v>3</v>
      </c>
      <c r="B1823" s="1257" t="s">
        <v>3105</v>
      </c>
      <c r="C1823" s="1254">
        <v>2700</v>
      </c>
      <c r="D1823" s="1255">
        <v>5</v>
      </c>
      <c r="E1823" s="1255">
        <v>645</v>
      </c>
      <c r="F1823" s="1255" t="s">
        <v>25</v>
      </c>
      <c r="G1823" s="1255" t="s">
        <v>63</v>
      </c>
      <c r="H1823" s="1255" t="s">
        <v>1707</v>
      </c>
    </row>
    <row r="1824" spans="1:8">
      <c r="A1824" s="1255">
        <v>4</v>
      </c>
      <c r="B1824" s="1257" t="s">
        <v>3106</v>
      </c>
      <c r="C1824" s="1254">
        <v>3800</v>
      </c>
      <c r="D1824" s="1255">
        <v>5</v>
      </c>
      <c r="E1824" s="1255">
        <v>644</v>
      </c>
      <c r="F1824" s="1255" t="s">
        <v>25</v>
      </c>
      <c r="G1824" s="1255" t="s">
        <v>63</v>
      </c>
      <c r="H1824" s="1255" t="s">
        <v>1707</v>
      </c>
    </row>
    <row r="1825" spans="1:8" ht="46.8">
      <c r="A1825" s="1275" t="s">
        <v>2077</v>
      </c>
      <c r="B1825" s="1250" t="s">
        <v>3107</v>
      </c>
      <c r="C1825" s="1276">
        <f>SUM(C1826:C1829)</f>
        <v>600</v>
      </c>
      <c r="D1825" s="1255"/>
      <c r="E1825" s="1329"/>
      <c r="F1825" s="1255"/>
      <c r="G1825" s="1255"/>
      <c r="H1825" s="1255"/>
    </row>
    <row r="1826" spans="1:8">
      <c r="A1826" s="1255">
        <v>1</v>
      </c>
      <c r="B1826" s="1264" t="s">
        <v>2666</v>
      </c>
      <c r="C1826" s="1254">
        <v>600</v>
      </c>
      <c r="D1826" s="1255">
        <v>9</v>
      </c>
      <c r="E1826" s="1255">
        <v>157</v>
      </c>
      <c r="F1826" s="1255" t="s">
        <v>25</v>
      </c>
      <c r="G1826" s="1255" t="s">
        <v>60</v>
      </c>
      <c r="H1826" s="1255" t="s">
        <v>1710</v>
      </c>
    </row>
  </sheetData>
  <mergeCells count="14">
    <mergeCell ref="H1556:H1558"/>
    <mergeCell ref="A1:H1"/>
    <mergeCell ref="A2:A4"/>
    <mergeCell ref="B2:B4"/>
    <mergeCell ref="C2:C4"/>
    <mergeCell ref="D2:E2"/>
    <mergeCell ref="F2:F4"/>
    <mergeCell ref="G2:G4"/>
    <mergeCell ref="H2:H4"/>
    <mergeCell ref="B1556:B1558"/>
    <mergeCell ref="C1556:C1558"/>
    <mergeCell ref="D1556:D1558"/>
    <mergeCell ref="F1556:F1558"/>
    <mergeCell ref="G1556:G1558"/>
  </mergeCells>
  <printOptions horizontalCentered="1"/>
  <pageMargins left="0.3" right="0.3" top="0.5" bottom="0.3" header="0" footer="0"/>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1"/>
  <sheetViews>
    <sheetView view="pageBreakPreview" zoomScaleNormal="70" zoomScaleSheetLayoutView="100" workbookViewId="0">
      <selection activeCell="E23" sqref="E23"/>
    </sheetView>
  </sheetViews>
  <sheetFormatPr defaultColWidth="8.88671875" defaultRowHeight="13.2"/>
  <cols>
    <col min="1" max="1" width="5.44140625" style="1283" customWidth="1"/>
    <col min="2" max="2" width="33.5546875" style="1277" customWidth="1"/>
    <col min="3" max="3" width="10.88671875" style="1277" customWidth="1"/>
    <col min="4" max="4" width="10.5546875" style="1278" customWidth="1"/>
    <col min="5" max="5" width="13.109375" style="1277" customWidth="1"/>
    <col min="6" max="6" width="61.6640625" style="1277" customWidth="1"/>
    <col min="7" max="7" width="15.6640625" style="1277" customWidth="1"/>
    <col min="8" max="8" width="8.88671875" style="1277" customWidth="1"/>
    <col min="9" max="16384" width="8.88671875" style="1277"/>
  </cols>
  <sheetData>
    <row r="1" spans="1:7" ht="13.8">
      <c r="A1" s="1438" t="s">
        <v>1805</v>
      </c>
      <c r="B1" s="1438"/>
    </row>
    <row r="2" spans="1:7" ht="17.399999999999999">
      <c r="A2" s="1439" t="s">
        <v>3116</v>
      </c>
      <c r="B2" s="1439"/>
      <c r="C2" s="1439"/>
      <c r="D2" s="1439"/>
      <c r="E2" s="1439"/>
      <c r="F2" s="1439"/>
      <c r="G2" s="1439"/>
    </row>
    <row r="3" spans="1:7" ht="18" hidden="1">
      <c r="A3" s="1440" t="s">
        <v>3108</v>
      </c>
      <c r="B3" s="1439"/>
      <c r="C3" s="1439"/>
      <c r="D3" s="1439"/>
      <c r="E3" s="1439"/>
      <c r="F3" s="1439"/>
      <c r="G3" s="1439"/>
    </row>
    <row r="5" spans="1:7" ht="25.5" customHeight="1">
      <c r="A5" s="1441" t="s">
        <v>0</v>
      </c>
      <c r="B5" s="1441" t="s">
        <v>1770</v>
      </c>
      <c r="C5" s="1441" t="s">
        <v>1901</v>
      </c>
      <c r="D5" s="1441" t="s">
        <v>3173</v>
      </c>
      <c r="E5" s="1441" t="s">
        <v>3109</v>
      </c>
      <c r="F5" s="1441" t="s">
        <v>197</v>
      </c>
      <c r="G5" s="1441" t="s">
        <v>1775</v>
      </c>
    </row>
    <row r="6" spans="1:7" s="1279" customFormat="1" ht="30" customHeight="1">
      <c r="A6" s="1441"/>
      <c r="B6" s="1441"/>
      <c r="C6" s="1441"/>
      <c r="D6" s="1441"/>
      <c r="E6" s="1441"/>
      <c r="F6" s="1441"/>
      <c r="G6" s="1441"/>
    </row>
    <row r="7" spans="1:7" s="1279" customFormat="1" ht="34.950000000000003" customHeight="1">
      <c r="A7" s="756"/>
      <c r="B7" s="842" t="s">
        <v>3110</v>
      </c>
      <c r="C7" s="1280">
        <f>SUM(C8:C21)</f>
        <v>842.9</v>
      </c>
      <c r="D7" s="842"/>
      <c r="E7" s="842"/>
      <c r="F7" s="842"/>
      <c r="G7" s="842"/>
    </row>
    <row r="8" spans="1:7" ht="78">
      <c r="A8" s="756">
        <v>1</v>
      </c>
      <c r="B8" s="1234" t="s">
        <v>2055</v>
      </c>
      <c r="C8" s="1189">
        <v>30</v>
      </c>
      <c r="D8" s="1178" t="s">
        <v>34</v>
      </c>
      <c r="E8" s="1178" t="s">
        <v>1712</v>
      </c>
      <c r="F8" s="1188" t="s">
        <v>3111</v>
      </c>
      <c r="G8" s="1281"/>
    </row>
    <row r="9" spans="1:7" ht="62.4">
      <c r="A9" s="756">
        <v>2</v>
      </c>
      <c r="B9" s="1234" t="s">
        <v>1689</v>
      </c>
      <c r="C9" s="1192">
        <v>6</v>
      </c>
      <c r="D9" s="1178" t="s">
        <v>34</v>
      </c>
      <c r="E9" s="1178" t="s">
        <v>1712</v>
      </c>
      <c r="F9" s="1194" t="s">
        <v>3112</v>
      </c>
      <c r="G9" s="1281"/>
    </row>
    <row r="10" spans="1:7" ht="46.8">
      <c r="A10" s="756">
        <v>3</v>
      </c>
      <c r="B10" s="1234" t="s">
        <v>1725</v>
      </c>
      <c r="C10" s="1189">
        <v>472.71999999999997</v>
      </c>
      <c r="D10" s="1180" t="s">
        <v>1758</v>
      </c>
      <c r="E10" s="1178" t="s">
        <v>1714</v>
      </c>
      <c r="F10" s="1188" t="s">
        <v>3113</v>
      </c>
      <c r="G10" s="1281"/>
    </row>
    <row r="11" spans="1:7" ht="46.8">
      <c r="A11" s="756">
        <v>4</v>
      </c>
      <c r="B11" s="1234" t="s">
        <v>1723</v>
      </c>
      <c r="C11" s="1189">
        <v>295.95000000000005</v>
      </c>
      <c r="D11" s="1180" t="s">
        <v>1757</v>
      </c>
      <c r="E11" s="1178" t="s">
        <v>1711</v>
      </c>
      <c r="F11" s="1188" t="s">
        <v>3113</v>
      </c>
      <c r="G11" s="1281"/>
    </row>
    <row r="12" spans="1:7" ht="84.6" customHeight="1">
      <c r="A12" s="756">
        <v>5</v>
      </c>
      <c r="B12" s="1234" t="s">
        <v>1717</v>
      </c>
      <c r="C12" s="1189">
        <v>20</v>
      </c>
      <c r="D12" s="1197" t="s">
        <v>19</v>
      </c>
      <c r="E12" s="1178" t="s">
        <v>1708</v>
      </c>
      <c r="F12" s="1200" t="s">
        <v>3114</v>
      </c>
      <c r="G12" s="1281"/>
    </row>
    <row r="13" spans="1:7" ht="109.2">
      <c r="A13" s="756">
        <v>6</v>
      </c>
      <c r="B13" s="1234" t="s">
        <v>1680</v>
      </c>
      <c r="C13" s="1189">
        <v>0.04</v>
      </c>
      <c r="D13" s="1198" t="s">
        <v>25</v>
      </c>
      <c r="E13" s="1197" t="s">
        <v>1710</v>
      </c>
      <c r="F13" s="1200" t="s">
        <v>1745</v>
      </c>
      <c r="G13" s="1281"/>
    </row>
    <row r="14" spans="1:7" ht="124.8">
      <c r="A14" s="756">
        <v>7</v>
      </c>
      <c r="B14" s="1234" t="s">
        <v>1677</v>
      </c>
      <c r="C14" s="1189">
        <v>1.5</v>
      </c>
      <c r="D14" s="1198" t="s">
        <v>25</v>
      </c>
      <c r="E14" s="1197" t="s">
        <v>1712</v>
      </c>
      <c r="F14" s="1200" t="s">
        <v>1733</v>
      </c>
      <c r="G14" s="1281"/>
    </row>
    <row r="15" spans="1:7" ht="93.6">
      <c r="A15" s="756">
        <v>8</v>
      </c>
      <c r="B15" s="1234" t="s">
        <v>1672</v>
      </c>
      <c r="C15" s="1189">
        <v>0.59</v>
      </c>
      <c r="D15" s="1198" t="s">
        <v>19</v>
      </c>
      <c r="E15" s="1197" t="s">
        <v>1713</v>
      </c>
      <c r="F15" s="1200" t="s">
        <v>1732</v>
      </c>
      <c r="G15" s="1281"/>
    </row>
    <row r="16" spans="1:7" ht="62.4">
      <c r="A16" s="756">
        <v>9</v>
      </c>
      <c r="B16" s="1234" t="s">
        <v>1678</v>
      </c>
      <c r="C16" s="1189">
        <v>2</v>
      </c>
      <c r="D16" s="1197" t="s">
        <v>25</v>
      </c>
      <c r="E16" s="1197" t="s">
        <v>1712</v>
      </c>
      <c r="F16" s="1200" t="s">
        <v>1736</v>
      </c>
      <c r="G16" s="1281"/>
    </row>
    <row r="17" spans="1:7" ht="62.4">
      <c r="A17" s="756">
        <v>10</v>
      </c>
      <c r="B17" s="1234" t="s">
        <v>1688</v>
      </c>
      <c r="C17" s="1189">
        <v>3</v>
      </c>
      <c r="D17" s="1197" t="s">
        <v>25</v>
      </c>
      <c r="E17" s="1197" t="s">
        <v>1707</v>
      </c>
      <c r="F17" s="1200" t="s">
        <v>1736</v>
      </c>
      <c r="G17" s="1281"/>
    </row>
    <row r="18" spans="1:7" ht="15.6">
      <c r="A18" s="756">
        <v>11</v>
      </c>
      <c r="B18" s="1234" t="s">
        <v>1699</v>
      </c>
      <c r="C18" s="1192">
        <v>0.05</v>
      </c>
      <c r="D18" s="1282" t="s">
        <v>25</v>
      </c>
      <c r="E18" s="1243" t="s">
        <v>1710</v>
      </c>
      <c r="F18" s="1200" t="s">
        <v>3115</v>
      </c>
      <c r="G18" s="1281"/>
    </row>
    <row r="19" spans="1:7" ht="15.6">
      <c r="A19" s="756">
        <v>12</v>
      </c>
      <c r="B19" s="1234" t="s">
        <v>1700</v>
      </c>
      <c r="C19" s="1192">
        <v>0.05</v>
      </c>
      <c r="D19" s="1282" t="s">
        <v>25</v>
      </c>
      <c r="E19" s="1243" t="s">
        <v>1710</v>
      </c>
      <c r="F19" s="1200" t="s">
        <v>3115</v>
      </c>
      <c r="G19" s="1281"/>
    </row>
    <row r="20" spans="1:7" ht="124.8">
      <c r="A20" s="756">
        <v>13</v>
      </c>
      <c r="B20" s="1234" t="s">
        <v>1673</v>
      </c>
      <c r="C20" s="1189">
        <v>5</v>
      </c>
      <c r="D20" s="1178" t="s">
        <v>25</v>
      </c>
      <c r="E20" s="1197" t="s">
        <v>1713</v>
      </c>
      <c r="F20" s="1200" t="s">
        <v>1733</v>
      </c>
      <c r="G20" s="1281"/>
    </row>
    <row r="21" spans="1:7" ht="62.4">
      <c r="A21" s="756">
        <v>14</v>
      </c>
      <c r="B21" s="1234" t="s">
        <v>1689</v>
      </c>
      <c r="C21" s="1192">
        <v>6</v>
      </c>
      <c r="D21" s="1178" t="s">
        <v>34</v>
      </c>
      <c r="E21" s="1178" t="s">
        <v>1712</v>
      </c>
      <c r="F21" s="1194" t="s">
        <v>3172</v>
      </c>
      <c r="G21" s="1281"/>
    </row>
  </sheetData>
  <mergeCells count="10">
    <mergeCell ref="A1:B1"/>
    <mergeCell ref="A2:G2"/>
    <mergeCell ref="A3:G3"/>
    <mergeCell ref="A5:A6"/>
    <mergeCell ref="B5:B6"/>
    <mergeCell ref="C5:C6"/>
    <mergeCell ref="D5:D6"/>
    <mergeCell ref="E5:E6"/>
    <mergeCell ref="F5:F6"/>
    <mergeCell ref="G5:G6"/>
  </mergeCells>
  <printOptions horizontalCentered="1"/>
  <pageMargins left="0.3" right="0.3" top="0.5" bottom="0.3" header="0" footer="0"/>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A1:C36"/>
  <sheetViews>
    <sheetView view="pageBreakPreview" zoomScale="80" zoomScaleNormal="85" zoomScaleSheetLayoutView="80" workbookViewId="0">
      <selection activeCell="E23" sqref="E23"/>
    </sheetView>
  </sheetViews>
  <sheetFormatPr defaultColWidth="9.33203125" defaultRowHeight="16.8"/>
  <cols>
    <col min="1" max="1" width="8" style="1157" customWidth="1"/>
    <col min="2" max="2" width="17.6640625" style="1157" customWidth="1"/>
    <col min="3" max="3" width="84.6640625" style="1157" customWidth="1"/>
    <col min="4" max="4" width="9.44140625" style="1157" customWidth="1"/>
    <col min="5" max="16384" width="9.33203125" style="1157"/>
  </cols>
  <sheetData>
    <row r="1" spans="1:3" ht="45" customHeight="1">
      <c r="A1" s="1346" t="s">
        <v>1874</v>
      </c>
      <c r="B1" s="1338"/>
      <c r="C1" s="1338"/>
    </row>
    <row r="2" spans="1:3" s="1160" customFormat="1" ht="16.5" customHeight="1">
      <c r="A2" s="1158"/>
      <c r="B2" s="1159"/>
      <c r="C2" s="1159"/>
    </row>
    <row r="3" spans="1:3" s="1162" customFormat="1" ht="46.5" customHeight="1">
      <c r="A3" s="1161" t="s">
        <v>0</v>
      </c>
      <c r="B3" s="1161" t="s">
        <v>1875</v>
      </c>
      <c r="C3" s="1161" t="s">
        <v>1876</v>
      </c>
    </row>
    <row r="4" spans="1:3" ht="45.6" customHeight="1">
      <c r="A4" s="1163">
        <v>1</v>
      </c>
      <c r="B4" s="1163" t="s">
        <v>1</v>
      </c>
      <c r="C4" s="1164" t="s">
        <v>1885</v>
      </c>
    </row>
    <row r="5" spans="1:3" ht="45.6" customHeight="1">
      <c r="A5" s="1163">
        <v>2</v>
      </c>
      <c r="B5" s="1163" t="s">
        <v>2</v>
      </c>
      <c r="C5" s="1164" t="s">
        <v>1877</v>
      </c>
    </row>
    <row r="6" spans="1:3" ht="45.6" customHeight="1">
      <c r="A6" s="1163">
        <v>3</v>
      </c>
      <c r="B6" s="1163" t="s">
        <v>1564</v>
      </c>
      <c r="C6" s="1164" t="s">
        <v>1886</v>
      </c>
    </row>
    <row r="7" spans="1:3" ht="45.6" customHeight="1">
      <c r="A7" s="1163">
        <v>4</v>
      </c>
      <c r="B7" s="1163" t="s">
        <v>1565</v>
      </c>
      <c r="C7" s="1164" t="s">
        <v>1887</v>
      </c>
    </row>
    <row r="8" spans="1:3" ht="45.6" customHeight="1">
      <c r="A8" s="1163">
        <v>5</v>
      </c>
      <c r="B8" s="1163" t="s">
        <v>1566</v>
      </c>
      <c r="C8" s="1164" t="s">
        <v>1888</v>
      </c>
    </row>
    <row r="9" spans="1:3" ht="45.6" customHeight="1">
      <c r="A9" s="1163">
        <v>6</v>
      </c>
      <c r="B9" s="1163" t="s">
        <v>1567</v>
      </c>
      <c r="C9" s="1164" t="s">
        <v>1889</v>
      </c>
    </row>
    <row r="10" spans="1:3" ht="45.6" customHeight="1">
      <c r="A10" s="1163">
        <v>7</v>
      </c>
      <c r="B10" s="1163" t="s">
        <v>3</v>
      </c>
      <c r="C10" s="1164" t="s">
        <v>1890</v>
      </c>
    </row>
    <row r="11" spans="1:3" ht="45.6" customHeight="1">
      <c r="A11" s="1163">
        <v>8</v>
      </c>
      <c r="B11" s="1163" t="s">
        <v>1863</v>
      </c>
      <c r="C11" s="1164" t="s">
        <v>1891</v>
      </c>
    </row>
    <row r="12" spans="1:3" ht="45.6" customHeight="1">
      <c r="A12" s="1163">
        <v>9</v>
      </c>
      <c r="B12" s="1163" t="s">
        <v>1568</v>
      </c>
      <c r="C12" s="1164" t="s">
        <v>1892</v>
      </c>
    </row>
    <row r="13" spans="1:3" ht="45.6" customHeight="1">
      <c r="A13" s="1163">
        <v>10</v>
      </c>
      <c r="B13" s="1163" t="s">
        <v>1878</v>
      </c>
      <c r="C13" s="1164" t="s">
        <v>1893</v>
      </c>
    </row>
    <row r="14" spans="1:3" ht="45.6" customHeight="1">
      <c r="A14" s="1163">
        <v>11</v>
      </c>
      <c r="B14" s="1163" t="s">
        <v>1879</v>
      </c>
      <c r="C14" s="1164" t="s">
        <v>1894</v>
      </c>
    </row>
    <row r="15" spans="1:3" ht="45.6" customHeight="1">
      <c r="A15" s="1163">
        <v>12</v>
      </c>
      <c r="B15" s="1163" t="s">
        <v>1880</v>
      </c>
      <c r="C15" s="1164" t="s">
        <v>1881</v>
      </c>
    </row>
    <row r="16" spans="1:3" ht="45.6" customHeight="1">
      <c r="A16" s="1163">
        <v>13</v>
      </c>
      <c r="B16" s="1163" t="s">
        <v>1882</v>
      </c>
      <c r="C16" s="1164" t="s">
        <v>1895</v>
      </c>
    </row>
    <row r="17" spans="1:3" ht="45.6" customHeight="1">
      <c r="A17" s="1163">
        <v>14</v>
      </c>
      <c r="B17" s="1163" t="s">
        <v>1883</v>
      </c>
      <c r="C17" s="1164" t="s">
        <v>1896</v>
      </c>
    </row>
    <row r="36" spans="1:3">
      <c r="A36" s="1487" t="s">
        <v>3213</v>
      </c>
      <c r="B36" s="1487"/>
      <c r="C36" s="1487"/>
    </row>
  </sheetData>
  <mergeCells count="2">
    <mergeCell ref="A1:C1"/>
    <mergeCell ref="A36:C36"/>
  </mergeCells>
  <printOptions horizontalCentered="1"/>
  <pageMargins left="1" right="0.3" top="0.3" bottom="0.3" header="0" footer="0"/>
  <pageSetup paperSize="9" scale="80"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63"/>
  <sheetViews>
    <sheetView zoomScale="70" zoomScaleNormal="70" workbookViewId="0">
      <pane xSplit="2" ySplit="6" topLeftCell="C7" activePane="bottomRight" state="frozen"/>
      <selection pane="topRight" activeCell="C1" sqref="C1"/>
      <selection pane="bottomLeft" activeCell="A7" sqref="A7"/>
      <selection pane="bottomRight" activeCell="D14" sqref="D14"/>
    </sheetView>
  </sheetViews>
  <sheetFormatPr defaultColWidth="9.109375" defaultRowHeight="14.4"/>
  <cols>
    <col min="1" max="1" width="9.109375" style="844"/>
    <col min="2" max="2" width="40.6640625" style="844" customWidth="1"/>
    <col min="3" max="3" width="9.109375" style="844"/>
    <col min="4" max="4" width="10.5546875" style="844" customWidth="1"/>
    <col min="5" max="5" width="14.88671875" style="844" customWidth="1"/>
    <col min="6" max="9" width="9.109375" style="844" customWidth="1"/>
    <col min="10" max="10" width="38" style="844" customWidth="1"/>
    <col min="11" max="11" width="19.5546875" style="844" customWidth="1"/>
    <col min="12" max="12" width="9.109375" style="844" hidden="1" customWidth="1"/>
    <col min="13" max="13" width="9.109375" style="869" hidden="1" customWidth="1"/>
    <col min="14" max="16384" width="9.109375" style="844"/>
  </cols>
  <sheetData>
    <row r="1" spans="1:13">
      <c r="A1" s="1442" t="s">
        <v>1805</v>
      </c>
      <c r="B1" s="1442"/>
    </row>
    <row r="2" spans="1:13" ht="17.399999999999999">
      <c r="A2" s="1443" t="s">
        <v>1767</v>
      </c>
      <c r="B2" s="1443"/>
      <c r="C2" s="1443"/>
      <c r="D2" s="1443"/>
      <c r="E2" s="1443"/>
      <c r="F2" s="1443"/>
      <c r="G2" s="1443"/>
      <c r="H2" s="1443"/>
      <c r="I2" s="1443"/>
      <c r="J2" s="1443"/>
      <c r="K2" s="1443"/>
    </row>
    <row r="3" spans="1:13" ht="18">
      <c r="A3" s="1444" t="s">
        <v>1768</v>
      </c>
      <c r="B3" s="1443"/>
      <c r="C3" s="1443"/>
      <c r="D3" s="1443"/>
      <c r="E3" s="1443"/>
      <c r="F3" s="1443"/>
      <c r="G3" s="1443"/>
      <c r="H3" s="1443"/>
      <c r="I3" s="1443"/>
      <c r="J3" s="1443"/>
      <c r="K3" s="1443"/>
    </row>
    <row r="4" spans="1:13">
      <c r="A4" s="855"/>
      <c r="D4" s="855"/>
      <c r="K4" s="855"/>
    </row>
    <row r="5" spans="1:13">
      <c r="A5" s="1445" t="s">
        <v>1769</v>
      </c>
      <c r="B5" s="1441" t="s">
        <v>1770</v>
      </c>
      <c r="C5" s="1441" t="s">
        <v>1771</v>
      </c>
      <c r="D5" s="1441" t="s">
        <v>1772</v>
      </c>
      <c r="E5" s="1441" t="s">
        <v>1773</v>
      </c>
      <c r="F5" s="1441" t="s">
        <v>1774</v>
      </c>
      <c r="G5" s="1441"/>
      <c r="H5" s="1441"/>
      <c r="I5" s="1441"/>
      <c r="J5" s="1441" t="s">
        <v>197</v>
      </c>
      <c r="K5" s="1441" t="s">
        <v>1775</v>
      </c>
    </row>
    <row r="6" spans="1:13" ht="85.5" customHeight="1">
      <c r="A6" s="1445"/>
      <c r="B6" s="1441"/>
      <c r="C6" s="1441"/>
      <c r="D6" s="1441"/>
      <c r="E6" s="1441"/>
      <c r="F6" s="842" t="s">
        <v>1776</v>
      </c>
      <c r="G6" s="842" t="s">
        <v>1777</v>
      </c>
      <c r="H6" s="842" t="s">
        <v>1778</v>
      </c>
      <c r="I6" s="842" t="s">
        <v>1779</v>
      </c>
      <c r="J6" s="1441"/>
      <c r="K6" s="1441"/>
    </row>
    <row r="7" spans="1:13" ht="28.5" customHeight="1">
      <c r="A7" s="854" t="s">
        <v>1780</v>
      </c>
      <c r="B7" s="770" t="s">
        <v>1781</v>
      </c>
      <c r="C7" s="853">
        <f>SUM(C8:C43)</f>
        <v>1248.98</v>
      </c>
      <c r="D7" s="847"/>
      <c r="E7" s="848"/>
      <c r="F7" s="848"/>
      <c r="G7" s="848"/>
      <c r="H7" s="848"/>
      <c r="I7" s="848"/>
      <c r="J7" s="848"/>
      <c r="K7" s="847"/>
    </row>
    <row r="8" spans="1:13" ht="96.6">
      <c r="A8" s="847">
        <v>1</v>
      </c>
      <c r="B8" s="744" t="s">
        <v>1716</v>
      </c>
      <c r="C8" s="763">
        <v>0.05</v>
      </c>
      <c r="D8" s="756" t="s">
        <v>25</v>
      </c>
      <c r="E8" s="756" t="s">
        <v>1707</v>
      </c>
      <c r="F8" s="848"/>
      <c r="G8" s="848"/>
      <c r="H8" s="848"/>
      <c r="I8" s="848"/>
      <c r="J8" s="744" t="s">
        <v>1764</v>
      </c>
      <c r="K8" s="847"/>
      <c r="L8" s="844" t="s">
        <v>48</v>
      </c>
      <c r="M8" s="869">
        <v>3</v>
      </c>
    </row>
    <row r="9" spans="1:13" ht="15" customHeight="1">
      <c r="A9" s="847">
        <v>2</v>
      </c>
      <c r="B9" s="744" t="s">
        <v>1669</v>
      </c>
      <c r="C9" s="763">
        <v>0.6</v>
      </c>
      <c r="D9" s="756" t="s">
        <v>25</v>
      </c>
      <c r="E9" s="756" t="s">
        <v>1713</v>
      </c>
      <c r="F9" s="848"/>
      <c r="G9" s="848"/>
      <c r="H9" s="848"/>
      <c r="I9" s="848"/>
      <c r="J9" s="744" t="s">
        <v>1763</v>
      </c>
      <c r="K9" s="847"/>
      <c r="L9" s="844" t="s">
        <v>48</v>
      </c>
    </row>
    <row r="10" spans="1:13" ht="27.6">
      <c r="A10" s="847">
        <v>3</v>
      </c>
      <c r="B10" s="744" t="s">
        <v>1675</v>
      </c>
      <c r="C10" s="763">
        <v>30</v>
      </c>
      <c r="D10" s="756" t="s">
        <v>34</v>
      </c>
      <c r="E10" s="756" t="s">
        <v>1712</v>
      </c>
      <c r="F10" s="848"/>
      <c r="G10" s="848"/>
      <c r="H10" s="848"/>
      <c r="I10" s="848"/>
      <c r="J10" s="744" t="s">
        <v>1762</v>
      </c>
      <c r="K10" s="847"/>
      <c r="L10" s="844" t="s">
        <v>48</v>
      </c>
      <c r="M10" s="869">
        <v>3</v>
      </c>
    </row>
    <row r="11" spans="1:13" ht="27.6">
      <c r="A11" s="847">
        <v>4</v>
      </c>
      <c r="B11" s="744" t="s">
        <v>1681</v>
      </c>
      <c r="C11" s="763">
        <v>21.78</v>
      </c>
      <c r="D11" s="756" t="s">
        <v>25</v>
      </c>
      <c r="E11" s="756" t="s">
        <v>1708</v>
      </c>
      <c r="F11" s="848"/>
      <c r="G11" s="848"/>
      <c r="H11" s="848"/>
      <c r="I11" s="848"/>
      <c r="J11" s="744" t="s">
        <v>1762</v>
      </c>
      <c r="K11" s="847"/>
      <c r="L11" s="844" t="s">
        <v>48</v>
      </c>
      <c r="M11" s="869">
        <v>3</v>
      </c>
    </row>
    <row r="12" spans="1:13" ht="45" customHeight="1">
      <c r="A12" s="847">
        <v>5</v>
      </c>
      <c r="B12" s="744" t="s">
        <v>1682</v>
      </c>
      <c r="C12" s="763">
        <v>30</v>
      </c>
      <c r="D12" s="756" t="s">
        <v>25</v>
      </c>
      <c r="E12" s="756" t="s">
        <v>1708</v>
      </c>
      <c r="F12" s="848"/>
      <c r="G12" s="848"/>
      <c r="H12" s="848"/>
      <c r="I12" s="848"/>
      <c r="J12" s="744" t="s">
        <v>1761</v>
      </c>
      <c r="K12" s="847"/>
      <c r="L12" s="844" t="s">
        <v>48</v>
      </c>
    </row>
    <row r="13" spans="1:13" ht="45" customHeight="1">
      <c r="A13" s="847">
        <v>6</v>
      </c>
      <c r="B13" s="744" t="s">
        <v>1668</v>
      </c>
      <c r="C13" s="763">
        <v>32.75</v>
      </c>
      <c r="D13" s="756" t="s">
        <v>25</v>
      </c>
      <c r="E13" s="756" t="s">
        <v>1714</v>
      </c>
      <c r="F13" s="848"/>
      <c r="G13" s="848"/>
      <c r="H13" s="848"/>
      <c r="I13" s="848"/>
      <c r="J13" s="744" t="s">
        <v>1760</v>
      </c>
      <c r="K13" s="847"/>
      <c r="L13" s="844" t="s">
        <v>48</v>
      </c>
    </row>
    <row r="14" spans="1:13" ht="124.2">
      <c r="A14" s="847">
        <v>7</v>
      </c>
      <c r="B14" s="744" t="s">
        <v>1677</v>
      </c>
      <c r="C14" s="763">
        <v>1.5</v>
      </c>
      <c r="D14" s="759" t="s">
        <v>25</v>
      </c>
      <c r="E14" s="752" t="s">
        <v>1712</v>
      </c>
      <c r="F14" s="848"/>
      <c r="G14" s="848"/>
      <c r="H14" s="848"/>
      <c r="I14" s="848"/>
      <c r="J14" s="758" t="s">
        <v>1733</v>
      </c>
      <c r="K14" s="847"/>
      <c r="L14" s="844" t="s">
        <v>75</v>
      </c>
      <c r="M14" s="869">
        <v>3</v>
      </c>
    </row>
    <row r="15" spans="1:13" ht="120" customHeight="1">
      <c r="A15" s="847">
        <v>8</v>
      </c>
      <c r="B15" s="744" t="s">
        <v>1676</v>
      </c>
      <c r="C15" s="764">
        <v>0.8</v>
      </c>
      <c r="D15" s="752" t="s">
        <v>19</v>
      </c>
      <c r="E15" s="756" t="s">
        <v>1726</v>
      </c>
      <c r="F15" s="848"/>
      <c r="G15" s="848"/>
      <c r="H15" s="848"/>
      <c r="I15" s="848"/>
      <c r="J15" s="766" t="s">
        <v>1739</v>
      </c>
      <c r="K15" s="847"/>
      <c r="L15" s="844" t="s">
        <v>75</v>
      </c>
    </row>
    <row r="16" spans="1:13" ht="120" customHeight="1">
      <c r="A16" s="847">
        <v>9</v>
      </c>
      <c r="B16" s="758" t="s">
        <v>1671</v>
      </c>
      <c r="C16" s="763">
        <v>62.51</v>
      </c>
      <c r="D16" s="847" t="s">
        <v>25</v>
      </c>
      <c r="E16" s="759" t="s">
        <v>1713</v>
      </c>
      <c r="F16" s="848"/>
      <c r="G16" s="848"/>
      <c r="H16" s="848"/>
      <c r="I16" s="848"/>
      <c r="J16" s="758" t="s">
        <v>1756</v>
      </c>
      <c r="K16" s="847"/>
      <c r="L16" s="844" t="s">
        <v>83</v>
      </c>
    </row>
    <row r="17" spans="1:13" ht="45" customHeight="1">
      <c r="A17" s="847">
        <v>10</v>
      </c>
      <c r="B17" s="758" t="s">
        <v>1670</v>
      </c>
      <c r="C17" s="763">
        <v>6.5</v>
      </c>
      <c r="D17" s="759" t="s">
        <v>1753</v>
      </c>
      <c r="E17" s="759" t="s">
        <v>1714</v>
      </c>
      <c r="F17" s="848"/>
      <c r="G17" s="848"/>
      <c r="H17" s="848"/>
      <c r="I17" s="848"/>
      <c r="J17" s="758" t="s">
        <v>1727</v>
      </c>
      <c r="K17" s="847"/>
      <c r="L17" s="844" t="s">
        <v>83</v>
      </c>
    </row>
    <row r="18" spans="1:13" ht="120" customHeight="1">
      <c r="A18" s="847">
        <v>11</v>
      </c>
      <c r="B18" s="758" t="s">
        <v>1671</v>
      </c>
      <c r="C18" s="763">
        <v>92.04</v>
      </c>
      <c r="D18" s="847" t="s">
        <v>25</v>
      </c>
      <c r="E18" s="759" t="s">
        <v>1711</v>
      </c>
      <c r="F18" s="848"/>
      <c r="G18" s="848"/>
      <c r="H18" s="848"/>
      <c r="I18" s="848"/>
      <c r="J18" s="758" t="s">
        <v>1756</v>
      </c>
      <c r="K18" s="847"/>
      <c r="L18" s="844" t="s">
        <v>83</v>
      </c>
    </row>
    <row r="19" spans="1:13" ht="45" customHeight="1">
      <c r="A19" s="847">
        <v>12</v>
      </c>
      <c r="B19" s="744" t="s">
        <v>1784</v>
      </c>
      <c r="C19" s="764">
        <v>0.7</v>
      </c>
      <c r="D19" s="847" t="s">
        <v>25</v>
      </c>
      <c r="E19" s="752" t="s">
        <v>1711</v>
      </c>
      <c r="F19" s="848"/>
      <c r="G19" s="848"/>
      <c r="H19" s="848"/>
      <c r="I19" s="848"/>
      <c r="J19" s="766" t="s">
        <v>1749</v>
      </c>
      <c r="K19" s="847"/>
      <c r="L19" s="844" t="s">
        <v>83</v>
      </c>
    </row>
    <row r="20" spans="1:13" ht="15" customHeight="1">
      <c r="A20" s="847">
        <v>13</v>
      </c>
      <c r="B20" s="758" t="s">
        <v>1685</v>
      </c>
      <c r="C20" s="763">
        <v>0.02</v>
      </c>
      <c r="D20" s="847"/>
      <c r="E20" s="759" t="s">
        <v>1710</v>
      </c>
      <c r="F20" s="848"/>
      <c r="G20" s="848"/>
      <c r="H20" s="848"/>
      <c r="I20" s="848"/>
      <c r="J20" s="848"/>
      <c r="K20" s="847"/>
      <c r="L20" s="844" t="s">
        <v>83</v>
      </c>
    </row>
    <row r="21" spans="1:13" ht="30" customHeight="1">
      <c r="A21" s="847">
        <v>14</v>
      </c>
      <c r="B21" s="758" t="s">
        <v>1722</v>
      </c>
      <c r="C21" s="763">
        <v>0.01</v>
      </c>
      <c r="D21" s="847"/>
      <c r="E21" s="759" t="s">
        <v>1710</v>
      </c>
      <c r="F21" s="848"/>
      <c r="G21" s="848"/>
      <c r="H21" s="848"/>
      <c r="I21" s="848"/>
      <c r="J21" s="848"/>
      <c r="K21" s="847"/>
      <c r="L21" s="844" t="s">
        <v>83</v>
      </c>
    </row>
    <row r="22" spans="1:13" ht="75" customHeight="1">
      <c r="A22" s="847">
        <v>15</v>
      </c>
      <c r="B22" s="757" t="s">
        <v>1684</v>
      </c>
      <c r="C22" s="763">
        <v>2.5</v>
      </c>
      <c r="D22" s="759" t="s">
        <v>1755</v>
      </c>
      <c r="E22" s="752" t="s">
        <v>1709</v>
      </c>
      <c r="F22" s="848"/>
      <c r="G22" s="848"/>
      <c r="H22" s="848"/>
      <c r="I22" s="848"/>
      <c r="J22" s="758" t="s">
        <v>1754</v>
      </c>
      <c r="K22" s="847"/>
      <c r="L22" s="844" t="s">
        <v>83</v>
      </c>
    </row>
    <row r="23" spans="1:13" ht="75" customHeight="1">
      <c r="A23" s="847">
        <v>16</v>
      </c>
      <c r="B23" s="758" t="s">
        <v>1721</v>
      </c>
      <c r="C23" s="763">
        <v>3</v>
      </c>
      <c r="D23" s="759" t="s">
        <v>1755</v>
      </c>
      <c r="E23" s="759" t="s">
        <v>1709</v>
      </c>
      <c r="F23" s="848"/>
      <c r="G23" s="848"/>
      <c r="H23" s="848"/>
      <c r="I23" s="848"/>
      <c r="J23" s="758" t="s">
        <v>1754</v>
      </c>
      <c r="K23" s="847"/>
      <c r="L23" s="844" t="s">
        <v>83</v>
      </c>
    </row>
    <row r="24" spans="1:13" ht="15" customHeight="1">
      <c r="A24" s="847">
        <v>17</v>
      </c>
      <c r="B24" s="758" t="s">
        <v>1683</v>
      </c>
      <c r="C24" s="763">
        <v>1</v>
      </c>
      <c r="D24" s="847" t="s">
        <v>25</v>
      </c>
      <c r="E24" s="759" t="s">
        <v>1709</v>
      </c>
      <c r="F24" s="848"/>
      <c r="G24" s="848"/>
      <c r="H24" s="848"/>
      <c r="I24" s="848"/>
      <c r="J24" s="848"/>
      <c r="K24" s="847"/>
      <c r="L24" s="844" t="s">
        <v>83</v>
      </c>
    </row>
    <row r="25" spans="1:13" ht="30" customHeight="1">
      <c r="A25" s="847">
        <v>18</v>
      </c>
      <c r="B25" s="758" t="s">
        <v>1704</v>
      </c>
      <c r="C25" s="758">
        <v>4.99</v>
      </c>
      <c r="D25" s="759" t="s">
        <v>25</v>
      </c>
      <c r="E25" s="759" t="s">
        <v>1720</v>
      </c>
      <c r="F25" s="848"/>
      <c r="G25" s="848"/>
      <c r="H25" s="848"/>
      <c r="I25" s="848"/>
      <c r="J25" s="848"/>
      <c r="K25" s="847"/>
      <c r="L25" s="844" t="s">
        <v>83</v>
      </c>
    </row>
    <row r="26" spans="1:13" ht="96.6">
      <c r="A26" s="847">
        <v>19</v>
      </c>
      <c r="B26" s="744" t="s">
        <v>1687</v>
      </c>
      <c r="C26" s="763">
        <v>0.16</v>
      </c>
      <c r="D26" s="759" t="s">
        <v>25</v>
      </c>
      <c r="E26" s="752" t="s">
        <v>1707</v>
      </c>
      <c r="F26" s="848"/>
      <c r="G26" s="848"/>
      <c r="H26" s="848"/>
      <c r="I26" s="848"/>
      <c r="J26" s="758" t="s">
        <v>1732</v>
      </c>
      <c r="K26" s="847"/>
      <c r="L26" s="844" t="s">
        <v>83</v>
      </c>
      <c r="M26" s="869">
        <v>3</v>
      </c>
    </row>
    <row r="27" spans="1:13" ht="96.6">
      <c r="A27" s="847">
        <v>20</v>
      </c>
      <c r="B27" s="744" t="s">
        <v>1672</v>
      </c>
      <c r="C27" s="763">
        <v>0.59</v>
      </c>
      <c r="D27" s="756" t="s">
        <v>19</v>
      </c>
      <c r="E27" s="752" t="s">
        <v>1713</v>
      </c>
      <c r="F27" s="848"/>
      <c r="G27" s="848"/>
      <c r="H27" s="848"/>
      <c r="I27" s="848"/>
      <c r="J27" s="758" t="s">
        <v>1732</v>
      </c>
      <c r="K27" s="847"/>
      <c r="L27" s="844" t="s">
        <v>120</v>
      </c>
      <c r="M27" s="869">
        <v>3</v>
      </c>
    </row>
    <row r="28" spans="1:13" ht="30" customHeight="1">
      <c r="A28" s="847">
        <v>21</v>
      </c>
      <c r="B28" s="744" t="s">
        <v>1697</v>
      </c>
      <c r="C28" s="764">
        <v>1</v>
      </c>
      <c r="D28" s="762" t="s">
        <v>25</v>
      </c>
      <c r="E28" s="762" t="s">
        <v>1710</v>
      </c>
      <c r="F28" s="848"/>
      <c r="G28" s="848"/>
      <c r="H28" s="848"/>
      <c r="I28" s="848"/>
      <c r="J28" s="771" t="s">
        <v>1731</v>
      </c>
      <c r="K28" s="847"/>
      <c r="L28" s="844" t="s">
        <v>120</v>
      </c>
    </row>
    <row r="29" spans="1:13" ht="124.2">
      <c r="A29" s="847">
        <v>22</v>
      </c>
      <c r="B29" s="744" t="s">
        <v>1717</v>
      </c>
      <c r="C29" s="763">
        <v>20</v>
      </c>
      <c r="D29" s="752" t="s">
        <v>19</v>
      </c>
      <c r="E29" s="756" t="s">
        <v>1708</v>
      </c>
      <c r="F29" s="848"/>
      <c r="G29" s="848"/>
      <c r="H29" s="848"/>
      <c r="I29" s="848"/>
      <c r="J29" s="758" t="s">
        <v>1733</v>
      </c>
      <c r="K29" s="847"/>
      <c r="L29" s="844" t="s">
        <v>85</v>
      </c>
      <c r="M29" s="869">
        <v>3</v>
      </c>
    </row>
    <row r="30" spans="1:13" ht="124.2">
      <c r="A30" s="847">
        <v>23</v>
      </c>
      <c r="B30" s="744" t="s">
        <v>1724</v>
      </c>
      <c r="C30" s="763">
        <v>80.930000000000007</v>
      </c>
      <c r="D30" s="759" t="s">
        <v>1748</v>
      </c>
      <c r="E30" s="752" t="s">
        <v>1713</v>
      </c>
      <c r="F30" s="848"/>
      <c r="G30" s="848"/>
      <c r="H30" s="848"/>
      <c r="I30" s="848"/>
      <c r="J30" s="758" t="s">
        <v>1747</v>
      </c>
      <c r="K30" s="847"/>
      <c r="L30" s="844" t="s">
        <v>85</v>
      </c>
      <c r="M30" s="869">
        <v>3</v>
      </c>
    </row>
    <row r="31" spans="1:13" ht="124.2">
      <c r="A31" s="847">
        <v>24</v>
      </c>
      <c r="B31" s="744" t="s">
        <v>1680</v>
      </c>
      <c r="C31" s="763">
        <v>0.04</v>
      </c>
      <c r="D31" s="759" t="s">
        <v>25</v>
      </c>
      <c r="E31" s="752" t="s">
        <v>1710</v>
      </c>
      <c r="F31" s="848"/>
      <c r="G31" s="848"/>
      <c r="H31" s="848"/>
      <c r="I31" s="848"/>
      <c r="J31" s="758" t="s">
        <v>1745</v>
      </c>
      <c r="K31" s="847"/>
      <c r="L31" s="844" t="s">
        <v>85</v>
      </c>
      <c r="M31" s="869">
        <v>3</v>
      </c>
    </row>
    <row r="32" spans="1:13" ht="27.6">
      <c r="A32" s="847">
        <v>25</v>
      </c>
      <c r="B32" s="744" t="s">
        <v>1698</v>
      </c>
      <c r="C32" s="764">
        <v>3.2</v>
      </c>
      <c r="D32" s="759" t="s">
        <v>1742</v>
      </c>
      <c r="E32" s="752" t="s">
        <v>1710</v>
      </c>
      <c r="F32" s="848"/>
      <c r="G32" s="848"/>
      <c r="H32" s="848"/>
      <c r="I32" s="848"/>
      <c r="J32" s="766" t="s">
        <v>1744</v>
      </c>
      <c r="K32" s="847"/>
      <c r="L32" s="844" t="s">
        <v>85</v>
      </c>
      <c r="M32" s="869">
        <v>3</v>
      </c>
    </row>
    <row r="33" spans="1:13" ht="69">
      <c r="A33" s="847">
        <v>26</v>
      </c>
      <c r="B33" s="744" t="s">
        <v>1678</v>
      </c>
      <c r="C33" s="763">
        <v>2</v>
      </c>
      <c r="D33" s="752" t="s">
        <v>25</v>
      </c>
      <c r="E33" s="752" t="s">
        <v>1712</v>
      </c>
      <c r="F33" s="848"/>
      <c r="G33" s="848"/>
      <c r="H33" s="848"/>
      <c r="I33" s="848"/>
      <c r="J33" s="758" t="s">
        <v>1736</v>
      </c>
      <c r="K33" s="847"/>
      <c r="L33" s="844" t="s">
        <v>77</v>
      </c>
      <c r="M33" s="869">
        <v>3</v>
      </c>
    </row>
    <row r="34" spans="1:13" ht="69">
      <c r="A34" s="847">
        <v>27</v>
      </c>
      <c r="B34" s="744" t="s">
        <v>1688</v>
      </c>
      <c r="C34" s="763">
        <v>3</v>
      </c>
      <c r="D34" s="752" t="s">
        <v>25</v>
      </c>
      <c r="E34" s="752" t="s">
        <v>1707</v>
      </c>
      <c r="F34" s="848"/>
      <c r="G34" s="848"/>
      <c r="H34" s="848"/>
      <c r="I34" s="848"/>
      <c r="J34" s="758" t="s">
        <v>1736</v>
      </c>
      <c r="K34" s="847"/>
      <c r="L34" s="844" t="s">
        <v>77</v>
      </c>
      <c r="M34" s="869">
        <v>3</v>
      </c>
    </row>
    <row r="35" spans="1:13" ht="27.6">
      <c r="A35" s="847">
        <v>28</v>
      </c>
      <c r="B35" s="744" t="s">
        <v>1699</v>
      </c>
      <c r="C35" s="764">
        <v>0.05</v>
      </c>
      <c r="D35" s="772" t="s">
        <v>25</v>
      </c>
      <c r="E35" s="762" t="s">
        <v>1710</v>
      </c>
      <c r="F35" s="848"/>
      <c r="G35" s="848"/>
      <c r="H35" s="848"/>
      <c r="I35" s="848"/>
      <c r="J35" s="771" t="s">
        <v>1735</v>
      </c>
      <c r="K35" s="847"/>
      <c r="L35" s="844" t="s">
        <v>77</v>
      </c>
      <c r="M35" s="869">
        <v>3</v>
      </c>
    </row>
    <row r="36" spans="1:13" ht="27.6">
      <c r="A36" s="847">
        <v>29</v>
      </c>
      <c r="B36" s="744" t="s">
        <v>1700</v>
      </c>
      <c r="C36" s="764">
        <v>0.05</v>
      </c>
      <c r="D36" s="772" t="s">
        <v>25</v>
      </c>
      <c r="E36" s="762" t="s">
        <v>1710</v>
      </c>
      <c r="F36" s="848"/>
      <c r="G36" s="848"/>
      <c r="H36" s="848"/>
      <c r="I36" s="848"/>
      <c r="J36" s="771" t="s">
        <v>1734</v>
      </c>
      <c r="K36" s="847"/>
      <c r="L36" s="844" t="s">
        <v>77</v>
      </c>
      <c r="M36" s="869">
        <v>3</v>
      </c>
    </row>
    <row r="37" spans="1:13" ht="124.2">
      <c r="A37" s="847">
        <v>30</v>
      </c>
      <c r="B37" s="744" t="s">
        <v>1673</v>
      </c>
      <c r="C37" s="763">
        <v>5</v>
      </c>
      <c r="D37" s="756" t="s">
        <v>25</v>
      </c>
      <c r="E37" s="752" t="s">
        <v>1713</v>
      </c>
      <c r="F37" s="848"/>
      <c r="G37" s="848"/>
      <c r="H37" s="848"/>
      <c r="I37" s="848"/>
      <c r="J37" s="758" t="s">
        <v>1733</v>
      </c>
      <c r="K37" s="847"/>
      <c r="L37" s="844" t="s">
        <v>116</v>
      </c>
      <c r="M37" s="869">
        <v>3</v>
      </c>
    </row>
    <row r="38" spans="1:13" ht="124.2">
      <c r="A38" s="847">
        <v>31</v>
      </c>
      <c r="B38" s="744" t="s">
        <v>1701</v>
      </c>
      <c r="C38" s="763">
        <v>3.6</v>
      </c>
      <c r="D38" s="756" t="s">
        <v>1783</v>
      </c>
      <c r="E38" s="752" t="s">
        <v>1710</v>
      </c>
      <c r="F38" s="848"/>
      <c r="G38" s="848"/>
      <c r="H38" s="848"/>
      <c r="I38" s="848"/>
      <c r="J38" s="758" t="s">
        <v>1733</v>
      </c>
      <c r="K38" s="847"/>
      <c r="L38" s="844" t="s">
        <v>116</v>
      </c>
      <c r="M38" s="869">
        <v>3</v>
      </c>
    </row>
    <row r="39" spans="1:13" ht="105" customHeight="1">
      <c r="A39" s="847">
        <v>32</v>
      </c>
      <c r="B39" s="744" t="s">
        <v>1719</v>
      </c>
      <c r="C39" s="756">
        <v>6.03</v>
      </c>
      <c r="D39" s="756" t="s">
        <v>1718</v>
      </c>
      <c r="E39" s="752" t="s">
        <v>1709</v>
      </c>
      <c r="F39" s="848"/>
      <c r="G39" s="848"/>
      <c r="H39" s="848"/>
      <c r="I39" s="848"/>
      <c r="J39" s="754" t="s">
        <v>1728</v>
      </c>
      <c r="K39" s="847"/>
      <c r="L39" s="870" t="s">
        <v>103</v>
      </c>
    </row>
    <row r="40" spans="1:13" ht="105" customHeight="1">
      <c r="A40" s="847">
        <v>33</v>
      </c>
      <c r="B40" s="744" t="s">
        <v>1686</v>
      </c>
      <c r="C40" s="763">
        <v>23.97</v>
      </c>
      <c r="D40" s="756" t="s">
        <v>1715</v>
      </c>
      <c r="E40" s="752" t="s">
        <v>1707</v>
      </c>
      <c r="F40" s="848"/>
      <c r="G40" s="848"/>
      <c r="H40" s="848"/>
      <c r="I40" s="848"/>
      <c r="J40" s="754" t="s">
        <v>1728</v>
      </c>
      <c r="K40" s="847"/>
      <c r="L40" s="844" t="s">
        <v>100</v>
      </c>
    </row>
    <row r="41" spans="1:13" ht="41.4">
      <c r="A41" s="847">
        <v>34</v>
      </c>
      <c r="B41" s="744" t="s">
        <v>1725</v>
      </c>
      <c r="C41" s="763">
        <v>472.71999999999997</v>
      </c>
      <c r="D41" s="755" t="s">
        <v>1758</v>
      </c>
      <c r="E41" s="756" t="s">
        <v>1714</v>
      </c>
      <c r="F41" s="848"/>
      <c r="G41" s="848"/>
      <c r="H41" s="848"/>
      <c r="I41" s="848"/>
      <c r="J41" s="758" t="s">
        <v>1787</v>
      </c>
      <c r="K41" s="847"/>
      <c r="L41" s="844" t="s">
        <v>60</v>
      </c>
      <c r="M41" s="869">
        <v>3</v>
      </c>
    </row>
    <row r="42" spans="1:13" ht="27.6">
      <c r="A42" s="847">
        <v>35</v>
      </c>
      <c r="B42" s="744" t="s">
        <v>1723</v>
      </c>
      <c r="C42" s="763">
        <v>295.95000000000005</v>
      </c>
      <c r="D42" s="755" t="s">
        <v>1757</v>
      </c>
      <c r="E42" s="756" t="s">
        <v>1711</v>
      </c>
      <c r="F42" s="848"/>
      <c r="G42" s="848"/>
      <c r="H42" s="848"/>
      <c r="I42" s="848"/>
      <c r="J42" s="744" t="s">
        <v>1792</v>
      </c>
      <c r="K42" s="847"/>
      <c r="L42" s="844" t="s">
        <v>60</v>
      </c>
      <c r="M42" s="869">
        <v>3</v>
      </c>
    </row>
    <row r="43" spans="1:13" ht="92.4">
      <c r="A43" s="847">
        <v>36</v>
      </c>
      <c r="B43" s="744" t="s">
        <v>1679</v>
      </c>
      <c r="C43" s="764">
        <v>39.94</v>
      </c>
      <c r="D43" s="756" t="s">
        <v>34</v>
      </c>
      <c r="E43" s="752" t="s">
        <v>1712</v>
      </c>
      <c r="F43" s="846"/>
      <c r="G43" s="846"/>
      <c r="H43" s="846"/>
      <c r="I43" s="846"/>
      <c r="J43" s="741" t="s">
        <v>1793</v>
      </c>
      <c r="K43" s="846"/>
    </row>
    <row r="44" spans="1:13" ht="15" customHeight="1">
      <c r="A44" s="847"/>
      <c r="B44" s="769" t="s">
        <v>1785</v>
      </c>
      <c r="C44" s="852">
        <f>SUM(C45:C63)</f>
        <v>43.16</v>
      </c>
      <c r="D44" s="847"/>
      <c r="E44" s="848"/>
      <c r="F44" s="848"/>
      <c r="G44" s="848"/>
      <c r="H44" s="848"/>
      <c r="I44" s="848"/>
      <c r="J44" s="848"/>
      <c r="K44" s="847"/>
    </row>
    <row r="45" spans="1:13" ht="27.6">
      <c r="A45" s="847">
        <v>37</v>
      </c>
      <c r="B45" s="744" t="s">
        <v>1689</v>
      </c>
      <c r="C45" s="764">
        <v>6</v>
      </c>
      <c r="D45" s="756" t="s">
        <v>34</v>
      </c>
      <c r="E45" s="756" t="s">
        <v>1712</v>
      </c>
      <c r="F45" s="851"/>
      <c r="G45" s="851"/>
      <c r="H45" s="851"/>
      <c r="I45" s="851"/>
      <c r="J45" s="760" t="s">
        <v>1759</v>
      </c>
      <c r="K45" s="850"/>
      <c r="L45" s="844" t="s">
        <v>48</v>
      </c>
      <c r="M45" s="869">
        <v>3</v>
      </c>
    </row>
    <row r="46" spans="1:13" ht="15" customHeight="1">
      <c r="A46" s="847">
        <v>38</v>
      </c>
      <c r="B46" s="744" t="s">
        <v>1696</v>
      </c>
      <c r="C46" s="764">
        <v>0.7</v>
      </c>
      <c r="D46" s="753" t="s">
        <v>25</v>
      </c>
      <c r="E46" s="756" t="s">
        <v>1708</v>
      </c>
      <c r="F46" s="848"/>
      <c r="G46" s="848"/>
      <c r="H46" s="848"/>
      <c r="I46" s="848"/>
      <c r="J46" s="848"/>
      <c r="K46" s="847"/>
      <c r="L46" s="844" t="s">
        <v>91</v>
      </c>
    </row>
    <row r="47" spans="1:13" ht="45" customHeight="1">
      <c r="A47" s="847">
        <v>39</v>
      </c>
      <c r="B47" s="744" t="s">
        <v>1690</v>
      </c>
      <c r="C47" s="764">
        <v>2.5</v>
      </c>
      <c r="D47" s="752" t="s">
        <v>25</v>
      </c>
      <c r="E47" s="756" t="s">
        <v>1726</v>
      </c>
      <c r="F47" s="848"/>
      <c r="G47" s="848"/>
      <c r="H47" s="848"/>
      <c r="I47" s="848"/>
      <c r="J47" s="760" t="s">
        <v>1740</v>
      </c>
      <c r="K47" s="847"/>
      <c r="L47" s="844" t="s">
        <v>75</v>
      </c>
    </row>
    <row r="48" spans="1:13" ht="150" customHeight="1">
      <c r="A48" s="847">
        <v>40</v>
      </c>
      <c r="B48" s="744" t="s">
        <v>1791</v>
      </c>
      <c r="C48" s="773" t="s">
        <v>1738</v>
      </c>
      <c r="D48" s="756" t="s">
        <v>25</v>
      </c>
      <c r="E48" s="756" t="s">
        <v>1708</v>
      </c>
      <c r="F48" s="848"/>
      <c r="G48" s="848"/>
      <c r="H48" s="848"/>
      <c r="I48" s="848"/>
      <c r="J48" s="760" t="s">
        <v>1737</v>
      </c>
      <c r="K48" s="847"/>
      <c r="L48" s="844" t="s">
        <v>75</v>
      </c>
    </row>
    <row r="49" spans="1:12" ht="45" customHeight="1">
      <c r="A49" s="847">
        <v>41</v>
      </c>
      <c r="B49" s="766" t="s">
        <v>1692</v>
      </c>
      <c r="C49" s="765">
        <v>0.1</v>
      </c>
      <c r="D49" s="759" t="s">
        <v>1750</v>
      </c>
      <c r="E49" s="752" t="s">
        <v>1711</v>
      </c>
      <c r="F49" s="848"/>
      <c r="G49" s="848"/>
      <c r="H49" s="848"/>
      <c r="I49" s="848"/>
      <c r="J49" s="766" t="s">
        <v>1749</v>
      </c>
      <c r="K49" s="847"/>
      <c r="L49" s="844" t="s">
        <v>83</v>
      </c>
    </row>
    <row r="50" spans="1:12" ht="25.5" customHeight="1">
      <c r="A50" s="847">
        <v>42</v>
      </c>
      <c r="B50" s="741" t="s">
        <v>1794</v>
      </c>
      <c r="C50" s="773">
        <v>0.5</v>
      </c>
      <c r="D50" s="755" t="s">
        <v>83</v>
      </c>
      <c r="E50" s="756" t="s">
        <v>1708</v>
      </c>
      <c r="F50" s="848"/>
      <c r="G50" s="848"/>
      <c r="H50" s="848"/>
      <c r="I50" s="848"/>
      <c r="J50" s="848"/>
      <c r="K50" s="847"/>
      <c r="L50" s="844" t="s">
        <v>83</v>
      </c>
    </row>
    <row r="51" spans="1:12" ht="25.5" customHeight="1">
      <c r="A51" s="847">
        <v>43</v>
      </c>
      <c r="B51" s="767" t="s">
        <v>1795</v>
      </c>
      <c r="C51" s="773">
        <v>3</v>
      </c>
      <c r="D51" s="755" t="s">
        <v>83</v>
      </c>
      <c r="E51" s="756" t="s">
        <v>1708</v>
      </c>
      <c r="F51" s="848"/>
      <c r="G51" s="848"/>
      <c r="H51" s="848"/>
      <c r="I51" s="848"/>
      <c r="J51" s="848"/>
      <c r="K51" s="847"/>
      <c r="L51" s="844" t="s">
        <v>83</v>
      </c>
    </row>
    <row r="52" spans="1:12" ht="165" customHeight="1">
      <c r="A52" s="847">
        <v>44</v>
      </c>
      <c r="B52" s="760" t="s">
        <v>1694</v>
      </c>
      <c r="C52" s="768">
        <v>10</v>
      </c>
      <c r="D52" s="759" t="s">
        <v>1752</v>
      </c>
      <c r="E52" s="759" t="s">
        <v>1782</v>
      </c>
      <c r="F52" s="848"/>
      <c r="G52" s="848"/>
      <c r="H52" s="848"/>
      <c r="I52" s="848"/>
      <c r="J52" s="766" t="s">
        <v>1751</v>
      </c>
      <c r="K52" s="847"/>
      <c r="L52" s="844" t="s">
        <v>83</v>
      </c>
    </row>
    <row r="53" spans="1:12" ht="30" customHeight="1">
      <c r="A53" s="847">
        <v>45</v>
      </c>
      <c r="B53" s="761" t="s">
        <v>1705</v>
      </c>
      <c r="C53" s="764">
        <v>0.3</v>
      </c>
      <c r="D53" s="847" t="s">
        <v>25</v>
      </c>
      <c r="E53" s="762" t="s">
        <v>1708</v>
      </c>
      <c r="F53" s="848"/>
      <c r="G53" s="848"/>
      <c r="H53" s="848"/>
      <c r="I53" s="848"/>
      <c r="J53" s="848"/>
      <c r="K53" s="847"/>
      <c r="L53" s="844" t="s">
        <v>83</v>
      </c>
    </row>
    <row r="54" spans="1:12" ht="45" customHeight="1">
      <c r="A54" s="847">
        <v>46</v>
      </c>
      <c r="B54" s="766" t="s">
        <v>1692</v>
      </c>
      <c r="C54" s="764">
        <v>0.1</v>
      </c>
      <c r="D54" s="759" t="s">
        <v>1750</v>
      </c>
      <c r="E54" s="759" t="s">
        <v>1708</v>
      </c>
      <c r="F54" s="848"/>
      <c r="G54" s="848"/>
      <c r="H54" s="848"/>
      <c r="I54" s="848"/>
      <c r="J54" s="766" t="s">
        <v>1741</v>
      </c>
      <c r="K54" s="847"/>
      <c r="L54" s="844" t="s">
        <v>83</v>
      </c>
    </row>
    <row r="55" spans="1:12" ht="75" customHeight="1">
      <c r="A55" s="847">
        <v>47</v>
      </c>
      <c r="B55" s="758" t="s">
        <v>1706</v>
      </c>
      <c r="C55" s="763">
        <v>2.16</v>
      </c>
      <c r="D55" s="759" t="s">
        <v>1746</v>
      </c>
      <c r="E55" s="752" t="s">
        <v>1713</v>
      </c>
      <c r="F55" s="848"/>
      <c r="G55" s="848"/>
      <c r="H55" s="848"/>
      <c r="I55" s="848"/>
      <c r="J55" s="758"/>
      <c r="K55" s="847"/>
      <c r="L55" s="844" t="s">
        <v>85</v>
      </c>
    </row>
    <row r="56" spans="1:12" ht="60" customHeight="1">
      <c r="A56" s="847">
        <v>48</v>
      </c>
      <c r="B56" s="744" t="s">
        <v>1693</v>
      </c>
      <c r="C56" s="764">
        <v>2</v>
      </c>
      <c r="D56" s="759" t="s">
        <v>1742</v>
      </c>
      <c r="E56" s="752" t="s">
        <v>1710</v>
      </c>
      <c r="F56" s="848"/>
      <c r="G56" s="848"/>
      <c r="H56" s="848"/>
      <c r="I56" s="848"/>
      <c r="J56" s="766" t="s">
        <v>1743</v>
      </c>
      <c r="K56" s="847"/>
      <c r="L56" s="844" t="s">
        <v>85</v>
      </c>
    </row>
    <row r="57" spans="1:12" ht="60" customHeight="1">
      <c r="A57" s="847">
        <v>49</v>
      </c>
      <c r="B57" s="744" t="s">
        <v>1693</v>
      </c>
      <c r="C57" s="764">
        <v>2</v>
      </c>
      <c r="D57" s="759" t="s">
        <v>1742</v>
      </c>
      <c r="E57" s="752" t="s">
        <v>1711</v>
      </c>
      <c r="F57" s="848"/>
      <c r="G57" s="848"/>
      <c r="H57" s="848"/>
      <c r="I57" s="848"/>
      <c r="J57" s="766" t="s">
        <v>1743</v>
      </c>
      <c r="K57" s="847"/>
      <c r="L57" s="844" t="s">
        <v>85</v>
      </c>
    </row>
    <row r="58" spans="1:12" ht="60" customHeight="1">
      <c r="A58" s="847">
        <v>50</v>
      </c>
      <c r="B58" s="744" t="s">
        <v>1693</v>
      </c>
      <c r="C58" s="849">
        <v>2</v>
      </c>
      <c r="D58" s="759" t="s">
        <v>1742</v>
      </c>
      <c r="E58" s="756" t="s">
        <v>1708</v>
      </c>
      <c r="F58" s="848"/>
      <c r="G58" s="848"/>
      <c r="H58" s="848"/>
      <c r="I58" s="848"/>
      <c r="J58" s="766" t="s">
        <v>1743</v>
      </c>
      <c r="K58" s="847"/>
      <c r="L58" s="844" t="s">
        <v>85</v>
      </c>
    </row>
    <row r="59" spans="1:12" ht="45" customHeight="1">
      <c r="A59" s="847">
        <v>51</v>
      </c>
      <c r="B59" s="744" t="s">
        <v>1695</v>
      </c>
      <c r="C59" s="764">
        <v>2</v>
      </c>
      <c r="D59" s="759" t="s">
        <v>1742</v>
      </c>
      <c r="E59" s="756" t="s">
        <v>1709</v>
      </c>
      <c r="F59" s="848"/>
      <c r="G59" s="848"/>
      <c r="H59" s="848"/>
      <c r="I59" s="848"/>
      <c r="J59" s="766" t="s">
        <v>1741</v>
      </c>
      <c r="K59" s="847"/>
      <c r="L59" s="844" t="s">
        <v>85</v>
      </c>
    </row>
    <row r="60" spans="1:12" ht="75" customHeight="1">
      <c r="A60" s="847">
        <v>52</v>
      </c>
      <c r="B60" s="744" t="s">
        <v>1674</v>
      </c>
      <c r="C60" s="764">
        <v>4.8</v>
      </c>
      <c r="D60" s="756" t="s">
        <v>25</v>
      </c>
      <c r="E60" s="756" t="s">
        <v>1786</v>
      </c>
      <c r="F60" s="848"/>
      <c r="G60" s="848"/>
      <c r="H60" s="848"/>
      <c r="I60" s="848"/>
      <c r="J60" s="766" t="s">
        <v>1729</v>
      </c>
      <c r="K60" s="847"/>
      <c r="L60" s="844" t="s">
        <v>100</v>
      </c>
    </row>
    <row r="61" spans="1:12" ht="30" customHeight="1">
      <c r="A61" s="847">
        <v>53</v>
      </c>
      <c r="B61" s="744" t="s">
        <v>1691</v>
      </c>
      <c r="C61" s="764">
        <v>2</v>
      </c>
      <c r="D61" s="847" t="s">
        <v>34</v>
      </c>
      <c r="E61" s="759" t="s">
        <v>1712</v>
      </c>
      <c r="F61" s="848"/>
      <c r="G61" s="848"/>
      <c r="H61" s="848"/>
      <c r="I61" s="848"/>
      <c r="J61" s="848"/>
      <c r="K61" s="847"/>
      <c r="L61" s="844" t="s">
        <v>100</v>
      </c>
    </row>
    <row r="62" spans="1:12" ht="90" customHeight="1">
      <c r="A62" s="847">
        <v>54</v>
      </c>
      <c r="B62" s="744" t="s">
        <v>1702</v>
      </c>
      <c r="C62" s="764">
        <v>1</v>
      </c>
      <c r="D62" s="756" t="s">
        <v>25</v>
      </c>
      <c r="E62" s="752" t="s">
        <v>1711</v>
      </c>
      <c r="F62" s="848"/>
      <c r="G62" s="848"/>
      <c r="H62" s="848"/>
      <c r="I62" s="848"/>
      <c r="J62" s="766" t="s">
        <v>1730</v>
      </c>
      <c r="K62" s="847"/>
      <c r="L62" s="844" t="s">
        <v>100</v>
      </c>
    </row>
    <row r="63" spans="1:12" ht="30" customHeight="1">
      <c r="A63" s="847">
        <v>55</v>
      </c>
      <c r="B63" s="744" t="s">
        <v>1803</v>
      </c>
      <c r="C63" s="764">
        <v>2</v>
      </c>
      <c r="D63" s="756" t="s">
        <v>25</v>
      </c>
      <c r="E63" s="752" t="s">
        <v>1709</v>
      </c>
      <c r="F63" s="846"/>
      <c r="G63" s="846"/>
      <c r="H63" s="846"/>
      <c r="I63" s="846"/>
      <c r="J63" s="846"/>
      <c r="K63" s="845"/>
      <c r="L63" s="844" t="s">
        <v>75</v>
      </c>
    </row>
  </sheetData>
  <mergeCells count="11">
    <mergeCell ref="A1:B1"/>
    <mergeCell ref="A2:K2"/>
    <mergeCell ref="A3:K3"/>
    <mergeCell ref="A5:A6"/>
    <mergeCell ref="B5:B6"/>
    <mergeCell ref="C5:C6"/>
    <mergeCell ref="D5:D6"/>
    <mergeCell ref="E5:E6"/>
    <mergeCell ref="F5:I5"/>
    <mergeCell ref="J5:J6"/>
    <mergeCell ref="K5:K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60"/>
  <sheetViews>
    <sheetView zoomScale="85" zoomScaleNormal="85" workbookViewId="0">
      <selection activeCell="E34" sqref="E34"/>
    </sheetView>
  </sheetViews>
  <sheetFormatPr defaultRowHeight="13.2"/>
  <cols>
    <col min="1" max="1" width="6" customWidth="1"/>
    <col min="2" max="2" width="35.88671875" customWidth="1"/>
    <col min="3" max="3" width="11.44140625" customWidth="1"/>
    <col min="4" max="4" width="20.33203125" style="841" customWidth="1"/>
    <col min="5" max="5" width="18.33203125" style="841" customWidth="1"/>
    <col min="6" max="6" width="16.88671875" style="841" customWidth="1"/>
    <col min="8" max="8" width="9.109375" customWidth="1"/>
  </cols>
  <sheetData>
    <row r="1" spans="1:6" ht="15.6">
      <c r="A1" s="1452" t="s">
        <v>1806</v>
      </c>
      <c r="B1" s="1452"/>
    </row>
    <row r="2" spans="1:6" ht="12.75" customHeight="1">
      <c r="A2" s="1446" t="s">
        <v>1804</v>
      </c>
      <c r="B2" s="1447"/>
      <c r="C2" s="1447"/>
      <c r="D2" s="1447"/>
      <c r="E2" s="1447"/>
      <c r="F2" s="1448"/>
    </row>
    <row r="3" spans="1:6" ht="36" customHeight="1">
      <c r="A3" s="1449"/>
      <c r="B3" s="1450"/>
      <c r="C3" s="1450"/>
      <c r="D3" s="1450"/>
      <c r="E3" s="1450"/>
      <c r="F3" s="1451"/>
    </row>
    <row r="4" spans="1:6" ht="46.8">
      <c r="A4" s="827" t="s">
        <v>0</v>
      </c>
      <c r="B4" s="828" t="s">
        <v>6</v>
      </c>
      <c r="C4" s="827" t="s">
        <v>7</v>
      </c>
      <c r="D4" s="837" t="s">
        <v>1802</v>
      </c>
      <c r="E4" s="827" t="s">
        <v>1801</v>
      </c>
      <c r="F4" s="837" t="s">
        <v>1796</v>
      </c>
    </row>
    <row r="5" spans="1:6" ht="15.6">
      <c r="A5" s="843" t="s">
        <v>1766</v>
      </c>
      <c r="B5" s="843" t="s">
        <v>1765</v>
      </c>
      <c r="C5" s="843" t="s">
        <v>1797</v>
      </c>
      <c r="D5" s="843" t="s">
        <v>1798</v>
      </c>
      <c r="E5" s="843" t="s">
        <v>1799</v>
      </c>
      <c r="F5" s="843" t="s">
        <v>1800</v>
      </c>
    </row>
    <row r="6" spans="1:6" ht="15.6">
      <c r="A6" s="829"/>
      <c r="B6" s="830" t="s">
        <v>11</v>
      </c>
      <c r="C6" s="829"/>
      <c r="D6" s="838">
        <f>'02-CH'!D8</f>
        <v>38008.4614</v>
      </c>
      <c r="E6" s="839" t="e">
        <f>#REF!</f>
        <v>#REF!</v>
      </c>
      <c r="F6" s="840"/>
    </row>
    <row r="7" spans="1:6" ht="15.6">
      <c r="A7" s="829">
        <v>1</v>
      </c>
      <c r="B7" s="830" t="s">
        <v>12</v>
      </c>
      <c r="C7" s="829" t="s">
        <v>13</v>
      </c>
      <c r="D7" s="838">
        <f>'02-CH'!D9</f>
        <v>32342.63</v>
      </c>
      <c r="E7" s="839" t="e">
        <f>#REF!</f>
        <v>#REF!</v>
      </c>
      <c r="F7" s="838" t="e">
        <f>E7-D7</f>
        <v>#REF!</v>
      </c>
    </row>
    <row r="8" spans="1:6" ht="15.6">
      <c r="A8" s="831" t="s">
        <v>14</v>
      </c>
      <c r="B8" s="832" t="s">
        <v>513</v>
      </c>
      <c r="C8" s="831" t="s">
        <v>16</v>
      </c>
      <c r="D8" s="838">
        <f>'02-CH'!D10</f>
        <v>1471.09</v>
      </c>
      <c r="E8" s="839" t="e">
        <f>#REF!</f>
        <v>#REF!</v>
      </c>
      <c r="F8" s="838" t="e">
        <f t="shared" ref="F8:F60" si="0">E8-D8</f>
        <v>#REF!</v>
      </c>
    </row>
    <row r="9" spans="1:6" ht="15.6">
      <c r="A9" s="833"/>
      <c r="B9" s="834" t="s">
        <v>145</v>
      </c>
      <c r="C9" s="833" t="s">
        <v>18</v>
      </c>
      <c r="D9" s="838">
        <f>'02-CH'!D11</f>
        <v>0</v>
      </c>
      <c r="E9" s="839" t="e">
        <f>#REF!</f>
        <v>#REF!</v>
      </c>
      <c r="F9" s="838" t="e">
        <f t="shared" si="0"/>
        <v>#REF!</v>
      </c>
    </row>
    <row r="10" spans="1:6" ht="15.6">
      <c r="A10" s="833"/>
      <c r="B10" s="834" t="s">
        <v>546</v>
      </c>
      <c r="C10" s="833" t="s">
        <v>19</v>
      </c>
      <c r="D10" s="838">
        <f>'02-CH'!D12</f>
        <v>1471.09</v>
      </c>
      <c r="E10" s="839" t="e">
        <f>#REF!</f>
        <v>#REF!</v>
      </c>
      <c r="F10" s="838" t="e">
        <f t="shared" si="0"/>
        <v>#REF!</v>
      </c>
    </row>
    <row r="11" spans="1:6" ht="15.6">
      <c r="A11" s="831" t="s">
        <v>20</v>
      </c>
      <c r="B11" s="832" t="s">
        <v>21</v>
      </c>
      <c r="C11" s="831" t="s">
        <v>22</v>
      </c>
      <c r="D11" s="838">
        <f>'02-CH'!D13</f>
        <v>109.52</v>
      </c>
      <c r="E11" s="839" t="e">
        <f>#REF!</f>
        <v>#REF!</v>
      </c>
      <c r="F11" s="838" t="e">
        <f t="shared" si="0"/>
        <v>#REF!</v>
      </c>
    </row>
    <row r="12" spans="1:6" ht="15.6">
      <c r="A12" s="831" t="s">
        <v>23</v>
      </c>
      <c r="B12" s="832" t="s">
        <v>24</v>
      </c>
      <c r="C12" s="831" t="s">
        <v>25</v>
      </c>
      <c r="D12" s="838">
        <f>'02-CH'!D14</f>
        <v>18022.349999999999</v>
      </c>
      <c r="E12" s="839" t="e">
        <f>#REF!</f>
        <v>#REF!</v>
      </c>
      <c r="F12" s="838" t="e">
        <f t="shared" si="0"/>
        <v>#REF!</v>
      </c>
    </row>
    <row r="13" spans="1:6" ht="15.6">
      <c r="A13" s="831" t="s">
        <v>26</v>
      </c>
      <c r="B13" s="832" t="s">
        <v>27</v>
      </c>
      <c r="C13" s="831" t="s">
        <v>28</v>
      </c>
      <c r="D13" s="838">
        <f>'02-CH'!D15</f>
        <v>7680.22</v>
      </c>
      <c r="E13" s="839" t="e">
        <f>#REF!</f>
        <v>#REF!</v>
      </c>
      <c r="F13" s="838" t="e">
        <f t="shared" si="0"/>
        <v>#REF!</v>
      </c>
    </row>
    <row r="14" spans="1:6" ht="15.6">
      <c r="A14" s="831" t="s">
        <v>29</v>
      </c>
      <c r="B14" s="832" t="s">
        <v>30</v>
      </c>
      <c r="C14" s="831" t="s">
        <v>31</v>
      </c>
      <c r="D14" s="838">
        <f>'02-CH'!D16</f>
        <v>0</v>
      </c>
      <c r="E14" s="839" t="e">
        <f>#REF!</f>
        <v>#REF!</v>
      </c>
      <c r="F14" s="838" t="e">
        <f t="shared" si="0"/>
        <v>#REF!</v>
      </c>
    </row>
    <row r="15" spans="1:6" ht="15.6">
      <c r="A15" s="831" t="s">
        <v>32</v>
      </c>
      <c r="B15" s="832" t="s">
        <v>33</v>
      </c>
      <c r="C15" s="831" t="s">
        <v>34</v>
      </c>
      <c r="D15" s="838">
        <f>'02-CH'!D17</f>
        <v>4575.8900000000003</v>
      </c>
      <c r="E15" s="839" t="e">
        <f>#REF!</f>
        <v>#REF!</v>
      </c>
      <c r="F15" s="838" t="e">
        <f t="shared" si="0"/>
        <v>#REF!</v>
      </c>
    </row>
    <row r="16" spans="1:6" ht="31.2">
      <c r="A16" s="833"/>
      <c r="B16" s="834" t="s">
        <v>638</v>
      </c>
      <c r="C16" s="833" t="s">
        <v>677</v>
      </c>
      <c r="D16" s="838">
        <f>'02-CH'!D18</f>
        <v>1598.9404549999999</v>
      </c>
      <c r="E16" s="839" t="e">
        <f>#REF!</f>
        <v>#REF!</v>
      </c>
      <c r="F16" s="838" t="e">
        <f t="shared" si="0"/>
        <v>#REF!</v>
      </c>
    </row>
    <row r="17" spans="1:6" ht="15.6">
      <c r="A17" s="831" t="s">
        <v>35</v>
      </c>
      <c r="B17" s="832" t="s">
        <v>36</v>
      </c>
      <c r="C17" s="831" t="s">
        <v>37</v>
      </c>
      <c r="D17" s="838">
        <f>'02-CH'!D19</f>
        <v>170.46</v>
      </c>
      <c r="E17" s="839" t="e">
        <f>#REF!</f>
        <v>#REF!</v>
      </c>
      <c r="F17" s="838" t="e">
        <f t="shared" si="0"/>
        <v>#REF!</v>
      </c>
    </row>
    <row r="18" spans="1:6" ht="15.6">
      <c r="A18" s="831" t="s">
        <v>38</v>
      </c>
      <c r="B18" s="832" t="s">
        <v>39</v>
      </c>
      <c r="C18" s="831" t="s">
        <v>40</v>
      </c>
      <c r="D18" s="838">
        <f>'02-CH'!D20</f>
        <v>0</v>
      </c>
      <c r="E18" s="839" t="e">
        <f>#REF!</f>
        <v>#REF!</v>
      </c>
      <c r="F18" s="838" t="e">
        <f t="shared" si="0"/>
        <v>#REF!</v>
      </c>
    </row>
    <row r="19" spans="1:6" ht="15.6">
      <c r="A19" s="831" t="s">
        <v>41</v>
      </c>
      <c r="B19" s="832" t="s">
        <v>42</v>
      </c>
      <c r="C19" s="831" t="s">
        <v>43</v>
      </c>
      <c r="D19" s="838">
        <f>'02-CH'!D21</f>
        <v>313.10000000000002</v>
      </c>
      <c r="E19" s="839" t="e">
        <f>#REF!</f>
        <v>#REF!</v>
      </c>
      <c r="F19" s="838" t="e">
        <f t="shared" si="0"/>
        <v>#REF!</v>
      </c>
    </row>
    <row r="20" spans="1:6" ht="15.6">
      <c r="A20" s="829">
        <v>2</v>
      </c>
      <c r="B20" s="830" t="s">
        <v>44</v>
      </c>
      <c r="C20" s="829" t="s">
        <v>45</v>
      </c>
      <c r="D20" s="838">
        <f>'02-CH'!D22</f>
        <v>5665.83</v>
      </c>
      <c r="E20" s="839" t="e">
        <f>#REF!</f>
        <v>#REF!</v>
      </c>
      <c r="F20" s="838" t="e">
        <f t="shared" si="0"/>
        <v>#REF!</v>
      </c>
    </row>
    <row r="21" spans="1:6" ht="15.6">
      <c r="A21" s="833"/>
      <c r="B21" s="834" t="s">
        <v>512</v>
      </c>
      <c r="C21" s="833"/>
      <c r="D21" s="838">
        <f>'02-CH'!D23</f>
        <v>0</v>
      </c>
      <c r="E21" s="839" t="e">
        <f>#REF!</f>
        <v>#REF!</v>
      </c>
      <c r="F21" s="838" t="e">
        <f t="shared" si="0"/>
        <v>#REF!</v>
      </c>
    </row>
    <row r="22" spans="1:6" ht="15.6">
      <c r="A22" s="831" t="s">
        <v>46</v>
      </c>
      <c r="B22" s="832" t="s">
        <v>47</v>
      </c>
      <c r="C22" s="831" t="s">
        <v>48</v>
      </c>
      <c r="D22" s="838">
        <f>'02-CH'!D24</f>
        <v>273.62</v>
      </c>
      <c r="E22" s="839" t="e">
        <f>#REF!</f>
        <v>#REF!</v>
      </c>
      <c r="F22" s="838" t="e">
        <f t="shared" si="0"/>
        <v>#REF!</v>
      </c>
    </row>
    <row r="23" spans="1:6" ht="15.6">
      <c r="A23" s="831" t="s">
        <v>49</v>
      </c>
      <c r="B23" s="832" t="s">
        <v>50</v>
      </c>
      <c r="C23" s="831" t="s">
        <v>51</v>
      </c>
      <c r="D23" s="838">
        <f>'02-CH'!D25</f>
        <v>4.7</v>
      </c>
      <c r="E23" s="839" t="e">
        <f>#REF!</f>
        <v>#REF!</v>
      </c>
      <c r="F23" s="838" t="e">
        <f t="shared" si="0"/>
        <v>#REF!</v>
      </c>
    </row>
    <row r="24" spans="1:6" ht="15.6">
      <c r="A24" s="831" t="s">
        <v>52</v>
      </c>
      <c r="B24" s="832" t="s">
        <v>53</v>
      </c>
      <c r="C24" s="833" t="s">
        <v>54</v>
      </c>
      <c r="D24" s="838">
        <f>'02-CH'!D26</f>
        <v>0</v>
      </c>
      <c r="E24" s="839" t="e">
        <f>#REF!</f>
        <v>#REF!</v>
      </c>
      <c r="F24" s="838" t="e">
        <f t="shared" si="0"/>
        <v>#REF!</v>
      </c>
    </row>
    <row r="25" spans="1:6" ht="15.6">
      <c r="A25" s="831" t="s">
        <v>55</v>
      </c>
      <c r="B25" s="832" t="s">
        <v>57</v>
      </c>
      <c r="C25" s="831" t="s">
        <v>58</v>
      </c>
      <c r="D25" s="838">
        <f>'02-CH'!D27</f>
        <v>108.94</v>
      </c>
      <c r="E25" s="839" t="e">
        <f>#REF!</f>
        <v>#REF!</v>
      </c>
      <c r="F25" s="838" t="e">
        <f t="shared" si="0"/>
        <v>#REF!</v>
      </c>
    </row>
    <row r="26" spans="1:6" ht="15.6">
      <c r="A26" s="831" t="s">
        <v>56</v>
      </c>
      <c r="B26" s="832" t="s">
        <v>137</v>
      </c>
      <c r="C26" s="831" t="s">
        <v>60</v>
      </c>
      <c r="D26" s="838">
        <f>'02-CH'!D28</f>
        <v>197.51</v>
      </c>
      <c r="E26" s="839" t="e">
        <f>#REF!</f>
        <v>#REF!</v>
      </c>
      <c r="F26" s="838" t="e">
        <f t="shared" si="0"/>
        <v>#REF!</v>
      </c>
    </row>
    <row r="27" spans="1:6" ht="15.6">
      <c r="A27" s="831" t="s">
        <v>59</v>
      </c>
      <c r="B27" s="832" t="s">
        <v>62</v>
      </c>
      <c r="C27" s="831" t="s">
        <v>63</v>
      </c>
      <c r="D27" s="838">
        <f>'02-CH'!D29</f>
        <v>337.91</v>
      </c>
      <c r="E27" s="839" t="e">
        <f>#REF!</f>
        <v>#REF!</v>
      </c>
      <c r="F27" s="838" t="e">
        <f t="shared" si="0"/>
        <v>#REF!</v>
      </c>
    </row>
    <row r="28" spans="1:6" ht="15.6">
      <c r="A28" s="831" t="s">
        <v>61</v>
      </c>
      <c r="B28" s="832" t="s">
        <v>65</v>
      </c>
      <c r="C28" s="831" t="s">
        <v>66</v>
      </c>
      <c r="D28" s="838">
        <f>'02-CH'!D30</f>
        <v>182.96</v>
      </c>
      <c r="E28" s="839" t="e">
        <f>#REF!</f>
        <v>#REF!</v>
      </c>
      <c r="F28" s="838" t="e">
        <f t="shared" si="0"/>
        <v>#REF!</v>
      </c>
    </row>
    <row r="29" spans="1:6" ht="31.2">
      <c r="A29" s="831" t="s">
        <v>64</v>
      </c>
      <c r="B29" s="832" t="s">
        <v>138</v>
      </c>
      <c r="C29" s="831" t="s">
        <v>117</v>
      </c>
      <c r="D29" s="838">
        <f>'02-CH'!D31</f>
        <v>0</v>
      </c>
      <c r="E29" s="839" t="e">
        <f>#REF!</f>
        <v>#REF!</v>
      </c>
      <c r="F29" s="838" t="e">
        <f t="shared" si="0"/>
        <v>#REF!</v>
      </c>
    </row>
    <row r="30" spans="1:6" ht="31.2">
      <c r="A30" s="831" t="s">
        <v>67</v>
      </c>
      <c r="B30" s="832" t="s">
        <v>662</v>
      </c>
      <c r="C30" s="831" t="s">
        <v>69</v>
      </c>
      <c r="D30" s="838">
        <f>'02-CH'!D32</f>
        <v>2833.01</v>
      </c>
      <c r="E30" s="839" t="e">
        <f>#REF!</f>
        <v>#REF!</v>
      </c>
      <c r="F30" s="838" t="e">
        <f t="shared" si="0"/>
        <v>#REF!</v>
      </c>
    </row>
    <row r="31" spans="1:6" ht="15.6">
      <c r="A31" s="831"/>
      <c r="B31" s="832"/>
      <c r="C31" s="831"/>
      <c r="D31" s="838">
        <f>'02-CH'!D33</f>
        <v>0</v>
      </c>
      <c r="E31" s="839" t="e">
        <f>#REF!</f>
        <v>#REF!</v>
      </c>
      <c r="F31" s="838" t="e">
        <f t="shared" si="0"/>
        <v>#REF!</v>
      </c>
    </row>
    <row r="32" spans="1:6" ht="15.6">
      <c r="A32" s="831"/>
      <c r="B32" s="834" t="s">
        <v>82</v>
      </c>
      <c r="C32" s="833" t="s">
        <v>83</v>
      </c>
      <c r="D32" s="838">
        <f>'02-CH'!D34</f>
        <v>1033.67</v>
      </c>
      <c r="E32" s="839" t="e">
        <f>#REF!</f>
        <v>#REF!</v>
      </c>
      <c r="F32" s="838" t="e">
        <f t="shared" si="0"/>
        <v>#REF!</v>
      </c>
    </row>
    <row r="33" spans="1:6" ht="15.6">
      <c r="A33" s="831"/>
      <c r="B33" s="834" t="s">
        <v>84</v>
      </c>
      <c r="C33" s="833" t="s">
        <v>85</v>
      </c>
      <c r="D33" s="838">
        <f>'02-CH'!D35</f>
        <v>295.5</v>
      </c>
      <c r="E33" s="839" t="e">
        <f>#REF!</f>
        <v>#REF!</v>
      </c>
      <c r="F33" s="838" t="e">
        <f t="shared" si="0"/>
        <v>#REF!</v>
      </c>
    </row>
    <row r="34" spans="1:6" ht="15.6">
      <c r="A34" s="831"/>
      <c r="B34" s="834" t="s">
        <v>70</v>
      </c>
      <c r="C34" s="833" t="s">
        <v>71</v>
      </c>
      <c r="D34" s="838">
        <f>'02-CH'!D36</f>
        <v>1.33</v>
      </c>
      <c r="E34" s="839" t="e">
        <f>#REF!</f>
        <v>#REF!</v>
      </c>
      <c r="F34" s="838" t="e">
        <f t="shared" si="0"/>
        <v>#REF!</v>
      </c>
    </row>
    <row r="35" spans="1:6" ht="15.6">
      <c r="A35" s="831"/>
      <c r="B35" s="834" t="s">
        <v>72</v>
      </c>
      <c r="C35" s="833" t="s">
        <v>73</v>
      </c>
      <c r="D35" s="838">
        <f>'02-CH'!D37</f>
        <v>4.51</v>
      </c>
      <c r="E35" s="839" t="e">
        <f>#REF!</f>
        <v>#REF!</v>
      </c>
      <c r="F35" s="838" t="e">
        <f t="shared" si="0"/>
        <v>#REF!</v>
      </c>
    </row>
    <row r="36" spans="1:6" ht="15.6">
      <c r="A36" s="831"/>
      <c r="B36" s="834" t="s">
        <v>74</v>
      </c>
      <c r="C36" s="833" t="s">
        <v>75</v>
      </c>
      <c r="D36" s="838">
        <f>'02-CH'!D38</f>
        <v>47.3</v>
      </c>
      <c r="E36" s="839" t="e">
        <f>#REF!</f>
        <v>#REF!</v>
      </c>
      <c r="F36" s="838" t="e">
        <f t="shared" si="0"/>
        <v>#REF!</v>
      </c>
    </row>
    <row r="37" spans="1:6" ht="15.6">
      <c r="A37" s="831"/>
      <c r="B37" s="834" t="s">
        <v>76</v>
      </c>
      <c r="C37" s="833" t="s">
        <v>77</v>
      </c>
      <c r="D37" s="838">
        <f>'02-CH'!D39</f>
        <v>17</v>
      </c>
      <c r="E37" s="839" t="e">
        <f>#REF!</f>
        <v>#REF!</v>
      </c>
      <c r="F37" s="838" t="e">
        <f t="shared" si="0"/>
        <v>#REF!</v>
      </c>
    </row>
    <row r="38" spans="1:6" ht="15.6">
      <c r="A38" s="831"/>
      <c r="B38" s="834" t="s">
        <v>86</v>
      </c>
      <c r="C38" s="833" t="s">
        <v>87</v>
      </c>
      <c r="D38" s="838">
        <f>'02-CH'!D40</f>
        <v>1375.54</v>
      </c>
      <c r="E38" s="839" t="e">
        <f>#REF!</f>
        <v>#REF!</v>
      </c>
      <c r="F38" s="838" t="e">
        <f t="shared" si="0"/>
        <v>#REF!</v>
      </c>
    </row>
    <row r="39" spans="1:6" ht="31.2">
      <c r="A39" s="831"/>
      <c r="B39" s="834" t="s">
        <v>88</v>
      </c>
      <c r="C39" s="833" t="s">
        <v>89</v>
      </c>
      <c r="D39" s="838">
        <f>'02-CH'!D41</f>
        <v>0.96</v>
      </c>
      <c r="E39" s="839" t="e">
        <f>#REF!</f>
        <v>#REF!</v>
      </c>
      <c r="F39" s="838" t="e">
        <f t="shared" si="0"/>
        <v>#REF!</v>
      </c>
    </row>
    <row r="40" spans="1:6" ht="16.2">
      <c r="A40" s="835"/>
      <c r="B40" s="834" t="s">
        <v>1556</v>
      </c>
      <c r="C40" s="835" t="s">
        <v>646</v>
      </c>
      <c r="D40" s="838">
        <f>'02-CH'!D42</f>
        <v>0</v>
      </c>
      <c r="E40" s="839" t="e">
        <f>#REF!</f>
        <v>#REF!</v>
      </c>
      <c r="F40" s="838" t="e">
        <f t="shared" si="0"/>
        <v>#REF!</v>
      </c>
    </row>
    <row r="41" spans="1:6" ht="15.6">
      <c r="A41" s="833"/>
      <c r="B41" s="836" t="s">
        <v>1572</v>
      </c>
      <c r="C41" s="833" t="s">
        <v>92</v>
      </c>
      <c r="D41" s="838">
        <f>'02-CH'!D43</f>
        <v>0.89</v>
      </c>
      <c r="E41" s="839" t="e">
        <f>#REF!</f>
        <v>#REF!</v>
      </c>
      <c r="F41" s="838" t="e">
        <f t="shared" si="0"/>
        <v>#REF!</v>
      </c>
    </row>
    <row r="42" spans="1:6" ht="15.6">
      <c r="A42" s="833"/>
      <c r="B42" s="836" t="s">
        <v>1569</v>
      </c>
      <c r="C42" s="833" t="s">
        <v>97</v>
      </c>
      <c r="D42" s="838">
        <f>'02-CH'!D44</f>
        <v>6.5600000000000005</v>
      </c>
      <c r="E42" s="839" t="e">
        <f>#REF!</f>
        <v>#REF!</v>
      </c>
      <c r="F42" s="838" t="e">
        <f t="shared" si="0"/>
        <v>#REF!</v>
      </c>
    </row>
    <row r="43" spans="1:6" ht="15.6">
      <c r="A43" s="833"/>
      <c r="B43" s="836" t="s">
        <v>1570</v>
      </c>
      <c r="C43" s="833" t="s">
        <v>114</v>
      </c>
      <c r="D43" s="838">
        <f>'02-CH'!D45</f>
        <v>6.45</v>
      </c>
      <c r="E43" s="839" t="e">
        <f>#REF!</f>
        <v>#REF!</v>
      </c>
      <c r="F43" s="838" t="e">
        <f t="shared" si="0"/>
        <v>#REF!</v>
      </c>
    </row>
    <row r="44" spans="1:6" ht="31.2">
      <c r="A44" s="833"/>
      <c r="B44" s="836" t="s">
        <v>1571</v>
      </c>
      <c r="C44" s="833" t="s">
        <v>116</v>
      </c>
      <c r="D44" s="838">
        <f>'02-CH'!D46</f>
        <v>36.03</v>
      </c>
      <c r="E44" s="839" t="e">
        <f>#REF!</f>
        <v>#REF!</v>
      </c>
      <c r="F44" s="838" t="e">
        <f t="shared" si="0"/>
        <v>#REF!</v>
      </c>
    </row>
    <row r="45" spans="1:6" ht="15.6">
      <c r="A45" s="831"/>
      <c r="B45" s="834" t="s">
        <v>78</v>
      </c>
      <c r="C45" s="833" t="s">
        <v>79</v>
      </c>
      <c r="D45" s="838">
        <f>'02-CH'!D47</f>
        <v>0</v>
      </c>
      <c r="E45" s="839" t="e">
        <f>#REF!</f>
        <v>#REF!</v>
      </c>
      <c r="F45" s="838" t="e">
        <f t="shared" si="0"/>
        <v>#REF!</v>
      </c>
    </row>
    <row r="46" spans="1:6" ht="15.6">
      <c r="A46" s="831"/>
      <c r="B46" s="834" t="s">
        <v>80</v>
      </c>
      <c r="C46" s="833" t="s">
        <v>81</v>
      </c>
      <c r="D46" s="838">
        <f>'02-CH'!D48</f>
        <v>0</v>
      </c>
      <c r="E46" s="839" t="e">
        <f>#REF!</f>
        <v>#REF!</v>
      </c>
      <c r="F46" s="838" t="e">
        <f t="shared" si="0"/>
        <v>#REF!</v>
      </c>
    </row>
    <row r="47" spans="1:6" ht="15.6">
      <c r="A47" s="831"/>
      <c r="B47" s="834" t="s">
        <v>90</v>
      </c>
      <c r="C47" s="833" t="s">
        <v>91</v>
      </c>
      <c r="D47" s="838">
        <f>'02-CH'!D49</f>
        <v>7.29</v>
      </c>
      <c r="E47" s="839" t="e">
        <f>#REF!</f>
        <v>#REF!</v>
      </c>
      <c r="F47" s="838" t="e">
        <f t="shared" si="0"/>
        <v>#REF!</v>
      </c>
    </row>
    <row r="48" spans="1:6" ht="15.6">
      <c r="A48" s="831" t="s">
        <v>190</v>
      </c>
      <c r="B48" s="832" t="s">
        <v>94</v>
      </c>
      <c r="C48" s="831" t="s">
        <v>95</v>
      </c>
      <c r="D48" s="838">
        <f>'02-CH'!D50</f>
        <v>0</v>
      </c>
      <c r="E48" s="839" t="e">
        <f>#REF!</f>
        <v>#REF!</v>
      </c>
      <c r="F48" s="838" t="e">
        <f t="shared" si="0"/>
        <v>#REF!</v>
      </c>
    </row>
    <row r="49" spans="1:6" ht="15.6">
      <c r="A49" s="831" t="s">
        <v>93</v>
      </c>
      <c r="B49" s="832" t="s">
        <v>119</v>
      </c>
      <c r="C49" s="831" t="s">
        <v>120</v>
      </c>
      <c r="D49" s="838">
        <f>'02-CH'!D51</f>
        <v>9.08</v>
      </c>
      <c r="E49" s="839" t="e">
        <f>#REF!</f>
        <v>#REF!</v>
      </c>
      <c r="F49" s="838" t="e">
        <f t="shared" si="0"/>
        <v>#REF!</v>
      </c>
    </row>
    <row r="50" spans="1:6" ht="15.6">
      <c r="A50" s="831" t="s">
        <v>96</v>
      </c>
      <c r="B50" s="832" t="s">
        <v>139</v>
      </c>
      <c r="C50" s="831" t="s">
        <v>121</v>
      </c>
      <c r="D50" s="838">
        <f>'02-CH'!D52</f>
        <v>83.61</v>
      </c>
      <c r="E50" s="839" t="e">
        <f>#REF!</f>
        <v>#REF!</v>
      </c>
      <c r="F50" s="838" t="e">
        <f t="shared" si="0"/>
        <v>#REF!</v>
      </c>
    </row>
    <row r="51" spans="1:6" ht="15.6">
      <c r="A51" s="831" t="s">
        <v>98</v>
      </c>
      <c r="B51" s="832" t="s">
        <v>99</v>
      </c>
      <c r="C51" s="831" t="s">
        <v>100</v>
      </c>
      <c r="D51" s="838">
        <f>'02-CH'!D53</f>
        <v>394.07</v>
      </c>
      <c r="E51" s="839" t="e">
        <f>#REF!</f>
        <v>#REF!</v>
      </c>
      <c r="F51" s="838" t="e">
        <f t="shared" si="0"/>
        <v>#REF!</v>
      </c>
    </row>
    <row r="52" spans="1:6" ht="15.6">
      <c r="A52" s="831" t="s">
        <v>101</v>
      </c>
      <c r="B52" s="832" t="s">
        <v>102</v>
      </c>
      <c r="C52" s="831" t="s">
        <v>103</v>
      </c>
      <c r="D52" s="838">
        <f>'02-CH'!D54</f>
        <v>72.58</v>
      </c>
      <c r="E52" s="839" t="e">
        <f>#REF!</f>
        <v>#REF!</v>
      </c>
      <c r="F52" s="838" t="e">
        <f t="shared" si="0"/>
        <v>#REF!</v>
      </c>
    </row>
    <row r="53" spans="1:6" ht="15.6">
      <c r="A53" s="831" t="s">
        <v>104</v>
      </c>
      <c r="B53" s="832" t="s">
        <v>105</v>
      </c>
      <c r="C53" s="831" t="s">
        <v>106</v>
      </c>
      <c r="D53" s="838">
        <f>'02-CH'!D55</f>
        <v>44.23</v>
      </c>
      <c r="E53" s="839" t="e">
        <f>#REF!</f>
        <v>#REF!</v>
      </c>
      <c r="F53" s="838" t="e">
        <f t="shared" si="0"/>
        <v>#REF!</v>
      </c>
    </row>
    <row r="54" spans="1:6" ht="31.2">
      <c r="A54" s="831" t="s">
        <v>107</v>
      </c>
      <c r="B54" s="832" t="s">
        <v>108</v>
      </c>
      <c r="C54" s="831" t="s">
        <v>109</v>
      </c>
      <c r="D54" s="838">
        <f>'02-CH'!D56</f>
        <v>11.11</v>
      </c>
      <c r="E54" s="839" t="e">
        <f>#REF!</f>
        <v>#REF!</v>
      </c>
      <c r="F54" s="838" t="e">
        <f t="shared" si="0"/>
        <v>#REF!</v>
      </c>
    </row>
    <row r="55" spans="1:6" ht="15.6">
      <c r="A55" s="831" t="s">
        <v>110</v>
      </c>
      <c r="B55" s="832" t="s">
        <v>111</v>
      </c>
      <c r="C55" s="831" t="s">
        <v>112</v>
      </c>
      <c r="D55" s="838">
        <f>'02-CH'!D57</f>
        <v>0</v>
      </c>
      <c r="E55" s="839" t="e">
        <f>#REF!</f>
        <v>#REF!</v>
      </c>
      <c r="F55" s="838" t="e">
        <f t="shared" si="0"/>
        <v>#REF!</v>
      </c>
    </row>
    <row r="56" spans="1:6" ht="15.6">
      <c r="A56" s="831" t="s">
        <v>113</v>
      </c>
      <c r="B56" s="832" t="s">
        <v>672</v>
      </c>
      <c r="C56" s="831" t="s">
        <v>122</v>
      </c>
      <c r="D56" s="838">
        <f>'02-CH'!D58</f>
        <v>0.34</v>
      </c>
      <c r="E56" s="839" t="e">
        <f>#REF!</f>
        <v>#REF!</v>
      </c>
      <c r="F56" s="838" t="e">
        <f t="shared" si="0"/>
        <v>#REF!</v>
      </c>
    </row>
    <row r="57" spans="1:6" ht="15.6">
      <c r="A57" s="831" t="s">
        <v>115</v>
      </c>
      <c r="B57" s="832" t="s">
        <v>140</v>
      </c>
      <c r="C57" s="831" t="s">
        <v>123</v>
      </c>
      <c r="D57" s="838">
        <f>'02-CH'!D59</f>
        <v>409.89</v>
      </c>
      <c r="E57" s="839" t="e">
        <f>#REF!</f>
        <v>#REF!</v>
      </c>
      <c r="F57" s="838" t="e">
        <f t="shared" si="0"/>
        <v>#REF!</v>
      </c>
    </row>
    <row r="58" spans="1:6" ht="15.6">
      <c r="A58" s="831" t="s">
        <v>707</v>
      </c>
      <c r="B58" s="832" t="s">
        <v>124</v>
      </c>
      <c r="C58" s="831" t="s">
        <v>125</v>
      </c>
      <c r="D58" s="838">
        <f>'02-CH'!D60</f>
        <v>596.78</v>
      </c>
      <c r="E58" s="839" t="e">
        <f>#REF!</f>
        <v>#REF!</v>
      </c>
      <c r="F58" s="838" t="e">
        <f t="shared" si="0"/>
        <v>#REF!</v>
      </c>
    </row>
    <row r="59" spans="1:6" ht="15.6">
      <c r="A59" s="831" t="s">
        <v>118</v>
      </c>
      <c r="B59" s="832" t="s">
        <v>126</v>
      </c>
      <c r="C59" s="831" t="s">
        <v>127</v>
      </c>
      <c r="D59" s="838">
        <f>'02-CH'!D61</f>
        <v>105.49</v>
      </c>
      <c r="E59" s="839" t="e">
        <f>#REF!</f>
        <v>#REF!</v>
      </c>
      <c r="F59" s="838" t="e">
        <f t="shared" si="0"/>
        <v>#REF!</v>
      </c>
    </row>
    <row r="60" spans="1:6" ht="15.6">
      <c r="A60" s="829">
        <v>3</v>
      </c>
      <c r="B60" s="830" t="s">
        <v>128</v>
      </c>
      <c r="C60" s="829" t="s">
        <v>129</v>
      </c>
      <c r="D60" s="838">
        <f>'02-CH'!D62</f>
        <v>0</v>
      </c>
      <c r="E60" s="839" t="e">
        <f>#REF!</f>
        <v>#REF!</v>
      </c>
      <c r="F60" s="838" t="e">
        <f t="shared" si="0"/>
        <v>#REF!</v>
      </c>
    </row>
  </sheetData>
  <mergeCells count="2">
    <mergeCell ref="A2:F3"/>
    <mergeCell ref="A1:B1"/>
  </mergeCells>
  <pageMargins left="0.7" right="0.7" top="0.75" bottom="0.75" header="0.3" footer="0.3"/>
  <pageSetup paperSize="50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5">
    <tabColor rgb="FF00B050"/>
  </sheetPr>
  <dimension ref="A1:BG357"/>
  <sheetViews>
    <sheetView zoomScale="55" zoomScaleNormal="55" workbookViewId="0">
      <pane xSplit="2" ySplit="5" topLeftCell="C108" activePane="bottomRight" state="frozen"/>
      <selection pane="topRight" activeCell="C1" sqref="C1"/>
      <selection pane="bottomLeft" activeCell="A6" sqref="A6"/>
      <selection pane="bottomRight" activeCell="O116" sqref="O116"/>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s="43" customFormat="1"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49"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80"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80" t="s">
        <v>646</v>
      </c>
      <c r="AH4" s="114" t="s">
        <v>92</v>
      </c>
      <c r="AI4" s="114" t="s">
        <v>97</v>
      </c>
      <c r="AJ4" s="114" t="s">
        <v>114</v>
      </c>
      <c r="AK4" s="114" t="s">
        <v>116</v>
      </c>
      <c r="AL4" s="280" t="s">
        <v>79</v>
      </c>
      <c r="AM4" s="120" t="s">
        <v>81</v>
      </c>
      <c r="AN4" s="610" t="s">
        <v>91</v>
      </c>
      <c r="AO4" s="603"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s="43" customFormat="1" ht="20.100000000000001" customHeight="1">
      <c r="A5" s="111"/>
      <c r="B5" s="278" t="s">
        <v>141</v>
      </c>
      <c r="C5" s="279"/>
      <c r="D5" s="279">
        <f>SUBTOTAL(9,D7,D14,D21,D28,D35,D42,D49,D63,D70,D77,D84,D91,D98,D105,D112,D119,D126,D133,D141,D188,D195,D199,D203,D207,D211,D215,D219,D226,D233,D240,D247,D254,D258,D262,D266,D273,D280,D287,D294,D301,D308,D315,D322,D329,D336,D343,D350)</f>
        <v>0</v>
      </c>
      <c r="E5" s="279">
        <f t="shared" ref="E5:BA5" si="0">SUBTOTAL(9,E7,E14,E21,E28,E35,E42,E49,E63,E70,E77,E84,E91,E98,E105,E112,E119,E126,E133,E141,E188,E195,E199,E203,E207,E211,E215,E219,E226,E233,E240,E247,E254,E258,E262,E266,E273,E280,E287,E294,E301,E308,E315,E322,E329,E336,E343,E350)</f>
        <v>0</v>
      </c>
      <c r="F5" s="279">
        <f t="shared" si="0"/>
        <v>0</v>
      </c>
      <c r="G5" s="279">
        <f t="shared" si="0"/>
        <v>0</v>
      </c>
      <c r="H5" s="279">
        <f t="shared" si="0"/>
        <v>0</v>
      </c>
      <c r="I5" s="279">
        <f t="shared" si="0"/>
        <v>0</v>
      </c>
      <c r="J5" s="279">
        <f t="shared" si="0"/>
        <v>0</v>
      </c>
      <c r="K5" s="279">
        <f t="shared" si="0"/>
        <v>0</v>
      </c>
      <c r="L5" s="279">
        <f t="shared" si="0"/>
        <v>0</v>
      </c>
      <c r="M5" s="279">
        <f t="shared" si="0"/>
        <v>0</v>
      </c>
      <c r="N5" s="279">
        <f t="shared" si="0"/>
        <v>0</v>
      </c>
      <c r="O5" s="279">
        <f t="shared" si="0"/>
        <v>0</v>
      </c>
      <c r="P5" s="279">
        <f t="shared" si="0"/>
        <v>0</v>
      </c>
      <c r="Q5" s="279">
        <f t="shared" si="0"/>
        <v>0</v>
      </c>
      <c r="R5" s="279">
        <f t="shared" si="0"/>
        <v>0</v>
      </c>
      <c r="S5" s="279">
        <f t="shared" si="0"/>
        <v>0</v>
      </c>
      <c r="T5" s="279">
        <f t="shared" si="0"/>
        <v>0</v>
      </c>
      <c r="U5" s="279">
        <f t="shared" si="0"/>
        <v>0</v>
      </c>
      <c r="V5" s="279">
        <f t="shared" si="0"/>
        <v>0</v>
      </c>
      <c r="W5" s="279">
        <f t="shared" si="0"/>
        <v>0</v>
      </c>
      <c r="X5" s="279">
        <f t="shared" si="0"/>
        <v>0</v>
      </c>
      <c r="Y5" s="279">
        <f t="shared" si="0"/>
        <v>0</v>
      </c>
      <c r="Z5" s="279">
        <f t="shared" si="0"/>
        <v>0</v>
      </c>
      <c r="AA5" s="279">
        <f t="shared" si="0"/>
        <v>0</v>
      </c>
      <c r="AB5" s="279">
        <f t="shared" si="0"/>
        <v>0</v>
      </c>
      <c r="AC5" s="279">
        <f t="shared" si="0"/>
        <v>0</v>
      </c>
      <c r="AD5" s="279">
        <f t="shared" si="0"/>
        <v>0</v>
      </c>
      <c r="AE5" s="279">
        <f t="shared" si="0"/>
        <v>0</v>
      </c>
      <c r="AF5" s="279">
        <f t="shared" si="0"/>
        <v>0</v>
      </c>
      <c r="AG5" s="279">
        <f t="shared" si="0"/>
        <v>0</v>
      </c>
      <c r="AH5" s="279">
        <f t="shared" si="0"/>
        <v>0</v>
      </c>
      <c r="AI5" s="279">
        <f t="shared" si="0"/>
        <v>0</v>
      </c>
      <c r="AJ5" s="279">
        <f t="shared" si="0"/>
        <v>0</v>
      </c>
      <c r="AK5" s="279">
        <f t="shared" si="0"/>
        <v>0</v>
      </c>
      <c r="AL5" s="279">
        <f t="shared" si="0"/>
        <v>0</v>
      </c>
      <c r="AM5" s="279">
        <f t="shared" si="0"/>
        <v>0</v>
      </c>
      <c r="AN5" s="279">
        <f t="shared" si="0"/>
        <v>0</v>
      </c>
      <c r="AO5" s="279">
        <f t="shared" si="0"/>
        <v>0</v>
      </c>
      <c r="AP5" s="279">
        <f t="shared" si="0"/>
        <v>0</v>
      </c>
      <c r="AQ5" s="279">
        <f t="shared" si="0"/>
        <v>0</v>
      </c>
      <c r="AR5" s="279">
        <f t="shared" si="0"/>
        <v>0</v>
      </c>
      <c r="AS5" s="279">
        <f t="shared" si="0"/>
        <v>0</v>
      </c>
      <c r="AT5" s="279">
        <f t="shared" si="0"/>
        <v>0</v>
      </c>
      <c r="AU5" s="279">
        <f t="shared" si="0"/>
        <v>0</v>
      </c>
      <c r="AV5" s="279">
        <f t="shared" si="0"/>
        <v>0</v>
      </c>
      <c r="AW5" s="279">
        <f t="shared" si="0"/>
        <v>0</v>
      </c>
      <c r="AX5" s="279">
        <f t="shared" si="0"/>
        <v>0</v>
      </c>
      <c r="AY5" s="279">
        <f t="shared" si="0"/>
        <v>0</v>
      </c>
      <c r="AZ5" s="279">
        <f t="shared" si="0"/>
        <v>0</v>
      </c>
      <c r="BA5" s="279">
        <f t="shared" si="0"/>
        <v>0</v>
      </c>
      <c r="BB5" s="58" t="s">
        <v>231</v>
      </c>
      <c r="BC5" s="110"/>
      <c r="BD5" s="109"/>
      <c r="BE5" s="85">
        <v>2016</v>
      </c>
      <c r="BF5" s="85"/>
      <c r="BG5" s="85"/>
    </row>
    <row r="6" spans="1:59" s="108" customFormat="1" ht="22.2" customHeight="1">
      <c r="A6" s="346">
        <v>1</v>
      </c>
      <c r="B6" s="65" t="s">
        <v>688</v>
      </c>
      <c r="C6" s="611"/>
      <c r="D6" s="611">
        <f>D11+D18+D25+D32+D39+D46+D53+D60+D67+D74+D81+D88+D95+D102+D109+D116+D123+D130+D137+D142+D189+D196+D200+D204+D208+D212+D216+D223+D230+D237+D244+D251+D270+D277+D284+D291+D298+D305+D312+D319+D326+D333+D340+D347+D354+D255+D259+D263</f>
        <v>0</v>
      </c>
      <c r="E6" s="611">
        <f t="shared" ref="E6:BA6" si="1">E11+E18+E25+E32+E39+E46+E53+E60+E67+E74+E81+E88+E95+E102+E109+E116+E123+E130+E137+E142+E189+E196+E200+E204+E208+E212+E216+E223+E230+E237+E244+E251+E270+E277+E284+E291+E298+E305+E312+E319+E326+E333+E340+E347+E354+E255+E259+E263</f>
        <v>0</v>
      </c>
      <c r="F6" s="611">
        <f t="shared" si="1"/>
        <v>0</v>
      </c>
      <c r="G6" s="611">
        <f t="shared" si="1"/>
        <v>0</v>
      </c>
      <c r="H6" s="611">
        <f t="shared" si="1"/>
        <v>0</v>
      </c>
      <c r="I6" s="611">
        <f t="shared" si="1"/>
        <v>0</v>
      </c>
      <c r="J6" s="611">
        <f t="shared" si="1"/>
        <v>0</v>
      </c>
      <c r="K6" s="611">
        <f t="shared" si="1"/>
        <v>0</v>
      </c>
      <c r="L6" s="611">
        <f t="shared" si="1"/>
        <v>0</v>
      </c>
      <c r="M6" s="611">
        <f t="shared" si="1"/>
        <v>0</v>
      </c>
      <c r="N6" s="611">
        <f t="shared" si="1"/>
        <v>0</v>
      </c>
      <c r="O6" s="611">
        <f t="shared" si="1"/>
        <v>0</v>
      </c>
      <c r="P6" s="611">
        <f t="shared" si="1"/>
        <v>0</v>
      </c>
      <c r="Q6" s="611">
        <f t="shared" si="1"/>
        <v>0</v>
      </c>
      <c r="R6" s="611">
        <f t="shared" si="1"/>
        <v>0</v>
      </c>
      <c r="S6" s="611">
        <f t="shared" si="1"/>
        <v>0</v>
      </c>
      <c r="T6" s="611">
        <f t="shared" si="1"/>
        <v>0</v>
      </c>
      <c r="U6" s="611">
        <f t="shared" si="1"/>
        <v>0</v>
      </c>
      <c r="V6" s="611">
        <f t="shared" si="1"/>
        <v>0</v>
      </c>
      <c r="W6" s="611">
        <f t="shared" si="1"/>
        <v>0</v>
      </c>
      <c r="X6" s="611">
        <f t="shared" si="1"/>
        <v>0</v>
      </c>
      <c r="Y6" s="611">
        <f t="shared" si="1"/>
        <v>0</v>
      </c>
      <c r="Z6" s="611">
        <f t="shared" si="1"/>
        <v>0</v>
      </c>
      <c r="AA6" s="611">
        <f t="shared" si="1"/>
        <v>0</v>
      </c>
      <c r="AB6" s="611">
        <f t="shared" si="1"/>
        <v>0</v>
      </c>
      <c r="AC6" s="611">
        <f t="shared" si="1"/>
        <v>0</v>
      </c>
      <c r="AD6" s="611">
        <f t="shared" si="1"/>
        <v>0</v>
      </c>
      <c r="AE6" s="611">
        <f t="shared" si="1"/>
        <v>0</v>
      </c>
      <c r="AF6" s="611">
        <f t="shared" si="1"/>
        <v>0</v>
      </c>
      <c r="AG6" s="611">
        <f t="shared" si="1"/>
        <v>0</v>
      </c>
      <c r="AH6" s="611">
        <f t="shared" si="1"/>
        <v>0</v>
      </c>
      <c r="AI6" s="611">
        <f t="shared" si="1"/>
        <v>0</v>
      </c>
      <c r="AJ6" s="611">
        <f t="shared" si="1"/>
        <v>0</v>
      </c>
      <c r="AK6" s="611">
        <f t="shared" si="1"/>
        <v>0</v>
      </c>
      <c r="AL6" s="611">
        <f t="shared" si="1"/>
        <v>0</v>
      </c>
      <c r="AM6" s="611">
        <f t="shared" si="1"/>
        <v>0</v>
      </c>
      <c r="AN6" s="611">
        <f t="shared" si="1"/>
        <v>0</v>
      </c>
      <c r="AO6" s="611">
        <f t="shared" si="1"/>
        <v>0</v>
      </c>
      <c r="AP6" s="611">
        <f t="shared" si="1"/>
        <v>0</v>
      </c>
      <c r="AQ6" s="611">
        <f t="shared" si="1"/>
        <v>0</v>
      </c>
      <c r="AR6" s="611">
        <f t="shared" si="1"/>
        <v>0</v>
      </c>
      <c r="AS6" s="611">
        <f t="shared" si="1"/>
        <v>0</v>
      </c>
      <c r="AT6" s="611">
        <f t="shared" si="1"/>
        <v>0</v>
      </c>
      <c r="AU6" s="611">
        <f t="shared" si="1"/>
        <v>0</v>
      </c>
      <c r="AV6" s="611">
        <f t="shared" si="1"/>
        <v>0</v>
      </c>
      <c r="AW6" s="611">
        <f t="shared" si="1"/>
        <v>0</v>
      </c>
      <c r="AX6" s="611">
        <f t="shared" si="1"/>
        <v>0</v>
      </c>
      <c r="AY6" s="611">
        <f t="shared" si="1"/>
        <v>0</v>
      </c>
      <c r="AZ6" s="611">
        <f t="shared" si="1"/>
        <v>0</v>
      </c>
      <c r="BA6" s="611">
        <f t="shared" si="1"/>
        <v>0</v>
      </c>
      <c r="BB6" s="58" t="s">
        <v>231</v>
      </c>
      <c r="BC6" s="63"/>
      <c r="BD6" s="63"/>
      <c r="BE6" s="85">
        <v>2016</v>
      </c>
      <c r="BF6" s="63"/>
      <c r="BG6" s="63"/>
    </row>
    <row r="7" spans="1:59" s="108" customFormat="1" ht="22.2" customHeight="1">
      <c r="A7" s="346" t="s">
        <v>18</v>
      </c>
      <c r="B7" s="612" t="s">
        <v>479</v>
      </c>
      <c r="C7" s="611">
        <f>SUM(C8,C11)</f>
        <v>0</v>
      </c>
      <c r="D7" s="611">
        <f>SUM(D8+D11)</f>
        <v>0</v>
      </c>
      <c r="E7" s="611">
        <f t="shared" ref="E7:K7" si="2">SUM(E8,E11)</f>
        <v>0</v>
      </c>
      <c r="F7" s="611">
        <f t="shared" si="2"/>
        <v>0</v>
      </c>
      <c r="G7" s="611">
        <f t="shared" si="2"/>
        <v>0</v>
      </c>
      <c r="H7" s="611">
        <f t="shared" si="2"/>
        <v>0</v>
      </c>
      <c r="I7" s="611">
        <f t="shared" si="2"/>
        <v>0</v>
      </c>
      <c r="J7" s="611">
        <f t="shared" si="2"/>
        <v>0</v>
      </c>
      <c r="K7" s="611">
        <f t="shared" si="2"/>
        <v>0</v>
      </c>
      <c r="L7" s="611"/>
      <c r="M7" s="611">
        <f t="shared" ref="M7:AF7" si="3">SUM(M8,M11)</f>
        <v>0</v>
      </c>
      <c r="N7" s="611">
        <f t="shared" si="3"/>
        <v>0</v>
      </c>
      <c r="O7" s="611">
        <f t="shared" si="3"/>
        <v>0</v>
      </c>
      <c r="P7" s="611">
        <f t="shared" si="3"/>
        <v>0</v>
      </c>
      <c r="Q7" s="611">
        <f t="shared" si="3"/>
        <v>0</v>
      </c>
      <c r="R7" s="611">
        <f t="shared" si="3"/>
        <v>0</v>
      </c>
      <c r="S7" s="611">
        <f t="shared" si="3"/>
        <v>0</v>
      </c>
      <c r="T7" s="611">
        <f t="shared" si="3"/>
        <v>0</v>
      </c>
      <c r="U7" s="611">
        <f t="shared" si="3"/>
        <v>0</v>
      </c>
      <c r="V7" s="611">
        <f t="shared" si="3"/>
        <v>0</v>
      </c>
      <c r="W7" s="611">
        <f t="shared" si="3"/>
        <v>0</v>
      </c>
      <c r="X7" s="611">
        <f t="shared" si="3"/>
        <v>0</v>
      </c>
      <c r="Y7" s="611">
        <f t="shared" si="3"/>
        <v>0</v>
      </c>
      <c r="Z7" s="611">
        <f t="shared" si="3"/>
        <v>0</v>
      </c>
      <c r="AA7" s="611">
        <f t="shared" si="3"/>
        <v>0</v>
      </c>
      <c r="AB7" s="611">
        <f t="shared" si="3"/>
        <v>0</v>
      </c>
      <c r="AC7" s="611">
        <f t="shared" si="3"/>
        <v>0</v>
      </c>
      <c r="AD7" s="611">
        <f t="shared" si="3"/>
        <v>0</v>
      </c>
      <c r="AE7" s="611">
        <f t="shared" si="3"/>
        <v>0</v>
      </c>
      <c r="AF7" s="611">
        <f t="shared" si="3"/>
        <v>0</v>
      </c>
      <c r="AG7" s="611"/>
      <c r="AH7" s="611">
        <f t="shared" ref="AH7:BA7" si="4">SUM(AH8,AH11)</f>
        <v>0</v>
      </c>
      <c r="AI7" s="611">
        <f t="shared" si="4"/>
        <v>0</v>
      </c>
      <c r="AJ7" s="611">
        <f t="shared" si="4"/>
        <v>0</v>
      </c>
      <c r="AK7" s="611">
        <f t="shared" si="4"/>
        <v>0</v>
      </c>
      <c r="AL7" s="611">
        <f t="shared" si="4"/>
        <v>0</v>
      </c>
      <c r="AM7" s="611">
        <f t="shared" si="4"/>
        <v>0</v>
      </c>
      <c r="AN7" s="611">
        <f t="shared" si="4"/>
        <v>0</v>
      </c>
      <c r="AO7" s="611">
        <f t="shared" si="4"/>
        <v>0</v>
      </c>
      <c r="AP7" s="611">
        <f t="shared" si="4"/>
        <v>0</v>
      </c>
      <c r="AQ7" s="611">
        <f t="shared" si="4"/>
        <v>0</v>
      </c>
      <c r="AR7" s="611">
        <f t="shared" si="4"/>
        <v>0</v>
      </c>
      <c r="AS7" s="611">
        <f t="shared" si="4"/>
        <v>0</v>
      </c>
      <c r="AT7" s="611">
        <f t="shared" si="4"/>
        <v>0</v>
      </c>
      <c r="AU7" s="611">
        <f t="shared" si="4"/>
        <v>0</v>
      </c>
      <c r="AV7" s="611">
        <f t="shared" si="4"/>
        <v>0</v>
      </c>
      <c r="AW7" s="611">
        <f t="shared" si="4"/>
        <v>0</v>
      </c>
      <c r="AX7" s="611">
        <f t="shared" si="4"/>
        <v>0</v>
      </c>
      <c r="AY7" s="611">
        <f t="shared" si="4"/>
        <v>0</v>
      </c>
      <c r="AZ7" s="611">
        <f t="shared" si="4"/>
        <v>0</v>
      </c>
      <c r="BA7" s="611">
        <f t="shared" si="4"/>
        <v>0</v>
      </c>
      <c r="BB7" s="58" t="s">
        <v>231</v>
      </c>
      <c r="BC7" s="63"/>
      <c r="BD7" s="63"/>
      <c r="BE7" s="85">
        <v>2016</v>
      </c>
      <c r="BF7" s="63"/>
      <c r="BG7" s="63"/>
    </row>
    <row r="8" spans="1:59" s="613" customFormat="1" ht="22.2" customHeight="1">
      <c r="A8" s="346" t="s">
        <v>18</v>
      </c>
      <c r="B8" s="65" t="s">
        <v>480</v>
      </c>
      <c r="C8" s="611"/>
      <c r="D8" s="611">
        <f t="shared" ref="D8:D13" si="5">SUM(E8:BA8)</f>
        <v>0</v>
      </c>
      <c r="E8" s="611">
        <f t="shared" ref="E8:K8" si="6">SUM(E9:E10)</f>
        <v>0</v>
      </c>
      <c r="F8" s="611">
        <f t="shared" si="6"/>
        <v>0</v>
      </c>
      <c r="G8" s="611">
        <f t="shared" si="6"/>
        <v>0</v>
      </c>
      <c r="H8" s="611">
        <f t="shared" si="6"/>
        <v>0</v>
      </c>
      <c r="I8" s="611">
        <f t="shared" si="6"/>
        <v>0</v>
      </c>
      <c r="J8" s="611">
        <f t="shared" si="6"/>
        <v>0</v>
      </c>
      <c r="K8" s="611">
        <f t="shared" si="6"/>
        <v>0</v>
      </c>
      <c r="L8" s="611"/>
      <c r="M8" s="611">
        <f t="shared" ref="M8:AF8" si="7">SUM(M9:M10)</f>
        <v>0</v>
      </c>
      <c r="N8" s="611">
        <f t="shared" si="7"/>
        <v>0</v>
      </c>
      <c r="O8" s="611">
        <f t="shared" si="7"/>
        <v>0</v>
      </c>
      <c r="P8" s="611">
        <f t="shared" si="7"/>
        <v>0</v>
      </c>
      <c r="Q8" s="611">
        <f t="shared" si="7"/>
        <v>0</v>
      </c>
      <c r="R8" s="611">
        <f t="shared" si="7"/>
        <v>0</v>
      </c>
      <c r="S8" s="611">
        <f t="shared" si="7"/>
        <v>0</v>
      </c>
      <c r="T8" s="611">
        <f t="shared" si="7"/>
        <v>0</v>
      </c>
      <c r="U8" s="611">
        <f t="shared" si="7"/>
        <v>0</v>
      </c>
      <c r="V8" s="611">
        <f t="shared" si="7"/>
        <v>0</v>
      </c>
      <c r="W8" s="611">
        <f t="shared" si="7"/>
        <v>0</v>
      </c>
      <c r="X8" s="611">
        <f t="shared" si="7"/>
        <v>0</v>
      </c>
      <c r="Y8" s="611">
        <f t="shared" si="7"/>
        <v>0</v>
      </c>
      <c r="Z8" s="611">
        <f t="shared" si="7"/>
        <v>0</v>
      </c>
      <c r="AA8" s="611">
        <f t="shared" si="7"/>
        <v>0</v>
      </c>
      <c r="AB8" s="611">
        <f t="shared" si="7"/>
        <v>0</v>
      </c>
      <c r="AC8" s="611">
        <f t="shared" si="7"/>
        <v>0</v>
      </c>
      <c r="AD8" s="611">
        <f t="shared" si="7"/>
        <v>0</v>
      </c>
      <c r="AE8" s="611">
        <f t="shared" si="7"/>
        <v>0</v>
      </c>
      <c r="AF8" s="611">
        <f t="shared" si="7"/>
        <v>0</v>
      </c>
      <c r="AG8" s="611"/>
      <c r="AH8" s="611">
        <f t="shared" ref="AH8:BA8" si="8">SUM(AH9:AH10)</f>
        <v>0</v>
      </c>
      <c r="AI8" s="611">
        <f t="shared" si="8"/>
        <v>0</v>
      </c>
      <c r="AJ8" s="611">
        <f t="shared" si="8"/>
        <v>0</v>
      </c>
      <c r="AK8" s="611">
        <f t="shared" si="8"/>
        <v>0</v>
      </c>
      <c r="AL8" s="611">
        <f t="shared" si="8"/>
        <v>0</v>
      </c>
      <c r="AM8" s="611">
        <f t="shared" si="8"/>
        <v>0</v>
      </c>
      <c r="AN8" s="611">
        <f t="shared" si="8"/>
        <v>0</v>
      </c>
      <c r="AO8" s="611">
        <f t="shared" si="8"/>
        <v>0</v>
      </c>
      <c r="AP8" s="611">
        <f t="shared" si="8"/>
        <v>0</v>
      </c>
      <c r="AQ8" s="611">
        <f t="shared" si="8"/>
        <v>0</v>
      </c>
      <c r="AR8" s="611">
        <f t="shared" si="8"/>
        <v>0</v>
      </c>
      <c r="AS8" s="611">
        <f t="shared" si="8"/>
        <v>0</v>
      </c>
      <c r="AT8" s="611">
        <f t="shared" si="8"/>
        <v>0</v>
      </c>
      <c r="AU8" s="611">
        <f t="shared" si="8"/>
        <v>0</v>
      </c>
      <c r="AV8" s="611">
        <f t="shared" si="8"/>
        <v>0</v>
      </c>
      <c r="AW8" s="611">
        <f t="shared" si="8"/>
        <v>0</v>
      </c>
      <c r="AX8" s="611">
        <f t="shared" si="8"/>
        <v>0</v>
      </c>
      <c r="AY8" s="611">
        <f t="shared" si="8"/>
        <v>0</v>
      </c>
      <c r="AZ8" s="611">
        <f t="shared" si="8"/>
        <v>0</v>
      </c>
      <c r="BA8" s="611">
        <f t="shared" si="8"/>
        <v>0</v>
      </c>
      <c r="BB8" s="58" t="s">
        <v>231</v>
      </c>
      <c r="BC8" s="63"/>
      <c r="BD8" s="63"/>
      <c r="BE8" s="85">
        <v>2016</v>
      </c>
      <c r="BF8" s="63"/>
      <c r="BG8" s="63"/>
    </row>
    <row r="9" spans="1:59" s="630" customFormat="1" ht="22.2" customHeight="1">
      <c r="A9" s="626" t="s">
        <v>18</v>
      </c>
      <c r="B9" s="672"/>
      <c r="C9" s="628"/>
      <c r="D9" s="628">
        <f t="shared" si="5"/>
        <v>0</v>
      </c>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customHeight="1">
      <c r="A10" s="626" t="s">
        <v>18</v>
      </c>
      <c r="B10" s="672"/>
      <c r="C10" s="628"/>
      <c r="D10" s="628">
        <f t="shared" si="5"/>
        <v>0</v>
      </c>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13" customFormat="1" ht="22.2" customHeight="1">
      <c r="A11" s="346" t="s">
        <v>18</v>
      </c>
      <c r="B11" s="65" t="s">
        <v>481</v>
      </c>
      <c r="C11" s="611"/>
      <c r="D11" s="611">
        <f t="shared" si="5"/>
        <v>0</v>
      </c>
      <c r="E11" s="611">
        <f t="shared" ref="E11:K11" si="9">SUM(E12:E13)</f>
        <v>0</v>
      </c>
      <c r="F11" s="611">
        <f t="shared" si="9"/>
        <v>0</v>
      </c>
      <c r="G11" s="611">
        <f t="shared" si="9"/>
        <v>0</v>
      </c>
      <c r="H11" s="611">
        <f t="shared" si="9"/>
        <v>0</v>
      </c>
      <c r="I11" s="611">
        <f t="shared" si="9"/>
        <v>0</v>
      </c>
      <c r="J11" s="611">
        <f t="shared" si="9"/>
        <v>0</v>
      </c>
      <c r="K11" s="611">
        <f t="shared" si="9"/>
        <v>0</v>
      </c>
      <c r="L11" s="611"/>
      <c r="M11" s="611">
        <f t="shared" ref="M11:AF11" si="10">SUM(M12:M13)</f>
        <v>0</v>
      </c>
      <c r="N11" s="611">
        <f t="shared" si="10"/>
        <v>0</v>
      </c>
      <c r="O11" s="611">
        <f t="shared" si="10"/>
        <v>0</v>
      </c>
      <c r="P11" s="611">
        <f t="shared" si="10"/>
        <v>0</v>
      </c>
      <c r="Q11" s="611">
        <f t="shared" si="10"/>
        <v>0</v>
      </c>
      <c r="R11" s="611">
        <f t="shared" si="10"/>
        <v>0</v>
      </c>
      <c r="S11" s="611">
        <f t="shared" si="10"/>
        <v>0</v>
      </c>
      <c r="T11" s="611">
        <f t="shared" si="10"/>
        <v>0</v>
      </c>
      <c r="U11" s="611">
        <f t="shared" si="10"/>
        <v>0</v>
      </c>
      <c r="V11" s="611">
        <f t="shared" si="10"/>
        <v>0</v>
      </c>
      <c r="W11" s="611">
        <f t="shared" si="10"/>
        <v>0</v>
      </c>
      <c r="X11" s="611">
        <f t="shared" si="10"/>
        <v>0</v>
      </c>
      <c r="Y11" s="611">
        <f t="shared" si="10"/>
        <v>0</v>
      </c>
      <c r="Z11" s="611">
        <f t="shared" si="10"/>
        <v>0</v>
      </c>
      <c r="AA11" s="611">
        <f t="shared" si="10"/>
        <v>0</v>
      </c>
      <c r="AB11" s="611">
        <f t="shared" si="10"/>
        <v>0</v>
      </c>
      <c r="AC11" s="611">
        <f t="shared" si="10"/>
        <v>0</v>
      </c>
      <c r="AD11" s="611">
        <f t="shared" si="10"/>
        <v>0</v>
      </c>
      <c r="AE11" s="611">
        <f t="shared" si="10"/>
        <v>0</v>
      </c>
      <c r="AF11" s="611">
        <f t="shared" si="10"/>
        <v>0</v>
      </c>
      <c r="AG11" s="611"/>
      <c r="AH11" s="611">
        <f t="shared" ref="AH11:BA11" si="11">SUM(AH12:AH13)</f>
        <v>0</v>
      </c>
      <c r="AI11" s="611">
        <f t="shared" si="11"/>
        <v>0</v>
      </c>
      <c r="AJ11" s="611">
        <f t="shared" si="11"/>
        <v>0</v>
      </c>
      <c r="AK11" s="611">
        <f t="shared" si="11"/>
        <v>0</v>
      </c>
      <c r="AL11" s="611">
        <f t="shared" si="11"/>
        <v>0</v>
      </c>
      <c r="AM11" s="611">
        <f t="shared" si="11"/>
        <v>0</v>
      </c>
      <c r="AN11" s="611">
        <f t="shared" si="11"/>
        <v>0</v>
      </c>
      <c r="AO11" s="611">
        <f t="shared" si="11"/>
        <v>0</v>
      </c>
      <c r="AP11" s="611">
        <f t="shared" si="11"/>
        <v>0</v>
      </c>
      <c r="AQ11" s="611">
        <f t="shared" si="11"/>
        <v>0</v>
      </c>
      <c r="AR11" s="611">
        <f t="shared" si="11"/>
        <v>0</v>
      </c>
      <c r="AS11" s="611">
        <f t="shared" si="11"/>
        <v>0</v>
      </c>
      <c r="AT11" s="611">
        <f t="shared" si="11"/>
        <v>0</v>
      </c>
      <c r="AU11" s="611">
        <f t="shared" si="11"/>
        <v>0</v>
      </c>
      <c r="AV11" s="611">
        <f t="shared" si="11"/>
        <v>0</v>
      </c>
      <c r="AW11" s="611">
        <f t="shared" si="11"/>
        <v>0</v>
      </c>
      <c r="AX11" s="611">
        <f t="shared" si="11"/>
        <v>0</v>
      </c>
      <c r="AY11" s="611">
        <f t="shared" si="11"/>
        <v>0</v>
      </c>
      <c r="AZ11" s="611">
        <f t="shared" si="11"/>
        <v>0</v>
      </c>
      <c r="BA11" s="611">
        <f t="shared" si="11"/>
        <v>0</v>
      </c>
      <c r="BB11" s="58" t="s">
        <v>231</v>
      </c>
      <c r="BC11" s="63"/>
      <c r="BD11" s="63"/>
      <c r="BE11" s="85">
        <v>2016</v>
      </c>
      <c r="BF11" s="63"/>
      <c r="BG11" s="63"/>
    </row>
    <row r="12" spans="1:59" s="630" customFormat="1" ht="22.2" customHeight="1">
      <c r="A12" s="626" t="s">
        <v>18</v>
      </c>
      <c r="B12" s="672"/>
      <c r="C12" s="628"/>
      <c r="D12" s="628">
        <f t="shared" si="5"/>
        <v>0</v>
      </c>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customHeight="1">
      <c r="A13" s="626" t="s">
        <v>18</v>
      </c>
      <c r="B13" s="672"/>
      <c r="C13" s="628"/>
      <c r="D13" s="628">
        <f t="shared" si="5"/>
        <v>0</v>
      </c>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108" customFormat="1" ht="22.2" customHeight="1">
      <c r="A14" s="346" t="s">
        <v>19</v>
      </c>
      <c r="B14" s="612" t="s">
        <v>482</v>
      </c>
      <c r="C14" s="611">
        <f>SUM(C15,C18)</f>
        <v>0</v>
      </c>
      <c r="D14" s="611">
        <f>SUM(D15+D18)</f>
        <v>0</v>
      </c>
      <c r="E14" s="611">
        <f t="shared" ref="E14:K14" si="12">SUM(E15,E18)</f>
        <v>0</v>
      </c>
      <c r="F14" s="611">
        <f t="shared" si="12"/>
        <v>0</v>
      </c>
      <c r="G14" s="611">
        <f t="shared" si="12"/>
        <v>0</v>
      </c>
      <c r="H14" s="611">
        <f t="shared" si="12"/>
        <v>0</v>
      </c>
      <c r="I14" s="611">
        <f t="shared" si="12"/>
        <v>0</v>
      </c>
      <c r="J14" s="611">
        <f t="shared" si="12"/>
        <v>0</v>
      </c>
      <c r="K14" s="611">
        <f t="shared" si="12"/>
        <v>0</v>
      </c>
      <c r="L14" s="611"/>
      <c r="M14" s="611">
        <f t="shared" ref="M14:AF14" si="13">SUM(M15,M18)</f>
        <v>0</v>
      </c>
      <c r="N14" s="611">
        <f t="shared" si="13"/>
        <v>0</v>
      </c>
      <c r="O14" s="611">
        <f t="shared" si="13"/>
        <v>0</v>
      </c>
      <c r="P14" s="611">
        <f t="shared" si="13"/>
        <v>0</v>
      </c>
      <c r="Q14" s="611">
        <f t="shared" si="13"/>
        <v>0</v>
      </c>
      <c r="R14" s="611">
        <f t="shared" si="13"/>
        <v>0</v>
      </c>
      <c r="S14" s="611">
        <f t="shared" si="13"/>
        <v>0</v>
      </c>
      <c r="T14" s="611">
        <f t="shared" si="13"/>
        <v>0</v>
      </c>
      <c r="U14" s="611">
        <f t="shared" si="13"/>
        <v>0</v>
      </c>
      <c r="V14" s="611">
        <f t="shared" si="13"/>
        <v>0</v>
      </c>
      <c r="W14" s="611">
        <f t="shared" si="13"/>
        <v>0</v>
      </c>
      <c r="X14" s="611">
        <f t="shared" si="13"/>
        <v>0</v>
      </c>
      <c r="Y14" s="611">
        <f t="shared" si="13"/>
        <v>0</v>
      </c>
      <c r="Z14" s="611">
        <f t="shared" si="13"/>
        <v>0</v>
      </c>
      <c r="AA14" s="611">
        <f t="shared" si="13"/>
        <v>0</v>
      </c>
      <c r="AB14" s="611">
        <f t="shared" si="13"/>
        <v>0</v>
      </c>
      <c r="AC14" s="611">
        <f t="shared" si="13"/>
        <v>0</v>
      </c>
      <c r="AD14" s="611">
        <f t="shared" si="13"/>
        <v>0</v>
      </c>
      <c r="AE14" s="611">
        <f t="shared" si="13"/>
        <v>0</v>
      </c>
      <c r="AF14" s="611">
        <f t="shared" si="13"/>
        <v>0</v>
      </c>
      <c r="AG14" s="611"/>
      <c r="AH14" s="611">
        <f t="shared" ref="AH14:BA14" si="14">SUM(AH15,AH18)</f>
        <v>0</v>
      </c>
      <c r="AI14" s="611">
        <f t="shared" si="14"/>
        <v>0</v>
      </c>
      <c r="AJ14" s="611">
        <f t="shared" si="14"/>
        <v>0</v>
      </c>
      <c r="AK14" s="611">
        <f t="shared" si="14"/>
        <v>0</v>
      </c>
      <c r="AL14" s="611">
        <f t="shared" si="14"/>
        <v>0</v>
      </c>
      <c r="AM14" s="611">
        <f t="shared" si="14"/>
        <v>0</v>
      </c>
      <c r="AN14" s="611">
        <f t="shared" si="14"/>
        <v>0</v>
      </c>
      <c r="AO14" s="611">
        <f t="shared" si="14"/>
        <v>0</v>
      </c>
      <c r="AP14" s="611">
        <f t="shared" si="14"/>
        <v>0</v>
      </c>
      <c r="AQ14" s="611">
        <f t="shared" si="14"/>
        <v>0</v>
      </c>
      <c r="AR14" s="611">
        <f t="shared" si="14"/>
        <v>0</v>
      </c>
      <c r="AS14" s="611">
        <f t="shared" si="14"/>
        <v>0</v>
      </c>
      <c r="AT14" s="611">
        <f t="shared" si="14"/>
        <v>0</v>
      </c>
      <c r="AU14" s="611">
        <f t="shared" si="14"/>
        <v>0</v>
      </c>
      <c r="AV14" s="611">
        <f t="shared" si="14"/>
        <v>0</v>
      </c>
      <c r="AW14" s="611">
        <f t="shared" si="14"/>
        <v>0</v>
      </c>
      <c r="AX14" s="611">
        <f t="shared" si="14"/>
        <v>0</v>
      </c>
      <c r="AY14" s="611">
        <f t="shared" si="14"/>
        <v>0</v>
      </c>
      <c r="AZ14" s="611">
        <f t="shared" si="14"/>
        <v>0</v>
      </c>
      <c r="BA14" s="611">
        <f t="shared" si="14"/>
        <v>0</v>
      </c>
      <c r="BB14" s="58" t="s">
        <v>231</v>
      </c>
      <c r="BC14" s="63"/>
      <c r="BD14" s="63"/>
      <c r="BE14" s="85">
        <v>2016</v>
      </c>
      <c r="BF14" s="63"/>
      <c r="BG14" s="63"/>
    </row>
    <row r="15" spans="1:59" s="613" customFormat="1" ht="22.2" customHeight="1">
      <c r="A15" s="346" t="s">
        <v>19</v>
      </c>
      <c r="B15" s="65" t="s">
        <v>480</v>
      </c>
      <c r="C15" s="611"/>
      <c r="D15" s="611">
        <f t="shared" ref="D15:D20" si="15">SUM(E15:BA15)</f>
        <v>0</v>
      </c>
      <c r="E15" s="611">
        <f t="shared" ref="E15:K15" si="16">SUM(E16:E17)</f>
        <v>0</v>
      </c>
      <c r="F15" s="611">
        <f t="shared" si="16"/>
        <v>0</v>
      </c>
      <c r="G15" s="611">
        <f t="shared" si="16"/>
        <v>0</v>
      </c>
      <c r="H15" s="611">
        <f t="shared" si="16"/>
        <v>0</v>
      </c>
      <c r="I15" s="611">
        <f t="shared" si="16"/>
        <v>0</v>
      </c>
      <c r="J15" s="611">
        <f t="shared" si="16"/>
        <v>0</v>
      </c>
      <c r="K15" s="611">
        <f t="shared" si="16"/>
        <v>0</v>
      </c>
      <c r="L15" s="611"/>
      <c r="M15" s="611">
        <f t="shared" ref="M15:AF15" si="17">SUM(M16:M17)</f>
        <v>0</v>
      </c>
      <c r="N15" s="611">
        <f t="shared" si="17"/>
        <v>0</v>
      </c>
      <c r="O15" s="611">
        <f t="shared" si="17"/>
        <v>0</v>
      </c>
      <c r="P15" s="611">
        <f t="shared" si="17"/>
        <v>0</v>
      </c>
      <c r="Q15" s="611">
        <f t="shared" si="17"/>
        <v>0</v>
      </c>
      <c r="R15" s="611">
        <f t="shared" si="17"/>
        <v>0</v>
      </c>
      <c r="S15" s="611">
        <f t="shared" si="17"/>
        <v>0</v>
      </c>
      <c r="T15" s="611">
        <f t="shared" si="17"/>
        <v>0</v>
      </c>
      <c r="U15" s="611">
        <f t="shared" si="17"/>
        <v>0</v>
      </c>
      <c r="V15" s="611">
        <f t="shared" si="17"/>
        <v>0</v>
      </c>
      <c r="W15" s="611">
        <f t="shared" si="17"/>
        <v>0</v>
      </c>
      <c r="X15" s="611">
        <f t="shared" si="17"/>
        <v>0</v>
      </c>
      <c r="Y15" s="611">
        <f t="shared" si="17"/>
        <v>0</v>
      </c>
      <c r="Z15" s="611">
        <f t="shared" si="17"/>
        <v>0</v>
      </c>
      <c r="AA15" s="611">
        <f t="shared" si="17"/>
        <v>0</v>
      </c>
      <c r="AB15" s="611">
        <f t="shared" si="17"/>
        <v>0</v>
      </c>
      <c r="AC15" s="611">
        <f t="shared" si="17"/>
        <v>0</v>
      </c>
      <c r="AD15" s="611">
        <f t="shared" si="17"/>
        <v>0</v>
      </c>
      <c r="AE15" s="611">
        <f t="shared" si="17"/>
        <v>0</v>
      </c>
      <c r="AF15" s="611">
        <f t="shared" si="17"/>
        <v>0</v>
      </c>
      <c r="AG15" s="611"/>
      <c r="AH15" s="611">
        <f t="shared" ref="AH15:BA15" si="18">SUM(AH16:AH17)</f>
        <v>0</v>
      </c>
      <c r="AI15" s="611">
        <f t="shared" si="18"/>
        <v>0</v>
      </c>
      <c r="AJ15" s="611">
        <f t="shared" si="18"/>
        <v>0</v>
      </c>
      <c r="AK15" s="611">
        <f t="shared" si="18"/>
        <v>0</v>
      </c>
      <c r="AL15" s="611">
        <f t="shared" si="18"/>
        <v>0</v>
      </c>
      <c r="AM15" s="611">
        <f t="shared" si="18"/>
        <v>0</v>
      </c>
      <c r="AN15" s="611">
        <f t="shared" si="18"/>
        <v>0</v>
      </c>
      <c r="AO15" s="611">
        <f t="shared" si="18"/>
        <v>0</v>
      </c>
      <c r="AP15" s="611">
        <f t="shared" si="18"/>
        <v>0</v>
      </c>
      <c r="AQ15" s="611">
        <f t="shared" si="18"/>
        <v>0</v>
      </c>
      <c r="AR15" s="611">
        <f t="shared" si="18"/>
        <v>0</v>
      </c>
      <c r="AS15" s="611">
        <f t="shared" si="18"/>
        <v>0</v>
      </c>
      <c r="AT15" s="611">
        <f t="shared" si="18"/>
        <v>0</v>
      </c>
      <c r="AU15" s="611">
        <f t="shared" si="18"/>
        <v>0</v>
      </c>
      <c r="AV15" s="611">
        <f t="shared" si="18"/>
        <v>0</v>
      </c>
      <c r="AW15" s="611">
        <f t="shared" si="18"/>
        <v>0</v>
      </c>
      <c r="AX15" s="611">
        <f t="shared" si="18"/>
        <v>0</v>
      </c>
      <c r="AY15" s="611">
        <f t="shared" si="18"/>
        <v>0</v>
      </c>
      <c r="AZ15" s="611">
        <f t="shared" si="18"/>
        <v>0</v>
      </c>
      <c r="BA15" s="611">
        <f t="shared" si="18"/>
        <v>0</v>
      </c>
      <c r="BB15" s="58" t="s">
        <v>231</v>
      </c>
      <c r="BC15" s="63"/>
      <c r="BD15" s="63"/>
      <c r="BE15" s="85">
        <v>2016</v>
      </c>
      <c r="BF15" s="63"/>
      <c r="BG15" s="63"/>
    </row>
    <row r="16" spans="1:59" s="630" customFormat="1" ht="22.2" customHeight="1">
      <c r="A16" s="626" t="s">
        <v>19</v>
      </c>
      <c r="B16" s="672"/>
      <c r="C16" s="628"/>
      <c r="D16" s="628">
        <f t="shared" si="15"/>
        <v>0</v>
      </c>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customHeight="1">
      <c r="A17" s="626" t="s">
        <v>19</v>
      </c>
      <c r="B17" s="672"/>
      <c r="C17" s="628"/>
      <c r="D17" s="628">
        <f t="shared" si="15"/>
        <v>0</v>
      </c>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13" customFormat="1" ht="22.2" customHeight="1">
      <c r="A18" s="346" t="s">
        <v>19</v>
      </c>
      <c r="B18" s="65" t="s">
        <v>481</v>
      </c>
      <c r="C18" s="611"/>
      <c r="D18" s="611">
        <f t="shared" si="15"/>
        <v>0</v>
      </c>
      <c r="E18" s="611">
        <f t="shared" ref="E18:K18" si="19">SUM(E19:E20)</f>
        <v>0</v>
      </c>
      <c r="F18" s="611">
        <f t="shared" si="19"/>
        <v>0</v>
      </c>
      <c r="G18" s="611">
        <f t="shared" si="19"/>
        <v>0</v>
      </c>
      <c r="H18" s="611">
        <f t="shared" si="19"/>
        <v>0</v>
      </c>
      <c r="I18" s="611">
        <f t="shared" si="19"/>
        <v>0</v>
      </c>
      <c r="J18" s="611">
        <f t="shared" si="19"/>
        <v>0</v>
      </c>
      <c r="K18" s="611">
        <f t="shared" si="19"/>
        <v>0</v>
      </c>
      <c r="L18" s="611"/>
      <c r="M18" s="611">
        <f t="shared" ref="M18:AF18" si="20">SUM(M19:M20)</f>
        <v>0</v>
      </c>
      <c r="N18" s="611">
        <f t="shared" si="20"/>
        <v>0</v>
      </c>
      <c r="O18" s="611">
        <f t="shared" si="20"/>
        <v>0</v>
      </c>
      <c r="P18" s="611">
        <f t="shared" si="20"/>
        <v>0</v>
      </c>
      <c r="Q18" s="611">
        <f t="shared" si="20"/>
        <v>0</v>
      </c>
      <c r="R18" s="611">
        <f t="shared" si="20"/>
        <v>0</v>
      </c>
      <c r="S18" s="611">
        <f t="shared" si="20"/>
        <v>0</v>
      </c>
      <c r="T18" s="611">
        <f t="shared" si="20"/>
        <v>0</v>
      </c>
      <c r="U18" s="611">
        <f t="shared" si="20"/>
        <v>0</v>
      </c>
      <c r="V18" s="611">
        <f t="shared" si="20"/>
        <v>0</v>
      </c>
      <c r="W18" s="611">
        <f t="shared" si="20"/>
        <v>0</v>
      </c>
      <c r="X18" s="611">
        <f t="shared" si="20"/>
        <v>0</v>
      </c>
      <c r="Y18" s="611">
        <f t="shared" si="20"/>
        <v>0</v>
      </c>
      <c r="Z18" s="611">
        <f t="shared" si="20"/>
        <v>0</v>
      </c>
      <c r="AA18" s="611">
        <f t="shared" si="20"/>
        <v>0</v>
      </c>
      <c r="AB18" s="611">
        <f t="shared" si="20"/>
        <v>0</v>
      </c>
      <c r="AC18" s="611">
        <f t="shared" si="20"/>
        <v>0</v>
      </c>
      <c r="AD18" s="611">
        <f t="shared" si="20"/>
        <v>0</v>
      </c>
      <c r="AE18" s="611">
        <f t="shared" si="20"/>
        <v>0</v>
      </c>
      <c r="AF18" s="611">
        <f t="shared" si="20"/>
        <v>0</v>
      </c>
      <c r="AG18" s="611"/>
      <c r="AH18" s="611">
        <f t="shared" ref="AH18:BA18" si="21">SUM(AH19:AH20)</f>
        <v>0</v>
      </c>
      <c r="AI18" s="611">
        <f t="shared" si="21"/>
        <v>0</v>
      </c>
      <c r="AJ18" s="611">
        <f t="shared" si="21"/>
        <v>0</v>
      </c>
      <c r="AK18" s="611">
        <f t="shared" si="21"/>
        <v>0</v>
      </c>
      <c r="AL18" s="611">
        <f t="shared" si="21"/>
        <v>0</v>
      </c>
      <c r="AM18" s="611">
        <f t="shared" si="21"/>
        <v>0</v>
      </c>
      <c r="AN18" s="611">
        <f t="shared" si="21"/>
        <v>0</v>
      </c>
      <c r="AO18" s="611">
        <f t="shared" si="21"/>
        <v>0</v>
      </c>
      <c r="AP18" s="611">
        <f t="shared" si="21"/>
        <v>0</v>
      </c>
      <c r="AQ18" s="611">
        <f t="shared" si="21"/>
        <v>0</v>
      </c>
      <c r="AR18" s="611">
        <f t="shared" si="21"/>
        <v>0</v>
      </c>
      <c r="AS18" s="611">
        <f t="shared" si="21"/>
        <v>0</v>
      </c>
      <c r="AT18" s="611">
        <f t="shared" si="21"/>
        <v>0</v>
      </c>
      <c r="AU18" s="611">
        <f t="shared" si="21"/>
        <v>0</v>
      </c>
      <c r="AV18" s="611">
        <f t="shared" si="21"/>
        <v>0</v>
      </c>
      <c r="AW18" s="611">
        <f t="shared" si="21"/>
        <v>0</v>
      </c>
      <c r="AX18" s="611">
        <f t="shared" si="21"/>
        <v>0</v>
      </c>
      <c r="AY18" s="611">
        <f t="shared" si="21"/>
        <v>0</v>
      </c>
      <c r="AZ18" s="611">
        <f t="shared" si="21"/>
        <v>0</v>
      </c>
      <c r="BA18" s="611">
        <f t="shared" si="21"/>
        <v>0</v>
      </c>
      <c r="BB18" s="58" t="s">
        <v>231</v>
      </c>
      <c r="BC18" s="63"/>
      <c r="BD18" s="63"/>
      <c r="BE18" s="85">
        <v>2016</v>
      </c>
      <c r="BF18" s="63"/>
      <c r="BG18" s="63"/>
    </row>
    <row r="19" spans="1:59" s="630" customFormat="1" ht="22.2" customHeight="1">
      <c r="A19" s="626" t="s">
        <v>19</v>
      </c>
      <c r="B19" s="672"/>
      <c r="C19" s="628"/>
      <c r="D19" s="628">
        <f t="shared" si="15"/>
        <v>0</v>
      </c>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customHeight="1">
      <c r="A20" s="626" t="s">
        <v>19</v>
      </c>
      <c r="B20" s="672"/>
      <c r="C20" s="628"/>
      <c r="D20" s="628">
        <f t="shared" si="15"/>
        <v>0</v>
      </c>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13" customFormat="1" ht="22.2" customHeight="1">
      <c r="A21" s="346" t="s">
        <v>22</v>
      </c>
      <c r="B21" s="612" t="s">
        <v>483</v>
      </c>
      <c r="C21" s="611">
        <f>SUM(C22,C25)</f>
        <v>0</v>
      </c>
      <c r="D21" s="611">
        <f>SUM(D22+D25)</f>
        <v>0</v>
      </c>
      <c r="E21" s="611">
        <f t="shared" ref="E21:K21" si="22">SUM(E22,E25)</f>
        <v>0</v>
      </c>
      <c r="F21" s="611">
        <f t="shared" si="22"/>
        <v>0</v>
      </c>
      <c r="G21" s="611">
        <f t="shared" si="22"/>
        <v>0</v>
      </c>
      <c r="H21" s="611">
        <f t="shared" si="22"/>
        <v>0</v>
      </c>
      <c r="I21" s="611">
        <f t="shared" si="22"/>
        <v>0</v>
      </c>
      <c r="J21" s="611">
        <f t="shared" si="22"/>
        <v>0</v>
      </c>
      <c r="K21" s="611">
        <f t="shared" si="22"/>
        <v>0</v>
      </c>
      <c r="L21" s="611"/>
      <c r="M21" s="611">
        <f t="shared" ref="M21:AF21" si="23">SUM(M22,M25)</f>
        <v>0</v>
      </c>
      <c r="N21" s="611">
        <f t="shared" si="23"/>
        <v>0</v>
      </c>
      <c r="O21" s="611">
        <f t="shared" si="23"/>
        <v>0</v>
      </c>
      <c r="P21" s="611">
        <f t="shared" si="23"/>
        <v>0</v>
      </c>
      <c r="Q21" s="611">
        <f t="shared" si="23"/>
        <v>0</v>
      </c>
      <c r="R21" s="611">
        <f t="shared" si="23"/>
        <v>0</v>
      </c>
      <c r="S21" s="611">
        <f t="shared" si="23"/>
        <v>0</v>
      </c>
      <c r="T21" s="611">
        <f t="shared" si="23"/>
        <v>0</v>
      </c>
      <c r="U21" s="611">
        <f t="shared" si="23"/>
        <v>0</v>
      </c>
      <c r="V21" s="611">
        <f t="shared" si="23"/>
        <v>0</v>
      </c>
      <c r="W21" s="611">
        <f t="shared" si="23"/>
        <v>0</v>
      </c>
      <c r="X21" s="611">
        <f t="shared" si="23"/>
        <v>0</v>
      </c>
      <c r="Y21" s="611">
        <f t="shared" si="23"/>
        <v>0</v>
      </c>
      <c r="Z21" s="611">
        <f t="shared" si="23"/>
        <v>0</v>
      </c>
      <c r="AA21" s="611">
        <f t="shared" si="23"/>
        <v>0</v>
      </c>
      <c r="AB21" s="611">
        <f t="shared" si="23"/>
        <v>0</v>
      </c>
      <c r="AC21" s="611">
        <f t="shared" si="23"/>
        <v>0</v>
      </c>
      <c r="AD21" s="611">
        <f t="shared" si="23"/>
        <v>0</v>
      </c>
      <c r="AE21" s="611">
        <f t="shared" si="23"/>
        <v>0</v>
      </c>
      <c r="AF21" s="611">
        <f t="shared" si="23"/>
        <v>0</v>
      </c>
      <c r="AG21" s="611"/>
      <c r="AH21" s="611">
        <f t="shared" ref="AH21:BA21" si="24">SUM(AH22,AH25)</f>
        <v>0</v>
      </c>
      <c r="AI21" s="611">
        <f t="shared" si="24"/>
        <v>0</v>
      </c>
      <c r="AJ21" s="611">
        <f t="shared" si="24"/>
        <v>0</v>
      </c>
      <c r="AK21" s="611">
        <f t="shared" si="24"/>
        <v>0</v>
      </c>
      <c r="AL21" s="611">
        <f t="shared" si="24"/>
        <v>0</v>
      </c>
      <c r="AM21" s="611">
        <f t="shared" si="24"/>
        <v>0</v>
      </c>
      <c r="AN21" s="611">
        <f t="shared" si="24"/>
        <v>0</v>
      </c>
      <c r="AO21" s="611">
        <f t="shared" si="24"/>
        <v>0</v>
      </c>
      <c r="AP21" s="611">
        <f t="shared" si="24"/>
        <v>0</v>
      </c>
      <c r="AQ21" s="611">
        <f t="shared" si="24"/>
        <v>0</v>
      </c>
      <c r="AR21" s="611">
        <f t="shared" si="24"/>
        <v>0</v>
      </c>
      <c r="AS21" s="611">
        <f t="shared" si="24"/>
        <v>0</v>
      </c>
      <c r="AT21" s="611">
        <f t="shared" si="24"/>
        <v>0</v>
      </c>
      <c r="AU21" s="611">
        <f t="shared" si="24"/>
        <v>0</v>
      </c>
      <c r="AV21" s="611">
        <f t="shared" si="24"/>
        <v>0</v>
      </c>
      <c r="AW21" s="611">
        <f t="shared" si="24"/>
        <v>0</v>
      </c>
      <c r="AX21" s="611">
        <f t="shared" si="24"/>
        <v>0</v>
      </c>
      <c r="AY21" s="611">
        <f t="shared" si="24"/>
        <v>0</v>
      </c>
      <c r="AZ21" s="611">
        <f t="shared" si="24"/>
        <v>0</v>
      </c>
      <c r="BA21" s="611">
        <f t="shared" si="24"/>
        <v>0</v>
      </c>
      <c r="BB21" s="58" t="s">
        <v>231</v>
      </c>
      <c r="BC21" s="63"/>
      <c r="BD21" s="63"/>
      <c r="BE21" s="85">
        <v>2016</v>
      </c>
      <c r="BF21" s="63"/>
      <c r="BG21" s="63"/>
    </row>
    <row r="22" spans="1:59" s="613" customFormat="1" ht="22.2" customHeight="1">
      <c r="A22" s="346" t="s">
        <v>22</v>
      </c>
      <c r="B22" s="65" t="s">
        <v>480</v>
      </c>
      <c r="C22" s="611"/>
      <c r="D22" s="611">
        <f t="shared" ref="D22:D27" si="25">SUM(E22:BA22)</f>
        <v>0</v>
      </c>
      <c r="E22" s="611">
        <f t="shared" ref="E22:K22" si="26">SUM(E23:E24)</f>
        <v>0</v>
      </c>
      <c r="F22" s="611">
        <f t="shared" si="26"/>
        <v>0</v>
      </c>
      <c r="G22" s="611">
        <f t="shared" si="26"/>
        <v>0</v>
      </c>
      <c r="H22" s="611">
        <f t="shared" si="26"/>
        <v>0</v>
      </c>
      <c r="I22" s="611">
        <f t="shared" si="26"/>
        <v>0</v>
      </c>
      <c r="J22" s="611">
        <f t="shared" si="26"/>
        <v>0</v>
      </c>
      <c r="K22" s="611">
        <f t="shared" si="26"/>
        <v>0</v>
      </c>
      <c r="L22" s="611"/>
      <c r="M22" s="611">
        <f t="shared" ref="M22:AF22" si="27">SUM(M23:M24)</f>
        <v>0</v>
      </c>
      <c r="N22" s="611">
        <f t="shared" si="27"/>
        <v>0</v>
      </c>
      <c r="O22" s="611">
        <f t="shared" si="27"/>
        <v>0</v>
      </c>
      <c r="P22" s="611">
        <f t="shared" si="27"/>
        <v>0</v>
      </c>
      <c r="Q22" s="611">
        <f t="shared" si="27"/>
        <v>0</v>
      </c>
      <c r="R22" s="611">
        <f t="shared" si="27"/>
        <v>0</v>
      </c>
      <c r="S22" s="611">
        <f t="shared" si="27"/>
        <v>0</v>
      </c>
      <c r="T22" s="611">
        <f t="shared" si="27"/>
        <v>0</v>
      </c>
      <c r="U22" s="611">
        <f t="shared" si="27"/>
        <v>0</v>
      </c>
      <c r="V22" s="611">
        <f t="shared" si="27"/>
        <v>0</v>
      </c>
      <c r="W22" s="611">
        <f t="shared" si="27"/>
        <v>0</v>
      </c>
      <c r="X22" s="611">
        <f t="shared" si="27"/>
        <v>0</v>
      </c>
      <c r="Y22" s="611">
        <f t="shared" si="27"/>
        <v>0</v>
      </c>
      <c r="Z22" s="611">
        <f t="shared" si="27"/>
        <v>0</v>
      </c>
      <c r="AA22" s="611">
        <f t="shared" si="27"/>
        <v>0</v>
      </c>
      <c r="AB22" s="611">
        <f t="shared" si="27"/>
        <v>0</v>
      </c>
      <c r="AC22" s="611">
        <f t="shared" si="27"/>
        <v>0</v>
      </c>
      <c r="AD22" s="611">
        <f t="shared" si="27"/>
        <v>0</v>
      </c>
      <c r="AE22" s="611">
        <f t="shared" si="27"/>
        <v>0</v>
      </c>
      <c r="AF22" s="611">
        <f t="shared" si="27"/>
        <v>0</v>
      </c>
      <c r="AG22" s="611"/>
      <c r="AH22" s="611">
        <f t="shared" ref="AH22:BA22" si="28">SUM(AH23:AH24)</f>
        <v>0</v>
      </c>
      <c r="AI22" s="611">
        <f t="shared" si="28"/>
        <v>0</v>
      </c>
      <c r="AJ22" s="611">
        <f t="shared" si="28"/>
        <v>0</v>
      </c>
      <c r="AK22" s="611">
        <f t="shared" si="28"/>
        <v>0</v>
      </c>
      <c r="AL22" s="611">
        <f t="shared" si="28"/>
        <v>0</v>
      </c>
      <c r="AM22" s="611">
        <f t="shared" si="28"/>
        <v>0</v>
      </c>
      <c r="AN22" s="611">
        <f t="shared" si="28"/>
        <v>0</v>
      </c>
      <c r="AO22" s="611">
        <f t="shared" si="28"/>
        <v>0</v>
      </c>
      <c r="AP22" s="611">
        <f t="shared" si="28"/>
        <v>0</v>
      </c>
      <c r="AQ22" s="611">
        <f t="shared" si="28"/>
        <v>0</v>
      </c>
      <c r="AR22" s="611">
        <f t="shared" si="28"/>
        <v>0</v>
      </c>
      <c r="AS22" s="611">
        <f t="shared" si="28"/>
        <v>0</v>
      </c>
      <c r="AT22" s="611">
        <f t="shared" si="28"/>
        <v>0</v>
      </c>
      <c r="AU22" s="611">
        <f t="shared" si="28"/>
        <v>0</v>
      </c>
      <c r="AV22" s="611">
        <f t="shared" si="28"/>
        <v>0</v>
      </c>
      <c r="AW22" s="611">
        <f t="shared" si="28"/>
        <v>0</v>
      </c>
      <c r="AX22" s="611">
        <f t="shared" si="28"/>
        <v>0</v>
      </c>
      <c r="AY22" s="611">
        <f t="shared" si="28"/>
        <v>0</v>
      </c>
      <c r="AZ22" s="611">
        <f t="shared" si="28"/>
        <v>0</v>
      </c>
      <c r="BA22" s="611">
        <f t="shared" si="28"/>
        <v>0</v>
      </c>
      <c r="BB22" s="58" t="s">
        <v>231</v>
      </c>
      <c r="BC22" s="63"/>
      <c r="BD22" s="63"/>
      <c r="BE22" s="85">
        <v>2016</v>
      </c>
      <c r="BF22" s="63"/>
      <c r="BG22" s="63"/>
    </row>
    <row r="23" spans="1:59" s="630" customFormat="1" ht="22.2" customHeight="1">
      <c r="A23" s="626" t="s">
        <v>22</v>
      </c>
      <c r="B23" s="672"/>
      <c r="C23" s="628"/>
      <c r="D23" s="628">
        <f t="shared" si="25"/>
        <v>0</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customHeight="1">
      <c r="A24" s="626" t="s">
        <v>22</v>
      </c>
      <c r="B24" s="672"/>
      <c r="C24" s="628"/>
      <c r="D24" s="628">
        <f t="shared" si="25"/>
        <v>0</v>
      </c>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13" customFormat="1" ht="22.2" customHeight="1">
      <c r="A25" s="346" t="s">
        <v>22</v>
      </c>
      <c r="B25" s="65" t="s">
        <v>481</v>
      </c>
      <c r="C25" s="611"/>
      <c r="D25" s="611">
        <f t="shared" si="25"/>
        <v>0</v>
      </c>
      <c r="E25" s="611">
        <f t="shared" ref="E25:K25" si="29">SUM(E26:E27)</f>
        <v>0</v>
      </c>
      <c r="F25" s="611">
        <f t="shared" si="29"/>
        <v>0</v>
      </c>
      <c r="G25" s="611">
        <f t="shared" si="29"/>
        <v>0</v>
      </c>
      <c r="H25" s="611">
        <f t="shared" si="29"/>
        <v>0</v>
      </c>
      <c r="I25" s="611">
        <f t="shared" si="29"/>
        <v>0</v>
      </c>
      <c r="J25" s="611">
        <f t="shared" si="29"/>
        <v>0</v>
      </c>
      <c r="K25" s="611">
        <f t="shared" si="29"/>
        <v>0</v>
      </c>
      <c r="L25" s="611"/>
      <c r="M25" s="611">
        <f t="shared" ref="M25:AF25" si="30">SUM(M26:M27)</f>
        <v>0</v>
      </c>
      <c r="N25" s="611">
        <f t="shared" si="30"/>
        <v>0</v>
      </c>
      <c r="O25" s="611">
        <f t="shared" si="30"/>
        <v>0</v>
      </c>
      <c r="P25" s="611">
        <f t="shared" si="30"/>
        <v>0</v>
      </c>
      <c r="Q25" s="611">
        <f t="shared" si="30"/>
        <v>0</v>
      </c>
      <c r="R25" s="611">
        <f t="shared" si="30"/>
        <v>0</v>
      </c>
      <c r="S25" s="611">
        <f t="shared" si="30"/>
        <v>0</v>
      </c>
      <c r="T25" s="611">
        <f t="shared" si="30"/>
        <v>0</v>
      </c>
      <c r="U25" s="611">
        <f t="shared" si="30"/>
        <v>0</v>
      </c>
      <c r="V25" s="611">
        <f t="shared" si="30"/>
        <v>0</v>
      </c>
      <c r="W25" s="611">
        <f t="shared" si="30"/>
        <v>0</v>
      </c>
      <c r="X25" s="611">
        <f t="shared" si="30"/>
        <v>0</v>
      </c>
      <c r="Y25" s="611">
        <f t="shared" si="30"/>
        <v>0</v>
      </c>
      <c r="Z25" s="611">
        <f t="shared" si="30"/>
        <v>0</v>
      </c>
      <c r="AA25" s="611">
        <f t="shared" si="30"/>
        <v>0</v>
      </c>
      <c r="AB25" s="611">
        <f t="shared" si="30"/>
        <v>0</v>
      </c>
      <c r="AC25" s="611">
        <f t="shared" si="30"/>
        <v>0</v>
      </c>
      <c r="AD25" s="611">
        <f t="shared" si="30"/>
        <v>0</v>
      </c>
      <c r="AE25" s="611">
        <f t="shared" si="30"/>
        <v>0</v>
      </c>
      <c r="AF25" s="611">
        <f t="shared" si="30"/>
        <v>0</v>
      </c>
      <c r="AG25" s="611"/>
      <c r="AH25" s="611">
        <f t="shared" ref="AH25:BA25" si="31">SUM(AH26:AH27)</f>
        <v>0</v>
      </c>
      <c r="AI25" s="611">
        <f t="shared" si="31"/>
        <v>0</v>
      </c>
      <c r="AJ25" s="611">
        <f t="shared" si="31"/>
        <v>0</v>
      </c>
      <c r="AK25" s="611">
        <f t="shared" si="31"/>
        <v>0</v>
      </c>
      <c r="AL25" s="611">
        <f t="shared" si="31"/>
        <v>0</v>
      </c>
      <c r="AM25" s="611">
        <f t="shared" si="31"/>
        <v>0</v>
      </c>
      <c r="AN25" s="611">
        <f t="shared" si="31"/>
        <v>0</v>
      </c>
      <c r="AO25" s="611">
        <f t="shared" si="31"/>
        <v>0</v>
      </c>
      <c r="AP25" s="611">
        <f t="shared" si="31"/>
        <v>0</v>
      </c>
      <c r="AQ25" s="611">
        <f t="shared" si="31"/>
        <v>0</v>
      </c>
      <c r="AR25" s="611">
        <f t="shared" si="31"/>
        <v>0</v>
      </c>
      <c r="AS25" s="611">
        <f t="shared" si="31"/>
        <v>0</v>
      </c>
      <c r="AT25" s="611">
        <f t="shared" si="31"/>
        <v>0</v>
      </c>
      <c r="AU25" s="611">
        <f t="shared" si="31"/>
        <v>0</v>
      </c>
      <c r="AV25" s="611">
        <f t="shared" si="31"/>
        <v>0</v>
      </c>
      <c r="AW25" s="611">
        <f t="shared" si="31"/>
        <v>0</v>
      </c>
      <c r="AX25" s="611">
        <f t="shared" si="31"/>
        <v>0</v>
      </c>
      <c r="AY25" s="611">
        <f t="shared" si="31"/>
        <v>0</v>
      </c>
      <c r="AZ25" s="611">
        <f t="shared" si="31"/>
        <v>0</v>
      </c>
      <c r="BA25" s="611">
        <f t="shared" si="31"/>
        <v>0</v>
      </c>
      <c r="BB25" s="58" t="s">
        <v>231</v>
      </c>
      <c r="BC25" s="63"/>
      <c r="BD25" s="63"/>
      <c r="BE25" s="85">
        <v>2016</v>
      </c>
      <c r="BF25" s="63"/>
      <c r="BG25" s="63"/>
    </row>
    <row r="26" spans="1:59" s="630" customFormat="1" ht="22.2" customHeight="1">
      <c r="A26" s="626" t="s">
        <v>22</v>
      </c>
      <c r="B26" s="672"/>
      <c r="C26" s="628"/>
      <c r="D26" s="628">
        <f t="shared" si="25"/>
        <v>0</v>
      </c>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customHeight="1">
      <c r="A27" s="626" t="s">
        <v>22</v>
      </c>
      <c r="B27" s="672"/>
      <c r="C27" s="628"/>
      <c r="D27" s="628">
        <f t="shared" si="25"/>
        <v>0</v>
      </c>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13" customFormat="1" ht="22.2" customHeight="1">
      <c r="A28" s="346" t="s">
        <v>25</v>
      </c>
      <c r="B28" s="612" t="s">
        <v>484</v>
      </c>
      <c r="C28" s="611">
        <f>SUM(C29,C32)</f>
        <v>0</v>
      </c>
      <c r="D28" s="611">
        <f>SUM(D29+D32)</f>
        <v>0</v>
      </c>
      <c r="E28" s="611">
        <f t="shared" ref="E28:K28" si="32">SUM(E29,E32)</f>
        <v>0</v>
      </c>
      <c r="F28" s="611">
        <f t="shared" si="32"/>
        <v>0</v>
      </c>
      <c r="G28" s="611">
        <f t="shared" si="32"/>
        <v>0</v>
      </c>
      <c r="H28" s="611">
        <f t="shared" si="32"/>
        <v>0</v>
      </c>
      <c r="I28" s="611">
        <f t="shared" si="32"/>
        <v>0</v>
      </c>
      <c r="J28" s="611">
        <f t="shared" si="32"/>
        <v>0</v>
      </c>
      <c r="K28" s="611">
        <f t="shared" si="32"/>
        <v>0</v>
      </c>
      <c r="L28" s="611"/>
      <c r="M28" s="611">
        <f t="shared" ref="M28:AF28" si="33">SUM(M29,M32)</f>
        <v>0</v>
      </c>
      <c r="N28" s="611">
        <f t="shared" si="33"/>
        <v>0</v>
      </c>
      <c r="O28" s="611">
        <f t="shared" si="33"/>
        <v>0</v>
      </c>
      <c r="P28" s="611">
        <f t="shared" si="33"/>
        <v>0</v>
      </c>
      <c r="Q28" s="611">
        <f t="shared" si="33"/>
        <v>0</v>
      </c>
      <c r="R28" s="611">
        <f t="shared" si="33"/>
        <v>0</v>
      </c>
      <c r="S28" s="611">
        <f t="shared" si="33"/>
        <v>0</v>
      </c>
      <c r="T28" s="611">
        <f t="shared" si="33"/>
        <v>0</v>
      </c>
      <c r="U28" s="611">
        <f t="shared" si="33"/>
        <v>0</v>
      </c>
      <c r="V28" s="611">
        <f t="shared" si="33"/>
        <v>0</v>
      </c>
      <c r="W28" s="611">
        <f t="shared" si="33"/>
        <v>0</v>
      </c>
      <c r="X28" s="611">
        <f t="shared" si="33"/>
        <v>0</v>
      </c>
      <c r="Y28" s="611">
        <f t="shared" si="33"/>
        <v>0</v>
      </c>
      <c r="Z28" s="611">
        <f t="shared" si="33"/>
        <v>0</v>
      </c>
      <c r="AA28" s="611">
        <f t="shared" si="33"/>
        <v>0</v>
      </c>
      <c r="AB28" s="611">
        <f t="shared" si="33"/>
        <v>0</v>
      </c>
      <c r="AC28" s="611">
        <f t="shared" si="33"/>
        <v>0</v>
      </c>
      <c r="AD28" s="611">
        <f t="shared" si="33"/>
        <v>0</v>
      </c>
      <c r="AE28" s="611">
        <f t="shared" si="33"/>
        <v>0</v>
      </c>
      <c r="AF28" s="611">
        <f t="shared" si="33"/>
        <v>0</v>
      </c>
      <c r="AG28" s="611"/>
      <c r="AH28" s="611">
        <f t="shared" ref="AH28:BA28" si="34">SUM(AH29,AH32)</f>
        <v>0</v>
      </c>
      <c r="AI28" s="611">
        <f t="shared" si="34"/>
        <v>0</v>
      </c>
      <c r="AJ28" s="611">
        <f t="shared" si="34"/>
        <v>0</v>
      </c>
      <c r="AK28" s="611">
        <f t="shared" si="34"/>
        <v>0</v>
      </c>
      <c r="AL28" s="611">
        <f t="shared" si="34"/>
        <v>0</v>
      </c>
      <c r="AM28" s="611">
        <f t="shared" si="34"/>
        <v>0</v>
      </c>
      <c r="AN28" s="611">
        <f t="shared" si="34"/>
        <v>0</v>
      </c>
      <c r="AO28" s="611">
        <f t="shared" si="34"/>
        <v>0</v>
      </c>
      <c r="AP28" s="611">
        <f t="shared" si="34"/>
        <v>0</v>
      </c>
      <c r="AQ28" s="611">
        <f t="shared" si="34"/>
        <v>0</v>
      </c>
      <c r="AR28" s="611">
        <f t="shared" si="34"/>
        <v>0</v>
      </c>
      <c r="AS28" s="611">
        <f t="shared" si="34"/>
        <v>0</v>
      </c>
      <c r="AT28" s="611">
        <f t="shared" si="34"/>
        <v>0</v>
      </c>
      <c r="AU28" s="611">
        <f t="shared" si="34"/>
        <v>0</v>
      </c>
      <c r="AV28" s="611">
        <f t="shared" si="34"/>
        <v>0</v>
      </c>
      <c r="AW28" s="611">
        <f t="shared" si="34"/>
        <v>0</v>
      </c>
      <c r="AX28" s="611">
        <f t="shared" si="34"/>
        <v>0</v>
      </c>
      <c r="AY28" s="611">
        <f t="shared" si="34"/>
        <v>0</v>
      </c>
      <c r="AZ28" s="611">
        <f t="shared" si="34"/>
        <v>0</v>
      </c>
      <c r="BA28" s="611">
        <f t="shared" si="34"/>
        <v>0</v>
      </c>
      <c r="BB28" s="58" t="s">
        <v>231</v>
      </c>
      <c r="BC28" s="63"/>
      <c r="BD28" s="63"/>
      <c r="BE28" s="85">
        <v>2016</v>
      </c>
      <c r="BF28" s="63"/>
      <c r="BG28" s="63"/>
    </row>
    <row r="29" spans="1:59" s="613" customFormat="1" ht="22.2" customHeight="1">
      <c r="A29" s="346" t="s">
        <v>25</v>
      </c>
      <c r="B29" s="65" t="s">
        <v>480</v>
      </c>
      <c r="C29" s="611"/>
      <c r="D29" s="611">
        <f t="shared" ref="D29:D34" si="35">SUM(E29:BA29)</f>
        <v>0</v>
      </c>
      <c r="E29" s="611">
        <f t="shared" ref="E29:K29" si="36">SUM(E30:E31)</f>
        <v>0</v>
      </c>
      <c r="F29" s="611">
        <f t="shared" si="36"/>
        <v>0</v>
      </c>
      <c r="G29" s="611">
        <f t="shared" si="36"/>
        <v>0</v>
      </c>
      <c r="H29" s="611">
        <f t="shared" si="36"/>
        <v>0</v>
      </c>
      <c r="I29" s="611">
        <f t="shared" si="36"/>
        <v>0</v>
      </c>
      <c r="J29" s="611">
        <f t="shared" si="36"/>
        <v>0</v>
      </c>
      <c r="K29" s="611">
        <f t="shared" si="36"/>
        <v>0</v>
      </c>
      <c r="L29" s="611"/>
      <c r="M29" s="611">
        <f t="shared" ref="M29:AF29" si="37">SUM(M30:M31)</f>
        <v>0</v>
      </c>
      <c r="N29" s="611">
        <f t="shared" si="37"/>
        <v>0</v>
      </c>
      <c r="O29" s="611">
        <f t="shared" si="37"/>
        <v>0</v>
      </c>
      <c r="P29" s="611">
        <f t="shared" si="37"/>
        <v>0</v>
      </c>
      <c r="Q29" s="611">
        <f t="shared" si="37"/>
        <v>0</v>
      </c>
      <c r="R29" s="611">
        <f t="shared" si="37"/>
        <v>0</v>
      </c>
      <c r="S29" s="611">
        <f t="shared" si="37"/>
        <v>0</v>
      </c>
      <c r="T29" s="611">
        <f t="shared" si="37"/>
        <v>0</v>
      </c>
      <c r="U29" s="611">
        <f t="shared" si="37"/>
        <v>0</v>
      </c>
      <c r="V29" s="611">
        <f t="shared" si="37"/>
        <v>0</v>
      </c>
      <c r="W29" s="611">
        <f t="shared" si="37"/>
        <v>0</v>
      </c>
      <c r="X29" s="611">
        <f t="shared" si="37"/>
        <v>0</v>
      </c>
      <c r="Y29" s="611">
        <f t="shared" si="37"/>
        <v>0</v>
      </c>
      <c r="Z29" s="611">
        <f t="shared" si="37"/>
        <v>0</v>
      </c>
      <c r="AA29" s="611">
        <f t="shared" si="37"/>
        <v>0</v>
      </c>
      <c r="AB29" s="611">
        <f t="shared" si="37"/>
        <v>0</v>
      </c>
      <c r="AC29" s="611">
        <f t="shared" si="37"/>
        <v>0</v>
      </c>
      <c r="AD29" s="611">
        <f t="shared" si="37"/>
        <v>0</v>
      </c>
      <c r="AE29" s="611">
        <f t="shared" si="37"/>
        <v>0</v>
      </c>
      <c r="AF29" s="611">
        <f t="shared" si="37"/>
        <v>0</v>
      </c>
      <c r="AG29" s="611"/>
      <c r="AH29" s="611">
        <f t="shared" ref="AH29:BA29" si="38">SUM(AH30:AH31)</f>
        <v>0</v>
      </c>
      <c r="AI29" s="611">
        <f t="shared" si="38"/>
        <v>0</v>
      </c>
      <c r="AJ29" s="611">
        <f t="shared" si="38"/>
        <v>0</v>
      </c>
      <c r="AK29" s="611">
        <f t="shared" si="38"/>
        <v>0</v>
      </c>
      <c r="AL29" s="611">
        <f t="shared" si="38"/>
        <v>0</v>
      </c>
      <c r="AM29" s="611">
        <f t="shared" si="38"/>
        <v>0</v>
      </c>
      <c r="AN29" s="611">
        <f t="shared" si="38"/>
        <v>0</v>
      </c>
      <c r="AO29" s="611">
        <f t="shared" si="38"/>
        <v>0</v>
      </c>
      <c r="AP29" s="611">
        <f t="shared" si="38"/>
        <v>0</v>
      </c>
      <c r="AQ29" s="611">
        <f t="shared" si="38"/>
        <v>0</v>
      </c>
      <c r="AR29" s="611">
        <f t="shared" si="38"/>
        <v>0</v>
      </c>
      <c r="AS29" s="611">
        <f t="shared" si="38"/>
        <v>0</v>
      </c>
      <c r="AT29" s="611">
        <f t="shared" si="38"/>
        <v>0</v>
      </c>
      <c r="AU29" s="611">
        <f t="shared" si="38"/>
        <v>0</v>
      </c>
      <c r="AV29" s="611">
        <f t="shared" si="38"/>
        <v>0</v>
      </c>
      <c r="AW29" s="611">
        <f t="shared" si="38"/>
        <v>0</v>
      </c>
      <c r="AX29" s="611">
        <f t="shared" si="38"/>
        <v>0</v>
      </c>
      <c r="AY29" s="611">
        <f t="shared" si="38"/>
        <v>0</v>
      </c>
      <c r="AZ29" s="611">
        <f t="shared" si="38"/>
        <v>0</v>
      </c>
      <c r="BA29" s="611">
        <f t="shared" si="38"/>
        <v>0</v>
      </c>
      <c r="BB29" s="58" t="s">
        <v>231</v>
      </c>
      <c r="BC29" s="63"/>
      <c r="BD29" s="63"/>
      <c r="BE29" s="85">
        <v>2016</v>
      </c>
      <c r="BF29" s="63"/>
      <c r="BG29" s="63"/>
    </row>
    <row r="30" spans="1:59" s="630" customFormat="1" ht="22.2" customHeight="1">
      <c r="A30" s="626" t="s">
        <v>25</v>
      </c>
      <c r="B30" s="672"/>
      <c r="C30" s="628"/>
      <c r="D30" s="628">
        <f t="shared" si="35"/>
        <v>0</v>
      </c>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customHeight="1">
      <c r="A31" s="626" t="s">
        <v>25</v>
      </c>
      <c r="B31" s="672"/>
      <c r="C31" s="628"/>
      <c r="D31" s="628">
        <f t="shared" si="35"/>
        <v>0</v>
      </c>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13" customFormat="1" ht="22.2" customHeight="1">
      <c r="A32" s="346" t="s">
        <v>25</v>
      </c>
      <c r="B32" s="65" t="s">
        <v>481</v>
      </c>
      <c r="C32" s="611"/>
      <c r="D32" s="611">
        <f t="shared" si="35"/>
        <v>0</v>
      </c>
      <c r="E32" s="611">
        <f t="shared" ref="E32:K32" si="39">SUM(E33:E34)</f>
        <v>0</v>
      </c>
      <c r="F32" s="611">
        <f t="shared" si="39"/>
        <v>0</v>
      </c>
      <c r="G32" s="611">
        <f t="shared" si="39"/>
        <v>0</v>
      </c>
      <c r="H32" s="611">
        <f t="shared" si="39"/>
        <v>0</v>
      </c>
      <c r="I32" s="611">
        <f t="shared" si="39"/>
        <v>0</v>
      </c>
      <c r="J32" s="611">
        <f t="shared" si="39"/>
        <v>0</v>
      </c>
      <c r="K32" s="611">
        <f t="shared" si="39"/>
        <v>0</v>
      </c>
      <c r="L32" s="611"/>
      <c r="M32" s="611">
        <f t="shared" ref="M32:AF32" si="40">SUM(M33:M34)</f>
        <v>0</v>
      </c>
      <c r="N32" s="611">
        <f t="shared" si="40"/>
        <v>0</v>
      </c>
      <c r="O32" s="611">
        <f t="shared" si="40"/>
        <v>0</v>
      </c>
      <c r="P32" s="611">
        <f t="shared" si="40"/>
        <v>0</v>
      </c>
      <c r="Q32" s="611">
        <f t="shared" si="40"/>
        <v>0</v>
      </c>
      <c r="R32" s="611">
        <f t="shared" si="40"/>
        <v>0</v>
      </c>
      <c r="S32" s="611">
        <f t="shared" si="40"/>
        <v>0</v>
      </c>
      <c r="T32" s="611">
        <f t="shared" si="40"/>
        <v>0</v>
      </c>
      <c r="U32" s="611">
        <f t="shared" si="40"/>
        <v>0</v>
      </c>
      <c r="V32" s="611">
        <f t="shared" si="40"/>
        <v>0</v>
      </c>
      <c r="W32" s="611">
        <f t="shared" si="40"/>
        <v>0</v>
      </c>
      <c r="X32" s="611">
        <f t="shared" si="40"/>
        <v>0</v>
      </c>
      <c r="Y32" s="611">
        <f t="shared" si="40"/>
        <v>0</v>
      </c>
      <c r="Z32" s="611">
        <f t="shared" si="40"/>
        <v>0</v>
      </c>
      <c r="AA32" s="611">
        <f t="shared" si="40"/>
        <v>0</v>
      </c>
      <c r="AB32" s="611">
        <f t="shared" si="40"/>
        <v>0</v>
      </c>
      <c r="AC32" s="611">
        <f t="shared" si="40"/>
        <v>0</v>
      </c>
      <c r="AD32" s="611">
        <f t="shared" si="40"/>
        <v>0</v>
      </c>
      <c r="AE32" s="611">
        <f t="shared" si="40"/>
        <v>0</v>
      </c>
      <c r="AF32" s="611">
        <f t="shared" si="40"/>
        <v>0</v>
      </c>
      <c r="AG32" s="611"/>
      <c r="AH32" s="611">
        <f t="shared" ref="AH32:BA32" si="41">SUM(AH33:AH34)</f>
        <v>0</v>
      </c>
      <c r="AI32" s="611">
        <f t="shared" si="41"/>
        <v>0</v>
      </c>
      <c r="AJ32" s="611">
        <f t="shared" si="41"/>
        <v>0</v>
      </c>
      <c r="AK32" s="611">
        <f t="shared" si="41"/>
        <v>0</v>
      </c>
      <c r="AL32" s="611">
        <f t="shared" si="41"/>
        <v>0</v>
      </c>
      <c r="AM32" s="611">
        <f t="shared" si="41"/>
        <v>0</v>
      </c>
      <c r="AN32" s="611">
        <f t="shared" si="41"/>
        <v>0</v>
      </c>
      <c r="AO32" s="611">
        <f t="shared" si="41"/>
        <v>0</v>
      </c>
      <c r="AP32" s="611">
        <f t="shared" si="41"/>
        <v>0</v>
      </c>
      <c r="AQ32" s="611">
        <f t="shared" si="41"/>
        <v>0</v>
      </c>
      <c r="AR32" s="611">
        <f t="shared" si="41"/>
        <v>0</v>
      </c>
      <c r="AS32" s="611">
        <f t="shared" si="41"/>
        <v>0</v>
      </c>
      <c r="AT32" s="611">
        <f t="shared" si="41"/>
        <v>0</v>
      </c>
      <c r="AU32" s="611">
        <f t="shared" si="41"/>
        <v>0</v>
      </c>
      <c r="AV32" s="611">
        <f t="shared" si="41"/>
        <v>0</v>
      </c>
      <c r="AW32" s="611">
        <f t="shared" si="41"/>
        <v>0</v>
      </c>
      <c r="AX32" s="611">
        <f t="shared" si="41"/>
        <v>0</v>
      </c>
      <c r="AY32" s="611">
        <f t="shared" si="41"/>
        <v>0</v>
      </c>
      <c r="AZ32" s="611">
        <f t="shared" si="41"/>
        <v>0</v>
      </c>
      <c r="BA32" s="611">
        <f t="shared" si="41"/>
        <v>0</v>
      </c>
      <c r="BB32" s="58" t="s">
        <v>231</v>
      </c>
      <c r="BC32" s="63"/>
      <c r="BD32" s="63"/>
      <c r="BE32" s="85">
        <v>2016</v>
      </c>
      <c r="BF32" s="63"/>
      <c r="BG32" s="63"/>
    </row>
    <row r="33" spans="1:59" s="630" customFormat="1" ht="22.2" customHeight="1">
      <c r="A33" s="626" t="s">
        <v>25</v>
      </c>
      <c r="B33" s="672"/>
      <c r="C33" s="628"/>
      <c r="D33" s="628">
        <f t="shared" si="35"/>
        <v>0</v>
      </c>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customHeight="1">
      <c r="A34" s="626" t="s">
        <v>25</v>
      </c>
      <c r="B34" s="672"/>
      <c r="C34" s="628"/>
      <c r="D34" s="628">
        <f t="shared" si="35"/>
        <v>0</v>
      </c>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13" customFormat="1" ht="22.2" customHeight="1">
      <c r="A35" s="346" t="s">
        <v>28</v>
      </c>
      <c r="B35" s="614" t="s">
        <v>485</v>
      </c>
      <c r="C35" s="611">
        <f>SUM(C36,C39)</f>
        <v>0</v>
      </c>
      <c r="D35" s="611">
        <f>SUM(D36+D39)</f>
        <v>0</v>
      </c>
      <c r="E35" s="611">
        <f t="shared" ref="E35:K35" si="42">SUM(E36,E39)</f>
        <v>0</v>
      </c>
      <c r="F35" s="611">
        <f t="shared" si="42"/>
        <v>0</v>
      </c>
      <c r="G35" s="611">
        <f t="shared" si="42"/>
        <v>0</v>
      </c>
      <c r="H35" s="611">
        <f t="shared" si="42"/>
        <v>0</v>
      </c>
      <c r="I35" s="611">
        <f t="shared" si="42"/>
        <v>0</v>
      </c>
      <c r="J35" s="611">
        <f t="shared" si="42"/>
        <v>0</v>
      </c>
      <c r="K35" s="611">
        <f t="shared" si="42"/>
        <v>0</v>
      </c>
      <c r="L35" s="611"/>
      <c r="M35" s="611">
        <f t="shared" ref="M35:AF35" si="43">SUM(M36,M39)</f>
        <v>0</v>
      </c>
      <c r="N35" s="611">
        <f t="shared" si="43"/>
        <v>0</v>
      </c>
      <c r="O35" s="611">
        <f t="shared" si="43"/>
        <v>0</v>
      </c>
      <c r="P35" s="611">
        <f t="shared" si="43"/>
        <v>0</v>
      </c>
      <c r="Q35" s="611">
        <f t="shared" si="43"/>
        <v>0</v>
      </c>
      <c r="R35" s="611">
        <f t="shared" si="43"/>
        <v>0</v>
      </c>
      <c r="S35" s="611">
        <f t="shared" si="43"/>
        <v>0</v>
      </c>
      <c r="T35" s="611">
        <f t="shared" si="43"/>
        <v>0</v>
      </c>
      <c r="U35" s="611">
        <f t="shared" si="43"/>
        <v>0</v>
      </c>
      <c r="V35" s="611">
        <f t="shared" si="43"/>
        <v>0</v>
      </c>
      <c r="W35" s="611">
        <f t="shared" si="43"/>
        <v>0</v>
      </c>
      <c r="X35" s="611">
        <f t="shared" si="43"/>
        <v>0</v>
      </c>
      <c r="Y35" s="611">
        <f t="shared" si="43"/>
        <v>0</v>
      </c>
      <c r="Z35" s="611">
        <f t="shared" si="43"/>
        <v>0</v>
      </c>
      <c r="AA35" s="611">
        <f t="shared" si="43"/>
        <v>0</v>
      </c>
      <c r="AB35" s="611">
        <f t="shared" si="43"/>
        <v>0</v>
      </c>
      <c r="AC35" s="611">
        <f t="shared" si="43"/>
        <v>0</v>
      </c>
      <c r="AD35" s="611">
        <f t="shared" si="43"/>
        <v>0</v>
      </c>
      <c r="AE35" s="611">
        <f t="shared" si="43"/>
        <v>0</v>
      </c>
      <c r="AF35" s="611">
        <f t="shared" si="43"/>
        <v>0</v>
      </c>
      <c r="AG35" s="611"/>
      <c r="AH35" s="611">
        <f t="shared" ref="AH35:BA35" si="44">SUM(AH36,AH39)</f>
        <v>0</v>
      </c>
      <c r="AI35" s="611">
        <f t="shared" si="44"/>
        <v>0</v>
      </c>
      <c r="AJ35" s="611">
        <f t="shared" si="44"/>
        <v>0</v>
      </c>
      <c r="AK35" s="611">
        <f t="shared" si="44"/>
        <v>0</v>
      </c>
      <c r="AL35" s="611">
        <f t="shared" si="44"/>
        <v>0</v>
      </c>
      <c r="AM35" s="611">
        <f t="shared" si="44"/>
        <v>0</v>
      </c>
      <c r="AN35" s="611">
        <f t="shared" si="44"/>
        <v>0</v>
      </c>
      <c r="AO35" s="611">
        <f t="shared" si="44"/>
        <v>0</v>
      </c>
      <c r="AP35" s="611">
        <f t="shared" si="44"/>
        <v>0</v>
      </c>
      <c r="AQ35" s="611">
        <f t="shared" si="44"/>
        <v>0</v>
      </c>
      <c r="AR35" s="611">
        <f t="shared" si="44"/>
        <v>0</v>
      </c>
      <c r="AS35" s="611">
        <f t="shared" si="44"/>
        <v>0</v>
      </c>
      <c r="AT35" s="611">
        <f t="shared" si="44"/>
        <v>0</v>
      </c>
      <c r="AU35" s="611">
        <f t="shared" si="44"/>
        <v>0</v>
      </c>
      <c r="AV35" s="611">
        <f t="shared" si="44"/>
        <v>0</v>
      </c>
      <c r="AW35" s="611">
        <f t="shared" si="44"/>
        <v>0</v>
      </c>
      <c r="AX35" s="611">
        <f t="shared" si="44"/>
        <v>0</v>
      </c>
      <c r="AY35" s="611">
        <f t="shared" si="44"/>
        <v>0</v>
      </c>
      <c r="AZ35" s="611">
        <f t="shared" si="44"/>
        <v>0</v>
      </c>
      <c r="BA35" s="611">
        <f t="shared" si="44"/>
        <v>0</v>
      </c>
      <c r="BB35" s="58" t="s">
        <v>231</v>
      </c>
      <c r="BC35" s="63"/>
      <c r="BD35" s="63"/>
      <c r="BE35" s="85">
        <v>2016</v>
      </c>
      <c r="BF35" s="63"/>
      <c r="BG35" s="63"/>
    </row>
    <row r="36" spans="1:59" s="613" customFormat="1" ht="22.2" customHeight="1">
      <c r="A36" s="346" t="s">
        <v>28</v>
      </c>
      <c r="B36" s="65" t="s">
        <v>480</v>
      </c>
      <c r="C36" s="611"/>
      <c r="D36" s="611">
        <f t="shared" ref="D36:D41" si="45">SUM(E36:BA36)</f>
        <v>0</v>
      </c>
      <c r="E36" s="611">
        <f t="shared" ref="E36:K36" si="46">SUM(E37:E38)</f>
        <v>0</v>
      </c>
      <c r="F36" s="611">
        <f t="shared" si="46"/>
        <v>0</v>
      </c>
      <c r="G36" s="611">
        <f t="shared" si="46"/>
        <v>0</v>
      </c>
      <c r="H36" s="611">
        <f t="shared" si="46"/>
        <v>0</v>
      </c>
      <c r="I36" s="611">
        <f t="shared" si="46"/>
        <v>0</v>
      </c>
      <c r="J36" s="611">
        <f t="shared" si="46"/>
        <v>0</v>
      </c>
      <c r="K36" s="611">
        <f t="shared" si="46"/>
        <v>0</v>
      </c>
      <c r="L36" s="611"/>
      <c r="M36" s="611">
        <f t="shared" ref="M36:AF36" si="47">SUM(M37:M38)</f>
        <v>0</v>
      </c>
      <c r="N36" s="611">
        <f t="shared" si="47"/>
        <v>0</v>
      </c>
      <c r="O36" s="611">
        <f t="shared" si="47"/>
        <v>0</v>
      </c>
      <c r="P36" s="611">
        <f t="shared" si="47"/>
        <v>0</v>
      </c>
      <c r="Q36" s="611">
        <f t="shared" si="47"/>
        <v>0</v>
      </c>
      <c r="R36" s="611">
        <f t="shared" si="47"/>
        <v>0</v>
      </c>
      <c r="S36" s="611">
        <f t="shared" si="47"/>
        <v>0</v>
      </c>
      <c r="T36" s="611">
        <f t="shared" si="47"/>
        <v>0</v>
      </c>
      <c r="U36" s="611">
        <f t="shared" si="47"/>
        <v>0</v>
      </c>
      <c r="V36" s="611">
        <f t="shared" si="47"/>
        <v>0</v>
      </c>
      <c r="W36" s="611">
        <f t="shared" si="47"/>
        <v>0</v>
      </c>
      <c r="X36" s="611">
        <f t="shared" si="47"/>
        <v>0</v>
      </c>
      <c r="Y36" s="611">
        <f t="shared" si="47"/>
        <v>0</v>
      </c>
      <c r="Z36" s="611">
        <f t="shared" si="47"/>
        <v>0</v>
      </c>
      <c r="AA36" s="611">
        <f t="shared" si="47"/>
        <v>0</v>
      </c>
      <c r="AB36" s="611">
        <f t="shared" si="47"/>
        <v>0</v>
      </c>
      <c r="AC36" s="611">
        <f t="shared" si="47"/>
        <v>0</v>
      </c>
      <c r="AD36" s="611">
        <f t="shared" si="47"/>
        <v>0</v>
      </c>
      <c r="AE36" s="611">
        <f t="shared" si="47"/>
        <v>0</v>
      </c>
      <c r="AF36" s="611">
        <f t="shared" si="47"/>
        <v>0</v>
      </c>
      <c r="AG36" s="611"/>
      <c r="AH36" s="611">
        <f t="shared" ref="AH36:BA36" si="48">SUM(AH37:AH38)</f>
        <v>0</v>
      </c>
      <c r="AI36" s="611">
        <f t="shared" si="48"/>
        <v>0</v>
      </c>
      <c r="AJ36" s="611">
        <f t="shared" si="48"/>
        <v>0</v>
      </c>
      <c r="AK36" s="611">
        <f t="shared" si="48"/>
        <v>0</v>
      </c>
      <c r="AL36" s="611">
        <f t="shared" si="48"/>
        <v>0</v>
      </c>
      <c r="AM36" s="611">
        <f t="shared" si="48"/>
        <v>0</v>
      </c>
      <c r="AN36" s="611">
        <f t="shared" si="48"/>
        <v>0</v>
      </c>
      <c r="AO36" s="611">
        <f t="shared" si="48"/>
        <v>0</v>
      </c>
      <c r="AP36" s="611">
        <f t="shared" si="48"/>
        <v>0</v>
      </c>
      <c r="AQ36" s="611">
        <f t="shared" si="48"/>
        <v>0</v>
      </c>
      <c r="AR36" s="611">
        <f t="shared" si="48"/>
        <v>0</v>
      </c>
      <c r="AS36" s="611">
        <f t="shared" si="48"/>
        <v>0</v>
      </c>
      <c r="AT36" s="611">
        <f t="shared" si="48"/>
        <v>0</v>
      </c>
      <c r="AU36" s="611">
        <f t="shared" si="48"/>
        <v>0</v>
      </c>
      <c r="AV36" s="611">
        <f t="shared" si="48"/>
        <v>0</v>
      </c>
      <c r="AW36" s="611">
        <f t="shared" si="48"/>
        <v>0</v>
      </c>
      <c r="AX36" s="611">
        <f t="shared" si="48"/>
        <v>0</v>
      </c>
      <c r="AY36" s="611">
        <f t="shared" si="48"/>
        <v>0</v>
      </c>
      <c r="AZ36" s="611">
        <f t="shared" si="48"/>
        <v>0</v>
      </c>
      <c r="BA36" s="611">
        <f t="shared" si="48"/>
        <v>0</v>
      </c>
      <c r="BB36" s="58" t="s">
        <v>231</v>
      </c>
      <c r="BC36" s="63"/>
      <c r="BD36" s="63"/>
      <c r="BE36" s="85">
        <v>2016</v>
      </c>
      <c r="BF36" s="63"/>
      <c r="BG36" s="63"/>
    </row>
    <row r="37" spans="1:59" s="630" customFormat="1" ht="22.2" customHeight="1">
      <c r="A37" s="626" t="s">
        <v>28</v>
      </c>
      <c r="B37" s="672"/>
      <c r="C37" s="628"/>
      <c r="D37" s="628">
        <f t="shared" si="45"/>
        <v>0</v>
      </c>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customHeight="1">
      <c r="A38" s="626" t="s">
        <v>28</v>
      </c>
      <c r="B38" s="672"/>
      <c r="C38" s="628"/>
      <c r="D38" s="628">
        <f t="shared" si="45"/>
        <v>0</v>
      </c>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13" customFormat="1" ht="22.2" customHeight="1">
      <c r="A39" s="346" t="s">
        <v>28</v>
      </c>
      <c r="B39" s="65" t="s">
        <v>481</v>
      </c>
      <c r="C39" s="611"/>
      <c r="D39" s="611">
        <f t="shared" si="45"/>
        <v>0</v>
      </c>
      <c r="E39" s="611">
        <f t="shared" ref="E39:K39" si="49">SUM(E40:E41)</f>
        <v>0</v>
      </c>
      <c r="F39" s="611">
        <f t="shared" si="49"/>
        <v>0</v>
      </c>
      <c r="G39" s="611">
        <f t="shared" si="49"/>
        <v>0</v>
      </c>
      <c r="H39" s="611">
        <f t="shared" si="49"/>
        <v>0</v>
      </c>
      <c r="I39" s="611">
        <f t="shared" si="49"/>
        <v>0</v>
      </c>
      <c r="J39" s="611">
        <f t="shared" si="49"/>
        <v>0</v>
      </c>
      <c r="K39" s="611">
        <f t="shared" si="49"/>
        <v>0</v>
      </c>
      <c r="L39" s="611"/>
      <c r="M39" s="611">
        <f t="shared" ref="M39:AF39" si="50">SUM(M40:M41)</f>
        <v>0</v>
      </c>
      <c r="N39" s="611">
        <f t="shared" si="50"/>
        <v>0</v>
      </c>
      <c r="O39" s="611">
        <f t="shared" si="50"/>
        <v>0</v>
      </c>
      <c r="P39" s="611">
        <f t="shared" si="50"/>
        <v>0</v>
      </c>
      <c r="Q39" s="611">
        <f t="shared" si="50"/>
        <v>0</v>
      </c>
      <c r="R39" s="611">
        <f t="shared" si="50"/>
        <v>0</v>
      </c>
      <c r="S39" s="611">
        <f t="shared" si="50"/>
        <v>0</v>
      </c>
      <c r="T39" s="611">
        <f t="shared" si="50"/>
        <v>0</v>
      </c>
      <c r="U39" s="611">
        <f t="shared" si="50"/>
        <v>0</v>
      </c>
      <c r="V39" s="611">
        <f t="shared" si="50"/>
        <v>0</v>
      </c>
      <c r="W39" s="611">
        <f t="shared" si="50"/>
        <v>0</v>
      </c>
      <c r="X39" s="611">
        <f t="shared" si="50"/>
        <v>0</v>
      </c>
      <c r="Y39" s="611">
        <f t="shared" si="50"/>
        <v>0</v>
      </c>
      <c r="Z39" s="611">
        <f t="shared" si="50"/>
        <v>0</v>
      </c>
      <c r="AA39" s="611">
        <f t="shared" si="50"/>
        <v>0</v>
      </c>
      <c r="AB39" s="611">
        <f t="shared" si="50"/>
        <v>0</v>
      </c>
      <c r="AC39" s="611">
        <f t="shared" si="50"/>
        <v>0</v>
      </c>
      <c r="AD39" s="611">
        <f t="shared" si="50"/>
        <v>0</v>
      </c>
      <c r="AE39" s="611">
        <f t="shared" si="50"/>
        <v>0</v>
      </c>
      <c r="AF39" s="611">
        <f t="shared" si="50"/>
        <v>0</v>
      </c>
      <c r="AG39" s="611"/>
      <c r="AH39" s="611">
        <f t="shared" ref="AH39:BA39" si="51">SUM(AH40:AH41)</f>
        <v>0</v>
      </c>
      <c r="AI39" s="611">
        <f t="shared" si="51"/>
        <v>0</v>
      </c>
      <c r="AJ39" s="611">
        <f t="shared" si="51"/>
        <v>0</v>
      </c>
      <c r="AK39" s="611">
        <f t="shared" si="51"/>
        <v>0</v>
      </c>
      <c r="AL39" s="611">
        <f t="shared" si="51"/>
        <v>0</v>
      </c>
      <c r="AM39" s="611">
        <f t="shared" si="51"/>
        <v>0</v>
      </c>
      <c r="AN39" s="611">
        <f t="shared" si="51"/>
        <v>0</v>
      </c>
      <c r="AO39" s="611">
        <f t="shared" si="51"/>
        <v>0</v>
      </c>
      <c r="AP39" s="611">
        <f t="shared" si="51"/>
        <v>0</v>
      </c>
      <c r="AQ39" s="611">
        <f t="shared" si="51"/>
        <v>0</v>
      </c>
      <c r="AR39" s="611">
        <f t="shared" si="51"/>
        <v>0</v>
      </c>
      <c r="AS39" s="611">
        <f t="shared" si="51"/>
        <v>0</v>
      </c>
      <c r="AT39" s="611">
        <f t="shared" si="51"/>
        <v>0</v>
      </c>
      <c r="AU39" s="611">
        <f t="shared" si="51"/>
        <v>0</v>
      </c>
      <c r="AV39" s="611">
        <f t="shared" si="51"/>
        <v>0</v>
      </c>
      <c r="AW39" s="611">
        <f t="shared" si="51"/>
        <v>0</v>
      </c>
      <c r="AX39" s="611">
        <f t="shared" si="51"/>
        <v>0</v>
      </c>
      <c r="AY39" s="611">
        <f t="shared" si="51"/>
        <v>0</v>
      </c>
      <c r="AZ39" s="611">
        <f t="shared" si="51"/>
        <v>0</v>
      </c>
      <c r="BA39" s="611">
        <f t="shared" si="51"/>
        <v>0</v>
      </c>
      <c r="BB39" s="58" t="s">
        <v>231</v>
      </c>
      <c r="BC39" s="63"/>
      <c r="BD39" s="63"/>
      <c r="BE39" s="85">
        <v>2016</v>
      </c>
      <c r="BF39" s="63"/>
      <c r="BG39" s="63"/>
    </row>
    <row r="40" spans="1:59" s="630" customFormat="1" ht="22.2" customHeight="1">
      <c r="A40" s="626" t="s">
        <v>28</v>
      </c>
      <c r="B40" s="672"/>
      <c r="C40" s="628"/>
      <c r="D40" s="628">
        <f t="shared" si="45"/>
        <v>0</v>
      </c>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customHeight="1">
      <c r="A41" s="626" t="s">
        <v>28</v>
      </c>
      <c r="B41" s="672"/>
      <c r="C41" s="628"/>
      <c r="D41" s="628">
        <f t="shared" si="45"/>
        <v>0</v>
      </c>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13" customFormat="1" ht="22.2" customHeight="1">
      <c r="A42" s="346" t="s">
        <v>31</v>
      </c>
      <c r="B42" s="615" t="s">
        <v>486</v>
      </c>
      <c r="C42" s="611">
        <f>SUM(C43,C46)</f>
        <v>0</v>
      </c>
      <c r="D42" s="611">
        <f>SUM(D43+D46)</f>
        <v>0</v>
      </c>
      <c r="E42" s="611">
        <f t="shared" ref="E42:K42" si="52">SUM(E43,E46)</f>
        <v>0</v>
      </c>
      <c r="F42" s="611">
        <f t="shared" si="52"/>
        <v>0</v>
      </c>
      <c r="G42" s="611">
        <f t="shared" si="52"/>
        <v>0</v>
      </c>
      <c r="H42" s="611">
        <f t="shared" si="52"/>
        <v>0</v>
      </c>
      <c r="I42" s="611">
        <f t="shared" si="52"/>
        <v>0</v>
      </c>
      <c r="J42" s="611">
        <f t="shared" si="52"/>
        <v>0</v>
      </c>
      <c r="K42" s="611">
        <f t="shared" si="52"/>
        <v>0</v>
      </c>
      <c r="L42" s="611"/>
      <c r="M42" s="611">
        <f t="shared" ref="M42:AF42" si="53">SUM(M43,M46)</f>
        <v>0</v>
      </c>
      <c r="N42" s="611">
        <f t="shared" si="53"/>
        <v>0</v>
      </c>
      <c r="O42" s="611">
        <f t="shared" si="53"/>
        <v>0</v>
      </c>
      <c r="P42" s="611">
        <f t="shared" si="53"/>
        <v>0</v>
      </c>
      <c r="Q42" s="611">
        <f t="shared" si="53"/>
        <v>0</v>
      </c>
      <c r="R42" s="611">
        <f t="shared" si="53"/>
        <v>0</v>
      </c>
      <c r="S42" s="611">
        <f t="shared" si="53"/>
        <v>0</v>
      </c>
      <c r="T42" s="611">
        <f t="shared" si="53"/>
        <v>0</v>
      </c>
      <c r="U42" s="611">
        <f t="shared" si="53"/>
        <v>0</v>
      </c>
      <c r="V42" s="611">
        <f t="shared" si="53"/>
        <v>0</v>
      </c>
      <c r="W42" s="611">
        <f t="shared" si="53"/>
        <v>0</v>
      </c>
      <c r="X42" s="611">
        <f t="shared" si="53"/>
        <v>0</v>
      </c>
      <c r="Y42" s="611">
        <f t="shared" si="53"/>
        <v>0</v>
      </c>
      <c r="Z42" s="611">
        <f t="shared" si="53"/>
        <v>0</v>
      </c>
      <c r="AA42" s="611">
        <f t="shared" si="53"/>
        <v>0</v>
      </c>
      <c r="AB42" s="611">
        <f t="shared" si="53"/>
        <v>0</v>
      </c>
      <c r="AC42" s="611">
        <f t="shared" si="53"/>
        <v>0</v>
      </c>
      <c r="AD42" s="611">
        <f t="shared" si="53"/>
        <v>0</v>
      </c>
      <c r="AE42" s="611">
        <f t="shared" si="53"/>
        <v>0</v>
      </c>
      <c r="AF42" s="611">
        <f t="shared" si="53"/>
        <v>0</v>
      </c>
      <c r="AG42" s="611"/>
      <c r="AH42" s="611">
        <f t="shared" ref="AH42:BA42" si="54">SUM(AH43,AH46)</f>
        <v>0</v>
      </c>
      <c r="AI42" s="611">
        <f t="shared" si="54"/>
        <v>0</v>
      </c>
      <c r="AJ42" s="611">
        <f t="shared" si="54"/>
        <v>0</v>
      </c>
      <c r="AK42" s="611">
        <f t="shared" si="54"/>
        <v>0</v>
      </c>
      <c r="AL42" s="611">
        <f t="shared" si="54"/>
        <v>0</v>
      </c>
      <c r="AM42" s="611">
        <f t="shared" si="54"/>
        <v>0</v>
      </c>
      <c r="AN42" s="611">
        <f t="shared" si="54"/>
        <v>0</v>
      </c>
      <c r="AO42" s="611">
        <f t="shared" si="54"/>
        <v>0</v>
      </c>
      <c r="AP42" s="611">
        <f t="shared" si="54"/>
        <v>0</v>
      </c>
      <c r="AQ42" s="611">
        <f t="shared" si="54"/>
        <v>0</v>
      </c>
      <c r="AR42" s="611">
        <f t="shared" si="54"/>
        <v>0</v>
      </c>
      <c r="AS42" s="611">
        <f t="shared" si="54"/>
        <v>0</v>
      </c>
      <c r="AT42" s="611">
        <f t="shared" si="54"/>
        <v>0</v>
      </c>
      <c r="AU42" s="611">
        <f t="shared" si="54"/>
        <v>0</v>
      </c>
      <c r="AV42" s="611">
        <f t="shared" si="54"/>
        <v>0</v>
      </c>
      <c r="AW42" s="611">
        <f t="shared" si="54"/>
        <v>0</v>
      </c>
      <c r="AX42" s="611">
        <f t="shared" si="54"/>
        <v>0</v>
      </c>
      <c r="AY42" s="611">
        <f t="shared" si="54"/>
        <v>0</v>
      </c>
      <c r="AZ42" s="611">
        <f t="shared" si="54"/>
        <v>0</v>
      </c>
      <c r="BA42" s="611">
        <f t="shared" si="54"/>
        <v>0</v>
      </c>
      <c r="BB42" s="58" t="s">
        <v>231</v>
      </c>
      <c r="BC42" s="63"/>
      <c r="BD42" s="63"/>
      <c r="BE42" s="85">
        <v>2016</v>
      </c>
      <c r="BF42" s="63"/>
      <c r="BG42" s="63"/>
    </row>
    <row r="43" spans="1:59" s="613" customFormat="1" ht="22.2" customHeight="1">
      <c r="A43" s="346" t="s">
        <v>31</v>
      </c>
      <c r="B43" s="65" t="s">
        <v>480</v>
      </c>
      <c r="C43" s="611"/>
      <c r="D43" s="611">
        <f t="shared" ref="D43:D48" si="55">SUM(E43:BA43)</f>
        <v>0</v>
      </c>
      <c r="E43" s="611">
        <f t="shared" ref="E43:K43" si="56">SUM(E44:E45)</f>
        <v>0</v>
      </c>
      <c r="F43" s="611">
        <f t="shared" si="56"/>
        <v>0</v>
      </c>
      <c r="G43" s="611">
        <f t="shared" si="56"/>
        <v>0</v>
      </c>
      <c r="H43" s="611">
        <f t="shared" si="56"/>
        <v>0</v>
      </c>
      <c r="I43" s="611">
        <f t="shared" si="56"/>
        <v>0</v>
      </c>
      <c r="J43" s="611">
        <f t="shared" si="56"/>
        <v>0</v>
      </c>
      <c r="K43" s="611">
        <f t="shared" si="56"/>
        <v>0</v>
      </c>
      <c r="L43" s="611"/>
      <c r="M43" s="611">
        <f t="shared" ref="M43:AF43" si="57">SUM(M44:M45)</f>
        <v>0</v>
      </c>
      <c r="N43" s="611">
        <f t="shared" si="57"/>
        <v>0</v>
      </c>
      <c r="O43" s="611">
        <f t="shared" si="57"/>
        <v>0</v>
      </c>
      <c r="P43" s="611">
        <f t="shared" si="57"/>
        <v>0</v>
      </c>
      <c r="Q43" s="611">
        <f t="shared" si="57"/>
        <v>0</v>
      </c>
      <c r="R43" s="611">
        <f t="shared" si="57"/>
        <v>0</v>
      </c>
      <c r="S43" s="611">
        <f t="shared" si="57"/>
        <v>0</v>
      </c>
      <c r="T43" s="611">
        <f t="shared" si="57"/>
        <v>0</v>
      </c>
      <c r="U43" s="611">
        <f t="shared" si="57"/>
        <v>0</v>
      </c>
      <c r="V43" s="611">
        <f t="shared" si="57"/>
        <v>0</v>
      </c>
      <c r="W43" s="611">
        <f t="shared" si="57"/>
        <v>0</v>
      </c>
      <c r="X43" s="611">
        <f t="shared" si="57"/>
        <v>0</v>
      </c>
      <c r="Y43" s="611">
        <f t="shared" si="57"/>
        <v>0</v>
      </c>
      <c r="Z43" s="611">
        <f t="shared" si="57"/>
        <v>0</v>
      </c>
      <c r="AA43" s="611">
        <f t="shared" si="57"/>
        <v>0</v>
      </c>
      <c r="AB43" s="611">
        <f t="shared" si="57"/>
        <v>0</v>
      </c>
      <c r="AC43" s="611">
        <f t="shared" si="57"/>
        <v>0</v>
      </c>
      <c r="AD43" s="611">
        <f t="shared" si="57"/>
        <v>0</v>
      </c>
      <c r="AE43" s="611">
        <f t="shared" si="57"/>
        <v>0</v>
      </c>
      <c r="AF43" s="611">
        <f t="shared" si="57"/>
        <v>0</v>
      </c>
      <c r="AG43" s="611"/>
      <c r="AH43" s="611">
        <f t="shared" ref="AH43:BA43" si="58">SUM(AH44:AH45)</f>
        <v>0</v>
      </c>
      <c r="AI43" s="611">
        <f t="shared" si="58"/>
        <v>0</v>
      </c>
      <c r="AJ43" s="611">
        <f t="shared" si="58"/>
        <v>0</v>
      </c>
      <c r="AK43" s="611">
        <f t="shared" si="58"/>
        <v>0</v>
      </c>
      <c r="AL43" s="611">
        <f t="shared" si="58"/>
        <v>0</v>
      </c>
      <c r="AM43" s="611">
        <f t="shared" si="58"/>
        <v>0</v>
      </c>
      <c r="AN43" s="611">
        <f t="shared" si="58"/>
        <v>0</v>
      </c>
      <c r="AO43" s="611">
        <f t="shared" si="58"/>
        <v>0</v>
      </c>
      <c r="AP43" s="611">
        <f t="shared" si="58"/>
        <v>0</v>
      </c>
      <c r="AQ43" s="611">
        <f t="shared" si="58"/>
        <v>0</v>
      </c>
      <c r="AR43" s="611">
        <f t="shared" si="58"/>
        <v>0</v>
      </c>
      <c r="AS43" s="611">
        <f t="shared" si="58"/>
        <v>0</v>
      </c>
      <c r="AT43" s="611">
        <f t="shared" si="58"/>
        <v>0</v>
      </c>
      <c r="AU43" s="611">
        <f t="shared" si="58"/>
        <v>0</v>
      </c>
      <c r="AV43" s="611">
        <f t="shared" si="58"/>
        <v>0</v>
      </c>
      <c r="AW43" s="611">
        <f t="shared" si="58"/>
        <v>0</v>
      </c>
      <c r="AX43" s="611">
        <f t="shared" si="58"/>
        <v>0</v>
      </c>
      <c r="AY43" s="611">
        <f t="shared" si="58"/>
        <v>0</v>
      </c>
      <c r="AZ43" s="611">
        <f t="shared" si="58"/>
        <v>0</v>
      </c>
      <c r="BA43" s="611">
        <f t="shared" si="58"/>
        <v>0</v>
      </c>
      <c r="BB43" s="58" t="s">
        <v>231</v>
      </c>
      <c r="BC43" s="63"/>
      <c r="BD43" s="63"/>
      <c r="BE43" s="85">
        <v>2016</v>
      </c>
      <c r="BF43" s="63"/>
      <c r="BG43" s="63"/>
    </row>
    <row r="44" spans="1:59" s="630" customFormat="1" ht="22.2" customHeight="1">
      <c r="A44" s="626" t="s">
        <v>31</v>
      </c>
      <c r="B44" s="672"/>
      <c r="C44" s="628"/>
      <c r="D44" s="628">
        <f t="shared" si="55"/>
        <v>0</v>
      </c>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customHeight="1">
      <c r="A45" s="626" t="s">
        <v>31</v>
      </c>
      <c r="B45" s="672"/>
      <c r="C45" s="628"/>
      <c r="D45" s="628">
        <f t="shared" si="55"/>
        <v>0</v>
      </c>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13" customFormat="1" ht="22.2" customHeight="1">
      <c r="A46" s="346" t="s">
        <v>31</v>
      </c>
      <c r="B46" s="65" t="s">
        <v>481</v>
      </c>
      <c r="C46" s="611"/>
      <c r="D46" s="611">
        <f t="shared" si="55"/>
        <v>0</v>
      </c>
      <c r="E46" s="611">
        <f t="shared" ref="E46:K46" si="59">SUM(E47:E48)</f>
        <v>0</v>
      </c>
      <c r="F46" s="611">
        <f t="shared" si="59"/>
        <v>0</v>
      </c>
      <c r="G46" s="611">
        <f t="shared" si="59"/>
        <v>0</v>
      </c>
      <c r="H46" s="611">
        <f t="shared" si="59"/>
        <v>0</v>
      </c>
      <c r="I46" s="611">
        <f t="shared" si="59"/>
        <v>0</v>
      </c>
      <c r="J46" s="611">
        <f t="shared" si="59"/>
        <v>0</v>
      </c>
      <c r="K46" s="611">
        <f t="shared" si="59"/>
        <v>0</v>
      </c>
      <c r="L46" s="611"/>
      <c r="M46" s="611">
        <f t="shared" ref="M46:AF46" si="60">SUM(M47:M48)</f>
        <v>0</v>
      </c>
      <c r="N46" s="611">
        <f t="shared" si="60"/>
        <v>0</v>
      </c>
      <c r="O46" s="611">
        <f t="shared" si="60"/>
        <v>0</v>
      </c>
      <c r="P46" s="611">
        <f t="shared" si="60"/>
        <v>0</v>
      </c>
      <c r="Q46" s="611">
        <f t="shared" si="60"/>
        <v>0</v>
      </c>
      <c r="R46" s="611">
        <f t="shared" si="60"/>
        <v>0</v>
      </c>
      <c r="S46" s="611">
        <f t="shared" si="60"/>
        <v>0</v>
      </c>
      <c r="T46" s="611">
        <f t="shared" si="60"/>
        <v>0</v>
      </c>
      <c r="U46" s="611">
        <f t="shared" si="60"/>
        <v>0</v>
      </c>
      <c r="V46" s="611">
        <f t="shared" si="60"/>
        <v>0</v>
      </c>
      <c r="W46" s="611">
        <f t="shared" si="60"/>
        <v>0</v>
      </c>
      <c r="X46" s="611">
        <f t="shared" si="60"/>
        <v>0</v>
      </c>
      <c r="Y46" s="611">
        <f t="shared" si="60"/>
        <v>0</v>
      </c>
      <c r="Z46" s="611">
        <f t="shared" si="60"/>
        <v>0</v>
      </c>
      <c r="AA46" s="611">
        <f t="shared" si="60"/>
        <v>0</v>
      </c>
      <c r="AB46" s="611">
        <f t="shared" si="60"/>
        <v>0</v>
      </c>
      <c r="AC46" s="611">
        <f t="shared" si="60"/>
        <v>0</v>
      </c>
      <c r="AD46" s="611">
        <f t="shared" si="60"/>
        <v>0</v>
      </c>
      <c r="AE46" s="611">
        <f t="shared" si="60"/>
        <v>0</v>
      </c>
      <c r="AF46" s="611">
        <f t="shared" si="60"/>
        <v>0</v>
      </c>
      <c r="AG46" s="611"/>
      <c r="AH46" s="611">
        <f t="shared" ref="AH46:BA46" si="61">SUM(AH47:AH48)</f>
        <v>0</v>
      </c>
      <c r="AI46" s="611">
        <f t="shared" si="61"/>
        <v>0</v>
      </c>
      <c r="AJ46" s="611">
        <f t="shared" si="61"/>
        <v>0</v>
      </c>
      <c r="AK46" s="611">
        <f t="shared" si="61"/>
        <v>0</v>
      </c>
      <c r="AL46" s="611">
        <f t="shared" si="61"/>
        <v>0</v>
      </c>
      <c r="AM46" s="611">
        <f t="shared" si="61"/>
        <v>0</v>
      </c>
      <c r="AN46" s="611">
        <f t="shared" si="61"/>
        <v>0</v>
      </c>
      <c r="AO46" s="611">
        <f t="shared" si="61"/>
        <v>0</v>
      </c>
      <c r="AP46" s="611">
        <f t="shared" si="61"/>
        <v>0</v>
      </c>
      <c r="AQ46" s="611">
        <f t="shared" si="61"/>
        <v>0</v>
      </c>
      <c r="AR46" s="611">
        <f t="shared" si="61"/>
        <v>0</v>
      </c>
      <c r="AS46" s="611">
        <f t="shared" si="61"/>
        <v>0</v>
      </c>
      <c r="AT46" s="611">
        <f t="shared" si="61"/>
        <v>0</v>
      </c>
      <c r="AU46" s="611">
        <f t="shared" si="61"/>
        <v>0</v>
      </c>
      <c r="AV46" s="611">
        <f t="shared" si="61"/>
        <v>0</v>
      </c>
      <c r="AW46" s="611">
        <f t="shared" si="61"/>
        <v>0</v>
      </c>
      <c r="AX46" s="611">
        <f t="shared" si="61"/>
        <v>0</v>
      </c>
      <c r="AY46" s="611">
        <f t="shared" si="61"/>
        <v>0</v>
      </c>
      <c r="AZ46" s="611">
        <f t="shared" si="61"/>
        <v>0</v>
      </c>
      <c r="BA46" s="611">
        <f t="shared" si="61"/>
        <v>0</v>
      </c>
      <c r="BB46" s="58" t="s">
        <v>231</v>
      </c>
      <c r="BC46" s="63"/>
      <c r="BD46" s="63"/>
      <c r="BE46" s="85">
        <v>2016</v>
      </c>
      <c r="BF46" s="63"/>
      <c r="BG46" s="63"/>
    </row>
    <row r="47" spans="1:59" s="630" customFormat="1" ht="22.2" customHeight="1">
      <c r="A47" s="626" t="s">
        <v>31</v>
      </c>
      <c r="B47" s="672"/>
      <c r="C47" s="628"/>
      <c r="D47" s="628">
        <f t="shared" si="55"/>
        <v>0</v>
      </c>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customHeight="1">
      <c r="A48" s="626" t="s">
        <v>31</v>
      </c>
      <c r="B48" s="672"/>
      <c r="C48" s="628"/>
      <c r="D48" s="628">
        <f t="shared" si="55"/>
        <v>0</v>
      </c>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13" customFormat="1" ht="22.2" customHeight="1">
      <c r="A49" s="346" t="s">
        <v>34</v>
      </c>
      <c r="B49" s="615" t="s">
        <v>487</v>
      </c>
      <c r="C49" s="611">
        <f>SUM(C50,C53)</f>
        <v>0</v>
      </c>
      <c r="D49" s="611">
        <f>SUM(D50+D53)</f>
        <v>0</v>
      </c>
      <c r="E49" s="611">
        <f t="shared" ref="E49:K49" si="62">SUM(E50,E53)</f>
        <v>0</v>
      </c>
      <c r="F49" s="611">
        <f t="shared" si="62"/>
        <v>0</v>
      </c>
      <c r="G49" s="611">
        <f t="shared" si="62"/>
        <v>0</v>
      </c>
      <c r="H49" s="611">
        <f t="shared" si="62"/>
        <v>0</v>
      </c>
      <c r="I49" s="611">
        <f t="shared" si="62"/>
        <v>0</v>
      </c>
      <c r="J49" s="611">
        <f t="shared" si="62"/>
        <v>0</v>
      </c>
      <c r="K49" s="611">
        <f t="shared" si="62"/>
        <v>0</v>
      </c>
      <c r="L49" s="611"/>
      <c r="M49" s="611">
        <f t="shared" ref="M49:AF49" si="63">SUM(M50,M53)</f>
        <v>0</v>
      </c>
      <c r="N49" s="611">
        <f t="shared" si="63"/>
        <v>0</v>
      </c>
      <c r="O49" s="611">
        <f t="shared" si="63"/>
        <v>0</v>
      </c>
      <c r="P49" s="611">
        <f t="shared" si="63"/>
        <v>0</v>
      </c>
      <c r="Q49" s="611">
        <f t="shared" si="63"/>
        <v>0</v>
      </c>
      <c r="R49" s="611">
        <f t="shared" si="63"/>
        <v>0</v>
      </c>
      <c r="S49" s="611">
        <f t="shared" si="63"/>
        <v>0</v>
      </c>
      <c r="T49" s="611">
        <f t="shared" si="63"/>
        <v>0</v>
      </c>
      <c r="U49" s="611">
        <f t="shared" si="63"/>
        <v>0</v>
      </c>
      <c r="V49" s="611">
        <f t="shared" si="63"/>
        <v>0</v>
      </c>
      <c r="W49" s="611">
        <f t="shared" si="63"/>
        <v>0</v>
      </c>
      <c r="X49" s="611">
        <f t="shared" si="63"/>
        <v>0</v>
      </c>
      <c r="Y49" s="611">
        <f t="shared" si="63"/>
        <v>0</v>
      </c>
      <c r="Z49" s="611">
        <f t="shared" si="63"/>
        <v>0</v>
      </c>
      <c r="AA49" s="611">
        <f t="shared" si="63"/>
        <v>0</v>
      </c>
      <c r="AB49" s="611">
        <f t="shared" si="63"/>
        <v>0</v>
      </c>
      <c r="AC49" s="611">
        <f t="shared" si="63"/>
        <v>0</v>
      </c>
      <c r="AD49" s="611">
        <f t="shared" si="63"/>
        <v>0</v>
      </c>
      <c r="AE49" s="611">
        <f t="shared" si="63"/>
        <v>0</v>
      </c>
      <c r="AF49" s="611">
        <f t="shared" si="63"/>
        <v>0</v>
      </c>
      <c r="AG49" s="611"/>
      <c r="AH49" s="611">
        <f t="shared" ref="AH49:BA49" si="64">SUM(AH50,AH53)</f>
        <v>0</v>
      </c>
      <c r="AI49" s="611">
        <f t="shared" si="64"/>
        <v>0</v>
      </c>
      <c r="AJ49" s="611">
        <f t="shared" si="64"/>
        <v>0</v>
      </c>
      <c r="AK49" s="611">
        <f t="shared" si="64"/>
        <v>0</v>
      </c>
      <c r="AL49" s="611">
        <f t="shared" si="64"/>
        <v>0</v>
      </c>
      <c r="AM49" s="611">
        <f t="shared" si="64"/>
        <v>0</v>
      </c>
      <c r="AN49" s="611">
        <f t="shared" si="64"/>
        <v>0</v>
      </c>
      <c r="AO49" s="611">
        <f t="shared" si="64"/>
        <v>0</v>
      </c>
      <c r="AP49" s="611">
        <f t="shared" si="64"/>
        <v>0</v>
      </c>
      <c r="AQ49" s="611">
        <f t="shared" si="64"/>
        <v>0</v>
      </c>
      <c r="AR49" s="611">
        <f t="shared" si="64"/>
        <v>0</v>
      </c>
      <c r="AS49" s="611">
        <f t="shared" si="64"/>
        <v>0</v>
      </c>
      <c r="AT49" s="611">
        <f t="shared" si="64"/>
        <v>0</v>
      </c>
      <c r="AU49" s="611">
        <f t="shared" si="64"/>
        <v>0</v>
      </c>
      <c r="AV49" s="611">
        <f t="shared" si="64"/>
        <v>0</v>
      </c>
      <c r="AW49" s="611">
        <f t="shared" si="64"/>
        <v>0</v>
      </c>
      <c r="AX49" s="611">
        <f t="shared" si="64"/>
        <v>0</v>
      </c>
      <c r="AY49" s="611">
        <f t="shared" si="64"/>
        <v>0</v>
      </c>
      <c r="AZ49" s="611">
        <f t="shared" si="64"/>
        <v>0</v>
      </c>
      <c r="BA49" s="611">
        <f t="shared" si="64"/>
        <v>0</v>
      </c>
      <c r="BB49" s="58" t="s">
        <v>231</v>
      </c>
      <c r="BC49" s="63"/>
      <c r="BD49" s="63"/>
      <c r="BE49" s="85">
        <v>2016</v>
      </c>
      <c r="BF49" s="63"/>
      <c r="BG49" s="63"/>
    </row>
    <row r="50" spans="1:59" s="613" customFormat="1" ht="22.2" customHeight="1">
      <c r="A50" s="346" t="s">
        <v>34</v>
      </c>
      <c r="B50" s="65" t="s">
        <v>480</v>
      </c>
      <c r="C50" s="611"/>
      <c r="D50" s="611">
        <f t="shared" ref="D50:D55" si="65">SUM(E50:BA50)</f>
        <v>0</v>
      </c>
      <c r="E50" s="611">
        <f t="shared" ref="E50:K50" si="66">SUM(E51:E52)</f>
        <v>0</v>
      </c>
      <c r="F50" s="611">
        <f t="shared" si="66"/>
        <v>0</v>
      </c>
      <c r="G50" s="611">
        <f t="shared" si="66"/>
        <v>0</v>
      </c>
      <c r="H50" s="611">
        <f t="shared" si="66"/>
        <v>0</v>
      </c>
      <c r="I50" s="611">
        <f t="shared" si="66"/>
        <v>0</v>
      </c>
      <c r="J50" s="611">
        <f t="shared" si="66"/>
        <v>0</v>
      </c>
      <c r="K50" s="611">
        <f t="shared" si="66"/>
        <v>0</v>
      </c>
      <c r="L50" s="611"/>
      <c r="M50" s="611">
        <f t="shared" ref="M50:AF50" si="67">SUM(M51:M52)</f>
        <v>0</v>
      </c>
      <c r="N50" s="611">
        <f t="shared" si="67"/>
        <v>0</v>
      </c>
      <c r="O50" s="611">
        <f t="shared" si="67"/>
        <v>0</v>
      </c>
      <c r="P50" s="611">
        <f t="shared" si="67"/>
        <v>0</v>
      </c>
      <c r="Q50" s="611">
        <f t="shared" si="67"/>
        <v>0</v>
      </c>
      <c r="R50" s="611">
        <f t="shared" si="67"/>
        <v>0</v>
      </c>
      <c r="S50" s="611">
        <f t="shared" si="67"/>
        <v>0</v>
      </c>
      <c r="T50" s="611">
        <f t="shared" si="67"/>
        <v>0</v>
      </c>
      <c r="U50" s="611">
        <f t="shared" si="67"/>
        <v>0</v>
      </c>
      <c r="V50" s="611">
        <f t="shared" si="67"/>
        <v>0</v>
      </c>
      <c r="W50" s="611">
        <f t="shared" si="67"/>
        <v>0</v>
      </c>
      <c r="X50" s="611">
        <f t="shared" si="67"/>
        <v>0</v>
      </c>
      <c r="Y50" s="611">
        <f t="shared" si="67"/>
        <v>0</v>
      </c>
      <c r="Z50" s="611">
        <f t="shared" si="67"/>
        <v>0</v>
      </c>
      <c r="AA50" s="611">
        <f t="shared" si="67"/>
        <v>0</v>
      </c>
      <c r="AB50" s="611">
        <f t="shared" si="67"/>
        <v>0</v>
      </c>
      <c r="AC50" s="611">
        <f t="shared" si="67"/>
        <v>0</v>
      </c>
      <c r="AD50" s="611">
        <f t="shared" si="67"/>
        <v>0</v>
      </c>
      <c r="AE50" s="611">
        <f t="shared" si="67"/>
        <v>0</v>
      </c>
      <c r="AF50" s="611">
        <f t="shared" si="67"/>
        <v>0</v>
      </c>
      <c r="AG50" s="611"/>
      <c r="AH50" s="611">
        <f t="shared" ref="AH50:BA50" si="68">SUM(AH51:AH52)</f>
        <v>0</v>
      </c>
      <c r="AI50" s="611">
        <f t="shared" si="68"/>
        <v>0</v>
      </c>
      <c r="AJ50" s="611">
        <f t="shared" si="68"/>
        <v>0</v>
      </c>
      <c r="AK50" s="611">
        <f t="shared" si="68"/>
        <v>0</v>
      </c>
      <c r="AL50" s="611">
        <f t="shared" si="68"/>
        <v>0</v>
      </c>
      <c r="AM50" s="611">
        <f t="shared" si="68"/>
        <v>0</v>
      </c>
      <c r="AN50" s="611">
        <f t="shared" si="68"/>
        <v>0</v>
      </c>
      <c r="AO50" s="611">
        <f t="shared" si="68"/>
        <v>0</v>
      </c>
      <c r="AP50" s="611">
        <f t="shared" si="68"/>
        <v>0</v>
      </c>
      <c r="AQ50" s="611">
        <f t="shared" si="68"/>
        <v>0</v>
      </c>
      <c r="AR50" s="611">
        <f t="shared" si="68"/>
        <v>0</v>
      </c>
      <c r="AS50" s="611">
        <f t="shared" si="68"/>
        <v>0</v>
      </c>
      <c r="AT50" s="611">
        <f t="shared" si="68"/>
        <v>0</v>
      </c>
      <c r="AU50" s="611">
        <f t="shared" si="68"/>
        <v>0</v>
      </c>
      <c r="AV50" s="611">
        <f t="shared" si="68"/>
        <v>0</v>
      </c>
      <c r="AW50" s="611">
        <f t="shared" si="68"/>
        <v>0</v>
      </c>
      <c r="AX50" s="611">
        <f t="shared" si="68"/>
        <v>0</v>
      </c>
      <c r="AY50" s="611">
        <f t="shared" si="68"/>
        <v>0</v>
      </c>
      <c r="AZ50" s="611">
        <f t="shared" si="68"/>
        <v>0</v>
      </c>
      <c r="BA50" s="611">
        <f t="shared" si="68"/>
        <v>0</v>
      </c>
      <c r="BB50" s="58" t="s">
        <v>231</v>
      </c>
      <c r="BC50" s="63"/>
      <c r="BD50" s="63"/>
      <c r="BE50" s="85">
        <v>2016</v>
      </c>
      <c r="BF50" s="63"/>
      <c r="BG50" s="63"/>
    </row>
    <row r="51" spans="1:59" s="630" customFormat="1" ht="22.2" customHeight="1">
      <c r="A51" s="626" t="s">
        <v>34</v>
      </c>
      <c r="B51" s="672"/>
      <c r="C51" s="628"/>
      <c r="D51" s="628">
        <f t="shared" si="65"/>
        <v>0</v>
      </c>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customHeight="1">
      <c r="A52" s="626" t="s">
        <v>34</v>
      </c>
      <c r="B52" s="672"/>
      <c r="C52" s="628"/>
      <c r="D52" s="628">
        <f t="shared" si="65"/>
        <v>0</v>
      </c>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13" customFormat="1" ht="22.2" customHeight="1">
      <c r="A53" s="346" t="s">
        <v>34</v>
      </c>
      <c r="B53" s="65" t="s">
        <v>481</v>
      </c>
      <c r="C53" s="611"/>
      <c r="D53" s="611">
        <f t="shared" si="65"/>
        <v>0</v>
      </c>
      <c r="E53" s="611">
        <f t="shared" ref="E53:K53" si="69">SUM(E54:E55)</f>
        <v>0</v>
      </c>
      <c r="F53" s="611">
        <f t="shared" si="69"/>
        <v>0</v>
      </c>
      <c r="G53" s="611">
        <f t="shared" si="69"/>
        <v>0</v>
      </c>
      <c r="H53" s="611">
        <f t="shared" si="69"/>
        <v>0</v>
      </c>
      <c r="I53" s="611">
        <f t="shared" si="69"/>
        <v>0</v>
      </c>
      <c r="J53" s="611">
        <f t="shared" si="69"/>
        <v>0</v>
      </c>
      <c r="K53" s="611">
        <f t="shared" si="69"/>
        <v>0</v>
      </c>
      <c r="L53" s="611"/>
      <c r="M53" s="611">
        <f t="shared" ref="M53:AF53" si="70">SUM(M54:M55)</f>
        <v>0</v>
      </c>
      <c r="N53" s="611">
        <f t="shared" si="70"/>
        <v>0</v>
      </c>
      <c r="O53" s="611">
        <f t="shared" si="70"/>
        <v>0</v>
      </c>
      <c r="P53" s="611">
        <f t="shared" si="70"/>
        <v>0</v>
      </c>
      <c r="Q53" s="611">
        <f t="shared" si="70"/>
        <v>0</v>
      </c>
      <c r="R53" s="611">
        <f t="shared" si="70"/>
        <v>0</v>
      </c>
      <c r="S53" s="611">
        <f t="shared" si="70"/>
        <v>0</v>
      </c>
      <c r="T53" s="611">
        <f t="shared" si="70"/>
        <v>0</v>
      </c>
      <c r="U53" s="611">
        <f t="shared" si="70"/>
        <v>0</v>
      </c>
      <c r="V53" s="611">
        <f t="shared" si="70"/>
        <v>0</v>
      </c>
      <c r="W53" s="611">
        <f t="shared" si="70"/>
        <v>0</v>
      </c>
      <c r="X53" s="611">
        <f t="shared" si="70"/>
        <v>0</v>
      </c>
      <c r="Y53" s="611">
        <f t="shared" si="70"/>
        <v>0</v>
      </c>
      <c r="Z53" s="611">
        <f t="shared" si="70"/>
        <v>0</v>
      </c>
      <c r="AA53" s="611">
        <f t="shared" si="70"/>
        <v>0</v>
      </c>
      <c r="AB53" s="611">
        <f t="shared" si="70"/>
        <v>0</v>
      </c>
      <c r="AC53" s="611">
        <f t="shared" si="70"/>
        <v>0</v>
      </c>
      <c r="AD53" s="611">
        <f t="shared" si="70"/>
        <v>0</v>
      </c>
      <c r="AE53" s="611">
        <f t="shared" si="70"/>
        <v>0</v>
      </c>
      <c r="AF53" s="611">
        <f t="shared" si="70"/>
        <v>0</v>
      </c>
      <c r="AG53" s="611"/>
      <c r="AH53" s="611">
        <f t="shared" ref="AH53:BA53" si="71">SUM(AH54:AH55)</f>
        <v>0</v>
      </c>
      <c r="AI53" s="611">
        <f t="shared" si="71"/>
        <v>0</v>
      </c>
      <c r="AJ53" s="611">
        <f t="shared" si="71"/>
        <v>0</v>
      </c>
      <c r="AK53" s="611">
        <f t="shared" si="71"/>
        <v>0</v>
      </c>
      <c r="AL53" s="611">
        <f t="shared" si="71"/>
        <v>0</v>
      </c>
      <c r="AM53" s="611">
        <f t="shared" si="71"/>
        <v>0</v>
      </c>
      <c r="AN53" s="611">
        <f t="shared" si="71"/>
        <v>0</v>
      </c>
      <c r="AO53" s="611">
        <f t="shared" si="71"/>
        <v>0</v>
      </c>
      <c r="AP53" s="611">
        <f t="shared" si="71"/>
        <v>0</v>
      </c>
      <c r="AQ53" s="611">
        <f t="shared" si="71"/>
        <v>0</v>
      </c>
      <c r="AR53" s="611">
        <f t="shared" si="71"/>
        <v>0</v>
      </c>
      <c r="AS53" s="611">
        <f t="shared" si="71"/>
        <v>0</v>
      </c>
      <c r="AT53" s="611">
        <f t="shared" si="71"/>
        <v>0</v>
      </c>
      <c r="AU53" s="611">
        <f t="shared" si="71"/>
        <v>0</v>
      </c>
      <c r="AV53" s="611">
        <f t="shared" si="71"/>
        <v>0</v>
      </c>
      <c r="AW53" s="611">
        <f t="shared" si="71"/>
        <v>0</v>
      </c>
      <c r="AX53" s="611">
        <f t="shared" si="71"/>
        <v>0</v>
      </c>
      <c r="AY53" s="611">
        <f t="shared" si="71"/>
        <v>0</v>
      </c>
      <c r="AZ53" s="611">
        <f t="shared" si="71"/>
        <v>0</v>
      </c>
      <c r="BA53" s="611">
        <f t="shared" si="71"/>
        <v>0</v>
      </c>
      <c r="BB53" s="58" t="s">
        <v>231</v>
      </c>
      <c r="BC53" s="63"/>
      <c r="BD53" s="63"/>
      <c r="BE53" s="85">
        <v>2016</v>
      </c>
      <c r="BF53" s="63"/>
      <c r="BG53" s="63"/>
    </row>
    <row r="54" spans="1:59" s="630" customFormat="1" ht="22.2" customHeight="1">
      <c r="A54" s="626" t="s">
        <v>34</v>
      </c>
      <c r="B54" s="672"/>
      <c r="C54" s="628"/>
      <c r="D54" s="628">
        <f t="shared" si="65"/>
        <v>0</v>
      </c>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customHeight="1">
      <c r="A55" s="626" t="s">
        <v>34</v>
      </c>
      <c r="B55" s="672"/>
      <c r="C55" s="628"/>
      <c r="D55" s="628">
        <f t="shared" si="65"/>
        <v>0</v>
      </c>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708" customFormat="1" ht="22.2" customHeight="1">
      <c r="A56" s="702" t="s">
        <v>677</v>
      </c>
      <c r="B56" s="703" t="s">
        <v>679</v>
      </c>
      <c r="C56" s="704">
        <f>SUM(C57,C60)</f>
        <v>0</v>
      </c>
      <c r="D56" s="704">
        <f>SUM(D57+D60)</f>
        <v>0</v>
      </c>
      <c r="E56" s="704">
        <f t="shared" ref="E56:BA56" si="72">SUM(E57,E60)</f>
        <v>0</v>
      </c>
      <c r="F56" s="704">
        <f t="shared" si="72"/>
        <v>0</v>
      </c>
      <c r="G56" s="704">
        <f t="shared" si="72"/>
        <v>0</v>
      </c>
      <c r="H56" s="704">
        <f t="shared" si="72"/>
        <v>0</v>
      </c>
      <c r="I56" s="704">
        <f t="shared" si="72"/>
        <v>0</v>
      </c>
      <c r="J56" s="704">
        <f t="shared" si="72"/>
        <v>0</v>
      </c>
      <c r="K56" s="704">
        <f t="shared" si="72"/>
        <v>0</v>
      </c>
      <c r="L56" s="704"/>
      <c r="M56" s="704">
        <f t="shared" si="72"/>
        <v>0</v>
      </c>
      <c r="N56" s="704">
        <f t="shared" si="72"/>
        <v>0</v>
      </c>
      <c r="O56" s="704">
        <f t="shared" si="72"/>
        <v>0</v>
      </c>
      <c r="P56" s="704">
        <f t="shared" si="72"/>
        <v>0</v>
      </c>
      <c r="Q56" s="704">
        <f t="shared" si="72"/>
        <v>0</v>
      </c>
      <c r="R56" s="704">
        <f t="shared" si="72"/>
        <v>0</v>
      </c>
      <c r="S56" s="704">
        <f t="shared" si="72"/>
        <v>0</v>
      </c>
      <c r="T56" s="704">
        <f t="shared" si="72"/>
        <v>0</v>
      </c>
      <c r="U56" s="704">
        <f t="shared" si="72"/>
        <v>0</v>
      </c>
      <c r="V56" s="704">
        <f t="shared" si="72"/>
        <v>0</v>
      </c>
      <c r="W56" s="704">
        <f>SUM(W57,W60)</f>
        <v>0</v>
      </c>
      <c r="X56" s="704">
        <f t="shared" si="72"/>
        <v>0</v>
      </c>
      <c r="Y56" s="704">
        <f>SUM(Y57,Y60)</f>
        <v>0</v>
      </c>
      <c r="Z56" s="704">
        <f>SUM(Z57,Z60)</f>
        <v>0</v>
      </c>
      <c r="AA56" s="704">
        <f t="shared" si="72"/>
        <v>0</v>
      </c>
      <c r="AB56" s="704">
        <f t="shared" si="72"/>
        <v>0</v>
      </c>
      <c r="AC56" s="704">
        <f t="shared" si="72"/>
        <v>0</v>
      </c>
      <c r="AD56" s="704">
        <f t="shared" si="72"/>
        <v>0</v>
      </c>
      <c r="AE56" s="704">
        <f>SUM(AE57,AE60)</f>
        <v>0</v>
      </c>
      <c r="AF56" s="704">
        <f>SUM(AF57,AF60)</f>
        <v>0</v>
      </c>
      <c r="AG56" s="704"/>
      <c r="AH56" s="704">
        <f>SUM(AH57,AH60)</f>
        <v>0</v>
      </c>
      <c r="AI56" s="704">
        <f>SUM(AI57,AI60)</f>
        <v>0</v>
      </c>
      <c r="AJ56" s="704">
        <f>SUM(AJ57,AJ60)</f>
        <v>0</v>
      </c>
      <c r="AK56" s="704">
        <f>SUM(AK57,AK60)</f>
        <v>0</v>
      </c>
      <c r="AL56" s="704">
        <f t="shared" si="72"/>
        <v>0</v>
      </c>
      <c r="AM56" s="704">
        <f t="shared" si="72"/>
        <v>0</v>
      </c>
      <c r="AN56" s="704">
        <f t="shared" si="72"/>
        <v>0</v>
      </c>
      <c r="AO56" s="704">
        <f>SUM(AO57,AO60)</f>
        <v>0</v>
      </c>
      <c r="AP56" s="704">
        <f>SUM(AP57,AP60)</f>
        <v>0</v>
      </c>
      <c r="AQ56" s="704">
        <f>SUM(AQ57,AQ60)</f>
        <v>0</v>
      </c>
      <c r="AR56" s="704">
        <f t="shared" si="72"/>
        <v>0</v>
      </c>
      <c r="AS56" s="704">
        <f t="shared" si="72"/>
        <v>0</v>
      </c>
      <c r="AT56" s="704">
        <f t="shared" si="72"/>
        <v>0</v>
      </c>
      <c r="AU56" s="704">
        <f t="shared" si="72"/>
        <v>0</v>
      </c>
      <c r="AV56" s="704">
        <f t="shared" si="72"/>
        <v>0</v>
      </c>
      <c r="AW56" s="704">
        <f t="shared" si="72"/>
        <v>0</v>
      </c>
      <c r="AX56" s="704">
        <f t="shared" si="72"/>
        <v>0</v>
      </c>
      <c r="AY56" s="704">
        <f t="shared" si="72"/>
        <v>0</v>
      </c>
      <c r="AZ56" s="704">
        <f t="shared" si="72"/>
        <v>0</v>
      </c>
      <c r="BA56" s="704">
        <f t="shared" si="72"/>
        <v>0</v>
      </c>
      <c r="BB56" s="705" t="s">
        <v>231</v>
      </c>
      <c r="BC56" s="706"/>
      <c r="BD56" s="706"/>
      <c r="BE56" s="707">
        <v>2016</v>
      </c>
      <c r="BF56" s="706"/>
      <c r="BG56" s="706"/>
    </row>
    <row r="57" spans="1:59" s="708" customFormat="1" ht="22.2" customHeight="1">
      <c r="A57" s="702" t="s">
        <v>677</v>
      </c>
      <c r="B57" s="709" t="s">
        <v>480</v>
      </c>
      <c r="C57" s="704"/>
      <c r="D57" s="704">
        <f t="shared" ref="D57:D62" si="73">SUM(E57:BA57)</f>
        <v>0</v>
      </c>
      <c r="E57" s="704">
        <f t="shared" ref="E57:BA57" si="74">SUM(E58:E59)</f>
        <v>0</v>
      </c>
      <c r="F57" s="704">
        <f t="shared" si="74"/>
        <v>0</v>
      </c>
      <c r="G57" s="704">
        <f t="shared" si="74"/>
        <v>0</v>
      </c>
      <c r="H57" s="704">
        <f t="shared" si="74"/>
        <v>0</v>
      </c>
      <c r="I57" s="704">
        <f t="shared" si="74"/>
        <v>0</v>
      </c>
      <c r="J57" s="704">
        <f t="shared" si="74"/>
        <v>0</v>
      </c>
      <c r="K57" s="704">
        <f t="shared" si="74"/>
        <v>0</v>
      </c>
      <c r="L57" s="704"/>
      <c r="M57" s="704">
        <f t="shared" si="74"/>
        <v>0</v>
      </c>
      <c r="N57" s="704">
        <f t="shared" si="74"/>
        <v>0</v>
      </c>
      <c r="O57" s="704">
        <f t="shared" si="74"/>
        <v>0</v>
      </c>
      <c r="P57" s="704">
        <f t="shared" si="74"/>
        <v>0</v>
      </c>
      <c r="Q57" s="704">
        <f t="shared" si="74"/>
        <v>0</v>
      </c>
      <c r="R57" s="704">
        <f t="shared" si="74"/>
        <v>0</v>
      </c>
      <c r="S57" s="704">
        <f t="shared" si="74"/>
        <v>0</v>
      </c>
      <c r="T57" s="704">
        <f t="shared" si="74"/>
        <v>0</v>
      </c>
      <c r="U57" s="704">
        <f t="shared" si="74"/>
        <v>0</v>
      </c>
      <c r="V57" s="704">
        <f t="shared" si="74"/>
        <v>0</v>
      </c>
      <c r="W57" s="704">
        <f>SUM(W58:W59)</f>
        <v>0</v>
      </c>
      <c r="X57" s="704">
        <f t="shared" si="74"/>
        <v>0</v>
      </c>
      <c r="Y57" s="704">
        <f>SUM(Y58:Y59)</f>
        <v>0</v>
      </c>
      <c r="Z57" s="704">
        <f>SUM(Z58:Z59)</f>
        <v>0</v>
      </c>
      <c r="AA57" s="704">
        <f t="shared" si="74"/>
        <v>0</v>
      </c>
      <c r="AB57" s="704">
        <f t="shared" si="74"/>
        <v>0</v>
      </c>
      <c r="AC57" s="704">
        <f t="shared" si="74"/>
        <v>0</v>
      </c>
      <c r="AD57" s="704">
        <f t="shared" si="74"/>
        <v>0</v>
      </c>
      <c r="AE57" s="704">
        <f>SUM(AE58:AE59)</f>
        <v>0</v>
      </c>
      <c r="AF57" s="704">
        <f>SUM(AF58:AF59)</f>
        <v>0</v>
      </c>
      <c r="AG57" s="704"/>
      <c r="AH57" s="704">
        <f>SUM(AH58:AH59)</f>
        <v>0</v>
      </c>
      <c r="AI57" s="704">
        <f>SUM(AI58:AI59)</f>
        <v>0</v>
      </c>
      <c r="AJ57" s="704">
        <f>SUM(AJ58:AJ59)</f>
        <v>0</v>
      </c>
      <c r="AK57" s="704">
        <f>SUM(AK58:AK59)</f>
        <v>0</v>
      </c>
      <c r="AL57" s="704">
        <f t="shared" si="74"/>
        <v>0</v>
      </c>
      <c r="AM57" s="704">
        <f t="shared" si="74"/>
        <v>0</v>
      </c>
      <c r="AN57" s="704">
        <f t="shared" si="74"/>
        <v>0</v>
      </c>
      <c r="AO57" s="704">
        <f>SUM(AO58:AO59)</f>
        <v>0</v>
      </c>
      <c r="AP57" s="704">
        <f>SUM(AP58:AP59)</f>
        <v>0</v>
      </c>
      <c r="AQ57" s="704">
        <f>SUM(AQ58:AQ59)</f>
        <v>0</v>
      </c>
      <c r="AR57" s="704">
        <f t="shared" si="74"/>
        <v>0</v>
      </c>
      <c r="AS57" s="704">
        <f t="shared" si="74"/>
        <v>0</v>
      </c>
      <c r="AT57" s="704">
        <f t="shared" si="74"/>
        <v>0</v>
      </c>
      <c r="AU57" s="704">
        <f t="shared" si="74"/>
        <v>0</v>
      </c>
      <c r="AV57" s="704">
        <f t="shared" si="74"/>
        <v>0</v>
      </c>
      <c r="AW57" s="704">
        <f t="shared" si="74"/>
        <v>0</v>
      </c>
      <c r="AX57" s="704">
        <f t="shared" si="74"/>
        <v>0</v>
      </c>
      <c r="AY57" s="704">
        <f t="shared" si="74"/>
        <v>0</v>
      </c>
      <c r="AZ57" s="704">
        <f t="shared" si="74"/>
        <v>0</v>
      </c>
      <c r="BA57" s="704">
        <f t="shared" si="74"/>
        <v>0</v>
      </c>
      <c r="BB57" s="705" t="s">
        <v>231</v>
      </c>
      <c r="BC57" s="706"/>
      <c r="BD57" s="706"/>
      <c r="BE57" s="707">
        <v>2016</v>
      </c>
      <c r="BF57" s="706"/>
      <c r="BG57" s="706"/>
    </row>
    <row r="58" spans="1:59" s="618" customFormat="1" ht="22.2" customHeight="1">
      <c r="A58" s="349" t="s">
        <v>677</v>
      </c>
      <c r="B58" s="215"/>
      <c r="C58" s="617"/>
      <c r="D58" s="617">
        <f t="shared" si="73"/>
        <v>0</v>
      </c>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customHeight="1">
      <c r="A59" s="349" t="s">
        <v>677</v>
      </c>
      <c r="B59" s="215"/>
      <c r="C59" s="617"/>
      <c r="D59" s="617">
        <f t="shared" si="73"/>
        <v>0</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708" customFormat="1" ht="22.2" customHeight="1">
      <c r="A60" s="702" t="s">
        <v>677</v>
      </c>
      <c r="B60" s="709" t="s">
        <v>481</v>
      </c>
      <c r="C60" s="704"/>
      <c r="D60" s="704">
        <f t="shared" si="73"/>
        <v>0</v>
      </c>
      <c r="E60" s="704">
        <f t="shared" ref="E60:BA60" si="75">SUM(E61:E62)</f>
        <v>0</v>
      </c>
      <c r="F60" s="704">
        <f t="shared" si="75"/>
        <v>0</v>
      </c>
      <c r="G60" s="704">
        <f t="shared" si="75"/>
        <v>0</v>
      </c>
      <c r="H60" s="704">
        <f t="shared" si="75"/>
        <v>0</v>
      </c>
      <c r="I60" s="704">
        <f t="shared" si="75"/>
        <v>0</v>
      </c>
      <c r="J60" s="704">
        <f t="shared" si="75"/>
        <v>0</v>
      </c>
      <c r="K60" s="704">
        <f t="shared" si="75"/>
        <v>0</v>
      </c>
      <c r="L60" s="704"/>
      <c r="M60" s="704">
        <f t="shared" si="75"/>
        <v>0</v>
      </c>
      <c r="N60" s="704">
        <f t="shared" si="75"/>
        <v>0</v>
      </c>
      <c r="O60" s="704">
        <f t="shared" si="75"/>
        <v>0</v>
      </c>
      <c r="P60" s="704">
        <f t="shared" si="75"/>
        <v>0</v>
      </c>
      <c r="Q60" s="704">
        <f t="shared" si="75"/>
        <v>0</v>
      </c>
      <c r="R60" s="704">
        <f t="shared" si="75"/>
        <v>0</v>
      </c>
      <c r="S60" s="704">
        <f t="shared" si="75"/>
        <v>0</v>
      </c>
      <c r="T60" s="704">
        <f t="shared" si="75"/>
        <v>0</v>
      </c>
      <c r="U60" s="704">
        <f t="shared" si="75"/>
        <v>0</v>
      </c>
      <c r="V60" s="704">
        <f t="shared" si="75"/>
        <v>0</v>
      </c>
      <c r="W60" s="704">
        <f>SUM(W61:W62)</f>
        <v>0</v>
      </c>
      <c r="X60" s="704">
        <f t="shared" si="75"/>
        <v>0</v>
      </c>
      <c r="Y60" s="704">
        <f>SUM(Y61:Y62)</f>
        <v>0</v>
      </c>
      <c r="Z60" s="704">
        <f>SUM(Z61:Z62)</f>
        <v>0</v>
      </c>
      <c r="AA60" s="704">
        <f t="shared" si="75"/>
        <v>0</v>
      </c>
      <c r="AB60" s="704">
        <f t="shared" si="75"/>
        <v>0</v>
      </c>
      <c r="AC60" s="704">
        <f t="shared" si="75"/>
        <v>0</v>
      </c>
      <c r="AD60" s="704">
        <f t="shared" si="75"/>
        <v>0</v>
      </c>
      <c r="AE60" s="704">
        <f>SUM(AE61:AE62)</f>
        <v>0</v>
      </c>
      <c r="AF60" s="704">
        <f>SUM(AF61:AF62)</f>
        <v>0</v>
      </c>
      <c r="AG60" s="704"/>
      <c r="AH60" s="704">
        <f>SUM(AH61:AH62)</f>
        <v>0</v>
      </c>
      <c r="AI60" s="704">
        <f>SUM(AI61:AI62)</f>
        <v>0</v>
      </c>
      <c r="AJ60" s="704">
        <f>SUM(AJ61:AJ62)</f>
        <v>0</v>
      </c>
      <c r="AK60" s="704">
        <f>SUM(AK61:AK62)</f>
        <v>0</v>
      </c>
      <c r="AL60" s="704">
        <f t="shared" si="75"/>
        <v>0</v>
      </c>
      <c r="AM60" s="704">
        <f t="shared" si="75"/>
        <v>0</v>
      </c>
      <c r="AN60" s="704">
        <f t="shared" si="75"/>
        <v>0</v>
      </c>
      <c r="AO60" s="704">
        <f>SUM(AO61:AO62)</f>
        <v>0</v>
      </c>
      <c r="AP60" s="704">
        <f>SUM(AP61:AP62)</f>
        <v>0</v>
      </c>
      <c r="AQ60" s="704">
        <f>SUM(AQ61:AQ62)</f>
        <v>0</v>
      </c>
      <c r="AR60" s="704">
        <f t="shared" si="75"/>
        <v>0</v>
      </c>
      <c r="AS60" s="704">
        <f t="shared" si="75"/>
        <v>0</v>
      </c>
      <c r="AT60" s="704">
        <f t="shared" si="75"/>
        <v>0</v>
      </c>
      <c r="AU60" s="704">
        <f t="shared" si="75"/>
        <v>0</v>
      </c>
      <c r="AV60" s="704">
        <f t="shared" si="75"/>
        <v>0</v>
      </c>
      <c r="AW60" s="704">
        <f t="shared" si="75"/>
        <v>0</v>
      </c>
      <c r="AX60" s="704">
        <f t="shared" si="75"/>
        <v>0</v>
      </c>
      <c r="AY60" s="704">
        <f t="shared" si="75"/>
        <v>0</v>
      </c>
      <c r="AZ60" s="704">
        <f t="shared" si="75"/>
        <v>0</v>
      </c>
      <c r="BA60" s="704">
        <f t="shared" si="75"/>
        <v>0</v>
      </c>
      <c r="BB60" s="705" t="s">
        <v>231</v>
      </c>
      <c r="BC60" s="706"/>
      <c r="BD60" s="706"/>
      <c r="BE60" s="707">
        <v>2016</v>
      </c>
      <c r="BF60" s="706"/>
      <c r="BG60" s="706"/>
    </row>
    <row r="61" spans="1:59" s="618" customFormat="1" ht="22.2" customHeight="1">
      <c r="A61" s="349" t="s">
        <v>677</v>
      </c>
      <c r="B61" s="215"/>
      <c r="C61" s="617"/>
      <c r="D61" s="617">
        <f t="shared" si="73"/>
        <v>0</v>
      </c>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customHeight="1">
      <c r="A62" s="349" t="s">
        <v>677</v>
      </c>
      <c r="B62" s="215"/>
      <c r="C62" s="617"/>
      <c r="D62" s="617">
        <f t="shared" si="73"/>
        <v>0</v>
      </c>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13" customFormat="1" ht="22.2" customHeight="1">
      <c r="A63" s="346" t="s">
        <v>37</v>
      </c>
      <c r="B63" s="612" t="s">
        <v>458</v>
      </c>
      <c r="C63" s="611">
        <f>SUM(C64,C67)</f>
        <v>0</v>
      </c>
      <c r="D63" s="611">
        <f>SUM(D64+D67)</f>
        <v>0</v>
      </c>
      <c r="E63" s="611">
        <f t="shared" ref="E63:K63" si="76">SUM(E64,E67)</f>
        <v>0</v>
      </c>
      <c r="F63" s="611">
        <f t="shared" si="76"/>
        <v>0</v>
      </c>
      <c r="G63" s="611">
        <f t="shared" si="76"/>
        <v>0</v>
      </c>
      <c r="H63" s="611">
        <f t="shared" si="76"/>
        <v>0</v>
      </c>
      <c r="I63" s="611">
        <f t="shared" si="76"/>
        <v>0</v>
      </c>
      <c r="J63" s="611">
        <f t="shared" si="76"/>
        <v>0</v>
      </c>
      <c r="K63" s="611">
        <f t="shared" si="76"/>
        <v>0</v>
      </c>
      <c r="L63" s="611"/>
      <c r="M63" s="611">
        <f t="shared" ref="M63:AF63" si="77">SUM(M64,M67)</f>
        <v>0</v>
      </c>
      <c r="N63" s="611">
        <f t="shared" si="77"/>
        <v>0</v>
      </c>
      <c r="O63" s="611">
        <f t="shared" si="77"/>
        <v>0</v>
      </c>
      <c r="P63" s="611">
        <f t="shared" si="77"/>
        <v>0</v>
      </c>
      <c r="Q63" s="611">
        <f t="shared" si="77"/>
        <v>0</v>
      </c>
      <c r="R63" s="611">
        <f t="shared" si="77"/>
        <v>0</v>
      </c>
      <c r="S63" s="611">
        <f t="shared" si="77"/>
        <v>0</v>
      </c>
      <c r="T63" s="611">
        <f t="shared" si="77"/>
        <v>0</v>
      </c>
      <c r="U63" s="611">
        <f t="shared" si="77"/>
        <v>0</v>
      </c>
      <c r="V63" s="611">
        <f t="shared" si="77"/>
        <v>0</v>
      </c>
      <c r="W63" s="611">
        <f t="shared" si="77"/>
        <v>0</v>
      </c>
      <c r="X63" s="611">
        <f t="shared" si="77"/>
        <v>0</v>
      </c>
      <c r="Y63" s="611">
        <f t="shared" si="77"/>
        <v>0</v>
      </c>
      <c r="Z63" s="611">
        <f t="shared" si="77"/>
        <v>0</v>
      </c>
      <c r="AA63" s="611">
        <f t="shared" si="77"/>
        <v>0</v>
      </c>
      <c r="AB63" s="611">
        <f t="shared" si="77"/>
        <v>0</v>
      </c>
      <c r="AC63" s="611">
        <f t="shared" si="77"/>
        <v>0</v>
      </c>
      <c r="AD63" s="611">
        <f t="shared" si="77"/>
        <v>0</v>
      </c>
      <c r="AE63" s="611">
        <f t="shared" si="77"/>
        <v>0</v>
      </c>
      <c r="AF63" s="611">
        <f t="shared" si="77"/>
        <v>0</v>
      </c>
      <c r="AG63" s="611"/>
      <c r="AH63" s="611">
        <f t="shared" ref="AH63:BA63" si="78">SUM(AH64,AH67)</f>
        <v>0</v>
      </c>
      <c r="AI63" s="611">
        <f t="shared" si="78"/>
        <v>0</v>
      </c>
      <c r="AJ63" s="611">
        <f t="shared" si="78"/>
        <v>0</v>
      </c>
      <c r="AK63" s="611">
        <f t="shared" si="78"/>
        <v>0</v>
      </c>
      <c r="AL63" s="611">
        <f t="shared" si="78"/>
        <v>0</v>
      </c>
      <c r="AM63" s="611">
        <f t="shared" si="78"/>
        <v>0</v>
      </c>
      <c r="AN63" s="611">
        <f t="shared" si="78"/>
        <v>0</v>
      </c>
      <c r="AO63" s="611">
        <f t="shared" si="78"/>
        <v>0</v>
      </c>
      <c r="AP63" s="611">
        <f t="shared" si="78"/>
        <v>0</v>
      </c>
      <c r="AQ63" s="611">
        <f t="shared" si="78"/>
        <v>0</v>
      </c>
      <c r="AR63" s="611">
        <f t="shared" si="78"/>
        <v>0</v>
      </c>
      <c r="AS63" s="611">
        <f t="shared" si="78"/>
        <v>0</v>
      </c>
      <c r="AT63" s="611">
        <f t="shared" si="78"/>
        <v>0</v>
      </c>
      <c r="AU63" s="611">
        <f t="shared" si="78"/>
        <v>0</v>
      </c>
      <c r="AV63" s="611">
        <f t="shared" si="78"/>
        <v>0</v>
      </c>
      <c r="AW63" s="611">
        <f t="shared" si="78"/>
        <v>0</v>
      </c>
      <c r="AX63" s="611">
        <f t="shared" si="78"/>
        <v>0</v>
      </c>
      <c r="AY63" s="611">
        <f t="shared" si="78"/>
        <v>0</v>
      </c>
      <c r="AZ63" s="611">
        <f t="shared" si="78"/>
        <v>0</v>
      </c>
      <c r="BA63" s="611">
        <f t="shared" si="78"/>
        <v>0</v>
      </c>
      <c r="BB63" s="58" t="s">
        <v>231</v>
      </c>
      <c r="BC63" s="63"/>
      <c r="BD63" s="63"/>
      <c r="BE63" s="85">
        <v>2016</v>
      </c>
      <c r="BF63" s="63"/>
      <c r="BG63" s="63"/>
    </row>
    <row r="64" spans="1:59" s="613" customFormat="1" ht="22.2" customHeight="1">
      <c r="A64" s="346" t="s">
        <v>37</v>
      </c>
      <c r="B64" s="65" t="s">
        <v>480</v>
      </c>
      <c r="C64" s="611"/>
      <c r="D64" s="611">
        <f t="shared" ref="D64:D69" si="79">SUM(E64:BA64)</f>
        <v>0</v>
      </c>
      <c r="E64" s="611">
        <f t="shared" ref="E64:K64" si="80">SUM(E65:E66)</f>
        <v>0</v>
      </c>
      <c r="F64" s="611">
        <f t="shared" si="80"/>
        <v>0</v>
      </c>
      <c r="G64" s="611">
        <f t="shared" si="80"/>
        <v>0</v>
      </c>
      <c r="H64" s="611">
        <f t="shared" si="80"/>
        <v>0</v>
      </c>
      <c r="I64" s="611">
        <f t="shared" si="80"/>
        <v>0</v>
      </c>
      <c r="J64" s="611">
        <f t="shared" si="80"/>
        <v>0</v>
      </c>
      <c r="K64" s="611">
        <f t="shared" si="80"/>
        <v>0</v>
      </c>
      <c r="L64" s="611"/>
      <c r="M64" s="611">
        <f t="shared" ref="M64:AF64" si="81">SUM(M65:M66)</f>
        <v>0</v>
      </c>
      <c r="N64" s="611">
        <f t="shared" si="81"/>
        <v>0</v>
      </c>
      <c r="O64" s="611">
        <f t="shared" si="81"/>
        <v>0</v>
      </c>
      <c r="P64" s="611">
        <f t="shared" si="81"/>
        <v>0</v>
      </c>
      <c r="Q64" s="611">
        <f t="shared" si="81"/>
        <v>0</v>
      </c>
      <c r="R64" s="611">
        <f t="shared" si="81"/>
        <v>0</v>
      </c>
      <c r="S64" s="611">
        <f t="shared" si="81"/>
        <v>0</v>
      </c>
      <c r="T64" s="611">
        <f t="shared" si="81"/>
        <v>0</v>
      </c>
      <c r="U64" s="611">
        <f t="shared" si="81"/>
        <v>0</v>
      </c>
      <c r="V64" s="611">
        <f t="shared" si="81"/>
        <v>0</v>
      </c>
      <c r="W64" s="611">
        <f t="shared" si="81"/>
        <v>0</v>
      </c>
      <c r="X64" s="611">
        <f t="shared" si="81"/>
        <v>0</v>
      </c>
      <c r="Y64" s="611">
        <f t="shared" si="81"/>
        <v>0</v>
      </c>
      <c r="Z64" s="611">
        <f t="shared" si="81"/>
        <v>0</v>
      </c>
      <c r="AA64" s="611">
        <f t="shared" si="81"/>
        <v>0</v>
      </c>
      <c r="AB64" s="611">
        <f t="shared" si="81"/>
        <v>0</v>
      </c>
      <c r="AC64" s="611">
        <f t="shared" si="81"/>
        <v>0</v>
      </c>
      <c r="AD64" s="611">
        <f t="shared" si="81"/>
        <v>0</v>
      </c>
      <c r="AE64" s="611">
        <f t="shared" si="81"/>
        <v>0</v>
      </c>
      <c r="AF64" s="611">
        <f t="shared" si="81"/>
        <v>0</v>
      </c>
      <c r="AG64" s="611"/>
      <c r="AH64" s="611">
        <f t="shared" ref="AH64:BA64" si="82">SUM(AH65:AH66)</f>
        <v>0</v>
      </c>
      <c r="AI64" s="611">
        <f t="shared" si="82"/>
        <v>0</v>
      </c>
      <c r="AJ64" s="611">
        <f t="shared" si="82"/>
        <v>0</v>
      </c>
      <c r="AK64" s="611">
        <f t="shared" si="82"/>
        <v>0</v>
      </c>
      <c r="AL64" s="611">
        <f t="shared" si="82"/>
        <v>0</v>
      </c>
      <c r="AM64" s="611">
        <f t="shared" si="82"/>
        <v>0</v>
      </c>
      <c r="AN64" s="611">
        <f t="shared" si="82"/>
        <v>0</v>
      </c>
      <c r="AO64" s="611">
        <f t="shared" si="82"/>
        <v>0</v>
      </c>
      <c r="AP64" s="611">
        <f t="shared" si="82"/>
        <v>0</v>
      </c>
      <c r="AQ64" s="611">
        <f t="shared" si="82"/>
        <v>0</v>
      </c>
      <c r="AR64" s="611">
        <f t="shared" si="82"/>
        <v>0</v>
      </c>
      <c r="AS64" s="611">
        <f t="shared" si="82"/>
        <v>0</v>
      </c>
      <c r="AT64" s="611">
        <f t="shared" si="82"/>
        <v>0</v>
      </c>
      <c r="AU64" s="611">
        <f t="shared" si="82"/>
        <v>0</v>
      </c>
      <c r="AV64" s="611">
        <f t="shared" si="82"/>
        <v>0</v>
      </c>
      <c r="AW64" s="611">
        <f t="shared" si="82"/>
        <v>0</v>
      </c>
      <c r="AX64" s="611">
        <f t="shared" si="82"/>
        <v>0</v>
      </c>
      <c r="AY64" s="611">
        <f t="shared" si="82"/>
        <v>0</v>
      </c>
      <c r="AZ64" s="611">
        <f t="shared" si="82"/>
        <v>0</v>
      </c>
      <c r="BA64" s="611">
        <f t="shared" si="82"/>
        <v>0</v>
      </c>
      <c r="BB64" s="58" t="s">
        <v>231</v>
      </c>
      <c r="BC64" s="63"/>
      <c r="BD64" s="63"/>
      <c r="BE64" s="85">
        <v>2016</v>
      </c>
      <c r="BF64" s="63"/>
      <c r="BG64" s="63"/>
    </row>
    <row r="65" spans="1:59" s="630" customFormat="1" ht="22.2" customHeight="1">
      <c r="A65" s="626" t="s">
        <v>37</v>
      </c>
      <c r="B65" s="672"/>
      <c r="C65" s="628"/>
      <c r="D65" s="628">
        <f t="shared" si="79"/>
        <v>0</v>
      </c>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customHeight="1">
      <c r="A66" s="626" t="s">
        <v>37</v>
      </c>
      <c r="B66" s="672"/>
      <c r="C66" s="628"/>
      <c r="D66" s="628">
        <f t="shared" si="79"/>
        <v>0</v>
      </c>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13" customFormat="1" ht="22.2" customHeight="1">
      <c r="A67" s="346" t="s">
        <v>37</v>
      </c>
      <c r="B67" s="65" t="s">
        <v>481</v>
      </c>
      <c r="C67" s="611"/>
      <c r="D67" s="611">
        <f t="shared" si="79"/>
        <v>0</v>
      </c>
      <c r="E67" s="611">
        <f t="shared" ref="E67:K67" si="83">SUM(E68:E69)</f>
        <v>0</v>
      </c>
      <c r="F67" s="611">
        <f t="shared" si="83"/>
        <v>0</v>
      </c>
      <c r="G67" s="611">
        <f t="shared" si="83"/>
        <v>0</v>
      </c>
      <c r="H67" s="611">
        <f t="shared" si="83"/>
        <v>0</v>
      </c>
      <c r="I67" s="611">
        <f t="shared" si="83"/>
        <v>0</v>
      </c>
      <c r="J67" s="611">
        <f t="shared" si="83"/>
        <v>0</v>
      </c>
      <c r="K67" s="611">
        <f t="shared" si="83"/>
        <v>0</v>
      </c>
      <c r="L67" s="611"/>
      <c r="M67" s="611">
        <f t="shared" ref="M67:AF67" si="84">SUM(M68:M69)</f>
        <v>0</v>
      </c>
      <c r="N67" s="611">
        <f t="shared" si="84"/>
        <v>0</v>
      </c>
      <c r="O67" s="611">
        <f t="shared" si="84"/>
        <v>0</v>
      </c>
      <c r="P67" s="611">
        <f t="shared" si="84"/>
        <v>0</v>
      </c>
      <c r="Q67" s="611">
        <f t="shared" si="84"/>
        <v>0</v>
      </c>
      <c r="R67" s="611">
        <f t="shared" si="84"/>
        <v>0</v>
      </c>
      <c r="S67" s="611">
        <f t="shared" si="84"/>
        <v>0</v>
      </c>
      <c r="T67" s="611">
        <f t="shared" si="84"/>
        <v>0</v>
      </c>
      <c r="U67" s="611">
        <f t="shared" si="84"/>
        <v>0</v>
      </c>
      <c r="V67" s="611">
        <f t="shared" si="84"/>
        <v>0</v>
      </c>
      <c r="W67" s="611">
        <f t="shared" si="84"/>
        <v>0</v>
      </c>
      <c r="X67" s="611">
        <f t="shared" si="84"/>
        <v>0</v>
      </c>
      <c r="Y67" s="611">
        <f t="shared" si="84"/>
        <v>0</v>
      </c>
      <c r="Z67" s="611">
        <f t="shared" si="84"/>
        <v>0</v>
      </c>
      <c r="AA67" s="611">
        <f t="shared" si="84"/>
        <v>0</v>
      </c>
      <c r="AB67" s="611">
        <f t="shared" si="84"/>
        <v>0</v>
      </c>
      <c r="AC67" s="611">
        <f t="shared" si="84"/>
        <v>0</v>
      </c>
      <c r="AD67" s="611">
        <f t="shared" si="84"/>
        <v>0</v>
      </c>
      <c r="AE67" s="611">
        <f t="shared" si="84"/>
        <v>0</v>
      </c>
      <c r="AF67" s="611">
        <f t="shared" si="84"/>
        <v>0</v>
      </c>
      <c r="AG67" s="611"/>
      <c r="AH67" s="611">
        <f t="shared" ref="AH67:BA67" si="85">SUM(AH68:AH69)</f>
        <v>0</v>
      </c>
      <c r="AI67" s="611">
        <f t="shared" si="85"/>
        <v>0</v>
      </c>
      <c r="AJ67" s="611">
        <f t="shared" si="85"/>
        <v>0</v>
      </c>
      <c r="AK67" s="611">
        <f t="shared" si="85"/>
        <v>0</v>
      </c>
      <c r="AL67" s="611">
        <f t="shared" si="85"/>
        <v>0</v>
      </c>
      <c r="AM67" s="611">
        <f t="shared" si="85"/>
        <v>0</v>
      </c>
      <c r="AN67" s="611">
        <f t="shared" si="85"/>
        <v>0</v>
      </c>
      <c r="AO67" s="611">
        <f t="shared" si="85"/>
        <v>0</v>
      </c>
      <c r="AP67" s="611">
        <f t="shared" si="85"/>
        <v>0</v>
      </c>
      <c r="AQ67" s="611">
        <f t="shared" si="85"/>
        <v>0</v>
      </c>
      <c r="AR67" s="611">
        <f t="shared" si="85"/>
        <v>0</v>
      </c>
      <c r="AS67" s="611">
        <f t="shared" si="85"/>
        <v>0</v>
      </c>
      <c r="AT67" s="611">
        <f t="shared" si="85"/>
        <v>0</v>
      </c>
      <c r="AU67" s="611">
        <f t="shared" si="85"/>
        <v>0</v>
      </c>
      <c r="AV67" s="611">
        <f t="shared" si="85"/>
        <v>0</v>
      </c>
      <c r="AW67" s="611">
        <f t="shared" si="85"/>
        <v>0</v>
      </c>
      <c r="AX67" s="611">
        <f t="shared" si="85"/>
        <v>0</v>
      </c>
      <c r="AY67" s="611">
        <f t="shared" si="85"/>
        <v>0</v>
      </c>
      <c r="AZ67" s="611">
        <f t="shared" si="85"/>
        <v>0</v>
      </c>
      <c r="BA67" s="611">
        <f t="shared" si="85"/>
        <v>0</v>
      </c>
      <c r="BB67" s="58" t="s">
        <v>231</v>
      </c>
      <c r="BC67" s="63"/>
      <c r="BD67" s="63"/>
      <c r="BE67" s="85">
        <v>2016</v>
      </c>
      <c r="BF67" s="63"/>
      <c r="BG67" s="63"/>
    </row>
    <row r="68" spans="1:59" s="630" customFormat="1" ht="22.2" customHeight="1">
      <c r="A68" s="626" t="s">
        <v>37</v>
      </c>
      <c r="B68" s="672"/>
      <c r="C68" s="628"/>
      <c r="D68" s="628">
        <f t="shared" si="79"/>
        <v>0</v>
      </c>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customHeight="1">
      <c r="A69" s="626" t="s">
        <v>37</v>
      </c>
      <c r="B69" s="672"/>
      <c r="C69" s="628"/>
      <c r="D69" s="628">
        <f t="shared" si="79"/>
        <v>0</v>
      </c>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13" customFormat="1" ht="22.2" customHeight="1">
      <c r="A70" s="346" t="s">
        <v>40</v>
      </c>
      <c r="B70" s="612" t="s">
        <v>488</v>
      </c>
      <c r="C70" s="611">
        <f>SUM(C71,C74)</f>
        <v>0</v>
      </c>
      <c r="D70" s="611">
        <f>SUM(D71+D74)</f>
        <v>0</v>
      </c>
      <c r="E70" s="611">
        <f t="shared" ref="E70:K70" si="86">SUM(E71,E74)</f>
        <v>0</v>
      </c>
      <c r="F70" s="611">
        <f t="shared" si="86"/>
        <v>0</v>
      </c>
      <c r="G70" s="611">
        <f t="shared" si="86"/>
        <v>0</v>
      </c>
      <c r="H70" s="611">
        <f t="shared" si="86"/>
        <v>0</v>
      </c>
      <c r="I70" s="611">
        <f t="shared" si="86"/>
        <v>0</v>
      </c>
      <c r="J70" s="611">
        <f t="shared" si="86"/>
        <v>0</v>
      </c>
      <c r="K70" s="611">
        <f t="shared" si="86"/>
        <v>0</v>
      </c>
      <c r="L70" s="611"/>
      <c r="M70" s="611">
        <f t="shared" ref="M70:AF70" si="87">SUM(M71,M74)</f>
        <v>0</v>
      </c>
      <c r="N70" s="611">
        <f t="shared" si="87"/>
        <v>0</v>
      </c>
      <c r="O70" s="611">
        <f t="shared" si="87"/>
        <v>0</v>
      </c>
      <c r="P70" s="611">
        <f t="shared" si="87"/>
        <v>0</v>
      </c>
      <c r="Q70" s="611">
        <f t="shared" si="87"/>
        <v>0</v>
      </c>
      <c r="R70" s="611">
        <f t="shared" si="87"/>
        <v>0</v>
      </c>
      <c r="S70" s="611">
        <f t="shared" si="87"/>
        <v>0</v>
      </c>
      <c r="T70" s="611">
        <f t="shared" si="87"/>
        <v>0</v>
      </c>
      <c r="U70" s="611">
        <f t="shared" si="87"/>
        <v>0</v>
      </c>
      <c r="V70" s="611">
        <f t="shared" si="87"/>
        <v>0</v>
      </c>
      <c r="W70" s="611">
        <f t="shared" si="87"/>
        <v>0</v>
      </c>
      <c r="X70" s="611">
        <f t="shared" si="87"/>
        <v>0</v>
      </c>
      <c r="Y70" s="611">
        <f t="shared" si="87"/>
        <v>0</v>
      </c>
      <c r="Z70" s="611">
        <f t="shared" si="87"/>
        <v>0</v>
      </c>
      <c r="AA70" s="611">
        <f t="shared" si="87"/>
        <v>0</v>
      </c>
      <c r="AB70" s="611">
        <f t="shared" si="87"/>
        <v>0</v>
      </c>
      <c r="AC70" s="611">
        <f t="shared" si="87"/>
        <v>0</v>
      </c>
      <c r="AD70" s="611">
        <f t="shared" si="87"/>
        <v>0</v>
      </c>
      <c r="AE70" s="611">
        <f t="shared" si="87"/>
        <v>0</v>
      </c>
      <c r="AF70" s="611">
        <f t="shared" si="87"/>
        <v>0</v>
      </c>
      <c r="AG70" s="611"/>
      <c r="AH70" s="611">
        <f t="shared" ref="AH70:BA70" si="88">SUM(AH71,AH74)</f>
        <v>0</v>
      </c>
      <c r="AI70" s="611">
        <f t="shared" si="88"/>
        <v>0</v>
      </c>
      <c r="AJ70" s="611">
        <f t="shared" si="88"/>
        <v>0</v>
      </c>
      <c r="AK70" s="611">
        <f t="shared" si="88"/>
        <v>0</v>
      </c>
      <c r="AL70" s="611">
        <f t="shared" si="88"/>
        <v>0</v>
      </c>
      <c r="AM70" s="611">
        <f t="shared" si="88"/>
        <v>0</v>
      </c>
      <c r="AN70" s="611">
        <f t="shared" si="88"/>
        <v>0</v>
      </c>
      <c r="AO70" s="611">
        <f t="shared" si="88"/>
        <v>0</v>
      </c>
      <c r="AP70" s="611">
        <f t="shared" si="88"/>
        <v>0</v>
      </c>
      <c r="AQ70" s="611">
        <f t="shared" si="88"/>
        <v>0</v>
      </c>
      <c r="AR70" s="611">
        <f t="shared" si="88"/>
        <v>0</v>
      </c>
      <c r="AS70" s="611">
        <f t="shared" si="88"/>
        <v>0</v>
      </c>
      <c r="AT70" s="611">
        <f t="shared" si="88"/>
        <v>0</v>
      </c>
      <c r="AU70" s="611">
        <f t="shared" si="88"/>
        <v>0</v>
      </c>
      <c r="AV70" s="611">
        <f t="shared" si="88"/>
        <v>0</v>
      </c>
      <c r="AW70" s="611">
        <f t="shared" si="88"/>
        <v>0</v>
      </c>
      <c r="AX70" s="611">
        <f t="shared" si="88"/>
        <v>0</v>
      </c>
      <c r="AY70" s="611">
        <f t="shared" si="88"/>
        <v>0</v>
      </c>
      <c r="AZ70" s="611">
        <f t="shared" si="88"/>
        <v>0</v>
      </c>
      <c r="BA70" s="611">
        <f t="shared" si="88"/>
        <v>0</v>
      </c>
      <c r="BB70" s="58" t="s">
        <v>231</v>
      </c>
      <c r="BC70" s="63"/>
      <c r="BD70" s="63"/>
      <c r="BE70" s="85">
        <v>2016</v>
      </c>
      <c r="BF70" s="63"/>
      <c r="BG70" s="63"/>
    </row>
    <row r="71" spans="1:59" s="613" customFormat="1" ht="22.2" customHeight="1">
      <c r="A71" s="346" t="s">
        <v>40</v>
      </c>
      <c r="B71" s="65" t="s">
        <v>480</v>
      </c>
      <c r="C71" s="611"/>
      <c r="D71" s="611">
        <f t="shared" ref="D71:D76" si="89">SUM(E71:BA71)</f>
        <v>0</v>
      </c>
      <c r="E71" s="611">
        <f t="shared" ref="E71:K71" si="90">SUM(E72:E73)</f>
        <v>0</v>
      </c>
      <c r="F71" s="611">
        <f t="shared" si="90"/>
        <v>0</v>
      </c>
      <c r="G71" s="611">
        <f t="shared" si="90"/>
        <v>0</v>
      </c>
      <c r="H71" s="611">
        <f t="shared" si="90"/>
        <v>0</v>
      </c>
      <c r="I71" s="611">
        <f t="shared" si="90"/>
        <v>0</v>
      </c>
      <c r="J71" s="611">
        <f t="shared" si="90"/>
        <v>0</v>
      </c>
      <c r="K71" s="611">
        <f t="shared" si="90"/>
        <v>0</v>
      </c>
      <c r="L71" s="611"/>
      <c r="M71" s="611">
        <f t="shared" ref="M71:AF71" si="91">SUM(M72:M73)</f>
        <v>0</v>
      </c>
      <c r="N71" s="611">
        <f t="shared" si="91"/>
        <v>0</v>
      </c>
      <c r="O71" s="611">
        <f t="shared" si="91"/>
        <v>0</v>
      </c>
      <c r="P71" s="611">
        <f t="shared" si="91"/>
        <v>0</v>
      </c>
      <c r="Q71" s="611">
        <f t="shared" si="91"/>
        <v>0</v>
      </c>
      <c r="R71" s="611">
        <f t="shared" si="91"/>
        <v>0</v>
      </c>
      <c r="S71" s="611">
        <f t="shared" si="91"/>
        <v>0</v>
      </c>
      <c r="T71" s="611">
        <f t="shared" si="91"/>
        <v>0</v>
      </c>
      <c r="U71" s="611">
        <f t="shared" si="91"/>
        <v>0</v>
      </c>
      <c r="V71" s="611">
        <f t="shared" si="91"/>
        <v>0</v>
      </c>
      <c r="W71" s="611">
        <f t="shared" si="91"/>
        <v>0</v>
      </c>
      <c r="X71" s="611">
        <f t="shared" si="91"/>
        <v>0</v>
      </c>
      <c r="Y71" s="611">
        <f t="shared" si="91"/>
        <v>0</v>
      </c>
      <c r="Z71" s="611">
        <f t="shared" si="91"/>
        <v>0</v>
      </c>
      <c r="AA71" s="611">
        <f t="shared" si="91"/>
        <v>0</v>
      </c>
      <c r="AB71" s="611">
        <f t="shared" si="91"/>
        <v>0</v>
      </c>
      <c r="AC71" s="611">
        <f t="shared" si="91"/>
        <v>0</v>
      </c>
      <c r="AD71" s="611">
        <f t="shared" si="91"/>
        <v>0</v>
      </c>
      <c r="AE71" s="611">
        <f t="shared" si="91"/>
        <v>0</v>
      </c>
      <c r="AF71" s="611">
        <f t="shared" si="91"/>
        <v>0</v>
      </c>
      <c r="AG71" s="611"/>
      <c r="AH71" s="611">
        <f t="shared" ref="AH71:BA71" si="92">SUM(AH72:AH73)</f>
        <v>0</v>
      </c>
      <c r="AI71" s="611">
        <f t="shared" si="92"/>
        <v>0</v>
      </c>
      <c r="AJ71" s="611">
        <f t="shared" si="92"/>
        <v>0</v>
      </c>
      <c r="AK71" s="611">
        <f t="shared" si="92"/>
        <v>0</v>
      </c>
      <c r="AL71" s="611">
        <f t="shared" si="92"/>
        <v>0</v>
      </c>
      <c r="AM71" s="611">
        <f t="shared" si="92"/>
        <v>0</v>
      </c>
      <c r="AN71" s="611">
        <f t="shared" si="92"/>
        <v>0</v>
      </c>
      <c r="AO71" s="611">
        <f t="shared" si="92"/>
        <v>0</v>
      </c>
      <c r="AP71" s="611">
        <f t="shared" si="92"/>
        <v>0</v>
      </c>
      <c r="AQ71" s="611">
        <f t="shared" si="92"/>
        <v>0</v>
      </c>
      <c r="AR71" s="611">
        <f t="shared" si="92"/>
        <v>0</v>
      </c>
      <c r="AS71" s="611">
        <f t="shared" si="92"/>
        <v>0</v>
      </c>
      <c r="AT71" s="611">
        <f t="shared" si="92"/>
        <v>0</v>
      </c>
      <c r="AU71" s="611">
        <f t="shared" si="92"/>
        <v>0</v>
      </c>
      <c r="AV71" s="611">
        <f t="shared" si="92"/>
        <v>0</v>
      </c>
      <c r="AW71" s="611">
        <f t="shared" si="92"/>
        <v>0</v>
      </c>
      <c r="AX71" s="611">
        <f t="shared" si="92"/>
        <v>0</v>
      </c>
      <c r="AY71" s="611">
        <f t="shared" si="92"/>
        <v>0</v>
      </c>
      <c r="AZ71" s="611">
        <f t="shared" si="92"/>
        <v>0</v>
      </c>
      <c r="BA71" s="611">
        <f t="shared" si="92"/>
        <v>0</v>
      </c>
      <c r="BB71" s="58" t="s">
        <v>231</v>
      </c>
      <c r="BC71" s="63"/>
      <c r="BD71" s="63"/>
      <c r="BE71" s="85">
        <v>2016</v>
      </c>
      <c r="BF71" s="63"/>
      <c r="BG71" s="63"/>
    </row>
    <row r="72" spans="1:59" s="630" customFormat="1" ht="22.2" customHeight="1">
      <c r="A72" s="626" t="s">
        <v>40</v>
      </c>
      <c r="B72" s="672"/>
      <c r="C72" s="628"/>
      <c r="D72" s="628">
        <f t="shared" si="89"/>
        <v>0</v>
      </c>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customHeight="1">
      <c r="A73" s="626" t="s">
        <v>40</v>
      </c>
      <c r="B73" s="672"/>
      <c r="C73" s="628"/>
      <c r="D73" s="628">
        <f t="shared" si="89"/>
        <v>0</v>
      </c>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13" customFormat="1" ht="22.2" customHeight="1">
      <c r="A74" s="346" t="s">
        <v>40</v>
      </c>
      <c r="B74" s="65" t="s">
        <v>481</v>
      </c>
      <c r="C74" s="611"/>
      <c r="D74" s="611">
        <f t="shared" si="89"/>
        <v>0</v>
      </c>
      <c r="E74" s="611">
        <f t="shared" ref="E74:K74" si="93">SUM(E75:E76)</f>
        <v>0</v>
      </c>
      <c r="F74" s="611">
        <f t="shared" si="93"/>
        <v>0</v>
      </c>
      <c r="G74" s="611">
        <f t="shared" si="93"/>
        <v>0</v>
      </c>
      <c r="H74" s="611">
        <f t="shared" si="93"/>
        <v>0</v>
      </c>
      <c r="I74" s="611">
        <f t="shared" si="93"/>
        <v>0</v>
      </c>
      <c r="J74" s="611">
        <f t="shared" si="93"/>
        <v>0</v>
      </c>
      <c r="K74" s="611">
        <f t="shared" si="93"/>
        <v>0</v>
      </c>
      <c r="L74" s="611"/>
      <c r="M74" s="611">
        <f t="shared" ref="M74:AF74" si="94">SUM(M75:M76)</f>
        <v>0</v>
      </c>
      <c r="N74" s="611">
        <f t="shared" si="94"/>
        <v>0</v>
      </c>
      <c r="O74" s="611">
        <f t="shared" si="94"/>
        <v>0</v>
      </c>
      <c r="P74" s="611">
        <f t="shared" si="94"/>
        <v>0</v>
      </c>
      <c r="Q74" s="611">
        <f t="shared" si="94"/>
        <v>0</v>
      </c>
      <c r="R74" s="611">
        <f t="shared" si="94"/>
        <v>0</v>
      </c>
      <c r="S74" s="611">
        <f t="shared" si="94"/>
        <v>0</v>
      </c>
      <c r="T74" s="611">
        <f t="shared" si="94"/>
        <v>0</v>
      </c>
      <c r="U74" s="611">
        <f t="shared" si="94"/>
        <v>0</v>
      </c>
      <c r="V74" s="611">
        <f t="shared" si="94"/>
        <v>0</v>
      </c>
      <c r="W74" s="611">
        <f t="shared" si="94"/>
        <v>0</v>
      </c>
      <c r="X74" s="611">
        <f t="shared" si="94"/>
        <v>0</v>
      </c>
      <c r="Y74" s="611">
        <f t="shared" si="94"/>
        <v>0</v>
      </c>
      <c r="Z74" s="611">
        <f t="shared" si="94"/>
        <v>0</v>
      </c>
      <c r="AA74" s="611">
        <f t="shared" si="94"/>
        <v>0</v>
      </c>
      <c r="AB74" s="611">
        <f t="shared" si="94"/>
        <v>0</v>
      </c>
      <c r="AC74" s="611">
        <f t="shared" si="94"/>
        <v>0</v>
      </c>
      <c r="AD74" s="611">
        <f t="shared" si="94"/>
        <v>0</v>
      </c>
      <c r="AE74" s="611">
        <f t="shared" si="94"/>
        <v>0</v>
      </c>
      <c r="AF74" s="611">
        <f t="shared" si="94"/>
        <v>0</v>
      </c>
      <c r="AG74" s="611"/>
      <c r="AH74" s="611">
        <f t="shared" ref="AH74:BA74" si="95">SUM(AH75:AH76)</f>
        <v>0</v>
      </c>
      <c r="AI74" s="611">
        <f t="shared" si="95"/>
        <v>0</v>
      </c>
      <c r="AJ74" s="611">
        <f t="shared" si="95"/>
        <v>0</v>
      </c>
      <c r="AK74" s="611">
        <f t="shared" si="95"/>
        <v>0</v>
      </c>
      <c r="AL74" s="611">
        <f t="shared" si="95"/>
        <v>0</v>
      </c>
      <c r="AM74" s="611">
        <f t="shared" si="95"/>
        <v>0</v>
      </c>
      <c r="AN74" s="611">
        <f t="shared" si="95"/>
        <v>0</v>
      </c>
      <c r="AO74" s="611">
        <f t="shared" si="95"/>
        <v>0</v>
      </c>
      <c r="AP74" s="611">
        <f t="shared" si="95"/>
        <v>0</v>
      </c>
      <c r="AQ74" s="611">
        <f t="shared" si="95"/>
        <v>0</v>
      </c>
      <c r="AR74" s="611">
        <f t="shared" si="95"/>
        <v>0</v>
      </c>
      <c r="AS74" s="611">
        <f t="shared" si="95"/>
        <v>0</v>
      </c>
      <c r="AT74" s="611">
        <f t="shared" si="95"/>
        <v>0</v>
      </c>
      <c r="AU74" s="611">
        <f t="shared" si="95"/>
        <v>0</v>
      </c>
      <c r="AV74" s="611">
        <f t="shared" si="95"/>
        <v>0</v>
      </c>
      <c r="AW74" s="611">
        <f t="shared" si="95"/>
        <v>0</v>
      </c>
      <c r="AX74" s="611">
        <f t="shared" si="95"/>
        <v>0</v>
      </c>
      <c r="AY74" s="611">
        <f t="shared" si="95"/>
        <v>0</v>
      </c>
      <c r="AZ74" s="611">
        <f t="shared" si="95"/>
        <v>0</v>
      </c>
      <c r="BA74" s="611">
        <f t="shared" si="95"/>
        <v>0</v>
      </c>
      <c r="BB74" s="58" t="s">
        <v>231</v>
      </c>
      <c r="BC74" s="63"/>
      <c r="BD74" s="63"/>
      <c r="BE74" s="85">
        <v>2016</v>
      </c>
      <c r="BF74" s="63"/>
      <c r="BG74" s="63"/>
    </row>
    <row r="75" spans="1:59" s="630" customFormat="1" ht="22.2" customHeight="1">
      <c r="A75" s="626" t="s">
        <v>40</v>
      </c>
      <c r="B75" s="672"/>
      <c r="C75" s="628"/>
      <c r="D75" s="628">
        <f t="shared" si="89"/>
        <v>0</v>
      </c>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customHeight="1">
      <c r="A76" s="626" t="s">
        <v>40</v>
      </c>
      <c r="B76" s="672"/>
      <c r="C76" s="628"/>
      <c r="D76" s="628">
        <f t="shared" si="89"/>
        <v>0</v>
      </c>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13" customFormat="1" ht="22.2" customHeight="1">
      <c r="A77" s="346" t="s">
        <v>43</v>
      </c>
      <c r="B77" s="615" t="s">
        <v>489</v>
      </c>
      <c r="C77" s="611">
        <f>SUM(C78,C81)</f>
        <v>0</v>
      </c>
      <c r="D77" s="611">
        <f>SUM(D78+D81)</f>
        <v>0</v>
      </c>
      <c r="E77" s="611">
        <f t="shared" ref="E77:K77" si="96">SUM(E78,E81)</f>
        <v>0</v>
      </c>
      <c r="F77" s="611">
        <f t="shared" si="96"/>
        <v>0</v>
      </c>
      <c r="G77" s="611">
        <f t="shared" si="96"/>
        <v>0</v>
      </c>
      <c r="H77" s="611">
        <f t="shared" si="96"/>
        <v>0</v>
      </c>
      <c r="I77" s="611">
        <f t="shared" si="96"/>
        <v>0</v>
      </c>
      <c r="J77" s="611">
        <f t="shared" si="96"/>
        <v>0</v>
      </c>
      <c r="K77" s="611">
        <f t="shared" si="96"/>
        <v>0</v>
      </c>
      <c r="L77" s="611"/>
      <c r="M77" s="611">
        <f t="shared" ref="M77:AF77" si="97">SUM(M78,M81)</f>
        <v>0</v>
      </c>
      <c r="N77" s="611">
        <f t="shared" si="97"/>
        <v>0</v>
      </c>
      <c r="O77" s="611">
        <f t="shared" si="97"/>
        <v>0</v>
      </c>
      <c r="P77" s="611">
        <f t="shared" si="97"/>
        <v>0</v>
      </c>
      <c r="Q77" s="611">
        <f t="shared" si="97"/>
        <v>0</v>
      </c>
      <c r="R77" s="611">
        <f t="shared" si="97"/>
        <v>0</v>
      </c>
      <c r="S77" s="611">
        <f t="shared" si="97"/>
        <v>0</v>
      </c>
      <c r="T77" s="611">
        <f t="shared" si="97"/>
        <v>0</v>
      </c>
      <c r="U77" s="611">
        <f t="shared" si="97"/>
        <v>0</v>
      </c>
      <c r="V77" s="611">
        <f t="shared" si="97"/>
        <v>0</v>
      </c>
      <c r="W77" s="611">
        <f t="shared" si="97"/>
        <v>0</v>
      </c>
      <c r="X77" s="611">
        <f t="shared" si="97"/>
        <v>0</v>
      </c>
      <c r="Y77" s="611">
        <f t="shared" si="97"/>
        <v>0</v>
      </c>
      <c r="Z77" s="611">
        <f t="shared" si="97"/>
        <v>0</v>
      </c>
      <c r="AA77" s="611">
        <f t="shared" si="97"/>
        <v>0</v>
      </c>
      <c r="AB77" s="611">
        <f t="shared" si="97"/>
        <v>0</v>
      </c>
      <c r="AC77" s="611">
        <f t="shared" si="97"/>
        <v>0</v>
      </c>
      <c r="AD77" s="611">
        <f t="shared" si="97"/>
        <v>0</v>
      </c>
      <c r="AE77" s="611">
        <f t="shared" si="97"/>
        <v>0</v>
      </c>
      <c r="AF77" s="611">
        <f t="shared" si="97"/>
        <v>0</v>
      </c>
      <c r="AG77" s="611"/>
      <c r="AH77" s="611">
        <f t="shared" ref="AH77:BA77" si="98">SUM(AH78,AH81)</f>
        <v>0</v>
      </c>
      <c r="AI77" s="611">
        <f t="shared" si="98"/>
        <v>0</v>
      </c>
      <c r="AJ77" s="611">
        <f t="shared" si="98"/>
        <v>0</v>
      </c>
      <c r="AK77" s="611">
        <f t="shared" si="98"/>
        <v>0</v>
      </c>
      <c r="AL77" s="611">
        <f t="shared" si="98"/>
        <v>0</v>
      </c>
      <c r="AM77" s="611">
        <f t="shared" si="98"/>
        <v>0</v>
      </c>
      <c r="AN77" s="611">
        <f t="shared" si="98"/>
        <v>0</v>
      </c>
      <c r="AO77" s="611">
        <f t="shared" si="98"/>
        <v>0</v>
      </c>
      <c r="AP77" s="611">
        <f t="shared" si="98"/>
        <v>0</v>
      </c>
      <c r="AQ77" s="611">
        <f t="shared" si="98"/>
        <v>0</v>
      </c>
      <c r="AR77" s="611">
        <f t="shared" si="98"/>
        <v>0</v>
      </c>
      <c r="AS77" s="611">
        <f t="shared" si="98"/>
        <v>0</v>
      </c>
      <c r="AT77" s="611">
        <f t="shared" si="98"/>
        <v>0</v>
      </c>
      <c r="AU77" s="611">
        <f t="shared" si="98"/>
        <v>0</v>
      </c>
      <c r="AV77" s="611">
        <f t="shared" si="98"/>
        <v>0</v>
      </c>
      <c r="AW77" s="611">
        <f t="shared" si="98"/>
        <v>0</v>
      </c>
      <c r="AX77" s="611">
        <f t="shared" si="98"/>
        <v>0</v>
      </c>
      <c r="AY77" s="611">
        <f t="shared" si="98"/>
        <v>0</v>
      </c>
      <c r="AZ77" s="611">
        <f t="shared" si="98"/>
        <v>0</v>
      </c>
      <c r="BA77" s="611">
        <f t="shared" si="98"/>
        <v>0</v>
      </c>
      <c r="BB77" s="58" t="s">
        <v>231</v>
      </c>
      <c r="BC77" s="63"/>
      <c r="BD77" s="63"/>
      <c r="BE77" s="85">
        <v>2016</v>
      </c>
      <c r="BF77" s="63"/>
      <c r="BG77" s="63"/>
    </row>
    <row r="78" spans="1:59" s="613" customFormat="1" ht="22.2" customHeight="1">
      <c r="A78" s="346" t="s">
        <v>43</v>
      </c>
      <c r="B78" s="65" t="s">
        <v>480</v>
      </c>
      <c r="C78" s="611"/>
      <c r="D78" s="611">
        <f t="shared" ref="D78:D83" si="99">SUM(E78:BA78)</f>
        <v>0</v>
      </c>
      <c r="E78" s="611">
        <f t="shared" ref="E78:K78" si="100">SUM(E79:E80)</f>
        <v>0</v>
      </c>
      <c r="F78" s="611">
        <f t="shared" si="100"/>
        <v>0</v>
      </c>
      <c r="G78" s="611">
        <f t="shared" si="100"/>
        <v>0</v>
      </c>
      <c r="H78" s="611">
        <f t="shared" si="100"/>
        <v>0</v>
      </c>
      <c r="I78" s="611">
        <f t="shared" si="100"/>
        <v>0</v>
      </c>
      <c r="J78" s="611">
        <f t="shared" si="100"/>
        <v>0</v>
      </c>
      <c r="K78" s="611">
        <f t="shared" si="100"/>
        <v>0</v>
      </c>
      <c r="L78" s="611"/>
      <c r="M78" s="611">
        <f t="shared" ref="M78:AF78" si="101">SUM(M79:M80)</f>
        <v>0</v>
      </c>
      <c r="N78" s="611">
        <f t="shared" si="101"/>
        <v>0</v>
      </c>
      <c r="O78" s="611">
        <f t="shared" si="101"/>
        <v>0</v>
      </c>
      <c r="P78" s="611">
        <f t="shared" si="101"/>
        <v>0</v>
      </c>
      <c r="Q78" s="611">
        <f t="shared" si="101"/>
        <v>0</v>
      </c>
      <c r="R78" s="611">
        <f t="shared" si="101"/>
        <v>0</v>
      </c>
      <c r="S78" s="611">
        <f t="shared" si="101"/>
        <v>0</v>
      </c>
      <c r="T78" s="611">
        <f t="shared" si="101"/>
        <v>0</v>
      </c>
      <c r="U78" s="611">
        <f t="shared" si="101"/>
        <v>0</v>
      </c>
      <c r="V78" s="611">
        <f t="shared" si="101"/>
        <v>0</v>
      </c>
      <c r="W78" s="611">
        <f t="shared" si="101"/>
        <v>0</v>
      </c>
      <c r="X78" s="611">
        <f t="shared" si="101"/>
        <v>0</v>
      </c>
      <c r="Y78" s="611">
        <f t="shared" si="101"/>
        <v>0</v>
      </c>
      <c r="Z78" s="611">
        <f t="shared" si="101"/>
        <v>0</v>
      </c>
      <c r="AA78" s="611">
        <f t="shared" si="101"/>
        <v>0</v>
      </c>
      <c r="AB78" s="611">
        <f t="shared" si="101"/>
        <v>0</v>
      </c>
      <c r="AC78" s="611">
        <f t="shared" si="101"/>
        <v>0</v>
      </c>
      <c r="AD78" s="611">
        <f t="shared" si="101"/>
        <v>0</v>
      </c>
      <c r="AE78" s="611">
        <f t="shared" si="101"/>
        <v>0</v>
      </c>
      <c r="AF78" s="611">
        <f t="shared" si="101"/>
        <v>0</v>
      </c>
      <c r="AG78" s="611"/>
      <c r="AH78" s="611">
        <f t="shared" ref="AH78:BA78" si="102">SUM(AH79:AH80)</f>
        <v>0</v>
      </c>
      <c r="AI78" s="611">
        <f t="shared" si="102"/>
        <v>0</v>
      </c>
      <c r="AJ78" s="611">
        <f t="shared" si="102"/>
        <v>0</v>
      </c>
      <c r="AK78" s="611">
        <f t="shared" si="102"/>
        <v>0</v>
      </c>
      <c r="AL78" s="611">
        <f t="shared" si="102"/>
        <v>0</v>
      </c>
      <c r="AM78" s="611">
        <f t="shared" si="102"/>
        <v>0</v>
      </c>
      <c r="AN78" s="611">
        <f t="shared" si="102"/>
        <v>0</v>
      </c>
      <c r="AO78" s="611">
        <f t="shared" si="102"/>
        <v>0</v>
      </c>
      <c r="AP78" s="611">
        <f t="shared" si="102"/>
        <v>0</v>
      </c>
      <c r="AQ78" s="611">
        <f t="shared" si="102"/>
        <v>0</v>
      </c>
      <c r="AR78" s="611">
        <f t="shared" si="102"/>
        <v>0</v>
      </c>
      <c r="AS78" s="611">
        <f t="shared" si="102"/>
        <v>0</v>
      </c>
      <c r="AT78" s="611">
        <f t="shared" si="102"/>
        <v>0</v>
      </c>
      <c r="AU78" s="611">
        <f t="shared" si="102"/>
        <v>0</v>
      </c>
      <c r="AV78" s="611">
        <f t="shared" si="102"/>
        <v>0</v>
      </c>
      <c r="AW78" s="611">
        <f t="shared" si="102"/>
        <v>0</v>
      </c>
      <c r="AX78" s="611">
        <f t="shared" si="102"/>
        <v>0</v>
      </c>
      <c r="AY78" s="611">
        <f t="shared" si="102"/>
        <v>0</v>
      </c>
      <c r="AZ78" s="611">
        <f t="shared" si="102"/>
        <v>0</v>
      </c>
      <c r="BA78" s="611">
        <f t="shared" si="102"/>
        <v>0</v>
      </c>
      <c r="BB78" s="58" t="s">
        <v>231</v>
      </c>
      <c r="BC78" s="63"/>
      <c r="BD78" s="63"/>
      <c r="BE78" s="85">
        <v>2016</v>
      </c>
      <c r="BF78" s="63"/>
      <c r="BG78" s="63"/>
    </row>
    <row r="79" spans="1:59" s="630" customFormat="1" ht="50.25" customHeight="1">
      <c r="A79" s="626" t="s">
        <v>43</v>
      </c>
      <c r="B79" s="640"/>
      <c r="C79" s="628"/>
      <c r="D79" s="628">
        <f t="shared" si="99"/>
        <v>0</v>
      </c>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customHeight="1">
      <c r="A80" s="626" t="s">
        <v>43</v>
      </c>
      <c r="B80" s="672"/>
      <c r="C80" s="628"/>
      <c r="D80" s="628">
        <f t="shared" si="99"/>
        <v>0</v>
      </c>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13" customFormat="1" ht="22.2" customHeight="1">
      <c r="A81" s="346" t="s">
        <v>43</v>
      </c>
      <c r="B81" s="65" t="s">
        <v>481</v>
      </c>
      <c r="C81" s="611"/>
      <c r="D81" s="611">
        <f t="shared" si="99"/>
        <v>0</v>
      </c>
      <c r="E81" s="611">
        <f t="shared" ref="E81:K81" si="103">SUM(E82:E83)</f>
        <v>0</v>
      </c>
      <c r="F81" s="611">
        <f t="shared" si="103"/>
        <v>0</v>
      </c>
      <c r="G81" s="611">
        <f t="shared" si="103"/>
        <v>0</v>
      </c>
      <c r="H81" s="611">
        <f t="shared" si="103"/>
        <v>0</v>
      </c>
      <c r="I81" s="611">
        <f t="shared" si="103"/>
        <v>0</v>
      </c>
      <c r="J81" s="611">
        <f t="shared" si="103"/>
        <v>0</v>
      </c>
      <c r="K81" s="611">
        <f t="shared" si="103"/>
        <v>0</v>
      </c>
      <c r="L81" s="611"/>
      <c r="M81" s="611">
        <f t="shared" ref="M81:AF81" si="104">SUM(M82:M83)</f>
        <v>0</v>
      </c>
      <c r="N81" s="611">
        <f t="shared" si="104"/>
        <v>0</v>
      </c>
      <c r="O81" s="611">
        <f t="shared" si="104"/>
        <v>0</v>
      </c>
      <c r="P81" s="611">
        <f t="shared" si="104"/>
        <v>0</v>
      </c>
      <c r="Q81" s="611">
        <f t="shared" si="104"/>
        <v>0</v>
      </c>
      <c r="R81" s="611">
        <f t="shared" si="104"/>
        <v>0</v>
      </c>
      <c r="S81" s="611">
        <f t="shared" si="104"/>
        <v>0</v>
      </c>
      <c r="T81" s="611">
        <f t="shared" si="104"/>
        <v>0</v>
      </c>
      <c r="U81" s="611">
        <f t="shared" si="104"/>
        <v>0</v>
      </c>
      <c r="V81" s="611">
        <f t="shared" si="104"/>
        <v>0</v>
      </c>
      <c r="W81" s="611">
        <f t="shared" si="104"/>
        <v>0</v>
      </c>
      <c r="X81" s="611">
        <f t="shared" si="104"/>
        <v>0</v>
      </c>
      <c r="Y81" s="611">
        <f t="shared" si="104"/>
        <v>0</v>
      </c>
      <c r="Z81" s="611">
        <f t="shared" si="104"/>
        <v>0</v>
      </c>
      <c r="AA81" s="611">
        <f t="shared" si="104"/>
        <v>0</v>
      </c>
      <c r="AB81" s="611">
        <f t="shared" si="104"/>
        <v>0</v>
      </c>
      <c r="AC81" s="611">
        <f t="shared" si="104"/>
        <v>0</v>
      </c>
      <c r="AD81" s="611">
        <f t="shared" si="104"/>
        <v>0</v>
      </c>
      <c r="AE81" s="611">
        <f t="shared" si="104"/>
        <v>0</v>
      </c>
      <c r="AF81" s="611">
        <f t="shared" si="104"/>
        <v>0</v>
      </c>
      <c r="AG81" s="611"/>
      <c r="AH81" s="611">
        <f t="shared" ref="AH81:BA81" si="105">SUM(AH82:AH83)</f>
        <v>0</v>
      </c>
      <c r="AI81" s="611">
        <f t="shared" si="105"/>
        <v>0</v>
      </c>
      <c r="AJ81" s="611">
        <f t="shared" si="105"/>
        <v>0</v>
      </c>
      <c r="AK81" s="611">
        <f t="shared" si="105"/>
        <v>0</v>
      </c>
      <c r="AL81" s="611">
        <f t="shared" si="105"/>
        <v>0</v>
      </c>
      <c r="AM81" s="611">
        <f t="shared" si="105"/>
        <v>0</v>
      </c>
      <c r="AN81" s="611">
        <f t="shared" si="105"/>
        <v>0</v>
      </c>
      <c r="AO81" s="611">
        <f t="shared" si="105"/>
        <v>0</v>
      </c>
      <c r="AP81" s="611">
        <f t="shared" si="105"/>
        <v>0</v>
      </c>
      <c r="AQ81" s="611">
        <f t="shared" si="105"/>
        <v>0</v>
      </c>
      <c r="AR81" s="611">
        <f t="shared" si="105"/>
        <v>0</v>
      </c>
      <c r="AS81" s="611">
        <f t="shared" si="105"/>
        <v>0</v>
      </c>
      <c r="AT81" s="611">
        <f t="shared" si="105"/>
        <v>0</v>
      </c>
      <c r="AU81" s="611">
        <f t="shared" si="105"/>
        <v>0</v>
      </c>
      <c r="AV81" s="611">
        <f t="shared" si="105"/>
        <v>0</v>
      </c>
      <c r="AW81" s="611">
        <f t="shared" si="105"/>
        <v>0</v>
      </c>
      <c r="AX81" s="611">
        <f t="shared" si="105"/>
        <v>0</v>
      </c>
      <c r="AY81" s="611">
        <f t="shared" si="105"/>
        <v>0</v>
      </c>
      <c r="AZ81" s="611">
        <f t="shared" si="105"/>
        <v>0</v>
      </c>
      <c r="BA81" s="611">
        <f t="shared" si="105"/>
        <v>0</v>
      </c>
      <c r="BB81" s="58" t="s">
        <v>231</v>
      </c>
      <c r="BC81" s="63"/>
      <c r="BD81" s="63"/>
      <c r="BE81" s="85">
        <v>2016</v>
      </c>
      <c r="BF81" s="63"/>
      <c r="BG81" s="63"/>
    </row>
    <row r="82" spans="1:59" s="630" customFormat="1" ht="22.2" customHeight="1">
      <c r="A82" s="626" t="s">
        <v>43</v>
      </c>
      <c r="B82" s="672"/>
      <c r="C82" s="628"/>
      <c r="D82" s="628">
        <f t="shared" si="99"/>
        <v>0</v>
      </c>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customHeight="1">
      <c r="A83" s="626" t="s">
        <v>43</v>
      </c>
      <c r="B83" s="672"/>
      <c r="C83" s="628"/>
      <c r="D83" s="628">
        <f t="shared" si="99"/>
        <v>0</v>
      </c>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13" customFormat="1" ht="22.2" customHeight="1">
      <c r="A84" s="346" t="s">
        <v>48</v>
      </c>
      <c r="B84" s="615" t="s">
        <v>200</v>
      </c>
      <c r="C84" s="611">
        <f>SUM(C85,C88)</f>
        <v>0</v>
      </c>
      <c r="D84" s="611">
        <f>SUM(D85+D88)</f>
        <v>0</v>
      </c>
      <c r="E84" s="611">
        <f t="shared" ref="E84:K84" si="106">SUM(E85,E88)</f>
        <v>0</v>
      </c>
      <c r="F84" s="611">
        <f t="shared" si="106"/>
        <v>0</v>
      </c>
      <c r="G84" s="611">
        <f t="shared" si="106"/>
        <v>0</v>
      </c>
      <c r="H84" s="611">
        <f t="shared" si="106"/>
        <v>0</v>
      </c>
      <c r="I84" s="611">
        <f t="shared" si="106"/>
        <v>0</v>
      </c>
      <c r="J84" s="611">
        <f t="shared" si="106"/>
        <v>0</v>
      </c>
      <c r="K84" s="611">
        <f t="shared" si="106"/>
        <v>0</v>
      </c>
      <c r="L84" s="611"/>
      <c r="M84" s="611">
        <f t="shared" ref="M84:AF84" si="107">SUM(M85,M88)</f>
        <v>0</v>
      </c>
      <c r="N84" s="611">
        <f t="shared" si="107"/>
        <v>0</v>
      </c>
      <c r="O84" s="611">
        <f t="shared" si="107"/>
        <v>0</v>
      </c>
      <c r="P84" s="611">
        <f t="shared" si="107"/>
        <v>0</v>
      </c>
      <c r="Q84" s="611">
        <f t="shared" si="107"/>
        <v>0</v>
      </c>
      <c r="R84" s="611">
        <f t="shared" si="107"/>
        <v>0</v>
      </c>
      <c r="S84" s="611">
        <f t="shared" si="107"/>
        <v>0</v>
      </c>
      <c r="T84" s="611">
        <f t="shared" si="107"/>
        <v>0</v>
      </c>
      <c r="U84" s="611">
        <f t="shared" si="107"/>
        <v>0</v>
      </c>
      <c r="V84" s="611">
        <f t="shared" si="107"/>
        <v>0</v>
      </c>
      <c r="W84" s="611">
        <f t="shared" si="107"/>
        <v>0</v>
      </c>
      <c r="X84" s="611">
        <f t="shared" si="107"/>
        <v>0</v>
      </c>
      <c r="Y84" s="611">
        <f t="shared" si="107"/>
        <v>0</v>
      </c>
      <c r="Z84" s="611">
        <f t="shared" si="107"/>
        <v>0</v>
      </c>
      <c r="AA84" s="611">
        <f t="shared" si="107"/>
        <v>0</v>
      </c>
      <c r="AB84" s="611">
        <f t="shared" si="107"/>
        <v>0</v>
      </c>
      <c r="AC84" s="611">
        <f t="shared" si="107"/>
        <v>0</v>
      </c>
      <c r="AD84" s="611">
        <f t="shared" si="107"/>
        <v>0</v>
      </c>
      <c r="AE84" s="611">
        <f t="shared" si="107"/>
        <v>0</v>
      </c>
      <c r="AF84" s="611">
        <f t="shared" si="107"/>
        <v>0</v>
      </c>
      <c r="AG84" s="611"/>
      <c r="AH84" s="611">
        <f t="shared" ref="AH84:BA84" si="108">SUM(AH85,AH88)</f>
        <v>0</v>
      </c>
      <c r="AI84" s="611">
        <f t="shared" si="108"/>
        <v>0</v>
      </c>
      <c r="AJ84" s="611">
        <f t="shared" si="108"/>
        <v>0</v>
      </c>
      <c r="AK84" s="611">
        <f t="shared" si="108"/>
        <v>0</v>
      </c>
      <c r="AL84" s="611">
        <f t="shared" si="108"/>
        <v>0</v>
      </c>
      <c r="AM84" s="611">
        <f t="shared" si="108"/>
        <v>0</v>
      </c>
      <c r="AN84" s="611">
        <f t="shared" si="108"/>
        <v>0</v>
      </c>
      <c r="AO84" s="611">
        <f t="shared" si="108"/>
        <v>0</v>
      </c>
      <c r="AP84" s="611">
        <f t="shared" si="108"/>
        <v>0</v>
      </c>
      <c r="AQ84" s="611">
        <f t="shared" si="108"/>
        <v>0</v>
      </c>
      <c r="AR84" s="611">
        <f t="shared" si="108"/>
        <v>0</v>
      </c>
      <c r="AS84" s="611">
        <f t="shared" si="108"/>
        <v>0</v>
      </c>
      <c r="AT84" s="611">
        <f t="shared" si="108"/>
        <v>0</v>
      </c>
      <c r="AU84" s="611">
        <f t="shared" si="108"/>
        <v>0</v>
      </c>
      <c r="AV84" s="611">
        <f t="shared" si="108"/>
        <v>0</v>
      </c>
      <c r="AW84" s="611">
        <f t="shared" si="108"/>
        <v>0</v>
      </c>
      <c r="AX84" s="611">
        <f t="shared" si="108"/>
        <v>0</v>
      </c>
      <c r="AY84" s="611">
        <f t="shared" si="108"/>
        <v>0</v>
      </c>
      <c r="AZ84" s="611">
        <f t="shared" si="108"/>
        <v>0</v>
      </c>
      <c r="BA84" s="611">
        <f t="shared" si="108"/>
        <v>0</v>
      </c>
      <c r="BB84" s="58" t="s">
        <v>231</v>
      </c>
      <c r="BC84" s="63"/>
      <c r="BD84" s="63"/>
      <c r="BE84" s="85">
        <v>2016</v>
      </c>
      <c r="BF84" s="63"/>
      <c r="BG84" s="63"/>
    </row>
    <row r="85" spans="1:59" s="613" customFormat="1" ht="22.2" customHeight="1">
      <c r="A85" s="346" t="s">
        <v>48</v>
      </c>
      <c r="B85" s="65" t="s">
        <v>480</v>
      </c>
      <c r="C85" s="611"/>
      <c r="D85" s="611">
        <f t="shared" ref="D85:D90" si="109">SUM(E85:BA85)</f>
        <v>0</v>
      </c>
      <c r="E85" s="611">
        <f t="shared" ref="E85:K85" si="110">SUM(E86:E87)</f>
        <v>0</v>
      </c>
      <c r="F85" s="611">
        <f t="shared" si="110"/>
        <v>0</v>
      </c>
      <c r="G85" s="611">
        <f t="shared" si="110"/>
        <v>0</v>
      </c>
      <c r="H85" s="611">
        <f t="shared" si="110"/>
        <v>0</v>
      </c>
      <c r="I85" s="611">
        <f t="shared" si="110"/>
        <v>0</v>
      </c>
      <c r="J85" s="611">
        <f t="shared" si="110"/>
        <v>0</v>
      </c>
      <c r="K85" s="611">
        <f t="shared" si="110"/>
        <v>0</v>
      </c>
      <c r="L85" s="611"/>
      <c r="M85" s="611">
        <f t="shared" ref="M85:AF85" si="111">SUM(M86:M87)</f>
        <v>0</v>
      </c>
      <c r="N85" s="611">
        <f t="shared" si="111"/>
        <v>0</v>
      </c>
      <c r="O85" s="611">
        <f t="shared" si="111"/>
        <v>0</v>
      </c>
      <c r="P85" s="611">
        <f t="shared" si="111"/>
        <v>0</v>
      </c>
      <c r="Q85" s="611">
        <f t="shared" si="111"/>
        <v>0</v>
      </c>
      <c r="R85" s="611">
        <f t="shared" si="111"/>
        <v>0</v>
      </c>
      <c r="S85" s="611">
        <f t="shared" si="111"/>
        <v>0</v>
      </c>
      <c r="T85" s="611">
        <f t="shared" si="111"/>
        <v>0</v>
      </c>
      <c r="U85" s="611">
        <f t="shared" si="111"/>
        <v>0</v>
      </c>
      <c r="V85" s="611">
        <f t="shared" si="111"/>
        <v>0</v>
      </c>
      <c r="W85" s="611">
        <f t="shared" si="111"/>
        <v>0</v>
      </c>
      <c r="X85" s="611">
        <f t="shared" si="111"/>
        <v>0</v>
      </c>
      <c r="Y85" s="611">
        <f t="shared" si="111"/>
        <v>0</v>
      </c>
      <c r="Z85" s="611">
        <f t="shared" si="111"/>
        <v>0</v>
      </c>
      <c r="AA85" s="611">
        <f t="shared" si="111"/>
        <v>0</v>
      </c>
      <c r="AB85" s="611">
        <f t="shared" si="111"/>
        <v>0</v>
      </c>
      <c r="AC85" s="611">
        <f t="shared" si="111"/>
        <v>0</v>
      </c>
      <c r="AD85" s="611">
        <f t="shared" si="111"/>
        <v>0</v>
      </c>
      <c r="AE85" s="611">
        <f t="shared" si="111"/>
        <v>0</v>
      </c>
      <c r="AF85" s="611">
        <f t="shared" si="111"/>
        <v>0</v>
      </c>
      <c r="AG85" s="611"/>
      <c r="AH85" s="611">
        <f t="shared" ref="AH85:BA85" si="112">SUM(AH86:AH87)</f>
        <v>0</v>
      </c>
      <c r="AI85" s="611">
        <f t="shared" si="112"/>
        <v>0</v>
      </c>
      <c r="AJ85" s="611">
        <f t="shared" si="112"/>
        <v>0</v>
      </c>
      <c r="AK85" s="611">
        <f t="shared" si="112"/>
        <v>0</v>
      </c>
      <c r="AL85" s="611">
        <f t="shared" si="112"/>
        <v>0</v>
      </c>
      <c r="AM85" s="611">
        <f t="shared" si="112"/>
        <v>0</v>
      </c>
      <c r="AN85" s="611">
        <f t="shared" si="112"/>
        <v>0</v>
      </c>
      <c r="AO85" s="611">
        <f t="shared" si="112"/>
        <v>0</v>
      </c>
      <c r="AP85" s="611">
        <f t="shared" si="112"/>
        <v>0</v>
      </c>
      <c r="AQ85" s="611">
        <f t="shared" si="112"/>
        <v>0</v>
      </c>
      <c r="AR85" s="611">
        <f t="shared" si="112"/>
        <v>0</v>
      </c>
      <c r="AS85" s="611">
        <f t="shared" si="112"/>
        <v>0</v>
      </c>
      <c r="AT85" s="611">
        <f t="shared" si="112"/>
        <v>0</v>
      </c>
      <c r="AU85" s="611">
        <f t="shared" si="112"/>
        <v>0</v>
      </c>
      <c r="AV85" s="611">
        <f t="shared" si="112"/>
        <v>0</v>
      </c>
      <c r="AW85" s="611">
        <f t="shared" si="112"/>
        <v>0</v>
      </c>
      <c r="AX85" s="611">
        <f t="shared" si="112"/>
        <v>0</v>
      </c>
      <c r="AY85" s="611">
        <f t="shared" si="112"/>
        <v>0</v>
      </c>
      <c r="AZ85" s="611">
        <f t="shared" si="112"/>
        <v>0</v>
      </c>
      <c r="BA85" s="611">
        <f t="shared" si="112"/>
        <v>0</v>
      </c>
      <c r="BB85" s="58" t="s">
        <v>231</v>
      </c>
      <c r="BC85" s="63"/>
      <c r="BD85" s="63"/>
      <c r="BE85" s="85">
        <v>2016</v>
      </c>
      <c r="BF85" s="63"/>
      <c r="BG85" s="63"/>
    </row>
    <row r="86" spans="1:59" s="630" customFormat="1" ht="22.2" customHeight="1">
      <c r="A86" s="626" t="s">
        <v>48</v>
      </c>
      <c r="B86" s="672"/>
      <c r="C86" s="628"/>
      <c r="D86" s="628">
        <f t="shared" si="109"/>
        <v>0</v>
      </c>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customHeight="1">
      <c r="A87" s="626" t="s">
        <v>48</v>
      </c>
      <c r="B87" s="672"/>
      <c r="C87" s="628"/>
      <c r="D87" s="628">
        <f t="shared" si="109"/>
        <v>0</v>
      </c>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13" customFormat="1" ht="22.2" customHeight="1">
      <c r="A88" s="346" t="s">
        <v>48</v>
      </c>
      <c r="B88" s="65" t="s">
        <v>481</v>
      </c>
      <c r="C88" s="611"/>
      <c r="D88" s="611">
        <f t="shared" si="109"/>
        <v>0</v>
      </c>
      <c r="E88" s="611">
        <f t="shared" ref="E88:K88" si="113">SUM(E89:E90)</f>
        <v>0</v>
      </c>
      <c r="F88" s="611">
        <f t="shared" si="113"/>
        <v>0</v>
      </c>
      <c r="G88" s="611">
        <f t="shared" si="113"/>
        <v>0</v>
      </c>
      <c r="H88" s="611">
        <f t="shared" si="113"/>
        <v>0</v>
      </c>
      <c r="I88" s="611">
        <f t="shared" si="113"/>
        <v>0</v>
      </c>
      <c r="J88" s="611">
        <f t="shared" si="113"/>
        <v>0</v>
      </c>
      <c r="K88" s="611">
        <f t="shared" si="113"/>
        <v>0</v>
      </c>
      <c r="L88" s="611"/>
      <c r="M88" s="611">
        <f t="shared" ref="M88:AF88" si="114">SUM(M89:M90)</f>
        <v>0</v>
      </c>
      <c r="N88" s="611">
        <f t="shared" si="114"/>
        <v>0</v>
      </c>
      <c r="O88" s="611">
        <f t="shared" si="114"/>
        <v>0</v>
      </c>
      <c r="P88" s="611">
        <f t="shared" si="114"/>
        <v>0</v>
      </c>
      <c r="Q88" s="611">
        <f t="shared" si="114"/>
        <v>0</v>
      </c>
      <c r="R88" s="611">
        <f t="shared" si="114"/>
        <v>0</v>
      </c>
      <c r="S88" s="611">
        <f t="shared" si="114"/>
        <v>0</v>
      </c>
      <c r="T88" s="611">
        <f t="shared" si="114"/>
        <v>0</v>
      </c>
      <c r="U88" s="611">
        <f t="shared" si="114"/>
        <v>0</v>
      </c>
      <c r="V88" s="611">
        <f t="shared" si="114"/>
        <v>0</v>
      </c>
      <c r="W88" s="611">
        <f t="shared" si="114"/>
        <v>0</v>
      </c>
      <c r="X88" s="611">
        <f t="shared" si="114"/>
        <v>0</v>
      </c>
      <c r="Y88" s="611">
        <f t="shared" si="114"/>
        <v>0</v>
      </c>
      <c r="Z88" s="611">
        <f t="shared" si="114"/>
        <v>0</v>
      </c>
      <c r="AA88" s="611">
        <f t="shared" si="114"/>
        <v>0</v>
      </c>
      <c r="AB88" s="611">
        <f t="shared" si="114"/>
        <v>0</v>
      </c>
      <c r="AC88" s="611">
        <f t="shared" si="114"/>
        <v>0</v>
      </c>
      <c r="AD88" s="611">
        <f t="shared" si="114"/>
        <v>0</v>
      </c>
      <c r="AE88" s="611">
        <f t="shared" si="114"/>
        <v>0</v>
      </c>
      <c r="AF88" s="611">
        <f t="shared" si="114"/>
        <v>0</v>
      </c>
      <c r="AG88" s="611"/>
      <c r="AH88" s="611">
        <f t="shared" ref="AH88:BA88" si="115">SUM(AH89:AH90)</f>
        <v>0</v>
      </c>
      <c r="AI88" s="611">
        <f t="shared" si="115"/>
        <v>0</v>
      </c>
      <c r="AJ88" s="611">
        <f t="shared" si="115"/>
        <v>0</v>
      </c>
      <c r="AK88" s="611">
        <f t="shared" si="115"/>
        <v>0</v>
      </c>
      <c r="AL88" s="611">
        <f t="shared" si="115"/>
        <v>0</v>
      </c>
      <c r="AM88" s="611">
        <f t="shared" si="115"/>
        <v>0</v>
      </c>
      <c r="AN88" s="611">
        <f t="shared" si="115"/>
        <v>0</v>
      </c>
      <c r="AO88" s="611">
        <f t="shared" si="115"/>
        <v>0</v>
      </c>
      <c r="AP88" s="611">
        <f t="shared" si="115"/>
        <v>0</v>
      </c>
      <c r="AQ88" s="611">
        <f t="shared" si="115"/>
        <v>0</v>
      </c>
      <c r="AR88" s="611">
        <f t="shared" si="115"/>
        <v>0</v>
      </c>
      <c r="AS88" s="611">
        <f t="shared" si="115"/>
        <v>0</v>
      </c>
      <c r="AT88" s="611">
        <f t="shared" si="115"/>
        <v>0</v>
      </c>
      <c r="AU88" s="611">
        <f t="shared" si="115"/>
        <v>0</v>
      </c>
      <c r="AV88" s="611">
        <f t="shared" si="115"/>
        <v>0</v>
      </c>
      <c r="AW88" s="611">
        <f t="shared" si="115"/>
        <v>0</v>
      </c>
      <c r="AX88" s="611">
        <f t="shared" si="115"/>
        <v>0</v>
      </c>
      <c r="AY88" s="611">
        <f t="shared" si="115"/>
        <v>0</v>
      </c>
      <c r="AZ88" s="611">
        <f t="shared" si="115"/>
        <v>0</v>
      </c>
      <c r="BA88" s="611">
        <f t="shared" si="115"/>
        <v>0</v>
      </c>
      <c r="BB88" s="58" t="s">
        <v>231</v>
      </c>
      <c r="BC88" s="63"/>
      <c r="BD88" s="63"/>
      <c r="BE88" s="85">
        <v>2016</v>
      </c>
      <c r="BF88" s="63"/>
      <c r="BG88" s="63"/>
    </row>
    <row r="89" spans="1:59" s="630" customFormat="1" ht="22.2" customHeight="1">
      <c r="A89" s="626" t="s">
        <v>48</v>
      </c>
      <c r="B89" s="672"/>
      <c r="C89" s="628"/>
      <c r="D89" s="628">
        <f t="shared" si="109"/>
        <v>0</v>
      </c>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customHeight="1">
      <c r="A90" s="626" t="s">
        <v>48</v>
      </c>
      <c r="B90" s="672"/>
      <c r="C90" s="628"/>
      <c r="D90" s="628">
        <f t="shared" si="109"/>
        <v>0</v>
      </c>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34" customFormat="1" ht="22.2" customHeight="1">
      <c r="A91" s="350">
        <v>1</v>
      </c>
      <c r="B91" s="94" t="s">
        <v>206</v>
      </c>
      <c r="C91" s="619">
        <f>SUM(C92,C95)</f>
        <v>0</v>
      </c>
      <c r="D91" s="619">
        <f>SUM(D92+D95)</f>
        <v>0</v>
      </c>
      <c r="E91" s="619">
        <f t="shared" ref="E91:K91" si="116">SUM(E92,E95)</f>
        <v>0</v>
      </c>
      <c r="F91" s="619">
        <f t="shared" si="116"/>
        <v>0</v>
      </c>
      <c r="G91" s="619">
        <f t="shared" si="116"/>
        <v>0</v>
      </c>
      <c r="H91" s="619">
        <f t="shared" si="116"/>
        <v>0</v>
      </c>
      <c r="I91" s="611">
        <f t="shared" si="116"/>
        <v>0</v>
      </c>
      <c r="J91" s="611">
        <f t="shared" si="116"/>
        <v>0</v>
      </c>
      <c r="K91" s="611">
        <f t="shared" si="116"/>
        <v>0</v>
      </c>
      <c r="L91" s="611"/>
      <c r="M91" s="611">
        <f t="shared" ref="M91:AF91" si="117">SUM(M92,M95)</f>
        <v>0</v>
      </c>
      <c r="N91" s="611">
        <f t="shared" si="117"/>
        <v>0</v>
      </c>
      <c r="O91" s="611">
        <f t="shared" si="117"/>
        <v>0</v>
      </c>
      <c r="P91" s="619">
        <f t="shared" si="117"/>
        <v>0</v>
      </c>
      <c r="Q91" s="611">
        <f t="shared" si="117"/>
        <v>0</v>
      </c>
      <c r="R91" s="611">
        <f t="shared" si="117"/>
        <v>0</v>
      </c>
      <c r="S91" s="611">
        <f t="shared" si="117"/>
        <v>0</v>
      </c>
      <c r="T91" s="611">
        <f t="shared" si="117"/>
        <v>0</v>
      </c>
      <c r="U91" s="619">
        <f t="shared" si="117"/>
        <v>0</v>
      </c>
      <c r="V91" s="611">
        <f t="shared" si="117"/>
        <v>0</v>
      </c>
      <c r="W91" s="611">
        <f t="shared" si="117"/>
        <v>0</v>
      </c>
      <c r="X91" s="611">
        <f t="shared" si="117"/>
        <v>0</v>
      </c>
      <c r="Y91" s="619">
        <f t="shared" si="117"/>
        <v>0</v>
      </c>
      <c r="Z91" s="611">
        <f t="shared" si="117"/>
        <v>0</v>
      </c>
      <c r="AA91" s="611">
        <f t="shared" si="117"/>
        <v>0</v>
      </c>
      <c r="AB91" s="611">
        <f t="shared" si="117"/>
        <v>0</v>
      </c>
      <c r="AC91" s="611">
        <f t="shared" si="117"/>
        <v>0</v>
      </c>
      <c r="AD91" s="611">
        <f t="shared" si="117"/>
        <v>0</v>
      </c>
      <c r="AE91" s="611">
        <f t="shared" si="117"/>
        <v>0</v>
      </c>
      <c r="AF91" s="611">
        <f t="shared" si="117"/>
        <v>0</v>
      </c>
      <c r="AG91" s="611"/>
      <c r="AH91" s="611">
        <f t="shared" ref="AH91:BA91" si="118">SUM(AH92,AH95)</f>
        <v>0</v>
      </c>
      <c r="AI91" s="611">
        <f t="shared" si="118"/>
        <v>0</v>
      </c>
      <c r="AJ91" s="611">
        <f t="shared" si="118"/>
        <v>0</v>
      </c>
      <c r="AK91" s="611">
        <f t="shared" si="118"/>
        <v>0</v>
      </c>
      <c r="AL91" s="611">
        <f t="shared" si="118"/>
        <v>0</v>
      </c>
      <c r="AM91" s="611">
        <f t="shared" si="118"/>
        <v>0</v>
      </c>
      <c r="AN91" s="611">
        <f t="shared" si="118"/>
        <v>0</v>
      </c>
      <c r="AO91" s="611">
        <f t="shared" si="118"/>
        <v>0</v>
      </c>
      <c r="AP91" s="611">
        <f t="shared" si="118"/>
        <v>0</v>
      </c>
      <c r="AQ91" s="611">
        <f t="shared" si="118"/>
        <v>0</v>
      </c>
      <c r="AR91" s="611">
        <f t="shared" si="118"/>
        <v>0</v>
      </c>
      <c r="AS91" s="619">
        <f t="shared" si="118"/>
        <v>0</v>
      </c>
      <c r="AT91" s="619">
        <f t="shared" si="118"/>
        <v>0</v>
      </c>
      <c r="AU91" s="611">
        <f t="shared" si="118"/>
        <v>0</v>
      </c>
      <c r="AV91" s="611">
        <f t="shared" si="118"/>
        <v>0</v>
      </c>
      <c r="AW91" s="611">
        <f t="shared" si="118"/>
        <v>0</v>
      </c>
      <c r="AX91" s="611">
        <f t="shared" si="118"/>
        <v>0</v>
      </c>
      <c r="AY91" s="611">
        <f t="shared" si="118"/>
        <v>0</v>
      </c>
      <c r="AZ91" s="611">
        <f t="shared" si="118"/>
        <v>0</v>
      </c>
      <c r="BA91" s="611">
        <f t="shared" si="118"/>
        <v>0</v>
      </c>
      <c r="BB91" s="58" t="s">
        <v>231</v>
      </c>
      <c r="BC91" s="63"/>
      <c r="BD91" s="92"/>
      <c r="BE91" s="85">
        <v>2016</v>
      </c>
      <c r="BF91" s="91"/>
      <c r="BG91" s="91"/>
    </row>
    <row r="92" spans="1:59" s="613" customFormat="1" ht="22.2" customHeight="1">
      <c r="A92" s="346" t="s">
        <v>51</v>
      </c>
      <c r="B92" s="65" t="s">
        <v>480</v>
      </c>
      <c r="C92" s="611"/>
      <c r="D92" s="611">
        <f t="shared" ref="D92:D97" si="119">SUM(E92:BA92)</f>
        <v>0</v>
      </c>
      <c r="E92" s="611">
        <f t="shared" ref="E92:K92" si="120">SUM(E93:E94)</f>
        <v>0</v>
      </c>
      <c r="F92" s="611">
        <f t="shared" si="120"/>
        <v>0</v>
      </c>
      <c r="G92" s="611">
        <f t="shared" si="120"/>
        <v>0</v>
      </c>
      <c r="H92" s="611">
        <f t="shared" si="120"/>
        <v>0</v>
      </c>
      <c r="I92" s="611">
        <f t="shared" si="120"/>
        <v>0</v>
      </c>
      <c r="J92" s="611">
        <f t="shared" si="120"/>
        <v>0</v>
      </c>
      <c r="K92" s="611">
        <f t="shared" si="120"/>
        <v>0</v>
      </c>
      <c r="L92" s="611"/>
      <c r="M92" s="611">
        <f t="shared" ref="M92:AF92" si="121">SUM(M93:M94)</f>
        <v>0</v>
      </c>
      <c r="N92" s="611">
        <f t="shared" si="121"/>
        <v>0</v>
      </c>
      <c r="O92" s="611">
        <f t="shared" si="121"/>
        <v>0</v>
      </c>
      <c r="P92" s="611">
        <f t="shared" si="121"/>
        <v>0</v>
      </c>
      <c r="Q92" s="611">
        <f t="shared" si="121"/>
        <v>0</v>
      </c>
      <c r="R92" s="611">
        <f t="shared" si="121"/>
        <v>0</v>
      </c>
      <c r="S92" s="611">
        <f t="shared" si="121"/>
        <v>0</v>
      </c>
      <c r="T92" s="611">
        <f t="shared" si="121"/>
        <v>0</v>
      </c>
      <c r="U92" s="611">
        <f t="shared" si="121"/>
        <v>0</v>
      </c>
      <c r="V92" s="611">
        <f t="shared" si="121"/>
        <v>0</v>
      </c>
      <c r="W92" s="611">
        <f t="shared" si="121"/>
        <v>0</v>
      </c>
      <c r="X92" s="611">
        <f t="shared" si="121"/>
        <v>0</v>
      </c>
      <c r="Y92" s="611">
        <f t="shared" si="121"/>
        <v>0</v>
      </c>
      <c r="Z92" s="611">
        <f t="shared" si="121"/>
        <v>0</v>
      </c>
      <c r="AA92" s="611">
        <f t="shared" si="121"/>
        <v>0</v>
      </c>
      <c r="AB92" s="611">
        <f t="shared" si="121"/>
        <v>0</v>
      </c>
      <c r="AC92" s="611">
        <f t="shared" si="121"/>
        <v>0</v>
      </c>
      <c r="AD92" s="611">
        <f t="shared" si="121"/>
        <v>0</v>
      </c>
      <c r="AE92" s="611">
        <f t="shared" si="121"/>
        <v>0</v>
      </c>
      <c r="AF92" s="611">
        <f t="shared" si="121"/>
        <v>0</v>
      </c>
      <c r="AG92" s="611"/>
      <c r="AH92" s="611">
        <f t="shared" ref="AH92:BA92" si="122">SUM(AH93:AH94)</f>
        <v>0</v>
      </c>
      <c r="AI92" s="611">
        <f t="shared" si="122"/>
        <v>0</v>
      </c>
      <c r="AJ92" s="611">
        <f t="shared" si="122"/>
        <v>0</v>
      </c>
      <c r="AK92" s="611">
        <f t="shared" si="122"/>
        <v>0</v>
      </c>
      <c r="AL92" s="611">
        <f t="shared" si="122"/>
        <v>0</v>
      </c>
      <c r="AM92" s="611">
        <f t="shared" si="122"/>
        <v>0</v>
      </c>
      <c r="AN92" s="611">
        <f t="shared" si="122"/>
        <v>0</v>
      </c>
      <c r="AO92" s="611">
        <f t="shared" si="122"/>
        <v>0</v>
      </c>
      <c r="AP92" s="611">
        <f t="shared" si="122"/>
        <v>0</v>
      </c>
      <c r="AQ92" s="611">
        <f t="shared" si="122"/>
        <v>0</v>
      </c>
      <c r="AR92" s="611">
        <f t="shared" si="122"/>
        <v>0</v>
      </c>
      <c r="AS92" s="611">
        <f t="shared" si="122"/>
        <v>0</v>
      </c>
      <c r="AT92" s="611">
        <f t="shared" si="122"/>
        <v>0</v>
      </c>
      <c r="AU92" s="611">
        <f t="shared" si="122"/>
        <v>0</v>
      </c>
      <c r="AV92" s="611">
        <f t="shared" si="122"/>
        <v>0</v>
      </c>
      <c r="AW92" s="611">
        <f t="shared" si="122"/>
        <v>0</v>
      </c>
      <c r="AX92" s="611">
        <f t="shared" si="122"/>
        <v>0</v>
      </c>
      <c r="AY92" s="611">
        <f t="shared" si="122"/>
        <v>0</v>
      </c>
      <c r="AZ92" s="611">
        <f t="shared" si="122"/>
        <v>0</v>
      </c>
      <c r="BA92" s="611">
        <f t="shared" si="122"/>
        <v>0</v>
      </c>
      <c r="BB92" s="58" t="s">
        <v>231</v>
      </c>
      <c r="BC92" s="63"/>
      <c r="BD92" s="63"/>
      <c r="BE92" s="85">
        <v>2016</v>
      </c>
      <c r="BF92" s="63"/>
      <c r="BG92" s="63"/>
    </row>
    <row r="93" spans="1:59" s="638" customFormat="1" ht="22.2" customHeight="1">
      <c r="A93" s="626" t="s">
        <v>51</v>
      </c>
      <c r="B93" s="684"/>
      <c r="C93" s="635"/>
      <c r="D93" s="635">
        <f t="shared" si="119"/>
        <v>0</v>
      </c>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customHeight="1">
      <c r="A94" s="626" t="s">
        <v>51</v>
      </c>
      <c r="B94" s="684"/>
      <c r="C94" s="635"/>
      <c r="D94" s="635">
        <f t="shared" si="119"/>
        <v>0</v>
      </c>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13" customFormat="1" ht="22.2" customHeight="1">
      <c r="A95" s="346" t="s">
        <v>51</v>
      </c>
      <c r="B95" s="65" t="s">
        <v>481</v>
      </c>
      <c r="C95" s="611"/>
      <c r="D95" s="611">
        <f t="shared" si="119"/>
        <v>0</v>
      </c>
      <c r="E95" s="611">
        <f t="shared" ref="E95:K95" si="123">SUM(E96:E97)</f>
        <v>0</v>
      </c>
      <c r="F95" s="611">
        <f t="shared" si="123"/>
        <v>0</v>
      </c>
      <c r="G95" s="611">
        <f t="shared" si="123"/>
        <v>0</v>
      </c>
      <c r="H95" s="611">
        <f t="shared" si="123"/>
        <v>0</v>
      </c>
      <c r="I95" s="611">
        <f t="shared" si="123"/>
        <v>0</v>
      </c>
      <c r="J95" s="611">
        <f t="shared" si="123"/>
        <v>0</v>
      </c>
      <c r="K95" s="611">
        <f t="shared" si="123"/>
        <v>0</v>
      </c>
      <c r="L95" s="611"/>
      <c r="M95" s="611">
        <f t="shared" ref="M95:AF95" si="124">SUM(M96:M97)</f>
        <v>0</v>
      </c>
      <c r="N95" s="611">
        <f t="shared" si="124"/>
        <v>0</v>
      </c>
      <c r="O95" s="611">
        <f t="shared" si="124"/>
        <v>0</v>
      </c>
      <c r="P95" s="611">
        <f t="shared" si="124"/>
        <v>0</v>
      </c>
      <c r="Q95" s="611">
        <f t="shared" si="124"/>
        <v>0</v>
      </c>
      <c r="R95" s="611">
        <f t="shared" si="124"/>
        <v>0</v>
      </c>
      <c r="S95" s="611">
        <f t="shared" si="124"/>
        <v>0</v>
      </c>
      <c r="T95" s="611">
        <f t="shared" si="124"/>
        <v>0</v>
      </c>
      <c r="U95" s="611">
        <f t="shared" si="124"/>
        <v>0</v>
      </c>
      <c r="V95" s="611">
        <f t="shared" si="124"/>
        <v>0</v>
      </c>
      <c r="W95" s="611">
        <f t="shared" si="124"/>
        <v>0</v>
      </c>
      <c r="X95" s="611">
        <f t="shared" si="124"/>
        <v>0</v>
      </c>
      <c r="Y95" s="611">
        <f t="shared" si="124"/>
        <v>0</v>
      </c>
      <c r="Z95" s="611">
        <f t="shared" si="124"/>
        <v>0</v>
      </c>
      <c r="AA95" s="611">
        <f t="shared" si="124"/>
        <v>0</v>
      </c>
      <c r="AB95" s="611">
        <f t="shared" si="124"/>
        <v>0</v>
      </c>
      <c r="AC95" s="611">
        <f t="shared" si="124"/>
        <v>0</v>
      </c>
      <c r="AD95" s="611">
        <f t="shared" si="124"/>
        <v>0</v>
      </c>
      <c r="AE95" s="611">
        <f t="shared" si="124"/>
        <v>0</v>
      </c>
      <c r="AF95" s="611">
        <f t="shared" si="124"/>
        <v>0</v>
      </c>
      <c r="AG95" s="611"/>
      <c r="AH95" s="611">
        <f t="shared" ref="AH95:BA95" si="125">SUM(AH96:AH97)</f>
        <v>0</v>
      </c>
      <c r="AI95" s="611">
        <f t="shared" si="125"/>
        <v>0</v>
      </c>
      <c r="AJ95" s="611">
        <f t="shared" si="125"/>
        <v>0</v>
      </c>
      <c r="AK95" s="611">
        <f t="shared" si="125"/>
        <v>0</v>
      </c>
      <c r="AL95" s="611">
        <f t="shared" si="125"/>
        <v>0</v>
      </c>
      <c r="AM95" s="611">
        <f t="shared" si="125"/>
        <v>0</v>
      </c>
      <c r="AN95" s="611">
        <f t="shared" si="125"/>
        <v>0</v>
      </c>
      <c r="AO95" s="611">
        <f t="shared" si="125"/>
        <v>0</v>
      </c>
      <c r="AP95" s="611">
        <f t="shared" si="125"/>
        <v>0</v>
      </c>
      <c r="AQ95" s="611">
        <f t="shared" si="125"/>
        <v>0</v>
      </c>
      <c r="AR95" s="611">
        <f t="shared" si="125"/>
        <v>0</v>
      </c>
      <c r="AS95" s="611">
        <f t="shared" si="125"/>
        <v>0</v>
      </c>
      <c r="AT95" s="611">
        <f t="shared" si="125"/>
        <v>0</v>
      </c>
      <c r="AU95" s="611">
        <f t="shared" si="125"/>
        <v>0</v>
      </c>
      <c r="AV95" s="611">
        <f t="shared" si="125"/>
        <v>0</v>
      </c>
      <c r="AW95" s="611">
        <f t="shared" si="125"/>
        <v>0</v>
      </c>
      <c r="AX95" s="611">
        <f t="shared" si="125"/>
        <v>0</v>
      </c>
      <c r="AY95" s="611">
        <f t="shared" si="125"/>
        <v>0</v>
      </c>
      <c r="AZ95" s="611">
        <f t="shared" si="125"/>
        <v>0</v>
      </c>
      <c r="BA95" s="611">
        <f t="shared" si="125"/>
        <v>0</v>
      </c>
      <c r="BB95" s="58" t="s">
        <v>231</v>
      </c>
      <c r="BC95" s="63"/>
      <c r="BD95" s="63"/>
      <c r="BE95" s="85">
        <v>2016</v>
      </c>
      <c r="BF95" s="63"/>
      <c r="BG95" s="63"/>
    </row>
    <row r="96" spans="1:59" s="630" customFormat="1" ht="22.2" customHeight="1">
      <c r="A96" s="626" t="s">
        <v>51</v>
      </c>
      <c r="B96" s="609"/>
      <c r="C96" s="628"/>
      <c r="D96" s="628">
        <f t="shared" si="119"/>
        <v>0</v>
      </c>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customHeight="1">
      <c r="A97" s="626" t="s">
        <v>51</v>
      </c>
      <c r="B97" s="672"/>
      <c r="C97" s="628"/>
      <c r="D97" s="628">
        <f t="shared" si="119"/>
        <v>0</v>
      </c>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13" customFormat="1" ht="22.2" customHeight="1">
      <c r="A98" s="346" t="s">
        <v>54</v>
      </c>
      <c r="B98" s="614" t="s">
        <v>490</v>
      </c>
      <c r="C98" s="611">
        <f>SUM(C99,C102)</f>
        <v>0</v>
      </c>
      <c r="D98" s="611">
        <f>SUM(D99+D102)</f>
        <v>0</v>
      </c>
      <c r="E98" s="611">
        <f t="shared" ref="E98:K98" si="126">SUM(E99,E102)</f>
        <v>0</v>
      </c>
      <c r="F98" s="611">
        <f t="shared" si="126"/>
        <v>0</v>
      </c>
      <c r="G98" s="611">
        <f t="shared" si="126"/>
        <v>0</v>
      </c>
      <c r="H98" s="611">
        <f t="shared" si="126"/>
        <v>0</v>
      </c>
      <c r="I98" s="611">
        <f t="shared" si="126"/>
        <v>0</v>
      </c>
      <c r="J98" s="611">
        <f t="shared" si="126"/>
        <v>0</v>
      </c>
      <c r="K98" s="611">
        <f t="shared" si="126"/>
        <v>0</v>
      </c>
      <c r="L98" s="611"/>
      <c r="M98" s="611">
        <f t="shared" ref="M98:AF98" si="127">SUM(M99,M102)</f>
        <v>0</v>
      </c>
      <c r="N98" s="611">
        <f t="shared" si="127"/>
        <v>0</v>
      </c>
      <c r="O98" s="611">
        <f t="shared" si="127"/>
        <v>0</v>
      </c>
      <c r="P98" s="611">
        <f t="shared" si="127"/>
        <v>0</v>
      </c>
      <c r="Q98" s="611">
        <f t="shared" si="127"/>
        <v>0</v>
      </c>
      <c r="R98" s="611">
        <f t="shared" si="127"/>
        <v>0</v>
      </c>
      <c r="S98" s="611">
        <f t="shared" si="127"/>
        <v>0</v>
      </c>
      <c r="T98" s="611">
        <f t="shared" si="127"/>
        <v>0</v>
      </c>
      <c r="U98" s="611">
        <f t="shared" si="127"/>
        <v>0</v>
      </c>
      <c r="V98" s="611">
        <f t="shared" si="127"/>
        <v>0</v>
      </c>
      <c r="W98" s="611">
        <f t="shared" si="127"/>
        <v>0</v>
      </c>
      <c r="X98" s="611">
        <f t="shared" si="127"/>
        <v>0</v>
      </c>
      <c r="Y98" s="611">
        <f t="shared" si="127"/>
        <v>0</v>
      </c>
      <c r="Z98" s="611">
        <f t="shared" si="127"/>
        <v>0</v>
      </c>
      <c r="AA98" s="611">
        <f t="shared" si="127"/>
        <v>0</v>
      </c>
      <c r="AB98" s="611">
        <f t="shared" si="127"/>
        <v>0</v>
      </c>
      <c r="AC98" s="611">
        <f t="shared" si="127"/>
        <v>0</v>
      </c>
      <c r="AD98" s="611">
        <f t="shared" si="127"/>
        <v>0</v>
      </c>
      <c r="AE98" s="611">
        <f t="shared" si="127"/>
        <v>0</v>
      </c>
      <c r="AF98" s="611">
        <f t="shared" si="127"/>
        <v>0</v>
      </c>
      <c r="AG98" s="611"/>
      <c r="AH98" s="611">
        <f t="shared" ref="AH98:BA98" si="128">SUM(AH99,AH102)</f>
        <v>0</v>
      </c>
      <c r="AI98" s="611">
        <f t="shared" si="128"/>
        <v>0</v>
      </c>
      <c r="AJ98" s="611">
        <f t="shared" si="128"/>
        <v>0</v>
      </c>
      <c r="AK98" s="611">
        <f t="shared" si="128"/>
        <v>0</v>
      </c>
      <c r="AL98" s="611">
        <f t="shared" si="128"/>
        <v>0</v>
      </c>
      <c r="AM98" s="611">
        <f t="shared" si="128"/>
        <v>0</v>
      </c>
      <c r="AN98" s="611">
        <f t="shared" si="128"/>
        <v>0</v>
      </c>
      <c r="AO98" s="611">
        <f t="shared" si="128"/>
        <v>0</v>
      </c>
      <c r="AP98" s="611">
        <f t="shared" si="128"/>
        <v>0</v>
      </c>
      <c r="AQ98" s="611">
        <f t="shared" si="128"/>
        <v>0</v>
      </c>
      <c r="AR98" s="611">
        <f t="shared" si="128"/>
        <v>0</v>
      </c>
      <c r="AS98" s="611">
        <f t="shared" si="128"/>
        <v>0</v>
      </c>
      <c r="AT98" s="611">
        <f t="shared" si="128"/>
        <v>0</v>
      </c>
      <c r="AU98" s="611">
        <f t="shared" si="128"/>
        <v>0</v>
      </c>
      <c r="AV98" s="611">
        <f t="shared" si="128"/>
        <v>0</v>
      </c>
      <c r="AW98" s="611">
        <f t="shared" si="128"/>
        <v>0</v>
      </c>
      <c r="AX98" s="611">
        <f t="shared" si="128"/>
        <v>0</v>
      </c>
      <c r="AY98" s="611">
        <f t="shared" si="128"/>
        <v>0</v>
      </c>
      <c r="AZ98" s="611">
        <f t="shared" si="128"/>
        <v>0</v>
      </c>
      <c r="BA98" s="611">
        <f t="shared" si="128"/>
        <v>0</v>
      </c>
      <c r="BB98" s="58" t="s">
        <v>231</v>
      </c>
      <c r="BC98" s="63"/>
      <c r="BD98" s="63"/>
      <c r="BE98" s="85">
        <v>2016</v>
      </c>
      <c r="BF98" s="63"/>
      <c r="BG98" s="63"/>
    </row>
    <row r="99" spans="1:59" s="613" customFormat="1" ht="22.2" customHeight="1">
      <c r="A99" s="346" t="s">
        <v>54</v>
      </c>
      <c r="B99" s="65" t="s">
        <v>480</v>
      </c>
      <c r="C99" s="611"/>
      <c r="D99" s="611">
        <f t="shared" ref="D99:D104" si="129">SUM(E99:BA99)</f>
        <v>0</v>
      </c>
      <c r="E99" s="611">
        <f t="shared" ref="E99:K99" si="130">SUM(E100:E101)</f>
        <v>0</v>
      </c>
      <c r="F99" s="611">
        <f t="shared" si="130"/>
        <v>0</v>
      </c>
      <c r="G99" s="611">
        <f t="shared" si="130"/>
        <v>0</v>
      </c>
      <c r="H99" s="611">
        <f t="shared" si="130"/>
        <v>0</v>
      </c>
      <c r="I99" s="611">
        <f t="shared" si="130"/>
        <v>0</v>
      </c>
      <c r="J99" s="611">
        <f t="shared" si="130"/>
        <v>0</v>
      </c>
      <c r="K99" s="611">
        <f t="shared" si="130"/>
        <v>0</v>
      </c>
      <c r="L99" s="611"/>
      <c r="M99" s="611">
        <f t="shared" ref="M99:AF99" si="131">SUM(M100:M101)</f>
        <v>0</v>
      </c>
      <c r="N99" s="611">
        <f t="shared" si="131"/>
        <v>0</v>
      </c>
      <c r="O99" s="611">
        <f t="shared" si="131"/>
        <v>0</v>
      </c>
      <c r="P99" s="611">
        <f t="shared" si="131"/>
        <v>0</v>
      </c>
      <c r="Q99" s="611">
        <f t="shared" si="131"/>
        <v>0</v>
      </c>
      <c r="R99" s="611">
        <f t="shared" si="131"/>
        <v>0</v>
      </c>
      <c r="S99" s="611">
        <f t="shared" si="131"/>
        <v>0</v>
      </c>
      <c r="T99" s="611">
        <f t="shared" si="131"/>
        <v>0</v>
      </c>
      <c r="U99" s="611">
        <f t="shared" si="131"/>
        <v>0</v>
      </c>
      <c r="V99" s="611">
        <f t="shared" si="131"/>
        <v>0</v>
      </c>
      <c r="W99" s="611">
        <f t="shared" si="131"/>
        <v>0</v>
      </c>
      <c r="X99" s="611">
        <f t="shared" si="131"/>
        <v>0</v>
      </c>
      <c r="Y99" s="611">
        <f t="shared" si="131"/>
        <v>0</v>
      </c>
      <c r="Z99" s="611">
        <f t="shared" si="131"/>
        <v>0</v>
      </c>
      <c r="AA99" s="611">
        <f t="shared" si="131"/>
        <v>0</v>
      </c>
      <c r="AB99" s="611">
        <f t="shared" si="131"/>
        <v>0</v>
      </c>
      <c r="AC99" s="611">
        <f t="shared" si="131"/>
        <v>0</v>
      </c>
      <c r="AD99" s="611">
        <f t="shared" si="131"/>
        <v>0</v>
      </c>
      <c r="AE99" s="611">
        <f t="shared" si="131"/>
        <v>0</v>
      </c>
      <c r="AF99" s="611">
        <f t="shared" si="131"/>
        <v>0</v>
      </c>
      <c r="AG99" s="611"/>
      <c r="AH99" s="611">
        <f t="shared" ref="AH99:BA99" si="132">SUM(AH100:AH101)</f>
        <v>0</v>
      </c>
      <c r="AI99" s="611">
        <f t="shared" si="132"/>
        <v>0</v>
      </c>
      <c r="AJ99" s="611">
        <f t="shared" si="132"/>
        <v>0</v>
      </c>
      <c r="AK99" s="611">
        <f t="shared" si="132"/>
        <v>0</v>
      </c>
      <c r="AL99" s="611">
        <f t="shared" si="132"/>
        <v>0</v>
      </c>
      <c r="AM99" s="611">
        <f t="shared" si="132"/>
        <v>0</v>
      </c>
      <c r="AN99" s="611">
        <f t="shared" si="132"/>
        <v>0</v>
      </c>
      <c r="AO99" s="611">
        <f t="shared" si="132"/>
        <v>0</v>
      </c>
      <c r="AP99" s="611">
        <f t="shared" si="132"/>
        <v>0</v>
      </c>
      <c r="AQ99" s="611">
        <f t="shared" si="132"/>
        <v>0</v>
      </c>
      <c r="AR99" s="611">
        <f t="shared" si="132"/>
        <v>0</v>
      </c>
      <c r="AS99" s="611">
        <f t="shared" si="132"/>
        <v>0</v>
      </c>
      <c r="AT99" s="611">
        <f t="shared" si="132"/>
        <v>0</v>
      </c>
      <c r="AU99" s="611">
        <f t="shared" si="132"/>
        <v>0</v>
      </c>
      <c r="AV99" s="611">
        <f t="shared" si="132"/>
        <v>0</v>
      </c>
      <c r="AW99" s="611">
        <f t="shared" si="132"/>
        <v>0</v>
      </c>
      <c r="AX99" s="611">
        <f t="shared" si="132"/>
        <v>0</v>
      </c>
      <c r="AY99" s="611">
        <f t="shared" si="132"/>
        <v>0</v>
      </c>
      <c r="AZ99" s="611">
        <f t="shared" si="132"/>
        <v>0</v>
      </c>
      <c r="BA99" s="611">
        <f t="shared" si="132"/>
        <v>0</v>
      </c>
      <c r="BB99" s="58" t="s">
        <v>231</v>
      </c>
      <c r="BC99" s="63"/>
      <c r="BD99" s="63"/>
      <c r="BE99" s="85">
        <v>2016</v>
      </c>
      <c r="BF99" s="63"/>
      <c r="BG99" s="63"/>
    </row>
    <row r="100" spans="1:59" s="630" customFormat="1" ht="22.2" customHeight="1">
      <c r="A100" s="626" t="s">
        <v>54</v>
      </c>
      <c r="B100" s="672"/>
      <c r="C100" s="628"/>
      <c r="D100" s="628">
        <f t="shared" si="129"/>
        <v>0</v>
      </c>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customHeight="1">
      <c r="A101" s="626" t="s">
        <v>54</v>
      </c>
      <c r="B101" s="672"/>
      <c r="C101" s="628"/>
      <c r="D101" s="628">
        <f t="shared" si="129"/>
        <v>0</v>
      </c>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13" customFormat="1" ht="22.2" customHeight="1">
      <c r="A102" s="346" t="s">
        <v>54</v>
      </c>
      <c r="B102" s="65" t="s">
        <v>481</v>
      </c>
      <c r="C102" s="611"/>
      <c r="D102" s="611">
        <f t="shared" si="129"/>
        <v>0</v>
      </c>
      <c r="E102" s="611">
        <f t="shared" ref="E102:K102" si="133">SUM(E103:E104)</f>
        <v>0</v>
      </c>
      <c r="F102" s="611">
        <f t="shared" si="133"/>
        <v>0</v>
      </c>
      <c r="G102" s="611">
        <f t="shared" si="133"/>
        <v>0</v>
      </c>
      <c r="H102" s="611">
        <f t="shared" si="133"/>
        <v>0</v>
      </c>
      <c r="I102" s="611">
        <f t="shared" si="133"/>
        <v>0</v>
      </c>
      <c r="J102" s="611">
        <f t="shared" si="133"/>
        <v>0</v>
      </c>
      <c r="K102" s="611">
        <f t="shared" si="133"/>
        <v>0</v>
      </c>
      <c r="L102" s="611"/>
      <c r="M102" s="611">
        <f t="shared" ref="M102:AF102" si="134">SUM(M103:M104)</f>
        <v>0</v>
      </c>
      <c r="N102" s="611">
        <f t="shared" si="134"/>
        <v>0</v>
      </c>
      <c r="O102" s="611">
        <f t="shared" si="134"/>
        <v>0</v>
      </c>
      <c r="P102" s="611">
        <f t="shared" si="134"/>
        <v>0</v>
      </c>
      <c r="Q102" s="611">
        <f t="shared" si="134"/>
        <v>0</v>
      </c>
      <c r="R102" s="611">
        <f t="shared" si="134"/>
        <v>0</v>
      </c>
      <c r="S102" s="611">
        <f t="shared" si="134"/>
        <v>0</v>
      </c>
      <c r="T102" s="611">
        <f t="shared" si="134"/>
        <v>0</v>
      </c>
      <c r="U102" s="611">
        <f t="shared" si="134"/>
        <v>0</v>
      </c>
      <c r="V102" s="611">
        <f t="shared" si="134"/>
        <v>0</v>
      </c>
      <c r="W102" s="611">
        <f t="shared" si="134"/>
        <v>0</v>
      </c>
      <c r="X102" s="611">
        <f t="shared" si="134"/>
        <v>0</v>
      </c>
      <c r="Y102" s="611">
        <f t="shared" si="134"/>
        <v>0</v>
      </c>
      <c r="Z102" s="611">
        <f t="shared" si="134"/>
        <v>0</v>
      </c>
      <c r="AA102" s="611">
        <f t="shared" si="134"/>
        <v>0</v>
      </c>
      <c r="AB102" s="611">
        <f t="shared" si="134"/>
        <v>0</v>
      </c>
      <c r="AC102" s="611">
        <f t="shared" si="134"/>
        <v>0</v>
      </c>
      <c r="AD102" s="611">
        <f t="shared" si="134"/>
        <v>0</v>
      </c>
      <c r="AE102" s="611">
        <f t="shared" si="134"/>
        <v>0</v>
      </c>
      <c r="AF102" s="611">
        <f t="shared" si="134"/>
        <v>0</v>
      </c>
      <c r="AG102" s="611"/>
      <c r="AH102" s="611">
        <f t="shared" ref="AH102:BA102" si="135">SUM(AH103:AH104)</f>
        <v>0</v>
      </c>
      <c r="AI102" s="611">
        <f t="shared" si="135"/>
        <v>0</v>
      </c>
      <c r="AJ102" s="611">
        <f t="shared" si="135"/>
        <v>0</v>
      </c>
      <c r="AK102" s="611">
        <f t="shared" si="135"/>
        <v>0</v>
      </c>
      <c r="AL102" s="611">
        <f t="shared" si="135"/>
        <v>0</v>
      </c>
      <c r="AM102" s="611">
        <f t="shared" si="135"/>
        <v>0</v>
      </c>
      <c r="AN102" s="611">
        <f t="shared" si="135"/>
        <v>0</v>
      </c>
      <c r="AO102" s="611">
        <f t="shared" si="135"/>
        <v>0</v>
      </c>
      <c r="AP102" s="611">
        <f t="shared" si="135"/>
        <v>0</v>
      </c>
      <c r="AQ102" s="611">
        <f t="shared" si="135"/>
        <v>0</v>
      </c>
      <c r="AR102" s="611">
        <f t="shared" si="135"/>
        <v>0</v>
      </c>
      <c r="AS102" s="611">
        <f t="shared" si="135"/>
        <v>0</v>
      </c>
      <c r="AT102" s="611">
        <f t="shared" si="135"/>
        <v>0</v>
      </c>
      <c r="AU102" s="611">
        <f t="shared" si="135"/>
        <v>0</v>
      </c>
      <c r="AV102" s="611">
        <f t="shared" si="135"/>
        <v>0</v>
      </c>
      <c r="AW102" s="611">
        <f t="shared" si="135"/>
        <v>0</v>
      </c>
      <c r="AX102" s="611">
        <f t="shared" si="135"/>
        <v>0</v>
      </c>
      <c r="AY102" s="611">
        <f t="shared" si="135"/>
        <v>0</v>
      </c>
      <c r="AZ102" s="611">
        <f t="shared" si="135"/>
        <v>0</v>
      </c>
      <c r="BA102" s="611">
        <f t="shared" si="135"/>
        <v>0</v>
      </c>
      <c r="BB102" s="58" t="s">
        <v>231</v>
      </c>
      <c r="BC102" s="63"/>
      <c r="BD102" s="63"/>
      <c r="BE102" s="85">
        <v>2016</v>
      </c>
      <c r="BF102" s="63"/>
      <c r="BG102" s="63"/>
    </row>
    <row r="103" spans="1:59" s="630" customFormat="1" ht="22.2" customHeight="1">
      <c r="A103" s="626" t="s">
        <v>54</v>
      </c>
      <c r="B103" s="672"/>
      <c r="C103" s="628"/>
      <c r="D103" s="628">
        <f t="shared" si="129"/>
        <v>0</v>
      </c>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customHeight="1">
      <c r="A104" s="626" t="s">
        <v>54</v>
      </c>
      <c r="B104" s="672"/>
      <c r="C104" s="628"/>
      <c r="D104" s="628">
        <f t="shared" si="129"/>
        <v>0</v>
      </c>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13" customFormat="1" ht="22.2" customHeight="1">
      <c r="A105" s="346" t="s">
        <v>58</v>
      </c>
      <c r="B105" s="65" t="s">
        <v>491</v>
      </c>
      <c r="C105" s="611">
        <f>SUM(C106,C109)</f>
        <v>0</v>
      </c>
      <c r="D105" s="611">
        <f>SUM(D106+D109)</f>
        <v>0</v>
      </c>
      <c r="E105" s="611">
        <f t="shared" ref="E105:K105" si="136">SUM(E106,E109)</f>
        <v>0</v>
      </c>
      <c r="F105" s="611">
        <f t="shared" si="136"/>
        <v>0</v>
      </c>
      <c r="G105" s="611">
        <f t="shared" si="136"/>
        <v>0</v>
      </c>
      <c r="H105" s="611">
        <f t="shared" si="136"/>
        <v>0</v>
      </c>
      <c r="I105" s="611">
        <f t="shared" si="136"/>
        <v>0</v>
      </c>
      <c r="J105" s="611">
        <f t="shared" si="136"/>
        <v>0</v>
      </c>
      <c r="K105" s="611">
        <f t="shared" si="136"/>
        <v>0</v>
      </c>
      <c r="L105" s="611"/>
      <c r="M105" s="611">
        <f t="shared" ref="M105:AF105" si="137">SUM(M106,M109)</f>
        <v>0</v>
      </c>
      <c r="N105" s="611">
        <f t="shared" si="137"/>
        <v>0</v>
      </c>
      <c r="O105" s="611">
        <f t="shared" si="137"/>
        <v>0</v>
      </c>
      <c r="P105" s="611">
        <f t="shared" si="137"/>
        <v>0</v>
      </c>
      <c r="Q105" s="611">
        <f t="shared" si="137"/>
        <v>0</v>
      </c>
      <c r="R105" s="611">
        <f t="shared" si="137"/>
        <v>0</v>
      </c>
      <c r="S105" s="611">
        <f t="shared" si="137"/>
        <v>0</v>
      </c>
      <c r="T105" s="611">
        <f t="shared" si="137"/>
        <v>0</v>
      </c>
      <c r="U105" s="611">
        <f t="shared" si="137"/>
        <v>0</v>
      </c>
      <c r="V105" s="611">
        <f t="shared" si="137"/>
        <v>0</v>
      </c>
      <c r="W105" s="611">
        <f t="shared" si="137"/>
        <v>0</v>
      </c>
      <c r="X105" s="611">
        <f t="shared" si="137"/>
        <v>0</v>
      </c>
      <c r="Y105" s="611">
        <f t="shared" si="137"/>
        <v>0</v>
      </c>
      <c r="Z105" s="611">
        <f t="shared" si="137"/>
        <v>0</v>
      </c>
      <c r="AA105" s="611">
        <f t="shared" si="137"/>
        <v>0</v>
      </c>
      <c r="AB105" s="611">
        <f t="shared" si="137"/>
        <v>0</v>
      </c>
      <c r="AC105" s="611">
        <f t="shared" si="137"/>
        <v>0</v>
      </c>
      <c r="AD105" s="611">
        <f t="shared" si="137"/>
        <v>0</v>
      </c>
      <c r="AE105" s="611">
        <f t="shared" si="137"/>
        <v>0</v>
      </c>
      <c r="AF105" s="611">
        <f t="shared" si="137"/>
        <v>0</v>
      </c>
      <c r="AG105" s="611"/>
      <c r="AH105" s="611">
        <f t="shared" ref="AH105:BA105" si="138">SUM(AH106,AH109)</f>
        <v>0</v>
      </c>
      <c r="AI105" s="611">
        <f t="shared" si="138"/>
        <v>0</v>
      </c>
      <c r="AJ105" s="611">
        <f t="shared" si="138"/>
        <v>0</v>
      </c>
      <c r="AK105" s="611">
        <f t="shared" si="138"/>
        <v>0</v>
      </c>
      <c r="AL105" s="611">
        <f t="shared" si="138"/>
        <v>0</v>
      </c>
      <c r="AM105" s="611">
        <f t="shared" si="138"/>
        <v>0</v>
      </c>
      <c r="AN105" s="611">
        <f t="shared" si="138"/>
        <v>0</v>
      </c>
      <c r="AO105" s="611">
        <f t="shared" si="138"/>
        <v>0</v>
      </c>
      <c r="AP105" s="611">
        <f t="shared" si="138"/>
        <v>0</v>
      </c>
      <c r="AQ105" s="611">
        <f t="shared" si="138"/>
        <v>0</v>
      </c>
      <c r="AR105" s="611">
        <f t="shared" si="138"/>
        <v>0</v>
      </c>
      <c r="AS105" s="611">
        <f t="shared" si="138"/>
        <v>0</v>
      </c>
      <c r="AT105" s="611">
        <f t="shared" si="138"/>
        <v>0</v>
      </c>
      <c r="AU105" s="611">
        <f t="shared" si="138"/>
        <v>0</v>
      </c>
      <c r="AV105" s="611">
        <f t="shared" si="138"/>
        <v>0</v>
      </c>
      <c r="AW105" s="611">
        <f t="shared" si="138"/>
        <v>0</v>
      </c>
      <c r="AX105" s="611">
        <f t="shared" si="138"/>
        <v>0</v>
      </c>
      <c r="AY105" s="611">
        <f t="shared" si="138"/>
        <v>0</v>
      </c>
      <c r="AZ105" s="611">
        <f t="shared" si="138"/>
        <v>0</v>
      </c>
      <c r="BA105" s="611">
        <f t="shared" si="138"/>
        <v>0</v>
      </c>
      <c r="BB105" s="58" t="s">
        <v>231</v>
      </c>
      <c r="BC105" s="63"/>
      <c r="BD105" s="63"/>
      <c r="BE105" s="85">
        <v>2016</v>
      </c>
      <c r="BF105" s="63"/>
      <c r="BG105" s="63"/>
    </row>
    <row r="106" spans="1:59" s="613" customFormat="1" ht="22.2" customHeight="1">
      <c r="A106" s="346" t="s">
        <v>58</v>
      </c>
      <c r="B106" s="65" t="s">
        <v>480</v>
      </c>
      <c r="C106" s="611"/>
      <c r="D106" s="611">
        <f t="shared" ref="D106:D111" si="139">SUM(E106:BA106)</f>
        <v>0</v>
      </c>
      <c r="E106" s="611">
        <f t="shared" ref="E106:K106" si="140">SUM(E107:E108)</f>
        <v>0</v>
      </c>
      <c r="F106" s="611">
        <f t="shared" si="140"/>
        <v>0</v>
      </c>
      <c r="G106" s="611">
        <f t="shared" si="140"/>
        <v>0</v>
      </c>
      <c r="H106" s="611">
        <f t="shared" si="140"/>
        <v>0</v>
      </c>
      <c r="I106" s="611">
        <f t="shared" si="140"/>
        <v>0</v>
      </c>
      <c r="J106" s="611">
        <f t="shared" si="140"/>
        <v>0</v>
      </c>
      <c r="K106" s="611">
        <f t="shared" si="140"/>
        <v>0</v>
      </c>
      <c r="L106" s="611"/>
      <c r="M106" s="611">
        <f t="shared" ref="M106:AF106" si="141">SUM(M107:M108)</f>
        <v>0</v>
      </c>
      <c r="N106" s="611">
        <f t="shared" si="141"/>
        <v>0</v>
      </c>
      <c r="O106" s="611">
        <f t="shared" si="141"/>
        <v>0</v>
      </c>
      <c r="P106" s="611">
        <f t="shared" si="141"/>
        <v>0</v>
      </c>
      <c r="Q106" s="611">
        <f t="shared" si="141"/>
        <v>0</v>
      </c>
      <c r="R106" s="611">
        <f t="shared" si="141"/>
        <v>0</v>
      </c>
      <c r="S106" s="611">
        <f t="shared" si="141"/>
        <v>0</v>
      </c>
      <c r="T106" s="611">
        <f t="shared" si="141"/>
        <v>0</v>
      </c>
      <c r="U106" s="611">
        <f t="shared" si="141"/>
        <v>0</v>
      </c>
      <c r="V106" s="611">
        <f t="shared" si="141"/>
        <v>0</v>
      </c>
      <c r="W106" s="611">
        <f t="shared" si="141"/>
        <v>0</v>
      </c>
      <c r="X106" s="611">
        <f t="shared" si="141"/>
        <v>0</v>
      </c>
      <c r="Y106" s="611">
        <f t="shared" si="141"/>
        <v>0</v>
      </c>
      <c r="Z106" s="611">
        <f t="shared" si="141"/>
        <v>0</v>
      </c>
      <c r="AA106" s="611">
        <f t="shared" si="141"/>
        <v>0</v>
      </c>
      <c r="AB106" s="611">
        <f t="shared" si="141"/>
        <v>0</v>
      </c>
      <c r="AC106" s="611">
        <f t="shared" si="141"/>
        <v>0</v>
      </c>
      <c r="AD106" s="611">
        <f t="shared" si="141"/>
        <v>0</v>
      </c>
      <c r="AE106" s="611">
        <f t="shared" si="141"/>
        <v>0</v>
      </c>
      <c r="AF106" s="611">
        <f t="shared" si="141"/>
        <v>0</v>
      </c>
      <c r="AG106" s="611"/>
      <c r="AH106" s="611">
        <f t="shared" ref="AH106:BA106" si="142">SUM(AH107:AH108)</f>
        <v>0</v>
      </c>
      <c r="AI106" s="611">
        <f t="shared" si="142"/>
        <v>0</v>
      </c>
      <c r="AJ106" s="611">
        <f t="shared" si="142"/>
        <v>0</v>
      </c>
      <c r="AK106" s="611">
        <f t="shared" si="142"/>
        <v>0</v>
      </c>
      <c r="AL106" s="611">
        <f t="shared" si="142"/>
        <v>0</v>
      </c>
      <c r="AM106" s="611">
        <f t="shared" si="142"/>
        <v>0</v>
      </c>
      <c r="AN106" s="611">
        <f t="shared" si="142"/>
        <v>0</v>
      </c>
      <c r="AO106" s="611">
        <f t="shared" si="142"/>
        <v>0</v>
      </c>
      <c r="AP106" s="611">
        <f t="shared" si="142"/>
        <v>0</v>
      </c>
      <c r="AQ106" s="611">
        <f t="shared" si="142"/>
        <v>0</v>
      </c>
      <c r="AR106" s="611">
        <f t="shared" si="142"/>
        <v>0</v>
      </c>
      <c r="AS106" s="611">
        <f t="shared" si="142"/>
        <v>0</v>
      </c>
      <c r="AT106" s="611">
        <f t="shared" si="142"/>
        <v>0</v>
      </c>
      <c r="AU106" s="611">
        <f t="shared" si="142"/>
        <v>0</v>
      </c>
      <c r="AV106" s="611">
        <f t="shared" si="142"/>
        <v>0</v>
      </c>
      <c r="AW106" s="611">
        <f t="shared" si="142"/>
        <v>0</v>
      </c>
      <c r="AX106" s="611">
        <f t="shared" si="142"/>
        <v>0</v>
      </c>
      <c r="AY106" s="611">
        <f t="shared" si="142"/>
        <v>0</v>
      </c>
      <c r="AZ106" s="611">
        <f t="shared" si="142"/>
        <v>0</v>
      </c>
      <c r="BA106" s="611">
        <f t="shared" si="142"/>
        <v>0</v>
      </c>
      <c r="BB106" s="58" t="s">
        <v>231</v>
      </c>
      <c r="BC106" s="63"/>
      <c r="BD106" s="63"/>
      <c r="BE106" s="85">
        <v>2016</v>
      </c>
      <c r="BF106" s="63"/>
      <c r="BG106" s="63"/>
    </row>
    <row r="107" spans="1:59" s="630" customFormat="1" ht="22.2" customHeight="1">
      <c r="A107" s="626" t="s">
        <v>58</v>
      </c>
      <c r="B107" s="672"/>
      <c r="C107" s="628"/>
      <c r="D107" s="628">
        <f t="shared" si="139"/>
        <v>0</v>
      </c>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customHeight="1">
      <c r="A108" s="626" t="s">
        <v>58</v>
      </c>
      <c r="B108" s="672"/>
      <c r="C108" s="628"/>
      <c r="D108" s="628">
        <f t="shared" si="139"/>
        <v>0</v>
      </c>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13" customFormat="1" ht="22.2" customHeight="1">
      <c r="A109" s="346" t="s">
        <v>58</v>
      </c>
      <c r="B109" s="65" t="s">
        <v>481</v>
      </c>
      <c r="C109" s="611"/>
      <c r="D109" s="611">
        <f t="shared" si="139"/>
        <v>0</v>
      </c>
      <c r="E109" s="611">
        <f t="shared" ref="E109:K109" si="143">SUM(E110:E111)</f>
        <v>0</v>
      </c>
      <c r="F109" s="611">
        <f t="shared" si="143"/>
        <v>0</v>
      </c>
      <c r="G109" s="611">
        <f t="shared" si="143"/>
        <v>0</v>
      </c>
      <c r="H109" s="611">
        <f t="shared" si="143"/>
        <v>0</v>
      </c>
      <c r="I109" s="611">
        <f t="shared" si="143"/>
        <v>0</v>
      </c>
      <c r="J109" s="611">
        <f t="shared" si="143"/>
        <v>0</v>
      </c>
      <c r="K109" s="611">
        <f t="shared" si="143"/>
        <v>0</v>
      </c>
      <c r="L109" s="611"/>
      <c r="M109" s="611">
        <f t="shared" ref="M109:AF109" si="144">SUM(M110:M111)</f>
        <v>0</v>
      </c>
      <c r="N109" s="611">
        <f t="shared" si="144"/>
        <v>0</v>
      </c>
      <c r="O109" s="611">
        <f t="shared" si="144"/>
        <v>0</v>
      </c>
      <c r="P109" s="611">
        <f t="shared" si="144"/>
        <v>0</v>
      </c>
      <c r="Q109" s="611">
        <f t="shared" si="144"/>
        <v>0</v>
      </c>
      <c r="R109" s="611">
        <f t="shared" si="144"/>
        <v>0</v>
      </c>
      <c r="S109" s="611">
        <f t="shared" si="144"/>
        <v>0</v>
      </c>
      <c r="T109" s="611">
        <f t="shared" si="144"/>
        <v>0</v>
      </c>
      <c r="U109" s="611">
        <f t="shared" si="144"/>
        <v>0</v>
      </c>
      <c r="V109" s="611">
        <f t="shared" si="144"/>
        <v>0</v>
      </c>
      <c r="W109" s="611">
        <f t="shared" si="144"/>
        <v>0</v>
      </c>
      <c r="X109" s="611">
        <f t="shared" si="144"/>
        <v>0</v>
      </c>
      <c r="Y109" s="611">
        <f t="shared" si="144"/>
        <v>0</v>
      </c>
      <c r="Z109" s="611">
        <f t="shared" si="144"/>
        <v>0</v>
      </c>
      <c r="AA109" s="611">
        <f t="shared" si="144"/>
        <v>0</v>
      </c>
      <c r="AB109" s="611">
        <f t="shared" si="144"/>
        <v>0</v>
      </c>
      <c r="AC109" s="611">
        <f t="shared" si="144"/>
        <v>0</v>
      </c>
      <c r="AD109" s="611">
        <f t="shared" si="144"/>
        <v>0</v>
      </c>
      <c r="AE109" s="611">
        <f t="shared" si="144"/>
        <v>0</v>
      </c>
      <c r="AF109" s="611">
        <f t="shared" si="144"/>
        <v>0</v>
      </c>
      <c r="AG109" s="611"/>
      <c r="AH109" s="611">
        <f t="shared" ref="AH109:BA109" si="145">SUM(AH110:AH111)</f>
        <v>0</v>
      </c>
      <c r="AI109" s="611">
        <f t="shared" si="145"/>
        <v>0</v>
      </c>
      <c r="AJ109" s="611">
        <f t="shared" si="145"/>
        <v>0</v>
      </c>
      <c r="AK109" s="611">
        <f t="shared" si="145"/>
        <v>0</v>
      </c>
      <c r="AL109" s="611">
        <f t="shared" si="145"/>
        <v>0</v>
      </c>
      <c r="AM109" s="611">
        <f t="shared" si="145"/>
        <v>0</v>
      </c>
      <c r="AN109" s="611">
        <f t="shared" si="145"/>
        <v>0</v>
      </c>
      <c r="AO109" s="611">
        <f t="shared" si="145"/>
        <v>0</v>
      </c>
      <c r="AP109" s="611">
        <f t="shared" si="145"/>
        <v>0</v>
      </c>
      <c r="AQ109" s="611">
        <f t="shared" si="145"/>
        <v>0</v>
      </c>
      <c r="AR109" s="611">
        <f t="shared" si="145"/>
        <v>0</v>
      </c>
      <c r="AS109" s="611">
        <f t="shared" si="145"/>
        <v>0</v>
      </c>
      <c r="AT109" s="611">
        <f t="shared" si="145"/>
        <v>0</v>
      </c>
      <c r="AU109" s="611">
        <f t="shared" si="145"/>
        <v>0</v>
      </c>
      <c r="AV109" s="611">
        <f t="shared" si="145"/>
        <v>0</v>
      </c>
      <c r="AW109" s="611">
        <f t="shared" si="145"/>
        <v>0</v>
      </c>
      <c r="AX109" s="611">
        <f t="shared" si="145"/>
        <v>0</v>
      </c>
      <c r="AY109" s="611">
        <f t="shared" si="145"/>
        <v>0</v>
      </c>
      <c r="AZ109" s="611">
        <f t="shared" si="145"/>
        <v>0</v>
      </c>
      <c r="BA109" s="611">
        <f t="shared" si="145"/>
        <v>0</v>
      </c>
      <c r="BB109" s="58" t="s">
        <v>231</v>
      </c>
      <c r="BC109" s="63"/>
      <c r="BD109" s="63"/>
      <c r="BE109" s="85">
        <v>2016</v>
      </c>
      <c r="BF109" s="63"/>
      <c r="BG109" s="63"/>
    </row>
    <row r="110" spans="1:59" s="630" customFormat="1" ht="22.2" customHeight="1">
      <c r="A110" s="626" t="s">
        <v>58</v>
      </c>
      <c r="B110" s="672"/>
      <c r="C110" s="628"/>
      <c r="D110" s="628">
        <f t="shared" si="139"/>
        <v>0</v>
      </c>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customHeight="1">
      <c r="A111" s="626" t="s">
        <v>58</v>
      </c>
      <c r="B111" s="672"/>
      <c r="C111" s="628"/>
      <c r="D111" s="628">
        <f t="shared" si="139"/>
        <v>0</v>
      </c>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13" customFormat="1" ht="22.2" customHeight="1">
      <c r="A112" s="346" t="s">
        <v>60</v>
      </c>
      <c r="B112" s="624" t="s">
        <v>210</v>
      </c>
      <c r="C112" s="611">
        <f>SUM(C113,C116)</f>
        <v>0</v>
      </c>
      <c r="D112" s="611">
        <f>SUM(D113+D116)</f>
        <v>0</v>
      </c>
      <c r="E112" s="611">
        <f t="shared" ref="E112:K112" si="146">SUM(E113,E116)</f>
        <v>0</v>
      </c>
      <c r="F112" s="611">
        <f t="shared" si="146"/>
        <v>0</v>
      </c>
      <c r="G112" s="611">
        <f t="shared" si="146"/>
        <v>0</v>
      </c>
      <c r="H112" s="611">
        <f t="shared" si="146"/>
        <v>0</v>
      </c>
      <c r="I112" s="611">
        <f t="shared" si="146"/>
        <v>0</v>
      </c>
      <c r="J112" s="611">
        <f t="shared" si="146"/>
        <v>0</v>
      </c>
      <c r="K112" s="611">
        <f t="shared" si="146"/>
        <v>0</v>
      </c>
      <c r="L112" s="611"/>
      <c r="M112" s="611">
        <f t="shared" ref="M112:AF112" si="147">SUM(M113,M116)</f>
        <v>0</v>
      </c>
      <c r="N112" s="611">
        <f t="shared" si="147"/>
        <v>0</v>
      </c>
      <c r="O112" s="611">
        <f t="shared" si="147"/>
        <v>0</v>
      </c>
      <c r="P112" s="611">
        <f t="shared" si="147"/>
        <v>0</v>
      </c>
      <c r="Q112" s="611">
        <f t="shared" si="147"/>
        <v>0</v>
      </c>
      <c r="R112" s="611">
        <f t="shared" si="147"/>
        <v>0</v>
      </c>
      <c r="S112" s="611">
        <f t="shared" si="147"/>
        <v>0</v>
      </c>
      <c r="T112" s="611">
        <f t="shared" si="147"/>
        <v>0</v>
      </c>
      <c r="U112" s="611">
        <f t="shared" si="147"/>
        <v>0</v>
      </c>
      <c r="V112" s="611">
        <f t="shared" si="147"/>
        <v>0</v>
      </c>
      <c r="W112" s="611">
        <f t="shared" si="147"/>
        <v>0</v>
      </c>
      <c r="X112" s="611">
        <f t="shared" si="147"/>
        <v>0</v>
      </c>
      <c r="Y112" s="611">
        <f t="shared" si="147"/>
        <v>0</v>
      </c>
      <c r="Z112" s="611">
        <f t="shared" si="147"/>
        <v>0</v>
      </c>
      <c r="AA112" s="611">
        <f t="shared" si="147"/>
        <v>0</v>
      </c>
      <c r="AB112" s="611">
        <f t="shared" si="147"/>
        <v>0</v>
      </c>
      <c r="AC112" s="611">
        <f t="shared" si="147"/>
        <v>0</v>
      </c>
      <c r="AD112" s="611">
        <f t="shared" si="147"/>
        <v>0</v>
      </c>
      <c r="AE112" s="611">
        <f t="shared" si="147"/>
        <v>0</v>
      </c>
      <c r="AF112" s="611">
        <f t="shared" si="147"/>
        <v>0</v>
      </c>
      <c r="AG112" s="611"/>
      <c r="AH112" s="611">
        <f t="shared" ref="AH112:BA112" si="148">SUM(AH113,AH116)</f>
        <v>0</v>
      </c>
      <c r="AI112" s="611">
        <f t="shared" si="148"/>
        <v>0</v>
      </c>
      <c r="AJ112" s="611">
        <f t="shared" si="148"/>
        <v>0</v>
      </c>
      <c r="AK112" s="611">
        <f t="shared" si="148"/>
        <v>0</v>
      </c>
      <c r="AL112" s="611">
        <f t="shared" si="148"/>
        <v>0</v>
      </c>
      <c r="AM112" s="611">
        <f t="shared" si="148"/>
        <v>0</v>
      </c>
      <c r="AN112" s="611">
        <f t="shared" si="148"/>
        <v>0</v>
      </c>
      <c r="AO112" s="611">
        <f t="shared" si="148"/>
        <v>0</v>
      </c>
      <c r="AP112" s="611">
        <f t="shared" si="148"/>
        <v>0</v>
      </c>
      <c r="AQ112" s="611">
        <f t="shared" si="148"/>
        <v>0</v>
      </c>
      <c r="AR112" s="611">
        <f t="shared" si="148"/>
        <v>0</v>
      </c>
      <c r="AS112" s="611">
        <f t="shared" si="148"/>
        <v>0</v>
      </c>
      <c r="AT112" s="611">
        <f t="shared" si="148"/>
        <v>0</v>
      </c>
      <c r="AU112" s="611">
        <f t="shared" si="148"/>
        <v>0</v>
      </c>
      <c r="AV112" s="611">
        <f t="shared" si="148"/>
        <v>0</v>
      </c>
      <c r="AW112" s="611">
        <f t="shared" si="148"/>
        <v>0</v>
      </c>
      <c r="AX112" s="611">
        <f t="shared" si="148"/>
        <v>0</v>
      </c>
      <c r="AY112" s="611">
        <f t="shared" si="148"/>
        <v>0</v>
      </c>
      <c r="AZ112" s="611">
        <f t="shared" si="148"/>
        <v>0</v>
      </c>
      <c r="BA112" s="611">
        <f t="shared" si="148"/>
        <v>0</v>
      </c>
      <c r="BB112" s="58" t="s">
        <v>231</v>
      </c>
      <c r="BC112" s="63"/>
      <c r="BD112" s="63"/>
      <c r="BE112" s="85">
        <v>2016</v>
      </c>
      <c r="BF112" s="63"/>
      <c r="BG112" s="63"/>
    </row>
    <row r="113" spans="1:59" s="613" customFormat="1" ht="22.2" customHeight="1">
      <c r="A113" s="346" t="s">
        <v>60</v>
      </c>
      <c r="B113" s="65" t="s">
        <v>480</v>
      </c>
      <c r="C113" s="611"/>
      <c r="D113" s="611">
        <f t="shared" ref="D113:D118" si="149">SUM(E113:BA113)</f>
        <v>0</v>
      </c>
      <c r="E113" s="611">
        <f t="shared" ref="E113:K113" si="150">SUM(E114:E115)</f>
        <v>0</v>
      </c>
      <c r="F113" s="611">
        <f t="shared" si="150"/>
        <v>0</v>
      </c>
      <c r="G113" s="611">
        <f t="shared" si="150"/>
        <v>0</v>
      </c>
      <c r="H113" s="611">
        <f t="shared" si="150"/>
        <v>0</v>
      </c>
      <c r="I113" s="611">
        <f t="shared" si="150"/>
        <v>0</v>
      </c>
      <c r="J113" s="611">
        <f t="shared" si="150"/>
        <v>0</v>
      </c>
      <c r="K113" s="611">
        <f t="shared" si="150"/>
        <v>0</v>
      </c>
      <c r="L113" s="611"/>
      <c r="M113" s="611">
        <f t="shared" ref="M113:AF113" si="151">SUM(M114:M115)</f>
        <v>0</v>
      </c>
      <c r="N113" s="611">
        <f t="shared" si="151"/>
        <v>0</v>
      </c>
      <c r="O113" s="611">
        <f t="shared" si="151"/>
        <v>0</v>
      </c>
      <c r="P113" s="611">
        <f t="shared" si="151"/>
        <v>0</v>
      </c>
      <c r="Q113" s="611">
        <f t="shared" si="151"/>
        <v>0</v>
      </c>
      <c r="R113" s="611">
        <f t="shared" si="151"/>
        <v>0</v>
      </c>
      <c r="S113" s="611">
        <f t="shared" si="151"/>
        <v>0</v>
      </c>
      <c r="T113" s="611">
        <f t="shared" si="151"/>
        <v>0</v>
      </c>
      <c r="U113" s="611">
        <f t="shared" si="151"/>
        <v>0</v>
      </c>
      <c r="V113" s="611">
        <f t="shared" si="151"/>
        <v>0</v>
      </c>
      <c r="W113" s="611">
        <f t="shared" si="151"/>
        <v>0</v>
      </c>
      <c r="X113" s="611">
        <f t="shared" si="151"/>
        <v>0</v>
      </c>
      <c r="Y113" s="611">
        <f t="shared" si="151"/>
        <v>0</v>
      </c>
      <c r="Z113" s="611">
        <f t="shared" si="151"/>
        <v>0</v>
      </c>
      <c r="AA113" s="611">
        <f t="shared" si="151"/>
        <v>0</v>
      </c>
      <c r="AB113" s="611">
        <f t="shared" si="151"/>
        <v>0</v>
      </c>
      <c r="AC113" s="611">
        <f t="shared" si="151"/>
        <v>0</v>
      </c>
      <c r="AD113" s="611">
        <f t="shared" si="151"/>
        <v>0</v>
      </c>
      <c r="AE113" s="611">
        <f t="shared" si="151"/>
        <v>0</v>
      </c>
      <c r="AF113" s="611">
        <f t="shared" si="151"/>
        <v>0</v>
      </c>
      <c r="AG113" s="611"/>
      <c r="AH113" s="611">
        <f t="shared" ref="AH113:BA113" si="152">SUM(AH114:AH115)</f>
        <v>0</v>
      </c>
      <c r="AI113" s="611">
        <f t="shared" si="152"/>
        <v>0</v>
      </c>
      <c r="AJ113" s="611">
        <f t="shared" si="152"/>
        <v>0</v>
      </c>
      <c r="AK113" s="611">
        <f t="shared" si="152"/>
        <v>0</v>
      </c>
      <c r="AL113" s="611">
        <f t="shared" si="152"/>
        <v>0</v>
      </c>
      <c r="AM113" s="611">
        <f t="shared" si="152"/>
        <v>0</v>
      </c>
      <c r="AN113" s="611">
        <f t="shared" si="152"/>
        <v>0</v>
      </c>
      <c r="AO113" s="611">
        <f t="shared" si="152"/>
        <v>0</v>
      </c>
      <c r="AP113" s="611">
        <f t="shared" si="152"/>
        <v>0</v>
      </c>
      <c r="AQ113" s="611">
        <f t="shared" si="152"/>
        <v>0</v>
      </c>
      <c r="AR113" s="611">
        <f t="shared" si="152"/>
        <v>0</v>
      </c>
      <c r="AS113" s="611">
        <f t="shared" si="152"/>
        <v>0</v>
      </c>
      <c r="AT113" s="611">
        <f t="shared" si="152"/>
        <v>0</v>
      </c>
      <c r="AU113" s="611">
        <f t="shared" si="152"/>
        <v>0</v>
      </c>
      <c r="AV113" s="611">
        <f t="shared" si="152"/>
        <v>0</v>
      </c>
      <c r="AW113" s="611">
        <f t="shared" si="152"/>
        <v>0</v>
      </c>
      <c r="AX113" s="611">
        <f t="shared" si="152"/>
        <v>0</v>
      </c>
      <c r="AY113" s="611">
        <f t="shared" si="152"/>
        <v>0</v>
      </c>
      <c r="AZ113" s="611">
        <f t="shared" si="152"/>
        <v>0</v>
      </c>
      <c r="BA113" s="611">
        <f t="shared" si="152"/>
        <v>0</v>
      </c>
      <c r="BB113" s="58" t="s">
        <v>231</v>
      </c>
      <c r="BC113" s="63"/>
      <c r="BD113" s="63"/>
      <c r="BE113" s="85">
        <v>2016</v>
      </c>
      <c r="BF113" s="63"/>
      <c r="BG113" s="63"/>
    </row>
    <row r="114" spans="1:59" s="630" customFormat="1" ht="27.75" customHeight="1">
      <c r="A114" s="626" t="s">
        <v>60</v>
      </c>
      <c r="B114" s="672"/>
      <c r="C114" s="628"/>
      <c r="D114" s="628">
        <f t="shared" si="149"/>
        <v>0</v>
      </c>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24" customHeight="1">
      <c r="A115" s="626" t="s">
        <v>60</v>
      </c>
      <c r="B115" s="672"/>
      <c r="C115" s="628"/>
      <c r="D115" s="628">
        <f t="shared" si="149"/>
        <v>0</v>
      </c>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t="s">
        <v>231</v>
      </c>
      <c r="BC115" s="629"/>
      <c r="BD115" s="629"/>
      <c r="BE115" s="606">
        <v>2016</v>
      </c>
      <c r="BF115" s="629"/>
      <c r="BG115" s="629"/>
    </row>
    <row r="116" spans="1:59" s="613" customFormat="1" ht="22.2" customHeight="1">
      <c r="A116" s="346" t="s">
        <v>60</v>
      </c>
      <c r="B116" s="65" t="s">
        <v>481</v>
      </c>
      <c r="C116" s="611"/>
      <c r="D116" s="611">
        <f t="shared" si="149"/>
        <v>0</v>
      </c>
      <c r="E116" s="611">
        <f t="shared" ref="E116:K116" si="153">SUM(E117:E118)</f>
        <v>0</v>
      </c>
      <c r="F116" s="611">
        <f t="shared" si="153"/>
        <v>0</v>
      </c>
      <c r="G116" s="611">
        <f t="shared" si="153"/>
        <v>0</v>
      </c>
      <c r="H116" s="611">
        <f t="shared" si="153"/>
        <v>0</v>
      </c>
      <c r="I116" s="611">
        <f t="shared" si="153"/>
        <v>0</v>
      </c>
      <c r="J116" s="611">
        <f t="shared" si="153"/>
        <v>0</v>
      </c>
      <c r="K116" s="611">
        <f t="shared" si="153"/>
        <v>0</v>
      </c>
      <c r="L116" s="611"/>
      <c r="M116" s="611">
        <f t="shared" ref="M116:AF116" si="154">SUM(M117:M118)</f>
        <v>0</v>
      </c>
      <c r="N116" s="611">
        <f t="shared" si="154"/>
        <v>0</v>
      </c>
      <c r="O116" s="611">
        <f t="shared" si="154"/>
        <v>0</v>
      </c>
      <c r="P116" s="611">
        <f t="shared" si="154"/>
        <v>0</v>
      </c>
      <c r="Q116" s="611">
        <f t="shared" si="154"/>
        <v>0</v>
      </c>
      <c r="R116" s="611">
        <f t="shared" si="154"/>
        <v>0</v>
      </c>
      <c r="S116" s="611">
        <f t="shared" si="154"/>
        <v>0</v>
      </c>
      <c r="T116" s="611">
        <f t="shared" si="154"/>
        <v>0</v>
      </c>
      <c r="U116" s="611">
        <f t="shared" si="154"/>
        <v>0</v>
      </c>
      <c r="V116" s="611">
        <f t="shared" si="154"/>
        <v>0</v>
      </c>
      <c r="W116" s="611">
        <f t="shared" si="154"/>
        <v>0</v>
      </c>
      <c r="X116" s="611">
        <f t="shared" si="154"/>
        <v>0</v>
      </c>
      <c r="Y116" s="611">
        <f t="shared" si="154"/>
        <v>0</v>
      </c>
      <c r="Z116" s="611">
        <f t="shared" si="154"/>
        <v>0</v>
      </c>
      <c r="AA116" s="611">
        <f t="shared" si="154"/>
        <v>0</v>
      </c>
      <c r="AB116" s="611">
        <f t="shared" si="154"/>
        <v>0</v>
      </c>
      <c r="AC116" s="611">
        <f t="shared" si="154"/>
        <v>0</v>
      </c>
      <c r="AD116" s="611">
        <f t="shared" si="154"/>
        <v>0</v>
      </c>
      <c r="AE116" s="611">
        <f t="shared" si="154"/>
        <v>0</v>
      </c>
      <c r="AF116" s="611">
        <f t="shared" si="154"/>
        <v>0</v>
      </c>
      <c r="AG116" s="611"/>
      <c r="AH116" s="611">
        <f t="shared" ref="AH116:BA116" si="155">SUM(AH117:AH118)</f>
        <v>0</v>
      </c>
      <c r="AI116" s="611">
        <f t="shared" si="155"/>
        <v>0</v>
      </c>
      <c r="AJ116" s="611">
        <f t="shared" si="155"/>
        <v>0</v>
      </c>
      <c r="AK116" s="611">
        <f t="shared" si="155"/>
        <v>0</v>
      </c>
      <c r="AL116" s="611">
        <f t="shared" si="155"/>
        <v>0</v>
      </c>
      <c r="AM116" s="611">
        <f t="shared" si="155"/>
        <v>0</v>
      </c>
      <c r="AN116" s="611">
        <f t="shared" si="155"/>
        <v>0</v>
      </c>
      <c r="AO116" s="611">
        <f t="shared" si="155"/>
        <v>0</v>
      </c>
      <c r="AP116" s="611">
        <f t="shared" si="155"/>
        <v>0</v>
      </c>
      <c r="AQ116" s="611">
        <f t="shared" si="155"/>
        <v>0</v>
      </c>
      <c r="AR116" s="611">
        <f t="shared" si="155"/>
        <v>0</v>
      </c>
      <c r="AS116" s="611">
        <f t="shared" si="155"/>
        <v>0</v>
      </c>
      <c r="AT116" s="611">
        <f t="shared" si="155"/>
        <v>0</v>
      </c>
      <c r="AU116" s="611">
        <f t="shared" si="155"/>
        <v>0</v>
      </c>
      <c r="AV116" s="611">
        <f t="shared" si="155"/>
        <v>0</v>
      </c>
      <c r="AW116" s="611">
        <f t="shared" si="155"/>
        <v>0</v>
      </c>
      <c r="AX116" s="611">
        <f t="shared" si="155"/>
        <v>0</v>
      </c>
      <c r="AY116" s="611">
        <f t="shared" si="155"/>
        <v>0</v>
      </c>
      <c r="AZ116" s="611">
        <f t="shared" si="155"/>
        <v>0</v>
      </c>
      <c r="BA116" s="611">
        <f t="shared" si="155"/>
        <v>0</v>
      </c>
      <c r="BB116" s="58" t="s">
        <v>231</v>
      </c>
      <c r="BC116" s="63"/>
      <c r="BD116" s="63"/>
      <c r="BE116" s="85">
        <v>2016</v>
      </c>
      <c r="BF116" s="63"/>
      <c r="BG116" s="63"/>
    </row>
    <row r="117" spans="1:59" s="630" customFormat="1" ht="22.2" customHeight="1">
      <c r="A117" s="626" t="s">
        <v>60</v>
      </c>
      <c r="B117" s="672"/>
      <c r="C117" s="628"/>
      <c r="D117" s="628">
        <f t="shared" si="149"/>
        <v>0</v>
      </c>
      <c r="E117" s="628"/>
      <c r="F117" s="628"/>
      <c r="G117" s="628"/>
      <c r="H117" s="628"/>
      <c r="I117" s="628"/>
      <c r="J117" s="628"/>
      <c r="K117" s="628"/>
      <c r="L117" s="628"/>
      <c r="M117" s="628"/>
      <c r="N117" s="628"/>
      <c r="O117" s="628"/>
      <c r="P117" s="628"/>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628"/>
      <c r="AL117" s="628"/>
      <c r="AM117" s="628"/>
      <c r="AN117" s="628"/>
      <c r="AO117" s="628"/>
      <c r="AP117" s="628"/>
      <c r="AQ117" s="628"/>
      <c r="AR117" s="628"/>
      <c r="AS117" s="628"/>
      <c r="AT117" s="628"/>
      <c r="AU117" s="628"/>
      <c r="AV117" s="628"/>
      <c r="AW117" s="628"/>
      <c r="AX117" s="628"/>
      <c r="AY117" s="628"/>
      <c r="AZ117" s="628"/>
      <c r="BA117" s="628"/>
      <c r="BB117" s="604" t="s">
        <v>231</v>
      </c>
      <c r="BC117" s="629"/>
      <c r="BD117" s="629"/>
      <c r="BE117" s="606">
        <v>2016</v>
      </c>
      <c r="BF117" s="629"/>
      <c r="BG117" s="629"/>
    </row>
    <row r="118" spans="1:59" s="630" customFormat="1" ht="22.2" customHeight="1">
      <c r="A118" s="626" t="s">
        <v>60</v>
      </c>
      <c r="B118" s="672"/>
      <c r="C118" s="628"/>
      <c r="D118" s="628">
        <f t="shared" si="149"/>
        <v>0</v>
      </c>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34" customFormat="1" ht="22.2" customHeight="1">
      <c r="A119" s="350">
        <v>2</v>
      </c>
      <c r="B119" s="625" t="s">
        <v>227</v>
      </c>
      <c r="C119" s="619">
        <f>SUM(C120,C123)</f>
        <v>0</v>
      </c>
      <c r="D119" s="619">
        <f>SUM(D120+D123)</f>
        <v>0</v>
      </c>
      <c r="E119" s="619">
        <f t="shared" ref="E119:K119" si="156">SUM(E120,E123)</f>
        <v>0</v>
      </c>
      <c r="F119" s="619">
        <f t="shared" si="156"/>
        <v>0</v>
      </c>
      <c r="G119" s="619">
        <f t="shared" si="156"/>
        <v>0</v>
      </c>
      <c r="H119" s="619">
        <f t="shared" si="156"/>
        <v>0</v>
      </c>
      <c r="I119" s="611">
        <f t="shared" si="156"/>
        <v>0</v>
      </c>
      <c r="J119" s="611">
        <f t="shared" si="156"/>
        <v>0</v>
      </c>
      <c r="K119" s="611">
        <f t="shared" si="156"/>
        <v>0</v>
      </c>
      <c r="L119" s="611"/>
      <c r="M119" s="611">
        <f t="shared" ref="M119:AF119" si="157">SUM(M120,M123)</f>
        <v>0</v>
      </c>
      <c r="N119" s="611">
        <f t="shared" si="157"/>
        <v>0</v>
      </c>
      <c r="O119" s="611">
        <f t="shared" si="157"/>
        <v>0</v>
      </c>
      <c r="P119" s="619">
        <f t="shared" si="157"/>
        <v>0</v>
      </c>
      <c r="Q119" s="611">
        <f t="shared" si="157"/>
        <v>0</v>
      </c>
      <c r="R119" s="611">
        <f t="shared" si="157"/>
        <v>0</v>
      </c>
      <c r="S119" s="611">
        <f t="shared" si="157"/>
        <v>0</v>
      </c>
      <c r="T119" s="611">
        <f t="shared" si="157"/>
        <v>0</v>
      </c>
      <c r="U119" s="619">
        <f t="shared" si="157"/>
        <v>0</v>
      </c>
      <c r="V119" s="611">
        <f t="shared" si="157"/>
        <v>0</v>
      </c>
      <c r="W119" s="611">
        <f t="shared" si="157"/>
        <v>0</v>
      </c>
      <c r="X119" s="611">
        <f t="shared" si="157"/>
        <v>0</v>
      </c>
      <c r="Y119" s="619">
        <f t="shared" si="157"/>
        <v>0</v>
      </c>
      <c r="Z119" s="611">
        <f t="shared" si="157"/>
        <v>0</v>
      </c>
      <c r="AA119" s="611">
        <f t="shared" si="157"/>
        <v>0</v>
      </c>
      <c r="AB119" s="611">
        <f t="shared" si="157"/>
        <v>0</v>
      </c>
      <c r="AC119" s="611">
        <f t="shared" si="157"/>
        <v>0</v>
      </c>
      <c r="AD119" s="611">
        <f t="shared" si="157"/>
        <v>0</v>
      </c>
      <c r="AE119" s="611">
        <f t="shared" si="157"/>
        <v>0</v>
      </c>
      <c r="AF119" s="611">
        <f t="shared" si="157"/>
        <v>0</v>
      </c>
      <c r="AG119" s="611"/>
      <c r="AH119" s="611">
        <f t="shared" ref="AH119:BA119" si="158">SUM(AH120,AH123)</f>
        <v>0</v>
      </c>
      <c r="AI119" s="611">
        <f t="shared" si="158"/>
        <v>0</v>
      </c>
      <c r="AJ119" s="611">
        <f t="shared" si="158"/>
        <v>0</v>
      </c>
      <c r="AK119" s="611">
        <f t="shared" si="158"/>
        <v>0</v>
      </c>
      <c r="AL119" s="611">
        <f t="shared" si="158"/>
        <v>0</v>
      </c>
      <c r="AM119" s="611">
        <f t="shared" si="158"/>
        <v>0</v>
      </c>
      <c r="AN119" s="611">
        <f t="shared" si="158"/>
        <v>0</v>
      </c>
      <c r="AO119" s="611">
        <f t="shared" si="158"/>
        <v>0</v>
      </c>
      <c r="AP119" s="611">
        <f t="shared" si="158"/>
        <v>0</v>
      </c>
      <c r="AQ119" s="611">
        <f t="shared" si="158"/>
        <v>0</v>
      </c>
      <c r="AR119" s="611">
        <f t="shared" si="158"/>
        <v>0</v>
      </c>
      <c r="AS119" s="619">
        <f t="shared" si="158"/>
        <v>0</v>
      </c>
      <c r="AT119" s="619">
        <f t="shared" si="158"/>
        <v>0</v>
      </c>
      <c r="AU119" s="611">
        <f t="shared" si="158"/>
        <v>0</v>
      </c>
      <c r="AV119" s="611">
        <f t="shared" si="158"/>
        <v>0</v>
      </c>
      <c r="AW119" s="611">
        <f t="shared" si="158"/>
        <v>0</v>
      </c>
      <c r="AX119" s="611">
        <f t="shared" si="158"/>
        <v>0</v>
      </c>
      <c r="AY119" s="611">
        <f t="shared" si="158"/>
        <v>0</v>
      </c>
      <c r="AZ119" s="611">
        <f t="shared" si="158"/>
        <v>0</v>
      </c>
      <c r="BA119" s="611">
        <f t="shared" si="158"/>
        <v>0</v>
      </c>
      <c r="BB119" s="58" t="s">
        <v>231</v>
      </c>
      <c r="BC119" s="63"/>
      <c r="BD119" s="92"/>
      <c r="BE119" s="85">
        <v>2016</v>
      </c>
      <c r="BF119" s="91"/>
      <c r="BG119" s="91"/>
    </row>
    <row r="120" spans="1:59" s="613" customFormat="1" ht="22.2" customHeight="1">
      <c r="A120" s="346" t="s">
        <v>63</v>
      </c>
      <c r="B120" s="65" t="s">
        <v>480</v>
      </c>
      <c r="C120" s="611"/>
      <c r="D120" s="611">
        <f t="shared" ref="D120:D125" si="159">SUM(E120:BA120)</f>
        <v>0</v>
      </c>
      <c r="E120" s="611">
        <f t="shared" ref="E120:K120" si="160">SUM(E121:E122)</f>
        <v>0</v>
      </c>
      <c r="F120" s="611">
        <f t="shared" si="160"/>
        <v>0</v>
      </c>
      <c r="G120" s="611">
        <f t="shared" si="160"/>
        <v>0</v>
      </c>
      <c r="H120" s="611">
        <f t="shared" si="160"/>
        <v>0</v>
      </c>
      <c r="I120" s="611">
        <f t="shared" si="160"/>
        <v>0</v>
      </c>
      <c r="J120" s="611">
        <f t="shared" si="160"/>
        <v>0</v>
      </c>
      <c r="K120" s="611">
        <f t="shared" si="160"/>
        <v>0</v>
      </c>
      <c r="L120" s="611"/>
      <c r="M120" s="611">
        <f t="shared" ref="M120:AF120" si="161">SUM(M121:M122)</f>
        <v>0</v>
      </c>
      <c r="N120" s="611">
        <f t="shared" si="161"/>
        <v>0</v>
      </c>
      <c r="O120" s="611">
        <f t="shared" si="161"/>
        <v>0</v>
      </c>
      <c r="P120" s="611">
        <f t="shared" si="161"/>
        <v>0</v>
      </c>
      <c r="Q120" s="611">
        <f t="shared" si="161"/>
        <v>0</v>
      </c>
      <c r="R120" s="611">
        <f t="shared" si="161"/>
        <v>0</v>
      </c>
      <c r="S120" s="611">
        <f t="shared" si="161"/>
        <v>0</v>
      </c>
      <c r="T120" s="611">
        <f t="shared" si="161"/>
        <v>0</v>
      </c>
      <c r="U120" s="611">
        <f t="shared" si="161"/>
        <v>0</v>
      </c>
      <c r="V120" s="611">
        <f t="shared" si="161"/>
        <v>0</v>
      </c>
      <c r="W120" s="611">
        <f t="shared" si="161"/>
        <v>0</v>
      </c>
      <c r="X120" s="611">
        <f t="shared" si="161"/>
        <v>0</v>
      </c>
      <c r="Y120" s="611">
        <f t="shared" si="161"/>
        <v>0</v>
      </c>
      <c r="Z120" s="611">
        <f t="shared" si="161"/>
        <v>0</v>
      </c>
      <c r="AA120" s="611">
        <f t="shared" si="161"/>
        <v>0</v>
      </c>
      <c r="AB120" s="611">
        <f t="shared" si="161"/>
        <v>0</v>
      </c>
      <c r="AC120" s="611">
        <f t="shared" si="161"/>
        <v>0</v>
      </c>
      <c r="AD120" s="611">
        <f t="shared" si="161"/>
        <v>0</v>
      </c>
      <c r="AE120" s="611">
        <f t="shared" si="161"/>
        <v>0</v>
      </c>
      <c r="AF120" s="611">
        <f t="shared" si="161"/>
        <v>0</v>
      </c>
      <c r="AG120" s="611"/>
      <c r="AH120" s="611">
        <f t="shared" ref="AH120:BA120" si="162">SUM(AH121:AH122)</f>
        <v>0</v>
      </c>
      <c r="AI120" s="611">
        <f t="shared" si="162"/>
        <v>0</v>
      </c>
      <c r="AJ120" s="611">
        <f t="shared" si="162"/>
        <v>0</v>
      </c>
      <c r="AK120" s="611">
        <f t="shared" si="162"/>
        <v>0</v>
      </c>
      <c r="AL120" s="611">
        <f t="shared" si="162"/>
        <v>0</v>
      </c>
      <c r="AM120" s="611">
        <f t="shared" si="162"/>
        <v>0</v>
      </c>
      <c r="AN120" s="611">
        <f t="shared" si="162"/>
        <v>0</v>
      </c>
      <c r="AO120" s="611">
        <f t="shared" si="162"/>
        <v>0</v>
      </c>
      <c r="AP120" s="611">
        <f t="shared" si="162"/>
        <v>0</v>
      </c>
      <c r="AQ120" s="611">
        <f t="shared" si="162"/>
        <v>0</v>
      </c>
      <c r="AR120" s="611">
        <f t="shared" si="162"/>
        <v>0</v>
      </c>
      <c r="AS120" s="611">
        <f t="shared" si="162"/>
        <v>0</v>
      </c>
      <c r="AT120" s="611">
        <f t="shared" si="162"/>
        <v>0</v>
      </c>
      <c r="AU120" s="611">
        <f t="shared" si="162"/>
        <v>0</v>
      </c>
      <c r="AV120" s="611">
        <f t="shared" si="162"/>
        <v>0</v>
      </c>
      <c r="AW120" s="611">
        <f t="shared" si="162"/>
        <v>0</v>
      </c>
      <c r="AX120" s="611">
        <f t="shared" si="162"/>
        <v>0</v>
      </c>
      <c r="AY120" s="611">
        <f t="shared" si="162"/>
        <v>0</v>
      </c>
      <c r="AZ120" s="611">
        <f t="shared" si="162"/>
        <v>0</v>
      </c>
      <c r="BA120" s="611">
        <f t="shared" si="162"/>
        <v>0</v>
      </c>
      <c r="BB120" s="58" t="s">
        <v>231</v>
      </c>
      <c r="BC120" s="63"/>
      <c r="BD120" s="63"/>
      <c r="BE120" s="85">
        <v>2016</v>
      </c>
      <c r="BF120" s="63"/>
      <c r="BG120" s="63"/>
    </row>
    <row r="121" spans="1:59" s="638" customFormat="1" ht="27.75" customHeight="1">
      <c r="A121" s="626" t="s">
        <v>63</v>
      </c>
      <c r="B121" s="726"/>
      <c r="C121" s="635"/>
      <c r="D121" s="635">
        <f t="shared" si="159"/>
        <v>0</v>
      </c>
      <c r="E121" s="635"/>
      <c r="F121" s="635"/>
      <c r="G121" s="635"/>
      <c r="H121" s="635"/>
      <c r="I121" s="628"/>
      <c r="J121" s="628"/>
      <c r="K121" s="628"/>
      <c r="L121" s="628"/>
      <c r="M121" s="628"/>
      <c r="N121" s="628"/>
      <c r="O121" s="628"/>
      <c r="P121" s="635"/>
      <c r="Q121" s="628"/>
      <c r="R121" s="628"/>
      <c r="S121" s="628"/>
      <c r="T121" s="628"/>
      <c r="U121" s="635"/>
      <c r="V121" s="628"/>
      <c r="W121" s="628"/>
      <c r="X121" s="628"/>
      <c r="Y121" s="635"/>
      <c r="Z121" s="628"/>
      <c r="AA121" s="628"/>
      <c r="AB121" s="628"/>
      <c r="AC121" s="628"/>
      <c r="AD121" s="628"/>
      <c r="AE121" s="628"/>
      <c r="AF121" s="628"/>
      <c r="AG121" s="628"/>
      <c r="AH121" s="628"/>
      <c r="AI121" s="628"/>
      <c r="AJ121" s="628"/>
      <c r="AK121" s="628"/>
      <c r="AL121" s="628"/>
      <c r="AM121" s="628"/>
      <c r="AN121" s="628"/>
      <c r="AO121" s="628"/>
      <c r="AP121" s="628"/>
      <c r="AQ121" s="628"/>
      <c r="AR121" s="628"/>
      <c r="AS121" s="635"/>
      <c r="AT121" s="635"/>
      <c r="AU121" s="628"/>
      <c r="AV121" s="628"/>
      <c r="AW121" s="628"/>
      <c r="AX121" s="628"/>
      <c r="AY121" s="628"/>
      <c r="AZ121" s="628"/>
      <c r="BA121" s="628"/>
      <c r="BB121" s="604" t="s">
        <v>231</v>
      </c>
      <c r="BC121" s="629"/>
      <c r="BD121" s="70"/>
      <c r="BE121" s="606">
        <v>2016</v>
      </c>
      <c r="BF121" s="637"/>
      <c r="BG121" s="637"/>
    </row>
    <row r="122" spans="1:59" s="630" customFormat="1" ht="22.2" customHeight="1">
      <c r="A122" s="626" t="s">
        <v>63</v>
      </c>
      <c r="B122" s="672"/>
      <c r="C122" s="628"/>
      <c r="D122" s="628">
        <f t="shared" si="159"/>
        <v>0</v>
      </c>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Q122" s="628"/>
      <c r="AR122" s="628"/>
      <c r="AS122" s="628"/>
      <c r="AT122" s="628"/>
      <c r="AU122" s="628"/>
      <c r="AV122" s="628"/>
      <c r="AW122" s="628"/>
      <c r="AX122" s="628"/>
      <c r="AY122" s="628"/>
      <c r="AZ122" s="628"/>
      <c r="BA122" s="628"/>
      <c r="BB122" s="604" t="s">
        <v>231</v>
      </c>
      <c r="BC122" s="629"/>
      <c r="BD122" s="629"/>
      <c r="BE122" s="606">
        <v>2016</v>
      </c>
      <c r="BF122" s="629"/>
      <c r="BG122" s="629"/>
    </row>
    <row r="123" spans="1:59" s="613" customFormat="1" ht="22.2" customHeight="1">
      <c r="A123" s="346" t="s">
        <v>63</v>
      </c>
      <c r="B123" s="65" t="s">
        <v>481</v>
      </c>
      <c r="C123" s="611"/>
      <c r="D123" s="611">
        <f t="shared" si="159"/>
        <v>0</v>
      </c>
      <c r="E123" s="611">
        <f t="shared" ref="E123:K123" si="163">SUM(E124:E125)</f>
        <v>0</v>
      </c>
      <c r="F123" s="611">
        <f t="shared" si="163"/>
        <v>0</v>
      </c>
      <c r="G123" s="611">
        <f t="shared" si="163"/>
        <v>0</v>
      </c>
      <c r="H123" s="611">
        <f t="shared" si="163"/>
        <v>0</v>
      </c>
      <c r="I123" s="611">
        <f t="shared" si="163"/>
        <v>0</v>
      </c>
      <c r="J123" s="611">
        <f t="shared" si="163"/>
        <v>0</v>
      </c>
      <c r="K123" s="611">
        <f t="shared" si="163"/>
        <v>0</v>
      </c>
      <c r="L123" s="611"/>
      <c r="M123" s="611">
        <f t="shared" ref="M123:AF123" si="164">SUM(M124:M125)</f>
        <v>0</v>
      </c>
      <c r="N123" s="611">
        <f t="shared" si="164"/>
        <v>0</v>
      </c>
      <c r="O123" s="611">
        <f t="shared" si="164"/>
        <v>0</v>
      </c>
      <c r="P123" s="611">
        <f t="shared" si="164"/>
        <v>0</v>
      </c>
      <c r="Q123" s="611">
        <f t="shared" si="164"/>
        <v>0</v>
      </c>
      <c r="R123" s="611">
        <f t="shared" si="164"/>
        <v>0</v>
      </c>
      <c r="S123" s="611">
        <f t="shared" si="164"/>
        <v>0</v>
      </c>
      <c r="T123" s="611">
        <f t="shared" si="164"/>
        <v>0</v>
      </c>
      <c r="U123" s="611">
        <f t="shared" si="164"/>
        <v>0</v>
      </c>
      <c r="V123" s="611">
        <f t="shared" si="164"/>
        <v>0</v>
      </c>
      <c r="W123" s="611">
        <f t="shared" si="164"/>
        <v>0</v>
      </c>
      <c r="X123" s="611">
        <f t="shared" si="164"/>
        <v>0</v>
      </c>
      <c r="Y123" s="611">
        <f t="shared" si="164"/>
        <v>0</v>
      </c>
      <c r="Z123" s="611">
        <f t="shared" si="164"/>
        <v>0</v>
      </c>
      <c r="AA123" s="611">
        <f t="shared" si="164"/>
        <v>0</v>
      </c>
      <c r="AB123" s="611">
        <f t="shared" si="164"/>
        <v>0</v>
      </c>
      <c r="AC123" s="611">
        <f t="shared" si="164"/>
        <v>0</v>
      </c>
      <c r="AD123" s="611">
        <f t="shared" si="164"/>
        <v>0</v>
      </c>
      <c r="AE123" s="611">
        <f t="shared" si="164"/>
        <v>0</v>
      </c>
      <c r="AF123" s="611">
        <f t="shared" si="164"/>
        <v>0</v>
      </c>
      <c r="AG123" s="611"/>
      <c r="AH123" s="611">
        <f t="shared" ref="AH123:BA123" si="165">SUM(AH124:AH125)</f>
        <v>0</v>
      </c>
      <c r="AI123" s="611">
        <f t="shared" si="165"/>
        <v>0</v>
      </c>
      <c r="AJ123" s="611">
        <f t="shared" si="165"/>
        <v>0</v>
      </c>
      <c r="AK123" s="611">
        <f t="shared" si="165"/>
        <v>0</v>
      </c>
      <c r="AL123" s="611">
        <f t="shared" si="165"/>
        <v>0</v>
      </c>
      <c r="AM123" s="611">
        <f t="shared" si="165"/>
        <v>0</v>
      </c>
      <c r="AN123" s="611">
        <f t="shared" si="165"/>
        <v>0</v>
      </c>
      <c r="AO123" s="611">
        <f t="shared" si="165"/>
        <v>0</v>
      </c>
      <c r="AP123" s="611">
        <f t="shared" si="165"/>
        <v>0</v>
      </c>
      <c r="AQ123" s="611">
        <f t="shared" si="165"/>
        <v>0</v>
      </c>
      <c r="AR123" s="611">
        <f t="shared" si="165"/>
        <v>0</v>
      </c>
      <c r="AS123" s="611">
        <f t="shared" si="165"/>
        <v>0</v>
      </c>
      <c r="AT123" s="611">
        <f t="shared" si="165"/>
        <v>0</v>
      </c>
      <c r="AU123" s="611">
        <f t="shared" si="165"/>
        <v>0</v>
      </c>
      <c r="AV123" s="611">
        <f t="shared" si="165"/>
        <v>0</v>
      </c>
      <c r="AW123" s="611">
        <f t="shared" si="165"/>
        <v>0</v>
      </c>
      <c r="AX123" s="611">
        <f t="shared" si="165"/>
        <v>0</v>
      </c>
      <c r="AY123" s="611">
        <f t="shared" si="165"/>
        <v>0</v>
      </c>
      <c r="AZ123" s="611">
        <f t="shared" si="165"/>
        <v>0</v>
      </c>
      <c r="BA123" s="611">
        <f t="shared" si="165"/>
        <v>0</v>
      </c>
      <c r="BB123" s="58" t="s">
        <v>231</v>
      </c>
      <c r="BC123" s="63"/>
      <c r="BD123" s="63"/>
      <c r="BE123" s="85">
        <v>2016</v>
      </c>
      <c r="BF123" s="63"/>
      <c r="BG123" s="63"/>
    </row>
    <row r="124" spans="1:59" s="630" customFormat="1" ht="22.2" customHeight="1">
      <c r="A124" s="626" t="s">
        <v>63</v>
      </c>
      <c r="B124" s="672"/>
      <c r="C124" s="628"/>
      <c r="D124" s="628">
        <f t="shared" si="159"/>
        <v>0</v>
      </c>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628"/>
      <c r="AJ124" s="628"/>
      <c r="AK124" s="628"/>
      <c r="AL124" s="628"/>
      <c r="AM124" s="628"/>
      <c r="AN124" s="628"/>
      <c r="AO124" s="628"/>
      <c r="AP124" s="628"/>
      <c r="AQ124" s="628"/>
      <c r="AR124" s="628"/>
      <c r="AS124" s="628"/>
      <c r="AT124" s="628"/>
      <c r="AU124" s="628"/>
      <c r="AV124" s="628"/>
      <c r="AW124" s="628"/>
      <c r="AX124" s="628"/>
      <c r="AY124" s="628"/>
      <c r="AZ124" s="628"/>
      <c r="BA124" s="628"/>
      <c r="BB124" s="604" t="s">
        <v>231</v>
      </c>
      <c r="BC124" s="629"/>
      <c r="BD124" s="629"/>
      <c r="BE124" s="606">
        <v>2016</v>
      </c>
      <c r="BF124" s="629"/>
      <c r="BG124" s="629"/>
    </row>
    <row r="125" spans="1:59" s="630" customFormat="1" ht="22.2" customHeight="1">
      <c r="A125" s="626" t="s">
        <v>63</v>
      </c>
      <c r="B125" s="672"/>
      <c r="C125" s="628"/>
      <c r="D125" s="628">
        <f t="shared" si="159"/>
        <v>0</v>
      </c>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13" customFormat="1" ht="22.2" customHeight="1">
      <c r="A126" s="346" t="s">
        <v>66</v>
      </c>
      <c r="B126" s="615" t="s">
        <v>492</v>
      </c>
      <c r="C126" s="611">
        <f>SUM(C127,C130)</f>
        <v>0</v>
      </c>
      <c r="D126" s="611">
        <f>SUM(D127+D130)</f>
        <v>0</v>
      </c>
      <c r="E126" s="611">
        <f t="shared" ref="E126:K126" si="166">SUM(E127,E130)</f>
        <v>0</v>
      </c>
      <c r="F126" s="611">
        <f t="shared" si="166"/>
        <v>0</v>
      </c>
      <c r="G126" s="611">
        <f t="shared" si="166"/>
        <v>0</v>
      </c>
      <c r="H126" s="611">
        <f t="shared" si="166"/>
        <v>0</v>
      </c>
      <c r="I126" s="611">
        <f t="shared" si="166"/>
        <v>0</v>
      </c>
      <c r="J126" s="611">
        <f t="shared" si="166"/>
        <v>0</v>
      </c>
      <c r="K126" s="611">
        <f t="shared" si="166"/>
        <v>0</v>
      </c>
      <c r="L126" s="611"/>
      <c r="M126" s="611">
        <f t="shared" ref="M126:AF126" si="167">SUM(M127,M130)</f>
        <v>0</v>
      </c>
      <c r="N126" s="611">
        <f t="shared" si="167"/>
        <v>0</v>
      </c>
      <c r="O126" s="611">
        <f t="shared" si="167"/>
        <v>0</v>
      </c>
      <c r="P126" s="611">
        <f t="shared" si="167"/>
        <v>0</v>
      </c>
      <c r="Q126" s="611">
        <f t="shared" si="167"/>
        <v>0</v>
      </c>
      <c r="R126" s="611">
        <f t="shared" si="167"/>
        <v>0</v>
      </c>
      <c r="S126" s="611">
        <f t="shared" si="167"/>
        <v>0</v>
      </c>
      <c r="T126" s="611">
        <f t="shared" si="167"/>
        <v>0</v>
      </c>
      <c r="U126" s="611">
        <f t="shared" si="167"/>
        <v>0</v>
      </c>
      <c r="V126" s="611">
        <f t="shared" si="167"/>
        <v>0</v>
      </c>
      <c r="W126" s="611">
        <f t="shared" si="167"/>
        <v>0</v>
      </c>
      <c r="X126" s="611">
        <f t="shared" si="167"/>
        <v>0</v>
      </c>
      <c r="Y126" s="611">
        <f t="shared" si="167"/>
        <v>0</v>
      </c>
      <c r="Z126" s="611">
        <f t="shared" si="167"/>
        <v>0</v>
      </c>
      <c r="AA126" s="611">
        <f t="shared" si="167"/>
        <v>0</v>
      </c>
      <c r="AB126" s="611">
        <f t="shared" si="167"/>
        <v>0</v>
      </c>
      <c r="AC126" s="611">
        <f t="shared" si="167"/>
        <v>0</v>
      </c>
      <c r="AD126" s="611">
        <f t="shared" si="167"/>
        <v>0</v>
      </c>
      <c r="AE126" s="611">
        <f t="shared" si="167"/>
        <v>0</v>
      </c>
      <c r="AF126" s="611">
        <f t="shared" si="167"/>
        <v>0</v>
      </c>
      <c r="AG126" s="611"/>
      <c r="AH126" s="611">
        <f t="shared" ref="AH126:BA126" si="168">SUM(AH127,AH130)</f>
        <v>0</v>
      </c>
      <c r="AI126" s="611">
        <f t="shared" si="168"/>
        <v>0</v>
      </c>
      <c r="AJ126" s="611">
        <f t="shared" si="168"/>
        <v>0</v>
      </c>
      <c r="AK126" s="611">
        <f t="shared" si="168"/>
        <v>0</v>
      </c>
      <c r="AL126" s="611">
        <f t="shared" si="168"/>
        <v>0</v>
      </c>
      <c r="AM126" s="611">
        <f t="shared" si="168"/>
        <v>0</v>
      </c>
      <c r="AN126" s="611">
        <f t="shared" si="168"/>
        <v>0</v>
      </c>
      <c r="AO126" s="611">
        <f t="shared" si="168"/>
        <v>0</v>
      </c>
      <c r="AP126" s="611">
        <f t="shared" si="168"/>
        <v>0</v>
      </c>
      <c r="AQ126" s="611">
        <f t="shared" si="168"/>
        <v>0</v>
      </c>
      <c r="AR126" s="611">
        <f t="shared" si="168"/>
        <v>0</v>
      </c>
      <c r="AS126" s="611">
        <f t="shared" si="168"/>
        <v>0</v>
      </c>
      <c r="AT126" s="611">
        <f t="shared" si="168"/>
        <v>0</v>
      </c>
      <c r="AU126" s="611">
        <f t="shared" si="168"/>
        <v>0</v>
      </c>
      <c r="AV126" s="611">
        <f t="shared" si="168"/>
        <v>0</v>
      </c>
      <c r="AW126" s="611">
        <f t="shared" si="168"/>
        <v>0</v>
      </c>
      <c r="AX126" s="611">
        <f t="shared" si="168"/>
        <v>0</v>
      </c>
      <c r="AY126" s="611">
        <f t="shared" si="168"/>
        <v>0</v>
      </c>
      <c r="AZ126" s="611">
        <f t="shared" si="168"/>
        <v>0</v>
      </c>
      <c r="BA126" s="611">
        <f t="shared" si="168"/>
        <v>0</v>
      </c>
      <c r="BB126" s="58" t="s">
        <v>231</v>
      </c>
      <c r="BC126" s="63"/>
      <c r="BD126" s="63"/>
      <c r="BE126" s="85">
        <v>2016</v>
      </c>
      <c r="BF126" s="63"/>
      <c r="BG126" s="63"/>
    </row>
    <row r="127" spans="1:59" s="613" customFormat="1" ht="22.2" customHeight="1">
      <c r="A127" s="346" t="s">
        <v>66</v>
      </c>
      <c r="B127" s="65" t="s">
        <v>480</v>
      </c>
      <c r="C127" s="611"/>
      <c r="D127" s="611">
        <f t="shared" ref="D127:D132" si="169">SUM(E127:BA127)</f>
        <v>0</v>
      </c>
      <c r="E127" s="611">
        <f t="shared" ref="E127:K127" si="170">SUM(E128:E129)</f>
        <v>0</v>
      </c>
      <c r="F127" s="611">
        <f t="shared" si="170"/>
        <v>0</v>
      </c>
      <c r="G127" s="611">
        <f t="shared" si="170"/>
        <v>0</v>
      </c>
      <c r="H127" s="611">
        <f t="shared" si="170"/>
        <v>0</v>
      </c>
      <c r="I127" s="611">
        <f t="shared" si="170"/>
        <v>0</v>
      </c>
      <c r="J127" s="611">
        <f t="shared" si="170"/>
        <v>0</v>
      </c>
      <c r="K127" s="611">
        <f t="shared" si="170"/>
        <v>0</v>
      </c>
      <c r="L127" s="611"/>
      <c r="M127" s="611">
        <f t="shared" ref="M127:AF127" si="171">SUM(M128:M129)</f>
        <v>0</v>
      </c>
      <c r="N127" s="611">
        <f t="shared" si="171"/>
        <v>0</v>
      </c>
      <c r="O127" s="611">
        <f t="shared" si="171"/>
        <v>0</v>
      </c>
      <c r="P127" s="611">
        <f t="shared" si="171"/>
        <v>0</v>
      </c>
      <c r="Q127" s="611">
        <f t="shared" si="171"/>
        <v>0</v>
      </c>
      <c r="R127" s="611">
        <f t="shared" si="171"/>
        <v>0</v>
      </c>
      <c r="S127" s="611">
        <f t="shared" si="171"/>
        <v>0</v>
      </c>
      <c r="T127" s="611">
        <f t="shared" si="171"/>
        <v>0</v>
      </c>
      <c r="U127" s="611">
        <f t="shared" si="171"/>
        <v>0</v>
      </c>
      <c r="V127" s="611">
        <f t="shared" si="171"/>
        <v>0</v>
      </c>
      <c r="W127" s="611">
        <f t="shared" si="171"/>
        <v>0</v>
      </c>
      <c r="X127" s="611">
        <f t="shared" si="171"/>
        <v>0</v>
      </c>
      <c r="Y127" s="611">
        <f t="shared" si="171"/>
        <v>0</v>
      </c>
      <c r="Z127" s="611">
        <f t="shared" si="171"/>
        <v>0</v>
      </c>
      <c r="AA127" s="611">
        <f t="shared" si="171"/>
        <v>0</v>
      </c>
      <c r="AB127" s="611">
        <f t="shared" si="171"/>
        <v>0</v>
      </c>
      <c r="AC127" s="611">
        <f t="shared" si="171"/>
        <v>0</v>
      </c>
      <c r="AD127" s="611">
        <f t="shared" si="171"/>
        <v>0</v>
      </c>
      <c r="AE127" s="611">
        <f t="shared" si="171"/>
        <v>0</v>
      </c>
      <c r="AF127" s="611">
        <f t="shared" si="171"/>
        <v>0</v>
      </c>
      <c r="AG127" s="611"/>
      <c r="AH127" s="611">
        <f t="shared" ref="AH127:BA127" si="172">SUM(AH128:AH129)</f>
        <v>0</v>
      </c>
      <c r="AI127" s="611">
        <f t="shared" si="172"/>
        <v>0</v>
      </c>
      <c r="AJ127" s="611">
        <f t="shared" si="172"/>
        <v>0</v>
      </c>
      <c r="AK127" s="611">
        <f t="shared" si="172"/>
        <v>0</v>
      </c>
      <c r="AL127" s="611">
        <f t="shared" si="172"/>
        <v>0</v>
      </c>
      <c r="AM127" s="611">
        <f t="shared" si="172"/>
        <v>0</v>
      </c>
      <c r="AN127" s="611">
        <f t="shared" si="172"/>
        <v>0</v>
      </c>
      <c r="AO127" s="611">
        <f t="shared" si="172"/>
        <v>0</v>
      </c>
      <c r="AP127" s="611">
        <f t="shared" si="172"/>
        <v>0</v>
      </c>
      <c r="AQ127" s="611">
        <f t="shared" si="172"/>
        <v>0</v>
      </c>
      <c r="AR127" s="611">
        <f t="shared" si="172"/>
        <v>0</v>
      </c>
      <c r="AS127" s="611">
        <f t="shared" si="172"/>
        <v>0</v>
      </c>
      <c r="AT127" s="611">
        <f t="shared" si="172"/>
        <v>0</v>
      </c>
      <c r="AU127" s="611">
        <f t="shared" si="172"/>
        <v>0</v>
      </c>
      <c r="AV127" s="611">
        <f t="shared" si="172"/>
        <v>0</v>
      </c>
      <c r="AW127" s="611">
        <f t="shared" si="172"/>
        <v>0</v>
      </c>
      <c r="AX127" s="611">
        <f t="shared" si="172"/>
        <v>0</v>
      </c>
      <c r="AY127" s="611">
        <f t="shared" si="172"/>
        <v>0</v>
      </c>
      <c r="AZ127" s="611">
        <f t="shared" si="172"/>
        <v>0</v>
      </c>
      <c r="BA127" s="611">
        <f t="shared" si="172"/>
        <v>0</v>
      </c>
      <c r="BB127" s="58" t="s">
        <v>231</v>
      </c>
      <c r="BC127" s="63"/>
      <c r="BD127" s="63"/>
      <c r="BE127" s="85">
        <v>2016</v>
      </c>
      <c r="BF127" s="63"/>
      <c r="BG127" s="63"/>
    </row>
    <row r="128" spans="1:59" s="630" customFormat="1" ht="22.2" customHeight="1">
      <c r="A128" s="626" t="s">
        <v>66</v>
      </c>
      <c r="B128" s="672"/>
      <c r="C128" s="628"/>
      <c r="D128" s="628">
        <f t="shared" si="169"/>
        <v>0</v>
      </c>
      <c r="E128" s="628"/>
      <c r="F128" s="628"/>
      <c r="G128" s="628"/>
      <c r="H128" s="628"/>
      <c r="I128" s="628"/>
      <c r="J128" s="628"/>
      <c r="K128" s="628"/>
      <c r="L128" s="628"/>
      <c r="M128" s="628"/>
      <c r="N128" s="628"/>
      <c r="O128" s="628"/>
      <c r="P128" s="628"/>
      <c r="Q128" s="628"/>
      <c r="R128" s="628"/>
      <c r="S128" s="628"/>
      <c r="T128" s="628"/>
      <c r="U128" s="628"/>
      <c r="V128" s="628"/>
      <c r="W128" s="628"/>
      <c r="X128" s="628"/>
      <c r="Y128" s="628"/>
      <c r="Z128" s="628"/>
      <c r="AA128" s="628"/>
      <c r="AB128" s="628"/>
      <c r="AC128" s="628"/>
      <c r="AD128" s="628"/>
      <c r="AE128" s="628"/>
      <c r="AF128" s="628"/>
      <c r="AG128" s="628"/>
      <c r="AH128" s="628"/>
      <c r="AI128" s="628"/>
      <c r="AJ128" s="628"/>
      <c r="AK128" s="628"/>
      <c r="AL128" s="628"/>
      <c r="AM128" s="628"/>
      <c r="AN128" s="628"/>
      <c r="AO128" s="628"/>
      <c r="AP128" s="628"/>
      <c r="AQ128" s="628"/>
      <c r="AR128" s="628"/>
      <c r="AS128" s="628"/>
      <c r="AT128" s="628"/>
      <c r="AU128" s="628"/>
      <c r="AV128" s="628"/>
      <c r="AW128" s="628"/>
      <c r="AX128" s="628"/>
      <c r="AY128" s="628"/>
      <c r="AZ128" s="628"/>
      <c r="BA128" s="628"/>
      <c r="BB128" s="604" t="s">
        <v>231</v>
      </c>
      <c r="BC128" s="629"/>
      <c r="BD128" s="629"/>
      <c r="BE128" s="606">
        <v>2016</v>
      </c>
      <c r="BF128" s="629"/>
      <c r="BG128" s="629"/>
    </row>
    <row r="129" spans="1:59" s="630" customFormat="1" ht="22.2" customHeight="1">
      <c r="A129" s="626" t="s">
        <v>66</v>
      </c>
      <c r="B129" s="672"/>
      <c r="C129" s="628"/>
      <c r="D129" s="628">
        <f t="shared" si="169"/>
        <v>0</v>
      </c>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13" customFormat="1" ht="22.2" customHeight="1">
      <c r="A130" s="346" t="s">
        <v>66</v>
      </c>
      <c r="B130" s="65" t="s">
        <v>481</v>
      </c>
      <c r="C130" s="611"/>
      <c r="D130" s="611">
        <f t="shared" si="169"/>
        <v>0</v>
      </c>
      <c r="E130" s="611">
        <f t="shared" ref="E130:K130" si="173">SUM(E131:E132)</f>
        <v>0</v>
      </c>
      <c r="F130" s="611">
        <f t="shared" si="173"/>
        <v>0</v>
      </c>
      <c r="G130" s="611">
        <f t="shared" si="173"/>
        <v>0</v>
      </c>
      <c r="H130" s="611">
        <f t="shared" si="173"/>
        <v>0</v>
      </c>
      <c r="I130" s="611">
        <f t="shared" si="173"/>
        <v>0</v>
      </c>
      <c r="J130" s="611">
        <f t="shared" si="173"/>
        <v>0</v>
      </c>
      <c r="K130" s="611">
        <f t="shared" si="173"/>
        <v>0</v>
      </c>
      <c r="L130" s="611"/>
      <c r="M130" s="611">
        <f t="shared" ref="M130:AF130" si="174">SUM(M131:M132)</f>
        <v>0</v>
      </c>
      <c r="N130" s="611">
        <f t="shared" si="174"/>
        <v>0</v>
      </c>
      <c r="O130" s="611">
        <f t="shared" si="174"/>
        <v>0</v>
      </c>
      <c r="P130" s="611">
        <f t="shared" si="174"/>
        <v>0</v>
      </c>
      <c r="Q130" s="611">
        <f t="shared" si="174"/>
        <v>0</v>
      </c>
      <c r="R130" s="611">
        <f t="shared" si="174"/>
        <v>0</v>
      </c>
      <c r="S130" s="611">
        <f t="shared" si="174"/>
        <v>0</v>
      </c>
      <c r="T130" s="611">
        <f t="shared" si="174"/>
        <v>0</v>
      </c>
      <c r="U130" s="611">
        <f t="shared" si="174"/>
        <v>0</v>
      </c>
      <c r="V130" s="611">
        <f t="shared" si="174"/>
        <v>0</v>
      </c>
      <c r="W130" s="611">
        <f t="shared" si="174"/>
        <v>0</v>
      </c>
      <c r="X130" s="611">
        <f t="shared" si="174"/>
        <v>0</v>
      </c>
      <c r="Y130" s="611">
        <f t="shared" si="174"/>
        <v>0</v>
      </c>
      <c r="Z130" s="611">
        <f t="shared" si="174"/>
        <v>0</v>
      </c>
      <c r="AA130" s="611">
        <f t="shared" si="174"/>
        <v>0</v>
      </c>
      <c r="AB130" s="611">
        <f t="shared" si="174"/>
        <v>0</v>
      </c>
      <c r="AC130" s="611">
        <f t="shared" si="174"/>
        <v>0</v>
      </c>
      <c r="AD130" s="611">
        <f t="shared" si="174"/>
        <v>0</v>
      </c>
      <c r="AE130" s="611">
        <f t="shared" si="174"/>
        <v>0</v>
      </c>
      <c r="AF130" s="611">
        <f t="shared" si="174"/>
        <v>0</v>
      </c>
      <c r="AG130" s="611"/>
      <c r="AH130" s="611">
        <f t="shared" ref="AH130:BA130" si="175">SUM(AH131:AH132)</f>
        <v>0</v>
      </c>
      <c r="AI130" s="611">
        <f t="shared" si="175"/>
        <v>0</v>
      </c>
      <c r="AJ130" s="611">
        <f t="shared" si="175"/>
        <v>0</v>
      </c>
      <c r="AK130" s="611">
        <f t="shared" si="175"/>
        <v>0</v>
      </c>
      <c r="AL130" s="611">
        <f t="shared" si="175"/>
        <v>0</v>
      </c>
      <c r="AM130" s="611">
        <f t="shared" si="175"/>
        <v>0</v>
      </c>
      <c r="AN130" s="611">
        <f t="shared" si="175"/>
        <v>0</v>
      </c>
      <c r="AO130" s="611">
        <f t="shared" si="175"/>
        <v>0</v>
      </c>
      <c r="AP130" s="611">
        <f t="shared" si="175"/>
        <v>0</v>
      </c>
      <c r="AQ130" s="611">
        <f t="shared" si="175"/>
        <v>0</v>
      </c>
      <c r="AR130" s="611">
        <f t="shared" si="175"/>
        <v>0</v>
      </c>
      <c r="AS130" s="611">
        <f t="shared" si="175"/>
        <v>0</v>
      </c>
      <c r="AT130" s="611">
        <f t="shared" si="175"/>
        <v>0</v>
      </c>
      <c r="AU130" s="611">
        <f t="shared" si="175"/>
        <v>0</v>
      </c>
      <c r="AV130" s="611">
        <f t="shared" si="175"/>
        <v>0</v>
      </c>
      <c r="AW130" s="611">
        <f t="shared" si="175"/>
        <v>0</v>
      </c>
      <c r="AX130" s="611">
        <f t="shared" si="175"/>
        <v>0</v>
      </c>
      <c r="AY130" s="611">
        <f t="shared" si="175"/>
        <v>0</v>
      </c>
      <c r="AZ130" s="611">
        <f t="shared" si="175"/>
        <v>0</v>
      </c>
      <c r="BA130" s="611">
        <f t="shared" si="175"/>
        <v>0</v>
      </c>
      <c r="BB130" s="58" t="s">
        <v>231</v>
      </c>
      <c r="BC130" s="63"/>
      <c r="BD130" s="63"/>
      <c r="BE130" s="85">
        <v>2016</v>
      </c>
      <c r="BF130" s="63"/>
      <c r="BG130" s="63"/>
    </row>
    <row r="131" spans="1:59" s="630" customFormat="1" ht="22.2" customHeight="1">
      <c r="A131" s="626" t="s">
        <v>66</v>
      </c>
      <c r="B131" s="672"/>
      <c r="C131" s="628"/>
      <c r="D131" s="628">
        <f t="shared" si="169"/>
        <v>0</v>
      </c>
      <c r="E131" s="628"/>
      <c r="F131" s="628"/>
      <c r="G131" s="628"/>
      <c r="H131" s="628"/>
      <c r="I131" s="628"/>
      <c r="J131" s="628"/>
      <c r="K131" s="628"/>
      <c r="L131" s="628"/>
      <c r="M131" s="628"/>
      <c r="N131" s="628"/>
      <c r="O131" s="628"/>
      <c r="P131" s="628"/>
      <c r="Q131" s="628"/>
      <c r="R131" s="628"/>
      <c r="S131" s="628"/>
      <c r="T131" s="628"/>
      <c r="U131" s="628"/>
      <c r="V131" s="628"/>
      <c r="W131" s="628"/>
      <c r="X131" s="628"/>
      <c r="Y131" s="628"/>
      <c r="Z131" s="628"/>
      <c r="AA131" s="628"/>
      <c r="AB131" s="628"/>
      <c r="AC131" s="628"/>
      <c r="AD131" s="628"/>
      <c r="AE131" s="628"/>
      <c r="AF131" s="628"/>
      <c r="AG131" s="628"/>
      <c r="AH131" s="628"/>
      <c r="AI131" s="628"/>
      <c r="AJ131" s="628"/>
      <c r="AK131" s="628"/>
      <c r="AL131" s="628"/>
      <c r="AM131" s="628"/>
      <c r="AN131" s="628"/>
      <c r="AO131" s="628"/>
      <c r="AP131" s="628"/>
      <c r="AQ131" s="628"/>
      <c r="AR131" s="628"/>
      <c r="AS131" s="628"/>
      <c r="AT131" s="628"/>
      <c r="AU131" s="628"/>
      <c r="AV131" s="628"/>
      <c r="AW131" s="628"/>
      <c r="AX131" s="628"/>
      <c r="AY131" s="628"/>
      <c r="AZ131" s="628"/>
      <c r="BA131" s="628"/>
      <c r="BB131" s="604" t="s">
        <v>231</v>
      </c>
      <c r="BC131" s="629"/>
      <c r="BD131" s="629"/>
      <c r="BE131" s="606">
        <v>2016</v>
      </c>
      <c r="BF131" s="629"/>
      <c r="BG131" s="629"/>
    </row>
    <row r="132" spans="1:59" s="630" customFormat="1" ht="22.2" customHeight="1">
      <c r="A132" s="626" t="s">
        <v>66</v>
      </c>
      <c r="B132" s="672"/>
      <c r="C132" s="628"/>
      <c r="D132" s="628">
        <f t="shared" si="169"/>
        <v>0</v>
      </c>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13" customFormat="1" ht="22.2" customHeight="1">
      <c r="A133" s="346" t="s">
        <v>117</v>
      </c>
      <c r="B133" s="615" t="s">
        <v>507</v>
      </c>
      <c r="C133" s="611">
        <f>SUM(C134,C137)</f>
        <v>0</v>
      </c>
      <c r="D133" s="611">
        <f>SUM(D134+D137)</f>
        <v>0</v>
      </c>
      <c r="E133" s="611">
        <f t="shared" ref="E133:K133" si="176">SUM(E134,E137)</f>
        <v>0</v>
      </c>
      <c r="F133" s="611">
        <f t="shared" si="176"/>
        <v>0</v>
      </c>
      <c r="G133" s="611">
        <f t="shared" si="176"/>
        <v>0</v>
      </c>
      <c r="H133" s="611">
        <f t="shared" si="176"/>
        <v>0</v>
      </c>
      <c r="I133" s="611">
        <f t="shared" si="176"/>
        <v>0</v>
      </c>
      <c r="J133" s="611">
        <f t="shared" si="176"/>
        <v>0</v>
      </c>
      <c r="K133" s="611">
        <f t="shared" si="176"/>
        <v>0</v>
      </c>
      <c r="L133" s="611"/>
      <c r="M133" s="611">
        <f t="shared" ref="M133:AF133" si="177">SUM(M134,M137)</f>
        <v>0</v>
      </c>
      <c r="N133" s="611">
        <f t="shared" si="177"/>
        <v>0</v>
      </c>
      <c r="O133" s="611">
        <f t="shared" si="177"/>
        <v>0</v>
      </c>
      <c r="P133" s="611">
        <f t="shared" si="177"/>
        <v>0</v>
      </c>
      <c r="Q133" s="611">
        <f t="shared" si="177"/>
        <v>0</v>
      </c>
      <c r="R133" s="611">
        <f t="shared" si="177"/>
        <v>0</v>
      </c>
      <c r="S133" s="611">
        <f t="shared" si="177"/>
        <v>0</v>
      </c>
      <c r="T133" s="611">
        <f t="shared" si="177"/>
        <v>0</v>
      </c>
      <c r="U133" s="611">
        <f t="shared" si="177"/>
        <v>0</v>
      </c>
      <c r="V133" s="611">
        <f t="shared" si="177"/>
        <v>0</v>
      </c>
      <c r="W133" s="611">
        <f t="shared" si="177"/>
        <v>0</v>
      </c>
      <c r="X133" s="611">
        <f t="shared" si="177"/>
        <v>0</v>
      </c>
      <c r="Y133" s="611">
        <f t="shared" si="177"/>
        <v>0</v>
      </c>
      <c r="Z133" s="611">
        <f t="shared" si="177"/>
        <v>0</v>
      </c>
      <c r="AA133" s="611">
        <f t="shared" si="177"/>
        <v>0</v>
      </c>
      <c r="AB133" s="611">
        <f t="shared" si="177"/>
        <v>0</v>
      </c>
      <c r="AC133" s="611">
        <f t="shared" si="177"/>
        <v>0</v>
      </c>
      <c r="AD133" s="611">
        <f t="shared" si="177"/>
        <v>0</v>
      </c>
      <c r="AE133" s="611">
        <f t="shared" si="177"/>
        <v>0</v>
      </c>
      <c r="AF133" s="611">
        <f t="shared" si="177"/>
        <v>0</v>
      </c>
      <c r="AG133" s="611"/>
      <c r="AH133" s="611">
        <f t="shared" ref="AH133:BA133" si="178">SUM(AH134,AH137)</f>
        <v>0</v>
      </c>
      <c r="AI133" s="611">
        <f t="shared" si="178"/>
        <v>0</v>
      </c>
      <c r="AJ133" s="611">
        <f t="shared" si="178"/>
        <v>0</v>
      </c>
      <c r="AK133" s="611">
        <f t="shared" si="178"/>
        <v>0</v>
      </c>
      <c r="AL133" s="611">
        <f t="shared" si="178"/>
        <v>0</v>
      </c>
      <c r="AM133" s="611">
        <f t="shared" si="178"/>
        <v>0</v>
      </c>
      <c r="AN133" s="611">
        <f t="shared" si="178"/>
        <v>0</v>
      </c>
      <c r="AO133" s="611">
        <f t="shared" si="178"/>
        <v>0</v>
      </c>
      <c r="AP133" s="611">
        <f t="shared" si="178"/>
        <v>0</v>
      </c>
      <c r="AQ133" s="611">
        <f t="shared" si="178"/>
        <v>0</v>
      </c>
      <c r="AR133" s="611">
        <f t="shared" si="178"/>
        <v>0</v>
      </c>
      <c r="AS133" s="611">
        <f t="shared" si="178"/>
        <v>0</v>
      </c>
      <c r="AT133" s="611">
        <f t="shared" si="178"/>
        <v>0</v>
      </c>
      <c r="AU133" s="611">
        <f t="shared" si="178"/>
        <v>0</v>
      </c>
      <c r="AV133" s="611">
        <f t="shared" si="178"/>
        <v>0</v>
      </c>
      <c r="AW133" s="611">
        <f t="shared" si="178"/>
        <v>0</v>
      </c>
      <c r="AX133" s="611">
        <f t="shared" si="178"/>
        <v>0</v>
      </c>
      <c r="AY133" s="611">
        <f t="shared" si="178"/>
        <v>0</v>
      </c>
      <c r="AZ133" s="611">
        <f t="shared" si="178"/>
        <v>0</v>
      </c>
      <c r="BA133" s="611">
        <f t="shared" si="178"/>
        <v>0</v>
      </c>
      <c r="BB133" s="58" t="s">
        <v>231</v>
      </c>
      <c r="BC133" s="63"/>
      <c r="BD133" s="63"/>
      <c r="BE133" s="43">
        <v>2016</v>
      </c>
      <c r="BF133" s="62"/>
      <c r="BG133" s="62"/>
    </row>
    <row r="134" spans="1:59" s="613" customFormat="1" ht="22.2" customHeight="1">
      <c r="A134" s="346" t="s">
        <v>117</v>
      </c>
      <c r="B134" s="65" t="s">
        <v>480</v>
      </c>
      <c r="C134" s="611"/>
      <c r="D134" s="611">
        <f t="shared" ref="D134:D139" si="179">SUM(E134:BA134)</f>
        <v>0</v>
      </c>
      <c r="E134" s="611">
        <f t="shared" ref="E134:K134" si="180">SUM(E135:E136)</f>
        <v>0</v>
      </c>
      <c r="F134" s="611">
        <f t="shared" si="180"/>
        <v>0</v>
      </c>
      <c r="G134" s="611">
        <f t="shared" si="180"/>
        <v>0</v>
      </c>
      <c r="H134" s="611">
        <f t="shared" si="180"/>
        <v>0</v>
      </c>
      <c r="I134" s="611">
        <f t="shared" si="180"/>
        <v>0</v>
      </c>
      <c r="J134" s="611">
        <f t="shared" si="180"/>
        <v>0</v>
      </c>
      <c r="K134" s="611">
        <f t="shared" si="180"/>
        <v>0</v>
      </c>
      <c r="L134" s="611"/>
      <c r="M134" s="611">
        <f t="shared" ref="M134:AF134" si="181">SUM(M135:M136)</f>
        <v>0</v>
      </c>
      <c r="N134" s="611">
        <f t="shared" si="181"/>
        <v>0</v>
      </c>
      <c r="O134" s="611">
        <f t="shared" si="181"/>
        <v>0</v>
      </c>
      <c r="P134" s="611">
        <f t="shared" si="181"/>
        <v>0</v>
      </c>
      <c r="Q134" s="611">
        <f t="shared" si="181"/>
        <v>0</v>
      </c>
      <c r="R134" s="611">
        <f t="shared" si="181"/>
        <v>0</v>
      </c>
      <c r="S134" s="611">
        <f t="shared" si="181"/>
        <v>0</v>
      </c>
      <c r="T134" s="611">
        <f t="shared" si="181"/>
        <v>0</v>
      </c>
      <c r="U134" s="611">
        <f t="shared" si="181"/>
        <v>0</v>
      </c>
      <c r="V134" s="611">
        <f t="shared" si="181"/>
        <v>0</v>
      </c>
      <c r="W134" s="611">
        <f t="shared" si="181"/>
        <v>0</v>
      </c>
      <c r="X134" s="611">
        <f t="shared" si="181"/>
        <v>0</v>
      </c>
      <c r="Y134" s="611">
        <f t="shared" si="181"/>
        <v>0</v>
      </c>
      <c r="Z134" s="611">
        <f t="shared" si="181"/>
        <v>0</v>
      </c>
      <c r="AA134" s="611">
        <f t="shared" si="181"/>
        <v>0</v>
      </c>
      <c r="AB134" s="611">
        <f t="shared" si="181"/>
        <v>0</v>
      </c>
      <c r="AC134" s="611">
        <f t="shared" si="181"/>
        <v>0</v>
      </c>
      <c r="AD134" s="611">
        <f t="shared" si="181"/>
        <v>0</v>
      </c>
      <c r="AE134" s="611">
        <f t="shared" si="181"/>
        <v>0</v>
      </c>
      <c r="AF134" s="611">
        <f t="shared" si="181"/>
        <v>0</v>
      </c>
      <c r="AG134" s="611"/>
      <c r="AH134" s="611">
        <f t="shared" ref="AH134:BA134" si="182">SUM(AH135:AH136)</f>
        <v>0</v>
      </c>
      <c r="AI134" s="611">
        <f t="shared" si="182"/>
        <v>0</v>
      </c>
      <c r="AJ134" s="611">
        <f t="shared" si="182"/>
        <v>0</v>
      </c>
      <c r="AK134" s="611">
        <f t="shared" si="182"/>
        <v>0</v>
      </c>
      <c r="AL134" s="611">
        <f t="shared" si="182"/>
        <v>0</v>
      </c>
      <c r="AM134" s="611">
        <f t="shared" si="182"/>
        <v>0</v>
      </c>
      <c r="AN134" s="611">
        <f t="shared" si="182"/>
        <v>0</v>
      </c>
      <c r="AO134" s="611">
        <f t="shared" si="182"/>
        <v>0</v>
      </c>
      <c r="AP134" s="611">
        <f t="shared" si="182"/>
        <v>0</v>
      </c>
      <c r="AQ134" s="611">
        <f t="shared" si="182"/>
        <v>0</v>
      </c>
      <c r="AR134" s="611">
        <f t="shared" si="182"/>
        <v>0</v>
      </c>
      <c r="AS134" s="611">
        <f t="shared" si="182"/>
        <v>0</v>
      </c>
      <c r="AT134" s="611">
        <f t="shared" si="182"/>
        <v>0</v>
      </c>
      <c r="AU134" s="611">
        <f t="shared" si="182"/>
        <v>0</v>
      </c>
      <c r="AV134" s="611">
        <f t="shared" si="182"/>
        <v>0</v>
      </c>
      <c r="AW134" s="611">
        <f t="shared" si="182"/>
        <v>0</v>
      </c>
      <c r="AX134" s="611">
        <f t="shared" si="182"/>
        <v>0</v>
      </c>
      <c r="AY134" s="611">
        <f t="shared" si="182"/>
        <v>0</v>
      </c>
      <c r="AZ134" s="611">
        <f t="shared" si="182"/>
        <v>0</v>
      </c>
      <c r="BA134" s="611">
        <f t="shared" si="182"/>
        <v>0</v>
      </c>
      <c r="BB134" s="58" t="s">
        <v>231</v>
      </c>
      <c r="BC134" s="63"/>
      <c r="BD134" s="63"/>
      <c r="BE134" s="43">
        <v>2016</v>
      </c>
      <c r="BF134" s="62"/>
      <c r="BG134" s="62"/>
    </row>
    <row r="135" spans="1:59" s="630" customFormat="1" ht="22.2" customHeight="1">
      <c r="A135" s="626" t="s">
        <v>117</v>
      </c>
      <c r="B135" s="672"/>
      <c r="C135" s="628"/>
      <c r="D135" s="628">
        <f t="shared" si="179"/>
        <v>0</v>
      </c>
      <c r="E135" s="628"/>
      <c r="F135" s="628"/>
      <c r="G135" s="628"/>
      <c r="H135" s="628"/>
      <c r="I135" s="628"/>
      <c r="J135" s="628"/>
      <c r="K135" s="628"/>
      <c r="L135" s="628"/>
      <c r="M135" s="628"/>
      <c r="N135" s="628"/>
      <c r="O135" s="628"/>
      <c r="P135" s="628"/>
      <c r="Q135" s="628"/>
      <c r="R135" s="628"/>
      <c r="S135" s="628"/>
      <c r="T135" s="628"/>
      <c r="U135" s="628"/>
      <c r="V135" s="628"/>
      <c r="W135" s="628"/>
      <c r="X135" s="628"/>
      <c r="Y135" s="628"/>
      <c r="Z135" s="628"/>
      <c r="AA135" s="628"/>
      <c r="AB135" s="628"/>
      <c r="AC135" s="628"/>
      <c r="AD135" s="628"/>
      <c r="AE135" s="628"/>
      <c r="AF135" s="628"/>
      <c r="AG135" s="628"/>
      <c r="AH135" s="628"/>
      <c r="AI135" s="628"/>
      <c r="AJ135" s="628"/>
      <c r="AK135" s="628"/>
      <c r="AL135" s="628"/>
      <c r="AM135" s="628"/>
      <c r="AN135" s="628"/>
      <c r="AO135" s="628"/>
      <c r="AP135" s="628"/>
      <c r="AQ135" s="628"/>
      <c r="AR135" s="628"/>
      <c r="AS135" s="628"/>
      <c r="AT135" s="628"/>
      <c r="AU135" s="628"/>
      <c r="AV135" s="628"/>
      <c r="AW135" s="628"/>
      <c r="AX135" s="628"/>
      <c r="AY135" s="628"/>
      <c r="AZ135" s="628"/>
      <c r="BA135" s="628"/>
      <c r="BB135" s="604" t="s">
        <v>231</v>
      </c>
      <c r="BC135" s="629"/>
      <c r="BD135" s="629"/>
      <c r="BE135" s="641">
        <v>2016</v>
      </c>
      <c r="BF135" s="642"/>
      <c r="BG135" s="642"/>
    </row>
    <row r="136" spans="1:59" s="630" customFormat="1" ht="22.2" customHeight="1">
      <c r="A136" s="626" t="s">
        <v>117</v>
      </c>
      <c r="B136" s="672"/>
      <c r="C136" s="628"/>
      <c r="D136" s="628">
        <f t="shared" si="179"/>
        <v>0</v>
      </c>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13" customFormat="1" ht="22.2" customHeight="1">
      <c r="A137" s="346" t="s">
        <v>117</v>
      </c>
      <c r="B137" s="65" t="s">
        <v>481</v>
      </c>
      <c r="C137" s="611"/>
      <c r="D137" s="611">
        <f t="shared" si="179"/>
        <v>0</v>
      </c>
      <c r="E137" s="611">
        <f t="shared" ref="E137:K137" si="183">SUM(E138:E139)</f>
        <v>0</v>
      </c>
      <c r="F137" s="611">
        <f t="shared" si="183"/>
        <v>0</v>
      </c>
      <c r="G137" s="611">
        <f t="shared" si="183"/>
        <v>0</v>
      </c>
      <c r="H137" s="611">
        <f t="shared" si="183"/>
        <v>0</v>
      </c>
      <c r="I137" s="611">
        <f t="shared" si="183"/>
        <v>0</v>
      </c>
      <c r="J137" s="611">
        <f t="shared" si="183"/>
        <v>0</v>
      </c>
      <c r="K137" s="611">
        <f t="shared" si="183"/>
        <v>0</v>
      </c>
      <c r="L137" s="611"/>
      <c r="M137" s="611">
        <f t="shared" ref="M137:AF137" si="184">SUM(M138:M139)</f>
        <v>0</v>
      </c>
      <c r="N137" s="611">
        <f t="shared" si="184"/>
        <v>0</v>
      </c>
      <c r="O137" s="611">
        <f t="shared" si="184"/>
        <v>0</v>
      </c>
      <c r="P137" s="611">
        <f t="shared" si="184"/>
        <v>0</v>
      </c>
      <c r="Q137" s="611">
        <f t="shared" si="184"/>
        <v>0</v>
      </c>
      <c r="R137" s="611">
        <f t="shared" si="184"/>
        <v>0</v>
      </c>
      <c r="S137" s="611">
        <f t="shared" si="184"/>
        <v>0</v>
      </c>
      <c r="T137" s="611">
        <f t="shared" si="184"/>
        <v>0</v>
      </c>
      <c r="U137" s="611">
        <f t="shared" si="184"/>
        <v>0</v>
      </c>
      <c r="V137" s="611">
        <f t="shared" si="184"/>
        <v>0</v>
      </c>
      <c r="W137" s="611">
        <f t="shared" si="184"/>
        <v>0</v>
      </c>
      <c r="X137" s="611">
        <f t="shared" si="184"/>
        <v>0</v>
      </c>
      <c r="Y137" s="611">
        <f t="shared" si="184"/>
        <v>0</v>
      </c>
      <c r="Z137" s="611">
        <f t="shared" si="184"/>
        <v>0</v>
      </c>
      <c r="AA137" s="611">
        <f t="shared" si="184"/>
        <v>0</v>
      </c>
      <c r="AB137" s="611">
        <f t="shared" si="184"/>
        <v>0</v>
      </c>
      <c r="AC137" s="611">
        <f t="shared" si="184"/>
        <v>0</v>
      </c>
      <c r="AD137" s="611">
        <f t="shared" si="184"/>
        <v>0</v>
      </c>
      <c r="AE137" s="611">
        <f t="shared" si="184"/>
        <v>0</v>
      </c>
      <c r="AF137" s="611">
        <f t="shared" si="184"/>
        <v>0</v>
      </c>
      <c r="AG137" s="611"/>
      <c r="AH137" s="611">
        <f t="shared" ref="AH137:BA137" si="185">SUM(AH138:AH139)</f>
        <v>0</v>
      </c>
      <c r="AI137" s="611">
        <f t="shared" si="185"/>
        <v>0</v>
      </c>
      <c r="AJ137" s="611">
        <f t="shared" si="185"/>
        <v>0</v>
      </c>
      <c r="AK137" s="611">
        <f t="shared" si="185"/>
        <v>0</v>
      </c>
      <c r="AL137" s="611">
        <f t="shared" si="185"/>
        <v>0</v>
      </c>
      <c r="AM137" s="611">
        <f t="shared" si="185"/>
        <v>0</v>
      </c>
      <c r="AN137" s="611">
        <f t="shared" si="185"/>
        <v>0</v>
      </c>
      <c r="AO137" s="611">
        <f t="shared" si="185"/>
        <v>0</v>
      </c>
      <c r="AP137" s="611">
        <f t="shared" si="185"/>
        <v>0</v>
      </c>
      <c r="AQ137" s="611">
        <f t="shared" si="185"/>
        <v>0</v>
      </c>
      <c r="AR137" s="611">
        <f t="shared" si="185"/>
        <v>0</v>
      </c>
      <c r="AS137" s="611">
        <f t="shared" si="185"/>
        <v>0</v>
      </c>
      <c r="AT137" s="611">
        <f t="shared" si="185"/>
        <v>0</v>
      </c>
      <c r="AU137" s="611">
        <f t="shared" si="185"/>
        <v>0</v>
      </c>
      <c r="AV137" s="611">
        <f t="shared" si="185"/>
        <v>0</v>
      </c>
      <c r="AW137" s="611">
        <f t="shared" si="185"/>
        <v>0</v>
      </c>
      <c r="AX137" s="611">
        <f t="shared" si="185"/>
        <v>0</v>
      </c>
      <c r="AY137" s="611">
        <f t="shared" si="185"/>
        <v>0</v>
      </c>
      <c r="AZ137" s="611">
        <f t="shared" si="185"/>
        <v>0</v>
      </c>
      <c r="BA137" s="611">
        <f t="shared" si="185"/>
        <v>0</v>
      </c>
      <c r="BB137" s="58" t="s">
        <v>231</v>
      </c>
      <c r="BC137" s="63"/>
      <c r="BD137" s="63"/>
      <c r="BE137" s="43">
        <v>2016</v>
      </c>
      <c r="BF137" s="62"/>
      <c r="BG137" s="62"/>
    </row>
    <row r="138" spans="1:59" s="630" customFormat="1" ht="22.2" customHeight="1">
      <c r="A138" s="626" t="s">
        <v>117</v>
      </c>
      <c r="B138" s="672"/>
      <c r="C138" s="628"/>
      <c r="D138" s="628">
        <f t="shared" si="179"/>
        <v>0</v>
      </c>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04" t="s">
        <v>231</v>
      </c>
      <c r="BC138" s="629"/>
      <c r="BD138" s="629"/>
      <c r="BE138" s="641">
        <v>2016</v>
      </c>
      <c r="BF138" s="642"/>
      <c r="BG138" s="642"/>
    </row>
    <row r="139" spans="1:59" s="630" customFormat="1" ht="22.2" customHeight="1">
      <c r="A139" s="626" t="s">
        <v>117</v>
      </c>
      <c r="B139" s="672"/>
      <c r="C139" s="628"/>
      <c r="D139" s="628">
        <f t="shared" si="179"/>
        <v>0</v>
      </c>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34" customFormat="1" ht="22.2" customHeight="1">
      <c r="A140" s="350">
        <v>3</v>
      </c>
      <c r="B140" s="94" t="s">
        <v>493</v>
      </c>
      <c r="C140" s="619">
        <f>SUM(C195,C199,C203,C207,C254,C258,C141,C188,C211,C215,C262)</f>
        <v>0</v>
      </c>
      <c r="D140" s="619">
        <f>SUM(D195+D199+D203+D207+D254+D258+D141+D188+D211+D215+D262+D219+D226+D233+D240+D247)</f>
        <v>0</v>
      </c>
      <c r="E140" s="619">
        <f t="shared" ref="E140:BA140" si="186">SUM(E195+E199+E203+E207+E254+E258+E141+E188+E211+E215+E262+E219+E226+E233+E240+E247)</f>
        <v>0</v>
      </c>
      <c r="F140" s="619">
        <f t="shared" si="186"/>
        <v>0</v>
      </c>
      <c r="G140" s="619">
        <f t="shared" si="186"/>
        <v>0</v>
      </c>
      <c r="H140" s="619">
        <f t="shared" si="186"/>
        <v>0</v>
      </c>
      <c r="I140" s="619">
        <f t="shared" si="186"/>
        <v>0</v>
      </c>
      <c r="J140" s="619">
        <f t="shared" si="186"/>
        <v>0</v>
      </c>
      <c r="K140" s="619">
        <f t="shared" si="186"/>
        <v>0</v>
      </c>
      <c r="L140" s="619">
        <f t="shared" si="186"/>
        <v>0</v>
      </c>
      <c r="M140" s="619">
        <f t="shared" si="186"/>
        <v>0</v>
      </c>
      <c r="N140" s="619">
        <f t="shared" si="186"/>
        <v>0</v>
      </c>
      <c r="O140" s="619">
        <f t="shared" si="186"/>
        <v>0</v>
      </c>
      <c r="P140" s="619">
        <f t="shared" si="186"/>
        <v>0</v>
      </c>
      <c r="Q140" s="619">
        <f t="shared" si="186"/>
        <v>0</v>
      </c>
      <c r="R140" s="619">
        <f t="shared" si="186"/>
        <v>0</v>
      </c>
      <c r="S140" s="619">
        <f t="shared" si="186"/>
        <v>0</v>
      </c>
      <c r="T140" s="619">
        <f t="shared" si="186"/>
        <v>0</v>
      </c>
      <c r="U140" s="619">
        <f t="shared" si="186"/>
        <v>0</v>
      </c>
      <c r="V140" s="619">
        <f t="shared" si="186"/>
        <v>0</v>
      </c>
      <c r="W140" s="619">
        <f t="shared" si="186"/>
        <v>0</v>
      </c>
      <c r="X140" s="619">
        <f t="shared" si="186"/>
        <v>0</v>
      </c>
      <c r="Y140" s="619">
        <f t="shared" si="186"/>
        <v>0</v>
      </c>
      <c r="Z140" s="619">
        <f t="shared" si="186"/>
        <v>0</v>
      </c>
      <c r="AA140" s="619">
        <f t="shared" si="186"/>
        <v>0</v>
      </c>
      <c r="AB140" s="619">
        <f t="shared" si="186"/>
        <v>0</v>
      </c>
      <c r="AC140" s="619">
        <f t="shared" si="186"/>
        <v>0</v>
      </c>
      <c r="AD140" s="619">
        <f t="shared" si="186"/>
        <v>0</v>
      </c>
      <c r="AE140" s="619">
        <f t="shared" si="186"/>
        <v>0</v>
      </c>
      <c r="AF140" s="619">
        <f t="shared" si="186"/>
        <v>0</v>
      </c>
      <c r="AG140" s="619">
        <f t="shared" si="186"/>
        <v>0</v>
      </c>
      <c r="AH140" s="619">
        <f t="shared" si="186"/>
        <v>0</v>
      </c>
      <c r="AI140" s="619">
        <f t="shared" si="186"/>
        <v>0</v>
      </c>
      <c r="AJ140" s="619">
        <f t="shared" si="186"/>
        <v>0</v>
      </c>
      <c r="AK140" s="619">
        <f t="shared" si="186"/>
        <v>0</v>
      </c>
      <c r="AL140" s="619">
        <f t="shared" si="186"/>
        <v>0</v>
      </c>
      <c r="AM140" s="619">
        <f t="shared" si="186"/>
        <v>0</v>
      </c>
      <c r="AN140" s="619">
        <f t="shared" si="186"/>
        <v>0</v>
      </c>
      <c r="AO140" s="619">
        <f t="shared" si="186"/>
        <v>0</v>
      </c>
      <c r="AP140" s="619">
        <f t="shared" si="186"/>
        <v>0</v>
      </c>
      <c r="AQ140" s="619">
        <f t="shared" si="186"/>
        <v>0</v>
      </c>
      <c r="AR140" s="619">
        <f t="shared" si="186"/>
        <v>0</v>
      </c>
      <c r="AS140" s="619">
        <f t="shared" si="186"/>
        <v>0</v>
      </c>
      <c r="AT140" s="619">
        <f t="shared" si="186"/>
        <v>0</v>
      </c>
      <c r="AU140" s="619">
        <f t="shared" si="186"/>
        <v>0</v>
      </c>
      <c r="AV140" s="619">
        <f t="shared" si="186"/>
        <v>0</v>
      </c>
      <c r="AW140" s="619">
        <f t="shared" si="186"/>
        <v>0</v>
      </c>
      <c r="AX140" s="619">
        <f t="shared" si="186"/>
        <v>0</v>
      </c>
      <c r="AY140" s="619">
        <f t="shared" si="186"/>
        <v>0</v>
      </c>
      <c r="AZ140" s="619">
        <f t="shared" si="186"/>
        <v>0</v>
      </c>
      <c r="BA140" s="619">
        <f t="shared" si="186"/>
        <v>0</v>
      </c>
      <c r="BB140" s="58" t="s">
        <v>231</v>
      </c>
      <c r="BC140" s="63"/>
      <c r="BD140" s="92"/>
      <c r="BE140" s="85">
        <v>2016</v>
      </c>
      <c r="BF140" s="91"/>
      <c r="BG140" s="91"/>
    </row>
    <row r="141" spans="1:59" s="634" customFormat="1" ht="22.2" customHeight="1">
      <c r="A141" s="351" t="s">
        <v>497</v>
      </c>
      <c r="B141" s="151" t="s">
        <v>498</v>
      </c>
      <c r="C141" s="619">
        <f>SUM(C142:C186)</f>
        <v>0</v>
      </c>
      <c r="D141" s="619">
        <f>D142</f>
        <v>0</v>
      </c>
      <c r="E141" s="619">
        <f>E142</f>
        <v>0</v>
      </c>
      <c r="F141" s="619">
        <f t="shared" ref="F141:BA141" si="187">F142</f>
        <v>0</v>
      </c>
      <c r="G141" s="619">
        <f t="shared" si="187"/>
        <v>0</v>
      </c>
      <c r="H141" s="619">
        <f t="shared" si="187"/>
        <v>0</v>
      </c>
      <c r="I141" s="619">
        <f t="shared" si="187"/>
        <v>0</v>
      </c>
      <c r="J141" s="619">
        <f t="shared" si="187"/>
        <v>0</v>
      </c>
      <c r="K141" s="619">
        <f t="shared" si="187"/>
        <v>0</v>
      </c>
      <c r="L141" s="619">
        <f t="shared" si="187"/>
        <v>0</v>
      </c>
      <c r="M141" s="619">
        <f t="shared" si="187"/>
        <v>0</v>
      </c>
      <c r="N141" s="619">
        <f t="shared" si="187"/>
        <v>0</v>
      </c>
      <c r="O141" s="619">
        <f t="shared" si="187"/>
        <v>0</v>
      </c>
      <c r="P141" s="619">
        <f t="shared" si="187"/>
        <v>0</v>
      </c>
      <c r="Q141" s="619">
        <f t="shared" si="187"/>
        <v>0</v>
      </c>
      <c r="R141" s="619">
        <f t="shared" si="187"/>
        <v>0</v>
      </c>
      <c r="S141" s="619">
        <f t="shared" si="187"/>
        <v>0</v>
      </c>
      <c r="T141" s="619">
        <f t="shared" si="187"/>
        <v>0</v>
      </c>
      <c r="U141" s="619">
        <f t="shared" si="187"/>
        <v>0</v>
      </c>
      <c r="V141" s="619">
        <f t="shared" si="187"/>
        <v>0</v>
      </c>
      <c r="W141" s="619">
        <f t="shared" si="187"/>
        <v>0</v>
      </c>
      <c r="X141" s="619">
        <f t="shared" si="187"/>
        <v>0</v>
      </c>
      <c r="Y141" s="619">
        <f t="shared" si="187"/>
        <v>0</v>
      </c>
      <c r="Z141" s="619">
        <f t="shared" si="187"/>
        <v>0</v>
      </c>
      <c r="AA141" s="619">
        <f t="shared" si="187"/>
        <v>0</v>
      </c>
      <c r="AB141" s="619">
        <f t="shared" si="187"/>
        <v>0</v>
      </c>
      <c r="AC141" s="619">
        <f t="shared" si="187"/>
        <v>0</v>
      </c>
      <c r="AD141" s="619">
        <f t="shared" si="187"/>
        <v>0</v>
      </c>
      <c r="AE141" s="619">
        <f t="shared" si="187"/>
        <v>0</v>
      </c>
      <c r="AF141" s="619">
        <f t="shared" si="187"/>
        <v>0</v>
      </c>
      <c r="AG141" s="619">
        <f t="shared" si="187"/>
        <v>0</v>
      </c>
      <c r="AH141" s="619">
        <f t="shared" si="187"/>
        <v>0</v>
      </c>
      <c r="AI141" s="619">
        <f t="shared" si="187"/>
        <v>0</v>
      </c>
      <c r="AJ141" s="619">
        <f t="shared" si="187"/>
        <v>0</v>
      </c>
      <c r="AK141" s="619">
        <f t="shared" si="187"/>
        <v>0</v>
      </c>
      <c r="AL141" s="619">
        <f t="shared" si="187"/>
        <v>0</v>
      </c>
      <c r="AM141" s="619">
        <f t="shared" si="187"/>
        <v>0</v>
      </c>
      <c r="AN141" s="619">
        <f t="shared" si="187"/>
        <v>0</v>
      </c>
      <c r="AO141" s="619">
        <f t="shared" si="187"/>
        <v>0</v>
      </c>
      <c r="AP141" s="619">
        <f t="shared" si="187"/>
        <v>0</v>
      </c>
      <c r="AQ141" s="619">
        <f t="shared" si="187"/>
        <v>0</v>
      </c>
      <c r="AR141" s="619">
        <f t="shared" si="187"/>
        <v>0</v>
      </c>
      <c r="AS141" s="619">
        <f t="shared" si="187"/>
        <v>0</v>
      </c>
      <c r="AT141" s="619">
        <f t="shared" si="187"/>
        <v>0</v>
      </c>
      <c r="AU141" s="619">
        <f t="shared" si="187"/>
        <v>0</v>
      </c>
      <c r="AV141" s="619">
        <f t="shared" si="187"/>
        <v>0</v>
      </c>
      <c r="AW141" s="619">
        <f t="shared" si="187"/>
        <v>0</v>
      </c>
      <c r="AX141" s="619">
        <f t="shared" si="187"/>
        <v>0</v>
      </c>
      <c r="AY141" s="619">
        <f t="shared" si="187"/>
        <v>0</v>
      </c>
      <c r="AZ141" s="619">
        <f t="shared" si="187"/>
        <v>0</v>
      </c>
      <c r="BA141" s="619">
        <f t="shared" si="187"/>
        <v>0</v>
      </c>
      <c r="BB141" s="58" t="s">
        <v>231</v>
      </c>
      <c r="BC141" s="619">
        <f>SUM(BC142:BC187)</f>
        <v>0</v>
      </c>
      <c r="BD141" s="619">
        <f>SUM(BD142:BD187)</f>
        <v>0</v>
      </c>
      <c r="BE141" s="85">
        <v>2016</v>
      </c>
      <c r="BF141" s="91"/>
      <c r="BG141" s="91"/>
    </row>
    <row r="142" spans="1:59" s="623" customFormat="1" ht="22.2" customHeight="1">
      <c r="A142" s="346" t="s">
        <v>83</v>
      </c>
      <c r="B142" s="65" t="s">
        <v>481</v>
      </c>
      <c r="C142" s="620"/>
      <c r="D142" s="620">
        <f>SUM(E142:BA142)</f>
        <v>0</v>
      </c>
      <c r="E142" s="620">
        <f>SUM(E143:E187)</f>
        <v>0</v>
      </c>
      <c r="F142" s="620">
        <f t="shared" ref="F142:BA142" si="188">SUM(F143:F187)</f>
        <v>0</v>
      </c>
      <c r="G142" s="620">
        <f t="shared" si="188"/>
        <v>0</v>
      </c>
      <c r="H142" s="620">
        <f t="shared" si="188"/>
        <v>0</v>
      </c>
      <c r="I142" s="620">
        <f t="shared" si="188"/>
        <v>0</v>
      </c>
      <c r="J142" s="620">
        <f t="shared" si="188"/>
        <v>0</v>
      </c>
      <c r="K142" s="620">
        <f t="shared" si="188"/>
        <v>0</v>
      </c>
      <c r="L142" s="620">
        <f t="shared" si="188"/>
        <v>0</v>
      </c>
      <c r="M142" s="620">
        <f t="shared" si="188"/>
        <v>0</v>
      </c>
      <c r="N142" s="620">
        <f t="shared" si="188"/>
        <v>0</v>
      </c>
      <c r="O142" s="620">
        <f t="shared" si="188"/>
        <v>0</v>
      </c>
      <c r="P142" s="620">
        <f t="shared" si="188"/>
        <v>0</v>
      </c>
      <c r="Q142" s="620">
        <f t="shared" si="188"/>
        <v>0</v>
      </c>
      <c r="R142" s="620">
        <f t="shared" si="188"/>
        <v>0</v>
      </c>
      <c r="S142" s="620">
        <f t="shared" si="188"/>
        <v>0</v>
      </c>
      <c r="T142" s="620">
        <f t="shared" si="188"/>
        <v>0</v>
      </c>
      <c r="U142" s="620">
        <f t="shared" si="188"/>
        <v>0</v>
      </c>
      <c r="V142" s="620">
        <f t="shared" si="188"/>
        <v>0</v>
      </c>
      <c r="W142" s="620">
        <f t="shared" si="188"/>
        <v>0</v>
      </c>
      <c r="X142" s="620">
        <f t="shared" si="188"/>
        <v>0</v>
      </c>
      <c r="Y142" s="620">
        <f t="shared" si="188"/>
        <v>0</v>
      </c>
      <c r="Z142" s="620">
        <f t="shared" si="188"/>
        <v>0</v>
      </c>
      <c r="AA142" s="620">
        <f t="shared" si="188"/>
        <v>0</v>
      </c>
      <c r="AB142" s="620">
        <f t="shared" si="188"/>
        <v>0</v>
      </c>
      <c r="AC142" s="620">
        <f t="shared" si="188"/>
        <v>0</v>
      </c>
      <c r="AD142" s="620">
        <f t="shared" si="188"/>
        <v>0</v>
      </c>
      <c r="AE142" s="620">
        <f t="shared" si="188"/>
        <v>0</v>
      </c>
      <c r="AF142" s="620">
        <f t="shared" si="188"/>
        <v>0</v>
      </c>
      <c r="AG142" s="620">
        <f t="shared" si="188"/>
        <v>0</v>
      </c>
      <c r="AH142" s="620">
        <f t="shared" si="188"/>
        <v>0</v>
      </c>
      <c r="AI142" s="620">
        <f t="shared" si="188"/>
        <v>0</v>
      </c>
      <c r="AJ142" s="620">
        <f t="shared" si="188"/>
        <v>0</v>
      </c>
      <c r="AK142" s="620">
        <f t="shared" si="188"/>
        <v>0</v>
      </c>
      <c r="AL142" s="620">
        <f t="shared" si="188"/>
        <v>0</v>
      </c>
      <c r="AM142" s="620">
        <f t="shared" si="188"/>
        <v>0</v>
      </c>
      <c r="AN142" s="620">
        <f t="shared" si="188"/>
        <v>0</v>
      </c>
      <c r="AO142" s="620">
        <f t="shared" si="188"/>
        <v>0</v>
      </c>
      <c r="AP142" s="620">
        <f t="shared" si="188"/>
        <v>0</v>
      </c>
      <c r="AQ142" s="620">
        <f t="shared" si="188"/>
        <v>0</v>
      </c>
      <c r="AR142" s="620">
        <f t="shared" si="188"/>
        <v>0</v>
      </c>
      <c r="AS142" s="620">
        <f t="shared" si="188"/>
        <v>0</v>
      </c>
      <c r="AT142" s="620">
        <f t="shared" si="188"/>
        <v>0</v>
      </c>
      <c r="AU142" s="620">
        <f t="shared" si="188"/>
        <v>0</v>
      </c>
      <c r="AV142" s="620">
        <f t="shared" si="188"/>
        <v>0</v>
      </c>
      <c r="AW142" s="620">
        <f t="shared" si="188"/>
        <v>0</v>
      </c>
      <c r="AX142" s="620">
        <f t="shared" si="188"/>
        <v>0</v>
      </c>
      <c r="AY142" s="620">
        <f t="shared" si="188"/>
        <v>0</v>
      </c>
      <c r="AZ142" s="620">
        <f t="shared" si="188"/>
        <v>0</v>
      </c>
      <c r="BA142" s="620">
        <f t="shared" si="188"/>
        <v>0</v>
      </c>
      <c r="BB142" s="58" t="s">
        <v>231</v>
      </c>
      <c r="BC142" s="63"/>
      <c r="BD142" s="621"/>
      <c r="BE142" s="85">
        <v>2016</v>
      </c>
      <c r="BF142" s="622"/>
      <c r="BG142" s="622"/>
    </row>
    <row r="143" spans="1:59" s="630" customFormat="1" ht="21.6" customHeight="1">
      <c r="A143" s="626" t="s">
        <v>83</v>
      </c>
      <c r="B143" s="609"/>
      <c r="C143" s="628"/>
      <c r="D143" s="628">
        <f>SUM(E143:BA143)</f>
        <v>0</v>
      </c>
      <c r="E143" s="628"/>
      <c r="F143" s="628"/>
      <c r="G143" s="628"/>
      <c r="H143" s="636"/>
      <c r="I143" s="628"/>
      <c r="J143" s="628"/>
      <c r="K143" s="628"/>
      <c r="L143" s="628"/>
      <c r="M143" s="628"/>
      <c r="N143" s="628"/>
      <c r="O143" s="628"/>
      <c r="P143" s="628"/>
      <c r="Q143" s="628"/>
      <c r="R143" s="628"/>
      <c r="S143" s="628"/>
      <c r="T143" s="628"/>
      <c r="U143" s="628"/>
      <c r="V143" s="628"/>
      <c r="W143" s="628"/>
      <c r="X143" s="628"/>
      <c r="Y143" s="628"/>
      <c r="Z143" s="628"/>
      <c r="AA143" s="628"/>
      <c r="AB143" s="628"/>
      <c r="AC143" s="628"/>
      <c r="AD143" s="628"/>
      <c r="AE143" s="628"/>
      <c r="AF143" s="628"/>
      <c r="AG143" s="628"/>
      <c r="AH143" s="628"/>
      <c r="AI143" s="628"/>
      <c r="AJ143" s="628"/>
      <c r="AK143" s="628"/>
      <c r="AL143" s="628"/>
      <c r="AM143" s="628"/>
      <c r="AN143" s="628"/>
      <c r="AO143" s="628"/>
      <c r="AP143" s="628"/>
      <c r="AQ143" s="628"/>
      <c r="AR143" s="628"/>
      <c r="AS143" s="628"/>
      <c r="AT143" s="628"/>
      <c r="AU143" s="628"/>
      <c r="AV143" s="628"/>
      <c r="AW143" s="628"/>
      <c r="AX143" s="628"/>
      <c r="AY143" s="628"/>
      <c r="AZ143" s="628"/>
      <c r="BA143" s="628"/>
      <c r="BB143" s="604" t="s">
        <v>231</v>
      </c>
      <c r="BC143" s="629"/>
      <c r="BD143" s="629"/>
      <c r="BE143" s="606">
        <v>2016</v>
      </c>
      <c r="BF143" s="629"/>
      <c r="BG143" s="629"/>
    </row>
    <row r="144" spans="1:59" s="630" customFormat="1" ht="41.4" customHeight="1">
      <c r="A144" s="626" t="s">
        <v>83</v>
      </c>
      <c r="B144" s="609"/>
      <c r="C144" s="628"/>
      <c r="D144" s="628">
        <f t="shared" ref="D144:D185" si="189">SUM(E144:BA144)</f>
        <v>0</v>
      </c>
      <c r="E144" s="628"/>
      <c r="F144" s="628"/>
      <c r="G144" s="628"/>
      <c r="H144" s="636"/>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c r="BC144" s="629"/>
      <c r="BD144" s="629"/>
      <c r="BE144" s="606"/>
      <c r="BF144" s="629"/>
      <c r="BG144" s="629"/>
    </row>
    <row r="145" spans="1:59" s="630" customFormat="1" ht="21.6" customHeight="1">
      <c r="A145" s="626" t="s">
        <v>83</v>
      </c>
      <c r="B145" s="609"/>
      <c r="C145" s="628"/>
      <c r="D145" s="628">
        <f t="shared" si="189"/>
        <v>0</v>
      </c>
      <c r="E145" s="628"/>
      <c r="F145" s="628"/>
      <c r="G145" s="628"/>
      <c r="H145" s="636"/>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21.6" customHeight="1">
      <c r="A146" s="626" t="s">
        <v>83</v>
      </c>
      <c r="B146" s="609"/>
      <c r="C146" s="628"/>
      <c r="D146" s="628">
        <f t="shared" si="189"/>
        <v>0</v>
      </c>
      <c r="E146" s="628"/>
      <c r="F146" s="628"/>
      <c r="G146" s="628"/>
      <c r="H146" s="636"/>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21.6" customHeight="1">
      <c r="A147" s="626" t="s">
        <v>83</v>
      </c>
      <c r="B147" s="609"/>
      <c r="C147" s="628"/>
      <c r="D147" s="628">
        <f t="shared" si="189"/>
        <v>0</v>
      </c>
      <c r="E147" s="628"/>
      <c r="F147" s="628"/>
      <c r="G147" s="636"/>
      <c r="H147" s="628"/>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21.6" customHeight="1">
      <c r="A148" s="626" t="s">
        <v>83</v>
      </c>
      <c r="B148" s="609"/>
      <c r="C148" s="628"/>
      <c r="D148" s="628">
        <f t="shared" si="189"/>
        <v>0</v>
      </c>
      <c r="E148" s="628"/>
      <c r="F148" s="628"/>
      <c r="G148" s="636"/>
      <c r="H148" s="628"/>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21.6" customHeight="1">
      <c r="A149" s="626" t="s">
        <v>83</v>
      </c>
      <c r="B149" s="728"/>
      <c r="C149" s="628"/>
      <c r="D149" s="628">
        <f t="shared" si="189"/>
        <v>0</v>
      </c>
      <c r="E149" s="628"/>
      <c r="F149" s="628"/>
      <c r="G149" s="628"/>
      <c r="H149" s="636"/>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21.6" customHeight="1">
      <c r="A150" s="626" t="s">
        <v>83</v>
      </c>
      <c r="B150" s="728"/>
      <c r="C150" s="628"/>
      <c r="D150" s="628">
        <f t="shared" si="189"/>
        <v>0</v>
      </c>
      <c r="E150" s="628"/>
      <c r="F150" s="628"/>
      <c r="G150" s="628"/>
      <c r="H150" s="715"/>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c r="BC150" s="629"/>
      <c r="BD150" s="629"/>
      <c r="BE150" s="606"/>
      <c r="BF150" s="629"/>
      <c r="BG150" s="629"/>
    </row>
    <row r="151" spans="1:59" s="630" customFormat="1" ht="21.6" customHeight="1">
      <c r="A151" s="626" t="s">
        <v>83</v>
      </c>
      <c r="B151" s="728"/>
      <c r="C151" s="628"/>
      <c r="D151" s="628">
        <f t="shared" si="189"/>
        <v>0</v>
      </c>
      <c r="E151" s="628"/>
      <c r="F151" s="636"/>
      <c r="G151" s="628"/>
      <c r="H151" s="715"/>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c r="BC151" s="629"/>
      <c r="BD151" s="629"/>
      <c r="BE151" s="606"/>
      <c r="BF151" s="629"/>
      <c r="BG151" s="629"/>
    </row>
    <row r="152" spans="1:59" s="630" customFormat="1" ht="21.6" customHeight="1">
      <c r="A152" s="626" t="s">
        <v>83</v>
      </c>
      <c r="B152" s="729"/>
      <c r="C152" s="628"/>
      <c r="D152" s="628">
        <f t="shared" si="189"/>
        <v>0</v>
      </c>
      <c r="E152" s="628"/>
      <c r="F152" s="628"/>
      <c r="G152" s="628"/>
      <c r="H152" s="730"/>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628"/>
      <c r="AJ152" s="628"/>
      <c r="AK152" s="628"/>
      <c r="AL152" s="628"/>
      <c r="AM152" s="628"/>
      <c r="AN152" s="628"/>
      <c r="AO152" s="628"/>
      <c r="AP152" s="628"/>
      <c r="AQ152" s="628"/>
      <c r="AR152" s="628"/>
      <c r="AS152" s="628"/>
      <c r="AT152" s="628"/>
      <c r="AU152" s="628"/>
      <c r="AV152" s="628"/>
      <c r="AW152" s="628"/>
      <c r="AX152" s="628"/>
      <c r="AY152" s="628"/>
      <c r="AZ152" s="628"/>
      <c r="BA152" s="628"/>
      <c r="BB152" s="604"/>
      <c r="BC152" s="629"/>
      <c r="BD152" s="629"/>
      <c r="BE152" s="606"/>
      <c r="BF152" s="629"/>
      <c r="BG152" s="629"/>
    </row>
    <row r="153" spans="1:59" s="630" customFormat="1" ht="21.6" customHeight="1">
      <c r="A153" s="626" t="s">
        <v>83</v>
      </c>
      <c r="B153" s="640"/>
      <c r="C153" s="628"/>
      <c r="D153" s="628">
        <f t="shared" si="189"/>
        <v>0</v>
      </c>
      <c r="E153" s="628"/>
      <c r="F153" s="628"/>
      <c r="G153" s="731"/>
      <c r="H153" s="628"/>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628"/>
      <c r="AJ153" s="628"/>
      <c r="AK153" s="628"/>
      <c r="AL153" s="628"/>
      <c r="AM153" s="628"/>
      <c r="AN153" s="628"/>
      <c r="AO153" s="628"/>
      <c r="AP153" s="628"/>
      <c r="AQ153" s="628"/>
      <c r="AR153" s="628"/>
      <c r="AS153" s="628"/>
      <c r="AT153" s="628"/>
      <c r="AU153" s="628"/>
      <c r="AV153" s="628"/>
      <c r="AW153" s="628"/>
      <c r="AX153" s="628"/>
      <c r="AY153" s="628"/>
      <c r="AZ153" s="628"/>
      <c r="BA153" s="628"/>
      <c r="BB153" s="604"/>
      <c r="BC153" s="629"/>
      <c r="BD153" s="629"/>
      <c r="BE153" s="606"/>
      <c r="BF153" s="629"/>
      <c r="BG153" s="629"/>
    </row>
    <row r="154" spans="1:59" s="630" customFormat="1" ht="21.6" customHeight="1">
      <c r="A154" s="626" t="s">
        <v>83</v>
      </c>
      <c r="B154" s="640"/>
      <c r="C154" s="628"/>
      <c r="D154" s="628">
        <f t="shared" si="189"/>
        <v>0</v>
      </c>
      <c r="E154" s="628"/>
      <c r="F154" s="628"/>
      <c r="G154" s="628"/>
      <c r="H154" s="632"/>
      <c r="I154" s="628"/>
      <c r="J154" s="628"/>
      <c r="K154" s="628"/>
      <c r="L154" s="628"/>
      <c r="M154" s="628"/>
      <c r="N154" s="628"/>
      <c r="O154" s="628"/>
      <c r="P154" s="628"/>
      <c r="Q154" s="628"/>
      <c r="R154" s="628"/>
      <c r="S154" s="628"/>
      <c r="T154" s="628"/>
      <c r="U154" s="628"/>
      <c r="V154" s="628"/>
      <c r="W154" s="628"/>
      <c r="X154" s="628"/>
      <c r="Y154" s="628"/>
      <c r="Z154" s="628"/>
      <c r="AA154" s="628"/>
      <c r="AB154" s="628"/>
      <c r="AC154" s="628"/>
      <c r="AD154" s="628"/>
      <c r="AE154" s="628"/>
      <c r="AF154" s="628"/>
      <c r="AG154" s="628"/>
      <c r="AH154" s="628"/>
      <c r="AI154" s="628"/>
      <c r="AJ154" s="628"/>
      <c r="AK154" s="628"/>
      <c r="AL154" s="628"/>
      <c r="AM154" s="628"/>
      <c r="AN154" s="628"/>
      <c r="AO154" s="628"/>
      <c r="AP154" s="628"/>
      <c r="AQ154" s="628"/>
      <c r="AR154" s="628"/>
      <c r="AS154" s="628"/>
      <c r="AT154" s="628"/>
      <c r="AU154" s="628"/>
      <c r="AV154" s="628"/>
      <c r="AW154" s="628"/>
      <c r="AX154" s="628"/>
      <c r="AY154" s="628"/>
      <c r="AZ154" s="628"/>
      <c r="BA154" s="628"/>
      <c r="BB154" s="604"/>
      <c r="BC154" s="629"/>
      <c r="BD154" s="629"/>
      <c r="BE154" s="606"/>
      <c r="BF154" s="629"/>
      <c r="BG154" s="629"/>
    </row>
    <row r="155" spans="1:59" s="630" customFormat="1" ht="21.6" customHeight="1">
      <c r="A155" s="626" t="s">
        <v>83</v>
      </c>
      <c r="B155" s="640"/>
      <c r="C155" s="628"/>
      <c r="D155" s="628">
        <f t="shared" si="189"/>
        <v>0</v>
      </c>
      <c r="E155" s="628"/>
      <c r="F155" s="628"/>
      <c r="G155" s="628"/>
      <c r="H155" s="632"/>
      <c r="I155" s="628"/>
      <c r="J155" s="628"/>
      <c r="K155" s="628"/>
      <c r="L155" s="628"/>
      <c r="M155" s="628"/>
      <c r="N155" s="628"/>
      <c r="O155" s="628"/>
      <c r="P155" s="628"/>
      <c r="Q155" s="628"/>
      <c r="R155" s="628"/>
      <c r="S155" s="628"/>
      <c r="T155" s="628"/>
      <c r="U155" s="628"/>
      <c r="V155" s="628"/>
      <c r="W155" s="628"/>
      <c r="X155" s="628"/>
      <c r="Y155" s="628"/>
      <c r="Z155" s="628"/>
      <c r="AA155" s="628"/>
      <c r="AB155" s="628"/>
      <c r="AC155" s="628"/>
      <c r="AD155" s="628"/>
      <c r="AE155" s="628"/>
      <c r="AF155" s="628"/>
      <c r="AG155" s="628"/>
      <c r="AH155" s="628"/>
      <c r="AI155" s="628"/>
      <c r="AJ155" s="628"/>
      <c r="AK155" s="628"/>
      <c r="AL155" s="628"/>
      <c r="AM155" s="628"/>
      <c r="AN155" s="628"/>
      <c r="AO155" s="628"/>
      <c r="AP155" s="628"/>
      <c r="AQ155" s="628"/>
      <c r="AR155" s="628"/>
      <c r="AS155" s="628"/>
      <c r="AT155" s="628"/>
      <c r="AU155" s="628"/>
      <c r="AV155" s="628"/>
      <c r="AW155" s="628"/>
      <c r="AX155" s="628"/>
      <c r="AY155" s="628"/>
      <c r="AZ155" s="628"/>
      <c r="BA155" s="628"/>
      <c r="BB155" s="604"/>
      <c r="BC155" s="629"/>
      <c r="BD155" s="629"/>
      <c r="BE155" s="606"/>
      <c r="BF155" s="629"/>
      <c r="BG155" s="629"/>
    </row>
    <row r="156" spans="1:59" s="630" customFormat="1" ht="21.6" customHeight="1">
      <c r="A156" s="626" t="s">
        <v>83</v>
      </c>
      <c r="B156" s="640"/>
      <c r="C156" s="628"/>
      <c r="D156" s="628">
        <f t="shared" si="189"/>
        <v>0</v>
      </c>
      <c r="E156" s="628"/>
      <c r="F156" s="628"/>
      <c r="G156" s="628"/>
      <c r="H156" s="632"/>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c r="BC156" s="629"/>
      <c r="BD156" s="629"/>
      <c r="BE156" s="606"/>
      <c r="BF156" s="629"/>
      <c r="BG156" s="629"/>
    </row>
    <row r="157" spans="1:59" s="630" customFormat="1" ht="21.6" customHeight="1">
      <c r="A157" s="626" t="s">
        <v>83</v>
      </c>
      <c r="B157" s="640"/>
      <c r="C157" s="628"/>
      <c r="D157" s="628">
        <f t="shared" si="189"/>
        <v>0</v>
      </c>
      <c r="E157" s="628"/>
      <c r="F157" s="628"/>
      <c r="G157" s="731"/>
      <c r="H157" s="632"/>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628"/>
      <c r="AJ157" s="628"/>
      <c r="AK157" s="628"/>
      <c r="AL157" s="628"/>
      <c r="AM157" s="628"/>
      <c r="AN157" s="628"/>
      <c r="AO157" s="628"/>
      <c r="AP157" s="628"/>
      <c r="AQ157" s="628"/>
      <c r="AR157" s="628"/>
      <c r="AS157" s="628"/>
      <c r="AT157" s="628"/>
      <c r="AU157" s="628"/>
      <c r="AV157" s="628"/>
      <c r="AW157" s="628"/>
      <c r="AX157" s="628"/>
      <c r="AY157" s="628"/>
      <c r="AZ157" s="628"/>
      <c r="BA157" s="628"/>
      <c r="BB157" s="604"/>
      <c r="BC157" s="629"/>
      <c r="BD157" s="629"/>
      <c r="BE157" s="606"/>
      <c r="BF157" s="629"/>
      <c r="BG157" s="629"/>
    </row>
    <row r="158" spans="1:59" s="630" customFormat="1" ht="21.6" customHeight="1">
      <c r="A158" s="626" t="s">
        <v>83</v>
      </c>
      <c r="B158" s="640"/>
      <c r="C158" s="628"/>
      <c r="D158" s="628">
        <f t="shared" si="189"/>
        <v>0</v>
      </c>
      <c r="E158" s="628"/>
      <c r="F158" s="628"/>
      <c r="G158" s="731"/>
      <c r="H158" s="632"/>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628"/>
      <c r="AJ158" s="628"/>
      <c r="AK158" s="628"/>
      <c r="AL158" s="628"/>
      <c r="AM158" s="628"/>
      <c r="AN158" s="628"/>
      <c r="AO158" s="628"/>
      <c r="AP158" s="628"/>
      <c r="AQ158" s="628"/>
      <c r="AR158" s="628"/>
      <c r="AS158" s="628"/>
      <c r="AT158" s="628"/>
      <c r="AU158" s="628"/>
      <c r="AV158" s="628"/>
      <c r="AW158" s="628"/>
      <c r="AX158" s="628"/>
      <c r="AY158" s="628"/>
      <c r="AZ158" s="628"/>
      <c r="BA158" s="628"/>
      <c r="BB158" s="604"/>
      <c r="BC158" s="629"/>
      <c r="BD158" s="629"/>
      <c r="BE158" s="606"/>
      <c r="BF158" s="629"/>
      <c r="BG158" s="629"/>
    </row>
    <row r="159" spans="1:59" s="630" customFormat="1" ht="21.6" customHeight="1">
      <c r="A159" s="626" t="s">
        <v>83</v>
      </c>
      <c r="B159" s="640"/>
      <c r="C159" s="628"/>
      <c r="D159" s="628">
        <f t="shared" si="189"/>
        <v>0</v>
      </c>
      <c r="E159" s="628"/>
      <c r="F159" s="628"/>
      <c r="G159" s="731"/>
      <c r="H159" s="632"/>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628"/>
      <c r="AJ159" s="628"/>
      <c r="AK159" s="628"/>
      <c r="AL159" s="628"/>
      <c r="AM159" s="628"/>
      <c r="AN159" s="628"/>
      <c r="AO159" s="628"/>
      <c r="AP159" s="628"/>
      <c r="AQ159" s="628"/>
      <c r="AR159" s="628"/>
      <c r="AS159" s="628"/>
      <c r="AT159" s="628"/>
      <c r="AU159" s="628"/>
      <c r="AV159" s="628"/>
      <c r="AW159" s="628"/>
      <c r="AX159" s="628"/>
      <c r="AY159" s="628"/>
      <c r="AZ159" s="628"/>
      <c r="BA159" s="628"/>
      <c r="BB159" s="604"/>
      <c r="BC159" s="629"/>
      <c r="BD159" s="629"/>
      <c r="BE159" s="606"/>
      <c r="BF159" s="629"/>
      <c r="BG159" s="629"/>
    </row>
    <row r="160" spans="1:59" s="630" customFormat="1" ht="21.6" customHeight="1">
      <c r="A160" s="626" t="s">
        <v>83</v>
      </c>
      <c r="B160" s="640"/>
      <c r="C160" s="628"/>
      <c r="D160" s="628">
        <f t="shared" si="189"/>
        <v>0</v>
      </c>
      <c r="E160" s="628"/>
      <c r="F160" s="628"/>
      <c r="G160" s="731"/>
      <c r="H160" s="632"/>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628"/>
      <c r="AJ160" s="628"/>
      <c r="AK160" s="628"/>
      <c r="AL160" s="628"/>
      <c r="AM160" s="628"/>
      <c r="AN160" s="628"/>
      <c r="AO160" s="628"/>
      <c r="AP160" s="628"/>
      <c r="AQ160" s="628"/>
      <c r="AR160" s="628"/>
      <c r="AS160" s="628"/>
      <c r="AT160" s="628"/>
      <c r="AU160" s="628"/>
      <c r="AV160" s="628"/>
      <c r="AW160" s="628"/>
      <c r="AX160" s="628"/>
      <c r="AY160" s="628"/>
      <c r="AZ160" s="628"/>
      <c r="BA160" s="628"/>
      <c r="BB160" s="604"/>
      <c r="BC160" s="629"/>
      <c r="BD160" s="629"/>
      <c r="BE160" s="606"/>
      <c r="BF160" s="629"/>
      <c r="BG160" s="629"/>
    </row>
    <row r="161" spans="1:59" s="630" customFormat="1" ht="21.6" customHeight="1">
      <c r="A161" s="626" t="s">
        <v>83</v>
      </c>
      <c r="B161" s="640"/>
      <c r="C161" s="628"/>
      <c r="D161" s="628">
        <f t="shared" si="189"/>
        <v>0</v>
      </c>
      <c r="E161" s="628"/>
      <c r="F161" s="628"/>
      <c r="G161" s="731"/>
      <c r="H161" s="632"/>
      <c r="I161" s="628"/>
      <c r="J161" s="628"/>
      <c r="K161" s="628"/>
      <c r="L161" s="628"/>
      <c r="M161" s="628"/>
      <c r="N161" s="628"/>
      <c r="O161" s="628"/>
      <c r="P161" s="628"/>
      <c r="Q161" s="628"/>
      <c r="R161" s="628"/>
      <c r="S161" s="628"/>
      <c r="T161" s="628"/>
      <c r="U161" s="628"/>
      <c r="V161" s="628"/>
      <c r="W161" s="628"/>
      <c r="X161" s="628"/>
      <c r="Y161" s="628"/>
      <c r="Z161" s="628"/>
      <c r="AA161" s="628"/>
      <c r="AB161" s="628"/>
      <c r="AC161" s="628"/>
      <c r="AD161" s="628"/>
      <c r="AE161" s="628"/>
      <c r="AF161" s="628"/>
      <c r="AG161" s="628"/>
      <c r="AH161" s="628"/>
      <c r="AI161" s="628"/>
      <c r="AJ161" s="628"/>
      <c r="AK161" s="628"/>
      <c r="AL161" s="628"/>
      <c r="AM161" s="628"/>
      <c r="AN161" s="628"/>
      <c r="AO161" s="628"/>
      <c r="AP161" s="628"/>
      <c r="AQ161" s="628"/>
      <c r="AR161" s="628"/>
      <c r="AS161" s="628"/>
      <c r="AT161" s="628"/>
      <c r="AU161" s="628"/>
      <c r="AV161" s="628"/>
      <c r="AW161" s="628"/>
      <c r="AX161" s="628"/>
      <c r="AY161" s="628"/>
      <c r="AZ161" s="628"/>
      <c r="BA161" s="628"/>
      <c r="BB161" s="604"/>
      <c r="BC161" s="629"/>
      <c r="BD161" s="629"/>
      <c r="BE161" s="606"/>
      <c r="BF161" s="629"/>
      <c r="BG161" s="629"/>
    </row>
    <row r="162" spans="1:59" s="630" customFormat="1" ht="21.6" customHeight="1">
      <c r="A162" s="626" t="s">
        <v>83</v>
      </c>
      <c r="B162" s="640"/>
      <c r="C162" s="628"/>
      <c r="D162" s="628">
        <f t="shared" si="189"/>
        <v>0</v>
      </c>
      <c r="E162" s="628"/>
      <c r="F162" s="628"/>
      <c r="G162" s="731"/>
      <c r="H162" s="632"/>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28"/>
      <c r="AE162" s="628"/>
      <c r="AF162" s="628"/>
      <c r="AG162" s="628"/>
      <c r="AH162" s="628"/>
      <c r="AI162" s="628"/>
      <c r="AJ162" s="628"/>
      <c r="AK162" s="628"/>
      <c r="AL162" s="628"/>
      <c r="AM162" s="628"/>
      <c r="AN162" s="628"/>
      <c r="AO162" s="628"/>
      <c r="AP162" s="628"/>
      <c r="AQ162" s="628"/>
      <c r="AR162" s="628"/>
      <c r="AS162" s="628"/>
      <c r="AT162" s="628"/>
      <c r="AU162" s="628"/>
      <c r="AV162" s="628"/>
      <c r="AW162" s="628"/>
      <c r="AX162" s="628"/>
      <c r="AY162" s="628"/>
      <c r="AZ162" s="628"/>
      <c r="BA162" s="628"/>
      <c r="BB162" s="604"/>
      <c r="BC162" s="629"/>
      <c r="BD162" s="629"/>
      <c r="BE162" s="606"/>
      <c r="BF162" s="629"/>
      <c r="BG162" s="629"/>
    </row>
    <row r="163" spans="1:59" s="630" customFormat="1" ht="21.6" customHeight="1">
      <c r="A163" s="626" t="s">
        <v>83</v>
      </c>
      <c r="B163" s="640"/>
      <c r="C163" s="628"/>
      <c r="D163" s="628">
        <f t="shared" si="189"/>
        <v>0</v>
      </c>
      <c r="E163" s="628"/>
      <c r="F163" s="628"/>
      <c r="G163" s="731"/>
      <c r="H163" s="632"/>
      <c r="I163" s="628"/>
      <c r="J163" s="628"/>
      <c r="K163" s="628"/>
      <c r="L163" s="628"/>
      <c r="M163" s="628"/>
      <c r="N163" s="628"/>
      <c r="O163" s="628"/>
      <c r="P163" s="628"/>
      <c r="Q163" s="628"/>
      <c r="R163" s="628"/>
      <c r="S163" s="628"/>
      <c r="T163" s="628"/>
      <c r="U163" s="628"/>
      <c r="V163" s="628"/>
      <c r="W163" s="628"/>
      <c r="X163" s="628"/>
      <c r="Y163" s="628"/>
      <c r="Z163" s="628"/>
      <c r="AA163" s="628"/>
      <c r="AB163" s="628"/>
      <c r="AC163" s="628"/>
      <c r="AD163" s="628"/>
      <c r="AE163" s="628"/>
      <c r="AF163" s="628"/>
      <c r="AG163" s="628"/>
      <c r="AH163" s="628"/>
      <c r="AI163" s="628"/>
      <c r="AJ163" s="628"/>
      <c r="AK163" s="628"/>
      <c r="AL163" s="628"/>
      <c r="AM163" s="628"/>
      <c r="AN163" s="628"/>
      <c r="AO163" s="628"/>
      <c r="AP163" s="628"/>
      <c r="AQ163" s="628"/>
      <c r="AR163" s="628"/>
      <c r="AS163" s="628"/>
      <c r="AT163" s="628"/>
      <c r="AU163" s="628"/>
      <c r="AV163" s="628"/>
      <c r="AW163" s="628"/>
      <c r="AX163" s="628"/>
      <c r="AY163" s="628"/>
      <c r="AZ163" s="628"/>
      <c r="BA163" s="628"/>
      <c r="BB163" s="604"/>
      <c r="BC163" s="629"/>
      <c r="BD163" s="629"/>
      <c r="BE163" s="606"/>
      <c r="BF163" s="629"/>
      <c r="BG163" s="629"/>
    </row>
    <row r="164" spans="1:59" s="630" customFormat="1" ht="21.6" customHeight="1">
      <c r="A164" s="626" t="s">
        <v>83</v>
      </c>
      <c r="B164" s="640"/>
      <c r="C164" s="628"/>
      <c r="D164" s="628">
        <f t="shared" si="189"/>
        <v>0</v>
      </c>
      <c r="E164" s="628"/>
      <c r="F164" s="628"/>
      <c r="G164" s="731"/>
      <c r="H164" s="632"/>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628"/>
      <c r="AJ164" s="628"/>
      <c r="AK164" s="628"/>
      <c r="AL164" s="628"/>
      <c r="AM164" s="628"/>
      <c r="AN164" s="628"/>
      <c r="AO164" s="628"/>
      <c r="AP164" s="628"/>
      <c r="AQ164" s="628"/>
      <c r="AR164" s="628"/>
      <c r="AS164" s="628"/>
      <c r="AT164" s="628"/>
      <c r="AU164" s="628"/>
      <c r="AV164" s="628"/>
      <c r="AW164" s="628"/>
      <c r="AX164" s="628"/>
      <c r="AY164" s="628"/>
      <c r="AZ164" s="628"/>
      <c r="BA164" s="628"/>
      <c r="BB164" s="604"/>
      <c r="BC164" s="629"/>
      <c r="BD164" s="629"/>
      <c r="BE164" s="606"/>
      <c r="BF164" s="629"/>
      <c r="BG164" s="629"/>
    </row>
    <row r="165" spans="1:59" s="630" customFormat="1" ht="21.6" customHeight="1">
      <c r="A165" s="626" t="s">
        <v>83</v>
      </c>
      <c r="B165" s="640"/>
      <c r="C165" s="628"/>
      <c r="D165" s="628">
        <f t="shared" si="189"/>
        <v>0</v>
      </c>
      <c r="E165" s="628"/>
      <c r="F165" s="628"/>
      <c r="G165" s="731"/>
      <c r="H165" s="632"/>
      <c r="I165" s="628"/>
      <c r="J165" s="628"/>
      <c r="K165" s="628"/>
      <c r="L165" s="628"/>
      <c r="M165" s="628"/>
      <c r="N165" s="628"/>
      <c r="O165" s="628"/>
      <c r="P165" s="628"/>
      <c r="Q165" s="628"/>
      <c r="R165" s="628"/>
      <c r="S165" s="628"/>
      <c r="T165" s="628"/>
      <c r="U165" s="628"/>
      <c r="V165" s="628"/>
      <c r="W165" s="628"/>
      <c r="X165" s="628"/>
      <c r="Y165" s="628"/>
      <c r="Z165" s="628"/>
      <c r="AA165" s="628"/>
      <c r="AB165" s="628"/>
      <c r="AC165" s="628"/>
      <c r="AD165" s="628"/>
      <c r="AE165" s="628"/>
      <c r="AF165" s="628"/>
      <c r="AG165" s="628"/>
      <c r="AH165" s="628"/>
      <c r="AI165" s="628"/>
      <c r="AJ165" s="628"/>
      <c r="AK165" s="628"/>
      <c r="AL165" s="628"/>
      <c r="AM165" s="628"/>
      <c r="AN165" s="628"/>
      <c r="AO165" s="628"/>
      <c r="AP165" s="628"/>
      <c r="AQ165" s="628"/>
      <c r="AR165" s="628"/>
      <c r="AS165" s="628"/>
      <c r="AT165" s="628"/>
      <c r="AU165" s="628"/>
      <c r="AV165" s="628"/>
      <c r="AW165" s="628"/>
      <c r="AX165" s="628"/>
      <c r="AY165" s="628"/>
      <c r="AZ165" s="628"/>
      <c r="BA165" s="628"/>
      <c r="BB165" s="604"/>
      <c r="BC165" s="629"/>
      <c r="BD165" s="629"/>
      <c r="BE165" s="606"/>
      <c r="BF165" s="629"/>
      <c r="BG165" s="629"/>
    </row>
    <row r="166" spans="1:59" s="630" customFormat="1" ht="21.6" customHeight="1">
      <c r="A166" s="626" t="s">
        <v>83</v>
      </c>
      <c r="B166" s="640"/>
      <c r="C166" s="628"/>
      <c r="D166" s="628">
        <f t="shared" si="189"/>
        <v>0</v>
      </c>
      <c r="E166" s="628"/>
      <c r="F166" s="628"/>
      <c r="G166" s="731"/>
      <c r="H166" s="632"/>
      <c r="I166" s="628"/>
      <c r="J166" s="628"/>
      <c r="K166" s="628"/>
      <c r="L166" s="628"/>
      <c r="M166" s="628"/>
      <c r="N166" s="628"/>
      <c r="O166" s="628"/>
      <c r="P166" s="628"/>
      <c r="Q166" s="628"/>
      <c r="R166" s="628"/>
      <c r="S166" s="628"/>
      <c r="T166" s="628"/>
      <c r="U166" s="628"/>
      <c r="V166" s="628"/>
      <c r="W166" s="628"/>
      <c r="X166" s="628"/>
      <c r="Y166" s="628"/>
      <c r="Z166" s="628"/>
      <c r="AA166" s="628"/>
      <c r="AB166" s="628"/>
      <c r="AC166" s="628"/>
      <c r="AD166" s="628"/>
      <c r="AE166" s="628"/>
      <c r="AF166" s="628"/>
      <c r="AG166" s="628"/>
      <c r="AH166" s="628"/>
      <c r="AI166" s="628"/>
      <c r="AJ166" s="628"/>
      <c r="AK166" s="628"/>
      <c r="AL166" s="628"/>
      <c r="AM166" s="628"/>
      <c r="AN166" s="628"/>
      <c r="AO166" s="628"/>
      <c r="AP166" s="628"/>
      <c r="AQ166" s="628"/>
      <c r="AR166" s="628"/>
      <c r="AS166" s="628"/>
      <c r="AT166" s="628"/>
      <c r="AU166" s="628"/>
      <c r="AV166" s="628"/>
      <c r="AW166" s="628"/>
      <c r="AX166" s="628"/>
      <c r="AY166" s="628"/>
      <c r="AZ166" s="628"/>
      <c r="BA166" s="628"/>
      <c r="BB166" s="604"/>
      <c r="BC166" s="629"/>
      <c r="BD166" s="629"/>
      <c r="BE166" s="606"/>
      <c r="BF166" s="629"/>
      <c r="BG166" s="629"/>
    </row>
    <row r="167" spans="1:59" s="630" customFormat="1" ht="21.6" customHeight="1">
      <c r="A167" s="626" t="s">
        <v>83</v>
      </c>
      <c r="B167" s="640"/>
      <c r="C167" s="628"/>
      <c r="D167" s="628">
        <f t="shared" si="189"/>
        <v>0</v>
      </c>
      <c r="E167" s="628"/>
      <c r="F167" s="628"/>
      <c r="G167" s="731"/>
      <c r="H167" s="632"/>
      <c r="I167" s="628"/>
      <c r="J167" s="628"/>
      <c r="K167" s="628"/>
      <c r="L167" s="628"/>
      <c r="M167" s="628"/>
      <c r="N167" s="628"/>
      <c r="O167" s="628"/>
      <c r="P167" s="628"/>
      <c r="Q167" s="628"/>
      <c r="R167" s="628"/>
      <c r="S167" s="628"/>
      <c r="T167" s="628"/>
      <c r="U167" s="628"/>
      <c r="V167" s="628"/>
      <c r="W167" s="628"/>
      <c r="X167" s="628"/>
      <c r="Y167" s="628"/>
      <c r="Z167" s="628"/>
      <c r="AA167" s="628"/>
      <c r="AB167" s="628"/>
      <c r="AC167" s="628"/>
      <c r="AD167" s="628"/>
      <c r="AE167" s="628"/>
      <c r="AF167" s="628"/>
      <c r="AG167" s="628"/>
      <c r="AH167" s="628"/>
      <c r="AI167" s="628"/>
      <c r="AJ167" s="628"/>
      <c r="AK167" s="628"/>
      <c r="AL167" s="628"/>
      <c r="AM167" s="628"/>
      <c r="AN167" s="628"/>
      <c r="AO167" s="628"/>
      <c r="AP167" s="628"/>
      <c r="AQ167" s="628"/>
      <c r="AR167" s="628"/>
      <c r="AS167" s="628"/>
      <c r="AT167" s="628"/>
      <c r="AU167" s="628"/>
      <c r="AV167" s="628"/>
      <c r="AW167" s="628"/>
      <c r="AX167" s="628"/>
      <c r="AY167" s="628"/>
      <c r="AZ167" s="628"/>
      <c r="BA167" s="628"/>
      <c r="BB167" s="604"/>
      <c r="BC167" s="629"/>
      <c r="BD167" s="629"/>
      <c r="BE167" s="606"/>
      <c r="BF167" s="629"/>
      <c r="BG167" s="629"/>
    </row>
    <row r="168" spans="1:59" s="630" customFormat="1" ht="21.6" customHeight="1">
      <c r="A168" s="626" t="s">
        <v>83</v>
      </c>
      <c r="B168" s="640"/>
      <c r="C168" s="628"/>
      <c r="D168" s="628">
        <f t="shared" si="189"/>
        <v>0</v>
      </c>
      <c r="E168" s="628"/>
      <c r="F168" s="628"/>
      <c r="G168" s="628"/>
      <c r="H168" s="632"/>
      <c r="I168" s="628"/>
      <c r="J168" s="628"/>
      <c r="K168" s="628"/>
      <c r="L168" s="628"/>
      <c r="M168" s="628"/>
      <c r="N168" s="628"/>
      <c r="O168" s="628"/>
      <c r="P168" s="628"/>
      <c r="Q168" s="628"/>
      <c r="R168" s="628"/>
      <c r="S168" s="628"/>
      <c r="T168" s="628"/>
      <c r="U168" s="628"/>
      <c r="V168" s="628"/>
      <c r="W168" s="628"/>
      <c r="X168" s="628"/>
      <c r="Y168" s="628"/>
      <c r="Z168" s="628"/>
      <c r="AA168" s="628"/>
      <c r="AB168" s="628"/>
      <c r="AC168" s="628"/>
      <c r="AD168" s="628"/>
      <c r="AE168" s="628"/>
      <c r="AF168" s="628"/>
      <c r="AG168" s="628"/>
      <c r="AH168" s="628"/>
      <c r="AI168" s="628"/>
      <c r="AJ168" s="628"/>
      <c r="AK168" s="628"/>
      <c r="AL168" s="628"/>
      <c r="AM168" s="628"/>
      <c r="AN168" s="628"/>
      <c r="AO168" s="628"/>
      <c r="AP168" s="628"/>
      <c r="AQ168" s="628"/>
      <c r="AR168" s="628"/>
      <c r="AS168" s="628"/>
      <c r="AT168" s="628"/>
      <c r="AU168" s="628"/>
      <c r="AV168" s="628"/>
      <c r="AW168" s="628"/>
      <c r="AX168" s="628"/>
      <c r="AY168" s="628"/>
      <c r="AZ168" s="628"/>
      <c r="BA168" s="628"/>
      <c r="BB168" s="604"/>
      <c r="BC168" s="629"/>
      <c r="BD168" s="629"/>
      <c r="BE168" s="606"/>
      <c r="BF168" s="629"/>
      <c r="BG168" s="629"/>
    </row>
    <row r="169" spans="1:59" s="630" customFormat="1" ht="21.6" customHeight="1">
      <c r="A169" s="626" t="s">
        <v>83</v>
      </c>
      <c r="B169" s="640"/>
      <c r="C169" s="628"/>
      <c r="D169" s="628">
        <f t="shared" si="189"/>
        <v>0</v>
      </c>
      <c r="E169" s="628"/>
      <c r="F169" s="628"/>
      <c r="G169" s="628"/>
      <c r="H169" s="632"/>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c r="AK169" s="628"/>
      <c r="AL169" s="628"/>
      <c r="AM169" s="628"/>
      <c r="AN169" s="628"/>
      <c r="AO169" s="628"/>
      <c r="AP169" s="628"/>
      <c r="AQ169" s="628"/>
      <c r="AR169" s="628"/>
      <c r="AS169" s="628"/>
      <c r="AT169" s="628"/>
      <c r="AU169" s="628"/>
      <c r="AV169" s="628"/>
      <c r="AW169" s="628"/>
      <c r="AX169" s="628"/>
      <c r="AY169" s="628"/>
      <c r="AZ169" s="628"/>
      <c r="BA169" s="628"/>
      <c r="BB169" s="604"/>
      <c r="BC169" s="629"/>
      <c r="BD169" s="629"/>
      <c r="BE169" s="606"/>
      <c r="BF169" s="629"/>
      <c r="BG169" s="629"/>
    </row>
    <row r="170" spans="1:59" s="630" customFormat="1" ht="21.6" customHeight="1">
      <c r="A170" s="626" t="s">
        <v>83</v>
      </c>
      <c r="B170" s="640"/>
      <c r="C170" s="628"/>
      <c r="D170" s="628">
        <f t="shared" si="189"/>
        <v>0</v>
      </c>
      <c r="E170" s="628"/>
      <c r="F170" s="628"/>
      <c r="G170" s="731"/>
      <c r="H170" s="632"/>
      <c r="I170" s="628"/>
      <c r="J170" s="628"/>
      <c r="K170" s="628"/>
      <c r="L170" s="628"/>
      <c r="M170" s="628"/>
      <c r="N170" s="628"/>
      <c r="O170" s="628"/>
      <c r="P170" s="628"/>
      <c r="Q170" s="628"/>
      <c r="R170" s="628"/>
      <c r="S170" s="628"/>
      <c r="T170" s="628"/>
      <c r="U170" s="628"/>
      <c r="V170" s="628"/>
      <c r="W170" s="628"/>
      <c r="X170" s="628"/>
      <c r="Y170" s="628"/>
      <c r="Z170" s="628"/>
      <c r="AA170" s="628"/>
      <c r="AB170" s="628"/>
      <c r="AC170" s="628"/>
      <c r="AD170" s="628"/>
      <c r="AE170" s="628"/>
      <c r="AF170" s="628"/>
      <c r="AG170" s="628"/>
      <c r="AH170" s="628"/>
      <c r="AI170" s="628"/>
      <c r="AJ170" s="628"/>
      <c r="AK170" s="628"/>
      <c r="AL170" s="628"/>
      <c r="AM170" s="628"/>
      <c r="AN170" s="628"/>
      <c r="AO170" s="628"/>
      <c r="AP170" s="628"/>
      <c r="AQ170" s="628"/>
      <c r="AR170" s="628"/>
      <c r="AS170" s="628"/>
      <c r="AT170" s="628"/>
      <c r="AU170" s="628"/>
      <c r="AV170" s="628"/>
      <c r="AW170" s="628"/>
      <c r="AX170" s="628"/>
      <c r="AY170" s="628"/>
      <c r="AZ170" s="628"/>
      <c r="BA170" s="628"/>
      <c r="BB170" s="604"/>
      <c r="BC170" s="629"/>
      <c r="BD170" s="629"/>
      <c r="BE170" s="606"/>
      <c r="BF170" s="629"/>
      <c r="BG170" s="629"/>
    </row>
    <row r="171" spans="1:59" s="630" customFormat="1" ht="21.6" customHeight="1">
      <c r="A171" s="626" t="s">
        <v>83</v>
      </c>
      <c r="B171" s="640"/>
      <c r="C171" s="628"/>
      <c r="D171" s="628">
        <f t="shared" si="189"/>
        <v>0</v>
      </c>
      <c r="E171" s="628"/>
      <c r="F171" s="628"/>
      <c r="G171" s="628"/>
      <c r="H171" s="632"/>
      <c r="I171" s="628"/>
      <c r="J171" s="628"/>
      <c r="K171" s="628"/>
      <c r="L171" s="628"/>
      <c r="M171" s="628"/>
      <c r="N171" s="628"/>
      <c r="O171" s="628"/>
      <c r="P171" s="628"/>
      <c r="Q171" s="628"/>
      <c r="R171" s="628"/>
      <c r="S171" s="628"/>
      <c r="T171" s="628"/>
      <c r="U171" s="628"/>
      <c r="V171" s="628"/>
      <c r="W171" s="628"/>
      <c r="X171" s="628"/>
      <c r="Y171" s="628"/>
      <c r="Z171" s="628"/>
      <c r="AA171" s="628"/>
      <c r="AB171" s="628"/>
      <c r="AC171" s="628"/>
      <c r="AD171" s="628"/>
      <c r="AE171" s="628"/>
      <c r="AF171" s="628"/>
      <c r="AG171" s="628"/>
      <c r="AH171" s="628"/>
      <c r="AI171" s="628"/>
      <c r="AJ171" s="628"/>
      <c r="AK171" s="628"/>
      <c r="AL171" s="628"/>
      <c r="AM171" s="628"/>
      <c r="AN171" s="628"/>
      <c r="AO171" s="628"/>
      <c r="AP171" s="628"/>
      <c r="AQ171" s="628"/>
      <c r="AR171" s="628"/>
      <c r="AS171" s="628"/>
      <c r="AT171" s="628"/>
      <c r="AU171" s="628"/>
      <c r="AV171" s="628"/>
      <c r="AW171" s="628"/>
      <c r="AX171" s="628"/>
      <c r="AY171" s="628"/>
      <c r="AZ171" s="628"/>
      <c r="BA171" s="628"/>
      <c r="BB171" s="604"/>
      <c r="BC171" s="629"/>
      <c r="BD171" s="629"/>
      <c r="BE171" s="606"/>
      <c r="BF171" s="629"/>
      <c r="BG171" s="629"/>
    </row>
    <row r="172" spans="1:59" s="630" customFormat="1" ht="21.6" customHeight="1">
      <c r="A172" s="626" t="s">
        <v>83</v>
      </c>
      <c r="B172" s="640"/>
      <c r="C172" s="628"/>
      <c r="D172" s="628">
        <f t="shared" si="189"/>
        <v>0</v>
      </c>
      <c r="E172" s="628"/>
      <c r="F172" s="628"/>
      <c r="G172" s="731"/>
      <c r="H172" s="632"/>
      <c r="I172" s="628"/>
      <c r="J172" s="628"/>
      <c r="K172" s="628"/>
      <c r="L172" s="628"/>
      <c r="M172" s="628"/>
      <c r="N172" s="628"/>
      <c r="O172" s="628"/>
      <c r="P172" s="628"/>
      <c r="Q172" s="628"/>
      <c r="R172" s="628"/>
      <c r="S172" s="628"/>
      <c r="T172" s="628"/>
      <c r="U172" s="628"/>
      <c r="V172" s="628"/>
      <c r="W172" s="628"/>
      <c r="X172" s="628"/>
      <c r="Y172" s="628"/>
      <c r="Z172" s="628"/>
      <c r="AA172" s="628"/>
      <c r="AB172" s="628"/>
      <c r="AC172" s="628"/>
      <c r="AD172" s="628"/>
      <c r="AE172" s="628"/>
      <c r="AF172" s="628"/>
      <c r="AG172" s="628"/>
      <c r="AH172" s="628"/>
      <c r="AI172" s="628"/>
      <c r="AJ172" s="628"/>
      <c r="AK172" s="628"/>
      <c r="AL172" s="628"/>
      <c r="AM172" s="628"/>
      <c r="AN172" s="628"/>
      <c r="AO172" s="628"/>
      <c r="AP172" s="628"/>
      <c r="AQ172" s="628"/>
      <c r="AR172" s="628"/>
      <c r="AS172" s="628"/>
      <c r="AT172" s="628"/>
      <c r="AU172" s="628"/>
      <c r="AV172" s="628"/>
      <c r="AW172" s="628"/>
      <c r="AX172" s="628"/>
      <c r="AY172" s="628"/>
      <c r="AZ172" s="628"/>
      <c r="BA172" s="628"/>
      <c r="BB172" s="604"/>
      <c r="BC172" s="629"/>
      <c r="BD172" s="629"/>
      <c r="BE172" s="606"/>
      <c r="BF172" s="629"/>
      <c r="BG172" s="629"/>
    </row>
    <row r="173" spans="1:59" s="630" customFormat="1" ht="21.6" customHeight="1">
      <c r="A173" s="626" t="s">
        <v>83</v>
      </c>
      <c r="B173" s="640"/>
      <c r="C173" s="628"/>
      <c r="D173" s="628">
        <f t="shared" si="189"/>
        <v>0</v>
      </c>
      <c r="E173" s="628"/>
      <c r="F173" s="628"/>
      <c r="G173" s="628"/>
      <c r="H173" s="632"/>
      <c r="I173" s="628"/>
      <c r="J173" s="628"/>
      <c r="K173" s="628"/>
      <c r="L173" s="628"/>
      <c r="M173" s="628"/>
      <c r="N173" s="628"/>
      <c r="O173" s="628"/>
      <c r="P173" s="628"/>
      <c r="Q173" s="628"/>
      <c r="R173" s="628"/>
      <c r="S173" s="628"/>
      <c r="T173" s="628"/>
      <c r="U173" s="628"/>
      <c r="V173" s="628"/>
      <c r="W173" s="628"/>
      <c r="X173" s="628"/>
      <c r="Y173" s="628"/>
      <c r="Z173" s="628"/>
      <c r="AA173" s="628"/>
      <c r="AB173" s="628"/>
      <c r="AC173" s="628"/>
      <c r="AD173" s="628"/>
      <c r="AE173" s="628"/>
      <c r="AF173" s="628"/>
      <c r="AG173" s="628"/>
      <c r="AH173" s="628"/>
      <c r="AI173" s="628"/>
      <c r="AJ173" s="628"/>
      <c r="AK173" s="628"/>
      <c r="AL173" s="628"/>
      <c r="AM173" s="628"/>
      <c r="AN173" s="628"/>
      <c r="AO173" s="628"/>
      <c r="AP173" s="628"/>
      <c r="AQ173" s="628"/>
      <c r="AR173" s="628"/>
      <c r="AS173" s="628"/>
      <c r="AT173" s="628"/>
      <c r="AU173" s="628"/>
      <c r="AV173" s="628"/>
      <c r="AW173" s="628"/>
      <c r="AX173" s="628"/>
      <c r="AY173" s="628"/>
      <c r="AZ173" s="628"/>
      <c r="BA173" s="628"/>
      <c r="BB173" s="604"/>
      <c r="BC173" s="629"/>
      <c r="BD173" s="629"/>
      <c r="BE173" s="606"/>
      <c r="BF173" s="629"/>
      <c r="BG173" s="629"/>
    </row>
    <row r="174" spans="1:59" s="630" customFormat="1" ht="21.6" customHeight="1">
      <c r="A174" s="626" t="s">
        <v>83</v>
      </c>
      <c r="B174" s="605"/>
      <c r="C174" s="628"/>
      <c r="D174" s="628">
        <f t="shared" si="189"/>
        <v>0</v>
      </c>
      <c r="E174" s="628"/>
      <c r="F174" s="628"/>
      <c r="G174" s="628"/>
      <c r="H174" s="632"/>
      <c r="I174" s="628"/>
      <c r="J174" s="628"/>
      <c r="K174" s="628"/>
      <c r="L174" s="628"/>
      <c r="M174" s="628"/>
      <c r="N174" s="628"/>
      <c r="O174" s="628"/>
      <c r="P174" s="628"/>
      <c r="Q174" s="628"/>
      <c r="R174" s="628"/>
      <c r="S174" s="628"/>
      <c r="T174" s="628"/>
      <c r="U174" s="628"/>
      <c r="V174" s="628"/>
      <c r="W174" s="628"/>
      <c r="X174" s="628"/>
      <c r="Y174" s="628"/>
      <c r="Z174" s="628"/>
      <c r="AA174" s="628"/>
      <c r="AB174" s="628"/>
      <c r="AC174" s="628"/>
      <c r="AD174" s="628"/>
      <c r="AE174" s="628"/>
      <c r="AF174" s="628"/>
      <c r="AG174" s="628"/>
      <c r="AH174" s="628"/>
      <c r="AI174" s="628"/>
      <c r="AJ174" s="628"/>
      <c r="AK174" s="628"/>
      <c r="AL174" s="628"/>
      <c r="AM174" s="628"/>
      <c r="AN174" s="628"/>
      <c r="AO174" s="628"/>
      <c r="AP174" s="628"/>
      <c r="AQ174" s="628"/>
      <c r="AR174" s="628"/>
      <c r="AS174" s="628"/>
      <c r="AT174" s="628"/>
      <c r="AU174" s="628"/>
      <c r="AV174" s="628"/>
      <c r="AW174" s="628"/>
      <c r="AX174" s="628"/>
      <c r="AY174" s="628"/>
      <c r="AZ174" s="628"/>
      <c r="BA174" s="628"/>
      <c r="BB174" s="604"/>
      <c r="BC174" s="629"/>
      <c r="BD174" s="629"/>
      <c r="BE174" s="606"/>
      <c r="BF174" s="629"/>
      <c r="BG174" s="629"/>
    </row>
    <row r="175" spans="1:59" s="630" customFormat="1" ht="21.6" customHeight="1">
      <c r="A175" s="626" t="s">
        <v>83</v>
      </c>
      <c r="B175" s="605"/>
      <c r="C175" s="628"/>
      <c r="D175" s="628">
        <f t="shared" si="189"/>
        <v>0</v>
      </c>
      <c r="E175" s="628"/>
      <c r="F175" s="628"/>
      <c r="G175" s="628"/>
      <c r="H175" s="632"/>
      <c r="I175" s="628"/>
      <c r="J175" s="628"/>
      <c r="K175" s="628"/>
      <c r="L175" s="628"/>
      <c r="M175" s="628"/>
      <c r="N175" s="628"/>
      <c r="O175" s="628"/>
      <c r="P175" s="628"/>
      <c r="Q175" s="628"/>
      <c r="R175" s="628"/>
      <c r="S175" s="628"/>
      <c r="T175" s="628"/>
      <c r="U175" s="628"/>
      <c r="V175" s="628"/>
      <c r="W175" s="628"/>
      <c r="X175" s="628"/>
      <c r="Y175" s="628"/>
      <c r="Z175" s="628"/>
      <c r="AA175" s="628"/>
      <c r="AB175" s="628"/>
      <c r="AC175" s="628"/>
      <c r="AD175" s="628"/>
      <c r="AE175" s="628"/>
      <c r="AF175" s="628"/>
      <c r="AG175" s="628"/>
      <c r="AH175" s="628"/>
      <c r="AI175" s="628"/>
      <c r="AJ175" s="628"/>
      <c r="AK175" s="628"/>
      <c r="AL175" s="628"/>
      <c r="AM175" s="628"/>
      <c r="AN175" s="628"/>
      <c r="AO175" s="628"/>
      <c r="AP175" s="628"/>
      <c r="AQ175" s="628"/>
      <c r="AR175" s="628"/>
      <c r="AS175" s="628"/>
      <c r="AT175" s="628"/>
      <c r="AU175" s="628"/>
      <c r="AV175" s="628"/>
      <c r="AW175" s="628"/>
      <c r="AX175" s="628"/>
      <c r="AY175" s="628"/>
      <c r="AZ175" s="628"/>
      <c r="BA175" s="628"/>
      <c r="BB175" s="604"/>
      <c r="BC175" s="629"/>
      <c r="BD175" s="629"/>
      <c r="BE175" s="606"/>
      <c r="BF175" s="629"/>
      <c r="BG175" s="629"/>
    </row>
    <row r="176" spans="1:59" s="630" customFormat="1" ht="21.6" customHeight="1">
      <c r="A176" s="626" t="s">
        <v>83</v>
      </c>
      <c r="B176" s="605"/>
      <c r="C176" s="628"/>
      <c r="D176" s="628">
        <f t="shared" si="189"/>
        <v>0</v>
      </c>
      <c r="E176" s="628"/>
      <c r="F176" s="628"/>
      <c r="G176" s="628"/>
      <c r="H176" s="632"/>
      <c r="I176" s="628"/>
      <c r="J176" s="628"/>
      <c r="K176" s="628"/>
      <c r="L176" s="628"/>
      <c r="M176" s="628"/>
      <c r="N176" s="628"/>
      <c r="O176" s="628"/>
      <c r="P176" s="628"/>
      <c r="Q176" s="628"/>
      <c r="R176" s="628"/>
      <c r="S176" s="628"/>
      <c r="T176" s="628"/>
      <c r="U176" s="628"/>
      <c r="V176" s="628"/>
      <c r="W176" s="628"/>
      <c r="X176" s="628"/>
      <c r="Y176" s="628"/>
      <c r="Z176" s="628"/>
      <c r="AA176" s="628"/>
      <c r="AB176" s="628"/>
      <c r="AC176" s="628"/>
      <c r="AD176" s="628"/>
      <c r="AE176" s="628"/>
      <c r="AF176" s="628"/>
      <c r="AG176" s="628"/>
      <c r="AH176" s="628"/>
      <c r="AI176" s="628"/>
      <c r="AJ176" s="628"/>
      <c r="AK176" s="628"/>
      <c r="AL176" s="628"/>
      <c r="AM176" s="628"/>
      <c r="AN176" s="628"/>
      <c r="AO176" s="628"/>
      <c r="AP176" s="628"/>
      <c r="AQ176" s="628"/>
      <c r="AR176" s="628"/>
      <c r="AS176" s="628"/>
      <c r="AT176" s="628"/>
      <c r="AU176" s="628"/>
      <c r="AV176" s="628"/>
      <c r="AW176" s="628"/>
      <c r="AX176" s="628"/>
      <c r="AY176" s="628"/>
      <c r="AZ176" s="628"/>
      <c r="BA176" s="628"/>
      <c r="BB176" s="604"/>
      <c r="BC176" s="629"/>
      <c r="BD176" s="629"/>
      <c r="BE176" s="606"/>
      <c r="BF176" s="629"/>
      <c r="BG176" s="629"/>
    </row>
    <row r="177" spans="1:59" s="630" customFormat="1" ht="21.6" customHeight="1">
      <c r="A177" s="626" t="s">
        <v>83</v>
      </c>
      <c r="B177" s="605"/>
      <c r="C177" s="628"/>
      <c r="D177" s="628">
        <f t="shared" si="189"/>
        <v>0</v>
      </c>
      <c r="E177" s="628"/>
      <c r="F177" s="628"/>
      <c r="G177" s="628"/>
      <c r="H177" s="632"/>
      <c r="I177" s="628"/>
      <c r="J177" s="628"/>
      <c r="K177" s="628"/>
      <c r="L177" s="628"/>
      <c r="M177" s="628"/>
      <c r="N177" s="628"/>
      <c r="O177" s="628"/>
      <c r="P177" s="628"/>
      <c r="Q177" s="628"/>
      <c r="R177" s="628"/>
      <c r="S177" s="628"/>
      <c r="T177" s="628"/>
      <c r="U177" s="628"/>
      <c r="V177" s="628"/>
      <c r="W177" s="628"/>
      <c r="X177" s="628"/>
      <c r="Y177" s="628"/>
      <c r="Z177" s="628"/>
      <c r="AA177" s="628"/>
      <c r="AB177" s="628"/>
      <c r="AC177" s="628"/>
      <c r="AD177" s="628"/>
      <c r="AE177" s="628"/>
      <c r="AF177" s="628"/>
      <c r="AG177" s="628"/>
      <c r="AH177" s="628"/>
      <c r="AI177" s="628"/>
      <c r="AJ177" s="628"/>
      <c r="AK177" s="628"/>
      <c r="AL177" s="628"/>
      <c r="AM177" s="628"/>
      <c r="AN177" s="628"/>
      <c r="AO177" s="628"/>
      <c r="AP177" s="628"/>
      <c r="AQ177" s="628"/>
      <c r="AR177" s="628"/>
      <c r="AS177" s="628"/>
      <c r="AT177" s="628"/>
      <c r="AU177" s="628"/>
      <c r="AV177" s="628"/>
      <c r="AW177" s="628"/>
      <c r="AX177" s="628"/>
      <c r="AY177" s="628"/>
      <c r="AZ177" s="628"/>
      <c r="BA177" s="628"/>
      <c r="BB177" s="604"/>
      <c r="BC177" s="629"/>
      <c r="BD177" s="629"/>
      <c r="BE177" s="606"/>
      <c r="BF177" s="629"/>
      <c r="BG177" s="629"/>
    </row>
    <row r="178" spans="1:59" s="630" customFormat="1" ht="21.6" customHeight="1">
      <c r="A178" s="626" t="s">
        <v>83</v>
      </c>
      <c r="B178" s="605"/>
      <c r="C178" s="628"/>
      <c r="D178" s="628">
        <f t="shared" si="189"/>
        <v>0</v>
      </c>
      <c r="E178" s="628"/>
      <c r="F178" s="731"/>
      <c r="G178" s="628"/>
      <c r="H178" s="632"/>
      <c r="I178" s="628"/>
      <c r="J178" s="628"/>
      <c r="K178" s="628"/>
      <c r="L178" s="628"/>
      <c r="M178" s="628"/>
      <c r="N178" s="628"/>
      <c r="O178" s="628"/>
      <c r="P178" s="628"/>
      <c r="Q178" s="628"/>
      <c r="R178" s="628"/>
      <c r="S178" s="628"/>
      <c r="T178" s="628"/>
      <c r="U178" s="628"/>
      <c r="V178" s="628"/>
      <c r="W178" s="628"/>
      <c r="X178" s="628"/>
      <c r="Y178" s="628"/>
      <c r="Z178" s="628"/>
      <c r="AA178" s="628"/>
      <c r="AB178" s="628"/>
      <c r="AC178" s="628"/>
      <c r="AD178" s="628"/>
      <c r="AE178" s="628"/>
      <c r="AF178" s="628"/>
      <c r="AG178" s="628"/>
      <c r="AH178" s="628"/>
      <c r="AI178" s="628"/>
      <c r="AJ178" s="628"/>
      <c r="AK178" s="628"/>
      <c r="AL178" s="628"/>
      <c r="AM178" s="628"/>
      <c r="AN178" s="628"/>
      <c r="AO178" s="628"/>
      <c r="AP178" s="628"/>
      <c r="AQ178" s="628"/>
      <c r="AR178" s="628"/>
      <c r="AS178" s="628"/>
      <c r="AT178" s="628"/>
      <c r="AU178" s="628"/>
      <c r="AV178" s="628"/>
      <c r="AW178" s="628"/>
      <c r="AX178" s="628"/>
      <c r="AY178" s="628"/>
      <c r="AZ178" s="628"/>
      <c r="BA178" s="628"/>
      <c r="BB178" s="604"/>
      <c r="BC178" s="629"/>
      <c r="BD178" s="629"/>
      <c r="BE178" s="606"/>
      <c r="BF178" s="629"/>
      <c r="BG178" s="629"/>
    </row>
    <row r="179" spans="1:59" s="630" customFormat="1" ht="21.6" customHeight="1">
      <c r="A179" s="626" t="s">
        <v>83</v>
      </c>
      <c r="B179" s="605"/>
      <c r="C179" s="628"/>
      <c r="D179" s="628">
        <f t="shared" si="189"/>
        <v>0</v>
      </c>
      <c r="E179" s="628"/>
      <c r="F179" s="628"/>
      <c r="G179" s="628"/>
      <c r="H179" s="632"/>
      <c r="I179" s="628"/>
      <c r="J179" s="628"/>
      <c r="K179" s="628"/>
      <c r="L179" s="628"/>
      <c r="M179" s="628"/>
      <c r="N179" s="628"/>
      <c r="O179" s="628"/>
      <c r="P179" s="628"/>
      <c r="Q179" s="628"/>
      <c r="R179" s="628"/>
      <c r="S179" s="628"/>
      <c r="T179" s="628"/>
      <c r="U179" s="628"/>
      <c r="V179" s="628"/>
      <c r="W179" s="628"/>
      <c r="X179" s="628"/>
      <c r="Y179" s="628"/>
      <c r="Z179" s="628"/>
      <c r="AA179" s="628"/>
      <c r="AB179" s="628"/>
      <c r="AC179" s="628"/>
      <c r="AD179" s="628"/>
      <c r="AE179" s="628"/>
      <c r="AF179" s="628"/>
      <c r="AG179" s="628"/>
      <c r="AH179" s="628"/>
      <c r="AI179" s="628"/>
      <c r="AJ179" s="628"/>
      <c r="AK179" s="628"/>
      <c r="AL179" s="628"/>
      <c r="AM179" s="628"/>
      <c r="AN179" s="628"/>
      <c r="AO179" s="628"/>
      <c r="AP179" s="628"/>
      <c r="AQ179" s="628"/>
      <c r="AR179" s="628"/>
      <c r="AS179" s="628"/>
      <c r="AT179" s="628"/>
      <c r="AU179" s="628"/>
      <c r="AV179" s="628"/>
      <c r="AW179" s="628"/>
      <c r="AX179" s="628"/>
      <c r="AY179" s="628"/>
      <c r="AZ179" s="628"/>
      <c r="BA179" s="628"/>
      <c r="BB179" s="604"/>
      <c r="BC179" s="629"/>
      <c r="BD179" s="629"/>
      <c r="BE179" s="606"/>
      <c r="BF179" s="629"/>
      <c r="BG179" s="629"/>
    </row>
    <row r="180" spans="1:59" s="630" customFormat="1" ht="21.6" customHeight="1">
      <c r="A180" s="626" t="s">
        <v>83</v>
      </c>
      <c r="B180" s="605"/>
      <c r="C180" s="628"/>
      <c r="D180" s="628">
        <f t="shared" si="189"/>
        <v>0</v>
      </c>
      <c r="E180" s="628"/>
      <c r="F180" s="731"/>
      <c r="G180" s="628"/>
      <c r="H180" s="632"/>
      <c r="I180" s="628"/>
      <c r="J180" s="628"/>
      <c r="K180" s="628"/>
      <c r="L180" s="628"/>
      <c r="M180" s="628"/>
      <c r="N180" s="628"/>
      <c r="O180" s="628"/>
      <c r="P180" s="628"/>
      <c r="Q180" s="628"/>
      <c r="R180" s="628"/>
      <c r="S180" s="628"/>
      <c r="T180" s="628"/>
      <c r="U180" s="628"/>
      <c r="V180" s="628"/>
      <c r="W180" s="628"/>
      <c r="X180" s="628"/>
      <c r="Y180" s="628"/>
      <c r="Z180" s="628"/>
      <c r="AA180" s="628"/>
      <c r="AB180" s="628"/>
      <c r="AC180" s="628"/>
      <c r="AD180" s="628"/>
      <c r="AE180" s="628"/>
      <c r="AF180" s="628"/>
      <c r="AG180" s="628"/>
      <c r="AH180" s="628"/>
      <c r="AI180" s="628"/>
      <c r="AJ180" s="628"/>
      <c r="AK180" s="628"/>
      <c r="AL180" s="628"/>
      <c r="AM180" s="628"/>
      <c r="AN180" s="628"/>
      <c r="AO180" s="628"/>
      <c r="AP180" s="628"/>
      <c r="AQ180" s="628"/>
      <c r="AR180" s="628"/>
      <c r="AS180" s="628"/>
      <c r="AT180" s="628"/>
      <c r="AU180" s="628"/>
      <c r="AV180" s="628"/>
      <c r="AW180" s="628"/>
      <c r="AX180" s="628"/>
      <c r="AY180" s="628"/>
      <c r="AZ180" s="628"/>
      <c r="BA180" s="628"/>
      <c r="BB180" s="604"/>
      <c r="BC180" s="629"/>
      <c r="BD180" s="629"/>
      <c r="BE180" s="606"/>
      <c r="BF180" s="629"/>
      <c r="BG180" s="629"/>
    </row>
    <row r="181" spans="1:59" s="630" customFormat="1" ht="21.6" customHeight="1">
      <c r="A181" s="626" t="s">
        <v>83</v>
      </c>
      <c r="B181" s="605"/>
      <c r="C181" s="628"/>
      <c r="D181" s="628">
        <f t="shared" si="189"/>
        <v>0</v>
      </c>
      <c r="E181" s="628"/>
      <c r="F181" s="731"/>
      <c r="G181" s="628"/>
      <c r="H181" s="632"/>
      <c r="I181" s="628"/>
      <c r="J181" s="628"/>
      <c r="K181" s="628"/>
      <c r="L181" s="628"/>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628"/>
      <c r="AJ181" s="628"/>
      <c r="AK181" s="628"/>
      <c r="AL181" s="628"/>
      <c r="AM181" s="628"/>
      <c r="AN181" s="628"/>
      <c r="AO181" s="628"/>
      <c r="AP181" s="628"/>
      <c r="AQ181" s="628"/>
      <c r="AR181" s="628"/>
      <c r="AS181" s="628"/>
      <c r="AT181" s="628"/>
      <c r="AU181" s="628"/>
      <c r="AV181" s="628"/>
      <c r="AW181" s="628"/>
      <c r="AX181" s="628"/>
      <c r="AY181" s="628"/>
      <c r="AZ181" s="628"/>
      <c r="BA181" s="628"/>
      <c r="BB181" s="604"/>
      <c r="BC181" s="629"/>
      <c r="BD181" s="629"/>
      <c r="BE181" s="606"/>
      <c r="BF181" s="629"/>
      <c r="BG181" s="629"/>
    </row>
    <row r="182" spans="1:59" s="630" customFormat="1" ht="21.6" customHeight="1">
      <c r="A182" s="626" t="s">
        <v>83</v>
      </c>
      <c r="B182" s="605"/>
      <c r="C182" s="628"/>
      <c r="D182" s="628">
        <f t="shared" si="189"/>
        <v>0</v>
      </c>
      <c r="E182" s="628"/>
      <c r="F182" s="628"/>
      <c r="G182" s="628"/>
      <c r="H182" s="632"/>
      <c r="I182" s="628"/>
      <c r="J182" s="628"/>
      <c r="K182" s="628"/>
      <c r="L182" s="628"/>
      <c r="M182" s="628"/>
      <c r="N182" s="628"/>
      <c r="O182" s="628"/>
      <c r="P182" s="628"/>
      <c r="Q182" s="628"/>
      <c r="R182" s="628"/>
      <c r="S182" s="628"/>
      <c r="T182" s="628"/>
      <c r="U182" s="628"/>
      <c r="V182" s="628"/>
      <c r="W182" s="628"/>
      <c r="X182" s="628"/>
      <c r="Y182" s="628"/>
      <c r="Z182" s="628"/>
      <c r="AA182" s="628"/>
      <c r="AB182" s="628"/>
      <c r="AC182" s="628"/>
      <c r="AD182" s="628"/>
      <c r="AE182" s="628"/>
      <c r="AF182" s="628"/>
      <c r="AG182" s="628"/>
      <c r="AH182" s="628"/>
      <c r="AI182" s="628"/>
      <c r="AJ182" s="628"/>
      <c r="AK182" s="628"/>
      <c r="AL182" s="628"/>
      <c r="AM182" s="628"/>
      <c r="AN182" s="628"/>
      <c r="AO182" s="628"/>
      <c r="AP182" s="628"/>
      <c r="AQ182" s="628"/>
      <c r="AR182" s="628"/>
      <c r="AS182" s="628"/>
      <c r="AT182" s="628"/>
      <c r="AU182" s="628"/>
      <c r="AV182" s="628"/>
      <c r="AW182" s="628"/>
      <c r="AX182" s="628"/>
      <c r="AY182" s="628"/>
      <c r="AZ182" s="628"/>
      <c r="BA182" s="628"/>
      <c r="BB182" s="604"/>
      <c r="BC182" s="629"/>
      <c r="BD182" s="629"/>
      <c r="BE182" s="606"/>
      <c r="BF182" s="629"/>
      <c r="BG182" s="629"/>
    </row>
    <row r="183" spans="1:59" s="630" customFormat="1" ht="21.6" customHeight="1">
      <c r="A183" s="626" t="s">
        <v>83</v>
      </c>
      <c r="B183" s="732"/>
      <c r="C183" s="628"/>
      <c r="D183" s="628">
        <f t="shared" si="189"/>
        <v>0</v>
      </c>
      <c r="E183" s="628"/>
      <c r="F183" s="628"/>
      <c r="G183" s="628"/>
      <c r="H183" s="632"/>
      <c r="I183" s="628"/>
      <c r="J183" s="628"/>
      <c r="K183" s="628"/>
      <c r="L183" s="628"/>
      <c r="M183" s="628"/>
      <c r="N183" s="628"/>
      <c r="O183" s="628"/>
      <c r="P183" s="628"/>
      <c r="Q183" s="628"/>
      <c r="R183" s="628"/>
      <c r="S183" s="628"/>
      <c r="T183" s="628"/>
      <c r="U183" s="628"/>
      <c r="V183" s="628"/>
      <c r="W183" s="628"/>
      <c r="X183" s="628"/>
      <c r="Y183" s="628"/>
      <c r="Z183" s="628"/>
      <c r="AA183" s="628"/>
      <c r="AB183" s="628"/>
      <c r="AC183" s="628"/>
      <c r="AD183" s="628"/>
      <c r="AE183" s="628"/>
      <c r="AF183" s="628"/>
      <c r="AG183" s="628"/>
      <c r="AH183" s="628"/>
      <c r="AI183" s="628"/>
      <c r="AJ183" s="628"/>
      <c r="AK183" s="628"/>
      <c r="AL183" s="628"/>
      <c r="AM183" s="628"/>
      <c r="AN183" s="628"/>
      <c r="AO183" s="628"/>
      <c r="AP183" s="628"/>
      <c r="AQ183" s="628"/>
      <c r="AR183" s="628"/>
      <c r="AS183" s="628"/>
      <c r="AT183" s="628"/>
      <c r="AU183" s="628"/>
      <c r="AV183" s="628"/>
      <c r="AW183" s="628"/>
      <c r="AX183" s="628"/>
      <c r="AY183" s="628"/>
      <c r="AZ183" s="628"/>
      <c r="BA183" s="628"/>
      <c r="BB183" s="604"/>
      <c r="BC183" s="629"/>
      <c r="BD183" s="629"/>
      <c r="BE183" s="606"/>
      <c r="BF183" s="629"/>
      <c r="BG183" s="629"/>
    </row>
    <row r="184" spans="1:59" s="630" customFormat="1" ht="22.2" customHeight="1">
      <c r="A184" s="626" t="s">
        <v>83</v>
      </c>
      <c r="B184" s="732"/>
      <c r="C184" s="628"/>
      <c r="D184" s="628">
        <f t="shared" si="189"/>
        <v>0</v>
      </c>
      <c r="E184" s="628"/>
      <c r="F184" s="731"/>
      <c r="G184" s="628"/>
      <c r="H184" s="632"/>
      <c r="I184" s="628"/>
      <c r="J184" s="628"/>
      <c r="K184" s="628"/>
      <c r="L184" s="628"/>
      <c r="M184" s="628"/>
      <c r="N184" s="628"/>
      <c r="O184" s="628"/>
      <c r="P184" s="628"/>
      <c r="Q184" s="628"/>
      <c r="R184" s="628"/>
      <c r="S184" s="628"/>
      <c r="T184" s="628"/>
      <c r="U184" s="628"/>
      <c r="V184" s="628"/>
      <c r="W184" s="628"/>
      <c r="X184" s="628"/>
      <c r="Y184" s="628"/>
      <c r="Z184" s="628"/>
      <c r="AA184" s="628"/>
      <c r="AB184" s="628"/>
      <c r="AC184" s="628"/>
      <c r="AD184" s="628"/>
      <c r="AE184" s="628"/>
      <c r="AF184" s="628"/>
      <c r="AG184" s="628"/>
      <c r="AH184" s="628"/>
      <c r="AI184" s="628"/>
      <c r="AJ184" s="628"/>
      <c r="AK184" s="628"/>
      <c r="AL184" s="628"/>
      <c r="AM184" s="628"/>
      <c r="AN184" s="628"/>
      <c r="AO184" s="628"/>
      <c r="AP184" s="628"/>
      <c r="AQ184" s="628"/>
      <c r="AR184" s="628"/>
      <c r="AS184" s="628"/>
      <c r="AT184" s="628"/>
      <c r="AU184" s="628"/>
      <c r="AV184" s="628"/>
      <c r="AW184" s="628"/>
      <c r="AX184" s="628"/>
      <c r="AY184" s="628"/>
      <c r="AZ184" s="628"/>
      <c r="BA184" s="628"/>
      <c r="BB184" s="604"/>
      <c r="BC184" s="629"/>
      <c r="BD184" s="629"/>
      <c r="BE184" s="606"/>
      <c r="BF184" s="629"/>
      <c r="BG184" s="629"/>
    </row>
    <row r="185" spans="1:59" s="630" customFormat="1" ht="22.2" customHeight="1">
      <c r="A185" s="626" t="s">
        <v>83</v>
      </c>
      <c r="B185" s="605"/>
      <c r="C185" s="628"/>
      <c r="D185" s="628">
        <f t="shared" si="189"/>
        <v>0</v>
      </c>
      <c r="E185" s="628"/>
      <c r="F185" s="628"/>
      <c r="G185" s="628"/>
      <c r="H185" s="632"/>
      <c r="I185" s="628"/>
      <c r="J185" s="628"/>
      <c r="K185" s="628"/>
      <c r="L185" s="628"/>
      <c r="M185" s="628"/>
      <c r="N185" s="628"/>
      <c r="O185" s="628"/>
      <c r="P185" s="628"/>
      <c r="Q185" s="628"/>
      <c r="R185" s="628"/>
      <c r="S185" s="628"/>
      <c r="T185" s="628"/>
      <c r="U185" s="628"/>
      <c r="V185" s="628"/>
      <c r="W185" s="628"/>
      <c r="X185" s="628"/>
      <c r="Y185" s="628"/>
      <c r="Z185" s="628"/>
      <c r="AA185" s="628"/>
      <c r="AB185" s="628"/>
      <c r="AC185" s="628"/>
      <c r="AD185" s="628"/>
      <c r="AE185" s="628"/>
      <c r="AF185" s="628"/>
      <c r="AG185" s="628"/>
      <c r="AH185" s="628"/>
      <c r="AI185" s="628"/>
      <c r="AJ185" s="628"/>
      <c r="AK185" s="628"/>
      <c r="AL185" s="628"/>
      <c r="AM185" s="628"/>
      <c r="AN185" s="628"/>
      <c r="AO185" s="628"/>
      <c r="AP185" s="628"/>
      <c r="AQ185" s="628"/>
      <c r="AR185" s="628"/>
      <c r="AS185" s="628"/>
      <c r="AT185" s="628"/>
      <c r="AU185" s="628"/>
      <c r="AV185" s="628"/>
      <c r="AW185" s="628"/>
      <c r="AX185" s="628"/>
      <c r="AY185" s="628"/>
      <c r="AZ185" s="628"/>
      <c r="BA185" s="628"/>
      <c r="BB185" s="604"/>
      <c r="BC185" s="629"/>
      <c r="BD185" s="629"/>
      <c r="BE185" s="606"/>
      <c r="BF185" s="629"/>
      <c r="BG185" s="629"/>
    </row>
    <row r="186" spans="1:59" s="630" customFormat="1" ht="22.2" customHeight="1">
      <c r="A186" s="626" t="s">
        <v>83</v>
      </c>
      <c r="B186" s="640"/>
      <c r="C186" s="628"/>
      <c r="D186" s="628">
        <f>SUM(E186:BA186)</f>
        <v>0</v>
      </c>
      <c r="E186" s="628"/>
      <c r="F186" s="628"/>
      <c r="G186" s="628"/>
      <c r="H186" s="632"/>
      <c r="I186" s="628"/>
      <c r="J186" s="628"/>
      <c r="K186" s="628"/>
      <c r="L186" s="628"/>
      <c r="M186" s="628"/>
      <c r="N186" s="628"/>
      <c r="O186" s="628"/>
      <c r="P186" s="628"/>
      <c r="Q186" s="628"/>
      <c r="R186" s="628"/>
      <c r="S186" s="628"/>
      <c r="T186" s="628"/>
      <c r="U186" s="628"/>
      <c r="V186" s="628"/>
      <c r="W186" s="628"/>
      <c r="X186" s="628"/>
      <c r="Y186" s="628"/>
      <c r="Z186" s="628"/>
      <c r="AA186" s="628"/>
      <c r="AB186" s="628"/>
      <c r="AC186" s="628"/>
      <c r="AD186" s="628"/>
      <c r="AE186" s="628"/>
      <c r="AF186" s="628"/>
      <c r="AG186" s="628"/>
      <c r="AH186" s="628"/>
      <c r="AI186" s="628"/>
      <c r="AJ186" s="628"/>
      <c r="AK186" s="628"/>
      <c r="AL186" s="628"/>
      <c r="AM186" s="628"/>
      <c r="AN186" s="628"/>
      <c r="AO186" s="628"/>
      <c r="AP186" s="628"/>
      <c r="AQ186" s="628"/>
      <c r="AR186" s="628"/>
      <c r="AS186" s="628"/>
      <c r="AT186" s="628"/>
      <c r="AU186" s="628"/>
      <c r="AV186" s="628"/>
      <c r="AW186" s="628"/>
      <c r="AX186" s="628"/>
      <c r="AY186" s="628"/>
      <c r="AZ186" s="628"/>
      <c r="BA186" s="628"/>
      <c r="BB186" s="604" t="s">
        <v>231</v>
      </c>
      <c r="BC186" s="629"/>
      <c r="BD186" s="629"/>
      <c r="BE186" s="606">
        <v>2016</v>
      </c>
      <c r="BF186" s="629"/>
      <c r="BG186" s="629"/>
    </row>
    <row r="187" spans="1:59" s="630" customFormat="1" ht="22.2" customHeight="1">
      <c r="A187" s="626" t="s">
        <v>83</v>
      </c>
      <c r="B187" s="672"/>
      <c r="C187" s="628"/>
      <c r="D187" s="628">
        <f>SUM(E187:BA187)</f>
        <v>0</v>
      </c>
      <c r="E187" s="628"/>
      <c r="F187" s="628"/>
      <c r="G187" s="628"/>
      <c r="H187" s="632"/>
      <c r="I187" s="628"/>
      <c r="J187" s="628"/>
      <c r="K187" s="628"/>
      <c r="L187" s="628"/>
      <c r="M187" s="628"/>
      <c r="N187" s="628"/>
      <c r="O187" s="628"/>
      <c r="P187" s="628"/>
      <c r="Q187" s="628"/>
      <c r="R187" s="628"/>
      <c r="S187" s="628"/>
      <c r="T187" s="628"/>
      <c r="U187" s="628"/>
      <c r="V187" s="628"/>
      <c r="W187" s="628"/>
      <c r="X187" s="628"/>
      <c r="Y187" s="628"/>
      <c r="Z187" s="628"/>
      <c r="AA187" s="628"/>
      <c r="AB187" s="628"/>
      <c r="AC187" s="628"/>
      <c r="AD187" s="628"/>
      <c r="AE187" s="628"/>
      <c r="AF187" s="628"/>
      <c r="AG187" s="628"/>
      <c r="AH187" s="628"/>
      <c r="AI187" s="628"/>
      <c r="AJ187" s="628"/>
      <c r="AK187" s="628"/>
      <c r="AL187" s="628"/>
      <c r="AM187" s="628"/>
      <c r="AN187" s="628"/>
      <c r="AO187" s="628"/>
      <c r="AP187" s="628"/>
      <c r="AQ187" s="628"/>
      <c r="AR187" s="628"/>
      <c r="AS187" s="628"/>
      <c r="AT187" s="628"/>
      <c r="AU187" s="628"/>
      <c r="AV187" s="628"/>
      <c r="AW187" s="628"/>
      <c r="AX187" s="628"/>
      <c r="AY187" s="628"/>
      <c r="AZ187" s="628"/>
      <c r="BA187" s="628"/>
      <c r="BB187" s="604" t="s">
        <v>231</v>
      </c>
      <c r="BC187" s="629"/>
      <c r="BD187" s="629"/>
      <c r="BE187" s="606">
        <v>2016</v>
      </c>
      <c r="BF187" s="629"/>
      <c r="BG187" s="629"/>
    </row>
    <row r="188" spans="1:59" s="634" customFormat="1" ht="22.2" customHeight="1">
      <c r="A188" s="351" t="s">
        <v>499</v>
      </c>
      <c r="B188" s="151" t="s">
        <v>403</v>
      </c>
      <c r="C188" s="619">
        <f>SUM(C189:C194)</f>
        <v>0</v>
      </c>
      <c r="D188" s="619">
        <f>D189</f>
        <v>0</v>
      </c>
      <c r="E188" s="619">
        <f>E189</f>
        <v>0</v>
      </c>
      <c r="F188" s="619">
        <f t="shared" ref="F188:BA188" si="190">F189</f>
        <v>0</v>
      </c>
      <c r="G188" s="619">
        <f t="shared" si="190"/>
        <v>0</v>
      </c>
      <c r="H188" s="619">
        <f t="shared" si="190"/>
        <v>0</v>
      </c>
      <c r="I188" s="619">
        <f t="shared" si="190"/>
        <v>0</v>
      </c>
      <c r="J188" s="619">
        <f t="shared" si="190"/>
        <v>0</v>
      </c>
      <c r="K188" s="619">
        <f t="shared" si="190"/>
        <v>0</v>
      </c>
      <c r="L188" s="619">
        <f t="shared" si="190"/>
        <v>0</v>
      </c>
      <c r="M188" s="619">
        <f t="shared" si="190"/>
        <v>0</v>
      </c>
      <c r="N188" s="619">
        <f t="shared" si="190"/>
        <v>0</v>
      </c>
      <c r="O188" s="619">
        <f t="shared" si="190"/>
        <v>0</v>
      </c>
      <c r="P188" s="619">
        <f t="shared" si="190"/>
        <v>0</v>
      </c>
      <c r="Q188" s="619">
        <f t="shared" si="190"/>
        <v>0</v>
      </c>
      <c r="R188" s="619">
        <f t="shared" si="190"/>
        <v>0</v>
      </c>
      <c r="S188" s="619">
        <f t="shared" si="190"/>
        <v>0</v>
      </c>
      <c r="T188" s="619">
        <f t="shared" si="190"/>
        <v>0</v>
      </c>
      <c r="U188" s="619">
        <f t="shared" si="190"/>
        <v>0</v>
      </c>
      <c r="V188" s="619">
        <f t="shared" si="190"/>
        <v>0</v>
      </c>
      <c r="W188" s="619">
        <f t="shared" si="190"/>
        <v>0</v>
      </c>
      <c r="X188" s="619">
        <f t="shared" si="190"/>
        <v>0</v>
      </c>
      <c r="Y188" s="619">
        <f t="shared" si="190"/>
        <v>0</v>
      </c>
      <c r="Z188" s="619">
        <f t="shared" si="190"/>
        <v>0</v>
      </c>
      <c r="AA188" s="619">
        <f t="shared" si="190"/>
        <v>0</v>
      </c>
      <c r="AB188" s="619">
        <f t="shared" si="190"/>
        <v>0</v>
      </c>
      <c r="AC188" s="619">
        <f t="shared" si="190"/>
        <v>0</v>
      </c>
      <c r="AD188" s="619">
        <f t="shared" si="190"/>
        <v>0</v>
      </c>
      <c r="AE188" s="619">
        <f t="shared" si="190"/>
        <v>0</v>
      </c>
      <c r="AF188" s="619">
        <f t="shared" si="190"/>
        <v>0</v>
      </c>
      <c r="AG188" s="619">
        <f t="shared" si="190"/>
        <v>0</v>
      </c>
      <c r="AH188" s="619">
        <f t="shared" si="190"/>
        <v>0</v>
      </c>
      <c r="AI188" s="619">
        <f t="shared" si="190"/>
        <v>0</v>
      </c>
      <c r="AJ188" s="619">
        <f t="shared" si="190"/>
        <v>0</v>
      </c>
      <c r="AK188" s="619">
        <f t="shared" si="190"/>
        <v>0</v>
      </c>
      <c r="AL188" s="619">
        <f t="shared" si="190"/>
        <v>0</v>
      </c>
      <c r="AM188" s="619">
        <f t="shared" si="190"/>
        <v>0</v>
      </c>
      <c r="AN188" s="619">
        <f t="shared" si="190"/>
        <v>0</v>
      </c>
      <c r="AO188" s="619">
        <f t="shared" si="190"/>
        <v>0</v>
      </c>
      <c r="AP188" s="619">
        <f t="shared" si="190"/>
        <v>0</v>
      </c>
      <c r="AQ188" s="619">
        <f t="shared" si="190"/>
        <v>0</v>
      </c>
      <c r="AR188" s="619">
        <f t="shared" si="190"/>
        <v>0</v>
      </c>
      <c r="AS188" s="619">
        <f t="shared" si="190"/>
        <v>0</v>
      </c>
      <c r="AT188" s="619">
        <f t="shared" si="190"/>
        <v>0</v>
      </c>
      <c r="AU188" s="619">
        <f t="shared" si="190"/>
        <v>0</v>
      </c>
      <c r="AV188" s="619">
        <f t="shared" si="190"/>
        <v>0</v>
      </c>
      <c r="AW188" s="619">
        <f t="shared" si="190"/>
        <v>0</v>
      </c>
      <c r="AX188" s="619">
        <f t="shared" si="190"/>
        <v>0</v>
      </c>
      <c r="AY188" s="619">
        <f t="shared" si="190"/>
        <v>0</v>
      </c>
      <c r="AZ188" s="619">
        <f t="shared" si="190"/>
        <v>0</v>
      </c>
      <c r="BA188" s="619">
        <f t="shared" si="190"/>
        <v>0</v>
      </c>
      <c r="BB188" s="58" t="s">
        <v>231</v>
      </c>
      <c r="BC188" s="63"/>
      <c r="BD188" s="92"/>
      <c r="BE188" s="85">
        <v>2016</v>
      </c>
      <c r="BF188" s="91"/>
      <c r="BG188" s="91"/>
    </row>
    <row r="189" spans="1:59" s="623" customFormat="1" ht="22.2" customHeight="1">
      <c r="A189" s="346" t="s">
        <v>85</v>
      </c>
      <c r="B189" s="65" t="s">
        <v>481</v>
      </c>
      <c r="C189" s="620"/>
      <c r="D189" s="620">
        <f t="shared" ref="D189:D194" si="191">SUM(E189:BA189)</f>
        <v>0</v>
      </c>
      <c r="E189" s="620">
        <f>SUM(E190:E194)</f>
        <v>0</v>
      </c>
      <c r="F189" s="620">
        <f t="shared" ref="F189:BA189" si="192">SUM(F190:F194)</f>
        <v>0</v>
      </c>
      <c r="G189" s="620">
        <f t="shared" si="192"/>
        <v>0</v>
      </c>
      <c r="H189" s="620">
        <f t="shared" si="192"/>
        <v>0</v>
      </c>
      <c r="I189" s="620">
        <f t="shared" si="192"/>
        <v>0</v>
      </c>
      <c r="J189" s="620">
        <f t="shared" si="192"/>
        <v>0</v>
      </c>
      <c r="K189" s="620">
        <f t="shared" si="192"/>
        <v>0</v>
      </c>
      <c r="L189" s="620">
        <f t="shared" si="192"/>
        <v>0</v>
      </c>
      <c r="M189" s="620">
        <f t="shared" si="192"/>
        <v>0</v>
      </c>
      <c r="N189" s="620">
        <f t="shared" si="192"/>
        <v>0</v>
      </c>
      <c r="O189" s="620">
        <f t="shared" si="192"/>
        <v>0</v>
      </c>
      <c r="P189" s="620">
        <f t="shared" si="192"/>
        <v>0</v>
      </c>
      <c r="Q189" s="620">
        <f t="shared" si="192"/>
        <v>0</v>
      </c>
      <c r="R189" s="620">
        <f t="shared" si="192"/>
        <v>0</v>
      </c>
      <c r="S189" s="620">
        <f t="shared" si="192"/>
        <v>0</v>
      </c>
      <c r="T189" s="620">
        <f t="shared" si="192"/>
        <v>0</v>
      </c>
      <c r="U189" s="620">
        <f t="shared" si="192"/>
        <v>0</v>
      </c>
      <c r="V189" s="620">
        <f t="shared" si="192"/>
        <v>0</v>
      </c>
      <c r="W189" s="620">
        <f t="shared" si="192"/>
        <v>0</v>
      </c>
      <c r="X189" s="620">
        <f t="shared" si="192"/>
        <v>0</v>
      </c>
      <c r="Y189" s="620">
        <f t="shared" si="192"/>
        <v>0</v>
      </c>
      <c r="Z189" s="620">
        <f t="shared" si="192"/>
        <v>0</v>
      </c>
      <c r="AA189" s="620">
        <f t="shared" si="192"/>
        <v>0</v>
      </c>
      <c r="AB189" s="620">
        <f t="shared" si="192"/>
        <v>0</v>
      </c>
      <c r="AC189" s="620">
        <f t="shared" si="192"/>
        <v>0</v>
      </c>
      <c r="AD189" s="620">
        <f t="shared" si="192"/>
        <v>0</v>
      </c>
      <c r="AE189" s="620">
        <f t="shared" si="192"/>
        <v>0</v>
      </c>
      <c r="AF189" s="620">
        <f t="shared" si="192"/>
        <v>0</v>
      </c>
      <c r="AG189" s="620">
        <f t="shared" si="192"/>
        <v>0</v>
      </c>
      <c r="AH189" s="620">
        <f t="shared" si="192"/>
        <v>0</v>
      </c>
      <c r="AI189" s="620">
        <f t="shared" si="192"/>
        <v>0</v>
      </c>
      <c r="AJ189" s="620">
        <f t="shared" si="192"/>
        <v>0</v>
      </c>
      <c r="AK189" s="620">
        <f t="shared" si="192"/>
        <v>0</v>
      </c>
      <c r="AL189" s="620">
        <f t="shared" si="192"/>
        <v>0</v>
      </c>
      <c r="AM189" s="620">
        <f t="shared" si="192"/>
        <v>0</v>
      </c>
      <c r="AN189" s="620">
        <f t="shared" si="192"/>
        <v>0</v>
      </c>
      <c r="AO189" s="620">
        <f t="shared" si="192"/>
        <v>0</v>
      </c>
      <c r="AP189" s="620">
        <f t="shared" si="192"/>
        <v>0</v>
      </c>
      <c r="AQ189" s="620">
        <f t="shared" si="192"/>
        <v>0</v>
      </c>
      <c r="AR189" s="620">
        <f t="shared" si="192"/>
        <v>0</v>
      </c>
      <c r="AS189" s="620">
        <f t="shared" si="192"/>
        <v>0</v>
      </c>
      <c r="AT189" s="620">
        <f t="shared" si="192"/>
        <v>0</v>
      </c>
      <c r="AU189" s="620">
        <f t="shared" si="192"/>
        <v>0</v>
      </c>
      <c r="AV189" s="620">
        <f t="shared" si="192"/>
        <v>0</v>
      </c>
      <c r="AW189" s="620">
        <f t="shared" si="192"/>
        <v>0</v>
      </c>
      <c r="AX189" s="620">
        <f t="shared" si="192"/>
        <v>0</v>
      </c>
      <c r="AY189" s="620">
        <f t="shared" si="192"/>
        <v>0</v>
      </c>
      <c r="AZ189" s="620">
        <f t="shared" si="192"/>
        <v>0</v>
      </c>
      <c r="BA189" s="620">
        <f t="shared" si="192"/>
        <v>0</v>
      </c>
      <c r="BB189" s="58" t="s">
        <v>231</v>
      </c>
      <c r="BC189" s="63"/>
      <c r="BD189" s="621"/>
      <c r="BE189" s="85">
        <v>2016</v>
      </c>
      <c r="BF189" s="622"/>
      <c r="BG189" s="622"/>
    </row>
    <row r="190" spans="1:59" s="638" customFormat="1" ht="49.2" customHeight="1">
      <c r="A190" s="626" t="s">
        <v>85</v>
      </c>
      <c r="B190" s="609"/>
      <c r="C190" s="635"/>
      <c r="D190" s="635">
        <f t="shared" si="191"/>
        <v>0</v>
      </c>
      <c r="E190" s="635"/>
      <c r="F190" s="635"/>
      <c r="G190" s="635"/>
      <c r="H190" s="635"/>
      <c r="I190" s="628"/>
      <c r="J190" s="628"/>
      <c r="K190" s="628"/>
      <c r="L190" s="628"/>
      <c r="M190" s="628"/>
      <c r="N190" s="628"/>
      <c r="O190" s="628"/>
      <c r="P190" s="635"/>
      <c r="Q190" s="628"/>
      <c r="R190" s="628"/>
      <c r="S190" s="628"/>
      <c r="T190" s="628"/>
      <c r="U190" s="635"/>
      <c r="V190" s="628"/>
      <c r="W190" s="628"/>
      <c r="X190" s="628"/>
      <c r="Y190" s="635"/>
      <c r="Z190" s="628"/>
      <c r="AA190" s="628"/>
      <c r="AB190" s="628"/>
      <c r="AC190" s="628"/>
      <c r="AD190" s="628"/>
      <c r="AE190" s="628"/>
      <c r="AF190" s="628"/>
      <c r="AG190" s="628"/>
      <c r="AH190" s="628"/>
      <c r="AI190" s="628"/>
      <c r="AJ190" s="628"/>
      <c r="AK190" s="628"/>
      <c r="AL190" s="628"/>
      <c r="AM190" s="628"/>
      <c r="AN190" s="628"/>
      <c r="AO190" s="628"/>
      <c r="AP190" s="628"/>
      <c r="AQ190" s="628"/>
      <c r="AR190" s="628"/>
      <c r="AS190" s="635"/>
      <c r="AT190" s="635"/>
      <c r="AU190" s="628"/>
      <c r="AV190" s="628"/>
      <c r="AW190" s="628"/>
      <c r="AX190" s="628"/>
      <c r="AY190" s="628"/>
      <c r="AZ190" s="628"/>
      <c r="BA190" s="628"/>
      <c r="BB190" s="604" t="s">
        <v>231</v>
      </c>
      <c r="BC190" s="629"/>
      <c r="BD190" s="70"/>
      <c r="BE190" s="606">
        <v>2016</v>
      </c>
      <c r="BF190" s="637"/>
      <c r="BG190" s="637"/>
    </row>
    <row r="191" spans="1:59" s="638" customFormat="1" ht="49.2" customHeight="1">
      <c r="A191" s="626" t="s">
        <v>85</v>
      </c>
      <c r="B191" s="605"/>
      <c r="C191" s="635"/>
      <c r="D191" s="635">
        <f t="shared" si="191"/>
        <v>0</v>
      </c>
      <c r="E191" s="635"/>
      <c r="F191" s="635"/>
      <c r="G191" s="635"/>
      <c r="H191" s="635"/>
      <c r="I191" s="628"/>
      <c r="J191" s="628"/>
      <c r="K191" s="628"/>
      <c r="L191" s="628"/>
      <c r="M191" s="628"/>
      <c r="N191" s="628"/>
      <c r="O191" s="628"/>
      <c r="P191" s="635"/>
      <c r="Q191" s="628"/>
      <c r="R191" s="628"/>
      <c r="S191" s="628"/>
      <c r="T191" s="628"/>
      <c r="U191" s="635"/>
      <c r="V191" s="628"/>
      <c r="W191" s="628"/>
      <c r="X191" s="628"/>
      <c r="Y191" s="635"/>
      <c r="Z191" s="628"/>
      <c r="AA191" s="628"/>
      <c r="AB191" s="628"/>
      <c r="AC191" s="628"/>
      <c r="AD191" s="628"/>
      <c r="AE191" s="628"/>
      <c r="AF191" s="628"/>
      <c r="AG191" s="628"/>
      <c r="AH191" s="628"/>
      <c r="AI191" s="628"/>
      <c r="AJ191" s="628"/>
      <c r="AK191" s="628"/>
      <c r="AL191" s="628"/>
      <c r="AM191" s="628"/>
      <c r="AN191" s="628"/>
      <c r="AO191" s="628"/>
      <c r="AP191" s="628"/>
      <c r="AQ191" s="628"/>
      <c r="AR191" s="628"/>
      <c r="AS191" s="635"/>
      <c r="AT191" s="635"/>
      <c r="AU191" s="628"/>
      <c r="AV191" s="628"/>
      <c r="AW191" s="628"/>
      <c r="AX191" s="628"/>
      <c r="AY191" s="628"/>
      <c r="AZ191" s="628"/>
      <c r="BA191" s="628"/>
      <c r="BB191" s="604"/>
      <c r="BC191" s="629"/>
      <c r="BD191" s="70"/>
      <c r="BE191" s="606"/>
      <c r="BF191" s="637"/>
      <c r="BG191" s="637"/>
    </row>
    <row r="192" spans="1:59" s="638" customFormat="1" ht="49.2" customHeight="1">
      <c r="A192" s="626" t="s">
        <v>85</v>
      </c>
      <c r="B192" s="605"/>
      <c r="C192" s="635"/>
      <c r="D192" s="635">
        <f t="shared" si="191"/>
        <v>0</v>
      </c>
      <c r="E192" s="635"/>
      <c r="F192" s="635"/>
      <c r="G192" s="635"/>
      <c r="H192" s="635"/>
      <c r="I192" s="628"/>
      <c r="J192" s="628"/>
      <c r="K192" s="628"/>
      <c r="L192" s="628"/>
      <c r="M192" s="628"/>
      <c r="N192" s="628"/>
      <c r="O192" s="628"/>
      <c r="P192" s="635"/>
      <c r="Q192" s="628"/>
      <c r="R192" s="628"/>
      <c r="S192" s="628"/>
      <c r="T192" s="628"/>
      <c r="U192" s="635"/>
      <c r="V192" s="628"/>
      <c r="W192" s="628"/>
      <c r="X192" s="628"/>
      <c r="Y192" s="635"/>
      <c r="Z192" s="628"/>
      <c r="AA192" s="628"/>
      <c r="AB192" s="628"/>
      <c r="AC192" s="628"/>
      <c r="AD192" s="628"/>
      <c r="AE192" s="628"/>
      <c r="AF192" s="628"/>
      <c r="AG192" s="628"/>
      <c r="AH192" s="628"/>
      <c r="AI192" s="628"/>
      <c r="AJ192" s="628"/>
      <c r="AK192" s="628"/>
      <c r="AL192" s="628"/>
      <c r="AM192" s="628"/>
      <c r="AN192" s="628"/>
      <c r="AO192" s="628"/>
      <c r="AP192" s="628"/>
      <c r="AQ192" s="628"/>
      <c r="AR192" s="628"/>
      <c r="AS192" s="635"/>
      <c r="AT192" s="635"/>
      <c r="AU192" s="628"/>
      <c r="AV192" s="628"/>
      <c r="AW192" s="628"/>
      <c r="AX192" s="628"/>
      <c r="AY192" s="628"/>
      <c r="AZ192" s="628"/>
      <c r="BA192" s="628"/>
      <c r="BB192" s="604"/>
      <c r="BC192" s="629"/>
      <c r="BD192" s="70"/>
      <c r="BE192" s="606"/>
      <c r="BF192" s="637"/>
      <c r="BG192" s="637"/>
    </row>
    <row r="193" spans="1:59" s="638" customFormat="1" ht="49.2" customHeight="1">
      <c r="A193" s="626" t="s">
        <v>85</v>
      </c>
      <c r="B193" s="640"/>
      <c r="C193" s="635"/>
      <c r="D193" s="635">
        <f t="shared" si="191"/>
        <v>0</v>
      </c>
      <c r="E193" s="635"/>
      <c r="F193" s="635"/>
      <c r="G193" s="635"/>
      <c r="H193" s="635"/>
      <c r="I193" s="628"/>
      <c r="J193" s="628"/>
      <c r="K193" s="628"/>
      <c r="L193" s="628"/>
      <c r="M193" s="628"/>
      <c r="N193" s="628"/>
      <c r="O193" s="628"/>
      <c r="P193" s="635"/>
      <c r="Q193" s="628"/>
      <c r="R193" s="628"/>
      <c r="S193" s="628"/>
      <c r="T193" s="628"/>
      <c r="U193" s="635"/>
      <c r="V193" s="628"/>
      <c r="W193" s="628"/>
      <c r="X193" s="628"/>
      <c r="Y193" s="635"/>
      <c r="Z193" s="628"/>
      <c r="AA193" s="628"/>
      <c r="AB193" s="628"/>
      <c r="AC193" s="628"/>
      <c r="AD193" s="628"/>
      <c r="AE193" s="628"/>
      <c r="AF193" s="628"/>
      <c r="AG193" s="628"/>
      <c r="AH193" s="628"/>
      <c r="AI193" s="628"/>
      <c r="AJ193" s="628"/>
      <c r="AK193" s="628"/>
      <c r="AL193" s="628"/>
      <c r="AM193" s="628"/>
      <c r="AN193" s="628"/>
      <c r="AO193" s="628"/>
      <c r="AP193" s="628"/>
      <c r="AQ193" s="628"/>
      <c r="AR193" s="628"/>
      <c r="AS193" s="635"/>
      <c r="AT193" s="635"/>
      <c r="AU193" s="628"/>
      <c r="AV193" s="628"/>
      <c r="AW193" s="628"/>
      <c r="AX193" s="628"/>
      <c r="AY193" s="628"/>
      <c r="AZ193" s="628"/>
      <c r="BA193" s="628"/>
      <c r="BB193" s="604"/>
      <c r="BC193" s="629"/>
      <c r="BD193" s="70"/>
      <c r="BE193" s="606"/>
      <c r="BF193" s="637"/>
      <c r="BG193" s="637"/>
    </row>
    <row r="194" spans="1:59" s="630" customFormat="1" ht="22.2" customHeight="1">
      <c r="A194" s="626" t="s">
        <v>85</v>
      </c>
      <c r="B194" s="672"/>
      <c r="C194" s="628"/>
      <c r="D194" s="628">
        <f t="shared" si="191"/>
        <v>0</v>
      </c>
      <c r="E194" s="628"/>
      <c r="F194" s="628"/>
      <c r="G194" s="628"/>
      <c r="H194" s="628"/>
      <c r="I194" s="628"/>
      <c r="J194" s="628"/>
      <c r="K194" s="628"/>
      <c r="L194" s="628"/>
      <c r="M194" s="628"/>
      <c r="N194" s="628"/>
      <c r="O194" s="628"/>
      <c r="P194" s="628"/>
      <c r="Q194" s="628"/>
      <c r="R194" s="628"/>
      <c r="S194" s="628"/>
      <c r="T194" s="628"/>
      <c r="U194" s="628"/>
      <c r="V194" s="628"/>
      <c r="W194" s="628"/>
      <c r="X194" s="628"/>
      <c r="Y194" s="628"/>
      <c r="Z194" s="628"/>
      <c r="AA194" s="628"/>
      <c r="AB194" s="628"/>
      <c r="AC194" s="628"/>
      <c r="AD194" s="628"/>
      <c r="AE194" s="628"/>
      <c r="AF194" s="628"/>
      <c r="AG194" s="628"/>
      <c r="AH194" s="628"/>
      <c r="AI194" s="628"/>
      <c r="AJ194" s="628"/>
      <c r="AK194" s="628"/>
      <c r="AL194" s="628"/>
      <c r="AM194" s="628"/>
      <c r="AN194" s="628"/>
      <c r="AO194" s="628"/>
      <c r="AP194" s="628"/>
      <c r="AQ194" s="628"/>
      <c r="AR194" s="628"/>
      <c r="AS194" s="628"/>
      <c r="AT194" s="628"/>
      <c r="AU194" s="628"/>
      <c r="AV194" s="628"/>
      <c r="AW194" s="628"/>
      <c r="AX194" s="628"/>
      <c r="AY194" s="628"/>
      <c r="AZ194" s="628"/>
      <c r="BA194" s="628"/>
      <c r="BB194" s="604" t="s">
        <v>231</v>
      </c>
      <c r="BC194" s="629"/>
      <c r="BD194" s="629"/>
      <c r="BE194" s="606">
        <v>2016</v>
      </c>
      <c r="BF194" s="629"/>
      <c r="BG194" s="629"/>
    </row>
    <row r="195" spans="1:59" s="634" customFormat="1" ht="22.2" customHeight="1">
      <c r="A195" s="351" t="s">
        <v>494</v>
      </c>
      <c r="B195" s="151" t="s">
        <v>681</v>
      </c>
      <c r="C195" s="619">
        <f>SUM(C196:C198)</f>
        <v>0</v>
      </c>
      <c r="D195" s="619">
        <f>D196</f>
        <v>0</v>
      </c>
      <c r="E195" s="619">
        <f>E196</f>
        <v>0</v>
      </c>
      <c r="F195" s="619">
        <f>F196</f>
        <v>0</v>
      </c>
      <c r="G195" s="619">
        <f t="shared" ref="G195:BA195" si="193">G196</f>
        <v>0</v>
      </c>
      <c r="H195" s="619">
        <f t="shared" si="193"/>
        <v>0</v>
      </c>
      <c r="I195" s="619">
        <f t="shared" si="193"/>
        <v>0</v>
      </c>
      <c r="J195" s="619">
        <f t="shared" si="193"/>
        <v>0</v>
      </c>
      <c r="K195" s="619">
        <f t="shared" si="193"/>
        <v>0</v>
      </c>
      <c r="L195" s="619">
        <f t="shared" si="193"/>
        <v>0</v>
      </c>
      <c r="M195" s="619">
        <f t="shared" si="193"/>
        <v>0</v>
      </c>
      <c r="N195" s="619">
        <f t="shared" si="193"/>
        <v>0</v>
      </c>
      <c r="O195" s="619">
        <f t="shared" si="193"/>
        <v>0</v>
      </c>
      <c r="P195" s="619">
        <f t="shared" si="193"/>
        <v>0</v>
      </c>
      <c r="Q195" s="619">
        <f t="shared" si="193"/>
        <v>0</v>
      </c>
      <c r="R195" s="619">
        <f t="shared" si="193"/>
        <v>0</v>
      </c>
      <c r="S195" s="619">
        <f t="shared" si="193"/>
        <v>0</v>
      </c>
      <c r="T195" s="619">
        <f t="shared" si="193"/>
        <v>0</v>
      </c>
      <c r="U195" s="619">
        <f t="shared" si="193"/>
        <v>0</v>
      </c>
      <c r="V195" s="619">
        <f t="shared" si="193"/>
        <v>0</v>
      </c>
      <c r="W195" s="619">
        <f t="shared" si="193"/>
        <v>0</v>
      </c>
      <c r="X195" s="619">
        <f t="shared" si="193"/>
        <v>0</v>
      </c>
      <c r="Y195" s="619">
        <f t="shared" si="193"/>
        <v>0</v>
      </c>
      <c r="Z195" s="619">
        <f t="shared" si="193"/>
        <v>0</v>
      </c>
      <c r="AA195" s="619">
        <f t="shared" si="193"/>
        <v>0</v>
      </c>
      <c r="AB195" s="619">
        <f t="shared" si="193"/>
        <v>0</v>
      </c>
      <c r="AC195" s="619">
        <f t="shared" si="193"/>
        <v>0</v>
      </c>
      <c r="AD195" s="619">
        <f t="shared" si="193"/>
        <v>0</v>
      </c>
      <c r="AE195" s="619">
        <f t="shared" si="193"/>
        <v>0</v>
      </c>
      <c r="AF195" s="619">
        <f t="shared" si="193"/>
        <v>0</v>
      </c>
      <c r="AG195" s="619">
        <f t="shared" si="193"/>
        <v>0</v>
      </c>
      <c r="AH195" s="619">
        <f t="shared" si="193"/>
        <v>0</v>
      </c>
      <c r="AI195" s="619">
        <f t="shared" si="193"/>
        <v>0</v>
      </c>
      <c r="AJ195" s="619">
        <f t="shared" si="193"/>
        <v>0</v>
      </c>
      <c r="AK195" s="619">
        <f t="shared" si="193"/>
        <v>0</v>
      </c>
      <c r="AL195" s="619">
        <f t="shared" si="193"/>
        <v>0</v>
      </c>
      <c r="AM195" s="619">
        <f t="shared" si="193"/>
        <v>0</v>
      </c>
      <c r="AN195" s="619">
        <f t="shared" si="193"/>
        <v>0</v>
      </c>
      <c r="AO195" s="619">
        <f t="shared" si="193"/>
        <v>0</v>
      </c>
      <c r="AP195" s="619">
        <f t="shared" si="193"/>
        <v>0</v>
      </c>
      <c r="AQ195" s="619">
        <f t="shared" si="193"/>
        <v>0</v>
      </c>
      <c r="AR195" s="619">
        <f t="shared" si="193"/>
        <v>0</v>
      </c>
      <c r="AS195" s="619">
        <f t="shared" si="193"/>
        <v>0</v>
      </c>
      <c r="AT195" s="619">
        <f t="shared" si="193"/>
        <v>0</v>
      </c>
      <c r="AU195" s="619">
        <f t="shared" si="193"/>
        <v>0</v>
      </c>
      <c r="AV195" s="619">
        <f t="shared" si="193"/>
        <v>0</v>
      </c>
      <c r="AW195" s="619">
        <f t="shared" si="193"/>
        <v>0</v>
      </c>
      <c r="AX195" s="619">
        <f t="shared" si="193"/>
        <v>0</v>
      </c>
      <c r="AY195" s="619">
        <f t="shared" si="193"/>
        <v>0</v>
      </c>
      <c r="AZ195" s="619">
        <f t="shared" si="193"/>
        <v>0</v>
      </c>
      <c r="BA195" s="619">
        <f t="shared" si="193"/>
        <v>0</v>
      </c>
      <c r="BB195" s="58" t="s">
        <v>231</v>
      </c>
      <c r="BC195" s="63"/>
      <c r="BD195" s="92"/>
      <c r="BE195" s="85">
        <v>2016</v>
      </c>
      <c r="BF195" s="91"/>
      <c r="BG195" s="91"/>
    </row>
    <row r="196" spans="1:59" s="623" customFormat="1" ht="22.2" customHeight="1">
      <c r="A196" s="346" t="s">
        <v>71</v>
      </c>
      <c r="B196" s="65" t="s">
        <v>481</v>
      </c>
      <c r="C196" s="620"/>
      <c r="D196" s="620">
        <f>SUM(E196:BA196)</f>
        <v>0</v>
      </c>
      <c r="E196" s="620">
        <f>SUM(E197:E198)</f>
        <v>0</v>
      </c>
      <c r="F196" s="620">
        <f t="shared" ref="F196:BA196" si="194">SUM(F197:F198)</f>
        <v>0</v>
      </c>
      <c r="G196" s="620">
        <f t="shared" si="194"/>
        <v>0</v>
      </c>
      <c r="H196" s="620">
        <f t="shared" si="194"/>
        <v>0</v>
      </c>
      <c r="I196" s="620">
        <f t="shared" si="194"/>
        <v>0</v>
      </c>
      <c r="J196" s="620">
        <f t="shared" si="194"/>
        <v>0</v>
      </c>
      <c r="K196" s="620">
        <f t="shared" si="194"/>
        <v>0</v>
      </c>
      <c r="L196" s="620">
        <f t="shared" si="194"/>
        <v>0</v>
      </c>
      <c r="M196" s="620">
        <f t="shared" si="194"/>
        <v>0</v>
      </c>
      <c r="N196" s="620">
        <f t="shared" si="194"/>
        <v>0</v>
      </c>
      <c r="O196" s="620">
        <f t="shared" si="194"/>
        <v>0</v>
      </c>
      <c r="P196" s="620">
        <f t="shared" si="194"/>
        <v>0</v>
      </c>
      <c r="Q196" s="620">
        <f t="shared" si="194"/>
        <v>0</v>
      </c>
      <c r="R196" s="620">
        <f t="shared" si="194"/>
        <v>0</v>
      </c>
      <c r="S196" s="620">
        <f t="shared" si="194"/>
        <v>0</v>
      </c>
      <c r="T196" s="620">
        <f t="shared" si="194"/>
        <v>0</v>
      </c>
      <c r="U196" s="620">
        <f t="shared" si="194"/>
        <v>0</v>
      </c>
      <c r="V196" s="620">
        <f t="shared" si="194"/>
        <v>0</v>
      </c>
      <c r="W196" s="620">
        <f t="shared" si="194"/>
        <v>0</v>
      </c>
      <c r="X196" s="620">
        <f t="shared" si="194"/>
        <v>0</v>
      </c>
      <c r="Y196" s="620">
        <f t="shared" si="194"/>
        <v>0</v>
      </c>
      <c r="Z196" s="620">
        <f t="shared" si="194"/>
        <v>0</v>
      </c>
      <c r="AA196" s="620">
        <f t="shared" si="194"/>
        <v>0</v>
      </c>
      <c r="AB196" s="620">
        <f t="shared" si="194"/>
        <v>0</v>
      </c>
      <c r="AC196" s="620">
        <f t="shared" si="194"/>
        <v>0</v>
      </c>
      <c r="AD196" s="620">
        <f t="shared" si="194"/>
        <v>0</v>
      </c>
      <c r="AE196" s="620">
        <f t="shared" si="194"/>
        <v>0</v>
      </c>
      <c r="AF196" s="620">
        <f t="shared" si="194"/>
        <v>0</v>
      </c>
      <c r="AG196" s="620">
        <f t="shared" si="194"/>
        <v>0</v>
      </c>
      <c r="AH196" s="620">
        <f t="shared" si="194"/>
        <v>0</v>
      </c>
      <c r="AI196" s="620">
        <f t="shared" si="194"/>
        <v>0</v>
      </c>
      <c r="AJ196" s="620">
        <f t="shared" si="194"/>
        <v>0</v>
      </c>
      <c r="AK196" s="620">
        <f t="shared" si="194"/>
        <v>0</v>
      </c>
      <c r="AL196" s="620">
        <f t="shared" si="194"/>
        <v>0</v>
      </c>
      <c r="AM196" s="620">
        <f t="shared" si="194"/>
        <v>0</v>
      </c>
      <c r="AN196" s="620">
        <f t="shared" si="194"/>
        <v>0</v>
      </c>
      <c r="AO196" s="620">
        <f t="shared" si="194"/>
        <v>0</v>
      </c>
      <c r="AP196" s="620">
        <f t="shared" si="194"/>
        <v>0</v>
      </c>
      <c r="AQ196" s="620">
        <f t="shared" si="194"/>
        <v>0</v>
      </c>
      <c r="AR196" s="620">
        <f t="shared" si="194"/>
        <v>0</v>
      </c>
      <c r="AS196" s="620">
        <f t="shared" si="194"/>
        <v>0</v>
      </c>
      <c r="AT196" s="620">
        <f t="shared" si="194"/>
        <v>0</v>
      </c>
      <c r="AU196" s="620">
        <f t="shared" si="194"/>
        <v>0</v>
      </c>
      <c r="AV196" s="620">
        <f t="shared" si="194"/>
        <v>0</v>
      </c>
      <c r="AW196" s="620">
        <f t="shared" si="194"/>
        <v>0</v>
      </c>
      <c r="AX196" s="620">
        <f t="shared" si="194"/>
        <v>0</v>
      </c>
      <c r="AY196" s="620">
        <f t="shared" si="194"/>
        <v>0</v>
      </c>
      <c r="AZ196" s="620">
        <f t="shared" si="194"/>
        <v>0</v>
      </c>
      <c r="BA196" s="620">
        <f t="shared" si="194"/>
        <v>0</v>
      </c>
      <c r="BB196" s="58" t="s">
        <v>231</v>
      </c>
      <c r="BC196" s="63"/>
      <c r="BD196" s="621"/>
      <c r="BE196" s="85">
        <v>2016</v>
      </c>
      <c r="BF196" s="622"/>
      <c r="BG196" s="622"/>
    </row>
    <row r="197" spans="1:59" s="630" customFormat="1" ht="22.2" customHeight="1">
      <c r="A197" s="626" t="s">
        <v>71</v>
      </c>
      <c r="B197" s="608"/>
      <c r="C197" s="628"/>
      <c r="D197" s="628">
        <f>SUM(E197:BA197)</f>
        <v>0</v>
      </c>
      <c r="E197" s="628"/>
      <c r="F197" s="628"/>
      <c r="G197" s="628"/>
      <c r="H197" s="628"/>
      <c r="I197" s="628"/>
      <c r="J197" s="628"/>
      <c r="K197" s="628"/>
      <c r="L197" s="628"/>
      <c r="M197" s="628"/>
      <c r="N197" s="628"/>
      <c r="O197" s="628"/>
      <c r="P197" s="628"/>
      <c r="Q197" s="628"/>
      <c r="R197" s="628"/>
      <c r="S197" s="628"/>
      <c r="T197" s="628"/>
      <c r="U197" s="628"/>
      <c r="V197" s="628"/>
      <c r="W197" s="628"/>
      <c r="X197" s="628"/>
      <c r="Y197" s="628"/>
      <c r="Z197" s="628"/>
      <c r="AA197" s="628"/>
      <c r="AB197" s="628"/>
      <c r="AC197" s="628"/>
      <c r="AD197" s="628"/>
      <c r="AE197" s="628"/>
      <c r="AF197" s="628"/>
      <c r="AG197" s="628"/>
      <c r="AH197" s="628"/>
      <c r="AI197" s="628"/>
      <c r="AJ197" s="628"/>
      <c r="AK197" s="628"/>
      <c r="AL197" s="628"/>
      <c r="AM197" s="628"/>
      <c r="AN197" s="628"/>
      <c r="AO197" s="628"/>
      <c r="AP197" s="628"/>
      <c r="AQ197" s="628"/>
      <c r="AR197" s="628"/>
      <c r="AS197" s="628"/>
      <c r="AT197" s="628"/>
      <c r="AU197" s="628"/>
      <c r="AV197" s="628"/>
      <c r="AW197" s="628"/>
      <c r="AX197" s="628"/>
      <c r="AY197" s="628"/>
      <c r="AZ197" s="628"/>
      <c r="BA197" s="628"/>
      <c r="BB197" s="604" t="s">
        <v>231</v>
      </c>
      <c r="BC197" s="629"/>
      <c r="BD197" s="629"/>
      <c r="BE197" s="606">
        <v>2016</v>
      </c>
      <c r="BF197" s="629"/>
      <c r="BG197" s="629"/>
    </row>
    <row r="198" spans="1:59" s="630" customFormat="1" ht="22.2" customHeight="1">
      <c r="A198" s="626" t="s">
        <v>71</v>
      </c>
      <c r="B198" s="672"/>
      <c r="C198" s="628"/>
      <c r="D198" s="628">
        <f>SUM(E198:BA198)</f>
        <v>0</v>
      </c>
      <c r="E198" s="628"/>
      <c r="F198" s="628"/>
      <c r="G198" s="628"/>
      <c r="H198" s="628"/>
      <c r="I198" s="628"/>
      <c r="J198" s="628"/>
      <c r="K198" s="628"/>
      <c r="L198" s="628"/>
      <c r="M198" s="628"/>
      <c r="N198" s="628"/>
      <c r="O198" s="628"/>
      <c r="P198" s="628"/>
      <c r="Q198" s="628"/>
      <c r="R198" s="628"/>
      <c r="S198" s="628"/>
      <c r="T198" s="628"/>
      <c r="U198" s="628"/>
      <c r="V198" s="628"/>
      <c r="W198" s="628"/>
      <c r="X198" s="628"/>
      <c r="Y198" s="628"/>
      <c r="Z198" s="628"/>
      <c r="AA198" s="628"/>
      <c r="AB198" s="628"/>
      <c r="AC198" s="628"/>
      <c r="AD198" s="628"/>
      <c r="AE198" s="628"/>
      <c r="AF198" s="628"/>
      <c r="AG198" s="628"/>
      <c r="AH198" s="628"/>
      <c r="AI198" s="628"/>
      <c r="AJ198" s="628"/>
      <c r="AK198" s="628"/>
      <c r="AL198" s="628"/>
      <c r="AM198" s="628"/>
      <c r="AN198" s="628"/>
      <c r="AO198" s="628"/>
      <c r="AP198" s="628"/>
      <c r="AQ198" s="628"/>
      <c r="AR198" s="628"/>
      <c r="AS198" s="628"/>
      <c r="AT198" s="628"/>
      <c r="AU198" s="628"/>
      <c r="AV198" s="628"/>
      <c r="AW198" s="628"/>
      <c r="AX198" s="628"/>
      <c r="AY198" s="628"/>
      <c r="AZ198" s="628"/>
      <c r="BA198" s="628"/>
      <c r="BB198" s="604" t="s">
        <v>231</v>
      </c>
      <c r="BC198" s="629"/>
      <c r="BD198" s="629"/>
      <c r="BE198" s="606">
        <v>2016</v>
      </c>
      <c r="BF198" s="629"/>
      <c r="BG198" s="629"/>
    </row>
    <row r="199" spans="1:59" s="613" customFormat="1" ht="22.2" customHeight="1">
      <c r="A199" s="346" t="s">
        <v>73</v>
      </c>
      <c r="B199" s="639" t="s">
        <v>682</v>
      </c>
      <c r="C199" s="611">
        <f>SUM(C200:C202)</f>
        <v>0</v>
      </c>
      <c r="D199" s="611">
        <f>D200</f>
        <v>0</v>
      </c>
      <c r="E199" s="611">
        <f>E200</f>
        <v>0</v>
      </c>
      <c r="F199" s="611">
        <f t="shared" ref="F199:BA199" si="195">F200</f>
        <v>0</v>
      </c>
      <c r="G199" s="611">
        <f t="shared" si="195"/>
        <v>0</v>
      </c>
      <c r="H199" s="611">
        <f t="shared" si="195"/>
        <v>0</v>
      </c>
      <c r="I199" s="611">
        <f t="shared" si="195"/>
        <v>0</v>
      </c>
      <c r="J199" s="611">
        <f t="shared" si="195"/>
        <v>0</v>
      </c>
      <c r="K199" s="611">
        <f t="shared" si="195"/>
        <v>0</v>
      </c>
      <c r="L199" s="611">
        <f t="shared" si="195"/>
        <v>0</v>
      </c>
      <c r="M199" s="611">
        <f t="shared" si="195"/>
        <v>0</v>
      </c>
      <c r="N199" s="611">
        <f t="shared" si="195"/>
        <v>0</v>
      </c>
      <c r="O199" s="611">
        <f t="shared" si="195"/>
        <v>0</v>
      </c>
      <c r="P199" s="611">
        <f t="shared" si="195"/>
        <v>0</v>
      </c>
      <c r="Q199" s="611">
        <f t="shared" si="195"/>
        <v>0</v>
      </c>
      <c r="R199" s="611">
        <f t="shared" si="195"/>
        <v>0</v>
      </c>
      <c r="S199" s="611">
        <f t="shared" si="195"/>
        <v>0</v>
      </c>
      <c r="T199" s="611">
        <f t="shared" si="195"/>
        <v>0</v>
      </c>
      <c r="U199" s="611">
        <f t="shared" si="195"/>
        <v>0</v>
      </c>
      <c r="V199" s="611">
        <f t="shared" si="195"/>
        <v>0</v>
      </c>
      <c r="W199" s="611">
        <f t="shared" si="195"/>
        <v>0</v>
      </c>
      <c r="X199" s="611">
        <f t="shared" si="195"/>
        <v>0</v>
      </c>
      <c r="Y199" s="611">
        <f t="shared" si="195"/>
        <v>0</v>
      </c>
      <c r="Z199" s="611">
        <f t="shared" si="195"/>
        <v>0</v>
      </c>
      <c r="AA199" s="611">
        <f t="shared" si="195"/>
        <v>0</v>
      </c>
      <c r="AB199" s="611">
        <f t="shared" si="195"/>
        <v>0</v>
      </c>
      <c r="AC199" s="611">
        <f t="shared" si="195"/>
        <v>0</v>
      </c>
      <c r="AD199" s="611">
        <f t="shared" si="195"/>
        <v>0</v>
      </c>
      <c r="AE199" s="611">
        <f t="shared" si="195"/>
        <v>0</v>
      </c>
      <c r="AF199" s="611">
        <f t="shared" si="195"/>
        <v>0</v>
      </c>
      <c r="AG199" s="611">
        <f t="shared" si="195"/>
        <v>0</v>
      </c>
      <c r="AH199" s="611">
        <f t="shared" si="195"/>
        <v>0</v>
      </c>
      <c r="AI199" s="611">
        <f t="shared" si="195"/>
        <v>0</v>
      </c>
      <c r="AJ199" s="611">
        <f t="shared" si="195"/>
        <v>0</v>
      </c>
      <c r="AK199" s="611">
        <f t="shared" si="195"/>
        <v>0</v>
      </c>
      <c r="AL199" s="611">
        <f t="shared" si="195"/>
        <v>0</v>
      </c>
      <c r="AM199" s="611">
        <f t="shared" si="195"/>
        <v>0</v>
      </c>
      <c r="AN199" s="611">
        <f t="shared" si="195"/>
        <v>0</v>
      </c>
      <c r="AO199" s="611">
        <f t="shared" si="195"/>
        <v>0</v>
      </c>
      <c r="AP199" s="611">
        <f t="shared" si="195"/>
        <v>0</v>
      </c>
      <c r="AQ199" s="611">
        <f t="shared" si="195"/>
        <v>0</v>
      </c>
      <c r="AR199" s="611">
        <f t="shared" si="195"/>
        <v>0</v>
      </c>
      <c r="AS199" s="611">
        <f t="shared" si="195"/>
        <v>0</v>
      </c>
      <c r="AT199" s="611">
        <f t="shared" si="195"/>
        <v>0</v>
      </c>
      <c r="AU199" s="611">
        <f t="shared" si="195"/>
        <v>0</v>
      </c>
      <c r="AV199" s="611">
        <f t="shared" si="195"/>
        <v>0</v>
      </c>
      <c r="AW199" s="611">
        <f t="shared" si="195"/>
        <v>0</v>
      </c>
      <c r="AX199" s="611">
        <f t="shared" si="195"/>
        <v>0</v>
      </c>
      <c r="AY199" s="611">
        <f t="shared" si="195"/>
        <v>0</v>
      </c>
      <c r="AZ199" s="611">
        <f t="shared" si="195"/>
        <v>0</v>
      </c>
      <c r="BA199" s="611">
        <f t="shared" si="195"/>
        <v>0</v>
      </c>
      <c r="BB199" s="58" t="s">
        <v>231</v>
      </c>
      <c r="BC199" s="63"/>
      <c r="BD199" s="63"/>
      <c r="BE199" s="85">
        <v>2016</v>
      </c>
      <c r="BF199" s="63"/>
      <c r="BG199" s="63"/>
    </row>
    <row r="200" spans="1:59" s="613" customFormat="1" ht="22.2" customHeight="1">
      <c r="A200" s="346" t="s">
        <v>73</v>
      </c>
      <c r="B200" s="65" t="s">
        <v>481</v>
      </c>
      <c r="C200" s="611"/>
      <c r="D200" s="611">
        <f>SUM(E200:BA200)</f>
        <v>0</v>
      </c>
      <c r="E200" s="611">
        <f>SUM(E201:E202)</f>
        <v>0</v>
      </c>
      <c r="F200" s="611">
        <f t="shared" ref="F200:BA200" si="196">SUM(F201:F202)</f>
        <v>0</v>
      </c>
      <c r="G200" s="611">
        <f t="shared" si="196"/>
        <v>0</v>
      </c>
      <c r="H200" s="611">
        <f t="shared" si="196"/>
        <v>0</v>
      </c>
      <c r="I200" s="611">
        <f t="shared" si="196"/>
        <v>0</v>
      </c>
      <c r="J200" s="611">
        <f t="shared" si="196"/>
        <v>0</v>
      </c>
      <c r="K200" s="611">
        <f t="shared" si="196"/>
        <v>0</v>
      </c>
      <c r="L200" s="611">
        <f t="shared" si="196"/>
        <v>0</v>
      </c>
      <c r="M200" s="611">
        <f t="shared" si="196"/>
        <v>0</v>
      </c>
      <c r="N200" s="611">
        <f t="shared" si="196"/>
        <v>0</v>
      </c>
      <c r="O200" s="611">
        <f t="shared" si="196"/>
        <v>0</v>
      </c>
      <c r="P200" s="611">
        <f t="shared" si="196"/>
        <v>0</v>
      </c>
      <c r="Q200" s="611">
        <f t="shared" si="196"/>
        <v>0</v>
      </c>
      <c r="R200" s="611">
        <f t="shared" si="196"/>
        <v>0</v>
      </c>
      <c r="S200" s="611">
        <f t="shared" si="196"/>
        <v>0</v>
      </c>
      <c r="T200" s="611">
        <f t="shared" si="196"/>
        <v>0</v>
      </c>
      <c r="U200" s="611">
        <f t="shared" si="196"/>
        <v>0</v>
      </c>
      <c r="V200" s="611">
        <f t="shared" si="196"/>
        <v>0</v>
      </c>
      <c r="W200" s="611">
        <f t="shared" si="196"/>
        <v>0</v>
      </c>
      <c r="X200" s="611">
        <f t="shared" si="196"/>
        <v>0</v>
      </c>
      <c r="Y200" s="611">
        <f t="shared" si="196"/>
        <v>0</v>
      </c>
      <c r="Z200" s="611">
        <f t="shared" si="196"/>
        <v>0</v>
      </c>
      <c r="AA200" s="611">
        <f t="shared" si="196"/>
        <v>0</v>
      </c>
      <c r="AB200" s="611">
        <f t="shared" si="196"/>
        <v>0</v>
      </c>
      <c r="AC200" s="611">
        <f t="shared" si="196"/>
        <v>0</v>
      </c>
      <c r="AD200" s="611">
        <f t="shared" si="196"/>
        <v>0</v>
      </c>
      <c r="AE200" s="611">
        <f t="shared" si="196"/>
        <v>0</v>
      </c>
      <c r="AF200" s="611">
        <f t="shared" si="196"/>
        <v>0</v>
      </c>
      <c r="AG200" s="611">
        <f t="shared" si="196"/>
        <v>0</v>
      </c>
      <c r="AH200" s="611">
        <f t="shared" si="196"/>
        <v>0</v>
      </c>
      <c r="AI200" s="611">
        <f t="shared" si="196"/>
        <v>0</v>
      </c>
      <c r="AJ200" s="611">
        <f t="shared" si="196"/>
        <v>0</v>
      </c>
      <c r="AK200" s="611">
        <f t="shared" si="196"/>
        <v>0</v>
      </c>
      <c r="AL200" s="611">
        <f t="shared" si="196"/>
        <v>0</v>
      </c>
      <c r="AM200" s="611">
        <f t="shared" si="196"/>
        <v>0</v>
      </c>
      <c r="AN200" s="611">
        <f t="shared" si="196"/>
        <v>0</v>
      </c>
      <c r="AO200" s="611">
        <f t="shared" si="196"/>
        <v>0</v>
      </c>
      <c r="AP200" s="611">
        <f t="shared" si="196"/>
        <v>0</v>
      </c>
      <c r="AQ200" s="611">
        <f t="shared" si="196"/>
        <v>0</v>
      </c>
      <c r="AR200" s="611">
        <f t="shared" si="196"/>
        <v>0</v>
      </c>
      <c r="AS200" s="611">
        <f t="shared" si="196"/>
        <v>0</v>
      </c>
      <c r="AT200" s="611">
        <f t="shared" si="196"/>
        <v>0</v>
      </c>
      <c r="AU200" s="611">
        <f t="shared" si="196"/>
        <v>0</v>
      </c>
      <c r="AV200" s="611">
        <f t="shared" si="196"/>
        <v>0</v>
      </c>
      <c r="AW200" s="611">
        <f t="shared" si="196"/>
        <v>0</v>
      </c>
      <c r="AX200" s="611">
        <f t="shared" si="196"/>
        <v>0</v>
      </c>
      <c r="AY200" s="611">
        <f t="shared" si="196"/>
        <v>0</v>
      </c>
      <c r="AZ200" s="611">
        <f t="shared" si="196"/>
        <v>0</v>
      </c>
      <c r="BA200" s="611">
        <f t="shared" si="196"/>
        <v>0</v>
      </c>
      <c r="BB200" s="58" t="s">
        <v>231</v>
      </c>
      <c r="BC200" s="63"/>
      <c r="BD200" s="63"/>
      <c r="BE200" s="85">
        <v>2016</v>
      </c>
      <c r="BF200" s="63"/>
      <c r="BG200" s="63"/>
    </row>
    <row r="201" spans="1:59" s="630" customFormat="1" ht="22.2" customHeight="1">
      <c r="A201" s="626" t="s">
        <v>73</v>
      </c>
      <c r="B201" s="672"/>
      <c r="C201" s="628"/>
      <c r="D201" s="628">
        <f>SUM(E201:BA201)</f>
        <v>0</v>
      </c>
      <c r="E201" s="628"/>
      <c r="F201" s="628"/>
      <c r="G201" s="628"/>
      <c r="H201" s="628"/>
      <c r="I201" s="628"/>
      <c r="J201" s="628"/>
      <c r="K201" s="628"/>
      <c r="L201" s="628"/>
      <c r="M201" s="628"/>
      <c r="N201" s="628"/>
      <c r="O201" s="628"/>
      <c r="P201" s="628"/>
      <c r="Q201" s="628"/>
      <c r="R201" s="628"/>
      <c r="S201" s="628"/>
      <c r="T201" s="628"/>
      <c r="U201" s="628"/>
      <c r="V201" s="628"/>
      <c r="W201" s="628"/>
      <c r="X201" s="628"/>
      <c r="Y201" s="628"/>
      <c r="Z201" s="628"/>
      <c r="AA201" s="628"/>
      <c r="AB201" s="628"/>
      <c r="AC201" s="628"/>
      <c r="AD201" s="628"/>
      <c r="AE201" s="628"/>
      <c r="AF201" s="628"/>
      <c r="AG201" s="628"/>
      <c r="AH201" s="628"/>
      <c r="AI201" s="628"/>
      <c r="AJ201" s="628"/>
      <c r="AK201" s="628"/>
      <c r="AL201" s="628"/>
      <c r="AM201" s="628"/>
      <c r="AN201" s="628"/>
      <c r="AO201" s="628"/>
      <c r="AP201" s="628"/>
      <c r="AQ201" s="628"/>
      <c r="AR201" s="628"/>
      <c r="AS201" s="628"/>
      <c r="AT201" s="628"/>
      <c r="AU201" s="628"/>
      <c r="AV201" s="628"/>
      <c r="AW201" s="628"/>
      <c r="AX201" s="628"/>
      <c r="AY201" s="628"/>
      <c r="AZ201" s="628"/>
      <c r="BA201" s="628"/>
      <c r="BB201" s="604" t="s">
        <v>231</v>
      </c>
      <c r="BC201" s="629"/>
      <c r="BD201" s="629"/>
      <c r="BE201" s="606">
        <v>2016</v>
      </c>
      <c r="BF201" s="629"/>
      <c r="BG201" s="629"/>
    </row>
    <row r="202" spans="1:59" s="630" customFormat="1" ht="22.2" customHeight="1">
      <c r="A202" s="626" t="s">
        <v>73</v>
      </c>
      <c r="B202" s="672"/>
      <c r="C202" s="628"/>
      <c r="D202" s="628">
        <f>SUM(E202:BA202)</f>
        <v>0</v>
      </c>
      <c r="E202" s="628"/>
      <c r="F202" s="628"/>
      <c r="G202" s="628"/>
      <c r="H202" s="628"/>
      <c r="I202" s="628"/>
      <c r="J202" s="628"/>
      <c r="K202" s="628"/>
      <c r="L202" s="628"/>
      <c r="M202" s="628"/>
      <c r="N202" s="628"/>
      <c r="O202" s="628"/>
      <c r="P202" s="628"/>
      <c r="Q202" s="628"/>
      <c r="R202" s="628"/>
      <c r="S202" s="628"/>
      <c r="T202" s="628"/>
      <c r="U202" s="628"/>
      <c r="V202" s="628"/>
      <c r="W202" s="628"/>
      <c r="X202" s="628"/>
      <c r="Y202" s="628"/>
      <c r="Z202" s="628"/>
      <c r="AA202" s="628"/>
      <c r="AB202" s="628"/>
      <c r="AC202" s="628"/>
      <c r="AD202" s="628"/>
      <c r="AE202" s="628"/>
      <c r="AF202" s="628"/>
      <c r="AG202" s="628"/>
      <c r="AH202" s="628"/>
      <c r="AI202" s="628"/>
      <c r="AJ202" s="628"/>
      <c r="AK202" s="628"/>
      <c r="AL202" s="628"/>
      <c r="AM202" s="628"/>
      <c r="AN202" s="628"/>
      <c r="AO202" s="628"/>
      <c r="AP202" s="628"/>
      <c r="AQ202" s="628"/>
      <c r="AR202" s="628"/>
      <c r="AS202" s="628"/>
      <c r="AT202" s="628"/>
      <c r="AU202" s="628"/>
      <c r="AV202" s="628"/>
      <c r="AW202" s="628"/>
      <c r="AX202" s="628"/>
      <c r="AY202" s="628"/>
      <c r="AZ202" s="628"/>
      <c r="BA202" s="628"/>
      <c r="BB202" s="604" t="s">
        <v>231</v>
      </c>
      <c r="BC202" s="629"/>
      <c r="BD202" s="629"/>
      <c r="BE202" s="606">
        <v>2016</v>
      </c>
      <c r="BF202" s="629"/>
      <c r="BG202" s="629"/>
    </row>
    <row r="203" spans="1:59" s="613" customFormat="1" ht="22.2" customHeight="1">
      <c r="A203" s="346" t="s">
        <v>75</v>
      </c>
      <c r="B203" s="639" t="s">
        <v>684</v>
      </c>
      <c r="C203" s="611">
        <f>SUM(C204:C206)</f>
        <v>0</v>
      </c>
      <c r="D203" s="611">
        <f>D204</f>
        <v>0</v>
      </c>
      <c r="E203" s="611">
        <f>E204</f>
        <v>0</v>
      </c>
      <c r="F203" s="611">
        <f t="shared" ref="F203:BA203" si="197">F204</f>
        <v>0</v>
      </c>
      <c r="G203" s="611">
        <f t="shared" si="197"/>
        <v>0</v>
      </c>
      <c r="H203" s="611">
        <f t="shared" si="197"/>
        <v>0</v>
      </c>
      <c r="I203" s="611">
        <f t="shared" si="197"/>
        <v>0</v>
      </c>
      <c r="J203" s="611">
        <f t="shared" si="197"/>
        <v>0</v>
      </c>
      <c r="K203" s="611">
        <f t="shared" si="197"/>
        <v>0</v>
      </c>
      <c r="L203" s="611">
        <f t="shared" si="197"/>
        <v>0</v>
      </c>
      <c r="M203" s="611">
        <f t="shared" si="197"/>
        <v>0</v>
      </c>
      <c r="N203" s="611">
        <f t="shared" si="197"/>
        <v>0</v>
      </c>
      <c r="O203" s="611">
        <f t="shared" si="197"/>
        <v>0</v>
      </c>
      <c r="P203" s="611">
        <f t="shared" si="197"/>
        <v>0</v>
      </c>
      <c r="Q203" s="611">
        <f t="shared" si="197"/>
        <v>0</v>
      </c>
      <c r="R203" s="611">
        <f t="shared" si="197"/>
        <v>0</v>
      </c>
      <c r="S203" s="611">
        <f t="shared" si="197"/>
        <v>0</v>
      </c>
      <c r="T203" s="611">
        <f t="shared" si="197"/>
        <v>0</v>
      </c>
      <c r="U203" s="611">
        <f t="shared" si="197"/>
        <v>0</v>
      </c>
      <c r="V203" s="611">
        <f t="shared" si="197"/>
        <v>0</v>
      </c>
      <c r="W203" s="611">
        <f t="shared" si="197"/>
        <v>0</v>
      </c>
      <c r="X203" s="611">
        <f t="shared" si="197"/>
        <v>0</v>
      </c>
      <c r="Y203" s="611">
        <f t="shared" si="197"/>
        <v>0</v>
      </c>
      <c r="Z203" s="611">
        <f t="shared" si="197"/>
        <v>0</v>
      </c>
      <c r="AA203" s="611">
        <f t="shared" si="197"/>
        <v>0</v>
      </c>
      <c r="AB203" s="611">
        <f t="shared" si="197"/>
        <v>0</v>
      </c>
      <c r="AC203" s="611">
        <f t="shared" si="197"/>
        <v>0</v>
      </c>
      <c r="AD203" s="611">
        <f t="shared" si="197"/>
        <v>0</v>
      </c>
      <c r="AE203" s="611">
        <f t="shared" si="197"/>
        <v>0</v>
      </c>
      <c r="AF203" s="611">
        <f t="shared" si="197"/>
        <v>0</v>
      </c>
      <c r="AG203" s="611">
        <f t="shared" si="197"/>
        <v>0</v>
      </c>
      <c r="AH203" s="611">
        <f t="shared" si="197"/>
        <v>0</v>
      </c>
      <c r="AI203" s="611">
        <f t="shared" si="197"/>
        <v>0</v>
      </c>
      <c r="AJ203" s="611">
        <f t="shared" si="197"/>
        <v>0</v>
      </c>
      <c r="AK203" s="611">
        <f t="shared" si="197"/>
        <v>0</v>
      </c>
      <c r="AL203" s="611">
        <f t="shared" si="197"/>
        <v>0</v>
      </c>
      <c r="AM203" s="611">
        <f t="shared" si="197"/>
        <v>0</v>
      </c>
      <c r="AN203" s="611">
        <f t="shared" si="197"/>
        <v>0</v>
      </c>
      <c r="AO203" s="611">
        <f t="shared" si="197"/>
        <v>0</v>
      </c>
      <c r="AP203" s="611">
        <f t="shared" si="197"/>
        <v>0</v>
      </c>
      <c r="AQ203" s="611">
        <f t="shared" si="197"/>
        <v>0</v>
      </c>
      <c r="AR203" s="611">
        <f t="shared" si="197"/>
        <v>0</v>
      </c>
      <c r="AS203" s="611">
        <f t="shared" si="197"/>
        <v>0</v>
      </c>
      <c r="AT203" s="611">
        <f t="shared" si="197"/>
        <v>0</v>
      </c>
      <c r="AU203" s="611">
        <f t="shared" si="197"/>
        <v>0</v>
      </c>
      <c r="AV203" s="611">
        <f t="shared" si="197"/>
        <v>0</v>
      </c>
      <c r="AW203" s="611">
        <f t="shared" si="197"/>
        <v>0</v>
      </c>
      <c r="AX203" s="611">
        <f t="shared" si="197"/>
        <v>0</v>
      </c>
      <c r="AY203" s="611">
        <f t="shared" si="197"/>
        <v>0</v>
      </c>
      <c r="AZ203" s="611">
        <f t="shared" si="197"/>
        <v>0</v>
      </c>
      <c r="BA203" s="611">
        <f t="shared" si="197"/>
        <v>0</v>
      </c>
      <c r="BB203" s="58" t="s">
        <v>231</v>
      </c>
      <c r="BC203" s="63"/>
      <c r="BD203" s="63"/>
      <c r="BE203" s="85">
        <v>2016</v>
      </c>
      <c r="BF203" s="63"/>
      <c r="BG203" s="63"/>
    </row>
    <row r="204" spans="1:59" s="613" customFormat="1" ht="22.2" customHeight="1">
      <c r="A204" s="346" t="s">
        <v>75</v>
      </c>
      <c r="B204" s="65" t="s">
        <v>481</v>
      </c>
      <c r="C204" s="611"/>
      <c r="D204" s="611">
        <f>SUM(D205:D206)</f>
        <v>0</v>
      </c>
      <c r="E204" s="611">
        <f>SUM(E205:E206)</f>
        <v>0</v>
      </c>
      <c r="F204" s="611">
        <f t="shared" ref="F204:AZ204" si="198">SUM(F205:F206)</f>
        <v>0</v>
      </c>
      <c r="G204" s="611">
        <f t="shared" si="198"/>
        <v>0</v>
      </c>
      <c r="H204" s="611">
        <f t="shared" si="198"/>
        <v>0</v>
      </c>
      <c r="I204" s="611">
        <f t="shared" si="198"/>
        <v>0</v>
      </c>
      <c r="J204" s="611">
        <f t="shared" si="198"/>
        <v>0</v>
      </c>
      <c r="K204" s="611">
        <f t="shared" si="198"/>
        <v>0</v>
      </c>
      <c r="L204" s="611">
        <f t="shared" si="198"/>
        <v>0</v>
      </c>
      <c r="M204" s="611">
        <f t="shared" si="198"/>
        <v>0</v>
      </c>
      <c r="N204" s="611">
        <f t="shared" si="198"/>
        <v>0</v>
      </c>
      <c r="O204" s="611">
        <f t="shared" si="198"/>
        <v>0</v>
      </c>
      <c r="P204" s="611">
        <f t="shared" si="198"/>
        <v>0</v>
      </c>
      <c r="Q204" s="611">
        <f t="shared" si="198"/>
        <v>0</v>
      </c>
      <c r="R204" s="611">
        <f t="shared" si="198"/>
        <v>0</v>
      </c>
      <c r="S204" s="611">
        <f t="shared" si="198"/>
        <v>0</v>
      </c>
      <c r="T204" s="611">
        <f t="shared" si="198"/>
        <v>0</v>
      </c>
      <c r="U204" s="611">
        <f t="shared" si="198"/>
        <v>0</v>
      </c>
      <c r="V204" s="611">
        <f t="shared" si="198"/>
        <v>0</v>
      </c>
      <c r="W204" s="611">
        <f t="shared" si="198"/>
        <v>0</v>
      </c>
      <c r="X204" s="611">
        <f t="shared" si="198"/>
        <v>0</v>
      </c>
      <c r="Y204" s="611">
        <f t="shared" si="198"/>
        <v>0</v>
      </c>
      <c r="Z204" s="611">
        <f t="shared" si="198"/>
        <v>0</v>
      </c>
      <c r="AA204" s="611">
        <f t="shared" si="198"/>
        <v>0</v>
      </c>
      <c r="AB204" s="611">
        <f t="shared" si="198"/>
        <v>0</v>
      </c>
      <c r="AC204" s="611">
        <f t="shared" si="198"/>
        <v>0</v>
      </c>
      <c r="AD204" s="611">
        <f t="shared" si="198"/>
        <v>0</v>
      </c>
      <c r="AE204" s="611">
        <f t="shared" si="198"/>
        <v>0</v>
      </c>
      <c r="AF204" s="611">
        <f t="shared" si="198"/>
        <v>0</v>
      </c>
      <c r="AG204" s="611">
        <f t="shared" si="198"/>
        <v>0</v>
      </c>
      <c r="AH204" s="611">
        <f t="shared" si="198"/>
        <v>0</v>
      </c>
      <c r="AI204" s="611">
        <f t="shared" si="198"/>
        <v>0</v>
      </c>
      <c r="AJ204" s="611">
        <f t="shared" si="198"/>
        <v>0</v>
      </c>
      <c r="AK204" s="611">
        <f t="shared" si="198"/>
        <v>0</v>
      </c>
      <c r="AL204" s="611">
        <f t="shared" si="198"/>
        <v>0</v>
      </c>
      <c r="AM204" s="611">
        <f t="shared" si="198"/>
        <v>0</v>
      </c>
      <c r="AN204" s="611">
        <f t="shared" si="198"/>
        <v>0</v>
      </c>
      <c r="AO204" s="611">
        <f t="shared" si="198"/>
        <v>0</v>
      </c>
      <c r="AP204" s="611">
        <f t="shared" si="198"/>
        <v>0</v>
      </c>
      <c r="AQ204" s="611">
        <f t="shared" si="198"/>
        <v>0</v>
      </c>
      <c r="AR204" s="611">
        <f t="shared" si="198"/>
        <v>0</v>
      </c>
      <c r="AS204" s="611">
        <f t="shared" si="198"/>
        <v>0</v>
      </c>
      <c r="AT204" s="611">
        <f t="shared" si="198"/>
        <v>0</v>
      </c>
      <c r="AU204" s="611">
        <f t="shared" si="198"/>
        <v>0</v>
      </c>
      <c r="AV204" s="611">
        <f t="shared" si="198"/>
        <v>0</v>
      </c>
      <c r="AW204" s="611">
        <f t="shared" si="198"/>
        <v>0</v>
      </c>
      <c r="AX204" s="611">
        <f t="shared" si="198"/>
        <v>0</v>
      </c>
      <c r="AY204" s="611">
        <f t="shared" si="198"/>
        <v>0</v>
      </c>
      <c r="AZ204" s="611">
        <f t="shared" si="198"/>
        <v>0</v>
      </c>
      <c r="BA204" s="611">
        <f>SUM(BA205:BA206)</f>
        <v>0</v>
      </c>
      <c r="BB204" s="58" t="s">
        <v>231</v>
      </c>
      <c r="BC204" s="63"/>
      <c r="BD204" s="63"/>
      <c r="BE204" s="85">
        <v>2016</v>
      </c>
      <c r="BF204" s="63"/>
      <c r="BG204" s="63"/>
    </row>
    <row r="205" spans="1:59" s="630" customFormat="1" ht="22.2" customHeight="1">
      <c r="A205" s="626" t="s">
        <v>75</v>
      </c>
      <c r="B205" s="605"/>
      <c r="C205" s="628"/>
      <c r="D205" s="628">
        <f>SUM(E205:BA205)</f>
        <v>0</v>
      </c>
      <c r="E205" s="628"/>
      <c r="F205" s="628"/>
      <c r="G205" s="628"/>
      <c r="H205" s="731"/>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04" t="s">
        <v>231</v>
      </c>
      <c r="BC205" s="629"/>
      <c r="BD205" s="629"/>
      <c r="BE205" s="606">
        <v>2016</v>
      </c>
      <c r="BF205" s="629"/>
      <c r="BG205" s="629"/>
    </row>
    <row r="206" spans="1:59" s="630" customFormat="1" ht="22.2" customHeight="1">
      <c r="A206" s="626" t="s">
        <v>75</v>
      </c>
      <c r="B206" s="605"/>
      <c r="C206" s="628"/>
      <c r="D206" s="628">
        <f>SUM(E206:BA206)</f>
        <v>0</v>
      </c>
      <c r="E206" s="628"/>
      <c r="F206" s="628"/>
      <c r="G206" s="628"/>
      <c r="H206" s="731"/>
      <c r="I206" s="628"/>
      <c r="J206" s="628"/>
      <c r="K206" s="628"/>
      <c r="L206" s="628"/>
      <c r="M206" s="628"/>
      <c r="N206" s="628"/>
      <c r="O206" s="628"/>
      <c r="P206" s="628"/>
      <c r="Q206" s="628"/>
      <c r="R206" s="628"/>
      <c r="S206" s="628"/>
      <c r="T206" s="628"/>
      <c r="U206" s="628"/>
      <c r="V206" s="628"/>
      <c r="W206" s="628"/>
      <c r="X206" s="628"/>
      <c r="Y206" s="628"/>
      <c r="Z206" s="628"/>
      <c r="AA206" s="628"/>
      <c r="AB206" s="628"/>
      <c r="AC206" s="628"/>
      <c r="AD206" s="628"/>
      <c r="AE206" s="628"/>
      <c r="AF206" s="628"/>
      <c r="AG206" s="628"/>
      <c r="AH206" s="628"/>
      <c r="AI206" s="628"/>
      <c r="AJ206" s="628"/>
      <c r="AK206" s="628"/>
      <c r="AL206" s="628"/>
      <c r="AM206" s="628"/>
      <c r="AN206" s="628"/>
      <c r="AO206" s="628"/>
      <c r="AP206" s="628"/>
      <c r="AQ206" s="628"/>
      <c r="AR206" s="628"/>
      <c r="AS206" s="628"/>
      <c r="AT206" s="628"/>
      <c r="AU206" s="628"/>
      <c r="AV206" s="628"/>
      <c r="AW206" s="628"/>
      <c r="AX206" s="628"/>
      <c r="AY206" s="628"/>
      <c r="AZ206" s="628"/>
      <c r="BA206" s="628"/>
      <c r="BB206" s="604" t="s">
        <v>231</v>
      </c>
      <c r="BC206" s="629"/>
      <c r="BD206" s="629"/>
      <c r="BE206" s="606">
        <v>2016</v>
      </c>
      <c r="BF206" s="629"/>
      <c r="BG206" s="629"/>
    </row>
    <row r="207" spans="1:59" s="613" customFormat="1" ht="22.2" customHeight="1">
      <c r="A207" s="346" t="s">
        <v>77</v>
      </c>
      <c r="B207" s="639" t="s">
        <v>683</v>
      </c>
      <c r="C207" s="611">
        <f>SUM(C208:C210)</f>
        <v>0</v>
      </c>
      <c r="D207" s="611">
        <f>D208</f>
        <v>0</v>
      </c>
      <c r="E207" s="611">
        <f>E208</f>
        <v>0</v>
      </c>
      <c r="F207" s="611">
        <f t="shared" ref="F207:BA207" si="199">F208</f>
        <v>0</v>
      </c>
      <c r="G207" s="611">
        <f t="shared" si="199"/>
        <v>0</v>
      </c>
      <c r="H207" s="611">
        <f t="shared" si="199"/>
        <v>0</v>
      </c>
      <c r="I207" s="611">
        <f t="shared" si="199"/>
        <v>0</v>
      </c>
      <c r="J207" s="611">
        <f t="shared" si="199"/>
        <v>0</v>
      </c>
      <c r="K207" s="611">
        <f t="shared" si="199"/>
        <v>0</v>
      </c>
      <c r="L207" s="611">
        <f t="shared" si="199"/>
        <v>0</v>
      </c>
      <c r="M207" s="611">
        <f t="shared" si="199"/>
        <v>0</v>
      </c>
      <c r="N207" s="611">
        <f t="shared" si="199"/>
        <v>0</v>
      </c>
      <c r="O207" s="611">
        <f t="shared" si="199"/>
        <v>0</v>
      </c>
      <c r="P207" s="611">
        <f t="shared" si="199"/>
        <v>0</v>
      </c>
      <c r="Q207" s="611">
        <f t="shared" si="199"/>
        <v>0</v>
      </c>
      <c r="R207" s="611">
        <f t="shared" si="199"/>
        <v>0</v>
      </c>
      <c r="S207" s="611">
        <f t="shared" si="199"/>
        <v>0</v>
      </c>
      <c r="T207" s="611">
        <f t="shared" si="199"/>
        <v>0</v>
      </c>
      <c r="U207" s="611">
        <f t="shared" si="199"/>
        <v>0</v>
      </c>
      <c r="V207" s="611">
        <f t="shared" si="199"/>
        <v>0</v>
      </c>
      <c r="W207" s="611">
        <f t="shared" si="199"/>
        <v>0</v>
      </c>
      <c r="X207" s="611">
        <f t="shared" si="199"/>
        <v>0</v>
      </c>
      <c r="Y207" s="611">
        <f t="shared" si="199"/>
        <v>0</v>
      </c>
      <c r="Z207" s="611">
        <f t="shared" si="199"/>
        <v>0</v>
      </c>
      <c r="AA207" s="611">
        <f t="shared" si="199"/>
        <v>0</v>
      </c>
      <c r="AB207" s="611">
        <f t="shared" si="199"/>
        <v>0</v>
      </c>
      <c r="AC207" s="611">
        <f t="shared" si="199"/>
        <v>0</v>
      </c>
      <c r="AD207" s="611">
        <f t="shared" si="199"/>
        <v>0</v>
      </c>
      <c r="AE207" s="611">
        <f t="shared" si="199"/>
        <v>0</v>
      </c>
      <c r="AF207" s="611">
        <f t="shared" si="199"/>
        <v>0</v>
      </c>
      <c r="AG207" s="611">
        <f t="shared" si="199"/>
        <v>0</v>
      </c>
      <c r="AH207" s="611">
        <f t="shared" si="199"/>
        <v>0</v>
      </c>
      <c r="AI207" s="611">
        <f t="shared" si="199"/>
        <v>0</v>
      </c>
      <c r="AJ207" s="611">
        <f t="shared" si="199"/>
        <v>0</v>
      </c>
      <c r="AK207" s="611">
        <f t="shared" si="199"/>
        <v>0</v>
      </c>
      <c r="AL207" s="611">
        <f t="shared" si="199"/>
        <v>0</v>
      </c>
      <c r="AM207" s="611">
        <f t="shared" si="199"/>
        <v>0</v>
      </c>
      <c r="AN207" s="611">
        <f t="shared" si="199"/>
        <v>0</v>
      </c>
      <c r="AO207" s="611">
        <f t="shared" si="199"/>
        <v>0</v>
      </c>
      <c r="AP207" s="611">
        <f t="shared" si="199"/>
        <v>0</v>
      </c>
      <c r="AQ207" s="611">
        <f t="shared" si="199"/>
        <v>0</v>
      </c>
      <c r="AR207" s="611">
        <f t="shared" si="199"/>
        <v>0</v>
      </c>
      <c r="AS207" s="611">
        <f t="shared" si="199"/>
        <v>0</v>
      </c>
      <c r="AT207" s="611">
        <f t="shared" si="199"/>
        <v>0</v>
      </c>
      <c r="AU207" s="611">
        <f t="shared" si="199"/>
        <v>0</v>
      </c>
      <c r="AV207" s="611">
        <f t="shared" si="199"/>
        <v>0</v>
      </c>
      <c r="AW207" s="611">
        <f t="shared" si="199"/>
        <v>0</v>
      </c>
      <c r="AX207" s="611">
        <f t="shared" si="199"/>
        <v>0</v>
      </c>
      <c r="AY207" s="611">
        <f t="shared" si="199"/>
        <v>0</v>
      </c>
      <c r="AZ207" s="611">
        <f t="shared" si="199"/>
        <v>0</v>
      </c>
      <c r="BA207" s="611">
        <f t="shared" si="199"/>
        <v>0</v>
      </c>
      <c r="BB207" s="58" t="s">
        <v>231</v>
      </c>
      <c r="BC207" s="63"/>
      <c r="BD207" s="63"/>
      <c r="BE207" s="85">
        <v>2016</v>
      </c>
      <c r="BF207" s="63"/>
      <c r="BG207" s="63"/>
    </row>
    <row r="208" spans="1:59" s="613" customFormat="1" ht="22.2" customHeight="1">
      <c r="A208" s="346" t="s">
        <v>77</v>
      </c>
      <c r="B208" s="65" t="s">
        <v>481</v>
      </c>
      <c r="C208" s="611"/>
      <c r="D208" s="611">
        <f>SUM(E208:BA208)</f>
        <v>0</v>
      </c>
      <c r="E208" s="611">
        <f>SUM(E209:E210)</f>
        <v>0</v>
      </c>
      <c r="F208" s="611">
        <f t="shared" ref="F208:BA208" si="200">SUM(F209:F210)</f>
        <v>0</v>
      </c>
      <c r="G208" s="611">
        <f t="shared" si="200"/>
        <v>0</v>
      </c>
      <c r="H208" s="611">
        <f t="shared" si="200"/>
        <v>0</v>
      </c>
      <c r="I208" s="611">
        <f t="shared" si="200"/>
        <v>0</v>
      </c>
      <c r="J208" s="611">
        <f t="shared" si="200"/>
        <v>0</v>
      </c>
      <c r="K208" s="611">
        <f t="shared" si="200"/>
        <v>0</v>
      </c>
      <c r="L208" s="611">
        <f t="shared" si="200"/>
        <v>0</v>
      </c>
      <c r="M208" s="611">
        <f t="shared" si="200"/>
        <v>0</v>
      </c>
      <c r="N208" s="611">
        <f t="shared" si="200"/>
        <v>0</v>
      </c>
      <c r="O208" s="611">
        <f t="shared" si="200"/>
        <v>0</v>
      </c>
      <c r="P208" s="611">
        <f t="shared" si="200"/>
        <v>0</v>
      </c>
      <c r="Q208" s="611">
        <f t="shared" si="200"/>
        <v>0</v>
      </c>
      <c r="R208" s="611">
        <f t="shared" si="200"/>
        <v>0</v>
      </c>
      <c r="S208" s="611">
        <f t="shared" si="200"/>
        <v>0</v>
      </c>
      <c r="T208" s="611">
        <f t="shared" si="200"/>
        <v>0</v>
      </c>
      <c r="U208" s="611">
        <f t="shared" si="200"/>
        <v>0</v>
      </c>
      <c r="V208" s="611">
        <f t="shared" si="200"/>
        <v>0</v>
      </c>
      <c r="W208" s="611">
        <f t="shared" si="200"/>
        <v>0</v>
      </c>
      <c r="X208" s="611">
        <f t="shared" si="200"/>
        <v>0</v>
      </c>
      <c r="Y208" s="611">
        <f t="shared" si="200"/>
        <v>0</v>
      </c>
      <c r="Z208" s="611">
        <f t="shared" si="200"/>
        <v>0</v>
      </c>
      <c r="AA208" s="611">
        <f t="shared" si="200"/>
        <v>0</v>
      </c>
      <c r="AB208" s="611">
        <f t="shared" si="200"/>
        <v>0</v>
      </c>
      <c r="AC208" s="611">
        <f t="shared" si="200"/>
        <v>0</v>
      </c>
      <c r="AD208" s="611">
        <f t="shared" si="200"/>
        <v>0</v>
      </c>
      <c r="AE208" s="611">
        <f t="shared" si="200"/>
        <v>0</v>
      </c>
      <c r="AF208" s="611">
        <f t="shared" si="200"/>
        <v>0</v>
      </c>
      <c r="AG208" s="611">
        <f t="shared" si="200"/>
        <v>0</v>
      </c>
      <c r="AH208" s="611">
        <f t="shared" si="200"/>
        <v>0</v>
      </c>
      <c r="AI208" s="611">
        <f t="shared" si="200"/>
        <v>0</v>
      </c>
      <c r="AJ208" s="611">
        <f t="shared" si="200"/>
        <v>0</v>
      </c>
      <c r="AK208" s="611">
        <f t="shared" si="200"/>
        <v>0</v>
      </c>
      <c r="AL208" s="611">
        <f t="shared" si="200"/>
        <v>0</v>
      </c>
      <c r="AM208" s="611">
        <f t="shared" si="200"/>
        <v>0</v>
      </c>
      <c r="AN208" s="611">
        <f t="shared" si="200"/>
        <v>0</v>
      </c>
      <c r="AO208" s="611">
        <f t="shared" si="200"/>
        <v>0</v>
      </c>
      <c r="AP208" s="611">
        <f t="shared" si="200"/>
        <v>0</v>
      </c>
      <c r="AQ208" s="611">
        <f t="shared" si="200"/>
        <v>0</v>
      </c>
      <c r="AR208" s="611">
        <f t="shared" si="200"/>
        <v>0</v>
      </c>
      <c r="AS208" s="611">
        <f t="shared" si="200"/>
        <v>0</v>
      </c>
      <c r="AT208" s="611">
        <f t="shared" si="200"/>
        <v>0</v>
      </c>
      <c r="AU208" s="611">
        <f t="shared" si="200"/>
        <v>0</v>
      </c>
      <c r="AV208" s="611">
        <f t="shared" si="200"/>
        <v>0</v>
      </c>
      <c r="AW208" s="611">
        <f t="shared" si="200"/>
        <v>0</v>
      </c>
      <c r="AX208" s="611">
        <f t="shared" si="200"/>
        <v>0</v>
      </c>
      <c r="AY208" s="611">
        <f t="shared" si="200"/>
        <v>0</v>
      </c>
      <c r="AZ208" s="611">
        <f t="shared" si="200"/>
        <v>0</v>
      </c>
      <c r="BA208" s="611">
        <f t="shared" si="200"/>
        <v>0</v>
      </c>
      <c r="BB208" s="58" t="s">
        <v>231</v>
      </c>
      <c r="BC208" s="63"/>
      <c r="BD208" s="63"/>
      <c r="BE208" s="85">
        <v>2016</v>
      </c>
      <c r="BF208" s="63"/>
      <c r="BG208" s="63"/>
    </row>
    <row r="209" spans="1:59" s="630" customFormat="1" ht="22.2" customHeight="1">
      <c r="A209" s="626" t="s">
        <v>77</v>
      </c>
      <c r="B209" s="672"/>
      <c r="C209" s="628"/>
      <c r="D209" s="628">
        <f>SUM(E209:BA209)</f>
        <v>0</v>
      </c>
      <c r="E209" s="628"/>
      <c r="F209" s="628"/>
      <c r="G209" s="628"/>
      <c r="H209" s="628"/>
      <c r="I209" s="628"/>
      <c r="J209" s="628"/>
      <c r="K209" s="628"/>
      <c r="L209" s="628"/>
      <c r="M209" s="628"/>
      <c r="N209" s="628"/>
      <c r="O209" s="628"/>
      <c r="P209" s="628"/>
      <c r="Q209" s="628"/>
      <c r="R209" s="628"/>
      <c r="S209" s="628"/>
      <c r="T209" s="628"/>
      <c r="U209" s="628"/>
      <c r="V209" s="628"/>
      <c r="W209" s="628"/>
      <c r="X209" s="628"/>
      <c r="Y209" s="628"/>
      <c r="Z209" s="628"/>
      <c r="AA209" s="628"/>
      <c r="AB209" s="628"/>
      <c r="AC209" s="628"/>
      <c r="AD209" s="628"/>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04" t="s">
        <v>231</v>
      </c>
      <c r="BC209" s="629"/>
      <c r="BD209" s="629"/>
      <c r="BE209" s="606">
        <v>2016</v>
      </c>
      <c r="BF209" s="629"/>
      <c r="BG209" s="629"/>
    </row>
    <row r="210" spans="1:59" s="630" customFormat="1" ht="22.2" customHeight="1">
      <c r="A210" s="626" t="s">
        <v>77</v>
      </c>
      <c r="B210" s="672"/>
      <c r="C210" s="628"/>
      <c r="D210" s="628">
        <f>SUM(E210:BA210)</f>
        <v>0</v>
      </c>
      <c r="E210" s="628"/>
      <c r="F210" s="628"/>
      <c r="G210" s="628"/>
      <c r="H210" s="628"/>
      <c r="I210" s="628"/>
      <c r="J210" s="628"/>
      <c r="K210" s="628"/>
      <c r="L210" s="628"/>
      <c r="M210" s="628"/>
      <c r="N210" s="628"/>
      <c r="O210" s="628"/>
      <c r="P210" s="628"/>
      <c r="Q210" s="628"/>
      <c r="R210" s="628"/>
      <c r="S210" s="628"/>
      <c r="T210" s="628"/>
      <c r="U210" s="628"/>
      <c r="V210" s="628"/>
      <c r="W210" s="628"/>
      <c r="X210" s="628"/>
      <c r="Y210" s="628"/>
      <c r="Z210" s="628"/>
      <c r="AA210" s="628"/>
      <c r="AB210" s="628"/>
      <c r="AC210" s="628"/>
      <c r="AD210" s="628"/>
      <c r="AE210" s="628"/>
      <c r="AF210" s="628"/>
      <c r="AG210" s="628"/>
      <c r="AH210" s="628"/>
      <c r="AI210" s="628"/>
      <c r="AJ210" s="628"/>
      <c r="AK210" s="628"/>
      <c r="AL210" s="628"/>
      <c r="AM210" s="628"/>
      <c r="AN210" s="628"/>
      <c r="AO210" s="628"/>
      <c r="AP210" s="628"/>
      <c r="AQ210" s="628"/>
      <c r="AR210" s="628"/>
      <c r="AS210" s="628"/>
      <c r="AT210" s="628"/>
      <c r="AU210" s="628"/>
      <c r="AV210" s="628"/>
      <c r="AW210" s="628"/>
      <c r="AX210" s="628"/>
      <c r="AY210" s="628"/>
      <c r="AZ210" s="628"/>
      <c r="BA210" s="628"/>
      <c r="BB210" s="604" t="s">
        <v>231</v>
      </c>
      <c r="BC210" s="629"/>
      <c r="BD210" s="629"/>
      <c r="BE210" s="606">
        <v>2016</v>
      </c>
      <c r="BF210" s="629"/>
      <c r="BG210" s="629"/>
    </row>
    <row r="211" spans="1:59" s="634" customFormat="1" ht="22.2" customHeight="1">
      <c r="A211" s="351" t="s">
        <v>500</v>
      </c>
      <c r="B211" s="94" t="s">
        <v>501</v>
      </c>
      <c r="C211" s="619">
        <f>SUM(C212:C214)</f>
        <v>0</v>
      </c>
      <c r="D211" s="619">
        <f>D212</f>
        <v>0</v>
      </c>
      <c r="E211" s="619">
        <f>E212</f>
        <v>0</v>
      </c>
      <c r="F211" s="619">
        <f t="shared" ref="F211:BA211" si="201">F212</f>
        <v>0</v>
      </c>
      <c r="G211" s="619">
        <f t="shared" si="201"/>
        <v>0</v>
      </c>
      <c r="H211" s="619">
        <f t="shared" si="201"/>
        <v>0</v>
      </c>
      <c r="I211" s="619">
        <f t="shared" si="201"/>
        <v>0</v>
      </c>
      <c r="J211" s="619">
        <f t="shared" si="201"/>
        <v>0</v>
      </c>
      <c r="K211" s="619">
        <f t="shared" si="201"/>
        <v>0</v>
      </c>
      <c r="L211" s="619">
        <f t="shared" si="201"/>
        <v>0</v>
      </c>
      <c r="M211" s="619">
        <f t="shared" si="201"/>
        <v>0</v>
      </c>
      <c r="N211" s="619">
        <f t="shared" si="201"/>
        <v>0</v>
      </c>
      <c r="O211" s="619">
        <f t="shared" si="201"/>
        <v>0</v>
      </c>
      <c r="P211" s="619">
        <f t="shared" si="201"/>
        <v>0</v>
      </c>
      <c r="Q211" s="619">
        <f t="shared" si="201"/>
        <v>0</v>
      </c>
      <c r="R211" s="619">
        <f t="shared" si="201"/>
        <v>0</v>
      </c>
      <c r="S211" s="619">
        <f t="shared" si="201"/>
        <v>0</v>
      </c>
      <c r="T211" s="619">
        <f t="shared" si="201"/>
        <v>0</v>
      </c>
      <c r="U211" s="619">
        <f t="shared" si="201"/>
        <v>0</v>
      </c>
      <c r="V211" s="619">
        <f t="shared" si="201"/>
        <v>0</v>
      </c>
      <c r="W211" s="619">
        <f t="shared" si="201"/>
        <v>0</v>
      </c>
      <c r="X211" s="619">
        <f t="shared" si="201"/>
        <v>0</v>
      </c>
      <c r="Y211" s="619">
        <f t="shared" si="201"/>
        <v>0</v>
      </c>
      <c r="Z211" s="619">
        <f t="shared" si="201"/>
        <v>0</v>
      </c>
      <c r="AA211" s="619">
        <f t="shared" si="201"/>
        <v>0</v>
      </c>
      <c r="AB211" s="619">
        <f t="shared" si="201"/>
        <v>0</v>
      </c>
      <c r="AC211" s="619">
        <f t="shared" si="201"/>
        <v>0</v>
      </c>
      <c r="AD211" s="619">
        <f t="shared" si="201"/>
        <v>0</v>
      </c>
      <c r="AE211" s="619">
        <f t="shared" si="201"/>
        <v>0</v>
      </c>
      <c r="AF211" s="619">
        <f t="shared" si="201"/>
        <v>0</v>
      </c>
      <c r="AG211" s="619">
        <f t="shared" si="201"/>
        <v>0</v>
      </c>
      <c r="AH211" s="619">
        <f t="shared" si="201"/>
        <v>0</v>
      </c>
      <c r="AI211" s="619">
        <f t="shared" si="201"/>
        <v>0</v>
      </c>
      <c r="AJ211" s="619">
        <f t="shared" si="201"/>
        <v>0</v>
      </c>
      <c r="AK211" s="619">
        <f t="shared" si="201"/>
        <v>0</v>
      </c>
      <c r="AL211" s="619">
        <f t="shared" si="201"/>
        <v>0</v>
      </c>
      <c r="AM211" s="619">
        <f t="shared" si="201"/>
        <v>0</v>
      </c>
      <c r="AN211" s="619">
        <f t="shared" si="201"/>
        <v>0</v>
      </c>
      <c r="AO211" s="619">
        <f t="shared" si="201"/>
        <v>0</v>
      </c>
      <c r="AP211" s="619">
        <f t="shared" si="201"/>
        <v>0</v>
      </c>
      <c r="AQ211" s="619">
        <f t="shared" si="201"/>
        <v>0</v>
      </c>
      <c r="AR211" s="619">
        <f t="shared" si="201"/>
        <v>0</v>
      </c>
      <c r="AS211" s="619">
        <f t="shared" si="201"/>
        <v>0</v>
      </c>
      <c r="AT211" s="619">
        <f t="shared" si="201"/>
        <v>0</v>
      </c>
      <c r="AU211" s="619">
        <f t="shared" si="201"/>
        <v>0</v>
      </c>
      <c r="AV211" s="619">
        <f t="shared" si="201"/>
        <v>0</v>
      </c>
      <c r="AW211" s="619">
        <f t="shared" si="201"/>
        <v>0</v>
      </c>
      <c r="AX211" s="619">
        <f t="shared" si="201"/>
        <v>0</v>
      </c>
      <c r="AY211" s="619">
        <f t="shared" si="201"/>
        <v>0</v>
      </c>
      <c r="AZ211" s="619">
        <f t="shared" si="201"/>
        <v>0</v>
      </c>
      <c r="BA211" s="619">
        <f t="shared" si="201"/>
        <v>0</v>
      </c>
      <c r="BB211" s="58" t="s">
        <v>231</v>
      </c>
      <c r="BC211" s="63"/>
      <c r="BD211" s="92"/>
      <c r="BE211" s="85">
        <v>2016</v>
      </c>
      <c r="BF211" s="91"/>
      <c r="BG211" s="91"/>
    </row>
    <row r="212" spans="1:59" s="623" customFormat="1" ht="22.2" customHeight="1">
      <c r="A212" s="346" t="s">
        <v>87</v>
      </c>
      <c r="B212" s="65" t="s">
        <v>481</v>
      </c>
      <c r="C212" s="620"/>
      <c r="D212" s="620">
        <f>SUM(E212:BA212)</f>
        <v>0</v>
      </c>
      <c r="E212" s="620">
        <f>SUM(E213:E214)</f>
        <v>0</v>
      </c>
      <c r="F212" s="620">
        <f t="shared" ref="F212:BA212" si="202">SUM(F213:F214)</f>
        <v>0</v>
      </c>
      <c r="G212" s="620">
        <f t="shared" si="202"/>
        <v>0</v>
      </c>
      <c r="H212" s="620">
        <f t="shared" si="202"/>
        <v>0</v>
      </c>
      <c r="I212" s="620">
        <f t="shared" si="202"/>
        <v>0</v>
      </c>
      <c r="J212" s="620">
        <f t="shared" si="202"/>
        <v>0</v>
      </c>
      <c r="K212" s="620">
        <f t="shared" si="202"/>
        <v>0</v>
      </c>
      <c r="L212" s="620">
        <f t="shared" si="202"/>
        <v>0</v>
      </c>
      <c r="M212" s="620">
        <f t="shared" si="202"/>
        <v>0</v>
      </c>
      <c r="N212" s="620">
        <f t="shared" si="202"/>
        <v>0</v>
      </c>
      <c r="O212" s="620">
        <f t="shared" si="202"/>
        <v>0</v>
      </c>
      <c r="P212" s="620">
        <f t="shared" si="202"/>
        <v>0</v>
      </c>
      <c r="Q212" s="620">
        <f t="shared" si="202"/>
        <v>0</v>
      </c>
      <c r="R212" s="620">
        <f t="shared" si="202"/>
        <v>0</v>
      </c>
      <c r="S212" s="620">
        <f t="shared" si="202"/>
        <v>0</v>
      </c>
      <c r="T212" s="620">
        <f t="shared" si="202"/>
        <v>0</v>
      </c>
      <c r="U212" s="620">
        <f t="shared" si="202"/>
        <v>0</v>
      </c>
      <c r="V212" s="620">
        <f t="shared" si="202"/>
        <v>0</v>
      </c>
      <c r="W212" s="620">
        <f t="shared" si="202"/>
        <v>0</v>
      </c>
      <c r="X212" s="620">
        <f t="shared" si="202"/>
        <v>0</v>
      </c>
      <c r="Y212" s="620">
        <f t="shared" si="202"/>
        <v>0</v>
      </c>
      <c r="Z212" s="620">
        <f t="shared" si="202"/>
        <v>0</v>
      </c>
      <c r="AA212" s="620">
        <f t="shared" si="202"/>
        <v>0</v>
      </c>
      <c r="AB212" s="620">
        <f t="shared" si="202"/>
        <v>0</v>
      </c>
      <c r="AC212" s="620">
        <f t="shared" si="202"/>
        <v>0</v>
      </c>
      <c r="AD212" s="620">
        <f t="shared" si="202"/>
        <v>0</v>
      </c>
      <c r="AE212" s="620">
        <f t="shared" si="202"/>
        <v>0</v>
      </c>
      <c r="AF212" s="620">
        <f t="shared" si="202"/>
        <v>0</v>
      </c>
      <c r="AG212" s="620">
        <f t="shared" si="202"/>
        <v>0</v>
      </c>
      <c r="AH212" s="620">
        <f t="shared" si="202"/>
        <v>0</v>
      </c>
      <c r="AI212" s="620">
        <f t="shared" si="202"/>
        <v>0</v>
      </c>
      <c r="AJ212" s="620">
        <f t="shared" si="202"/>
        <v>0</v>
      </c>
      <c r="AK212" s="620">
        <f t="shared" si="202"/>
        <v>0</v>
      </c>
      <c r="AL212" s="620">
        <f t="shared" si="202"/>
        <v>0</v>
      </c>
      <c r="AM212" s="620">
        <f t="shared" si="202"/>
        <v>0</v>
      </c>
      <c r="AN212" s="620">
        <f t="shared" si="202"/>
        <v>0</v>
      </c>
      <c r="AO212" s="620">
        <f t="shared" si="202"/>
        <v>0</v>
      </c>
      <c r="AP212" s="620">
        <f t="shared" si="202"/>
        <v>0</v>
      </c>
      <c r="AQ212" s="620">
        <f t="shared" si="202"/>
        <v>0</v>
      </c>
      <c r="AR212" s="620">
        <f t="shared" si="202"/>
        <v>0</v>
      </c>
      <c r="AS212" s="620">
        <f t="shared" si="202"/>
        <v>0</v>
      </c>
      <c r="AT212" s="620">
        <f t="shared" si="202"/>
        <v>0</v>
      </c>
      <c r="AU212" s="620">
        <f t="shared" si="202"/>
        <v>0</v>
      </c>
      <c r="AV212" s="620">
        <f t="shared" si="202"/>
        <v>0</v>
      </c>
      <c r="AW212" s="620">
        <f t="shared" si="202"/>
        <v>0</v>
      </c>
      <c r="AX212" s="620">
        <f t="shared" si="202"/>
        <v>0</v>
      </c>
      <c r="AY212" s="620">
        <f t="shared" si="202"/>
        <v>0</v>
      </c>
      <c r="AZ212" s="620">
        <f t="shared" si="202"/>
        <v>0</v>
      </c>
      <c r="BA212" s="620">
        <f t="shared" si="202"/>
        <v>0</v>
      </c>
      <c r="BB212" s="58" t="s">
        <v>231</v>
      </c>
      <c r="BC212" s="63"/>
      <c r="BD212" s="621"/>
      <c r="BE212" s="85">
        <v>2016</v>
      </c>
      <c r="BF212" s="622"/>
      <c r="BG212" s="622"/>
    </row>
    <row r="213" spans="1:59" s="630" customFormat="1" ht="22.2" customHeight="1">
      <c r="A213" s="626" t="s">
        <v>87</v>
      </c>
      <c r="B213" s="627"/>
      <c r="C213" s="628"/>
      <c r="D213" s="628">
        <f>SUM(E213:BA213)</f>
        <v>0</v>
      </c>
      <c r="E213" s="628"/>
      <c r="F213" s="628"/>
      <c r="G213" s="628"/>
      <c r="H213" s="628"/>
      <c r="I213" s="628"/>
      <c r="J213" s="628"/>
      <c r="K213" s="628"/>
      <c r="L213" s="628"/>
      <c r="M213" s="628"/>
      <c r="N213" s="628"/>
      <c r="O213" s="628"/>
      <c r="P213" s="628"/>
      <c r="Q213" s="628"/>
      <c r="R213" s="628"/>
      <c r="S213" s="628"/>
      <c r="T213" s="628"/>
      <c r="U213" s="628"/>
      <c r="V213" s="628"/>
      <c r="W213" s="628"/>
      <c r="X213" s="628"/>
      <c r="Y213" s="628"/>
      <c r="Z213" s="628"/>
      <c r="AA213" s="628"/>
      <c r="AB213" s="628"/>
      <c r="AC213" s="628"/>
      <c r="AD213" s="628"/>
      <c r="AE213" s="628"/>
      <c r="AF213" s="628"/>
      <c r="AG213" s="628"/>
      <c r="AH213" s="628"/>
      <c r="AI213" s="628"/>
      <c r="AJ213" s="628"/>
      <c r="AK213" s="628"/>
      <c r="AL213" s="628"/>
      <c r="AM213" s="628"/>
      <c r="AN213" s="628"/>
      <c r="AO213" s="628"/>
      <c r="AP213" s="628"/>
      <c r="AQ213" s="628"/>
      <c r="AR213" s="628"/>
      <c r="AS213" s="628"/>
      <c r="AT213" s="628"/>
      <c r="AU213" s="628"/>
      <c r="AV213" s="628"/>
      <c r="AW213" s="628"/>
      <c r="AX213" s="628"/>
      <c r="AY213" s="628"/>
      <c r="AZ213" s="628"/>
      <c r="BA213" s="628"/>
      <c r="BB213" s="604" t="s">
        <v>231</v>
      </c>
      <c r="BC213" s="629"/>
      <c r="BD213" s="629"/>
      <c r="BE213" s="606">
        <v>2016</v>
      </c>
      <c r="BF213" s="629"/>
      <c r="BG213" s="629"/>
    </row>
    <row r="214" spans="1:59" s="630" customFormat="1" ht="22.2" customHeight="1">
      <c r="A214" s="626" t="s">
        <v>87</v>
      </c>
      <c r="B214" s="627"/>
      <c r="C214" s="628"/>
      <c r="D214" s="628">
        <f>SUM(E214:BA214)</f>
        <v>0</v>
      </c>
      <c r="E214" s="628"/>
      <c r="F214" s="628"/>
      <c r="G214" s="628"/>
      <c r="H214" s="628"/>
      <c r="I214" s="628"/>
      <c r="J214" s="628"/>
      <c r="K214" s="628"/>
      <c r="L214" s="628"/>
      <c r="M214" s="628"/>
      <c r="N214" s="628"/>
      <c r="O214" s="628"/>
      <c r="P214" s="628"/>
      <c r="Q214" s="628"/>
      <c r="R214" s="628"/>
      <c r="S214" s="628"/>
      <c r="T214" s="628"/>
      <c r="U214" s="628"/>
      <c r="V214" s="628"/>
      <c r="W214" s="628"/>
      <c r="X214" s="628"/>
      <c r="Y214" s="628"/>
      <c r="Z214" s="628"/>
      <c r="AA214" s="628"/>
      <c r="AB214" s="628"/>
      <c r="AC214" s="628"/>
      <c r="AD214" s="628"/>
      <c r="AE214" s="628"/>
      <c r="AF214" s="628"/>
      <c r="AG214" s="628"/>
      <c r="AH214" s="628"/>
      <c r="AI214" s="628"/>
      <c r="AJ214" s="628"/>
      <c r="AK214" s="628"/>
      <c r="AL214" s="628"/>
      <c r="AM214" s="628"/>
      <c r="AN214" s="628"/>
      <c r="AO214" s="628"/>
      <c r="AP214" s="628"/>
      <c r="AQ214" s="628"/>
      <c r="AR214" s="628"/>
      <c r="AS214" s="628"/>
      <c r="AT214" s="628"/>
      <c r="AU214" s="628"/>
      <c r="AV214" s="628"/>
      <c r="AW214" s="628"/>
      <c r="AX214" s="628"/>
      <c r="AY214" s="628"/>
      <c r="AZ214" s="628"/>
      <c r="BA214" s="628"/>
      <c r="BB214" s="604" t="s">
        <v>231</v>
      </c>
      <c r="BC214" s="629"/>
      <c r="BD214" s="629"/>
      <c r="BE214" s="606">
        <v>2016</v>
      </c>
      <c r="BF214" s="629"/>
      <c r="BG214" s="629"/>
    </row>
    <row r="215" spans="1:59" s="613" customFormat="1" ht="22.2" customHeight="1">
      <c r="A215" s="346" t="s">
        <v>89</v>
      </c>
      <c r="B215" s="615" t="s">
        <v>428</v>
      </c>
      <c r="C215" s="611">
        <f>SUM(C216:C218)</f>
        <v>0</v>
      </c>
      <c r="D215" s="611">
        <f>SUM(D216)</f>
        <v>0</v>
      </c>
      <c r="E215" s="611">
        <f>SUM(E216)</f>
        <v>0</v>
      </c>
      <c r="F215" s="611">
        <f t="shared" ref="F215:BA215" si="203">SUM(F216)</f>
        <v>0</v>
      </c>
      <c r="G215" s="611">
        <f t="shared" si="203"/>
        <v>0</v>
      </c>
      <c r="H215" s="611">
        <f t="shared" si="203"/>
        <v>0</v>
      </c>
      <c r="I215" s="611">
        <f t="shared" si="203"/>
        <v>0</v>
      </c>
      <c r="J215" s="611">
        <f t="shared" si="203"/>
        <v>0</v>
      </c>
      <c r="K215" s="611">
        <f t="shared" si="203"/>
        <v>0</v>
      </c>
      <c r="L215" s="611">
        <f t="shared" si="203"/>
        <v>0</v>
      </c>
      <c r="M215" s="611">
        <f t="shared" si="203"/>
        <v>0</v>
      </c>
      <c r="N215" s="611">
        <f t="shared" si="203"/>
        <v>0</v>
      </c>
      <c r="O215" s="611">
        <f t="shared" si="203"/>
        <v>0</v>
      </c>
      <c r="P215" s="611">
        <f t="shared" si="203"/>
        <v>0</v>
      </c>
      <c r="Q215" s="611">
        <f t="shared" si="203"/>
        <v>0</v>
      </c>
      <c r="R215" s="611">
        <f t="shared" si="203"/>
        <v>0</v>
      </c>
      <c r="S215" s="611">
        <f t="shared" si="203"/>
        <v>0</v>
      </c>
      <c r="T215" s="611">
        <f t="shared" si="203"/>
        <v>0</v>
      </c>
      <c r="U215" s="611">
        <f t="shared" si="203"/>
        <v>0</v>
      </c>
      <c r="V215" s="611">
        <f t="shared" si="203"/>
        <v>0</v>
      </c>
      <c r="W215" s="611">
        <f t="shared" si="203"/>
        <v>0</v>
      </c>
      <c r="X215" s="611">
        <f t="shared" si="203"/>
        <v>0</v>
      </c>
      <c r="Y215" s="611">
        <f t="shared" si="203"/>
        <v>0</v>
      </c>
      <c r="Z215" s="611">
        <f t="shared" si="203"/>
        <v>0</v>
      </c>
      <c r="AA215" s="611">
        <f t="shared" si="203"/>
        <v>0</v>
      </c>
      <c r="AB215" s="611">
        <f t="shared" si="203"/>
        <v>0</v>
      </c>
      <c r="AC215" s="611">
        <f t="shared" si="203"/>
        <v>0</v>
      </c>
      <c r="AD215" s="611">
        <f t="shared" si="203"/>
        <v>0</v>
      </c>
      <c r="AE215" s="611">
        <f t="shared" si="203"/>
        <v>0</v>
      </c>
      <c r="AF215" s="611">
        <f t="shared" si="203"/>
        <v>0</v>
      </c>
      <c r="AG215" s="611">
        <f t="shared" si="203"/>
        <v>0</v>
      </c>
      <c r="AH215" s="611">
        <f t="shared" si="203"/>
        <v>0</v>
      </c>
      <c r="AI215" s="611">
        <f t="shared" si="203"/>
        <v>0</v>
      </c>
      <c r="AJ215" s="611">
        <f t="shared" si="203"/>
        <v>0</v>
      </c>
      <c r="AK215" s="611">
        <f t="shared" si="203"/>
        <v>0</v>
      </c>
      <c r="AL215" s="611">
        <f t="shared" si="203"/>
        <v>0</v>
      </c>
      <c r="AM215" s="611">
        <f t="shared" si="203"/>
        <v>0</v>
      </c>
      <c r="AN215" s="611">
        <f t="shared" si="203"/>
        <v>0</v>
      </c>
      <c r="AO215" s="611">
        <f t="shared" si="203"/>
        <v>0</v>
      </c>
      <c r="AP215" s="611">
        <f t="shared" si="203"/>
        <v>0</v>
      </c>
      <c r="AQ215" s="611">
        <f t="shared" si="203"/>
        <v>0</v>
      </c>
      <c r="AR215" s="611">
        <f t="shared" si="203"/>
        <v>0</v>
      </c>
      <c r="AS215" s="611">
        <f t="shared" si="203"/>
        <v>0</v>
      </c>
      <c r="AT215" s="611">
        <f t="shared" si="203"/>
        <v>0</v>
      </c>
      <c r="AU215" s="611">
        <f t="shared" si="203"/>
        <v>0</v>
      </c>
      <c r="AV215" s="611">
        <f t="shared" si="203"/>
        <v>0</v>
      </c>
      <c r="AW215" s="611">
        <f t="shared" si="203"/>
        <v>0</v>
      </c>
      <c r="AX215" s="611">
        <f t="shared" si="203"/>
        <v>0</v>
      </c>
      <c r="AY215" s="611">
        <f t="shared" si="203"/>
        <v>0</v>
      </c>
      <c r="AZ215" s="611">
        <f t="shared" si="203"/>
        <v>0</v>
      </c>
      <c r="BA215" s="611">
        <f t="shared" si="203"/>
        <v>0</v>
      </c>
      <c r="BB215" s="58" t="s">
        <v>231</v>
      </c>
      <c r="BC215" s="63"/>
      <c r="BD215" s="63"/>
      <c r="BE215" s="85">
        <v>2016</v>
      </c>
      <c r="BF215" s="63"/>
      <c r="BG215" s="63"/>
    </row>
    <row r="216" spans="1:59" s="613" customFormat="1" ht="22.2" customHeight="1">
      <c r="A216" s="346" t="s">
        <v>89</v>
      </c>
      <c r="B216" s="65" t="s">
        <v>481</v>
      </c>
      <c r="C216" s="611"/>
      <c r="D216" s="611">
        <f>SUM(E216:BA216)</f>
        <v>0</v>
      </c>
      <c r="E216" s="611">
        <f>SUM(E217:E218)</f>
        <v>0</v>
      </c>
      <c r="F216" s="611">
        <f t="shared" ref="F216:BA216" si="204">SUM(F217:F218)</f>
        <v>0</v>
      </c>
      <c r="G216" s="611">
        <f t="shared" si="204"/>
        <v>0</v>
      </c>
      <c r="H216" s="611">
        <f t="shared" si="204"/>
        <v>0</v>
      </c>
      <c r="I216" s="611">
        <f t="shared" si="204"/>
        <v>0</v>
      </c>
      <c r="J216" s="611">
        <f t="shared" si="204"/>
        <v>0</v>
      </c>
      <c r="K216" s="611">
        <f t="shared" si="204"/>
        <v>0</v>
      </c>
      <c r="L216" s="611">
        <f t="shared" si="204"/>
        <v>0</v>
      </c>
      <c r="M216" s="611">
        <f t="shared" si="204"/>
        <v>0</v>
      </c>
      <c r="N216" s="611">
        <f t="shared" si="204"/>
        <v>0</v>
      </c>
      <c r="O216" s="611">
        <f t="shared" si="204"/>
        <v>0</v>
      </c>
      <c r="P216" s="611">
        <f t="shared" si="204"/>
        <v>0</v>
      </c>
      <c r="Q216" s="611">
        <f t="shared" si="204"/>
        <v>0</v>
      </c>
      <c r="R216" s="611">
        <f t="shared" si="204"/>
        <v>0</v>
      </c>
      <c r="S216" s="611">
        <f t="shared" si="204"/>
        <v>0</v>
      </c>
      <c r="T216" s="611">
        <f t="shared" si="204"/>
        <v>0</v>
      </c>
      <c r="U216" s="611">
        <f t="shared" si="204"/>
        <v>0</v>
      </c>
      <c r="V216" s="611">
        <f t="shared" si="204"/>
        <v>0</v>
      </c>
      <c r="W216" s="611">
        <f t="shared" si="204"/>
        <v>0</v>
      </c>
      <c r="X216" s="611">
        <f t="shared" si="204"/>
        <v>0</v>
      </c>
      <c r="Y216" s="611">
        <f t="shared" si="204"/>
        <v>0</v>
      </c>
      <c r="Z216" s="611">
        <f t="shared" si="204"/>
        <v>0</v>
      </c>
      <c r="AA216" s="611">
        <f t="shared" si="204"/>
        <v>0</v>
      </c>
      <c r="AB216" s="611">
        <f t="shared" si="204"/>
        <v>0</v>
      </c>
      <c r="AC216" s="611">
        <f t="shared" si="204"/>
        <v>0</v>
      </c>
      <c r="AD216" s="611">
        <f t="shared" si="204"/>
        <v>0</v>
      </c>
      <c r="AE216" s="611">
        <f t="shared" si="204"/>
        <v>0</v>
      </c>
      <c r="AF216" s="611">
        <f t="shared" si="204"/>
        <v>0</v>
      </c>
      <c r="AG216" s="611">
        <f t="shared" si="204"/>
        <v>0</v>
      </c>
      <c r="AH216" s="611">
        <f t="shared" si="204"/>
        <v>0</v>
      </c>
      <c r="AI216" s="611">
        <f t="shared" si="204"/>
        <v>0</v>
      </c>
      <c r="AJ216" s="611">
        <f t="shared" si="204"/>
        <v>0</v>
      </c>
      <c r="AK216" s="611">
        <f t="shared" si="204"/>
        <v>0</v>
      </c>
      <c r="AL216" s="611">
        <f t="shared" si="204"/>
        <v>0</v>
      </c>
      <c r="AM216" s="611">
        <f t="shared" si="204"/>
        <v>0</v>
      </c>
      <c r="AN216" s="611">
        <f t="shared" si="204"/>
        <v>0</v>
      </c>
      <c r="AO216" s="611">
        <f t="shared" si="204"/>
        <v>0</v>
      </c>
      <c r="AP216" s="611">
        <f t="shared" si="204"/>
        <v>0</v>
      </c>
      <c r="AQ216" s="611">
        <f t="shared" si="204"/>
        <v>0</v>
      </c>
      <c r="AR216" s="611">
        <f t="shared" si="204"/>
        <v>0</v>
      </c>
      <c r="AS216" s="611">
        <f t="shared" si="204"/>
        <v>0</v>
      </c>
      <c r="AT216" s="611">
        <f t="shared" si="204"/>
        <v>0</v>
      </c>
      <c r="AU216" s="611">
        <f t="shared" si="204"/>
        <v>0</v>
      </c>
      <c r="AV216" s="611">
        <f t="shared" si="204"/>
        <v>0</v>
      </c>
      <c r="AW216" s="611">
        <f t="shared" si="204"/>
        <v>0</v>
      </c>
      <c r="AX216" s="611">
        <f t="shared" si="204"/>
        <v>0</v>
      </c>
      <c r="AY216" s="611">
        <f t="shared" si="204"/>
        <v>0</v>
      </c>
      <c r="AZ216" s="611">
        <f t="shared" si="204"/>
        <v>0</v>
      </c>
      <c r="BA216" s="611">
        <f t="shared" si="204"/>
        <v>0</v>
      </c>
      <c r="BB216" s="58" t="s">
        <v>231</v>
      </c>
      <c r="BC216" s="63"/>
      <c r="BD216" s="63"/>
      <c r="BE216" s="85">
        <v>2016</v>
      </c>
      <c r="BF216" s="63"/>
      <c r="BG216" s="63"/>
    </row>
    <row r="217" spans="1:59" s="630" customFormat="1" ht="22.2" customHeight="1">
      <c r="A217" s="626" t="s">
        <v>89</v>
      </c>
      <c r="B217" s="672"/>
      <c r="C217" s="628"/>
      <c r="D217" s="628">
        <f>SUM(E217:BA217)</f>
        <v>0</v>
      </c>
      <c r="E217" s="628"/>
      <c r="F217" s="628"/>
      <c r="G217" s="628"/>
      <c r="H217" s="628"/>
      <c r="I217" s="628"/>
      <c r="J217" s="628"/>
      <c r="K217" s="628"/>
      <c r="L217" s="628"/>
      <c r="M217" s="628"/>
      <c r="N217" s="628"/>
      <c r="O217" s="628"/>
      <c r="P217" s="628"/>
      <c r="Q217" s="628"/>
      <c r="R217" s="628"/>
      <c r="S217" s="628"/>
      <c r="T217" s="628"/>
      <c r="U217" s="628"/>
      <c r="V217" s="628"/>
      <c r="W217" s="628"/>
      <c r="X217" s="628"/>
      <c r="Y217" s="628"/>
      <c r="Z217" s="628"/>
      <c r="AA217" s="628"/>
      <c r="AB217" s="628"/>
      <c r="AC217" s="628"/>
      <c r="AD217" s="628"/>
      <c r="AE217" s="628"/>
      <c r="AF217" s="628"/>
      <c r="AG217" s="628"/>
      <c r="AH217" s="628"/>
      <c r="AI217" s="628"/>
      <c r="AJ217" s="628"/>
      <c r="AK217" s="628"/>
      <c r="AL217" s="628"/>
      <c r="AM217" s="628"/>
      <c r="AN217" s="628"/>
      <c r="AO217" s="628"/>
      <c r="AP217" s="628"/>
      <c r="AQ217" s="628"/>
      <c r="AR217" s="628"/>
      <c r="AS217" s="628"/>
      <c r="AT217" s="628"/>
      <c r="AU217" s="628"/>
      <c r="AV217" s="628"/>
      <c r="AW217" s="628"/>
      <c r="AX217" s="628"/>
      <c r="AY217" s="628"/>
      <c r="AZ217" s="628"/>
      <c r="BA217" s="628"/>
      <c r="BB217" s="604" t="s">
        <v>231</v>
      </c>
      <c r="BC217" s="629"/>
      <c r="BD217" s="629"/>
      <c r="BE217" s="606">
        <v>2016</v>
      </c>
      <c r="BF217" s="629"/>
      <c r="BG217" s="629"/>
    </row>
    <row r="218" spans="1:59" s="630" customFormat="1" ht="22.2" customHeight="1">
      <c r="A218" s="626" t="s">
        <v>89</v>
      </c>
      <c r="B218" s="672"/>
      <c r="C218" s="628"/>
      <c r="D218" s="628">
        <f>SUM(E218:BA218)</f>
        <v>0</v>
      </c>
      <c r="E218" s="628"/>
      <c r="F218" s="628"/>
      <c r="G218" s="628"/>
      <c r="H218" s="628"/>
      <c r="I218" s="628"/>
      <c r="J218" s="628"/>
      <c r="K218" s="628"/>
      <c r="L218" s="628"/>
      <c r="M218" s="628"/>
      <c r="N218" s="628"/>
      <c r="O218" s="628"/>
      <c r="P218" s="628"/>
      <c r="Q218" s="628"/>
      <c r="R218" s="628"/>
      <c r="S218" s="628"/>
      <c r="T218" s="628"/>
      <c r="U218" s="628"/>
      <c r="V218" s="628"/>
      <c r="W218" s="628"/>
      <c r="X218" s="628"/>
      <c r="Y218" s="628"/>
      <c r="Z218" s="628"/>
      <c r="AA218" s="628"/>
      <c r="AB218" s="628"/>
      <c r="AC218" s="628"/>
      <c r="AD218" s="628"/>
      <c r="AE218" s="628"/>
      <c r="AF218" s="628"/>
      <c r="AG218" s="628"/>
      <c r="AH218" s="628"/>
      <c r="AI218" s="628"/>
      <c r="AJ218" s="628"/>
      <c r="AK218" s="628"/>
      <c r="AL218" s="628"/>
      <c r="AM218" s="628"/>
      <c r="AN218" s="628"/>
      <c r="AO218" s="628"/>
      <c r="AP218" s="628"/>
      <c r="AQ218" s="628"/>
      <c r="AR218" s="628"/>
      <c r="AS218" s="628"/>
      <c r="AT218" s="628"/>
      <c r="AU218" s="628"/>
      <c r="AV218" s="628"/>
      <c r="AW218" s="628"/>
      <c r="AX218" s="628"/>
      <c r="AY218" s="628"/>
      <c r="AZ218" s="628"/>
      <c r="BA218" s="628"/>
      <c r="BB218" s="604" t="s">
        <v>231</v>
      </c>
      <c r="BC218" s="629"/>
      <c r="BD218" s="629"/>
      <c r="BE218" s="606">
        <v>2016</v>
      </c>
      <c r="BF218" s="629"/>
      <c r="BG218" s="629"/>
    </row>
    <row r="219" spans="1:59" s="613" customFormat="1" ht="22.2" customHeight="1">
      <c r="A219" s="346" t="s">
        <v>646</v>
      </c>
      <c r="B219" s="615" t="s">
        <v>685</v>
      </c>
      <c r="C219" s="611">
        <f>SUM(C220:C225)</f>
        <v>0</v>
      </c>
      <c r="D219" s="611">
        <f>SUM(D220,D223)</f>
        <v>0</v>
      </c>
      <c r="E219" s="611">
        <f>SUM(E220,E223)</f>
        <v>0</v>
      </c>
      <c r="F219" s="611">
        <f t="shared" ref="F219:BA219" si="205">SUM(F220,F223)</f>
        <v>0</v>
      </c>
      <c r="G219" s="611">
        <f t="shared" si="205"/>
        <v>0</v>
      </c>
      <c r="H219" s="611">
        <f t="shared" si="205"/>
        <v>0</v>
      </c>
      <c r="I219" s="611">
        <f t="shared" si="205"/>
        <v>0</v>
      </c>
      <c r="J219" s="611">
        <f t="shared" si="205"/>
        <v>0</v>
      </c>
      <c r="K219" s="611">
        <f t="shared" si="205"/>
        <v>0</v>
      </c>
      <c r="L219" s="611">
        <f t="shared" si="205"/>
        <v>0</v>
      </c>
      <c r="M219" s="611">
        <f t="shared" si="205"/>
        <v>0</v>
      </c>
      <c r="N219" s="611">
        <f t="shared" si="205"/>
        <v>0</v>
      </c>
      <c r="O219" s="611">
        <f t="shared" si="205"/>
        <v>0</v>
      </c>
      <c r="P219" s="611">
        <f t="shared" si="205"/>
        <v>0</v>
      </c>
      <c r="Q219" s="611">
        <f t="shared" si="205"/>
        <v>0</v>
      </c>
      <c r="R219" s="611">
        <f t="shared" si="205"/>
        <v>0</v>
      </c>
      <c r="S219" s="611">
        <f t="shared" si="205"/>
        <v>0</v>
      </c>
      <c r="T219" s="611">
        <f t="shared" si="205"/>
        <v>0</v>
      </c>
      <c r="U219" s="611">
        <f t="shared" si="205"/>
        <v>0</v>
      </c>
      <c r="V219" s="611">
        <f t="shared" si="205"/>
        <v>0</v>
      </c>
      <c r="W219" s="611">
        <f t="shared" si="205"/>
        <v>0</v>
      </c>
      <c r="X219" s="611">
        <f t="shared" si="205"/>
        <v>0</v>
      </c>
      <c r="Y219" s="611">
        <f t="shared" si="205"/>
        <v>0</v>
      </c>
      <c r="Z219" s="611">
        <f t="shared" si="205"/>
        <v>0</v>
      </c>
      <c r="AA219" s="611">
        <f t="shared" si="205"/>
        <v>0</v>
      </c>
      <c r="AB219" s="611">
        <f t="shared" si="205"/>
        <v>0</v>
      </c>
      <c r="AC219" s="611">
        <f t="shared" si="205"/>
        <v>0</v>
      </c>
      <c r="AD219" s="611">
        <f t="shared" si="205"/>
        <v>0</v>
      </c>
      <c r="AE219" s="611">
        <f t="shared" si="205"/>
        <v>0</v>
      </c>
      <c r="AF219" s="611">
        <f t="shared" si="205"/>
        <v>0</v>
      </c>
      <c r="AG219" s="611">
        <f t="shared" si="205"/>
        <v>0</v>
      </c>
      <c r="AH219" s="611">
        <f t="shared" si="205"/>
        <v>0</v>
      </c>
      <c r="AI219" s="611">
        <f t="shared" si="205"/>
        <v>0</v>
      </c>
      <c r="AJ219" s="611">
        <f t="shared" si="205"/>
        <v>0</v>
      </c>
      <c r="AK219" s="611">
        <f t="shared" si="205"/>
        <v>0</v>
      </c>
      <c r="AL219" s="611">
        <f t="shared" si="205"/>
        <v>0</v>
      </c>
      <c r="AM219" s="611">
        <f t="shared" si="205"/>
        <v>0</v>
      </c>
      <c r="AN219" s="611">
        <f t="shared" si="205"/>
        <v>0</v>
      </c>
      <c r="AO219" s="611">
        <f t="shared" si="205"/>
        <v>0</v>
      </c>
      <c r="AP219" s="611">
        <f t="shared" si="205"/>
        <v>0</v>
      </c>
      <c r="AQ219" s="611">
        <f t="shared" si="205"/>
        <v>0</v>
      </c>
      <c r="AR219" s="611">
        <f t="shared" si="205"/>
        <v>0</v>
      </c>
      <c r="AS219" s="611">
        <f t="shared" si="205"/>
        <v>0</v>
      </c>
      <c r="AT219" s="611">
        <f t="shared" si="205"/>
        <v>0</v>
      </c>
      <c r="AU219" s="611">
        <f t="shared" si="205"/>
        <v>0</v>
      </c>
      <c r="AV219" s="611">
        <f t="shared" si="205"/>
        <v>0</v>
      </c>
      <c r="AW219" s="611">
        <f t="shared" si="205"/>
        <v>0</v>
      </c>
      <c r="AX219" s="611">
        <f t="shared" si="205"/>
        <v>0</v>
      </c>
      <c r="AY219" s="611">
        <f t="shared" si="205"/>
        <v>0</v>
      </c>
      <c r="AZ219" s="611">
        <f t="shared" si="205"/>
        <v>0</v>
      </c>
      <c r="BA219" s="611">
        <f t="shared" si="205"/>
        <v>0</v>
      </c>
      <c r="BB219" s="58" t="s">
        <v>231</v>
      </c>
      <c r="BC219" s="63"/>
      <c r="BD219" s="63"/>
      <c r="BE219" s="85">
        <v>2016</v>
      </c>
      <c r="BF219" s="63"/>
      <c r="BG219" s="63"/>
    </row>
    <row r="220" spans="1:59" s="613" customFormat="1" ht="22.2" customHeight="1">
      <c r="A220" s="346" t="s">
        <v>646</v>
      </c>
      <c r="B220" s="65" t="s">
        <v>480</v>
      </c>
      <c r="C220" s="611"/>
      <c r="D220" s="611">
        <f t="shared" ref="D220:D225" si="206">SUM(E220:BA220)</f>
        <v>0</v>
      </c>
      <c r="E220" s="611">
        <f>SUM(E221:E222)</f>
        <v>0</v>
      </c>
      <c r="F220" s="611">
        <f t="shared" ref="F220:BA220" si="207">SUM(F221:F222)</f>
        <v>0</v>
      </c>
      <c r="G220" s="611">
        <f t="shared" si="207"/>
        <v>0</v>
      </c>
      <c r="H220" s="611">
        <f t="shared" si="207"/>
        <v>0</v>
      </c>
      <c r="I220" s="611">
        <f t="shared" si="207"/>
        <v>0</v>
      </c>
      <c r="J220" s="611">
        <f t="shared" si="207"/>
        <v>0</v>
      </c>
      <c r="K220" s="611">
        <f t="shared" si="207"/>
        <v>0</v>
      </c>
      <c r="L220" s="611">
        <f t="shared" si="207"/>
        <v>0</v>
      </c>
      <c r="M220" s="611">
        <f t="shared" si="207"/>
        <v>0</v>
      </c>
      <c r="N220" s="611">
        <f t="shared" si="207"/>
        <v>0</v>
      </c>
      <c r="O220" s="611">
        <f t="shared" si="207"/>
        <v>0</v>
      </c>
      <c r="P220" s="611">
        <f t="shared" si="207"/>
        <v>0</v>
      </c>
      <c r="Q220" s="611">
        <f t="shared" si="207"/>
        <v>0</v>
      </c>
      <c r="R220" s="611">
        <f t="shared" si="207"/>
        <v>0</v>
      </c>
      <c r="S220" s="611">
        <f t="shared" si="207"/>
        <v>0</v>
      </c>
      <c r="T220" s="611">
        <f t="shared" si="207"/>
        <v>0</v>
      </c>
      <c r="U220" s="611">
        <f t="shared" si="207"/>
        <v>0</v>
      </c>
      <c r="V220" s="611">
        <f t="shared" si="207"/>
        <v>0</v>
      </c>
      <c r="W220" s="611">
        <f t="shared" si="207"/>
        <v>0</v>
      </c>
      <c r="X220" s="611">
        <f t="shared" si="207"/>
        <v>0</v>
      </c>
      <c r="Y220" s="611">
        <f t="shared" si="207"/>
        <v>0</v>
      </c>
      <c r="Z220" s="611">
        <f t="shared" si="207"/>
        <v>0</v>
      </c>
      <c r="AA220" s="611">
        <f t="shared" si="207"/>
        <v>0</v>
      </c>
      <c r="AB220" s="611">
        <f t="shared" si="207"/>
        <v>0</v>
      </c>
      <c r="AC220" s="611">
        <f t="shared" si="207"/>
        <v>0</v>
      </c>
      <c r="AD220" s="611">
        <f t="shared" si="207"/>
        <v>0</v>
      </c>
      <c r="AE220" s="611">
        <f t="shared" si="207"/>
        <v>0</v>
      </c>
      <c r="AF220" s="611">
        <f t="shared" si="207"/>
        <v>0</v>
      </c>
      <c r="AG220" s="611">
        <f t="shared" si="207"/>
        <v>0</v>
      </c>
      <c r="AH220" s="611">
        <f t="shared" si="207"/>
        <v>0</v>
      </c>
      <c r="AI220" s="611">
        <f t="shared" si="207"/>
        <v>0</v>
      </c>
      <c r="AJ220" s="611">
        <f t="shared" si="207"/>
        <v>0</v>
      </c>
      <c r="AK220" s="611">
        <f t="shared" si="207"/>
        <v>0</v>
      </c>
      <c r="AL220" s="611">
        <f t="shared" si="207"/>
        <v>0</v>
      </c>
      <c r="AM220" s="611">
        <f t="shared" si="207"/>
        <v>0</v>
      </c>
      <c r="AN220" s="611">
        <f t="shared" si="207"/>
        <v>0</v>
      </c>
      <c r="AO220" s="611">
        <f t="shared" si="207"/>
        <v>0</v>
      </c>
      <c r="AP220" s="611">
        <f t="shared" si="207"/>
        <v>0</v>
      </c>
      <c r="AQ220" s="611">
        <f t="shared" si="207"/>
        <v>0</v>
      </c>
      <c r="AR220" s="611">
        <f t="shared" si="207"/>
        <v>0</v>
      </c>
      <c r="AS220" s="611">
        <f t="shared" si="207"/>
        <v>0</v>
      </c>
      <c r="AT220" s="611">
        <f t="shared" si="207"/>
        <v>0</v>
      </c>
      <c r="AU220" s="611">
        <f t="shared" si="207"/>
        <v>0</v>
      </c>
      <c r="AV220" s="611">
        <f t="shared" si="207"/>
        <v>0</v>
      </c>
      <c r="AW220" s="611">
        <f t="shared" si="207"/>
        <v>0</v>
      </c>
      <c r="AX220" s="611">
        <f t="shared" si="207"/>
        <v>0</v>
      </c>
      <c r="AY220" s="611">
        <f t="shared" si="207"/>
        <v>0</v>
      </c>
      <c r="AZ220" s="611">
        <f t="shared" si="207"/>
        <v>0</v>
      </c>
      <c r="BA220" s="611">
        <f t="shared" si="207"/>
        <v>0</v>
      </c>
      <c r="BB220" s="58" t="s">
        <v>231</v>
      </c>
      <c r="BC220" s="63"/>
      <c r="BD220" s="63"/>
      <c r="BE220" s="85">
        <v>2016</v>
      </c>
      <c r="BF220" s="63"/>
      <c r="BG220" s="63"/>
    </row>
    <row r="221" spans="1:59" s="630" customFormat="1" ht="22.2" customHeight="1">
      <c r="A221" s="626" t="s">
        <v>646</v>
      </c>
      <c r="B221" s="672"/>
      <c r="C221" s="628"/>
      <c r="D221" s="628">
        <f t="shared" si="206"/>
        <v>0</v>
      </c>
      <c r="E221" s="628"/>
      <c r="F221" s="628"/>
      <c r="G221" s="628"/>
      <c r="H221" s="628"/>
      <c r="I221" s="628"/>
      <c r="J221" s="628"/>
      <c r="K221" s="628"/>
      <c r="L221" s="628"/>
      <c r="M221" s="628"/>
      <c r="N221" s="628"/>
      <c r="O221" s="628"/>
      <c r="P221" s="628"/>
      <c r="Q221" s="628"/>
      <c r="R221" s="628"/>
      <c r="S221" s="628"/>
      <c r="T221" s="628"/>
      <c r="U221" s="628"/>
      <c r="V221" s="628"/>
      <c r="W221" s="628"/>
      <c r="X221" s="628"/>
      <c r="Y221" s="628"/>
      <c r="Z221" s="628"/>
      <c r="AA221" s="628"/>
      <c r="AB221" s="628"/>
      <c r="AC221" s="628"/>
      <c r="AD221" s="628"/>
      <c r="AE221" s="628"/>
      <c r="AF221" s="628"/>
      <c r="AG221" s="628"/>
      <c r="AH221" s="628"/>
      <c r="AI221" s="628"/>
      <c r="AJ221" s="628"/>
      <c r="AK221" s="628"/>
      <c r="AL221" s="628"/>
      <c r="AM221" s="628"/>
      <c r="AN221" s="628"/>
      <c r="AO221" s="628"/>
      <c r="AP221" s="628"/>
      <c r="AQ221" s="628"/>
      <c r="AR221" s="628"/>
      <c r="AS221" s="628"/>
      <c r="AT221" s="628"/>
      <c r="AU221" s="628"/>
      <c r="AV221" s="628"/>
      <c r="AW221" s="628"/>
      <c r="AX221" s="628"/>
      <c r="AY221" s="628"/>
      <c r="AZ221" s="628"/>
      <c r="BA221" s="628"/>
      <c r="BB221" s="604" t="s">
        <v>231</v>
      </c>
      <c r="BC221" s="629"/>
      <c r="BD221" s="629"/>
      <c r="BE221" s="606">
        <v>2016</v>
      </c>
      <c r="BF221" s="629"/>
      <c r="BG221" s="629"/>
    </row>
    <row r="222" spans="1:59" s="630" customFormat="1" ht="22.2" customHeight="1">
      <c r="A222" s="626" t="s">
        <v>646</v>
      </c>
      <c r="B222" s="672"/>
      <c r="C222" s="628"/>
      <c r="D222" s="628">
        <f t="shared" si="206"/>
        <v>0</v>
      </c>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628"/>
      <c r="AA222" s="628"/>
      <c r="AB222" s="628"/>
      <c r="AC222" s="628"/>
      <c r="AD222" s="628"/>
      <c r="AE222" s="628"/>
      <c r="AF222" s="628"/>
      <c r="AG222" s="628"/>
      <c r="AH222" s="628"/>
      <c r="AI222" s="628"/>
      <c r="AJ222" s="628"/>
      <c r="AK222" s="628"/>
      <c r="AL222" s="628"/>
      <c r="AM222" s="628"/>
      <c r="AN222" s="628"/>
      <c r="AO222" s="628"/>
      <c r="AP222" s="628"/>
      <c r="AQ222" s="628"/>
      <c r="AR222" s="628"/>
      <c r="AS222" s="628"/>
      <c r="AT222" s="628"/>
      <c r="AU222" s="628"/>
      <c r="AV222" s="628"/>
      <c r="AW222" s="628"/>
      <c r="AX222" s="628"/>
      <c r="AY222" s="628"/>
      <c r="AZ222" s="628"/>
      <c r="BA222" s="628"/>
      <c r="BB222" s="604"/>
      <c r="BC222" s="629"/>
      <c r="BD222" s="629"/>
      <c r="BE222" s="606"/>
      <c r="BF222" s="629"/>
      <c r="BG222" s="629"/>
    </row>
    <row r="223" spans="1:59" s="613" customFormat="1" ht="22.2" customHeight="1">
      <c r="A223" s="346" t="s">
        <v>646</v>
      </c>
      <c r="B223" s="65" t="s">
        <v>481</v>
      </c>
      <c r="C223" s="611"/>
      <c r="D223" s="611">
        <f t="shared" si="206"/>
        <v>0</v>
      </c>
      <c r="E223" s="611">
        <f>SUM(E224:E225)</f>
        <v>0</v>
      </c>
      <c r="F223" s="611">
        <f t="shared" ref="F223:BA223" si="208">SUM(F224:F225)</f>
        <v>0</v>
      </c>
      <c r="G223" s="611">
        <f t="shared" si="208"/>
        <v>0</v>
      </c>
      <c r="H223" s="611">
        <f t="shared" si="208"/>
        <v>0</v>
      </c>
      <c r="I223" s="611">
        <f t="shared" si="208"/>
        <v>0</v>
      </c>
      <c r="J223" s="611">
        <f t="shared" si="208"/>
        <v>0</v>
      </c>
      <c r="K223" s="611">
        <f t="shared" si="208"/>
        <v>0</v>
      </c>
      <c r="L223" s="611">
        <f t="shared" si="208"/>
        <v>0</v>
      </c>
      <c r="M223" s="611">
        <f t="shared" si="208"/>
        <v>0</v>
      </c>
      <c r="N223" s="611">
        <f t="shared" si="208"/>
        <v>0</v>
      </c>
      <c r="O223" s="611">
        <f t="shared" si="208"/>
        <v>0</v>
      </c>
      <c r="P223" s="611">
        <f t="shared" si="208"/>
        <v>0</v>
      </c>
      <c r="Q223" s="611">
        <f t="shared" si="208"/>
        <v>0</v>
      </c>
      <c r="R223" s="611">
        <f t="shared" si="208"/>
        <v>0</v>
      </c>
      <c r="S223" s="611">
        <f t="shared" si="208"/>
        <v>0</v>
      </c>
      <c r="T223" s="611">
        <f t="shared" si="208"/>
        <v>0</v>
      </c>
      <c r="U223" s="611">
        <f t="shared" si="208"/>
        <v>0</v>
      </c>
      <c r="V223" s="611">
        <f t="shared" si="208"/>
        <v>0</v>
      </c>
      <c r="W223" s="611">
        <f t="shared" si="208"/>
        <v>0</v>
      </c>
      <c r="X223" s="611">
        <f t="shared" si="208"/>
        <v>0</v>
      </c>
      <c r="Y223" s="611">
        <f t="shared" si="208"/>
        <v>0</v>
      </c>
      <c r="Z223" s="611">
        <f t="shared" si="208"/>
        <v>0</v>
      </c>
      <c r="AA223" s="611">
        <f t="shared" si="208"/>
        <v>0</v>
      </c>
      <c r="AB223" s="611">
        <f t="shared" si="208"/>
        <v>0</v>
      </c>
      <c r="AC223" s="611">
        <f t="shared" si="208"/>
        <v>0</v>
      </c>
      <c r="AD223" s="611">
        <f t="shared" si="208"/>
        <v>0</v>
      </c>
      <c r="AE223" s="611">
        <f t="shared" si="208"/>
        <v>0</v>
      </c>
      <c r="AF223" s="611">
        <f t="shared" si="208"/>
        <v>0</v>
      </c>
      <c r="AG223" s="611">
        <f t="shared" si="208"/>
        <v>0</v>
      </c>
      <c r="AH223" s="611">
        <f t="shared" si="208"/>
        <v>0</v>
      </c>
      <c r="AI223" s="611">
        <f t="shared" si="208"/>
        <v>0</v>
      </c>
      <c r="AJ223" s="611">
        <f t="shared" si="208"/>
        <v>0</v>
      </c>
      <c r="AK223" s="611">
        <f t="shared" si="208"/>
        <v>0</v>
      </c>
      <c r="AL223" s="611">
        <f t="shared" si="208"/>
        <v>0</v>
      </c>
      <c r="AM223" s="611">
        <f t="shared" si="208"/>
        <v>0</v>
      </c>
      <c r="AN223" s="611">
        <f t="shared" si="208"/>
        <v>0</v>
      </c>
      <c r="AO223" s="611">
        <f t="shared" si="208"/>
        <v>0</v>
      </c>
      <c r="AP223" s="611">
        <f t="shared" si="208"/>
        <v>0</v>
      </c>
      <c r="AQ223" s="611">
        <f t="shared" si="208"/>
        <v>0</v>
      </c>
      <c r="AR223" s="611">
        <f t="shared" si="208"/>
        <v>0</v>
      </c>
      <c r="AS223" s="611">
        <f t="shared" si="208"/>
        <v>0</v>
      </c>
      <c r="AT223" s="611">
        <f t="shared" si="208"/>
        <v>0</v>
      </c>
      <c r="AU223" s="611">
        <f t="shared" si="208"/>
        <v>0</v>
      </c>
      <c r="AV223" s="611">
        <f t="shared" si="208"/>
        <v>0</v>
      </c>
      <c r="AW223" s="611">
        <f t="shared" si="208"/>
        <v>0</v>
      </c>
      <c r="AX223" s="611">
        <f t="shared" si="208"/>
        <v>0</v>
      </c>
      <c r="AY223" s="611">
        <f t="shared" si="208"/>
        <v>0</v>
      </c>
      <c r="AZ223" s="611">
        <f t="shared" si="208"/>
        <v>0</v>
      </c>
      <c r="BA223" s="611">
        <f t="shared" si="208"/>
        <v>0</v>
      </c>
      <c r="BB223" s="58"/>
      <c r="BC223" s="63"/>
      <c r="BD223" s="63"/>
      <c r="BE223" s="85"/>
      <c r="BF223" s="63"/>
      <c r="BG223" s="63"/>
    </row>
    <row r="224" spans="1:59" s="630" customFormat="1" ht="22.2" customHeight="1">
      <c r="A224" s="626" t="s">
        <v>646</v>
      </c>
      <c r="B224" s="672"/>
      <c r="C224" s="628"/>
      <c r="D224" s="628">
        <f t="shared" si="206"/>
        <v>0</v>
      </c>
      <c r="E224" s="628"/>
      <c r="F224" s="628"/>
      <c r="G224" s="628"/>
      <c r="H224" s="628"/>
      <c r="I224" s="628"/>
      <c r="J224" s="628"/>
      <c r="K224" s="628"/>
      <c r="L224" s="628"/>
      <c r="M224" s="628"/>
      <c r="N224" s="628"/>
      <c r="O224" s="628"/>
      <c r="P224" s="628"/>
      <c r="Q224" s="628"/>
      <c r="R224" s="628"/>
      <c r="S224" s="628"/>
      <c r="T224" s="628"/>
      <c r="U224" s="628"/>
      <c r="V224" s="628"/>
      <c r="W224" s="628"/>
      <c r="X224" s="628"/>
      <c r="Y224" s="628"/>
      <c r="Z224" s="628"/>
      <c r="AA224" s="628"/>
      <c r="AB224" s="628"/>
      <c r="AC224" s="628"/>
      <c r="AD224" s="628"/>
      <c r="AE224" s="628"/>
      <c r="AF224" s="628"/>
      <c r="AG224" s="628"/>
      <c r="AH224" s="628"/>
      <c r="AI224" s="628"/>
      <c r="AJ224" s="628"/>
      <c r="AK224" s="628"/>
      <c r="AL224" s="628"/>
      <c r="AM224" s="628"/>
      <c r="AN224" s="628"/>
      <c r="AO224" s="628"/>
      <c r="AP224" s="628"/>
      <c r="AQ224" s="628"/>
      <c r="AR224" s="628"/>
      <c r="AS224" s="628"/>
      <c r="AT224" s="628"/>
      <c r="AU224" s="628"/>
      <c r="AV224" s="628"/>
      <c r="AW224" s="628"/>
      <c r="AX224" s="628"/>
      <c r="AY224" s="628"/>
      <c r="AZ224" s="628"/>
      <c r="BA224" s="628"/>
      <c r="BB224" s="604"/>
      <c r="BC224" s="629"/>
      <c r="BD224" s="629"/>
      <c r="BE224" s="606"/>
      <c r="BF224" s="629"/>
      <c r="BG224" s="629"/>
    </row>
    <row r="225" spans="1:59" s="630" customFormat="1" ht="22.2" customHeight="1">
      <c r="A225" s="626" t="s">
        <v>646</v>
      </c>
      <c r="B225" s="672"/>
      <c r="C225" s="628"/>
      <c r="D225" s="628">
        <f t="shared" si="206"/>
        <v>0</v>
      </c>
      <c r="E225" s="628"/>
      <c r="F225" s="628"/>
      <c r="G225" s="628"/>
      <c r="H225" s="628"/>
      <c r="I225" s="628"/>
      <c r="J225" s="628"/>
      <c r="K225" s="628"/>
      <c r="L225" s="628"/>
      <c r="M225" s="628"/>
      <c r="N225" s="628"/>
      <c r="O225" s="628"/>
      <c r="P225" s="628"/>
      <c r="Q225" s="628"/>
      <c r="R225" s="628"/>
      <c r="S225" s="628"/>
      <c r="T225" s="628"/>
      <c r="U225" s="628"/>
      <c r="V225" s="628"/>
      <c r="W225" s="628"/>
      <c r="X225" s="628"/>
      <c r="Y225" s="628"/>
      <c r="Z225" s="628"/>
      <c r="AA225" s="628"/>
      <c r="AB225" s="628"/>
      <c r="AC225" s="628"/>
      <c r="AD225" s="628"/>
      <c r="AE225" s="628"/>
      <c r="AF225" s="628"/>
      <c r="AG225" s="628"/>
      <c r="AH225" s="628"/>
      <c r="AI225" s="628"/>
      <c r="AJ225" s="628"/>
      <c r="AK225" s="628"/>
      <c r="AL225" s="628"/>
      <c r="AM225" s="628"/>
      <c r="AN225" s="628"/>
      <c r="AO225" s="628"/>
      <c r="AP225" s="628"/>
      <c r="AQ225" s="628"/>
      <c r="AR225" s="628"/>
      <c r="AS225" s="628"/>
      <c r="AT225" s="628"/>
      <c r="AU225" s="628"/>
      <c r="AV225" s="628"/>
      <c r="AW225" s="628"/>
      <c r="AX225" s="628"/>
      <c r="AY225" s="628"/>
      <c r="AZ225" s="628"/>
      <c r="BA225" s="628"/>
      <c r="BB225" s="604" t="s">
        <v>231</v>
      </c>
      <c r="BC225" s="629"/>
      <c r="BD225" s="629"/>
      <c r="BE225" s="606">
        <v>2016</v>
      </c>
      <c r="BF225" s="629"/>
      <c r="BG225" s="629"/>
    </row>
    <row r="226" spans="1:59" s="613" customFormat="1" ht="22.2" customHeight="1">
      <c r="A226" s="346" t="s">
        <v>92</v>
      </c>
      <c r="B226" s="615" t="s">
        <v>503</v>
      </c>
      <c r="C226" s="611">
        <f>SUM(C227,C230)</f>
        <v>0</v>
      </c>
      <c r="D226" s="611">
        <f t="shared" ref="D226:K226" si="209">SUM(D227,D230)</f>
        <v>0</v>
      </c>
      <c r="E226" s="611">
        <f t="shared" si="209"/>
        <v>0</v>
      </c>
      <c r="F226" s="611">
        <f t="shared" si="209"/>
        <v>0</v>
      </c>
      <c r="G226" s="611">
        <f t="shared" si="209"/>
        <v>0</v>
      </c>
      <c r="H226" s="611">
        <f t="shared" si="209"/>
        <v>0</v>
      </c>
      <c r="I226" s="611">
        <f t="shared" si="209"/>
        <v>0</v>
      </c>
      <c r="J226" s="611">
        <f t="shared" si="209"/>
        <v>0</v>
      </c>
      <c r="K226" s="611">
        <f t="shared" si="209"/>
        <v>0</v>
      </c>
      <c r="L226" s="611"/>
      <c r="M226" s="611">
        <f t="shared" ref="M226:AF226" si="210">SUM(M227,M230)</f>
        <v>0</v>
      </c>
      <c r="N226" s="611">
        <f t="shared" si="210"/>
        <v>0</v>
      </c>
      <c r="O226" s="611">
        <f t="shared" si="210"/>
        <v>0</v>
      </c>
      <c r="P226" s="611">
        <f t="shared" si="210"/>
        <v>0</v>
      </c>
      <c r="Q226" s="611">
        <f t="shared" si="210"/>
        <v>0</v>
      </c>
      <c r="R226" s="611">
        <f t="shared" si="210"/>
        <v>0</v>
      </c>
      <c r="S226" s="611">
        <f t="shared" si="210"/>
        <v>0</v>
      </c>
      <c r="T226" s="611">
        <f t="shared" si="210"/>
        <v>0</v>
      </c>
      <c r="U226" s="611">
        <f t="shared" si="210"/>
        <v>0</v>
      </c>
      <c r="V226" s="611">
        <f t="shared" si="210"/>
        <v>0</v>
      </c>
      <c r="W226" s="611">
        <f t="shared" si="210"/>
        <v>0</v>
      </c>
      <c r="X226" s="611">
        <f t="shared" si="210"/>
        <v>0</v>
      </c>
      <c r="Y226" s="611">
        <f t="shared" si="210"/>
        <v>0</v>
      </c>
      <c r="Z226" s="611">
        <f t="shared" si="210"/>
        <v>0</v>
      </c>
      <c r="AA226" s="611">
        <f t="shared" si="210"/>
        <v>0</v>
      </c>
      <c r="AB226" s="611">
        <f t="shared" si="210"/>
        <v>0</v>
      </c>
      <c r="AC226" s="611">
        <f t="shared" si="210"/>
        <v>0</v>
      </c>
      <c r="AD226" s="611">
        <f t="shared" si="210"/>
        <v>0</v>
      </c>
      <c r="AE226" s="611">
        <f t="shared" si="210"/>
        <v>0</v>
      </c>
      <c r="AF226" s="611">
        <f t="shared" si="210"/>
        <v>0</v>
      </c>
      <c r="AG226" s="611"/>
      <c r="AH226" s="611">
        <f t="shared" ref="AH226:BA226" si="211">SUM(AH227,AH230)</f>
        <v>0</v>
      </c>
      <c r="AI226" s="611">
        <f t="shared" si="211"/>
        <v>0</v>
      </c>
      <c r="AJ226" s="611">
        <f t="shared" si="211"/>
        <v>0</v>
      </c>
      <c r="AK226" s="611">
        <f t="shared" si="211"/>
        <v>0</v>
      </c>
      <c r="AL226" s="611">
        <f t="shared" si="211"/>
        <v>0</v>
      </c>
      <c r="AM226" s="611">
        <f t="shared" si="211"/>
        <v>0</v>
      </c>
      <c r="AN226" s="611">
        <f t="shared" si="211"/>
        <v>0</v>
      </c>
      <c r="AO226" s="611">
        <f t="shared" si="211"/>
        <v>0</v>
      </c>
      <c r="AP226" s="611">
        <f t="shared" si="211"/>
        <v>0</v>
      </c>
      <c r="AQ226" s="611">
        <f t="shared" si="211"/>
        <v>0</v>
      </c>
      <c r="AR226" s="611">
        <f t="shared" si="211"/>
        <v>0</v>
      </c>
      <c r="AS226" s="611">
        <f t="shared" si="211"/>
        <v>0</v>
      </c>
      <c r="AT226" s="611">
        <f t="shared" si="211"/>
        <v>0</v>
      </c>
      <c r="AU226" s="611">
        <f t="shared" si="211"/>
        <v>0</v>
      </c>
      <c r="AV226" s="611">
        <f t="shared" si="211"/>
        <v>0</v>
      </c>
      <c r="AW226" s="611">
        <f t="shared" si="211"/>
        <v>0</v>
      </c>
      <c r="AX226" s="611">
        <f t="shared" si="211"/>
        <v>0</v>
      </c>
      <c r="AY226" s="611">
        <f t="shared" si="211"/>
        <v>0</v>
      </c>
      <c r="AZ226" s="611">
        <f t="shared" si="211"/>
        <v>0</v>
      </c>
      <c r="BA226" s="611">
        <f t="shared" si="211"/>
        <v>0</v>
      </c>
      <c r="BB226" s="58" t="s">
        <v>231</v>
      </c>
      <c r="BC226" s="63"/>
      <c r="BD226" s="63"/>
      <c r="BE226" s="85">
        <v>2016</v>
      </c>
      <c r="BF226" s="63"/>
      <c r="BG226" s="63"/>
    </row>
    <row r="227" spans="1:59" s="613" customFormat="1" ht="22.2" customHeight="1">
      <c r="A227" s="346" t="s">
        <v>92</v>
      </c>
      <c r="B227" s="65" t="s">
        <v>480</v>
      </c>
      <c r="C227" s="611"/>
      <c r="D227" s="611">
        <f t="shared" ref="D227:D232" si="212">SUM(E227:BA227)</f>
        <v>0</v>
      </c>
      <c r="E227" s="611">
        <f t="shared" ref="E227:K227" si="213">SUM(E228:E229)</f>
        <v>0</v>
      </c>
      <c r="F227" s="611">
        <f t="shared" si="213"/>
        <v>0</v>
      </c>
      <c r="G227" s="611">
        <f t="shared" si="213"/>
        <v>0</v>
      </c>
      <c r="H227" s="611">
        <f t="shared" si="213"/>
        <v>0</v>
      </c>
      <c r="I227" s="611">
        <f t="shared" si="213"/>
        <v>0</v>
      </c>
      <c r="J227" s="611">
        <f t="shared" si="213"/>
        <v>0</v>
      </c>
      <c r="K227" s="611">
        <f t="shared" si="213"/>
        <v>0</v>
      </c>
      <c r="L227" s="611"/>
      <c r="M227" s="611">
        <f t="shared" ref="M227:AF227" si="214">SUM(M228:M229)</f>
        <v>0</v>
      </c>
      <c r="N227" s="611">
        <f t="shared" si="214"/>
        <v>0</v>
      </c>
      <c r="O227" s="611">
        <f t="shared" si="214"/>
        <v>0</v>
      </c>
      <c r="P227" s="611">
        <f t="shared" si="214"/>
        <v>0</v>
      </c>
      <c r="Q227" s="611">
        <f t="shared" si="214"/>
        <v>0</v>
      </c>
      <c r="R227" s="611">
        <f t="shared" si="214"/>
        <v>0</v>
      </c>
      <c r="S227" s="611">
        <f t="shared" si="214"/>
        <v>0</v>
      </c>
      <c r="T227" s="611">
        <f t="shared" si="214"/>
        <v>0</v>
      </c>
      <c r="U227" s="611">
        <f t="shared" si="214"/>
        <v>0</v>
      </c>
      <c r="V227" s="611">
        <f t="shared" si="214"/>
        <v>0</v>
      </c>
      <c r="W227" s="611">
        <f t="shared" si="214"/>
        <v>0</v>
      </c>
      <c r="X227" s="611">
        <f t="shared" si="214"/>
        <v>0</v>
      </c>
      <c r="Y227" s="611">
        <f t="shared" si="214"/>
        <v>0</v>
      </c>
      <c r="Z227" s="611">
        <f t="shared" si="214"/>
        <v>0</v>
      </c>
      <c r="AA227" s="611">
        <f t="shared" si="214"/>
        <v>0</v>
      </c>
      <c r="AB227" s="611">
        <f t="shared" si="214"/>
        <v>0</v>
      </c>
      <c r="AC227" s="611">
        <f t="shared" si="214"/>
        <v>0</v>
      </c>
      <c r="AD227" s="611">
        <f t="shared" si="214"/>
        <v>0</v>
      </c>
      <c r="AE227" s="611">
        <f t="shared" si="214"/>
        <v>0</v>
      </c>
      <c r="AF227" s="611">
        <f t="shared" si="214"/>
        <v>0</v>
      </c>
      <c r="AG227" s="611"/>
      <c r="AH227" s="611">
        <f t="shared" ref="AH227:BA227" si="215">SUM(AH228:AH229)</f>
        <v>0</v>
      </c>
      <c r="AI227" s="611">
        <f t="shared" si="215"/>
        <v>0</v>
      </c>
      <c r="AJ227" s="611">
        <f t="shared" si="215"/>
        <v>0</v>
      </c>
      <c r="AK227" s="611">
        <f t="shared" si="215"/>
        <v>0</v>
      </c>
      <c r="AL227" s="611">
        <f t="shared" si="215"/>
        <v>0</v>
      </c>
      <c r="AM227" s="611">
        <f t="shared" si="215"/>
        <v>0</v>
      </c>
      <c r="AN227" s="611">
        <f t="shared" si="215"/>
        <v>0</v>
      </c>
      <c r="AO227" s="611">
        <f t="shared" si="215"/>
        <v>0</v>
      </c>
      <c r="AP227" s="611">
        <f t="shared" si="215"/>
        <v>0</v>
      </c>
      <c r="AQ227" s="611">
        <f t="shared" si="215"/>
        <v>0</v>
      </c>
      <c r="AR227" s="611">
        <f t="shared" si="215"/>
        <v>0</v>
      </c>
      <c r="AS227" s="611">
        <f t="shared" si="215"/>
        <v>0</v>
      </c>
      <c r="AT227" s="611">
        <f t="shared" si="215"/>
        <v>0</v>
      </c>
      <c r="AU227" s="611">
        <f t="shared" si="215"/>
        <v>0</v>
      </c>
      <c r="AV227" s="611">
        <f t="shared" si="215"/>
        <v>0</v>
      </c>
      <c r="AW227" s="611">
        <f t="shared" si="215"/>
        <v>0</v>
      </c>
      <c r="AX227" s="611">
        <f t="shared" si="215"/>
        <v>0</v>
      </c>
      <c r="AY227" s="611">
        <f t="shared" si="215"/>
        <v>0</v>
      </c>
      <c r="AZ227" s="611">
        <f t="shared" si="215"/>
        <v>0</v>
      </c>
      <c r="BA227" s="611">
        <f t="shared" si="215"/>
        <v>0</v>
      </c>
      <c r="BB227" s="58" t="s">
        <v>231</v>
      </c>
      <c r="BC227" s="63"/>
      <c r="BD227" s="63"/>
      <c r="BE227" s="85">
        <v>2016</v>
      </c>
      <c r="BF227" s="63"/>
      <c r="BG227" s="63"/>
    </row>
    <row r="228" spans="1:59" s="630" customFormat="1" ht="22.2" customHeight="1">
      <c r="A228" s="626" t="s">
        <v>92</v>
      </c>
      <c r="B228" s="672"/>
      <c r="C228" s="628"/>
      <c r="D228" s="628">
        <f t="shared" si="212"/>
        <v>0</v>
      </c>
      <c r="E228" s="628"/>
      <c r="F228" s="628"/>
      <c r="G228" s="628"/>
      <c r="H228" s="628"/>
      <c r="I228" s="628"/>
      <c r="J228" s="628"/>
      <c r="K228" s="628"/>
      <c r="L228" s="628"/>
      <c r="M228" s="628"/>
      <c r="N228" s="628"/>
      <c r="O228" s="628"/>
      <c r="P228" s="628"/>
      <c r="Q228" s="628"/>
      <c r="R228" s="628"/>
      <c r="S228" s="628"/>
      <c r="T228" s="628"/>
      <c r="U228" s="628"/>
      <c r="V228" s="628"/>
      <c r="W228" s="628"/>
      <c r="X228" s="628"/>
      <c r="Y228" s="628"/>
      <c r="Z228" s="628"/>
      <c r="AA228" s="628"/>
      <c r="AB228" s="628"/>
      <c r="AC228" s="628"/>
      <c r="AD228" s="628"/>
      <c r="AE228" s="628"/>
      <c r="AF228" s="628"/>
      <c r="AG228" s="628"/>
      <c r="AH228" s="628"/>
      <c r="AI228" s="628"/>
      <c r="AJ228" s="628"/>
      <c r="AK228" s="628"/>
      <c r="AL228" s="628"/>
      <c r="AM228" s="628"/>
      <c r="AN228" s="628"/>
      <c r="AO228" s="628"/>
      <c r="AP228" s="628"/>
      <c r="AQ228" s="628"/>
      <c r="AR228" s="628"/>
      <c r="AS228" s="628"/>
      <c r="AT228" s="628"/>
      <c r="AU228" s="628"/>
      <c r="AV228" s="628"/>
      <c r="AW228" s="628"/>
      <c r="AX228" s="628"/>
      <c r="AY228" s="628"/>
      <c r="AZ228" s="628"/>
      <c r="BA228" s="628"/>
      <c r="BB228" s="604" t="s">
        <v>231</v>
      </c>
      <c r="BC228" s="629"/>
      <c r="BD228" s="629"/>
      <c r="BE228" s="606">
        <v>2016</v>
      </c>
      <c r="BF228" s="629"/>
      <c r="BG228" s="629"/>
    </row>
    <row r="229" spans="1:59" s="630" customFormat="1" ht="22.2" customHeight="1">
      <c r="A229" s="626" t="s">
        <v>92</v>
      </c>
      <c r="B229" s="672"/>
      <c r="C229" s="628"/>
      <c r="D229" s="628">
        <f t="shared" si="212"/>
        <v>0</v>
      </c>
      <c r="E229" s="628"/>
      <c r="F229" s="628"/>
      <c r="G229" s="628"/>
      <c r="H229" s="628"/>
      <c r="I229" s="628"/>
      <c r="J229" s="628"/>
      <c r="K229" s="628"/>
      <c r="L229" s="628"/>
      <c r="M229" s="628"/>
      <c r="N229" s="628"/>
      <c r="O229" s="628"/>
      <c r="P229" s="628"/>
      <c r="Q229" s="628"/>
      <c r="R229" s="628"/>
      <c r="S229" s="628"/>
      <c r="T229" s="628"/>
      <c r="U229" s="628"/>
      <c r="V229" s="628"/>
      <c r="W229" s="628"/>
      <c r="X229" s="628"/>
      <c r="Y229" s="628"/>
      <c r="Z229" s="628"/>
      <c r="AA229" s="628"/>
      <c r="AB229" s="628"/>
      <c r="AC229" s="628"/>
      <c r="AD229" s="628"/>
      <c r="AE229" s="628"/>
      <c r="AF229" s="628"/>
      <c r="AG229" s="628"/>
      <c r="AH229" s="628"/>
      <c r="AI229" s="628"/>
      <c r="AJ229" s="628"/>
      <c r="AK229" s="628"/>
      <c r="AL229" s="628"/>
      <c r="AM229" s="628"/>
      <c r="AN229" s="628"/>
      <c r="AO229" s="628"/>
      <c r="AP229" s="628"/>
      <c r="AQ229" s="628"/>
      <c r="AR229" s="628"/>
      <c r="AS229" s="628"/>
      <c r="AT229" s="628"/>
      <c r="AU229" s="628"/>
      <c r="AV229" s="628"/>
      <c r="AW229" s="628"/>
      <c r="AX229" s="628"/>
      <c r="AY229" s="628"/>
      <c r="AZ229" s="628"/>
      <c r="BA229" s="628"/>
      <c r="BB229" s="604" t="s">
        <v>231</v>
      </c>
      <c r="BC229" s="629"/>
      <c r="BD229" s="629"/>
      <c r="BE229" s="606">
        <v>2016</v>
      </c>
      <c r="BF229" s="629"/>
      <c r="BG229" s="629"/>
    </row>
    <row r="230" spans="1:59" s="613" customFormat="1" ht="22.2" customHeight="1">
      <c r="A230" s="346" t="s">
        <v>92</v>
      </c>
      <c r="B230" s="65" t="s">
        <v>481</v>
      </c>
      <c r="C230" s="611"/>
      <c r="D230" s="611">
        <f t="shared" si="212"/>
        <v>0</v>
      </c>
      <c r="E230" s="611">
        <f t="shared" ref="E230:K230" si="216">SUM(E231:E232)</f>
        <v>0</v>
      </c>
      <c r="F230" s="611">
        <f t="shared" si="216"/>
        <v>0</v>
      </c>
      <c r="G230" s="611">
        <f t="shared" si="216"/>
        <v>0</v>
      </c>
      <c r="H230" s="611">
        <f t="shared" si="216"/>
        <v>0</v>
      </c>
      <c r="I230" s="611">
        <f t="shared" si="216"/>
        <v>0</v>
      </c>
      <c r="J230" s="611">
        <f t="shared" si="216"/>
        <v>0</v>
      </c>
      <c r="K230" s="611">
        <f t="shared" si="216"/>
        <v>0</v>
      </c>
      <c r="L230" s="611"/>
      <c r="M230" s="611">
        <f t="shared" ref="M230:AF230" si="217">SUM(M231:M232)</f>
        <v>0</v>
      </c>
      <c r="N230" s="611">
        <f t="shared" si="217"/>
        <v>0</v>
      </c>
      <c r="O230" s="611">
        <f t="shared" si="217"/>
        <v>0</v>
      </c>
      <c r="P230" s="611">
        <f t="shared" si="217"/>
        <v>0</v>
      </c>
      <c r="Q230" s="611">
        <f t="shared" si="217"/>
        <v>0</v>
      </c>
      <c r="R230" s="611">
        <f t="shared" si="217"/>
        <v>0</v>
      </c>
      <c r="S230" s="611">
        <f t="shared" si="217"/>
        <v>0</v>
      </c>
      <c r="T230" s="611">
        <f t="shared" si="217"/>
        <v>0</v>
      </c>
      <c r="U230" s="611">
        <f t="shared" si="217"/>
        <v>0</v>
      </c>
      <c r="V230" s="611">
        <f t="shared" si="217"/>
        <v>0</v>
      </c>
      <c r="W230" s="611">
        <f t="shared" si="217"/>
        <v>0</v>
      </c>
      <c r="X230" s="611">
        <f t="shared" si="217"/>
        <v>0</v>
      </c>
      <c r="Y230" s="611">
        <f t="shared" si="217"/>
        <v>0</v>
      </c>
      <c r="Z230" s="611">
        <f t="shared" si="217"/>
        <v>0</v>
      </c>
      <c r="AA230" s="611">
        <f t="shared" si="217"/>
        <v>0</v>
      </c>
      <c r="AB230" s="611">
        <f t="shared" si="217"/>
        <v>0</v>
      </c>
      <c r="AC230" s="611">
        <f t="shared" si="217"/>
        <v>0</v>
      </c>
      <c r="AD230" s="611">
        <f t="shared" si="217"/>
        <v>0</v>
      </c>
      <c r="AE230" s="611">
        <f t="shared" si="217"/>
        <v>0</v>
      </c>
      <c r="AF230" s="611">
        <f t="shared" si="217"/>
        <v>0</v>
      </c>
      <c r="AG230" s="611"/>
      <c r="AH230" s="611">
        <f t="shared" ref="AH230:BA230" si="218">SUM(AH231:AH232)</f>
        <v>0</v>
      </c>
      <c r="AI230" s="611">
        <f t="shared" si="218"/>
        <v>0</v>
      </c>
      <c r="AJ230" s="611">
        <f t="shared" si="218"/>
        <v>0</v>
      </c>
      <c r="AK230" s="611">
        <f t="shared" si="218"/>
        <v>0</v>
      </c>
      <c r="AL230" s="611">
        <f t="shared" si="218"/>
        <v>0</v>
      </c>
      <c r="AM230" s="611">
        <f t="shared" si="218"/>
        <v>0</v>
      </c>
      <c r="AN230" s="611">
        <f t="shared" si="218"/>
        <v>0</v>
      </c>
      <c r="AO230" s="611">
        <f t="shared" si="218"/>
        <v>0</v>
      </c>
      <c r="AP230" s="611">
        <f t="shared" si="218"/>
        <v>0</v>
      </c>
      <c r="AQ230" s="611">
        <f t="shared" si="218"/>
        <v>0</v>
      </c>
      <c r="AR230" s="611">
        <f t="shared" si="218"/>
        <v>0</v>
      </c>
      <c r="AS230" s="611">
        <f t="shared" si="218"/>
        <v>0</v>
      </c>
      <c r="AT230" s="611">
        <f t="shared" si="218"/>
        <v>0</v>
      </c>
      <c r="AU230" s="611">
        <f t="shared" si="218"/>
        <v>0</v>
      </c>
      <c r="AV230" s="611">
        <f t="shared" si="218"/>
        <v>0</v>
      </c>
      <c r="AW230" s="611">
        <f t="shared" si="218"/>
        <v>0</v>
      </c>
      <c r="AX230" s="611">
        <f t="shared" si="218"/>
        <v>0</v>
      </c>
      <c r="AY230" s="611">
        <f t="shared" si="218"/>
        <v>0</v>
      </c>
      <c r="AZ230" s="611">
        <f t="shared" si="218"/>
        <v>0</v>
      </c>
      <c r="BA230" s="611">
        <f t="shared" si="218"/>
        <v>0</v>
      </c>
      <c r="BB230" s="58" t="s">
        <v>231</v>
      </c>
      <c r="BC230" s="63"/>
      <c r="BD230" s="63"/>
      <c r="BE230" s="85">
        <v>2016</v>
      </c>
      <c r="BF230" s="63"/>
      <c r="BG230" s="63"/>
    </row>
    <row r="231" spans="1:59" s="630" customFormat="1" ht="22.2" customHeight="1">
      <c r="A231" s="626" t="s">
        <v>92</v>
      </c>
      <c r="B231" s="672"/>
      <c r="C231" s="628"/>
      <c r="D231" s="628">
        <f t="shared" si="212"/>
        <v>0</v>
      </c>
      <c r="E231" s="628"/>
      <c r="F231" s="628"/>
      <c r="G231" s="628"/>
      <c r="H231" s="628"/>
      <c r="I231" s="628"/>
      <c r="J231" s="628"/>
      <c r="K231" s="628"/>
      <c r="L231" s="628"/>
      <c r="M231" s="628"/>
      <c r="N231" s="628"/>
      <c r="O231" s="628"/>
      <c r="P231" s="628"/>
      <c r="Q231" s="628"/>
      <c r="R231" s="628"/>
      <c r="S231" s="628"/>
      <c r="T231" s="628"/>
      <c r="U231" s="628"/>
      <c r="V231" s="628"/>
      <c r="W231" s="628"/>
      <c r="X231" s="628"/>
      <c r="Y231" s="628"/>
      <c r="Z231" s="628"/>
      <c r="AA231" s="628"/>
      <c r="AB231" s="628"/>
      <c r="AC231" s="628"/>
      <c r="AD231" s="628"/>
      <c r="AE231" s="628"/>
      <c r="AF231" s="628"/>
      <c r="AG231" s="628"/>
      <c r="AH231" s="628"/>
      <c r="AI231" s="628"/>
      <c r="AJ231" s="628"/>
      <c r="AK231" s="628"/>
      <c r="AL231" s="628"/>
      <c r="AM231" s="628"/>
      <c r="AN231" s="628"/>
      <c r="AO231" s="628"/>
      <c r="AP231" s="628"/>
      <c r="AQ231" s="628"/>
      <c r="AR231" s="628"/>
      <c r="AS231" s="628"/>
      <c r="AT231" s="628"/>
      <c r="AU231" s="628"/>
      <c r="AV231" s="628"/>
      <c r="AW231" s="628"/>
      <c r="AX231" s="628"/>
      <c r="AY231" s="628"/>
      <c r="AZ231" s="628"/>
      <c r="BA231" s="628"/>
      <c r="BB231" s="604" t="s">
        <v>231</v>
      </c>
      <c r="BC231" s="629"/>
      <c r="BD231" s="629"/>
      <c r="BE231" s="606">
        <v>2016</v>
      </c>
      <c r="BF231" s="629"/>
      <c r="BG231" s="629"/>
    </row>
    <row r="232" spans="1:59" s="630" customFormat="1" ht="22.2" customHeight="1">
      <c r="A232" s="626" t="s">
        <v>92</v>
      </c>
      <c r="B232" s="672"/>
      <c r="C232" s="628"/>
      <c r="D232" s="628">
        <f t="shared" si="212"/>
        <v>0</v>
      </c>
      <c r="E232" s="628"/>
      <c r="F232" s="628"/>
      <c r="G232" s="628"/>
      <c r="H232" s="628"/>
      <c r="I232" s="628"/>
      <c r="J232" s="628"/>
      <c r="K232" s="628"/>
      <c r="L232" s="628"/>
      <c r="M232" s="628"/>
      <c r="N232" s="628"/>
      <c r="O232" s="628"/>
      <c r="P232" s="628"/>
      <c r="Q232" s="628"/>
      <c r="R232" s="628"/>
      <c r="S232" s="628"/>
      <c r="T232" s="628"/>
      <c r="U232" s="628"/>
      <c r="V232" s="628"/>
      <c r="W232" s="628"/>
      <c r="X232" s="628"/>
      <c r="Y232" s="628"/>
      <c r="Z232" s="628"/>
      <c r="AA232" s="628"/>
      <c r="AB232" s="628"/>
      <c r="AC232" s="628"/>
      <c r="AD232" s="628"/>
      <c r="AE232" s="628"/>
      <c r="AF232" s="628"/>
      <c r="AG232" s="628"/>
      <c r="AH232" s="628"/>
      <c r="AI232" s="628"/>
      <c r="AJ232" s="628"/>
      <c r="AK232" s="628"/>
      <c r="AL232" s="628"/>
      <c r="AM232" s="628"/>
      <c r="AN232" s="628"/>
      <c r="AO232" s="628"/>
      <c r="AP232" s="628"/>
      <c r="AQ232" s="628"/>
      <c r="AR232" s="628"/>
      <c r="AS232" s="628"/>
      <c r="AT232" s="628"/>
      <c r="AU232" s="628"/>
      <c r="AV232" s="628"/>
      <c r="AW232" s="628"/>
      <c r="AX232" s="628"/>
      <c r="AY232" s="628"/>
      <c r="AZ232" s="628"/>
      <c r="BA232" s="628"/>
      <c r="BB232" s="604" t="s">
        <v>231</v>
      </c>
      <c r="BC232" s="629"/>
      <c r="BD232" s="629"/>
      <c r="BE232" s="606">
        <v>2016</v>
      </c>
      <c r="BF232" s="629"/>
      <c r="BG232" s="629"/>
    </row>
    <row r="233" spans="1:59" s="613" customFormat="1" ht="22.2" customHeight="1">
      <c r="A233" s="346" t="s">
        <v>97</v>
      </c>
      <c r="B233" s="615" t="s">
        <v>439</v>
      </c>
      <c r="C233" s="611">
        <f>SUM(C234,C237)</f>
        <v>0</v>
      </c>
      <c r="D233" s="611">
        <f>SUM(D234+D237)</f>
        <v>0</v>
      </c>
      <c r="E233" s="611">
        <f t="shared" ref="E233:K233" si="219">SUM(E234,E237)</f>
        <v>0</v>
      </c>
      <c r="F233" s="611">
        <f t="shared" si="219"/>
        <v>0</v>
      </c>
      <c r="G233" s="611">
        <f t="shared" si="219"/>
        <v>0</v>
      </c>
      <c r="H233" s="611">
        <f t="shared" si="219"/>
        <v>0</v>
      </c>
      <c r="I233" s="611">
        <f t="shared" si="219"/>
        <v>0</v>
      </c>
      <c r="J233" s="611">
        <f t="shared" si="219"/>
        <v>0</v>
      </c>
      <c r="K233" s="611">
        <f t="shared" si="219"/>
        <v>0</v>
      </c>
      <c r="L233" s="611"/>
      <c r="M233" s="611">
        <f t="shared" ref="M233:AF233" si="220">SUM(M234,M237)</f>
        <v>0</v>
      </c>
      <c r="N233" s="611">
        <f t="shared" si="220"/>
        <v>0</v>
      </c>
      <c r="O233" s="611">
        <f t="shared" si="220"/>
        <v>0</v>
      </c>
      <c r="P233" s="611">
        <f t="shared" si="220"/>
        <v>0</v>
      </c>
      <c r="Q233" s="611">
        <f t="shared" si="220"/>
        <v>0</v>
      </c>
      <c r="R233" s="611">
        <f t="shared" si="220"/>
        <v>0</v>
      </c>
      <c r="S233" s="611">
        <f t="shared" si="220"/>
        <v>0</v>
      </c>
      <c r="T233" s="611">
        <f t="shared" si="220"/>
        <v>0</v>
      </c>
      <c r="U233" s="611">
        <f t="shared" si="220"/>
        <v>0</v>
      </c>
      <c r="V233" s="611">
        <f t="shared" si="220"/>
        <v>0</v>
      </c>
      <c r="W233" s="611">
        <f t="shared" si="220"/>
        <v>0</v>
      </c>
      <c r="X233" s="611">
        <f t="shared" si="220"/>
        <v>0</v>
      </c>
      <c r="Y233" s="611">
        <f t="shared" si="220"/>
        <v>0</v>
      </c>
      <c r="Z233" s="611">
        <f t="shared" si="220"/>
        <v>0</v>
      </c>
      <c r="AA233" s="611">
        <f t="shared" si="220"/>
        <v>0</v>
      </c>
      <c r="AB233" s="611">
        <f t="shared" si="220"/>
        <v>0</v>
      </c>
      <c r="AC233" s="611">
        <f t="shared" si="220"/>
        <v>0</v>
      </c>
      <c r="AD233" s="611">
        <f t="shared" si="220"/>
        <v>0</v>
      </c>
      <c r="AE233" s="611">
        <f t="shared" si="220"/>
        <v>0</v>
      </c>
      <c r="AF233" s="611">
        <f t="shared" si="220"/>
        <v>0</v>
      </c>
      <c r="AG233" s="611"/>
      <c r="AH233" s="611">
        <f t="shared" ref="AH233:BA233" si="221">SUM(AH234,AH237)</f>
        <v>0</v>
      </c>
      <c r="AI233" s="611">
        <f t="shared" si="221"/>
        <v>0</v>
      </c>
      <c r="AJ233" s="611">
        <f t="shared" si="221"/>
        <v>0</v>
      </c>
      <c r="AK233" s="611">
        <f t="shared" si="221"/>
        <v>0</v>
      </c>
      <c r="AL233" s="611">
        <f t="shared" si="221"/>
        <v>0</v>
      </c>
      <c r="AM233" s="611">
        <f t="shared" si="221"/>
        <v>0</v>
      </c>
      <c r="AN233" s="611">
        <f t="shared" si="221"/>
        <v>0</v>
      </c>
      <c r="AO233" s="611">
        <f t="shared" si="221"/>
        <v>0</v>
      </c>
      <c r="AP233" s="611">
        <f t="shared" si="221"/>
        <v>0</v>
      </c>
      <c r="AQ233" s="611">
        <f t="shared" si="221"/>
        <v>0</v>
      </c>
      <c r="AR233" s="611">
        <f t="shared" si="221"/>
        <v>0</v>
      </c>
      <c r="AS233" s="611">
        <f t="shared" si="221"/>
        <v>0</v>
      </c>
      <c r="AT233" s="611">
        <f t="shared" si="221"/>
        <v>0</v>
      </c>
      <c r="AU233" s="611">
        <f t="shared" si="221"/>
        <v>0</v>
      </c>
      <c r="AV233" s="611">
        <f t="shared" si="221"/>
        <v>0</v>
      </c>
      <c r="AW233" s="611">
        <f t="shared" si="221"/>
        <v>0</v>
      </c>
      <c r="AX233" s="611">
        <f t="shared" si="221"/>
        <v>0</v>
      </c>
      <c r="AY233" s="611">
        <f t="shared" si="221"/>
        <v>0</v>
      </c>
      <c r="AZ233" s="611">
        <f t="shared" si="221"/>
        <v>0</v>
      </c>
      <c r="BA233" s="611">
        <f t="shared" si="221"/>
        <v>0</v>
      </c>
      <c r="BB233" s="58" t="s">
        <v>231</v>
      </c>
      <c r="BC233" s="63"/>
      <c r="BD233" s="63"/>
      <c r="BE233" s="85">
        <v>2016</v>
      </c>
      <c r="BF233" s="63"/>
      <c r="BG233" s="63"/>
    </row>
    <row r="234" spans="1:59" s="613" customFormat="1" ht="22.2" customHeight="1">
      <c r="A234" s="346" t="s">
        <v>97</v>
      </c>
      <c r="B234" s="65" t="s">
        <v>480</v>
      </c>
      <c r="C234" s="611"/>
      <c r="D234" s="611">
        <f>SUM(E234:BA234)</f>
        <v>0</v>
      </c>
      <c r="E234" s="611">
        <f t="shared" ref="E234:K234" si="222">SUM(E235:E236)</f>
        <v>0</v>
      </c>
      <c r="F234" s="611">
        <f t="shared" si="222"/>
        <v>0</v>
      </c>
      <c r="G234" s="611">
        <f t="shared" si="222"/>
        <v>0</v>
      </c>
      <c r="H234" s="611">
        <f t="shared" si="222"/>
        <v>0</v>
      </c>
      <c r="I234" s="611">
        <f t="shared" si="222"/>
        <v>0</v>
      </c>
      <c r="J234" s="611">
        <f t="shared" si="222"/>
        <v>0</v>
      </c>
      <c r="K234" s="611">
        <f t="shared" si="222"/>
        <v>0</v>
      </c>
      <c r="L234" s="611"/>
      <c r="M234" s="611">
        <f t="shared" ref="M234:AF234" si="223">SUM(M235:M236)</f>
        <v>0</v>
      </c>
      <c r="N234" s="611">
        <f t="shared" si="223"/>
        <v>0</v>
      </c>
      <c r="O234" s="611">
        <f t="shared" si="223"/>
        <v>0</v>
      </c>
      <c r="P234" s="611">
        <f t="shared" si="223"/>
        <v>0</v>
      </c>
      <c r="Q234" s="611">
        <f t="shared" si="223"/>
        <v>0</v>
      </c>
      <c r="R234" s="611">
        <f t="shared" si="223"/>
        <v>0</v>
      </c>
      <c r="S234" s="611">
        <f t="shared" si="223"/>
        <v>0</v>
      </c>
      <c r="T234" s="611">
        <f t="shared" si="223"/>
        <v>0</v>
      </c>
      <c r="U234" s="611">
        <f t="shared" si="223"/>
        <v>0</v>
      </c>
      <c r="V234" s="611">
        <f t="shared" si="223"/>
        <v>0</v>
      </c>
      <c r="W234" s="611">
        <f t="shared" si="223"/>
        <v>0</v>
      </c>
      <c r="X234" s="611">
        <f t="shared" si="223"/>
        <v>0</v>
      </c>
      <c r="Y234" s="611">
        <f t="shared" si="223"/>
        <v>0</v>
      </c>
      <c r="Z234" s="611">
        <f t="shared" si="223"/>
        <v>0</v>
      </c>
      <c r="AA234" s="611">
        <f t="shared" si="223"/>
        <v>0</v>
      </c>
      <c r="AB234" s="611">
        <f t="shared" si="223"/>
        <v>0</v>
      </c>
      <c r="AC234" s="611">
        <f t="shared" si="223"/>
        <v>0</v>
      </c>
      <c r="AD234" s="611">
        <f t="shared" si="223"/>
        <v>0</v>
      </c>
      <c r="AE234" s="611">
        <f t="shared" si="223"/>
        <v>0</v>
      </c>
      <c r="AF234" s="611">
        <f t="shared" si="223"/>
        <v>0</v>
      </c>
      <c r="AG234" s="611"/>
      <c r="AH234" s="611">
        <f t="shared" ref="AH234:BA234" si="224">SUM(AH235:AH236)</f>
        <v>0</v>
      </c>
      <c r="AI234" s="611">
        <f t="shared" si="224"/>
        <v>0</v>
      </c>
      <c r="AJ234" s="611">
        <f t="shared" si="224"/>
        <v>0</v>
      </c>
      <c r="AK234" s="611">
        <f t="shared" si="224"/>
        <v>0</v>
      </c>
      <c r="AL234" s="611">
        <f t="shared" si="224"/>
        <v>0</v>
      </c>
      <c r="AM234" s="611">
        <f t="shared" si="224"/>
        <v>0</v>
      </c>
      <c r="AN234" s="611">
        <f t="shared" si="224"/>
        <v>0</v>
      </c>
      <c r="AO234" s="611">
        <f t="shared" si="224"/>
        <v>0</v>
      </c>
      <c r="AP234" s="611">
        <f t="shared" si="224"/>
        <v>0</v>
      </c>
      <c r="AQ234" s="611">
        <f t="shared" si="224"/>
        <v>0</v>
      </c>
      <c r="AR234" s="611">
        <f t="shared" si="224"/>
        <v>0</v>
      </c>
      <c r="AS234" s="611">
        <f t="shared" si="224"/>
        <v>0</v>
      </c>
      <c r="AT234" s="611">
        <f t="shared" si="224"/>
        <v>0</v>
      </c>
      <c r="AU234" s="611">
        <f t="shared" si="224"/>
        <v>0</v>
      </c>
      <c r="AV234" s="611">
        <f t="shared" si="224"/>
        <v>0</v>
      </c>
      <c r="AW234" s="611">
        <f t="shared" si="224"/>
        <v>0</v>
      </c>
      <c r="AX234" s="611">
        <f t="shared" si="224"/>
        <v>0</v>
      </c>
      <c r="AY234" s="611">
        <f t="shared" si="224"/>
        <v>0</v>
      </c>
      <c r="AZ234" s="611">
        <f t="shared" si="224"/>
        <v>0</v>
      </c>
      <c r="BA234" s="611">
        <f t="shared" si="224"/>
        <v>0</v>
      </c>
      <c r="BB234" s="58" t="s">
        <v>231</v>
      </c>
      <c r="BC234" s="63"/>
      <c r="BD234" s="63"/>
      <c r="BE234" s="85">
        <v>2016</v>
      </c>
      <c r="BF234" s="63"/>
      <c r="BG234" s="63"/>
    </row>
    <row r="235" spans="1:59" s="630" customFormat="1" ht="22.2" customHeight="1">
      <c r="A235" s="626" t="s">
        <v>97</v>
      </c>
      <c r="B235" s="672"/>
      <c r="C235" s="628"/>
      <c r="D235" s="628"/>
      <c r="E235" s="628"/>
      <c r="F235" s="628"/>
      <c r="G235" s="628"/>
      <c r="H235" s="628"/>
      <c r="I235" s="628"/>
      <c r="J235" s="628"/>
      <c r="K235" s="628"/>
      <c r="L235" s="628"/>
      <c r="M235" s="628"/>
      <c r="N235" s="628"/>
      <c r="O235" s="628"/>
      <c r="P235" s="628"/>
      <c r="Q235" s="628"/>
      <c r="R235" s="628"/>
      <c r="S235" s="628"/>
      <c r="T235" s="628"/>
      <c r="U235" s="628"/>
      <c r="V235" s="628"/>
      <c r="W235" s="628"/>
      <c r="X235" s="628"/>
      <c r="Y235" s="628"/>
      <c r="Z235" s="628"/>
      <c r="AA235" s="628"/>
      <c r="AB235" s="628"/>
      <c r="AC235" s="628"/>
      <c r="AD235" s="628"/>
      <c r="AE235" s="628"/>
      <c r="AF235" s="628"/>
      <c r="AG235" s="628"/>
      <c r="AH235" s="628"/>
      <c r="AI235" s="628"/>
      <c r="AJ235" s="628"/>
      <c r="AK235" s="628"/>
      <c r="AL235" s="628"/>
      <c r="AM235" s="628"/>
      <c r="AN235" s="628"/>
      <c r="AO235" s="628"/>
      <c r="AP235" s="628"/>
      <c r="AQ235" s="628"/>
      <c r="AR235" s="628"/>
      <c r="AS235" s="628"/>
      <c r="AT235" s="628"/>
      <c r="AU235" s="628"/>
      <c r="AV235" s="628"/>
      <c r="AW235" s="628"/>
      <c r="AX235" s="628"/>
      <c r="AY235" s="628"/>
      <c r="AZ235" s="628"/>
      <c r="BA235" s="628"/>
      <c r="BB235" s="604" t="s">
        <v>231</v>
      </c>
      <c r="BC235" s="629"/>
      <c r="BD235" s="629"/>
      <c r="BE235" s="606">
        <v>2016</v>
      </c>
      <c r="BF235" s="629"/>
      <c r="BG235" s="629"/>
    </row>
    <row r="236" spans="1:59" s="630" customFormat="1" ht="22.2" customHeight="1">
      <c r="A236" s="626" t="s">
        <v>97</v>
      </c>
      <c r="B236" s="672"/>
      <c r="C236" s="628"/>
      <c r="D236" s="628">
        <f>SUM(E236:BA236)</f>
        <v>0</v>
      </c>
      <c r="E236" s="628"/>
      <c r="F236" s="628"/>
      <c r="G236" s="628"/>
      <c r="H236" s="628"/>
      <c r="I236" s="628"/>
      <c r="J236" s="628"/>
      <c r="K236" s="628"/>
      <c r="L236" s="628"/>
      <c r="M236" s="628"/>
      <c r="N236" s="628"/>
      <c r="O236" s="628"/>
      <c r="P236" s="628"/>
      <c r="Q236" s="628"/>
      <c r="R236" s="628"/>
      <c r="S236" s="628"/>
      <c r="T236" s="628"/>
      <c r="U236" s="628"/>
      <c r="V236" s="628"/>
      <c r="W236" s="628"/>
      <c r="X236" s="628"/>
      <c r="Y236" s="628"/>
      <c r="Z236" s="628"/>
      <c r="AA236" s="628"/>
      <c r="AB236" s="628"/>
      <c r="AC236" s="628"/>
      <c r="AD236" s="628"/>
      <c r="AE236" s="628"/>
      <c r="AF236" s="628"/>
      <c r="AG236" s="628"/>
      <c r="AH236" s="628"/>
      <c r="AI236" s="628"/>
      <c r="AJ236" s="628"/>
      <c r="AK236" s="628"/>
      <c r="AL236" s="628"/>
      <c r="AM236" s="628"/>
      <c r="AN236" s="628"/>
      <c r="AO236" s="628"/>
      <c r="AP236" s="628"/>
      <c r="AQ236" s="628"/>
      <c r="AR236" s="628"/>
      <c r="AS236" s="628"/>
      <c r="AT236" s="628"/>
      <c r="AU236" s="628"/>
      <c r="AV236" s="628"/>
      <c r="AW236" s="628"/>
      <c r="AX236" s="628"/>
      <c r="AY236" s="628"/>
      <c r="AZ236" s="628"/>
      <c r="BA236" s="628"/>
      <c r="BB236" s="604" t="s">
        <v>231</v>
      </c>
      <c r="BC236" s="629"/>
      <c r="BD236" s="629"/>
      <c r="BE236" s="606">
        <v>2016</v>
      </c>
      <c r="BF236" s="629"/>
      <c r="BG236" s="629"/>
    </row>
    <row r="237" spans="1:59" s="613" customFormat="1" ht="22.2" customHeight="1">
      <c r="A237" s="346" t="s">
        <v>97</v>
      </c>
      <c r="B237" s="65" t="s">
        <v>481</v>
      </c>
      <c r="C237" s="611"/>
      <c r="D237" s="611">
        <f>SUM(E237:BA237)</f>
        <v>0</v>
      </c>
      <c r="E237" s="611">
        <f t="shared" ref="E237:K237" si="225">SUM(E238:E239)</f>
        <v>0</v>
      </c>
      <c r="F237" s="611">
        <f t="shared" si="225"/>
        <v>0</v>
      </c>
      <c r="G237" s="611">
        <f t="shared" si="225"/>
        <v>0</v>
      </c>
      <c r="H237" s="611">
        <f t="shared" si="225"/>
        <v>0</v>
      </c>
      <c r="I237" s="611">
        <f t="shared" si="225"/>
        <v>0</v>
      </c>
      <c r="J237" s="611">
        <f t="shared" si="225"/>
        <v>0</v>
      </c>
      <c r="K237" s="611">
        <f t="shared" si="225"/>
        <v>0</v>
      </c>
      <c r="L237" s="611"/>
      <c r="M237" s="611">
        <f t="shared" ref="M237:AF237" si="226">SUM(M238:M239)</f>
        <v>0</v>
      </c>
      <c r="N237" s="611">
        <f t="shared" si="226"/>
        <v>0</v>
      </c>
      <c r="O237" s="611">
        <f t="shared" si="226"/>
        <v>0</v>
      </c>
      <c r="P237" s="611">
        <f t="shared" si="226"/>
        <v>0</v>
      </c>
      <c r="Q237" s="611">
        <f t="shared" si="226"/>
        <v>0</v>
      </c>
      <c r="R237" s="611">
        <f t="shared" si="226"/>
        <v>0</v>
      </c>
      <c r="S237" s="611">
        <f t="shared" si="226"/>
        <v>0</v>
      </c>
      <c r="T237" s="611">
        <f t="shared" si="226"/>
        <v>0</v>
      </c>
      <c r="U237" s="611">
        <f t="shared" si="226"/>
        <v>0</v>
      </c>
      <c r="V237" s="611">
        <f t="shared" si="226"/>
        <v>0</v>
      </c>
      <c r="W237" s="611">
        <f t="shared" si="226"/>
        <v>0</v>
      </c>
      <c r="X237" s="611">
        <f t="shared" si="226"/>
        <v>0</v>
      </c>
      <c r="Y237" s="611">
        <f t="shared" si="226"/>
        <v>0</v>
      </c>
      <c r="Z237" s="611">
        <f t="shared" si="226"/>
        <v>0</v>
      </c>
      <c r="AA237" s="611">
        <f t="shared" si="226"/>
        <v>0</v>
      </c>
      <c r="AB237" s="611">
        <f t="shared" si="226"/>
        <v>0</v>
      </c>
      <c r="AC237" s="611">
        <f t="shared" si="226"/>
        <v>0</v>
      </c>
      <c r="AD237" s="611">
        <f t="shared" si="226"/>
        <v>0</v>
      </c>
      <c r="AE237" s="611">
        <f t="shared" si="226"/>
        <v>0</v>
      </c>
      <c r="AF237" s="611">
        <f t="shared" si="226"/>
        <v>0</v>
      </c>
      <c r="AG237" s="611"/>
      <c r="AH237" s="611">
        <f t="shared" ref="AH237:BA237" si="227">SUM(AH238:AH239)</f>
        <v>0</v>
      </c>
      <c r="AI237" s="611">
        <f t="shared" si="227"/>
        <v>0</v>
      </c>
      <c r="AJ237" s="611">
        <f t="shared" si="227"/>
        <v>0</v>
      </c>
      <c r="AK237" s="611">
        <f t="shared" si="227"/>
        <v>0</v>
      </c>
      <c r="AL237" s="611">
        <f t="shared" si="227"/>
        <v>0</v>
      </c>
      <c r="AM237" s="611">
        <f t="shared" si="227"/>
        <v>0</v>
      </c>
      <c r="AN237" s="611">
        <f t="shared" si="227"/>
        <v>0</v>
      </c>
      <c r="AO237" s="611">
        <f t="shared" si="227"/>
        <v>0</v>
      </c>
      <c r="AP237" s="611">
        <f t="shared" si="227"/>
        <v>0</v>
      </c>
      <c r="AQ237" s="611">
        <f t="shared" si="227"/>
        <v>0</v>
      </c>
      <c r="AR237" s="611">
        <f t="shared" si="227"/>
        <v>0</v>
      </c>
      <c r="AS237" s="611">
        <f t="shared" si="227"/>
        <v>0</v>
      </c>
      <c r="AT237" s="611">
        <f t="shared" si="227"/>
        <v>0</v>
      </c>
      <c r="AU237" s="611">
        <f t="shared" si="227"/>
        <v>0</v>
      </c>
      <c r="AV237" s="611">
        <f t="shared" si="227"/>
        <v>0</v>
      </c>
      <c r="AW237" s="611">
        <f t="shared" si="227"/>
        <v>0</v>
      </c>
      <c r="AX237" s="611">
        <f t="shared" si="227"/>
        <v>0</v>
      </c>
      <c r="AY237" s="611">
        <f t="shared" si="227"/>
        <v>0</v>
      </c>
      <c r="AZ237" s="611">
        <f t="shared" si="227"/>
        <v>0</v>
      </c>
      <c r="BA237" s="611">
        <f t="shared" si="227"/>
        <v>0</v>
      </c>
      <c r="BB237" s="58" t="s">
        <v>231</v>
      </c>
      <c r="BC237" s="63"/>
      <c r="BD237" s="63"/>
      <c r="BE237" s="85">
        <v>2016</v>
      </c>
      <c r="BF237" s="63"/>
      <c r="BG237" s="63"/>
    </row>
    <row r="238" spans="1:59" s="630" customFormat="1" ht="22.2" customHeight="1">
      <c r="A238" s="626" t="s">
        <v>97</v>
      </c>
      <c r="B238" s="672"/>
      <c r="C238" s="628"/>
      <c r="D238" s="628">
        <f>SUM(E238:BA238)</f>
        <v>0</v>
      </c>
      <c r="E238" s="628"/>
      <c r="F238" s="628"/>
      <c r="G238" s="628"/>
      <c r="H238" s="628"/>
      <c r="I238" s="628"/>
      <c r="J238" s="628"/>
      <c r="K238" s="628"/>
      <c r="L238" s="628"/>
      <c r="M238" s="628"/>
      <c r="N238" s="628"/>
      <c r="O238" s="628"/>
      <c r="P238" s="628"/>
      <c r="Q238" s="628"/>
      <c r="R238" s="628"/>
      <c r="S238" s="628"/>
      <c r="T238" s="628"/>
      <c r="U238" s="628"/>
      <c r="V238" s="628"/>
      <c r="W238" s="628"/>
      <c r="X238" s="628"/>
      <c r="Y238" s="628"/>
      <c r="Z238" s="628"/>
      <c r="AA238" s="628"/>
      <c r="AB238" s="628"/>
      <c r="AC238" s="628"/>
      <c r="AD238" s="628"/>
      <c r="AE238" s="628"/>
      <c r="AF238" s="628"/>
      <c r="AG238" s="628"/>
      <c r="AH238" s="628"/>
      <c r="AI238" s="628"/>
      <c r="AJ238" s="628"/>
      <c r="AK238" s="628"/>
      <c r="AL238" s="628"/>
      <c r="AM238" s="628"/>
      <c r="AN238" s="628"/>
      <c r="AO238" s="628"/>
      <c r="AP238" s="628"/>
      <c r="AQ238" s="628"/>
      <c r="AR238" s="628"/>
      <c r="AS238" s="628"/>
      <c r="AT238" s="628"/>
      <c r="AU238" s="628"/>
      <c r="AV238" s="628"/>
      <c r="AW238" s="628"/>
      <c r="AX238" s="628"/>
      <c r="AY238" s="628"/>
      <c r="AZ238" s="628"/>
      <c r="BA238" s="628"/>
      <c r="BB238" s="604" t="s">
        <v>231</v>
      </c>
      <c r="BC238" s="629"/>
      <c r="BD238" s="629"/>
      <c r="BE238" s="606">
        <v>2016</v>
      </c>
      <c r="BF238" s="629"/>
      <c r="BG238" s="629"/>
    </row>
    <row r="239" spans="1:59" s="630" customFormat="1" ht="22.2" customHeight="1">
      <c r="A239" s="626" t="s">
        <v>97</v>
      </c>
      <c r="B239" s="672"/>
      <c r="C239" s="628"/>
      <c r="D239" s="628">
        <f>SUM(E239:BA239)</f>
        <v>0</v>
      </c>
      <c r="E239" s="628"/>
      <c r="F239" s="628"/>
      <c r="G239" s="628"/>
      <c r="H239" s="628"/>
      <c r="I239" s="628"/>
      <c r="J239" s="628"/>
      <c r="K239" s="628"/>
      <c r="L239" s="628"/>
      <c r="M239" s="628"/>
      <c r="N239" s="628"/>
      <c r="O239" s="628"/>
      <c r="P239" s="628"/>
      <c r="Q239" s="628"/>
      <c r="R239" s="628"/>
      <c r="S239" s="628"/>
      <c r="T239" s="628"/>
      <c r="U239" s="628"/>
      <c r="V239" s="628"/>
      <c r="W239" s="628"/>
      <c r="X239" s="628"/>
      <c r="Y239" s="628"/>
      <c r="Z239" s="628"/>
      <c r="AA239" s="628"/>
      <c r="AB239" s="628"/>
      <c r="AC239" s="628"/>
      <c r="AD239" s="628"/>
      <c r="AE239" s="628"/>
      <c r="AF239" s="628"/>
      <c r="AG239" s="628"/>
      <c r="AH239" s="628"/>
      <c r="AI239" s="628"/>
      <c r="AJ239" s="628"/>
      <c r="AK239" s="628"/>
      <c r="AL239" s="628"/>
      <c r="AM239" s="628"/>
      <c r="AN239" s="628"/>
      <c r="AO239" s="628"/>
      <c r="AP239" s="628"/>
      <c r="AQ239" s="628"/>
      <c r="AR239" s="628"/>
      <c r="AS239" s="628"/>
      <c r="AT239" s="628"/>
      <c r="AU239" s="628"/>
      <c r="AV239" s="628"/>
      <c r="AW239" s="628"/>
      <c r="AX239" s="628"/>
      <c r="AY239" s="628"/>
      <c r="AZ239" s="628"/>
      <c r="BA239" s="628"/>
      <c r="BB239" s="604" t="s">
        <v>231</v>
      </c>
      <c r="BC239" s="629"/>
      <c r="BD239" s="629"/>
      <c r="BE239" s="606">
        <v>2016</v>
      </c>
      <c r="BF239" s="629"/>
      <c r="BG239" s="629"/>
    </row>
    <row r="240" spans="1:59" s="613" customFormat="1" ht="22.2" customHeight="1">
      <c r="A240" s="346" t="s">
        <v>114</v>
      </c>
      <c r="B240" s="615" t="s">
        <v>680</v>
      </c>
      <c r="C240" s="611">
        <f>SUM(C241,C244)</f>
        <v>0</v>
      </c>
      <c r="D240" s="611">
        <f>SUM(D241+D244)</f>
        <v>0</v>
      </c>
      <c r="E240" s="611">
        <f t="shared" ref="E240:K240" si="228">SUM(E241,E244)</f>
        <v>0</v>
      </c>
      <c r="F240" s="611">
        <f t="shared" si="228"/>
        <v>0</v>
      </c>
      <c r="G240" s="611">
        <f t="shared" si="228"/>
        <v>0</v>
      </c>
      <c r="H240" s="611">
        <f t="shared" si="228"/>
        <v>0</v>
      </c>
      <c r="I240" s="611">
        <f t="shared" si="228"/>
        <v>0</v>
      </c>
      <c r="J240" s="611">
        <f t="shared" si="228"/>
        <v>0</v>
      </c>
      <c r="K240" s="611">
        <f t="shared" si="228"/>
        <v>0</v>
      </c>
      <c r="L240" s="611"/>
      <c r="M240" s="611">
        <f t="shared" ref="M240:AF240" si="229">SUM(M241,M244)</f>
        <v>0</v>
      </c>
      <c r="N240" s="611">
        <f t="shared" si="229"/>
        <v>0</v>
      </c>
      <c r="O240" s="611">
        <f t="shared" si="229"/>
        <v>0</v>
      </c>
      <c r="P240" s="611">
        <f t="shared" si="229"/>
        <v>0</v>
      </c>
      <c r="Q240" s="611">
        <f t="shared" si="229"/>
        <v>0</v>
      </c>
      <c r="R240" s="611">
        <f t="shared" si="229"/>
        <v>0</v>
      </c>
      <c r="S240" s="611">
        <f t="shared" si="229"/>
        <v>0</v>
      </c>
      <c r="T240" s="611">
        <f t="shared" si="229"/>
        <v>0</v>
      </c>
      <c r="U240" s="611">
        <f t="shared" si="229"/>
        <v>0</v>
      </c>
      <c r="V240" s="611">
        <f t="shared" si="229"/>
        <v>0</v>
      </c>
      <c r="W240" s="611">
        <f t="shared" si="229"/>
        <v>0</v>
      </c>
      <c r="X240" s="611">
        <f t="shared" si="229"/>
        <v>0</v>
      </c>
      <c r="Y240" s="611">
        <f t="shared" si="229"/>
        <v>0</v>
      </c>
      <c r="Z240" s="611">
        <f t="shared" si="229"/>
        <v>0</v>
      </c>
      <c r="AA240" s="611">
        <f t="shared" si="229"/>
        <v>0</v>
      </c>
      <c r="AB240" s="611">
        <f t="shared" si="229"/>
        <v>0</v>
      </c>
      <c r="AC240" s="611">
        <f t="shared" si="229"/>
        <v>0</v>
      </c>
      <c r="AD240" s="611">
        <f t="shared" si="229"/>
        <v>0</v>
      </c>
      <c r="AE240" s="611">
        <f t="shared" si="229"/>
        <v>0</v>
      </c>
      <c r="AF240" s="611">
        <f t="shared" si="229"/>
        <v>0</v>
      </c>
      <c r="AG240" s="611"/>
      <c r="AH240" s="611">
        <f t="shared" ref="AH240:BA240" si="230">SUM(AH241,AH244)</f>
        <v>0</v>
      </c>
      <c r="AI240" s="611">
        <f t="shared" si="230"/>
        <v>0</v>
      </c>
      <c r="AJ240" s="611">
        <f t="shared" si="230"/>
        <v>0</v>
      </c>
      <c r="AK240" s="611">
        <f t="shared" si="230"/>
        <v>0</v>
      </c>
      <c r="AL240" s="611">
        <f t="shared" si="230"/>
        <v>0</v>
      </c>
      <c r="AM240" s="611">
        <f t="shared" si="230"/>
        <v>0</v>
      </c>
      <c r="AN240" s="611">
        <f t="shared" si="230"/>
        <v>0</v>
      </c>
      <c r="AO240" s="611">
        <f t="shared" si="230"/>
        <v>0</v>
      </c>
      <c r="AP240" s="611">
        <f t="shared" si="230"/>
        <v>0</v>
      </c>
      <c r="AQ240" s="611">
        <f t="shared" si="230"/>
        <v>0</v>
      </c>
      <c r="AR240" s="611">
        <f t="shared" si="230"/>
        <v>0</v>
      </c>
      <c r="AS240" s="611">
        <f t="shared" si="230"/>
        <v>0</v>
      </c>
      <c r="AT240" s="611">
        <f t="shared" si="230"/>
        <v>0</v>
      </c>
      <c r="AU240" s="611">
        <f t="shared" si="230"/>
        <v>0</v>
      </c>
      <c r="AV240" s="611">
        <f t="shared" si="230"/>
        <v>0</v>
      </c>
      <c r="AW240" s="611">
        <f t="shared" si="230"/>
        <v>0</v>
      </c>
      <c r="AX240" s="611">
        <f t="shared" si="230"/>
        <v>0</v>
      </c>
      <c r="AY240" s="611">
        <f t="shared" si="230"/>
        <v>0</v>
      </c>
      <c r="AZ240" s="611">
        <f t="shared" si="230"/>
        <v>0</v>
      </c>
      <c r="BA240" s="611">
        <f t="shared" si="230"/>
        <v>0</v>
      </c>
      <c r="BB240" s="58" t="s">
        <v>231</v>
      </c>
      <c r="BC240" s="63"/>
      <c r="BD240" s="63"/>
      <c r="BE240" s="43">
        <v>2016</v>
      </c>
      <c r="BF240" s="62"/>
      <c r="BG240" s="62"/>
    </row>
    <row r="241" spans="1:59" s="613" customFormat="1" ht="22.2" customHeight="1">
      <c r="A241" s="346" t="s">
        <v>114</v>
      </c>
      <c r="B241" s="65" t="s">
        <v>480</v>
      </c>
      <c r="C241" s="611"/>
      <c r="D241" s="611">
        <f t="shared" ref="D241:D246" si="231">SUM(E241:BA241)</f>
        <v>0</v>
      </c>
      <c r="E241" s="611">
        <f t="shared" ref="E241:K241" si="232">SUM(E242:E243)</f>
        <v>0</v>
      </c>
      <c r="F241" s="611">
        <f t="shared" si="232"/>
        <v>0</v>
      </c>
      <c r="G241" s="611">
        <f t="shared" si="232"/>
        <v>0</v>
      </c>
      <c r="H241" s="611">
        <f t="shared" si="232"/>
        <v>0</v>
      </c>
      <c r="I241" s="611">
        <f t="shared" si="232"/>
        <v>0</v>
      </c>
      <c r="J241" s="611">
        <f t="shared" si="232"/>
        <v>0</v>
      </c>
      <c r="K241" s="611">
        <f t="shared" si="232"/>
        <v>0</v>
      </c>
      <c r="L241" s="611"/>
      <c r="M241" s="611">
        <f t="shared" ref="M241:AF241" si="233">SUM(M242:M243)</f>
        <v>0</v>
      </c>
      <c r="N241" s="611">
        <f t="shared" si="233"/>
        <v>0</v>
      </c>
      <c r="O241" s="611">
        <f t="shared" si="233"/>
        <v>0</v>
      </c>
      <c r="P241" s="611">
        <f t="shared" si="233"/>
        <v>0</v>
      </c>
      <c r="Q241" s="611">
        <f t="shared" si="233"/>
        <v>0</v>
      </c>
      <c r="R241" s="611">
        <f t="shared" si="233"/>
        <v>0</v>
      </c>
      <c r="S241" s="611">
        <f t="shared" si="233"/>
        <v>0</v>
      </c>
      <c r="T241" s="611">
        <f t="shared" si="233"/>
        <v>0</v>
      </c>
      <c r="U241" s="611">
        <f t="shared" si="233"/>
        <v>0</v>
      </c>
      <c r="V241" s="611">
        <f t="shared" si="233"/>
        <v>0</v>
      </c>
      <c r="W241" s="611">
        <f t="shared" si="233"/>
        <v>0</v>
      </c>
      <c r="X241" s="611">
        <f t="shared" si="233"/>
        <v>0</v>
      </c>
      <c r="Y241" s="611">
        <f t="shared" si="233"/>
        <v>0</v>
      </c>
      <c r="Z241" s="611">
        <f t="shared" si="233"/>
        <v>0</v>
      </c>
      <c r="AA241" s="611">
        <f t="shared" si="233"/>
        <v>0</v>
      </c>
      <c r="AB241" s="611">
        <f t="shared" si="233"/>
        <v>0</v>
      </c>
      <c r="AC241" s="611">
        <f t="shared" si="233"/>
        <v>0</v>
      </c>
      <c r="AD241" s="611">
        <f t="shared" si="233"/>
        <v>0</v>
      </c>
      <c r="AE241" s="611">
        <f t="shared" si="233"/>
        <v>0</v>
      </c>
      <c r="AF241" s="611">
        <f t="shared" si="233"/>
        <v>0</v>
      </c>
      <c r="AG241" s="611"/>
      <c r="AH241" s="611">
        <f t="shared" ref="AH241:BA241" si="234">SUM(AH242:AH243)</f>
        <v>0</v>
      </c>
      <c r="AI241" s="611">
        <f t="shared" si="234"/>
        <v>0</v>
      </c>
      <c r="AJ241" s="611">
        <f t="shared" si="234"/>
        <v>0</v>
      </c>
      <c r="AK241" s="611">
        <f t="shared" si="234"/>
        <v>0</v>
      </c>
      <c r="AL241" s="611">
        <f t="shared" si="234"/>
        <v>0</v>
      </c>
      <c r="AM241" s="611">
        <f t="shared" si="234"/>
        <v>0</v>
      </c>
      <c r="AN241" s="611">
        <f t="shared" si="234"/>
        <v>0</v>
      </c>
      <c r="AO241" s="611">
        <f t="shared" si="234"/>
        <v>0</v>
      </c>
      <c r="AP241" s="611">
        <f t="shared" si="234"/>
        <v>0</v>
      </c>
      <c r="AQ241" s="611">
        <f t="shared" si="234"/>
        <v>0</v>
      </c>
      <c r="AR241" s="611">
        <f t="shared" si="234"/>
        <v>0</v>
      </c>
      <c r="AS241" s="611">
        <f t="shared" si="234"/>
        <v>0</v>
      </c>
      <c r="AT241" s="611">
        <f t="shared" si="234"/>
        <v>0</v>
      </c>
      <c r="AU241" s="611">
        <f t="shared" si="234"/>
        <v>0</v>
      </c>
      <c r="AV241" s="611">
        <f t="shared" si="234"/>
        <v>0</v>
      </c>
      <c r="AW241" s="611">
        <f t="shared" si="234"/>
        <v>0</v>
      </c>
      <c r="AX241" s="611">
        <f t="shared" si="234"/>
        <v>0</v>
      </c>
      <c r="AY241" s="611">
        <f t="shared" si="234"/>
        <v>0</v>
      </c>
      <c r="AZ241" s="611">
        <f t="shared" si="234"/>
        <v>0</v>
      </c>
      <c r="BA241" s="611">
        <f t="shared" si="234"/>
        <v>0</v>
      </c>
      <c r="BB241" s="58" t="s">
        <v>231</v>
      </c>
      <c r="BC241" s="63"/>
      <c r="BD241" s="63"/>
      <c r="BE241" s="43">
        <v>2016</v>
      </c>
      <c r="BF241" s="62"/>
      <c r="BG241" s="62"/>
    </row>
    <row r="242" spans="1:59" s="630" customFormat="1" ht="22.2" customHeight="1">
      <c r="A242" s="626" t="s">
        <v>114</v>
      </c>
      <c r="B242" s="672"/>
      <c r="C242" s="628"/>
      <c r="D242" s="628">
        <f t="shared" si="231"/>
        <v>0</v>
      </c>
      <c r="E242" s="628"/>
      <c r="F242" s="628"/>
      <c r="G242" s="628"/>
      <c r="H242" s="628"/>
      <c r="I242" s="628"/>
      <c r="J242" s="628"/>
      <c r="K242" s="628"/>
      <c r="L242" s="628"/>
      <c r="M242" s="628"/>
      <c r="N242" s="628"/>
      <c r="O242" s="628"/>
      <c r="P242" s="628"/>
      <c r="Q242" s="628"/>
      <c r="R242" s="628"/>
      <c r="S242" s="628"/>
      <c r="T242" s="628"/>
      <c r="U242" s="628"/>
      <c r="V242" s="628"/>
      <c r="W242" s="628"/>
      <c r="X242" s="628"/>
      <c r="Y242" s="628"/>
      <c r="Z242" s="628"/>
      <c r="AA242" s="628"/>
      <c r="AB242" s="628"/>
      <c r="AC242" s="628"/>
      <c r="AD242" s="628"/>
      <c r="AE242" s="628"/>
      <c r="AF242" s="628"/>
      <c r="AG242" s="628"/>
      <c r="AH242" s="628"/>
      <c r="AI242" s="628"/>
      <c r="AJ242" s="628"/>
      <c r="AK242" s="628"/>
      <c r="AL242" s="628"/>
      <c r="AM242" s="628"/>
      <c r="AN242" s="628"/>
      <c r="AO242" s="628"/>
      <c r="AP242" s="628"/>
      <c r="AQ242" s="628"/>
      <c r="AR242" s="628"/>
      <c r="AS242" s="628"/>
      <c r="AT242" s="628"/>
      <c r="AU242" s="628"/>
      <c r="AV242" s="628"/>
      <c r="AW242" s="628"/>
      <c r="AX242" s="628"/>
      <c r="AY242" s="628"/>
      <c r="AZ242" s="628"/>
      <c r="BA242" s="628"/>
      <c r="BB242" s="604" t="s">
        <v>231</v>
      </c>
      <c r="BC242" s="629"/>
      <c r="BD242" s="629"/>
      <c r="BE242" s="641">
        <v>2016</v>
      </c>
      <c r="BF242" s="642"/>
      <c r="BG242" s="642"/>
    </row>
    <row r="243" spans="1:59" s="630" customFormat="1" ht="22.2" customHeight="1">
      <c r="A243" s="626" t="s">
        <v>114</v>
      </c>
      <c r="B243" s="672"/>
      <c r="C243" s="628"/>
      <c r="D243" s="628">
        <f t="shared" si="231"/>
        <v>0</v>
      </c>
      <c r="E243" s="628"/>
      <c r="F243" s="628"/>
      <c r="G243" s="628"/>
      <c r="H243" s="628"/>
      <c r="I243" s="628"/>
      <c r="J243" s="628"/>
      <c r="K243" s="628"/>
      <c r="L243" s="628"/>
      <c r="M243" s="628"/>
      <c r="N243" s="628"/>
      <c r="O243" s="628"/>
      <c r="P243" s="628"/>
      <c r="Q243" s="628"/>
      <c r="R243" s="628"/>
      <c r="S243" s="628"/>
      <c r="T243" s="628"/>
      <c r="U243" s="628"/>
      <c r="V243" s="628"/>
      <c r="W243" s="628"/>
      <c r="X243" s="628"/>
      <c r="Y243" s="628"/>
      <c r="Z243" s="628"/>
      <c r="AA243" s="628"/>
      <c r="AB243" s="628"/>
      <c r="AC243" s="628"/>
      <c r="AD243" s="628"/>
      <c r="AE243" s="628"/>
      <c r="AF243" s="628"/>
      <c r="AG243" s="628"/>
      <c r="AH243" s="628"/>
      <c r="AI243" s="628"/>
      <c r="AJ243" s="628"/>
      <c r="AK243" s="628"/>
      <c r="AL243" s="628"/>
      <c r="AM243" s="628"/>
      <c r="AN243" s="628"/>
      <c r="AO243" s="628"/>
      <c r="AP243" s="628"/>
      <c r="AQ243" s="628"/>
      <c r="AR243" s="628"/>
      <c r="AS243" s="628"/>
      <c r="AT243" s="628"/>
      <c r="AU243" s="628"/>
      <c r="AV243" s="628"/>
      <c r="AW243" s="628"/>
      <c r="AX243" s="628"/>
      <c r="AY243" s="628"/>
      <c r="AZ243" s="628"/>
      <c r="BA243" s="628"/>
      <c r="BB243" s="604" t="s">
        <v>231</v>
      </c>
      <c r="BC243" s="629"/>
      <c r="BD243" s="629"/>
      <c r="BE243" s="641">
        <v>2016</v>
      </c>
      <c r="BF243" s="642"/>
      <c r="BG243" s="642"/>
    </row>
    <row r="244" spans="1:59" s="613" customFormat="1" ht="22.2" customHeight="1">
      <c r="A244" s="346" t="s">
        <v>114</v>
      </c>
      <c r="B244" s="65" t="s">
        <v>481</v>
      </c>
      <c r="C244" s="611"/>
      <c r="D244" s="611">
        <f t="shared" si="231"/>
        <v>0</v>
      </c>
      <c r="E244" s="611">
        <f t="shared" ref="E244:K244" si="235">SUM(E245:E246)</f>
        <v>0</v>
      </c>
      <c r="F244" s="611">
        <f t="shared" si="235"/>
        <v>0</v>
      </c>
      <c r="G244" s="611">
        <f t="shared" si="235"/>
        <v>0</v>
      </c>
      <c r="H244" s="611">
        <f t="shared" si="235"/>
        <v>0</v>
      </c>
      <c r="I244" s="611">
        <f t="shared" si="235"/>
        <v>0</v>
      </c>
      <c r="J244" s="611">
        <f t="shared" si="235"/>
        <v>0</v>
      </c>
      <c r="K244" s="611">
        <f t="shared" si="235"/>
        <v>0</v>
      </c>
      <c r="L244" s="611"/>
      <c r="M244" s="611">
        <f t="shared" ref="M244:AF244" si="236">SUM(M245:M246)</f>
        <v>0</v>
      </c>
      <c r="N244" s="611">
        <f t="shared" si="236"/>
        <v>0</v>
      </c>
      <c r="O244" s="611">
        <f t="shared" si="236"/>
        <v>0</v>
      </c>
      <c r="P244" s="611">
        <f t="shared" si="236"/>
        <v>0</v>
      </c>
      <c r="Q244" s="611">
        <f t="shared" si="236"/>
        <v>0</v>
      </c>
      <c r="R244" s="611">
        <f t="shared" si="236"/>
        <v>0</v>
      </c>
      <c r="S244" s="611">
        <f t="shared" si="236"/>
        <v>0</v>
      </c>
      <c r="T244" s="611">
        <f t="shared" si="236"/>
        <v>0</v>
      </c>
      <c r="U244" s="611">
        <f t="shared" si="236"/>
        <v>0</v>
      </c>
      <c r="V244" s="611">
        <f t="shared" si="236"/>
        <v>0</v>
      </c>
      <c r="W244" s="611">
        <f t="shared" si="236"/>
        <v>0</v>
      </c>
      <c r="X244" s="611">
        <f t="shared" si="236"/>
        <v>0</v>
      </c>
      <c r="Y244" s="611">
        <f t="shared" si="236"/>
        <v>0</v>
      </c>
      <c r="Z244" s="611">
        <f t="shared" si="236"/>
        <v>0</v>
      </c>
      <c r="AA244" s="611">
        <f t="shared" si="236"/>
        <v>0</v>
      </c>
      <c r="AB244" s="611">
        <f t="shared" si="236"/>
        <v>0</v>
      </c>
      <c r="AC244" s="611">
        <f t="shared" si="236"/>
        <v>0</v>
      </c>
      <c r="AD244" s="611">
        <f t="shared" si="236"/>
        <v>0</v>
      </c>
      <c r="AE244" s="611">
        <f t="shared" si="236"/>
        <v>0</v>
      </c>
      <c r="AF244" s="611">
        <f t="shared" si="236"/>
        <v>0</v>
      </c>
      <c r="AG244" s="611"/>
      <c r="AH244" s="611">
        <f t="shared" ref="AH244:BA244" si="237">SUM(AH245:AH246)</f>
        <v>0</v>
      </c>
      <c r="AI244" s="611">
        <f t="shared" si="237"/>
        <v>0</v>
      </c>
      <c r="AJ244" s="611">
        <f t="shared" si="237"/>
        <v>0</v>
      </c>
      <c r="AK244" s="611">
        <f t="shared" si="237"/>
        <v>0</v>
      </c>
      <c r="AL244" s="611">
        <f t="shared" si="237"/>
        <v>0</v>
      </c>
      <c r="AM244" s="611">
        <f t="shared" si="237"/>
        <v>0</v>
      </c>
      <c r="AN244" s="611">
        <f t="shared" si="237"/>
        <v>0</v>
      </c>
      <c r="AO244" s="611">
        <f t="shared" si="237"/>
        <v>0</v>
      </c>
      <c r="AP244" s="611">
        <f t="shared" si="237"/>
        <v>0</v>
      </c>
      <c r="AQ244" s="611">
        <f t="shared" si="237"/>
        <v>0</v>
      </c>
      <c r="AR244" s="611">
        <f t="shared" si="237"/>
        <v>0</v>
      </c>
      <c r="AS244" s="611">
        <f t="shared" si="237"/>
        <v>0</v>
      </c>
      <c r="AT244" s="611">
        <f t="shared" si="237"/>
        <v>0</v>
      </c>
      <c r="AU244" s="611">
        <f t="shared" si="237"/>
        <v>0</v>
      </c>
      <c r="AV244" s="611">
        <f t="shared" si="237"/>
        <v>0</v>
      </c>
      <c r="AW244" s="611">
        <f t="shared" si="237"/>
        <v>0</v>
      </c>
      <c r="AX244" s="611">
        <f t="shared" si="237"/>
        <v>0</v>
      </c>
      <c r="AY244" s="611">
        <f t="shared" si="237"/>
        <v>0</v>
      </c>
      <c r="AZ244" s="611">
        <f t="shared" si="237"/>
        <v>0</v>
      </c>
      <c r="BA244" s="611">
        <f t="shared" si="237"/>
        <v>0</v>
      </c>
      <c r="BB244" s="58" t="s">
        <v>231</v>
      </c>
      <c r="BC244" s="63"/>
      <c r="BD244" s="63"/>
      <c r="BE244" s="43">
        <v>2016</v>
      </c>
      <c r="BF244" s="62"/>
      <c r="BG244" s="62"/>
    </row>
    <row r="245" spans="1:59" s="630" customFormat="1" ht="22.2" customHeight="1">
      <c r="A245" s="626" t="s">
        <v>114</v>
      </c>
      <c r="B245" s="672"/>
      <c r="C245" s="628"/>
      <c r="D245" s="628">
        <f t="shared" si="231"/>
        <v>0</v>
      </c>
      <c r="E245" s="628"/>
      <c r="F245" s="628"/>
      <c r="G245" s="628"/>
      <c r="H245" s="628"/>
      <c r="I245" s="628"/>
      <c r="J245" s="628"/>
      <c r="K245" s="628"/>
      <c r="L245" s="628"/>
      <c r="M245" s="628"/>
      <c r="N245" s="628"/>
      <c r="O245" s="628"/>
      <c r="P245" s="628"/>
      <c r="Q245" s="628"/>
      <c r="R245" s="628"/>
      <c r="S245" s="628"/>
      <c r="T245" s="628"/>
      <c r="U245" s="628"/>
      <c r="V245" s="628"/>
      <c r="W245" s="628"/>
      <c r="X245" s="628"/>
      <c r="Y245" s="628"/>
      <c r="Z245" s="628"/>
      <c r="AA245" s="628"/>
      <c r="AB245" s="628"/>
      <c r="AC245" s="628"/>
      <c r="AD245" s="628"/>
      <c r="AE245" s="628"/>
      <c r="AF245" s="628"/>
      <c r="AG245" s="628"/>
      <c r="AH245" s="628"/>
      <c r="AI245" s="628"/>
      <c r="AJ245" s="628"/>
      <c r="AK245" s="628"/>
      <c r="AL245" s="628"/>
      <c r="AM245" s="628"/>
      <c r="AN245" s="628"/>
      <c r="AO245" s="628"/>
      <c r="AP245" s="628"/>
      <c r="AQ245" s="628"/>
      <c r="AR245" s="628"/>
      <c r="AS245" s="628"/>
      <c r="AT245" s="628"/>
      <c r="AU245" s="628"/>
      <c r="AV245" s="628"/>
      <c r="AW245" s="628"/>
      <c r="AX245" s="628"/>
      <c r="AY245" s="628"/>
      <c r="AZ245" s="628"/>
      <c r="BA245" s="628"/>
      <c r="BB245" s="604" t="s">
        <v>231</v>
      </c>
      <c r="BC245" s="629"/>
      <c r="BD245" s="629"/>
      <c r="BE245" s="641">
        <v>2016</v>
      </c>
      <c r="BF245" s="642"/>
      <c r="BG245" s="642"/>
    </row>
    <row r="246" spans="1:59" s="630" customFormat="1" ht="22.2" customHeight="1">
      <c r="A246" s="626" t="s">
        <v>114</v>
      </c>
      <c r="B246" s="672"/>
      <c r="C246" s="628"/>
      <c r="D246" s="628">
        <f t="shared" si="231"/>
        <v>0</v>
      </c>
      <c r="E246" s="628"/>
      <c r="F246" s="628"/>
      <c r="G246" s="628"/>
      <c r="H246" s="628"/>
      <c r="I246" s="628"/>
      <c r="J246" s="628"/>
      <c r="K246" s="628"/>
      <c r="L246" s="628"/>
      <c r="M246" s="628"/>
      <c r="N246" s="628"/>
      <c r="O246" s="628"/>
      <c r="P246" s="628"/>
      <c r="Q246" s="628"/>
      <c r="R246" s="628"/>
      <c r="S246" s="628"/>
      <c r="T246" s="628"/>
      <c r="U246" s="628"/>
      <c r="V246" s="628"/>
      <c r="W246" s="628"/>
      <c r="X246" s="628"/>
      <c r="Y246" s="628"/>
      <c r="Z246" s="628"/>
      <c r="AA246" s="628"/>
      <c r="AB246" s="628"/>
      <c r="AC246" s="628"/>
      <c r="AD246" s="628"/>
      <c r="AE246" s="628"/>
      <c r="AF246" s="628"/>
      <c r="AG246" s="628"/>
      <c r="AH246" s="628"/>
      <c r="AI246" s="628"/>
      <c r="AJ246" s="628"/>
      <c r="AK246" s="628"/>
      <c r="AL246" s="628"/>
      <c r="AM246" s="628"/>
      <c r="AN246" s="628"/>
      <c r="AO246" s="628"/>
      <c r="AP246" s="628"/>
      <c r="AQ246" s="628"/>
      <c r="AR246" s="628"/>
      <c r="AS246" s="628"/>
      <c r="AT246" s="628"/>
      <c r="AU246" s="628"/>
      <c r="AV246" s="628"/>
      <c r="AW246" s="628"/>
      <c r="AX246" s="628"/>
      <c r="AY246" s="628"/>
      <c r="AZ246" s="628"/>
      <c r="BA246" s="628"/>
      <c r="BB246" s="604" t="s">
        <v>231</v>
      </c>
      <c r="BC246" s="629"/>
      <c r="BD246" s="629"/>
      <c r="BE246" s="641">
        <v>2016</v>
      </c>
      <c r="BF246" s="642"/>
      <c r="BG246" s="642"/>
    </row>
    <row r="247" spans="1:59" s="613" customFormat="1" ht="22.2" customHeight="1">
      <c r="A247" s="346" t="s">
        <v>116</v>
      </c>
      <c r="B247" s="615" t="s">
        <v>448</v>
      </c>
      <c r="C247" s="611">
        <f>SUM(C248,C251)</f>
        <v>0</v>
      </c>
      <c r="D247" s="611">
        <f>SUM(D248+D251)</f>
        <v>0</v>
      </c>
      <c r="E247" s="611">
        <f t="shared" ref="E247:K247" si="238">SUM(E248,E251)</f>
        <v>0</v>
      </c>
      <c r="F247" s="611">
        <f t="shared" si="238"/>
        <v>0</v>
      </c>
      <c r="G247" s="611">
        <f t="shared" si="238"/>
        <v>0</v>
      </c>
      <c r="H247" s="611">
        <f t="shared" si="238"/>
        <v>0</v>
      </c>
      <c r="I247" s="611">
        <f t="shared" si="238"/>
        <v>0</v>
      </c>
      <c r="J247" s="611">
        <f t="shared" si="238"/>
        <v>0</v>
      </c>
      <c r="K247" s="611">
        <f t="shared" si="238"/>
        <v>0</v>
      </c>
      <c r="L247" s="611"/>
      <c r="M247" s="611">
        <f t="shared" ref="M247:AF247" si="239">SUM(M248,M251)</f>
        <v>0</v>
      </c>
      <c r="N247" s="611">
        <f t="shared" si="239"/>
        <v>0</v>
      </c>
      <c r="O247" s="611">
        <f t="shared" si="239"/>
        <v>0</v>
      </c>
      <c r="P247" s="611">
        <f t="shared" si="239"/>
        <v>0</v>
      </c>
      <c r="Q247" s="611">
        <f t="shared" si="239"/>
        <v>0</v>
      </c>
      <c r="R247" s="611">
        <f t="shared" si="239"/>
        <v>0</v>
      </c>
      <c r="S247" s="611">
        <f t="shared" si="239"/>
        <v>0</v>
      </c>
      <c r="T247" s="611">
        <f t="shared" si="239"/>
        <v>0</v>
      </c>
      <c r="U247" s="611">
        <f t="shared" si="239"/>
        <v>0</v>
      </c>
      <c r="V247" s="611">
        <f t="shared" si="239"/>
        <v>0</v>
      </c>
      <c r="W247" s="611">
        <f t="shared" si="239"/>
        <v>0</v>
      </c>
      <c r="X247" s="611">
        <f t="shared" si="239"/>
        <v>0</v>
      </c>
      <c r="Y247" s="611">
        <f t="shared" si="239"/>
        <v>0</v>
      </c>
      <c r="Z247" s="611">
        <f t="shared" si="239"/>
        <v>0</v>
      </c>
      <c r="AA247" s="611">
        <f t="shared" si="239"/>
        <v>0</v>
      </c>
      <c r="AB247" s="611">
        <f t="shared" si="239"/>
        <v>0</v>
      </c>
      <c r="AC247" s="611">
        <f t="shared" si="239"/>
        <v>0</v>
      </c>
      <c r="AD247" s="611">
        <f t="shared" si="239"/>
        <v>0</v>
      </c>
      <c r="AE247" s="611">
        <f t="shared" si="239"/>
        <v>0</v>
      </c>
      <c r="AF247" s="611">
        <f t="shared" si="239"/>
        <v>0</v>
      </c>
      <c r="AG247" s="611"/>
      <c r="AH247" s="611">
        <f t="shared" ref="AH247:BA247" si="240">SUM(AH248,AH251)</f>
        <v>0</v>
      </c>
      <c r="AI247" s="611">
        <f t="shared" si="240"/>
        <v>0</v>
      </c>
      <c r="AJ247" s="611">
        <f t="shared" si="240"/>
        <v>0</v>
      </c>
      <c r="AK247" s="611">
        <f t="shared" si="240"/>
        <v>0</v>
      </c>
      <c r="AL247" s="611">
        <f t="shared" si="240"/>
        <v>0</v>
      </c>
      <c r="AM247" s="611">
        <f t="shared" si="240"/>
        <v>0</v>
      </c>
      <c r="AN247" s="611">
        <f t="shared" si="240"/>
        <v>0</v>
      </c>
      <c r="AO247" s="611">
        <f t="shared" si="240"/>
        <v>0</v>
      </c>
      <c r="AP247" s="611">
        <f t="shared" si="240"/>
        <v>0</v>
      </c>
      <c r="AQ247" s="611">
        <f t="shared" si="240"/>
        <v>0</v>
      </c>
      <c r="AR247" s="611">
        <f t="shared" si="240"/>
        <v>0</v>
      </c>
      <c r="AS247" s="611">
        <f t="shared" si="240"/>
        <v>0</v>
      </c>
      <c r="AT247" s="611">
        <f t="shared" si="240"/>
        <v>0</v>
      </c>
      <c r="AU247" s="611">
        <f t="shared" si="240"/>
        <v>0</v>
      </c>
      <c r="AV247" s="611">
        <f t="shared" si="240"/>
        <v>0</v>
      </c>
      <c r="AW247" s="611">
        <f t="shared" si="240"/>
        <v>0</v>
      </c>
      <c r="AX247" s="611">
        <f t="shared" si="240"/>
        <v>0</v>
      </c>
      <c r="AY247" s="611">
        <f t="shared" si="240"/>
        <v>0</v>
      </c>
      <c r="AZ247" s="611">
        <f t="shared" si="240"/>
        <v>0</v>
      </c>
      <c r="BA247" s="611">
        <f t="shared" si="240"/>
        <v>0</v>
      </c>
      <c r="BB247" s="58" t="s">
        <v>231</v>
      </c>
      <c r="BC247" s="63"/>
      <c r="BD247" s="63"/>
      <c r="BE247" s="43">
        <v>2016</v>
      </c>
      <c r="BF247" s="62"/>
      <c r="BG247" s="62"/>
    </row>
    <row r="248" spans="1:59" s="613" customFormat="1" ht="22.2" customHeight="1">
      <c r="A248" s="346" t="s">
        <v>116</v>
      </c>
      <c r="B248" s="65" t="s">
        <v>480</v>
      </c>
      <c r="C248" s="611"/>
      <c r="D248" s="611">
        <f t="shared" ref="D248:D253" si="241">SUM(E248:BA248)</f>
        <v>0</v>
      </c>
      <c r="E248" s="611">
        <f t="shared" ref="E248:K248" si="242">SUM(E249:E250)</f>
        <v>0</v>
      </c>
      <c r="F248" s="611">
        <f t="shared" si="242"/>
        <v>0</v>
      </c>
      <c r="G248" s="611">
        <f t="shared" si="242"/>
        <v>0</v>
      </c>
      <c r="H248" s="611">
        <f t="shared" si="242"/>
        <v>0</v>
      </c>
      <c r="I248" s="611">
        <f t="shared" si="242"/>
        <v>0</v>
      </c>
      <c r="J248" s="611">
        <f t="shared" si="242"/>
        <v>0</v>
      </c>
      <c r="K248" s="611">
        <f t="shared" si="242"/>
        <v>0</v>
      </c>
      <c r="L248" s="611"/>
      <c r="M248" s="611">
        <f t="shared" ref="M248:AF248" si="243">SUM(M249:M250)</f>
        <v>0</v>
      </c>
      <c r="N248" s="611">
        <f t="shared" si="243"/>
        <v>0</v>
      </c>
      <c r="O248" s="611">
        <f t="shared" si="243"/>
        <v>0</v>
      </c>
      <c r="P248" s="611">
        <f t="shared" si="243"/>
        <v>0</v>
      </c>
      <c r="Q248" s="611">
        <f t="shared" si="243"/>
        <v>0</v>
      </c>
      <c r="R248" s="611">
        <f t="shared" si="243"/>
        <v>0</v>
      </c>
      <c r="S248" s="611">
        <f t="shared" si="243"/>
        <v>0</v>
      </c>
      <c r="T248" s="611">
        <f t="shared" si="243"/>
        <v>0</v>
      </c>
      <c r="U248" s="611">
        <f t="shared" si="243"/>
        <v>0</v>
      </c>
      <c r="V248" s="611">
        <f t="shared" si="243"/>
        <v>0</v>
      </c>
      <c r="W248" s="611">
        <f t="shared" si="243"/>
        <v>0</v>
      </c>
      <c r="X248" s="611">
        <f t="shared" si="243"/>
        <v>0</v>
      </c>
      <c r="Y248" s="611">
        <f t="shared" si="243"/>
        <v>0</v>
      </c>
      <c r="Z248" s="611">
        <f t="shared" si="243"/>
        <v>0</v>
      </c>
      <c r="AA248" s="611">
        <f t="shared" si="243"/>
        <v>0</v>
      </c>
      <c r="AB248" s="611">
        <f t="shared" si="243"/>
        <v>0</v>
      </c>
      <c r="AC248" s="611">
        <f t="shared" si="243"/>
        <v>0</v>
      </c>
      <c r="AD248" s="611">
        <f t="shared" si="243"/>
        <v>0</v>
      </c>
      <c r="AE248" s="611">
        <f t="shared" si="243"/>
        <v>0</v>
      </c>
      <c r="AF248" s="611">
        <f t="shared" si="243"/>
        <v>0</v>
      </c>
      <c r="AG248" s="611"/>
      <c r="AH248" s="611">
        <f t="shared" ref="AH248:BA248" si="244">SUM(AH249:AH250)</f>
        <v>0</v>
      </c>
      <c r="AI248" s="611">
        <f t="shared" si="244"/>
        <v>0</v>
      </c>
      <c r="AJ248" s="611">
        <f t="shared" si="244"/>
        <v>0</v>
      </c>
      <c r="AK248" s="611">
        <f t="shared" si="244"/>
        <v>0</v>
      </c>
      <c r="AL248" s="611">
        <f t="shared" si="244"/>
        <v>0</v>
      </c>
      <c r="AM248" s="611">
        <f t="shared" si="244"/>
        <v>0</v>
      </c>
      <c r="AN248" s="611">
        <f t="shared" si="244"/>
        <v>0</v>
      </c>
      <c r="AO248" s="611">
        <f t="shared" si="244"/>
        <v>0</v>
      </c>
      <c r="AP248" s="611">
        <f t="shared" si="244"/>
        <v>0</v>
      </c>
      <c r="AQ248" s="611">
        <f t="shared" si="244"/>
        <v>0</v>
      </c>
      <c r="AR248" s="611">
        <f t="shared" si="244"/>
        <v>0</v>
      </c>
      <c r="AS248" s="611">
        <f t="shared" si="244"/>
        <v>0</v>
      </c>
      <c r="AT248" s="611">
        <f t="shared" si="244"/>
        <v>0</v>
      </c>
      <c r="AU248" s="611">
        <f t="shared" si="244"/>
        <v>0</v>
      </c>
      <c r="AV248" s="611">
        <f t="shared" si="244"/>
        <v>0</v>
      </c>
      <c r="AW248" s="611">
        <f t="shared" si="244"/>
        <v>0</v>
      </c>
      <c r="AX248" s="611">
        <f t="shared" si="244"/>
        <v>0</v>
      </c>
      <c r="AY248" s="611">
        <f t="shared" si="244"/>
        <v>0</v>
      </c>
      <c r="AZ248" s="611">
        <f t="shared" si="244"/>
        <v>0</v>
      </c>
      <c r="BA248" s="611">
        <f t="shared" si="244"/>
        <v>0</v>
      </c>
      <c r="BB248" s="58" t="s">
        <v>231</v>
      </c>
      <c r="BC248" s="63"/>
      <c r="BD248" s="63"/>
      <c r="BE248" s="43">
        <v>2016</v>
      </c>
      <c r="BF248" s="62"/>
      <c r="BG248" s="62"/>
    </row>
    <row r="249" spans="1:59" s="630" customFormat="1" ht="22.2" customHeight="1">
      <c r="A249" s="626" t="s">
        <v>116</v>
      </c>
      <c r="B249" s="672"/>
      <c r="C249" s="628"/>
      <c r="D249" s="628">
        <f t="shared" si="241"/>
        <v>0</v>
      </c>
      <c r="E249" s="628"/>
      <c r="F249" s="628"/>
      <c r="G249" s="628"/>
      <c r="H249" s="628"/>
      <c r="I249" s="628"/>
      <c r="J249" s="628"/>
      <c r="K249" s="628"/>
      <c r="L249" s="628"/>
      <c r="M249" s="628"/>
      <c r="N249" s="628"/>
      <c r="O249" s="628"/>
      <c r="P249" s="628"/>
      <c r="Q249" s="628"/>
      <c r="R249" s="628"/>
      <c r="S249" s="628"/>
      <c r="T249" s="628"/>
      <c r="U249" s="628"/>
      <c r="V249" s="628"/>
      <c r="W249" s="628"/>
      <c r="X249" s="628"/>
      <c r="Y249" s="628"/>
      <c r="Z249" s="628"/>
      <c r="AA249" s="628"/>
      <c r="AB249" s="628"/>
      <c r="AC249" s="628"/>
      <c r="AD249" s="628"/>
      <c r="AE249" s="628"/>
      <c r="AF249" s="628"/>
      <c r="AG249" s="628"/>
      <c r="AH249" s="628"/>
      <c r="AI249" s="628"/>
      <c r="AJ249" s="628"/>
      <c r="AK249" s="628"/>
      <c r="AL249" s="628"/>
      <c r="AM249" s="628"/>
      <c r="AN249" s="628"/>
      <c r="AO249" s="628"/>
      <c r="AP249" s="628"/>
      <c r="AQ249" s="628"/>
      <c r="AR249" s="628"/>
      <c r="AS249" s="628"/>
      <c r="AT249" s="628"/>
      <c r="AU249" s="628"/>
      <c r="AV249" s="628"/>
      <c r="AW249" s="628"/>
      <c r="AX249" s="628"/>
      <c r="AY249" s="628"/>
      <c r="AZ249" s="628"/>
      <c r="BA249" s="628"/>
      <c r="BB249" s="604" t="s">
        <v>231</v>
      </c>
      <c r="BC249" s="629"/>
      <c r="BD249" s="629"/>
      <c r="BE249" s="641">
        <v>2016</v>
      </c>
      <c r="BF249" s="642"/>
      <c r="BG249" s="642"/>
    </row>
    <row r="250" spans="1:59" s="630" customFormat="1" ht="22.2" customHeight="1">
      <c r="A250" s="626" t="s">
        <v>116</v>
      </c>
      <c r="B250" s="672"/>
      <c r="C250" s="628"/>
      <c r="D250" s="628">
        <f t="shared" si="241"/>
        <v>0</v>
      </c>
      <c r="E250" s="628"/>
      <c r="F250" s="628"/>
      <c r="G250" s="628"/>
      <c r="H250" s="628"/>
      <c r="I250" s="628"/>
      <c r="J250" s="628"/>
      <c r="K250" s="628"/>
      <c r="L250" s="628"/>
      <c r="M250" s="628"/>
      <c r="N250" s="628"/>
      <c r="O250" s="628"/>
      <c r="P250" s="628"/>
      <c r="Q250" s="628"/>
      <c r="R250" s="628"/>
      <c r="S250" s="628"/>
      <c r="T250" s="628"/>
      <c r="U250" s="628"/>
      <c r="V250" s="628"/>
      <c r="W250" s="628"/>
      <c r="X250" s="628"/>
      <c r="Y250" s="628"/>
      <c r="Z250" s="628"/>
      <c r="AA250" s="628"/>
      <c r="AB250" s="628"/>
      <c r="AC250" s="628"/>
      <c r="AD250" s="628"/>
      <c r="AE250" s="628"/>
      <c r="AF250" s="628"/>
      <c r="AG250" s="628"/>
      <c r="AH250" s="628"/>
      <c r="AI250" s="628"/>
      <c r="AJ250" s="628"/>
      <c r="AK250" s="628"/>
      <c r="AL250" s="628"/>
      <c r="AM250" s="628"/>
      <c r="AN250" s="628"/>
      <c r="AO250" s="628"/>
      <c r="AP250" s="628"/>
      <c r="AQ250" s="628"/>
      <c r="AR250" s="628"/>
      <c r="AS250" s="628"/>
      <c r="AT250" s="628"/>
      <c r="AU250" s="628"/>
      <c r="AV250" s="628"/>
      <c r="AW250" s="628"/>
      <c r="AX250" s="628"/>
      <c r="AY250" s="628"/>
      <c r="AZ250" s="628"/>
      <c r="BA250" s="628"/>
      <c r="BB250" s="604" t="s">
        <v>231</v>
      </c>
      <c r="BC250" s="629"/>
      <c r="BD250" s="629"/>
      <c r="BE250" s="641">
        <v>2016</v>
      </c>
      <c r="BF250" s="642"/>
      <c r="BG250" s="642"/>
    </row>
    <row r="251" spans="1:59" s="613" customFormat="1" ht="22.2" customHeight="1">
      <c r="A251" s="346" t="s">
        <v>116</v>
      </c>
      <c r="B251" s="65" t="s">
        <v>481</v>
      </c>
      <c r="C251" s="611"/>
      <c r="D251" s="611">
        <f t="shared" si="241"/>
        <v>0</v>
      </c>
      <c r="E251" s="611">
        <f t="shared" ref="E251:K251" si="245">SUM(E252:E253)</f>
        <v>0</v>
      </c>
      <c r="F251" s="611">
        <f t="shared" si="245"/>
        <v>0</v>
      </c>
      <c r="G251" s="611">
        <f t="shared" si="245"/>
        <v>0</v>
      </c>
      <c r="H251" s="611">
        <f t="shared" si="245"/>
        <v>0</v>
      </c>
      <c r="I251" s="611">
        <f t="shared" si="245"/>
        <v>0</v>
      </c>
      <c r="J251" s="611">
        <f t="shared" si="245"/>
        <v>0</v>
      </c>
      <c r="K251" s="611">
        <f t="shared" si="245"/>
        <v>0</v>
      </c>
      <c r="L251" s="611"/>
      <c r="M251" s="611">
        <f t="shared" ref="M251:AF251" si="246">SUM(M252:M253)</f>
        <v>0</v>
      </c>
      <c r="N251" s="611">
        <f t="shared" si="246"/>
        <v>0</v>
      </c>
      <c r="O251" s="611">
        <f t="shared" si="246"/>
        <v>0</v>
      </c>
      <c r="P251" s="611">
        <f t="shared" si="246"/>
        <v>0</v>
      </c>
      <c r="Q251" s="611">
        <f t="shared" si="246"/>
        <v>0</v>
      </c>
      <c r="R251" s="611">
        <f t="shared" si="246"/>
        <v>0</v>
      </c>
      <c r="S251" s="611">
        <f t="shared" si="246"/>
        <v>0</v>
      </c>
      <c r="T251" s="611">
        <f t="shared" si="246"/>
        <v>0</v>
      </c>
      <c r="U251" s="611">
        <f t="shared" si="246"/>
        <v>0</v>
      </c>
      <c r="V251" s="611">
        <f t="shared" si="246"/>
        <v>0</v>
      </c>
      <c r="W251" s="611">
        <f t="shared" si="246"/>
        <v>0</v>
      </c>
      <c r="X251" s="611">
        <f t="shared" si="246"/>
        <v>0</v>
      </c>
      <c r="Y251" s="611">
        <f t="shared" si="246"/>
        <v>0</v>
      </c>
      <c r="Z251" s="611">
        <f t="shared" si="246"/>
        <v>0</v>
      </c>
      <c r="AA251" s="611">
        <f t="shared" si="246"/>
        <v>0</v>
      </c>
      <c r="AB251" s="611">
        <f t="shared" si="246"/>
        <v>0</v>
      </c>
      <c r="AC251" s="611">
        <f t="shared" si="246"/>
        <v>0</v>
      </c>
      <c r="AD251" s="611">
        <f t="shared" si="246"/>
        <v>0</v>
      </c>
      <c r="AE251" s="611">
        <f t="shared" si="246"/>
        <v>0</v>
      </c>
      <c r="AF251" s="611">
        <f t="shared" si="246"/>
        <v>0</v>
      </c>
      <c r="AG251" s="611"/>
      <c r="AH251" s="611">
        <f t="shared" ref="AH251:BA251" si="247">SUM(AH252:AH253)</f>
        <v>0</v>
      </c>
      <c r="AI251" s="611">
        <f t="shared" si="247"/>
        <v>0</v>
      </c>
      <c r="AJ251" s="611">
        <f t="shared" si="247"/>
        <v>0</v>
      </c>
      <c r="AK251" s="611">
        <f t="shared" si="247"/>
        <v>0</v>
      </c>
      <c r="AL251" s="611">
        <f t="shared" si="247"/>
        <v>0</v>
      </c>
      <c r="AM251" s="611">
        <f t="shared" si="247"/>
        <v>0</v>
      </c>
      <c r="AN251" s="611">
        <f t="shared" si="247"/>
        <v>0</v>
      </c>
      <c r="AO251" s="611">
        <f t="shared" si="247"/>
        <v>0</v>
      </c>
      <c r="AP251" s="611">
        <f t="shared" si="247"/>
        <v>0</v>
      </c>
      <c r="AQ251" s="611">
        <f t="shared" si="247"/>
        <v>0</v>
      </c>
      <c r="AR251" s="611">
        <f t="shared" si="247"/>
        <v>0</v>
      </c>
      <c r="AS251" s="611">
        <f t="shared" si="247"/>
        <v>0</v>
      </c>
      <c r="AT251" s="611">
        <f t="shared" si="247"/>
        <v>0</v>
      </c>
      <c r="AU251" s="611">
        <f t="shared" si="247"/>
        <v>0</v>
      </c>
      <c r="AV251" s="611">
        <f t="shared" si="247"/>
        <v>0</v>
      </c>
      <c r="AW251" s="611">
        <f t="shared" si="247"/>
        <v>0</v>
      </c>
      <c r="AX251" s="611">
        <f t="shared" si="247"/>
        <v>0</v>
      </c>
      <c r="AY251" s="611">
        <f t="shared" si="247"/>
        <v>0</v>
      </c>
      <c r="AZ251" s="611">
        <f t="shared" si="247"/>
        <v>0</v>
      </c>
      <c r="BA251" s="611">
        <f t="shared" si="247"/>
        <v>0</v>
      </c>
      <c r="BB251" s="58" t="s">
        <v>231</v>
      </c>
      <c r="BC251" s="63"/>
      <c r="BD251" s="63"/>
      <c r="BE251" s="43">
        <v>2016</v>
      </c>
      <c r="BF251" s="62"/>
      <c r="BG251" s="62"/>
    </row>
    <row r="252" spans="1:59" s="630" customFormat="1" ht="22.2" customHeight="1">
      <c r="A252" s="626" t="s">
        <v>116</v>
      </c>
      <c r="B252" s="672"/>
      <c r="C252" s="628"/>
      <c r="D252" s="628">
        <f t="shared" si="241"/>
        <v>0</v>
      </c>
      <c r="E252" s="628"/>
      <c r="F252" s="628"/>
      <c r="G252" s="628"/>
      <c r="H252" s="628"/>
      <c r="I252" s="628"/>
      <c r="J252" s="628"/>
      <c r="K252" s="628"/>
      <c r="L252" s="628"/>
      <c r="M252" s="628"/>
      <c r="N252" s="628"/>
      <c r="O252" s="628"/>
      <c r="P252" s="628"/>
      <c r="Q252" s="628"/>
      <c r="R252" s="628"/>
      <c r="S252" s="628"/>
      <c r="T252" s="628"/>
      <c r="U252" s="628"/>
      <c r="V252" s="628"/>
      <c r="W252" s="628"/>
      <c r="X252" s="628"/>
      <c r="Y252" s="628"/>
      <c r="Z252" s="628"/>
      <c r="AA252" s="628"/>
      <c r="AB252" s="628"/>
      <c r="AC252" s="628"/>
      <c r="AD252" s="628"/>
      <c r="AE252" s="628"/>
      <c r="AF252" s="628"/>
      <c r="AG252" s="628"/>
      <c r="AH252" s="628"/>
      <c r="AI252" s="628"/>
      <c r="AJ252" s="628"/>
      <c r="AK252" s="628"/>
      <c r="AL252" s="628"/>
      <c r="AM252" s="628"/>
      <c r="AN252" s="628"/>
      <c r="AO252" s="628"/>
      <c r="AP252" s="628"/>
      <c r="AQ252" s="628"/>
      <c r="AR252" s="628"/>
      <c r="AS252" s="628"/>
      <c r="AT252" s="628"/>
      <c r="AU252" s="628"/>
      <c r="AV252" s="628"/>
      <c r="AW252" s="628"/>
      <c r="AX252" s="628"/>
      <c r="AY252" s="628"/>
      <c r="AZ252" s="628"/>
      <c r="BA252" s="628"/>
      <c r="BB252" s="604" t="s">
        <v>231</v>
      </c>
      <c r="BC252" s="629"/>
      <c r="BD252" s="629"/>
      <c r="BE252" s="641">
        <v>2016</v>
      </c>
      <c r="BF252" s="642"/>
      <c r="BG252" s="642"/>
    </row>
    <row r="253" spans="1:59" s="630" customFormat="1" ht="22.2" customHeight="1">
      <c r="A253" s="626" t="s">
        <v>116</v>
      </c>
      <c r="B253" s="672"/>
      <c r="C253" s="628"/>
      <c r="D253" s="628">
        <f t="shared" si="241"/>
        <v>0</v>
      </c>
      <c r="E253" s="628"/>
      <c r="F253" s="628"/>
      <c r="G253" s="628"/>
      <c r="H253" s="628"/>
      <c r="I253" s="628"/>
      <c r="J253" s="628"/>
      <c r="K253" s="628"/>
      <c r="L253" s="628"/>
      <c r="M253" s="628"/>
      <c r="N253" s="628"/>
      <c r="O253" s="628"/>
      <c r="P253" s="628"/>
      <c r="Q253" s="628"/>
      <c r="R253" s="628"/>
      <c r="S253" s="628"/>
      <c r="T253" s="628"/>
      <c r="U253" s="628"/>
      <c r="V253" s="628"/>
      <c r="W253" s="628"/>
      <c r="X253" s="628"/>
      <c r="Y253" s="628"/>
      <c r="Z253" s="628"/>
      <c r="AA253" s="628"/>
      <c r="AB253" s="628"/>
      <c r="AC253" s="628"/>
      <c r="AD253" s="628"/>
      <c r="AE253" s="628"/>
      <c r="AF253" s="628"/>
      <c r="AG253" s="628"/>
      <c r="AH253" s="628"/>
      <c r="AI253" s="628"/>
      <c r="AJ253" s="628"/>
      <c r="AK253" s="628"/>
      <c r="AL253" s="628"/>
      <c r="AM253" s="628"/>
      <c r="AN253" s="628"/>
      <c r="AO253" s="628"/>
      <c r="AP253" s="628"/>
      <c r="AQ253" s="628"/>
      <c r="AR253" s="628"/>
      <c r="AS253" s="628"/>
      <c r="AT253" s="628"/>
      <c r="AU253" s="628"/>
      <c r="AV253" s="628"/>
      <c r="AW253" s="628"/>
      <c r="AX253" s="628"/>
      <c r="AY253" s="628"/>
      <c r="AZ253" s="628"/>
      <c r="BA253" s="628"/>
      <c r="BB253" s="604" t="s">
        <v>231</v>
      </c>
      <c r="BC253" s="629"/>
      <c r="BD253" s="629"/>
      <c r="BE253" s="641">
        <v>2016</v>
      </c>
      <c r="BF253" s="642"/>
      <c r="BG253" s="642"/>
    </row>
    <row r="254" spans="1:59" s="613" customFormat="1" ht="22.2" customHeight="1">
      <c r="A254" s="346" t="s">
        <v>79</v>
      </c>
      <c r="B254" s="615" t="s">
        <v>495</v>
      </c>
      <c r="C254" s="611">
        <f>SUM(C255:C257)</f>
        <v>0</v>
      </c>
      <c r="D254" s="611">
        <f>D255</f>
        <v>0</v>
      </c>
      <c r="E254" s="611">
        <f t="shared" ref="E254:BA254" si="248">E255</f>
        <v>0</v>
      </c>
      <c r="F254" s="611">
        <f t="shared" si="248"/>
        <v>0</v>
      </c>
      <c r="G254" s="611">
        <f t="shared" si="248"/>
        <v>0</v>
      </c>
      <c r="H254" s="611">
        <f t="shared" si="248"/>
        <v>0</v>
      </c>
      <c r="I254" s="611">
        <f t="shared" si="248"/>
        <v>0</v>
      </c>
      <c r="J254" s="611">
        <f t="shared" si="248"/>
        <v>0</v>
      </c>
      <c r="K254" s="611">
        <f t="shared" si="248"/>
        <v>0</v>
      </c>
      <c r="L254" s="611">
        <f t="shared" si="248"/>
        <v>0</v>
      </c>
      <c r="M254" s="611">
        <f t="shared" si="248"/>
        <v>0</v>
      </c>
      <c r="N254" s="611">
        <f t="shared" si="248"/>
        <v>0</v>
      </c>
      <c r="O254" s="611">
        <f t="shared" si="248"/>
        <v>0</v>
      </c>
      <c r="P254" s="611">
        <f t="shared" si="248"/>
        <v>0</v>
      </c>
      <c r="Q254" s="611">
        <f t="shared" si="248"/>
        <v>0</v>
      </c>
      <c r="R254" s="611">
        <f t="shared" si="248"/>
        <v>0</v>
      </c>
      <c r="S254" s="611">
        <f t="shared" si="248"/>
        <v>0</v>
      </c>
      <c r="T254" s="611">
        <f t="shared" si="248"/>
        <v>0</v>
      </c>
      <c r="U254" s="611">
        <f t="shared" si="248"/>
        <v>0</v>
      </c>
      <c r="V254" s="611">
        <f t="shared" si="248"/>
        <v>0</v>
      </c>
      <c r="W254" s="611">
        <f t="shared" si="248"/>
        <v>0</v>
      </c>
      <c r="X254" s="611">
        <f t="shared" si="248"/>
        <v>0</v>
      </c>
      <c r="Y254" s="611">
        <f t="shared" si="248"/>
        <v>0</v>
      </c>
      <c r="Z254" s="611">
        <f t="shared" si="248"/>
        <v>0</v>
      </c>
      <c r="AA254" s="611">
        <f t="shared" si="248"/>
        <v>0</v>
      </c>
      <c r="AB254" s="611">
        <f t="shared" si="248"/>
        <v>0</v>
      </c>
      <c r="AC254" s="611">
        <f t="shared" si="248"/>
        <v>0</v>
      </c>
      <c r="AD254" s="611">
        <f t="shared" si="248"/>
        <v>0</v>
      </c>
      <c r="AE254" s="611">
        <f t="shared" si="248"/>
        <v>0</v>
      </c>
      <c r="AF254" s="611">
        <f t="shared" si="248"/>
        <v>0</v>
      </c>
      <c r="AG254" s="611">
        <f t="shared" si="248"/>
        <v>0</v>
      </c>
      <c r="AH254" s="611">
        <f t="shared" si="248"/>
        <v>0</v>
      </c>
      <c r="AI254" s="611">
        <f t="shared" si="248"/>
        <v>0</v>
      </c>
      <c r="AJ254" s="611">
        <f t="shared" si="248"/>
        <v>0</v>
      </c>
      <c r="AK254" s="611">
        <f t="shared" si="248"/>
        <v>0</v>
      </c>
      <c r="AL254" s="611">
        <f t="shared" si="248"/>
        <v>0</v>
      </c>
      <c r="AM254" s="611">
        <f t="shared" si="248"/>
        <v>0</v>
      </c>
      <c r="AN254" s="611">
        <f t="shared" si="248"/>
        <v>0</v>
      </c>
      <c r="AO254" s="611">
        <f t="shared" si="248"/>
        <v>0</v>
      </c>
      <c r="AP254" s="611">
        <f t="shared" si="248"/>
        <v>0</v>
      </c>
      <c r="AQ254" s="611">
        <f t="shared" si="248"/>
        <v>0</v>
      </c>
      <c r="AR254" s="611">
        <f t="shared" si="248"/>
        <v>0</v>
      </c>
      <c r="AS254" s="611">
        <f t="shared" si="248"/>
        <v>0</v>
      </c>
      <c r="AT254" s="611">
        <f t="shared" si="248"/>
        <v>0</v>
      </c>
      <c r="AU254" s="611">
        <f t="shared" si="248"/>
        <v>0</v>
      </c>
      <c r="AV254" s="611">
        <f t="shared" si="248"/>
        <v>0</v>
      </c>
      <c r="AW254" s="611">
        <f t="shared" si="248"/>
        <v>0</v>
      </c>
      <c r="AX254" s="611">
        <f t="shared" si="248"/>
        <v>0</v>
      </c>
      <c r="AY254" s="611">
        <f t="shared" si="248"/>
        <v>0</v>
      </c>
      <c r="AZ254" s="611">
        <f t="shared" si="248"/>
        <v>0</v>
      </c>
      <c r="BA254" s="611">
        <f t="shared" si="248"/>
        <v>0</v>
      </c>
      <c r="BB254" s="58" t="s">
        <v>231</v>
      </c>
      <c r="BC254" s="63"/>
      <c r="BD254" s="63"/>
      <c r="BE254" s="85">
        <v>2016</v>
      </c>
      <c r="BF254" s="63"/>
      <c r="BG254" s="63"/>
    </row>
    <row r="255" spans="1:59" s="613" customFormat="1" ht="22.2" customHeight="1">
      <c r="A255" s="346" t="s">
        <v>79</v>
      </c>
      <c r="B255" s="65" t="s">
        <v>481</v>
      </c>
      <c r="C255" s="611"/>
      <c r="D255" s="611">
        <f>SUM(E255:BA255)</f>
        <v>0</v>
      </c>
      <c r="E255" s="611">
        <f>SUM(E256:E257)</f>
        <v>0</v>
      </c>
      <c r="F255" s="611">
        <f t="shared" ref="F255:BA255" si="249">SUM(F256:F257)</f>
        <v>0</v>
      </c>
      <c r="G255" s="611">
        <f t="shared" si="249"/>
        <v>0</v>
      </c>
      <c r="H255" s="611">
        <f t="shared" si="249"/>
        <v>0</v>
      </c>
      <c r="I255" s="611">
        <f t="shared" si="249"/>
        <v>0</v>
      </c>
      <c r="J255" s="611">
        <f t="shared" si="249"/>
        <v>0</v>
      </c>
      <c r="K255" s="611">
        <f t="shared" si="249"/>
        <v>0</v>
      </c>
      <c r="L255" s="611">
        <f t="shared" si="249"/>
        <v>0</v>
      </c>
      <c r="M255" s="611">
        <f t="shared" si="249"/>
        <v>0</v>
      </c>
      <c r="N255" s="611">
        <f t="shared" si="249"/>
        <v>0</v>
      </c>
      <c r="O255" s="611">
        <f t="shared" si="249"/>
        <v>0</v>
      </c>
      <c r="P255" s="611">
        <f t="shared" si="249"/>
        <v>0</v>
      </c>
      <c r="Q255" s="611">
        <f t="shared" si="249"/>
        <v>0</v>
      </c>
      <c r="R255" s="611">
        <f t="shared" si="249"/>
        <v>0</v>
      </c>
      <c r="S255" s="611">
        <f t="shared" si="249"/>
        <v>0</v>
      </c>
      <c r="T255" s="611">
        <f t="shared" si="249"/>
        <v>0</v>
      </c>
      <c r="U255" s="611">
        <f t="shared" si="249"/>
        <v>0</v>
      </c>
      <c r="V255" s="611">
        <f t="shared" si="249"/>
        <v>0</v>
      </c>
      <c r="W255" s="611">
        <f t="shared" si="249"/>
        <v>0</v>
      </c>
      <c r="X255" s="611">
        <f t="shared" si="249"/>
        <v>0</v>
      </c>
      <c r="Y255" s="611">
        <f t="shared" si="249"/>
        <v>0</v>
      </c>
      <c r="Z255" s="611">
        <f t="shared" si="249"/>
        <v>0</v>
      </c>
      <c r="AA255" s="611">
        <f t="shared" si="249"/>
        <v>0</v>
      </c>
      <c r="AB255" s="611">
        <f t="shared" si="249"/>
        <v>0</v>
      </c>
      <c r="AC255" s="611">
        <f t="shared" si="249"/>
        <v>0</v>
      </c>
      <c r="AD255" s="611">
        <f t="shared" si="249"/>
        <v>0</v>
      </c>
      <c r="AE255" s="611">
        <f t="shared" si="249"/>
        <v>0</v>
      </c>
      <c r="AF255" s="611">
        <f t="shared" si="249"/>
        <v>0</v>
      </c>
      <c r="AG255" s="611">
        <f t="shared" si="249"/>
        <v>0</v>
      </c>
      <c r="AH255" s="611">
        <f t="shared" si="249"/>
        <v>0</v>
      </c>
      <c r="AI255" s="611">
        <f t="shared" si="249"/>
        <v>0</v>
      </c>
      <c r="AJ255" s="611">
        <f t="shared" si="249"/>
        <v>0</v>
      </c>
      <c r="AK255" s="611">
        <f t="shared" si="249"/>
        <v>0</v>
      </c>
      <c r="AL255" s="611">
        <f t="shared" si="249"/>
        <v>0</v>
      </c>
      <c r="AM255" s="611">
        <f t="shared" si="249"/>
        <v>0</v>
      </c>
      <c r="AN255" s="611">
        <f t="shared" si="249"/>
        <v>0</v>
      </c>
      <c r="AO255" s="611">
        <f t="shared" si="249"/>
        <v>0</v>
      </c>
      <c r="AP255" s="611">
        <f t="shared" si="249"/>
        <v>0</v>
      </c>
      <c r="AQ255" s="611">
        <f t="shared" si="249"/>
        <v>0</v>
      </c>
      <c r="AR255" s="611">
        <f t="shared" si="249"/>
        <v>0</v>
      </c>
      <c r="AS255" s="611">
        <f t="shared" si="249"/>
        <v>0</v>
      </c>
      <c r="AT255" s="611">
        <f t="shared" si="249"/>
        <v>0</v>
      </c>
      <c r="AU255" s="611">
        <f t="shared" si="249"/>
        <v>0</v>
      </c>
      <c r="AV255" s="611">
        <f t="shared" si="249"/>
        <v>0</v>
      </c>
      <c r="AW255" s="611">
        <f t="shared" si="249"/>
        <v>0</v>
      </c>
      <c r="AX255" s="611">
        <f t="shared" si="249"/>
        <v>0</v>
      </c>
      <c r="AY255" s="611">
        <f t="shared" si="249"/>
        <v>0</v>
      </c>
      <c r="AZ255" s="611">
        <f t="shared" si="249"/>
        <v>0</v>
      </c>
      <c r="BA255" s="611">
        <f t="shared" si="249"/>
        <v>0</v>
      </c>
      <c r="BB255" s="58" t="s">
        <v>231</v>
      </c>
      <c r="BC255" s="63"/>
      <c r="BD255" s="63"/>
      <c r="BE255" s="85">
        <v>2016</v>
      </c>
      <c r="BF255" s="63"/>
      <c r="BG255" s="63"/>
    </row>
    <row r="256" spans="1:59" s="630" customFormat="1" ht="22.2" customHeight="1">
      <c r="A256" s="626" t="s">
        <v>79</v>
      </c>
      <c r="B256" s="672"/>
      <c r="C256" s="628"/>
      <c r="D256" s="628">
        <f>SUM(E256:BA256)</f>
        <v>0</v>
      </c>
      <c r="E256" s="628"/>
      <c r="F256" s="628"/>
      <c r="G256" s="628"/>
      <c r="H256" s="628"/>
      <c r="I256" s="628"/>
      <c r="J256" s="628"/>
      <c r="K256" s="628"/>
      <c r="L256" s="628"/>
      <c r="M256" s="628"/>
      <c r="N256" s="628"/>
      <c r="O256" s="628"/>
      <c r="P256" s="628"/>
      <c r="Q256" s="628"/>
      <c r="R256" s="628"/>
      <c r="S256" s="628"/>
      <c r="T256" s="628"/>
      <c r="U256" s="628"/>
      <c r="V256" s="628"/>
      <c r="W256" s="628"/>
      <c r="X256" s="628"/>
      <c r="Y256" s="628"/>
      <c r="Z256" s="628"/>
      <c r="AA256" s="628"/>
      <c r="AB256" s="628"/>
      <c r="AC256" s="628"/>
      <c r="AD256" s="628"/>
      <c r="AE256" s="628"/>
      <c r="AF256" s="628"/>
      <c r="AG256" s="628"/>
      <c r="AH256" s="628"/>
      <c r="AI256" s="628"/>
      <c r="AJ256" s="628"/>
      <c r="AK256" s="628"/>
      <c r="AL256" s="628"/>
      <c r="AM256" s="628"/>
      <c r="AN256" s="628"/>
      <c r="AO256" s="628"/>
      <c r="AP256" s="628"/>
      <c r="AQ256" s="628"/>
      <c r="AR256" s="628"/>
      <c r="AS256" s="628"/>
      <c r="AT256" s="628"/>
      <c r="AU256" s="628"/>
      <c r="AV256" s="628"/>
      <c r="AW256" s="628"/>
      <c r="AX256" s="628"/>
      <c r="AY256" s="628"/>
      <c r="AZ256" s="628"/>
      <c r="BA256" s="628"/>
      <c r="BB256" s="604" t="s">
        <v>231</v>
      </c>
      <c r="BC256" s="629"/>
      <c r="BD256" s="629"/>
      <c r="BE256" s="606">
        <v>2016</v>
      </c>
      <c r="BF256" s="629"/>
      <c r="BG256" s="629"/>
    </row>
    <row r="257" spans="1:59" s="630" customFormat="1" ht="22.2" customHeight="1">
      <c r="A257" s="626" t="s">
        <v>79</v>
      </c>
      <c r="B257" s="672"/>
      <c r="C257" s="628"/>
      <c r="D257" s="628">
        <f>SUM(E257:BA257)</f>
        <v>0</v>
      </c>
      <c r="E257" s="628"/>
      <c r="F257" s="628"/>
      <c r="G257" s="628"/>
      <c r="H257" s="628"/>
      <c r="I257" s="628"/>
      <c r="J257" s="628"/>
      <c r="K257" s="628"/>
      <c r="L257" s="628"/>
      <c r="M257" s="628"/>
      <c r="N257" s="628"/>
      <c r="O257" s="628"/>
      <c r="P257" s="628"/>
      <c r="Q257" s="628"/>
      <c r="R257" s="628"/>
      <c r="S257" s="628"/>
      <c r="T257" s="628"/>
      <c r="U257" s="628"/>
      <c r="V257" s="628"/>
      <c r="W257" s="628"/>
      <c r="X257" s="628"/>
      <c r="Y257" s="628"/>
      <c r="Z257" s="628"/>
      <c r="AA257" s="628"/>
      <c r="AB257" s="628"/>
      <c r="AC257" s="628"/>
      <c r="AD257" s="628"/>
      <c r="AE257" s="628"/>
      <c r="AF257" s="628"/>
      <c r="AG257" s="628"/>
      <c r="AH257" s="628"/>
      <c r="AI257" s="628"/>
      <c r="AJ257" s="628"/>
      <c r="AK257" s="628"/>
      <c r="AL257" s="628"/>
      <c r="AM257" s="628"/>
      <c r="AN257" s="628"/>
      <c r="AO257" s="628"/>
      <c r="AP257" s="628"/>
      <c r="AQ257" s="628"/>
      <c r="AR257" s="628"/>
      <c r="AS257" s="628"/>
      <c r="AT257" s="628"/>
      <c r="AU257" s="628"/>
      <c r="AV257" s="628"/>
      <c r="AW257" s="628"/>
      <c r="AX257" s="628"/>
      <c r="AY257" s="628"/>
      <c r="AZ257" s="628"/>
      <c r="BA257" s="628"/>
      <c r="BB257" s="604" t="s">
        <v>231</v>
      </c>
      <c r="BC257" s="629"/>
      <c r="BD257" s="629"/>
      <c r="BE257" s="606">
        <v>2016</v>
      </c>
      <c r="BF257" s="629"/>
      <c r="BG257" s="629"/>
    </row>
    <row r="258" spans="1:59" s="613" customFormat="1" ht="22.2" customHeight="1">
      <c r="A258" s="346" t="s">
        <v>81</v>
      </c>
      <c r="B258" s="615" t="s">
        <v>496</v>
      </c>
      <c r="C258" s="611">
        <f>SUM(C259:C261)</f>
        <v>0</v>
      </c>
      <c r="D258" s="611">
        <f>D259</f>
        <v>0</v>
      </c>
      <c r="E258" s="611">
        <f t="shared" ref="E258:BA258" si="250">E259</f>
        <v>0</v>
      </c>
      <c r="F258" s="611">
        <f t="shared" si="250"/>
        <v>0</v>
      </c>
      <c r="G258" s="611">
        <f t="shared" si="250"/>
        <v>0</v>
      </c>
      <c r="H258" s="611">
        <f t="shared" si="250"/>
        <v>0</v>
      </c>
      <c r="I258" s="611">
        <f t="shared" si="250"/>
        <v>0</v>
      </c>
      <c r="J258" s="611">
        <f t="shared" si="250"/>
        <v>0</v>
      </c>
      <c r="K258" s="611">
        <f t="shared" si="250"/>
        <v>0</v>
      </c>
      <c r="L258" s="611">
        <f t="shared" si="250"/>
        <v>0</v>
      </c>
      <c r="M258" s="611">
        <f t="shared" si="250"/>
        <v>0</v>
      </c>
      <c r="N258" s="611">
        <f t="shared" si="250"/>
        <v>0</v>
      </c>
      <c r="O258" s="611">
        <f t="shared" si="250"/>
        <v>0</v>
      </c>
      <c r="P258" s="611">
        <f t="shared" si="250"/>
        <v>0</v>
      </c>
      <c r="Q258" s="611">
        <f t="shared" si="250"/>
        <v>0</v>
      </c>
      <c r="R258" s="611">
        <f t="shared" si="250"/>
        <v>0</v>
      </c>
      <c r="S258" s="611">
        <f t="shared" si="250"/>
        <v>0</v>
      </c>
      <c r="T258" s="611">
        <f t="shared" si="250"/>
        <v>0</v>
      </c>
      <c r="U258" s="611">
        <f t="shared" si="250"/>
        <v>0</v>
      </c>
      <c r="V258" s="611">
        <f t="shared" si="250"/>
        <v>0</v>
      </c>
      <c r="W258" s="611">
        <f t="shared" si="250"/>
        <v>0</v>
      </c>
      <c r="X258" s="611">
        <f t="shared" si="250"/>
        <v>0</v>
      </c>
      <c r="Y258" s="611">
        <f t="shared" si="250"/>
        <v>0</v>
      </c>
      <c r="Z258" s="611">
        <f t="shared" si="250"/>
        <v>0</v>
      </c>
      <c r="AA258" s="611">
        <f t="shared" si="250"/>
        <v>0</v>
      </c>
      <c r="AB258" s="611">
        <f t="shared" si="250"/>
        <v>0</v>
      </c>
      <c r="AC258" s="611">
        <f t="shared" si="250"/>
        <v>0</v>
      </c>
      <c r="AD258" s="611">
        <f t="shared" si="250"/>
        <v>0</v>
      </c>
      <c r="AE258" s="611">
        <f t="shared" si="250"/>
        <v>0</v>
      </c>
      <c r="AF258" s="611">
        <f t="shared" si="250"/>
        <v>0</v>
      </c>
      <c r="AG258" s="611">
        <f t="shared" si="250"/>
        <v>0</v>
      </c>
      <c r="AH258" s="611">
        <f t="shared" si="250"/>
        <v>0</v>
      </c>
      <c r="AI258" s="611">
        <f t="shared" si="250"/>
        <v>0</v>
      </c>
      <c r="AJ258" s="611">
        <f t="shared" si="250"/>
        <v>0</v>
      </c>
      <c r="AK258" s="611">
        <f t="shared" si="250"/>
        <v>0</v>
      </c>
      <c r="AL258" s="611">
        <f t="shared" si="250"/>
        <v>0</v>
      </c>
      <c r="AM258" s="611">
        <f t="shared" si="250"/>
        <v>0</v>
      </c>
      <c r="AN258" s="611">
        <f t="shared" si="250"/>
        <v>0</v>
      </c>
      <c r="AO258" s="611">
        <f t="shared" si="250"/>
        <v>0</v>
      </c>
      <c r="AP258" s="611">
        <f t="shared" si="250"/>
        <v>0</v>
      </c>
      <c r="AQ258" s="611">
        <f t="shared" si="250"/>
        <v>0</v>
      </c>
      <c r="AR258" s="611">
        <f t="shared" si="250"/>
        <v>0</v>
      </c>
      <c r="AS258" s="611">
        <f t="shared" si="250"/>
        <v>0</v>
      </c>
      <c r="AT258" s="611">
        <f t="shared" si="250"/>
        <v>0</v>
      </c>
      <c r="AU258" s="611">
        <f t="shared" si="250"/>
        <v>0</v>
      </c>
      <c r="AV258" s="611">
        <f t="shared" si="250"/>
        <v>0</v>
      </c>
      <c r="AW258" s="611">
        <f t="shared" si="250"/>
        <v>0</v>
      </c>
      <c r="AX258" s="611">
        <f t="shared" si="250"/>
        <v>0</v>
      </c>
      <c r="AY258" s="611">
        <f t="shared" si="250"/>
        <v>0</v>
      </c>
      <c r="AZ258" s="611">
        <f t="shared" si="250"/>
        <v>0</v>
      </c>
      <c r="BA258" s="611">
        <f t="shared" si="250"/>
        <v>0</v>
      </c>
      <c r="BB258" s="58" t="s">
        <v>231</v>
      </c>
      <c r="BC258" s="63"/>
      <c r="BD258" s="63"/>
      <c r="BE258" s="85">
        <v>2016</v>
      </c>
      <c r="BF258" s="63"/>
      <c r="BG258" s="63"/>
    </row>
    <row r="259" spans="1:59" s="613" customFormat="1" ht="22.2" customHeight="1">
      <c r="A259" s="346" t="s">
        <v>81</v>
      </c>
      <c r="B259" s="65" t="s">
        <v>481</v>
      </c>
      <c r="C259" s="611"/>
      <c r="D259" s="611">
        <f>SUM(E259:BA259)</f>
        <v>0</v>
      </c>
      <c r="E259" s="611">
        <f>SUM(E260:E261)</f>
        <v>0</v>
      </c>
      <c r="F259" s="611">
        <f t="shared" ref="F259:BA259" si="251">SUM(F260:F261)</f>
        <v>0</v>
      </c>
      <c r="G259" s="611">
        <f t="shared" si="251"/>
        <v>0</v>
      </c>
      <c r="H259" s="611">
        <f t="shared" si="251"/>
        <v>0</v>
      </c>
      <c r="I259" s="611">
        <f t="shared" si="251"/>
        <v>0</v>
      </c>
      <c r="J259" s="611">
        <f t="shared" si="251"/>
        <v>0</v>
      </c>
      <c r="K259" s="611">
        <f t="shared" si="251"/>
        <v>0</v>
      </c>
      <c r="L259" s="611">
        <f t="shared" si="251"/>
        <v>0</v>
      </c>
      <c r="M259" s="611">
        <f t="shared" si="251"/>
        <v>0</v>
      </c>
      <c r="N259" s="611">
        <f t="shared" si="251"/>
        <v>0</v>
      </c>
      <c r="O259" s="611">
        <f t="shared" si="251"/>
        <v>0</v>
      </c>
      <c r="P259" s="611">
        <f t="shared" si="251"/>
        <v>0</v>
      </c>
      <c r="Q259" s="611">
        <f t="shared" si="251"/>
        <v>0</v>
      </c>
      <c r="R259" s="611">
        <f t="shared" si="251"/>
        <v>0</v>
      </c>
      <c r="S259" s="611">
        <f t="shared" si="251"/>
        <v>0</v>
      </c>
      <c r="T259" s="611">
        <f t="shared" si="251"/>
        <v>0</v>
      </c>
      <c r="U259" s="611">
        <f t="shared" si="251"/>
        <v>0</v>
      </c>
      <c r="V259" s="611">
        <f t="shared" si="251"/>
        <v>0</v>
      </c>
      <c r="W259" s="611">
        <f t="shared" si="251"/>
        <v>0</v>
      </c>
      <c r="X259" s="611">
        <f t="shared" si="251"/>
        <v>0</v>
      </c>
      <c r="Y259" s="611">
        <f t="shared" si="251"/>
        <v>0</v>
      </c>
      <c r="Z259" s="611">
        <f t="shared" si="251"/>
        <v>0</v>
      </c>
      <c r="AA259" s="611">
        <f t="shared" si="251"/>
        <v>0</v>
      </c>
      <c r="AB259" s="611">
        <f t="shared" si="251"/>
        <v>0</v>
      </c>
      <c r="AC259" s="611">
        <f t="shared" si="251"/>
        <v>0</v>
      </c>
      <c r="AD259" s="611">
        <f t="shared" si="251"/>
        <v>0</v>
      </c>
      <c r="AE259" s="611">
        <f t="shared" si="251"/>
        <v>0</v>
      </c>
      <c r="AF259" s="611">
        <f t="shared" si="251"/>
        <v>0</v>
      </c>
      <c r="AG259" s="611">
        <f t="shared" si="251"/>
        <v>0</v>
      </c>
      <c r="AH259" s="611">
        <f t="shared" si="251"/>
        <v>0</v>
      </c>
      <c r="AI259" s="611">
        <f t="shared" si="251"/>
        <v>0</v>
      </c>
      <c r="AJ259" s="611">
        <f t="shared" si="251"/>
        <v>0</v>
      </c>
      <c r="AK259" s="611">
        <f t="shared" si="251"/>
        <v>0</v>
      </c>
      <c r="AL259" s="611">
        <f t="shared" si="251"/>
        <v>0</v>
      </c>
      <c r="AM259" s="611">
        <f t="shared" si="251"/>
        <v>0</v>
      </c>
      <c r="AN259" s="611">
        <f t="shared" si="251"/>
        <v>0</v>
      </c>
      <c r="AO259" s="611">
        <f t="shared" si="251"/>
        <v>0</v>
      </c>
      <c r="AP259" s="611">
        <f t="shared" si="251"/>
        <v>0</v>
      </c>
      <c r="AQ259" s="611">
        <f t="shared" si="251"/>
        <v>0</v>
      </c>
      <c r="AR259" s="611">
        <f t="shared" si="251"/>
        <v>0</v>
      </c>
      <c r="AS259" s="611">
        <f t="shared" si="251"/>
        <v>0</v>
      </c>
      <c r="AT259" s="611">
        <f t="shared" si="251"/>
        <v>0</v>
      </c>
      <c r="AU259" s="611">
        <f t="shared" si="251"/>
        <v>0</v>
      </c>
      <c r="AV259" s="611">
        <f t="shared" si="251"/>
        <v>0</v>
      </c>
      <c r="AW259" s="611">
        <f t="shared" si="251"/>
        <v>0</v>
      </c>
      <c r="AX259" s="611">
        <f t="shared" si="251"/>
        <v>0</v>
      </c>
      <c r="AY259" s="611">
        <f t="shared" si="251"/>
        <v>0</v>
      </c>
      <c r="AZ259" s="611">
        <f t="shared" si="251"/>
        <v>0</v>
      </c>
      <c r="BA259" s="611">
        <f t="shared" si="251"/>
        <v>0</v>
      </c>
      <c r="BB259" s="58" t="s">
        <v>231</v>
      </c>
      <c r="BC259" s="63"/>
      <c r="BD259" s="63"/>
      <c r="BE259" s="85">
        <v>2016</v>
      </c>
      <c r="BF259" s="63"/>
      <c r="BG259" s="63"/>
    </row>
    <row r="260" spans="1:59" s="630" customFormat="1" ht="22.2" customHeight="1">
      <c r="A260" s="626" t="s">
        <v>81</v>
      </c>
      <c r="B260" s="672"/>
      <c r="C260" s="628"/>
      <c r="D260" s="628">
        <f>SUM(E260:BA260)</f>
        <v>0</v>
      </c>
      <c r="E260" s="628"/>
      <c r="F260" s="628"/>
      <c r="G260" s="628"/>
      <c r="H260" s="628"/>
      <c r="I260" s="628"/>
      <c r="J260" s="628"/>
      <c r="K260" s="628"/>
      <c r="L260" s="628"/>
      <c r="M260" s="628"/>
      <c r="N260" s="628"/>
      <c r="O260" s="628"/>
      <c r="P260" s="628"/>
      <c r="Q260" s="628"/>
      <c r="R260" s="628"/>
      <c r="S260" s="628"/>
      <c r="T260" s="628"/>
      <c r="U260" s="628"/>
      <c r="V260" s="628"/>
      <c r="W260" s="628"/>
      <c r="X260" s="628"/>
      <c r="Y260" s="628"/>
      <c r="Z260" s="628"/>
      <c r="AA260" s="628"/>
      <c r="AB260" s="628"/>
      <c r="AC260" s="628"/>
      <c r="AD260" s="628"/>
      <c r="AE260" s="628"/>
      <c r="AF260" s="628"/>
      <c r="AG260" s="628"/>
      <c r="AH260" s="628"/>
      <c r="AI260" s="628"/>
      <c r="AJ260" s="628"/>
      <c r="AK260" s="628"/>
      <c r="AL260" s="628"/>
      <c r="AM260" s="628"/>
      <c r="AN260" s="628"/>
      <c r="AO260" s="628"/>
      <c r="AP260" s="628"/>
      <c r="AQ260" s="628"/>
      <c r="AR260" s="628"/>
      <c r="AS260" s="628"/>
      <c r="AT260" s="628"/>
      <c r="AU260" s="628"/>
      <c r="AV260" s="628"/>
      <c r="AW260" s="628"/>
      <c r="AX260" s="628"/>
      <c r="AY260" s="628"/>
      <c r="AZ260" s="628"/>
      <c r="BA260" s="628"/>
      <c r="BB260" s="604" t="s">
        <v>231</v>
      </c>
      <c r="BC260" s="629"/>
      <c r="BD260" s="629"/>
      <c r="BE260" s="606">
        <v>2016</v>
      </c>
      <c r="BF260" s="629"/>
      <c r="BG260" s="629"/>
    </row>
    <row r="261" spans="1:59" s="630" customFormat="1" ht="22.2" customHeight="1">
      <c r="A261" s="626" t="s">
        <v>81</v>
      </c>
      <c r="B261" s="672"/>
      <c r="C261" s="628"/>
      <c r="D261" s="628">
        <f>SUM(E261:BA261)</f>
        <v>0</v>
      </c>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04" t="s">
        <v>231</v>
      </c>
      <c r="BC261" s="629"/>
      <c r="BD261" s="629"/>
      <c r="BE261" s="606">
        <v>2016</v>
      </c>
      <c r="BF261" s="629"/>
      <c r="BG261" s="629"/>
    </row>
    <row r="262" spans="1:59" s="634" customFormat="1" ht="22.2" customHeight="1">
      <c r="A262" s="351" t="s">
        <v>502</v>
      </c>
      <c r="B262" s="94" t="s">
        <v>431</v>
      </c>
      <c r="C262" s="619">
        <f>SUM(C263:C265)</f>
        <v>0</v>
      </c>
      <c r="D262" s="619">
        <f>D263</f>
        <v>0</v>
      </c>
      <c r="E262" s="619">
        <f t="shared" ref="E262:BA262" si="252">E263</f>
        <v>0</v>
      </c>
      <c r="F262" s="619">
        <f t="shared" si="252"/>
        <v>0</v>
      </c>
      <c r="G262" s="619">
        <f t="shared" si="252"/>
        <v>0</v>
      </c>
      <c r="H262" s="619">
        <f t="shared" si="252"/>
        <v>0</v>
      </c>
      <c r="I262" s="619">
        <f t="shared" si="252"/>
        <v>0</v>
      </c>
      <c r="J262" s="619">
        <f t="shared" si="252"/>
        <v>0</v>
      </c>
      <c r="K262" s="619">
        <f t="shared" si="252"/>
        <v>0</v>
      </c>
      <c r="L262" s="619">
        <f t="shared" si="252"/>
        <v>0</v>
      </c>
      <c r="M262" s="619">
        <f t="shared" si="252"/>
        <v>0</v>
      </c>
      <c r="N262" s="619">
        <f t="shared" si="252"/>
        <v>0</v>
      </c>
      <c r="O262" s="619">
        <f t="shared" si="252"/>
        <v>0</v>
      </c>
      <c r="P262" s="619">
        <f t="shared" si="252"/>
        <v>0</v>
      </c>
      <c r="Q262" s="619">
        <f t="shared" si="252"/>
        <v>0</v>
      </c>
      <c r="R262" s="619">
        <f t="shared" si="252"/>
        <v>0</v>
      </c>
      <c r="S262" s="619">
        <f t="shared" si="252"/>
        <v>0</v>
      </c>
      <c r="T262" s="619">
        <f t="shared" si="252"/>
        <v>0</v>
      </c>
      <c r="U262" s="619">
        <f t="shared" si="252"/>
        <v>0</v>
      </c>
      <c r="V262" s="619">
        <f t="shared" si="252"/>
        <v>0</v>
      </c>
      <c r="W262" s="619">
        <f t="shared" si="252"/>
        <v>0</v>
      </c>
      <c r="X262" s="619">
        <f t="shared" si="252"/>
        <v>0</v>
      </c>
      <c r="Y262" s="619">
        <f t="shared" si="252"/>
        <v>0</v>
      </c>
      <c r="Z262" s="619">
        <f t="shared" si="252"/>
        <v>0</v>
      </c>
      <c r="AA262" s="619">
        <f t="shared" si="252"/>
        <v>0</v>
      </c>
      <c r="AB262" s="619">
        <f t="shared" si="252"/>
        <v>0</v>
      </c>
      <c r="AC262" s="619">
        <f t="shared" si="252"/>
        <v>0</v>
      </c>
      <c r="AD262" s="619">
        <f t="shared" si="252"/>
        <v>0</v>
      </c>
      <c r="AE262" s="619">
        <f t="shared" si="252"/>
        <v>0</v>
      </c>
      <c r="AF262" s="619">
        <f t="shared" si="252"/>
        <v>0</v>
      </c>
      <c r="AG262" s="619">
        <f t="shared" si="252"/>
        <v>0</v>
      </c>
      <c r="AH262" s="619">
        <f t="shared" si="252"/>
        <v>0</v>
      </c>
      <c r="AI262" s="619">
        <f t="shared" si="252"/>
        <v>0</v>
      </c>
      <c r="AJ262" s="619">
        <f t="shared" si="252"/>
        <v>0</v>
      </c>
      <c r="AK262" s="619">
        <f t="shared" si="252"/>
        <v>0</v>
      </c>
      <c r="AL262" s="619">
        <f t="shared" si="252"/>
        <v>0</v>
      </c>
      <c r="AM262" s="619">
        <f t="shared" si="252"/>
        <v>0</v>
      </c>
      <c r="AN262" s="619">
        <f t="shared" si="252"/>
        <v>0</v>
      </c>
      <c r="AO262" s="619">
        <f t="shared" si="252"/>
        <v>0</v>
      </c>
      <c r="AP262" s="619">
        <f t="shared" si="252"/>
        <v>0</v>
      </c>
      <c r="AQ262" s="619">
        <f t="shared" si="252"/>
        <v>0</v>
      </c>
      <c r="AR262" s="619">
        <f t="shared" si="252"/>
        <v>0</v>
      </c>
      <c r="AS262" s="619">
        <f t="shared" si="252"/>
        <v>0</v>
      </c>
      <c r="AT262" s="619">
        <f t="shared" si="252"/>
        <v>0</v>
      </c>
      <c r="AU262" s="619">
        <f t="shared" si="252"/>
        <v>0</v>
      </c>
      <c r="AV262" s="619">
        <f t="shared" si="252"/>
        <v>0</v>
      </c>
      <c r="AW262" s="619">
        <f t="shared" si="252"/>
        <v>0</v>
      </c>
      <c r="AX262" s="619">
        <f t="shared" si="252"/>
        <v>0</v>
      </c>
      <c r="AY262" s="619">
        <f t="shared" si="252"/>
        <v>0</v>
      </c>
      <c r="AZ262" s="619">
        <f t="shared" si="252"/>
        <v>0</v>
      </c>
      <c r="BA262" s="619">
        <f t="shared" si="252"/>
        <v>0</v>
      </c>
      <c r="BB262" s="58" t="s">
        <v>231</v>
      </c>
      <c r="BC262" s="63"/>
      <c r="BD262" s="92"/>
      <c r="BE262" s="85">
        <v>2016</v>
      </c>
      <c r="BF262" s="91"/>
      <c r="BG262" s="91"/>
    </row>
    <row r="263" spans="1:59" s="623" customFormat="1" ht="22.2" customHeight="1">
      <c r="A263" s="346" t="s">
        <v>91</v>
      </c>
      <c r="B263" s="65" t="s">
        <v>481</v>
      </c>
      <c r="C263" s="620"/>
      <c r="D263" s="620">
        <f>SUM(E263:BA263)</f>
        <v>0</v>
      </c>
      <c r="E263" s="620">
        <f>SUM(E264:E265)</f>
        <v>0</v>
      </c>
      <c r="F263" s="620">
        <f t="shared" ref="F263:BA263" si="253">SUM(F264:F265)</f>
        <v>0</v>
      </c>
      <c r="G263" s="620">
        <f t="shared" si="253"/>
        <v>0</v>
      </c>
      <c r="H263" s="620">
        <f t="shared" si="253"/>
        <v>0</v>
      </c>
      <c r="I263" s="620">
        <f t="shared" si="253"/>
        <v>0</v>
      </c>
      <c r="J263" s="620">
        <f t="shared" si="253"/>
        <v>0</v>
      </c>
      <c r="K263" s="620">
        <f t="shared" si="253"/>
        <v>0</v>
      </c>
      <c r="L263" s="620">
        <f t="shared" si="253"/>
        <v>0</v>
      </c>
      <c r="M263" s="620">
        <f t="shared" si="253"/>
        <v>0</v>
      </c>
      <c r="N263" s="620">
        <f t="shared" si="253"/>
        <v>0</v>
      </c>
      <c r="O263" s="620">
        <f t="shared" si="253"/>
        <v>0</v>
      </c>
      <c r="P263" s="620">
        <f t="shared" si="253"/>
        <v>0</v>
      </c>
      <c r="Q263" s="620">
        <f t="shared" si="253"/>
        <v>0</v>
      </c>
      <c r="R263" s="620">
        <f t="shared" si="253"/>
        <v>0</v>
      </c>
      <c r="S263" s="620">
        <f t="shared" si="253"/>
        <v>0</v>
      </c>
      <c r="T263" s="620">
        <f t="shared" si="253"/>
        <v>0</v>
      </c>
      <c r="U263" s="620">
        <f t="shared" si="253"/>
        <v>0</v>
      </c>
      <c r="V263" s="620">
        <f t="shared" si="253"/>
        <v>0</v>
      </c>
      <c r="W263" s="620">
        <f t="shared" si="253"/>
        <v>0</v>
      </c>
      <c r="X263" s="620">
        <f t="shared" si="253"/>
        <v>0</v>
      </c>
      <c r="Y263" s="620">
        <f t="shared" si="253"/>
        <v>0</v>
      </c>
      <c r="Z263" s="620">
        <f t="shared" si="253"/>
        <v>0</v>
      </c>
      <c r="AA263" s="620">
        <f t="shared" si="253"/>
        <v>0</v>
      </c>
      <c r="AB263" s="620">
        <f t="shared" si="253"/>
        <v>0</v>
      </c>
      <c r="AC263" s="620">
        <f t="shared" si="253"/>
        <v>0</v>
      </c>
      <c r="AD263" s="620">
        <f t="shared" si="253"/>
        <v>0</v>
      </c>
      <c r="AE263" s="620">
        <f t="shared" si="253"/>
        <v>0</v>
      </c>
      <c r="AF263" s="620">
        <f t="shared" si="253"/>
        <v>0</v>
      </c>
      <c r="AG263" s="620">
        <f t="shared" si="253"/>
        <v>0</v>
      </c>
      <c r="AH263" s="620">
        <f t="shared" si="253"/>
        <v>0</v>
      </c>
      <c r="AI263" s="620">
        <f t="shared" si="253"/>
        <v>0</v>
      </c>
      <c r="AJ263" s="620">
        <f t="shared" si="253"/>
        <v>0</v>
      </c>
      <c r="AK263" s="620">
        <f t="shared" si="253"/>
        <v>0</v>
      </c>
      <c r="AL263" s="620">
        <f t="shared" si="253"/>
        <v>0</v>
      </c>
      <c r="AM263" s="620">
        <f t="shared" si="253"/>
        <v>0</v>
      </c>
      <c r="AN263" s="620">
        <f t="shared" si="253"/>
        <v>0</v>
      </c>
      <c r="AO263" s="620">
        <f t="shared" si="253"/>
        <v>0</v>
      </c>
      <c r="AP263" s="620">
        <f t="shared" si="253"/>
        <v>0</v>
      </c>
      <c r="AQ263" s="620">
        <f t="shared" si="253"/>
        <v>0</v>
      </c>
      <c r="AR263" s="620">
        <f t="shared" si="253"/>
        <v>0</v>
      </c>
      <c r="AS263" s="620">
        <f t="shared" si="253"/>
        <v>0</v>
      </c>
      <c r="AT263" s="620">
        <f t="shared" si="253"/>
        <v>0</v>
      </c>
      <c r="AU263" s="620">
        <f t="shared" si="253"/>
        <v>0</v>
      </c>
      <c r="AV263" s="620">
        <f t="shared" si="253"/>
        <v>0</v>
      </c>
      <c r="AW263" s="620">
        <f t="shared" si="253"/>
        <v>0</v>
      </c>
      <c r="AX263" s="620">
        <f t="shared" si="253"/>
        <v>0</v>
      </c>
      <c r="AY263" s="620">
        <f t="shared" si="253"/>
        <v>0</v>
      </c>
      <c r="AZ263" s="620">
        <f t="shared" si="253"/>
        <v>0</v>
      </c>
      <c r="BA263" s="620">
        <f t="shared" si="253"/>
        <v>0</v>
      </c>
      <c r="BB263" s="58" t="s">
        <v>231</v>
      </c>
      <c r="BC263" s="63"/>
      <c r="BD263" s="621"/>
      <c r="BE263" s="85">
        <v>2016</v>
      </c>
      <c r="BF263" s="622"/>
      <c r="BG263" s="622"/>
    </row>
    <row r="264" spans="1:59" s="630" customFormat="1" ht="22.2" customHeight="1">
      <c r="A264" s="626" t="s">
        <v>91</v>
      </c>
      <c r="B264" s="609"/>
      <c r="C264" s="628"/>
      <c r="D264" s="628">
        <f>SUM(E264:BA264)</f>
        <v>0</v>
      </c>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04" t="s">
        <v>231</v>
      </c>
      <c r="BC264" s="629"/>
      <c r="BD264" s="629"/>
      <c r="BE264" s="606">
        <v>2016</v>
      </c>
      <c r="BF264" s="629"/>
      <c r="BG264" s="629"/>
    </row>
    <row r="265" spans="1:59" s="630" customFormat="1" ht="22.2" customHeight="1">
      <c r="A265" s="626" t="s">
        <v>91</v>
      </c>
      <c r="B265" s="672"/>
      <c r="C265" s="628"/>
      <c r="D265" s="628">
        <f>SUM(E265:BA265)</f>
        <v>0</v>
      </c>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04" t="s">
        <v>231</v>
      </c>
      <c r="BC265" s="629"/>
      <c r="BD265" s="629"/>
      <c r="BE265" s="606">
        <v>2016</v>
      </c>
      <c r="BF265" s="629"/>
      <c r="BG265" s="629"/>
    </row>
    <row r="266" spans="1:59" s="613" customFormat="1" ht="22.2" customHeight="1">
      <c r="A266" s="346" t="s">
        <v>95</v>
      </c>
      <c r="B266" s="615" t="s">
        <v>504</v>
      </c>
      <c r="C266" s="611">
        <f>SUM(C267,C270)</f>
        <v>0</v>
      </c>
      <c r="D266" s="611">
        <f>SUM(D267+D270)</f>
        <v>0</v>
      </c>
      <c r="E266" s="611">
        <f t="shared" ref="E266:K266" si="254">SUM(E267,E270)</f>
        <v>0</v>
      </c>
      <c r="F266" s="611">
        <f t="shared" si="254"/>
        <v>0</v>
      </c>
      <c r="G266" s="611">
        <f t="shared" si="254"/>
        <v>0</v>
      </c>
      <c r="H266" s="611">
        <f t="shared" si="254"/>
        <v>0</v>
      </c>
      <c r="I266" s="611">
        <f t="shared" si="254"/>
        <v>0</v>
      </c>
      <c r="J266" s="611">
        <f t="shared" si="254"/>
        <v>0</v>
      </c>
      <c r="K266" s="611">
        <f t="shared" si="254"/>
        <v>0</v>
      </c>
      <c r="L266" s="611"/>
      <c r="M266" s="611">
        <f t="shared" ref="M266:AF266" si="255">SUM(M267,M270)</f>
        <v>0</v>
      </c>
      <c r="N266" s="611">
        <f t="shared" si="255"/>
        <v>0</v>
      </c>
      <c r="O266" s="611">
        <f t="shared" si="255"/>
        <v>0</v>
      </c>
      <c r="P266" s="611">
        <f t="shared" si="255"/>
        <v>0</v>
      </c>
      <c r="Q266" s="611">
        <f t="shared" si="255"/>
        <v>0</v>
      </c>
      <c r="R266" s="611">
        <f t="shared" si="255"/>
        <v>0</v>
      </c>
      <c r="S266" s="611">
        <f t="shared" si="255"/>
        <v>0</v>
      </c>
      <c r="T266" s="611">
        <f t="shared" si="255"/>
        <v>0</v>
      </c>
      <c r="U266" s="611">
        <f t="shared" si="255"/>
        <v>0</v>
      </c>
      <c r="V266" s="611">
        <f t="shared" si="255"/>
        <v>0</v>
      </c>
      <c r="W266" s="611">
        <f t="shared" si="255"/>
        <v>0</v>
      </c>
      <c r="X266" s="611">
        <f t="shared" si="255"/>
        <v>0</v>
      </c>
      <c r="Y266" s="611">
        <f t="shared" si="255"/>
        <v>0</v>
      </c>
      <c r="Z266" s="611">
        <f t="shared" si="255"/>
        <v>0</v>
      </c>
      <c r="AA266" s="611">
        <f t="shared" si="255"/>
        <v>0</v>
      </c>
      <c r="AB266" s="611">
        <f t="shared" si="255"/>
        <v>0</v>
      </c>
      <c r="AC266" s="611">
        <f t="shared" si="255"/>
        <v>0</v>
      </c>
      <c r="AD266" s="611">
        <f t="shared" si="255"/>
        <v>0</v>
      </c>
      <c r="AE266" s="611">
        <f t="shared" si="255"/>
        <v>0</v>
      </c>
      <c r="AF266" s="611">
        <f t="shared" si="255"/>
        <v>0</v>
      </c>
      <c r="AG266" s="611"/>
      <c r="AH266" s="611">
        <f t="shared" ref="AH266:BA266" si="256">SUM(AH267,AH270)</f>
        <v>0</v>
      </c>
      <c r="AI266" s="611">
        <f t="shared" si="256"/>
        <v>0</v>
      </c>
      <c r="AJ266" s="611">
        <f t="shared" si="256"/>
        <v>0</v>
      </c>
      <c r="AK266" s="611">
        <f t="shared" si="256"/>
        <v>0</v>
      </c>
      <c r="AL266" s="611">
        <f t="shared" si="256"/>
        <v>0</v>
      </c>
      <c r="AM266" s="611">
        <f t="shared" si="256"/>
        <v>0</v>
      </c>
      <c r="AN266" s="611">
        <f t="shared" si="256"/>
        <v>0</v>
      </c>
      <c r="AO266" s="611">
        <f t="shared" si="256"/>
        <v>0</v>
      </c>
      <c r="AP266" s="611">
        <f t="shared" si="256"/>
        <v>0</v>
      </c>
      <c r="AQ266" s="611">
        <f t="shared" si="256"/>
        <v>0</v>
      </c>
      <c r="AR266" s="611">
        <f t="shared" si="256"/>
        <v>0</v>
      </c>
      <c r="AS266" s="611">
        <f t="shared" si="256"/>
        <v>0</v>
      </c>
      <c r="AT266" s="611">
        <f t="shared" si="256"/>
        <v>0</v>
      </c>
      <c r="AU266" s="611">
        <f t="shared" si="256"/>
        <v>0</v>
      </c>
      <c r="AV266" s="611">
        <f t="shared" si="256"/>
        <v>0</v>
      </c>
      <c r="AW266" s="611">
        <f t="shared" si="256"/>
        <v>0</v>
      </c>
      <c r="AX266" s="611">
        <f t="shared" si="256"/>
        <v>0</v>
      </c>
      <c r="AY266" s="611">
        <f t="shared" si="256"/>
        <v>0</v>
      </c>
      <c r="AZ266" s="611">
        <f t="shared" si="256"/>
        <v>0</v>
      </c>
      <c r="BA266" s="611">
        <f t="shared" si="256"/>
        <v>0</v>
      </c>
      <c r="BB266" s="58" t="s">
        <v>231</v>
      </c>
      <c r="BC266" s="63"/>
      <c r="BD266" s="63"/>
      <c r="BE266" s="85">
        <v>2016</v>
      </c>
      <c r="BF266" s="63"/>
      <c r="BG266" s="63"/>
    </row>
    <row r="267" spans="1:59" s="613" customFormat="1" ht="22.2" customHeight="1">
      <c r="A267" s="346" t="s">
        <v>95</v>
      </c>
      <c r="B267" s="65" t="s">
        <v>480</v>
      </c>
      <c r="C267" s="611"/>
      <c r="D267" s="611">
        <f t="shared" ref="D267:D272" si="257">SUM(E267:BA267)</f>
        <v>0</v>
      </c>
      <c r="E267" s="611">
        <f t="shared" ref="E267:K267" si="258">SUM(E268:E269)</f>
        <v>0</v>
      </c>
      <c r="F267" s="611">
        <f t="shared" si="258"/>
        <v>0</v>
      </c>
      <c r="G267" s="611">
        <f t="shared" si="258"/>
        <v>0</v>
      </c>
      <c r="H267" s="611">
        <f t="shared" si="258"/>
        <v>0</v>
      </c>
      <c r="I267" s="611">
        <f t="shared" si="258"/>
        <v>0</v>
      </c>
      <c r="J267" s="611">
        <f t="shared" si="258"/>
        <v>0</v>
      </c>
      <c r="K267" s="611">
        <f t="shared" si="258"/>
        <v>0</v>
      </c>
      <c r="L267" s="611"/>
      <c r="M267" s="611">
        <f t="shared" ref="M267:AF267" si="259">SUM(M268:M269)</f>
        <v>0</v>
      </c>
      <c r="N267" s="611">
        <f t="shared" si="259"/>
        <v>0</v>
      </c>
      <c r="O267" s="611">
        <f t="shared" si="259"/>
        <v>0</v>
      </c>
      <c r="P267" s="611">
        <f t="shared" si="259"/>
        <v>0</v>
      </c>
      <c r="Q267" s="611">
        <f t="shared" si="259"/>
        <v>0</v>
      </c>
      <c r="R267" s="611">
        <f t="shared" si="259"/>
        <v>0</v>
      </c>
      <c r="S267" s="611">
        <f t="shared" si="259"/>
        <v>0</v>
      </c>
      <c r="T267" s="611">
        <f t="shared" si="259"/>
        <v>0</v>
      </c>
      <c r="U267" s="611">
        <f t="shared" si="259"/>
        <v>0</v>
      </c>
      <c r="V267" s="611">
        <f t="shared" si="259"/>
        <v>0</v>
      </c>
      <c r="W267" s="611">
        <f t="shared" si="259"/>
        <v>0</v>
      </c>
      <c r="X267" s="611">
        <f t="shared" si="259"/>
        <v>0</v>
      </c>
      <c r="Y267" s="611">
        <f t="shared" si="259"/>
        <v>0</v>
      </c>
      <c r="Z267" s="611">
        <f t="shared" si="259"/>
        <v>0</v>
      </c>
      <c r="AA267" s="611">
        <f t="shared" si="259"/>
        <v>0</v>
      </c>
      <c r="AB267" s="611">
        <f t="shared" si="259"/>
        <v>0</v>
      </c>
      <c r="AC267" s="611">
        <f t="shared" si="259"/>
        <v>0</v>
      </c>
      <c r="AD267" s="611">
        <f t="shared" si="259"/>
        <v>0</v>
      </c>
      <c r="AE267" s="611">
        <f t="shared" si="259"/>
        <v>0</v>
      </c>
      <c r="AF267" s="611">
        <f t="shared" si="259"/>
        <v>0</v>
      </c>
      <c r="AG267" s="611"/>
      <c r="AH267" s="611">
        <f t="shared" ref="AH267:BA267" si="260">SUM(AH268:AH269)</f>
        <v>0</v>
      </c>
      <c r="AI267" s="611">
        <f t="shared" si="260"/>
        <v>0</v>
      </c>
      <c r="AJ267" s="611">
        <f t="shared" si="260"/>
        <v>0</v>
      </c>
      <c r="AK267" s="611">
        <f t="shared" si="260"/>
        <v>0</v>
      </c>
      <c r="AL267" s="611">
        <f t="shared" si="260"/>
        <v>0</v>
      </c>
      <c r="AM267" s="611">
        <f t="shared" si="260"/>
        <v>0</v>
      </c>
      <c r="AN267" s="611">
        <f t="shared" si="260"/>
        <v>0</v>
      </c>
      <c r="AO267" s="611">
        <f t="shared" si="260"/>
        <v>0</v>
      </c>
      <c r="AP267" s="611">
        <f t="shared" si="260"/>
        <v>0</v>
      </c>
      <c r="AQ267" s="611">
        <f t="shared" si="260"/>
        <v>0</v>
      </c>
      <c r="AR267" s="611">
        <f t="shared" si="260"/>
        <v>0</v>
      </c>
      <c r="AS267" s="611">
        <f t="shared" si="260"/>
        <v>0</v>
      </c>
      <c r="AT267" s="611">
        <f t="shared" si="260"/>
        <v>0</v>
      </c>
      <c r="AU267" s="611">
        <f t="shared" si="260"/>
        <v>0</v>
      </c>
      <c r="AV267" s="611">
        <f t="shared" si="260"/>
        <v>0</v>
      </c>
      <c r="AW267" s="611">
        <f t="shared" si="260"/>
        <v>0</v>
      </c>
      <c r="AX267" s="611">
        <f t="shared" si="260"/>
        <v>0</v>
      </c>
      <c r="AY267" s="611">
        <f t="shared" si="260"/>
        <v>0</v>
      </c>
      <c r="AZ267" s="611">
        <f t="shared" si="260"/>
        <v>0</v>
      </c>
      <c r="BA267" s="611">
        <f t="shared" si="260"/>
        <v>0</v>
      </c>
      <c r="BB267" s="58" t="s">
        <v>231</v>
      </c>
      <c r="BC267" s="63"/>
      <c r="BD267" s="63"/>
      <c r="BE267" s="85">
        <v>2016</v>
      </c>
      <c r="BF267" s="63"/>
      <c r="BG267" s="63"/>
    </row>
    <row r="268" spans="1:59" s="630" customFormat="1" ht="22.2" customHeight="1">
      <c r="A268" s="626" t="s">
        <v>95</v>
      </c>
      <c r="B268" s="672"/>
      <c r="C268" s="628"/>
      <c r="D268" s="628">
        <f t="shared" si="257"/>
        <v>0</v>
      </c>
      <c r="E268" s="628"/>
      <c r="F268" s="628"/>
      <c r="G268" s="628"/>
      <c r="H268" s="628"/>
      <c r="I268" s="628"/>
      <c r="J268" s="628"/>
      <c r="K268" s="628"/>
      <c r="L268" s="628"/>
      <c r="M268" s="628"/>
      <c r="N268" s="628"/>
      <c r="O268" s="628"/>
      <c r="P268" s="628"/>
      <c r="Q268" s="628"/>
      <c r="R268" s="628"/>
      <c r="S268" s="628"/>
      <c r="T268" s="628"/>
      <c r="U268" s="628"/>
      <c r="V268" s="628"/>
      <c r="W268" s="628"/>
      <c r="X268" s="628"/>
      <c r="Y268" s="628"/>
      <c r="Z268" s="628"/>
      <c r="AA268" s="628"/>
      <c r="AB268" s="628"/>
      <c r="AC268" s="628"/>
      <c r="AD268" s="628"/>
      <c r="AE268" s="628"/>
      <c r="AF268" s="628"/>
      <c r="AG268" s="628"/>
      <c r="AH268" s="628"/>
      <c r="AI268" s="628"/>
      <c r="AJ268" s="628"/>
      <c r="AK268" s="628"/>
      <c r="AL268" s="628"/>
      <c r="AM268" s="628"/>
      <c r="AN268" s="628"/>
      <c r="AO268" s="628"/>
      <c r="AP268" s="628"/>
      <c r="AQ268" s="628"/>
      <c r="AR268" s="628"/>
      <c r="AS268" s="628"/>
      <c r="AT268" s="628"/>
      <c r="AU268" s="628"/>
      <c r="AV268" s="628"/>
      <c r="AW268" s="628"/>
      <c r="AX268" s="628"/>
      <c r="AY268" s="628"/>
      <c r="AZ268" s="628"/>
      <c r="BA268" s="628"/>
      <c r="BB268" s="604" t="s">
        <v>231</v>
      </c>
      <c r="BC268" s="629"/>
      <c r="BD268" s="629"/>
      <c r="BE268" s="606">
        <v>2016</v>
      </c>
      <c r="BF268" s="629"/>
      <c r="BG268" s="629"/>
    </row>
    <row r="269" spans="1:59" s="630" customFormat="1" ht="22.2" customHeight="1">
      <c r="A269" s="626" t="s">
        <v>95</v>
      </c>
      <c r="B269" s="672"/>
      <c r="C269" s="628"/>
      <c r="D269" s="628">
        <f t="shared" si="257"/>
        <v>0</v>
      </c>
      <c r="E269" s="628"/>
      <c r="F269" s="628"/>
      <c r="G269" s="628"/>
      <c r="H269" s="628"/>
      <c r="I269" s="628"/>
      <c r="J269" s="628"/>
      <c r="K269" s="628"/>
      <c r="L269" s="628"/>
      <c r="M269" s="628"/>
      <c r="N269" s="628"/>
      <c r="O269" s="628"/>
      <c r="P269" s="628"/>
      <c r="Q269" s="628"/>
      <c r="R269" s="628"/>
      <c r="S269" s="628"/>
      <c r="T269" s="628"/>
      <c r="U269" s="628"/>
      <c r="V269" s="628"/>
      <c r="W269" s="628"/>
      <c r="X269" s="628"/>
      <c r="Y269" s="628"/>
      <c r="Z269" s="628"/>
      <c r="AA269" s="628"/>
      <c r="AB269" s="628"/>
      <c r="AC269" s="628"/>
      <c r="AD269" s="628"/>
      <c r="AE269" s="628"/>
      <c r="AF269" s="628"/>
      <c r="AG269" s="628"/>
      <c r="AH269" s="628"/>
      <c r="AI269" s="628"/>
      <c r="AJ269" s="628"/>
      <c r="AK269" s="628"/>
      <c r="AL269" s="628"/>
      <c r="AM269" s="628"/>
      <c r="AN269" s="628"/>
      <c r="AO269" s="628"/>
      <c r="AP269" s="628"/>
      <c r="AQ269" s="628"/>
      <c r="AR269" s="628"/>
      <c r="AS269" s="628"/>
      <c r="AT269" s="628"/>
      <c r="AU269" s="628"/>
      <c r="AV269" s="628"/>
      <c r="AW269" s="628"/>
      <c r="AX269" s="628"/>
      <c r="AY269" s="628"/>
      <c r="AZ269" s="628"/>
      <c r="BA269" s="628"/>
      <c r="BB269" s="604" t="s">
        <v>231</v>
      </c>
      <c r="BC269" s="629"/>
      <c r="BD269" s="629"/>
      <c r="BE269" s="606">
        <v>2016</v>
      </c>
      <c r="BF269" s="629"/>
      <c r="BG269" s="629"/>
    </row>
    <row r="270" spans="1:59" s="613" customFormat="1" ht="22.2" customHeight="1">
      <c r="A270" s="346" t="s">
        <v>95</v>
      </c>
      <c r="B270" s="65" t="s">
        <v>481</v>
      </c>
      <c r="C270" s="611"/>
      <c r="D270" s="611">
        <f t="shared" si="257"/>
        <v>0</v>
      </c>
      <c r="E270" s="611">
        <f t="shared" ref="E270:K270" si="261">SUM(E271:E272)</f>
        <v>0</v>
      </c>
      <c r="F270" s="611">
        <f t="shared" si="261"/>
        <v>0</v>
      </c>
      <c r="G270" s="611">
        <f t="shared" si="261"/>
        <v>0</v>
      </c>
      <c r="H270" s="611">
        <f t="shared" si="261"/>
        <v>0</v>
      </c>
      <c r="I270" s="611">
        <f t="shared" si="261"/>
        <v>0</v>
      </c>
      <c r="J270" s="611">
        <f t="shared" si="261"/>
        <v>0</v>
      </c>
      <c r="K270" s="611">
        <f t="shared" si="261"/>
        <v>0</v>
      </c>
      <c r="L270" s="611"/>
      <c r="M270" s="611">
        <f t="shared" ref="M270:AF270" si="262">SUM(M271:M272)</f>
        <v>0</v>
      </c>
      <c r="N270" s="611">
        <f t="shared" si="262"/>
        <v>0</v>
      </c>
      <c r="O270" s="611">
        <f t="shared" si="262"/>
        <v>0</v>
      </c>
      <c r="P270" s="611">
        <f t="shared" si="262"/>
        <v>0</v>
      </c>
      <c r="Q270" s="611">
        <f t="shared" si="262"/>
        <v>0</v>
      </c>
      <c r="R270" s="611">
        <f t="shared" si="262"/>
        <v>0</v>
      </c>
      <c r="S270" s="611">
        <f t="shared" si="262"/>
        <v>0</v>
      </c>
      <c r="T270" s="611">
        <f t="shared" si="262"/>
        <v>0</v>
      </c>
      <c r="U270" s="611">
        <f t="shared" si="262"/>
        <v>0</v>
      </c>
      <c r="V270" s="611">
        <f t="shared" si="262"/>
        <v>0</v>
      </c>
      <c r="W270" s="611">
        <f t="shared" si="262"/>
        <v>0</v>
      </c>
      <c r="X270" s="611">
        <f t="shared" si="262"/>
        <v>0</v>
      </c>
      <c r="Y270" s="611">
        <f t="shared" si="262"/>
        <v>0</v>
      </c>
      <c r="Z270" s="611">
        <f t="shared" si="262"/>
        <v>0</v>
      </c>
      <c r="AA270" s="611">
        <f t="shared" si="262"/>
        <v>0</v>
      </c>
      <c r="AB270" s="611">
        <f t="shared" si="262"/>
        <v>0</v>
      </c>
      <c r="AC270" s="611">
        <f t="shared" si="262"/>
        <v>0</v>
      </c>
      <c r="AD270" s="611">
        <f t="shared" si="262"/>
        <v>0</v>
      </c>
      <c r="AE270" s="611">
        <f t="shared" si="262"/>
        <v>0</v>
      </c>
      <c r="AF270" s="611">
        <f t="shared" si="262"/>
        <v>0</v>
      </c>
      <c r="AG270" s="611"/>
      <c r="AH270" s="611">
        <f t="shared" ref="AH270:BA270" si="263">SUM(AH271:AH272)</f>
        <v>0</v>
      </c>
      <c r="AI270" s="611">
        <f t="shared" si="263"/>
        <v>0</v>
      </c>
      <c r="AJ270" s="611">
        <f t="shared" si="263"/>
        <v>0</v>
      </c>
      <c r="AK270" s="611">
        <f t="shared" si="263"/>
        <v>0</v>
      </c>
      <c r="AL270" s="611">
        <f t="shared" si="263"/>
        <v>0</v>
      </c>
      <c r="AM270" s="611">
        <f t="shared" si="263"/>
        <v>0</v>
      </c>
      <c r="AN270" s="611">
        <f t="shared" si="263"/>
        <v>0</v>
      </c>
      <c r="AO270" s="611">
        <f t="shared" si="263"/>
        <v>0</v>
      </c>
      <c r="AP270" s="611">
        <f t="shared" si="263"/>
        <v>0</v>
      </c>
      <c r="AQ270" s="611">
        <f t="shared" si="263"/>
        <v>0</v>
      </c>
      <c r="AR270" s="611">
        <f t="shared" si="263"/>
        <v>0</v>
      </c>
      <c r="AS270" s="611">
        <f t="shared" si="263"/>
        <v>0</v>
      </c>
      <c r="AT270" s="611">
        <f t="shared" si="263"/>
        <v>0</v>
      </c>
      <c r="AU270" s="611">
        <f t="shared" si="263"/>
        <v>0</v>
      </c>
      <c r="AV270" s="611">
        <f t="shared" si="263"/>
        <v>0</v>
      </c>
      <c r="AW270" s="611">
        <f t="shared" si="263"/>
        <v>0</v>
      </c>
      <c r="AX270" s="611">
        <f t="shared" si="263"/>
        <v>0</v>
      </c>
      <c r="AY270" s="611">
        <f t="shared" si="263"/>
        <v>0</v>
      </c>
      <c r="AZ270" s="611">
        <f t="shared" si="263"/>
        <v>0</v>
      </c>
      <c r="BA270" s="611">
        <f t="shared" si="263"/>
        <v>0</v>
      </c>
      <c r="BB270" s="58" t="s">
        <v>231</v>
      </c>
      <c r="BC270" s="63"/>
      <c r="BD270" s="63"/>
      <c r="BE270" s="85">
        <v>2016</v>
      </c>
      <c r="BF270" s="63"/>
      <c r="BG270" s="63"/>
    </row>
    <row r="271" spans="1:59" s="630" customFormat="1" ht="22.2" customHeight="1">
      <c r="A271" s="626" t="s">
        <v>95</v>
      </c>
      <c r="B271" s="672"/>
      <c r="C271" s="628"/>
      <c r="D271" s="628">
        <f t="shared" si="257"/>
        <v>0</v>
      </c>
      <c r="E271" s="628"/>
      <c r="F271" s="628"/>
      <c r="G271" s="628"/>
      <c r="H271" s="628"/>
      <c r="I271" s="628"/>
      <c r="J271" s="628"/>
      <c r="K271" s="628"/>
      <c r="L271" s="628"/>
      <c r="M271" s="628"/>
      <c r="N271" s="628"/>
      <c r="O271" s="628"/>
      <c r="P271" s="628"/>
      <c r="Q271" s="628"/>
      <c r="R271" s="628"/>
      <c r="S271" s="628"/>
      <c r="T271" s="628"/>
      <c r="U271" s="628"/>
      <c r="V271" s="628"/>
      <c r="W271" s="628"/>
      <c r="X271" s="628"/>
      <c r="Y271" s="628"/>
      <c r="Z271" s="628"/>
      <c r="AA271" s="628"/>
      <c r="AB271" s="628"/>
      <c r="AC271" s="628"/>
      <c r="AD271" s="628"/>
      <c r="AE271" s="628"/>
      <c r="AF271" s="628"/>
      <c r="AG271" s="628"/>
      <c r="AH271" s="628"/>
      <c r="AI271" s="628"/>
      <c r="AJ271" s="628"/>
      <c r="AK271" s="628"/>
      <c r="AL271" s="628"/>
      <c r="AM271" s="628"/>
      <c r="AN271" s="628"/>
      <c r="AO271" s="628"/>
      <c r="AP271" s="628"/>
      <c r="AQ271" s="628"/>
      <c r="AR271" s="628"/>
      <c r="AS271" s="628"/>
      <c r="AT271" s="628"/>
      <c r="AU271" s="628"/>
      <c r="AV271" s="628"/>
      <c r="AW271" s="628"/>
      <c r="AX271" s="628"/>
      <c r="AY271" s="628"/>
      <c r="AZ271" s="628"/>
      <c r="BA271" s="628"/>
      <c r="BB271" s="604" t="s">
        <v>231</v>
      </c>
      <c r="BC271" s="629"/>
      <c r="BD271" s="629"/>
      <c r="BE271" s="606">
        <v>2016</v>
      </c>
      <c r="BF271" s="629"/>
      <c r="BG271" s="629"/>
    </row>
    <row r="272" spans="1:59" s="630" customFormat="1" ht="22.2" customHeight="1">
      <c r="A272" s="626" t="s">
        <v>95</v>
      </c>
      <c r="B272" s="672"/>
      <c r="C272" s="628"/>
      <c r="D272" s="628">
        <f t="shared" si="257"/>
        <v>0</v>
      </c>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c r="AK272" s="628"/>
      <c r="AL272" s="628"/>
      <c r="AM272" s="628"/>
      <c r="AN272" s="628"/>
      <c r="AO272" s="628"/>
      <c r="AP272" s="628"/>
      <c r="AQ272" s="628"/>
      <c r="AR272" s="628"/>
      <c r="AS272" s="628"/>
      <c r="AT272" s="628"/>
      <c r="AU272" s="628"/>
      <c r="AV272" s="628"/>
      <c r="AW272" s="628"/>
      <c r="AX272" s="628"/>
      <c r="AY272" s="628"/>
      <c r="AZ272" s="628"/>
      <c r="BA272" s="628"/>
      <c r="BB272" s="604" t="s">
        <v>231</v>
      </c>
      <c r="BC272" s="629"/>
      <c r="BD272" s="629"/>
      <c r="BE272" s="606">
        <v>2016</v>
      </c>
      <c r="BF272" s="629"/>
      <c r="BG272" s="629"/>
    </row>
    <row r="273" spans="1:59" s="613" customFormat="1" ht="22.2" customHeight="1">
      <c r="A273" s="346" t="s">
        <v>120</v>
      </c>
      <c r="B273" s="615" t="s">
        <v>508</v>
      </c>
      <c r="C273" s="611">
        <f>SUM(C274,C277)</f>
        <v>0</v>
      </c>
      <c r="D273" s="611">
        <f>SUM(D274+D277)</f>
        <v>0</v>
      </c>
      <c r="E273" s="611">
        <f t="shared" ref="E273:K273" si="264">SUM(E274,E277)</f>
        <v>0</v>
      </c>
      <c r="F273" s="611">
        <f t="shared" si="264"/>
        <v>0</v>
      </c>
      <c r="G273" s="611">
        <f t="shared" si="264"/>
        <v>0</v>
      </c>
      <c r="H273" s="611">
        <f t="shared" si="264"/>
        <v>0</v>
      </c>
      <c r="I273" s="611">
        <f t="shared" si="264"/>
        <v>0</v>
      </c>
      <c r="J273" s="611">
        <f t="shared" si="264"/>
        <v>0</v>
      </c>
      <c r="K273" s="611">
        <f t="shared" si="264"/>
        <v>0</v>
      </c>
      <c r="L273" s="611"/>
      <c r="M273" s="611">
        <f t="shared" ref="M273:AF273" si="265">SUM(M274,M277)</f>
        <v>0</v>
      </c>
      <c r="N273" s="611">
        <f t="shared" si="265"/>
        <v>0</v>
      </c>
      <c r="O273" s="611">
        <f t="shared" si="265"/>
        <v>0</v>
      </c>
      <c r="P273" s="611">
        <f t="shared" si="265"/>
        <v>0</v>
      </c>
      <c r="Q273" s="611">
        <f t="shared" si="265"/>
        <v>0</v>
      </c>
      <c r="R273" s="611">
        <f t="shared" si="265"/>
        <v>0</v>
      </c>
      <c r="S273" s="611">
        <f t="shared" si="265"/>
        <v>0</v>
      </c>
      <c r="T273" s="611">
        <f t="shared" si="265"/>
        <v>0</v>
      </c>
      <c r="U273" s="611">
        <f t="shared" si="265"/>
        <v>0</v>
      </c>
      <c r="V273" s="611">
        <f t="shared" si="265"/>
        <v>0</v>
      </c>
      <c r="W273" s="611">
        <f t="shared" si="265"/>
        <v>0</v>
      </c>
      <c r="X273" s="611">
        <f t="shared" si="265"/>
        <v>0</v>
      </c>
      <c r="Y273" s="611">
        <f t="shared" si="265"/>
        <v>0</v>
      </c>
      <c r="Z273" s="611">
        <f t="shared" si="265"/>
        <v>0</v>
      </c>
      <c r="AA273" s="611">
        <f t="shared" si="265"/>
        <v>0</v>
      </c>
      <c r="AB273" s="611">
        <f t="shared" si="265"/>
        <v>0</v>
      </c>
      <c r="AC273" s="611">
        <f t="shared" si="265"/>
        <v>0</v>
      </c>
      <c r="AD273" s="611">
        <f t="shared" si="265"/>
        <v>0</v>
      </c>
      <c r="AE273" s="611">
        <f t="shared" si="265"/>
        <v>0</v>
      </c>
      <c r="AF273" s="611">
        <f t="shared" si="265"/>
        <v>0</v>
      </c>
      <c r="AG273" s="611"/>
      <c r="AH273" s="611">
        <f t="shared" ref="AH273:BA273" si="266">SUM(AH274,AH277)</f>
        <v>0</v>
      </c>
      <c r="AI273" s="611">
        <f t="shared" si="266"/>
        <v>0</v>
      </c>
      <c r="AJ273" s="611">
        <f t="shared" si="266"/>
        <v>0</v>
      </c>
      <c r="AK273" s="611">
        <f t="shared" si="266"/>
        <v>0</v>
      </c>
      <c r="AL273" s="611">
        <f t="shared" si="266"/>
        <v>0</v>
      </c>
      <c r="AM273" s="611">
        <f t="shared" si="266"/>
        <v>0</v>
      </c>
      <c r="AN273" s="611">
        <f t="shared" si="266"/>
        <v>0</v>
      </c>
      <c r="AO273" s="611">
        <f t="shared" si="266"/>
        <v>0</v>
      </c>
      <c r="AP273" s="611">
        <f t="shared" si="266"/>
        <v>0</v>
      </c>
      <c r="AQ273" s="611">
        <f t="shared" si="266"/>
        <v>0</v>
      </c>
      <c r="AR273" s="611">
        <f t="shared" si="266"/>
        <v>0</v>
      </c>
      <c r="AS273" s="611">
        <f t="shared" si="266"/>
        <v>0</v>
      </c>
      <c r="AT273" s="611">
        <f t="shared" si="266"/>
        <v>0</v>
      </c>
      <c r="AU273" s="611">
        <f t="shared" si="266"/>
        <v>0</v>
      </c>
      <c r="AV273" s="611">
        <f t="shared" si="266"/>
        <v>0</v>
      </c>
      <c r="AW273" s="611">
        <f t="shared" si="266"/>
        <v>0</v>
      </c>
      <c r="AX273" s="611">
        <f t="shared" si="266"/>
        <v>0</v>
      </c>
      <c r="AY273" s="611">
        <f t="shared" si="266"/>
        <v>0</v>
      </c>
      <c r="AZ273" s="611">
        <f t="shared" si="266"/>
        <v>0</v>
      </c>
      <c r="BA273" s="611">
        <f t="shared" si="266"/>
        <v>0</v>
      </c>
      <c r="BB273" s="58" t="s">
        <v>231</v>
      </c>
      <c r="BC273" s="63"/>
      <c r="BD273" s="63"/>
      <c r="BE273" s="43">
        <v>2016</v>
      </c>
      <c r="BF273" s="62"/>
      <c r="BG273" s="62"/>
    </row>
    <row r="274" spans="1:59" s="613" customFormat="1" ht="22.2" customHeight="1">
      <c r="A274" s="346" t="s">
        <v>120</v>
      </c>
      <c r="B274" s="65" t="s">
        <v>480</v>
      </c>
      <c r="C274" s="611"/>
      <c r="D274" s="611">
        <f t="shared" ref="D274:D279" si="267">SUM(E274:BA274)</f>
        <v>0</v>
      </c>
      <c r="E274" s="611">
        <f t="shared" ref="E274:K274" si="268">SUM(E275:E276)</f>
        <v>0</v>
      </c>
      <c r="F274" s="611">
        <f t="shared" si="268"/>
        <v>0</v>
      </c>
      <c r="G274" s="611">
        <f t="shared" si="268"/>
        <v>0</v>
      </c>
      <c r="H274" s="611">
        <f t="shared" si="268"/>
        <v>0</v>
      </c>
      <c r="I274" s="611">
        <f t="shared" si="268"/>
        <v>0</v>
      </c>
      <c r="J274" s="611">
        <f t="shared" si="268"/>
        <v>0</v>
      </c>
      <c r="K274" s="611">
        <f t="shared" si="268"/>
        <v>0</v>
      </c>
      <c r="L274" s="611"/>
      <c r="M274" s="611">
        <f t="shared" ref="M274:AF274" si="269">SUM(M275:M276)</f>
        <v>0</v>
      </c>
      <c r="N274" s="611">
        <f t="shared" si="269"/>
        <v>0</v>
      </c>
      <c r="O274" s="611">
        <f t="shared" si="269"/>
        <v>0</v>
      </c>
      <c r="P274" s="611">
        <f t="shared" si="269"/>
        <v>0</v>
      </c>
      <c r="Q274" s="611">
        <f t="shared" si="269"/>
        <v>0</v>
      </c>
      <c r="R274" s="611">
        <f t="shared" si="269"/>
        <v>0</v>
      </c>
      <c r="S274" s="611">
        <f t="shared" si="269"/>
        <v>0</v>
      </c>
      <c r="T274" s="611">
        <f t="shared" si="269"/>
        <v>0</v>
      </c>
      <c r="U274" s="611">
        <f t="shared" si="269"/>
        <v>0</v>
      </c>
      <c r="V274" s="611">
        <f t="shared" si="269"/>
        <v>0</v>
      </c>
      <c r="W274" s="611">
        <f t="shared" si="269"/>
        <v>0</v>
      </c>
      <c r="X274" s="611">
        <f t="shared" si="269"/>
        <v>0</v>
      </c>
      <c r="Y274" s="611">
        <f t="shared" si="269"/>
        <v>0</v>
      </c>
      <c r="Z274" s="611">
        <f t="shared" si="269"/>
        <v>0</v>
      </c>
      <c r="AA274" s="611">
        <f t="shared" si="269"/>
        <v>0</v>
      </c>
      <c r="AB274" s="611">
        <f t="shared" si="269"/>
        <v>0</v>
      </c>
      <c r="AC274" s="611">
        <f t="shared" si="269"/>
        <v>0</v>
      </c>
      <c r="AD274" s="611">
        <f t="shared" si="269"/>
        <v>0</v>
      </c>
      <c r="AE274" s="611">
        <f t="shared" si="269"/>
        <v>0</v>
      </c>
      <c r="AF274" s="611">
        <f t="shared" si="269"/>
        <v>0</v>
      </c>
      <c r="AG274" s="611"/>
      <c r="AH274" s="611">
        <f t="shared" ref="AH274:BA274" si="270">SUM(AH275:AH276)</f>
        <v>0</v>
      </c>
      <c r="AI274" s="611">
        <f t="shared" si="270"/>
        <v>0</v>
      </c>
      <c r="AJ274" s="611">
        <f t="shared" si="270"/>
        <v>0</v>
      </c>
      <c r="AK274" s="611">
        <f t="shared" si="270"/>
        <v>0</v>
      </c>
      <c r="AL274" s="611">
        <f t="shared" si="270"/>
        <v>0</v>
      </c>
      <c r="AM274" s="611">
        <f t="shared" si="270"/>
        <v>0</v>
      </c>
      <c r="AN274" s="611">
        <f t="shared" si="270"/>
        <v>0</v>
      </c>
      <c r="AO274" s="611">
        <f t="shared" si="270"/>
        <v>0</v>
      </c>
      <c r="AP274" s="611">
        <f t="shared" si="270"/>
        <v>0</v>
      </c>
      <c r="AQ274" s="611">
        <f t="shared" si="270"/>
        <v>0</v>
      </c>
      <c r="AR274" s="611">
        <f t="shared" si="270"/>
        <v>0</v>
      </c>
      <c r="AS274" s="611">
        <f t="shared" si="270"/>
        <v>0</v>
      </c>
      <c r="AT274" s="611">
        <f t="shared" si="270"/>
        <v>0</v>
      </c>
      <c r="AU274" s="611">
        <f t="shared" si="270"/>
        <v>0</v>
      </c>
      <c r="AV274" s="611">
        <f t="shared" si="270"/>
        <v>0</v>
      </c>
      <c r="AW274" s="611">
        <f t="shared" si="270"/>
        <v>0</v>
      </c>
      <c r="AX274" s="611">
        <f t="shared" si="270"/>
        <v>0</v>
      </c>
      <c r="AY274" s="611">
        <f t="shared" si="270"/>
        <v>0</v>
      </c>
      <c r="AZ274" s="611">
        <f t="shared" si="270"/>
        <v>0</v>
      </c>
      <c r="BA274" s="611">
        <f t="shared" si="270"/>
        <v>0</v>
      </c>
      <c r="BB274" s="58" t="s">
        <v>231</v>
      </c>
      <c r="BC274" s="63"/>
      <c r="BD274" s="63"/>
      <c r="BE274" s="43">
        <v>2016</v>
      </c>
      <c r="BF274" s="62"/>
      <c r="BG274" s="62"/>
    </row>
    <row r="275" spans="1:59" s="630" customFormat="1" ht="22.2" customHeight="1">
      <c r="A275" s="626" t="s">
        <v>120</v>
      </c>
      <c r="B275" s="672"/>
      <c r="C275" s="628"/>
      <c r="D275" s="628">
        <f t="shared" si="267"/>
        <v>0</v>
      </c>
      <c r="E275" s="628"/>
      <c r="F275" s="628"/>
      <c r="G275" s="628"/>
      <c r="H275" s="628"/>
      <c r="I275" s="628"/>
      <c r="J275" s="628"/>
      <c r="K275" s="628"/>
      <c r="L275" s="628"/>
      <c r="M275" s="628"/>
      <c r="N275" s="628"/>
      <c r="O275" s="628"/>
      <c r="P275" s="628"/>
      <c r="Q275" s="628"/>
      <c r="R275" s="628"/>
      <c r="S275" s="628"/>
      <c r="T275" s="628"/>
      <c r="U275" s="628"/>
      <c r="V275" s="628"/>
      <c r="W275" s="628"/>
      <c r="X275" s="628"/>
      <c r="Y275" s="628"/>
      <c r="Z275" s="628"/>
      <c r="AA275" s="628"/>
      <c r="AB275" s="628"/>
      <c r="AC275" s="628"/>
      <c r="AD275" s="628"/>
      <c r="AE275" s="628"/>
      <c r="AF275" s="628"/>
      <c r="AG275" s="628"/>
      <c r="AH275" s="628"/>
      <c r="AI275" s="628"/>
      <c r="AJ275" s="628"/>
      <c r="AK275" s="628"/>
      <c r="AL275" s="628"/>
      <c r="AM275" s="628"/>
      <c r="AN275" s="628"/>
      <c r="AO275" s="628"/>
      <c r="AP275" s="628"/>
      <c r="AQ275" s="628"/>
      <c r="AR275" s="628"/>
      <c r="AS275" s="628"/>
      <c r="AT275" s="628"/>
      <c r="AU275" s="628"/>
      <c r="AV275" s="628"/>
      <c r="AW275" s="628"/>
      <c r="AX275" s="628"/>
      <c r="AY275" s="628"/>
      <c r="AZ275" s="628"/>
      <c r="BA275" s="628"/>
      <c r="BB275" s="604" t="s">
        <v>231</v>
      </c>
      <c r="BC275" s="629"/>
      <c r="BD275" s="629"/>
      <c r="BE275" s="641">
        <v>2016</v>
      </c>
      <c r="BF275" s="642"/>
      <c r="BG275" s="642"/>
    </row>
    <row r="276" spans="1:59" s="630" customFormat="1" ht="22.2" customHeight="1">
      <c r="A276" s="626" t="s">
        <v>120</v>
      </c>
      <c r="B276" s="672"/>
      <c r="C276" s="628"/>
      <c r="D276" s="628">
        <f t="shared" si="267"/>
        <v>0</v>
      </c>
      <c r="E276" s="628"/>
      <c r="F276" s="628"/>
      <c r="G276" s="628"/>
      <c r="H276" s="628"/>
      <c r="I276" s="628"/>
      <c r="J276" s="628"/>
      <c r="K276" s="628"/>
      <c r="L276" s="628"/>
      <c r="M276" s="628"/>
      <c r="N276" s="628"/>
      <c r="O276" s="628"/>
      <c r="P276" s="628"/>
      <c r="Q276" s="628"/>
      <c r="R276" s="628"/>
      <c r="S276" s="628"/>
      <c r="T276" s="628"/>
      <c r="U276" s="628"/>
      <c r="V276" s="628"/>
      <c r="W276" s="628"/>
      <c r="X276" s="628"/>
      <c r="Y276" s="628"/>
      <c r="Z276" s="628"/>
      <c r="AA276" s="628"/>
      <c r="AB276" s="628"/>
      <c r="AC276" s="628"/>
      <c r="AD276" s="628"/>
      <c r="AE276" s="628"/>
      <c r="AF276" s="628"/>
      <c r="AG276" s="628"/>
      <c r="AH276" s="628"/>
      <c r="AI276" s="628"/>
      <c r="AJ276" s="628"/>
      <c r="AK276" s="628"/>
      <c r="AL276" s="628"/>
      <c r="AM276" s="628"/>
      <c r="AN276" s="628"/>
      <c r="AO276" s="628"/>
      <c r="AP276" s="628"/>
      <c r="AQ276" s="628"/>
      <c r="AR276" s="628"/>
      <c r="AS276" s="628"/>
      <c r="AT276" s="628"/>
      <c r="AU276" s="628"/>
      <c r="AV276" s="628"/>
      <c r="AW276" s="628"/>
      <c r="AX276" s="628"/>
      <c r="AY276" s="628"/>
      <c r="AZ276" s="628"/>
      <c r="BA276" s="628"/>
      <c r="BB276" s="604" t="s">
        <v>231</v>
      </c>
      <c r="BC276" s="629"/>
      <c r="BD276" s="629"/>
      <c r="BE276" s="641">
        <v>2016</v>
      </c>
      <c r="BF276" s="642"/>
      <c r="BG276" s="642"/>
    </row>
    <row r="277" spans="1:59" s="613" customFormat="1" ht="22.2" customHeight="1">
      <c r="A277" s="346" t="s">
        <v>120</v>
      </c>
      <c r="B277" s="65" t="s">
        <v>481</v>
      </c>
      <c r="C277" s="611"/>
      <c r="D277" s="611">
        <f t="shared" si="267"/>
        <v>0</v>
      </c>
      <c r="E277" s="611">
        <f t="shared" ref="E277:K277" si="271">SUM(E278:E279)</f>
        <v>0</v>
      </c>
      <c r="F277" s="611">
        <f t="shared" si="271"/>
        <v>0</v>
      </c>
      <c r="G277" s="611">
        <f t="shared" si="271"/>
        <v>0</v>
      </c>
      <c r="H277" s="611">
        <f t="shared" si="271"/>
        <v>0</v>
      </c>
      <c r="I277" s="611">
        <f t="shared" si="271"/>
        <v>0</v>
      </c>
      <c r="J277" s="611">
        <f t="shared" si="271"/>
        <v>0</v>
      </c>
      <c r="K277" s="611">
        <f t="shared" si="271"/>
        <v>0</v>
      </c>
      <c r="L277" s="611"/>
      <c r="M277" s="611">
        <f t="shared" ref="M277:AF277" si="272">SUM(M278:M279)</f>
        <v>0</v>
      </c>
      <c r="N277" s="611">
        <f t="shared" si="272"/>
        <v>0</v>
      </c>
      <c r="O277" s="611">
        <f t="shared" si="272"/>
        <v>0</v>
      </c>
      <c r="P277" s="611">
        <f t="shared" si="272"/>
        <v>0</v>
      </c>
      <c r="Q277" s="611">
        <f t="shared" si="272"/>
        <v>0</v>
      </c>
      <c r="R277" s="611">
        <f t="shared" si="272"/>
        <v>0</v>
      </c>
      <c r="S277" s="611">
        <f t="shared" si="272"/>
        <v>0</v>
      </c>
      <c r="T277" s="611">
        <f t="shared" si="272"/>
        <v>0</v>
      </c>
      <c r="U277" s="611">
        <f t="shared" si="272"/>
        <v>0</v>
      </c>
      <c r="V277" s="611">
        <f t="shared" si="272"/>
        <v>0</v>
      </c>
      <c r="W277" s="611">
        <f t="shared" si="272"/>
        <v>0</v>
      </c>
      <c r="X277" s="611">
        <f t="shared" si="272"/>
        <v>0</v>
      </c>
      <c r="Y277" s="611">
        <f t="shared" si="272"/>
        <v>0</v>
      </c>
      <c r="Z277" s="611">
        <f t="shared" si="272"/>
        <v>0</v>
      </c>
      <c r="AA277" s="611">
        <f t="shared" si="272"/>
        <v>0</v>
      </c>
      <c r="AB277" s="611">
        <f t="shared" si="272"/>
        <v>0</v>
      </c>
      <c r="AC277" s="611">
        <f t="shared" si="272"/>
        <v>0</v>
      </c>
      <c r="AD277" s="611">
        <f t="shared" si="272"/>
        <v>0</v>
      </c>
      <c r="AE277" s="611">
        <f t="shared" si="272"/>
        <v>0</v>
      </c>
      <c r="AF277" s="611">
        <f t="shared" si="272"/>
        <v>0</v>
      </c>
      <c r="AG277" s="611"/>
      <c r="AH277" s="611">
        <f t="shared" ref="AH277:BA277" si="273">SUM(AH278:AH279)</f>
        <v>0</v>
      </c>
      <c r="AI277" s="611">
        <f t="shared" si="273"/>
        <v>0</v>
      </c>
      <c r="AJ277" s="611">
        <f t="shared" si="273"/>
        <v>0</v>
      </c>
      <c r="AK277" s="611">
        <f t="shared" si="273"/>
        <v>0</v>
      </c>
      <c r="AL277" s="611">
        <f t="shared" si="273"/>
        <v>0</v>
      </c>
      <c r="AM277" s="611">
        <f t="shared" si="273"/>
        <v>0</v>
      </c>
      <c r="AN277" s="611">
        <f t="shared" si="273"/>
        <v>0</v>
      </c>
      <c r="AO277" s="611">
        <f t="shared" si="273"/>
        <v>0</v>
      </c>
      <c r="AP277" s="611">
        <f t="shared" si="273"/>
        <v>0</v>
      </c>
      <c r="AQ277" s="611">
        <f t="shared" si="273"/>
        <v>0</v>
      </c>
      <c r="AR277" s="611">
        <f t="shared" si="273"/>
        <v>0</v>
      </c>
      <c r="AS277" s="611">
        <f t="shared" si="273"/>
        <v>0</v>
      </c>
      <c r="AT277" s="611">
        <f t="shared" si="273"/>
        <v>0</v>
      </c>
      <c r="AU277" s="611">
        <f t="shared" si="273"/>
        <v>0</v>
      </c>
      <c r="AV277" s="611">
        <f t="shared" si="273"/>
        <v>0</v>
      </c>
      <c r="AW277" s="611">
        <f t="shared" si="273"/>
        <v>0</v>
      </c>
      <c r="AX277" s="611">
        <f t="shared" si="273"/>
        <v>0</v>
      </c>
      <c r="AY277" s="611">
        <f t="shared" si="273"/>
        <v>0</v>
      </c>
      <c r="AZ277" s="611">
        <f t="shared" si="273"/>
        <v>0</v>
      </c>
      <c r="BA277" s="611">
        <f t="shared" si="273"/>
        <v>0</v>
      </c>
      <c r="BB277" s="58" t="s">
        <v>231</v>
      </c>
      <c r="BC277" s="611">
        <f>SUM(BC278:BC279)</f>
        <v>0</v>
      </c>
      <c r="BD277" s="611">
        <f>SUM(BD278:BD279)</f>
        <v>0</v>
      </c>
      <c r="BE277" s="43">
        <v>2016</v>
      </c>
      <c r="BF277" s="62"/>
      <c r="BG277" s="62"/>
    </row>
    <row r="278" spans="1:59" s="630" customFormat="1" ht="22.2" customHeight="1">
      <c r="A278" s="626" t="s">
        <v>120</v>
      </c>
      <c r="B278" s="605"/>
      <c r="C278" s="628"/>
      <c r="D278" s="628">
        <f t="shared" si="267"/>
        <v>0</v>
      </c>
      <c r="E278" s="628"/>
      <c r="F278" s="628"/>
      <c r="G278" s="731"/>
      <c r="H278" s="628"/>
      <c r="I278" s="628"/>
      <c r="J278" s="628"/>
      <c r="K278" s="628"/>
      <c r="L278" s="628"/>
      <c r="M278" s="628"/>
      <c r="N278" s="628"/>
      <c r="O278" s="628"/>
      <c r="P278" s="628"/>
      <c r="Q278" s="628"/>
      <c r="R278" s="628"/>
      <c r="S278" s="628"/>
      <c r="T278" s="628"/>
      <c r="U278" s="628"/>
      <c r="V278" s="628"/>
      <c r="W278" s="628"/>
      <c r="X278" s="628"/>
      <c r="Y278" s="628"/>
      <c r="Z278" s="628"/>
      <c r="AA278" s="628"/>
      <c r="AB278" s="628"/>
      <c r="AC278" s="628"/>
      <c r="AD278" s="628"/>
      <c r="AE278" s="628"/>
      <c r="AF278" s="628"/>
      <c r="AG278" s="628"/>
      <c r="AH278" s="628"/>
      <c r="AI278" s="628"/>
      <c r="AJ278" s="628"/>
      <c r="AK278" s="628"/>
      <c r="AL278" s="628"/>
      <c r="AM278" s="628"/>
      <c r="AN278" s="628"/>
      <c r="AO278" s="628"/>
      <c r="AP278" s="628"/>
      <c r="AQ278" s="628"/>
      <c r="AR278" s="628"/>
      <c r="AS278" s="628"/>
      <c r="AT278" s="628"/>
      <c r="AU278" s="628"/>
      <c r="AV278" s="628"/>
      <c r="AW278" s="628"/>
      <c r="AX278" s="628"/>
      <c r="AY278" s="628"/>
      <c r="AZ278" s="628"/>
      <c r="BA278" s="628"/>
      <c r="BB278" s="604" t="s">
        <v>231</v>
      </c>
      <c r="BC278" s="629"/>
      <c r="BD278" s="629"/>
      <c r="BE278" s="641">
        <v>2016</v>
      </c>
      <c r="BF278" s="642"/>
      <c r="BG278" s="642"/>
    </row>
    <row r="279" spans="1:59" s="630" customFormat="1" ht="22.2" customHeight="1">
      <c r="A279" s="626" t="s">
        <v>120</v>
      </c>
      <c r="B279" s="672"/>
      <c r="C279" s="628"/>
      <c r="D279" s="628">
        <f t="shared" si="267"/>
        <v>0</v>
      </c>
      <c r="E279" s="628"/>
      <c r="F279" s="628"/>
      <c r="G279" s="628"/>
      <c r="H279" s="628"/>
      <c r="I279" s="628"/>
      <c r="J279" s="628"/>
      <c r="K279" s="628"/>
      <c r="L279" s="628"/>
      <c r="M279" s="628"/>
      <c r="N279" s="628"/>
      <c r="O279" s="628"/>
      <c r="P279" s="628"/>
      <c r="Q279" s="628"/>
      <c r="R279" s="628"/>
      <c r="S279" s="628"/>
      <c r="T279" s="628"/>
      <c r="U279" s="628"/>
      <c r="V279" s="628"/>
      <c r="W279" s="628"/>
      <c r="X279" s="628"/>
      <c r="Y279" s="628"/>
      <c r="Z279" s="628"/>
      <c r="AA279" s="628"/>
      <c r="AB279" s="628"/>
      <c r="AC279" s="628"/>
      <c r="AD279" s="628"/>
      <c r="AE279" s="628"/>
      <c r="AF279" s="628"/>
      <c r="AG279" s="628"/>
      <c r="AH279" s="628"/>
      <c r="AI279" s="628"/>
      <c r="AJ279" s="628"/>
      <c r="AK279" s="628"/>
      <c r="AL279" s="628"/>
      <c r="AM279" s="628"/>
      <c r="AN279" s="628"/>
      <c r="AO279" s="628"/>
      <c r="AP279" s="628"/>
      <c r="AQ279" s="628"/>
      <c r="AR279" s="628"/>
      <c r="AS279" s="628"/>
      <c r="AT279" s="628"/>
      <c r="AU279" s="628"/>
      <c r="AV279" s="628"/>
      <c r="AW279" s="628"/>
      <c r="AX279" s="628"/>
      <c r="AY279" s="628"/>
      <c r="AZ279" s="628"/>
      <c r="BA279" s="628"/>
      <c r="BB279" s="604" t="s">
        <v>231</v>
      </c>
      <c r="BC279" s="629"/>
      <c r="BD279" s="629"/>
      <c r="BE279" s="641">
        <v>2016</v>
      </c>
      <c r="BF279" s="642"/>
      <c r="BG279" s="642"/>
    </row>
    <row r="280" spans="1:59" s="634" customFormat="1" ht="22.2" customHeight="1">
      <c r="A280" s="350">
        <v>6</v>
      </c>
      <c r="B280" s="94" t="s">
        <v>455</v>
      </c>
      <c r="C280" s="619">
        <f>SUM(C281,C284)</f>
        <v>0</v>
      </c>
      <c r="D280" s="619">
        <f>SUM(D281+D284)</f>
        <v>0</v>
      </c>
      <c r="E280" s="619">
        <f t="shared" ref="E280:K280" si="274">SUM(E281,E284)</f>
        <v>0</v>
      </c>
      <c r="F280" s="619">
        <f t="shared" si="274"/>
        <v>0</v>
      </c>
      <c r="G280" s="619">
        <f t="shared" si="274"/>
        <v>0</v>
      </c>
      <c r="H280" s="619">
        <f t="shared" si="274"/>
        <v>0</v>
      </c>
      <c r="I280" s="611">
        <f t="shared" si="274"/>
        <v>0</v>
      </c>
      <c r="J280" s="611">
        <f t="shared" si="274"/>
        <v>0</v>
      </c>
      <c r="K280" s="611">
        <f t="shared" si="274"/>
        <v>0</v>
      </c>
      <c r="L280" s="611"/>
      <c r="M280" s="611">
        <f t="shared" ref="M280:AF280" si="275">SUM(M281,M284)</f>
        <v>0</v>
      </c>
      <c r="N280" s="611">
        <f t="shared" si="275"/>
        <v>0</v>
      </c>
      <c r="O280" s="611">
        <f t="shared" si="275"/>
        <v>0</v>
      </c>
      <c r="P280" s="619">
        <f t="shared" si="275"/>
        <v>0</v>
      </c>
      <c r="Q280" s="611">
        <f t="shared" si="275"/>
        <v>0</v>
      </c>
      <c r="R280" s="611">
        <f t="shared" si="275"/>
        <v>0</v>
      </c>
      <c r="S280" s="611">
        <f t="shared" si="275"/>
        <v>0</v>
      </c>
      <c r="T280" s="611">
        <f t="shared" si="275"/>
        <v>0</v>
      </c>
      <c r="U280" s="619">
        <f t="shared" si="275"/>
        <v>0</v>
      </c>
      <c r="V280" s="611">
        <f t="shared" si="275"/>
        <v>0</v>
      </c>
      <c r="W280" s="611">
        <f t="shared" si="275"/>
        <v>0</v>
      </c>
      <c r="X280" s="611">
        <f t="shared" si="275"/>
        <v>0</v>
      </c>
      <c r="Y280" s="619">
        <f t="shared" si="275"/>
        <v>0</v>
      </c>
      <c r="Z280" s="611">
        <f t="shared" si="275"/>
        <v>0</v>
      </c>
      <c r="AA280" s="611">
        <f t="shared" si="275"/>
        <v>0</v>
      </c>
      <c r="AB280" s="611">
        <f t="shared" si="275"/>
        <v>0</v>
      </c>
      <c r="AC280" s="611">
        <f t="shared" si="275"/>
        <v>0</v>
      </c>
      <c r="AD280" s="611">
        <f t="shared" si="275"/>
        <v>0</v>
      </c>
      <c r="AE280" s="611">
        <f t="shared" si="275"/>
        <v>0</v>
      </c>
      <c r="AF280" s="611">
        <f t="shared" si="275"/>
        <v>0</v>
      </c>
      <c r="AG280" s="611"/>
      <c r="AH280" s="611">
        <f t="shared" ref="AH280:BA280" si="276">SUM(AH281,AH284)</f>
        <v>0</v>
      </c>
      <c r="AI280" s="611">
        <f t="shared" si="276"/>
        <v>0</v>
      </c>
      <c r="AJ280" s="611">
        <f t="shared" si="276"/>
        <v>0</v>
      </c>
      <c r="AK280" s="611">
        <f t="shared" si="276"/>
        <v>0</v>
      </c>
      <c r="AL280" s="611">
        <f t="shared" si="276"/>
        <v>0</v>
      </c>
      <c r="AM280" s="611">
        <f t="shared" si="276"/>
        <v>0</v>
      </c>
      <c r="AN280" s="611">
        <f t="shared" si="276"/>
        <v>0</v>
      </c>
      <c r="AO280" s="611">
        <f t="shared" si="276"/>
        <v>0</v>
      </c>
      <c r="AP280" s="611">
        <f t="shared" si="276"/>
        <v>0</v>
      </c>
      <c r="AQ280" s="611">
        <f t="shared" si="276"/>
        <v>0</v>
      </c>
      <c r="AR280" s="611">
        <f t="shared" si="276"/>
        <v>0</v>
      </c>
      <c r="AS280" s="619">
        <f t="shared" si="276"/>
        <v>0</v>
      </c>
      <c r="AT280" s="619">
        <f t="shared" si="276"/>
        <v>0</v>
      </c>
      <c r="AU280" s="611">
        <f t="shared" si="276"/>
        <v>0</v>
      </c>
      <c r="AV280" s="611">
        <f t="shared" si="276"/>
        <v>0</v>
      </c>
      <c r="AW280" s="611">
        <f t="shared" si="276"/>
        <v>0</v>
      </c>
      <c r="AX280" s="611">
        <f t="shared" si="276"/>
        <v>0</v>
      </c>
      <c r="AY280" s="611">
        <f t="shared" si="276"/>
        <v>0</v>
      </c>
      <c r="AZ280" s="611">
        <f t="shared" si="276"/>
        <v>0</v>
      </c>
      <c r="BA280" s="611">
        <f t="shared" si="276"/>
        <v>0</v>
      </c>
      <c r="BB280" s="58" t="s">
        <v>231</v>
      </c>
      <c r="BC280" s="63"/>
      <c r="BD280" s="92"/>
      <c r="BE280" s="43">
        <v>2016</v>
      </c>
      <c r="BF280" s="323"/>
      <c r="BG280" s="323"/>
    </row>
    <row r="281" spans="1:59" s="613" customFormat="1" ht="22.2" customHeight="1">
      <c r="A281" s="346" t="s">
        <v>121</v>
      </c>
      <c r="B281" s="65" t="s">
        <v>480</v>
      </c>
      <c r="C281" s="611"/>
      <c r="D281" s="611">
        <f t="shared" ref="D281:D286" si="277">SUM(E281:BA281)</f>
        <v>0</v>
      </c>
      <c r="E281" s="611">
        <f t="shared" ref="E281:K281" si="278">SUM(E282:E283)</f>
        <v>0</v>
      </c>
      <c r="F281" s="611">
        <f>SUM(F282:F283)</f>
        <v>0</v>
      </c>
      <c r="G281" s="611">
        <f t="shared" si="278"/>
        <v>0</v>
      </c>
      <c r="H281" s="611">
        <f t="shared" si="278"/>
        <v>0</v>
      </c>
      <c r="I281" s="611">
        <f t="shared" si="278"/>
        <v>0</v>
      </c>
      <c r="J281" s="611">
        <f t="shared" si="278"/>
        <v>0</v>
      </c>
      <c r="K281" s="611">
        <f t="shared" si="278"/>
        <v>0</v>
      </c>
      <c r="L281" s="611"/>
      <c r="M281" s="611">
        <f t="shared" ref="M281:AF281" si="279">SUM(M282:M283)</f>
        <v>0</v>
      </c>
      <c r="N281" s="611">
        <f t="shared" si="279"/>
        <v>0</v>
      </c>
      <c r="O281" s="611">
        <f t="shared" si="279"/>
        <v>0</v>
      </c>
      <c r="P281" s="611">
        <f t="shared" si="279"/>
        <v>0</v>
      </c>
      <c r="Q281" s="611">
        <f t="shared" si="279"/>
        <v>0</v>
      </c>
      <c r="R281" s="611">
        <f t="shared" si="279"/>
        <v>0</v>
      </c>
      <c r="S281" s="611">
        <f t="shared" si="279"/>
        <v>0</v>
      </c>
      <c r="T281" s="611">
        <f t="shared" si="279"/>
        <v>0</v>
      </c>
      <c r="U281" s="611">
        <f t="shared" si="279"/>
        <v>0</v>
      </c>
      <c r="V281" s="611">
        <f t="shared" si="279"/>
        <v>0</v>
      </c>
      <c r="W281" s="611">
        <f t="shared" si="279"/>
        <v>0</v>
      </c>
      <c r="X281" s="611">
        <f t="shared" si="279"/>
        <v>0</v>
      </c>
      <c r="Y281" s="611">
        <f t="shared" si="279"/>
        <v>0</v>
      </c>
      <c r="Z281" s="611">
        <f t="shared" si="279"/>
        <v>0</v>
      </c>
      <c r="AA281" s="611">
        <f t="shared" si="279"/>
        <v>0</v>
      </c>
      <c r="AB281" s="611">
        <f t="shared" si="279"/>
        <v>0</v>
      </c>
      <c r="AC281" s="611">
        <f t="shared" si="279"/>
        <v>0</v>
      </c>
      <c r="AD281" s="611">
        <f t="shared" si="279"/>
        <v>0</v>
      </c>
      <c r="AE281" s="611">
        <f t="shared" si="279"/>
        <v>0</v>
      </c>
      <c r="AF281" s="611">
        <f t="shared" si="279"/>
        <v>0</v>
      </c>
      <c r="AG281" s="611"/>
      <c r="AH281" s="611">
        <f t="shared" ref="AH281:BA281" si="280">SUM(AH282:AH283)</f>
        <v>0</v>
      </c>
      <c r="AI281" s="611">
        <f t="shared" si="280"/>
        <v>0</v>
      </c>
      <c r="AJ281" s="611">
        <f t="shared" si="280"/>
        <v>0</v>
      </c>
      <c r="AK281" s="611">
        <f t="shared" si="280"/>
        <v>0</v>
      </c>
      <c r="AL281" s="611">
        <f t="shared" si="280"/>
        <v>0</v>
      </c>
      <c r="AM281" s="611">
        <f t="shared" si="280"/>
        <v>0</v>
      </c>
      <c r="AN281" s="611">
        <f t="shared" si="280"/>
        <v>0</v>
      </c>
      <c r="AO281" s="611">
        <f t="shared" si="280"/>
        <v>0</v>
      </c>
      <c r="AP281" s="611">
        <f t="shared" si="280"/>
        <v>0</v>
      </c>
      <c r="AQ281" s="611">
        <f t="shared" si="280"/>
        <v>0</v>
      </c>
      <c r="AR281" s="611">
        <f t="shared" si="280"/>
        <v>0</v>
      </c>
      <c r="AS281" s="611">
        <f t="shared" si="280"/>
        <v>0</v>
      </c>
      <c r="AT281" s="611">
        <f t="shared" si="280"/>
        <v>0</v>
      </c>
      <c r="AU281" s="611">
        <f t="shared" si="280"/>
        <v>0</v>
      </c>
      <c r="AV281" s="611">
        <f t="shared" si="280"/>
        <v>0</v>
      </c>
      <c r="AW281" s="611">
        <f t="shared" si="280"/>
        <v>0</v>
      </c>
      <c r="AX281" s="611">
        <f t="shared" si="280"/>
        <v>0</v>
      </c>
      <c r="AY281" s="611">
        <f t="shared" si="280"/>
        <v>0</v>
      </c>
      <c r="AZ281" s="611">
        <f t="shared" si="280"/>
        <v>0</v>
      </c>
      <c r="BA281" s="611">
        <f t="shared" si="280"/>
        <v>0</v>
      </c>
      <c r="BB281" s="58" t="s">
        <v>231</v>
      </c>
      <c r="BC281" s="63"/>
      <c r="BD281" s="63"/>
      <c r="BE281" s="43">
        <v>2016</v>
      </c>
      <c r="BF281" s="62"/>
      <c r="BG281" s="62"/>
    </row>
    <row r="282" spans="1:59" s="638" customFormat="1" ht="22.2" customHeight="1">
      <c r="A282" s="626" t="s">
        <v>121</v>
      </c>
      <c r="B282" s="684"/>
      <c r="C282" s="635"/>
      <c r="D282" s="635">
        <f t="shared" si="277"/>
        <v>0</v>
      </c>
      <c r="E282" s="635"/>
      <c r="F282" s="635"/>
      <c r="G282" s="635"/>
      <c r="H282" s="635"/>
      <c r="I282" s="628"/>
      <c r="J282" s="628"/>
      <c r="K282" s="628"/>
      <c r="L282" s="628"/>
      <c r="M282" s="628"/>
      <c r="N282" s="628"/>
      <c r="O282" s="628"/>
      <c r="P282" s="635"/>
      <c r="Q282" s="628"/>
      <c r="R282" s="628"/>
      <c r="S282" s="628"/>
      <c r="T282" s="628"/>
      <c r="U282" s="635"/>
      <c r="V282" s="628"/>
      <c r="W282" s="628"/>
      <c r="X282" s="628"/>
      <c r="Y282" s="635"/>
      <c r="Z282" s="628"/>
      <c r="AA282" s="628"/>
      <c r="AB282" s="628"/>
      <c r="AC282" s="628"/>
      <c r="AD282" s="628"/>
      <c r="AE282" s="628"/>
      <c r="AF282" s="628"/>
      <c r="AG282" s="628"/>
      <c r="AH282" s="628"/>
      <c r="AI282" s="628"/>
      <c r="AJ282" s="628"/>
      <c r="AK282" s="628"/>
      <c r="AL282" s="628"/>
      <c r="AM282" s="628"/>
      <c r="AN282" s="628"/>
      <c r="AO282" s="628"/>
      <c r="AP282" s="628"/>
      <c r="AQ282" s="628"/>
      <c r="AR282" s="628"/>
      <c r="AS282" s="635"/>
      <c r="AT282" s="635"/>
      <c r="AU282" s="628"/>
      <c r="AV282" s="628"/>
      <c r="AW282" s="628"/>
      <c r="AX282" s="628"/>
      <c r="AY282" s="628"/>
      <c r="AZ282" s="628"/>
      <c r="BA282" s="628"/>
      <c r="BB282" s="604" t="s">
        <v>231</v>
      </c>
      <c r="BC282" s="629"/>
      <c r="BD282" s="70"/>
      <c r="BE282" s="641">
        <v>2016</v>
      </c>
      <c r="BF282" s="692"/>
      <c r="BG282" s="692"/>
    </row>
    <row r="283" spans="1:59" s="630" customFormat="1" ht="22.2" customHeight="1">
      <c r="A283" s="626" t="s">
        <v>121</v>
      </c>
      <c r="B283" s="672"/>
      <c r="C283" s="628"/>
      <c r="D283" s="628">
        <f t="shared" si="277"/>
        <v>0</v>
      </c>
      <c r="E283" s="628"/>
      <c r="F283" s="628"/>
      <c r="G283" s="628"/>
      <c r="H283" s="628"/>
      <c r="I283" s="628"/>
      <c r="J283" s="628"/>
      <c r="K283" s="628"/>
      <c r="L283" s="628"/>
      <c r="M283" s="628"/>
      <c r="N283" s="628"/>
      <c r="O283" s="628"/>
      <c r="P283" s="628"/>
      <c r="Q283" s="628"/>
      <c r="R283" s="628"/>
      <c r="S283" s="628"/>
      <c r="T283" s="628"/>
      <c r="U283" s="628"/>
      <c r="V283" s="628"/>
      <c r="W283" s="628"/>
      <c r="X283" s="628"/>
      <c r="Y283" s="628"/>
      <c r="Z283" s="628"/>
      <c r="AA283" s="628"/>
      <c r="AB283" s="628"/>
      <c r="AC283" s="628"/>
      <c r="AD283" s="628"/>
      <c r="AE283" s="628"/>
      <c r="AF283" s="628"/>
      <c r="AG283" s="628"/>
      <c r="AH283" s="628"/>
      <c r="AI283" s="628"/>
      <c r="AJ283" s="628"/>
      <c r="AK283" s="628"/>
      <c r="AL283" s="628"/>
      <c r="AM283" s="628"/>
      <c r="AN283" s="628"/>
      <c r="AO283" s="628"/>
      <c r="AP283" s="628"/>
      <c r="AQ283" s="628"/>
      <c r="AR283" s="628"/>
      <c r="AS283" s="628"/>
      <c r="AT283" s="628"/>
      <c r="AU283" s="628"/>
      <c r="AV283" s="628"/>
      <c r="AW283" s="628"/>
      <c r="AX283" s="628"/>
      <c r="AY283" s="628"/>
      <c r="AZ283" s="628"/>
      <c r="BA283" s="628"/>
      <c r="BB283" s="604" t="s">
        <v>231</v>
      </c>
      <c r="BC283" s="629"/>
      <c r="BD283" s="629"/>
      <c r="BE283" s="641">
        <v>2016</v>
      </c>
      <c r="BF283" s="642"/>
      <c r="BG283" s="642"/>
    </row>
    <row r="284" spans="1:59" s="613" customFormat="1" ht="22.2" customHeight="1">
      <c r="A284" s="346" t="s">
        <v>121</v>
      </c>
      <c r="B284" s="65" t="s">
        <v>481</v>
      </c>
      <c r="C284" s="611"/>
      <c r="D284" s="611">
        <f t="shared" si="277"/>
        <v>0</v>
      </c>
      <c r="E284" s="611">
        <f t="shared" ref="E284:K284" si="281">SUM(E285:E286)</f>
        <v>0</v>
      </c>
      <c r="F284" s="611">
        <f t="shared" si="281"/>
        <v>0</v>
      </c>
      <c r="G284" s="611">
        <f t="shared" si="281"/>
        <v>0</v>
      </c>
      <c r="H284" s="611">
        <f t="shared" si="281"/>
        <v>0</v>
      </c>
      <c r="I284" s="611">
        <f t="shared" si="281"/>
        <v>0</v>
      </c>
      <c r="J284" s="611">
        <f t="shared" si="281"/>
        <v>0</v>
      </c>
      <c r="K284" s="611">
        <f t="shared" si="281"/>
        <v>0</v>
      </c>
      <c r="L284" s="611"/>
      <c r="M284" s="611">
        <f t="shared" ref="M284:AF284" si="282">SUM(M285:M286)</f>
        <v>0</v>
      </c>
      <c r="N284" s="611">
        <f t="shared" si="282"/>
        <v>0</v>
      </c>
      <c r="O284" s="611">
        <f t="shared" si="282"/>
        <v>0</v>
      </c>
      <c r="P284" s="611">
        <f t="shared" si="282"/>
        <v>0</v>
      </c>
      <c r="Q284" s="611">
        <f t="shared" si="282"/>
        <v>0</v>
      </c>
      <c r="R284" s="611">
        <f t="shared" si="282"/>
        <v>0</v>
      </c>
      <c r="S284" s="611">
        <f t="shared" si="282"/>
        <v>0</v>
      </c>
      <c r="T284" s="611">
        <f t="shared" si="282"/>
        <v>0</v>
      </c>
      <c r="U284" s="611">
        <f t="shared" si="282"/>
        <v>0</v>
      </c>
      <c r="V284" s="611">
        <f t="shared" si="282"/>
        <v>0</v>
      </c>
      <c r="W284" s="611">
        <f t="shared" si="282"/>
        <v>0</v>
      </c>
      <c r="X284" s="611">
        <f t="shared" si="282"/>
        <v>0</v>
      </c>
      <c r="Y284" s="611">
        <f t="shared" si="282"/>
        <v>0</v>
      </c>
      <c r="Z284" s="611">
        <f t="shared" si="282"/>
        <v>0</v>
      </c>
      <c r="AA284" s="611">
        <f t="shared" si="282"/>
        <v>0</v>
      </c>
      <c r="AB284" s="611">
        <f t="shared" si="282"/>
        <v>0</v>
      </c>
      <c r="AC284" s="611">
        <f t="shared" si="282"/>
        <v>0</v>
      </c>
      <c r="AD284" s="611">
        <f t="shared" si="282"/>
        <v>0</v>
      </c>
      <c r="AE284" s="611">
        <f t="shared" si="282"/>
        <v>0</v>
      </c>
      <c r="AF284" s="611">
        <f t="shared" si="282"/>
        <v>0</v>
      </c>
      <c r="AG284" s="611"/>
      <c r="AH284" s="611">
        <f t="shared" ref="AH284:BA284" si="283">SUM(AH285:AH286)</f>
        <v>0</v>
      </c>
      <c r="AI284" s="611">
        <f t="shared" si="283"/>
        <v>0</v>
      </c>
      <c r="AJ284" s="611">
        <f t="shared" si="283"/>
        <v>0</v>
      </c>
      <c r="AK284" s="611">
        <f t="shared" si="283"/>
        <v>0</v>
      </c>
      <c r="AL284" s="611">
        <f t="shared" si="283"/>
        <v>0</v>
      </c>
      <c r="AM284" s="611">
        <f t="shared" si="283"/>
        <v>0</v>
      </c>
      <c r="AN284" s="611">
        <f t="shared" si="283"/>
        <v>0</v>
      </c>
      <c r="AO284" s="611">
        <f t="shared" si="283"/>
        <v>0</v>
      </c>
      <c r="AP284" s="611">
        <f t="shared" si="283"/>
        <v>0</v>
      </c>
      <c r="AQ284" s="611">
        <f t="shared" si="283"/>
        <v>0</v>
      </c>
      <c r="AR284" s="611">
        <f t="shared" si="283"/>
        <v>0</v>
      </c>
      <c r="AS284" s="611">
        <f t="shared" si="283"/>
        <v>0</v>
      </c>
      <c r="AT284" s="611">
        <f t="shared" si="283"/>
        <v>0</v>
      </c>
      <c r="AU284" s="611">
        <f t="shared" si="283"/>
        <v>0</v>
      </c>
      <c r="AV284" s="611">
        <f t="shared" si="283"/>
        <v>0</v>
      </c>
      <c r="AW284" s="611">
        <f t="shared" si="283"/>
        <v>0</v>
      </c>
      <c r="AX284" s="611">
        <f t="shared" si="283"/>
        <v>0</v>
      </c>
      <c r="AY284" s="611">
        <f t="shared" si="283"/>
        <v>0</v>
      </c>
      <c r="AZ284" s="611">
        <f t="shared" si="283"/>
        <v>0</v>
      </c>
      <c r="BA284" s="611">
        <f t="shared" si="283"/>
        <v>0</v>
      </c>
      <c r="BB284" s="58" t="s">
        <v>231</v>
      </c>
      <c r="BC284" s="63"/>
      <c r="BD284" s="63"/>
      <c r="BE284" s="43">
        <v>2016</v>
      </c>
      <c r="BF284" s="62"/>
      <c r="BG284" s="62"/>
    </row>
    <row r="285" spans="1:59" s="630" customFormat="1" ht="22.2" customHeight="1">
      <c r="A285" s="626" t="s">
        <v>121</v>
      </c>
      <c r="B285" s="684"/>
      <c r="C285" s="628"/>
      <c r="D285" s="628">
        <f t="shared" si="277"/>
        <v>0</v>
      </c>
      <c r="E285" s="628"/>
      <c r="F285" s="628"/>
      <c r="G285" s="628"/>
      <c r="H285" s="628"/>
      <c r="I285" s="628"/>
      <c r="J285" s="628"/>
      <c r="K285" s="628"/>
      <c r="L285" s="628"/>
      <c r="M285" s="628"/>
      <c r="N285" s="628"/>
      <c r="O285" s="628"/>
      <c r="P285" s="628"/>
      <c r="Q285" s="628"/>
      <c r="R285" s="628"/>
      <c r="S285" s="628"/>
      <c r="T285" s="628"/>
      <c r="U285" s="628"/>
      <c r="V285" s="628"/>
      <c r="W285" s="628"/>
      <c r="X285" s="628"/>
      <c r="Y285" s="628"/>
      <c r="Z285" s="628"/>
      <c r="AA285" s="628"/>
      <c r="AB285" s="628"/>
      <c r="AC285" s="628"/>
      <c r="AD285" s="628"/>
      <c r="AE285" s="628"/>
      <c r="AF285" s="628"/>
      <c r="AG285" s="628"/>
      <c r="AH285" s="628"/>
      <c r="AI285" s="628"/>
      <c r="AJ285" s="628"/>
      <c r="AK285" s="628"/>
      <c r="AL285" s="628"/>
      <c r="AM285" s="628"/>
      <c r="AN285" s="628"/>
      <c r="AO285" s="628"/>
      <c r="AP285" s="628"/>
      <c r="AQ285" s="628"/>
      <c r="AR285" s="628"/>
      <c r="AS285" s="628"/>
      <c r="AT285" s="628"/>
      <c r="AU285" s="628"/>
      <c r="AV285" s="628"/>
      <c r="AW285" s="628"/>
      <c r="AX285" s="628"/>
      <c r="AY285" s="628"/>
      <c r="AZ285" s="628"/>
      <c r="BA285" s="628"/>
      <c r="BB285" s="604" t="s">
        <v>231</v>
      </c>
      <c r="BC285" s="629"/>
      <c r="BD285" s="629"/>
      <c r="BE285" s="641">
        <v>2016</v>
      </c>
      <c r="BF285" s="642"/>
      <c r="BG285" s="642"/>
    </row>
    <row r="286" spans="1:59" s="630" customFormat="1" ht="22.2" customHeight="1">
      <c r="A286" s="626" t="s">
        <v>121</v>
      </c>
      <c r="B286" s="672"/>
      <c r="C286" s="628"/>
      <c r="D286" s="628">
        <f t="shared" si="277"/>
        <v>0</v>
      </c>
      <c r="E286" s="628"/>
      <c r="F286" s="628"/>
      <c r="G286" s="628"/>
      <c r="H286" s="628"/>
      <c r="I286" s="628"/>
      <c r="J286" s="628"/>
      <c r="K286" s="628"/>
      <c r="L286" s="628"/>
      <c r="M286" s="628"/>
      <c r="N286" s="628"/>
      <c r="O286" s="628"/>
      <c r="P286" s="628"/>
      <c r="Q286" s="628"/>
      <c r="R286" s="628"/>
      <c r="S286" s="628"/>
      <c r="T286" s="628"/>
      <c r="U286" s="628"/>
      <c r="V286" s="628"/>
      <c r="W286" s="628"/>
      <c r="X286" s="628"/>
      <c r="Y286" s="628"/>
      <c r="Z286" s="628"/>
      <c r="AA286" s="628"/>
      <c r="AB286" s="628"/>
      <c r="AC286" s="628"/>
      <c r="AD286" s="628"/>
      <c r="AE286" s="628"/>
      <c r="AF286" s="628"/>
      <c r="AG286" s="628"/>
      <c r="AH286" s="628"/>
      <c r="AI286" s="628"/>
      <c r="AJ286" s="628"/>
      <c r="AK286" s="628"/>
      <c r="AL286" s="628"/>
      <c r="AM286" s="628"/>
      <c r="AN286" s="628"/>
      <c r="AO286" s="628"/>
      <c r="AP286" s="628"/>
      <c r="AQ286" s="628"/>
      <c r="AR286" s="628"/>
      <c r="AS286" s="628"/>
      <c r="AT286" s="628"/>
      <c r="AU286" s="628"/>
      <c r="AV286" s="628"/>
      <c r="AW286" s="628"/>
      <c r="AX286" s="628"/>
      <c r="AY286" s="628"/>
      <c r="AZ286" s="628"/>
      <c r="BA286" s="628"/>
      <c r="BB286" s="604" t="s">
        <v>231</v>
      </c>
      <c r="BC286" s="629"/>
      <c r="BD286" s="629"/>
      <c r="BE286" s="641">
        <v>2016</v>
      </c>
      <c r="BF286" s="642"/>
      <c r="BG286" s="642"/>
    </row>
    <row r="287" spans="1:59" s="613" customFormat="1" ht="22.2" customHeight="1">
      <c r="A287" s="346" t="s">
        <v>100</v>
      </c>
      <c r="B287" s="624" t="s">
        <v>443</v>
      </c>
      <c r="C287" s="611">
        <f>SUM(C288,C291)</f>
        <v>0</v>
      </c>
      <c r="D287" s="611">
        <f>SUM(D288+D291)</f>
        <v>0</v>
      </c>
      <c r="E287" s="611">
        <f t="shared" ref="E287:K287" si="284">SUM(E288,E291)</f>
        <v>0</v>
      </c>
      <c r="F287" s="611">
        <f t="shared" si="284"/>
        <v>0</v>
      </c>
      <c r="G287" s="611">
        <f t="shared" si="284"/>
        <v>0</v>
      </c>
      <c r="H287" s="611">
        <f t="shared" si="284"/>
        <v>0</v>
      </c>
      <c r="I287" s="611">
        <f t="shared" si="284"/>
        <v>0</v>
      </c>
      <c r="J287" s="611">
        <f t="shared" si="284"/>
        <v>0</v>
      </c>
      <c r="K287" s="611">
        <f t="shared" si="284"/>
        <v>0</v>
      </c>
      <c r="L287" s="611"/>
      <c r="M287" s="611">
        <f t="shared" ref="M287:AF287" si="285">SUM(M288,M291)</f>
        <v>0</v>
      </c>
      <c r="N287" s="611">
        <f t="shared" si="285"/>
        <v>0</v>
      </c>
      <c r="O287" s="611">
        <f t="shared" si="285"/>
        <v>0</v>
      </c>
      <c r="P287" s="611">
        <f t="shared" si="285"/>
        <v>0</v>
      </c>
      <c r="Q287" s="611">
        <f t="shared" si="285"/>
        <v>0</v>
      </c>
      <c r="R287" s="611">
        <f t="shared" si="285"/>
        <v>0</v>
      </c>
      <c r="S287" s="611">
        <f t="shared" si="285"/>
        <v>0</v>
      </c>
      <c r="T287" s="611">
        <f t="shared" si="285"/>
        <v>0</v>
      </c>
      <c r="U287" s="611">
        <f t="shared" si="285"/>
        <v>0</v>
      </c>
      <c r="V287" s="611">
        <f t="shared" si="285"/>
        <v>0</v>
      </c>
      <c r="W287" s="611">
        <f t="shared" si="285"/>
        <v>0</v>
      </c>
      <c r="X287" s="611">
        <f t="shared" si="285"/>
        <v>0</v>
      </c>
      <c r="Y287" s="611">
        <f t="shared" si="285"/>
        <v>0</v>
      </c>
      <c r="Z287" s="611">
        <f t="shared" si="285"/>
        <v>0</v>
      </c>
      <c r="AA287" s="611">
        <f t="shared" si="285"/>
        <v>0</v>
      </c>
      <c r="AB287" s="611">
        <f t="shared" si="285"/>
        <v>0</v>
      </c>
      <c r="AC287" s="611">
        <f t="shared" si="285"/>
        <v>0</v>
      </c>
      <c r="AD287" s="611">
        <f t="shared" si="285"/>
        <v>0</v>
      </c>
      <c r="AE287" s="611">
        <f t="shared" si="285"/>
        <v>0</v>
      </c>
      <c r="AF287" s="611">
        <f t="shared" si="285"/>
        <v>0</v>
      </c>
      <c r="AG287" s="611"/>
      <c r="AH287" s="611">
        <f t="shared" ref="AH287:BA287" si="286">SUM(AH288,AH291)</f>
        <v>0</v>
      </c>
      <c r="AI287" s="611">
        <f t="shared" si="286"/>
        <v>0</v>
      </c>
      <c r="AJ287" s="611">
        <f t="shared" si="286"/>
        <v>0</v>
      </c>
      <c r="AK287" s="611">
        <f t="shared" si="286"/>
        <v>0</v>
      </c>
      <c r="AL287" s="611">
        <f t="shared" si="286"/>
        <v>0</v>
      </c>
      <c r="AM287" s="611">
        <f t="shared" si="286"/>
        <v>0</v>
      </c>
      <c r="AN287" s="611">
        <f t="shared" si="286"/>
        <v>0</v>
      </c>
      <c r="AO287" s="611">
        <f t="shared" si="286"/>
        <v>0</v>
      </c>
      <c r="AP287" s="611">
        <f t="shared" si="286"/>
        <v>0</v>
      </c>
      <c r="AQ287" s="611">
        <f t="shared" si="286"/>
        <v>0</v>
      </c>
      <c r="AR287" s="611">
        <f t="shared" si="286"/>
        <v>0</v>
      </c>
      <c r="AS287" s="611">
        <f t="shared" si="286"/>
        <v>0</v>
      </c>
      <c r="AT287" s="611">
        <f t="shared" si="286"/>
        <v>0</v>
      </c>
      <c r="AU287" s="611">
        <f t="shared" si="286"/>
        <v>0</v>
      </c>
      <c r="AV287" s="611">
        <f t="shared" si="286"/>
        <v>0</v>
      </c>
      <c r="AW287" s="611">
        <f t="shared" si="286"/>
        <v>0</v>
      </c>
      <c r="AX287" s="611">
        <f t="shared" si="286"/>
        <v>0</v>
      </c>
      <c r="AY287" s="611">
        <f t="shared" si="286"/>
        <v>0</v>
      </c>
      <c r="AZ287" s="611">
        <f t="shared" si="286"/>
        <v>0</v>
      </c>
      <c r="BA287" s="611">
        <f t="shared" si="286"/>
        <v>0</v>
      </c>
      <c r="BB287" s="58" t="s">
        <v>231</v>
      </c>
      <c r="BC287" s="63"/>
      <c r="BD287" s="63"/>
      <c r="BE287" s="85">
        <v>2016</v>
      </c>
      <c r="BF287" s="63"/>
      <c r="BG287" s="63"/>
    </row>
    <row r="288" spans="1:59" s="613" customFormat="1" ht="22.2" customHeight="1">
      <c r="A288" s="346" t="s">
        <v>100</v>
      </c>
      <c r="B288" s="65" t="s">
        <v>480</v>
      </c>
      <c r="C288" s="611"/>
      <c r="D288" s="611">
        <f t="shared" ref="D288:D293" si="287">SUM(E288:BA288)</f>
        <v>0</v>
      </c>
      <c r="E288" s="611">
        <f t="shared" ref="E288:K288" si="288">SUM(E289:E290)</f>
        <v>0</v>
      </c>
      <c r="F288" s="611">
        <f t="shared" si="288"/>
        <v>0</v>
      </c>
      <c r="G288" s="611">
        <f t="shared" si="288"/>
        <v>0</v>
      </c>
      <c r="H288" s="611">
        <f t="shared" si="288"/>
        <v>0</v>
      </c>
      <c r="I288" s="611">
        <f t="shared" si="288"/>
        <v>0</v>
      </c>
      <c r="J288" s="611">
        <f t="shared" si="288"/>
        <v>0</v>
      </c>
      <c r="K288" s="611">
        <f t="shared" si="288"/>
        <v>0</v>
      </c>
      <c r="L288" s="611"/>
      <c r="M288" s="611">
        <f t="shared" ref="M288:AF288" si="289">SUM(M289:M290)</f>
        <v>0</v>
      </c>
      <c r="N288" s="611">
        <f t="shared" si="289"/>
        <v>0</v>
      </c>
      <c r="O288" s="611">
        <f t="shared" si="289"/>
        <v>0</v>
      </c>
      <c r="P288" s="611">
        <f t="shared" si="289"/>
        <v>0</v>
      </c>
      <c r="Q288" s="611">
        <f t="shared" si="289"/>
        <v>0</v>
      </c>
      <c r="R288" s="611">
        <f t="shared" si="289"/>
        <v>0</v>
      </c>
      <c r="S288" s="611">
        <f t="shared" si="289"/>
        <v>0</v>
      </c>
      <c r="T288" s="611">
        <f t="shared" si="289"/>
        <v>0</v>
      </c>
      <c r="U288" s="611">
        <f t="shared" si="289"/>
        <v>0</v>
      </c>
      <c r="V288" s="611">
        <f t="shared" si="289"/>
        <v>0</v>
      </c>
      <c r="W288" s="611">
        <f t="shared" si="289"/>
        <v>0</v>
      </c>
      <c r="X288" s="611">
        <f t="shared" si="289"/>
        <v>0</v>
      </c>
      <c r="Y288" s="611">
        <f t="shared" si="289"/>
        <v>0</v>
      </c>
      <c r="Z288" s="611">
        <f t="shared" si="289"/>
        <v>0</v>
      </c>
      <c r="AA288" s="611">
        <f t="shared" si="289"/>
        <v>0</v>
      </c>
      <c r="AB288" s="611">
        <f t="shared" si="289"/>
        <v>0</v>
      </c>
      <c r="AC288" s="611">
        <f t="shared" si="289"/>
        <v>0</v>
      </c>
      <c r="AD288" s="611">
        <f t="shared" si="289"/>
        <v>0</v>
      </c>
      <c r="AE288" s="611">
        <f t="shared" si="289"/>
        <v>0</v>
      </c>
      <c r="AF288" s="611">
        <f t="shared" si="289"/>
        <v>0</v>
      </c>
      <c r="AG288" s="611"/>
      <c r="AH288" s="611">
        <f t="shared" ref="AH288:BA288" si="290">SUM(AH289:AH290)</f>
        <v>0</v>
      </c>
      <c r="AI288" s="611">
        <f t="shared" si="290"/>
        <v>0</v>
      </c>
      <c r="AJ288" s="611">
        <f t="shared" si="290"/>
        <v>0</v>
      </c>
      <c r="AK288" s="611">
        <f t="shared" si="290"/>
        <v>0</v>
      </c>
      <c r="AL288" s="611">
        <f t="shared" si="290"/>
        <v>0</v>
      </c>
      <c r="AM288" s="611">
        <f t="shared" si="290"/>
        <v>0</v>
      </c>
      <c r="AN288" s="611">
        <f t="shared" si="290"/>
        <v>0</v>
      </c>
      <c r="AO288" s="611">
        <f t="shared" si="290"/>
        <v>0</v>
      </c>
      <c r="AP288" s="611">
        <f t="shared" si="290"/>
        <v>0</v>
      </c>
      <c r="AQ288" s="611">
        <f t="shared" si="290"/>
        <v>0</v>
      </c>
      <c r="AR288" s="611">
        <f t="shared" si="290"/>
        <v>0</v>
      </c>
      <c r="AS288" s="611">
        <f t="shared" si="290"/>
        <v>0</v>
      </c>
      <c r="AT288" s="611">
        <f t="shared" si="290"/>
        <v>0</v>
      </c>
      <c r="AU288" s="611">
        <f t="shared" si="290"/>
        <v>0</v>
      </c>
      <c r="AV288" s="611">
        <f t="shared" si="290"/>
        <v>0</v>
      </c>
      <c r="AW288" s="611">
        <f t="shared" si="290"/>
        <v>0</v>
      </c>
      <c r="AX288" s="611">
        <f t="shared" si="290"/>
        <v>0</v>
      </c>
      <c r="AY288" s="611">
        <f t="shared" si="290"/>
        <v>0</v>
      </c>
      <c r="AZ288" s="611">
        <f t="shared" si="290"/>
        <v>0</v>
      </c>
      <c r="BA288" s="611">
        <f t="shared" si="290"/>
        <v>0</v>
      </c>
      <c r="BB288" s="58" t="s">
        <v>231</v>
      </c>
      <c r="BC288" s="63"/>
      <c r="BD288" s="63"/>
      <c r="BE288" s="85">
        <v>2016</v>
      </c>
      <c r="BF288" s="63"/>
      <c r="BG288" s="63"/>
    </row>
    <row r="289" spans="1:59" s="630" customFormat="1" ht="22.2" customHeight="1">
      <c r="A289" s="626" t="s">
        <v>100</v>
      </c>
      <c r="B289" s="672"/>
      <c r="C289" s="628"/>
      <c r="D289" s="628">
        <f t="shared" si="287"/>
        <v>0</v>
      </c>
      <c r="E289" s="628"/>
      <c r="F289" s="628"/>
      <c r="G289" s="628"/>
      <c r="H289" s="628"/>
      <c r="I289" s="628"/>
      <c r="J289" s="628"/>
      <c r="K289" s="628"/>
      <c r="L289" s="628"/>
      <c r="M289" s="628"/>
      <c r="N289" s="628"/>
      <c r="O289" s="628"/>
      <c r="P289" s="628"/>
      <c r="Q289" s="628"/>
      <c r="R289" s="628"/>
      <c r="S289" s="628"/>
      <c r="T289" s="628"/>
      <c r="U289" s="628"/>
      <c r="V289" s="628"/>
      <c r="W289" s="628"/>
      <c r="X289" s="628"/>
      <c r="Y289" s="628"/>
      <c r="Z289" s="628"/>
      <c r="AA289" s="628"/>
      <c r="AB289" s="628"/>
      <c r="AC289" s="628"/>
      <c r="AD289" s="628"/>
      <c r="AE289" s="628"/>
      <c r="AF289" s="628"/>
      <c r="AG289" s="628"/>
      <c r="AH289" s="628"/>
      <c r="AI289" s="628"/>
      <c r="AJ289" s="628"/>
      <c r="AK289" s="628"/>
      <c r="AL289" s="628"/>
      <c r="AM289" s="628"/>
      <c r="AN289" s="628"/>
      <c r="AO289" s="628"/>
      <c r="AP289" s="628"/>
      <c r="AQ289" s="628"/>
      <c r="AR289" s="628"/>
      <c r="AS289" s="628"/>
      <c r="AT289" s="628"/>
      <c r="AU289" s="628"/>
      <c r="AV289" s="628"/>
      <c r="AW289" s="628"/>
      <c r="AX289" s="628"/>
      <c r="AY289" s="628"/>
      <c r="AZ289" s="628"/>
      <c r="BA289" s="628"/>
      <c r="BB289" s="604" t="s">
        <v>231</v>
      </c>
      <c r="BC289" s="629"/>
      <c r="BD289" s="629"/>
      <c r="BE289" s="606">
        <v>2016</v>
      </c>
      <c r="BF289" s="629"/>
      <c r="BG289" s="629"/>
    </row>
    <row r="290" spans="1:59" s="630" customFormat="1" ht="22.2" customHeight="1">
      <c r="A290" s="626" t="s">
        <v>100</v>
      </c>
      <c r="B290" s="672"/>
      <c r="C290" s="628"/>
      <c r="D290" s="628">
        <f t="shared" si="287"/>
        <v>0</v>
      </c>
      <c r="E290" s="628"/>
      <c r="F290" s="628"/>
      <c r="G290" s="628"/>
      <c r="H290" s="628"/>
      <c r="I290" s="628"/>
      <c r="J290" s="628"/>
      <c r="K290" s="628"/>
      <c r="L290" s="628"/>
      <c r="M290" s="628"/>
      <c r="N290" s="628"/>
      <c r="O290" s="628"/>
      <c r="P290" s="628"/>
      <c r="Q290" s="628"/>
      <c r="R290" s="628"/>
      <c r="S290" s="628"/>
      <c r="T290" s="628"/>
      <c r="U290" s="628"/>
      <c r="V290" s="628"/>
      <c r="W290" s="628"/>
      <c r="X290" s="628"/>
      <c r="Y290" s="628"/>
      <c r="Z290" s="628"/>
      <c r="AA290" s="628"/>
      <c r="AB290" s="628"/>
      <c r="AC290" s="628"/>
      <c r="AD290" s="628"/>
      <c r="AE290" s="628"/>
      <c r="AF290" s="628"/>
      <c r="AG290" s="628"/>
      <c r="AH290" s="628"/>
      <c r="AI290" s="628"/>
      <c r="AJ290" s="628"/>
      <c r="AK290" s="628"/>
      <c r="AL290" s="628"/>
      <c r="AM290" s="628"/>
      <c r="AN290" s="628"/>
      <c r="AO290" s="628"/>
      <c r="AP290" s="628"/>
      <c r="AQ290" s="628"/>
      <c r="AR290" s="628"/>
      <c r="AS290" s="628"/>
      <c r="AT290" s="628"/>
      <c r="AU290" s="628"/>
      <c r="AV290" s="628"/>
      <c r="AW290" s="628"/>
      <c r="AX290" s="628"/>
      <c r="AY290" s="628"/>
      <c r="AZ290" s="628"/>
      <c r="BA290" s="628"/>
      <c r="BB290" s="604" t="s">
        <v>231</v>
      </c>
      <c r="BC290" s="629"/>
      <c r="BD290" s="629"/>
      <c r="BE290" s="606">
        <v>2016</v>
      </c>
      <c r="BF290" s="629"/>
      <c r="BG290" s="629"/>
    </row>
    <row r="291" spans="1:59" s="613" customFormat="1" ht="22.2" customHeight="1">
      <c r="A291" s="346" t="s">
        <v>100</v>
      </c>
      <c r="B291" s="65" t="s">
        <v>481</v>
      </c>
      <c r="C291" s="611"/>
      <c r="D291" s="611">
        <f t="shared" si="287"/>
        <v>0</v>
      </c>
      <c r="E291" s="611">
        <f t="shared" ref="E291:K291" si="291">SUM(E292:E293)</f>
        <v>0</v>
      </c>
      <c r="F291" s="611">
        <f t="shared" si="291"/>
        <v>0</v>
      </c>
      <c r="G291" s="611">
        <f t="shared" si="291"/>
        <v>0</v>
      </c>
      <c r="H291" s="611">
        <f t="shared" si="291"/>
        <v>0</v>
      </c>
      <c r="I291" s="611">
        <f t="shared" si="291"/>
        <v>0</v>
      </c>
      <c r="J291" s="611">
        <f t="shared" si="291"/>
        <v>0</v>
      </c>
      <c r="K291" s="611">
        <f t="shared" si="291"/>
        <v>0</v>
      </c>
      <c r="L291" s="611"/>
      <c r="M291" s="611">
        <f t="shared" ref="M291:AF291" si="292">SUM(M292:M293)</f>
        <v>0</v>
      </c>
      <c r="N291" s="611">
        <f t="shared" si="292"/>
        <v>0</v>
      </c>
      <c r="O291" s="611">
        <f t="shared" si="292"/>
        <v>0</v>
      </c>
      <c r="P291" s="611">
        <f t="shared" si="292"/>
        <v>0</v>
      </c>
      <c r="Q291" s="611">
        <f t="shared" si="292"/>
        <v>0</v>
      </c>
      <c r="R291" s="611">
        <f t="shared" si="292"/>
        <v>0</v>
      </c>
      <c r="S291" s="611">
        <f t="shared" si="292"/>
        <v>0</v>
      </c>
      <c r="T291" s="611">
        <f t="shared" si="292"/>
        <v>0</v>
      </c>
      <c r="U291" s="611">
        <f t="shared" si="292"/>
        <v>0</v>
      </c>
      <c r="V291" s="611">
        <f t="shared" si="292"/>
        <v>0</v>
      </c>
      <c r="W291" s="611">
        <f t="shared" si="292"/>
        <v>0</v>
      </c>
      <c r="X291" s="611">
        <f t="shared" si="292"/>
        <v>0</v>
      </c>
      <c r="Y291" s="611">
        <f t="shared" si="292"/>
        <v>0</v>
      </c>
      <c r="Z291" s="611">
        <f t="shared" si="292"/>
        <v>0</v>
      </c>
      <c r="AA291" s="611">
        <f t="shared" si="292"/>
        <v>0</v>
      </c>
      <c r="AB291" s="611">
        <f t="shared" si="292"/>
        <v>0</v>
      </c>
      <c r="AC291" s="611">
        <f t="shared" si="292"/>
        <v>0</v>
      </c>
      <c r="AD291" s="611">
        <f t="shared" si="292"/>
        <v>0</v>
      </c>
      <c r="AE291" s="611">
        <f t="shared" si="292"/>
        <v>0</v>
      </c>
      <c r="AF291" s="611">
        <f t="shared" si="292"/>
        <v>0</v>
      </c>
      <c r="AG291" s="611"/>
      <c r="AH291" s="611">
        <f t="shared" ref="AH291:BA291" si="293">SUM(AH292:AH293)</f>
        <v>0</v>
      </c>
      <c r="AI291" s="611">
        <f t="shared" si="293"/>
        <v>0</v>
      </c>
      <c r="AJ291" s="611">
        <f t="shared" si="293"/>
        <v>0</v>
      </c>
      <c r="AK291" s="611">
        <f t="shared" si="293"/>
        <v>0</v>
      </c>
      <c r="AL291" s="611">
        <f t="shared" si="293"/>
        <v>0</v>
      </c>
      <c r="AM291" s="611">
        <f t="shared" si="293"/>
        <v>0</v>
      </c>
      <c r="AN291" s="611">
        <f t="shared" si="293"/>
        <v>0</v>
      </c>
      <c r="AO291" s="611">
        <f t="shared" si="293"/>
        <v>0</v>
      </c>
      <c r="AP291" s="611">
        <f t="shared" si="293"/>
        <v>0</v>
      </c>
      <c r="AQ291" s="611">
        <f t="shared" si="293"/>
        <v>0</v>
      </c>
      <c r="AR291" s="611">
        <f t="shared" si="293"/>
        <v>0</v>
      </c>
      <c r="AS291" s="611">
        <f t="shared" si="293"/>
        <v>0</v>
      </c>
      <c r="AT291" s="611">
        <f t="shared" si="293"/>
        <v>0</v>
      </c>
      <c r="AU291" s="611">
        <f t="shared" si="293"/>
        <v>0</v>
      </c>
      <c r="AV291" s="611">
        <f t="shared" si="293"/>
        <v>0</v>
      </c>
      <c r="AW291" s="611">
        <f t="shared" si="293"/>
        <v>0</v>
      </c>
      <c r="AX291" s="611">
        <f t="shared" si="293"/>
        <v>0</v>
      </c>
      <c r="AY291" s="611">
        <f t="shared" si="293"/>
        <v>0</v>
      </c>
      <c r="AZ291" s="611">
        <f t="shared" si="293"/>
        <v>0</v>
      </c>
      <c r="BA291" s="611">
        <f t="shared" si="293"/>
        <v>0</v>
      </c>
      <c r="BB291" s="58" t="s">
        <v>231</v>
      </c>
      <c r="BC291" s="63"/>
      <c r="BD291" s="63"/>
      <c r="BE291" s="85">
        <v>2016</v>
      </c>
      <c r="BF291" s="63"/>
      <c r="BG291" s="63"/>
    </row>
    <row r="292" spans="1:59" s="630" customFormat="1" ht="22.2" customHeight="1">
      <c r="A292" s="626" t="s">
        <v>100</v>
      </c>
      <c r="B292" s="672"/>
      <c r="C292" s="628"/>
      <c r="D292" s="628">
        <f t="shared" si="287"/>
        <v>0</v>
      </c>
      <c r="E292" s="628"/>
      <c r="F292" s="628"/>
      <c r="G292" s="628"/>
      <c r="H292" s="628"/>
      <c r="I292" s="628"/>
      <c r="J292" s="628"/>
      <c r="K292" s="628"/>
      <c r="L292" s="628"/>
      <c r="M292" s="628"/>
      <c r="N292" s="628"/>
      <c r="O292" s="628"/>
      <c r="P292" s="628"/>
      <c r="Q292" s="628"/>
      <c r="R292" s="628"/>
      <c r="S292" s="628"/>
      <c r="T292" s="628"/>
      <c r="U292" s="628"/>
      <c r="V292" s="628"/>
      <c r="W292" s="628"/>
      <c r="X292" s="628"/>
      <c r="Y292" s="628"/>
      <c r="Z292" s="628"/>
      <c r="AA292" s="628"/>
      <c r="AB292" s="628"/>
      <c r="AC292" s="628"/>
      <c r="AD292" s="628"/>
      <c r="AE292" s="628"/>
      <c r="AF292" s="628"/>
      <c r="AG292" s="628"/>
      <c r="AH292" s="628"/>
      <c r="AI292" s="628"/>
      <c r="AJ292" s="628"/>
      <c r="AK292" s="628"/>
      <c r="AL292" s="628"/>
      <c r="AM292" s="628"/>
      <c r="AN292" s="628"/>
      <c r="AO292" s="628"/>
      <c r="AP292" s="628"/>
      <c r="AQ292" s="628"/>
      <c r="AR292" s="628"/>
      <c r="AS292" s="628"/>
      <c r="AT292" s="628"/>
      <c r="AU292" s="628"/>
      <c r="AV292" s="628"/>
      <c r="AW292" s="628"/>
      <c r="AX292" s="628"/>
      <c r="AY292" s="628"/>
      <c r="AZ292" s="628"/>
      <c r="BA292" s="628"/>
      <c r="BB292" s="604" t="s">
        <v>231</v>
      </c>
      <c r="BC292" s="629"/>
      <c r="BD292" s="629"/>
      <c r="BE292" s="606">
        <v>2016</v>
      </c>
      <c r="BF292" s="629"/>
      <c r="BG292" s="629"/>
    </row>
    <row r="293" spans="1:59" s="630" customFormat="1" ht="22.2" customHeight="1">
      <c r="A293" s="626" t="s">
        <v>100</v>
      </c>
      <c r="B293" s="672"/>
      <c r="C293" s="628"/>
      <c r="D293" s="628">
        <f t="shared" si="287"/>
        <v>0</v>
      </c>
      <c r="E293" s="628"/>
      <c r="F293" s="628"/>
      <c r="G293" s="628"/>
      <c r="H293" s="628"/>
      <c r="I293" s="628"/>
      <c r="J293" s="628"/>
      <c r="K293" s="628"/>
      <c r="L293" s="628"/>
      <c r="M293" s="628"/>
      <c r="N293" s="628"/>
      <c r="O293" s="628"/>
      <c r="P293" s="628"/>
      <c r="Q293" s="628"/>
      <c r="R293" s="628"/>
      <c r="S293" s="628"/>
      <c r="T293" s="628"/>
      <c r="U293" s="628"/>
      <c r="V293" s="628"/>
      <c r="W293" s="628"/>
      <c r="X293" s="628"/>
      <c r="Y293" s="628"/>
      <c r="Z293" s="628"/>
      <c r="AA293" s="628"/>
      <c r="AB293" s="628"/>
      <c r="AC293" s="628"/>
      <c r="AD293" s="628"/>
      <c r="AE293" s="628"/>
      <c r="AF293" s="628"/>
      <c r="AG293" s="628"/>
      <c r="AH293" s="628"/>
      <c r="AI293" s="628"/>
      <c r="AJ293" s="628"/>
      <c r="AK293" s="628"/>
      <c r="AL293" s="628"/>
      <c r="AM293" s="628"/>
      <c r="AN293" s="628"/>
      <c r="AO293" s="628"/>
      <c r="AP293" s="628"/>
      <c r="AQ293" s="628"/>
      <c r="AR293" s="628"/>
      <c r="AS293" s="628"/>
      <c r="AT293" s="628"/>
      <c r="AU293" s="628"/>
      <c r="AV293" s="628"/>
      <c r="AW293" s="628"/>
      <c r="AX293" s="628"/>
      <c r="AY293" s="628"/>
      <c r="AZ293" s="628"/>
      <c r="BA293" s="628"/>
      <c r="BB293" s="604" t="s">
        <v>231</v>
      </c>
      <c r="BC293" s="629"/>
      <c r="BD293" s="629"/>
      <c r="BE293" s="606">
        <v>2016</v>
      </c>
      <c r="BF293" s="629"/>
      <c r="BG293" s="629"/>
    </row>
    <row r="294" spans="1:59" s="634" customFormat="1" ht="22.2" customHeight="1">
      <c r="A294" s="350">
        <v>4</v>
      </c>
      <c r="B294" s="625" t="s">
        <v>446</v>
      </c>
      <c r="C294" s="619">
        <f>SUM(C295,C298)</f>
        <v>0</v>
      </c>
      <c r="D294" s="619">
        <f>SUM(D295+D298)</f>
        <v>0</v>
      </c>
      <c r="E294" s="619">
        <f t="shared" ref="E294:K294" si="294">SUM(E295,E298)</f>
        <v>0</v>
      </c>
      <c r="F294" s="619">
        <f t="shared" si="294"/>
        <v>0</v>
      </c>
      <c r="G294" s="619">
        <f t="shared" si="294"/>
        <v>0</v>
      </c>
      <c r="H294" s="619">
        <f t="shared" si="294"/>
        <v>0</v>
      </c>
      <c r="I294" s="611">
        <f t="shared" si="294"/>
        <v>0</v>
      </c>
      <c r="J294" s="611">
        <f t="shared" si="294"/>
        <v>0</v>
      </c>
      <c r="K294" s="611">
        <f t="shared" si="294"/>
        <v>0</v>
      </c>
      <c r="L294" s="611"/>
      <c r="M294" s="611">
        <f t="shared" ref="M294:AF294" si="295">SUM(M295,M298)</f>
        <v>0</v>
      </c>
      <c r="N294" s="611">
        <f t="shared" si="295"/>
        <v>0</v>
      </c>
      <c r="O294" s="611">
        <f t="shared" si="295"/>
        <v>0</v>
      </c>
      <c r="P294" s="619">
        <f t="shared" si="295"/>
        <v>0</v>
      </c>
      <c r="Q294" s="611">
        <f t="shared" si="295"/>
        <v>0</v>
      </c>
      <c r="R294" s="611">
        <f t="shared" si="295"/>
        <v>0</v>
      </c>
      <c r="S294" s="611">
        <f t="shared" si="295"/>
        <v>0</v>
      </c>
      <c r="T294" s="611">
        <f t="shared" si="295"/>
        <v>0</v>
      </c>
      <c r="U294" s="619">
        <f t="shared" si="295"/>
        <v>0</v>
      </c>
      <c r="V294" s="611">
        <f t="shared" si="295"/>
        <v>0</v>
      </c>
      <c r="W294" s="611">
        <f t="shared" si="295"/>
        <v>0</v>
      </c>
      <c r="X294" s="611">
        <f t="shared" si="295"/>
        <v>0</v>
      </c>
      <c r="Y294" s="619">
        <f t="shared" si="295"/>
        <v>0</v>
      </c>
      <c r="Z294" s="611">
        <f t="shared" si="295"/>
        <v>0</v>
      </c>
      <c r="AA294" s="611">
        <f t="shared" si="295"/>
        <v>0</v>
      </c>
      <c r="AB294" s="611">
        <f t="shared" si="295"/>
        <v>0</v>
      </c>
      <c r="AC294" s="611">
        <f t="shared" si="295"/>
        <v>0</v>
      </c>
      <c r="AD294" s="611">
        <f t="shared" si="295"/>
        <v>0</v>
      </c>
      <c r="AE294" s="611">
        <f t="shared" si="295"/>
        <v>0</v>
      </c>
      <c r="AF294" s="611">
        <f t="shared" si="295"/>
        <v>0</v>
      </c>
      <c r="AG294" s="611"/>
      <c r="AH294" s="611">
        <f t="shared" ref="AH294:BA294" si="296">SUM(AH295,AH298)</f>
        <v>0</v>
      </c>
      <c r="AI294" s="611">
        <f t="shared" si="296"/>
        <v>0</v>
      </c>
      <c r="AJ294" s="611">
        <f t="shared" si="296"/>
        <v>0</v>
      </c>
      <c r="AK294" s="611">
        <f t="shared" si="296"/>
        <v>0</v>
      </c>
      <c r="AL294" s="611">
        <f t="shared" si="296"/>
        <v>0</v>
      </c>
      <c r="AM294" s="611">
        <f t="shared" si="296"/>
        <v>0</v>
      </c>
      <c r="AN294" s="611">
        <f t="shared" si="296"/>
        <v>0</v>
      </c>
      <c r="AO294" s="611">
        <f t="shared" si="296"/>
        <v>0</v>
      </c>
      <c r="AP294" s="611">
        <f t="shared" si="296"/>
        <v>0</v>
      </c>
      <c r="AQ294" s="611">
        <f t="shared" si="296"/>
        <v>0</v>
      </c>
      <c r="AR294" s="611">
        <f t="shared" si="296"/>
        <v>0</v>
      </c>
      <c r="AS294" s="619">
        <f t="shared" si="296"/>
        <v>0</v>
      </c>
      <c r="AT294" s="619">
        <f t="shared" si="296"/>
        <v>0</v>
      </c>
      <c r="AU294" s="611">
        <f t="shared" si="296"/>
        <v>0</v>
      </c>
      <c r="AV294" s="611">
        <f t="shared" si="296"/>
        <v>0</v>
      </c>
      <c r="AW294" s="611">
        <f t="shared" si="296"/>
        <v>0</v>
      </c>
      <c r="AX294" s="611">
        <f t="shared" si="296"/>
        <v>0</v>
      </c>
      <c r="AY294" s="611">
        <f t="shared" si="296"/>
        <v>0</v>
      </c>
      <c r="AZ294" s="611">
        <f t="shared" si="296"/>
        <v>0</v>
      </c>
      <c r="BA294" s="611">
        <f t="shared" si="296"/>
        <v>0</v>
      </c>
      <c r="BB294" s="58" t="s">
        <v>231</v>
      </c>
      <c r="BC294" s="63"/>
      <c r="BD294" s="92"/>
      <c r="BE294" s="85">
        <v>2016</v>
      </c>
      <c r="BF294" s="91"/>
      <c r="BG294" s="91"/>
    </row>
    <row r="295" spans="1:59" s="613" customFormat="1" ht="24.75" customHeight="1">
      <c r="A295" s="346" t="s">
        <v>103</v>
      </c>
      <c r="B295" s="65" t="s">
        <v>480</v>
      </c>
      <c r="C295" s="611"/>
      <c r="D295" s="611">
        <f t="shared" ref="D295:D300" si="297">SUM(E295:BA295)</f>
        <v>0</v>
      </c>
      <c r="E295" s="611">
        <f t="shared" ref="E295:K295" si="298">SUM(E296:E297)</f>
        <v>0</v>
      </c>
      <c r="F295" s="611">
        <f t="shared" si="298"/>
        <v>0</v>
      </c>
      <c r="G295" s="611">
        <f t="shared" si="298"/>
        <v>0</v>
      </c>
      <c r="H295" s="611">
        <f t="shared" si="298"/>
        <v>0</v>
      </c>
      <c r="I295" s="611">
        <f t="shared" si="298"/>
        <v>0</v>
      </c>
      <c r="J295" s="611">
        <f t="shared" si="298"/>
        <v>0</v>
      </c>
      <c r="K295" s="611">
        <f t="shared" si="298"/>
        <v>0</v>
      </c>
      <c r="L295" s="611"/>
      <c r="M295" s="611">
        <f t="shared" ref="M295:AF295" si="299">SUM(M296:M297)</f>
        <v>0</v>
      </c>
      <c r="N295" s="611">
        <f t="shared" si="299"/>
        <v>0</v>
      </c>
      <c r="O295" s="611">
        <f t="shared" si="299"/>
        <v>0</v>
      </c>
      <c r="P295" s="611">
        <f t="shared" si="299"/>
        <v>0</v>
      </c>
      <c r="Q295" s="611">
        <f t="shared" si="299"/>
        <v>0</v>
      </c>
      <c r="R295" s="611">
        <f t="shared" si="299"/>
        <v>0</v>
      </c>
      <c r="S295" s="611">
        <f t="shared" si="299"/>
        <v>0</v>
      </c>
      <c r="T295" s="611">
        <f t="shared" si="299"/>
        <v>0</v>
      </c>
      <c r="U295" s="611">
        <f t="shared" si="299"/>
        <v>0</v>
      </c>
      <c r="V295" s="611">
        <f t="shared" si="299"/>
        <v>0</v>
      </c>
      <c r="W295" s="611">
        <f t="shared" si="299"/>
        <v>0</v>
      </c>
      <c r="X295" s="611">
        <f t="shared" si="299"/>
        <v>0</v>
      </c>
      <c r="Y295" s="611">
        <f t="shared" si="299"/>
        <v>0</v>
      </c>
      <c r="Z295" s="611">
        <f t="shared" si="299"/>
        <v>0</v>
      </c>
      <c r="AA295" s="611">
        <f t="shared" si="299"/>
        <v>0</v>
      </c>
      <c r="AB295" s="611">
        <f t="shared" si="299"/>
        <v>0</v>
      </c>
      <c r="AC295" s="611">
        <f t="shared" si="299"/>
        <v>0</v>
      </c>
      <c r="AD295" s="611">
        <f t="shared" si="299"/>
        <v>0</v>
      </c>
      <c r="AE295" s="611">
        <f t="shared" si="299"/>
        <v>0</v>
      </c>
      <c r="AF295" s="611">
        <f t="shared" si="299"/>
        <v>0</v>
      </c>
      <c r="AG295" s="611"/>
      <c r="AH295" s="611">
        <f t="shared" ref="AH295:BA295" si="300">SUM(AH296:AH297)</f>
        <v>0</v>
      </c>
      <c r="AI295" s="611">
        <f t="shared" si="300"/>
        <v>0</v>
      </c>
      <c r="AJ295" s="611">
        <f t="shared" si="300"/>
        <v>0</v>
      </c>
      <c r="AK295" s="611">
        <f t="shared" si="300"/>
        <v>0</v>
      </c>
      <c r="AL295" s="611">
        <f t="shared" si="300"/>
        <v>0</v>
      </c>
      <c r="AM295" s="611">
        <f t="shared" si="300"/>
        <v>0</v>
      </c>
      <c r="AN295" s="611">
        <f t="shared" si="300"/>
        <v>0</v>
      </c>
      <c r="AO295" s="611">
        <f t="shared" si="300"/>
        <v>0</v>
      </c>
      <c r="AP295" s="611">
        <f t="shared" si="300"/>
        <v>0</v>
      </c>
      <c r="AQ295" s="611">
        <f t="shared" si="300"/>
        <v>0</v>
      </c>
      <c r="AR295" s="611">
        <f t="shared" si="300"/>
        <v>0</v>
      </c>
      <c r="AS295" s="611">
        <f t="shared" si="300"/>
        <v>0</v>
      </c>
      <c r="AT295" s="611">
        <f t="shared" si="300"/>
        <v>0</v>
      </c>
      <c r="AU295" s="611">
        <f t="shared" si="300"/>
        <v>0</v>
      </c>
      <c r="AV295" s="611">
        <f t="shared" si="300"/>
        <v>0</v>
      </c>
      <c r="AW295" s="611">
        <f t="shared" si="300"/>
        <v>0</v>
      </c>
      <c r="AX295" s="611">
        <f t="shared" si="300"/>
        <v>0</v>
      </c>
      <c r="AY295" s="611">
        <f t="shared" si="300"/>
        <v>0</v>
      </c>
      <c r="AZ295" s="611">
        <f t="shared" si="300"/>
        <v>0</v>
      </c>
      <c r="BA295" s="611">
        <f t="shared" si="300"/>
        <v>0</v>
      </c>
      <c r="BB295" s="58" t="s">
        <v>231</v>
      </c>
      <c r="BC295" s="63"/>
      <c r="BD295" s="63"/>
      <c r="BE295" s="85">
        <v>2016</v>
      </c>
      <c r="BF295" s="63"/>
      <c r="BG295" s="63"/>
    </row>
    <row r="296" spans="1:59" s="638" customFormat="1" ht="24.75" customHeight="1">
      <c r="A296" s="626" t="s">
        <v>103</v>
      </c>
      <c r="B296" s="608"/>
      <c r="C296" s="635"/>
      <c r="D296" s="635">
        <f t="shared" si="297"/>
        <v>0</v>
      </c>
      <c r="E296" s="635"/>
      <c r="F296" s="635"/>
      <c r="G296" s="635"/>
      <c r="H296" s="635"/>
      <c r="I296" s="628"/>
      <c r="J296" s="628"/>
      <c r="K296" s="628"/>
      <c r="L296" s="628"/>
      <c r="M296" s="628"/>
      <c r="N296" s="628"/>
      <c r="O296" s="628"/>
      <c r="P296" s="635"/>
      <c r="Q296" s="628"/>
      <c r="R296" s="628"/>
      <c r="S296" s="628"/>
      <c r="T296" s="628"/>
      <c r="U296" s="635"/>
      <c r="V296" s="628"/>
      <c r="W296" s="628"/>
      <c r="X296" s="628"/>
      <c r="Y296" s="635"/>
      <c r="Z296" s="628"/>
      <c r="AA296" s="628"/>
      <c r="AB296" s="628"/>
      <c r="AC296" s="628"/>
      <c r="AD296" s="628"/>
      <c r="AE296" s="628"/>
      <c r="AF296" s="628"/>
      <c r="AG296" s="628"/>
      <c r="AH296" s="628"/>
      <c r="AI296" s="628"/>
      <c r="AJ296" s="628"/>
      <c r="AK296" s="628"/>
      <c r="AL296" s="628"/>
      <c r="AM296" s="628"/>
      <c r="AN296" s="628"/>
      <c r="AO296" s="628"/>
      <c r="AP296" s="628"/>
      <c r="AQ296" s="628"/>
      <c r="AR296" s="628"/>
      <c r="AS296" s="635"/>
      <c r="AT296" s="635"/>
      <c r="AU296" s="628"/>
      <c r="AV296" s="628"/>
      <c r="AW296" s="628"/>
      <c r="AX296" s="628"/>
      <c r="AY296" s="628"/>
      <c r="AZ296" s="628"/>
      <c r="BA296" s="628"/>
      <c r="BB296" s="604" t="s">
        <v>231</v>
      </c>
      <c r="BC296" s="629"/>
      <c r="BD296" s="70"/>
      <c r="BE296" s="606">
        <v>2016</v>
      </c>
      <c r="BF296" s="637"/>
      <c r="BG296" s="637"/>
    </row>
    <row r="297" spans="1:59" s="638" customFormat="1" ht="24.75" customHeight="1">
      <c r="A297" s="626" t="s">
        <v>103</v>
      </c>
      <c r="B297" s="684"/>
      <c r="C297" s="635"/>
      <c r="D297" s="635">
        <f t="shared" si="297"/>
        <v>0</v>
      </c>
      <c r="E297" s="635"/>
      <c r="F297" s="635"/>
      <c r="G297" s="635"/>
      <c r="H297" s="635"/>
      <c r="I297" s="628"/>
      <c r="J297" s="628"/>
      <c r="K297" s="628"/>
      <c r="L297" s="628"/>
      <c r="M297" s="628"/>
      <c r="N297" s="628"/>
      <c r="O297" s="628"/>
      <c r="P297" s="635"/>
      <c r="Q297" s="628"/>
      <c r="R297" s="628"/>
      <c r="S297" s="628"/>
      <c r="T297" s="628"/>
      <c r="U297" s="635"/>
      <c r="V297" s="628"/>
      <c r="W297" s="628"/>
      <c r="X297" s="628"/>
      <c r="Y297" s="635"/>
      <c r="Z297" s="628"/>
      <c r="AA297" s="628"/>
      <c r="AB297" s="628"/>
      <c r="AC297" s="628"/>
      <c r="AD297" s="628"/>
      <c r="AE297" s="628"/>
      <c r="AF297" s="628"/>
      <c r="AG297" s="628"/>
      <c r="AH297" s="628"/>
      <c r="AI297" s="628"/>
      <c r="AJ297" s="628"/>
      <c r="AK297" s="628"/>
      <c r="AL297" s="628"/>
      <c r="AM297" s="628"/>
      <c r="AN297" s="628"/>
      <c r="AO297" s="628"/>
      <c r="AP297" s="628"/>
      <c r="AQ297" s="628"/>
      <c r="AR297" s="628"/>
      <c r="AS297" s="635"/>
      <c r="AT297" s="635"/>
      <c r="AU297" s="628"/>
      <c r="AV297" s="628"/>
      <c r="AW297" s="628"/>
      <c r="AX297" s="628"/>
      <c r="AY297" s="628"/>
      <c r="AZ297" s="628"/>
      <c r="BA297" s="628"/>
      <c r="BB297" s="604" t="s">
        <v>231</v>
      </c>
      <c r="BC297" s="629"/>
      <c r="BD297" s="70"/>
      <c r="BE297" s="606">
        <v>2016</v>
      </c>
      <c r="BF297" s="637">
        <v>71</v>
      </c>
      <c r="BG297" s="637"/>
    </row>
    <row r="298" spans="1:59" s="613" customFormat="1" ht="22.2" customHeight="1">
      <c r="A298" s="346" t="s">
        <v>103</v>
      </c>
      <c r="B298" s="65" t="s">
        <v>481</v>
      </c>
      <c r="C298" s="611"/>
      <c r="D298" s="611">
        <f t="shared" si="297"/>
        <v>0</v>
      </c>
      <c r="E298" s="611">
        <f t="shared" ref="E298:K298" si="301">SUM(E299:E300)</f>
        <v>0</v>
      </c>
      <c r="F298" s="611">
        <f t="shared" si="301"/>
        <v>0</v>
      </c>
      <c r="G298" s="611">
        <f t="shared" si="301"/>
        <v>0</v>
      </c>
      <c r="H298" s="611">
        <f t="shared" si="301"/>
        <v>0</v>
      </c>
      <c r="I298" s="611">
        <f t="shared" si="301"/>
        <v>0</v>
      </c>
      <c r="J298" s="611">
        <f t="shared" si="301"/>
        <v>0</v>
      </c>
      <c r="K298" s="611">
        <f t="shared" si="301"/>
        <v>0</v>
      </c>
      <c r="L298" s="611"/>
      <c r="M298" s="611">
        <f t="shared" ref="M298:AF298" si="302">SUM(M299:M300)</f>
        <v>0</v>
      </c>
      <c r="N298" s="611">
        <f t="shared" si="302"/>
        <v>0</v>
      </c>
      <c r="O298" s="611">
        <f t="shared" si="302"/>
        <v>0</v>
      </c>
      <c r="P298" s="611">
        <f t="shared" si="302"/>
        <v>0</v>
      </c>
      <c r="Q298" s="611">
        <f t="shared" si="302"/>
        <v>0</v>
      </c>
      <c r="R298" s="611">
        <f t="shared" si="302"/>
        <v>0</v>
      </c>
      <c r="S298" s="611">
        <f t="shared" si="302"/>
        <v>0</v>
      </c>
      <c r="T298" s="611">
        <f t="shared" si="302"/>
        <v>0</v>
      </c>
      <c r="U298" s="611">
        <f t="shared" si="302"/>
        <v>0</v>
      </c>
      <c r="V298" s="611">
        <f t="shared" si="302"/>
        <v>0</v>
      </c>
      <c r="W298" s="611">
        <f t="shared" si="302"/>
        <v>0</v>
      </c>
      <c r="X298" s="611">
        <f t="shared" si="302"/>
        <v>0</v>
      </c>
      <c r="Y298" s="611">
        <f t="shared" si="302"/>
        <v>0</v>
      </c>
      <c r="Z298" s="611">
        <f t="shared" si="302"/>
        <v>0</v>
      </c>
      <c r="AA298" s="611">
        <f t="shared" si="302"/>
        <v>0</v>
      </c>
      <c r="AB298" s="611">
        <f t="shared" si="302"/>
        <v>0</v>
      </c>
      <c r="AC298" s="611">
        <f t="shared" si="302"/>
        <v>0</v>
      </c>
      <c r="AD298" s="611">
        <f t="shared" si="302"/>
        <v>0</v>
      </c>
      <c r="AE298" s="611">
        <f t="shared" si="302"/>
        <v>0</v>
      </c>
      <c r="AF298" s="611">
        <f t="shared" si="302"/>
        <v>0</v>
      </c>
      <c r="AG298" s="611"/>
      <c r="AH298" s="611">
        <f t="shared" ref="AH298:BA298" si="303">SUM(AH299:AH300)</f>
        <v>0</v>
      </c>
      <c r="AI298" s="611">
        <f t="shared" si="303"/>
        <v>0</v>
      </c>
      <c r="AJ298" s="611">
        <f t="shared" si="303"/>
        <v>0</v>
      </c>
      <c r="AK298" s="611">
        <f t="shared" si="303"/>
        <v>0</v>
      </c>
      <c r="AL298" s="611">
        <f t="shared" si="303"/>
        <v>0</v>
      </c>
      <c r="AM298" s="611">
        <f t="shared" si="303"/>
        <v>0</v>
      </c>
      <c r="AN298" s="611">
        <f t="shared" si="303"/>
        <v>0</v>
      </c>
      <c r="AO298" s="611">
        <f t="shared" si="303"/>
        <v>0</v>
      </c>
      <c r="AP298" s="611">
        <f t="shared" si="303"/>
        <v>0</v>
      </c>
      <c r="AQ298" s="611">
        <f t="shared" si="303"/>
        <v>0</v>
      </c>
      <c r="AR298" s="611">
        <f t="shared" si="303"/>
        <v>0</v>
      </c>
      <c r="AS298" s="611">
        <f t="shared" si="303"/>
        <v>0</v>
      </c>
      <c r="AT298" s="611">
        <f t="shared" si="303"/>
        <v>0</v>
      </c>
      <c r="AU298" s="611">
        <f t="shared" si="303"/>
        <v>0</v>
      </c>
      <c r="AV298" s="611">
        <f t="shared" si="303"/>
        <v>0</v>
      </c>
      <c r="AW298" s="611">
        <f t="shared" si="303"/>
        <v>0</v>
      </c>
      <c r="AX298" s="611">
        <f t="shared" si="303"/>
        <v>0</v>
      </c>
      <c r="AY298" s="611">
        <f t="shared" si="303"/>
        <v>0</v>
      </c>
      <c r="AZ298" s="611">
        <f t="shared" si="303"/>
        <v>0</v>
      </c>
      <c r="BA298" s="611">
        <f t="shared" si="303"/>
        <v>0</v>
      </c>
      <c r="BB298" s="58" t="s">
        <v>231</v>
      </c>
      <c r="BC298" s="63"/>
      <c r="BD298" s="63"/>
      <c r="BE298" s="85">
        <v>2016</v>
      </c>
      <c r="BF298" s="63"/>
      <c r="BG298" s="63"/>
    </row>
    <row r="299" spans="1:59" s="638" customFormat="1" ht="22.2" customHeight="1">
      <c r="A299" s="626" t="s">
        <v>103</v>
      </c>
      <c r="B299" s="684"/>
      <c r="C299" s="635"/>
      <c r="D299" s="635">
        <f t="shared" si="297"/>
        <v>0</v>
      </c>
      <c r="E299" s="635"/>
      <c r="F299" s="635"/>
      <c r="G299" s="635"/>
      <c r="H299" s="635"/>
      <c r="I299" s="628"/>
      <c r="J299" s="628"/>
      <c r="K299" s="628"/>
      <c r="L299" s="628"/>
      <c r="M299" s="628"/>
      <c r="N299" s="628"/>
      <c r="O299" s="628"/>
      <c r="P299" s="635"/>
      <c r="Q299" s="628"/>
      <c r="R299" s="628"/>
      <c r="S299" s="628"/>
      <c r="T299" s="628"/>
      <c r="U299" s="635"/>
      <c r="V299" s="628"/>
      <c r="W299" s="628"/>
      <c r="X299" s="628"/>
      <c r="Y299" s="635"/>
      <c r="Z299" s="628"/>
      <c r="AA299" s="628"/>
      <c r="AB299" s="628"/>
      <c r="AC299" s="628"/>
      <c r="AD299" s="628"/>
      <c r="AE299" s="628"/>
      <c r="AF299" s="628"/>
      <c r="AG299" s="628"/>
      <c r="AH299" s="628"/>
      <c r="AI299" s="628"/>
      <c r="AJ299" s="628"/>
      <c r="AK299" s="628"/>
      <c r="AL299" s="628"/>
      <c r="AM299" s="628"/>
      <c r="AN299" s="628"/>
      <c r="AO299" s="628"/>
      <c r="AP299" s="628"/>
      <c r="AQ299" s="628"/>
      <c r="AR299" s="628"/>
      <c r="AS299" s="635"/>
      <c r="AT299" s="635"/>
      <c r="AU299" s="628"/>
      <c r="AV299" s="628"/>
      <c r="AW299" s="628"/>
      <c r="AX299" s="628"/>
      <c r="AY299" s="628"/>
      <c r="AZ299" s="628"/>
      <c r="BA299" s="628"/>
      <c r="BB299" s="604" t="s">
        <v>231</v>
      </c>
      <c r="BC299" s="629"/>
      <c r="BD299" s="70"/>
      <c r="BE299" s="606">
        <v>2016</v>
      </c>
      <c r="BF299" s="637"/>
      <c r="BG299" s="637"/>
    </row>
    <row r="300" spans="1:59" s="630" customFormat="1" ht="22.2" customHeight="1">
      <c r="A300" s="626" t="s">
        <v>103</v>
      </c>
      <c r="B300" s="672"/>
      <c r="C300" s="628"/>
      <c r="D300" s="628">
        <f t="shared" si="297"/>
        <v>0</v>
      </c>
      <c r="E300" s="628"/>
      <c r="F300" s="628"/>
      <c r="G300" s="628"/>
      <c r="H300" s="628"/>
      <c r="I300" s="628"/>
      <c r="J300" s="628"/>
      <c r="K300" s="628"/>
      <c r="L300" s="628"/>
      <c r="M300" s="628"/>
      <c r="N300" s="628"/>
      <c r="O300" s="628"/>
      <c r="P300" s="628"/>
      <c r="Q300" s="628"/>
      <c r="R300" s="628"/>
      <c r="S300" s="628"/>
      <c r="T300" s="628"/>
      <c r="U300" s="628"/>
      <c r="V300" s="628"/>
      <c r="W300" s="628"/>
      <c r="X300" s="628"/>
      <c r="Y300" s="628"/>
      <c r="Z300" s="628"/>
      <c r="AA300" s="628"/>
      <c r="AB300" s="628"/>
      <c r="AC300" s="628"/>
      <c r="AD300" s="628"/>
      <c r="AE300" s="628"/>
      <c r="AF300" s="628"/>
      <c r="AG300" s="628"/>
      <c r="AH300" s="628"/>
      <c r="AI300" s="628"/>
      <c r="AJ300" s="628"/>
      <c r="AK300" s="628"/>
      <c r="AL300" s="628"/>
      <c r="AM300" s="628"/>
      <c r="AN300" s="628"/>
      <c r="AO300" s="628"/>
      <c r="AP300" s="628"/>
      <c r="AQ300" s="628"/>
      <c r="AR300" s="628"/>
      <c r="AS300" s="628"/>
      <c r="AT300" s="628"/>
      <c r="AU300" s="628"/>
      <c r="AV300" s="628"/>
      <c r="AW300" s="628"/>
      <c r="AX300" s="628"/>
      <c r="AY300" s="628"/>
      <c r="AZ300" s="628"/>
      <c r="BA300" s="628"/>
      <c r="BB300" s="604" t="s">
        <v>231</v>
      </c>
      <c r="BC300" s="629"/>
      <c r="BD300" s="629"/>
      <c r="BE300" s="606">
        <v>2016</v>
      </c>
      <c r="BF300" s="629"/>
      <c r="BG300" s="629"/>
    </row>
    <row r="301" spans="1:59" s="634" customFormat="1" ht="22.2" customHeight="1">
      <c r="A301" s="350">
        <v>5</v>
      </c>
      <c r="B301" s="94" t="s">
        <v>447</v>
      </c>
      <c r="C301" s="619">
        <f>SUM(C302,C305)</f>
        <v>0</v>
      </c>
      <c r="D301" s="619">
        <f>SUM(D302+D305)</f>
        <v>0</v>
      </c>
      <c r="E301" s="619">
        <f t="shared" ref="E301:K301" si="304">SUM(E302,E305)</f>
        <v>0</v>
      </c>
      <c r="F301" s="619">
        <f t="shared" si="304"/>
        <v>0</v>
      </c>
      <c r="G301" s="619">
        <f t="shared" si="304"/>
        <v>0</v>
      </c>
      <c r="H301" s="619">
        <f t="shared" si="304"/>
        <v>0</v>
      </c>
      <c r="I301" s="611">
        <f t="shared" si="304"/>
        <v>0</v>
      </c>
      <c r="J301" s="611">
        <f t="shared" si="304"/>
        <v>0</v>
      </c>
      <c r="K301" s="611">
        <f t="shared" si="304"/>
        <v>0</v>
      </c>
      <c r="L301" s="611"/>
      <c r="M301" s="611">
        <f t="shared" ref="M301:AF301" si="305">SUM(M302,M305)</f>
        <v>0</v>
      </c>
      <c r="N301" s="611">
        <f t="shared" si="305"/>
        <v>0</v>
      </c>
      <c r="O301" s="611">
        <f t="shared" si="305"/>
        <v>0</v>
      </c>
      <c r="P301" s="619">
        <f t="shared" si="305"/>
        <v>0</v>
      </c>
      <c r="Q301" s="611">
        <f t="shared" si="305"/>
        <v>0</v>
      </c>
      <c r="R301" s="611">
        <f t="shared" si="305"/>
        <v>0</v>
      </c>
      <c r="S301" s="611">
        <f t="shared" si="305"/>
        <v>0</v>
      </c>
      <c r="T301" s="611">
        <f t="shared" si="305"/>
        <v>0</v>
      </c>
      <c r="U301" s="619">
        <f t="shared" si="305"/>
        <v>0</v>
      </c>
      <c r="V301" s="611">
        <f t="shared" si="305"/>
        <v>0</v>
      </c>
      <c r="W301" s="611">
        <f t="shared" si="305"/>
        <v>0</v>
      </c>
      <c r="X301" s="611">
        <f t="shared" si="305"/>
        <v>0</v>
      </c>
      <c r="Y301" s="619">
        <f t="shared" si="305"/>
        <v>0</v>
      </c>
      <c r="Z301" s="611">
        <f t="shared" si="305"/>
        <v>0</v>
      </c>
      <c r="AA301" s="611">
        <f t="shared" si="305"/>
        <v>0</v>
      </c>
      <c r="AB301" s="611">
        <f t="shared" si="305"/>
        <v>0</v>
      </c>
      <c r="AC301" s="611">
        <f t="shared" si="305"/>
        <v>0</v>
      </c>
      <c r="AD301" s="611">
        <f t="shared" si="305"/>
        <v>0</v>
      </c>
      <c r="AE301" s="611">
        <f t="shared" si="305"/>
        <v>0</v>
      </c>
      <c r="AF301" s="611">
        <f t="shared" si="305"/>
        <v>0</v>
      </c>
      <c r="AG301" s="611"/>
      <c r="AH301" s="611">
        <f t="shared" ref="AH301:BA301" si="306">SUM(AH302,AH305)</f>
        <v>0</v>
      </c>
      <c r="AI301" s="611">
        <f t="shared" si="306"/>
        <v>0</v>
      </c>
      <c r="AJ301" s="611">
        <f t="shared" si="306"/>
        <v>0</v>
      </c>
      <c r="AK301" s="611">
        <f t="shared" si="306"/>
        <v>0</v>
      </c>
      <c r="AL301" s="611">
        <f t="shared" si="306"/>
        <v>0</v>
      </c>
      <c r="AM301" s="611">
        <f t="shared" si="306"/>
        <v>0</v>
      </c>
      <c r="AN301" s="611">
        <f t="shared" si="306"/>
        <v>0</v>
      </c>
      <c r="AO301" s="611">
        <f t="shared" si="306"/>
        <v>0</v>
      </c>
      <c r="AP301" s="611">
        <f t="shared" si="306"/>
        <v>0</v>
      </c>
      <c r="AQ301" s="611">
        <f t="shared" si="306"/>
        <v>0</v>
      </c>
      <c r="AR301" s="611">
        <f t="shared" si="306"/>
        <v>0</v>
      </c>
      <c r="AS301" s="619">
        <f t="shared" si="306"/>
        <v>0</v>
      </c>
      <c r="AT301" s="619">
        <f t="shared" si="306"/>
        <v>0</v>
      </c>
      <c r="AU301" s="611">
        <f t="shared" si="306"/>
        <v>0</v>
      </c>
      <c r="AV301" s="611">
        <f t="shared" si="306"/>
        <v>0</v>
      </c>
      <c r="AW301" s="611">
        <f t="shared" si="306"/>
        <v>0</v>
      </c>
      <c r="AX301" s="611">
        <f t="shared" si="306"/>
        <v>0</v>
      </c>
      <c r="AY301" s="611">
        <f t="shared" si="306"/>
        <v>0</v>
      </c>
      <c r="AZ301" s="611">
        <f t="shared" si="306"/>
        <v>0</v>
      </c>
      <c r="BA301" s="611">
        <f t="shared" si="306"/>
        <v>0</v>
      </c>
      <c r="BB301" s="58" t="s">
        <v>231</v>
      </c>
      <c r="BC301" s="63"/>
      <c r="BD301" s="92"/>
      <c r="BE301" s="85">
        <v>2016</v>
      </c>
      <c r="BF301" s="91"/>
      <c r="BG301" s="91"/>
    </row>
    <row r="302" spans="1:59" s="613" customFormat="1" ht="22.2" customHeight="1">
      <c r="A302" s="346" t="s">
        <v>106</v>
      </c>
      <c r="B302" s="65" t="s">
        <v>480</v>
      </c>
      <c r="C302" s="611"/>
      <c r="D302" s="611">
        <f>SUM(E302:BA302)</f>
        <v>0</v>
      </c>
      <c r="E302" s="611">
        <f t="shared" ref="E302:K302" si="307">SUM(E303:E304)</f>
        <v>0</v>
      </c>
      <c r="F302" s="611">
        <f t="shared" si="307"/>
        <v>0</v>
      </c>
      <c r="G302" s="611">
        <f t="shared" si="307"/>
        <v>0</v>
      </c>
      <c r="H302" s="611">
        <f t="shared" si="307"/>
        <v>0</v>
      </c>
      <c r="I302" s="611">
        <f t="shared" si="307"/>
        <v>0</v>
      </c>
      <c r="J302" s="611">
        <f t="shared" si="307"/>
        <v>0</v>
      </c>
      <c r="K302" s="611">
        <f t="shared" si="307"/>
        <v>0</v>
      </c>
      <c r="L302" s="611"/>
      <c r="M302" s="611">
        <f t="shared" ref="M302:AF302" si="308">SUM(M303:M304)</f>
        <v>0</v>
      </c>
      <c r="N302" s="611">
        <f t="shared" si="308"/>
        <v>0</v>
      </c>
      <c r="O302" s="611">
        <f t="shared" si="308"/>
        <v>0</v>
      </c>
      <c r="P302" s="611">
        <f t="shared" si="308"/>
        <v>0</v>
      </c>
      <c r="Q302" s="611">
        <f t="shared" si="308"/>
        <v>0</v>
      </c>
      <c r="R302" s="611">
        <f t="shared" si="308"/>
        <v>0</v>
      </c>
      <c r="S302" s="611">
        <f t="shared" si="308"/>
        <v>0</v>
      </c>
      <c r="T302" s="611">
        <f t="shared" si="308"/>
        <v>0</v>
      </c>
      <c r="U302" s="611">
        <f t="shared" si="308"/>
        <v>0</v>
      </c>
      <c r="V302" s="611">
        <f t="shared" si="308"/>
        <v>0</v>
      </c>
      <c r="W302" s="611">
        <f t="shared" si="308"/>
        <v>0</v>
      </c>
      <c r="X302" s="611">
        <f t="shared" si="308"/>
        <v>0</v>
      </c>
      <c r="Y302" s="611">
        <f t="shared" si="308"/>
        <v>0</v>
      </c>
      <c r="Z302" s="611">
        <f t="shared" si="308"/>
        <v>0</v>
      </c>
      <c r="AA302" s="611">
        <f t="shared" si="308"/>
        <v>0</v>
      </c>
      <c r="AB302" s="611">
        <f t="shared" si="308"/>
        <v>0</v>
      </c>
      <c r="AC302" s="611">
        <f t="shared" si="308"/>
        <v>0</v>
      </c>
      <c r="AD302" s="611">
        <f t="shared" si="308"/>
        <v>0</v>
      </c>
      <c r="AE302" s="611">
        <f t="shared" si="308"/>
        <v>0</v>
      </c>
      <c r="AF302" s="611">
        <f t="shared" si="308"/>
        <v>0</v>
      </c>
      <c r="AG302" s="611"/>
      <c r="AH302" s="611">
        <f t="shared" ref="AH302:BA302" si="309">SUM(AH303:AH304)</f>
        <v>0</v>
      </c>
      <c r="AI302" s="611">
        <f t="shared" si="309"/>
        <v>0</v>
      </c>
      <c r="AJ302" s="611">
        <f t="shared" si="309"/>
        <v>0</v>
      </c>
      <c r="AK302" s="611">
        <f t="shared" si="309"/>
        <v>0</v>
      </c>
      <c r="AL302" s="611">
        <f t="shared" si="309"/>
        <v>0</v>
      </c>
      <c r="AM302" s="611">
        <f t="shared" si="309"/>
        <v>0</v>
      </c>
      <c r="AN302" s="611">
        <f t="shared" si="309"/>
        <v>0</v>
      </c>
      <c r="AO302" s="611">
        <f t="shared" si="309"/>
        <v>0</v>
      </c>
      <c r="AP302" s="611">
        <f t="shared" si="309"/>
        <v>0</v>
      </c>
      <c r="AQ302" s="611">
        <f t="shared" si="309"/>
        <v>0</v>
      </c>
      <c r="AR302" s="611">
        <f t="shared" si="309"/>
        <v>0</v>
      </c>
      <c r="AS302" s="611">
        <f t="shared" si="309"/>
        <v>0</v>
      </c>
      <c r="AT302" s="611">
        <f t="shared" si="309"/>
        <v>0</v>
      </c>
      <c r="AU302" s="611">
        <f t="shared" si="309"/>
        <v>0</v>
      </c>
      <c r="AV302" s="611">
        <f t="shared" si="309"/>
        <v>0</v>
      </c>
      <c r="AW302" s="611">
        <f t="shared" si="309"/>
        <v>0</v>
      </c>
      <c r="AX302" s="611">
        <f t="shared" si="309"/>
        <v>0</v>
      </c>
      <c r="AY302" s="611">
        <f t="shared" si="309"/>
        <v>0</v>
      </c>
      <c r="AZ302" s="611">
        <f t="shared" si="309"/>
        <v>0</v>
      </c>
      <c r="BA302" s="611">
        <f t="shared" si="309"/>
        <v>0</v>
      </c>
      <c r="BB302" s="58" t="s">
        <v>231</v>
      </c>
      <c r="BC302" s="63"/>
      <c r="BD302" s="63"/>
      <c r="BE302" s="85">
        <v>2016</v>
      </c>
      <c r="BF302" s="63"/>
      <c r="BG302" s="63"/>
    </row>
    <row r="303" spans="1:59" s="638" customFormat="1" ht="22.2" customHeight="1">
      <c r="A303" s="626" t="s">
        <v>106</v>
      </c>
      <c r="B303" s="684"/>
      <c r="C303" s="635"/>
      <c r="D303" s="635">
        <f>SUM(E303:BA303)</f>
        <v>0</v>
      </c>
      <c r="E303" s="635"/>
      <c r="F303" s="635"/>
      <c r="G303" s="635"/>
      <c r="H303" s="635"/>
      <c r="I303" s="628"/>
      <c r="J303" s="628"/>
      <c r="K303" s="628"/>
      <c r="L303" s="628"/>
      <c r="M303" s="628"/>
      <c r="N303" s="628"/>
      <c r="O303" s="628"/>
      <c r="P303" s="635"/>
      <c r="Q303" s="628"/>
      <c r="R303" s="628"/>
      <c r="S303" s="628"/>
      <c r="T303" s="628"/>
      <c r="U303" s="635"/>
      <c r="V303" s="628"/>
      <c r="W303" s="628"/>
      <c r="X303" s="628"/>
      <c r="Y303" s="635"/>
      <c r="Z303" s="628"/>
      <c r="AA303" s="628"/>
      <c r="AB303" s="628"/>
      <c r="AC303" s="628"/>
      <c r="AD303" s="628"/>
      <c r="AE303" s="628"/>
      <c r="AF303" s="628"/>
      <c r="AG303" s="628"/>
      <c r="AH303" s="628"/>
      <c r="AI303" s="628"/>
      <c r="AJ303" s="628"/>
      <c r="AK303" s="628"/>
      <c r="AL303" s="628"/>
      <c r="AM303" s="628"/>
      <c r="AN303" s="628"/>
      <c r="AO303" s="628"/>
      <c r="AP303" s="628"/>
      <c r="AQ303" s="628"/>
      <c r="AR303" s="628"/>
      <c r="AS303" s="635"/>
      <c r="AT303" s="635"/>
      <c r="AU303" s="628"/>
      <c r="AV303" s="628"/>
      <c r="AW303" s="628"/>
      <c r="AX303" s="628"/>
      <c r="AY303" s="628"/>
      <c r="AZ303" s="628"/>
      <c r="BA303" s="628"/>
      <c r="BB303" s="604" t="s">
        <v>231</v>
      </c>
      <c r="BC303" s="629"/>
      <c r="BD303" s="70"/>
      <c r="BE303" s="606">
        <v>2016</v>
      </c>
      <c r="BF303" s="637"/>
      <c r="BG303" s="637"/>
    </row>
    <row r="304" spans="1:59" s="630" customFormat="1" ht="22.2" customHeight="1">
      <c r="A304" s="626" t="s">
        <v>106</v>
      </c>
      <c r="B304" s="672"/>
      <c r="C304" s="628"/>
      <c r="D304" s="628">
        <f>SUM(E304:BA304)</f>
        <v>0</v>
      </c>
      <c r="E304" s="628"/>
      <c r="F304" s="628"/>
      <c r="G304" s="628"/>
      <c r="H304" s="628"/>
      <c r="I304" s="628"/>
      <c r="J304" s="628"/>
      <c r="K304" s="628"/>
      <c r="L304" s="628"/>
      <c r="M304" s="628"/>
      <c r="N304" s="628"/>
      <c r="O304" s="628"/>
      <c r="P304" s="628"/>
      <c r="Q304" s="628"/>
      <c r="R304" s="628"/>
      <c r="S304" s="628"/>
      <c r="T304" s="628"/>
      <c r="U304" s="628"/>
      <c r="V304" s="628"/>
      <c r="W304" s="628"/>
      <c r="X304" s="628"/>
      <c r="Y304" s="628"/>
      <c r="Z304" s="628"/>
      <c r="AA304" s="628"/>
      <c r="AB304" s="628"/>
      <c r="AC304" s="628"/>
      <c r="AD304" s="628"/>
      <c r="AE304" s="628"/>
      <c r="AF304" s="628"/>
      <c r="AG304" s="628"/>
      <c r="AH304" s="628"/>
      <c r="AI304" s="628"/>
      <c r="AJ304" s="628"/>
      <c r="AK304" s="628"/>
      <c r="AL304" s="628"/>
      <c r="AM304" s="628"/>
      <c r="AN304" s="628"/>
      <c r="AO304" s="628"/>
      <c r="AP304" s="628"/>
      <c r="AQ304" s="628"/>
      <c r="AR304" s="628"/>
      <c r="AS304" s="628"/>
      <c r="AT304" s="628"/>
      <c r="AU304" s="628"/>
      <c r="AV304" s="628"/>
      <c r="AW304" s="628"/>
      <c r="AX304" s="628"/>
      <c r="AY304" s="628"/>
      <c r="AZ304" s="628"/>
      <c r="BA304" s="628"/>
      <c r="BB304" s="604" t="s">
        <v>231</v>
      </c>
      <c r="BC304" s="629"/>
      <c r="BD304" s="629"/>
      <c r="BE304" s="606">
        <v>2016</v>
      </c>
      <c r="BF304" s="629"/>
      <c r="BG304" s="629"/>
    </row>
    <row r="305" spans="1:59" s="613" customFormat="1" ht="22.2" customHeight="1">
      <c r="A305" s="346" t="s">
        <v>106</v>
      </c>
      <c r="B305" s="65" t="s">
        <v>481</v>
      </c>
      <c r="C305" s="611"/>
      <c r="D305" s="611">
        <f>SUM(E305:BA305)</f>
        <v>0</v>
      </c>
      <c r="E305" s="611">
        <f t="shared" ref="E305:K305" si="310">SUM(E306:E307)</f>
        <v>0</v>
      </c>
      <c r="F305" s="611">
        <f t="shared" si="310"/>
        <v>0</v>
      </c>
      <c r="G305" s="611">
        <f t="shared" si="310"/>
        <v>0</v>
      </c>
      <c r="H305" s="611">
        <f t="shared" si="310"/>
        <v>0</v>
      </c>
      <c r="I305" s="611">
        <f t="shared" si="310"/>
        <v>0</v>
      </c>
      <c r="J305" s="611">
        <f t="shared" si="310"/>
        <v>0</v>
      </c>
      <c r="K305" s="611">
        <f t="shared" si="310"/>
        <v>0</v>
      </c>
      <c r="L305" s="611"/>
      <c r="M305" s="611">
        <f t="shared" ref="M305:AF305" si="311">SUM(M306:M307)</f>
        <v>0</v>
      </c>
      <c r="N305" s="611">
        <f t="shared" si="311"/>
        <v>0</v>
      </c>
      <c r="O305" s="611">
        <f t="shared" si="311"/>
        <v>0</v>
      </c>
      <c r="P305" s="611">
        <f t="shared" si="311"/>
        <v>0</v>
      </c>
      <c r="Q305" s="611">
        <f t="shared" si="311"/>
        <v>0</v>
      </c>
      <c r="R305" s="611">
        <f t="shared" si="311"/>
        <v>0</v>
      </c>
      <c r="S305" s="611">
        <f t="shared" si="311"/>
        <v>0</v>
      </c>
      <c r="T305" s="611">
        <f t="shared" si="311"/>
        <v>0</v>
      </c>
      <c r="U305" s="611">
        <f t="shared" si="311"/>
        <v>0</v>
      </c>
      <c r="V305" s="611">
        <f t="shared" si="311"/>
        <v>0</v>
      </c>
      <c r="W305" s="611">
        <f t="shared" si="311"/>
        <v>0</v>
      </c>
      <c r="X305" s="611">
        <f t="shared" si="311"/>
        <v>0</v>
      </c>
      <c r="Y305" s="611">
        <f t="shared" si="311"/>
        <v>0</v>
      </c>
      <c r="Z305" s="611">
        <f t="shared" si="311"/>
        <v>0</v>
      </c>
      <c r="AA305" s="611">
        <f t="shared" si="311"/>
        <v>0</v>
      </c>
      <c r="AB305" s="611">
        <f t="shared" si="311"/>
        <v>0</v>
      </c>
      <c r="AC305" s="611">
        <f t="shared" si="311"/>
        <v>0</v>
      </c>
      <c r="AD305" s="611">
        <f t="shared" si="311"/>
        <v>0</v>
      </c>
      <c r="AE305" s="611">
        <f t="shared" si="311"/>
        <v>0</v>
      </c>
      <c r="AF305" s="611">
        <f t="shared" si="311"/>
        <v>0</v>
      </c>
      <c r="AG305" s="611"/>
      <c r="AH305" s="611">
        <f t="shared" ref="AH305:BA305" si="312">SUM(AH306:AH307)</f>
        <v>0</v>
      </c>
      <c r="AI305" s="611">
        <f t="shared" si="312"/>
        <v>0</v>
      </c>
      <c r="AJ305" s="611">
        <f t="shared" si="312"/>
        <v>0</v>
      </c>
      <c r="AK305" s="611">
        <f t="shared" si="312"/>
        <v>0</v>
      </c>
      <c r="AL305" s="611">
        <f t="shared" si="312"/>
        <v>0</v>
      </c>
      <c r="AM305" s="611">
        <f t="shared" si="312"/>
        <v>0</v>
      </c>
      <c r="AN305" s="611">
        <f t="shared" si="312"/>
        <v>0</v>
      </c>
      <c r="AO305" s="611">
        <f t="shared" si="312"/>
        <v>0</v>
      </c>
      <c r="AP305" s="611">
        <f t="shared" si="312"/>
        <v>0</v>
      </c>
      <c r="AQ305" s="611">
        <f t="shared" si="312"/>
        <v>0</v>
      </c>
      <c r="AR305" s="611">
        <f t="shared" si="312"/>
        <v>0</v>
      </c>
      <c r="AS305" s="611">
        <f t="shared" si="312"/>
        <v>0</v>
      </c>
      <c r="AT305" s="611">
        <f t="shared" si="312"/>
        <v>0</v>
      </c>
      <c r="AU305" s="611">
        <f t="shared" si="312"/>
        <v>0</v>
      </c>
      <c r="AV305" s="611">
        <f t="shared" si="312"/>
        <v>0</v>
      </c>
      <c r="AW305" s="611">
        <f t="shared" si="312"/>
        <v>0</v>
      </c>
      <c r="AX305" s="611">
        <f t="shared" si="312"/>
        <v>0</v>
      </c>
      <c r="AY305" s="611">
        <f t="shared" si="312"/>
        <v>0</v>
      </c>
      <c r="AZ305" s="611">
        <f t="shared" si="312"/>
        <v>0</v>
      </c>
      <c r="BA305" s="611">
        <f t="shared" si="312"/>
        <v>0</v>
      </c>
      <c r="BB305" s="58" t="s">
        <v>231</v>
      </c>
      <c r="BC305" s="63"/>
      <c r="BD305" s="63"/>
      <c r="BE305" s="85">
        <v>2016</v>
      </c>
      <c r="BF305" s="63"/>
      <c r="BG305" s="63"/>
    </row>
    <row r="306" spans="1:59" s="630" customFormat="1" ht="22.2" customHeight="1">
      <c r="A306" s="626" t="s">
        <v>106</v>
      </c>
      <c r="B306" s="672"/>
      <c r="C306" s="628"/>
      <c r="D306" s="628"/>
      <c r="E306" s="628"/>
      <c r="F306" s="628"/>
      <c r="G306" s="628"/>
      <c r="H306" s="628"/>
      <c r="I306" s="628"/>
      <c r="J306" s="628"/>
      <c r="K306" s="628"/>
      <c r="L306" s="628"/>
      <c r="M306" s="628"/>
      <c r="N306" s="628"/>
      <c r="O306" s="628"/>
      <c r="P306" s="628"/>
      <c r="Q306" s="628"/>
      <c r="R306" s="628"/>
      <c r="S306" s="628"/>
      <c r="T306" s="628"/>
      <c r="U306" s="628"/>
      <c r="V306" s="628"/>
      <c r="W306" s="628"/>
      <c r="X306" s="628"/>
      <c r="Y306" s="628"/>
      <c r="Z306" s="628"/>
      <c r="AA306" s="628"/>
      <c r="AB306" s="628"/>
      <c r="AC306" s="628"/>
      <c r="AD306" s="628"/>
      <c r="AE306" s="628"/>
      <c r="AF306" s="628"/>
      <c r="AG306" s="628"/>
      <c r="AH306" s="628"/>
      <c r="AI306" s="628"/>
      <c r="AJ306" s="628"/>
      <c r="AK306" s="628"/>
      <c r="AL306" s="628"/>
      <c r="AM306" s="628"/>
      <c r="AN306" s="628"/>
      <c r="AO306" s="628"/>
      <c r="AP306" s="628"/>
      <c r="AQ306" s="628"/>
      <c r="AR306" s="628"/>
      <c r="AS306" s="628"/>
      <c r="AT306" s="628"/>
      <c r="AU306" s="628"/>
      <c r="AV306" s="628"/>
      <c r="AW306" s="628"/>
      <c r="AX306" s="628"/>
      <c r="AY306" s="628"/>
      <c r="AZ306" s="628"/>
      <c r="BA306" s="628"/>
      <c r="BB306" s="604" t="s">
        <v>231</v>
      </c>
      <c r="BC306" s="629"/>
      <c r="BD306" s="629"/>
      <c r="BE306" s="606">
        <v>2016</v>
      </c>
      <c r="BF306" s="629"/>
      <c r="BG306" s="629"/>
    </row>
    <row r="307" spans="1:59" s="630" customFormat="1" ht="22.2" customHeight="1">
      <c r="A307" s="626" t="s">
        <v>106</v>
      </c>
      <c r="B307" s="672"/>
      <c r="C307" s="628"/>
      <c r="D307" s="628">
        <f>SUM(E307:BA307)</f>
        <v>0</v>
      </c>
      <c r="E307" s="628"/>
      <c r="F307" s="628"/>
      <c r="G307" s="628"/>
      <c r="H307" s="628"/>
      <c r="I307" s="628"/>
      <c r="J307" s="628"/>
      <c r="K307" s="628"/>
      <c r="L307" s="628"/>
      <c r="M307" s="628"/>
      <c r="N307" s="628"/>
      <c r="O307" s="628"/>
      <c r="P307" s="628"/>
      <c r="Q307" s="628"/>
      <c r="R307" s="628"/>
      <c r="S307" s="628"/>
      <c r="T307" s="628"/>
      <c r="U307" s="628"/>
      <c r="V307" s="628"/>
      <c r="W307" s="628"/>
      <c r="X307" s="628"/>
      <c r="Y307" s="628"/>
      <c r="Z307" s="628"/>
      <c r="AA307" s="628"/>
      <c r="AB307" s="628"/>
      <c r="AC307" s="628"/>
      <c r="AD307" s="628"/>
      <c r="AE307" s="628"/>
      <c r="AF307" s="628"/>
      <c r="AG307" s="628"/>
      <c r="AH307" s="628"/>
      <c r="AI307" s="628"/>
      <c r="AJ307" s="628"/>
      <c r="AK307" s="628"/>
      <c r="AL307" s="628"/>
      <c r="AM307" s="628"/>
      <c r="AN307" s="628"/>
      <c r="AO307" s="628"/>
      <c r="AP307" s="628"/>
      <c r="AQ307" s="628"/>
      <c r="AR307" s="628"/>
      <c r="AS307" s="628"/>
      <c r="AT307" s="628"/>
      <c r="AU307" s="628"/>
      <c r="AV307" s="628"/>
      <c r="AW307" s="628"/>
      <c r="AX307" s="628"/>
      <c r="AY307" s="628"/>
      <c r="AZ307" s="628"/>
      <c r="BA307" s="628"/>
      <c r="BB307" s="604" t="s">
        <v>231</v>
      </c>
      <c r="BC307" s="629"/>
      <c r="BD307" s="629"/>
      <c r="BE307" s="606">
        <v>2016</v>
      </c>
      <c r="BF307" s="629"/>
      <c r="BG307" s="629"/>
    </row>
    <row r="308" spans="1:59" s="613" customFormat="1" ht="22.2" customHeight="1">
      <c r="A308" s="346" t="s">
        <v>109</v>
      </c>
      <c r="B308" s="615" t="s">
        <v>505</v>
      </c>
      <c r="C308" s="611">
        <f>SUM(C309,C312)</f>
        <v>0</v>
      </c>
      <c r="D308" s="611">
        <f>SUM(D309+D312)</f>
        <v>0</v>
      </c>
      <c r="E308" s="611">
        <f t="shared" ref="E308:K308" si="313">SUM(E309,E312)</f>
        <v>0</v>
      </c>
      <c r="F308" s="611">
        <f t="shared" si="313"/>
        <v>0</v>
      </c>
      <c r="G308" s="611">
        <f t="shared" si="313"/>
        <v>0</v>
      </c>
      <c r="H308" s="611">
        <f t="shared" si="313"/>
        <v>0</v>
      </c>
      <c r="I308" s="611">
        <f t="shared" si="313"/>
        <v>0</v>
      </c>
      <c r="J308" s="611">
        <f t="shared" si="313"/>
        <v>0</v>
      </c>
      <c r="K308" s="611">
        <f t="shared" si="313"/>
        <v>0</v>
      </c>
      <c r="L308" s="611"/>
      <c r="M308" s="611">
        <f t="shared" ref="M308:AF308" si="314">SUM(M309,M312)</f>
        <v>0</v>
      </c>
      <c r="N308" s="611">
        <f t="shared" si="314"/>
        <v>0</v>
      </c>
      <c r="O308" s="611">
        <f t="shared" si="314"/>
        <v>0</v>
      </c>
      <c r="P308" s="611">
        <f t="shared" si="314"/>
        <v>0</v>
      </c>
      <c r="Q308" s="611">
        <f t="shared" si="314"/>
        <v>0</v>
      </c>
      <c r="R308" s="611">
        <f t="shared" si="314"/>
        <v>0</v>
      </c>
      <c r="S308" s="611">
        <f t="shared" si="314"/>
        <v>0</v>
      </c>
      <c r="T308" s="611">
        <f t="shared" si="314"/>
        <v>0</v>
      </c>
      <c r="U308" s="611">
        <f t="shared" si="314"/>
        <v>0</v>
      </c>
      <c r="V308" s="611">
        <f t="shared" si="314"/>
        <v>0</v>
      </c>
      <c r="W308" s="611">
        <f t="shared" si="314"/>
        <v>0</v>
      </c>
      <c r="X308" s="611">
        <f t="shared" si="314"/>
        <v>0</v>
      </c>
      <c r="Y308" s="611">
        <f t="shared" si="314"/>
        <v>0</v>
      </c>
      <c r="Z308" s="611">
        <f t="shared" si="314"/>
        <v>0</v>
      </c>
      <c r="AA308" s="611">
        <f t="shared" si="314"/>
        <v>0</v>
      </c>
      <c r="AB308" s="611">
        <f t="shared" si="314"/>
        <v>0</v>
      </c>
      <c r="AC308" s="611">
        <f t="shared" si="314"/>
        <v>0</v>
      </c>
      <c r="AD308" s="611">
        <f t="shared" si="314"/>
        <v>0</v>
      </c>
      <c r="AE308" s="611">
        <f t="shared" si="314"/>
        <v>0</v>
      </c>
      <c r="AF308" s="611">
        <f t="shared" si="314"/>
        <v>0</v>
      </c>
      <c r="AG308" s="611"/>
      <c r="AH308" s="611">
        <f t="shared" ref="AH308:BA308" si="315">SUM(AH309,AH312)</f>
        <v>0</v>
      </c>
      <c r="AI308" s="611">
        <f t="shared" si="315"/>
        <v>0</v>
      </c>
      <c r="AJ308" s="611">
        <f t="shared" si="315"/>
        <v>0</v>
      </c>
      <c r="AK308" s="611">
        <f t="shared" si="315"/>
        <v>0</v>
      </c>
      <c r="AL308" s="611">
        <f t="shared" si="315"/>
        <v>0</v>
      </c>
      <c r="AM308" s="611">
        <f t="shared" si="315"/>
        <v>0</v>
      </c>
      <c r="AN308" s="611">
        <f t="shared" si="315"/>
        <v>0</v>
      </c>
      <c r="AO308" s="611">
        <f t="shared" si="315"/>
        <v>0</v>
      </c>
      <c r="AP308" s="611">
        <f t="shared" si="315"/>
        <v>0</v>
      </c>
      <c r="AQ308" s="611">
        <f t="shared" si="315"/>
        <v>0</v>
      </c>
      <c r="AR308" s="611">
        <f t="shared" si="315"/>
        <v>0</v>
      </c>
      <c r="AS308" s="611">
        <f t="shared" si="315"/>
        <v>0</v>
      </c>
      <c r="AT308" s="611">
        <f t="shared" si="315"/>
        <v>0</v>
      </c>
      <c r="AU308" s="611">
        <f t="shared" si="315"/>
        <v>0</v>
      </c>
      <c r="AV308" s="611">
        <f t="shared" si="315"/>
        <v>0</v>
      </c>
      <c r="AW308" s="611">
        <f t="shared" si="315"/>
        <v>0</v>
      </c>
      <c r="AX308" s="611">
        <f t="shared" si="315"/>
        <v>0</v>
      </c>
      <c r="AY308" s="611">
        <f t="shared" si="315"/>
        <v>0</v>
      </c>
      <c r="AZ308" s="611">
        <f t="shared" si="315"/>
        <v>0</v>
      </c>
      <c r="BA308" s="611">
        <f t="shared" si="315"/>
        <v>0</v>
      </c>
      <c r="BB308" s="58" t="s">
        <v>231</v>
      </c>
      <c r="BC308" s="63"/>
      <c r="BD308" s="63"/>
      <c r="BE308" s="85">
        <v>2016</v>
      </c>
      <c r="BF308" s="63"/>
      <c r="BG308" s="63"/>
    </row>
    <row r="309" spans="1:59" s="613" customFormat="1" ht="22.2" customHeight="1">
      <c r="A309" s="346" t="s">
        <v>109</v>
      </c>
      <c r="B309" s="65" t="s">
        <v>480</v>
      </c>
      <c r="C309" s="611"/>
      <c r="D309" s="611">
        <f>SUM(E309:BA309)</f>
        <v>0</v>
      </c>
      <c r="E309" s="611">
        <f t="shared" ref="E309:K309" si="316">SUM(E310:E311)</f>
        <v>0</v>
      </c>
      <c r="F309" s="611">
        <f t="shared" si="316"/>
        <v>0</v>
      </c>
      <c r="G309" s="611">
        <f t="shared" si="316"/>
        <v>0</v>
      </c>
      <c r="H309" s="611">
        <f t="shared" si="316"/>
        <v>0</v>
      </c>
      <c r="I309" s="611">
        <f t="shared" si="316"/>
        <v>0</v>
      </c>
      <c r="J309" s="611">
        <f t="shared" si="316"/>
        <v>0</v>
      </c>
      <c r="K309" s="611">
        <f t="shared" si="316"/>
        <v>0</v>
      </c>
      <c r="L309" s="611"/>
      <c r="M309" s="611">
        <f t="shared" ref="M309:AF309" si="317">SUM(M310:M311)</f>
        <v>0</v>
      </c>
      <c r="N309" s="611">
        <f t="shared" si="317"/>
        <v>0</v>
      </c>
      <c r="O309" s="611">
        <f t="shared" si="317"/>
        <v>0</v>
      </c>
      <c r="P309" s="611">
        <f t="shared" si="317"/>
        <v>0</v>
      </c>
      <c r="Q309" s="611">
        <f t="shared" si="317"/>
        <v>0</v>
      </c>
      <c r="R309" s="611">
        <f t="shared" si="317"/>
        <v>0</v>
      </c>
      <c r="S309" s="611">
        <f t="shared" si="317"/>
        <v>0</v>
      </c>
      <c r="T309" s="611">
        <f t="shared" si="317"/>
        <v>0</v>
      </c>
      <c r="U309" s="611">
        <f t="shared" si="317"/>
        <v>0</v>
      </c>
      <c r="V309" s="611">
        <f t="shared" si="317"/>
        <v>0</v>
      </c>
      <c r="W309" s="611">
        <f t="shared" si="317"/>
        <v>0</v>
      </c>
      <c r="X309" s="611">
        <f t="shared" si="317"/>
        <v>0</v>
      </c>
      <c r="Y309" s="611">
        <f t="shared" si="317"/>
        <v>0</v>
      </c>
      <c r="Z309" s="611">
        <f t="shared" si="317"/>
        <v>0</v>
      </c>
      <c r="AA309" s="611">
        <f t="shared" si="317"/>
        <v>0</v>
      </c>
      <c r="AB309" s="611">
        <f t="shared" si="317"/>
        <v>0</v>
      </c>
      <c r="AC309" s="611">
        <f t="shared" si="317"/>
        <v>0</v>
      </c>
      <c r="AD309" s="611">
        <f t="shared" si="317"/>
        <v>0</v>
      </c>
      <c r="AE309" s="611">
        <f t="shared" si="317"/>
        <v>0</v>
      </c>
      <c r="AF309" s="611">
        <f t="shared" si="317"/>
        <v>0</v>
      </c>
      <c r="AG309" s="611"/>
      <c r="AH309" s="611">
        <f t="shared" ref="AH309:BA309" si="318">SUM(AH310:AH311)</f>
        <v>0</v>
      </c>
      <c r="AI309" s="611">
        <f t="shared" si="318"/>
        <v>0</v>
      </c>
      <c r="AJ309" s="611">
        <f t="shared" si="318"/>
        <v>0</v>
      </c>
      <c r="AK309" s="611">
        <f t="shared" si="318"/>
        <v>0</v>
      </c>
      <c r="AL309" s="611">
        <f t="shared" si="318"/>
        <v>0</v>
      </c>
      <c r="AM309" s="611">
        <f t="shared" si="318"/>
        <v>0</v>
      </c>
      <c r="AN309" s="611">
        <f t="shared" si="318"/>
        <v>0</v>
      </c>
      <c r="AO309" s="611">
        <f t="shared" si="318"/>
        <v>0</v>
      </c>
      <c r="AP309" s="611">
        <f t="shared" si="318"/>
        <v>0</v>
      </c>
      <c r="AQ309" s="611">
        <f t="shared" si="318"/>
        <v>0</v>
      </c>
      <c r="AR309" s="611">
        <f t="shared" si="318"/>
        <v>0</v>
      </c>
      <c r="AS309" s="611">
        <f t="shared" si="318"/>
        <v>0</v>
      </c>
      <c r="AT309" s="611">
        <f t="shared" si="318"/>
        <v>0</v>
      </c>
      <c r="AU309" s="611">
        <f t="shared" si="318"/>
        <v>0</v>
      </c>
      <c r="AV309" s="611">
        <f t="shared" si="318"/>
        <v>0</v>
      </c>
      <c r="AW309" s="611">
        <f t="shared" si="318"/>
        <v>0</v>
      </c>
      <c r="AX309" s="611">
        <f t="shared" si="318"/>
        <v>0</v>
      </c>
      <c r="AY309" s="611">
        <f t="shared" si="318"/>
        <v>0</v>
      </c>
      <c r="AZ309" s="611">
        <f t="shared" si="318"/>
        <v>0</v>
      </c>
      <c r="BA309" s="611">
        <f t="shared" si="318"/>
        <v>0</v>
      </c>
      <c r="BB309" s="58" t="s">
        <v>231</v>
      </c>
      <c r="BC309" s="63"/>
      <c r="BD309" s="63"/>
      <c r="BE309" s="85">
        <v>2016</v>
      </c>
      <c r="BF309" s="63"/>
      <c r="BG309" s="63"/>
    </row>
    <row r="310" spans="1:59" s="630" customFormat="1" ht="22.2" customHeight="1">
      <c r="A310" s="626" t="s">
        <v>109</v>
      </c>
      <c r="B310" s="672"/>
      <c r="C310" s="628"/>
      <c r="D310" s="628">
        <f>SUM(E310:BA310)</f>
        <v>0</v>
      </c>
      <c r="E310" s="628"/>
      <c r="F310" s="628"/>
      <c r="G310" s="628"/>
      <c r="H310" s="628"/>
      <c r="I310" s="628"/>
      <c r="J310" s="628"/>
      <c r="K310" s="628"/>
      <c r="L310" s="628"/>
      <c r="M310" s="628"/>
      <c r="N310" s="628"/>
      <c r="O310" s="628"/>
      <c r="P310" s="628"/>
      <c r="Q310" s="628"/>
      <c r="R310" s="628"/>
      <c r="S310" s="628"/>
      <c r="T310" s="628"/>
      <c r="U310" s="628"/>
      <c r="V310" s="628"/>
      <c r="W310" s="628"/>
      <c r="X310" s="628"/>
      <c r="Y310" s="628"/>
      <c r="Z310" s="628"/>
      <c r="AA310" s="628"/>
      <c r="AB310" s="628"/>
      <c r="AC310" s="628"/>
      <c r="AD310" s="628"/>
      <c r="AE310" s="628"/>
      <c r="AF310" s="628"/>
      <c r="AG310" s="628"/>
      <c r="AH310" s="628"/>
      <c r="AI310" s="628"/>
      <c r="AJ310" s="628"/>
      <c r="AK310" s="628"/>
      <c r="AL310" s="628"/>
      <c r="AM310" s="628"/>
      <c r="AN310" s="628"/>
      <c r="AO310" s="628"/>
      <c r="AP310" s="628"/>
      <c r="AQ310" s="628"/>
      <c r="AR310" s="628"/>
      <c r="AS310" s="628"/>
      <c r="AT310" s="628"/>
      <c r="AU310" s="628"/>
      <c r="AV310" s="628"/>
      <c r="AW310" s="628"/>
      <c r="AX310" s="628"/>
      <c r="AY310" s="628"/>
      <c r="AZ310" s="628"/>
      <c r="BA310" s="628"/>
      <c r="BB310" s="604" t="s">
        <v>231</v>
      </c>
      <c r="BC310" s="629"/>
      <c r="BD310" s="629"/>
      <c r="BE310" s="606">
        <v>2016</v>
      </c>
      <c r="BF310" s="629"/>
      <c r="BG310" s="629"/>
    </row>
    <row r="311" spans="1:59" s="630" customFormat="1" ht="22.2" customHeight="1">
      <c r="A311" s="626" t="s">
        <v>109</v>
      </c>
      <c r="B311" s="672"/>
      <c r="C311" s="628"/>
      <c r="D311" s="628">
        <f>SUM(E311:BA311)</f>
        <v>0</v>
      </c>
      <c r="E311" s="628"/>
      <c r="F311" s="628"/>
      <c r="G311" s="628"/>
      <c r="H311" s="628"/>
      <c r="I311" s="628"/>
      <c r="J311" s="628"/>
      <c r="K311" s="628"/>
      <c r="L311" s="628"/>
      <c r="M311" s="628"/>
      <c r="N311" s="628"/>
      <c r="O311" s="628"/>
      <c r="P311" s="628"/>
      <c r="Q311" s="628"/>
      <c r="R311" s="628"/>
      <c r="S311" s="628"/>
      <c r="T311" s="628"/>
      <c r="U311" s="628"/>
      <c r="V311" s="628"/>
      <c r="W311" s="628"/>
      <c r="X311" s="628"/>
      <c r="Y311" s="628"/>
      <c r="Z311" s="628"/>
      <c r="AA311" s="628"/>
      <c r="AB311" s="628"/>
      <c r="AC311" s="628"/>
      <c r="AD311" s="628"/>
      <c r="AE311" s="628"/>
      <c r="AF311" s="628"/>
      <c r="AG311" s="628"/>
      <c r="AH311" s="628"/>
      <c r="AI311" s="628"/>
      <c r="AJ311" s="628"/>
      <c r="AK311" s="628"/>
      <c r="AL311" s="628"/>
      <c r="AM311" s="628"/>
      <c r="AN311" s="628"/>
      <c r="AO311" s="628"/>
      <c r="AP311" s="628"/>
      <c r="AQ311" s="628"/>
      <c r="AR311" s="628"/>
      <c r="AS311" s="628"/>
      <c r="AT311" s="628"/>
      <c r="AU311" s="628"/>
      <c r="AV311" s="628"/>
      <c r="AW311" s="628"/>
      <c r="AX311" s="628"/>
      <c r="AY311" s="628"/>
      <c r="AZ311" s="628"/>
      <c r="BA311" s="628"/>
      <c r="BB311" s="604" t="s">
        <v>231</v>
      </c>
      <c r="BC311" s="629"/>
      <c r="BD311" s="629"/>
      <c r="BE311" s="606">
        <v>2016</v>
      </c>
      <c r="BF311" s="629"/>
      <c r="BG311" s="629"/>
    </row>
    <row r="312" spans="1:59" s="613" customFormat="1" ht="22.2" customHeight="1">
      <c r="A312" s="346" t="s">
        <v>109</v>
      </c>
      <c r="B312" s="65" t="s">
        <v>481</v>
      </c>
      <c r="C312" s="611"/>
      <c r="D312" s="611">
        <f>SUM(E312:BA312)</f>
        <v>0</v>
      </c>
      <c r="E312" s="611">
        <f t="shared" ref="E312:K312" si="319">SUM(E313:E314)</f>
        <v>0</v>
      </c>
      <c r="F312" s="611">
        <f t="shared" si="319"/>
        <v>0</v>
      </c>
      <c r="G312" s="611">
        <f t="shared" si="319"/>
        <v>0</v>
      </c>
      <c r="H312" s="611">
        <f t="shared" si="319"/>
        <v>0</v>
      </c>
      <c r="I312" s="611">
        <f t="shared" si="319"/>
        <v>0</v>
      </c>
      <c r="J312" s="611">
        <f t="shared" si="319"/>
        <v>0</v>
      </c>
      <c r="K312" s="611">
        <f t="shared" si="319"/>
        <v>0</v>
      </c>
      <c r="L312" s="611"/>
      <c r="M312" s="611">
        <f t="shared" ref="M312:AF312" si="320">SUM(M313:M314)</f>
        <v>0</v>
      </c>
      <c r="N312" s="611">
        <f t="shared" si="320"/>
        <v>0</v>
      </c>
      <c r="O312" s="611">
        <f t="shared" si="320"/>
        <v>0</v>
      </c>
      <c r="P312" s="611">
        <f t="shared" si="320"/>
        <v>0</v>
      </c>
      <c r="Q312" s="611">
        <f t="shared" si="320"/>
        <v>0</v>
      </c>
      <c r="R312" s="611">
        <f t="shared" si="320"/>
        <v>0</v>
      </c>
      <c r="S312" s="611">
        <f t="shared" si="320"/>
        <v>0</v>
      </c>
      <c r="T312" s="611">
        <f t="shared" si="320"/>
        <v>0</v>
      </c>
      <c r="U312" s="611">
        <f t="shared" si="320"/>
        <v>0</v>
      </c>
      <c r="V312" s="611">
        <f t="shared" si="320"/>
        <v>0</v>
      </c>
      <c r="W312" s="611">
        <f t="shared" si="320"/>
        <v>0</v>
      </c>
      <c r="X312" s="611">
        <f t="shared" si="320"/>
        <v>0</v>
      </c>
      <c r="Y312" s="611">
        <f t="shared" si="320"/>
        <v>0</v>
      </c>
      <c r="Z312" s="611">
        <f t="shared" si="320"/>
        <v>0</v>
      </c>
      <c r="AA312" s="611">
        <f t="shared" si="320"/>
        <v>0</v>
      </c>
      <c r="AB312" s="611">
        <f t="shared" si="320"/>
        <v>0</v>
      </c>
      <c r="AC312" s="611">
        <f t="shared" si="320"/>
        <v>0</v>
      </c>
      <c r="AD312" s="611">
        <f t="shared" si="320"/>
        <v>0</v>
      </c>
      <c r="AE312" s="611">
        <f t="shared" si="320"/>
        <v>0</v>
      </c>
      <c r="AF312" s="611">
        <f t="shared" si="320"/>
        <v>0</v>
      </c>
      <c r="AG312" s="611"/>
      <c r="AH312" s="611">
        <f t="shared" ref="AH312:BA312" si="321">SUM(AH313:AH314)</f>
        <v>0</v>
      </c>
      <c r="AI312" s="611">
        <f t="shared" si="321"/>
        <v>0</v>
      </c>
      <c r="AJ312" s="611">
        <f t="shared" si="321"/>
        <v>0</v>
      </c>
      <c r="AK312" s="611">
        <f t="shared" si="321"/>
        <v>0</v>
      </c>
      <c r="AL312" s="611">
        <f t="shared" si="321"/>
        <v>0</v>
      </c>
      <c r="AM312" s="611">
        <f t="shared" si="321"/>
        <v>0</v>
      </c>
      <c r="AN312" s="611">
        <f t="shared" si="321"/>
        <v>0</v>
      </c>
      <c r="AO312" s="611">
        <f t="shared" si="321"/>
        <v>0</v>
      </c>
      <c r="AP312" s="611">
        <f t="shared" si="321"/>
        <v>0</v>
      </c>
      <c r="AQ312" s="611">
        <f t="shared" si="321"/>
        <v>0</v>
      </c>
      <c r="AR312" s="611">
        <f t="shared" si="321"/>
        <v>0</v>
      </c>
      <c r="AS312" s="611">
        <f t="shared" si="321"/>
        <v>0</v>
      </c>
      <c r="AT312" s="611">
        <f t="shared" si="321"/>
        <v>0</v>
      </c>
      <c r="AU312" s="611">
        <f t="shared" si="321"/>
        <v>0</v>
      </c>
      <c r="AV312" s="611">
        <f t="shared" si="321"/>
        <v>0</v>
      </c>
      <c r="AW312" s="611">
        <f t="shared" si="321"/>
        <v>0</v>
      </c>
      <c r="AX312" s="611">
        <f t="shared" si="321"/>
        <v>0</v>
      </c>
      <c r="AY312" s="611">
        <f t="shared" si="321"/>
        <v>0</v>
      </c>
      <c r="AZ312" s="611">
        <f t="shared" si="321"/>
        <v>0</v>
      </c>
      <c r="BA312" s="611">
        <f t="shared" si="321"/>
        <v>0</v>
      </c>
      <c r="BB312" s="58" t="s">
        <v>231</v>
      </c>
      <c r="BC312" s="63"/>
      <c r="BD312" s="63"/>
      <c r="BE312" s="85">
        <v>2016</v>
      </c>
      <c r="BF312" s="63"/>
      <c r="BG312" s="63"/>
    </row>
    <row r="313" spans="1:59" s="630" customFormat="1" ht="22.2" customHeight="1">
      <c r="A313" s="626" t="s">
        <v>109</v>
      </c>
      <c r="B313" s="672"/>
      <c r="C313" s="628"/>
      <c r="D313" s="628"/>
      <c r="E313" s="628"/>
      <c r="F313" s="628"/>
      <c r="G313" s="628"/>
      <c r="H313" s="628"/>
      <c r="I313" s="628"/>
      <c r="J313" s="628"/>
      <c r="K313" s="628"/>
      <c r="L313" s="628"/>
      <c r="M313" s="628"/>
      <c r="N313" s="628"/>
      <c r="O313" s="628"/>
      <c r="P313" s="628"/>
      <c r="Q313" s="628"/>
      <c r="R313" s="628"/>
      <c r="S313" s="628"/>
      <c r="T313" s="628"/>
      <c r="U313" s="628"/>
      <c r="V313" s="628"/>
      <c r="W313" s="628"/>
      <c r="X313" s="628"/>
      <c r="Y313" s="628"/>
      <c r="Z313" s="628"/>
      <c r="AA313" s="628"/>
      <c r="AB313" s="628"/>
      <c r="AC313" s="628"/>
      <c r="AD313" s="628"/>
      <c r="AE313" s="628"/>
      <c r="AF313" s="628"/>
      <c r="AG313" s="628"/>
      <c r="AH313" s="628"/>
      <c r="AI313" s="628"/>
      <c r="AJ313" s="628"/>
      <c r="AK313" s="628"/>
      <c r="AL313" s="628"/>
      <c r="AM313" s="628"/>
      <c r="AN313" s="628"/>
      <c r="AO313" s="628"/>
      <c r="AP313" s="628"/>
      <c r="AQ313" s="628"/>
      <c r="AR313" s="628"/>
      <c r="AS313" s="628"/>
      <c r="AT313" s="628"/>
      <c r="AU313" s="628"/>
      <c r="AV313" s="628"/>
      <c r="AW313" s="628"/>
      <c r="AX313" s="628"/>
      <c r="AY313" s="628"/>
      <c r="AZ313" s="628"/>
      <c r="BA313" s="628"/>
      <c r="BB313" s="604" t="s">
        <v>231</v>
      </c>
      <c r="BC313" s="629"/>
      <c r="BD313" s="629"/>
      <c r="BE313" s="606">
        <v>2016</v>
      </c>
      <c r="BF313" s="629"/>
      <c r="BG313" s="629"/>
    </row>
    <row r="314" spans="1:59" s="630" customFormat="1" ht="22.2" customHeight="1">
      <c r="A314" s="626" t="s">
        <v>109</v>
      </c>
      <c r="B314" s="672"/>
      <c r="C314" s="628"/>
      <c r="D314" s="628"/>
      <c r="E314" s="628"/>
      <c r="F314" s="628"/>
      <c r="G314" s="628"/>
      <c r="H314" s="628"/>
      <c r="I314" s="628"/>
      <c r="J314" s="628"/>
      <c r="K314" s="628"/>
      <c r="L314" s="628"/>
      <c r="M314" s="628"/>
      <c r="N314" s="628"/>
      <c r="O314" s="628"/>
      <c r="P314" s="628"/>
      <c r="Q314" s="628"/>
      <c r="R314" s="628"/>
      <c r="S314" s="628"/>
      <c r="T314" s="628"/>
      <c r="U314" s="628"/>
      <c r="V314" s="628"/>
      <c r="W314" s="628"/>
      <c r="X314" s="628"/>
      <c r="Y314" s="628"/>
      <c r="Z314" s="628"/>
      <c r="AA314" s="628"/>
      <c r="AB314" s="628"/>
      <c r="AC314" s="628"/>
      <c r="AD314" s="628"/>
      <c r="AE314" s="628"/>
      <c r="AF314" s="628"/>
      <c r="AG314" s="628"/>
      <c r="AH314" s="628"/>
      <c r="AI314" s="628"/>
      <c r="AJ314" s="628"/>
      <c r="AK314" s="628"/>
      <c r="AL314" s="628"/>
      <c r="AM314" s="628"/>
      <c r="AN314" s="628"/>
      <c r="AO314" s="628"/>
      <c r="AP314" s="628"/>
      <c r="AQ314" s="628"/>
      <c r="AR314" s="628"/>
      <c r="AS314" s="628"/>
      <c r="AT314" s="628"/>
      <c r="AU314" s="628"/>
      <c r="AV314" s="628"/>
      <c r="AW314" s="628"/>
      <c r="AX314" s="628"/>
      <c r="AY314" s="628"/>
      <c r="AZ314" s="628"/>
      <c r="BA314" s="628"/>
      <c r="BB314" s="604" t="s">
        <v>231</v>
      </c>
      <c r="BC314" s="629"/>
      <c r="BD314" s="629"/>
      <c r="BE314" s="606">
        <v>2016</v>
      </c>
      <c r="BF314" s="629"/>
      <c r="BG314" s="629"/>
    </row>
    <row r="315" spans="1:59" s="613" customFormat="1" ht="22.2" customHeight="1">
      <c r="A315" s="346" t="s">
        <v>112</v>
      </c>
      <c r="B315" s="615" t="s">
        <v>506</v>
      </c>
      <c r="C315" s="611">
        <f>SUM(C316,C319)</f>
        <v>0</v>
      </c>
      <c r="D315" s="611">
        <f>SUM(D316+D319)</f>
        <v>0</v>
      </c>
      <c r="E315" s="611">
        <f t="shared" ref="E315:K315" si="322">SUM(E316,E319)</f>
        <v>0</v>
      </c>
      <c r="F315" s="611">
        <f t="shared" si="322"/>
        <v>0</v>
      </c>
      <c r="G315" s="611">
        <f t="shared" si="322"/>
        <v>0</v>
      </c>
      <c r="H315" s="611">
        <f t="shared" si="322"/>
        <v>0</v>
      </c>
      <c r="I315" s="611">
        <f t="shared" si="322"/>
        <v>0</v>
      </c>
      <c r="J315" s="611">
        <f t="shared" si="322"/>
        <v>0</v>
      </c>
      <c r="K315" s="611">
        <f t="shared" si="322"/>
        <v>0</v>
      </c>
      <c r="L315" s="611"/>
      <c r="M315" s="611">
        <f t="shared" ref="M315:AF315" si="323">SUM(M316,M319)</f>
        <v>0</v>
      </c>
      <c r="N315" s="611">
        <f t="shared" si="323"/>
        <v>0</v>
      </c>
      <c r="O315" s="611">
        <f t="shared" si="323"/>
        <v>0</v>
      </c>
      <c r="P315" s="611">
        <f t="shared" si="323"/>
        <v>0</v>
      </c>
      <c r="Q315" s="611">
        <f t="shared" si="323"/>
        <v>0</v>
      </c>
      <c r="R315" s="611">
        <f t="shared" si="323"/>
        <v>0</v>
      </c>
      <c r="S315" s="611">
        <f t="shared" si="323"/>
        <v>0</v>
      </c>
      <c r="T315" s="611">
        <f t="shared" si="323"/>
        <v>0</v>
      </c>
      <c r="U315" s="611">
        <f t="shared" si="323"/>
        <v>0</v>
      </c>
      <c r="V315" s="611">
        <f t="shared" si="323"/>
        <v>0</v>
      </c>
      <c r="W315" s="611">
        <f t="shared" si="323"/>
        <v>0</v>
      </c>
      <c r="X315" s="611">
        <f t="shared" si="323"/>
        <v>0</v>
      </c>
      <c r="Y315" s="611">
        <f t="shared" si="323"/>
        <v>0</v>
      </c>
      <c r="Z315" s="611">
        <f t="shared" si="323"/>
        <v>0</v>
      </c>
      <c r="AA315" s="611">
        <f t="shared" si="323"/>
        <v>0</v>
      </c>
      <c r="AB315" s="611">
        <f t="shared" si="323"/>
        <v>0</v>
      </c>
      <c r="AC315" s="611">
        <f t="shared" si="323"/>
        <v>0</v>
      </c>
      <c r="AD315" s="611">
        <f t="shared" si="323"/>
        <v>0</v>
      </c>
      <c r="AE315" s="611">
        <f t="shared" si="323"/>
        <v>0</v>
      </c>
      <c r="AF315" s="611">
        <f t="shared" si="323"/>
        <v>0</v>
      </c>
      <c r="AG315" s="611"/>
      <c r="AH315" s="611">
        <f t="shared" ref="AH315:BA315" si="324">SUM(AH316,AH319)</f>
        <v>0</v>
      </c>
      <c r="AI315" s="611">
        <f t="shared" si="324"/>
        <v>0</v>
      </c>
      <c r="AJ315" s="611">
        <f t="shared" si="324"/>
        <v>0</v>
      </c>
      <c r="AK315" s="611">
        <f t="shared" si="324"/>
        <v>0</v>
      </c>
      <c r="AL315" s="611">
        <f t="shared" si="324"/>
        <v>0</v>
      </c>
      <c r="AM315" s="611">
        <f t="shared" si="324"/>
        <v>0</v>
      </c>
      <c r="AN315" s="611">
        <f t="shared" si="324"/>
        <v>0</v>
      </c>
      <c r="AO315" s="611">
        <f t="shared" si="324"/>
        <v>0</v>
      </c>
      <c r="AP315" s="611">
        <f t="shared" si="324"/>
        <v>0</v>
      </c>
      <c r="AQ315" s="611">
        <f t="shared" si="324"/>
        <v>0</v>
      </c>
      <c r="AR315" s="611">
        <f t="shared" si="324"/>
        <v>0</v>
      </c>
      <c r="AS315" s="611">
        <f t="shared" si="324"/>
        <v>0</v>
      </c>
      <c r="AT315" s="611">
        <f t="shared" si="324"/>
        <v>0</v>
      </c>
      <c r="AU315" s="611">
        <f t="shared" si="324"/>
        <v>0</v>
      </c>
      <c r="AV315" s="611">
        <f t="shared" si="324"/>
        <v>0</v>
      </c>
      <c r="AW315" s="611">
        <f t="shared" si="324"/>
        <v>0</v>
      </c>
      <c r="AX315" s="611">
        <f t="shared" si="324"/>
        <v>0</v>
      </c>
      <c r="AY315" s="611">
        <f t="shared" si="324"/>
        <v>0</v>
      </c>
      <c r="AZ315" s="611">
        <f t="shared" si="324"/>
        <v>0</v>
      </c>
      <c r="BA315" s="611">
        <f t="shared" si="324"/>
        <v>0</v>
      </c>
      <c r="BB315" s="58" t="s">
        <v>231</v>
      </c>
      <c r="BC315" s="63"/>
      <c r="BD315" s="63"/>
      <c r="BE315" s="85">
        <v>2016</v>
      </c>
      <c r="BF315" s="63"/>
      <c r="BG315" s="63"/>
    </row>
    <row r="316" spans="1:59" s="613" customFormat="1" ht="22.2" customHeight="1">
      <c r="A316" s="710" t="s">
        <v>112</v>
      </c>
      <c r="B316" s="711" t="s">
        <v>480</v>
      </c>
      <c r="C316" s="712"/>
      <c r="D316" s="712">
        <f t="shared" ref="D316:D321" si="325">SUM(E316:BA316)</f>
        <v>0</v>
      </c>
      <c r="E316" s="712">
        <f t="shared" ref="E316:K316" si="326">SUM(E317:E318)</f>
        <v>0</v>
      </c>
      <c r="F316" s="712">
        <f t="shared" si="326"/>
        <v>0</v>
      </c>
      <c r="G316" s="712">
        <f t="shared" si="326"/>
        <v>0</v>
      </c>
      <c r="H316" s="712">
        <f t="shared" si="326"/>
        <v>0</v>
      </c>
      <c r="I316" s="712">
        <f t="shared" si="326"/>
        <v>0</v>
      </c>
      <c r="J316" s="712">
        <f t="shared" si="326"/>
        <v>0</v>
      </c>
      <c r="K316" s="712">
        <f t="shared" si="326"/>
        <v>0</v>
      </c>
      <c r="L316" s="712"/>
      <c r="M316" s="712">
        <f t="shared" ref="M316:AF316" si="327">SUM(M317:M318)</f>
        <v>0</v>
      </c>
      <c r="N316" s="712">
        <f t="shared" si="327"/>
        <v>0</v>
      </c>
      <c r="O316" s="712">
        <f t="shared" si="327"/>
        <v>0</v>
      </c>
      <c r="P316" s="712">
        <f t="shared" si="327"/>
        <v>0</v>
      </c>
      <c r="Q316" s="712">
        <f t="shared" si="327"/>
        <v>0</v>
      </c>
      <c r="R316" s="712">
        <f t="shared" si="327"/>
        <v>0</v>
      </c>
      <c r="S316" s="712">
        <f t="shared" si="327"/>
        <v>0</v>
      </c>
      <c r="T316" s="712">
        <f t="shared" si="327"/>
        <v>0</v>
      </c>
      <c r="U316" s="712">
        <f t="shared" si="327"/>
        <v>0</v>
      </c>
      <c r="V316" s="712">
        <f t="shared" si="327"/>
        <v>0</v>
      </c>
      <c r="W316" s="712">
        <f t="shared" si="327"/>
        <v>0</v>
      </c>
      <c r="X316" s="712">
        <f t="shared" si="327"/>
        <v>0</v>
      </c>
      <c r="Y316" s="712">
        <f t="shared" si="327"/>
        <v>0</v>
      </c>
      <c r="Z316" s="712">
        <f t="shared" si="327"/>
        <v>0</v>
      </c>
      <c r="AA316" s="712">
        <f t="shared" si="327"/>
        <v>0</v>
      </c>
      <c r="AB316" s="712">
        <f t="shared" si="327"/>
        <v>0</v>
      </c>
      <c r="AC316" s="712">
        <f t="shared" si="327"/>
        <v>0</v>
      </c>
      <c r="AD316" s="712">
        <f t="shared" si="327"/>
        <v>0</v>
      </c>
      <c r="AE316" s="712">
        <f t="shared" si="327"/>
        <v>0</v>
      </c>
      <c r="AF316" s="712">
        <f t="shared" si="327"/>
        <v>0</v>
      </c>
      <c r="AG316" s="712"/>
      <c r="AH316" s="712">
        <f t="shared" ref="AH316:BA316" si="328">SUM(AH317:AH318)</f>
        <v>0</v>
      </c>
      <c r="AI316" s="712">
        <f t="shared" si="328"/>
        <v>0</v>
      </c>
      <c r="AJ316" s="712">
        <f t="shared" si="328"/>
        <v>0</v>
      </c>
      <c r="AK316" s="712">
        <f t="shared" si="328"/>
        <v>0</v>
      </c>
      <c r="AL316" s="712">
        <f t="shared" si="328"/>
        <v>0</v>
      </c>
      <c r="AM316" s="712">
        <f t="shared" si="328"/>
        <v>0</v>
      </c>
      <c r="AN316" s="712">
        <f t="shared" si="328"/>
        <v>0</v>
      </c>
      <c r="AO316" s="712">
        <f t="shared" si="328"/>
        <v>0</v>
      </c>
      <c r="AP316" s="712">
        <f t="shared" si="328"/>
        <v>0</v>
      </c>
      <c r="AQ316" s="712">
        <f t="shared" si="328"/>
        <v>0</v>
      </c>
      <c r="AR316" s="712">
        <f t="shared" si="328"/>
        <v>0</v>
      </c>
      <c r="AS316" s="712">
        <f t="shared" si="328"/>
        <v>0</v>
      </c>
      <c r="AT316" s="712">
        <f t="shared" si="328"/>
        <v>0</v>
      </c>
      <c r="AU316" s="712">
        <f t="shared" si="328"/>
        <v>0</v>
      </c>
      <c r="AV316" s="712">
        <f t="shared" si="328"/>
        <v>0</v>
      </c>
      <c r="AW316" s="712">
        <f t="shared" si="328"/>
        <v>0</v>
      </c>
      <c r="AX316" s="712">
        <f t="shared" si="328"/>
        <v>0</v>
      </c>
      <c r="AY316" s="712">
        <f t="shared" si="328"/>
        <v>0</v>
      </c>
      <c r="AZ316" s="712">
        <f t="shared" si="328"/>
        <v>0</v>
      </c>
      <c r="BA316" s="712">
        <f t="shared" si="328"/>
        <v>0</v>
      </c>
      <c r="BB316" s="81" t="s">
        <v>231</v>
      </c>
      <c r="BC316" s="713"/>
      <c r="BD316" s="713"/>
      <c r="BE316" s="43">
        <v>2016</v>
      </c>
      <c r="BF316" s="62"/>
      <c r="BG316" s="62"/>
    </row>
    <row r="317" spans="1:59" s="630" customFormat="1" ht="22.2" customHeight="1">
      <c r="A317" s="626" t="s">
        <v>112</v>
      </c>
      <c r="B317" s="672"/>
      <c r="C317" s="628"/>
      <c r="D317" s="628">
        <f t="shared" si="325"/>
        <v>0</v>
      </c>
      <c r="E317" s="628"/>
      <c r="F317" s="628"/>
      <c r="G317" s="628"/>
      <c r="H317" s="628"/>
      <c r="I317" s="628"/>
      <c r="J317" s="628"/>
      <c r="K317" s="628"/>
      <c r="L317" s="628"/>
      <c r="M317" s="628"/>
      <c r="N317" s="628"/>
      <c r="O317" s="628"/>
      <c r="P317" s="628"/>
      <c r="Q317" s="628"/>
      <c r="R317" s="628"/>
      <c r="S317" s="628"/>
      <c r="T317" s="628"/>
      <c r="U317" s="628"/>
      <c r="V317" s="628"/>
      <c r="W317" s="628"/>
      <c r="X317" s="628"/>
      <c r="Y317" s="628"/>
      <c r="Z317" s="628"/>
      <c r="AA317" s="628"/>
      <c r="AB317" s="628"/>
      <c r="AC317" s="628"/>
      <c r="AD317" s="628"/>
      <c r="AE317" s="628"/>
      <c r="AF317" s="628"/>
      <c r="AG317" s="628"/>
      <c r="AH317" s="628"/>
      <c r="AI317" s="628"/>
      <c r="AJ317" s="628"/>
      <c r="AK317" s="628"/>
      <c r="AL317" s="628"/>
      <c r="AM317" s="628"/>
      <c r="AN317" s="628"/>
      <c r="AO317" s="628"/>
      <c r="AP317" s="628"/>
      <c r="AQ317" s="628"/>
      <c r="AR317" s="628"/>
      <c r="AS317" s="628"/>
      <c r="AT317" s="628"/>
      <c r="AU317" s="628"/>
      <c r="AV317" s="628"/>
      <c r="AW317" s="628"/>
      <c r="AX317" s="628"/>
      <c r="AY317" s="628"/>
      <c r="AZ317" s="628"/>
      <c r="BA317" s="628"/>
      <c r="BB317" s="604" t="s">
        <v>231</v>
      </c>
      <c r="BC317" s="629"/>
      <c r="BD317" s="629"/>
      <c r="BE317" s="641">
        <v>2016</v>
      </c>
      <c r="BF317" s="642"/>
      <c r="BG317" s="642"/>
    </row>
    <row r="318" spans="1:59" s="630" customFormat="1" ht="22.2" customHeight="1">
      <c r="A318" s="626" t="s">
        <v>112</v>
      </c>
      <c r="B318" s="672"/>
      <c r="C318" s="628"/>
      <c r="D318" s="628">
        <f t="shared" si="325"/>
        <v>0</v>
      </c>
      <c r="E318" s="628"/>
      <c r="F318" s="628"/>
      <c r="G318" s="628"/>
      <c r="H318" s="628"/>
      <c r="I318" s="628"/>
      <c r="J318" s="628"/>
      <c r="K318" s="628"/>
      <c r="L318" s="628"/>
      <c r="M318" s="628"/>
      <c r="N318" s="628"/>
      <c r="O318" s="628"/>
      <c r="P318" s="628"/>
      <c r="Q318" s="628"/>
      <c r="R318" s="628"/>
      <c r="S318" s="628"/>
      <c r="T318" s="628"/>
      <c r="U318" s="628"/>
      <c r="V318" s="628"/>
      <c r="W318" s="628"/>
      <c r="X318" s="628"/>
      <c r="Y318" s="628"/>
      <c r="Z318" s="628"/>
      <c r="AA318" s="628"/>
      <c r="AB318" s="628"/>
      <c r="AC318" s="628"/>
      <c r="AD318" s="628"/>
      <c r="AE318" s="628"/>
      <c r="AF318" s="628"/>
      <c r="AG318" s="628"/>
      <c r="AH318" s="628"/>
      <c r="AI318" s="628"/>
      <c r="AJ318" s="628"/>
      <c r="AK318" s="628"/>
      <c r="AL318" s="628"/>
      <c r="AM318" s="628"/>
      <c r="AN318" s="628"/>
      <c r="AO318" s="628"/>
      <c r="AP318" s="628"/>
      <c r="AQ318" s="628"/>
      <c r="AR318" s="628"/>
      <c r="AS318" s="628"/>
      <c r="AT318" s="628"/>
      <c r="AU318" s="628"/>
      <c r="AV318" s="628"/>
      <c r="AW318" s="628"/>
      <c r="AX318" s="628"/>
      <c r="AY318" s="628"/>
      <c r="AZ318" s="628"/>
      <c r="BA318" s="628"/>
      <c r="BB318" s="604" t="s">
        <v>231</v>
      </c>
      <c r="BC318" s="629"/>
      <c r="BD318" s="629"/>
      <c r="BE318" s="641">
        <v>2016</v>
      </c>
      <c r="BF318" s="642"/>
      <c r="BG318" s="642"/>
    </row>
    <row r="319" spans="1:59" s="613" customFormat="1" ht="22.2" customHeight="1">
      <c r="A319" s="346" t="s">
        <v>112</v>
      </c>
      <c r="B319" s="65" t="s">
        <v>481</v>
      </c>
      <c r="C319" s="611"/>
      <c r="D319" s="611">
        <f t="shared" si="325"/>
        <v>0</v>
      </c>
      <c r="E319" s="611">
        <f t="shared" ref="E319:K319" si="329">SUM(E320:E321)</f>
        <v>0</v>
      </c>
      <c r="F319" s="611">
        <f t="shared" si="329"/>
        <v>0</v>
      </c>
      <c r="G319" s="611">
        <f t="shared" si="329"/>
        <v>0</v>
      </c>
      <c r="H319" s="611">
        <f t="shared" si="329"/>
        <v>0</v>
      </c>
      <c r="I319" s="611">
        <f t="shared" si="329"/>
        <v>0</v>
      </c>
      <c r="J319" s="611">
        <f t="shared" si="329"/>
        <v>0</v>
      </c>
      <c r="K319" s="611">
        <f t="shared" si="329"/>
        <v>0</v>
      </c>
      <c r="L319" s="611"/>
      <c r="M319" s="611">
        <f t="shared" ref="M319:AF319" si="330">SUM(M320:M321)</f>
        <v>0</v>
      </c>
      <c r="N319" s="611">
        <f t="shared" si="330"/>
        <v>0</v>
      </c>
      <c r="O319" s="611">
        <f t="shared" si="330"/>
        <v>0</v>
      </c>
      <c r="P319" s="611">
        <f t="shared" si="330"/>
        <v>0</v>
      </c>
      <c r="Q319" s="611">
        <f t="shared" si="330"/>
        <v>0</v>
      </c>
      <c r="R319" s="611">
        <f t="shared" si="330"/>
        <v>0</v>
      </c>
      <c r="S319" s="611">
        <f t="shared" si="330"/>
        <v>0</v>
      </c>
      <c r="T319" s="611">
        <f t="shared" si="330"/>
        <v>0</v>
      </c>
      <c r="U319" s="611">
        <f t="shared" si="330"/>
        <v>0</v>
      </c>
      <c r="V319" s="611">
        <f t="shared" si="330"/>
        <v>0</v>
      </c>
      <c r="W319" s="611">
        <f t="shared" si="330"/>
        <v>0</v>
      </c>
      <c r="X319" s="611">
        <f t="shared" si="330"/>
        <v>0</v>
      </c>
      <c r="Y319" s="611">
        <f t="shared" si="330"/>
        <v>0</v>
      </c>
      <c r="Z319" s="611">
        <f t="shared" si="330"/>
        <v>0</v>
      </c>
      <c r="AA319" s="611">
        <f t="shared" si="330"/>
        <v>0</v>
      </c>
      <c r="AB319" s="611">
        <f t="shared" si="330"/>
        <v>0</v>
      </c>
      <c r="AC319" s="611">
        <f t="shared" si="330"/>
        <v>0</v>
      </c>
      <c r="AD319" s="611">
        <f t="shared" si="330"/>
        <v>0</v>
      </c>
      <c r="AE319" s="611">
        <f t="shared" si="330"/>
        <v>0</v>
      </c>
      <c r="AF319" s="611">
        <f t="shared" si="330"/>
        <v>0</v>
      </c>
      <c r="AG319" s="611"/>
      <c r="AH319" s="611">
        <f t="shared" ref="AH319:BA319" si="331">SUM(AH320:AH321)</f>
        <v>0</v>
      </c>
      <c r="AI319" s="611">
        <f t="shared" si="331"/>
        <v>0</v>
      </c>
      <c r="AJ319" s="611">
        <f t="shared" si="331"/>
        <v>0</v>
      </c>
      <c r="AK319" s="611">
        <f t="shared" si="331"/>
        <v>0</v>
      </c>
      <c r="AL319" s="611">
        <f t="shared" si="331"/>
        <v>0</v>
      </c>
      <c r="AM319" s="611">
        <f t="shared" si="331"/>
        <v>0</v>
      </c>
      <c r="AN319" s="611">
        <f t="shared" si="331"/>
        <v>0</v>
      </c>
      <c r="AO319" s="611">
        <f t="shared" si="331"/>
        <v>0</v>
      </c>
      <c r="AP319" s="611">
        <f t="shared" si="331"/>
        <v>0</v>
      </c>
      <c r="AQ319" s="611">
        <f t="shared" si="331"/>
        <v>0</v>
      </c>
      <c r="AR319" s="611">
        <f t="shared" si="331"/>
        <v>0</v>
      </c>
      <c r="AS319" s="611">
        <f t="shared" si="331"/>
        <v>0</v>
      </c>
      <c r="AT319" s="611">
        <f t="shared" si="331"/>
        <v>0</v>
      </c>
      <c r="AU319" s="611">
        <f t="shared" si="331"/>
        <v>0</v>
      </c>
      <c r="AV319" s="611">
        <f t="shared" si="331"/>
        <v>0</v>
      </c>
      <c r="AW319" s="611">
        <f t="shared" si="331"/>
        <v>0</v>
      </c>
      <c r="AX319" s="611">
        <f t="shared" si="331"/>
        <v>0</v>
      </c>
      <c r="AY319" s="611">
        <f t="shared" si="331"/>
        <v>0</v>
      </c>
      <c r="AZ319" s="611">
        <f t="shared" si="331"/>
        <v>0</v>
      </c>
      <c r="BA319" s="611">
        <f t="shared" si="331"/>
        <v>0</v>
      </c>
      <c r="BB319" s="58" t="s">
        <v>231</v>
      </c>
      <c r="BC319" s="63"/>
      <c r="BD319" s="63"/>
      <c r="BE319" s="43">
        <v>2016</v>
      </c>
      <c r="BF319" s="62"/>
      <c r="BG319" s="62"/>
    </row>
    <row r="320" spans="1:59" s="630" customFormat="1" ht="22.2" customHeight="1">
      <c r="A320" s="626" t="s">
        <v>112</v>
      </c>
      <c r="B320" s="672"/>
      <c r="C320" s="628"/>
      <c r="D320" s="628">
        <f t="shared" si="325"/>
        <v>0</v>
      </c>
      <c r="E320" s="628"/>
      <c r="F320" s="628"/>
      <c r="G320" s="628"/>
      <c r="H320" s="628"/>
      <c r="I320" s="628"/>
      <c r="J320" s="628"/>
      <c r="K320" s="628"/>
      <c r="L320" s="628"/>
      <c r="M320" s="628"/>
      <c r="N320" s="628"/>
      <c r="O320" s="628"/>
      <c r="P320" s="628"/>
      <c r="Q320" s="628"/>
      <c r="R320" s="628"/>
      <c r="S320" s="628"/>
      <c r="T320" s="628"/>
      <c r="U320" s="628"/>
      <c r="V320" s="628"/>
      <c r="W320" s="628"/>
      <c r="X320" s="628"/>
      <c r="Y320" s="628"/>
      <c r="Z320" s="628"/>
      <c r="AA320" s="628"/>
      <c r="AB320" s="628"/>
      <c r="AC320" s="628"/>
      <c r="AD320" s="628"/>
      <c r="AE320" s="628"/>
      <c r="AF320" s="628"/>
      <c r="AG320" s="628"/>
      <c r="AH320" s="628"/>
      <c r="AI320" s="628"/>
      <c r="AJ320" s="628"/>
      <c r="AK320" s="628"/>
      <c r="AL320" s="628"/>
      <c r="AM320" s="628"/>
      <c r="AN320" s="628"/>
      <c r="AO320" s="628"/>
      <c r="AP320" s="628"/>
      <c r="AQ320" s="628"/>
      <c r="AR320" s="628"/>
      <c r="AS320" s="628"/>
      <c r="AT320" s="628"/>
      <c r="AU320" s="628"/>
      <c r="AV320" s="628"/>
      <c r="AW320" s="628"/>
      <c r="AX320" s="628"/>
      <c r="AY320" s="628"/>
      <c r="AZ320" s="628"/>
      <c r="BA320" s="628"/>
      <c r="BB320" s="604" t="s">
        <v>231</v>
      </c>
      <c r="BC320" s="629"/>
      <c r="BD320" s="629"/>
      <c r="BE320" s="641">
        <v>2016</v>
      </c>
      <c r="BF320" s="642"/>
      <c r="BG320" s="642"/>
    </row>
    <row r="321" spans="1:59" s="630" customFormat="1" ht="22.2" customHeight="1">
      <c r="A321" s="626" t="s">
        <v>112</v>
      </c>
      <c r="B321" s="672"/>
      <c r="C321" s="628"/>
      <c r="D321" s="628">
        <f t="shared" si="325"/>
        <v>0</v>
      </c>
      <c r="E321" s="628"/>
      <c r="F321" s="628"/>
      <c r="G321" s="628"/>
      <c r="H321" s="628"/>
      <c r="I321" s="628"/>
      <c r="J321" s="628"/>
      <c r="K321" s="628"/>
      <c r="L321" s="628"/>
      <c r="M321" s="628"/>
      <c r="N321" s="628"/>
      <c r="O321" s="628"/>
      <c r="P321" s="628"/>
      <c r="Q321" s="628"/>
      <c r="R321" s="628"/>
      <c r="S321" s="628"/>
      <c r="T321" s="628"/>
      <c r="U321" s="628"/>
      <c r="V321" s="628"/>
      <c r="W321" s="628"/>
      <c r="X321" s="628"/>
      <c r="Y321" s="628"/>
      <c r="Z321" s="628"/>
      <c r="AA321" s="628"/>
      <c r="AB321" s="628"/>
      <c r="AC321" s="628"/>
      <c r="AD321" s="628"/>
      <c r="AE321" s="628"/>
      <c r="AF321" s="628"/>
      <c r="AG321" s="628"/>
      <c r="AH321" s="628"/>
      <c r="AI321" s="628"/>
      <c r="AJ321" s="628"/>
      <c r="AK321" s="628"/>
      <c r="AL321" s="628"/>
      <c r="AM321" s="628"/>
      <c r="AN321" s="628"/>
      <c r="AO321" s="628"/>
      <c r="AP321" s="628"/>
      <c r="AQ321" s="628"/>
      <c r="AR321" s="628"/>
      <c r="AS321" s="628"/>
      <c r="AT321" s="628"/>
      <c r="AU321" s="628"/>
      <c r="AV321" s="628"/>
      <c r="AW321" s="628"/>
      <c r="AX321" s="628"/>
      <c r="AY321" s="628"/>
      <c r="AZ321" s="628"/>
      <c r="BA321" s="628"/>
      <c r="BB321" s="604" t="s">
        <v>231</v>
      </c>
      <c r="BC321" s="629"/>
      <c r="BD321" s="629"/>
      <c r="BE321" s="641">
        <v>2016</v>
      </c>
      <c r="BF321" s="642"/>
      <c r="BG321" s="642"/>
    </row>
    <row r="322" spans="1:59" s="45" customFormat="1" ht="22.2" customHeight="1">
      <c r="A322" s="346" t="s">
        <v>122</v>
      </c>
      <c r="B322" s="615" t="s">
        <v>686</v>
      </c>
      <c r="C322" s="611">
        <f>SUM(C323,C326)</f>
        <v>0</v>
      </c>
      <c r="D322" s="611">
        <f>SUM(D323+D326)</f>
        <v>0</v>
      </c>
      <c r="E322" s="611">
        <f t="shared" ref="E322:K322" si="332">SUM(E323,E326)</f>
        <v>0</v>
      </c>
      <c r="F322" s="611">
        <f t="shared" si="332"/>
        <v>0</v>
      </c>
      <c r="G322" s="611">
        <f t="shared" si="332"/>
        <v>0</v>
      </c>
      <c r="H322" s="611">
        <f t="shared" si="332"/>
        <v>0</v>
      </c>
      <c r="I322" s="611">
        <f t="shared" si="332"/>
        <v>0</v>
      </c>
      <c r="J322" s="611">
        <f t="shared" si="332"/>
        <v>0</v>
      </c>
      <c r="K322" s="611">
        <f t="shared" si="332"/>
        <v>0</v>
      </c>
      <c r="L322" s="611"/>
      <c r="M322" s="611">
        <f t="shared" ref="M322:AF322" si="333">SUM(M323,M326)</f>
        <v>0</v>
      </c>
      <c r="N322" s="611">
        <f t="shared" si="333"/>
        <v>0</v>
      </c>
      <c r="O322" s="611">
        <f t="shared" si="333"/>
        <v>0</v>
      </c>
      <c r="P322" s="611">
        <f t="shared" si="333"/>
        <v>0</v>
      </c>
      <c r="Q322" s="611">
        <f t="shared" si="333"/>
        <v>0</v>
      </c>
      <c r="R322" s="611">
        <f t="shared" si="333"/>
        <v>0</v>
      </c>
      <c r="S322" s="611">
        <f t="shared" si="333"/>
        <v>0</v>
      </c>
      <c r="T322" s="611">
        <f t="shared" si="333"/>
        <v>0</v>
      </c>
      <c r="U322" s="611">
        <f t="shared" si="333"/>
        <v>0</v>
      </c>
      <c r="V322" s="611">
        <f t="shared" si="333"/>
        <v>0</v>
      </c>
      <c r="W322" s="611">
        <f t="shared" si="333"/>
        <v>0</v>
      </c>
      <c r="X322" s="611">
        <f t="shared" si="333"/>
        <v>0</v>
      </c>
      <c r="Y322" s="611">
        <f t="shared" si="333"/>
        <v>0</v>
      </c>
      <c r="Z322" s="611">
        <f t="shared" si="333"/>
        <v>0</v>
      </c>
      <c r="AA322" s="611">
        <f t="shared" si="333"/>
        <v>0</v>
      </c>
      <c r="AB322" s="611">
        <f t="shared" si="333"/>
        <v>0</v>
      </c>
      <c r="AC322" s="611">
        <f t="shared" si="333"/>
        <v>0</v>
      </c>
      <c r="AD322" s="611">
        <f t="shared" si="333"/>
        <v>0</v>
      </c>
      <c r="AE322" s="611">
        <f t="shared" si="333"/>
        <v>0</v>
      </c>
      <c r="AF322" s="611">
        <f t="shared" si="333"/>
        <v>0</v>
      </c>
      <c r="AG322" s="611"/>
      <c r="AH322" s="611">
        <f t="shared" ref="AH322:BA322" si="334">SUM(AH323,AH326)</f>
        <v>0</v>
      </c>
      <c r="AI322" s="611">
        <f t="shared" si="334"/>
        <v>0</v>
      </c>
      <c r="AJ322" s="611">
        <f t="shared" si="334"/>
        <v>0</v>
      </c>
      <c r="AK322" s="611">
        <f t="shared" si="334"/>
        <v>0</v>
      </c>
      <c r="AL322" s="611">
        <f t="shared" si="334"/>
        <v>0</v>
      </c>
      <c r="AM322" s="611">
        <f t="shared" si="334"/>
        <v>0</v>
      </c>
      <c r="AN322" s="611">
        <f t="shared" si="334"/>
        <v>0</v>
      </c>
      <c r="AO322" s="611">
        <f t="shared" si="334"/>
        <v>0</v>
      </c>
      <c r="AP322" s="611">
        <f t="shared" si="334"/>
        <v>0</v>
      </c>
      <c r="AQ322" s="611">
        <f t="shared" si="334"/>
        <v>0</v>
      </c>
      <c r="AR322" s="611">
        <f t="shared" si="334"/>
        <v>0</v>
      </c>
      <c r="AS322" s="611">
        <f t="shared" si="334"/>
        <v>0</v>
      </c>
      <c r="AT322" s="611">
        <f t="shared" si="334"/>
        <v>0</v>
      </c>
      <c r="AU322" s="611">
        <f t="shared" si="334"/>
        <v>0</v>
      </c>
      <c r="AV322" s="611">
        <f t="shared" si="334"/>
        <v>0</v>
      </c>
      <c r="AW322" s="611">
        <f t="shared" si="334"/>
        <v>0</v>
      </c>
      <c r="AX322" s="611">
        <f t="shared" si="334"/>
        <v>0</v>
      </c>
      <c r="AY322" s="611">
        <f t="shared" si="334"/>
        <v>0</v>
      </c>
      <c r="AZ322" s="611">
        <f t="shared" si="334"/>
        <v>0</v>
      </c>
      <c r="BA322" s="611">
        <f t="shared" si="334"/>
        <v>0</v>
      </c>
      <c r="BB322" s="58" t="s">
        <v>231</v>
      </c>
      <c r="BC322" s="63"/>
      <c r="BD322" s="63"/>
      <c r="BE322" s="43">
        <v>2016</v>
      </c>
      <c r="BF322" s="62"/>
      <c r="BG322" s="62"/>
    </row>
    <row r="323" spans="1:59" s="613" customFormat="1" ht="22.2" customHeight="1">
      <c r="A323" s="346" t="s">
        <v>122</v>
      </c>
      <c r="B323" s="65" t="s">
        <v>480</v>
      </c>
      <c r="C323" s="611"/>
      <c r="D323" s="611">
        <f t="shared" ref="D323:D328" si="335">SUM(E323:BA323)</f>
        <v>0</v>
      </c>
      <c r="E323" s="611">
        <f t="shared" ref="E323:K323" si="336">SUM(E324:E325)</f>
        <v>0</v>
      </c>
      <c r="F323" s="611">
        <f t="shared" si="336"/>
        <v>0</v>
      </c>
      <c r="G323" s="611">
        <f t="shared" si="336"/>
        <v>0</v>
      </c>
      <c r="H323" s="611">
        <f t="shared" si="336"/>
        <v>0</v>
      </c>
      <c r="I323" s="611">
        <f t="shared" si="336"/>
        <v>0</v>
      </c>
      <c r="J323" s="611">
        <f t="shared" si="336"/>
        <v>0</v>
      </c>
      <c r="K323" s="611">
        <f t="shared" si="336"/>
        <v>0</v>
      </c>
      <c r="L323" s="611"/>
      <c r="M323" s="611">
        <f t="shared" ref="M323:AF323" si="337">SUM(M324:M325)</f>
        <v>0</v>
      </c>
      <c r="N323" s="611">
        <f t="shared" si="337"/>
        <v>0</v>
      </c>
      <c r="O323" s="611">
        <f t="shared" si="337"/>
        <v>0</v>
      </c>
      <c r="P323" s="611">
        <f t="shared" si="337"/>
        <v>0</v>
      </c>
      <c r="Q323" s="611">
        <f t="shared" si="337"/>
        <v>0</v>
      </c>
      <c r="R323" s="611">
        <f t="shared" si="337"/>
        <v>0</v>
      </c>
      <c r="S323" s="611">
        <f t="shared" si="337"/>
        <v>0</v>
      </c>
      <c r="T323" s="611">
        <f t="shared" si="337"/>
        <v>0</v>
      </c>
      <c r="U323" s="611">
        <f t="shared" si="337"/>
        <v>0</v>
      </c>
      <c r="V323" s="611">
        <f t="shared" si="337"/>
        <v>0</v>
      </c>
      <c r="W323" s="611">
        <f t="shared" si="337"/>
        <v>0</v>
      </c>
      <c r="X323" s="611">
        <f t="shared" si="337"/>
        <v>0</v>
      </c>
      <c r="Y323" s="611">
        <f t="shared" si="337"/>
        <v>0</v>
      </c>
      <c r="Z323" s="611">
        <f t="shared" si="337"/>
        <v>0</v>
      </c>
      <c r="AA323" s="611">
        <f t="shared" si="337"/>
        <v>0</v>
      </c>
      <c r="AB323" s="611">
        <f t="shared" si="337"/>
        <v>0</v>
      </c>
      <c r="AC323" s="611">
        <f t="shared" si="337"/>
        <v>0</v>
      </c>
      <c r="AD323" s="611">
        <f t="shared" si="337"/>
        <v>0</v>
      </c>
      <c r="AE323" s="611">
        <f t="shared" si="337"/>
        <v>0</v>
      </c>
      <c r="AF323" s="611">
        <f t="shared" si="337"/>
        <v>0</v>
      </c>
      <c r="AG323" s="611"/>
      <c r="AH323" s="611">
        <f t="shared" ref="AH323:BA323" si="338">SUM(AH324:AH325)</f>
        <v>0</v>
      </c>
      <c r="AI323" s="611">
        <f t="shared" si="338"/>
        <v>0</v>
      </c>
      <c r="AJ323" s="611">
        <f t="shared" si="338"/>
        <v>0</v>
      </c>
      <c r="AK323" s="611">
        <f t="shared" si="338"/>
        <v>0</v>
      </c>
      <c r="AL323" s="611">
        <f t="shared" si="338"/>
        <v>0</v>
      </c>
      <c r="AM323" s="611">
        <f t="shared" si="338"/>
        <v>0</v>
      </c>
      <c r="AN323" s="611">
        <f t="shared" si="338"/>
        <v>0</v>
      </c>
      <c r="AO323" s="611">
        <f t="shared" si="338"/>
        <v>0</v>
      </c>
      <c r="AP323" s="611">
        <f t="shared" si="338"/>
        <v>0</v>
      </c>
      <c r="AQ323" s="611">
        <f t="shared" si="338"/>
        <v>0</v>
      </c>
      <c r="AR323" s="611">
        <f t="shared" si="338"/>
        <v>0</v>
      </c>
      <c r="AS323" s="611">
        <f t="shared" si="338"/>
        <v>0</v>
      </c>
      <c r="AT323" s="611">
        <f t="shared" si="338"/>
        <v>0</v>
      </c>
      <c r="AU323" s="611">
        <f t="shared" si="338"/>
        <v>0</v>
      </c>
      <c r="AV323" s="611">
        <f t="shared" si="338"/>
        <v>0</v>
      </c>
      <c r="AW323" s="611">
        <f t="shared" si="338"/>
        <v>0</v>
      </c>
      <c r="AX323" s="611">
        <f t="shared" si="338"/>
        <v>0</v>
      </c>
      <c r="AY323" s="611">
        <f t="shared" si="338"/>
        <v>0</v>
      </c>
      <c r="AZ323" s="611">
        <f t="shared" si="338"/>
        <v>0</v>
      </c>
      <c r="BA323" s="611">
        <f t="shared" si="338"/>
        <v>0</v>
      </c>
      <c r="BB323" s="58" t="s">
        <v>231</v>
      </c>
      <c r="BC323" s="63"/>
      <c r="BD323" s="63"/>
      <c r="BE323" s="43">
        <v>2016</v>
      </c>
      <c r="BF323" s="62"/>
      <c r="BG323" s="62"/>
    </row>
    <row r="324" spans="1:59" s="630" customFormat="1" ht="22.2" customHeight="1">
      <c r="A324" s="626" t="s">
        <v>122</v>
      </c>
      <c r="B324" s="672"/>
      <c r="C324" s="628"/>
      <c r="D324" s="628">
        <f t="shared" si="335"/>
        <v>0</v>
      </c>
      <c r="E324" s="628"/>
      <c r="F324" s="628"/>
      <c r="G324" s="628"/>
      <c r="H324" s="628"/>
      <c r="I324" s="628"/>
      <c r="J324" s="628"/>
      <c r="K324" s="628"/>
      <c r="L324" s="628"/>
      <c r="M324" s="628"/>
      <c r="N324" s="628"/>
      <c r="O324" s="628"/>
      <c r="P324" s="628"/>
      <c r="Q324" s="628"/>
      <c r="R324" s="628"/>
      <c r="S324" s="628"/>
      <c r="T324" s="628"/>
      <c r="U324" s="628"/>
      <c r="V324" s="628"/>
      <c r="W324" s="628"/>
      <c r="X324" s="628"/>
      <c r="Y324" s="628"/>
      <c r="Z324" s="628"/>
      <c r="AA324" s="628"/>
      <c r="AB324" s="628"/>
      <c r="AC324" s="628"/>
      <c r="AD324" s="628"/>
      <c r="AE324" s="628"/>
      <c r="AF324" s="628"/>
      <c r="AG324" s="628"/>
      <c r="AH324" s="628"/>
      <c r="AI324" s="628"/>
      <c r="AJ324" s="628"/>
      <c r="AK324" s="628"/>
      <c r="AL324" s="628"/>
      <c r="AM324" s="628"/>
      <c r="AN324" s="628"/>
      <c r="AO324" s="628"/>
      <c r="AP324" s="628"/>
      <c r="AQ324" s="628"/>
      <c r="AR324" s="628"/>
      <c r="AS324" s="628"/>
      <c r="AT324" s="628"/>
      <c r="AU324" s="628"/>
      <c r="AV324" s="628"/>
      <c r="AW324" s="628"/>
      <c r="AX324" s="628"/>
      <c r="AY324" s="628"/>
      <c r="AZ324" s="628"/>
      <c r="BA324" s="628"/>
      <c r="BB324" s="604" t="s">
        <v>231</v>
      </c>
      <c r="BC324" s="629"/>
      <c r="BD324" s="629"/>
      <c r="BE324" s="641">
        <v>2016</v>
      </c>
      <c r="BF324" s="642"/>
      <c r="BG324" s="642"/>
    </row>
    <row r="325" spans="1:59" s="630" customFormat="1" ht="22.2" customHeight="1">
      <c r="A325" s="626" t="s">
        <v>122</v>
      </c>
      <c r="B325" s="672"/>
      <c r="C325" s="628"/>
      <c r="D325" s="628">
        <f t="shared" si="335"/>
        <v>0</v>
      </c>
      <c r="E325" s="628"/>
      <c r="F325" s="628"/>
      <c r="G325" s="628"/>
      <c r="H325" s="628"/>
      <c r="I325" s="628"/>
      <c r="J325" s="628"/>
      <c r="K325" s="628"/>
      <c r="L325" s="628"/>
      <c r="M325" s="628"/>
      <c r="N325" s="628"/>
      <c r="O325" s="628"/>
      <c r="P325" s="628"/>
      <c r="Q325" s="628"/>
      <c r="R325" s="628"/>
      <c r="S325" s="628"/>
      <c r="T325" s="628"/>
      <c r="U325" s="628"/>
      <c r="V325" s="628"/>
      <c r="W325" s="628"/>
      <c r="X325" s="628"/>
      <c r="Y325" s="628"/>
      <c r="Z325" s="628"/>
      <c r="AA325" s="628"/>
      <c r="AB325" s="628"/>
      <c r="AC325" s="628"/>
      <c r="AD325" s="628"/>
      <c r="AE325" s="628"/>
      <c r="AF325" s="628"/>
      <c r="AG325" s="628"/>
      <c r="AH325" s="628"/>
      <c r="AI325" s="628"/>
      <c r="AJ325" s="628"/>
      <c r="AK325" s="628"/>
      <c r="AL325" s="628"/>
      <c r="AM325" s="628"/>
      <c r="AN325" s="628"/>
      <c r="AO325" s="628"/>
      <c r="AP325" s="628"/>
      <c r="AQ325" s="628"/>
      <c r="AR325" s="628"/>
      <c r="AS325" s="628"/>
      <c r="AT325" s="628"/>
      <c r="AU325" s="628"/>
      <c r="AV325" s="628"/>
      <c r="AW325" s="628"/>
      <c r="AX325" s="628"/>
      <c r="AY325" s="628"/>
      <c r="AZ325" s="628"/>
      <c r="BA325" s="628"/>
      <c r="BB325" s="604" t="s">
        <v>231</v>
      </c>
      <c r="BC325" s="629"/>
      <c r="BD325" s="629"/>
      <c r="BE325" s="641">
        <v>2016</v>
      </c>
      <c r="BF325" s="642"/>
      <c r="BG325" s="642"/>
    </row>
    <row r="326" spans="1:59" s="613" customFormat="1" ht="22.2" customHeight="1">
      <c r="A326" s="346" t="s">
        <v>122</v>
      </c>
      <c r="B326" s="65" t="s">
        <v>481</v>
      </c>
      <c r="C326" s="611"/>
      <c r="D326" s="611">
        <f t="shared" si="335"/>
        <v>0</v>
      </c>
      <c r="E326" s="611">
        <f t="shared" ref="E326:K326" si="339">SUM(E327:E328)</f>
        <v>0</v>
      </c>
      <c r="F326" s="611">
        <f t="shared" si="339"/>
        <v>0</v>
      </c>
      <c r="G326" s="611">
        <f t="shared" si="339"/>
        <v>0</v>
      </c>
      <c r="H326" s="611">
        <f t="shared" si="339"/>
        <v>0</v>
      </c>
      <c r="I326" s="611">
        <f t="shared" si="339"/>
        <v>0</v>
      </c>
      <c r="J326" s="611">
        <f t="shared" si="339"/>
        <v>0</v>
      </c>
      <c r="K326" s="611">
        <f t="shared" si="339"/>
        <v>0</v>
      </c>
      <c r="L326" s="611"/>
      <c r="M326" s="611">
        <f t="shared" ref="M326:AF326" si="340">SUM(M327:M328)</f>
        <v>0</v>
      </c>
      <c r="N326" s="611">
        <f t="shared" si="340"/>
        <v>0</v>
      </c>
      <c r="O326" s="611">
        <f t="shared" si="340"/>
        <v>0</v>
      </c>
      <c r="P326" s="611">
        <f t="shared" si="340"/>
        <v>0</v>
      </c>
      <c r="Q326" s="611">
        <f t="shared" si="340"/>
        <v>0</v>
      </c>
      <c r="R326" s="611">
        <f t="shared" si="340"/>
        <v>0</v>
      </c>
      <c r="S326" s="611">
        <f t="shared" si="340"/>
        <v>0</v>
      </c>
      <c r="T326" s="611">
        <f t="shared" si="340"/>
        <v>0</v>
      </c>
      <c r="U326" s="611">
        <f t="shared" si="340"/>
        <v>0</v>
      </c>
      <c r="V326" s="611">
        <f t="shared" si="340"/>
        <v>0</v>
      </c>
      <c r="W326" s="611">
        <f t="shared" si="340"/>
        <v>0</v>
      </c>
      <c r="X326" s="611">
        <f t="shared" si="340"/>
        <v>0</v>
      </c>
      <c r="Y326" s="611">
        <f t="shared" si="340"/>
        <v>0</v>
      </c>
      <c r="Z326" s="611">
        <f t="shared" si="340"/>
        <v>0</v>
      </c>
      <c r="AA326" s="611">
        <f t="shared" si="340"/>
        <v>0</v>
      </c>
      <c r="AB326" s="611">
        <f t="shared" si="340"/>
        <v>0</v>
      </c>
      <c r="AC326" s="611">
        <f t="shared" si="340"/>
        <v>0</v>
      </c>
      <c r="AD326" s="611">
        <f t="shared" si="340"/>
        <v>0</v>
      </c>
      <c r="AE326" s="611">
        <f t="shared" si="340"/>
        <v>0</v>
      </c>
      <c r="AF326" s="611">
        <f t="shared" si="340"/>
        <v>0</v>
      </c>
      <c r="AG326" s="611"/>
      <c r="AH326" s="611">
        <f t="shared" ref="AH326:BA326" si="341">SUM(AH327:AH328)</f>
        <v>0</v>
      </c>
      <c r="AI326" s="611">
        <f t="shared" si="341"/>
        <v>0</v>
      </c>
      <c r="AJ326" s="611">
        <f t="shared" si="341"/>
        <v>0</v>
      </c>
      <c r="AK326" s="611">
        <f t="shared" si="341"/>
        <v>0</v>
      </c>
      <c r="AL326" s="611">
        <f t="shared" si="341"/>
        <v>0</v>
      </c>
      <c r="AM326" s="611">
        <f t="shared" si="341"/>
        <v>0</v>
      </c>
      <c r="AN326" s="611">
        <f t="shared" si="341"/>
        <v>0</v>
      </c>
      <c r="AO326" s="611">
        <f t="shared" si="341"/>
        <v>0</v>
      </c>
      <c r="AP326" s="611">
        <f t="shared" si="341"/>
        <v>0</v>
      </c>
      <c r="AQ326" s="611">
        <f t="shared" si="341"/>
        <v>0</v>
      </c>
      <c r="AR326" s="611">
        <f t="shared" si="341"/>
        <v>0</v>
      </c>
      <c r="AS326" s="611">
        <f t="shared" si="341"/>
        <v>0</v>
      </c>
      <c r="AT326" s="611">
        <f t="shared" si="341"/>
        <v>0</v>
      </c>
      <c r="AU326" s="611">
        <f t="shared" si="341"/>
        <v>0</v>
      </c>
      <c r="AV326" s="611">
        <f t="shared" si="341"/>
        <v>0</v>
      </c>
      <c r="AW326" s="611">
        <f t="shared" si="341"/>
        <v>0</v>
      </c>
      <c r="AX326" s="611">
        <f t="shared" si="341"/>
        <v>0</v>
      </c>
      <c r="AY326" s="611">
        <f t="shared" si="341"/>
        <v>0</v>
      </c>
      <c r="AZ326" s="611">
        <f t="shared" si="341"/>
        <v>0</v>
      </c>
      <c r="BA326" s="611">
        <f t="shared" si="341"/>
        <v>0</v>
      </c>
      <c r="BB326" s="58" t="s">
        <v>231</v>
      </c>
      <c r="BC326" s="63"/>
      <c r="BD326" s="63"/>
      <c r="BE326" s="43">
        <v>2016</v>
      </c>
      <c r="BF326" s="62"/>
      <c r="BG326" s="62"/>
    </row>
    <row r="327" spans="1:59" s="630" customFormat="1" ht="22.2" customHeight="1">
      <c r="A327" s="626" t="s">
        <v>122</v>
      </c>
      <c r="B327" s="672"/>
      <c r="C327" s="628"/>
      <c r="D327" s="628">
        <f t="shared" si="335"/>
        <v>0</v>
      </c>
      <c r="E327" s="628"/>
      <c r="F327" s="628"/>
      <c r="G327" s="628"/>
      <c r="H327" s="628"/>
      <c r="I327" s="628"/>
      <c r="J327" s="628"/>
      <c r="K327" s="628"/>
      <c r="L327" s="628"/>
      <c r="M327" s="628"/>
      <c r="N327" s="628"/>
      <c r="O327" s="628"/>
      <c r="P327" s="628"/>
      <c r="Q327" s="628"/>
      <c r="R327" s="628"/>
      <c r="S327" s="628"/>
      <c r="T327" s="628"/>
      <c r="U327" s="628"/>
      <c r="V327" s="628"/>
      <c r="W327" s="628"/>
      <c r="X327" s="628"/>
      <c r="Y327" s="628"/>
      <c r="Z327" s="628"/>
      <c r="AA327" s="628"/>
      <c r="AB327" s="628"/>
      <c r="AC327" s="628"/>
      <c r="AD327" s="628"/>
      <c r="AE327" s="628"/>
      <c r="AF327" s="628"/>
      <c r="AG327" s="628"/>
      <c r="AH327" s="628"/>
      <c r="AI327" s="628"/>
      <c r="AJ327" s="628"/>
      <c r="AK327" s="628"/>
      <c r="AL327" s="628"/>
      <c r="AM327" s="628"/>
      <c r="AN327" s="628"/>
      <c r="AO327" s="628"/>
      <c r="AP327" s="628"/>
      <c r="AQ327" s="628"/>
      <c r="AR327" s="628"/>
      <c r="AS327" s="628"/>
      <c r="AT327" s="628"/>
      <c r="AU327" s="628"/>
      <c r="AV327" s="628"/>
      <c r="AW327" s="628"/>
      <c r="AX327" s="628"/>
      <c r="AY327" s="628"/>
      <c r="AZ327" s="628"/>
      <c r="BA327" s="628"/>
      <c r="BB327" s="604" t="s">
        <v>231</v>
      </c>
      <c r="BC327" s="629"/>
      <c r="BD327" s="629"/>
      <c r="BE327" s="641">
        <v>2016</v>
      </c>
      <c r="BF327" s="642"/>
      <c r="BG327" s="642"/>
    </row>
    <row r="328" spans="1:59" s="630" customFormat="1" ht="22.2" customHeight="1">
      <c r="A328" s="626" t="s">
        <v>122</v>
      </c>
      <c r="B328" s="672"/>
      <c r="C328" s="628"/>
      <c r="D328" s="628">
        <f t="shared" si="335"/>
        <v>0</v>
      </c>
      <c r="E328" s="628"/>
      <c r="F328" s="628"/>
      <c r="G328" s="628"/>
      <c r="H328" s="628"/>
      <c r="I328" s="628"/>
      <c r="J328" s="628"/>
      <c r="K328" s="628"/>
      <c r="L328" s="628"/>
      <c r="M328" s="628"/>
      <c r="N328" s="628"/>
      <c r="O328" s="628"/>
      <c r="P328" s="628"/>
      <c r="Q328" s="628"/>
      <c r="R328" s="628"/>
      <c r="S328" s="628"/>
      <c r="T328" s="628"/>
      <c r="U328" s="628"/>
      <c r="V328" s="628"/>
      <c r="W328" s="628"/>
      <c r="X328" s="628"/>
      <c r="Y328" s="628"/>
      <c r="Z328" s="628"/>
      <c r="AA328" s="628"/>
      <c r="AB328" s="628"/>
      <c r="AC328" s="628"/>
      <c r="AD328" s="628"/>
      <c r="AE328" s="628"/>
      <c r="AF328" s="628"/>
      <c r="AG328" s="628"/>
      <c r="AH328" s="628"/>
      <c r="AI328" s="628"/>
      <c r="AJ328" s="628"/>
      <c r="AK328" s="628"/>
      <c r="AL328" s="628"/>
      <c r="AM328" s="628"/>
      <c r="AN328" s="628"/>
      <c r="AO328" s="628"/>
      <c r="AP328" s="628"/>
      <c r="AQ328" s="628"/>
      <c r="AR328" s="628"/>
      <c r="AS328" s="628"/>
      <c r="AT328" s="628"/>
      <c r="AU328" s="628"/>
      <c r="AV328" s="628"/>
      <c r="AW328" s="628"/>
      <c r="AX328" s="628"/>
      <c r="AY328" s="628"/>
      <c r="AZ328" s="628"/>
      <c r="BA328" s="628"/>
      <c r="BB328" s="604" t="s">
        <v>231</v>
      </c>
      <c r="BC328" s="629"/>
      <c r="BD328" s="629"/>
      <c r="BE328" s="641">
        <v>2016</v>
      </c>
      <c r="BF328" s="642"/>
      <c r="BG328" s="642"/>
    </row>
    <row r="329" spans="1:59" s="45" customFormat="1" ht="22.2" customHeight="1">
      <c r="A329" s="346" t="s">
        <v>123</v>
      </c>
      <c r="B329" s="615" t="s">
        <v>509</v>
      </c>
      <c r="C329" s="611">
        <f>SUM(C330,C333)</f>
        <v>0</v>
      </c>
      <c r="D329" s="611">
        <f>SUM(D330+D333)</f>
        <v>0</v>
      </c>
      <c r="E329" s="611">
        <f t="shared" ref="E329:K329" si="342">SUM(E330,E333)</f>
        <v>0</v>
      </c>
      <c r="F329" s="611">
        <f t="shared" si="342"/>
        <v>0</v>
      </c>
      <c r="G329" s="611">
        <f t="shared" si="342"/>
        <v>0</v>
      </c>
      <c r="H329" s="611">
        <f t="shared" si="342"/>
        <v>0</v>
      </c>
      <c r="I329" s="611">
        <f t="shared" si="342"/>
        <v>0</v>
      </c>
      <c r="J329" s="611">
        <f t="shared" si="342"/>
        <v>0</v>
      </c>
      <c r="K329" s="611">
        <f t="shared" si="342"/>
        <v>0</v>
      </c>
      <c r="L329" s="611"/>
      <c r="M329" s="611">
        <f t="shared" ref="M329:AF329" si="343">SUM(M330,M333)</f>
        <v>0</v>
      </c>
      <c r="N329" s="611">
        <f t="shared" si="343"/>
        <v>0</v>
      </c>
      <c r="O329" s="611">
        <f t="shared" si="343"/>
        <v>0</v>
      </c>
      <c r="P329" s="611">
        <f t="shared" si="343"/>
        <v>0</v>
      </c>
      <c r="Q329" s="611">
        <f t="shared" si="343"/>
        <v>0</v>
      </c>
      <c r="R329" s="611">
        <f t="shared" si="343"/>
        <v>0</v>
      </c>
      <c r="S329" s="611">
        <f t="shared" si="343"/>
        <v>0</v>
      </c>
      <c r="T329" s="611">
        <f t="shared" si="343"/>
        <v>0</v>
      </c>
      <c r="U329" s="611">
        <f t="shared" si="343"/>
        <v>0</v>
      </c>
      <c r="V329" s="611">
        <f t="shared" si="343"/>
        <v>0</v>
      </c>
      <c r="W329" s="611">
        <f t="shared" si="343"/>
        <v>0</v>
      </c>
      <c r="X329" s="611">
        <f t="shared" si="343"/>
        <v>0</v>
      </c>
      <c r="Y329" s="611">
        <f t="shared" si="343"/>
        <v>0</v>
      </c>
      <c r="Z329" s="611">
        <f t="shared" si="343"/>
        <v>0</v>
      </c>
      <c r="AA329" s="611">
        <f t="shared" si="343"/>
        <v>0</v>
      </c>
      <c r="AB329" s="611">
        <f t="shared" si="343"/>
        <v>0</v>
      </c>
      <c r="AC329" s="611">
        <f t="shared" si="343"/>
        <v>0</v>
      </c>
      <c r="AD329" s="611">
        <f t="shared" si="343"/>
        <v>0</v>
      </c>
      <c r="AE329" s="611">
        <f t="shared" si="343"/>
        <v>0</v>
      </c>
      <c r="AF329" s="611">
        <f t="shared" si="343"/>
        <v>0</v>
      </c>
      <c r="AG329" s="611"/>
      <c r="AH329" s="611">
        <f t="shared" ref="AH329:BA329" si="344">SUM(AH330,AH333)</f>
        <v>0</v>
      </c>
      <c r="AI329" s="611">
        <f t="shared" si="344"/>
        <v>0</v>
      </c>
      <c r="AJ329" s="611">
        <f t="shared" si="344"/>
        <v>0</v>
      </c>
      <c r="AK329" s="611">
        <f t="shared" si="344"/>
        <v>0</v>
      </c>
      <c r="AL329" s="611">
        <f t="shared" si="344"/>
        <v>0</v>
      </c>
      <c r="AM329" s="611">
        <f t="shared" si="344"/>
        <v>0</v>
      </c>
      <c r="AN329" s="611">
        <f t="shared" si="344"/>
        <v>0</v>
      </c>
      <c r="AO329" s="611">
        <f t="shared" si="344"/>
        <v>0</v>
      </c>
      <c r="AP329" s="611">
        <f t="shared" si="344"/>
        <v>0</v>
      </c>
      <c r="AQ329" s="611">
        <f t="shared" si="344"/>
        <v>0</v>
      </c>
      <c r="AR329" s="611">
        <f t="shared" si="344"/>
        <v>0</v>
      </c>
      <c r="AS329" s="611">
        <f t="shared" si="344"/>
        <v>0</v>
      </c>
      <c r="AT329" s="611">
        <f t="shared" si="344"/>
        <v>0</v>
      </c>
      <c r="AU329" s="611">
        <f t="shared" si="344"/>
        <v>0</v>
      </c>
      <c r="AV329" s="611">
        <f t="shared" si="344"/>
        <v>0</v>
      </c>
      <c r="AW329" s="611">
        <f t="shared" si="344"/>
        <v>0</v>
      </c>
      <c r="AX329" s="611">
        <f t="shared" si="344"/>
        <v>0</v>
      </c>
      <c r="AY329" s="611">
        <f t="shared" si="344"/>
        <v>0</v>
      </c>
      <c r="AZ329" s="611">
        <f t="shared" si="344"/>
        <v>0</v>
      </c>
      <c r="BA329" s="611">
        <f t="shared" si="344"/>
        <v>0</v>
      </c>
      <c r="BB329" s="58" t="s">
        <v>231</v>
      </c>
      <c r="BC329" s="63"/>
      <c r="BD329" s="63"/>
      <c r="BE329" s="43">
        <v>2016</v>
      </c>
      <c r="BF329" s="62"/>
      <c r="BG329" s="62"/>
    </row>
    <row r="330" spans="1:59" s="613" customFormat="1" ht="22.2" customHeight="1">
      <c r="A330" s="346" t="s">
        <v>123</v>
      </c>
      <c r="B330" s="65" t="s">
        <v>480</v>
      </c>
      <c r="C330" s="611"/>
      <c r="D330" s="611">
        <f t="shared" ref="D330:D335" si="345">SUM(E330:BA330)</f>
        <v>0</v>
      </c>
      <c r="E330" s="611">
        <f t="shared" ref="E330:K330" si="346">SUM(E331:E332)</f>
        <v>0</v>
      </c>
      <c r="F330" s="611">
        <f t="shared" si="346"/>
        <v>0</v>
      </c>
      <c r="G330" s="611">
        <f t="shared" si="346"/>
        <v>0</v>
      </c>
      <c r="H330" s="611">
        <f t="shared" si="346"/>
        <v>0</v>
      </c>
      <c r="I330" s="611">
        <f t="shared" si="346"/>
        <v>0</v>
      </c>
      <c r="J330" s="611">
        <f t="shared" si="346"/>
        <v>0</v>
      </c>
      <c r="K330" s="611">
        <f t="shared" si="346"/>
        <v>0</v>
      </c>
      <c r="L330" s="611"/>
      <c r="M330" s="611">
        <f t="shared" ref="M330:AF330" si="347">SUM(M331:M332)</f>
        <v>0</v>
      </c>
      <c r="N330" s="611">
        <f t="shared" si="347"/>
        <v>0</v>
      </c>
      <c r="O330" s="611">
        <f t="shared" si="347"/>
        <v>0</v>
      </c>
      <c r="P330" s="611">
        <f t="shared" si="347"/>
        <v>0</v>
      </c>
      <c r="Q330" s="611">
        <f t="shared" si="347"/>
        <v>0</v>
      </c>
      <c r="R330" s="611">
        <f t="shared" si="347"/>
        <v>0</v>
      </c>
      <c r="S330" s="611">
        <f t="shared" si="347"/>
        <v>0</v>
      </c>
      <c r="T330" s="611">
        <f t="shared" si="347"/>
        <v>0</v>
      </c>
      <c r="U330" s="611">
        <f t="shared" si="347"/>
        <v>0</v>
      </c>
      <c r="V330" s="611">
        <f t="shared" si="347"/>
        <v>0</v>
      </c>
      <c r="W330" s="611">
        <f t="shared" si="347"/>
        <v>0</v>
      </c>
      <c r="X330" s="611">
        <f t="shared" si="347"/>
        <v>0</v>
      </c>
      <c r="Y330" s="611">
        <f t="shared" si="347"/>
        <v>0</v>
      </c>
      <c r="Z330" s="611">
        <f t="shared" si="347"/>
        <v>0</v>
      </c>
      <c r="AA330" s="611">
        <f t="shared" si="347"/>
        <v>0</v>
      </c>
      <c r="AB330" s="611">
        <f t="shared" si="347"/>
        <v>0</v>
      </c>
      <c r="AC330" s="611">
        <f t="shared" si="347"/>
        <v>0</v>
      </c>
      <c r="AD330" s="611">
        <f t="shared" si="347"/>
        <v>0</v>
      </c>
      <c r="AE330" s="611">
        <f t="shared" si="347"/>
        <v>0</v>
      </c>
      <c r="AF330" s="611">
        <f t="shared" si="347"/>
        <v>0</v>
      </c>
      <c r="AG330" s="611"/>
      <c r="AH330" s="611">
        <f t="shared" ref="AH330:BA330" si="348">SUM(AH331:AH332)</f>
        <v>0</v>
      </c>
      <c r="AI330" s="611">
        <f t="shared" si="348"/>
        <v>0</v>
      </c>
      <c r="AJ330" s="611">
        <f t="shared" si="348"/>
        <v>0</v>
      </c>
      <c r="AK330" s="611">
        <f t="shared" si="348"/>
        <v>0</v>
      </c>
      <c r="AL330" s="611">
        <f t="shared" si="348"/>
        <v>0</v>
      </c>
      <c r="AM330" s="611">
        <f t="shared" si="348"/>
        <v>0</v>
      </c>
      <c r="AN330" s="611">
        <f t="shared" si="348"/>
        <v>0</v>
      </c>
      <c r="AO330" s="611">
        <f t="shared" si="348"/>
        <v>0</v>
      </c>
      <c r="AP330" s="611">
        <f t="shared" si="348"/>
        <v>0</v>
      </c>
      <c r="AQ330" s="611">
        <f t="shared" si="348"/>
        <v>0</v>
      </c>
      <c r="AR330" s="611">
        <f t="shared" si="348"/>
        <v>0</v>
      </c>
      <c r="AS330" s="611">
        <f t="shared" si="348"/>
        <v>0</v>
      </c>
      <c r="AT330" s="611">
        <f t="shared" si="348"/>
        <v>0</v>
      </c>
      <c r="AU330" s="611">
        <f t="shared" si="348"/>
        <v>0</v>
      </c>
      <c r="AV330" s="611">
        <f t="shared" si="348"/>
        <v>0</v>
      </c>
      <c r="AW330" s="611">
        <f t="shared" si="348"/>
        <v>0</v>
      </c>
      <c r="AX330" s="611">
        <f t="shared" si="348"/>
        <v>0</v>
      </c>
      <c r="AY330" s="611">
        <f t="shared" si="348"/>
        <v>0</v>
      </c>
      <c r="AZ330" s="611">
        <f t="shared" si="348"/>
        <v>0</v>
      </c>
      <c r="BA330" s="611">
        <f t="shared" si="348"/>
        <v>0</v>
      </c>
      <c r="BB330" s="58" t="s">
        <v>231</v>
      </c>
      <c r="BC330" s="63"/>
      <c r="BD330" s="63"/>
      <c r="BE330" s="43">
        <v>2016</v>
      </c>
      <c r="BF330" s="62"/>
      <c r="BG330" s="62"/>
    </row>
    <row r="331" spans="1:59" s="630" customFormat="1" ht="22.2" customHeight="1">
      <c r="A331" s="626" t="s">
        <v>123</v>
      </c>
      <c r="B331" s="672"/>
      <c r="C331" s="628"/>
      <c r="D331" s="628">
        <f t="shared" si="345"/>
        <v>0</v>
      </c>
      <c r="E331" s="628"/>
      <c r="F331" s="628"/>
      <c r="G331" s="628"/>
      <c r="H331" s="628"/>
      <c r="I331" s="628"/>
      <c r="J331" s="628"/>
      <c r="K331" s="628"/>
      <c r="L331" s="628"/>
      <c r="M331" s="628"/>
      <c r="N331" s="628"/>
      <c r="O331" s="628"/>
      <c r="P331" s="628"/>
      <c r="Q331" s="628"/>
      <c r="R331" s="628"/>
      <c r="S331" s="628"/>
      <c r="T331" s="628"/>
      <c r="U331" s="628"/>
      <c r="V331" s="628"/>
      <c r="W331" s="628"/>
      <c r="X331" s="628"/>
      <c r="Y331" s="628"/>
      <c r="Z331" s="628"/>
      <c r="AA331" s="628"/>
      <c r="AB331" s="628"/>
      <c r="AC331" s="628"/>
      <c r="AD331" s="628"/>
      <c r="AE331" s="628"/>
      <c r="AF331" s="628"/>
      <c r="AG331" s="628"/>
      <c r="AH331" s="628"/>
      <c r="AI331" s="628"/>
      <c r="AJ331" s="628"/>
      <c r="AK331" s="628"/>
      <c r="AL331" s="628"/>
      <c r="AM331" s="628"/>
      <c r="AN331" s="628"/>
      <c r="AO331" s="628"/>
      <c r="AP331" s="628"/>
      <c r="AQ331" s="628"/>
      <c r="AR331" s="628"/>
      <c r="AS331" s="628"/>
      <c r="AT331" s="628"/>
      <c r="AU331" s="628"/>
      <c r="AV331" s="628"/>
      <c r="AW331" s="628"/>
      <c r="AX331" s="628"/>
      <c r="AY331" s="628"/>
      <c r="AZ331" s="628"/>
      <c r="BA331" s="628"/>
      <c r="BB331" s="604" t="s">
        <v>231</v>
      </c>
      <c r="BC331" s="629"/>
      <c r="BD331" s="629"/>
      <c r="BE331" s="641">
        <v>2016</v>
      </c>
      <c r="BF331" s="642"/>
      <c r="BG331" s="642"/>
    </row>
    <row r="332" spans="1:59" s="630" customFormat="1" ht="22.2" customHeight="1">
      <c r="A332" s="626" t="s">
        <v>123</v>
      </c>
      <c r="B332" s="672"/>
      <c r="C332" s="628"/>
      <c r="D332" s="628">
        <f t="shared" si="345"/>
        <v>0</v>
      </c>
      <c r="E332" s="628"/>
      <c r="F332" s="628"/>
      <c r="G332" s="628"/>
      <c r="H332" s="628"/>
      <c r="I332" s="628"/>
      <c r="J332" s="628"/>
      <c r="K332" s="628"/>
      <c r="L332" s="628"/>
      <c r="M332" s="628"/>
      <c r="N332" s="628"/>
      <c r="O332" s="628"/>
      <c r="P332" s="628"/>
      <c r="Q332" s="628"/>
      <c r="R332" s="628"/>
      <c r="S332" s="628"/>
      <c r="T332" s="628"/>
      <c r="U332" s="628"/>
      <c r="V332" s="628"/>
      <c r="W332" s="628"/>
      <c r="X332" s="628"/>
      <c r="Y332" s="628"/>
      <c r="Z332" s="628"/>
      <c r="AA332" s="628"/>
      <c r="AB332" s="628"/>
      <c r="AC332" s="628"/>
      <c r="AD332" s="628"/>
      <c r="AE332" s="628"/>
      <c r="AF332" s="628"/>
      <c r="AG332" s="628"/>
      <c r="AH332" s="628"/>
      <c r="AI332" s="628"/>
      <c r="AJ332" s="628"/>
      <c r="AK332" s="628"/>
      <c r="AL332" s="628"/>
      <c r="AM332" s="628"/>
      <c r="AN332" s="628"/>
      <c r="AO332" s="628"/>
      <c r="AP332" s="628"/>
      <c r="AQ332" s="628"/>
      <c r="AR332" s="628"/>
      <c r="AS332" s="628"/>
      <c r="AT332" s="628"/>
      <c r="AU332" s="628"/>
      <c r="AV332" s="628"/>
      <c r="AW332" s="628"/>
      <c r="AX332" s="628"/>
      <c r="AY332" s="628"/>
      <c r="AZ332" s="628"/>
      <c r="BA332" s="628"/>
      <c r="BB332" s="604" t="s">
        <v>231</v>
      </c>
      <c r="BC332" s="629"/>
      <c r="BD332" s="629"/>
      <c r="BE332" s="641">
        <v>2016</v>
      </c>
      <c r="BF332" s="642"/>
      <c r="BG332" s="642"/>
    </row>
    <row r="333" spans="1:59" s="613" customFormat="1" ht="22.2" customHeight="1">
      <c r="A333" s="346" t="s">
        <v>123</v>
      </c>
      <c r="B333" s="65" t="s">
        <v>481</v>
      </c>
      <c r="C333" s="611"/>
      <c r="D333" s="611">
        <f t="shared" si="345"/>
        <v>0</v>
      </c>
      <c r="E333" s="611">
        <f t="shared" ref="E333:K333" si="349">SUM(E334:E335)</f>
        <v>0</v>
      </c>
      <c r="F333" s="611">
        <f t="shared" si="349"/>
        <v>0</v>
      </c>
      <c r="G333" s="611">
        <f t="shared" si="349"/>
        <v>0</v>
      </c>
      <c r="H333" s="611">
        <f t="shared" si="349"/>
        <v>0</v>
      </c>
      <c r="I333" s="611">
        <f t="shared" si="349"/>
        <v>0</v>
      </c>
      <c r="J333" s="611">
        <f t="shared" si="349"/>
        <v>0</v>
      </c>
      <c r="K333" s="611">
        <f t="shared" si="349"/>
        <v>0</v>
      </c>
      <c r="L333" s="611"/>
      <c r="M333" s="611">
        <f t="shared" ref="M333:AF333" si="350">SUM(M334:M335)</f>
        <v>0</v>
      </c>
      <c r="N333" s="611">
        <f t="shared" si="350"/>
        <v>0</v>
      </c>
      <c r="O333" s="611">
        <f t="shared" si="350"/>
        <v>0</v>
      </c>
      <c r="P333" s="611">
        <f t="shared" si="350"/>
        <v>0</v>
      </c>
      <c r="Q333" s="611">
        <f t="shared" si="350"/>
        <v>0</v>
      </c>
      <c r="R333" s="611">
        <f t="shared" si="350"/>
        <v>0</v>
      </c>
      <c r="S333" s="611">
        <f t="shared" si="350"/>
        <v>0</v>
      </c>
      <c r="T333" s="611">
        <f t="shared" si="350"/>
        <v>0</v>
      </c>
      <c r="U333" s="611">
        <f t="shared" si="350"/>
        <v>0</v>
      </c>
      <c r="V333" s="611">
        <f t="shared" si="350"/>
        <v>0</v>
      </c>
      <c r="W333" s="611">
        <f t="shared" si="350"/>
        <v>0</v>
      </c>
      <c r="X333" s="611">
        <f t="shared" si="350"/>
        <v>0</v>
      </c>
      <c r="Y333" s="611">
        <f t="shared" si="350"/>
        <v>0</v>
      </c>
      <c r="Z333" s="611">
        <f t="shared" si="350"/>
        <v>0</v>
      </c>
      <c r="AA333" s="611">
        <f t="shared" si="350"/>
        <v>0</v>
      </c>
      <c r="AB333" s="611">
        <f t="shared" si="350"/>
        <v>0</v>
      </c>
      <c r="AC333" s="611">
        <f t="shared" si="350"/>
        <v>0</v>
      </c>
      <c r="AD333" s="611">
        <f t="shared" si="350"/>
        <v>0</v>
      </c>
      <c r="AE333" s="611">
        <f t="shared" si="350"/>
        <v>0</v>
      </c>
      <c r="AF333" s="611">
        <f t="shared" si="350"/>
        <v>0</v>
      </c>
      <c r="AG333" s="611"/>
      <c r="AH333" s="611">
        <f t="shared" ref="AH333:BA333" si="351">SUM(AH334:AH335)</f>
        <v>0</v>
      </c>
      <c r="AI333" s="611">
        <f t="shared" si="351"/>
        <v>0</v>
      </c>
      <c r="AJ333" s="611">
        <f t="shared" si="351"/>
        <v>0</v>
      </c>
      <c r="AK333" s="611">
        <f t="shared" si="351"/>
        <v>0</v>
      </c>
      <c r="AL333" s="611">
        <f t="shared" si="351"/>
        <v>0</v>
      </c>
      <c r="AM333" s="611">
        <f t="shared" si="351"/>
        <v>0</v>
      </c>
      <c r="AN333" s="611">
        <f t="shared" si="351"/>
        <v>0</v>
      </c>
      <c r="AO333" s="611">
        <f t="shared" si="351"/>
        <v>0</v>
      </c>
      <c r="AP333" s="611">
        <f t="shared" si="351"/>
        <v>0</v>
      </c>
      <c r="AQ333" s="611">
        <f t="shared" si="351"/>
        <v>0</v>
      </c>
      <c r="AR333" s="611">
        <f t="shared" si="351"/>
        <v>0</v>
      </c>
      <c r="AS333" s="611">
        <f t="shared" si="351"/>
        <v>0</v>
      </c>
      <c r="AT333" s="611">
        <f t="shared" si="351"/>
        <v>0</v>
      </c>
      <c r="AU333" s="611">
        <f t="shared" si="351"/>
        <v>0</v>
      </c>
      <c r="AV333" s="611">
        <f t="shared" si="351"/>
        <v>0</v>
      </c>
      <c r="AW333" s="611">
        <f t="shared" si="351"/>
        <v>0</v>
      </c>
      <c r="AX333" s="611">
        <f t="shared" si="351"/>
        <v>0</v>
      </c>
      <c r="AY333" s="611">
        <f t="shared" si="351"/>
        <v>0</v>
      </c>
      <c r="AZ333" s="611">
        <f t="shared" si="351"/>
        <v>0</v>
      </c>
      <c r="BA333" s="611">
        <f t="shared" si="351"/>
        <v>0</v>
      </c>
      <c r="BB333" s="58" t="s">
        <v>231</v>
      </c>
      <c r="BC333" s="63"/>
      <c r="BD333" s="63"/>
      <c r="BE333" s="43">
        <v>2016</v>
      </c>
      <c r="BF333" s="62"/>
      <c r="BG333" s="62"/>
    </row>
    <row r="334" spans="1:59" s="630" customFormat="1" ht="22.2" customHeight="1">
      <c r="A334" s="626" t="s">
        <v>123</v>
      </c>
      <c r="B334" s="672"/>
      <c r="C334" s="628"/>
      <c r="D334" s="628">
        <f t="shared" si="345"/>
        <v>0</v>
      </c>
      <c r="E334" s="628"/>
      <c r="F334" s="628"/>
      <c r="G334" s="628"/>
      <c r="H334" s="628"/>
      <c r="I334" s="628"/>
      <c r="J334" s="628"/>
      <c r="K334" s="628"/>
      <c r="L334" s="628"/>
      <c r="M334" s="628"/>
      <c r="N334" s="628"/>
      <c r="O334" s="628"/>
      <c r="P334" s="628"/>
      <c r="Q334" s="628"/>
      <c r="R334" s="628"/>
      <c r="S334" s="628"/>
      <c r="T334" s="628"/>
      <c r="U334" s="628"/>
      <c r="V334" s="628"/>
      <c r="W334" s="628"/>
      <c r="X334" s="628"/>
      <c r="Y334" s="628"/>
      <c r="Z334" s="628"/>
      <c r="AA334" s="628"/>
      <c r="AB334" s="628"/>
      <c r="AC334" s="628"/>
      <c r="AD334" s="628"/>
      <c r="AE334" s="628"/>
      <c r="AF334" s="628"/>
      <c r="AG334" s="628"/>
      <c r="AH334" s="628"/>
      <c r="AI334" s="628"/>
      <c r="AJ334" s="628"/>
      <c r="AK334" s="628"/>
      <c r="AL334" s="628"/>
      <c r="AM334" s="628"/>
      <c r="AN334" s="628"/>
      <c r="AO334" s="628"/>
      <c r="AP334" s="628"/>
      <c r="AQ334" s="628"/>
      <c r="AR334" s="628"/>
      <c r="AS334" s="628"/>
      <c r="AT334" s="628"/>
      <c r="AU334" s="628"/>
      <c r="AV334" s="628"/>
      <c r="AW334" s="628"/>
      <c r="AX334" s="628"/>
      <c r="AY334" s="628"/>
      <c r="AZ334" s="628"/>
      <c r="BA334" s="628"/>
      <c r="BB334" s="604" t="s">
        <v>231</v>
      </c>
      <c r="BC334" s="629"/>
      <c r="BD334" s="629"/>
      <c r="BE334" s="641">
        <v>2016</v>
      </c>
      <c r="BF334" s="642"/>
      <c r="BG334" s="642"/>
    </row>
    <row r="335" spans="1:59" s="630" customFormat="1" ht="22.2" customHeight="1">
      <c r="A335" s="626" t="s">
        <v>123</v>
      </c>
      <c r="B335" s="672"/>
      <c r="C335" s="628"/>
      <c r="D335" s="628">
        <f t="shared" si="345"/>
        <v>0</v>
      </c>
      <c r="E335" s="628"/>
      <c r="F335" s="628"/>
      <c r="G335" s="628"/>
      <c r="H335" s="628"/>
      <c r="I335" s="628"/>
      <c r="J335" s="628"/>
      <c r="K335" s="628"/>
      <c r="L335" s="628"/>
      <c r="M335" s="628"/>
      <c r="N335" s="628"/>
      <c r="O335" s="628"/>
      <c r="P335" s="628"/>
      <c r="Q335" s="628"/>
      <c r="R335" s="628"/>
      <c r="S335" s="628"/>
      <c r="T335" s="628"/>
      <c r="U335" s="628"/>
      <c r="V335" s="628"/>
      <c r="W335" s="628"/>
      <c r="X335" s="628"/>
      <c r="Y335" s="628"/>
      <c r="Z335" s="628"/>
      <c r="AA335" s="628"/>
      <c r="AB335" s="628"/>
      <c r="AC335" s="628"/>
      <c r="AD335" s="628"/>
      <c r="AE335" s="628"/>
      <c r="AF335" s="628"/>
      <c r="AG335" s="628"/>
      <c r="AH335" s="628"/>
      <c r="AI335" s="628"/>
      <c r="AJ335" s="628"/>
      <c r="AK335" s="628"/>
      <c r="AL335" s="628"/>
      <c r="AM335" s="628"/>
      <c r="AN335" s="628"/>
      <c r="AO335" s="628"/>
      <c r="AP335" s="628"/>
      <c r="AQ335" s="628"/>
      <c r="AR335" s="628"/>
      <c r="AS335" s="628"/>
      <c r="AT335" s="628"/>
      <c r="AU335" s="628"/>
      <c r="AV335" s="628"/>
      <c r="AW335" s="628"/>
      <c r="AX335" s="628"/>
      <c r="AY335" s="628"/>
      <c r="AZ335" s="628"/>
      <c r="BA335" s="628"/>
      <c r="BB335" s="604" t="s">
        <v>231</v>
      </c>
      <c r="BC335" s="629"/>
      <c r="BD335" s="629"/>
      <c r="BE335" s="641">
        <v>2016</v>
      </c>
      <c r="BF335" s="642"/>
      <c r="BG335" s="642"/>
    </row>
    <row r="336" spans="1:59" s="45" customFormat="1" ht="22.2" customHeight="1">
      <c r="A336" s="346" t="s">
        <v>125</v>
      </c>
      <c r="B336" s="615" t="s">
        <v>510</v>
      </c>
      <c r="C336" s="611">
        <f>SUM(C337,C340)</f>
        <v>0</v>
      </c>
      <c r="D336" s="611">
        <f>SUM(D337+D340)</f>
        <v>0</v>
      </c>
      <c r="E336" s="611">
        <f t="shared" ref="E336:K336" si="352">SUM(E337,E340)</f>
        <v>0</v>
      </c>
      <c r="F336" s="611">
        <f t="shared" si="352"/>
        <v>0</v>
      </c>
      <c r="G336" s="611">
        <f t="shared" si="352"/>
        <v>0</v>
      </c>
      <c r="H336" s="611">
        <f t="shared" si="352"/>
        <v>0</v>
      </c>
      <c r="I336" s="611">
        <f t="shared" si="352"/>
        <v>0</v>
      </c>
      <c r="J336" s="611">
        <f t="shared" si="352"/>
        <v>0</v>
      </c>
      <c r="K336" s="611">
        <f t="shared" si="352"/>
        <v>0</v>
      </c>
      <c r="L336" s="611"/>
      <c r="M336" s="611">
        <f t="shared" ref="M336:AF336" si="353">SUM(M337,M340)</f>
        <v>0</v>
      </c>
      <c r="N336" s="611">
        <f t="shared" si="353"/>
        <v>0</v>
      </c>
      <c r="O336" s="611">
        <f t="shared" si="353"/>
        <v>0</v>
      </c>
      <c r="P336" s="611">
        <f t="shared" si="353"/>
        <v>0</v>
      </c>
      <c r="Q336" s="611">
        <f t="shared" si="353"/>
        <v>0</v>
      </c>
      <c r="R336" s="611">
        <f t="shared" si="353"/>
        <v>0</v>
      </c>
      <c r="S336" s="611">
        <f t="shared" si="353"/>
        <v>0</v>
      </c>
      <c r="T336" s="611">
        <f t="shared" si="353"/>
        <v>0</v>
      </c>
      <c r="U336" s="611">
        <f t="shared" si="353"/>
        <v>0</v>
      </c>
      <c r="V336" s="611">
        <f t="shared" si="353"/>
        <v>0</v>
      </c>
      <c r="W336" s="611">
        <f t="shared" si="353"/>
        <v>0</v>
      </c>
      <c r="X336" s="611">
        <f t="shared" si="353"/>
        <v>0</v>
      </c>
      <c r="Y336" s="611">
        <f t="shared" si="353"/>
        <v>0</v>
      </c>
      <c r="Z336" s="611">
        <f t="shared" si="353"/>
        <v>0</v>
      </c>
      <c r="AA336" s="611">
        <f t="shared" si="353"/>
        <v>0</v>
      </c>
      <c r="AB336" s="611">
        <f t="shared" si="353"/>
        <v>0</v>
      </c>
      <c r="AC336" s="611">
        <f t="shared" si="353"/>
        <v>0</v>
      </c>
      <c r="AD336" s="611">
        <f t="shared" si="353"/>
        <v>0</v>
      </c>
      <c r="AE336" s="611">
        <f t="shared" si="353"/>
        <v>0</v>
      </c>
      <c r="AF336" s="611">
        <f t="shared" si="353"/>
        <v>0</v>
      </c>
      <c r="AG336" s="611"/>
      <c r="AH336" s="611">
        <f t="shared" ref="AH336:BA336" si="354">SUM(AH337,AH340)</f>
        <v>0</v>
      </c>
      <c r="AI336" s="611">
        <f t="shared" si="354"/>
        <v>0</v>
      </c>
      <c r="AJ336" s="611">
        <f t="shared" si="354"/>
        <v>0</v>
      </c>
      <c r="AK336" s="611">
        <f t="shared" si="354"/>
        <v>0</v>
      </c>
      <c r="AL336" s="611">
        <f t="shared" si="354"/>
        <v>0</v>
      </c>
      <c r="AM336" s="611">
        <f t="shared" si="354"/>
        <v>0</v>
      </c>
      <c r="AN336" s="611">
        <f t="shared" si="354"/>
        <v>0</v>
      </c>
      <c r="AO336" s="611">
        <f t="shared" si="354"/>
        <v>0</v>
      </c>
      <c r="AP336" s="611">
        <f t="shared" si="354"/>
        <v>0</v>
      </c>
      <c r="AQ336" s="611">
        <f t="shared" si="354"/>
        <v>0</v>
      </c>
      <c r="AR336" s="611">
        <f t="shared" si="354"/>
        <v>0</v>
      </c>
      <c r="AS336" s="611">
        <f t="shared" si="354"/>
        <v>0</v>
      </c>
      <c r="AT336" s="611">
        <f t="shared" si="354"/>
        <v>0</v>
      </c>
      <c r="AU336" s="611">
        <f t="shared" si="354"/>
        <v>0</v>
      </c>
      <c r="AV336" s="611">
        <f t="shared" si="354"/>
        <v>0</v>
      </c>
      <c r="AW336" s="611">
        <f t="shared" si="354"/>
        <v>0</v>
      </c>
      <c r="AX336" s="611">
        <f t="shared" si="354"/>
        <v>0</v>
      </c>
      <c r="AY336" s="611">
        <f t="shared" si="354"/>
        <v>0</v>
      </c>
      <c r="AZ336" s="611">
        <f t="shared" si="354"/>
        <v>0</v>
      </c>
      <c r="BA336" s="611">
        <f t="shared" si="354"/>
        <v>0</v>
      </c>
      <c r="BB336" s="58" t="s">
        <v>231</v>
      </c>
      <c r="BC336" s="63"/>
      <c r="BD336" s="63"/>
      <c r="BE336" s="43">
        <v>2016</v>
      </c>
      <c r="BF336" s="62"/>
      <c r="BG336" s="62"/>
    </row>
    <row r="337" spans="1:59" s="613" customFormat="1" ht="22.2" customHeight="1">
      <c r="A337" s="346" t="s">
        <v>125</v>
      </c>
      <c r="B337" s="65" t="s">
        <v>480</v>
      </c>
      <c r="C337" s="611"/>
      <c r="D337" s="611">
        <f t="shared" ref="D337:D342" si="355">SUM(E337:BA337)</f>
        <v>0</v>
      </c>
      <c r="E337" s="611">
        <f t="shared" ref="E337:K337" si="356">SUM(E338:E339)</f>
        <v>0</v>
      </c>
      <c r="F337" s="611">
        <f t="shared" si="356"/>
        <v>0</v>
      </c>
      <c r="G337" s="611">
        <f t="shared" si="356"/>
        <v>0</v>
      </c>
      <c r="H337" s="611">
        <f t="shared" si="356"/>
        <v>0</v>
      </c>
      <c r="I337" s="611">
        <f t="shared" si="356"/>
        <v>0</v>
      </c>
      <c r="J337" s="611">
        <f t="shared" si="356"/>
        <v>0</v>
      </c>
      <c r="K337" s="611">
        <f t="shared" si="356"/>
        <v>0</v>
      </c>
      <c r="L337" s="611"/>
      <c r="M337" s="611">
        <f t="shared" ref="M337:AF337" si="357">SUM(M338:M339)</f>
        <v>0</v>
      </c>
      <c r="N337" s="611">
        <f t="shared" si="357"/>
        <v>0</v>
      </c>
      <c r="O337" s="611">
        <f t="shared" si="357"/>
        <v>0</v>
      </c>
      <c r="P337" s="611">
        <f t="shared" si="357"/>
        <v>0</v>
      </c>
      <c r="Q337" s="611">
        <f t="shared" si="357"/>
        <v>0</v>
      </c>
      <c r="R337" s="611">
        <f t="shared" si="357"/>
        <v>0</v>
      </c>
      <c r="S337" s="611">
        <f t="shared" si="357"/>
        <v>0</v>
      </c>
      <c r="T337" s="611">
        <f t="shared" si="357"/>
        <v>0</v>
      </c>
      <c r="U337" s="611">
        <f t="shared" si="357"/>
        <v>0</v>
      </c>
      <c r="V337" s="611">
        <f t="shared" si="357"/>
        <v>0</v>
      </c>
      <c r="W337" s="611">
        <f t="shared" si="357"/>
        <v>0</v>
      </c>
      <c r="X337" s="611">
        <f t="shared" si="357"/>
        <v>0</v>
      </c>
      <c r="Y337" s="611">
        <f t="shared" si="357"/>
        <v>0</v>
      </c>
      <c r="Z337" s="611">
        <f t="shared" si="357"/>
        <v>0</v>
      </c>
      <c r="AA337" s="611">
        <f t="shared" si="357"/>
        <v>0</v>
      </c>
      <c r="AB337" s="611">
        <f t="shared" si="357"/>
        <v>0</v>
      </c>
      <c r="AC337" s="611">
        <f t="shared" si="357"/>
        <v>0</v>
      </c>
      <c r="AD337" s="611">
        <f t="shared" si="357"/>
        <v>0</v>
      </c>
      <c r="AE337" s="611">
        <f t="shared" si="357"/>
        <v>0</v>
      </c>
      <c r="AF337" s="611">
        <f t="shared" si="357"/>
        <v>0</v>
      </c>
      <c r="AG337" s="611"/>
      <c r="AH337" s="611">
        <f t="shared" ref="AH337:BA337" si="358">SUM(AH338:AH339)</f>
        <v>0</v>
      </c>
      <c r="AI337" s="611">
        <f t="shared" si="358"/>
        <v>0</v>
      </c>
      <c r="AJ337" s="611">
        <f t="shared" si="358"/>
        <v>0</v>
      </c>
      <c r="AK337" s="611">
        <f t="shared" si="358"/>
        <v>0</v>
      </c>
      <c r="AL337" s="611">
        <f t="shared" si="358"/>
        <v>0</v>
      </c>
      <c r="AM337" s="611">
        <f t="shared" si="358"/>
        <v>0</v>
      </c>
      <c r="AN337" s="611">
        <f t="shared" si="358"/>
        <v>0</v>
      </c>
      <c r="AO337" s="611">
        <f t="shared" si="358"/>
        <v>0</v>
      </c>
      <c r="AP337" s="611">
        <f t="shared" si="358"/>
        <v>0</v>
      </c>
      <c r="AQ337" s="611">
        <f t="shared" si="358"/>
        <v>0</v>
      </c>
      <c r="AR337" s="611">
        <f t="shared" si="358"/>
        <v>0</v>
      </c>
      <c r="AS337" s="611">
        <f t="shared" si="358"/>
        <v>0</v>
      </c>
      <c r="AT337" s="611">
        <f t="shared" si="358"/>
        <v>0</v>
      </c>
      <c r="AU337" s="611">
        <f t="shared" si="358"/>
        <v>0</v>
      </c>
      <c r="AV337" s="611">
        <f t="shared" si="358"/>
        <v>0</v>
      </c>
      <c r="AW337" s="611">
        <f t="shared" si="358"/>
        <v>0</v>
      </c>
      <c r="AX337" s="611">
        <f t="shared" si="358"/>
        <v>0</v>
      </c>
      <c r="AY337" s="611">
        <f t="shared" si="358"/>
        <v>0</v>
      </c>
      <c r="AZ337" s="611">
        <f t="shared" si="358"/>
        <v>0</v>
      </c>
      <c r="BA337" s="611">
        <f t="shared" si="358"/>
        <v>0</v>
      </c>
      <c r="BB337" s="58" t="s">
        <v>231</v>
      </c>
      <c r="BC337" s="63"/>
      <c r="BD337" s="63"/>
      <c r="BE337" s="43">
        <v>2016</v>
      </c>
      <c r="BF337" s="62"/>
      <c r="BG337" s="62"/>
    </row>
    <row r="338" spans="1:59" s="630" customFormat="1" ht="22.2" customHeight="1">
      <c r="A338" s="626" t="s">
        <v>125</v>
      </c>
      <c r="B338" s="672"/>
      <c r="C338" s="628"/>
      <c r="D338" s="628">
        <f t="shared" si="355"/>
        <v>0</v>
      </c>
      <c r="E338" s="628"/>
      <c r="F338" s="628"/>
      <c r="G338" s="628"/>
      <c r="H338" s="628"/>
      <c r="I338" s="628"/>
      <c r="J338" s="628"/>
      <c r="K338" s="628"/>
      <c r="L338" s="628"/>
      <c r="M338" s="628"/>
      <c r="N338" s="628"/>
      <c r="O338" s="628"/>
      <c r="P338" s="628"/>
      <c r="Q338" s="628"/>
      <c r="R338" s="628"/>
      <c r="S338" s="628"/>
      <c r="T338" s="628"/>
      <c r="U338" s="628"/>
      <c r="V338" s="628"/>
      <c r="W338" s="628"/>
      <c r="X338" s="628"/>
      <c r="Y338" s="628"/>
      <c r="Z338" s="628"/>
      <c r="AA338" s="628"/>
      <c r="AB338" s="628"/>
      <c r="AC338" s="628"/>
      <c r="AD338" s="628"/>
      <c r="AE338" s="628"/>
      <c r="AF338" s="628"/>
      <c r="AG338" s="628"/>
      <c r="AH338" s="628"/>
      <c r="AI338" s="628"/>
      <c r="AJ338" s="628"/>
      <c r="AK338" s="628"/>
      <c r="AL338" s="628"/>
      <c r="AM338" s="628"/>
      <c r="AN338" s="628"/>
      <c r="AO338" s="628"/>
      <c r="AP338" s="628"/>
      <c r="AQ338" s="628"/>
      <c r="AR338" s="628"/>
      <c r="AS338" s="628"/>
      <c r="AT338" s="628"/>
      <c r="AU338" s="628"/>
      <c r="AV338" s="628"/>
      <c r="AW338" s="628"/>
      <c r="AX338" s="628"/>
      <c r="AY338" s="628"/>
      <c r="AZ338" s="628"/>
      <c r="BA338" s="628"/>
      <c r="BB338" s="604" t="s">
        <v>231</v>
      </c>
      <c r="BC338" s="629"/>
      <c r="BD338" s="629"/>
      <c r="BE338" s="641">
        <v>2016</v>
      </c>
      <c r="BF338" s="642"/>
      <c r="BG338" s="642"/>
    </row>
    <row r="339" spans="1:59" s="630" customFormat="1" ht="22.2" customHeight="1">
      <c r="A339" s="626" t="s">
        <v>125</v>
      </c>
      <c r="B339" s="672"/>
      <c r="C339" s="628"/>
      <c r="D339" s="628">
        <f t="shared" si="355"/>
        <v>0</v>
      </c>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8"/>
      <c r="AA339" s="628"/>
      <c r="AB339" s="628"/>
      <c r="AC339" s="628"/>
      <c r="AD339" s="628"/>
      <c r="AE339" s="628"/>
      <c r="AF339" s="628"/>
      <c r="AG339" s="628"/>
      <c r="AH339" s="628"/>
      <c r="AI339" s="628"/>
      <c r="AJ339" s="628"/>
      <c r="AK339" s="628"/>
      <c r="AL339" s="628"/>
      <c r="AM339" s="628"/>
      <c r="AN339" s="628"/>
      <c r="AO339" s="628"/>
      <c r="AP339" s="628"/>
      <c r="AQ339" s="628"/>
      <c r="AR339" s="628"/>
      <c r="AS339" s="628"/>
      <c r="AT339" s="628"/>
      <c r="AU339" s="628"/>
      <c r="AV339" s="628"/>
      <c r="AW339" s="628"/>
      <c r="AX339" s="628"/>
      <c r="AY339" s="628"/>
      <c r="AZ339" s="628"/>
      <c r="BA339" s="628"/>
      <c r="BB339" s="604" t="s">
        <v>231</v>
      </c>
      <c r="BC339" s="629"/>
      <c r="BD339" s="629"/>
      <c r="BE339" s="641">
        <v>2016</v>
      </c>
      <c r="BF339" s="642"/>
      <c r="BG339" s="642"/>
    </row>
    <row r="340" spans="1:59" s="613" customFormat="1" ht="22.2" customHeight="1">
      <c r="A340" s="346" t="s">
        <v>125</v>
      </c>
      <c r="B340" s="65" t="s">
        <v>481</v>
      </c>
      <c r="C340" s="611"/>
      <c r="D340" s="611">
        <f t="shared" si="355"/>
        <v>0</v>
      </c>
      <c r="E340" s="611">
        <f t="shared" ref="E340:K340" si="359">SUM(E341:E342)</f>
        <v>0</v>
      </c>
      <c r="F340" s="611">
        <f t="shared" si="359"/>
        <v>0</v>
      </c>
      <c r="G340" s="611">
        <f t="shared" si="359"/>
        <v>0</v>
      </c>
      <c r="H340" s="611">
        <f t="shared" si="359"/>
        <v>0</v>
      </c>
      <c r="I340" s="611">
        <f t="shared" si="359"/>
        <v>0</v>
      </c>
      <c r="J340" s="611">
        <f t="shared" si="359"/>
        <v>0</v>
      </c>
      <c r="K340" s="611">
        <f t="shared" si="359"/>
        <v>0</v>
      </c>
      <c r="L340" s="611"/>
      <c r="M340" s="611">
        <f t="shared" ref="M340:AF340" si="360">SUM(M341:M342)</f>
        <v>0</v>
      </c>
      <c r="N340" s="611">
        <f t="shared" si="360"/>
        <v>0</v>
      </c>
      <c r="O340" s="611">
        <f t="shared" si="360"/>
        <v>0</v>
      </c>
      <c r="P340" s="611">
        <f t="shared" si="360"/>
        <v>0</v>
      </c>
      <c r="Q340" s="611">
        <f t="shared" si="360"/>
        <v>0</v>
      </c>
      <c r="R340" s="611">
        <f t="shared" si="360"/>
        <v>0</v>
      </c>
      <c r="S340" s="611">
        <f t="shared" si="360"/>
        <v>0</v>
      </c>
      <c r="T340" s="611">
        <f t="shared" si="360"/>
        <v>0</v>
      </c>
      <c r="U340" s="611">
        <f t="shared" si="360"/>
        <v>0</v>
      </c>
      <c r="V340" s="611">
        <f t="shared" si="360"/>
        <v>0</v>
      </c>
      <c r="W340" s="611">
        <f t="shared" si="360"/>
        <v>0</v>
      </c>
      <c r="X340" s="611">
        <f t="shared" si="360"/>
        <v>0</v>
      </c>
      <c r="Y340" s="611">
        <f t="shared" si="360"/>
        <v>0</v>
      </c>
      <c r="Z340" s="611">
        <f t="shared" si="360"/>
        <v>0</v>
      </c>
      <c r="AA340" s="611">
        <f t="shared" si="360"/>
        <v>0</v>
      </c>
      <c r="AB340" s="611">
        <f t="shared" si="360"/>
        <v>0</v>
      </c>
      <c r="AC340" s="611">
        <f t="shared" si="360"/>
        <v>0</v>
      </c>
      <c r="AD340" s="611">
        <f t="shared" si="360"/>
        <v>0</v>
      </c>
      <c r="AE340" s="611">
        <f t="shared" si="360"/>
        <v>0</v>
      </c>
      <c r="AF340" s="611">
        <f t="shared" si="360"/>
        <v>0</v>
      </c>
      <c r="AG340" s="611"/>
      <c r="AH340" s="611">
        <f t="shared" ref="AH340:BA340" si="361">SUM(AH341:AH342)</f>
        <v>0</v>
      </c>
      <c r="AI340" s="611">
        <f t="shared" si="361"/>
        <v>0</v>
      </c>
      <c r="AJ340" s="611">
        <f t="shared" si="361"/>
        <v>0</v>
      </c>
      <c r="AK340" s="611">
        <f t="shared" si="361"/>
        <v>0</v>
      </c>
      <c r="AL340" s="611">
        <f t="shared" si="361"/>
        <v>0</v>
      </c>
      <c r="AM340" s="611">
        <f t="shared" si="361"/>
        <v>0</v>
      </c>
      <c r="AN340" s="611">
        <f t="shared" si="361"/>
        <v>0</v>
      </c>
      <c r="AO340" s="611">
        <f t="shared" si="361"/>
        <v>0</v>
      </c>
      <c r="AP340" s="611">
        <f t="shared" si="361"/>
        <v>0</v>
      </c>
      <c r="AQ340" s="611">
        <f t="shared" si="361"/>
        <v>0</v>
      </c>
      <c r="AR340" s="611">
        <f t="shared" si="361"/>
        <v>0</v>
      </c>
      <c r="AS340" s="611">
        <f t="shared" si="361"/>
        <v>0</v>
      </c>
      <c r="AT340" s="611">
        <f t="shared" si="361"/>
        <v>0</v>
      </c>
      <c r="AU340" s="611">
        <f t="shared" si="361"/>
        <v>0</v>
      </c>
      <c r="AV340" s="611">
        <f t="shared" si="361"/>
        <v>0</v>
      </c>
      <c r="AW340" s="611">
        <f t="shared" si="361"/>
        <v>0</v>
      </c>
      <c r="AX340" s="611">
        <f t="shared" si="361"/>
        <v>0</v>
      </c>
      <c r="AY340" s="611">
        <f t="shared" si="361"/>
        <v>0</v>
      </c>
      <c r="AZ340" s="611">
        <f t="shared" si="361"/>
        <v>0</v>
      </c>
      <c r="BA340" s="611">
        <f t="shared" si="361"/>
        <v>0</v>
      </c>
      <c r="BB340" s="58" t="s">
        <v>231</v>
      </c>
      <c r="BC340" s="63"/>
      <c r="BD340" s="63"/>
      <c r="BE340" s="43">
        <v>2016</v>
      </c>
      <c r="BF340" s="62"/>
      <c r="BG340" s="62"/>
    </row>
    <row r="341" spans="1:59" s="630" customFormat="1" ht="22.2" customHeight="1">
      <c r="A341" s="626" t="s">
        <v>125</v>
      </c>
      <c r="B341" s="672"/>
      <c r="C341" s="628"/>
      <c r="D341" s="628">
        <f t="shared" si="355"/>
        <v>0</v>
      </c>
      <c r="E341" s="628"/>
      <c r="F341" s="628"/>
      <c r="G341" s="628"/>
      <c r="H341" s="628"/>
      <c r="I341" s="628"/>
      <c r="J341" s="628"/>
      <c r="K341" s="628"/>
      <c r="L341" s="628"/>
      <c r="M341" s="628"/>
      <c r="N341" s="628"/>
      <c r="O341" s="628"/>
      <c r="P341" s="628"/>
      <c r="Q341" s="628"/>
      <c r="R341" s="628"/>
      <c r="S341" s="628"/>
      <c r="T341" s="628"/>
      <c r="U341" s="628"/>
      <c r="V341" s="628"/>
      <c r="W341" s="628"/>
      <c r="X341" s="628"/>
      <c r="Y341" s="628"/>
      <c r="Z341" s="628"/>
      <c r="AA341" s="628"/>
      <c r="AB341" s="628"/>
      <c r="AC341" s="628"/>
      <c r="AD341" s="628"/>
      <c r="AE341" s="628"/>
      <c r="AF341" s="628"/>
      <c r="AG341" s="628"/>
      <c r="AH341" s="628"/>
      <c r="AI341" s="628"/>
      <c r="AJ341" s="628"/>
      <c r="AK341" s="628"/>
      <c r="AL341" s="628"/>
      <c r="AM341" s="628"/>
      <c r="AN341" s="628"/>
      <c r="AO341" s="628"/>
      <c r="AP341" s="628"/>
      <c r="AQ341" s="628"/>
      <c r="AR341" s="628"/>
      <c r="AS341" s="628"/>
      <c r="AT341" s="628"/>
      <c r="AU341" s="628"/>
      <c r="AV341" s="628"/>
      <c r="AW341" s="628"/>
      <c r="AX341" s="628"/>
      <c r="AY341" s="628"/>
      <c r="AZ341" s="628"/>
      <c r="BA341" s="628"/>
      <c r="BB341" s="604" t="s">
        <v>231</v>
      </c>
      <c r="BC341" s="629"/>
      <c r="BD341" s="629"/>
      <c r="BE341" s="641">
        <v>2016</v>
      </c>
      <c r="BF341" s="642"/>
      <c r="BG341" s="642"/>
    </row>
    <row r="342" spans="1:59" s="630" customFormat="1" ht="22.2" customHeight="1">
      <c r="A342" s="626" t="s">
        <v>125</v>
      </c>
      <c r="B342" s="672"/>
      <c r="C342" s="628"/>
      <c r="D342" s="628">
        <f t="shared" si="355"/>
        <v>0</v>
      </c>
      <c r="E342" s="628"/>
      <c r="F342" s="628"/>
      <c r="G342" s="628"/>
      <c r="H342" s="628"/>
      <c r="I342" s="628"/>
      <c r="J342" s="628"/>
      <c r="K342" s="628"/>
      <c r="L342" s="628"/>
      <c r="M342" s="628"/>
      <c r="N342" s="628"/>
      <c r="O342" s="628"/>
      <c r="P342" s="628"/>
      <c r="Q342" s="628"/>
      <c r="R342" s="628"/>
      <c r="S342" s="628"/>
      <c r="T342" s="628"/>
      <c r="U342" s="628"/>
      <c r="V342" s="628"/>
      <c r="W342" s="628"/>
      <c r="X342" s="628"/>
      <c r="Y342" s="628"/>
      <c r="Z342" s="628"/>
      <c r="AA342" s="628"/>
      <c r="AB342" s="628"/>
      <c r="AC342" s="628"/>
      <c r="AD342" s="628"/>
      <c r="AE342" s="628"/>
      <c r="AF342" s="628"/>
      <c r="AG342" s="628"/>
      <c r="AH342" s="628"/>
      <c r="AI342" s="628"/>
      <c r="AJ342" s="628"/>
      <c r="AK342" s="628"/>
      <c r="AL342" s="628"/>
      <c r="AM342" s="628"/>
      <c r="AN342" s="628"/>
      <c r="AO342" s="628"/>
      <c r="AP342" s="628"/>
      <c r="AQ342" s="628"/>
      <c r="AR342" s="628"/>
      <c r="AS342" s="628"/>
      <c r="AT342" s="628"/>
      <c r="AU342" s="628"/>
      <c r="AV342" s="628"/>
      <c r="AW342" s="628"/>
      <c r="AX342" s="628"/>
      <c r="AY342" s="628"/>
      <c r="AZ342" s="628"/>
      <c r="BA342" s="628"/>
      <c r="BB342" s="604" t="s">
        <v>231</v>
      </c>
      <c r="BC342" s="629"/>
      <c r="BD342" s="629"/>
      <c r="BE342" s="641">
        <v>2016</v>
      </c>
      <c r="BF342" s="642"/>
      <c r="BG342" s="642"/>
    </row>
    <row r="343" spans="1:59" s="45" customFormat="1" ht="22.2" customHeight="1">
      <c r="A343" s="346" t="s">
        <v>127</v>
      </c>
      <c r="B343" s="615" t="s">
        <v>456</v>
      </c>
      <c r="C343" s="611">
        <f>SUM(C344,C347)</f>
        <v>0</v>
      </c>
      <c r="D343" s="611">
        <f>SUM(D344+D347)</f>
        <v>0</v>
      </c>
      <c r="E343" s="611">
        <f t="shared" ref="E343:K343" si="362">SUM(E344,E347)</f>
        <v>0</v>
      </c>
      <c r="F343" s="611">
        <f t="shared" si="362"/>
        <v>0</v>
      </c>
      <c r="G343" s="611">
        <f t="shared" si="362"/>
        <v>0</v>
      </c>
      <c r="H343" s="611">
        <f t="shared" si="362"/>
        <v>0</v>
      </c>
      <c r="I343" s="611">
        <f t="shared" si="362"/>
        <v>0</v>
      </c>
      <c r="J343" s="611">
        <f t="shared" si="362"/>
        <v>0</v>
      </c>
      <c r="K343" s="611">
        <f t="shared" si="362"/>
        <v>0</v>
      </c>
      <c r="L343" s="611"/>
      <c r="M343" s="611">
        <f t="shared" ref="M343:AF343" si="363">SUM(M344,M347)</f>
        <v>0</v>
      </c>
      <c r="N343" s="611">
        <f t="shared" si="363"/>
        <v>0</v>
      </c>
      <c r="O343" s="611">
        <f t="shared" si="363"/>
        <v>0</v>
      </c>
      <c r="P343" s="611">
        <f t="shared" si="363"/>
        <v>0</v>
      </c>
      <c r="Q343" s="611">
        <f t="shared" si="363"/>
        <v>0</v>
      </c>
      <c r="R343" s="611">
        <f t="shared" si="363"/>
        <v>0</v>
      </c>
      <c r="S343" s="611">
        <f t="shared" si="363"/>
        <v>0</v>
      </c>
      <c r="T343" s="611">
        <f t="shared" si="363"/>
        <v>0</v>
      </c>
      <c r="U343" s="611">
        <f t="shared" si="363"/>
        <v>0</v>
      </c>
      <c r="V343" s="611">
        <f t="shared" si="363"/>
        <v>0</v>
      </c>
      <c r="W343" s="611">
        <f t="shared" si="363"/>
        <v>0</v>
      </c>
      <c r="X343" s="611">
        <f t="shared" si="363"/>
        <v>0</v>
      </c>
      <c r="Y343" s="611">
        <f t="shared" si="363"/>
        <v>0</v>
      </c>
      <c r="Z343" s="611">
        <f t="shared" si="363"/>
        <v>0</v>
      </c>
      <c r="AA343" s="611">
        <f t="shared" si="363"/>
        <v>0</v>
      </c>
      <c r="AB343" s="611">
        <f t="shared" si="363"/>
        <v>0</v>
      </c>
      <c r="AC343" s="611">
        <f t="shared" si="363"/>
        <v>0</v>
      </c>
      <c r="AD343" s="611">
        <f t="shared" si="363"/>
        <v>0</v>
      </c>
      <c r="AE343" s="611">
        <f t="shared" si="363"/>
        <v>0</v>
      </c>
      <c r="AF343" s="611">
        <f t="shared" si="363"/>
        <v>0</v>
      </c>
      <c r="AG343" s="611"/>
      <c r="AH343" s="611">
        <f t="shared" ref="AH343:BA343" si="364">SUM(AH344,AH347)</f>
        <v>0</v>
      </c>
      <c r="AI343" s="611">
        <f t="shared" si="364"/>
        <v>0</v>
      </c>
      <c r="AJ343" s="611">
        <f t="shared" si="364"/>
        <v>0</v>
      </c>
      <c r="AK343" s="611">
        <f t="shared" si="364"/>
        <v>0</v>
      </c>
      <c r="AL343" s="611">
        <f t="shared" si="364"/>
        <v>0</v>
      </c>
      <c r="AM343" s="611">
        <f t="shared" si="364"/>
        <v>0</v>
      </c>
      <c r="AN343" s="611">
        <f t="shared" si="364"/>
        <v>0</v>
      </c>
      <c r="AO343" s="611">
        <f t="shared" si="364"/>
        <v>0</v>
      </c>
      <c r="AP343" s="611">
        <f t="shared" si="364"/>
        <v>0</v>
      </c>
      <c r="AQ343" s="611">
        <f t="shared" si="364"/>
        <v>0</v>
      </c>
      <c r="AR343" s="611">
        <f t="shared" si="364"/>
        <v>0</v>
      </c>
      <c r="AS343" s="611">
        <f t="shared" si="364"/>
        <v>0</v>
      </c>
      <c r="AT343" s="611">
        <f t="shared" si="364"/>
        <v>0</v>
      </c>
      <c r="AU343" s="611">
        <f t="shared" si="364"/>
        <v>0</v>
      </c>
      <c r="AV343" s="611">
        <f t="shared" si="364"/>
        <v>0</v>
      </c>
      <c r="AW343" s="611">
        <f t="shared" si="364"/>
        <v>0</v>
      </c>
      <c r="AX343" s="611">
        <f t="shared" si="364"/>
        <v>0</v>
      </c>
      <c r="AY343" s="611">
        <f t="shared" si="364"/>
        <v>0</v>
      </c>
      <c r="AZ343" s="611">
        <f t="shared" si="364"/>
        <v>0</v>
      </c>
      <c r="BA343" s="611">
        <f t="shared" si="364"/>
        <v>0</v>
      </c>
      <c r="BB343" s="58" t="s">
        <v>231</v>
      </c>
      <c r="BC343" s="63"/>
      <c r="BD343" s="63"/>
      <c r="BE343" s="43">
        <v>2016</v>
      </c>
      <c r="BF343" s="62"/>
      <c r="BG343" s="62"/>
    </row>
    <row r="344" spans="1:59" s="613" customFormat="1" ht="22.2" customHeight="1">
      <c r="A344" s="346" t="s">
        <v>127</v>
      </c>
      <c r="B344" s="65" t="s">
        <v>480</v>
      </c>
      <c r="C344" s="611"/>
      <c r="D344" s="611">
        <f t="shared" ref="D344:D349" si="365">SUM(E344:BA344)</f>
        <v>0</v>
      </c>
      <c r="E344" s="611">
        <f t="shared" ref="E344:K344" si="366">SUM(E345:E346)</f>
        <v>0</v>
      </c>
      <c r="F344" s="611">
        <f t="shared" si="366"/>
        <v>0</v>
      </c>
      <c r="G344" s="611">
        <f t="shared" si="366"/>
        <v>0</v>
      </c>
      <c r="H344" s="611">
        <f t="shared" si="366"/>
        <v>0</v>
      </c>
      <c r="I344" s="611">
        <f t="shared" si="366"/>
        <v>0</v>
      </c>
      <c r="J344" s="611">
        <f t="shared" si="366"/>
        <v>0</v>
      </c>
      <c r="K344" s="611">
        <f t="shared" si="366"/>
        <v>0</v>
      </c>
      <c r="L344" s="611"/>
      <c r="M344" s="611">
        <f t="shared" ref="M344:AF344" si="367">SUM(M345:M346)</f>
        <v>0</v>
      </c>
      <c r="N344" s="611">
        <f t="shared" si="367"/>
        <v>0</v>
      </c>
      <c r="O344" s="611">
        <f t="shared" si="367"/>
        <v>0</v>
      </c>
      <c r="P344" s="611">
        <f t="shared" si="367"/>
        <v>0</v>
      </c>
      <c r="Q344" s="611">
        <f t="shared" si="367"/>
        <v>0</v>
      </c>
      <c r="R344" s="611">
        <f t="shared" si="367"/>
        <v>0</v>
      </c>
      <c r="S344" s="611">
        <f t="shared" si="367"/>
        <v>0</v>
      </c>
      <c r="T344" s="611">
        <f t="shared" si="367"/>
        <v>0</v>
      </c>
      <c r="U344" s="611">
        <f t="shared" si="367"/>
        <v>0</v>
      </c>
      <c r="V344" s="611">
        <f t="shared" si="367"/>
        <v>0</v>
      </c>
      <c r="W344" s="611">
        <f t="shared" si="367"/>
        <v>0</v>
      </c>
      <c r="X344" s="611">
        <f t="shared" si="367"/>
        <v>0</v>
      </c>
      <c r="Y344" s="611">
        <f t="shared" si="367"/>
        <v>0</v>
      </c>
      <c r="Z344" s="611">
        <f t="shared" si="367"/>
        <v>0</v>
      </c>
      <c r="AA344" s="611">
        <f t="shared" si="367"/>
        <v>0</v>
      </c>
      <c r="AB344" s="611">
        <f t="shared" si="367"/>
        <v>0</v>
      </c>
      <c r="AC344" s="611">
        <f t="shared" si="367"/>
        <v>0</v>
      </c>
      <c r="AD344" s="611">
        <f t="shared" si="367"/>
        <v>0</v>
      </c>
      <c r="AE344" s="611">
        <f t="shared" si="367"/>
        <v>0</v>
      </c>
      <c r="AF344" s="611">
        <f t="shared" si="367"/>
        <v>0</v>
      </c>
      <c r="AG344" s="611"/>
      <c r="AH344" s="611">
        <f t="shared" ref="AH344:BA344" si="368">SUM(AH345:AH346)</f>
        <v>0</v>
      </c>
      <c r="AI344" s="611">
        <f t="shared" si="368"/>
        <v>0</v>
      </c>
      <c r="AJ344" s="611">
        <f t="shared" si="368"/>
        <v>0</v>
      </c>
      <c r="AK344" s="611">
        <f t="shared" si="368"/>
        <v>0</v>
      </c>
      <c r="AL344" s="611">
        <f t="shared" si="368"/>
        <v>0</v>
      </c>
      <c r="AM344" s="611">
        <f t="shared" si="368"/>
        <v>0</v>
      </c>
      <c r="AN344" s="611">
        <f t="shared" si="368"/>
        <v>0</v>
      </c>
      <c r="AO344" s="611">
        <f t="shared" si="368"/>
        <v>0</v>
      </c>
      <c r="AP344" s="611">
        <f t="shared" si="368"/>
        <v>0</v>
      </c>
      <c r="AQ344" s="611">
        <f t="shared" si="368"/>
        <v>0</v>
      </c>
      <c r="AR344" s="611">
        <f t="shared" si="368"/>
        <v>0</v>
      </c>
      <c r="AS344" s="611">
        <f t="shared" si="368"/>
        <v>0</v>
      </c>
      <c r="AT344" s="611">
        <f t="shared" si="368"/>
        <v>0</v>
      </c>
      <c r="AU344" s="611">
        <f t="shared" si="368"/>
        <v>0</v>
      </c>
      <c r="AV344" s="611">
        <f t="shared" si="368"/>
        <v>0</v>
      </c>
      <c r="AW344" s="611">
        <f t="shared" si="368"/>
        <v>0</v>
      </c>
      <c r="AX344" s="611">
        <f t="shared" si="368"/>
        <v>0</v>
      </c>
      <c r="AY344" s="611">
        <f t="shared" si="368"/>
        <v>0</v>
      </c>
      <c r="AZ344" s="611">
        <f t="shared" si="368"/>
        <v>0</v>
      </c>
      <c r="BA344" s="611">
        <f t="shared" si="368"/>
        <v>0</v>
      </c>
      <c r="BB344" s="58" t="s">
        <v>231</v>
      </c>
      <c r="BC344" s="63"/>
      <c r="BD344" s="63"/>
      <c r="BE344" s="43">
        <v>2016</v>
      </c>
      <c r="BF344" s="62"/>
      <c r="BG344" s="62"/>
    </row>
    <row r="345" spans="1:59" s="630" customFormat="1" ht="22.2" customHeight="1">
      <c r="A345" s="626" t="s">
        <v>127</v>
      </c>
      <c r="B345" s="672"/>
      <c r="C345" s="628"/>
      <c r="D345" s="628">
        <f t="shared" si="365"/>
        <v>0</v>
      </c>
      <c r="E345" s="628"/>
      <c r="F345" s="628"/>
      <c r="G345" s="628"/>
      <c r="H345" s="628"/>
      <c r="I345" s="628"/>
      <c r="J345" s="628"/>
      <c r="K345" s="628"/>
      <c r="L345" s="628"/>
      <c r="M345" s="628"/>
      <c r="N345" s="628"/>
      <c r="O345" s="628"/>
      <c r="P345" s="628"/>
      <c r="Q345" s="628"/>
      <c r="R345" s="628"/>
      <c r="S345" s="628"/>
      <c r="T345" s="628"/>
      <c r="U345" s="628"/>
      <c r="V345" s="628"/>
      <c r="W345" s="628"/>
      <c r="X345" s="628"/>
      <c r="Y345" s="628"/>
      <c r="Z345" s="628"/>
      <c r="AA345" s="628"/>
      <c r="AB345" s="628"/>
      <c r="AC345" s="628"/>
      <c r="AD345" s="628"/>
      <c r="AE345" s="628"/>
      <c r="AF345" s="628"/>
      <c r="AG345" s="628"/>
      <c r="AH345" s="628"/>
      <c r="AI345" s="628"/>
      <c r="AJ345" s="628"/>
      <c r="AK345" s="628"/>
      <c r="AL345" s="628"/>
      <c r="AM345" s="628"/>
      <c r="AN345" s="628"/>
      <c r="AO345" s="628"/>
      <c r="AP345" s="628"/>
      <c r="AQ345" s="628"/>
      <c r="AR345" s="628"/>
      <c r="AS345" s="628"/>
      <c r="AT345" s="628"/>
      <c r="AU345" s="628"/>
      <c r="AV345" s="628"/>
      <c r="AW345" s="628"/>
      <c r="AX345" s="628"/>
      <c r="AY345" s="628"/>
      <c r="AZ345" s="628"/>
      <c r="BA345" s="628"/>
      <c r="BB345" s="604" t="s">
        <v>231</v>
      </c>
      <c r="BC345" s="629"/>
      <c r="BD345" s="629"/>
      <c r="BE345" s="641">
        <v>2016</v>
      </c>
      <c r="BF345" s="642"/>
      <c r="BG345" s="642"/>
    </row>
    <row r="346" spans="1:59" s="630" customFormat="1" ht="22.2" customHeight="1">
      <c r="A346" s="626" t="s">
        <v>127</v>
      </c>
      <c r="B346" s="672"/>
      <c r="C346" s="628"/>
      <c r="D346" s="628">
        <f t="shared" si="365"/>
        <v>0</v>
      </c>
      <c r="E346" s="628"/>
      <c r="F346" s="628"/>
      <c r="G346" s="628"/>
      <c r="H346" s="628"/>
      <c r="I346" s="628"/>
      <c r="J346" s="628"/>
      <c r="K346" s="628"/>
      <c r="L346" s="628"/>
      <c r="M346" s="628"/>
      <c r="N346" s="628"/>
      <c r="O346" s="628"/>
      <c r="P346" s="628"/>
      <c r="Q346" s="628"/>
      <c r="R346" s="628"/>
      <c r="S346" s="628"/>
      <c r="T346" s="628"/>
      <c r="U346" s="628"/>
      <c r="V346" s="628"/>
      <c r="W346" s="628"/>
      <c r="X346" s="628"/>
      <c r="Y346" s="628"/>
      <c r="Z346" s="628"/>
      <c r="AA346" s="628"/>
      <c r="AB346" s="628"/>
      <c r="AC346" s="628"/>
      <c r="AD346" s="628"/>
      <c r="AE346" s="628"/>
      <c r="AF346" s="628"/>
      <c r="AG346" s="628"/>
      <c r="AH346" s="628"/>
      <c r="AI346" s="628"/>
      <c r="AJ346" s="628"/>
      <c r="AK346" s="628"/>
      <c r="AL346" s="628"/>
      <c r="AM346" s="628"/>
      <c r="AN346" s="628"/>
      <c r="AO346" s="628"/>
      <c r="AP346" s="628"/>
      <c r="AQ346" s="628"/>
      <c r="AR346" s="628"/>
      <c r="AS346" s="628"/>
      <c r="AT346" s="628"/>
      <c r="AU346" s="628"/>
      <c r="AV346" s="628"/>
      <c r="AW346" s="628"/>
      <c r="AX346" s="628"/>
      <c r="AY346" s="628"/>
      <c r="AZ346" s="628"/>
      <c r="BA346" s="628"/>
      <c r="BB346" s="604" t="s">
        <v>231</v>
      </c>
      <c r="BC346" s="629"/>
      <c r="BD346" s="629"/>
      <c r="BE346" s="641">
        <v>2016</v>
      </c>
      <c r="BF346" s="642"/>
      <c r="BG346" s="642"/>
    </row>
    <row r="347" spans="1:59" s="613" customFormat="1" ht="22.2" customHeight="1">
      <c r="A347" s="346" t="s">
        <v>127</v>
      </c>
      <c r="B347" s="65" t="s">
        <v>481</v>
      </c>
      <c r="C347" s="611"/>
      <c r="D347" s="611">
        <f t="shared" si="365"/>
        <v>0</v>
      </c>
      <c r="E347" s="611">
        <f t="shared" ref="E347:K347" si="369">SUM(E348:E349)</f>
        <v>0</v>
      </c>
      <c r="F347" s="611">
        <f t="shared" si="369"/>
        <v>0</v>
      </c>
      <c r="G347" s="611">
        <f t="shared" si="369"/>
        <v>0</v>
      </c>
      <c r="H347" s="611">
        <f t="shared" si="369"/>
        <v>0</v>
      </c>
      <c r="I347" s="611">
        <f t="shared" si="369"/>
        <v>0</v>
      </c>
      <c r="J347" s="611">
        <f t="shared" si="369"/>
        <v>0</v>
      </c>
      <c r="K347" s="611">
        <f t="shared" si="369"/>
        <v>0</v>
      </c>
      <c r="L347" s="611"/>
      <c r="M347" s="611">
        <f t="shared" ref="M347:AF347" si="370">SUM(M348:M349)</f>
        <v>0</v>
      </c>
      <c r="N347" s="611">
        <f t="shared" si="370"/>
        <v>0</v>
      </c>
      <c r="O347" s="611">
        <f t="shared" si="370"/>
        <v>0</v>
      </c>
      <c r="P347" s="611">
        <f t="shared" si="370"/>
        <v>0</v>
      </c>
      <c r="Q347" s="611">
        <f t="shared" si="370"/>
        <v>0</v>
      </c>
      <c r="R347" s="611">
        <f t="shared" si="370"/>
        <v>0</v>
      </c>
      <c r="S347" s="611">
        <f t="shared" si="370"/>
        <v>0</v>
      </c>
      <c r="T347" s="611">
        <f t="shared" si="370"/>
        <v>0</v>
      </c>
      <c r="U347" s="611">
        <f t="shared" si="370"/>
        <v>0</v>
      </c>
      <c r="V347" s="611">
        <f t="shared" si="370"/>
        <v>0</v>
      </c>
      <c r="W347" s="611">
        <f t="shared" si="370"/>
        <v>0</v>
      </c>
      <c r="X347" s="611">
        <f t="shared" si="370"/>
        <v>0</v>
      </c>
      <c r="Y347" s="611">
        <f t="shared" si="370"/>
        <v>0</v>
      </c>
      <c r="Z347" s="611">
        <f t="shared" si="370"/>
        <v>0</v>
      </c>
      <c r="AA347" s="611">
        <f t="shared" si="370"/>
        <v>0</v>
      </c>
      <c r="AB347" s="611">
        <f t="shared" si="370"/>
        <v>0</v>
      </c>
      <c r="AC347" s="611">
        <f t="shared" si="370"/>
        <v>0</v>
      </c>
      <c r="AD347" s="611">
        <f t="shared" si="370"/>
        <v>0</v>
      </c>
      <c r="AE347" s="611">
        <f t="shared" si="370"/>
        <v>0</v>
      </c>
      <c r="AF347" s="611">
        <f t="shared" si="370"/>
        <v>0</v>
      </c>
      <c r="AG347" s="611"/>
      <c r="AH347" s="611">
        <f t="shared" ref="AH347:BA347" si="371">SUM(AH348:AH349)</f>
        <v>0</v>
      </c>
      <c r="AI347" s="611">
        <f t="shared" si="371"/>
        <v>0</v>
      </c>
      <c r="AJ347" s="611">
        <f t="shared" si="371"/>
        <v>0</v>
      </c>
      <c r="AK347" s="611">
        <f t="shared" si="371"/>
        <v>0</v>
      </c>
      <c r="AL347" s="611">
        <f t="shared" si="371"/>
        <v>0</v>
      </c>
      <c r="AM347" s="611">
        <f t="shared" si="371"/>
        <v>0</v>
      </c>
      <c r="AN347" s="611">
        <f t="shared" si="371"/>
        <v>0</v>
      </c>
      <c r="AO347" s="611">
        <f t="shared" si="371"/>
        <v>0</v>
      </c>
      <c r="AP347" s="611">
        <f t="shared" si="371"/>
        <v>0</v>
      </c>
      <c r="AQ347" s="611">
        <f t="shared" si="371"/>
        <v>0</v>
      </c>
      <c r="AR347" s="611">
        <f t="shared" si="371"/>
        <v>0</v>
      </c>
      <c r="AS347" s="611">
        <f t="shared" si="371"/>
        <v>0</v>
      </c>
      <c r="AT347" s="611">
        <f t="shared" si="371"/>
        <v>0</v>
      </c>
      <c r="AU347" s="611">
        <f t="shared" si="371"/>
        <v>0</v>
      </c>
      <c r="AV347" s="611">
        <f t="shared" si="371"/>
        <v>0</v>
      </c>
      <c r="AW347" s="611">
        <f t="shared" si="371"/>
        <v>0</v>
      </c>
      <c r="AX347" s="611">
        <f t="shared" si="371"/>
        <v>0</v>
      </c>
      <c r="AY347" s="611">
        <f t="shared" si="371"/>
        <v>0</v>
      </c>
      <c r="AZ347" s="611">
        <f t="shared" si="371"/>
        <v>0</v>
      </c>
      <c r="BA347" s="611">
        <f t="shared" si="371"/>
        <v>0</v>
      </c>
      <c r="BB347" s="58" t="s">
        <v>231</v>
      </c>
      <c r="BC347" s="63"/>
      <c r="BD347" s="63"/>
      <c r="BE347" s="43">
        <v>2016</v>
      </c>
      <c r="BF347" s="62"/>
      <c r="BG347" s="62"/>
    </row>
    <row r="348" spans="1:59" s="630" customFormat="1" ht="22.2" customHeight="1">
      <c r="A348" s="626" t="s">
        <v>127</v>
      </c>
      <c r="B348" s="672"/>
      <c r="C348" s="628"/>
      <c r="D348" s="628">
        <f t="shared" si="365"/>
        <v>0</v>
      </c>
      <c r="E348" s="628"/>
      <c r="F348" s="628"/>
      <c r="G348" s="628"/>
      <c r="H348" s="628"/>
      <c r="I348" s="628"/>
      <c r="J348" s="628"/>
      <c r="K348" s="628"/>
      <c r="L348" s="628"/>
      <c r="M348" s="628"/>
      <c r="N348" s="628"/>
      <c r="O348" s="628"/>
      <c r="P348" s="628"/>
      <c r="Q348" s="628"/>
      <c r="R348" s="628"/>
      <c r="S348" s="628"/>
      <c r="T348" s="628"/>
      <c r="U348" s="628"/>
      <c r="V348" s="628"/>
      <c r="W348" s="628"/>
      <c r="X348" s="628"/>
      <c r="Y348" s="628"/>
      <c r="Z348" s="628"/>
      <c r="AA348" s="628"/>
      <c r="AB348" s="628"/>
      <c r="AC348" s="628"/>
      <c r="AD348" s="628"/>
      <c r="AE348" s="628"/>
      <c r="AF348" s="628"/>
      <c r="AG348" s="628"/>
      <c r="AH348" s="628"/>
      <c r="AI348" s="628"/>
      <c r="AJ348" s="628"/>
      <c r="AK348" s="628"/>
      <c r="AL348" s="628"/>
      <c r="AM348" s="628"/>
      <c r="AN348" s="628"/>
      <c r="AO348" s="628"/>
      <c r="AP348" s="628"/>
      <c r="AQ348" s="628"/>
      <c r="AR348" s="628"/>
      <c r="AS348" s="628"/>
      <c r="AT348" s="628"/>
      <c r="AU348" s="628"/>
      <c r="AV348" s="628"/>
      <c r="AW348" s="628"/>
      <c r="AX348" s="628"/>
      <c r="AY348" s="628"/>
      <c r="AZ348" s="628"/>
      <c r="BA348" s="628"/>
      <c r="BB348" s="604" t="s">
        <v>231</v>
      </c>
      <c r="BC348" s="629"/>
      <c r="BD348" s="629"/>
      <c r="BE348" s="641">
        <v>2016</v>
      </c>
      <c r="BF348" s="642"/>
      <c r="BG348" s="642"/>
    </row>
    <row r="349" spans="1:59" s="630" customFormat="1" ht="22.2" customHeight="1">
      <c r="A349" s="626" t="s">
        <v>127</v>
      </c>
      <c r="B349" s="672"/>
      <c r="C349" s="628"/>
      <c r="D349" s="628">
        <f t="shared" si="365"/>
        <v>0</v>
      </c>
      <c r="E349" s="628"/>
      <c r="F349" s="628"/>
      <c r="G349" s="628"/>
      <c r="H349" s="628"/>
      <c r="I349" s="628"/>
      <c r="J349" s="628"/>
      <c r="K349" s="628"/>
      <c r="L349" s="628"/>
      <c r="M349" s="628"/>
      <c r="N349" s="628"/>
      <c r="O349" s="628"/>
      <c r="P349" s="628"/>
      <c r="Q349" s="628"/>
      <c r="R349" s="628"/>
      <c r="S349" s="628"/>
      <c r="T349" s="628"/>
      <c r="U349" s="628"/>
      <c r="V349" s="628"/>
      <c r="W349" s="628"/>
      <c r="X349" s="628"/>
      <c r="Y349" s="628"/>
      <c r="Z349" s="628"/>
      <c r="AA349" s="628"/>
      <c r="AB349" s="628"/>
      <c r="AC349" s="628"/>
      <c r="AD349" s="628"/>
      <c r="AE349" s="628"/>
      <c r="AF349" s="628"/>
      <c r="AG349" s="628"/>
      <c r="AH349" s="628"/>
      <c r="AI349" s="628"/>
      <c r="AJ349" s="628"/>
      <c r="AK349" s="628"/>
      <c r="AL349" s="628"/>
      <c r="AM349" s="628"/>
      <c r="AN349" s="628"/>
      <c r="AO349" s="628"/>
      <c r="AP349" s="628"/>
      <c r="AQ349" s="628"/>
      <c r="AR349" s="628"/>
      <c r="AS349" s="628"/>
      <c r="AT349" s="628"/>
      <c r="AU349" s="628"/>
      <c r="AV349" s="628"/>
      <c r="AW349" s="628"/>
      <c r="AX349" s="628"/>
      <c r="AY349" s="628"/>
      <c r="AZ349" s="628"/>
      <c r="BA349" s="628"/>
      <c r="BB349" s="604" t="s">
        <v>231</v>
      </c>
      <c r="BC349" s="629"/>
      <c r="BD349" s="629"/>
      <c r="BE349" s="641">
        <v>2016</v>
      </c>
      <c r="BF349" s="642"/>
      <c r="BG349" s="642"/>
    </row>
    <row r="350" spans="1:59" s="45" customFormat="1" ht="22.2" customHeight="1">
      <c r="A350" s="346" t="s">
        <v>129</v>
      </c>
      <c r="B350" s="615" t="s">
        <v>511</v>
      </c>
      <c r="C350" s="611">
        <f>SUM(C351,C354)</f>
        <v>0</v>
      </c>
      <c r="D350" s="611">
        <f>SUM(D351+D354)</f>
        <v>0</v>
      </c>
      <c r="E350" s="611">
        <f t="shared" ref="E350:K350" si="372">SUM(E351,E354)</f>
        <v>0</v>
      </c>
      <c r="F350" s="611">
        <f t="shared" si="372"/>
        <v>0</v>
      </c>
      <c r="G350" s="611">
        <f t="shared" si="372"/>
        <v>0</v>
      </c>
      <c r="H350" s="611">
        <f t="shared" si="372"/>
        <v>0</v>
      </c>
      <c r="I350" s="611">
        <f t="shared" si="372"/>
        <v>0</v>
      </c>
      <c r="J350" s="611">
        <f t="shared" si="372"/>
        <v>0</v>
      </c>
      <c r="K350" s="611">
        <f t="shared" si="372"/>
        <v>0</v>
      </c>
      <c r="L350" s="611"/>
      <c r="M350" s="611">
        <f t="shared" ref="M350:AF350" si="373">SUM(M351,M354)</f>
        <v>0</v>
      </c>
      <c r="N350" s="611">
        <f t="shared" si="373"/>
        <v>0</v>
      </c>
      <c r="O350" s="611">
        <f t="shared" si="373"/>
        <v>0</v>
      </c>
      <c r="P350" s="611">
        <f t="shared" si="373"/>
        <v>0</v>
      </c>
      <c r="Q350" s="611">
        <f t="shared" si="373"/>
        <v>0</v>
      </c>
      <c r="R350" s="611">
        <f t="shared" si="373"/>
        <v>0</v>
      </c>
      <c r="S350" s="611">
        <f t="shared" si="373"/>
        <v>0</v>
      </c>
      <c r="T350" s="611">
        <f t="shared" si="373"/>
        <v>0</v>
      </c>
      <c r="U350" s="611">
        <f t="shared" si="373"/>
        <v>0</v>
      </c>
      <c r="V350" s="611">
        <f t="shared" si="373"/>
        <v>0</v>
      </c>
      <c r="W350" s="611">
        <f t="shared" si="373"/>
        <v>0</v>
      </c>
      <c r="X350" s="611">
        <f t="shared" si="373"/>
        <v>0</v>
      </c>
      <c r="Y350" s="611">
        <f t="shared" si="373"/>
        <v>0</v>
      </c>
      <c r="Z350" s="611">
        <f t="shared" si="373"/>
        <v>0</v>
      </c>
      <c r="AA350" s="611">
        <f t="shared" si="373"/>
        <v>0</v>
      </c>
      <c r="AB350" s="611">
        <f t="shared" si="373"/>
        <v>0</v>
      </c>
      <c r="AC350" s="611">
        <f t="shared" si="373"/>
        <v>0</v>
      </c>
      <c r="AD350" s="611">
        <f t="shared" si="373"/>
        <v>0</v>
      </c>
      <c r="AE350" s="611">
        <f t="shared" si="373"/>
        <v>0</v>
      </c>
      <c r="AF350" s="611">
        <f t="shared" si="373"/>
        <v>0</v>
      </c>
      <c r="AG350" s="611"/>
      <c r="AH350" s="611">
        <f t="shared" ref="AH350:BA350" si="374">SUM(AH351,AH354)</f>
        <v>0</v>
      </c>
      <c r="AI350" s="611">
        <f t="shared" si="374"/>
        <v>0</v>
      </c>
      <c r="AJ350" s="611">
        <f t="shared" si="374"/>
        <v>0</v>
      </c>
      <c r="AK350" s="611">
        <f t="shared" si="374"/>
        <v>0</v>
      </c>
      <c r="AL350" s="611">
        <f t="shared" si="374"/>
        <v>0</v>
      </c>
      <c r="AM350" s="611">
        <f t="shared" si="374"/>
        <v>0</v>
      </c>
      <c r="AN350" s="611">
        <f t="shared" si="374"/>
        <v>0</v>
      </c>
      <c r="AO350" s="611">
        <f t="shared" si="374"/>
        <v>0</v>
      </c>
      <c r="AP350" s="611">
        <f t="shared" si="374"/>
        <v>0</v>
      </c>
      <c r="AQ350" s="611">
        <f t="shared" si="374"/>
        <v>0</v>
      </c>
      <c r="AR350" s="611">
        <f t="shared" si="374"/>
        <v>0</v>
      </c>
      <c r="AS350" s="611">
        <f t="shared" si="374"/>
        <v>0</v>
      </c>
      <c r="AT350" s="611">
        <f t="shared" si="374"/>
        <v>0</v>
      </c>
      <c r="AU350" s="611">
        <f t="shared" si="374"/>
        <v>0</v>
      </c>
      <c r="AV350" s="611">
        <f t="shared" si="374"/>
        <v>0</v>
      </c>
      <c r="AW350" s="611">
        <f t="shared" si="374"/>
        <v>0</v>
      </c>
      <c r="AX350" s="611">
        <f t="shared" si="374"/>
        <v>0</v>
      </c>
      <c r="AY350" s="611">
        <f t="shared" si="374"/>
        <v>0</v>
      </c>
      <c r="AZ350" s="611">
        <f t="shared" si="374"/>
        <v>0</v>
      </c>
      <c r="BA350" s="611">
        <f t="shared" si="374"/>
        <v>0</v>
      </c>
      <c r="BB350" s="58" t="s">
        <v>231</v>
      </c>
      <c r="BC350" s="63"/>
      <c r="BD350" s="63"/>
      <c r="BE350" s="43">
        <v>2016</v>
      </c>
      <c r="BF350" s="62"/>
      <c r="BG350" s="62"/>
    </row>
    <row r="351" spans="1:59" s="613" customFormat="1" ht="22.2" customHeight="1">
      <c r="A351" s="346" t="s">
        <v>129</v>
      </c>
      <c r="B351" s="65" t="s">
        <v>480</v>
      </c>
      <c r="C351" s="611"/>
      <c r="D351" s="611">
        <f t="shared" ref="D351:D356" si="375">SUM(E351:BA351)</f>
        <v>0</v>
      </c>
      <c r="E351" s="611">
        <f t="shared" ref="E351:K351" si="376">SUM(E352:E353)</f>
        <v>0</v>
      </c>
      <c r="F351" s="611">
        <f t="shared" si="376"/>
        <v>0</v>
      </c>
      <c r="G351" s="611">
        <f t="shared" si="376"/>
        <v>0</v>
      </c>
      <c r="H351" s="611">
        <f t="shared" si="376"/>
        <v>0</v>
      </c>
      <c r="I351" s="611">
        <f t="shared" si="376"/>
        <v>0</v>
      </c>
      <c r="J351" s="611">
        <f t="shared" si="376"/>
        <v>0</v>
      </c>
      <c r="K351" s="611">
        <f t="shared" si="376"/>
        <v>0</v>
      </c>
      <c r="L351" s="611"/>
      <c r="M351" s="611">
        <f t="shared" ref="M351:AF351" si="377">SUM(M352:M353)</f>
        <v>0</v>
      </c>
      <c r="N351" s="611">
        <f t="shared" si="377"/>
        <v>0</v>
      </c>
      <c r="O351" s="611">
        <f t="shared" si="377"/>
        <v>0</v>
      </c>
      <c r="P351" s="611">
        <f t="shared" si="377"/>
        <v>0</v>
      </c>
      <c r="Q351" s="611">
        <f t="shared" si="377"/>
        <v>0</v>
      </c>
      <c r="R351" s="611">
        <f t="shared" si="377"/>
        <v>0</v>
      </c>
      <c r="S351" s="611">
        <f t="shared" si="377"/>
        <v>0</v>
      </c>
      <c r="T351" s="611">
        <f t="shared" si="377"/>
        <v>0</v>
      </c>
      <c r="U351" s="611">
        <f t="shared" si="377"/>
        <v>0</v>
      </c>
      <c r="V351" s="611">
        <f t="shared" si="377"/>
        <v>0</v>
      </c>
      <c r="W351" s="611">
        <f t="shared" si="377"/>
        <v>0</v>
      </c>
      <c r="X351" s="611">
        <f t="shared" si="377"/>
        <v>0</v>
      </c>
      <c r="Y351" s="611">
        <f t="shared" si="377"/>
        <v>0</v>
      </c>
      <c r="Z351" s="611">
        <f t="shared" si="377"/>
        <v>0</v>
      </c>
      <c r="AA351" s="611">
        <f t="shared" si="377"/>
        <v>0</v>
      </c>
      <c r="AB351" s="611">
        <f t="shared" si="377"/>
        <v>0</v>
      </c>
      <c r="AC351" s="611">
        <f t="shared" si="377"/>
        <v>0</v>
      </c>
      <c r="AD351" s="611">
        <f t="shared" si="377"/>
        <v>0</v>
      </c>
      <c r="AE351" s="611">
        <f t="shared" si="377"/>
        <v>0</v>
      </c>
      <c r="AF351" s="611">
        <f t="shared" si="377"/>
        <v>0</v>
      </c>
      <c r="AG351" s="611"/>
      <c r="AH351" s="611">
        <f t="shared" ref="AH351:BA351" si="378">SUM(AH352:AH353)</f>
        <v>0</v>
      </c>
      <c r="AI351" s="611">
        <f t="shared" si="378"/>
        <v>0</v>
      </c>
      <c r="AJ351" s="611">
        <f t="shared" si="378"/>
        <v>0</v>
      </c>
      <c r="AK351" s="611">
        <f t="shared" si="378"/>
        <v>0</v>
      </c>
      <c r="AL351" s="611">
        <f t="shared" si="378"/>
        <v>0</v>
      </c>
      <c r="AM351" s="611">
        <f t="shared" si="378"/>
        <v>0</v>
      </c>
      <c r="AN351" s="611">
        <f t="shared" si="378"/>
        <v>0</v>
      </c>
      <c r="AO351" s="611">
        <f t="shared" si="378"/>
        <v>0</v>
      </c>
      <c r="AP351" s="611">
        <f t="shared" si="378"/>
        <v>0</v>
      </c>
      <c r="AQ351" s="611">
        <f t="shared" si="378"/>
        <v>0</v>
      </c>
      <c r="AR351" s="611">
        <f t="shared" si="378"/>
        <v>0</v>
      </c>
      <c r="AS351" s="611">
        <f t="shared" si="378"/>
        <v>0</v>
      </c>
      <c r="AT351" s="611">
        <f t="shared" si="378"/>
        <v>0</v>
      </c>
      <c r="AU351" s="611">
        <f t="shared" si="378"/>
        <v>0</v>
      </c>
      <c r="AV351" s="611">
        <f t="shared" si="378"/>
        <v>0</v>
      </c>
      <c r="AW351" s="611">
        <f t="shared" si="378"/>
        <v>0</v>
      </c>
      <c r="AX351" s="611">
        <f t="shared" si="378"/>
        <v>0</v>
      </c>
      <c r="AY351" s="611">
        <f t="shared" si="378"/>
        <v>0</v>
      </c>
      <c r="AZ351" s="611">
        <f t="shared" si="378"/>
        <v>0</v>
      </c>
      <c r="BA351" s="611">
        <f t="shared" si="378"/>
        <v>0</v>
      </c>
      <c r="BB351" s="58" t="s">
        <v>231</v>
      </c>
      <c r="BC351" s="63"/>
      <c r="BD351" s="63"/>
      <c r="BE351" s="43">
        <v>2016</v>
      </c>
      <c r="BF351" s="62"/>
      <c r="BG351" s="62"/>
    </row>
    <row r="352" spans="1:59" s="630" customFormat="1" ht="22.2" customHeight="1">
      <c r="A352" s="626" t="s">
        <v>129</v>
      </c>
      <c r="B352" s="672"/>
      <c r="C352" s="628"/>
      <c r="D352" s="628">
        <f t="shared" si="375"/>
        <v>0</v>
      </c>
      <c r="E352" s="628"/>
      <c r="F352" s="628"/>
      <c r="G352" s="628"/>
      <c r="H352" s="628"/>
      <c r="I352" s="628"/>
      <c r="J352" s="628"/>
      <c r="K352" s="628"/>
      <c r="L352" s="628"/>
      <c r="M352" s="628"/>
      <c r="N352" s="628"/>
      <c r="O352" s="628"/>
      <c r="P352" s="628"/>
      <c r="Q352" s="628"/>
      <c r="R352" s="628"/>
      <c r="S352" s="628"/>
      <c r="T352" s="628"/>
      <c r="U352" s="628"/>
      <c r="V352" s="628"/>
      <c r="W352" s="628"/>
      <c r="X352" s="628"/>
      <c r="Y352" s="628"/>
      <c r="Z352" s="628"/>
      <c r="AA352" s="628"/>
      <c r="AB352" s="628"/>
      <c r="AC352" s="628"/>
      <c r="AD352" s="628"/>
      <c r="AE352" s="628"/>
      <c r="AF352" s="628"/>
      <c r="AG352" s="628"/>
      <c r="AH352" s="628"/>
      <c r="AI352" s="628"/>
      <c r="AJ352" s="628"/>
      <c r="AK352" s="628"/>
      <c r="AL352" s="628"/>
      <c r="AM352" s="628"/>
      <c r="AN352" s="628"/>
      <c r="AO352" s="628"/>
      <c r="AP352" s="628"/>
      <c r="AQ352" s="628"/>
      <c r="AR352" s="628"/>
      <c r="AS352" s="628"/>
      <c r="AT352" s="628"/>
      <c r="AU352" s="628"/>
      <c r="AV352" s="628"/>
      <c r="AW352" s="628"/>
      <c r="AX352" s="628"/>
      <c r="AY352" s="628"/>
      <c r="AZ352" s="628"/>
      <c r="BA352" s="628"/>
      <c r="BB352" s="604" t="s">
        <v>231</v>
      </c>
      <c r="BC352" s="629"/>
      <c r="BD352" s="629"/>
      <c r="BE352" s="641">
        <v>2016</v>
      </c>
      <c r="BF352" s="642"/>
      <c r="BG352" s="642"/>
    </row>
    <row r="353" spans="1:59" s="630" customFormat="1" ht="22.2" customHeight="1">
      <c r="A353" s="626" t="s">
        <v>129</v>
      </c>
      <c r="B353" s="672"/>
      <c r="C353" s="628"/>
      <c r="D353" s="628">
        <f t="shared" si="375"/>
        <v>0</v>
      </c>
      <c r="E353" s="628"/>
      <c r="F353" s="628"/>
      <c r="G353" s="628"/>
      <c r="H353" s="628"/>
      <c r="I353" s="628"/>
      <c r="J353" s="628"/>
      <c r="K353" s="628"/>
      <c r="L353" s="628"/>
      <c r="M353" s="628"/>
      <c r="N353" s="628"/>
      <c r="O353" s="628"/>
      <c r="P353" s="628"/>
      <c r="Q353" s="628"/>
      <c r="R353" s="628"/>
      <c r="S353" s="628"/>
      <c r="T353" s="628"/>
      <c r="U353" s="628"/>
      <c r="V353" s="628"/>
      <c r="W353" s="628"/>
      <c r="X353" s="628"/>
      <c r="Y353" s="628"/>
      <c r="Z353" s="628"/>
      <c r="AA353" s="628"/>
      <c r="AB353" s="628"/>
      <c r="AC353" s="628"/>
      <c r="AD353" s="628"/>
      <c r="AE353" s="628"/>
      <c r="AF353" s="628"/>
      <c r="AG353" s="628"/>
      <c r="AH353" s="628"/>
      <c r="AI353" s="628"/>
      <c r="AJ353" s="628"/>
      <c r="AK353" s="628"/>
      <c r="AL353" s="628"/>
      <c r="AM353" s="628"/>
      <c r="AN353" s="628"/>
      <c r="AO353" s="628"/>
      <c r="AP353" s="628"/>
      <c r="AQ353" s="628"/>
      <c r="AR353" s="628"/>
      <c r="AS353" s="628"/>
      <c r="AT353" s="628"/>
      <c r="AU353" s="628"/>
      <c r="AV353" s="628"/>
      <c r="AW353" s="628"/>
      <c r="AX353" s="628"/>
      <c r="AY353" s="628"/>
      <c r="AZ353" s="628"/>
      <c r="BA353" s="628"/>
      <c r="BB353" s="604" t="s">
        <v>231</v>
      </c>
      <c r="BC353" s="629"/>
      <c r="BD353" s="629"/>
      <c r="BE353" s="641">
        <v>2016</v>
      </c>
      <c r="BF353" s="642"/>
      <c r="BG353" s="642"/>
    </row>
    <row r="354" spans="1:59" s="613" customFormat="1" ht="22.2" customHeight="1">
      <c r="A354" s="346" t="s">
        <v>129</v>
      </c>
      <c r="B354" s="65" t="s">
        <v>481</v>
      </c>
      <c r="C354" s="611"/>
      <c r="D354" s="611">
        <f t="shared" si="375"/>
        <v>0</v>
      </c>
      <c r="E354" s="611">
        <f t="shared" ref="E354:K354" si="379">SUM(E355:E356)</f>
        <v>0</v>
      </c>
      <c r="F354" s="611">
        <f t="shared" si="379"/>
        <v>0</v>
      </c>
      <c r="G354" s="611">
        <f t="shared" si="379"/>
        <v>0</v>
      </c>
      <c r="H354" s="611">
        <f t="shared" si="379"/>
        <v>0</v>
      </c>
      <c r="I354" s="611">
        <f t="shared" si="379"/>
        <v>0</v>
      </c>
      <c r="J354" s="611">
        <f t="shared" si="379"/>
        <v>0</v>
      </c>
      <c r="K354" s="611">
        <f t="shared" si="379"/>
        <v>0</v>
      </c>
      <c r="L354" s="611"/>
      <c r="M354" s="611">
        <f t="shared" ref="M354:AF354" si="380">SUM(M355:M356)</f>
        <v>0</v>
      </c>
      <c r="N354" s="611">
        <f t="shared" si="380"/>
        <v>0</v>
      </c>
      <c r="O354" s="611">
        <f t="shared" si="380"/>
        <v>0</v>
      </c>
      <c r="P354" s="611">
        <f t="shared" si="380"/>
        <v>0</v>
      </c>
      <c r="Q354" s="611">
        <f t="shared" si="380"/>
        <v>0</v>
      </c>
      <c r="R354" s="611">
        <f t="shared" si="380"/>
        <v>0</v>
      </c>
      <c r="S354" s="611">
        <f t="shared" si="380"/>
        <v>0</v>
      </c>
      <c r="T354" s="611">
        <f t="shared" si="380"/>
        <v>0</v>
      </c>
      <c r="U354" s="611">
        <f t="shared" si="380"/>
        <v>0</v>
      </c>
      <c r="V354" s="611">
        <f t="shared" si="380"/>
        <v>0</v>
      </c>
      <c r="W354" s="611">
        <f t="shared" si="380"/>
        <v>0</v>
      </c>
      <c r="X354" s="611">
        <f t="shared" si="380"/>
        <v>0</v>
      </c>
      <c r="Y354" s="611">
        <f t="shared" si="380"/>
        <v>0</v>
      </c>
      <c r="Z354" s="611">
        <f t="shared" si="380"/>
        <v>0</v>
      </c>
      <c r="AA354" s="611">
        <f t="shared" si="380"/>
        <v>0</v>
      </c>
      <c r="AB354" s="611">
        <f t="shared" si="380"/>
        <v>0</v>
      </c>
      <c r="AC354" s="611">
        <f t="shared" si="380"/>
        <v>0</v>
      </c>
      <c r="AD354" s="611">
        <f t="shared" si="380"/>
        <v>0</v>
      </c>
      <c r="AE354" s="611">
        <f t="shared" si="380"/>
        <v>0</v>
      </c>
      <c r="AF354" s="611">
        <f t="shared" si="380"/>
        <v>0</v>
      </c>
      <c r="AG354" s="611"/>
      <c r="AH354" s="611">
        <f t="shared" ref="AH354:BA354" si="381">SUM(AH355:AH356)</f>
        <v>0</v>
      </c>
      <c r="AI354" s="611">
        <f t="shared" si="381"/>
        <v>0</v>
      </c>
      <c r="AJ354" s="611">
        <f t="shared" si="381"/>
        <v>0</v>
      </c>
      <c r="AK354" s="611">
        <f t="shared" si="381"/>
        <v>0</v>
      </c>
      <c r="AL354" s="611">
        <f t="shared" si="381"/>
        <v>0</v>
      </c>
      <c r="AM354" s="611">
        <f t="shared" si="381"/>
        <v>0</v>
      </c>
      <c r="AN354" s="611">
        <f t="shared" si="381"/>
        <v>0</v>
      </c>
      <c r="AO354" s="611">
        <f t="shared" si="381"/>
        <v>0</v>
      </c>
      <c r="AP354" s="611">
        <f t="shared" si="381"/>
        <v>0</v>
      </c>
      <c r="AQ354" s="611">
        <f t="shared" si="381"/>
        <v>0</v>
      </c>
      <c r="AR354" s="611">
        <f t="shared" si="381"/>
        <v>0</v>
      </c>
      <c r="AS354" s="611">
        <f t="shared" si="381"/>
        <v>0</v>
      </c>
      <c r="AT354" s="611">
        <f t="shared" si="381"/>
        <v>0</v>
      </c>
      <c r="AU354" s="611">
        <f t="shared" si="381"/>
        <v>0</v>
      </c>
      <c r="AV354" s="611">
        <f t="shared" si="381"/>
        <v>0</v>
      </c>
      <c r="AW354" s="611">
        <f t="shared" si="381"/>
        <v>0</v>
      </c>
      <c r="AX354" s="611">
        <f t="shared" si="381"/>
        <v>0</v>
      </c>
      <c r="AY354" s="611">
        <f t="shared" si="381"/>
        <v>0</v>
      </c>
      <c r="AZ354" s="611">
        <f t="shared" si="381"/>
        <v>0</v>
      </c>
      <c r="BA354" s="611">
        <f t="shared" si="381"/>
        <v>0</v>
      </c>
      <c r="BB354" s="58" t="s">
        <v>231</v>
      </c>
      <c r="BC354" s="63"/>
      <c r="BD354" s="63"/>
      <c r="BE354" s="43">
        <v>2016</v>
      </c>
      <c r="BF354" s="62"/>
      <c r="BG354" s="62"/>
    </row>
    <row r="355" spans="1:59" s="630" customFormat="1" ht="22.2" customHeight="1">
      <c r="A355" s="626" t="s">
        <v>129</v>
      </c>
      <c r="B355" s="672"/>
      <c r="C355" s="628"/>
      <c r="D355" s="628">
        <f t="shared" si="375"/>
        <v>0</v>
      </c>
      <c r="E355" s="628"/>
      <c r="F355" s="628"/>
      <c r="G355" s="628"/>
      <c r="H355" s="628"/>
      <c r="I355" s="628"/>
      <c r="J355" s="628"/>
      <c r="K355" s="628"/>
      <c r="L355" s="628"/>
      <c r="M355" s="628"/>
      <c r="N355" s="628"/>
      <c r="O355" s="628"/>
      <c r="P355" s="628"/>
      <c r="Q355" s="628"/>
      <c r="R355" s="628"/>
      <c r="S355" s="628"/>
      <c r="T355" s="628"/>
      <c r="U355" s="628"/>
      <c r="V355" s="628"/>
      <c r="W355" s="628"/>
      <c r="X355" s="628"/>
      <c r="Y355" s="628"/>
      <c r="Z355" s="628"/>
      <c r="AA355" s="628"/>
      <c r="AB355" s="628"/>
      <c r="AC355" s="628"/>
      <c r="AD355" s="628"/>
      <c r="AE355" s="628"/>
      <c r="AF355" s="628"/>
      <c r="AG355" s="628"/>
      <c r="AH355" s="628"/>
      <c r="AI355" s="628"/>
      <c r="AJ355" s="628"/>
      <c r="AK355" s="628"/>
      <c r="AL355" s="628"/>
      <c r="AM355" s="628"/>
      <c r="AN355" s="628"/>
      <c r="AO355" s="628"/>
      <c r="AP355" s="628"/>
      <c r="AQ355" s="628"/>
      <c r="AR355" s="628"/>
      <c r="AS355" s="628"/>
      <c r="AT355" s="628"/>
      <c r="AU355" s="628"/>
      <c r="AV355" s="628"/>
      <c r="AW355" s="628"/>
      <c r="AX355" s="628"/>
      <c r="AY355" s="628"/>
      <c r="AZ355" s="628"/>
      <c r="BA355" s="628"/>
      <c r="BB355" s="604" t="s">
        <v>231</v>
      </c>
      <c r="BC355" s="629"/>
      <c r="BD355" s="629"/>
      <c r="BE355" s="641">
        <v>2016</v>
      </c>
      <c r="BF355" s="642"/>
      <c r="BG355" s="642"/>
    </row>
    <row r="356" spans="1:59" s="630" customFormat="1" ht="22.2" customHeight="1">
      <c r="A356" s="626" t="s">
        <v>129</v>
      </c>
      <c r="B356" s="672"/>
      <c r="C356" s="628"/>
      <c r="D356" s="628">
        <f t="shared" si="375"/>
        <v>0</v>
      </c>
      <c r="E356" s="628"/>
      <c r="F356" s="628"/>
      <c r="G356" s="628"/>
      <c r="H356" s="628"/>
      <c r="I356" s="628"/>
      <c r="J356" s="628"/>
      <c r="K356" s="628"/>
      <c r="L356" s="628"/>
      <c r="M356" s="628"/>
      <c r="N356" s="628"/>
      <c r="O356" s="628"/>
      <c r="P356" s="628"/>
      <c r="Q356" s="628"/>
      <c r="R356" s="628"/>
      <c r="S356" s="628"/>
      <c r="T356" s="628"/>
      <c r="U356" s="628"/>
      <c r="V356" s="628"/>
      <c r="W356" s="628"/>
      <c r="X356" s="628"/>
      <c r="Y356" s="628"/>
      <c r="Z356" s="628"/>
      <c r="AA356" s="628"/>
      <c r="AB356" s="628"/>
      <c r="AC356" s="628"/>
      <c r="AD356" s="628"/>
      <c r="AE356" s="628"/>
      <c r="AF356" s="628"/>
      <c r="AG356" s="628"/>
      <c r="AH356" s="628"/>
      <c r="AI356" s="628"/>
      <c r="AJ356" s="628"/>
      <c r="AK356" s="628"/>
      <c r="AL356" s="628"/>
      <c r="AM356" s="628"/>
      <c r="AN356" s="628"/>
      <c r="AO356" s="628"/>
      <c r="AP356" s="628"/>
      <c r="AQ356" s="628"/>
      <c r="AR356" s="628"/>
      <c r="AS356" s="628"/>
      <c r="AT356" s="628"/>
      <c r="AU356" s="628"/>
      <c r="AV356" s="628"/>
      <c r="AW356" s="628"/>
      <c r="AX356" s="628"/>
      <c r="AY356" s="628"/>
      <c r="AZ356" s="628"/>
      <c r="BA356" s="628"/>
      <c r="BB356" s="604" t="s">
        <v>231</v>
      </c>
      <c r="BC356" s="629"/>
      <c r="BD356" s="629"/>
      <c r="BE356" s="641">
        <v>2016</v>
      </c>
      <c r="BF356" s="642"/>
      <c r="BG356" s="642"/>
    </row>
    <row r="357" spans="1:59">
      <c r="B357" s="698"/>
      <c r="C357" s="692"/>
      <c r="D357" s="692"/>
      <c r="E357" s="692"/>
      <c r="F357" s="692"/>
      <c r="G357" s="692"/>
      <c r="H357" s="692"/>
      <c r="I357" s="642"/>
      <c r="J357" s="642"/>
      <c r="K357" s="642"/>
      <c r="L357" s="642"/>
      <c r="M357" s="642"/>
      <c r="N357" s="642"/>
      <c r="O357" s="642"/>
      <c r="P357" s="692"/>
      <c r="Q357" s="642"/>
      <c r="R357" s="642"/>
      <c r="S357" s="642"/>
      <c r="T357" s="642"/>
      <c r="U357" s="692"/>
      <c r="V357" s="642"/>
      <c r="W357" s="642"/>
      <c r="X357" s="642"/>
      <c r="Y357" s="692"/>
      <c r="Z357" s="642"/>
      <c r="AA357" s="642"/>
      <c r="AB357" s="642"/>
      <c r="AC357" s="642"/>
      <c r="AD357" s="642"/>
      <c r="AE357" s="642"/>
      <c r="AF357" s="642"/>
      <c r="AG357" s="642"/>
      <c r="AH357" s="642"/>
      <c r="AI357" s="642"/>
      <c r="AJ357" s="642"/>
      <c r="AK357" s="642"/>
      <c r="AL357" s="642"/>
      <c r="AM357" s="642"/>
      <c r="AN357" s="642"/>
      <c r="AO357" s="642"/>
      <c r="AP357" s="642"/>
      <c r="AQ357" s="642"/>
      <c r="AR357" s="642"/>
      <c r="AS357" s="692"/>
      <c r="AT357" s="692"/>
      <c r="AU357" s="642"/>
      <c r="AV357" s="642"/>
      <c r="AW357" s="642"/>
      <c r="AX357" s="642"/>
      <c r="AY357" s="642"/>
      <c r="AZ357" s="642"/>
      <c r="BA357" s="642"/>
      <c r="BB357" s="642"/>
      <c r="BC357" s="642"/>
      <c r="BD357" s="699"/>
      <c r="BE357" s="692"/>
      <c r="BF357" s="692"/>
      <c r="BG357" s="692"/>
    </row>
  </sheetData>
  <autoFilter ref="A6:BG356" xr:uid="{00000000-0009-0000-0000-00001500000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6">
    <tabColor rgb="FFFF0000"/>
  </sheetPr>
  <dimension ref="A1:BL68"/>
  <sheetViews>
    <sheetView zoomScale="70" zoomScaleNormal="70" workbookViewId="0">
      <pane xSplit="3" ySplit="7" topLeftCell="D37" activePane="bottomRight" state="frozen"/>
      <selection activeCell="BI60" sqref="BI60"/>
      <selection pane="topRight" activeCell="BI60" sqref="BI60"/>
      <selection pane="bottomLeft" activeCell="BI60" sqref="BI60"/>
      <selection pane="bottomRight" activeCell="D34" sqref="D34:D62"/>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382"/>
      <c r="E11" s="299">
        <f>SUM(H11:Q11)</f>
        <v>0</v>
      </c>
      <c r="F11" s="160">
        <f>SUM(H11)</f>
        <v>0</v>
      </c>
      <c r="G11" s="169">
        <f>$D11-$BH11</f>
        <v>0</v>
      </c>
      <c r="H11" s="160">
        <f>'Ctrinh-NGAI XUYEN (21-30)'!E14</f>
        <v>0</v>
      </c>
      <c r="I11" s="160">
        <f>'Ctrinh-NGAI XUYEN (21-30)'!E21</f>
        <v>0</v>
      </c>
      <c r="J11" s="160">
        <f>'Ctrinh-NGAI XUYEN (21-30)'!E28</f>
        <v>0</v>
      </c>
      <c r="K11" s="160">
        <f>'Ctrinh-NGAI XUYEN (21-30)'!E35</f>
        <v>0</v>
      </c>
      <c r="L11" s="160">
        <f>'Ctrinh-NGAI XUYEN (21-30)'!E42</f>
        <v>0</v>
      </c>
      <c r="M11" s="160">
        <f>'Ctrinh-NGAI XUYEN (21-30)'!E49</f>
        <v>0</v>
      </c>
      <c r="N11" s="295">
        <f>'Ctrinh-NGAI XUYEN (21-30)'!E56</f>
        <v>0</v>
      </c>
      <c r="O11" s="160">
        <f>'Ctrinh-NGAI XUYEN (21-30)'!E63</f>
        <v>0</v>
      </c>
      <c r="P11" s="160">
        <f>'Ctrinh-NGAI XUYEN (21-30)'!E70</f>
        <v>0</v>
      </c>
      <c r="Q11" s="160">
        <f>'Ctrinh-NGAI XUYEN (21-30)'!E77</f>
        <v>0</v>
      </c>
      <c r="R11" s="299">
        <f>SUM(T11:AB11,AT11:BE11)</f>
        <v>0</v>
      </c>
      <c r="S11" s="168"/>
      <c r="T11" s="160">
        <f>'Ctrinh-NGAI XUYEN (21-30)'!E84</f>
        <v>0</v>
      </c>
      <c r="U11" s="160">
        <f>'Ctrinh-NGAI XUYEN (21-30)'!E91</f>
        <v>0</v>
      </c>
      <c r="V11" s="160">
        <f>'Ctrinh-NGAI XUYEN (21-30)'!E98</f>
        <v>0</v>
      </c>
      <c r="W11" s="160">
        <f>'Ctrinh-NGAI XUYEN (21-30)'!E105</f>
        <v>0</v>
      </c>
      <c r="X11" s="160">
        <f>'Ctrinh-NGAI XUYEN (21-30)'!E112</f>
        <v>0</v>
      </c>
      <c r="Y11" s="160">
        <f>'Ctrinh-NGAI XUYEN (21-30)'!E119</f>
        <v>0</v>
      </c>
      <c r="Z11" s="160">
        <f>'Ctrinh-NGAI XUYEN (21-30)'!E126</f>
        <v>0</v>
      </c>
      <c r="AA11" s="160">
        <f>'Ctrinh-NGAI XUYEN (21-30)'!E133</f>
        <v>0</v>
      </c>
      <c r="AB11" s="291">
        <f>SUM(AD11:AS11)</f>
        <v>0</v>
      </c>
      <c r="AC11" s="291"/>
      <c r="AD11" s="160">
        <f>'Ctrinh-NGAI XUYEN (21-30)'!E141</f>
        <v>0</v>
      </c>
      <c r="AE11" s="160">
        <f>'Ctrinh-NGAI XUYEN (21-30)'!E188</f>
        <v>0</v>
      </c>
      <c r="AF11" s="160">
        <f>'Ctrinh-NGAI XUYEN (21-30)'!E195</f>
        <v>0</v>
      </c>
      <c r="AG11" s="160">
        <f>'Ctrinh-NGAI XUYEN (21-30)'!E199</f>
        <v>0</v>
      </c>
      <c r="AH11" s="160">
        <f>'Ctrinh-NGAI XUYEN (21-30)'!E203</f>
        <v>0</v>
      </c>
      <c r="AI11" s="160">
        <f>'Ctrinh-NGAI XUYEN (21-30)'!E207</f>
        <v>0</v>
      </c>
      <c r="AJ11" s="160">
        <f>'Ctrinh-NGAI XUYEN (21-30)'!E211</f>
        <v>0</v>
      </c>
      <c r="AK11" s="160">
        <f>'Ctrinh-NGAI XUYEN (21-30)'!E215</f>
        <v>0</v>
      </c>
      <c r="AL11" s="160">
        <f>'Ctrinh-NGAI XUYEN (21-30)'!E219</f>
        <v>0</v>
      </c>
      <c r="AM11" s="160">
        <f>'Ctrinh-NGAI XUYEN (21-30)'!E226</f>
        <v>0</v>
      </c>
      <c r="AN11" s="160">
        <f>'Ctrinh-NGAI XUYEN (21-30)'!E233</f>
        <v>0</v>
      </c>
      <c r="AO11" s="160">
        <f>'Ctrinh-NGAI XUYEN (21-30)'!E240</f>
        <v>0</v>
      </c>
      <c r="AP11" s="160">
        <f>'Ctrinh-NGAI XUYEN (21-30)'!E247</f>
        <v>0</v>
      </c>
      <c r="AQ11" s="160">
        <f>'Ctrinh-NGAI XUYEN (21-30)'!E254</f>
        <v>0</v>
      </c>
      <c r="AR11" s="160">
        <f>'Ctrinh-NGAI XUYEN (21-30)'!E258</f>
        <v>0</v>
      </c>
      <c r="AS11" s="160">
        <f>'Ctrinh-NGAI XUYEN (21-30)'!E262</f>
        <v>0</v>
      </c>
      <c r="AT11" s="230">
        <f>'Ctrinh-NGAI XUYEN (21-30)'!E266</f>
        <v>0</v>
      </c>
      <c r="AU11" s="160">
        <f>'Ctrinh-NGAI XUYEN (21-30)'!E273</f>
        <v>0</v>
      </c>
      <c r="AV11" s="160">
        <f>'Ctrinh-NGAI XUYEN (21-30)'!E280</f>
        <v>0</v>
      </c>
      <c r="AW11" s="160">
        <f>'Ctrinh-NGAI XUYEN (21-30)'!E287</f>
        <v>0</v>
      </c>
      <c r="AX11" s="160">
        <f>'Ctrinh-NGAI XUYEN (21-30)'!E294</f>
        <v>0</v>
      </c>
      <c r="AY11" s="160">
        <f>'Ctrinh-NGAI XUYEN (21-30)'!E301</f>
        <v>0</v>
      </c>
      <c r="AZ11" s="160">
        <f>'Ctrinh-NGAI XUYEN (21-30)'!E308</f>
        <v>0</v>
      </c>
      <c r="BA11" s="160">
        <f>'Ctrinh-NGAI XUYEN (21-30)'!E315</f>
        <v>0</v>
      </c>
      <c r="BB11" s="160">
        <f>'Ctrinh-NGAI XUYEN (21-30)'!E322</f>
        <v>0</v>
      </c>
      <c r="BC11" s="160">
        <f>'Ctrinh-NGAI XUYEN (21-30)'!E329</f>
        <v>0</v>
      </c>
      <c r="BD11" s="160">
        <f>'Ctrinh-NGAI XUYEN (21-30)'!E336</f>
        <v>0</v>
      </c>
      <c r="BE11" s="160">
        <f>'Ctrinh-NGAI XUYEN (21-30)'!E343</f>
        <v>0</v>
      </c>
      <c r="BF11" s="168">
        <f>'Ctrinh-NGAI XUYEN (21-30)'!E350</f>
        <v>0</v>
      </c>
      <c r="BG11" s="138"/>
      <c r="BH11" s="160">
        <f t="shared" si="3"/>
        <v>0</v>
      </c>
      <c r="BI11" s="167">
        <f>$G$64-BH11</f>
        <v>0</v>
      </c>
      <c r="BJ11" s="160">
        <f t="shared" si="4"/>
        <v>0</v>
      </c>
      <c r="BK11" s="166"/>
      <c r="BL11" s="165"/>
    </row>
    <row r="12" spans="1:64" s="164" customFormat="1" ht="15.75" customHeight="1">
      <c r="A12" s="313" t="s">
        <v>205</v>
      </c>
      <c r="B12" s="162" t="s">
        <v>476</v>
      </c>
      <c r="C12" s="161" t="s">
        <v>19</v>
      </c>
      <c r="D12" s="382"/>
      <c r="E12" s="299">
        <f>SUM(G12,I12:Q12)</f>
        <v>0</v>
      </c>
      <c r="F12" s="160">
        <f>SUM(G12)</f>
        <v>0</v>
      </c>
      <c r="G12" s="160">
        <f>'Ctrinh-NGAI XUYEN (21-30)'!F7</f>
        <v>0</v>
      </c>
      <c r="H12" s="169">
        <f>$D12-$BH12</f>
        <v>0</v>
      </c>
      <c r="I12" s="160">
        <f>'Ctrinh-NGAI XUYEN (21-30)'!F21</f>
        <v>0</v>
      </c>
      <c r="J12" s="160">
        <f>'Ctrinh-NGAI XUYEN (21-30)'!F28</f>
        <v>0</v>
      </c>
      <c r="K12" s="160">
        <f>'Ctrinh-NGAI XUYEN (21-30)'!F35</f>
        <v>0</v>
      </c>
      <c r="L12" s="160">
        <f>'Ctrinh-NGAI XUYEN (21-30)'!F42</f>
        <v>0</v>
      </c>
      <c r="M12" s="160">
        <f>'Ctrinh-NGAI XUYEN (21-30)'!F49</f>
        <v>0</v>
      </c>
      <c r="N12" s="295">
        <f>'Ctrinh-NGAI XUYEN (21-30)'!F56</f>
        <v>0</v>
      </c>
      <c r="O12" s="160">
        <f>'Ctrinh-NGAI XUYEN (21-30)'!F63</f>
        <v>0</v>
      </c>
      <c r="P12" s="160">
        <f>'Ctrinh-NGAI XUYEN (21-30)'!F70</f>
        <v>0</v>
      </c>
      <c r="Q12" s="160">
        <f>'Ctrinh-NGAI XUYEN (21-30)'!F77</f>
        <v>0</v>
      </c>
      <c r="R12" s="299">
        <f t="shared" ref="R12:R21" si="5">SUM(T12:AB12,AT12:BE12)</f>
        <v>0</v>
      </c>
      <c r="S12" s="168"/>
      <c r="T12" s="160">
        <f>'Ctrinh-NGAI XUYEN (21-30)'!F84</f>
        <v>0</v>
      </c>
      <c r="U12" s="160">
        <f>'Ctrinh-NGAI XUYEN (21-30)'!F91</f>
        <v>0</v>
      </c>
      <c r="V12" s="160">
        <f>'Ctrinh-NGAI XUYEN (21-30)'!F98</f>
        <v>0</v>
      </c>
      <c r="W12" s="160">
        <f>'Ctrinh-NGAI XUYEN (21-30)'!F105</f>
        <v>0</v>
      </c>
      <c r="X12" s="160">
        <f>'Ctrinh-NGAI XUYEN (21-30)'!F112</f>
        <v>0</v>
      </c>
      <c r="Y12" s="160">
        <f>'Ctrinh-NGAI XUYEN (21-30)'!F119</f>
        <v>0</v>
      </c>
      <c r="Z12" s="160">
        <f>'Ctrinh-NGAI XUYEN (21-30)'!F126</f>
        <v>0</v>
      </c>
      <c r="AA12" s="160">
        <f>'Ctrinh-NGAI XUYEN (21-30)'!F133</f>
        <v>0</v>
      </c>
      <c r="AB12" s="291">
        <f t="shared" ref="AB12:AB30" si="6">SUM(AD12:AS12)</f>
        <v>0</v>
      </c>
      <c r="AC12" s="291"/>
      <c r="AD12" s="160">
        <f>'Ctrinh-NGAI XUYEN (21-30)'!F141</f>
        <v>0</v>
      </c>
      <c r="AE12" s="160">
        <f>'Ctrinh-NGAI XUYEN (21-30)'!F188</f>
        <v>0</v>
      </c>
      <c r="AF12" s="160">
        <f>'Ctrinh-NGAI XUYEN (21-30)'!F195</f>
        <v>0</v>
      </c>
      <c r="AG12" s="160">
        <f>'Ctrinh-NGAI XUYEN (21-30)'!F199</f>
        <v>0</v>
      </c>
      <c r="AH12" s="160">
        <f>'Ctrinh-NGAI XUYEN (21-30)'!F203</f>
        <v>0</v>
      </c>
      <c r="AI12" s="160">
        <f>'Ctrinh-NGAI XUYEN (21-30)'!F207</f>
        <v>0</v>
      </c>
      <c r="AJ12" s="160">
        <f>'Ctrinh-NGAI XUYEN (21-30)'!F211</f>
        <v>0</v>
      </c>
      <c r="AK12" s="160">
        <f>'Ctrinh-NGAI XUYEN (21-30)'!F215</f>
        <v>0</v>
      </c>
      <c r="AL12" s="160">
        <f>'Ctrinh-NGAI XUYEN (21-30)'!F219</f>
        <v>0</v>
      </c>
      <c r="AM12" s="160">
        <f>'Ctrinh-NGAI XUYEN (21-30)'!F226</f>
        <v>0</v>
      </c>
      <c r="AN12" s="160">
        <f>'Ctrinh-NGAI XUYEN (21-30)'!F233</f>
        <v>0</v>
      </c>
      <c r="AO12" s="160">
        <f>'Ctrinh-NGAI XUYEN (21-30)'!F240</f>
        <v>0</v>
      </c>
      <c r="AP12" s="160">
        <f>'Ctrinh-NGAI XUYEN (21-30)'!F247</f>
        <v>0</v>
      </c>
      <c r="AQ12" s="160">
        <f>'Ctrinh-NGAI XUYEN (21-30)'!F254</f>
        <v>0</v>
      </c>
      <c r="AR12" s="160">
        <f>'Ctrinh-NGAI XUYEN (21-30)'!F258</f>
        <v>0</v>
      </c>
      <c r="AS12" s="160">
        <f>'Ctrinh-NGAI XUYEN (21-30)'!F262</f>
        <v>0</v>
      </c>
      <c r="AT12" s="230">
        <f>'Ctrinh-NGAI XUYEN (21-30)'!F266</f>
        <v>0</v>
      </c>
      <c r="AU12" s="160">
        <f>'Ctrinh-NGAI XUYEN (21-30)'!F273</f>
        <v>0</v>
      </c>
      <c r="AV12" s="160">
        <f>'Ctrinh-NGAI XUYEN (21-30)'!F280</f>
        <v>0</v>
      </c>
      <c r="AW12" s="160">
        <f>'Ctrinh-NGAI XUYEN (21-30)'!F287</f>
        <v>0</v>
      </c>
      <c r="AX12" s="160">
        <f>'Ctrinh-NGAI XUYEN (21-30)'!F294</f>
        <v>0</v>
      </c>
      <c r="AY12" s="160">
        <f>'Ctrinh-NGAI XUYEN (21-30)'!F301</f>
        <v>0</v>
      </c>
      <c r="AZ12" s="160">
        <f>'Ctrinh-NGAI XUYEN (21-30)'!F308</f>
        <v>0</v>
      </c>
      <c r="BA12" s="160">
        <f>'Ctrinh-NGAI XUYEN (21-30)'!F315</f>
        <v>0</v>
      </c>
      <c r="BB12" s="160">
        <f>'Ctrinh-NGAI XUYEN (21-30)'!F322</f>
        <v>0</v>
      </c>
      <c r="BC12" s="160">
        <f>'Ctrinh-NGAI XUYEN (21-30)'!F329</f>
        <v>0</v>
      </c>
      <c r="BD12" s="160">
        <f>'Ctrinh-NGAI XUYEN (21-30)'!F336</f>
        <v>0</v>
      </c>
      <c r="BE12" s="160">
        <f>'Ctrinh-NGAI XUYEN (21-30)'!F343</f>
        <v>0</v>
      </c>
      <c r="BF12" s="168">
        <f>'Ctrinh-NGAI XUYEN (21-30)'!F350</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382"/>
      <c r="E13" s="200">
        <f>SUM(G13:H13,J13:Q13)</f>
        <v>0</v>
      </c>
      <c r="F13" s="138">
        <f t="shared" ref="F13:F21" si="7">SUM(G13:H13)</f>
        <v>0</v>
      </c>
      <c r="G13" s="138">
        <f>'Ctrinh-NGAI XUYEN (21-30)'!G7</f>
        <v>0</v>
      </c>
      <c r="H13" s="138">
        <f>'Ctrinh-NGAI XUYEN (21-30)'!G14</f>
        <v>0</v>
      </c>
      <c r="I13" s="155">
        <f>$D13-$BH13</f>
        <v>0</v>
      </c>
      <c r="J13" s="138">
        <f>'Ctrinh-NGAI XUYEN (21-30)'!G28</f>
        <v>0</v>
      </c>
      <c r="K13" s="138">
        <f>'Ctrinh-NGAI XUYEN (21-30)'!G35</f>
        <v>0</v>
      </c>
      <c r="L13" s="138">
        <f>'Ctrinh-NGAI XUYEN (21-30)'!G42</f>
        <v>0</v>
      </c>
      <c r="M13" s="138">
        <f>'Ctrinh-NGAI XUYEN (21-30)'!G49</f>
        <v>0</v>
      </c>
      <c r="N13" s="211">
        <f>'Ctrinh-NGAI XUYEN (21-30)'!H56</f>
        <v>0</v>
      </c>
      <c r="O13" s="138">
        <f>'Ctrinh-NGAI XUYEN (21-30)'!G63</f>
        <v>0</v>
      </c>
      <c r="P13" s="138">
        <f>'Ctrinh-NGAI XUYEN (21-30)'!G70</f>
        <v>0</v>
      </c>
      <c r="Q13" s="138">
        <f>'Ctrinh-NGAI XUYEN (21-30)'!G77</f>
        <v>0</v>
      </c>
      <c r="R13" s="299">
        <f t="shared" si="5"/>
        <v>0</v>
      </c>
      <c r="S13" s="145"/>
      <c r="T13" s="138">
        <f>'Ctrinh-NGAI XUYEN (21-30)'!G84</f>
        <v>0</v>
      </c>
      <c r="U13" s="138">
        <f>'Ctrinh-NGAI XUYEN (21-30)'!G91</f>
        <v>0</v>
      </c>
      <c r="V13" s="138">
        <f>'Ctrinh-NGAI XUYEN (21-30)'!G98</f>
        <v>0</v>
      </c>
      <c r="W13" s="138">
        <f>'Ctrinh-NGAI XUYEN (21-30)'!G105</f>
        <v>0</v>
      </c>
      <c r="X13" s="138">
        <f>'Ctrinh-NGAI XUYEN (21-30)'!G112</f>
        <v>0</v>
      </c>
      <c r="Y13" s="138">
        <f>'Ctrinh-NGAI XUYEN (21-30)'!G119</f>
        <v>0</v>
      </c>
      <c r="Z13" s="138">
        <f>'Ctrinh-NGAI XUYEN (21-30)'!G126</f>
        <v>0</v>
      </c>
      <c r="AA13" s="138">
        <f>'Ctrinh-NGAI XUYEN (21-30)'!G133</f>
        <v>0</v>
      </c>
      <c r="AB13" s="291">
        <f t="shared" si="6"/>
        <v>0</v>
      </c>
      <c r="AC13" s="291"/>
      <c r="AD13" s="138">
        <f>'Ctrinh-NGAI XUYEN (21-30)'!G141</f>
        <v>0</v>
      </c>
      <c r="AE13" s="138">
        <f>'Ctrinh-NGAI XUYEN (21-30)'!G188</f>
        <v>0</v>
      </c>
      <c r="AF13" s="138">
        <f>'Ctrinh-NGAI XUYEN (21-30)'!G195</f>
        <v>0</v>
      </c>
      <c r="AG13" s="138">
        <f>'Ctrinh-NGAI XUYEN (21-30)'!G199</f>
        <v>0</v>
      </c>
      <c r="AH13" s="138">
        <f>'Ctrinh-NGAI XUYEN (21-30)'!G203</f>
        <v>0</v>
      </c>
      <c r="AI13" s="138">
        <f>'Ctrinh-NGAI XUYEN (21-30)'!G207</f>
        <v>0</v>
      </c>
      <c r="AJ13" s="138">
        <f>'Ctrinh-NGAI XUYEN (21-30)'!G211</f>
        <v>0</v>
      </c>
      <c r="AK13" s="138">
        <f>'Ctrinh-NGAI XUYEN (21-30)'!G215</f>
        <v>0</v>
      </c>
      <c r="AL13" s="138">
        <f>'Ctrinh-NGAI XUYEN (21-30)'!G219</f>
        <v>0</v>
      </c>
      <c r="AM13" s="138">
        <f>'Ctrinh-NGAI XUYEN (21-30)'!G226</f>
        <v>0</v>
      </c>
      <c r="AN13" s="138">
        <f>'Ctrinh-NGAI XUYEN (21-30)'!G233</f>
        <v>0</v>
      </c>
      <c r="AO13" s="138">
        <f>'Ctrinh-NGAI XUYEN (21-30)'!G240</f>
        <v>0</v>
      </c>
      <c r="AP13" s="138">
        <f>'Ctrinh-NGAI XUYEN (21-30)'!G247</f>
        <v>0</v>
      </c>
      <c r="AQ13" s="138">
        <f>'Ctrinh-NGAI XUYEN (21-30)'!G254</f>
        <v>0</v>
      </c>
      <c r="AR13" s="138">
        <f>'Ctrinh-NGAI XUYEN (21-30)'!G258</f>
        <v>0</v>
      </c>
      <c r="AS13" s="138">
        <f>'Ctrinh-NGAI XUYEN (21-30)'!G262</f>
        <v>0</v>
      </c>
      <c r="AT13" s="220">
        <f>'Ctrinh-NGAI XUYEN (21-30)'!G266</f>
        <v>0</v>
      </c>
      <c r="AU13" s="138">
        <f>'Ctrinh-NGAI XUYEN (21-30)'!G273</f>
        <v>0</v>
      </c>
      <c r="AV13" s="138">
        <f>'Ctrinh-NGAI XUYEN (21-30)'!G280</f>
        <v>0</v>
      </c>
      <c r="AW13" s="138">
        <f>'Ctrinh-NGAI XUYEN (21-30)'!G287</f>
        <v>0</v>
      </c>
      <c r="AX13" s="138">
        <f>'Ctrinh-NGAI XUYEN (21-30)'!G294</f>
        <v>0</v>
      </c>
      <c r="AY13" s="138">
        <f>'Ctrinh-NGAI XUYEN (21-30)'!G301</f>
        <v>0</v>
      </c>
      <c r="AZ13" s="138">
        <f>'Ctrinh-NGAI XUYEN (21-30)'!G308</f>
        <v>0</v>
      </c>
      <c r="BA13" s="138">
        <f>'Ctrinh-NGAI XUYEN (21-30)'!G315</f>
        <v>0</v>
      </c>
      <c r="BB13" s="138">
        <f>'Ctrinh-NGAI XUYEN (21-30)'!G322</f>
        <v>0</v>
      </c>
      <c r="BC13" s="138">
        <f>'Ctrinh-NGAI XUYEN (21-30)'!G329</f>
        <v>0</v>
      </c>
      <c r="BD13" s="138">
        <f>'Ctrinh-NGAI XUYEN (21-30)'!G336</f>
        <v>0</v>
      </c>
      <c r="BE13" s="138">
        <f>'Ctrinh-NGAI XUYEN (21-30)'!G343</f>
        <v>0</v>
      </c>
      <c r="BF13" s="145">
        <f>'Ctrinh-NGAI XUYEN (21-30)'!G350</f>
        <v>0</v>
      </c>
      <c r="BG13" s="138"/>
      <c r="BH13" s="138">
        <f t="shared" si="3"/>
        <v>0</v>
      </c>
      <c r="BI13" s="146">
        <f>$I$64-BH13</f>
        <v>0</v>
      </c>
      <c r="BJ13" s="138">
        <f t="shared" si="4"/>
        <v>0</v>
      </c>
      <c r="BK13" s="152"/>
      <c r="BL13" s="159"/>
    </row>
    <row r="14" spans="1:64" s="158" customFormat="1" ht="15.75" customHeight="1">
      <c r="A14" s="312" t="s">
        <v>23</v>
      </c>
      <c r="B14" s="157" t="s">
        <v>24</v>
      </c>
      <c r="C14" s="156" t="s">
        <v>25</v>
      </c>
      <c r="D14" s="383"/>
      <c r="E14" s="200">
        <f>SUM(G14:I14,K14:Q14)</f>
        <v>0</v>
      </c>
      <c r="F14" s="138">
        <f t="shared" si="7"/>
        <v>0</v>
      </c>
      <c r="G14" s="138">
        <f>'Ctrinh-NGAI XUYEN (21-30)'!H7</f>
        <v>0</v>
      </c>
      <c r="H14" s="138">
        <f>'Ctrinh-NGAI XUYEN (21-30)'!H14</f>
        <v>0</v>
      </c>
      <c r="I14" s="138">
        <f>'Ctrinh-NGAI XUYEN (21-30)'!H21</f>
        <v>0</v>
      </c>
      <c r="J14" s="155">
        <f>$D14-$BH14</f>
        <v>0</v>
      </c>
      <c r="K14" s="138">
        <f>'Ctrinh-NGAI XUYEN (21-30)'!H35</f>
        <v>0</v>
      </c>
      <c r="L14" s="138">
        <f>'Ctrinh-NGAI XUYEN (21-30)'!H42</f>
        <v>0</v>
      </c>
      <c r="M14" s="138">
        <f>'Ctrinh-NGAI XUYEN (21-30)'!H49</f>
        <v>0</v>
      </c>
      <c r="N14" s="211">
        <f>'Ctrinh-NGAI XUYEN (21-30)'!H56</f>
        <v>0</v>
      </c>
      <c r="O14" s="138">
        <f>'Ctrinh-NGAI XUYEN (21-30)'!H63</f>
        <v>0</v>
      </c>
      <c r="P14" s="138">
        <f>'Ctrinh-NGAI XUYEN (21-30)'!H70</f>
        <v>0</v>
      </c>
      <c r="Q14" s="138">
        <f>'Ctrinh-NGAI XUYEN (21-30)'!H77</f>
        <v>0</v>
      </c>
      <c r="R14" s="299">
        <f t="shared" si="5"/>
        <v>0</v>
      </c>
      <c r="S14" s="145"/>
      <c r="T14" s="138">
        <f>'Ctrinh-NGAI XUYEN (21-30)'!H84</f>
        <v>0</v>
      </c>
      <c r="U14" s="138">
        <f>'Ctrinh-NGAI XUYEN (21-30)'!H91</f>
        <v>0</v>
      </c>
      <c r="V14" s="138">
        <f>'Ctrinh-NGAI XUYEN (21-30)'!H98</f>
        <v>0</v>
      </c>
      <c r="W14" s="138">
        <f>'Ctrinh-NGAI XUYEN (21-30)'!H105</f>
        <v>0</v>
      </c>
      <c r="X14" s="138">
        <f>'Ctrinh-NGAI XUYEN (21-30)'!H112</f>
        <v>0</v>
      </c>
      <c r="Y14" s="138">
        <f>'Ctrinh-NGAI XUYEN (21-30)'!H119</f>
        <v>0</v>
      </c>
      <c r="Z14" s="138">
        <f>'Ctrinh-NGAI XUYEN (21-30)'!H126</f>
        <v>0</v>
      </c>
      <c r="AA14" s="138">
        <f>'Ctrinh-NGAI XUYEN (21-30)'!H133</f>
        <v>0</v>
      </c>
      <c r="AB14" s="291">
        <f t="shared" si="6"/>
        <v>0</v>
      </c>
      <c r="AC14" s="291"/>
      <c r="AD14" s="138">
        <f>'Ctrinh-NGAI XUYEN (21-30)'!H141</f>
        <v>0</v>
      </c>
      <c r="AE14" s="138">
        <f>'Ctrinh-NGAI XUYEN (21-30)'!H188</f>
        <v>0</v>
      </c>
      <c r="AF14" s="138">
        <f>'Ctrinh-NGAI XUYEN (21-30)'!H195</f>
        <v>0</v>
      </c>
      <c r="AG14" s="138">
        <f>'Ctrinh-NGAI XUYEN (21-30)'!H199</f>
        <v>0</v>
      </c>
      <c r="AH14" s="138">
        <f>'Ctrinh-NGAI XUYEN (21-30)'!H203</f>
        <v>0</v>
      </c>
      <c r="AI14" s="138">
        <f>'Ctrinh-NGAI XUYEN (21-30)'!H207</f>
        <v>0</v>
      </c>
      <c r="AJ14" s="138">
        <f>'Ctrinh-NGAI XUYEN (21-30)'!H211</f>
        <v>0</v>
      </c>
      <c r="AK14" s="138">
        <f>'Ctrinh-NGAI XUYEN (21-30)'!H215</f>
        <v>0</v>
      </c>
      <c r="AL14" s="138">
        <f>'Ctrinh-NGAI XUYEN (21-30)'!H219</f>
        <v>0</v>
      </c>
      <c r="AM14" s="138">
        <f>'Ctrinh-NGAI XUYEN (21-30)'!H226</f>
        <v>0</v>
      </c>
      <c r="AN14" s="138">
        <f>'Ctrinh-NGAI XUYEN (21-30)'!H233</f>
        <v>0</v>
      </c>
      <c r="AO14" s="138">
        <f>'Ctrinh-NGAI XUYEN (21-30)'!H240</f>
        <v>0</v>
      </c>
      <c r="AP14" s="138">
        <f>'Ctrinh-NGAI XUYEN (21-30)'!H247</f>
        <v>0</v>
      </c>
      <c r="AQ14" s="138">
        <f>'Ctrinh-NGAI XUYEN (21-30)'!H254</f>
        <v>0</v>
      </c>
      <c r="AR14" s="138">
        <f>'Ctrinh-NGAI XUYEN (21-30)'!H258</f>
        <v>0</v>
      </c>
      <c r="AS14" s="138">
        <f>'Ctrinh-NGAI XUYEN (21-30)'!H262</f>
        <v>0</v>
      </c>
      <c r="AT14" s="220">
        <f>'Ctrinh-NGAI XUYEN (21-30)'!H266</f>
        <v>0</v>
      </c>
      <c r="AU14" s="138">
        <f>'Ctrinh-NGAI XUYEN (21-30)'!H273</f>
        <v>0</v>
      </c>
      <c r="AV14" s="138">
        <f>'Ctrinh-NGAI XUYEN (21-30)'!H280</f>
        <v>0</v>
      </c>
      <c r="AW14" s="138">
        <f>'Ctrinh-NGAI XUYEN (21-30)'!H287</f>
        <v>0</v>
      </c>
      <c r="AX14" s="138">
        <f>'Ctrinh-NGAI XUYEN (21-30)'!H294</f>
        <v>0</v>
      </c>
      <c r="AY14" s="138">
        <f>'Ctrinh-NGAI XUYEN (21-30)'!H301</f>
        <v>0</v>
      </c>
      <c r="AZ14" s="138">
        <f>'Ctrinh-NGAI XUYEN (21-30)'!H308</f>
        <v>0</v>
      </c>
      <c r="BA14" s="138">
        <f>'Ctrinh-NGAI XUYEN (21-30)'!H315</f>
        <v>0</v>
      </c>
      <c r="BB14" s="138">
        <f>'Ctrinh-NGAI XUYEN (21-30)'!H322</f>
        <v>0</v>
      </c>
      <c r="BC14" s="138">
        <f>'Ctrinh-NGAI XUYEN (21-30)'!H329</f>
        <v>0</v>
      </c>
      <c r="BD14" s="138">
        <f>'Ctrinh-NGAI XUYEN (21-30)'!H336</f>
        <v>0</v>
      </c>
      <c r="BE14" s="138">
        <f>'Ctrinh-NGAI XUYEN (21-30)'!H343</f>
        <v>0</v>
      </c>
      <c r="BF14" s="145">
        <f>'Ctrinh-NGAI XUYEN (21-30)'!H350</f>
        <v>0</v>
      </c>
      <c r="BG14" s="138"/>
      <c r="BH14" s="138">
        <f t="shared" si="3"/>
        <v>0</v>
      </c>
      <c r="BI14" s="146">
        <f>$J$64-BH14</f>
        <v>0</v>
      </c>
      <c r="BJ14" s="138">
        <f t="shared" si="4"/>
        <v>0</v>
      </c>
      <c r="BK14" s="152"/>
      <c r="BL14" s="159"/>
    </row>
    <row r="15" spans="1:64" s="158" customFormat="1" ht="15.75" customHeight="1">
      <c r="A15" s="312" t="s">
        <v>26</v>
      </c>
      <c r="B15" s="157" t="s">
        <v>27</v>
      </c>
      <c r="C15" s="156" t="s">
        <v>28</v>
      </c>
      <c r="D15" s="163"/>
      <c r="E15" s="200">
        <f>SUM(G15:J15,L15:Q15)</f>
        <v>0</v>
      </c>
      <c r="F15" s="138">
        <f t="shared" si="7"/>
        <v>0</v>
      </c>
      <c r="G15" s="138">
        <f>'Ctrinh-NGAI XUYEN (21-30)'!I7</f>
        <v>0</v>
      </c>
      <c r="H15" s="138">
        <f>'Ctrinh-NGAI XUYEN (21-30)'!I14</f>
        <v>0</v>
      </c>
      <c r="I15" s="138">
        <f>'Ctrinh-NGAI XUYEN (21-30)'!I21</f>
        <v>0</v>
      </c>
      <c r="J15" s="138">
        <f>'Ctrinh-NGAI XUYEN (21-30)'!I28</f>
        <v>0</v>
      </c>
      <c r="K15" s="155">
        <f>$D15-$BH15</f>
        <v>0</v>
      </c>
      <c r="L15" s="138">
        <f>'Ctrinh-NGAI XUYEN (21-30)'!I42</f>
        <v>0</v>
      </c>
      <c r="M15" s="138">
        <f>'Ctrinh-NGAI XUYEN (21-30)'!I49</f>
        <v>0</v>
      </c>
      <c r="N15" s="211">
        <f>'Ctrinh-NGAI XUYEN (21-30)'!I56</f>
        <v>0</v>
      </c>
      <c r="O15" s="138">
        <f>'Ctrinh-NGAI XUYEN (21-30)'!I63</f>
        <v>0</v>
      </c>
      <c r="P15" s="138">
        <f>'Ctrinh-NGAI XUYEN (21-30)'!I70</f>
        <v>0</v>
      </c>
      <c r="Q15" s="138">
        <f>'Ctrinh-NGAI XUYEN (21-30)'!I77</f>
        <v>0</v>
      </c>
      <c r="R15" s="299">
        <f t="shared" si="5"/>
        <v>0</v>
      </c>
      <c r="S15" s="145"/>
      <c r="T15" s="138">
        <f>'Ctrinh-NGAI XUYEN (21-30)'!I84</f>
        <v>0</v>
      </c>
      <c r="U15" s="138">
        <f>'Ctrinh-NGAI XUYEN (21-30)'!I91</f>
        <v>0</v>
      </c>
      <c r="V15" s="138">
        <f>'Ctrinh-NGAI XUYEN (21-30)'!I98</f>
        <v>0</v>
      </c>
      <c r="W15" s="138">
        <f>'Ctrinh-NGAI XUYEN (21-30)'!I105</f>
        <v>0</v>
      </c>
      <c r="X15" s="138">
        <f>'Ctrinh-NGAI XUYEN (21-30)'!I112</f>
        <v>0</v>
      </c>
      <c r="Y15" s="138">
        <f>'Ctrinh-NGAI XUYEN (21-30)'!I119</f>
        <v>0</v>
      </c>
      <c r="Z15" s="138">
        <f>'Ctrinh-NGAI XUYEN (21-30)'!I126</f>
        <v>0</v>
      </c>
      <c r="AA15" s="138">
        <f>'Ctrinh-NGAI XUYEN (21-30)'!I133</f>
        <v>0</v>
      </c>
      <c r="AB15" s="291">
        <f t="shared" si="6"/>
        <v>0</v>
      </c>
      <c r="AC15" s="291"/>
      <c r="AD15" s="138">
        <f>'Ctrinh-NGAI XUYEN (21-30)'!I141</f>
        <v>0</v>
      </c>
      <c r="AE15" s="138">
        <f>'Ctrinh-NGAI XUYEN (21-30)'!I188</f>
        <v>0</v>
      </c>
      <c r="AF15" s="138">
        <f>'Ctrinh-NGAI XUYEN (21-30)'!I195</f>
        <v>0</v>
      </c>
      <c r="AG15" s="138">
        <f>'Ctrinh-NGAI XUYEN (21-30)'!I199</f>
        <v>0</v>
      </c>
      <c r="AH15" s="138">
        <f>'Ctrinh-NGAI XUYEN (21-30)'!I203</f>
        <v>0</v>
      </c>
      <c r="AI15" s="138">
        <f>'Ctrinh-NGAI XUYEN (21-30)'!I207</f>
        <v>0</v>
      </c>
      <c r="AJ15" s="138">
        <f>'Ctrinh-NGAI XUYEN (21-30)'!I211</f>
        <v>0</v>
      </c>
      <c r="AK15" s="138">
        <f>'Ctrinh-NGAI XUYEN (21-30)'!I215</f>
        <v>0</v>
      </c>
      <c r="AL15" s="138">
        <f>'Ctrinh-NGAI XUYEN (21-30)'!I219</f>
        <v>0</v>
      </c>
      <c r="AM15" s="138">
        <f>'Ctrinh-NGAI XUYEN (21-30)'!I226</f>
        <v>0</v>
      </c>
      <c r="AN15" s="138">
        <f>'Ctrinh-NGAI XUYEN (21-30)'!I233</f>
        <v>0</v>
      </c>
      <c r="AO15" s="138">
        <f>'Ctrinh-NGAI XUYEN (21-30)'!I240</f>
        <v>0</v>
      </c>
      <c r="AP15" s="138">
        <f>'Ctrinh-NGAI XUYEN (21-30)'!I247</f>
        <v>0</v>
      </c>
      <c r="AQ15" s="138">
        <f>'Ctrinh-NGAI XUYEN (21-30)'!I254</f>
        <v>0</v>
      </c>
      <c r="AR15" s="138">
        <f>'Ctrinh-NGAI XUYEN (21-30)'!I258</f>
        <v>0</v>
      </c>
      <c r="AS15" s="138">
        <f>'Ctrinh-NGAI XUYEN (21-30)'!I262</f>
        <v>0</v>
      </c>
      <c r="AT15" s="220">
        <f>'Ctrinh-NGAI XUYEN (21-30)'!I266</f>
        <v>0</v>
      </c>
      <c r="AU15" s="138">
        <f>'Ctrinh-NGAI XUYEN (21-30)'!I273</f>
        <v>0</v>
      </c>
      <c r="AV15" s="138">
        <f>'Ctrinh-NGAI XUYEN (21-30)'!I280</f>
        <v>0</v>
      </c>
      <c r="AW15" s="138">
        <f>'Ctrinh-NGAI XUYEN (21-30)'!I287</f>
        <v>0</v>
      </c>
      <c r="AX15" s="138">
        <f>'Ctrinh-NGAI XUYEN (21-30)'!I294</f>
        <v>0</v>
      </c>
      <c r="AY15" s="138">
        <f>'Ctrinh-NGAI XUYEN (21-30)'!I301</f>
        <v>0</v>
      </c>
      <c r="AZ15" s="138">
        <f>'Ctrinh-NGAI XUYEN (21-30)'!I308</f>
        <v>0</v>
      </c>
      <c r="BA15" s="138">
        <f>'Ctrinh-NGAI XUYEN (21-30)'!I315</f>
        <v>0</v>
      </c>
      <c r="BB15" s="138">
        <f>'Ctrinh-NGAI XUYEN (21-30)'!I322</f>
        <v>0</v>
      </c>
      <c r="BC15" s="138">
        <f>'Ctrinh-NGAI XUYEN (21-30)'!I329</f>
        <v>0</v>
      </c>
      <c r="BD15" s="138">
        <f>'Ctrinh-NGAI XUYEN (21-30)'!I336</f>
        <v>0</v>
      </c>
      <c r="BE15" s="138">
        <f>'Ctrinh-NGAI XUYEN (21-30)'!I343</f>
        <v>0</v>
      </c>
      <c r="BF15" s="145">
        <f>'Ctrinh-NGAI XUYEN (21-30)'!I350</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'Ctrinh-NGAI XUYEN (21-30)'!J7</f>
        <v>0</v>
      </c>
      <c r="H16" s="138">
        <f>'Ctrinh-NGAI XUYEN (21-30)'!J14</f>
        <v>0</v>
      </c>
      <c r="I16" s="138">
        <f>'Ctrinh-NGAI XUYEN (21-30)'!J21</f>
        <v>0</v>
      </c>
      <c r="J16" s="138">
        <f>'Ctrinh-NGAI XUYEN (21-30)'!J28</f>
        <v>0</v>
      </c>
      <c r="K16" s="138">
        <f>'Ctrinh-NGAI XUYEN (21-30)'!J35</f>
        <v>0</v>
      </c>
      <c r="L16" s="155">
        <f>$D16-$BH16</f>
        <v>0</v>
      </c>
      <c r="M16" s="138">
        <f>'Ctrinh-NGAI XUYEN (21-30)'!J49</f>
        <v>0</v>
      </c>
      <c r="N16" s="211">
        <f>'Ctrinh-NGAI XUYEN (21-30)'!J56</f>
        <v>0</v>
      </c>
      <c r="O16" s="138">
        <f>'Ctrinh-NGAI XUYEN (21-30)'!J63</f>
        <v>0</v>
      </c>
      <c r="P16" s="138">
        <f>'Ctrinh-NGAI XUYEN (21-30)'!J70</f>
        <v>0</v>
      </c>
      <c r="Q16" s="138">
        <f>'Ctrinh-NGAI XUYEN (21-30)'!J77</f>
        <v>0</v>
      </c>
      <c r="R16" s="299">
        <f t="shared" si="5"/>
        <v>0</v>
      </c>
      <c r="S16" s="145"/>
      <c r="T16" s="138">
        <f>'Ctrinh-NGAI XUYEN (21-30)'!J84</f>
        <v>0</v>
      </c>
      <c r="U16" s="138">
        <f>'Ctrinh-NGAI XUYEN (21-30)'!J91</f>
        <v>0</v>
      </c>
      <c r="V16" s="138">
        <f>'Ctrinh-NGAI XUYEN (21-30)'!J98</f>
        <v>0</v>
      </c>
      <c r="W16" s="138">
        <f>'Ctrinh-NGAI XUYEN (21-30)'!J105</f>
        <v>0</v>
      </c>
      <c r="X16" s="138">
        <f>'Ctrinh-NGAI XUYEN (21-30)'!J112</f>
        <v>0</v>
      </c>
      <c r="Y16" s="138">
        <f>'Ctrinh-NGAI XUYEN (21-30)'!J119</f>
        <v>0</v>
      </c>
      <c r="Z16" s="138">
        <f>'Ctrinh-NGAI XUYEN (21-30)'!J126</f>
        <v>0</v>
      </c>
      <c r="AA16" s="138">
        <f>'Ctrinh-NGAI XUYEN (21-30)'!J133</f>
        <v>0</v>
      </c>
      <c r="AB16" s="291">
        <f t="shared" si="6"/>
        <v>0</v>
      </c>
      <c r="AC16" s="291"/>
      <c r="AD16" s="138">
        <f>'Ctrinh-NGAI XUYEN (21-30)'!J141</f>
        <v>0</v>
      </c>
      <c r="AE16" s="138">
        <f>'Ctrinh-NGAI XUYEN (21-30)'!J188</f>
        <v>0</v>
      </c>
      <c r="AF16" s="138">
        <f>'Ctrinh-NGAI XUYEN (21-30)'!J195</f>
        <v>0</v>
      </c>
      <c r="AG16" s="138">
        <f>'Ctrinh-NGAI XUYEN (21-30)'!J199</f>
        <v>0</v>
      </c>
      <c r="AH16" s="138">
        <f>'Ctrinh-NGAI XUYEN (21-30)'!J203</f>
        <v>0</v>
      </c>
      <c r="AI16" s="138">
        <f>'Ctrinh-NGAI XUYEN (21-30)'!J207</f>
        <v>0</v>
      </c>
      <c r="AJ16" s="138">
        <f>'Ctrinh-NGAI XUYEN (21-30)'!J211</f>
        <v>0</v>
      </c>
      <c r="AK16" s="138">
        <f>'Ctrinh-NGAI XUYEN (21-30)'!J215</f>
        <v>0</v>
      </c>
      <c r="AL16" s="138">
        <f>'Ctrinh-NGAI XUYEN (21-30)'!J219</f>
        <v>0</v>
      </c>
      <c r="AM16" s="138">
        <f>'Ctrinh-NGAI XUYEN (21-30)'!J226</f>
        <v>0</v>
      </c>
      <c r="AN16" s="138">
        <f>'Ctrinh-NGAI XUYEN (21-30)'!J233</f>
        <v>0</v>
      </c>
      <c r="AO16" s="138">
        <f>'Ctrinh-NGAI XUYEN (21-30)'!J240</f>
        <v>0</v>
      </c>
      <c r="AP16" s="138">
        <f>'Ctrinh-NGAI XUYEN (21-30)'!J247</f>
        <v>0</v>
      </c>
      <c r="AQ16" s="138">
        <f>'Ctrinh-NGAI XUYEN (21-30)'!J254</f>
        <v>0</v>
      </c>
      <c r="AR16" s="138">
        <f>'Ctrinh-NGAI XUYEN (21-30)'!J258</f>
        <v>0</v>
      </c>
      <c r="AS16" s="138">
        <f>'Ctrinh-NGAI XUYEN (21-30)'!J262</f>
        <v>0</v>
      </c>
      <c r="AT16" s="220">
        <f>'Ctrinh-NGAI XUYEN (21-30)'!J266</f>
        <v>0</v>
      </c>
      <c r="AU16" s="138">
        <f>'Ctrinh-NGAI XUYEN (21-30)'!J273</f>
        <v>0</v>
      </c>
      <c r="AV16" s="138">
        <f>'Ctrinh-NGAI XUYEN (21-30)'!J280</f>
        <v>0</v>
      </c>
      <c r="AW16" s="138">
        <f>'Ctrinh-NGAI XUYEN (21-30)'!J287</f>
        <v>0</v>
      </c>
      <c r="AX16" s="138">
        <f>'Ctrinh-NGAI XUYEN (21-30)'!J294</f>
        <v>0</v>
      </c>
      <c r="AY16" s="138">
        <f>'Ctrinh-NGAI XUYEN (21-30)'!J301</f>
        <v>0</v>
      </c>
      <c r="AZ16" s="138">
        <f>'Ctrinh-NGAI XUYEN (21-30)'!J308</f>
        <v>0</v>
      </c>
      <c r="BA16" s="138">
        <f>'Ctrinh-NGAI XUYEN (21-30)'!J315</f>
        <v>0</v>
      </c>
      <c r="BB16" s="138">
        <f>'Ctrinh-NGAI XUYEN (21-30)'!J322</f>
        <v>0</v>
      </c>
      <c r="BC16" s="138">
        <f>'Ctrinh-NGAI XUYEN (21-30)'!J329</f>
        <v>0</v>
      </c>
      <c r="BD16" s="138">
        <f>'Ctrinh-NGAI XUYEN (21-30)'!J336</f>
        <v>0</v>
      </c>
      <c r="BE16" s="138">
        <f>'Ctrinh-NGAI XUYEN (21-30)'!J343</f>
        <v>0</v>
      </c>
      <c r="BF16" s="145">
        <f>'Ctrinh-NGAI XUYEN (21-30)'!J350</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'Ctrinh-NGAI XUYEN (21-30)'!K7</f>
        <v>0</v>
      </c>
      <c r="H17" s="138">
        <f>'Ctrinh-NGAI XUYEN (21-30)'!K14</f>
        <v>0</v>
      </c>
      <c r="I17" s="138">
        <f>'Ctrinh-NGAI XUYEN (21-30)'!K21</f>
        <v>0</v>
      </c>
      <c r="J17" s="138">
        <f>'Ctrinh-NGAI XUYEN (21-30)'!K28</f>
        <v>0</v>
      </c>
      <c r="K17" s="138">
        <f>'Ctrinh-NGAI XUYEN (21-30)'!K35</f>
        <v>0</v>
      </c>
      <c r="L17" s="138">
        <f>'Ctrinh-NGAI XUYEN (21-30)'!K42</f>
        <v>0</v>
      </c>
      <c r="M17" s="155">
        <f>$D17-$BH17</f>
        <v>0</v>
      </c>
      <c r="N17" s="211">
        <f>'Ctrinh-NGAI XUYEN (21-30)'!K56</f>
        <v>0</v>
      </c>
      <c r="O17" s="138">
        <f>'Ctrinh-NGAI XUYEN (21-30)'!K63</f>
        <v>0</v>
      </c>
      <c r="P17" s="138">
        <f>'Ctrinh-NGAI XUYEN (21-30)'!K70</f>
        <v>0</v>
      </c>
      <c r="Q17" s="138">
        <f>'Ctrinh-NGAI XUYEN (21-30)'!K77</f>
        <v>0</v>
      </c>
      <c r="R17" s="299">
        <f t="shared" si="5"/>
        <v>0</v>
      </c>
      <c r="S17" s="145"/>
      <c r="T17" s="138">
        <f>'Ctrinh-NGAI XUYEN (21-30)'!K84</f>
        <v>0</v>
      </c>
      <c r="U17" s="138">
        <f>'Ctrinh-NGAI XUYEN (21-30)'!K91</f>
        <v>0</v>
      </c>
      <c r="V17" s="138">
        <f>'Ctrinh-NGAI XUYEN (21-30)'!K98</f>
        <v>0</v>
      </c>
      <c r="W17" s="138">
        <f>'Ctrinh-NGAI XUYEN (21-30)'!K105</f>
        <v>0</v>
      </c>
      <c r="X17" s="138">
        <f>'Ctrinh-NGAI XUYEN (21-30)'!K112</f>
        <v>0</v>
      </c>
      <c r="Y17" s="138">
        <f>'Ctrinh-NGAI XUYEN (21-30)'!K119</f>
        <v>0</v>
      </c>
      <c r="Z17" s="138">
        <f>'Ctrinh-NGAI XUYEN (21-30)'!K126</f>
        <v>0</v>
      </c>
      <c r="AA17" s="138">
        <f>'Ctrinh-NGAI XUYEN (21-30)'!K133</f>
        <v>0</v>
      </c>
      <c r="AB17" s="291">
        <f t="shared" si="6"/>
        <v>0</v>
      </c>
      <c r="AC17" s="291"/>
      <c r="AD17" s="138">
        <f>'Ctrinh-NGAI XUYEN (21-30)'!K141</f>
        <v>0</v>
      </c>
      <c r="AE17" s="138">
        <f>'Ctrinh-NGAI XUYEN (21-30)'!K188</f>
        <v>0</v>
      </c>
      <c r="AF17" s="138">
        <f>'Ctrinh-NGAI XUYEN (21-30)'!K195</f>
        <v>0</v>
      </c>
      <c r="AG17" s="138">
        <f>'Ctrinh-NGAI XUYEN (21-30)'!K199</f>
        <v>0</v>
      </c>
      <c r="AH17" s="138">
        <f>'Ctrinh-NGAI XUYEN (21-30)'!K203</f>
        <v>0</v>
      </c>
      <c r="AI17" s="138">
        <f>'Ctrinh-NGAI XUYEN (21-30)'!K207</f>
        <v>0</v>
      </c>
      <c r="AJ17" s="138">
        <f>'Ctrinh-NGAI XUYEN (21-30)'!K211</f>
        <v>0</v>
      </c>
      <c r="AK17" s="138">
        <f>'Ctrinh-NGAI XUYEN (21-30)'!K215</f>
        <v>0</v>
      </c>
      <c r="AL17" s="138">
        <f>'Ctrinh-NGAI XUYEN (21-30)'!K219</f>
        <v>0</v>
      </c>
      <c r="AM17" s="138">
        <f>'Ctrinh-NGAI XUYEN (21-30)'!K226</f>
        <v>0</v>
      </c>
      <c r="AN17" s="138">
        <f>'Ctrinh-NGAI XUYEN (21-30)'!K233</f>
        <v>0</v>
      </c>
      <c r="AO17" s="138">
        <f>'Ctrinh-NGAI XUYEN (21-30)'!K240</f>
        <v>0</v>
      </c>
      <c r="AP17" s="138">
        <f>'Ctrinh-NGAI XUYEN (21-30)'!K247</f>
        <v>0</v>
      </c>
      <c r="AQ17" s="138">
        <f>'Ctrinh-NGAI XUYEN (21-30)'!K254</f>
        <v>0</v>
      </c>
      <c r="AR17" s="138">
        <f>'Ctrinh-NGAI XUYEN (21-30)'!K258</f>
        <v>0</v>
      </c>
      <c r="AS17" s="138">
        <f>'Ctrinh-NGAI XUYEN (21-30)'!K262</f>
        <v>0</v>
      </c>
      <c r="AT17" s="220">
        <f>'Ctrinh-NGAI XUYEN (21-30)'!K266</f>
        <v>0</v>
      </c>
      <c r="AU17" s="138">
        <f>'Ctrinh-NGAI XUYEN (21-30)'!K273</f>
        <v>0</v>
      </c>
      <c r="AV17" s="138">
        <f>'Ctrinh-NGAI XUYEN (21-30)'!K280</f>
        <v>0</v>
      </c>
      <c r="AW17" s="138">
        <f>'Ctrinh-NGAI XUYEN (21-30)'!K287</f>
        <v>0</v>
      </c>
      <c r="AX17" s="138">
        <f>'Ctrinh-NGAI XUYEN (21-30)'!K294</f>
        <v>0</v>
      </c>
      <c r="AY17" s="138">
        <f>'Ctrinh-NGAI XUYEN (21-30)'!K301</f>
        <v>0</v>
      </c>
      <c r="AZ17" s="138">
        <f>'Ctrinh-NGAI XUYEN (21-30)'!K308</f>
        <v>0</v>
      </c>
      <c r="BA17" s="138">
        <f>'Ctrinh-NGAI XUYEN (21-30)'!K315</f>
        <v>0</v>
      </c>
      <c r="BB17" s="138">
        <f>'Ctrinh-NGAI XUYEN (21-30)'!K322</f>
        <v>0</v>
      </c>
      <c r="BC17" s="138">
        <f>'Ctrinh-NGAI XUYEN (21-30)'!K329</f>
        <v>0</v>
      </c>
      <c r="BD17" s="138">
        <f>'Ctrinh-NGAI XUYEN (21-30)'!K336</f>
        <v>0</v>
      </c>
      <c r="BE17" s="138">
        <f>'Ctrinh-NGAI XUYEN (21-30)'!K343</f>
        <v>0</v>
      </c>
      <c r="BF17" s="145">
        <f>'Ctrinh-NGAI XUYEN (21-30)'!K350</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'Ctrinh-NGAI XUYEN (21-30)'!K8</f>
        <v>0</v>
      </c>
      <c r="H18" s="138">
        <f>'Ctrinh-NGAI XUYEN (21-30)'!K15</f>
        <v>0</v>
      </c>
      <c r="I18" s="138">
        <f>'Ctrinh-NGAI XUYEN (21-30)'!K22</f>
        <v>0</v>
      </c>
      <c r="J18" s="138">
        <f>'Ctrinh-NGAI XUYEN (21-30)'!K29</f>
        <v>0</v>
      </c>
      <c r="K18" s="138">
        <f>'Ctrinh-NGAI XUYEN (21-30)'!K36</f>
        <v>0</v>
      </c>
      <c r="L18" s="138">
        <f>'Ctrinh-NGAI XUYEN (21-30)'!K43</f>
        <v>0</v>
      </c>
      <c r="M18" s="138">
        <f>'Ctrinh-NGAI XUYEN (21-30)'!M43</f>
        <v>0</v>
      </c>
      <c r="N18" s="247">
        <f>$D18-$BH18</f>
        <v>0</v>
      </c>
      <c r="O18" s="138">
        <f>'Ctrinh-NGAI XUYEN (21-30)'!K64</f>
        <v>0</v>
      </c>
      <c r="P18" s="138">
        <f>'Ctrinh-NGAI XUYEN (21-30)'!K71</f>
        <v>0</v>
      </c>
      <c r="Q18" s="138">
        <f>'Ctrinh-NGAI XUYEN (21-30)'!K78</f>
        <v>0</v>
      </c>
      <c r="R18" s="299">
        <f t="shared" si="5"/>
        <v>0</v>
      </c>
      <c r="S18" s="145"/>
      <c r="T18" s="138">
        <f>'Ctrinh-NGAI XUYEN (21-30)'!K85</f>
        <v>0</v>
      </c>
      <c r="U18" s="138">
        <f>'Ctrinh-NGAI XUYEN (21-30)'!K92</f>
        <v>0</v>
      </c>
      <c r="V18" s="138">
        <f>'Ctrinh-NGAI XUYEN (21-30)'!K99</f>
        <v>0</v>
      </c>
      <c r="W18" s="138">
        <f>'Ctrinh-NGAI XUYEN (21-30)'!K106</f>
        <v>0</v>
      </c>
      <c r="X18" s="138">
        <f>'Ctrinh-NGAI XUYEN (21-30)'!K113</f>
        <v>0</v>
      </c>
      <c r="Y18" s="138">
        <f>'Ctrinh-NGAI XUYEN (21-30)'!K120</f>
        <v>0</v>
      </c>
      <c r="Z18" s="138">
        <f>'Ctrinh-NGAI XUYEN (21-30)'!K127</f>
        <v>0</v>
      </c>
      <c r="AA18" s="138">
        <f>'Ctrinh-NGAI XUYEN (21-30)'!K134</f>
        <v>0</v>
      </c>
      <c r="AB18" s="291">
        <f t="shared" si="6"/>
        <v>0</v>
      </c>
      <c r="AC18" s="291"/>
      <c r="AD18" s="138">
        <f>'Ctrinh-NGAI XUYEN (21-30)'!K142</f>
        <v>0</v>
      </c>
      <c r="AE18" s="138">
        <f>'Ctrinh-NGAI XUYEN (21-30)'!K189</f>
        <v>0</v>
      </c>
      <c r="AF18" s="138">
        <f>'Ctrinh-NGAI XUYEN (21-30)'!K196</f>
        <v>0</v>
      </c>
      <c r="AG18" s="138">
        <f>'Ctrinh-NGAI XUYEN (21-30)'!K200</f>
        <v>0</v>
      </c>
      <c r="AH18" s="138">
        <f>'Ctrinh-NGAI XUYEN (21-30)'!K204</f>
        <v>0</v>
      </c>
      <c r="AI18" s="138">
        <f>'Ctrinh-NGAI XUYEN (21-30)'!K208</f>
        <v>0</v>
      </c>
      <c r="AJ18" s="138">
        <f>'Ctrinh-NGAI XUYEN (21-30)'!K212</f>
        <v>0</v>
      </c>
      <c r="AK18" s="138">
        <f>'Ctrinh-NGAI XUYEN (21-30)'!K216</f>
        <v>0</v>
      </c>
      <c r="AL18" s="138">
        <f>'Ctrinh-NGAI XUYEN (21-30)'!K216</f>
        <v>0</v>
      </c>
      <c r="AM18" s="138">
        <f>'Ctrinh-NGAI XUYEN (21-30)'!K227</f>
        <v>0</v>
      </c>
      <c r="AN18" s="138">
        <f>'Ctrinh-NGAI XUYEN (21-30)'!K234</f>
        <v>0</v>
      </c>
      <c r="AO18" s="138">
        <f>'Ctrinh-NGAI XUYEN (21-30)'!K241</f>
        <v>0</v>
      </c>
      <c r="AP18" s="138">
        <f>'Ctrinh-NGAI XUYEN (21-30)'!K248</f>
        <v>0</v>
      </c>
      <c r="AQ18" s="138">
        <f>'Ctrinh-NGAI XUYEN (21-30)'!K255</f>
        <v>0</v>
      </c>
      <c r="AR18" s="138">
        <f>'Ctrinh-NGAI XUYEN (21-30)'!K259</f>
        <v>0</v>
      </c>
      <c r="AS18" s="138">
        <f>'Ctrinh-NGAI XUYEN (21-30)'!K263</f>
        <v>0</v>
      </c>
      <c r="AT18" s="220">
        <f>'Ctrinh-NGAI XUYEN (21-30)'!K267</f>
        <v>0</v>
      </c>
      <c r="AU18" s="138">
        <f>'Ctrinh-NGAI XUYEN (21-30)'!K274</f>
        <v>0</v>
      </c>
      <c r="AV18" s="138">
        <f>'Ctrinh-NGAI XUYEN (21-30)'!K281</f>
        <v>0</v>
      </c>
      <c r="AW18" s="138">
        <f>'Ctrinh-NGAI XUYEN (21-30)'!K288</f>
        <v>0</v>
      </c>
      <c r="AX18" s="138">
        <f>'Ctrinh-NGAI XUYEN (21-30)'!K295</f>
        <v>0</v>
      </c>
      <c r="AY18" s="138">
        <f>'Ctrinh-NGAI XUYEN (21-30)'!K302</f>
        <v>0</v>
      </c>
      <c r="AZ18" s="138">
        <f>'Ctrinh-NGAI XUYEN (21-30)'!K309</f>
        <v>0</v>
      </c>
      <c r="BA18" s="138">
        <f>'Ctrinh-NGAI XUYEN (21-30)'!K316</f>
        <v>0</v>
      </c>
      <c r="BB18" s="138">
        <f>'Ctrinh-NGAI XUYEN (21-30)'!K323</f>
        <v>0</v>
      </c>
      <c r="BC18" s="138">
        <f>'Ctrinh-NGAI XUYEN (21-30)'!K330</f>
        <v>0</v>
      </c>
      <c r="BD18" s="138">
        <f>'Ctrinh-NGAI XUYEN (21-30)'!K337</f>
        <v>0</v>
      </c>
      <c r="BE18" s="138">
        <f>'Ctrinh-NGAI XUYEN (21-30)'!K344</f>
        <v>0</v>
      </c>
      <c r="BF18" s="145">
        <f>'Ctrinh-NGAI XUYEN (21-30)'!K351</f>
        <v>0</v>
      </c>
      <c r="BG18" s="138"/>
      <c r="BH18" s="138">
        <f t="shared" si="3"/>
        <v>0</v>
      </c>
      <c r="BI18" s="146">
        <f>$N$64-BH18</f>
        <v>0</v>
      </c>
      <c r="BJ18" s="138">
        <f t="shared" si="4"/>
        <v>0</v>
      </c>
      <c r="BK18" s="166"/>
      <c r="BL18" s="165"/>
    </row>
    <row r="19" spans="1:64" s="158" customFormat="1" ht="15.75" customHeight="1">
      <c r="A19" s="312" t="s">
        <v>35</v>
      </c>
      <c r="B19" s="157" t="s">
        <v>36</v>
      </c>
      <c r="C19" s="156" t="s">
        <v>37</v>
      </c>
      <c r="D19" s="384"/>
      <c r="E19" s="200">
        <f>SUM(G19:M19,P19:Q19)</f>
        <v>0</v>
      </c>
      <c r="F19" s="138">
        <f t="shared" si="7"/>
        <v>0</v>
      </c>
      <c r="G19" s="138">
        <f>'Ctrinh-NGAI XUYEN (21-30)'!M7</f>
        <v>0</v>
      </c>
      <c r="H19" s="138">
        <f>'Ctrinh-NGAI XUYEN (21-30)'!M14</f>
        <v>0</v>
      </c>
      <c r="I19" s="138">
        <f>'Ctrinh-NGAI XUYEN (21-30)'!M21</f>
        <v>0</v>
      </c>
      <c r="J19" s="138">
        <f>'Ctrinh-NGAI XUYEN (21-30)'!M28</f>
        <v>0</v>
      </c>
      <c r="K19" s="138">
        <f>'Ctrinh-NGAI XUYEN (21-30)'!M35</f>
        <v>0</v>
      </c>
      <c r="L19" s="138">
        <f>'Ctrinh-NGAI XUYEN (21-30)'!M42</f>
        <v>0</v>
      </c>
      <c r="M19" s="138">
        <f>'Ctrinh-NGAI XUYEN (21-30)'!M49</f>
        <v>0</v>
      </c>
      <c r="N19" s="220">
        <f>'Ctrinh-NGAI XUYEN (21-30)'!M56</f>
        <v>0</v>
      </c>
      <c r="O19" s="155">
        <f>$D19-$BH19</f>
        <v>0</v>
      </c>
      <c r="P19" s="138">
        <f>'Ctrinh-NGAI XUYEN (21-30)'!M70</f>
        <v>0</v>
      </c>
      <c r="Q19" s="138">
        <f>'Ctrinh-NGAI XUYEN (21-30)'!M77</f>
        <v>0</v>
      </c>
      <c r="R19" s="299">
        <f t="shared" si="5"/>
        <v>0</v>
      </c>
      <c r="S19" s="145"/>
      <c r="T19" s="138">
        <f>'Ctrinh-NGAI XUYEN (21-30)'!M84</f>
        <v>0</v>
      </c>
      <c r="U19" s="138">
        <f>'Ctrinh-NGAI XUYEN (21-30)'!M91</f>
        <v>0</v>
      </c>
      <c r="V19" s="138">
        <f>'Ctrinh-NGAI XUYEN (21-30)'!M98</f>
        <v>0</v>
      </c>
      <c r="W19" s="138">
        <f>'Ctrinh-NGAI XUYEN (21-30)'!M105</f>
        <v>0</v>
      </c>
      <c r="X19" s="138">
        <f>'Ctrinh-NGAI XUYEN (21-30)'!M112</f>
        <v>0</v>
      </c>
      <c r="Y19" s="138">
        <f>'Ctrinh-NGAI XUYEN (21-30)'!M119</f>
        <v>0</v>
      </c>
      <c r="Z19" s="138">
        <f>'Ctrinh-NGAI XUYEN (21-30)'!M126</f>
        <v>0</v>
      </c>
      <c r="AA19" s="138">
        <f>'Ctrinh-NGAI XUYEN (21-30)'!M133</f>
        <v>0</v>
      </c>
      <c r="AB19" s="291">
        <f t="shared" si="6"/>
        <v>0</v>
      </c>
      <c r="AC19" s="291"/>
      <c r="AD19" s="138">
        <f>'Ctrinh-NGAI XUYEN (21-30)'!M141</f>
        <v>0</v>
      </c>
      <c r="AE19" s="138">
        <f>'Ctrinh-NGAI XUYEN (21-30)'!M188</f>
        <v>0</v>
      </c>
      <c r="AF19" s="138">
        <f>'Ctrinh-NGAI XUYEN (21-30)'!M195</f>
        <v>0</v>
      </c>
      <c r="AG19" s="138">
        <f>'Ctrinh-NGAI XUYEN (21-30)'!M199</f>
        <v>0</v>
      </c>
      <c r="AH19" s="138">
        <f>'Ctrinh-NGAI XUYEN (21-30)'!M203</f>
        <v>0</v>
      </c>
      <c r="AI19" s="138">
        <f>'Ctrinh-NGAI XUYEN (21-30)'!M207</f>
        <v>0</v>
      </c>
      <c r="AJ19" s="138">
        <f>'Ctrinh-NGAI XUYEN (21-30)'!M211</f>
        <v>0</v>
      </c>
      <c r="AK19" s="138">
        <f>'Ctrinh-NGAI XUYEN (21-30)'!M215</f>
        <v>0</v>
      </c>
      <c r="AL19" s="138">
        <f>'Ctrinh-NGAI XUYEN (21-30)'!M219</f>
        <v>0</v>
      </c>
      <c r="AM19" s="138">
        <f>'Ctrinh-NGAI XUYEN (21-30)'!M226</f>
        <v>0</v>
      </c>
      <c r="AN19" s="138">
        <f>'Ctrinh-NGAI XUYEN (21-30)'!M233</f>
        <v>0</v>
      </c>
      <c r="AO19" s="138">
        <f>'Ctrinh-NGAI XUYEN (21-30)'!M240</f>
        <v>0</v>
      </c>
      <c r="AP19" s="138">
        <f>'Ctrinh-NGAI XUYEN (21-30)'!M247</f>
        <v>0</v>
      </c>
      <c r="AQ19" s="138">
        <f>'Ctrinh-NGAI XUYEN (21-30)'!M254</f>
        <v>0</v>
      </c>
      <c r="AR19" s="138">
        <f>'Ctrinh-NGAI XUYEN (21-30)'!M258</f>
        <v>0</v>
      </c>
      <c r="AS19" s="138">
        <f>'Ctrinh-NGAI XUYEN (21-30)'!M262</f>
        <v>0</v>
      </c>
      <c r="AT19" s="220">
        <f>'Ctrinh-NGAI XUYEN (21-30)'!M266</f>
        <v>0</v>
      </c>
      <c r="AU19" s="138">
        <f>'Ctrinh-NGAI XUYEN (21-30)'!M273</f>
        <v>0</v>
      </c>
      <c r="AV19" s="138">
        <f>'Ctrinh-NGAI XUYEN (21-30)'!M280</f>
        <v>0</v>
      </c>
      <c r="AW19" s="138">
        <f>'Ctrinh-NGAI XUYEN (21-30)'!M287</f>
        <v>0</v>
      </c>
      <c r="AX19" s="138">
        <f>'Ctrinh-NGAI XUYEN (21-30)'!M294</f>
        <v>0</v>
      </c>
      <c r="AY19" s="138">
        <f>'Ctrinh-NGAI XUYEN (21-30)'!M301</f>
        <v>0</v>
      </c>
      <c r="AZ19" s="138">
        <f>'Ctrinh-NGAI XUYEN (21-30)'!M308</f>
        <v>0</v>
      </c>
      <c r="BA19" s="138">
        <f>'Ctrinh-NGAI XUYEN (21-30)'!M315</f>
        <v>0</v>
      </c>
      <c r="BB19" s="138">
        <f>'Ctrinh-NGAI XUYEN (21-30)'!M322</f>
        <v>0</v>
      </c>
      <c r="BC19" s="138">
        <f>'Ctrinh-NGAI XUYEN (21-30)'!M329</f>
        <v>0</v>
      </c>
      <c r="BD19" s="138">
        <f>'Ctrinh-NGAI XUYEN (21-30)'!M336</f>
        <v>0</v>
      </c>
      <c r="BE19" s="138">
        <f>'Ctrinh-NGAI XUYEN (21-30)'!M343</f>
        <v>0</v>
      </c>
      <c r="BF19" s="145">
        <f>'Ctrinh-NGAI XUYEN (21-30)'!M350</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'Ctrinh-NGAI XUYEN (21-30)'!N7</f>
        <v>0</v>
      </c>
      <c r="H20" s="138">
        <f>'Ctrinh-NGAI XUYEN (21-30)'!N14</f>
        <v>0</v>
      </c>
      <c r="I20" s="138">
        <f>'Ctrinh-NGAI XUYEN (21-30)'!N21</f>
        <v>0</v>
      </c>
      <c r="J20" s="138">
        <f>'Ctrinh-NGAI XUYEN (21-30)'!N28</f>
        <v>0</v>
      </c>
      <c r="K20" s="138">
        <f>'Ctrinh-NGAI XUYEN (21-30)'!N35</f>
        <v>0</v>
      </c>
      <c r="L20" s="138">
        <f>'Ctrinh-NGAI XUYEN (21-30)'!N42</f>
        <v>0</v>
      </c>
      <c r="M20" s="138">
        <f>'Ctrinh-NGAI XUYEN (21-30)'!N49</f>
        <v>0</v>
      </c>
      <c r="N20" s="220">
        <f>'Ctrinh-NGAI XUYEN (21-30)'!N56</f>
        <v>0</v>
      </c>
      <c r="O20" s="138">
        <f>'Ctrinh-NGAI XUYEN (21-30)'!N63</f>
        <v>0</v>
      </c>
      <c r="P20" s="155">
        <f>$D20-$BH20</f>
        <v>0</v>
      </c>
      <c r="Q20" s="138">
        <f>'Ctrinh-NGAI XUYEN (21-30)'!N77</f>
        <v>0</v>
      </c>
      <c r="R20" s="299">
        <f t="shared" si="5"/>
        <v>0</v>
      </c>
      <c r="S20" s="145"/>
      <c r="T20" s="138">
        <f>'Ctrinh-NGAI XUYEN (21-30)'!N84</f>
        <v>0</v>
      </c>
      <c r="U20" s="138">
        <f>'Ctrinh-NGAI XUYEN (21-30)'!N91</f>
        <v>0</v>
      </c>
      <c r="V20" s="138">
        <f>'Ctrinh-NGAI XUYEN (21-30)'!N98</f>
        <v>0</v>
      </c>
      <c r="W20" s="138">
        <f>'Ctrinh-NGAI XUYEN (21-30)'!N105</f>
        <v>0</v>
      </c>
      <c r="X20" s="138">
        <f>'Ctrinh-NGAI XUYEN (21-30)'!N112</f>
        <v>0</v>
      </c>
      <c r="Y20" s="138">
        <f>'Ctrinh-NGAI XUYEN (21-30)'!N119</f>
        <v>0</v>
      </c>
      <c r="Z20" s="138">
        <f>'Ctrinh-NGAI XUYEN (21-30)'!N126</f>
        <v>0</v>
      </c>
      <c r="AA20" s="138">
        <f>'Ctrinh-NGAI XUYEN (21-30)'!N133</f>
        <v>0</v>
      </c>
      <c r="AB20" s="291">
        <f t="shared" si="6"/>
        <v>0</v>
      </c>
      <c r="AC20" s="291"/>
      <c r="AD20" s="138">
        <f>'Ctrinh-NGAI XUYEN (21-30)'!N141</f>
        <v>0</v>
      </c>
      <c r="AE20" s="138">
        <f>'Ctrinh-NGAI XUYEN (21-30)'!N188</f>
        <v>0</v>
      </c>
      <c r="AF20" s="138">
        <f>'Ctrinh-NGAI XUYEN (21-30)'!N195</f>
        <v>0</v>
      </c>
      <c r="AG20" s="138">
        <f>'Ctrinh-NGAI XUYEN (21-30)'!N199</f>
        <v>0</v>
      </c>
      <c r="AH20" s="138">
        <f>'Ctrinh-NGAI XUYEN (21-30)'!N203</f>
        <v>0</v>
      </c>
      <c r="AI20" s="138">
        <f>'Ctrinh-NGAI XUYEN (21-30)'!N207</f>
        <v>0</v>
      </c>
      <c r="AJ20" s="138">
        <f>'Ctrinh-NGAI XUYEN (21-30)'!N211</f>
        <v>0</v>
      </c>
      <c r="AK20" s="138">
        <f>'Ctrinh-NGAI XUYEN (21-30)'!N215</f>
        <v>0</v>
      </c>
      <c r="AL20" s="138">
        <f>'Ctrinh-NGAI XUYEN (21-30)'!N219</f>
        <v>0</v>
      </c>
      <c r="AM20" s="138">
        <f>'Ctrinh-NGAI XUYEN (21-30)'!N226</f>
        <v>0</v>
      </c>
      <c r="AN20" s="138">
        <f>'Ctrinh-NGAI XUYEN (21-30)'!N233</f>
        <v>0</v>
      </c>
      <c r="AO20" s="138">
        <f>'Ctrinh-NGAI XUYEN (21-30)'!N240</f>
        <v>0</v>
      </c>
      <c r="AP20" s="138">
        <f>'Ctrinh-NGAI XUYEN (21-30)'!N247</f>
        <v>0</v>
      </c>
      <c r="AQ20" s="138">
        <f>'Ctrinh-NGAI XUYEN (21-30)'!N254</f>
        <v>0</v>
      </c>
      <c r="AR20" s="138">
        <f>'Ctrinh-NGAI XUYEN (21-30)'!N258</f>
        <v>0</v>
      </c>
      <c r="AS20" s="138">
        <f>'Ctrinh-NGAI XUYEN (21-30)'!N262</f>
        <v>0</v>
      </c>
      <c r="AT20" s="220">
        <f>'Ctrinh-NGAI XUYEN (21-30)'!N266</f>
        <v>0</v>
      </c>
      <c r="AU20" s="138">
        <f>'Ctrinh-NGAI XUYEN (21-30)'!N273</f>
        <v>0</v>
      </c>
      <c r="AV20" s="138">
        <f>'Ctrinh-NGAI XUYEN (21-30)'!N280</f>
        <v>0</v>
      </c>
      <c r="AW20" s="138">
        <f>'Ctrinh-NGAI XUYEN (21-30)'!N287</f>
        <v>0</v>
      </c>
      <c r="AX20" s="138">
        <f>'Ctrinh-NGAI XUYEN (21-30)'!N294</f>
        <v>0</v>
      </c>
      <c r="AY20" s="138">
        <f>'Ctrinh-NGAI XUYEN (21-30)'!N301</f>
        <v>0</v>
      </c>
      <c r="AZ20" s="138">
        <f>'Ctrinh-NGAI XUYEN (21-30)'!N308</f>
        <v>0</v>
      </c>
      <c r="BA20" s="138">
        <f>'Ctrinh-NGAI XUYEN (21-30)'!N315</f>
        <v>0</v>
      </c>
      <c r="BB20" s="138">
        <f>'Ctrinh-NGAI XUYEN (21-30)'!N322</f>
        <v>0</v>
      </c>
      <c r="BC20" s="138">
        <f>'Ctrinh-NGAI XUYEN (21-30)'!N329</f>
        <v>0</v>
      </c>
      <c r="BD20" s="138">
        <f>'Ctrinh-NGAI XUYEN (21-30)'!N336</f>
        <v>0</v>
      </c>
      <c r="BE20" s="138">
        <f>'Ctrinh-NGAI XUYEN (21-30)'!N343</f>
        <v>0</v>
      </c>
      <c r="BF20" s="145">
        <f>'Ctrinh-NGAI XUYEN (21-30)'!N350</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'Ctrinh-NGAI XUYEN (21-30)'!O7</f>
        <v>0</v>
      </c>
      <c r="H21" s="138">
        <f>'Ctrinh-NGAI XUYEN (21-30)'!O14</f>
        <v>0</v>
      </c>
      <c r="I21" s="138">
        <f>'Ctrinh-NGAI XUYEN (21-30)'!O21</f>
        <v>0</v>
      </c>
      <c r="J21" s="138">
        <f>'Ctrinh-NGAI XUYEN (21-30)'!O28</f>
        <v>0</v>
      </c>
      <c r="K21" s="138">
        <f>'Ctrinh-NGAI XUYEN (21-30)'!O35</f>
        <v>0</v>
      </c>
      <c r="L21" s="138">
        <f>'Ctrinh-NGAI XUYEN (21-30)'!O42</f>
        <v>0</v>
      </c>
      <c r="M21" s="138">
        <f>'Ctrinh-NGAI XUYEN (21-30)'!O49</f>
        <v>0</v>
      </c>
      <c r="N21" s="220">
        <f>'Ctrinh-NGAI XUYEN (21-30)'!O56</f>
        <v>0</v>
      </c>
      <c r="O21" s="138">
        <f>'Ctrinh-NGAI XUYEN (21-30)'!O63</f>
        <v>0</v>
      </c>
      <c r="P21" s="138">
        <f>'Ctrinh-NGAI XUYEN (21-30)'!O70</f>
        <v>0</v>
      </c>
      <c r="Q21" s="155">
        <f>$D21-$BH21</f>
        <v>0</v>
      </c>
      <c r="R21" s="299">
        <f t="shared" si="5"/>
        <v>0</v>
      </c>
      <c r="S21" s="145"/>
      <c r="T21" s="138">
        <f>'Ctrinh-NGAI XUYEN (21-30)'!O84</f>
        <v>0</v>
      </c>
      <c r="U21" s="138">
        <f>'Ctrinh-NGAI XUYEN (21-30)'!O91</f>
        <v>0</v>
      </c>
      <c r="V21" s="138">
        <f>'Ctrinh-NGAI XUYEN (21-30)'!O98</f>
        <v>0</v>
      </c>
      <c r="W21" s="138">
        <f>'Ctrinh-NGAI XUYEN (21-30)'!O105</f>
        <v>0</v>
      </c>
      <c r="X21" s="138">
        <f>'Ctrinh-NGAI XUYEN (21-30)'!O112</f>
        <v>0</v>
      </c>
      <c r="Y21" s="138">
        <f>'Ctrinh-NGAI XUYEN (21-30)'!O119</f>
        <v>0</v>
      </c>
      <c r="Z21" s="138">
        <f>'Ctrinh-NGAI XUYEN (21-30)'!O126</f>
        <v>0</v>
      </c>
      <c r="AA21" s="138">
        <f>'Ctrinh-NGAI XUYEN (21-30)'!O133</f>
        <v>0</v>
      </c>
      <c r="AB21" s="291">
        <f t="shared" si="6"/>
        <v>0</v>
      </c>
      <c r="AC21" s="291"/>
      <c r="AD21" s="138">
        <f>'Ctrinh-NGAI XUYEN (21-30)'!O141</f>
        <v>0</v>
      </c>
      <c r="AE21" s="138">
        <f>'Ctrinh-NGAI XUYEN (21-30)'!O188</f>
        <v>0</v>
      </c>
      <c r="AF21" s="138">
        <f>'Ctrinh-NGAI XUYEN (21-30)'!O195</f>
        <v>0</v>
      </c>
      <c r="AG21" s="138">
        <f>'Ctrinh-NGAI XUYEN (21-30)'!O199</f>
        <v>0</v>
      </c>
      <c r="AH21" s="138">
        <f>'Ctrinh-NGAI XUYEN (21-30)'!O203</f>
        <v>0</v>
      </c>
      <c r="AI21" s="138">
        <f>'Ctrinh-NGAI XUYEN (21-30)'!O207</f>
        <v>0</v>
      </c>
      <c r="AJ21" s="138">
        <f>'Ctrinh-NGAI XUYEN (21-30)'!O211</f>
        <v>0</v>
      </c>
      <c r="AK21" s="138">
        <f>'Ctrinh-NGAI XUYEN (21-30)'!O215</f>
        <v>0</v>
      </c>
      <c r="AL21" s="138">
        <f>'Ctrinh-NGAI XUYEN (21-30)'!O219</f>
        <v>0</v>
      </c>
      <c r="AM21" s="138">
        <f>'Ctrinh-NGAI XUYEN (21-30)'!O226</f>
        <v>0</v>
      </c>
      <c r="AN21" s="138">
        <f>'Ctrinh-NGAI XUYEN (21-30)'!O233</f>
        <v>0</v>
      </c>
      <c r="AO21" s="138">
        <f>'Ctrinh-NGAI XUYEN (21-30)'!O240</f>
        <v>0</v>
      </c>
      <c r="AP21" s="138">
        <f>'Ctrinh-NGAI XUYEN (21-30)'!O247</f>
        <v>0</v>
      </c>
      <c r="AQ21" s="138">
        <f>'Ctrinh-NGAI XUYEN (21-30)'!O254</f>
        <v>0</v>
      </c>
      <c r="AR21" s="138">
        <f>'Ctrinh-NGAI XUYEN (21-30)'!O258</f>
        <v>0</v>
      </c>
      <c r="AS21" s="138">
        <f>'Ctrinh-NGAI XUYEN (21-30)'!O262</f>
        <v>0</v>
      </c>
      <c r="AT21" s="220">
        <f>'Ctrinh-NGAI XUYEN (21-30)'!O266</f>
        <v>0</v>
      </c>
      <c r="AU21" s="138">
        <f>'Ctrinh-NGAI XUYEN (21-30)'!O273</f>
        <v>0</v>
      </c>
      <c r="AV21" s="138">
        <f>'Ctrinh-NGAI XUYEN (21-30)'!O280</f>
        <v>0</v>
      </c>
      <c r="AW21" s="138">
        <f>'Ctrinh-NGAI XUYEN (21-30)'!O287</f>
        <v>0</v>
      </c>
      <c r="AX21" s="138">
        <f>'Ctrinh-NGAI XUYEN (21-30)'!O294</f>
        <v>0</v>
      </c>
      <c r="AY21" s="138">
        <f>'Ctrinh-NGAI XUYEN (21-30)'!O301</f>
        <v>0</v>
      </c>
      <c r="AZ21" s="138">
        <f>'Ctrinh-NGAI XUYEN (21-30)'!O308</f>
        <v>0</v>
      </c>
      <c r="BA21" s="138">
        <f>'Ctrinh-NGAI XUYEN (21-30)'!O315</f>
        <v>0</v>
      </c>
      <c r="BB21" s="138">
        <f>'Ctrinh-NGAI XUYEN (21-30)'!O322</f>
        <v>0</v>
      </c>
      <c r="BC21" s="138">
        <f>'Ctrinh-NGAI XUYEN (21-30)'!O329</f>
        <v>0</v>
      </c>
      <c r="BD21" s="138">
        <f>'Ctrinh-NGAI XUYEN (21-30)'!O336</f>
        <v>0</v>
      </c>
      <c r="BE21" s="138">
        <f>'Ctrinh-NGAI XUYEN (21-30)'!O343</f>
        <v>0</v>
      </c>
      <c r="BF21" s="145">
        <f>'Ctrinh-NGAI XUYEN (21-30)'!O350</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'Ctrinh-NGAI XUYEN (21-30)'!P7</f>
        <v>0</v>
      </c>
      <c r="H24" s="138">
        <f>'Ctrinh-NGAI XUYEN (21-30)'!P14</f>
        <v>0</v>
      </c>
      <c r="I24" s="138">
        <f>'Ctrinh-NGAI XUYEN (21-30)'!P21</f>
        <v>0</v>
      </c>
      <c r="J24" s="138">
        <f>'Ctrinh-NGAI XUYEN (21-30)'!P28</f>
        <v>0</v>
      </c>
      <c r="K24" s="138">
        <f>'Ctrinh-NGAI XUYEN (21-30)'!P35</f>
        <v>0</v>
      </c>
      <c r="L24" s="138">
        <f>'Ctrinh-NGAI XUYEN (21-30)'!P42</f>
        <v>0</v>
      </c>
      <c r="M24" s="138">
        <f>'Ctrinh-NGAI XUYEN (21-30)'!P49</f>
        <v>0</v>
      </c>
      <c r="N24" s="220">
        <f>'Ctrinh-NGAI XUYEN (21-30)'!P56</f>
        <v>0</v>
      </c>
      <c r="O24" s="138">
        <f>'Ctrinh-NGAI XUYEN (21-30)'!P63</f>
        <v>0</v>
      </c>
      <c r="P24" s="138">
        <f>'Ctrinh-NGAI XUYEN (21-30)'!P70</f>
        <v>0</v>
      </c>
      <c r="Q24" s="138">
        <f>'Ctrinh-NGAI XUYEN (21-30)'!P77</f>
        <v>0</v>
      </c>
      <c r="R24" s="200">
        <f>SUM(U24:AB24,AT24:BE24)</f>
        <v>0</v>
      </c>
      <c r="S24" s="145"/>
      <c r="T24" s="155">
        <f>$D24-$BH24</f>
        <v>0</v>
      </c>
      <c r="U24" s="138">
        <f>'Ctrinh-NGAI XUYEN (21-30)'!P91</f>
        <v>0</v>
      </c>
      <c r="V24" s="138">
        <f>'Ctrinh-NGAI XUYEN (21-30)'!P98</f>
        <v>0</v>
      </c>
      <c r="W24" s="138">
        <f>'Ctrinh-NGAI XUYEN (21-30)'!P105</f>
        <v>0</v>
      </c>
      <c r="X24" s="138">
        <f>'Ctrinh-NGAI XUYEN (21-30)'!P112</f>
        <v>0</v>
      </c>
      <c r="Y24" s="138">
        <f>'Ctrinh-NGAI XUYEN (21-30)'!P119</f>
        <v>0</v>
      </c>
      <c r="Z24" s="138">
        <f>'Ctrinh-NGAI XUYEN (21-30)'!P126</f>
        <v>0</v>
      </c>
      <c r="AA24" s="138">
        <f>'Ctrinh-NGAI XUYEN (21-30)'!P133</f>
        <v>0</v>
      </c>
      <c r="AB24" s="291">
        <f t="shared" si="6"/>
        <v>0</v>
      </c>
      <c r="AC24" s="291"/>
      <c r="AD24" s="138">
        <f>'Ctrinh-NGAI XUYEN (21-30)'!P141</f>
        <v>0</v>
      </c>
      <c r="AE24" s="138">
        <f>'Ctrinh-NGAI XUYEN (21-30)'!P188</f>
        <v>0</v>
      </c>
      <c r="AF24" s="138">
        <f>'Ctrinh-NGAI XUYEN (21-30)'!P195</f>
        <v>0</v>
      </c>
      <c r="AG24" s="138">
        <f>'Ctrinh-NGAI XUYEN (21-30)'!P199</f>
        <v>0</v>
      </c>
      <c r="AH24" s="138">
        <f>'Ctrinh-NGAI XUYEN (21-30)'!P203</f>
        <v>0</v>
      </c>
      <c r="AI24" s="138">
        <f>'Ctrinh-NGAI XUYEN (21-30)'!P207</f>
        <v>0</v>
      </c>
      <c r="AJ24" s="138">
        <f>'Ctrinh-NGAI XUYEN (21-30)'!P211</f>
        <v>0</v>
      </c>
      <c r="AK24" s="138">
        <f>'Ctrinh-NGAI XUYEN (21-30)'!P215</f>
        <v>0</v>
      </c>
      <c r="AL24" s="138">
        <f>'Ctrinh-NGAI XUYEN (21-30)'!P219</f>
        <v>0</v>
      </c>
      <c r="AM24" s="138">
        <f>'Ctrinh-NGAI XUYEN (21-30)'!P226</f>
        <v>0</v>
      </c>
      <c r="AN24" s="138">
        <f>'Ctrinh-NGAI XUYEN (21-30)'!P233</f>
        <v>0</v>
      </c>
      <c r="AO24" s="138">
        <f>'Ctrinh-NGAI XUYEN (21-30)'!P240</f>
        <v>0</v>
      </c>
      <c r="AP24" s="138">
        <f>'Ctrinh-NGAI XUYEN (21-30)'!P247</f>
        <v>0</v>
      </c>
      <c r="AQ24" s="138">
        <f>'Ctrinh-NGAI XUYEN (21-30)'!P254</f>
        <v>0</v>
      </c>
      <c r="AR24" s="138">
        <f>'Ctrinh-NGAI XUYEN (21-30)'!P258</f>
        <v>0</v>
      </c>
      <c r="AS24" s="138">
        <f>'Ctrinh-NGAI XUYEN (21-30)'!P262</f>
        <v>0</v>
      </c>
      <c r="AT24" s="220">
        <f>'Ctrinh-NGAI XUYEN (21-30)'!P266</f>
        <v>0</v>
      </c>
      <c r="AU24" s="138">
        <f>'Ctrinh-NGAI XUYEN (21-30)'!P273</f>
        <v>0</v>
      </c>
      <c r="AV24" s="138">
        <f>'Ctrinh-NGAI XUYEN (21-30)'!P280</f>
        <v>0</v>
      </c>
      <c r="AW24" s="138">
        <f>'Ctrinh-NGAI XUYEN (21-30)'!P287</f>
        <v>0</v>
      </c>
      <c r="AX24" s="138">
        <f>'Ctrinh-NGAI XUYEN (21-30)'!P294</f>
        <v>0</v>
      </c>
      <c r="AY24" s="138">
        <f>'Ctrinh-NGAI XUYEN (21-30)'!P301</f>
        <v>0</v>
      </c>
      <c r="AZ24" s="138">
        <f>'Ctrinh-NGAI XUYEN (21-30)'!P308</f>
        <v>0</v>
      </c>
      <c r="BA24" s="138">
        <f>'Ctrinh-NGAI XUYEN (21-30)'!P315</f>
        <v>0</v>
      </c>
      <c r="BB24" s="138">
        <f>'Ctrinh-NGAI XUYEN (21-30)'!P322</f>
        <v>0</v>
      </c>
      <c r="BC24" s="138">
        <f>'Ctrinh-NGAI XUYEN (21-30)'!P329</f>
        <v>0</v>
      </c>
      <c r="BD24" s="138">
        <f>'Ctrinh-NGAI XUYEN (21-30)'!P336</f>
        <v>0</v>
      </c>
      <c r="BE24" s="138">
        <f>'Ctrinh-NGAI XUYEN (21-30)'!P343</f>
        <v>0</v>
      </c>
      <c r="BF24" s="145">
        <f>'Ctrinh-NGAI XUYEN (21-30)'!P350</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'Ctrinh-NGAI XUYEN (21-30)'!Q7</f>
        <v>0</v>
      </c>
      <c r="H25" s="138">
        <f>'Ctrinh-NGAI XUYEN (21-30)'!Q14</f>
        <v>0</v>
      </c>
      <c r="I25" s="138">
        <f>'Ctrinh-NGAI XUYEN (21-30)'!Q21</f>
        <v>0</v>
      </c>
      <c r="J25" s="138">
        <f>'Ctrinh-NGAI XUYEN (21-30)'!Q28</f>
        <v>0</v>
      </c>
      <c r="K25" s="138">
        <f>'Ctrinh-NGAI XUYEN (21-30)'!Q35</f>
        <v>0</v>
      </c>
      <c r="L25" s="138">
        <f>'Ctrinh-NGAI XUYEN (21-30)'!Q42</f>
        <v>0</v>
      </c>
      <c r="M25" s="138">
        <f>'Ctrinh-NGAI XUYEN (21-30)'!Q49</f>
        <v>0</v>
      </c>
      <c r="N25" s="220">
        <f>'Ctrinh-NGAI XUYEN (21-30)'!Q56</f>
        <v>0</v>
      </c>
      <c r="O25" s="138">
        <f>'Ctrinh-NGAI XUYEN (21-30)'!Q63</f>
        <v>0</v>
      </c>
      <c r="P25" s="138">
        <f>'Ctrinh-NGAI XUYEN (21-30)'!Q70</f>
        <v>0</v>
      </c>
      <c r="Q25" s="138">
        <f>'Ctrinh-NGAI XUYEN (21-30)'!Q77</f>
        <v>0</v>
      </c>
      <c r="R25" s="200">
        <f>SUM(T25,V25:AB25,AT25:BE25)</f>
        <v>0</v>
      </c>
      <c r="S25" s="145"/>
      <c r="T25" s="138">
        <f>'Ctrinh-NGAI XUYEN (21-30)'!Q84</f>
        <v>0</v>
      </c>
      <c r="U25" s="155">
        <f>$D25-$BH25</f>
        <v>0</v>
      </c>
      <c r="V25" s="138">
        <f>'Ctrinh-NGAI XUYEN (21-30)'!Q98</f>
        <v>0</v>
      </c>
      <c r="W25" s="138">
        <f>'Ctrinh-NGAI XUYEN (21-30)'!Q105</f>
        <v>0</v>
      </c>
      <c r="X25" s="138">
        <f>'Ctrinh-NGAI XUYEN (21-30)'!Q112</f>
        <v>0</v>
      </c>
      <c r="Y25" s="138">
        <f>'Ctrinh-NGAI XUYEN (21-30)'!Q119</f>
        <v>0</v>
      </c>
      <c r="Z25" s="138">
        <f>'Ctrinh-NGAI XUYEN (21-30)'!Q126</f>
        <v>0</v>
      </c>
      <c r="AA25" s="138">
        <f>'Ctrinh-NGAI XUYEN (21-30)'!Q133</f>
        <v>0</v>
      </c>
      <c r="AB25" s="291">
        <f t="shared" si="6"/>
        <v>0</v>
      </c>
      <c r="AC25" s="291"/>
      <c r="AD25" s="138">
        <f>'Ctrinh-NGAI XUYEN (21-30)'!Q141</f>
        <v>0</v>
      </c>
      <c r="AE25" s="138">
        <f>'Ctrinh-NGAI XUYEN (21-30)'!Q188</f>
        <v>0</v>
      </c>
      <c r="AF25" s="138">
        <f>'Ctrinh-NGAI XUYEN (21-30)'!Q195</f>
        <v>0</v>
      </c>
      <c r="AG25" s="138">
        <f>'Ctrinh-NGAI XUYEN (21-30)'!Q199</f>
        <v>0</v>
      </c>
      <c r="AH25" s="138">
        <f>'Ctrinh-NGAI XUYEN (21-30)'!Q203</f>
        <v>0</v>
      </c>
      <c r="AI25" s="138">
        <f>'Ctrinh-NGAI XUYEN (21-30)'!Q207</f>
        <v>0</v>
      </c>
      <c r="AJ25" s="138">
        <f>'Ctrinh-NGAI XUYEN (21-30)'!Q211</f>
        <v>0</v>
      </c>
      <c r="AK25" s="138">
        <f>'Ctrinh-NGAI XUYEN (21-30)'!Q215</f>
        <v>0</v>
      </c>
      <c r="AL25" s="138">
        <f>'Ctrinh-NGAI XUYEN (21-30)'!Q219</f>
        <v>0</v>
      </c>
      <c r="AM25" s="138">
        <f>'Ctrinh-NGAI XUYEN (21-30)'!Q226</f>
        <v>0</v>
      </c>
      <c r="AN25" s="138">
        <f>'Ctrinh-NGAI XUYEN (21-30)'!Q233</f>
        <v>0</v>
      </c>
      <c r="AO25" s="138">
        <f>'Ctrinh-NGAI XUYEN (21-30)'!Q240</f>
        <v>0</v>
      </c>
      <c r="AP25" s="138">
        <f>'Ctrinh-NGAI XUYEN (21-30)'!Q247</f>
        <v>0</v>
      </c>
      <c r="AQ25" s="138">
        <f>'Ctrinh-NGAI XUYEN (21-30)'!Q254</f>
        <v>0</v>
      </c>
      <c r="AR25" s="138">
        <f>'Ctrinh-NGAI XUYEN (21-30)'!Q258</f>
        <v>0</v>
      </c>
      <c r="AS25" s="138">
        <f>'Ctrinh-NGAI XUYEN (21-30)'!Q262</f>
        <v>0</v>
      </c>
      <c r="AT25" s="220">
        <f>'Ctrinh-NGAI XUYEN (21-30)'!Q266</f>
        <v>0</v>
      </c>
      <c r="AU25" s="138">
        <f>'Ctrinh-NGAI XUYEN (21-30)'!Q273</f>
        <v>0</v>
      </c>
      <c r="AV25" s="138">
        <f>'Ctrinh-NGAI XUYEN (21-30)'!Q280</f>
        <v>0</v>
      </c>
      <c r="AW25" s="138">
        <f>'Ctrinh-NGAI XUYEN (21-30)'!Q287</f>
        <v>0</v>
      </c>
      <c r="AX25" s="138">
        <f>'Ctrinh-NGAI XUYEN (21-30)'!Q294</f>
        <v>0</v>
      </c>
      <c r="AY25" s="138">
        <f>'Ctrinh-NGAI XUYEN (21-30)'!Q301</f>
        <v>0</v>
      </c>
      <c r="AZ25" s="138">
        <f>'Ctrinh-NGAI XUYEN (21-30)'!Q308</f>
        <v>0</v>
      </c>
      <c r="BA25" s="138">
        <f>'Ctrinh-NGAI XUYEN (21-30)'!Q315</f>
        <v>0</v>
      </c>
      <c r="BB25" s="138">
        <f>'Ctrinh-NGAI XUYEN (21-30)'!Q322</f>
        <v>0</v>
      </c>
      <c r="BC25" s="138">
        <f>'Ctrinh-NGAI XUYEN (21-30)'!Q329</f>
        <v>0</v>
      </c>
      <c r="BD25" s="138">
        <f>'Ctrinh-NGAI XUYEN (21-30)'!Q336</f>
        <v>0</v>
      </c>
      <c r="BE25" s="138">
        <f>'Ctrinh-NGAI XUYEN (21-30)'!Q343</f>
        <v>0</v>
      </c>
      <c r="BF25" s="145">
        <f>'Ctrinh-NGAI XUYEN (21-30)'!Q350</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'Ctrinh-NGAI XUYEN (21-30)'!R7</f>
        <v>0</v>
      </c>
      <c r="H26" s="160">
        <f>'Ctrinh-NGAI XUYEN (21-30)'!R14</f>
        <v>0</v>
      </c>
      <c r="I26" s="160">
        <f>'Ctrinh-NGAI XUYEN (21-30)'!R21</f>
        <v>0</v>
      </c>
      <c r="J26" s="160">
        <f>'Ctrinh-NGAI XUYEN (21-30)'!R28</f>
        <v>0</v>
      </c>
      <c r="K26" s="160">
        <f>'Ctrinh-NGAI XUYEN (21-30)'!R35</f>
        <v>0</v>
      </c>
      <c r="L26" s="160">
        <f>'Ctrinh-NGAI XUYEN (21-30)'!R42</f>
        <v>0</v>
      </c>
      <c r="M26" s="160">
        <f>'Ctrinh-NGAI XUYEN (21-30)'!R49</f>
        <v>0</v>
      </c>
      <c r="N26" s="230">
        <f>'Ctrinh-NGAI XUYEN (21-30)'!R56</f>
        <v>0</v>
      </c>
      <c r="O26" s="160">
        <f>'Ctrinh-NGAI XUYEN (21-30)'!R63</f>
        <v>0</v>
      </c>
      <c r="P26" s="160">
        <f>'Ctrinh-NGAI XUYEN (21-30)'!R70</f>
        <v>0</v>
      </c>
      <c r="Q26" s="160">
        <f>'Ctrinh-NGAI XUYEN (21-30)'!R77</f>
        <v>0</v>
      </c>
      <c r="R26" s="200">
        <f>SUM(T26:U26,W26:AB26,AT26:BE26)</f>
        <v>0</v>
      </c>
      <c r="S26" s="168"/>
      <c r="T26" s="160">
        <f>'Ctrinh-NGAI XUYEN (21-30)'!R84</f>
        <v>0</v>
      </c>
      <c r="U26" s="160">
        <f>'Ctrinh-NGAI XUYEN (21-30)'!R91</f>
        <v>0</v>
      </c>
      <c r="V26" s="169">
        <f>$D26-$BH26</f>
        <v>0</v>
      </c>
      <c r="W26" s="160">
        <f>'Ctrinh-NGAI XUYEN (21-30)'!R105</f>
        <v>0</v>
      </c>
      <c r="X26" s="160">
        <f>'Ctrinh-NGAI XUYEN (21-30)'!R112</f>
        <v>0</v>
      </c>
      <c r="Y26" s="160">
        <f>'Ctrinh-NGAI XUYEN (21-30)'!R119</f>
        <v>0</v>
      </c>
      <c r="Z26" s="160">
        <f>'Ctrinh-NGAI XUYEN (21-30)'!R126</f>
        <v>0</v>
      </c>
      <c r="AA26" s="160">
        <f>'Ctrinh-NGAI XUYEN (21-30)'!R133</f>
        <v>0</v>
      </c>
      <c r="AB26" s="291">
        <f t="shared" si="6"/>
        <v>0</v>
      </c>
      <c r="AC26" s="291"/>
      <c r="AD26" s="160">
        <f>'Ctrinh-NGAI XUYEN (21-30)'!R141</f>
        <v>0</v>
      </c>
      <c r="AE26" s="160">
        <f>'Ctrinh-NGAI XUYEN (21-30)'!R188</f>
        <v>0</v>
      </c>
      <c r="AF26" s="160">
        <f>'Ctrinh-NGAI XUYEN (21-30)'!R195</f>
        <v>0</v>
      </c>
      <c r="AG26" s="160">
        <f>'Ctrinh-NGAI XUYEN (21-30)'!R199</f>
        <v>0</v>
      </c>
      <c r="AH26" s="160">
        <f>'Ctrinh-NGAI XUYEN (21-30)'!R203</f>
        <v>0</v>
      </c>
      <c r="AI26" s="160">
        <f>'Ctrinh-NGAI XUYEN (21-30)'!R207</f>
        <v>0</v>
      </c>
      <c r="AJ26" s="160">
        <f>'Ctrinh-NGAI XUYEN (21-30)'!R211</f>
        <v>0</v>
      </c>
      <c r="AK26" s="160">
        <f>'Ctrinh-NGAI XUYEN (21-30)'!R215</f>
        <v>0</v>
      </c>
      <c r="AL26" s="160">
        <f>'Ctrinh-NGAI XUYEN (21-30)'!R219</f>
        <v>0</v>
      </c>
      <c r="AM26" s="160">
        <f>'Ctrinh-NGAI XUYEN (21-30)'!R226</f>
        <v>0</v>
      </c>
      <c r="AN26" s="160">
        <f>'Ctrinh-NGAI XUYEN (21-30)'!R233</f>
        <v>0</v>
      </c>
      <c r="AO26" s="160">
        <f>'Ctrinh-NGAI XUYEN (21-30)'!R240</f>
        <v>0</v>
      </c>
      <c r="AP26" s="160">
        <f>'Ctrinh-NGAI XUYEN (21-30)'!R247</f>
        <v>0</v>
      </c>
      <c r="AQ26" s="160">
        <f>'Ctrinh-NGAI XUYEN (21-30)'!R254</f>
        <v>0</v>
      </c>
      <c r="AR26" s="160">
        <f>'Ctrinh-NGAI XUYEN (21-30)'!R258</f>
        <v>0</v>
      </c>
      <c r="AS26" s="160">
        <f>'Ctrinh-NGAI XUYEN (21-30)'!R262</f>
        <v>0</v>
      </c>
      <c r="AT26" s="230">
        <f>'Ctrinh-NGAI XUYEN (21-30)'!R266</f>
        <v>0</v>
      </c>
      <c r="AU26" s="160">
        <f>'Ctrinh-NGAI XUYEN (21-30)'!R273</f>
        <v>0</v>
      </c>
      <c r="AV26" s="160">
        <f>'Ctrinh-NGAI XUYEN (21-30)'!R280</f>
        <v>0</v>
      </c>
      <c r="AW26" s="160">
        <f>'Ctrinh-NGAI XUYEN (21-30)'!R287</f>
        <v>0</v>
      </c>
      <c r="AX26" s="160">
        <f>'Ctrinh-NGAI XUYEN (21-30)'!R294</f>
        <v>0</v>
      </c>
      <c r="AY26" s="160">
        <f>'Ctrinh-NGAI XUYEN (21-30)'!R301</f>
        <v>0</v>
      </c>
      <c r="AZ26" s="160">
        <f>'Ctrinh-NGAI XUYEN (21-30)'!R308</f>
        <v>0</v>
      </c>
      <c r="BA26" s="160">
        <f>'Ctrinh-NGAI XUYEN (21-30)'!R315</f>
        <v>0</v>
      </c>
      <c r="BB26" s="160">
        <f>'Ctrinh-NGAI XUYEN (21-30)'!R322</f>
        <v>0</v>
      </c>
      <c r="BC26" s="160">
        <f>'Ctrinh-NGAI XUYEN (21-30)'!R329</f>
        <v>0</v>
      </c>
      <c r="BD26" s="160">
        <f>'Ctrinh-NGAI XUYEN (21-30)'!R336</f>
        <v>0</v>
      </c>
      <c r="BE26" s="160">
        <f>'Ctrinh-NGAI XUYEN (21-30)'!R343</f>
        <v>0</v>
      </c>
      <c r="BF26" s="168">
        <f>'Ctrinh-NGAI XUYEN (21-30)'!R350</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'Ctrinh-NGAI XUYEN (21-30)'!S7</f>
        <v>0</v>
      </c>
      <c r="H27" s="138">
        <f>'Ctrinh-NGAI XUYEN (21-30)'!S14</f>
        <v>0</v>
      </c>
      <c r="I27" s="138">
        <f>'Ctrinh-NGAI XUYEN (21-30)'!S21</f>
        <v>0</v>
      </c>
      <c r="J27" s="138">
        <f>'Ctrinh-NGAI XUYEN (21-30)'!S28</f>
        <v>0</v>
      </c>
      <c r="K27" s="138">
        <f>'Ctrinh-NGAI XUYEN (21-30)'!S35</f>
        <v>0</v>
      </c>
      <c r="L27" s="138">
        <f>'Ctrinh-NGAI XUYEN (21-30)'!S42</f>
        <v>0</v>
      </c>
      <c r="M27" s="138">
        <f>'Ctrinh-NGAI XUYEN (21-30)'!S49</f>
        <v>0</v>
      </c>
      <c r="N27" s="220">
        <f>'Ctrinh-NGAI XUYEN (21-30)'!S56</f>
        <v>0</v>
      </c>
      <c r="O27" s="138">
        <f>'Ctrinh-NGAI XUYEN (21-30)'!S63</f>
        <v>0</v>
      </c>
      <c r="P27" s="138">
        <f>'Ctrinh-NGAI XUYEN (21-30)'!S70</f>
        <v>0</v>
      </c>
      <c r="Q27" s="138">
        <f>'Ctrinh-NGAI XUYEN (21-30)'!S77</f>
        <v>0</v>
      </c>
      <c r="R27" s="200">
        <f>SUM(T27:V27,X27:AB27,AT27:BE27)</f>
        <v>0</v>
      </c>
      <c r="S27" s="145"/>
      <c r="T27" s="138">
        <f>'Ctrinh-NGAI XUYEN (21-30)'!S84</f>
        <v>0</v>
      </c>
      <c r="U27" s="138">
        <f>'Ctrinh-NGAI XUYEN (21-30)'!S91</f>
        <v>0</v>
      </c>
      <c r="V27" s="138">
        <f>'Ctrinh-NGAI XUYEN (21-30)'!S98</f>
        <v>0</v>
      </c>
      <c r="W27" s="155">
        <f>$D27-$BH27</f>
        <v>0</v>
      </c>
      <c r="X27" s="138">
        <f>'Ctrinh-NGAI XUYEN (21-30)'!S112</f>
        <v>0</v>
      </c>
      <c r="Y27" s="138">
        <f>'Ctrinh-NGAI XUYEN (21-30)'!S119</f>
        <v>0</v>
      </c>
      <c r="Z27" s="138">
        <f>'Ctrinh-NGAI XUYEN (21-30)'!S126</f>
        <v>0</v>
      </c>
      <c r="AA27" s="138">
        <f>'Ctrinh-NGAI XUYEN (21-30)'!S133</f>
        <v>0</v>
      </c>
      <c r="AB27" s="291">
        <f t="shared" si="6"/>
        <v>0</v>
      </c>
      <c r="AC27" s="291"/>
      <c r="AD27" s="138">
        <f>'Ctrinh-NGAI XUYEN (21-30)'!S141</f>
        <v>0</v>
      </c>
      <c r="AE27" s="138">
        <f>'Ctrinh-NGAI XUYEN (21-30)'!S188</f>
        <v>0</v>
      </c>
      <c r="AF27" s="138">
        <f>'Ctrinh-NGAI XUYEN (21-30)'!S195</f>
        <v>0</v>
      </c>
      <c r="AG27" s="138">
        <f>'Ctrinh-NGAI XUYEN (21-30)'!S199</f>
        <v>0</v>
      </c>
      <c r="AH27" s="138">
        <f>'Ctrinh-NGAI XUYEN (21-30)'!S203</f>
        <v>0</v>
      </c>
      <c r="AI27" s="138">
        <f>'Ctrinh-NGAI XUYEN (21-30)'!S207</f>
        <v>0</v>
      </c>
      <c r="AJ27" s="138">
        <f>'Ctrinh-NGAI XUYEN (21-30)'!S211</f>
        <v>0</v>
      </c>
      <c r="AK27" s="138">
        <f>'Ctrinh-NGAI XUYEN (21-30)'!S215</f>
        <v>0</v>
      </c>
      <c r="AL27" s="138">
        <f>'Ctrinh-NGAI XUYEN (21-30)'!S219</f>
        <v>0</v>
      </c>
      <c r="AM27" s="138">
        <f>'Ctrinh-NGAI XUYEN (21-30)'!S226</f>
        <v>0</v>
      </c>
      <c r="AN27" s="138">
        <f>'Ctrinh-NGAI XUYEN (21-30)'!S233</f>
        <v>0</v>
      </c>
      <c r="AO27" s="138">
        <f>'Ctrinh-NGAI XUYEN (21-30)'!S240</f>
        <v>0</v>
      </c>
      <c r="AP27" s="138">
        <f>'Ctrinh-NGAI XUYEN (21-30)'!S247</f>
        <v>0</v>
      </c>
      <c r="AQ27" s="138">
        <f>'Ctrinh-NGAI XUYEN (21-30)'!S254</f>
        <v>0</v>
      </c>
      <c r="AR27" s="138">
        <f>'Ctrinh-NGAI XUYEN (21-30)'!S258</f>
        <v>0</v>
      </c>
      <c r="AS27" s="138">
        <f>'Ctrinh-NGAI XUYEN (21-30)'!S262</f>
        <v>0</v>
      </c>
      <c r="AT27" s="220">
        <f>'Ctrinh-NGAI XUYEN (21-30)'!S266</f>
        <v>0</v>
      </c>
      <c r="AU27" s="138">
        <f>'Ctrinh-NGAI XUYEN (21-30)'!S273</f>
        <v>0</v>
      </c>
      <c r="AV27" s="138">
        <f>'Ctrinh-NGAI XUYEN (21-30)'!S280</f>
        <v>0</v>
      </c>
      <c r="AW27" s="138">
        <f>'Ctrinh-NGAI XUYEN (21-30)'!S287</f>
        <v>0</v>
      </c>
      <c r="AX27" s="138">
        <f>'Ctrinh-NGAI XUYEN (21-30)'!S294</f>
        <v>0</v>
      </c>
      <c r="AY27" s="138">
        <f>'Ctrinh-NGAI XUYEN (21-30)'!S301</f>
        <v>0</v>
      </c>
      <c r="AZ27" s="138">
        <f>'Ctrinh-NGAI XUYEN (21-30)'!S308</f>
        <v>0</v>
      </c>
      <c r="BA27" s="138">
        <f>'Ctrinh-NGAI XUYEN (21-30)'!S315</f>
        <v>0</v>
      </c>
      <c r="BB27" s="138">
        <f>'Ctrinh-NGAI XUYEN (21-30)'!S322</f>
        <v>0</v>
      </c>
      <c r="BC27" s="138">
        <f>'Ctrinh-NGAI XUYEN (21-30)'!S329</f>
        <v>0</v>
      </c>
      <c r="BD27" s="138">
        <f>'Ctrinh-NGAI XUYEN (21-30)'!S336</f>
        <v>0</v>
      </c>
      <c r="BE27" s="138">
        <f>'Ctrinh-NGAI XUYEN (21-30)'!S343</f>
        <v>0</v>
      </c>
      <c r="BF27" s="145">
        <f>'Ctrinh-NGAI XUYEN (21-30)'!S350</f>
        <v>0</v>
      </c>
      <c r="BG27" s="138"/>
      <c r="BH27" s="138">
        <f t="shared" si="11"/>
        <v>0</v>
      </c>
      <c r="BI27" s="146">
        <f>$W$64-BH27</f>
        <v>0</v>
      </c>
      <c r="BJ27" s="138">
        <f>D27+BI27</f>
        <v>0</v>
      </c>
      <c r="BK27" s="152"/>
      <c r="BL27" s="159"/>
    </row>
    <row r="28" spans="1:64" s="158" customFormat="1" ht="15.75" customHeight="1">
      <c r="A28" s="313">
        <v>2.5</v>
      </c>
      <c r="B28" s="157" t="s">
        <v>137</v>
      </c>
      <c r="C28" s="156" t="s">
        <v>60</v>
      </c>
      <c r="D28" s="163"/>
      <c r="E28" s="200">
        <f t="shared" si="10"/>
        <v>0</v>
      </c>
      <c r="F28" s="138">
        <f t="shared" si="12"/>
        <v>0</v>
      </c>
      <c r="G28" s="138">
        <f>'Ctrinh-NGAI XUYEN (21-30)'!T7</f>
        <v>0</v>
      </c>
      <c r="H28" s="138">
        <f>'Ctrinh-NGAI XUYEN (21-30)'!T14</f>
        <v>0</v>
      </c>
      <c r="I28" s="138">
        <f>'Ctrinh-NGAI XUYEN (21-30)'!T21</f>
        <v>0</v>
      </c>
      <c r="J28" s="138">
        <f>'Ctrinh-NGAI XUYEN (21-30)'!T28</f>
        <v>0</v>
      </c>
      <c r="K28" s="138">
        <f>'Ctrinh-NGAI XUYEN (21-30)'!T35</f>
        <v>0</v>
      </c>
      <c r="L28" s="138">
        <f>'Ctrinh-NGAI XUYEN (21-30)'!T42</f>
        <v>0</v>
      </c>
      <c r="M28" s="138">
        <f>'Ctrinh-NGAI XUYEN (21-30)'!T49</f>
        <v>0</v>
      </c>
      <c r="N28" s="220">
        <f>'Ctrinh-NGAI XUYEN (21-30)'!T56</f>
        <v>0</v>
      </c>
      <c r="O28" s="138">
        <f>'Ctrinh-NGAI XUYEN (21-30)'!T63</f>
        <v>0</v>
      </c>
      <c r="P28" s="138">
        <f>'Ctrinh-NGAI XUYEN (21-30)'!T70</f>
        <v>0</v>
      </c>
      <c r="Q28" s="138">
        <f>'Ctrinh-NGAI XUYEN (21-30)'!T77</f>
        <v>0</v>
      </c>
      <c r="R28" s="200">
        <f>SUM(T28:W28,Y28:AB28,AT28:BE28)</f>
        <v>0</v>
      </c>
      <c r="S28" s="145"/>
      <c r="T28" s="138">
        <f>'Ctrinh-NGAI XUYEN (21-30)'!T84</f>
        <v>0</v>
      </c>
      <c r="U28" s="138">
        <f>'Ctrinh-NGAI XUYEN (21-30)'!T91</f>
        <v>0</v>
      </c>
      <c r="V28" s="138">
        <f>'Ctrinh-NGAI XUYEN (21-30)'!T98</f>
        <v>0</v>
      </c>
      <c r="W28" s="138">
        <f>'Ctrinh-NGAI XUYEN (21-30)'!T105</f>
        <v>0</v>
      </c>
      <c r="X28" s="155">
        <f>$D28-$BH28</f>
        <v>0</v>
      </c>
      <c r="Y28" s="138">
        <f>'Ctrinh-NGAI XUYEN (21-30)'!T119</f>
        <v>0</v>
      </c>
      <c r="Z28" s="138">
        <f>'Ctrinh-NGAI XUYEN (21-30)'!T126</f>
        <v>0</v>
      </c>
      <c r="AA28" s="138">
        <f>'Ctrinh-NGAI XUYEN (21-30)'!T133</f>
        <v>0</v>
      </c>
      <c r="AB28" s="291">
        <f t="shared" si="6"/>
        <v>0</v>
      </c>
      <c r="AC28" s="291"/>
      <c r="AD28" s="138">
        <f>'Ctrinh-NGAI XUYEN (21-30)'!T141</f>
        <v>0</v>
      </c>
      <c r="AE28" s="138">
        <f>'Ctrinh-NGAI XUYEN (21-30)'!T188</f>
        <v>0</v>
      </c>
      <c r="AF28" s="138">
        <f>'Ctrinh-NGAI XUYEN (21-30)'!T195</f>
        <v>0</v>
      </c>
      <c r="AG28" s="138">
        <f>'Ctrinh-NGAI XUYEN (21-30)'!T199</f>
        <v>0</v>
      </c>
      <c r="AH28" s="138">
        <f>'Ctrinh-NGAI XUYEN (21-30)'!T203</f>
        <v>0</v>
      </c>
      <c r="AI28" s="138">
        <f>'Ctrinh-NGAI XUYEN (21-30)'!T207</f>
        <v>0</v>
      </c>
      <c r="AJ28" s="138">
        <f>'Ctrinh-NGAI XUYEN (21-30)'!T211</f>
        <v>0</v>
      </c>
      <c r="AK28" s="138">
        <f>'Ctrinh-NGAI XUYEN (21-30)'!T215</f>
        <v>0</v>
      </c>
      <c r="AL28" s="138">
        <f>'Ctrinh-NGAI XUYEN (21-30)'!T219</f>
        <v>0</v>
      </c>
      <c r="AM28" s="138">
        <f>'Ctrinh-NGAI XUYEN (21-30)'!T226</f>
        <v>0</v>
      </c>
      <c r="AN28" s="138">
        <f>'Ctrinh-NGAI XUYEN (21-30)'!T233</f>
        <v>0</v>
      </c>
      <c r="AO28" s="138">
        <f>'Ctrinh-NGAI XUYEN (21-30)'!T240</f>
        <v>0</v>
      </c>
      <c r="AP28" s="138">
        <f>'Ctrinh-NGAI XUYEN (21-30)'!T247</f>
        <v>0</v>
      </c>
      <c r="AQ28" s="138">
        <f>'Ctrinh-NGAI XUYEN (21-30)'!T254</f>
        <v>0</v>
      </c>
      <c r="AR28" s="138">
        <f>'Ctrinh-NGAI XUYEN (21-30)'!T258</f>
        <v>0</v>
      </c>
      <c r="AS28" s="138">
        <f>'Ctrinh-NGAI XUYEN (21-30)'!T262</f>
        <v>0</v>
      </c>
      <c r="AT28" s="220">
        <f>'Ctrinh-NGAI XUYEN (21-30)'!T266</f>
        <v>0</v>
      </c>
      <c r="AU28" s="138">
        <f>'Ctrinh-NGAI XUYEN (21-30)'!T273</f>
        <v>0</v>
      </c>
      <c r="AV28" s="138">
        <f>'Ctrinh-NGAI XUYEN (21-30)'!T280</f>
        <v>0</v>
      </c>
      <c r="AW28" s="138">
        <f>'Ctrinh-NGAI XUYEN (21-30)'!T287</f>
        <v>0</v>
      </c>
      <c r="AX28" s="138">
        <f>'Ctrinh-NGAI XUYEN (21-30)'!T294</f>
        <v>0</v>
      </c>
      <c r="AY28" s="138">
        <f>'Ctrinh-NGAI XUYEN (21-30)'!T301</f>
        <v>0</v>
      </c>
      <c r="AZ28" s="138">
        <f>'Ctrinh-NGAI XUYEN (21-30)'!T308</f>
        <v>0</v>
      </c>
      <c r="BA28" s="138">
        <f>'Ctrinh-NGAI XUYEN (21-30)'!T315</f>
        <v>0</v>
      </c>
      <c r="BB28" s="138">
        <f>'Ctrinh-NGAI XUYEN (21-30)'!T322</f>
        <v>0</v>
      </c>
      <c r="BC28" s="138">
        <f>'Ctrinh-NGAI XUYEN (21-30)'!T329</f>
        <v>0</v>
      </c>
      <c r="BD28" s="138">
        <f>'Ctrinh-NGAI XUYEN (21-30)'!T336</f>
        <v>0</v>
      </c>
      <c r="BE28" s="138">
        <f>'Ctrinh-NGAI XUYEN (21-30)'!T343</f>
        <v>0</v>
      </c>
      <c r="BF28" s="145">
        <f>'Ctrinh-NGAI XUYEN (21-30)'!T350</f>
        <v>0</v>
      </c>
      <c r="BG28" s="138"/>
      <c r="BH28" s="138">
        <f t="shared" si="11"/>
        <v>0</v>
      </c>
      <c r="BI28" s="146">
        <f>$X$64-BH28</f>
        <v>0</v>
      </c>
      <c r="BJ28" s="138">
        <f>D28+BI28</f>
        <v>0</v>
      </c>
      <c r="BK28" s="152"/>
      <c r="BL28" s="159"/>
    </row>
    <row r="29" spans="1:64" s="158" customFormat="1" ht="15.75" customHeight="1">
      <c r="A29" s="312">
        <v>2.6</v>
      </c>
      <c r="B29" s="157" t="s">
        <v>62</v>
      </c>
      <c r="C29" s="156" t="s">
        <v>63</v>
      </c>
      <c r="D29" s="382"/>
      <c r="E29" s="200">
        <f t="shared" si="10"/>
        <v>0</v>
      </c>
      <c r="F29" s="138">
        <f t="shared" si="12"/>
        <v>0</v>
      </c>
      <c r="G29" s="138">
        <f>'Ctrinh-NGAI XUYEN (21-30)'!U7</f>
        <v>0</v>
      </c>
      <c r="H29" s="138">
        <f>'Ctrinh-NGAI XUYEN (21-30)'!U14</f>
        <v>0</v>
      </c>
      <c r="I29" s="138">
        <f>'Ctrinh-NGAI XUYEN (21-30)'!U21</f>
        <v>0</v>
      </c>
      <c r="J29" s="138">
        <f>'Ctrinh-NGAI XUYEN (21-30)'!U28</f>
        <v>0</v>
      </c>
      <c r="K29" s="138">
        <f>'Ctrinh-NGAI XUYEN (21-30)'!U35</f>
        <v>0</v>
      </c>
      <c r="L29" s="138">
        <f>'Ctrinh-NGAI XUYEN (21-30)'!U42</f>
        <v>0</v>
      </c>
      <c r="M29" s="138">
        <f>'Ctrinh-NGAI XUYEN (21-30)'!U49</f>
        <v>0</v>
      </c>
      <c r="N29" s="220">
        <f>'Ctrinh-NGAI XUYEN (21-30)'!U56</f>
        <v>0</v>
      </c>
      <c r="O29" s="138">
        <f>'Ctrinh-NGAI XUYEN (21-30)'!U63</f>
        <v>0</v>
      </c>
      <c r="P29" s="138">
        <f>'Ctrinh-NGAI XUYEN (21-30)'!U70</f>
        <v>0</v>
      </c>
      <c r="Q29" s="138">
        <f>'Ctrinh-NGAI XUYEN (21-30)'!U77</f>
        <v>0</v>
      </c>
      <c r="R29" s="200">
        <f>SUM(T29:X29,Z29:AB29,AT29:BE29)</f>
        <v>0</v>
      </c>
      <c r="S29" s="145"/>
      <c r="T29" s="138">
        <f>'Ctrinh-NGAI XUYEN (21-30)'!U84</f>
        <v>0</v>
      </c>
      <c r="U29" s="138">
        <f>'Ctrinh-NGAI XUYEN (21-30)'!U91</f>
        <v>0</v>
      </c>
      <c r="V29" s="138">
        <f>'Ctrinh-NGAI XUYEN (21-30)'!U98</f>
        <v>0</v>
      </c>
      <c r="W29" s="138">
        <f>'Ctrinh-NGAI XUYEN (21-30)'!U105</f>
        <v>0</v>
      </c>
      <c r="X29" s="138">
        <f>'Ctrinh-NGAI XUYEN (21-30)'!U112</f>
        <v>0</v>
      </c>
      <c r="Y29" s="155">
        <f>$D29-$BH29</f>
        <v>0</v>
      </c>
      <c r="Z29" s="138">
        <f>'Ctrinh-NGAI XUYEN (21-30)'!U126</f>
        <v>0</v>
      </c>
      <c r="AA29" s="138">
        <f>'Ctrinh-NGAI XUYEN (21-30)'!U133</f>
        <v>0</v>
      </c>
      <c r="AB29" s="291">
        <f t="shared" si="6"/>
        <v>0</v>
      </c>
      <c r="AC29" s="291"/>
      <c r="AD29" s="138">
        <f>'Ctrinh-NGAI XUYEN (21-30)'!U141</f>
        <v>0</v>
      </c>
      <c r="AE29" s="138">
        <f>'Ctrinh-NGAI XUYEN (21-30)'!U188</f>
        <v>0</v>
      </c>
      <c r="AF29" s="138">
        <f>'Ctrinh-NGAI XUYEN (21-30)'!U195</f>
        <v>0</v>
      </c>
      <c r="AG29" s="138">
        <f>'Ctrinh-NGAI XUYEN (21-30)'!U199</f>
        <v>0</v>
      </c>
      <c r="AH29" s="138">
        <f>'Ctrinh-NGAI XUYEN (21-30)'!U203</f>
        <v>0</v>
      </c>
      <c r="AI29" s="138">
        <f>'Ctrinh-NGAI XUYEN (21-30)'!U207</f>
        <v>0</v>
      </c>
      <c r="AJ29" s="138">
        <f>'Ctrinh-NGAI XUYEN (21-30)'!U211</f>
        <v>0</v>
      </c>
      <c r="AK29" s="138">
        <f>'Ctrinh-NGAI XUYEN (21-30)'!U215</f>
        <v>0</v>
      </c>
      <c r="AL29" s="138">
        <f>'Ctrinh-NGAI XUYEN (21-30)'!U219</f>
        <v>0</v>
      </c>
      <c r="AM29" s="138">
        <f>'Ctrinh-NGAI XUYEN (21-30)'!U226</f>
        <v>0</v>
      </c>
      <c r="AN29" s="138">
        <f>'Ctrinh-NGAI XUYEN (21-30)'!U233</f>
        <v>0</v>
      </c>
      <c r="AO29" s="138">
        <f>'Ctrinh-NGAI XUYEN (21-30)'!U240</f>
        <v>0</v>
      </c>
      <c r="AP29" s="138">
        <f>'Ctrinh-NGAI XUYEN (21-30)'!U247</f>
        <v>0</v>
      </c>
      <c r="AQ29" s="138">
        <f>'Ctrinh-NGAI XUYEN (21-30)'!U254</f>
        <v>0</v>
      </c>
      <c r="AR29" s="138">
        <f>'Ctrinh-NGAI XUYEN (21-30)'!U258</f>
        <v>0</v>
      </c>
      <c r="AS29" s="138">
        <f>'Ctrinh-NGAI XUYEN (21-30)'!U262</f>
        <v>0</v>
      </c>
      <c r="AT29" s="220">
        <f>'Ctrinh-NGAI XUYEN (21-30)'!U266</f>
        <v>0</v>
      </c>
      <c r="AU29" s="138">
        <f>'Ctrinh-NGAI XUYEN (21-30)'!U273</f>
        <v>0</v>
      </c>
      <c r="AV29" s="138">
        <f>'Ctrinh-NGAI XUYEN (21-30)'!U280</f>
        <v>0</v>
      </c>
      <c r="AW29" s="138">
        <f>'Ctrinh-NGAI XUYEN (21-30)'!U287</f>
        <v>0</v>
      </c>
      <c r="AX29" s="138">
        <f>'Ctrinh-NGAI XUYEN (21-30)'!U294</f>
        <v>0</v>
      </c>
      <c r="AY29" s="138">
        <f>'Ctrinh-NGAI XUYEN (21-30)'!U301</f>
        <v>0</v>
      </c>
      <c r="AZ29" s="138">
        <f>'Ctrinh-NGAI XUYEN (21-30)'!U308</f>
        <v>0</v>
      </c>
      <c r="BA29" s="138">
        <f>'Ctrinh-NGAI XUYEN (21-30)'!U315</f>
        <v>0</v>
      </c>
      <c r="BB29" s="138">
        <f>'Ctrinh-NGAI XUYEN (21-30)'!U322</f>
        <v>0</v>
      </c>
      <c r="BC29" s="138">
        <f>'Ctrinh-NGAI XUYEN (21-30)'!U329</f>
        <v>0</v>
      </c>
      <c r="BD29" s="138">
        <f>'Ctrinh-NGAI XUYEN (21-30)'!U336</f>
        <v>0</v>
      </c>
      <c r="BE29" s="138">
        <f>'Ctrinh-NGAI XUYEN (21-30)'!U343</f>
        <v>0</v>
      </c>
      <c r="BF29" s="145">
        <f>'Ctrinh-NGAI XUYEN (21-30)'!U350</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'Ctrinh-NGAI XUYEN (21-30)'!V7</f>
        <v>0</v>
      </c>
      <c r="H30" s="138">
        <f>'Ctrinh-NGAI XUYEN (21-30)'!V14</f>
        <v>0</v>
      </c>
      <c r="I30" s="138">
        <f>'Ctrinh-NGAI XUYEN (21-30)'!V21</f>
        <v>0</v>
      </c>
      <c r="J30" s="138">
        <f>'Ctrinh-NGAI XUYEN (21-30)'!V28</f>
        <v>0</v>
      </c>
      <c r="K30" s="138">
        <f>'Ctrinh-NGAI XUYEN (21-30)'!V35</f>
        <v>0</v>
      </c>
      <c r="L30" s="138">
        <f>'Ctrinh-NGAI XUYEN (21-30)'!V42</f>
        <v>0</v>
      </c>
      <c r="M30" s="138">
        <f>'Ctrinh-NGAI XUYEN (21-30)'!V49</f>
        <v>0</v>
      </c>
      <c r="N30" s="220">
        <f>'Ctrinh-NGAI XUYEN (21-30)'!V56</f>
        <v>0</v>
      </c>
      <c r="O30" s="138">
        <f>'Ctrinh-NGAI XUYEN (21-30)'!V63</f>
        <v>0</v>
      </c>
      <c r="P30" s="138">
        <f>'Ctrinh-NGAI XUYEN (21-30)'!V70</f>
        <v>0</v>
      </c>
      <c r="Q30" s="138">
        <f>'Ctrinh-NGAI XUYEN (21-30)'!V77</f>
        <v>0</v>
      </c>
      <c r="R30" s="200">
        <f>SUM(T30:Y30,AA30:AB30,AT30:BE30)</f>
        <v>0</v>
      </c>
      <c r="S30" s="145"/>
      <c r="T30" s="138">
        <f>'Ctrinh-NGAI XUYEN (21-30)'!V84</f>
        <v>0</v>
      </c>
      <c r="U30" s="138">
        <f>'Ctrinh-NGAI XUYEN (21-30)'!V91</f>
        <v>0</v>
      </c>
      <c r="V30" s="138">
        <f>'Ctrinh-NGAI XUYEN (21-30)'!V98</f>
        <v>0</v>
      </c>
      <c r="W30" s="138">
        <f>'Ctrinh-NGAI XUYEN (21-30)'!V105</f>
        <v>0</v>
      </c>
      <c r="X30" s="138">
        <f>'Ctrinh-NGAI XUYEN (21-30)'!V112</f>
        <v>0</v>
      </c>
      <c r="Y30" s="138">
        <f>'Ctrinh-NGAI XUYEN (21-30)'!V119</f>
        <v>0</v>
      </c>
      <c r="Z30" s="155">
        <f>$D30-$BH30</f>
        <v>0</v>
      </c>
      <c r="AA30" s="138">
        <f>'Ctrinh-NGAI XUYEN (21-30)'!V133</f>
        <v>0</v>
      </c>
      <c r="AB30" s="291">
        <f t="shared" si="6"/>
        <v>0</v>
      </c>
      <c r="AC30" s="291"/>
      <c r="AD30" s="138">
        <f>'Ctrinh-NGAI XUYEN (21-30)'!V141</f>
        <v>0</v>
      </c>
      <c r="AE30" s="138">
        <f>'Ctrinh-NGAI XUYEN (21-30)'!V188</f>
        <v>0</v>
      </c>
      <c r="AF30" s="138">
        <f>'Ctrinh-NGAI XUYEN (21-30)'!V195</f>
        <v>0</v>
      </c>
      <c r="AG30" s="138">
        <f>'Ctrinh-NGAI XUYEN (21-30)'!V199</f>
        <v>0</v>
      </c>
      <c r="AH30" s="138">
        <f>'Ctrinh-NGAI XUYEN (21-30)'!V203</f>
        <v>0</v>
      </c>
      <c r="AI30" s="138">
        <f>'Ctrinh-NGAI XUYEN (21-30)'!V207</f>
        <v>0</v>
      </c>
      <c r="AJ30" s="138">
        <f>'Ctrinh-NGAI XUYEN (21-30)'!V211</f>
        <v>0</v>
      </c>
      <c r="AK30" s="138">
        <f>'Ctrinh-NGAI XUYEN (21-30)'!V215</f>
        <v>0</v>
      </c>
      <c r="AL30" s="138">
        <f>'Ctrinh-NGAI XUYEN (21-30)'!V219</f>
        <v>0</v>
      </c>
      <c r="AM30" s="138">
        <f>'Ctrinh-NGAI XUYEN (21-30)'!V226</f>
        <v>0</v>
      </c>
      <c r="AN30" s="138">
        <f>'Ctrinh-NGAI XUYEN (21-30)'!V233</f>
        <v>0</v>
      </c>
      <c r="AO30" s="138">
        <f>'Ctrinh-NGAI XUYEN (21-30)'!V240</f>
        <v>0</v>
      </c>
      <c r="AP30" s="138">
        <f>'Ctrinh-NGAI XUYEN (21-30)'!V247</f>
        <v>0</v>
      </c>
      <c r="AQ30" s="138">
        <f>'Ctrinh-NGAI XUYEN (21-30)'!V254</f>
        <v>0</v>
      </c>
      <c r="AR30" s="138">
        <f>'Ctrinh-NGAI XUYEN (21-30)'!V258</f>
        <v>0</v>
      </c>
      <c r="AS30" s="138">
        <f>'Ctrinh-NGAI XUYEN (21-30)'!V262</f>
        <v>0</v>
      </c>
      <c r="AT30" s="220">
        <f>'Ctrinh-NGAI XUYEN (21-30)'!V266</f>
        <v>0</v>
      </c>
      <c r="AU30" s="138">
        <f>'Ctrinh-NGAI XUYEN (21-30)'!V273</f>
        <v>0</v>
      </c>
      <c r="AV30" s="138">
        <f>'Ctrinh-NGAI XUYEN (21-30)'!V280</f>
        <v>0</v>
      </c>
      <c r="AW30" s="138">
        <f>'Ctrinh-NGAI XUYEN (21-30)'!V287</f>
        <v>0</v>
      </c>
      <c r="AX30" s="138">
        <f>'Ctrinh-NGAI XUYEN (21-30)'!V294</f>
        <v>0</v>
      </c>
      <c r="AY30" s="138">
        <f>'Ctrinh-NGAI XUYEN (21-30)'!V301</f>
        <v>0</v>
      </c>
      <c r="AZ30" s="138">
        <f>'Ctrinh-NGAI XUYEN (21-30)'!V308</f>
        <v>0</v>
      </c>
      <c r="BA30" s="138">
        <f>'Ctrinh-NGAI XUYEN (21-30)'!V315</f>
        <v>0</v>
      </c>
      <c r="BB30" s="138">
        <f>'Ctrinh-NGAI XUYEN (21-30)'!V322</f>
        <v>0</v>
      </c>
      <c r="BC30" s="138">
        <f>'Ctrinh-NGAI XUYEN (21-30)'!V329</f>
        <v>0</v>
      </c>
      <c r="BD30" s="138">
        <f>'Ctrinh-NGAI XUYEN (21-30)'!V336</f>
        <v>0</v>
      </c>
      <c r="BE30" s="138">
        <f>'Ctrinh-NGAI XUYEN (21-30)'!V343</f>
        <v>0</v>
      </c>
      <c r="BF30" s="145">
        <f>'Ctrinh-NGAI XUYEN (21-30)'!V350</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'Ctrinh-NGAI XUYEN (21-30)'!W7</f>
        <v>0</v>
      </c>
      <c r="H31" s="138">
        <f>'Ctrinh-NGAI XUYEN (21-30)'!W14</f>
        <v>0</v>
      </c>
      <c r="I31" s="138">
        <f>'Ctrinh-NGAI XUYEN (21-30)'!W21</f>
        <v>0</v>
      </c>
      <c r="J31" s="138">
        <f>'Ctrinh-NGAI XUYEN (21-30)'!W28</f>
        <v>0</v>
      </c>
      <c r="K31" s="138">
        <f>'Ctrinh-NGAI XUYEN (21-30)'!W35</f>
        <v>0</v>
      </c>
      <c r="L31" s="138">
        <f>'Ctrinh-NGAI XUYEN (21-30)'!W42</f>
        <v>0</v>
      </c>
      <c r="M31" s="138">
        <f>'Ctrinh-NGAI XUYEN (21-30)'!W49</f>
        <v>0</v>
      </c>
      <c r="N31" s="220">
        <f>'Ctrinh-NGAI XUYEN (21-30)'!W56</f>
        <v>0</v>
      </c>
      <c r="O31" s="138">
        <f>'Ctrinh-NGAI XUYEN (21-30)'!W63</f>
        <v>0</v>
      </c>
      <c r="P31" s="138">
        <f>'Ctrinh-NGAI XUYEN (21-30)'!W70</f>
        <v>0</v>
      </c>
      <c r="Q31" s="138">
        <f>'Ctrinh-NGAI XUYEN (21-30)'!W77</f>
        <v>0</v>
      </c>
      <c r="R31" s="200">
        <f>SUM(T31:Z31,AB31,AT31:BE31)</f>
        <v>0</v>
      </c>
      <c r="S31" s="145"/>
      <c r="T31" s="138">
        <f>'Ctrinh-NGAI XUYEN (21-30)'!W84</f>
        <v>0</v>
      </c>
      <c r="U31" s="138">
        <f>'Ctrinh-NGAI XUYEN (21-30)'!W91</f>
        <v>0</v>
      </c>
      <c r="V31" s="138">
        <f>'Ctrinh-NGAI XUYEN (21-30)'!W98</f>
        <v>0</v>
      </c>
      <c r="W31" s="138">
        <f>'Ctrinh-NGAI XUYEN (21-30)'!W105</f>
        <v>0</v>
      </c>
      <c r="X31" s="138">
        <f>'Ctrinh-NGAI XUYEN (21-30)'!W112</f>
        <v>0</v>
      </c>
      <c r="Y31" s="138">
        <f>'Ctrinh-NGAI XUYEN (21-30)'!W119</f>
        <v>0</v>
      </c>
      <c r="Z31" s="138">
        <f>'Ctrinh-NGAI XUYEN (21-30)'!W126</f>
        <v>0</v>
      </c>
      <c r="AA31" s="155">
        <f>$D31-$BH31</f>
        <v>0</v>
      </c>
      <c r="AB31" s="291">
        <f>SUM(AD31:AS31)</f>
        <v>0</v>
      </c>
      <c r="AC31" s="291"/>
      <c r="AD31" s="138">
        <f>'Ctrinh-NGAI XUYEN (21-30)'!W141</f>
        <v>0</v>
      </c>
      <c r="AE31" s="138">
        <f>'Ctrinh-NGAI XUYEN (21-30)'!W188</f>
        <v>0</v>
      </c>
      <c r="AF31" s="138">
        <f>'Ctrinh-NGAI XUYEN (21-30)'!W195</f>
        <v>0</v>
      </c>
      <c r="AG31" s="138">
        <f>'Ctrinh-NGAI XUYEN (21-30)'!W199</f>
        <v>0</v>
      </c>
      <c r="AH31" s="138">
        <f>'Ctrinh-NGAI XUYEN (21-30)'!W203</f>
        <v>0</v>
      </c>
      <c r="AI31" s="138">
        <f>'Ctrinh-NGAI XUYEN (21-30)'!W207</f>
        <v>0</v>
      </c>
      <c r="AJ31" s="138">
        <f>'Ctrinh-NGAI XUYEN (21-30)'!W211</f>
        <v>0</v>
      </c>
      <c r="AK31" s="138">
        <f>'Ctrinh-NGAI XUYEN (21-30)'!W215</f>
        <v>0</v>
      </c>
      <c r="AL31" s="138">
        <f>'Ctrinh-NGAI XUYEN (21-30)'!W219</f>
        <v>0</v>
      </c>
      <c r="AM31" s="138">
        <f>'Ctrinh-NGAI XUYEN (21-30)'!W226</f>
        <v>0</v>
      </c>
      <c r="AN31" s="138">
        <f>'Ctrinh-NGAI XUYEN (21-30)'!W233</f>
        <v>0</v>
      </c>
      <c r="AO31" s="138">
        <f>'Ctrinh-NGAI XUYEN (21-30)'!W240</f>
        <v>0</v>
      </c>
      <c r="AP31" s="138">
        <f>'Ctrinh-NGAI XUYEN (21-30)'!W247</f>
        <v>0</v>
      </c>
      <c r="AQ31" s="138">
        <f>'Ctrinh-NGAI XUYEN (21-30)'!W254</f>
        <v>0</v>
      </c>
      <c r="AR31" s="138">
        <f>'Ctrinh-NGAI XUYEN (21-30)'!W258</f>
        <v>0</v>
      </c>
      <c r="AS31" s="138">
        <f>'Ctrinh-NGAI XUYEN (21-30)'!W262</f>
        <v>0</v>
      </c>
      <c r="AT31" s="220">
        <f>'Ctrinh-NGAI XUYEN (21-30)'!W266</f>
        <v>0</v>
      </c>
      <c r="AU31" s="138">
        <f>'Ctrinh-NGAI XUYEN (21-30)'!W273</f>
        <v>0</v>
      </c>
      <c r="AV31" s="138">
        <f>'Ctrinh-NGAI XUYEN (21-30)'!W280</f>
        <v>0</v>
      </c>
      <c r="AW31" s="138">
        <f>'Ctrinh-NGAI XUYEN (21-30)'!W287</f>
        <v>0</v>
      </c>
      <c r="AX31" s="138">
        <f>'Ctrinh-NGAI XUYEN (21-30)'!W294</f>
        <v>0</v>
      </c>
      <c r="AY31" s="138">
        <f>'Ctrinh-NGAI XUYEN (21-30)'!W301</f>
        <v>0</v>
      </c>
      <c r="AZ31" s="138">
        <f>'Ctrinh-NGAI XUYEN (21-30)'!W308</f>
        <v>0</v>
      </c>
      <c r="BA31" s="138">
        <f>'Ctrinh-NGAI XUYEN (21-30)'!W315</f>
        <v>0</v>
      </c>
      <c r="BB31" s="138">
        <f>'Ctrinh-NGAI XUYEN (21-30)'!W322</f>
        <v>0</v>
      </c>
      <c r="BC31" s="138">
        <f>'Ctrinh-NGAI XUYEN (21-30)'!W329</f>
        <v>0</v>
      </c>
      <c r="BD31" s="138">
        <f>'Ctrinh-NGAI XUYEN (21-30)'!W336</f>
        <v>0</v>
      </c>
      <c r="BE31" s="138">
        <f>'Ctrinh-NGAI XUYEN (21-30)'!W343</f>
        <v>0</v>
      </c>
      <c r="BF31" s="145">
        <f>'Ctrinh-NGAI XUYEN (21-30)'!W350</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382"/>
      <c r="E34" s="200">
        <f t="shared" ref="E34:E40" si="16">SUM(G34:Q34)</f>
        <v>0</v>
      </c>
      <c r="F34" s="138">
        <f t="shared" ref="F34:F63" si="17">SUM(G34:H34)</f>
        <v>0</v>
      </c>
      <c r="G34" s="138">
        <f>'Ctrinh-NGAI XUYEN (21-30)'!Y7</f>
        <v>0</v>
      </c>
      <c r="H34" s="138">
        <f>'Ctrinh-NGAI XUYEN (21-30)'!Y14</f>
        <v>0</v>
      </c>
      <c r="I34" s="138">
        <f>'Ctrinh-NGAI XUYEN (21-30)'!Y21</f>
        <v>0</v>
      </c>
      <c r="J34" s="138">
        <f>'Ctrinh-NGAI XUYEN (21-30)'!Y28</f>
        <v>0</v>
      </c>
      <c r="K34" s="138">
        <f>'Ctrinh-NGAI XUYEN (21-30)'!Y35</f>
        <v>0</v>
      </c>
      <c r="L34" s="138">
        <f>'Ctrinh-NGAI XUYEN (21-30)'!Y42</f>
        <v>0</v>
      </c>
      <c r="M34" s="138">
        <f>'Ctrinh-NGAI XUYEN (21-30)'!Y49</f>
        <v>0</v>
      </c>
      <c r="N34" s="220">
        <f>'Ctrinh-NGAI XUYEN (21-30)'!AM63</f>
        <v>0</v>
      </c>
      <c r="O34" s="138">
        <f>'Ctrinh-NGAI XUYEN (21-30)'!Y63</f>
        <v>0</v>
      </c>
      <c r="P34" s="138">
        <f>'Ctrinh-NGAI XUYEN (21-30)'!Y70</f>
        <v>0</v>
      </c>
      <c r="Q34" s="138">
        <f>'Ctrinh-NGAI XUYEN (21-30)'!Y77</f>
        <v>0</v>
      </c>
      <c r="R34" s="200">
        <f t="shared" ref="R34:R39" si="18">SUM(T34:AB34,AT34:BE34)</f>
        <v>0</v>
      </c>
      <c r="S34" s="145"/>
      <c r="T34" s="138">
        <f>'Ctrinh-NGAI XUYEN (21-30)'!Y84</f>
        <v>0</v>
      </c>
      <c r="U34" s="138">
        <f>'Ctrinh-NGAI XUYEN (21-30)'!Y91</f>
        <v>0</v>
      </c>
      <c r="V34" s="138">
        <f>'Ctrinh-NGAI XUYEN (21-30)'!Y98</f>
        <v>0</v>
      </c>
      <c r="W34" s="138">
        <f>'Ctrinh-NGAI XUYEN (21-30)'!Y105</f>
        <v>0</v>
      </c>
      <c r="X34" s="138">
        <f>'Ctrinh-NGAI XUYEN (21-30)'!Y112</f>
        <v>0</v>
      </c>
      <c r="Y34" s="138">
        <f>'Ctrinh-NGAI XUYEN (21-30)'!Y119</f>
        <v>0</v>
      </c>
      <c r="Z34" s="138">
        <f>'Ctrinh-NGAI XUYEN (21-30)'!Y126</f>
        <v>0</v>
      </c>
      <c r="AA34" s="138">
        <f>'Ctrinh-NGAI XUYEN (21-30)'!Y133</f>
        <v>0</v>
      </c>
      <c r="AB34" s="263">
        <f>SUM(AE34:AS34)</f>
        <v>0</v>
      </c>
      <c r="AC34" s="263"/>
      <c r="AD34" s="155">
        <f>$D34-$BH34</f>
        <v>0</v>
      </c>
      <c r="AE34" s="138">
        <f>'Ctrinh-NGAI XUYEN (21-30)'!Y188</f>
        <v>0</v>
      </c>
      <c r="AF34" s="138">
        <f>'Ctrinh-NGAI XUYEN (21-30)'!Y195</f>
        <v>0</v>
      </c>
      <c r="AG34" s="138">
        <f>'Ctrinh-NGAI XUYEN (21-30)'!Y199</f>
        <v>0</v>
      </c>
      <c r="AH34" s="138">
        <f>'Ctrinh-NGAI XUYEN (21-30)'!Y203</f>
        <v>0</v>
      </c>
      <c r="AI34" s="138">
        <f>'Ctrinh-NGAI XUYEN (21-30)'!Y207</f>
        <v>0</v>
      </c>
      <c r="AJ34" s="138">
        <f>'Ctrinh-NGAI XUYEN (21-30)'!Y211</f>
        <v>0</v>
      </c>
      <c r="AK34" s="138">
        <f>'Ctrinh-NGAI XUYEN (21-30)'!Y215</f>
        <v>0</v>
      </c>
      <c r="AL34" s="138">
        <f>'Ctrinh-NGAI XUYEN (21-30)'!Y219</f>
        <v>0</v>
      </c>
      <c r="AM34" s="138">
        <f>'Ctrinh-NGAI XUYEN (21-30)'!Y226</f>
        <v>0</v>
      </c>
      <c r="AN34" s="138">
        <f>'Ctrinh-NGAI XUYEN (21-30)'!Y233</f>
        <v>0</v>
      </c>
      <c r="AO34" s="138">
        <f>'Ctrinh-NGAI XUYEN (21-30)'!Y240</f>
        <v>0</v>
      </c>
      <c r="AP34" s="138">
        <f>'Ctrinh-NGAI XUYEN (21-30)'!Y247</f>
        <v>0</v>
      </c>
      <c r="AQ34" s="138">
        <f>'Ctrinh-NGAI XUYEN (21-30)'!Y254</f>
        <v>0</v>
      </c>
      <c r="AR34" s="138">
        <f>'Ctrinh-NGAI XUYEN (21-30)'!Y258</f>
        <v>0</v>
      </c>
      <c r="AS34" s="138">
        <f>'Ctrinh-NGAI XUYEN (21-30)'!Y262</f>
        <v>0</v>
      </c>
      <c r="AT34" s="220">
        <f>'Ctrinh-NGAI XUYEN (21-30)'!Y266</f>
        <v>0</v>
      </c>
      <c r="AU34" s="138">
        <f>'Ctrinh-NGAI XUYEN (21-30)'!Y273</f>
        <v>0</v>
      </c>
      <c r="AV34" s="138">
        <f>'Ctrinh-NGAI XUYEN (21-30)'!Y280</f>
        <v>0</v>
      </c>
      <c r="AW34" s="138">
        <f>'Ctrinh-NGAI XUYEN (21-30)'!Y287</f>
        <v>0</v>
      </c>
      <c r="AX34" s="138">
        <f>'Ctrinh-NGAI XUYEN (21-30)'!Y294</f>
        <v>0</v>
      </c>
      <c r="AY34" s="138">
        <f>'Ctrinh-NGAI XUYEN (21-30)'!Y301</f>
        <v>0</v>
      </c>
      <c r="AZ34" s="138">
        <f>'Ctrinh-NGAI XUYEN (21-30)'!Y308</f>
        <v>0</v>
      </c>
      <c r="BA34" s="138">
        <f>'Ctrinh-NGAI XUYEN (21-30)'!Y315</f>
        <v>0</v>
      </c>
      <c r="BB34" s="138">
        <f>'Ctrinh-NGAI XUYEN (21-30)'!Y322</f>
        <v>0</v>
      </c>
      <c r="BC34" s="138">
        <f>'Ctrinh-NGAI XUYEN (21-30)'!Y329</f>
        <v>0</v>
      </c>
      <c r="BD34" s="138">
        <f>'Ctrinh-NGAI XUYEN (21-30)'!Y336</f>
        <v>0</v>
      </c>
      <c r="BE34" s="138">
        <f>'Ctrinh-NGAI XUYEN (21-30)'!Y343</f>
        <v>0</v>
      </c>
      <c r="BF34" s="145">
        <f>'Ctrinh-NGAI XUYEN (21-30)'!Y350</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382"/>
      <c r="E35" s="200">
        <f t="shared" si="16"/>
        <v>0</v>
      </c>
      <c r="F35" s="138">
        <f t="shared" si="17"/>
        <v>0</v>
      </c>
      <c r="G35" s="138">
        <f>'Ctrinh-NGAI XUYEN (21-30)'!Z7</f>
        <v>0</v>
      </c>
      <c r="H35" s="138">
        <f>'Ctrinh-NGAI XUYEN (21-30)'!Z14</f>
        <v>0</v>
      </c>
      <c r="I35" s="138">
        <f>'Ctrinh-NGAI XUYEN (21-30)'!Z21</f>
        <v>0</v>
      </c>
      <c r="J35" s="138">
        <f>'Ctrinh-NGAI XUYEN (21-30)'!Z28</f>
        <v>0</v>
      </c>
      <c r="K35" s="138">
        <f>'Ctrinh-NGAI XUYEN (21-30)'!Z35</f>
        <v>0</v>
      </c>
      <c r="L35" s="138">
        <f>'Ctrinh-NGAI XUYEN (21-30)'!Z42</f>
        <v>0</v>
      </c>
      <c r="M35" s="138">
        <f>'Ctrinh-NGAI XUYEN (21-30)'!Z49</f>
        <v>0</v>
      </c>
      <c r="N35" s="220">
        <f>'Ctrinh-NGAI XUYEN (21-30)'!Y63</f>
        <v>0</v>
      </c>
      <c r="O35" s="138">
        <f>'Ctrinh-NGAI XUYEN (21-30)'!Z63</f>
        <v>0</v>
      </c>
      <c r="P35" s="138">
        <f>'Ctrinh-NGAI XUYEN (21-30)'!Z70</f>
        <v>0</v>
      </c>
      <c r="Q35" s="138">
        <f>'Ctrinh-NGAI XUYEN (21-30)'!Z77</f>
        <v>0</v>
      </c>
      <c r="R35" s="200">
        <f t="shared" si="18"/>
        <v>0</v>
      </c>
      <c r="S35" s="145"/>
      <c r="T35" s="138">
        <f>'Ctrinh-NGAI XUYEN (21-30)'!Z84</f>
        <v>0</v>
      </c>
      <c r="U35" s="138">
        <f>'Ctrinh-NGAI XUYEN (21-30)'!Z91</f>
        <v>0</v>
      </c>
      <c r="V35" s="138">
        <f>'Ctrinh-NGAI XUYEN (21-30)'!Z98</f>
        <v>0</v>
      </c>
      <c r="W35" s="138">
        <f>'Ctrinh-NGAI XUYEN (21-30)'!Z105</f>
        <v>0</v>
      </c>
      <c r="X35" s="138">
        <f>'Ctrinh-NGAI XUYEN (21-30)'!Z112</f>
        <v>0</v>
      </c>
      <c r="Y35" s="138">
        <f>'Ctrinh-NGAI XUYEN (21-30)'!Z119</f>
        <v>0</v>
      </c>
      <c r="Z35" s="138">
        <f>'Ctrinh-NGAI XUYEN (21-30)'!Z126</f>
        <v>0</v>
      </c>
      <c r="AA35" s="138">
        <f>'Ctrinh-NGAI XUYEN (21-30)'!Z133</f>
        <v>0</v>
      </c>
      <c r="AB35" s="263">
        <f>SUM(AD35,AF35:AS35)</f>
        <v>0</v>
      </c>
      <c r="AC35" s="263"/>
      <c r="AD35" s="138">
        <f>'Ctrinh-NGAI XUYEN (21-30)'!Z141</f>
        <v>0</v>
      </c>
      <c r="AE35" s="155">
        <f>$D35-$BH35</f>
        <v>0</v>
      </c>
      <c r="AF35" s="138">
        <f>'Ctrinh-NGAI XUYEN (21-30)'!Z195</f>
        <v>0</v>
      </c>
      <c r="AG35" s="138">
        <f>'Ctrinh-NGAI XUYEN (21-30)'!Z199</f>
        <v>0</v>
      </c>
      <c r="AH35" s="138">
        <f>'Ctrinh-NGAI XUYEN (21-30)'!Z203</f>
        <v>0</v>
      </c>
      <c r="AI35" s="138">
        <f>'Ctrinh-NGAI XUYEN (21-30)'!Z207</f>
        <v>0</v>
      </c>
      <c r="AJ35" s="138">
        <f>'Ctrinh-NGAI XUYEN (21-30)'!Z211</f>
        <v>0</v>
      </c>
      <c r="AK35" s="138">
        <f>'Ctrinh-NGAI XUYEN (21-30)'!Z215</f>
        <v>0</v>
      </c>
      <c r="AL35" s="138">
        <f>'Ctrinh-NGAI XUYEN (21-30)'!Z219</f>
        <v>0</v>
      </c>
      <c r="AM35" s="138">
        <f>'Ctrinh-NGAI XUYEN (21-30)'!Z226</f>
        <v>0</v>
      </c>
      <c r="AN35" s="138">
        <f>'Ctrinh-NGAI XUYEN (21-30)'!Z233</f>
        <v>0</v>
      </c>
      <c r="AO35" s="138">
        <f>'Ctrinh-NGAI XUYEN (21-30)'!Z240</f>
        <v>0</v>
      </c>
      <c r="AP35" s="138">
        <f>'Ctrinh-NGAI XUYEN (21-30)'!Z247</f>
        <v>0</v>
      </c>
      <c r="AQ35" s="138">
        <f>'Ctrinh-NGAI XUYEN (21-30)'!Z254</f>
        <v>0</v>
      </c>
      <c r="AR35" s="138">
        <f>'Ctrinh-NGAI XUYEN (21-30)'!Z258</f>
        <v>0</v>
      </c>
      <c r="AS35" s="138">
        <f>'Ctrinh-NGAI XUYEN (21-30)'!Z262</f>
        <v>0</v>
      </c>
      <c r="AT35" s="220">
        <f>'Ctrinh-NGAI XUYEN (21-30)'!Z266</f>
        <v>0</v>
      </c>
      <c r="AU35" s="138">
        <f>'Ctrinh-NGAI XUYEN (21-30)'!Z273</f>
        <v>0</v>
      </c>
      <c r="AV35" s="138">
        <f>'Ctrinh-NGAI XUYEN (21-30)'!Z280</f>
        <v>0</v>
      </c>
      <c r="AW35" s="138">
        <f>'Ctrinh-NGAI XUYEN (21-30)'!Z287</f>
        <v>0</v>
      </c>
      <c r="AX35" s="138">
        <f>'Ctrinh-NGAI XUYEN (21-30)'!Z294</f>
        <v>0</v>
      </c>
      <c r="AY35" s="138">
        <f>'Ctrinh-NGAI XUYEN (21-30)'!Z301</f>
        <v>0</v>
      </c>
      <c r="AZ35" s="138">
        <f>'Ctrinh-NGAI XUYEN (21-30)'!Z308</f>
        <v>0</v>
      </c>
      <c r="BA35" s="138">
        <f>'Ctrinh-NGAI XUYEN (21-30)'!Z315</f>
        <v>0</v>
      </c>
      <c r="BB35" s="138">
        <f>'Ctrinh-NGAI XUYEN (21-30)'!Z322</f>
        <v>0</v>
      </c>
      <c r="BC35" s="138">
        <f>'Ctrinh-NGAI XUYEN (21-30)'!Z329</f>
        <v>0</v>
      </c>
      <c r="BD35" s="138">
        <f>'Ctrinh-NGAI XUYEN (21-30)'!Z336</f>
        <v>0</v>
      </c>
      <c r="BE35" s="138">
        <f>'Ctrinh-NGAI XUYEN (21-30)'!Z343</f>
        <v>0</v>
      </c>
      <c r="BF35" s="145">
        <f>'Ctrinh-NGAI XUYEN (21-30)'!Z350</f>
        <v>0</v>
      </c>
      <c r="BG35" s="138"/>
      <c r="BH35" s="138">
        <f t="shared" si="19"/>
        <v>0</v>
      </c>
      <c r="BI35" s="146">
        <f>$AE$64-BH35</f>
        <v>0</v>
      </c>
      <c r="BJ35" s="138">
        <f t="shared" si="20"/>
        <v>0</v>
      </c>
      <c r="BK35" s="152"/>
      <c r="BL35" s="159"/>
    </row>
    <row r="36" spans="1:64" s="164" customFormat="1" ht="15.75" customHeight="1">
      <c r="A36" s="312"/>
      <c r="B36" s="162" t="s">
        <v>639</v>
      </c>
      <c r="C36" s="161" t="s">
        <v>71</v>
      </c>
      <c r="D36" s="382"/>
      <c r="E36" s="200">
        <f t="shared" si="16"/>
        <v>0</v>
      </c>
      <c r="F36" s="138">
        <f t="shared" si="17"/>
        <v>0</v>
      </c>
      <c r="G36" s="138">
        <f>'Ctrinh-NGAI XUYEN (21-30)'!AA7</f>
        <v>0</v>
      </c>
      <c r="H36" s="138">
        <f>'Ctrinh-NGAI XUYEN (21-30)'!AA14</f>
        <v>0</v>
      </c>
      <c r="I36" s="138">
        <f>'Ctrinh-NGAI XUYEN (21-30)'!AA21</f>
        <v>0</v>
      </c>
      <c r="J36" s="138">
        <f>'Ctrinh-NGAI XUYEN (21-30)'!AA28</f>
        <v>0</v>
      </c>
      <c r="K36" s="138">
        <f>'Ctrinh-NGAI XUYEN (21-30)'!AA35</f>
        <v>0</v>
      </c>
      <c r="L36" s="138">
        <f>'Ctrinh-NGAI XUYEN (21-30)'!AA42</f>
        <v>0</v>
      </c>
      <c r="M36" s="138">
        <f>'Ctrinh-NGAI XUYEN (21-30)'!AA49</f>
        <v>0</v>
      </c>
      <c r="N36" s="220">
        <f>'Ctrinh-NGAI XUYEN (21-30)'!X63</f>
        <v>0</v>
      </c>
      <c r="O36" s="138">
        <f>'Ctrinh-NGAI XUYEN (21-30)'!AA63</f>
        <v>0</v>
      </c>
      <c r="P36" s="138">
        <f>'Ctrinh-NGAI XUYEN (21-30)'!AA70</f>
        <v>0</v>
      </c>
      <c r="Q36" s="138">
        <f>'Ctrinh-NGAI XUYEN (21-30)'!AA77</f>
        <v>0</v>
      </c>
      <c r="R36" s="307">
        <f t="shared" si="18"/>
        <v>0</v>
      </c>
      <c r="S36" s="145"/>
      <c r="T36" s="138">
        <f>'Ctrinh-NGAI XUYEN (21-30)'!AA84</f>
        <v>0</v>
      </c>
      <c r="U36" s="138">
        <f>'Ctrinh-NGAI XUYEN (21-30)'!AA91</f>
        <v>0</v>
      </c>
      <c r="V36" s="138">
        <f>'Ctrinh-NGAI XUYEN (21-30)'!AA98</f>
        <v>0</v>
      </c>
      <c r="W36" s="138">
        <f>'Ctrinh-NGAI XUYEN (21-30)'!AA105</f>
        <v>0</v>
      </c>
      <c r="X36" s="138">
        <f>'Ctrinh-NGAI XUYEN (21-30)'!AA112</f>
        <v>0</v>
      </c>
      <c r="Y36" s="138">
        <f>'Ctrinh-NGAI XUYEN (21-30)'!AA119</f>
        <v>0</v>
      </c>
      <c r="Z36" s="138">
        <f>'Ctrinh-NGAI XUYEN (21-30)'!AA126</f>
        <v>0</v>
      </c>
      <c r="AA36" s="138">
        <f>'Ctrinh-NGAI XUYEN (21-30)'!AA133</f>
        <v>0</v>
      </c>
      <c r="AB36" s="263">
        <f>SUM(AD36:AE36,AG36:AS36)</f>
        <v>0</v>
      </c>
      <c r="AC36" s="263"/>
      <c r="AD36" s="138">
        <f>'Ctrinh-NGAI XUYEN (21-30)'!AA141</f>
        <v>0</v>
      </c>
      <c r="AE36" s="138">
        <f>'Ctrinh-NGAI XUYEN (21-30)'!AA188</f>
        <v>0</v>
      </c>
      <c r="AF36" s="155">
        <f>$D36-$BH36</f>
        <v>0</v>
      </c>
      <c r="AG36" s="138">
        <f>'Ctrinh-NGAI XUYEN (21-30)'!AA199</f>
        <v>0</v>
      </c>
      <c r="AH36" s="138">
        <f>'Ctrinh-NGAI XUYEN (21-30)'!AA203</f>
        <v>0</v>
      </c>
      <c r="AI36" s="138">
        <f>'Ctrinh-NGAI XUYEN (21-30)'!AA207</f>
        <v>0</v>
      </c>
      <c r="AJ36" s="138">
        <f>'Ctrinh-NGAI XUYEN (21-30)'!AA211</f>
        <v>0</v>
      </c>
      <c r="AK36" s="138">
        <f>'Ctrinh-NGAI XUYEN (21-30)'!AA215</f>
        <v>0</v>
      </c>
      <c r="AL36" s="138">
        <f>'Ctrinh-NGAI XUYEN (21-30)'!AA219</f>
        <v>0</v>
      </c>
      <c r="AM36" s="138">
        <f>'Ctrinh-NGAI XUYEN (21-30)'!AA226</f>
        <v>0</v>
      </c>
      <c r="AN36" s="138">
        <f>'Ctrinh-NGAI XUYEN (21-30)'!AA233</f>
        <v>0</v>
      </c>
      <c r="AO36" s="138">
        <f>'Ctrinh-NGAI XUYEN (21-30)'!AA240</f>
        <v>0</v>
      </c>
      <c r="AP36" s="138">
        <f>'Ctrinh-NGAI XUYEN (21-30)'!AA247</f>
        <v>0</v>
      </c>
      <c r="AQ36" s="138">
        <f>'Ctrinh-NGAI XUYEN (21-30)'!AA254</f>
        <v>0</v>
      </c>
      <c r="AR36" s="138">
        <f>'Ctrinh-NGAI XUYEN (21-30)'!AA258</f>
        <v>0</v>
      </c>
      <c r="AS36" s="138">
        <f>'Ctrinh-NGAI XUYEN (21-30)'!AA262</f>
        <v>0</v>
      </c>
      <c r="AT36" s="220">
        <f>'Ctrinh-NGAI XUYEN (21-30)'!AA266</f>
        <v>0</v>
      </c>
      <c r="AU36" s="138">
        <f>'Ctrinh-NGAI XUYEN (21-30)'!AA273</f>
        <v>0</v>
      </c>
      <c r="AV36" s="138">
        <f>'Ctrinh-NGAI XUYEN (21-30)'!AA280</f>
        <v>0</v>
      </c>
      <c r="AW36" s="138">
        <f>'Ctrinh-NGAI XUYEN (21-30)'!AA287</f>
        <v>0</v>
      </c>
      <c r="AX36" s="138">
        <f>'Ctrinh-NGAI XUYEN (21-30)'!AA294</f>
        <v>0</v>
      </c>
      <c r="AY36" s="138">
        <f>'Ctrinh-NGAI XUYEN (21-30)'!AA301</f>
        <v>0</v>
      </c>
      <c r="AZ36" s="138">
        <f>'Ctrinh-NGAI XUYEN (21-30)'!AA308</f>
        <v>0</v>
      </c>
      <c r="BA36" s="138">
        <f>'Ctrinh-NGAI XUYEN (21-30)'!AA315</f>
        <v>0</v>
      </c>
      <c r="BB36" s="138">
        <f>'Ctrinh-NGAI XUYEN (21-30)'!AA322</f>
        <v>0</v>
      </c>
      <c r="BC36" s="138">
        <f>'Ctrinh-NGAI XUYEN (21-30)'!AA329</f>
        <v>0</v>
      </c>
      <c r="BD36" s="138">
        <f>'Ctrinh-NGAI XUYEN (21-30)'!AA336</f>
        <v>0</v>
      </c>
      <c r="BE36" s="138">
        <f>'Ctrinh-NGAI XUYEN (21-30)'!AA343</f>
        <v>0</v>
      </c>
      <c r="BF36" s="145">
        <f>'Ctrinh-NGAI XUYEN (21-30)'!AA350</f>
        <v>0</v>
      </c>
      <c r="BG36" s="138"/>
      <c r="BH36" s="138">
        <f t="shared" si="19"/>
        <v>0</v>
      </c>
      <c r="BI36" s="146">
        <f>$AF$64-BH36</f>
        <v>0</v>
      </c>
      <c r="BJ36" s="138">
        <f t="shared" si="20"/>
        <v>0</v>
      </c>
      <c r="BK36" s="152"/>
      <c r="BL36" s="159"/>
    </row>
    <row r="37" spans="1:64" s="164" customFormat="1" ht="15.75" customHeight="1">
      <c r="A37" s="312"/>
      <c r="B37" s="162" t="s">
        <v>640</v>
      </c>
      <c r="C37" s="161" t="s">
        <v>73</v>
      </c>
      <c r="D37" s="382"/>
      <c r="E37" s="200">
        <f t="shared" si="16"/>
        <v>0</v>
      </c>
      <c r="F37" s="138">
        <f t="shared" si="17"/>
        <v>0</v>
      </c>
      <c r="G37" s="138">
        <f>'Ctrinh-NGAI XUYEN (21-30)'!AB7</f>
        <v>0</v>
      </c>
      <c r="H37" s="138">
        <f>'Ctrinh-NGAI XUYEN (21-30)'!AB14</f>
        <v>0</v>
      </c>
      <c r="I37" s="138">
        <f>'Ctrinh-NGAI XUYEN (21-30)'!AB21</f>
        <v>0</v>
      </c>
      <c r="J37" s="138">
        <f>'Ctrinh-NGAI XUYEN (21-30)'!AB28</f>
        <v>0</v>
      </c>
      <c r="K37" s="138">
        <f>'Ctrinh-NGAI XUYEN (21-30)'!AB35</f>
        <v>0</v>
      </c>
      <c r="L37" s="138">
        <f>'Ctrinh-NGAI XUYEN (21-30)'!AB42</f>
        <v>0</v>
      </c>
      <c r="M37" s="138">
        <f>'Ctrinh-NGAI XUYEN (21-30)'!AB49</f>
        <v>0</v>
      </c>
      <c r="N37" s="220">
        <f>'Ctrinh-NGAI XUYEN (21-30)'!AA63</f>
        <v>0</v>
      </c>
      <c r="O37" s="138">
        <f>'Ctrinh-NGAI XUYEN (21-30)'!AB63</f>
        <v>0</v>
      </c>
      <c r="P37" s="138">
        <f>'Ctrinh-NGAI XUYEN (21-30)'!AB70</f>
        <v>0</v>
      </c>
      <c r="Q37" s="138">
        <f>'Ctrinh-NGAI XUYEN (21-30)'!AB77</f>
        <v>0</v>
      </c>
      <c r="R37" s="200">
        <f t="shared" si="18"/>
        <v>0</v>
      </c>
      <c r="S37" s="145"/>
      <c r="T37" s="138">
        <f>'Ctrinh-NGAI XUYEN (21-30)'!AB84</f>
        <v>0</v>
      </c>
      <c r="U37" s="138">
        <f>'Ctrinh-NGAI XUYEN (21-30)'!AB91</f>
        <v>0</v>
      </c>
      <c r="V37" s="138">
        <f>'Ctrinh-NGAI XUYEN (21-30)'!AB98</f>
        <v>0</v>
      </c>
      <c r="W37" s="138">
        <f>'Ctrinh-NGAI XUYEN (21-30)'!AB105</f>
        <v>0</v>
      </c>
      <c r="X37" s="138">
        <f>'Ctrinh-NGAI XUYEN (21-30)'!AB112</f>
        <v>0</v>
      </c>
      <c r="Y37" s="138">
        <f>'Ctrinh-NGAI XUYEN (21-30)'!AB119</f>
        <v>0</v>
      </c>
      <c r="Z37" s="138">
        <f>'Ctrinh-NGAI XUYEN (21-30)'!AB126</f>
        <v>0</v>
      </c>
      <c r="AA37" s="138">
        <f>'Ctrinh-NGAI XUYEN (21-30)'!AB133</f>
        <v>0</v>
      </c>
      <c r="AB37" s="263">
        <f>SUM(AD37:AF37,AH37:AS37)</f>
        <v>0</v>
      </c>
      <c r="AC37" s="263"/>
      <c r="AD37" s="138">
        <f>'Ctrinh-NGAI XUYEN (21-30)'!AB141</f>
        <v>0</v>
      </c>
      <c r="AE37" s="138">
        <f>'Ctrinh-NGAI XUYEN (21-30)'!AB188</f>
        <v>0</v>
      </c>
      <c r="AF37" s="138">
        <f>'Ctrinh-NGAI XUYEN (21-30)'!AB195</f>
        <v>0</v>
      </c>
      <c r="AG37" s="155">
        <f>$D37-$BH37</f>
        <v>0</v>
      </c>
      <c r="AH37" s="138">
        <f>'Ctrinh-NGAI XUYEN (21-30)'!AB203</f>
        <v>0</v>
      </c>
      <c r="AI37" s="138">
        <f>'Ctrinh-NGAI XUYEN (21-30)'!AB207</f>
        <v>0</v>
      </c>
      <c r="AJ37" s="138">
        <f>'Ctrinh-NGAI XUYEN (21-30)'!AB211</f>
        <v>0</v>
      </c>
      <c r="AK37" s="138">
        <f>'Ctrinh-NGAI XUYEN (21-30)'!AB215</f>
        <v>0</v>
      </c>
      <c r="AL37" s="138">
        <f>'Ctrinh-NGAI XUYEN (21-30)'!AB219</f>
        <v>0</v>
      </c>
      <c r="AM37" s="138">
        <f>'Ctrinh-NGAI XUYEN (21-30)'!AB226</f>
        <v>0</v>
      </c>
      <c r="AN37" s="138">
        <f>'Ctrinh-NGAI XUYEN (21-30)'!AB233</f>
        <v>0</v>
      </c>
      <c r="AO37" s="138">
        <f>'Ctrinh-NGAI XUYEN (21-30)'!AB240</f>
        <v>0</v>
      </c>
      <c r="AP37" s="138">
        <f>'Ctrinh-NGAI XUYEN (21-30)'!AB247</f>
        <v>0</v>
      </c>
      <c r="AQ37" s="138">
        <f>'Ctrinh-NGAI XUYEN (21-30)'!AB254</f>
        <v>0</v>
      </c>
      <c r="AR37" s="138">
        <f>'Ctrinh-NGAI XUYEN (21-30)'!AB258</f>
        <v>0</v>
      </c>
      <c r="AS37" s="138">
        <f>'Ctrinh-NGAI XUYEN (21-30)'!AB262</f>
        <v>0</v>
      </c>
      <c r="AT37" s="220">
        <f>'Ctrinh-NGAI XUYEN (21-30)'!AB266</f>
        <v>0</v>
      </c>
      <c r="AU37" s="138">
        <f>'Ctrinh-NGAI XUYEN (21-30)'!AB273</f>
        <v>0</v>
      </c>
      <c r="AV37" s="138">
        <f>'Ctrinh-NGAI XUYEN (21-30)'!AB280</f>
        <v>0</v>
      </c>
      <c r="AW37" s="138">
        <f>'Ctrinh-NGAI XUYEN (21-30)'!AB287</f>
        <v>0</v>
      </c>
      <c r="AX37" s="138">
        <f>'Ctrinh-NGAI XUYEN (21-30)'!AB294</f>
        <v>0</v>
      </c>
      <c r="AY37" s="138">
        <f>'Ctrinh-NGAI XUYEN (21-30)'!AB301</f>
        <v>0</v>
      </c>
      <c r="AZ37" s="138">
        <f>'Ctrinh-NGAI XUYEN (21-30)'!AB308</f>
        <v>0</v>
      </c>
      <c r="BA37" s="138">
        <f>'Ctrinh-NGAI XUYEN (21-30)'!AB315</f>
        <v>0</v>
      </c>
      <c r="BB37" s="138">
        <f>'Ctrinh-NGAI XUYEN (21-30)'!AB322</f>
        <v>0</v>
      </c>
      <c r="BC37" s="138">
        <f>'Ctrinh-NGAI XUYEN (21-30)'!AB329</f>
        <v>0</v>
      </c>
      <c r="BD37" s="138">
        <f>'Ctrinh-NGAI XUYEN (21-30)'!AB336</f>
        <v>0</v>
      </c>
      <c r="BE37" s="138">
        <f>'Ctrinh-NGAI XUYEN (21-30)'!AB343</f>
        <v>0</v>
      </c>
      <c r="BF37" s="145">
        <f>'Ctrinh-NGAI XUYEN (21-30)'!AB350</f>
        <v>0</v>
      </c>
      <c r="BG37" s="138"/>
      <c r="BH37" s="138">
        <f t="shared" si="19"/>
        <v>0</v>
      </c>
      <c r="BI37" s="146">
        <f>$AG$64-BH37</f>
        <v>0</v>
      </c>
      <c r="BJ37" s="138">
        <f t="shared" si="20"/>
        <v>0</v>
      </c>
      <c r="BK37" s="152"/>
      <c r="BL37" s="159"/>
    </row>
    <row r="38" spans="1:64" s="158" customFormat="1" ht="15.75" customHeight="1">
      <c r="A38" s="312"/>
      <c r="B38" s="162" t="s">
        <v>641</v>
      </c>
      <c r="C38" s="161" t="s">
        <v>75</v>
      </c>
      <c r="D38" s="382"/>
      <c r="E38" s="200">
        <f t="shared" si="16"/>
        <v>0</v>
      </c>
      <c r="F38" s="138">
        <f t="shared" si="17"/>
        <v>0</v>
      </c>
      <c r="G38" s="138">
        <f>'Ctrinh-NGAI XUYEN (21-30)'!AC7</f>
        <v>0</v>
      </c>
      <c r="H38" s="138">
        <f>'Ctrinh-NGAI XUYEN (21-30)'!AC14</f>
        <v>0</v>
      </c>
      <c r="I38" s="138">
        <f>'Ctrinh-NGAI XUYEN (21-30)'!AC21</f>
        <v>0</v>
      </c>
      <c r="J38" s="138">
        <f>'Ctrinh-NGAI XUYEN (21-30)'!AC28</f>
        <v>0</v>
      </c>
      <c r="K38" s="138">
        <f>'Ctrinh-NGAI XUYEN (21-30)'!AC35</f>
        <v>0</v>
      </c>
      <c r="L38" s="138">
        <f>'Ctrinh-NGAI XUYEN (21-30)'!AC42</f>
        <v>0</v>
      </c>
      <c r="M38" s="138">
        <f>'Ctrinh-NGAI XUYEN (21-30)'!AC49</f>
        <v>0</v>
      </c>
      <c r="N38" s="220">
        <f>'Ctrinh-NGAI XUYEN (21-30)'!AB63</f>
        <v>0</v>
      </c>
      <c r="O38" s="138">
        <f>'Ctrinh-NGAI XUYEN (21-30)'!AC63</f>
        <v>0</v>
      </c>
      <c r="P38" s="138">
        <f>'Ctrinh-NGAI XUYEN (21-30)'!AC70</f>
        <v>0</v>
      </c>
      <c r="Q38" s="138">
        <f>'Ctrinh-NGAI XUYEN (21-30)'!AC77</f>
        <v>0</v>
      </c>
      <c r="R38" s="200">
        <f t="shared" si="18"/>
        <v>0</v>
      </c>
      <c r="S38" s="145"/>
      <c r="T38" s="138">
        <f>'Ctrinh-NGAI XUYEN (21-30)'!AC84</f>
        <v>0</v>
      </c>
      <c r="U38" s="138">
        <f>'Ctrinh-NGAI XUYEN (21-30)'!AC91</f>
        <v>0</v>
      </c>
      <c r="V38" s="138">
        <f>'Ctrinh-NGAI XUYEN (21-30)'!AC98</f>
        <v>0</v>
      </c>
      <c r="W38" s="138">
        <f>'Ctrinh-NGAI XUYEN (21-30)'!AC105</f>
        <v>0</v>
      </c>
      <c r="X38" s="138">
        <f>'Ctrinh-NGAI XUYEN (21-30)'!AC112</f>
        <v>0</v>
      </c>
      <c r="Y38" s="138">
        <f>'Ctrinh-NGAI XUYEN (21-30)'!AC119</f>
        <v>0</v>
      </c>
      <c r="Z38" s="138">
        <f>'Ctrinh-NGAI XUYEN (21-30)'!AC126</f>
        <v>0</v>
      </c>
      <c r="AA38" s="138">
        <f>'Ctrinh-NGAI XUYEN (21-30)'!AC133</f>
        <v>0</v>
      </c>
      <c r="AB38" s="263">
        <f>SUM(AD38:AG38,AI38:AS38)</f>
        <v>0</v>
      </c>
      <c r="AC38" s="263"/>
      <c r="AD38" s="138">
        <f>'Ctrinh-NGAI XUYEN (21-30)'!AC141</f>
        <v>0</v>
      </c>
      <c r="AE38" s="138">
        <f>'Ctrinh-NGAI XUYEN (21-30)'!AC188</f>
        <v>0</v>
      </c>
      <c r="AF38" s="138">
        <f>'Ctrinh-NGAI XUYEN (21-30)'!AC195</f>
        <v>0</v>
      </c>
      <c r="AG38" s="138">
        <f>'Ctrinh-NGAI XUYEN (21-30)'!AC199</f>
        <v>0</v>
      </c>
      <c r="AH38" s="155">
        <f>$D38-$BH38</f>
        <v>0</v>
      </c>
      <c r="AI38" s="138">
        <f>'Ctrinh-NGAI XUYEN (21-30)'!AC207</f>
        <v>0</v>
      </c>
      <c r="AJ38" s="138">
        <f>'Ctrinh-NGAI XUYEN (21-30)'!AC211</f>
        <v>0</v>
      </c>
      <c r="AK38" s="138">
        <f>'Ctrinh-NGAI XUYEN (21-30)'!AC215</f>
        <v>0</v>
      </c>
      <c r="AL38" s="138">
        <f>'Ctrinh-NGAI XUYEN (21-30)'!AC219</f>
        <v>0</v>
      </c>
      <c r="AM38" s="138">
        <f>'Ctrinh-NGAI XUYEN (21-30)'!AC226</f>
        <v>0</v>
      </c>
      <c r="AN38" s="138">
        <f>'Ctrinh-NGAI XUYEN (21-30)'!AC233</f>
        <v>0</v>
      </c>
      <c r="AO38" s="138">
        <f>'Ctrinh-NGAI XUYEN (21-30)'!AC240</f>
        <v>0</v>
      </c>
      <c r="AP38" s="138">
        <f>'Ctrinh-NGAI XUYEN (21-30)'!AC247</f>
        <v>0</v>
      </c>
      <c r="AQ38" s="138">
        <f>'Ctrinh-NGAI XUYEN (21-30)'!AC254</f>
        <v>0</v>
      </c>
      <c r="AR38" s="138">
        <f>'Ctrinh-NGAI XUYEN (21-30)'!AC258</f>
        <v>0</v>
      </c>
      <c r="AS38" s="138">
        <f>'Ctrinh-NGAI XUYEN (21-30)'!AC262</f>
        <v>0</v>
      </c>
      <c r="AT38" s="220">
        <f>'Ctrinh-NGAI XUYEN (21-30)'!AC266</f>
        <v>0</v>
      </c>
      <c r="AU38" s="138">
        <f>'Ctrinh-NGAI XUYEN (21-30)'!AC273</f>
        <v>0</v>
      </c>
      <c r="AV38" s="138">
        <f>'Ctrinh-NGAI XUYEN (21-30)'!AC280</f>
        <v>0</v>
      </c>
      <c r="AW38" s="138">
        <f>'Ctrinh-NGAI XUYEN (21-30)'!AC287</f>
        <v>0</v>
      </c>
      <c r="AX38" s="138">
        <f>'Ctrinh-NGAI XUYEN (21-30)'!AC294</f>
        <v>0</v>
      </c>
      <c r="AY38" s="138">
        <f>'Ctrinh-NGAI XUYEN (21-30)'!AC301</f>
        <v>0</v>
      </c>
      <c r="AZ38" s="138">
        <f>'Ctrinh-NGAI XUYEN (21-30)'!AC308</f>
        <v>0</v>
      </c>
      <c r="BA38" s="138">
        <f>'Ctrinh-NGAI XUYEN (21-30)'!AC315</f>
        <v>0</v>
      </c>
      <c r="BB38" s="138">
        <f>'Ctrinh-NGAI XUYEN (21-30)'!AC322</f>
        <v>0</v>
      </c>
      <c r="BC38" s="138">
        <f>'Ctrinh-NGAI XUYEN (21-30)'!AC329</f>
        <v>0</v>
      </c>
      <c r="BD38" s="138">
        <f>'Ctrinh-NGAI XUYEN (21-30)'!AC336</f>
        <v>0</v>
      </c>
      <c r="BE38" s="138">
        <f>'Ctrinh-NGAI XUYEN (21-30)'!AC343</f>
        <v>0</v>
      </c>
      <c r="BF38" s="145">
        <f>'Ctrinh-NGAI XUYEN (21-30)'!AC350</f>
        <v>0</v>
      </c>
      <c r="BG38" s="138"/>
      <c r="BH38" s="138">
        <f t="shared" si="19"/>
        <v>0</v>
      </c>
      <c r="BI38" s="146">
        <f>$AH$64-BH38</f>
        <v>0</v>
      </c>
      <c r="BJ38" s="138">
        <f t="shared" si="20"/>
        <v>0</v>
      </c>
      <c r="BK38" s="152"/>
      <c r="BL38" s="159"/>
    </row>
    <row r="39" spans="1:64" s="158" customFormat="1" ht="15.75" customHeight="1">
      <c r="A39" s="312"/>
      <c r="B39" s="162" t="s">
        <v>642</v>
      </c>
      <c r="C39" s="161" t="s">
        <v>77</v>
      </c>
      <c r="D39" s="149"/>
      <c r="E39" s="200">
        <f t="shared" si="16"/>
        <v>0</v>
      </c>
      <c r="F39" s="138">
        <f t="shared" si="17"/>
        <v>0</v>
      </c>
      <c r="G39" s="138">
        <f>'Ctrinh-NGAI XUYEN (21-30)'!AD7</f>
        <v>0</v>
      </c>
      <c r="H39" s="138">
        <f>'Ctrinh-NGAI XUYEN (21-30)'!AD14</f>
        <v>0</v>
      </c>
      <c r="I39" s="138">
        <f>'Ctrinh-NGAI XUYEN (21-30)'!AD21</f>
        <v>0</v>
      </c>
      <c r="J39" s="138">
        <f>'Ctrinh-NGAI XUYEN (21-30)'!AD28</f>
        <v>0</v>
      </c>
      <c r="K39" s="138">
        <f>'Ctrinh-NGAI XUYEN (21-30)'!AD35</f>
        <v>0</v>
      </c>
      <c r="L39" s="138">
        <f>'Ctrinh-NGAI XUYEN (21-30)'!AD42</f>
        <v>0</v>
      </c>
      <c r="M39" s="138">
        <f>'Ctrinh-NGAI XUYEN (21-30)'!AD49</f>
        <v>0</v>
      </c>
      <c r="N39" s="220">
        <f>'Ctrinh-NGAI XUYEN (21-30)'!AC63</f>
        <v>0</v>
      </c>
      <c r="O39" s="138">
        <f>'Ctrinh-NGAI XUYEN (21-30)'!AD63</f>
        <v>0</v>
      </c>
      <c r="P39" s="138">
        <f>'Ctrinh-NGAI XUYEN (21-30)'!AD70</f>
        <v>0</v>
      </c>
      <c r="Q39" s="138">
        <f>'Ctrinh-NGAI XUYEN (21-30)'!AD77</f>
        <v>0</v>
      </c>
      <c r="R39" s="200">
        <f t="shared" si="18"/>
        <v>0</v>
      </c>
      <c r="S39" s="145"/>
      <c r="T39" s="138">
        <f>'Ctrinh-NGAI XUYEN (21-30)'!AD84</f>
        <v>0</v>
      </c>
      <c r="U39" s="138">
        <f>'Ctrinh-NGAI XUYEN (21-30)'!AD91</f>
        <v>0</v>
      </c>
      <c r="V39" s="138">
        <f>'Ctrinh-NGAI XUYEN (21-30)'!AD98</f>
        <v>0</v>
      </c>
      <c r="W39" s="138">
        <f>'Ctrinh-NGAI XUYEN (21-30)'!AD105</f>
        <v>0</v>
      </c>
      <c r="X39" s="138">
        <f>'Ctrinh-NGAI XUYEN (21-30)'!AD112</f>
        <v>0</v>
      </c>
      <c r="Y39" s="138">
        <f>'Ctrinh-NGAI XUYEN (21-30)'!AD119</f>
        <v>0</v>
      </c>
      <c r="Z39" s="138">
        <f>'Ctrinh-NGAI XUYEN (21-30)'!AD126</f>
        <v>0</v>
      </c>
      <c r="AA39" s="138">
        <f>'Ctrinh-NGAI XUYEN (21-30)'!AD133</f>
        <v>0</v>
      </c>
      <c r="AB39" s="263">
        <f>SUM(AD39:AH39,AJ39:AS39)</f>
        <v>0</v>
      </c>
      <c r="AC39" s="263"/>
      <c r="AD39" s="138">
        <f>'Ctrinh-NGAI XUYEN (21-30)'!AD141</f>
        <v>0</v>
      </c>
      <c r="AE39" s="138">
        <f>'Ctrinh-NGAI XUYEN (21-30)'!AD188</f>
        <v>0</v>
      </c>
      <c r="AF39" s="138">
        <f>'Ctrinh-NGAI XUYEN (21-30)'!AD195</f>
        <v>0</v>
      </c>
      <c r="AG39" s="138">
        <f>'Ctrinh-NGAI XUYEN (21-30)'!AD199</f>
        <v>0</v>
      </c>
      <c r="AH39" s="138">
        <f>'Ctrinh-NGAI XUYEN (21-30)'!AD203</f>
        <v>0</v>
      </c>
      <c r="AI39" s="155">
        <f>$D39-$BH39</f>
        <v>0</v>
      </c>
      <c r="AJ39" s="138">
        <f>'Ctrinh-NGAI XUYEN (21-30)'!AD211</f>
        <v>0</v>
      </c>
      <c r="AK39" s="138">
        <f>'Ctrinh-NGAI XUYEN (21-30)'!AD215</f>
        <v>0</v>
      </c>
      <c r="AL39" s="138">
        <f>'Ctrinh-NGAI XUYEN (21-30)'!AD219</f>
        <v>0</v>
      </c>
      <c r="AM39" s="138">
        <f>'Ctrinh-NGAI XUYEN (21-30)'!AD226</f>
        <v>0</v>
      </c>
      <c r="AN39" s="138">
        <f>'Ctrinh-NGAI XUYEN (21-30)'!AD233</f>
        <v>0</v>
      </c>
      <c r="AO39" s="138">
        <f>'Ctrinh-NGAI XUYEN (21-30)'!AD240</f>
        <v>0</v>
      </c>
      <c r="AP39" s="138">
        <f>'Ctrinh-NGAI XUYEN (21-30)'!AD247</f>
        <v>0</v>
      </c>
      <c r="AQ39" s="138">
        <f>'Ctrinh-NGAI XUYEN (21-30)'!AD254</f>
        <v>0</v>
      </c>
      <c r="AR39" s="138">
        <f>'Ctrinh-NGAI XUYEN (21-30)'!AD258</f>
        <v>0</v>
      </c>
      <c r="AS39" s="138">
        <f>'Ctrinh-NGAI XUYEN (21-30)'!AD262</f>
        <v>0</v>
      </c>
      <c r="AT39" s="220">
        <f>'Ctrinh-NGAI XUYEN (21-30)'!AD266</f>
        <v>0</v>
      </c>
      <c r="AU39" s="138">
        <f>'Ctrinh-NGAI XUYEN (21-30)'!AD273</f>
        <v>0</v>
      </c>
      <c r="AV39" s="138">
        <f>'Ctrinh-NGAI XUYEN (21-30)'!AD280</f>
        <v>0</v>
      </c>
      <c r="AW39" s="138">
        <f>'Ctrinh-NGAI XUYEN (21-30)'!AD287</f>
        <v>0</v>
      </c>
      <c r="AX39" s="138">
        <f>'Ctrinh-NGAI XUYEN (21-30)'!AD294</f>
        <v>0</v>
      </c>
      <c r="AY39" s="138">
        <f>'Ctrinh-NGAI XUYEN (21-30)'!AD301</f>
        <v>0</v>
      </c>
      <c r="AZ39" s="138">
        <f>'Ctrinh-NGAI XUYEN (21-30)'!AD308</f>
        <v>0</v>
      </c>
      <c r="BA39" s="138">
        <f>'Ctrinh-NGAI XUYEN (21-30)'!AD315</f>
        <v>0</v>
      </c>
      <c r="BB39" s="138">
        <f>'Ctrinh-NGAI XUYEN (21-30)'!AD322</f>
        <v>0</v>
      </c>
      <c r="BC39" s="138">
        <f>'Ctrinh-NGAI XUYEN (21-30)'!AD329</f>
        <v>0</v>
      </c>
      <c r="BD39" s="138">
        <f>'Ctrinh-NGAI XUYEN (21-30)'!AD336</f>
        <v>0</v>
      </c>
      <c r="BE39" s="138">
        <f>'Ctrinh-NGAI XUYEN (21-30)'!AD343</f>
        <v>0</v>
      </c>
      <c r="BF39" s="145">
        <f>'Ctrinh-NGAI XUYEN (21-30)'!AD350</f>
        <v>0</v>
      </c>
      <c r="BG39" s="138"/>
      <c r="BH39" s="138">
        <f t="shared" si="19"/>
        <v>0</v>
      </c>
      <c r="BI39" s="146">
        <f>$AI$64-BH39</f>
        <v>0</v>
      </c>
      <c r="BJ39" s="138">
        <f t="shared" si="20"/>
        <v>0</v>
      </c>
      <c r="BK39" s="152"/>
      <c r="BL39" s="159"/>
    </row>
    <row r="40" spans="1:64" s="158" customFormat="1" ht="15.75" customHeight="1">
      <c r="A40" s="312"/>
      <c r="B40" s="162" t="s">
        <v>86</v>
      </c>
      <c r="C40" s="161" t="s">
        <v>87</v>
      </c>
      <c r="D40" s="382"/>
      <c r="E40" s="200">
        <f t="shared" si="16"/>
        <v>0</v>
      </c>
      <c r="F40" s="138">
        <f t="shared" si="17"/>
        <v>0</v>
      </c>
      <c r="G40" s="138">
        <f>'Ctrinh-NGAI XUYEN (21-30)'!AE7</f>
        <v>0</v>
      </c>
      <c r="H40" s="138">
        <f>'Ctrinh-NGAI XUYEN (21-30)'!AE14</f>
        <v>0</v>
      </c>
      <c r="I40" s="138">
        <f>'Ctrinh-NGAI XUYEN (21-30)'!AE21</f>
        <v>0</v>
      </c>
      <c r="J40" s="138">
        <f>'Ctrinh-NGAI XUYEN (21-30)'!AE28</f>
        <v>0</v>
      </c>
      <c r="K40" s="138">
        <f>'Ctrinh-NGAI XUYEN (21-30)'!AE35</f>
        <v>0</v>
      </c>
      <c r="L40" s="138">
        <f>'Ctrinh-NGAI XUYEN (21-30)'!AE42</f>
        <v>0</v>
      </c>
      <c r="M40" s="138">
        <f>'Ctrinh-NGAI XUYEN (21-30)'!AE49</f>
        <v>0</v>
      </c>
      <c r="N40" s="220">
        <f>'Ctrinh-NGAI XUYEN (21-30)'!Z63</f>
        <v>0</v>
      </c>
      <c r="O40" s="138">
        <f>'Ctrinh-NGAI XUYEN (21-30)'!AE63</f>
        <v>0</v>
      </c>
      <c r="P40" s="138">
        <f>'Ctrinh-NGAI XUYEN (21-30)'!AE70</f>
        <v>0</v>
      </c>
      <c r="Q40" s="138">
        <f>'Ctrinh-NGAI XUYEN (21-30)'!AE77</f>
        <v>0</v>
      </c>
      <c r="R40" s="200">
        <f t="shared" ref="R40:R48" si="21">SUM(T40:AB40,AT40:BE40)</f>
        <v>0</v>
      </c>
      <c r="S40" s="145"/>
      <c r="T40" s="138">
        <f>'Ctrinh-NGAI XUYEN (21-30)'!AE84</f>
        <v>0</v>
      </c>
      <c r="U40" s="138">
        <f>'Ctrinh-NGAI XUYEN (21-30)'!AE91</f>
        <v>0</v>
      </c>
      <c r="V40" s="138">
        <f>'Ctrinh-NGAI XUYEN (21-30)'!AE98</f>
        <v>0</v>
      </c>
      <c r="W40" s="138">
        <f>'Ctrinh-NGAI XUYEN (21-30)'!AE105</f>
        <v>0</v>
      </c>
      <c r="X40" s="138">
        <f>'Ctrinh-NGAI XUYEN (21-30)'!AE112</f>
        <v>0</v>
      </c>
      <c r="Y40" s="138">
        <f>'Ctrinh-NGAI XUYEN (21-30)'!AE119</f>
        <v>0</v>
      </c>
      <c r="Z40" s="138">
        <f>'Ctrinh-NGAI XUYEN (21-30)'!AE126</f>
        <v>0</v>
      </c>
      <c r="AA40" s="138">
        <f>'Ctrinh-NGAI XUYEN (21-30)'!AE133</f>
        <v>0</v>
      </c>
      <c r="AB40" s="263">
        <f>SUM(AD40:AI40,AK40:AS40)</f>
        <v>0</v>
      </c>
      <c r="AC40" s="263"/>
      <c r="AD40" s="138">
        <f>'Ctrinh-NGAI XUYEN (21-30)'!AE141</f>
        <v>0</v>
      </c>
      <c r="AE40" s="138">
        <f>'Ctrinh-NGAI XUYEN (21-30)'!AE188</f>
        <v>0</v>
      </c>
      <c r="AF40" s="138">
        <f>'Ctrinh-NGAI XUYEN (21-30)'!AE195</f>
        <v>0</v>
      </c>
      <c r="AG40" s="138">
        <f>'Ctrinh-NGAI XUYEN (21-30)'!AE199</f>
        <v>0</v>
      </c>
      <c r="AH40" s="138">
        <f>'Ctrinh-NGAI XUYEN (21-30)'!AE203</f>
        <v>0</v>
      </c>
      <c r="AI40" s="138">
        <f>'Ctrinh-NGAI XUYEN (21-30)'!AE207</f>
        <v>0</v>
      </c>
      <c r="AJ40" s="155">
        <f>$D40-$BH40</f>
        <v>0</v>
      </c>
      <c r="AK40" s="138">
        <f>'Ctrinh-NGAI XUYEN (21-30)'!AE215</f>
        <v>0</v>
      </c>
      <c r="AL40" s="138">
        <f>'Ctrinh-NGAI XUYEN (21-30)'!AE219</f>
        <v>0</v>
      </c>
      <c r="AM40" s="138">
        <f>'Ctrinh-NGAI XUYEN (21-30)'!AE226</f>
        <v>0</v>
      </c>
      <c r="AN40" s="138">
        <f>'Ctrinh-NGAI XUYEN (21-30)'!AE233</f>
        <v>0</v>
      </c>
      <c r="AO40" s="138">
        <f>'Ctrinh-NGAI XUYEN (21-30)'!AE240</f>
        <v>0</v>
      </c>
      <c r="AP40" s="138">
        <f>'Ctrinh-NGAI XUYEN (21-30)'!AE247</f>
        <v>0</v>
      </c>
      <c r="AQ40" s="138">
        <f>'Ctrinh-NGAI XUYEN (21-30)'!AE254</f>
        <v>0</v>
      </c>
      <c r="AR40" s="138">
        <f>'Ctrinh-NGAI XUYEN (21-30)'!AE258</f>
        <v>0</v>
      </c>
      <c r="AS40" s="138">
        <f>'Ctrinh-NGAI XUYEN (21-30)'!AE262</f>
        <v>0</v>
      </c>
      <c r="AT40" s="220">
        <f>'Ctrinh-NGAI XUYEN (21-30)'!AE266</f>
        <v>0</v>
      </c>
      <c r="AU40" s="138">
        <f>'Ctrinh-NGAI XUYEN (21-30)'!AE273</f>
        <v>0</v>
      </c>
      <c r="AV40" s="138">
        <f>'Ctrinh-NGAI XUYEN (21-30)'!AE280</f>
        <v>0</v>
      </c>
      <c r="AW40" s="138">
        <f>'Ctrinh-NGAI XUYEN (21-30)'!AE287</f>
        <v>0</v>
      </c>
      <c r="AX40" s="138">
        <f>'Ctrinh-NGAI XUYEN (21-30)'!AE294</f>
        <v>0</v>
      </c>
      <c r="AY40" s="138">
        <f>'Ctrinh-NGAI XUYEN (21-30)'!AE301</f>
        <v>0</v>
      </c>
      <c r="AZ40" s="138">
        <f>'Ctrinh-NGAI XUYEN (21-30)'!AE308</f>
        <v>0</v>
      </c>
      <c r="BA40" s="138">
        <f>'Ctrinh-NGAI XUYEN (21-30)'!AE315</f>
        <v>0</v>
      </c>
      <c r="BB40" s="138">
        <f>'Ctrinh-NGAI XUYEN (21-30)'!AE322</f>
        <v>0</v>
      </c>
      <c r="BC40" s="138">
        <f>'Ctrinh-NGAI XUYEN (21-30)'!AE329</f>
        <v>0</v>
      </c>
      <c r="BD40" s="138">
        <f>'Ctrinh-NGAI XUYEN (21-30)'!AE336</f>
        <v>0</v>
      </c>
      <c r="BE40" s="138">
        <f>'Ctrinh-NGAI XUYEN (21-30)'!AE343</f>
        <v>0</v>
      </c>
      <c r="BF40" s="145">
        <f>'Ctrinh-NGAI XUYEN (21-30)'!AE350</f>
        <v>0</v>
      </c>
      <c r="BG40" s="138"/>
      <c r="BH40" s="138">
        <f t="shared" si="19"/>
        <v>0</v>
      </c>
      <c r="BI40" s="146">
        <f>$AJ$64-BH40</f>
        <v>0</v>
      </c>
      <c r="BJ40" s="138">
        <f t="shared" si="20"/>
        <v>0</v>
      </c>
      <c r="BK40" s="152"/>
      <c r="BL40" s="159"/>
    </row>
    <row r="41" spans="1:64" s="158" customFormat="1" ht="15.75" customHeight="1">
      <c r="A41" s="312"/>
      <c r="B41" s="162" t="s">
        <v>88</v>
      </c>
      <c r="C41" s="161" t="s">
        <v>89</v>
      </c>
      <c r="D41" s="382"/>
      <c r="E41" s="200">
        <f t="shared" si="13"/>
        <v>0</v>
      </c>
      <c r="F41" s="138">
        <f t="shared" si="17"/>
        <v>0</v>
      </c>
      <c r="G41" s="138">
        <f>'Ctrinh-NGAI XUYEN (21-30)'!AF7</f>
        <v>0</v>
      </c>
      <c r="H41" s="138">
        <f>'Ctrinh-NGAI XUYEN (21-30)'!AF14</f>
        <v>0</v>
      </c>
      <c r="I41" s="138">
        <f>'Ctrinh-NGAI XUYEN (21-30)'!AF21</f>
        <v>0</v>
      </c>
      <c r="J41" s="138">
        <f>'Ctrinh-NGAI XUYEN (21-30)'!AF28</f>
        <v>0</v>
      </c>
      <c r="K41" s="138">
        <f>'Ctrinh-NGAI XUYEN (21-30)'!AF35</f>
        <v>0</v>
      </c>
      <c r="L41" s="138">
        <f>'Ctrinh-NGAI XUYEN (21-30)'!AF42</f>
        <v>0</v>
      </c>
      <c r="M41" s="138">
        <f>'Ctrinh-NGAI XUYEN (21-30)'!AF49</f>
        <v>0</v>
      </c>
      <c r="N41" s="220">
        <f>'Ctrinh-NGAI XUYEN (21-30)'!AE63</f>
        <v>0</v>
      </c>
      <c r="O41" s="138">
        <f>'Ctrinh-NGAI XUYEN (21-30)'!AF63</f>
        <v>0</v>
      </c>
      <c r="P41" s="138">
        <f>'Ctrinh-NGAI XUYEN (21-30)'!AF70</f>
        <v>0</v>
      </c>
      <c r="Q41" s="138">
        <f>'Ctrinh-NGAI XUYEN (21-30)'!AF77</f>
        <v>0</v>
      </c>
      <c r="R41" s="200">
        <f>SUM(T41:AB41,AT41:BE41)</f>
        <v>0</v>
      </c>
      <c r="S41" s="145"/>
      <c r="T41" s="138">
        <f>'Ctrinh-NGAI XUYEN (21-30)'!AF84</f>
        <v>0</v>
      </c>
      <c r="U41" s="138">
        <f>'Ctrinh-NGAI XUYEN (21-30)'!AF91</f>
        <v>0</v>
      </c>
      <c r="V41" s="138">
        <f>'Ctrinh-NGAI XUYEN (21-30)'!AF98</f>
        <v>0</v>
      </c>
      <c r="W41" s="138">
        <f>'Ctrinh-NGAI XUYEN (21-30)'!AF105</f>
        <v>0</v>
      </c>
      <c r="X41" s="138">
        <f>'Ctrinh-NGAI XUYEN (21-30)'!AF112</f>
        <v>0</v>
      </c>
      <c r="Y41" s="138">
        <f>'Ctrinh-NGAI XUYEN (21-30)'!AF119</f>
        <v>0</v>
      </c>
      <c r="Z41" s="138">
        <f>'Ctrinh-NGAI XUYEN (21-30)'!AF126</f>
        <v>0</v>
      </c>
      <c r="AA41" s="138">
        <f>'Ctrinh-NGAI XUYEN (21-30)'!AF133</f>
        <v>0</v>
      </c>
      <c r="AB41" s="263">
        <f>SUM(AD41:AJ41,AL41:AS41)</f>
        <v>0</v>
      </c>
      <c r="AC41" s="263"/>
      <c r="AD41" s="138">
        <f>'Ctrinh-NGAI XUYEN (21-30)'!AF141</f>
        <v>0</v>
      </c>
      <c r="AE41" s="138">
        <f>'Ctrinh-NGAI XUYEN (21-30)'!AF188</f>
        <v>0</v>
      </c>
      <c r="AF41" s="138">
        <f>'Ctrinh-NGAI XUYEN (21-30)'!AF195</f>
        <v>0</v>
      </c>
      <c r="AG41" s="138">
        <f>'Ctrinh-NGAI XUYEN (21-30)'!AF199</f>
        <v>0</v>
      </c>
      <c r="AH41" s="138">
        <f>'Ctrinh-NGAI XUYEN (21-30)'!AF203</f>
        <v>0</v>
      </c>
      <c r="AI41" s="138">
        <f>'Ctrinh-NGAI XUYEN (21-30)'!AF207</f>
        <v>0</v>
      </c>
      <c r="AJ41" s="138">
        <f>'Ctrinh-NGAI XUYEN (21-30)'!AF211</f>
        <v>0</v>
      </c>
      <c r="AK41" s="155">
        <f>$D41-$BH41</f>
        <v>0</v>
      </c>
      <c r="AL41" s="138">
        <f>'Ctrinh-NGAI XUYEN (21-30)'!AF219</f>
        <v>0</v>
      </c>
      <c r="AM41" s="138">
        <f>'Ctrinh-NGAI XUYEN (21-30)'!AF226</f>
        <v>0</v>
      </c>
      <c r="AN41" s="138">
        <f>'Ctrinh-NGAI XUYEN (21-30)'!AF233</f>
        <v>0</v>
      </c>
      <c r="AO41" s="138">
        <f>'Ctrinh-NGAI XUYEN (21-30)'!AF240</f>
        <v>0</v>
      </c>
      <c r="AP41" s="138">
        <f>'Ctrinh-NGAI XUYEN (21-30)'!AF247</f>
        <v>0</v>
      </c>
      <c r="AQ41" s="138">
        <f>'Ctrinh-NGAI XUYEN (21-30)'!AF254</f>
        <v>0</v>
      </c>
      <c r="AR41" s="138">
        <f>'Ctrinh-NGAI XUYEN (21-30)'!AF258</f>
        <v>0</v>
      </c>
      <c r="AS41" s="138">
        <f>'Ctrinh-NGAI XUYEN (21-30)'!AF262</f>
        <v>0</v>
      </c>
      <c r="AT41" s="220">
        <f>'Ctrinh-NGAI XUYEN (21-30)'!AF266</f>
        <v>0</v>
      </c>
      <c r="AU41" s="138">
        <f>'Ctrinh-NGAI XUYEN (21-30)'!AF273</f>
        <v>0</v>
      </c>
      <c r="AV41" s="138">
        <f>'Ctrinh-NGAI XUYEN (21-30)'!AF280</f>
        <v>0</v>
      </c>
      <c r="AW41" s="138">
        <f>'Ctrinh-NGAI XUYEN (21-30)'!AF287</f>
        <v>0</v>
      </c>
      <c r="AX41" s="138">
        <f>'Ctrinh-NGAI XUYEN (21-30)'!AF294</f>
        <v>0</v>
      </c>
      <c r="AY41" s="138">
        <f>'Ctrinh-NGAI XUYEN (21-30)'!AF301</f>
        <v>0</v>
      </c>
      <c r="AZ41" s="138">
        <f>'Ctrinh-NGAI XUYEN (21-30)'!AF308</f>
        <v>0</v>
      </c>
      <c r="BA41" s="138">
        <f>'Ctrinh-NGAI XUYEN (21-30)'!AF315</f>
        <v>0</v>
      </c>
      <c r="BB41" s="138">
        <f>'Ctrinh-NGAI XUYEN (21-30)'!AF322</f>
        <v>0</v>
      </c>
      <c r="BC41" s="138">
        <f>'Ctrinh-NGAI XUYEN (21-30)'!AF329</f>
        <v>0</v>
      </c>
      <c r="BD41" s="138">
        <f>'Ctrinh-NGAI XUYEN (21-30)'!AF336</f>
        <v>0</v>
      </c>
      <c r="BE41" s="138">
        <f>'Ctrinh-NGAI XUYEN (21-30)'!AF343</f>
        <v>0</v>
      </c>
      <c r="BF41" s="145">
        <f>'Ctrinh-NGAI XUYEN (21-30)'!AF350</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'Ctrinh-NGAI XUYEN (21-30)'!AG7</f>
        <v>0</v>
      </c>
      <c r="H42" s="138">
        <f>'Ctrinh-NGAI XUYEN (21-30)'!AG14</f>
        <v>0</v>
      </c>
      <c r="I42" s="138">
        <f>'Ctrinh-NGAI XUYEN (21-30)'!AG21</f>
        <v>0</v>
      </c>
      <c r="J42" s="138">
        <f>'Ctrinh-NGAI XUYEN (21-30)'!AG28</f>
        <v>0</v>
      </c>
      <c r="K42" s="138">
        <f>'Ctrinh-NGAI XUYEN (21-30)'!AG35</f>
        <v>0</v>
      </c>
      <c r="L42" s="138">
        <f>'Ctrinh-NGAI XUYEN (21-30)'!AG42</f>
        <v>0</v>
      </c>
      <c r="M42" s="138">
        <f>'Ctrinh-NGAI XUYEN (21-30)'!AG49</f>
        <v>0</v>
      </c>
      <c r="N42" s="220">
        <f>'Ctrinh-NGAI XUYEN (21-30)'!AE63</f>
        <v>0</v>
      </c>
      <c r="O42" s="138">
        <f>'Ctrinh-NGAI XUYEN (21-30)'!AG63</f>
        <v>0</v>
      </c>
      <c r="P42" s="138">
        <f>'Ctrinh-NGAI XUYEN (21-30)'!AG70</f>
        <v>0</v>
      </c>
      <c r="Q42" s="138">
        <f>'Ctrinh-NGAI XUYEN (21-30)'!AG77</f>
        <v>0</v>
      </c>
      <c r="R42" s="200">
        <f t="shared" si="21"/>
        <v>0</v>
      </c>
      <c r="S42" s="145"/>
      <c r="T42" s="138">
        <f>'Ctrinh-NGAI XUYEN (21-30)'!AG84</f>
        <v>0</v>
      </c>
      <c r="U42" s="138">
        <f>'Ctrinh-NGAI XUYEN (21-30)'!AG91</f>
        <v>0</v>
      </c>
      <c r="V42" s="138">
        <f>'Ctrinh-NGAI XUYEN (21-30)'!AG98</f>
        <v>0</v>
      </c>
      <c r="W42" s="138">
        <f>'Ctrinh-NGAI XUYEN (21-30)'!AG105</f>
        <v>0</v>
      </c>
      <c r="X42" s="138">
        <f>'Ctrinh-NGAI XUYEN (21-30)'!AG112</f>
        <v>0</v>
      </c>
      <c r="Y42" s="138">
        <f>'Ctrinh-NGAI XUYEN (21-30)'!AG119</f>
        <v>0</v>
      </c>
      <c r="Z42" s="138">
        <f>'Ctrinh-NGAI XUYEN (21-30)'!AG126</f>
        <v>0</v>
      </c>
      <c r="AA42" s="138">
        <f>'Ctrinh-NGAI XUYEN (21-30)'!AG133</f>
        <v>0</v>
      </c>
      <c r="AB42" s="263">
        <f>SUM(AD42:AK42,AM42:AS42)</f>
        <v>0</v>
      </c>
      <c r="AC42" s="263"/>
      <c r="AD42" s="138">
        <f>'Ctrinh-NGAI XUYEN (21-30)'!AG141</f>
        <v>0</v>
      </c>
      <c r="AE42" s="138">
        <f>'Ctrinh-NGAI XUYEN (21-30)'!AG188</f>
        <v>0</v>
      </c>
      <c r="AF42" s="138">
        <f>'Ctrinh-NGAI XUYEN (21-30)'!AG195</f>
        <v>0</v>
      </c>
      <c r="AG42" s="138">
        <f>'Ctrinh-NGAI XUYEN (21-30)'!AG199</f>
        <v>0</v>
      </c>
      <c r="AH42" s="138">
        <f>'Ctrinh-NGAI XUYEN (21-30)'!AG203</f>
        <v>0</v>
      </c>
      <c r="AI42" s="138">
        <f>'Ctrinh-NGAI XUYEN (21-30)'!AG207</f>
        <v>0</v>
      </c>
      <c r="AJ42" s="138">
        <f>'Ctrinh-NGAI XUYEN (21-30)'!AG211</f>
        <v>0</v>
      </c>
      <c r="AK42" s="158"/>
      <c r="AL42" s="155">
        <f>$D42-$BH42</f>
        <v>0</v>
      </c>
      <c r="AM42" s="138">
        <f>'Ctrinh-NGAI XUYEN (21-30)'!AG226</f>
        <v>0</v>
      </c>
      <c r="AN42" s="138">
        <f>'Ctrinh-NGAI XUYEN (21-30)'!AG233</f>
        <v>0</v>
      </c>
      <c r="AO42" s="138">
        <f>'Ctrinh-NGAI XUYEN (21-30)'!AG240</f>
        <v>0</v>
      </c>
      <c r="AP42" s="138">
        <f>'Ctrinh-NGAI XUYEN (21-30)'!AG247</f>
        <v>0</v>
      </c>
      <c r="AQ42" s="138">
        <f>'Ctrinh-NGAI XUYEN (21-30)'!AG254</f>
        <v>0</v>
      </c>
      <c r="AR42" s="138">
        <f>'Ctrinh-NGAI XUYEN (21-30)'!AG258</f>
        <v>0</v>
      </c>
      <c r="AS42" s="138">
        <f>'Ctrinh-NGAI XUYEN (21-30)'!AG262</f>
        <v>0</v>
      </c>
      <c r="AT42" s="220">
        <f>'Ctrinh-NGAI XUYEN (21-30)'!AG266</f>
        <v>0</v>
      </c>
      <c r="AU42" s="138">
        <f>'Ctrinh-NGAI XUYEN (21-30)'!AG273</f>
        <v>0</v>
      </c>
      <c r="AV42" s="138">
        <f>'Ctrinh-NGAI XUYEN (21-30)'!AG280</f>
        <v>0</v>
      </c>
      <c r="AW42" s="138">
        <f>'Ctrinh-NGAI XUYEN (21-30)'!AG287</f>
        <v>0</v>
      </c>
      <c r="AX42" s="138">
        <f>'Ctrinh-NGAI XUYEN (21-30)'!AG294</f>
        <v>0</v>
      </c>
      <c r="AY42" s="138">
        <f>'Ctrinh-NGAI XUYEN (21-30)'!AG301</f>
        <v>0</v>
      </c>
      <c r="AZ42" s="138">
        <f>'Ctrinh-NGAI XUYEN (21-30)'!AG308</f>
        <v>0</v>
      </c>
      <c r="BA42" s="138">
        <f>'Ctrinh-NGAI XUYEN (21-30)'!AG315</f>
        <v>0</v>
      </c>
      <c r="BB42" s="138">
        <f>'Ctrinh-NGAI XUYEN (21-30)'!AG322</f>
        <v>0</v>
      </c>
      <c r="BC42" s="138">
        <f>'Ctrinh-NGAI XUYEN (21-30)'!AG329</f>
        <v>0</v>
      </c>
      <c r="BD42" s="138">
        <f>'Ctrinh-NGAI XUYEN (21-30)'!AG336</f>
        <v>0</v>
      </c>
      <c r="BE42" s="138">
        <f>'Ctrinh-NGAI XUYEN (21-30)'!AG343</f>
        <v>0</v>
      </c>
      <c r="BF42" s="145">
        <f>'Ctrinh-NGAI XUYEN (21-30)'!AG350</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'Ctrinh-NGAI XUYEN (21-30)'!AH7</f>
        <v>0</v>
      </c>
      <c r="H43" s="160">
        <f>'Ctrinh-NGAI XUYEN (21-30)'!AH14</f>
        <v>0</v>
      </c>
      <c r="I43" s="160">
        <f>'Ctrinh-NGAI XUYEN (21-30)'!AH21</f>
        <v>0</v>
      </c>
      <c r="J43" s="160">
        <f>'Ctrinh-NGAI XUYEN (21-30)'!AH28</f>
        <v>0</v>
      </c>
      <c r="K43" s="160">
        <f>'Ctrinh-NGAI XUYEN (21-30)'!AH35</f>
        <v>0</v>
      </c>
      <c r="L43" s="160">
        <f>'Ctrinh-NGAI XUYEN (21-30)'!AH42</f>
        <v>0</v>
      </c>
      <c r="M43" s="160">
        <f>'Ctrinh-NGAI XUYEN (21-30)'!AH49</f>
        <v>0</v>
      </c>
      <c r="N43" s="230">
        <f>'Ctrinh-NGAI XUYEN (21-30)'!AN63</f>
        <v>0</v>
      </c>
      <c r="O43" s="160">
        <f>'Ctrinh-NGAI XUYEN (21-30)'!AH63</f>
        <v>0</v>
      </c>
      <c r="P43" s="160">
        <f>'Ctrinh-NGAI XUYEN (21-30)'!AH70</f>
        <v>0</v>
      </c>
      <c r="Q43" s="160">
        <f>'Ctrinh-NGAI XUYEN (21-30)'!AH77</f>
        <v>0</v>
      </c>
      <c r="R43" s="200">
        <f t="shared" si="21"/>
        <v>0</v>
      </c>
      <c r="S43" s="168"/>
      <c r="T43" s="160">
        <f>'Ctrinh-NGAI XUYEN (21-30)'!AH84</f>
        <v>0</v>
      </c>
      <c r="U43" s="160">
        <f>'Ctrinh-NGAI XUYEN (21-30)'!AH91</f>
        <v>0</v>
      </c>
      <c r="V43" s="160">
        <f>'Ctrinh-NGAI XUYEN (21-30)'!AH98</f>
        <v>0</v>
      </c>
      <c r="W43" s="160">
        <f>'Ctrinh-NGAI XUYEN (21-30)'!AH105</f>
        <v>0</v>
      </c>
      <c r="X43" s="160">
        <f>'Ctrinh-NGAI XUYEN (21-30)'!AH112</f>
        <v>0</v>
      </c>
      <c r="Y43" s="160">
        <f>'Ctrinh-NGAI XUYEN (21-30)'!AH119</f>
        <v>0</v>
      </c>
      <c r="Z43" s="160">
        <f>'Ctrinh-NGAI XUYEN (21-30)'!AH126</f>
        <v>0</v>
      </c>
      <c r="AA43" s="160">
        <f>'Ctrinh-NGAI XUYEN (21-30)'!AH133</f>
        <v>0</v>
      </c>
      <c r="AB43" s="263">
        <f>SUM(AD43:AL43,AN43:AS43)</f>
        <v>0</v>
      </c>
      <c r="AC43" s="263"/>
      <c r="AD43" s="160">
        <f>'Ctrinh-NGAI XUYEN (21-30)'!AH141</f>
        <v>0</v>
      </c>
      <c r="AE43" s="160">
        <f>'Ctrinh-NGAI XUYEN (21-30)'!AH188</f>
        <v>0</v>
      </c>
      <c r="AF43" s="160">
        <f>'Ctrinh-NGAI XUYEN (21-30)'!AH195</f>
        <v>0</v>
      </c>
      <c r="AG43" s="160">
        <f>'Ctrinh-NGAI XUYEN (21-30)'!AH199</f>
        <v>0</v>
      </c>
      <c r="AH43" s="160">
        <f>'Ctrinh-NGAI XUYEN (21-30)'!AH203</f>
        <v>0</v>
      </c>
      <c r="AI43" s="160">
        <f>'Ctrinh-NGAI XUYEN (21-30)'!AH207</f>
        <v>0</v>
      </c>
      <c r="AJ43" s="160">
        <f>'Ctrinh-NGAI XUYEN (21-30)'!AH211</f>
        <v>0</v>
      </c>
      <c r="AK43" s="160">
        <f>'Ctrinh-NGAI XUYEN (21-30)'!AH215</f>
        <v>0</v>
      </c>
      <c r="AL43" s="160">
        <f>'Ctrinh-NGAI XUYEN (21-30)'!AH219</f>
        <v>0</v>
      </c>
      <c r="AM43" s="169">
        <f>$D43-$BH43</f>
        <v>0</v>
      </c>
      <c r="AN43" s="160">
        <f>'Ctrinh-NGAI XUYEN (21-30)'!AH233</f>
        <v>0</v>
      </c>
      <c r="AO43" s="160">
        <f>'Ctrinh-NGAI XUYEN (21-30)'!AH240</f>
        <v>0</v>
      </c>
      <c r="AP43" s="160">
        <f>'Ctrinh-NGAI XUYEN (21-30)'!AH247</f>
        <v>0</v>
      </c>
      <c r="AQ43" s="160">
        <f>'Ctrinh-NGAI XUYEN (21-30)'!AH254</f>
        <v>0</v>
      </c>
      <c r="AR43" s="160">
        <f>'Ctrinh-NGAI XUYEN (21-30)'!AH258</f>
        <v>0</v>
      </c>
      <c r="AS43" s="160">
        <f>'Ctrinh-NGAI XUYEN (21-30)'!AH262</f>
        <v>0</v>
      </c>
      <c r="AT43" s="230">
        <f>'Ctrinh-NGAI XUYEN (21-30)'!AH266</f>
        <v>0</v>
      </c>
      <c r="AU43" s="160">
        <f>'Ctrinh-NGAI XUYEN (21-30)'!AH273</f>
        <v>0</v>
      </c>
      <c r="AV43" s="160">
        <f>'Ctrinh-NGAI XUYEN (21-30)'!AH280</f>
        <v>0</v>
      </c>
      <c r="AW43" s="160">
        <f>'Ctrinh-NGAI XUYEN (21-30)'!AH287</f>
        <v>0</v>
      </c>
      <c r="AX43" s="160">
        <f>'Ctrinh-NGAI XUYEN (21-30)'!AH294</f>
        <v>0</v>
      </c>
      <c r="AY43" s="160">
        <f>'Ctrinh-NGAI XUYEN (21-30)'!AH301</f>
        <v>0</v>
      </c>
      <c r="AZ43" s="160">
        <f>'Ctrinh-NGAI XUYEN (21-30)'!AH308</f>
        <v>0</v>
      </c>
      <c r="BA43" s="160">
        <f>'Ctrinh-NGAI XUYEN (21-30)'!AH315</f>
        <v>0</v>
      </c>
      <c r="BB43" s="160">
        <f>'Ctrinh-NGAI XUYEN (21-30)'!AH322</f>
        <v>0</v>
      </c>
      <c r="BC43" s="160">
        <f>'Ctrinh-NGAI XUYEN (21-30)'!AH329</f>
        <v>0</v>
      </c>
      <c r="BD43" s="160">
        <f>'Ctrinh-NGAI XUYEN (21-30)'!AH336</f>
        <v>0</v>
      </c>
      <c r="BE43" s="160">
        <f>'Ctrinh-NGAI XUYEN (21-30)'!AH343</f>
        <v>0</v>
      </c>
      <c r="BF43" s="168">
        <f>'Ctrinh-NGAI XUYEN (21-30)'!AH350</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170"/>
      <c r="E44" s="299">
        <f t="shared" si="13"/>
        <v>0</v>
      </c>
      <c r="F44" s="160">
        <f t="shared" si="17"/>
        <v>0</v>
      </c>
      <c r="G44" s="160">
        <f>'Ctrinh-NGAI XUYEN (21-30)'!AI7</f>
        <v>0</v>
      </c>
      <c r="H44" s="160">
        <f>'Ctrinh-NGAI XUYEN (21-30)'!AI14</f>
        <v>0</v>
      </c>
      <c r="I44" s="160">
        <f>'Ctrinh-NGAI XUYEN (21-30)'!AI21</f>
        <v>0</v>
      </c>
      <c r="J44" s="160">
        <f>'Ctrinh-NGAI XUYEN (21-30)'!AI28</f>
        <v>0</v>
      </c>
      <c r="K44" s="160">
        <f>'Ctrinh-NGAI XUYEN (21-30)'!AI35</f>
        <v>0</v>
      </c>
      <c r="L44" s="160">
        <f>'Ctrinh-NGAI XUYEN (21-30)'!AI42</f>
        <v>0</v>
      </c>
      <c r="M44" s="160">
        <f>'Ctrinh-NGAI XUYEN (21-30)'!AI49</f>
        <v>0</v>
      </c>
      <c r="N44" s="230">
        <f>'Ctrinh-NGAI XUYEN (21-30)'!AO63</f>
        <v>0</v>
      </c>
      <c r="O44" s="160">
        <f>'Ctrinh-NGAI XUYEN (21-30)'!AI63</f>
        <v>0</v>
      </c>
      <c r="P44" s="160">
        <f>'Ctrinh-NGAI XUYEN (21-30)'!AI70</f>
        <v>0</v>
      </c>
      <c r="Q44" s="160">
        <f>'Ctrinh-NGAI XUYEN (21-30)'!AI77</f>
        <v>0</v>
      </c>
      <c r="R44" s="200">
        <f t="shared" si="21"/>
        <v>0</v>
      </c>
      <c r="S44" s="168"/>
      <c r="T44" s="160">
        <f>'Ctrinh-NGAI XUYEN (21-30)'!AI84</f>
        <v>0</v>
      </c>
      <c r="U44" s="160">
        <f>'Ctrinh-NGAI XUYEN (21-30)'!AI91</f>
        <v>0</v>
      </c>
      <c r="V44" s="160">
        <f>'Ctrinh-NGAI XUYEN (21-30)'!AI98</f>
        <v>0</v>
      </c>
      <c r="W44" s="160">
        <f>'Ctrinh-NGAI XUYEN (21-30)'!AI105</f>
        <v>0</v>
      </c>
      <c r="X44" s="160">
        <f>'Ctrinh-NGAI XUYEN (21-30)'!AI112</f>
        <v>0</v>
      </c>
      <c r="Y44" s="160">
        <f>'Ctrinh-NGAI XUYEN (21-30)'!AI119</f>
        <v>0</v>
      </c>
      <c r="Z44" s="160">
        <f>'Ctrinh-NGAI XUYEN (21-30)'!AI126</f>
        <v>0</v>
      </c>
      <c r="AA44" s="160">
        <f>'Ctrinh-NGAI XUYEN (21-30)'!AI133</f>
        <v>0</v>
      </c>
      <c r="AB44" s="263">
        <f>SUM(AD44:AM44,AO44:AS44)</f>
        <v>0</v>
      </c>
      <c r="AC44" s="263"/>
      <c r="AD44" s="160">
        <f>'Ctrinh-NGAI XUYEN (21-30)'!AI141</f>
        <v>0</v>
      </c>
      <c r="AE44" s="160">
        <f>'Ctrinh-NGAI XUYEN (21-30)'!AI188</f>
        <v>0</v>
      </c>
      <c r="AF44" s="160">
        <f>'Ctrinh-NGAI XUYEN (21-30)'!AI195</f>
        <v>0</v>
      </c>
      <c r="AG44" s="160">
        <f>'Ctrinh-NGAI XUYEN (21-30)'!AI199</f>
        <v>0</v>
      </c>
      <c r="AH44" s="160">
        <f>'Ctrinh-NGAI XUYEN (21-30)'!AI203</f>
        <v>0</v>
      </c>
      <c r="AI44" s="160">
        <f>'Ctrinh-NGAI XUYEN (21-30)'!AI207</f>
        <v>0</v>
      </c>
      <c r="AJ44" s="160">
        <f>'Ctrinh-NGAI XUYEN (21-30)'!AI211</f>
        <v>0</v>
      </c>
      <c r="AK44" s="160">
        <f>'Ctrinh-NGAI XUYEN (21-30)'!AI215</f>
        <v>0</v>
      </c>
      <c r="AL44" s="160">
        <f>'Ctrinh-NGAI XUYEN (21-30)'!AI219</f>
        <v>0</v>
      </c>
      <c r="AM44" s="160">
        <f>'Ctrinh-NGAI XUYEN (21-30)'!AI226</f>
        <v>0</v>
      </c>
      <c r="AN44" s="169">
        <f>$D44-$BH44</f>
        <v>0</v>
      </c>
      <c r="AO44" s="160">
        <f>'Ctrinh-NGAI XUYEN (21-30)'!AI240</f>
        <v>0</v>
      </c>
      <c r="AP44" s="160">
        <f>'Ctrinh-NGAI XUYEN (21-30)'!AI247</f>
        <v>0</v>
      </c>
      <c r="AQ44" s="160">
        <f>'Ctrinh-NGAI XUYEN (21-30)'!AI254</f>
        <v>0</v>
      </c>
      <c r="AR44" s="160">
        <f>'Ctrinh-NGAI XUYEN (21-30)'!AI258</f>
        <v>0</v>
      </c>
      <c r="AS44" s="160">
        <f>'Ctrinh-NGAI XUYEN (21-30)'!AI262</f>
        <v>0</v>
      </c>
      <c r="AT44" s="230">
        <f>'Ctrinh-NGAI XUYEN (21-30)'!AI266</f>
        <v>0</v>
      </c>
      <c r="AU44" s="160">
        <f>'Ctrinh-NGAI XUYEN (21-30)'!AI273</f>
        <v>0</v>
      </c>
      <c r="AV44" s="160">
        <f>'Ctrinh-NGAI XUYEN (21-30)'!AI280</f>
        <v>0</v>
      </c>
      <c r="AW44" s="160">
        <f>'Ctrinh-NGAI XUYEN (21-30)'!AI287</f>
        <v>0</v>
      </c>
      <c r="AX44" s="160">
        <f>'Ctrinh-NGAI XUYEN (21-30)'!AI294</f>
        <v>0</v>
      </c>
      <c r="AY44" s="160">
        <f>'Ctrinh-NGAI XUYEN (21-30)'!AI301</f>
        <v>0</v>
      </c>
      <c r="AZ44" s="160">
        <f>'Ctrinh-NGAI XUYEN (21-30)'!AI308</f>
        <v>0</v>
      </c>
      <c r="BA44" s="160">
        <f>'Ctrinh-NGAI XUYEN (21-30)'!AI315</f>
        <v>0</v>
      </c>
      <c r="BB44" s="160">
        <f>'Ctrinh-NGAI XUYEN (21-30)'!AI322</f>
        <v>0</v>
      </c>
      <c r="BC44" s="160">
        <f>'Ctrinh-NGAI XUYEN (21-30)'!AI329</f>
        <v>0</v>
      </c>
      <c r="BD44" s="160">
        <f>'Ctrinh-NGAI XUYEN (21-30)'!AI336</f>
        <v>0</v>
      </c>
      <c r="BE44" s="160">
        <f>'Ctrinh-NGAI XUYEN (21-30)'!AI343</f>
        <v>0</v>
      </c>
      <c r="BF44" s="168">
        <f>'Ctrinh-NGAI XUYEN (21-30)'!AI350</f>
        <v>0</v>
      </c>
      <c r="BG44" s="138"/>
      <c r="BH44" s="160">
        <f t="shared" si="22"/>
        <v>0</v>
      </c>
      <c r="BI44" s="146">
        <f>$AN$64-BH44</f>
        <v>0</v>
      </c>
      <c r="BJ44" s="138">
        <f t="shared" si="20"/>
        <v>0</v>
      </c>
      <c r="BK44" s="166"/>
      <c r="BL44" s="165"/>
    </row>
    <row r="45" spans="1:64" s="164" customFormat="1" ht="15.75" customHeight="1">
      <c r="A45" s="313"/>
      <c r="B45" s="162" t="s">
        <v>675</v>
      </c>
      <c r="C45" s="161" t="s">
        <v>114</v>
      </c>
      <c r="D45" s="384"/>
      <c r="E45" s="299">
        <f t="shared" si="13"/>
        <v>0</v>
      </c>
      <c r="F45" s="160">
        <f t="shared" si="17"/>
        <v>0</v>
      </c>
      <c r="G45" s="160">
        <f>'Ctrinh-NGAI XUYEN (21-30)'!AJ7</f>
        <v>0</v>
      </c>
      <c r="H45" s="160">
        <f>'Ctrinh-NGAI XUYEN (21-30)'!AJ14</f>
        <v>0</v>
      </c>
      <c r="I45" s="160">
        <f>'Ctrinh-NGAI XUYEN (21-30)'!AJ21</f>
        <v>0</v>
      </c>
      <c r="J45" s="160">
        <f>'Ctrinh-NGAI XUYEN (21-30)'!AJ28</f>
        <v>0</v>
      </c>
      <c r="K45" s="160">
        <f>'Ctrinh-NGAI XUYEN (21-30)'!AJ35</f>
        <v>0</v>
      </c>
      <c r="L45" s="160">
        <f>'Ctrinh-NGAI XUYEN (21-30)'!AJ42</f>
        <v>0</v>
      </c>
      <c r="M45" s="160">
        <f>'Ctrinh-NGAI XUYEN (21-30)'!AJ49</f>
        <v>0</v>
      </c>
      <c r="N45" s="230">
        <f>'Ctrinh-NGAI XUYEN (21-30)'!AV63</f>
        <v>0</v>
      </c>
      <c r="O45" s="160">
        <f>'Ctrinh-NGAI XUYEN (21-30)'!AJ63</f>
        <v>0</v>
      </c>
      <c r="P45" s="160">
        <f>'Ctrinh-NGAI XUYEN (21-30)'!AJ70</f>
        <v>0</v>
      </c>
      <c r="Q45" s="160">
        <f>'Ctrinh-NGAI XUYEN (21-30)'!AJ77</f>
        <v>0</v>
      </c>
      <c r="R45" s="200">
        <f t="shared" si="21"/>
        <v>0</v>
      </c>
      <c r="S45" s="168"/>
      <c r="T45" s="160">
        <f>'Ctrinh-NGAI XUYEN (21-30)'!AJ84</f>
        <v>0</v>
      </c>
      <c r="U45" s="160">
        <f>'Ctrinh-NGAI XUYEN (21-30)'!AJ91</f>
        <v>0</v>
      </c>
      <c r="V45" s="160">
        <f>'Ctrinh-NGAI XUYEN (21-30)'!AJ98</f>
        <v>0</v>
      </c>
      <c r="W45" s="160">
        <f>'Ctrinh-NGAI XUYEN (21-30)'!AJ105</f>
        <v>0</v>
      </c>
      <c r="X45" s="160">
        <f>'Ctrinh-NGAI XUYEN (21-30)'!AJ112</f>
        <v>0</v>
      </c>
      <c r="Y45" s="160">
        <f>'Ctrinh-NGAI XUYEN (21-30)'!AJ119</f>
        <v>0</v>
      </c>
      <c r="Z45" s="160">
        <f>'Ctrinh-NGAI XUYEN (21-30)'!AJ126</f>
        <v>0</v>
      </c>
      <c r="AA45" s="160">
        <f>'Ctrinh-NGAI XUYEN (21-30)'!AJ133</f>
        <v>0</v>
      </c>
      <c r="AB45" s="263">
        <f>SUM(AD45:AN45,AP45:AS45)</f>
        <v>0</v>
      </c>
      <c r="AC45" s="263"/>
      <c r="AD45" s="160">
        <f>'Ctrinh-NGAI XUYEN (21-30)'!AJ141</f>
        <v>0</v>
      </c>
      <c r="AE45" s="160">
        <f>'Ctrinh-NGAI XUYEN (21-30)'!AJ188</f>
        <v>0</v>
      </c>
      <c r="AF45" s="160">
        <f>'Ctrinh-NGAI XUYEN (21-30)'!AJ195</f>
        <v>0</v>
      </c>
      <c r="AG45" s="160">
        <f>'Ctrinh-NGAI XUYEN (21-30)'!AJ199</f>
        <v>0</v>
      </c>
      <c r="AH45" s="160">
        <f>'Ctrinh-NGAI XUYEN (21-30)'!AJ203</f>
        <v>0</v>
      </c>
      <c r="AI45" s="160">
        <f>'Ctrinh-NGAI XUYEN (21-30)'!AJ207</f>
        <v>0</v>
      </c>
      <c r="AJ45" s="160">
        <f>'Ctrinh-NGAI XUYEN (21-30)'!AJ211</f>
        <v>0</v>
      </c>
      <c r="AK45" s="160">
        <f>'Ctrinh-NGAI XUYEN (21-30)'!AJ215</f>
        <v>0</v>
      </c>
      <c r="AL45" s="160">
        <f>'Ctrinh-NGAI XUYEN (21-30)'!AJ219</f>
        <v>0</v>
      </c>
      <c r="AM45" s="160">
        <f>'Ctrinh-NGAI XUYEN (21-30)'!AJ226</f>
        <v>0</v>
      </c>
      <c r="AN45" s="160">
        <f>'Ctrinh-NGAI XUYEN (21-30)'!AJ233</f>
        <v>0</v>
      </c>
      <c r="AO45" s="169">
        <f>$D45-$BH45</f>
        <v>0</v>
      </c>
      <c r="AP45" s="160">
        <f>'Ctrinh-NGAI XUYEN (21-30)'!AJ247</f>
        <v>0</v>
      </c>
      <c r="AQ45" s="160">
        <f>'Ctrinh-NGAI XUYEN (21-30)'!AJ254</f>
        <v>0</v>
      </c>
      <c r="AR45" s="160">
        <f>'Ctrinh-NGAI XUYEN (21-30)'!AJ258</f>
        <v>0</v>
      </c>
      <c r="AS45" s="160">
        <f>'Ctrinh-NGAI XUYEN (21-30)'!AJ262</f>
        <v>0</v>
      </c>
      <c r="AT45" s="230">
        <f>'Ctrinh-NGAI XUYEN (21-30)'!AJ266</f>
        <v>0</v>
      </c>
      <c r="AU45" s="160">
        <f>'Ctrinh-NGAI XUYEN (21-30)'!AJ273</f>
        <v>0</v>
      </c>
      <c r="AV45" s="160">
        <f>'Ctrinh-NGAI XUYEN (21-30)'!AJ280</f>
        <v>0</v>
      </c>
      <c r="AW45" s="160">
        <f>'Ctrinh-NGAI XUYEN (21-30)'!AJ287</f>
        <v>0</v>
      </c>
      <c r="AX45" s="160">
        <f>'Ctrinh-NGAI XUYEN (21-30)'!AJ294</f>
        <v>0</v>
      </c>
      <c r="AY45" s="160">
        <f>'Ctrinh-NGAI XUYEN (21-30)'!AJ301</f>
        <v>0</v>
      </c>
      <c r="AZ45" s="160">
        <f>'Ctrinh-NGAI XUYEN (21-30)'!AJ308</f>
        <v>0</v>
      </c>
      <c r="BA45" s="160">
        <f>'Ctrinh-NGAI XUYEN (21-30)'!AJ315</f>
        <v>0</v>
      </c>
      <c r="BB45" s="160">
        <f>'Ctrinh-NGAI XUYEN (21-30)'!AJ322</f>
        <v>0</v>
      </c>
      <c r="BC45" s="160">
        <f>'Ctrinh-NGAI XUYEN (21-30)'!AJ329</f>
        <v>0</v>
      </c>
      <c r="BD45" s="160">
        <f>'Ctrinh-NGAI XUYEN (21-30)'!AJ336</f>
        <v>0</v>
      </c>
      <c r="BE45" s="160">
        <f>'Ctrinh-NGAI XUYEN (21-30)'!AJ343</f>
        <v>0</v>
      </c>
      <c r="BF45" s="168">
        <f>'Ctrinh-NGAI XUYEN (21-30)'!AJ350</f>
        <v>0</v>
      </c>
      <c r="BG45" s="138"/>
      <c r="BH45" s="160">
        <f t="shared" si="22"/>
        <v>0</v>
      </c>
      <c r="BI45" s="146">
        <f>$AO$64-BH45</f>
        <v>0</v>
      </c>
      <c r="BJ45" s="138">
        <f t="shared" si="20"/>
        <v>0</v>
      </c>
      <c r="BK45" s="166"/>
      <c r="BL45" s="165"/>
    </row>
    <row r="46" spans="1:64" s="158" customFormat="1" ht="15.75" customHeight="1">
      <c r="A46" s="312"/>
      <c r="B46" s="162" t="s">
        <v>676</v>
      </c>
      <c r="C46" s="156" t="s">
        <v>116</v>
      </c>
      <c r="D46" s="384"/>
      <c r="E46" s="200">
        <f t="shared" si="13"/>
        <v>0</v>
      </c>
      <c r="F46" s="138">
        <f t="shared" si="17"/>
        <v>0</v>
      </c>
      <c r="G46" s="138">
        <f>'Ctrinh-NGAI XUYEN (21-30)'!AK7</f>
        <v>0</v>
      </c>
      <c r="H46" s="138">
        <f>'Ctrinh-NGAI XUYEN (21-30)'!AK14</f>
        <v>0</v>
      </c>
      <c r="I46" s="138">
        <f>'Ctrinh-NGAI XUYEN (21-30)'!AK21</f>
        <v>0</v>
      </c>
      <c r="J46" s="138">
        <f>'Ctrinh-NGAI XUYEN (21-30)'!AK28</f>
        <v>0</v>
      </c>
      <c r="K46" s="138">
        <f>'Ctrinh-NGAI XUYEN (21-30)'!AK35</f>
        <v>0</v>
      </c>
      <c r="L46" s="138">
        <f>'Ctrinh-NGAI XUYEN (21-30)'!AK42</f>
        <v>0</v>
      </c>
      <c r="M46" s="138">
        <f>'Ctrinh-NGAI XUYEN (21-30)'!AK49</f>
        <v>0</v>
      </c>
      <c r="N46" s="220">
        <f>'Ctrinh-NGAI XUYEN (21-30)'!AJ63</f>
        <v>0</v>
      </c>
      <c r="O46" s="138">
        <f>'Ctrinh-NGAI XUYEN (21-30)'!AK63</f>
        <v>0</v>
      </c>
      <c r="P46" s="138">
        <f>'Ctrinh-NGAI XUYEN (21-30)'!AK70</f>
        <v>0</v>
      </c>
      <c r="Q46" s="138">
        <f>'Ctrinh-NGAI XUYEN (21-30)'!AK77</f>
        <v>0</v>
      </c>
      <c r="R46" s="200">
        <f t="shared" si="21"/>
        <v>0</v>
      </c>
      <c r="S46" s="145"/>
      <c r="T46" s="138">
        <f>'Ctrinh-NGAI XUYEN (21-30)'!AK84</f>
        <v>0</v>
      </c>
      <c r="U46" s="138">
        <f>'Ctrinh-NGAI XUYEN (21-30)'!AK91</f>
        <v>0</v>
      </c>
      <c r="V46" s="138">
        <f>'Ctrinh-NGAI XUYEN (21-30)'!AK98</f>
        <v>0</v>
      </c>
      <c r="W46" s="138">
        <f>'Ctrinh-NGAI XUYEN (21-30)'!AK105</f>
        <v>0</v>
      </c>
      <c r="X46" s="138">
        <f>'Ctrinh-NGAI XUYEN (21-30)'!AK112</f>
        <v>0</v>
      </c>
      <c r="Y46" s="138">
        <f>'Ctrinh-NGAI XUYEN (21-30)'!AK119</f>
        <v>0</v>
      </c>
      <c r="Z46" s="138">
        <f>'Ctrinh-NGAI XUYEN (21-30)'!AK126</f>
        <v>0</v>
      </c>
      <c r="AA46" s="138">
        <f>'Ctrinh-NGAI XUYEN (21-30)'!AK133</f>
        <v>0</v>
      </c>
      <c r="AB46" s="263">
        <f>SUM(AD46:AO46,AQ46:AS46)</f>
        <v>0</v>
      </c>
      <c r="AC46" s="263"/>
      <c r="AD46" s="138">
        <f>'Ctrinh-NGAI XUYEN (21-30)'!AK141</f>
        <v>0</v>
      </c>
      <c r="AE46" s="138">
        <f>'Ctrinh-NGAI XUYEN (21-30)'!AK188</f>
        <v>0</v>
      </c>
      <c r="AF46" s="138">
        <f>'Ctrinh-NGAI XUYEN (21-30)'!AK195</f>
        <v>0</v>
      </c>
      <c r="AG46" s="138">
        <f>'Ctrinh-NGAI XUYEN (21-30)'!AK199</f>
        <v>0</v>
      </c>
      <c r="AH46" s="138">
        <f>'Ctrinh-NGAI XUYEN (21-30)'!AK203</f>
        <v>0</v>
      </c>
      <c r="AI46" s="138">
        <f>'Ctrinh-NGAI XUYEN (21-30)'!AK207</f>
        <v>0</v>
      </c>
      <c r="AJ46" s="138">
        <f>'Ctrinh-NGAI XUYEN (21-30)'!AK211</f>
        <v>0</v>
      </c>
      <c r="AK46" s="138">
        <f>'Ctrinh-NGAI XUYEN (21-30)'!AK215</f>
        <v>0</v>
      </c>
      <c r="AL46" s="138">
        <f>'Ctrinh-NGAI XUYEN (21-30)'!AK219</f>
        <v>0</v>
      </c>
      <c r="AM46" s="138">
        <f>'Ctrinh-NGAI XUYEN (21-30)'!AK226</f>
        <v>0</v>
      </c>
      <c r="AN46" s="138">
        <f>'Ctrinh-NGAI XUYEN (21-30)'!AK233</f>
        <v>0</v>
      </c>
      <c r="AO46" s="138">
        <f>'Ctrinh-NGAI XUYEN (21-30)'!AK240</f>
        <v>0</v>
      </c>
      <c r="AP46" s="155">
        <f>$D46-$BH46</f>
        <v>0</v>
      </c>
      <c r="AQ46" s="138">
        <f>'Ctrinh-NGAI XUYEN (21-30)'!AK254</f>
        <v>0</v>
      </c>
      <c r="AR46" s="138">
        <f>'Ctrinh-NGAI XUYEN (21-30)'!AK258</f>
        <v>0</v>
      </c>
      <c r="AS46" s="138">
        <f>'Ctrinh-NGAI XUYEN (21-30)'!AK262</f>
        <v>0</v>
      </c>
      <c r="AT46" s="220">
        <f>'Ctrinh-NGAI XUYEN (21-30)'!AK266</f>
        <v>0</v>
      </c>
      <c r="AU46" s="138">
        <f>'Ctrinh-NGAI XUYEN (21-30)'!AK273</f>
        <v>0</v>
      </c>
      <c r="AV46" s="138">
        <f>'Ctrinh-NGAI XUYEN (21-30)'!AK280</f>
        <v>0</v>
      </c>
      <c r="AW46" s="138">
        <f>'Ctrinh-NGAI XUYEN (21-30)'!AK287</f>
        <v>0</v>
      </c>
      <c r="AX46" s="138">
        <f>'Ctrinh-NGAI XUYEN (21-30)'!AK294</f>
        <v>0</v>
      </c>
      <c r="AY46" s="138">
        <f>'Ctrinh-NGAI XUYEN (21-30)'!AK301</f>
        <v>0</v>
      </c>
      <c r="AZ46" s="138">
        <f>'Ctrinh-NGAI XUYEN (21-30)'!AK308</f>
        <v>0</v>
      </c>
      <c r="BA46" s="138">
        <f>'Ctrinh-NGAI XUYEN (21-30)'!AK315</f>
        <v>0</v>
      </c>
      <c r="BB46" s="138">
        <f>'Ctrinh-NGAI XUYEN (21-30)'!AK322</f>
        <v>0</v>
      </c>
      <c r="BC46" s="138">
        <f>'Ctrinh-NGAI XUYEN (21-30)'!AK329</f>
        <v>0</v>
      </c>
      <c r="BD46" s="138">
        <f>'Ctrinh-NGAI XUYEN (21-30)'!AK336</f>
        <v>0</v>
      </c>
      <c r="BE46" s="138">
        <f>'Ctrinh-NGAI XUYEN (21-30)'!AK343</f>
        <v>0</v>
      </c>
      <c r="BF46" s="145">
        <f>'Ctrinh-NGAI XUYEN (21-30)'!AK350</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'Ctrinh-NGAI XUYEN (21-30)'!AL7</f>
        <v>0</v>
      </c>
      <c r="H47" s="138">
        <f>'Ctrinh-NGAI XUYEN (21-30)'!AL14</f>
        <v>0</v>
      </c>
      <c r="I47" s="138">
        <f>'Ctrinh-NGAI XUYEN (21-30)'!AL21</f>
        <v>0</v>
      </c>
      <c r="J47" s="138">
        <f>'Ctrinh-NGAI XUYEN (21-30)'!AL28</f>
        <v>0</v>
      </c>
      <c r="K47" s="138">
        <f>'Ctrinh-NGAI XUYEN (21-30)'!AL35</f>
        <v>0</v>
      </c>
      <c r="L47" s="138">
        <f>'Ctrinh-NGAI XUYEN (21-30)'!AL42</f>
        <v>0</v>
      </c>
      <c r="M47" s="138">
        <f>'Ctrinh-NGAI XUYEN (21-30)'!AL49</f>
        <v>0</v>
      </c>
      <c r="N47" s="220">
        <f>'Ctrinh-NGAI XUYEN (21-30)'!AD63</f>
        <v>0</v>
      </c>
      <c r="O47" s="138">
        <f>'Ctrinh-NGAI XUYEN (21-30)'!AL63</f>
        <v>0</v>
      </c>
      <c r="P47" s="138">
        <f>'Ctrinh-NGAI XUYEN (21-30)'!AL70</f>
        <v>0</v>
      </c>
      <c r="Q47" s="138">
        <f>'Ctrinh-NGAI XUYEN (21-30)'!AL77</f>
        <v>0</v>
      </c>
      <c r="R47" s="200">
        <f t="shared" si="21"/>
        <v>0</v>
      </c>
      <c r="S47" s="145"/>
      <c r="T47" s="138">
        <f>'Ctrinh-NGAI XUYEN (21-30)'!AL84</f>
        <v>0</v>
      </c>
      <c r="U47" s="138">
        <f>'Ctrinh-NGAI XUYEN (21-30)'!AL91</f>
        <v>0</v>
      </c>
      <c r="V47" s="138">
        <f>'Ctrinh-NGAI XUYEN (21-30)'!AL98</f>
        <v>0</v>
      </c>
      <c r="W47" s="138">
        <f>'Ctrinh-NGAI XUYEN (21-30)'!AL105</f>
        <v>0</v>
      </c>
      <c r="X47" s="138">
        <f>'Ctrinh-NGAI XUYEN (21-30)'!AL112</f>
        <v>0</v>
      </c>
      <c r="Y47" s="138">
        <f>'Ctrinh-NGAI XUYEN (21-30)'!AL119</f>
        <v>0</v>
      </c>
      <c r="Z47" s="138">
        <f>'Ctrinh-NGAI XUYEN (21-30)'!AL126</f>
        <v>0</v>
      </c>
      <c r="AA47" s="138">
        <f>'Ctrinh-NGAI XUYEN (21-30)'!AL133</f>
        <v>0</v>
      </c>
      <c r="AB47" s="263">
        <f>SUM(AD47:AP47,AR47:AS47)</f>
        <v>0</v>
      </c>
      <c r="AC47" s="263"/>
      <c r="AD47" s="138">
        <f>'Ctrinh-NGAI XUYEN (21-30)'!AL141</f>
        <v>0</v>
      </c>
      <c r="AE47" s="138">
        <f>'Ctrinh-NGAI XUYEN (21-30)'!AL188</f>
        <v>0</v>
      </c>
      <c r="AF47" s="138">
        <f>'Ctrinh-NGAI XUYEN (21-30)'!AL195</f>
        <v>0</v>
      </c>
      <c r="AG47" s="138">
        <f>'Ctrinh-NGAI XUYEN (21-30)'!AL199</f>
        <v>0</v>
      </c>
      <c r="AH47" s="138">
        <f>'Ctrinh-NGAI XUYEN (21-30)'!AL203</f>
        <v>0</v>
      </c>
      <c r="AI47" s="138">
        <f>'Ctrinh-NGAI XUYEN (21-30)'!AL207</f>
        <v>0</v>
      </c>
      <c r="AJ47" s="138">
        <f>'Ctrinh-NGAI XUYEN (21-30)'!AL211</f>
        <v>0</v>
      </c>
      <c r="AK47" s="138">
        <f>'Ctrinh-NGAI XUYEN (21-30)'!AL215</f>
        <v>0</v>
      </c>
      <c r="AL47" s="138">
        <f>'Ctrinh-NGAI XUYEN (21-30)'!AL219</f>
        <v>0</v>
      </c>
      <c r="AM47" s="138">
        <f>'Ctrinh-NGAI XUYEN (21-30)'!AL226</f>
        <v>0</v>
      </c>
      <c r="AN47" s="138">
        <f>'Ctrinh-NGAI XUYEN (21-30)'!AL233</f>
        <v>0</v>
      </c>
      <c r="AO47" s="138">
        <f>'Ctrinh-NGAI XUYEN (21-30)'!AL240</f>
        <v>0</v>
      </c>
      <c r="AP47" s="138">
        <f>'Ctrinh-NGAI XUYEN (21-30)'!AL247</f>
        <v>0</v>
      </c>
      <c r="AQ47" s="155">
        <f>$D47-$BH47</f>
        <v>0</v>
      </c>
      <c r="AR47" s="138">
        <f>'Ctrinh-NGAI XUYEN (21-30)'!AL258</f>
        <v>0</v>
      </c>
      <c r="AS47" s="138">
        <f>'Ctrinh-NGAI XUYEN (21-30)'!AL262</f>
        <v>0</v>
      </c>
      <c r="AT47" s="220">
        <f>'Ctrinh-NGAI XUYEN (21-30)'!AL266</f>
        <v>0</v>
      </c>
      <c r="AU47" s="138">
        <f>'Ctrinh-NGAI XUYEN (21-30)'!AL273</f>
        <v>0</v>
      </c>
      <c r="AV47" s="138">
        <f>'Ctrinh-NGAI XUYEN (21-30)'!AL280</f>
        <v>0</v>
      </c>
      <c r="AW47" s="138">
        <f>'Ctrinh-NGAI XUYEN (21-30)'!AL287</f>
        <v>0</v>
      </c>
      <c r="AX47" s="138">
        <f>'Ctrinh-NGAI XUYEN (21-30)'!AL294</f>
        <v>0</v>
      </c>
      <c r="AY47" s="138">
        <f>'Ctrinh-NGAI XUYEN (21-30)'!AL301</f>
        <v>0</v>
      </c>
      <c r="AZ47" s="138">
        <f>'Ctrinh-NGAI XUYEN (21-30)'!AL308</f>
        <v>0</v>
      </c>
      <c r="BA47" s="138">
        <f>'Ctrinh-NGAI XUYEN (21-30)'!AL315</f>
        <v>0</v>
      </c>
      <c r="BB47" s="138">
        <f>'Ctrinh-NGAI XUYEN (21-30)'!AL322</f>
        <v>0</v>
      </c>
      <c r="BC47" s="138">
        <f>'Ctrinh-NGAI XUYEN (21-30)'!AL329</f>
        <v>0</v>
      </c>
      <c r="BD47" s="138">
        <f>'Ctrinh-NGAI XUYEN (21-30)'!AL336</f>
        <v>0</v>
      </c>
      <c r="BE47" s="138">
        <f>'Ctrinh-NGAI XUYEN (21-30)'!AL343</f>
        <v>0</v>
      </c>
      <c r="BF47" s="145">
        <f>'Ctrinh-NGAI XUYEN (21-30)'!AL350</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'Ctrinh-NGAI XUYEN (21-30)'!AM7</f>
        <v>0</v>
      </c>
      <c r="H48" s="138">
        <f>'Ctrinh-NGAI XUYEN (21-30)'!AM14</f>
        <v>0</v>
      </c>
      <c r="I48" s="138">
        <f>'Ctrinh-NGAI XUYEN (21-30)'!AM21</f>
        <v>0</v>
      </c>
      <c r="J48" s="138">
        <f>'Ctrinh-NGAI XUYEN (21-30)'!AM28</f>
        <v>0</v>
      </c>
      <c r="K48" s="138">
        <f>'Ctrinh-NGAI XUYEN (21-30)'!AM35</f>
        <v>0</v>
      </c>
      <c r="L48" s="138">
        <f>'Ctrinh-NGAI XUYEN (21-30)'!AM42</f>
        <v>0</v>
      </c>
      <c r="M48" s="138">
        <f>'Ctrinh-NGAI XUYEN (21-30)'!AM49</f>
        <v>0</v>
      </c>
      <c r="N48" s="220">
        <f>'Ctrinh-NGAI XUYEN (21-30)'!AL63</f>
        <v>0</v>
      </c>
      <c r="O48" s="138">
        <f>'Ctrinh-NGAI XUYEN (21-30)'!AM63</f>
        <v>0</v>
      </c>
      <c r="P48" s="138">
        <f>'Ctrinh-NGAI XUYEN (21-30)'!AM70</f>
        <v>0</v>
      </c>
      <c r="Q48" s="138">
        <f>'Ctrinh-NGAI XUYEN (21-30)'!AM77</f>
        <v>0</v>
      </c>
      <c r="R48" s="200">
        <f t="shared" si="21"/>
        <v>0</v>
      </c>
      <c r="S48" s="145"/>
      <c r="T48" s="138">
        <f>'Ctrinh-NGAI XUYEN (21-30)'!AM84</f>
        <v>0</v>
      </c>
      <c r="U48" s="138">
        <f>'Ctrinh-NGAI XUYEN (21-30)'!AM91</f>
        <v>0</v>
      </c>
      <c r="V48" s="138">
        <f>'Ctrinh-NGAI XUYEN (21-30)'!AM98</f>
        <v>0</v>
      </c>
      <c r="W48" s="138">
        <f>'Ctrinh-NGAI XUYEN (21-30)'!AM105</f>
        <v>0</v>
      </c>
      <c r="X48" s="138">
        <f>'Ctrinh-NGAI XUYEN (21-30)'!AM112</f>
        <v>0</v>
      </c>
      <c r="Y48" s="138">
        <f>'Ctrinh-NGAI XUYEN (21-30)'!AM119</f>
        <v>0</v>
      </c>
      <c r="Z48" s="138">
        <f>'Ctrinh-NGAI XUYEN (21-30)'!AM126</f>
        <v>0</v>
      </c>
      <c r="AA48" s="138">
        <f>'Ctrinh-NGAI XUYEN (21-30)'!AM133</f>
        <v>0</v>
      </c>
      <c r="AB48" s="263">
        <f>SUM(AD48:AQ48,AS48)</f>
        <v>0</v>
      </c>
      <c r="AC48" s="263"/>
      <c r="AD48" s="138">
        <f>'Ctrinh-NGAI XUYEN (21-30)'!AM141</f>
        <v>0</v>
      </c>
      <c r="AE48" s="138">
        <f>'Ctrinh-NGAI XUYEN (21-30)'!AM188</f>
        <v>0</v>
      </c>
      <c r="AF48" s="138">
        <f>'Ctrinh-NGAI XUYEN (21-30)'!AM195</f>
        <v>0</v>
      </c>
      <c r="AG48" s="138">
        <f>'Ctrinh-NGAI XUYEN (21-30)'!AM199</f>
        <v>0</v>
      </c>
      <c r="AH48" s="138">
        <f>'Ctrinh-NGAI XUYEN (21-30)'!AM203</f>
        <v>0</v>
      </c>
      <c r="AI48" s="138">
        <f>'Ctrinh-NGAI XUYEN (21-30)'!AM207</f>
        <v>0</v>
      </c>
      <c r="AJ48" s="138">
        <f>'Ctrinh-NGAI XUYEN (21-30)'!AM211</f>
        <v>0</v>
      </c>
      <c r="AK48" s="138">
        <f>'Ctrinh-NGAI XUYEN (21-30)'!AM215</f>
        <v>0</v>
      </c>
      <c r="AL48" s="138">
        <f>'Ctrinh-NGAI XUYEN (21-30)'!AM219</f>
        <v>0</v>
      </c>
      <c r="AM48" s="138">
        <f>'Ctrinh-NGAI XUYEN (21-30)'!AM226</f>
        <v>0</v>
      </c>
      <c r="AN48" s="138">
        <f>'Ctrinh-NGAI XUYEN (21-30)'!AM233</f>
        <v>0</v>
      </c>
      <c r="AO48" s="138">
        <f>'Ctrinh-NGAI XUYEN (21-30)'!AM240</f>
        <v>0</v>
      </c>
      <c r="AP48" s="138">
        <f>'Ctrinh-NGAI XUYEN (21-30)'!AM247</f>
        <v>0</v>
      </c>
      <c r="AQ48" s="138">
        <f>'Ctrinh-NGAI XUYEN (21-30)'!AM254</f>
        <v>0</v>
      </c>
      <c r="AR48" s="155">
        <f>$D48-$BH48</f>
        <v>0</v>
      </c>
      <c r="AS48" s="138">
        <f>'Ctrinh-NGAI XUYEN (21-30)'!AM262</f>
        <v>0</v>
      </c>
      <c r="AT48" s="220">
        <f>'Ctrinh-NGAI XUYEN (21-30)'!AM266</f>
        <v>0</v>
      </c>
      <c r="AU48" s="138">
        <f>'Ctrinh-NGAI XUYEN (21-30)'!AM273</f>
        <v>0</v>
      </c>
      <c r="AV48" s="138">
        <f>'Ctrinh-NGAI XUYEN (21-30)'!AM280</f>
        <v>0</v>
      </c>
      <c r="AW48" s="138">
        <f>'Ctrinh-NGAI XUYEN (21-30)'!AM287</f>
        <v>0</v>
      </c>
      <c r="AX48" s="138">
        <f>'Ctrinh-NGAI XUYEN (21-30)'!AM294</f>
        <v>0</v>
      </c>
      <c r="AY48" s="138">
        <f>'Ctrinh-NGAI XUYEN (21-30)'!AM301</f>
        <v>0</v>
      </c>
      <c r="AZ48" s="138">
        <f>'Ctrinh-NGAI XUYEN (21-30)'!AM308</f>
        <v>0</v>
      </c>
      <c r="BA48" s="138">
        <f>'Ctrinh-NGAI XUYEN (21-30)'!AM315</f>
        <v>0</v>
      </c>
      <c r="BB48" s="138">
        <f>'Ctrinh-NGAI XUYEN (21-30)'!AM322</f>
        <v>0</v>
      </c>
      <c r="BC48" s="138">
        <f>'Ctrinh-NGAI XUYEN (21-30)'!AM329</f>
        <v>0</v>
      </c>
      <c r="BD48" s="138">
        <f>'Ctrinh-NGAI XUYEN (21-30)'!AM336</f>
        <v>0</v>
      </c>
      <c r="BE48" s="138">
        <f>'Ctrinh-NGAI XUYEN (21-30)'!AM343</f>
        <v>0</v>
      </c>
      <c r="BF48" s="145">
        <f>'Ctrinh-NGAI XUYEN (21-30)'!AM350</f>
        <v>0</v>
      </c>
      <c r="BG48" s="138"/>
      <c r="BH48" s="138">
        <f t="shared" si="22"/>
        <v>0</v>
      </c>
      <c r="BI48" s="146">
        <f>$AR$64-BH48</f>
        <v>0</v>
      </c>
      <c r="BJ48" s="138">
        <f t="shared" si="20"/>
        <v>0</v>
      </c>
      <c r="BK48" s="152"/>
      <c r="BL48" s="159"/>
    </row>
    <row r="49" spans="1:64" s="158" customFormat="1" ht="15.75" customHeight="1">
      <c r="A49" s="312"/>
      <c r="B49" s="162" t="s">
        <v>90</v>
      </c>
      <c r="C49" s="161" t="s">
        <v>91</v>
      </c>
      <c r="D49" s="382"/>
      <c r="E49" s="200">
        <f t="shared" si="13"/>
        <v>0</v>
      </c>
      <c r="F49" s="138">
        <f t="shared" si="17"/>
        <v>0</v>
      </c>
      <c r="G49" s="138">
        <f>'Ctrinh-NGAI XUYEN (21-30)'!AN7</f>
        <v>0</v>
      </c>
      <c r="H49" s="138">
        <f>'Ctrinh-NGAI XUYEN (21-30)'!AN14</f>
        <v>0</v>
      </c>
      <c r="I49" s="138">
        <f>'Ctrinh-NGAI XUYEN (21-30)'!AN21</f>
        <v>0</v>
      </c>
      <c r="J49" s="138">
        <f>'Ctrinh-NGAI XUYEN (21-30)'!AN28</f>
        <v>0</v>
      </c>
      <c r="K49" s="138">
        <f>'Ctrinh-NGAI XUYEN (21-30)'!AN35</f>
        <v>0</v>
      </c>
      <c r="L49" s="138">
        <f>'Ctrinh-NGAI XUYEN (21-30)'!AN42</f>
        <v>0</v>
      </c>
      <c r="M49" s="138">
        <f>'Ctrinh-NGAI XUYEN (21-30)'!AN49</f>
        <v>0</v>
      </c>
      <c r="N49" s="220">
        <f>'Ctrinh-NGAI XUYEN (21-30)'!AF63</f>
        <v>0</v>
      </c>
      <c r="O49" s="138">
        <f>'Ctrinh-NGAI XUYEN (21-30)'!AN63</f>
        <v>0</v>
      </c>
      <c r="P49" s="138">
        <f>'Ctrinh-NGAI XUYEN (21-30)'!AN70</f>
        <v>0</v>
      </c>
      <c r="Q49" s="138">
        <f>'Ctrinh-NGAI XUYEN (21-30)'!AN77</f>
        <v>0</v>
      </c>
      <c r="R49" s="200">
        <f>SUM(T49:AB49,AT49:BE49)</f>
        <v>0</v>
      </c>
      <c r="S49" s="145"/>
      <c r="T49" s="138">
        <f>'Ctrinh-NGAI XUYEN (21-30)'!AN84</f>
        <v>0</v>
      </c>
      <c r="U49" s="138">
        <f>'Ctrinh-NGAI XUYEN (21-30)'!AN91</f>
        <v>0</v>
      </c>
      <c r="V49" s="138">
        <f>'Ctrinh-NGAI XUYEN (21-30)'!AN98</f>
        <v>0</v>
      </c>
      <c r="W49" s="138">
        <f>'Ctrinh-NGAI XUYEN (21-30)'!AN105</f>
        <v>0</v>
      </c>
      <c r="X49" s="138">
        <f>'Ctrinh-NGAI XUYEN (21-30)'!AN112</f>
        <v>0</v>
      </c>
      <c r="Y49" s="138">
        <f>'Ctrinh-NGAI XUYEN (21-30)'!AN119</f>
        <v>0</v>
      </c>
      <c r="Z49" s="138">
        <f>'Ctrinh-NGAI XUYEN (21-30)'!AN126</f>
        <v>0</v>
      </c>
      <c r="AA49" s="138">
        <f>'Ctrinh-NGAI XUYEN (21-30)'!AN133</f>
        <v>0</v>
      </c>
      <c r="AB49" s="263">
        <f>SUM(AD49:AR49)</f>
        <v>0</v>
      </c>
      <c r="AC49" s="263"/>
      <c r="AD49" s="138">
        <f>'Ctrinh-NGAI XUYEN (21-30)'!AN141</f>
        <v>0</v>
      </c>
      <c r="AE49" s="138">
        <f>'Ctrinh-NGAI XUYEN (21-30)'!AN188</f>
        <v>0</v>
      </c>
      <c r="AF49" s="138">
        <f>'Ctrinh-NGAI XUYEN (21-30)'!AN195</f>
        <v>0</v>
      </c>
      <c r="AG49" s="138">
        <f>'Ctrinh-NGAI XUYEN (21-30)'!AN199</f>
        <v>0</v>
      </c>
      <c r="AH49" s="138">
        <f>'Ctrinh-NGAI XUYEN (21-30)'!AN203</f>
        <v>0</v>
      </c>
      <c r="AI49" s="138">
        <f>'Ctrinh-NGAI XUYEN (21-30)'!AN207</f>
        <v>0</v>
      </c>
      <c r="AJ49" s="138">
        <f>'Ctrinh-NGAI XUYEN (21-30)'!AN211</f>
        <v>0</v>
      </c>
      <c r="AK49" s="138">
        <f>'Ctrinh-NGAI XUYEN (21-30)'!AN215</f>
        <v>0</v>
      </c>
      <c r="AL49" s="138">
        <f>'Ctrinh-NGAI XUYEN (21-30)'!AN219</f>
        <v>0</v>
      </c>
      <c r="AM49" s="138">
        <f>'Ctrinh-NGAI XUYEN (21-30)'!AN226</f>
        <v>0</v>
      </c>
      <c r="AN49" s="138">
        <f>'Ctrinh-NGAI XUYEN (21-30)'!AN233</f>
        <v>0</v>
      </c>
      <c r="AO49" s="138">
        <f>'Ctrinh-NGAI XUYEN (21-30)'!AN240</f>
        <v>0</v>
      </c>
      <c r="AP49" s="138">
        <f>'Ctrinh-NGAI XUYEN (21-30)'!AN247</f>
        <v>0</v>
      </c>
      <c r="AQ49" s="138">
        <f>'Ctrinh-NGAI XUYEN (21-30)'!AN254</f>
        <v>0</v>
      </c>
      <c r="AR49" s="138">
        <f>'Ctrinh-NGAI XUYEN (21-30)'!AN258</f>
        <v>0</v>
      </c>
      <c r="AS49" s="155">
        <f>$D49-$BH49</f>
        <v>0</v>
      </c>
      <c r="AT49" s="220">
        <f>'Ctrinh-NGAI XUYEN (21-30)'!AN266</f>
        <v>0</v>
      </c>
      <c r="AU49" s="138">
        <f>'Ctrinh-NGAI XUYEN (21-30)'!AN273</f>
        <v>0</v>
      </c>
      <c r="AV49" s="138">
        <f>'Ctrinh-NGAI XUYEN (21-30)'!AN280</f>
        <v>0</v>
      </c>
      <c r="AW49" s="138">
        <f>'Ctrinh-NGAI XUYEN (21-30)'!AN287</f>
        <v>0</v>
      </c>
      <c r="AX49" s="138">
        <f>'Ctrinh-NGAI XUYEN (21-30)'!AN294</f>
        <v>0</v>
      </c>
      <c r="AY49" s="138">
        <f>'Ctrinh-NGAI XUYEN (21-30)'!AN301</f>
        <v>0</v>
      </c>
      <c r="AZ49" s="138">
        <f>'Ctrinh-NGAI XUYEN (21-30)'!AN308</f>
        <v>0</v>
      </c>
      <c r="BA49" s="138">
        <f>'Ctrinh-NGAI XUYEN (21-30)'!AN315</f>
        <v>0</v>
      </c>
      <c r="BB49" s="138">
        <f>'Ctrinh-NGAI XUYEN (21-30)'!AN322</f>
        <v>0</v>
      </c>
      <c r="BC49" s="138">
        <f>'Ctrinh-NGAI XUYEN (21-30)'!AN329</f>
        <v>0</v>
      </c>
      <c r="BD49" s="138">
        <f>'Ctrinh-NGAI XUYEN (21-30)'!AN336</f>
        <v>0</v>
      </c>
      <c r="BE49" s="138">
        <f>'Ctrinh-NGAI XUYEN (21-30)'!AN343</f>
        <v>0</v>
      </c>
      <c r="BF49" s="145">
        <f>'Ctrinh-NGAI XUYEN (21-30)'!AN350</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'Ctrinh-NGAI XUYEN (21-30)'!AO7</f>
        <v>0</v>
      </c>
      <c r="H50" s="263">
        <f>'Ctrinh-NGAI XUYEN (21-30)'!AO14</f>
        <v>0</v>
      </c>
      <c r="I50" s="263">
        <f>'Ctrinh-NGAI XUYEN (21-30)'!AO21</f>
        <v>0</v>
      </c>
      <c r="J50" s="263">
        <f>'Ctrinh-NGAI XUYEN (21-30)'!AO28</f>
        <v>0</v>
      </c>
      <c r="K50" s="263">
        <f>'Ctrinh-NGAI XUYEN (21-30)'!AO35</f>
        <v>0</v>
      </c>
      <c r="L50" s="263">
        <f>'Ctrinh-NGAI XUYEN (21-30)'!AO42</f>
        <v>0</v>
      </c>
      <c r="M50" s="263">
        <f>'Ctrinh-NGAI XUYEN (21-30)'!AO49</f>
        <v>0</v>
      </c>
      <c r="N50" s="270">
        <f>'Ctrinh-NGAI XUYEN (21-30)'!AH63</f>
        <v>0</v>
      </c>
      <c r="O50" s="263">
        <f>'Ctrinh-NGAI XUYEN (21-30)'!AO63</f>
        <v>0</v>
      </c>
      <c r="P50" s="263">
        <f>'Ctrinh-NGAI XUYEN (21-30)'!AO70</f>
        <v>0</v>
      </c>
      <c r="Q50" s="263">
        <f>'Ctrinh-NGAI XUYEN (21-30)'!AO77</f>
        <v>0</v>
      </c>
      <c r="R50" s="262">
        <f>SUM(T50:AB50,AU50:BE50)</f>
        <v>0</v>
      </c>
      <c r="S50" s="262"/>
      <c r="T50" s="263">
        <f>'Ctrinh-NGAI XUYEN (21-30)'!AO84</f>
        <v>0</v>
      </c>
      <c r="U50" s="263">
        <f>'Ctrinh-NGAI XUYEN (21-30)'!AO91</f>
        <v>0</v>
      </c>
      <c r="V50" s="263">
        <f>'Ctrinh-NGAI XUYEN (21-30)'!AO98</f>
        <v>0</v>
      </c>
      <c r="W50" s="263">
        <f>'Ctrinh-NGAI XUYEN (21-30)'!AO105</f>
        <v>0</v>
      </c>
      <c r="X50" s="263">
        <f>'Ctrinh-NGAI XUYEN (21-30)'!AO112</f>
        <v>0</v>
      </c>
      <c r="Y50" s="263">
        <f>'Ctrinh-NGAI XUYEN (21-30)'!AO119</f>
        <v>0</v>
      </c>
      <c r="Z50" s="263">
        <f>'Ctrinh-NGAI XUYEN (21-30)'!AO126</f>
        <v>0</v>
      </c>
      <c r="AA50" s="263">
        <f>'Ctrinh-NGAI XUYEN (21-30)'!AO133</f>
        <v>0</v>
      </c>
      <c r="AB50" s="263">
        <f t="shared" ref="AB50:AB62" si="23">SUM(AD50:AS50)</f>
        <v>0</v>
      </c>
      <c r="AC50" s="263"/>
      <c r="AD50" s="263">
        <f>'Ctrinh-NGAI XUYEN (21-30)'!AO141</f>
        <v>0</v>
      </c>
      <c r="AE50" s="263">
        <f>'Ctrinh-NGAI XUYEN (21-30)'!AO188</f>
        <v>0</v>
      </c>
      <c r="AF50" s="263">
        <f>'Ctrinh-NGAI XUYEN (21-30)'!AO195</f>
        <v>0</v>
      </c>
      <c r="AG50" s="263">
        <f>'Ctrinh-NGAI XUYEN (21-30)'!AO199</f>
        <v>0</v>
      </c>
      <c r="AH50" s="263">
        <f>'Ctrinh-NGAI XUYEN (21-30)'!AO203</f>
        <v>0</v>
      </c>
      <c r="AI50" s="263">
        <f>'Ctrinh-NGAI XUYEN (21-30)'!AO207</f>
        <v>0</v>
      </c>
      <c r="AJ50" s="263">
        <f>'Ctrinh-NGAI XUYEN (21-30)'!AO211</f>
        <v>0</v>
      </c>
      <c r="AK50" s="263">
        <f>'Ctrinh-NGAI XUYEN (21-30)'!AO215</f>
        <v>0</v>
      </c>
      <c r="AL50" s="263">
        <f>'Ctrinh-NGAI XUYEN (21-30)'!AO219</f>
        <v>0</v>
      </c>
      <c r="AM50" s="263">
        <f>'Ctrinh-NGAI XUYEN (21-30)'!AO226</f>
        <v>0</v>
      </c>
      <c r="AN50" s="263">
        <f>'Ctrinh-NGAI XUYEN (21-30)'!AO233</f>
        <v>0</v>
      </c>
      <c r="AO50" s="263">
        <f>'Ctrinh-NGAI XUYEN (21-30)'!AO240</f>
        <v>0</v>
      </c>
      <c r="AP50" s="263">
        <f>'Ctrinh-NGAI XUYEN (21-30)'!AO247</f>
        <v>0</v>
      </c>
      <c r="AQ50" s="263">
        <f>'Ctrinh-NGAI XUYEN (21-30)'!AO254</f>
        <v>0</v>
      </c>
      <c r="AR50" s="263">
        <f>'Ctrinh-NGAI XUYEN (21-30)'!AO258</f>
        <v>0</v>
      </c>
      <c r="AS50" s="263">
        <f>'Ctrinh-NGAI XUYEN (21-30)'!AO262</f>
        <v>0</v>
      </c>
      <c r="AT50" s="263">
        <f>$D50-$BH50</f>
        <v>0</v>
      </c>
      <c r="AU50" s="263">
        <f>'Ctrinh-NGAI XUYEN (21-30)'!AO273</f>
        <v>0</v>
      </c>
      <c r="AV50" s="263">
        <f>'Ctrinh-NGAI XUYEN (21-30)'!AO280</f>
        <v>0</v>
      </c>
      <c r="AW50" s="263">
        <f>'Ctrinh-NGAI XUYEN (21-30)'!AO287</f>
        <v>0</v>
      </c>
      <c r="AX50" s="263">
        <f>'Ctrinh-NGAI XUYEN (21-30)'!AO294</f>
        <v>0</v>
      </c>
      <c r="AY50" s="263">
        <f>'Ctrinh-NGAI XUYEN (21-30)'!AO301</f>
        <v>0</v>
      </c>
      <c r="AZ50" s="263">
        <f>'Ctrinh-NGAI XUYEN (21-30)'!AO308</f>
        <v>0</v>
      </c>
      <c r="BA50" s="263">
        <f>'Ctrinh-NGAI XUYEN (21-30)'!AO315</f>
        <v>0</v>
      </c>
      <c r="BB50" s="263">
        <f>'Ctrinh-NGAI XUYEN (21-30)'!AO322</f>
        <v>0</v>
      </c>
      <c r="BC50" s="263">
        <f>'Ctrinh-NGAI XUYEN (21-30)'!AO329</f>
        <v>0</v>
      </c>
      <c r="BD50" s="263">
        <f>'Ctrinh-NGAI XUYEN (21-30)'!AO336</f>
        <v>0</v>
      </c>
      <c r="BE50" s="263">
        <f>'Ctrinh-NGAI XUYEN (21-30)'!AO343</f>
        <v>0</v>
      </c>
      <c r="BF50" s="262">
        <f>'Ctrinh-NGAI XUYEN (21-30)'!AO350</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382"/>
      <c r="E51" s="200">
        <f t="shared" si="13"/>
        <v>0</v>
      </c>
      <c r="F51" s="138">
        <f t="shared" si="17"/>
        <v>0</v>
      </c>
      <c r="G51" s="138">
        <f>'Ctrinh-NGAI XUYEN (21-30)'!AP7</f>
        <v>0</v>
      </c>
      <c r="H51" s="138">
        <f>'Ctrinh-NGAI XUYEN (21-30)'!AP14</f>
        <v>0</v>
      </c>
      <c r="I51" s="138">
        <f>'Ctrinh-NGAI XUYEN (21-30)'!AP21</f>
        <v>0</v>
      </c>
      <c r="J51" s="138">
        <f>'Ctrinh-NGAI XUYEN (21-30)'!AP28</f>
        <v>0</v>
      </c>
      <c r="K51" s="138">
        <f>'Ctrinh-NGAI XUYEN (21-30)'!AP35</f>
        <v>0</v>
      </c>
      <c r="L51" s="138">
        <f>'Ctrinh-NGAI XUYEN (21-30)'!AP42</f>
        <v>0</v>
      </c>
      <c r="M51" s="138">
        <f>'Ctrinh-NGAI XUYEN (21-30)'!AP49</f>
        <v>0</v>
      </c>
      <c r="N51" s="220">
        <f>'Ctrinh-NGAI XUYEN (21-30)'!W63</f>
        <v>0</v>
      </c>
      <c r="O51" s="138">
        <f>'Ctrinh-NGAI XUYEN (21-30)'!AP63</f>
        <v>0</v>
      </c>
      <c r="P51" s="138">
        <f>'Ctrinh-NGAI XUYEN (21-30)'!AP70</f>
        <v>0</v>
      </c>
      <c r="Q51" s="138">
        <f>'Ctrinh-NGAI XUYEN (21-30)'!AP77</f>
        <v>0</v>
      </c>
      <c r="R51" s="200">
        <f>SUM(T51:AB51,AV51:BE51,AT51)</f>
        <v>0</v>
      </c>
      <c r="S51" s="145"/>
      <c r="T51" s="138">
        <f>'Ctrinh-NGAI XUYEN (21-30)'!AP84</f>
        <v>0</v>
      </c>
      <c r="U51" s="138">
        <f>'Ctrinh-NGAI XUYEN (21-30)'!AP91</f>
        <v>0</v>
      </c>
      <c r="V51" s="138">
        <f>'Ctrinh-NGAI XUYEN (21-30)'!AP98</f>
        <v>0</v>
      </c>
      <c r="W51" s="138">
        <f>'Ctrinh-NGAI XUYEN (21-30)'!AP105</f>
        <v>0</v>
      </c>
      <c r="X51" s="138">
        <f>'Ctrinh-NGAI XUYEN (21-30)'!AP112</f>
        <v>0</v>
      </c>
      <c r="Y51" s="138">
        <f>'Ctrinh-NGAI XUYEN (21-30)'!AP119</f>
        <v>0</v>
      </c>
      <c r="Z51" s="138">
        <f>'Ctrinh-NGAI XUYEN (21-30)'!AP126</f>
        <v>0</v>
      </c>
      <c r="AA51" s="138">
        <f>'Ctrinh-NGAI XUYEN (21-30)'!AP133</f>
        <v>0</v>
      </c>
      <c r="AB51" s="263">
        <f t="shared" si="23"/>
        <v>0</v>
      </c>
      <c r="AC51" s="263"/>
      <c r="AD51" s="138">
        <f>'Ctrinh-NGAI XUYEN (21-30)'!AP141</f>
        <v>0</v>
      </c>
      <c r="AE51" s="138">
        <f>'Ctrinh-NGAI XUYEN (21-30)'!AP188</f>
        <v>0</v>
      </c>
      <c r="AF51" s="138">
        <f>'Ctrinh-NGAI XUYEN (21-30)'!AP195</f>
        <v>0</v>
      </c>
      <c r="AG51" s="138">
        <f>'Ctrinh-NGAI XUYEN (21-30)'!AP199</f>
        <v>0</v>
      </c>
      <c r="AH51" s="138">
        <f>'Ctrinh-NGAI XUYEN (21-30)'!AP203</f>
        <v>0</v>
      </c>
      <c r="AI51" s="138">
        <f>'Ctrinh-NGAI XUYEN (21-30)'!AP207</f>
        <v>0</v>
      </c>
      <c r="AJ51" s="138">
        <f>'Ctrinh-NGAI XUYEN (21-30)'!AP211</f>
        <v>0</v>
      </c>
      <c r="AK51" s="138">
        <f>'Ctrinh-NGAI XUYEN (21-30)'!AP215</f>
        <v>0</v>
      </c>
      <c r="AL51" s="138">
        <f>'Ctrinh-NGAI XUYEN (21-30)'!AP219</f>
        <v>0</v>
      </c>
      <c r="AM51" s="138">
        <f>'Ctrinh-NGAI XUYEN (21-30)'!AP226</f>
        <v>0</v>
      </c>
      <c r="AN51" s="138">
        <f>'Ctrinh-NGAI XUYEN (21-30)'!AP233</f>
        <v>0</v>
      </c>
      <c r="AO51" s="138">
        <f>'Ctrinh-NGAI XUYEN (21-30)'!AP240</f>
        <v>0</v>
      </c>
      <c r="AP51" s="138">
        <f>'Ctrinh-NGAI XUYEN (21-30)'!AP247</f>
        <v>0</v>
      </c>
      <c r="AQ51" s="138">
        <f>'Ctrinh-NGAI XUYEN (21-30)'!AP254</f>
        <v>0</v>
      </c>
      <c r="AR51" s="138">
        <f>'Ctrinh-NGAI XUYEN (21-30)'!AP258</f>
        <v>0</v>
      </c>
      <c r="AS51" s="138">
        <f>'Ctrinh-NGAI XUYEN (21-30)'!AP262</f>
        <v>0</v>
      </c>
      <c r="AT51" s="220">
        <f>'Ctrinh-NGAI XUYEN (21-30)'!AP266</f>
        <v>0</v>
      </c>
      <c r="AU51" s="155">
        <f>$D51-$BH51</f>
        <v>0</v>
      </c>
      <c r="AV51" s="138">
        <f>'Ctrinh-NGAI XUYEN (21-30)'!AP280</f>
        <v>0</v>
      </c>
      <c r="AW51" s="138">
        <f>'Ctrinh-NGAI XUYEN (21-30)'!AP287</f>
        <v>0</v>
      </c>
      <c r="AX51" s="138">
        <f>'Ctrinh-NGAI XUYEN (21-30)'!AP294</f>
        <v>0</v>
      </c>
      <c r="AY51" s="138">
        <f>'Ctrinh-NGAI XUYEN (21-30)'!AP301</f>
        <v>0</v>
      </c>
      <c r="AZ51" s="138">
        <f>'Ctrinh-NGAI XUYEN (21-30)'!AP308</f>
        <v>0</v>
      </c>
      <c r="BA51" s="138">
        <f>'Ctrinh-NGAI XUYEN (21-30)'!AP315</f>
        <v>0</v>
      </c>
      <c r="BB51" s="138">
        <f>'Ctrinh-NGAI XUYEN (21-30)'!AP322</f>
        <v>0</v>
      </c>
      <c r="BC51" s="138">
        <f>'Ctrinh-NGAI XUYEN (21-30)'!AP329</f>
        <v>0</v>
      </c>
      <c r="BD51" s="138">
        <f>'Ctrinh-NGAI XUYEN (21-30)'!AP336</f>
        <v>0</v>
      </c>
      <c r="BE51" s="138">
        <f>'Ctrinh-NGAI XUYEN (21-30)'!AP343</f>
        <v>0</v>
      </c>
      <c r="BF51" s="145">
        <f>'Ctrinh-NGAI XUYEN (21-30)'!AP350</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'Ctrinh-NGAI XUYEN (21-30)'!AQ7</f>
        <v>0</v>
      </c>
      <c r="H52" s="138">
        <f>'Ctrinh-NGAI XUYEN (21-30)'!AQ14</f>
        <v>0</v>
      </c>
      <c r="I52" s="138">
        <f>'Ctrinh-NGAI XUYEN (21-30)'!AQ21</f>
        <v>0</v>
      </c>
      <c r="J52" s="138">
        <f>'Ctrinh-NGAI XUYEN (21-30)'!AQ28</f>
        <v>0</v>
      </c>
      <c r="K52" s="138">
        <f>'Ctrinh-NGAI XUYEN (21-30)'!AQ35</f>
        <v>0</v>
      </c>
      <c r="L52" s="138">
        <f>'Ctrinh-NGAI XUYEN (21-30)'!AQ42</f>
        <v>0</v>
      </c>
      <c r="M52" s="138">
        <f>'Ctrinh-NGAI XUYEN (21-30)'!AQ49</f>
        <v>0</v>
      </c>
      <c r="N52" s="220">
        <f>'Ctrinh-NGAI XUYEN (21-30)'!AP63</f>
        <v>0</v>
      </c>
      <c r="O52" s="138">
        <f>'Ctrinh-NGAI XUYEN (21-30)'!AQ63</f>
        <v>0</v>
      </c>
      <c r="P52" s="138">
        <f>'Ctrinh-NGAI XUYEN (21-30)'!AQ70</f>
        <v>0</v>
      </c>
      <c r="Q52" s="138">
        <f>'Ctrinh-NGAI XUYEN (21-30)'!AQ77</f>
        <v>0</v>
      </c>
      <c r="R52" s="200">
        <f>SUM(T52:AB52,AW52:BE52,AT52:AU52)</f>
        <v>0</v>
      </c>
      <c r="S52" s="145"/>
      <c r="T52" s="138">
        <f>'Ctrinh-NGAI XUYEN (21-30)'!AQ84</f>
        <v>0</v>
      </c>
      <c r="U52" s="138">
        <f>'Ctrinh-NGAI XUYEN (21-30)'!AQ91</f>
        <v>0</v>
      </c>
      <c r="V52" s="138">
        <f>'Ctrinh-NGAI XUYEN (21-30)'!AQ98</f>
        <v>0</v>
      </c>
      <c r="W52" s="138">
        <f>'Ctrinh-NGAI XUYEN (21-30)'!AQ105</f>
        <v>0</v>
      </c>
      <c r="X52" s="138">
        <f>'Ctrinh-NGAI XUYEN (21-30)'!AQ112</f>
        <v>0</v>
      </c>
      <c r="Y52" s="138">
        <f>'Ctrinh-NGAI XUYEN (21-30)'!AQ119</f>
        <v>0</v>
      </c>
      <c r="Z52" s="138">
        <f>'Ctrinh-NGAI XUYEN (21-30)'!AQ126</f>
        <v>0</v>
      </c>
      <c r="AA52" s="138">
        <f>'Ctrinh-NGAI XUYEN (21-30)'!AQ133</f>
        <v>0</v>
      </c>
      <c r="AB52" s="263">
        <f t="shared" si="23"/>
        <v>0</v>
      </c>
      <c r="AC52" s="263"/>
      <c r="AD52" s="138">
        <f>'Ctrinh-NGAI XUYEN (21-30)'!AQ141</f>
        <v>0</v>
      </c>
      <c r="AE52" s="138">
        <f>'Ctrinh-NGAI XUYEN (21-30)'!AQ188</f>
        <v>0</v>
      </c>
      <c r="AF52" s="138">
        <f>'Ctrinh-NGAI XUYEN (21-30)'!AQ195</f>
        <v>0</v>
      </c>
      <c r="AG52" s="138">
        <f>'Ctrinh-NGAI XUYEN (21-30)'!AQ199</f>
        <v>0</v>
      </c>
      <c r="AH52" s="138">
        <f>'Ctrinh-NGAI XUYEN (21-30)'!AQ203</f>
        <v>0</v>
      </c>
      <c r="AI52" s="138">
        <f>'Ctrinh-NGAI XUYEN (21-30)'!AQ207</f>
        <v>0</v>
      </c>
      <c r="AJ52" s="138">
        <f>'Ctrinh-NGAI XUYEN (21-30)'!AQ211</f>
        <v>0</v>
      </c>
      <c r="AK52" s="138">
        <f>'Ctrinh-NGAI XUYEN (21-30)'!AQ215</f>
        <v>0</v>
      </c>
      <c r="AL52" s="138">
        <f>'Ctrinh-NGAI XUYEN (21-30)'!AQ219</f>
        <v>0</v>
      </c>
      <c r="AM52" s="138">
        <f>'Ctrinh-NGAI XUYEN (21-30)'!AQ226</f>
        <v>0</v>
      </c>
      <c r="AN52" s="138">
        <f>'Ctrinh-NGAI XUYEN (21-30)'!AQ233</f>
        <v>0</v>
      </c>
      <c r="AO52" s="138">
        <f>'Ctrinh-NGAI XUYEN (21-30)'!AQ240</f>
        <v>0</v>
      </c>
      <c r="AP52" s="138">
        <f>'Ctrinh-NGAI XUYEN (21-30)'!AQ247</f>
        <v>0</v>
      </c>
      <c r="AQ52" s="138">
        <f>'Ctrinh-NGAI XUYEN (21-30)'!AQ254</f>
        <v>0</v>
      </c>
      <c r="AR52" s="138">
        <f>'Ctrinh-NGAI XUYEN (21-30)'!AQ258</f>
        <v>0</v>
      </c>
      <c r="AS52" s="138">
        <f>'Ctrinh-NGAI XUYEN (21-30)'!AQ262</f>
        <v>0</v>
      </c>
      <c r="AT52" s="220">
        <f>'Ctrinh-NGAI XUYEN (21-30)'!AQ266</f>
        <v>0</v>
      </c>
      <c r="AU52" s="138">
        <f>'Ctrinh-NGAI XUYEN (21-30)'!AQ273</f>
        <v>0</v>
      </c>
      <c r="AV52" s="155">
        <f>$D52-$BH52</f>
        <v>0</v>
      </c>
      <c r="AW52" s="138">
        <f>'Ctrinh-NGAI XUYEN (21-30)'!AQ287</f>
        <v>0</v>
      </c>
      <c r="AX52" s="138">
        <f>'Ctrinh-NGAI XUYEN (21-30)'!AQ294</f>
        <v>0</v>
      </c>
      <c r="AY52" s="138">
        <f>'Ctrinh-NGAI XUYEN (21-30)'!AQ301</f>
        <v>0</v>
      </c>
      <c r="AZ52" s="138">
        <f>'Ctrinh-NGAI XUYEN (21-30)'!AQ308</f>
        <v>0</v>
      </c>
      <c r="BA52" s="138">
        <f>'Ctrinh-NGAI XUYEN (21-30)'!AQ315</f>
        <v>0</v>
      </c>
      <c r="BB52" s="138">
        <f>'Ctrinh-NGAI XUYEN (21-30)'!AQ322</f>
        <v>0</v>
      </c>
      <c r="BC52" s="138">
        <f>'Ctrinh-NGAI XUYEN (21-30)'!AQ329</f>
        <v>0</v>
      </c>
      <c r="BD52" s="138">
        <f>'Ctrinh-NGAI XUYEN (21-30)'!AQ336</f>
        <v>0</v>
      </c>
      <c r="BE52" s="138">
        <f>'Ctrinh-NGAI XUYEN (21-30)'!AQ343</f>
        <v>0</v>
      </c>
      <c r="BF52" s="145">
        <f>'Ctrinh-NGAI XUYEN (21-30)'!AQ350</f>
        <v>0</v>
      </c>
      <c r="BG52" s="138"/>
      <c r="BH52" s="138">
        <f t="shared" si="22"/>
        <v>0</v>
      </c>
      <c r="BI52" s="146">
        <f>$AV$64-BH52</f>
        <v>0</v>
      </c>
      <c r="BJ52" s="138">
        <f t="shared" si="20"/>
        <v>0</v>
      </c>
      <c r="BK52" s="152"/>
      <c r="BL52" s="159"/>
    </row>
    <row r="53" spans="1:64" s="158" customFormat="1" ht="15.75" customHeight="1">
      <c r="A53" s="317">
        <v>2.13</v>
      </c>
      <c r="B53" s="157" t="s">
        <v>99</v>
      </c>
      <c r="C53" s="156" t="s">
        <v>100</v>
      </c>
      <c r="D53" s="382"/>
      <c r="E53" s="200">
        <f t="shared" si="13"/>
        <v>0</v>
      </c>
      <c r="F53" s="138">
        <f t="shared" si="17"/>
        <v>0</v>
      </c>
      <c r="G53" s="138">
        <f>'Ctrinh-NGAI XUYEN (21-30)'!AR7</f>
        <v>0</v>
      </c>
      <c r="H53" s="138">
        <f>'Ctrinh-NGAI XUYEN (21-30)'!AR14</f>
        <v>0</v>
      </c>
      <c r="I53" s="138">
        <f>'Ctrinh-NGAI XUYEN (21-30)'!AR21</f>
        <v>0</v>
      </c>
      <c r="J53" s="138">
        <f>'Ctrinh-NGAI XUYEN (21-30)'!AR28</f>
        <v>0</v>
      </c>
      <c r="K53" s="138">
        <f>'Ctrinh-NGAI XUYEN (21-30)'!AR35</f>
        <v>0</v>
      </c>
      <c r="L53" s="138">
        <f>'Ctrinh-NGAI XUYEN (21-30)'!AR42</f>
        <v>0</v>
      </c>
      <c r="M53" s="138">
        <f>'Ctrinh-NGAI XUYEN (21-30)'!AR49</f>
        <v>0</v>
      </c>
      <c r="N53" s="220">
        <f>'Ctrinh-NGAI XUYEN (21-30)'!AI63</f>
        <v>0</v>
      </c>
      <c r="O53" s="138">
        <f>'Ctrinh-NGAI XUYEN (21-30)'!AR63</f>
        <v>0</v>
      </c>
      <c r="P53" s="138">
        <f>'Ctrinh-NGAI XUYEN (21-30)'!AR70</f>
        <v>0</v>
      </c>
      <c r="Q53" s="138">
        <f>'Ctrinh-NGAI XUYEN (21-30)'!AR77</f>
        <v>0</v>
      </c>
      <c r="R53" s="200">
        <f>SUM(T53:AB53,AX53:BE53,AT53:AV53)</f>
        <v>0</v>
      </c>
      <c r="S53" s="145"/>
      <c r="T53" s="138">
        <f>'Ctrinh-NGAI XUYEN (21-30)'!AR84</f>
        <v>0</v>
      </c>
      <c r="U53" s="138">
        <f>'Ctrinh-NGAI XUYEN (21-30)'!AR91</f>
        <v>0</v>
      </c>
      <c r="V53" s="138">
        <f>'Ctrinh-NGAI XUYEN (21-30)'!AR98</f>
        <v>0</v>
      </c>
      <c r="W53" s="138">
        <f>'Ctrinh-NGAI XUYEN (21-30)'!AR105</f>
        <v>0</v>
      </c>
      <c r="X53" s="138">
        <f>'Ctrinh-NGAI XUYEN (21-30)'!AR112</f>
        <v>0</v>
      </c>
      <c r="Y53" s="138">
        <f>'Ctrinh-NGAI XUYEN (21-30)'!AR119</f>
        <v>0</v>
      </c>
      <c r="Z53" s="138">
        <f>'Ctrinh-NGAI XUYEN (21-30)'!AR126</f>
        <v>0</v>
      </c>
      <c r="AA53" s="138">
        <f>'Ctrinh-NGAI XUYEN (21-30)'!AR133</f>
        <v>0</v>
      </c>
      <c r="AB53" s="263">
        <f t="shared" si="23"/>
        <v>0</v>
      </c>
      <c r="AC53" s="263"/>
      <c r="AD53" s="138">
        <f>'Ctrinh-NGAI XUYEN (21-30)'!AR141</f>
        <v>0</v>
      </c>
      <c r="AE53" s="138">
        <f>'Ctrinh-NGAI XUYEN (21-30)'!AR188</f>
        <v>0</v>
      </c>
      <c r="AF53" s="138">
        <f>'Ctrinh-NGAI XUYEN (21-30)'!AR195</f>
        <v>0</v>
      </c>
      <c r="AG53" s="138">
        <f>'Ctrinh-NGAI XUYEN (21-30)'!AR199</f>
        <v>0</v>
      </c>
      <c r="AH53" s="138">
        <f>'Ctrinh-NGAI XUYEN (21-30)'!AR203</f>
        <v>0</v>
      </c>
      <c r="AI53" s="138">
        <f>'Ctrinh-NGAI XUYEN (21-30)'!AR207</f>
        <v>0</v>
      </c>
      <c r="AJ53" s="138">
        <f>'Ctrinh-NGAI XUYEN (21-30)'!AR211</f>
        <v>0</v>
      </c>
      <c r="AK53" s="138">
        <f>'Ctrinh-NGAI XUYEN (21-30)'!AR215</f>
        <v>0</v>
      </c>
      <c r="AL53" s="138">
        <f>'Ctrinh-NGAI XUYEN (21-30)'!AR219</f>
        <v>0</v>
      </c>
      <c r="AM53" s="138">
        <f>'Ctrinh-NGAI XUYEN (21-30)'!AR226</f>
        <v>0</v>
      </c>
      <c r="AN53" s="138">
        <f>'Ctrinh-NGAI XUYEN (21-30)'!AR233</f>
        <v>0</v>
      </c>
      <c r="AO53" s="138">
        <f>'Ctrinh-NGAI XUYEN (21-30)'!AR240</f>
        <v>0</v>
      </c>
      <c r="AP53" s="138">
        <f>'Ctrinh-NGAI XUYEN (21-30)'!AR247</f>
        <v>0</v>
      </c>
      <c r="AQ53" s="138">
        <f>'Ctrinh-NGAI XUYEN (21-30)'!AR254</f>
        <v>0</v>
      </c>
      <c r="AR53" s="138">
        <f>'Ctrinh-NGAI XUYEN (21-30)'!AR258</f>
        <v>0</v>
      </c>
      <c r="AS53" s="138">
        <f>'Ctrinh-NGAI XUYEN (21-30)'!AR262</f>
        <v>0</v>
      </c>
      <c r="AT53" s="220">
        <f>'Ctrinh-NGAI XUYEN (21-30)'!AR266</f>
        <v>0</v>
      </c>
      <c r="AU53" s="138">
        <f>'Ctrinh-NGAI XUYEN (21-30)'!AR273</f>
        <v>0</v>
      </c>
      <c r="AV53" s="138">
        <f>'Ctrinh-NGAI XUYEN (21-30)'!AR280</f>
        <v>0</v>
      </c>
      <c r="AW53" s="155">
        <f>$D53-$BH53</f>
        <v>0</v>
      </c>
      <c r="AX53" s="138">
        <f>'Ctrinh-NGAI XUYEN (21-30)'!AR294</f>
        <v>0</v>
      </c>
      <c r="AY53" s="138">
        <f>'Ctrinh-NGAI XUYEN (21-30)'!AR301</f>
        <v>0</v>
      </c>
      <c r="AZ53" s="138">
        <f>'Ctrinh-NGAI XUYEN (21-30)'!AR308</f>
        <v>0</v>
      </c>
      <c r="BA53" s="138">
        <f>'Ctrinh-NGAI XUYEN (21-30)'!AR315</f>
        <v>0</v>
      </c>
      <c r="BB53" s="138">
        <f>'Ctrinh-NGAI XUYEN (21-30)'!AR322</f>
        <v>0</v>
      </c>
      <c r="BC53" s="138">
        <f>'Ctrinh-NGAI XUYEN (21-30)'!AR329</f>
        <v>0</v>
      </c>
      <c r="BD53" s="138">
        <f>'Ctrinh-NGAI XUYEN (21-30)'!AR336</f>
        <v>0</v>
      </c>
      <c r="BE53" s="138">
        <f>'Ctrinh-NGAI XUYEN (21-30)'!AR343</f>
        <v>0</v>
      </c>
      <c r="BF53" s="145">
        <f>'Ctrinh-NGAI XUYEN (21-30)'!AR350</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'Ctrinh-NGAI XUYEN (21-30)'!AS7</f>
        <v>0</v>
      </c>
      <c r="H54" s="138">
        <f>'Ctrinh-NGAI XUYEN (21-30)'!AS14</f>
        <v>0</v>
      </c>
      <c r="I54" s="138">
        <f>'Ctrinh-NGAI XUYEN (21-30)'!AS21</f>
        <v>0</v>
      </c>
      <c r="J54" s="138">
        <f>'Ctrinh-NGAI XUYEN (21-30)'!AS28</f>
        <v>0</v>
      </c>
      <c r="K54" s="138">
        <f>'Ctrinh-NGAI XUYEN (21-30)'!AS35</f>
        <v>0</v>
      </c>
      <c r="L54" s="138">
        <f>'Ctrinh-NGAI XUYEN (21-30)'!AS42</f>
        <v>0</v>
      </c>
      <c r="M54" s="138">
        <f>'Ctrinh-NGAI XUYEN (21-30)'!AS49</f>
        <v>0</v>
      </c>
      <c r="N54" s="220">
        <f>'Ctrinh-NGAI XUYEN (21-30)'!AR63</f>
        <v>0</v>
      </c>
      <c r="O54" s="138">
        <f>'Ctrinh-NGAI XUYEN (21-30)'!AS63</f>
        <v>0</v>
      </c>
      <c r="P54" s="138">
        <f>'Ctrinh-NGAI XUYEN (21-30)'!AS70</f>
        <v>0</v>
      </c>
      <c r="Q54" s="138">
        <f>'Ctrinh-NGAI XUYEN (21-30)'!AS77</f>
        <v>0</v>
      </c>
      <c r="R54" s="200">
        <f>SUM(T54:AB54,AY54:BE54,AT54:AW54)</f>
        <v>0</v>
      </c>
      <c r="S54" s="145"/>
      <c r="T54" s="138">
        <f>'Ctrinh-NGAI XUYEN (21-30)'!AS84</f>
        <v>0</v>
      </c>
      <c r="U54" s="138">
        <f>'Ctrinh-NGAI XUYEN (21-30)'!AS91</f>
        <v>0</v>
      </c>
      <c r="V54" s="138">
        <f>'Ctrinh-NGAI XUYEN (21-30)'!AS98</f>
        <v>0</v>
      </c>
      <c r="W54" s="138">
        <f>'Ctrinh-NGAI XUYEN (21-30)'!AS105</f>
        <v>0</v>
      </c>
      <c r="X54" s="138">
        <f>'Ctrinh-NGAI XUYEN (21-30)'!AS112</f>
        <v>0</v>
      </c>
      <c r="Y54" s="138">
        <f>'Ctrinh-NGAI XUYEN (21-30)'!AS119</f>
        <v>0</v>
      </c>
      <c r="Z54" s="138">
        <f>'Ctrinh-NGAI XUYEN (21-30)'!AS126</f>
        <v>0</v>
      </c>
      <c r="AA54" s="138">
        <f>'Ctrinh-NGAI XUYEN (21-30)'!AS133</f>
        <v>0</v>
      </c>
      <c r="AB54" s="263">
        <f t="shared" si="23"/>
        <v>0</v>
      </c>
      <c r="AC54" s="263"/>
      <c r="AD54" s="138">
        <f>'Ctrinh-NGAI XUYEN (21-30)'!AS141</f>
        <v>0</v>
      </c>
      <c r="AE54" s="138">
        <f>'Ctrinh-NGAI XUYEN (21-30)'!AS188</f>
        <v>0</v>
      </c>
      <c r="AF54" s="138">
        <f>'Ctrinh-NGAI XUYEN (21-30)'!AS195</f>
        <v>0</v>
      </c>
      <c r="AG54" s="138">
        <f>'Ctrinh-NGAI XUYEN (21-30)'!AS199</f>
        <v>0</v>
      </c>
      <c r="AH54" s="138">
        <f>'Ctrinh-NGAI XUYEN (21-30)'!AS203</f>
        <v>0</v>
      </c>
      <c r="AI54" s="138">
        <f>'Ctrinh-NGAI XUYEN (21-30)'!AS207</f>
        <v>0</v>
      </c>
      <c r="AJ54" s="138">
        <f>'Ctrinh-NGAI XUYEN (21-30)'!AS211</f>
        <v>0</v>
      </c>
      <c r="AK54" s="138">
        <f>'Ctrinh-NGAI XUYEN (21-30)'!AS215</f>
        <v>0</v>
      </c>
      <c r="AL54" s="138">
        <f>'Ctrinh-NGAI XUYEN (21-30)'!AS219</f>
        <v>0</v>
      </c>
      <c r="AM54" s="138">
        <f>'Ctrinh-NGAI XUYEN (21-30)'!AS226</f>
        <v>0</v>
      </c>
      <c r="AN54" s="138">
        <f>'Ctrinh-NGAI XUYEN (21-30)'!AS233</f>
        <v>0</v>
      </c>
      <c r="AO54" s="138">
        <f>'Ctrinh-NGAI XUYEN (21-30)'!AS240</f>
        <v>0</v>
      </c>
      <c r="AP54" s="138">
        <f>'Ctrinh-NGAI XUYEN (21-30)'!AS247</f>
        <v>0</v>
      </c>
      <c r="AQ54" s="138">
        <f>'Ctrinh-NGAI XUYEN (21-30)'!AS254</f>
        <v>0</v>
      </c>
      <c r="AR54" s="138">
        <f>'Ctrinh-NGAI XUYEN (21-30)'!AS258</f>
        <v>0</v>
      </c>
      <c r="AS54" s="138">
        <f>'Ctrinh-NGAI XUYEN (21-30)'!AS262</f>
        <v>0</v>
      </c>
      <c r="AT54" s="220">
        <f>'Ctrinh-NGAI XUYEN (21-30)'!AS266</f>
        <v>0</v>
      </c>
      <c r="AU54" s="138">
        <f>'Ctrinh-NGAI XUYEN (21-30)'!AS273</f>
        <v>0</v>
      </c>
      <c r="AV54" s="138">
        <f>'Ctrinh-NGAI XUYEN (21-30)'!AS280</f>
        <v>0</v>
      </c>
      <c r="AW54" s="138">
        <f>'Ctrinh-NGAI XUYEN (21-30)'!AS287</f>
        <v>0</v>
      </c>
      <c r="AX54" s="155">
        <f>$D54-$BH54</f>
        <v>0</v>
      </c>
      <c r="AY54" s="138">
        <f>'Ctrinh-NGAI XUYEN (21-30)'!AS301</f>
        <v>0</v>
      </c>
      <c r="AZ54" s="138">
        <f>'Ctrinh-NGAI XUYEN (21-30)'!AS308</f>
        <v>0</v>
      </c>
      <c r="BA54" s="138">
        <f>'Ctrinh-NGAI XUYEN (21-30)'!AS315</f>
        <v>0</v>
      </c>
      <c r="BB54" s="138">
        <f>'Ctrinh-NGAI XUYEN (21-30)'!AS322</f>
        <v>0</v>
      </c>
      <c r="BC54" s="138">
        <f>'Ctrinh-NGAI XUYEN (21-30)'!AS329</f>
        <v>0</v>
      </c>
      <c r="BD54" s="138">
        <f>'Ctrinh-NGAI XUYEN (21-30)'!AS336</f>
        <v>0</v>
      </c>
      <c r="BE54" s="138">
        <f>'Ctrinh-NGAI XUYEN (21-30)'!AS343</f>
        <v>0</v>
      </c>
      <c r="BF54" s="145">
        <f>'Ctrinh-NGAI XUYEN (21-30)'!AS350</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382"/>
      <c r="E55" s="200">
        <f t="shared" si="13"/>
        <v>0</v>
      </c>
      <c r="F55" s="138">
        <f t="shared" si="17"/>
        <v>0</v>
      </c>
      <c r="G55" s="138">
        <f>'Ctrinh-NGAI XUYEN (21-30)'!AT7</f>
        <v>0</v>
      </c>
      <c r="H55" s="138">
        <f>'Ctrinh-NGAI XUYEN (21-30)'!AT14</f>
        <v>0</v>
      </c>
      <c r="I55" s="138">
        <f>'Ctrinh-NGAI XUYEN (21-30)'!AT21</f>
        <v>0</v>
      </c>
      <c r="J55" s="138">
        <f>'Ctrinh-NGAI XUYEN (21-30)'!AT28</f>
        <v>0</v>
      </c>
      <c r="K55" s="138">
        <f>'Ctrinh-NGAI XUYEN (21-30)'!AT35</f>
        <v>0</v>
      </c>
      <c r="L55" s="138">
        <f>'Ctrinh-NGAI XUYEN (21-30)'!AT42</f>
        <v>0</v>
      </c>
      <c r="M55" s="138">
        <f>'Ctrinh-NGAI XUYEN (21-30)'!AT49</f>
        <v>0</v>
      </c>
      <c r="N55" s="220">
        <f>'Ctrinh-NGAI XUYEN (21-30)'!AS63</f>
        <v>0</v>
      </c>
      <c r="O55" s="138">
        <f>'Ctrinh-NGAI XUYEN (21-30)'!AT63</f>
        <v>0</v>
      </c>
      <c r="P55" s="138">
        <f>'Ctrinh-NGAI XUYEN (21-30)'!AT70</f>
        <v>0</v>
      </c>
      <c r="Q55" s="138">
        <f>'Ctrinh-NGAI XUYEN (21-30)'!AT77</f>
        <v>0</v>
      </c>
      <c r="R55" s="200">
        <f>SUM(T55:AB55,AZ55:BE55,AT55:AX55)</f>
        <v>0</v>
      </c>
      <c r="S55" s="145"/>
      <c r="T55" s="138">
        <f>'Ctrinh-NGAI XUYEN (21-30)'!AT84</f>
        <v>0</v>
      </c>
      <c r="U55" s="138">
        <f>'Ctrinh-NGAI XUYEN (21-30)'!AT91</f>
        <v>0</v>
      </c>
      <c r="V55" s="138">
        <f>'Ctrinh-NGAI XUYEN (21-30)'!AT98</f>
        <v>0</v>
      </c>
      <c r="W55" s="138">
        <f>'Ctrinh-NGAI XUYEN (21-30)'!AT105</f>
        <v>0</v>
      </c>
      <c r="X55" s="138">
        <f>'Ctrinh-NGAI XUYEN (21-30)'!AT112</f>
        <v>0</v>
      </c>
      <c r="Y55" s="138">
        <f>'Ctrinh-NGAI XUYEN (21-30)'!AT119</f>
        <v>0</v>
      </c>
      <c r="Z55" s="138">
        <f>'Ctrinh-NGAI XUYEN (21-30)'!AT126</f>
        <v>0</v>
      </c>
      <c r="AA55" s="138">
        <f>'Ctrinh-NGAI XUYEN (21-30)'!AT133</f>
        <v>0</v>
      </c>
      <c r="AB55" s="263">
        <f t="shared" si="23"/>
        <v>0</v>
      </c>
      <c r="AC55" s="263"/>
      <c r="AD55" s="138">
        <f>'Ctrinh-NGAI XUYEN (21-30)'!AT141</f>
        <v>0</v>
      </c>
      <c r="AE55" s="138">
        <f>'Ctrinh-NGAI XUYEN (21-30)'!AT188</f>
        <v>0</v>
      </c>
      <c r="AF55" s="138">
        <f>'Ctrinh-NGAI XUYEN (21-30)'!AT195</f>
        <v>0</v>
      </c>
      <c r="AG55" s="138">
        <f>'Ctrinh-NGAI XUYEN (21-30)'!AT199</f>
        <v>0</v>
      </c>
      <c r="AH55" s="138">
        <f>'Ctrinh-NGAI XUYEN (21-30)'!AT203</f>
        <v>0</v>
      </c>
      <c r="AI55" s="138">
        <f>'Ctrinh-NGAI XUYEN (21-30)'!AT207</f>
        <v>0</v>
      </c>
      <c r="AJ55" s="138">
        <f>'Ctrinh-NGAI XUYEN (21-30)'!AT211</f>
        <v>0</v>
      </c>
      <c r="AK55" s="138">
        <f>'Ctrinh-NGAI XUYEN (21-30)'!AT215</f>
        <v>0</v>
      </c>
      <c r="AL55" s="138">
        <f>'Ctrinh-NGAI XUYEN (21-30)'!AT219</f>
        <v>0</v>
      </c>
      <c r="AM55" s="138">
        <f>'Ctrinh-NGAI XUYEN (21-30)'!AT226</f>
        <v>0</v>
      </c>
      <c r="AN55" s="138">
        <f>'Ctrinh-NGAI XUYEN (21-30)'!AT233</f>
        <v>0</v>
      </c>
      <c r="AO55" s="138">
        <f>'Ctrinh-NGAI XUYEN (21-30)'!AT240</f>
        <v>0</v>
      </c>
      <c r="AP55" s="138">
        <f>'Ctrinh-NGAI XUYEN (21-30)'!AT247</f>
        <v>0</v>
      </c>
      <c r="AQ55" s="138">
        <f>'Ctrinh-NGAI XUYEN (21-30)'!AT254</f>
        <v>0</v>
      </c>
      <c r="AR55" s="138">
        <f>'Ctrinh-NGAI XUYEN (21-30)'!AT258</f>
        <v>0</v>
      </c>
      <c r="AS55" s="138">
        <f>'Ctrinh-NGAI XUYEN (21-30)'!AT262</f>
        <v>0</v>
      </c>
      <c r="AT55" s="220">
        <f>'Ctrinh-NGAI XUYEN (21-30)'!AT266</f>
        <v>0</v>
      </c>
      <c r="AU55" s="138">
        <f>'Ctrinh-NGAI XUYEN (21-30)'!AT273</f>
        <v>0</v>
      </c>
      <c r="AV55" s="138">
        <f>'Ctrinh-NGAI XUYEN (21-30)'!AT280</f>
        <v>0</v>
      </c>
      <c r="AW55" s="138">
        <f>'Ctrinh-NGAI XUYEN (21-30)'!AT287</f>
        <v>0</v>
      </c>
      <c r="AX55" s="138">
        <f>'Ctrinh-NGAI XUYEN (21-30)'!AT294</f>
        <v>0</v>
      </c>
      <c r="AY55" s="155">
        <f>$D55-$BH55</f>
        <v>0</v>
      </c>
      <c r="AZ55" s="138">
        <f>'Ctrinh-NGAI XUYEN (21-30)'!AT308</f>
        <v>0</v>
      </c>
      <c r="BA55" s="138">
        <f>'Ctrinh-NGAI XUYEN (21-30)'!AT315</f>
        <v>0</v>
      </c>
      <c r="BB55" s="138">
        <f>'Ctrinh-NGAI XUYEN (21-30)'!AT322</f>
        <v>0</v>
      </c>
      <c r="BC55" s="138">
        <f>'Ctrinh-NGAI XUYEN (21-30)'!AT329</f>
        <v>0</v>
      </c>
      <c r="BD55" s="138">
        <f>'Ctrinh-NGAI XUYEN (21-30)'!AT336</f>
        <v>0</v>
      </c>
      <c r="BE55" s="138">
        <f>'Ctrinh-NGAI XUYEN (21-30)'!AT343</f>
        <v>0</v>
      </c>
      <c r="BF55" s="145">
        <f>'Ctrinh-NGAI XUYEN (21-30)'!AT350</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'Ctrinh-NGAI XUYEN (21-30)'!AU7</f>
        <v>0</v>
      </c>
      <c r="H56" s="138">
        <f>'Ctrinh-NGAI XUYEN (21-30)'!AU14</f>
        <v>0</v>
      </c>
      <c r="I56" s="138">
        <f>'Ctrinh-NGAI XUYEN (21-30)'!AU21</f>
        <v>0</v>
      </c>
      <c r="J56" s="138">
        <f>'Ctrinh-NGAI XUYEN (21-30)'!AU28</f>
        <v>0</v>
      </c>
      <c r="K56" s="138">
        <f>'Ctrinh-NGAI XUYEN (21-30)'!AU35</f>
        <v>0</v>
      </c>
      <c r="L56" s="138">
        <f>'Ctrinh-NGAI XUYEN (21-30)'!AU42</f>
        <v>0</v>
      </c>
      <c r="M56" s="138">
        <f>'Ctrinh-NGAI XUYEN (21-30)'!AU49</f>
        <v>0</v>
      </c>
      <c r="N56" s="220">
        <f>'Ctrinh-NGAI XUYEN (21-30)'!AT63</f>
        <v>0</v>
      </c>
      <c r="O56" s="138">
        <f>'Ctrinh-NGAI XUYEN (21-30)'!AU63</f>
        <v>0</v>
      </c>
      <c r="P56" s="138">
        <f>'Ctrinh-NGAI XUYEN (21-30)'!AU70</f>
        <v>0</v>
      </c>
      <c r="Q56" s="138">
        <f>'Ctrinh-NGAI XUYEN (21-30)'!AU77</f>
        <v>0</v>
      </c>
      <c r="R56" s="200">
        <f>SUM(T56:AB56,BA56:BE56,AT56:AY56)</f>
        <v>0</v>
      </c>
      <c r="S56" s="145"/>
      <c r="T56" s="138">
        <f>'Ctrinh-NGAI XUYEN (21-30)'!AU84</f>
        <v>0</v>
      </c>
      <c r="U56" s="138">
        <f>'Ctrinh-NGAI XUYEN (21-30)'!AU91</f>
        <v>0</v>
      </c>
      <c r="V56" s="138">
        <f>'Ctrinh-NGAI XUYEN (21-30)'!AU98</f>
        <v>0</v>
      </c>
      <c r="W56" s="138">
        <f>'Ctrinh-NGAI XUYEN (21-30)'!AU105</f>
        <v>0</v>
      </c>
      <c r="X56" s="138">
        <f>'Ctrinh-NGAI XUYEN (21-30)'!AU112</f>
        <v>0</v>
      </c>
      <c r="Y56" s="138">
        <f>'Ctrinh-NGAI XUYEN (21-30)'!AU119</f>
        <v>0</v>
      </c>
      <c r="Z56" s="138">
        <f>'Ctrinh-NGAI XUYEN (21-30)'!AU126</f>
        <v>0</v>
      </c>
      <c r="AA56" s="138">
        <f>'Ctrinh-NGAI XUYEN (21-30)'!AU133</f>
        <v>0</v>
      </c>
      <c r="AB56" s="263">
        <f t="shared" si="23"/>
        <v>0</v>
      </c>
      <c r="AC56" s="263"/>
      <c r="AD56" s="138">
        <f>'Ctrinh-NGAI XUYEN (21-30)'!AU141</f>
        <v>0</v>
      </c>
      <c r="AE56" s="138">
        <f>'Ctrinh-NGAI XUYEN (21-30)'!AU188</f>
        <v>0</v>
      </c>
      <c r="AF56" s="138">
        <f>'Ctrinh-NGAI XUYEN (21-30)'!AU195</f>
        <v>0</v>
      </c>
      <c r="AG56" s="138">
        <f>'Ctrinh-NGAI XUYEN (21-30)'!AU199</f>
        <v>0</v>
      </c>
      <c r="AH56" s="138">
        <f>'Ctrinh-NGAI XUYEN (21-30)'!AU203</f>
        <v>0</v>
      </c>
      <c r="AI56" s="138">
        <f>'Ctrinh-NGAI XUYEN (21-30)'!AU207</f>
        <v>0</v>
      </c>
      <c r="AJ56" s="138">
        <f>'Ctrinh-NGAI XUYEN (21-30)'!AU211</f>
        <v>0</v>
      </c>
      <c r="AK56" s="138">
        <f>'Ctrinh-NGAI XUYEN (21-30)'!AU215</f>
        <v>0</v>
      </c>
      <c r="AL56" s="138">
        <f>'Ctrinh-NGAI XUYEN (21-30)'!AU219</f>
        <v>0</v>
      </c>
      <c r="AM56" s="138">
        <f>'Ctrinh-NGAI XUYEN (21-30)'!AU226</f>
        <v>0</v>
      </c>
      <c r="AN56" s="138">
        <f>'Ctrinh-NGAI XUYEN (21-30)'!AU233</f>
        <v>0</v>
      </c>
      <c r="AO56" s="138">
        <f>'Ctrinh-NGAI XUYEN (21-30)'!AU240</f>
        <v>0</v>
      </c>
      <c r="AP56" s="138">
        <f>'Ctrinh-NGAI XUYEN (21-30)'!AU247</f>
        <v>0</v>
      </c>
      <c r="AQ56" s="138">
        <f>'Ctrinh-NGAI XUYEN (21-30)'!AU254</f>
        <v>0</v>
      </c>
      <c r="AR56" s="138">
        <f>'Ctrinh-NGAI XUYEN (21-30)'!AU258</f>
        <v>0</v>
      </c>
      <c r="AS56" s="138">
        <f>'Ctrinh-NGAI XUYEN (21-30)'!AU262</f>
        <v>0</v>
      </c>
      <c r="AT56" s="220">
        <f>'Ctrinh-NGAI XUYEN (21-30)'!AU266</f>
        <v>0</v>
      </c>
      <c r="AU56" s="138">
        <f>'Ctrinh-NGAI XUYEN (21-30)'!AU273</f>
        <v>0</v>
      </c>
      <c r="AV56" s="138">
        <f>'Ctrinh-NGAI XUYEN (21-30)'!AU280</f>
        <v>0</v>
      </c>
      <c r="AW56" s="138">
        <f>'Ctrinh-NGAI XUYEN (21-30)'!AU287</f>
        <v>0</v>
      </c>
      <c r="AX56" s="138">
        <f>'Ctrinh-NGAI XUYEN (21-30)'!AU294</f>
        <v>0</v>
      </c>
      <c r="AY56" s="138">
        <f>'Ctrinh-NGAI XUYEN (21-30)'!AU301</f>
        <v>0</v>
      </c>
      <c r="AZ56" s="155">
        <f>$D56-$BH56</f>
        <v>0</v>
      </c>
      <c r="BA56" s="138">
        <f>'Ctrinh-NGAI XUYEN (21-30)'!AU315</f>
        <v>0</v>
      </c>
      <c r="BB56" s="138">
        <f>'Ctrinh-NGAI XUYEN (21-30)'!AU322</f>
        <v>0</v>
      </c>
      <c r="BC56" s="138">
        <f>'Ctrinh-NGAI XUYEN (21-30)'!AU329</f>
        <v>0</v>
      </c>
      <c r="BD56" s="138">
        <f>'Ctrinh-NGAI XUYEN (21-30)'!AU336</f>
        <v>0</v>
      </c>
      <c r="BE56" s="138">
        <f>'Ctrinh-NGAI XUYEN (21-30)'!AU343</f>
        <v>0</v>
      </c>
      <c r="BF56" s="145">
        <f>'Ctrinh-NGAI XUYEN (21-30)'!AU350</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'Ctrinh-NGAI XUYEN (21-30)'!AV7</f>
        <v>0</v>
      </c>
      <c r="H57" s="138">
        <f>'Ctrinh-NGAI XUYEN (21-30)'!AV14</f>
        <v>0</v>
      </c>
      <c r="I57" s="138">
        <f>'Ctrinh-NGAI XUYEN (21-30)'!AV21</f>
        <v>0</v>
      </c>
      <c r="J57" s="138">
        <f>'Ctrinh-NGAI XUYEN (21-30)'!AV28</f>
        <v>0</v>
      </c>
      <c r="K57" s="138">
        <f>'Ctrinh-NGAI XUYEN (21-30)'!AV35</f>
        <v>0</v>
      </c>
      <c r="L57" s="138">
        <f>'Ctrinh-NGAI XUYEN (21-30)'!AV42</f>
        <v>0</v>
      </c>
      <c r="M57" s="138">
        <f>'Ctrinh-NGAI XUYEN (21-30)'!AV49</f>
        <v>0</v>
      </c>
      <c r="N57" s="220">
        <f>'Ctrinh-NGAI XUYEN (21-30)'!AU63</f>
        <v>0</v>
      </c>
      <c r="O57" s="138">
        <f>'Ctrinh-NGAI XUYEN (21-30)'!AV63</f>
        <v>0</v>
      </c>
      <c r="P57" s="138">
        <f>'Ctrinh-NGAI XUYEN (21-30)'!AV70</f>
        <v>0</v>
      </c>
      <c r="Q57" s="138">
        <f>'Ctrinh-NGAI XUYEN (21-30)'!AV77</f>
        <v>0</v>
      </c>
      <c r="R57" s="200">
        <f>SUM(T57:AB57,BB57:BE57,AT57:AZ57)</f>
        <v>0</v>
      </c>
      <c r="S57" s="145"/>
      <c r="T57" s="138">
        <f>'Ctrinh-NGAI XUYEN (21-30)'!AV84</f>
        <v>0</v>
      </c>
      <c r="U57" s="138">
        <f>'Ctrinh-NGAI XUYEN (21-30)'!AV91</f>
        <v>0</v>
      </c>
      <c r="V57" s="138">
        <f>'Ctrinh-NGAI XUYEN (21-30)'!AV98</f>
        <v>0</v>
      </c>
      <c r="W57" s="138">
        <f>'Ctrinh-NGAI XUYEN (21-30)'!AV105</f>
        <v>0</v>
      </c>
      <c r="X57" s="138">
        <f>'Ctrinh-NGAI XUYEN (21-30)'!AV112</f>
        <v>0</v>
      </c>
      <c r="Y57" s="138">
        <f>'Ctrinh-NGAI XUYEN (21-30)'!AV119</f>
        <v>0</v>
      </c>
      <c r="Z57" s="138">
        <f>'Ctrinh-NGAI XUYEN (21-30)'!AV126</f>
        <v>0</v>
      </c>
      <c r="AA57" s="138">
        <f>'Ctrinh-NGAI XUYEN (21-30)'!AV133</f>
        <v>0</v>
      </c>
      <c r="AB57" s="263">
        <f t="shared" si="23"/>
        <v>0</v>
      </c>
      <c r="AC57" s="263"/>
      <c r="AD57" s="138">
        <f>'Ctrinh-NGAI XUYEN (21-30)'!AV141</f>
        <v>0</v>
      </c>
      <c r="AE57" s="138">
        <f>'Ctrinh-NGAI XUYEN (21-30)'!AV188</f>
        <v>0</v>
      </c>
      <c r="AF57" s="138">
        <f>'Ctrinh-NGAI XUYEN (21-30)'!AV195</f>
        <v>0</v>
      </c>
      <c r="AG57" s="138">
        <f>'Ctrinh-NGAI XUYEN (21-30)'!AV199</f>
        <v>0</v>
      </c>
      <c r="AH57" s="138">
        <f>'Ctrinh-NGAI XUYEN (21-30)'!AV203</f>
        <v>0</v>
      </c>
      <c r="AI57" s="138">
        <f>'Ctrinh-NGAI XUYEN (21-30)'!AV207</f>
        <v>0</v>
      </c>
      <c r="AJ57" s="138">
        <f>'Ctrinh-NGAI XUYEN (21-30)'!AV211</f>
        <v>0</v>
      </c>
      <c r="AK57" s="138">
        <f>'Ctrinh-NGAI XUYEN (21-30)'!AV215</f>
        <v>0</v>
      </c>
      <c r="AL57" s="138">
        <f>'Ctrinh-NGAI XUYEN (21-30)'!AV219</f>
        <v>0</v>
      </c>
      <c r="AM57" s="138">
        <f>'Ctrinh-NGAI XUYEN (21-30)'!AV226</f>
        <v>0</v>
      </c>
      <c r="AN57" s="138">
        <f>'Ctrinh-NGAI XUYEN (21-30)'!AV233</f>
        <v>0</v>
      </c>
      <c r="AO57" s="138">
        <f>'Ctrinh-NGAI XUYEN (21-30)'!AV240</f>
        <v>0</v>
      </c>
      <c r="AP57" s="138">
        <f>'Ctrinh-NGAI XUYEN (21-30)'!AV247</f>
        <v>0</v>
      </c>
      <c r="AQ57" s="138">
        <f>'Ctrinh-NGAI XUYEN (21-30)'!AV254</f>
        <v>0</v>
      </c>
      <c r="AR57" s="138">
        <f>'Ctrinh-NGAI XUYEN (21-30)'!AV258</f>
        <v>0</v>
      </c>
      <c r="AS57" s="138">
        <f>'Ctrinh-NGAI XUYEN (21-30)'!AV262</f>
        <v>0</v>
      </c>
      <c r="AT57" s="220">
        <f>'Ctrinh-NGAI XUYEN (21-30)'!AV266</f>
        <v>0</v>
      </c>
      <c r="AU57" s="138">
        <f>'Ctrinh-NGAI XUYEN (21-30)'!AV273</f>
        <v>0</v>
      </c>
      <c r="AV57" s="138">
        <f>'Ctrinh-NGAI XUYEN (21-30)'!AV280</f>
        <v>0</v>
      </c>
      <c r="AW57" s="138">
        <f>'Ctrinh-NGAI XUYEN (21-30)'!AV287</f>
        <v>0</v>
      </c>
      <c r="AX57" s="138">
        <f>'Ctrinh-NGAI XUYEN (21-30)'!AV294</f>
        <v>0</v>
      </c>
      <c r="AY57" s="138">
        <f>'Ctrinh-NGAI XUYEN (21-30)'!AV301</f>
        <v>0</v>
      </c>
      <c r="AZ57" s="138">
        <f>'Ctrinh-NGAI XUYEN (21-30)'!AV308</f>
        <v>0</v>
      </c>
      <c r="BA57" s="155">
        <f>$D57-$BH57</f>
        <v>0</v>
      </c>
      <c r="BB57" s="138">
        <f>'Ctrinh-NGAI XUYEN (21-30)'!AV322</f>
        <v>0</v>
      </c>
      <c r="BC57" s="138">
        <f>'Ctrinh-NGAI XUYEN (21-30)'!AV329</f>
        <v>0</v>
      </c>
      <c r="BD57" s="138">
        <f>'Ctrinh-NGAI XUYEN (21-30)'!AV336</f>
        <v>0</v>
      </c>
      <c r="BE57" s="138">
        <f>'Ctrinh-NGAI XUYEN (21-30)'!AV343</f>
        <v>0</v>
      </c>
      <c r="BF57" s="145">
        <f>'Ctrinh-NGAI XUYEN (21-30)'!AV350</f>
        <v>0</v>
      </c>
      <c r="BG57" s="138"/>
      <c r="BH57" s="138">
        <f t="shared" si="22"/>
        <v>0</v>
      </c>
      <c r="BI57" s="146">
        <f>$BA$64-BH57</f>
        <v>0</v>
      </c>
      <c r="BJ57" s="138">
        <f t="shared" si="20"/>
        <v>0</v>
      </c>
      <c r="BK57" s="152"/>
      <c r="BL57" s="159"/>
    </row>
    <row r="58" spans="1:64" ht="15.75" customHeight="1">
      <c r="A58" s="317">
        <v>2.1800000000000002</v>
      </c>
      <c r="B58" s="157" t="s">
        <v>672</v>
      </c>
      <c r="C58" s="156" t="s">
        <v>122</v>
      </c>
      <c r="D58" s="384"/>
      <c r="E58" s="200">
        <f t="shared" si="13"/>
        <v>0</v>
      </c>
      <c r="F58" s="138">
        <f t="shared" si="17"/>
        <v>0</v>
      </c>
      <c r="G58" s="138">
        <f>'Ctrinh-NGAI XUYEN (21-30)'!AW7</f>
        <v>0</v>
      </c>
      <c r="H58" s="138">
        <f>'Ctrinh-NGAI XUYEN (21-30)'!AW14</f>
        <v>0</v>
      </c>
      <c r="I58" s="138">
        <f>'Ctrinh-NGAI XUYEN (21-30)'!AW21</f>
        <v>0</v>
      </c>
      <c r="J58" s="138">
        <f>'Ctrinh-NGAI XUYEN (21-30)'!AW28</f>
        <v>0</v>
      </c>
      <c r="K58" s="138">
        <f>'Ctrinh-NGAI XUYEN (21-30)'!AW35</f>
        <v>0</v>
      </c>
      <c r="L58" s="138">
        <f>'Ctrinh-NGAI XUYEN (21-30)'!AW42</f>
        <v>0</v>
      </c>
      <c r="M58" s="138">
        <f>'Ctrinh-NGAI XUYEN (21-30)'!AW49</f>
        <v>0</v>
      </c>
      <c r="N58" s="220">
        <f>'Ctrinh-NGAI XUYEN (21-30)'!AQ63</f>
        <v>0</v>
      </c>
      <c r="O58" s="138">
        <f>'Ctrinh-NGAI XUYEN (21-30)'!AW63</f>
        <v>0</v>
      </c>
      <c r="P58" s="138">
        <f>'Ctrinh-NGAI XUYEN (21-30)'!AW70</f>
        <v>0</v>
      </c>
      <c r="Q58" s="138">
        <f>'Ctrinh-NGAI XUYEN (21-30)'!AW77</f>
        <v>0</v>
      </c>
      <c r="R58" s="200">
        <f>SUM(T58:AB58,BC58:BE58,AT58:BA58)</f>
        <v>0</v>
      </c>
      <c r="S58" s="145"/>
      <c r="T58" s="138">
        <f>'Ctrinh-NGAI XUYEN (21-30)'!AW84</f>
        <v>0</v>
      </c>
      <c r="U58" s="138">
        <f>'Ctrinh-NGAI XUYEN (21-30)'!AW91</f>
        <v>0</v>
      </c>
      <c r="V58" s="138">
        <f>'Ctrinh-NGAI XUYEN (21-30)'!AW98</f>
        <v>0</v>
      </c>
      <c r="W58" s="138">
        <f>'Ctrinh-NGAI XUYEN (21-30)'!AW105</f>
        <v>0</v>
      </c>
      <c r="X58" s="138">
        <f>'Ctrinh-NGAI XUYEN (21-30)'!AW112</f>
        <v>0</v>
      </c>
      <c r="Y58" s="138">
        <f>'Ctrinh-NGAI XUYEN (21-30)'!AW119</f>
        <v>0</v>
      </c>
      <c r="Z58" s="138">
        <f>'Ctrinh-NGAI XUYEN (21-30)'!AW126</f>
        <v>0</v>
      </c>
      <c r="AA58" s="138">
        <f>'Ctrinh-NGAI XUYEN (21-30)'!AW133</f>
        <v>0</v>
      </c>
      <c r="AB58" s="263">
        <f t="shared" si="23"/>
        <v>0</v>
      </c>
      <c r="AC58" s="263"/>
      <c r="AD58" s="138">
        <f>'Ctrinh-NGAI XUYEN (21-30)'!AW141</f>
        <v>0</v>
      </c>
      <c r="AE58" s="138">
        <f>'Ctrinh-NGAI XUYEN (21-30)'!AW188</f>
        <v>0</v>
      </c>
      <c r="AF58" s="138">
        <f>'Ctrinh-NGAI XUYEN (21-30)'!AW195</f>
        <v>0</v>
      </c>
      <c r="AG58" s="138">
        <f>'Ctrinh-NGAI XUYEN (21-30)'!AW199</f>
        <v>0</v>
      </c>
      <c r="AH58" s="138">
        <f>'Ctrinh-NGAI XUYEN (21-30)'!AW203</f>
        <v>0</v>
      </c>
      <c r="AI58" s="138">
        <f>'Ctrinh-NGAI XUYEN (21-30)'!AW207</f>
        <v>0</v>
      </c>
      <c r="AJ58" s="138">
        <f>'Ctrinh-NGAI XUYEN (21-30)'!AW211</f>
        <v>0</v>
      </c>
      <c r="AK58" s="138">
        <f>'Ctrinh-NGAI XUYEN (21-30)'!AW215</f>
        <v>0</v>
      </c>
      <c r="AL58" s="138">
        <f>'Ctrinh-NGAI XUYEN (21-30)'!AW219</f>
        <v>0</v>
      </c>
      <c r="AM58" s="138">
        <f>'Ctrinh-NGAI XUYEN (21-30)'!AW226</f>
        <v>0</v>
      </c>
      <c r="AN58" s="138">
        <f>'Ctrinh-NGAI XUYEN (21-30)'!AW233</f>
        <v>0</v>
      </c>
      <c r="AO58" s="138">
        <f>'Ctrinh-NGAI XUYEN (21-30)'!AW240</f>
        <v>0</v>
      </c>
      <c r="AP58" s="138">
        <f>'Ctrinh-NGAI XUYEN (21-30)'!AW247</f>
        <v>0</v>
      </c>
      <c r="AQ58" s="138">
        <f>'Ctrinh-NGAI XUYEN (21-30)'!AW254</f>
        <v>0</v>
      </c>
      <c r="AR58" s="138">
        <f>'Ctrinh-NGAI XUYEN (21-30)'!AW258</f>
        <v>0</v>
      </c>
      <c r="AS58" s="138">
        <f>'Ctrinh-NGAI XUYEN (21-30)'!AW262</f>
        <v>0</v>
      </c>
      <c r="AT58" s="220">
        <f>'Ctrinh-NGAI XUYEN (21-30)'!AW266</f>
        <v>0</v>
      </c>
      <c r="AU58" s="138">
        <f>'Ctrinh-NGAI XUYEN (21-30)'!AW273</f>
        <v>0</v>
      </c>
      <c r="AV58" s="138">
        <f>'Ctrinh-NGAI XUYEN (21-30)'!AW280</f>
        <v>0</v>
      </c>
      <c r="AW58" s="138">
        <f>'Ctrinh-NGAI XUYEN (21-30)'!AW287</f>
        <v>0</v>
      </c>
      <c r="AX58" s="138">
        <f>'Ctrinh-NGAI XUYEN (21-30)'!AW294</f>
        <v>0</v>
      </c>
      <c r="AY58" s="138">
        <f>'Ctrinh-NGAI XUYEN (21-30)'!AW301</f>
        <v>0</v>
      </c>
      <c r="AZ58" s="138">
        <f>'Ctrinh-NGAI XUYEN (21-30)'!AW308</f>
        <v>0</v>
      </c>
      <c r="BA58" s="138">
        <f>'Ctrinh-NGAI XUYEN (21-30)'!AW315</f>
        <v>0</v>
      </c>
      <c r="BB58" s="155">
        <f>$D58-$BH58</f>
        <v>0</v>
      </c>
      <c r="BC58" s="138">
        <f>'Ctrinh-NGAI XUYEN (21-30)'!AW329</f>
        <v>0</v>
      </c>
      <c r="BD58" s="138">
        <f>'Ctrinh-NGAI XUYEN (21-30)'!AW336</f>
        <v>0</v>
      </c>
      <c r="BE58" s="138">
        <f>'Ctrinh-NGAI XUYEN (21-30)'!AW343</f>
        <v>0</v>
      </c>
      <c r="BF58" s="145">
        <f>'Ctrinh-NGAI XUYEN (21-30)'!AW350</f>
        <v>0</v>
      </c>
      <c r="BG58" s="138"/>
      <c r="BH58" s="138">
        <f t="shared" si="22"/>
        <v>0</v>
      </c>
      <c r="BI58" s="146">
        <f>$BB$64-BH58</f>
        <v>0</v>
      </c>
      <c r="BJ58" s="138">
        <f t="shared" si="20"/>
        <v>0</v>
      </c>
      <c r="BK58" s="152"/>
    </row>
    <row r="59" spans="1:64" ht="15.75" customHeight="1">
      <c r="A59" s="317">
        <v>2.19</v>
      </c>
      <c r="B59" s="157" t="s">
        <v>140</v>
      </c>
      <c r="C59" s="156" t="s">
        <v>123</v>
      </c>
      <c r="D59" s="149"/>
      <c r="E59" s="200">
        <f t="shared" si="13"/>
        <v>0</v>
      </c>
      <c r="F59" s="138">
        <f t="shared" si="17"/>
        <v>0</v>
      </c>
      <c r="G59" s="138">
        <f>'Ctrinh-NGAI XUYEN (21-30)'!AX7</f>
        <v>0</v>
      </c>
      <c r="H59" s="138">
        <f>'Ctrinh-NGAI XUYEN (21-30)'!AX14</f>
        <v>0</v>
      </c>
      <c r="I59" s="138">
        <f>'Ctrinh-NGAI XUYEN (21-30)'!AX21</f>
        <v>0</v>
      </c>
      <c r="J59" s="138">
        <f>'Ctrinh-NGAI XUYEN (21-30)'!AX28</f>
        <v>0</v>
      </c>
      <c r="K59" s="138">
        <f>'Ctrinh-NGAI XUYEN (21-30)'!AX35</f>
        <v>0</v>
      </c>
      <c r="L59" s="138">
        <f>'Ctrinh-NGAI XUYEN (21-30)'!AX42</f>
        <v>0</v>
      </c>
      <c r="M59" s="138">
        <f>'Ctrinh-NGAI XUYEN (21-30)'!AX49</f>
        <v>0</v>
      </c>
      <c r="N59" s="220">
        <f>'Ctrinh-NGAI XUYEN (21-30)'!AW63</f>
        <v>0</v>
      </c>
      <c r="O59" s="138">
        <f>'Ctrinh-NGAI XUYEN (21-30)'!AX63</f>
        <v>0</v>
      </c>
      <c r="P59" s="138">
        <f>'Ctrinh-NGAI XUYEN (21-30)'!AX70</f>
        <v>0</v>
      </c>
      <c r="Q59" s="138">
        <f>'Ctrinh-NGAI XUYEN (21-30)'!AX77</f>
        <v>0</v>
      </c>
      <c r="R59" s="200">
        <f>SUM(T59:AB59,BD59:BE59,AT59:BB59)</f>
        <v>0</v>
      </c>
      <c r="S59" s="145"/>
      <c r="T59" s="138">
        <f>'Ctrinh-NGAI XUYEN (21-30)'!AX84</f>
        <v>0</v>
      </c>
      <c r="U59" s="138">
        <f>'Ctrinh-NGAI XUYEN (21-30)'!AX91</f>
        <v>0</v>
      </c>
      <c r="V59" s="138">
        <f>'Ctrinh-NGAI XUYEN (21-30)'!AX98</f>
        <v>0</v>
      </c>
      <c r="W59" s="138">
        <f>'Ctrinh-NGAI XUYEN (21-30)'!AX105</f>
        <v>0</v>
      </c>
      <c r="X59" s="138">
        <f>'Ctrinh-NGAI XUYEN (21-30)'!AX112</f>
        <v>0</v>
      </c>
      <c r="Y59" s="138">
        <f>'Ctrinh-NGAI XUYEN (21-30)'!AX119</f>
        <v>0</v>
      </c>
      <c r="Z59" s="138">
        <f>'Ctrinh-NGAI XUYEN (21-30)'!AX126</f>
        <v>0</v>
      </c>
      <c r="AA59" s="138">
        <f>'Ctrinh-NGAI XUYEN (21-30)'!AX133</f>
        <v>0</v>
      </c>
      <c r="AB59" s="263">
        <f t="shared" si="23"/>
        <v>0</v>
      </c>
      <c r="AC59" s="263"/>
      <c r="AD59" s="138">
        <f>'Ctrinh-NGAI XUYEN (21-30)'!AX141</f>
        <v>0</v>
      </c>
      <c r="AE59" s="138">
        <f>'Ctrinh-NGAI XUYEN (21-30)'!AX188</f>
        <v>0</v>
      </c>
      <c r="AF59" s="138">
        <f>'Ctrinh-NGAI XUYEN (21-30)'!AX195</f>
        <v>0</v>
      </c>
      <c r="AG59" s="138">
        <f>'Ctrinh-NGAI XUYEN (21-30)'!AX199</f>
        <v>0</v>
      </c>
      <c r="AH59" s="138">
        <f>'Ctrinh-NGAI XUYEN (21-30)'!AX203</f>
        <v>0</v>
      </c>
      <c r="AI59" s="138">
        <f>'Ctrinh-NGAI XUYEN (21-30)'!AX207</f>
        <v>0</v>
      </c>
      <c r="AJ59" s="138">
        <f>'Ctrinh-NGAI XUYEN (21-30)'!AX211</f>
        <v>0</v>
      </c>
      <c r="AK59" s="138">
        <f>'Ctrinh-NGAI XUYEN (21-30)'!AX215</f>
        <v>0</v>
      </c>
      <c r="AL59" s="138">
        <f>'Ctrinh-NGAI XUYEN (21-30)'!AX219</f>
        <v>0</v>
      </c>
      <c r="AM59" s="138">
        <f>'Ctrinh-NGAI XUYEN (21-30)'!AX226</f>
        <v>0</v>
      </c>
      <c r="AN59" s="138">
        <f>'Ctrinh-NGAI XUYEN (21-30)'!AX233</f>
        <v>0</v>
      </c>
      <c r="AO59" s="138">
        <f>'Ctrinh-NGAI XUYEN (21-30)'!AX240</f>
        <v>0</v>
      </c>
      <c r="AP59" s="138">
        <f>'Ctrinh-NGAI XUYEN (21-30)'!AX247</f>
        <v>0</v>
      </c>
      <c r="AQ59" s="138">
        <f>'Ctrinh-NGAI XUYEN (21-30)'!AX254</f>
        <v>0</v>
      </c>
      <c r="AR59" s="138">
        <f>'Ctrinh-NGAI XUYEN (21-30)'!AX258</f>
        <v>0</v>
      </c>
      <c r="AS59" s="138">
        <f>'Ctrinh-NGAI XUYEN (21-30)'!AX262</f>
        <v>0</v>
      </c>
      <c r="AT59" s="220">
        <f>'Ctrinh-NGAI XUYEN (21-30)'!AX266</f>
        <v>0</v>
      </c>
      <c r="AU59" s="138">
        <f>'Ctrinh-NGAI XUYEN (21-30)'!AX273</f>
        <v>0</v>
      </c>
      <c r="AV59" s="138">
        <f>'Ctrinh-NGAI XUYEN (21-30)'!AX280</f>
        <v>0</v>
      </c>
      <c r="AW59" s="138">
        <f>'Ctrinh-NGAI XUYEN (21-30)'!AX287</f>
        <v>0</v>
      </c>
      <c r="AX59" s="138">
        <f>'Ctrinh-NGAI XUYEN (21-30)'!AX294</f>
        <v>0</v>
      </c>
      <c r="AY59" s="138">
        <f>'Ctrinh-NGAI XUYEN (21-30)'!AX301</f>
        <v>0</v>
      </c>
      <c r="AZ59" s="138">
        <f>'Ctrinh-NGAI XUYEN (21-30)'!AX308</f>
        <v>0</v>
      </c>
      <c r="BA59" s="138">
        <f>'Ctrinh-NGAI XUYEN (21-30)'!AX315</f>
        <v>0</v>
      </c>
      <c r="BB59" s="138">
        <f>'Ctrinh-NGAI XUYEN (21-30)'!AX322</f>
        <v>0</v>
      </c>
      <c r="BC59" s="155">
        <f>$D59-$BH59</f>
        <v>0</v>
      </c>
      <c r="BD59" s="138">
        <f>'Ctrinh-NGAI XUYEN (21-30)'!AX336</f>
        <v>0</v>
      </c>
      <c r="BE59" s="138">
        <f>'Ctrinh-NGAI XUYEN (21-30)'!AX343</f>
        <v>0</v>
      </c>
      <c r="BF59" s="145">
        <f>'Ctrinh-NGAI XUYEN (21-30)'!AX350</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'Ctrinh-NGAI XUYEN (21-30)'!AY7</f>
        <v>0</v>
      </c>
      <c r="H60" s="138">
        <f>'Ctrinh-NGAI XUYEN (21-30)'!AY14</f>
        <v>0</v>
      </c>
      <c r="I60" s="138">
        <f>'Ctrinh-NGAI XUYEN (21-30)'!AY21</f>
        <v>0</v>
      </c>
      <c r="J60" s="138">
        <f>'Ctrinh-NGAI XUYEN (21-30)'!AY28</f>
        <v>0</v>
      </c>
      <c r="K60" s="138">
        <f>'Ctrinh-NGAI XUYEN (21-30)'!AY35</f>
        <v>0</v>
      </c>
      <c r="L60" s="138">
        <f>'Ctrinh-NGAI XUYEN (21-30)'!AY42</f>
        <v>0</v>
      </c>
      <c r="M60" s="138">
        <f>'Ctrinh-NGAI XUYEN (21-30)'!AY49</f>
        <v>0</v>
      </c>
      <c r="N60" s="220">
        <f>'Ctrinh-NGAI XUYEN (21-30)'!AX63</f>
        <v>0</v>
      </c>
      <c r="O60" s="138">
        <f>'Ctrinh-NGAI XUYEN (21-30)'!AY63</f>
        <v>0</v>
      </c>
      <c r="P60" s="138">
        <f>'Ctrinh-NGAI XUYEN (21-30)'!AY70</f>
        <v>0</v>
      </c>
      <c r="Q60" s="138">
        <f>'Ctrinh-NGAI XUYEN (21-30)'!AY77</f>
        <v>0</v>
      </c>
      <c r="R60" s="200">
        <f>SUM(T60:AB60,BE60,AT60:BC60)</f>
        <v>0</v>
      </c>
      <c r="S60" s="145"/>
      <c r="T60" s="138">
        <f>'Ctrinh-NGAI XUYEN (21-30)'!AY84</f>
        <v>0</v>
      </c>
      <c r="U60" s="138">
        <f>'Ctrinh-NGAI XUYEN (21-30)'!AY91</f>
        <v>0</v>
      </c>
      <c r="V60" s="138">
        <f>'Ctrinh-NGAI XUYEN (21-30)'!AY98</f>
        <v>0</v>
      </c>
      <c r="W60" s="138">
        <f>'Ctrinh-NGAI XUYEN (21-30)'!AY105</f>
        <v>0</v>
      </c>
      <c r="X60" s="138">
        <f>'Ctrinh-NGAI XUYEN (21-30)'!AY112</f>
        <v>0</v>
      </c>
      <c r="Y60" s="138">
        <f>'Ctrinh-NGAI XUYEN (21-30)'!AY119</f>
        <v>0</v>
      </c>
      <c r="Z60" s="138">
        <f>'Ctrinh-NGAI XUYEN (21-30)'!AY126</f>
        <v>0</v>
      </c>
      <c r="AA60" s="138">
        <f>'Ctrinh-NGAI XUYEN (21-30)'!AY133</f>
        <v>0</v>
      </c>
      <c r="AB60" s="263">
        <f t="shared" si="23"/>
        <v>0</v>
      </c>
      <c r="AC60" s="263"/>
      <c r="AD60" s="138">
        <f>'Ctrinh-NGAI XUYEN (21-30)'!AY141</f>
        <v>0</v>
      </c>
      <c r="AE60" s="138">
        <f>'Ctrinh-NGAI XUYEN (21-30)'!AY188</f>
        <v>0</v>
      </c>
      <c r="AF60" s="138">
        <f>'Ctrinh-NGAI XUYEN (21-30)'!AY195</f>
        <v>0</v>
      </c>
      <c r="AG60" s="138">
        <f>'Ctrinh-NGAI XUYEN (21-30)'!AY199</f>
        <v>0</v>
      </c>
      <c r="AH60" s="138">
        <f>'Ctrinh-NGAI XUYEN (21-30)'!AY203</f>
        <v>0</v>
      </c>
      <c r="AI60" s="138">
        <f>'Ctrinh-NGAI XUYEN (21-30)'!AY207</f>
        <v>0</v>
      </c>
      <c r="AJ60" s="138">
        <f>'Ctrinh-NGAI XUYEN (21-30)'!AY211</f>
        <v>0</v>
      </c>
      <c r="AK60" s="138">
        <f>'Ctrinh-NGAI XUYEN (21-30)'!AY215</f>
        <v>0</v>
      </c>
      <c r="AL60" s="138">
        <f>'Ctrinh-NGAI XUYEN (21-30)'!AY219</f>
        <v>0</v>
      </c>
      <c r="AM60" s="138">
        <f>'Ctrinh-NGAI XUYEN (21-30)'!AY226</f>
        <v>0</v>
      </c>
      <c r="AN60" s="138">
        <f>'Ctrinh-NGAI XUYEN (21-30)'!AY233</f>
        <v>0</v>
      </c>
      <c r="AO60" s="138">
        <f>'Ctrinh-NGAI XUYEN (21-30)'!AY240</f>
        <v>0</v>
      </c>
      <c r="AP60" s="138">
        <f>'Ctrinh-NGAI XUYEN (21-30)'!AY247</f>
        <v>0</v>
      </c>
      <c r="AQ60" s="138">
        <f>'Ctrinh-NGAI XUYEN (21-30)'!AY254</f>
        <v>0</v>
      </c>
      <c r="AR60" s="138">
        <f>'Ctrinh-NGAI XUYEN (21-30)'!AY258</f>
        <v>0</v>
      </c>
      <c r="AS60" s="138">
        <f>'Ctrinh-NGAI XUYEN (21-30)'!AY262</f>
        <v>0</v>
      </c>
      <c r="AT60" s="220">
        <f>'Ctrinh-NGAI XUYEN (21-30)'!AY266</f>
        <v>0</v>
      </c>
      <c r="AU60" s="138">
        <f>'Ctrinh-NGAI XUYEN (21-30)'!AY273</f>
        <v>0</v>
      </c>
      <c r="AV60" s="138">
        <f>'Ctrinh-NGAI XUYEN (21-30)'!AY280</f>
        <v>0</v>
      </c>
      <c r="AW60" s="138">
        <f>'Ctrinh-NGAI XUYEN (21-30)'!AY287</f>
        <v>0</v>
      </c>
      <c r="AX60" s="138">
        <f>'Ctrinh-NGAI XUYEN (21-30)'!AY294</f>
        <v>0</v>
      </c>
      <c r="AY60" s="138">
        <f>'Ctrinh-NGAI XUYEN (21-30)'!AY301</f>
        <v>0</v>
      </c>
      <c r="AZ60" s="138">
        <f>'Ctrinh-NGAI XUYEN (21-30)'!AY308</f>
        <v>0</v>
      </c>
      <c r="BA60" s="138">
        <f>'Ctrinh-NGAI XUYEN (21-30)'!AY315</f>
        <v>0</v>
      </c>
      <c r="BB60" s="138">
        <f>'Ctrinh-NGAI XUYEN (21-30)'!AY322</f>
        <v>0</v>
      </c>
      <c r="BC60" s="138">
        <f>'Ctrinh-NGAI XUYEN (21-30)'!AY329</f>
        <v>0</v>
      </c>
      <c r="BD60" s="155">
        <f>$D60-$BH60</f>
        <v>0</v>
      </c>
      <c r="BE60" s="138">
        <f>'Ctrinh-NGAI XUYEN (21-30)'!AY343</f>
        <v>0</v>
      </c>
      <c r="BF60" s="145">
        <f>'Ctrinh-NGAI XUYEN (21-30)'!AY350</f>
        <v>0</v>
      </c>
      <c r="BG60" s="138"/>
      <c r="BH60" s="138">
        <f t="shared" si="22"/>
        <v>0</v>
      </c>
      <c r="BI60" s="146">
        <f>$BD$64-BH60</f>
        <v>0</v>
      </c>
      <c r="BJ60" s="138">
        <f t="shared" si="20"/>
        <v>0</v>
      </c>
      <c r="BK60" s="152"/>
    </row>
    <row r="61" spans="1:64" ht="15.75" customHeight="1" thickBot="1">
      <c r="A61" s="317">
        <v>2.21</v>
      </c>
      <c r="B61" s="157" t="s">
        <v>126</v>
      </c>
      <c r="C61" s="156" t="s">
        <v>127</v>
      </c>
      <c r="D61" s="385"/>
      <c r="E61" s="200">
        <f t="shared" si="13"/>
        <v>0</v>
      </c>
      <c r="F61" s="138">
        <f t="shared" si="17"/>
        <v>0</v>
      </c>
      <c r="G61" s="154">
        <f>'Ctrinh-NGAI XUYEN (21-30)'!AZ7</f>
        <v>0</v>
      </c>
      <c r="H61" s="138">
        <f>'Ctrinh-NGAI XUYEN (21-30)'!AZ14</f>
        <v>0</v>
      </c>
      <c r="I61" s="138">
        <f>'Ctrinh-NGAI XUYEN (21-30)'!AZ21</f>
        <v>0</v>
      </c>
      <c r="J61" s="138">
        <f>'Ctrinh-NGAI XUYEN (21-30)'!AZ28</f>
        <v>0</v>
      </c>
      <c r="K61" s="138">
        <f>'Ctrinh-NGAI XUYEN (21-30)'!AZ35</f>
        <v>0</v>
      </c>
      <c r="L61" s="138">
        <f>'Ctrinh-NGAI XUYEN (21-30)'!AZ42</f>
        <v>0</v>
      </c>
      <c r="M61" s="138">
        <f>'Ctrinh-NGAI XUYEN (21-30)'!AZ49</f>
        <v>0</v>
      </c>
      <c r="N61" s="220">
        <f>'Ctrinh-NGAI XUYEN (21-30)'!AY63</f>
        <v>0</v>
      </c>
      <c r="O61" s="138">
        <f>'Ctrinh-NGAI XUYEN (21-30)'!AZ63</f>
        <v>0</v>
      </c>
      <c r="P61" s="138">
        <f>'Ctrinh-NGAI XUYEN (21-30)'!AZ70</f>
        <v>0</v>
      </c>
      <c r="Q61" s="138">
        <f>'Ctrinh-NGAI XUYEN (21-30)'!AZ77</f>
        <v>0</v>
      </c>
      <c r="R61" s="200">
        <f>SUM(T61:AB61,AT61:BD61,)</f>
        <v>0</v>
      </c>
      <c r="S61" s="145"/>
      <c r="T61" s="138">
        <f>'Ctrinh-NGAI XUYEN (21-30)'!AZ84</f>
        <v>0</v>
      </c>
      <c r="U61" s="138">
        <f>'Ctrinh-NGAI XUYEN (21-30)'!AZ91</f>
        <v>0</v>
      </c>
      <c r="V61" s="138">
        <f>'Ctrinh-NGAI XUYEN (21-30)'!AZ98</f>
        <v>0</v>
      </c>
      <c r="W61" s="138">
        <f>'Ctrinh-NGAI XUYEN (21-30)'!AZ105</f>
        <v>0</v>
      </c>
      <c r="X61" s="138">
        <f>'Ctrinh-NGAI XUYEN (21-30)'!AZ112</f>
        <v>0</v>
      </c>
      <c r="Y61" s="138">
        <f>'Ctrinh-NGAI XUYEN (21-30)'!AZ119</f>
        <v>0</v>
      </c>
      <c r="Z61" s="138">
        <f>'Ctrinh-NGAI XUYEN (21-30)'!AZ126</f>
        <v>0</v>
      </c>
      <c r="AA61" s="138">
        <f>'Ctrinh-NGAI XUYEN (21-30)'!AZ133</f>
        <v>0</v>
      </c>
      <c r="AB61" s="263">
        <f t="shared" si="23"/>
        <v>0</v>
      </c>
      <c r="AC61" s="263"/>
      <c r="AD61" s="138">
        <f>'Ctrinh-NGAI XUYEN (21-30)'!AZ141</f>
        <v>0</v>
      </c>
      <c r="AE61" s="138">
        <f>'Ctrinh-NGAI XUYEN (21-30)'!AZ188</f>
        <v>0</v>
      </c>
      <c r="AF61" s="138">
        <f>'Ctrinh-NGAI XUYEN (21-30)'!AZ195</f>
        <v>0</v>
      </c>
      <c r="AG61" s="138">
        <f>'Ctrinh-NGAI XUYEN (21-30)'!AZ199</f>
        <v>0</v>
      </c>
      <c r="AH61" s="138">
        <f>'Ctrinh-NGAI XUYEN (21-30)'!AZ203</f>
        <v>0</v>
      </c>
      <c r="AI61" s="138">
        <f>'Ctrinh-NGAI XUYEN (21-30)'!AZ207</f>
        <v>0</v>
      </c>
      <c r="AJ61" s="138">
        <f>'Ctrinh-NGAI XUYEN (21-30)'!AZ211</f>
        <v>0</v>
      </c>
      <c r="AK61" s="138">
        <f>'Ctrinh-NGAI XUYEN (21-30)'!AZ215</f>
        <v>0</v>
      </c>
      <c r="AL61" s="138">
        <f>'Ctrinh-NGAI XUYEN (21-30)'!AZ219</f>
        <v>0</v>
      </c>
      <c r="AM61" s="138">
        <f>'Ctrinh-NGAI XUYEN (21-30)'!AZ226</f>
        <v>0</v>
      </c>
      <c r="AN61" s="138">
        <f>'Ctrinh-NGAI XUYEN (21-30)'!AZ233</f>
        <v>0</v>
      </c>
      <c r="AO61" s="138">
        <f>'Ctrinh-NGAI XUYEN (21-30)'!AZ240</f>
        <v>0</v>
      </c>
      <c r="AP61" s="138">
        <f>'Ctrinh-NGAI XUYEN (21-30)'!AZ247</f>
        <v>0</v>
      </c>
      <c r="AQ61" s="138">
        <f>'Ctrinh-NGAI XUYEN (21-30)'!AZ254</f>
        <v>0</v>
      </c>
      <c r="AR61" s="138">
        <f>'Ctrinh-NGAI XUYEN (21-30)'!AZ258</f>
        <v>0</v>
      </c>
      <c r="AS61" s="138">
        <f>'Ctrinh-NGAI XUYEN (21-30)'!AZ262</f>
        <v>0</v>
      </c>
      <c r="AT61" s="220">
        <f>'Ctrinh-NGAI XUYEN (21-30)'!AZ266</f>
        <v>0</v>
      </c>
      <c r="AU61" s="138">
        <f>'Ctrinh-NGAI XUYEN (21-30)'!AZ273</f>
        <v>0</v>
      </c>
      <c r="AV61" s="138">
        <f>'Ctrinh-NGAI XUYEN (21-30)'!AZ280</f>
        <v>0</v>
      </c>
      <c r="AW61" s="138">
        <f>'Ctrinh-NGAI XUYEN (21-30)'!AZ287</f>
        <v>0</v>
      </c>
      <c r="AX61" s="138">
        <f>'Ctrinh-NGAI XUYEN (21-30)'!AZ294</f>
        <v>0</v>
      </c>
      <c r="AY61" s="138">
        <f>'Ctrinh-NGAI XUYEN (21-30)'!AZ301</f>
        <v>0</v>
      </c>
      <c r="AZ61" s="138">
        <f>'Ctrinh-NGAI XUYEN (21-30)'!AZ308</f>
        <v>0</v>
      </c>
      <c r="BA61" s="138">
        <f>'Ctrinh-NGAI XUYEN (21-30)'!AZ315</f>
        <v>0</v>
      </c>
      <c r="BB61" s="138">
        <f>'Ctrinh-NGAI XUYEN (21-30)'!AZ322</f>
        <v>0</v>
      </c>
      <c r="BC61" s="138">
        <f>'Ctrinh-NGAI XUYEN (21-30)'!AZ329</f>
        <v>0</v>
      </c>
      <c r="BD61" s="138">
        <f>'Ctrinh-NGAI XUYEN (21-30)'!AZ336</f>
        <v>0</v>
      </c>
      <c r="BE61" s="155">
        <f>$D61-$BH61</f>
        <v>0</v>
      </c>
      <c r="BF61" s="145">
        <f>'Ctrinh-NGAI XUYEN (21-30)'!AZ350</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'Ctrinh-NGAI XUYEN (21-30)'!BA7</f>
        <v>0</v>
      </c>
      <c r="H62" s="145">
        <f>'Ctrinh-NGAI XUYEN (21-30)'!BA14</f>
        <v>0</v>
      </c>
      <c r="I62" s="145">
        <f>'Ctrinh-NGAI XUYEN (21-30)'!BA21</f>
        <v>0</v>
      </c>
      <c r="J62" s="145">
        <f>'Ctrinh-NGAI XUYEN (21-30)'!BA28</f>
        <v>0</v>
      </c>
      <c r="K62" s="145">
        <f>'Ctrinh-NGAI XUYEN (21-30)'!BA35</f>
        <v>0</v>
      </c>
      <c r="L62" s="145">
        <f>'Ctrinh-NGAI XUYEN (21-30)'!BA42</f>
        <v>0</v>
      </c>
      <c r="M62" s="145">
        <f>'Ctrinh-NGAI XUYEN (21-30)'!BA49</f>
        <v>0</v>
      </c>
      <c r="N62" s="229">
        <f>'Ctrinh-NGAI XUYEN (21-30)'!AZ63</f>
        <v>0</v>
      </c>
      <c r="O62" s="145">
        <f>'Ctrinh-NGAI XUYEN (21-30)'!BA63</f>
        <v>0</v>
      </c>
      <c r="P62" s="145">
        <f>'Ctrinh-NGAI XUYEN (21-30)'!BA70</f>
        <v>0</v>
      </c>
      <c r="Q62" s="145">
        <f>'Ctrinh-NGAI XUYEN (21-30)'!BA77</f>
        <v>0</v>
      </c>
      <c r="R62" s="200">
        <f>SUM(T62:AB62,AT62:BE62,)</f>
        <v>0</v>
      </c>
      <c r="S62" s="145"/>
      <c r="T62" s="145">
        <f>'Ctrinh-NGAI XUYEN (21-30)'!BA84</f>
        <v>0</v>
      </c>
      <c r="U62" s="145">
        <f>'Ctrinh-NGAI XUYEN (21-30)'!BA91</f>
        <v>0</v>
      </c>
      <c r="V62" s="145">
        <f>'Ctrinh-NGAI XUYEN (21-30)'!BA98</f>
        <v>0</v>
      </c>
      <c r="W62" s="145">
        <f>'Ctrinh-NGAI XUYEN (21-30)'!BA105</f>
        <v>0</v>
      </c>
      <c r="X62" s="145">
        <f>'Ctrinh-NGAI XUYEN (21-30)'!BA112</f>
        <v>0</v>
      </c>
      <c r="Y62" s="145">
        <f>'Ctrinh-NGAI XUYEN (21-30)'!BA119</f>
        <v>0</v>
      </c>
      <c r="Z62" s="145">
        <f>'Ctrinh-NGAI XUYEN (21-30)'!BA126</f>
        <v>0</v>
      </c>
      <c r="AA62" s="145">
        <f>'Ctrinh-NGAI XUYEN (21-30)'!BA133</f>
        <v>0</v>
      </c>
      <c r="AB62" s="263">
        <f t="shared" si="23"/>
        <v>0</v>
      </c>
      <c r="AC62" s="263"/>
      <c r="AD62" s="145">
        <f>'Ctrinh-NGAI XUYEN (21-30)'!BA141</f>
        <v>0</v>
      </c>
      <c r="AE62" s="145">
        <f>'Ctrinh-NGAI XUYEN (21-30)'!BA188</f>
        <v>0</v>
      </c>
      <c r="AF62" s="145">
        <f>'Ctrinh-NGAI XUYEN (21-30)'!BA195</f>
        <v>0</v>
      </c>
      <c r="AG62" s="145">
        <f>'Ctrinh-NGAI XUYEN (21-30)'!BA199</f>
        <v>0</v>
      </c>
      <c r="AH62" s="145">
        <f>'Ctrinh-NGAI XUYEN (21-30)'!BA203</f>
        <v>0</v>
      </c>
      <c r="AI62" s="145">
        <f>'Ctrinh-NGAI XUYEN (21-30)'!BA207</f>
        <v>0</v>
      </c>
      <c r="AJ62" s="145">
        <f>'Ctrinh-NGAI XUYEN (21-30)'!BA211</f>
        <v>0</v>
      </c>
      <c r="AK62" s="145">
        <f>'Ctrinh-NGAI XUYEN (21-30)'!BA215</f>
        <v>0</v>
      </c>
      <c r="AL62" s="145">
        <f>'Ctrinh-NGAI XUYEN (21-30)'!BA219</f>
        <v>0</v>
      </c>
      <c r="AM62" s="145">
        <f>'Ctrinh-NGAI XUYEN (21-30)'!BA226</f>
        <v>0</v>
      </c>
      <c r="AN62" s="145">
        <f>'Ctrinh-NGAI XUYEN (21-30)'!BA233</f>
        <v>0</v>
      </c>
      <c r="AO62" s="145">
        <f>'Ctrinh-NGAI XUYEN (21-30)'!BA240</f>
        <v>0</v>
      </c>
      <c r="AP62" s="145">
        <f>'Ctrinh-NGAI XUYEN (21-30)'!BA247</f>
        <v>0</v>
      </c>
      <c r="AQ62" s="145">
        <f>'Ctrinh-NGAI XUYEN (21-30)'!BA254</f>
        <v>0</v>
      </c>
      <c r="AR62" s="145">
        <f>'Ctrinh-NGAI XUYEN (21-30)'!BA258</f>
        <v>0</v>
      </c>
      <c r="AS62" s="145">
        <f>'Ctrinh-NGAI XUYEN (21-30)'!BA262</f>
        <v>0</v>
      </c>
      <c r="AT62" s="229">
        <f>'Ctrinh-NGAI XUYEN (21-30)'!BA266</f>
        <v>0</v>
      </c>
      <c r="AU62" s="145">
        <f>'Ctrinh-NGAI XUYEN (21-30)'!BA273</f>
        <v>0</v>
      </c>
      <c r="AV62" s="145">
        <f>'Ctrinh-NGAI XUYEN (21-30)'!BA280</f>
        <v>0</v>
      </c>
      <c r="AW62" s="145">
        <f>'Ctrinh-NGAI XUYEN (21-30)'!BA287</f>
        <v>0</v>
      </c>
      <c r="AX62" s="145">
        <f>'Ctrinh-NGAI XUYEN (21-30)'!BA294</f>
        <v>0</v>
      </c>
      <c r="AY62" s="145">
        <f>'Ctrinh-NGAI XUYEN (21-30)'!BA301</f>
        <v>0</v>
      </c>
      <c r="AZ62" s="145">
        <f>'Ctrinh-NGAI XUYEN (21-30)'!BA308</f>
        <v>0</v>
      </c>
      <c r="BA62" s="145">
        <f>'Ctrinh-NGAI XUYEN (21-30)'!BA315</f>
        <v>0</v>
      </c>
      <c r="BB62" s="145">
        <f>'Ctrinh-NGAI XUYEN (21-30)'!BA322</f>
        <v>0</v>
      </c>
      <c r="BC62" s="145">
        <f>'Ctrinh-NGAI XUYEN (21-30)'!BA329</f>
        <v>0</v>
      </c>
      <c r="BD62" s="145">
        <f>'Ctrinh-NGAI XUYEN (21-30)'!BA336</f>
        <v>0</v>
      </c>
      <c r="BE62" s="145">
        <f>'Ctrinh-NGAI XUYEN (21-30)'!BA343</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72916666666666696" right="0" top="0.38888888888888901" bottom="0" header="0" footer="0"/>
  <pageSetup paperSize="8" scale="77" orientation="landscape"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tabColor rgb="FF00B050"/>
  </sheetPr>
  <dimension ref="A1:BG361"/>
  <sheetViews>
    <sheetView zoomScale="70" zoomScaleNormal="70" workbookViewId="0">
      <pane xSplit="2" ySplit="6" topLeftCell="C108" activePane="bottomRight" state="frozen"/>
      <selection pane="topRight" activeCell="C1" sqref="C1"/>
      <selection pane="bottomLeft" activeCell="A7" sqref="A7"/>
      <selection pane="bottomRight" activeCell="H113" sqref="H113"/>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ht="21" customHeight="1">
      <c r="A3" s="1474" t="s">
        <v>0</v>
      </c>
      <c r="B3" s="1476" t="s">
        <v>477</v>
      </c>
      <c r="C3" s="651"/>
      <c r="D3" s="1478" t="s">
        <v>478</v>
      </c>
      <c r="E3" s="652" t="s">
        <v>198</v>
      </c>
      <c r="F3" s="652"/>
      <c r="G3" s="652"/>
      <c r="H3" s="652"/>
      <c r="I3" s="653"/>
      <c r="J3" s="653"/>
      <c r="K3" s="653"/>
      <c r="L3" s="653"/>
      <c r="M3" s="653"/>
      <c r="N3" s="653"/>
      <c r="O3" s="653"/>
      <c r="P3" s="654" t="s">
        <v>48</v>
      </c>
      <c r="Q3" s="654" t="s">
        <v>51</v>
      </c>
      <c r="R3" s="654" t="s">
        <v>54</v>
      </c>
      <c r="S3" s="655" t="s">
        <v>58</v>
      </c>
      <c r="T3" s="654" t="s">
        <v>60</v>
      </c>
      <c r="U3" s="655" t="s">
        <v>63</v>
      </c>
      <c r="V3" s="654" t="s">
        <v>66</v>
      </c>
      <c r="W3" s="654" t="s">
        <v>117</v>
      </c>
      <c r="X3" s="654" t="s">
        <v>69</v>
      </c>
      <c r="Y3" s="653" t="s">
        <v>83</v>
      </c>
      <c r="Z3" s="653" t="s">
        <v>85</v>
      </c>
      <c r="AA3" s="653" t="s">
        <v>71</v>
      </c>
      <c r="AB3" s="653" t="s">
        <v>73</v>
      </c>
      <c r="AC3" s="653" t="s">
        <v>75</v>
      </c>
      <c r="AD3" s="653" t="s">
        <v>77</v>
      </c>
      <c r="AE3" s="653" t="s">
        <v>87</v>
      </c>
      <c r="AF3" s="653" t="s">
        <v>89</v>
      </c>
      <c r="AG3" s="653" t="s">
        <v>646</v>
      </c>
      <c r="AH3" s="653" t="s">
        <v>92</v>
      </c>
      <c r="AI3" s="647" t="s">
        <v>97</v>
      </c>
      <c r="AJ3" s="647" t="s">
        <v>114</v>
      </c>
      <c r="AK3" s="653" t="s">
        <v>116</v>
      </c>
      <c r="AL3" s="653" t="s">
        <v>79</v>
      </c>
      <c r="AM3" s="653" t="s">
        <v>81</v>
      </c>
      <c r="AN3" s="653" t="s">
        <v>91</v>
      </c>
      <c r="AO3" s="647" t="s">
        <v>95</v>
      </c>
      <c r="AP3" s="647" t="s">
        <v>120</v>
      </c>
      <c r="AQ3" s="647" t="s">
        <v>121</v>
      </c>
      <c r="AR3" s="653" t="s">
        <v>100</v>
      </c>
      <c r="AS3" s="652" t="s">
        <v>103</v>
      </c>
      <c r="AT3" s="652" t="s">
        <v>106</v>
      </c>
      <c r="AU3" s="647" t="s">
        <v>109</v>
      </c>
      <c r="AV3" s="647" t="s">
        <v>112</v>
      </c>
      <c r="AW3" s="647" t="s">
        <v>122</v>
      </c>
      <c r="AX3" s="647" t="s">
        <v>123</v>
      </c>
      <c r="AY3" s="647" t="s">
        <v>125</v>
      </c>
      <c r="AZ3" s="647" t="s">
        <v>127</v>
      </c>
      <c r="BA3" s="647" t="s">
        <v>129</v>
      </c>
      <c r="BB3" s="1480" t="s">
        <v>195</v>
      </c>
      <c r="BC3" s="1482" t="s">
        <v>196</v>
      </c>
      <c r="BD3" s="1484" t="s">
        <v>197</v>
      </c>
    </row>
    <row r="4" spans="1:59" s="666" customFormat="1" ht="45" customHeight="1">
      <c r="A4" s="1475"/>
      <c r="B4" s="1477"/>
      <c r="C4" s="656" t="s">
        <v>478</v>
      </c>
      <c r="D4" s="1479"/>
      <c r="E4" s="657" t="s">
        <v>18</v>
      </c>
      <c r="F4" s="657" t="s">
        <v>19</v>
      </c>
      <c r="G4" s="657" t="s">
        <v>22</v>
      </c>
      <c r="H4" s="657" t="s">
        <v>25</v>
      </c>
      <c r="I4" s="658" t="s">
        <v>28</v>
      </c>
      <c r="J4" s="659" t="s">
        <v>31</v>
      </c>
      <c r="K4" s="659" t="s">
        <v>34</v>
      </c>
      <c r="L4" s="659" t="s">
        <v>677</v>
      </c>
      <c r="M4" s="659" t="s">
        <v>37</v>
      </c>
      <c r="N4" s="659" t="s">
        <v>40</v>
      </c>
      <c r="O4" s="660" t="s">
        <v>43</v>
      </c>
      <c r="P4" s="657" t="s">
        <v>48</v>
      </c>
      <c r="Q4" s="658" t="s">
        <v>51</v>
      </c>
      <c r="R4" s="659" t="s">
        <v>54</v>
      </c>
      <c r="S4" s="659" t="s">
        <v>58</v>
      </c>
      <c r="T4" s="660" t="s">
        <v>60</v>
      </c>
      <c r="U4" s="657" t="s">
        <v>63</v>
      </c>
      <c r="V4" s="658" t="s">
        <v>66</v>
      </c>
      <c r="W4" s="661" t="s">
        <v>117</v>
      </c>
      <c r="X4" s="659" t="s">
        <v>69</v>
      </c>
      <c r="Y4" s="657" t="s">
        <v>83</v>
      </c>
      <c r="Z4" s="658" t="s">
        <v>85</v>
      </c>
      <c r="AA4" s="659" t="s">
        <v>71</v>
      </c>
      <c r="AB4" s="659" t="s">
        <v>73</v>
      </c>
      <c r="AC4" s="659" t="s">
        <v>75</v>
      </c>
      <c r="AD4" s="659" t="s">
        <v>77</v>
      </c>
      <c r="AE4" s="659" t="s">
        <v>87</v>
      </c>
      <c r="AF4" s="659" t="s">
        <v>89</v>
      </c>
      <c r="AG4" s="659" t="s">
        <v>646</v>
      </c>
      <c r="AH4" s="661" t="s">
        <v>92</v>
      </c>
      <c r="AI4" s="661" t="s">
        <v>97</v>
      </c>
      <c r="AJ4" s="661" t="s">
        <v>114</v>
      </c>
      <c r="AK4" s="661" t="s">
        <v>116</v>
      </c>
      <c r="AL4" s="659" t="s">
        <v>79</v>
      </c>
      <c r="AM4" s="660" t="s">
        <v>81</v>
      </c>
      <c r="AN4" s="662" t="s">
        <v>91</v>
      </c>
      <c r="AO4" s="663" t="s">
        <v>95</v>
      </c>
      <c r="AP4" s="661" t="s">
        <v>120</v>
      </c>
      <c r="AQ4" s="661" t="s">
        <v>121</v>
      </c>
      <c r="AR4" s="664" t="s">
        <v>100</v>
      </c>
      <c r="AS4" s="657" t="s">
        <v>103</v>
      </c>
      <c r="AT4" s="657" t="s">
        <v>106</v>
      </c>
      <c r="AU4" s="665" t="s">
        <v>109</v>
      </c>
      <c r="AV4" s="661" t="s">
        <v>112</v>
      </c>
      <c r="AW4" s="661" t="s">
        <v>122</v>
      </c>
      <c r="AX4" s="661" t="s">
        <v>123</v>
      </c>
      <c r="AY4" s="661" t="s">
        <v>125</v>
      </c>
      <c r="AZ4" s="661" t="s">
        <v>127</v>
      </c>
      <c r="BA4" s="664" t="s">
        <v>129</v>
      </c>
      <c r="BB4" s="1481"/>
      <c r="BC4" s="1483"/>
      <c r="BD4" s="1485"/>
    </row>
    <row r="5" spans="1:59" ht="20.100000000000001" customHeight="1">
      <c r="A5" s="667"/>
      <c r="B5" s="668" t="s">
        <v>141</v>
      </c>
      <c r="C5" s="669"/>
      <c r="D5" s="669">
        <f>SUBTOTAL(9,D7,D14,D21,D28,D35,D42,D49,D63,D70,D77,D84,D91,D98,D105,D112,D119,D126,D133,D141,D194,D198,D202,D206,D211,D215,D219,D223,D230,D237,D244,D251,D258,D262,D266,D270,D277,D284,D291,D298,D305,D312,D319,D326,D333,D340,D347,D354)</f>
        <v>0</v>
      </c>
      <c r="E5" s="669">
        <f t="shared" ref="E5:BA5" si="0">SUBTOTAL(9,E7,E14,E21,E28,E35,E42,E49,E63,E70,E77,E84,E91,E98,E105,E112,E119,E126,E133,E141,E194,E198,E202,E206,E211,E215,E219,E223,E230,E237,E244,E251,E258,E262,E266,E270,E277,E284,E291,E298,E305,E312,E319,E326,E333,E340,E347,E354)</f>
        <v>0</v>
      </c>
      <c r="F5" s="669">
        <f t="shared" si="0"/>
        <v>0</v>
      </c>
      <c r="G5" s="669">
        <f t="shared" si="0"/>
        <v>0</v>
      </c>
      <c r="H5" s="669">
        <f t="shared" si="0"/>
        <v>0</v>
      </c>
      <c r="I5" s="669">
        <f t="shared" si="0"/>
        <v>0</v>
      </c>
      <c r="J5" s="669">
        <f t="shared" si="0"/>
        <v>0</v>
      </c>
      <c r="K5" s="669">
        <f t="shared" si="0"/>
        <v>0</v>
      </c>
      <c r="L5" s="669">
        <f t="shared" si="0"/>
        <v>0</v>
      </c>
      <c r="M5" s="669">
        <f t="shared" si="0"/>
        <v>0</v>
      </c>
      <c r="N5" s="669">
        <f t="shared" si="0"/>
        <v>0</v>
      </c>
      <c r="O5" s="669">
        <f t="shared" si="0"/>
        <v>0</v>
      </c>
      <c r="P5" s="669">
        <f t="shared" si="0"/>
        <v>0</v>
      </c>
      <c r="Q5" s="669">
        <f t="shared" si="0"/>
        <v>0</v>
      </c>
      <c r="R5" s="669">
        <f t="shared" si="0"/>
        <v>0</v>
      </c>
      <c r="S5" s="669">
        <f t="shared" si="0"/>
        <v>0</v>
      </c>
      <c r="T5" s="669">
        <f t="shared" si="0"/>
        <v>0</v>
      </c>
      <c r="U5" s="669">
        <f t="shared" si="0"/>
        <v>0</v>
      </c>
      <c r="V5" s="669">
        <f t="shared" si="0"/>
        <v>0</v>
      </c>
      <c r="W5" s="669">
        <f t="shared" si="0"/>
        <v>0</v>
      </c>
      <c r="X5" s="669">
        <f t="shared" si="0"/>
        <v>0</v>
      </c>
      <c r="Y5" s="669">
        <f t="shared" si="0"/>
        <v>0</v>
      </c>
      <c r="Z5" s="669">
        <f t="shared" si="0"/>
        <v>0</v>
      </c>
      <c r="AA5" s="669">
        <f t="shared" si="0"/>
        <v>0</v>
      </c>
      <c r="AB5" s="669">
        <f t="shared" si="0"/>
        <v>0</v>
      </c>
      <c r="AC5" s="669">
        <f t="shared" si="0"/>
        <v>0</v>
      </c>
      <c r="AD5" s="669">
        <f t="shared" si="0"/>
        <v>0</v>
      </c>
      <c r="AE5" s="669">
        <f t="shared" si="0"/>
        <v>0</v>
      </c>
      <c r="AF5" s="669">
        <f t="shared" si="0"/>
        <v>0</v>
      </c>
      <c r="AG5" s="669">
        <f t="shared" si="0"/>
        <v>0</v>
      </c>
      <c r="AH5" s="669">
        <f t="shared" si="0"/>
        <v>0</v>
      </c>
      <c r="AI5" s="669">
        <f t="shared" si="0"/>
        <v>0</v>
      </c>
      <c r="AJ5" s="669">
        <f t="shared" si="0"/>
        <v>0</v>
      </c>
      <c r="AK5" s="669">
        <f t="shared" si="0"/>
        <v>0</v>
      </c>
      <c r="AL5" s="669">
        <f t="shared" si="0"/>
        <v>0</v>
      </c>
      <c r="AM5" s="669">
        <f t="shared" si="0"/>
        <v>0</v>
      </c>
      <c r="AN5" s="669">
        <f t="shared" si="0"/>
        <v>0</v>
      </c>
      <c r="AO5" s="669">
        <f t="shared" si="0"/>
        <v>0</v>
      </c>
      <c r="AP5" s="669">
        <f t="shared" si="0"/>
        <v>0</v>
      </c>
      <c r="AQ5" s="669">
        <f t="shared" si="0"/>
        <v>0</v>
      </c>
      <c r="AR5" s="669">
        <f t="shared" si="0"/>
        <v>0</v>
      </c>
      <c r="AS5" s="669">
        <f t="shared" si="0"/>
        <v>0</v>
      </c>
      <c r="AT5" s="669">
        <f t="shared" si="0"/>
        <v>0</v>
      </c>
      <c r="AU5" s="669">
        <f t="shared" si="0"/>
        <v>0</v>
      </c>
      <c r="AV5" s="669">
        <f t="shared" si="0"/>
        <v>0</v>
      </c>
      <c r="AW5" s="669">
        <f t="shared" si="0"/>
        <v>0</v>
      </c>
      <c r="AX5" s="669">
        <f t="shared" si="0"/>
        <v>0</v>
      </c>
      <c r="AY5" s="669">
        <f t="shared" si="0"/>
        <v>0</v>
      </c>
      <c r="AZ5" s="669">
        <f t="shared" si="0"/>
        <v>0</v>
      </c>
      <c r="BA5" s="669">
        <f t="shared" si="0"/>
        <v>0</v>
      </c>
      <c r="BB5" s="604" t="s">
        <v>231</v>
      </c>
      <c r="BC5" s="670"/>
      <c r="BD5" s="671"/>
      <c r="BE5" s="606">
        <v>2016</v>
      </c>
      <c r="BF5" s="606"/>
      <c r="BG5" s="606"/>
    </row>
    <row r="6" spans="1:59" s="673" customFormat="1" ht="22.2" customHeight="1">
      <c r="A6" s="626">
        <v>1</v>
      </c>
      <c r="B6" s="672" t="s">
        <v>688</v>
      </c>
      <c r="C6" s="628"/>
      <c r="D6" s="628">
        <f>D11+D18+D25+D32+D39+D46+D53+D60+D67+D74+D81+D88+D95+D102+D109+D116+D123+D130+D137+D142+D195+D199+D203+D207+D212+D216+D220+D227+D234+D241+D248+D255+D274+D281+D288+D295+D302+D309+D316+D323+D330+D337+D344+D351+D358++D259+D263+D267</f>
        <v>0</v>
      </c>
      <c r="E6" s="628">
        <f t="shared" ref="E6:BA6" si="1">E11+E18+E25+E32+E39+E46+E53+E60+E67+E74+E81+E88+E95+E102+E109+E116+E123+E130+E137+E142+E195+E199+E203+E207+E212+E216+E220+E227+E234+E241+E248+E255+E274+E281+E288+E295+E302+E309+E316+E323+E330+E337+E344+E351+E358++E259+E263+E267</f>
        <v>0</v>
      </c>
      <c r="F6" s="628">
        <f t="shared" si="1"/>
        <v>0</v>
      </c>
      <c r="G6" s="628">
        <f t="shared" si="1"/>
        <v>0</v>
      </c>
      <c r="H6" s="628">
        <f t="shared" si="1"/>
        <v>0</v>
      </c>
      <c r="I6" s="628">
        <f t="shared" si="1"/>
        <v>0</v>
      </c>
      <c r="J6" s="628">
        <f t="shared" si="1"/>
        <v>0</v>
      </c>
      <c r="K6" s="628">
        <f t="shared" si="1"/>
        <v>0</v>
      </c>
      <c r="L6" s="628">
        <f t="shared" si="1"/>
        <v>0</v>
      </c>
      <c r="M6" s="628">
        <f t="shared" si="1"/>
        <v>0</v>
      </c>
      <c r="N6" s="628">
        <f t="shared" si="1"/>
        <v>0</v>
      </c>
      <c r="O6" s="628">
        <f t="shared" si="1"/>
        <v>0</v>
      </c>
      <c r="P6" s="628">
        <f t="shared" si="1"/>
        <v>0</v>
      </c>
      <c r="Q6" s="628">
        <f t="shared" si="1"/>
        <v>0</v>
      </c>
      <c r="R6" s="628">
        <f t="shared" si="1"/>
        <v>0</v>
      </c>
      <c r="S6" s="628">
        <f t="shared" si="1"/>
        <v>0</v>
      </c>
      <c r="T6" s="628">
        <f t="shared" si="1"/>
        <v>0</v>
      </c>
      <c r="U6" s="628">
        <f t="shared" si="1"/>
        <v>0</v>
      </c>
      <c r="V6" s="628">
        <f t="shared" si="1"/>
        <v>0</v>
      </c>
      <c r="W6" s="628">
        <f t="shared" si="1"/>
        <v>0</v>
      </c>
      <c r="X6" s="628">
        <f t="shared" si="1"/>
        <v>0</v>
      </c>
      <c r="Y6" s="628">
        <f t="shared" si="1"/>
        <v>0</v>
      </c>
      <c r="Z6" s="628">
        <f t="shared" si="1"/>
        <v>0</v>
      </c>
      <c r="AA6" s="628">
        <f t="shared" si="1"/>
        <v>0</v>
      </c>
      <c r="AB6" s="628">
        <f t="shared" si="1"/>
        <v>0</v>
      </c>
      <c r="AC6" s="628">
        <f t="shared" si="1"/>
        <v>0</v>
      </c>
      <c r="AD6" s="628">
        <f t="shared" si="1"/>
        <v>0</v>
      </c>
      <c r="AE6" s="628">
        <f t="shared" si="1"/>
        <v>0</v>
      </c>
      <c r="AF6" s="628">
        <f t="shared" si="1"/>
        <v>0</v>
      </c>
      <c r="AG6" s="628">
        <f t="shared" si="1"/>
        <v>0</v>
      </c>
      <c r="AH6" s="628">
        <f t="shared" si="1"/>
        <v>0</v>
      </c>
      <c r="AI6" s="628">
        <f t="shared" si="1"/>
        <v>0</v>
      </c>
      <c r="AJ6" s="628">
        <f t="shared" si="1"/>
        <v>0</v>
      </c>
      <c r="AK6" s="628">
        <f t="shared" si="1"/>
        <v>0</v>
      </c>
      <c r="AL6" s="628">
        <f t="shared" si="1"/>
        <v>0</v>
      </c>
      <c r="AM6" s="628">
        <f t="shared" si="1"/>
        <v>0</v>
      </c>
      <c r="AN6" s="628">
        <f t="shared" si="1"/>
        <v>0</v>
      </c>
      <c r="AO6" s="628">
        <f t="shared" si="1"/>
        <v>0</v>
      </c>
      <c r="AP6" s="628">
        <f t="shared" si="1"/>
        <v>0</v>
      </c>
      <c r="AQ6" s="628">
        <f t="shared" si="1"/>
        <v>0</v>
      </c>
      <c r="AR6" s="628">
        <f t="shared" si="1"/>
        <v>0</v>
      </c>
      <c r="AS6" s="628">
        <f t="shared" si="1"/>
        <v>0</v>
      </c>
      <c r="AT6" s="628">
        <f t="shared" si="1"/>
        <v>0</v>
      </c>
      <c r="AU6" s="628">
        <f t="shared" si="1"/>
        <v>0</v>
      </c>
      <c r="AV6" s="628">
        <f t="shared" si="1"/>
        <v>0</v>
      </c>
      <c r="AW6" s="628">
        <f t="shared" si="1"/>
        <v>0</v>
      </c>
      <c r="AX6" s="628">
        <f t="shared" si="1"/>
        <v>0</v>
      </c>
      <c r="AY6" s="628">
        <f t="shared" si="1"/>
        <v>0</v>
      </c>
      <c r="AZ6" s="628">
        <f t="shared" si="1"/>
        <v>0</v>
      </c>
      <c r="BA6" s="628">
        <f t="shared" si="1"/>
        <v>0</v>
      </c>
      <c r="BB6" s="604" t="s">
        <v>231</v>
      </c>
      <c r="BC6" s="629"/>
      <c r="BD6" s="629"/>
      <c r="BE6" s="606">
        <v>2016</v>
      </c>
      <c r="BF6" s="629"/>
      <c r="BG6" s="629"/>
    </row>
    <row r="7" spans="1:59" s="673" customFormat="1" ht="22.2" customHeight="1">
      <c r="A7" s="626" t="s">
        <v>18</v>
      </c>
      <c r="B7" s="674" t="s">
        <v>479</v>
      </c>
      <c r="C7" s="628">
        <f>SUM(C8,C11)</f>
        <v>0</v>
      </c>
      <c r="D7" s="628">
        <f>SUM(D8+D11)</f>
        <v>0</v>
      </c>
      <c r="E7" s="628">
        <f t="shared" ref="E7:K7" si="2">SUM(E8,E11)</f>
        <v>0</v>
      </c>
      <c r="F7" s="628">
        <f t="shared" si="2"/>
        <v>0</v>
      </c>
      <c r="G7" s="628">
        <f t="shared" si="2"/>
        <v>0</v>
      </c>
      <c r="H7" s="628">
        <f t="shared" si="2"/>
        <v>0</v>
      </c>
      <c r="I7" s="628">
        <f t="shared" si="2"/>
        <v>0</v>
      </c>
      <c r="J7" s="628">
        <f t="shared" si="2"/>
        <v>0</v>
      </c>
      <c r="K7" s="628">
        <f t="shared" si="2"/>
        <v>0</v>
      </c>
      <c r="L7" s="628"/>
      <c r="M7" s="628">
        <f t="shared" ref="M7:AF7" si="3">SUM(M8,M11)</f>
        <v>0</v>
      </c>
      <c r="N7" s="628">
        <f t="shared" si="3"/>
        <v>0</v>
      </c>
      <c r="O7" s="628">
        <f t="shared" si="3"/>
        <v>0</v>
      </c>
      <c r="P7" s="628">
        <f t="shared" si="3"/>
        <v>0</v>
      </c>
      <c r="Q7" s="628">
        <f t="shared" si="3"/>
        <v>0</v>
      </c>
      <c r="R7" s="628">
        <f t="shared" si="3"/>
        <v>0</v>
      </c>
      <c r="S7" s="628">
        <f t="shared" si="3"/>
        <v>0</v>
      </c>
      <c r="T7" s="628">
        <f t="shared" si="3"/>
        <v>0</v>
      </c>
      <c r="U7" s="628">
        <f t="shared" si="3"/>
        <v>0</v>
      </c>
      <c r="V7" s="628">
        <f t="shared" si="3"/>
        <v>0</v>
      </c>
      <c r="W7" s="628">
        <f t="shared" si="3"/>
        <v>0</v>
      </c>
      <c r="X7" s="628">
        <f t="shared" si="3"/>
        <v>0</v>
      </c>
      <c r="Y7" s="628">
        <f t="shared" si="3"/>
        <v>0</v>
      </c>
      <c r="Z7" s="628">
        <f t="shared" si="3"/>
        <v>0</v>
      </c>
      <c r="AA7" s="628">
        <f t="shared" si="3"/>
        <v>0</v>
      </c>
      <c r="AB7" s="628">
        <f t="shared" si="3"/>
        <v>0</v>
      </c>
      <c r="AC7" s="628">
        <f t="shared" si="3"/>
        <v>0</v>
      </c>
      <c r="AD7" s="628">
        <f t="shared" si="3"/>
        <v>0</v>
      </c>
      <c r="AE7" s="628">
        <f t="shared" si="3"/>
        <v>0</v>
      </c>
      <c r="AF7" s="628">
        <f t="shared" si="3"/>
        <v>0</v>
      </c>
      <c r="AG7" s="628"/>
      <c r="AH7" s="628">
        <f t="shared" ref="AH7:BA7" si="4">SUM(AH8,AH11)</f>
        <v>0</v>
      </c>
      <c r="AI7" s="628">
        <f t="shared" si="4"/>
        <v>0</v>
      </c>
      <c r="AJ7" s="628">
        <f t="shared" si="4"/>
        <v>0</v>
      </c>
      <c r="AK7" s="628">
        <f t="shared" si="4"/>
        <v>0</v>
      </c>
      <c r="AL7" s="628">
        <f t="shared" si="4"/>
        <v>0</v>
      </c>
      <c r="AM7" s="628">
        <f t="shared" si="4"/>
        <v>0</v>
      </c>
      <c r="AN7" s="628">
        <f t="shared" si="4"/>
        <v>0</v>
      </c>
      <c r="AO7" s="628">
        <f t="shared" si="4"/>
        <v>0</v>
      </c>
      <c r="AP7" s="628">
        <f t="shared" si="4"/>
        <v>0</v>
      </c>
      <c r="AQ7" s="628">
        <f t="shared" si="4"/>
        <v>0</v>
      </c>
      <c r="AR7" s="628">
        <f t="shared" si="4"/>
        <v>0</v>
      </c>
      <c r="AS7" s="628">
        <f t="shared" si="4"/>
        <v>0</v>
      </c>
      <c r="AT7" s="628">
        <f t="shared" si="4"/>
        <v>0</v>
      </c>
      <c r="AU7" s="628">
        <f t="shared" si="4"/>
        <v>0</v>
      </c>
      <c r="AV7" s="628">
        <f t="shared" si="4"/>
        <v>0</v>
      </c>
      <c r="AW7" s="628">
        <f t="shared" si="4"/>
        <v>0</v>
      </c>
      <c r="AX7" s="628">
        <f t="shared" si="4"/>
        <v>0</v>
      </c>
      <c r="AY7" s="628">
        <f t="shared" si="4"/>
        <v>0</v>
      </c>
      <c r="AZ7" s="628">
        <f t="shared" si="4"/>
        <v>0</v>
      </c>
      <c r="BA7" s="628">
        <f t="shared" si="4"/>
        <v>0</v>
      </c>
      <c r="BB7" s="604" t="s">
        <v>231</v>
      </c>
      <c r="BC7" s="629"/>
      <c r="BD7" s="629"/>
      <c r="BE7" s="606">
        <v>2016</v>
      </c>
      <c r="BF7" s="629"/>
      <c r="BG7" s="629"/>
    </row>
    <row r="8" spans="1:59" s="630" customFormat="1" ht="22.2" customHeight="1">
      <c r="A8" s="626" t="s">
        <v>18</v>
      </c>
      <c r="B8" s="672" t="s">
        <v>480</v>
      </c>
      <c r="C8" s="628"/>
      <c r="D8" s="628">
        <f t="shared" ref="D8:D13" si="5">SUM(E8:BA8)</f>
        <v>0</v>
      </c>
      <c r="E8" s="628">
        <f t="shared" ref="E8:K8" si="6">SUM(E9:E10)</f>
        <v>0</v>
      </c>
      <c r="F8" s="628">
        <f t="shared" si="6"/>
        <v>0</v>
      </c>
      <c r="G8" s="628">
        <f t="shared" si="6"/>
        <v>0</v>
      </c>
      <c r="H8" s="628">
        <f t="shared" si="6"/>
        <v>0</v>
      </c>
      <c r="I8" s="628">
        <f t="shared" si="6"/>
        <v>0</v>
      </c>
      <c r="J8" s="628">
        <f t="shared" si="6"/>
        <v>0</v>
      </c>
      <c r="K8" s="628">
        <f t="shared" si="6"/>
        <v>0</v>
      </c>
      <c r="L8" s="628"/>
      <c r="M8" s="628">
        <f t="shared" ref="M8:AF8" si="7">SUM(M9:M10)</f>
        <v>0</v>
      </c>
      <c r="N8" s="628">
        <f t="shared" si="7"/>
        <v>0</v>
      </c>
      <c r="O8" s="628">
        <f t="shared" si="7"/>
        <v>0</v>
      </c>
      <c r="P8" s="628">
        <f t="shared" si="7"/>
        <v>0</v>
      </c>
      <c r="Q8" s="628">
        <f t="shared" si="7"/>
        <v>0</v>
      </c>
      <c r="R8" s="628">
        <f t="shared" si="7"/>
        <v>0</v>
      </c>
      <c r="S8" s="628">
        <f t="shared" si="7"/>
        <v>0</v>
      </c>
      <c r="T8" s="628">
        <f t="shared" si="7"/>
        <v>0</v>
      </c>
      <c r="U8" s="628">
        <f t="shared" si="7"/>
        <v>0</v>
      </c>
      <c r="V8" s="628">
        <f t="shared" si="7"/>
        <v>0</v>
      </c>
      <c r="W8" s="628">
        <f t="shared" si="7"/>
        <v>0</v>
      </c>
      <c r="X8" s="628">
        <f t="shared" si="7"/>
        <v>0</v>
      </c>
      <c r="Y8" s="628">
        <f t="shared" si="7"/>
        <v>0</v>
      </c>
      <c r="Z8" s="628">
        <f t="shared" si="7"/>
        <v>0</v>
      </c>
      <c r="AA8" s="628">
        <f t="shared" si="7"/>
        <v>0</v>
      </c>
      <c r="AB8" s="628">
        <f t="shared" si="7"/>
        <v>0</v>
      </c>
      <c r="AC8" s="628">
        <f t="shared" si="7"/>
        <v>0</v>
      </c>
      <c r="AD8" s="628">
        <f t="shared" si="7"/>
        <v>0</v>
      </c>
      <c r="AE8" s="628">
        <f t="shared" si="7"/>
        <v>0</v>
      </c>
      <c r="AF8" s="628">
        <f t="shared" si="7"/>
        <v>0</v>
      </c>
      <c r="AG8" s="628"/>
      <c r="AH8" s="628">
        <f t="shared" ref="AH8:BA8" si="8">SUM(AH9:AH10)</f>
        <v>0</v>
      </c>
      <c r="AI8" s="628">
        <f t="shared" si="8"/>
        <v>0</v>
      </c>
      <c r="AJ8" s="628">
        <f t="shared" si="8"/>
        <v>0</v>
      </c>
      <c r="AK8" s="628">
        <f t="shared" si="8"/>
        <v>0</v>
      </c>
      <c r="AL8" s="628">
        <f t="shared" si="8"/>
        <v>0</v>
      </c>
      <c r="AM8" s="628">
        <f t="shared" si="8"/>
        <v>0</v>
      </c>
      <c r="AN8" s="628">
        <f t="shared" si="8"/>
        <v>0</v>
      </c>
      <c r="AO8" s="628">
        <f t="shared" si="8"/>
        <v>0</v>
      </c>
      <c r="AP8" s="628">
        <f t="shared" si="8"/>
        <v>0</v>
      </c>
      <c r="AQ8" s="628">
        <f t="shared" si="8"/>
        <v>0</v>
      </c>
      <c r="AR8" s="628">
        <f t="shared" si="8"/>
        <v>0</v>
      </c>
      <c r="AS8" s="628">
        <f t="shared" si="8"/>
        <v>0</v>
      </c>
      <c r="AT8" s="628">
        <f t="shared" si="8"/>
        <v>0</v>
      </c>
      <c r="AU8" s="628">
        <f t="shared" si="8"/>
        <v>0</v>
      </c>
      <c r="AV8" s="628">
        <f t="shared" si="8"/>
        <v>0</v>
      </c>
      <c r="AW8" s="628">
        <f t="shared" si="8"/>
        <v>0</v>
      </c>
      <c r="AX8" s="628">
        <f t="shared" si="8"/>
        <v>0</v>
      </c>
      <c r="AY8" s="628">
        <f t="shared" si="8"/>
        <v>0</v>
      </c>
      <c r="AZ8" s="628">
        <f t="shared" si="8"/>
        <v>0</v>
      </c>
      <c r="BA8" s="628">
        <f t="shared" si="8"/>
        <v>0</v>
      </c>
      <c r="BB8" s="604" t="s">
        <v>231</v>
      </c>
      <c r="BC8" s="629"/>
      <c r="BD8" s="629"/>
      <c r="BE8" s="606">
        <v>2016</v>
      </c>
      <c r="BF8" s="629"/>
      <c r="BG8" s="629"/>
    </row>
    <row r="9" spans="1:59" s="630" customFormat="1" ht="22.2" customHeight="1">
      <c r="A9" s="626" t="s">
        <v>18</v>
      </c>
      <c r="B9" s="672"/>
      <c r="C9" s="628"/>
      <c r="D9" s="628">
        <f t="shared" si="5"/>
        <v>0</v>
      </c>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customHeight="1">
      <c r="A10" s="626" t="s">
        <v>18</v>
      </c>
      <c r="B10" s="672"/>
      <c r="C10" s="628"/>
      <c r="D10" s="628">
        <f t="shared" si="5"/>
        <v>0</v>
      </c>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30" customFormat="1" ht="22.2" customHeight="1">
      <c r="A11" s="626" t="s">
        <v>18</v>
      </c>
      <c r="B11" s="672" t="s">
        <v>481</v>
      </c>
      <c r="C11" s="628"/>
      <c r="D11" s="628">
        <f t="shared" si="5"/>
        <v>0</v>
      </c>
      <c r="E11" s="628">
        <f t="shared" ref="E11:K11" si="9">SUM(E12:E13)</f>
        <v>0</v>
      </c>
      <c r="F11" s="628">
        <f t="shared" si="9"/>
        <v>0</v>
      </c>
      <c r="G11" s="628">
        <f t="shared" si="9"/>
        <v>0</v>
      </c>
      <c r="H11" s="628">
        <f t="shared" si="9"/>
        <v>0</v>
      </c>
      <c r="I11" s="628">
        <f t="shared" si="9"/>
        <v>0</v>
      </c>
      <c r="J11" s="628">
        <f t="shared" si="9"/>
        <v>0</v>
      </c>
      <c r="K11" s="628">
        <f t="shared" si="9"/>
        <v>0</v>
      </c>
      <c r="L11" s="628"/>
      <c r="M11" s="628">
        <f t="shared" ref="M11:AF11" si="10">SUM(M12:M13)</f>
        <v>0</v>
      </c>
      <c r="N11" s="628">
        <f t="shared" si="10"/>
        <v>0</v>
      </c>
      <c r="O11" s="628">
        <f t="shared" si="10"/>
        <v>0</v>
      </c>
      <c r="P11" s="628">
        <f t="shared" si="10"/>
        <v>0</v>
      </c>
      <c r="Q11" s="628">
        <f t="shared" si="10"/>
        <v>0</v>
      </c>
      <c r="R11" s="628">
        <f t="shared" si="10"/>
        <v>0</v>
      </c>
      <c r="S11" s="628">
        <f t="shared" si="10"/>
        <v>0</v>
      </c>
      <c r="T11" s="628">
        <f t="shared" si="10"/>
        <v>0</v>
      </c>
      <c r="U11" s="628">
        <f t="shared" si="10"/>
        <v>0</v>
      </c>
      <c r="V11" s="628">
        <f t="shared" si="10"/>
        <v>0</v>
      </c>
      <c r="W11" s="628">
        <f t="shared" si="10"/>
        <v>0</v>
      </c>
      <c r="X11" s="628">
        <f t="shared" si="10"/>
        <v>0</v>
      </c>
      <c r="Y11" s="628">
        <f t="shared" si="10"/>
        <v>0</v>
      </c>
      <c r="Z11" s="628">
        <f t="shared" si="10"/>
        <v>0</v>
      </c>
      <c r="AA11" s="628">
        <f t="shared" si="10"/>
        <v>0</v>
      </c>
      <c r="AB11" s="628">
        <f t="shared" si="10"/>
        <v>0</v>
      </c>
      <c r="AC11" s="628">
        <f t="shared" si="10"/>
        <v>0</v>
      </c>
      <c r="AD11" s="628">
        <f t="shared" si="10"/>
        <v>0</v>
      </c>
      <c r="AE11" s="628">
        <f t="shared" si="10"/>
        <v>0</v>
      </c>
      <c r="AF11" s="628">
        <f t="shared" si="10"/>
        <v>0</v>
      </c>
      <c r="AG11" s="628"/>
      <c r="AH11" s="628">
        <f t="shared" ref="AH11:BA11" si="11">SUM(AH12:AH13)</f>
        <v>0</v>
      </c>
      <c r="AI11" s="628">
        <f t="shared" si="11"/>
        <v>0</v>
      </c>
      <c r="AJ11" s="628">
        <f t="shared" si="11"/>
        <v>0</v>
      </c>
      <c r="AK11" s="628">
        <f t="shared" si="11"/>
        <v>0</v>
      </c>
      <c r="AL11" s="628">
        <f t="shared" si="11"/>
        <v>0</v>
      </c>
      <c r="AM11" s="628">
        <f t="shared" si="11"/>
        <v>0</v>
      </c>
      <c r="AN11" s="628">
        <f t="shared" si="11"/>
        <v>0</v>
      </c>
      <c r="AO11" s="628">
        <f t="shared" si="11"/>
        <v>0</v>
      </c>
      <c r="AP11" s="628">
        <f t="shared" si="11"/>
        <v>0</v>
      </c>
      <c r="AQ11" s="628">
        <f t="shared" si="11"/>
        <v>0</v>
      </c>
      <c r="AR11" s="628">
        <f t="shared" si="11"/>
        <v>0</v>
      </c>
      <c r="AS11" s="628">
        <f t="shared" si="11"/>
        <v>0</v>
      </c>
      <c r="AT11" s="628">
        <f t="shared" si="11"/>
        <v>0</v>
      </c>
      <c r="AU11" s="628">
        <f t="shared" si="11"/>
        <v>0</v>
      </c>
      <c r="AV11" s="628">
        <f t="shared" si="11"/>
        <v>0</v>
      </c>
      <c r="AW11" s="628">
        <f t="shared" si="11"/>
        <v>0</v>
      </c>
      <c r="AX11" s="628">
        <f t="shared" si="11"/>
        <v>0</v>
      </c>
      <c r="AY11" s="628">
        <f t="shared" si="11"/>
        <v>0</v>
      </c>
      <c r="AZ11" s="628">
        <f t="shared" si="11"/>
        <v>0</v>
      </c>
      <c r="BA11" s="628">
        <f t="shared" si="11"/>
        <v>0</v>
      </c>
      <c r="BB11" s="604" t="s">
        <v>231</v>
      </c>
      <c r="BC11" s="629"/>
      <c r="BD11" s="629"/>
      <c r="BE11" s="606">
        <v>2016</v>
      </c>
      <c r="BF11" s="629"/>
      <c r="BG11" s="629"/>
    </row>
    <row r="12" spans="1:59" s="630" customFormat="1" ht="22.2" customHeight="1">
      <c r="A12" s="626" t="s">
        <v>18</v>
      </c>
      <c r="B12" s="672"/>
      <c r="C12" s="628"/>
      <c r="D12" s="628">
        <f t="shared" si="5"/>
        <v>0</v>
      </c>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customHeight="1">
      <c r="A13" s="626" t="s">
        <v>18</v>
      </c>
      <c r="B13" s="672"/>
      <c r="C13" s="628"/>
      <c r="D13" s="628">
        <f t="shared" si="5"/>
        <v>0</v>
      </c>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673" customFormat="1" ht="22.2" customHeight="1">
      <c r="A14" s="626" t="s">
        <v>19</v>
      </c>
      <c r="B14" s="674" t="s">
        <v>482</v>
      </c>
      <c r="C14" s="628">
        <f>SUM(C15,C18)</f>
        <v>0</v>
      </c>
      <c r="D14" s="628">
        <f>SUM(D15+D18)</f>
        <v>0</v>
      </c>
      <c r="E14" s="628">
        <f t="shared" ref="E14:K14" si="12">SUM(E15,E18)</f>
        <v>0</v>
      </c>
      <c r="F14" s="628">
        <f t="shared" si="12"/>
        <v>0</v>
      </c>
      <c r="G14" s="628">
        <f t="shared" si="12"/>
        <v>0</v>
      </c>
      <c r="H14" s="628">
        <f t="shared" si="12"/>
        <v>0</v>
      </c>
      <c r="I14" s="628">
        <f t="shared" si="12"/>
        <v>0</v>
      </c>
      <c r="J14" s="628">
        <f t="shared" si="12"/>
        <v>0</v>
      </c>
      <c r="K14" s="628">
        <f t="shared" si="12"/>
        <v>0</v>
      </c>
      <c r="L14" s="628"/>
      <c r="M14" s="628">
        <f t="shared" ref="M14:AF14" si="13">SUM(M15,M18)</f>
        <v>0</v>
      </c>
      <c r="N14" s="628">
        <f t="shared" si="13"/>
        <v>0</v>
      </c>
      <c r="O14" s="628">
        <f t="shared" si="13"/>
        <v>0</v>
      </c>
      <c r="P14" s="628">
        <f t="shared" si="13"/>
        <v>0</v>
      </c>
      <c r="Q14" s="628">
        <f t="shared" si="13"/>
        <v>0</v>
      </c>
      <c r="R14" s="628">
        <f t="shared" si="13"/>
        <v>0</v>
      </c>
      <c r="S14" s="628">
        <f t="shared" si="13"/>
        <v>0</v>
      </c>
      <c r="T14" s="628">
        <f t="shared" si="13"/>
        <v>0</v>
      </c>
      <c r="U14" s="628">
        <f t="shared" si="13"/>
        <v>0</v>
      </c>
      <c r="V14" s="628">
        <f t="shared" si="13"/>
        <v>0</v>
      </c>
      <c r="W14" s="628">
        <f t="shared" si="13"/>
        <v>0</v>
      </c>
      <c r="X14" s="628">
        <f t="shared" si="13"/>
        <v>0</v>
      </c>
      <c r="Y14" s="628">
        <f t="shared" si="13"/>
        <v>0</v>
      </c>
      <c r="Z14" s="628">
        <f t="shared" si="13"/>
        <v>0</v>
      </c>
      <c r="AA14" s="628">
        <f t="shared" si="13"/>
        <v>0</v>
      </c>
      <c r="AB14" s="628">
        <f t="shared" si="13"/>
        <v>0</v>
      </c>
      <c r="AC14" s="628">
        <f t="shared" si="13"/>
        <v>0</v>
      </c>
      <c r="AD14" s="628">
        <f t="shared" si="13"/>
        <v>0</v>
      </c>
      <c r="AE14" s="628">
        <f t="shared" si="13"/>
        <v>0</v>
      </c>
      <c r="AF14" s="628">
        <f t="shared" si="13"/>
        <v>0</v>
      </c>
      <c r="AG14" s="628"/>
      <c r="AH14" s="628">
        <f t="shared" ref="AH14:BA14" si="14">SUM(AH15,AH18)</f>
        <v>0</v>
      </c>
      <c r="AI14" s="628">
        <f t="shared" si="14"/>
        <v>0</v>
      </c>
      <c r="AJ14" s="628">
        <f t="shared" si="14"/>
        <v>0</v>
      </c>
      <c r="AK14" s="628">
        <f t="shared" si="14"/>
        <v>0</v>
      </c>
      <c r="AL14" s="628">
        <f t="shared" si="14"/>
        <v>0</v>
      </c>
      <c r="AM14" s="628">
        <f t="shared" si="14"/>
        <v>0</v>
      </c>
      <c r="AN14" s="628">
        <f t="shared" si="14"/>
        <v>0</v>
      </c>
      <c r="AO14" s="628">
        <f t="shared" si="14"/>
        <v>0</v>
      </c>
      <c r="AP14" s="628">
        <f t="shared" si="14"/>
        <v>0</v>
      </c>
      <c r="AQ14" s="628">
        <f t="shared" si="14"/>
        <v>0</v>
      </c>
      <c r="AR14" s="628">
        <f t="shared" si="14"/>
        <v>0</v>
      </c>
      <c r="AS14" s="628">
        <f t="shared" si="14"/>
        <v>0</v>
      </c>
      <c r="AT14" s="628">
        <f t="shared" si="14"/>
        <v>0</v>
      </c>
      <c r="AU14" s="628">
        <f t="shared" si="14"/>
        <v>0</v>
      </c>
      <c r="AV14" s="628">
        <f t="shared" si="14"/>
        <v>0</v>
      </c>
      <c r="AW14" s="628">
        <f t="shared" si="14"/>
        <v>0</v>
      </c>
      <c r="AX14" s="628">
        <f t="shared" si="14"/>
        <v>0</v>
      </c>
      <c r="AY14" s="628">
        <f t="shared" si="14"/>
        <v>0</v>
      </c>
      <c r="AZ14" s="628">
        <f t="shared" si="14"/>
        <v>0</v>
      </c>
      <c r="BA14" s="628">
        <f t="shared" si="14"/>
        <v>0</v>
      </c>
      <c r="BB14" s="604" t="s">
        <v>231</v>
      </c>
      <c r="BC14" s="629"/>
      <c r="BD14" s="629"/>
      <c r="BE14" s="606">
        <v>2016</v>
      </c>
      <c r="BF14" s="629"/>
      <c r="BG14" s="629"/>
    </row>
    <row r="15" spans="1:59" s="630" customFormat="1" ht="22.2" customHeight="1">
      <c r="A15" s="626" t="s">
        <v>19</v>
      </c>
      <c r="B15" s="672" t="s">
        <v>480</v>
      </c>
      <c r="C15" s="628"/>
      <c r="D15" s="628">
        <f t="shared" ref="D15:D20" si="15">SUM(E15:BA15)</f>
        <v>0</v>
      </c>
      <c r="E15" s="628">
        <f t="shared" ref="E15:K15" si="16">SUM(E16:E17)</f>
        <v>0</v>
      </c>
      <c r="F15" s="628">
        <f t="shared" si="16"/>
        <v>0</v>
      </c>
      <c r="G15" s="628">
        <f t="shared" si="16"/>
        <v>0</v>
      </c>
      <c r="H15" s="628">
        <f t="shared" si="16"/>
        <v>0</v>
      </c>
      <c r="I15" s="628">
        <f t="shared" si="16"/>
        <v>0</v>
      </c>
      <c r="J15" s="628">
        <f t="shared" si="16"/>
        <v>0</v>
      </c>
      <c r="K15" s="628">
        <f t="shared" si="16"/>
        <v>0</v>
      </c>
      <c r="L15" s="628"/>
      <c r="M15" s="628">
        <f t="shared" ref="M15:AF15" si="17">SUM(M16:M17)</f>
        <v>0</v>
      </c>
      <c r="N15" s="628">
        <f t="shared" si="17"/>
        <v>0</v>
      </c>
      <c r="O15" s="628">
        <f t="shared" si="17"/>
        <v>0</v>
      </c>
      <c r="P15" s="628">
        <f t="shared" si="17"/>
        <v>0</v>
      </c>
      <c r="Q15" s="628">
        <f t="shared" si="17"/>
        <v>0</v>
      </c>
      <c r="R15" s="628">
        <f t="shared" si="17"/>
        <v>0</v>
      </c>
      <c r="S15" s="628">
        <f t="shared" si="17"/>
        <v>0</v>
      </c>
      <c r="T15" s="628">
        <f t="shared" si="17"/>
        <v>0</v>
      </c>
      <c r="U15" s="628">
        <f t="shared" si="17"/>
        <v>0</v>
      </c>
      <c r="V15" s="628">
        <f t="shared" si="17"/>
        <v>0</v>
      </c>
      <c r="W15" s="628">
        <f t="shared" si="17"/>
        <v>0</v>
      </c>
      <c r="X15" s="628">
        <f t="shared" si="17"/>
        <v>0</v>
      </c>
      <c r="Y15" s="628">
        <f t="shared" si="17"/>
        <v>0</v>
      </c>
      <c r="Z15" s="628">
        <f t="shared" si="17"/>
        <v>0</v>
      </c>
      <c r="AA15" s="628">
        <f t="shared" si="17"/>
        <v>0</v>
      </c>
      <c r="AB15" s="628">
        <f t="shared" si="17"/>
        <v>0</v>
      </c>
      <c r="AC15" s="628">
        <f t="shared" si="17"/>
        <v>0</v>
      </c>
      <c r="AD15" s="628">
        <f t="shared" si="17"/>
        <v>0</v>
      </c>
      <c r="AE15" s="628">
        <f t="shared" si="17"/>
        <v>0</v>
      </c>
      <c r="AF15" s="628">
        <f t="shared" si="17"/>
        <v>0</v>
      </c>
      <c r="AG15" s="628"/>
      <c r="AH15" s="628">
        <f t="shared" ref="AH15:BA15" si="18">SUM(AH16:AH17)</f>
        <v>0</v>
      </c>
      <c r="AI15" s="628">
        <f t="shared" si="18"/>
        <v>0</v>
      </c>
      <c r="AJ15" s="628">
        <f t="shared" si="18"/>
        <v>0</v>
      </c>
      <c r="AK15" s="628">
        <f t="shared" si="18"/>
        <v>0</v>
      </c>
      <c r="AL15" s="628">
        <f t="shared" si="18"/>
        <v>0</v>
      </c>
      <c r="AM15" s="628">
        <f t="shared" si="18"/>
        <v>0</v>
      </c>
      <c r="AN15" s="628">
        <f t="shared" si="18"/>
        <v>0</v>
      </c>
      <c r="AO15" s="628">
        <f t="shared" si="18"/>
        <v>0</v>
      </c>
      <c r="AP15" s="628">
        <f t="shared" si="18"/>
        <v>0</v>
      </c>
      <c r="AQ15" s="628">
        <f t="shared" si="18"/>
        <v>0</v>
      </c>
      <c r="AR15" s="628">
        <f t="shared" si="18"/>
        <v>0</v>
      </c>
      <c r="AS15" s="628">
        <f t="shared" si="18"/>
        <v>0</v>
      </c>
      <c r="AT15" s="628">
        <f t="shared" si="18"/>
        <v>0</v>
      </c>
      <c r="AU15" s="628">
        <f t="shared" si="18"/>
        <v>0</v>
      </c>
      <c r="AV15" s="628">
        <f t="shared" si="18"/>
        <v>0</v>
      </c>
      <c r="AW15" s="628">
        <f t="shared" si="18"/>
        <v>0</v>
      </c>
      <c r="AX15" s="628">
        <f t="shared" si="18"/>
        <v>0</v>
      </c>
      <c r="AY15" s="628">
        <f t="shared" si="18"/>
        <v>0</v>
      </c>
      <c r="AZ15" s="628">
        <f t="shared" si="18"/>
        <v>0</v>
      </c>
      <c r="BA15" s="628">
        <f t="shared" si="18"/>
        <v>0</v>
      </c>
      <c r="BB15" s="604" t="s">
        <v>231</v>
      </c>
      <c r="BC15" s="629"/>
      <c r="BD15" s="629"/>
      <c r="BE15" s="606">
        <v>2016</v>
      </c>
      <c r="BF15" s="629"/>
      <c r="BG15" s="629"/>
    </row>
    <row r="16" spans="1:59" s="630" customFormat="1" ht="22.2" customHeight="1">
      <c r="A16" s="626" t="s">
        <v>19</v>
      </c>
      <c r="B16" s="672"/>
      <c r="C16" s="628"/>
      <c r="D16" s="628">
        <f t="shared" si="15"/>
        <v>0</v>
      </c>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customHeight="1">
      <c r="A17" s="626" t="s">
        <v>19</v>
      </c>
      <c r="B17" s="672"/>
      <c r="C17" s="628"/>
      <c r="D17" s="628">
        <f t="shared" si="15"/>
        <v>0</v>
      </c>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30" customFormat="1" ht="22.2" customHeight="1">
      <c r="A18" s="626" t="s">
        <v>19</v>
      </c>
      <c r="B18" s="672" t="s">
        <v>481</v>
      </c>
      <c r="C18" s="628"/>
      <c r="D18" s="628">
        <f t="shared" si="15"/>
        <v>0</v>
      </c>
      <c r="E18" s="628">
        <f t="shared" ref="E18:K18" si="19">SUM(E19:E20)</f>
        <v>0</v>
      </c>
      <c r="F18" s="628">
        <f t="shared" si="19"/>
        <v>0</v>
      </c>
      <c r="G18" s="628">
        <f t="shared" si="19"/>
        <v>0</v>
      </c>
      <c r="H18" s="628">
        <f t="shared" si="19"/>
        <v>0</v>
      </c>
      <c r="I18" s="628">
        <f t="shared" si="19"/>
        <v>0</v>
      </c>
      <c r="J18" s="628">
        <f t="shared" si="19"/>
        <v>0</v>
      </c>
      <c r="K18" s="628">
        <f t="shared" si="19"/>
        <v>0</v>
      </c>
      <c r="L18" s="628"/>
      <c r="M18" s="628">
        <f t="shared" ref="M18:AF18" si="20">SUM(M19:M20)</f>
        <v>0</v>
      </c>
      <c r="N18" s="628">
        <f t="shared" si="20"/>
        <v>0</v>
      </c>
      <c r="O18" s="628">
        <f t="shared" si="20"/>
        <v>0</v>
      </c>
      <c r="P18" s="628">
        <f t="shared" si="20"/>
        <v>0</v>
      </c>
      <c r="Q18" s="628">
        <f t="shared" si="20"/>
        <v>0</v>
      </c>
      <c r="R18" s="628">
        <f t="shared" si="20"/>
        <v>0</v>
      </c>
      <c r="S18" s="628">
        <f t="shared" si="20"/>
        <v>0</v>
      </c>
      <c r="T18" s="628">
        <f t="shared" si="20"/>
        <v>0</v>
      </c>
      <c r="U18" s="628">
        <f t="shared" si="20"/>
        <v>0</v>
      </c>
      <c r="V18" s="628">
        <f t="shared" si="20"/>
        <v>0</v>
      </c>
      <c r="W18" s="628">
        <f t="shared" si="20"/>
        <v>0</v>
      </c>
      <c r="X18" s="628">
        <f t="shared" si="20"/>
        <v>0</v>
      </c>
      <c r="Y18" s="628">
        <f t="shared" si="20"/>
        <v>0</v>
      </c>
      <c r="Z18" s="628">
        <f t="shared" si="20"/>
        <v>0</v>
      </c>
      <c r="AA18" s="628">
        <f t="shared" si="20"/>
        <v>0</v>
      </c>
      <c r="AB18" s="628">
        <f t="shared" si="20"/>
        <v>0</v>
      </c>
      <c r="AC18" s="628">
        <f t="shared" si="20"/>
        <v>0</v>
      </c>
      <c r="AD18" s="628">
        <f t="shared" si="20"/>
        <v>0</v>
      </c>
      <c r="AE18" s="628">
        <f t="shared" si="20"/>
        <v>0</v>
      </c>
      <c r="AF18" s="628">
        <f t="shared" si="20"/>
        <v>0</v>
      </c>
      <c r="AG18" s="628"/>
      <c r="AH18" s="628">
        <f t="shared" ref="AH18:BA18" si="21">SUM(AH19:AH20)</f>
        <v>0</v>
      </c>
      <c r="AI18" s="628">
        <f t="shared" si="21"/>
        <v>0</v>
      </c>
      <c r="AJ18" s="628">
        <f t="shared" si="21"/>
        <v>0</v>
      </c>
      <c r="AK18" s="628">
        <f t="shared" si="21"/>
        <v>0</v>
      </c>
      <c r="AL18" s="628">
        <f t="shared" si="21"/>
        <v>0</v>
      </c>
      <c r="AM18" s="628">
        <f t="shared" si="21"/>
        <v>0</v>
      </c>
      <c r="AN18" s="628">
        <f t="shared" si="21"/>
        <v>0</v>
      </c>
      <c r="AO18" s="628">
        <f t="shared" si="21"/>
        <v>0</v>
      </c>
      <c r="AP18" s="628">
        <f t="shared" si="21"/>
        <v>0</v>
      </c>
      <c r="AQ18" s="628">
        <f t="shared" si="21"/>
        <v>0</v>
      </c>
      <c r="AR18" s="628">
        <f t="shared" si="21"/>
        <v>0</v>
      </c>
      <c r="AS18" s="628">
        <f t="shared" si="21"/>
        <v>0</v>
      </c>
      <c r="AT18" s="628">
        <f t="shared" si="21"/>
        <v>0</v>
      </c>
      <c r="AU18" s="628">
        <f t="shared" si="21"/>
        <v>0</v>
      </c>
      <c r="AV18" s="628">
        <f t="shared" si="21"/>
        <v>0</v>
      </c>
      <c r="AW18" s="628">
        <f t="shared" si="21"/>
        <v>0</v>
      </c>
      <c r="AX18" s="628">
        <f t="shared" si="21"/>
        <v>0</v>
      </c>
      <c r="AY18" s="628">
        <f t="shared" si="21"/>
        <v>0</v>
      </c>
      <c r="AZ18" s="628">
        <f t="shared" si="21"/>
        <v>0</v>
      </c>
      <c r="BA18" s="628">
        <f t="shared" si="21"/>
        <v>0</v>
      </c>
      <c r="BB18" s="604" t="s">
        <v>231</v>
      </c>
      <c r="BC18" s="629"/>
      <c r="BD18" s="629"/>
      <c r="BE18" s="606">
        <v>2016</v>
      </c>
      <c r="BF18" s="629"/>
      <c r="BG18" s="629"/>
    </row>
    <row r="19" spans="1:59" s="630" customFormat="1" ht="22.2" customHeight="1">
      <c r="A19" s="626" t="s">
        <v>19</v>
      </c>
      <c r="B19" s="672"/>
      <c r="C19" s="628"/>
      <c r="D19" s="628">
        <f t="shared" si="15"/>
        <v>0</v>
      </c>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customHeight="1">
      <c r="A20" s="626" t="s">
        <v>19</v>
      </c>
      <c r="B20" s="672"/>
      <c r="C20" s="628"/>
      <c r="D20" s="628">
        <f t="shared" si="15"/>
        <v>0</v>
      </c>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30" customFormat="1" ht="22.2" customHeight="1">
      <c r="A21" s="626" t="s">
        <v>22</v>
      </c>
      <c r="B21" s="674" t="s">
        <v>483</v>
      </c>
      <c r="C21" s="628">
        <f>SUM(C22,C25)</f>
        <v>0</v>
      </c>
      <c r="D21" s="628">
        <f>SUM(D22+D25)</f>
        <v>0</v>
      </c>
      <c r="E21" s="628">
        <f t="shared" ref="E21:K21" si="22">SUM(E22,E25)</f>
        <v>0</v>
      </c>
      <c r="F21" s="628">
        <f t="shared" si="22"/>
        <v>0</v>
      </c>
      <c r="G21" s="628">
        <f t="shared" si="22"/>
        <v>0</v>
      </c>
      <c r="H21" s="628">
        <f t="shared" si="22"/>
        <v>0</v>
      </c>
      <c r="I21" s="628">
        <f t="shared" si="22"/>
        <v>0</v>
      </c>
      <c r="J21" s="628">
        <f t="shared" si="22"/>
        <v>0</v>
      </c>
      <c r="K21" s="628">
        <f t="shared" si="22"/>
        <v>0</v>
      </c>
      <c r="L21" s="628"/>
      <c r="M21" s="628">
        <f t="shared" ref="M21:AF21" si="23">SUM(M22,M25)</f>
        <v>0</v>
      </c>
      <c r="N21" s="628">
        <f t="shared" si="23"/>
        <v>0</v>
      </c>
      <c r="O21" s="628">
        <f t="shared" si="23"/>
        <v>0</v>
      </c>
      <c r="P21" s="628">
        <f t="shared" si="23"/>
        <v>0</v>
      </c>
      <c r="Q21" s="628">
        <f t="shared" si="23"/>
        <v>0</v>
      </c>
      <c r="R21" s="628">
        <f t="shared" si="23"/>
        <v>0</v>
      </c>
      <c r="S21" s="628">
        <f t="shared" si="23"/>
        <v>0</v>
      </c>
      <c r="T21" s="628">
        <f t="shared" si="23"/>
        <v>0</v>
      </c>
      <c r="U21" s="628">
        <f t="shared" si="23"/>
        <v>0</v>
      </c>
      <c r="V21" s="628">
        <f t="shared" si="23"/>
        <v>0</v>
      </c>
      <c r="W21" s="628">
        <f t="shared" si="23"/>
        <v>0</v>
      </c>
      <c r="X21" s="628">
        <f t="shared" si="23"/>
        <v>0</v>
      </c>
      <c r="Y21" s="628">
        <f t="shared" si="23"/>
        <v>0</v>
      </c>
      <c r="Z21" s="628">
        <f t="shared" si="23"/>
        <v>0</v>
      </c>
      <c r="AA21" s="628">
        <f t="shared" si="23"/>
        <v>0</v>
      </c>
      <c r="AB21" s="628">
        <f t="shared" si="23"/>
        <v>0</v>
      </c>
      <c r="AC21" s="628">
        <f t="shared" si="23"/>
        <v>0</v>
      </c>
      <c r="AD21" s="628">
        <f t="shared" si="23"/>
        <v>0</v>
      </c>
      <c r="AE21" s="628">
        <f t="shared" si="23"/>
        <v>0</v>
      </c>
      <c r="AF21" s="628">
        <f t="shared" si="23"/>
        <v>0</v>
      </c>
      <c r="AG21" s="628"/>
      <c r="AH21" s="628">
        <f t="shared" ref="AH21:BA21" si="24">SUM(AH22,AH25)</f>
        <v>0</v>
      </c>
      <c r="AI21" s="628">
        <f t="shared" si="24"/>
        <v>0</v>
      </c>
      <c r="AJ21" s="628">
        <f t="shared" si="24"/>
        <v>0</v>
      </c>
      <c r="AK21" s="628">
        <f t="shared" si="24"/>
        <v>0</v>
      </c>
      <c r="AL21" s="628">
        <f t="shared" si="24"/>
        <v>0</v>
      </c>
      <c r="AM21" s="628">
        <f t="shared" si="24"/>
        <v>0</v>
      </c>
      <c r="AN21" s="628">
        <f t="shared" si="24"/>
        <v>0</v>
      </c>
      <c r="AO21" s="628">
        <f t="shared" si="24"/>
        <v>0</v>
      </c>
      <c r="AP21" s="628">
        <f t="shared" si="24"/>
        <v>0</v>
      </c>
      <c r="AQ21" s="628">
        <f t="shared" si="24"/>
        <v>0</v>
      </c>
      <c r="AR21" s="628">
        <f t="shared" si="24"/>
        <v>0</v>
      </c>
      <c r="AS21" s="628">
        <f t="shared" si="24"/>
        <v>0</v>
      </c>
      <c r="AT21" s="628">
        <f t="shared" si="24"/>
        <v>0</v>
      </c>
      <c r="AU21" s="628">
        <f t="shared" si="24"/>
        <v>0</v>
      </c>
      <c r="AV21" s="628">
        <f t="shared" si="24"/>
        <v>0</v>
      </c>
      <c r="AW21" s="628">
        <f t="shared" si="24"/>
        <v>0</v>
      </c>
      <c r="AX21" s="628">
        <f t="shared" si="24"/>
        <v>0</v>
      </c>
      <c r="AY21" s="628">
        <f t="shared" si="24"/>
        <v>0</v>
      </c>
      <c r="AZ21" s="628">
        <f t="shared" si="24"/>
        <v>0</v>
      </c>
      <c r="BA21" s="628">
        <f t="shared" si="24"/>
        <v>0</v>
      </c>
      <c r="BB21" s="604" t="s">
        <v>231</v>
      </c>
      <c r="BC21" s="629"/>
      <c r="BD21" s="629"/>
      <c r="BE21" s="606">
        <v>2016</v>
      </c>
      <c r="BF21" s="629"/>
      <c r="BG21" s="629"/>
    </row>
    <row r="22" spans="1:59" s="630" customFormat="1" ht="22.2" customHeight="1">
      <c r="A22" s="626" t="s">
        <v>22</v>
      </c>
      <c r="B22" s="672" t="s">
        <v>480</v>
      </c>
      <c r="C22" s="628"/>
      <c r="D22" s="628">
        <f t="shared" ref="D22:D27" si="25">SUM(E22:BA22)</f>
        <v>0</v>
      </c>
      <c r="E22" s="628">
        <f t="shared" ref="E22:K22" si="26">SUM(E23:E24)</f>
        <v>0</v>
      </c>
      <c r="F22" s="628">
        <f t="shared" si="26"/>
        <v>0</v>
      </c>
      <c r="G22" s="628">
        <f t="shared" si="26"/>
        <v>0</v>
      </c>
      <c r="H22" s="628">
        <f t="shared" si="26"/>
        <v>0</v>
      </c>
      <c r="I22" s="628">
        <f t="shared" si="26"/>
        <v>0</v>
      </c>
      <c r="J22" s="628">
        <f t="shared" si="26"/>
        <v>0</v>
      </c>
      <c r="K22" s="628">
        <f t="shared" si="26"/>
        <v>0</v>
      </c>
      <c r="L22" s="628"/>
      <c r="M22" s="628">
        <f t="shared" ref="M22:AF22" si="27">SUM(M23:M24)</f>
        <v>0</v>
      </c>
      <c r="N22" s="628">
        <f t="shared" si="27"/>
        <v>0</v>
      </c>
      <c r="O22" s="628">
        <f t="shared" si="27"/>
        <v>0</v>
      </c>
      <c r="P22" s="628">
        <f t="shared" si="27"/>
        <v>0</v>
      </c>
      <c r="Q22" s="628">
        <f t="shared" si="27"/>
        <v>0</v>
      </c>
      <c r="R22" s="628">
        <f t="shared" si="27"/>
        <v>0</v>
      </c>
      <c r="S22" s="628">
        <f t="shared" si="27"/>
        <v>0</v>
      </c>
      <c r="T22" s="628">
        <f t="shared" si="27"/>
        <v>0</v>
      </c>
      <c r="U22" s="628">
        <f t="shared" si="27"/>
        <v>0</v>
      </c>
      <c r="V22" s="628">
        <f t="shared" si="27"/>
        <v>0</v>
      </c>
      <c r="W22" s="628">
        <f t="shared" si="27"/>
        <v>0</v>
      </c>
      <c r="X22" s="628">
        <f t="shared" si="27"/>
        <v>0</v>
      </c>
      <c r="Y22" s="628">
        <f t="shared" si="27"/>
        <v>0</v>
      </c>
      <c r="Z22" s="628">
        <f t="shared" si="27"/>
        <v>0</v>
      </c>
      <c r="AA22" s="628">
        <f t="shared" si="27"/>
        <v>0</v>
      </c>
      <c r="AB22" s="628">
        <f t="shared" si="27"/>
        <v>0</v>
      </c>
      <c r="AC22" s="628">
        <f t="shared" si="27"/>
        <v>0</v>
      </c>
      <c r="AD22" s="628">
        <f t="shared" si="27"/>
        <v>0</v>
      </c>
      <c r="AE22" s="628">
        <f t="shared" si="27"/>
        <v>0</v>
      </c>
      <c r="AF22" s="628">
        <f t="shared" si="27"/>
        <v>0</v>
      </c>
      <c r="AG22" s="628"/>
      <c r="AH22" s="628">
        <f t="shared" ref="AH22:BA22" si="28">SUM(AH23:AH24)</f>
        <v>0</v>
      </c>
      <c r="AI22" s="628">
        <f t="shared" si="28"/>
        <v>0</v>
      </c>
      <c r="AJ22" s="628">
        <f t="shared" si="28"/>
        <v>0</v>
      </c>
      <c r="AK22" s="628">
        <f t="shared" si="28"/>
        <v>0</v>
      </c>
      <c r="AL22" s="628">
        <f t="shared" si="28"/>
        <v>0</v>
      </c>
      <c r="AM22" s="628">
        <f t="shared" si="28"/>
        <v>0</v>
      </c>
      <c r="AN22" s="628">
        <f t="shared" si="28"/>
        <v>0</v>
      </c>
      <c r="AO22" s="628">
        <f t="shared" si="28"/>
        <v>0</v>
      </c>
      <c r="AP22" s="628">
        <f t="shared" si="28"/>
        <v>0</v>
      </c>
      <c r="AQ22" s="628">
        <f t="shared" si="28"/>
        <v>0</v>
      </c>
      <c r="AR22" s="628">
        <f t="shared" si="28"/>
        <v>0</v>
      </c>
      <c r="AS22" s="628">
        <f t="shared" si="28"/>
        <v>0</v>
      </c>
      <c r="AT22" s="628">
        <f t="shared" si="28"/>
        <v>0</v>
      </c>
      <c r="AU22" s="628">
        <f t="shared" si="28"/>
        <v>0</v>
      </c>
      <c r="AV22" s="628">
        <f t="shared" si="28"/>
        <v>0</v>
      </c>
      <c r="AW22" s="628">
        <f t="shared" si="28"/>
        <v>0</v>
      </c>
      <c r="AX22" s="628">
        <f t="shared" si="28"/>
        <v>0</v>
      </c>
      <c r="AY22" s="628">
        <f t="shared" si="28"/>
        <v>0</v>
      </c>
      <c r="AZ22" s="628">
        <f t="shared" si="28"/>
        <v>0</v>
      </c>
      <c r="BA22" s="628">
        <f t="shared" si="28"/>
        <v>0</v>
      </c>
      <c r="BB22" s="604" t="s">
        <v>231</v>
      </c>
      <c r="BC22" s="629"/>
      <c r="BD22" s="629"/>
      <c r="BE22" s="606">
        <v>2016</v>
      </c>
      <c r="BF22" s="629"/>
      <c r="BG22" s="629"/>
    </row>
    <row r="23" spans="1:59" s="630" customFormat="1" ht="22.2" customHeight="1">
      <c r="A23" s="626" t="s">
        <v>22</v>
      </c>
      <c r="B23" s="672"/>
      <c r="C23" s="628"/>
      <c r="D23" s="628">
        <f t="shared" si="25"/>
        <v>0</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customHeight="1">
      <c r="A24" s="626" t="s">
        <v>22</v>
      </c>
      <c r="B24" s="672"/>
      <c r="C24" s="628"/>
      <c r="D24" s="628">
        <f t="shared" si="25"/>
        <v>0</v>
      </c>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30" customFormat="1" ht="22.2" customHeight="1">
      <c r="A25" s="626" t="s">
        <v>22</v>
      </c>
      <c r="B25" s="672" t="s">
        <v>481</v>
      </c>
      <c r="C25" s="628"/>
      <c r="D25" s="628">
        <f t="shared" si="25"/>
        <v>0</v>
      </c>
      <c r="E25" s="628">
        <f t="shared" ref="E25:K25" si="29">SUM(E26:E27)</f>
        <v>0</v>
      </c>
      <c r="F25" s="628">
        <f t="shared" si="29"/>
        <v>0</v>
      </c>
      <c r="G25" s="628">
        <f t="shared" si="29"/>
        <v>0</v>
      </c>
      <c r="H25" s="628">
        <f t="shared" si="29"/>
        <v>0</v>
      </c>
      <c r="I25" s="628">
        <f t="shared" si="29"/>
        <v>0</v>
      </c>
      <c r="J25" s="628">
        <f t="shared" si="29"/>
        <v>0</v>
      </c>
      <c r="K25" s="628">
        <f t="shared" si="29"/>
        <v>0</v>
      </c>
      <c r="L25" s="628"/>
      <c r="M25" s="628">
        <f t="shared" ref="M25:AF25" si="30">SUM(M26:M27)</f>
        <v>0</v>
      </c>
      <c r="N25" s="628">
        <f t="shared" si="30"/>
        <v>0</v>
      </c>
      <c r="O25" s="628">
        <f t="shared" si="30"/>
        <v>0</v>
      </c>
      <c r="P25" s="628">
        <f t="shared" si="30"/>
        <v>0</v>
      </c>
      <c r="Q25" s="628">
        <f t="shared" si="30"/>
        <v>0</v>
      </c>
      <c r="R25" s="628">
        <f t="shared" si="30"/>
        <v>0</v>
      </c>
      <c r="S25" s="628">
        <f t="shared" si="30"/>
        <v>0</v>
      </c>
      <c r="T25" s="628">
        <f t="shared" si="30"/>
        <v>0</v>
      </c>
      <c r="U25" s="628">
        <f t="shared" si="30"/>
        <v>0</v>
      </c>
      <c r="V25" s="628">
        <f t="shared" si="30"/>
        <v>0</v>
      </c>
      <c r="W25" s="628">
        <f t="shared" si="30"/>
        <v>0</v>
      </c>
      <c r="X25" s="628">
        <f t="shared" si="30"/>
        <v>0</v>
      </c>
      <c r="Y25" s="628">
        <f t="shared" si="30"/>
        <v>0</v>
      </c>
      <c r="Z25" s="628">
        <f t="shared" si="30"/>
        <v>0</v>
      </c>
      <c r="AA25" s="628">
        <f t="shared" si="30"/>
        <v>0</v>
      </c>
      <c r="AB25" s="628">
        <f t="shared" si="30"/>
        <v>0</v>
      </c>
      <c r="AC25" s="628">
        <f t="shared" si="30"/>
        <v>0</v>
      </c>
      <c r="AD25" s="628">
        <f t="shared" si="30"/>
        <v>0</v>
      </c>
      <c r="AE25" s="628">
        <f t="shared" si="30"/>
        <v>0</v>
      </c>
      <c r="AF25" s="628">
        <f t="shared" si="30"/>
        <v>0</v>
      </c>
      <c r="AG25" s="628"/>
      <c r="AH25" s="628">
        <f t="shared" ref="AH25:BA25" si="31">SUM(AH26:AH27)</f>
        <v>0</v>
      </c>
      <c r="AI25" s="628">
        <f t="shared" si="31"/>
        <v>0</v>
      </c>
      <c r="AJ25" s="628">
        <f t="shared" si="31"/>
        <v>0</v>
      </c>
      <c r="AK25" s="628">
        <f t="shared" si="31"/>
        <v>0</v>
      </c>
      <c r="AL25" s="628">
        <f t="shared" si="31"/>
        <v>0</v>
      </c>
      <c r="AM25" s="628">
        <f t="shared" si="31"/>
        <v>0</v>
      </c>
      <c r="AN25" s="628">
        <f t="shared" si="31"/>
        <v>0</v>
      </c>
      <c r="AO25" s="628">
        <f t="shared" si="31"/>
        <v>0</v>
      </c>
      <c r="AP25" s="628">
        <f t="shared" si="31"/>
        <v>0</v>
      </c>
      <c r="AQ25" s="628">
        <f t="shared" si="31"/>
        <v>0</v>
      </c>
      <c r="AR25" s="628">
        <f t="shared" si="31"/>
        <v>0</v>
      </c>
      <c r="AS25" s="628">
        <f t="shared" si="31"/>
        <v>0</v>
      </c>
      <c r="AT25" s="628">
        <f t="shared" si="31"/>
        <v>0</v>
      </c>
      <c r="AU25" s="628">
        <f t="shared" si="31"/>
        <v>0</v>
      </c>
      <c r="AV25" s="628">
        <f t="shared" si="31"/>
        <v>0</v>
      </c>
      <c r="AW25" s="628">
        <f t="shared" si="31"/>
        <v>0</v>
      </c>
      <c r="AX25" s="628">
        <f t="shared" si="31"/>
        <v>0</v>
      </c>
      <c r="AY25" s="628">
        <f t="shared" si="31"/>
        <v>0</v>
      </c>
      <c r="AZ25" s="628">
        <f t="shared" si="31"/>
        <v>0</v>
      </c>
      <c r="BA25" s="628">
        <f t="shared" si="31"/>
        <v>0</v>
      </c>
      <c r="BB25" s="604" t="s">
        <v>231</v>
      </c>
      <c r="BC25" s="629"/>
      <c r="BD25" s="629"/>
      <c r="BE25" s="606">
        <v>2016</v>
      </c>
      <c r="BF25" s="629"/>
      <c r="BG25" s="629"/>
    </row>
    <row r="26" spans="1:59" s="630" customFormat="1" ht="22.2" customHeight="1">
      <c r="A26" s="626" t="s">
        <v>22</v>
      </c>
      <c r="B26" s="672"/>
      <c r="C26" s="628"/>
      <c r="D26" s="628">
        <f t="shared" si="25"/>
        <v>0</v>
      </c>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customHeight="1">
      <c r="A27" s="626" t="s">
        <v>22</v>
      </c>
      <c r="B27" s="672"/>
      <c r="C27" s="628"/>
      <c r="D27" s="628">
        <f t="shared" si="25"/>
        <v>0</v>
      </c>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30" customFormat="1" ht="22.2" customHeight="1">
      <c r="A28" s="626" t="s">
        <v>25</v>
      </c>
      <c r="B28" s="674" t="s">
        <v>484</v>
      </c>
      <c r="C28" s="628">
        <f>SUM(C29,C32)</f>
        <v>0</v>
      </c>
      <c r="D28" s="628">
        <f>SUM(D29+D32)</f>
        <v>0</v>
      </c>
      <c r="E28" s="628">
        <f t="shared" ref="E28:K28" si="32">SUM(E29,E32)</f>
        <v>0</v>
      </c>
      <c r="F28" s="628">
        <f t="shared" si="32"/>
        <v>0</v>
      </c>
      <c r="G28" s="628">
        <f t="shared" si="32"/>
        <v>0</v>
      </c>
      <c r="H28" s="628">
        <f t="shared" si="32"/>
        <v>0</v>
      </c>
      <c r="I28" s="628">
        <f t="shared" si="32"/>
        <v>0</v>
      </c>
      <c r="J28" s="628">
        <f t="shared" si="32"/>
        <v>0</v>
      </c>
      <c r="K28" s="628">
        <f t="shared" si="32"/>
        <v>0</v>
      </c>
      <c r="L28" s="628"/>
      <c r="M28" s="628">
        <f t="shared" ref="M28:AF28" si="33">SUM(M29,M32)</f>
        <v>0</v>
      </c>
      <c r="N28" s="628">
        <f t="shared" si="33"/>
        <v>0</v>
      </c>
      <c r="O28" s="628">
        <f t="shared" si="33"/>
        <v>0</v>
      </c>
      <c r="P28" s="628">
        <f t="shared" si="33"/>
        <v>0</v>
      </c>
      <c r="Q28" s="628">
        <f t="shared" si="33"/>
        <v>0</v>
      </c>
      <c r="R28" s="628">
        <f t="shared" si="33"/>
        <v>0</v>
      </c>
      <c r="S28" s="628">
        <f t="shared" si="33"/>
        <v>0</v>
      </c>
      <c r="T28" s="628">
        <f t="shared" si="33"/>
        <v>0</v>
      </c>
      <c r="U28" s="628">
        <f t="shared" si="33"/>
        <v>0</v>
      </c>
      <c r="V28" s="628">
        <f t="shared" si="33"/>
        <v>0</v>
      </c>
      <c r="W28" s="628">
        <f t="shared" si="33"/>
        <v>0</v>
      </c>
      <c r="X28" s="628">
        <f t="shared" si="33"/>
        <v>0</v>
      </c>
      <c r="Y28" s="628">
        <f t="shared" si="33"/>
        <v>0</v>
      </c>
      <c r="Z28" s="628">
        <f t="shared" si="33"/>
        <v>0</v>
      </c>
      <c r="AA28" s="628">
        <f t="shared" si="33"/>
        <v>0</v>
      </c>
      <c r="AB28" s="628">
        <f t="shared" si="33"/>
        <v>0</v>
      </c>
      <c r="AC28" s="628">
        <f t="shared" si="33"/>
        <v>0</v>
      </c>
      <c r="AD28" s="628">
        <f t="shared" si="33"/>
        <v>0</v>
      </c>
      <c r="AE28" s="628">
        <f t="shared" si="33"/>
        <v>0</v>
      </c>
      <c r="AF28" s="628">
        <f t="shared" si="33"/>
        <v>0</v>
      </c>
      <c r="AG28" s="628"/>
      <c r="AH28" s="628">
        <f t="shared" ref="AH28:BA28" si="34">SUM(AH29,AH32)</f>
        <v>0</v>
      </c>
      <c r="AI28" s="628">
        <f t="shared" si="34"/>
        <v>0</v>
      </c>
      <c r="AJ28" s="628">
        <f t="shared" si="34"/>
        <v>0</v>
      </c>
      <c r="AK28" s="628">
        <f t="shared" si="34"/>
        <v>0</v>
      </c>
      <c r="AL28" s="628">
        <f t="shared" si="34"/>
        <v>0</v>
      </c>
      <c r="AM28" s="628">
        <f t="shared" si="34"/>
        <v>0</v>
      </c>
      <c r="AN28" s="628">
        <f t="shared" si="34"/>
        <v>0</v>
      </c>
      <c r="AO28" s="628">
        <f t="shared" si="34"/>
        <v>0</v>
      </c>
      <c r="AP28" s="628">
        <f t="shared" si="34"/>
        <v>0</v>
      </c>
      <c r="AQ28" s="628">
        <f t="shared" si="34"/>
        <v>0</v>
      </c>
      <c r="AR28" s="628">
        <f t="shared" si="34"/>
        <v>0</v>
      </c>
      <c r="AS28" s="628">
        <f t="shared" si="34"/>
        <v>0</v>
      </c>
      <c r="AT28" s="628">
        <f t="shared" si="34"/>
        <v>0</v>
      </c>
      <c r="AU28" s="628">
        <f t="shared" si="34"/>
        <v>0</v>
      </c>
      <c r="AV28" s="628">
        <f t="shared" si="34"/>
        <v>0</v>
      </c>
      <c r="AW28" s="628">
        <f t="shared" si="34"/>
        <v>0</v>
      </c>
      <c r="AX28" s="628">
        <f t="shared" si="34"/>
        <v>0</v>
      </c>
      <c r="AY28" s="628">
        <f t="shared" si="34"/>
        <v>0</v>
      </c>
      <c r="AZ28" s="628">
        <f t="shared" si="34"/>
        <v>0</v>
      </c>
      <c r="BA28" s="628">
        <f t="shared" si="34"/>
        <v>0</v>
      </c>
      <c r="BB28" s="604" t="s">
        <v>231</v>
      </c>
      <c r="BC28" s="629"/>
      <c r="BD28" s="629"/>
      <c r="BE28" s="606">
        <v>2016</v>
      </c>
      <c r="BF28" s="629"/>
      <c r="BG28" s="629"/>
    </row>
    <row r="29" spans="1:59" s="630" customFormat="1" ht="22.2" customHeight="1">
      <c r="A29" s="626" t="s">
        <v>25</v>
      </c>
      <c r="B29" s="672" t="s">
        <v>480</v>
      </c>
      <c r="C29" s="628"/>
      <c r="D29" s="628">
        <f t="shared" ref="D29:D34" si="35">SUM(E29:BA29)</f>
        <v>0</v>
      </c>
      <c r="E29" s="628">
        <f t="shared" ref="E29:K29" si="36">SUM(E30:E31)</f>
        <v>0</v>
      </c>
      <c r="F29" s="628">
        <f t="shared" si="36"/>
        <v>0</v>
      </c>
      <c r="G29" s="628">
        <f t="shared" si="36"/>
        <v>0</v>
      </c>
      <c r="H29" s="628">
        <f t="shared" si="36"/>
        <v>0</v>
      </c>
      <c r="I29" s="628">
        <f t="shared" si="36"/>
        <v>0</v>
      </c>
      <c r="J29" s="628">
        <f t="shared" si="36"/>
        <v>0</v>
      </c>
      <c r="K29" s="628">
        <f t="shared" si="36"/>
        <v>0</v>
      </c>
      <c r="L29" s="628"/>
      <c r="M29" s="628">
        <f t="shared" ref="M29:AF29" si="37">SUM(M30:M31)</f>
        <v>0</v>
      </c>
      <c r="N29" s="628">
        <f t="shared" si="37"/>
        <v>0</v>
      </c>
      <c r="O29" s="628">
        <f t="shared" si="37"/>
        <v>0</v>
      </c>
      <c r="P29" s="628">
        <f t="shared" si="37"/>
        <v>0</v>
      </c>
      <c r="Q29" s="628">
        <f t="shared" si="37"/>
        <v>0</v>
      </c>
      <c r="R29" s="628">
        <f t="shared" si="37"/>
        <v>0</v>
      </c>
      <c r="S29" s="628">
        <f t="shared" si="37"/>
        <v>0</v>
      </c>
      <c r="T29" s="628">
        <f t="shared" si="37"/>
        <v>0</v>
      </c>
      <c r="U29" s="628">
        <f t="shared" si="37"/>
        <v>0</v>
      </c>
      <c r="V29" s="628">
        <f t="shared" si="37"/>
        <v>0</v>
      </c>
      <c r="W29" s="628">
        <f t="shared" si="37"/>
        <v>0</v>
      </c>
      <c r="X29" s="628">
        <f t="shared" si="37"/>
        <v>0</v>
      </c>
      <c r="Y29" s="628">
        <f t="shared" si="37"/>
        <v>0</v>
      </c>
      <c r="Z29" s="628">
        <f t="shared" si="37"/>
        <v>0</v>
      </c>
      <c r="AA29" s="628">
        <f t="shared" si="37"/>
        <v>0</v>
      </c>
      <c r="AB29" s="628">
        <f t="shared" si="37"/>
        <v>0</v>
      </c>
      <c r="AC29" s="628">
        <f t="shared" si="37"/>
        <v>0</v>
      </c>
      <c r="AD29" s="628">
        <f t="shared" si="37"/>
        <v>0</v>
      </c>
      <c r="AE29" s="628">
        <f t="shared" si="37"/>
        <v>0</v>
      </c>
      <c r="AF29" s="628">
        <f t="shared" si="37"/>
        <v>0</v>
      </c>
      <c r="AG29" s="628"/>
      <c r="AH29" s="628">
        <f t="shared" ref="AH29:BA29" si="38">SUM(AH30:AH31)</f>
        <v>0</v>
      </c>
      <c r="AI29" s="628">
        <f t="shared" si="38"/>
        <v>0</v>
      </c>
      <c r="AJ29" s="628">
        <f t="shared" si="38"/>
        <v>0</v>
      </c>
      <c r="AK29" s="628">
        <f t="shared" si="38"/>
        <v>0</v>
      </c>
      <c r="AL29" s="628">
        <f t="shared" si="38"/>
        <v>0</v>
      </c>
      <c r="AM29" s="628">
        <f t="shared" si="38"/>
        <v>0</v>
      </c>
      <c r="AN29" s="628">
        <f t="shared" si="38"/>
        <v>0</v>
      </c>
      <c r="AO29" s="628">
        <f t="shared" si="38"/>
        <v>0</v>
      </c>
      <c r="AP29" s="628">
        <f t="shared" si="38"/>
        <v>0</v>
      </c>
      <c r="AQ29" s="628">
        <f t="shared" si="38"/>
        <v>0</v>
      </c>
      <c r="AR29" s="628">
        <f t="shared" si="38"/>
        <v>0</v>
      </c>
      <c r="AS29" s="628">
        <f t="shared" si="38"/>
        <v>0</v>
      </c>
      <c r="AT29" s="628">
        <f t="shared" si="38"/>
        <v>0</v>
      </c>
      <c r="AU29" s="628">
        <f t="shared" si="38"/>
        <v>0</v>
      </c>
      <c r="AV29" s="628">
        <f t="shared" si="38"/>
        <v>0</v>
      </c>
      <c r="AW29" s="628">
        <f t="shared" si="38"/>
        <v>0</v>
      </c>
      <c r="AX29" s="628">
        <f t="shared" si="38"/>
        <v>0</v>
      </c>
      <c r="AY29" s="628">
        <f t="shared" si="38"/>
        <v>0</v>
      </c>
      <c r="AZ29" s="628">
        <f t="shared" si="38"/>
        <v>0</v>
      </c>
      <c r="BA29" s="628">
        <f t="shared" si="38"/>
        <v>0</v>
      </c>
      <c r="BB29" s="604" t="s">
        <v>231</v>
      </c>
      <c r="BC29" s="629"/>
      <c r="BD29" s="629"/>
      <c r="BE29" s="606">
        <v>2016</v>
      </c>
      <c r="BF29" s="629"/>
      <c r="BG29" s="629"/>
    </row>
    <row r="30" spans="1:59" s="630" customFormat="1" ht="22.2" customHeight="1">
      <c r="A30" s="626" t="s">
        <v>25</v>
      </c>
      <c r="B30" s="672"/>
      <c r="C30" s="628"/>
      <c r="D30" s="628">
        <f t="shared" si="35"/>
        <v>0</v>
      </c>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customHeight="1">
      <c r="A31" s="626" t="s">
        <v>25</v>
      </c>
      <c r="B31" s="672"/>
      <c r="C31" s="628"/>
      <c r="D31" s="628">
        <f t="shared" si="35"/>
        <v>0</v>
      </c>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30" customFormat="1" ht="22.2" customHeight="1">
      <c r="A32" s="626" t="s">
        <v>25</v>
      </c>
      <c r="B32" s="672" t="s">
        <v>481</v>
      </c>
      <c r="C32" s="628"/>
      <c r="D32" s="628">
        <f t="shared" si="35"/>
        <v>0</v>
      </c>
      <c r="E32" s="628">
        <f t="shared" ref="E32:K32" si="39">SUM(E33:E34)</f>
        <v>0</v>
      </c>
      <c r="F32" s="628">
        <f t="shared" si="39"/>
        <v>0</v>
      </c>
      <c r="G32" s="628">
        <f t="shared" si="39"/>
        <v>0</v>
      </c>
      <c r="H32" s="628">
        <f t="shared" si="39"/>
        <v>0</v>
      </c>
      <c r="I32" s="628">
        <f t="shared" si="39"/>
        <v>0</v>
      </c>
      <c r="J32" s="628">
        <f t="shared" si="39"/>
        <v>0</v>
      </c>
      <c r="K32" s="628">
        <f t="shared" si="39"/>
        <v>0</v>
      </c>
      <c r="L32" s="628"/>
      <c r="M32" s="628">
        <f t="shared" ref="M32:AF32" si="40">SUM(M33:M34)</f>
        <v>0</v>
      </c>
      <c r="N32" s="628">
        <f t="shared" si="40"/>
        <v>0</v>
      </c>
      <c r="O32" s="628">
        <f t="shared" si="40"/>
        <v>0</v>
      </c>
      <c r="P32" s="628">
        <f t="shared" si="40"/>
        <v>0</v>
      </c>
      <c r="Q32" s="628">
        <f t="shared" si="40"/>
        <v>0</v>
      </c>
      <c r="R32" s="628">
        <f t="shared" si="40"/>
        <v>0</v>
      </c>
      <c r="S32" s="628">
        <f t="shared" si="40"/>
        <v>0</v>
      </c>
      <c r="T32" s="628">
        <f t="shared" si="40"/>
        <v>0</v>
      </c>
      <c r="U32" s="628">
        <f t="shared" si="40"/>
        <v>0</v>
      </c>
      <c r="V32" s="628">
        <f t="shared" si="40"/>
        <v>0</v>
      </c>
      <c r="W32" s="628">
        <f t="shared" si="40"/>
        <v>0</v>
      </c>
      <c r="X32" s="628">
        <f t="shared" si="40"/>
        <v>0</v>
      </c>
      <c r="Y32" s="628">
        <f t="shared" si="40"/>
        <v>0</v>
      </c>
      <c r="Z32" s="628">
        <f t="shared" si="40"/>
        <v>0</v>
      </c>
      <c r="AA32" s="628">
        <f t="shared" si="40"/>
        <v>0</v>
      </c>
      <c r="AB32" s="628">
        <f t="shared" si="40"/>
        <v>0</v>
      </c>
      <c r="AC32" s="628">
        <f t="shared" si="40"/>
        <v>0</v>
      </c>
      <c r="AD32" s="628">
        <f t="shared" si="40"/>
        <v>0</v>
      </c>
      <c r="AE32" s="628">
        <f t="shared" si="40"/>
        <v>0</v>
      </c>
      <c r="AF32" s="628">
        <f t="shared" si="40"/>
        <v>0</v>
      </c>
      <c r="AG32" s="628"/>
      <c r="AH32" s="628">
        <f t="shared" ref="AH32:BA32" si="41">SUM(AH33:AH34)</f>
        <v>0</v>
      </c>
      <c r="AI32" s="628">
        <f t="shared" si="41"/>
        <v>0</v>
      </c>
      <c r="AJ32" s="628">
        <f t="shared" si="41"/>
        <v>0</v>
      </c>
      <c r="AK32" s="628">
        <f t="shared" si="41"/>
        <v>0</v>
      </c>
      <c r="AL32" s="628">
        <f t="shared" si="41"/>
        <v>0</v>
      </c>
      <c r="AM32" s="628">
        <f t="shared" si="41"/>
        <v>0</v>
      </c>
      <c r="AN32" s="628">
        <f t="shared" si="41"/>
        <v>0</v>
      </c>
      <c r="AO32" s="628">
        <f t="shared" si="41"/>
        <v>0</v>
      </c>
      <c r="AP32" s="628">
        <f t="shared" si="41"/>
        <v>0</v>
      </c>
      <c r="AQ32" s="628">
        <f t="shared" si="41"/>
        <v>0</v>
      </c>
      <c r="AR32" s="628">
        <f t="shared" si="41"/>
        <v>0</v>
      </c>
      <c r="AS32" s="628">
        <f t="shared" si="41"/>
        <v>0</v>
      </c>
      <c r="AT32" s="628">
        <f t="shared" si="41"/>
        <v>0</v>
      </c>
      <c r="AU32" s="628">
        <f t="shared" si="41"/>
        <v>0</v>
      </c>
      <c r="AV32" s="628">
        <f t="shared" si="41"/>
        <v>0</v>
      </c>
      <c r="AW32" s="628">
        <f t="shared" si="41"/>
        <v>0</v>
      </c>
      <c r="AX32" s="628">
        <f t="shared" si="41"/>
        <v>0</v>
      </c>
      <c r="AY32" s="628">
        <f t="shared" si="41"/>
        <v>0</v>
      </c>
      <c r="AZ32" s="628">
        <f t="shared" si="41"/>
        <v>0</v>
      </c>
      <c r="BA32" s="628">
        <f t="shared" si="41"/>
        <v>0</v>
      </c>
      <c r="BB32" s="604" t="s">
        <v>231</v>
      </c>
      <c r="BC32" s="629"/>
      <c r="BD32" s="629"/>
      <c r="BE32" s="606">
        <v>2016</v>
      </c>
      <c r="BF32" s="629"/>
      <c r="BG32" s="629"/>
    </row>
    <row r="33" spans="1:59" s="630" customFormat="1" ht="22.2" customHeight="1">
      <c r="A33" s="626" t="s">
        <v>25</v>
      </c>
      <c r="B33" s="672"/>
      <c r="C33" s="628"/>
      <c r="D33" s="628">
        <f t="shared" si="35"/>
        <v>0</v>
      </c>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customHeight="1">
      <c r="A34" s="626" t="s">
        <v>25</v>
      </c>
      <c r="B34" s="672"/>
      <c r="C34" s="628"/>
      <c r="D34" s="628">
        <f t="shared" si="35"/>
        <v>0</v>
      </c>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30" customFormat="1" ht="22.2" customHeight="1">
      <c r="A35" s="626" t="s">
        <v>28</v>
      </c>
      <c r="B35" s="675" t="s">
        <v>485</v>
      </c>
      <c r="C35" s="628">
        <f>SUM(C36,C39)</f>
        <v>0</v>
      </c>
      <c r="D35" s="628">
        <f>SUM(D36+D39)</f>
        <v>0</v>
      </c>
      <c r="E35" s="628">
        <f t="shared" ref="E35:K35" si="42">SUM(E36,E39)</f>
        <v>0</v>
      </c>
      <c r="F35" s="628">
        <f t="shared" si="42"/>
        <v>0</v>
      </c>
      <c r="G35" s="628">
        <f t="shared" si="42"/>
        <v>0</v>
      </c>
      <c r="H35" s="628">
        <f t="shared" si="42"/>
        <v>0</v>
      </c>
      <c r="I35" s="628">
        <f t="shared" si="42"/>
        <v>0</v>
      </c>
      <c r="J35" s="628">
        <f t="shared" si="42"/>
        <v>0</v>
      </c>
      <c r="K35" s="628">
        <f t="shared" si="42"/>
        <v>0</v>
      </c>
      <c r="L35" s="628"/>
      <c r="M35" s="628">
        <f t="shared" ref="M35:AF35" si="43">SUM(M36,M39)</f>
        <v>0</v>
      </c>
      <c r="N35" s="628">
        <f t="shared" si="43"/>
        <v>0</v>
      </c>
      <c r="O35" s="628">
        <f t="shared" si="43"/>
        <v>0</v>
      </c>
      <c r="P35" s="628">
        <f t="shared" si="43"/>
        <v>0</v>
      </c>
      <c r="Q35" s="628">
        <f t="shared" si="43"/>
        <v>0</v>
      </c>
      <c r="R35" s="628">
        <f t="shared" si="43"/>
        <v>0</v>
      </c>
      <c r="S35" s="628">
        <f t="shared" si="43"/>
        <v>0</v>
      </c>
      <c r="T35" s="628">
        <f t="shared" si="43"/>
        <v>0</v>
      </c>
      <c r="U35" s="628">
        <f t="shared" si="43"/>
        <v>0</v>
      </c>
      <c r="V35" s="628">
        <f t="shared" si="43"/>
        <v>0</v>
      </c>
      <c r="W35" s="628">
        <f t="shared" si="43"/>
        <v>0</v>
      </c>
      <c r="X35" s="628">
        <f t="shared" si="43"/>
        <v>0</v>
      </c>
      <c r="Y35" s="628">
        <f t="shared" si="43"/>
        <v>0</v>
      </c>
      <c r="Z35" s="628">
        <f t="shared" si="43"/>
        <v>0</v>
      </c>
      <c r="AA35" s="628">
        <f t="shared" si="43"/>
        <v>0</v>
      </c>
      <c r="AB35" s="628">
        <f t="shared" si="43"/>
        <v>0</v>
      </c>
      <c r="AC35" s="628">
        <f t="shared" si="43"/>
        <v>0</v>
      </c>
      <c r="AD35" s="628">
        <f t="shared" si="43"/>
        <v>0</v>
      </c>
      <c r="AE35" s="628">
        <f t="shared" si="43"/>
        <v>0</v>
      </c>
      <c r="AF35" s="628">
        <f t="shared" si="43"/>
        <v>0</v>
      </c>
      <c r="AG35" s="628"/>
      <c r="AH35" s="628">
        <f t="shared" ref="AH35:BA35" si="44">SUM(AH36,AH39)</f>
        <v>0</v>
      </c>
      <c r="AI35" s="628">
        <f t="shared" si="44"/>
        <v>0</v>
      </c>
      <c r="AJ35" s="628">
        <f t="shared" si="44"/>
        <v>0</v>
      </c>
      <c r="AK35" s="628">
        <f t="shared" si="44"/>
        <v>0</v>
      </c>
      <c r="AL35" s="628">
        <f t="shared" si="44"/>
        <v>0</v>
      </c>
      <c r="AM35" s="628">
        <f t="shared" si="44"/>
        <v>0</v>
      </c>
      <c r="AN35" s="628">
        <f t="shared" si="44"/>
        <v>0</v>
      </c>
      <c r="AO35" s="628">
        <f t="shared" si="44"/>
        <v>0</v>
      </c>
      <c r="AP35" s="628">
        <f t="shared" si="44"/>
        <v>0</v>
      </c>
      <c r="AQ35" s="628">
        <f t="shared" si="44"/>
        <v>0</v>
      </c>
      <c r="AR35" s="628">
        <f t="shared" si="44"/>
        <v>0</v>
      </c>
      <c r="AS35" s="628">
        <f t="shared" si="44"/>
        <v>0</v>
      </c>
      <c r="AT35" s="628">
        <f t="shared" si="44"/>
        <v>0</v>
      </c>
      <c r="AU35" s="628">
        <f t="shared" si="44"/>
        <v>0</v>
      </c>
      <c r="AV35" s="628">
        <f t="shared" si="44"/>
        <v>0</v>
      </c>
      <c r="AW35" s="628">
        <f t="shared" si="44"/>
        <v>0</v>
      </c>
      <c r="AX35" s="628">
        <f t="shared" si="44"/>
        <v>0</v>
      </c>
      <c r="AY35" s="628">
        <f t="shared" si="44"/>
        <v>0</v>
      </c>
      <c r="AZ35" s="628">
        <f t="shared" si="44"/>
        <v>0</v>
      </c>
      <c r="BA35" s="628">
        <f t="shared" si="44"/>
        <v>0</v>
      </c>
      <c r="BB35" s="604" t="s">
        <v>231</v>
      </c>
      <c r="BC35" s="629"/>
      <c r="BD35" s="629"/>
      <c r="BE35" s="606">
        <v>2016</v>
      </c>
      <c r="BF35" s="629"/>
      <c r="BG35" s="629"/>
    </row>
    <row r="36" spans="1:59" s="630" customFormat="1" ht="22.2" customHeight="1">
      <c r="A36" s="626" t="s">
        <v>28</v>
      </c>
      <c r="B36" s="672" t="s">
        <v>480</v>
      </c>
      <c r="C36" s="628"/>
      <c r="D36" s="628">
        <f t="shared" ref="D36:D41" si="45">SUM(E36:BA36)</f>
        <v>0</v>
      </c>
      <c r="E36" s="628">
        <f t="shared" ref="E36:K36" si="46">SUM(E37:E38)</f>
        <v>0</v>
      </c>
      <c r="F36" s="628">
        <f t="shared" si="46"/>
        <v>0</v>
      </c>
      <c r="G36" s="628">
        <f t="shared" si="46"/>
        <v>0</v>
      </c>
      <c r="H36" s="628">
        <f t="shared" si="46"/>
        <v>0</v>
      </c>
      <c r="I36" s="628">
        <f t="shared" si="46"/>
        <v>0</v>
      </c>
      <c r="J36" s="628">
        <f t="shared" si="46"/>
        <v>0</v>
      </c>
      <c r="K36" s="628">
        <f t="shared" si="46"/>
        <v>0</v>
      </c>
      <c r="L36" s="628"/>
      <c r="M36" s="628">
        <f t="shared" ref="M36:AF36" si="47">SUM(M37:M38)</f>
        <v>0</v>
      </c>
      <c r="N36" s="628">
        <f t="shared" si="47"/>
        <v>0</v>
      </c>
      <c r="O36" s="628">
        <f t="shared" si="47"/>
        <v>0</v>
      </c>
      <c r="P36" s="628">
        <f t="shared" si="47"/>
        <v>0</v>
      </c>
      <c r="Q36" s="628">
        <f t="shared" si="47"/>
        <v>0</v>
      </c>
      <c r="R36" s="628">
        <f t="shared" si="47"/>
        <v>0</v>
      </c>
      <c r="S36" s="628">
        <f t="shared" si="47"/>
        <v>0</v>
      </c>
      <c r="T36" s="628">
        <f t="shared" si="47"/>
        <v>0</v>
      </c>
      <c r="U36" s="628">
        <f t="shared" si="47"/>
        <v>0</v>
      </c>
      <c r="V36" s="628">
        <f t="shared" si="47"/>
        <v>0</v>
      </c>
      <c r="W36" s="628">
        <f t="shared" si="47"/>
        <v>0</v>
      </c>
      <c r="X36" s="628">
        <f t="shared" si="47"/>
        <v>0</v>
      </c>
      <c r="Y36" s="628">
        <f t="shared" si="47"/>
        <v>0</v>
      </c>
      <c r="Z36" s="628">
        <f t="shared" si="47"/>
        <v>0</v>
      </c>
      <c r="AA36" s="628">
        <f t="shared" si="47"/>
        <v>0</v>
      </c>
      <c r="AB36" s="628">
        <f t="shared" si="47"/>
        <v>0</v>
      </c>
      <c r="AC36" s="628">
        <f t="shared" si="47"/>
        <v>0</v>
      </c>
      <c r="AD36" s="628">
        <f t="shared" si="47"/>
        <v>0</v>
      </c>
      <c r="AE36" s="628">
        <f t="shared" si="47"/>
        <v>0</v>
      </c>
      <c r="AF36" s="628">
        <f t="shared" si="47"/>
        <v>0</v>
      </c>
      <c r="AG36" s="628"/>
      <c r="AH36" s="628">
        <f t="shared" ref="AH36:BA36" si="48">SUM(AH37:AH38)</f>
        <v>0</v>
      </c>
      <c r="AI36" s="628">
        <f t="shared" si="48"/>
        <v>0</v>
      </c>
      <c r="AJ36" s="628">
        <f t="shared" si="48"/>
        <v>0</v>
      </c>
      <c r="AK36" s="628">
        <f t="shared" si="48"/>
        <v>0</v>
      </c>
      <c r="AL36" s="628">
        <f t="shared" si="48"/>
        <v>0</v>
      </c>
      <c r="AM36" s="628">
        <f t="shared" si="48"/>
        <v>0</v>
      </c>
      <c r="AN36" s="628">
        <f t="shared" si="48"/>
        <v>0</v>
      </c>
      <c r="AO36" s="628">
        <f t="shared" si="48"/>
        <v>0</v>
      </c>
      <c r="AP36" s="628">
        <f t="shared" si="48"/>
        <v>0</v>
      </c>
      <c r="AQ36" s="628">
        <f t="shared" si="48"/>
        <v>0</v>
      </c>
      <c r="AR36" s="628">
        <f t="shared" si="48"/>
        <v>0</v>
      </c>
      <c r="AS36" s="628">
        <f t="shared" si="48"/>
        <v>0</v>
      </c>
      <c r="AT36" s="628">
        <f t="shared" si="48"/>
        <v>0</v>
      </c>
      <c r="AU36" s="628">
        <f t="shared" si="48"/>
        <v>0</v>
      </c>
      <c r="AV36" s="628">
        <f t="shared" si="48"/>
        <v>0</v>
      </c>
      <c r="AW36" s="628">
        <f t="shared" si="48"/>
        <v>0</v>
      </c>
      <c r="AX36" s="628">
        <f t="shared" si="48"/>
        <v>0</v>
      </c>
      <c r="AY36" s="628">
        <f t="shared" si="48"/>
        <v>0</v>
      </c>
      <c r="AZ36" s="628">
        <f t="shared" si="48"/>
        <v>0</v>
      </c>
      <c r="BA36" s="628">
        <f t="shared" si="48"/>
        <v>0</v>
      </c>
      <c r="BB36" s="604" t="s">
        <v>231</v>
      </c>
      <c r="BC36" s="629"/>
      <c r="BD36" s="629"/>
      <c r="BE36" s="606">
        <v>2016</v>
      </c>
      <c r="BF36" s="629"/>
      <c r="BG36" s="629"/>
    </row>
    <row r="37" spans="1:59" s="630" customFormat="1" ht="22.2" customHeight="1">
      <c r="A37" s="626" t="s">
        <v>28</v>
      </c>
      <c r="B37" s="672"/>
      <c r="C37" s="628"/>
      <c r="D37" s="628">
        <f t="shared" si="45"/>
        <v>0</v>
      </c>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customHeight="1">
      <c r="A38" s="626" t="s">
        <v>28</v>
      </c>
      <c r="B38" s="672"/>
      <c r="C38" s="628"/>
      <c r="D38" s="628">
        <f t="shared" si="45"/>
        <v>0</v>
      </c>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30" customFormat="1" ht="22.2" customHeight="1">
      <c r="A39" s="626" t="s">
        <v>28</v>
      </c>
      <c r="B39" s="672" t="s">
        <v>481</v>
      </c>
      <c r="C39" s="628"/>
      <c r="D39" s="628">
        <f t="shared" si="45"/>
        <v>0</v>
      </c>
      <c r="E39" s="628">
        <f t="shared" ref="E39:K39" si="49">SUM(E40:E41)</f>
        <v>0</v>
      </c>
      <c r="F39" s="628">
        <f t="shared" si="49"/>
        <v>0</v>
      </c>
      <c r="G39" s="628">
        <f t="shared" si="49"/>
        <v>0</v>
      </c>
      <c r="H39" s="628">
        <f t="shared" si="49"/>
        <v>0</v>
      </c>
      <c r="I39" s="628">
        <f t="shared" si="49"/>
        <v>0</v>
      </c>
      <c r="J39" s="628">
        <f t="shared" si="49"/>
        <v>0</v>
      </c>
      <c r="K39" s="628">
        <f t="shared" si="49"/>
        <v>0</v>
      </c>
      <c r="L39" s="628"/>
      <c r="M39" s="628">
        <f t="shared" ref="M39:AF39" si="50">SUM(M40:M41)</f>
        <v>0</v>
      </c>
      <c r="N39" s="628">
        <f t="shared" si="50"/>
        <v>0</v>
      </c>
      <c r="O39" s="628">
        <f t="shared" si="50"/>
        <v>0</v>
      </c>
      <c r="P39" s="628">
        <f t="shared" si="50"/>
        <v>0</v>
      </c>
      <c r="Q39" s="628">
        <f t="shared" si="50"/>
        <v>0</v>
      </c>
      <c r="R39" s="628">
        <f t="shared" si="50"/>
        <v>0</v>
      </c>
      <c r="S39" s="628">
        <f t="shared" si="50"/>
        <v>0</v>
      </c>
      <c r="T39" s="628">
        <f t="shared" si="50"/>
        <v>0</v>
      </c>
      <c r="U39" s="628">
        <f t="shared" si="50"/>
        <v>0</v>
      </c>
      <c r="V39" s="628">
        <f t="shared" si="50"/>
        <v>0</v>
      </c>
      <c r="W39" s="628">
        <f t="shared" si="50"/>
        <v>0</v>
      </c>
      <c r="X39" s="628">
        <f t="shared" si="50"/>
        <v>0</v>
      </c>
      <c r="Y39" s="628">
        <f t="shared" si="50"/>
        <v>0</v>
      </c>
      <c r="Z39" s="628">
        <f t="shared" si="50"/>
        <v>0</v>
      </c>
      <c r="AA39" s="628">
        <f t="shared" si="50"/>
        <v>0</v>
      </c>
      <c r="AB39" s="628">
        <f t="shared" si="50"/>
        <v>0</v>
      </c>
      <c r="AC39" s="628">
        <f t="shared" si="50"/>
        <v>0</v>
      </c>
      <c r="AD39" s="628">
        <f t="shared" si="50"/>
        <v>0</v>
      </c>
      <c r="AE39" s="628">
        <f t="shared" si="50"/>
        <v>0</v>
      </c>
      <c r="AF39" s="628">
        <f t="shared" si="50"/>
        <v>0</v>
      </c>
      <c r="AG39" s="628"/>
      <c r="AH39" s="628">
        <f t="shared" ref="AH39:BA39" si="51">SUM(AH40:AH41)</f>
        <v>0</v>
      </c>
      <c r="AI39" s="628">
        <f t="shared" si="51"/>
        <v>0</v>
      </c>
      <c r="AJ39" s="628">
        <f t="shared" si="51"/>
        <v>0</v>
      </c>
      <c r="AK39" s="628">
        <f t="shared" si="51"/>
        <v>0</v>
      </c>
      <c r="AL39" s="628">
        <f t="shared" si="51"/>
        <v>0</v>
      </c>
      <c r="AM39" s="628">
        <f t="shared" si="51"/>
        <v>0</v>
      </c>
      <c r="AN39" s="628">
        <f t="shared" si="51"/>
        <v>0</v>
      </c>
      <c r="AO39" s="628">
        <f t="shared" si="51"/>
        <v>0</v>
      </c>
      <c r="AP39" s="628">
        <f t="shared" si="51"/>
        <v>0</v>
      </c>
      <c r="AQ39" s="628">
        <f t="shared" si="51"/>
        <v>0</v>
      </c>
      <c r="AR39" s="628">
        <f t="shared" si="51"/>
        <v>0</v>
      </c>
      <c r="AS39" s="628">
        <f t="shared" si="51"/>
        <v>0</v>
      </c>
      <c r="AT39" s="628">
        <f t="shared" si="51"/>
        <v>0</v>
      </c>
      <c r="AU39" s="628">
        <f t="shared" si="51"/>
        <v>0</v>
      </c>
      <c r="AV39" s="628">
        <f t="shared" si="51"/>
        <v>0</v>
      </c>
      <c r="AW39" s="628">
        <f t="shared" si="51"/>
        <v>0</v>
      </c>
      <c r="AX39" s="628">
        <f t="shared" si="51"/>
        <v>0</v>
      </c>
      <c r="AY39" s="628">
        <f t="shared" si="51"/>
        <v>0</v>
      </c>
      <c r="AZ39" s="628">
        <f t="shared" si="51"/>
        <v>0</v>
      </c>
      <c r="BA39" s="628">
        <f t="shared" si="51"/>
        <v>0</v>
      </c>
      <c r="BB39" s="604" t="s">
        <v>231</v>
      </c>
      <c r="BC39" s="629"/>
      <c r="BD39" s="629"/>
      <c r="BE39" s="606">
        <v>2016</v>
      </c>
      <c r="BF39" s="629"/>
      <c r="BG39" s="629"/>
    </row>
    <row r="40" spans="1:59" s="630" customFormat="1" ht="22.2" customHeight="1">
      <c r="A40" s="626" t="s">
        <v>28</v>
      </c>
      <c r="B40" s="672"/>
      <c r="C40" s="628"/>
      <c r="D40" s="628">
        <f t="shared" si="45"/>
        <v>0</v>
      </c>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customHeight="1">
      <c r="A41" s="626" t="s">
        <v>28</v>
      </c>
      <c r="B41" s="672"/>
      <c r="C41" s="628"/>
      <c r="D41" s="628">
        <f t="shared" si="45"/>
        <v>0</v>
      </c>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30" customFormat="1" ht="22.2" customHeight="1">
      <c r="A42" s="626" t="s">
        <v>31</v>
      </c>
      <c r="B42" s="676" t="s">
        <v>486</v>
      </c>
      <c r="C42" s="628">
        <f>SUM(C43,C46)</f>
        <v>0</v>
      </c>
      <c r="D42" s="628">
        <f>SUM(D43+D46)</f>
        <v>0</v>
      </c>
      <c r="E42" s="628">
        <f t="shared" ref="E42:K42" si="52">SUM(E43,E46)</f>
        <v>0</v>
      </c>
      <c r="F42" s="628">
        <f t="shared" si="52"/>
        <v>0</v>
      </c>
      <c r="G42" s="628">
        <f t="shared" si="52"/>
        <v>0</v>
      </c>
      <c r="H42" s="628">
        <f t="shared" si="52"/>
        <v>0</v>
      </c>
      <c r="I42" s="628">
        <f t="shared" si="52"/>
        <v>0</v>
      </c>
      <c r="J42" s="628">
        <f t="shared" si="52"/>
        <v>0</v>
      </c>
      <c r="K42" s="628">
        <f t="shared" si="52"/>
        <v>0</v>
      </c>
      <c r="L42" s="628"/>
      <c r="M42" s="628">
        <f t="shared" ref="M42:AF42" si="53">SUM(M43,M46)</f>
        <v>0</v>
      </c>
      <c r="N42" s="628">
        <f t="shared" si="53"/>
        <v>0</v>
      </c>
      <c r="O42" s="628">
        <f t="shared" si="53"/>
        <v>0</v>
      </c>
      <c r="P42" s="628">
        <f t="shared" si="53"/>
        <v>0</v>
      </c>
      <c r="Q42" s="628">
        <f t="shared" si="53"/>
        <v>0</v>
      </c>
      <c r="R42" s="628">
        <f t="shared" si="53"/>
        <v>0</v>
      </c>
      <c r="S42" s="628">
        <f t="shared" si="53"/>
        <v>0</v>
      </c>
      <c r="T42" s="628">
        <f t="shared" si="53"/>
        <v>0</v>
      </c>
      <c r="U42" s="628">
        <f t="shared" si="53"/>
        <v>0</v>
      </c>
      <c r="V42" s="628">
        <f t="shared" si="53"/>
        <v>0</v>
      </c>
      <c r="W42" s="628">
        <f t="shared" si="53"/>
        <v>0</v>
      </c>
      <c r="X42" s="628">
        <f t="shared" si="53"/>
        <v>0</v>
      </c>
      <c r="Y42" s="628">
        <f t="shared" si="53"/>
        <v>0</v>
      </c>
      <c r="Z42" s="628">
        <f t="shared" si="53"/>
        <v>0</v>
      </c>
      <c r="AA42" s="628">
        <f t="shared" si="53"/>
        <v>0</v>
      </c>
      <c r="AB42" s="628">
        <f t="shared" si="53"/>
        <v>0</v>
      </c>
      <c r="AC42" s="628">
        <f t="shared" si="53"/>
        <v>0</v>
      </c>
      <c r="AD42" s="628">
        <f t="shared" si="53"/>
        <v>0</v>
      </c>
      <c r="AE42" s="628">
        <f t="shared" si="53"/>
        <v>0</v>
      </c>
      <c r="AF42" s="628">
        <f t="shared" si="53"/>
        <v>0</v>
      </c>
      <c r="AG42" s="628"/>
      <c r="AH42" s="628">
        <f t="shared" ref="AH42:BA42" si="54">SUM(AH43,AH46)</f>
        <v>0</v>
      </c>
      <c r="AI42" s="628">
        <f t="shared" si="54"/>
        <v>0</v>
      </c>
      <c r="AJ42" s="628">
        <f t="shared" si="54"/>
        <v>0</v>
      </c>
      <c r="AK42" s="628">
        <f t="shared" si="54"/>
        <v>0</v>
      </c>
      <c r="AL42" s="628">
        <f t="shared" si="54"/>
        <v>0</v>
      </c>
      <c r="AM42" s="628">
        <f t="shared" si="54"/>
        <v>0</v>
      </c>
      <c r="AN42" s="628">
        <f t="shared" si="54"/>
        <v>0</v>
      </c>
      <c r="AO42" s="628">
        <f t="shared" si="54"/>
        <v>0</v>
      </c>
      <c r="AP42" s="628">
        <f t="shared" si="54"/>
        <v>0</v>
      </c>
      <c r="AQ42" s="628">
        <f t="shared" si="54"/>
        <v>0</v>
      </c>
      <c r="AR42" s="628">
        <f t="shared" si="54"/>
        <v>0</v>
      </c>
      <c r="AS42" s="628">
        <f t="shared" si="54"/>
        <v>0</v>
      </c>
      <c r="AT42" s="628">
        <f t="shared" si="54"/>
        <v>0</v>
      </c>
      <c r="AU42" s="628">
        <f t="shared" si="54"/>
        <v>0</v>
      </c>
      <c r="AV42" s="628">
        <f t="shared" si="54"/>
        <v>0</v>
      </c>
      <c r="AW42" s="628">
        <f t="shared" si="54"/>
        <v>0</v>
      </c>
      <c r="AX42" s="628">
        <f t="shared" si="54"/>
        <v>0</v>
      </c>
      <c r="AY42" s="628">
        <f t="shared" si="54"/>
        <v>0</v>
      </c>
      <c r="AZ42" s="628">
        <f t="shared" si="54"/>
        <v>0</v>
      </c>
      <c r="BA42" s="628">
        <f t="shared" si="54"/>
        <v>0</v>
      </c>
      <c r="BB42" s="604" t="s">
        <v>231</v>
      </c>
      <c r="BC42" s="629"/>
      <c r="BD42" s="629"/>
      <c r="BE42" s="606">
        <v>2016</v>
      </c>
      <c r="BF42" s="629"/>
      <c r="BG42" s="629"/>
    </row>
    <row r="43" spans="1:59" s="630" customFormat="1" ht="22.2" customHeight="1">
      <c r="A43" s="626" t="s">
        <v>31</v>
      </c>
      <c r="B43" s="672" t="s">
        <v>480</v>
      </c>
      <c r="C43" s="628"/>
      <c r="D43" s="628">
        <f t="shared" ref="D43:D48" si="55">SUM(E43:BA43)</f>
        <v>0</v>
      </c>
      <c r="E43" s="628">
        <f t="shared" ref="E43:K43" si="56">SUM(E44:E45)</f>
        <v>0</v>
      </c>
      <c r="F43" s="628">
        <f t="shared" si="56"/>
        <v>0</v>
      </c>
      <c r="G43" s="628">
        <f t="shared" si="56"/>
        <v>0</v>
      </c>
      <c r="H43" s="628">
        <f t="shared" si="56"/>
        <v>0</v>
      </c>
      <c r="I43" s="628">
        <f t="shared" si="56"/>
        <v>0</v>
      </c>
      <c r="J43" s="628">
        <f t="shared" si="56"/>
        <v>0</v>
      </c>
      <c r="K43" s="628">
        <f t="shared" si="56"/>
        <v>0</v>
      </c>
      <c r="L43" s="628"/>
      <c r="M43" s="628">
        <f t="shared" ref="M43:AF43" si="57">SUM(M44:M45)</f>
        <v>0</v>
      </c>
      <c r="N43" s="628">
        <f t="shared" si="57"/>
        <v>0</v>
      </c>
      <c r="O43" s="628">
        <f t="shared" si="57"/>
        <v>0</v>
      </c>
      <c r="P43" s="628">
        <f t="shared" si="57"/>
        <v>0</v>
      </c>
      <c r="Q43" s="628">
        <f t="shared" si="57"/>
        <v>0</v>
      </c>
      <c r="R43" s="628">
        <f t="shared" si="57"/>
        <v>0</v>
      </c>
      <c r="S43" s="628">
        <f t="shared" si="57"/>
        <v>0</v>
      </c>
      <c r="T43" s="628">
        <f t="shared" si="57"/>
        <v>0</v>
      </c>
      <c r="U43" s="628">
        <f t="shared" si="57"/>
        <v>0</v>
      </c>
      <c r="V43" s="628">
        <f t="shared" si="57"/>
        <v>0</v>
      </c>
      <c r="W43" s="628">
        <f t="shared" si="57"/>
        <v>0</v>
      </c>
      <c r="X43" s="628">
        <f t="shared" si="57"/>
        <v>0</v>
      </c>
      <c r="Y43" s="628">
        <f t="shared" si="57"/>
        <v>0</v>
      </c>
      <c r="Z43" s="628">
        <f t="shared" si="57"/>
        <v>0</v>
      </c>
      <c r="AA43" s="628">
        <f t="shared" si="57"/>
        <v>0</v>
      </c>
      <c r="AB43" s="628">
        <f t="shared" si="57"/>
        <v>0</v>
      </c>
      <c r="AC43" s="628">
        <f t="shared" si="57"/>
        <v>0</v>
      </c>
      <c r="AD43" s="628">
        <f t="shared" si="57"/>
        <v>0</v>
      </c>
      <c r="AE43" s="628">
        <f t="shared" si="57"/>
        <v>0</v>
      </c>
      <c r="AF43" s="628">
        <f t="shared" si="57"/>
        <v>0</v>
      </c>
      <c r="AG43" s="628"/>
      <c r="AH43" s="628">
        <f t="shared" ref="AH43:BA43" si="58">SUM(AH44:AH45)</f>
        <v>0</v>
      </c>
      <c r="AI43" s="628">
        <f t="shared" si="58"/>
        <v>0</v>
      </c>
      <c r="AJ43" s="628">
        <f t="shared" si="58"/>
        <v>0</v>
      </c>
      <c r="AK43" s="628">
        <f t="shared" si="58"/>
        <v>0</v>
      </c>
      <c r="AL43" s="628">
        <f t="shared" si="58"/>
        <v>0</v>
      </c>
      <c r="AM43" s="628">
        <f t="shared" si="58"/>
        <v>0</v>
      </c>
      <c r="AN43" s="628">
        <f t="shared" si="58"/>
        <v>0</v>
      </c>
      <c r="AO43" s="628">
        <f t="shared" si="58"/>
        <v>0</v>
      </c>
      <c r="AP43" s="628">
        <f t="shared" si="58"/>
        <v>0</v>
      </c>
      <c r="AQ43" s="628">
        <f t="shared" si="58"/>
        <v>0</v>
      </c>
      <c r="AR43" s="628">
        <f t="shared" si="58"/>
        <v>0</v>
      </c>
      <c r="AS43" s="628">
        <f t="shared" si="58"/>
        <v>0</v>
      </c>
      <c r="AT43" s="628">
        <f t="shared" si="58"/>
        <v>0</v>
      </c>
      <c r="AU43" s="628">
        <f t="shared" si="58"/>
        <v>0</v>
      </c>
      <c r="AV43" s="628">
        <f t="shared" si="58"/>
        <v>0</v>
      </c>
      <c r="AW43" s="628">
        <f t="shared" si="58"/>
        <v>0</v>
      </c>
      <c r="AX43" s="628">
        <f t="shared" si="58"/>
        <v>0</v>
      </c>
      <c r="AY43" s="628">
        <f t="shared" si="58"/>
        <v>0</v>
      </c>
      <c r="AZ43" s="628">
        <f t="shared" si="58"/>
        <v>0</v>
      </c>
      <c r="BA43" s="628">
        <f t="shared" si="58"/>
        <v>0</v>
      </c>
      <c r="BB43" s="604" t="s">
        <v>231</v>
      </c>
      <c r="BC43" s="629"/>
      <c r="BD43" s="629"/>
      <c r="BE43" s="606">
        <v>2016</v>
      </c>
      <c r="BF43" s="629"/>
      <c r="BG43" s="629"/>
    </row>
    <row r="44" spans="1:59" s="630" customFormat="1" ht="22.2" customHeight="1">
      <c r="A44" s="626" t="s">
        <v>31</v>
      </c>
      <c r="B44" s="672"/>
      <c r="C44" s="628"/>
      <c r="D44" s="628">
        <f t="shared" si="55"/>
        <v>0</v>
      </c>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customHeight="1">
      <c r="A45" s="626" t="s">
        <v>31</v>
      </c>
      <c r="B45" s="672"/>
      <c r="C45" s="628"/>
      <c r="D45" s="628">
        <f t="shared" si="55"/>
        <v>0</v>
      </c>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30" customFormat="1" ht="22.2" customHeight="1">
      <c r="A46" s="626" t="s">
        <v>31</v>
      </c>
      <c r="B46" s="672" t="s">
        <v>481</v>
      </c>
      <c r="C46" s="628"/>
      <c r="D46" s="628">
        <f t="shared" si="55"/>
        <v>0</v>
      </c>
      <c r="E46" s="628">
        <f t="shared" ref="E46:K46" si="59">SUM(E47:E48)</f>
        <v>0</v>
      </c>
      <c r="F46" s="628">
        <f t="shared" si="59"/>
        <v>0</v>
      </c>
      <c r="G46" s="628">
        <f t="shared" si="59"/>
        <v>0</v>
      </c>
      <c r="H46" s="628">
        <f t="shared" si="59"/>
        <v>0</v>
      </c>
      <c r="I46" s="628">
        <f t="shared" si="59"/>
        <v>0</v>
      </c>
      <c r="J46" s="628">
        <f t="shared" si="59"/>
        <v>0</v>
      </c>
      <c r="K46" s="628">
        <f t="shared" si="59"/>
        <v>0</v>
      </c>
      <c r="L46" s="628"/>
      <c r="M46" s="628">
        <f t="shared" ref="M46:AF46" si="60">SUM(M47:M48)</f>
        <v>0</v>
      </c>
      <c r="N46" s="628">
        <f t="shared" si="60"/>
        <v>0</v>
      </c>
      <c r="O46" s="628">
        <f t="shared" si="60"/>
        <v>0</v>
      </c>
      <c r="P46" s="628">
        <f t="shared" si="60"/>
        <v>0</v>
      </c>
      <c r="Q46" s="628">
        <f t="shared" si="60"/>
        <v>0</v>
      </c>
      <c r="R46" s="628">
        <f t="shared" si="60"/>
        <v>0</v>
      </c>
      <c r="S46" s="628">
        <f t="shared" si="60"/>
        <v>0</v>
      </c>
      <c r="T46" s="628">
        <f t="shared" si="60"/>
        <v>0</v>
      </c>
      <c r="U46" s="628">
        <f t="shared" si="60"/>
        <v>0</v>
      </c>
      <c r="V46" s="628">
        <f t="shared" si="60"/>
        <v>0</v>
      </c>
      <c r="W46" s="628">
        <f t="shared" si="60"/>
        <v>0</v>
      </c>
      <c r="X46" s="628">
        <f t="shared" si="60"/>
        <v>0</v>
      </c>
      <c r="Y46" s="628">
        <f t="shared" si="60"/>
        <v>0</v>
      </c>
      <c r="Z46" s="628">
        <f t="shared" si="60"/>
        <v>0</v>
      </c>
      <c r="AA46" s="628">
        <f t="shared" si="60"/>
        <v>0</v>
      </c>
      <c r="AB46" s="628">
        <f t="shared" si="60"/>
        <v>0</v>
      </c>
      <c r="AC46" s="628">
        <f t="shared" si="60"/>
        <v>0</v>
      </c>
      <c r="AD46" s="628">
        <f t="shared" si="60"/>
        <v>0</v>
      </c>
      <c r="AE46" s="628">
        <f t="shared" si="60"/>
        <v>0</v>
      </c>
      <c r="AF46" s="628">
        <f t="shared" si="60"/>
        <v>0</v>
      </c>
      <c r="AG46" s="628"/>
      <c r="AH46" s="628">
        <f t="shared" ref="AH46:BA46" si="61">SUM(AH47:AH48)</f>
        <v>0</v>
      </c>
      <c r="AI46" s="628">
        <f t="shared" si="61"/>
        <v>0</v>
      </c>
      <c r="AJ46" s="628">
        <f t="shared" si="61"/>
        <v>0</v>
      </c>
      <c r="AK46" s="628">
        <f t="shared" si="61"/>
        <v>0</v>
      </c>
      <c r="AL46" s="628">
        <f t="shared" si="61"/>
        <v>0</v>
      </c>
      <c r="AM46" s="628">
        <f t="shared" si="61"/>
        <v>0</v>
      </c>
      <c r="AN46" s="628">
        <f t="shared" si="61"/>
        <v>0</v>
      </c>
      <c r="AO46" s="628">
        <f t="shared" si="61"/>
        <v>0</v>
      </c>
      <c r="AP46" s="628">
        <f t="shared" si="61"/>
        <v>0</v>
      </c>
      <c r="AQ46" s="628">
        <f t="shared" si="61"/>
        <v>0</v>
      </c>
      <c r="AR46" s="628">
        <f t="shared" si="61"/>
        <v>0</v>
      </c>
      <c r="AS46" s="628">
        <f t="shared" si="61"/>
        <v>0</v>
      </c>
      <c r="AT46" s="628">
        <f t="shared" si="61"/>
        <v>0</v>
      </c>
      <c r="AU46" s="628">
        <f t="shared" si="61"/>
        <v>0</v>
      </c>
      <c r="AV46" s="628">
        <f t="shared" si="61"/>
        <v>0</v>
      </c>
      <c r="AW46" s="628">
        <f t="shared" si="61"/>
        <v>0</v>
      </c>
      <c r="AX46" s="628">
        <f t="shared" si="61"/>
        <v>0</v>
      </c>
      <c r="AY46" s="628">
        <f t="shared" si="61"/>
        <v>0</v>
      </c>
      <c r="AZ46" s="628">
        <f t="shared" si="61"/>
        <v>0</v>
      </c>
      <c r="BA46" s="628">
        <f t="shared" si="61"/>
        <v>0</v>
      </c>
      <c r="BB46" s="604" t="s">
        <v>231</v>
      </c>
      <c r="BC46" s="629"/>
      <c r="BD46" s="629"/>
      <c r="BE46" s="606">
        <v>2016</v>
      </c>
      <c r="BF46" s="629"/>
      <c r="BG46" s="629"/>
    </row>
    <row r="47" spans="1:59" s="630" customFormat="1" ht="22.2" customHeight="1">
      <c r="A47" s="626" t="s">
        <v>31</v>
      </c>
      <c r="B47" s="672"/>
      <c r="C47" s="628"/>
      <c r="D47" s="628">
        <f t="shared" si="55"/>
        <v>0</v>
      </c>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customHeight="1">
      <c r="A48" s="626" t="s">
        <v>31</v>
      </c>
      <c r="B48" s="672"/>
      <c r="C48" s="628"/>
      <c r="D48" s="628">
        <f t="shared" si="55"/>
        <v>0</v>
      </c>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30" customFormat="1" ht="22.2" customHeight="1">
      <c r="A49" s="626" t="s">
        <v>34</v>
      </c>
      <c r="B49" s="676" t="s">
        <v>487</v>
      </c>
      <c r="C49" s="628">
        <f>SUM(C50,C53)</f>
        <v>0</v>
      </c>
      <c r="D49" s="628">
        <f>SUM(D50+D53)</f>
        <v>0</v>
      </c>
      <c r="E49" s="628">
        <f t="shared" ref="E49:K49" si="62">SUM(E50,E53)</f>
        <v>0</v>
      </c>
      <c r="F49" s="628">
        <f t="shared" si="62"/>
        <v>0</v>
      </c>
      <c r="G49" s="628">
        <f t="shared" si="62"/>
        <v>0</v>
      </c>
      <c r="H49" s="628">
        <f t="shared" si="62"/>
        <v>0</v>
      </c>
      <c r="I49" s="628">
        <f t="shared" si="62"/>
        <v>0</v>
      </c>
      <c r="J49" s="628">
        <f t="shared" si="62"/>
        <v>0</v>
      </c>
      <c r="K49" s="628">
        <f t="shared" si="62"/>
        <v>0</v>
      </c>
      <c r="L49" s="628"/>
      <c r="M49" s="628">
        <f t="shared" ref="M49:AF49" si="63">SUM(M50,M53)</f>
        <v>0</v>
      </c>
      <c r="N49" s="628">
        <f t="shared" si="63"/>
        <v>0</v>
      </c>
      <c r="O49" s="628">
        <f t="shared" si="63"/>
        <v>0</v>
      </c>
      <c r="P49" s="628">
        <f t="shared" si="63"/>
        <v>0</v>
      </c>
      <c r="Q49" s="628">
        <f t="shared" si="63"/>
        <v>0</v>
      </c>
      <c r="R49" s="628">
        <f t="shared" si="63"/>
        <v>0</v>
      </c>
      <c r="S49" s="628">
        <f t="shared" si="63"/>
        <v>0</v>
      </c>
      <c r="T49" s="628">
        <f t="shared" si="63"/>
        <v>0</v>
      </c>
      <c r="U49" s="628">
        <f t="shared" si="63"/>
        <v>0</v>
      </c>
      <c r="V49" s="628">
        <f t="shared" si="63"/>
        <v>0</v>
      </c>
      <c r="W49" s="628">
        <f t="shared" si="63"/>
        <v>0</v>
      </c>
      <c r="X49" s="628">
        <f t="shared" si="63"/>
        <v>0</v>
      </c>
      <c r="Y49" s="628">
        <f t="shared" si="63"/>
        <v>0</v>
      </c>
      <c r="Z49" s="628">
        <f t="shared" si="63"/>
        <v>0</v>
      </c>
      <c r="AA49" s="628">
        <f t="shared" si="63"/>
        <v>0</v>
      </c>
      <c r="AB49" s="628">
        <f t="shared" si="63"/>
        <v>0</v>
      </c>
      <c r="AC49" s="628">
        <f t="shared" si="63"/>
        <v>0</v>
      </c>
      <c r="AD49" s="628">
        <f t="shared" si="63"/>
        <v>0</v>
      </c>
      <c r="AE49" s="628">
        <f t="shared" si="63"/>
        <v>0</v>
      </c>
      <c r="AF49" s="628">
        <f t="shared" si="63"/>
        <v>0</v>
      </c>
      <c r="AG49" s="628"/>
      <c r="AH49" s="628">
        <f t="shared" ref="AH49:BA49" si="64">SUM(AH50,AH53)</f>
        <v>0</v>
      </c>
      <c r="AI49" s="628">
        <f t="shared" si="64"/>
        <v>0</v>
      </c>
      <c r="AJ49" s="628">
        <f t="shared" si="64"/>
        <v>0</v>
      </c>
      <c r="AK49" s="628">
        <f t="shared" si="64"/>
        <v>0</v>
      </c>
      <c r="AL49" s="628">
        <f t="shared" si="64"/>
        <v>0</v>
      </c>
      <c r="AM49" s="628">
        <f t="shared" si="64"/>
        <v>0</v>
      </c>
      <c r="AN49" s="628">
        <f t="shared" si="64"/>
        <v>0</v>
      </c>
      <c r="AO49" s="628">
        <f t="shared" si="64"/>
        <v>0</v>
      </c>
      <c r="AP49" s="628">
        <f t="shared" si="64"/>
        <v>0</v>
      </c>
      <c r="AQ49" s="628">
        <f t="shared" si="64"/>
        <v>0</v>
      </c>
      <c r="AR49" s="628">
        <f t="shared" si="64"/>
        <v>0</v>
      </c>
      <c r="AS49" s="628">
        <f t="shared" si="64"/>
        <v>0</v>
      </c>
      <c r="AT49" s="628">
        <f t="shared" si="64"/>
        <v>0</v>
      </c>
      <c r="AU49" s="628">
        <f t="shared" si="64"/>
        <v>0</v>
      </c>
      <c r="AV49" s="628">
        <f t="shared" si="64"/>
        <v>0</v>
      </c>
      <c r="AW49" s="628">
        <f t="shared" si="64"/>
        <v>0</v>
      </c>
      <c r="AX49" s="628">
        <f t="shared" si="64"/>
        <v>0</v>
      </c>
      <c r="AY49" s="628">
        <f t="shared" si="64"/>
        <v>0</v>
      </c>
      <c r="AZ49" s="628">
        <f t="shared" si="64"/>
        <v>0</v>
      </c>
      <c r="BA49" s="628">
        <f t="shared" si="64"/>
        <v>0</v>
      </c>
      <c r="BB49" s="604" t="s">
        <v>231</v>
      </c>
      <c r="BC49" s="629"/>
      <c r="BD49" s="629"/>
      <c r="BE49" s="606">
        <v>2016</v>
      </c>
      <c r="BF49" s="629"/>
      <c r="BG49" s="629"/>
    </row>
    <row r="50" spans="1:59" s="630" customFormat="1" ht="22.2" customHeight="1">
      <c r="A50" s="626" t="s">
        <v>34</v>
      </c>
      <c r="B50" s="672" t="s">
        <v>480</v>
      </c>
      <c r="C50" s="628"/>
      <c r="D50" s="628">
        <f t="shared" ref="D50:D55" si="65">SUM(E50:BA50)</f>
        <v>0</v>
      </c>
      <c r="E50" s="628">
        <f t="shared" ref="E50:K50" si="66">SUM(E51:E52)</f>
        <v>0</v>
      </c>
      <c r="F50" s="628">
        <f t="shared" si="66"/>
        <v>0</v>
      </c>
      <c r="G50" s="628">
        <f t="shared" si="66"/>
        <v>0</v>
      </c>
      <c r="H50" s="628">
        <f t="shared" si="66"/>
        <v>0</v>
      </c>
      <c r="I50" s="628">
        <f t="shared" si="66"/>
        <v>0</v>
      </c>
      <c r="J50" s="628">
        <f t="shared" si="66"/>
        <v>0</v>
      </c>
      <c r="K50" s="628">
        <f t="shared" si="66"/>
        <v>0</v>
      </c>
      <c r="L50" s="628"/>
      <c r="M50" s="628">
        <f t="shared" ref="M50:AF50" si="67">SUM(M51:M52)</f>
        <v>0</v>
      </c>
      <c r="N50" s="628">
        <f t="shared" si="67"/>
        <v>0</v>
      </c>
      <c r="O50" s="628">
        <f t="shared" si="67"/>
        <v>0</v>
      </c>
      <c r="P50" s="628">
        <f t="shared" si="67"/>
        <v>0</v>
      </c>
      <c r="Q50" s="628">
        <f t="shared" si="67"/>
        <v>0</v>
      </c>
      <c r="R50" s="628">
        <f t="shared" si="67"/>
        <v>0</v>
      </c>
      <c r="S50" s="628">
        <f t="shared" si="67"/>
        <v>0</v>
      </c>
      <c r="T50" s="628">
        <f t="shared" si="67"/>
        <v>0</v>
      </c>
      <c r="U50" s="628">
        <f t="shared" si="67"/>
        <v>0</v>
      </c>
      <c r="V50" s="628">
        <f t="shared" si="67"/>
        <v>0</v>
      </c>
      <c r="W50" s="628">
        <f t="shared" si="67"/>
        <v>0</v>
      </c>
      <c r="X50" s="628">
        <f t="shared" si="67"/>
        <v>0</v>
      </c>
      <c r="Y50" s="628">
        <f t="shared" si="67"/>
        <v>0</v>
      </c>
      <c r="Z50" s="628">
        <f t="shared" si="67"/>
        <v>0</v>
      </c>
      <c r="AA50" s="628">
        <f t="shared" si="67"/>
        <v>0</v>
      </c>
      <c r="AB50" s="628">
        <f t="shared" si="67"/>
        <v>0</v>
      </c>
      <c r="AC50" s="628">
        <f t="shared" si="67"/>
        <v>0</v>
      </c>
      <c r="AD50" s="628">
        <f t="shared" si="67"/>
        <v>0</v>
      </c>
      <c r="AE50" s="628">
        <f t="shared" si="67"/>
        <v>0</v>
      </c>
      <c r="AF50" s="628">
        <f t="shared" si="67"/>
        <v>0</v>
      </c>
      <c r="AG50" s="628"/>
      <c r="AH50" s="628">
        <f t="shared" ref="AH50:BA50" si="68">SUM(AH51:AH52)</f>
        <v>0</v>
      </c>
      <c r="AI50" s="628">
        <f t="shared" si="68"/>
        <v>0</v>
      </c>
      <c r="AJ50" s="628">
        <f t="shared" si="68"/>
        <v>0</v>
      </c>
      <c r="AK50" s="628">
        <f t="shared" si="68"/>
        <v>0</v>
      </c>
      <c r="AL50" s="628">
        <f t="shared" si="68"/>
        <v>0</v>
      </c>
      <c r="AM50" s="628">
        <f t="shared" si="68"/>
        <v>0</v>
      </c>
      <c r="AN50" s="628">
        <f t="shared" si="68"/>
        <v>0</v>
      </c>
      <c r="AO50" s="628">
        <f t="shared" si="68"/>
        <v>0</v>
      </c>
      <c r="AP50" s="628">
        <f t="shared" si="68"/>
        <v>0</v>
      </c>
      <c r="AQ50" s="628">
        <f t="shared" si="68"/>
        <v>0</v>
      </c>
      <c r="AR50" s="628">
        <f t="shared" si="68"/>
        <v>0</v>
      </c>
      <c r="AS50" s="628">
        <f t="shared" si="68"/>
        <v>0</v>
      </c>
      <c r="AT50" s="628">
        <f t="shared" si="68"/>
        <v>0</v>
      </c>
      <c r="AU50" s="628">
        <f t="shared" si="68"/>
        <v>0</v>
      </c>
      <c r="AV50" s="628">
        <f t="shared" si="68"/>
        <v>0</v>
      </c>
      <c r="AW50" s="628">
        <f t="shared" si="68"/>
        <v>0</v>
      </c>
      <c r="AX50" s="628">
        <f t="shared" si="68"/>
        <v>0</v>
      </c>
      <c r="AY50" s="628">
        <f t="shared" si="68"/>
        <v>0</v>
      </c>
      <c r="AZ50" s="628">
        <f t="shared" si="68"/>
        <v>0</v>
      </c>
      <c r="BA50" s="628">
        <f t="shared" si="68"/>
        <v>0</v>
      </c>
      <c r="BB50" s="604" t="s">
        <v>231</v>
      </c>
      <c r="BC50" s="629"/>
      <c r="BD50" s="629"/>
      <c r="BE50" s="606">
        <v>2016</v>
      </c>
      <c r="BF50" s="629"/>
      <c r="BG50" s="629"/>
    </row>
    <row r="51" spans="1:59" s="630" customFormat="1" ht="22.2" customHeight="1">
      <c r="A51" s="626" t="s">
        <v>34</v>
      </c>
      <c r="B51" s="672"/>
      <c r="C51" s="628"/>
      <c r="D51" s="628">
        <f t="shared" si="65"/>
        <v>0</v>
      </c>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customHeight="1">
      <c r="A52" s="626" t="s">
        <v>34</v>
      </c>
      <c r="B52" s="672"/>
      <c r="C52" s="628"/>
      <c r="D52" s="628">
        <f t="shared" si="65"/>
        <v>0</v>
      </c>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30" customFormat="1" ht="22.2" customHeight="1">
      <c r="A53" s="626" t="s">
        <v>34</v>
      </c>
      <c r="B53" s="672" t="s">
        <v>481</v>
      </c>
      <c r="C53" s="628"/>
      <c r="D53" s="628">
        <f t="shared" si="65"/>
        <v>0</v>
      </c>
      <c r="E53" s="628">
        <f t="shared" ref="E53:K53" si="69">SUM(E54:E55)</f>
        <v>0</v>
      </c>
      <c r="F53" s="628">
        <f t="shared" si="69"/>
        <v>0</v>
      </c>
      <c r="G53" s="628">
        <f t="shared" si="69"/>
        <v>0</v>
      </c>
      <c r="H53" s="628">
        <f t="shared" si="69"/>
        <v>0</v>
      </c>
      <c r="I53" s="628">
        <f t="shared" si="69"/>
        <v>0</v>
      </c>
      <c r="J53" s="628">
        <f t="shared" si="69"/>
        <v>0</v>
      </c>
      <c r="K53" s="628">
        <f t="shared" si="69"/>
        <v>0</v>
      </c>
      <c r="L53" s="628"/>
      <c r="M53" s="628">
        <f t="shared" ref="M53:AF53" si="70">SUM(M54:M55)</f>
        <v>0</v>
      </c>
      <c r="N53" s="628">
        <f t="shared" si="70"/>
        <v>0</v>
      </c>
      <c r="O53" s="628">
        <f t="shared" si="70"/>
        <v>0</v>
      </c>
      <c r="P53" s="628">
        <f t="shared" si="70"/>
        <v>0</v>
      </c>
      <c r="Q53" s="628">
        <f t="shared" si="70"/>
        <v>0</v>
      </c>
      <c r="R53" s="628">
        <f t="shared" si="70"/>
        <v>0</v>
      </c>
      <c r="S53" s="628">
        <f t="shared" si="70"/>
        <v>0</v>
      </c>
      <c r="T53" s="628">
        <f t="shared" si="70"/>
        <v>0</v>
      </c>
      <c r="U53" s="628">
        <f t="shared" si="70"/>
        <v>0</v>
      </c>
      <c r="V53" s="628">
        <f t="shared" si="70"/>
        <v>0</v>
      </c>
      <c r="W53" s="628">
        <f t="shared" si="70"/>
        <v>0</v>
      </c>
      <c r="X53" s="628">
        <f t="shared" si="70"/>
        <v>0</v>
      </c>
      <c r="Y53" s="628">
        <f t="shared" si="70"/>
        <v>0</v>
      </c>
      <c r="Z53" s="628">
        <f t="shared" si="70"/>
        <v>0</v>
      </c>
      <c r="AA53" s="628">
        <f t="shared" si="70"/>
        <v>0</v>
      </c>
      <c r="AB53" s="628">
        <f t="shared" si="70"/>
        <v>0</v>
      </c>
      <c r="AC53" s="628">
        <f t="shared" si="70"/>
        <v>0</v>
      </c>
      <c r="AD53" s="628">
        <f t="shared" si="70"/>
        <v>0</v>
      </c>
      <c r="AE53" s="628">
        <f t="shared" si="70"/>
        <v>0</v>
      </c>
      <c r="AF53" s="628">
        <f t="shared" si="70"/>
        <v>0</v>
      </c>
      <c r="AG53" s="628"/>
      <c r="AH53" s="628">
        <f t="shared" ref="AH53:BA53" si="71">SUM(AH54:AH55)</f>
        <v>0</v>
      </c>
      <c r="AI53" s="628">
        <f t="shared" si="71"/>
        <v>0</v>
      </c>
      <c r="AJ53" s="628">
        <f t="shared" si="71"/>
        <v>0</v>
      </c>
      <c r="AK53" s="628">
        <f t="shared" si="71"/>
        <v>0</v>
      </c>
      <c r="AL53" s="628">
        <f t="shared" si="71"/>
        <v>0</v>
      </c>
      <c r="AM53" s="628">
        <f t="shared" si="71"/>
        <v>0</v>
      </c>
      <c r="AN53" s="628">
        <f t="shared" si="71"/>
        <v>0</v>
      </c>
      <c r="AO53" s="628">
        <f t="shared" si="71"/>
        <v>0</v>
      </c>
      <c r="AP53" s="628">
        <f t="shared" si="71"/>
        <v>0</v>
      </c>
      <c r="AQ53" s="628">
        <f t="shared" si="71"/>
        <v>0</v>
      </c>
      <c r="AR53" s="628">
        <f t="shared" si="71"/>
        <v>0</v>
      </c>
      <c r="AS53" s="628">
        <f t="shared" si="71"/>
        <v>0</v>
      </c>
      <c r="AT53" s="628">
        <f t="shared" si="71"/>
        <v>0</v>
      </c>
      <c r="AU53" s="628">
        <f t="shared" si="71"/>
        <v>0</v>
      </c>
      <c r="AV53" s="628">
        <f t="shared" si="71"/>
        <v>0</v>
      </c>
      <c r="AW53" s="628">
        <f t="shared" si="71"/>
        <v>0</v>
      </c>
      <c r="AX53" s="628">
        <f t="shared" si="71"/>
        <v>0</v>
      </c>
      <c r="AY53" s="628">
        <f t="shared" si="71"/>
        <v>0</v>
      </c>
      <c r="AZ53" s="628">
        <f t="shared" si="71"/>
        <v>0</v>
      </c>
      <c r="BA53" s="628">
        <f t="shared" si="71"/>
        <v>0</v>
      </c>
      <c r="BB53" s="604" t="s">
        <v>231</v>
      </c>
      <c r="BC53" s="629"/>
      <c r="BD53" s="629"/>
      <c r="BE53" s="606">
        <v>2016</v>
      </c>
      <c r="BF53" s="629"/>
      <c r="BG53" s="629"/>
    </row>
    <row r="54" spans="1:59" s="630" customFormat="1" ht="22.2" customHeight="1">
      <c r="A54" s="626" t="s">
        <v>34</v>
      </c>
      <c r="B54" s="672"/>
      <c r="C54" s="628"/>
      <c r="D54" s="628">
        <f t="shared" si="65"/>
        <v>0</v>
      </c>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customHeight="1">
      <c r="A55" s="626" t="s">
        <v>34</v>
      </c>
      <c r="B55" s="672"/>
      <c r="C55" s="628"/>
      <c r="D55" s="628">
        <f t="shared" si="65"/>
        <v>0</v>
      </c>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618" customFormat="1" ht="22.2" customHeight="1">
      <c r="A56" s="349" t="s">
        <v>677</v>
      </c>
      <c r="B56" s="616" t="s">
        <v>679</v>
      </c>
      <c r="C56" s="617">
        <f>SUM(C57,C60)</f>
        <v>0</v>
      </c>
      <c r="D56" s="617">
        <f>SUM(D57+D60)</f>
        <v>0</v>
      </c>
      <c r="E56" s="617">
        <f t="shared" ref="E56:BA56" si="72">SUM(E57,E60)</f>
        <v>0</v>
      </c>
      <c r="F56" s="617">
        <f t="shared" si="72"/>
        <v>0</v>
      </c>
      <c r="G56" s="617">
        <f t="shared" si="72"/>
        <v>0</v>
      </c>
      <c r="H56" s="617">
        <f t="shared" si="72"/>
        <v>0</v>
      </c>
      <c r="I56" s="617">
        <f t="shared" si="72"/>
        <v>0</v>
      </c>
      <c r="J56" s="617">
        <f t="shared" si="72"/>
        <v>0</v>
      </c>
      <c r="K56" s="617">
        <f t="shared" si="72"/>
        <v>0</v>
      </c>
      <c r="L56" s="617"/>
      <c r="M56" s="617">
        <f t="shared" si="72"/>
        <v>0</v>
      </c>
      <c r="N56" s="617">
        <f t="shared" si="72"/>
        <v>0</v>
      </c>
      <c r="O56" s="617">
        <f t="shared" si="72"/>
        <v>0</v>
      </c>
      <c r="P56" s="617">
        <f t="shared" si="72"/>
        <v>0</v>
      </c>
      <c r="Q56" s="617">
        <f t="shared" si="72"/>
        <v>0</v>
      </c>
      <c r="R56" s="617">
        <f t="shared" si="72"/>
        <v>0</v>
      </c>
      <c r="S56" s="617">
        <f t="shared" si="72"/>
        <v>0</v>
      </c>
      <c r="T56" s="617">
        <f t="shared" si="72"/>
        <v>0</v>
      </c>
      <c r="U56" s="617">
        <f t="shared" si="72"/>
        <v>0</v>
      </c>
      <c r="V56" s="617">
        <f t="shared" si="72"/>
        <v>0</v>
      </c>
      <c r="W56" s="617">
        <f>SUM(W57,W60)</f>
        <v>0</v>
      </c>
      <c r="X56" s="617">
        <f t="shared" si="72"/>
        <v>0</v>
      </c>
      <c r="Y56" s="617">
        <f>SUM(Y57,Y60)</f>
        <v>0</v>
      </c>
      <c r="Z56" s="617">
        <f>SUM(Z57,Z60)</f>
        <v>0</v>
      </c>
      <c r="AA56" s="617">
        <f t="shared" si="72"/>
        <v>0</v>
      </c>
      <c r="AB56" s="617">
        <f t="shared" si="72"/>
        <v>0</v>
      </c>
      <c r="AC56" s="617">
        <f t="shared" si="72"/>
        <v>0</v>
      </c>
      <c r="AD56" s="617">
        <f t="shared" si="72"/>
        <v>0</v>
      </c>
      <c r="AE56" s="617">
        <f>SUM(AE57,AE60)</f>
        <v>0</v>
      </c>
      <c r="AF56" s="617">
        <f>SUM(AF57,AF60)</f>
        <v>0</v>
      </c>
      <c r="AG56" s="617"/>
      <c r="AH56" s="617">
        <f>SUM(AH57,AH60)</f>
        <v>0</v>
      </c>
      <c r="AI56" s="617">
        <f>SUM(AI57,AI60)</f>
        <v>0</v>
      </c>
      <c r="AJ56" s="617">
        <f>SUM(AJ57,AJ60)</f>
        <v>0</v>
      </c>
      <c r="AK56" s="617">
        <f>SUM(AK57,AK60)</f>
        <v>0</v>
      </c>
      <c r="AL56" s="617">
        <f t="shared" si="72"/>
        <v>0</v>
      </c>
      <c r="AM56" s="617">
        <f t="shared" si="72"/>
        <v>0</v>
      </c>
      <c r="AN56" s="617">
        <f t="shared" si="72"/>
        <v>0</v>
      </c>
      <c r="AO56" s="617">
        <f>SUM(AO57,AO60)</f>
        <v>0</v>
      </c>
      <c r="AP56" s="617">
        <f>SUM(AP57,AP60)</f>
        <v>0</v>
      </c>
      <c r="AQ56" s="617">
        <f>SUM(AQ57,AQ60)</f>
        <v>0</v>
      </c>
      <c r="AR56" s="617">
        <f t="shared" si="72"/>
        <v>0</v>
      </c>
      <c r="AS56" s="617">
        <f t="shared" si="72"/>
        <v>0</v>
      </c>
      <c r="AT56" s="617">
        <f t="shared" si="72"/>
        <v>0</v>
      </c>
      <c r="AU56" s="617">
        <f t="shared" si="72"/>
        <v>0</v>
      </c>
      <c r="AV56" s="617">
        <f t="shared" si="72"/>
        <v>0</v>
      </c>
      <c r="AW56" s="617">
        <f t="shared" si="72"/>
        <v>0</v>
      </c>
      <c r="AX56" s="617">
        <f t="shared" si="72"/>
        <v>0</v>
      </c>
      <c r="AY56" s="617">
        <f t="shared" si="72"/>
        <v>0</v>
      </c>
      <c r="AZ56" s="617">
        <f t="shared" si="72"/>
        <v>0</v>
      </c>
      <c r="BA56" s="617">
        <f t="shared" si="72"/>
        <v>0</v>
      </c>
      <c r="BB56" s="212" t="s">
        <v>231</v>
      </c>
      <c r="BC56" s="32"/>
      <c r="BD56" s="32"/>
      <c r="BE56" s="213">
        <v>2016</v>
      </c>
      <c r="BF56" s="32"/>
      <c r="BG56" s="32"/>
    </row>
    <row r="57" spans="1:59" s="618" customFormat="1" ht="22.2" customHeight="1">
      <c r="A57" s="349" t="s">
        <v>677</v>
      </c>
      <c r="B57" s="215" t="s">
        <v>480</v>
      </c>
      <c r="C57" s="617"/>
      <c r="D57" s="617">
        <f t="shared" ref="D57:D62" si="73">SUM(E57:BA57)</f>
        <v>0</v>
      </c>
      <c r="E57" s="617">
        <f t="shared" ref="E57:BA57" si="74">SUM(E58:E59)</f>
        <v>0</v>
      </c>
      <c r="F57" s="617">
        <f t="shared" si="74"/>
        <v>0</v>
      </c>
      <c r="G57" s="617">
        <f t="shared" si="74"/>
        <v>0</v>
      </c>
      <c r="H57" s="617">
        <f t="shared" si="74"/>
        <v>0</v>
      </c>
      <c r="I57" s="617">
        <f t="shared" si="74"/>
        <v>0</v>
      </c>
      <c r="J57" s="617">
        <f t="shared" si="74"/>
        <v>0</v>
      </c>
      <c r="K57" s="617">
        <f t="shared" si="74"/>
        <v>0</v>
      </c>
      <c r="L57" s="617"/>
      <c r="M57" s="617">
        <f t="shared" si="74"/>
        <v>0</v>
      </c>
      <c r="N57" s="617">
        <f t="shared" si="74"/>
        <v>0</v>
      </c>
      <c r="O57" s="617">
        <f t="shared" si="74"/>
        <v>0</v>
      </c>
      <c r="P57" s="617">
        <f t="shared" si="74"/>
        <v>0</v>
      </c>
      <c r="Q57" s="617">
        <f t="shared" si="74"/>
        <v>0</v>
      </c>
      <c r="R57" s="617">
        <f t="shared" si="74"/>
        <v>0</v>
      </c>
      <c r="S57" s="617">
        <f t="shared" si="74"/>
        <v>0</v>
      </c>
      <c r="T57" s="617">
        <f t="shared" si="74"/>
        <v>0</v>
      </c>
      <c r="U57" s="617">
        <f t="shared" si="74"/>
        <v>0</v>
      </c>
      <c r="V57" s="617">
        <f t="shared" si="74"/>
        <v>0</v>
      </c>
      <c r="W57" s="617">
        <f>SUM(W58:W59)</f>
        <v>0</v>
      </c>
      <c r="X57" s="617">
        <f t="shared" si="74"/>
        <v>0</v>
      </c>
      <c r="Y57" s="617">
        <f>SUM(Y58:Y59)</f>
        <v>0</v>
      </c>
      <c r="Z57" s="617">
        <f>SUM(Z58:Z59)</f>
        <v>0</v>
      </c>
      <c r="AA57" s="617">
        <f t="shared" si="74"/>
        <v>0</v>
      </c>
      <c r="AB57" s="617">
        <f t="shared" si="74"/>
        <v>0</v>
      </c>
      <c r="AC57" s="617">
        <f t="shared" si="74"/>
        <v>0</v>
      </c>
      <c r="AD57" s="617">
        <f t="shared" si="74"/>
        <v>0</v>
      </c>
      <c r="AE57" s="617">
        <f>SUM(AE58:AE59)</f>
        <v>0</v>
      </c>
      <c r="AF57" s="617">
        <f>SUM(AF58:AF59)</f>
        <v>0</v>
      </c>
      <c r="AG57" s="617"/>
      <c r="AH57" s="617">
        <f>SUM(AH58:AH59)</f>
        <v>0</v>
      </c>
      <c r="AI57" s="617">
        <f>SUM(AI58:AI59)</f>
        <v>0</v>
      </c>
      <c r="AJ57" s="617">
        <f>SUM(AJ58:AJ59)</f>
        <v>0</v>
      </c>
      <c r="AK57" s="617">
        <f>SUM(AK58:AK59)</f>
        <v>0</v>
      </c>
      <c r="AL57" s="617">
        <f t="shared" si="74"/>
        <v>0</v>
      </c>
      <c r="AM57" s="617">
        <f t="shared" si="74"/>
        <v>0</v>
      </c>
      <c r="AN57" s="617">
        <f t="shared" si="74"/>
        <v>0</v>
      </c>
      <c r="AO57" s="617">
        <f>SUM(AO58:AO59)</f>
        <v>0</v>
      </c>
      <c r="AP57" s="617">
        <f>SUM(AP58:AP59)</f>
        <v>0</v>
      </c>
      <c r="AQ57" s="617">
        <f>SUM(AQ58:AQ59)</f>
        <v>0</v>
      </c>
      <c r="AR57" s="617">
        <f t="shared" si="74"/>
        <v>0</v>
      </c>
      <c r="AS57" s="617">
        <f t="shared" si="74"/>
        <v>0</v>
      </c>
      <c r="AT57" s="617">
        <f t="shared" si="74"/>
        <v>0</v>
      </c>
      <c r="AU57" s="617">
        <f t="shared" si="74"/>
        <v>0</v>
      </c>
      <c r="AV57" s="617">
        <f t="shared" si="74"/>
        <v>0</v>
      </c>
      <c r="AW57" s="617">
        <f t="shared" si="74"/>
        <v>0</v>
      </c>
      <c r="AX57" s="617">
        <f t="shared" si="74"/>
        <v>0</v>
      </c>
      <c r="AY57" s="617">
        <f t="shared" si="74"/>
        <v>0</v>
      </c>
      <c r="AZ57" s="617">
        <f t="shared" si="74"/>
        <v>0</v>
      </c>
      <c r="BA57" s="617">
        <f t="shared" si="74"/>
        <v>0</v>
      </c>
      <c r="BB57" s="212" t="s">
        <v>231</v>
      </c>
      <c r="BC57" s="32"/>
      <c r="BD57" s="32"/>
      <c r="BE57" s="213">
        <v>2016</v>
      </c>
      <c r="BF57" s="32"/>
      <c r="BG57" s="32"/>
    </row>
    <row r="58" spans="1:59" s="618" customFormat="1" ht="22.2" customHeight="1">
      <c r="A58" s="349" t="s">
        <v>677</v>
      </c>
      <c r="B58" s="215"/>
      <c r="C58" s="617"/>
      <c r="D58" s="617">
        <f t="shared" si="73"/>
        <v>0</v>
      </c>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customHeight="1">
      <c r="A59" s="349" t="s">
        <v>677</v>
      </c>
      <c r="B59" s="215"/>
      <c r="C59" s="617"/>
      <c r="D59" s="617">
        <f t="shared" si="73"/>
        <v>0</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618" customFormat="1" ht="22.2" customHeight="1">
      <c r="A60" s="349" t="s">
        <v>677</v>
      </c>
      <c r="B60" s="215" t="s">
        <v>481</v>
      </c>
      <c r="C60" s="617"/>
      <c r="D60" s="617">
        <f t="shared" si="73"/>
        <v>0</v>
      </c>
      <c r="E60" s="617">
        <f t="shared" ref="E60:BA60" si="75">SUM(E61:E62)</f>
        <v>0</v>
      </c>
      <c r="F60" s="617">
        <f t="shared" si="75"/>
        <v>0</v>
      </c>
      <c r="G60" s="617">
        <f t="shared" si="75"/>
        <v>0</v>
      </c>
      <c r="H60" s="617">
        <f t="shared" si="75"/>
        <v>0</v>
      </c>
      <c r="I60" s="617">
        <f t="shared" si="75"/>
        <v>0</v>
      </c>
      <c r="J60" s="617">
        <f t="shared" si="75"/>
        <v>0</v>
      </c>
      <c r="K60" s="617">
        <f t="shared" si="75"/>
        <v>0</v>
      </c>
      <c r="L60" s="617"/>
      <c r="M60" s="617">
        <f t="shared" si="75"/>
        <v>0</v>
      </c>
      <c r="N60" s="617">
        <f t="shared" si="75"/>
        <v>0</v>
      </c>
      <c r="O60" s="617">
        <f t="shared" si="75"/>
        <v>0</v>
      </c>
      <c r="P60" s="617">
        <f t="shared" si="75"/>
        <v>0</v>
      </c>
      <c r="Q60" s="617">
        <f t="shared" si="75"/>
        <v>0</v>
      </c>
      <c r="R60" s="617">
        <f t="shared" si="75"/>
        <v>0</v>
      </c>
      <c r="S60" s="617">
        <f t="shared" si="75"/>
        <v>0</v>
      </c>
      <c r="T60" s="617">
        <f t="shared" si="75"/>
        <v>0</v>
      </c>
      <c r="U60" s="617">
        <f t="shared" si="75"/>
        <v>0</v>
      </c>
      <c r="V60" s="617">
        <f t="shared" si="75"/>
        <v>0</v>
      </c>
      <c r="W60" s="617">
        <f>SUM(W61:W62)</f>
        <v>0</v>
      </c>
      <c r="X60" s="617">
        <f t="shared" si="75"/>
        <v>0</v>
      </c>
      <c r="Y60" s="617">
        <f>SUM(Y61:Y62)</f>
        <v>0</v>
      </c>
      <c r="Z60" s="617">
        <f>SUM(Z61:Z62)</f>
        <v>0</v>
      </c>
      <c r="AA60" s="617">
        <f t="shared" si="75"/>
        <v>0</v>
      </c>
      <c r="AB60" s="617">
        <f t="shared" si="75"/>
        <v>0</v>
      </c>
      <c r="AC60" s="617">
        <f t="shared" si="75"/>
        <v>0</v>
      </c>
      <c r="AD60" s="617">
        <f t="shared" si="75"/>
        <v>0</v>
      </c>
      <c r="AE60" s="617">
        <f>SUM(AE61:AE62)</f>
        <v>0</v>
      </c>
      <c r="AF60" s="617">
        <f>SUM(AF61:AF62)</f>
        <v>0</v>
      </c>
      <c r="AG60" s="617"/>
      <c r="AH60" s="617">
        <f>SUM(AH61:AH62)</f>
        <v>0</v>
      </c>
      <c r="AI60" s="617">
        <f>SUM(AI61:AI62)</f>
        <v>0</v>
      </c>
      <c r="AJ60" s="617">
        <f>SUM(AJ61:AJ62)</f>
        <v>0</v>
      </c>
      <c r="AK60" s="617">
        <f>SUM(AK61:AK62)</f>
        <v>0</v>
      </c>
      <c r="AL60" s="617">
        <f t="shared" si="75"/>
        <v>0</v>
      </c>
      <c r="AM60" s="617">
        <f t="shared" si="75"/>
        <v>0</v>
      </c>
      <c r="AN60" s="617">
        <f t="shared" si="75"/>
        <v>0</v>
      </c>
      <c r="AO60" s="617">
        <f>SUM(AO61:AO62)</f>
        <v>0</v>
      </c>
      <c r="AP60" s="617">
        <f>SUM(AP61:AP62)</f>
        <v>0</v>
      </c>
      <c r="AQ60" s="617">
        <f>SUM(AQ61:AQ62)</f>
        <v>0</v>
      </c>
      <c r="AR60" s="617">
        <f t="shared" si="75"/>
        <v>0</v>
      </c>
      <c r="AS60" s="617">
        <f t="shared" si="75"/>
        <v>0</v>
      </c>
      <c r="AT60" s="617">
        <f t="shared" si="75"/>
        <v>0</v>
      </c>
      <c r="AU60" s="617">
        <f t="shared" si="75"/>
        <v>0</v>
      </c>
      <c r="AV60" s="617">
        <f t="shared" si="75"/>
        <v>0</v>
      </c>
      <c r="AW60" s="617">
        <f t="shared" si="75"/>
        <v>0</v>
      </c>
      <c r="AX60" s="617">
        <f t="shared" si="75"/>
        <v>0</v>
      </c>
      <c r="AY60" s="617">
        <f t="shared" si="75"/>
        <v>0</v>
      </c>
      <c r="AZ60" s="617">
        <f t="shared" si="75"/>
        <v>0</v>
      </c>
      <c r="BA60" s="617">
        <f t="shared" si="75"/>
        <v>0</v>
      </c>
      <c r="BB60" s="212" t="s">
        <v>231</v>
      </c>
      <c r="BC60" s="32"/>
      <c r="BD60" s="32"/>
      <c r="BE60" s="213">
        <v>2016</v>
      </c>
      <c r="BF60" s="32"/>
      <c r="BG60" s="32"/>
    </row>
    <row r="61" spans="1:59" s="618" customFormat="1" ht="22.2" customHeight="1">
      <c r="A61" s="349" t="s">
        <v>677</v>
      </c>
      <c r="B61" s="215"/>
      <c r="C61" s="617"/>
      <c r="D61" s="617">
        <f t="shared" si="73"/>
        <v>0</v>
      </c>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customHeight="1">
      <c r="A62" s="349" t="s">
        <v>677</v>
      </c>
      <c r="B62" s="215"/>
      <c r="C62" s="617"/>
      <c r="D62" s="617">
        <f t="shared" si="73"/>
        <v>0</v>
      </c>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30" customFormat="1" ht="22.2" customHeight="1">
      <c r="A63" s="626" t="s">
        <v>37</v>
      </c>
      <c r="B63" s="674" t="s">
        <v>458</v>
      </c>
      <c r="C63" s="628">
        <f>SUM(C64,C67)</f>
        <v>0</v>
      </c>
      <c r="D63" s="628">
        <f>SUM(D64+D67)</f>
        <v>0</v>
      </c>
      <c r="E63" s="628">
        <f t="shared" ref="E63:K63" si="76">SUM(E64,E67)</f>
        <v>0</v>
      </c>
      <c r="F63" s="628">
        <f t="shared" si="76"/>
        <v>0</v>
      </c>
      <c r="G63" s="628">
        <f t="shared" si="76"/>
        <v>0</v>
      </c>
      <c r="H63" s="628">
        <f t="shared" si="76"/>
        <v>0</v>
      </c>
      <c r="I63" s="628">
        <f t="shared" si="76"/>
        <v>0</v>
      </c>
      <c r="J63" s="628">
        <f t="shared" si="76"/>
        <v>0</v>
      </c>
      <c r="K63" s="628">
        <f t="shared" si="76"/>
        <v>0</v>
      </c>
      <c r="L63" s="628"/>
      <c r="M63" s="628">
        <f t="shared" ref="M63:AF63" si="77">SUM(M64,M67)</f>
        <v>0</v>
      </c>
      <c r="N63" s="628">
        <f t="shared" si="77"/>
        <v>0</v>
      </c>
      <c r="O63" s="628">
        <f t="shared" si="77"/>
        <v>0</v>
      </c>
      <c r="P63" s="628">
        <f t="shared" si="77"/>
        <v>0</v>
      </c>
      <c r="Q63" s="628">
        <f t="shared" si="77"/>
        <v>0</v>
      </c>
      <c r="R63" s="628">
        <f t="shared" si="77"/>
        <v>0</v>
      </c>
      <c r="S63" s="628">
        <f t="shared" si="77"/>
        <v>0</v>
      </c>
      <c r="T63" s="628">
        <f t="shared" si="77"/>
        <v>0</v>
      </c>
      <c r="U63" s="628">
        <f t="shared" si="77"/>
        <v>0</v>
      </c>
      <c r="V63" s="628">
        <f t="shared" si="77"/>
        <v>0</v>
      </c>
      <c r="W63" s="628">
        <f t="shared" si="77"/>
        <v>0</v>
      </c>
      <c r="X63" s="628">
        <f t="shared" si="77"/>
        <v>0</v>
      </c>
      <c r="Y63" s="628">
        <f t="shared" si="77"/>
        <v>0</v>
      </c>
      <c r="Z63" s="628">
        <f t="shared" si="77"/>
        <v>0</v>
      </c>
      <c r="AA63" s="628">
        <f t="shared" si="77"/>
        <v>0</v>
      </c>
      <c r="AB63" s="628">
        <f t="shared" si="77"/>
        <v>0</v>
      </c>
      <c r="AC63" s="628">
        <f t="shared" si="77"/>
        <v>0</v>
      </c>
      <c r="AD63" s="628">
        <f t="shared" si="77"/>
        <v>0</v>
      </c>
      <c r="AE63" s="628">
        <f t="shared" si="77"/>
        <v>0</v>
      </c>
      <c r="AF63" s="628">
        <f t="shared" si="77"/>
        <v>0</v>
      </c>
      <c r="AG63" s="628"/>
      <c r="AH63" s="628">
        <f t="shared" ref="AH63:BA63" si="78">SUM(AH64,AH67)</f>
        <v>0</v>
      </c>
      <c r="AI63" s="628">
        <f t="shared" si="78"/>
        <v>0</v>
      </c>
      <c r="AJ63" s="628">
        <f t="shared" si="78"/>
        <v>0</v>
      </c>
      <c r="AK63" s="628">
        <f t="shared" si="78"/>
        <v>0</v>
      </c>
      <c r="AL63" s="628">
        <f t="shared" si="78"/>
        <v>0</v>
      </c>
      <c r="AM63" s="628">
        <f t="shared" si="78"/>
        <v>0</v>
      </c>
      <c r="AN63" s="628">
        <f t="shared" si="78"/>
        <v>0</v>
      </c>
      <c r="AO63" s="628">
        <f t="shared" si="78"/>
        <v>0</v>
      </c>
      <c r="AP63" s="628">
        <f t="shared" si="78"/>
        <v>0</v>
      </c>
      <c r="AQ63" s="628">
        <f t="shared" si="78"/>
        <v>0</v>
      </c>
      <c r="AR63" s="628">
        <f t="shared" si="78"/>
        <v>0</v>
      </c>
      <c r="AS63" s="628">
        <f t="shared" si="78"/>
        <v>0</v>
      </c>
      <c r="AT63" s="628">
        <f t="shared" si="78"/>
        <v>0</v>
      </c>
      <c r="AU63" s="628">
        <f t="shared" si="78"/>
        <v>0</v>
      </c>
      <c r="AV63" s="628">
        <f t="shared" si="78"/>
        <v>0</v>
      </c>
      <c r="AW63" s="628">
        <f t="shared" si="78"/>
        <v>0</v>
      </c>
      <c r="AX63" s="628">
        <f t="shared" si="78"/>
        <v>0</v>
      </c>
      <c r="AY63" s="628">
        <f t="shared" si="78"/>
        <v>0</v>
      </c>
      <c r="AZ63" s="628">
        <f t="shared" si="78"/>
        <v>0</v>
      </c>
      <c r="BA63" s="628">
        <f t="shared" si="78"/>
        <v>0</v>
      </c>
      <c r="BB63" s="604" t="s">
        <v>231</v>
      </c>
      <c r="BC63" s="629"/>
      <c r="BD63" s="629"/>
      <c r="BE63" s="606">
        <v>2016</v>
      </c>
      <c r="BF63" s="629"/>
      <c r="BG63" s="629"/>
    </row>
    <row r="64" spans="1:59" s="630" customFormat="1" ht="22.2" customHeight="1">
      <c r="A64" s="626" t="s">
        <v>37</v>
      </c>
      <c r="B64" s="672" t="s">
        <v>480</v>
      </c>
      <c r="C64" s="628"/>
      <c r="D64" s="628">
        <f t="shared" ref="D64:D69" si="79">SUM(E64:BA64)</f>
        <v>0</v>
      </c>
      <c r="E64" s="628">
        <f t="shared" ref="E64:K64" si="80">SUM(E65:E66)</f>
        <v>0</v>
      </c>
      <c r="F64" s="628">
        <f t="shared" si="80"/>
        <v>0</v>
      </c>
      <c r="G64" s="628">
        <f t="shared" si="80"/>
        <v>0</v>
      </c>
      <c r="H64" s="628">
        <f t="shared" si="80"/>
        <v>0</v>
      </c>
      <c r="I64" s="628">
        <f t="shared" si="80"/>
        <v>0</v>
      </c>
      <c r="J64" s="628">
        <f t="shared" si="80"/>
        <v>0</v>
      </c>
      <c r="K64" s="628">
        <f t="shared" si="80"/>
        <v>0</v>
      </c>
      <c r="L64" s="628"/>
      <c r="M64" s="628">
        <f t="shared" ref="M64:AF64" si="81">SUM(M65:M66)</f>
        <v>0</v>
      </c>
      <c r="N64" s="628">
        <f t="shared" si="81"/>
        <v>0</v>
      </c>
      <c r="O64" s="628">
        <f t="shared" si="81"/>
        <v>0</v>
      </c>
      <c r="P64" s="628">
        <f t="shared" si="81"/>
        <v>0</v>
      </c>
      <c r="Q64" s="628">
        <f t="shared" si="81"/>
        <v>0</v>
      </c>
      <c r="R64" s="628">
        <f t="shared" si="81"/>
        <v>0</v>
      </c>
      <c r="S64" s="628">
        <f t="shared" si="81"/>
        <v>0</v>
      </c>
      <c r="T64" s="628">
        <f t="shared" si="81"/>
        <v>0</v>
      </c>
      <c r="U64" s="628">
        <f t="shared" si="81"/>
        <v>0</v>
      </c>
      <c r="V64" s="628">
        <f t="shared" si="81"/>
        <v>0</v>
      </c>
      <c r="W64" s="628">
        <f t="shared" si="81"/>
        <v>0</v>
      </c>
      <c r="X64" s="628">
        <f t="shared" si="81"/>
        <v>0</v>
      </c>
      <c r="Y64" s="628">
        <f t="shared" si="81"/>
        <v>0</v>
      </c>
      <c r="Z64" s="628">
        <f t="shared" si="81"/>
        <v>0</v>
      </c>
      <c r="AA64" s="628">
        <f t="shared" si="81"/>
        <v>0</v>
      </c>
      <c r="AB64" s="628">
        <f t="shared" si="81"/>
        <v>0</v>
      </c>
      <c r="AC64" s="628">
        <f t="shared" si="81"/>
        <v>0</v>
      </c>
      <c r="AD64" s="628">
        <f t="shared" si="81"/>
        <v>0</v>
      </c>
      <c r="AE64" s="628">
        <f t="shared" si="81"/>
        <v>0</v>
      </c>
      <c r="AF64" s="628">
        <f t="shared" si="81"/>
        <v>0</v>
      </c>
      <c r="AG64" s="628"/>
      <c r="AH64" s="628">
        <f t="shared" ref="AH64:BA64" si="82">SUM(AH65:AH66)</f>
        <v>0</v>
      </c>
      <c r="AI64" s="628">
        <f t="shared" si="82"/>
        <v>0</v>
      </c>
      <c r="AJ64" s="628">
        <f t="shared" si="82"/>
        <v>0</v>
      </c>
      <c r="AK64" s="628">
        <f t="shared" si="82"/>
        <v>0</v>
      </c>
      <c r="AL64" s="628">
        <f t="shared" si="82"/>
        <v>0</v>
      </c>
      <c r="AM64" s="628">
        <f t="shared" si="82"/>
        <v>0</v>
      </c>
      <c r="AN64" s="628">
        <f t="shared" si="82"/>
        <v>0</v>
      </c>
      <c r="AO64" s="628">
        <f t="shared" si="82"/>
        <v>0</v>
      </c>
      <c r="AP64" s="628">
        <f t="shared" si="82"/>
        <v>0</v>
      </c>
      <c r="AQ64" s="628">
        <f t="shared" si="82"/>
        <v>0</v>
      </c>
      <c r="AR64" s="628">
        <f t="shared" si="82"/>
        <v>0</v>
      </c>
      <c r="AS64" s="628">
        <f t="shared" si="82"/>
        <v>0</v>
      </c>
      <c r="AT64" s="628">
        <f t="shared" si="82"/>
        <v>0</v>
      </c>
      <c r="AU64" s="628">
        <f t="shared" si="82"/>
        <v>0</v>
      </c>
      <c r="AV64" s="628">
        <f t="shared" si="82"/>
        <v>0</v>
      </c>
      <c r="AW64" s="628">
        <f t="shared" si="82"/>
        <v>0</v>
      </c>
      <c r="AX64" s="628">
        <f t="shared" si="82"/>
        <v>0</v>
      </c>
      <c r="AY64" s="628">
        <f t="shared" si="82"/>
        <v>0</v>
      </c>
      <c r="AZ64" s="628">
        <f t="shared" si="82"/>
        <v>0</v>
      </c>
      <c r="BA64" s="628">
        <f t="shared" si="82"/>
        <v>0</v>
      </c>
      <c r="BB64" s="604" t="s">
        <v>231</v>
      </c>
      <c r="BC64" s="629"/>
      <c r="BD64" s="629"/>
      <c r="BE64" s="606">
        <v>2016</v>
      </c>
      <c r="BF64" s="629"/>
      <c r="BG64" s="629"/>
    </row>
    <row r="65" spans="1:59" s="630" customFormat="1" ht="22.2" customHeight="1">
      <c r="A65" s="626" t="s">
        <v>37</v>
      </c>
      <c r="B65" s="672"/>
      <c r="C65" s="628"/>
      <c r="D65" s="628">
        <f t="shared" si="79"/>
        <v>0</v>
      </c>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customHeight="1">
      <c r="A66" s="626" t="s">
        <v>37</v>
      </c>
      <c r="B66" s="672"/>
      <c r="C66" s="628"/>
      <c r="D66" s="628">
        <f t="shared" si="79"/>
        <v>0</v>
      </c>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30" customFormat="1" ht="22.2" customHeight="1">
      <c r="A67" s="626" t="s">
        <v>37</v>
      </c>
      <c r="B67" s="672" t="s">
        <v>481</v>
      </c>
      <c r="C67" s="628"/>
      <c r="D67" s="628">
        <f t="shared" si="79"/>
        <v>0</v>
      </c>
      <c r="E67" s="628">
        <f t="shared" ref="E67:K67" si="83">SUM(E68:E69)</f>
        <v>0</v>
      </c>
      <c r="F67" s="628">
        <f t="shared" si="83"/>
        <v>0</v>
      </c>
      <c r="G67" s="628">
        <f t="shared" si="83"/>
        <v>0</v>
      </c>
      <c r="H67" s="628">
        <f t="shared" si="83"/>
        <v>0</v>
      </c>
      <c r="I67" s="628">
        <f t="shared" si="83"/>
        <v>0</v>
      </c>
      <c r="J67" s="628">
        <f t="shared" si="83"/>
        <v>0</v>
      </c>
      <c r="K67" s="628">
        <f t="shared" si="83"/>
        <v>0</v>
      </c>
      <c r="L67" s="628"/>
      <c r="M67" s="628">
        <f t="shared" ref="M67:AF67" si="84">SUM(M68:M69)</f>
        <v>0</v>
      </c>
      <c r="N67" s="628">
        <f t="shared" si="84"/>
        <v>0</v>
      </c>
      <c r="O67" s="628">
        <f t="shared" si="84"/>
        <v>0</v>
      </c>
      <c r="P67" s="628">
        <f t="shared" si="84"/>
        <v>0</v>
      </c>
      <c r="Q67" s="628">
        <f t="shared" si="84"/>
        <v>0</v>
      </c>
      <c r="R67" s="628">
        <f t="shared" si="84"/>
        <v>0</v>
      </c>
      <c r="S67" s="628">
        <f t="shared" si="84"/>
        <v>0</v>
      </c>
      <c r="T67" s="628">
        <f t="shared" si="84"/>
        <v>0</v>
      </c>
      <c r="U67" s="628">
        <f t="shared" si="84"/>
        <v>0</v>
      </c>
      <c r="V67" s="628">
        <f t="shared" si="84"/>
        <v>0</v>
      </c>
      <c r="W67" s="628">
        <f t="shared" si="84"/>
        <v>0</v>
      </c>
      <c r="X67" s="628">
        <f t="shared" si="84"/>
        <v>0</v>
      </c>
      <c r="Y67" s="628">
        <f t="shared" si="84"/>
        <v>0</v>
      </c>
      <c r="Z67" s="628">
        <f t="shared" si="84"/>
        <v>0</v>
      </c>
      <c r="AA67" s="628">
        <f t="shared" si="84"/>
        <v>0</v>
      </c>
      <c r="AB67" s="628">
        <f t="shared" si="84"/>
        <v>0</v>
      </c>
      <c r="AC67" s="628">
        <f t="shared" si="84"/>
        <v>0</v>
      </c>
      <c r="AD67" s="628">
        <f t="shared" si="84"/>
        <v>0</v>
      </c>
      <c r="AE67" s="628">
        <f t="shared" si="84"/>
        <v>0</v>
      </c>
      <c r="AF67" s="628">
        <f t="shared" si="84"/>
        <v>0</v>
      </c>
      <c r="AG67" s="628"/>
      <c r="AH67" s="628">
        <f t="shared" ref="AH67:BA67" si="85">SUM(AH68:AH69)</f>
        <v>0</v>
      </c>
      <c r="AI67" s="628">
        <f t="shared" si="85"/>
        <v>0</v>
      </c>
      <c r="AJ67" s="628">
        <f t="shared" si="85"/>
        <v>0</v>
      </c>
      <c r="AK67" s="628">
        <f t="shared" si="85"/>
        <v>0</v>
      </c>
      <c r="AL67" s="628">
        <f t="shared" si="85"/>
        <v>0</v>
      </c>
      <c r="AM67" s="628">
        <f t="shared" si="85"/>
        <v>0</v>
      </c>
      <c r="AN67" s="628">
        <f t="shared" si="85"/>
        <v>0</v>
      </c>
      <c r="AO67" s="628">
        <f t="shared" si="85"/>
        <v>0</v>
      </c>
      <c r="AP67" s="628">
        <f t="shared" si="85"/>
        <v>0</v>
      </c>
      <c r="AQ67" s="628">
        <f t="shared" si="85"/>
        <v>0</v>
      </c>
      <c r="AR67" s="628">
        <f t="shared" si="85"/>
        <v>0</v>
      </c>
      <c r="AS67" s="628">
        <f t="shared" si="85"/>
        <v>0</v>
      </c>
      <c r="AT67" s="628">
        <f t="shared" si="85"/>
        <v>0</v>
      </c>
      <c r="AU67" s="628">
        <f t="shared" si="85"/>
        <v>0</v>
      </c>
      <c r="AV67" s="628">
        <f t="shared" si="85"/>
        <v>0</v>
      </c>
      <c r="AW67" s="628">
        <f t="shared" si="85"/>
        <v>0</v>
      </c>
      <c r="AX67" s="628">
        <f t="shared" si="85"/>
        <v>0</v>
      </c>
      <c r="AY67" s="628">
        <f t="shared" si="85"/>
        <v>0</v>
      </c>
      <c r="AZ67" s="628">
        <f t="shared" si="85"/>
        <v>0</v>
      </c>
      <c r="BA67" s="628">
        <f t="shared" si="85"/>
        <v>0</v>
      </c>
      <c r="BB67" s="604" t="s">
        <v>231</v>
      </c>
      <c r="BC67" s="629"/>
      <c r="BD67" s="629"/>
      <c r="BE67" s="606">
        <v>2016</v>
      </c>
      <c r="BF67" s="629"/>
      <c r="BG67" s="629"/>
    </row>
    <row r="68" spans="1:59" s="630" customFormat="1" ht="22.2" customHeight="1">
      <c r="A68" s="626" t="s">
        <v>37</v>
      </c>
      <c r="B68" s="672"/>
      <c r="C68" s="628"/>
      <c r="D68" s="628">
        <f t="shared" si="79"/>
        <v>0</v>
      </c>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customHeight="1">
      <c r="A69" s="626" t="s">
        <v>37</v>
      </c>
      <c r="B69" s="672"/>
      <c r="C69" s="628"/>
      <c r="D69" s="628">
        <f t="shared" si="79"/>
        <v>0</v>
      </c>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30" customFormat="1" ht="22.2" customHeight="1">
      <c r="A70" s="626" t="s">
        <v>40</v>
      </c>
      <c r="B70" s="674" t="s">
        <v>488</v>
      </c>
      <c r="C70" s="628">
        <f>SUM(C71,C74)</f>
        <v>0</v>
      </c>
      <c r="D70" s="628">
        <f>SUM(D71+D74)</f>
        <v>0</v>
      </c>
      <c r="E70" s="628">
        <f t="shared" ref="E70:K70" si="86">SUM(E71,E74)</f>
        <v>0</v>
      </c>
      <c r="F70" s="628">
        <f t="shared" si="86"/>
        <v>0</v>
      </c>
      <c r="G70" s="628">
        <f t="shared" si="86"/>
        <v>0</v>
      </c>
      <c r="H70" s="628">
        <f t="shared" si="86"/>
        <v>0</v>
      </c>
      <c r="I70" s="628">
        <f t="shared" si="86"/>
        <v>0</v>
      </c>
      <c r="J70" s="628">
        <f t="shared" si="86"/>
        <v>0</v>
      </c>
      <c r="K70" s="628">
        <f t="shared" si="86"/>
        <v>0</v>
      </c>
      <c r="L70" s="628"/>
      <c r="M70" s="628">
        <f t="shared" ref="M70:AF70" si="87">SUM(M71,M74)</f>
        <v>0</v>
      </c>
      <c r="N70" s="628">
        <f t="shared" si="87"/>
        <v>0</v>
      </c>
      <c r="O70" s="628">
        <f t="shared" si="87"/>
        <v>0</v>
      </c>
      <c r="P70" s="628">
        <f t="shared" si="87"/>
        <v>0</v>
      </c>
      <c r="Q70" s="628">
        <f t="shared" si="87"/>
        <v>0</v>
      </c>
      <c r="R70" s="628">
        <f t="shared" si="87"/>
        <v>0</v>
      </c>
      <c r="S70" s="628">
        <f t="shared" si="87"/>
        <v>0</v>
      </c>
      <c r="T70" s="628">
        <f t="shared" si="87"/>
        <v>0</v>
      </c>
      <c r="U70" s="628">
        <f t="shared" si="87"/>
        <v>0</v>
      </c>
      <c r="V70" s="628">
        <f t="shared" si="87"/>
        <v>0</v>
      </c>
      <c r="W70" s="628">
        <f t="shared" si="87"/>
        <v>0</v>
      </c>
      <c r="X70" s="628">
        <f t="shared" si="87"/>
        <v>0</v>
      </c>
      <c r="Y70" s="628">
        <f t="shared" si="87"/>
        <v>0</v>
      </c>
      <c r="Z70" s="628">
        <f t="shared" si="87"/>
        <v>0</v>
      </c>
      <c r="AA70" s="628">
        <f t="shared" si="87"/>
        <v>0</v>
      </c>
      <c r="AB70" s="628">
        <f t="shared" si="87"/>
        <v>0</v>
      </c>
      <c r="AC70" s="628">
        <f t="shared" si="87"/>
        <v>0</v>
      </c>
      <c r="AD70" s="628">
        <f t="shared" si="87"/>
        <v>0</v>
      </c>
      <c r="AE70" s="628">
        <f t="shared" si="87"/>
        <v>0</v>
      </c>
      <c r="AF70" s="628">
        <f t="shared" si="87"/>
        <v>0</v>
      </c>
      <c r="AG70" s="628"/>
      <c r="AH70" s="628">
        <f t="shared" ref="AH70:BA70" si="88">SUM(AH71,AH74)</f>
        <v>0</v>
      </c>
      <c r="AI70" s="628">
        <f t="shared" si="88"/>
        <v>0</v>
      </c>
      <c r="AJ70" s="628">
        <f t="shared" si="88"/>
        <v>0</v>
      </c>
      <c r="AK70" s="628">
        <f t="shared" si="88"/>
        <v>0</v>
      </c>
      <c r="AL70" s="628">
        <f t="shared" si="88"/>
        <v>0</v>
      </c>
      <c r="AM70" s="628">
        <f t="shared" si="88"/>
        <v>0</v>
      </c>
      <c r="AN70" s="628">
        <f t="shared" si="88"/>
        <v>0</v>
      </c>
      <c r="AO70" s="628">
        <f t="shared" si="88"/>
        <v>0</v>
      </c>
      <c r="AP70" s="628">
        <f t="shared" si="88"/>
        <v>0</v>
      </c>
      <c r="AQ70" s="628">
        <f t="shared" si="88"/>
        <v>0</v>
      </c>
      <c r="AR70" s="628">
        <f t="shared" si="88"/>
        <v>0</v>
      </c>
      <c r="AS70" s="628">
        <f t="shared" si="88"/>
        <v>0</v>
      </c>
      <c r="AT70" s="628">
        <f t="shared" si="88"/>
        <v>0</v>
      </c>
      <c r="AU70" s="628">
        <f t="shared" si="88"/>
        <v>0</v>
      </c>
      <c r="AV70" s="628">
        <f t="shared" si="88"/>
        <v>0</v>
      </c>
      <c r="AW70" s="628">
        <f t="shared" si="88"/>
        <v>0</v>
      </c>
      <c r="AX70" s="628">
        <f t="shared" si="88"/>
        <v>0</v>
      </c>
      <c r="AY70" s="628">
        <f t="shared" si="88"/>
        <v>0</v>
      </c>
      <c r="AZ70" s="628">
        <f t="shared" si="88"/>
        <v>0</v>
      </c>
      <c r="BA70" s="628">
        <f t="shared" si="88"/>
        <v>0</v>
      </c>
      <c r="BB70" s="604" t="s">
        <v>231</v>
      </c>
      <c r="BC70" s="629"/>
      <c r="BD70" s="629"/>
      <c r="BE70" s="606">
        <v>2016</v>
      </c>
      <c r="BF70" s="629"/>
      <c r="BG70" s="629"/>
    </row>
    <row r="71" spans="1:59" s="630" customFormat="1" ht="22.2" customHeight="1">
      <c r="A71" s="626" t="s">
        <v>40</v>
      </c>
      <c r="B71" s="672" t="s">
        <v>480</v>
      </c>
      <c r="C71" s="628"/>
      <c r="D71" s="628">
        <f t="shared" ref="D71:D76" si="89">SUM(E71:BA71)</f>
        <v>0</v>
      </c>
      <c r="E71" s="628">
        <f t="shared" ref="E71:K71" si="90">SUM(E72:E73)</f>
        <v>0</v>
      </c>
      <c r="F71" s="628">
        <f t="shared" si="90"/>
        <v>0</v>
      </c>
      <c r="G71" s="628">
        <f t="shared" si="90"/>
        <v>0</v>
      </c>
      <c r="H71" s="628">
        <f t="shared" si="90"/>
        <v>0</v>
      </c>
      <c r="I71" s="628">
        <f t="shared" si="90"/>
        <v>0</v>
      </c>
      <c r="J71" s="628">
        <f t="shared" si="90"/>
        <v>0</v>
      </c>
      <c r="K71" s="628">
        <f t="shared" si="90"/>
        <v>0</v>
      </c>
      <c r="L71" s="628"/>
      <c r="M71" s="628">
        <f t="shared" ref="M71:AF71" si="91">SUM(M72:M73)</f>
        <v>0</v>
      </c>
      <c r="N71" s="628">
        <f t="shared" si="91"/>
        <v>0</v>
      </c>
      <c r="O71" s="628">
        <f t="shared" si="91"/>
        <v>0</v>
      </c>
      <c r="P71" s="628">
        <f t="shared" si="91"/>
        <v>0</v>
      </c>
      <c r="Q71" s="628">
        <f t="shared" si="91"/>
        <v>0</v>
      </c>
      <c r="R71" s="628">
        <f t="shared" si="91"/>
        <v>0</v>
      </c>
      <c r="S71" s="628">
        <f t="shared" si="91"/>
        <v>0</v>
      </c>
      <c r="T71" s="628">
        <f t="shared" si="91"/>
        <v>0</v>
      </c>
      <c r="U71" s="628">
        <f t="shared" si="91"/>
        <v>0</v>
      </c>
      <c r="V71" s="628">
        <f t="shared" si="91"/>
        <v>0</v>
      </c>
      <c r="W71" s="628">
        <f t="shared" si="91"/>
        <v>0</v>
      </c>
      <c r="X71" s="628">
        <f t="shared" si="91"/>
        <v>0</v>
      </c>
      <c r="Y71" s="628">
        <f t="shared" si="91"/>
        <v>0</v>
      </c>
      <c r="Z71" s="628">
        <f t="shared" si="91"/>
        <v>0</v>
      </c>
      <c r="AA71" s="628">
        <f t="shared" si="91"/>
        <v>0</v>
      </c>
      <c r="AB71" s="628">
        <f t="shared" si="91"/>
        <v>0</v>
      </c>
      <c r="AC71" s="628">
        <f t="shared" si="91"/>
        <v>0</v>
      </c>
      <c r="AD71" s="628">
        <f t="shared" si="91"/>
        <v>0</v>
      </c>
      <c r="AE71" s="628">
        <f t="shared" si="91"/>
        <v>0</v>
      </c>
      <c r="AF71" s="628">
        <f t="shared" si="91"/>
        <v>0</v>
      </c>
      <c r="AG71" s="628"/>
      <c r="AH71" s="628">
        <f t="shared" ref="AH71:BA71" si="92">SUM(AH72:AH73)</f>
        <v>0</v>
      </c>
      <c r="AI71" s="628">
        <f t="shared" si="92"/>
        <v>0</v>
      </c>
      <c r="AJ71" s="628">
        <f t="shared" si="92"/>
        <v>0</v>
      </c>
      <c r="AK71" s="628">
        <f t="shared" si="92"/>
        <v>0</v>
      </c>
      <c r="AL71" s="628">
        <f t="shared" si="92"/>
        <v>0</v>
      </c>
      <c r="AM71" s="628">
        <f t="shared" si="92"/>
        <v>0</v>
      </c>
      <c r="AN71" s="628">
        <f t="shared" si="92"/>
        <v>0</v>
      </c>
      <c r="AO71" s="628">
        <f t="shared" si="92"/>
        <v>0</v>
      </c>
      <c r="AP71" s="628">
        <f t="shared" si="92"/>
        <v>0</v>
      </c>
      <c r="AQ71" s="628">
        <f t="shared" si="92"/>
        <v>0</v>
      </c>
      <c r="AR71" s="628">
        <f t="shared" si="92"/>
        <v>0</v>
      </c>
      <c r="AS71" s="628">
        <f t="shared" si="92"/>
        <v>0</v>
      </c>
      <c r="AT71" s="628">
        <f t="shared" si="92"/>
        <v>0</v>
      </c>
      <c r="AU71" s="628">
        <f t="shared" si="92"/>
        <v>0</v>
      </c>
      <c r="AV71" s="628">
        <f t="shared" si="92"/>
        <v>0</v>
      </c>
      <c r="AW71" s="628">
        <f t="shared" si="92"/>
        <v>0</v>
      </c>
      <c r="AX71" s="628">
        <f t="shared" si="92"/>
        <v>0</v>
      </c>
      <c r="AY71" s="628">
        <f t="shared" si="92"/>
        <v>0</v>
      </c>
      <c r="AZ71" s="628">
        <f t="shared" si="92"/>
        <v>0</v>
      </c>
      <c r="BA71" s="628">
        <f t="shared" si="92"/>
        <v>0</v>
      </c>
      <c r="BB71" s="604" t="s">
        <v>231</v>
      </c>
      <c r="BC71" s="629"/>
      <c r="BD71" s="629"/>
      <c r="BE71" s="606">
        <v>2016</v>
      </c>
      <c r="BF71" s="629"/>
      <c r="BG71" s="629"/>
    </row>
    <row r="72" spans="1:59" s="630" customFormat="1" ht="22.2" customHeight="1">
      <c r="A72" s="626" t="s">
        <v>40</v>
      </c>
      <c r="B72" s="672"/>
      <c r="C72" s="628"/>
      <c r="D72" s="628">
        <f t="shared" si="89"/>
        <v>0</v>
      </c>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customHeight="1">
      <c r="A73" s="626" t="s">
        <v>40</v>
      </c>
      <c r="B73" s="672"/>
      <c r="C73" s="628"/>
      <c r="D73" s="628">
        <f t="shared" si="89"/>
        <v>0</v>
      </c>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30" customFormat="1" ht="22.2" customHeight="1">
      <c r="A74" s="626" t="s">
        <v>40</v>
      </c>
      <c r="B74" s="672" t="s">
        <v>481</v>
      </c>
      <c r="C74" s="628"/>
      <c r="D74" s="628">
        <f t="shared" si="89"/>
        <v>0</v>
      </c>
      <c r="E74" s="628">
        <f t="shared" ref="E74:K74" si="93">SUM(E75:E76)</f>
        <v>0</v>
      </c>
      <c r="F74" s="628">
        <f t="shared" si="93"/>
        <v>0</v>
      </c>
      <c r="G74" s="628">
        <f t="shared" si="93"/>
        <v>0</v>
      </c>
      <c r="H74" s="628">
        <f t="shared" si="93"/>
        <v>0</v>
      </c>
      <c r="I74" s="628">
        <f t="shared" si="93"/>
        <v>0</v>
      </c>
      <c r="J74" s="628">
        <f t="shared" si="93"/>
        <v>0</v>
      </c>
      <c r="K74" s="628">
        <f t="shared" si="93"/>
        <v>0</v>
      </c>
      <c r="L74" s="628"/>
      <c r="M74" s="628">
        <f t="shared" ref="M74:AF74" si="94">SUM(M75:M76)</f>
        <v>0</v>
      </c>
      <c r="N74" s="628">
        <f t="shared" si="94"/>
        <v>0</v>
      </c>
      <c r="O74" s="628">
        <f t="shared" si="94"/>
        <v>0</v>
      </c>
      <c r="P74" s="628">
        <f t="shared" si="94"/>
        <v>0</v>
      </c>
      <c r="Q74" s="628">
        <f t="shared" si="94"/>
        <v>0</v>
      </c>
      <c r="R74" s="628">
        <f t="shared" si="94"/>
        <v>0</v>
      </c>
      <c r="S74" s="628">
        <f t="shared" si="94"/>
        <v>0</v>
      </c>
      <c r="T74" s="628">
        <f t="shared" si="94"/>
        <v>0</v>
      </c>
      <c r="U74" s="628">
        <f t="shared" si="94"/>
        <v>0</v>
      </c>
      <c r="V74" s="628">
        <f t="shared" si="94"/>
        <v>0</v>
      </c>
      <c r="W74" s="628">
        <f t="shared" si="94"/>
        <v>0</v>
      </c>
      <c r="X74" s="628">
        <f t="shared" si="94"/>
        <v>0</v>
      </c>
      <c r="Y74" s="628">
        <f t="shared" si="94"/>
        <v>0</v>
      </c>
      <c r="Z74" s="628">
        <f t="shared" si="94"/>
        <v>0</v>
      </c>
      <c r="AA74" s="628">
        <f t="shared" si="94"/>
        <v>0</v>
      </c>
      <c r="AB74" s="628">
        <f t="shared" si="94"/>
        <v>0</v>
      </c>
      <c r="AC74" s="628">
        <f t="shared" si="94"/>
        <v>0</v>
      </c>
      <c r="AD74" s="628">
        <f t="shared" si="94"/>
        <v>0</v>
      </c>
      <c r="AE74" s="628">
        <f t="shared" si="94"/>
        <v>0</v>
      </c>
      <c r="AF74" s="628">
        <f t="shared" si="94"/>
        <v>0</v>
      </c>
      <c r="AG74" s="628"/>
      <c r="AH74" s="628">
        <f t="shared" ref="AH74:BA74" si="95">SUM(AH75:AH76)</f>
        <v>0</v>
      </c>
      <c r="AI74" s="628">
        <f t="shared" si="95"/>
        <v>0</v>
      </c>
      <c r="AJ74" s="628">
        <f t="shared" si="95"/>
        <v>0</v>
      </c>
      <c r="AK74" s="628">
        <f t="shared" si="95"/>
        <v>0</v>
      </c>
      <c r="AL74" s="628">
        <f t="shared" si="95"/>
        <v>0</v>
      </c>
      <c r="AM74" s="628">
        <f t="shared" si="95"/>
        <v>0</v>
      </c>
      <c r="AN74" s="628">
        <f t="shared" si="95"/>
        <v>0</v>
      </c>
      <c r="AO74" s="628">
        <f t="shared" si="95"/>
        <v>0</v>
      </c>
      <c r="AP74" s="628">
        <f t="shared" si="95"/>
        <v>0</v>
      </c>
      <c r="AQ74" s="628">
        <f t="shared" si="95"/>
        <v>0</v>
      </c>
      <c r="AR74" s="628">
        <f t="shared" si="95"/>
        <v>0</v>
      </c>
      <c r="AS74" s="628">
        <f t="shared" si="95"/>
        <v>0</v>
      </c>
      <c r="AT74" s="628">
        <f t="shared" si="95"/>
        <v>0</v>
      </c>
      <c r="AU74" s="628">
        <f t="shared" si="95"/>
        <v>0</v>
      </c>
      <c r="AV74" s="628">
        <f t="shared" si="95"/>
        <v>0</v>
      </c>
      <c r="AW74" s="628">
        <f t="shared" si="95"/>
        <v>0</v>
      </c>
      <c r="AX74" s="628">
        <f t="shared" si="95"/>
        <v>0</v>
      </c>
      <c r="AY74" s="628">
        <f t="shared" si="95"/>
        <v>0</v>
      </c>
      <c r="AZ74" s="628">
        <f t="shared" si="95"/>
        <v>0</v>
      </c>
      <c r="BA74" s="628">
        <f t="shared" si="95"/>
        <v>0</v>
      </c>
      <c r="BB74" s="604" t="s">
        <v>231</v>
      </c>
      <c r="BC74" s="629"/>
      <c r="BD74" s="629"/>
      <c r="BE74" s="606">
        <v>2016</v>
      </c>
      <c r="BF74" s="629"/>
      <c r="BG74" s="629"/>
    </row>
    <row r="75" spans="1:59" s="630" customFormat="1" ht="22.2" customHeight="1">
      <c r="A75" s="626" t="s">
        <v>40</v>
      </c>
      <c r="B75" s="672"/>
      <c r="C75" s="628"/>
      <c r="D75" s="628">
        <f t="shared" si="89"/>
        <v>0</v>
      </c>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customHeight="1">
      <c r="A76" s="626" t="s">
        <v>40</v>
      </c>
      <c r="B76" s="672"/>
      <c r="C76" s="628"/>
      <c r="D76" s="628">
        <f t="shared" si="89"/>
        <v>0</v>
      </c>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30" customFormat="1" ht="22.2" customHeight="1">
      <c r="A77" s="626" t="s">
        <v>43</v>
      </c>
      <c r="B77" s="676" t="s">
        <v>489</v>
      </c>
      <c r="C77" s="628">
        <f>SUM(C78,C81)</f>
        <v>0</v>
      </c>
      <c r="D77" s="628">
        <f>SUM(D78+D81)</f>
        <v>0</v>
      </c>
      <c r="E77" s="628">
        <f t="shared" ref="E77:K77" si="96">SUM(E78,E81)</f>
        <v>0</v>
      </c>
      <c r="F77" s="628">
        <f t="shared" si="96"/>
        <v>0</v>
      </c>
      <c r="G77" s="628">
        <f t="shared" si="96"/>
        <v>0</v>
      </c>
      <c r="H77" s="628">
        <f t="shared" si="96"/>
        <v>0</v>
      </c>
      <c r="I77" s="628">
        <f t="shared" si="96"/>
        <v>0</v>
      </c>
      <c r="J77" s="628">
        <f t="shared" si="96"/>
        <v>0</v>
      </c>
      <c r="K77" s="628">
        <f t="shared" si="96"/>
        <v>0</v>
      </c>
      <c r="L77" s="628"/>
      <c r="M77" s="628">
        <f t="shared" ref="M77:AF77" si="97">SUM(M78,M81)</f>
        <v>0</v>
      </c>
      <c r="N77" s="628">
        <f t="shared" si="97"/>
        <v>0</v>
      </c>
      <c r="O77" s="628">
        <f t="shared" si="97"/>
        <v>0</v>
      </c>
      <c r="P77" s="628">
        <f t="shared" si="97"/>
        <v>0</v>
      </c>
      <c r="Q77" s="628">
        <f t="shared" si="97"/>
        <v>0</v>
      </c>
      <c r="R77" s="628">
        <f t="shared" si="97"/>
        <v>0</v>
      </c>
      <c r="S77" s="628">
        <f t="shared" si="97"/>
        <v>0</v>
      </c>
      <c r="T77" s="628">
        <f t="shared" si="97"/>
        <v>0</v>
      </c>
      <c r="U77" s="628">
        <f t="shared" si="97"/>
        <v>0</v>
      </c>
      <c r="V77" s="628">
        <f t="shared" si="97"/>
        <v>0</v>
      </c>
      <c r="W77" s="628">
        <f t="shared" si="97"/>
        <v>0</v>
      </c>
      <c r="X77" s="628">
        <f t="shared" si="97"/>
        <v>0</v>
      </c>
      <c r="Y77" s="628">
        <f t="shared" si="97"/>
        <v>0</v>
      </c>
      <c r="Z77" s="628">
        <f t="shared" si="97"/>
        <v>0</v>
      </c>
      <c r="AA77" s="628">
        <f t="shared" si="97"/>
        <v>0</v>
      </c>
      <c r="AB77" s="628">
        <f t="shared" si="97"/>
        <v>0</v>
      </c>
      <c r="AC77" s="628">
        <f t="shared" si="97"/>
        <v>0</v>
      </c>
      <c r="AD77" s="628">
        <f t="shared" si="97"/>
        <v>0</v>
      </c>
      <c r="AE77" s="628">
        <f t="shared" si="97"/>
        <v>0</v>
      </c>
      <c r="AF77" s="628">
        <f t="shared" si="97"/>
        <v>0</v>
      </c>
      <c r="AG77" s="628"/>
      <c r="AH77" s="628">
        <f t="shared" ref="AH77:BA77" si="98">SUM(AH78,AH81)</f>
        <v>0</v>
      </c>
      <c r="AI77" s="628">
        <f t="shared" si="98"/>
        <v>0</v>
      </c>
      <c r="AJ77" s="628">
        <f t="shared" si="98"/>
        <v>0</v>
      </c>
      <c r="AK77" s="628">
        <f t="shared" si="98"/>
        <v>0</v>
      </c>
      <c r="AL77" s="628">
        <f t="shared" si="98"/>
        <v>0</v>
      </c>
      <c r="AM77" s="628">
        <f t="shared" si="98"/>
        <v>0</v>
      </c>
      <c r="AN77" s="628">
        <f t="shared" si="98"/>
        <v>0</v>
      </c>
      <c r="AO77" s="628">
        <f t="shared" si="98"/>
        <v>0</v>
      </c>
      <c r="AP77" s="628">
        <f t="shared" si="98"/>
        <v>0</v>
      </c>
      <c r="AQ77" s="628">
        <f t="shared" si="98"/>
        <v>0</v>
      </c>
      <c r="AR77" s="628">
        <f t="shared" si="98"/>
        <v>0</v>
      </c>
      <c r="AS77" s="628">
        <f t="shared" si="98"/>
        <v>0</v>
      </c>
      <c r="AT77" s="628">
        <f t="shared" si="98"/>
        <v>0</v>
      </c>
      <c r="AU77" s="628">
        <f t="shared" si="98"/>
        <v>0</v>
      </c>
      <c r="AV77" s="628">
        <f t="shared" si="98"/>
        <v>0</v>
      </c>
      <c r="AW77" s="628">
        <f t="shared" si="98"/>
        <v>0</v>
      </c>
      <c r="AX77" s="628">
        <f t="shared" si="98"/>
        <v>0</v>
      </c>
      <c r="AY77" s="628">
        <f t="shared" si="98"/>
        <v>0</v>
      </c>
      <c r="AZ77" s="628">
        <f t="shared" si="98"/>
        <v>0</v>
      </c>
      <c r="BA77" s="628">
        <f t="shared" si="98"/>
        <v>0</v>
      </c>
      <c r="BB77" s="604" t="s">
        <v>231</v>
      </c>
      <c r="BC77" s="629"/>
      <c r="BD77" s="629"/>
      <c r="BE77" s="606">
        <v>2016</v>
      </c>
      <c r="BF77" s="629"/>
      <c r="BG77" s="629"/>
    </row>
    <row r="78" spans="1:59" s="630" customFormat="1" ht="22.2" customHeight="1">
      <c r="A78" s="626" t="s">
        <v>43</v>
      </c>
      <c r="B78" s="672" t="s">
        <v>480</v>
      </c>
      <c r="C78" s="628"/>
      <c r="D78" s="628">
        <f t="shared" ref="D78:D83" si="99">SUM(E78:BA78)</f>
        <v>0</v>
      </c>
      <c r="E78" s="628">
        <f t="shared" ref="E78:K78" si="100">SUM(E79:E80)</f>
        <v>0</v>
      </c>
      <c r="F78" s="628">
        <f t="shared" si="100"/>
        <v>0</v>
      </c>
      <c r="G78" s="628">
        <f t="shared" si="100"/>
        <v>0</v>
      </c>
      <c r="H78" s="628">
        <f t="shared" si="100"/>
        <v>0</v>
      </c>
      <c r="I78" s="628">
        <f t="shared" si="100"/>
        <v>0</v>
      </c>
      <c r="J78" s="628">
        <f t="shared" si="100"/>
        <v>0</v>
      </c>
      <c r="K78" s="628">
        <f t="shared" si="100"/>
        <v>0</v>
      </c>
      <c r="L78" s="628"/>
      <c r="M78" s="628">
        <f t="shared" ref="M78:AF78" si="101">SUM(M79:M80)</f>
        <v>0</v>
      </c>
      <c r="N78" s="628">
        <f t="shared" si="101"/>
        <v>0</v>
      </c>
      <c r="O78" s="628">
        <f t="shared" si="101"/>
        <v>0</v>
      </c>
      <c r="P78" s="628">
        <f t="shared" si="101"/>
        <v>0</v>
      </c>
      <c r="Q78" s="628">
        <f t="shared" si="101"/>
        <v>0</v>
      </c>
      <c r="R78" s="628">
        <f t="shared" si="101"/>
        <v>0</v>
      </c>
      <c r="S78" s="628">
        <f t="shared" si="101"/>
        <v>0</v>
      </c>
      <c r="T78" s="628">
        <f t="shared" si="101"/>
        <v>0</v>
      </c>
      <c r="U78" s="628">
        <f t="shared" si="101"/>
        <v>0</v>
      </c>
      <c r="V78" s="628">
        <f t="shared" si="101"/>
        <v>0</v>
      </c>
      <c r="W78" s="628">
        <f t="shared" si="101"/>
        <v>0</v>
      </c>
      <c r="X78" s="628">
        <f t="shared" si="101"/>
        <v>0</v>
      </c>
      <c r="Y78" s="628">
        <f t="shared" si="101"/>
        <v>0</v>
      </c>
      <c r="Z78" s="628">
        <f t="shared" si="101"/>
        <v>0</v>
      </c>
      <c r="AA78" s="628">
        <f t="shared" si="101"/>
        <v>0</v>
      </c>
      <c r="AB78" s="628">
        <f t="shared" si="101"/>
        <v>0</v>
      </c>
      <c r="AC78" s="628">
        <f t="shared" si="101"/>
        <v>0</v>
      </c>
      <c r="AD78" s="628">
        <f t="shared" si="101"/>
        <v>0</v>
      </c>
      <c r="AE78" s="628">
        <f t="shared" si="101"/>
        <v>0</v>
      </c>
      <c r="AF78" s="628">
        <f t="shared" si="101"/>
        <v>0</v>
      </c>
      <c r="AG78" s="628"/>
      <c r="AH78" s="628">
        <f t="shared" ref="AH78:BA78" si="102">SUM(AH79:AH80)</f>
        <v>0</v>
      </c>
      <c r="AI78" s="628">
        <f t="shared" si="102"/>
        <v>0</v>
      </c>
      <c r="AJ78" s="628">
        <f t="shared" si="102"/>
        <v>0</v>
      </c>
      <c r="AK78" s="628">
        <f t="shared" si="102"/>
        <v>0</v>
      </c>
      <c r="AL78" s="628">
        <f t="shared" si="102"/>
        <v>0</v>
      </c>
      <c r="AM78" s="628">
        <f t="shared" si="102"/>
        <v>0</v>
      </c>
      <c r="AN78" s="628">
        <f t="shared" si="102"/>
        <v>0</v>
      </c>
      <c r="AO78" s="628">
        <f t="shared" si="102"/>
        <v>0</v>
      </c>
      <c r="AP78" s="628">
        <f t="shared" si="102"/>
        <v>0</v>
      </c>
      <c r="AQ78" s="628">
        <f t="shared" si="102"/>
        <v>0</v>
      </c>
      <c r="AR78" s="628">
        <f t="shared" si="102"/>
        <v>0</v>
      </c>
      <c r="AS78" s="628">
        <f t="shared" si="102"/>
        <v>0</v>
      </c>
      <c r="AT78" s="628">
        <f t="shared" si="102"/>
        <v>0</v>
      </c>
      <c r="AU78" s="628">
        <f t="shared" si="102"/>
        <v>0</v>
      </c>
      <c r="AV78" s="628">
        <f t="shared" si="102"/>
        <v>0</v>
      </c>
      <c r="AW78" s="628">
        <f t="shared" si="102"/>
        <v>0</v>
      </c>
      <c r="AX78" s="628">
        <f t="shared" si="102"/>
        <v>0</v>
      </c>
      <c r="AY78" s="628">
        <f t="shared" si="102"/>
        <v>0</v>
      </c>
      <c r="AZ78" s="628">
        <f t="shared" si="102"/>
        <v>0</v>
      </c>
      <c r="BA78" s="628">
        <f t="shared" si="102"/>
        <v>0</v>
      </c>
      <c r="BB78" s="604" t="s">
        <v>231</v>
      </c>
      <c r="BC78" s="629"/>
      <c r="BD78" s="629"/>
      <c r="BE78" s="606">
        <v>2016</v>
      </c>
      <c r="BF78" s="629"/>
      <c r="BG78" s="629"/>
    </row>
    <row r="79" spans="1:59" s="630" customFormat="1" ht="50.25" customHeight="1">
      <c r="A79" s="626" t="s">
        <v>43</v>
      </c>
      <c r="B79" s="677"/>
      <c r="C79" s="628"/>
      <c r="D79" s="628">
        <f t="shared" si="99"/>
        <v>0</v>
      </c>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customHeight="1">
      <c r="A80" s="626" t="s">
        <v>43</v>
      </c>
      <c r="B80" s="672"/>
      <c r="C80" s="628"/>
      <c r="D80" s="628">
        <f t="shared" si="99"/>
        <v>0</v>
      </c>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30" customFormat="1" ht="22.2" customHeight="1">
      <c r="A81" s="626" t="s">
        <v>43</v>
      </c>
      <c r="B81" s="672" t="s">
        <v>481</v>
      </c>
      <c r="C81" s="628"/>
      <c r="D81" s="628">
        <f t="shared" si="99"/>
        <v>0</v>
      </c>
      <c r="E81" s="628">
        <f t="shared" ref="E81:K81" si="103">SUM(E82:E83)</f>
        <v>0</v>
      </c>
      <c r="F81" s="628">
        <f t="shared" si="103"/>
        <v>0</v>
      </c>
      <c r="G81" s="628">
        <f t="shared" si="103"/>
        <v>0</v>
      </c>
      <c r="H81" s="628">
        <f t="shared" si="103"/>
        <v>0</v>
      </c>
      <c r="I81" s="628">
        <f t="shared" si="103"/>
        <v>0</v>
      </c>
      <c r="J81" s="628">
        <f t="shared" si="103"/>
        <v>0</v>
      </c>
      <c r="K81" s="628">
        <f t="shared" si="103"/>
        <v>0</v>
      </c>
      <c r="L81" s="628"/>
      <c r="M81" s="628">
        <f t="shared" ref="M81:AF81" si="104">SUM(M82:M83)</f>
        <v>0</v>
      </c>
      <c r="N81" s="628">
        <f t="shared" si="104"/>
        <v>0</v>
      </c>
      <c r="O81" s="628">
        <f t="shared" si="104"/>
        <v>0</v>
      </c>
      <c r="P81" s="628">
        <f t="shared" si="104"/>
        <v>0</v>
      </c>
      <c r="Q81" s="628">
        <f t="shared" si="104"/>
        <v>0</v>
      </c>
      <c r="R81" s="628">
        <f t="shared" si="104"/>
        <v>0</v>
      </c>
      <c r="S81" s="628">
        <f t="shared" si="104"/>
        <v>0</v>
      </c>
      <c r="T81" s="628">
        <f t="shared" si="104"/>
        <v>0</v>
      </c>
      <c r="U81" s="628">
        <f t="shared" si="104"/>
        <v>0</v>
      </c>
      <c r="V81" s="628">
        <f t="shared" si="104"/>
        <v>0</v>
      </c>
      <c r="W81" s="628">
        <f t="shared" si="104"/>
        <v>0</v>
      </c>
      <c r="X81" s="628">
        <f t="shared" si="104"/>
        <v>0</v>
      </c>
      <c r="Y81" s="628">
        <f t="shared" si="104"/>
        <v>0</v>
      </c>
      <c r="Z81" s="628">
        <f t="shared" si="104"/>
        <v>0</v>
      </c>
      <c r="AA81" s="628">
        <f t="shared" si="104"/>
        <v>0</v>
      </c>
      <c r="AB81" s="628">
        <f t="shared" si="104"/>
        <v>0</v>
      </c>
      <c r="AC81" s="628">
        <f t="shared" si="104"/>
        <v>0</v>
      </c>
      <c r="AD81" s="628">
        <f t="shared" si="104"/>
        <v>0</v>
      </c>
      <c r="AE81" s="628">
        <f t="shared" si="104"/>
        <v>0</v>
      </c>
      <c r="AF81" s="628">
        <f t="shared" si="104"/>
        <v>0</v>
      </c>
      <c r="AG81" s="628"/>
      <c r="AH81" s="628">
        <f t="shared" ref="AH81:BA81" si="105">SUM(AH82:AH83)</f>
        <v>0</v>
      </c>
      <c r="AI81" s="628">
        <f t="shared" si="105"/>
        <v>0</v>
      </c>
      <c r="AJ81" s="628">
        <f t="shared" si="105"/>
        <v>0</v>
      </c>
      <c r="AK81" s="628">
        <f t="shared" si="105"/>
        <v>0</v>
      </c>
      <c r="AL81" s="628">
        <f t="shared" si="105"/>
        <v>0</v>
      </c>
      <c r="AM81" s="628">
        <f t="shared" si="105"/>
        <v>0</v>
      </c>
      <c r="AN81" s="628">
        <f t="shared" si="105"/>
        <v>0</v>
      </c>
      <c r="AO81" s="628">
        <f t="shared" si="105"/>
        <v>0</v>
      </c>
      <c r="AP81" s="628">
        <f t="shared" si="105"/>
        <v>0</v>
      </c>
      <c r="AQ81" s="628">
        <f t="shared" si="105"/>
        <v>0</v>
      </c>
      <c r="AR81" s="628">
        <f t="shared" si="105"/>
        <v>0</v>
      </c>
      <c r="AS81" s="628">
        <f t="shared" si="105"/>
        <v>0</v>
      </c>
      <c r="AT81" s="628">
        <f t="shared" si="105"/>
        <v>0</v>
      </c>
      <c r="AU81" s="628">
        <f t="shared" si="105"/>
        <v>0</v>
      </c>
      <c r="AV81" s="628">
        <f t="shared" si="105"/>
        <v>0</v>
      </c>
      <c r="AW81" s="628">
        <f t="shared" si="105"/>
        <v>0</v>
      </c>
      <c r="AX81" s="628">
        <f t="shared" si="105"/>
        <v>0</v>
      </c>
      <c r="AY81" s="628">
        <f t="shared" si="105"/>
        <v>0</v>
      </c>
      <c r="AZ81" s="628">
        <f t="shared" si="105"/>
        <v>0</v>
      </c>
      <c r="BA81" s="628">
        <f t="shared" si="105"/>
        <v>0</v>
      </c>
      <c r="BB81" s="604" t="s">
        <v>231</v>
      </c>
      <c r="BC81" s="629"/>
      <c r="BD81" s="629"/>
      <c r="BE81" s="606">
        <v>2016</v>
      </c>
      <c r="BF81" s="629"/>
      <c r="BG81" s="629"/>
    </row>
    <row r="82" spans="1:59" s="630" customFormat="1" ht="22.2" customHeight="1">
      <c r="A82" s="626" t="s">
        <v>43</v>
      </c>
      <c r="B82" s="672"/>
      <c r="C82" s="628"/>
      <c r="D82" s="628">
        <f t="shared" si="99"/>
        <v>0</v>
      </c>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customHeight="1">
      <c r="A83" s="626" t="s">
        <v>43</v>
      </c>
      <c r="B83" s="672"/>
      <c r="C83" s="628"/>
      <c r="D83" s="628">
        <f t="shared" si="99"/>
        <v>0</v>
      </c>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30" customFormat="1" ht="22.2" customHeight="1">
      <c r="A84" s="626" t="s">
        <v>48</v>
      </c>
      <c r="B84" s="676" t="s">
        <v>200</v>
      </c>
      <c r="C84" s="628">
        <f>SUM(C85,C88)</f>
        <v>0</v>
      </c>
      <c r="D84" s="628">
        <f>SUM(D85+D88)</f>
        <v>0</v>
      </c>
      <c r="E84" s="628">
        <f t="shared" ref="E84:K84" si="106">SUM(E85,E88)</f>
        <v>0</v>
      </c>
      <c r="F84" s="628">
        <f t="shared" si="106"/>
        <v>0</v>
      </c>
      <c r="G84" s="628">
        <f t="shared" si="106"/>
        <v>0</v>
      </c>
      <c r="H84" s="628">
        <f t="shared" si="106"/>
        <v>0</v>
      </c>
      <c r="I84" s="628">
        <f t="shared" si="106"/>
        <v>0</v>
      </c>
      <c r="J84" s="628">
        <f t="shared" si="106"/>
        <v>0</v>
      </c>
      <c r="K84" s="628">
        <f t="shared" si="106"/>
        <v>0</v>
      </c>
      <c r="L84" s="628"/>
      <c r="M84" s="628">
        <f t="shared" ref="M84:AF84" si="107">SUM(M85,M88)</f>
        <v>0</v>
      </c>
      <c r="N84" s="628">
        <f t="shared" si="107"/>
        <v>0</v>
      </c>
      <c r="O84" s="628">
        <f t="shared" si="107"/>
        <v>0</v>
      </c>
      <c r="P84" s="628">
        <f t="shared" si="107"/>
        <v>0</v>
      </c>
      <c r="Q84" s="628">
        <f t="shared" si="107"/>
        <v>0</v>
      </c>
      <c r="R84" s="628">
        <f t="shared" si="107"/>
        <v>0</v>
      </c>
      <c r="S84" s="628">
        <f t="shared" si="107"/>
        <v>0</v>
      </c>
      <c r="T84" s="628">
        <f t="shared" si="107"/>
        <v>0</v>
      </c>
      <c r="U84" s="628">
        <f t="shared" si="107"/>
        <v>0</v>
      </c>
      <c r="V84" s="628">
        <f t="shared" si="107"/>
        <v>0</v>
      </c>
      <c r="W84" s="628">
        <f t="shared" si="107"/>
        <v>0</v>
      </c>
      <c r="X84" s="628">
        <f t="shared" si="107"/>
        <v>0</v>
      </c>
      <c r="Y84" s="628">
        <f t="shared" si="107"/>
        <v>0</v>
      </c>
      <c r="Z84" s="628">
        <f t="shared" si="107"/>
        <v>0</v>
      </c>
      <c r="AA84" s="628">
        <f t="shared" si="107"/>
        <v>0</v>
      </c>
      <c r="AB84" s="628">
        <f t="shared" si="107"/>
        <v>0</v>
      </c>
      <c r="AC84" s="628">
        <f t="shared" si="107"/>
        <v>0</v>
      </c>
      <c r="AD84" s="628">
        <f t="shared" si="107"/>
        <v>0</v>
      </c>
      <c r="AE84" s="628">
        <f t="shared" si="107"/>
        <v>0</v>
      </c>
      <c r="AF84" s="628">
        <f t="shared" si="107"/>
        <v>0</v>
      </c>
      <c r="AG84" s="628"/>
      <c r="AH84" s="628">
        <f t="shared" ref="AH84:BA84" si="108">SUM(AH85,AH88)</f>
        <v>0</v>
      </c>
      <c r="AI84" s="628">
        <f t="shared" si="108"/>
        <v>0</v>
      </c>
      <c r="AJ84" s="628">
        <f t="shared" si="108"/>
        <v>0</v>
      </c>
      <c r="AK84" s="628">
        <f t="shared" si="108"/>
        <v>0</v>
      </c>
      <c r="AL84" s="628">
        <f t="shared" si="108"/>
        <v>0</v>
      </c>
      <c r="AM84" s="628">
        <f t="shared" si="108"/>
        <v>0</v>
      </c>
      <c r="AN84" s="628">
        <f t="shared" si="108"/>
        <v>0</v>
      </c>
      <c r="AO84" s="628">
        <f t="shared" si="108"/>
        <v>0</v>
      </c>
      <c r="AP84" s="628">
        <f t="shared" si="108"/>
        <v>0</v>
      </c>
      <c r="AQ84" s="628">
        <f t="shared" si="108"/>
        <v>0</v>
      </c>
      <c r="AR84" s="628">
        <f t="shared" si="108"/>
        <v>0</v>
      </c>
      <c r="AS84" s="628">
        <f t="shared" si="108"/>
        <v>0</v>
      </c>
      <c r="AT84" s="628">
        <f t="shared" si="108"/>
        <v>0</v>
      </c>
      <c r="AU84" s="628">
        <f t="shared" si="108"/>
        <v>0</v>
      </c>
      <c r="AV84" s="628">
        <f t="shared" si="108"/>
        <v>0</v>
      </c>
      <c r="AW84" s="628">
        <f t="shared" si="108"/>
        <v>0</v>
      </c>
      <c r="AX84" s="628">
        <f t="shared" si="108"/>
        <v>0</v>
      </c>
      <c r="AY84" s="628">
        <f t="shared" si="108"/>
        <v>0</v>
      </c>
      <c r="AZ84" s="628">
        <f t="shared" si="108"/>
        <v>0</v>
      </c>
      <c r="BA84" s="628">
        <f t="shared" si="108"/>
        <v>0</v>
      </c>
      <c r="BB84" s="604" t="s">
        <v>231</v>
      </c>
      <c r="BC84" s="629"/>
      <c r="BD84" s="629"/>
      <c r="BE84" s="606">
        <v>2016</v>
      </c>
      <c r="BF84" s="629"/>
      <c r="BG84" s="629"/>
    </row>
    <row r="85" spans="1:59" s="630" customFormat="1" ht="22.2" customHeight="1">
      <c r="A85" s="626" t="s">
        <v>48</v>
      </c>
      <c r="B85" s="672" t="s">
        <v>480</v>
      </c>
      <c r="C85" s="628"/>
      <c r="D85" s="628">
        <f t="shared" ref="D85:D90" si="109">SUM(E85:BA85)</f>
        <v>0</v>
      </c>
      <c r="E85" s="628">
        <f t="shared" ref="E85:K85" si="110">SUM(E86:E87)</f>
        <v>0</v>
      </c>
      <c r="F85" s="628">
        <f t="shared" si="110"/>
        <v>0</v>
      </c>
      <c r="G85" s="628">
        <f t="shared" si="110"/>
        <v>0</v>
      </c>
      <c r="H85" s="628">
        <f t="shared" si="110"/>
        <v>0</v>
      </c>
      <c r="I85" s="628">
        <f t="shared" si="110"/>
        <v>0</v>
      </c>
      <c r="J85" s="628">
        <f t="shared" si="110"/>
        <v>0</v>
      </c>
      <c r="K85" s="628">
        <f t="shared" si="110"/>
        <v>0</v>
      </c>
      <c r="L85" s="628"/>
      <c r="M85" s="628">
        <f t="shared" ref="M85:AF85" si="111">SUM(M86:M87)</f>
        <v>0</v>
      </c>
      <c r="N85" s="628">
        <f t="shared" si="111"/>
        <v>0</v>
      </c>
      <c r="O85" s="628">
        <f t="shared" si="111"/>
        <v>0</v>
      </c>
      <c r="P85" s="628">
        <f t="shared" si="111"/>
        <v>0</v>
      </c>
      <c r="Q85" s="628">
        <f t="shared" si="111"/>
        <v>0</v>
      </c>
      <c r="R85" s="628">
        <f t="shared" si="111"/>
        <v>0</v>
      </c>
      <c r="S85" s="628">
        <f t="shared" si="111"/>
        <v>0</v>
      </c>
      <c r="T85" s="628">
        <f t="shared" si="111"/>
        <v>0</v>
      </c>
      <c r="U85" s="628">
        <f t="shared" si="111"/>
        <v>0</v>
      </c>
      <c r="V85" s="628">
        <f t="shared" si="111"/>
        <v>0</v>
      </c>
      <c r="W85" s="628">
        <f t="shared" si="111"/>
        <v>0</v>
      </c>
      <c r="X85" s="628">
        <f t="shared" si="111"/>
        <v>0</v>
      </c>
      <c r="Y85" s="628">
        <f t="shared" si="111"/>
        <v>0</v>
      </c>
      <c r="Z85" s="628">
        <f t="shared" si="111"/>
        <v>0</v>
      </c>
      <c r="AA85" s="628">
        <f t="shared" si="111"/>
        <v>0</v>
      </c>
      <c r="AB85" s="628">
        <f t="shared" si="111"/>
        <v>0</v>
      </c>
      <c r="AC85" s="628">
        <f t="shared" si="111"/>
        <v>0</v>
      </c>
      <c r="AD85" s="628">
        <f t="shared" si="111"/>
        <v>0</v>
      </c>
      <c r="AE85" s="628">
        <f t="shared" si="111"/>
        <v>0</v>
      </c>
      <c r="AF85" s="628">
        <f t="shared" si="111"/>
        <v>0</v>
      </c>
      <c r="AG85" s="628"/>
      <c r="AH85" s="628">
        <f t="shared" ref="AH85:BA85" si="112">SUM(AH86:AH87)</f>
        <v>0</v>
      </c>
      <c r="AI85" s="628">
        <f t="shared" si="112"/>
        <v>0</v>
      </c>
      <c r="AJ85" s="628">
        <f t="shared" si="112"/>
        <v>0</v>
      </c>
      <c r="AK85" s="628">
        <f t="shared" si="112"/>
        <v>0</v>
      </c>
      <c r="AL85" s="628">
        <f t="shared" si="112"/>
        <v>0</v>
      </c>
      <c r="AM85" s="628">
        <f t="shared" si="112"/>
        <v>0</v>
      </c>
      <c r="AN85" s="628">
        <f t="shared" si="112"/>
        <v>0</v>
      </c>
      <c r="AO85" s="628">
        <f t="shared" si="112"/>
        <v>0</v>
      </c>
      <c r="AP85" s="628">
        <f t="shared" si="112"/>
        <v>0</v>
      </c>
      <c r="AQ85" s="628">
        <f t="shared" si="112"/>
        <v>0</v>
      </c>
      <c r="AR85" s="628">
        <f t="shared" si="112"/>
        <v>0</v>
      </c>
      <c r="AS85" s="628">
        <f t="shared" si="112"/>
        <v>0</v>
      </c>
      <c r="AT85" s="628">
        <f t="shared" si="112"/>
        <v>0</v>
      </c>
      <c r="AU85" s="628">
        <f t="shared" si="112"/>
        <v>0</v>
      </c>
      <c r="AV85" s="628">
        <f t="shared" si="112"/>
        <v>0</v>
      </c>
      <c r="AW85" s="628">
        <f t="shared" si="112"/>
        <v>0</v>
      </c>
      <c r="AX85" s="628">
        <f t="shared" si="112"/>
        <v>0</v>
      </c>
      <c r="AY85" s="628">
        <f t="shared" si="112"/>
        <v>0</v>
      </c>
      <c r="AZ85" s="628">
        <f t="shared" si="112"/>
        <v>0</v>
      </c>
      <c r="BA85" s="628">
        <f t="shared" si="112"/>
        <v>0</v>
      </c>
      <c r="BB85" s="604" t="s">
        <v>231</v>
      </c>
      <c r="BC85" s="629"/>
      <c r="BD85" s="629"/>
      <c r="BE85" s="606">
        <v>2016</v>
      </c>
      <c r="BF85" s="629"/>
      <c r="BG85" s="629"/>
    </row>
    <row r="86" spans="1:59" s="630" customFormat="1" ht="22.2" customHeight="1">
      <c r="A86" s="626" t="s">
        <v>48</v>
      </c>
      <c r="B86" s="672"/>
      <c r="C86" s="628"/>
      <c r="D86" s="628">
        <f t="shared" si="109"/>
        <v>0</v>
      </c>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customHeight="1">
      <c r="A87" s="626" t="s">
        <v>48</v>
      </c>
      <c r="B87" s="672"/>
      <c r="C87" s="628"/>
      <c r="D87" s="628">
        <f t="shared" si="109"/>
        <v>0</v>
      </c>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30" customFormat="1" ht="22.2" customHeight="1">
      <c r="A88" s="626" t="s">
        <v>48</v>
      </c>
      <c r="B88" s="672" t="s">
        <v>481</v>
      </c>
      <c r="C88" s="628"/>
      <c r="D88" s="628">
        <f t="shared" si="109"/>
        <v>0</v>
      </c>
      <c r="E88" s="628">
        <f t="shared" ref="E88:K88" si="113">SUM(E89:E90)</f>
        <v>0</v>
      </c>
      <c r="F88" s="628">
        <f t="shared" si="113"/>
        <v>0</v>
      </c>
      <c r="G88" s="628">
        <f t="shared" si="113"/>
        <v>0</v>
      </c>
      <c r="H88" s="628">
        <f t="shared" si="113"/>
        <v>0</v>
      </c>
      <c r="I88" s="628">
        <f t="shared" si="113"/>
        <v>0</v>
      </c>
      <c r="J88" s="628">
        <f t="shared" si="113"/>
        <v>0</v>
      </c>
      <c r="K88" s="628">
        <f t="shared" si="113"/>
        <v>0</v>
      </c>
      <c r="L88" s="628"/>
      <c r="M88" s="628">
        <f t="shared" ref="M88:AF88" si="114">SUM(M89:M90)</f>
        <v>0</v>
      </c>
      <c r="N88" s="628">
        <f t="shared" si="114"/>
        <v>0</v>
      </c>
      <c r="O88" s="628">
        <f t="shared" si="114"/>
        <v>0</v>
      </c>
      <c r="P88" s="628">
        <f t="shared" si="114"/>
        <v>0</v>
      </c>
      <c r="Q88" s="628">
        <f t="shared" si="114"/>
        <v>0</v>
      </c>
      <c r="R88" s="628">
        <f t="shared" si="114"/>
        <v>0</v>
      </c>
      <c r="S88" s="628">
        <f t="shared" si="114"/>
        <v>0</v>
      </c>
      <c r="T88" s="628">
        <f t="shared" si="114"/>
        <v>0</v>
      </c>
      <c r="U88" s="628">
        <f t="shared" si="114"/>
        <v>0</v>
      </c>
      <c r="V88" s="628">
        <f t="shared" si="114"/>
        <v>0</v>
      </c>
      <c r="W88" s="628">
        <f t="shared" si="114"/>
        <v>0</v>
      </c>
      <c r="X88" s="628">
        <f t="shared" si="114"/>
        <v>0</v>
      </c>
      <c r="Y88" s="628">
        <f t="shared" si="114"/>
        <v>0</v>
      </c>
      <c r="Z88" s="628">
        <f t="shared" si="114"/>
        <v>0</v>
      </c>
      <c r="AA88" s="628">
        <f t="shared" si="114"/>
        <v>0</v>
      </c>
      <c r="AB88" s="628">
        <f t="shared" si="114"/>
        <v>0</v>
      </c>
      <c r="AC88" s="628">
        <f t="shared" si="114"/>
        <v>0</v>
      </c>
      <c r="AD88" s="628">
        <f t="shared" si="114"/>
        <v>0</v>
      </c>
      <c r="AE88" s="628">
        <f t="shared" si="114"/>
        <v>0</v>
      </c>
      <c r="AF88" s="628">
        <f t="shared" si="114"/>
        <v>0</v>
      </c>
      <c r="AG88" s="628"/>
      <c r="AH88" s="628">
        <f t="shared" ref="AH88:BA88" si="115">SUM(AH89:AH90)</f>
        <v>0</v>
      </c>
      <c r="AI88" s="628">
        <f t="shared" si="115"/>
        <v>0</v>
      </c>
      <c r="AJ88" s="628">
        <f t="shared" si="115"/>
        <v>0</v>
      </c>
      <c r="AK88" s="628">
        <f t="shared" si="115"/>
        <v>0</v>
      </c>
      <c r="AL88" s="628">
        <f t="shared" si="115"/>
        <v>0</v>
      </c>
      <c r="AM88" s="628">
        <f t="shared" si="115"/>
        <v>0</v>
      </c>
      <c r="AN88" s="628">
        <f t="shared" si="115"/>
        <v>0</v>
      </c>
      <c r="AO88" s="628">
        <f t="shared" si="115"/>
        <v>0</v>
      </c>
      <c r="AP88" s="628">
        <f t="shared" si="115"/>
        <v>0</v>
      </c>
      <c r="AQ88" s="628">
        <f t="shared" si="115"/>
        <v>0</v>
      </c>
      <c r="AR88" s="628">
        <f t="shared" si="115"/>
        <v>0</v>
      </c>
      <c r="AS88" s="628">
        <f t="shared" si="115"/>
        <v>0</v>
      </c>
      <c r="AT88" s="628">
        <f t="shared" si="115"/>
        <v>0</v>
      </c>
      <c r="AU88" s="628">
        <f t="shared" si="115"/>
        <v>0</v>
      </c>
      <c r="AV88" s="628">
        <f t="shared" si="115"/>
        <v>0</v>
      </c>
      <c r="AW88" s="628">
        <f t="shared" si="115"/>
        <v>0</v>
      </c>
      <c r="AX88" s="628">
        <f t="shared" si="115"/>
        <v>0</v>
      </c>
      <c r="AY88" s="628">
        <f t="shared" si="115"/>
        <v>0</v>
      </c>
      <c r="AZ88" s="628">
        <f t="shared" si="115"/>
        <v>0</v>
      </c>
      <c r="BA88" s="628">
        <f t="shared" si="115"/>
        <v>0</v>
      </c>
      <c r="BB88" s="604" t="s">
        <v>231</v>
      </c>
      <c r="BC88" s="629"/>
      <c r="BD88" s="629"/>
      <c r="BE88" s="606">
        <v>2016</v>
      </c>
      <c r="BF88" s="629"/>
      <c r="BG88" s="629"/>
    </row>
    <row r="89" spans="1:59" s="630" customFormat="1" ht="22.2" customHeight="1">
      <c r="A89" s="626" t="s">
        <v>48</v>
      </c>
      <c r="B89" s="672"/>
      <c r="C89" s="628"/>
      <c r="D89" s="628">
        <f t="shared" si="109"/>
        <v>0</v>
      </c>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customHeight="1">
      <c r="A90" s="626" t="s">
        <v>48</v>
      </c>
      <c r="B90" s="672"/>
      <c r="C90" s="628"/>
      <c r="D90" s="628">
        <f t="shared" si="109"/>
        <v>0</v>
      </c>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83" customFormat="1" ht="22.2" customHeight="1">
      <c r="A91" s="678">
        <v>1</v>
      </c>
      <c r="B91" s="679" t="s">
        <v>206</v>
      </c>
      <c r="C91" s="680">
        <f>SUM(C92,C95)</f>
        <v>0</v>
      </c>
      <c r="D91" s="680">
        <f>SUM(D92+D95)</f>
        <v>0</v>
      </c>
      <c r="E91" s="680">
        <f t="shared" ref="E91:K91" si="116">SUM(E92,E95)</f>
        <v>0</v>
      </c>
      <c r="F91" s="680">
        <f t="shared" si="116"/>
        <v>0</v>
      </c>
      <c r="G91" s="680">
        <f t="shared" si="116"/>
        <v>0</v>
      </c>
      <c r="H91" s="680">
        <f t="shared" si="116"/>
        <v>0</v>
      </c>
      <c r="I91" s="628">
        <f t="shared" si="116"/>
        <v>0</v>
      </c>
      <c r="J91" s="628">
        <f t="shared" si="116"/>
        <v>0</v>
      </c>
      <c r="K91" s="628">
        <f t="shared" si="116"/>
        <v>0</v>
      </c>
      <c r="L91" s="628"/>
      <c r="M91" s="628">
        <f t="shared" ref="M91:AF91" si="117">SUM(M92,M95)</f>
        <v>0</v>
      </c>
      <c r="N91" s="628">
        <f t="shared" si="117"/>
        <v>0</v>
      </c>
      <c r="O91" s="628">
        <f t="shared" si="117"/>
        <v>0</v>
      </c>
      <c r="P91" s="680">
        <f t="shared" si="117"/>
        <v>0</v>
      </c>
      <c r="Q91" s="628">
        <f t="shared" si="117"/>
        <v>0</v>
      </c>
      <c r="R91" s="628">
        <f t="shared" si="117"/>
        <v>0</v>
      </c>
      <c r="S91" s="628">
        <f t="shared" si="117"/>
        <v>0</v>
      </c>
      <c r="T91" s="628">
        <f t="shared" si="117"/>
        <v>0</v>
      </c>
      <c r="U91" s="680">
        <f t="shared" si="117"/>
        <v>0</v>
      </c>
      <c r="V91" s="628">
        <f t="shared" si="117"/>
        <v>0</v>
      </c>
      <c r="W91" s="628">
        <f t="shared" si="117"/>
        <v>0</v>
      </c>
      <c r="X91" s="628">
        <f t="shared" si="117"/>
        <v>0</v>
      </c>
      <c r="Y91" s="680">
        <f t="shared" si="117"/>
        <v>0</v>
      </c>
      <c r="Z91" s="628">
        <f t="shared" si="117"/>
        <v>0</v>
      </c>
      <c r="AA91" s="628">
        <f t="shared" si="117"/>
        <v>0</v>
      </c>
      <c r="AB91" s="628">
        <f t="shared" si="117"/>
        <v>0</v>
      </c>
      <c r="AC91" s="628">
        <f t="shared" si="117"/>
        <v>0</v>
      </c>
      <c r="AD91" s="628">
        <f t="shared" si="117"/>
        <v>0</v>
      </c>
      <c r="AE91" s="628">
        <f t="shared" si="117"/>
        <v>0</v>
      </c>
      <c r="AF91" s="628">
        <f t="shared" si="117"/>
        <v>0</v>
      </c>
      <c r="AG91" s="628"/>
      <c r="AH91" s="628">
        <f t="shared" ref="AH91:BA91" si="118">SUM(AH92,AH95)</f>
        <v>0</v>
      </c>
      <c r="AI91" s="628">
        <f t="shared" si="118"/>
        <v>0</v>
      </c>
      <c r="AJ91" s="628">
        <f t="shared" si="118"/>
        <v>0</v>
      </c>
      <c r="AK91" s="628">
        <f t="shared" si="118"/>
        <v>0</v>
      </c>
      <c r="AL91" s="628">
        <f t="shared" si="118"/>
        <v>0</v>
      </c>
      <c r="AM91" s="628">
        <f t="shared" si="118"/>
        <v>0</v>
      </c>
      <c r="AN91" s="628">
        <f t="shared" si="118"/>
        <v>0</v>
      </c>
      <c r="AO91" s="628">
        <f t="shared" si="118"/>
        <v>0</v>
      </c>
      <c r="AP91" s="628">
        <f t="shared" si="118"/>
        <v>0</v>
      </c>
      <c r="AQ91" s="628">
        <f t="shared" si="118"/>
        <v>0</v>
      </c>
      <c r="AR91" s="628">
        <f t="shared" si="118"/>
        <v>0</v>
      </c>
      <c r="AS91" s="680">
        <f t="shared" si="118"/>
        <v>0</v>
      </c>
      <c r="AT91" s="680">
        <f t="shared" si="118"/>
        <v>0</v>
      </c>
      <c r="AU91" s="628">
        <f t="shared" si="118"/>
        <v>0</v>
      </c>
      <c r="AV91" s="628">
        <f t="shared" si="118"/>
        <v>0</v>
      </c>
      <c r="AW91" s="628">
        <f t="shared" si="118"/>
        <v>0</v>
      </c>
      <c r="AX91" s="628">
        <f t="shared" si="118"/>
        <v>0</v>
      </c>
      <c r="AY91" s="628">
        <f t="shared" si="118"/>
        <v>0</v>
      </c>
      <c r="AZ91" s="628">
        <f t="shared" si="118"/>
        <v>0</v>
      </c>
      <c r="BA91" s="628">
        <f t="shared" si="118"/>
        <v>0</v>
      </c>
      <c r="BB91" s="604" t="s">
        <v>231</v>
      </c>
      <c r="BC91" s="629"/>
      <c r="BD91" s="681"/>
      <c r="BE91" s="606">
        <v>2016</v>
      </c>
      <c r="BF91" s="682"/>
      <c r="BG91" s="682"/>
    </row>
    <row r="92" spans="1:59" s="630" customFormat="1" ht="22.2" customHeight="1">
      <c r="A92" s="626" t="s">
        <v>51</v>
      </c>
      <c r="B92" s="672" t="s">
        <v>480</v>
      </c>
      <c r="C92" s="628"/>
      <c r="D92" s="628">
        <f t="shared" ref="D92:D97" si="119">SUM(E92:BA92)</f>
        <v>0</v>
      </c>
      <c r="E92" s="628">
        <f t="shared" ref="E92:K92" si="120">SUM(E93:E94)</f>
        <v>0</v>
      </c>
      <c r="F92" s="628">
        <f t="shared" si="120"/>
        <v>0</v>
      </c>
      <c r="G92" s="628">
        <f t="shared" si="120"/>
        <v>0</v>
      </c>
      <c r="H92" s="628">
        <f t="shared" si="120"/>
        <v>0</v>
      </c>
      <c r="I92" s="628">
        <f t="shared" si="120"/>
        <v>0</v>
      </c>
      <c r="J92" s="628">
        <f t="shared" si="120"/>
        <v>0</v>
      </c>
      <c r="K92" s="628">
        <f t="shared" si="120"/>
        <v>0</v>
      </c>
      <c r="L92" s="628"/>
      <c r="M92" s="628">
        <f t="shared" ref="M92:AF92" si="121">SUM(M93:M94)</f>
        <v>0</v>
      </c>
      <c r="N92" s="628">
        <f t="shared" si="121"/>
        <v>0</v>
      </c>
      <c r="O92" s="628">
        <f t="shared" si="121"/>
        <v>0</v>
      </c>
      <c r="P92" s="628">
        <f t="shared" si="121"/>
        <v>0</v>
      </c>
      <c r="Q92" s="628">
        <f t="shared" si="121"/>
        <v>0</v>
      </c>
      <c r="R92" s="628">
        <f t="shared" si="121"/>
        <v>0</v>
      </c>
      <c r="S92" s="628">
        <f t="shared" si="121"/>
        <v>0</v>
      </c>
      <c r="T92" s="628">
        <f t="shared" si="121"/>
        <v>0</v>
      </c>
      <c r="U92" s="628">
        <f t="shared" si="121"/>
        <v>0</v>
      </c>
      <c r="V92" s="628">
        <f t="shared" si="121"/>
        <v>0</v>
      </c>
      <c r="W92" s="628">
        <f t="shared" si="121"/>
        <v>0</v>
      </c>
      <c r="X92" s="628">
        <f t="shared" si="121"/>
        <v>0</v>
      </c>
      <c r="Y92" s="628">
        <f t="shared" si="121"/>
        <v>0</v>
      </c>
      <c r="Z92" s="628">
        <f t="shared" si="121"/>
        <v>0</v>
      </c>
      <c r="AA92" s="628">
        <f t="shared" si="121"/>
        <v>0</v>
      </c>
      <c r="AB92" s="628">
        <f t="shared" si="121"/>
        <v>0</v>
      </c>
      <c r="AC92" s="628">
        <f t="shared" si="121"/>
        <v>0</v>
      </c>
      <c r="AD92" s="628">
        <f t="shared" si="121"/>
        <v>0</v>
      </c>
      <c r="AE92" s="628">
        <f t="shared" si="121"/>
        <v>0</v>
      </c>
      <c r="AF92" s="628">
        <f t="shared" si="121"/>
        <v>0</v>
      </c>
      <c r="AG92" s="628"/>
      <c r="AH92" s="628">
        <f t="shared" ref="AH92:BA92" si="122">SUM(AH93:AH94)</f>
        <v>0</v>
      </c>
      <c r="AI92" s="628">
        <f t="shared" si="122"/>
        <v>0</v>
      </c>
      <c r="AJ92" s="628">
        <f t="shared" si="122"/>
        <v>0</v>
      </c>
      <c r="AK92" s="628">
        <f t="shared" si="122"/>
        <v>0</v>
      </c>
      <c r="AL92" s="628">
        <f t="shared" si="122"/>
        <v>0</v>
      </c>
      <c r="AM92" s="628">
        <f t="shared" si="122"/>
        <v>0</v>
      </c>
      <c r="AN92" s="628">
        <f t="shared" si="122"/>
        <v>0</v>
      </c>
      <c r="AO92" s="628">
        <f t="shared" si="122"/>
        <v>0</v>
      </c>
      <c r="AP92" s="628">
        <f t="shared" si="122"/>
        <v>0</v>
      </c>
      <c r="AQ92" s="628">
        <f t="shared" si="122"/>
        <v>0</v>
      </c>
      <c r="AR92" s="628">
        <f t="shared" si="122"/>
        <v>0</v>
      </c>
      <c r="AS92" s="628">
        <f t="shared" si="122"/>
        <v>0</v>
      </c>
      <c r="AT92" s="628">
        <f t="shared" si="122"/>
        <v>0</v>
      </c>
      <c r="AU92" s="628">
        <f t="shared" si="122"/>
        <v>0</v>
      </c>
      <c r="AV92" s="628">
        <f t="shared" si="122"/>
        <v>0</v>
      </c>
      <c r="AW92" s="628">
        <f t="shared" si="122"/>
        <v>0</v>
      </c>
      <c r="AX92" s="628">
        <f t="shared" si="122"/>
        <v>0</v>
      </c>
      <c r="AY92" s="628">
        <f t="shared" si="122"/>
        <v>0</v>
      </c>
      <c r="AZ92" s="628">
        <f t="shared" si="122"/>
        <v>0</v>
      </c>
      <c r="BA92" s="628">
        <f t="shared" si="122"/>
        <v>0</v>
      </c>
      <c r="BB92" s="604" t="s">
        <v>231</v>
      </c>
      <c r="BC92" s="629"/>
      <c r="BD92" s="629"/>
      <c r="BE92" s="606">
        <v>2016</v>
      </c>
      <c r="BF92" s="629"/>
      <c r="BG92" s="629"/>
    </row>
    <row r="93" spans="1:59" s="638" customFormat="1" ht="22.2" customHeight="1">
      <c r="A93" s="626" t="s">
        <v>51</v>
      </c>
      <c r="B93" s="684"/>
      <c r="C93" s="635"/>
      <c r="D93" s="635">
        <f t="shared" si="119"/>
        <v>0</v>
      </c>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customHeight="1">
      <c r="A94" s="626" t="s">
        <v>51</v>
      </c>
      <c r="B94" s="684"/>
      <c r="C94" s="635"/>
      <c r="D94" s="635">
        <f t="shared" si="119"/>
        <v>0</v>
      </c>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30" customFormat="1" ht="22.2" customHeight="1">
      <c r="A95" s="626" t="s">
        <v>51</v>
      </c>
      <c r="B95" s="672" t="s">
        <v>481</v>
      </c>
      <c r="C95" s="628"/>
      <c r="D95" s="628">
        <f t="shared" si="119"/>
        <v>0</v>
      </c>
      <c r="E95" s="628">
        <f t="shared" ref="E95:K95" si="123">SUM(E96:E97)</f>
        <v>0</v>
      </c>
      <c r="F95" s="628">
        <f t="shared" si="123"/>
        <v>0</v>
      </c>
      <c r="G95" s="628">
        <f t="shared" si="123"/>
        <v>0</v>
      </c>
      <c r="H95" s="628">
        <f t="shared" si="123"/>
        <v>0</v>
      </c>
      <c r="I95" s="628">
        <f t="shared" si="123"/>
        <v>0</v>
      </c>
      <c r="J95" s="628">
        <f t="shared" si="123"/>
        <v>0</v>
      </c>
      <c r="K95" s="628">
        <f t="shared" si="123"/>
        <v>0</v>
      </c>
      <c r="L95" s="628"/>
      <c r="M95" s="628">
        <f t="shared" ref="M95:AF95" si="124">SUM(M96:M97)</f>
        <v>0</v>
      </c>
      <c r="N95" s="628">
        <f t="shared" si="124"/>
        <v>0</v>
      </c>
      <c r="O95" s="628">
        <f t="shared" si="124"/>
        <v>0</v>
      </c>
      <c r="P95" s="628">
        <f t="shared" si="124"/>
        <v>0</v>
      </c>
      <c r="Q95" s="628">
        <f t="shared" si="124"/>
        <v>0</v>
      </c>
      <c r="R95" s="628">
        <f t="shared" si="124"/>
        <v>0</v>
      </c>
      <c r="S95" s="628">
        <f t="shared" si="124"/>
        <v>0</v>
      </c>
      <c r="T95" s="628">
        <f t="shared" si="124"/>
        <v>0</v>
      </c>
      <c r="U95" s="628">
        <f t="shared" si="124"/>
        <v>0</v>
      </c>
      <c r="V95" s="628">
        <f t="shared" si="124"/>
        <v>0</v>
      </c>
      <c r="W95" s="628">
        <f t="shared" si="124"/>
        <v>0</v>
      </c>
      <c r="X95" s="628">
        <f t="shared" si="124"/>
        <v>0</v>
      </c>
      <c r="Y95" s="628">
        <f t="shared" si="124"/>
        <v>0</v>
      </c>
      <c r="Z95" s="628">
        <f t="shared" si="124"/>
        <v>0</v>
      </c>
      <c r="AA95" s="628">
        <f t="shared" si="124"/>
        <v>0</v>
      </c>
      <c r="AB95" s="628">
        <f t="shared" si="124"/>
        <v>0</v>
      </c>
      <c r="AC95" s="628">
        <f t="shared" si="124"/>
        <v>0</v>
      </c>
      <c r="AD95" s="628">
        <f t="shared" si="124"/>
        <v>0</v>
      </c>
      <c r="AE95" s="628">
        <f t="shared" si="124"/>
        <v>0</v>
      </c>
      <c r="AF95" s="628">
        <f t="shared" si="124"/>
        <v>0</v>
      </c>
      <c r="AG95" s="628"/>
      <c r="AH95" s="628">
        <f t="shared" ref="AH95:BA95" si="125">SUM(AH96:AH97)</f>
        <v>0</v>
      </c>
      <c r="AI95" s="628">
        <f t="shared" si="125"/>
        <v>0</v>
      </c>
      <c r="AJ95" s="628">
        <f t="shared" si="125"/>
        <v>0</v>
      </c>
      <c r="AK95" s="628">
        <f t="shared" si="125"/>
        <v>0</v>
      </c>
      <c r="AL95" s="628">
        <f t="shared" si="125"/>
        <v>0</v>
      </c>
      <c r="AM95" s="628">
        <f t="shared" si="125"/>
        <v>0</v>
      </c>
      <c r="AN95" s="628">
        <f t="shared" si="125"/>
        <v>0</v>
      </c>
      <c r="AO95" s="628">
        <f t="shared" si="125"/>
        <v>0</v>
      </c>
      <c r="AP95" s="628">
        <f t="shared" si="125"/>
        <v>0</v>
      </c>
      <c r="AQ95" s="628">
        <f t="shared" si="125"/>
        <v>0</v>
      </c>
      <c r="AR95" s="628">
        <f t="shared" si="125"/>
        <v>0</v>
      </c>
      <c r="AS95" s="628">
        <f t="shared" si="125"/>
        <v>0</v>
      </c>
      <c r="AT95" s="628">
        <f t="shared" si="125"/>
        <v>0</v>
      </c>
      <c r="AU95" s="628">
        <f t="shared" si="125"/>
        <v>0</v>
      </c>
      <c r="AV95" s="628">
        <f t="shared" si="125"/>
        <v>0</v>
      </c>
      <c r="AW95" s="628">
        <f t="shared" si="125"/>
        <v>0</v>
      </c>
      <c r="AX95" s="628">
        <f t="shared" si="125"/>
        <v>0</v>
      </c>
      <c r="AY95" s="628">
        <f t="shared" si="125"/>
        <v>0</v>
      </c>
      <c r="AZ95" s="628">
        <f t="shared" si="125"/>
        <v>0</v>
      </c>
      <c r="BA95" s="628">
        <f t="shared" si="125"/>
        <v>0</v>
      </c>
      <c r="BB95" s="604" t="s">
        <v>231</v>
      </c>
      <c r="BC95" s="629"/>
      <c r="BD95" s="629"/>
      <c r="BE95" s="606">
        <v>2016</v>
      </c>
      <c r="BF95" s="629"/>
      <c r="BG95" s="629"/>
    </row>
    <row r="96" spans="1:59" s="630" customFormat="1" ht="22.2" customHeight="1">
      <c r="A96" s="626" t="s">
        <v>51</v>
      </c>
      <c r="B96" s="609"/>
      <c r="C96" s="628"/>
      <c r="D96" s="628">
        <f t="shared" si="119"/>
        <v>0</v>
      </c>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customHeight="1">
      <c r="A97" s="626" t="s">
        <v>51</v>
      </c>
      <c r="B97" s="672"/>
      <c r="C97" s="628"/>
      <c r="D97" s="628">
        <f t="shared" si="119"/>
        <v>0</v>
      </c>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30" customFormat="1" ht="22.2" customHeight="1">
      <c r="A98" s="626" t="s">
        <v>54</v>
      </c>
      <c r="B98" s="675" t="s">
        <v>490</v>
      </c>
      <c r="C98" s="628">
        <f>SUM(C99,C102)</f>
        <v>0</v>
      </c>
      <c r="D98" s="628">
        <f>SUM(D99+D102)</f>
        <v>0</v>
      </c>
      <c r="E98" s="628">
        <f t="shared" ref="E98:K98" si="126">SUM(E99,E102)</f>
        <v>0</v>
      </c>
      <c r="F98" s="628">
        <f t="shared" si="126"/>
        <v>0</v>
      </c>
      <c r="G98" s="628">
        <f t="shared" si="126"/>
        <v>0</v>
      </c>
      <c r="H98" s="628">
        <f t="shared" si="126"/>
        <v>0</v>
      </c>
      <c r="I98" s="628">
        <f t="shared" si="126"/>
        <v>0</v>
      </c>
      <c r="J98" s="628">
        <f t="shared" si="126"/>
        <v>0</v>
      </c>
      <c r="K98" s="628">
        <f t="shared" si="126"/>
        <v>0</v>
      </c>
      <c r="L98" s="628"/>
      <c r="M98" s="628">
        <f t="shared" ref="M98:AF98" si="127">SUM(M99,M102)</f>
        <v>0</v>
      </c>
      <c r="N98" s="628">
        <f t="shared" si="127"/>
        <v>0</v>
      </c>
      <c r="O98" s="628">
        <f t="shared" si="127"/>
        <v>0</v>
      </c>
      <c r="P98" s="628">
        <f t="shared" si="127"/>
        <v>0</v>
      </c>
      <c r="Q98" s="628">
        <f t="shared" si="127"/>
        <v>0</v>
      </c>
      <c r="R98" s="628">
        <f t="shared" si="127"/>
        <v>0</v>
      </c>
      <c r="S98" s="628">
        <f t="shared" si="127"/>
        <v>0</v>
      </c>
      <c r="T98" s="628">
        <f t="shared" si="127"/>
        <v>0</v>
      </c>
      <c r="U98" s="628">
        <f t="shared" si="127"/>
        <v>0</v>
      </c>
      <c r="V98" s="628">
        <f t="shared" si="127"/>
        <v>0</v>
      </c>
      <c r="W98" s="628">
        <f t="shared" si="127"/>
        <v>0</v>
      </c>
      <c r="X98" s="628">
        <f t="shared" si="127"/>
        <v>0</v>
      </c>
      <c r="Y98" s="628">
        <f t="shared" si="127"/>
        <v>0</v>
      </c>
      <c r="Z98" s="628">
        <f t="shared" si="127"/>
        <v>0</v>
      </c>
      <c r="AA98" s="628">
        <f t="shared" si="127"/>
        <v>0</v>
      </c>
      <c r="AB98" s="628">
        <f t="shared" si="127"/>
        <v>0</v>
      </c>
      <c r="AC98" s="628">
        <f t="shared" si="127"/>
        <v>0</v>
      </c>
      <c r="AD98" s="628">
        <f t="shared" si="127"/>
        <v>0</v>
      </c>
      <c r="AE98" s="628">
        <f t="shared" si="127"/>
        <v>0</v>
      </c>
      <c r="AF98" s="628">
        <f t="shared" si="127"/>
        <v>0</v>
      </c>
      <c r="AG98" s="628"/>
      <c r="AH98" s="628">
        <f t="shared" ref="AH98:BA98" si="128">SUM(AH99,AH102)</f>
        <v>0</v>
      </c>
      <c r="AI98" s="628">
        <f t="shared" si="128"/>
        <v>0</v>
      </c>
      <c r="AJ98" s="628">
        <f t="shared" si="128"/>
        <v>0</v>
      </c>
      <c r="AK98" s="628">
        <f t="shared" si="128"/>
        <v>0</v>
      </c>
      <c r="AL98" s="628">
        <f t="shared" si="128"/>
        <v>0</v>
      </c>
      <c r="AM98" s="628">
        <f t="shared" si="128"/>
        <v>0</v>
      </c>
      <c r="AN98" s="628">
        <f t="shared" si="128"/>
        <v>0</v>
      </c>
      <c r="AO98" s="628">
        <f t="shared" si="128"/>
        <v>0</v>
      </c>
      <c r="AP98" s="628">
        <f t="shared" si="128"/>
        <v>0</v>
      </c>
      <c r="AQ98" s="628">
        <f t="shared" si="128"/>
        <v>0</v>
      </c>
      <c r="AR98" s="628">
        <f t="shared" si="128"/>
        <v>0</v>
      </c>
      <c r="AS98" s="628">
        <f t="shared" si="128"/>
        <v>0</v>
      </c>
      <c r="AT98" s="628">
        <f t="shared" si="128"/>
        <v>0</v>
      </c>
      <c r="AU98" s="628">
        <f t="shared" si="128"/>
        <v>0</v>
      </c>
      <c r="AV98" s="628">
        <f t="shared" si="128"/>
        <v>0</v>
      </c>
      <c r="AW98" s="628">
        <f t="shared" si="128"/>
        <v>0</v>
      </c>
      <c r="AX98" s="628">
        <f t="shared" si="128"/>
        <v>0</v>
      </c>
      <c r="AY98" s="628">
        <f t="shared" si="128"/>
        <v>0</v>
      </c>
      <c r="AZ98" s="628">
        <f t="shared" si="128"/>
        <v>0</v>
      </c>
      <c r="BA98" s="628">
        <f t="shared" si="128"/>
        <v>0</v>
      </c>
      <c r="BB98" s="604" t="s">
        <v>231</v>
      </c>
      <c r="BC98" s="629"/>
      <c r="BD98" s="629"/>
      <c r="BE98" s="606">
        <v>2016</v>
      </c>
      <c r="BF98" s="629"/>
      <c r="BG98" s="629"/>
    </row>
    <row r="99" spans="1:59" s="630" customFormat="1" ht="22.2" customHeight="1">
      <c r="A99" s="626" t="s">
        <v>54</v>
      </c>
      <c r="B99" s="672" t="s">
        <v>480</v>
      </c>
      <c r="C99" s="628"/>
      <c r="D99" s="628">
        <f t="shared" ref="D99:D104" si="129">SUM(E99:BA99)</f>
        <v>0</v>
      </c>
      <c r="E99" s="628">
        <f t="shared" ref="E99:K99" si="130">SUM(E100:E101)</f>
        <v>0</v>
      </c>
      <c r="F99" s="628">
        <f t="shared" si="130"/>
        <v>0</v>
      </c>
      <c r="G99" s="628">
        <f t="shared" si="130"/>
        <v>0</v>
      </c>
      <c r="H99" s="628">
        <f t="shared" si="130"/>
        <v>0</v>
      </c>
      <c r="I99" s="628">
        <f t="shared" si="130"/>
        <v>0</v>
      </c>
      <c r="J99" s="628">
        <f t="shared" si="130"/>
        <v>0</v>
      </c>
      <c r="K99" s="628">
        <f t="shared" si="130"/>
        <v>0</v>
      </c>
      <c r="L99" s="628"/>
      <c r="M99" s="628">
        <f t="shared" ref="M99:AF99" si="131">SUM(M100:M101)</f>
        <v>0</v>
      </c>
      <c r="N99" s="628">
        <f t="shared" si="131"/>
        <v>0</v>
      </c>
      <c r="O99" s="628">
        <f t="shared" si="131"/>
        <v>0</v>
      </c>
      <c r="P99" s="628">
        <f t="shared" si="131"/>
        <v>0</v>
      </c>
      <c r="Q99" s="628">
        <f t="shared" si="131"/>
        <v>0</v>
      </c>
      <c r="R99" s="628">
        <f t="shared" si="131"/>
        <v>0</v>
      </c>
      <c r="S99" s="628">
        <f t="shared" si="131"/>
        <v>0</v>
      </c>
      <c r="T99" s="628">
        <f t="shared" si="131"/>
        <v>0</v>
      </c>
      <c r="U99" s="628">
        <f t="shared" si="131"/>
        <v>0</v>
      </c>
      <c r="V99" s="628">
        <f t="shared" si="131"/>
        <v>0</v>
      </c>
      <c r="W99" s="628">
        <f t="shared" si="131"/>
        <v>0</v>
      </c>
      <c r="X99" s="628">
        <f t="shared" si="131"/>
        <v>0</v>
      </c>
      <c r="Y99" s="628">
        <f t="shared" si="131"/>
        <v>0</v>
      </c>
      <c r="Z99" s="628">
        <f t="shared" si="131"/>
        <v>0</v>
      </c>
      <c r="AA99" s="628">
        <f t="shared" si="131"/>
        <v>0</v>
      </c>
      <c r="AB99" s="628">
        <f t="shared" si="131"/>
        <v>0</v>
      </c>
      <c r="AC99" s="628">
        <f t="shared" si="131"/>
        <v>0</v>
      </c>
      <c r="AD99" s="628">
        <f t="shared" si="131"/>
        <v>0</v>
      </c>
      <c r="AE99" s="628">
        <f t="shared" si="131"/>
        <v>0</v>
      </c>
      <c r="AF99" s="628">
        <f t="shared" si="131"/>
        <v>0</v>
      </c>
      <c r="AG99" s="628"/>
      <c r="AH99" s="628">
        <f t="shared" ref="AH99:BA99" si="132">SUM(AH100:AH101)</f>
        <v>0</v>
      </c>
      <c r="AI99" s="628">
        <f t="shared" si="132"/>
        <v>0</v>
      </c>
      <c r="AJ99" s="628">
        <f t="shared" si="132"/>
        <v>0</v>
      </c>
      <c r="AK99" s="628">
        <f t="shared" si="132"/>
        <v>0</v>
      </c>
      <c r="AL99" s="628">
        <f t="shared" si="132"/>
        <v>0</v>
      </c>
      <c r="AM99" s="628">
        <f t="shared" si="132"/>
        <v>0</v>
      </c>
      <c r="AN99" s="628">
        <f t="shared" si="132"/>
        <v>0</v>
      </c>
      <c r="AO99" s="628">
        <f t="shared" si="132"/>
        <v>0</v>
      </c>
      <c r="AP99" s="628">
        <f t="shared" si="132"/>
        <v>0</v>
      </c>
      <c r="AQ99" s="628">
        <f t="shared" si="132"/>
        <v>0</v>
      </c>
      <c r="AR99" s="628">
        <f t="shared" si="132"/>
        <v>0</v>
      </c>
      <c r="AS99" s="628">
        <f t="shared" si="132"/>
        <v>0</v>
      </c>
      <c r="AT99" s="628">
        <f t="shared" si="132"/>
        <v>0</v>
      </c>
      <c r="AU99" s="628">
        <f t="shared" si="132"/>
        <v>0</v>
      </c>
      <c r="AV99" s="628">
        <f t="shared" si="132"/>
        <v>0</v>
      </c>
      <c r="AW99" s="628">
        <f t="shared" si="132"/>
        <v>0</v>
      </c>
      <c r="AX99" s="628">
        <f t="shared" si="132"/>
        <v>0</v>
      </c>
      <c r="AY99" s="628">
        <f t="shared" si="132"/>
        <v>0</v>
      </c>
      <c r="AZ99" s="628">
        <f t="shared" si="132"/>
        <v>0</v>
      </c>
      <c r="BA99" s="628">
        <f t="shared" si="132"/>
        <v>0</v>
      </c>
      <c r="BB99" s="604" t="s">
        <v>231</v>
      </c>
      <c r="BC99" s="629"/>
      <c r="BD99" s="629"/>
      <c r="BE99" s="606">
        <v>2016</v>
      </c>
      <c r="BF99" s="629"/>
      <c r="BG99" s="629"/>
    </row>
    <row r="100" spans="1:59" s="630" customFormat="1" ht="22.2" customHeight="1">
      <c r="A100" s="626" t="s">
        <v>54</v>
      </c>
      <c r="B100" s="672"/>
      <c r="C100" s="628"/>
      <c r="D100" s="628">
        <f t="shared" si="129"/>
        <v>0</v>
      </c>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customHeight="1">
      <c r="A101" s="626" t="s">
        <v>54</v>
      </c>
      <c r="B101" s="672"/>
      <c r="C101" s="628"/>
      <c r="D101" s="628">
        <f t="shared" si="129"/>
        <v>0</v>
      </c>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30" customFormat="1" ht="22.2" customHeight="1">
      <c r="A102" s="626" t="s">
        <v>54</v>
      </c>
      <c r="B102" s="672" t="s">
        <v>481</v>
      </c>
      <c r="C102" s="628"/>
      <c r="D102" s="628">
        <f t="shared" si="129"/>
        <v>0</v>
      </c>
      <c r="E102" s="628">
        <f t="shared" ref="E102:K102" si="133">SUM(E103:E104)</f>
        <v>0</v>
      </c>
      <c r="F102" s="628">
        <f t="shared" si="133"/>
        <v>0</v>
      </c>
      <c r="G102" s="628">
        <f t="shared" si="133"/>
        <v>0</v>
      </c>
      <c r="H102" s="628">
        <f t="shared" si="133"/>
        <v>0</v>
      </c>
      <c r="I102" s="628">
        <f t="shared" si="133"/>
        <v>0</v>
      </c>
      <c r="J102" s="628">
        <f t="shared" si="133"/>
        <v>0</v>
      </c>
      <c r="K102" s="628">
        <f t="shared" si="133"/>
        <v>0</v>
      </c>
      <c r="L102" s="628"/>
      <c r="M102" s="628">
        <f t="shared" ref="M102:AF102" si="134">SUM(M103:M104)</f>
        <v>0</v>
      </c>
      <c r="N102" s="628">
        <f t="shared" si="134"/>
        <v>0</v>
      </c>
      <c r="O102" s="628">
        <f t="shared" si="134"/>
        <v>0</v>
      </c>
      <c r="P102" s="628">
        <f t="shared" si="134"/>
        <v>0</v>
      </c>
      <c r="Q102" s="628">
        <f t="shared" si="134"/>
        <v>0</v>
      </c>
      <c r="R102" s="628">
        <f t="shared" si="134"/>
        <v>0</v>
      </c>
      <c r="S102" s="628">
        <f t="shared" si="134"/>
        <v>0</v>
      </c>
      <c r="T102" s="628">
        <f t="shared" si="134"/>
        <v>0</v>
      </c>
      <c r="U102" s="628">
        <f t="shared" si="134"/>
        <v>0</v>
      </c>
      <c r="V102" s="628">
        <f t="shared" si="134"/>
        <v>0</v>
      </c>
      <c r="W102" s="628">
        <f t="shared" si="134"/>
        <v>0</v>
      </c>
      <c r="X102" s="628">
        <f t="shared" si="134"/>
        <v>0</v>
      </c>
      <c r="Y102" s="628">
        <f t="shared" si="134"/>
        <v>0</v>
      </c>
      <c r="Z102" s="628">
        <f t="shared" si="134"/>
        <v>0</v>
      </c>
      <c r="AA102" s="628">
        <f t="shared" si="134"/>
        <v>0</v>
      </c>
      <c r="AB102" s="628">
        <f t="shared" si="134"/>
        <v>0</v>
      </c>
      <c r="AC102" s="628">
        <f t="shared" si="134"/>
        <v>0</v>
      </c>
      <c r="AD102" s="628">
        <f t="shared" si="134"/>
        <v>0</v>
      </c>
      <c r="AE102" s="628">
        <f t="shared" si="134"/>
        <v>0</v>
      </c>
      <c r="AF102" s="628">
        <f t="shared" si="134"/>
        <v>0</v>
      </c>
      <c r="AG102" s="628"/>
      <c r="AH102" s="628">
        <f t="shared" ref="AH102:BA102" si="135">SUM(AH103:AH104)</f>
        <v>0</v>
      </c>
      <c r="AI102" s="628">
        <f t="shared" si="135"/>
        <v>0</v>
      </c>
      <c r="AJ102" s="628">
        <f t="shared" si="135"/>
        <v>0</v>
      </c>
      <c r="AK102" s="628">
        <f t="shared" si="135"/>
        <v>0</v>
      </c>
      <c r="AL102" s="628">
        <f t="shared" si="135"/>
        <v>0</v>
      </c>
      <c r="AM102" s="628">
        <f t="shared" si="135"/>
        <v>0</v>
      </c>
      <c r="AN102" s="628">
        <f t="shared" si="135"/>
        <v>0</v>
      </c>
      <c r="AO102" s="628">
        <f t="shared" si="135"/>
        <v>0</v>
      </c>
      <c r="AP102" s="628">
        <f t="shared" si="135"/>
        <v>0</v>
      </c>
      <c r="AQ102" s="628">
        <f t="shared" si="135"/>
        <v>0</v>
      </c>
      <c r="AR102" s="628">
        <f t="shared" si="135"/>
        <v>0</v>
      </c>
      <c r="AS102" s="628">
        <f t="shared" si="135"/>
        <v>0</v>
      </c>
      <c r="AT102" s="628">
        <f t="shared" si="135"/>
        <v>0</v>
      </c>
      <c r="AU102" s="628">
        <f t="shared" si="135"/>
        <v>0</v>
      </c>
      <c r="AV102" s="628">
        <f t="shared" si="135"/>
        <v>0</v>
      </c>
      <c r="AW102" s="628">
        <f t="shared" si="135"/>
        <v>0</v>
      </c>
      <c r="AX102" s="628">
        <f t="shared" si="135"/>
        <v>0</v>
      </c>
      <c r="AY102" s="628">
        <f t="shared" si="135"/>
        <v>0</v>
      </c>
      <c r="AZ102" s="628">
        <f t="shared" si="135"/>
        <v>0</v>
      </c>
      <c r="BA102" s="628">
        <f t="shared" si="135"/>
        <v>0</v>
      </c>
      <c r="BB102" s="604" t="s">
        <v>231</v>
      </c>
      <c r="BC102" s="629"/>
      <c r="BD102" s="629"/>
      <c r="BE102" s="606">
        <v>2016</v>
      </c>
      <c r="BF102" s="629"/>
      <c r="BG102" s="629"/>
    </row>
    <row r="103" spans="1:59" s="630" customFormat="1" ht="22.2" customHeight="1">
      <c r="A103" s="626" t="s">
        <v>54</v>
      </c>
      <c r="B103" s="672"/>
      <c r="C103" s="628"/>
      <c r="D103" s="628">
        <f t="shared" si="129"/>
        <v>0</v>
      </c>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customHeight="1">
      <c r="A104" s="626" t="s">
        <v>54</v>
      </c>
      <c r="B104" s="672"/>
      <c r="C104" s="628"/>
      <c r="D104" s="628">
        <f t="shared" si="129"/>
        <v>0</v>
      </c>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30" customFormat="1" ht="22.2" customHeight="1">
      <c r="A105" s="626" t="s">
        <v>58</v>
      </c>
      <c r="B105" s="672" t="s">
        <v>491</v>
      </c>
      <c r="C105" s="628">
        <f>SUM(C106,C109)</f>
        <v>0</v>
      </c>
      <c r="D105" s="628">
        <f>SUM(D106+D109)</f>
        <v>0</v>
      </c>
      <c r="E105" s="628">
        <f t="shared" ref="E105:K105" si="136">SUM(E106,E109)</f>
        <v>0</v>
      </c>
      <c r="F105" s="628">
        <f t="shared" si="136"/>
        <v>0</v>
      </c>
      <c r="G105" s="628">
        <f t="shared" si="136"/>
        <v>0</v>
      </c>
      <c r="H105" s="628">
        <f t="shared" si="136"/>
        <v>0</v>
      </c>
      <c r="I105" s="628">
        <f t="shared" si="136"/>
        <v>0</v>
      </c>
      <c r="J105" s="628">
        <f t="shared" si="136"/>
        <v>0</v>
      </c>
      <c r="K105" s="628">
        <f t="shared" si="136"/>
        <v>0</v>
      </c>
      <c r="L105" s="628"/>
      <c r="M105" s="628">
        <f t="shared" ref="M105:AF105" si="137">SUM(M106,M109)</f>
        <v>0</v>
      </c>
      <c r="N105" s="628">
        <f t="shared" si="137"/>
        <v>0</v>
      </c>
      <c r="O105" s="628">
        <f t="shared" si="137"/>
        <v>0</v>
      </c>
      <c r="P105" s="628">
        <f t="shared" si="137"/>
        <v>0</v>
      </c>
      <c r="Q105" s="628">
        <f t="shared" si="137"/>
        <v>0</v>
      </c>
      <c r="R105" s="628">
        <f t="shared" si="137"/>
        <v>0</v>
      </c>
      <c r="S105" s="628">
        <f t="shared" si="137"/>
        <v>0</v>
      </c>
      <c r="T105" s="628">
        <f t="shared" si="137"/>
        <v>0</v>
      </c>
      <c r="U105" s="628">
        <f t="shared" si="137"/>
        <v>0</v>
      </c>
      <c r="V105" s="628">
        <f t="shared" si="137"/>
        <v>0</v>
      </c>
      <c r="W105" s="628">
        <f t="shared" si="137"/>
        <v>0</v>
      </c>
      <c r="X105" s="628">
        <f t="shared" si="137"/>
        <v>0</v>
      </c>
      <c r="Y105" s="628">
        <f t="shared" si="137"/>
        <v>0</v>
      </c>
      <c r="Z105" s="628">
        <f t="shared" si="137"/>
        <v>0</v>
      </c>
      <c r="AA105" s="628">
        <f t="shared" si="137"/>
        <v>0</v>
      </c>
      <c r="AB105" s="628">
        <f t="shared" si="137"/>
        <v>0</v>
      </c>
      <c r="AC105" s="628">
        <f t="shared" si="137"/>
        <v>0</v>
      </c>
      <c r="AD105" s="628">
        <f t="shared" si="137"/>
        <v>0</v>
      </c>
      <c r="AE105" s="628">
        <f t="shared" si="137"/>
        <v>0</v>
      </c>
      <c r="AF105" s="628">
        <f t="shared" si="137"/>
        <v>0</v>
      </c>
      <c r="AG105" s="628"/>
      <c r="AH105" s="628">
        <f t="shared" ref="AH105:BA105" si="138">SUM(AH106,AH109)</f>
        <v>0</v>
      </c>
      <c r="AI105" s="628">
        <f t="shared" si="138"/>
        <v>0</v>
      </c>
      <c r="AJ105" s="628">
        <f t="shared" si="138"/>
        <v>0</v>
      </c>
      <c r="AK105" s="628">
        <f t="shared" si="138"/>
        <v>0</v>
      </c>
      <c r="AL105" s="628">
        <f t="shared" si="138"/>
        <v>0</v>
      </c>
      <c r="AM105" s="628">
        <f t="shared" si="138"/>
        <v>0</v>
      </c>
      <c r="AN105" s="628">
        <f t="shared" si="138"/>
        <v>0</v>
      </c>
      <c r="AO105" s="628">
        <f t="shared" si="138"/>
        <v>0</v>
      </c>
      <c r="AP105" s="628">
        <f t="shared" si="138"/>
        <v>0</v>
      </c>
      <c r="AQ105" s="628">
        <f t="shared" si="138"/>
        <v>0</v>
      </c>
      <c r="AR105" s="628">
        <f t="shared" si="138"/>
        <v>0</v>
      </c>
      <c r="AS105" s="628">
        <f t="shared" si="138"/>
        <v>0</v>
      </c>
      <c r="AT105" s="628">
        <f t="shared" si="138"/>
        <v>0</v>
      </c>
      <c r="AU105" s="628">
        <f t="shared" si="138"/>
        <v>0</v>
      </c>
      <c r="AV105" s="628">
        <f t="shared" si="138"/>
        <v>0</v>
      </c>
      <c r="AW105" s="628">
        <f t="shared" si="138"/>
        <v>0</v>
      </c>
      <c r="AX105" s="628">
        <f t="shared" si="138"/>
        <v>0</v>
      </c>
      <c r="AY105" s="628">
        <f t="shared" si="138"/>
        <v>0</v>
      </c>
      <c r="AZ105" s="628">
        <f t="shared" si="138"/>
        <v>0</v>
      </c>
      <c r="BA105" s="628">
        <f t="shared" si="138"/>
        <v>0</v>
      </c>
      <c r="BB105" s="604" t="s">
        <v>231</v>
      </c>
      <c r="BC105" s="629"/>
      <c r="BD105" s="629"/>
      <c r="BE105" s="606">
        <v>2016</v>
      </c>
      <c r="BF105" s="629"/>
      <c r="BG105" s="629"/>
    </row>
    <row r="106" spans="1:59" s="630" customFormat="1" ht="22.2" customHeight="1">
      <c r="A106" s="626" t="s">
        <v>58</v>
      </c>
      <c r="B106" s="672" t="s">
        <v>480</v>
      </c>
      <c r="C106" s="628"/>
      <c r="D106" s="628">
        <f t="shared" ref="D106:D111" si="139">SUM(E106:BA106)</f>
        <v>0</v>
      </c>
      <c r="E106" s="628">
        <f t="shared" ref="E106:K106" si="140">SUM(E107:E108)</f>
        <v>0</v>
      </c>
      <c r="F106" s="628">
        <f t="shared" si="140"/>
        <v>0</v>
      </c>
      <c r="G106" s="628">
        <f t="shared" si="140"/>
        <v>0</v>
      </c>
      <c r="H106" s="628">
        <f t="shared" si="140"/>
        <v>0</v>
      </c>
      <c r="I106" s="628">
        <f t="shared" si="140"/>
        <v>0</v>
      </c>
      <c r="J106" s="628">
        <f t="shared" si="140"/>
        <v>0</v>
      </c>
      <c r="K106" s="628">
        <f t="shared" si="140"/>
        <v>0</v>
      </c>
      <c r="L106" s="628"/>
      <c r="M106" s="628">
        <f t="shared" ref="M106:AF106" si="141">SUM(M107:M108)</f>
        <v>0</v>
      </c>
      <c r="N106" s="628">
        <f t="shared" si="141"/>
        <v>0</v>
      </c>
      <c r="O106" s="628">
        <f t="shared" si="141"/>
        <v>0</v>
      </c>
      <c r="P106" s="628">
        <f t="shared" si="141"/>
        <v>0</v>
      </c>
      <c r="Q106" s="628">
        <f t="shared" si="141"/>
        <v>0</v>
      </c>
      <c r="R106" s="628">
        <f t="shared" si="141"/>
        <v>0</v>
      </c>
      <c r="S106" s="628">
        <f t="shared" si="141"/>
        <v>0</v>
      </c>
      <c r="T106" s="628">
        <f t="shared" si="141"/>
        <v>0</v>
      </c>
      <c r="U106" s="628">
        <f t="shared" si="141"/>
        <v>0</v>
      </c>
      <c r="V106" s="628">
        <f t="shared" si="141"/>
        <v>0</v>
      </c>
      <c r="W106" s="628">
        <f t="shared" si="141"/>
        <v>0</v>
      </c>
      <c r="X106" s="628">
        <f t="shared" si="141"/>
        <v>0</v>
      </c>
      <c r="Y106" s="628">
        <f t="shared" si="141"/>
        <v>0</v>
      </c>
      <c r="Z106" s="628">
        <f t="shared" si="141"/>
        <v>0</v>
      </c>
      <c r="AA106" s="628">
        <f t="shared" si="141"/>
        <v>0</v>
      </c>
      <c r="AB106" s="628">
        <f t="shared" si="141"/>
        <v>0</v>
      </c>
      <c r="AC106" s="628">
        <f t="shared" si="141"/>
        <v>0</v>
      </c>
      <c r="AD106" s="628">
        <f t="shared" si="141"/>
        <v>0</v>
      </c>
      <c r="AE106" s="628">
        <f t="shared" si="141"/>
        <v>0</v>
      </c>
      <c r="AF106" s="628">
        <f t="shared" si="141"/>
        <v>0</v>
      </c>
      <c r="AG106" s="628"/>
      <c r="AH106" s="628">
        <f t="shared" ref="AH106:BA106" si="142">SUM(AH107:AH108)</f>
        <v>0</v>
      </c>
      <c r="AI106" s="628">
        <f t="shared" si="142"/>
        <v>0</v>
      </c>
      <c r="AJ106" s="628">
        <f t="shared" si="142"/>
        <v>0</v>
      </c>
      <c r="AK106" s="628">
        <f t="shared" si="142"/>
        <v>0</v>
      </c>
      <c r="AL106" s="628">
        <f t="shared" si="142"/>
        <v>0</v>
      </c>
      <c r="AM106" s="628">
        <f t="shared" si="142"/>
        <v>0</v>
      </c>
      <c r="AN106" s="628">
        <f t="shared" si="142"/>
        <v>0</v>
      </c>
      <c r="AO106" s="628">
        <f t="shared" si="142"/>
        <v>0</v>
      </c>
      <c r="AP106" s="628">
        <f t="shared" si="142"/>
        <v>0</v>
      </c>
      <c r="AQ106" s="628">
        <f t="shared" si="142"/>
        <v>0</v>
      </c>
      <c r="AR106" s="628">
        <f t="shared" si="142"/>
        <v>0</v>
      </c>
      <c r="AS106" s="628">
        <f t="shared" si="142"/>
        <v>0</v>
      </c>
      <c r="AT106" s="628">
        <f t="shared" si="142"/>
        <v>0</v>
      </c>
      <c r="AU106" s="628">
        <f t="shared" si="142"/>
        <v>0</v>
      </c>
      <c r="AV106" s="628">
        <f t="shared" si="142"/>
        <v>0</v>
      </c>
      <c r="AW106" s="628">
        <f t="shared" si="142"/>
        <v>0</v>
      </c>
      <c r="AX106" s="628">
        <f t="shared" si="142"/>
        <v>0</v>
      </c>
      <c r="AY106" s="628">
        <f t="shared" si="142"/>
        <v>0</v>
      </c>
      <c r="AZ106" s="628">
        <f t="shared" si="142"/>
        <v>0</v>
      </c>
      <c r="BA106" s="628">
        <f t="shared" si="142"/>
        <v>0</v>
      </c>
      <c r="BB106" s="604" t="s">
        <v>231</v>
      </c>
      <c r="BC106" s="629"/>
      <c r="BD106" s="629"/>
      <c r="BE106" s="606">
        <v>2016</v>
      </c>
      <c r="BF106" s="629"/>
      <c r="BG106" s="629"/>
    </row>
    <row r="107" spans="1:59" s="630" customFormat="1" ht="22.2" customHeight="1">
      <c r="A107" s="626" t="s">
        <v>58</v>
      </c>
      <c r="B107" s="672"/>
      <c r="C107" s="628"/>
      <c r="D107" s="628">
        <f t="shared" si="139"/>
        <v>0</v>
      </c>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customHeight="1">
      <c r="A108" s="626" t="s">
        <v>58</v>
      </c>
      <c r="B108" s="672"/>
      <c r="C108" s="628"/>
      <c r="D108" s="628">
        <f t="shared" si="139"/>
        <v>0</v>
      </c>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30" customFormat="1" ht="22.2" customHeight="1">
      <c r="A109" s="626" t="s">
        <v>58</v>
      </c>
      <c r="B109" s="672" t="s">
        <v>481</v>
      </c>
      <c r="C109" s="628"/>
      <c r="D109" s="628">
        <f t="shared" si="139"/>
        <v>0</v>
      </c>
      <c r="E109" s="628">
        <f t="shared" ref="E109:K109" si="143">SUM(E110:E111)</f>
        <v>0</v>
      </c>
      <c r="F109" s="628">
        <f t="shared" si="143"/>
        <v>0</v>
      </c>
      <c r="G109" s="628">
        <f t="shared" si="143"/>
        <v>0</v>
      </c>
      <c r="H109" s="628">
        <f t="shared" si="143"/>
        <v>0</v>
      </c>
      <c r="I109" s="628">
        <f t="shared" si="143"/>
        <v>0</v>
      </c>
      <c r="J109" s="628">
        <f t="shared" si="143"/>
        <v>0</v>
      </c>
      <c r="K109" s="628">
        <f t="shared" si="143"/>
        <v>0</v>
      </c>
      <c r="L109" s="628"/>
      <c r="M109" s="628">
        <f t="shared" ref="M109:AF109" si="144">SUM(M110:M111)</f>
        <v>0</v>
      </c>
      <c r="N109" s="628">
        <f t="shared" si="144"/>
        <v>0</v>
      </c>
      <c r="O109" s="628">
        <f t="shared" si="144"/>
        <v>0</v>
      </c>
      <c r="P109" s="628">
        <f t="shared" si="144"/>
        <v>0</v>
      </c>
      <c r="Q109" s="628">
        <f t="shared" si="144"/>
        <v>0</v>
      </c>
      <c r="R109" s="628">
        <f t="shared" si="144"/>
        <v>0</v>
      </c>
      <c r="S109" s="628">
        <f t="shared" si="144"/>
        <v>0</v>
      </c>
      <c r="T109" s="628">
        <f t="shared" si="144"/>
        <v>0</v>
      </c>
      <c r="U109" s="628">
        <f t="shared" si="144"/>
        <v>0</v>
      </c>
      <c r="V109" s="628">
        <f t="shared" si="144"/>
        <v>0</v>
      </c>
      <c r="W109" s="628">
        <f t="shared" si="144"/>
        <v>0</v>
      </c>
      <c r="X109" s="628">
        <f t="shared" si="144"/>
        <v>0</v>
      </c>
      <c r="Y109" s="628">
        <f t="shared" si="144"/>
        <v>0</v>
      </c>
      <c r="Z109" s="628">
        <f t="shared" si="144"/>
        <v>0</v>
      </c>
      <c r="AA109" s="628">
        <f t="shared" si="144"/>
        <v>0</v>
      </c>
      <c r="AB109" s="628">
        <f t="shared" si="144"/>
        <v>0</v>
      </c>
      <c r="AC109" s="628">
        <f t="shared" si="144"/>
        <v>0</v>
      </c>
      <c r="AD109" s="628">
        <f t="shared" si="144"/>
        <v>0</v>
      </c>
      <c r="AE109" s="628">
        <f t="shared" si="144"/>
        <v>0</v>
      </c>
      <c r="AF109" s="628">
        <f t="shared" si="144"/>
        <v>0</v>
      </c>
      <c r="AG109" s="628"/>
      <c r="AH109" s="628">
        <f t="shared" ref="AH109:BA109" si="145">SUM(AH110:AH111)</f>
        <v>0</v>
      </c>
      <c r="AI109" s="628">
        <f t="shared" si="145"/>
        <v>0</v>
      </c>
      <c r="AJ109" s="628">
        <f t="shared" si="145"/>
        <v>0</v>
      </c>
      <c r="AK109" s="628">
        <f t="shared" si="145"/>
        <v>0</v>
      </c>
      <c r="AL109" s="628">
        <f t="shared" si="145"/>
        <v>0</v>
      </c>
      <c r="AM109" s="628">
        <f t="shared" si="145"/>
        <v>0</v>
      </c>
      <c r="AN109" s="628">
        <f t="shared" si="145"/>
        <v>0</v>
      </c>
      <c r="AO109" s="628">
        <f t="shared" si="145"/>
        <v>0</v>
      </c>
      <c r="AP109" s="628">
        <f t="shared" si="145"/>
        <v>0</v>
      </c>
      <c r="AQ109" s="628">
        <f t="shared" si="145"/>
        <v>0</v>
      </c>
      <c r="AR109" s="628">
        <f t="shared" si="145"/>
        <v>0</v>
      </c>
      <c r="AS109" s="628">
        <f t="shared" si="145"/>
        <v>0</v>
      </c>
      <c r="AT109" s="628">
        <f t="shared" si="145"/>
        <v>0</v>
      </c>
      <c r="AU109" s="628">
        <f t="shared" si="145"/>
        <v>0</v>
      </c>
      <c r="AV109" s="628">
        <f t="shared" si="145"/>
        <v>0</v>
      </c>
      <c r="AW109" s="628">
        <f t="shared" si="145"/>
        <v>0</v>
      </c>
      <c r="AX109" s="628">
        <f t="shared" si="145"/>
        <v>0</v>
      </c>
      <c r="AY109" s="628">
        <f t="shared" si="145"/>
        <v>0</v>
      </c>
      <c r="AZ109" s="628">
        <f t="shared" si="145"/>
        <v>0</v>
      </c>
      <c r="BA109" s="628">
        <f t="shared" si="145"/>
        <v>0</v>
      </c>
      <c r="BB109" s="604" t="s">
        <v>231</v>
      </c>
      <c r="BC109" s="629"/>
      <c r="BD109" s="629"/>
      <c r="BE109" s="606">
        <v>2016</v>
      </c>
      <c r="BF109" s="629"/>
      <c r="BG109" s="629"/>
    </row>
    <row r="110" spans="1:59" s="630" customFormat="1" ht="22.2" customHeight="1">
      <c r="A110" s="626" t="s">
        <v>58</v>
      </c>
      <c r="B110" s="672"/>
      <c r="C110" s="628"/>
      <c r="D110" s="628">
        <f t="shared" si="139"/>
        <v>0</v>
      </c>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customHeight="1">
      <c r="A111" s="626" t="s">
        <v>58</v>
      </c>
      <c r="B111" s="672"/>
      <c r="C111" s="628"/>
      <c r="D111" s="628">
        <f t="shared" si="139"/>
        <v>0</v>
      </c>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30" customFormat="1" ht="22.2" customHeight="1">
      <c r="A112" s="626" t="s">
        <v>60</v>
      </c>
      <c r="B112" s="685" t="s">
        <v>210</v>
      </c>
      <c r="C112" s="628">
        <f>SUM(C113,C116)</f>
        <v>0</v>
      </c>
      <c r="D112" s="628">
        <f>SUM(D113+D116)</f>
        <v>0</v>
      </c>
      <c r="E112" s="628">
        <f t="shared" ref="E112:K112" si="146">SUM(E113,E116)</f>
        <v>0</v>
      </c>
      <c r="F112" s="628">
        <f t="shared" si="146"/>
        <v>0</v>
      </c>
      <c r="G112" s="628">
        <f t="shared" si="146"/>
        <v>0</v>
      </c>
      <c r="H112" s="628">
        <f t="shared" si="146"/>
        <v>0</v>
      </c>
      <c r="I112" s="628">
        <f t="shared" si="146"/>
        <v>0</v>
      </c>
      <c r="J112" s="628">
        <f t="shared" si="146"/>
        <v>0</v>
      </c>
      <c r="K112" s="628">
        <f t="shared" si="146"/>
        <v>0</v>
      </c>
      <c r="L112" s="628"/>
      <c r="M112" s="628">
        <f t="shared" ref="M112:AF112" si="147">SUM(M113,M116)</f>
        <v>0</v>
      </c>
      <c r="N112" s="628">
        <f t="shared" si="147"/>
        <v>0</v>
      </c>
      <c r="O112" s="628">
        <f t="shared" si="147"/>
        <v>0</v>
      </c>
      <c r="P112" s="628">
        <f t="shared" si="147"/>
        <v>0</v>
      </c>
      <c r="Q112" s="628">
        <f t="shared" si="147"/>
        <v>0</v>
      </c>
      <c r="R112" s="628">
        <f t="shared" si="147"/>
        <v>0</v>
      </c>
      <c r="S112" s="628">
        <f t="shared" si="147"/>
        <v>0</v>
      </c>
      <c r="T112" s="628">
        <f t="shared" si="147"/>
        <v>0</v>
      </c>
      <c r="U112" s="628">
        <f t="shared" si="147"/>
        <v>0</v>
      </c>
      <c r="V112" s="628">
        <f t="shared" si="147"/>
        <v>0</v>
      </c>
      <c r="W112" s="628">
        <f t="shared" si="147"/>
        <v>0</v>
      </c>
      <c r="X112" s="628">
        <f t="shared" si="147"/>
        <v>0</v>
      </c>
      <c r="Y112" s="628">
        <f t="shared" si="147"/>
        <v>0</v>
      </c>
      <c r="Z112" s="628">
        <f t="shared" si="147"/>
        <v>0</v>
      </c>
      <c r="AA112" s="628">
        <f t="shared" si="147"/>
        <v>0</v>
      </c>
      <c r="AB112" s="628">
        <f t="shared" si="147"/>
        <v>0</v>
      </c>
      <c r="AC112" s="628">
        <f t="shared" si="147"/>
        <v>0</v>
      </c>
      <c r="AD112" s="628">
        <f t="shared" si="147"/>
        <v>0</v>
      </c>
      <c r="AE112" s="628">
        <f t="shared" si="147"/>
        <v>0</v>
      </c>
      <c r="AF112" s="628">
        <f t="shared" si="147"/>
        <v>0</v>
      </c>
      <c r="AG112" s="628"/>
      <c r="AH112" s="628">
        <f t="shared" ref="AH112:BA112" si="148">SUM(AH113,AH116)</f>
        <v>0</v>
      </c>
      <c r="AI112" s="628">
        <f t="shared" si="148"/>
        <v>0</v>
      </c>
      <c r="AJ112" s="628">
        <f t="shared" si="148"/>
        <v>0</v>
      </c>
      <c r="AK112" s="628">
        <f t="shared" si="148"/>
        <v>0</v>
      </c>
      <c r="AL112" s="628">
        <f t="shared" si="148"/>
        <v>0</v>
      </c>
      <c r="AM112" s="628">
        <f t="shared" si="148"/>
        <v>0</v>
      </c>
      <c r="AN112" s="628">
        <f t="shared" si="148"/>
        <v>0</v>
      </c>
      <c r="AO112" s="628">
        <f t="shared" si="148"/>
        <v>0</v>
      </c>
      <c r="AP112" s="628">
        <f t="shared" si="148"/>
        <v>0</v>
      </c>
      <c r="AQ112" s="628">
        <f t="shared" si="148"/>
        <v>0</v>
      </c>
      <c r="AR112" s="628">
        <f t="shared" si="148"/>
        <v>0</v>
      </c>
      <c r="AS112" s="628">
        <f t="shared" si="148"/>
        <v>0</v>
      </c>
      <c r="AT112" s="628">
        <f t="shared" si="148"/>
        <v>0</v>
      </c>
      <c r="AU112" s="628">
        <f t="shared" si="148"/>
        <v>0</v>
      </c>
      <c r="AV112" s="628">
        <f t="shared" si="148"/>
        <v>0</v>
      </c>
      <c r="AW112" s="628">
        <f t="shared" si="148"/>
        <v>0</v>
      </c>
      <c r="AX112" s="628">
        <f t="shared" si="148"/>
        <v>0</v>
      </c>
      <c r="AY112" s="628">
        <f t="shared" si="148"/>
        <v>0</v>
      </c>
      <c r="AZ112" s="628">
        <f t="shared" si="148"/>
        <v>0</v>
      </c>
      <c r="BA112" s="628">
        <f t="shared" si="148"/>
        <v>0</v>
      </c>
      <c r="BB112" s="604" t="s">
        <v>231</v>
      </c>
      <c r="BC112" s="629"/>
      <c r="BD112" s="629"/>
      <c r="BE112" s="606">
        <v>2016</v>
      </c>
      <c r="BF112" s="629"/>
      <c r="BG112" s="629"/>
    </row>
    <row r="113" spans="1:59" s="630" customFormat="1" ht="22.2" customHeight="1">
      <c r="A113" s="626" t="s">
        <v>60</v>
      </c>
      <c r="B113" s="672" t="s">
        <v>480</v>
      </c>
      <c r="C113" s="628"/>
      <c r="D113" s="628">
        <f t="shared" ref="D113:D118" si="149">SUM(E113:BA113)</f>
        <v>0</v>
      </c>
      <c r="E113" s="628">
        <f t="shared" ref="E113:K113" si="150">SUM(E114:E115)</f>
        <v>0</v>
      </c>
      <c r="F113" s="628">
        <f t="shared" si="150"/>
        <v>0</v>
      </c>
      <c r="G113" s="628">
        <f t="shared" si="150"/>
        <v>0</v>
      </c>
      <c r="H113" s="628">
        <f t="shared" si="150"/>
        <v>0</v>
      </c>
      <c r="I113" s="628">
        <f t="shared" si="150"/>
        <v>0</v>
      </c>
      <c r="J113" s="628">
        <f t="shared" si="150"/>
        <v>0</v>
      </c>
      <c r="K113" s="628">
        <f t="shared" si="150"/>
        <v>0</v>
      </c>
      <c r="L113" s="628"/>
      <c r="M113" s="628">
        <f t="shared" ref="M113:AF113" si="151">SUM(M114:M115)</f>
        <v>0</v>
      </c>
      <c r="N113" s="628">
        <f t="shared" si="151"/>
        <v>0</v>
      </c>
      <c r="O113" s="628">
        <f t="shared" si="151"/>
        <v>0</v>
      </c>
      <c r="P113" s="628">
        <f t="shared" si="151"/>
        <v>0</v>
      </c>
      <c r="Q113" s="628">
        <f t="shared" si="151"/>
        <v>0</v>
      </c>
      <c r="R113" s="628">
        <f t="shared" si="151"/>
        <v>0</v>
      </c>
      <c r="S113" s="628">
        <f t="shared" si="151"/>
        <v>0</v>
      </c>
      <c r="T113" s="628">
        <f t="shared" si="151"/>
        <v>0</v>
      </c>
      <c r="U113" s="628">
        <f t="shared" si="151"/>
        <v>0</v>
      </c>
      <c r="V113" s="628">
        <f t="shared" si="151"/>
        <v>0</v>
      </c>
      <c r="W113" s="628">
        <f t="shared" si="151"/>
        <v>0</v>
      </c>
      <c r="X113" s="628">
        <f t="shared" si="151"/>
        <v>0</v>
      </c>
      <c r="Y113" s="628">
        <f t="shared" si="151"/>
        <v>0</v>
      </c>
      <c r="Z113" s="628">
        <f t="shared" si="151"/>
        <v>0</v>
      </c>
      <c r="AA113" s="628">
        <f t="shared" si="151"/>
        <v>0</v>
      </c>
      <c r="AB113" s="628">
        <f t="shared" si="151"/>
        <v>0</v>
      </c>
      <c r="AC113" s="628">
        <f t="shared" si="151"/>
        <v>0</v>
      </c>
      <c r="AD113" s="628">
        <f t="shared" si="151"/>
        <v>0</v>
      </c>
      <c r="AE113" s="628">
        <f t="shared" si="151"/>
        <v>0</v>
      </c>
      <c r="AF113" s="628">
        <f t="shared" si="151"/>
        <v>0</v>
      </c>
      <c r="AG113" s="628"/>
      <c r="AH113" s="628">
        <f t="shared" ref="AH113:BA113" si="152">SUM(AH114:AH115)</f>
        <v>0</v>
      </c>
      <c r="AI113" s="628">
        <f t="shared" si="152"/>
        <v>0</v>
      </c>
      <c r="AJ113" s="628">
        <f t="shared" si="152"/>
        <v>0</v>
      </c>
      <c r="AK113" s="628">
        <f t="shared" si="152"/>
        <v>0</v>
      </c>
      <c r="AL113" s="628">
        <f t="shared" si="152"/>
        <v>0</v>
      </c>
      <c r="AM113" s="628">
        <f t="shared" si="152"/>
        <v>0</v>
      </c>
      <c r="AN113" s="628">
        <f t="shared" si="152"/>
        <v>0</v>
      </c>
      <c r="AO113" s="628">
        <f t="shared" si="152"/>
        <v>0</v>
      </c>
      <c r="AP113" s="628">
        <f t="shared" si="152"/>
        <v>0</v>
      </c>
      <c r="AQ113" s="628">
        <f t="shared" si="152"/>
        <v>0</v>
      </c>
      <c r="AR113" s="628">
        <f t="shared" si="152"/>
        <v>0</v>
      </c>
      <c r="AS113" s="628">
        <f t="shared" si="152"/>
        <v>0</v>
      </c>
      <c r="AT113" s="628">
        <f t="shared" si="152"/>
        <v>0</v>
      </c>
      <c r="AU113" s="628">
        <f t="shared" si="152"/>
        <v>0</v>
      </c>
      <c r="AV113" s="628">
        <f t="shared" si="152"/>
        <v>0</v>
      </c>
      <c r="AW113" s="628">
        <f t="shared" si="152"/>
        <v>0</v>
      </c>
      <c r="AX113" s="628">
        <f t="shared" si="152"/>
        <v>0</v>
      </c>
      <c r="AY113" s="628">
        <f t="shared" si="152"/>
        <v>0</v>
      </c>
      <c r="AZ113" s="628">
        <f t="shared" si="152"/>
        <v>0</v>
      </c>
      <c r="BA113" s="628">
        <f t="shared" si="152"/>
        <v>0</v>
      </c>
      <c r="BB113" s="604" t="s">
        <v>231</v>
      </c>
      <c r="BC113" s="629"/>
      <c r="BD113" s="629"/>
      <c r="BE113" s="606">
        <v>2016</v>
      </c>
      <c r="BF113" s="629"/>
      <c r="BG113" s="629"/>
    </row>
    <row r="114" spans="1:59" s="630" customFormat="1" ht="27.75" customHeight="1">
      <c r="A114" s="626" t="s">
        <v>60</v>
      </c>
      <c r="B114" s="609"/>
      <c r="C114" s="628"/>
      <c r="D114" s="628">
        <f t="shared" si="149"/>
        <v>0</v>
      </c>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24" customHeight="1">
      <c r="A115" s="626" t="s">
        <v>60</v>
      </c>
      <c r="B115" s="672"/>
      <c r="C115" s="628"/>
      <c r="D115" s="628">
        <f t="shared" si="149"/>
        <v>0</v>
      </c>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t="s">
        <v>231</v>
      </c>
      <c r="BC115" s="629"/>
      <c r="BD115" s="629"/>
      <c r="BE115" s="606">
        <v>2016</v>
      </c>
      <c r="BF115" s="629"/>
      <c r="BG115" s="629"/>
    </row>
    <row r="116" spans="1:59" s="630" customFormat="1" ht="22.2" customHeight="1">
      <c r="A116" s="626" t="s">
        <v>60</v>
      </c>
      <c r="B116" s="672" t="s">
        <v>481</v>
      </c>
      <c r="C116" s="628"/>
      <c r="D116" s="628">
        <f t="shared" si="149"/>
        <v>0</v>
      </c>
      <c r="E116" s="628">
        <f t="shared" ref="E116:K116" si="153">SUM(E117:E118)</f>
        <v>0</v>
      </c>
      <c r="F116" s="628">
        <f t="shared" si="153"/>
        <v>0</v>
      </c>
      <c r="G116" s="628">
        <f t="shared" si="153"/>
        <v>0</v>
      </c>
      <c r="H116" s="628">
        <f t="shared" si="153"/>
        <v>0</v>
      </c>
      <c r="I116" s="628">
        <f t="shared" si="153"/>
        <v>0</v>
      </c>
      <c r="J116" s="628">
        <f t="shared" si="153"/>
        <v>0</v>
      </c>
      <c r="K116" s="628">
        <f t="shared" si="153"/>
        <v>0</v>
      </c>
      <c r="L116" s="628"/>
      <c r="M116" s="628">
        <f t="shared" ref="M116:AF116" si="154">SUM(M117:M118)</f>
        <v>0</v>
      </c>
      <c r="N116" s="628">
        <f t="shared" si="154"/>
        <v>0</v>
      </c>
      <c r="O116" s="628">
        <f t="shared" si="154"/>
        <v>0</v>
      </c>
      <c r="P116" s="628">
        <f t="shared" si="154"/>
        <v>0</v>
      </c>
      <c r="Q116" s="628">
        <f t="shared" si="154"/>
        <v>0</v>
      </c>
      <c r="R116" s="628">
        <f t="shared" si="154"/>
        <v>0</v>
      </c>
      <c r="S116" s="628">
        <f t="shared" si="154"/>
        <v>0</v>
      </c>
      <c r="T116" s="628">
        <f t="shared" si="154"/>
        <v>0</v>
      </c>
      <c r="U116" s="628">
        <f t="shared" si="154"/>
        <v>0</v>
      </c>
      <c r="V116" s="628">
        <f t="shared" si="154"/>
        <v>0</v>
      </c>
      <c r="W116" s="628">
        <f t="shared" si="154"/>
        <v>0</v>
      </c>
      <c r="X116" s="628">
        <f t="shared" si="154"/>
        <v>0</v>
      </c>
      <c r="Y116" s="628">
        <f t="shared" si="154"/>
        <v>0</v>
      </c>
      <c r="Z116" s="628">
        <f t="shared" si="154"/>
        <v>0</v>
      </c>
      <c r="AA116" s="628">
        <f t="shared" si="154"/>
        <v>0</v>
      </c>
      <c r="AB116" s="628">
        <f t="shared" si="154"/>
        <v>0</v>
      </c>
      <c r="AC116" s="628">
        <f t="shared" si="154"/>
        <v>0</v>
      </c>
      <c r="AD116" s="628">
        <f t="shared" si="154"/>
        <v>0</v>
      </c>
      <c r="AE116" s="628">
        <f t="shared" si="154"/>
        <v>0</v>
      </c>
      <c r="AF116" s="628">
        <f t="shared" si="154"/>
        <v>0</v>
      </c>
      <c r="AG116" s="628"/>
      <c r="AH116" s="628">
        <f t="shared" ref="AH116:BA116" si="155">SUM(AH117:AH118)</f>
        <v>0</v>
      </c>
      <c r="AI116" s="628">
        <f t="shared" si="155"/>
        <v>0</v>
      </c>
      <c r="AJ116" s="628">
        <f t="shared" si="155"/>
        <v>0</v>
      </c>
      <c r="AK116" s="628">
        <f t="shared" si="155"/>
        <v>0</v>
      </c>
      <c r="AL116" s="628">
        <f t="shared" si="155"/>
        <v>0</v>
      </c>
      <c r="AM116" s="628">
        <f t="shared" si="155"/>
        <v>0</v>
      </c>
      <c r="AN116" s="628">
        <f t="shared" si="155"/>
        <v>0</v>
      </c>
      <c r="AO116" s="628">
        <f t="shared" si="155"/>
        <v>0</v>
      </c>
      <c r="AP116" s="628">
        <f t="shared" si="155"/>
        <v>0</v>
      </c>
      <c r="AQ116" s="628">
        <f t="shared" si="155"/>
        <v>0</v>
      </c>
      <c r="AR116" s="628">
        <f t="shared" si="155"/>
        <v>0</v>
      </c>
      <c r="AS116" s="628">
        <f t="shared" si="155"/>
        <v>0</v>
      </c>
      <c r="AT116" s="628">
        <f t="shared" si="155"/>
        <v>0</v>
      </c>
      <c r="AU116" s="628">
        <f t="shared" si="155"/>
        <v>0</v>
      </c>
      <c r="AV116" s="628">
        <f t="shared" si="155"/>
        <v>0</v>
      </c>
      <c r="AW116" s="628">
        <f t="shared" si="155"/>
        <v>0</v>
      </c>
      <c r="AX116" s="628">
        <f t="shared" si="155"/>
        <v>0</v>
      </c>
      <c r="AY116" s="628">
        <f t="shared" si="155"/>
        <v>0</v>
      </c>
      <c r="AZ116" s="628">
        <f t="shared" si="155"/>
        <v>0</v>
      </c>
      <c r="BA116" s="628">
        <f t="shared" si="155"/>
        <v>0</v>
      </c>
      <c r="BB116" s="604" t="s">
        <v>231</v>
      </c>
      <c r="BC116" s="629"/>
      <c r="BD116" s="629"/>
      <c r="BE116" s="606">
        <v>2016</v>
      </c>
      <c r="BF116" s="629"/>
      <c r="BG116" s="629"/>
    </row>
    <row r="117" spans="1:59" s="630" customFormat="1" ht="22.2" customHeight="1">
      <c r="A117" s="626" t="s">
        <v>60</v>
      </c>
      <c r="B117" s="672"/>
      <c r="C117" s="628"/>
      <c r="D117" s="628">
        <f t="shared" si="149"/>
        <v>0</v>
      </c>
      <c r="E117" s="628"/>
      <c r="F117" s="628"/>
      <c r="G117" s="628"/>
      <c r="H117" s="628"/>
      <c r="I117" s="628"/>
      <c r="J117" s="628"/>
      <c r="K117" s="628"/>
      <c r="L117" s="628"/>
      <c r="M117" s="628"/>
      <c r="N117" s="628"/>
      <c r="O117" s="628"/>
      <c r="P117" s="628"/>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628"/>
      <c r="AL117" s="628"/>
      <c r="AM117" s="628"/>
      <c r="AN117" s="628"/>
      <c r="AO117" s="628"/>
      <c r="AP117" s="628"/>
      <c r="AQ117" s="628"/>
      <c r="AR117" s="628"/>
      <c r="AS117" s="628"/>
      <c r="AT117" s="628"/>
      <c r="AU117" s="628"/>
      <c r="AV117" s="628"/>
      <c r="AW117" s="628"/>
      <c r="AX117" s="628"/>
      <c r="AY117" s="628"/>
      <c r="AZ117" s="628"/>
      <c r="BA117" s="628"/>
      <c r="BB117" s="604" t="s">
        <v>231</v>
      </c>
      <c r="BC117" s="629"/>
      <c r="BD117" s="629"/>
      <c r="BE117" s="606">
        <v>2016</v>
      </c>
      <c r="BF117" s="629"/>
      <c r="BG117" s="629"/>
    </row>
    <row r="118" spans="1:59" s="630" customFormat="1" ht="22.2" customHeight="1">
      <c r="A118" s="626" t="s">
        <v>60</v>
      </c>
      <c r="B118" s="672"/>
      <c r="C118" s="628"/>
      <c r="D118" s="628">
        <f t="shared" si="149"/>
        <v>0</v>
      </c>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83" customFormat="1" ht="22.2" customHeight="1">
      <c r="A119" s="678">
        <v>2</v>
      </c>
      <c r="B119" s="686" t="s">
        <v>227</v>
      </c>
      <c r="C119" s="680">
        <f>SUM(C120,C123)</f>
        <v>0</v>
      </c>
      <c r="D119" s="680">
        <f>SUM(D120+D123)</f>
        <v>0</v>
      </c>
      <c r="E119" s="680">
        <f t="shared" ref="E119:K119" si="156">SUM(E120,E123)</f>
        <v>0</v>
      </c>
      <c r="F119" s="680">
        <f t="shared" si="156"/>
        <v>0</v>
      </c>
      <c r="G119" s="680">
        <f t="shared" si="156"/>
        <v>0</v>
      </c>
      <c r="H119" s="680">
        <f t="shared" si="156"/>
        <v>0</v>
      </c>
      <c r="I119" s="628">
        <f t="shared" si="156"/>
        <v>0</v>
      </c>
      <c r="J119" s="628">
        <f t="shared" si="156"/>
        <v>0</v>
      </c>
      <c r="K119" s="628">
        <f t="shared" si="156"/>
        <v>0</v>
      </c>
      <c r="L119" s="628"/>
      <c r="M119" s="628">
        <f t="shared" ref="M119:AF119" si="157">SUM(M120,M123)</f>
        <v>0</v>
      </c>
      <c r="N119" s="628">
        <f t="shared" si="157"/>
        <v>0</v>
      </c>
      <c r="O119" s="628">
        <f t="shared" si="157"/>
        <v>0</v>
      </c>
      <c r="P119" s="680">
        <f t="shared" si="157"/>
        <v>0</v>
      </c>
      <c r="Q119" s="628">
        <f t="shared" si="157"/>
        <v>0</v>
      </c>
      <c r="R119" s="628">
        <f t="shared" si="157"/>
        <v>0</v>
      </c>
      <c r="S119" s="628">
        <f t="shared" si="157"/>
        <v>0</v>
      </c>
      <c r="T119" s="628">
        <f t="shared" si="157"/>
        <v>0</v>
      </c>
      <c r="U119" s="680">
        <f t="shared" si="157"/>
        <v>0</v>
      </c>
      <c r="V119" s="628">
        <f t="shared" si="157"/>
        <v>0</v>
      </c>
      <c r="W119" s="628">
        <f t="shared" si="157"/>
        <v>0</v>
      </c>
      <c r="X119" s="628">
        <f t="shared" si="157"/>
        <v>0</v>
      </c>
      <c r="Y119" s="680">
        <f t="shared" si="157"/>
        <v>0</v>
      </c>
      <c r="Z119" s="628">
        <f t="shared" si="157"/>
        <v>0</v>
      </c>
      <c r="AA119" s="628">
        <f t="shared" si="157"/>
        <v>0</v>
      </c>
      <c r="AB119" s="628">
        <f t="shared" si="157"/>
        <v>0</v>
      </c>
      <c r="AC119" s="628">
        <f t="shared" si="157"/>
        <v>0</v>
      </c>
      <c r="AD119" s="628">
        <f t="shared" si="157"/>
        <v>0</v>
      </c>
      <c r="AE119" s="628">
        <f t="shared" si="157"/>
        <v>0</v>
      </c>
      <c r="AF119" s="628">
        <f t="shared" si="157"/>
        <v>0</v>
      </c>
      <c r="AG119" s="628"/>
      <c r="AH119" s="628">
        <f t="shared" ref="AH119:BA119" si="158">SUM(AH120,AH123)</f>
        <v>0</v>
      </c>
      <c r="AI119" s="628">
        <f t="shared" si="158"/>
        <v>0</v>
      </c>
      <c r="AJ119" s="628">
        <f t="shared" si="158"/>
        <v>0</v>
      </c>
      <c r="AK119" s="628">
        <f t="shared" si="158"/>
        <v>0</v>
      </c>
      <c r="AL119" s="628">
        <f t="shared" si="158"/>
        <v>0</v>
      </c>
      <c r="AM119" s="628">
        <f t="shared" si="158"/>
        <v>0</v>
      </c>
      <c r="AN119" s="628">
        <f t="shared" si="158"/>
        <v>0</v>
      </c>
      <c r="AO119" s="628">
        <f t="shared" si="158"/>
        <v>0</v>
      </c>
      <c r="AP119" s="628">
        <f t="shared" si="158"/>
        <v>0</v>
      </c>
      <c r="AQ119" s="628">
        <f t="shared" si="158"/>
        <v>0</v>
      </c>
      <c r="AR119" s="628">
        <f t="shared" si="158"/>
        <v>0</v>
      </c>
      <c r="AS119" s="680">
        <f t="shared" si="158"/>
        <v>0</v>
      </c>
      <c r="AT119" s="680">
        <f t="shared" si="158"/>
        <v>0</v>
      </c>
      <c r="AU119" s="628">
        <f t="shared" si="158"/>
        <v>0</v>
      </c>
      <c r="AV119" s="628">
        <f t="shared" si="158"/>
        <v>0</v>
      </c>
      <c r="AW119" s="628">
        <f t="shared" si="158"/>
        <v>0</v>
      </c>
      <c r="AX119" s="628">
        <f t="shared" si="158"/>
        <v>0</v>
      </c>
      <c r="AY119" s="628">
        <f t="shared" si="158"/>
        <v>0</v>
      </c>
      <c r="AZ119" s="628">
        <f t="shared" si="158"/>
        <v>0</v>
      </c>
      <c r="BA119" s="628">
        <f t="shared" si="158"/>
        <v>0</v>
      </c>
      <c r="BB119" s="604" t="s">
        <v>231</v>
      </c>
      <c r="BC119" s="629"/>
      <c r="BD119" s="681"/>
      <c r="BE119" s="606">
        <v>2016</v>
      </c>
      <c r="BF119" s="682"/>
      <c r="BG119" s="682"/>
    </row>
    <row r="120" spans="1:59" s="630" customFormat="1" ht="22.2" customHeight="1">
      <c r="A120" s="626" t="s">
        <v>63</v>
      </c>
      <c r="B120" s="672" t="s">
        <v>480</v>
      </c>
      <c r="C120" s="628"/>
      <c r="D120" s="628">
        <f t="shared" ref="D120:D125" si="159">SUM(E120:BA120)</f>
        <v>0</v>
      </c>
      <c r="E120" s="628">
        <f t="shared" ref="E120:K120" si="160">SUM(E121:E122)</f>
        <v>0</v>
      </c>
      <c r="F120" s="628">
        <f t="shared" si="160"/>
        <v>0</v>
      </c>
      <c r="G120" s="628">
        <f t="shared" si="160"/>
        <v>0</v>
      </c>
      <c r="H120" s="628">
        <f t="shared" si="160"/>
        <v>0</v>
      </c>
      <c r="I120" s="628">
        <f t="shared" si="160"/>
        <v>0</v>
      </c>
      <c r="J120" s="628">
        <f t="shared" si="160"/>
        <v>0</v>
      </c>
      <c r="K120" s="628">
        <f t="shared" si="160"/>
        <v>0</v>
      </c>
      <c r="L120" s="628"/>
      <c r="M120" s="628">
        <f t="shared" ref="M120:AF120" si="161">SUM(M121:M122)</f>
        <v>0</v>
      </c>
      <c r="N120" s="628">
        <f t="shared" si="161"/>
        <v>0</v>
      </c>
      <c r="O120" s="628">
        <f t="shared" si="161"/>
        <v>0</v>
      </c>
      <c r="P120" s="628">
        <f t="shared" si="161"/>
        <v>0</v>
      </c>
      <c r="Q120" s="628">
        <f t="shared" si="161"/>
        <v>0</v>
      </c>
      <c r="R120" s="628">
        <f t="shared" si="161"/>
        <v>0</v>
      </c>
      <c r="S120" s="628">
        <f t="shared" si="161"/>
        <v>0</v>
      </c>
      <c r="T120" s="628">
        <f t="shared" si="161"/>
        <v>0</v>
      </c>
      <c r="U120" s="628">
        <f t="shared" si="161"/>
        <v>0</v>
      </c>
      <c r="V120" s="628">
        <f t="shared" si="161"/>
        <v>0</v>
      </c>
      <c r="W120" s="628">
        <f t="shared" si="161"/>
        <v>0</v>
      </c>
      <c r="X120" s="628">
        <f t="shared" si="161"/>
        <v>0</v>
      </c>
      <c r="Y120" s="628">
        <f t="shared" si="161"/>
        <v>0</v>
      </c>
      <c r="Z120" s="628">
        <f t="shared" si="161"/>
        <v>0</v>
      </c>
      <c r="AA120" s="628">
        <f t="shared" si="161"/>
        <v>0</v>
      </c>
      <c r="AB120" s="628">
        <f t="shared" si="161"/>
        <v>0</v>
      </c>
      <c r="AC120" s="628">
        <f t="shared" si="161"/>
        <v>0</v>
      </c>
      <c r="AD120" s="628">
        <f t="shared" si="161"/>
        <v>0</v>
      </c>
      <c r="AE120" s="628">
        <f t="shared" si="161"/>
        <v>0</v>
      </c>
      <c r="AF120" s="628">
        <f t="shared" si="161"/>
        <v>0</v>
      </c>
      <c r="AG120" s="628"/>
      <c r="AH120" s="628">
        <f t="shared" ref="AH120:BA120" si="162">SUM(AH121:AH122)</f>
        <v>0</v>
      </c>
      <c r="AI120" s="628">
        <f t="shared" si="162"/>
        <v>0</v>
      </c>
      <c r="AJ120" s="628">
        <f t="shared" si="162"/>
        <v>0</v>
      </c>
      <c r="AK120" s="628">
        <f t="shared" si="162"/>
        <v>0</v>
      </c>
      <c r="AL120" s="628">
        <f t="shared" si="162"/>
        <v>0</v>
      </c>
      <c r="AM120" s="628">
        <f t="shared" si="162"/>
        <v>0</v>
      </c>
      <c r="AN120" s="628">
        <f t="shared" si="162"/>
        <v>0</v>
      </c>
      <c r="AO120" s="628">
        <f t="shared" si="162"/>
        <v>0</v>
      </c>
      <c r="AP120" s="628">
        <f t="shared" si="162"/>
        <v>0</v>
      </c>
      <c r="AQ120" s="628">
        <f t="shared" si="162"/>
        <v>0</v>
      </c>
      <c r="AR120" s="628">
        <f t="shared" si="162"/>
        <v>0</v>
      </c>
      <c r="AS120" s="628">
        <f t="shared" si="162"/>
        <v>0</v>
      </c>
      <c r="AT120" s="628">
        <f t="shared" si="162"/>
        <v>0</v>
      </c>
      <c r="AU120" s="628">
        <f t="shared" si="162"/>
        <v>0</v>
      </c>
      <c r="AV120" s="628">
        <f t="shared" si="162"/>
        <v>0</v>
      </c>
      <c r="AW120" s="628">
        <f t="shared" si="162"/>
        <v>0</v>
      </c>
      <c r="AX120" s="628">
        <f t="shared" si="162"/>
        <v>0</v>
      </c>
      <c r="AY120" s="628">
        <f t="shared" si="162"/>
        <v>0</v>
      </c>
      <c r="AZ120" s="628">
        <f t="shared" si="162"/>
        <v>0</v>
      </c>
      <c r="BA120" s="628">
        <f t="shared" si="162"/>
        <v>0</v>
      </c>
      <c r="BB120" s="604" t="s">
        <v>231</v>
      </c>
      <c r="BC120" s="629"/>
      <c r="BD120" s="629"/>
      <c r="BE120" s="606">
        <v>2016</v>
      </c>
      <c r="BF120" s="629"/>
      <c r="BG120" s="629"/>
    </row>
    <row r="121" spans="1:59" s="638" customFormat="1" ht="27.75" customHeight="1">
      <c r="A121" s="626" t="s">
        <v>63</v>
      </c>
      <c r="B121" s="684"/>
      <c r="C121" s="635"/>
      <c r="D121" s="635">
        <f t="shared" si="159"/>
        <v>0</v>
      </c>
      <c r="E121" s="635"/>
      <c r="F121" s="635"/>
      <c r="G121" s="635"/>
      <c r="H121" s="635"/>
      <c r="I121" s="628"/>
      <c r="J121" s="628"/>
      <c r="K121" s="628"/>
      <c r="L121" s="628"/>
      <c r="M121" s="628"/>
      <c r="N121" s="628"/>
      <c r="O121" s="628"/>
      <c r="P121" s="635"/>
      <c r="Q121" s="628"/>
      <c r="R121" s="628"/>
      <c r="S121" s="628"/>
      <c r="T121" s="628"/>
      <c r="U121" s="635"/>
      <c r="V121" s="628"/>
      <c r="W121" s="628"/>
      <c r="X121" s="628"/>
      <c r="Y121" s="635"/>
      <c r="Z121" s="628"/>
      <c r="AA121" s="628"/>
      <c r="AB121" s="628"/>
      <c r="AC121" s="628"/>
      <c r="AD121" s="628"/>
      <c r="AE121" s="628"/>
      <c r="AF121" s="628"/>
      <c r="AG121" s="628"/>
      <c r="AH121" s="628"/>
      <c r="AI121" s="628"/>
      <c r="AJ121" s="628"/>
      <c r="AK121" s="628"/>
      <c r="AL121" s="628"/>
      <c r="AM121" s="628"/>
      <c r="AN121" s="628"/>
      <c r="AO121" s="628"/>
      <c r="AP121" s="628"/>
      <c r="AQ121" s="628"/>
      <c r="AR121" s="628"/>
      <c r="AS121" s="635"/>
      <c r="AT121" s="635"/>
      <c r="AU121" s="628"/>
      <c r="AV121" s="628"/>
      <c r="AW121" s="628"/>
      <c r="AX121" s="628"/>
      <c r="AY121" s="628"/>
      <c r="AZ121" s="628"/>
      <c r="BA121" s="628"/>
      <c r="BB121" s="604" t="s">
        <v>231</v>
      </c>
      <c r="BC121" s="629"/>
      <c r="BD121" s="70"/>
      <c r="BE121" s="606">
        <v>2016</v>
      </c>
      <c r="BF121" s="637"/>
      <c r="BG121" s="637"/>
    </row>
    <row r="122" spans="1:59" s="630" customFormat="1" ht="22.2" customHeight="1">
      <c r="A122" s="626" t="s">
        <v>63</v>
      </c>
      <c r="B122" s="672"/>
      <c r="C122" s="628"/>
      <c r="D122" s="628">
        <f t="shared" si="159"/>
        <v>0</v>
      </c>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Q122" s="628"/>
      <c r="AR122" s="628"/>
      <c r="AS122" s="628"/>
      <c r="AT122" s="628"/>
      <c r="AU122" s="628"/>
      <c r="AV122" s="628"/>
      <c r="AW122" s="628"/>
      <c r="AX122" s="628"/>
      <c r="AY122" s="628"/>
      <c r="AZ122" s="628"/>
      <c r="BA122" s="628"/>
      <c r="BB122" s="604" t="s">
        <v>231</v>
      </c>
      <c r="BC122" s="629"/>
      <c r="BD122" s="629"/>
      <c r="BE122" s="606">
        <v>2016</v>
      </c>
      <c r="BF122" s="629"/>
      <c r="BG122" s="629"/>
    </row>
    <row r="123" spans="1:59" s="630" customFormat="1" ht="22.2" customHeight="1">
      <c r="A123" s="626" t="s">
        <v>63</v>
      </c>
      <c r="B123" s="672" t="s">
        <v>481</v>
      </c>
      <c r="C123" s="628"/>
      <c r="D123" s="628">
        <f t="shared" si="159"/>
        <v>0</v>
      </c>
      <c r="E123" s="628">
        <f t="shared" ref="E123:K123" si="163">SUM(E124:E125)</f>
        <v>0</v>
      </c>
      <c r="F123" s="628">
        <f t="shared" si="163"/>
        <v>0</v>
      </c>
      <c r="G123" s="628">
        <f t="shared" si="163"/>
        <v>0</v>
      </c>
      <c r="H123" s="628">
        <f t="shared" si="163"/>
        <v>0</v>
      </c>
      <c r="I123" s="628">
        <f t="shared" si="163"/>
        <v>0</v>
      </c>
      <c r="J123" s="628">
        <f t="shared" si="163"/>
        <v>0</v>
      </c>
      <c r="K123" s="628">
        <f t="shared" si="163"/>
        <v>0</v>
      </c>
      <c r="L123" s="628"/>
      <c r="M123" s="628">
        <f t="shared" ref="M123:AF123" si="164">SUM(M124:M125)</f>
        <v>0</v>
      </c>
      <c r="N123" s="628">
        <f t="shared" si="164"/>
        <v>0</v>
      </c>
      <c r="O123" s="628">
        <f t="shared" si="164"/>
        <v>0</v>
      </c>
      <c r="P123" s="628">
        <f t="shared" si="164"/>
        <v>0</v>
      </c>
      <c r="Q123" s="628">
        <f t="shared" si="164"/>
        <v>0</v>
      </c>
      <c r="R123" s="628">
        <f t="shared" si="164"/>
        <v>0</v>
      </c>
      <c r="S123" s="628">
        <f t="shared" si="164"/>
        <v>0</v>
      </c>
      <c r="T123" s="628">
        <f t="shared" si="164"/>
        <v>0</v>
      </c>
      <c r="U123" s="628">
        <f t="shared" si="164"/>
        <v>0</v>
      </c>
      <c r="V123" s="628">
        <f t="shared" si="164"/>
        <v>0</v>
      </c>
      <c r="W123" s="628">
        <f t="shared" si="164"/>
        <v>0</v>
      </c>
      <c r="X123" s="628">
        <f t="shared" si="164"/>
        <v>0</v>
      </c>
      <c r="Y123" s="628">
        <f t="shared" si="164"/>
        <v>0</v>
      </c>
      <c r="Z123" s="628">
        <f t="shared" si="164"/>
        <v>0</v>
      </c>
      <c r="AA123" s="628">
        <f t="shared" si="164"/>
        <v>0</v>
      </c>
      <c r="AB123" s="628">
        <f t="shared" si="164"/>
        <v>0</v>
      </c>
      <c r="AC123" s="628">
        <f t="shared" si="164"/>
        <v>0</v>
      </c>
      <c r="AD123" s="628">
        <f t="shared" si="164"/>
        <v>0</v>
      </c>
      <c r="AE123" s="628">
        <f t="shared" si="164"/>
        <v>0</v>
      </c>
      <c r="AF123" s="628">
        <f t="shared" si="164"/>
        <v>0</v>
      </c>
      <c r="AG123" s="628"/>
      <c r="AH123" s="628">
        <f t="shared" ref="AH123:BA123" si="165">SUM(AH124:AH125)</f>
        <v>0</v>
      </c>
      <c r="AI123" s="628">
        <f t="shared" si="165"/>
        <v>0</v>
      </c>
      <c r="AJ123" s="628">
        <f t="shared" si="165"/>
        <v>0</v>
      </c>
      <c r="AK123" s="628">
        <f t="shared" si="165"/>
        <v>0</v>
      </c>
      <c r="AL123" s="628">
        <f t="shared" si="165"/>
        <v>0</v>
      </c>
      <c r="AM123" s="628">
        <f t="shared" si="165"/>
        <v>0</v>
      </c>
      <c r="AN123" s="628">
        <f t="shared" si="165"/>
        <v>0</v>
      </c>
      <c r="AO123" s="628">
        <f t="shared" si="165"/>
        <v>0</v>
      </c>
      <c r="AP123" s="628">
        <f t="shared" si="165"/>
        <v>0</v>
      </c>
      <c r="AQ123" s="628">
        <f t="shared" si="165"/>
        <v>0</v>
      </c>
      <c r="AR123" s="628">
        <f t="shared" si="165"/>
        <v>0</v>
      </c>
      <c r="AS123" s="628">
        <f t="shared" si="165"/>
        <v>0</v>
      </c>
      <c r="AT123" s="628">
        <f t="shared" si="165"/>
        <v>0</v>
      </c>
      <c r="AU123" s="628">
        <f t="shared" si="165"/>
        <v>0</v>
      </c>
      <c r="AV123" s="628">
        <f t="shared" si="165"/>
        <v>0</v>
      </c>
      <c r="AW123" s="628">
        <f t="shared" si="165"/>
        <v>0</v>
      </c>
      <c r="AX123" s="628">
        <f t="shared" si="165"/>
        <v>0</v>
      </c>
      <c r="AY123" s="628">
        <f t="shared" si="165"/>
        <v>0</v>
      </c>
      <c r="AZ123" s="628">
        <f t="shared" si="165"/>
        <v>0</v>
      </c>
      <c r="BA123" s="628">
        <f t="shared" si="165"/>
        <v>0</v>
      </c>
      <c r="BB123" s="604" t="s">
        <v>231</v>
      </c>
      <c r="BC123" s="629"/>
      <c r="BD123" s="629"/>
      <c r="BE123" s="606">
        <v>2016</v>
      </c>
      <c r="BF123" s="629"/>
      <c r="BG123" s="629"/>
    </row>
    <row r="124" spans="1:59" s="630" customFormat="1" ht="22.2" customHeight="1">
      <c r="A124" s="626" t="s">
        <v>63</v>
      </c>
      <c r="B124" s="672"/>
      <c r="C124" s="628"/>
      <c r="D124" s="628">
        <f t="shared" si="159"/>
        <v>0</v>
      </c>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628"/>
      <c r="AJ124" s="628"/>
      <c r="AK124" s="628"/>
      <c r="AL124" s="628"/>
      <c r="AM124" s="628"/>
      <c r="AN124" s="628"/>
      <c r="AO124" s="628"/>
      <c r="AP124" s="628"/>
      <c r="AQ124" s="628"/>
      <c r="AR124" s="628"/>
      <c r="AS124" s="628"/>
      <c r="AT124" s="628"/>
      <c r="AU124" s="628"/>
      <c r="AV124" s="628"/>
      <c r="AW124" s="628"/>
      <c r="AX124" s="628"/>
      <c r="AY124" s="628"/>
      <c r="AZ124" s="628"/>
      <c r="BA124" s="628"/>
      <c r="BB124" s="604" t="s">
        <v>231</v>
      </c>
      <c r="BC124" s="629"/>
      <c r="BD124" s="629"/>
      <c r="BE124" s="606">
        <v>2016</v>
      </c>
      <c r="BF124" s="629"/>
      <c r="BG124" s="629"/>
    </row>
    <row r="125" spans="1:59" s="630" customFormat="1" ht="22.2" customHeight="1">
      <c r="A125" s="626" t="s">
        <v>63</v>
      </c>
      <c r="B125" s="672"/>
      <c r="C125" s="628"/>
      <c r="D125" s="628">
        <f t="shared" si="159"/>
        <v>0</v>
      </c>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30" customFormat="1" ht="22.2" customHeight="1">
      <c r="A126" s="626" t="s">
        <v>66</v>
      </c>
      <c r="B126" s="676" t="s">
        <v>492</v>
      </c>
      <c r="C126" s="628">
        <f>SUM(C127,C130)</f>
        <v>0</v>
      </c>
      <c r="D126" s="628">
        <f>SUM(D127+D130)</f>
        <v>0</v>
      </c>
      <c r="E126" s="628">
        <f t="shared" ref="E126:K126" si="166">SUM(E127,E130)</f>
        <v>0</v>
      </c>
      <c r="F126" s="628">
        <f t="shared" si="166"/>
        <v>0</v>
      </c>
      <c r="G126" s="628">
        <f t="shared" si="166"/>
        <v>0</v>
      </c>
      <c r="H126" s="628">
        <f t="shared" si="166"/>
        <v>0</v>
      </c>
      <c r="I126" s="628">
        <f t="shared" si="166"/>
        <v>0</v>
      </c>
      <c r="J126" s="628">
        <f t="shared" si="166"/>
        <v>0</v>
      </c>
      <c r="K126" s="628">
        <f t="shared" si="166"/>
        <v>0</v>
      </c>
      <c r="L126" s="628"/>
      <c r="M126" s="628">
        <f t="shared" ref="M126:AF126" si="167">SUM(M127,M130)</f>
        <v>0</v>
      </c>
      <c r="N126" s="628">
        <f t="shared" si="167"/>
        <v>0</v>
      </c>
      <c r="O126" s="628">
        <f t="shared" si="167"/>
        <v>0</v>
      </c>
      <c r="P126" s="628">
        <f t="shared" si="167"/>
        <v>0</v>
      </c>
      <c r="Q126" s="628">
        <f t="shared" si="167"/>
        <v>0</v>
      </c>
      <c r="R126" s="628">
        <f t="shared" si="167"/>
        <v>0</v>
      </c>
      <c r="S126" s="628">
        <f t="shared" si="167"/>
        <v>0</v>
      </c>
      <c r="T126" s="628">
        <f t="shared" si="167"/>
        <v>0</v>
      </c>
      <c r="U126" s="628">
        <f t="shared" si="167"/>
        <v>0</v>
      </c>
      <c r="V126" s="628">
        <f t="shared" si="167"/>
        <v>0</v>
      </c>
      <c r="W126" s="628">
        <f t="shared" si="167"/>
        <v>0</v>
      </c>
      <c r="X126" s="628">
        <f t="shared" si="167"/>
        <v>0</v>
      </c>
      <c r="Y126" s="628">
        <f t="shared" si="167"/>
        <v>0</v>
      </c>
      <c r="Z126" s="628">
        <f t="shared" si="167"/>
        <v>0</v>
      </c>
      <c r="AA126" s="628">
        <f t="shared" si="167"/>
        <v>0</v>
      </c>
      <c r="AB126" s="628">
        <f t="shared" si="167"/>
        <v>0</v>
      </c>
      <c r="AC126" s="628">
        <f t="shared" si="167"/>
        <v>0</v>
      </c>
      <c r="AD126" s="628">
        <f t="shared" si="167"/>
        <v>0</v>
      </c>
      <c r="AE126" s="628">
        <f t="shared" si="167"/>
        <v>0</v>
      </c>
      <c r="AF126" s="628">
        <f t="shared" si="167"/>
        <v>0</v>
      </c>
      <c r="AG126" s="628"/>
      <c r="AH126" s="628">
        <f t="shared" ref="AH126:BA126" si="168">SUM(AH127,AH130)</f>
        <v>0</v>
      </c>
      <c r="AI126" s="628">
        <f t="shared" si="168"/>
        <v>0</v>
      </c>
      <c r="AJ126" s="628">
        <f t="shared" si="168"/>
        <v>0</v>
      </c>
      <c r="AK126" s="628">
        <f t="shared" si="168"/>
        <v>0</v>
      </c>
      <c r="AL126" s="628">
        <f t="shared" si="168"/>
        <v>0</v>
      </c>
      <c r="AM126" s="628">
        <f t="shared" si="168"/>
        <v>0</v>
      </c>
      <c r="AN126" s="628">
        <f t="shared" si="168"/>
        <v>0</v>
      </c>
      <c r="AO126" s="628">
        <f t="shared" si="168"/>
        <v>0</v>
      </c>
      <c r="AP126" s="628">
        <f t="shared" si="168"/>
        <v>0</v>
      </c>
      <c r="AQ126" s="628">
        <f t="shared" si="168"/>
        <v>0</v>
      </c>
      <c r="AR126" s="628">
        <f t="shared" si="168"/>
        <v>0</v>
      </c>
      <c r="AS126" s="628">
        <f t="shared" si="168"/>
        <v>0</v>
      </c>
      <c r="AT126" s="628">
        <f t="shared" si="168"/>
        <v>0</v>
      </c>
      <c r="AU126" s="628">
        <f t="shared" si="168"/>
        <v>0</v>
      </c>
      <c r="AV126" s="628">
        <f t="shared" si="168"/>
        <v>0</v>
      </c>
      <c r="AW126" s="628">
        <f t="shared" si="168"/>
        <v>0</v>
      </c>
      <c r="AX126" s="628">
        <f t="shared" si="168"/>
        <v>0</v>
      </c>
      <c r="AY126" s="628">
        <f t="shared" si="168"/>
        <v>0</v>
      </c>
      <c r="AZ126" s="628">
        <f t="shared" si="168"/>
        <v>0</v>
      </c>
      <c r="BA126" s="628">
        <f t="shared" si="168"/>
        <v>0</v>
      </c>
      <c r="BB126" s="604" t="s">
        <v>231</v>
      </c>
      <c r="BC126" s="629"/>
      <c r="BD126" s="629"/>
      <c r="BE126" s="606">
        <v>2016</v>
      </c>
      <c r="BF126" s="629"/>
      <c r="BG126" s="629"/>
    </row>
    <row r="127" spans="1:59" s="630" customFormat="1" ht="22.2" customHeight="1">
      <c r="A127" s="626" t="s">
        <v>66</v>
      </c>
      <c r="B127" s="672" t="s">
        <v>480</v>
      </c>
      <c r="C127" s="628"/>
      <c r="D127" s="628">
        <f t="shared" ref="D127:D132" si="169">SUM(E127:BA127)</f>
        <v>0</v>
      </c>
      <c r="E127" s="628">
        <f t="shared" ref="E127:K127" si="170">SUM(E128:E129)</f>
        <v>0</v>
      </c>
      <c r="F127" s="628">
        <f t="shared" si="170"/>
        <v>0</v>
      </c>
      <c r="G127" s="628">
        <f t="shared" si="170"/>
        <v>0</v>
      </c>
      <c r="H127" s="628">
        <f t="shared" si="170"/>
        <v>0</v>
      </c>
      <c r="I127" s="628">
        <f t="shared" si="170"/>
        <v>0</v>
      </c>
      <c r="J127" s="628">
        <f t="shared" si="170"/>
        <v>0</v>
      </c>
      <c r="K127" s="628">
        <f t="shared" si="170"/>
        <v>0</v>
      </c>
      <c r="L127" s="628"/>
      <c r="M127" s="628">
        <f t="shared" ref="M127:AF127" si="171">SUM(M128:M129)</f>
        <v>0</v>
      </c>
      <c r="N127" s="628">
        <f t="shared" si="171"/>
        <v>0</v>
      </c>
      <c r="O127" s="628">
        <f t="shared" si="171"/>
        <v>0</v>
      </c>
      <c r="P127" s="628">
        <f t="shared" si="171"/>
        <v>0</v>
      </c>
      <c r="Q127" s="628">
        <f t="shared" si="171"/>
        <v>0</v>
      </c>
      <c r="R127" s="628">
        <f t="shared" si="171"/>
        <v>0</v>
      </c>
      <c r="S127" s="628">
        <f t="shared" si="171"/>
        <v>0</v>
      </c>
      <c r="T127" s="628">
        <f t="shared" si="171"/>
        <v>0</v>
      </c>
      <c r="U127" s="628">
        <f t="shared" si="171"/>
        <v>0</v>
      </c>
      <c r="V127" s="628">
        <f t="shared" si="171"/>
        <v>0</v>
      </c>
      <c r="W127" s="628">
        <f t="shared" si="171"/>
        <v>0</v>
      </c>
      <c r="X127" s="628">
        <f t="shared" si="171"/>
        <v>0</v>
      </c>
      <c r="Y127" s="628">
        <f t="shared" si="171"/>
        <v>0</v>
      </c>
      <c r="Z127" s="628">
        <f t="shared" si="171"/>
        <v>0</v>
      </c>
      <c r="AA127" s="628">
        <f t="shared" si="171"/>
        <v>0</v>
      </c>
      <c r="AB127" s="628">
        <f t="shared" si="171"/>
        <v>0</v>
      </c>
      <c r="AC127" s="628">
        <f t="shared" si="171"/>
        <v>0</v>
      </c>
      <c r="AD127" s="628">
        <f t="shared" si="171"/>
        <v>0</v>
      </c>
      <c r="AE127" s="628">
        <f t="shared" si="171"/>
        <v>0</v>
      </c>
      <c r="AF127" s="628">
        <f t="shared" si="171"/>
        <v>0</v>
      </c>
      <c r="AG127" s="628"/>
      <c r="AH127" s="628">
        <f t="shared" ref="AH127:BA127" si="172">SUM(AH128:AH129)</f>
        <v>0</v>
      </c>
      <c r="AI127" s="628">
        <f t="shared" si="172"/>
        <v>0</v>
      </c>
      <c r="AJ127" s="628">
        <f t="shared" si="172"/>
        <v>0</v>
      </c>
      <c r="AK127" s="628">
        <f t="shared" si="172"/>
        <v>0</v>
      </c>
      <c r="AL127" s="628">
        <f t="shared" si="172"/>
        <v>0</v>
      </c>
      <c r="AM127" s="628">
        <f t="shared" si="172"/>
        <v>0</v>
      </c>
      <c r="AN127" s="628">
        <f t="shared" si="172"/>
        <v>0</v>
      </c>
      <c r="AO127" s="628">
        <f t="shared" si="172"/>
        <v>0</v>
      </c>
      <c r="AP127" s="628">
        <f t="shared" si="172"/>
        <v>0</v>
      </c>
      <c r="AQ127" s="628">
        <f t="shared" si="172"/>
        <v>0</v>
      </c>
      <c r="AR127" s="628">
        <f t="shared" si="172"/>
        <v>0</v>
      </c>
      <c r="AS127" s="628">
        <f t="shared" si="172"/>
        <v>0</v>
      </c>
      <c r="AT127" s="628">
        <f t="shared" si="172"/>
        <v>0</v>
      </c>
      <c r="AU127" s="628">
        <f t="shared" si="172"/>
        <v>0</v>
      </c>
      <c r="AV127" s="628">
        <f t="shared" si="172"/>
        <v>0</v>
      </c>
      <c r="AW127" s="628">
        <f t="shared" si="172"/>
        <v>0</v>
      </c>
      <c r="AX127" s="628">
        <f t="shared" si="172"/>
        <v>0</v>
      </c>
      <c r="AY127" s="628">
        <f t="shared" si="172"/>
        <v>0</v>
      </c>
      <c r="AZ127" s="628">
        <f t="shared" si="172"/>
        <v>0</v>
      </c>
      <c r="BA127" s="628">
        <f t="shared" si="172"/>
        <v>0</v>
      </c>
      <c r="BB127" s="604" t="s">
        <v>231</v>
      </c>
      <c r="BC127" s="629"/>
      <c r="BD127" s="629"/>
      <c r="BE127" s="606">
        <v>2016</v>
      </c>
      <c r="BF127" s="629"/>
      <c r="BG127" s="629"/>
    </row>
    <row r="128" spans="1:59" s="630" customFormat="1" ht="22.2" customHeight="1">
      <c r="A128" s="626" t="s">
        <v>66</v>
      </c>
      <c r="B128" s="672"/>
      <c r="C128" s="628"/>
      <c r="D128" s="628">
        <f t="shared" si="169"/>
        <v>0</v>
      </c>
      <c r="E128" s="628"/>
      <c r="F128" s="628"/>
      <c r="G128" s="628"/>
      <c r="H128" s="628"/>
      <c r="I128" s="628"/>
      <c r="J128" s="628"/>
      <c r="K128" s="628"/>
      <c r="L128" s="628"/>
      <c r="M128" s="628"/>
      <c r="N128" s="628"/>
      <c r="O128" s="628"/>
      <c r="P128" s="628"/>
      <c r="Q128" s="628"/>
      <c r="R128" s="628"/>
      <c r="S128" s="628"/>
      <c r="T128" s="628"/>
      <c r="U128" s="628"/>
      <c r="V128" s="628"/>
      <c r="W128" s="628"/>
      <c r="X128" s="628"/>
      <c r="Y128" s="628"/>
      <c r="Z128" s="628"/>
      <c r="AA128" s="628"/>
      <c r="AB128" s="628"/>
      <c r="AC128" s="628"/>
      <c r="AD128" s="628"/>
      <c r="AE128" s="628"/>
      <c r="AF128" s="628"/>
      <c r="AG128" s="628"/>
      <c r="AH128" s="628"/>
      <c r="AI128" s="628"/>
      <c r="AJ128" s="628"/>
      <c r="AK128" s="628"/>
      <c r="AL128" s="628"/>
      <c r="AM128" s="628"/>
      <c r="AN128" s="628"/>
      <c r="AO128" s="628"/>
      <c r="AP128" s="628"/>
      <c r="AQ128" s="628"/>
      <c r="AR128" s="628"/>
      <c r="AS128" s="628"/>
      <c r="AT128" s="628"/>
      <c r="AU128" s="628"/>
      <c r="AV128" s="628"/>
      <c r="AW128" s="628"/>
      <c r="AX128" s="628"/>
      <c r="AY128" s="628"/>
      <c r="AZ128" s="628"/>
      <c r="BA128" s="628"/>
      <c r="BB128" s="604" t="s">
        <v>231</v>
      </c>
      <c r="BC128" s="629"/>
      <c r="BD128" s="629"/>
      <c r="BE128" s="606">
        <v>2016</v>
      </c>
      <c r="BF128" s="629"/>
      <c r="BG128" s="629"/>
    </row>
    <row r="129" spans="1:59" s="630" customFormat="1" ht="22.2" customHeight="1">
      <c r="A129" s="626" t="s">
        <v>66</v>
      </c>
      <c r="B129" s="672"/>
      <c r="C129" s="628"/>
      <c r="D129" s="628">
        <f t="shared" si="169"/>
        <v>0</v>
      </c>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30" customFormat="1" ht="22.2" customHeight="1">
      <c r="A130" s="626" t="s">
        <v>66</v>
      </c>
      <c r="B130" s="672" t="s">
        <v>481</v>
      </c>
      <c r="C130" s="628"/>
      <c r="D130" s="628">
        <f t="shared" si="169"/>
        <v>0</v>
      </c>
      <c r="E130" s="628">
        <f t="shared" ref="E130:K130" si="173">SUM(E131:E132)</f>
        <v>0</v>
      </c>
      <c r="F130" s="628">
        <f t="shared" si="173"/>
        <v>0</v>
      </c>
      <c r="G130" s="628">
        <f t="shared" si="173"/>
        <v>0</v>
      </c>
      <c r="H130" s="628">
        <f t="shared" si="173"/>
        <v>0</v>
      </c>
      <c r="I130" s="628">
        <f t="shared" si="173"/>
        <v>0</v>
      </c>
      <c r="J130" s="628">
        <f t="shared" si="173"/>
        <v>0</v>
      </c>
      <c r="K130" s="628">
        <f t="shared" si="173"/>
        <v>0</v>
      </c>
      <c r="L130" s="628"/>
      <c r="M130" s="628">
        <f t="shared" ref="M130:AF130" si="174">SUM(M131:M132)</f>
        <v>0</v>
      </c>
      <c r="N130" s="628">
        <f t="shared" si="174"/>
        <v>0</v>
      </c>
      <c r="O130" s="628">
        <f t="shared" si="174"/>
        <v>0</v>
      </c>
      <c r="P130" s="628">
        <f t="shared" si="174"/>
        <v>0</v>
      </c>
      <c r="Q130" s="628">
        <f t="shared" si="174"/>
        <v>0</v>
      </c>
      <c r="R130" s="628">
        <f t="shared" si="174"/>
        <v>0</v>
      </c>
      <c r="S130" s="628">
        <f t="shared" si="174"/>
        <v>0</v>
      </c>
      <c r="T130" s="628">
        <f t="shared" si="174"/>
        <v>0</v>
      </c>
      <c r="U130" s="628">
        <f t="shared" si="174"/>
        <v>0</v>
      </c>
      <c r="V130" s="628">
        <f t="shared" si="174"/>
        <v>0</v>
      </c>
      <c r="W130" s="628">
        <f t="shared" si="174"/>
        <v>0</v>
      </c>
      <c r="X130" s="628">
        <f t="shared" si="174"/>
        <v>0</v>
      </c>
      <c r="Y130" s="628">
        <f t="shared" si="174"/>
        <v>0</v>
      </c>
      <c r="Z130" s="628">
        <f t="shared" si="174"/>
        <v>0</v>
      </c>
      <c r="AA130" s="628">
        <f t="shared" si="174"/>
        <v>0</v>
      </c>
      <c r="AB130" s="628">
        <f t="shared" si="174"/>
        <v>0</v>
      </c>
      <c r="AC130" s="628">
        <f t="shared" si="174"/>
        <v>0</v>
      </c>
      <c r="AD130" s="628">
        <f t="shared" si="174"/>
        <v>0</v>
      </c>
      <c r="AE130" s="628">
        <f t="shared" si="174"/>
        <v>0</v>
      </c>
      <c r="AF130" s="628">
        <f t="shared" si="174"/>
        <v>0</v>
      </c>
      <c r="AG130" s="628"/>
      <c r="AH130" s="628">
        <f t="shared" ref="AH130:BA130" si="175">SUM(AH131:AH132)</f>
        <v>0</v>
      </c>
      <c r="AI130" s="628">
        <f t="shared" si="175"/>
        <v>0</v>
      </c>
      <c r="AJ130" s="628">
        <f t="shared" si="175"/>
        <v>0</v>
      </c>
      <c r="AK130" s="628">
        <f t="shared" si="175"/>
        <v>0</v>
      </c>
      <c r="AL130" s="628">
        <f t="shared" si="175"/>
        <v>0</v>
      </c>
      <c r="AM130" s="628">
        <f t="shared" si="175"/>
        <v>0</v>
      </c>
      <c r="AN130" s="628">
        <f t="shared" si="175"/>
        <v>0</v>
      </c>
      <c r="AO130" s="628">
        <f t="shared" si="175"/>
        <v>0</v>
      </c>
      <c r="AP130" s="628">
        <f t="shared" si="175"/>
        <v>0</v>
      </c>
      <c r="AQ130" s="628">
        <f t="shared" si="175"/>
        <v>0</v>
      </c>
      <c r="AR130" s="628">
        <f t="shared" si="175"/>
        <v>0</v>
      </c>
      <c r="AS130" s="628">
        <f t="shared" si="175"/>
        <v>0</v>
      </c>
      <c r="AT130" s="628">
        <f t="shared" si="175"/>
        <v>0</v>
      </c>
      <c r="AU130" s="628">
        <f t="shared" si="175"/>
        <v>0</v>
      </c>
      <c r="AV130" s="628">
        <f t="shared" si="175"/>
        <v>0</v>
      </c>
      <c r="AW130" s="628">
        <f t="shared" si="175"/>
        <v>0</v>
      </c>
      <c r="AX130" s="628">
        <f t="shared" si="175"/>
        <v>0</v>
      </c>
      <c r="AY130" s="628">
        <f t="shared" si="175"/>
        <v>0</v>
      </c>
      <c r="AZ130" s="628">
        <f t="shared" si="175"/>
        <v>0</v>
      </c>
      <c r="BA130" s="628">
        <f t="shared" si="175"/>
        <v>0</v>
      </c>
      <c r="BB130" s="604" t="s">
        <v>231</v>
      </c>
      <c r="BC130" s="629"/>
      <c r="BD130" s="629"/>
      <c r="BE130" s="606">
        <v>2016</v>
      </c>
      <c r="BF130" s="629"/>
      <c r="BG130" s="629"/>
    </row>
    <row r="131" spans="1:59" s="630" customFormat="1" ht="22.2" customHeight="1">
      <c r="A131" s="626" t="s">
        <v>66</v>
      </c>
      <c r="B131" s="672"/>
      <c r="C131" s="628"/>
      <c r="D131" s="628">
        <f t="shared" si="169"/>
        <v>0</v>
      </c>
      <c r="E131" s="628"/>
      <c r="F131" s="628"/>
      <c r="G131" s="628"/>
      <c r="H131" s="628"/>
      <c r="I131" s="628"/>
      <c r="J131" s="628"/>
      <c r="K131" s="628"/>
      <c r="L131" s="628"/>
      <c r="M131" s="628"/>
      <c r="N131" s="628"/>
      <c r="O131" s="628"/>
      <c r="P131" s="628"/>
      <c r="Q131" s="628"/>
      <c r="R131" s="628"/>
      <c r="S131" s="628"/>
      <c r="T131" s="628"/>
      <c r="U131" s="628"/>
      <c r="V131" s="628"/>
      <c r="W131" s="628"/>
      <c r="X131" s="628"/>
      <c r="Y131" s="628"/>
      <c r="Z131" s="628"/>
      <c r="AA131" s="628"/>
      <c r="AB131" s="628"/>
      <c r="AC131" s="628"/>
      <c r="AD131" s="628"/>
      <c r="AE131" s="628"/>
      <c r="AF131" s="628"/>
      <c r="AG131" s="628"/>
      <c r="AH131" s="628"/>
      <c r="AI131" s="628"/>
      <c r="AJ131" s="628"/>
      <c r="AK131" s="628"/>
      <c r="AL131" s="628"/>
      <c r="AM131" s="628"/>
      <c r="AN131" s="628"/>
      <c r="AO131" s="628"/>
      <c r="AP131" s="628"/>
      <c r="AQ131" s="628"/>
      <c r="AR131" s="628"/>
      <c r="AS131" s="628"/>
      <c r="AT131" s="628"/>
      <c r="AU131" s="628"/>
      <c r="AV131" s="628"/>
      <c r="AW131" s="628"/>
      <c r="AX131" s="628"/>
      <c r="AY131" s="628"/>
      <c r="AZ131" s="628"/>
      <c r="BA131" s="628"/>
      <c r="BB131" s="604" t="s">
        <v>231</v>
      </c>
      <c r="BC131" s="629"/>
      <c r="BD131" s="629"/>
      <c r="BE131" s="606">
        <v>2016</v>
      </c>
      <c r="BF131" s="629"/>
      <c r="BG131" s="629"/>
    </row>
    <row r="132" spans="1:59" s="630" customFormat="1" ht="22.2" customHeight="1">
      <c r="A132" s="626" t="s">
        <v>66</v>
      </c>
      <c r="B132" s="672"/>
      <c r="C132" s="628"/>
      <c r="D132" s="628">
        <f t="shared" si="169"/>
        <v>0</v>
      </c>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30" customFormat="1" ht="22.2" customHeight="1">
      <c r="A133" s="626" t="s">
        <v>117</v>
      </c>
      <c r="B133" s="676" t="s">
        <v>507</v>
      </c>
      <c r="C133" s="628">
        <f>SUM(C134,C137)</f>
        <v>0</v>
      </c>
      <c r="D133" s="628">
        <f>SUM(D134+D137)</f>
        <v>0</v>
      </c>
      <c r="E133" s="628">
        <f t="shared" ref="E133:K133" si="176">SUM(E134,E137)</f>
        <v>0</v>
      </c>
      <c r="F133" s="628">
        <f t="shared" si="176"/>
        <v>0</v>
      </c>
      <c r="G133" s="628">
        <f t="shared" si="176"/>
        <v>0</v>
      </c>
      <c r="H133" s="628">
        <f t="shared" si="176"/>
        <v>0</v>
      </c>
      <c r="I133" s="628">
        <f t="shared" si="176"/>
        <v>0</v>
      </c>
      <c r="J133" s="628">
        <f t="shared" si="176"/>
        <v>0</v>
      </c>
      <c r="K133" s="628">
        <f t="shared" si="176"/>
        <v>0</v>
      </c>
      <c r="L133" s="628"/>
      <c r="M133" s="628">
        <f t="shared" ref="M133:AF133" si="177">SUM(M134,M137)</f>
        <v>0</v>
      </c>
      <c r="N133" s="628">
        <f t="shared" si="177"/>
        <v>0</v>
      </c>
      <c r="O133" s="628">
        <f t="shared" si="177"/>
        <v>0</v>
      </c>
      <c r="P133" s="628">
        <f t="shared" si="177"/>
        <v>0</v>
      </c>
      <c r="Q133" s="628">
        <f t="shared" si="177"/>
        <v>0</v>
      </c>
      <c r="R133" s="628">
        <f t="shared" si="177"/>
        <v>0</v>
      </c>
      <c r="S133" s="628">
        <f t="shared" si="177"/>
        <v>0</v>
      </c>
      <c r="T133" s="628">
        <f t="shared" si="177"/>
        <v>0</v>
      </c>
      <c r="U133" s="628">
        <f t="shared" si="177"/>
        <v>0</v>
      </c>
      <c r="V133" s="628">
        <f t="shared" si="177"/>
        <v>0</v>
      </c>
      <c r="W133" s="628">
        <f t="shared" si="177"/>
        <v>0</v>
      </c>
      <c r="X133" s="628">
        <f t="shared" si="177"/>
        <v>0</v>
      </c>
      <c r="Y133" s="628">
        <f t="shared" si="177"/>
        <v>0</v>
      </c>
      <c r="Z133" s="628">
        <f t="shared" si="177"/>
        <v>0</v>
      </c>
      <c r="AA133" s="628">
        <f t="shared" si="177"/>
        <v>0</v>
      </c>
      <c r="AB133" s="628">
        <f t="shared" si="177"/>
        <v>0</v>
      </c>
      <c r="AC133" s="628">
        <f t="shared" si="177"/>
        <v>0</v>
      </c>
      <c r="AD133" s="628">
        <f t="shared" si="177"/>
        <v>0</v>
      </c>
      <c r="AE133" s="628">
        <f t="shared" si="177"/>
        <v>0</v>
      </c>
      <c r="AF133" s="628">
        <f t="shared" si="177"/>
        <v>0</v>
      </c>
      <c r="AG133" s="628"/>
      <c r="AH133" s="628">
        <f t="shared" ref="AH133:BA133" si="178">SUM(AH134,AH137)</f>
        <v>0</v>
      </c>
      <c r="AI133" s="628">
        <f t="shared" si="178"/>
        <v>0</v>
      </c>
      <c r="AJ133" s="628">
        <f t="shared" si="178"/>
        <v>0</v>
      </c>
      <c r="AK133" s="628">
        <f t="shared" si="178"/>
        <v>0</v>
      </c>
      <c r="AL133" s="628">
        <f t="shared" si="178"/>
        <v>0</v>
      </c>
      <c r="AM133" s="628">
        <f t="shared" si="178"/>
        <v>0</v>
      </c>
      <c r="AN133" s="628">
        <f t="shared" si="178"/>
        <v>0</v>
      </c>
      <c r="AO133" s="628">
        <f t="shared" si="178"/>
        <v>0</v>
      </c>
      <c r="AP133" s="628">
        <f t="shared" si="178"/>
        <v>0</v>
      </c>
      <c r="AQ133" s="628">
        <f t="shared" si="178"/>
        <v>0</v>
      </c>
      <c r="AR133" s="628">
        <f t="shared" si="178"/>
        <v>0</v>
      </c>
      <c r="AS133" s="628">
        <f t="shared" si="178"/>
        <v>0</v>
      </c>
      <c r="AT133" s="628">
        <f t="shared" si="178"/>
        <v>0</v>
      </c>
      <c r="AU133" s="628">
        <f t="shared" si="178"/>
        <v>0</v>
      </c>
      <c r="AV133" s="628">
        <f t="shared" si="178"/>
        <v>0</v>
      </c>
      <c r="AW133" s="628">
        <f t="shared" si="178"/>
        <v>0</v>
      </c>
      <c r="AX133" s="628">
        <f t="shared" si="178"/>
        <v>0</v>
      </c>
      <c r="AY133" s="628">
        <f t="shared" si="178"/>
        <v>0</v>
      </c>
      <c r="AZ133" s="628">
        <f t="shared" si="178"/>
        <v>0</v>
      </c>
      <c r="BA133" s="628">
        <f t="shared" si="178"/>
        <v>0</v>
      </c>
      <c r="BB133" s="604" t="s">
        <v>231</v>
      </c>
      <c r="BC133" s="629"/>
      <c r="BD133" s="629"/>
      <c r="BE133" s="641">
        <v>2016</v>
      </c>
      <c r="BF133" s="642"/>
      <c r="BG133" s="642"/>
    </row>
    <row r="134" spans="1:59" s="630" customFormat="1" ht="22.2" customHeight="1">
      <c r="A134" s="626" t="s">
        <v>117</v>
      </c>
      <c r="B134" s="672" t="s">
        <v>480</v>
      </c>
      <c r="C134" s="628"/>
      <c r="D134" s="628">
        <f t="shared" ref="D134:D139" si="179">SUM(E134:BA134)</f>
        <v>0</v>
      </c>
      <c r="E134" s="628">
        <f t="shared" ref="E134:K134" si="180">SUM(E135:E136)</f>
        <v>0</v>
      </c>
      <c r="F134" s="628">
        <f t="shared" si="180"/>
        <v>0</v>
      </c>
      <c r="G134" s="628">
        <f t="shared" si="180"/>
        <v>0</v>
      </c>
      <c r="H134" s="628">
        <f t="shared" si="180"/>
        <v>0</v>
      </c>
      <c r="I134" s="628">
        <f t="shared" si="180"/>
        <v>0</v>
      </c>
      <c r="J134" s="628">
        <f t="shared" si="180"/>
        <v>0</v>
      </c>
      <c r="K134" s="628">
        <f t="shared" si="180"/>
        <v>0</v>
      </c>
      <c r="L134" s="628"/>
      <c r="M134" s="628">
        <f t="shared" ref="M134:AF134" si="181">SUM(M135:M136)</f>
        <v>0</v>
      </c>
      <c r="N134" s="628">
        <f t="shared" si="181"/>
        <v>0</v>
      </c>
      <c r="O134" s="628">
        <f t="shared" si="181"/>
        <v>0</v>
      </c>
      <c r="P134" s="628">
        <f t="shared" si="181"/>
        <v>0</v>
      </c>
      <c r="Q134" s="628">
        <f t="shared" si="181"/>
        <v>0</v>
      </c>
      <c r="R134" s="628">
        <f t="shared" si="181"/>
        <v>0</v>
      </c>
      <c r="S134" s="628">
        <f t="shared" si="181"/>
        <v>0</v>
      </c>
      <c r="T134" s="628">
        <f t="shared" si="181"/>
        <v>0</v>
      </c>
      <c r="U134" s="628">
        <f t="shared" si="181"/>
        <v>0</v>
      </c>
      <c r="V134" s="628">
        <f t="shared" si="181"/>
        <v>0</v>
      </c>
      <c r="W134" s="628">
        <f t="shared" si="181"/>
        <v>0</v>
      </c>
      <c r="X134" s="628">
        <f t="shared" si="181"/>
        <v>0</v>
      </c>
      <c r="Y134" s="628">
        <f t="shared" si="181"/>
        <v>0</v>
      </c>
      <c r="Z134" s="628">
        <f t="shared" si="181"/>
        <v>0</v>
      </c>
      <c r="AA134" s="628">
        <f t="shared" si="181"/>
        <v>0</v>
      </c>
      <c r="AB134" s="628">
        <f t="shared" si="181"/>
        <v>0</v>
      </c>
      <c r="AC134" s="628">
        <f t="shared" si="181"/>
        <v>0</v>
      </c>
      <c r="AD134" s="628">
        <f t="shared" si="181"/>
        <v>0</v>
      </c>
      <c r="AE134" s="628">
        <f t="shared" si="181"/>
        <v>0</v>
      </c>
      <c r="AF134" s="628">
        <f t="shared" si="181"/>
        <v>0</v>
      </c>
      <c r="AG134" s="628"/>
      <c r="AH134" s="628">
        <f t="shared" ref="AH134:BA134" si="182">SUM(AH135:AH136)</f>
        <v>0</v>
      </c>
      <c r="AI134" s="628">
        <f t="shared" si="182"/>
        <v>0</v>
      </c>
      <c r="AJ134" s="628">
        <f t="shared" si="182"/>
        <v>0</v>
      </c>
      <c r="AK134" s="628">
        <f t="shared" si="182"/>
        <v>0</v>
      </c>
      <c r="AL134" s="628">
        <f t="shared" si="182"/>
        <v>0</v>
      </c>
      <c r="AM134" s="628">
        <f t="shared" si="182"/>
        <v>0</v>
      </c>
      <c r="AN134" s="628">
        <f t="shared" si="182"/>
        <v>0</v>
      </c>
      <c r="AO134" s="628">
        <f t="shared" si="182"/>
        <v>0</v>
      </c>
      <c r="AP134" s="628">
        <f t="shared" si="182"/>
        <v>0</v>
      </c>
      <c r="AQ134" s="628">
        <f t="shared" si="182"/>
        <v>0</v>
      </c>
      <c r="AR134" s="628">
        <f t="shared" si="182"/>
        <v>0</v>
      </c>
      <c r="AS134" s="628">
        <f t="shared" si="182"/>
        <v>0</v>
      </c>
      <c r="AT134" s="628">
        <f t="shared" si="182"/>
        <v>0</v>
      </c>
      <c r="AU134" s="628">
        <f t="shared" si="182"/>
        <v>0</v>
      </c>
      <c r="AV134" s="628">
        <f t="shared" si="182"/>
        <v>0</v>
      </c>
      <c r="AW134" s="628">
        <f t="shared" si="182"/>
        <v>0</v>
      </c>
      <c r="AX134" s="628">
        <f t="shared" si="182"/>
        <v>0</v>
      </c>
      <c r="AY134" s="628">
        <f t="shared" si="182"/>
        <v>0</v>
      </c>
      <c r="AZ134" s="628">
        <f t="shared" si="182"/>
        <v>0</v>
      </c>
      <c r="BA134" s="628">
        <f t="shared" si="182"/>
        <v>0</v>
      </c>
      <c r="BB134" s="604" t="s">
        <v>231</v>
      </c>
      <c r="BC134" s="629"/>
      <c r="BD134" s="629"/>
      <c r="BE134" s="641">
        <v>2016</v>
      </c>
      <c r="BF134" s="642"/>
      <c r="BG134" s="642"/>
    </row>
    <row r="135" spans="1:59" s="630" customFormat="1" ht="22.2" customHeight="1">
      <c r="A135" s="626" t="s">
        <v>117</v>
      </c>
      <c r="B135" s="672"/>
      <c r="C135" s="628"/>
      <c r="D135" s="628">
        <f t="shared" si="179"/>
        <v>0</v>
      </c>
      <c r="E135" s="628"/>
      <c r="F135" s="628"/>
      <c r="G135" s="628"/>
      <c r="H135" s="628"/>
      <c r="I135" s="628"/>
      <c r="J135" s="628"/>
      <c r="K135" s="628"/>
      <c r="L135" s="628"/>
      <c r="M135" s="628"/>
      <c r="N135" s="628"/>
      <c r="O135" s="628"/>
      <c r="P135" s="628"/>
      <c r="Q135" s="628"/>
      <c r="R135" s="628"/>
      <c r="S135" s="628"/>
      <c r="T135" s="628"/>
      <c r="U135" s="628"/>
      <c r="V135" s="628"/>
      <c r="W135" s="628"/>
      <c r="X135" s="628"/>
      <c r="Y135" s="628"/>
      <c r="Z135" s="628"/>
      <c r="AA135" s="628"/>
      <c r="AB135" s="628"/>
      <c r="AC135" s="628"/>
      <c r="AD135" s="628"/>
      <c r="AE135" s="628"/>
      <c r="AF135" s="628"/>
      <c r="AG135" s="628"/>
      <c r="AH135" s="628"/>
      <c r="AI135" s="628"/>
      <c r="AJ135" s="628"/>
      <c r="AK135" s="628"/>
      <c r="AL135" s="628"/>
      <c r="AM135" s="628"/>
      <c r="AN135" s="628"/>
      <c r="AO135" s="628"/>
      <c r="AP135" s="628"/>
      <c r="AQ135" s="628"/>
      <c r="AR135" s="628"/>
      <c r="AS135" s="628"/>
      <c r="AT135" s="628"/>
      <c r="AU135" s="628"/>
      <c r="AV135" s="628"/>
      <c r="AW135" s="628"/>
      <c r="AX135" s="628"/>
      <c r="AY135" s="628"/>
      <c r="AZ135" s="628"/>
      <c r="BA135" s="628"/>
      <c r="BB135" s="604" t="s">
        <v>231</v>
      </c>
      <c r="BC135" s="629"/>
      <c r="BD135" s="629"/>
      <c r="BE135" s="641">
        <v>2016</v>
      </c>
      <c r="BF135" s="642"/>
      <c r="BG135" s="642"/>
    </row>
    <row r="136" spans="1:59" s="630" customFormat="1" ht="22.2" customHeight="1">
      <c r="A136" s="626" t="s">
        <v>117</v>
      </c>
      <c r="B136" s="672"/>
      <c r="C136" s="628"/>
      <c r="D136" s="628">
        <f t="shared" si="179"/>
        <v>0</v>
      </c>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30" customFormat="1" ht="22.2" customHeight="1">
      <c r="A137" s="626" t="s">
        <v>117</v>
      </c>
      <c r="B137" s="672" t="s">
        <v>481</v>
      </c>
      <c r="C137" s="628"/>
      <c r="D137" s="628">
        <f t="shared" si="179"/>
        <v>0</v>
      </c>
      <c r="E137" s="628">
        <f t="shared" ref="E137:K137" si="183">SUM(E138:E139)</f>
        <v>0</v>
      </c>
      <c r="F137" s="628">
        <f t="shared" si="183"/>
        <v>0</v>
      </c>
      <c r="G137" s="628">
        <f t="shared" si="183"/>
        <v>0</v>
      </c>
      <c r="H137" s="628">
        <f t="shared" si="183"/>
        <v>0</v>
      </c>
      <c r="I137" s="628">
        <f t="shared" si="183"/>
        <v>0</v>
      </c>
      <c r="J137" s="628">
        <f t="shared" si="183"/>
        <v>0</v>
      </c>
      <c r="K137" s="628">
        <f t="shared" si="183"/>
        <v>0</v>
      </c>
      <c r="L137" s="628"/>
      <c r="M137" s="628">
        <f t="shared" ref="M137:AF137" si="184">SUM(M138:M139)</f>
        <v>0</v>
      </c>
      <c r="N137" s="628">
        <f t="shared" si="184"/>
        <v>0</v>
      </c>
      <c r="O137" s="628">
        <f t="shared" si="184"/>
        <v>0</v>
      </c>
      <c r="P137" s="628">
        <f t="shared" si="184"/>
        <v>0</v>
      </c>
      <c r="Q137" s="628">
        <f t="shared" si="184"/>
        <v>0</v>
      </c>
      <c r="R137" s="628">
        <f t="shared" si="184"/>
        <v>0</v>
      </c>
      <c r="S137" s="628">
        <f t="shared" si="184"/>
        <v>0</v>
      </c>
      <c r="T137" s="628">
        <f t="shared" si="184"/>
        <v>0</v>
      </c>
      <c r="U137" s="628">
        <f t="shared" si="184"/>
        <v>0</v>
      </c>
      <c r="V137" s="628">
        <f t="shared" si="184"/>
        <v>0</v>
      </c>
      <c r="W137" s="628">
        <f t="shared" si="184"/>
        <v>0</v>
      </c>
      <c r="X137" s="628">
        <f t="shared" si="184"/>
        <v>0</v>
      </c>
      <c r="Y137" s="628">
        <f t="shared" si="184"/>
        <v>0</v>
      </c>
      <c r="Z137" s="628">
        <f t="shared" si="184"/>
        <v>0</v>
      </c>
      <c r="AA137" s="628">
        <f t="shared" si="184"/>
        <v>0</v>
      </c>
      <c r="AB137" s="628">
        <f t="shared" si="184"/>
        <v>0</v>
      </c>
      <c r="AC137" s="628">
        <f t="shared" si="184"/>
        <v>0</v>
      </c>
      <c r="AD137" s="628">
        <f t="shared" si="184"/>
        <v>0</v>
      </c>
      <c r="AE137" s="628">
        <f t="shared" si="184"/>
        <v>0</v>
      </c>
      <c r="AF137" s="628">
        <f t="shared" si="184"/>
        <v>0</v>
      </c>
      <c r="AG137" s="628"/>
      <c r="AH137" s="628">
        <f t="shared" ref="AH137:BA137" si="185">SUM(AH138:AH139)</f>
        <v>0</v>
      </c>
      <c r="AI137" s="628">
        <f t="shared" si="185"/>
        <v>0</v>
      </c>
      <c r="AJ137" s="628">
        <f t="shared" si="185"/>
        <v>0</v>
      </c>
      <c r="AK137" s="628">
        <f t="shared" si="185"/>
        <v>0</v>
      </c>
      <c r="AL137" s="628">
        <f t="shared" si="185"/>
        <v>0</v>
      </c>
      <c r="AM137" s="628">
        <f t="shared" si="185"/>
        <v>0</v>
      </c>
      <c r="AN137" s="628">
        <f t="shared" si="185"/>
        <v>0</v>
      </c>
      <c r="AO137" s="628">
        <f t="shared" si="185"/>
        <v>0</v>
      </c>
      <c r="AP137" s="628">
        <f t="shared" si="185"/>
        <v>0</v>
      </c>
      <c r="AQ137" s="628">
        <f t="shared" si="185"/>
        <v>0</v>
      </c>
      <c r="AR137" s="628">
        <f t="shared" si="185"/>
        <v>0</v>
      </c>
      <c r="AS137" s="628">
        <f t="shared" si="185"/>
        <v>0</v>
      </c>
      <c r="AT137" s="628">
        <f t="shared" si="185"/>
        <v>0</v>
      </c>
      <c r="AU137" s="628">
        <f t="shared" si="185"/>
        <v>0</v>
      </c>
      <c r="AV137" s="628">
        <f t="shared" si="185"/>
        <v>0</v>
      </c>
      <c r="AW137" s="628">
        <f t="shared" si="185"/>
        <v>0</v>
      </c>
      <c r="AX137" s="628">
        <f t="shared" si="185"/>
        <v>0</v>
      </c>
      <c r="AY137" s="628">
        <f t="shared" si="185"/>
        <v>0</v>
      </c>
      <c r="AZ137" s="628">
        <f t="shared" si="185"/>
        <v>0</v>
      </c>
      <c r="BA137" s="628">
        <f t="shared" si="185"/>
        <v>0</v>
      </c>
      <c r="BB137" s="604" t="s">
        <v>231</v>
      </c>
      <c r="BC137" s="629"/>
      <c r="BD137" s="629"/>
      <c r="BE137" s="641">
        <v>2016</v>
      </c>
      <c r="BF137" s="642"/>
      <c r="BG137" s="642"/>
    </row>
    <row r="138" spans="1:59" s="630" customFormat="1" ht="22.2" customHeight="1">
      <c r="A138" s="626" t="s">
        <v>117</v>
      </c>
      <c r="B138" s="672"/>
      <c r="C138" s="628"/>
      <c r="D138" s="628">
        <f t="shared" si="179"/>
        <v>0</v>
      </c>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04" t="s">
        <v>231</v>
      </c>
      <c r="BC138" s="629"/>
      <c r="BD138" s="629"/>
      <c r="BE138" s="641">
        <v>2016</v>
      </c>
      <c r="BF138" s="642"/>
      <c r="BG138" s="642"/>
    </row>
    <row r="139" spans="1:59" s="630" customFormat="1" ht="22.2" customHeight="1">
      <c r="A139" s="626" t="s">
        <v>117</v>
      </c>
      <c r="B139" s="672"/>
      <c r="C139" s="628"/>
      <c r="D139" s="628">
        <f t="shared" si="179"/>
        <v>0</v>
      </c>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83" customFormat="1" ht="22.2" customHeight="1">
      <c r="A140" s="678">
        <v>3</v>
      </c>
      <c r="B140" s="679" t="s">
        <v>493</v>
      </c>
      <c r="C140" s="680">
        <f>SUM(C198,C202,C206,C211,C258,C262,C141,C194,C215,C219,C266)</f>
        <v>0</v>
      </c>
      <c r="D140" s="680">
        <f>SUM(D198+D202+D206+D211+D258+D262+D141+D194+D215+D219+D266+D223+D230+D237+D244+D251)</f>
        <v>0</v>
      </c>
      <c r="E140" s="680">
        <f t="shared" ref="E140:BA140" si="186">SUM(E198+E202+E206+E211+E258+E262+E141+E194+E215+E219+E266+E223+E230+E237+E244+E251)</f>
        <v>0</v>
      </c>
      <c r="F140" s="680">
        <f t="shared" si="186"/>
        <v>0</v>
      </c>
      <c r="G140" s="680">
        <f t="shared" si="186"/>
        <v>0</v>
      </c>
      <c r="H140" s="680">
        <f t="shared" si="186"/>
        <v>0</v>
      </c>
      <c r="I140" s="680">
        <f t="shared" si="186"/>
        <v>0</v>
      </c>
      <c r="J140" s="680">
        <f t="shared" si="186"/>
        <v>0</v>
      </c>
      <c r="K140" s="680">
        <f t="shared" si="186"/>
        <v>0</v>
      </c>
      <c r="L140" s="680">
        <f t="shared" si="186"/>
        <v>0</v>
      </c>
      <c r="M140" s="680">
        <f t="shared" si="186"/>
        <v>0</v>
      </c>
      <c r="N140" s="680">
        <f t="shared" si="186"/>
        <v>0</v>
      </c>
      <c r="O140" s="680">
        <f t="shared" si="186"/>
        <v>0</v>
      </c>
      <c r="P140" s="680">
        <f t="shared" si="186"/>
        <v>0</v>
      </c>
      <c r="Q140" s="680">
        <f t="shared" si="186"/>
        <v>0</v>
      </c>
      <c r="R140" s="680">
        <f t="shared" si="186"/>
        <v>0</v>
      </c>
      <c r="S140" s="680">
        <f t="shared" si="186"/>
        <v>0</v>
      </c>
      <c r="T140" s="680">
        <f t="shared" si="186"/>
        <v>0</v>
      </c>
      <c r="U140" s="680">
        <f t="shared" si="186"/>
        <v>0</v>
      </c>
      <c r="V140" s="680">
        <f t="shared" si="186"/>
        <v>0</v>
      </c>
      <c r="W140" s="680">
        <f t="shared" si="186"/>
        <v>0</v>
      </c>
      <c r="X140" s="680">
        <f t="shared" si="186"/>
        <v>0</v>
      </c>
      <c r="Y140" s="680">
        <f t="shared" si="186"/>
        <v>0</v>
      </c>
      <c r="Z140" s="680">
        <f t="shared" si="186"/>
        <v>0</v>
      </c>
      <c r="AA140" s="680">
        <f t="shared" si="186"/>
        <v>0</v>
      </c>
      <c r="AB140" s="680">
        <f t="shared" si="186"/>
        <v>0</v>
      </c>
      <c r="AC140" s="680">
        <f t="shared" si="186"/>
        <v>0</v>
      </c>
      <c r="AD140" s="680">
        <f t="shared" si="186"/>
        <v>0</v>
      </c>
      <c r="AE140" s="680">
        <f t="shared" si="186"/>
        <v>0</v>
      </c>
      <c r="AF140" s="680">
        <f t="shared" si="186"/>
        <v>0</v>
      </c>
      <c r="AG140" s="680">
        <f t="shared" si="186"/>
        <v>0</v>
      </c>
      <c r="AH140" s="680">
        <f t="shared" si="186"/>
        <v>0</v>
      </c>
      <c r="AI140" s="680">
        <f t="shared" si="186"/>
        <v>0</v>
      </c>
      <c r="AJ140" s="680">
        <f t="shared" si="186"/>
        <v>0</v>
      </c>
      <c r="AK140" s="680">
        <f t="shared" si="186"/>
        <v>0</v>
      </c>
      <c r="AL140" s="680">
        <f t="shared" si="186"/>
        <v>0</v>
      </c>
      <c r="AM140" s="680">
        <f t="shared" si="186"/>
        <v>0</v>
      </c>
      <c r="AN140" s="680">
        <f t="shared" si="186"/>
        <v>0</v>
      </c>
      <c r="AO140" s="680">
        <f t="shared" si="186"/>
        <v>0</v>
      </c>
      <c r="AP140" s="680">
        <f t="shared" si="186"/>
        <v>0</v>
      </c>
      <c r="AQ140" s="680">
        <f t="shared" si="186"/>
        <v>0</v>
      </c>
      <c r="AR140" s="680">
        <f t="shared" si="186"/>
        <v>0</v>
      </c>
      <c r="AS140" s="680">
        <f t="shared" si="186"/>
        <v>0</v>
      </c>
      <c r="AT140" s="680">
        <f t="shared" si="186"/>
        <v>0</v>
      </c>
      <c r="AU140" s="680">
        <f t="shared" si="186"/>
        <v>0</v>
      </c>
      <c r="AV140" s="680">
        <f t="shared" si="186"/>
        <v>0</v>
      </c>
      <c r="AW140" s="680">
        <f t="shared" si="186"/>
        <v>0</v>
      </c>
      <c r="AX140" s="680">
        <f t="shared" si="186"/>
        <v>0</v>
      </c>
      <c r="AY140" s="680">
        <f t="shared" si="186"/>
        <v>0</v>
      </c>
      <c r="AZ140" s="680">
        <f t="shared" si="186"/>
        <v>0</v>
      </c>
      <c r="BA140" s="680">
        <f t="shared" si="186"/>
        <v>0</v>
      </c>
      <c r="BB140" s="604" t="s">
        <v>231</v>
      </c>
      <c r="BC140" s="629"/>
      <c r="BD140" s="681"/>
      <c r="BE140" s="606">
        <v>2016</v>
      </c>
      <c r="BF140" s="682"/>
      <c r="BG140" s="682"/>
    </row>
    <row r="141" spans="1:59" s="683" customFormat="1" ht="22.2" customHeight="1">
      <c r="A141" s="687" t="s">
        <v>497</v>
      </c>
      <c r="B141" s="688" t="s">
        <v>498</v>
      </c>
      <c r="C141" s="680">
        <f>SUM(C142:C192)</f>
        <v>0</v>
      </c>
      <c r="D141" s="680">
        <f>D142</f>
        <v>0</v>
      </c>
      <c r="E141" s="680">
        <f>E142</f>
        <v>0</v>
      </c>
      <c r="F141" s="680">
        <f t="shared" ref="F141:BA141" si="187">F142</f>
        <v>0</v>
      </c>
      <c r="G141" s="680">
        <f t="shared" si="187"/>
        <v>0</v>
      </c>
      <c r="H141" s="680">
        <f t="shared" si="187"/>
        <v>0</v>
      </c>
      <c r="I141" s="680">
        <f t="shared" si="187"/>
        <v>0</v>
      </c>
      <c r="J141" s="680">
        <f t="shared" si="187"/>
        <v>0</v>
      </c>
      <c r="K141" s="680">
        <f t="shared" si="187"/>
        <v>0</v>
      </c>
      <c r="L141" s="680">
        <f t="shared" si="187"/>
        <v>0</v>
      </c>
      <c r="M141" s="680">
        <f t="shared" si="187"/>
        <v>0</v>
      </c>
      <c r="N141" s="680">
        <f t="shared" si="187"/>
        <v>0</v>
      </c>
      <c r="O141" s="680">
        <f t="shared" si="187"/>
        <v>0</v>
      </c>
      <c r="P141" s="680">
        <f t="shared" si="187"/>
        <v>0</v>
      </c>
      <c r="Q141" s="680">
        <f t="shared" si="187"/>
        <v>0</v>
      </c>
      <c r="R141" s="680">
        <f t="shared" si="187"/>
        <v>0</v>
      </c>
      <c r="S141" s="680">
        <f t="shared" si="187"/>
        <v>0</v>
      </c>
      <c r="T141" s="680">
        <f t="shared" si="187"/>
        <v>0</v>
      </c>
      <c r="U141" s="680">
        <f t="shared" si="187"/>
        <v>0</v>
      </c>
      <c r="V141" s="680">
        <f t="shared" si="187"/>
        <v>0</v>
      </c>
      <c r="W141" s="680">
        <f t="shared" si="187"/>
        <v>0</v>
      </c>
      <c r="X141" s="680">
        <f t="shared" si="187"/>
        <v>0</v>
      </c>
      <c r="Y141" s="680">
        <f t="shared" si="187"/>
        <v>0</v>
      </c>
      <c r="Z141" s="680">
        <f t="shared" si="187"/>
        <v>0</v>
      </c>
      <c r="AA141" s="680">
        <f t="shared" si="187"/>
        <v>0</v>
      </c>
      <c r="AB141" s="680">
        <f t="shared" si="187"/>
        <v>0</v>
      </c>
      <c r="AC141" s="680">
        <f t="shared" si="187"/>
        <v>0</v>
      </c>
      <c r="AD141" s="680">
        <f t="shared" si="187"/>
        <v>0</v>
      </c>
      <c r="AE141" s="680">
        <f t="shared" si="187"/>
        <v>0</v>
      </c>
      <c r="AF141" s="680">
        <f t="shared" si="187"/>
        <v>0</v>
      </c>
      <c r="AG141" s="680">
        <f t="shared" si="187"/>
        <v>0</v>
      </c>
      <c r="AH141" s="680">
        <f t="shared" si="187"/>
        <v>0</v>
      </c>
      <c r="AI141" s="680">
        <f t="shared" si="187"/>
        <v>0</v>
      </c>
      <c r="AJ141" s="680">
        <f t="shared" si="187"/>
        <v>0</v>
      </c>
      <c r="AK141" s="680">
        <f t="shared" si="187"/>
        <v>0</v>
      </c>
      <c r="AL141" s="680">
        <f t="shared" si="187"/>
        <v>0</v>
      </c>
      <c r="AM141" s="680">
        <f t="shared" si="187"/>
        <v>0</v>
      </c>
      <c r="AN141" s="680">
        <f t="shared" si="187"/>
        <v>0</v>
      </c>
      <c r="AO141" s="680">
        <f t="shared" si="187"/>
        <v>0</v>
      </c>
      <c r="AP141" s="680">
        <f t="shared" si="187"/>
        <v>0</v>
      </c>
      <c r="AQ141" s="680">
        <f t="shared" si="187"/>
        <v>0</v>
      </c>
      <c r="AR141" s="680">
        <f t="shared" si="187"/>
        <v>0</v>
      </c>
      <c r="AS141" s="680">
        <f t="shared" si="187"/>
        <v>0</v>
      </c>
      <c r="AT141" s="680">
        <f t="shared" si="187"/>
        <v>0</v>
      </c>
      <c r="AU141" s="680">
        <f t="shared" si="187"/>
        <v>0</v>
      </c>
      <c r="AV141" s="680">
        <f t="shared" si="187"/>
        <v>0</v>
      </c>
      <c r="AW141" s="680">
        <f t="shared" si="187"/>
        <v>0</v>
      </c>
      <c r="AX141" s="680">
        <f t="shared" si="187"/>
        <v>0</v>
      </c>
      <c r="AY141" s="680">
        <f t="shared" si="187"/>
        <v>0</v>
      </c>
      <c r="AZ141" s="680">
        <f t="shared" si="187"/>
        <v>0</v>
      </c>
      <c r="BA141" s="680">
        <f t="shared" si="187"/>
        <v>0</v>
      </c>
      <c r="BB141" s="604" t="s">
        <v>231</v>
      </c>
      <c r="BC141" s="680">
        <f>SUM(BC142:BC193)</f>
        <v>0</v>
      </c>
      <c r="BD141" s="680">
        <f>SUM(BD142:BD193)</f>
        <v>0</v>
      </c>
      <c r="BE141" s="606">
        <v>2016</v>
      </c>
      <c r="BF141" s="682"/>
      <c r="BG141" s="682"/>
    </row>
    <row r="142" spans="1:59" s="638" customFormat="1" ht="22.2" customHeight="1">
      <c r="A142" s="626" t="s">
        <v>83</v>
      </c>
      <c r="B142" s="672" t="s">
        <v>481</v>
      </c>
      <c r="C142" s="635"/>
      <c r="D142" s="635">
        <f>SUM(E142:BA142)</f>
        <v>0</v>
      </c>
      <c r="E142" s="635">
        <f>SUM(E143:E193)</f>
        <v>0</v>
      </c>
      <c r="F142" s="635">
        <f t="shared" ref="F142:BA142" si="188">SUM(F143:F193)</f>
        <v>0</v>
      </c>
      <c r="G142" s="635">
        <f t="shared" si="188"/>
        <v>0</v>
      </c>
      <c r="H142" s="635">
        <f t="shared" si="188"/>
        <v>0</v>
      </c>
      <c r="I142" s="635">
        <f t="shared" si="188"/>
        <v>0</v>
      </c>
      <c r="J142" s="635">
        <f t="shared" si="188"/>
        <v>0</v>
      </c>
      <c r="K142" s="635">
        <f t="shared" si="188"/>
        <v>0</v>
      </c>
      <c r="L142" s="635">
        <f t="shared" si="188"/>
        <v>0</v>
      </c>
      <c r="M142" s="635">
        <f t="shared" si="188"/>
        <v>0</v>
      </c>
      <c r="N142" s="635">
        <f t="shared" si="188"/>
        <v>0</v>
      </c>
      <c r="O142" s="635">
        <f t="shared" si="188"/>
        <v>0</v>
      </c>
      <c r="P142" s="635">
        <f t="shared" si="188"/>
        <v>0</v>
      </c>
      <c r="Q142" s="635">
        <f t="shared" si="188"/>
        <v>0</v>
      </c>
      <c r="R142" s="635">
        <f t="shared" si="188"/>
        <v>0</v>
      </c>
      <c r="S142" s="635">
        <f t="shared" si="188"/>
        <v>0</v>
      </c>
      <c r="T142" s="635">
        <f t="shared" si="188"/>
        <v>0</v>
      </c>
      <c r="U142" s="635">
        <f t="shared" si="188"/>
        <v>0</v>
      </c>
      <c r="V142" s="635">
        <f t="shared" si="188"/>
        <v>0</v>
      </c>
      <c r="W142" s="635">
        <f t="shared" si="188"/>
        <v>0</v>
      </c>
      <c r="X142" s="635">
        <f t="shared" si="188"/>
        <v>0</v>
      </c>
      <c r="Y142" s="635">
        <f t="shared" si="188"/>
        <v>0</v>
      </c>
      <c r="Z142" s="635">
        <f t="shared" si="188"/>
        <v>0</v>
      </c>
      <c r="AA142" s="635">
        <f t="shared" si="188"/>
        <v>0</v>
      </c>
      <c r="AB142" s="635">
        <f t="shared" si="188"/>
        <v>0</v>
      </c>
      <c r="AC142" s="635">
        <f t="shared" si="188"/>
        <v>0</v>
      </c>
      <c r="AD142" s="635">
        <f t="shared" si="188"/>
        <v>0</v>
      </c>
      <c r="AE142" s="635">
        <f t="shared" si="188"/>
        <v>0</v>
      </c>
      <c r="AF142" s="635">
        <f t="shared" si="188"/>
        <v>0</v>
      </c>
      <c r="AG142" s="635">
        <f t="shared" si="188"/>
        <v>0</v>
      </c>
      <c r="AH142" s="635">
        <f t="shared" si="188"/>
        <v>0</v>
      </c>
      <c r="AI142" s="635">
        <f t="shared" si="188"/>
        <v>0</v>
      </c>
      <c r="AJ142" s="635">
        <f t="shared" si="188"/>
        <v>0</v>
      </c>
      <c r="AK142" s="635">
        <f t="shared" si="188"/>
        <v>0</v>
      </c>
      <c r="AL142" s="635">
        <f t="shared" si="188"/>
        <v>0</v>
      </c>
      <c r="AM142" s="635">
        <f t="shared" si="188"/>
        <v>0</v>
      </c>
      <c r="AN142" s="635">
        <f t="shared" si="188"/>
        <v>0</v>
      </c>
      <c r="AO142" s="635">
        <f t="shared" si="188"/>
        <v>0</v>
      </c>
      <c r="AP142" s="635">
        <f t="shared" si="188"/>
        <v>0</v>
      </c>
      <c r="AQ142" s="635">
        <f t="shared" si="188"/>
        <v>0</v>
      </c>
      <c r="AR142" s="635">
        <f t="shared" si="188"/>
        <v>0</v>
      </c>
      <c r="AS142" s="635">
        <f t="shared" si="188"/>
        <v>0</v>
      </c>
      <c r="AT142" s="635">
        <f t="shared" si="188"/>
        <v>0</v>
      </c>
      <c r="AU142" s="635">
        <f t="shared" si="188"/>
        <v>0</v>
      </c>
      <c r="AV142" s="635">
        <f t="shared" si="188"/>
        <v>0</v>
      </c>
      <c r="AW142" s="635">
        <f t="shared" si="188"/>
        <v>0</v>
      </c>
      <c r="AX142" s="635">
        <f t="shared" si="188"/>
        <v>0</v>
      </c>
      <c r="AY142" s="635">
        <f t="shared" si="188"/>
        <v>0</v>
      </c>
      <c r="AZ142" s="635">
        <f t="shared" si="188"/>
        <v>0</v>
      </c>
      <c r="BA142" s="635">
        <f t="shared" si="188"/>
        <v>0</v>
      </c>
      <c r="BB142" s="604" t="s">
        <v>231</v>
      </c>
      <c r="BC142" s="629"/>
      <c r="BD142" s="70"/>
      <c r="BE142" s="606">
        <v>2016</v>
      </c>
      <c r="BF142" s="637"/>
      <c r="BG142" s="637"/>
    </row>
    <row r="143" spans="1:59" s="630" customFormat="1" ht="37.200000000000003" customHeight="1">
      <c r="A143" s="626" t="s">
        <v>83</v>
      </c>
      <c r="B143" s="627"/>
      <c r="C143" s="628"/>
      <c r="D143" s="628">
        <f>SUM(E143:BA143)</f>
        <v>0</v>
      </c>
      <c r="E143" s="628"/>
      <c r="F143" s="628"/>
      <c r="G143" s="636"/>
      <c r="H143" s="628"/>
      <c r="I143" s="628"/>
      <c r="J143" s="628"/>
      <c r="K143" s="628"/>
      <c r="L143" s="628"/>
      <c r="M143" s="628"/>
      <c r="N143" s="628"/>
      <c r="O143" s="628"/>
      <c r="P143" s="628"/>
      <c r="Q143" s="628"/>
      <c r="R143" s="628"/>
      <c r="S143" s="628"/>
      <c r="T143" s="628"/>
      <c r="U143" s="628"/>
      <c r="V143" s="628"/>
      <c r="W143" s="628"/>
      <c r="X143" s="628"/>
      <c r="Y143" s="628"/>
      <c r="Z143" s="628"/>
      <c r="AA143" s="628"/>
      <c r="AB143" s="628"/>
      <c r="AC143" s="628"/>
      <c r="AD143" s="628"/>
      <c r="AE143" s="628"/>
      <c r="AF143" s="628"/>
      <c r="AG143" s="628"/>
      <c r="AH143" s="628"/>
      <c r="AI143" s="628"/>
      <c r="AJ143" s="628"/>
      <c r="AK143" s="628"/>
      <c r="AL143" s="628"/>
      <c r="AM143" s="628"/>
      <c r="AN143" s="628"/>
      <c r="AO143" s="628"/>
      <c r="AP143" s="628"/>
      <c r="AQ143" s="628"/>
      <c r="AR143" s="628"/>
      <c r="AS143" s="628"/>
      <c r="AT143" s="628"/>
      <c r="AU143" s="628"/>
      <c r="AV143" s="628"/>
      <c r="AW143" s="628"/>
      <c r="AX143" s="628"/>
      <c r="AY143" s="628"/>
      <c r="AZ143" s="628"/>
      <c r="BA143" s="628"/>
      <c r="BB143" s="604" t="s">
        <v>231</v>
      </c>
      <c r="BC143" s="629"/>
      <c r="BD143" s="629"/>
      <c r="BE143" s="606">
        <v>2016</v>
      </c>
      <c r="BF143" s="629"/>
      <c r="BG143" s="629"/>
    </row>
    <row r="144" spans="1:59" s="630" customFormat="1" ht="46.2" customHeight="1">
      <c r="A144" s="626" t="s">
        <v>83</v>
      </c>
      <c r="B144" s="627"/>
      <c r="C144" s="628"/>
      <c r="D144" s="628">
        <f t="shared" ref="D144:D191" si="189">SUM(E144:BA144)</f>
        <v>0</v>
      </c>
      <c r="E144" s="628"/>
      <c r="F144" s="628"/>
      <c r="G144" s="636"/>
      <c r="H144" s="628"/>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c r="BC144" s="629"/>
      <c r="BD144" s="629"/>
      <c r="BE144" s="606"/>
      <c r="BF144" s="629"/>
      <c r="BG144" s="629"/>
    </row>
    <row r="145" spans="1:59" s="630" customFormat="1" ht="38.4" customHeight="1">
      <c r="A145" s="626" t="s">
        <v>83</v>
      </c>
      <c r="B145" s="627"/>
      <c r="C145" s="628"/>
      <c r="D145" s="628">
        <f t="shared" si="189"/>
        <v>0</v>
      </c>
      <c r="E145" s="628"/>
      <c r="F145" s="628"/>
      <c r="G145" s="636"/>
      <c r="H145" s="628"/>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38.4" customHeight="1">
      <c r="A146" s="626" t="s">
        <v>83</v>
      </c>
      <c r="B146" s="627"/>
      <c r="C146" s="628"/>
      <c r="D146" s="628">
        <f t="shared" si="189"/>
        <v>0</v>
      </c>
      <c r="E146" s="636"/>
      <c r="F146" s="628"/>
      <c r="G146" s="628"/>
      <c r="H146" s="628"/>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38.4" customHeight="1">
      <c r="A147" s="626" t="s">
        <v>83</v>
      </c>
      <c r="B147" s="627"/>
      <c r="C147" s="628"/>
      <c r="D147" s="628">
        <f t="shared" si="189"/>
        <v>0</v>
      </c>
      <c r="E147" s="628"/>
      <c r="F147" s="628"/>
      <c r="G147" s="628"/>
      <c r="H147" s="733"/>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38.4" customHeight="1">
      <c r="A148" s="626" t="s">
        <v>83</v>
      </c>
      <c r="B148" s="734"/>
      <c r="C148" s="628"/>
      <c r="D148" s="628">
        <f t="shared" si="189"/>
        <v>0</v>
      </c>
      <c r="E148" s="628"/>
      <c r="G148" s="733"/>
      <c r="H148" s="628"/>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38.4" customHeight="1">
      <c r="A149" s="626" t="s">
        <v>83</v>
      </c>
      <c r="B149" s="734"/>
      <c r="C149" s="628"/>
      <c r="D149" s="628">
        <f t="shared" si="189"/>
        <v>0</v>
      </c>
      <c r="E149" s="628"/>
      <c r="G149" s="733"/>
      <c r="H149" s="628"/>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38.4" customHeight="1">
      <c r="A150" s="626" t="s">
        <v>83</v>
      </c>
      <c r="B150" s="734"/>
      <c r="C150" s="628"/>
      <c r="D150" s="628">
        <f t="shared" si="189"/>
        <v>0</v>
      </c>
      <c r="E150" s="733"/>
      <c r="F150" s="628"/>
      <c r="G150" s="628"/>
      <c r="H150" s="628"/>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c r="BC150" s="629"/>
      <c r="BD150" s="629"/>
      <c r="BE150" s="606"/>
      <c r="BF150" s="629"/>
      <c r="BG150" s="629"/>
    </row>
    <row r="151" spans="1:59" s="630" customFormat="1" ht="38.4" customHeight="1">
      <c r="A151" s="626" t="s">
        <v>83</v>
      </c>
      <c r="B151" s="734"/>
      <c r="C151" s="628"/>
      <c r="D151" s="628">
        <f t="shared" si="189"/>
        <v>0</v>
      </c>
      <c r="E151" s="733"/>
      <c r="F151" s="628"/>
      <c r="G151" s="628"/>
      <c r="H151" s="628"/>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c r="BC151" s="629"/>
      <c r="BD151" s="629"/>
      <c r="BE151" s="606"/>
      <c r="BF151" s="629"/>
      <c r="BG151" s="629"/>
    </row>
    <row r="152" spans="1:59" s="630" customFormat="1" ht="38.4" customHeight="1">
      <c r="A152" s="626" t="s">
        <v>83</v>
      </c>
      <c r="B152" s="734"/>
      <c r="C152" s="628"/>
      <c r="D152" s="628">
        <f t="shared" si="189"/>
        <v>0</v>
      </c>
      <c r="E152" s="735"/>
      <c r="F152" s="628"/>
      <c r="G152" s="628"/>
      <c r="H152" s="628"/>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628"/>
      <c r="AJ152" s="628"/>
      <c r="AK152" s="628"/>
      <c r="AL152" s="628"/>
      <c r="AM152" s="628"/>
      <c r="AN152" s="628"/>
      <c r="AO152" s="628"/>
      <c r="AP152" s="628"/>
      <c r="AQ152" s="628"/>
      <c r="AR152" s="628"/>
      <c r="AS152" s="628"/>
      <c r="AT152" s="628"/>
      <c r="AU152" s="628"/>
      <c r="AV152" s="628"/>
      <c r="AW152" s="628"/>
      <c r="AX152" s="628"/>
      <c r="AY152" s="628"/>
      <c r="AZ152" s="628"/>
      <c r="BA152" s="628"/>
      <c r="BB152" s="604"/>
      <c r="BC152" s="629"/>
      <c r="BD152" s="629"/>
      <c r="BE152" s="606"/>
      <c r="BF152" s="629"/>
      <c r="BG152" s="629"/>
    </row>
    <row r="153" spans="1:59" s="630" customFormat="1" ht="38.4" customHeight="1">
      <c r="A153" s="626" t="s">
        <v>83</v>
      </c>
      <c r="B153" s="734"/>
      <c r="C153" s="628"/>
      <c r="D153" s="628">
        <f t="shared" si="189"/>
        <v>0</v>
      </c>
      <c r="E153" s="735"/>
      <c r="F153" s="628"/>
      <c r="G153" s="628"/>
      <c r="H153" s="628"/>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628"/>
      <c r="AJ153" s="628"/>
      <c r="AK153" s="628"/>
      <c r="AL153" s="628"/>
      <c r="AM153" s="628"/>
      <c r="AN153" s="628"/>
      <c r="AO153" s="628"/>
      <c r="AP153" s="628"/>
      <c r="AQ153" s="628"/>
      <c r="AR153" s="628"/>
      <c r="AS153" s="628"/>
      <c r="AT153" s="628"/>
      <c r="AU153" s="628"/>
      <c r="AV153" s="628"/>
      <c r="AW153" s="628"/>
      <c r="AX153" s="628"/>
      <c r="AY153" s="628"/>
      <c r="AZ153" s="628"/>
      <c r="BA153" s="628"/>
      <c r="BB153" s="604"/>
      <c r="BC153" s="629"/>
      <c r="BD153" s="629"/>
      <c r="BE153" s="606"/>
      <c r="BF153" s="629"/>
      <c r="BG153" s="629"/>
    </row>
    <row r="154" spans="1:59" s="630" customFormat="1" ht="38.4" customHeight="1">
      <c r="A154" s="626" t="s">
        <v>83</v>
      </c>
      <c r="B154" s="734"/>
      <c r="C154" s="628"/>
      <c r="D154" s="628">
        <f t="shared" si="189"/>
        <v>0</v>
      </c>
      <c r="E154" s="733"/>
      <c r="F154" s="628"/>
      <c r="G154" s="735"/>
      <c r="H154" s="628"/>
      <c r="I154" s="628"/>
      <c r="J154" s="628"/>
      <c r="K154" s="628"/>
      <c r="L154" s="628"/>
      <c r="M154" s="628"/>
      <c r="N154" s="628"/>
      <c r="O154" s="628"/>
      <c r="P154" s="628"/>
      <c r="Q154" s="628"/>
      <c r="R154" s="628"/>
      <c r="S154" s="628"/>
      <c r="T154" s="628"/>
      <c r="U154" s="628"/>
      <c r="V154" s="628"/>
      <c r="W154" s="628"/>
      <c r="X154" s="628"/>
      <c r="Y154" s="628"/>
      <c r="Z154" s="628"/>
      <c r="AA154" s="628"/>
      <c r="AB154" s="628"/>
      <c r="AC154" s="628"/>
      <c r="AD154" s="628"/>
      <c r="AE154" s="628"/>
      <c r="AF154" s="628"/>
      <c r="AG154" s="628"/>
      <c r="AH154" s="628"/>
      <c r="AI154" s="628"/>
      <c r="AJ154" s="628"/>
      <c r="AK154" s="628"/>
      <c r="AL154" s="628"/>
      <c r="AM154" s="628"/>
      <c r="AN154" s="628"/>
      <c r="AO154" s="628"/>
      <c r="AP154" s="628"/>
      <c r="AQ154" s="628"/>
      <c r="AR154" s="628"/>
      <c r="AS154" s="628"/>
      <c r="AT154" s="628"/>
      <c r="AU154" s="628"/>
      <c r="AV154" s="628"/>
      <c r="AW154" s="628"/>
      <c r="AX154" s="628"/>
      <c r="AY154" s="628"/>
      <c r="AZ154" s="628"/>
      <c r="BA154" s="628"/>
      <c r="BB154" s="604"/>
      <c r="BC154" s="629"/>
      <c r="BD154" s="629"/>
      <c r="BE154" s="606"/>
      <c r="BF154" s="629"/>
      <c r="BG154" s="629"/>
    </row>
    <row r="155" spans="1:59" s="630" customFormat="1" ht="38.4" customHeight="1">
      <c r="A155" s="626" t="s">
        <v>83</v>
      </c>
      <c r="B155" s="734"/>
      <c r="C155" s="628"/>
      <c r="D155" s="628">
        <f t="shared" si="189"/>
        <v>0</v>
      </c>
      <c r="E155" s="628"/>
      <c r="F155" s="628"/>
      <c r="G155" s="735"/>
      <c r="H155" s="735"/>
      <c r="I155" s="628"/>
      <c r="J155" s="628"/>
      <c r="K155" s="628"/>
      <c r="L155" s="628"/>
      <c r="M155" s="628"/>
      <c r="N155" s="628"/>
      <c r="O155" s="628"/>
      <c r="P155" s="628"/>
      <c r="Q155" s="628"/>
      <c r="R155" s="628"/>
      <c r="S155" s="628"/>
      <c r="T155" s="628"/>
      <c r="U155" s="628"/>
      <c r="V155" s="628"/>
      <c r="W155" s="628"/>
      <c r="X155" s="628"/>
      <c r="Y155" s="628"/>
      <c r="Z155" s="628"/>
      <c r="AA155" s="628"/>
      <c r="AB155" s="628"/>
      <c r="AC155" s="628"/>
      <c r="AD155" s="628"/>
      <c r="AE155" s="628"/>
      <c r="AF155" s="628"/>
      <c r="AG155" s="628"/>
      <c r="AH155" s="628"/>
      <c r="AI155" s="628"/>
      <c r="AJ155" s="628"/>
      <c r="AK155" s="628"/>
      <c r="AL155" s="628"/>
      <c r="AM155" s="628"/>
      <c r="AN155" s="628"/>
      <c r="AO155" s="628"/>
      <c r="AP155" s="628"/>
      <c r="AQ155" s="628"/>
      <c r="AR155" s="628"/>
      <c r="AS155" s="628"/>
      <c r="AT155" s="628"/>
      <c r="AU155" s="628"/>
      <c r="AV155" s="628"/>
      <c r="AW155" s="628"/>
      <c r="AX155" s="628"/>
      <c r="AY155" s="628"/>
      <c r="AZ155" s="628"/>
      <c r="BA155" s="628"/>
      <c r="BB155" s="604"/>
      <c r="BC155" s="629"/>
      <c r="BD155" s="629"/>
      <c r="BE155" s="606"/>
      <c r="BF155" s="629"/>
      <c r="BG155" s="629"/>
    </row>
    <row r="156" spans="1:59" s="630" customFormat="1" ht="38.4" customHeight="1">
      <c r="A156" s="626" t="s">
        <v>83</v>
      </c>
      <c r="B156" s="734"/>
      <c r="C156" s="628"/>
      <c r="D156" s="628">
        <f t="shared" si="189"/>
        <v>0</v>
      </c>
      <c r="E156" s="628"/>
      <c r="F156" s="628"/>
      <c r="G156" s="628"/>
      <c r="H156" s="735"/>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c r="BC156" s="629"/>
      <c r="BD156" s="629"/>
      <c r="BE156" s="606"/>
      <c r="BF156" s="629"/>
      <c r="BG156" s="629"/>
    </row>
    <row r="157" spans="1:59" s="630" customFormat="1" ht="38.4" customHeight="1">
      <c r="A157" s="626" t="s">
        <v>83</v>
      </c>
      <c r="B157" s="734"/>
      <c r="C157" s="628"/>
      <c r="D157" s="628">
        <f t="shared" si="189"/>
        <v>0</v>
      </c>
      <c r="E157" s="628"/>
      <c r="F157" s="628"/>
      <c r="G157" s="628"/>
      <c r="H157" s="735"/>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628"/>
      <c r="AJ157" s="628"/>
      <c r="AK157" s="628"/>
      <c r="AL157" s="628"/>
      <c r="AM157" s="628"/>
      <c r="AN157" s="628"/>
      <c r="AO157" s="628"/>
      <c r="AP157" s="628"/>
      <c r="AQ157" s="628"/>
      <c r="AR157" s="628"/>
      <c r="AS157" s="628"/>
      <c r="AT157" s="628"/>
      <c r="AU157" s="628"/>
      <c r="AV157" s="628"/>
      <c r="AW157" s="628"/>
      <c r="AX157" s="628"/>
      <c r="AY157" s="628"/>
      <c r="AZ157" s="628"/>
      <c r="BA157" s="628"/>
      <c r="BB157" s="604"/>
      <c r="BC157" s="629"/>
      <c r="BD157" s="629"/>
      <c r="BE157" s="606"/>
      <c r="BF157" s="629"/>
      <c r="BG157" s="629"/>
    </row>
    <row r="158" spans="1:59" s="630" customFormat="1" ht="38.4" customHeight="1">
      <c r="A158" s="626" t="s">
        <v>83</v>
      </c>
      <c r="B158" s="734"/>
      <c r="C158" s="628"/>
      <c r="D158" s="628">
        <f t="shared" si="189"/>
        <v>0</v>
      </c>
      <c r="E158" s="628"/>
      <c r="F158" s="628"/>
      <c r="G158" s="628"/>
      <c r="H158" s="735"/>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628"/>
      <c r="AJ158" s="628"/>
      <c r="AK158" s="628"/>
      <c r="AL158" s="628"/>
      <c r="AM158" s="628"/>
      <c r="AN158" s="628"/>
      <c r="AO158" s="628"/>
      <c r="AP158" s="628"/>
      <c r="AQ158" s="628"/>
      <c r="AR158" s="628"/>
      <c r="AS158" s="628"/>
      <c r="AT158" s="628"/>
      <c r="AU158" s="628"/>
      <c r="AV158" s="628"/>
      <c r="AW158" s="628"/>
      <c r="AX158" s="628"/>
      <c r="AY158" s="628"/>
      <c r="AZ158" s="628"/>
      <c r="BA158" s="628"/>
      <c r="BB158" s="604"/>
      <c r="BC158" s="629"/>
      <c r="BD158" s="629"/>
      <c r="BE158" s="606"/>
      <c r="BF158" s="629"/>
      <c r="BG158" s="629"/>
    </row>
    <row r="159" spans="1:59" s="630" customFormat="1" ht="38.4" customHeight="1">
      <c r="A159" s="626" t="s">
        <v>83</v>
      </c>
      <c r="B159" s="734"/>
      <c r="C159" s="628"/>
      <c r="D159" s="628">
        <f t="shared" si="189"/>
        <v>0</v>
      </c>
      <c r="E159" s="628"/>
      <c r="F159" s="628"/>
      <c r="G159" s="628"/>
      <c r="H159" s="735"/>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628"/>
      <c r="AJ159" s="628"/>
      <c r="AK159" s="628"/>
      <c r="AL159" s="628"/>
      <c r="AM159" s="628"/>
      <c r="AN159" s="628"/>
      <c r="AO159" s="628"/>
      <c r="AP159" s="628"/>
      <c r="AQ159" s="628"/>
      <c r="AR159" s="628"/>
      <c r="AS159" s="628"/>
      <c r="AT159" s="628"/>
      <c r="AU159" s="628"/>
      <c r="AV159" s="628"/>
      <c r="AW159" s="628"/>
      <c r="AX159" s="628"/>
      <c r="AY159" s="628"/>
      <c r="AZ159" s="628"/>
      <c r="BA159" s="628"/>
      <c r="BB159" s="604"/>
      <c r="BC159" s="629"/>
      <c r="BD159" s="629"/>
      <c r="BE159" s="606"/>
      <c r="BF159" s="629"/>
      <c r="BG159" s="629"/>
    </row>
    <row r="160" spans="1:59" s="630" customFormat="1" ht="38.4" customHeight="1">
      <c r="A160" s="626" t="s">
        <v>83</v>
      </c>
      <c r="B160" s="734"/>
      <c r="C160" s="628"/>
      <c r="D160" s="628">
        <f t="shared" si="189"/>
        <v>0</v>
      </c>
      <c r="E160" s="628"/>
      <c r="F160" s="628"/>
      <c r="G160" s="628"/>
      <c r="H160" s="735"/>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628"/>
      <c r="AJ160" s="628"/>
      <c r="AK160" s="628"/>
      <c r="AL160" s="628"/>
      <c r="AM160" s="628"/>
      <c r="AN160" s="628"/>
      <c r="AO160" s="628"/>
      <c r="AP160" s="628"/>
      <c r="AQ160" s="628"/>
      <c r="AR160" s="628"/>
      <c r="AS160" s="628"/>
      <c r="AT160" s="628"/>
      <c r="AU160" s="628"/>
      <c r="AV160" s="628"/>
      <c r="AW160" s="628"/>
      <c r="AX160" s="628"/>
      <c r="AY160" s="628"/>
      <c r="AZ160" s="628"/>
      <c r="BA160" s="628"/>
      <c r="BB160" s="604"/>
      <c r="BC160" s="629"/>
      <c r="BD160" s="629"/>
      <c r="BE160" s="606"/>
      <c r="BF160" s="629"/>
      <c r="BG160" s="629"/>
    </row>
    <row r="161" spans="1:59" s="630" customFormat="1" ht="38.4" customHeight="1">
      <c r="A161" s="626" t="s">
        <v>83</v>
      </c>
      <c r="B161" s="734"/>
      <c r="C161" s="628"/>
      <c r="D161" s="628">
        <f t="shared" si="189"/>
        <v>0</v>
      </c>
      <c r="E161" s="628"/>
      <c r="F161" s="628"/>
      <c r="G161" s="628"/>
      <c r="H161" s="735"/>
      <c r="I161" s="628"/>
      <c r="J161" s="628"/>
      <c r="K161" s="628"/>
      <c r="L161" s="628"/>
      <c r="M161" s="628"/>
      <c r="N161" s="628"/>
      <c r="O161" s="628"/>
      <c r="P161" s="628"/>
      <c r="Q161" s="628"/>
      <c r="R161" s="628"/>
      <c r="S161" s="628"/>
      <c r="T161" s="628"/>
      <c r="U161" s="628"/>
      <c r="V161" s="628"/>
      <c r="W161" s="628"/>
      <c r="X161" s="628"/>
      <c r="Y161" s="628"/>
      <c r="Z161" s="628"/>
      <c r="AA161" s="628"/>
      <c r="AB161" s="628"/>
      <c r="AC161" s="628"/>
      <c r="AD161" s="628"/>
      <c r="AE161" s="628"/>
      <c r="AF161" s="628"/>
      <c r="AG161" s="628"/>
      <c r="AH161" s="628"/>
      <c r="AI161" s="628"/>
      <c r="AJ161" s="628"/>
      <c r="AK161" s="628"/>
      <c r="AL161" s="628"/>
      <c r="AM161" s="628"/>
      <c r="AN161" s="628"/>
      <c r="AO161" s="628"/>
      <c r="AP161" s="628"/>
      <c r="AQ161" s="628"/>
      <c r="AR161" s="628"/>
      <c r="AS161" s="628"/>
      <c r="AT161" s="628"/>
      <c r="AU161" s="628"/>
      <c r="AV161" s="628"/>
      <c r="AW161" s="628"/>
      <c r="AX161" s="628"/>
      <c r="AY161" s="628"/>
      <c r="AZ161" s="628"/>
      <c r="BA161" s="628"/>
      <c r="BB161" s="604"/>
      <c r="BC161" s="629"/>
      <c r="BD161" s="629"/>
      <c r="BE161" s="606"/>
      <c r="BF161" s="629"/>
      <c r="BG161" s="629"/>
    </row>
    <row r="162" spans="1:59" s="630" customFormat="1" ht="38.4" customHeight="1">
      <c r="A162" s="626" t="s">
        <v>83</v>
      </c>
      <c r="B162" s="734"/>
      <c r="C162" s="628"/>
      <c r="D162" s="628">
        <f t="shared" si="189"/>
        <v>0</v>
      </c>
      <c r="E162" s="628"/>
      <c r="F162" s="628"/>
      <c r="G162" s="628"/>
      <c r="H162" s="735"/>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28"/>
      <c r="AE162" s="628"/>
      <c r="AF162" s="628"/>
      <c r="AG162" s="628"/>
      <c r="AH162" s="628"/>
      <c r="AI162" s="628"/>
      <c r="AJ162" s="628"/>
      <c r="AK162" s="628"/>
      <c r="AL162" s="628"/>
      <c r="AM162" s="628"/>
      <c r="AN162" s="628"/>
      <c r="AO162" s="628"/>
      <c r="AP162" s="628"/>
      <c r="AQ162" s="628"/>
      <c r="AR162" s="628"/>
      <c r="AS162" s="628"/>
      <c r="AT162" s="628"/>
      <c r="AU162" s="628"/>
      <c r="AV162" s="628"/>
      <c r="AW162" s="628"/>
      <c r="AX162" s="628"/>
      <c r="AY162" s="628"/>
      <c r="AZ162" s="628"/>
      <c r="BA162" s="628"/>
      <c r="BB162" s="604"/>
      <c r="BC162" s="629"/>
      <c r="BD162" s="629"/>
      <c r="BE162" s="606"/>
      <c r="BF162" s="629"/>
      <c r="BG162" s="629"/>
    </row>
    <row r="163" spans="1:59" s="630" customFormat="1" ht="46.2" customHeight="1">
      <c r="A163" s="626" t="s">
        <v>83</v>
      </c>
      <c r="B163" s="734"/>
      <c r="C163" s="628"/>
      <c r="D163" s="628">
        <f t="shared" si="189"/>
        <v>0</v>
      </c>
      <c r="E163" s="628"/>
      <c r="F163" s="628"/>
      <c r="G163" s="628"/>
      <c r="H163" s="735"/>
      <c r="I163" s="628"/>
      <c r="J163" s="628"/>
      <c r="K163" s="628"/>
      <c r="L163" s="628"/>
      <c r="M163" s="628"/>
      <c r="N163" s="628"/>
      <c r="O163" s="628"/>
      <c r="P163" s="628"/>
      <c r="Q163" s="628"/>
      <c r="R163" s="628"/>
      <c r="S163" s="628"/>
      <c r="T163" s="628"/>
      <c r="U163" s="628"/>
      <c r="V163" s="628"/>
      <c r="W163" s="628"/>
      <c r="X163" s="628"/>
      <c r="Y163" s="628"/>
      <c r="Z163" s="628"/>
      <c r="AA163" s="628"/>
      <c r="AB163" s="628"/>
      <c r="AC163" s="628"/>
      <c r="AD163" s="628"/>
      <c r="AE163" s="628"/>
      <c r="AF163" s="628"/>
      <c r="AG163" s="628"/>
      <c r="AH163" s="628"/>
      <c r="AI163" s="628"/>
      <c r="AJ163" s="628"/>
      <c r="AK163" s="628"/>
      <c r="AL163" s="628"/>
      <c r="AM163" s="628"/>
      <c r="AN163" s="628"/>
      <c r="AO163" s="628"/>
      <c r="AP163" s="628"/>
      <c r="AQ163" s="628"/>
      <c r="AR163" s="628"/>
      <c r="AS163" s="628"/>
      <c r="AT163" s="628"/>
      <c r="AU163" s="628"/>
      <c r="AV163" s="628"/>
      <c r="AW163" s="628"/>
      <c r="AX163" s="628"/>
      <c r="AY163" s="628"/>
      <c r="AZ163" s="628"/>
      <c r="BA163" s="628"/>
      <c r="BB163" s="604"/>
      <c r="BC163" s="629"/>
      <c r="BD163" s="629"/>
      <c r="BE163" s="606"/>
      <c r="BF163" s="629"/>
      <c r="BG163" s="629"/>
    </row>
    <row r="164" spans="1:59" s="630" customFormat="1" ht="46.2" customHeight="1">
      <c r="A164" s="626" t="s">
        <v>83</v>
      </c>
      <c r="B164" s="734"/>
      <c r="C164" s="628"/>
      <c r="D164" s="628">
        <f t="shared" si="189"/>
        <v>0</v>
      </c>
      <c r="E164" s="628"/>
      <c r="F164" s="628"/>
      <c r="G164" s="628"/>
      <c r="H164" s="735"/>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628"/>
      <c r="AJ164" s="628"/>
      <c r="AK164" s="628"/>
      <c r="AL164" s="628"/>
      <c r="AM164" s="628"/>
      <c r="AN164" s="628"/>
      <c r="AO164" s="628"/>
      <c r="AP164" s="628"/>
      <c r="AQ164" s="628"/>
      <c r="AR164" s="628"/>
      <c r="AS164" s="628"/>
      <c r="AT164" s="628"/>
      <c r="AU164" s="628"/>
      <c r="AV164" s="628"/>
      <c r="AW164" s="628"/>
      <c r="AX164" s="628"/>
      <c r="AY164" s="628"/>
      <c r="AZ164" s="628"/>
      <c r="BA164" s="628"/>
      <c r="BB164" s="604"/>
      <c r="BC164" s="629"/>
      <c r="BD164" s="629"/>
      <c r="BE164" s="606"/>
      <c r="BF164" s="629"/>
      <c r="BG164" s="629"/>
    </row>
    <row r="165" spans="1:59" s="630" customFormat="1" ht="46.2" customHeight="1">
      <c r="A165" s="626" t="s">
        <v>83</v>
      </c>
      <c r="B165" s="734"/>
      <c r="C165" s="628"/>
      <c r="D165" s="628">
        <f t="shared" si="189"/>
        <v>0</v>
      </c>
      <c r="E165" s="628"/>
      <c r="F165" s="628"/>
      <c r="G165" s="628"/>
      <c r="H165" s="735"/>
      <c r="I165" s="628"/>
      <c r="J165" s="628"/>
      <c r="K165" s="628"/>
      <c r="L165" s="628"/>
      <c r="M165" s="628"/>
      <c r="N165" s="628"/>
      <c r="O165" s="628"/>
      <c r="P165" s="628"/>
      <c r="Q165" s="628"/>
      <c r="R165" s="628"/>
      <c r="S165" s="628"/>
      <c r="T165" s="628"/>
      <c r="U165" s="628"/>
      <c r="V165" s="628"/>
      <c r="W165" s="628"/>
      <c r="X165" s="628"/>
      <c r="Y165" s="628"/>
      <c r="Z165" s="628"/>
      <c r="AA165" s="628"/>
      <c r="AB165" s="628"/>
      <c r="AC165" s="628"/>
      <c r="AD165" s="628"/>
      <c r="AE165" s="628"/>
      <c r="AF165" s="628"/>
      <c r="AG165" s="628"/>
      <c r="AH165" s="628"/>
      <c r="AI165" s="628"/>
      <c r="AJ165" s="628"/>
      <c r="AK165" s="628"/>
      <c r="AL165" s="628"/>
      <c r="AM165" s="628"/>
      <c r="AN165" s="628"/>
      <c r="AO165" s="628"/>
      <c r="AP165" s="628"/>
      <c r="AQ165" s="628"/>
      <c r="AR165" s="628"/>
      <c r="AS165" s="628"/>
      <c r="AT165" s="628"/>
      <c r="AU165" s="628"/>
      <c r="AV165" s="628"/>
      <c r="AW165" s="628"/>
      <c r="AX165" s="628"/>
      <c r="AY165" s="628"/>
      <c r="AZ165" s="628"/>
      <c r="BA165" s="628"/>
      <c r="BB165" s="604"/>
      <c r="BC165" s="629"/>
      <c r="BD165" s="629"/>
      <c r="BE165" s="606"/>
      <c r="BF165" s="629"/>
      <c r="BG165" s="629"/>
    </row>
    <row r="166" spans="1:59" s="630" customFormat="1" ht="46.2" customHeight="1">
      <c r="A166" s="626" t="s">
        <v>83</v>
      </c>
      <c r="B166" s="734"/>
      <c r="C166" s="628"/>
      <c r="D166" s="628">
        <f t="shared" si="189"/>
        <v>0</v>
      </c>
      <c r="E166" s="628"/>
      <c r="F166" s="628"/>
      <c r="G166" s="628"/>
      <c r="H166" s="735"/>
      <c r="I166" s="628"/>
      <c r="J166" s="628"/>
      <c r="K166" s="628"/>
      <c r="L166" s="628"/>
      <c r="M166" s="628"/>
      <c r="N166" s="628"/>
      <c r="O166" s="628"/>
      <c r="P166" s="628"/>
      <c r="Q166" s="628"/>
      <c r="R166" s="628"/>
      <c r="S166" s="628"/>
      <c r="T166" s="628"/>
      <c r="U166" s="628"/>
      <c r="V166" s="628"/>
      <c r="W166" s="628"/>
      <c r="X166" s="628"/>
      <c r="Y166" s="628"/>
      <c r="Z166" s="628"/>
      <c r="AA166" s="628"/>
      <c r="AB166" s="628"/>
      <c r="AC166" s="628"/>
      <c r="AD166" s="628"/>
      <c r="AE166" s="628"/>
      <c r="AF166" s="628"/>
      <c r="AG166" s="628"/>
      <c r="AH166" s="628"/>
      <c r="AI166" s="628"/>
      <c r="AJ166" s="628"/>
      <c r="AK166" s="628"/>
      <c r="AL166" s="628"/>
      <c r="AM166" s="628"/>
      <c r="AN166" s="628"/>
      <c r="AO166" s="628"/>
      <c r="AP166" s="628"/>
      <c r="AQ166" s="628"/>
      <c r="AR166" s="628"/>
      <c r="AS166" s="628"/>
      <c r="AT166" s="628"/>
      <c r="AU166" s="628"/>
      <c r="AV166" s="628"/>
      <c r="AW166" s="628"/>
      <c r="AX166" s="628"/>
      <c r="AY166" s="628"/>
      <c r="AZ166" s="628"/>
      <c r="BA166" s="628"/>
      <c r="BB166" s="604"/>
      <c r="BC166" s="629"/>
      <c r="BD166" s="629"/>
      <c r="BE166" s="606"/>
      <c r="BF166" s="629"/>
      <c r="BG166" s="629"/>
    </row>
    <row r="167" spans="1:59" s="630" customFormat="1" ht="46.2" customHeight="1">
      <c r="A167" s="626" t="s">
        <v>83</v>
      </c>
      <c r="B167" s="734"/>
      <c r="C167" s="628"/>
      <c r="D167" s="628">
        <f t="shared" si="189"/>
        <v>0</v>
      </c>
      <c r="E167" s="735"/>
      <c r="F167" s="628"/>
      <c r="G167" s="628"/>
      <c r="H167" s="733"/>
      <c r="I167" s="628"/>
      <c r="J167" s="628"/>
      <c r="K167" s="628"/>
      <c r="L167" s="628"/>
      <c r="M167" s="628"/>
      <c r="N167" s="628"/>
      <c r="O167" s="628"/>
      <c r="P167" s="628"/>
      <c r="Q167" s="628"/>
      <c r="R167" s="628"/>
      <c r="S167" s="628"/>
      <c r="T167" s="628"/>
      <c r="U167" s="628"/>
      <c r="V167" s="628"/>
      <c r="W167" s="628"/>
      <c r="X167" s="628"/>
      <c r="Y167" s="628"/>
      <c r="Z167" s="628"/>
      <c r="AA167" s="628"/>
      <c r="AB167" s="628"/>
      <c r="AC167" s="628"/>
      <c r="AD167" s="628"/>
      <c r="AE167" s="628"/>
      <c r="AF167" s="628"/>
      <c r="AG167" s="628"/>
      <c r="AH167" s="628"/>
      <c r="AI167" s="628"/>
      <c r="AJ167" s="628"/>
      <c r="AK167" s="628"/>
      <c r="AL167" s="628"/>
      <c r="AM167" s="628"/>
      <c r="AN167" s="628"/>
      <c r="AO167" s="628"/>
      <c r="AP167" s="628"/>
      <c r="AQ167" s="628"/>
      <c r="AR167" s="628"/>
      <c r="AS167" s="628"/>
      <c r="AT167" s="628"/>
      <c r="AU167" s="628"/>
      <c r="AV167" s="628"/>
      <c r="AW167" s="628"/>
      <c r="AX167" s="628"/>
      <c r="AY167" s="628"/>
      <c r="AZ167" s="628"/>
      <c r="BA167" s="628"/>
      <c r="BB167" s="604"/>
      <c r="BC167" s="629"/>
      <c r="BD167" s="629"/>
      <c r="BE167" s="606"/>
      <c r="BF167" s="629"/>
      <c r="BG167" s="629"/>
    </row>
    <row r="168" spans="1:59" s="630" customFormat="1" ht="46.2" customHeight="1">
      <c r="A168" s="626" t="s">
        <v>83</v>
      </c>
      <c r="B168" s="734"/>
      <c r="C168" s="628"/>
      <c r="D168" s="628">
        <f t="shared" si="189"/>
        <v>0</v>
      </c>
      <c r="E168" s="735"/>
      <c r="F168" s="628"/>
      <c r="G168" s="628"/>
      <c r="H168" s="628"/>
      <c r="I168" s="628"/>
      <c r="J168" s="628"/>
      <c r="K168" s="628"/>
      <c r="L168" s="628"/>
      <c r="M168" s="628"/>
      <c r="N168" s="628"/>
      <c r="O168" s="628"/>
      <c r="P168" s="628"/>
      <c r="Q168" s="628"/>
      <c r="R168" s="628"/>
      <c r="S168" s="628"/>
      <c r="T168" s="628"/>
      <c r="U168" s="628"/>
      <c r="V168" s="628"/>
      <c r="W168" s="628"/>
      <c r="X168" s="628"/>
      <c r="Y168" s="628"/>
      <c r="Z168" s="628"/>
      <c r="AA168" s="628"/>
      <c r="AB168" s="628"/>
      <c r="AC168" s="628"/>
      <c r="AD168" s="628"/>
      <c r="AE168" s="628"/>
      <c r="AF168" s="628"/>
      <c r="AG168" s="628"/>
      <c r="AH168" s="628"/>
      <c r="AI168" s="628"/>
      <c r="AJ168" s="628"/>
      <c r="AK168" s="628"/>
      <c r="AL168" s="628"/>
      <c r="AM168" s="628"/>
      <c r="AN168" s="628"/>
      <c r="AO168" s="628"/>
      <c r="AP168" s="628"/>
      <c r="AQ168" s="628"/>
      <c r="AR168" s="628"/>
      <c r="AS168" s="628"/>
      <c r="AT168" s="628"/>
      <c r="AU168" s="628"/>
      <c r="AV168" s="628"/>
      <c r="AW168" s="628"/>
      <c r="AX168" s="628"/>
      <c r="AY168" s="628"/>
      <c r="AZ168" s="628"/>
      <c r="BA168" s="628"/>
      <c r="BB168" s="604"/>
      <c r="BC168" s="629"/>
      <c r="BD168" s="629"/>
      <c r="BE168" s="606"/>
      <c r="BF168" s="629"/>
      <c r="BG168" s="629"/>
    </row>
    <row r="169" spans="1:59" s="630" customFormat="1" ht="46.2" customHeight="1">
      <c r="A169" s="626" t="s">
        <v>83</v>
      </c>
      <c r="B169" s="734"/>
      <c r="C169" s="628"/>
      <c r="D169" s="628">
        <f t="shared" si="189"/>
        <v>0</v>
      </c>
      <c r="E169" s="733"/>
      <c r="F169" s="735"/>
      <c r="G169" s="628"/>
      <c r="H169" s="628"/>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c r="AK169" s="628"/>
      <c r="AL169" s="628"/>
      <c r="AM169" s="628"/>
      <c r="AN169" s="628"/>
      <c r="AO169" s="628"/>
      <c r="AP169" s="628"/>
      <c r="AQ169" s="628"/>
      <c r="AR169" s="628"/>
      <c r="AS169" s="628"/>
      <c r="AT169" s="628"/>
      <c r="AU169" s="628"/>
      <c r="AV169" s="628"/>
      <c r="AW169" s="628"/>
      <c r="AX169" s="628"/>
      <c r="AY169" s="628"/>
      <c r="AZ169" s="628"/>
      <c r="BA169" s="628"/>
      <c r="BB169" s="604"/>
      <c r="BC169" s="629"/>
      <c r="BD169" s="629"/>
      <c r="BE169" s="606"/>
      <c r="BF169" s="629"/>
      <c r="BG169" s="629"/>
    </row>
    <row r="170" spans="1:59" s="630" customFormat="1" ht="46.2" customHeight="1">
      <c r="A170" s="626" t="s">
        <v>83</v>
      </c>
      <c r="B170" s="734"/>
      <c r="C170" s="628"/>
      <c r="D170" s="628">
        <f t="shared" si="189"/>
        <v>0</v>
      </c>
      <c r="E170" s="628"/>
      <c r="F170" s="735"/>
      <c r="G170" s="733"/>
      <c r="H170" s="628"/>
      <c r="I170" s="628"/>
      <c r="J170" s="628"/>
      <c r="K170" s="628"/>
      <c r="L170" s="628"/>
      <c r="M170" s="628"/>
      <c r="N170" s="628"/>
      <c r="O170" s="628"/>
      <c r="P170" s="628"/>
      <c r="Q170" s="628"/>
      <c r="R170" s="628"/>
      <c r="S170" s="628"/>
      <c r="T170" s="628"/>
      <c r="U170" s="628"/>
      <c r="V170" s="628"/>
      <c r="W170" s="628"/>
      <c r="X170" s="628"/>
      <c r="Y170" s="628"/>
      <c r="Z170" s="628"/>
      <c r="AA170" s="628"/>
      <c r="AB170" s="628"/>
      <c r="AC170" s="628"/>
      <c r="AD170" s="628"/>
      <c r="AE170" s="628"/>
      <c r="AF170" s="628"/>
      <c r="AG170" s="628"/>
      <c r="AH170" s="628"/>
      <c r="AI170" s="628"/>
      <c r="AJ170" s="628"/>
      <c r="AK170" s="628"/>
      <c r="AL170" s="628"/>
      <c r="AM170" s="628"/>
      <c r="AN170" s="628"/>
      <c r="AO170" s="628"/>
      <c r="AP170" s="628"/>
      <c r="AQ170" s="628"/>
      <c r="AR170" s="628"/>
      <c r="AS170" s="628"/>
      <c r="AT170" s="628"/>
      <c r="AU170" s="628"/>
      <c r="AV170" s="628"/>
      <c r="AW170" s="628"/>
      <c r="AX170" s="628"/>
      <c r="AY170" s="628"/>
      <c r="AZ170" s="628"/>
      <c r="BA170" s="628"/>
      <c r="BB170" s="604"/>
      <c r="BC170" s="629"/>
      <c r="BD170" s="629"/>
      <c r="BE170" s="606"/>
      <c r="BF170" s="629"/>
      <c r="BG170" s="629"/>
    </row>
    <row r="171" spans="1:59" s="630" customFormat="1" ht="46.2" customHeight="1">
      <c r="A171" s="626" t="s">
        <v>83</v>
      </c>
      <c r="B171" s="734"/>
      <c r="C171" s="628"/>
      <c r="D171" s="628">
        <f t="shared" si="189"/>
        <v>0</v>
      </c>
      <c r="E171" s="628"/>
      <c r="F171" s="735"/>
      <c r="G171" s="733"/>
      <c r="H171" s="628"/>
      <c r="I171" s="628"/>
      <c r="J171" s="628"/>
      <c r="K171" s="628"/>
      <c r="L171" s="628"/>
      <c r="M171" s="628"/>
      <c r="N171" s="628"/>
      <c r="O171" s="628"/>
      <c r="P171" s="628"/>
      <c r="Q171" s="628"/>
      <c r="R171" s="628"/>
      <c r="S171" s="628"/>
      <c r="T171" s="628"/>
      <c r="U171" s="628"/>
      <c r="V171" s="628"/>
      <c r="W171" s="628"/>
      <c r="X171" s="628"/>
      <c r="Y171" s="628"/>
      <c r="Z171" s="628"/>
      <c r="AA171" s="628"/>
      <c r="AB171" s="628"/>
      <c r="AC171" s="628"/>
      <c r="AD171" s="628"/>
      <c r="AE171" s="628"/>
      <c r="AF171" s="628"/>
      <c r="AG171" s="628"/>
      <c r="AH171" s="628"/>
      <c r="AI171" s="628"/>
      <c r="AJ171" s="628"/>
      <c r="AK171" s="628"/>
      <c r="AL171" s="628"/>
      <c r="AM171" s="628"/>
      <c r="AN171" s="628"/>
      <c r="AO171" s="628"/>
      <c r="AP171" s="628"/>
      <c r="AQ171" s="628"/>
      <c r="AR171" s="628"/>
      <c r="AS171" s="628"/>
      <c r="AT171" s="628"/>
      <c r="AU171" s="628"/>
      <c r="AV171" s="628"/>
      <c r="AW171" s="628"/>
      <c r="AX171" s="628"/>
      <c r="AY171" s="628"/>
      <c r="AZ171" s="628"/>
      <c r="BA171" s="628"/>
      <c r="BB171" s="604"/>
      <c r="BC171" s="629"/>
      <c r="BD171" s="629"/>
      <c r="BE171" s="606"/>
      <c r="BF171" s="629"/>
      <c r="BG171" s="629"/>
    </row>
    <row r="172" spans="1:59" s="630" customFormat="1" ht="46.2" customHeight="1">
      <c r="A172" s="626" t="s">
        <v>83</v>
      </c>
      <c r="B172" s="734"/>
      <c r="C172" s="628"/>
      <c r="D172" s="628">
        <f t="shared" si="189"/>
        <v>0</v>
      </c>
      <c r="E172" s="628"/>
      <c r="F172" s="735"/>
      <c r="G172" s="733"/>
      <c r="H172" s="628"/>
      <c r="I172" s="628"/>
      <c r="J172" s="628"/>
      <c r="K172" s="628"/>
      <c r="L172" s="628"/>
      <c r="M172" s="628"/>
      <c r="N172" s="628"/>
      <c r="O172" s="628"/>
      <c r="P172" s="628"/>
      <c r="Q172" s="628"/>
      <c r="R172" s="628"/>
      <c r="S172" s="628"/>
      <c r="T172" s="628"/>
      <c r="U172" s="628"/>
      <c r="V172" s="628"/>
      <c r="W172" s="628"/>
      <c r="X172" s="628"/>
      <c r="Y172" s="628"/>
      <c r="Z172" s="628"/>
      <c r="AA172" s="628"/>
      <c r="AB172" s="628"/>
      <c r="AC172" s="628"/>
      <c r="AD172" s="628"/>
      <c r="AE172" s="628"/>
      <c r="AF172" s="628"/>
      <c r="AG172" s="628"/>
      <c r="AH172" s="628"/>
      <c r="AI172" s="628"/>
      <c r="AJ172" s="628"/>
      <c r="AK172" s="628"/>
      <c r="AL172" s="628"/>
      <c r="AM172" s="628"/>
      <c r="AN172" s="628"/>
      <c r="AO172" s="628"/>
      <c r="AP172" s="628"/>
      <c r="AQ172" s="628"/>
      <c r="AR172" s="628"/>
      <c r="AS172" s="628"/>
      <c r="AT172" s="628"/>
      <c r="AU172" s="628"/>
      <c r="AV172" s="628"/>
      <c r="AW172" s="628"/>
      <c r="AX172" s="628"/>
      <c r="AY172" s="628"/>
      <c r="AZ172" s="628"/>
      <c r="BA172" s="628"/>
      <c r="BB172" s="604"/>
      <c r="BC172" s="629"/>
      <c r="BD172" s="629"/>
      <c r="BE172" s="606"/>
      <c r="BF172" s="629"/>
      <c r="BG172" s="629"/>
    </row>
    <row r="173" spans="1:59" s="630" customFormat="1" ht="46.2" customHeight="1">
      <c r="A173" s="626" t="s">
        <v>83</v>
      </c>
      <c r="B173" s="734"/>
      <c r="C173" s="628"/>
      <c r="D173" s="628">
        <f t="shared" si="189"/>
        <v>0</v>
      </c>
      <c r="E173" s="628"/>
      <c r="F173" s="735"/>
      <c r="G173" s="733"/>
      <c r="H173" s="628"/>
      <c r="I173" s="628"/>
      <c r="J173" s="628"/>
      <c r="K173" s="628"/>
      <c r="L173" s="628"/>
      <c r="M173" s="628"/>
      <c r="N173" s="628"/>
      <c r="O173" s="628"/>
      <c r="P173" s="628"/>
      <c r="Q173" s="628"/>
      <c r="R173" s="628"/>
      <c r="S173" s="628"/>
      <c r="T173" s="628"/>
      <c r="U173" s="628"/>
      <c r="V173" s="628"/>
      <c r="W173" s="628"/>
      <c r="X173" s="628"/>
      <c r="Y173" s="628"/>
      <c r="Z173" s="628"/>
      <c r="AA173" s="628"/>
      <c r="AB173" s="628"/>
      <c r="AC173" s="628"/>
      <c r="AD173" s="628"/>
      <c r="AE173" s="628"/>
      <c r="AF173" s="628"/>
      <c r="AG173" s="628"/>
      <c r="AH173" s="628"/>
      <c r="AI173" s="628"/>
      <c r="AJ173" s="628"/>
      <c r="AK173" s="628"/>
      <c r="AL173" s="628"/>
      <c r="AM173" s="628"/>
      <c r="AN173" s="628"/>
      <c r="AO173" s="628"/>
      <c r="AP173" s="628"/>
      <c r="AQ173" s="628"/>
      <c r="AR173" s="628"/>
      <c r="AS173" s="628"/>
      <c r="AT173" s="628"/>
      <c r="AU173" s="628"/>
      <c r="AV173" s="628"/>
      <c r="AW173" s="628"/>
      <c r="AX173" s="628"/>
      <c r="AY173" s="628"/>
      <c r="AZ173" s="628"/>
      <c r="BA173" s="628"/>
      <c r="BB173" s="604"/>
      <c r="BC173" s="629"/>
      <c r="BD173" s="629"/>
      <c r="BE173" s="606"/>
      <c r="BF173" s="629"/>
      <c r="BG173" s="629"/>
    </row>
    <row r="174" spans="1:59" s="630" customFormat="1" ht="46.2" customHeight="1">
      <c r="A174" s="626" t="s">
        <v>83</v>
      </c>
      <c r="B174" s="734"/>
      <c r="C174" s="628"/>
      <c r="D174" s="628">
        <f t="shared" si="189"/>
        <v>0</v>
      </c>
      <c r="E174" s="735"/>
      <c r="G174" s="733"/>
      <c r="H174" s="628"/>
      <c r="I174" s="628"/>
      <c r="J174" s="628"/>
      <c r="K174" s="628"/>
      <c r="L174" s="628"/>
      <c r="M174" s="628"/>
      <c r="N174" s="628"/>
      <c r="O174" s="628"/>
      <c r="P174" s="628"/>
      <c r="Q174" s="628"/>
      <c r="R174" s="628"/>
      <c r="S174" s="628"/>
      <c r="T174" s="628"/>
      <c r="U174" s="628"/>
      <c r="V174" s="628"/>
      <c r="W174" s="628"/>
      <c r="X174" s="628"/>
      <c r="Y174" s="628"/>
      <c r="Z174" s="628"/>
      <c r="AA174" s="628"/>
      <c r="AB174" s="628"/>
      <c r="AC174" s="628"/>
      <c r="AD174" s="628"/>
      <c r="AE174" s="628"/>
      <c r="AF174" s="628"/>
      <c r="AG174" s="628"/>
      <c r="AH174" s="628"/>
      <c r="AI174" s="628"/>
      <c r="AJ174" s="628"/>
      <c r="AK174" s="628"/>
      <c r="AL174" s="628"/>
      <c r="AM174" s="628"/>
      <c r="AN174" s="628"/>
      <c r="AO174" s="628"/>
      <c r="AP174" s="628"/>
      <c r="AQ174" s="628"/>
      <c r="AR174" s="628"/>
      <c r="AS174" s="628"/>
      <c r="AT174" s="628"/>
      <c r="AU174" s="628"/>
      <c r="AV174" s="628"/>
      <c r="AW174" s="628"/>
      <c r="AX174" s="628"/>
      <c r="AY174" s="628"/>
      <c r="AZ174" s="628"/>
      <c r="BA174" s="628"/>
      <c r="BB174" s="604"/>
      <c r="BC174" s="629"/>
      <c r="BD174" s="629"/>
      <c r="BE174" s="606"/>
      <c r="BF174" s="629"/>
      <c r="BG174" s="629"/>
    </row>
    <row r="175" spans="1:59" s="630" customFormat="1" ht="46.2" customHeight="1">
      <c r="A175" s="626" t="s">
        <v>83</v>
      </c>
      <c r="B175" s="734"/>
      <c r="C175" s="628"/>
      <c r="D175" s="628">
        <f t="shared" si="189"/>
        <v>0</v>
      </c>
      <c r="E175" s="733"/>
      <c r="F175" s="628"/>
      <c r="G175" s="628"/>
      <c r="H175" s="735"/>
      <c r="I175" s="628"/>
      <c r="J175" s="628"/>
      <c r="K175" s="628"/>
      <c r="L175" s="628"/>
      <c r="M175" s="628"/>
      <c r="N175" s="628"/>
      <c r="O175" s="628"/>
      <c r="P175" s="628"/>
      <c r="Q175" s="628"/>
      <c r="R175" s="628"/>
      <c r="S175" s="628"/>
      <c r="T175" s="628"/>
      <c r="U175" s="628"/>
      <c r="V175" s="628"/>
      <c r="W175" s="628"/>
      <c r="X175" s="628"/>
      <c r="Y175" s="628"/>
      <c r="Z175" s="628"/>
      <c r="AA175" s="628"/>
      <c r="AB175" s="628"/>
      <c r="AC175" s="628"/>
      <c r="AD175" s="628"/>
      <c r="AE175" s="628"/>
      <c r="AF175" s="628"/>
      <c r="AG175" s="628"/>
      <c r="AH175" s="628"/>
      <c r="AI175" s="628"/>
      <c r="AJ175" s="628"/>
      <c r="AK175" s="628"/>
      <c r="AL175" s="628"/>
      <c r="AM175" s="628"/>
      <c r="AN175" s="628"/>
      <c r="AO175" s="628"/>
      <c r="AP175" s="628"/>
      <c r="AQ175" s="628"/>
      <c r="AR175" s="628"/>
      <c r="AS175" s="628"/>
      <c r="AT175" s="628"/>
      <c r="AU175" s="628"/>
      <c r="AV175" s="628"/>
      <c r="AW175" s="628"/>
      <c r="AX175" s="628"/>
      <c r="AY175" s="628"/>
      <c r="AZ175" s="628"/>
      <c r="BA175" s="628"/>
      <c r="BB175" s="604"/>
      <c r="BC175" s="629"/>
      <c r="BD175" s="629"/>
      <c r="BE175" s="606"/>
      <c r="BF175" s="629"/>
      <c r="BG175" s="629"/>
    </row>
    <row r="176" spans="1:59" s="630" customFormat="1" ht="46.2" customHeight="1">
      <c r="A176" s="626" t="s">
        <v>83</v>
      </c>
      <c r="B176" s="734"/>
      <c r="C176" s="628"/>
      <c r="D176" s="628">
        <f>SUM(E176:BA176)</f>
        <v>0</v>
      </c>
      <c r="E176" s="628"/>
      <c r="F176" s="628"/>
      <c r="G176" s="628"/>
      <c r="H176" s="735"/>
      <c r="I176" s="628"/>
      <c r="J176" s="628"/>
      <c r="K176" s="628"/>
      <c r="L176" s="628"/>
      <c r="M176" s="628"/>
      <c r="N176" s="628"/>
      <c r="O176" s="628"/>
      <c r="P176" s="628"/>
      <c r="Q176" s="628"/>
      <c r="R176" s="628"/>
      <c r="S176" s="628"/>
      <c r="T176" s="628"/>
      <c r="U176" s="628"/>
      <c r="V176" s="628"/>
      <c r="W176" s="628"/>
      <c r="X176" s="628"/>
      <c r="Y176" s="628"/>
      <c r="Z176" s="628"/>
      <c r="AA176" s="628"/>
      <c r="AB176" s="628"/>
      <c r="AC176" s="628"/>
      <c r="AD176" s="628"/>
      <c r="AE176" s="628"/>
      <c r="AF176" s="628"/>
      <c r="AG176" s="628"/>
      <c r="AH176" s="628"/>
      <c r="AI176" s="628"/>
      <c r="AJ176" s="628"/>
      <c r="AK176" s="628"/>
      <c r="AL176" s="628"/>
      <c r="AM176" s="628"/>
      <c r="AN176" s="628"/>
      <c r="AO176" s="628"/>
      <c r="AP176" s="628"/>
      <c r="AQ176" s="628"/>
      <c r="AR176" s="628"/>
      <c r="AS176" s="628"/>
      <c r="AT176" s="628"/>
      <c r="AU176" s="628"/>
      <c r="AV176" s="628"/>
      <c r="AW176" s="628"/>
      <c r="AX176" s="628"/>
      <c r="AY176" s="628"/>
      <c r="AZ176" s="628"/>
      <c r="BA176" s="628"/>
      <c r="BB176" s="604"/>
      <c r="BC176" s="629"/>
      <c r="BD176" s="629"/>
      <c r="BE176" s="606"/>
      <c r="BF176" s="629"/>
      <c r="BG176" s="629"/>
    </row>
    <row r="177" spans="1:59" s="630" customFormat="1" ht="46.2" customHeight="1">
      <c r="A177" s="626" t="s">
        <v>83</v>
      </c>
      <c r="B177" s="734"/>
      <c r="C177" s="628"/>
      <c r="D177" s="628">
        <f>SUM(E177:BA177)</f>
        <v>0</v>
      </c>
      <c r="E177" s="628"/>
      <c r="F177" s="628"/>
      <c r="G177" s="628"/>
      <c r="H177" s="735"/>
      <c r="I177" s="628"/>
      <c r="J177" s="628"/>
      <c r="K177" s="628"/>
      <c r="L177" s="628"/>
      <c r="M177" s="628"/>
      <c r="N177" s="628"/>
      <c r="O177" s="628"/>
      <c r="P177" s="628"/>
      <c r="Q177" s="628"/>
      <c r="R177" s="628"/>
      <c r="S177" s="628"/>
      <c r="T177" s="628"/>
      <c r="U177" s="628"/>
      <c r="V177" s="628"/>
      <c r="W177" s="628"/>
      <c r="X177" s="628"/>
      <c r="Y177" s="628"/>
      <c r="Z177" s="628"/>
      <c r="AA177" s="628"/>
      <c r="AB177" s="628"/>
      <c r="AC177" s="628"/>
      <c r="AD177" s="628"/>
      <c r="AE177" s="628"/>
      <c r="AF177" s="628"/>
      <c r="AG177" s="628"/>
      <c r="AH177" s="628"/>
      <c r="AI177" s="628"/>
      <c r="AJ177" s="628"/>
      <c r="AK177" s="628"/>
      <c r="AL177" s="628"/>
      <c r="AM177" s="628"/>
      <c r="AN177" s="628"/>
      <c r="AO177" s="628"/>
      <c r="AP177" s="628"/>
      <c r="AQ177" s="628"/>
      <c r="AR177" s="628"/>
      <c r="AS177" s="628"/>
      <c r="AT177" s="628"/>
      <c r="AU177" s="628"/>
      <c r="AV177" s="628"/>
      <c r="AW177" s="628"/>
      <c r="AX177" s="628"/>
      <c r="AY177" s="628"/>
      <c r="AZ177" s="628"/>
      <c r="BA177" s="628"/>
      <c r="BB177" s="604"/>
      <c r="BC177" s="629"/>
      <c r="BD177" s="629"/>
      <c r="BE177" s="606"/>
      <c r="BF177" s="629"/>
      <c r="BG177" s="629"/>
    </row>
    <row r="178" spans="1:59" s="630" customFormat="1" ht="55.95" customHeight="1">
      <c r="A178" s="626" t="s">
        <v>83</v>
      </c>
      <c r="B178" s="633"/>
      <c r="C178" s="628"/>
      <c r="D178" s="628">
        <f t="shared" si="189"/>
        <v>0</v>
      </c>
      <c r="E178" s="628"/>
      <c r="F178" s="628"/>
      <c r="G178" s="628"/>
      <c r="H178" s="733"/>
      <c r="I178" s="628"/>
      <c r="J178" s="628"/>
      <c r="K178" s="628"/>
      <c r="L178" s="628"/>
      <c r="M178" s="628"/>
      <c r="N178" s="628"/>
      <c r="O178" s="628"/>
      <c r="P178" s="628"/>
      <c r="Q178" s="628"/>
      <c r="R178" s="628"/>
      <c r="S178" s="628"/>
      <c r="T178" s="628"/>
      <c r="U178" s="628"/>
      <c r="V178" s="628"/>
      <c r="W178" s="628"/>
      <c r="X178" s="628"/>
      <c r="Y178" s="628"/>
      <c r="Z178" s="628"/>
      <c r="AA178" s="628"/>
      <c r="AB178" s="628"/>
      <c r="AC178" s="628"/>
      <c r="AD178" s="628"/>
      <c r="AE178" s="628"/>
      <c r="AF178" s="628"/>
      <c r="AG178" s="628"/>
      <c r="AH178" s="628"/>
      <c r="AI178" s="628"/>
      <c r="AJ178" s="628"/>
      <c r="AK178" s="628"/>
      <c r="AL178" s="628"/>
      <c r="AM178" s="628"/>
      <c r="AN178" s="628"/>
      <c r="AO178" s="628"/>
      <c r="AP178" s="628"/>
      <c r="AQ178" s="628"/>
      <c r="AR178" s="628"/>
      <c r="AS178" s="628"/>
      <c r="AT178" s="628"/>
      <c r="AU178" s="628"/>
      <c r="AV178" s="628"/>
      <c r="AW178" s="628"/>
      <c r="AX178" s="628"/>
      <c r="AY178" s="628"/>
      <c r="AZ178" s="628"/>
      <c r="BA178" s="628"/>
      <c r="BB178" s="604"/>
      <c r="BC178" s="629"/>
      <c r="BD178" s="629"/>
      <c r="BE178" s="606"/>
      <c r="BF178" s="629"/>
      <c r="BG178" s="629"/>
    </row>
    <row r="179" spans="1:59" s="630" customFormat="1" ht="55.95" customHeight="1">
      <c r="A179" s="626" t="s">
        <v>83</v>
      </c>
      <c r="B179" s="633"/>
      <c r="C179" s="628"/>
      <c r="D179" s="628">
        <f t="shared" si="189"/>
        <v>0</v>
      </c>
      <c r="E179" s="628"/>
      <c r="F179" s="628"/>
      <c r="G179" s="628"/>
      <c r="H179" s="628"/>
      <c r="I179" s="628"/>
      <c r="J179" s="628"/>
      <c r="K179" s="628"/>
      <c r="L179" s="628"/>
      <c r="M179" s="628"/>
      <c r="N179" s="628"/>
      <c r="O179" s="628"/>
      <c r="P179" s="628"/>
      <c r="Q179" s="628"/>
      <c r="R179" s="628"/>
      <c r="S179" s="628"/>
      <c r="T179" s="628"/>
      <c r="U179" s="628"/>
      <c r="V179" s="628"/>
      <c r="W179" s="628"/>
      <c r="X179" s="628"/>
      <c r="Y179" s="628"/>
      <c r="Z179" s="628"/>
      <c r="AA179" s="628"/>
      <c r="AB179" s="628"/>
      <c r="AC179" s="628"/>
      <c r="AD179" s="628"/>
      <c r="AE179" s="628"/>
      <c r="AF179" s="628"/>
      <c r="AG179" s="628"/>
      <c r="AH179" s="628"/>
      <c r="AI179" s="628"/>
      <c r="AJ179" s="628"/>
      <c r="AK179" s="628"/>
      <c r="AL179" s="628"/>
      <c r="AM179" s="628"/>
      <c r="AN179" s="628"/>
      <c r="AO179" s="628"/>
      <c r="AP179" s="628"/>
      <c r="AQ179" s="628"/>
      <c r="AR179" s="628"/>
      <c r="AS179" s="628"/>
      <c r="AT179" s="628"/>
      <c r="AU179" s="628"/>
      <c r="AV179" s="628"/>
      <c r="AW179" s="628"/>
      <c r="AX179" s="628"/>
      <c r="AY179" s="628"/>
      <c r="AZ179" s="628"/>
      <c r="BA179" s="628"/>
      <c r="BB179" s="604"/>
      <c r="BC179" s="629"/>
      <c r="BD179" s="629"/>
      <c r="BE179" s="606"/>
      <c r="BF179" s="629"/>
      <c r="BG179" s="629"/>
    </row>
    <row r="180" spans="1:59" s="630" customFormat="1" ht="55.95" customHeight="1">
      <c r="A180" s="626" t="s">
        <v>83</v>
      </c>
      <c r="B180" s="633"/>
      <c r="C180" s="628"/>
      <c r="D180" s="628">
        <f t="shared" si="189"/>
        <v>0</v>
      </c>
      <c r="E180" s="628"/>
      <c r="F180" s="628"/>
      <c r="G180" s="628"/>
      <c r="H180" s="628"/>
      <c r="I180" s="628"/>
      <c r="J180" s="628"/>
      <c r="K180" s="628"/>
      <c r="L180" s="628"/>
      <c r="M180" s="628"/>
      <c r="N180" s="628"/>
      <c r="O180" s="628"/>
      <c r="P180" s="628"/>
      <c r="Q180" s="628"/>
      <c r="R180" s="628"/>
      <c r="S180" s="628"/>
      <c r="T180" s="628"/>
      <c r="U180" s="628"/>
      <c r="V180" s="628"/>
      <c r="W180" s="628"/>
      <c r="X180" s="628"/>
      <c r="Y180" s="628"/>
      <c r="Z180" s="628"/>
      <c r="AA180" s="628"/>
      <c r="AB180" s="628"/>
      <c r="AC180" s="628"/>
      <c r="AD180" s="628"/>
      <c r="AE180" s="628"/>
      <c r="AF180" s="628"/>
      <c r="AG180" s="628"/>
      <c r="AH180" s="628"/>
      <c r="AI180" s="628"/>
      <c r="AJ180" s="628"/>
      <c r="AK180" s="628"/>
      <c r="AL180" s="628"/>
      <c r="AM180" s="628"/>
      <c r="AN180" s="628"/>
      <c r="AO180" s="628"/>
      <c r="AP180" s="628"/>
      <c r="AQ180" s="628"/>
      <c r="AR180" s="628"/>
      <c r="AS180" s="628"/>
      <c r="AT180" s="628"/>
      <c r="AU180" s="628"/>
      <c r="AV180" s="628"/>
      <c r="AW180" s="628"/>
      <c r="AX180" s="628"/>
      <c r="AY180" s="628"/>
      <c r="AZ180" s="628"/>
      <c r="BA180" s="628"/>
      <c r="BB180" s="604"/>
      <c r="BC180" s="629"/>
      <c r="BD180" s="629"/>
      <c r="BE180" s="606"/>
      <c r="BF180" s="629"/>
      <c r="BG180" s="629"/>
    </row>
    <row r="181" spans="1:59" s="630" customFormat="1" ht="55.95" customHeight="1">
      <c r="A181" s="626" t="s">
        <v>83</v>
      </c>
      <c r="B181" s="633"/>
      <c r="C181" s="628"/>
      <c r="D181" s="628">
        <f t="shared" si="189"/>
        <v>0</v>
      </c>
      <c r="E181" s="628"/>
      <c r="F181" s="628"/>
      <c r="G181" s="628"/>
      <c r="H181" s="628"/>
      <c r="I181" s="628"/>
      <c r="J181" s="628"/>
      <c r="K181" s="628"/>
      <c r="L181" s="628"/>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628"/>
      <c r="AJ181" s="628"/>
      <c r="AK181" s="628"/>
      <c r="AL181" s="628"/>
      <c r="AM181" s="628"/>
      <c r="AN181" s="628"/>
      <c r="AO181" s="628"/>
      <c r="AP181" s="628"/>
      <c r="AQ181" s="628"/>
      <c r="AR181" s="628"/>
      <c r="AS181" s="628"/>
      <c r="AT181" s="628"/>
      <c r="AU181" s="628"/>
      <c r="AV181" s="628"/>
      <c r="AW181" s="628"/>
      <c r="AX181" s="628"/>
      <c r="AY181" s="628"/>
      <c r="AZ181" s="628"/>
      <c r="BA181" s="628"/>
      <c r="BB181" s="604"/>
      <c r="BC181" s="629"/>
      <c r="BD181" s="629"/>
      <c r="BE181" s="606"/>
      <c r="BF181" s="629"/>
      <c r="BG181" s="629"/>
    </row>
    <row r="182" spans="1:59" s="630" customFormat="1" ht="55.95" customHeight="1">
      <c r="A182" s="626" t="s">
        <v>83</v>
      </c>
      <c r="B182" s="633"/>
      <c r="C182" s="628"/>
      <c r="D182" s="628">
        <f t="shared" si="189"/>
        <v>0</v>
      </c>
      <c r="E182" s="628"/>
      <c r="F182" s="628"/>
      <c r="G182" s="628"/>
      <c r="H182" s="628"/>
      <c r="I182" s="628"/>
      <c r="J182" s="628"/>
      <c r="K182" s="628"/>
      <c r="L182" s="628"/>
      <c r="M182" s="628"/>
      <c r="N182" s="628"/>
      <c r="O182" s="628"/>
      <c r="P182" s="628"/>
      <c r="Q182" s="628"/>
      <c r="R182" s="628"/>
      <c r="S182" s="628"/>
      <c r="T182" s="628"/>
      <c r="U182" s="628"/>
      <c r="V182" s="628"/>
      <c r="W182" s="628"/>
      <c r="X182" s="628"/>
      <c r="Y182" s="628"/>
      <c r="Z182" s="628"/>
      <c r="AA182" s="628"/>
      <c r="AB182" s="628"/>
      <c r="AC182" s="628"/>
      <c r="AD182" s="628"/>
      <c r="AE182" s="628"/>
      <c r="AF182" s="628"/>
      <c r="AG182" s="628"/>
      <c r="AH182" s="628"/>
      <c r="AI182" s="628"/>
      <c r="AJ182" s="628"/>
      <c r="AK182" s="628"/>
      <c r="AL182" s="628"/>
      <c r="AM182" s="628"/>
      <c r="AN182" s="628"/>
      <c r="AO182" s="628"/>
      <c r="AP182" s="628"/>
      <c r="AQ182" s="628"/>
      <c r="AR182" s="628"/>
      <c r="AS182" s="628"/>
      <c r="AT182" s="628"/>
      <c r="AU182" s="628"/>
      <c r="AV182" s="628"/>
      <c r="AW182" s="628"/>
      <c r="AX182" s="628"/>
      <c r="AY182" s="628"/>
      <c r="AZ182" s="628"/>
      <c r="BA182" s="628"/>
      <c r="BB182" s="604"/>
      <c r="BC182" s="629"/>
      <c r="BD182" s="629"/>
      <c r="BE182" s="606"/>
      <c r="BF182" s="629"/>
      <c r="BG182" s="629"/>
    </row>
    <row r="183" spans="1:59" s="630" customFormat="1" ht="55.95" customHeight="1">
      <c r="A183" s="626" t="s">
        <v>83</v>
      </c>
      <c r="B183" s="605"/>
      <c r="C183" s="628"/>
      <c r="D183" s="628">
        <f t="shared" si="189"/>
        <v>0</v>
      </c>
      <c r="E183" s="628"/>
      <c r="F183" s="628"/>
      <c r="G183" s="628"/>
      <c r="H183" s="628"/>
      <c r="I183" s="628"/>
      <c r="J183" s="628"/>
      <c r="K183" s="628"/>
      <c r="L183" s="628"/>
      <c r="M183" s="628"/>
      <c r="N183" s="628"/>
      <c r="O183" s="628"/>
      <c r="P183" s="628"/>
      <c r="Q183" s="628"/>
      <c r="R183" s="628"/>
      <c r="S183" s="628"/>
      <c r="T183" s="628"/>
      <c r="U183" s="628"/>
      <c r="V183" s="628"/>
      <c r="W183" s="628"/>
      <c r="X183" s="628"/>
      <c r="Y183" s="628"/>
      <c r="Z183" s="628"/>
      <c r="AA183" s="628"/>
      <c r="AB183" s="628"/>
      <c r="AC183" s="628"/>
      <c r="AD183" s="628"/>
      <c r="AE183" s="628"/>
      <c r="AF183" s="628"/>
      <c r="AG183" s="628"/>
      <c r="AH183" s="628"/>
      <c r="AI183" s="628"/>
      <c r="AJ183" s="628"/>
      <c r="AK183" s="628"/>
      <c r="AL183" s="628"/>
      <c r="AM183" s="628"/>
      <c r="AN183" s="628"/>
      <c r="AO183" s="628"/>
      <c r="AP183" s="628"/>
      <c r="AQ183" s="628"/>
      <c r="AR183" s="628"/>
      <c r="AS183" s="628"/>
      <c r="AT183" s="628"/>
      <c r="AU183" s="628"/>
      <c r="AV183" s="628"/>
      <c r="AW183" s="628"/>
      <c r="AX183" s="628"/>
      <c r="AY183" s="628"/>
      <c r="AZ183" s="628"/>
      <c r="BA183" s="628"/>
      <c r="BB183" s="604"/>
      <c r="BC183" s="629"/>
      <c r="BD183" s="629"/>
      <c r="BE183" s="606"/>
      <c r="BF183" s="629"/>
      <c r="BG183" s="629"/>
    </row>
    <row r="184" spans="1:59" s="630" customFormat="1" ht="55.95" customHeight="1">
      <c r="A184" s="626" t="s">
        <v>83</v>
      </c>
      <c r="B184" s="605"/>
      <c r="C184" s="628"/>
      <c r="D184" s="628">
        <f t="shared" si="189"/>
        <v>0</v>
      </c>
      <c r="E184" s="628"/>
      <c r="F184" s="628"/>
      <c r="G184" s="628"/>
      <c r="H184" s="628"/>
      <c r="I184" s="628"/>
      <c r="J184" s="628"/>
      <c r="K184" s="628"/>
      <c r="L184" s="628"/>
      <c r="M184" s="628"/>
      <c r="N184" s="628"/>
      <c r="O184" s="628"/>
      <c r="P184" s="628"/>
      <c r="Q184" s="628"/>
      <c r="R184" s="628"/>
      <c r="S184" s="628"/>
      <c r="T184" s="628"/>
      <c r="U184" s="628"/>
      <c r="V184" s="628"/>
      <c r="W184" s="628"/>
      <c r="X184" s="628"/>
      <c r="Y184" s="628"/>
      <c r="Z184" s="628"/>
      <c r="AA184" s="628"/>
      <c r="AB184" s="628"/>
      <c r="AC184" s="628"/>
      <c r="AD184" s="628"/>
      <c r="AE184" s="628"/>
      <c r="AF184" s="628"/>
      <c r="AG184" s="628"/>
      <c r="AH184" s="628"/>
      <c r="AI184" s="628"/>
      <c r="AJ184" s="628"/>
      <c r="AK184" s="628"/>
      <c r="AL184" s="628"/>
      <c r="AM184" s="628"/>
      <c r="AN184" s="628"/>
      <c r="AO184" s="628"/>
      <c r="AP184" s="628"/>
      <c r="AQ184" s="628"/>
      <c r="AR184" s="628"/>
      <c r="AS184" s="628"/>
      <c r="AT184" s="628"/>
      <c r="AU184" s="628"/>
      <c r="AV184" s="628"/>
      <c r="AW184" s="628"/>
      <c r="AX184" s="628"/>
      <c r="AY184" s="628"/>
      <c r="AZ184" s="628"/>
      <c r="BA184" s="628"/>
      <c r="BB184" s="604"/>
      <c r="BC184" s="629"/>
      <c r="BD184" s="629"/>
      <c r="BE184" s="606"/>
      <c r="BF184" s="629"/>
      <c r="BG184" s="629"/>
    </row>
    <row r="185" spans="1:59" s="630" customFormat="1" ht="55.95" customHeight="1">
      <c r="A185" s="626" t="s">
        <v>83</v>
      </c>
      <c r="B185" s="609"/>
      <c r="C185" s="628"/>
      <c r="D185" s="628">
        <f t="shared" si="189"/>
        <v>0</v>
      </c>
      <c r="E185" s="628"/>
      <c r="F185" s="628"/>
      <c r="G185" s="628"/>
      <c r="H185" s="628"/>
      <c r="I185" s="628"/>
      <c r="J185" s="628"/>
      <c r="K185" s="628"/>
      <c r="L185" s="628"/>
      <c r="M185" s="628"/>
      <c r="N185" s="628"/>
      <c r="O185" s="628"/>
      <c r="P185" s="628"/>
      <c r="Q185" s="628"/>
      <c r="R185" s="628"/>
      <c r="S185" s="628"/>
      <c r="T185" s="628"/>
      <c r="U185" s="628"/>
      <c r="V185" s="628"/>
      <c r="W185" s="628"/>
      <c r="X185" s="628"/>
      <c r="Y185" s="628"/>
      <c r="Z185" s="628"/>
      <c r="AA185" s="628"/>
      <c r="AB185" s="628"/>
      <c r="AC185" s="628"/>
      <c r="AD185" s="628"/>
      <c r="AE185" s="628"/>
      <c r="AF185" s="628"/>
      <c r="AG185" s="628"/>
      <c r="AH185" s="628"/>
      <c r="AI185" s="628"/>
      <c r="AJ185" s="628"/>
      <c r="AK185" s="628"/>
      <c r="AL185" s="628"/>
      <c r="AM185" s="628"/>
      <c r="AN185" s="628"/>
      <c r="AO185" s="628"/>
      <c r="AP185" s="628"/>
      <c r="AQ185" s="628"/>
      <c r="AR185" s="628"/>
      <c r="AS185" s="628"/>
      <c r="AT185" s="628"/>
      <c r="AU185" s="628"/>
      <c r="AV185" s="628"/>
      <c r="AW185" s="628"/>
      <c r="AX185" s="628"/>
      <c r="AY185" s="628"/>
      <c r="AZ185" s="628"/>
      <c r="BA185" s="628"/>
      <c r="BB185" s="604"/>
      <c r="BC185" s="629"/>
      <c r="BD185" s="629"/>
      <c r="BE185" s="606"/>
      <c r="BF185" s="629"/>
      <c r="BG185" s="629"/>
    </row>
    <row r="186" spans="1:59" s="630" customFormat="1" ht="22.2" customHeight="1">
      <c r="A186" s="626" t="s">
        <v>83</v>
      </c>
      <c r="B186" s="608"/>
      <c r="C186" s="628"/>
      <c r="D186" s="628">
        <f t="shared" si="189"/>
        <v>0</v>
      </c>
      <c r="E186" s="628"/>
      <c r="F186" s="628"/>
      <c r="G186" s="628"/>
      <c r="H186" s="628"/>
      <c r="I186" s="628"/>
      <c r="J186" s="628"/>
      <c r="K186" s="628"/>
      <c r="L186" s="628"/>
      <c r="M186" s="628"/>
      <c r="N186" s="628"/>
      <c r="O186" s="628"/>
      <c r="P186" s="628"/>
      <c r="Q186" s="628"/>
      <c r="R186" s="628"/>
      <c r="S186" s="628"/>
      <c r="T186" s="628"/>
      <c r="U186" s="628"/>
      <c r="V186" s="628"/>
      <c r="W186" s="628"/>
      <c r="X186" s="628"/>
      <c r="Y186" s="628"/>
      <c r="Z186" s="628"/>
      <c r="AA186" s="628"/>
      <c r="AB186" s="628"/>
      <c r="AC186" s="628"/>
      <c r="AD186" s="628"/>
      <c r="AE186" s="628"/>
      <c r="AF186" s="628"/>
      <c r="AG186" s="628"/>
      <c r="AH186" s="628"/>
      <c r="AI186" s="628"/>
      <c r="AJ186" s="628"/>
      <c r="AK186" s="628"/>
      <c r="AL186" s="628"/>
      <c r="AM186" s="628"/>
      <c r="AN186" s="628"/>
      <c r="AO186" s="628"/>
      <c r="AP186" s="628"/>
      <c r="AQ186" s="628"/>
      <c r="AR186" s="628"/>
      <c r="AS186" s="628"/>
      <c r="AT186" s="628"/>
      <c r="AU186" s="628"/>
      <c r="AV186" s="628"/>
      <c r="AW186" s="628"/>
      <c r="AX186" s="628"/>
      <c r="AY186" s="628"/>
      <c r="AZ186" s="628"/>
      <c r="BA186" s="628"/>
      <c r="BB186" s="604"/>
      <c r="BC186" s="629"/>
      <c r="BD186" s="629"/>
      <c r="BE186" s="606"/>
      <c r="BF186" s="629"/>
      <c r="BG186" s="629"/>
    </row>
    <row r="187" spans="1:59" s="630" customFormat="1" ht="22.2" customHeight="1">
      <c r="A187" s="626" t="s">
        <v>83</v>
      </c>
      <c r="B187" s="608"/>
      <c r="C187" s="628"/>
      <c r="D187" s="628">
        <f t="shared" si="189"/>
        <v>0</v>
      </c>
      <c r="E187" s="628"/>
      <c r="F187" s="628"/>
      <c r="G187" s="628"/>
      <c r="H187" s="628"/>
      <c r="I187" s="628"/>
      <c r="J187" s="628"/>
      <c r="K187" s="628"/>
      <c r="L187" s="628"/>
      <c r="M187" s="628"/>
      <c r="N187" s="628"/>
      <c r="O187" s="628"/>
      <c r="P187" s="628"/>
      <c r="Q187" s="628"/>
      <c r="R187" s="628"/>
      <c r="S187" s="628"/>
      <c r="T187" s="628"/>
      <c r="U187" s="628"/>
      <c r="V187" s="628"/>
      <c r="W187" s="628"/>
      <c r="X187" s="628"/>
      <c r="Y187" s="628"/>
      <c r="Z187" s="628"/>
      <c r="AA187" s="628"/>
      <c r="AB187" s="628"/>
      <c r="AC187" s="628"/>
      <c r="AD187" s="628"/>
      <c r="AE187" s="628"/>
      <c r="AF187" s="628"/>
      <c r="AG187" s="628"/>
      <c r="AH187" s="628"/>
      <c r="AI187" s="628"/>
      <c r="AJ187" s="628"/>
      <c r="AK187" s="628"/>
      <c r="AL187" s="628"/>
      <c r="AM187" s="628"/>
      <c r="AN187" s="628"/>
      <c r="AO187" s="628"/>
      <c r="AP187" s="628"/>
      <c r="AQ187" s="628"/>
      <c r="AR187" s="628"/>
      <c r="AS187" s="628"/>
      <c r="AT187" s="628"/>
      <c r="AU187" s="628"/>
      <c r="AV187" s="628"/>
      <c r="AW187" s="628"/>
      <c r="AX187" s="628"/>
      <c r="AY187" s="628"/>
      <c r="AZ187" s="628"/>
      <c r="BA187" s="628"/>
      <c r="BB187" s="604"/>
      <c r="BC187" s="629"/>
      <c r="BD187" s="629"/>
      <c r="BE187" s="606"/>
      <c r="BF187" s="629"/>
      <c r="BG187" s="629"/>
    </row>
    <row r="188" spans="1:59" s="630" customFormat="1" ht="22.2" customHeight="1">
      <c r="A188" s="626" t="s">
        <v>83</v>
      </c>
      <c r="B188" s="608"/>
      <c r="C188" s="628"/>
      <c r="D188" s="628">
        <f t="shared" si="189"/>
        <v>0</v>
      </c>
      <c r="E188" s="628"/>
      <c r="F188" s="628"/>
      <c r="G188" s="628"/>
      <c r="H188" s="628"/>
      <c r="I188" s="628"/>
      <c r="J188" s="628"/>
      <c r="K188" s="628"/>
      <c r="L188" s="628"/>
      <c r="M188" s="628"/>
      <c r="N188" s="628"/>
      <c r="O188" s="628"/>
      <c r="P188" s="628"/>
      <c r="Q188" s="628"/>
      <c r="R188" s="628"/>
      <c r="S188" s="628"/>
      <c r="T188" s="628"/>
      <c r="U188" s="628"/>
      <c r="V188" s="628"/>
      <c r="W188" s="628"/>
      <c r="X188" s="628"/>
      <c r="Y188" s="628"/>
      <c r="Z188" s="628"/>
      <c r="AA188" s="628"/>
      <c r="AB188" s="628"/>
      <c r="AC188" s="628"/>
      <c r="AD188" s="628"/>
      <c r="AE188" s="628"/>
      <c r="AF188" s="628"/>
      <c r="AG188" s="628"/>
      <c r="AH188" s="628"/>
      <c r="AI188" s="628"/>
      <c r="AJ188" s="628"/>
      <c r="AK188" s="628"/>
      <c r="AL188" s="628"/>
      <c r="AM188" s="628"/>
      <c r="AN188" s="628"/>
      <c r="AO188" s="628"/>
      <c r="AP188" s="628"/>
      <c r="AQ188" s="628"/>
      <c r="AR188" s="628"/>
      <c r="AS188" s="628"/>
      <c r="AT188" s="628"/>
      <c r="AU188" s="628"/>
      <c r="AV188" s="628"/>
      <c r="AW188" s="628"/>
      <c r="AX188" s="628"/>
      <c r="AY188" s="628"/>
      <c r="AZ188" s="628"/>
      <c r="BA188" s="628"/>
      <c r="BB188" s="604"/>
      <c r="BC188" s="629"/>
      <c r="BD188" s="629"/>
      <c r="BE188" s="606"/>
      <c r="BF188" s="629"/>
      <c r="BG188" s="629"/>
    </row>
    <row r="189" spans="1:59" s="630" customFormat="1" ht="22.2" customHeight="1">
      <c r="A189" s="626" t="s">
        <v>83</v>
      </c>
      <c r="B189" s="608"/>
      <c r="C189" s="628"/>
      <c r="D189" s="628">
        <f t="shared" si="189"/>
        <v>0</v>
      </c>
      <c r="E189" s="628"/>
      <c r="F189" s="628"/>
      <c r="G189" s="628"/>
      <c r="H189" s="628"/>
      <c r="I189" s="628"/>
      <c r="J189" s="628"/>
      <c r="K189" s="628"/>
      <c r="L189" s="628"/>
      <c r="M189" s="628"/>
      <c r="N189" s="628"/>
      <c r="O189" s="628"/>
      <c r="P189" s="628"/>
      <c r="Q189" s="628"/>
      <c r="R189" s="628"/>
      <c r="S189" s="628"/>
      <c r="T189" s="628"/>
      <c r="U189" s="628"/>
      <c r="V189" s="628"/>
      <c r="W189" s="628"/>
      <c r="X189" s="628"/>
      <c r="Y189" s="628"/>
      <c r="Z189" s="628"/>
      <c r="AA189" s="628"/>
      <c r="AB189" s="628"/>
      <c r="AC189" s="628"/>
      <c r="AD189" s="628"/>
      <c r="AE189" s="628"/>
      <c r="AF189" s="628"/>
      <c r="AG189" s="628"/>
      <c r="AH189" s="628"/>
      <c r="AI189" s="628"/>
      <c r="AJ189" s="628"/>
      <c r="AK189" s="628"/>
      <c r="AL189" s="628"/>
      <c r="AM189" s="628"/>
      <c r="AN189" s="628"/>
      <c r="AO189" s="628"/>
      <c r="AP189" s="628"/>
      <c r="AQ189" s="628"/>
      <c r="AR189" s="628"/>
      <c r="AS189" s="628"/>
      <c r="AT189" s="628"/>
      <c r="AU189" s="628"/>
      <c r="AV189" s="628"/>
      <c r="AW189" s="628"/>
      <c r="AX189" s="628"/>
      <c r="AY189" s="628"/>
      <c r="AZ189" s="628"/>
      <c r="BA189" s="628"/>
      <c r="BB189" s="604"/>
      <c r="BC189" s="629"/>
      <c r="BD189" s="629"/>
      <c r="BE189" s="606"/>
      <c r="BF189" s="629"/>
      <c r="BG189" s="629"/>
    </row>
    <row r="190" spans="1:59" s="630" customFormat="1" ht="22.2" customHeight="1">
      <c r="A190" s="626" t="s">
        <v>83</v>
      </c>
      <c r="B190" s="608"/>
      <c r="C190" s="628"/>
      <c r="D190" s="628">
        <f t="shared" si="189"/>
        <v>0</v>
      </c>
      <c r="E190" s="628"/>
      <c r="F190" s="628"/>
      <c r="G190" s="628"/>
      <c r="H190" s="628"/>
      <c r="I190" s="628"/>
      <c r="J190" s="628"/>
      <c r="K190" s="628"/>
      <c r="L190" s="628"/>
      <c r="M190" s="628"/>
      <c r="N190" s="628"/>
      <c r="O190" s="628"/>
      <c r="P190" s="628"/>
      <c r="Q190" s="628"/>
      <c r="R190" s="628"/>
      <c r="S190" s="628"/>
      <c r="T190" s="628"/>
      <c r="U190" s="628"/>
      <c r="V190" s="628"/>
      <c r="W190" s="628"/>
      <c r="X190" s="628"/>
      <c r="Y190" s="628"/>
      <c r="Z190" s="628"/>
      <c r="AA190" s="628"/>
      <c r="AB190" s="628"/>
      <c r="AC190" s="628"/>
      <c r="AD190" s="628"/>
      <c r="AE190" s="628"/>
      <c r="AF190" s="628"/>
      <c r="AG190" s="628"/>
      <c r="AH190" s="628"/>
      <c r="AI190" s="628"/>
      <c r="AJ190" s="628"/>
      <c r="AK190" s="628"/>
      <c r="AL190" s="628"/>
      <c r="AM190" s="628"/>
      <c r="AN190" s="628"/>
      <c r="AO190" s="628"/>
      <c r="AP190" s="628"/>
      <c r="AQ190" s="628"/>
      <c r="AR190" s="628"/>
      <c r="AS190" s="628"/>
      <c r="AT190" s="628"/>
      <c r="AU190" s="628"/>
      <c r="AV190" s="628"/>
      <c r="AW190" s="628"/>
      <c r="AX190" s="628"/>
      <c r="AY190" s="628"/>
      <c r="AZ190" s="628"/>
      <c r="BA190" s="628"/>
      <c r="BB190" s="604"/>
      <c r="BC190" s="629"/>
      <c r="BD190" s="629"/>
      <c r="BE190" s="606"/>
      <c r="BF190" s="629"/>
      <c r="BG190" s="629"/>
    </row>
    <row r="191" spans="1:59" s="630" customFormat="1" ht="22.2" customHeight="1">
      <c r="A191" s="626" t="s">
        <v>83</v>
      </c>
      <c r="B191" s="608"/>
      <c r="C191" s="628"/>
      <c r="D191" s="628">
        <f t="shared" si="189"/>
        <v>0</v>
      </c>
      <c r="E191" s="628"/>
      <c r="F191" s="628"/>
      <c r="G191" s="628"/>
      <c r="H191" s="628"/>
      <c r="I191" s="628"/>
      <c r="J191" s="628"/>
      <c r="K191" s="628"/>
      <c r="L191" s="628"/>
      <c r="M191" s="628"/>
      <c r="N191" s="628"/>
      <c r="O191" s="628"/>
      <c r="P191" s="628"/>
      <c r="Q191" s="628"/>
      <c r="R191" s="628"/>
      <c r="S191" s="628"/>
      <c r="T191" s="628"/>
      <c r="U191" s="628"/>
      <c r="V191" s="628"/>
      <c r="W191" s="628"/>
      <c r="X191" s="628"/>
      <c r="Y191" s="628"/>
      <c r="Z191" s="628"/>
      <c r="AA191" s="628"/>
      <c r="AB191" s="628"/>
      <c r="AC191" s="628"/>
      <c r="AD191" s="628"/>
      <c r="AE191" s="628"/>
      <c r="AF191" s="628"/>
      <c r="AG191" s="628"/>
      <c r="AH191" s="628"/>
      <c r="AI191" s="628"/>
      <c r="AJ191" s="628"/>
      <c r="AK191" s="628"/>
      <c r="AL191" s="628"/>
      <c r="AM191" s="628"/>
      <c r="AN191" s="628"/>
      <c r="AO191" s="628"/>
      <c r="AP191" s="628"/>
      <c r="AQ191" s="628"/>
      <c r="AR191" s="628"/>
      <c r="AS191" s="628"/>
      <c r="AT191" s="628"/>
      <c r="AU191" s="628"/>
      <c r="AV191" s="628"/>
      <c r="AW191" s="628"/>
      <c r="AX191" s="628"/>
      <c r="AY191" s="628"/>
      <c r="AZ191" s="628"/>
      <c r="BA191" s="628"/>
      <c r="BB191" s="604"/>
      <c r="BC191" s="629"/>
      <c r="BD191" s="629"/>
      <c r="BE191" s="606"/>
      <c r="BF191" s="629"/>
      <c r="BG191" s="629"/>
    </row>
    <row r="192" spans="1:59" s="630" customFormat="1" ht="22.2" customHeight="1">
      <c r="A192" s="626" t="s">
        <v>83</v>
      </c>
      <c r="B192" s="672"/>
      <c r="C192" s="628"/>
      <c r="D192" s="628">
        <f>SUM(E192:BA192)</f>
        <v>0</v>
      </c>
      <c r="E192" s="628"/>
      <c r="F192" s="628"/>
      <c r="G192" s="628"/>
      <c r="H192" s="628"/>
      <c r="I192" s="628"/>
      <c r="J192" s="628"/>
      <c r="K192" s="628"/>
      <c r="L192" s="628"/>
      <c r="M192" s="628"/>
      <c r="N192" s="628"/>
      <c r="O192" s="628"/>
      <c r="P192" s="628"/>
      <c r="Q192" s="628"/>
      <c r="R192" s="628"/>
      <c r="S192" s="628"/>
      <c r="T192" s="628"/>
      <c r="U192" s="628"/>
      <c r="V192" s="628"/>
      <c r="W192" s="628"/>
      <c r="X192" s="628"/>
      <c r="Y192" s="628"/>
      <c r="Z192" s="628"/>
      <c r="AA192" s="628"/>
      <c r="AB192" s="628"/>
      <c r="AC192" s="628"/>
      <c r="AD192" s="628"/>
      <c r="AE192" s="628"/>
      <c r="AF192" s="628"/>
      <c r="AG192" s="628"/>
      <c r="AH192" s="628"/>
      <c r="AI192" s="628"/>
      <c r="AJ192" s="628"/>
      <c r="AK192" s="628"/>
      <c r="AL192" s="628"/>
      <c r="AM192" s="628"/>
      <c r="AN192" s="628"/>
      <c r="AO192" s="628"/>
      <c r="AP192" s="628"/>
      <c r="AQ192" s="628"/>
      <c r="AR192" s="628"/>
      <c r="AS192" s="628"/>
      <c r="AT192" s="628"/>
      <c r="AU192" s="628"/>
      <c r="AV192" s="628"/>
      <c r="AW192" s="628"/>
      <c r="AX192" s="628"/>
      <c r="AY192" s="628"/>
      <c r="AZ192" s="628"/>
      <c r="BA192" s="628"/>
      <c r="BB192" s="604" t="s">
        <v>231</v>
      </c>
      <c r="BC192" s="629"/>
      <c r="BD192" s="629"/>
      <c r="BE192" s="606">
        <v>2016</v>
      </c>
      <c r="BF192" s="629"/>
      <c r="BG192" s="629"/>
    </row>
    <row r="193" spans="1:59" s="630" customFormat="1" ht="22.2" customHeight="1">
      <c r="A193" s="626" t="s">
        <v>83</v>
      </c>
      <c r="B193" s="672"/>
      <c r="C193" s="628"/>
      <c r="D193" s="628">
        <f>SUM(E193:BA193)</f>
        <v>0</v>
      </c>
      <c r="E193" s="628"/>
      <c r="F193" s="628"/>
      <c r="G193" s="628"/>
      <c r="H193" s="628"/>
      <c r="I193" s="628"/>
      <c r="J193" s="628"/>
      <c r="K193" s="628"/>
      <c r="L193" s="628"/>
      <c r="M193" s="628"/>
      <c r="N193" s="628"/>
      <c r="O193" s="628"/>
      <c r="P193" s="628"/>
      <c r="Q193" s="628"/>
      <c r="R193" s="628"/>
      <c r="S193" s="628"/>
      <c r="T193" s="628"/>
      <c r="U193" s="628"/>
      <c r="V193" s="628"/>
      <c r="W193" s="628"/>
      <c r="X193" s="628"/>
      <c r="Y193" s="628"/>
      <c r="Z193" s="628"/>
      <c r="AA193" s="628"/>
      <c r="AB193" s="628"/>
      <c r="AC193" s="628"/>
      <c r="AD193" s="628"/>
      <c r="AE193" s="628"/>
      <c r="AF193" s="628"/>
      <c r="AG193" s="628"/>
      <c r="AH193" s="628"/>
      <c r="AI193" s="628"/>
      <c r="AJ193" s="628"/>
      <c r="AK193" s="628"/>
      <c r="AL193" s="628"/>
      <c r="AM193" s="628"/>
      <c r="AN193" s="628"/>
      <c r="AO193" s="628"/>
      <c r="AP193" s="628"/>
      <c r="AQ193" s="628"/>
      <c r="AR193" s="628"/>
      <c r="AS193" s="628"/>
      <c r="AT193" s="628"/>
      <c r="AU193" s="628"/>
      <c r="AV193" s="628"/>
      <c r="AW193" s="628"/>
      <c r="AX193" s="628"/>
      <c r="AY193" s="628"/>
      <c r="AZ193" s="628"/>
      <c r="BA193" s="628"/>
      <c r="BB193" s="604" t="s">
        <v>231</v>
      </c>
      <c r="BC193" s="629"/>
      <c r="BD193" s="629"/>
      <c r="BE193" s="606">
        <v>2016</v>
      </c>
      <c r="BF193" s="629"/>
      <c r="BG193" s="629"/>
    </row>
    <row r="194" spans="1:59" s="683" customFormat="1" ht="22.2" customHeight="1">
      <c r="A194" s="687" t="s">
        <v>499</v>
      </c>
      <c r="B194" s="688" t="s">
        <v>403</v>
      </c>
      <c r="C194" s="680">
        <f>SUM(C195:C197)</f>
        <v>0</v>
      </c>
      <c r="D194" s="680">
        <f>D195</f>
        <v>0</v>
      </c>
      <c r="E194" s="680">
        <f>E195</f>
        <v>0</v>
      </c>
      <c r="F194" s="680">
        <f t="shared" ref="F194:BA194" si="190">F195</f>
        <v>0</v>
      </c>
      <c r="G194" s="680">
        <f t="shared" si="190"/>
        <v>0</v>
      </c>
      <c r="H194" s="680">
        <f t="shared" si="190"/>
        <v>0</v>
      </c>
      <c r="I194" s="680">
        <f t="shared" si="190"/>
        <v>0</v>
      </c>
      <c r="J194" s="680">
        <f t="shared" si="190"/>
        <v>0</v>
      </c>
      <c r="K194" s="680">
        <f t="shared" si="190"/>
        <v>0</v>
      </c>
      <c r="L194" s="680">
        <f t="shared" si="190"/>
        <v>0</v>
      </c>
      <c r="M194" s="680">
        <f t="shared" si="190"/>
        <v>0</v>
      </c>
      <c r="N194" s="680">
        <f t="shared" si="190"/>
        <v>0</v>
      </c>
      <c r="O194" s="680">
        <f t="shared" si="190"/>
        <v>0</v>
      </c>
      <c r="P194" s="680">
        <f t="shared" si="190"/>
        <v>0</v>
      </c>
      <c r="Q194" s="680">
        <f t="shared" si="190"/>
        <v>0</v>
      </c>
      <c r="R194" s="680">
        <f t="shared" si="190"/>
        <v>0</v>
      </c>
      <c r="S194" s="680">
        <f t="shared" si="190"/>
        <v>0</v>
      </c>
      <c r="T194" s="680">
        <f t="shared" si="190"/>
        <v>0</v>
      </c>
      <c r="U194" s="680">
        <f t="shared" si="190"/>
        <v>0</v>
      </c>
      <c r="V194" s="680">
        <f t="shared" si="190"/>
        <v>0</v>
      </c>
      <c r="W194" s="680">
        <f t="shared" si="190"/>
        <v>0</v>
      </c>
      <c r="X194" s="680">
        <f t="shared" si="190"/>
        <v>0</v>
      </c>
      <c r="Y194" s="680">
        <f t="shared" si="190"/>
        <v>0</v>
      </c>
      <c r="Z194" s="680">
        <f t="shared" si="190"/>
        <v>0</v>
      </c>
      <c r="AA194" s="680">
        <f t="shared" si="190"/>
        <v>0</v>
      </c>
      <c r="AB194" s="680">
        <f t="shared" si="190"/>
        <v>0</v>
      </c>
      <c r="AC194" s="680">
        <f t="shared" si="190"/>
        <v>0</v>
      </c>
      <c r="AD194" s="680">
        <f t="shared" si="190"/>
        <v>0</v>
      </c>
      <c r="AE194" s="680">
        <f t="shared" si="190"/>
        <v>0</v>
      </c>
      <c r="AF194" s="680">
        <f t="shared" si="190"/>
        <v>0</v>
      </c>
      <c r="AG194" s="680">
        <f t="shared" si="190"/>
        <v>0</v>
      </c>
      <c r="AH194" s="680">
        <f t="shared" si="190"/>
        <v>0</v>
      </c>
      <c r="AI194" s="680">
        <f t="shared" si="190"/>
        <v>0</v>
      </c>
      <c r="AJ194" s="680">
        <f t="shared" si="190"/>
        <v>0</v>
      </c>
      <c r="AK194" s="680">
        <f t="shared" si="190"/>
        <v>0</v>
      </c>
      <c r="AL194" s="680">
        <f t="shared" si="190"/>
        <v>0</v>
      </c>
      <c r="AM194" s="680">
        <f t="shared" si="190"/>
        <v>0</v>
      </c>
      <c r="AN194" s="680">
        <f t="shared" si="190"/>
        <v>0</v>
      </c>
      <c r="AO194" s="680">
        <f t="shared" si="190"/>
        <v>0</v>
      </c>
      <c r="AP194" s="680">
        <f t="shared" si="190"/>
        <v>0</v>
      </c>
      <c r="AQ194" s="680">
        <f t="shared" si="190"/>
        <v>0</v>
      </c>
      <c r="AR194" s="680">
        <f t="shared" si="190"/>
        <v>0</v>
      </c>
      <c r="AS194" s="680">
        <f t="shared" si="190"/>
        <v>0</v>
      </c>
      <c r="AT194" s="680">
        <f t="shared" si="190"/>
        <v>0</v>
      </c>
      <c r="AU194" s="680">
        <f t="shared" si="190"/>
        <v>0</v>
      </c>
      <c r="AV194" s="680">
        <f t="shared" si="190"/>
        <v>0</v>
      </c>
      <c r="AW194" s="680">
        <f t="shared" si="190"/>
        <v>0</v>
      </c>
      <c r="AX194" s="680">
        <f t="shared" si="190"/>
        <v>0</v>
      </c>
      <c r="AY194" s="680">
        <f t="shared" si="190"/>
        <v>0</v>
      </c>
      <c r="AZ194" s="680">
        <f t="shared" si="190"/>
        <v>0</v>
      </c>
      <c r="BA194" s="680">
        <f t="shared" si="190"/>
        <v>0</v>
      </c>
      <c r="BB194" s="604" t="s">
        <v>231</v>
      </c>
      <c r="BC194" s="629"/>
      <c r="BD194" s="681"/>
      <c r="BE194" s="606">
        <v>2016</v>
      </c>
      <c r="BF194" s="682"/>
      <c r="BG194" s="682"/>
    </row>
    <row r="195" spans="1:59" s="638" customFormat="1" ht="22.2" customHeight="1">
      <c r="A195" s="626" t="s">
        <v>85</v>
      </c>
      <c r="B195" s="672" t="s">
        <v>481</v>
      </c>
      <c r="C195" s="635"/>
      <c r="D195" s="635">
        <f>SUM(E195:BA195)</f>
        <v>0</v>
      </c>
      <c r="E195" s="635">
        <f>SUM(E196:E197)</f>
        <v>0</v>
      </c>
      <c r="F195" s="635">
        <f t="shared" ref="F195:BA195" si="191">SUM(F196:F197)</f>
        <v>0</v>
      </c>
      <c r="G195" s="635">
        <f t="shared" si="191"/>
        <v>0</v>
      </c>
      <c r="H195" s="635">
        <f t="shared" si="191"/>
        <v>0</v>
      </c>
      <c r="I195" s="635">
        <f t="shared" si="191"/>
        <v>0</v>
      </c>
      <c r="J195" s="635">
        <f t="shared" si="191"/>
        <v>0</v>
      </c>
      <c r="K195" s="635">
        <f t="shared" si="191"/>
        <v>0</v>
      </c>
      <c r="L195" s="635">
        <f t="shared" si="191"/>
        <v>0</v>
      </c>
      <c r="M195" s="635">
        <f t="shared" si="191"/>
        <v>0</v>
      </c>
      <c r="N195" s="635">
        <f t="shared" si="191"/>
        <v>0</v>
      </c>
      <c r="O195" s="635">
        <f t="shared" si="191"/>
        <v>0</v>
      </c>
      <c r="P195" s="635">
        <f t="shared" si="191"/>
        <v>0</v>
      </c>
      <c r="Q195" s="635">
        <f t="shared" si="191"/>
        <v>0</v>
      </c>
      <c r="R195" s="635">
        <f t="shared" si="191"/>
        <v>0</v>
      </c>
      <c r="S195" s="635">
        <f t="shared" si="191"/>
        <v>0</v>
      </c>
      <c r="T195" s="635">
        <f t="shared" si="191"/>
        <v>0</v>
      </c>
      <c r="U195" s="635">
        <f t="shared" si="191"/>
        <v>0</v>
      </c>
      <c r="V195" s="635">
        <f t="shared" si="191"/>
        <v>0</v>
      </c>
      <c r="W195" s="635">
        <f t="shared" si="191"/>
        <v>0</v>
      </c>
      <c r="X195" s="635">
        <f t="shared" si="191"/>
        <v>0</v>
      </c>
      <c r="Y195" s="635">
        <f t="shared" si="191"/>
        <v>0</v>
      </c>
      <c r="Z195" s="635">
        <f t="shared" si="191"/>
        <v>0</v>
      </c>
      <c r="AA195" s="635">
        <f t="shared" si="191"/>
        <v>0</v>
      </c>
      <c r="AB195" s="635">
        <f t="shared" si="191"/>
        <v>0</v>
      </c>
      <c r="AC195" s="635">
        <f t="shared" si="191"/>
        <v>0</v>
      </c>
      <c r="AD195" s="635">
        <f t="shared" si="191"/>
        <v>0</v>
      </c>
      <c r="AE195" s="635">
        <f t="shared" si="191"/>
        <v>0</v>
      </c>
      <c r="AF195" s="635">
        <f t="shared" si="191"/>
        <v>0</v>
      </c>
      <c r="AG195" s="635">
        <f t="shared" si="191"/>
        <v>0</v>
      </c>
      <c r="AH195" s="635">
        <f t="shared" si="191"/>
        <v>0</v>
      </c>
      <c r="AI195" s="635">
        <f t="shared" si="191"/>
        <v>0</v>
      </c>
      <c r="AJ195" s="635">
        <f t="shared" si="191"/>
        <v>0</v>
      </c>
      <c r="AK195" s="635">
        <f t="shared" si="191"/>
        <v>0</v>
      </c>
      <c r="AL195" s="635">
        <f t="shared" si="191"/>
        <v>0</v>
      </c>
      <c r="AM195" s="635">
        <f t="shared" si="191"/>
        <v>0</v>
      </c>
      <c r="AN195" s="635">
        <f t="shared" si="191"/>
        <v>0</v>
      </c>
      <c r="AO195" s="635">
        <f t="shared" si="191"/>
        <v>0</v>
      </c>
      <c r="AP195" s="635">
        <f t="shared" si="191"/>
        <v>0</v>
      </c>
      <c r="AQ195" s="635">
        <f t="shared" si="191"/>
        <v>0</v>
      </c>
      <c r="AR195" s="635">
        <f t="shared" si="191"/>
        <v>0</v>
      </c>
      <c r="AS195" s="635">
        <f t="shared" si="191"/>
        <v>0</v>
      </c>
      <c r="AT195" s="635">
        <f t="shared" si="191"/>
        <v>0</v>
      </c>
      <c r="AU195" s="635">
        <f t="shared" si="191"/>
        <v>0</v>
      </c>
      <c r="AV195" s="635">
        <f t="shared" si="191"/>
        <v>0</v>
      </c>
      <c r="AW195" s="635">
        <f t="shared" si="191"/>
        <v>0</v>
      </c>
      <c r="AX195" s="635">
        <f t="shared" si="191"/>
        <v>0</v>
      </c>
      <c r="AY195" s="635">
        <f t="shared" si="191"/>
        <v>0</v>
      </c>
      <c r="AZ195" s="635">
        <f t="shared" si="191"/>
        <v>0</v>
      </c>
      <c r="BA195" s="635">
        <f t="shared" si="191"/>
        <v>0</v>
      </c>
      <c r="BB195" s="604" t="s">
        <v>231</v>
      </c>
      <c r="BC195" s="629"/>
      <c r="BD195" s="70"/>
      <c r="BE195" s="606">
        <v>2016</v>
      </c>
      <c r="BF195" s="637"/>
      <c r="BG195" s="637"/>
    </row>
    <row r="196" spans="1:59" s="638" customFormat="1" ht="22.2" customHeight="1">
      <c r="A196" s="626" t="s">
        <v>85</v>
      </c>
      <c r="B196" s="684"/>
      <c r="C196" s="635"/>
      <c r="D196" s="635">
        <f>SUM(E196:BA196)</f>
        <v>0</v>
      </c>
      <c r="E196" s="635"/>
      <c r="F196" s="635"/>
      <c r="G196" s="635"/>
      <c r="H196" s="635"/>
      <c r="I196" s="628"/>
      <c r="J196" s="628"/>
      <c r="K196" s="628"/>
      <c r="L196" s="628"/>
      <c r="M196" s="628"/>
      <c r="N196" s="628"/>
      <c r="O196" s="628"/>
      <c r="P196" s="635"/>
      <c r="Q196" s="628"/>
      <c r="R196" s="628"/>
      <c r="S196" s="628"/>
      <c r="T196" s="628"/>
      <c r="U196" s="635"/>
      <c r="V196" s="628"/>
      <c r="W196" s="628"/>
      <c r="X196" s="628"/>
      <c r="Y196" s="635"/>
      <c r="Z196" s="628"/>
      <c r="AA196" s="628"/>
      <c r="AB196" s="628"/>
      <c r="AC196" s="628"/>
      <c r="AD196" s="628"/>
      <c r="AE196" s="628"/>
      <c r="AF196" s="628"/>
      <c r="AG196" s="628"/>
      <c r="AH196" s="628"/>
      <c r="AI196" s="628"/>
      <c r="AJ196" s="628"/>
      <c r="AK196" s="628"/>
      <c r="AL196" s="628"/>
      <c r="AM196" s="628"/>
      <c r="AN196" s="628"/>
      <c r="AO196" s="628"/>
      <c r="AP196" s="628"/>
      <c r="AQ196" s="628"/>
      <c r="AR196" s="628"/>
      <c r="AS196" s="635"/>
      <c r="AT196" s="635"/>
      <c r="AU196" s="628"/>
      <c r="AV196" s="628"/>
      <c r="AW196" s="628"/>
      <c r="AX196" s="628"/>
      <c r="AY196" s="628"/>
      <c r="AZ196" s="628"/>
      <c r="BA196" s="628"/>
      <c r="BB196" s="604" t="s">
        <v>231</v>
      </c>
      <c r="BC196" s="629"/>
      <c r="BD196" s="70"/>
      <c r="BE196" s="606">
        <v>2016</v>
      </c>
      <c r="BF196" s="637"/>
      <c r="BG196" s="637"/>
    </row>
    <row r="197" spans="1:59" s="630" customFormat="1" ht="22.2" customHeight="1">
      <c r="A197" s="626" t="s">
        <v>85</v>
      </c>
      <c r="B197" s="727"/>
      <c r="C197" s="628"/>
      <c r="D197" s="628">
        <f>SUM(E197:BA197)</f>
        <v>0</v>
      </c>
      <c r="E197" s="628"/>
      <c r="F197" s="628"/>
      <c r="G197" s="628"/>
      <c r="H197" s="628"/>
      <c r="I197" s="628"/>
      <c r="J197" s="628"/>
      <c r="K197" s="628"/>
      <c r="L197" s="628"/>
      <c r="M197" s="628"/>
      <c r="N197" s="628"/>
      <c r="O197" s="628"/>
      <c r="P197" s="628"/>
      <c r="Q197" s="628"/>
      <c r="R197" s="628"/>
      <c r="S197" s="628"/>
      <c r="T197" s="628"/>
      <c r="U197" s="628"/>
      <c r="V197" s="628"/>
      <c r="W197" s="628"/>
      <c r="X197" s="628"/>
      <c r="Y197" s="628"/>
      <c r="Z197" s="628"/>
      <c r="AA197" s="628"/>
      <c r="AB197" s="628"/>
      <c r="AC197" s="628"/>
      <c r="AD197" s="628"/>
      <c r="AE197" s="628"/>
      <c r="AF197" s="628"/>
      <c r="AG197" s="628"/>
      <c r="AH197" s="628"/>
      <c r="AI197" s="628"/>
      <c r="AJ197" s="628"/>
      <c r="AK197" s="628"/>
      <c r="AL197" s="628"/>
      <c r="AM197" s="628"/>
      <c r="AN197" s="628"/>
      <c r="AO197" s="628"/>
      <c r="AP197" s="628"/>
      <c r="AQ197" s="628"/>
      <c r="AR197" s="628"/>
      <c r="AS197" s="628"/>
      <c r="AT197" s="628"/>
      <c r="AU197" s="628"/>
      <c r="AV197" s="628"/>
      <c r="AW197" s="628"/>
      <c r="AX197" s="628"/>
      <c r="AY197" s="628"/>
      <c r="AZ197" s="628"/>
      <c r="BA197" s="628"/>
      <c r="BB197" s="604" t="s">
        <v>231</v>
      </c>
      <c r="BC197" s="629"/>
      <c r="BD197" s="629"/>
      <c r="BE197" s="606">
        <v>2016</v>
      </c>
      <c r="BF197" s="629"/>
      <c r="BG197" s="629"/>
    </row>
    <row r="198" spans="1:59" s="683" customFormat="1" ht="22.2" customHeight="1">
      <c r="A198" s="687" t="s">
        <v>494</v>
      </c>
      <c r="B198" s="688" t="s">
        <v>681</v>
      </c>
      <c r="C198" s="680">
        <f>SUM(C199:C201)</f>
        <v>0</v>
      </c>
      <c r="D198" s="680">
        <f>D199</f>
        <v>0</v>
      </c>
      <c r="E198" s="680">
        <f>E199</f>
        <v>0</v>
      </c>
      <c r="F198" s="680">
        <f>F199</f>
        <v>0</v>
      </c>
      <c r="G198" s="680">
        <f t="shared" ref="G198:BA198" si="192">G199</f>
        <v>0</v>
      </c>
      <c r="H198" s="680">
        <f t="shared" si="192"/>
        <v>0</v>
      </c>
      <c r="I198" s="680">
        <f t="shared" si="192"/>
        <v>0</v>
      </c>
      <c r="J198" s="680">
        <f t="shared" si="192"/>
        <v>0</v>
      </c>
      <c r="K198" s="680">
        <f t="shared" si="192"/>
        <v>0</v>
      </c>
      <c r="L198" s="680">
        <f t="shared" si="192"/>
        <v>0</v>
      </c>
      <c r="M198" s="680">
        <f t="shared" si="192"/>
        <v>0</v>
      </c>
      <c r="N198" s="680">
        <f t="shared" si="192"/>
        <v>0</v>
      </c>
      <c r="O198" s="680">
        <f t="shared" si="192"/>
        <v>0</v>
      </c>
      <c r="P198" s="680">
        <f t="shared" si="192"/>
        <v>0</v>
      </c>
      <c r="Q198" s="680">
        <f t="shared" si="192"/>
        <v>0</v>
      </c>
      <c r="R198" s="680">
        <f t="shared" si="192"/>
        <v>0</v>
      </c>
      <c r="S198" s="680">
        <f t="shared" si="192"/>
        <v>0</v>
      </c>
      <c r="T198" s="680">
        <f t="shared" si="192"/>
        <v>0</v>
      </c>
      <c r="U198" s="680">
        <f t="shared" si="192"/>
        <v>0</v>
      </c>
      <c r="V198" s="680">
        <f t="shared" si="192"/>
        <v>0</v>
      </c>
      <c r="W198" s="680">
        <f t="shared" si="192"/>
        <v>0</v>
      </c>
      <c r="X198" s="680">
        <f t="shared" si="192"/>
        <v>0</v>
      </c>
      <c r="Y198" s="680">
        <f t="shared" si="192"/>
        <v>0</v>
      </c>
      <c r="Z198" s="680">
        <f t="shared" si="192"/>
        <v>0</v>
      </c>
      <c r="AA198" s="680">
        <f t="shared" si="192"/>
        <v>0</v>
      </c>
      <c r="AB198" s="680">
        <f t="shared" si="192"/>
        <v>0</v>
      </c>
      <c r="AC198" s="680">
        <f t="shared" si="192"/>
        <v>0</v>
      </c>
      <c r="AD198" s="680">
        <f t="shared" si="192"/>
        <v>0</v>
      </c>
      <c r="AE198" s="680">
        <f t="shared" si="192"/>
        <v>0</v>
      </c>
      <c r="AF198" s="680">
        <f t="shared" si="192"/>
        <v>0</v>
      </c>
      <c r="AG198" s="680">
        <f t="shared" si="192"/>
        <v>0</v>
      </c>
      <c r="AH198" s="680">
        <f t="shared" si="192"/>
        <v>0</v>
      </c>
      <c r="AI198" s="680">
        <f t="shared" si="192"/>
        <v>0</v>
      </c>
      <c r="AJ198" s="680">
        <f t="shared" si="192"/>
        <v>0</v>
      </c>
      <c r="AK198" s="680">
        <f t="shared" si="192"/>
        <v>0</v>
      </c>
      <c r="AL198" s="680">
        <f t="shared" si="192"/>
        <v>0</v>
      </c>
      <c r="AM198" s="680">
        <f t="shared" si="192"/>
        <v>0</v>
      </c>
      <c r="AN198" s="680">
        <f t="shared" si="192"/>
        <v>0</v>
      </c>
      <c r="AO198" s="680">
        <f t="shared" si="192"/>
        <v>0</v>
      </c>
      <c r="AP198" s="680">
        <f t="shared" si="192"/>
        <v>0</v>
      </c>
      <c r="AQ198" s="680">
        <f t="shared" si="192"/>
        <v>0</v>
      </c>
      <c r="AR198" s="680">
        <f t="shared" si="192"/>
        <v>0</v>
      </c>
      <c r="AS198" s="680">
        <f t="shared" si="192"/>
        <v>0</v>
      </c>
      <c r="AT198" s="680">
        <f t="shared" si="192"/>
        <v>0</v>
      </c>
      <c r="AU198" s="680">
        <f t="shared" si="192"/>
        <v>0</v>
      </c>
      <c r="AV198" s="680">
        <f t="shared" si="192"/>
        <v>0</v>
      </c>
      <c r="AW198" s="680">
        <f t="shared" si="192"/>
        <v>0</v>
      </c>
      <c r="AX198" s="680">
        <f t="shared" si="192"/>
        <v>0</v>
      </c>
      <c r="AY198" s="680">
        <f t="shared" si="192"/>
        <v>0</v>
      </c>
      <c r="AZ198" s="680">
        <f t="shared" si="192"/>
        <v>0</v>
      </c>
      <c r="BA198" s="680">
        <f t="shared" si="192"/>
        <v>0</v>
      </c>
      <c r="BB198" s="604" t="s">
        <v>231</v>
      </c>
      <c r="BC198" s="629"/>
      <c r="BD198" s="681"/>
      <c r="BE198" s="606">
        <v>2016</v>
      </c>
      <c r="BF198" s="682"/>
      <c r="BG198" s="682"/>
    </row>
    <row r="199" spans="1:59" s="638" customFormat="1" ht="22.2" customHeight="1">
      <c r="A199" s="626" t="s">
        <v>71</v>
      </c>
      <c r="B199" s="672" t="s">
        <v>481</v>
      </c>
      <c r="C199" s="635"/>
      <c r="D199" s="635">
        <f>SUM(E199:BA199)</f>
        <v>0</v>
      </c>
      <c r="E199" s="635">
        <f>SUM(E200:E201)</f>
        <v>0</v>
      </c>
      <c r="F199" s="635">
        <f t="shared" ref="F199:BA199" si="193">SUM(F200:F201)</f>
        <v>0</v>
      </c>
      <c r="G199" s="635">
        <f t="shared" si="193"/>
        <v>0</v>
      </c>
      <c r="H199" s="635">
        <f t="shared" si="193"/>
        <v>0</v>
      </c>
      <c r="I199" s="635">
        <f t="shared" si="193"/>
        <v>0</v>
      </c>
      <c r="J199" s="635">
        <f t="shared" si="193"/>
        <v>0</v>
      </c>
      <c r="K199" s="635">
        <f t="shared" si="193"/>
        <v>0</v>
      </c>
      <c r="L199" s="635">
        <f t="shared" si="193"/>
        <v>0</v>
      </c>
      <c r="M199" s="635">
        <f t="shared" si="193"/>
        <v>0</v>
      </c>
      <c r="N199" s="635">
        <f t="shared" si="193"/>
        <v>0</v>
      </c>
      <c r="O199" s="635">
        <f t="shared" si="193"/>
        <v>0</v>
      </c>
      <c r="P199" s="635">
        <f t="shared" si="193"/>
        <v>0</v>
      </c>
      <c r="Q199" s="635">
        <f t="shared" si="193"/>
        <v>0</v>
      </c>
      <c r="R199" s="635">
        <f t="shared" si="193"/>
        <v>0</v>
      </c>
      <c r="S199" s="635">
        <f t="shared" si="193"/>
        <v>0</v>
      </c>
      <c r="T199" s="635">
        <f t="shared" si="193"/>
        <v>0</v>
      </c>
      <c r="U199" s="635">
        <f t="shared" si="193"/>
        <v>0</v>
      </c>
      <c r="V199" s="635">
        <f t="shared" si="193"/>
        <v>0</v>
      </c>
      <c r="W199" s="635">
        <f t="shared" si="193"/>
        <v>0</v>
      </c>
      <c r="X199" s="635">
        <f t="shared" si="193"/>
        <v>0</v>
      </c>
      <c r="Y199" s="635">
        <f t="shared" si="193"/>
        <v>0</v>
      </c>
      <c r="Z199" s="635">
        <f t="shared" si="193"/>
        <v>0</v>
      </c>
      <c r="AA199" s="635">
        <f t="shared" si="193"/>
        <v>0</v>
      </c>
      <c r="AB199" s="635">
        <f t="shared" si="193"/>
        <v>0</v>
      </c>
      <c r="AC199" s="635">
        <f t="shared" si="193"/>
        <v>0</v>
      </c>
      <c r="AD199" s="635">
        <f t="shared" si="193"/>
        <v>0</v>
      </c>
      <c r="AE199" s="635">
        <f t="shared" si="193"/>
        <v>0</v>
      </c>
      <c r="AF199" s="635">
        <f t="shared" si="193"/>
        <v>0</v>
      </c>
      <c r="AG199" s="635">
        <f t="shared" si="193"/>
        <v>0</v>
      </c>
      <c r="AH199" s="635">
        <f t="shared" si="193"/>
        <v>0</v>
      </c>
      <c r="AI199" s="635">
        <f t="shared" si="193"/>
        <v>0</v>
      </c>
      <c r="AJ199" s="635">
        <f t="shared" si="193"/>
        <v>0</v>
      </c>
      <c r="AK199" s="635">
        <f t="shared" si="193"/>
        <v>0</v>
      </c>
      <c r="AL199" s="635">
        <f t="shared" si="193"/>
        <v>0</v>
      </c>
      <c r="AM199" s="635">
        <f t="shared" si="193"/>
        <v>0</v>
      </c>
      <c r="AN199" s="635">
        <f t="shared" si="193"/>
        <v>0</v>
      </c>
      <c r="AO199" s="635">
        <f t="shared" si="193"/>
        <v>0</v>
      </c>
      <c r="AP199" s="635">
        <f t="shared" si="193"/>
        <v>0</v>
      </c>
      <c r="AQ199" s="635">
        <f t="shared" si="193"/>
        <v>0</v>
      </c>
      <c r="AR199" s="635">
        <f t="shared" si="193"/>
        <v>0</v>
      </c>
      <c r="AS199" s="635">
        <f t="shared" si="193"/>
        <v>0</v>
      </c>
      <c r="AT199" s="635">
        <f t="shared" si="193"/>
        <v>0</v>
      </c>
      <c r="AU199" s="635">
        <f t="shared" si="193"/>
        <v>0</v>
      </c>
      <c r="AV199" s="635">
        <f t="shared" si="193"/>
        <v>0</v>
      </c>
      <c r="AW199" s="635">
        <f t="shared" si="193"/>
        <v>0</v>
      </c>
      <c r="AX199" s="635">
        <f t="shared" si="193"/>
        <v>0</v>
      </c>
      <c r="AY199" s="635">
        <f t="shared" si="193"/>
        <v>0</v>
      </c>
      <c r="AZ199" s="635">
        <f t="shared" si="193"/>
        <v>0</v>
      </c>
      <c r="BA199" s="635">
        <f t="shared" si="193"/>
        <v>0</v>
      </c>
      <c r="BB199" s="604" t="s">
        <v>231</v>
      </c>
      <c r="BC199" s="629"/>
      <c r="BD199" s="70"/>
      <c r="BE199" s="606">
        <v>2016</v>
      </c>
      <c r="BF199" s="637"/>
      <c r="BG199" s="637"/>
    </row>
    <row r="200" spans="1:59" s="630" customFormat="1" ht="22.2" customHeight="1">
      <c r="A200" s="626" t="s">
        <v>71</v>
      </c>
      <c r="B200" s="605"/>
      <c r="C200" s="628"/>
      <c r="D200" s="628">
        <f>SUM(E200:BA200)</f>
        <v>0</v>
      </c>
      <c r="E200" s="628"/>
      <c r="F200" s="628"/>
      <c r="G200" s="628"/>
      <c r="H200" s="628"/>
      <c r="I200" s="628"/>
      <c r="J200" s="628"/>
      <c r="K200" s="628"/>
      <c r="L200" s="628"/>
      <c r="M200" s="628"/>
      <c r="N200" s="628"/>
      <c r="O200" s="628"/>
      <c r="P200" s="628"/>
      <c r="Q200" s="628"/>
      <c r="R200" s="628"/>
      <c r="S200" s="628"/>
      <c r="T200" s="628"/>
      <c r="U200" s="628"/>
      <c r="V200" s="628"/>
      <c r="W200" s="628"/>
      <c r="X200" s="628"/>
      <c r="Y200" s="628"/>
      <c r="Z200" s="628"/>
      <c r="AA200" s="628"/>
      <c r="AB200" s="628"/>
      <c r="AC200" s="628"/>
      <c r="AD200" s="628"/>
      <c r="AE200" s="628"/>
      <c r="AF200" s="628"/>
      <c r="AG200" s="628"/>
      <c r="AH200" s="628"/>
      <c r="AI200" s="628"/>
      <c r="AJ200" s="628"/>
      <c r="AK200" s="628"/>
      <c r="AL200" s="628"/>
      <c r="AM200" s="628"/>
      <c r="AN200" s="628"/>
      <c r="AO200" s="628"/>
      <c r="AP200" s="628"/>
      <c r="AQ200" s="628"/>
      <c r="AR200" s="628"/>
      <c r="AS200" s="628"/>
      <c r="AT200" s="628"/>
      <c r="AU200" s="628"/>
      <c r="AV200" s="628"/>
      <c r="AW200" s="628"/>
      <c r="AX200" s="628"/>
      <c r="AY200" s="628"/>
      <c r="AZ200" s="628"/>
      <c r="BA200" s="628"/>
      <c r="BB200" s="604" t="s">
        <v>231</v>
      </c>
      <c r="BC200" s="629"/>
      <c r="BD200" s="629"/>
      <c r="BE200" s="606">
        <v>2016</v>
      </c>
      <c r="BF200" s="629"/>
      <c r="BG200" s="629"/>
    </row>
    <row r="201" spans="1:59" s="630" customFormat="1" ht="22.2" customHeight="1">
      <c r="A201" s="626" t="s">
        <v>71</v>
      </c>
      <c r="B201" s="672"/>
      <c r="C201" s="628"/>
      <c r="D201" s="628">
        <f>SUM(E201:BA201)</f>
        <v>0</v>
      </c>
      <c r="E201" s="628"/>
      <c r="F201" s="628"/>
      <c r="G201" s="628"/>
      <c r="H201" s="628"/>
      <c r="I201" s="628"/>
      <c r="J201" s="628"/>
      <c r="K201" s="628"/>
      <c r="L201" s="628"/>
      <c r="M201" s="628"/>
      <c r="N201" s="628"/>
      <c r="O201" s="628"/>
      <c r="P201" s="628"/>
      <c r="Q201" s="628"/>
      <c r="R201" s="628"/>
      <c r="S201" s="628"/>
      <c r="T201" s="628"/>
      <c r="U201" s="628"/>
      <c r="V201" s="628"/>
      <c r="W201" s="628"/>
      <c r="X201" s="628"/>
      <c r="Y201" s="628"/>
      <c r="Z201" s="628"/>
      <c r="AA201" s="628"/>
      <c r="AB201" s="628"/>
      <c r="AC201" s="628"/>
      <c r="AD201" s="628"/>
      <c r="AE201" s="628"/>
      <c r="AF201" s="628"/>
      <c r="AG201" s="628"/>
      <c r="AH201" s="628"/>
      <c r="AI201" s="628"/>
      <c r="AJ201" s="628"/>
      <c r="AK201" s="628"/>
      <c r="AL201" s="628"/>
      <c r="AM201" s="628"/>
      <c r="AN201" s="628"/>
      <c r="AO201" s="628"/>
      <c r="AP201" s="628"/>
      <c r="AQ201" s="628"/>
      <c r="AR201" s="628"/>
      <c r="AS201" s="628"/>
      <c r="AT201" s="628"/>
      <c r="AU201" s="628"/>
      <c r="AV201" s="628"/>
      <c r="AW201" s="628"/>
      <c r="AX201" s="628"/>
      <c r="AY201" s="628"/>
      <c r="AZ201" s="628"/>
      <c r="BA201" s="628"/>
      <c r="BB201" s="604" t="s">
        <v>231</v>
      </c>
      <c r="BC201" s="629"/>
      <c r="BD201" s="629"/>
      <c r="BE201" s="606">
        <v>2016</v>
      </c>
      <c r="BF201" s="629"/>
      <c r="BG201" s="629"/>
    </row>
    <row r="202" spans="1:59" s="630" customFormat="1" ht="22.2" customHeight="1">
      <c r="A202" s="626" t="s">
        <v>73</v>
      </c>
      <c r="B202" s="689" t="s">
        <v>682</v>
      </c>
      <c r="C202" s="628">
        <f>SUM(C203:C205)</f>
        <v>0</v>
      </c>
      <c r="D202" s="628">
        <f>D203</f>
        <v>0</v>
      </c>
      <c r="E202" s="628">
        <f>E203</f>
        <v>0</v>
      </c>
      <c r="F202" s="628">
        <f t="shared" ref="F202:BA202" si="194">F203</f>
        <v>0</v>
      </c>
      <c r="G202" s="628">
        <f t="shared" si="194"/>
        <v>0</v>
      </c>
      <c r="H202" s="628">
        <f t="shared" si="194"/>
        <v>0</v>
      </c>
      <c r="I202" s="628">
        <f t="shared" si="194"/>
        <v>0</v>
      </c>
      <c r="J202" s="628">
        <f t="shared" si="194"/>
        <v>0</v>
      </c>
      <c r="K202" s="628">
        <f t="shared" si="194"/>
        <v>0</v>
      </c>
      <c r="L202" s="628">
        <f t="shared" si="194"/>
        <v>0</v>
      </c>
      <c r="M202" s="628">
        <f t="shared" si="194"/>
        <v>0</v>
      </c>
      <c r="N202" s="628">
        <f t="shared" si="194"/>
        <v>0</v>
      </c>
      <c r="O202" s="628">
        <f t="shared" si="194"/>
        <v>0</v>
      </c>
      <c r="P202" s="628">
        <f t="shared" si="194"/>
        <v>0</v>
      </c>
      <c r="Q202" s="628">
        <f t="shared" si="194"/>
        <v>0</v>
      </c>
      <c r="R202" s="628">
        <f t="shared" si="194"/>
        <v>0</v>
      </c>
      <c r="S202" s="628">
        <f t="shared" si="194"/>
        <v>0</v>
      </c>
      <c r="T202" s="628">
        <f t="shared" si="194"/>
        <v>0</v>
      </c>
      <c r="U202" s="628">
        <f t="shared" si="194"/>
        <v>0</v>
      </c>
      <c r="V202" s="628">
        <f t="shared" si="194"/>
        <v>0</v>
      </c>
      <c r="W202" s="628">
        <f t="shared" si="194"/>
        <v>0</v>
      </c>
      <c r="X202" s="628">
        <f t="shared" si="194"/>
        <v>0</v>
      </c>
      <c r="Y202" s="628">
        <f t="shared" si="194"/>
        <v>0</v>
      </c>
      <c r="Z202" s="628">
        <f t="shared" si="194"/>
        <v>0</v>
      </c>
      <c r="AA202" s="628">
        <f t="shared" si="194"/>
        <v>0</v>
      </c>
      <c r="AB202" s="628">
        <f t="shared" si="194"/>
        <v>0</v>
      </c>
      <c r="AC202" s="628">
        <f t="shared" si="194"/>
        <v>0</v>
      </c>
      <c r="AD202" s="628">
        <f t="shared" si="194"/>
        <v>0</v>
      </c>
      <c r="AE202" s="628">
        <f t="shared" si="194"/>
        <v>0</v>
      </c>
      <c r="AF202" s="628">
        <f t="shared" si="194"/>
        <v>0</v>
      </c>
      <c r="AG202" s="628">
        <f t="shared" si="194"/>
        <v>0</v>
      </c>
      <c r="AH202" s="628">
        <f t="shared" si="194"/>
        <v>0</v>
      </c>
      <c r="AI202" s="628">
        <f t="shared" si="194"/>
        <v>0</v>
      </c>
      <c r="AJ202" s="628">
        <f t="shared" si="194"/>
        <v>0</v>
      </c>
      <c r="AK202" s="628">
        <f t="shared" si="194"/>
        <v>0</v>
      </c>
      <c r="AL202" s="628">
        <f t="shared" si="194"/>
        <v>0</v>
      </c>
      <c r="AM202" s="628">
        <f t="shared" si="194"/>
        <v>0</v>
      </c>
      <c r="AN202" s="628">
        <f t="shared" si="194"/>
        <v>0</v>
      </c>
      <c r="AO202" s="628">
        <f t="shared" si="194"/>
        <v>0</v>
      </c>
      <c r="AP202" s="628">
        <f t="shared" si="194"/>
        <v>0</v>
      </c>
      <c r="AQ202" s="628">
        <f t="shared" si="194"/>
        <v>0</v>
      </c>
      <c r="AR202" s="628">
        <f t="shared" si="194"/>
        <v>0</v>
      </c>
      <c r="AS202" s="628">
        <f t="shared" si="194"/>
        <v>0</v>
      </c>
      <c r="AT202" s="628">
        <f t="shared" si="194"/>
        <v>0</v>
      </c>
      <c r="AU202" s="628">
        <f t="shared" si="194"/>
        <v>0</v>
      </c>
      <c r="AV202" s="628">
        <f t="shared" si="194"/>
        <v>0</v>
      </c>
      <c r="AW202" s="628">
        <f t="shared" si="194"/>
        <v>0</v>
      </c>
      <c r="AX202" s="628">
        <f t="shared" si="194"/>
        <v>0</v>
      </c>
      <c r="AY202" s="628">
        <f t="shared" si="194"/>
        <v>0</v>
      </c>
      <c r="AZ202" s="628">
        <f t="shared" si="194"/>
        <v>0</v>
      </c>
      <c r="BA202" s="628">
        <f t="shared" si="194"/>
        <v>0</v>
      </c>
      <c r="BB202" s="604" t="s">
        <v>231</v>
      </c>
      <c r="BC202" s="629"/>
      <c r="BD202" s="629"/>
      <c r="BE202" s="606">
        <v>2016</v>
      </c>
      <c r="BF202" s="629"/>
      <c r="BG202" s="629"/>
    </row>
    <row r="203" spans="1:59" s="630" customFormat="1" ht="22.2" customHeight="1">
      <c r="A203" s="626" t="s">
        <v>73</v>
      </c>
      <c r="B203" s="672" t="s">
        <v>481</v>
      </c>
      <c r="C203" s="628"/>
      <c r="D203" s="628">
        <f>SUM(E203:BA203)</f>
        <v>0</v>
      </c>
      <c r="E203" s="628">
        <f>SUM(E204:E205)</f>
        <v>0</v>
      </c>
      <c r="F203" s="628">
        <f t="shared" ref="F203:BA203" si="195">SUM(F204:F205)</f>
        <v>0</v>
      </c>
      <c r="G203" s="628">
        <f t="shared" si="195"/>
        <v>0</v>
      </c>
      <c r="H203" s="628">
        <f t="shared" si="195"/>
        <v>0</v>
      </c>
      <c r="I203" s="628">
        <f t="shared" si="195"/>
        <v>0</v>
      </c>
      <c r="J203" s="628">
        <f t="shared" si="195"/>
        <v>0</v>
      </c>
      <c r="K203" s="628">
        <f t="shared" si="195"/>
        <v>0</v>
      </c>
      <c r="L203" s="628">
        <f t="shared" si="195"/>
        <v>0</v>
      </c>
      <c r="M203" s="628">
        <f t="shared" si="195"/>
        <v>0</v>
      </c>
      <c r="N203" s="628">
        <f t="shared" si="195"/>
        <v>0</v>
      </c>
      <c r="O203" s="628">
        <f t="shared" si="195"/>
        <v>0</v>
      </c>
      <c r="P203" s="628">
        <f t="shared" si="195"/>
        <v>0</v>
      </c>
      <c r="Q203" s="628">
        <f t="shared" si="195"/>
        <v>0</v>
      </c>
      <c r="R203" s="628">
        <f t="shared" si="195"/>
        <v>0</v>
      </c>
      <c r="S203" s="628">
        <f t="shared" si="195"/>
        <v>0</v>
      </c>
      <c r="T203" s="628">
        <f t="shared" si="195"/>
        <v>0</v>
      </c>
      <c r="U203" s="628">
        <f t="shared" si="195"/>
        <v>0</v>
      </c>
      <c r="V203" s="628">
        <f t="shared" si="195"/>
        <v>0</v>
      </c>
      <c r="W203" s="628">
        <f t="shared" si="195"/>
        <v>0</v>
      </c>
      <c r="X203" s="628">
        <f t="shared" si="195"/>
        <v>0</v>
      </c>
      <c r="Y203" s="628">
        <f t="shared" si="195"/>
        <v>0</v>
      </c>
      <c r="Z203" s="628">
        <f t="shared" si="195"/>
        <v>0</v>
      </c>
      <c r="AA203" s="628">
        <f t="shared" si="195"/>
        <v>0</v>
      </c>
      <c r="AB203" s="628">
        <f t="shared" si="195"/>
        <v>0</v>
      </c>
      <c r="AC203" s="628">
        <f t="shared" si="195"/>
        <v>0</v>
      </c>
      <c r="AD203" s="628">
        <f t="shared" si="195"/>
        <v>0</v>
      </c>
      <c r="AE203" s="628">
        <f t="shared" si="195"/>
        <v>0</v>
      </c>
      <c r="AF203" s="628">
        <f t="shared" si="195"/>
        <v>0</v>
      </c>
      <c r="AG203" s="628">
        <f t="shared" si="195"/>
        <v>0</v>
      </c>
      <c r="AH203" s="628">
        <f t="shared" si="195"/>
        <v>0</v>
      </c>
      <c r="AI203" s="628">
        <f t="shared" si="195"/>
        <v>0</v>
      </c>
      <c r="AJ203" s="628">
        <f t="shared" si="195"/>
        <v>0</v>
      </c>
      <c r="AK203" s="628">
        <f t="shared" si="195"/>
        <v>0</v>
      </c>
      <c r="AL203" s="628">
        <f t="shared" si="195"/>
        <v>0</v>
      </c>
      <c r="AM203" s="628">
        <f t="shared" si="195"/>
        <v>0</v>
      </c>
      <c r="AN203" s="628">
        <f t="shared" si="195"/>
        <v>0</v>
      </c>
      <c r="AO203" s="628">
        <f t="shared" si="195"/>
        <v>0</v>
      </c>
      <c r="AP203" s="628">
        <f t="shared" si="195"/>
        <v>0</v>
      </c>
      <c r="AQ203" s="628">
        <f t="shared" si="195"/>
        <v>0</v>
      </c>
      <c r="AR203" s="628">
        <f t="shared" si="195"/>
        <v>0</v>
      </c>
      <c r="AS203" s="628">
        <f t="shared" si="195"/>
        <v>0</v>
      </c>
      <c r="AT203" s="628">
        <f t="shared" si="195"/>
        <v>0</v>
      </c>
      <c r="AU203" s="628">
        <f t="shared" si="195"/>
        <v>0</v>
      </c>
      <c r="AV203" s="628">
        <f t="shared" si="195"/>
        <v>0</v>
      </c>
      <c r="AW203" s="628">
        <f t="shared" si="195"/>
        <v>0</v>
      </c>
      <c r="AX203" s="628">
        <f t="shared" si="195"/>
        <v>0</v>
      </c>
      <c r="AY203" s="628">
        <f t="shared" si="195"/>
        <v>0</v>
      </c>
      <c r="AZ203" s="628">
        <f t="shared" si="195"/>
        <v>0</v>
      </c>
      <c r="BA203" s="628">
        <f t="shared" si="195"/>
        <v>0</v>
      </c>
      <c r="BB203" s="604" t="s">
        <v>231</v>
      </c>
      <c r="BC203" s="629"/>
      <c r="BD203" s="629"/>
      <c r="BE203" s="606">
        <v>2016</v>
      </c>
      <c r="BF203" s="629"/>
      <c r="BG203" s="629"/>
    </row>
    <row r="204" spans="1:59" s="630" customFormat="1" ht="22.2" customHeight="1">
      <c r="A204" s="626" t="s">
        <v>73</v>
      </c>
      <c r="B204" s="672"/>
      <c r="C204" s="628"/>
      <c r="D204" s="628">
        <f>SUM(E204:BA204)</f>
        <v>0</v>
      </c>
      <c r="E204" s="628"/>
      <c r="F204" s="628"/>
      <c r="G204" s="628"/>
      <c r="H204" s="628"/>
      <c r="I204" s="628"/>
      <c r="J204" s="628"/>
      <c r="K204" s="628"/>
      <c r="L204" s="628"/>
      <c r="M204" s="628"/>
      <c r="N204" s="628"/>
      <c r="O204" s="628"/>
      <c r="P204" s="628"/>
      <c r="Q204" s="628"/>
      <c r="R204" s="628"/>
      <c r="S204" s="628"/>
      <c r="T204" s="628"/>
      <c r="U204" s="628"/>
      <c r="V204" s="628"/>
      <c r="W204" s="628"/>
      <c r="X204" s="628"/>
      <c r="Y204" s="628"/>
      <c r="Z204" s="628"/>
      <c r="AA204" s="628"/>
      <c r="AB204" s="628"/>
      <c r="AC204" s="628"/>
      <c r="AD204" s="628"/>
      <c r="AE204" s="628"/>
      <c r="AF204" s="628"/>
      <c r="AG204" s="628"/>
      <c r="AH204" s="628"/>
      <c r="AI204" s="628"/>
      <c r="AJ204" s="628"/>
      <c r="AK204" s="628"/>
      <c r="AL204" s="628"/>
      <c r="AM204" s="628"/>
      <c r="AN204" s="628"/>
      <c r="AO204" s="628"/>
      <c r="AP204" s="628"/>
      <c r="AQ204" s="628"/>
      <c r="AR204" s="628"/>
      <c r="AS204" s="628"/>
      <c r="AT204" s="628"/>
      <c r="AU204" s="628"/>
      <c r="AV204" s="628"/>
      <c r="AW204" s="628"/>
      <c r="AX204" s="628"/>
      <c r="AY204" s="628"/>
      <c r="AZ204" s="628"/>
      <c r="BA204" s="628"/>
      <c r="BB204" s="604" t="s">
        <v>231</v>
      </c>
      <c r="BC204" s="629"/>
      <c r="BD204" s="629"/>
      <c r="BE204" s="606">
        <v>2016</v>
      </c>
      <c r="BF204" s="629"/>
      <c r="BG204" s="629"/>
    </row>
    <row r="205" spans="1:59" s="630" customFormat="1" ht="22.2" customHeight="1">
      <c r="A205" s="626" t="s">
        <v>73</v>
      </c>
      <c r="B205" s="672"/>
      <c r="C205" s="628"/>
      <c r="D205" s="628">
        <f>SUM(E205:BA205)</f>
        <v>0</v>
      </c>
      <c r="E205" s="628"/>
      <c r="F205" s="628"/>
      <c r="G205" s="628"/>
      <c r="H205" s="628"/>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04" t="s">
        <v>231</v>
      </c>
      <c r="BC205" s="629"/>
      <c r="BD205" s="629"/>
      <c r="BE205" s="606">
        <v>2016</v>
      </c>
      <c r="BF205" s="629"/>
      <c r="BG205" s="629"/>
    </row>
    <row r="206" spans="1:59" s="630" customFormat="1" ht="22.2" customHeight="1">
      <c r="A206" s="626" t="s">
        <v>75</v>
      </c>
      <c r="B206" s="689" t="s">
        <v>684</v>
      </c>
      <c r="C206" s="628">
        <f>SUM(C207:C210)</f>
        <v>0</v>
      </c>
      <c r="D206" s="628">
        <f>D207</f>
        <v>0</v>
      </c>
      <c r="E206" s="628">
        <f>E207</f>
        <v>0</v>
      </c>
      <c r="F206" s="628">
        <f t="shared" ref="F206:BA206" si="196">F207</f>
        <v>0</v>
      </c>
      <c r="G206" s="628">
        <f t="shared" si="196"/>
        <v>0</v>
      </c>
      <c r="H206" s="628">
        <f t="shared" si="196"/>
        <v>0</v>
      </c>
      <c r="I206" s="628">
        <f t="shared" si="196"/>
        <v>0</v>
      </c>
      <c r="J206" s="628">
        <f t="shared" si="196"/>
        <v>0</v>
      </c>
      <c r="K206" s="628">
        <f t="shared" si="196"/>
        <v>0</v>
      </c>
      <c r="L206" s="628">
        <f t="shared" si="196"/>
        <v>0</v>
      </c>
      <c r="M206" s="628">
        <f t="shared" si="196"/>
        <v>0</v>
      </c>
      <c r="N206" s="628">
        <f t="shared" si="196"/>
        <v>0</v>
      </c>
      <c r="O206" s="628">
        <f t="shared" si="196"/>
        <v>0</v>
      </c>
      <c r="P206" s="628">
        <f t="shared" si="196"/>
        <v>0</v>
      </c>
      <c r="Q206" s="628">
        <f t="shared" si="196"/>
        <v>0</v>
      </c>
      <c r="R206" s="628">
        <f t="shared" si="196"/>
        <v>0</v>
      </c>
      <c r="S206" s="628">
        <f t="shared" si="196"/>
        <v>0</v>
      </c>
      <c r="T206" s="628">
        <f t="shared" si="196"/>
        <v>0</v>
      </c>
      <c r="U206" s="628">
        <f t="shared" si="196"/>
        <v>0</v>
      </c>
      <c r="V206" s="628">
        <f t="shared" si="196"/>
        <v>0</v>
      </c>
      <c r="W206" s="628">
        <f t="shared" si="196"/>
        <v>0</v>
      </c>
      <c r="X206" s="628">
        <f t="shared" si="196"/>
        <v>0</v>
      </c>
      <c r="Y206" s="628">
        <f t="shared" si="196"/>
        <v>0</v>
      </c>
      <c r="Z206" s="628">
        <f t="shared" si="196"/>
        <v>0</v>
      </c>
      <c r="AA206" s="628">
        <f t="shared" si="196"/>
        <v>0</v>
      </c>
      <c r="AB206" s="628">
        <f t="shared" si="196"/>
        <v>0</v>
      </c>
      <c r="AC206" s="628">
        <f t="shared" si="196"/>
        <v>0</v>
      </c>
      <c r="AD206" s="628">
        <f t="shared" si="196"/>
        <v>0</v>
      </c>
      <c r="AE206" s="628">
        <f t="shared" si="196"/>
        <v>0</v>
      </c>
      <c r="AF206" s="628">
        <f t="shared" si="196"/>
        <v>0</v>
      </c>
      <c r="AG206" s="628">
        <f t="shared" si="196"/>
        <v>0</v>
      </c>
      <c r="AH206" s="628">
        <f t="shared" si="196"/>
        <v>0</v>
      </c>
      <c r="AI206" s="628">
        <f t="shared" si="196"/>
        <v>0</v>
      </c>
      <c r="AJ206" s="628">
        <f t="shared" si="196"/>
        <v>0</v>
      </c>
      <c r="AK206" s="628">
        <f t="shared" si="196"/>
        <v>0</v>
      </c>
      <c r="AL206" s="628">
        <f t="shared" si="196"/>
        <v>0</v>
      </c>
      <c r="AM206" s="628">
        <f t="shared" si="196"/>
        <v>0</v>
      </c>
      <c r="AN206" s="628">
        <f t="shared" si="196"/>
        <v>0</v>
      </c>
      <c r="AO206" s="628">
        <f t="shared" si="196"/>
        <v>0</v>
      </c>
      <c r="AP206" s="628">
        <f t="shared" si="196"/>
        <v>0</v>
      </c>
      <c r="AQ206" s="628">
        <f t="shared" si="196"/>
        <v>0</v>
      </c>
      <c r="AR206" s="628">
        <f t="shared" si="196"/>
        <v>0</v>
      </c>
      <c r="AS206" s="628">
        <f t="shared" si="196"/>
        <v>0</v>
      </c>
      <c r="AT206" s="628">
        <f t="shared" si="196"/>
        <v>0</v>
      </c>
      <c r="AU206" s="628">
        <f t="shared" si="196"/>
        <v>0</v>
      </c>
      <c r="AV206" s="628">
        <f t="shared" si="196"/>
        <v>0</v>
      </c>
      <c r="AW206" s="628">
        <f t="shared" si="196"/>
        <v>0</v>
      </c>
      <c r="AX206" s="628">
        <f t="shared" si="196"/>
        <v>0</v>
      </c>
      <c r="AY206" s="628">
        <f t="shared" si="196"/>
        <v>0</v>
      </c>
      <c r="AZ206" s="628">
        <f t="shared" si="196"/>
        <v>0</v>
      </c>
      <c r="BA206" s="628">
        <f t="shared" si="196"/>
        <v>0</v>
      </c>
      <c r="BB206" s="604" t="s">
        <v>231</v>
      </c>
      <c r="BC206" s="629"/>
      <c r="BD206" s="629"/>
      <c r="BE206" s="606">
        <v>2016</v>
      </c>
      <c r="BF206" s="629"/>
      <c r="BG206" s="629"/>
    </row>
    <row r="207" spans="1:59" s="630" customFormat="1" ht="22.2" customHeight="1">
      <c r="A207" s="626" t="s">
        <v>75</v>
      </c>
      <c r="B207" s="672" t="s">
        <v>481</v>
      </c>
      <c r="C207" s="628"/>
      <c r="D207" s="628">
        <f>SUM(D208:D210)</f>
        <v>0</v>
      </c>
      <c r="E207" s="628">
        <f>SUM(E208:E210)</f>
        <v>0</v>
      </c>
      <c r="F207" s="628">
        <f t="shared" ref="F207:AZ207" si="197">SUM(F208:F210)</f>
        <v>0</v>
      </c>
      <c r="G207" s="628">
        <f t="shared" si="197"/>
        <v>0</v>
      </c>
      <c r="H207" s="628">
        <f t="shared" si="197"/>
        <v>0</v>
      </c>
      <c r="I207" s="628">
        <f t="shared" si="197"/>
        <v>0</v>
      </c>
      <c r="J207" s="628">
        <f t="shared" si="197"/>
        <v>0</v>
      </c>
      <c r="K207" s="628">
        <f t="shared" si="197"/>
        <v>0</v>
      </c>
      <c r="L207" s="628">
        <f t="shared" si="197"/>
        <v>0</v>
      </c>
      <c r="M207" s="628">
        <f t="shared" si="197"/>
        <v>0</v>
      </c>
      <c r="N207" s="628">
        <f t="shared" si="197"/>
        <v>0</v>
      </c>
      <c r="O207" s="628">
        <f t="shared" si="197"/>
        <v>0</v>
      </c>
      <c r="P207" s="628">
        <f t="shared" si="197"/>
        <v>0</v>
      </c>
      <c r="Q207" s="628">
        <f t="shared" si="197"/>
        <v>0</v>
      </c>
      <c r="R207" s="628">
        <f t="shared" si="197"/>
        <v>0</v>
      </c>
      <c r="S207" s="628">
        <f t="shared" si="197"/>
        <v>0</v>
      </c>
      <c r="T207" s="628">
        <f t="shared" si="197"/>
        <v>0</v>
      </c>
      <c r="U207" s="628">
        <f t="shared" si="197"/>
        <v>0</v>
      </c>
      <c r="V207" s="628">
        <f t="shared" si="197"/>
        <v>0</v>
      </c>
      <c r="W207" s="628">
        <f t="shared" si="197"/>
        <v>0</v>
      </c>
      <c r="X207" s="628">
        <f t="shared" si="197"/>
        <v>0</v>
      </c>
      <c r="Y207" s="628">
        <f t="shared" si="197"/>
        <v>0</v>
      </c>
      <c r="Z207" s="628">
        <f t="shared" si="197"/>
        <v>0</v>
      </c>
      <c r="AA207" s="628">
        <f t="shared" si="197"/>
        <v>0</v>
      </c>
      <c r="AB207" s="628">
        <f t="shared" si="197"/>
        <v>0</v>
      </c>
      <c r="AC207" s="628">
        <f t="shared" si="197"/>
        <v>0</v>
      </c>
      <c r="AD207" s="628">
        <f t="shared" si="197"/>
        <v>0</v>
      </c>
      <c r="AE207" s="628">
        <f t="shared" si="197"/>
        <v>0</v>
      </c>
      <c r="AF207" s="628">
        <f t="shared" si="197"/>
        <v>0</v>
      </c>
      <c r="AG207" s="628">
        <f t="shared" si="197"/>
        <v>0</v>
      </c>
      <c r="AH207" s="628">
        <f t="shared" si="197"/>
        <v>0</v>
      </c>
      <c r="AI207" s="628">
        <f t="shared" si="197"/>
        <v>0</v>
      </c>
      <c r="AJ207" s="628">
        <f t="shared" si="197"/>
        <v>0</v>
      </c>
      <c r="AK207" s="628">
        <f t="shared" si="197"/>
        <v>0</v>
      </c>
      <c r="AL207" s="628">
        <f t="shared" si="197"/>
        <v>0</v>
      </c>
      <c r="AM207" s="628">
        <f t="shared" si="197"/>
        <v>0</v>
      </c>
      <c r="AN207" s="628">
        <f t="shared" si="197"/>
        <v>0</v>
      </c>
      <c r="AO207" s="628">
        <f t="shared" si="197"/>
        <v>0</v>
      </c>
      <c r="AP207" s="628">
        <f t="shared" si="197"/>
        <v>0</v>
      </c>
      <c r="AQ207" s="628">
        <f t="shared" si="197"/>
        <v>0</v>
      </c>
      <c r="AR207" s="628">
        <f t="shared" si="197"/>
        <v>0</v>
      </c>
      <c r="AS207" s="628">
        <f t="shared" si="197"/>
        <v>0</v>
      </c>
      <c r="AT207" s="628">
        <f t="shared" si="197"/>
        <v>0</v>
      </c>
      <c r="AU207" s="628">
        <f t="shared" si="197"/>
        <v>0</v>
      </c>
      <c r="AV207" s="628">
        <f t="shared" si="197"/>
        <v>0</v>
      </c>
      <c r="AW207" s="628">
        <f t="shared" si="197"/>
        <v>0</v>
      </c>
      <c r="AX207" s="628">
        <f t="shared" si="197"/>
        <v>0</v>
      </c>
      <c r="AY207" s="628">
        <f t="shared" si="197"/>
        <v>0</v>
      </c>
      <c r="AZ207" s="628">
        <f t="shared" si="197"/>
        <v>0</v>
      </c>
      <c r="BA207" s="628">
        <f>SUM(BA208:BA210)</f>
        <v>0</v>
      </c>
      <c r="BB207" s="604" t="s">
        <v>231</v>
      </c>
      <c r="BC207" s="629"/>
      <c r="BD207" s="629"/>
      <c r="BE207" s="606">
        <v>2016</v>
      </c>
      <c r="BF207" s="629"/>
      <c r="BG207" s="629"/>
    </row>
    <row r="208" spans="1:59" s="630" customFormat="1" ht="22.2" customHeight="1">
      <c r="A208" s="626" t="s">
        <v>75</v>
      </c>
      <c r="B208" s="609"/>
      <c r="C208" s="628"/>
      <c r="D208" s="628">
        <f>SUM(E208:BA208)</f>
        <v>0</v>
      </c>
      <c r="E208" s="628"/>
      <c r="F208" s="628"/>
      <c r="G208" s="628"/>
      <c r="H208" s="636"/>
      <c r="I208" s="628"/>
      <c r="J208" s="628"/>
      <c r="K208" s="628"/>
      <c r="L208" s="628"/>
      <c r="M208" s="628"/>
      <c r="N208" s="628"/>
      <c r="O208" s="628"/>
      <c r="P208" s="628"/>
      <c r="Q208" s="628"/>
      <c r="R208" s="628"/>
      <c r="S208" s="628"/>
      <c r="T208" s="628"/>
      <c r="U208" s="628"/>
      <c r="V208" s="628"/>
      <c r="W208" s="628"/>
      <c r="X208" s="628"/>
      <c r="Y208" s="628"/>
      <c r="Z208" s="628"/>
      <c r="AA208" s="628"/>
      <c r="AB208" s="628"/>
      <c r="AC208" s="628"/>
      <c r="AD208" s="628"/>
      <c r="AE208" s="628"/>
      <c r="AF208" s="628"/>
      <c r="AG208" s="628"/>
      <c r="AH208" s="628"/>
      <c r="AI208" s="628"/>
      <c r="AJ208" s="628"/>
      <c r="AK208" s="628"/>
      <c r="AL208" s="628"/>
      <c r="AM208" s="628"/>
      <c r="AN208" s="628"/>
      <c r="AO208" s="628"/>
      <c r="AP208" s="628"/>
      <c r="AQ208" s="628"/>
      <c r="AR208" s="628"/>
      <c r="AS208" s="628"/>
      <c r="AT208" s="628"/>
      <c r="AU208" s="628"/>
      <c r="AV208" s="628"/>
      <c r="AW208" s="628"/>
      <c r="AX208" s="628"/>
      <c r="AY208" s="628"/>
      <c r="AZ208" s="628"/>
      <c r="BA208" s="628"/>
      <c r="BB208" s="604" t="s">
        <v>231</v>
      </c>
      <c r="BC208" s="629"/>
      <c r="BD208" s="629"/>
      <c r="BE208" s="606">
        <v>2016</v>
      </c>
      <c r="BF208" s="629"/>
      <c r="BG208" s="629"/>
    </row>
    <row r="209" spans="1:59" s="630" customFormat="1" ht="22.2" customHeight="1">
      <c r="A209" s="626"/>
      <c r="B209" s="609"/>
      <c r="C209" s="628"/>
      <c r="D209" s="628">
        <f>SUM(E209:BA209)</f>
        <v>0</v>
      </c>
      <c r="E209" s="628"/>
      <c r="F209" s="628"/>
      <c r="G209" s="628"/>
      <c r="H209" s="636"/>
      <c r="I209" s="628"/>
      <c r="J209" s="628"/>
      <c r="K209" s="628"/>
      <c r="L209" s="628"/>
      <c r="M209" s="628"/>
      <c r="N209" s="628"/>
      <c r="O209" s="628"/>
      <c r="P209" s="628"/>
      <c r="Q209" s="628"/>
      <c r="R209" s="628"/>
      <c r="S209" s="628"/>
      <c r="T209" s="628"/>
      <c r="U209" s="628"/>
      <c r="V209" s="628"/>
      <c r="W209" s="628"/>
      <c r="X209" s="628"/>
      <c r="Y209" s="628"/>
      <c r="Z209" s="628"/>
      <c r="AA209" s="628"/>
      <c r="AB209" s="628"/>
      <c r="AC209" s="628"/>
      <c r="AD209" s="628"/>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04"/>
      <c r="BC209" s="629"/>
      <c r="BD209" s="629"/>
      <c r="BE209" s="606"/>
      <c r="BF209" s="629"/>
      <c r="BG209" s="629"/>
    </row>
    <row r="210" spans="1:59" s="630" customFormat="1" ht="22.2" customHeight="1">
      <c r="A210" s="626" t="s">
        <v>75</v>
      </c>
      <c r="B210" s="609"/>
      <c r="C210" s="628"/>
      <c r="D210" s="628">
        <f>SUM(E210:BA210)</f>
        <v>0</v>
      </c>
      <c r="E210" s="628"/>
      <c r="F210" s="628"/>
      <c r="G210" s="628"/>
      <c r="H210" s="628"/>
      <c r="I210" s="628"/>
      <c r="J210" s="628"/>
      <c r="K210" s="628"/>
      <c r="L210" s="628"/>
      <c r="M210" s="628"/>
      <c r="N210" s="628"/>
      <c r="O210" s="628"/>
      <c r="P210" s="628"/>
      <c r="Q210" s="628"/>
      <c r="R210" s="628"/>
      <c r="S210" s="628"/>
      <c r="T210" s="628"/>
      <c r="U210" s="628"/>
      <c r="V210" s="628"/>
      <c r="W210" s="628"/>
      <c r="X210" s="628"/>
      <c r="Y210" s="628"/>
      <c r="Z210" s="628"/>
      <c r="AA210" s="628"/>
      <c r="AB210" s="628"/>
      <c r="AC210" s="628"/>
      <c r="AD210" s="628"/>
      <c r="AE210" s="628"/>
      <c r="AF210" s="628"/>
      <c r="AG210" s="628"/>
      <c r="AH210" s="628"/>
      <c r="AI210" s="628"/>
      <c r="AJ210" s="628"/>
      <c r="AK210" s="628"/>
      <c r="AL210" s="628"/>
      <c r="AM210" s="628"/>
      <c r="AN210" s="628"/>
      <c r="AO210" s="628"/>
      <c r="AP210" s="628"/>
      <c r="AQ210" s="628"/>
      <c r="AR210" s="628"/>
      <c r="AS210" s="628"/>
      <c r="AT210" s="628"/>
      <c r="AU210" s="628"/>
      <c r="AV210" s="628"/>
      <c r="AW210" s="628"/>
      <c r="AX210" s="628"/>
      <c r="AY210" s="628"/>
      <c r="AZ210" s="628"/>
      <c r="BA210" s="628"/>
      <c r="BB210" s="604" t="s">
        <v>231</v>
      </c>
      <c r="BC210" s="629"/>
      <c r="BD210" s="629"/>
      <c r="BE210" s="606">
        <v>2016</v>
      </c>
      <c r="BF210" s="629"/>
      <c r="BG210" s="629"/>
    </row>
    <row r="211" spans="1:59" s="630" customFormat="1" ht="22.2" customHeight="1">
      <c r="A211" s="626" t="s">
        <v>77</v>
      </c>
      <c r="B211" s="689" t="s">
        <v>683</v>
      </c>
      <c r="C211" s="628">
        <f>SUM(C212:C214)</f>
        <v>0</v>
      </c>
      <c r="D211" s="628">
        <f>D212</f>
        <v>0</v>
      </c>
      <c r="E211" s="628">
        <f>E212</f>
        <v>0</v>
      </c>
      <c r="F211" s="628">
        <f t="shared" ref="F211:BA211" si="198">F212</f>
        <v>0</v>
      </c>
      <c r="G211" s="628">
        <f t="shared" si="198"/>
        <v>0</v>
      </c>
      <c r="H211" s="628">
        <f t="shared" si="198"/>
        <v>0</v>
      </c>
      <c r="I211" s="628">
        <f t="shared" si="198"/>
        <v>0</v>
      </c>
      <c r="J211" s="628">
        <f t="shared" si="198"/>
        <v>0</v>
      </c>
      <c r="K211" s="628">
        <f t="shared" si="198"/>
        <v>0</v>
      </c>
      <c r="L211" s="628">
        <f t="shared" si="198"/>
        <v>0</v>
      </c>
      <c r="M211" s="628">
        <f t="shared" si="198"/>
        <v>0</v>
      </c>
      <c r="N211" s="628">
        <f t="shared" si="198"/>
        <v>0</v>
      </c>
      <c r="O211" s="628">
        <f t="shared" si="198"/>
        <v>0</v>
      </c>
      <c r="P211" s="628">
        <f t="shared" si="198"/>
        <v>0</v>
      </c>
      <c r="Q211" s="628">
        <f t="shared" si="198"/>
        <v>0</v>
      </c>
      <c r="R211" s="628">
        <f t="shared" si="198"/>
        <v>0</v>
      </c>
      <c r="S211" s="628">
        <f t="shared" si="198"/>
        <v>0</v>
      </c>
      <c r="T211" s="628">
        <f t="shared" si="198"/>
        <v>0</v>
      </c>
      <c r="U211" s="628">
        <f t="shared" si="198"/>
        <v>0</v>
      </c>
      <c r="V211" s="628">
        <f t="shared" si="198"/>
        <v>0</v>
      </c>
      <c r="W211" s="628">
        <f t="shared" si="198"/>
        <v>0</v>
      </c>
      <c r="X211" s="628">
        <f t="shared" si="198"/>
        <v>0</v>
      </c>
      <c r="Y211" s="628">
        <f t="shared" si="198"/>
        <v>0</v>
      </c>
      <c r="Z211" s="628">
        <f t="shared" si="198"/>
        <v>0</v>
      </c>
      <c r="AA211" s="628">
        <f t="shared" si="198"/>
        <v>0</v>
      </c>
      <c r="AB211" s="628">
        <f t="shared" si="198"/>
        <v>0</v>
      </c>
      <c r="AC211" s="628">
        <f t="shared" si="198"/>
        <v>0</v>
      </c>
      <c r="AD211" s="628">
        <f t="shared" si="198"/>
        <v>0</v>
      </c>
      <c r="AE211" s="628">
        <f t="shared" si="198"/>
        <v>0</v>
      </c>
      <c r="AF211" s="628">
        <f t="shared" si="198"/>
        <v>0</v>
      </c>
      <c r="AG211" s="628">
        <f t="shared" si="198"/>
        <v>0</v>
      </c>
      <c r="AH211" s="628">
        <f t="shared" si="198"/>
        <v>0</v>
      </c>
      <c r="AI211" s="628">
        <f t="shared" si="198"/>
        <v>0</v>
      </c>
      <c r="AJ211" s="628">
        <f t="shared" si="198"/>
        <v>0</v>
      </c>
      <c r="AK211" s="628">
        <f t="shared" si="198"/>
        <v>0</v>
      </c>
      <c r="AL211" s="628">
        <f t="shared" si="198"/>
        <v>0</v>
      </c>
      <c r="AM211" s="628">
        <f t="shared" si="198"/>
        <v>0</v>
      </c>
      <c r="AN211" s="628">
        <f t="shared" si="198"/>
        <v>0</v>
      </c>
      <c r="AO211" s="628">
        <f t="shared" si="198"/>
        <v>0</v>
      </c>
      <c r="AP211" s="628">
        <f t="shared" si="198"/>
        <v>0</v>
      </c>
      <c r="AQ211" s="628">
        <f t="shared" si="198"/>
        <v>0</v>
      </c>
      <c r="AR211" s="628">
        <f t="shared" si="198"/>
        <v>0</v>
      </c>
      <c r="AS211" s="628">
        <f t="shared" si="198"/>
        <v>0</v>
      </c>
      <c r="AT211" s="628">
        <f t="shared" si="198"/>
        <v>0</v>
      </c>
      <c r="AU211" s="628">
        <f t="shared" si="198"/>
        <v>0</v>
      </c>
      <c r="AV211" s="628">
        <f t="shared" si="198"/>
        <v>0</v>
      </c>
      <c r="AW211" s="628">
        <f t="shared" si="198"/>
        <v>0</v>
      </c>
      <c r="AX211" s="628">
        <f t="shared" si="198"/>
        <v>0</v>
      </c>
      <c r="AY211" s="628">
        <f t="shared" si="198"/>
        <v>0</v>
      </c>
      <c r="AZ211" s="628">
        <f t="shared" si="198"/>
        <v>0</v>
      </c>
      <c r="BA211" s="628">
        <f t="shared" si="198"/>
        <v>0</v>
      </c>
      <c r="BB211" s="604" t="s">
        <v>231</v>
      </c>
      <c r="BC211" s="629"/>
      <c r="BD211" s="629"/>
      <c r="BE211" s="606">
        <v>2016</v>
      </c>
      <c r="BF211" s="629"/>
      <c r="BG211" s="629"/>
    </row>
    <row r="212" spans="1:59" s="630" customFormat="1" ht="22.2" customHeight="1">
      <c r="A212" s="626" t="s">
        <v>77</v>
      </c>
      <c r="B212" s="672" t="s">
        <v>481</v>
      </c>
      <c r="C212" s="628"/>
      <c r="D212" s="628">
        <f>SUM(E212:BA212)</f>
        <v>0</v>
      </c>
      <c r="E212" s="628">
        <f>SUM(E213:E214)</f>
        <v>0</v>
      </c>
      <c r="F212" s="628">
        <f t="shared" ref="F212:BA212" si="199">SUM(F213:F214)</f>
        <v>0</v>
      </c>
      <c r="G212" s="628">
        <f t="shared" si="199"/>
        <v>0</v>
      </c>
      <c r="H212" s="628">
        <f t="shared" si="199"/>
        <v>0</v>
      </c>
      <c r="I212" s="628">
        <f t="shared" si="199"/>
        <v>0</v>
      </c>
      <c r="J212" s="628">
        <f t="shared" si="199"/>
        <v>0</v>
      </c>
      <c r="K212" s="628">
        <f t="shared" si="199"/>
        <v>0</v>
      </c>
      <c r="L212" s="628">
        <f t="shared" si="199"/>
        <v>0</v>
      </c>
      <c r="M212" s="628">
        <f t="shared" si="199"/>
        <v>0</v>
      </c>
      <c r="N212" s="628">
        <f t="shared" si="199"/>
        <v>0</v>
      </c>
      <c r="O212" s="628">
        <f t="shared" si="199"/>
        <v>0</v>
      </c>
      <c r="P212" s="628">
        <f t="shared" si="199"/>
        <v>0</v>
      </c>
      <c r="Q212" s="628">
        <f t="shared" si="199"/>
        <v>0</v>
      </c>
      <c r="R212" s="628">
        <f t="shared" si="199"/>
        <v>0</v>
      </c>
      <c r="S212" s="628">
        <f t="shared" si="199"/>
        <v>0</v>
      </c>
      <c r="T212" s="628">
        <f t="shared" si="199"/>
        <v>0</v>
      </c>
      <c r="U212" s="628">
        <f t="shared" si="199"/>
        <v>0</v>
      </c>
      <c r="V212" s="628">
        <f t="shared" si="199"/>
        <v>0</v>
      </c>
      <c r="W212" s="628">
        <f t="shared" si="199"/>
        <v>0</v>
      </c>
      <c r="X212" s="628">
        <f t="shared" si="199"/>
        <v>0</v>
      </c>
      <c r="Y212" s="628">
        <f t="shared" si="199"/>
        <v>0</v>
      </c>
      <c r="Z212" s="628">
        <f t="shared" si="199"/>
        <v>0</v>
      </c>
      <c r="AA212" s="628">
        <f t="shared" si="199"/>
        <v>0</v>
      </c>
      <c r="AB212" s="628">
        <f t="shared" si="199"/>
        <v>0</v>
      </c>
      <c r="AC212" s="628">
        <f t="shared" si="199"/>
        <v>0</v>
      </c>
      <c r="AD212" s="628">
        <f t="shared" si="199"/>
        <v>0</v>
      </c>
      <c r="AE212" s="628">
        <f t="shared" si="199"/>
        <v>0</v>
      </c>
      <c r="AF212" s="628">
        <f t="shared" si="199"/>
        <v>0</v>
      </c>
      <c r="AG212" s="628">
        <f t="shared" si="199"/>
        <v>0</v>
      </c>
      <c r="AH212" s="628">
        <f t="shared" si="199"/>
        <v>0</v>
      </c>
      <c r="AI212" s="628">
        <f t="shared" si="199"/>
        <v>0</v>
      </c>
      <c r="AJ212" s="628">
        <f t="shared" si="199"/>
        <v>0</v>
      </c>
      <c r="AK212" s="628">
        <f t="shared" si="199"/>
        <v>0</v>
      </c>
      <c r="AL212" s="628">
        <f t="shared" si="199"/>
        <v>0</v>
      </c>
      <c r="AM212" s="628">
        <f t="shared" si="199"/>
        <v>0</v>
      </c>
      <c r="AN212" s="628">
        <f t="shared" si="199"/>
        <v>0</v>
      </c>
      <c r="AO212" s="628">
        <f t="shared" si="199"/>
        <v>0</v>
      </c>
      <c r="AP212" s="628">
        <f t="shared" si="199"/>
        <v>0</v>
      </c>
      <c r="AQ212" s="628">
        <f t="shared" si="199"/>
        <v>0</v>
      </c>
      <c r="AR212" s="628">
        <f t="shared" si="199"/>
        <v>0</v>
      </c>
      <c r="AS212" s="628">
        <f t="shared" si="199"/>
        <v>0</v>
      </c>
      <c r="AT212" s="628">
        <f t="shared" si="199"/>
        <v>0</v>
      </c>
      <c r="AU212" s="628">
        <f t="shared" si="199"/>
        <v>0</v>
      </c>
      <c r="AV212" s="628">
        <f t="shared" si="199"/>
        <v>0</v>
      </c>
      <c r="AW212" s="628">
        <f t="shared" si="199"/>
        <v>0</v>
      </c>
      <c r="AX212" s="628">
        <f t="shared" si="199"/>
        <v>0</v>
      </c>
      <c r="AY212" s="628">
        <f t="shared" si="199"/>
        <v>0</v>
      </c>
      <c r="AZ212" s="628">
        <f t="shared" si="199"/>
        <v>0</v>
      </c>
      <c r="BA212" s="628">
        <f t="shared" si="199"/>
        <v>0</v>
      </c>
      <c r="BB212" s="604" t="s">
        <v>231</v>
      </c>
      <c r="BC212" s="629"/>
      <c r="BD212" s="629"/>
      <c r="BE212" s="606">
        <v>2016</v>
      </c>
      <c r="BF212" s="629"/>
      <c r="BG212" s="629"/>
    </row>
    <row r="213" spans="1:59" s="630" customFormat="1" ht="22.2" customHeight="1">
      <c r="A213" s="626" t="s">
        <v>77</v>
      </c>
      <c r="B213" s="605"/>
      <c r="C213" s="628"/>
      <c r="D213" s="628">
        <f>SUM(E213:BA213)</f>
        <v>0</v>
      </c>
      <c r="E213" s="628"/>
      <c r="F213" s="628"/>
      <c r="G213" s="628"/>
      <c r="H213" s="628"/>
      <c r="I213" s="628"/>
      <c r="J213" s="628"/>
      <c r="K213" s="628"/>
      <c r="L213" s="628"/>
      <c r="M213" s="628"/>
      <c r="N213" s="628"/>
      <c r="O213" s="628"/>
      <c r="P213" s="628"/>
      <c r="Q213" s="628"/>
      <c r="R213" s="628"/>
      <c r="S213" s="628"/>
      <c r="T213" s="628"/>
      <c r="U213" s="628"/>
      <c r="V213" s="628"/>
      <c r="W213" s="628"/>
      <c r="X213" s="628"/>
      <c r="Y213" s="628"/>
      <c r="Z213" s="628"/>
      <c r="AA213" s="628"/>
      <c r="AB213" s="628"/>
      <c r="AC213" s="628"/>
      <c r="AD213" s="628"/>
      <c r="AE213" s="628"/>
      <c r="AF213" s="628"/>
      <c r="AG213" s="628"/>
      <c r="AH213" s="628"/>
      <c r="AI213" s="628"/>
      <c r="AJ213" s="628"/>
      <c r="AK213" s="628"/>
      <c r="AL213" s="628"/>
      <c r="AM213" s="628"/>
      <c r="AN213" s="628"/>
      <c r="AO213" s="628"/>
      <c r="AP213" s="628"/>
      <c r="AQ213" s="628"/>
      <c r="AR213" s="628"/>
      <c r="AS213" s="628"/>
      <c r="AT213" s="628"/>
      <c r="AU213" s="628"/>
      <c r="AV213" s="628"/>
      <c r="AW213" s="628"/>
      <c r="AX213" s="628"/>
      <c r="AY213" s="628"/>
      <c r="AZ213" s="628"/>
      <c r="BA213" s="628"/>
      <c r="BB213" s="604" t="s">
        <v>231</v>
      </c>
      <c r="BC213" s="629"/>
      <c r="BD213" s="629"/>
      <c r="BE213" s="606">
        <v>2016</v>
      </c>
      <c r="BF213" s="629"/>
      <c r="BG213" s="629"/>
    </row>
    <row r="214" spans="1:59" s="630" customFormat="1" ht="22.2" customHeight="1">
      <c r="A214" s="626" t="s">
        <v>77</v>
      </c>
      <c r="B214" s="672"/>
      <c r="C214" s="628"/>
      <c r="D214" s="628">
        <f>SUM(E214:BA214)</f>
        <v>0</v>
      </c>
      <c r="E214" s="628"/>
      <c r="F214" s="628"/>
      <c r="G214" s="628"/>
      <c r="H214" s="628"/>
      <c r="I214" s="628"/>
      <c r="J214" s="628"/>
      <c r="K214" s="628"/>
      <c r="L214" s="628"/>
      <c r="M214" s="628"/>
      <c r="N214" s="628"/>
      <c r="O214" s="628"/>
      <c r="P214" s="628"/>
      <c r="Q214" s="628"/>
      <c r="R214" s="628"/>
      <c r="S214" s="628"/>
      <c r="T214" s="628"/>
      <c r="U214" s="628"/>
      <c r="V214" s="628"/>
      <c r="W214" s="628"/>
      <c r="X214" s="628"/>
      <c r="Y214" s="628"/>
      <c r="Z214" s="628"/>
      <c r="AA214" s="628"/>
      <c r="AB214" s="628"/>
      <c r="AC214" s="628"/>
      <c r="AD214" s="628"/>
      <c r="AE214" s="628"/>
      <c r="AF214" s="628"/>
      <c r="AG214" s="628"/>
      <c r="AH214" s="628"/>
      <c r="AI214" s="628"/>
      <c r="AJ214" s="628"/>
      <c r="AK214" s="628"/>
      <c r="AL214" s="628"/>
      <c r="AM214" s="628"/>
      <c r="AN214" s="628"/>
      <c r="AO214" s="628"/>
      <c r="AP214" s="628"/>
      <c r="AQ214" s="628"/>
      <c r="AR214" s="628"/>
      <c r="AS214" s="628"/>
      <c r="AT214" s="628"/>
      <c r="AU214" s="628"/>
      <c r="AV214" s="628"/>
      <c r="AW214" s="628"/>
      <c r="AX214" s="628"/>
      <c r="AY214" s="628"/>
      <c r="AZ214" s="628"/>
      <c r="BA214" s="628"/>
      <c r="BB214" s="604" t="s">
        <v>231</v>
      </c>
      <c r="BC214" s="629"/>
      <c r="BD214" s="629"/>
      <c r="BE214" s="606">
        <v>2016</v>
      </c>
      <c r="BF214" s="629"/>
      <c r="BG214" s="629"/>
    </row>
    <row r="215" spans="1:59" s="683" customFormat="1" ht="22.2" customHeight="1">
      <c r="A215" s="687" t="s">
        <v>500</v>
      </c>
      <c r="B215" s="679" t="s">
        <v>501</v>
      </c>
      <c r="C215" s="680">
        <f>SUM(C216:C218)</f>
        <v>0</v>
      </c>
      <c r="D215" s="680">
        <f>D216</f>
        <v>0</v>
      </c>
      <c r="E215" s="680">
        <f>E216</f>
        <v>0</v>
      </c>
      <c r="F215" s="680">
        <f t="shared" ref="F215:BA215" si="200">F216</f>
        <v>0</v>
      </c>
      <c r="G215" s="680">
        <f t="shared" si="200"/>
        <v>0</v>
      </c>
      <c r="H215" s="680">
        <f t="shared" si="200"/>
        <v>0</v>
      </c>
      <c r="I215" s="680">
        <f t="shared" si="200"/>
        <v>0</v>
      </c>
      <c r="J215" s="680">
        <f t="shared" si="200"/>
        <v>0</v>
      </c>
      <c r="K215" s="680">
        <f t="shared" si="200"/>
        <v>0</v>
      </c>
      <c r="L215" s="680">
        <f t="shared" si="200"/>
        <v>0</v>
      </c>
      <c r="M215" s="680">
        <f t="shared" si="200"/>
        <v>0</v>
      </c>
      <c r="N215" s="680">
        <f t="shared" si="200"/>
        <v>0</v>
      </c>
      <c r="O215" s="680">
        <f t="shared" si="200"/>
        <v>0</v>
      </c>
      <c r="P215" s="680">
        <f t="shared" si="200"/>
        <v>0</v>
      </c>
      <c r="Q215" s="680">
        <f t="shared" si="200"/>
        <v>0</v>
      </c>
      <c r="R215" s="680">
        <f t="shared" si="200"/>
        <v>0</v>
      </c>
      <c r="S215" s="680">
        <f t="shared" si="200"/>
        <v>0</v>
      </c>
      <c r="T215" s="680">
        <f t="shared" si="200"/>
        <v>0</v>
      </c>
      <c r="U215" s="680">
        <f t="shared" si="200"/>
        <v>0</v>
      </c>
      <c r="V215" s="680">
        <f t="shared" si="200"/>
        <v>0</v>
      </c>
      <c r="W215" s="680">
        <f t="shared" si="200"/>
        <v>0</v>
      </c>
      <c r="X215" s="680">
        <f t="shared" si="200"/>
        <v>0</v>
      </c>
      <c r="Y215" s="680">
        <f t="shared" si="200"/>
        <v>0</v>
      </c>
      <c r="Z215" s="680">
        <f t="shared" si="200"/>
        <v>0</v>
      </c>
      <c r="AA215" s="680">
        <f t="shared" si="200"/>
        <v>0</v>
      </c>
      <c r="AB215" s="680">
        <f t="shared" si="200"/>
        <v>0</v>
      </c>
      <c r="AC215" s="680">
        <f t="shared" si="200"/>
        <v>0</v>
      </c>
      <c r="AD215" s="680">
        <f t="shared" si="200"/>
        <v>0</v>
      </c>
      <c r="AE215" s="680">
        <f t="shared" si="200"/>
        <v>0</v>
      </c>
      <c r="AF215" s="680">
        <f t="shared" si="200"/>
        <v>0</v>
      </c>
      <c r="AG215" s="680">
        <f t="shared" si="200"/>
        <v>0</v>
      </c>
      <c r="AH215" s="680">
        <f t="shared" si="200"/>
        <v>0</v>
      </c>
      <c r="AI215" s="680">
        <f t="shared" si="200"/>
        <v>0</v>
      </c>
      <c r="AJ215" s="680">
        <f t="shared" si="200"/>
        <v>0</v>
      </c>
      <c r="AK215" s="680">
        <f t="shared" si="200"/>
        <v>0</v>
      </c>
      <c r="AL215" s="680">
        <f t="shared" si="200"/>
        <v>0</v>
      </c>
      <c r="AM215" s="680">
        <f t="shared" si="200"/>
        <v>0</v>
      </c>
      <c r="AN215" s="680">
        <f t="shared" si="200"/>
        <v>0</v>
      </c>
      <c r="AO215" s="680">
        <f t="shared" si="200"/>
        <v>0</v>
      </c>
      <c r="AP215" s="680">
        <f t="shared" si="200"/>
        <v>0</v>
      </c>
      <c r="AQ215" s="680">
        <f t="shared" si="200"/>
        <v>0</v>
      </c>
      <c r="AR215" s="680">
        <f t="shared" si="200"/>
        <v>0</v>
      </c>
      <c r="AS215" s="680">
        <f t="shared" si="200"/>
        <v>0</v>
      </c>
      <c r="AT215" s="680">
        <f t="shared" si="200"/>
        <v>0</v>
      </c>
      <c r="AU215" s="680">
        <f t="shared" si="200"/>
        <v>0</v>
      </c>
      <c r="AV215" s="680">
        <f t="shared" si="200"/>
        <v>0</v>
      </c>
      <c r="AW215" s="680">
        <f t="shared" si="200"/>
        <v>0</v>
      </c>
      <c r="AX215" s="680">
        <f t="shared" si="200"/>
        <v>0</v>
      </c>
      <c r="AY215" s="680">
        <f t="shared" si="200"/>
        <v>0</v>
      </c>
      <c r="AZ215" s="680">
        <f t="shared" si="200"/>
        <v>0</v>
      </c>
      <c r="BA215" s="680">
        <f t="shared" si="200"/>
        <v>0</v>
      </c>
      <c r="BB215" s="604" t="s">
        <v>231</v>
      </c>
      <c r="BC215" s="629"/>
      <c r="BD215" s="681"/>
      <c r="BE215" s="606">
        <v>2016</v>
      </c>
      <c r="BF215" s="682"/>
      <c r="BG215" s="682"/>
    </row>
    <row r="216" spans="1:59" s="638" customFormat="1" ht="22.2" customHeight="1">
      <c r="A216" s="626" t="s">
        <v>87</v>
      </c>
      <c r="B216" s="672" t="s">
        <v>481</v>
      </c>
      <c r="C216" s="635"/>
      <c r="D216" s="635">
        <f>SUM(E216:BA216)</f>
        <v>0</v>
      </c>
      <c r="E216" s="635">
        <f>SUM(E217:E218)</f>
        <v>0</v>
      </c>
      <c r="F216" s="635">
        <f t="shared" ref="F216:BA216" si="201">SUM(F217:F218)</f>
        <v>0</v>
      </c>
      <c r="G216" s="635">
        <f t="shared" si="201"/>
        <v>0</v>
      </c>
      <c r="H216" s="635">
        <f t="shared" si="201"/>
        <v>0</v>
      </c>
      <c r="I216" s="635">
        <f t="shared" si="201"/>
        <v>0</v>
      </c>
      <c r="J216" s="635">
        <f t="shared" si="201"/>
        <v>0</v>
      </c>
      <c r="K216" s="635">
        <f t="shared" si="201"/>
        <v>0</v>
      </c>
      <c r="L216" s="635">
        <f t="shared" si="201"/>
        <v>0</v>
      </c>
      <c r="M216" s="635">
        <f t="shared" si="201"/>
        <v>0</v>
      </c>
      <c r="N216" s="635">
        <f t="shared" si="201"/>
        <v>0</v>
      </c>
      <c r="O216" s="635">
        <f t="shared" si="201"/>
        <v>0</v>
      </c>
      <c r="P216" s="635">
        <f t="shared" si="201"/>
        <v>0</v>
      </c>
      <c r="Q216" s="635">
        <f t="shared" si="201"/>
        <v>0</v>
      </c>
      <c r="R216" s="635">
        <f t="shared" si="201"/>
        <v>0</v>
      </c>
      <c r="S216" s="635">
        <f t="shared" si="201"/>
        <v>0</v>
      </c>
      <c r="T216" s="635">
        <f t="shared" si="201"/>
        <v>0</v>
      </c>
      <c r="U216" s="635">
        <f t="shared" si="201"/>
        <v>0</v>
      </c>
      <c r="V216" s="635">
        <f t="shared" si="201"/>
        <v>0</v>
      </c>
      <c r="W216" s="635">
        <f t="shared" si="201"/>
        <v>0</v>
      </c>
      <c r="X216" s="635">
        <f t="shared" si="201"/>
        <v>0</v>
      </c>
      <c r="Y216" s="635">
        <f t="shared" si="201"/>
        <v>0</v>
      </c>
      <c r="Z216" s="635">
        <f t="shared" si="201"/>
        <v>0</v>
      </c>
      <c r="AA216" s="635">
        <f t="shared" si="201"/>
        <v>0</v>
      </c>
      <c r="AB216" s="635">
        <f t="shared" si="201"/>
        <v>0</v>
      </c>
      <c r="AC216" s="635">
        <f t="shared" si="201"/>
        <v>0</v>
      </c>
      <c r="AD216" s="635">
        <f t="shared" si="201"/>
        <v>0</v>
      </c>
      <c r="AE216" s="635">
        <f t="shared" si="201"/>
        <v>0</v>
      </c>
      <c r="AF216" s="635">
        <f t="shared" si="201"/>
        <v>0</v>
      </c>
      <c r="AG216" s="635">
        <f t="shared" si="201"/>
        <v>0</v>
      </c>
      <c r="AH216" s="635">
        <f t="shared" si="201"/>
        <v>0</v>
      </c>
      <c r="AI216" s="635">
        <f t="shared" si="201"/>
        <v>0</v>
      </c>
      <c r="AJ216" s="635">
        <f t="shared" si="201"/>
        <v>0</v>
      </c>
      <c r="AK216" s="635">
        <f t="shared" si="201"/>
        <v>0</v>
      </c>
      <c r="AL216" s="635">
        <f t="shared" si="201"/>
        <v>0</v>
      </c>
      <c r="AM216" s="635">
        <f t="shared" si="201"/>
        <v>0</v>
      </c>
      <c r="AN216" s="635">
        <f t="shared" si="201"/>
        <v>0</v>
      </c>
      <c r="AO216" s="635">
        <f t="shared" si="201"/>
        <v>0</v>
      </c>
      <c r="AP216" s="635">
        <f t="shared" si="201"/>
        <v>0</v>
      </c>
      <c r="AQ216" s="635">
        <f t="shared" si="201"/>
        <v>0</v>
      </c>
      <c r="AR216" s="635">
        <f t="shared" si="201"/>
        <v>0</v>
      </c>
      <c r="AS216" s="635">
        <f t="shared" si="201"/>
        <v>0</v>
      </c>
      <c r="AT216" s="635">
        <f t="shared" si="201"/>
        <v>0</v>
      </c>
      <c r="AU216" s="635">
        <f t="shared" si="201"/>
        <v>0</v>
      </c>
      <c r="AV216" s="635">
        <f t="shared" si="201"/>
        <v>0</v>
      </c>
      <c r="AW216" s="635">
        <f t="shared" si="201"/>
        <v>0</v>
      </c>
      <c r="AX216" s="635">
        <f t="shared" si="201"/>
        <v>0</v>
      </c>
      <c r="AY216" s="635">
        <f t="shared" si="201"/>
        <v>0</v>
      </c>
      <c r="AZ216" s="635">
        <f t="shared" si="201"/>
        <v>0</v>
      </c>
      <c r="BA216" s="635">
        <f t="shared" si="201"/>
        <v>0</v>
      </c>
      <c r="BB216" s="604" t="s">
        <v>231</v>
      </c>
      <c r="BC216" s="629"/>
      <c r="BD216" s="70"/>
      <c r="BE216" s="606">
        <v>2016</v>
      </c>
      <c r="BF216" s="637"/>
      <c r="BG216" s="637"/>
    </row>
    <row r="217" spans="1:59" s="630" customFormat="1" ht="22.2" customHeight="1">
      <c r="A217" s="626" t="s">
        <v>87</v>
      </c>
      <c r="B217" s="672"/>
      <c r="C217" s="628"/>
      <c r="D217" s="628">
        <f>SUM(E217:BA217)</f>
        <v>0</v>
      </c>
      <c r="E217" s="628"/>
      <c r="F217" s="628"/>
      <c r="G217" s="628"/>
      <c r="H217" s="628"/>
      <c r="I217" s="628"/>
      <c r="J217" s="628"/>
      <c r="K217" s="628"/>
      <c r="L217" s="628"/>
      <c r="M217" s="628"/>
      <c r="N217" s="628"/>
      <c r="O217" s="628"/>
      <c r="P217" s="628"/>
      <c r="Q217" s="628"/>
      <c r="R217" s="628"/>
      <c r="S217" s="628"/>
      <c r="T217" s="628"/>
      <c r="U217" s="628"/>
      <c r="V217" s="628"/>
      <c r="W217" s="628"/>
      <c r="X217" s="628"/>
      <c r="Y217" s="628"/>
      <c r="Z217" s="628"/>
      <c r="AA217" s="628"/>
      <c r="AB217" s="628"/>
      <c r="AC217" s="628"/>
      <c r="AD217" s="628"/>
      <c r="AE217" s="628"/>
      <c r="AF217" s="628"/>
      <c r="AG217" s="628"/>
      <c r="AH217" s="628"/>
      <c r="AI217" s="628"/>
      <c r="AJ217" s="628"/>
      <c r="AK217" s="628"/>
      <c r="AL217" s="628"/>
      <c r="AM217" s="628"/>
      <c r="AN217" s="628"/>
      <c r="AO217" s="628"/>
      <c r="AP217" s="628"/>
      <c r="AQ217" s="628"/>
      <c r="AR217" s="628"/>
      <c r="AS217" s="628"/>
      <c r="AT217" s="628"/>
      <c r="AU217" s="628"/>
      <c r="AV217" s="628"/>
      <c r="AW217" s="628"/>
      <c r="AX217" s="628"/>
      <c r="AY217" s="628"/>
      <c r="AZ217" s="628"/>
      <c r="BA217" s="628"/>
      <c r="BB217" s="604" t="s">
        <v>231</v>
      </c>
      <c r="BC217" s="629"/>
      <c r="BD217" s="629"/>
      <c r="BE217" s="606">
        <v>2016</v>
      </c>
      <c r="BF217" s="629"/>
      <c r="BG217" s="629"/>
    </row>
    <row r="218" spans="1:59" s="630" customFormat="1" ht="22.2" customHeight="1">
      <c r="A218" s="626" t="s">
        <v>87</v>
      </c>
      <c r="B218" s="672"/>
      <c r="C218" s="628"/>
      <c r="D218" s="628">
        <f>SUM(E218:BA218)</f>
        <v>0</v>
      </c>
      <c r="E218" s="628"/>
      <c r="F218" s="628"/>
      <c r="G218" s="628"/>
      <c r="H218" s="628"/>
      <c r="I218" s="628"/>
      <c r="J218" s="628"/>
      <c r="K218" s="628"/>
      <c r="L218" s="628"/>
      <c r="M218" s="628"/>
      <c r="N218" s="628"/>
      <c r="O218" s="628"/>
      <c r="P218" s="628"/>
      <c r="Q218" s="628"/>
      <c r="R218" s="628"/>
      <c r="S218" s="628"/>
      <c r="T218" s="628"/>
      <c r="U218" s="628"/>
      <c r="V218" s="628"/>
      <c r="W218" s="628"/>
      <c r="X218" s="628"/>
      <c r="Y218" s="628"/>
      <c r="Z218" s="628"/>
      <c r="AA218" s="628"/>
      <c r="AB218" s="628"/>
      <c r="AC218" s="628"/>
      <c r="AD218" s="628"/>
      <c r="AE218" s="628"/>
      <c r="AF218" s="628"/>
      <c r="AG218" s="628"/>
      <c r="AH218" s="628"/>
      <c r="AI218" s="628"/>
      <c r="AJ218" s="628"/>
      <c r="AK218" s="628"/>
      <c r="AL218" s="628"/>
      <c r="AM218" s="628"/>
      <c r="AN218" s="628"/>
      <c r="AO218" s="628"/>
      <c r="AP218" s="628"/>
      <c r="AQ218" s="628"/>
      <c r="AR218" s="628"/>
      <c r="AS218" s="628"/>
      <c r="AT218" s="628"/>
      <c r="AU218" s="628"/>
      <c r="AV218" s="628"/>
      <c r="AW218" s="628"/>
      <c r="AX218" s="628"/>
      <c r="AY218" s="628"/>
      <c r="AZ218" s="628"/>
      <c r="BA218" s="628"/>
      <c r="BB218" s="604" t="s">
        <v>231</v>
      </c>
      <c r="BC218" s="629"/>
      <c r="BD218" s="629"/>
      <c r="BE218" s="606">
        <v>2016</v>
      </c>
      <c r="BF218" s="629"/>
      <c r="BG218" s="629"/>
    </row>
    <row r="219" spans="1:59" s="630" customFormat="1" ht="22.2" customHeight="1">
      <c r="A219" s="626" t="s">
        <v>89</v>
      </c>
      <c r="B219" s="676" t="s">
        <v>428</v>
      </c>
      <c r="C219" s="628">
        <f>SUM(C220:C222)</f>
        <v>0</v>
      </c>
      <c r="D219" s="628">
        <f>SUM(D220)</f>
        <v>0</v>
      </c>
      <c r="E219" s="628">
        <f>SUM(E220)</f>
        <v>0</v>
      </c>
      <c r="F219" s="628">
        <f t="shared" ref="F219:BA219" si="202">SUM(F220)</f>
        <v>0</v>
      </c>
      <c r="G219" s="628">
        <f t="shared" si="202"/>
        <v>0</v>
      </c>
      <c r="H219" s="628">
        <f t="shared" si="202"/>
        <v>0</v>
      </c>
      <c r="I219" s="628">
        <f t="shared" si="202"/>
        <v>0</v>
      </c>
      <c r="J219" s="628">
        <f t="shared" si="202"/>
        <v>0</v>
      </c>
      <c r="K219" s="628">
        <f t="shared" si="202"/>
        <v>0</v>
      </c>
      <c r="L219" s="628">
        <f t="shared" si="202"/>
        <v>0</v>
      </c>
      <c r="M219" s="628">
        <f t="shared" si="202"/>
        <v>0</v>
      </c>
      <c r="N219" s="628">
        <f t="shared" si="202"/>
        <v>0</v>
      </c>
      <c r="O219" s="628">
        <f t="shared" si="202"/>
        <v>0</v>
      </c>
      <c r="P219" s="628">
        <f t="shared" si="202"/>
        <v>0</v>
      </c>
      <c r="Q219" s="628">
        <f t="shared" si="202"/>
        <v>0</v>
      </c>
      <c r="R219" s="628">
        <f t="shared" si="202"/>
        <v>0</v>
      </c>
      <c r="S219" s="628">
        <f t="shared" si="202"/>
        <v>0</v>
      </c>
      <c r="T219" s="628">
        <f t="shared" si="202"/>
        <v>0</v>
      </c>
      <c r="U219" s="628">
        <f t="shared" si="202"/>
        <v>0</v>
      </c>
      <c r="V219" s="628">
        <f t="shared" si="202"/>
        <v>0</v>
      </c>
      <c r="W219" s="628">
        <f t="shared" si="202"/>
        <v>0</v>
      </c>
      <c r="X219" s="628">
        <f t="shared" si="202"/>
        <v>0</v>
      </c>
      <c r="Y219" s="628">
        <f t="shared" si="202"/>
        <v>0</v>
      </c>
      <c r="Z219" s="628">
        <f t="shared" si="202"/>
        <v>0</v>
      </c>
      <c r="AA219" s="628">
        <f t="shared" si="202"/>
        <v>0</v>
      </c>
      <c r="AB219" s="628">
        <f t="shared" si="202"/>
        <v>0</v>
      </c>
      <c r="AC219" s="628">
        <f t="shared" si="202"/>
        <v>0</v>
      </c>
      <c r="AD219" s="628">
        <f t="shared" si="202"/>
        <v>0</v>
      </c>
      <c r="AE219" s="628">
        <f t="shared" si="202"/>
        <v>0</v>
      </c>
      <c r="AF219" s="628">
        <f t="shared" si="202"/>
        <v>0</v>
      </c>
      <c r="AG219" s="628">
        <f t="shared" si="202"/>
        <v>0</v>
      </c>
      <c r="AH219" s="628">
        <f t="shared" si="202"/>
        <v>0</v>
      </c>
      <c r="AI219" s="628">
        <f t="shared" si="202"/>
        <v>0</v>
      </c>
      <c r="AJ219" s="628">
        <f t="shared" si="202"/>
        <v>0</v>
      </c>
      <c r="AK219" s="628">
        <f t="shared" si="202"/>
        <v>0</v>
      </c>
      <c r="AL219" s="628">
        <f t="shared" si="202"/>
        <v>0</v>
      </c>
      <c r="AM219" s="628">
        <f t="shared" si="202"/>
        <v>0</v>
      </c>
      <c r="AN219" s="628">
        <f t="shared" si="202"/>
        <v>0</v>
      </c>
      <c r="AO219" s="628">
        <f t="shared" si="202"/>
        <v>0</v>
      </c>
      <c r="AP219" s="628">
        <f t="shared" si="202"/>
        <v>0</v>
      </c>
      <c r="AQ219" s="628">
        <f t="shared" si="202"/>
        <v>0</v>
      </c>
      <c r="AR219" s="628">
        <f t="shared" si="202"/>
        <v>0</v>
      </c>
      <c r="AS219" s="628">
        <f t="shared" si="202"/>
        <v>0</v>
      </c>
      <c r="AT219" s="628">
        <f t="shared" si="202"/>
        <v>0</v>
      </c>
      <c r="AU219" s="628">
        <f t="shared" si="202"/>
        <v>0</v>
      </c>
      <c r="AV219" s="628">
        <f t="shared" si="202"/>
        <v>0</v>
      </c>
      <c r="AW219" s="628">
        <f t="shared" si="202"/>
        <v>0</v>
      </c>
      <c r="AX219" s="628">
        <f t="shared" si="202"/>
        <v>0</v>
      </c>
      <c r="AY219" s="628">
        <f t="shared" si="202"/>
        <v>0</v>
      </c>
      <c r="AZ219" s="628">
        <f t="shared" si="202"/>
        <v>0</v>
      </c>
      <c r="BA219" s="628">
        <f t="shared" si="202"/>
        <v>0</v>
      </c>
      <c r="BB219" s="604" t="s">
        <v>231</v>
      </c>
      <c r="BC219" s="629"/>
      <c r="BD219" s="629"/>
      <c r="BE219" s="606">
        <v>2016</v>
      </c>
      <c r="BF219" s="629"/>
      <c r="BG219" s="629"/>
    </row>
    <row r="220" spans="1:59" s="630" customFormat="1" ht="22.2" customHeight="1">
      <c r="A220" s="626" t="s">
        <v>89</v>
      </c>
      <c r="B220" s="672" t="s">
        <v>481</v>
      </c>
      <c r="C220" s="628"/>
      <c r="D220" s="628">
        <f>SUM(E220:BA220)</f>
        <v>0</v>
      </c>
      <c r="E220" s="628">
        <f>SUM(E221:E222)</f>
        <v>0</v>
      </c>
      <c r="F220" s="628">
        <f t="shared" ref="F220:BA220" si="203">SUM(F221:F222)</f>
        <v>0</v>
      </c>
      <c r="G220" s="628">
        <f t="shared" si="203"/>
        <v>0</v>
      </c>
      <c r="H220" s="628">
        <f t="shared" si="203"/>
        <v>0</v>
      </c>
      <c r="I220" s="628">
        <f t="shared" si="203"/>
        <v>0</v>
      </c>
      <c r="J220" s="628">
        <f t="shared" si="203"/>
        <v>0</v>
      </c>
      <c r="K220" s="628">
        <f t="shared" si="203"/>
        <v>0</v>
      </c>
      <c r="L220" s="628">
        <f t="shared" si="203"/>
        <v>0</v>
      </c>
      <c r="M220" s="628">
        <f t="shared" si="203"/>
        <v>0</v>
      </c>
      <c r="N220" s="628">
        <f t="shared" si="203"/>
        <v>0</v>
      </c>
      <c r="O220" s="628">
        <f t="shared" si="203"/>
        <v>0</v>
      </c>
      <c r="P220" s="628">
        <f t="shared" si="203"/>
        <v>0</v>
      </c>
      <c r="Q220" s="628">
        <f t="shared" si="203"/>
        <v>0</v>
      </c>
      <c r="R220" s="628">
        <f t="shared" si="203"/>
        <v>0</v>
      </c>
      <c r="S220" s="628">
        <f t="shared" si="203"/>
        <v>0</v>
      </c>
      <c r="T220" s="628">
        <f t="shared" si="203"/>
        <v>0</v>
      </c>
      <c r="U220" s="628">
        <f t="shared" si="203"/>
        <v>0</v>
      </c>
      <c r="V220" s="628">
        <f t="shared" si="203"/>
        <v>0</v>
      </c>
      <c r="W220" s="628">
        <f t="shared" si="203"/>
        <v>0</v>
      </c>
      <c r="X220" s="628">
        <f t="shared" si="203"/>
        <v>0</v>
      </c>
      <c r="Y220" s="628">
        <f t="shared" si="203"/>
        <v>0</v>
      </c>
      <c r="Z220" s="628">
        <f t="shared" si="203"/>
        <v>0</v>
      </c>
      <c r="AA220" s="628">
        <f t="shared" si="203"/>
        <v>0</v>
      </c>
      <c r="AB220" s="628">
        <f t="shared" si="203"/>
        <v>0</v>
      </c>
      <c r="AC220" s="628">
        <f t="shared" si="203"/>
        <v>0</v>
      </c>
      <c r="AD220" s="628">
        <f t="shared" si="203"/>
        <v>0</v>
      </c>
      <c r="AE220" s="628">
        <f t="shared" si="203"/>
        <v>0</v>
      </c>
      <c r="AF220" s="628">
        <f t="shared" si="203"/>
        <v>0</v>
      </c>
      <c r="AG220" s="628">
        <f t="shared" si="203"/>
        <v>0</v>
      </c>
      <c r="AH220" s="628">
        <f t="shared" si="203"/>
        <v>0</v>
      </c>
      <c r="AI220" s="628">
        <f t="shared" si="203"/>
        <v>0</v>
      </c>
      <c r="AJ220" s="628">
        <f t="shared" si="203"/>
        <v>0</v>
      </c>
      <c r="AK220" s="628">
        <f t="shared" si="203"/>
        <v>0</v>
      </c>
      <c r="AL220" s="628">
        <f t="shared" si="203"/>
        <v>0</v>
      </c>
      <c r="AM220" s="628">
        <f t="shared" si="203"/>
        <v>0</v>
      </c>
      <c r="AN220" s="628">
        <f t="shared" si="203"/>
        <v>0</v>
      </c>
      <c r="AO220" s="628">
        <f t="shared" si="203"/>
        <v>0</v>
      </c>
      <c r="AP220" s="628">
        <f t="shared" si="203"/>
        <v>0</v>
      </c>
      <c r="AQ220" s="628">
        <f t="shared" si="203"/>
        <v>0</v>
      </c>
      <c r="AR220" s="628">
        <f t="shared" si="203"/>
        <v>0</v>
      </c>
      <c r="AS220" s="628">
        <f t="shared" si="203"/>
        <v>0</v>
      </c>
      <c r="AT220" s="628">
        <f t="shared" si="203"/>
        <v>0</v>
      </c>
      <c r="AU220" s="628">
        <f t="shared" si="203"/>
        <v>0</v>
      </c>
      <c r="AV220" s="628">
        <f t="shared" si="203"/>
        <v>0</v>
      </c>
      <c r="AW220" s="628">
        <f t="shared" si="203"/>
        <v>0</v>
      </c>
      <c r="AX220" s="628">
        <f t="shared" si="203"/>
        <v>0</v>
      </c>
      <c r="AY220" s="628">
        <f t="shared" si="203"/>
        <v>0</v>
      </c>
      <c r="AZ220" s="628">
        <f t="shared" si="203"/>
        <v>0</v>
      </c>
      <c r="BA220" s="628">
        <f t="shared" si="203"/>
        <v>0</v>
      </c>
      <c r="BB220" s="604" t="s">
        <v>231</v>
      </c>
      <c r="BC220" s="629"/>
      <c r="BD220" s="629"/>
      <c r="BE220" s="606">
        <v>2016</v>
      </c>
      <c r="BF220" s="629"/>
      <c r="BG220" s="629"/>
    </row>
    <row r="221" spans="1:59" s="630" customFormat="1" ht="22.2" customHeight="1">
      <c r="A221" s="626" t="s">
        <v>89</v>
      </c>
      <c r="B221" s="672"/>
      <c r="C221" s="628"/>
      <c r="D221" s="628">
        <f>SUM(E221:BA221)</f>
        <v>0</v>
      </c>
      <c r="E221" s="628"/>
      <c r="F221" s="628"/>
      <c r="G221" s="628"/>
      <c r="H221" s="628"/>
      <c r="I221" s="628"/>
      <c r="J221" s="628"/>
      <c r="K221" s="628"/>
      <c r="L221" s="628"/>
      <c r="M221" s="628"/>
      <c r="N221" s="628"/>
      <c r="O221" s="628"/>
      <c r="P221" s="628"/>
      <c r="Q221" s="628"/>
      <c r="R221" s="628"/>
      <c r="S221" s="628"/>
      <c r="T221" s="628"/>
      <c r="U221" s="628"/>
      <c r="V221" s="628"/>
      <c r="W221" s="628"/>
      <c r="X221" s="628"/>
      <c r="Y221" s="628"/>
      <c r="Z221" s="628"/>
      <c r="AA221" s="628"/>
      <c r="AB221" s="628"/>
      <c r="AC221" s="628"/>
      <c r="AD221" s="628"/>
      <c r="AE221" s="628"/>
      <c r="AF221" s="628"/>
      <c r="AG221" s="628"/>
      <c r="AH221" s="628"/>
      <c r="AI221" s="628"/>
      <c r="AJ221" s="628"/>
      <c r="AK221" s="628"/>
      <c r="AL221" s="628"/>
      <c r="AM221" s="628"/>
      <c r="AN221" s="628"/>
      <c r="AO221" s="628"/>
      <c r="AP221" s="628"/>
      <c r="AQ221" s="628"/>
      <c r="AR221" s="628"/>
      <c r="AS221" s="628"/>
      <c r="AT221" s="628"/>
      <c r="AU221" s="628"/>
      <c r="AV221" s="628"/>
      <c r="AW221" s="628"/>
      <c r="AX221" s="628"/>
      <c r="AY221" s="628"/>
      <c r="AZ221" s="628"/>
      <c r="BA221" s="628"/>
      <c r="BB221" s="604" t="s">
        <v>231</v>
      </c>
      <c r="BC221" s="629"/>
      <c r="BD221" s="629"/>
      <c r="BE221" s="606">
        <v>2016</v>
      </c>
      <c r="BF221" s="629"/>
      <c r="BG221" s="629"/>
    </row>
    <row r="222" spans="1:59" s="630" customFormat="1" ht="22.2" customHeight="1">
      <c r="A222" s="626" t="s">
        <v>89</v>
      </c>
      <c r="B222" s="672"/>
      <c r="C222" s="628"/>
      <c r="D222" s="628">
        <f>SUM(E222:BA222)</f>
        <v>0</v>
      </c>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628"/>
      <c r="AA222" s="628"/>
      <c r="AB222" s="628"/>
      <c r="AC222" s="628"/>
      <c r="AD222" s="628"/>
      <c r="AE222" s="628"/>
      <c r="AF222" s="628"/>
      <c r="AG222" s="628"/>
      <c r="AH222" s="628"/>
      <c r="AI222" s="628"/>
      <c r="AJ222" s="628"/>
      <c r="AK222" s="628"/>
      <c r="AL222" s="628"/>
      <c r="AM222" s="628"/>
      <c r="AN222" s="628"/>
      <c r="AO222" s="628"/>
      <c r="AP222" s="628"/>
      <c r="AQ222" s="628"/>
      <c r="AR222" s="628"/>
      <c r="AS222" s="628"/>
      <c r="AT222" s="628"/>
      <c r="AU222" s="628"/>
      <c r="AV222" s="628"/>
      <c r="AW222" s="628"/>
      <c r="AX222" s="628"/>
      <c r="AY222" s="628"/>
      <c r="AZ222" s="628"/>
      <c r="BA222" s="628"/>
      <c r="BB222" s="604" t="s">
        <v>231</v>
      </c>
      <c r="BC222" s="629"/>
      <c r="BD222" s="629"/>
      <c r="BE222" s="606">
        <v>2016</v>
      </c>
      <c r="BF222" s="629"/>
      <c r="BG222" s="629"/>
    </row>
    <row r="223" spans="1:59" s="630" customFormat="1" ht="22.2" customHeight="1">
      <c r="A223" s="626" t="s">
        <v>646</v>
      </c>
      <c r="B223" s="676" t="s">
        <v>685</v>
      </c>
      <c r="C223" s="628">
        <f>SUM(C224:C229)</f>
        <v>0</v>
      </c>
      <c r="D223" s="628">
        <f>SUM(D224,D227)</f>
        <v>0</v>
      </c>
      <c r="E223" s="628">
        <f>SUM(E224,E227)</f>
        <v>0</v>
      </c>
      <c r="F223" s="628">
        <f t="shared" ref="F223:BA223" si="204">SUM(F224,F227)</f>
        <v>0</v>
      </c>
      <c r="G223" s="628">
        <f t="shared" si="204"/>
        <v>0</v>
      </c>
      <c r="H223" s="628">
        <f t="shared" si="204"/>
        <v>0</v>
      </c>
      <c r="I223" s="628">
        <f t="shared" si="204"/>
        <v>0</v>
      </c>
      <c r="J223" s="628">
        <f t="shared" si="204"/>
        <v>0</v>
      </c>
      <c r="K223" s="628">
        <f t="shared" si="204"/>
        <v>0</v>
      </c>
      <c r="L223" s="628">
        <f t="shared" si="204"/>
        <v>0</v>
      </c>
      <c r="M223" s="628">
        <f t="shared" si="204"/>
        <v>0</v>
      </c>
      <c r="N223" s="628">
        <f t="shared" si="204"/>
        <v>0</v>
      </c>
      <c r="O223" s="628">
        <f t="shared" si="204"/>
        <v>0</v>
      </c>
      <c r="P223" s="628">
        <f t="shared" si="204"/>
        <v>0</v>
      </c>
      <c r="Q223" s="628">
        <f t="shared" si="204"/>
        <v>0</v>
      </c>
      <c r="R223" s="628">
        <f t="shared" si="204"/>
        <v>0</v>
      </c>
      <c r="S223" s="628">
        <f t="shared" si="204"/>
        <v>0</v>
      </c>
      <c r="T223" s="628">
        <f t="shared" si="204"/>
        <v>0</v>
      </c>
      <c r="U223" s="628">
        <f t="shared" si="204"/>
        <v>0</v>
      </c>
      <c r="V223" s="628">
        <f t="shared" si="204"/>
        <v>0</v>
      </c>
      <c r="W223" s="628">
        <f t="shared" si="204"/>
        <v>0</v>
      </c>
      <c r="X223" s="628">
        <f t="shared" si="204"/>
        <v>0</v>
      </c>
      <c r="Y223" s="628">
        <f t="shared" si="204"/>
        <v>0</v>
      </c>
      <c r="Z223" s="628">
        <f t="shared" si="204"/>
        <v>0</v>
      </c>
      <c r="AA223" s="628">
        <f t="shared" si="204"/>
        <v>0</v>
      </c>
      <c r="AB223" s="628">
        <f t="shared" si="204"/>
        <v>0</v>
      </c>
      <c r="AC223" s="628">
        <f t="shared" si="204"/>
        <v>0</v>
      </c>
      <c r="AD223" s="628">
        <f t="shared" si="204"/>
        <v>0</v>
      </c>
      <c r="AE223" s="628">
        <f t="shared" si="204"/>
        <v>0</v>
      </c>
      <c r="AF223" s="628">
        <f t="shared" si="204"/>
        <v>0</v>
      </c>
      <c r="AG223" s="628">
        <f t="shared" si="204"/>
        <v>0</v>
      </c>
      <c r="AH223" s="628">
        <f t="shared" si="204"/>
        <v>0</v>
      </c>
      <c r="AI223" s="628">
        <f t="shared" si="204"/>
        <v>0</v>
      </c>
      <c r="AJ223" s="628">
        <f t="shared" si="204"/>
        <v>0</v>
      </c>
      <c r="AK223" s="628">
        <f t="shared" si="204"/>
        <v>0</v>
      </c>
      <c r="AL223" s="628">
        <f t="shared" si="204"/>
        <v>0</v>
      </c>
      <c r="AM223" s="628">
        <f t="shared" si="204"/>
        <v>0</v>
      </c>
      <c r="AN223" s="628">
        <f t="shared" si="204"/>
        <v>0</v>
      </c>
      <c r="AO223" s="628">
        <f t="shared" si="204"/>
        <v>0</v>
      </c>
      <c r="AP223" s="628">
        <f t="shared" si="204"/>
        <v>0</v>
      </c>
      <c r="AQ223" s="628">
        <f t="shared" si="204"/>
        <v>0</v>
      </c>
      <c r="AR223" s="628">
        <f t="shared" si="204"/>
        <v>0</v>
      </c>
      <c r="AS223" s="628">
        <f t="shared" si="204"/>
        <v>0</v>
      </c>
      <c r="AT223" s="628">
        <f t="shared" si="204"/>
        <v>0</v>
      </c>
      <c r="AU223" s="628">
        <f t="shared" si="204"/>
        <v>0</v>
      </c>
      <c r="AV223" s="628">
        <f t="shared" si="204"/>
        <v>0</v>
      </c>
      <c r="AW223" s="628">
        <f t="shared" si="204"/>
        <v>0</v>
      </c>
      <c r="AX223" s="628">
        <f t="shared" si="204"/>
        <v>0</v>
      </c>
      <c r="AY223" s="628">
        <f t="shared" si="204"/>
        <v>0</v>
      </c>
      <c r="AZ223" s="628">
        <f t="shared" si="204"/>
        <v>0</v>
      </c>
      <c r="BA223" s="628">
        <f t="shared" si="204"/>
        <v>0</v>
      </c>
      <c r="BB223" s="604" t="s">
        <v>231</v>
      </c>
      <c r="BC223" s="629"/>
      <c r="BD223" s="629"/>
      <c r="BE223" s="606">
        <v>2016</v>
      </c>
      <c r="BF223" s="629"/>
      <c r="BG223" s="629"/>
    </row>
    <row r="224" spans="1:59" s="630" customFormat="1" ht="22.2" customHeight="1">
      <c r="A224" s="626" t="s">
        <v>646</v>
      </c>
      <c r="B224" s="672" t="s">
        <v>480</v>
      </c>
      <c r="C224" s="628"/>
      <c r="D224" s="628">
        <f t="shared" ref="D224:D229" si="205">SUM(E224:BA224)</f>
        <v>0</v>
      </c>
      <c r="E224" s="628">
        <f>SUM(E225:E226)</f>
        <v>0</v>
      </c>
      <c r="F224" s="628">
        <f t="shared" ref="F224:BA224" si="206">SUM(F225:F226)</f>
        <v>0</v>
      </c>
      <c r="G224" s="628">
        <f t="shared" si="206"/>
        <v>0</v>
      </c>
      <c r="H224" s="628">
        <f t="shared" si="206"/>
        <v>0</v>
      </c>
      <c r="I224" s="628">
        <f t="shared" si="206"/>
        <v>0</v>
      </c>
      <c r="J224" s="628">
        <f t="shared" si="206"/>
        <v>0</v>
      </c>
      <c r="K224" s="628">
        <f t="shared" si="206"/>
        <v>0</v>
      </c>
      <c r="L224" s="628">
        <f t="shared" si="206"/>
        <v>0</v>
      </c>
      <c r="M224" s="628">
        <f t="shared" si="206"/>
        <v>0</v>
      </c>
      <c r="N224" s="628">
        <f t="shared" si="206"/>
        <v>0</v>
      </c>
      <c r="O224" s="628">
        <f t="shared" si="206"/>
        <v>0</v>
      </c>
      <c r="P224" s="628">
        <f t="shared" si="206"/>
        <v>0</v>
      </c>
      <c r="Q224" s="628">
        <f t="shared" si="206"/>
        <v>0</v>
      </c>
      <c r="R224" s="628">
        <f t="shared" si="206"/>
        <v>0</v>
      </c>
      <c r="S224" s="628">
        <f t="shared" si="206"/>
        <v>0</v>
      </c>
      <c r="T224" s="628">
        <f t="shared" si="206"/>
        <v>0</v>
      </c>
      <c r="U224" s="628">
        <f t="shared" si="206"/>
        <v>0</v>
      </c>
      <c r="V224" s="628">
        <f t="shared" si="206"/>
        <v>0</v>
      </c>
      <c r="W224" s="628">
        <f t="shared" si="206"/>
        <v>0</v>
      </c>
      <c r="X224" s="628">
        <f t="shared" si="206"/>
        <v>0</v>
      </c>
      <c r="Y224" s="628">
        <f t="shared" si="206"/>
        <v>0</v>
      </c>
      <c r="Z224" s="628">
        <f t="shared" si="206"/>
        <v>0</v>
      </c>
      <c r="AA224" s="628">
        <f t="shared" si="206"/>
        <v>0</v>
      </c>
      <c r="AB224" s="628">
        <f t="shared" si="206"/>
        <v>0</v>
      </c>
      <c r="AC224" s="628">
        <f t="shared" si="206"/>
        <v>0</v>
      </c>
      <c r="AD224" s="628">
        <f t="shared" si="206"/>
        <v>0</v>
      </c>
      <c r="AE224" s="628">
        <f t="shared" si="206"/>
        <v>0</v>
      </c>
      <c r="AF224" s="628">
        <f t="shared" si="206"/>
        <v>0</v>
      </c>
      <c r="AG224" s="628">
        <f t="shared" si="206"/>
        <v>0</v>
      </c>
      <c r="AH224" s="628">
        <f t="shared" si="206"/>
        <v>0</v>
      </c>
      <c r="AI224" s="628">
        <f t="shared" si="206"/>
        <v>0</v>
      </c>
      <c r="AJ224" s="628">
        <f t="shared" si="206"/>
        <v>0</v>
      </c>
      <c r="AK224" s="628">
        <f t="shared" si="206"/>
        <v>0</v>
      </c>
      <c r="AL224" s="628">
        <f t="shared" si="206"/>
        <v>0</v>
      </c>
      <c r="AM224" s="628">
        <f t="shared" si="206"/>
        <v>0</v>
      </c>
      <c r="AN224" s="628">
        <f t="shared" si="206"/>
        <v>0</v>
      </c>
      <c r="AO224" s="628">
        <f t="shared" si="206"/>
        <v>0</v>
      </c>
      <c r="AP224" s="628">
        <f t="shared" si="206"/>
        <v>0</v>
      </c>
      <c r="AQ224" s="628">
        <f t="shared" si="206"/>
        <v>0</v>
      </c>
      <c r="AR224" s="628">
        <f t="shared" si="206"/>
        <v>0</v>
      </c>
      <c r="AS224" s="628">
        <f t="shared" si="206"/>
        <v>0</v>
      </c>
      <c r="AT224" s="628">
        <f t="shared" si="206"/>
        <v>0</v>
      </c>
      <c r="AU224" s="628">
        <f t="shared" si="206"/>
        <v>0</v>
      </c>
      <c r="AV224" s="628">
        <f t="shared" si="206"/>
        <v>0</v>
      </c>
      <c r="AW224" s="628">
        <f t="shared" si="206"/>
        <v>0</v>
      </c>
      <c r="AX224" s="628">
        <f t="shared" si="206"/>
        <v>0</v>
      </c>
      <c r="AY224" s="628">
        <f t="shared" si="206"/>
        <v>0</v>
      </c>
      <c r="AZ224" s="628">
        <f t="shared" si="206"/>
        <v>0</v>
      </c>
      <c r="BA224" s="628">
        <f t="shared" si="206"/>
        <v>0</v>
      </c>
      <c r="BB224" s="604" t="s">
        <v>231</v>
      </c>
      <c r="BC224" s="629"/>
      <c r="BD224" s="629"/>
      <c r="BE224" s="606">
        <v>2016</v>
      </c>
      <c r="BF224" s="629"/>
      <c r="BG224" s="629"/>
    </row>
    <row r="225" spans="1:59" s="630" customFormat="1" ht="22.2" customHeight="1">
      <c r="A225" s="626" t="s">
        <v>646</v>
      </c>
      <c r="B225" s="672"/>
      <c r="C225" s="628"/>
      <c r="D225" s="628">
        <f t="shared" si="205"/>
        <v>0</v>
      </c>
      <c r="E225" s="628"/>
      <c r="F225" s="628"/>
      <c r="G225" s="628"/>
      <c r="H225" s="628"/>
      <c r="I225" s="628"/>
      <c r="J225" s="628"/>
      <c r="K225" s="628"/>
      <c r="L225" s="628"/>
      <c r="M225" s="628"/>
      <c r="N225" s="628"/>
      <c r="O225" s="628"/>
      <c r="P225" s="628"/>
      <c r="Q225" s="628"/>
      <c r="R225" s="628"/>
      <c r="S225" s="628"/>
      <c r="T225" s="628"/>
      <c r="U225" s="628"/>
      <c r="V225" s="628"/>
      <c r="W225" s="628"/>
      <c r="X225" s="628"/>
      <c r="Y225" s="628"/>
      <c r="Z225" s="628"/>
      <c r="AA225" s="628"/>
      <c r="AB225" s="628"/>
      <c r="AC225" s="628"/>
      <c r="AD225" s="628"/>
      <c r="AE225" s="628"/>
      <c r="AF225" s="628"/>
      <c r="AG225" s="628"/>
      <c r="AH225" s="628"/>
      <c r="AI225" s="628"/>
      <c r="AJ225" s="628"/>
      <c r="AK225" s="628"/>
      <c r="AL225" s="628"/>
      <c r="AM225" s="628"/>
      <c r="AN225" s="628"/>
      <c r="AO225" s="628"/>
      <c r="AP225" s="628"/>
      <c r="AQ225" s="628"/>
      <c r="AR225" s="628"/>
      <c r="AS225" s="628"/>
      <c r="AT225" s="628"/>
      <c r="AU225" s="628"/>
      <c r="AV225" s="628"/>
      <c r="AW225" s="628"/>
      <c r="AX225" s="628"/>
      <c r="AY225" s="628"/>
      <c r="AZ225" s="628"/>
      <c r="BA225" s="628"/>
      <c r="BB225" s="604" t="s">
        <v>231</v>
      </c>
      <c r="BC225" s="629"/>
      <c r="BD225" s="629"/>
      <c r="BE225" s="606">
        <v>2016</v>
      </c>
      <c r="BF225" s="629"/>
      <c r="BG225" s="629"/>
    </row>
    <row r="226" spans="1:59" s="630" customFormat="1" ht="22.2" customHeight="1">
      <c r="A226" s="626" t="s">
        <v>646</v>
      </c>
      <c r="B226" s="672"/>
      <c r="C226" s="628"/>
      <c r="D226" s="628">
        <f t="shared" si="205"/>
        <v>0</v>
      </c>
      <c r="E226" s="628"/>
      <c r="F226" s="628"/>
      <c r="G226" s="628"/>
      <c r="H226" s="628"/>
      <c r="I226" s="628"/>
      <c r="J226" s="628"/>
      <c r="K226" s="628"/>
      <c r="L226" s="628"/>
      <c r="M226" s="628"/>
      <c r="N226" s="628"/>
      <c r="O226" s="628"/>
      <c r="P226" s="628"/>
      <c r="Q226" s="628"/>
      <c r="R226" s="628"/>
      <c r="S226" s="628"/>
      <c r="T226" s="628"/>
      <c r="U226" s="628"/>
      <c r="V226" s="628"/>
      <c r="W226" s="628"/>
      <c r="X226" s="628"/>
      <c r="Y226" s="628"/>
      <c r="Z226" s="628"/>
      <c r="AA226" s="628"/>
      <c r="AB226" s="628"/>
      <c r="AC226" s="628"/>
      <c r="AD226" s="628"/>
      <c r="AE226" s="628"/>
      <c r="AF226" s="628"/>
      <c r="AG226" s="628"/>
      <c r="AH226" s="628"/>
      <c r="AI226" s="628"/>
      <c r="AJ226" s="628"/>
      <c r="AK226" s="628"/>
      <c r="AL226" s="628"/>
      <c r="AM226" s="628"/>
      <c r="AN226" s="628"/>
      <c r="AO226" s="628"/>
      <c r="AP226" s="628"/>
      <c r="AQ226" s="628"/>
      <c r="AR226" s="628"/>
      <c r="AS226" s="628"/>
      <c r="AT226" s="628"/>
      <c r="AU226" s="628"/>
      <c r="AV226" s="628"/>
      <c r="AW226" s="628"/>
      <c r="AX226" s="628"/>
      <c r="AY226" s="628"/>
      <c r="AZ226" s="628"/>
      <c r="BA226" s="628"/>
      <c r="BB226" s="604"/>
      <c r="BC226" s="629"/>
      <c r="BD226" s="629"/>
      <c r="BE226" s="606"/>
      <c r="BF226" s="629"/>
      <c r="BG226" s="629"/>
    </row>
    <row r="227" spans="1:59" s="630" customFormat="1" ht="22.2" customHeight="1">
      <c r="A227" s="626" t="s">
        <v>646</v>
      </c>
      <c r="B227" s="672" t="s">
        <v>481</v>
      </c>
      <c r="C227" s="628"/>
      <c r="D227" s="628">
        <f t="shared" si="205"/>
        <v>0</v>
      </c>
      <c r="E227" s="628">
        <f>SUM(E228:E229)</f>
        <v>0</v>
      </c>
      <c r="F227" s="628">
        <f t="shared" ref="F227:BA227" si="207">SUM(F228:F229)</f>
        <v>0</v>
      </c>
      <c r="G227" s="628">
        <f t="shared" si="207"/>
        <v>0</v>
      </c>
      <c r="H227" s="628">
        <f t="shared" si="207"/>
        <v>0</v>
      </c>
      <c r="I227" s="628">
        <f t="shared" si="207"/>
        <v>0</v>
      </c>
      <c r="J227" s="628">
        <f t="shared" si="207"/>
        <v>0</v>
      </c>
      <c r="K227" s="628">
        <f t="shared" si="207"/>
        <v>0</v>
      </c>
      <c r="L227" s="628">
        <f t="shared" si="207"/>
        <v>0</v>
      </c>
      <c r="M227" s="628">
        <f t="shared" si="207"/>
        <v>0</v>
      </c>
      <c r="N227" s="628">
        <f t="shared" si="207"/>
        <v>0</v>
      </c>
      <c r="O227" s="628">
        <f t="shared" si="207"/>
        <v>0</v>
      </c>
      <c r="P227" s="628">
        <f t="shared" si="207"/>
        <v>0</v>
      </c>
      <c r="Q227" s="628">
        <f t="shared" si="207"/>
        <v>0</v>
      </c>
      <c r="R227" s="628">
        <f t="shared" si="207"/>
        <v>0</v>
      </c>
      <c r="S227" s="628">
        <f t="shared" si="207"/>
        <v>0</v>
      </c>
      <c r="T227" s="628">
        <f t="shared" si="207"/>
        <v>0</v>
      </c>
      <c r="U227" s="628">
        <f t="shared" si="207"/>
        <v>0</v>
      </c>
      <c r="V227" s="628">
        <f t="shared" si="207"/>
        <v>0</v>
      </c>
      <c r="W227" s="628">
        <f t="shared" si="207"/>
        <v>0</v>
      </c>
      <c r="X227" s="628">
        <f t="shared" si="207"/>
        <v>0</v>
      </c>
      <c r="Y227" s="628">
        <f t="shared" si="207"/>
        <v>0</v>
      </c>
      <c r="Z227" s="628">
        <f t="shared" si="207"/>
        <v>0</v>
      </c>
      <c r="AA227" s="628">
        <f t="shared" si="207"/>
        <v>0</v>
      </c>
      <c r="AB227" s="628">
        <f t="shared" si="207"/>
        <v>0</v>
      </c>
      <c r="AC227" s="628">
        <f t="shared" si="207"/>
        <v>0</v>
      </c>
      <c r="AD227" s="628">
        <f t="shared" si="207"/>
        <v>0</v>
      </c>
      <c r="AE227" s="628">
        <f t="shared" si="207"/>
        <v>0</v>
      </c>
      <c r="AF227" s="628">
        <f t="shared" si="207"/>
        <v>0</v>
      </c>
      <c r="AG227" s="628">
        <f t="shared" si="207"/>
        <v>0</v>
      </c>
      <c r="AH227" s="628">
        <f t="shared" si="207"/>
        <v>0</v>
      </c>
      <c r="AI227" s="628">
        <f t="shared" si="207"/>
        <v>0</v>
      </c>
      <c r="AJ227" s="628">
        <f t="shared" si="207"/>
        <v>0</v>
      </c>
      <c r="AK227" s="628">
        <f t="shared" si="207"/>
        <v>0</v>
      </c>
      <c r="AL227" s="628">
        <f t="shared" si="207"/>
        <v>0</v>
      </c>
      <c r="AM227" s="628">
        <f t="shared" si="207"/>
        <v>0</v>
      </c>
      <c r="AN227" s="628">
        <f t="shared" si="207"/>
        <v>0</v>
      </c>
      <c r="AO227" s="628">
        <f t="shared" si="207"/>
        <v>0</v>
      </c>
      <c r="AP227" s="628">
        <f t="shared" si="207"/>
        <v>0</v>
      </c>
      <c r="AQ227" s="628">
        <f t="shared" si="207"/>
        <v>0</v>
      </c>
      <c r="AR227" s="628">
        <f t="shared" si="207"/>
        <v>0</v>
      </c>
      <c r="AS227" s="628">
        <f t="shared" si="207"/>
        <v>0</v>
      </c>
      <c r="AT227" s="628">
        <f t="shared" si="207"/>
        <v>0</v>
      </c>
      <c r="AU227" s="628">
        <f t="shared" si="207"/>
        <v>0</v>
      </c>
      <c r="AV227" s="628">
        <f t="shared" si="207"/>
        <v>0</v>
      </c>
      <c r="AW227" s="628">
        <f t="shared" si="207"/>
        <v>0</v>
      </c>
      <c r="AX227" s="628">
        <f t="shared" si="207"/>
        <v>0</v>
      </c>
      <c r="AY227" s="628">
        <f t="shared" si="207"/>
        <v>0</v>
      </c>
      <c r="AZ227" s="628">
        <f t="shared" si="207"/>
        <v>0</v>
      </c>
      <c r="BA227" s="628">
        <f t="shared" si="207"/>
        <v>0</v>
      </c>
      <c r="BB227" s="604"/>
      <c r="BC227" s="629"/>
      <c r="BD227" s="629"/>
      <c r="BE227" s="606"/>
      <c r="BF227" s="629"/>
      <c r="BG227" s="629"/>
    </row>
    <row r="228" spans="1:59" s="630" customFormat="1" ht="22.2" customHeight="1">
      <c r="A228" s="626" t="s">
        <v>646</v>
      </c>
      <c r="B228" s="672"/>
      <c r="C228" s="628"/>
      <c r="D228" s="628">
        <f t="shared" si="205"/>
        <v>0</v>
      </c>
      <c r="E228" s="628"/>
      <c r="F228" s="628"/>
      <c r="G228" s="628"/>
      <c r="H228" s="628"/>
      <c r="I228" s="628"/>
      <c r="J228" s="628"/>
      <c r="K228" s="628"/>
      <c r="L228" s="628"/>
      <c r="M228" s="628"/>
      <c r="N228" s="628"/>
      <c r="O228" s="628"/>
      <c r="P228" s="628"/>
      <c r="Q228" s="628"/>
      <c r="R228" s="628"/>
      <c r="S228" s="628"/>
      <c r="T228" s="628"/>
      <c r="U228" s="628"/>
      <c r="V228" s="628"/>
      <c r="W228" s="628"/>
      <c r="X228" s="628"/>
      <c r="Y228" s="628"/>
      <c r="Z228" s="628"/>
      <c r="AA228" s="628"/>
      <c r="AB228" s="628"/>
      <c r="AC228" s="628"/>
      <c r="AD228" s="628"/>
      <c r="AE228" s="628"/>
      <c r="AF228" s="628"/>
      <c r="AG228" s="628"/>
      <c r="AH228" s="628"/>
      <c r="AI228" s="628"/>
      <c r="AJ228" s="628"/>
      <c r="AK228" s="628"/>
      <c r="AL228" s="628"/>
      <c r="AM228" s="628"/>
      <c r="AN228" s="628"/>
      <c r="AO228" s="628"/>
      <c r="AP228" s="628"/>
      <c r="AQ228" s="628"/>
      <c r="AR228" s="628"/>
      <c r="AS228" s="628"/>
      <c r="AT228" s="628"/>
      <c r="AU228" s="628"/>
      <c r="AV228" s="628"/>
      <c r="AW228" s="628"/>
      <c r="AX228" s="628"/>
      <c r="AY228" s="628"/>
      <c r="AZ228" s="628"/>
      <c r="BA228" s="628"/>
      <c r="BB228" s="604"/>
      <c r="BC228" s="629"/>
      <c r="BD228" s="629"/>
      <c r="BE228" s="606"/>
      <c r="BF228" s="629"/>
      <c r="BG228" s="629"/>
    </row>
    <row r="229" spans="1:59" s="630" customFormat="1" ht="22.2" customHeight="1">
      <c r="A229" s="626" t="s">
        <v>646</v>
      </c>
      <c r="B229" s="672"/>
      <c r="C229" s="628"/>
      <c r="D229" s="628">
        <f t="shared" si="205"/>
        <v>0</v>
      </c>
      <c r="E229" s="628"/>
      <c r="F229" s="628"/>
      <c r="G229" s="628"/>
      <c r="H229" s="628"/>
      <c r="I229" s="628"/>
      <c r="J229" s="628"/>
      <c r="K229" s="628"/>
      <c r="L229" s="628"/>
      <c r="M229" s="628"/>
      <c r="N229" s="628"/>
      <c r="O229" s="628"/>
      <c r="P229" s="628"/>
      <c r="Q229" s="628"/>
      <c r="R229" s="628"/>
      <c r="S229" s="628"/>
      <c r="T229" s="628"/>
      <c r="U229" s="628"/>
      <c r="V229" s="628"/>
      <c r="W229" s="628"/>
      <c r="X229" s="628"/>
      <c r="Y229" s="628"/>
      <c r="Z229" s="628"/>
      <c r="AA229" s="628"/>
      <c r="AB229" s="628"/>
      <c r="AC229" s="628"/>
      <c r="AD229" s="628"/>
      <c r="AE229" s="628"/>
      <c r="AF229" s="628"/>
      <c r="AG229" s="628"/>
      <c r="AH229" s="628"/>
      <c r="AI229" s="628"/>
      <c r="AJ229" s="628"/>
      <c r="AK229" s="628"/>
      <c r="AL229" s="628"/>
      <c r="AM229" s="628"/>
      <c r="AN229" s="628"/>
      <c r="AO229" s="628"/>
      <c r="AP229" s="628"/>
      <c r="AQ229" s="628"/>
      <c r="AR229" s="628"/>
      <c r="AS229" s="628"/>
      <c r="AT229" s="628"/>
      <c r="AU229" s="628"/>
      <c r="AV229" s="628"/>
      <c r="AW229" s="628"/>
      <c r="AX229" s="628"/>
      <c r="AY229" s="628"/>
      <c r="AZ229" s="628"/>
      <c r="BA229" s="628"/>
      <c r="BB229" s="604" t="s">
        <v>231</v>
      </c>
      <c r="BC229" s="629"/>
      <c r="BD229" s="629"/>
      <c r="BE229" s="606">
        <v>2016</v>
      </c>
      <c r="BF229" s="629"/>
      <c r="BG229" s="629"/>
    </row>
    <row r="230" spans="1:59" s="630" customFormat="1" ht="22.2" customHeight="1">
      <c r="A230" s="626" t="s">
        <v>92</v>
      </c>
      <c r="B230" s="676" t="s">
        <v>503</v>
      </c>
      <c r="C230" s="628">
        <f>SUM(C231,C234)</f>
        <v>0</v>
      </c>
      <c r="D230" s="628">
        <f t="shared" ref="D230:K230" si="208">SUM(D231,D234)</f>
        <v>0</v>
      </c>
      <c r="E230" s="628">
        <f t="shared" si="208"/>
        <v>0</v>
      </c>
      <c r="F230" s="628">
        <f t="shared" si="208"/>
        <v>0</v>
      </c>
      <c r="G230" s="628">
        <f t="shared" si="208"/>
        <v>0</v>
      </c>
      <c r="H230" s="628">
        <f t="shared" si="208"/>
        <v>0</v>
      </c>
      <c r="I230" s="628">
        <f t="shared" si="208"/>
        <v>0</v>
      </c>
      <c r="J230" s="628">
        <f t="shared" si="208"/>
        <v>0</v>
      </c>
      <c r="K230" s="628">
        <f t="shared" si="208"/>
        <v>0</v>
      </c>
      <c r="L230" s="628"/>
      <c r="M230" s="628">
        <f t="shared" ref="M230:AF230" si="209">SUM(M231,M234)</f>
        <v>0</v>
      </c>
      <c r="N230" s="628">
        <f t="shared" si="209"/>
        <v>0</v>
      </c>
      <c r="O230" s="628">
        <f t="shared" si="209"/>
        <v>0</v>
      </c>
      <c r="P230" s="628">
        <f t="shared" si="209"/>
        <v>0</v>
      </c>
      <c r="Q230" s="628">
        <f t="shared" si="209"/>
        <v>0</v>
      </c>
      <c r="R230" s="628">
        <f t="shared" si="209"/>
        <v>0</v>
      </c>
      <c r="S230" s="628">
        <f t="shared" si="209"/>
        <v>0</v>
      </c>
      <c r="T230" s="628">
        <f t="shared" si="209"/>
        <v>0</v>
      </c>
      <c r="U230" s="628">
        <f t="shared" si="209"/>
        <v>0</v>
      </c>
      <c r="V230" s="628">
        <f t="shared" si="209"/>
        <v>0</v>
      </c>
      <c r="W230" s="628">
        <f t="shared" si="209"/>
        <v>0</v>
      </c>
      <c r="X230" s="628">
        <f t="shared" si="209"/>
        <v>0</v>
      </c>
      <c r="Y230" s="628">
        <f t="shared" si="209"/>
        <v>0</v>
      </c>
      <c r="Z230" s="628">
        <f t="shared" si="209"/>
        <v>0</v>
      </c>
      <c r="AA230" s="628">
        <f t="shared" si="209"/>
        <v>0</v>
      </c>
      <c r="AB230" s="628">
        <f t="shared" si="209"/>
        <v>0</v>
      </c>
      <c r="AC230" s="628">
        <f t="shared" si="209"/>
        <v>0</v>
      </c>
      <c r="AD230" s="628">
        <f t="shared" si="209"/>
        <v>0</v>
      </c>
      <c r="AE230" s="628">
        <f t="shared" si="209"/>
        <v>0</v>
      </c>
      <c r="AF230" s="628">
        <f t="shared" si="209"/>
        <v>0</v>
      </c>
      <c r="AG230" s="628"/>
      <c r="AH230" s="628">
        <f t="shared" ref="AH230:BA230" si="210">SUM(AH231,AH234)</f>
        <v>0</v>
      </c>
      <c r="AI230" s="628">
        <f t="shared" si="210"/>
        <v>0</v>
      </c>
      <c r="AJ230" s="628">
        <f t="shared" si="210"/>
        <v>0</v>
      </c>
      <c r="AK230" s="628">
        <f t="shared" si="210"/>
        <v>0</v>
      </c>
      <c r="AL230" s="628">
        <f t="shared" si="210"/>
        <v>0</v>
      </c>
      <c r="AM230" s="628">
        <f t="shared" si="210"/>
        <v>0</v>
      </c>
      <c r="AN230" s="628">
        <f t="shared" si="210"/>
        <v>0</v>
      </c>
      <c r="AO230" s="628">
        <f t="shared" si="210"/>
        <v>0</v>
      </c>
      <c r="AP230" s="628">
        <f t="shared" si="210"/>
        <v>0</v>
      </c>
      <c r="AQ230" s="628">
        <f t="shared" si="210"/>
        <v>0</v>
      </c>
      <c r="AR230" s="628">
        <f t="shared" si="210"/>
        <v>0</v>
      </c>
      <c r="AS230" s="628">
        <f t="shared" si="210"/>
        <v>0</v>
      </c>
      <c r="AT230" s="628">
        <f t="shared" si="210"/>
        <v>0</v>
      </c>
      <c r="AU230" s="628">
        <f t="shared" si="210"/>
        <v>0</v>
      </c>
      <c r="AV230" s="628">
        <f t="shared" si="210"/>
        <v>0</v>
      </c>
      <c r="AW230" s="628">
        <f t="shared" si="210"/>
        <v>0</v>
      </c>
      <c r="AX230" s="628">
        <f t="shared" si="210"/>
        <v>0</v>
      </c>
      <c r="AY230" s="628">
        <f t="shared" si="210"/>
        <v>0</v>
      </c>
      <c r="AZ230" s="628">
        <f t="shared" si="210"/>
        <v>0</v>
      </c>
      <c r="BA230" s="628">
        <f t="shared" si="210"/>
        <v>0</v>
      </c>
      <c r="BB230" s="604" t="s">
        <v>231</v>
      </c>
      <c r="BC230" s="629"/>
      <c r="BD230" s="629"/>
      <c r="BE230" s="606">
        <v>2016</v>
      </c>
      <c r="BF230" s="629"/>
      <c r="BG230" s="629"/>
    </row>
    <row r="231" spans="1:59" s="630" customFormat="1" ht="22.2" customHeight="1">
      <c r="A231" s="626" t="s">
        <v>92</v>
      </c>
      <c r="B231" s="672" t="s">
        <v>480</v>
      </c>
      <c r="C231" s="628"/>
      <c r="D231" s="628">
        <f t="shared" ref="D231:D236" si="211">SUM(E231:BA231)</f>
        <v>0</v>
      </c>
      <c r="E231" s="628">
        <f t="shared" ref="E231:K231" si="212">SUM(E232:E233)</f>
        <v>0</v>
      </c>
      <c r="F231" s="628">
        <f t="shared" si="212"/>
        <v>0</v>
      </c>
      <c r="G231" s="628">
        <f t="shared" si="212"/>
        <v>0</v>
      </c>
      <c r="H231" s="628">
        <f t="shared" si="212"/>
        <v>0</v>
      </c>
      <c r="I231" s="628">
        <f t="shared" si="212"/>
        <v>0</v>
      </c>
      <c r="J231" s="628">
        <f t="shared" si="212"/>
        <v>0</v>
      </c>
      <c r="K231" s="628">
        <f t="shared" si="212"/>
        <v>0</v>
      </c>
      <c r="L231" s="628"/>
      <c r="M231" s="628">
        <f t="shared" ref="M231:AF231" si="213">SUM(M232:M233)</f>
        <v>0</v>
      </c>
      <c r="N231" s="628">
        <f t="shared" si="213"/>
        <v>0</v>
      </c>
      <c r="O231" s="628">
        <f t="shared" si="213"/>
        <v>0</v>
      </c>
      <c r="P231" s="628">
        <f t="shared" si="213"/>
        <v>0</v>
      </c>
      <c r="Q231" s="628">
        <f t="shared" si="213"/>
        <v>0</v>
      </c>
      <c r="R231" s="628">
        <f t="shared" si="213"/>
        <v>0</v>
      </c>
      <c r="S231" s="628">
        <f t="shared" si="213"/>
        <v>0</v>
      </c>
      <c r="T231" s="628">
        <f t="shared" si="213"/>
        <v>0</v>
      </c>
      <c r="U231" s="628">
        <f t="shared" si="213"/>
        <v>0</v>
      </c>
      <c r="V231" s="628">
        <f t="shared" si="213"/>
        <v>0</v>
      </c>
      <c r="W231" s="628">
        <f t="shared" si="213"/>
        <v>0</v>
      </c>
      <c r="X231" s="628">
        <f t="shared" si="213"/>
        <v>0</v>
      </c>
      <c r="Y231" s="628">
        <f t="shared" si="213"/>
        <v>0</v>
      </c>
      <c r="Z231" s="628">
        <f t="shared" si="213"/>
        <v>0</v>
      </c>
      <c r="AA231" s="628">
        <f t="shared" si="213"/>
        <v>0</v>
      </c>
      <c r="AB231" s="628">
        <f t="shared" si="213"/>
        <v>0</v>
      </c>
      <c r="AC231" s="628">
        <f t="shared" si="213"/>
        <v>0</v>
      </c>
      <c r="AD231" s="628">
        <f t="shared" si="213"/>
        <v>0</v>
      </c>
      <c r="AE231" s="628">
        <f t="shared" si="213"/>
        <v>0</v>
      </c>
      <c r="AF231" s="628">
        <f t="shared" si="213"/>
        <v>0</v>
      </c>
      <c r="AG231" s="628"/>
      <c r="AH231" s="628">
        <f t="shared" ref="AH231:BA231" si="214">SUM(AH232:AH233)</f>
        <v>0</v>
      </c>
      <c r="AI231" s="628">
        <f t="shared" si="214"/>
        <v>0</v>
      </c>
      <c r="AJ231" s="628">
        <f t="shared" si="214"/>
        <v>0</v>
      </c>
      <c r="AK231" s="628">
        <f t="shared" si="214"/>
        <v>0</v>
      </c>
      <c r="AL231" s="628">
        <f t="shared" si="214"/>
        <v>0</v>
      </c>
      <c r="AM231" s="628">
        <f t="shared" si="214"/>
        <v>0</v>
      </c>
      <c r="AN231" s="628">
        <f t="shared" si="214"/>
        <v>0</v>
      </c>
      <c r="AO231" s="628">
        <f t="shared" si="214"/>
        <v>0</v>
      </c>
      <c r="AP231" s="628">
        <f t="shared" si="214"/>
        <v>0</v>
      </c>
      <c r="AQ231" s="628">
        <f t="shared" si="214"/>
        <v>0</v>
      </c>
      <c r="AR231" s="628">
        <f t="shared" si="214"/>
        <v>0</v>
      </c>
      <c r="AS231" s="628">
        <f t="shared" si="214"/>
        <v>0</v>
      </c>
      <c r="AT231" s="628">
        <f t="shared" si="214"/>
        <v>0</v>
      </c>
      <c r="AU231" s="628">
        <f t="shared" si="214"/>
        <v>0</v>
      </c>
      <c r="AV231" s="628">
        <f t="shared" si="214"/>
        <v>0</v>
      </c>
      <c r="AW231" s="628">
        <f t="shared" si="214"/>
        <v>0</v>
      </c>
      <c r="AX231" s="628">
        <f t="shared" si="214"/>
        <v>0</v>
      </c>
      <c r="AY231" s="628">
        <f t="shared" si="214"/>
        <v>0</v>
      </c>
      <c r="AZ231" s="628">
        <f t="shared" si="214"/>
        <v>0</v>
      </c>
      <c r="BA231" s="628">
        <f t="shared" si="214"/>
        <v>0</v>
      </c>
      <c r="BB231" s="604" t="s">
        <v>231</v>
      </c>
      <c r="BC231" s="629"/>
      <c r="BD231" s="629"/>
      <c r="BE231" s="606">
        <v>2016</v>
      </c>
      <c r="BF231" s="629"/>
      <c r="BG231" s="629"/>
    </row>
    <row r="232" spans="1:59" s="630" customFormat="1" ht="22.2" customHeight="1">
      <c r="A232" s="626" t="s">
        <v>92</v>
      </c>
      <c r="B232" s="672"/>
      <c r="C232" s="628"/>
      <c r="D232" s="628">
        <f t="shared" si="211"/>
        <v>0</v>
      </c>
      <c r="E232" s="628"/>
      <c r="F232" s="628"/>
      <c r="G232" s="628"/>
      <c r="H232" s="628"/>
      <c r="I232" s="628"/>
      <c r="J232" s="628"/>
      <c r="K232" s="628"/>
      <c r="L232" s="628"/>
      <c r="M232" s="628"/>
      <c r="N232" s="628"/>
      <c r="O232" s="628"/>
      <c r="P232" s="628"/>
      <c r="Q232" s="628"/>
      <c r="R232" s="628"/>
      <c r="S232" s="628"/>
      <c r="T232" s="628"/>
      <c r="U232" s="628"/>
      <c r="V232" s="628"/>
      <c r="W232" s="628"/>
      <c r="X232" s="628"/>
      <c r="Y232" s="628"/>
      <c r="Z232" s="628"/>
      <c r="AA232" s="628"/>
      <c r="AB232" s="628"/>
      <c r="AC232" s="628"/>
      <c r="AD232" s="628"/>
      <c r="AE232" s="628"/>
      <c r="AF232" s="628"/>
      <c r="AG232" s="628"/>
      <c r="AH232" s="628"/>
      <c r="AI232" s="628"/>
      <c r="AJ232" s="628"/>
      <c r="AK232" s="628"/>
      <c r="AL232" s="628"/>
      <c r="AM232" s="628"/>
      <c r="AN232" s="628"/>
      <c r="AO232" s="628"/>
      <c r="AP232" s="628"/>
      <c r="AQ232" s="628"/>
      <c r="AR232" s="628"/>
      <c r="AS232" s="628"/>
      <c r="AT232" s="628"/>
      <c r="AU232" s="628"/>
      <c r="AV232" s="628"/>
      <c r="AW232" s="628"/>
      <c r="AX232" s="628"/>
      <c r="AY232" s="628"/>
      <c r="AZ232" s="628"/>
      <c r="BA232" s="628"/>
      <c r="BB232" s="604" t="s">
        <v>231</v>
      </c>
      <c r="BC232" s="629"/>
      <c r="BD232" s="629"/>
      <c r="BE232" s="606">
        <v>2016</v>
      </c>
      <c r="BF232" s="629"/>
      <c r="BG232" s="629"/>
    </row>
    <row r="233" spans="1:59" s="630" customFormat="1" ht="22.2" customHeight="1">
      <c r="A233" s="626" t="s">
        <v>92</v>
      </c>
      <c r="B233" s="672"/>
      <c r="C233" s="628"/>
      <c r="D233" s="628">
        <f t="shared" si="211"/>
        <v>0</v>
      </c>
      <c r="E233" s="628"/>
      <c r="F233" s="628"/>
      <c r="G233" s="628"/>
      <c r="H233" s="628"/>
      <c r="I233" s="628"/>
      <c r="J233" s="628"/>
      <c r="K233" s="628"/>
      <c r="L233" s="628"/>
      <c r="M233" s="628"/>
      <c r="N233" s="628"/>
      <c r="O233" s="628"/>
      <c r="P233" s="628"/>
      <c r="Q233" s="628"/>
      <c r="R233" s="628"/>
      <c r="S233" s="628"/>
      <c r="T233" s="628"/>
      <c r="U233" s="628"/>
      <c r="V233" s="628"/>
      <c r="W233" s="628"/>
      <c r="X233" s="628"/>
      <c r="Y233" s="628"/>
      <c r="Z233" s="628"/>
      <c r="AA233" s="628"/>
      <c r="AB233" s="628"/>
      <c r="AC233" s="628"/>
      <c r="AD233" s="628"/>
      <c r="AE233" s="628"/>
      <c r="AF233" s="628"/>
      <c r="AG233" s="628"/>
      <c r="AH233" s="628"/>
      <c r="AI233" s="628"/>
      <c r="AJ233" s="628"/>
      <c r="AK233" s="628"/>
      <c r="AL233" s="628"/>
      <c r="AM233" s="628"/>
      <c r="AN233" s="628"/>
      <c r="AO233" s="628"/>
      <c r="AP233" s="628"/>
      <c r="AQ233" s="628"/>
      <c r="AR233" s="628"/>
      <c r="AS233" s="628"/>
      <c r="AT233" s="628"/>
      <c r="AU233" s="628"/>
      <c r="AV233" s="628"/>
      <c r="AW233" s="628"/>
      <c r="AX233" s="628"/>
      <c r="AY233" s="628"/>
      <c r="AZ233" s="628"/>
      <c r="BA233" s="628"/>
      <c r="BB233" s="604" t="s">
        <v>231</v>
      </c>
      <c r="BC233" s="629"/>
      <c r="BD233" s="629"/>
      <c r="BE233" s="606">
        <v>2016</v>
      </c>
      <c r="BF233" s="629"/>
      <c r="BG233" s="629"/>
    </row>
    <row r="234" spans="1:59" s="630" customFormat="1" ht="22.2" customHeight="1">
      <c r="A234" s="626" t="s">
        <v>92</v>
      </c>
      <c r="B234" s="672" t="s">
        <v>481</v>
      </c>
      <c r="C234" s="628"/>
      <c r="D234" s="628">
        <f t="shared" si="211"/>
        <v>0</v>
      </c>
      <c r="E234" s="628">
        <f t="shared" ref="E234:K234" si="215">SUM(E235:E236)</f>
        <v>0</v>
      </c>
      <c r="F234" s="628">
        <f t="shared" si="215"/>
        <v>0</v>
      </c>
      <c r="G234" s="628">
        <f t="shared" si="215"/>
        <v>0</v>
      </c>
      <c r="H234" s="628">
        <f t="shared" si="215"/>
        <v>0</v>
      </c>
      <c r="I234" s="628">
        <f t="shared" si="215"/>
        <v>0</v>
      </c>
      <c r="J234" s="628">
        <f t="shared" si="215"/>
        <v>0</v>
      </c>
      <c r="K234" s="628">
        <f t="shared" si="215"/>
        <v>0</v>
      </c>
      <c r="L234" s="628"/>
      <c r="M234" s="628">
        <f t="shared" ref="M234:AF234" si="216">SUM(M235:M236)</f>
        <v>0</v>
      </c>
      <c r="N234" s="628">
        <f t="shared" si="216"/>
        <v>0</v>
      </c>
      <c r="O234" s="628">
        <f t="shared" si="216"/>
        <v>0</v>
      </c>
      <c r="P234" s="628">
        <f t="shared" si="216"/>
        <v>0</v>
      </c>
      <c r="Q234" s="628">
        <f t="shared" si="216"/>
        <v>0</v>
      </c>
      <c r="R234" s="628">
        <f t="shared" si="216"/>
        <v>0</v>
      </c>
      <c r="S234" s="628">
        <f t="shared" si="216"/>
        <v>0</v>
      </c>
      <c r="T234" s="628">
        <f t="shared" si="216"/>
        <v>0</v>
      </c>
      <c r="U234" s="628">
        <f t="shared" si="216"/>
        <v>0</v>
      </c>
      <c r="V234" s="628">
        <f t="shared" si="216"/>
        <v>0</v>
      </c>
      <c r="W234" s="628">
        <f t="shared" si="216"/>
        <v>0</v>
      </c>
      <c r="X234" s="628">
        <f t="shared" si="216"/>
        <v>0</v>
      </c>
      <c r="Y234" s="628">
        <f t="shared" si="216"/>
        <v>0</v>
      </c>
      <c r="Z234" s="628">
        <f t="shared" si="216"/>
        <v>0</v>
      </c>
      <c r="AA234" s="628">
        <f t="shared" si="216"/>
        <v>0</v>
      </c>
      <c r="AB234" s="628">
        <f t="shared" si="216"/>
        <v>0</v>
      </c>
      <c r="AC234" s="628">
        <f t="shared" si="216"/>
        <v>0</v>
      </c>
      <c r="AD234" s="628">
        <f t="shared" si="216"/>
        <v>0</v>
      </c>
      <c r="AE234" s="628">
        <f t="shared" si="216"/>
        <v>0</v>
      </c>
      <c r="AF234" s="628">
        <f t="shared" si="216"/>
        <v>0</v>
      </c>
      <c r="AG234" s="628"/>
      <c r="AH234" s="628">
        <f t="shared" ref="AH234:BA234" si="217">SUM(AH235:AH236)</f>
        <v>0</v>
      </c>
      <c r="AI234" s="628">
        <f t="shared" si="217"/>
        <v>0</v>
      </c>
      <c r="AJ234" s="628">
        <f t="shared" si="217"/>
        <v>0</v>
      </c>
      <c r="AK234" s="628">
        <f t="shared" si="217"/>
        <v>0</v>
      </c>
      <c r="AL234" s="628">
        <f t="shared" si="217"/>
        <v>0</v>
      </c>
      <c r="AM234" s="628">
        <f t="shared" si="217"/>
        <v>0</v>
      </c>
      <c r="AN234" s="628">
        <f t="shared" si="217"/>
        <v>0</v>
      </c>
      <c r="AO234" s="628">
        <f t="shared" si="217"/>
        <v>0</v>
      </c>
      <c r="AP234" s="628">
        <f t="shared" si="217"/>
        <v>0</v>
      </c>
      <c r="AQ234" s="628">
        <f t="shared" si="217"/>
        <v>0</v>
      </c>
      <c r="AR234" s="628">
        <f t="shared" si="217"/>
        <v>0</v>
      </c>
      <c r="AS234" s="628">
        <f t="shared" si="217"/>
        <v>0</v>
      </c>
      <c r="AT234" s="628">
        <f t="shared" si="217"/>
        <v>0</v>
      </c>
      <c r="AU234" s="628">
        <f t="shared" si="217"/>
        <v>0</v>
      </c>
      <c r="AV234" s="628">
        <f t="shared" si="217"/>
        <v>0</v>
      </c>
      <c r="AW234" s="628">
        <f t="shared" si="217"/>
        <v>0</v>
      </c>
      <c r="AX234" s="628">
        <f t="shared" si="217"/>
        <v>0</v>
      </c>
      <c r="AY234" s="628">
        <f t="shared" si="217"/>
        <v>0</v>
      </c>
      <c r="AZ234" s="628">
        <f t="shared" si="217"/>
        <v>0</v>
      </c>
      <c r="BA234" s="628">
        <f t="shared" si="217"/>
        <v>0</v>
      </c>
      <c r="BB234" s="604" t="s">
        <v>231</v>
      </c>
      <c r="BC234" s="629"/>
      <c r="BD234" s="629"/>
      <c r="BE234" s="606">
        <v>2016</v>
      </c>
      <c r="BF234" s="629"/>
      <c r="BG234" s="629"/>
    </row>
    <row r="235" spans="1:59" s="630" customFormat="1" ht="22.2" customHeight="1">
      <c r="A235" s="626" t="s">
        <v>92</v>
      </c>
      <c r="B235" s="672"/>
      <c r="C235" s="628"/>
      <c r="D235" s="628">
        <f t="shared" si="211"/>
        <v>0</v>
      </c>
      <c r="E235" s="628"/>
      <c r="F235" s="628"/>
      <c r="G235" s="628"/>
      <c r="H235" s="628"/>
      <c r="I235" s="628"/>
      <c r="J235" s="628"/>
      <c r="K235" s="628"/>
      <c r="L235" s="628"/>
      <c r="M235" s="628"/>
      <c r="N235" s="628"/>
      <c r="O235" s="628"/>
      <c r="P235" s="628"/>
      <c r="Q235" s="628"/>
      <c r="R235" s="628"/>
      <c r="S235" s="628"/>
      <c r="T235" s="628"/>
      <c r="U235" s="628"/>
      <c r="V235" s="628"/>
      <c r="W235" s="628"/>
      <c r="X235" s="628"/>
      <c r="Y235" s="628"/>
      <c r="Z235" s="628"/>
      <c r="AA235" s="628"/>
      <c r="AB235" s="628"/>
      <c r="AC235" s="628"/>
      <c r="AD235" s="628"/>
      <c r="AE235" s="628"/>
      <c r="AF235" s="628"/>
      <c r="AG235" s="628"/>
      <c r="AH235" s="628"/>
      <c r="AI235" s="628"/>
      <c r="AJ235" s="628"/>
      <c r="AK235" s="628"/>
      <c r="AL235" s="628"/>
      <c r="AM235" s="628"/>
      <c r="AN235" s="628"/>
      <c r="AO235" s="628"/>
      <c r="AP235" s="628"/>
      <c r="AQ235" s="628"/>
      <c r="AR235" s="628"/>
      <c r="AS235" s="628"/>
      <c r="AT235" s="628"/>
      <c r="AU235" s="628"/>
      <c r="AV235" s="628"/>
      <c r="AW235" s="628"/>
      <c r="AX235" s="628"/>
      <c r="AY235" s="628"/>
      <c r="AZ235" s="628"/>
      <c r="BA235" s="628"/>
      <c r="BB235" s="604" t="s">
        <v>231</v>
      </c>
      <c r="BC235" s="629"/>
      <c r="BD235" s="629"/>
      <c r="BE235" s="606">
        <v>2016</v>
      </c>
      <c r="BF235" s="629"/>
      <c r="BG235" s="629"/>
    </row>
    <row r="236" spans="1:59" s="630" customFormat="1" ht="22.2" customHeight="1">
      <c r="A236" s="626" t="s">
        <v>92</v>
      </c>
      <c r="B236" s="672"/>
      <c r="C236" s="628"/>
      <c r="D236" s="628">
        <f t="shared" si="211"/>
        <v>0</v>
      </c>
      <c r="E236" s="628"/>
      <c r="F236" s="628"/>
      <c r="G236" s="628"/>
      <c r="H236" s="628"/>
      <c r="I236" s="628"/>
      <c r="J236" s="628"/>
      <c r="K236" s="628"/>
      <c r="L236" s="628"/>
      <c r="M236" s="628"/>
      <c r="N236" s="628"/>
      <c r="O236" s="628"/>
      <c r="P236" s="628"/>
      <c r="Q236" s="628"/>
      <c r="R236" s="628"/>
      <c r="S236" s="628"/>
      <c r="T236" s="628"/>
      <c r="U236" s="628"/>
      <c r="V236" s="628"/>
      <c r="W236" s="628"/>
      <c r="X236" s="628"/>
      <c r="Y236" s="628"/>
      <c r="Z236" s="628"/>
      <c r="AA236" s="628"/>
      <c r="AB236" s="628"/>
      <c r="AC236" s="628"/>
      <c r="AD236" s="628"/>
      <c r="AE236" s="628"/>
      <c r="AF236" s="628"/>
      <c r="AG236" s="628"/>
      <c r="AH236" s="628"/>
      <c r="AI236" s="628"/>
      <c r="AJ236" s="628"/>
      <c r="AK236" s="628"/>
      <c r="AL236" s="628"/>
      <c r="AM236" s="628"/>
      <c r="AN236" s="628"/>
      <c r="AO236" s="628"/>
      <c r="AP236" s="628"/>
      <c r="AQ236" s="628"/>
      <c r="AR236" s="628"/>
      <c r="AS236" s="628"/>
      <c r="AT236" s="628"/>
      <c r="AU236" s="628"/>
      <c r="AV236" s="628"/>
      <c r="AW236" s="628"/>
      <c r="AX236" s="628"/>
      <c r="AY236" s="628"/>
      <c r="AZ236" s="628"/>
      <c r="BA236" s="628"/>
      <c r="BB236" s="604" t="s">
        <v>231</v>
      </c>
      <c r="BC236" s="629"/>
      <c r="BD236" s="629"/>
      <c r="BE236" s="606">
        <v>2016</v>
      </c>
      <c r="BF236" s="629"/>
      <c r="BG236" s="629"/>
    </row>
    <row r="237" spans="1:59" s="630" customFormat="1" ht="22.2" customHeight="1">
      <c r="A237" s="626" t="s">
        <v>97</v>
      </c>
      <c r="B237" s="676" t="s">
        <v>439</v>
      </c>
      <c r="C237" s="628">
        <f>SUM(C238,C241)</f>
        <v>0</v>
      </c>
      <c r="D237" s="628">
        <f>SUM(D238+D241)</f>
        <v>0</v>
      </c>
      <c r="E237" s="628">
        <f t="shared" ref="E237:K237" si="218">SUM(E238,E241)</f>
        <v>0</v>
      </c>
      <c r="F237" s="628">
        <f t="shared" si="218"/>
        <v>0</v>
      </c>
      <c r="G237" s="628">
        <f t="shared" si="218"/>
        <v>0</v>
      </c>
      <c r="H237" s="628">
        <f t="shared" si="218"/>
        <v>0</v>
      </c>
      <c r="I237" s="628">
        <f t="shared" si="218"/>
        <v>0</v>
      </c>
      <c r="J237" s="628">
        <f t="shared" si="218"/>
        <v>0</v>
      </c>
      <c r="K237" s="628">
        <f t="shared" si="218"/>
        <v>0</v>
      </c>
      <c r="L237" s="628"/>
      <c r="M237" s="628">
        <f t="shared" ref="M237:AF237" si="219">SUM(M238,M241)</f>
        <v>0</v>
      </c>
      <c r="N237" s="628">
        <f t="shared" si="219"/>
        <v>0</v>
      </c>
      <c r="O237" s="628">
        <f t="shared" si="219"/>
        <v>0</v>
      </c>
      <c r="P237" s="628">
        <f t="shared" si="219"/>
        <v>0</v>
      </c>
      <c r="Q237" s="628">
        <f t="shared" si="219"/>
        <v>0</v>
      </c>
      <c r="R237" s="628">
        <f t="shared" si="219"/>
        <v>0</v>
      </c>
      <c r="S237" s="628">
        <f t="shared" si="219"/>
        <v>0</v>
      </c>
      <c r="T237" s="628">
        <f t="shared" si="219"/>
        <v>0</v>
      </c>
      <c r="U237" s="628">
        <f t="shared" si="219"/>
        <v>0</v>
      </c>
      <c r="V237" s="628">
        <f t="shared" si="219"/>
        <v>0</v>
      </c>
      <c r="W237" s="628">
        <f t="shared" si="219"/>
        <v>0</v>
      </c>
      <c r="X237" s="628">
        <f t="shared" si="219"/>
        <v>0</v>
      </c>
      <c r="Y237" s="628">
        <f t="shared" si="219"/>
        <v>0</v>
      </c>
      <c r="Z237" s="628">
        <f t="shared" si="219"/>
        <v>0</v>
      </c>
      <c r="AA237" s="628">
        <f t="shared" si="219"/>
        <v>0</v>
      </c>
      <c r="AB237" s="628">
        <f t="shared" si="219"/>
        <v>0</v>
      </c>
      <c r="AC237" s="628">
        <f t="shared" si="219"/>
        <v>0</v>
      </c>
      <c r="AD237" s="628">
        <f t="shared" si="219"/>
        <v>0</v>
      </c>
      <c r="AE237" s="628">
        <f t="shared" si="219"/>
        <v>0</v>
      </c>
      <c r="AF237" s="628">
        <f t="shared" si="219"/>
        <v>0</v>
      </c>
      <c r="AG237" s="628"/>
      <c r="AH237" s="628">
        <f t="shared" ref="AH237:BA237" si="220">SUM(AH238,AH241)</f>
        <v>0</v>
      </c>
      <c r="AI237" s="628">
        <f t="shared" si="220"/>
        <v>0</v>
      </c>
      <c r="AJ237" s="628">
        <f t="shared" si="220"/>
        <v>0</v>
      </c>
      <c r="AK237" s="628">
        <f t="shared" si="220"/>
        <v>0</v>
      </c>
      <c r="AL237" s="628">
        <f t="shared" si="220"/>
        <v>0</v>
      </c>
      <c r="AM237" s="628">
        <f t="shared" si="220"/>
        <v>0</v>
      </c>
      <c r="AN237" s="628">
        <f t="shared" si="220"/>
        <v>0</v>
      </c>
      <c r="AO237" s="628">
        <f t="shared" si="220"/>
        <v>0</v>
      </c>
      <c r="AP237" s="628">
        <f t="shared" si="220"/>
        <v>0</v>
      </c>
      <c r="AQ237" s="628">
        <f t="shared" si="220"/>
        <v>0</v>
      </c>
      <c r="AR237" s="628">
        <f t="shared" si="220"/>
        <v>0</v>
      </c>
      <c r="AS237" s="628">
        <f t="shared" si="220"/>
        <v>0</v>
      </c>
      <c r="AT237" s="628">
        <f t="shared" si="220"/>
        <v>0</v>
      </c>
      <c r="AU237" s="628">
        <f t="shared" si="220"/>
        <v>0</v>
      </c>
      <c r="AV237" s="628">
        <f t="shared" si="220"/>
        <v>0</v>
      </c>
      <c r="AW237" s="628">
        <f t="shared" si="220"/>
        <v>0</v>
      </c>
      <c r="AX237" s="628">
        <f t="shared" si="220"/>
        <v>0</v>
      </c>
      <c r="AY237" s="628">
        <f t="shared" si="220"/>
        <v>0</v>
      </c>
      <c r="AZ237" s="628">
        <f t="shared" si="220"/>
        <v>0</v>
      </c>
      <c r="BA237" s="628">
        <f t="shared" si="220"/>
        <v>0</v>
      </c>
      <c r="BB237" s="604" t="s">
        <v>231</v>
      </c>
      <c r="BC237" s="629"/>
      <c r="BD237" s="629"/>
      <c r="BE237" s="606">
        <v>2016</v>
      </c>
      <c r="BF237" s="629"/>
      <c r="BG237" s="629"/>
    </row>
    <row r="238" spans="1:59" s="630" customFormat="1" ht="22.2" customHeight="1">
      <c r="A238" s="626" t="s">
        <v>97</v>
      </c>
      <c r="B238" s="672" t="s">
        <v>480</v>
      </c>
      <c r="C238" s="628"/>
      <c r="D238" s="628">
        <f>SUM(E238:BA238)</f>
        <v>0</v>
      </c>
      <c r="E238" s="628">
        <f t="shared" ref="E238:K238" si="221">SUM(E239:E240)</f>
        <v>0</v>
      </c>
      <c r="F238" s="628">
        <f t="shared" si="221"/>
        <v>0</v>
      </c>
      <c r="G238" s="628">
        <f t="shared" si="221"/>
        <v>0</v>
      </c>
      <c r="H238" s="628">
        <f t="shared" si="221"/>
        <v>0</v>
      </c>
      <c r="I238" s="628">
        <f t="shared" si="221"/>
        <v>0</v>
      </c>
      <c r="J238" s="628">
        <f t="shared" si="221"/>
        <v>0</v>
      </c>
      <c r="K238" s="628">
        <f t="shared" si="221"/>
        <v>0</v>
      </c>
      <c r="L238" s="628"/>
      <c r="M238" s="628">
        <f t="shared" ref="M238:AF238" si="222">SUM(M239:M240)</f>
        <v>0</v>
      </c>
      <c r="N238" s="628">
        <f t="shared" si="222"/>
        <v>0</v>
      </c>
      <c r="O238" s="628">
        <f t="shared" si="222"/>
        <v>0</v>
      </c>
      <c r="P238" s="628">
        <f t="shared" si="222"/>
        <v>0</v>
      </c>
      <c r="Q238" s="628">
        <f t="shared" si="222"/>
        <v>0</v>
      </c>
      <c r="R238" s="628">
        <f t="shared" si="222"/>
        <v>0</v>
      </c>
      <c r="S238" s="628">
        <f t="shared" si="222"/>
        <v>0</v>
      </c>
      <c r="T238" s="628">
        <f t="shared" si="222"/>
        <v>0</v>
      </c>
      <c r="U238" s="628">
        <f t="shared" si="222"/>
        <v>0</v>
      </c>
      <c r="V238" s="628">
        <f t="shared" si="222"/>
        <v>0</v>
      </c>
      <c r="W238" s="628">
        <f t="shared" si="222"/>
        <v>0</v>
      </c>
      <c r="X238" s="628">
        <f t="shared" si="222"/>
        <v>0</v>
      </c>
      <c r="Y238" s="628">
        <f t="shared" si="222"/>
        <v>0</v>
      </c>
      <c r="Z238" s="628">
        <f t="shared" si="222"/>
        <v>0</v>
      </c>
      <c r="AA238" s="628">
        <f t="shared" si="222"/>
        <v>0</v>
      </c>
      <c r="AB238" s="628">
        <f t="shared" si="222"/>
        <v>0</v>
      </c>
      <c r="AC238" s="628">
        <f t="shared" si="222"/>
        <v>0</v>
      </c>
      <c r="AD238" s="628">
        <f t="shared" si="222"/>
        <v>0</v>
      </c>
      <c r="AE238" s="628">
        <f t="shared" si="222"/>
        <v>0</v>
      </c>
      <c r="AF238" s="628">
        <f t="shared" si="222"/>
        <v>0</v>
      </c>
      <c r="AG238" s="628"/>
      <c r="AH238" s="628">
        <f t="shared" ref="AH238:BA238" si="223">SUM(AH239:AH240)</f>
        <v>0</v>
      </c>
      <c r="AI238" s="628">
        <f t="shared" si="223"/>
        <v>0</v>
      </c>
      <c r="AJ238" s="628">
        <f t="shared" si="223"/>
        <v>0</v>
      </c>
      <c r="AK238" s="628">
        <f t="shared" si="223"/>
        <v>0</v>
      </c>
      <c r="AL238" s="628">
        <f t="shared" si="223"/>
        <v>0</v>
      </c>
      <c r="AM238" s="628">
        <f t="shared" si="223"/>
        <v>0</v>
      </c>
      <c r="AN238" s="628">
        <f t="shared" si="223"/>
        <v>0</v>
      </c>
      <c r="AO238" s="628">
        <f t="shared" si="223"/>
        <v>0</v>
      </c>
      <c r="AP238" s="628">
        <f t="shared" si="223"/>
        <v>0</v>
      </c>
      <c r="AQ238" s="628">
        <f t="shared" si="223"/>
        <v>0</v>
      </c>
      <c r="AR238" s="628">
        <f t="shared" si="223"/>
        <v>0</v>
      </c>
      <c r="AS238" s="628">
        <f t="shared" si="223"/>
        <v>0</v>
      </c>
      <c r="AT238" s="628">
        <f t="shared" si="223"/>
        <v>0</v>
      </c>
      <c r="AU238" s="628">
        <f t="shared" si="223"/>
        <v>0</v>
      </c>
      <c r="AV238" s="628">
        <f t="shared" si="223"/>
        <v>0</v>
      </c>
      <c r="AW238" s="628">
        <f t="shared" si="223"/>
        <v>0</v>
      </c>
      <c r="AX238" s="628">
        <f t="shared" si="223"/>
        <v>0</v>
      </c>
      <c r="AY238" s="628">
        <f t="shared" si="223"/>
        <v>0</v>
      </c>
      <c r="AZ238" s="628">
        <f t="shared" si="223"/>
        <v>0</v>
      </c>
      <c r="BA238" s="628">
        <f t="shared" si="223"/>
        <v>0</v>
      </c>
      <c r="BB238" s="604" t="s">
        <v>231</v>
      </c>
      <c r="BC238" s="629"/>
      <c r="BD238" s="629"/>
      <c r="BE238" s="606">
        <v>2016</v>
      </c>
      <c r="BF238" s="629"/>
      <c r="BG238" s="629"/>
    </row>
    <row r="239" spans="1:59" s="630" customFormat="1" ht="22.2" customHeight="1">
      <c r="A239" s="626" t="s">
        <v>97</v>
      </c>
      <c r="B239" s="672"/>
      <c r="C239" s="628"/>
      <c r="D239" s="628"/>
      <c r="E239" s="628"/>
      <c r="F239" s="628"/>
      <c r="G239" s="628"/>
      <c r="H239" s="628"/>
      <c r="I239" s="628"/>
      <c r="J239" s="628"/>
      <c r="K239" s="628"/>
      <c r="L239" s="628"/>
      <c r="M239" s="628"/>
      <c r="N239" s="628"/>
      <c r="O239" s="628"/>
      <c r="P239" s="628"/>
      <c r="Q239" s="628"/>
      <c r="R239" s="628"/>
      <c r="S239" s="628"/>
      <c r="T239" s="628"/>
      <c r="U239" s="628"/>
      <c r="V239" s="628"/>
      <c r="W239" s="628"/>
      <c r="X239" s="628"/>
      <c r="Y239" s="628"/>
      <c r="Z239" s="628"/>
      <c r="AA239" s="628"/>
      <c r="AB239" s="628"/>
      <c r="AC239" s="628"/>
      <c r="AD239" s="628"/>
      <c r="AE239" s="628"/>
      <c r="AF239" s="628"/>
      <c r="AG239" s="628"/>
      <c r="AH239" s="628"/>
      <c r="AI239" s="628"/>
      <c r="AJ239" s="628"/>
      <c r="AK239" s="628"/>
      <c r="AL239" s="628"/>
      <c r="AM239" s="628"/>
      <c r="AN239" s="628"/>
      <c r="AO239" s="628"/>
      <c r="AP239" s="628"/>
      <c r="AQ239" s="628"/>
      <c r="AR239" s="628"/>
      <c r="AS239" s="628"/>
      <c r="AT239" s="628"/>
      <c r="AU239" s="628"/>
      <c r="AV239" s="628"/>
      <c r="AW239" s="628"/>
      <c r="AX239" s="628"/>
      <c r="AY239" s="628"/>
      <c r="AZ239" s="628"/>
      <c r="BA239" s="628"/>
      <c r="BB239" s="604" t="s">
        <v>231</v>
      </c>
      <c r="BC239" s="629"/>
      <c r="BD239" s="629"/>
      <c r="BE239" s="606">
        <v>2016</v>
      </c>
      <c r="BF239" s="629"/>
      <c r="BG239" s="629"/>
    </row>
    <row r="240" spans="1:59" s="630" customFormat="1" ht="22.2" customHeight="1">
      <c r="A240" s="626" t="s">
        <v>97</v>
      </c>
      <c r="B240" s="672"/>
      <c r="C240" s="628"/>
      <c r="D240" s="628">
        <f>SUM(E240:BA240)</f>
        <v>0</v>
      </c>
      <c r="E240" s="628"/>
      <c r="F240" s="628"/>
      <c r="G240" s="628"/>
      <c r="H240" s="628"/>
      <c r="I240" s="628"/>
      <c r="J240" s="628"/>
      <c r="K240" s="628"/>
      <c r="L240" s="628"/>
      <c r="M240" s="628"/>
      <c r="N240" s="628"/>
      <c r="O240" s="628"/>
      <c r="P240" s="628"/>
      <c r="Q240" s="628"/>
      <c r="R240" s="628"/>
      <c r="S240" s="628"/>
      <c r="T240" s="628"/>
      <c r="U240" s="628"/>
      <c r="V240" s="628"/>
      <c r="W240" s="628"/>
      <c r="X240" s="628"/>
      <c r="Y240" s="628"/>
      <c r="Z240" s="628"/>
      <c r="AA240" s="628"/>
      <c r="AB240" s="628"/>
      <c r="AC240" s="628"/>
      <c r="AD240" s="628"/>
      <c r="AE240" s="628"/>
      <c r="AF240" s="628"/>
      <c r="AG240" s="628"/>
      <c r="AH240" s="628"/>
      <c r="AI240" s="628"/>
      <c r="AJ240" s="628"/>
      <c r="AK240" s="628"/>
      <c r="AL240" s="628"/>
      <c r="AM240" s="628"/>
      <c r="AN240" s="628"/>
      <c r="AO240" s="628"/>
      <c r="AP240" s="628"/>
      <c r="AQ240" s="628"/>
      <c r="AR240" s="628"/>
      <c r="AS240" s="628"/>
      <c r="AT240" s="628"/>
      <c r="AU240" s="628"/>
      <c r="AV240" s="628"/>
      <c r="AW240" s="628"/>
      <c r="AX240" s="628"/>
      <c r="AY240" s="628"/>
      <c r="AZ240" s="628"/>
      <c r="BA240" s="628"/>
      <c r="BB240" s="604" t="s">
        <v>231</v>
      </c>
      <c r="BC240" s="629"/>
      <c r="BD240" s="629"/>
      <c r="BE240" s="606">
        <v>2016</v>
      </c>
      <c r="BF240" s="629"/>
      <c r="BG240" s="629"/>
    </row>
    <row r="241" spans="1:59" s="630" customFormat="1" ht="22.2" customHeight="1">
      <c r="A241" s="626" t="s">
        <v>97</v>
      </c>
      <c r="B241" s="672" t="s">
        <v>481</v>
      </c>
      <c r="C241" s="628"/>
      <c r="D241" s="628">
        <f>SUM(E241:BA241)</f>
        <v>0</v>
      </c>
      <c r="E241" s="628">
        <f t="shared" ref="E241:K241" si="224">SUM(E242:E243)</f>
        <v>0</v>
      </c>
      <c r="F241" s="628">
        <f t="shared" si="224"/>
        <v>0</v>
      </c>
      <c r="G241" s="628">
        <f t="shared" si="224"/>
        <v>0</v>
      </c>
      <c r="H241" s="628">
        <f t="shared" si="224"/>
        <v>0</v>
      </c>
      <c r="I241" s="628">
        <f t="shared" si="224"/>
        <v>0</v>
      </c>
      <c r="J241" s="628">
        <f t="shared" si="224"/>
        <v>0</v>
      </c>
      <c r="K241" s="628">
        <f t="shared" si="224"/>
        <v>0</v>
      </c>
      <c r="L241" s="628"/>
      <c r="M241" s="628">
        <f t="shared" ref="M241:AF241" si="225">SUM(M242:M243)</f>
        <v>0</v>
      </c>
      <c r="N241" s="628">
        <f t="shared" si="225"/>
        <v>0</v>
      </c>
      <c r="O241" s="628">
        <f t="shared" si="225"/>
        <v>0</v>
      </c>
      <c r="P241" s="628">
        <f t="shared" si="225"/>
        <v>0</v>
      </c>
      <c r="Q241" s="628">
        <f t="shared" si="225"/>
        <v>0</v>
      </c>
      <c r="R241" s="628">
        <f t="shared" si="225"/>
        <v>0</v>
      </c>
      <c r="S241" s="628">
        <f t="shared" si="225"/>
        <v>0</v>
      </c>
      <c r="T241" s="628">
        <f t="shared" si="225"/>
        <v>0</v>
      </c>
      <c r="U241" s="628">
        <f t="shared" si="225"/>
        <v>0</v>
      </c>
      <c r="V241" s="628">
        <f t="shared" si="225"/>
        <v>0</v>
      </c>
      <c r="W241" s="628">
        <f t="shared" si="225"/>
        <v>0</v>
      </c>
      <c r="X241" s="628">
        <f t="shared" si="225"/>
        <v>0</v>
      </c>
      <c r="Y241" s="628">
        <f t="shared" si="225"/>
        <v>0</v>
      </c>
      <c r="Z241" s="628">
        <f t="shared" si="225"/>
        <v>0</v>
      </c>
      <c r="AA241" s="628">
        <f t="shared" si="225"/>
        <v>0</v>
      </c>
      <c r="AB241" s="628">
        <f t="shared" si="225"/>
        <v>0</v>
      </c>
      <c r="AC241" s="628">
        <f t="shared" si="225"/>
        <v>0</v>
      </c>
      <c r="AD241" s="628">
        <f t="shared" si="225"/>
        <v>0</v>
      </c>
      <c r="AE241" s="628">
        <f t="shared" si="225"/>
        <v>0</v>
      </c>
      <c r="AF241" s="628">
        <f t="shared" si="225"/>
        <v>0</v>
      </c>
      <c r="AG241" s="628"/>
      <c r="AH241" s="628">
        <f t="shared" ref="AH241:BA241" si="226">SUM(AH242:AH243)</f>
        <v>0</v>
      </c>
      <c r="AI241" s="628">
        <f t="shared" si="226"/>
        <v>0</v>
      </c>
      <c r="AJ241" s="628">
        <f t="shared" si="226"/>
        <v>0</v>
      </c>
      <c r="AK241" s="628">
        <f t="shared" si="226"/>
        <v>0</v>
      </c>
      <c r="AL241" s="628">
        <f t="shared" si="226"/>
        <v>0</v>
      </c>
      <c r="AM241" s="628">
        <f t="shared" si="226"/>
        <v>0</v>
      </c>
      <c r="AN241" s="628">
        <f t="shared" si="226"/>
        <v>0</v>
      </c>
      <c r="AO241" s="628">
        <f t="shared" si="226"/>
        <v>0</v>
      </c>
      <c r="AP241" s="628">
        <f t="shared" si="226"/>
        <v>0</v>
      </c>
      <c r="AQ241" s="628">
        <f t="shared" si="226"/>
        <v>0</v>
      </c>
      <c r="AR241" s="628">
        <f t="shared" si="226"/>
        <v>0</v>
      </c>
      <c r="AS241" s="628">
        <f t="shared" si="226"/>
        <v>0</v>
      </c>
      <c r="AT241" s="628">
        <f t="shared" si="226"/>
        <v>0</v>
      </c>
      <c r="AU241" s="628">
        <f t="shared" si="226"/>
        <v>0</v>
      </c>
      <c r="AV241" s="628">
        <f t="shared" si="226"/>
        <v>0</v>
      </c>
      <c r="AW241" s="628">
        <f t="shared" si="226"/>
        <v>0</v>
      </c>
      <c r="AX241" s="628">
        <f t="shared" si="226"/>
        <v>0</v>
      </c>
      <c r="AY241" s="628">
        <f t="shared" si="226"/>
        <v>0</v>
      </c>
      <c r="AZ241" s="628">
        <f t="shared" si="226"/>
        <v>0</v>
      </c>
      <c r="BA241" s="628">
        <f t="shared" si="226"/>
        <v>0</v>
      </c>
      <c r="BB241" s="604" t="s">
        <v>231</v>
      </c>
      <c r="BC241" s="629"/>
      <c r="BD241" s="629"/>
      <c r="BE241" s="606">
        <v>2016</v>
      </c>
      <c r="BF241" s="629"/>
      <c r="BG241" s="629"/>
    </row>
    <row r="242" spans="1:59" s="630" customFormat="1" ht="22.2" customHeight="1">
      <c r="A242" s="626" t="s">
        <v>97</v>
      </c>
      <c r="B242" s="672"/>
      <c r="C242" s="628"/>
      <c r="D242" s="628">
        <f>SUM(E242:BA242)</f>
        <v>0</v>
      </c>
      <c r="E242" s="628"/>
      <c r="F242" s="628"/>
      <c r="G242" s="628"/>
      <c r="H242" s="628"/>
      <c r="I242" s="628"/>
      <c r="J242" s="628"/>
      <c r="K242" s="628"/>
      <c r="L242" s="628"/>
      <c r="M242" s="628"/>
      <c r="N242" s="628"/>
      <c r="O242" s="628"/>
      <c r="P242" s="628"/>
      <c r="Q242" s="628"/>
      <c r="R242" s="628"/>
      <c r="S242" s="628"/>
      <c r="T242" s="628"/>
      <c r="U242" s="628"/>
      <c r="V242" s="628"/>
      <c r="W242" s="628"/>
      <c r="X242" s="628"/>
      <c r="Y242" s="628"/>
      <c r="Z242" s="628"/>
      <c r="AA242" s="628"/>
      <c r="AB242" s="628"/>
      <c r="AC242" s="628"/>
      <c r="AD242" s="628"/>
      <c r="AE242" s="628"/>
      <c r="AF242" s="628"/>
      <c r="AG242" s="628"/>
      <c r="AH242" s="628"/>
      <c r="AI242" s="628"/>
      <c r="AJ242" s="628"/>
      <c r="AK242" s="628"/>
      <c r="AL242" s="628"/>
      <c r="AM242" s="628"/>
      <c r="AN242" s="628"/>
      <c r="AO242" s="628"/>
      <c r="AP242" s="628"/>
      <c r="AQ242" s="628"/>
      <c r="AR242" s="628"/>
      <c r="AS242" s="628"/>
      <c r="AT242" s="628"/>
      <c r="AU242" s="628"/>
      <c r="AV242" s="628"/>
      <c r="AW242" s="628"/>
      <c r="AX242" s="628"/>
      <c r="AY242" s="628"/>
      <c r="AZ242" s="628"/>
      <c r="BA242" s="628"/>
      <c r="BB242" s="604" t="s">
        <v>231</v>
      </c>
      <c r="BC242" s="629"/>
      <c r="BD242" s="629"/>
      <c r="BE242" s="606">
        <v>2016</v>
      </c>
      <c r="BF242" s="629"/>
      <c r="BG242" s="629"/>
    </row>
    <row r="243" spans="1:59" s="630" customFormat="1" ht="22.2" customHeight="1">
      <c r="A243" s="626" t="s">
        <v>97</v>
      </c>
      <c r="B243" s="672"/>
      <c r="C243" s="628"/>
      <c r="D243" s="628">
        <f>SUM(E243:BA243)</f>
        <v>0</v>
      </c>
      <c r="E243" s="628"/>
      <c r="F243" s="628"/>
      <c r="G243" s="628"/>
      <c r="H243" s="628"/>
      <c r="I243" s="628"/>
      <c r="J243" s="628"/>
      <c r="K243" s="628"/>
      <c r="L243" s="628"/>
      <c r="M243" s="628"/>
      <c r="N243" s="628"/>
      <c r="O243" s="628"/>
      <c r="P243" s="628"/>
      <c r="Q243" s="628"/>
      <c r="R243" s="628"/>
      <c r="S243" s="628"/>
      <c r="T243" s="628"/>
      <c r="U243" s="628"/>
      <c r="V243" s="628"/>
      <c r="W243" s="628"/>
      <c r="X243" s="628"/>
      <c r="Y243" s="628"/>
      <c r="Z243" s="628"/>
      <c r="AA243" s="628"/>
      <c r="AB243" s="628"/>
      <c r="AC243" s="628"/>
      <c r="AD243" s="628"/>
      <c r="AE243" s="628"/>
      <c r="AF243" s="628"/>
      <c r="AG243" s="628"/>
      <c r="AH243" s="628"/>
      <c r="AI243" s="628"/>
      <c r="AJ243" s="628"/>
      <c r="AK243" s="628"/>
      <c r="AL243" s="628"/>
      <c r="AM243" s="628"/>
      <c r="AN243" s="628"/>
      <c r="AO243" s="628"/>
      <c r="AP243" s="628"/>
      <c r="AQ243" s="628"/>
      <c r="AR243" s="628"/>
      <c r="AS243" s="628"/>
      <c r="AT243" s="628"/>
      <c r="AU243" s="628"/>
      <c r="AV243" s="628"/>
      <c r="AW243" s="628"/>
      <c r="AX243" s="628"/>
      <c r="AY243" s="628"/>
      <c r="AZ243" s="628"/>
      <c r="BA243" s="628"/>
      <c r="BB243" s="604" t="s">
        <v>231</v>
      </c>
      <c r="BC243" s="629"/>
      <c r="BD243" s="629"/>
      <c r="BE243" s="606">
        <v>2016</v>
      </c>
      <c r="BF243" s="629"/>
      <c r="BG243" s="629"/>
    </row>
    <row r="244" spans="1:59" s="630" customFormat="1" ht="22.2" customHeight="1">
      <c r="A244" s="626" t="s">
        <v>114</v>
      </c>
      <c r="B244" s="676" t="s">
        <v>680</v>
      </c>
      <c r="C244" s="628">
        <f>SUM(C245,C248)</f>
        <v>0</v>
      </c>
      <c r="D244" s="628">
        <f>SUM(D245+D248)</f>
        <v>0</v>
      </c>
      <c r="E244" s="628">
        <f t="shared" ref="E244:K244" si="227">SUM(E245,E248)</f>
        <v>0</v>
      </c>
      <c r="F244" s="628">
        <f t="shared" si="227"/>
        <v>0</v>
      </c>
      <c r="G244" s="628">
        <f t="shared" si="227"/>
        <v>0</v>
      </c>
      <c r="H244" s="628">
        <f t="shared" si="227"/>
        <v>0</v>
      </c>
      <c r="I244" s="628">
        <f t="shared" si="227"/>
        <v>0</v>
      </c>
      <c r="J244" s="628">
        <f t="shared" si="227"/>
        <v>0</v>
      </c>
      <c r="K244" s="628">
        <f t="shared" si="227"/>
        <v>0</v>
      </c>
      <c r="L244" s="628"/>
      <c r="M244" s="628">
        <f t="shared" ref="M244:AF244" si="228">SUM(M245,M248)</f>
        <v>0</v>
      </c>
      <c r="N244" s="628">
        <f t="shared" si="228"/>
        <v>0</v>
      </c>
      <c r="O244" s="628">
        <f t="shared" si="228"/>
        <v>0</v>
      </c>
      <c r="P244" s="628">
        <f t="shared" si="228"/>
        <v>0</v>
      </c>
      <c r="Q244" s="628">
        <f t="shared" si="228"/>
        <v>0</v>
      </c>
      <c r="R244" s="628">
        <f t="shared" si="228"/>
        <v>0</v>
      </c>
      <c r="S244" s="628">
        <f t="shared" si="228"/>
        <v>0</v>
      </c>
      <c r="T244" s="628">
        <f t="shared" si="228"/>
        <v>0</v>
      </c>
      <c r="U244" s="628">
        <f t="shared" si="228"/>
        <v>0</v>
      </c>
      <c r="V244" s="628">
        <f t="shared" si="228"/>
        <v>0</v>
      </c>
      <c r="W244" s="628">
        <f t="shared" si="228"/>
        <v>0</v>
      </c>
      <c r="X244" s="628">
        <f t="shared" si="228"/>
        <v>0</v>
      </c>
      <c r="Y244" s="628">
        <f t="shared" si="228"/>
        <v>0</v>
      </c>
      <c r="Z244" s="628">
        <f t="shared" si="228"/>
        <v>0</v>
      </c>
      <c r="AA244" s="628">
        <f t="shared" si="228"/>
        <v>0</v>
      </c>
      <c r="AB244" s="628">
        <f t="shared" si="228"/>
        <v>0</v>
      </c>
      <c r="AC244" s="628">
        <f t="shared" si="228"/>
        <v>0</v>
      </c>
      <c r="AD244" s="628">
        <f t="shared" si="228"/>
        <v>0</v>
      </c>
      <c r="AE244" s="628">
        <f t="shared" si="228"/>
        <v>0</v>
      </c>
      <c r="AF244" s="628">
        <f t="shared" si="228"/>
        <v>0</v>
      </c>
      <c r="AG244" s="628"/>
      <c r="AH244" s="628">
        <f t="shared" ref="AH244:BA244" si="229">SUM(AH245,AH248)</f>
        <v>0</v>
      </c>
      <c r="AI244" s="628">
        <f t="shared" si="229"/>
        <v>0</v>
      </c>
      <c r="AJ244" s="628">
        <f t="shared" si="229"/>
        <v>0</v>
      </c>
      <c r="AK244" s="628">
        <f t="shared" si="229"/>
        <v>0</v>
      </c>
      <c r="AL244" s="628">
        <f t="shared" si="229"/>
        <v>0</v>
      </c>
      <c r="AM244" s="628">
        <f t="shared" si="229"/>
        <v>0</v>
      </c>
      <c r="AN244" s="628">
        <f t="shared" si="229"/>
        <v>0</v>
      </c>
      <c r="AO244" s="628">
        <f t="shared" si="229"/>
        <v>0</v>
      </c>
      <c r="AP244" s="628">
        <f t="shared" si="229"/>
        <v>0</v>
      </c>
      <c r="AQ244" s="628">
        <f t="shared" si="229"/>
        <v>0</v>
      </c>
      <c r="AR244" s="628">
        <f t="shared" si="229"/>
        <v>0</v>
      </c>
      <c r="AS244" s="628">
        <f t="shared" si="229"/>
        <v>0</v>
      </c>
      <c r="AT244" s="628">
        <f t="shared" si="229"/>
        <v>0</v>
      </c>
      <c r="AU244" s="628">
        <f t="shared" si="229"/>
        <v>0</v>
      </c>
      <c r="AV244" s="628">
        <f t="shared" si="229"/>
        <v>0</v>
      </c>
      <c r="AW244" s="628">
        <f t="shared" si="229"/>
        <v>0</v>
      </c>
      <c r="AX244" s="628">
        <f t="shared" si="229"/>
        <v>0</v>
      </c>
      <c r="AY244" s="628">
        <f t="shared" si="229"/>
        <v>0</v>
      </c>
      <c r="AZ244" s="628">
        <f t="shared" si="229"/>
        <v>0</v>
      </c>
      <c r="BA244" s="628">
        <f t="shared" si="229"/>
        <v>0</v>
      </c>
      <c r="BB244" s="604" t="s">
        <v>231</v>
      </c>
      <c r="BC244" s="629"/>
      <c r="BD244" s="629"/>
      <c r="BE244" s="641">
        <v>2016</v>
      </c>
      <c r="BF244" s="642"/>
      <c r="BG244" s="642"/>
    </row>
    <row r="245" spans="1:59" s="630" customFormat="1" ht="22.2" customHeight="1">
      <c r="A245" s="626" t="s">
        <v>114</v>
      </c>
      <c r="B245" s="672" t="s">
        <v>480</v>
      </c>
      <c r="C245" s="628"/>
      <c r="D245" s="628">
        <f t="shared" ref="D245:D250" si="230">SUM(E245:BA245)</f>
        <v>0</v>
      </c>
      <c r="E245" s="628">
        <f t="shared" ref="E245:K245" si="231">SUM(E246:E247)</f>
        <v>0</v>
      </c>
      <c r="F245" s="628">
        <f t="shared" si="231"/>
        <v>0</v>
      </c>
      <c r="G245" s="628">
        <f t="shared" si="231"/>
        <v>0</v>
      </c>
      <c r="H245" s="628">
        <f t="shared" si="231"/>
        <v>0</v>
      </c>
      <c r="I245" s="628">
        <f t="shared" si="231"/>
        <v>0</v>
      </c>
      <c r="J245" s="628">
        <f t="shared" si="231"/>
        <v>0</v>
      </c>
      <c r="K245" s="628">
        <f t="shared" si="231"/>
        <v>0</v>
      </c>
      <c r="L245" s="628"/>
      <c r="M245" s="628">
        <f t="shared" ref="M245:AF245" si="232">SUM(M246:M247)</f>
        <v>0</v>
      </c>
      <c r="N245" s="628">
        <f t="shared" si="232"/>
        <v>0</v>
      </c>
      <c r="O245" s="628">
        <f t="shared" si="232"/>
        <v>0</v>
      </c>
      <c r="P245" s="628">
        <f t="shared" si="232"/>
        <v>0</v>
      </c>
      <c r="Q245" s="628">
        <f t="shared" si="232"/>
        <v>0</v>
      </c>
      <c r="R245" s="628">
        <f t="shared" si="232"/>
        <v>0</v>
      </c>
      <c r="S245" s="628">
        <f t="shared" si="232"/>
        <v>0</v>
      </c>
      <c r="T245" s="628">
        <f t="shared" si="232"/>
        <v>0</v>
      </c>
      <c r="U245" s="628">
        <f t="shared" si="232"/>
        <v>0</v>
      </c>
      <c r="V245" s="628">
        <f t="shared" si="232"/>
        <v>0</v>
      </c>
      <c r="W245" s="628">
        <f t="shared" si="232"/>
        <v>0</v>
      </c>
      <c r="X245" s="628">
        <f t="shared" si="232"/>
        <v>0</v>
      </c>
      <c r="Y245" s="628">
        <f t="shared" si="232"/>
        <v>0</v>
      </c>
      <c r="Z245" s="628">
        <f t="shared" si="232"/>
        <v>0</v>
      </c>
      <c r="AA245" s="628">
        <f t="shared" si="232"/>
        <v>0</v>
      </c>
      <c r="AB245" s="628">
        <f t="shared" si="232"/>
        <v>0</v>
      </c>
      <c r="AC245" s="628">
        <f t="shared" si="232"/>
        <v>0</v>
      </c>
      <c r="AD245" s="628">
        <f t="shared" si="232"/>
        <v>0</v>
      </c>
      <c r="AE245" s="628">
        <f t="shared" si="232"/>
        <v>0</v>
      </c>
      <c r="AF245" s="628">
        <f t="shared" si="232"/>
        <v>0</v>
      </c>
      <c r="AG245" s="628"/>
      <c r="AH245" s="628">
        <f t="shared" ref="AH245:BA245" si="233">SUM(AH246:AH247)</f>
        <v>0</v>
      </c>
      <c r="AI245" s="628">
        <f t="shared" si="233"/>
        <v>0</v>
      </c>
      <c r="AJ245" s="628">
        <f t="shared" si="233"/>
        <v>0</v>
      </c>
      <c r="AK245" s="628">
        <f t="shared" si="233"/>
        <v>0</v>
      </c>
      <c r="AL245" s="628">
        <f t="shared" si="233"/>
        <v>0</v>
      </c>
      <c r="AM245" s="628">
        <f t="shared" si="233"/>
        <v>0</v>
      </c>
      <c r="AN245" s="628">
        <f t="shared" si="233"/>
        <v>0</v>
      </c>
      <c r="AO245" s="628">
        <f t="shared" si="233"/>
        <v>0</v>
      </c>
      <c r="AP245" s="628">
        <f t="shared" si="233"/>
        <v>0</v>
      </c>
      <c r="AQ245" s="628">
        <f t="shared" si="233"/>
        <v>0</v>
      </c>
      <c r="AR245" s="628">
        <f t="shared" si="233"/>
        <v>0</v>
      </c>
      <c r="AS245" s="628">
        <f t="shared" si="233"/>
        <v>0</v>
      </c>
      <c r="AT245" s="628">
        <f t="shared" si="233"/>
        <v>0</v>
      </c>
      <c r="AU245" s="628">
        <f t="shared" si="233"/>
        <v>0</v>
      </c>
      <c r="AV245" s="628">
        <f t="shared" si="233"/>
        <v>0</v>
      </c>
      <c r="AW245" s="628">
        <f t="shared" si="233"/>
        <v>0</v>
      </c>
      <c r="AX245" s="628">
        <f t="shared" si="233"/>
        <v>0</v>
      </c>
      <c r="AY245" s="628">
        <f t="shared" si="233"/>
        <v>0</v>
      </c>
      <c r="AZ245" s="628">
        <f t="shared" si="233"/>
        <v>0</v>
      </c>
      <c r="BA245" s="628">
        <f t="shared" si="233"/>
        <v>0</v>
      </c>
      <c r="BB245" s="604" t="s">
        <v>231</v>
      </c>
      <c r="BC245" s="629"/>
      <c r="BD245" s="629"/>
      <c r="BE245" s="641">
        <v>2016</v>
      </c>
      <c r="BF245" s="642"/>
      <c r="BG245" s="642"/>
    </row>
    <row r="246" spans="1:59" s="630" customFormat="1" ht="22.2" customHeight="1">
      <c r="A246" s="626" t="s">
        <v>114</v>
      </c>
      <c r="B246" s="672"/>
      <c r="C246" s="628"/>
      <c r="D246" s="628">
        <f t="shared" si="230"/>
        <v>0</v>
      </c>
      <c r="E246" s="628"/>
      <c r="F246" s="628"/>
      <c r="G246" s="628"/>
      <c r="H246" s="628"/>
      <c r="I246" s="628"/>
      <c r="J246" s="628"/>
      <c r="K246" s="628"/>
      <c r="L246" s="628"/>
      <c r="M246" s="628"/>
      <c r="N246" s="628"/>
      <c r="O246" s="628"/>
      <c r="P246" s="628"/>
      <c r="Q246" s="628"/>
      <c r="R246" s="628"/>
      <c r="S246" s="628"/>
      <c r="T246" s="628"/>
      <c r="U246" s="628"/>
      <c r="V246" s="628"/>
      <c r="W246" s="628"/>
      <c r="X246" s="628"/>
      <c r="Y246" s="628"/>
      <c r="Z246" s="628"/>
      <c r="AA246" s="628"/>
      <c r="AB246" s="628"/>
      <c r="AC246" s="628"/>
      <c r="AD246" s="628"/>
      <c r="AE246" s="628"/>
      <c r="AF246" s="628"/>
      <c r="AG246" s="628"/>
      <c r="AH246" s="628"/>
      <c r="AI246" s="628"/>
      <c r="AJ246" s="628"/>
      <c r="AK246" s="628"/>
      <c r="AL246" s="628"/>
      <c r="AM246" s="628"/>
      <c r="AN246" s="628"/>
      <c r="AO246" s="628"/>
      <c r="AP246" s="628"/>
      <c r="AQ246" s="628"/>
      <c r="AR246" s="628"/>
      <c r="AS246" s="628"/>
      <c r="AT246" s="628"/>
      <c r="AU246" s="628"/>
      <c r="AV246" s="628"/>
      <c r="AW246" s="628"/>
      <c r="AX246" s="628"/>
      <c r="AY246" s="628"/>
      <c r="AZ246" s="628"/>
      <c r="BA246" s="628"/>
      <c r="BB246" s="604" t="s">
        <v>231</v>
      </c>
      <c r="BC246" s="629"/>
      <c r="BD246" s="629"/>
      <c r="BE246" s="641">
        <v>2016</v>
      </c>
      <c r="BF246" s="642"/>
      <c r="BG246" s="642"/>
    </row>
    <row r="247" spans="1:59" s="630" customFormat="1" ht="22.2" customHeight="1">
      <c r="A247" s="626" t="s">
        <v>114</v>
      </c>
      <c r="B247" s="672"/>
      <c r="C247" s="628"/>
      <c r="D247" s="628">
        <f t="shared" si="230"/>
        <v>0</v>
      </c>
      <c r="E247" s="628"/>
      <c r="F247" s="628"/>
      <c r="G247" s="628"/>
      <c r="H247" s="628"/>
      <c r="I247" s="628"/>
      <c r="J247" s="628"/>
      <c r="K247" s="628"/>
      <c r="L247" s="628"/>
      <c r="M247" s="628"/>
      <c r="N247" s="628"/>
      <c r="O247" s="628"/>
      <c r="P247" s="628"/>
      <c r="Q247" s="628"/>
      <c r="R247" s="628"/>
      <c r="S247" s="628"/>
      <c r="T247" s="628"/>
      <c r="U247" s="628"/>
      <c r="V247" s="628"/>
      <c r="W247" s="628"/>
      <c r="X247" s="628"/>
      <c r="Y247" s="628"/>
      <c r="Z247" s="628"/>
      <c r="AA247" s="628"/>
      <c r="AB247" s="628"/>
      <c r="AC247" s="628"/>
      <c r="AD247" s="628"/>
      <c r="AE247" s="628"/>
      <c r="AF247" s="628"/>
      <c r="AG247" s="628"/>
      <c r="AH247" s="628"/>
      <c r="AI247" s="628"/>
      <c r="AJ247" s="628"/>
      <c r="AK247" s="628"/>
      <c r="AL247" s="628"/>
      <c r="AM247" s="628"/>
      <c r="AN247" s="628"/>
      <c r="AO247" s="628"/>
      <c r="AP247" s="628"/>
      <c r="AQ247" s="628"/>
      <c r="AR247" s="628"/>
      <c r="AS247" s="628"/>
      <c r="AT247" s="628"/>
      <c r="AU247" s="628"/>
      <c r="AV247" s="628"/>
      <c r="AW247" s="628"/>
      <c r="AX247" s="628"/>
      <c r="AY247" s="628"/>
      <c r="AZ247" s="628"/>
      <c r="BA247" s="628"/>
      <c r="BB247" s="604" t="s">
        <v>231</v>
      </c>
      <c r="BC247" s="629"/>
      <c r="BD247" s="629"/>
      <c r="BE247" s="641">
        <v>2016</v>
      </c>
      <c r="BF247" s="642"/>
      <c r="BG247" s="642"/>
    </row>
    <row r="248" spans="1:59" s="630" customFormat="1" ht="22.2" customHeight="1">
      <c r="A248" s="626" t="s">
        <v>114</v>
      </c>
      <c r="B248" s="672" t="s">
        <v>481</v>
      </c>
      <c r="C248" s="628"/>
      <c r="D248" s="628">
        <f t="shared" si="230"/>
        <v>0</v>
      </c>
      <c r="E248" s="628">
        <f t="shared" ref="E248:K248" si="234">SUM(E249:E250)</f>
        <v>0</v>
      </c>
      <c r="F248" s="628">
        <f t="shared" si="234"/>
        <v>0</v>
      </c>
      <c r="G248" s="628">
        <f t="shared" si="234"/>
        <v>0</v>
      </c>
      <c r="H248" s="628">
        <f t="shared" si="234"/>
        <v>0</v>
      </c>
      <c r="I248" s="628">
        <f t="shared" si="234"/>
        <v>0</v>
      </c>
      <c r="J248" s="628">
        <f t="shared" si="234"/>
        <v>0</v>
      </c>
      <c r="K248" s="628">
        <f t="shared" si="234"/>
        <v>0</v>
      </c>
      <c r="L248" s="628"/>
      <c r="M248" s="628">
        <f t="shared" ref="M248:AF248" si="235">SUM(M249:M250)</f>
        <v>0</v>
      </c>
      <c r="N248" s="628">
        <f t="shared" si="235"/>
        <v>0</v>
      </c>
      <c r="O248" s="628">
        <f t="shared" si="235"/>
        <v>0</v>
      </c>
      <c r="P248" s="628">
        <f t="shared" si="235"/>
        <v>0</v>
      </c>
      <c r="Q248" s="628">
        <f t="shared" si="235"/>
        <v>0</v>
      </c>
      <c r="R248" s="628">
        <f t="shared" si="235"/>
        <v>0</v>
      </c>
      <c r="S248" s="628">
        <f t="shared" si="235"/>
        <v>0</v>
      </c>
      <c r="T248" s="628">
        <f t="shared" si="235"/>
        <v>0</v>
      </c>
      <c r="U248" s="628">
        <f t="shared" si="235"/>
        <v>0</v>
      </c>
      <c r="V248" s="628">
        <f t="shared" si="235"/>
        <v>0</v>
      </c>
      <c r="W248" s="628">
        <f t="shared" si="235"/>
        <v>0</v>
      </c>
      <c r="X248" s="628">
        <f t="shared" si="235"/>
        <v>0</v>
      </c>
      <c r="Y248" s="628">
        <f t="shared" si="235"/>
        <v>0</v>
      </c>
      <c r="Z248" s="628">
        <f t="shared" si="235"/>
        <v>0</v>
      </c>
      <c r="AA248" s="628">
        <f t="shared" si="235"/>
        <v>0</v>
      </c>
      <c r="AB248" s="628">
        <f t="shared" si="235"/>
        <v>0</v>
      </c>
      <c r="AC248" s="628">
        <f t="shared" si="235"/>
        <v>0</v>
      </c>
      <c r="AD248" s="628">
        <f t="shared" si="235"/>
        <v>0</v>
      </c>
      <c r="AE248" s="628">
        <f t="shared" si="235"/>
        <v>0</v>
      </c>
      <c r="AF248" s="628">
        <f t="shared" si="235"/>
        <v>0</v>
      </c>
      <c r="AG248" s="628"/>
      <c r="AH248" s="628">
        <f t="shared" ref="AH248:BA248" si="236">SUM(AH249:AH250)</f>
        <v>0</v>
      </c>
      <c r="AI248" s="628">
        <f t="shared" si="236"/>
        <v>0</v>
      </c>
      <c r="AJ248" s="628">
        <f t="shared" si="236"/>
        <v>0</v>
      </c>
      <c r="AK248" s="628">
        <f t="shared" si="236"/>
        <v>0</v>
      </c>
      <c r="AL248" s="628">
        <f t="shared" si="236"/>
        <v>0</v>
      </c>
      <c r="AM248" s="628">
        <f t="shared" si="236"/>
        <v>0</v>
      </c>
      <c r="AN248" s="628">
        <f t="shared" si="236"/>
        <v>0</v>
      </c>
      <c r="AO248" s="628">
        <f t="shared" si="236"/>
        <v>0</v>
      </c>
      <c r="AP248" s="628">
        <f t="shared" si="236"/>
        <v>0</v>
      </c>
      <c r="AQ248" s="628">
        <f t="shared" si="236"/>
        <v>0</v>
      </c>
      <c r="AR248" s="628">
        <f t="shared" si="236"/>
        <v>0</v>
      </c>
      <c r="AS248" s="628">
        <f t="shared" si="236"/>
        <v>0</v>
      </c>
      <c r="AT248" s="628">
        <f t="shared" si="236"/>
        <v>0</v>
      </c>
      <c r="AU248" s="628">
        <f t="shared" si="236"/>
        <v>0</v>
      </c>
      <c r="AV248" s="628">
        <f t="shared" si="236"/>
        <v>0</v>
      </c>
      <c r="AW248" s="628">
        <f t="shared" si="236"/>
        <v>0</v>
      </c>
      <c r="AX248" s="628">
        <f t="shared" si="236"/>
        <v>0</v>
      </c>
      <c r="AY248" s="628">
        <f t="shared" si="236"/>
        <v>0</v>
      </c>
      <c r="AZ248" s="628">
        <f t="shared" si="236"/>
        <v>0</v>
      </c>
      <c r="BA248" s="628">
        <f t="shared" si="236"/>
        <v>0</v>
      </c>
      <c r="BB248" s="604" t="s">
        <v>231</v>
      </c>
      <c r="BC248" s="629"/>
      <c r="BD248" s="629"/>
      <c r="BE248" s="641">
        <v>2016</v>
      </c>
      <c r="BF248" s="642"/>
      <c r="BG248" s="642"/>
    </row>
    <row r="249" spans="1:59" s="630" customFormat="1" ht="22.2" customHeight="1">
      <c r="A249" s="626" t="s">
        <v>114</v>
      </c>
      <c r="B249" s="672"/>
      <c r="C249" s="628"/>
      <c r="D249" s="628">
        <f t="shared" si="230"/>
        <v>0</v>
      </c>
      <c r="E249" s="628"/>
      <c r="F249" s="628"/>
      <c r="G249" s="628"/>
      <c r="H249" s="628"/>
      <c r="I249" s="628"/>
      <c r="J249" s="628"/>
      <c r="K249" s="628"/>
      <c r="L249" s="628"/>
      <c r="M249" s="628"/>
      <c r="N249" s="628"/>
      <c r="O249" s="628"/>
      <c r="P249" s="628"/>
      <c r="Q249" s="628"/>
      <c r="R249" s="628"/>
      <c r="S249" s="628"/>
      <c r="T249" s="628"/>
      <c r="U249" s="628"/>
      <c r="V249" s="628"/>
      <c r="W249" s="628"/>
      <c r="X249" s="628"/>
      <c r="Y249" s="628"/>
      <c r="Z249" s="628"/>
      <c r="AA249" s="628"/>
      <c r="AB249" s="628"/>
      <c r="AC249" s="628"/>
      <c r="AD249" s="628"/>
      <c r="AE249" s="628"/>
      <c r="AF249" s="628"/>
      <c r="AG249" s="628"/>
      <c r="AH249" s="628"/>
      <c r="AI249" s="628"/>
      <c r="AJ249" s="628"/>
      <c r="AK249" s="628"/>
      <c r="AL249" s="628"/>
      <c r="AM249" s="628"/>
      <c r="AN249" s="628"/>
      <c r="AO249" s="628"/>
      <c r="AP249" s="628"/>
      <c r="AQ249" s="628"/>
      <c r="AR249" s="628"/>
      <c r="AS249" s="628"/>
      <c r="AT249" s="628"/>
      <c r="AU249" s="628"/>
      <c r="AV249" s="628"/>
      <c r="AW249" s="628"/>
      <c r="AX249" s="628"/>
      <c r="AY249" s="628"/>
      <c r="AZ249" s="628"/>
      <c r="BA249" s="628"/>
      <c r="BB249" s="604" t="s">
        <v>231</v>
      </c>
      <c r="BC249" s="629"/>
      <c r="BD249" s="629"/>
      <c r="BE249" s="641">
        <v>2016</v>
      </c>
      <c r="BF249" s="642"/>
      <c r="BG249" s="642"/>
    </row>
    <row r="250" spans="1:59" s="630" customFormat="1" ht="22.2" customHeight="1">
      <c r="A250" s="626" t="s">
        <v>114</v>
      </c>
      <c r="B250" s="672"/>
      <c r="C250" s="628"/>
      <c r="D250" s="628">
        <f t="shared" si="230"/>
        <v>0</v>
      </c>
      <c r="E250" s="628"/>
      <c r="F250" s="628"/>
      <c r="G250" s="628"/>
      <c r="H250" s="628"/>
      <c r="I250" s="628"/>
      <c r="J250" s="628"/>
      <c r="K250" s="628"/>
      <c r="L250" s="628"/>
      <c r="M250" s="628"/>
      <c r="N250" s="628"/>
      <c r="O250" s="628"/>
      <c r="P250" s="628"/>
      <c r="Q250" s="628"/>
      <c r="R250" s="628"/>
      <c r="S250" s="628"/>
      <c r="T250" s="628"/>
      <c r="U250" s="628"/>
      <c r="V250" s="628"/>
      <c r="W250" s="628"/>
      <c r="X250" s="628"/>
      <c r="Y250" s="628"/>
      <c r="Z250" s="628"/>
      <c r="AA250" s="628"/>
      <c r="AB250" s="628"/>
      <c r="AC250" s="628"/>
      <c r="AD250" s="628"/>
      <c r="AE250" s="628"/>
      <c r="AF250" s="628"/>
      <c r="AG250" s="628"/>
      <c r="AH250" s="628"/>
      <c r="AI250" s="628"/>
      <c r="AJ250" s="628"/>
      <c r="AK250" s="628"/>
      <c r="AL250" s="628"/>
      <c r="AM250" s="628"/>
      <c r="AN250" s="628"/>
      <c r="AO250" s="628"/>
      <c r="AP250" s="628"/>
      <c r="AQ250" s="628"/>
      <c r="AR250" s="628"/>
      <c r="AS250" s="628"/>
      <c r="AT250" s="628"/>
      <c r="AU250" s="628"/>
      <c r="AV250" s="628"/>
      <c r="AW250" s="628"/>
      <c r="AX250" s="628"/>
      <c r="AY250" s="628"/>
      <c r="AZ250" s="628"/>
      <c r="BA250" s="628"/>
      <c r="BB250" s="604" t="s">
        <v>231</v>
      </c>
      <c r="BC250" s="629"/>
      <c r="BD250" s="629"/>
      <c r="BE250" s="641">
        <v>2016</v>
      </c>
      <c r="BF250" s="642"/>
      <c r="BG250" s="642"/>
    </row>
    <row r="251" spans="1:59" s="630" customFormat="1" ht="22.2" customHeight="1">
      <c r="A251" s="626" t="s">
        <v>116</v>
      </c>
      <c r="B251" s="676" t="s">
        <v>448</v>
      </c>
      <c r="C251" s="628">
        <f>SUM(C252,C255)</f>
        <v>0</v>
      </c>
      <c r="D251" s="628">
        <f>SUM(D252+D255)</f>
        <v>0</v>
      </c>
      <c r="E251" s="628">
        <f t="shared" ref="E251:K251" si="237">SUM(E252,E255)</f>
        <v>0</v>
      </c>
      <c r="F251" s="628">
        <f t="shared" si="237"/>
        <v>0</v>
      </c>
      <c r="G251" s="628">
        <f t="shared" si="237"/>
        <v>0</v>
      </c>
      <c r="H251" s="628">
        <f t="shared" si="237"/>
        <v>0</v>
      </c>
      <c r="I251" s="628">
        <f t="shared" si="237"/>
        <v>0</v>
      </c>
      <c r="J251" s="628">
        <f t="shared" si="237"/>
        <v>0</v>
      </c>
      <c r="K251" s="628">
        <f t="shared" si="237"/>
        <v>0</v>
      </c>
      <c r="L251" s="628"/>
      <c r="M251" s="628">
        <f t="shared" ref="M251:AF251" si="238">SUM(M252,M255)</f>
        <v>0</v>
      </c>
      <c r="N251" s="628">
        <f t="shared" si="238"/>
        <v>0</v>
      </c>
      <c r="O251" s="628">
        <f t="shared" si="238"/>
        <v>0</v>
      </c>
      <c r="P251" s="628">
        <f t="shared" si="238"/>
        <v>0</v>
      </c>
      <c r="Q251" s="628">
        <f t="shared" si="238"/>
        <v>0</v>
      </c>
      <c r="R251" s="628">
        <f t="shared" si="238"/>
        <v>0</v>
      </c>
      <c r="S251" s="628">
        <f t="shared" si="238"/>
        <v>0</v>
      </c>
      <c r="T251" s="628">
        <f t="shared" si="238"/>
        <v>0</v>
      </c>
      <c r="U251" s="628">
        <f t="shared" si="238"/>
        <v>0</v>
      </c>
      <c r="V251" s="628">
        <f t="shared" si="238"/>
        <v>0</v>
      </c>
      <c r="W251" s="628">
        <f t="shared" si="238"/>
        <v>0</v>
      </c>
      <c r="X251" s="628">
        <f t="shared" si="238"/>
        <v>0</v>
      </c>
      <c r="Y251" s="628">
        <f t="shared" si="238"/>
        <v>0</v>
      </c>
      <c r="Z251" s="628">
        <f t="shared" si="238"/>
        <v>0</v>
      </c>
      <c r="AA251" s="628">
        <f t="shared" si="238"/>
        <v>0</v>
      </c>
      <c r="AB251" s="628">
        <f t="shared" si="238"/>
        <v>0</v>
      </c>
      <c r="AC251" s="628">
        <f t="shared" si="238"/>
        <v>0</v>
      </c>
      <c r="AD251" s="628">
        <f t="shared" si="238"/>
        <v>0</v>
      </c>
      <c r="AE251" s="628">
        <f t="shared" si="238"/>
        <v>0</v>
      </c>
      <c r="AF251" s="628">
        <f t="shared" si="238"/>
        <v>0</v>
      </c>
      <c r="AG251" s="628"/>
      <c r="AH251" s="628">
        <f t="shared" ref="AH251:BA251" si="239">SUM(AH252,AH255)</f>
        <v>0</v>
      </c>
      <c r="AI251" s="628">
        <f t="shared" si="239"/>
        <v>0</v>
      </c>
      <c r="AJ251" s="628">
        <f t="shared" si="239"/>
        <v>0</v>
      </c>
      <c r="AK251" s="628">
        <f t="shared" si="239"/>
        <v>0</v>
      </c>
      <c r="AL251" s="628">
        <f t="shared" si="239"/>
        <v>0</v>
      </c>
      <c r="AM251" s="628">
        <f t="shared" si="239"/>
        <v>0</v>
      </c>
      <c r="AN251" s="628">
        <f t="shared" si="239"/>
        <v>0</v>
      </c>
      <c r="AO251" s="628">
        <f t="shared" si="239"/>
        <v>0</v>
      </c>
      <c r="AP251" s="628">
        <f t="shared" si="239"/>
        <v>0</v>
      </c>
      <c r="AQ251" s="628">
        <f t="shared" si="239"/>
        <v>0</v>
      </c>
      <c r="AR251" s="628">
        <f t="shared" si="239"/>
        <v>0</v>
      </c>
      <c r="AS251" s="628">
        <f t="shared" si="239"/>
        <v>0</v>
      </c>
      <c r="AT251" s="628">
        <f t="shared" si="239"/>
        <v>0</v>
      </c>
      <c r="AU251" s="628">
        <f t="shared" si="239"/>
        <v>0</v>
      </c>
      <c r="AV251" s="628">
        <f t="shared" si="239"/>
        <v>0</v>
      </c>
      <c r="AW251" s="628">
        <f t="shared" si="239"/>
        <v>0</v>
      </c>
      <c r="AX251" s="628">
        <f t="shared" si="239"/>
        <v>0</v>
      </c>
      <c r="AY251" s="628">
        <f t="shared" si="239"/>
        <v>0</v>
      </c>
      <c r="AZ251" s="628">
        <f t="shared" si="239"/>
        <v>0</v>
      </c>
      <c r="BA251" s="628">
        <f t="shared" si="239"/>
        <v>0</v>
      </c>
      <c r="BB251" s="604" t="s">
        <v>231</v>
      </c>
      <c r="BC251" s="629"/>
      <c r="BD251" s="629"/>
      <c r="BE251" s="641">
        <v>2016</v>
      </c>
      <c r="BF251" s="642"/>
      <c r="BG251" s="642"/>
    </row>
    <row r="252" spans="1:59" s="630" customFormat="1" ht="22.2" customHeight="1">
      <c r="A252" s="626" t="s">
        <v>116</v>
      </c>
      <c r="B252" s="672" t="s">
        <v>480</v>
      </c>
      <c r="C252" s="628"/>
      <c r="D252" s="628">
        <f t="shared" ref="D252:D257" si="240">SUM(E252:BA252)</f>
        <v>0</v>
      </c>
      <c r="E252" s="628">
        <f t="shared" ref="E252:K252" si="241">SUM(E253:E254)</f>
        <v>0</v>
      </c>
      <c r="F252" s="628">
        <f t="shared" si="241"/>
        <v>0</v>
      </c>
      <c r="G252" s="628">
        <f t="shared" si="241"/>
        <v>0</v>
      </c>
      <c r="H252" s="628">
        <f t="shared" si="241"/>
        <v>0</v>
      </c>
      <c r="I252" s="628">
        <f t="shared" si="241"/>
        <v>0</v>
      </c>
      <c r="J252" s="628">
        <f t="shared" si="241"/>
        <v>0</v>
      </c>
      <c r="K252" s="628">
        <f t="shared" si="241"/>
        <v>0</v>
      </c>
      <c r="L252" s="628"/>
      <c r="M252" s="628">
        <f t="shared" ref="M252:AF252" si="242">SUM(M253:M254)</f>
        <v>0</v>
      </c>
      <c r="N252" s="628">
        <f t="shared" si="242"/>
        <v>0</v>
      </c>
      <c r="O252" s="628">
        <f t="shared" si="242"/>
        <v>0</v>
      </c>
      <c r="P252" s="628">
        <f t="shared" si="242"/>
        <v>0</v>
      </c>
      <c r="Q252" s="628">
        <f t="shared" si="242"/>
        <v>0</v>
      </c>
      <c r="R252" s="628">
        <f t="shared" si="242"/>
        <v>0</v>
      </c>
      <c r="S252" s="628">
        <f t="shared" si="242"/>
        <v>0</v>
      </c>
      <c r="T252" s="628">
        <f t="shared" si="242"/>
        <v>0</v>
      </c>
      <c r="U252" s="628">
        <f t="shared" si="242"/>
        <v>0</v>
      </c>
      <c r="V252" s="628">
        <f t="shared" si="242"/>
        <v>0</v>
      </c>
      <c r="W252" s="628">
        <f t="shared" si="242"/>
        <v>0</v>
      </c>
      <c r="X252" s="628">
        <f t="shared" si="242"/>
        <v>0</v>
      </c>
      <c r="Y252" s="628">
        <f t="shared" si="242"/>
        <v>0</v>
      </c>
      <c r="Z252" s="628">
        <f t="shared" si="242"/>
        <v>0</v>
      </c>
      <c r="AA252" s="628">
        <f t="shared" si="242"/>
        <v>0</v>
      </c>
      <c r="AB252" s="628">
        <f t="shared" si="242"/>
        <v>0</v>
      </c>
      <c r="AC252" s="628">
        <f t="shared" si="242"/>
        <v>0</v>
      </c>
      <c r="AD252" s="628">
        <f t="shared" si="242"/>
        <v>0</v>
      </c>
      <c r="AE252" s="628">
        <f t="shared" si="242"/>
        <v>0</v>
      </c>
      <c r="AF252" s="628">
        <f t="shared" si="242"/>
        <v>0</v>
      </c>
      <c r="AG252" s="628"/>
      <c r="AH252" s="628">
        <f t="shared" ref="AH252:BA252" si="243">SUM(AH253:AH254)</f>
        <v>0</v>
      </c>
      <c r="AI252" s="628">
        <f t="shared" si="243"/>
        <v>0</v>
      </c>
      <c r="AJ252" s="628">
        <f t="shared" si="243"/>
        <v>0</v>
      </c>
      <c r="AK252" s="628">
        <f t="shared" si="243"/>
        <v>0</v>
      </c>
      <c r="AL252" s="628">
        <f t="shared" si="243"/>
        <v>0</v>
      </c>
      <c r="AM252" s="628">
        <f t="shared" si="243"/>
        <v>0</v>
      </c>
      <c r="AN252" s="628">
        <f t="shared" si="243"/>
        <v>0</v>
      </c>
      <c r="AO252" s="628">
        <f t="shared" si="243"/>
        <v>0</v>
      </c>
      <c r="AP252" s="628">
        <f t="shared" si="243"/>
        <v>0</v>
      </c>
      <c r="AQ252" s="628">
        <f t="shared" si="243"/>
        <v>0</v>
      </c>
      <c r="AR252" s="628">
        <f t="shared" si="243"/>
        <v>0</v>
      </c>
      <c r="AS252" s="628">
        <f t="shared" si="243"/>
        <v>0</v>
      </c>
      <c r="AT252" s="628">
        <f t="shared" si="243"/>
        <v>0</v>
      </c>
      <c r="AU252" s="628">
        <f t="shared" si="243"/>
        <v>0</v>
      </c>
      <c r="AV252" s="628">
        <f t="shared" si="243"/>
        <v>0</v>
      </c>
      <c r="AW252" s="628">
        <f t="shared" si="243"/>
        <v>0</v>
      </c>
      <c r="AX252" s="628">
        <f t="shared" si="243"/>
        <v>0</v>
      </c>
      <c r="AY252" s="628">
        <f t="shared" si="243"/>
        <v>0</v>
      </c>
      <c r="AZ252" s="628">
        <f t="shared" si="243"/>
        <v>0</v>
      </c>
      <c r="BA252" s="628">
        <f t="shared" si="243"/>
        <v>0</v>
      </c>
      <c r="BB252" s="604" t="s">
        <v>231</v>
      </c>
      <c r="BC252" s="629"/>
      <c r="BD252" s="629"/>
      <c r="BE252" s="641">
        <v>2016</v>
      </c>
      <c r="BF252" s="642"/>
      <c r="BG252" s="642"/>
    </row>
    <row r="253" spans="1:59" s="630" customFormat="1" ht="22.2" customHeight="1">
      <c r="A253" s="626" t="s">
        <v>116</v>
      </c>
      <c r="B253" s="672"/>
      <c r="C253" s="628"/>
      <c r="D253" s="628">
        <f t="shared" si="240"/>
        <v>0</v>
      </c>
      <c r="E253" s="628"/>
      <c r="F253" s="628"/>
      <c r="G253" s="628"/>
      <c r="H253" s="628"/>
      <c r="I253" s="628"/>
      <c r="J253" s="628"/>
      <c r="K253" s="628"/>
      <c r="L253" s="628"/>
      <c r="M253" s="628"/>
      <c r="N253" s="628"/>
      <c r="O253" s="628"/>
      <c r="P253" s="628"/>
      <c r="Q253" s="628"/>
      <c r="R253" s="628"/>
      <c r="S253" s="628"/>
      <c r="T253" s="628"/>
      <c r="U253" s="628"/>
      <c r="V253" s="628"/>
      <c r="W253" s="628"/>
      <c r="X253" s="628"/>
      <c r="Y253" s="628"/>
      <c r="Z253" s="628"/>
      <c r="AA253" s="628"/>
      <c r="AB253" s="628"/>
      <c r="AC253" s="628"/>
      <c r="AD253" s="628"/>
      <c r="AE253" s="628"/>
      <c r="AF253" s="628"/>
      <c r="AG253" s="628"/>
      <c r="AH253" s="628"/>
      <c r="AI253" s="628"/>
      <c r="AJ253" s="628"/>
      <c r="AK253" s="628"/>
      <c r="AL253" s="628"/>
      <c r="AM253" s="628"/>
      <c r="AN253" s="628"/>
      <c r="AO253" s="628"/>
      <c r="AP253" s="628"/>
      <c r="AQ253" s="628"/>
      <c r="AR253" s="628"/>
      <c r="AS253" s="628"/>
      <c r="AT253" s="628"/>
      <c r="AU253" s="628"/>
      <c r="AV253" s="628"/>
      <c r="AW253" s="628"/>
      <c r="AX253" s="628"/>
      <c r="AY253" s="628"/>
      <c r="AZ253" s="628"/>
      <c r="BA253" s="628"/>
      <c r="BB253" s="604" t="s">
        <v>231</v>
      </c>
      <c r="BC253" s="629"/>
      <c r="BD253" s="629"/>
      <c r="BE253" s="641">
        <v>2016</v>
      </c>
      <c r="BF253" s="642"/>
      <c r="BG253" s="642"/>
    </row>
    <row r="254" spans="1:59" s="630" customFormat="1" ht="22.2" customHeight="1">
      <c r="A254" s="626" t="s">
        <v>116</v>
      </c>
      <c r="B254" s="672"/>
      <c r="C254" s="628"/>
      <c r="D254" s="628">
        <f t="shared" si="240"/>
        <v>0</v>
      </c>
      <c r="E254" s="628"/>
      <c r="F254" s="628"/>
      <c r="G254" s="628"/>
      <c r="H254" s="628"/>
      <c r="I254" s="628"/>
      <c r="J254" s="628"/>
      <c r="K254" s="628"/>
      <c r="L254" s="628"/>
      <c r="M254" s="628"/>
      <c r="N254" s="628"/>
      <c r="O254" s="628"/>
      <c r="P254" s="628"/>
      <c r="Q254" s="628"/>
      <c r="R254" s="628"/>
      <c r="S254" s="628"/>
      <c r="T254" s="628"/>
      <c r="U254" s="628"/>
      <c r="V254" s="628"/>
      <c r="W254" s="628"/>
      <c r="X254" s="628"/>
      <c r="Y254" s="628"/>
      <c r="Z254" s="628"/>
      <c r="AA254" s="628"/>
      <c r="AB254" s="628"/>
      <c r="AC254" s="628"/>
      <c r="AD254" s="628"/>
      <c r="AE254" s="628"/>
      <c r="AF254" s="628"/>
      <c r="AG254" s="628"/>
      <c r="AH254" s="628"/>
      <c r="AI254" s="628"/>
      <c r="AJ254" s="628"/>
      <c r="AK254" s="628"/>
      <c r="AL254" s="628"/>
      <c r="AM254" s="628"/>
      <c r="AN254" s="628"/>
      <c r="AO254" s="628"/>
      <c r="AP254" s="628"/>
      <c r="AQ254" s="628"/>
      <c r="AR254" s="628"/>
      <c r="AS254" s="628"/>
      <c r="AT254" s="628"/>
      <c r="AU254" s="628"/>
      <c r="AV254" s="628"/>
      <c r="AW254" s="628"/>
      <c r="AX254" s="628"/>
      <c r="AY254" s="628"/>
      <c r="AZ254" s="628"/>
      <c r="BA254" s="628"/>
      <c r="BB254" s="604" t="s">
        <v>231</v>
      </c>
      <c r="BC254" s="629"/>
      <c r="BD254" s="629"/>
      <c r="BE254" s="641">
        <v>2016</v>
      </c>
      <c r="BF254" s="642"/>
      <c r="BG254" s="642"/>
    </row>
    <row r="255" spans="1:59" s="630" customFormat="1" ht="22.2" customHeight="1">
      <c r="A255" s="626" t="s">
        <v>116</v>
      </c>
      <c r="B255" s="672" t="s">
        <v>481</v>
      </c>
      <c r="C255" s="628"/>
      <c r="D255" s="628">
        <f t="shared" si="240"/>
        <v>0</v>
      </c>
      <c r="E255" s="628">
        <f t="shared" ref="E255:K255" si="244">SUM(E256:E257)</f>
        <v>0</v>
      </c>
      <c r="F255" s="628">
        <f t="shared" si="244"/>
        <v>0</v>
      </c>
      <c r="G255" s="628">
        <f t="shared" si="244"/>
        <v>0</v>
      </c>
      <c r="H255" s="628">
        <f t="shared" si="244"/>
        <v>0</v>
      </c>
      <c r="I255" s="628">
        <f t="shared" si="244"/>
        <v>0</v>
      </c>
      <c r="J255" s="628">
        <f t="shared" si="244"/>
        <v>0</v>
      </c>
      <c r="K255" s="628">
        <f t="shared" si="244"/>
        <v>0</v>
      </c>
      <c r="L255" s="628"/>
      <c r="M255" s="628">
        <f t="shared" ref="M255:AF255" si="245">SUM(M256:M257)</f>
        <v>0</v>
      </c>
      <c r="N255" s="628">
        <f t="shared" si="245"/>
        <v>0</v>
      </c>
      <c r="O255" s="628">
        <f t="shared" si="245"/>
        <v>0</v>
      </c>
      <c r="P255" s="628">
        <f t="shared" si="245"/>
        <v>0</v>
      </c>
      <c r="Q255" s="628">
        <f t="shared" si="245"/>
        <v>0</v>
      </c>
      <c r="R255" s="628">
        <f t="shared" si="245"/>
        <v>0</v>
      </c>
      <c r="S255" s="628">
        <f t="shared" si="245"/>
        <v>0</v>
      </c>
      <c r="T255" s="628">
        <f t="shared" si="245"/>
        <v>0</v>
      </c>
      <c r="U255" s="628">
        <f t="shared" si="245"/>
        <v>0</v>
      </c>
      <c r="V255" s="628">
        <f t="shared" si="245"/>
        <v>0</v>
      </c>
      <c r="W255" s="628">
        <f t="shared" si="245"/>
        <v>0</v>
      </c>
      <c r="X255" s="628">
        <f t="shared" si="245"/>
        <v>0</v>
      </c>
      <c r="Y255" s="628">
        <f t="shared" si="245"/>
        <v>0</v>
      </c>
      <c r="Z255" s="628">
        <f t="shared" si="245"/>
        <v>0</v>
      </c>
      <c r="AA255" s="628">
        <f t="shared" si="245"/>
        <v>0</v>
      </c>
      <c r="AB255" s="628">
        <f t="shared" si="245"/>
        <v>0</v>
      </c>
      <c r="AC255" s="628">
        <f t="shared" si="245"/>
        <v>0</v>
      </c>
      <c r="AD255" s="628">
        <f t="shared" si="245"/>
        <v>0</v>
      </c>
      <c r="AE255" s="628">
        <f t="shared" si="245"/>
        <v>0</v>
      </c>
      <c r="AF255" s="628">
        <f t="shared" si="245"/>
        <v>0</v>
      </c>
      <c r="AG255" s="628"/>
      <c r="AH255" s="628">
        <f t="shared" ref="AH255:BA255" si="246">SUM(AH256:AH257)</f>
        <v>0</v>
      </c>
      <c r="AI255" s="628">
        <f t="shared" si="246"/>
        <v>0</v>
      </c>
      <c r="AJ255" s="628">
        <f t="shared" si="246"/>
        <v>0</v>
      </c>
      <c r="AK255" s="628">
        <f t="shared" si="246"/>
        <v>0</v>
      </c>
      <c r="AL255" s="628">
        <f t="shared" si="246"/>
        <v>0</v>
      </c>
      <c r="AM255" s="628">
        <f t="shared" si="246"/>
        <v>0</v>
      </c>
      <c r="AN255" s="628">
        <f t="shared" si="246"/>
        <v>0</v>
      </c>
      <c r="AO255" s="628">
        <f t="shared" si="246"/>
        <v>0</v>
      </c>
      <c r="AP255" s="628">
        <f t="shared" si="246"/>
        <v>0</v>
      </c>
      <c r="AQ255" s="628">
        <f t="shared" si="246"/>
        <v>0</v>
      </c>
      <c r="AR255" s="628">
        <f t="shared" si="246"/>
        <v>0</v>
      </c>
      <c r="AS255" s="628">
        <f t="shared" si="246"/>
        <v>0</v>
      </c>
      <c r="AT255" s="628">
        <f t="shared" si="246"/>
        <v>0</v>
      </c>
      <c r="AU255" s="628">
        <f t="shared" si="246"/>
        <v>0</v>
      </c>
      <c r="AV255" s="628">
        <f t="shared" si="246"/>
        <v>0</v>
      </c>
      <c r="AW255" s="628">
        <f t="shared" si="246"/>
        <v>0</v>
      </c>
      <c r="AX255" s="628">
        <f t="shared" si="246"/>
        <v>0</v>
      </c>
      <c r="AY255" s="628">
        <f t="shared" si="246"/>
        <v>0</v>
      </c>
      <c r="AZ255" s="628">
        <f t="shared" si="246"/>
        <v>0</v>
      </c>
      <c r="BA255" s="628">
        <f t="shared" si="246"/>
        <v>0</v>
      </c>
      <c r="BB255" s="604" t="s">
        <v>231</v>
      </c>
      <c r="BC255" s="629"/>
      <c r="BD255" s="629"/>
      <c r="BE255" s="641">
        <v>2016</v>
      </c>
      <c r="BF255" s="642"/>
      <c r="BG255" s="642"/>
    </row>
    <row r="256" spans="1:59" s="630" customFormat="1" ht="22.2" customHeight="1">
      <c r="A256" s="626" t="s">
        <v>116</v>
      </c>
      <c r="B256" s="605"/>
      <c r="C256" s="628"/>
      <c r="D256" s="628">
        <f t="shared" si="240"/>
        <v>0</v>
      </c>
      <c r="E256" s="628"/>
      <c r="F256" s="628"/>
      <c r="G256" s="628"/>
      <c r="H256" s="628"/>
      <c r="I256" s="628"/>
      <c r="J256" s="628"/>
      <c r="K256" s="628"/>
      <c r="L256" s="628"/>
      <c r="M256" s="628"/>
      <c r="N256" s="628"/>
      <c r="O256" s="628"/>
      <c r="P256" s="628"/>
      <c r="Q256" s="628"/>
      <c r="R256" s="628"/>
      <c r="S256" s="628"/>
      <c r="T256" s="628"/>
      <c r="U256" s="628"/>
      <c r="V256" s="628"/>
      <c r="W256" s="628"/>
      <c r="X256" s="628"/>
      <c r="Y256" s="628"/>
      <c r="Z256" s="628"/>
      <c r="AA256" s="628"/>
      <c r="AB256" s="628"/>
      <c r="AC256" s="628"/>
      <c r="AD256" s="628"/>
      <c r="AE256" s="628"/>
      <c r="AF256" s="628"/>
      <c r="AG256" s="628"/>
      <c r="AH256" s="628"/>
      <c r="AI256" s="628"/>
      <c r="AJ256" s="628"/>
      <c r="AK256" s="628"/>
      <c r="AL256" s="628"/>
      <c r="AM256" s="628"/>
      <c r="AN256" s="628"/>
      <c r="AO256" s="628"/>
      <c r="AP256" s="628"/>
      <c r="AQ256" s="628"/>
      <c r="AR256" s="628"/>
      <c r="AS256" s="628"/>
      <c r="AT256" s="628"/>
      <c r="AU256" s="628"/>
      <c r="AV256" s="628"/>
      <c r="AW256" s="628"/>
      <c r="AX256" s="628"/>
      <c r="AY256" s="628"/>
      <c r="AZ256" s="628"/>
      <c r="BA256" s="628"/>
      <c r="BB256" s="604" t="s">
        <v>231</v>
      </c>
      <c r="BC256" s="629"/>
      <c r="BD256" s="629"/>
      <c r="BE256" s="641">
        <v>2016</v>
      </c>
      <c r="BF256" s="642"/>
      <c r="BG256" s="642"/>
    </row>
    <row r="257" spans="1:59" s="630" customFormat="1" ht="22.2" customHeight="1">
      <c r="A257" s="626" t="s">
        <v>116</v>
      </c>
      <c r="B257" s="672"/>
      <c r="C257" s="628"/>
      <c r="D257" s="628">
        <f t="shared" si="240"/>
        <v>0</v>
      </c>
      <c r="E257" s="628"/>
      <c r="F257" s="628"/>
      <c r="G257" s="628"/>
      <c r="H257" s="628"/>
      <c r="I257" s="628"/>
      <c r="J257" s="628"/>
      <c r="K257" s="628"/>
      <c r="L257" s="628"/>
      <c r="M257" s="628"/>
      <c r="N257" s="628"/>
      <c r="O257" s="628"/>
      <c r="P257" s="628"/>
      <c r="Q257" s="628"/>
      <c r="R257" s="628"/>
      <c r="S257" s="628"/>
      <c r="T257" s="628"/>
      <c r="U257" s="628"/>
      <c r="V257" s="628"/>
      <c r="W257" s="628"/>
      <c r="X257" s="628"/>
      <c r="Y257" s="628"/>
      <c r="Z257" s="628"/>
      <c r="AA257" s="628"/>
      <c r="AB257" s="628"/>
      <c r="AC257" s="628"/>
      <c r="AD257" s="628"/>
      <c r="AE257" s="628"/>
      <c r="AF257" s="628"/>
      <c r="AG257" s="628"/>
      <c r="AH257" s="628"/>
      <c r="AI257" s="628"/>
      <c r="AJ257" s="628"/>
      <c r="AK257" s="628"/>
      <c r="AL257" s="628"/>
      <c r="AM257" s="628"/>
      <c r="AN257" s="628"/>
      <c r="AO257" s="628"/>
      <c r="AP257" s="628"/>
      <c r="AQ257" s="628"/>
      <c r="AR257" s="628"/>
      <c r="AS257" s="628"/>
      <c r="AT257" s="628"/>
      <c r="AU257" s="628"/>
      <c r="AV257" s="628"/>
      <c r="AW257" s="628"/>
      <c r="AX257" s="628"/>
      <c r="AY257" s="628"/>
      <c r="AZ257" s="628"/>
      <c r="BA257" s="628"/>
      <c r="BB257" s="604" t="s">
        <v>231</v>
      </c>
      <c r="BC257" s="629"/>
      <c r="BD257" s="629"/>
      <c r="BE257" s="641">
        <v>2016</v>
      </c>
      <c r="BF257" s="642"/>
      <c r="BG257" s="642"/>
    </row>
    <row r="258" spans="1:59" s="630" customFormat="1" ht="22.2" customHeight="1">
      <c r="A258" s="626" t="s">
        <v>79</v>
      </c>
      <c r="B258" s="676" t="s">
        <v>495</v>
      </c>
      <c r="C258" s="628">
        <f>SUM(C259:C261)</f>
        <v>0</v>
      </c>
      <c r="D258" s="628">
        <f>D259</f>
        <v>0</v>
      </c>
      <c r="E258" s="628">
        <f t="shared" ref="E258:BA258" si="247">E259</f>
        <v>0</v>
      </c>
      <c r="F258" s="628">
        <f t="shared" si="247"/>
        <v>0</v>
      </c>
      <c r="G258" s="628">
        <f t="shared" si="247"/>
        <v>0</v>
      </c>
      <c r="H258" s="628">
        <f t="shared" si="247"/>
        <v>0</v>
      </c>
      <c r="I258" s="628">
        <f t="shared" si="247"/>
        <v>0</v>
      </c>
      <c r="J258" s="628">
        <f t="shared" si="247"/>
        <v>0</v>
      </c>
      <c r="K258" s="628">
        <f t="shared" si="247"/>
        <v>0</v>
      </c>
      <c r="L258" s="628">
        <f t="shared" si="247"/>
        <v>0</v>
      </c>
      <c r="M258" s="628">
        <f t="shared" si="247"/>
        <v>0</v>
      </c>
      <c r="N258" s="628">
        <f t="shared" si="247"/>
        <v>0</v>
      </c>
      <c r="O258" s="628">
        <f t="shared" si="247"/>
        <v>0</v>
      </c>
      <c r="P258" s="628">
        <f t="shared" si="247"/>
        <v>0</v>
      </c>
      <c r="Q258" s="628">
        <f t="shared" si="247"/>
        <v>0</v>
      </c>
      <c r="R258" s="628">
        <f t="shared" si="247"/>
        <v>0</v>
      </c>
      <c r="S258" s="628">
        <f t="shared" si="247"/>
        <v>0</v>
      </c>
      <c r="T258" s="628">
        <f t="shared" si="247"/>
        <v>0</v>
      </c>
      <c r="U258" s="628">
        <f t="shared" si="247"/>
        <v>0</v>
      </c>
      <c r="V258" s="628">
        <f t="shared" si="247"/>
        <v>0</v>
      </c>
      <c r="W258" s="628">
        <f t="shared" si="247"/>
        <v>0</v>
      </c>
      <c r="X258" s="628">
        <f t="shared" si="247"/>
        <v>0</v>
      </c>
      <c r="Y258" s="628">
        <f t="shared" si="247"/>
        <v>0</v>
      </c>
      <c r="Z258" s="628">
        <f t="shared" si="247"/>
        <v>0</v>
      </c>
      <c r="AA258" s="628">
        <f t="shared" si="247"/>
        <v>0</v>
      </c>
      <c r="AB258" s="628">
        <f t="shared" si="247"/>
        <v>0</v>
      </c>
      <c r="AC258" s="628">
        <f t="shared" si="247"/>
        <v>0</v>
      </c>
      <c r="AD258" s="628">
        <f t="shared" si="247"/>
        <v>0</v>
      </c>
      <c r="AE258" s="628">
        <f t="shared" si="247"/>
        <v>0</v>
      </c>
      <c r="AF258" s="628">
        <f t="shared" si="247"/>
        <v>0</v>
      </c>
      <c r="AG258" s="628">
        <f t="shared" si="247"/>
        <v>0</v>
      </c>
      <c r="AH258" s="628">
        <f t="shared" si="247"/>
        <v>0</v>
      </c>
      <c r="AI258" s="628">
        <f t="shared" si="247"/>
        <v>0</v>
      </c>
      <c r="AJ258" s="628">
        <f t="shared" si="247"/>
        <v>0</v>
      </c>
      <c r="AK258" s="628">
        <f t="shared" si="247"/>
        <v>0</v>
      </c>
      <c r="AL258" s="628">
        <f t="shared" si="247"/>
        <v>0</v>
      </c>
      <c r="AM258" s="628">
        <f t="shared" si="247"/>
        <v>0</v>
      </c>
      <c r="AN258" s="628">
        <f t="shared" si="247"/>
        <v>0</v>
      </c>
      <c r="AO258" s="628">
        <f t="shared" si="247"/>
        <v>0</v>
      </c>
      <c r="AP258" s="628">
        <f t="shared" si="247"/>
        <v>0</v>
      </c>
      <c r="AQ258" s="628">
        <f t="shared" si="247"/>
        <v>0</v>
      </c>
      <c r="AR258" s="628">
        <f t="shared" si="247"/>
        <v>0</v>
      </c>
      <c r="AS258" s="628">
        <f t="shared" si="247"/>
        <v>0</v>
      </c>
      <c r="AT258" s="628">
        <f t="shared" si="247"/>
        <v>0</v>
      </c>
      <c r="AU258" s="628">
        <f t="shared" si="247"/>
        <v>0</v>
      </c>
      <c r="AV258" s="628">
        <f t="shared" si="247"/>
        <v>0</v>
      </c>
      <c r="AW258" s="628">
        <f t="shared" si="247"/>
        <v>0</v>
      </c>
      <c r="AX258" s="628">
        <f t="shared" si="247"/>
        <v>0</v>
      </c>
      <c r="AY258" s="628">
        <f t="shared" si="247"/>
        <v>0</v>
      </c>
      <c r="AZ258" s="628">
        <f t="shared" si="247"/>
        <v>0</v>
      </c>
      <c r="BA258" s="628">
        <f t="shared" si="247"/>
        <v>0</v>
      </c>
      <c r="BB258" s="604" t="s">
        <v>231</v>
      </c>
      <c r="BC258" s="629"/>
      <c r="BD258" s="629"/>
      <c r="BE258" s="606">
        <v>2016</v>
      </c>
      <c r="BF258" s="629"/>
      <c r="BG258" s="629"/>
    </row>
    <row r="259" spans="1:59" s="630" customFormat="1" ht="22.2" customHeight="1">
      <c r="A259" s="626" t="s">
        <v>79</v>
      </c>
      <c r="B259" s="672" t="s">
        <v>481</v>
      </c>
      <c r="C259" s="628"/>
      <c r="D259" s="628">
        <f>SUM(E259:BA259)</f>
        <v>0</v>
      </c>
      <c r="E259" s="628">
        <f>SUM(E260:E261)</f>
        <v>0</v>
      </c>
      <c r="F259" s="628">
        <f t="shared" ref="F259:BA259" si="248">SUM(F260:F261)</f>
        <v>0</v>
      </c>
      <c r="G259" s="628">
        <f t="shared" si="248"/>
        <v>0</v>
      </c>
      <c r="H259" s="628">
        <f t="shared" si="248"/>
        <v>0</v>
      </c>
      <c r="I259" s="628">
        <f t="shared" si="248"/>
        <v>0</v>
      </c>
      <c r="J259" s="628">
        <f t="shared" si="248"/>
        <v>0</v>
      </c>
      <c r="K259" s="628">
        <f t="shared" si="248"/>
        <v>0</v>
      </c>
      <c r="L259" s="628">
        <f t="shared" si="248"/>
        <v>0</v>
      </c>
      <c r="M259" s="628">
        <f t="shared" si="248"/>
        <v>0</v>
      </c>
      <c r="N259" s="628">
        <f t="shared" si="248"/>
        <v>0</v>
      </c>
      <c r="O259" s="628">
        <f t="shared" si="248"/>
        <v>0</v>
      </c>
      <c r="P259" s="628">
        <f t="shared" si="248"/>
        <v>0</v>
      </c>
      <c r="Q259" s="628">
        <f t="shared" si="248"/>
        <v>0</v>
      </c>
      <c r="R259" s="628">
        <f t="shared" si="248"/>
        <v>0</v>
      </c>
      <c r="S259" s="628">
        <f t="shared" si="248"/>
        <v>0</v>
      </c>
      <c r="T259" s="628">
        <f t="shared" si="248"/>
        <v>0</v>
      </c>
      <c r="U259" s="628">
        <f t="shared" si="248"/>
        <v>0</v>
      </c>
      <c r="V259" s="628">
        <f t="shared" si="248"/>
        <v>0</v>
      </c>
      <c r="W259" s="628">
        <f t="shared" si="248"/>
        <v>0</v>
      </c>
      <c r="X259" s="628">
        <f t="shared" si="248"/>
        <v>0</v>
      </c>
      <c r="Y259" s="628">
        <f t="shared" si="248"/>
        <v>0</v>
      </c>
      <c r="Z259" s="628">
        <f t="shared" si="248"/>
        <v>0</v>
      </c>
      <c r="AA259" s="628">
        <f t="shared" si="248"/>
        <v>0</v>
      </c>
      <c r="AB259" s="628">
        <f t="shared" si="248"/>
        <v>0</v>
      </c>
      <c r="AC259" s="628">
        <f t="shared" si="248"/>
        <v>0</v>
      </c>
      <c r="AD259" s="628">
        <f t="shared" si="248"/>
        <v>0</v>
      </c>
      <c r="AE259" s="628">
        <f t="shared" si="248"/>
        <v>0</v>
      </c>
      <c r="AF259" s="628">
        <f t="shared" si="248"/>
        <v>0</v>
      </c>
      <c r="AG259" s="628">
        <f t="shared" si="248"/>
        <v>0</v>
      </c>
      <c r="AH259" s="628">
        <f t="shared" si="248"/>
        <v>0</v>
      </c>
      <c r="AI259" s="628">
        <f t="shared" si="248"/>
        <v>0</v>
      </c>
      <c r="AJ259" s="628">
        <f t="shared" si="248"/>
        <v>0</v>
      </c>
      <c r="AK259" s="628">
        <f t="shared" si="248"/>
        <v>0</v>
      </c>
      <c r="AL259" s="628">
        <f t="shared" si="248"/>
        <v>0</v>
      </c>
      <c r="AM259" s="628">
        <f t="shared" si="248"/>
        <v>0</v>
      </c>
      <c r="AN259" s="628">
        <f t="shared" si="248"/>
        <v>0</v>
      </c>
      <c r="AO259" s="628">
        <f t="shared" si="248"/>
        <v>0</v>
      </c>
      <c r="AP259" s="628">
        <f t="shared" si="248"/>
        <v>0</v>
      </c>
      <c r="AQ259" s="628">
        <f t="shared" si="248"/>
        <v>0</v>
      </c>
      <c r="AR259" s="628">
        <f t="shared" si="248"/>
        <v>0</v>
      </c>
      <c r="AS259" s="628">
        <f t="shared" si="248"/>
        <v>0</v>
      </c>
      <c r="AT259" s="628">
        <f t="shared" si="248"/>
        <v>0</v>
      </c>
      <c r="AU259" s="628">
        <f t="shared" si="248"/>
        <v>0</v>
      </c>
      <c r="AV259" s="628">
        <f t="shared" si="248"/>
        <v>0</v>
      </c>
      <c r="AW259" s="628">
        <f t="shared" si="248"/>
        <v>0</v>
      </c>
      <c r="AX259" s="628">
        <f t="shared" si="248"/>
        <v>0</v>
      </c>
      <c r="AY259" s="628">
        <f t="shared" si="248"/>
        <v>0</v>
      </c>
      <c r="AZ259" s="628">
        <f t="shared" si="248"/>
        <v>0</v>
      </c>
      <c r="BA259" s="628">
        <f t="shared" si="248"/>
        <v>0</v>
      </c>
      <c r="BB259" s="604" t="s">
        <v>231</v>
      </c>
      <c r="BC259" s="629"/>
      <c r="BD259" s="629"/>
      <c r="BE259" s="606">
        <v>2016</v>
      </c>
      <c r="BF259" s="629"/>
      <c r="BG259" s="629"/>
    </row>
    <row r="260" spans="1:59" s="630" customFormat="1" ht="22.2" customHeight="1">
      <c r="A260" s="626" t="s">
        <v>79</v>
      </c>
      <c r="B260" s="672"/>
      <c r="C260" s="628"/>
      <c r="D260" s="628">
        <f>SUM(E260:BA260)</f>
        <v>0</v>
      </c>
      <c r="E260" s="628"/>
      <c r="F260" s="628"/>
      <c r="G260" s="628"/>
      <c r="H260" s="628"/>
      <c r="I260" s="628"/>
      <c r="J260" s="628"/>
      <c r="K260" s="628"/>
      <c r="L260" s="628"/>
      <c r="M260" s="628"/>
      <c r="N260" s="628"/>
      <c r="O260" s="628"/>
      <c r="P260" s="628"/>
      <c r="Q260" s="628"/>
      <c r="R260" s="628"/>
      <c r="S260" s="628"/>
      <c r="T260" s="628"/>
      <c r="U260" s="628"/>
      <c r="V260" s="628"/>
      <c r="W260" s="628"/>
      <c r="X260" s="628"/>
      <c r="Y260" s="628"/>
      <c r="Z260" s="628"/>
      <c r="AA260" s="628"/>
      <c r="AB260" s="628"/>
      <c r="AC260" s="628"/>
      <c r="AD260" s="628"/>
      <c r="AE260" s="628"/>
      <c r="AF260" s="628"/>
      <c r="AG260" s="628"/>
      <c r="AH260" s="628"/>
      <c r="AI260" s="628"/>
      <c r="AJ260" s="628"/>
      <c r="AK260" s="628"/>
      <c r="AL260" s="628"/>
      <c r="AM260" s="628"/>
      <c r="AN260" s="628"/>
      <c r="AO260" s="628"/>
      <c r="AP260" s="628"/>
      <c r="AQ260" s="628"/>
      <c r="AR260" s="628"/>
      <c r="AS260" s="628"/>
      <c r="AT260" s="628"/>
      <c r="AU260" s="628"/>
      <c r="AV260" s="628"/>
      <c r="AW260" s="628"/>
      <c r="AX260" s="628"/>
      <c r="AY260" s="628"/>
      <c r="AZ260" s="628"/>
      <c r="BA260" s="628"/>
      <c r="BB260" s="604" t="s">
        <v>231</v>
      </c>
      <c r="BC260" s="629"/>
      <c r="BD260" s="629"/>
      <c r="BE260" s="606">
        <v>2016</v>
      </c>
      <c r="BF260" s="629"/>
      <c r="BG260" s="629"/>
    </row>
    <row r="261" spans="1:59" s="630" customFormat="1" ht="22.2" customHeight="1">
      <c r="A261" s="626" t="s">
        <v>79</v>
      </c>
      <c r="B261" s="672"/>
      <c r="C261" s="628"/>
      <c r="D261" s="628">
        <f>SUM(E261:BA261)</f>
        <v>0</v>
      </c>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04" t="s">
        <v>231</v>
      </c>
      <c r="BC261" s="629"/>
      <c r="BD261" s="629"/>
      <c r="BE261" s="606">
        <v>2016</v>
      </c>
      <c r="BF261" s="629"/>
      <c r="BG261" s="629"/>
    </row>
    <row r="262" spans="1:59" s="630" customFormat="1" ht="22.2" customHeight="1">
      <c r="A262" s="626" t="s">
        <v>81</v>
      </c>
      <c r="B262" s="676" t="s">
        <v>496</v>
      </c>
      <c r="C262" s="628">
        <f>SUM(C263:C265)</f>
        <v>0</v>
      </c>
      <c r="D262" s="628">
        <f>D263</f>
        <v>0</v>
      </c>
      <c r="E262" s="628">
        <f t="shared" ref="E262:BA262" si="249">E263</f>
        <v>0</v>
      </c>
      <c r="F262" s="628">
        <f t="shared" si="249"/>
        <v>0</v>
      </c>
      <c r="G262" s="628">
        <f t="shared" si="249"/>
        <v>0</v>
      </c>
      <c r="H262" s="628">
        <f t="shared" si="249"/>
        <v>0</v>
      </c>
      <c r="I262" s="628">
        <f t="shared" si="249"/>
        <v>0</v>
      </c>
      <c r="J262" s="628">
        <f t="shared" si="249"/>
        <v>0</v>
      </c>
      <c r="K262" s="628">
        <f t="shared" si="249"/>
        <v>0</v>
      </c>
      <c r="L262" s="628">
        <f t="shared" si="249"/>
        <v>0</v>
      </c>
      <c r="M262" s="628">
        <f t="shared" si="249"/>
        <v>0</v>
      </c>
      <c r="N262" s="628">
        <f t="shared" si="249"/>
        <v>0</v>
      </c>
      <c r="O262" s="628">
        <f t="shared" si="249"/>
        <v>0</v>
      </c>
      <c r="P262" s="628">
        <f t="shared" si="249"/>
        <v>0</v>
      </c>
      <c r="Q262" s="628">
        <f t="shared" si="249"/>
        <v>0</v>
      </c>
      <c r="R262" s="628">
        <f t="shared" si="249"/>
        <v>0</v>
      </c>
      <c r="S262" s="628">
        <f t="shared" si="249"/>
        <v>0</v>
      </c>
      <c r="T262" s="628">
        <f t="shared" si="249"/>
        <v>0</v>
      </c>
      <c r="U262" s="628">
        <f t="shared" si="249"/>
        <v>0</v>
      </c>
      <c r="V262" s="628">
        <f t="shared" si="249"/>
        <v>0</v>
      </c>
      <c r="W262" s="628">
        <f t="shared" si="249"/>
        <v>0</v>
      </c>
      <c r="X262" s="628">
        <f t="shared" si="249"/>
        <v>0</v>
      </c>
      <c r="Y262" s="628">
        <f t="shared" si="249"/>
        <v>0</v>
      </c>
      <c r="Z262" s="628">
        <f t="shared" si="249"/>
        <v>0</v>
      </c>
      <c r="AA262" s="628">
        <f t="shared" si="249"/>
        <v>0</v>
      </c>
      <c r="AB262" s="628">
        <f t="shared" si="249"/>
        <v>0</v>
      </c>
      <c r="AC262" s="628">
        <f t="shared" si="249"/>
        <v>0</v>
      </c>
      <c r="AD262" s="628">
        <f t="shared" si="249"/>
        <v>0</v>
      </c>
      <c r="AE262" s="628">
        <f t="shared" si="249"/>
        <v>0</v>
      </c>
      <c r="AF262" s="628">
        <f t="shared" si="249"/>
        <v>0</v>
      </c>
      <c r="AG262" s="628">
        <f t="shared" si="249"/>
        <v>0</v>
      </c>
      <c r="AH262" s="628">
        <f t="shared" si="249"/>
        <v>0</v>
      </c>
      <c r="AI262" s="628">
        <f t="shared" si="249"/>
        <v>0</v>
      </c>
      <c r="AJ262" s="628">
        <f t="shared" si="249"/>
        <v>0</v>
      </c>
      <c r="AK262" s="628">
        <f t="shared" si="249"/>
        <v>0</v>
      </c>
      <c r="AL262" s="628">
        <f t="shared" si="249"/>
        <v>0</v>
      </c>
      <c r="AM262" s="628">
        <f t="shared" si="249"/>
        <v>0</v>
      </c>
      <c r="AN262" s="628">
        <f t="shared" si="249"/>
        <v>0</v>
      </c>
      <c r="AO262" s="628">
        <f t="shared" si="249"/>
        <v>0</v>
      </c>
      <c r="AP262" s="628">
        <f t="shared" si="249"/>
        <v>0</v>
      </c>
      <c r="AQ262" s="628">
        <f t="shared" si="249"/>
        <v>0</v>
      </c>
      <c r="AR262" s="628">
        <f t="shared" si="249"/>
        <v>0</v>
      </c>
      <c r="AS262" s="628">
        <f t="shared" si="249"/>
        <v>0</v>
      </c>
      <c r="AT262" s="628">
        <f t="shared" si="249"/>
        <v>0</v>
      </c>
      <c r="AU262" s="628">
        <f t="shared" si="249"/>
        <v>0</v>
      </c>
      <c r="AV262" s="628">
        <f t="shared" si="249"/>
        <v>0</v>
      </c>
      <c r="AW262" s="628">
        <f t="shared" si="249"/>
        <v>0</v>
      </c>
      <c r="AX262" s="628">
        <f t="shared" si="249"/>
        <v>0</v>
      </c>
      <c r="AY262" s="628">
        <f t="shared" si="249"/>
        <v>0</v>
      </c>
      <c r="AZ262" s="628">
        <f t="shared" si="249"/>
        <v>0</v>
      </c>
      <c r="BA262" s="628">
        <f t="shared" si="249"/>
        <v>0</v>
      </c>
      <c r="BB262" s="604" t="s">
        <v>231</v>
      </c>
      <c r="BC262" s="629"/>
      <c r="BD262" s="629"/>
      <c r="BE262" s="606">
        <v>2016</v>
      </c>
      <c r="BF262" s="629"/>
      <c r="BG262" s="629"/>
    </row>
    <row r="263" spans="1:59" s="630" customFormat="1" ht="22.2" customHeight="1">
      <c r="A263" s="626" t="s">
        <v>81</v>
      </c>
      <c r="B263" s="672" t="s">
        <v>481</v>
      </c>
      <c r="C263" s="628"/>
      <c r="D263" s="628">
        <f>SUM(E263:BA263)</f>
        <v>0</v>
      </c>
      <c r="E263" s="628">
        <f>SUM(E264:E265)</f>
        <v>0</v>
      </c>
      <c r="F263" s="628">
        <f t="shared" ref="F263:BA263" si="250">SUM(F264:F265)</f>
        <v>0</v>
      </c>
      <c r="G263" s="628">
        <f t="shared" si="250"/>
        <v>0</v>
      </c>
      <c r="H263" s="628">
        <f t="shared" si="250"/>
        <v>0</v>
      </c>
      <c r="I263" s="628">
        <f t="shared" si="250"/>
        <v>0</v>
      </c>
      <c r="J263" s="628">
        <f t="shared" si="250"/>
        <v>0</v>
      </c>
      <c r="K263" s="628">
        <f t="shared" si="250"/>
        <v>0</v>
      </c>
      <c r="L263" s="628">
        <f t="shared" si="250"/>
        <v>0</v>
      </c>
      <c r="M263" s="628">
        <f t="shared" si="250"/>
        <v>0</v>
      </c>
      <c r="N263" s="628">
        <f t="shared" si="250"/>
        <v>0</v>
      </c>
      <c r="O263" s="628">
        <f t="shared" si="250"/>
        <v>0</v>
      </c>
      <c r="P263" s="628">
        <f t="shared" si="250"/>
        <v>0</v>
      </c>
      <c r="Q263" s="628">
        <f t="shared" si="250"/>
        <v>0</v>
      </c>
      <c r="R263" s="628">
        <f t="shared" si="250"/>
        <v>0</v>
      </c>
      <c r="S263" s="628">
        <f t="shared" si="250"/>
        <v>0</v>
      </c>
      <c r="T263" s="628">
        <f t="shared" si="250"/>
        <v>0</v>
      </c>
      <c r="U263" s="628">
        <f t="shared" si="250"/>
        <v>0</v>
      </c>
      <c r="V263" s="628">
        <f t="shared" si="250"/>
        <v>0</v>
      </c>
      <c r="W263" s="628">
        <f t="shared" si="250"/>
        <v>0</v>
      </c>
      <c r="X263" s="628">
        <f t="shared" si="250"/>
        <v>0</v>
      </c>
      <c r="Y263" s="628">
        <f t="shared" si="250"/>
        <v>0</v>
      </c>
      <c r="Z263" s="628">
        <f t="shared" si="250"/>
        <v>0</v>
      </c>
      <c r="AA263" s="628">
        <f t="shared" si="250"/>
        <v>0</v>
      </c>
      <c r="AB263" s="628">
        <f t="shared" si="250"/>
        <v>0</v>
      </c>
      <c r="AC263" s="628">
        <f t="shared" si="250"/>
        <v>0</v>
      </c>
      <c r="AD263" s="628">
        <f t="shared" si="250"/>
        <v>0</v>
      </c>
      <c r="AE263" s="628">
        <f t="shared" si="250"/>
        <v>0</v>
      </c>
      <c r="AF263" s="628">
        <f t="shared" si="250"/>
        <v>0</v>
      </c>
      <c r="AG263" s="628">
        <f t="shared" si="250"/>
        <v>0</v>
      </c>
      <c r="AH263" s="628">
        <f t="shared" si="250"/>
        <v>0</v>
      </c>
      <c r="AI263" s="628">
        <f t="shared" si="250"/>
        <v>0</v>
      </c>
      <c r="AJ263" s="628">
        <f t="shared" si="250"/>
        <v>0</v>
      </c>
      <c r="AK263" s="628">
        <f t="shared" si="250"/>
        <v>0</v>
      </c>
      <c r="AL263" s="628">
        <f t="shared" si="250"/>
        <v>0</v>
      </c>
      <c r="AM263" s="628">
        <f t="shared" si="250"/>
        <v>0</v>
      </c>
      <c r="AN263" s="628">
        <f t="shared" si="250"/>
        <v>0</v>
      </c>
      <c r="AO263" s="628">
        <f t="shared" si="250"/>
        <v>0</v>
      </c>
      <c r="AP263" s="628">
        <f t="shared" si="250"/>
        <v>0</v>
      </c>
      <c r="AQ263" s="628">
        <f t="shared" si="250"/>
        <v>0</v>
      </c>
      <c r="AR263" s="628">
        <f t="shared" si="250"/>
        <v>0</v>
      </c>
      <c r="AS263" s="628">
        <f t="shared" si="250"/>
        <v>0</v>
      </c>
      <c r="AT263" s="628">
        <f t="shared" si="250"/>
        <v>0</v>
      </c>
      <c r="AU263" s="628">
        <f t="shared" si="250"/>
        <v>0</v>
      </c>
      <c r="AV263" s="628">
        <f t="shared" si="250"/>
        <v>0</v>
      </c>
      <c r="AW263" s="628">
        <f t="shared" si="250"/>
        <v>0</v>
      </c>
      <c r="AX263" s="628">
        <f t="shared" si="250"/>
        <v>0</v>
      </c>
      <c r="AY263" s="628">
        <f t="shared" si="250"/>
        <v>0</v>
      </c>
      <c r="AZ263" s="628">
        <f t="shared" si="250"/>
        <v>0</v>
      </c>
      <c r="BA263" s="628">
        <f t="shared" si="250"/>
        <v>0</v>
      </c>
      <c r="BB263" s="604" t="s">
        <v>231</v>
      </c>
      <c r="BC263" s="629"/>
      <c r="BD263" s="629"/>
      <c r="BE263" s="606">
        <v>2016</v>
      </c>
      <c r="BF263" s="629"/>
      <c r="BG263" s="629"/>
    </row>
    <row r="264" spans="1:59" s="630" customFormat="1" ht="22.2" customHeight="1">
      <c r="A264" s="626" t="s">
        <v>81</v>
      </c>
      <c r="B264" s="672"/>
      <c r="C264" s="628"/>
      <c r="D264" s="628">
        <f>SUM(E264:BA264)</f>
        <v>0</v>
      </c>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04" t="s">
        <v>231</v>
      </c>
      <c r="BC264" s="629"/>
      <c r="BD264" s="629"/>
      <c r="BE264" s="606">
        <v>2016</v>
      </c>
      <c r="BF264" s="629"/>
      <c r="BG264" s="629"/>
    </row>
    <row r="265" spans="1:59" s="630" customFormat="1" ht="22.2" customHeight="1">
      <c r="A265" s="626" t="s">
        <v>81</v>
      </c>
      <c r="B265" s="672"/>
      <c r="C265" s="628"/>
      <c r="D265" s="628">
        <f>SUM(E265:BA265)</f>
        <v>0</v>
      </c>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04" t="s">
        <v>231</v>
      </c>
      <c r="BC265" s="629"/>
      <c r="BD265" s="629"/>
      <c r="BE265" s="606">
        <v>2016</v>
      </c>
      <c r="BF265" s="629"/>
      <c r="BG265" s="629"/>
    </row>
    <row r="266" spans="1:59" s="683" customFormat="1" ht="22.2" customHeight="1">
      <c r="A266" s="687" t="s">
        <v>502</v>
      </c>
      <c r="B266" s="679" t="s">
        <v>431</v>
      </c>
      <c r="C266" s="680">
        <f>SUM(C267:C269)</f>
        <v>0</v>
      </c>
      <c r="D266" s="680">
        <f>D267</f>
        <v>0</v>
      </c>
      <c r="E266" s="680">
        <f t="shared" ref="E266:BA266" si="251">E267</f>
        <v>0</v>
      </c>
      <c r="F266" s="680">
        <f t="shared" si="251"/>
        <v>0</v>
      </c>
      <c r="G266" s="680">
        <f t="shared" si="251"/>
        <v>0</v>
      </c>
      <c r="H266" s="680">
        <f t="shared" si="251"/>
        <v>0</v>
      </c>
      <c r="I266" s="680">
        <f t="shared" si="251"/>
        <v>0</v>
      </c>
      <c r="J266" s="680">
        <f t="shared" si="251"/>
        <v>0</v>
      </c>
      <c r="K266" s="680">
        <f t="shared" si="251"/>
        <v>0</v>
      </c>
      <c r="L266" s="680">
        <f t="shared" si="251"/>
        <v>0</v>
      </c>
      <c r="M266" s="680">
        <f t="shared" si="251"/>
        <v>0</v>
      </c>
      <c r="N266" s="680">
        <f t="shared" si="251"/>
        <v>0</v>
      </c>
      <c r="O266" s="680">
        <f t="shared" si="251"/>
        <v>0</v>
      </c>
      <c r="P266" s="680">
        <f t="shared" si="251"/>
        <v>0</v>
      </c>
      <c r="Q266" s="680">
        <f t="shared" si="251"/>
        <v>0</v>
      </c>
      <c r="R266" s="680">
        <f t="shared" si="251"/>
        <v>0</v>
      </c>
      <c r="S266" s="680">
        <f t="shared" si="251"/>
        <v>0</v>
      </c>
      <c r="T266" s="680">
        <f t="shared" si="251"/>
        <v>0</v>
      </c>
      <c r="U266" s="680">
        <f t="shared" si="251"/>
        <v>0</v>
      </c>
      <c r="V266" s="680">
        <f t="shared" si="251"/>
        <v>0</v>
      </c>
      <c r="W266" s="680">
        <f t="shared" si="251"/>
        <v>0</v>
      </c>
      <c r="X266" s="680">
        <f t="shared" si="251"/>
        <v>0</v>
      </c>
      <c r="Y266" s="680">
        <f t="shared" si="251"/>
        <v>0</v>
      </c>
      <c r="Z266" s="680">
        <f t="shared" si="251"/>
        <v>0</v>
      </c>
      <c r="AA266" s="680">
        <f t="shared" si="251"/>
        <v>0</v>
      </c>
      <c r="AB266" s="680">
        <f t="shared" si="251"/>
        <v>0</v>
      </c>
      <c r="AC266" s="680">
        <f t="shared" si="251"/>
        <v>0</v>
      </c>
      <c r="AD266" s="680">
        <f t="shared" si="251"/>
        <v>0</v>
      </c>
      <c r="AE266" s="680">
        <f t="shared" si="251"/>
        <v>0</v>
      </c>
      <c r="AF266" s="680">
        <f t="shared" si="251"/>
        <v>0</v>
      </c>
      <c r="AG266" s="680">
        <f t="shared" si="251"/>
        <v>0</v>
      </c>
      <c r="AH266" s="680">
        <f t="shared" si="251"/>
        <v>0</v>
      </c>
      <c r="AI266" s="680">
        <f t="shared" si="251"/>
        <v>0</v>
      </c>
      <c r="AJ266" s="680">
        <f t="shared" si="251"/>
        <v>0</v>
      </c>
      <c r="AK266" s="680">
        <f t="shared" si="251"/>
        <v>0</v>
      </c>
      <c r="AL266" s="680">
        <f t="shared" si="251"/>
        <v>0</v>
      </c>
      <c r="AM266" s="680">
        <f t="shared" si="251"/>
        <v>0</v>
      </c>
      <c r="AN266" s="680">
        <f t="shared" si="251"/>
        <v>0</v>
      </c>
      <c r="AO266" s="680">
        <f t="shared" si="251"/>
        <v>0</v>
      </c>
      <c r="AP266" s="680">
        <f t="shared" si="251"/>
        <v>0</v>
      </c>
      <c r="AQ266" s="680">
        <f t="shared" si="251"/>
        <v>0</v>
      </c>
      <c r="AR266" s="680">
        <f t="shared" si="251"/>
        <v>0</v>
      </c>
      <c r="AS266" s="680">
        <f t="shared" si="251"/>
        <v>0</v>
      </c>
      <c r="AT266" s="680">
        <f t="shared" si="251"/>
        <v>0</v>
      </c>
      <c r="AU266" s="680">
        <f t="shared" si="251"/>
        <v>0</v>
      </c>
      <c r="AV266" s="680">
        <f t="shared" si="251"/>
        <v>0</v>
      </c>
      <c r="AW266" s="680">
        <f t="shared" si="251"/>
        <v>0</v>
      </c>
      <c r="AX266" s="680">
        <f t="shared" si="251"/>
        <v>0</v>
      </c>
      <c r="AY266" s="680">
        <f t="shared" si="251"/>
        <v>0</v>
      </c>
      <c r="AZ266" s="680">
        <f t="shared" si="251"/>
        <v>0</v>
      </c>
      <c r="BA266" s="680">
        <f t="shared" si="251"/>
        <v>0</v>
      </c>
      <c r="BB266" s="604" t="s">
        <v>231</v>
      </c>
      <c r="BC266" s="629"/>
      <c r="BD266" s="681"/>
      <c r="BE266" s="606">
        <v>2016</v>
      </c>
      <c r="BF266" s="682"/>
      <c r="BG266" s="682"/>
    </row>
    <row r="267" spans="1:59" s="638" customFormat="1" ht="22.2" customHeight="1">
      <c r="A267" s="626" t="s">
        <v>91</v>
      </c>
      <c r="B267" s="672" t="s">
        <v>481</v>
      </c>
      <c r="C267" s="635"/>
      <c r="D267" s="635">
        <f>SUM(E267:BA267)</f>
        <v>0</v>
      </c>
      <c r="E267" s="635">
        <f>SUM(E268:E269)</f>
        <v>0</v>
      </c>
      <c r="F267" s="635">
        <f t="shared" ref="F267:BA267" si="252">SUM(F268:F269)</f>
        <v>0</v>
      </c>
      <c r="G267" s="635">
        <f t="shared" si="252"/>
        <v>0</v>
      </c>
      <c r="H267" s="635">
        <f t="shared" si="252"/>
        <v>0</v>
      </c>
      <c r="I267" s="635">
        <f t="shared" si="252"/>
        <v>0</v>
      </c>
      <c r="J267" s="635">
        <f t="shared" si="252"/>
        <v>0</v>
      </c>
      <c r="K267" s="635">
        <f t="shared" si="252"/>
        <v>0</v>
      </c>
      <c r="L267" s="635">
        <f t="shared" si="252"/>
        <v>0</v>
      </c>
      <c r="M267" s="635">
        <f t="shared" si="252"/>
        <v>0</v>
      </c>
      <c r="N267" s="635">
        <f t="shared" si="252"/>
        <v>0</v>
      </c>
      <c r="O267" s="635">
        <f t="shared" si="252"/>
        <v>0</v>
      </c>
      <c r="P267" s="635">
        <f t="shared" si="252"/>
        <v>0</v>
      </c>
      <c r="Q267" s="635">
        <f t="shared" si="252"/>
        <v>0</v>
      </c>
      <c r="R267" s="635">
        <f t="shared" si="252"/>
        <v>0</v>
      </c>
      <c r="S267" s="635">
        <f t="shared" si="252"/>
        <v>0</v>
      </c>
      <c r="T267" s="635">
        <f t="shared" si="252"/>
        <v>0</v>
      </c>
      <c r="U267" s="635">
        <f t="shared" si="252"/>
        <v>0</v>
      </c>
      <c r="V267" s="635">
        <f t="shared" si="252"/>
        <v>0</v>
      </c>
      <c r="W267" s="635">
        <f t="shared" si="252"/>
        <v>0</v>
      </c>
      <c r="X267" s="635">
        <f t="shared" si="252"/>
        <v>0</v>
      </c>
      <c r="Y267" s="635">
        <f t="shared" si="252"/>
        <v>0</v>
      </c>
      <c r="Z267" s="635">
        <f t="shared" si="252"/>
        <v>0</v>
      </c>
      <c r="AA267" s="635">
        <f t="shared" si="252"/>
        <v>0</v>
      </c>
      <c r="AB267" s="635">
        <f t="shared" si="252"/>
        <v>0</v>
      </c>
      <c r="AC267" s="635">
        <f t="shared" si="252"/>
        <v>0</v>
      </c>
      <c r="AD267" s="635">
        <f t="shared" si="252"/>
        <v>0</v>
      </c>
      <c r="AE267" s="635">
        <f t="shared" si="252"/>
        <v>0</v>
      </c>
      <c r="AF267" s="635">
        <f t="shared" si="252"/>
        <v>0</v>
      </c>
      <c r="AG267" s="635">
        <f t="shared" si="252"/>
        <v>0</v>
      </c>
      <c r="AH267" s="635">
        <f t="shared" si="252"/>
        <v>0</v>
      </c>
      <c r="AI267" s="635">
        <f t="shared" si="252"/>
        <v>0</v>
      </c>
      <c r="AJ267" s="635">
        <f t="shared" si="252"/>
        <v>0</v>
      </c>
      <c r="AK267" s="635">
        <f t="shared" si="252"/>
        <v>0</v>
      </c>
      <c r="AL267" s="635">
        <f t="shared" si="252"/>
        <v>0</v>
      </c>
      <c r="AM267" s="635">
        <f t="shared" si="252"/>
        <v>0</v>
      </c>
      <c r="AN267" s="635">
        <f t="shared" si="252"/>
        <v>0</v>
      </c>
      <c r="AO267" s="635">
        <f t="shared" si="252"/>
        <v>0</v>
      </c>
      <c r="AP267" s="635">
        <f t="shared" si="252"/>
        <v>0</v>
      </c>
      <c r="AQ267" s="635">
        <f t="shared" si="252"/>
        <v>0</v>
      </c>
      <c r="AR267" s="635">
        <f t="shared" si="252"/>
        <v>0</v>
      </c>
      <c r="AS267" s="635">
        <f t="shared" si="252"/>
        <v>0</v>
      </c>
      <c r="AT267" s="635">
        <f t="shared" si="252"/>
        <v>0</v>
      </c>
      <c r="AU267" s="635">
        <f t="shared" si="252"/>
        <v>0</v>
      </c>
      <c r="AV267" s="635">
        <f t="shared" si="252"/>
        <v>0</v>
      </c>
      <c r="AW267" s="635">
        <f t="shared" si="252"/>
        <v>0</v>
      </c>
      <c r="AX267" s="635">
        <f t="shared" si="252"/>
        <v>0</v>
      </c>
      <c r="AY267" s="635">
        <f t="shared" si="252"/>
        <v>0</v>
      </c>
      <c r="AZ267" s="635">
        <f t="shared" si="252"/>
        <v>0</v>
      </c>
      <c r="BA267" s="635">
        <f t="shared" si="252"/>
        <v>0</v>
      </c>
      <c r="BB267" s="604" t="s">
        <v>231</v>
      </c>
      <c r="BC267" s="629"/>
      <c r="BD267" s="70"/>
      <c r="BE267" s="606">
        <v>2016</v>
      </c>
      <c r="BF267" s="637"/>
      <c r="BG267" s="637"/>
    </row>
    <row r="268" spans="1:59" s="630" customFormat="1" ht="22.2" customHeight="1">
      <c r="A268" s="626" t="s">
        <v>91</v>
      </c>
      <c r="B268" s="609"/>
      <c r="C268" s="628"/>
      <c r="D268" s="628">
        <f>SUM(E268:BA268)</f>
        <v>0</v>
      </c>
      <c r="E268" s="628"/>
      <c r="F268" s="628"/>
      <c r="G268" s="628"/>
      <c r="H268" s="628"/>
      <c r="I268" s="628"/>
      <c r="J268" s="628"/>
      <c r="K268" s="628"/>
      <c r="L268" s="628"/>
      <c r="M268" s="628"/>
      <c r="N268" s="628"/>
      <c r="O268" s="628"/>
      <c r="P268" s="628"/>
      <c r="Q268" s="628"/>
      <c r="R268" s="628"/>
      <c r="S268" s="628"/>
      <c r="T268" s="628"/>
      <c r="U268" s="628"/>
      <c r="V268" s="628"/>
      <c r="W268" s="628"/>
      <c r="X268" s="628"/>
      <c r="Y268" s="628"/>
      <c r="Z268" s="628"/>
      <c r="AA268" s="628"/>
      <c r="AB268" s="628"/>
      <c r="AC268" s="628"/>
      <c r="AD268" s="628"/>
      <c r="AE268" s="628"/>
      <c r="AF268" s="628"/>
      <c r="AG268" s="628"/>
      <c r="AH268" s="628"/>
      <c r="AI268" s="628"/>
      <c r="AJ268" s="628"/>
      <c r="AK268" s="628"/>
      <c r="AL268" s="628"/>
      <c r="AM268" s="628"/>
      <c r="AN268" s="628"/>
      <c r="AO268" s="628"/>
      <c r="AP268" s="628"/>
      <c r="AQ268" s="628"/>
      <c r="AR268" s="628"/>
      <c r="AS268" s="628"/>
      <c r="AT268" s="628"/>
      <c r="AU268" s="628"/>
      <c r="AV268" s="628"/>
      <c r="AW268" s="628"/>
      <c r="AX268" s="628"/>
      <c r="AY268" s="628"/>
      <c r="AZ268" s="628"/>
      <c r="BA268" s="628"/>
      <c r="BB268" s="604" t="s">
        <v>231</v>
      </c>
      <c r="BC268" s="629"/>
      <c r="BD268" s="629"/>
      <c r="BE268" s="606">
        <v>2016</v>
      </c>
      <c r="BF268" s="629"/>
      <c r="BG268" s="629"/>
    </row>
    <row r="269" spans="1:59" s="630" customFormat="1" ht="22.2" customHeight="1">
      <c r="A269" s="626" t="s">
        <v>91</v>
      </c>
      <c r="B269" s="672"/>
      <c r="C269" s="628"/>
      <c r="D269" s="628">
        <f>SUM(E269:BA269)</f>
        <v>0</v>
      </c>
      <c r="E269" s="628"/>
      <c r="F269" s="628"/>
      <c r="G269" s="628"/>
      <c r="H269" s="628"/>
      <c r="I269" s="628"/>
      <c r="J269" s="628"/>
      <c r="K269" s="628"/>
      <c r="L269" s="628"/>
      <c r="M269" s="628"/>
      <c r="N269" s="628"/>
      <c r="O269" s="628"/>
      <c r="P269" s="628"/>
      <c r="Q269" s="628"/>
      <c r="R269" s="628"/>
      <c r="S269" s="628"/>
      <c r="T269" s="628"/>
      <c r="U269" s="628"/>
      <c r="V269" s="628"/>
      <c r="W269" s="628"/>
      <c r="X269" s="628"/>
      <c r="Y269" s="628"/>
      <c r="Z269" s="628"/>
      <c r="AA269" s="628"/>
      <c r="AB269" s="628"/>
      <c r="AC269" s="628"/>
      <c r="AD269" s="628"/>
      <c r="AE269" s="628"/>
      <c r="AF269" s="628"/>
      <c r="AG269" s="628"/>
      <c r="AH269" s="628"/>
      <c r="AI269" s="628"/>
      <c r="AJ269" s="628"/>
      <c r="AK269" s="628"/>
      <c r="AL269" s="628"/>
      <c r="AM269" s="628"/>
      <c r="AN269" s="628"/>
      <c r="AO269" s="628"/>
      <c r="AP269" s="628"/>
      <c r="AQ269" s="628"/>
      <c r="AR269" s="628"/>
      <c r="AS269" s="628"/>
      <c r="AT269" s="628"/>
      <c r="AU269" s="628"/>
      <c r="AV269" s="628"/>
      <c r="AW269" s="628"/>
      <c r="AX269" s="628"/>
      <c r="AY269" s="628"/>
      <c r="AZ269" s="628"/>
      <c r="BA269" s="628"/>
      <c r="BB269" s="604" t="s">
        <v>231</v>
      </c>
      <c r="BC269" s="629"/>
      <c r="BD269" s="629"/>
      <c r="BE269" s="606">
        <v>2016</v>
      </c>
      <c r="BF269" s="629"/>
      <c r="BG269" s="629"/>
    </row>
    <row r="270" spans="1:59" s="630" customFormat="1" ht="22.2" customHeight="1">
      <c r="A270" s="626" t="s">
        <v>95</v>
      </c>
      <c r="B270" s="676" t="s">
        <v>504</v>
      </c>
      <c r="C270" s="628">
        <f>SUM(C271,C274)</f>
        <v>0</v>
      </c>
      <c r="D270" s="628">
        <f>SUM(D271+D274)</f>
        <v>0</v>
      </c>
      <c r="E270" s="628">
        <f t="shared" ref="E270:K270" si="253">SUM(E271,E274)</f>
        <v>0</v>
      </c>
      <c r="F270" s="628">
        <f t="shared" si="253"/>
        <v>0</v>
      </c>
      <c r="G270" s="628">
        <f t="shared" si="253"/>
        <v>0</v>
      </c>
      <c r="H270" s="628">
        <f t="shared" si="253"/>
        <v>0</v>
      </c>
      <c r="I270" s="628">
        <f t="shared" si="253"/>
        <v>0</v>
      </c>
      <c r="J270" s="628">
        <f t="shared" si="253"/>
        <v>0</v>
      </c>
      <c r="K270" s="628">
        <f t="shared" si="253"/>
        <v>0</v>
      </c>
      <c r="L270" s="628"/>
      <c r="M270" s="628">
        <f t="shared" ref="M270:AF270" si="254">SUM(M271,M274)</f>
        <v>0</v>
      </c>
      <c r="N270" s="628">
        <f t="shared" si="254"/>
        <v>0</v>
      </c>
      <c r="O270" s="628">
        <f t="shared" si="254"/>
        <v>0</v>
      </c>
      <c r="P270" s="628">
        <f t="shared" si="254"/>
        <v>0</v>
      </c>
      <c r="Q270" s="628">
        <f t="shared" si="254"/>
        <v>0</v>
      </c>
      <c r="R270" s="628">
        <f t="shared" si="254"/>
        <v>0</v>
      </c>
      <c r="S270" s="628">
        <f t="shared" si="254"/>
        <v>0</v>
      </c>
      <c r="T270" s="628">
        <f t="shared" si="254"/>
        <v>0</v>
      </c>
      <c r="U270" s="628">
        <f t="shared" si="254"/>
        <v>0</v>
      </c>
      <c r="V270" s="628">
        <f t="shared" si="254"/>
        <v>0</v>
      </c>
      <c r="W270" s="628">
        <f t="shared" si="254"/>
        <v>0</v>
      </c>
      <c r="X270" s="628">
        <f t="shared" si="254"/>
        <v>0</v>
      </c>
      <c r="Y270" s="628">
        <f t="shared" si="254"/>
        <v>0</v>
      </c>
      <c r="Z270" s="628">
        <f t="shared" si="254"/>
        <v>0</v>
      </c>
      <c r="AA270" s="628">
        <f t="shared" si="254"/>
        <v>0</v>
      </c>
      <c r="AB270" s="628">
        <f t="shared" si="254"/>
        <v>0</v>
      </c>
      <c r="AC270" s="628">
        <f t="shared" si="254"/>
        <v>0</v>
      </c>
      <c r="AD270" s="628">
        <f t="shared" si="254"/>
        <v>0</v>
      </c>
      <c r="AE270" s="628">
        <f t="shared" si="254"/>
        <v>0</v>
      </c>
      <c r="AF270" s="628">
        <f t="shared" si="254"/>
        <v>0</v>
      </c>
      <c r="AG270" s="628"/>
      <c r="AH270" s="628">
        <f t="shared" ref="AH270:BA270" si="255">SUM(AH271,AH274)</f>
        <v>0</v>
      </c>
      <c r="AI270" s="628">
        <f t="shared" si="255"/>
        <v>0</v>
      </c>
      <c r="AJ270" s="628">
        <f t="shared" si="255"/>
        <v>0</v>
      </c>
      <c r="AK270" s="628">
        <f t="shared" si="255"/>
        <v>0</v>
      </c>
      <c r="AL270" s="628">
        <f t="shared" si="255"/>
        <v>0</v>
      </c>
      <c r="AM270" s="628">
        <f t="shared" si="255"/>
        <v>0</v>
      </c>
      <c r="AN270" s="628">
        <f t="shared" si="255"/>
        <v>0</v>
      </c>
      <c r="AO270" s="628">
        <f t="shared" si="255"/>
        <v>0</v>
      </c>
      <c r="AP270" s="628">
        <f t="shared" si="255"/>
        <v>0</v>
      </c>
      <c r="AQ270" s="628">
        <f t="shared" si="255"/>
        <v>0</v>
      </c>
      <c r="AR270" s="628">
        <f t="shared" si="255"/>
        <v>0</v>
      </c>
      <c r="AS270" s="628">
        <f t="shared" si="255"/>
        <v>0</v>
      </c>
      <c r="AT270" s="628">
        <f t="shared" si="255"/>
        <v>0</v>
      </c>
      <c r="AU270" s="628">
        <f t="shared" si="255"/>
        <v>0</v>
      </c>
      <c r="AV270" s="628">
        <f t="shared" si="255"/>
        <v>0</v>
      </c>
      <c r="AW270" s="628">
        <f t="shared" si="255"/>
        <v>0</v>
      </c>
      <c r="AX270" s="628">
        <f t="shared" si="255"/>
        <v>0</v>
      </c>
      <c r="AY270" s="628">
        <f t="shared" si="255"/>
        <v>0</v>
      </c>
      <c r="AZ270" s="628">
        <f t="shared" si="255"/>
        <v>0</v>
      </c>
      <c r="BA270" s="628">
        <f t="shared" si="255"/>
        <v>0</v>
      </c>
      <c r="BB270" s="604" t="s">
        <v>231</v>
      </c>
      <c r="BC270" s="629"/>
      <c r="BD270" s="629"/>
      <c r="BE270" s="606">
        <v>2016</v>
      </c>
      <c r="BF270" s="629"/>
      <c r="BG270" s="629"/>
    </row>
    <row r="271" spans="1:59" s="630" customFormat="1" ht="22.2" customHeight="1">
      <c r="A271" s="626" t="s">
        <v>95</v>
      </c>
      <c r="B271" s="672" t="s">
        <v>480</v>
      </c>
      <c r="C271" s="628"/>
      <c r="D271" s="628">
        <f t="shared" ref="D271:D276" si="256">SUM(E271:BA271)</f>
        <v>0</v>
      </c>
      <c r="E271" s="628">
        <f t="shared" ref="E271:K271" si="257">SUM(E272:E273)</f>
        <v>0</v>
      </c>
      <c r="F271" s="628">
        <f t="shared" si="257"/>
        <v>0</v>
      </c>
      <c r="G271" s="628">
        <f t="shared" si="257"/>
        <v>0</v>
      </c>
      <c r="H271" s="628">
        <f t="shared" si="257"/>
        <v>0</v>
      </c>
      <c r="I271" s="628">
        <f t="shared" si="257"/>
        <v>0</v>
      </c>
      <c r="J271" s="628">
        <f t="shared" si="257"/>
        <v>0</v>
      </c>
      <c r="K271" s="628">
        <f t="shared" si="257"/>
        <v>0</v>
      </c>
      <c r="L271" s="628"/>
      <c r="M271" s="628">
        <f t="shared" ref="M271:AF271" si="258">SUM(M272:M273)</f>
        <v>0</v>
      </c>
      <c r="N271" s="628">
        <f t="shared" si="258"/>
        <v>0</v>
      </c>
      <c r="O271" s="628">
        <f t="shared" si="258"/>
        <v>0</v>
      </c>
      <c r="P271" s="628">
        <f t="shared" si="258"/>
        <v>0</v>
      </c>
      <c r="Q271" s="628">
        <f t="shared" si="258"/>
        <v>0</v>
      </c>
      <c r="R271" s="628">
        <f t="shared" si="258"/>
        <v>0</v>
      </c>
      <c r="S271" s="628">
        <f t="shared" si="258"/>
        <v>0</v>
      </c>
      <c r="T271" s="628">
        <f t="shared" si="258"/>
        <v>0</v>
      </c>
      <c r="U271" s="628">
        <f t="shared" si="258"/>
        <v>0</v>
      </c>
      <c r="V271" s="628">
        <f t="shared" si="258"/>
        <v>0</v>
      </c>
      <c r="W271" s="628">
        <f t="shared" si="258"/>
        <v>0</v>
      </c>
      <c r="X271" s="628">
        <f t="shared" si="258"/>
        <v>0</v>
      </c>
      <c r="Y271" s="628">
        <f t="shared" si="258"/>
        <v>0</v>
      </c>
      <c r="Z271" s="628">
        <f t="shared" si="258"/>
        <v>0</v>
      </c>
      <c r="AA271" s="628">
        <f t="shared" si="258"/>
        <v>0</v>
      </c>
      <c r="AB271" s="628">
        <f t="shared" si="258"/>
        <v>0</v>
      </c>
      <c r="AC271" s="628">
        <f t="shared" si="258"/>
        <v>0</v>
      </c>
      <c r="AD271" s="628">
        <f t="shared" si="258"/>
        <v>0</v>
      </c>
      <c r="AE271" s="628">
        <f t="shared" si="258"/>
        <v>0</v>
      </c>
      <c r="AF271" s="628">
        <f t="shared" si="258"/>
        <v>0</v>
      </c>
      <c r="AG271" s="628"/>
      <c r="AH271" s="628">
        <f t="shared" ref="AH271:BA271" si="259">SUM(AH272:AH273)</f>
        <v>0</v>
      </c>
      <c r="AI271" s="628">
        <f t="shared" si="259"/>
        <v>0</v>
      </c>
      <c r="AJ271" s="628">
        <f t="shared" si="259"/>
        <v>0</v>
      </c>
      <c r="AK271" s="628">
        <f t="shared" si="259"/>
        <v>0</v>
      </c>
      <c r="AL271" s="628">
        <f t="shared" si="259"/>
        <v>0</v>
      </c>
      <c r="AM271" s="628">
        <f t="shared" si="259"/>
        <v>0</v>
      </c>
      <c r="AN271" s="628">
        <f t="shared" si="259"/>
        <v>0</v>
      </c>
      <c r="AO271" s="628">
        <f t="shared" si="259"/>
        <v>0</v>
      </c>
      <c r="AP271" s="628">
        <f t="shared" si="259"/>
        <v>0</v>
      </c>
      <c r="AQ271" s="628">
        <f t="shared" si="259"/>
        <v>0</v>
      </c>
      <c r="AR271" s="628">
        <f t="shared" si="259"/>
        <v>0</v>
      </c>
      <c r="AS271" s="628">
        <f t="shared" si="259"/>
        <v>0</v>
      </c>
      <c r="AT271" s="628">
        <f t="shared" si="259"/>
        <v>0</v>
      </c>
      <c r="AU271" s="628">
        <f t="shared" si="259"/>
        <v>0</v>
      </c>
      <c r="AV271" s="628">
        <f t="shared" si="259"/>
        <v>0</v>
      </c>
      <c r="AW271" s="628">
        <f t="shared" si="259"/>
        <v>0</v>
      </c>
      <c r="AX271" s="628">
        <f t="shared" si="259"/>
        <v>0</v>
      </c>
      <c r="AY271" s="628">
        <f t="shared" si="259"/>
        <v>0</v>
      </c>
      <c r="AZ271" s="628">
        <f t="shared" si="259"/>
        <v>0</v>
      </c>
      <c r="BA271" s="628">
        <f t="shared" si="259"/>
        <v>0</v>
      </c>
      <c r="BB271" s="604" t="s">
        <v>231</v>
      </c>
      <c r="BC271" s="629"/>
      <c r="BD271" s="629"/>
      <c r="BE271" s="606">
        <v>2016</v>
      </c>
      <c r="BF271" s="629"/>
      <c r="BG271" s="629"/>
    </row>
    <row r="272" spans="1:59" s="630" customFormat="1" ht="22.2" customHeight="1">
      <c r="A272" s="626" t="s">
        <v>95</v>
      </c>
      <c r="B272" s="672"/>
      <c r="C272" s="628"/>
      <c r="D272" s="628">
        <f t="shared" si="256"/>
        <v>0</v>
      </c>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c r="AK272" s="628"/>
      <c r="AL272" s="628"/>
      <c r="AM272" s="628"/>
      <c r="AN272" s="628"/>
      <c r="AO272" s="628"/>
      <c r="AP272" s="628"/>
      <c r="AQ272" s="628"/>
      <c r="AR272" s="628"/>
      <c r="AS272" s="628"/>
      <c r="AT272" s="628"/>
      <c r="AU272" s="628"/>
      <c r="AV272" s="628"/>
      <c r="AW272" s="628"/>
      <c r="AX272" s="628"/>
      <c r="AY272" s="628"/>
      <c r="AZ272" s="628"/>
      <c r="BA272" s="628"/>
      <c r="BB272" s="604" t="s">
        <v>231</v>
      </c>
      <c r="BC272" s="629"/>
      <c r="BD272" s="629"/>
      <c r="BE272" s="606">
        <v>2016</v>
      </c>
      <c r="BF272" s="629"/>
      <c r="BG272" s="629"/>
    </row>
    <row r="273" spans="1:59" s="630" customFormat="1" ht="22.2" customHeight="1">
      <c r="A273" s="626" t="s">
        <v>95</v>
      </c>
      <c r="B273" s="672"/>
      <c r="C273" s="628"/>
      <c r="D273" s="628">
        <f t="shared" si="256"/>
        <v>0</v>
      </c>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8"/>
      <c r="AI273" s="628"/>
      <c r="AJ273" s="628"/>
      <c r="AK273" s="628"/>
      <c r="AL273" s="628"/>
      <c r="AM273" s="628"/>
      <c r="AN273" s="628"/>
      <c r="AO273" s="628"/>
      <c r="AP273" s="628"/>
      <c r="AQ273" s="628"/>
      <c r="AR273" s="628"/>
      <c r="AS273" s="628"/>
      <c r="AT273" s="628"/>
      <c r="AU273" s="628"/>
      <c r="AV273" s="628"/>
      <c r="AW273" s="628"/>
      <c r="AX273" s="628"/>
      <c r="AY273" s="628"/>
      <c r="AZ273" s="628"/>
      <c r="BA273" s="628"/>
      <c r="BB273" s="604" t="s">
        <v>231</v>
      </c>
      <c r="BC273" s="629"/>
      <c r="BD273" s="629"/>
      <c r="BE273" s="606">
        <v>2016</v>
      </c>
      <c r="BF273" s="629"/>
      <c r="BG273" s="629"/>
    </row>
    <row r="274" spans="1:59" s="630" customFormat="1" ht="22.2" customHeight="1">
      <c r="A274" s="626" t="s">
        <v>95</v>
      </c>
      <c r="B274" s="672" t="s">
        <v>481</v>
      </c>
      <c r="C274" s="628"/>
      <c r="D274" s="628">
        <f t="shared" si="256"/>
        <v>0</v>
      </c>
      <c r="E274" s="628">
        <f t="shared" ref="E274:K274" si="260">SUM(E275:E276)</f>
        <v>0</v>
      </c>
      <c r="F274" s="628">
        <f t="shared" si="260"/>
        <v>0</v>
      </c>
      <c r="G274" s="628">
        <f t="shared" si="260"/>
        <v>0</v>
      </c>
      <c r="H274" s="628">
        <f t="shared" si="260"/>
        <v>0</v>
      </c>
      <c r="I274" s="628">
        <f t="shared" si="260"/>
        <v>0</v>
      </c>
      <c r="J274" s="628">
        <f t="shared" si="260"/>
        <v>0</v>
      </c>
      <c r="K274" s="628">
        <f t="shared" si="260"/>
        <v>0</v>
      </c>
      <c r="L274" s="628"/>
      <c r="M274" s="628">
        <f t="shared" ref="M274:AF274" si="261">SUM(M275:M276)</f>
        <v>0</v>
      </c>
      <c r="N274" s="628">
        <f t="shared" si="261"/>
        <v>0</v>
      </c>
      <c r="O274" s="628">
        <f t="shared" si="261"/>
        <v>0</v>
      </c>
      <c r="P274" s="628">
        <f t="shared" si="261"/>
        <v>0</v>
      </c>
      <c r="Q274" s="628">
        <f t="shared" si="261"/>
        <v>0</v>
      </c>
      <c r="R274" s="628">
        <f t="shared" si="261"/>
        <v>0</v>
      </c>
      <c r="S274" s="628">
        <f t="shared" si="261"/>
        <v>0</v>
      </c>
      <c r="T274" s="628">
        <f t="shared" si="261"/>
        <v>0</v>
      </c>
      <c r="U274" s="628">
        <f t="shared" si="261"/>
        <v>0</v>
      </c>
      <c r="V274" s="628">
        <f t="shared" si="261"/>
        <v>0</v>
      </c>
      <c r="W274" s="628">
        <f t="shared" si="261"/>
        <v>0</v>
      </c>
      <c r="X274" s="628">
        <f t="shared" si="261"/>
        <v>0</v>
      </c>
      <c r="Y274" s="628">
        <f t="shared" si="261"/>
        <v>0</v>
      </c>
      <c r="Z274" s="628">
        <f t="shared" si="261"/>
        <v>0</v>
      </c>
      <c r="AA274" s="628">
        <f t="shared" si="261"/>
        <v>0</v>
      </c>
      <c r="AB274" s="628">
        <f t="shared" si="261"/>
        <v>0</v>
      </c>
      <c r="AC274" s="628">
        <f t="shared" si="261"/>
        <v>0</v>
      </c>
      <c r="AD274" s="628">
        <f t="shared" si="261"/>
        <v>0</v>
      </c>
      <c r="AE274" s="628">
        <f t="shared" si="261"/>
        <v>0</v>
      </c>
      <c r="AF274" s="628">
        <f t="shared" si="261"/>
        <v>0</v>
      </c>
      <c r="AG274" s="628"/>
      <c r="AH274" s="628">
        <f t="shared" ref="AH274:BA274" si="262">SUM(AH275:AH276)</f>
        <v>0</v>
      </c>
      <c r="AI274" s="628">
        <f t="shared" si="262"/>
        <v>0</v>
      </c>
      <c r="AJ274" s="628">
        <f t="shared" si="262"/>
        <v>0</v>
      </c>
      <c r="AK274" s="628">
        <f t="shared" si="262"/>
        <v>0</v>
      </c>
      <c r="AL274" s="628">
        <f t="shared" si="262"/>
        <v>0</v>
      </c>
      <c r="AM274" s="628">
        <f t="shared" si="262"/>
        <v>0</v>
      </c>
      <c r="AN274" s="628">
        <f t="shared" si="262"/>
        <v>0</v>
      </c>
      <c r="AO274" s="628">
        <f t="shared" si="262"/>
        <v>0</v>
      </c>
      <c r="AP274" s="628">
        <f t="shared" si="262"/>
        <v>0</v>
      </c>
      <c r="AQ274" s="628">
        <f t="shared" si="262"/>
        <v>0</v>
      </c>
      <c r="AR274" s="628">
        <f t="shared" si="262"/>
        <v>0</v>
      </c>
      <c r="AS274" s="628">
        <f t="shared" si="262"/>
        <v>0</v>
      </c>
      <c r="AT274" s="628">
        <f t="shared" si="262"/>
        <v>0</v>
      </c>
      <c r="AU274" s="628">
        <f t="shared" si="262"/>
        <v>0</v>
      </c>
      <c r="AV274" s="628">
        <f t="shared" si="262"/>
        <v>0</v>
      </c>
      <c r="AW274" s="628">
        <f t="shared" si="262"/>
        <v>0</v>
      </c>
      <c r="AX274" s="628">
        <f t="shared" si="262"/>
        <v>0</v>
      </c>
      <c r="AY274" s="628">
        <f t="shared" si="262"/>
        <v>0</v>
      </c>
      <c r="AZ274" s="628">
        <f t="shared" si="262"/>
        <v>0</v>
      </c>
      <c r="BA274" s="628">
        <f t="shared" si="262"/>
        <v>0</v>
      </c>
      <c r="BB274" s="604" t="s">
        <v>231</v>
      </c>
      <c r="BC274" s="629"/>
      <c r="BD274" s="629"/>
      <c r="BE274" s="606">
        <v>2016</v>
      </c>
      <c r="BF274" s="629"/>
      <c r="BG274" s="629"/>
    </row>
    <row r="275" spans="1:59" s="630" customFormat="1" ht="22.2" customHeight="1">
      <c r="A275" s="626" t="s">
        <v>95</v>
      </c>
      <c r="B275" s="672"/>
      <c r="C275" s="628"/>
      <c r="D275" s="628">
        <f t="shared" si="256"/>
        <v>0</v>
      </c>
      <c r="E275" s="628"/>
      <c r="F275" s="628"/>
      <c r="G275" s="628"/>
      <c r="H275" s="628"/>
      <c r="I275" s="628"/>
      <c r="J275" s="628"/>
      <c r="K275" s="628"/>
      <c r="L275" s="628"/>
      <c r="M275" s="628"/>
      <c r="N275" s="628"/>
      <c r="O275" s="628"/>
      <c r="P275" s="628"/>
      <c r="Q275" s="628"/>
      <c r="R275" s="628"/>
      <c r="S275" s="628"/>
      <c r="T275" s="628"/>
      <c r="U275" s="628"/>
      <c r="V275" s="628"/>
      <c r="W275" s="628"/>
      <c r="X275" s="628"/>
      <c r="Y275" s="628"/>
      <c r="Z275" s="628"/>
      <c r="AA275" s="628"/>
      <c r="AB275" s="628"/>
      <c r="AC275" s="628"/>
      <c r="AD275" s="628"/>
      <c r="AE275" s="628"/>
      <c r="AF275" s="628"/>
      <c r="AG275" s="628"/>
      <c r="AH275" s="628"/>
      <c r="AI275" s="628"/>
      <c r="AJ275" s="628"/>
      <c r="AK275" s="628"/>
      <c r="AL275" s="628"/>
      <c r="AM275" s="628"/>
      <c r="AN275" s="628"/>
      <c r="AO275" s="628"/>
      <c r="AP275" s="628"/>
      <c r="AQ275" s="628"/>
      <c r="AR275" s="628"/>
      <c r="AS275" s="628"/>
      <c r="AT275" s="628"/>
      <c r="AU275" s="628"/>
      <c r="AV275" s="628"/>
      <c r="AW275" s="628"/>
      <c r="AX275" s="628"/>
      <c r="AY275" s="628"/>
      <c r="AZ275" s="628"/>
      <c r="BA275" s="628"/>
      <c r="BB275" s="604" t="s">
        <v>231</v>
      </c>
      <c r="BC275" s="629"/>
      <c r="BD275" s="629"/>
      <c r="BE275" s="606">
        <v>2016</v>
      </c>
      <c r="BF275" s="629"/>
      <c r="BG275" s="629"/>
    </row>
    <row r="276" spans="1:59" s="630" customFormat="1" ht="22.2" customHeight="1">
      <c r="A276" s="626" t="s">
        <v>95</v>
      </c>
      <c r="B276" s="672"/>
      <c r="C276" s="628"/>
      <c r="D276" s="628">
        <f t="shared" si="256"/>
        <v>0</v>
      </c>
      <c r="E276" s="628"/>
      <c r="F276" s="628"/>
      <c r="G276" s="628"/>
      <c r="H276" s="628"/>
      <c r="I276" s="628"/>
      <c r="J276" s="628"/>
      <c r="K276" s="628"/>
      <c r="L276" s="628"/>
      <c r="M276" s="628"/>
      <c r="N276" s="628"/>
      <c r="O276" s="628"/>
      <c r="P276" s="628"/>
      <c r="Q276" s="628"/>
      <c r="R276" s="628"/>
      <c r="S276" s="628"/>
      <c r="T276" s="628"/>
      <c r="U276" s="628"/>
      <c r="V276" s="628"/>
      <c r="W276" s="628"/>
      <c r="X276" s="628"/>
      <c r="Y276" s="628"/>
      <c r="Z276" s="628"/>
      <c r="AA276" s="628"/>
      <c r="AB276" s="628"/>
      <c r="AC276" s="628"/>
      <c r="AD276" s="628"/>
      <c r="AE276" s="628"/>
      <c r="AF276" s="628"/>
      <c r="AG276" s="628"/>
      <c r="AH276" s="628"/>
      <c r="AI276" s="628"/>
      <c r="AJ276" s="628"/>
      <c r="AK276" s="628"/>
      <c r="AL276" s="628"/>
      <c r="AM276" s="628"/>
      <c r="AN276" s="628"/>
      <c r="AO276" s="628"/>
      <c r="AP276" s="628"/>
      <c r="AQ276" s="628"/>
      <c r="AR276" s="628"/>
      <c r="AS276" s="628"/>
      <c r="AT276" s="628"/>
      <c r="AU276" s="628"/>
      <c r="AV276" s="628"/>
      <c r="AW276" s="628"/>
      <c r="AX276" s="628"/>
      <c r="AY276" s="628"/>
      <c r="AZ276" s="628"/>
      <c r="BA276" s="628"/>
      <c r="BB276" s="604" t="s">
        <v>231</v>
      </c>
      <c r="BC276" s="629"/>
      <c r="BD276" s="629"/>
      <c r="BE276" s="606">
        <v>2016</v>
      </c>
      <c r="BF276" s="629"/>
      <c r="BG276" s="629"/>
    </row>
    <row r="277" spans="1:59" s="630" customFormat="1" ht="22.2" customHeight="1">
      <c r="A277" s="626" t="s">
        <v>120</v>
      </c>
      <c r="B277" s="676" t="s">
        <v>508</v>
      </c>
      <c r="C277" s="628">
        <f>SUM(C278,C281)</f>
        <v>0</v>
      </c>
      <c r="D277" s="628">
        <f>SUM(D278+D281)</f>
        <v>0</v>
      </c>
      <c r="E277" s="628">
        <f t="shared" ref="E277:K277" si="263">SUM(E278,E281)</f>
        <v>0</v>
      </c>
      <c r="F277" s="628">
        <f t="shared" si="263"/>
        <v>0</v>
      </c>
      <c r="G277" s="628">
        <f t="shared" si="263"/>
        <v>0</v>
      </c>
      <c r="H277" s="628">
        <f t="shared" si="263"/>
        <v>0</v>
      </c>
      <c r="I277" s="628">
        <f t="shared" si="263"/>
        <v>0</v>
      </c>
      <c r="J277" s="628">
        <f t="shared" si="263"/>
        <v>0</v>
      </c>
      <c r="K277" s="628">
        <f t="shared" si="263"/>
        <v>0</v>
      </c>
      <c r="L277" s="628"/>
      <c r="M277" s="628">
        <f t="shared" ref="M277:AF277" si="264">SUM(M278,M281)</f>
        <v>0</v>
      </c>
      <c r="N277" s="628">
        <f t="shared" si="264"/>
        <v>0</v>
      </c>
      <c r="O277" s="628">
        <f t="shared" si="264"/>
        <v>0</v>
      </c>
      <c r="P277" s="628">
        <f t="shared" si="264"/>
        <v>0</v>
      </c>
      <c r="Q277" s="628">
        <f t="shared" si="264"/>
        <v>0</v>
      </c>
      <c r="R277" s="628">
        <f t="shared" si="264"/>
        <v>0</v>
      </c>
      <c r="S277" s="628">
        <f t="shared" si="264"/>
        <v>0</v>
      </c>
      <c r="T277" s="628">
        <f t="shared" si="264"/>
        <v>0</v>
      </c>
      <c r="U277" s="628">
        <f t="shared" si="264"/>
        <v>0</v>
      </c>
      <c r="V277" s="628">
        <f t="shared" si="264"/>
        <v>0</v>
      </c>
      <c r="W277" s="628">
        <f t="shared" si="264"/>
        <v>0</v>
      </c>
      <c r="X277" s="628">
        <f t="shared" si="264"/>
        <v>0</v>
      </c>
      <c r="Y277" s="628">
        <f t="shared" si="264"/>
        <v>0</v>
      </c>
      <c r="Z277" s="628">
        <f t="shared" si="264"/>
        <v>0</v>
      </c>
      <c r="AA277" s="628">
        <f t="shared" si="264"/>
        <v>0</v>
      </c>
      <c r="AB277" s="628">
        <f t="shared" si="264"/>
        <v>0</v>
      </c>
      <c r="AC277" s="628">
        <f t="shared" si="264"/>
        <v>0</v>
      </c>
      <c r="AD277" s="628">
        <f t="shared" si="264"/>
        <v>0</v>
      </c>
      <c r="AE277" s="628">
        <f t="shared" si="264"/>
        <v>0</v>
      </c>
      <c r="AF277" s="628">
        <f t="shared" si="264"/>
        <v>0</v>
      </c>
      <c r="AG277" s="628"/>
      <c r="AH277" s="628">
        <f t="shared" ref="AH277:BA277" si="265">SUM(AH278,AH281)</f>
        <v>0</v>
      </c>
      <c r="AI277" s="628">
        <f t="shared" si="265"/>
        <v>0</v>
      </c>
      <c r="AJ277" s="628">
        <f t="shared" si="265"/>
        <v>0</v>
      </c>
      <c r="AK277" s="628">
        <f t="shared" si="265"/>
        <v>0</v>
      </c>
      <c r="AL277" s="628">
        <f t="shared" si="265"/>
        <v>0</v>
      </c>
      <c r="AM277" s="628">
        <f t="shared" si="265"/>
        <v>0</v>
      </c>
      <c r="AN277" s="628">
        <f t="shared" si="265"/>
        <v>0</v>
      </c>
      <c r="AO277" s="628">
        <f t="shared" si="265"/>
        <v>0</v>
      </c>
      <c r="AP277" s="628">
        <f t="shared" si="265"/>
        <v>0</v>
      </c>
      <c r="AQ277" s="628">
        <f t="shared" si="265"/>
        <v>0</v>
      </c>
      <c r="AR277" s="628">
        <f t="shared" si="265"/>
        <v>0</v>
      </c>
      <c r="AS277" s="628">
        <f t="shared" si="265"/>
        <v>0</v>
      </c>
      <c r="AT277" s="628">
        <f t="shared" si="265"/>
        <v>0</v>
      </c>
      <c r="AU277" s="628">
        <f t="shared" si="265"/>
        <v>0</v>
      </c>
      <c r="AV277" s="628">
        <f t="shared" si="265"/>
        <v>0</v>
      </c>
      <c r="AW277" s="628">
        <f t="shared" si="265"/>
        <v>0</v>
      </c>
      <c r="AX277" s="628">
        <f t="shared" si="265"/>
        <v>0</v>
      </c>
      <c r="AY277" s="628">
        <f t="shared" si="265"/>
        <v>0</v>
      </c>
      <c r="AZ277" s="628">
        <f t="shared" si="265"/>
        <v>0</v>
      </c>
      <c r="BA277" s="628">
        <f t="shared" si="265"/>
        <v>0</v>
      </c>
      <c r="BB277" s="604" t="s">
        <v>231</v>
      </c>
      <c r="BC277" s="629"/>
      <c r="BD277" s="629"/>
      <c r="BE277" s="641">
        <v>2016</v>
      </c>
      <c r="BF277" s="642"/>
      <c r="BG277" s="642"/>
    </row>
    <row r="278" spans="1:59" s="630" customFormat="1" ht="22.2" customHeight="1">
      <c r="A278" s="626" t="s">
        <v>120</v>
      </c>
      <c r="B278" s="672" t="s">
        <v>480</v>
      </c>
      <c r="C278" s="628"/>
      <c r="D278" s="628">
        <f t="shared" ref="D278:D283" si="266">SUM(E278:BA278)</f>
        <v>0</v>
      </c>
      <c r="E278" s="628">
        <f t="shared" ref="E278:K278" si="267">SUM(E279:E280)</f>
        <v>0</v>
      </c>
      <c r="F278" s="628">
        <f t="shared" si="267"/>
        <v>0</v>
      </c>
      <c r="G278" s="628">
        <f t="shared" si="267"/>
        <v>0</v>
      </c>
      <c r="H278" s="628">
        <f t="shared" si="267"/>
        <v>0</v>
      </c>
      <c r="I278" s="628">
        <f t="shared" si="267"/>
        <v>0</v>
      </c>
      <c r="J278" s="628">
        <f t="shared" si="267"/>
        <v>0</v>
      </c>
      <c r="K278" s="628">
        <f t="shared" si="267"/>
        <v>0</v>
      </c>
      <c r="L278" s="628"/>
      <c r="M278" s="628">
        <f t="shared" ref="M278:AF278" si="268">SUM(M279:M280)</f>
        <v>0</v>
      </c>
      <c r="N278" s="628">
        <f t="shared" si="268"/>
        <v>0</v>
      </c>
      <c r="O278" s="628">
        <f t="shared" si="268"/>
        <v>0</v>
      </c>
      <c r="P278" s="628">
        <f t="shared" si="268"/>
        <v>0</v>
      </c>
      <c r="Q278" s="628">
        <f t="shared" si="268"/>
        <v>0</v>
      </c>
      <c r="R278" s="628">
        <f t="shared" si="268"/>
        <v>0</v>
      </c>
      <c r="S278" s="628">
        <f t="shared" si="268"/>
        <v>0</v>
      </c>
      <c r="T278" s="628">
        <f t="shared" si="268"/>
        <v>0</v>
      </c>
      <c r="U278" s="628">
        <f t="shared" si="268"/>
        <v>0</v>
      </c>
      <c r="V278" s="628">
        <f t="shared" si="268"/>
        <v>0</v>
      </c>
      <c r="W278" s="628">
        <f t="shared" si="268"/>
        <v>0</v>
      </c>
      <c r="X278" s="628">
        <f t="shared" si="268"/>
        <v>0</v>
      </c>
      <c r="Y278" s="628">
        <f t="shared" si="268"/>
        <v>0</v>
      </c>
      <c r="Z278" s="628">
        <f t="shared" si="268"/>
        <v>0</v>
      </c>
      <c r="AA278" s="628">
        <f t="shared" si="268"/>
        <v>0</v>
      </c>
      <c r="AB278" s="628">
        <f t="shared" si="268"/>
        <v>0</v>
      </c>
      <c r="AC278" s="628">
        <f t="shared" si="268"/>
        <v>0</v>
      </c>
      <c r="AD278" s="628">
        <f t="shared" si="268"/>
        <v>0</v>
      </c>
      <c r="AE278" s="628">
        <f t="shared" si="268"/>
        <v>0</v>
      </c>
      <c r="AF278" s="628">
        <f t="shared" si="268"/>
        <v>0</v>
      </c>
      <c r="AG278" s="628"/>
      <c r="AH278" s="628">
        <f t="shared" ref="AH278:BA278" si="269">SUM(AH279:AH280)</f>
        <v>0</v>
      </c>
      <c r="AI278" s="628">
        <f t="shared" si="269"/>
        <v>0</v>
      </c>
      <c r="AJ278" s="628">
        <f t="shared" si="269"/>
        <v>0</v>
      </c>
      <c r="AK278" s="628">
        <f t="shared" si="269"/>
        <v>0</v>
      </c>
      <c r="AL278" s="628">
        <f t="shared" si="269"/>
        <v>0</v>
      </c>
      <c r="AM278" s="628">
        <f t="shared" si="269"/>
        <v>0</v>
      </c>
      <c r="AN278" s="628">
        <f t="shared" si="269"/>
        <v>0</v>
      </c>
      <c r="AO278" s="628">
        <f t="shared" si="269"/>
        <v>0</v>
      </c>
      <c r="AP278" s="628">
        <f t="shared" si="269"/>
        <v>0</v>
      </c>
      <c r="AQ278" s="628">
        <f t="shared" si="269"/>
        <v>0</v>
      </c>
      <c r="AR278" s="628">
        <f t="shared" si="269"/>
        <v>0</v>
      </c>
      <c r="AS278" s="628">
        <f t="shared" si="269"/>
        <v>0</v>
      </c>
      <c r="AT278" s="628">
        <f t="shared" si="269"/>
        <v>0</v>
      </c>
      <c r="AU278" s="628">
        <f t="shared" si="269"/>
        <v>0</v>
      </c>
      <c r="AV278" s="628">
        <f t="shared" si="269"/>
        <v>0</v>
      </c>
      <c r="AW278" s="628">
        <f t="shared" si="269"/>
        <v>0</v>
      </c>
      <c r="AX278" s="628">
        <f t="shared" si="269"/>
        <v>0</v>
      </c>
      <c r="AY278" s="628">
        <f t="shared" si="269"/>
        <v>0</v>
      </c>
      <c r="AZ278" s="628">
        <f t="shared" si="269"/>
        <v>0</v>
      </c>
      <c r="BA278" s="628">
        <f t="shared" si="269"/>
        <v>0</v>
      </c>
      <c r="BB278" s="604" t="s">
        <v>231</v>
      </c>
      <c r="BC278" s="629"/>
      <c r="BD278" s="629"/>
      <c r="BE278" s="641">
        <v>2016</v>
      </c>
      <c r="BF278" s="642"/>
      <c r="BG278" s="642"/>
    </row>
    <row r="279" spans="1:59" s="630" customFormat="1" ht="22.2" customHeight="1">
      <c r="A279" s="626" t="s">
        <v>120</v>
      </c>
      <c r="B279" s="672"/>
      <c r="C279" s="628"/>
      <c r="D279" s="628">
        <f t="shared" si="266"/>
        <v>0</v>
      </c>
      <c r="E279" s="628"/>
      <c r="F279" s="628"/>
      <c r="G279" s="628"/>
      <c r="H279" s="628"/>
      <c r="I279" s="628"/>
      <c r="J279" s="628"/>
      <c r="K279" s="628"/>
      <c r="L279" s="628"/>
      <c r="M279" s="628"/>
      <c r="N279" s="628"/>
      <c r="O279" s="628"/>
      <c r="P279" s="628"/>
      <c r="Q279" s="628"/>
      <c r="R279" s="628"/>
      <c r="S279" s="628"/>
      <c r="T279" s="628"/>
      <c r="U279" s="628"/>
      <c r="V279" s="628"/>
      <c r="W279" s="628"/>
      <c r="X279" s="628"/>
      <c r="Y279" s="628"/>
      <c r="Z279" s="628"/>
      <c r="AA279" s="628"/>
      <c r="AB279" s="628"/>
      <c r="AC279" s="628"/>
      <c r="AD279" s="628"/>
      <c r="AE279" s="628"/>
      <c r="AF279" s="628"/>
      <c r="AG279" s="628"/>
      <c r="AH279" s="628"/>
      <c r="AI279" s="628"/>
      <c r="AJ279" s="628"/>
      <c r="AK279" s="628"/>
      <c r="AL279" s="628"/>
      <c r="AM279" s="628"/>
      <c r="AN279" s="628"/>
      <c r="AO279" s="628"/>
      <c r="AP279" s="628"/>
      <c r="AQ279" s="628"/>
      <c r="AR279" s="628"/>
      <c r="AS279" s="628"/>
      <c r="AT279" s="628"/>
      <c r="AU279" s="628"/>
      <c r="AV279" s="628"/>
      <c r="AW279" s="628"/>
      <c r="AX279" s="628"/>
      <c r="AY279" s="628"/>
      <c r="AZ279" s="628"/>
      <c r="BA279" s="628"/>
      <c r="BB279" s="604" t="s">
        <v>231</v>
      </c>
      <c r="BC279" s="629"/>
      <c r="BD279" s="629"/>
      <c r="BE279" s="641">
        <v>2016</v>
      </c>
      <c r="BF279" s="642"/>
      <c r="BG279" s="642"/>
    </row>
    <row r="280" spans="1:59" s="630" customFormat="1" ht="22.2" customHeight="1">
      <c r="A280" s="626" t="s">
        <v>120</v>
      </c>
      <c r="B280" s="672"/>
      <c r="C280" s="628"/>
      <c r="D280" s="628">
        <f t="shared" si="266"/>
        <v>0</v>
      </c>
      <c r="E280" s="628"/>
      <c r="F280" s="628"/>
      <c r="G280" s="628"/>
      <c r="H280" s="628"/>
      <c r="I280" s="628"/>
      <c r="J280" s="628"/>
      <c r="K280" s="628"/>
      <c r="L280" s="628"/>
      <c r="M280" s="628"/>
      <c r="N280" s="628"/>
      <c r="O280" s="628"/>
      <c r="P280" s="628"/>
      <c r="Q280" s="628"/>
      <c r="R280" s="628"/>
      <c r="S280" s="628"/>
      <c r="T280" s="628"/>
      <c r="U280" s="628"/>
      <c r="V280" s="628"/>
      <c r="W280" s="628"/>
      <c r="X280" s="628"/>
      <c r="Y280" s="628"/>
      <c r="Z280" s="628"/>
      <c r="AA280" s="628"/>
      <c r="AB280" s="628"/>
      <c r="AC280" s="628"/>
      <c r="AD280" s="628"/>
      <c r="AE280" s="628"/>
      <c r="AF280" s="628"/>
      <c r="AG280" s="628"/>
      <c r="AH280" s="628"/>
      <c r="AI280" s="628"/>
      <c r="AJ280" s="628"/>
      <c r="AK280" s="628"/>
      <c r="AL280" s="628"/>
      <c r="AM280" s="628"/>
      <c r="AN280" s="628"/>
      <c r="AO280" s="628"/>
      <c r="AP280" s="628"/>
      <c r="AQ280" s="628"/>
      <c r="AR280" s="628"/>
      <c r="AS280" s="628"/>
      <c r="AT280" s="628"/>
      <c r="AU280" s="628"/>
      <c r="AV280" s="628"/>
      <c r="AW280" s="628"/>
      <c r="AX280" s="628"/>
      <c r="AY280" s="628"/>
      <c r="AZ280" s="628"/>
      <c r="BA280" s="628"/>
      <c r="BB280" s="604" t="s">
        <v>231</v>
      </c>
      <c r="BC280" s="629"/>
      <c r="BD280" s="629"/>
      <c r="BE280" s="641">
        <v>2016</v>
      </c>
      <c r="BF280" s="642"/>
      <c r="BG280" s="642"/>
    </row>
    <row r="281" spans="1:59" s="630" customFormat="1" ht="22.2" customHeight="1">
      <c r="A281" s="626" t="s">
        <v>120</v>
      </c>
      <c r="B281" s="672" t="s">
        <v>481</v>
      </c>
      <c r="C281" s="628"/>
      <c r="D281" s="628">
        <f t="shared" si="266"/>
        <v>0</v>
      </c>
      <c r="E281" s="628">
        <f t="shared" ref="E281:K281" si="270">SUM(E282:E283)</f>
        <v>0</v>
      </c>
      <c r="F281" s="628">
        <f t="shared" si="270"/>
        <v>0</v>
      </c>
      <c r="G281" s="628">
        <f t="shared" si="270"/>
        <v>0</v>
      </c>
      <c r="H281" s="628">
        <f t="shared" si="270"/>
        <v>0</v>
      </c>
      <c r="I281" s="628">
        <f t="shared" si="270"/>
        <v>0</v>
      </c>
      <c r="J281" s="628">
        <f t="shared" si="270"/>
        <v>0</v>
      </c>
      <c r="K281" s="628">
        <f t="shared" si="270"/>
        <v>0</v>
      </c>
      <c r="L281" s="628"/>
      <c r="M281" s="628">
        <f t="shared" ref="M281:AF281" si="271">SUM(M282:M283)</f>
        <v>0</v>
      </c>
      <c r="N281" s="628">
        <f t="shared" si="271"/>
        <v>0</v>
      </c>
      <c r="O281" s="628">
        <f t="shared" si="271"/>
        <v>0</v>
      </c>
      <c r="P281" s="628">
        <f t="shared" si="271"/>
        <v>0</v>
      </c>
      <c r="Q281" s="628">
        <f t="shared" si="271"/>
        <v>0</v>
      </c>
      <c r="R281" s="628">
        <f t="shared" si="271"/>
        <v>0</v>
      </c>
      <c r="S281" s="628">
        <f t="shared" si="271"/>
        <v>0</v>
      </c>
      <c r="T281" s="628">
        <f t="shared" si="271"/>
        <v>0</v>
      </c>
      <c r="U281" s="628">
        <f t="shared" si="271"/>
        <v>0</v>
      </c>
      <c r="V281" s="628">
        <f t="shared" si="271"/>
        <v>0</v>
      </c>
      <c r="W281" s="628">
        <f t="shared" si="271"/>
        <v>0</v>
      </c>
      <c r="X281" s="628">
        <f t="shared" si="271"/>
        <v>0</v>
      </c>
      <c r="Y281" s="628">
        <f t="shared" si="271"/>
        <v>0</v>
      </c>
      <c r="Z281" s="628">
        <f t="shared" si="271"/>
        <v>0</v>
      </c>
      <c r="AA281" s="628">
        <f t="shared" si="271"/>
        <v>0</v>
      </c>
      <c r="AB281" s="628">
        <f t="shared" si="271"/>
        <v>0</v>
      </c>
      <c r="AC281" s="628">
        <f t="shared" si="271"/>
        <v>0</v>
      </c>
      <c r="AD281" s="628">
        <f t="shared" si="271"/>
        <v>0</v>
      </c>
      <c r="AE281" s="628">
        <f t="shared" si="271"/>
        <v>0</v>
      </c>
      <c r="AF281" s="628">
        <f t="shared" si="271"/>
        <v>0</v>
      </c>
      <c r="AG281" s="628"/>
      <c r="AH281" s="628">
        <f t="shared" ref="AH281:BA281" si="272">SUM(AH282:AH283)</f>
        <v>0</v>
      </c>
      <c r="AI281" s="628">
        <f t="shared" si="272"/>
        <v>0</v>
      </c>
      <c r="AJ281" s="628">
        <f t="shared" si="272"/>
        <v>0</v>
      </c>
      <c r="AK281" s="628">
        <f t="shared" si="272"/>
        <v>0</v>
      </c>
      <c r="AL281" s="628">
        <f t="shared" si="272"/>
        <v>0</v>
      </c>
      <c r="AM281" s="628">
        <f t="shared" si="272"/>
        <v>0</v>
      </c>
      <c r="AN281" s="628">
        <f t="shared" si="272"/>
        <v>0</v>
      </c>
      <c r="AO281" s="628">
        <f t="shared" si="272"/>
        <v>0</v>
      </c>
      <c r="AP281" s="628">
        <f t="shared" si="272"/>
        <v>0</v>
      </c>
      <c r="AQ281" s="628">
        <f t="shared" si="272"/>
        <v>0</v>
      </c>
      <c r="AR281" s="628">
        <f t="shared" si="272"/>
        <v>0</v>
      </c>
      <c r="AS281" s="628">
        <f t="shared" si="272"/>
        <v>0</v>
      </c>
      <c r="AT281" s="628">
        <f t="shared" si="272"/>
        <v>0</v>
      </c>
      <c r="AU281" s="628">
        <f t="shared" si="272"/>
        <v>0</v>
      </c>
      <c r="AV281" s="628">
        <f t="shared" si="272"/>
        <v>0</v>
      </c>
      <c r="AW281" s="628">
        <f t="shared" si="272"/>
        <v>0</v>
      </c>
      <c r="AX281" s="628">
        <f t="shared" si="272"/>
        <v>0</v>
      </c>
      <c r="AY281" s="628">
        <f t="shared" si="272"/>
        <v>0</v>
      </c>
      <c r="AZ281" s="628">
        <f t="shared" si="272"/>
        <v>0</v>
      </c>
      <c r="BA281" s="628">
        <f t="shared" si="272"/>
        <v>0</v>
      </c>
      <c r="BB281" s="604" t="s">
        <v>231</v>
      </c>
      <c r="BC281" s="628">
        <f>SUM(BC282:BC283)</f>
        <v>0</v>
      </c>
      <c r="BD281" s="628">
        <f>SUM(BD282:BD283)</f>
        <v>0</v>
      </c>
      <c r="BE281" s="641">
        <v>2016</v>
      </c>
      <c r="BF281" s="642"/>
      <c r="BG281" s="642"/>
    </row>
    <row r="282" spans="1:59" s="630" customFormat="1" ht="22.2" customHeight="1">
      <c r="A282" s="626" t="s">
        <v>120</v>
      </c>
      <c r="B282" s="605"/>
      <c r="C282" s="628"/>
      <c r="D282" s="628">
        <f t="shared" si="266"/>
        <v>0</v>
      </c>
      <c r="E282" s="628"/>
      <c r="F282" s="628"/>
      <c r="G282" s="628"/>
      <c r="H282" s="628"/>
      <c r="I282" s="628"/>
      <c r="J282" s="628"/>
      <c r="K282" s="628"/>
      <c r="L282" s="628"/>
      <c r="M282" s="628"/>
      <c r="N282" s="628"/>
      <c r="O282" s="628"/>
      <c r="P282" s="628"/>
      <c r="Q282" s="628"/>
      <c r="R282" s="628"/>
      <c r="S282" s="628"/>
      <c r="T282" s="628"/>
      <c r="U282" s="628"/>
      <c r="V282" s="628"/>
      <c r="W282" s="628"/>
      <c r="X282" s="628"/>
      <c r="Y282" s="628"/>
      <c r="Z282" s="628"/>
      <c r="AA282" s="628"/>
      <c r="AB282" s="628"/>
      <c r="AC282" s="628"/>
      <c r="AD282" s="628"/>
      <c r="AE282" s="628"/>
      <c r="AF282" s="628"/>
      <c r="AG282" s="628"/>
      <c r="AH282" s="628"/>
      <c r="AI282" s="628"/>
      <c r="AJ282" s="628"/>
      <c r="AK282" s="628"/>
      <c r="AL282" s="628"/>
      <c r="AM282" s="628"/>
      <c r="AN282" s="628"/>
      <c r="AO282" s="628"/>
      <c r="AP282" s="628"/>
      <c r="AQ282" s="628"/>
      <c r="AR282" s="628"/>
      <c r="AS282" s="628"/>
      <c r="AT282" s="628"/>
      <c r="AU282" s="628"/>
      <c r="AV282" s="628"/>
      <c r="AW282" s="628"/>
      <c r="AX282" s="628"/>
      <c r="AY282" s="628"/>
      <c r="AZ282" s="628"/>
      <c r="BA282" s="628"/>
      <c r="BB282" s="604" t="s">
        <v>231</v>
      </c>
      <c r="BC282" s="629"/>
      <c r="BD282" s="629"/>
      <c r="BE282" s="641">
        <v>2016</v>
      </c>
      <c r="BF282" s="642"/>
      <c r="BG282" s="642"/>
    </row>
    <row r="283" spans="1:59" s="630" customFormat="1" ht="22.2" customHeight="1">
      <c r="A283" s="626" t="s">
        <v>120</v>
      </c>
      <c r="B283" s="672"/>
      <c r="C283" s="628"/>
      <c r="D283" s="628">
        <f t="shared" si="266"/>
        <v>0</v>
      </c>
      <c r="E283" s="628"/>
      <c r="F283" s="628"/>
      <c r="G283" s="628"/>
      <c r="H283" s="628"/>
      <c r="I283" s="628"/>
      <c r="J283" s="628"/>
      <c r="K283" s="628"/>
      <c r="L283" s="628"/>
      <c r="M283" s="628"/>
      <c r="N283" s="628"/>
      <c r="O283" s="628"/>
      <c r="P283" s="628"/>
      <c r="Q283" s="628"/>
      <c r="R283" s="628"/>
      <c r="S283" s="628"/>
      <c r="T283" s="628"/>
      <c r="U283" s="628"/>
      <c r="V283" s="628"/>
      <c r="W283" s="628"/>
      <c r="X283" s="628"/>
      <c r="Y283" s="628"/>
      <c r="Z283" s="628"/>
      <c r="AA283" s="628"/>
      <c r="AB283" s="628"/>
      <c r="AC283" s="628"/>
      <c r="AD283" s="628"/>
      <c r="AE283" s="628"/>
      <c r="AF283" s="628"/>
      <c r="AG283" s="628"/>
      <c r="AH283" s="628"/>
      <c r="AI283" s="628"/>
      <c r="AJ283" s="628"/>
      <c r="AK283" s="628"/>
      <c r="AL283" s="628"/>
      <c r="AM283" s="628"/>
      <c r="AN283" s="628"/>
      <c r="AO283" s="628"/>
      <c r="AP283" s="628"/>
      <c r="AQ283" s="628"/>
      <c r="AR283" s="628"/>
      <c r="AS283" s="628"/>
      <c r="AT283" s="628"/>
      <c r="AU283" s="628"/>
      <c r="AV283" s="628"/>
      <c r="AW283" s="628"/>
      <c r="AX283" s="628"/>
      <c r="AY283" s="628"/>
      <c r="AZ283" s="628"/>
      <c r="BA283" s="628"/>
      <c r="BB283" s="604" t="s">
        <v>231</v>
      </c>
      <c r="BC283" s="629"/>
      <c r="BD283" s="629"/>
      <c r="BE283" s="641">
        <v>2016</v>
      </c>
      <c r="BF283" s="642"/>
      <c r="BG283" s="642"/>
    </row>
    <row r="284" spans="1:59" s="683" customFormat="1" ht="22.2" customHeight="1">
      <c r="A284" s="678">
        <v>6</v>
      </c>
      <c r="B284" s="679" t="s">
        <v>455</v>
      </c>
      <c r="C284" s="680">
        <f>SUM(C285,C288)</f>
        <v>0</v>
      </c>
      <c r="D284" s="680">
        <f>SUM(D285+D288)</f>
        <v>0</v>
      </c>
      <c r="E284" s="680">
        <f t="shared" ref="E284:K284" si="273">SUM(E285,E288)</f>
        <v>0</v>
      </c>
      <c r="F284" s="680">
        <f t="shared" si="273"/>
        <v>0</v>
      </c>
      <c r="G284" s="680">
        <f t="shared" si="273"/>
        <v>0</v>
      </c>
      <c r="H284" s="680">
        <f t="shared" si="273"/>
        <v>0</v>
      </c>
      <c r="I284" s="628">
        <f t="shared" si="273"/>
        <v>0</v>
      </c>
      <c r="J284" s="628">
        <f t="shared" si="273"/>
        <v>0</v>
      </c>
      <c r="K284" s="628">
        <f t="shared" si="273"/>
        <v>0</v>
      </c>
      <c r="L284" s="628"/>
      <c r="M284" s="628">
        <f t="shared" ref="M284:AF284" si="274">SUM(M285,M288)</f>
        <v>0</v>
      </c>
      <c r="N284" s="628">
        <f t="shared" si="274"/>
        <v>0</v>
      </c>
      <c r="O284" s="628">
        <f t="shared" si="274"/>
        <v>0</v>
      </c>
      <c r="P284" s="680">
        <f t="shared" si="274"/>
        <v>0</v>
      </c>
      <c r="Q284" s="628">
        <f t="shared" si="274"/>
        <v>0</v>
      </c>
      <c r="R284" s="628">
        <f t="shared" si="274"/>
        <v>0</v>
      </c>
      <c r="S284" s="628">
        <f t="shared" si="274"/>
        <v>0</v>
      </c>
      <c r="T284" s="628">
        <f t="shared" si="274"/>
        <v>0</v>
      </c>
      <c r="U284" s="680">
        <f t="shared" si="274"/>
        <v>0</v>
      </c>
      <c r="V284" s="628">
        <f t="shared" si="274"/>
        <v>0</v>
      </c>
      <c r="W284" s="628">
        <f t="shared" si="274"/>
        <v>0</v>
      </c>
      <c r="X284" s="628">
        <f t="shared" si="274"/>
        <v>0</v>
      </c>
      <c r="Y284" s="680">
        <f t="shared" si="274"/>
        <v>0</v>
      </c>
      <c r="Z284" s="628">
        <f t="shared" si="274"/>
        <v>0</v>
      </c>
      <c r="AA284" s="628">
        <f t="shared" si="274"/>
        <v>0</v>
      </c>
      <c r="AB284" s="628">
        <f t="shared" si="274"/>
        <v>0</v>
      </c>
      <c r="AC284" s="628">
        <f t="shared" si="274"/>
        <v>0</v>
      </c>
      <c r="AD284" s="628">
        <f t="shared" si="274"/>
        <v>0</v>
      </c>
      <c r="AE284" s="628">
        <f t="shared" si="274"/>
        <v>0</v>
      </c>
      <c r="AF284" s="628">
        <f t="shared" si="274"/>
        <v>0</v>
      </c>
      <c r="AG284" s="628"/>
      <c r="AH284" s="628">
        <f t="shared" ref="AH284:BA284" si="275">SUM(AH285,AH288)</f>
        <v>0</v>
      </c>
      <c r="AI284" s="628">
        <f t="shared" si="275"/>
        <v>0</v>
      </c>
      <c r="AJ284" s="628">
        <f t="shared" si="275"/>
        <v>0</v>
      </c>
      <c r="AK284" s="628">
        <f t="shared" si="275"/>
        <v>0</v>
      </c>
      <c r="AL284" s="628">
        <f t="shared" si="275"/>
        <v>0</v>
      </c>
      <c r="AM284" s="628">
        <f t="shared" si="275"/>
        <v>0</v>
      </c>
      <c r="AN284" s="628">
        <f t="shared" si="275"/>
        <v>0</v>
      </c>
      <c r="AO284" s="628">
        <f t="shared" si="275"/>
        <v>0</v>
      </c>
      <c r="AP284" s="628">
        <f t="shared" si="275"/>
        <v>0</v>
      </c>
      <c r="AQ284" s="628">
        <f t="shared" si="275"/>
        <v>0</v>
      </c>
      <c r="AR284" s="628">
        <f t="shared" si="275"/>
        <v>0</v>
      </c>
      <c r="AS284" s="680">
        <f t="shared" si="275"/>
        <v>0</v>
      </c>
      <c r="AT284" s="680">
        <f t="shared" si="275"/>
        <v>0</v>
      </c>
      <c r="AU284" s="628">
        <f t="shared" si="275"/>
        <v>0</v>
      </c>
      <c r="AV284" s="628">
        <f t="shared" si="275"/>
        <v>0</v>
      </c>
      <c r="AW284" s="628">
        <f t="shared" si="275"/>
        <v>0</v>
      </c>
      <c r="AX284" s="628">
        <f t="shared" si="275"/>
        <v>0</v>
      </c>
      <c r="AY284" s="628">
        <f t="shared" si="275"/>
        <v>0</v>
      </c>
      <c r="AZ284" s="628">
        <f t="shared" si="275"/>
        <v>0</v>
      </c>
      <c r="BA284" s="628">
        <f t="shared" si="275"/>
        <v>0</v>
      </c>
      <c r="BB284" s="604" t="s">
        <v>231</v>
      </c>
      <c r="BC284" s="629"/>
      <c r="BD284" s="681"/>
      <c r="BE284" s="641">
        <v>2016</v>
      </c>
      <c r="BF284" s="691"/>
      <c r="BG284" s="691"/>
    </row>
    <row r="285" spans="1:59" s="630" customFormat="1" ht="22.2" customHeight="1">
      <c r="A285" s="626" t="s">
        <v>121</v>
      </c>
      <c r="B285" s="672" t="s">
        <v>480</v>
      </c>
      <c r="C285" s="628"/>
      <c r="D285" s="628">
        <f t="shared" ref="D285:D290" si="276">SUM(E285:BA285)</f>
        <v>0</v>
      </c>
      <c r="E285" s="628">
        <f t="shared" ref="E285:K285" si="277">SUM(E286:E287)</f>
        <v>0</v>
      </c>
      <c r="F285" s="628">
        <f>SUM(F286:F287)</f>
        <v>0</v>
      </c>
      <c r="G285" s="628">
        <f t="shared" si="277"/>
        <v>0</v>
      </c>
      <c r="H285" s="628">
        <f t="shared" si="277"/>
        <v>0</v>
      </c>
      <c r="I285" s="628">
        <f t="shared" si="277"/>
        <v>0</v>
      </c>
      <c r="J285" s="628">
        <f t="shared" si="277"/>
        <v>0</v>
      </c>
      <c r="K285" s="628">
        <f t="shared" si="277"/>
        <v>0</v>
      </c>
      <c r="L285" s="628"/>
      <c r="M285" s="628">
        <f t="shared" ref="M285:AF285" si="278">SUM(M286:M287)</f>
        <v>0</v>
      </c>
      <c r="N285" s="628">
        <f t="shared" si="278"/>
        <v>0</v>
      </c>
      <c r="O285" s="628">
        <f t="shared" si="278"/>
        <v>0</v>
      </c>
      <c r="P285" s="628">
        <f t="shared" si="278"/>
        <v>0</v>
      </c>
      <c r="Q285" s="628">
        <f t="shared" si="278"/>
        <v>0</v>
      </c>
      <c r="R285" s="628">
        <f t="shared" si="278"/>
        <v>0</v>
      </c>
      <c r="S285" s="628">
        <f t="shared" si="278"/>
        <v>0</v>
      </c>
      <c r="T285" s="628">
        <f t="shared" si="278"/>
        <v>0</v>
      </c>
      <c r="U285" s="628">
        <f t="shared" si="278"/>
        <v>0</v>
      </c>
      <c r="V285" s="628">
        <f t="shared" si="278"/>
        <v>0</v>
      </c>
      <c r="W285" s="628">
        <f t="shared" si="278"/>
        <v>0</v>
      </c>
      <c r="X285" s="628">
        <f t="shared" si="278"/>
        <v>0</v>
      </c>
      <c r="Y285" s="628">
        <f t="shared" si="278"/>
        <v>0</v>
      </c>
      <c r="Z285" s="628">
        <f t="shared" si="278"/>
        <v>0</v>
      </c>
      <c r="AA285" s="628">
        <f t="shared" si="278"/>
        <v>0</v>
      </c>
      <c r="AB285" s="628">
        <f t="shared" si="278"/>
        <v>0</v>
      </c>
      <c r="AC285" s="628">
        <f t="shared" si="278"/>
        <v>0</v>
      </c>
      <c r="AD285" s="628">
        <f t="shared" si="278"/>
        <v>0</v>
      </c>
      <c r="AE285" s="628">
        <f t="shared" si="278"/>
        <v>0</v>
      </c>
      <c r="AF285" s="628">
        <f t="shared" si="278"/>
        <v>0</v>
      </c>
      <c r="AG285" s="628"/>
      <c r="AH285" s="628">
        <f t="shared" ref="AH285:BA285" si="279">SUM(AH286:AH287)</f>
        <v>0</v>
      </c>
      <c r="AI285" s="628">
        <f t="shared" si="279"/>
        <v>0</v>
      </c>
      <c r="AJ285" s="628">
        <f t="shared" si="279"/>
        <v>0</v>
      </c>
      <c r="AK285" s="628">
        <f t="shared" si="279"/>
        <v>0</v>
      </c>
      <c r="AL285" s="628">
        <f t="shared" si="279"/>
        <v>0</v>
      </c>
      <c r="AM285" s="628">
        <f t="shared" si="279"/>
        <v>0</v>
      </c>
      <c r="AN285" s="628">
        <f t="shared" si="279"/>
        <v>0</v>
      </c>
      <c r="AO285" s="628">
        <f t="shared" si="279"/>
        <v>0</v>
      </c>
      <c r="AP285" s="628">
        <f t="shared" si="279"/>
        <v>0</v>
      </c>
      <c r="AQ285" s="628">
        <f t="shared" si="279"/>
        <v>0</v>
      </c>
      <c r="AR285" s="628">
        <f t="shared" si="279"/>
        <v>0</v>
      </c>
      <c r="AS285" s="628">
        <f t="shared" si="279"/>
        <v>0</v>
      </c>
      <c r="AT285" s="628">
        <f t="shared" si="279"/>
        <v>0</v>
      </c>
      <c r="AU285" s="628">
        <f t="shared" si="279"/>
        <v>0</v>
      </c>
      <c r="AV285" s="628">
        <f t="shared" si="279"/>
        <v>0</v>
      </c>
      <c r="AW285" s="628">
        <f t="shared" si="279"/>
        <v>0</v>
      </c>
      <c r="AX285" s="628">
        <f t="shared" si="279"/>
        <v>0</v>
      </c>
      <c r="AY285" s="628">
        <f t="shared" si="279"/>
        <v>0</v>
      </c>
      <c r="AZ285" s="628">
        <f t="shared" si="279"/>
        <v>0</v>
      </c>
      <c r="BA285" s="628">
        <f t="shared" si="279"/>
        <v>0</v>
      </c>
      <c r="BB285" s="604" t="s">
        <v>231</v>
      </c>
      <c r="BC285" s="629"/>
      <c r="BD285" s="629"/>
      <c r="BE285" s="641">
        <v>2016</v>
      </c>
      <c r="BF285" s="642"/>
      <c r="BG285" s="642"/>
    </row>
    <row r="286" spans="1:59" s="638" customFormat="1" ht="22.2" customHeight="1">
      <c r="A286" s="626" t="s">
        <v>121</v>
      </c>
      <c r="B286" s="684"/>
      <c r="C286" s="635"/>
      <c r="D286" s="635">
        <f t="shared" si="276"/>
        <v>0</v>
      </c>
      <c r="E286" s="635"/>
      <c r="F286" s="635"/>
      <c r="G286" s="635"/>
      <c r="H286" s="635"/>
      <c r="I286" s="628"/>
      <c r="J286" s="628"/>
      <c r="K286" s="628"/>
      <c r="L286" s="628"/>
      <c r="M286" s="628"/>
      <c r="N286" s="628"/>
      <c r="O286" s="628"/>
      <c r="P286" s="635"/>
      <c r="Q286" s="628"/>
      <c r="R286" s="628"/>
      <c r="S286" s="628"/>
      <c r="T286" s="628"/>
      <c r="U286" s="635"/>
      <c r="V286" s="628"/>
      <c r="W286" s="628"/>
      <c r="X286" s="628"/>
      <c r="Y286" s="635"/>
      <c r="Z286" s="628"/>
      <c r="AA286" s="628"/>
      <c r="AB286" s="628"/>
      <c r="AC286" s="628"/>
      <c r="AD286" s="628"/>
      <c r="AE286" s="628"/>
      <c r="AF286" s="628"/>
      <c r="AG286" s="628"/>
      <c r="AH286" s="628"/>
      <c r="AI286" s="628"/>
      <c r="AJ286" s="628"/>
      <c r="AK286" s="628"/>
      <c r="AL286" s="628"/>
      <c r="AM286" s="628"/>
      <c r="AN286" s="628"/>
      <c r="AO286" s="628"/>
      <c r="AP286" s="628"/>
      <c r="AQ286" s="628"/>
      <c r="AR286" s="628"/>
      <c r="AS286" s="635"/>
      <c r="AT286" s="635"/>
      <c r="AU286" s="628"/>
      <c r="AV286" s="628"/>
      <c r="AW286" s="628"/>
      <c r="AX286" s="628"/>
      <c r="AY286" s="628"/>
      <c r="AZ286" s="628"/>
      <c r="BA286" s="628"/>
      <c r="BB286" s="604" t="s">
        <v>231</v>
      </c>
      <c r="BC286" s="629"/>
      <c r="BD286" s="70"/>
      <c r="BE286" s="641">
        <v>2016</v>
      </c>
      <c r="BF286" s="692"/>
      <c r="BG286" s="692"/>
    </row>
    <row r="287" spans="1:59" s="630" customFormat="1" ht="22.2" customHeight="1">
      <c r="A287" s="626" t="s">
        <v>121</v>
      </c>
      <c r="B287" s="672"/>
      <c r="C287" s="628"/>
      <c r="D287" s="628">
        <f t="shared" si="276"/>
        <v>0</v>
      </c>
      <c r="E287" s="628"/>
      <c r="F287" s="628"/>
      <c r="G287" s="628"/>
      <c r="H287" s="628"/>
      <c r="I287" s="628"/>
      <c r="J287" s="628"/>
      <c r="K287" s="628"/>
      <c r="L287" s="628"/>
      <c r="M287" s="628"/>
      <c r="N287" s="628"/>
      <c r="O287" s="628"/>
      <c r="P287" s="628"/>
      <c r="Q287" s="628"/>
      <c r="R287" s="628"/>
      <c r="S287" s="628"/>
      <c r="T287" s="628"/>
      <c r="U287" s="628"/>
      <c r="V287" s="628"/>
      <c r="W287" s="628"/>
      <c r="X287" s="628"/>
      <c r="Y287" s="628"/>
      <c r="Z287" s="628"/>
      <c r="AA287" s="628"/>
      <c r="AB287" s="628"/>
      <c r="AC287" s="628"/>
      <c r="AD287" s="628"/>
      <c r="AE287" s="628"/>
      <c r="AF287" s="628"/>
      <c r="AG287" s="628"/>
      <c r="AH287" s="628"/>
      <c r="AI287" s="628"/>
      <c r="AJ287" s="628"/>
      <c r="AK287" s="628"/>
      <c r="AL287" s="628"/>
      <c r="AM287" s="628"/>
      <c r="AN287" s="628"/>
      <c r="AO287" s="628"/>
      <c r="AP287" s="628"/>
      <c r="AQ287" s="628"/>
      <c r="AR287" s="628"/>
      <c r="AS287" s="628"/>
      <c r="AT287" s="628"/>
      <c r="AU287" s="628"/>
      <c r="AV287" s="628"/>
      <c r="AW287" s="628"/>
      <c r="AX287" s="628"/>
      <c r="AY287" s="628"/>
      <c r="AZ287" s="628"/>
      <c r="BA287" s="628"/>
      <c r="BB287" s="604" t="s">
        <v>231</v>
      </c>
      <c r="BC287" s="629"/>
      <c r="BD287" s="629"/>
      <c r="BE287" s="641">
        <v>2016</v>
      </c>
      <c r="BF287" s="642"/>
      <c r="BG287" s="642"/>
    </row>
    <row r="288" spans="1:59" s="630" customFormat="1" ht="22.2" customHeight="1">
      <c r="A288" s="626" t="s">
        <v>121</v>
      </c>
      <c r="B288" s="672" t="s">
        <v>481</v>
      </c>
      <c r="C288" s="628"/>
      <c r="D288" s="628">
        <f t="shared" si="276"/>
        <v>0</v>
      </c>
      <c r="E288" s="628">
        <f t="shared" ref="E288:K288" si="280">SUM(E289:E290)</f>
        <v>0</v>
      </c>
      <c r="F288" s="628">
        <f t="shared" si="280"/>
        <v>0</v>
      </c>
      <c r="G288" s="628">
        <f t="shared" si="280"/>
        <v>0</v>
      </c>
      <c r="H288" s="628">
        <f t="shared" si="280"/>
        <v>0</v>
      </c>
      <c r="I288" s="628">
        <f t="shared" si="280"/>
        <v>0</v>
      </c>
      <c r="J288" s="628">
        <f t="shared" si="280"/>
        <v>0</v>
      </c>
      <c r="K288" s="628">
        <f t="shared" si="280"/>
        <v>0</v>
      </c>
      <c r="L288" s="628"/>
      <c r="M288" s="628">
        <f t="shared" ref="M288:AF288" si="281">SUM(M289:M290)</f>
        <v>0</v>
      </c>
      <c r="N288" s="628">
        <f t="shared" si="281"/>
        <v>0</v>
      </c>
      <c r="O288" s="628">
        <f t="shared" si="281"/>
        <v>0</v>
      </c>
      <c r="P288" s="628">
        <f t="shared" si="281"/>
        <v>0</v>
      </c>
      <c r="Q288" s="628">
        <f t="shared" si="281"/>
        <v>0</v>
      </c>
      <c r="R288" s="628">
        <f t="shared" si="281"/>
        <v>0</v>
      </c>
      <c r="S288" s="628">
        <f t="shared" si="281"/>
        <v>0</v>
      </c>
      <c r="T288" s="628">
        <f t="shared" si="281"/>
        <v>0</v>
      </c>
      <c r="U288" s="628">
        <f t="shared" si="281"/>
        <v>0</v>
      </c>
      <c r="V288" s="628">
        <f t="shared" si="281"/>
        <v>0</v>
      </c>
      <c r="W288" s="628">
        <f t="shared" si="281"/>
        <v>0</v>
      </c>
      <c r="X288" s="628">
        <f t="shared" si="281"/>
        <v>0</v>
      </c>
      <c r="Y288" s="628">
        <f t="shared" si="281"/>
        <v>0</v>
      </c>
      <c r="Z288" s="628">
        <f t="shared" si="281"/>
        <v>0</v>
      </c>
      <c r="AA288" s="628">
        <f t="shared" si="281"/>
        <v>0</v>
      </c>
      <c r="AB288" s="628">
        <f t="shared" si="281"/>
        <v>0</v>
      </c>
      <c r="AC288" s="628">
        <f t="shared" si="281"/>
        <v>0</v>
      </c>
      <c r="AD288" s="628">
        <f t="shared" si="281"/>
        <v>0</v>
      </c>
      <c r="AE288" s="628">
        <f t="shared" si="281"/>
        <v>0</v>
      </c>
      <c r="AF288" s="628">
        <f t="shared" si="281"/>
        <v>0</v>
      </c>
      <c r="AG288" s="628"/>
      <c r="AH288" s="628">
        <f t="shared" ref="AH288:BA288" si="282">SUM(AH289:AH290)</f>
        <v>0</v>
      </c>
      <c r="AI288" s="628">
        <f t="shared" si="282"/>
        <v>0</v>
      </c>
      <c r="AJ288" s="628">
        <f t="shared" si="282"/>
        <v>0</v>
      </c>
      <c r="AK288" s="628">
        <f t="shared" si="282"/>
        <v>0</v>
      </c>
      <c r="AL288" s="628">
        <f t="shared" si="282"/>
        <v>0</v>
      </c>
      <c r="AM288" s="628">
        <f t="shared" si="282"/>
        <v>0</v>
      </c>
      <c r="AN288" s="628">
        <f t="shared" si="282"/>
        <v>0</v>
      </c>
      <c r="AO288" s="628">
        <f t="shared" si="282"/>
        <v>0</v>
      </c>
      <c r="AP288" s="628">
        <f t="shared" si="282"/>
        <v>0</v>
      </c>
      <c r="AQ288" s="628">
        <f t="shared" si="282"/>
        <v>0</v>
      </c>
      <c r="AR288" s="628">
        <f t="shared" si="282"/>
        <v>0</v>
      </c>
      <c r="AS288" s="628">
        <f t="shared" si="282"/>
        <v>0</v>
      </c>
      <c r="AT288" s="628">
        <f t="shared" si="282"/>
        <v>0</v>
      </c>
      <c r="AU288" s="628">
        <f t="shared" si="282"/>
        <v>0</v>
      </c>
      <c r="AV288" s="628">
        <f t="shared" si="282"/>
        <v>0</v>
      </c>
      <c r="AW288" s="628">
        <f t="shared" si="282"/>
        <v>0</v>
      </c>
      <c r="AX288" s="628">
        <f t="shared" si="282"/>
        <v>0</v>
      </c>
      <c r="AY288" s="628">
        <f t="shared" si="282"/>
        <v>0</v>
      </c>
      <c r="AZ288" s="628">
        <f t="shared" si="282"/>
        <v>0</v>
      </c>
      <c r="BA288" s="628">
        <f t="shared" si="282"/>
        <v>0</v>
      </c>
      <c r="BB288" s="604" t="s">
        <v>231</v>
      </c>
      <c r="BC288" s="629"/>
      <c r="BD288" s="629"/>
      <c r="BE288" s="641">
        <v>2016</v>
      </c>
      <c r="BF288" s="642"/>
      <c r="BG288" s="642"/>
    </row>
    <row r="289" spans="1:59" s="630" customFormat="1" ht="22.2" customHeight="1">
      <c r="A289" s="626" t="s">
        <v>121</v>
      </c>
      <c r="B289" s="684"/>
      <c r="C289" s="628"/>
      <c r="D289" s="628">
        <f t="shared" si="276"/>
        <v>0</v>
      </c>
      <c r="E289" s="628"/>
      <c r="F289" s="628"/>
      <c r="G289" s="628"/>
      <c r="H289" s="628"/>
      <c r="I289" s="628"/>
      <c r="J289" s="628"/>
      <c r="K289" s="628"/>
      <c r="L289" s="628"/>
      <c r="M289" s="628"/>
      <c r="N289" s="628"/>
      <c r="O289" s="628"/>
      <c r="P289" s="628"/>
      <c r="Q289" s="628"/>
      <c r="R289" s="628"/>
      <c r="S289" s="628"/>
      <c r="T289" s="628"/>
      <c r="U289" s="628"/>
      <c r="V289" s="628"/>
      <c r="W289" s="628"/>
      <c r="X289" s="628"/>
      <c r="Y289" s="628"/>
      <c r="Z289" s="628"/>
      <c r="AA289" s="628"/>
      <c r="AB289" s="628"/>
      <c r="AC289" s="628"/>
      <c r="AD289" s="628"/>
      <c r="AE289" s="628"/>
      <c r="AF289" s="628"/>
      <c r="AG289" s="628"/>
      <c r="AH289" s="628"/>
      <c r="AI289" s="628"/>
      <c r="AJ289" s="628"/>
      <c r="AK289" s="628"/>
      <c r="AL289" s="628"/>
      <c r="AM289" s="628"/>
      <c r="AN289" s="628"/>
      <c r="AO289" s="628"/>
      <c r="AP289" s="628"/>
      <c r="AQ289" s="628"/>
      <c r="AR289" s="628"/>
      <c r="AS289" s="628"/>
      <c r="AT289" s="628"/>
      <c r="AU289" s="628"/>
      <c r="AV289" s="628"/>
      <c r="AW289" s="628"/>
      <c r="AX289" s="628"/>
      <c r="AY289" s="628"/>
      <c r="AZ289" s="628"/>
      <c r="BA289" s="628"/>
      <c r="BB289" s="604" t="s">
        <v>231</v>
      </c>
      <c r="BC289" s="629"/>
      <c r="BD289" s="629"/>
      <c r="BE289" s="641">
        <v>2016</v>
      </c>
      <c r="BF289" s="642"/>
      <c r="BG289" s="642"/>
    </row>
    <row r="290" spans="1:59" s="630" customFormat="1" ht="22.2" customHeight="1">
      <c r="A290" s="626" t="s">
        <v>121</v>
      </c>
      <c r="B290" s="672"/>
      <c r="C290" s="628"/>
      <c r="D290" s="628">
        <f t="shared" si="276"/>
        <v>0</v>
      </c>
      <c r="E290" s="628"/>
      <c r="F290" s="628"/>
      <c r="G290" s="628"/>
      <c r="H290" s="628"/>
      <c r="I290" s="628"/>
      <c r="J290" s="628"/>
      <c r="K290" s="628"/>
      <c r="L290" s="628"/>
      <c r="M290" s="628"/>
      <c r="N290" s="628"/>
      <c r="O290" s="628"/>
      <c r="P290" s="628"/>
      <c r="Q290" s="628"/>
      <c r="R290" s="628"/>
      <c r="S290" s="628"/>
      <c r="T290" s="628"/>
      <c r="U290" s="628"/>
      <c r="V290" s="628"/>
      <c r="W290" s="628"/>
      <c r="X290" s="628"/>
      <c r="Y290" s="628"/>
      <c r="Z290" s="628"/>
      <c r="AA290" s="628"/>
      <c r="AB290" s="628"/>
      <c r="AC290" s="628"/>
      <c r="AD290" s="628"/>
      <c r="AE290" s="628"/>
      <c r="AF290" s="628"/>
      <c r="AG290" s="628"/>
      <c r="AH290" s="628"/>
      <c r="AI290" s="628"/>
      <c r="AJ290" s="628"/>
      <c r="AK290" s="628"/>
      <c r="AL290" s="628"/>
      <c r="AM290" s="628"/>
      <c r="AN290" s="628"/>
      <c r="AO290" s="628"/>
      <c r="AP290" s="628"/>
      <c r="AQ290" s="628"/>
      <c r="AR290" s="628"/>
      <c r="AS290" s="628"/>
      <c r="AT290" s="628"/>
      <c r="AU290" s="628"/>
      <c r="AV290" s="628"/>
      <c r="AW290" s="628"/>
      <c r="AX290" s="628"/>
      <c r="AY290" s="628"/>
      <c r="AZ290" s="628"/>
      <c r="BA290" s="628"/>
      <c r="BB290" s="604" t="s">
        <v>231</v>
      </c>
      <c r="BC290" s="629"/>
      <c r="BD290" s="629"/>
      <c r="BE290" s="641">
        <v>2016</v>
      </c>
      <c r="BF290" s="642"/>
      <c r="BG290" s="642"/>
    </row>
    <row r="291" spans="1:59" s="630" customFormat="1" ht="22.2" customHeight="1">
      <c r="A291" s="626" t="s">
        <v>100</v>
      </c>
      <c r="B291" s="685" t="s">
        <v>443</v>
      </c>
      <c r="C291" s="628">
        <f>SUM(C292,C295)</f>
        <v>0</v>
      </c>
      <c r="D291" s="628">
        <f>SUM(D292+D295)</f>
        <v>0</v>
      </c>
      <c r="E291" s="628">
        <f t="shared" ref="E291:K291" si="283">SUM(E292,E295)</f>
        <v>0</v>
      </c>
      <c r="F291" s="628">
        <f t="shared" si="283"/>
        <v>0</v>
      </c>
      <c r="G291" s="628">
        <f t="shared" si="283"/>
        <v>0</v>
      </c>
      <c r="H291" s="628">
        <f t="shared" si="283"/>
        <v>0</v>
      </c>
      <c r="I291" s="628">
        <f t="shared" si="283"/>
        <v>0</v>
      </c>
      <c r="J291" s="628">
        <f t="shared" si="283"/>
        <v>0</v>
      </c>
      <c r="K291" s="628">
        <f t="shared" si="283"/>
        <v>0</v>
      </c>
      <c r="L291" s="628"/>
      <c r="M291" s="628">
        <f t="shared" ref="M291:AF291" si="284">SUM(M292,M295)</f>
        <v>0</v>
      </c>
      <c r="N291" s="628">
        <f t="shared" si="284"/>
        <v>0</v>
      </c>
      <c r="O291" s="628">
        <f t="shared" si="284"/>
        <v>0</v>
      </c>
      <c r="P291" s="628">
        <f t="shared" si="284"/>
        <v>0</v>
      </c>
      <c r="Q291" s="628">
        <f t="shared" si="284"/>
        <v>0</v>
      </c>
      <c r="R291" s="628">
        <f t="shared" si="284"/>
        <v>0</v>
      </c>
      <c r="S291" s="628">
        <f t="shared" si="284"/>
        <v>0</v>
      </c>
      <c r="T291" s="628">
        <f t="shared" si="284"/>
        <v>0</v>
      </c>
      <c r="U291" s="628">
        <f t="shared" si="284"/>
        <v>0</v>
      </c>
      <c r="V291" s="628">
        <f t="shared" si="284"/>
        <v>0</v>
      </c>
      <c r="W291" s="628">
        <f t="shared" si="284"/>
        <v>0</v>
      </c>
      <c r="X291" s="628">
        <f t="shared" si="284"/>
        <v>0</v>
      </c>
      <c r="Y291" s="628">
        <f t="shared" si="284"/>
        <v>0</v>
      </c>
      <c r="Z291" s="628">
        <f t="shared" si="284"/>
        <v>0</v>
      </c>
      <c r="AA291" s="628">
        <f t="shared" si="284"/>
        <v>0</v>
      </c>
      <c r="AB291" s="628">
        <f t="shared" si="284"/>
        <v>0</v>
      </c>
      <c r="AC291" s="628">
        <f t="shared" si="284"/>
        <v>0</v>
      </c>
      <c r="AD291" s="628">
        <f t="shared" si="284"/>
        <v>0</v>
      </c>
      <c r="AE291" s="628">
        <f t="shared" si="284"/>
        <v>0</v>
      </c>
      <c r="AF291" s="628">
        <f t="shared" si="284"/>
        <v>0</v>
      </c>
      <c r="AG291" s="628"/>
      <c r="AH291" s="628">
        <f t="shared" ref="AH291:BA291" si="285">SUM(AH292,AH295)</f>
        <v>0</v>
      </c>
      <c r="AI291" s="628">
        <f t="shared" si="285"/>
        <v>0</v>
      </c>
      <c r="AJ291" s="628">
        <f t="shared" si="285"/>
        <v>0</v>
      </c>
      <c r="AK291" s="628">
        <f t="shared" si="285"/>
        <v>0</v>
      </c>
      <c r="AL291" s="628">
        <f t="shared" si="285"/>
        <v>0</v>
      </c>
      <c r="AM291" s="628">
        <f t="shared" si="285"/>
        <v>0</v>
      </c>
      <c r="AN291" s="628">
        <f t="shared" si="285"/>
        <v>0</v>
      </c>
      <c r="AO291" s="628">
        <f t="shared" si="285"/>
        <v>0</v>
      </c>
      <c r="AP291" s="628">
        <f t="shared" si="285"/>
        <v>0</v>
      </c>
      <c r="AQ291" s="628">
        <f t="shared" si="285"/>
        <v>0</v>
      </c>
      <c r="AR291" s="628">
        <f t="shared" si="285"/>
        <v>0</v>
      </c>
      <c r="AS291" s="628">
        <f t="shared" si="285"/>
        <v>0</v>
      </c>
      <c r="AT291" s="628">
        <f t="shared" si="285"/>
        <v>0</v>
      </c>
      <c r="AU291" s="628">
        <f t="shared" si="285"/>
        <v>0</v>
      </c>
      <c r="AV291" s="628">
        <f t="shared" si="285"/>
        <v>0</v>
      </c>
      <c r="AW291" s="628">
        <f t="shared" si="285"/>
        <v>0</v>
      </c>
      <c r="AX291" s="628">
        <f t="shared" si="285"/>
        <v>0</v>
      </c>
      <c r="AY291" s="628">
        <f t="shared" si="285"/>
        <v>0</v>
      </c>
      <c r="AZ291" s="628">
        <f t="shared" si="285"/>
        <v>0</v>
      </c>
      <c r="BA291" s="628">
        <f t="shared" si="285"/>
        <v>0</v>
      </c>
      <c r="BB291" s="604" t="s">
        <v>231</v>
      </c>
      <c r="BC291" s="629"/>
      <c r="BD291" s="629"/>
      <c r="BE291" s="606">
        <v>2016</v>
      </c>
      <c r="BF291" s="629"/>
      <c r="BG291" s="629"/>
    </row>
    <row r="292" spans="1:59" s="630" customFormat="1" ht="22.2" customHeight="1">
      <c r="A292" s="626" t="s">
        <v>100</v>
      </c>
      <c r="B292" s="672" t="s">
        <v>480</v>
      </c>
      <c r="C292" s="628"/>
      <c r="D292" s="628">
        <f t="shared" ref="D292:D297" si="286">SUM(E292:BA292)</f>
        <v>0</v>
      </c>
      <c r="E292" s="628">
        <f t="shared" ref="E292:K292" si="287">SUM(E293:E294)</f>
        <v>0</v>
      </c>
      <c r="F292" s="628">
        <f t="shared" si="287"/>
        <v>0</v>
      </c>
      <c r="G292" s="628">
        <f t="shared" si="287"/>
        <v>0</v>
      </c>
      <c r="H292" s="628">
        <f t="shared" si="287"/>
        <v>0</v>
      </c>
      <c r="I292" s="628">
        <f t="shared" si="287"/>
        <v>0</v>
      </c>
      <c r="J292" s="628">
        <f t="shared" si="287"/>
        <v>0</v>
      </c>
      <c r="K292" s="628">
        <f t="shared" si="287"/>
        <v>0</v>
      </c>
      <c r="L292" s="628"/>
      <c r="M292" s="628">
        <f t="shared" ref="M292:AF292" si="288">SUM(M293:M294)</f>
        <v>0</v>
      </c>
      <c r="N292" s="628">
        <f t="shared" si="288"/>
        <v>0</v>
      </c>
      <c r="O292" s="628">
        <f t="shared" si="288"/>
        <v>0</v>
      </c>
      <c r="P292" s="628">
        <f t="shared" si="288"/>
        <v>0</v>
      </c>
      <c r="Q292" s="628">
        <f t="shared" si="288"/>
        <v>0</v>
      </c>
      <c r="R292" s="628">
        <f t="shared" si="288"/>
        <v>0</v>
      </c>
      <c r="S292" s="628">
        <f t="shared" si="288"/>
        <v>0</v>
      </c>
      <c r="T292" s="628">
        <f t="shared" si="288"/>
        <v>0</v>
      </c>
      <c r="U292" s="628">
        <f t="shared" si="288"/>
        <v>0</v>
      </c>
      <c r="V292" s="628">
        <f t="shared" si="288"/>
        <v>0</v>
      </c>
      <c r="W292" s="628">
        <f t="shared" si="288"/>
        <v>0</v>
      </c>
      <c r="X292" s="628">
        <f t="shared" si="288"/>
        <v>0</v>
      </c>
      <c r="Y292" s="628">
        <f t="shared" si="288"/>
        <v>0</v>
      </c>
      <c r="Z292" s="628">
        <f t="shared" si="288"/>
        <v>0</v>
      </c>
      <c r="AA292" s="628">
        <f t="shared" si="288"/>
        <v>0</v>
      </c>
      <c r="AB292" s="628">
        <f t="shared" si="288"/>
        <v>0</v>
      </c>
      <c r="AC292" s="628">
        <f t="shared" si="288"/>
        <v>0</v>
      </c>
      <c r="AD292" s="628">
        <f t="shared" si="288"/>
        <v>0</v>
      </c>
      <c r="AE292" s="628">
        <f t="shared" si="288"/>
        <v>0</v>
      </c>
      <c r="AF292" s="628">
        <f t="shared" si="288"/>
        <v>0</v>
      </c>
      <c r="AG292" s="628"/>
      <c r="AH292" s="628">
        <f t="shared" ref="AH292:BA292" si="289">SUM(AH293:AH294)</f>
        <v>0</v>
      </c>
      <c r="AI292" s="628">
        <f t="shared" si="289"/>
        <v>0</v>
      </c>
      <c r="AJ292" s="628">
        <f t="shared" si="289"/>
        <v>0</v>
      </c>
      <c r="AK292" s="628">
        <f t="shared" si="289"/>
        <v>0</v>
      </c>
      <c r="AL292" s="628">
        <f t="shared" si="289"/>
        <v>0</v>
      </c>
      <c r="AM292" s="628">
        <f t="shared" si="289"/>
        <v>0</v>
      </c>
      <c r="AN292" s="628">
        <f t="shared" si="289"/>
        <v>0</v>
      </c>
      <c r="AO292" s="628">
        <f t="shared" si="289"/>
        <v>0</v>
      </c>
      <c r="AP292" s="628">
        <f t="shared" si="289"/>
        <v>0</v>
      </c>
      <c r="AQ292" s="628">
        <f t="shared" si="289"/>
        <v>0</v>
      </c>
      <c r="AR292" s="628">
        <f t="shared" si="289"/>
        <v>0</v>
      </c>
      <c r="AS292" s="628">
        <f t="shared" si="289"/>
        <v>0</v>
      </c>
      <c r="AT292" s="628">
        <f t="shared" si="289"/>
        <v>0</v>
      </c>
      <c r="AU292" s="628">
        <f t="shared" si="289"/>
        <v>0</v>
      </c>
      <c r="AV292" s="628">
        <f t="shared" si="289"/>
        <v>0</v>
      </c>
      <c r="AW292" s="628">
        <f t="shared" si="289"/>
        <v>0</v>
      </c>
      <c r="AX292" s="628">
        <f t="shared" si="289"/>
        <v>0</v>
      </c>
      <c r="AY292" s="628">
        <f t="shared" si="289"/>
        <v>0</v>
      </c>
      <c r="AZ292" s="628">
        <f t="shared" si="289"/>
        <v>0</v>
      </c>
      <c r="BA292" s="628">
        <f t="shared" si="289"/>
        <v>0</v>
      </c>
      <c r="BB292" s="604" t="s">
        <v>231</v>
      </c>
      <c r="BC292" s="629"/>
      <c r="BD292" s="629"/>
      <c r="BE292" s="606">
        <v>2016</v>
      </c>
      <c r="BF292" s="629"/>
      <c r="BG292" s="629"/>
    </row>
    <row r="293" spans="1:59" s="630" customFormat="1" ht="22.2" customHeight="1">
      <c r="A293" s="626" t="s">
        <v>100</v>
      </c>
      <c r="B293" s="672"/>
      <c r="C293" s="628"/>
      <c r="D293" s="628">
        <f t="shared" si="286"/>
        <v>0</v>
      </c>
      <c r="E293" s="628"/>
      <c r="F293" s="628"/>
      <c r="G293" s="628"/>
      <c r="H293" s="628"/>
      <c r="I293" s="628"/>
      <c r="J293" s="628"/>
      <c r="K293" s="628"/>
      <c r="L293" s="628"/>
      <c r="M293" s="628"/>
      <c r="N293" s="628"/>
      <c r="O293" s="628"/>
      <c r="P293" s="628"/>
      <c r="Q293" s="628"/>
      <c r="R293" s="628"/>
      <c r="S293" s="628"/>
      <c r="T293" s="628"/>
      <c r="U293" s="628"/>
      <c r="V293" s="628"/>
      <c r="W293" s="628"/>
      <c r="X293" s="628"/>
      <c r="Y293" s="628"/>
      <c r="Z293" s="628"/>
      <c r="AA293" s="628"/>
      <c r="AB293" s="628"/>
      <c r="AC293" s="628"/>
      <c r="AD293" s="628"/>
      <c r="AE293" s="628"/>
      <c r="AF293" s="628"/>
      <c r="AG293" s="628"/>
      <c r="AH293" s="628"/>
      <c r="AI293" s="628"/>
      <c r="AJ293" s="628"/>
      <c r="AK293" s="628"/>
      <c r="AL293" s="628"/>
      <c r="AM293" s="628"/>
      <c r="AN293" s="628"/>
      <c r="AO293" s="628"/>
      <c r="AP293" s="628"/>
      <c r="AQ293" s="628"/>
      <c r="AR293" s="628"/>
      <c r="AS293" s="628"/>
      <c r="AT293" s="628"/>
      <c r="AU293" s="628"/>
      <c r="AV293" s="628"/>
      <c r="AW293" s="628"/>
      <c r="AX293" s="628"/>
      <c r="AY293" s="628"/>
      <c r="AZ293" s="628"/>
      <c r="BA293" s="628"/>
      <c r="BB293" s="604" t="s">
        <v>231</v>
      </c>
      <c r="BC293" s="629"/>
      <c r="BD293" s="629"/>
      <c r="BE293" s="606">
        <v>2016</v>
      </c>
      <c r="BF293" s="629"/>
      <c r="BG293" s="629"/>
    </row>
    <row r="294" spans="1:59" s="630" customFormat="1" ht="22.2" customHeight="1">
      <c r="A294" s="626" t="s">
        <v>100</v>
      </c>
      <c r="B294" s="672"/>
      <c r="C294" s="628"/>
      <c r="D294" s="628">
        <f t="shared" si="286"/>
        <v>0</v>
      </c>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628"/>
      <c r="AJ294" s="628"/>
      <c r="AK294" s="628"/>
      <c r="AL294" s="628"/>
      <c r="AM294" s="628"/>
      <c r="AN294" s="628"/>
      <c r="AO294" s="628"/>
      <c r="AP294" s="628"/>
      <c r="AQ294" s="628"/>
      <c r="AR294" s="628"/>
      <c r="AS294" s="628"/>
      <c r="AT294" s="628"/>
      <c r="AU294" s="628"/>
      <c r="AV294" s="628"/>
      <c r="AW294" s="628"/>
      <c r="AX294" s="628"/>
      <c r="AY294" s="628"/>
      <c r="AZ294" s="628"/>
      <c r="BA294" s="628"/>
      <c r="BB294" s="604" t="s">
        <v>231</v>
      </c>
      <c r="BC294" s="629"/>
      <c r="BD294" s="629"/>
      <c r="BE294" s="606">
        <v>2016</v>
      </c>
      <c r="BF294" s="629"/>
      <c r="BG294" s="629"/>
    </row>
    <row r="295" spans="1:59" s="630" customFormat="1" ht="22.2" customHeight="1">
      <c r="A295" s="626" t="s">
        <v>100</v>
      </c>
      <c r="B295" s="672" t="s">
        <v>481</v>
      </c>
      <c r="C295" s="628"/>
      <c r="D295" s="628">
        <f t="shared" si="286"/>
        <v>0</v>
      </c>
      <c r="E295" s="628">
        <f t="shared" ref="E295:K295" si="290">SUM(E296:E297)</f>
        <v>0</v>
      </c>
      <c r="F295" s="628">
        <f t="shared" si="290"/>
        <v>0</v>
      </c>
      <c r="G295" s="628">
        <f t="shared" si="290"/>
        <v>0</v>
      </c>
      <c r="H295" s="628">
        <f t="shared" si="290"/>
        <v>0</v>
      </c>
      <c r="I295" s="628">
        <f t="shared" si="290"/>
        <v>0</v>
      </c>
      <c r="J295" s="628">
        <f t="shared" si="290"/>
        <v>0</v>
      </c>
      <c r="K295" s="628">
        <f t="shared" si="290"/>
        <v>0</v>
      </c>
      <c r="L295" s="628"/>
      <c r="M295" s="628">
        <f t="shared" ref="M295:AF295" si="291">SUM(M296:M297)</f>
        <v>0</v>
      </c>
      <c r="N295" s="628">
        <f t="shared" si="291"/>
        <v>0</v>
      </c>
      <c r="O295" s="628">
        <f t="shared" si="291"/>
        <v>0</v>
      </c>
      <c r="P295" s="628">
        <f t="shared" si="291"/>
        <v>0</v>
      </c>
      <c r="Q295" s="628">
        <f t="shared" si="291"/>
        <v>0</v>
      </c>
      <c r="R295" s="628">
        <f t="shared" si="291"/>
        <v>0</v>
      </c>
      <c r="S295" s="628">
        <f t="shared" si="291"/>
        <v>0</v>
      </c>
      <c r="T295" s="628">
        <f t="shared" si="291"/>
        <v>0</v>
      </c>
      <c r="U295" s="628">
        <f t="shared" si="291"/>
        <v>0</v>
      </c>
      <c r="V295" s="628">
        <f t="shared" si="291"/>
        <v>0</v>
      </c>
      <c r="W295" s="628">
        <f t="shared" si="291"/>
        <v>0</v>
      </c>
      <c r="X295" s="628">
        <f t="shared" si="291"/>
        <v>0</v>
      </c>
      <c r="Y295" s="628">
        <f t="shared" si="291"/>
        <v>0</v>
      </c>
      <c r="Z295" s="628">
        <f t="shared" si="291"/>
        <v>0</v>
      </c>
      <c r="AA295" s="628">
        <f t="shared" si="291"/>
        <v>0</v>
      </c>
      <c r="AB295" s="628">
        <f t="shared" si="291"/>
        <v>0</v>
      </c>
      <c r="AC295" s="628">
        <f t="shared" si="291"/>
        <v>0</v>
      </c>
      <c r="AD295" s="628">
        <f t="shared" si="291"/>
        <v>0</v>
      </c>
      <c r="AE295" s="628">
        <f t="shared" si="291"/>
        <v>0</v>
      </c>
      <c r="AF295" s="628">
        <f t="shared" si="291"/>
        <v>0</v>
      </c>
      <c r="AG295" s="628"/>
      <c r="AH295" s="628">
        <f t="shared" ref="AH295:BA295" si="292">SUM(AH296:AH297)</f>
        <v>0</v>
      </c>
      <c r="AI295" s="628">
        <f t="shared" si="292"/>
        <v>0</v>
      </c>
      <c r="AJ295" s="628">
        <f t="shared" si="292"/>
        <v>0</v>
      </c>
      <c r="AK295" s="628">
        <f t="shared" si="292"/>
        <v>0</v>
      </c>
      <c r="AL295" s="628">
        <f t="shared" si="292"/>
        <v>0</v>
      </c>
      <c r="AM295" s="628">
        <f t="shared" si="292"/>
        <v>0</v>
      </c>
      <c r="AN295" s="628">
        <f t="shared" si="292"/>
        <v>0</v>
      </c>
      <c r="AO295" s="628">
        <f t="shared" si="292"/>
        <v>0</v>
      </c>
      <c r="AP295" s="628">
        <f t="shared" si="292"/>
        <v>0</v>
      </c>
      <c r="AQ295" s="628">
        <f t="shared" si="292"/>
        <v>0</v>
      </c>
      <c r="AR295" s="628">
        <f t="shared" si="292"/>
        <v>0</v>
      </c>
      <c r="AS295" s="628">
        <f t="shared" si="292"/>
        <v>0</v>
      </c>
      <c r="AT295" s="628">
        <f t="shared" si="292"/>
        <v>0</v>
      </c>
      <c r="AU295" s="628">
        <f t="shared" si="292"/>
        <v>0</v>
      </c>
      <c r="AV295" s="628">
        <f t="shared" si="292"/>
        <v>0</v>
      </c>
      <c r="AW295" s="628">
        <f t="shared" si="292"/>
        <v>0</v>
      </c>
      <c r="AX295" s="628">
        <f t="shared" si="292"/>
        <v>0</v>
      </c>
      <c r="AY295" s="628">
        <f t="shared" si="292"/>
        <v>0</v>
      </c>
      <c r="AZ295" s="628">
        <f t="shared" si="292"/>
        <v>0</v>
      </c>
      <c r="BA295" s="628">
        <f t="shared" si="292"/>
        <v>0</v>
      </c>
      <c r="BB295" s="604" t="s">
        <v>231</v>
      </c>
      <c r="BC295" s="629"/>
      <c r="BD295" s="629"/>
      <c r="BE295" s="606">
        <v>2016</v>
      </c>
      <c r="BF295" s="629"/>
      <c r="BG295" s="629"/>
    </row>
    <row r="296" spans="1:59" s="630" customFormat="1" ht="22.2" customHeight="1">
      <c r="A296" s="626" t="s">
        <v>100</v>
      </c>
      <c r="B296" s="672"/>
      <c r="C296" s="628"/>
      <c r="D296" s="628">
        <f t="shared" si="286"/>
        <v>0</v>
      </c>
      <c r="E296" s="628"/>
      <c r="F296" s="628"/>
      <c r="G296" s="628"/>
      <c r="H296" s="628"/>
      <c r="I296" s="628"/>
      <c r="J296" s="628"/>
      <c r="K296" s="628"/>
      <c r="L296" s="628"/>
      <c r="M296" s="628"/>
      <c r="N296" s="628"/>
      <c r="O296" s="628"/>
      <c r="P296" s="628"/>
      <c r="Q296" s="628"/>
      <c r="R296" s="628"/>
      <c r="S296" s="628"/>
      <c r="T296" s="628"/>
      <c r="U296" s="628"/>
      <c r="V296" s="628"/>
      <c r="W296" s="628"/>
      <c r="X296" s="628"/>
      <c r="Y296" s="628"/>
      <c r="Z296" s="628"/>
      <c r="AA296" s="628"/>
      <c r="AB296" s="628"/>
      <c r="AC296" s="628"/>
      <c r="AD296" s="628"/>
      <c r="AE296" s="628"/>
      <c r="AF296" s="628"/>
      <c r="AG296" s="628"/>
      <c r="AH296" s="628"/>
      <c r="AI296" s="628"/>
      <c r="AJ296" s="628"/>
      <c r="AK296" s="628"/>
      <c r="AL296" s="628"/>
      <c r="AM296" s="628"/>
      <c r="AN296" s="628"/>
      <c r="AO296" s="628"/>
      <c r="AP296" s="628"/>
      <c r="AQ296" s="628"/>
      <c r="AR296" s="628"/>
      <c r="AS296" s="628"/>
      <c r="AT296" s="628"/>
      <c r="AU296" s="628"/>
      <c r="AV296" s="628"/>
      <c r="AW296" s="628"/>
      <c r="AX296" s="628"/>
      <c r="AY296" s="628"/>
      <c r="AZ296" s="628"/>
      <c r="BA296" s="628"/>
      <c r="BB296" s="604" t="s">
        <v>231</v>
      </c>
      <c r="BC296" s="629"/>
      <c r="BD296" s="629"/>
      <c r="BE296" s="606">
        <v>2016</v>
      </c>
      <c r="BF296" s="629"/>
      <c r="BG296" s="629"/>
    </row>
    <row r="297" spans="1:59" s="630" customFormat="1" ht="22.2" customHeight="1">
      <c r="A297" s="626" t="s">
        <v>100</v>
      </c>
      <c r="B297" s="672"/>
      <c r="C297" s="628"/>
      <c r="D297" s="628">
        <f t="shared" si="286"/>
        <v>0</v>
      </c>
      <c r="E297" s="628"/>
      <c r="F297" s="628"/>
      <c r="G297" s="628"/>
      <c r="H297" s="628"/>
      <c r="I297" s="628"/>
      <c r="J297" s="628"/>
      <c r="K297" s="628"/>
      <c r="L297" s="628"/>
      <c r="M297" s="628"/>
      <c r="N297" s="628"/>
      <c r="O297" s="628"/>
      <c r="P297" s="628"/>
      <c r="Q297" s="628"/>
      <c r="R297" s="628"/>
      <c r="S297" s="628"/>
      <c r="T297" s="628"/>
      <c r="U297" s="628"/>
      <c r="V297" s="628"/>
      <c r="W297" s="628"/>
      <c r="X297" s="628"/>
      <c r="Y297" s="628"/>
      <c r="Z297" s="628"/>
      <c r="AA297" s="628"/>
      <c r="AB297" s="628"/>
      <c r="AC297" s="628"/>
      <c r="AD297" s="628"/>
      <c r="AE297" s="628"/>
      <c r="AF297" s="628"/>
      <c r="AG297" s="628"/>
      <c r="AH297" s="628"/>
      <c r="AI297" s="628"/>
      <c r="AJ297" s="628"/>
      <c r="AK297" s="628"/>
      <c r="AL297" s="628"/>
      <c r="AM297" s="628"/>
      <c r="AN297" s="628"/>
      <c r="AO297" s="628"/>
      <c r="AP297" s="628"/>
      <c r="AQ297" s="628"/>
      <c r="AR297" s="628"/>
      <c r="AS297" s="628"/>
      <c r="AT297" s="628"/>
      <c r="AU297" s="628"/>
      <c r="AV297" s="628"/>
      <c r="AW297" s="628"/>
      <c r="AX297" s="628"/>
      <c r="AY297" s="628"/>
      <c r="AZ297" s="628"/>
      <c r="BA297" s="628"/>
      <c r="BB297" s="604" t="s">
        <v>231</v>
      </c>
      <c r="BC297" s="629"/>
      <c r="BD297" s="629"/>
      <c r="BE297" s="606">
        <v>2016</v>
      </c>
      <c r="BF297" s="629"/>
      <c r="BG297" s="629"/>
    </row>
    <row r="298" spans="1:59" s="683" customFormat="1" ht="22.2" customHeight="1">
      <c r="A298" s="678">
        <v>4</v>
      </c>
      <c r="B298" s="686" t="s">
        <v>446</v>
      </c>
      <c r="C298" s="680">
        <f>SUM(C299,C302)</f>
        <v>0</v>
      </c>
      <c r="D298" s="680">
        <f>SUM(D299+D302)</f>
        <v>0</v>
      </c>
      <c r="E298" s="680">
        <f t="shared" ref="E298:K298" si="293">SUM(E299,E302)</f>
        <v>0</v>
      </c>
      <c r="F298" s="680">
        <f t="shared" si="293"/>
        <v>0</v>
      </c>
      <c r="G298" s="680">
        <f t="shared" si="293"/>
        <v>0</v>
      </c>
      <c r="H298" s="680">
        <f t="shared" si="293"/>
        <v>0</v>
      </c>
      <c r="I298" s="628">
        <f t="shared" si="293"/>
        <v>0</v>
      </c>
      <c r="J298" s="628">
        <f t="shared" si="293"/>
        <v>0</v>
      </c>
      <c r="K298" s="628">
        <f t="shared" si="293"/>
        <v>0</v>
      </c>
      <c r="L298" s="628"/>
      <c r="M298" s="628">
        <f t="shared" ref="M298:AF298" si="294">SUM(M299,M302)</f>
        <v>0</v>
      </c>
      <c r="N298" s="628">
        <f t="shared" si="294"/>
        <v>0</v>
      </c>
      <c r="O298" s="628">
        <f t="shared" si="294"/>
        <v>0</v>
      </c>
      <c r="P298" s="680">
        <f t="shared" si="294"/>
        <v>0</v>
      </c>
      <c r="Q298" s="628">
        <f t="shared" si="294"/>
        <v>0</v>
      </c>
      <c r="R298" s="628">
        <f t="shared" si="294"/>
        <v>0</v>
      </c>
      <c r="S298" s="628">
        <f t="shared" si="294"/>
        <v>0</v>
      </c>
      <c r="T298" s="628">
        <f t="shared" si="294"/>
        <v>0</v>
      </c>
      <c r="U298" s="680">
        <f t="shared" si="294"/>
        <v>0</v>
      </c>
      <c r="V298" s="628">
        <f t="shared" si="294"/>
        <v>0</v>
      </c>
      <c r="W298" s="628">
        <f t="shared" si="294"/>
        <v>0</v>
      </c>
      <c r="X298" s="628">
        <f t="shared" si="294"/>
        <v>0</v>
      </c>
      <c r="Y298" s="680">
        <f t="shared" si="294"/>
        <v>0</v>
      </c>
      <c r="Z298" s="628">
        <f t="shared" si="294"/>
        <v>0</v>
      </c>
      <c r="AA298" s="628">
        <f t="shared" si="294"/>
        <v>0</v>
      </c>
      <c r="AB298" s="628">
        <f t="shared" si="294"/>
        <v>0</v>
      </c>
      <c r="AC298" s="628">
        <f t="shared" si="294"/>
        <v>0</v>
      </c>
      <c r="AD298" s="628">
        <f t="shared" si="294"/>
        <v>0</v>
      </c>
      <c r="AE298" s="628">
        <f t="shared" si="294"/>
        <v>0</v>
      </c>
      <c r="AF298" s="628">
        <f t="shared" si="294"/>
        <v>0</v>
      </c>
      <c r="AG298" s="628"/>
      <c r="AH298" s="628">
        <f t="shared" ref="AH298:BA298" si="295">SUM(AH299,AH302)</f>
        <v>0</v>
      </c>
      <c r="AI298" s="628">
        <f t="shared" si="295"/>
        <v>0</v>
      </c>
      <c r="AJ298" s="628">
        <f t="shared" si="295"/>
        <v>0</v>
      </c>
      <c r="AK298" s="628">
        <f t="shared" si="295"/>
        <v>0</v>
      </c>
      <c r="AL298" s="628">
        <f t="shared" si="295"/>
        <v>0</v>
      </c>
      <c r="AM298" s="628">
        <f t="shared" si="295"/>
        <v>0</v>
      </c>
      <c r="AN298" s="628">
        <f t="shared" si="295"/>
        <v>0</v>
      </c>
      <c r="AO298" s="628">
        <f t="shared" si="295"/>
        <v>0</v>
      </c>
      <c r="AP298" s="628">
        <f t="shared" si="295"/>
        <v>0</v>
      </c>
      <c r="AQ298" s="628">
        <f t="shared" si="295"/>
        <v>0</v>
      </c>
      <c r="AR298" s="628">
        <f t="shared" si="295"/>
        <v>0</v>
      </c>
      <c r="AS298" s="680">
        <f t="shared" si="295"/>
        <v>0</v>
      </c>
      <c r="AT298" s="680">
        <f t="shared" si="295"/>
        <v>0</v>
      </c>
      <c r="AU298" s="628">
        <f t="shared" si="295"/>
        <v>0</v>
      </c>
      <c r="AV298" s="628">
        <f t="shared" si="295"/>
        <v>0</v>
      </c>
      <c r="AW298" s="628">
        <f t="shared" si="295"/>
        <v>0</v>
      </c>
      <c r="AX298" s="628">
        <f t="shared" si="295"/>
        <v>0</v>
      </c>
      <c r="AY298" s="628">
        <f t="shared" si="295"/>
        <v>0</v>
      </c>
      <c r="AZ298" s="628">
        <f t="shared" si="295"/>
        <v>0</v>
      </c>
      <c r="BA298" s="628">
        <f t="shared" si="295"/>
        <v>0</v>
      </c>
      <c r="BB298" s="604" t="s">
        <v>231</v>
      </c>
      <c r="BC298" s="629"/>
      <c r="BD298" s="681"/>
      <c r="BE298" s="606">
        <v>2016</v>
      </c>
      <c r="BF298" s="682"/>
      <c r="BG298" s="682"/>
    </row>
    <row r="299" spans="1:59" s="630" customFormat="1" ht="24.75" customHeight="1">
      <c r="A299" s="626" t="s">
        <v>103</v>
      </c>
      <c r="B299" s="672" t="s">
        <v>480</v>
      </c>
      <c r="C299" s="628"/>
      <c r="D299" s="628">
        <f t="shared" ref="D299:D304" si="296">SUM(E299:BA299)</f>
        <v>0</v>
      </c>
      <c r="E299" s="628">
        <f t="shared" ref="E299:K299" si="297">SUM(E300:E301)</f>
        <v>0</v>
      </c>
      <c r="F299" s="628">
        <f t="shared" si="297"/>
        <v>0</v>
      </c>
      <c r="G299" s="628">
        <f t="shared" si="297"/>
        <v>0</v>
      </c>
      <c r="H299" s="628">
        <f t="shared" si="297"/>
        <v>0</v>
      </c>
      <c r="I299" s="628">
        <f t="shared" si="297"/>
        <v>0</v>
      </c>
      <c r="J299" s="628">
        <f t="shared" si="297"/>
        <v>0</v>
      </c>
      <c r="K299" s="628">
        <f t="shared" si="297"/>
        <v>0</v>
      </c>
      <c r="L299" s="628"/>
      <c r="M299" s="628">
        <f t="shared" ref="M299:AF299" si="298">SUM(M300:M301)</f>
        <v>0</v>
      </c>
      <c r="N299" s="628">
        <f t="shared" si="298"/>
        <v>0</v>
      </c>
      <c r="O299" s="628">
        <f t="shared" si="298"/>
        <v>0</v>
      </c>
      <c r="P299" s="628">
        <f t="shared" si="298"/>
        <v>0</v>
      </c>
      <c r="Q299" s="628">
        <f t="shared" si="298"/>
        <v>0</v>
      </c>
      <c r="R299" s="628">
        <f t="shared" si="298"/>
        <v>0</v>
      </c>
      <c r="S299" s="628">
        <f t="shared" si="298"/>
        <v>0</v>
      </c>
      <c r="T299" s="628">
        <f t="shared" si="298"/>
        <v>0</v>
      </c>
      <c r="U299" s="628">
        <f t="shared" si="298"/>
        <v>0</v>
      </c>
      <c r="V299" s="628">
        <f t="shared" si="298"/>
        <v>0</v>
      </c>
      <c r="W299" s="628">
        <f t="shared" si="298"/>
        <v>0</v>
      </c>
      <c r="X299" s="628">
        <f t="shared" si="298"/>
        <v>0</v>
      </c>
      <c r="Y299" s="628">
        <f t="shared" si="298"/>
        <v>0</v>
      </c>
      <c r="Z299" s="628">
        <f t="shared" si="298"/>
        <v>0</v>
      </c>
      <c r="AA299" s="628">
        <f t="shared" si="298"/>
        <v>0</v>
      </c>
      <c r="AB299" s="628">
        <f t="shared" si="298"/>
        <v>0</v>
      </c>
      <c r="AC299" s="628">
        <f t="shared" si="298"/>
        <v>0</v>
      </c>
      <c r="AD299" s="628">
        <f t="shared" si="298"/>
        <v>0</v>
      </c>
      <c r="AE299" s="628">
        <f t="shared" si="298"/>
        <v>0</v>
      </c>
      <c r="AF299" s="628">
        <f t="shared" si="298"/>
        <v>0</v>
      </c>
      <c r="AG299" s="628"/>
      <c r="AH299" s="628">
        <f t="shared" ref="AH299:BA299" si="299">SUM(AH300:AH301)</f>
        <v>0</v>
      </c>
      <c r="AI299" s="628">
        <f t="shared" si="299"/>
        <v>0</v>
      </c>
      <c r="AJ299" s="628">
        <f t="shared" si="299"/>
        <v>0</v>
      </c>
      <c r="AK299" s="628">
        <f t="shared" si="299"/>
        <v>0</v>
      </c>
      <c r="AL299" s="628">
        <f t="shared" si="299"/>
        <v>0</v>
      </c>
      <c r="AM299" s="628">
        <f t="shared" si="299"/>
        <v>0</v>
      </c>
      <c r="AN299" s="628">
        <f t="shared" si="299"/>
        <v>0</v>
      </c>
      <c r="AO299" s="628">
        <f t="shared" si="299"/>
        <v>0</v>
      </c>
      <c r="AP299" s="628">
        <f t="shared" si="299"/>
        <v>0</v>
      </c>
      <c r="AQ299" s="628">
        <f t="shared" si="299"/>
        <v>0</v>
      </c>
      <c r="AR299" s="628">
        <f t="shared" si="299"/>
        <v>0</v>
      </c>
      <c r="AS299" s="628">
        <f t="shared" si="299"/>
        <v>0</v>
      </c>
      <c r="AT299" s="628">
        <f t="shared" si="299"/>
        <v>0</v>
      </c>
      <c r="AU299" s="628">
        <f t="shared" si="299"/>
        <v>0</v>
      </c>
      <c r="AV299" s="628">
        <f t="shared" si="299"/>
        <v>0</v>
      </c>
      <c r="AW299" s="628">
        <f t="shared" si="299"/>
        <v>0</v>
      </c>
      <c r="AX299" s="628">
        <f t="shared" si="299"/>
        <v>0</v>
      </c>
      <c r="AY299" s="628">
        <f t="shared" si="299"/>
        <v>0</v>
      </c>
      <c r="AZ299" s="628">
        <f t="shared" si="299"/>
        <v>0</v>
      </c>
      <c r="BA299" s="628">
        <f t="shared" si="299"/>
        <v>0</v>
      </c>
      <c r="BB299" s="604" t="s">
        <v>231</v>
      </c>
      <c r="BC299" s="629"/>
      <c r="BD299" s="629"/>
      <c r="BE299" s="606">
        <v>2016</v>
      </c>
      <c r="BF299" s="629"/>
      <c r="BG299" s="629"/>
    </row>
    <row r="300" spans="1:59" s="638" customFormat="1" ht="24.75" customHeight="1">
      <c r="A300" s="626" t="s">
        <v>103</v>
      </c>
      <c r="B300" s="608"/>
      <c r="C300" s="635"/>
      <c r="D300" s="635">
        <f t="shared" si="296"/>
        <v>0</v>
      </c>
      <c r="E300" s="635"/>
      <c r="F300" s="635"/>
      <c r="G300" s="635"/>
      <c r="H300" s="635"/>
      <c r="I300" s="628"/>
      <c r="J300" s="628"/>
      <c r="K300" s="628"/>
      <c r="L300" s="628"/>
      <c r="M300" s="628"/>
      <c r="N300" s="628"/>
      <c r="O300" s="628"/>
      <c r="P300" s="635"/>
      <c r="Q300" s="628"/>
      <c r="R300" s="628"/>
      <c r="S300" s="628"/>
      <c r="T300" s="628"/>
      <c r="U300" s="635"/>
      <c r="V300" s="628"/>
      <c r="W300" s="628"/>
      <c r="X300" s="628"/>
      <c r="Y300" s="635"/>
      <c r="Z300" s="628"/>
      <c r="AA300" s="628"/>
      <c r="AB300" s="628"/>
      <c r="AC300" s="628"/>
      <c r="AD300" s="628"/>
      <c r="AE300" s="628"/>
      <c r="AF300" s="628"/>
      <c r="AG300" s="628"/>
      <c r="AH300" s="628"/>
      <c r="AI300" s="628"/>
      <c r="AJ300" s="628"/>
      <c r="AK300" s="628"/>
      <c r="AL300" s="628"/>
      <c r="AM300" s="628"/>
      <c r="AN300" s="628"/>
      <c r="AO300" s="628"/>
      <c r="AP300" s="628"/>
      <c r="AQ300" s="628"/>
      <c r="AR300" s="628"/>
      <c r="AS300" s="635"/>
      <c r="AT300" s="635"/>
      <c r="AU300" s="628"/>
      <c r="AV300" s="628"/>
      <c r="AW300" s="628"/>
      <c r="AX300" s="628"/>
      <c r="AY300" s="628"/>
      <c r="AZ300" s="628"/>
      <c r="BA300" s="628"/>
      <c r="BB300" s="604" t="s">
        <v>231</v>
      </c>
      <c r="BC300" s="629"/>
      <c r="BD300" s="70"/>
      <c r="BE300" s="606">
        <v>2016</v>
      </c>
      <c r="BF300" s="637"/>
      <c r="BG300" s="637"/>
    </row>
    <row r="301" spans="1:59" s="638" customFormat="1" ht="24.75" customHeight="1">
      <c r="A301" s="626" t="s">
        <v>103</v>
      </c>
      <c r="B301" s="684"/>
      <c r="C301" s="635"/>
      <c r="D301" s="635">
        <f t="shared" si="296"/>
        <v>0</v>
      </c>
      <c r="E301" s="635"/>
      <c r="F301" s="635"/>
      <c r="G301" s="635"/>
      <c r="H301" s="635"/>
      <c r="I301" s="628"/>
      <c r="J301" s="628"/>
      <c r="K301" s="628"/>
      <c r="L301" s="628"/>
      <c r="M301" s="628"/>
      <c r="N301" s="628"/>
      <c r="O301" s="628"/>
      <c r="P301" s="635"/>
      <c r="Q301" s="628"/>
      <c r="R301" s="628"/>
      <c r="S301" s="628"/>
      <c r="T301" s="628"/>
      <c r="U301" s="635"/>
      <c r="V301" s="628"/>
      <c r="W301" s="628"/>
      <c r="X301" s="628"/>
      <c r="Y301" s="635"/>
      <c r="Z301" s="628"/>
      <c r="AA301" s="628"/>
      <c r="AB301" s="628"/>
      <c r="AC301" s="628"/>
      <c r="AD301" s="628"/>
      <c r="AE301" s="628"/>
      <c r="AF301" s="628"/>
      <c r="AG301" s="628"/>
      <c r="AH301" s="628"/>
      <c r="AI301" s="628"/>
      <c r="AJ301" s="628"/>
      <c r="AK301" s="628"/>
      <c r="AL301" s="628"/>
      <c r="AM301" s="628"/>
      <c r="AN301" s="628"/>
      <c r="AO301" s="628"/>
      <c r="AP301" s="628"/>
      <c r="AQ301" s="628"/>
      <c r="AR301" s="628"/>
      <c r="AS301" s="635"/>
      <c r="AT301" s="635"/>
      <c r="AU301" s="628"/>
      <c r="AV301" s="628"/>
      <c r="AW301" s="628"/>
      <c r="AX301" s="628"/>
      <c r="AY301" s="628"/>
      <c r="AZ301" s="628"/>
      <c r="BA301" s="628"/>
      <c r="BB301" s="604" t="s">
        <v>231</v>
      </c>
      <c r="BC301" s="629"/>
      <c r="BD301" s="70"/>
      <c r="BE301" s="606">
        <v>2016</v>
      </c>
      <c r="BF301" s="637">
        <v>71</v>
      </c>
      <c r="BG301" s="637"/>
    </row>
    <row r="302" spans="1:59" s="630" customFormat="1" ht="22.2" customHeight="1">
      <c r="A302" s="626" t="s">
        <v>103</v>
      </c>
      <c r="B302" s="672" t="s">
        <v>481</v>
      </c>
      <c r="C302" s="628"/>
      <c r="D302" s="628">
        <f t="shared" si="296"/>
        <v>0</v>
      </c>
      <c r="E302" s="628">
        <f t="shared" ref="E302:K302" si="300">SUM(E303:E304)</f>
        <v>0</v>
      </c>
      <c r="F302" s="628">
        <f t="shared" si="300"/>
        <v>0</v>
      </c>
      <c r="G302" s="628">
        <f t="shared" si="300"/>
        <v>0</v>
      </c>
      <c r="H302" s="628">
        <f t="shared" si="300"/>
        <v>0</v>
      </c>
      <c r="I302" s="628">
        <f t="shared" si="300"/>
        <v>0</v>
      </c>
      <c r="J302" s="628">
        <f t="shared" si="300"/>
        <v>0</v>
      </c>
      <c r="K302" s="628">
        <f t="shared" si="300"/>
        <v>0</v>
      </c>
      <c r="L302" s="628"/>
      <c r="M302" s="628">
        <f t="shared" ref="M302:AF302" si="301">SUM(M303:M304)</f>
        <v>0</v>
      </c>
      <c r="N302" s="628">
        <f t="shared" si="301"/>
        <v>0</v>
      </c>
      <c r="O302" s="628">
        <f t="shared" si="301"/>
        <v>0</v>
      </c>
      <c r="P302" s="628">
        <f t="shared" si="301"/>
        <v>0</v>
      </c>
      <c r="Q302" s="628">
        <f t="shared" si="301"/>
        <v>0</v>
      </c>
      <c r="R302" s="628">
        <f t="shared" si="301"/>
        <v>0</v>
      </c>
      <c r="S302" s="628">
        <f t="shared" si="301"/>
        <v>0</v>
      </c>
      <c r="T302" s="628">
        <f t="shared" si="301"/>
        <v>0</v>
      </c>
      <c r="U302" s="628">
        <f t="shared" si="301"/>
        <v>0</v>
      </c>
      <c r="V302" s="628">
        <f t="shared" si="301"/>
        <v>0</v>
      </c>
      <c r="W302" s="628">
        <f t="shared" si="301"/>
        <v>0</v>
      </c>
      <c r="X302" s="628">
        <f t="shared" si="301"/>
        <v>0</v>
      </c>
      <c r="Y302" s="628">
        <f t="shared" si="301"/>
        <v>0</v>
      </c>
      <c r="Z302" s="628">
        <f t="shared" si="301"/>
        <v>0</v>
      </c>
      <c r="AA302" s="628">
        <f t="shared" si="301"/>
        <v>0</v>
      </c>
      <c r="AB302" s="628">
        <f t="shared" si="301"/>
        <v>0</v>
      </c>
      <c r="AC302" s="628">
        <f t="shared" si="301"/>
        <v>0</v>
      </c>
      <c r="AD302" s="628">
        <f t="shared" si="301"/>
        <v>0</v>
      </c>
      <c r="AE302" s="628">
        <f t="shared" si="301"/>
        <v>0</v>
      </c>
      <c r="AF302" s="628">
        <f t="shared" si="301"/>
        <v>0</v>
      </c>
      <c r="AG302" s="628"/>
      <c r="AH302" s="628">
        <f t="shared" ref="AH302:BA302" si="302">SUM(AH303:AH304)</f>
        <v>0</v>
      </c>
      <c r="AI302" s="628">
        <f t="shared" si="302"/>
        <v>0</v>
      </c>
      <c r="AJ302" s="628">
        <f t="shared" si="302"/>
        <v>0</v>
      </c>
      <c r="AK302" s="628">
        <f t="shared" si="302"/>
        <v>0</v>
      </c>
      <c r="AL302" s="628">
        <f t="shared" si="302"/>
        <v>0</v>
      </c>
      <c r="AM302" s="628">
        <f t="shared" si="302"/>
        <v>0</v>
      </c>
      <c r="AN302" s="628">
        <f t="shared" si="302"/>
        <v>0</v>
      </c>
      <c r="AO302" s="628">
        <f t="shared" si="302"/>
        <v>0</v>
      </c>
      <c r="AP302" s="628">
        <f t="shared" si="302"/>
        <v>0</v>
      </c>
      <c r="AQ302" s="628">
        <f t="shared" si="302"/>
        <v>0</v>
      </c>
      <c r="AR302" s="628">
        <f t="shared" si="302"/>
        <v>0</v>
      </c>
      <c r="AS302" s="628">
        <f t="shared" si="302"/>
        <v>0</v>
      </c>
      <c r="AT302" s="628">
        <f t="shared" si="302"/>
        <v>0</v>
      </c>
      <c r="AU302" s="628">
        <f t="shared" si="302"/>
        <v>0</v>
      </c>
      <c r="AV302" s="628">
        <f t="shared" si="302"/>
        <v>0</v>
      </c>
      <c r="AW302" s="628">
        <f t="shared" si="302"/>
        <v>0</v>
      </c>
      <c r="AX302" s="628">
        <f t="shared" si="302"/>
        <v>0</v>
      </c>
      <c r="AY302" s="628">
        <f t="shared" si="302"/>
        <v>0</v>
      </c>
      <c r="AZ302" s="628">
        <f t="shared" si="302"/>
        <v>0</v>
      </c>
      <c r="BA302" s="628">
        <f t="shared" si="302"/>
        <v>0</v>
      </c>
      <c r="BB302" s="604" t="s">
        <v>231</v>
      </c>
      <c r="BC302" s="629"/>
      <c r="BD302" s="629"/>
      <c r="BE302" s="606">
        <v>2016</v>
      </c>
      <c r="BF302" s="629"/>
      <c r="BG302" s="629"/>
    </row>
    <row r="303" spans="1:59" s="638" customFormat="1" ht="22.2" customHeight="1">
      <c r="A303" s="626" t="s">
        <v>103</v>
      </c>
      <c r="B303" s="684"/>
      <c r="C303" s="635"/>
      <c r="D303" s="635">
        <f t="shared" si="296"/>
        <v>0</v>
      </c>
      <c r="E303" s="635"/>
      <c r="F303" s="635"/>
      <c r="G303" s="635"/>
      <c r="H303" s="635"/>
      <c r="I303" s="628"/>
      <c r="J303" s="628"/>
      <c r="K303" s="628"/>
      <c r="L303" s="628"/>
      <c r="M303" s="628"/>
      <c r="N303" s="628"/>
      <c r="O303" s="628"/>
      <c r="P303" s="635"/>
      <c r="Q303" s="628"/>
      <c r="R303" s="628"/>
      <c r="S303" s="628"/>
      <c r="T303" s="628"/>
      <c r="U303" s="635"/>
      <c r="V303" s="628"/>
      <c r="W303" s="628"/>
      <c r="X303" s="628"/>
      <c r="Y303" s="635"/>
      <c r="Z303" s="628"/>
      <c r="AA303" s="628"/>
      <c r="AB303" s="628"/>
      <c r="AC303" s="628"/>
      <c r="AD303" s="628"/>
      <c r="AE303" s="628"/>
      <c r="AF303" s="628"/>
      <c r="AG303" s="628"/>
      <c r="AH303" s="628"/>
      <c r="AI303" s="628"/>
      <c r="AJ303" s="628"/>
      <c r="AK303" s="628"/>
      <c r="AL303" s="628"/>
      <c r="AM303" s="628"/>
      <c r="AN303" s="628"/>
      <c r="AO303" s="628"/>
      <c r="AP303" s="628"/>
      <c r="AQ303" s="628"/>
      <c r="AR303" s="628"/>
      <c r="AS303" s="635"/>
      <c r="AT303" s="635"/>
      <c r="AU303" s="628"/>
      <c r="AV303" s="628"/>
      <c r="AW303" s="628"/>
      <c r="AX303" s="628"/>
      <c r="AY303" s="628"/>
      <c r="AZ303" s="628"/>
      <c r="BA303" s="628"/>
      <c r="BB303" s="604" t="s">
        <v>231</v>
      </c>
      <c r="BC303" s="629"/>
      <c r="BD303" s="70"/>
      <c r="BE303" s="606">
        <v>2016</v>
      </c>
      <c r="BF303" s="637"/>
      <c r="BG303" s="637"/>
    </row>
    <row r="304" spans="1:59" s="630" customFormat="1" ht="22.2" customHeight="1">
      <c r="A304" s="626" t="s">
        <v>103</v>
      </c>
      <c r="B304" s="672"/>
      <c r="C304" s="628"/>
      <c r="D304" s="628">
        <f t="shared" si="296"/>
        <v>0</v>
      </c>
      <c r="E304" s="628"/>
      <c r="F304" s="628"/>
      <c r="G304" s="628"/>
      <c r="H304" s="628"/>
      <c r="I304" s="628"/>
      <c r="J304" s="628"/>
      <c r="K304" s="628"/>
      <c r="L304" s="628"/>
      <c r="M304" s="628"/>
      <c r="N304" s="628"/>
      <c r="O304" s="628"/>
      <c r="P304" s="628"/>
      <c r="Q304" s="628"/>
      <c r="R304" s="628"/>
      <c r="S304" s="628"/>
      <c r="T304" s="628"/>
      <c r="U304" s="628"/>
      <c r="V304" s="628"/>
      <c r="W304" s="628"/>
      <c r="X304" s="628"/>
      <c r="Y304" s="628"/>
      <c r="Z304" s="628"/>
      <c r="AA304" s="628"/>
      <c r="AB304" s="628"/>
      <c r="AC304" s="628"/>
      <c r="AD304" s="628"/>
      <c r="AE304" s="628"/>
      <c r="AF304" s="628"/>
      <c r="AG304" s="628"/>
      <c r="AH304" s="628"/>
      <c r="AI304" s="628"/>
      <c r="AJ304" s="628"/>
      <c r="AK304" s="628"/>
      <c r="AL304" s="628"/>
      <c r="AM304" s="628"/>
      <c r="AN304" s="628"/>
      <c r="AO304" s="628"/>
      <c r="AP304" s="628"/>
      <c r="AQ304" s="628"/>
      <c r="AR304" s="628"/>
      <c r="AS304" s="628"/>
      <c r="AT304" s="628"/>
      <c r="AU304" s="628"/>
      <c r="AV304" s="628"/>
      <c r="AW304" s="628"/>
      <c r="AX304" s="628"/>
      <c r="AY304" s="628"/>
      <c r="AZ304" s="628"/>
      <c r="BA304" s="628"/>
      <c r="BB304" s="604" t="s">
        <v>231</v>
      </c>
      <c r="BC304" s="629"/>
      <c r="BD304" s="629"/>
      <c r="BE304" s="606">
        <v>2016</v>
      </c>
      <c r="BF304" s="629"/>
      <c r="BG304" s="629"/>
    </row>
    <row r="305" spans="1:59" s="683" customFormat="1" ht="22.2" customHeight="1">
      <c r="A305" s="678">
        <v>5</v>
      </c>
      <c r="B305" s="679" t="s">
        <v>447</v>
      </c>
      <c r="C305" s="680">
        <f>SUM(C306,C309)</f>
        <v>0</v>
      </c>
      <c r="D305" s="680">
        <f>SUM(D306+D309)</f>
        <v>0</v>
      </c>
      <c r="E305" s="680">
        <f t="shared" ref="E305:K305" si="303">SUM(E306,E309)</f>
        <v>0</v>
      </c>
      <c r="F305" s="680">
        <f t="shared" si="303"/>
        <v>0</v>
      </c>
      <c r="G305" s="680">
        <f t="shared" si="303"/>
        <v>0</v>
      </c>
      <c r="H305" s="680">
        <f t="shared" si="303"/>
        <v>0</v>
      </c>
      <c r="I305" s="628">
        <f t="shared" si="303"/>
        <v>0</v>
      </c>
      <c r="J305" s="628">
        <f t="shared" si="303"/>
        <v>0</v>
      </c>
      <c r="K305" s="628">
        <f t="shared" si="303"/>
        <v>0</v>
      </c>
      <c r="L305" s="628"/>
      <c r="M305" s="628">
        <f t="shared" ref="M305:AF305" si="304">SUM(M306,M309)</f>
        <v>0</v>
      </c>
      <c r="N305" s="628">
        <f t="shared" si="304"/>
        <v>0</v>
      </c>
      <c r="O305" s="628">
        <f t="shared" si="304"/>
        <v>0</v>
      </c>
      <c r="P305" s="680">
        <f t="shared" si="304"/>
        <v>0</v>
      </c>
      <c r="Q305" s="628">
        <f t="shared" si="304"/>
        <v>0</v>
      </c>
      <c r="R305" s="628">
        <f t="shared" si="304"/>
        <v>0</v>
      </c>
      <c r="S305" s="628">
        <f t="shared" si="304"/>
        <v>0</v>
      </c>
      <c r="T305" s="628">
        <f t="shared" si="304"/>
        <v>0</v>
      </c>
      <c r="U305" s="680">
        <f t="shared" si="304"/>
        <v>0</v>
      </c>
      <c r="V305" s="628">
        <f t="shared" si="304"/>
        <v>0</v>
      </c>
      <c r="W305" s="628">
        <f t="shared" si="304"/>
        <v>0</v>
      </c>
      <c r="X305" s="628">
        <f t="shared" si="304"/>
        <v>0</v>
      </c>
      <c r="Y305" s="680">
        <f t="shared" si="304"/>
        <v>0</v>
      </c>
      <c r="Z305" s="628">
        <f t="shared" si="304"/>
        <v>0</v>
      </c>
      <c r="AA305" s="628">
        <f t="shared" si="304"/>
        <v>0</v>
      </c>
      <c r="AB305" s="628">
        <f t="shared" si="304"/>
        <v>0</v>
      </c>
      <c r="AC305" s="628">
        <f t="shared" si="304"/>
        <v>0</v>
      </c>
      <c r="AD305" s="628">
        <f t="shared" si="304"/>
        <v>0</v>
      </c>
      <c r="AE305" s="628">
        <f t="shared" si="304"/>
        <v>0</v>
      </c>
      <c r="AF305" s="628">
        <f t="shared" si="304"/>
        <v>0</v>
      </c>
      <c r="AG305" s="628"/>
      <c r="AH305" s="628">
        <f t="shared" ref="AH305:BA305" si="305">SUM(AH306,AH309)</f>
        <v>0</v>
      </c>
      <c r="AI305" s="628">
        <f t="shared" si="305"/>
        <v>0</v>
      </c>
      <c r="AJ305" s="628">
        <f t="shared" si="305"/>
        <v>0</v>
      </c>
      <c r="AK305" s="628">
        <f t="shared" si="305"/>
        <v>0</v>
      </c>
      <c r="AL305" s="628">
        <f t="shared" si="305"/>
        <v>0</v>
      </c>
      <c r="AM305" s="628">
        <f t="shared" si="305"/>
        <v>0</v>
      </c>
      <c r="AN305" s="628">
        <f t="shared" si="305"/>
        <v>0</v>
      </c>
      <c r="AO305" s="628">
        <f t="shared" si="305"/>
        <v>0</v>
      </c>
      <c r="AP305" s="628">
        <f t="shared" si="305"/>
        <v>0</v>
      </c>
      <c r="AQ305" s="628">
        <f t="shared" si="305"/>
        <v>0</v>
      </c>
      <c r="AR305" s="628">
        <f t="shared" si="305"/>
        <v>0</v>
      </c>
      <c r="AS305" s="680">
        <f t="shared" si="305"/>
        <v>0</v>
      </c>
      <c r="AT305" s="680">
        <f t="shared" si="305"/>
        <v>0</v>
      </c>
      <c r="AU305" s="628">
        <f t="shared" si="305"/>
        <v>0</v>
      </c>
      <c r="AV305" s="628">
        <f t="shared" si="305"/>
        <v>0</v>
      </c>
      <c r="AW305" s="628">
        <f t="shared" si="305"/>
        <v>0</v>
      </c>
      <c r="AX305" s="628">
        <f t="shared" si="305"/>
        <v>0</v>
      </c>
      <c r="AY305" s="628">
        <f t="shared" si="305"/>
        <v>0</v>
      </c>
      <c r="AZ305" s="628">
        <f t="shared" si="305"/>
        <v>0</v>
      </c>
      <c r="BA305" s="628">
        <f t="shared" si="305"/>
        <v>0</v>
      </c>
      <c r="BB305" s="604" t="s">
        <v>231</v>
      </c>
      <c r="BC305" s="629"/>
      <c r="BD305" s="681"/>
      <c r="BE305" s="606">
        <v>2016</v>
      </c>
      <c r="BF305" s="682"/>
      <c r="BG305" s="682"/>
    </row>
    <row r="306" spans="1:59" s="630" customFormat="1" ht="22.2" customHeight="1">
      <c r="A306" s="626" t="s">
        <v>106</v>
      </c>
      <c r="B306" s="672" t="s">
        <v>480</v>
      </c>
      <c r="C306" s="628"/>
      <c r="D306" s="628">
        <f>SUM(E306:BA306)</f>
        <v>0</v>
      </c>
      <c r="E306" s="628">
        <f t="shared" ref="E306:K306" si="306">SUM(E307:E308)</f>
        <v>0</v>
      </c>
      <c r="F306" s="628">
        <f t="shared" si="306"/>
        <v>0</v>
      </c>
      <c r="G306" s="628">
        <f t="shared" si="306"/>
        <v>0</v>
      </c>
      <c r="H306" s="628">
        <f t="shared" si="306"/>
        <v>0</v>
      </c>
      <c r="I306" s="628">
        <f t="shared" si="306"/>
        <v>0</v>
      </c>
      <c r="J306" s="628">
        <f t="shared" si="306"/>
        <v>0</v>
      </c>
      <c r="K306" s="628">
        <f t="shared" si="306"/>
        <v>0</v>
      </c>
      <c r="L306" s="628"/>
      <c r="M306" s="628">
        <f t="shared" ref="M306:AF306" si="307">SUM(M307:M308)</f>
        <v>0</v>
      </c>
      <c r="N306" s="628">
        <f t="shared" si="307"/>
        <v>0</v>
      </c>
      <c r="O306" s="628">
        <f t="shared" si="307"/>
        <v>0</v>
      </c>
      <c r="P306" s="628">
        <f t="shared" si="307"/>
        <v>0</v>
      </c>
      <c r="Q306" s="628">
        <f t="shared" si="307"/>
        <v>0</v>
      </c>
      <c r="R306" s="628">
        <f t="shared" si="307"/>
        <v>0</v>
      </c>
      <c r="S306" s="628">
        <f t="shared" si="307"/>
        <v>0</v>
      </c>
      <c r="T306" s="628">
        <f t="shared" si="307"/>
        <v>0</v>
      </c>
      <c r="U306" s="628">
        <f t="shared" si="307"/>
        <v>0</v>
      </c>
      <c r="V306" s="628">
        <f t="shared" si="307"/>
        <v>0</v>
      </c>
      <c r="W306" s="628">
        <f t="shared" si="307"/>
        <v>0</v>
      </c>
      <c r="X306" s="628">
        <f t="shared" si="307"/>
        <v>0</v>
      </c>
      <c r="Y306" s="628">
        <f t="shared" si="307"/>
        <v>0</v>
      </c>
      <c r="Z306" s="628">
        <f t="shared" si="307"/>
        <v>0</v>
      </c>
      <c r="AA306" s="628">
        <f t="shared" si="307"/>
        <v>0</v>
      </c>
      <c r="AB306" s="628">
        <f t="shared" si="307"/>
        <v>0</v>
      </c>
      <c r="AC306" s="628">
        <f t="shared" si="307"/>
        <v>0</v>
      </c>
      <c r="AD306" s="628">
        <f t="shared" si="307"/>
        <v>0</v>
      </c>
      <c r="AE306" s="628">
        <f t="shared" si="307"/>
        <v>0</v>
      </c>
      <c r="AF306" s="628">
        <f t="shared" si="307"/>
        <v>0</v>
      </c>
      <c r="AG306" s="628"/>
      <c r="AH306" s="628">
        <f t="shared" ref="AH306:BA306" si="308">SUM(AH307:AH308)</f>
        <v>0</v>
      </c>
      <c r="AI306" s="628">
        <f t="shared" si="308"/>
        <v>0</v>
      </c>
      <c r="AJ306" s="628">
        <f t="shared" si="308"/>
        <v>0</v>
      </c>
      <c r="AK306" s="628">
        <f t="shared" si="308"/>
        <v>0</v>
      </c>
      <c r="AL306" s="628">
        <f t="shared" si="308"/>
        <v>0</v>
      </c>
      <c r="AM306" s="628">
        <f t="shared" si="308"/>
        <v>0</v>
      </c>
      <c r="AN306" s="628">
        <f t="shared" si="308"/>
        <v>0</v>
      </c>
      <c r="AO306" s="628">
        <f t="shared" si="308"/>
        <v>0</v>
      </c>
      <c r="AP306" s="628">
        <f t="shared" si="308"/>
        <v>0</v>
      </c>
      <c r="AQ306" s="628">
        <f t="shared" si="308"/>
        <v>0</v>
      </c>
      <c r="AR306" s="628">
        <f t="shared" si="308"/>
        <v>0</v>
      </c>
      <c r="AS306" s="628">
        <f t="shared" si="308"/>
        <v>0</v>
      </c>
      <c r="AT306" s="628">
        <f t="shared" si="308"/>
        <v>0</v>
      </c>
      <c r="AU306" s="628">
        <f t="shared" si="308"/>
        <v>0</v>
      </c>
      <c r="AV306" s="628">
        <f t="shared" si="308"/>
        <v>0</v>
      </c>
      <c r="AW306" s="628">
        <f t="shared" si="308"/>
        <v>0</v>
      </c>
      <c r="AX306" s="628">
        <f t="shared" si="308"/>
        <v>0</v>
      </c>
      <c r="AY306" s="628">
        <f t="shared" si="308"/>
        <v>0</v>
      </c>
      <c r="AZ306" s="628">
        <f t="shared" si="308"/>
        <v>0</v>
      </c>
      <c r="BA306" s="628">
        <f t="shared" si="308"/>
        <v>0</v>
      </c>
      <c r="BB306" s="604" t="s">
        <v>231</v>
      </c>
      <c r="BC306" s="629"/>
      <c r="BD306" s="629"/>
      <c r="BE306" s="606">
        <v>2016</v>
      </c>
      <c r="BF306" s="629"/>
      <c r="BG306" s="629"/>
    </row>
    <row r="307" spans="1:59" s="638" customFormat="1" ht="22.2" customHeight="1">
      <c r="A307" s="626" t="s">
        <v>106</v>
      </c>
      <c r="B307" s="684"/>
      <c r="C307" s="635"/>
      <c r="D307" s="635">
        <f>SUM(E307:BA307)</f>
        <v>0</v>
      </c>
      <c r="E307" s="635"/>
      <c r="F307" s="635"/>
      <c r="G307" s="635"/>
      <c r="H307" s="635"/>
      <c r="I307" s="628"/>
      <c r="J307" s="628"/>
      <c r="K307" s="628"/>
      <c r="L307" s="628"/>
      <c r="M307" s="628"/>
      <c r="N307" s="628"/>
      <c r="O307" s="628"/>
      <c r="P307" s="635"/>
      <c r="Q307" s="628"/>
      <c r="R307" s="628"/>
      <c r="S307" s="628"/>
      <c r="T307" s="628"/>
      <c r="U307" s="635"/>
      <c r="V307" s="628"/>
      <c r="W307" s="628"/>
      <c r="X307" s="628"/>
      <c r="Y307" s="635"/>
      <c r="Z307" s="628"/>
      <c r="AA307" s="628"/>
      <c r="AB307" s="628"/>
      <c r="AC307" s="628"/>
      <c r="AD307" s="628"/>
      <c r="AE307" s="628"/>
      <c r="AF307" s="628"/>
      <c r="AG307" s="628"/>
      <c r="AH307" s="628"/>
      <c r="AI307" s="628"/>
      <c r="AJ307" s="628"/>
      <c r="AK307" s="628"/>
      <c r="AL307" s="628"/>
      <c r="AM307" s="628"/>
      <c r="AN307" s="628"/>
      <c r="AO307" s="628"/>
      <c r="AP307" s="628"/>
      <c r="AQ307" s="628"/>
      <c r="AR307" s="628"/>
      <c r="AS307" s="635"/>
      <c r="AT307" s="635"/>
      <c r="AU307" s="628"/>
      <c r="AV307" s="628"/>
      <c r="AW307" s="628"/>
      <c r="AX307" s="628"/>
      <c r="AY307" s="628"/>
      <c r="AZ307" s="628"/>
      <c r="BA307" s="628"/>
      <c r="BB307" s="604" t="s">
        <v>231</v>
      </c>
      <c r="BC307" s="629"/>
      <c r="BD307" s="70"/>
      <c r="BE307" s="606">
        <v>2016</v>
      </c>
      <c r="BF307" s="637"/>
      <c r="BG307" s="637"/>
    </row>
    <row r="308" spans="1:59" s="630" customFormat="1" ht="22.2" customHeight="1">
      <c r="A308" s="626" t="s">
        <v>106</v>
      </c>
      <c r="B308" s="672"/>
      <c r="C308" s="628"/>
      <c r="D308" s="628">
        <f>SUM(E308:BA308)</f>
        <v>0</v>
      </c>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628"/>
      <c r="AA308" s="628"/>
      <c r="AB308" s="628"/>
      <c r="AC308" s="628"/>
      <c r="AD308" s="628"/>
      <c r="AE308" s="628"/>
      <c r="AF308" s="628"/>
      <c r="AG308" s="628"/>
      <c r="AH308" s="628"/>
      <c r="AI308" s="628"/>
      <c r="AJ308" s="628"/>
      <c r="AK308" s="628"/>
      <c r="AL308" s="628"/>
      <c r="AM308" s="628"/>
      <c r="AN308" s="628"/>
      <c r="AO308" s="628"/>
      <c r="AP308" s="628"/>
      <c r="AQ308" s="628"/>
      <c r="AR308" s="628"/>
      <c r="AS308" s="628"/>
      <c r="AT308" s="628"/>
      <c r="AU308" s="628"/>
      <c r="AV308" s="628"/>
      <c r="AW308" s="628"/>
      <c r="AX308" s="628"/>
      <c r="AY308" s="628"/>
      <c r="AZ308" s="628"/>
      <c r="BA308" s="628"/>
      <c r="BB308" s="604" t="s">
        <v>231</v>
      </c>
      <c r="BC308" s="629"/>
      <c r="BD308" s="629"/>
      <c r="BE308" s="606">
        <v>2016</v>
      </c>
      <c r="BF308" s="629"/>
      <c r="BG308" s="629"/>
    </row>
    <row r="309" spans="1:59" s="630" customFormat="1" ht="22.2" customHeight="1">
      <c r="A309" s="626" t="s">
        <v>106</v>
      </c>
      <c r="B309" s="672" t="s">
        <v>481</v>
      </c>
      <c r="C309" s="628"/>
      <c r="D309" s="628">
        <f>SUM(E309:BA309)</f>
        <v>0</v>
      </c>
      <c r="E309" s="628">
        <f t="shared" ref="E309:K309" si="309">SUM(E310:E311)</f>
        <v>0</v>
      </c>
      <c r="F309" s="628">
        <f t="shared" si="309"/>
        <v>0</v>
      </c>
      <c r="G309" s="628">
        <f t="shared" si="309"/>
        <v>0</v>
      </c>
      <c r="H309" s="628">
        <f t="shared" si="309"/>
        <v>0</v>
      </c>
      <c r="I309" s="628">
        <f t="shared" si="309"/>
        <v>0</v>
      </c>
      <c r="J309" s="628">
        <f t="shared" si="309"/>
        <v>0</v>
      </c>
      <c r="K309" s="628">
        <f t="shared" si="309"/>
        <v>0</v>
      </c>
      <c r="L309" s="628"/>
      <c r="M309" s="628">
        <f t="shared" ref="M309:AF309" si="310">SUM(M310:M311)</f>
        <v>0</v>
      </c>
      <c r="N309" s="628">
        <f t="shared" si="310"/>
        <v>0</v>
      </c>
      <c r="O309" s="628">
        <f t="shared" si="310"/>
        <v>0</v>
      </c>
      <c r="P309" s="628">
        <f t="shared" si="310"/>
        <v>0</v>
      </c>
      <c r="Q309" s="628">
        <f t="shared" si="310"/>
        <v>0</v>
      </c>
      <c r="R309" s="628">
        <f t="shared" si="310"/>
        <v>0</v>
      </c>
      <c r="S309" s="628">
        <f t="shared" si="310"/>
        <v>0</v>
      </c>
      <c r="T309" s="628">
        <f t="shared" si="310"/>
        <v>0</v>
      </c>
      <c r="U309" s="628">
        <f t="shared" si="310"/>
        <v>0</v>
      </c>
      <c r="V309" s="628">
        <f t="shared" si="310"/>
        <v>0</v>
      </c>
      <c r="W309" s="628">
        <f t="shared" si="310"/>
        <v>0</v>
      </c>
      <c r="X309" s="628">
        <f t="shared" si="310"/>
        <v>0</v>
      </c>
      <c r="Y309" s="628">
        <f t="shared" si="310"/>
        <v>0</v>
      </c>
      <c r="Z309" s="628">
        <f t="shared" si="310"/>
        <v>0</v>
      </c>
      <c r="AA309" s="628">
        <f t="shared" si="310"/>
        <v>0</v>
      </c>
      <c r="AB309" s="628">
        <f t="shared" si="310"/>
        <v>0</v>
      </c>
      <c r="AC309" s="628">
        <f t="shared" si="310"/>
        <v>0</v>
      </c>
      <c r="AD309" s="628">
        <f t="shared" si="310"/>
        <v>0</v>
      </c>
      <c r="AE309" s="628">
        <f t="shared" si="310"/>
        <v>0</v>
      </c>
      <c r="AF309" s="628">
        <f t="shared" si="310"/>
        <v>0</v>
      </c>
      <c r="AG309" s="628"/>
      <c r="AH309" s="628">
        <f t="shared" ref="AH309:BA309" si="311">SUM(AH310:AH311)</f>
        <v>0</v>
      </c>
      <c r="AI309" s="628">
        <f t="shared" si="311"/>
        <v>0</v>
      </c>
      <c r="AJ309" s="628">
        <f t="shared" si="311"/>
        <v>0</v>
      </c>
      <c r="AK309" s="628">
        <f t="shared" si="311"/>
        <v>0</v>
      </c>
      <c r="AL309" s="628">
        <f t="shared" si="311"/>
        <v>0</v>
      </c>
      <c r="AM309" s="628">
        <f t="shared" si="311"/>
        <v>0</v>
      </c>
      <c r="AN309" s="628">
        <f t="shared" si="311"/>
        <v>0</v>
      </c>
      <c r="AO309" s="628">
        <f t="shared" si="311"/>
        <v>0</v>
      </c>
      <c r="AP309" s="628">
        <f t="shared" si="311"/>
        <v>0</v>
      </c>
      <c r="AQ309" s="628">
        <f t="shared" si="311"/>
        <v>0</v>
      </c>
      <c r="AR309" s="628">
        <f t="shared" si="311"/>
        <v>0</v>
      </c>
      <c r="AS309" s="628">
        <f t="shared" si="311"/>
        <v>0</v>
      </c>
      <c r="AT309" s="628">
        <f t="shared" si="311"/>
        <v>0</v>
      </c>
      <c r="AU309" s="628">
        <f t="shared" si="311"/>
        <v>0</v>
      </c>
      <c r="AV309" s="628">
        <f t="shared" si="311"/>
        <v>0</v>
      </c>
      <c r="AW309" s="628">
        <f t="shared" si="311"/>
        <v>0</v>
      </c>
      <c r="AX309" s="628">
        <f t="shared" si="311"/>
        <v>0</v>
      </c>
      <c r="AY309" s="628">
        <f t="shared" si="311"/>
        <v>0</v>
      </c>
      <c r="AZ309" s="628">
        <f t="shared" si="311"/>
        <v>0</v>
      </c>
      <c r="BA309" s="628">
        <f t="shared" si="311"/>
        <v>0</v>
      </c>
      <c r="BB309" s="604" t="s">
        <v>231</v>
      </c>
      <c r="BC309" s="629"/>
      <c r="BD309" s="629"/>
      <c r="BE309" s="606">
        <v>2016</v>
      </c>
      <c r="BF309" s="629"/>
      <c r="BG309" s="629"/>
    </row>
    <row r="310" spans="1:59" s="630" customFormat="1" ht="22.2" customHeight="1">
      <c r="A310" s="626" t="s">
        <v>106</v>
      </c>
      <c r="B310" s="672"/>
      <c r="C310" s="628"/>
      <c r="D310" s="628"/>
      <c r="E310" s="628"/>
      <c r="F310" s="628"/>
      <c r="G310" s="628"/>
      <c r="H310" s="628"/>
      <c r="I310" s="628"/>
      <c r="J310" s="628"/>
      <c r="K310" s="628"/>
      <c r="L310" s="628"/>
      <c r="M310" s="628"/>
      <c r="N310" s="628"/>
      <c r="O310" s="628"/>
      <c r="P310" s="628"/>
      <c r="Q310" s="628"/>
      <c r="R310" s="628"/>
      <c r="S310" s="628"/>
      <c r="T310" s="628"/>
      <c r="U310" s="628"/>
      <c r="V310" s="628"/>
      <c r="W310" s="628"/>
      <c r="X310" s="628"/>
      <c r="Y310" s="628"/>
      <c r="Z310" s="628"/>
      <c r="AA310" s="628"/>
      <c r="AB310" s="628"/>
      <c r="AC310" s="628"/>
      <c r="AD310" s="628"/>
      <c r="AE310" s="628"/>
      <c r="AF310" s="628"/>
      <c r="AG310" s="628"/>
      <c r="AH310" s="628"/>
      <c r="AI310" s="628"/>
      <c r="AJ310" s="628"/>
      <c r="AK310" s="628"/>
      <c r="AL310" s="628"/>
      <c r="AM310" s="628"/>
      <c r="AN310" s="628"/>
      <c r="AO310" s="628"/>
      <c r="AP310" s="628"/>
      <c r="AQ310" s="628"/>
      <c r="AR310" s="628"/>
      <c r="AS310" s="628"/>
      <c r="AT310" s="628"/>
      <c r="AU310" s="628"/>
      <c r="AV310" s="628"/>
      <c r="AW310" s="628"/>
      <c r="AX310" s="628"/>
      <c r="AY310" s="628"/>
      <c r="AZ310" s="628"/>
      <c r="BA310" s="628"/>
      <c r="BB310" s="604" t="s">
        <v>231</v>
      </c>
      <c r="BC310" s="629"/>
      <c r="BD310" s="629"/>
      <c r="BE310" s="606">
        <v>2016</v>
      </c>
      <c r="BF310" s="629"/>
      <c r="BG310" s="629"/>
    </row>
    <row r="311" spans="1:59" s="630" customFormat="1" ht="22.2" customHeight="1">
      <c r="A311" s="626" t="s">
        <v>106</v>
      </c>
      <c r="B311" s="672"/>
      <c r="C311" s="628"/>
      <c r="D311" s="628">
        <f>SUM(E311:BA311)</f>
        <v>0</v>
      </c>
      <c r="E311" s="628"/>
      <c r="F311" s="628"/>
      <c r="G311" s="628"/>
      <c r="H311" s="628"/>
      <c r="I311" s="628"/>
      <c r="J311" s="628"/>
      <c r="K311" s="628"/>
      <c r="L311" s="628"/>
      <c r="M311" s="628"/>
      <c r="N311" s="628"/>
      <c r="O311" s="628"/>
      <c r="P311" s="628"/>
      <c r="Q311" s="628"/>
      <c r="R311" s="628"/>
      <c r="S311" s="628"/>
      <c r="T311" s="628"/>
      <c r="U311" s="628"/>
      <c r="V311" s="628"/>
      <c r="W311" s="628"/>
      <c r="X311" s="628"/>
      <c r="Y311" s="628"/>
      <c r="Z311" s="628"/>
      <c r="AA311" s="628"/>
      <c r="AB311" s="628"/>
      <c r="AC311" s="628"/>
      <c r="AD311" s="628"/>
      <c r="AE311" s="628"/>
      <c r="AF311" s="628"/>
      <c r="AG311" s="628"/>
      <c r="AH311" s="628"/>
      <c r="AI311" s="628"/>
      <c r="AJ311" s="628"/>
      <c r="AK311" s="628"/>
      <c r="AL311" s="628"/>
      <c r="AM311" s="628"/>
      <c r="AN311" s="628"/>
      <c r="AO311" s="628"/>
      <c r="AP311" s="628"/>
      <c r="AQ311" s="628"/>
      <c r="AR311" s="628"/>
      <c r="AS311" s="628"/>
      <c r="AT311" s="628"/>
      <c r="AU311" s="628"/>
      <c r="AV311" s="628"/>
      <c r="AW311" s="628"/>
      <c r="AX311" s="628"/>
      <c r="AY311" s="628"/>
      <c r="AZ311" s="628"/>
      <c r="BA311" s="628"/>
      <c r="BB311" s="604" t="s">
        <v>231</v>
      </c>
      <c r="BC311" s="629"/>
      <c r="BD311" s="629"/>
      <c r="BE311" s="606">
        <v>2016</v>
      </c>
      <c r="BF311" s="629"/>
      <c r="BG311" s="629"/>
    </row>
    <row r="312" spans="1:59" s="630" customFormat="1" ht="22.2" customHeight="1">
      <c r="A312" s="626" t="s">
        <v>109</v>
      </c>
      <c r="B312" s="676" t="s">
        <v>505</v>
      </c>
      <c r="C312" s="628">
        <f>SUM(C313,C316)</f>
        <v>0</v>
      </c>
      <c r="D312" s="628">
        <f>SUM(D313+D316)</f>
        <v>0</v>
      </c>
      <c r="E312" s="628">
        <f t="shared" ref="E312:K312" si="312">SUM(E313,E316)</f>
        <v>0</v>
      </c>
      <c r="F312" s="628">
        <f t="shared" si="312"/>
        <v>0</v>
      </c>
      <c r="G312" s="628">
        <f t="shared" si="312"/>
        <v>0</v>
      </c>
      <c r="H312" s="628">
        <f t="shared" si="312"/>
        <v>0</v>
      </c>
      <c r="I312" s="628">
        <f t="shared" si="312"/>
        <v>0</v>
      </c>
      <c r="J312" s="628">
        <f t="shared" si="312"/>
        <v>0</v>
      </c>
      <c r="K312" s="628">
        <f t="shared" si="312"/>
        <v>0</v>
      </c>
      <c r="L312" s="628"/>
      <c r="M312" s="628">
        <f t="shared" ref="M312:AF312" si="313">SUM(M313,M316)</f>
        <v>0</v>
      </c>
      <c r="N312" s="628">
        <f t="shared" si="313"/>
        <v>0</v>
      </c>
      <c r="O312" s="628">
        <f t="shared" si="313"/>
        <v>0</v>
      </c>
      <c r="P312" s="628">
        <f t="shared" si="313"/>
        <v>0</v>
      </c>
      <c r="Q312" s="628">
        <f t="shared" si="313"/>
        <v>0</v>
      </c>
      <c r="R312" s="628">
        <f t="shared" si="313"/>
        <v>0</v>
      </c>
      <c r="S312" s="628">
        <f t="shared" si="313"/>
        <v>0</v>
      </c>
      <c r="T312" s="628">
        <f t="shared" si="313"/>
        <v>0</v>
      </c>
      <c r="U312" s="628">
        <f t="shared" si="313"/>
        <v>0</v>
      </c>
      <c r="V312" s="628">
        <f t="shared" si="313"/>
        <v>0</v>
      </c>
      <c r="W312" s="628">
        <f t="shared" si="313"/>
        <v>0</v>
      </c>
      <c r="X312" s="628">
        <f t="shared" si="313"/>
        <v>0</v>
      </c>
      <c r="Y312" s="628">
        <f t="shared" si="313"/>
        <v>0</v>
      </c>
      <c r="Z312" s="628">
        <f t="shared" si="313"/>
        <v>0</v>
      </c>
      <c r="AA312" s="628">
        <f t="shared" si="313"/>
        <v>0</v>
      </c>
      <c r="AB312" s="628">
        <f t="shared" si="313"/>
        <v>0</v>
      </c>
      <c r="AC312" s="628">
        <f t="shared" si="313"/>
        <v>0</v>
      </c>
      <c r="AD312" s="628">
        <f t="shared" si="313"/>
        <v>0</v>
      </c>
      <c r="AE312" s="628">
        <f t="shared" si="313"/>
        <v>0</v>
      </c>
      <c r="AF312" s="628">
        <f t="shared" si="313"/>
        <v>0</v>
      </c>
      <c r="AG312" s="628"/>
      <c r="AH312" s="628">
        <f t="shared" ref="AH312:BA312" si="314">SUM(AH313,AH316)</f>
        <v>0</v>
      </c>
      <c r="AI312" s="628">
        <f t="shared" si="314"/>
        <v>0</v>
      </c>
      <c r="AJ312" s="628">
        <f t="shared" si="314"/>
        <v>0</v>
      </c>
      <c r="AK312" s="628">
        <f t="shared" si="314"/>
        <v>0</v>
      </c>
      <c r="AL312" s="628">
        <f t="shared" si="314"/>
        <v>0</v>
      </c>
      <c r="AM312" s="628">
        <f t="shared" si="314"/>
        <v>0</v>
      </c>
      <c r="AN312" s="628">
        <f t="shared" si="314"/>
        <v>0</v>
      </c>
      <c r="AO312" s="628">
        <f t="shared" si="314"/>
        <v>0</v>
      </c>
      <c r="AP312" s="628">
        <f t="shared" si="314"/>
        <v>0</v>
      </c>
      <c r="AQ312" s="628">
        <f t="shared" si="314"/>
        <v>0</v>
      </c>
      <c r="AR312" s="628">
        <f t="shared" si="314"/>
        <v>0</v>
      </c>
      <c r="AS312" s="628">
        <f t="shared" si="314"/>
        <v>0</v>
      </c>
      <c r="AT312" s="628">
        <f t="shared" si="314"/>
        <v>0</v>
      </c>
      <c r="AU312" s="628">
        <f t="shared" si="314"/>
        <v>0</v>
      </c>
      <c r="AV312" s="628">
        <f t="shared" si="314"/>
        <v>0</v>
      </c>
      <c r="AW312" s="628">
        <f t="shared" si="314"/>
        <v>0</v>
      </c>
      <c r="AX312" s="628">
        <f t="shared" si="314"/>
        <v>0</v>
      </c>
      <c r="AY312" s="628">
        <f t="shared" si="314"/>
        <v>0</v>
      </c>
      <c r="AZ312" s="628">
        <f t="shared" si="314"/>
        <v>0</v>
      </c>
      <c r="BA312" s="628">
        <f t="shared" si="314"/>
        <v>0</v>
      </c>
      <c r="BB312" s="604" t="s">
        <v>231</v>
      </c>
      <c r="BC312" s="629"/>
      <c r="BD312" s="629"/>
      <c r="BE312" s="606">
        <v>2016</v>
      </c>
      <c r="BF312" s="629"/>
      <c r="BG312" s="629"/>
    </row>
    <row r="313" spans="1:59" s="630" customFormat="1" ht="22.2" customHeight="1">
      <c r="A313" s="626" t="s">
        <v>109</v>
      </c>
      <c r="B313" s="672" t="s">
        <v>480</v>
      </c>
      <c r="C313" s="628"/>
      <c r="D313" s="628">
        <f>SUM(E313:BA313)</f>
        <v>0</v>
      </c>
      <c r="E313" s="628">
        <f t="shared" ref="E313:K313" si="315">SUM(E314:E315)</f>
        <v>0</v>
      </c>
      <c r="F313" s="628">
        <f t="shared" si="315"/>
        <v>0</v>
      </c>
      <c r="G313" s="628">
        <f t="shared" si="315"/>
        <v>0</v>
      </c>
      <c r="H313" s="628">
        <f t="shared" si="315"/>
        <v>0</v>
      </c>
      <c r="I313" s="628">
        <f t="shared" si="315"/>
        <v>0</v>
      </c>
      <c r="J313" s="628">
        <f t="shared" si="315"/>
        <v>0</v>
      </c>
      <c r="K313" s="628">
        <f t="shared" si="315"/>
        <v>0</v>
      </c>
      <c r="L313" s="628"/>
      <c r="M313" s="628">
        <f t="shared" ref="M313:AF313" si="316">SUM(M314:M315)</f>
        <v>0</v>
      </c>
      <c r="N313" s="628">
        <f t="shared" si="316"/>
        <v>0</v>
      </c>
      <c r="O313" s="628">
        <f t="shared" si="316"/>
        <v>0</v>
      </c>
      <c r="P313" s="628">
        <f t="shared" si="316"/>
        <v>0</v>
      </c>
      <c r="Q313" s="628">
        <f t="shared" si="316"/>
        <v>0</v>
      </c>
      <c r="R313" s="628">
        <f t="shared" si="316"/>
        <v>0</v>
      </c>
      <c r="S313" s="628">
        <f t="shared" si="316"/>
        <v>0</v>
      </c>
      <c r="T313" s="628">
        <f t="shared" si="316"/>
        <v>0</v>
      </c>
      <c r="U313" s="628">
        <f t="shared" si="316"/>
        <v>0</v>
      </c>
      <c r="V313" s="628">
        <f t="shared" si="316"/>
        <v>0</v>
      </c>
      <c r="W313" s="628">
        <f t="shared" si="316"/>
        <v>0</v>
      </c>
      <c r="X313" s="628">
        <f t="shared" si="316"/>
        <v>0</v>
      </c>
      <c r="Y313" s="628">
        <f t="shared" si="316"/>
        <v>0</v>
      </c>
      <c r="Z313" s="628">
        <f t="shared" si="316"/>
        <v>0</v>
      </c>
      <c r="AA313" s="628">
        <f t="shared" si="316"/>
        <v>0</v>
      </c>
      <c r="AB313" s="628">
        <f t="shared" si="316"/>
        <v>0</v>
      </c>
      <c r="AC313" s="628">
        <f t="shared" si="316"/>
        <v>0</v>
      </c>
      <c r="AD313" s="628">
        <f t="shared" si="316"/>
        <v>0</v>
      </c>
      <c r="AE313" s="628">
        <f t="shared" si="316"/>
        <v>0</v>
      </c>
      <c r="AF313" s="628">
        <f t="shared" si="316"/>
        <v>0</v>
      </c>
      <c r="AG313" s="628"/>
      <c r="AH313" s="628">
        <f t="shared" ref="AH313:BA313" si="317">SUM(AH314:AH315)</f>
        <v>0</v>
      </c>
      <c r="AI313" s="628">
        <f t="shared" si="317"/>
        <v>0</v>
      </c>
      <c r="AJ313" s="628">
        <f t="shared" si="317"/>
        <v>0</v>
      </c>
      <c r="AK313" s="628">
        <f t="shared" si="317"/>
        <v>0</v>
      </c>
      <c r="AL313" s="628">
        <f t="shared" si="317"/>
        <v>0</v>
      </c>
      <c r="AM313" s="628">
        <f t="shared" si="317"/>
        <v>0</v>
      </c>
      <c r="AN313" s="628">
        <f t="shared" si="317"/>
        <v>0</v>
      </c>
      <c r="AO313" s="628">
        <f t="shared" si="317"/>
        <v>0</v>
      </c>
      <c r="AP313" s="628">
        <f t="shared" si="317"/>
        <v>0</v>
      </c>
      <c r="AQ313" s="628">
        <f t="shared" si="317"/>
        <v>0</v>
      </c>
      <c r="AR313" s="628">
        <f t="shared" si="317"/>
        <v>0</v>
      </c>
      <c r="AS313" s="628">
        <f t="shared" si="317"/>
        <v>0</v>
      </c>
      <c r="AT313" s="628">
        <f t="shared" si="317"/>
        <v>0</v>
      </c>
      <c r="AU313" s="628">
        <f t="shared" si="317"/>
        <v>0</v>
      </c>
      <c r="AV313" s="628">
        <f t="shared" si="317"/>
        <v>0</v>
      </c>
      <c r="AW313" s="628">
        <f t="shared" si="317"/>
        <v>0</v>
      </c>
      <c r="AX313" s="628">
        <f t="shared" si="317"/>
        <v>0</v>
      </c>
      <c r="AY313" s="628">
        <f t="shared" si="317"/>
        <v>0</v>
      </c>
      <c r="AZ313" s="628">
        <f t="shared" si="317"/>
        <v>0</v>
      </c>
      <c r="BA313" s="628">
        <f t="shared" si="317"/>
        <v>0</v>
      </c>
      <c r="BB313" s="604" t="s">
        <v>231</v>
      </c>
      <c r="BC313" s="629"/>
      <c r="BD313" s="629"/>
      <c r="BE313" s="606">
        <v>2016</v>
      </c>
      <c r="BF313" s="629"/>
      <c r="BG313" s="629"/>
    </row>
    <row r="314" spans="1:59" s="630" customFormat="1" ht="22.2" customHeight="1">
      <c r="A314" s="626" t="s">
        <v>109</v>
      </c>
      <c r="B314" s="672"/>
      <c r="C314" s="628"/>
      <c r="D314" s="628">
        <f>SUM(E314:BA314)</f>
        <v>0</v>
      </c>
      <c r="E314" s="628"/>
      <c r="F314" s="628"/>
      <c r="G314" s="628"/>
      <c r="H314" s="628"/>
      <c r="I314" s="628"/>
      <c r="J314" s="628"/>
      <c r="K314" s="628"/>
      <c r="L314" s="628"/>
      <c r="M314" s="628"/>
      <c r="N314" s="628"/>
      <c r="O314" s="628"/>
      <c r="P314" s="628"/>
      <c r="Q314" s="628"/>
      <c r="R314" s="628"/>
      <c r="S314" s="628"/>
      <c r="T314" s="628"/>
      <c r="U314" s="628"/>
      <c r="V314" s="628"/>
      <c r="W314" s="628"/>
      <c r="X314" s="628"/>
      <c r="Y314" s="628"/>
      <c r="Z314" s="628"/>
      <c r="AA314" s="628"/>
      <c r="AB314" s="628"/>
      <c r="AC314" s="628"/>
      <c r="AD314" s="628"/>
      <c r="AE314" s="628"/>
      <c r="AF314" s="628"/>
      <c r="AG314" s="628"/>
      <c r="AH314" s="628"/>
      <c r="AI314" s="628"/>
      <c r="AJ314" s="628"/>
      <c r="AK314" s="628"/>
      <c r="AL314" s="628"/>
      <c r="AM314" s="628"/>
      <c r="AN314" s="628"/>
      <c r="AO314" s="628"/>
      <c r="AP314" s="628"/>
      <c r="AQ314" s="628"/>
      <c r="AR314" s="628"/>
      <c r="AS314" s="628"/>
      <c r="AT314" s="628"/>
      <c r="AU314" s="628"/>
      <c r="AV314" s="628"/>
      <c r="AW314" s="628"/>
      <c r="AX314" s="628"/>
      <c r="AY314" s="628"/>
      <c r="AZ314" s="628"/>
      <c r="BA314" s="628"/>
      <c r="BB314" s="604" t="s">
        <v>231</v>
      </c>
      <c r="BC314" s="629"/>
      <c r="BD314" s="629"/>
      <c r="BE314" s="606">
        <v>2016</v>
      </c>
      <c r="BF314" s="629"/>
      <c r="BG314" s="629"/>
    </row>
    <row r="315" spans="1:59" s="630" customFormat="1" ht="22.2" customHeight="1">
      <c r="A315" s="626" t="s">
        <v>109</v>
      </c>
      <c r="B315" s="672"/>
      <c r="C315" s="628"/>
      <c r="D315" s="628">
        <f>SUM(E315:BA315)</f>
        <v>0</v>
      </c>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04" t="s">
        <v>231</v>
      </c>
      <c r="BC315" s="629"/>
      <c r="BD315" s="629"/>
      <c r="BE315" s="606">
        <v>2016</v>
      </c>
      <c r="BF315" s="629"/>
      <c r="BG315" s="629"/>
    </row>
    <row r="316" spans="1:59" s="630" customFormat="1" ht="22.2" customHeight="1">
      <c r="A316" s="626" t="s">
        <v>109</v>
      </c>
      <c r="B316" s="672" t="s">
        <v>481</v>
      </c>
      <c r="C316" s="628"/>
      <c r="D316" s="628">
        <f>SUM(E316:BA316)</f>
        <v>0</v>
      </c>
      <c r="E316" s="628">
        <f t="shared" ref="E316:K316" si="318">SUM(E317:E318)</f>
        <v>0</v>
      </c>
      <c r="F316" s="628">
        <f t="shared" si="318"/>
        <v>0</v>
      </c>
      <c r="G316" s="628">
        <f t="shared" si="318"/>
        <v>0</v>
      </c>
      <c r="H316" s="628">
        <f t="shared" si="318"/>
        <v>0</v>
      </c>
      <c r="I316" s="628">
        <f t="shared" si="318"/>
        <v>0</v>
      </c>
      <c r="J316" s="628">
        <f t="shared" si="318"/>
        <v>0</v>
      </c>
      <c r="K316" s="628">
        <f t="shared" si="318"/>
        <v>0</v>
      </c>
      <c r="L316" s="628"/>
      <c r="M316" s="628">
        <f t="shared" ref="M316:AF316" si="319">SUM(M317:M318)</f>
        <v>0</v>
      </c>
      <c r="N316" s="628">
        <f t="shared" si="319"/>
        <v>0</v>
      </c>
      <c r="O316" s="628">
        <f t="shared" si="319"/>
        <v>0</v>
      </c>
      <c r="P316" s="628">
        <f t="shared" si="319"/>
        <v>0</v>
      </c>
      <c r="Q316" s="628">
        <f t="shared" si="319"/>
        <v>0</v>
      </c>
      <c r="R316" s="628">
        <f t="shared" si="319"/>
        <v>0</v>
      </c>
      <c r="S316" s="628">
        <f t="shared" si="319"/>
        <v>0</v>
      </c>
      <c r="T316" s="628">
        <f t="shared" si="319"/>
        <v>0</v>
      </c>
      <c r="U316" s="628">
        <f t="shared" si="319"/>
        <v>0</v>
      </c>
      <c r="V316" s="628">
        <f t="shared" si="319"/>
        <v>0</v>
      </c>
      <c r="W316" s="628">
        <f t="shared" si="319"/>
        <v>0</v>
      </c>
      <c r="X316" s="628">
        <f t="shared" si="319"/>
        <v>0</v>
      </c>
      <c r="Y316" s="628">
        <f t="shared" si="319"/>
        <v>0</v>
      </c>
      <c r="Z316" s="628">
        <f t="shared" si="319"/>
        <v>0</v>
      </c>
      <c r="AA316" s="628">
        <f t="shared" si="319"/>
        <v>0</v>
      </c>
      <c r="AB316" s="628">
        <f t="shared" si="319"/>
        <v>0</v>
      </c>
      <c r="AC316" s="628">
        <f t="shared" si="319"/>
        <v>0</v>
      </c>
      <c r="AD316" s="628">
        <f t="shared" si="319"/>
        <v>0</v>
      </c>
      <c r="AE316" s="628">
        <f t="shared" si="319"/>
        <v>0</v>
      </c>
      <c r="AF316" s="628">
        <f t="shared" si="319"/>
        <v>0</v>
      </c>
      <c r="AG316" s="628"/>
      <c r="AH316" s="628">
        <f t="shared" ref="AH316:BA316" si="320">SUM(AH317:AH318)</f>
        <v>0</v>
      </c>
      <c r="AI316" s="628">
        <f t="shared" si="320"/>
        <v>0</v>
      </c>
      <c r="AJ316" s="628">
        <f t="shared" si="320"/>
        <v>0</v>
      </c>
      <c r="AK316" s="628">
        <f t="shared" si="320"/>
        <v>0</v>
      </c>
      <c r="AL316" s="628">
        <f t="shared" si="320"/>
        <v>0</v>
      </c>
      <c r="AM316" s="628">
        <f t="shared" si="320"/>
        <v>0</v>
      </c>
      <c r="AN316" s="628">
        <f t="shared" si="320"/>
        <v>0</v>
      </c>
      <c r="AO316" s="628">
        <f t="shared" si="320"/>
        <v>0</v>
      </c>
      <c r="AP316" s="628">
        <f t="shared" si="320"/>
        <v>0</v>
      </c>
      <c r="AQ316" s="628">
        <f t="shared" si="320"/>
        <v>0</v>
      </c>
      <c r="AR316" s="628">
        <f t="shared" si="320"/>
        <v>0</v>
      </c>
      <c r="AS316" s="628">
        <f t="shared" si="320"/>
        <v>0</v>
      </c>
      <c r="AT316" s="628">
        <f t="shared" si="320"/>
        <v>0</v>
      </c>
      <c r="AU316" s="628">
        <f t="shared" si="320"/>
        <v>0</v>
      </c>
      <c r="AV316" s="628">
        <f t="shared" si="320"/>
        <v>0</v>
      </c>
      <c r="AW316" s="628">
        <f t="shared" si="320"/>
        <v>0</v>
      </c>
      <c r="AX316" s="628">
        <f t="shared" si="320"/>
        <v>0</v>
      </c>
      <c r="AY316" s="628">
        <f t="shared" si="320"/>
        <v>0</v>
      </c>
      <c r="AZ316" s="628">
        <f t="shared" si="320"/>
        <v>0</v>
      </c>
      <c r="BA316" s="628">
        <f t="shared" si="320"/>
        <v>0</v>
      </c>
      <c r="BB316" s="604" t="s">
        <v>231</v>
      </c>
      <c r="BC316" s="629"/>
      <c r="BD316" s="629"/>
      <c r="BE316" s="606">
        <v>2016</v>
      </c>
      <c r="BF316" s="629"/>
      <c r="BG316" s="629"/>
    </row>
    <row r="317" spans="1:59" s="630" customFormat="1" ht="22.2" customHeight="1">
      <c r="A317" s="626" t="s">
        <v>109</v>
      </c>
      <c r="B317" s="672"/>
      <c r="C317" s="628"/>
      <c r="D317" s="628"/>
      <c r="E317" s="628"/>
      <c r="F317" s="628"/>
      <c r="G317" s="628"/>
      <c r="H317" s="628"/>
      <c r="I317" s="628"/>
      <c r="J317" s="628"/>
      <c r="K317" s="628"/>
      <c r="L317" s="628"/>
      <c r="M317" s="628"/>
      <c r="N317" s="628"/>
      <c r="O317" s="628"/>
      <c r="P317" s="628"/>
      <c r="Q317" s="628"/>
      <c r="R317" s="628"/>
      <c r="S317" s="628"/>
      <c r="T317" s="628"/>
      <c r="U317" s="628"/>
      <c r="V317" s="628"/>
      <c r="W317" s="628"/>
      <c r="X317" s="628"/>
      <c r="Y317" s="628"/>
      <c r="Z317" s="628"/>
      <c r="AA317" s="628"/>
      <c r="AB317" s="628"/>
      <c r="AC317" s="628"/>
      <c r="AD317" s="628"/>
      <c r="AE317" s="628"/>
      <c r="AF317" s="628"/>
      <c r="AG317" s="628"/>
      <c r="AH317" s="628"/>
      <c r="AI317" s="628"/>
      <c r="AJ317" s="628"/>
      <c r="AK317" s="628"/>
      <c r="AL317" s="628"/>
      <c r="AM317" s="628"/>
      <c r="AN317" s="628"/>
      <c r="AO317" s="628"/>
      <c r="AP317" s="628"/>
      <c r="AQ317" s="628"/>
      <c r="AR317" s="628"/>
      <c r="AS317" s="628"/>
      <c r="AT317" s="628"/>
      <c r="AU317" s="628"/>
      <c r="AV317" s="628"/>
      <c r="AW317" s="628"/>
      <c r="AX317" s="628"/>
      <c r="AY317" s="628"/>
      <c r="AZ317" s="628"/>
      <c r="BA317" s="628"/>
      <c r="BB317" s="604" t="s">
        <v>231</v>
      </c>
      <c r="BC317" s="629"/>
      <c r="BD317" s="629"/>
      <c r="BE317" s="606">
        <v>2016</v>
      </c>
      <c r="BF317" s="629"/>
      <c r="BG317" s="629"/>
    </row>
    <row r="318" spans="1:59" s="630" customFormat="1" ht="22.2" customHeight="1">
      <c r="A318" s="626" t="s">
        <v>109</v>
      </c>
      <c r="B318" s="672"/>
      <c r="C318" s="628"/>
      <c r="D318" s="628"/>
      <c r="E318" s="628"/>
      <c r="F318" s="628"/>
      <c r="G318" s="628"/>
      <c r="H318" s="628"/>
      <c r="I318" s="628"/>
      <c r="J318" s="628"/>
      <c r="K318" s="628"/>
      <c r="L318" s="628"/>
      <c r="M318" s="628"/>
      <c r="N318" s="628"/>
      <c r="O318" s="628"/>
      <c r="P318" s="628"/>
      <c r="Q318" s="628"/>
      <c r="R318" s="628"/>
      <c r="S318" s="628"/>
      <c r="T318" s="628"/>
      <c r="U318" s="628"/>
      <c r="V318" s="628"/>
      <c r="W318" s="628"/>
      <c r="X318" s="628"/>
      <c r="Y318" s="628"/>
      <c r="Z318" s="628"/>
      <c r="AA318" s="628"/>
      <c r="AB318" s="628"/>
      <c r="AC318" s="628"/>
      <c r="AD318" s="628"/>
      <c r="AE318" s="628"/>
      <c r="AF318" s="628"/>
      <c r="AG318" s="628"/>
      <c r="AH318" s="628"/>
      <c r="AI318" s="628"/>
      <c r="AJ318" s="628"/>
      <c r="AK318" s="628"/>
      <c r="AL318" s="628"/>
      <c r="AM318" s="628"/>
      <c r="AN318" s="628"/>
      <c r="AO318" s="628"/>
      <c r="AP318" s="628"/>
      <c r="AQ318" s="628"/>
      <c r="AR318" s="628"/>
      <c r="AS318" s="628"/>
      <c r="AT318" s="628"/>
      <c r="AU318" s="628"/>
      <c r="AV318" s="628"/>
      <c r="AW318" s="628"/>
      <c r="AX318" s="628"/>
      <c r="AY318" s="628"/>
      <c r="AZ318" s="628"/>
      <c r="BA318" s="628"/>
      <c r="BB318" s="604" t="s">
        <v>231</v>
      </c>
      <c r="BC318" s="629"/>
      <c r="BD318" s="629"/>
      <c r="BE318" s="606">
        <v>2016</v>
      </c>
      <c r="BF318" s="629"/>
      <c r="BG318" s="629"/>
    </row>
    <row r="319" spans="1:59" s="630" customFormat="1" ht="22.2" customHeight="1">
      <c r="A319" s="626" t="s">
        <v>112</v>
      </c>
      <c r="B319" s="676" t="s">
        <v>506</v>
      </c>
      <c r="C319" s="628">
        <f>SUM(C320,C323)</f>
        <v>0</v>
      </c>
      <c r="D319" s="628">
        <f>SUM(D320+D323)</f>
        <v>0</v>
      </c>
      <c r="E319" s="628">
        <f t="shared" ref="E319:K319" si="321">SUM(E320,E323)</f>
        <v>0</v>
      </c>
      <c r="F319" s="628">
        <f t="shared" si="321"/>
        <v>0</v>
      </c>
      <c r="G319" s="628">
        <f t="shared" si="321"/>
        <v>0</v>
      </c>
      <c r="H319" s="628">
        <f t="shared" si="321"/>
        <v>0</v>
      </c>
      <c r="I319" s="628">
        <f t="shared" si="321"/>
        <v>0</v>
      </c>
      <c r="J319" s="628">
        <f t="shared" si="321"/>
        <v>0</v>
      </c>
      <c r="K319" s="628">
        <f t="shared" si="321"/>
        <v>0</v>
      </c>
      <c r="L319" s="628"/>
      <c r="M319" s="628">
        <f t="shared" ref="M319:AF319" si="322">SUM(M320,M323)</f>
        <v>0</v>
      </c>
      <c r="N319" s="628">
        <f t="shared" si="322"/>
        <v>0</v>
      </c>
      <c r="O319" s="628">
        <f t="shared" si="322"/>
        <v>0</v>
      </c>
      <c r="P319" s="628">
        <f t="shared" si="322"/>
        <v>0</v>
      </c>
      <c r="Q319" s="628">
        <f t="shared" si="322"/>
        <v>0</v>
      </c>
      <c r="R319" s="628">
        <f t="shared" si="322"/>
        <v>0</v>
      </c>
      <c r="S319" s="628">
        <f t="shared" si="322"/>
        <v>0</v>
      </c>
      <c r="T319" s="628">
        <f t="shared" si="322"/>
        <v>0</v>
      </c>
      <c r="U319" s="628">
        <f t="shared" si="322"/>
        <v>0</v>
      </c>
      <c r="V319" s="628">
        <f t="shared" si="322"/>
        <v>0</v>
      </c>
      <c r="W319" s="628">
        <f t="shared" si="322"/>
        <v>0</v>
      </c>
      <c r="X319" s="628">
        <f t="shared" si="322"/>
        <v>0</v>
      </c>
      <c r="Y319" s="628">
        <f t="shared" si="322"/>
        <v>0</v>
      </c>
      <c r="Z319" s="628">
        <f t="shared" si="322"/>
        <v>0</v>
      </c>
      <c r="AA319" s="628">
        <f t="shared" si="322"/>
        <v>0</v>
      </c>
      <c r="AB319" s="628">
        <f t="shared" si="322"/>
        <v>0</v>
      </c>
      <c r="AC319" s="628">
        <f t="shared" si="322"/>
        <v>0</v>
      </c>
      <c r="AD319" s="628">
        <f t="shared" si="322"/>
        <v>0</v>
      </c>
      <c r="AE319" s="628">
        <f t="shared" si="322"/>
        <v>0</v>
      </c>
      <c r="AF319" s="628">
        <f t="shared" si="322"/>
        <v>0</v>
      </c>
      <c r="AG319" s="628"/>
      <c r="AH319" s="628">
        <f t="shared" ref="AH319:BA319" si="323">SUM(AH320,AH323)</f>
        <v>0</v>
      </c>
      <c r="AI319" s="628">
        <f t="shared" si="323"/>
        <v>0</v>
      </c>
      <c r="AJ319" s="628">
        <f t="shared" si="323"/>
        <v>0</v>
      </c>
      <c r="AK319" s="628">
        <f t="shared" si="323"/>
        <v>0</v>
      </c>
      <c r="AL319" s="628">
        <f t="shared" si="323"/>
        <v>0</v>
      </c>
      <c r="AM319" s="628">
        <f t="shared" si="323"/>
        <v>0</v>
      </c>
      <c r="AN319" s="628">
        <f t="shared" si="323"/>
        <v>0</v>
      </c>
      <c r="AO319" s="628">
        <f t="shared" si="323"/>
        <v>0</v>
      </c>
      <c r="AP319" s="628">
        <f t="shared" si="323"/>
        <v>0</v>
      </c>
      <c r="AQ319" s="628">
        <f t="shared" si="323"/>
        <v>0</v>
      </c>
      <c r="AR319" s="628">
        <f t="shared" si="323"/>
        <v>0</v>
      </c>
      <c r="AS319" s="628">
        <f t="shared" si="323"/>
        <v>0</v>
      </c>
      <c r="AT319" s="628">
        <f t="shared" si="323"/>
        <v>0</v>
      </c>
      <c r="AU319" s="628">
        <f t="shared" si="323"/>
        <v>0</v>
      </c>
      <c r="AV319" s="628">
        <f t="shared" si="323"/>
        <v>0</v>
      </c>
      <c r="AW319" s="628">
        <f t="shared" si="323"/>
        <v>0</v>
      </c>
      <c r="AX319" s="628">
        <f t="shared" si="323"/>
        <v>0</v>
      </c>
      <c r="AY319" s="628">
        <f t="shared" si="323"/>
        <v>0</v>
      </c>
      <c r="AZ319" s="628">
        <f t="shared" si="323"/>
        <v>0</v>
      </c>
      <c r="BA319" s="628">
        <f t="shared" si="323"/>
        <v>0</v>
      </c>
      <c r="BB319" s="604" t="s">
        <v>231</v>
      </c>
      <c r="BC319" s="629"/>
      <c r="BD319" s="629"/>
      <c r="BE319" s="606">
        <v>2016</v>
      </c>
      <c r="BF319" s="629"/>
      <c r="BG319" s="629"/>
    </row>
    <row r="320" spans="1:59" s="630" customFormat="1" ht="22.2" customHeight="1">
      <c r="A320" s="693" t="s">
        <v>112</v>
      </c>
      <c r="B320" s="694" t="s">
        <v>480</v>
      </c>
      <c r="C320" s="718"/>
      <c r="D320" s="718">
        <f t="shared" ref="D320:D325" si="324">SUM(E320:BA320)</f>
        <v>0</v>
      </c>
      <c r="E320" s="718">
        <f t="shared" ref="E320:K320" si="325">SUM(E321:E322)</f>
        <v>0</v>
      </c>
      <c r="F320" s="718">
        <f t="shared" si="325"/>
        <v>0</v>
      </c>
      <c r="G320" s="718">
        <f t="shared" si="325"/>
        <v>0</v>
      </c>
      <c r="H320" s="718">
        <f t="shared" si="325"/>
        <v>0</v>
      </c>
      <c r="I320" s="718">
        <f t="shared" si="325"/>
        <v>0</v>
      </c>
      <c r="J320" s="718">
        <f t="shared" si="325"/>
        <v>0</v>
      </c>
      <c r="K320" s="718">
        <f t="shared" si="325"/>
        <v>0</v>
      </c>
      <c r="L320" s="718"/>
      <c r="M320" s="718">
        <f t="shared" ref="M320:AF320" si="326">SUM(M321:M322)</f>
        <v>0</v>
      </c>
      <c r="N320" s="718">
        <f t="shared" si="326"/>
        <v>0</v>
      </c>
      <c r="O320" s="718">
        <f t="shared" si="326"/>
        <v>0</v>
      </c>
      <c r="P320" s="718">
        <f t="shared" si="326"/>
        <v>0</v>
      </c>
      <c r="Q320" s="718">
        <f t="shared" si="326"/>
        <v>0</v>
      </c>
      <c r="R320" s="718">
        <f t="shared" si="326"/>
        <v>0</v>
      </c>
      <c r="S320" s="718">
        <f t="shared" si="326"/>
        <v>0</v>
      </c>
      <c r="T320" s="718">
        <f t="shared" si="326"/>
        <v>0</v>
      </c>
      <c r="U320" s="718">
        <f t="shared" si="326"/>
        <v>0</v>
      </c>
      <c r="V320" s="718">
        <f t="shared" si="326"/>
        <v>0</v>
      </c>
      <c r="W320" s="718">
        <f t="shared" si="326"/>
        <v>0</v>
      </c>
      <c r="X320" s="718">
        <f t="shared" si="326"/>
        <v>0</v>
      </c>
      <c r="Y320" s="718">
        <f t="shared" si="326"/>
        <v>0</v>
      </c>
      <c r="Z320" s="718">
        <f t="shared" si="326"/>
        <v>0</v>
      </c>
      <c r="AA320" s="718">
        <f t="shared" si="326"/>
        <v>0</v>
      </c>
      <c r="AB320" s="718">
        <f t="shared" si="326"/>
        <v>0</v>
      </c>
      <c r="AC320" s="718">
        <f t="shared" si="326"/>
        <v>0</v>
      </c>
      <c r="AD320" s="718">
        <f t="shared" si="326"/>
        <v>0</v>
      </c>
      <c r="AE320" s="718">
        <f t="shared" si="326"/>
        <v>0</v>
      </c>
      <c r="AF320" s="718">
        <f t="shared" si="326"/>
        <v>0</v>
      </c>
      <c r="AG320" s="718"/>
      <c r="AH320" s="718">
        <f t="shared" ref="AH320:BA320" si="327">SUM(AH321:AH322)</f>
        <v>0</v>
      </c>
      <c r="AI320" s="718">
        <f t="shared" si="327"/>
        <v>0</v>
      </c>
      <c r="AJ320" s="718">
        <f t="shared" si="327"/>
        <v>0</v>
      </c>
      <c r="AK320" s="718">
        <f t="shared" si="327"/>
        <v>0</v>
      </c>
      <c r="AL320" s="718">
        <f t="shared" si="327"/>
        <v>0</v>
      </c>
      <c r="AM320" s="718">
        <f t="shared" si="327"/>
        <v>0</v>
      </c>
      <c r="AN320" s="718">
        <f t="shared" si="327"/>
        <v>0</v>
      </c>
      <c r="AO320" s="718">
        <f t="shared" si="327"/>
        <v>0</v>
      </c>
      <c r="AP320" s="718">
        <f t="shared" si="327"/>
        <v>0</v>
      </c>
      <c r="AQ320" s="718">
        <f t="shared" si="327"/>
        <v>0</v>
      </c>
      <c r="AR320" s="718">
        <f t="shared" si="327"/>
        <v>0</v>
      </c>
      <c r="AS320" s="718">
        <f t="shared" si="327"/>
        <v>0</v>
      </c>
      <c r="AT320" s="718">
        <f t="shared" si="327"/>
        <v>0</v>
      </c>
      <c r="AU320" s="718">
        <f t="shared" si="327"/>
        <v>0</v>
      </c>
      <c r="AV320" s="718">
        <f t="shared" si="327"/>
        <v>0</v>
      </c>
      <c r="AW320" s="718">
        <f t="shared" si="327"/>
        <v>0</v>
      </c>
      <c r="AX320" s="718">
        <f t="shared" si="327"/>
        <v>0</v>
      </c>
      <c r="AY320" s="718">
        <f t="shared" si="327"/>
        <v>0</v>
      </c>
      <c r="AZ320" s="718">
        <f t="shared" si="327"/>
        <v>0</v>
      </c>
      <c r="BA320" s="718">
        <f t="shared" si="327"/>
        <v>0</v>
      </c>
      <c r="BB320" s="695" t="s">
        <v>231</v>
      </c>
      <c r="BC320" s="696"/>
      <c r="BD320" s="696"/>
      <c r="BE320" s="641">
        <v>2016</v>
      </c>
      <c r="BF320" s="642"/>
      <c r="BG320" s="642"/>
    </row>
    <row r="321" spans="1:59" s="630" customFormat="1" ht="22.2" customHeight="1">
      <c r="A321" s="626" t="s">
        <v>112</v>
      </c>
      <c r="B321" s="672"/>
      <c r="C321" s="628"/>
      <c r="D321" s="628">
        <f t="shared" si="324"/>
        <v>0</v>
      </c>
      <c r="E321" s="628"/>
      <c r="F321" s="628"/>
      <c r="G321" s="628"/>
      <c r="H321" s="628"/>
      <c r="I321" s="628"/>
      <c r="J321" s="628"/>
      <c r="K321" s="628"/>
      <c r="L321" s="628"/>
      <c r="M321" s="628"/>
      <c r="N321" s="628"/>
      <c r="O321" s="628"/>
      <c r="P321" s="628"/>
      <c r="Q321" s="628"/>
      <c r="R321" s="628"/>
      <c r="S321" s="628"/>
      <c r="T321" s="628"/>
      <c r="U321" s="628"/>
      <c r="V321" s="628"/>
      <c r="W321" s="628"/>
      <c r="X321" s="628"/>
      <c r="Y321" s="628"/>
      <c r="Z321" s="628"/>
      <c r="AA321" s="628"/>
      <c r="AB321" s="628"/>
      <c r="AC321" s="628"/>
      <c r="AD321" s="628"/>
      <c r="AE321" s="628"/>
      <c r="AF321" s="628"/>
      <c r="AG321" s="628"/>
      <c r="AH321" s="628"/>
      <c r="AI321" s="628"/>
      <c r="AJ321" s="628"/>
      <c r="AK321" s="628"/>
      <c r="AL321" s="628"/>
      <c r="AM321" s="628"/>
      <c r="AN321" s="628"/>
      <c r="AO321" s="628"/>
      <c r="AP321" s="628"/>
      <c r="AQ321" s="628"/>
      <c r="AR321" s="628"/>
      <c r="AS321" s="628"/>
      <c r="AT321" s="628"/>
      <c r="AU321" s="628"/>
      <c r="AV321" s="628"/>
      <c r="AW321" s="628"/>
      <c r="AX321" s="628"/>
      <c r="AY321" s="628"/>
      <c r="AZ321" s="628"/>
      <c r="BA321" s="628"/>
      <c r="BB321" s="604" t="s">
        <v>231</v>
      </c>
      <c r="BC321" s="629"/>
      <c r="BD321" s="629"/>
      <c r="BE321" s="641">
        <v>2016</v>
      </c>
      <c r="BF321" s="642"/>
      <c r="BG321" s="642"/>
    </row>
    <row r="322" spans="1:59" s="630" customFormat="1" ht="22.2" customHeight="1">
      <c r="A322" s="626" t="s">
        <v>112</v>
      </c>
      <c r="B322" s="672"/>
      <c r="C322" s="628"/>
      <c r="D322" s="628">
        <f t="shared" si="324"/>
        <v>0</v>
      </c>
      <c r="E322" s="628"/>
      <c r="F322" s="628"/>
      <c r="G322" s="628"/>
      <c r="H322" s="628"/>
      <c r="I322" s="628"/>
      <c r="J322" s="628"/>
      <c r="K322" s="628"/>
      <c r="L322" s="628"/>
      <c r="M322" s="628"/>
      <c r="N322" s="628"/>
      <c r="O322" s="628"/>
      <c r="P322" s="628"/>
      <c r="Q322" s="628"/>
      <c r="R322" s="628"/>
      <c r="S322" s="628"/>
      <c r="T322" s="628"/>
      <c r="U322" s="628"/>
      <c r="V322" s="628"/>
      <c r="W322" s="628"/>
      <c r="X322" s="628"/>
      <c r="Y322" s="628"/>
      <c r="Z322" s="628"/>
      <c r="AA322" s="628"/>
      <c r="AB322" s="628"/>
      <c r="AC322" s="628"/>
      <c r="AD322" s="628"/>
      <c r="AE322" s="628"/>
      <c r="AF322" s="628"/>
      <c r="AG322" s="628"/>
      <c r="AH322" s="628"/>
      <c r="AI322" s="628"/>
      <c r="AJ322" s="628"/>
      <c r="AK322" s="628"/>
      <c r="AL322" s="628"/>
      <c r="AM322" s="628"/>
      <c r="AN322" s="628"/>
      <c r="AO322" s="628"/>
      <c r="AP322" s="628"/>
      <c r="AQ322" s="628"/>
      <c r="AR322" s="628"/>
      <c r="AS322" s="628"/>
      <c r="AT322" s="628"/>
      <c r="AU322" s="628"/>
      <c r="AV322" s="628"/>
      <c r="AW322" s="628"/>
      <c r="AX322" s="628"/>
      <c r="AY322" s="628"/>
      <c r="AZ322" s="628"/>
      <c r="BA322" s="628"/>
      <c r="BB322" s="604" t="s">
        <v>231</v>
      </c>
      <c r="BC322" s="629"/>
      <c r="BD322" s="629"/>
      <c r="BE322" s="641">
        <v>2016</v>
      </c>
      <c r="BF322" s="642"/>
      <c r="BG322" s="642"/>
    </row>
    <row r="323" spans="1:59" s="630" customFormat="1" ht="22.2" customHeight="1">
      <c r="A323" s="626" t="s">
        <v>112</v>
      </c>
      <c r="B323" s="672" t="s">
        <v>481</v>
      </c>
      <c r="C323" s="628"/>
      <c r="D323" s="628">
        <f t="shared" si="324"/>
        <v>0</v>
      </c>
      <c r="E323" s="628">
        <f t="shared" ref="E323:K323" si="328">SUM(E324:E325)</f>
        <v>0</v>
      </c>
      <c r="F323" s="628">
        <f t="shared" si="328"/>
        <v>0</v>
      </c>
      <c r="G323" s="628">
        <f t="shared" si="328"/>
        <v>0</v>
      </c>
      <c r="H323" s="628">
        <f t="shared" si="328"/>
        <v>0</v>
      </c>
      <c r="I323" s="628">
        <f t="shared" si="328"/>
        <v>0</v>
      </c>
      <c r="J323" s="628">
        <f t="shared" si="328"/>
        <v>0</v>
      </c>
      <c r="K323" s="628">
        <f t="shared" si="328"/>
        <v>0</v>
      </c>
      <c r="L323" s="628"/>
      <c r="M323" s="628">
        <f t="shared" ref="M323:AF323" si="329">SUM(M324:M325)</f>
        <v>0</v>
      </c>
      <c r="N323" s="628">
        <f t="shared" si="329"/>
        <v>0</v>
      </c>
      <c r="O323" s="628">
        <f t="shared" si="329"/>
        <v>0</v>
      </c>
      <c r="P323" s="628">
        <f t="shared" si="329"/>
        <v>0</v>
      </c>
      <c r="Q323" s="628">
        <f t="shared" si="329"/>
        <v>0</v>
      </c>
      <c r="R323" s="628">
        <f t="shared" si="329"/>
        <v>0</v>
      </c>
      <c r="S323" s="628">
        <f t="shared" si="329"/>
        <v>0</v>
      </c>
      <c r="T323" s="628">
        <f t="shared" si="329"/>
        <v>0</v>
      </c>
      <c r="U323" s="628">
        <f t="shared" si="329"/>
        <v>0</v>
      </c>
      <c r="V323" s="628">
        <f t="shared" si="329"/>
        <v>0</v>
      </c>
      <c r="W323" s="628">
        <f t="shared" si="329"/>
        <v>0</v>
      </c>
      <c r="X323" s="628">
        <f t="shared" si="329"/>
        <v>0</v>
      </c>
      <c r="Y323" s="628">
        <f t="shared" si="329"/>
        <v>0</v>
      </c>
      <c r="Z323" s="628">
        <f t="shared" si="329"/>
        <v>0</v>
      </c>
      <c r="AA323" s="628">
        <f t="shared" si="329"/>
        <v>0</v>
      </c>
      <c r="AB323" s="628">
        <f t="shared" si="329"/>
        <v>0</v>
      </c>
      <c r="AC323" s="628">
        <f t="shared" si="329"/>
        <v>0</v>
      </c>
      <c r="AD323" s="628">
        <f t="shared" si="329"/>
        <v>0</v>
      </c>
      <c r="AE323" s="628">
        <f t="shared" si="329"/>
        <v>0</v>
      </c>
      <c r="AF323" s="628">
        <f t="shared" si="329"/>
        <v>0</v>
      </c>
      <c r="AG323" s="628"/>
      <c r="AH323" s="628">
        <f t="shared" ref="AH323:BA323" si="330">SUM(AH324:AH325)</f>
        <v>0</v>
      </c>
      <c r="AI323" s="628">
        <f t="shared" si="330"/>
        <v>0</v>
      </c>
      <c r="AJ323" s="628">
        <f t="shared" si="330"/>
        <v>0</v>
      </c>
      <c r="AK323" s="628">
        <f t="shared" si="330"/>
        <v>0</v>
      </c>
      <c r="AL323" s="628">
        <f t="shared" si="330"/>
        <v>0</v>
      </c>
      <c r="AM323" s="628">
        <f t="shared" si="330"/>
        <v>0</v>
      </c>
      <c r="AN323" s="628">
        <f t="shared" si="330"/>
        <v>0</v>
      </c>
      <c r="AO323" s="628">
        <f t="shared" si="330"/>
        <v>0</v>
      </c>
      <c r="AP323" s="628">
        <f t="shared" si="330"/>
        <v>0</v>
      </c>
      <c r="AQ323" s="628">
        <f t="shared" si="330"/>
        <v>0</v>
      </c>
      <c r="AR323" s="628">
        <f t="shared" si="330"/>
        <v>0</v>
      </c>
      <c r="AS323" s="628">
        <f t="shared" si="330"/>
        <v>0</v>
      </c>
      <c r="AT323" s="628">
        <f t="shared" si="330"/>
        <v>0</v>
      </c>
      <c r="AU323" s="628">
        <f t="shared" si="330"/>
        <v>0</v>
      </c>
      <c r="AV323" s="628">
        <f t="shared" si="330"/>
        <v>0</v>
      </c>
      <c r="AW323" s="628">
        <f t="shared" si="330"/>
        <v>0</v>
      </c>
      <c r="AX323" s="628">
        <f t="shared" si="330"/>
        <v>0</v>
      </c>
      <c r="AY323" s="628">
        <f t="shared" si="330"/>
        <v>0</v>
      </c>
      <c r="AZ323" s="628">
        <f t="shared" si="330"/>
        <v>0</v>
      </c>
      <c r="BA323" s="628">
        <f t="shared" si="330"/>
        <v>0</v>
      </c>
      <c r="BB323" s="604" t="s">
        <v>231</v>
      </c>
      <c r="BC323" s="629"/>
      <c r="BD323" s="629"/>
      <c r="BE323" s="641">
        <v>2016</v>
      </c>
      <c r="BF323" s="642"/>
      <c r="BG323" s="642"/>
    </row>
    <row r="324" spans="1:59" s="630" customFormat="1" ht="22.2" customHeight="1">
      <c r="A324" s="626" t="s">
        <v>112</v>
      </c>
      <c r="B324" s="672"/>
      <c r="C324" s="628"/>
      <c r="D324" s="628">
        <f t="shared" si="324"/>
        <v>0</v>
      </c>
      <c r="E324" s="628"/>
      <c r="F324" s="628"/>
      <c r="G324" s="628"/>
      <c r="H324" s="628"/>
      <c r="I324" s="628"/>
      <c r="J324" s="628"/>
      <c r="K324" s="628"/>
      <c r="L324" s="628"/>
      <c r="M324" s="628"/>
      <c r="N324" s="628"/>
      <c r="O324" s="628"/>
      <c r="P324" s="628"/>
      <c r="Q324" s="628"/>
      <c r="R324" s="628"/>
      <c r="S324" s="628"/>
      <c r="T324" s="628"/>
      <c r="U324" s="628"/>
      <c r="V324" s="628"/>
      <c r="W324" s="628"/>
      <c r="X324" s="628"/>
      <c r="Y324" s="628"/>
      <c r="Z324" s="628"/>
      <c r="AA324" s="628"/>
      <c r="AB324" s="628"/>
      <c r="AC324" s="628"/>
      <c r="AD324" s="628"/>
      <c r="AE324" s="628"/>
      <c r="AF324" s="628"/>
      <c r="AG324" s="628"/>
      <c r="AH324" s="628"/>
      <c r="AI324" s="628"/>
      <c r="AJ324" s="628"/>
      <c r="AK324" s="628"/>
      <c r="AL324" s="628"/>
      <c r="AM324" s="628"/>
      <c r="AN324" s="628"/>
      <c r="AO324" s="628"/>
      <c r="AP324" s="628"/>
      <c r="AQ324" s="628"/>
      <c r="AR324" s="628"/>
      <c r="AS324" s="628"/>
      <c r="AT324" s="628"/>
      <c r="AU324" s="628"/>
      <c r="AV324" s="628"/>
      <c r="AW324" s="628"/>
      <c r="AX324" s="628"/>
      <c r="AY324" s="628"/>
      <c r="AZ324" s="628"/>
      <c r="BA324" s="628"/>
      <c r="BB324" s="604" t="s">
        <v>231</v>
      </c>
      <c r="BC324" s="629"/>
      <c r="BD324" s="629"/>
      <c r="BE324" s="641">
        <v>2016</v>
      </c>
      <c r="BF324" s="642"/>
      <c r="BG324" s="642"/>
    </row>
    <row r="325" spans="1:59" s="630" customFormat="1" ht="22.2" customHeight="1">
      <c r="A325" s="626" t="s">
        <v>112</v>
      </c>
      <c r="B325" s="672"/>
      <c r="C325" s="628"/>
      <c r="D325" s="628">
        <f t="shared" si="324"/>
        <v>0</v>
      </c>
      <c r="E325" s="628"/>
      <c r="F325" s="628"/>
      <c r="G325" s="628"/>
      <c r="H325" s="628"/>
      <c r="I325" s="628"/>
      <c r="J325" s="628"/>
      <c r="K325" s="628"/>
      <c r="L325" s="628"/>
      <c r="M325" s="628"/>
      <c r="N325" s="628"/>
      <c r="O325" s="628"/>
      <c r="P325" s="628"/>
      <c r="Q325" s="628"/>
      <c r="R325" s="628"/>
      <c r="S325" s="628"/>
      <c r="T325" s="628"/>
      <c r="U325" s="628"/>
      <c r="V325" s="628"/>
      <c r="W325" s="628"/>
      <c r="X325" s="628"/>
      <c r="Y325" s="628"/>
      <c r="Z325" s="628"/>
      <c r="AA325" s="628"/>
      <c r="AB325" s="628"/>
      <c r="AC325" s="628"/>
      <c r="AD325" s="628"/>
      <c r="AE325" s="628"/>
      <c r="AF325" s="628"/>
      <c r="AG325" s="628"/>
      <c r="AH325" s="628"/>
      <c r="AI325" s="628"/>
      <c r="AJ325" s="628"/>
      <c r="AK325" s="628"/>
      <c r="AL325" s="628"/>
      <c r="AM325" s="628"/>
      <c r="AN325" s="628"/>
      <c r="AO325" s="628"/>
      <c r="AP325" s="628"/>
      <c r="AQ325" s="628"/>
      <c r="AR325" s="628"/>
      <c r="AS325" s="628"/>
      <c r="AT325" s="628"/>
      <c r="AU325" s="628"/>
      <c r="AV325" s="628"/>
      <c r="AW325" s="628"/>
      <c r="AX325" s="628"/>
      <c r="AY325" s="628"/>
      <c r="AZ325" s="628"/>
      <c r="BA325" s="628"/>
      <c r="BB325" s="604" t="s">
        <v>231</v>
      </c>
      <c r="BC325" s="629"/>
      <c r="BD325" s="629"/>
      <c r="BE325" s="641">
        <v>2016</v>
      </c>
      <c r="BF325" s="642"/>
      <c r="BG325" s="642"/>
    </row>
    <row r="326" spans="1:59" s="647" customFormat="1" ht="22.2" customHeight="1">
      <c r="A326" s="626" t="s">
        <v>122</v>
      </c>
      <c r="B326" s="676" t="s">
        <v>686</v>
      </c>
      <c r="C326" s="628">
        <f>SUM(C327,C330)</f>
        <v>0</v>
      </c>
      <c r="D326" s="628">
        <f>SUM(D327+D330)</f>
        <v>0</v>
      </c>
      <c r="E326" s="628">
        <f t="shared" ref="E326:K326" si="331">SUM(E327,E330)</f>
        <v>0</v>
      </c>
      <c r="F326" s="628">
        <f t="shared" si="331"/>
        <v>0</v>
      </c>
      <c r="G326" s="628">
        <f t="shared" si="331"/>
        <v>0</v>
      </c>
      <c r="H326" s="628">
        <f t="shared" si="331"/>
        <v>0</v>
      </c>
      <c r="I326" s="628">
        <f t="shared" si="331"/>
        <v>0</v>
      </c>
      <c r="J326" s="628">
        <f t="shared" si="331"/>
        <v>0</v>
      </c>
      <c r="K326" s="628">
        <f t="shared" si="331"/>
        <v>0</v>
      </c>
      <c r="L326" s="628"/>
      <c r="M326" s="628">
        <f t="shared" ref="M326:AF326" si="332">SUM(M327,M330)</f>
        <v>0</v>
      </c>
      <c r="N326" s="628">
        <f t="shared" si="332"/>
        <v>0</v>
      </c>
      <c r="O326" s="628">
        <f t="shared" si="332"/>
        <v>0</v>
      </c>
      <c r="P326" s="628">
        <f t="shared" si="332"/>
        <v>0</v>
      </c>
      <c r="Q326" s="628">
        <f t="shared" si="332"/>
        <v>0</v>
      </c>
      <c r="R326" s="628">
        <f t="shared" si="332"/>
        <v>0</v>
      </c>
      <c r="S326" s="628">
        <f t="shared" si="332"/>
        <v>0</v>
      </c>
      <c r="T326" s="628">
        <f t="shared" si="332"/>
        <v>0</v>
      </c>
      <c r="U326" s="628">
        <f t="shared" si="332"/>
        <v>0</v>
      </c>
      <c r="V326" s="628">
        <f t="shared" si="332"/>
        <v>0</v>
      </c>
      <c r="W326" s="628">
        <f t="shared" si="332"/>
        <v>0</v>
      </c>
      <c r="X326" s="628">
        <f t="shared" si="332"/>
        <v>0</v>
      </c>
      <c r="Y326" s="628">
        <f t="shared" si="332"/>
        <v>0</v>
      </c>
      <c r="Z326" s="628">
        <f t="shared" si="332"/>
        <v>0</v>
      </c>
      <c r="AA326" s="628">
        <f t="shared" si="332"/>
        <v>0</v>
      </c>
      <c r="AB326" s="628">
        <f t="shared" si="332"/>
        <v>0</v>
      </c>
      <c r="AC326" s="628">
        <f t="shared" si="332"/>
        <v>0</v>
      </c>
      <c r="AD326" s="628">
        <f t="shared" si="332"/>
        <v>0</v>
      </c>
      <c r="AE326" s="628">
        <f t="shared" si="332"/>
        <v>0</v>
      </c>
      <c r="AF326" s="628">
        <f t="shared" si="332"/>
        <v>0</v>
      </c>
      <c r="AG326" s="628"/>
      <c r="AH326" s="628">
        <f t="shared" ref="AH326:BA326" si="333">SUM(AH327,AH330)</f>
        <v>0</v>
      </c>
      <c r="AI326" s="628">
        <f t="shared" si="333"/>
        <v>0</v>
      </c>
      <c r="AJ326" s="628">
        <f t="shared" si="333"/>
        <v>0</v>
      </c>
      <c r="AK326" s="628">
        <f t="shared" si="333"/>
        <v>0</v>
      </c>
      <c r="AL326" s="628">
        <f t="shared" si="333"/>
        <v>0</v>
      </c>
      <c r="AM326" s="628">
        <f t="shared" si="333"/>
        <v>0</v>
      </c>
      <c r="AN326" s="628">
        <f t="shared" si="333"/>
        <v>0</v>
      </c>
      <c r="AO326" s="628">
        <f t="shared" si="333"/>
        <v>0</v>
      </c>
      <c r="AP326" s="628">
        <f t="shared" si="333"/>
        <v>0</v>
      </c>
      <c r="AQ326" s="628">
        <f t="shared" si="333"/>
        <v>0</v>
      </c>
      <c r="AR326" s="628">
        <f t="shared" si="333"/>
        <v>0</v>
      </c>
      <c r="AS326" s="628">
        <f t="shared" si="333"/>
        <v>0</v>
      </c>
      <c r="AT326" s="628">
        <f t="shared" si="333"/>
        <v>0</v>
      </c>
      <c r="AU326" s="628">
        <f t="shared" si="333"/>
        <v>0</v>
      </c>
      <c r="AV326" s="628">
        <f t="shared" si="333"/>
        <v>0</v>
      </c>
      <c r="AW326" s="628">
        <f t="shared" si="333"/>
        <v>0</v>
      </c>
      <c r="AX326" s="628">
        <f t="shared" si="333"/>
        <v>0</v>
      </c>
      <c r="AY326" s="628">
        <f t="shared" si="333"/>
        <v>0</v>
      </c>
      <c r="AZ326" s="628">
        <f t="shared" si="333"/>
        <v>0</v>
      </c>
      <c r="BA326" s="628">
        <f t="shared" si="333"/>
        <v>0</v>
      </c>
      <c r="BB326" s="604" t="s">
        <v>231</v>
      </c>
      <c r="BC326" s="629"/>
      <c r="BD326" s="629"/>
      <c r="BE326" s="641">
        <v>2016</v>
      </c>
      <c r="BF326" s="642"/>
      <c r="BG326" s="642"/>
    </row>
    <row r="327" spans="1:59" s="630" customFormat="1" ht="22.2" customHeight="1">
      <c r="A327" s="626" t="s">
        <v>122</v>
      </c>
      <c r="B327" s="672" t="s">
        <v>480</v>
      </c>
      <c r="C327" s="628"/>
      <c r="D327" s="628">
        <f t="shared" ref="D327:D332" si="334">SUM(E327:BA327)</f>
        <v>0</v>
      </c>
      <c r="E327" s="628">
        <f t="shared" ref="E327:K327" si="335">SUM(E328:E329)</f>
        <v>0</v>
      </c>
      <c r="F327" s="628">
        <f t="shared" si="335"/>
        <v>0</v>
      </c>
      <c r="G327" s="628">
        <f t="shared" si="335"/>
        <v>0</v>
      </c>
      <c r="H327" s="628">
        <f t="shared" si="335"/>
        <v>0</v>
      </c>
      <c r="I327" s="628">
        <f t="shared" si="335"/>
        <v>0</v>
      </c>
      <c r="J327" s="628">
        <f t="shared" si="335"/>
        <v>0</v>
      </c>
      <c r="K327" s="628">
        <f t="shared" si="335"/>
        <v>0</v>
      </c>
      <c r="L327" s="628"/>
      <c r="M327" s="628">
        <f t="shared" ref="M327:AF327" si="336">SUM(M328:M329)</f>
        <v>0</v>
      </c>
      <c r="N327" s="628">
        <f t="shared" si="336"/>
        <v>0</v>
      </c>
      <c r="O327" s="628">
        <f t="shared" si="336"/>
        <v>0</v>
      </c>
      <c r="P327" s="628">
        <f t="shared" si="336"/>
        <v>0</v>
      </c>
      <c r="Q327" s="628">
        <f t="shared" si="336"/>
        <v>0</v>
      </c>
      <c r="R327" s="628">
        <f t="shared" si="336"/>
        <v>0</v>
      </c>
      <c r="S327" s="628">
        <f t="shared" si="336"/>
        <v>0</v>
      </c>
      <c r="T327" s="628">
        <f t="shared" si="336"/>
        <v>0</v>
      </c>
      <c r="U327" s="628">
        <f t="shared" si="336"/>
        <v>0</v>
      </c>
      <c r="V327" s="628">
        <f t="shared" si="336"/>
        <v>0</v>
      </c>
      <c r="W327" s="628">
        <f t="shared" si="336"/>
        <v>0</v>
      </c>
      <c r="X327" s="628">
        <f t="shared" si="336"/>
        <v>0</v>
      </c>
      <c r="Y327" s="628">
        <f t="shared" si="336"/>
        <v>0</v>
      </c>
      <c r="Z327" s="628">
        <f t="shared" si="336"/>
        <v>0</v>
      </c>
      <c r="AA327" s="628">
        <f t="shared" si="336"/>
        <v>0</v>
      </c>
      <c r="AB327" s="628">
        <f t="shared" si="336"/>
        <v>0</v>
      </c>
      <c r="AC327" s="628">
        <f t="shared" si="336"/>
        <v>0</v>
      </c>
      <c r="AD327" s="628">
        <f t="shared" si="336"/>
        <v>0</v>
      </c>
      <c r="AE327" s="628">
        <f t="shared" si="336"/>
        <v>0</v>
      </c>
      <c r="AF327" s="628">
        <f t="shared" si="336"/>
        <v>0</v>
      </c>
      <c r="AG327" s="628"/>
      <c r="AH327" s="628">
        <f t="shared" ref="AH327:BA327" si="337">SUM(AH328:AH329)</f>
        <v>0</v>
      </c>
      <c r="AI327" s="628">
        <f t="shared" si="337"/>
        <v>0</v>
      </c>
      <c r="AJ327" s="628">
        <f t="shared" si="337"/>
        <v>0</v>
      </c>
      <c r="AK327" s="628">
        <f t="shared" si="337"/>
        <v>0</v>
      </c>
      <c r="AL327" s="628">
        <f t="shared" si="337"/>
        <v>0</v>
      </c>
      <c r="AM327" s="628">
        <f t="shared" si="337"/>
        <v>0</v>
      </c>
      <c r="AN327" s="628">
        <f t="shared" si="337"/>
        <v>0</v>
      </c>
      <c r="AO327" s="628">
        <f t="shared" si="337"/>
        <v>0</v>
      </c>
      <c r="AP327" s="628">
        <f t="shared" si="337"/>
        <v>0</v>
      </c>
      <c r="AQ327" s="628">
        <f t="shared" si="337"/>
        <v>0</v>
      </c>
      <c r="AR327" s="628">
        <f t="shared" si="337"/>
        <v>0</v>
      </c>
      <c r="AS327" s="628">
        <f t="shared" si="337"/>
        <v>0</v>
      </c>
      <c r="AT327" s="628">
        <f t="shared" si="337"/>
        <v>0</v>
      </c>
      <c r="AU327" s="628">
        <f t="shared" si="337"/>
        <v>0</v>
      </c>
      <c r="AV327" s="628">
        <f t="shared" si="337"/>
        <v>0</v>
      </c>
      <c r="AW327" s="628">
        <f t="shared" si="337"/>
        <v>0</v>
      </c>
      <c r="AX327" s="628">
        <f t="shared" si="337"/>
        <v>0</v>
      </c>
      <c r="AY327" s="628">
        <f t="shared" si="337"/>
        <v>0</v>
      </c>
      <c r="AZ327" s="628">
        <f t="shared" si="337"/>
        <v>0</v>
      </c>
      <c r="BA327" s="628">
        <f t="shared" si="337"/>
        <v>0</v>
      </c>
      <c r="BB327" s="604" t="s">
        <v>231</v>
      </c>
      <c r="BC327" s="629"/>
      <c r="BD327" s="629"/>
      <c r="BE327" s="641">
        <v>2016</v>
      </c>
      <c r="BF327" s="642"/>
      <c r="BG327" s="642"/>
    </row>
    <row r="328" spans="1:59" s="630" customFormat="1" ht="22.2" customHeight="1">
      <c r="A328" s="626" t="s">
        <v>122</v>
      </c>
      <c r="B328" s="672"/>
      <c r="C328" s="628"/>
      <c r="D328" s="628">
        <f t="shared" si="334"/>
        <v>0</v>
      </c>
      <c r="E328" s="628"/>
      <c r="F328" s="628"/>
      <c r="G328" s="628"/>
      <c r="H328" s="628"/>
      <c r="I328" s="628"/>
      <c r="J328" s="628"/>
      <c r="K328" s="628"/>
      <c r="L328" s="628"/>
      <c r="M328" s="628"/>
      <c r="N328" s="628"/>
      <c r="O328" s="628"/>
      <c r="P328" s="628"/>
      <c r="Q328" s="628"/>
      <c r="R328" s="628"/>
      <c r="S328" s="628"/>
      <c r="T328" s="628"/>
      <c r="U328" s="628"/>
      <c r="V328" s="628"/>
      <c r="W328" s="628"/>
      <c r="X328" s="628"/>
      <c r="Y328" s="628"/>
      <c r="Z328" s="628"/>
      <c r="AA328" s="628"/>
      <c r="AB328" s="628"/>
      <c r="AC328" s="628"/>
      <c r="AD328" s="628"/>
      <c r="AE328" s="628"/>
      <c r="AF328" s="628"/>
      <c r="AG328" s="628"/>
      <c r="AH328" s="628"/>
      <c r="AI328" s="628"/>
      <c r="AJ328" s="628"/>
      <c r="AK328" s="628"/>
      <c r="AL328" s="628"/>
      <c r="AM328" s="628"/>
      <c r="AN328" s="628"/>
      <c r="AO328" s="628"/>
      <c r="AP328" s="628"/>
      <c r="AQ328" s="628"/>
      <c r="AR328" s="628"/>
      <c r="AS328" s="628"/>
      <c r="AT328" s="628"/>
      <c r="AU328" s="628"/>
      <c r="AV328" s="628"/>
      <c r="AW328" s="628"/>
      <c r="AX328" s="628"/>
      <c r="AY328" s="628"/>
      <c r="AZ328" s="628"/>
      <c r="BA328" s="628"/>
      <c r="BB328" s="604" t="s">
        <v>231</v>
      </c>
      <c r="BC328" s="629"/>
      <c r="BD328" s="629"/>
      <c r="BE328" s="641">
        <v>2016</v>
      </c>
      <c r="BF328" s="642"/>
      <c r="BG328" s="642"/>
    </row>
    <row r="329" spans="1:59" s="630" customFormat="1" ht="22.2" customHeight="1">
      <c r="A329" s="626" t="s">
        <v>122</v>
      </c>
      <c r="B329" s="672"/>
      <c r="C329" s="628"/>
      <c r="D329" s="628">
        <f t="shared" si="334"/>
        <v>0</v>
      </c>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c r="AE329" s="628"/>
      <c r="AF329" s="628"/>
      <c r="AG329" s="628"/>
      <c r="AH329" s="628"/>
      <c r="AI329" s="628"/>
      <c r="AJ329" s="628"/>
      <c r="AK329" s="628"/>
      <c r="AL329" s="628"/>
      <c r="AM329" s="628"/>
      <c r="AN329" s="628"/>
      <c r="AO329" s="628"/>
      <c r="AP329" s="628"/>
      <c r="AQ329" s="628"/>
      <c r="AR329" s="628"/>
      <c r="AS329" s="628"/>
      <c r="AT329" s="628"/>
      <c r="AU329" s="628"/>
      <c r="AV329" s="628"/>
      <c r="AW329" s="628"/>
      <c r="AX329" s="628"/>
      <c r="AY329" s="628"/>
      <c r="AZ329" s="628"/>
      <c r="BA329" s="628"/>
      <c r="BB329" s="604" t="s">
        <v>231</v>
      </c>
      <c r="BC329" s="629"/>
      <c r="BD329" s="629"/>
      <c r="BE329" s="641">
        <v>2016</v>
      </c>
      <c r="BF329" s="642"/>
      <c r="BG329" s="642"/>
    </row>
    <row r="330" spans="1:59" s="630" customFormat="1" ht="22.2" customHeight="1">
      <c r="A330" s="626" t="s">
        <v>122</v>
      </c>
      <c r="B330" s="672" t="s">
        <v>481</v>
      </c>
      <c r="C330" s="628"/>
      <c r="D330" s="628">
        <f t="shared" si="334"/>
        <v>0</v>
      </c>
      <c r="E330" s="628">
        <f t="shared" ref="E330:K330" si="338">SUM(E331:E332)</f>
        <v>0</v>
      </c>
      <c r="F330" s="628">
        <f t="shared" si="338"/>
        <v>0</v>
      </c>
      <c r="G330" s="628">
        <f t="shared" si="338"/>
        <v>0</v>
      </c>
      <c r="H330" s="628">
        <f t="shared" si="338"/>
        <v>0</v>
      </c>
      <c r="I330" s="628">
        <f t="shared" si="338"/>
        <v>0</v>
      </c>
      <c r="J330" s="628">
        <f t="shared" si="338"/>
        <v>0</v>
      </c>
      <c r="K330" s="628">
        <f t="shared" si="338"/>
        <v>0</v>
      </c>
      <c r="L330" s="628"/>
      <c r="M330" s="628">
        <f t="shared" ref="M330:AF330" si="339">SUM(M331:M332)</f>
        <v>0</v>
      </c>
      <c r="N330" s="628">
        <f t="shared" si="339"/>
        <v>0</v>
      </c>
      <c r="O330" s="628">
        <f t="shared" si="339"/>
        <v>0</v>
      </c>
      <c r="P330" s="628">
        <f t="shared" si="339"/>
        <v>0</v>
      </c>
      <c r="Q330" s="628">
        <f t="shared" si="339"/>
        <v>0</v>
      </c>
      <c r="R330" s="628">
        <f t="shared" si="339"/>
        <v>0</v>
      </c>
      <c r="S330" s="628">
        <f t="shared" si="339"/>
        <v>0</v>
      </c>
      <c r="T330" s="628">
        <f t="shared" si="339"/>
        <v>0</v>
      </c>
      <c r="U330" s="628">
        <f t="shared" si="339"/>
        <v>0</v>
      </c>
      <c r="V330" s="628">
        <f t="shared" si="339"/>
        <v>0</v>
      </c>
      <c r="W330" s="628">
        <f t="shared" si="339"/>
        <v>0</v>
      </c>
      <c r="X330" s="628">
        <f t="shared" si="339"/>
        <v>0</v>
      </c>
      <c r="Y330" s="628">
        <f t="shared" si="339"/>
        <v>0</v>
      </c>
      <c r="Z330" s="628">
        <f t="shared" si="339"/>
        <v>0</v>
      </c>
      <c r="AA330" s="628">
        <f t="shared" si="339"/>
        <v>0</v>
      </c>
      <c r="AB330" s="628">
        <f t="shared" si="339"/>
        <v>0</v>
      </c>
      <c r="AC330" s="628">
        <f t="shared" si="339"/>
        <v>0</v>
      </c>
      <c r="AD330" s="628">
        <f t="shared" si="339"/>
        <v>0</v>
      </c>
      <c r="AE330" s="628">
        <f t="shared" si="339"/>
        <v>0</v>
      </c>
      <c r="AF330" s="628">
        <f t="shared" si="339"/>
        <v>0</v>
      </c>
      <c r="AG330" s="628"/>
      <c r="AH330" s="628">
        <f t="shared" ref="AH330:BA330" si="340">SUM(AH331:AH332)</f>
        <v>0</v>
      </c>
      <c r="AI330" s="628">
        <f t="shared" si="340"/>
        <v>0</v>
      </c>
      <c r="AJ330" s="628">
        <f t="shared" si="340"/>
        <v>0</v>
      </c>
      <c r="AK330" s="628">
        <f t="shared" si="340"/>
        <v>0</v>
      </c>
      <c r="AL330" s="628">
        <f t="shared" si="340"/>
        <v>0</v>
      </c>
      <c r="AM330" s="628">
        <f t="shared" si="340"/>
        <v>0</v>
      </c>
      <c r="AN330" s="628">
        <f t="shared" si="340"/>
        <v>0</v>
      </c>
      <c r="AO330" s="628">
        <f t="shared" si="340"/>
        <v>0</v>
      </c>
      <c r="AP330" s="628">
        <f t="shared" si="340"/>
        <v>0</v>
      </c>
      <c r="AQ330" s="628">
        <f t="shared" si="340"/>
        <v>0</v>
      </c>
      <c r="AR330" s="628">
        <f t="shared" si="340"/>
        <v>0</v>
      </c>
      <c r="AS330" s="628">
        <f t="shared" si="340"/>
        <v>0</v>
      </c>
      <c r="AT330" s="628">
        <f t="shared" si="340"/>
        <v>0</v>
      </c>
      <c r="AU330" s="628">
        <f t="shared" si="340"/>
        <v>0</v>
      </c>
      <c r="AV330" s="628">
        <f t="shared" si="340"/>
        <v>0</v>
      </c>
      <c r="AW330" s="628">
        <f t="shared" si="340"/>
        <v>0</v>
      </c>
      <c r="AX330" s="628">
        <f t="shared" si="340"/>
        <v>0</v>
      </c>
      <c r="AY330" s="628">
        <f t="shared" si="340"/>
        <v>0</v>
      </c>
      <c r="AZ330" s="628">
        <f t="shared" si="340"/>
        <v>0</v>
      </c>
      <c r="BA330" s="628">
        <f t="shared" si="340"/>
        <v>0</v>
      </c>
      <c r="BB330" s="604" t="s">
        <v>231</v>
      </c>
      <c r="BC330" s="629"/>
      <c r="BD330" s="629"/>
      <c r="BE330" s="641">
        <v>2016</v>
      </c>
      <c r="BF330" s="642"/>
      <c r="BG330" s="642"/>
    </row>
    <row r="331" spans="1:59" s="630" customFormat="1" ht="22.2" customHeight="1">
      <c r="A331" s="626" t="s">
        <v>122</v>
      </c>
      <c r="B331" s="672"/>
      <c r="C331" s="628"/>
      <c r="D331" s="628">
        <f t="shared" si="334"/>
        <v>0</v>
      </c>
      <c r="E331" s="628"/>
      <c r="F331" s="628"/>
      <c r="G331" s="628"/>
      <c r="H331" s="628"/>
      <c r="I331" s="628"/>
      <c r="J331" s="628"/>
      <c r="K331" s="628"/>
      <c r="L331" s="628"/>
      <c r="M331" s="628"/>
      <c r="N331" s="628"/>
      <c r="O331" s="628"/>
      <c r="P331" s="628"/>
      <c r="Q331" s="628"/>
      <c r="R331" s="628"/>
      <c r="S331" s="628"/>
      <c r="T331" s="628"/>
      <c r="U331" s="628"/>
      <c r="V331" s="628"/>
      <c r="W331" s="628"/>
      <c r="X331" s="628"/>
      <c r="Y331" s="628"/>
      <c r="Z331" s="628"/>
      <c r="AA331" s="628"/>
      <c r="AB331" s="628"/>
      <c r="AC331" s="628"/>
      <c r="AD331" s="628"/>
      <c r="AE331" s="628"/>
      <c r="AF331" s="628"/>
      <c r="AG331" s="628"/>
      <c r="AH331" s="628"/>
      <c r="AI331" s="628"/>
      <c r="AJ331" s="628"/>
      <c r="AK331" s="628"/>
      <c r="AL331" s="628"/>
      <c r="AM331" s="628"/>
      <c r="AN331" s="628"/>
      <c r="AO331" s="628"/>
      <c r="AP331" s="628"/>
      <c r="AQ331" s="628"/>
      <c r="AR331" s="628"/>
      <c r="AS331" s="628"/>
      <c r="AT331" s="628"/>
      <c r="AU331" s="628"/>
      <c r="AV331" s="628"/>
      <c r="AW331" s="628"/>
      <c r="AX331" s="628"/>
      <c r="AY331" s="628"/>
      <c r="AZ331" s="628"/>
      <c r="BA331" s="628"/>
      <c r="BB331" s="604" t="s">
        <v>231</v>
      </c>
      <c r="BC331" s="629"/>
      <c r="BD331" s="629"/>
      <c r="BE331" s="641">
        <v>2016</v>
      </c>
      <c r="BF331" s="642"/>
      <c r="BG331" s="642"/>
    </row>
    <row r="332" spans="1:59" s="630" customFormat="1" ht="22.2" customHeight="1">
      <c r="A332" s="626" t="s">
        <v>122</v>
      </c>
      <c r="B332" s="672"/>
      <c r="C332" s="628"/>
      <c r="D332" s="628">
        <f t="shared" si="334"/>
        <v>0</v>
      </c>
      <c r="E332" s="628"/>
      <c r="F332" s="628"/>
      <c r="G332" s="628"/>
      <c r="H332" s="628"/>
      <c r="I332" s="628"/>
      <c r="J332" s="628"/>
      <c r="K332" s="628"/>
      <c r="L332" s="628"/>
      <c r="M332" s="628"/>
      <c r="N332" s="628"/>
      <c r="O332" s="628"/>
      <c r="P332" s="628"/>
      <c r="Q332" s="628"/>
      <c r="R332" s="628"/>
      <c r="S332" s="628"/>
      <c r="T332" s="628"/>
      <c r="U332" s="628"/>
      <c r="V332" s="628"/>
      <c r="W332" s="628"/>
      <c r="X332" s="628"/>
      <c r="Y332" s="628"/>
      <c r="Z332" s="628"/>
      <c r="AA332" s="628"/>
      <c r="AB332" s="628"/>
      <c r="AC332" s="628"/>
      <c r="AD332" s="628"/>
      <c r="AE332" s="628"/>
      <c r="AF332" s="628"/>
      <c r="AG332" s="628"/>
      <c r="AH332" s="628"/>
      <c r="AI332" s="628"/>
      <c r="AJ332" s="628"/>
      <c r="AK332" s="628"/>
      <c r="AL332" s="628"/>
      <c r="AM332" s="628"/>
      <c r="AN332" s="628"/>
      <c r="AO332" s="628"/>
      <c r="AP332" s="628"/>
      <c r="AQ332" s="628"/>
      <c r="AR332" s="628"/>
      <c r="AS332" s="628"/>
      <c r="AT332" s="628"/>
      <c r="AU332" s="628"/>
      <c r="AV332" s="628"/>
      <c r="AW332" s="628"/>
      <c r="AX332" s="628"/>
      <c r="AY332" s="628"/>
      <c r="AZ332" s="628"/>
      <c r="BA332" s="628"/>
      <c r="BB332" s="604" t="s">
        <v>231</v>
      </c>
      <c r="BC332" s="629"/>
      <c r="BD332" s="629"/>
      <c r="BE332" s="641">
        <v>2016</v>
      </c>
      <c r="BF332" s="642"/>
      <c r="BG332" s="642"/>
    </row>
    <row r="333" spans="1:59" s="647" customFormat="1" ht="22.2" customHeight="1">
      <c r="A333" s="626" t="s">
        <v>123</v>
      </c>
      <c r="B333" s="676" t="s">
        <v>509</v>
      </c>
      <c r="C333" s="628">
        <f>SUM(C334,C337)</f>
        <v>0</v>
      </c>
      <c r="D333" s="628">
        <f>SUM(D334+D337)</f>
        <v>0</v>
      </c>
      <c r="E333" s="628">
        <f t="shared" ref="E333:K333" si="341">SUM(E334,E337)</f>
        <v>0</v>
      </c>
      <c r="F333" s="628">
        <f t="shared" si="341"/>
        <v>0</v>
      </c>
      <c r="G333" s="628">
        <f t="shared" si="341"/>
        <v>0</v>
      </c>
      <c r="H333" s="628">
        <f t="shared" si="341"/>
        <v>0</v>
      </c>
      <c r="I333" s="628">
        <f t="shared" si="341"/>
        <v>0</v>
      </c>
      <c r="J333" s="628">
        <f t="shared" si="341"/>
        <v>0</v>
      </c>
      <c r="K333" s="628">
        <f t="shared" si="341"/>
        <v>0</v>
      </c>
      <c r="L333" s="628"/>
      <c r="M333" s="628">
        <f t="shared" ref="M333:AF333" si="342">SUM(M334,M337)</f>
        <v>0</v>
      </c>
      <c r="N333" s="628">
        <f t="shared" si="342"/>
        <v>0</v>
      </c>
      <c r="O333" s="628">
        <f t="shared" si="342"/>
        <v>0</v>
      </c>
      <c r="P333" s="628">
        <f t="shared" si="342"/>
        <v>0</v>
      </c>
      <c r="Q333" s="628">
        <f t="shared" si="342"/>
        <v>0</v>
      </c>
      <c r="R333" s="628">
        <f t="shared" si="342"/>
        <v>0</v>
      </c>
      <c r="S333" s="628">
        <f t="shared" si="342"/>
        <v>0</v>
      </c>
      <c r="T333" s="628">
        <f t="shared" si="342"/>
        <v>0</v>
      </c>
      <c r="U333" s="628">
        <f t="shared" si="342"/>
        <v>0</v>
      </c>
      <c r="V333" s="628">
        <f t="shared" si="342"/>
        <v>0</v>
      </c>
      <c r="W333" s="628">
        <f t="shared" si="342"/>
        <v>0</v>
      </c>
      <c r="X333" s="628">
        <f t="shared" si="342"/>
        <v>0</v>
      </c>
      <c r="Y333" s="628">
        <f t="shared" si="342"/>
        <v>0</v>
      </c>
      <c r="Z333" s="628">
        <f t="shared" si="342"/>
        <v>0</v>
      </c>
      <c r="AA333" s="628">
        <f t="shared" si="342"/>
        <v>0</v>
      </c>
      <c r="AB333" s="628">
        <f t="shared" si="342"/>
        <v>0</v>
      </c>
      <c r="AC333" s="628">
        <f t="shared" si="342"/>
        <v>0</v>
      </c>
      <c r="AD333" s="628">
        <f t="shared" si="342"/>
        <v>0</v>
      </c>
      <c r="AE333" s="628">
        <f t="shared" si="342"/>
        <v>0</v>
      </c>
      <c r="AF333" s="628">
        <f t="shared" si="342"/>
        <v>0</v>
      </c>
      <c r="AG333" s="628"/>
      <c r="AH333" s="628">
        <f t="shared" ref="AH333:BA333" si="343">SUM(AH334,AH337)</f>
        <v>0</v>
      </c>
      <c r="AI333" s="628">
        <f t="shared" si="343"/>
        <v>0</v>
      </c>
      <c r="AJ333" s="628">
        <f t="shared" si="343"/>
        <v>0</v>
      </c>
      <c r="AK333" s="628">
        <f t="shared" si="343"/>
        <v>0</v>
      </c>
      <c r="AL333" s="628">
        <f t="shared" si="343"/>
        <v>0</v>
      </c>
      <c r="AM333" s="628">
        <f t="shared" si="343"/>
        <v>0</v>
      </c>
      <c r="AN333" s="628">
        <f t="shared" si="343"/>
        <v>0</v>
      </c>
      <c r="AO333" s="628">
        <f t="shared" si="343"/>
        <v>0</v>
      </c>
      <c r="AP333" s="628">
        <f t="shared" si="343"/>
        <v>0</v>
      </c>
      <c r="AQ333" s="628">
        <f t="shared" si="343"/>
        <v>0</v>
      </c>
      <c r="AR333" s="628">
        <f t="shared" si="343"/>
        <v>0</v>
      </c>
      <c r="AS333" s="628">
        <f t="shared" si="343"/>
        <v>0</v>
      </c>
      <c r="AT333" s="628">
        <f t="shared" si="343"/>
        <v>0</v>
      </c>
      <c r="AU333" s="628">
        <f t="shared" si="343"/>
        <v>0</v>
      </c>
      <c r="AV333" s="628">
        <f t="shared" si="343"/>
        <v>0</v>
      </c>
      <c r="AW333" s="628">
        <f t="shared" si="343"/>
        <v>0</v>
      </c>
      <c r="AX333" s="628">
        <f t="shared" si="343"/>
        <v>0</v>
      </c>
      <c r="AY333" s="628">
        <f t="shared" si="343"/>
        <v>0</v>
      </c>
      <c r="AZ333" s="628">
        <f t="shared" si="343"/>
        <v>0</v>
      </c>
      <c r="BA333" s="628">
        <f t="shared" si="343"/>
        <v>0</v>
      </c>
      <c r="BB333" s="604" t="s">
        <v>231</v>
      </c>
      <c r="BC333" s="629"/>
      <c r="BD333" s="629"/>
      <c r="BE333" s="641">
        <v>2016</v>
      </c>
      <c r="BF333" s="642"/>
      <c r="BG333" s="642"/>
    </row>
    <row r="334" spans="1:59" s="630" customFormat="1" ht="22.2" customHeight="1">
      <c r="A334" s="626" t="s">
        <v>123</v>
      </c>
      <c r="B334" s="672" t="s">
        <v>480</v>
      </c>
      <c r="C334" s="628"/>
      <c r="D334" s="628">
        <f t="shared" ref="D334:D339" si="344">SUM(E334:BA334)</f>
        <v>0</v>
      </c>
      <c r="E334" s="628">
        <f t="shared" ref="E334:K334" si="345">SUM(E335:E336)</f>
        <v>0</v>
      </c>
      <c r="F334" s="628">
        <f t="shared" si="345"/>
        <v>0</v>
      </c>
      <c r="G334" s="628">
        <f t="shared" si="345"/>
        <v>0</v>
      </c>
      <c r="H334" s="628">
        <f t="shared" si="345"/>
        <v>0</v>
      </c>
      <c r="I334" s="628">
        <f t="shared" si="345"/>
        <v>0</v>
      </c>
      <c r="J334" s="628">
        <f t="shared" si="345"/>
        <v>0</v>
      </c>
      <c r="K334" s="628">
        <f t="shared" si="345"/>
        <v>0</v>
      </c>
      <c r="L334" s="628"/>
      <c r="M334" s="628">
        <f t="shared" ref="M334:AF334" si="346">SUM(M335:M336)</f>
        <v>0</v>
      </c>
      <c r="N334" s="628">
        <f t="shared" si="346"/>
        <v>0</v>
      </c>
      <c r="O334" s="628">
        <f t="shared" si="346"/>
        <v>0</v>
      </c>
      <c r="P334" s="628">
        <f t="shared" si="346"/>
        <v>0</v>
      </c>
      <c r="Q334" s="628">
        <f t="shared" si="346"/>
        <v>0</v>
      </c>
      <c r="R334" s="628">
        <f t="shared" si="346"/>
        <v>0</v>
      </c>
      <c r="S334" s="628">
        <f t="shared" si="346"/>
        <v>0</v>
      </c>
      <c r="T334" s="628">
        <f t="shared" si="346"/>
        <v>0</v>
      </c>
      <c r="U334" s="628">
        <f t="shared" si="346"/>
        <v>0</v>
      </c>
      <c r="V334" s="628">
        <f t="shared" si="346"/>
        <v>0</v>
      </c>
      <c r="W334" s="628">
        <f t="shared" si="346"/>
        <v>0</v>
      </c>
      <c r="X334" s="628">
        <f t="shared" si="346"/>
        <v>0</v>
      </c>
      <c r="Y334" s="628">
        <f t="shared" si="346"/>
        <v>0</v>
      </c>
      <c r="Z334" s="628">
        <f t="shared" si="346"/>
        <v>0</v>
      </c>
      <c r="AA334" s="628">
        <f t="shared" si="346"/>
        <v>0</v>
      </c>
      <c r="AB334" s="628">
        <f t="shared" si="346"/>
        <v>0</v>
      </c>
      <c r="AC334" s="628">
        <f t="shared" si="346"/>
        <v>0</v>
      </c>
      <c r="AD334" s="628">
        <f t="shared" si="346"/>
        <v>0</v>
      </c>
      <c r="AE334" s="628">
        <f t="shared" si="346"/>
        <v>0</v>
      </c>
      <c r="AF334" s="628">
        <f t="shared" si="346"/>
        <v>0</v>
      </c>
      <c r="AG334" s="628"/>
      <c r="AH334" s="628">
        <f t="shared" ref="AH334:BA334" si="347">SUM(AH335:AH336)</f>
        <v>0</v>
      </c>
      <c r="AI334" s="628">
        <f t="shared" si="347"/>
        <v>0</v>
      </c>
      <c r="AJ334" s="628">
        <f t="shared" si="347"/>
        <v>0</v>
      </c>
      <c r="AK334" s="628">
        <f t="shared" si="347"/>
        <v>0</v>
      </c>
      <c r="AL334" s="628">
        <f t="shared" si="347"/>
        <v>0</v>
      </c>
      <c r="AM334" s="628">
        <f t="shared" si="347"/>
        <v>0</v>
      </c>
      <c r="AN334" s="628">
        <f t="shared" si="347"/>
        <v>0</v>
      </c>
      <c r="AO334" s="628">
        <f t="shared" si="347"/>
        <v>0</v>
      </c>
      <c r="AP334" s="628">
        <f t="shared" si="347"/>
        <v>0</v>
      </c>
      <c r="AQ334" s="628">
        <f t="shared" si="347"/>
        <v>0</v>
      </c>
      <c r="AR334" s="628">
        <f t="shared" si="347"/>
        <v>0</v>
      </c>
      <c r="AS334" s="628">
        <f t="shared" si="347"/>
        <v>0</v>
      </c>
      <c r="AT334" s="628">
        <f t="shared" si="347"/>
        <v>0</v>
      </c>
      <c r="AU334" s="628">
        <f t="shared" si="347"/>
        <v>0</v>
      </c>
      <c r="AV334" s="628">
        <f t="shared" si="347"/>
        <v>0</v>
      </c>
      <c r="AW334" s="628">
        <f t="shared" si="347"/>
        <v>0</v>
      </c>
      <c r="AX334" s="628">
        <f t="shared" si="347"/>
        <v>0</v>
      </c>
      <c r="AY334" s="628">
        <f t="shared" si="347"/>
        <v>0</v>
      </c>
      <c r="AZ334" s="628">
        <f t="shared" si="347"/>
        <v>0</v>
      </c>
      <c r="BA334" s="628">
        <f t="shared" si="347"/>
        <v>0</v>
      </c>
      <c r="BB334" s="604" t="s">
        <v>231</v>
      </c>
      <c r="BC334" s="629"/>
      <c r="BD334" s="629"/>
      <c r="BE334" s="641">
        <v>2016</v>
      </c>
      <c r="BF334" s="642"/>
      <c r="BG334" s="642"/>
    </row>
    <row r="335" spans="1:59" s="630" customFormat="1" ht="22.2" customHeight="1">
      <c r="A335" s="626" t="s">
        <v>123</v>
      </c>
      <c r="B335" s="672"/>
      <c r="C335" s="628"/>
      <c r="D335" s="628">
        <f t="shared" si="344"/>
        <v>0</v>
      </c>
      <c r="E335" s="628"/>
      <c r="F335" s="628"/>
      <c r="G335" s="628"/>
      <c r="H335" s="628"/>
      <c r="I335" s="628"/>
      <c r="J335" s="628"/>
      <c r="K335" s="628"/>
      <c r="L335" s="628"/>
      <c r="M335" s="628"/>
      <c r="N335" s="628"/>
      <c r="O335" s="628"/>
      <c r="P335" s="628"/>
      <c r="Q335" s="628"/>
      <c r="R335" s="628"/>
      <c r="S335" s="628"/>
      <c r="T335" s="628"/>
      <c r="U335" s="628"/>
      <c r="V335" s="628"/>
      <c r="W335" s="628"/>
      <c r="X335" s="628"/>
      <c r="Y335" s="628"/>
      <c r="Z335" s="628"/>
      <c r="AA335" s="628"/>
      <c r="AB335" s="628"/>
      <c r="AC335" s="628"/>
      <c r="AD335" s="628"/>
      <c r="AE335" s="628"/>
      <c r="AF335" s="628"/>
      <c r="AG335" s="628"/>
      <c r="AH335" s="628"/>
      <c r="AI335" s="628"/>
      <c r="AJ335" s="628"/>
      <c r="AK335" s="628"/>
      <c r="AL335" s="628"/>
      <c r="AM335" s="628"/>
      <c r="AN335" s="628"/>
      <c r="AO335" s="628"/>
      <c r="AP335" s="628"/>
      <c r="AQ335" s="628"/>
      <c r="AR335" s="628"/>
      <c r="AS335" s="628"/>
      <c r="AT335" s="628"/>
      <c r="AU335" s="628"/>
      <c r="AV335" s="628"/>
      <c r="AW335" s="628"/>
      <c r="AX335" s="628"/>
      <c r="AY335" s="628"/>
      <c r="AZ335" s="628"/>
      <c r="BA335" s="628"/>
      <c r="BB335" s="604" t="s">
        <v>231</v>
      </c>
      <c r="BC335" s="629"/>
      <c r="BD335" s="629"/>
      <c r="BE335" s="641">
        <v>2016</v>
      </c>
      <c r="BF335" s="642"/>
      <c r="BG335" s="642"/>
    </row>
    <row r="336" spans="1:59" s="630" customFormat="1" ht="22.2" customHeight="1">
      <c r="A336" s="626" t="s">
        <v>123</v>
      </c>
      <c r="B336" s="672"/>
      <c r="C336" s="628"/>
      <c r="D336" s="628">
        <f t="shared" si="344"/>
        <v>0</v>
      </c>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8"/>
      <c r="AA336" s="628"/>
      <c r="AB336" s="628"/>
      <c r="AC336" s="628"/>
      <c r="AD336" s="628"/>
      <c r="AE336" s="628"/>
      <c r="AF336" s="628"/>
      <c r="AG336" s="628"/>
      <c r="AH336" s="628"/>
      <c r="AI336" s="628"/>
      <c r="AJ336" s="628"/>
      <c r="AK336" s="628"/>
      <c r="AL336" s="628"/>
      <c r="AM336" s="628"/>
      <c r="AN336" s="628"/>
      <c r="AO336" s="628"/>
      <c r="AP336" s="628"/>
      <c r="AQ336" s="628"/>
      <c r="AR336" s="628"/>
      <c r="AS336" s="628"/>
      <c r="AT336" s="628"/>
      <c r="AU336" s="628"/>
      <c r="AV336" s="628"/>
      <c r="AW336" s="628"/>
      <c r="AX336" s="628"/>
      <c r="AY336" s="628"/>
      <c r="AZ336" s="628"/>
      <c r="BA336" s="628"/>
      <c r="BB336" s="604" t="s">
        <v>231</v>
      </c>
      <c r="BC336" s="629"/>
      <c r="BD336" s="629"/>
      <c r="BE336" s="641">
        <v>2016</v>
      </c>
      <c r="BF336" s="642"/>
      <c r="BG336" s="642"/>
    </row>
    <row r="337" spans="1:59" s="630" customFormat="1" ht="22.2" customHeight="1">
      <c r="A337" s="626" t="s">
        <v>123</v>
      </c>
      <c r="B337" s="672" t="s">
        <v>481</v>
      </c>
      <c r="C337" s="628"/>
      <c r="D337" s="628">
        <f t="shared" si="344"/>
        <v>0</v>
      </c>
      <c r="E337" s="628">
        <f t="shared" ref="E337:K337" si="348">SUM(E338:E339)</f>
        <v>0</v>
      </c>
      <c r="F337" s="628">
        <f t="shared" si="348"/>
        <v>0</v>
      </c>
      <c r="G337" s="628">
        <f t="shared" si="348"/>
        <v>0</v>
      </c>
      <c r="H337" s="628">
        <f t="shared" si="348"/>
        <v>0</v>
      </c>
      <c r="I337" s="628">
        <f t="shared" si="348"/>
        <v>0</v>
      </c>
      <c r="J337" s="628">
        <f t="shared" si="348"/>
        <v>0</v>
      </c>
      <c r="K337" s="628">
        <f t="shared" si="348"/>
        <v>0</v>
      </c>
      <c r="L337" s="628"/>
      <c r="M337" s="628">
        <f t="shared" ref="M337:AF337" si="349">SUM(M338:M339)</f>
        <v>0</v>
      </c>
      <c r="N337" s="628">
        <f t="shared" si="349"/>
        <v>0</v>
      </c>
      <c r="O337" s="628">
        <f t="shared" si="349"/>
        <v>0</v>
      </c>
      <c r="P337" s="628">
        <f t="shared" si="349"/>
        <v>0</v>
      </c>
      <c r="Q337" s="628">
        <f t="shared" si="349"/>
        <v>0</v>
      </c>
      <c r="R337" s="628">
        <f t="shared" si="349"/>
        <v>0</v>
      </c>
      <c r="S337" s="628">
        <f t="shared" si="349"/>
        <v>0</v>
      </c>
      <c r="T337" s="628">
        <f t="shared" si="349"/>
        <v>0</v>
      </c>
      <c r="U337" s="628">
        <f t="shared" si="349"/>
        <v>0</v>
      </c>
      <c r="V337" s="628">
        <f t="shared" si="349"/>
        <v>0</v>
      </c>
      <c r="W337" s="628">
        <f t="shared" si="349"/>
        <v>0</v>
      </c>
      <c r="X337" s="628">
        <f t="shared" si="349"/>
        <v>0</v>
      </c>
      <c r="Y337" s="628">
        <f t="shared" si="349"/>
        <v>0</v>
      </c>
      <c r="Z337" s="628">
        <f t="shared" si="349"/>
        <v>0</v>
      </c>
      <c r="AA337" s="628">
        <f t="shared" si="349"/>
        <v>0</v>
      </c>
      <c r="AB337" s="628">
        <f t="shared" si="349"/>
        <v>0</v>
      </c>
      <c r="AC337" s="628">
        <f t="shared" si="349"/>
        <v>0</v>
      </c>
      <c r="AD337" s="628">
        <f t="shared" si="349"/>
        <v>0</v>
      </c>
      <c r="AE337" s="628">
        <f t="shared" si="349"/>
        <v>0</v>
      </c>
      <c r="AF337" s="628">
        <f t="shared" si="349"/>
        <v>0</v>
      </c>
      <c r="AG337" s="628"/>
      <c r="AH337" s="628">
        <f t="shared" ref="AH337:BA337" si="350">SUM(AH338:AH339)</f>
        <v>0</v>
      </c>
      <c r="AI337" s="628">
        <f t="shared" si="350"/>
        <v>0</v>
      </c>
      <c r="AJ337" s="628">
        <f t="shared" si="350"/>
        <v>0</v>
      </c>
      <c r="AK337" s="628">
        <f t="shared" si="350"/>
        <v>0</v>
      </c>
      <c r="AL337" s="628">
        <f t="shared" si="350"/>
        <v>0</v>
      </c>
      <c r="AM337" s="628">
        <f t="shared" si="350"/>
        <v>0</v>
      </c>
      <c r="AN337" s="628">
        <f t="shared" si="350"/>
        <v>0</v>
      </c>
      <c r="AO337" s="628">
        <f t="shared" si="350"/>
        <v>0</v>
      </c>
      <c r="AP337" s="628">
        <f t="shared" si="350"/>
        <v>0</v>
      </c>
      <c r="AQ337" s="628">
        <f t="shared" si="350"/>
        <v>0</v>
      </c>
      <c r="AR337" s="628">
        <f t="shared" si="350"/>
        <v>0</v>
      </c>
      <c r="AS337" s="628">
        <f t="shared" si="350"/>
        <v>0</v>
      </c>
      <c r="AT337" s="628">
        <f t="shared" si="350"/>
        <v>0</v>
      </c>
      <c r="AU337" s="628">
        <f t="shared" si="350"/>
        <v>0</v>
      </c>
      <c r="AV337" s="628">
        <f t="shared" si="350"/>
        <v>0</v>
      </c>
      <c r="AW337" s="628">
        <f t="shared" si="350"/>
        <v>0</v>
      </c>
      <c r="AX337" s="628">
        <f t="shared" si="350"/>
        <v>0</v>
      </c>
      <c r="AY337" s="628">
        <f t="shared" si="350"/>
        <v>0</v>
      </c>
      <c r="AZ337" s="628">
        <f t="shared" si="350"/>
        <v>0</v>
      </c>
      <c r="BA337" s="628">
        <f t="shared" si="350"/>
        <v>0</v>
      </c>
      <c r="BB337" s="604" t="s">
        <v>231</v>
      </c>
      <c r="BC337" s="629"/>
      <c r="BD337" s="629"/>
      <c r="BE337" s="641">
        <v>2016</v>
      </c>
      <c r="BF337" s="642"/>
      <c r="BG337" s="642"/>
    </row>
    <row r="338" spans="1:59" s="630" customFormat="1" ht="22.2" customHeight="1">
      <c r="A338" s="626" t="s">
        <v>123</v>
      </c>
      <c r="B338" s="672"/>
      <c r="C338" s="628"/>
      <c r="D338" s="628">
        <f t="shared" si="344"/>
        <v>0</v>
      </c>
      <c r="E338" s="628"/>
      <c r="F338" s="628"/>
      <c r="G338" s="628"/>
      <c r="H338" s="628"/>
      <c r="I338" s="628"/>
      <c r="J338" s="628"/>
      <c r="K338" s="628"/>
      <c r="L338" s="628"/>
      <c r="M338" s="628"/>
      <c r="N338" s="628"/>
      <c r="O338" s="628"/>
      <c r="P338" s="628"/>
      <c r="Q338" s="628"/>
      <c r="R338" s="628"/>
      <c r="S338" s="628"/>
      <c r="T338" s="628"/>
      <c r="U338" s="628"/>
      <c r="V338" s="628"/>
      <c r="W338" s="628"/>
      <c r="X338" s="628"/>
      <c r="Y338" s="628"/>
      <c r="Z338" s="628"/>
      <c r="AA338" s="628"/>
      <c r="AB338" s="628"/>
      <c r="AC338" s="628"/>
      <c r="AD338" s="628"/>
      <c r="AE338" s="628"/>
      <c r="AF338" s="628"/>
      <c r="AG338" s="628"/>
      <c r="AH338" s="628"/>
      <c r="AI338" s="628"/>
      <c r="AJ338" s="628"/>
      <c r="AK338" s="628"/>
      <c r="AL338" s="628"/>
      <c r="AM338" s="628"/>
      <c r="AN338" s="628"/>
      <c r="AO338" s="628"/>
      <c r="AP338" s="628"/>
      <c r="AQ338" s="628"/>
      <c r="AR338" s="628"/>
      <c r="AS338" s="628"/>
      <c r="AT338" s="628"/>
      <c r="AU338" s="628"/>
      <c r="AV338" s="628"/>
      <c r="AW338" s="628"/>
      <c r="AX338" s="628"/>
      <c r="AY338" s="628"/>
      <c r="AZ338" s="628"/>
      <c r="BA338" s="628"/>
      <c r="BB338" s="604" t="s">
        <v>231</v>
      </c>
      <c r="BC338" s="629"/>
      <c r="BD338" s="629"/>
      <c r="BE338" s="641">
        <v>2016</v>
      </c>
      <c r="BF338" s="642"/>
      <c r="BG338" s="642"/>
    </row>
    <row r="339" spans="1:59" s="630" customFormat="1" ht="22.2" customHeight="1">
      <c r="A339" s="626" t="s">
        <v>123</v>
      </c>
      <c r="B339" s="672"/>
      <c r="C339" s="628"/>
      <c r="D339" s="628">
        <f t="shared" si="344"/>
        <v>0</v>
      </c>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8"/>
      <c r="AA339" s="628"/>
      <c r="AB339" s="628"/>
      <c r="AC339" s="628"/>
      <c r="AD339" s="628"/>
      <c r="AE339" s="628"/>
      <c r="AF339" s="628"/>
      <c r="AG339" s="628"/>
      <c r="AH339" s="628"/>
      <c r="AI339" s="628"/>
      <c r="AJ339" s="628"/>
      <c r="AK339" s="628"/>
      <c r="AL339" s="628"/>
      <c r="AM339" s="628"/>
      <c r="AN339" s="628"/>
      <c r="AO339" s="628"/>
      <c r="AP339" s="628"/>
      <c r="AQ339" s="628"/>
      <c r="AR339" s="628"/>
      <c r="AS339" s="628"/>
      <c r="AT339" s="628"/>
      <c r="AU339" s="628"/>
      <c r="AV339" s="628"/>
      <c r="AW339" s="628"/>
      <c r="AX339" s="628"/>
      <c r="AY339" s="628"/>
      <c r="AZ339" s="628"/>
      <c r="BA339" s="628"/>
      <c r="BB339" s="604" t="s">
        <v>231</v>
      </c>
      <c r="BC339" s="629"/>
      <c r="BD339" s="629"/>
      <c r="BE339" s="641">
        <v>2016</v>
      </c>
      <c r="BF339" s="642"/>
      <c r="BG339" s="642"/>
    </row>
    <row r="340" spans="1:59" s="647" customFormat="1" ht="22.2" customHeight="1">
      <c r="A340" s="626" t="s">
        <v>125</v>
      </c>
      <c r="B340" s="676" t="s">
        <v>510</v>
      </c>
      <c r="C340" s="628">
        <f>SUM(C341,C344)</f>
        <v>0</v>
      </c>
      <c r="D340" s="628">
        <f>SUM(D341+D344)</f>
        <v>0</v>
      </c>
      <c r="E340" s="628">
        <f t="shared" ref="E340:K340" si="351">SUM(E341,E344)</f>
        <v>0</v>
      </c>
      <c r="F340" s="628">
        <f t="shared" si="351"/>
        <v>0</v>
      </c>
      <c r="G340" s="628">
        <f t="shared" si="351"/>
        <v>0</v>
      </c>
      <c r="H340" s="628">
        <f t="shared" si="351"/>
        <v>0</v>
      </c>
      <c r="I340" s="628">
        <f t="shared" si="351"/>
        <v>0</v>
      </c>
      <c r="J340" s="628">
        <f t="shared" si="351"/>
        <v>0</v>
      </c>
      <c r="K340" s="628">
        <f t="shared" si="351"/>
        <v>0</v>
      </c>
      <c r="L340" s="628"/>
      <c r="M340" s="628">
        <f t="shared" ref="M340:AF340" si="352">SUM(M341,M344)</f>
        <v>0</v>
      </c>
      <c r="N340" s="628">
        <f t="shared" si="352"/>
        <v>0</v>
      </c>
      <c r="O340" s="628">
        <f t="shared" si="352"/>
        <v>0</v>
      </c>
      <c r="P340" s="628">
        <f t="shared" si="352"/>
        <v>0</v>
      </c>
      <c r="Q340" s="628">
        <f t="shared" si="352"/>
        <v>0</v>
      </c>
      <c r="R340" s="628">
        <f t="shared" si="352"/>
        <v>0</v>
      </c>
      <c r="S340" s="628">
        <f t="shared" si="352"/>
        <v>0</v>
      </c>
      <c r="T340" s="628">
        <f t="shared" si="352"/>
        <v>0</v>
      </c>
      <c r="U340" s="628">
        <f t="shared" si="352"/>
        <v>0</v>
      </c>
      <c r="V340" s="628">
        <f t="shared" si="352"/>
        <v>0</v>
      </c>
      <c r="W340" s="628">
        <f t="shared" si="352"/>
        <v>0</v>
      </c>
      <c r="X340" s="628">
        <f t="shared" si="352"/>
        <v>0</v>
      </c>
      <c r="Y340" s="628">
        <f t="shared" si="352"/>
        <v>0</v>
      </c>
      <c r="Z340" s="628">
        <f t="shared" si="352"/>
        <v>0</v>
      </c>
      <c r="AA340" s="628">
        <f t="shared" si="352"/>
        <v>0</v>
      </c>
      <c r="AB340" s="628">
        <f t="shared" si="352"/>
        <v>0</v>
      </c>
      <c r="AC340" s="628">
        <f t="shared" si="352"/>
        <v>0</v>
      </c>
      <c r="AD340" s="628">
        <f t="shared" si="352"/>
        <v>0</v>
      </c>
      <c r="AE340" s="628">
        <f t="shared" si="352"/>
        <v>0</v>
      </c>
      <c r="AF340" s="628">
        <f t="shared" si="352"/>
        <v>0</v>
      </c>
      <c r="AG340" s="628"/>
      <c r="AH340" s="628">
        <f t="shared" ref="AH340:BA340" si="353">SUM(AH341,AH344)</f>
        <v>0</v>
      </c>
      <c r="AI340" s="628">
        <f t="shared" si="353"/>
        <v>0</v>
      </c>
      <c r="AJ340" s="628">
        <f t="shared" si="353"/>
        <v>0</v>
      </c>
      <c r="AK340" s="628">
        <f t="shared" si="353"/>
        <v>0</v>
      </c>
      <c r="AL340" s="628">
        <f t="shared" si="353"/>
        <v>0</v>
      </c>
      <c r="AM340" s="628">
        <f t="shared" si="353"/>
        <v>0</v>
      </c>
      <c r="AN340" s="628">
        <f t="shared" si="353"/>
        <v>0</v>
      </c>
      <c r="AO340" s="628">
        <f t="shared" si="353"/>
        <v>0</v>
      </c>
      <c r="AP340" s="628">
        <f t="shared" si="353"/>
        <v>0</v>
      </c>
      <c r="AQ340" s="628">
        <f t="shared" si="353"/>
        <v>0</v>
      </c>
      <c r="AR340" s="628">
        <f t="shared" si="353"/>
        <v>0</v>
      </c>
      <c r="AS340" s="628">
        <f t="shared" si="353"/>
        <v>0</v>
      </c>
      <c r="AT340" s="628">
        <f t="shared" si="353"/>
        <v>0</v>
      </c>
      <c r="AU340" s="628">
        <f t="shared" si="353"/>
        <v>0</v>
      </c>
      <c r="AV340" s="628">
        <f t="shared" si="353"/>
        <v>0</v>
      </c>
      <c r="AW340" s="628">
        <f t="shared" si="353"/>
        <v>0</v>
      </c>
      <c r="AX340" s="628">
        <f t="shared" si="353"/>
        <v>0</v>
      </c>
      <c r="AY340" s="628">
        <f t="shared" si="353"/>
        <v>0</v>
      </c>
      <c r="AZ340" s="628">
        <f t="shared" si="353"/>
        <v>0</v>
      </c>
      <c r="BA340" s="628">
        <f t="shared" si="353"/>
        <v>0</v>
      </c>
      <c r="BB340" s="604" t="s">
        <v>231</v>
      </c>
      <c r="BC340" s="629"/>
      <c r="BD340" s="629"/>
      <c r="BE340" s="641">
        <v>2016</v>
      </c>
      <c r="BF340" s="642"/>
      <c r="BG340" s="642"/>
    </row>
    <row r="341" spans="1:59" s="630" customFormat="1" ht="22.2" customHeight="1">
      <c r="A341" s="626" t="s">
        <v>125</v>
      </c>
      <c r="B341" s="672" t="s">
        <v>480</v>
      </c>
      <c r="C341" s="628"/>
      <c r="D341" s="628">
        <f t="shared" ref="D341:D346" si="354">SUM(E341:BA341)</f>
        <v>0</v>
      </c>
      <c r="E341" s="628">
        <f t="shared" ref="E341:K341" si="355">SUM(E342:E343)</f>
        <v>0</v>
      </c>
      <c r="F341" s="628">
        <f t="shared" si="355"/>
        <v>0</v>
      </c>
      <c r="G341" s="628">
        <f t="shared" si="355"/>
        <v>0</v>
      </c>
      <c r="H341" s="628">
        <f t="shared" si="355"/>
        <v>0</v>
      </c>
      <c r="I341" s="628">
        <f t="shared" si="355"/>
        <v>0</v>
      </c>
      <c r="J341" s="628">
        <f t="shared" si="355"/>
        <v>0</v>
      </c>
      <c r="K341" s="628">
        <f t="shared" si="355"/>
        <v>0</v>
      </c>
      <c r="L341" s="628"/>
      <c r="M341" s="628">
        <f t="shared" ref="M341:AF341" si="356">SUM(M342:M343)</f>
        <v>0</v>
      </c>
      <c r="N341" s="628">
        <f t="shared" si="356"/>
        <v>0</v>
      </c>
      <c r="O341" s="628">
        <f t="shared" si="356"/>
        <v>0</v>
      </c>
      <c r="P341" s="628">
        <f t="shared" si="356"/>
        <v>0</v>
      </c>
      <c r="Q341" s="628">
        <f t="shared" si="356"/>
        <v>0</v>
      </c>
      <c r="R341" s="628">
        <f t="shared" si="356"/>
        <v>0</v>
      </c>
      <c r="S341" s="628">
        <f t="shared" si="356"/>
        <v>0</v>
      </c>
      <c r="T341" s="628">
        <f t="shared" si="356"/>
        <v>0</v>
      </c>
      <c r="U341" s="628">
        <f t="shared" si="356"/>
        <v>0</v>
      </c>
      <c r="V341" s="628">
        <f t="shared" si="356"/>
        <v>0</v>
      </c>
      <c r="W341" s="628">
        <f t="shared" si="356"/>
        <v>0</v>
      </c>
      <c r="X341" s="628">
        <f t="shared" si="356"/>
        <v>0</v>
      </c>
      <c r="Y341" s="628">
        <f t="shared" si="356"/>
        <v>0</v>
      </c>
      <c r="Z341" s="628">
        <f t="shared" si="356"/>
        <v>0</v>
      </c>
      <c r="AA341" s="628">
        <f t="shared" si="356"/>
        <v>0</v>
      </c>
      <c r="AB341" s="628">
        <f t="shared" si="356"/>
        <v>0</v>
      </c>
      <c r="AC341" s="628">
        <f t="shared" si="356"/>
        <v>0</v>
      </c>
      <c r="AD341" s="628">
        <f t="shared" si="356"/>
        <v>0</v>
      </c>
      <c r="AE341" s="628">
        <f t="shared" si="356"/>
        <v>0</v>
      </c>
      <c r="AF341" s="628">
        <f t="shared" si="356"/>
        <v>0</v>
      </c>
      <c r="AG341" s="628"/>
      <c r="AH341" s="628">
        <f t="shared" ref="AH341:BA341" si="357">SUM(AH342:AH343)</f>
        <v>0</v>
      </c>
      <c r="AI341" s="628">
        <f t="shared" si="357"/>
        <v>0</v>
      </c>
      <c r="AJ341" s="628">
        <f t="shared" si="357"/>
        <v>0</v>
      </c>
      <c r="AK341" s="628">
        <f t="shared" si="357"/>
        <v>0</v>
      </c>
      <c r="AL341" s="628">
        <f t="shared" si="357"/>
        <v>0</v>
      </c>
      <c r="AM341" s="628">
        <f t="shared" si="357"/>
        <v>0</v>
      </c>
      <c r="AN341" s="628">
        <f t="shared" si="357"/>
        <v>0</v>
      </c>
      <c r="AO341" s="628">
        <f t="shared" si="357"/>
        <v>0</v>
      </c>
      <c r="AP341" s="628">
        <f t="shared" si="357"/>
        <v>0</v>
      </c>
      <c r="AQ341" s="628">
        <f t="shared" si="357"/>
        <v>0</v>
      </c>
      <c r="AR341" s="628">
        <f t="shared" si="357"/>
        <v>0</v>
      </c>
      <c r="AS341" s="628">
        <f t="shared" si="357"/>
        <v>0</v>
      </c>
      <c r="AT341" s="628">
        <f t="shared" si="357"/>
        <v>0</v>
      </c>
      <c r="AU341" s="628">
        <f t="shared" si="357"/>
        <v>0</v>
      </c>
      <c r="AV341" s="628">
        <f t="shared" si="357"/>
        <v>0</v>
      </c>
      <c r="AW341" s="628">
        <f t="shared" si="357"/>
        <v>0</v>
      </c>
      <c r="AX341" s="628">
        <f t="shared" si="357"/>
        <v>0</v>
      </c>
      <c r="AY341" s="628">
        <f t="shared" si="357"/>
        <v>0</v>
      </c>
      <c r="AZ341" s="628">
        <f t="shared" si="357"/>
        <v>0</v>
      </c>
      <c r="BA341" s="628">
        <f t="shared" si="357"/>
        <v>0</v>
      </c>
      <c r="BB341" s="604" t="s">
        <v>231</v>
      </c>
      <c r="BC341" s="629"/>
      <c r="BD341" s="629"/>
      <c r="BE341" s="641">
        <v>2016</v>
      </c>
      <c r="BF341" s="642"/>
      <c r="BG341" s="642"/>
    </row>
    <row r="342" spans="1:59" s="630" customFormat="1" ht="22.2" customHeight="1">
      <c r="A342" s="626" t="s">
        <v>125</v>
      </c>
      <c r="B342" s="672"/>
      <c r="C342" s="628"/>
      <c r="D342" s="628">
        <f t="shared" si="354"/>
        <v>0</v>
      </c>
      <c r="E342" s="628"/>
      <c r="F342" s="628"/>
      <c r="G342" s="628"/>
      <c r="H342" s="628"/>
      <c r="I342" s="628"/>
      <c r="J342" s="628"/>
      <c r="K342" s="628"/>
      <c r="L342" s="628"/>
      <c r="M342" s="628"/>
      <c r="N342" s="628"/>
      <c r="O342" s="628"/>
      <c r="P342" s="628"/>
      <c r="Q342" s="628"/>
      <c r="R342" s="628"/>
      <c r="S342" s="628"/>
      <c r="T342" s="628"/>
      <c r="U342" s="628"/>
      <c r="V342" s="628"/>
      <c r="W342" s="628"/>
      <c r="X342" s="628"/>
      <c r="Y342" s="628"/>
      <c r="Z342" s="628"/>
      <c r="AA342" s="628"/>
      <c r="AB342" s="628"/>
      <c r="AC342" s="628"/>
      <c r="AD342" s="628"/>
      <c r="AE342" s="628"/>
      <c r="AF342" s="628"/>
      <c r="AG342" s="628"/>
      <c r="AH342" s="628"/>
      <c r="AI342" s="628"/>
      <c r="AJ342" s="628"/>
      <c r="AK342" s="628"/>
      <c r="AL342" s="628"/>
      <c r="AM342" s="628"/>
      <c r="AN342" s="628"/>
      <c r="AO342" s="628"/>
      <c r="AP342" s="628"/>
      <c r="AQ342" s="628"/>
      <c r="AR342" s="628"/>
      <c r="AS342" s="628"/>
      <c r="AT342" s="628"/>
      <c r="AU342" s="628"/>
      <c r="AV342" s="628"/>
      <c r="AW342" s="628"/>
      <c r="AX342" s="628"/>
      <c r="AY342" s="628"/>
      <c r="AZ342" s="628"/>
      <c r="BA342" s="628"/>
      <c r="BB342" s="604" t="s">
        <v>231</v>
      </c>
      <c r="BC342" s="629"/>
      <c r="BD342" s="629"/>
      <c r="BE342" s="641">
        <v>2016</v>
      </c>
      <c r="BF342" s="642"/>
      <c r="BG342" s="642"/>
    </row>
    <row r="343" spans="1:59" s="630" customFormat="1" ht="22.2" customHeight="1">
      <c r="A343" s="626" t="s">
        <v>125</v>
      </c>
      <c r="B343" s="672"/>
      <c r="C343" s="628"/>
      <c r="D343" s="628">
        <f t="shared" si="354"/>
        <v>0</v>
      </c>
      <c r="E343" s="628"/>
      <c r="F343" s="628"/>
      <c r="G343" s="628"/>
      <c r="H343" s="628"/>
      <c r="I343" s="628"/>
      <c r="J343" s="628"/>
      <c r="K343" s="628"/>
      <c r="L343" s="628"/>
      <c r="M343" s="628"/>
      <c r="N343" s="628"/>
      <c r="O343" s="628"/>
      <c r="P343" s="628"/>
      <c r="Q343" s="628"/>
      <c r="R343" s="628"/>
      <c r="S343" s="628"/>
      <c r="T343" s="628"/>
      <c r="U343" s="628"/>
      <c r="V343" s="628"/>
      <c r="W343" s="628"/>
      <c r="X343" s="628"/>
      <c r="Y343" s="628"/>
      <c r="Z343" s="628"/>
      <c r="AA343" s="628"/>
      <c r="AB343" s="628"/>
      <c r="AC343" s="628"/>
      <c r="AD343" s="628"/>
      <c r="AE343" s="628"/>
      <c r="AF343" s="628"/>
      <c r="AG343" s="628"/>
      <c r="AH343" s="628"/>
      <c r="AI343" s="628"/>
      <c r="AJ343" s="628"/>
      <c r="AK343" s="628"/>
      <c r="AL343" s="628"/>
      <c r="AM343" s="628"/>
      <c r="AN343" s="628"/>
      <c r="AO343" s="628"/>
      <c r="AP343" s="628"/>
      <c r="AQ343" s="628"/>
      <c r="AR343" s="628"/>
      <c r="AS343" s="628"/>
      <c r="AT343" s="628"/>
      <c r="AU343" s="628"/>
      <c r="AV343" s="628"/>
      <c r="AW343" s="628"/>
      <c r="AX343" s="628"/>
      <c r="AY343" s="628"/>
      <c r="AZ343" s="628"/>
      <c r="BA343" s="628"/>
      <c r="BB343" s="604" t="s">
        <v>231</v>
      </c>
      <c r="BC343" s="629"/>
      <c r="BD343" s="629"/>
      <c r="BE343" s="641">
        <v>2016</v>
      </c>
      <c r="BF343" s="642"/>
      <c r="BG343" s="642"/>
    </row>
    <row r="344" spans="1:59" s="630" customFormat="1" ht="22.2" customHeight="1">
      <c r="A344" s="626" t="s">
        <v>125</v>
      </c>
      <c r="B344" s="672" t="s">
        <v>481</v>
      </c>
      <c r="C344" s="628"/>
      <c r="D344" s="628">
        <f t="shared" si="354"/>
        <v>0</v>
      </c>
      <c r="E344" s="628">
        <f t="shared" ref="E344:K344" si="358">SUM(E345:E346)</f>
        <v>0</v>
      </c>
      <c r="F344" s="628">
        <f t="shared" si="358"/>
        <v>0</v>
      </c>
      <c r="G344" s="628">
        <f t="shared" si="358"/>
        <v>0</v>
      </c>
      <c r="H344" s="628">
        <f t="shared" si="358"/>
        <v>0</v>
      </c>
      <c r="I344" s="628">
        <f t="shared" si="358"/>
        <v>0</v>
      </c>
      <c r="J344" s="628">
        <f t="shared" si="358"/>
        <v>0</v>
      </c>
      <c r="K344" s="628">
        <f t="shared" si="358"/>
        <v>0</v>
      </c>
      <c r="L344" s="628"/>
      <c r="M344" s="628">
        <f t="shared" ref="M344:AF344" si="359">SUM(M345:M346)</f>
        <v>0</v>
      </c>
      <c r="N344" s="628">
        <f t="shared" si="359"/>
        <v>0</v>
      </c>
      <c r="O344" s="628">
        <f t="shared" si="359"/>
        <v>0</v>
      </c>
      <c r="P344" s="628">
        <f t="shared" si="359"/>
        <v>0</v>
      </c>
      <c r="Q344" s="628">
        <f t="shared" si="359"/>
        <v>0</v>
      </c>
      <c r="R344" s="628">
        <f t="shared" si="359"/>
        <v>0</v>
      </c>
      <c r="S344" s="628">
        <f t="shared" si="359"/>
        <v>0</v>
      </c>
      <c r="T344" s="628">
        <f t="shared" si="359"/>
        <v>0</v>
      </c>
      <c r="U344" s="628">
        <f t="shared" si="359"/>
        <v>0</v>
      </c>
      <c r="V344" s="628">
        <f t="shared" si="359"/>
        <v>0</v>
      </c>
      <c r="W344" s="628">
        <f t="shared" si="359"/>
        <v>0</v>
      </c>
      <c r="X344" s="628">
        <f t="shared" si="359"/>
        <v>0</v>
      </c>
      <c r="Y344" s="628">
        <f t="shared" si="359"/>
        <v>0</v>
      </c>
      <c r="Z344" s="628">
        <f t="shared" si="359"/>
        <v>0</v>
      </c>
      <c r="AA344" s="628">
        <f t="shared" si="359"/>
        <v>0</v>
      </c>
      <c r="AB344" s="628">
        <f t="shared" si="359"/>
        <v>0</v>
      </c>
      <c r="AC344" s="628">
        <f t="shared" si="359"/>
        <v>0</v>
      </c>
      <c r="AD344" s="628">
        <f t="shared" si="359"/>
        <v>0</v>
      </c>
      <c r="AE344" s="628">
        <f t="shared" si="359"/>
        <v>0</v>
      </c>
      <c r="AF344" s="628">
        <f t="shared" si="359"/>
        <v>0</v>
      </c>
      <c r="AG344" s="628"/>
      <c r="AH344" s="628">
        <f t="shared" ref="AH344:BA344" si="360">SUM(AH345:AH346)</f>
        <v>0</v>
      </c>
      <c r="AI344" s="628">
        <f t="shared" si="360"/>
        <v>0</v>
      </c>
      <c r="AJ344" s="628">
        <f t="shared" si="360"/>
        <v>0</v>
      </c>
      <c r="AK344" s="628">
        <f t="shared" si="360"/>
        <v>0</v>
      </c>
      <c r="AL344" s="628">
        <f t="shared" si="360"/>
        <v>0</v>
      </c>
      <c r="AM344" s="628">
        <f t="shared" si="360"/>
        <v>0</v>
      </c>
      <c r="AN344" s="628">
        <f t="shared" si="360"/>
        <v>0</v>
      </c>
      <c r="AO344" s="628">
        <f t="shared" si="360"/>
        <v>0</v>
      </c>
      <c r="AP344" s="628">
        <f t="shared" si="360"/>
        <v>0</v>
      </c>
      <c r="AQ344" s="628">
        <f t="shared" si="360"/>
        <v>0</v>
      </c>
      <c r="AR344" s="628">
        <f t="shared" si="360"/>
        <v>0</v>
      </c>
      <c r="AS344" s="628">
        <f t="shared" si="360"/>
        <v>0</v>
      </c>
      <c r="AT344" s="628">
        <f t="shared" si="360"/>
        <v>0</v>
      </c>
      <c r="AU344" s="628">
        <f t="shared" si="360"/>
        <v>0</v>
      </c>
      <c r="AV344" s="628">
        <f t="shared" si="360"/>
        <v>0</v>
      </c>
      <c r="AW344" s="628">
        <f t="shared" si="360"/>
        <v>0</v>
      </c>
      <c r="AX344" s="628">
        <f t="shared" si="360"/>
        <v>0</v>
      </c>
      <c r="AY344" s="628">
        <f t="shared" si="360"/>
        <v>0</v>
      </c>
      <c r="AZ344" s="628">
        <f t="shared" si="360"/>
        <v>0</v>
      </c>
      <c r="BA344" s="628">
        <f t="shared" si="360"/>
        <v>0</v>
      </c>
      <c r="BB344" s="604" t="s">
        <v>231</v>
      </c>
      <c r="BC344" s="629"/>
      <c r="BD344" s="629"/>
      <c r="BE344" s="641">
        <v>2016</v>
      </c>
      <c r="BF344" s="642"/>
      <c r="BG344" s="642"/>
    </row>
    <row r="345" spans="1:59" s="630" customFormat="1" ht="22.2" customHeight="1">
      <c r="A345" s="626" t="s">
        <v>125</v>
      </c>
      <c r="B345" s="672"/>
      <c r="C345" s="628"/>
      <c r="D345" s="628">
        <f t="shared" si="354"/>
        <v>0</v>
      </c>
      <c r="E345" s="628"/>
      <c r="F345" s="628"/>
      <c r="G345" s="628"/>
      <c r="H345" s="628"/>
      <c r="I345" s="628"/>
      <c r="J345" s="628"/>
      <c r="K345" s="628"/>
      <c r="L345" s="628"/>
      <c r="M345" s="628"/>
      <c r="N345" s="628"/>
      <c r="O345" s="628"/>
      <c r="P345" s="628"/>
      <c r="Q345" s="628"/>
      <c r="R345" s="628"/>
      <c r="S345" s="628"/>
      <c r="T345" s="628"/>
      <c r="U345" s="628"/>
      <c r="V345" s="628"/>
      <c r="W345" s="628"/>
      <c r="X345" s="628"/>
      <c r="Y345" s="628"/>
      <c r="Z345" s="628"/>
      <c r="AA345" s="628"/>
      <c r="AB345" s="628"/>
      <c r="AC345" s="628"/>
      <c r="AD345" s="628"/>
      <c r="AE345" s="628"/>
      <c r="AF345" s="628"/>
      <c r="AG345" s="628"/>
      <c r="AH345" s="628"/>
      <c r="AI345" s="628"/>
      <c r="AJ345" s="628"/>
      <c r="AK345" s="628"/>
      <c r="AL345" s="628"/>
      <c r="AM345" s="628"/>
      <c r="AN345" s="628"/>
      <c r="AO345" s="628"/>
      <c r="AP345" s="628"/>
      <c r="AQ345" s="628"/>
      <c r="AR345" s="628"/>
      <c r="AS345" s="628"/>
      <c r="AT345" s="628"/>
      <c r="AU345" s="628"/>
      <c r="AV345" s="628"/>
      <c r="AW345" s="628"/>
      <c r="AX345" s="628"/>
      <c r="AY345" s="628"/>
      <c r="AZ345" s="628"/>
      <c r="BA345" s="628"/>
      <c r="BB345" s="604" t="s">
        <v>231</v>
      </c>
      <c r="BC345" s="629"/>
      <c r="BD345" s="629"/>
      <c r="BE345" s="641">
        <v>2016</v>
      </c>
      <c r="BF345" s="642"/>
      <c r="BG345" s="642"/>
    </row>
    <row r="346" spans="1:59" s="630" customFormat="1" ht="22.2" customHeight="1">
      <c r="A346" s="626" t="s">
        <v>125</v>
      </c>
      <c r="B346" s="672"/>
      <c r="C346" s="628"/>
      <c r="D346" s="628">
        <f t="shared" si="354"/>
        <v>0</v>
      </c>
      <c r="E346" s="628"/>
      <c r="F346" s="628"/>
      <c r="G346" s="628"/>
      <c r="H346" s="628"/>
      <c r="I346" s="628"/>
      <c r="J346" s="628"/>
      <c r="K346" s="628"/>
      <c r="L346" s="628"/>
      <c r="M346" s="628"/>
      <c r="N346" s="628"/>
      <c r="O346" s="628"/>
      <c r="P346" s="628"/>
      <c r="Q346" s="628"/>
      <c r="R346" s="628"/>
      <c r="S346" s="628"/>
      <c r="T346" s="628"/>
      <c r="U346" s="628"/>
      <c r="V346" s="628"/>
      <c r="W346" s="628"/>
      <c r="X346" s="628"/>
      <c r="Y346" s="628"/>
      <c r="Z346" s="628"/>
      <c r="AA346" s="628"/>
      <c r="AB346" s="628"/>
      <c r="AC346" s="628"/>
      <c r="AD346" s="628"/>
      <c r="AE346" s="628"/>
      <c r="AF346" s="628"/>
      <c r="AG346" s="628"/>
      <c r="AH346" s="628"/>
      <c r="AI346" s="628"/>
      <c r="AJ346" s="628"/>
      <c r="AK346" s="628"/>
      <c r="AL346" s="628"/>
      <c r="AM346" s="628"/>
      <c r="AN346" s="628"/>
      <c r="AO346" s="628"/>
      <c r="AP346" s="628"/>
      <c r="AQ346" s="628"/>
      <c r="AR346" s="628"/>
      <c r="AS346" s="628"/>
      <c r="AT346" s="628"/>
      <c r="AU346" s="628"/>
      <c r="AV346" s="628"/>
      <c r="AW346" s="628"/>
      <c r="AX346" s="628"/>
      <c r="AY346" s="628"/>
      <c r="AZ346" s="628"/>
      <c r="BA346" s="628"/>
      <c r="BB346" s="604" t="s">
        <v>231</v>
      </c>
      <c r="BC346" s="629"/>
      <c r="BD346" s="629"/>
      <c r="BE346" s="641">
        <v>2016</v>
      </c>
      <c r="BF346" s="642"/>
      <c r="BG346" s="642"/>
    </row>
    <row r="347" spans="1:59" s="647" customFormat="1" ht="22.2" customHeight="1">
      <c r="A347" s="626" t="s">
        <v>127</v>
      </c>
      <c r="B347" s="676" t="s">
        <v>456</v>
      </c>
      <c r="C347" s="628">
        <f>SUM(C348,C351)</f>
        <v>0</v>
      </c>
      <c r="D347" s="628">
        <f>SUM(D348+D351)</f>
        <v>0</v>
      </c>
      <c r="E347" s="628">
        <f t="shared" ref="E347:K347" si="361">SUM(E348,E351)</f>
        <v>0</v>
      </c>
      <c r="F347" s="628">
        <f t="shared" si="361"/>
        <v>0</v>
      </c>
      <c r="G347" s="628">
        <f t="shared" si="361"/>
        <v>0</v>
      </c>
      <c r="H347" s="628">
        <f t="shared" si="361"/>
        <v>0</v>
      </c>
      <c r="I347" s="628">
        <f t="shared" si="361"/>
        <v>0</v>
      </c>
      <c r="J347" s="628">
        <f t="shared" si="361"/>
        <v>0</v>
      </c>
      <c r="K347" s="628">
        <f t="shared" si="361"/>
        <v>0</v>
      </c>
      <c r="L347" s="628"/>
      <c r="M347" s="628">
        <f t="shared" ref="M347:AF347" si="362">SUM(M348,M351)</f>
        <v>0</v>
      </c>
      <c r="N347" s="628">
        <f t="shared" si="362"/>
        <v>0</v>
      </c>
      <c r="O347" s="628">
        <f t="shared" si="362"/>
        <v>0</v>
      </c>
      <c r="P347" s="628">
        <f t="shared" si="362"/>
        <v>0</v>
      </c>
      <c r="Q347" s="628">
        <f t="shared" si="362"/>
        <v>0</v>
      </c>
      <c r="R347" s="628">
        <f t="shared" si="362"/>
        <v>0</v>
      </c>
      <c r="S347" s="628">
        <f t="shared" si="362"/>
        <v>0</v>
      </c>
      <c r="T347" s="628">
        <f t="shared" si="362"/>
        <v>0</v>
      </c>
      <c r="U347" s="628">
        <f t="shared" si="362"/>
        <v>0</v>
      </c>
      <c r="V347" s="628">
        <f t="shared" si="362"/>
        <v>0</v>
      </c>
      <c r="W347" s="628">
        <f t="shared" si="362"/>
        <v>0</v>
      </c>
      <c r="X347" s="628">
        <f t="shared" si="362"/>
        <v>0</v>
      </c>
      <c r="Y347" s="628">
        <f t="shared" si="362"/>
        <v>0</v>
      </c>
      <c r="Z347" s="628">
        <f t="shared" si="362"/>
        <v>0</v>
      </c>
      <c r="AA347" s="628">
        <f t="shared" si="362"/>
        <v>0</v>
      </c>
      <c r="AB347" s="628">
        <f t="shared" si="362"/>
        <v>0</v>
      </c>
      <c r="AC347" s="628">
        <f t="shared" si="362"/>
        <v>0</v>
      </c>
      <c r="AD347" s="628">
        <f t="shared" si="362"/>
        <v>0</v>
      </c>
      <c r="AE347" s="628">
        <f t="shared" si="362"/>
        <v>0</v>
      </c>
      <c r="AF347" s="628">
        <f t="shared" si="362"/>
        <v>0</v>
      </c>
      <c r="AG347" s="628"/>
      <c r="AH347" s="628">
        <f t="shared" ref="AH347:BA347" si="363">SUM(AH348,AH351)</f>
        <v>0</v>
      </c>
      <c r="AI347" s="628">
        <f t="shared" si="363"/>
        <v>0</v>
      </c>
      <c r="AJ347" s="628">
        <f t="shared" si="363"/>
        <v>0</v>
      </c>
      <c r="AK347" s="628">
        <f t="shared" si="363"/>
        <v>0</v>
      </c>
      <c r="AL347" s="628">
        <f t="shared" si="363"/>
        <v>0</v>
      </c>
      <c r="AM347" s="628">
        <f t="shared" si="363"/>
        <v>0</v>
      </c>
      <c r="AN347" s="628">
        <f t="shared" si="363"/>
        <v>0</v>
      </c>
      <c r="AO347" s="628">
        <f t="shared" si="363"/>
        <v>0</v>
      </c>
      <c r="AP347" s="628">
        <f t="shared" si="363"/>
        <v>0</v>
      </c>
      <c r="AQ347" s="628">
        <f t="shared" si="363"/>
        <v>0</v>
      </c>
      <c r="AR347" s="628">
        <f t="shared" si="363"/>
        <v>0</v>
      </c>
      <c r="AS347" s="628">
        <f t="shared" si="363"/>
        <v>0</v>
      </c>
      <c r="AT347" s="628">
        <f t="shared" si="363"/>
        <v>0</v>
      </c>
      <c r="AU347" s="628">
        <f t="shared" si="363"/>
        <v>0</v>
      </c>
      <c r="AV347" s="628">
        <f t="shared" si="363"/>
        <v>0</v>
      </c>
      <c r="AW347" s="628">
        <f t="shared" si="363"/>
        <v>0</v>
      </c>
      <c r="AX347" s="628">
        <f t="shared" si="363"/>
        <v>0</v>
      </c>
      <c r="AY347" s="628">
        <f t="shared" si="363"/>
        <v>0</v>
      </c>
      <c r="AZ347" s="628">
        <f t="shared" si="363"/>
        <v>0</v>
      </c>
      <c r="BA347" s="628">
        <f t="shared" si="363"/>
        <v>0</v>
      </c>
      <c r="BB347" s="604" t="s">
        <v>231</v>
      </c>
      <c r="BC347" s="629"/>
      <c r="BD347" s="629"/>
      <c r="BE347" s="641">
        <v>2016</v>
      </c>
      <c r="BF347" s="642"/>
      <c r="BG347" s="642"/>
    </row>
    <row r="348" spans="1:59" s="630" customFormat="1" ht="22.2" customHeight="1">
      <c r="A348" s="626" t="s">
        <v>127</v>
      </c>
      <c r="B348" s="672" t="s">
        <v>480</v>
      </c>
      <c r="C348" s="628"/>
      <c r="D348" s="628">
        <f t="shared" ref="D348:D353" si="364">SUM(E348:BA348)</f>
        <v>0</v>
      </c>
      <c r="E348" s="628">
        <f t="shared" ref="E348:K348" si="365">SUM(E349:E350)</f>
        <v>0</v>
      </c>
      <c r="F348" s="628">
        <f t="shared" si="365"/>
        <v>0</v>
      </c>
      <c r="G348" s="628">
        <f t="shared" si="365"/>
        <v>0</v>
      </c>
      <c r="H348" s="628">
        <f t="shared" si="365"/>
        <v>0</v>
      </c>
      <c r="I348" s="628">
        <f t="shared" si="365"/>
        <v>0</v>
      </c>
      <c r="J348" s="628">
        <f t="shared" si="365"/>
        <v>0</v>
      </c>
      <c r="K348" s="628">
        <f t="shared" si="365"/>
        <v>0</v>
      </c>
      <c r="L348" s="628"/>
      <c r="M348" s="628">
        <f t="shared" ref="M348:AF348" si="366">SUM(M349:M350)</f>
        <v>0</v>
      </c>
      <c r="N348" s="628">
        <f t="shared" si="366"/>
        <v>0</v>
      </c>
      <c r="O348" s="628">
        <f t="shared" si="366"/>
        <v>0</v>
      </c>
      <c r="P348" s="628">
        <f t="shared" si="366"/>
        <v>0</v>
      </c>
      <c r="Q348" s="628">
        <f t="shared" si="366"/>
        <v>0</v>
      </c>
      <c r="R348" s="628">
        <f t="shared" si="366"/>
        <v>0</v>
      </c>
      <c r="S348" s="628">
        <f t="shared" si="366"/>
        <v>0</v>
      </c>
      <c r="T348" s="628">
        <f t="shared" si="366"/>
        <v>0</v>
      </c>
      <c r="U348" s="628">
        <f t="shared" si="366"/>
        <v>0</v>
      </c>
      <c r="V348" s="628">
        <f t="shared" si="366"/>
        <v>0</v>
      </c>
      <c r="W348" s="628">
        <f t="shared" si="366"/>
        <v>0</v>
      </c>
      <c r="X348" s="628">
        <f t="shared" si="366"/>
        <v>0</v>
      </c>
      <c r="Y348" s="628">
        <f t="shared" si="366"/>
        <v>0</v>
      </c>
      <c r="Z348" s="628">
        <f t="shared" si="366"/>
        <v>0</v>
      </c>
      <c r="AA348" s="628">
        <f t="shared" si="366"/>
        <v>0</v>
      </c>
      <c r="AB348" s="628">
        <f t="shared" si="366"/>
        <v>0</v>
      </c>
      <c r="AC348" s="628">
        <f t="shared" si="366"/>
        <v>0</v>
      </c>
      <c r="AD348" s="628">
        <f t="shared" si="366"/>
        <v>0</v>
      </c>
      <c r="AE348" s="628">
        <f t="shared" si="366"/>
        <v>0</v>
      </c>
      <c r="AF348" s="628">
        <f t="shared" si="366"/>
        <v>0</v>
      </c>
      <c r="AG348" s="628"/>
      <c r="AH348" s="628">
        <f t="shared" ref="AH348:BA348" si="367">SUM(AH349:AH350)</f>
        <v>0</v>
      </c>
      <c r="AI348" s="628">
        <f t="shared" si="367"/>
        <v>0</v>
      </c>
      <c r="AJ348" s="628">
        <f t="shared" si="367"/>
        <v>0</v>
      </c>
      <c r="AK348" s="628">
        <f t="shared" si="367"/>
        <v>0</v>
      </c>
      <c r="AL348" s="628">
        <f t="shared" si="367"/>
        <v>0</v>
      </c>
      <c r="AM348" s="628">
        <f t="shared" si="367"/>
        <v>0</v>
      </c>
      <c r="AN348" s="628">
        <f t="shared" si="367"/>
        <v>0</v>
      </c>
      <c r="AO348" s="628">
        <f t="shared" si="367"/>
        <v>0</v>
      </c>
      <c r="AP348" s="628">
        <f t="shared" si="367"/>
        <v>0</v>
      </c>
      <c r="AQ348" s="628">
        <f t="shared" si="367"/>
        <v>0</v>
      </c>
      <c r="AR348" s="628">
        <f t="shared" si="367"/>
        <v>0</v>
      </c>
      <c r="AS348" s="628">
        <f t="shared" si="367"/>
        <v>0</v>
      </c>
      <c r="AT348" s="628">
        <f t="shared" si="367"/>
        <v>0</v>
      </c>
      <c r="AU348" s="628">
        <f t="shared" si="367"/>
        <v>0</v>
      </c>
      <c r="AV348" s="628">
        <f t="shared" si="367"/>
        <v>0</v>
      </c>
      <c r="AW348" s="628">
        <f t="shared" si="367"/>
        <v>0</v>
      </c>
      <c r="AX348" s="628">
        <f t="shared" si="367"/>
        <v>0</v>
      </c>
      <c r="AY348" s="628">
        <f t="shared" si="367"/>
        <v>0</v>
      </c>
      <c r="AZ348" s="628">
        <f t="shared" si="367"/>
        <v>0</v>
      </c>
      <c r="BA348" s="628">
        <f t="shared" si="367"/>
        <v>0</v>
      </c>
      <c r="BB348" s="604" t="s">
        <v>231</v>
      </c>
      <c r="BC348" s="629"/>
      <c r="BD348" s="629"/>
      <c r="BE348" s="641">
        <v>2016</v>
      </c>
      <c r="BF348" s="642"/>
      <c r="BG348" s="642"/>
    </row>
    <row r="349" spans="1:59" s="630" customFormat="1" ht="22.2" customHeight="1">
      <c r="A349" s="626" t="s">
        <v>127</v>
      </c>
      <c r="B349" s="672"/>
      <c r="C349" s="628"/>
      <c r="D349" s="628">
        <f t="shared" si="364"/>
        <v>0</v>
      </c>
      <c r="E349" s="628"/>
      <c r="F349" s="628"/>
      <c r="G349" s="628"/>
      <c r="H349" s="628"/>
      <c r="I349" s="628"/>
      <c r="J349" s="628"/>
      <c r="K349" s="628"/>
      <c r="L349" s="628"/>
      <c r="M349" s="628"/>
      <c r="N349" s="628"/>
      <c r="O349" s="628"/>
      <c r="P349" s="628"/>
      <c r="Q349" s="628"/>
      <c r="R349" s="628"/>
      <c r="S349" s="628"/>
      <c r="T349" s="628"/>
      <c r="U349" s="628"/>
      <c r="V349" s="628"/>
      <c r="W349" s="628"/>
      <c r="X349" s="628"/>
      <c r="Y349" s="628"/>
      <c r="Z349" s="628"/>
      <c r="AA349" s="628"/>
      <c r="AB349" s="628"/>
      <c r="AC349" s="628"/>
      <c r="AD349" s="628"/>
      <c r="AE349" s="628"/>
      <c r="AF349" s="628"/>
      <c r="AG349" s="628"/>
      <c r="AH349" s="628"/>
      <c r="AI349" s="628"/>
      <c r="AJ349" s="628"/>
      <c r="AK349" s="628"/>
      <c r="AL349" s="628"/>
      <c r="AM349" s="628"/>
      <c r="AN349" s="628"/>
      <c r="AO349" s="628"/>
      <c r="AP349" s="628"/>
      <c r="AQ349" s="628"/>
      <c r="AR349" s="628"/>
      <c r="AS349" s="628"/>
      <c r="AT349" s="628"/>
      <c r="AU349" s="628"/>
      <c r="AV349" s="628"/>
      <c r="AW349" s="628"/>
      <c r="AX349" s="628"/>
      <c r="AY349" s="628"/>
      <c r="AZ349" s="628"/>
      <c r="BA349" s="628"/>
      <c r="BB349" s="604" t="s">
        <v>231</v>
      </c>
      <c r="BC349" s="629"/>
      <c r="BD349" s="629"/>
      <c r="BE349" s="641">
        <v>2016</v>
      </c>
      <c r="BF349" s="642"/>
      <c r="BG349" s="642"/>
    </row>
    <row r="350" spans="1:59" s="630" customFormat="1" ht="22.2" customHeight="1">
      <c r="A350" s="626" t="s">
        <v>127</v>
      </c>
      <c r="B350" s="672"/>
      <c r="C350" s="628"/>
      <c r="D350" s="628">
        <f t="shared" si="364"/>
        <v>0</v>
      </c>
      <c r="E350" s="628"/>
      <c r="F350" s="628"/>
      <c r="G350" s="628"/>
      <c r="H350" s="628"/>
      <c r="I350" s="628"/>
      <c r="J350" s="628"/>
      <c r="K350" s="628"/>
      <c r="L350" s="628"/>
      <c r="M350" s="628"/>
      <c r="N350" s="628"/>
      <c r="O350" s="628"/>
      <c r="P350" s="628"/>
      <c r="Q350" s="628"/>
      <c r="R350" s="628"/>
      <c r="S350" s="628"/>
      <c r="T350" s="628"/>
      <c r="U350" s="628"/>
      <c r="V350" s="628"/>
      <c r="W350" s="628"/>
      <c r="X350" s="628"/>
      <c r="Y350" s="628"/>
      <c r="Z350" s="628"/>
      <c r="AA350" s="628"/>
      <c r="AB350" s="628"/>
      <c r="AC350" s="628"/>
      <c r="AD350" s="628"/>
      <c r="AE350" s="628"/>
      <c r="AF350" s="628"/>
      <c r="AG350" s="628"/>
      <c r="AH350" s="628"/>
      <c r="AI350" s="628"/>
      <c r="AJ350" s="628"/>
      <c r="AK350" s="628"/>
      <c r="AL350" s="628"/>
      <c r="AM350" s="628"/>
      <c r="AN350" s="628"/>
      <c r="AO350" s="628"/>
      <c r="AP350" s="628"/>
      <c r="AQ350" s="628"/>
      <c r="AR350" s="628"/>
      <c r="AS350" s="628"/>
      <c r="AT350" s="628"/>
      <c r="AU350" s="628"/>
      <c r="AV350" s="628"/>
      <c r="AW350" s="628"/>
      <c r="AX350" s="628"/>
      <c r="AY350" s="628"/>
      <c r="AZ350" s="628"/>
      <c r="BA350" s="628"/>
      <c r="BB350" s="604" t="s">
        <v>231</v>
      </c>
      <c r="BC350" s="629"/>
      <c r="BD350" s="629"/>
      <c r="BE350" s="641">
        <v>2016</v>
      </c>
      <c r="BF350" s="642"/>
      <c r="BG350" s="642"/>
    </row>
    <row r="351" spans="1:59" s="630" customFormat="1" ht="22.2" customHeight="1">
      <c r="A351" s="626" t="s">
        <v>127</v>
      </c>
      <c r="B351" s="672" t="s">
        <v>481</v>
      </c>
      <c r="C351" s="628"/>
      <c r="D351" s="628">
        <f t="shared" si="364"/>
        <v>0</v>
      </c>
      <c r="E351" s="628">
        <f t="shared" ref="E351:K351" si="368">SUM(E352:E353)</f>
        <v>0</v>
      </c>
      <c r="F351" s="628">
        <f t="shared" si="368"/>
        <v>0</v>
      </c>
      <c r="G351" s="628">
        <f t="shared" si="368"/>
        <v>0</v>
      </c>
      <c r="H351" s="628">
        <f t="shared" si="368"/>
        <v>0</v>
      </c>
      <c r="I351" s="628">
        <f t="shared" si="368"/>
        <v>0</v>
      </c>
      <c r="J351" s="628">
        <f t="shared" si="368"/>
        <v>0</v>
      </c>
      <c r="K351" s="628">
        <f t="shared" si="368"/>
        <v>0</v>
      </c>
      <c r="L351" s="628"/>
      <c r="M351" s="628">
        <f t="shared" ref="M351:AF351" si="369">SUM(M352:M353)</f>
        <v>0</v>
      </c>
      <c r="N351" s="628">
        <f t="shared" si="369"/>
        <v>0</v>
      </c>
      <c r="O351" s="628">
        <f t="shared" si="369"/>
        <v>0</v>
      </c>
      <c r="P351" s="628">
        <f t="shared" si="369"/>
        <v>0</v>
      </c>
      <c r="Q351" s="628">
        <f t="shared" si="369"/>
        <v>0</v>
      </c>
      <c r="R351" s="628">
        <f t="shared" si="369"/>
        <v>0</v>
      </c>
      <c r="S351" s="628">
        <f t="shared" si="369"/>
        <v>0</v>
      </c>
      <c r="T351" s="628">
        <f t="shared" si="369"/>
        <v>0</v>
      </c>
      <c r="U351" s="628">
        <f t="shared" si="369"/>
        <v>0</v>
      </c>
      <c r="V351" s="628">
        <f t="shared" si="369"/>
        <v>0</v>
      </c>
      <c r="W351" s="628">
        <f t="shared" si="369"/>
        <v>0</v>
      </c>
      <c r="X351" s="628">
        <f t="shared" si="369"/>
        <v>0</v>
      </c>
      <c r="Y351" s="628">
        <f t="shared" si="369"/>
        <v>0</v>
      </c>
      <c r="Z351" s="628">
        <f t="shared" si="369"/>
        <v>0</v>
      </c>
      <c r="AA351" s="628">
        <f t="shared" si="369"/>
        <v>0</v>
      </c>
      <c r="AB351" s="628">
        <f t="shared" si="369"/>
        <v>0</v>
      </c>
      <c r="AC351" s="628">
        <f t="shared" si="369"/>
        <v>0</v>
      </c>
      <c r="AD351" s="628">
        <f t="shared" si="369"/>
        <v>0</v>
      </c>
      <c r="AE351" s="628">
        <f t="shared" si="369"/>
        <v>0</v>
      </c>
      <c r="AF351" s="628">
        <f t="shared" si="369"/>
        <v>0</v>
      </c>
      <c r="AG351" s="628"/>
      <c r="AH351" s="628">
        <f t="shared" ref="AH351:BA351" si="370">SUM(AH352:AH353)</f>
        <v>0</v>
      </c>
      <c r="AI351" s="628">
        <f t="shared" si="370"/>
        <v>0</v>
      </c>
      <c r="AJ351" s="628">
        <f t="shared" si="370"/>
        <v>0</v>
      </c>
      <c r="AK351" s="628">
        <f t="shared" si="370"/>
        <v>0</v>
      </c>
      <c r="AL351" s="628">
        <f t="shared" si="370"/>
        <v>0</v>
      </c>
      <c r="AM351" s="628">
        <f t="shared" si="370"/>
        <v>0</v>
      </c>
      <c r="AN351" s="628">
        <f t="shared" si="370"/>
        <v>0</v>
      </c>
      <c r="AO351" s="628">
        <f t="shared" si="370"/>
        <v>0</v>
      </c>
      <c r="AP351" s="628">
        <f t="shared" si="370"/>
        <v>0</v>
      </c>
      <c r="AQ351" s="628">
        <f t="shared" si="370"/>
        <v>0</v>
      </c>
      <c r="AR351" s="628">
        <f t="shared" si="370"/>
        <v>0</v>
      </c>
      <c r="AS351" s="628">
        <f t="shared" si="370"/>
        <v>0</v>
      </c>
      <c r="AT351" s="628">
        <f t="shared" si="370"/>
        <v>0</v>
      </c>
      <c r="AU351" s="628">
        <f t="shared" si="370"/>
        <v>0</v>
      </c>
      <c r="AV351" s="628">
        <f t="shared" si="370"/>
        <v>0</v>
      </c>
      <c r="AW351" s="628">
        <f t="shared" si="370"/>
        <v>0</v>
      </c>
      <c r="AX351" s="628">
        <f t="shared" si="370"/>
        <v>0</v>
      </c>
      <c r="AY351" s="628">
        <f t="shared" si="370"/>
        <v>0</v>
      </c>
      <c r="AZ351" s="628">
        <f t="shared" si="370"/>
        <v>0</v>
      </c>
      <c r="BA351" s="628">
        <f t="shared" si="370"/>
        <v>0</v>
      </c>
      <c r="BB351" s="604" t="s">
        <v>231</v>
      </c>
      <c r="BC351" s="629"/>
      <c r="BD351" s="629"/>
      <c r="BE351" s="641">
        <v>2016</v>
      </c>
      <c r="BF351" s="642"/>
      <c r="BG351" s="642"/>
    </row>
    <row r="352" spans="1:59" s="630" customFormat="1" ht="22.2" customHeight="1">
      <c r="A352" s="626" t="s">
        <v>127</v>
      </c>
      <c r="B352" s="672"/>
      <c r="C352" s="628"/>
      <c r="D352" s="628">
        <f t="shared" si="364"/>
        <v>0</v>
      </c>
      <c r="E352" s="628"/>
      <c r="F352" s="628"/>
      <c r="G352" s="628"/>
      <c r="H352" s="628"/>
      <c r="I352" s="628"/>
      <c r="J352" s="628"/>
      <c r="K352" s="628"/>
      <c r="L352" s="628"/>
      <c r="M352" s="628"/>
      <c r="N352" s="628"/>
      <c r="O352" s="628"/>
      <c r="P352" s="628"/>
      <c r="Q352" s="628"/>
      <c r="R352" s="628"/>
      <c r="S352" s="628"/>
      <c r="T352" s="628"/>
      <c r="U352" s="628"/>
      <c r="V352" s="628"/>
      <c r="W352" s="628"/>
      <c r="X352" s="628"/>
      <c r="Y352" s="628"/>
      <c r="Z352" s="628"/>
      <c r="AA352" s="628"/>
      <c r="AB352" s="628"/>
      <c r="AC352" s="628"/>
      <c r="AD352" s="628"/>
      <c r="AE352" s="628"/>
      <c r="AF352" s="628"/>
      <c r="AG352" s="628"/>
      <c r="AH352" s="628"/>
      <c r="AI352" s="628"/>
      <c r="AJ352" s="628"/>
      <c r="AK352" s="628"/>
      <c r="AL352" s="628"/>
      <c r="AM352" s="628"/>
      <c r="AN352" s="628"/>
      <c r="AO352" s="628"/>
      <c r="AP352" s="628"/>
      <c r="AQ352" s="628"/>
      <c r="AR352" s="628"/>
      <c r="AS352" s="628"/>
      <c r="AT352" s="628"/>
      <c r="AU352" s="628"/>
      <c r="AV352" s="628"/>
      <c r="AW352" s="628"/>
      <c r="AX352" s="628"/>
      <c r="AY352" s="628"/>
      <c r="AZ352" s="628"/>
      <c r="BA352" s="628"/>
      <c r="BB352" s="604" t="s">
        <v>231</v>
      </c>
      <c r="BC352" s="629"/>
      <c r="BD352" s="629"/>
      <c r="BE352" s="641">
        <v>2016</v>
      </c>
      <c r="BF352" s="642"/>
      <c r="BG352" s="642"/>
    </row>
    <row r="353" spans="1:59" s="630" customFormat="1" ht="22.2" customHeight="1">
      <c r="A353" s="626" t="s">
        <v>127</v>
      </c>
      <c r="B353" s="672"/>
      <c r="C353" s="628"/>
      <c r="D353" s="628">
        <f t="shared" si="364"/>
        <v>0</v>
      </c>
      <c r="E353" s="628"/>
      <c r="F353" s="628"/>
      <c r="G353" s="628"/>
      <c r="H353" s="628"/>
      <c r="I353" s="628"/>
      <c r="J353" s="628"/>
      <c r="K353" s="628"/>
      <c r="L353" s="628"/>
      <c r="M353" s="628"/>
      <c r="N353" s="628"/>
      <c r="O353" s="628"/>
      <c r="P353" s="628"/>
      <c r="Q353" s="628"/>
      <c r="R353" s="628"/>
      <c r="S353" s="628"/>
      <c r="T353" s="628"/>
      <c r="U353" s="628"/>
      <c r="V353" s="628"/>
      <c r="W353" s="628"/>
      <c r="X353" s="628"/>
      <c r="Y353" s="628"/>
      <c r="Z353" s="628"/>
      <c r="AA353" s="628"/>
      <c r="AB353" s="628"/>
      <c r="AC353" s="628"/>
      <c r="AD353" s="628"/>
      <c r="AE353" s="628"/>
      <c r="AF353" s="628"/>
      <c r="AG353" s="628"/>
      <c r="AH353" s="628"/>
      <c r="AI353" s="628"/>
      <c r="AJ353" s="628"/>
      <c r="AK353" s="628"/>
      <c r="AL353" s="628"/>
      <c r="AM353" s="628"/>
      <c r="AN353" s="628"/>
      <c r="AO353" s="628"/>
      <c r="AP353" s="628"/>
      <c r="AQ353" s="628"/>
      <c r="AR353" s="628"/>
      <c r="AS353" s="628"/>
      <c r="AT353" s="628"/>
      <c r="AU353" s="628"/>
      <c r="AV353" s="628"/>
      <c r="AW353" s="628"/>
      <c r="AX353" s="628"/>
      <c r="AY353" s="628"/>
      <c r="AZ353" s="628"/>
      <c r="BA353" s="628"/>
      <c r="BB353" s="604" t="s">
        <v>231</v>
      </c>
      <c r="BC353" s="629"/>
      <c r="BD353" s="629"/>
      <c r="BE353" s="641">
        <v>2016</v>
      </c>
      <c r="BF353" s="642"/>
      <c r="BG353" s="642"/>
    </row>
    <row r="354" spans="1:59" s="647" customFormat="1" ht="22.2" customHeight="1">
      <c r="A354" s="626" t="s">
        <v>129</v>
      </c>
      <c r="B354" s="676" t="s">
        <v>511</v>
      </c>
      <c r="C354" s="628">
        <f>SUM(C355,C358)</f>
        <v>0</v>
      </c>
      <c r="D354" s="628">
        <f>SUM(D355+D358)</f>
        <v>0</v>
      </c>
      <c r="E354" s="628">
        <f t="shared" ref="E354:K354" si="371">SUM(E355,E358)</f>
        <v>0</v>
      </c>
      <c r="F354" s="628">
        <f t="shared" si="371"/>
        <v>0</v>
      </c>
      <c r="G354" s="628">
        <f t="shared" si="371"/>
        <v>0</v>
      </c>
      <c r="H354" s="628">
        <f t="shared" si="371"/>
        <v>0</v>
      </c>
      <c r="I354" s="628">
        <f t="shared" si="371"/>
        <v>0</v>
      </c>
      <c r="J354" s="628">
        <f t="shared" si="371"/>
        <v>0</v>
      </c>
      <c r="K354" s="628">
        <f t="shared" si="371"/>
        <v>0</v>
      </c>
      <c r="L354" s="628"/>
      <c r="M354" s="628">
        <f t="shared" ref="M354:AF354" si="372">SUM(M355,M358)</f>
        <v>0</v>
      </c>
      <c r="N354" s="628">
        <f t="shared" si="372"/>
        <v>0</v>
      </c>
      <c r="O354" s="628">
        <f t="shared" si="372"/>
        <v>0</v>
      </c>
      <c r="P354" s="628">
        <f t="shared" si="372"/>
        <v>0</v>
      </c>
      <c r="Q354" s="628">
        <f t="shared" si="372"/>
        <v>0</v>
      </c>
      <c r="R354" s="628">
        <f t="shared" si="372"/>
        <v>0</v>
      </c>
      <c r="S354" s="628">
        <f t="shared" si="372"/>
        <v>0</v>
      </c>
      <c r="T354" s="628">
        <f t="shared" si="372"/>
        <v>0</v>
      </c>
      <c r="U354" s="628">
        <f t="shared" si="372"/>
        <v>0</v>
      </c>
      <c r="V354" s="628">
        <f t="shared" si="372"/>
        <v>0</v>
      </c>
      <c r="W354" s="628">
        <f t="shared" si="372"/>
        <v>0</v>
      </c>
      <c r="X354" s="628">
        <f t="shared" si="372"/>
        <v>0</v>
      </c>
      <c r="Y354" s="628">
        <f t="shared" si="372"/>
        <v>0</v>
      </c>
      <c r="Z354" s="628">
        <f t="shared" si="372"/>
        <v>0</v>
      </c>
      <c r="AA354" s="628">
        <f t="shared" si="372"/>
        <v>0</v>
      </c>
      <c r="AB354" s="628">
        <f t="shared" si="372"/>
        <v>0</v>
      </c>
      <c r="AC354" s="628">
        <f t="shared" si="372"/>
        <v>0</v>
      </c>
      <c r="AD354" s="628">
        <f t="shared" si="372"/>
        <v>0</v>
      </c>
      <c r="AE354" s="628">
        <f t="shared" si="372"/>
        <v>0</v>
      </c>
      <c r="AF354" s="628">
        <f t="shared" si="372"/>
        <v>0</v>
      </c>
      <c r="AG354" s="628"/>
      <c r="AH354" s="628">
        <f t="shared" ref="AH354:BA354" si="373">SUM(AH355,AH358)</f>
        <v>0</v>
      </c>
      <c r="AI354" s="628">
        <f t="shared" si="373"/>
        <v>0</v>
      </c>
      <c r="AJ354" s="628">
        <f t="shared" si="373"/>
        <v>0</v>
      </c>
      <c r="AK354" s="628">
        <f t="shared" si="373"/>
        <v>0</v>
      </c>
      <c r="AL354" s="628">
        <f t="shared" si="373"/>
        <v>0</v>
      </c>
      <c r="AM354" s="628">
        <f t="shared" si="373"/>
        <v>0</v>
      </c>
      <c r="AN354" s="628">
        <f t="shared" si="373"/>
        <v>0</v>
      </c>
      <c r="AO354" s="628">
        <f t="shared" si="373"/>
        <v>0</v>
      </c>
      <c r="AP354" s="628">
        <f t="shared" si="373"/>
        <v>0</v>
      </c>
      <c r="AQ354" s="628">
        <f t="shared" si="373"/>
        <v>0</v>
      </c>
      <c r="AR354" s="628">
        <f t="shared" si="373"/>
        <v>0</v>
      </c>
      <c r="AS354" s="628">
        <f t="shared" si="373"/>
        <v>0</v>
      </c>
      <c r="AT354" s="628">
        <f t="shared" si="373"/>
        <v>0</v>
      </c>
      <c r="AU354" s="628">
        <f t="shared" si="373"/>
        <v>0</v>
      </c>
      <c r="AV354" s="628">
        <f t="shared" si="373"/>
        <v>0</v>
      </c>
      <c r="AW354" s="628">
        <f t="shared" si="373"/>
        <v>0</v>
      </c>
      <c r="AX354" s="628">
        <f t="shared" si="373"/>
        <v>0</v>
      </c>
      <c r="AY354" s="628">
        <f t="shared" si="373"/>
        <v>0</v>
      </c>
      <c r="AZ354" s="628">
        <f t="shared" si="373"/>
        <v>0</v>
      </c>
      <c r="BA354" s="628">
        <f t="shared" si="373"/>
        <v>0</v>
      </c>
      <c r="BB354" s="604" t="s">
        <v>231</v>
      </c>
      <c r="BC354" s="629"/>
      <c r="BD354" s="629"/>
      <c r="BE354" s="641">
        <v>2016</v>
      </c>
      <c r="BF354" s="642"/>
      <c r="BG354" s="642"/>
    </row>
    <row r="355" spans="1:59" s="630" customFormat="1" ht="22.2" customHeight="1">
      <c r="A355" s="626" t="s">
        <v>129</v>
      </c>
      <c r="B355" s="672" t="s">
        <v>480</v>
      </c>
      <c r="C355" s="628"/>
      <c r="D355" s="628">
        <f t="shared" ref="D355:D360" si="374">SUM(E355:BA355)</f>
        <v>0</v>
      </c>
      <c r="E355" s="628">
        <f t="shared" ref="E355:K355" si="375">SUM(E356:E357)</f>
        <v>0</v>
      </c>
      <c r="F355" s="628">
        <f t="shared" si="375"/>
        <v>0</v>
      </c>
      <c r="G355" s="628">
        <f t="shared" si="375"/>
        <v>0</v>
      </c>
      <c r="H355" s="628">
        <f t="shared" si="375"/>
        <v>0</v>
      </c>
      <c r="I355" s="628">
        <f t="shared" si="375"/>
        <v>0</v>
      </c>
      <c r="J355" s="628">
        <f t="shared" si="375"/>
        <v>0</v>
      </c>
      <c r="K355" s="628">
        <f t="shared" si="375"/>
        <v>0</v>
      </c>
      <c r="L355" s="628"/>
      <c r="M355" s="628">
        <f t="shared" ref="M355:AF355" si="376">SUM(M356:M357)</f>
        <v>0</v>
      </c>
      <c r="N355" s="628">
        <f t="shared" si="376"/>
        <v>0</v>
      </c>
      <c r="O355" s="628">
        <f t="shared" si="376"/>
        <v>0</v>
      </c>
      <c r="P355" s="628">
        <f t="shared" si="376"/>
        <v>0</v>
      </c>
      <c r="Q355" s="628">
        <f t="shared" si="376"/>
        <v>0</v>
      </c>
      <c r="R355" s="628">
        <f t="shared" si="376"/>
        <v>0</v>
      </c>
      <c r="S355" s="628">
        <f t="shared" si="376"/>
        <v>0</v>
      </c>
      <c r="T355" s="628">
        <f t="shared" si="376"/>
        <v>0</v>
      </c>
      <c r="U355" s="628">
        <f t="shared" si="376"/>
        <v>0</v>
      </c>
      <c r="V355" s="628">
        <f t="shared" si="376"/>
        <v>0</v>
      </c>
      <c r="W355" s="628">
        <f t="shared" si="376"/>
        <v>0</v>
      </c>
      <c r="X355" s="628">
        <f t="shared" si="376"/>
        <v>0</v>
      </c>
      <c r="Y355" s="628">
        <f t="shared" si="376"/>
        <v>0</v>
      </c>
      <c r="Z355" s="628">
        <f t="shared" si="376"/>
        <v>0</v>
      </c>
      <c r="AA355" s="628">
        <f t="shared" si="376"/>
        <v>0</v>
      </c>
      <c r="AB355" s="628">
        <f t="shared" si="376"/>
        <v>0</v>
      </c>
      <c r="AC355" s="628">
        <f t="shared" si="376"/>
        <v>0</v>
      </c>
      <c r="AD355" s="628">
        <f t="shared" si="376"/>
        <v>0</v>
      </c>
      <c r="AE355" s="628">
        <f t="shared" si="376"/>
        <v>0</v>
      </c>
      <c r="AF355" s="628">
        <f t="shared" si="376"/>
        <v>0</v>
      </c>
      <c r="AG355" s="628"/>
      <c r="AH355" s="628">
        <f t="shared" ref="AH355:BA355" si="377">SUM(AH356:AH357)</f>
        <v>0</v>
      </c>
      <c r="AI355" s="628">
        <f t="shared" si="377"/>
        <v>0</v>
      </c>
      <c r="AJ355" s="628">
        <f t="shared" si="377"/>
        <v>0</v>
      </c>
      <c r="AK355" s="628">
        <f t="shared" si="377"/>
        <v>0</v>
      </c>
      <c r="AL355" s="628">
        <f t="shared" si="377"/>
        <v>0</v>
      </c>
      <c r="AM355" s="628">
        <f t="shared" si="377"/>
        <v>0</v>
      </c>
      <c r="AN355" s="628">
        <f t="shared" si="377"/>
        <v>0</v>
      </c>
      <c r="AO355" s="628">
        <f t="shared" si="377"/>
        <v>0</v>
      </c>
      <c r="AP355" s="628">
        <f t="shared" si="377"/>
        <v>0</v>
      </c>
      <c r="AQ355" s="628">
        <f t="shared" si="377"/>
        <v>0</v>
      </c>
      <c r="AR355" s="628">
        <f t="shared" si="377"/>
        <v>0</v>
      </c>
      <c r="AS355" s="628">
        <f t="shared" si="377"/>
        <v>0</v>
      </c>
      <c r="AT355" s="628">
        <f t="shared" si="377"/>
        <v>0</v>
      </c>
      <c r="AU355" s="628">
        <f t="shared" si="377"/>
        <v>0</v>
      </c>
      <c r="AV355" s="628">
        <f t="shared" si="377"/>
        <v>0</v>
      </c>
      <c r="AW355" s="628">
        <f t="shared" si="377"/>
        <v>0</v>
      </c>
      <c r="AX355" s="628">
        <f t="shared" si="377"/>
        <v>0</v>
      </c>
      <c r="AY355" s="628">
        <f t="shared" si="377"/>
        <v>0</v>
      </c>
      <c r="AZ355" s="628">
        <f t="shared" si="377"/>
        <v>0</v>
      </c>
      <c r="BA355" s="628">
        <f t="shared" si="377"/>
        <v>0</v>
      </c>
      <c r="BB355" s="604" t="s">
        <v>231</v>
      </c>
      <c r="BC355" s="629"/>
      <c r="BD355" s="629"/>
      <c r="BE355" s="641">
        <v>2016</v>
      </c>
      <c r="BF355" s="642"/>
      <c r="BG355" s="642"/>
    </row>
    <row r="356" spans="1:59" s="630" customFormat="1" ht="22.2" customHeight="1">
      <c r="A356" s="626" t="s">
        <v>129</v>
      </c>
      <c r="B356" s="672"/>
      <c r="C356" s="628"/>
      <c r="D356" s="628">
        <f t="shared" si="374"/>
        <v>0</v>
      </c>
      <c r="E356" s="628"/>
      <c r="F356" s="628"/>
      <c r="G356" s="628"/>
      <c r="H356" s="628"/>
      <c r="I356" s="628"/>
      <c r="J356" s="628"/>
      <c r="K356" s="628"/>
      <c r="L356" s="628"/>
      <c r="M356" s="628"/>
      <c r="N356" s="628"/>
      <c r="O356" s="628"/>
      <c r="P356" s="628"/>
      <c r="Q356" s="628"/>
      <c r="R356" s="628"/>
      <c r="S356" s="628"/>
      <c r="T356" s="628"/>
      <c r="U356" s="628"/>
      <c r="V356" s="628"/>
      <c r="W356" s="628"/>
      <c r="X356" s="628"/>
      <c r="Y356" s="628"/>
      <c r="Z356" s="628"/>
      <c r="AA356" s="628"/>
      <c r="AB356" s="628"/>
      <c r="AC356" s="628"/>
      <c r="AD356" s="628"/>
      <c r="AE356" s="628"/>
      <c r="AF356" s="628"/>
      <c r="AG356" s="628"/>
      <c r="AH356" s="628"/>
      <c r="AI356" s="628"/>
      <c r="AJ356" s="628"/>
      <c r="AK356" s="628"/>
      <c r="AL356" s="628"/>
      <c r="AM356" s="628"/>
      <c r="AN356" s="628"/>
      <c r="AO356" s="628"/>
      <c r="AP356" s="628"/>
      <c r="AQ356" s="628"/>
      <c r="AR356" s="628"/>
      <c r="AS356" s="628"/>
      <c r="AT356" s="628"/>
      <c r="AU356" s="628"/>
      <c r="AV356" s="628"/>
      <c r="AW356" s="628"/>
      <c r="AX356" s="628"/>
      <c r="AY356" s="628"/>
      <c r="AZ356" s="628"/>
      <c r="BA356" s="628"/>
      <c r="BB356" s="604" t="s">
        <v>231</v>
      </c>
      <c r="BC356" s="629"/>
      <c r="BD356" s="629"/>
      <c r="BE356" s="641">
        <v>2016</v>
      </c>
      <c r="BF356" s="642"/>
      <c r="BG356" s="642"/>
    </row>
    <row r="357" spans="1:59" s="630" customFormat="1" ht="22.2" customHeight="1">
      <c r="A357" s="626" t="s">
        <v>129</v>
      </c>
      <c r="B357" s="672"/>
      <c r="C357" s="628"/>
      <c r="D357" s="628">
        <f t="shared" si="374"/>
        <v>0</v>
      </c>
      <c r="E357" s="628"/>
      <c r="F357" s="628"/>
      <c r="G357" s="628"/>
      <c r="H357" s="628"/>
      <c r="I357" s="628"/>
      <c r="J357" s="628"/>
      <c r="K357" s="628"/>
      <c r="L357" s="628"/>
      <c r="M357" s="628"/>
      <c r="N357" s="628"/>
      <c r="O357" s="628"/>
      <c r="P357" s="628"/>
      <c r="Q357" s="628"/>
      <c r="R357" s="628"/>
      <c r="S357" s="628"/>
      <c r="T357" s="628"/>
      <c r="U357" s="628"/>
      <c r="V357" s="628"/>
      <c r="W357" s="628"/>
      <c r="X357" s="628"/>
      <c r="Y357" s="628"/>
      <c r="Z357" s="628"/>
      <c r="AA357" s="628"/>
      <c r="AB357" s="628"/>
      <c r="AC357" s="628"/>
      <c r="AD357" s="628"/>
      <c r="AE357" s="628"/>
      <c r="AF357" s="628"/>
      <c r="AG357" s="628"/>
      <c r="AH357" s="628"/>
      <c r="AI357" s="628"/>
      <c r="AJ357" s="628"/>
      <c r="AK357" s="628"/>
      <c r="AL357" s="628"/>
      <c r="AM357" s="628"/>
      <c r="AN357" s="628"/>
      <c r="AO357" s="628"/>
      <c r="AP357" s="628"/>
      <c r="AQ357" s="628"/>
      <c r="AR357" s="628"/>
      <c r="AS357" s="628"/>
      <c r="AT357" s="628"/>
      <c r="AU357" s="628"/>
      <c r="AV357" s="628"/>
      <c r="AW357" s="628"/>
      <c r="AX357" s="628"/>
      <c r="AY357" s="628"/>
      <c r="AZ357" s="628"/>
      <c r="BA357" s="628"/>
      <c r="BB357" s="604" t="s">
        <v>231</v>
      </c>
      <c r="BC357" s="629"/>
      <c r="BD357" s="629"/>
      <c r="BE357" s="641">
        <v>2016</v>
      </c>
      <c r="BF357" s="642"/>
      <c r="BG357" s="642"/>
    </row>
    <row r="358" spans="1:59" s="630" customFormat="1" ht="22.2" customHeight="1">
      <c r="A358" s="626" t="s">
        <v>129</v>
      </c>
      <c r="B358" s="672" t="s">
        <v>481</v>
      </c>
      <c r="C358" s="628"/>
      <c r="D358" s="628">
        <f t="shared" si="374"/>
        <v>0</v>
      </c>
      <c r="E358" s="628">
        <f t="shared" ref="E358:K358" si="378">SUM(E359:E360)</f>
        <v>0</v>
      </c>
      <c r="F358" s="628">
        <f t="shared" si="378"/>
        <v>0</v>
      </c>
      <c r="G358" s="628">
        <f t="shared" si="378"/>
        <v>0</v>
      </c>
      <c r="H358" s="628">
        <f t="shared" si="378"/>
        <v>0</v>
      </c>
      <c r="I358" s="628">
        <f t="shared" si="378"/>
        <v>0</v>
      </c>
      <c r="J358" s="628">
        <f t="shared" si="378"/>
        <v>0</v>
      </c>
      <c r="K358" s="628">
        <f t="shared" si="378"/>
        <v>0</v>
      </c>
      <c r="L358" s="628"/>
      <c r="M358" s="628">
        <f t="shared" ref="M358:AF358" si="379">SUM(M359:M360)</f>
        <v>0</v>
      </c>
      <c r="N358" s="628">
        <f t="shared" si="379"/>
        <v>0</v>
      </c>
      <c r="O358" s="628">
        <f t="shared" si="379"/>
        <v>0</v>
      </c>
      <c r="P358" s="628">
        <f t="shared" si="379"/>
        <v>0</v>
      </c>
      <c r="Q358" s="628">
        <f t="shared" si="379"/>
        <v>0</v>
      </c>
      <c r="R358" s="628">
        <f t="shared" si="379"/>
        <v>0</v>
      </c>
      <c r="S358" s="628">
        <f t="shared" si="379"/>
        <v>0</v>
      </c>
      <c r="T358" s="628">
        <f t="shared" si="379"/>
        <v>0</v>
      </c>
      <c r="U358" s="628">
        <f t="shared" si="379"/>
        <v>0</v>
      </c>
      <c r="V358" s="628">
        <f t="shared" si="379"/>
        <v>0</v>
      </c>
      <c r="W358" s="628">
        <f t="shared" si="379"/>
        <v>0</v>
      </c>
      <c r="X358" s="628">
        <f t="shared" si="379"/>
        <v>0</v>
      </c>
      <c r="Y358" s="628">
        <f t="shared" si="379"/>
        <v>0</v>
      </c>
      <c r="Z358" s="628">
        <f t="shared" si="379"/>
        <v>0</v>
      </c>
      <c r="AA358" s="628">
        <f t="shared" si="379"/>
        <v>0</v>
      </c>
      <c r="AB358" s="628">
        <f t="shared" si="379"/>
        <v>0</v>
      </c>
      <c r="AC358" s="628">
        <f t="shared" si="379"/>
        <v>0</v>
      </c>
      <c r="AD358" s="628">
        <f t="shared" si="379"/>
        <v>0</v>
      </c>
      <c r="AE358" s="628">
        <f t="shared" si="379"/>
        <v>0</v>
      </c>
      <c r="AF358" s="628">
        <f t="shared" si="379"/>
        <v>0</v>
      </c>
      <c r="AG358" s="628"/>
      <c r="AH358" s="628">
        <f t="shared" ref="AH358:BA358" si="380">SUM(AH359:AH360)</f>
        <v>0</v>
      </c>
      <c r="AI358" s="628">
        <f t="shared" si="380"/>
        <v>0</v>
      </c>
      <c r="AJ358" s="628">
        <f t="shared" si="380"/>
        <v>0</v>
      </c>
      <c r="AK358" s="628">
        <f t="shared" si="380"/>
        <v>0</v>
      </c>
      <c r="AL358" s="628">
        <f t="shared" si="380"/>
        <v>0</v>
      </c>
      <c r="AM358" s="628">
        <f t="shared" si="380"/>
        <v>0</v>
      </c>
      <c r="AN358" s="628">
        <f t="shared" si="380"/>
        <v>0</v>
      </c>
      <c r="AO358" s="628">
        <f t="shared" si="380"/>
        <v>0</v>
      </c>
      <c r="AP358" s="628">
        <f t="shared" si="380"/>
        <v>0</v>
      </c>
      <c r="AQ358" s="628">
        <f t="shared" si="380"/>
        <v>0</v>
      </c>
      <c r="AR358" s="628">
        <f t="shared" si="380"/>
        <v>0</v>
      </c>
      <c r="AS358" s="628">
        <f t="shared" si="380"/>
        <v>0</v>
      </c>
      <c r="AT358" s="628">
        <f t="shared" si="380"/>
        <v>0</v>
      </c>
      <c r="AU358" s="628">
        <f t="shared" si="380"/>
        <v>0</v>
      </c>
      <c r="AV358" s="628">
        <f t="shared" si="380"/>
        <v>0</v>
      </c>
      <c r="AW358" s="628">
        <f t="shared" si="380"/>
        <v>0</v>
      </c>
      <c r="AX358" s="628">
        <f t="shared" si="380"/>
        <v>0</v>
      </c>
      <c r="AY358" s="628">
        <f t="shared" si="380"/>
        <v>0</v>
      </c>
      <c r="AZ358" s="628">
        <f t="shared" si="380"/>
        <v>0</v>
      </c>
      <c r="BA358" s="628">
        <f t="shared" si="380"/>
        <v>0</v>
      </c>
      <c r="BB358" s="604" t="s">
        <v>231</v>
      </c>
      <c r="BC358" s="629"/>
      <c r="BD358" s="629"/>
      <c r="BE358" s="641">
        <v>2016</v>
      </c>
      <c r="BF358" s="642"/>
      <c r="BG358" s="642"/>
    </row>
    <row r="359" spans="1:59" s="630" customFormat="1" ht="22.2" customHeight="1">
      <c r="A359" s="626" t="s">
        <v>129</v>
      </c>
      <c r="B359" s="672"/>
      <c r="C359" s="628"/>
      <c r="D359" s="628">
        <f t="shared" si="374"/>
        <v>0</v>
      </c>
      <c r="E359" s="628"/>
      <c r="F359" s="628"/>
      <c r="G359" s="628"/>
      <c r="H359" s="628"/>
      <c r="I359" s="628"/>
      <c r="J359" s="628"/>
      <c r="K359" s="628"/>
      <c r="L359" s="628"/>
      <c r="M359" s="628"/>
      <c r="N359" s="628"/>
      <c r="O359" s="628"/>
      <c r="P359" s="628"/>
      <c r="Q359" s="628"/>
      <c r="R359" s="628"/>
      <c r="S359" s="628"/>
      <c r="T359" s="628"/>
      <c r="U359" s="628"/>
      <c r="V359" s="628"/>
      <c r="W359" s="628"/>
      <c r="X359" s="628"/>
      <c r="Y359" s="628"/>
      <c r="Z359" s="628"/>
      <c r="AA359" s="628"/>
      <c r="AB359" s="628"/>
      <c r="AC359" s="628"/>
      <c r="AD359" s="628"/>
      <c r="AE359" s="628"/>
      <c r="AF359" s="628"/>
      <c r="AG359" s="628"/>
      <c r="AH359" s="628"/>
      <c r="AI359" s="628"/>
      <c r="AJ359" s="628"/>
      <c r="AK359" s="628"/>
      <c r="AL359" s="628"/>
      <c r="AM359" s="628"/>
      <c r="AN359" s="628"/>
      <c r="AO359" s="628"/>
      <c r="AP359" s="628"/>
      <c r="AQ359" s="628"/>
      <c r="AR359" s="628"/>
      <c r="AS359" s="628"/>
      <c r="AT359" s="628"/>
      <c r="AU359" s="628"/>
      <c r="AV359" s="628"/>
      <c r="AW359" s="628"/>
      <c r="AX359" s="628"/>
      <c r="AY359" s="628"/>
      <c r="AZ359" s="628"/>
      <c r="BA359" s="628"/>
      <c r="BB359" s="604" t="s">
        <v>231</v>
      </c>
      <c r="BC359" s="629"/>
      <c r="BD359" s="629"/>
      <c r="BE359" s="641">
        <v>2016</v>
      </c>
      <c r="BF359" s="642"/>
      <c r="BG359" s="642"/>
    </row>
    <row r="360" spans="1:59" s="630" customFormat="1" ht="22.2" customHeight="1">
      <c r="A360" s="626" t="s">
        <v>129</v>
      </c>
      <c r="B360" s="672"/>
      <c r="C360" s="628"/>
      <c r="D360" s="628">
        <f t="shared" si="374"/>
        <v>0</v>
      </c>
      <c r="E360" s="628"/>
      <c r="F360" s="628"/>
      <c r="G360" s="628"/>
      <c r="H360" s="628"/>
      <c r="I360" s="628"/>
      <c r="J360" s="628"/>
      <c r="K360" s="628"/>
      <c r="L360" s="628"/>
      <c r="M360" s="628"/>
      <c r="N360" s="628"/>
      <c r="O360" s="628"/>
      <c r="P360" s="628"/>
      <c r="Q360" s="628"/>
      <c r="R360" s="628"/>
      <c r="S360" s="628"/>
      <c r="T360" s="628"/>
      <c r="U360" s="628"/>
      <c r="V360" s="628"/>
      <c r="W360" s="628"/>
      <c r="X360" s="628"/>
      <c r="Y360" s="628"/>
      <c r="Z360" s="628"/>
      <c r="AA360" s="628"/>
      <c r="AB360" s="628"/>
      <c r="AC360" s="628"/>
      <c r="AD360" s="628"/>
      <c r="AE360" s="628"/>
      <c r="AF360" s="628"/>
      <c r="AG360" s="628"/>
      <c r="AH360" s="628"/>
      <c r="AI360" s="628"/>
      <c r="AJ360" s="628"/>
      <c r="AK360" s="628"/>
      <c r="AL360" s="628"/>
      <c r="AM360" s="628"/>
      <c r="AN360" s="628"/>
      <c r="AO360" s="628"/>
      <c r="AP360" s="628"/>
      <c r="AQ360" s="628"/>
      <c r="AR360" s="628"/>
      <c r="AS360" s="628"/>
      <c r="AT360" s="628"/>
      <c r="AU360" s="628"/>
      <c r="AV360" s="628"/>
      <c r="AW360" s="628"/>
      <c r="AX360" s="628"/>
      <c r="AY360" s="628"/>
      <c r="AZ360" s="628"/>
      <c r="BA360" s="628"/>
      <c r="BB360" s="604" t="s">
        <v>231</v>
      </c>
      <c r="BC360" s="629"/>
      <c r="BD360" s="629"/>
      <c r="BE360" s="641">
        <v>2016</v>
      </c>
      <c r="BF360" s="642"/>
      <c r="BG360" s="642"/>
    </row>
    <row r="361" spans="1:59">
      <c r="B361" s="698"/>
      <c r="C361" s="692"/>
      <c r="D361" s="692"/>
      <c r="E361" s="692"/>
      <c r="F361" s="692"/>
      <c r="G361" s="692"/>
      <c r="H361" s="692"/>
      <c r="I361" s="642"/>
      <c r="J361" s="642"/>
      <c r="K361" s="642"/>
      <c r="L361" s="642"/>
      <c r="M361" s="642"/>
      <c r="N361" s="642"/>
      <c r="O361" s="642"/>
      <c r="P361" s="692"/>
      <c r="Q361" s="642"/>
      <c r="R361" s="642"/>
      <c r="S361" s="642"/>
      <c r="T361" s="642"/>
      <c r="U361" s="692"/>
      <c r="V361" s="642"/>
      <c r="W361" s="642"/>
      <c r="X361" s="642"/>
      <c r="Y361" s="692"/>
      <c r="Z361" s="642"/>
      <c r="AA361" s="642"/>
      <c r="AB361" s="642"/>
      <c r="AC361" s="642"/>
      <c r="AD361" s="642"/>
      <c r="AE361" s="642"/>
      <c r="AF361" s="642"/>
      <c r="AG361" s="642"/>
      <c r="AH361" s="642"/>
      <c r="AI361" s="642"/>
      <c r="AJ361" s="642"/>
      <c r="AK361" s="642"/>
      <c r="AL361" s="642"/>
      <c r="AM361" s="642"/>
      <c r="AN361" s="642"/>
      <c r="AO361" s="642"/>
      <c r="AP361" s="642"/>
      <c r="AQ361" s="642"/>
      <c r="AR361" s="642"/>
      <c r="AS361" s="692"/>
      <c r="AT361" s="692"/>
      <c r="AU361" s="642"/>
      <c r="AV361" s="642"/>
      <c r="AW361" s="642"/>
      <c r="AX361" s="642"/>
      <c r="AY361" s="642"/>
      <c r="AZ361" s="642"/>
      <c r="BA361" s="642"/>
      <c r="BB361" s="642"/>
      <c r="BC361" s="642"/>
      <c r="BD361" s="699"/>
      <c r="BE361" s="692"/>
      <c r="BF361" s="692"/>
      <c r="BG361" s="692"/>
    </row>
  </sheetData>
  <autoFilter ref="A6:BG360" xr:uid="{00000000-0009-0000-0000-00001700000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FF0000"/>
  </sheetPr>
  <dimension ref="A1:BL68"/>
  <sheetViews>
    <sheetView zoomScale="70" zoomScaleNormal="70" workbookViewId="0">
      <pane xSplit="3" ySplit="7" topLeftCell="D35" activePane="bottomRight" state="frozen"/>
      <selection activeCell="BI60" sqref="BI60"/>
      <selection pane="topRight" activeCell="BI60" sqref="BI60"/>
      <selection pane="bottomLeft" activeCell="BI60" sqref="BI60"/>
      <selection pane="bottomRight" activeCell="D34" sqref="D34:D60"/>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170"/>
      <c r="E11" s="299">
        <f>SUM(H11:Q11)</f>
        <v>0</v>
      </c>
      <c r="F11" s="160">
        <f>SUM(H11)</f>
        <v>0</v>
      </c>
      <c r="G11" s="169">
        <f>$D11-$BH11</f>
        <v>0</v>
      </c>
      <c r="H11" s="160">
        <f>'Ctrinh-THANH SON (21-30)'!E14</f>
        <v>0</v>
      </c>
      <c r="I11" s="160">
        <f>'Ctrinh-THANH SON (21-30)'!E21</f>
        <v>0</v>
      </c>
      <c r="J11" s="160">
        <f>'Ctrinh-THANH SON (21-30)'!E28</f>
        <v>0</v>
      </c>
      <c r="K11" s="160">
        <f>'Ctrinh-THANH SON (21-30)'!E35</f>
        <v>0</v>
      </c>
      <c r="L11" s="160">
        <f>'Ctrinh-THANH SON (21-30)'!E42</f>
        <v>0</v>
      </c>
      <c r="M11" s="160">
        <f>'Ctrinh-THANH SON (21-30)'!E49</f>
        <v>0</v>
      </c>
      <c r="N11" s="295">
        <f>'Ctrinh-THANH SON (21-30)'!E56</f>
        <v>0</v>
      </c>
      <c r="O11" s="160">
        <f>'Ctrinh-THANH SON (21-30)'!E63</f>
        <v>0</v>
      </c>
      <c r="P11" s="160">
        <f>'Ctrinh-THANH SON (21-30)'!E70</f>
        <v>0</v>
      </c>
      <c r="Q11" s="160">
        <f>'Ctrinh-THANH SON (21-30)'!E77</f>
        <v>0</v>
      </c>
      <c r="R11" s="299">
        <f>SUM(T11:AB11,AT11:BE11)</f>
        <v>0</v>
      </c>
      <c r="S11" s="168"/>
      <c r="T11" s="160">
        <f>'Ctrinh-THANH SON (21-30)'!E84</f>
        <v>0</v>
      </c>
      <c r="U11" s="160">
        <f>'Ctrinh-THANH SON (21-30)'!E91</f>
        <v>0</v>
      </c>
      <c r="V11" s="160">
        <f>'Ctrinh-THANH SON (21-30)'!E98</f>
        <v>0</v>
      </c>
      <c r="W11" s="160">
        <f>'Ctrinh-THANH SON (21-30)'!E105</f>
        <v>0</v>
      </c>
      <c r="X11" s="160">
        <f>'Ctrinh-THANH SON (21-30)'!E112</f>
        <v>0</v>
      </c>
      <c r="Y11" s="160">
        <f>'Ctrinh-THANH SON (21-30)'!E119</f>
        <v>0</v>
      </c>
      <c r="Z11" s="160">
        <f>'Ctrinh-THANH SON (21-30)'!E126</f>
        <v>0</v>
      </c>
      <c r="AA11" s="160">
        <f>'Ctrinh-THANH SON (21-30)'!E133</f>
        <v>0</v>
      </c>
      <c r="AB11" s="291">
        <f>SUM(AD11:AS11)</f>
        <v>0</v>
      </c>
      <c r="AC11" s="291"/>
      <c r="AD11" s="160">
        <f>'Ctrinh-THANH SON (21-30)'!E141</f>
        <v>0</v>
      </c>
      <c r="AE11" s="160">
        <f>'Ctrinh-THANH SON (21-30)'!E194</f>
        <v>0</v>
      </c>
      <c r="AF11" s="160">
        <f>'Ctrinh-THANH SON (21-30)'!E198</f>
        <v>0</v>
      </c>
      <c r="AG11" s="160">
        <f>'Ctrinh-THANH SON (21-30)'!E202</f>
        <v>0</v>
      </c>
      <c r="AH11" s="160">
        <f>'Ctrinh-THANH SON (21-30)'!E206</f>
        <v>0</v>
      </c>
      <c r="AI11" s="160">
        <f>'Ctrinh-THANH SON (21-30)'!E211</f>
        <v>0</v>
      </c>
      <c r="AJ11" s="160">
        <f>'Ctrinh-THANH SON (21-30)'!E215</f>
        <v>0</v>
      </c>
      <c r="AK11" s="160">
        <f>'Ctrinh-THANH SON (21-30)'!E219</f>
        <v>0</v>
      </c>
      <c r="AL11" s="160">
        <f>'Ctrinh-THANH SON (21-30)'!E223</f>
        <v>0</v>
      </c>
      <c r="AM11" s="160">
        <f>'Ctrinh-THANH SON (21-30)'!E230</f>
        <v>0</v>
      </c>
      <c r="AN11" s="160">
        <f>'Ctrinh-THANH SON (21-30)'!E237</f>
        <v>0</v>
      </c>
      <c r="AO11" s="160">
        <f>'Ctrinh-THANH SON (21-30)'!E244</f>
        <v>0</v>
      </c>
      <c r="AP11" s="160">
        <f>'Ctrinh-THANH SON (21-30)'!E251</f>
        <v>0</v>
      </c>
      <c r="AQ11" s="160">
        <f>'Ctrinh-THANH SON (21-30)'!E258</f>
        <v>0</v>
      </c>
      <c r="AR11" s="160">
        <f>'Ctrinh-THANH SON (21-30)'!E262</f>
        <v>0</v>
      </c>
      <c r="AS11" s="160">
        <f>'Ctrinh-THANH SON (21-30)'!E266</f>
        <v>0</v>
      </c>
      <c r="AT11" s="230">
        <f>'Ctrinh-THANH SON (21-30)'!E270</f>
        <v>0</v>
      </c>
      <c r="AU11" s="160">
        <f>'Ctrinh-THANH SON (21-30)'!E277</f>
        <v>0</v>
      </c>
      <c r="AV11" s="160">
        <f>'Ctrinh-THANH SON (21-30)'!E284</f>
        <v>0</v>
      </c>
      <c r="AW11" s="160">
        <f>'Ctrinh-THANH SON (21-30)'!E291</f>
        <v>0</v>
      </c>
      <c r="AX11" s="160">
        <f>'Ctrinh-THANH SON (21-30)'!E298</f>
        <v>0</v>
      </c>
      <c r="AY11" s="160">
        <f>'Ctrinh-THANH SON (21-30)'!E305</f>
        <v>0</v>
      </c>
      <c r="AZ11" s="160">
        <f>'Ctrinh-THANH SON (21-30)'!E312</f>
        <v>0</v>
      </c>
      <c r="BA11" s="160">
        <f>'Ctrinh-THANH SON (21-30)'!E319</f>
        <v>0</v>
      </c>
      <c r="BB11" s="160">
        <f>'Ctrinh-THANH SON (21-30)'!E326</f>
        <v>0</v>
      </c>
      <c r="BC11" s="160">
        <f>'Ctrinh-THANH SON (21-30)'!E333</f>
        <v>0</v>
      </c>
      <c r="BD11" s="160">
        <f>'Ctrinh-THANH SON (21-30)'!E340</f>
        <v>0</v>
      </c>
      <c r="BE11" s="160">
        <f>'Ctrinh-THANH SON (21-30)'!E347</f>
        <v>0</v>
      </c>
      <c r="BF11" s="168">
        <f>'Ctrinh-THANH SON (21-30)'!E354</f>
        <v>0</v>
      </c>
      <c r="BG11" s="138"/>
      <c r="BH11" s="160">
        <f t="shared" si="3"/>
        <v>0</v>
      </c>
      <c r="BI11" s="167">
        <f>$G$64-BH11</f>
        <v>0</v>
      </c>
      <c r="BJ11" s="160">
        <f t="shared" si="4"/>
        <v>0</v>
      </c>
      <c r="BK11" s="166"/>
      <c r="BL11" s="165"/>
    </row>
    <row r="12" spans="1:64" s="164" customFormat="1" ht="15.75" customHeight="1">
      <c r="A12" s="313" t="s">
        <v>205</v>
      </c>
      <c r="B12" s="162" t="s">
        <v>476</v>
      </c>
      <c r="C12" s="161" t="s">
        <v>19</v>
      </c>
      <c r="D12" s="171"/>
      <c r="E12" s="299">
        <f>SUM(G12,I12:Q12)</f>
        <v>0</v>
      </c>
      <c r="F12" s="160">
        <f>SUM(G12)</f>
        <v>0</v>
      </c>
      <c r="G12" s="160">
        <f>'Ctrinh-THANH SON (21-30)'!F7</f>
        <v>0</v>
      </c>
      <c r="H12" s="169">
        <f>$D12-$BH12</f>
        <v>0</v>
      </c>
      <c r="I12" s="160">
        <f>'Ctrinh-THANH SON (21-30)'!F21</f>
        <v>0</v>
      </c>
      <c r="J12" s="160">
        <f>'Ctrinh-THANH SON (21-30)'!F28</f>
        <v>0</v>
      </c>
      <c r="K12" s="160">
        <f>'Ctrinh-THANH SON (21-30)'!F35</f>
        <v>0</v>
      </c>
      <c r="L12" s="160">
        <f>'Ctrinh-THANH SON (21-30)'!F42</f>
        <v>0</v>
      </c>
      <c r="M12" s="160">
        <f>'Ctrinh-THANH SON (21-30)'!F49</f>
        <v>0</v>
      </c>
      <c r="N12" s="295">
        <f>'Ctrinh-THANH SON (21-30)'!F56</f>
        <v>0</v>
      </c>
      <c r="O12" s="160">
        <f>'Ctrinh-THANH SON (21-30)'!F63</f>
        <v>0</v>
      </c>
      <c r="P12" s="160">
        <f>'Ctrinh-THANH SON (21-30)'!F70</f>
        <v>0</v>
      </c>
      <c r="Q12" s="160">
        <f>'Ctrinh-THANH SON (21-30)'!F77</f>
        <v>0</v>
      </c>
      <c r="R12" s="299">
        <f t="shared" ref="R12:R21" si="5">SUM(T12:AB12,AT12:BE12)</f>
        <v>0</v>
      </c>
      <c r="S12" s="168"/>
      <c r="T12" s="160">
        <f>'Ctrinh-THANH SON (21-30)'!F84</f>
        <v>0</v>
      </c>
      <c r="U12" s="160">
        <f>'Ctrinh-THANH SON (21-30)'!F91</f>
        <v>0</v>
      </c>
      <c r="V12" s="160">
        <f>'Ctrinh-THANH SON (21-30)'!F98</f>
        <v>0</v>
      </c>
      <c r="W12" s="160">
        <f>'Ctrinh-THANH SON (21-30)'!F105</f>
        <v>0</v>
      </c>
      <c r="X12" s="160">
        <f>'Ctrinh-THANH SON (21-30)'!F112</f>
        <v>0</v>
      </c>
      <c r="Y12" s="160">
        <f>'Ctrinh-THANH SON (21-30)'!F119</f>
        <v>0</v>
      </c>
      <c r="Z12" s="160">
        <f>'Ctrinh-THANH SON (21-30)'!F126</f>
        <v>0</v>
      </c>
      <c r="AA12" s="160">
        <f>'Ctrinh-THANH SON (21-30)'!F133</f>
        <v>0</v>
      </c>
      <c r="AB12" s="291">
        <f t="shared" ref="AB12:AB30" si="6">SUM(AD12:AS12)</f>
        <v>0</v>
      </c>
      <c r="AC12" s="291"/>
      <c r="AD12" s="160">
        <f>'Ctrinh-THANH SON (21-30)'!F141</f>
        <v>0</v>
      </c>
      <c r="AE12" s="160">
        <f>'Ctrinh-THANH SON (21-30)'!F194</f>
        <v>0</v>
      </c>
      <c r="AF12" s="160">
        <f>'Ctrinh-THANH SON (21-30)'!F198</f>
        <v>0</v>
      </c>
      <c r="AG12" s="160">
        <f>'Ctrinh-THANH SON (21-30)'!F202</f>
        <v>0</v>
      </c>
      <c r="AH12" s="160">
        <f>'Ctrinh-THANH SON (21-30)'!F206</f>
        <v>0</v>
      </c>
      <c r="AI12" s="160">
        <f>'Ctrinh-THANH SON (21-30)'!F211</f>
        <v>0</v>
      </c>
      <c r="AJ12" s="160">
        <f>'Ctrinh-THANH SON (21-30)'!F215</f>
        <v>0</v>
      </c>
      <c r="AK12" s="160">
        <f>'Ctrinh-THANH SON (21-30)'!F219</f>
        <v>0</v>
      </c>
      <c r="AL12" s="160">
        <f>'Ctrinh-THANH SON (21-30)'!F223</f>
        <v>0</v>
      </c>
      <c r="AM12" s="160">
        <f>'Ctrinh-THANH SON (21-30)'!F230</f>
        <v>0</v>
      </c>
      <c r="AN12" s="160">
        <f>'Ctrinh-THANH SON (21-30)'!F237</f>
        <v>0</v>
      </c>
      <c r="AO12" s="160">
        <f>'Ctrinh-THANH SON (21-30)'!F244</f>
        <v>0</v>
      </c>
      <c r="AP12" s="160">
        <f>'Ctrinh-THANH SON (21-30)'!F251</f>
        <v>0</v>
      </c>
      <c r="AQ12" s="160">
        <f>'Ctrinh-THANH SON (21-30)'!F258</f>
        <v>0</v>
      </c>
      <c r="AR12" s="160">
        <f>'Ctrinh-THANH SON (21-30)'!F262</f>
        <v>0</v>
      </c>
      <c r="AS12" s="160">
        <f>'Ctrinh-THANH SON (21-30)'!F266</f>
        <v>0</v>
      </c>
      <c r="AT12" s="230">
        <f>'Ctrinh-THANH SON (21-30)'!F270</f>
        <v>0</v>
      </c>
      <c r="AU12" s="160">
        <f>'Ctrinh-THANH SON (21-30)'!F277</f>
        <v>0</v>
      </c>
      <c r="AV12" s="160">
        <f>'Ctrinh-THANH SON (21-30)'!F284</f>
        <v>0</v>
      </c>
      <c r="AW12" s="160">
        <f>'Ctrinh-THANH SON (21-30)'!F291</f>
        <v>0</v>
      </c>
      <c r="AX12" s="160">
        <f>'Ctrinh-THANH SON (21-30)'!F298</f>
        <v>0</v>
      </c>
      <c r="AY12" s="160">
        <f>'Ctrinh-THANH SON (21-30)'!F305</f>
        <v>0</v>
      </c>
      <c r="AZ12" s="160">
        <f>'Ctrinh-THANH SON (21-30)'!F312</f>
        <v>0</v>
      </c>
      <c r="BA12" s="160">
        <f>'Ctrinh-THANH SON (21-30)'!F319</f>
        <v>0</v>
      </c>
      <c r="BB12" s="160">
        <f>'Ctrinh-THANH SON (21-30)'!F326</f>
        <v>0</v>
      </c>
      <c r="BC12" s="160">
        <f>'Ctrinh-THANH SON (21-30)'!F333</f>
        <v>0</v>
      </c>
      <c r="BD12" s="160">
        <f>'Ctrinh-THANH SON (21-30)'!F340</f>
        <v>0</v>
      </c>
      <c r="BE12" s="160">
        <f>'Ctrinh-THANH SON (21-30)'!F347</f>
        <v>0</v>
      </c>
      <c r="BF12" s="168">
        <f>'Ctrinh-THANH SON (21-30)'!F354</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163"/>
      <c r="E13" s="200">
        <f>SUM(G13:H13,J13:Q13)</f>
        <v>0</v>
      </c>
      <c r="F13" s="138">
        <f t="shared" ref="F13:F21" si="7">SUM(G13:H13)</f>
        <v>0</v>
      </c>
      <c r="G13" s="138">
        <f>'Ctrinh-THANH SON (21-30)'!G7</f>
        <v>0</v>
      </c>
      <c r="H13" s="138">
        <f>'Ctrinh-THANH SON (21-30)'!G14</f>
        <v>0</v>
      </c>
      <c r="I13" s="155">
        <f>$D13-$BH13</f>
        <v>0</v>
      </c>
      <c r="J13" s="138">
        <f>'Ctrinh-THANH SON (21-30)'!G28</f>
        <v>0</v>
      </c>
      <c r="K13" s="138">
        <f>'Ctrinh-THANH SON (21-30)'!G35</f>
        <v>0</v>
      </c>
      <c r="L13" s="138">
        <f>'Ctrinh-THANH SON (21-30)'!G42</f>
        <v>0</v>
      </c>
      <c r="M13" s="138">
        <f>'Ctrinh-THANH SON (21-30)'!G49</f>
        <v>0</v>
      </c>
      <c r="N13" s="211">
        <f>'Ctrinh-THANH SON (21-30)'!H56</f>
        <v>0</v>
      </c>
      <c r="O13" s="138">
        <f>'Ctrinh-THANH SON (21-30)'!G63</f>
        <v>0</v>
      </c>
      <c r="P13" s="138">
        <f>'Ctrinh-THANH SON (21-30)'!G70</f>
        <v>0</v>
      </c>
      <c r="Q13" s="138">
        <f>'Ctrinh-THANH SON (21-30)'!G77</f>
        <v>0</v>
      </c>
      <c r="R13" s="299">
        <f t="shared" si="5"/>
        <v>0</v>
      </c>
      <c r="S13" s="145"/>
      <c r="T13" s="138">
        <f>'Ctrinh-THANH SON (21-30)'!G84</f>
        <v>0</v>
      </c>
      <c r="U13" s="138">
        <f>'Ctrinh-THANH SON (21-30)'!G91</f>
        <v>0</v>
      </c>
      <c r="V13" s="138">
        <f>'Ctrinh-THANH SON (21-30)'!G98</f>
        <v>0</v>
      </c>
      <c r="W13" s="138">
        <f>'Ctrinh-THANH SON (21-30)'!G105</f>
        <v>0</v>
      </c>
      <c r="X13" s="138">
        <f>'Ctrinh-THANH SON (21-30)'!G112</f>
        <v>0</v>
      </c>
      <c r="Y13" s="138">
        <f>'Ctrinh-THANH SON (21-30)'!G119</f>
        <v>0</v>
      </c>
      <c r="Z13" s="138">
        <f>'Ctrinh-THANH SON (21-30)'!G126</f>
        <v>0</v>
      </c>
      <c r="AA13" s="138">
        <f>'Ctrinh-THANH SON (21-30)'!G133</f>
        <v>0</v>
      </c>
      <c r="AB13" s="291">
        <f t="shared" si="6"/>
        <v>0</v>
      </c>
      <c r="AC13" s="291"/>
      <c r="AD13" s="138">
        <f>'Ctrinh-THANH SON (21-30)'!G141</f>
        <v>0</v>
      </c>
      <c r="AE13" s="138">
        <f>'Ctrinh-THANH SON (21-30)'!G194</f>
        <v>0</v>
      </c>
      <c r="AF13" s="138">
        <f>'Ctrinh-THANH SON (21-30)'!G198</f>
        <v>0</v>
      </c>
      <c r="AG13" s="138">
        <f>'Ctrinh-THANH SON (21-30)'!G202</f>
        <v>0</v>
      </c>
      <c r="AH13" s="138">
        <f>'Ctrinh-THANH SON (21-30)'!G206</f>
        <v>0</v>
      </c>
      <c r="AI13" s="138">
        <f>'Ctrinh-THANH SON (21-30)'!G211</f>
        <v>0</v>
      </c>
      <c r="AJ13" s="138">
        <f>'Ctrinh-THANH SON (21-30)'!G215</f>
        <v>0</v>
      </c>
      <c r="AK13" s="138">
        <f>'Ctrinh-THANH SON (21-30)'!G219</f>
        <v>0</v>
      </c>
      <c r="AL13" s="138">
        <f>'Ctrinh-THANH SON (21-30)'!G223</f>
        <v>0</v>
      </c>
      <c r="AM13" s="138">
        <f>'Ctrinh-THANH SON (21-30)'!G230</f>
        <v>0</v>
      </c>
      <c r="AN13" s="138">
        <f>'Ctrinh-THANH SON (21-30)'!G237</f>
        <v>0</v>
      </c>
      <c r="AO13" s="138">
        <f>'Ctrinh-THANH SON (21-30)'!G244</f>
        <v>0</v>
      </c>
      <c r="AP13" s="138">
        <f>'Ctrinh-THANH SON (21-30)'!G251</f>
        <v>0</v>
      </c>
      <c r="AQ13" s="138">
        <f>'Ctrinh-THANH SON (21-30)'!G258</f>
        <v>0</v>
      </c>
      <c r="AR13" s="138">
        <f>'Ctrinh-THANH SON (21-30)'!G262</f>
        <v>0</v>
      </c>
      <c r="AS13" s="138">
        <f>'Ctrinh-THANH SON (21-30)'!G266</f>
        <v>0</v>
      </c>
      <c r="AT13" s="220">
        <f>'Ctrinh-THANH SON (21-30)'!G270</f>
        <v>0</v>
      </c>
      <c r="AU13" s="138">
        <f>'Ctrinh-THANH SON (21-30)'!G277</f>
        <v>0</v>
      </c>
      <c r="AV13" s="138">
        <f>'Ctrinh-THANH SON (21-30)'!G284</f>
        <v>0</v>
      </c>
      <c r="AW13" s="138">
        <f>'Ctrinh-THANH SON (21-30)'!G291</f>
        <v>0</v>
      </c>
      <c r="AX13" s="138">
        <f>'Ctrinh-THANH SON (21-30)'!G298</f>
        <v>0</v>
      </c>
      <c r="AY13" s="138">
        <f>'Ctrinh-THANH SON (21-30)'!G305</f>
        <v>0</v>
      </c>
      <c r="AZ13" s="138">
        <f>'Ctrinh-THANH SON (21-30)'!G312</f>
        <v>0</v>
      </c>
      <c r="BA13" s="138">
        <f>'Ctrinh-THANH SON (21-30)'!G319</f>
        <v>0</v>
      </c>
      <c r="BB13" s="138">
        <f>'Ctrinh-THANH SON (21-30)'!G326</f>
        <v>0</v>
      </c>
      <c r="BC13" s="138">
        <f>'Ctrinh-THANH SON (21-30)'!G333</f>
        <v>0</v>
      </c>
      <c r="BD13" s="138">
        <f>'Ctrinh-THANH SON (21-30)'!G340</f>
        <v>0</v>
      </c>
      <c r="BE13" s="138">
        <f>'Ctrinh-THANH SON (21-30)'!G347</f>
        <v>0</v>
      </c>
      <c r="BF13" s="145">
        <f>'Ctrinh-THANH SON (21-30)'!G354</f>
        <v>0</v>
      </c>
      <c r="BG13" s="138"/>
      <c r="BH13" s="138">
        <f t="shared" si="3"/>
        <v>0</v>
      </c>
      <c r="BI13" s="146">
        <f>$I$64-BH13</f>
        <v>0</v>
      </c>
      <c r="BJ13" s="138">
        <f t="shared" si="4"/>
        <v>0</v>
      </c>
      <c r="BK13" s="152"/>
      <c r="BL13" s="159"/>
    </row>
    <row r="14" spans="1:64" s="158" customFormat="1" ht="15.75" customHeight="1">
      <c r="A14" s="312" t="s">
        <v>23</v>
      </c>
      <c r="B14" s="157" t="s">
        <v>24</v>
      </c>
      <c r="C14" s="156" t="s">
        <v>25</v>
      </c>
      <c r="D14" s="163"/>
      <c r="E14" s="200">
        <f>SUM(G14:I14,K14:Q14)</f>
        <v>0</v>
      </c>
      <c r="F14" s="138">
        <f t="shared" si="7"/>
        <v>0</v>
      </c>
      <c r="G14" s="138">
        <f>'Ctrinh-THANH SON (21-30)'!H7</f>
        <v>0</v>
      </c>
      <c r="H14" s="138">
        <f>'Ctrinh-THANH SON (21-30)'!H14</f>
        <v>0</v>
      </c>
      <c r="I14" s="138">
        <f>'Ctrinh-THANH SON (21-30)'!H21</f>
        <v>0</v>
      </c>
      <c r="J14" s="155">
        <f>$D14-$BH14</f>
        <v>0</v>
      </c>
      <c r="K14" s="138">
        <f>'Ctrinh-THANH SON (21-30)'!H35</f>
        <v>0</v>
      </c>
      <c r="L14" s="138">
        <f>'Ctrinh-THANH SON (21-30)'!H42</f>
        <v>0</v>
      </c>
      <c r="M14" s="138">
        <f>'Ctrinh-THANH SON (21-30)'!H49</f>
        <v>0</v>
      </c>
      <c r="N14" s="211">
        <f>'Ctrinh-THANH SON (21-30)'!H56</f>
        <v>0</v>
      </c>
      <c r="O14" s="138">
        <f>'Ctrinh-THANH SON (21-30)'!H63</f>
        <v>0</v>
      </c>
      <c r="P14" s="138">
        <f>'Ctrinh-THANH SON (21-30)'!H70</f>
        <v>0</v>
      </c>
      <c r="Q14" s="138">
        <f>'Ctrinh-THANH SON (21-30)'!H77</f>
        <v>0</v>
      </c>
      <c r="R14" s="299">
        <f t="shared" si="5"/>
        <v>0</v>
      </c>
      <c r="S14" s="145"/>
      <c r="T14" s="138">
        <f>'Ctrinh-THANH SON (21-30)'!H84</f>
        <v>0</v>
      </c>
      <c r="U14" s="138">
        <f>'Ctrinh-THANH SON (21-30)'!H91</f>
        <v>0</v>
      </c>
      <c r="V14" s="138">
        <f>'Ctrinh-THANH SON (21-30)'!H98</f>
        <v>0</v>
      </c>
      <c r="W14" s="138">
        <f>'Ctrinh-THANH SON (21-30)'!H105</f>
        <v>0</v>
      </c>
      <c r="X14" s="138">
        <f>'Ctrinh-THANH SON (21-30)'!H112</f>
        <v>0</v>
      </c>
      <c r="Y14" s="138">
        <f>'Ctrinh-THANH SON (21-30)'!H119</f>
        <v>0</v>
      </c>
      <c r="Z14" s="138">
        <f>'Ctrinh-THANH SON (21-30)'!H126</f>
        <v>0</v>
      </c>
      <c r="AA14" s="138">
        <f>'Ctrinh-THANH SON (21-30)'!H133</f>
        <v>0</v>
      </c>
      <c r="AB14" s="291">
        <f t="shared" si="6"/>
        <v>0</v>
      </c>
      <c r="AC14" s="291"/>
      <c r="AD14" s="138">
        <f>'Ctrinh-THANH SON (21-30)'!H141</f>
        <v>0</v>
      </c>
      <c r="AE14" s="138">
        <f>'Ctrinh-THANH SON (21-30)'!H194</f>
        <v>0</v>
      </c>
      <c r="AF14" s="138">
        <f>'Ctrinh-THANH SON (21-30)'!H198</f>
        <v>0</v>
      </c>
      <c r="AG14" s="138">
        <f>'Ctrinh-THANH SON (21-30)'!H202</f>
        <v>0</v>
      </c>
      <c r="AH14" s="138">
        <f>'Ctrinh-THANH SON (21-30)'!H206</f>
        <v>0</v>
      </c>
      <c r="AI14" s="138">
        <f>'Ctrinh-THANH SON (21-30)'!H211</f>
        <v>0</v>
      </c>
      <c r="AJ14" s="138">
        <f>'Ctrinh-THANH SON (21-30)'!H215</f>
        <v>0</v>
      </c>
      <c r="AK14" s="138">
        <f>'Ctrinh-THANH SON (21-30)'!H219</f>
        <v>0</v>
      </c>
      <c r="AL14" s="138">
        <f>'Ctrinh-THANH SON (21-30)'!H223</f>
        <v>0</v>
      </c>
      <c r="AM14" s="138">
        <f>'Ctrinh-THANH SON (21-30)'!H230</f>
        <v>0</v>
      </c>
      <c r="AN14" s="138">
        <f>'Ctrinh-THANH SON (21-30)'!H237</f>
        <v>0</v>
      </c>
      <c r="AO14" s="138">
        <f>'Ctrinh-THANH SON (21-30)'!H244</f>
        <v>0</v>
      </c>
      <c r="AP14" s="138">
        <f>'Ctrinh-THANH SON (21-30)'!H251</f>
        <v>0</v>
      </c>
      <c r="AQ14" s="138">
        <f>'Ctrinh-THANH SON (21-30)'!H258</f>
        <v>0</v>
      </c>
      <c r="AR14" s="138">
        <f>'Ctrinh-THANH SON (21-30)'!H262</f>
        <v>0</v>
      </c>
      <c r="AS14" s="138">
        <f>'Ctrinh-THANH SON (21-30)'!H266</f>
        <v>0</v>
      </c>
      <c r="AT14" s="220">
        <f>'Ctrinh-THANH SON (21-30)'!H270</f>
        <v>0</v>
      </c>
      <c r="AU14" s="138">
        <f>'Ctrinh-THANH SON (21-30)'!H277</f>
        <v>0</v>
      </c>
      <c r="AV14" s="138">
        <f>'Ctrinh-THANH SON (21-30)'!H284</f>
        <v>0</v>
      </c>
      <c r="AW14" s="138">
        <f>'Ctrinh-THANH SON (21-30)'!H291</f>
        <v>0</v>
      </c>
      <c r="AX14" s="138">
        <f>'Ctrinh-THANH SON (21-30)'!H298</f>
        <v>0</v>
      </c>
      <c r="AY14" s="138">
        <f>'Ctrinh-THANH SON (21-30)'!H305</f>
        <v>0</v>
      </c>
      <c r="AZ14" s="138">
        <f>'Ctrinh-THANH SON (21-30)'!H312</f>
        <v>0</v>
      </c>
      <c r="BA14" s="138">
        <f>'Ctrinh-THANH SON (21-30)'!H319</f>
        <v>0</v>
      </c>
      <c r="BB14" s="138">
        <f>'Ctrinh-THANH SON (21-30)'!H326</f>
        <v>0</v>
      </c>
      <c r="BC14" s="138">
        <f>'Ctrinh-THANH SON (21-30)'!H333</f>
        <v>0</v>
      </c>
      <c r="BD14" s="138">
        <f>'Ctrinh-THANH SON (21-30)'!H340</f>
        <v>0</v>
      </c>
      <c r="BE14" s="138">
        <f>'Ctrinh-THANH SON (21-30)'!H347</f>
        <v>0</v>
      </c>
      <c r="BF14" s="145">
        <f>'Ctrinh-THANH SON (21-30)'!H354</f>
        <v>0</v>
      </c>
      <c r="BG14" s="138"/>
      <c r="BH14" s="138">
        <f t="shared" si="3"/>
        <v>0</v>
      </c>
      <c r="BI14" s="146">
        <f>$J$64-BH14</f>
        <v>0</v>
      </c>
      <c r="BJ14" s="138">
        <f t="shared" si="4"/>
        <v>0</v>
      </c>
      <c r="BK14" s="152"/>
      <c r="BL14" s="159"/>
    </row>
    <row r="15" spans="1:64" s="158" customFormat="1" ht="15.75" customHeight="1">
      <c r="A15" s="312" t="s">
        <v>26</v>
      </c>
      <c r="B15" s="157" t="s">
        <v>27</v>
      </c>
      <c r="C15" s="156" t="s">
        <v>28</v>
      </c>
      <c r="D15" s="163"/>
      <c r="E15" s="200">
        <f>SUM(G15:J15,L15:Q15)</f>
        <v>0</v>
      </c>
      <c r="F15" s="138">
        <f t="shared" si="7"/>
        <v>0</v>
      </c>
      <c r="G15" s="138">
        <f>'Ctrinh-THANH SON (21-30)'!I7</f>
        <v>0</v>
      </c>
      <c r="H15" s="138">
        <f>'Ctrinh-THANH SON (21-30)'!I14</f>
        <v>0</v>
      </c>
      <c r="I15" s="138">
        <f>'Ctrinh-THANH SON (21-30)'!I21</f>
        <v>0</v>
      </c>
      <c r="J15" s="138">
        <f>'Ctrinh-THANH SON (21-30)'!I28</f>
        <v>0</v>
      </c>
      <c r="K15" s="155">
        <f>$D15-$BH15</f>
        <v>0</v>
      </c>
      <c r="L15" s="138">
        <f>'Ctrinh-THANH SON (21-30)'!I42</f>
        <v>0</v>
      </c>
      <c r="M15" s="138">
        <f>'Ctrinh-THANH SON (21-30)'!I49</f>
        <v>0</v>
      </c>
      <c r="N15" s="211">
        <f>'Ctrinh-THANH SON (21-30)'!I56</f>
        <v>0</v>
      </c>
      <c r="O15" s="138">
        <f>'Ctrinh-THANH SON (21-30)'!I63</f>
        <v>0</v>
      </c>
      <c r="P15" s="138">
        <f>'Ctrinh-THANH SON (21-30)'!I70</f>
        <v>0</v>
      </c>
      <c r="Q15" s="138">
        <f>'Ctrinh-THANH SON (21-30)'!I77</f>
        <v>0</v>
      </c>
      <c r="R15" s="299">
        <f t="shared" si="5"/>
        <v>0</v>
      </c>
      <c r="S15" s="145"/>
      <c r="T15" s="138">
        <f>'Ctrinh-THANH SON (21-30)'!I84</f>
        <v>0</v>
      </c>
      <c r="U15" s="138">
        <f>'Ctrinh-THANH SON (21-30)'!I91</f>
        <v>0</v>
      </c>
      <c r="V15" s="138">
        <f>'Ctrinh-THANH SON (21-30)'!I98</f>
        <v>0</v>
      </c>
      <c r="W15" s="138">
        <f>'Ctrinh-THANH SON (21-30)'!I105</f>
        <v>0</v>
      </c>
      <c r="X15" s="138">
        <f>'Ctrinh-THANH SON (21-30)'!I112</f>
        <v>0</v>
      </c>
      <c r="Y15" s="138">
        <f>'Ctrinh-THANH SON (21-30)'!I119</f>
        <v>0</v>
      </c>
      <c r="Z15" s="138">
        <f>'Ctrinh-THANH SON (21-30)'!I126</f>
        <v>0</v>
      </c>
      <c r="AA15" s="138">
        <f>'Ctrinh-THANH SON (21-30)'!I133</f>
        <v>0</v>
      </c>
      <c r="AB15" s="291">
        <f t="shared" si="6"/>
        <v>0</v>
      </c>
      <c r="AC15" s="291"/>
      <c r="AD15" s="138">
        <f>'Ctrinh-THANH SON (21-30)'!I141</f>
        <v>0</v>
      </c>
      <c r="AE15" s="138">
        <f>'Ctrinh-THANH SON (21-30)'!I194</f>
        <v>0</v>
      </c>
      <c r="AF15" s="138">
        <f>'Ctrinh-THANH SON (21-30)'!I198</f>
        <v>0</v>
      </c>
      <c r="AG15" s="138">
        <f>'Ctrinh-THANH SON (21-30)'!I202</f>
        <v>0</v>
      </c>
      <c r="AH15" s="138">
        <f>'Ctrinh-THANH SON (21-30)'!I206</f>
        <v>0</v>
      </c>
      <c r="AI15" s="138">
        <f>'Ctrinh-THANH SON (21-30)'!I211</f>
        <v>0</v>
      </c>
      <c r="AJ15" s="138">
        <f>'Ctrinh-THANH SON (21-30)'!I215</f>
        <v>0</v>
      </c>
      <c r="AK15" s="138">
        <f>'Ctrinh-THANH SON (21-30)'!I219</f>
        <v>0</v>
      </c>
      <c r="AL15" s="138">
        <f>'Ctrinh-THANH SON (21-30)'!I223</f>
        <v>0</v>
      </c>
      <c r="AM15" s="138">
        <f>'Ctrinh-THANH SON (21-30)'!I230</f>
        <v>0</v>
      </c>
      <c r="AN15" s="138">
        <f>'Ctrinh-THANH SON (21-30)'!I237</f>
        <v>0</v>
      </c>
      <c r="AO15" s="138">
        <f>'Ctrinh-THANH SON (21-30)'!I244</f>
        <v>0</v>
      </c>
      <c r="AP15" s="138">
        <f>'Ctrinh-THANH SON (21-30)'!I251</f>
        <v>0</v>
      </c>
      <c r="AQ15" s="138">
        <f>'Ctrinh-THANH SON (21-30)'!I258</f>
        <v>0</v>
      </c>
      <c r="AR15" s="138">
        <f>'Ctrinh-THANH SON (21-30)'!I262</f>
        <v>0</v>
      </c>
      <c r="AS15" s="138">
        <f>'Ctrinh-THANH SON (21-30)'!I266</f>
        <v>0</v>
      </c>
      <c r="AT15" s="220">
        <f>'Ctrinh-THANH SON (21-30)'!I270</f>
        <v>0</v>
      </c>
      <c r="AU15" s="138">
        <f>'Ctrinh-THANH SON (21-30)'!I277</f>
        <v>0</v>
      </c>
      <c r="AV15" s="138">
        <f>'Ctrinh-THANH SON (21-30)'!I284</f>
        <v>0</v>
      </c>
      <c r="AW15" s="138">
        <f>'Ctrinh-THANH SON (21-30)'!I291</f>
        <v>0</v>
      </c>
      <c r="AX15" s="138">
        <f>'Ctrinh-THANH SON (21-30)'!I298</f>
        <v>0</v>
      </c>
      <c r="AY15" s="138">
        <f>'Ctrinh-THANH SON (21-30)'!I305</f>
        <v>0</v>
      </c>
      <c r="AZ15" s="138">
        <f>'Ctrinh-THANH SON (21-30)'!I312</f>
        <v>0</v>
      </c>
      <c r="BA15" s="138">
        <f>'Ctrinh-THANH SON (21-30)'!I319</f>
        <v>0</v>
      </c>
      <c r="BB15" s="138">
        <f>'Ctrinh-THANH SON (21-30)'!I326</f>
        <v>0</v>
      </c>
      <c r="BC15" s="138">
        <f>'Ctrinh-THANH SON (21-30)'!I333</f>
        <v>0</v>
      </c>
      <c r="BD15" s="138">
        <f>'Ctrinh-THANH SON (21-30)'!I340</f>
        <v>0</v>
      </c>
      <c r="BE15" s="138">
        <f>'Ctrinh-THANH SON (21-30)'!I347</f>
        <v>0</v>
      </c>
      <c r="BF15" s="145">
        <f>'Ctrinh-THANH SON (21-30)'!I354</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'Ctrinh-THANH SON (21-30)'!J7</f>
        <v>0</v>
      </c>
      <c r="H16" s="138">
        <f>'Ctrinh-THANH SON (21-30)'!J14</f>
        <v>0</v>
      </c>
      <c r="I16" s="138">
        <f>'Ctrinh-THANH SON (21-30)'!J21</f>
        <v>0</v>
      </c>
      <c r="J16" s="138">
        <f>'Ctrinh-THANH SON (21-30)'!J28</f>
        <v>0</v>
      </c>
      <c r="K16" s="138">
        <f>'Ctrinh-THANH SON (21-30)'!J35</f>
        <v>0</v>
      </c>
      <c r="L16" s="155">
        <f>$D16-$BH16</f>
        <v>0</v>
      </c>
      <c r="M16" s="138">
        <f>'Ctrinh-THANH SON (21-30)'!J49</f>
        <v>0</v>
      </c>
      <c r="N16" s="211">
        <f>'Ctrinh-THANH SON (21-30)'!J56</f>
        <v>0</v>
      </c>
      <c r="O16" s="138">
        <f>'Ctrinh-THANH SON (21-30)'!J63</f>
        <v>0</v>
      </c>
      <c r="P16" s="138">
        <f>'Ctrinh-THANH SON (21-30)'!J70</f>
        <v>0</v>
      </c>
      <c r="Q16" s="138">
        <f>'Ctrinh-THANH SON (21-30)'!J77</f>
        <v>0</v>
      </c>
      <c r="R16" s="299">
        <f t="shared" si="5"/>
        <v>0</v>
      </c>
      <c r="S16" s="145"/>
      <c r="T16" s="138">
        <f>'Ctrinh-THANH SON (21-30)'!J84</f>
        <v>0</v>
      </c>
      <c r="U16" s="138">
        <f>'Ctrinh-THANH SON (21-30)'!J91</f>
        <v>0</v>
      </c>
      <c r="V16" s="138">
        <f>'Ctrinh-THANH SON (21-30)'!J98</f>
        <v>0</v>
      </c>
      <c r="W16" s="138">
        <f>'Ctrinh-THANH SON (21-30)'!J105</f>
        <v>0</v>
      </c>
      <c r="X16" s="138">
        <f>'Ctrinh-THANH SON (21-30)'!J112</f>
        <v>0</v>
      </c>
      <c r="Y16" s="138">
        <f>'Ctrinh-THANH SON (21-30)'!J119</f>
        <v>0</v>
      </c>
      <c r="Z16" s="138">
        <f>'Ctrinh-THANH SON (21-30)'!J126</f>
        <v>0</v>
      </c>
      <c r="AA16" s="138">
        <f>'Ctrinh-THANH SON (21-30)'!J133</f>
        <v>0</v>
      </c>
      <c r="AB16" s="291">
        <f t="shared" si="6"/>
        <v>0</v>
      </c>
      <c r="AC16" s="291"/>
      <c r="AD16" s="138">
        <f>'Ctrinh-THANH SON (21-30)'!J141</f>
        <v>0</v>
      </c>
      <c r="AE16" s="138">
        <f>'Ctrinh-THANH SON (21-30)'!J194</f>
        <v>0</v>
      </c>
      <c r="AF16" s="138">
        <f>'Ctrinh-THANH SON (21-30)'!J198</f>
        <v>0</v>
      </c>
      <c r="AG16" s="138">
        <f>'Ctrinh-THANH SON (21-30)'!J202</f>
        <v>0</v>
      </c>
      <c r="AH16" s="138">
        <f>'Ctrinh-THANH SON (21-30)'!J206</f>
        <v>0</v>
      </c>
      <c r="AI16" s="138">
        <f>'Ctrinh-THANH SON (21-30)'!J211</f>
        <v>0</v>
      </c>
      <c r="AJ16" s="138">
        <f>'Ctrinh-THANH SON (21-30)'!J215</f>
        <v>0</v>
      </c>
      <c r="AK16" s="138">
        <f>'Ctrinh-THANH SON (21-30)'!J219</f>
        <v>0</v>
      </c>
      <c r="AL16" s="138">
        <f>'Ctrinh-THANH SON (21-30)'!J223</f>
        <v>0</v>
      </c>
      <c r="AM16" s="138">
        <f>'Ctrinh-THANH SON (21-30)'!J230</f>
        <v>0</v>
      </c>
      <c r="AN16" s="138">
        <f>'Ctrinh-THANH SON (21-30)'!J237</f>
        <v>0</v>
      </c>
      <c r="AO16" s="138">
        <f>'Ctrinh-THANH SON (21-30)'!J244</f>
        <v>0</v>
      </c>
      <c r="AP16" s="138">
        <f>'Ctrinh-THANH SON (21-30)'!J251</f>
        <v>0</v>
      </c>
      <c r="AQ16" s="138">
        <f>'Ctrinh-THANH SON (21-30)'!J258</f>
        <v>0</v>
      </c>
      <c r="AR16" s="138">
        <f>'Ctrinh-THANH SON (21-30)'!J262</f>
        <v>0</v>
      </c>
      <c r="AS16" s="138">
        <f>'Ctrinh-THANH SON (21-30)'!J266</f>
        <v>0</v>
      </c>
      <c r="AT16" s="220">
        <f>'Ctrinh-THANH SON (21-30)'!J270</f>
        <v>0</v>
      </c>
      <c r="AU16" s="138">
        <f>'Ctrinh-THANH SON (21-30)'!J277</f>
        <v>0</v>
      </c>
      <c r="AV16" s="138">
        <f>'Ctrinh-THANH SON (21-30)'!J284</f>
        <v>0</v>
      </c>
      <c r="AW16" s="138">
        <f>'Ctrinh-THANH SON (21-30)'!J291</f>
        <v>0</v>
      </c>
      <c r="AX16" s="138">
        <f>'Ctrinh-THANH SON (21-30)'!J298</f>
        <v>0</v>
      </c>
      <c r="AY16" s="138">
        <f>'Ctrinh-THANH SON (21-30)'!J305</f>
        <v>0</v>
      </c>
      <c r="AZ16" s="138">
        <f>'Ctrinh-THANH SON (21-30)'!J312</f>
        <v>0</v>
      </c>
      <c r="BA16" s="138">
        <f>'Ctrinh-THANH SON (21-30)'!J319</f>
        <v>0</v>
      </c>
      <c r="BB16" s="138">
        <f>'Ctrinh-THANH SON (21-30)'!J326</f>
        <v>0</v>
      </c>
      <c r="BC16" s="138">
        <f>'Ctrinh-THANH SON (21-30)'!J333</f>
        <v>0</v>
      </c>
      <c r="BD16" s="138">
        <f>'Ctrinh-THANH SON (21-30)'!J340</f>
        <v>0</v>
      </c>
      <c r="BE16" s="138">
        <f>'Ctrinh-THANH SON (21-30)'!J347</f>
        <v>0</v>
      </c>
      <c r="BF16" s="145">
        <f>'Ctrinh-THANH SON (21-30)'!J354</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'Ctrinh-THANH SON (21-30)'!K7</f>
        <v>0</v>
      </c>
      <c r="H17" s="138">
        <f>'Ctrinh-THANH SON (21-30)'!K14</f>
        <v>0</v>
      </c>
      <c r="I17" s="138">
        <f>'Ctrinh-THANH SON (21-30)'!K21</f>
        <v>0</v>
      </c>
      <c r="J17" s="138">
        <f>'Ctrinh-THANH SON (21-30)'!K28</f>
        <v>0</v>
      </c>
      <c r="K17" s="138">
        <f>'Ctrinh-THANH SON (21-30)'!K35</f>
        <v>0</v>
      </c>
      <c r="L17" s="138">
        <f>'Ctrinh-THANH SON (21-30)'!K42</f>
        <v>0</v>
      </c>
      <c r="M17" s="155">
        <f>$D17-$BH17</f>
        <v>0</v>
      </c>
      <c r="N17" s="211">
        <f>'Ctrinh-THANH SON (21-30)'!K56</f>
        <v>0</v>
      </c>
      <c r="O17" s="138">
        <f>'Ctrinh-THANH SON (21-30)'!K63</f>
        <v>0</v>
      </c>
      <c r="P17" s="138">
        <f>'Ctrinh-THANH SON (21-30)'!K70</f>
        <v>0</v>
      </c>
      <c r="Q17" s="138">
        <f>'Ctrinh-THANH SON (21-30)'!K77</f>
        <v>0</v>
      </c>
      <c r="R17" s="299">
        <f t="shared" si="5"/>
        <v>0</v>
      </c>
      <c r="S17" s="145"/>
      <c r="T17" s="138">
        <f>'Ctrinh-THANH SON (21-30)'!K84</f>
        <v>0</v>
      </c>
      <c r="U17" s="138">
        <f>'Ctrinh-THANH SON (21-30)'!K91</f>
        <v>0</v>
      </c>
      <c r="V17" s="138">
        <f>'Ctrinh-THANH SON (21-30)'!K98</f>
        <v>0</v>
      </c>
      <c r="W17" s="138">
        <f>'Ctrinh-THANH SON (21-30)'!K105</f>
        <v>0</v>
      </c>
      <c r="X17" s="138">
        <f>'Ctrinh-THANH SON (21-30)'!K112</f>
        <v>0</v>
      </c>
      <c r="Y17" s="138">
        <f>'Ctrinh-THANH SON (21-30)'!K119</f>
        <v>0</v>
      </c>
      <c r="Z17" s="138">
        <f>'Ctrinh-THANH SON (21-30)'!K126</f>
        <v>0</v>
      </c>
      <c r="AA17" s="138">
        <f>'Ctrinh-THANH SON (21-30)'!K133</f>
        <v>0</v>
      </c>
      <c r="AB17" s="291">
        <f t="shared" si="6"/>
        <v>0</v>
      </c>
      <c r="AC17" s="291"/>
      <c r="AD17" s="138">
        <f>'Ctrinh-THANH SON (21-30)'!K141</f>
        <v>0</v>
      </c>
      <c r="AE17" s="138">
        <f>'Ctrinh-THANH SON (21-30)'!K194</f>
        <v>0</v>
      </c>
      <c r="AF17" s="138">
        <f>'Ctrinh-THANH SON (21-30)'!K198</f>
        <v>0</v>
      </c>
      <c r="AG17" s="138">
        <f>'Ctrinh-THANH SON (21-30)'!K202</f>
        <v>0</v>
      </c>
      <c r="AH17" s="138">
        <f>'Ctrinh-THANH SON (21-30)'!K206</f>
        <v>0</v>
      </c>
      <c r="AI17" s="138">
        <f>'Ctrinh-THANH SON (21-30)'!K211</f>
        <v>0</v>
      </c>
      <c r="AJ17" s="138">
        <f>'Ctrinh-THANH SON (21-30)'!K215</f>
        <v>0</v>
      </c>
      <c r="AK17" s="138">
        <f>'Ctrinh-THANH SON (21-30)'!K219</f>
        <v>0</v>
      </c>
      <c r="AL17" s="138">
        <f>'Ctrinh-THANH SON (21-30)'!K223</f>
        <v>0</v>
      </c>
      <c r="AM17" s="138">
        <f>'Ctrinh-THANH SON (21-30)'!K230</f>
        <v>0</v>
      </c>
      <c r="AN17" s="138">
        <f>'Ctrinh-THANH SON (21-30)'!K237</f>
        <v>0</v>
      </c>
      <c r="AO17" s="138">
        <f>'Ctrinh-THANH SON (21-30)'!K244</f>
        <v>0</v>
      </c>
      <c r="AP17" s="138">
        <f>'Ctrinh-THANH SON (21-30)'!K251</f>
        <v>0</v>
      </c>
      <c r="AQ17" s="138">
        <f>'Ctrinh-THANH SON (21-30)'!K258</f>
        <v>0</v>
      </c>
      <c r="AR17" s="138">
        <f>'Ctrinh-THANH SON (21-30)'!K262</f>
        <v>0</v>
      </c>
      <c r="AS17" s="138">
        <f>'Ctrinh-THANH SON (21-30)'!K266</f>
        <v>0</v>
      </c>
      <c r="AT17" s="220">
        <f>'Ctrinh-THANH SON (21-30)'!K270</f>
        <v>0</v>
      </c>
      <c r="AU17" s="138">
        <f>'Ctrinh-THANH SON (21-30)'!K277</f>
        <v>0</v>
      </c>
      <c r="AV17" s="138">
        <f>'Ctrinh-THANH SON (21-30)'!K284</f>
        <v>0</v>
      </c>
      <c r="AW17" s="138">
        <f>'Ctrinh-THANH SON (21-30)'!K291</f>
        <v>0</v>
      </c>
      <c r="AX17" s="138">
        <f>'Ctrinh-THANH SON (21-30)'!K298</f>
        <v>0</v>
      </c>
      <c r="AY17" s="138">
        <f>'Ctrinh-THANH SON (21-30)'!K305</f>
        <v>0</v>
      </c>
      <c r="AZ17" s="138">
        <f>'Ctrinh-THANH SON (21-30)'!K312</f>
        <v>0</v>
      </c>
      <c r="BA17" s="138">
        <f>'Ctrinh-THANH SON (21-30)'!K319</f>
        <v>0</v>
      </c>
      <c r="BB17" s="138">
        <f>'Ctrinh-THANH SON (21-30)'!K326</f>
        <v>0</v>
      </c>
      <c r="BC17" s="138">
        <f>'Ctrinh-THANH SON (21-30)'!K333</f>
        <v>0</v>
      </c>
      <c r="BD17" s="138">
        <f>'Ctrinh-THANH SON (21-30)'!K340</f>
        <v>0</v>
      </c>
      <c r="BE17" s="138">
        <f>'Ctrinh-THANH SON (21-30)'!K347</f>
        <v>0</v>
      </c>
      <c r="BF17" s="145">
        <f>'Ctrinh-THANH SON (21-30)'!K354</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'Ctrinh-THANH SON (21-30)'!K8</f>
        <v>0</v>
      </c>
      <c r="H18" s="138">
        <f>'Ctrinh-THANH SON (21-30)'!K15</f>
        <v>0</v>
      </c>
      <c r="I18" s="138">
        <f>'Ctrinh-THANH SON (21-30)'!K22</f>
        <v>0</v>
      </c>
      <c r="J18" s="138">
        <f>'Ctrinh-THANH SON (21-30)'!K29</f>
        <v>0</v>
      </c>
      <c r="K18" s="138">
        <f>'Ctrinh-THANH SON (21-30)'!K36</f>
        <v>0</v>
      </c>
      <c r="L18" s="138">
        <f>'Ctrinh-THANH SON (21-30)'!K43</f>
        <v>0</v>
      </c>
      <c r="M18" s="138">
        <f>'Ctrinh-THANH SON (21-30)'!M43</f>
        <v>0</v>
      </c>
      <c r="N18" s="247">
        <f>$D18-$BH18</f>
        <v>0</v>
      </c>
      <c r="O18" s="138">
        <f>'Ctrinh-THANH SON (21-30)'!K64</f>
        <v>0</v>
      </c>
      <c r="P18" s="138">
        <f>'Ctrinh-THANH SON (21-30)'!K71</f>
        <v>0</v>
      </c>
      <c r="Q18" s="138">
        <f>'Ctrinh-THANH SON (21-30)'!K78</f>
        <v>0</v>
      </c>
      <c r="R18" s="299">
        <f t="shared" si="5"/>
        <v>0</v>
      </c>
      <c r="S18" s="145"/>
      <c r="T18" s="138">
        <f>'Ctrinh-THANH SON (21-30)'!K85</f>
        <v>0</v>
      </c>
      <c r="U18" s="138">
        <f>'Ctrinh-THANH SON (21-30)'!K92</f>
        <v>0</v>
      </c>
      <c r="V18" s="138">
        <f>'Ctrinh-THANH SON (21-30)'!K99</f>
        <v>0</v>
      </c>
      <c r="W18" s="138">
        <f>'Ctrinh-THANH SON (21-30)'!K106</f>
        <v>0</v>
      </c>
      <c r="X18" s="138">
        <f>'Ctrinh-THANH SON (21-30)'!K113</f>
        <v>0</v>
      </c>
      <c r="Y18" s="138">
        <f>'Ctrinh-THANH SON (21-30)'!K120</f>
        <v>0</v>
      </c>
      <c r="Z18" s="138">
        <f>'Ctrinh-THANH SON (21-30)'!K127</f>
        <v>0</v>
      </c>
      <c r="AA18" s="138">
        <f>'Ctrinh-THANH SON (21-30)'!K134</f>
        <v>0</v>
      </c>
      <c r="AB18" s="291">
        <f t="shared" si="6"/>
        <v>0</v>
      </c>
      <c r="AC18" s="291"/>
      <c r="AD18" s="138">
        <f>'Ctrinh-THANH SON (21-30)'!K142</f>
        <v>0</v>
      </c>
      <c r="AE18" s="138">
        <f>'Ctrinh-THANH SON (21-30)'!K195</f>
        <v>0</v>
      </c>
      <c r="AF18" s="138">
        <f>'Ctrinh-THANH SON (21-30)'!K199</f>
        <v>0</v>
      </c>
      <c r="AG18" s="138">
        <f>'Ctrinh-THANH SON (21-30)'!K203</f>
        <v>0</v>
      </c>
      <c r="AH18" s="138">
        <f>'Ctrinh-THANH SON (21-30)'!K207</f>
        <v>0</v>
      </c>
      <c r="AI18" s="138">
        <f>'Ctrinh-THANH SON (21-30)'!K212</f>
        <v>0</v>
      </c>
      <c r="AJ18" s="138">
        <f>'Ctrinh-THANH SON (21-30)'!K216</f>
        <v>0</v>
      </c>
      <c r="AK18" s="138">
        <f>'Ctrinh-THANH SON (21-30)'!K220</f>
        <v>0</v>
      </c>
      <c r="AL18" s="138">
        <f>'Ctrinh-THANH SON (21-30)'!K220</f>
        <v>0</v>
      </c>
      <c r="AM18" s="138">
        <f>'Ctrinh-THANH SON (21-30)'!K231</f>
        <v>0</v>
      </c>
      <c r="AN18" s="138">
        <f>'Ctrinh-THANH SON (21-30)'!K238</f>
        <v>0</v>
      </c>
      <c r="AO18" s="138">
        <f>'Ctrinh-THANH SON (21-30)'!K245</f>
        <v>0</v>
      </c>
      <c r="AP18" s="138">
        <f>'Ctrinh-THANH SON (21-30)'!K252</f>
        <v>0</v>
      </c>
      <c r="AQ18" s="138">
        <f>'Ctrinh-THANH SON (21-30)'!K259</f>
        <v>0</v>
      </c>
      <c r="AR18" s="138">
        <f>'Ctrinh-THANH SON (21-30)'!K263</f>
        <v>0</v>
      </c>
      <c r="AS18" s="138">
        <f>'Ctrinh-THANH SON (21-30)'!K267</f>
        <v>0</v>
      </c>
      <c r="AT18" s="220">
        <f>'Ctrinh-THANH SON (21-30)'!K271</f>
        <v>0</v>
      </c>
      <c r="AU18" s="138">
        <f>'Ctrinh-THANH SON (21-30)'!K278</f>
        <v>0</v>
      </c>
      <c r="AV18" s="138">
        <f>'Ctrinh-THANH SON (21-30)'!K285</f>
        <v>0</v>
      </c>
      <c r="AW18" s="138">
        <f>'Ctrinh-THANH SON (21-30)'!K292</f>
        <v>0</v>
      </c>
      <c r="AX18" s="138">
        <f>'Ctrinh-THANH SON (21-30)'!K299</f>
        <v>0</v>
      </c>
      <c r="AY18" s="138">
        <f>'Ctrinh-THANH SON (21-30)'!K306</f>
        <v>0</v>
      </c>
      <c r="AZ18" s="138">
        <f>'Ctrinh-THANH SON (21-30)'!K313</f>
        <v>0</v>
      </c>
      <c r="BA18" s="138">
        <f>'Ctrinh-THANH SON (21-30)'!K320</f>
        <v>0</v>
      </c>
      <c r="BB18" s="138">
        <f>'Ctrinh-THANH SON (21-30)'!K327</f>
        <v>0</v>
      </c>
      <c r="BC18" s="138">
        <f>'Ctrinh-THANH SON (21-30)'!K334</f>
        <v>0</v>
      </c>
      <c r="BD18" s="138">
        <f>'Ctrinh-THANH SON (21-30)'!K341</f>
        <v>0</v>
      </c>
      <c r="BE18" s="138">
        <f>'Ctrinh-THANH SON (21-30)'!K348</f>
        <v>0</v>
      </c>
      <c r="BF18" s="145">
        <f>'Ctrinh-THANH SON (21-30)'!K355</f>
        <v>0</v>
      </c>
      <c r="BG18" s="138"/>
      <c r="BH18" s="138">
        <f t="shared" si="3"/>
        <v>0</v>
      </c>
      <c r="BI18" s="146">
        <f>$N$64-BH18</f>
        <v>0</v>
      </c>
      <c r="BJ18" s="138">
        <f t="shared" si="4"/>
        <v>0</v>
      </c>
      <c r="BK18" s="166"/>
      <c r="BL18" s="165"/>
    </row>
    <row r="19" spans="1:64" s="158" customFormat="1" ht="15.75" customHeight="1">
      <c r="A19" s="312" t="s">
        <v>35</v>
      </c>
      <c r="B19" s="157" t="s">
        <v>36</v>
      </c>
      <c r="C19" s="156" t="s">
        <v>37</v>
      </c>
      <c r="D19" s="149"/>
      <c r="E19" s="200">
        <f>SUM(G19:M19,P19:Q19)</f>
        <v>0</v>
      </c>
      <c r="F19" s="138">
        <f t="shared" si="7"/>
        <v>0</v>
      </c>
      <c r="G19" s="138">
        <f>'Ctrinh-THANH SON (21-30)'!M7</f>
        <v>0</v>
      </c>
      <c r="H19" s="138">
        <f>'Ctrinh-THANH SON (21-30)'!M14</f>
        <v>0</v>
      </c>
      <c r="I19" s="138">
        <f>'Ctrinh-THANH SON (21-30)'!M21</f>
        <v>0</v>
      </c>
      <c r="J19" s="138">
        <f>'Ctrinh-THANH SON (21-30)'!M28</f>
        <v>0</v>
      </c>
      <c r="K19" s="138">
        <f>'Ctrinh-THANH SON (21-30)'!M35</f>
        <v>0</v>
      </c>
      <c r="L19" s="138">
        <f>'Ctrinh-THANH SON (21-30)'!M42</f>
        <v>0</v>
      </c>
      <c r="M19" s="138">
        <f>'Ctrinh-THANH SON (21-30)'!M49</f>
        <v>0</v>
      </c>
      <c r="N19" s="220">
        <f>'Ctrinh-THANH SON (21-30)'!M56</f>
        <v>0</v>
      </c>
      <c r="O19" s="155">
        <f>$D19-$BH19</f>
        <v>0</v>
      </c>
      <c r="P19" s="138">
        <f>'Ctrinh-THANH SON (21-30)'!M70</f>
        <v>0</v>
      </c>
      <c r="Q19" s="138">
        <f>'Ctrinh-THANH SON (21-30)'!M77</f>
        <v>0</v>
      </c>
      <c r="R19" s="299">
        <f t="shared" si="5"/>
        <v>0</v>
      </c>
      <c r="S19" s="145"/>
      <c r="T19" s="138">
        <f>'Ctrinh-THANH SON (21-30)'!M84</f>
        <v>0</v>
      </c>
      <c r="U19" s="138">
        <f>'Ctrinh-THANH SON (21-30)'!M91</f>
        <v>0</v>
      </c>
      <c r="V19" s="138">
        <f>'Ctrinh-THANH SON (21-30)'!M98</f>
        <v>0</v>
      </c>
      <c r="W19" s="138">
        <f>'Ctrinh-THANH SON (21-30)'!M105</f>
        <v>0</v>
      </c>
      <c r="X19" s="138">
        <f>'Ctrinh-THANH SON (21-30)'!M112</f>
        <v>0</v>
      </c>
      <c r="Y19" s="138">
        <f>'Ctrinh-THANH SON (21-30)'!M119</f>
        <v>0</v>
      </c>
      <c r="Z19" s="138">
        <f>'Ctrinh-THANH SON (21-30)'!M126</f>
        <v>0</v>
      </c>
      <c r="AA19" s="138">
        <f>'Ctrinh-THANH SON (21-30)'!M133</f>
        <v>0</v>
      </c>
      <c r="AB19" s="291">
        <f t="shared" si="6"/>
        <v>0</v>
      </c>
      <c r="AC19" s="291"/>
      <c r="AD19" s="138">
        <f>'Ctrinh-THANH SON (21-30)'!M141</f>
        <v>0</v>
      </c>
      <c r="AE19" s="138">
        <f>'Ctrinh-THANH SON (21-30)'!M194</f>
        <v>0</v>
      </c>
      <c r="AF19" s="138">
        <f>'Ctrinh-THANH SON (21-30)'!M198</f>
        <v>0</v>
      </c>
      <c r="AG19" s="138">
        <f>'Ctrinh-THANH SON (21-30)'!M202</f>
        <v>0</v>
      </c>
      <c r="AH19" s="138">
        <f>'Ctrinh-THANH SON (21-30)'!M206</f>
        <v>0</v>
      </c>
      <c r="AI19" s="138">
        <f>'Ctrinh-THANH SON (21-30)'!M211</f>
        <v>0</v>
      </c>
      <c r="AJ19" s="138">
        <f>'Ctrinh-THANH SON (21-30)'!M215</f>
        <v>0</v>
      </c>
      <c r="AK19" s="138">
        <f>'Ctrinh-THANH SON (21-30)'!M219</f>
        <v>0</v>
      </c>
      <c r="AL19" s="138">
        <f>'Ctrinh-THANH SON (21-30)'!M223</f>
        <v>0</v>
      </c>
      <c r="AM19" s="138">
        <f>'Ctrinh-THANH SON (21-30)'!M230</f>
        <v>0</v>
      </c>
      <c r="AN19" s="138">
        <f>'Ctrinh-THANH SON (21-30)'!M237</f>
        <v>0</v>
      </c>
      <c r="AO19" s="138">
        <f>'Ctrinh-THANH SON (21-30)'!M244</f>
        <v>0</v>
      </c>
      <c r="AP19" s="138">
        <f>'Ctrinh-THANH SON (21-30)'!M251</f>
        <v>0</v>
      </c>
      <c r="AQ19" s="138">
        <f>'Ctrinh-THANH SON (21-30)'!M258</f>
        <v>0</v>
      </c>
      <c r="AR19" s="138">
        <f>'Ctrinh-THANH SON (21-30)'!M262</f>
        <v>0</v>
      </c>
      <c r="AS19" s="138">
        <f>'Ctrinh-THANH SON (21-30)'!M266</f>
        <v>0</v>
      </c>
      <c r="AT19" s="220">
        <f>'Ctrinh-THANH SON (21-30)'!M270</f>
        <v>0</v>
      </c>
      <c r="AU19" s="138">
        <f>'Ctrinh-THANH SON (21-30)'!M277</f>
        <v>0</v>
      </c>
      <c r="AV19" s="138">
        <f>'Ctrinh-THANH SON (21-30)'!M284</f>
        <v>0</v>
      </c>
      <c r="AW19" s="138">
        <f>'Ctrinh-THANH SON (21-30)'!M291</f>
        <v>0</v>
      </c>
      <c r="AX19" s="138">
        <f>'Ctrinh-THANH SON (21-30)'!M298</f>
        <v>0</v>
      </c>
      <c r="AY19" s="138">
        <f>'Ctrinh-THANH SON (21-30)'!M305</f>
        <v>0</v>
      </c>
      <c r="AZ19" s="138">
        <f>'Ctrinh-THANH SON (21-30)'!M312</f>
        <v>0</v>
      </c>
      <c r="BA19" s="138">
        <f>'Ctrinh-THANH SON (21-30)'!M319</f>
        <v>0</v>
      </c>
      <c r="BB19" s="138">
        <f>'Ctrinh-THANH SON (21-30)'!M326</f>
        <v>0</v>
      </c>
      <c r="BC19" s="138">
        <f>'Ctrinh-THANH SON (21-30)'!M333</f>
        <v>0</v>
      </c>
      <c r="BD19" s="138">
        <f>'Ctrinh-THANH SON (21-30)'!M340</f>
        <v>0</v>
      </c>
      <c r="BE19" s="138">
        <f>'Ctrinh-THANH SON (21-30)'!M347</f>
        <v>0</v>
      </c>
      <c r="BF19" s="145">
        <f>'Ctrinh-THANH SON (21-30)'!M354</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'Ctrinh-THANH SON (21-30)'!N7</f>
        <v>0</v>
      </c>
      <c r="H20" s="138">
        <f>'Ctrinh-THANH SON (21-30)'!N14</f>
        <v>0</v>
      </c>
      <c r="I20" s="138">
        <f>'Ctrinh-THANH SON (21-30)'!N21</f>
        <v>0</v>
      </c>
      <c r="J20" s="138">
        <f>'Ctrinh-THANH SON (21-30)'!N28</f>
        <v>0</v>
      </c>
      <c r="K20" s="138">
        <f>'Ctrinh-THANH SON (21-30)'!N35</f>
        <v>0</v>
      </c>
      <c r="L20" s="138">
        <f>'Ctrinh-THANH SON (21-30)'!N42</f>
        <v>0</v>
      </c>
      <c r="M20" s="138">
        <f>'Ctrinh-THANH SON (21-30)'!N49</f>
        <v>0</v>
      </c>
      <c r="N20" s="220">
        <f>'Ctrinh-THANH SON (21-30)'!N56</f>
        <v>0</v>
      </c>
      <c r="O20" s="138">
        <f>'Ctrinh-THANH SON (21-30)'!N63</f>
        <v>0</v>
      </c>
      <c r="P20" s="155">
        <f>$D20-$BH20</f>
        <v>0</v>
      </c>
      <c r="Q20" s="138">
        <f>'Ctrinh-THANH SON (21-30)'!N77</f>
        <v>0</v>
      </c>
      <c r="R20" s="299">
        <f t="shared" si="5"/>
        <v>0</v>
      </c>
      <c r="S20" s="145"/>
      <c r="T20" s="138">
        <f>'Ctrinh-THANH SON (21-30)'!N84</f>
        <v>0</v>
      </c>
      <c r="U20" s="138">
        <f>'Ctrinh-THANH SON (21-30)'!N91</f>
        <v>0</v>
      </c>
      <c r="V20" s="138">
        <f>'Ctrinh-THANH SON (21-30)'!N98</f>
        <v>0</v>
      </c>
      <c r="W20" s="138">
        <f>'Ctrinh-THANH SON (21-30)'!N105</f>
        <v>0</v>
      </c>
      <c r="X20" s="138">
        <f>'Ctrinh-THANH SON (21-30)'!N112</f>
        <v>0</v>
      </c>
      <c r="Y20" s="138">
        <f>'Ctrinh-THANH SON (21-30)'!N119</f>
        <v>0</v>
      </c>
      <c r="Z20" s="138">
        <f>'Ctrinh-THANH SON (21-30)'!N126</f>
        <v>0</v>
      </c>
      <c r="AA20" s="138">
        <f>'Ctrinh-THANH SON (21-30)'!N133</f>
        <v>0</v>
      </c>
      <c r="AB20" s="291">
        <f t="shared" si="6"/>
        <v>0</v>
      </c>
      <c r="AC20" s="291"/>
      <c r="AD20" s="138">
        <f>'Ctrinh-THANH SON (21-30)'!N141</f>
        <v>0</v>
      </c>
      <c r="AE20" s="138">
        <f>'Ctrinh-THANH SON (21-30)'!N194</f>
        <v>0</v>
      </c>
      <c r="AF20" s="138">
        <f>'Ctrinh-THANH SON (21-30)'!N198</f>
        <v>0</v>
      </c>
      <c r="AG20" s="138">
        <f>'Ctrinh-THANH SON (21-30)'!N202</f>
        <v>0</v>
      </c>
      <c r="AH20" s="138">
        <f>'Ctrinh-THANH SON (21-30)'!N206</f>
        <v>0</v>
      </c>
      <c r="AI20" s="138">
        <f>'Ctrinh-THANH SON (21-30)'!N211</f>
        <v>0</v>
      </c>
      <c r="AJ20" s="138">
        <f>'Ctrinh-THANH SON (21-30)'!N215</f>
        <v>0</v>
      </c>
      <c r="AK20" s="138">
        <f>'Ctrinh-THANH SON (21-30)'!N219</f>
        <v>0</v>
      </c>
      <c r="AL20" s="138">
        <f>'Ctrinh-THANH SON (21-30)'!N223</f>
        <v>0</v>
      </c>
      <c r="AM20" s="138">
        <f>'Ctrinh-THANH SON (21-30)'!N230</f>
        <v>0</v>
      </c>
      <c r="AN20" s="138">
        <f>'Ctrinh-THANH SON (21-30)'!N237</f>
        <v>0</v>
      </c>
      <c r="AO20" s="138">
        <f>'Ctrinh-THANH SON (21-30)'!N244</f>
        <v>0</v>
      </c>
      <c r="AP20" s="138">
        <f>'Ctrinh-THANH SON (21-30)'!N251</f>
        <v>0</v>
      </c>
      <c r="AQ20" s="138">
        <f>'Ctrinh-THANH SON (21-30)'!N258</f>
        <v>0</v>
      </c>
      <c r="AR20" s="138">
        <f>'Ctrinh-THANH SON (21-30)'!N262</f>
        <v>0</v>
      </c>
      <c r="AS20" s="138">
        <f>'Ctrinh-THANH SON (21-30)'!N266</f>
        <v>0</v>
      </c>
      <c r="AT20" s="220">
        <f>'Ctrinh-THANH SON (21-30)'!N270</f>
        <v>0</v>
      </c>
      <c r="AU20" s="138">
        <f>'Ctrinh-THANH SON (21-30)'!N277</f>
        <v>0</v>
      </c>
      <c r="AV20" s="138">
        <f>'Ctrinh-THANH SON (21-30)'!N284</f>
        <v>0</v>
      </c>
      <c r="AW20" s="138">
        <f>'Ctrinh-THANH SON (21-30)'!N291</f>
        <v>0</v>
      </c>
      <c r="AX20" s="138">
        <f>'Ctrinh-THANH SON (21-30)'!N298</f>
        <v>0</v>
      </c>
      <c r="AY20" s="138">
        <f>'Ctrinh-THANH SON (21-30)'!N305</f>
        <v>0</v>
      </c>
      <c r="AZ20" s="138">
        <f>'Ctrinh-THANH SON (21-30)'!N312</f>
        <v>0</v>
      </c>
      <c r="BA20" s="138">
        <f>'Ctrinh-THANH SON (21-30)'!N319</f>
        <v>0</v>
      </c>
      <c r="BB20" s="138">
        <f>'Ctrinh-THANH SON (21-30)'!N326</f>
        <v>0</v>
      </c>
      <c r="BC20" s="138">
        <f>'Ctrinh-THANH SON (21-30)'!N333</f>
        <v>0</v>
      </c>
      <c r="BD20" s="138">
        <f>'Ctrinh-THANH SON (21-30)'!N340</f>
        <v>0</v>
      </c>
      <c r="BE20" s="138">
        <f>'Ctrinh-THANH SON (21-30)'!N347</f>
        <v>0</v>
      </c>
      <c r="BF20" s="145">
        <f>'Ctrinh-THANH SON (21-30)'!N354</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'Ctrinh-THANH SON (21-30)'!O7</f>
        <v>0</v>
      </c>
      <c r="H21" s="138">
        <f>'Ctrinh-THANH SON (21-30)'!O14</f>
        <v>0</v>
      </c>
      <c r="I21" s="138">
        <f>'Ctrinh-THANH SON (21-30)'!O21</f>
        <v>0</v>
      </c>
      <c r="J21" s="138">
        <f>'Ctrinh-THANH SON (21-30)'!O28</f>
        <v>0</v>
      </c>
      <c r="K21" s="138">
        <f>'Ctrinh-THANH SON (21-30)'!O35</f>
        <v>0</v>
      </c>
      <c r="L21" s="138">
        <f>'Ctrinh-THANH SON (21-30)'!O42</f>
        <v>0</v>
      </c>
      <c r="M21" s="138">
        <f>'Ctrinh-THANH SON (21-30)'!O49</f>
        <v>0</v>
      </c>
      <c r="N21" s="220">
        <f>'Ctrinh-THANH SON (21-30)'!O56</f>
        <v>0</v>
      </c>
      <c r="O21" s="138">
        <f>'Ctrinh-THANH SON (21-30)'!O63</f>
        <v>0</v>
      </c>
      <c r="P21" s="138">
        <f>'Ctrinh-THANH SON (21-30)'!O70</f>
        <v>0</v>
      </c>
      <c r="Q21" s="155">
        <f>$D21-$BH21</f>
        <v>0</v>
      </c>
      <c r="R21" s="299">
        <f t="shared" si="5"/>
        <v>0</v>
      </c>
      <c r="S21" s="145"/>
      <c r="T21" s="138">
        <f>'Ctrinh-THANH SON (21-30)'!O84</f>
        <v>0</v>
      </c>
      <c r="U21" s="138">
        <f>'Ctrinh-THANH SON (21-30)'!O91</f>
        <v>0</v>
      </c>
      <c r="V21" s="138">
        <f>'Ctrinh-THANH SON (21-30)'!O98</f>
        <v>0</v>
      </c>
      <c r="W21" s="138">
        <f>'Ctrinh-THANH SON (21-30)'!O105</f>
        <v>0</v>
      </c>
      <c r="X21" s="138">
        <f>'Ctrinh-THANH SON (21-30)'!O112</f>
        <v>0</v>
      </c>
      <c r="Y21" s="138">
        <f>'Ctrinh-THANH SON (21-30)'!O119</f>
        <v>0</v>
      </c>
      <c r="Z21" s="138">
        <f>'Ctrinh-THANH SON (21-30)'!O126</f>
        <v>0</v>
      </c>
      <c r="AA21" s="138">
        <f>'Ctrinh-THANH SON (21-30)'!O133</f>
        <v>0</v>
      </c>
      <c r="AB21" s="291">
        <f t="shared" si="6"/>
        <v>0</v>
      </c>
      <c r="AC21" s="291"/>
      <c r="AD21" s="138">
        <f>'Ctrinh-THANH SON (21-30)'!O141</f>
        <v>0</v>
      </c>
      <c r="AE21" s="138">
        <f>'Ctrinh-THANH SON (21-30)'!O194</f>
        <v>0</v>
      </c>
      <c r="AF21" s="138">
        <f>'Ctrinh-THANH SON (21-30)'!O198</f>
        <v>0</v>
      </c>
      <c r="AG21" s="138">
        <f>'Ctrinh-THANH SON (21-30)'!O202</f>
        <v>0</v>
      </c>
      <c r="AH21" s="138">
        <f>'Ctrinh-THANH SON (21-30)'!O206</f>
        <v>0</v>
      </c>
      <c r="AI21" s="138">
        <f>'Ctrinh-THANH SON (21-30)'!O211</f>
        <v>0</v>
      </c>
      <c r="AJ21" s="138">
        <f>'Ctrinh-THANH SON (21-30)'!O215</f>
        <v>0</v>
      </c>
      <c r="AK21" s="138">
        <f>'Ctrinh-THANH SON (21-30)'!O219</f>
        <v>0</v>
      </c>
      <c r="AL21" s="138">
        <f>'Ctrinh-THANH SON (21-30)'!O223</f>
        <v>0</v>
      </c>
      <c r="AM21" s="138">
        <f>'Ctrinh-THANH SON (21-30)'!O230</f>
        <v>0</v>
      </c>
      <c r="AN21" s="138">
        <f>'Ctrinh-THANH SON (21-30)'!O237</f>
        <v>0</v>
      </c>
      <c r="AO21" s="138">
        <f>'Ctrinh-THANH SON (21-30)'!O244</f>
        <v>0</v>
      </c>
      <c r="AP21" s="138">
        <f>'Ctrinh-THANH SON (21-30)'!O251</f>
        <v>0</v>
      </c>
      <c r="AQ21" s="138">
        <f>'Ctrinh-THANH SON (21-30)'!O258</f>
        <v>0</v>
      </c>
      <c r="AR21" s="138">
        <f>'Ctrinh-THANH SON (21-30)'!O262</f>
        <v>0</v>
      </c>
      <c r="AS21" s="138">
        <f>'Ctrinh-THANH SON (21-30)'!O266</f>
        <v>0</v>
      </c>
      <c r="AT21" s="220">
        <f>'Ctrinh-THANH SON (21-30)'!O270</f>
        <v>0</v>
      </c>
      <c r="AU21" s="138">
        <f>'Ctrinh-THANH SON (21-30)'!O277</f>
        <v>0</v>
      </c>
      <c r="AV21" s="138">
        <f>'Ctrinh-THANH SON (21-30)'!O284</f>
        <v>0</v>
      </c>
      <c r="AW21" s="138">
        <f>'Ctrinh-THANH SON (21-30)'!O291</f>
        <v>0</v>
      </c>
      <c r="AX21" s="138">
        <f>'Ctrinh-THANH SON (21-30)'!O298</f>
        <v>0</v>
      </c>
      <c r="AY21" s="138">
        <f>'Ctrinh-THANH SON (21-30)'!O305</f>
        <v>0</v>
      </c>
      <c r="AZ21" s="138">
        <f>'Ctrinh-THANH SON (21-30)'!O312</f>
        <v>0</v>
      </c>
      <c r="BA21" s="138">
        <f>'Ctrinh-THANH SON (21-30)'!O319</f>
        <v>0</v>
      </c>
      <c r="BB21" s="138">
        <f>'Ctrinh-THANH SON (21-30)'!O326</f>
        <v>0</v>
      </c>
      <c r="BC21" s="138">
        <f>'Ctrinh-THANH SON (21-30)'!O333</f>
        <v>0</v>
      </c>
      <c r="BD21" s="138">
        <f>'Ctrinh-THANH SON (21-30)'!O340</f>
        <v>0</v>
      </c>
      <c r="BE21" s="138">
        <f>'Ctrinh-THANH SON (21-30)'!O347</f>
        <v>0</v>
      </c>
      <c r="BF21" s="145">
        <f>'Ctrinh-THANH SON (21-30)'!O354</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'Ctrinh-THANH SON (21-30)'!P7</f>
        <v>0</v>
      </c>
      <c r="H24" s="138">
        <f>'Ctrinh-THANH SON (21-30)'!P14</f>
        <v>0</v>
      </c>
      <c r="I24" s="138">
        <f>'Ctrinh-THANH SON (21-30)'!P21</f>
        <v>0</v>
      </c>
      <c r="J24" s="138">
        <f>'Ctrinh-THANH SON (21-30)'!P28</f>
        <v>0</v>
      </c>
      <c r="K24" s="138">
        <f>'Ctrinh-THANH SON (21-30)'!P35</f>
        <v>0</v>
      </c>
      <c r="L24" s="138">
        <f>'Ctrinh-THANH SON (21-30)'!P42</f>
        <v>0</v>
      </c>
      <c r="M24" s="138">
        <f>'Ctrinh-THANH SON (21-30)'!P49</f>
        <v>0</v>
      </c>
      <c r="N24" s="220">
        <f>'Ctrinh-THANH SON (21-30)'!P56</f>
        <v>0</v>
      </c>
      <c r="O24" s="138">
        <f>'Ctrinh-THANH SON (21-30)'!P63</f>
        <v>0</v>
      </c>
      <c r="P24" s="138">
        <f>'Ctrinh-THANH SON (21-30)'!P70</f>
        <v>0</v>
      </c>
      <c r="Q24" s="138">
        <f>'Ctrinh-THANH SON (21-30)'!P77</f>
        <v>0</v>
      </c>
      <c r="R24" s="200">
        <f>SUM(U24:AB24,AT24:BE24)</f>
        <v>0</v>
      </c>
      <c r="S24" s="145"/>
      <c r="T24" s="155">
        <f>$D24-$BH24</f>
        <v>0</v>
      </c>
      <c r="U24" s="138">
        <f>'Ctrinh-THANH SON (21-30)'!P91</f>
        <v>0</v>
      </c>
      <c r="V24" s="138">
        <f>'Ctrinh-THANH SON (21-30)'!P98</f>
        <v>0</v>
      </c>
      <c r="W24" s="138">
        <f>'Ctrinh-THANH SON (21-30)'!P105</f>
        <v>0</v>
      </c>
      <c r="X24" s="138">
        <f>'Ctrinh-THANH SON (21-30)'!P112</f>
        <v>0</v>
      </c>
      <c r="Y24" s="138">
        <f>'Ctrinh-THANH SON (21-30)'!P119</f>
        <v>0</v>
      </c>
      <c r="Z24" s="138">
        <f>'Ctrinh-THANH SON (21-30)'!P126</f>
        <v>0</v>
      </c>
      <c r="AA24" s="138">
        <f>'Ctrinh-THANH SON (21-30)'!P133</f>
        <v>0</v>
      </c>
      <c r="AB24" s="291">
        <f t="shared" si="6"/>
        <v>0</v>
      </c>
      <c r="AC24" s="291"/>
      <c r="AD24" s="138">
        <f>'Ctrinh-THANH SON (21-30)'!P141</f>
        <v>0</v>
      </c>
      <c r="AE24" s="138">
        <f>'Ctrinh-THANH SON (21-30)'!P194</f>
        <v>0</v>
      </c>
      <c r="AF24" s="138">
        <f>'Ctrinh-THANH SON (21-30)'!P198</f>
        <v>0</v>
      </c>
      <c r="AG24" s="138">
        <f>'Ctrinh-THANH SON (21-30)'!P202</f>
        <v>0</v>
      </c>
      <c r="AH24" s="138">
        <f>'Ctrinh-THANH SON (21-30)'!P206</f>
        <v>0</v>
      </c>
      <c r="AI24" s="138">
        <f>'Ctrinh-THANH SON (21-30)'!P211</f>
        <v>0</v>
      </c>
      <c r="AJ24" s="138">
        <f>'Ctrinh-THANH SON (21-30)'!P215</f>
        <v>0</v>
      </c>
      <c r="AK24" s="138">
        <f>'Ctrinh-THANH SON (21-30)'!P219</f>
        <v>0</v>
      </c>
      <c r="AL24" s="138">
        <f>'Ctrinh-THANH SON (21-30)'!P223</f>
        <v>0</v>
      </c>
      <c r="AM24" s="138">
        <f>'Ctrinh-THANH SON (21-30)'!P230</f>
        <v>0</v>
      </c>
      <c r="AN24" s="138">
        <f>'Ctrinh-THANH SON (21-30)'!P237</f>
        <v>0</v>
      </c>
      <c r="AO24" s="138">
        <f>'Ctrinh-THANH SON (21-30)'!P244</f>
        <v>0</v>
      </c>
      <c r="AP24" s="138">
        <f>'Ctrinh-THANH SON (21-30)'!P251</f>
        <v>0</v>
      </c>
      <c r="AQ24" s="138">
        <f>'Ctrinh-THANH SON (21-30)'!P258</f>
        <v>0</v>
      </c>
      <c r="AR24" s="138">
        <f>'Ctrinh-THANH SON (21-30)'!P262</f>
        <v>0</v>
      </c>
      <c r="AS24" s="138">
        <f>'Ctrinh-THANH SON (21-30)'!P266</f>
        <v>0</v>
      </c>
      <c r="AT24" s="220">
        <f>'Ctrinh-THANH SON (21-30)'!P270</f>
        <v>0</v>
      </c>
      <c r="AU24" s="138">
        <f>'Ctrinh-THANH SON (21-30)'!P277</f>
        <v>0</v>
      </c>
      <c r="AV24" s="138">
        <f>'Ctrinh-THANH SON (21-30)'!P284</f>
        <v>0</v>
      </c>
      <c r="AW24" s="138">
        <f>'Ctrinh-THANH SON (21-30)'!P291</f>
        <v>0</v>
      </c>
      <c r="AX24" s="138">
        <f>'Ctrinh-THANH SON (21-30)'!P298</f>
        <v>0</v>
      </c>
      <c r="AY24" s="138">
        <f>'Ctrinh-THANH SON (21-30)'!P305</f>
        <v>0</v>
      </c>
      <c r="AZ24" s="138">
        <f>'Ctrinh-THANH SON (21-30)'!P312</f>
        <v>0</v>
      </c>
      <c r="BA24" s="138">
        <f>'Ctrinh-THANH SON (21-30)'!P319</f>
        <v>0</v>
      </c>
      <c r="BB24" s="138">
        <f>'Ctrinh-THANH SON (21-30)'!P326</f>
        <v>0</v>
      </c>
      <c r="BC24" s="138">
        <f>'Ctrinh-THANH SON (21-30)'!P333</f>
        <v>0</v>
      </c>
      <c r="BD24" s="138">
        <f>'Ctrinh-THANH SON (21-30)'!P340</f>
        <v>0</v>
      </c>
      <c r="BE24" s="138">
        <f>'Ctrinh-THANH SON (21-30)'!P347</f>
        <v>0</v>
      </c>
      <c r="BF24" s="145">
        <f>'Ctrinh-THANH SON (21-30)'!P354</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'Ctrinh-THANH SON (21-30)'!Q7</f>
        <v>0</v>
      </c>
      <c r="H25" s="138">
        <f>'Ctrinh-THANH SON (21-30)'!Q14</f>
        <v>0</v>
      </c>
      <c r="I25" s="138">
        <f>'Ctrinh-THANH SON (21-30)'!Q21</f>
        <v>0</v>
      </c>
      <c r="J25" s="138">
        <f>'Ctrinh-THANH SON (21-30)'!Q28</f>
        <v>0</v>
      </c>
      <c r="K25" s="138">
        <f>'Ctrinh-THANH SON (21-30)'!Q35</f>
        <v>0</v>
      </c>
      <c r="L25" s="138">
        <f>'Ctrinh-THANH SON (21-30)'!Q42</f>
        <v>0</v>
      </c>
      <c r="M25" s="138">
        <f>'Ctrinh-THANH SON (21-30)'!Q49</f>
        <v>0</v>
      </c>
      <c r="N25" s="220">
        <f>'Ctrinh-THANH SON (21-30)'!Q56</f>
        <v>0</v>
      </c>
      <c r="O25" s="138">
        <f>'Ctrinh-THANH SON (21-30)'!Q63</f>
        <v>0</v>
      </c>
      <c r="P25" s="138">
        <f>'Ctrinh-THANH SON (21-30)'!Q70</f>
        <v>0</v>
      </c>
      <c r="Q25" s="138">
        <f>'Ctrinh-THANH SON (21-30)'!Q77</f>
        <v>0</v>
      </c>
      <c r="R25" s="200">
        <f>SUM(T25,V25:AB25,AT25:BE25)</f>
        <v>0</v>
      </c>
      <c r="S25" s="145"/>
      <c r="T25" s="138">
        <f>'Ctrinh-THANH SON (21-30)'!Q84</f>
        <v>0</v>
      </c>
      <c r="U25" s="155">
        <f>$D25-$BH25</f>
        <v>0</v>
      </c>
      <c r="V25" s="138">
        <f>'Ctrinh-THANH SON (21-30)'!Q98</f>
        <v>0</v>
      </c>
      <c r="W25" s="138">
        <f>'Ctrinh-THANH SON (21-30)'!Q105</f>
        <v>0</v>
      </c>
      <c r="X25" s="138">
        <f>'Ctrinh-THANH SON (21-30)'!Q112</f>
        <v>0</v>
      </c>
      <c r="Y25" s="138">
        <f>'Ctrinh-THANH SON (21-30)'!Q119</f>
        <v>0</v>
      </c>
      <c r="Z25" s="138">
        <f>'Ctrinh-THANH SON (21-30)'!Q126</f>
        <v>0</v>
      </c>
      <c r="AA25" s="138">
        <f>'Ctrinh-THANH SON (21-30)'!Q133</f>
        <v>0</v>
      </c>
      <c r="AB25" s="291">
        <f t="shared" si="6"/>
        <v>0</v>
      </c>
      <c r="AC25" s="291"/>
      <c r="AD25" s="138">
        <f>'Ctrinh-THANH SON (21-30)'!Q141</f>
        <v>0</v>
      </c>
      <c r="AE25" s="138">
        <f>'Ctrinh-THANH SON (21-30)'!Q194</f>
        <v>0</v>
      </c>
      <c r="AF25" s="138">
        <f>'Ctrinh-THANH SON (21-30)'!Q198</f>
        <v>0</v>
      </c>
      <c r="AG25" s="138">
        <f>'Ctrinh-THANH SON (21-30)'!Q202</f>
        <v>0</v>
      </c>
      <c r="AH25" s="138">
        <f>'Ctrinh-THANH SON (21-30)'!Q206</f>
        <v>0</v>
      </c>
      <c r="AI25" s="138">
        <f>'Ctrinh-THANH SON (21-30)'!Q211</f>
        <v>0</v>
      </c>
      <c r="AJ25" s="138">
        <f>'Ctrinh-THANH SON (21-30)'!Q215</f>
        <v>0</v>
      </c>
      <c r="AK25" s="138">
        <f>'Ctrinh-THANH SON (21-30)'!Q219</f>
        <v>0</v>
      </c>
      <c r="AL25" s="138">
        <f>'Ctrinh-THANH SON (21-30)'!Q223</f>
        <v>0</v>
      </c>
      <c r="AM25" s="138">
        <f>'Ctrinh-THANH SON (21-30)'!Q230</f>
        <v>0</v>
      </c>
      <c r="AN25" s="138">
        <f>'Ctrinh-THANH SON (21-30)'!Q237</f>
        <v>0</v>
      </c>
      <c r="AO25" s="138">
        <f>'Ctrinh-THANH SON (21-30)'!Q244</f>
        <v>0</v>
      </c>
      <c r="AP25" s="138">
        <f>'Ctrinh-THANH SON (21-30)'!Q251</f>
        <v>0</v>
      </c>
      <c r="AQ25" s="138">
        <f>'Ctrinh-THANH SON (21-30)'!Q258</f>
        <v>0</v>
      </c>
      <c r="AR25" s="138">
        <f>'Ctrinh-THANH SON (21-30)'!Q262</f>
        <v>0</v>
      </c>
      <c r="AS25" s="138">
        <f>'Ctrinh-THANH SON (21-30)'!Q266</f>
        <v>0</v>
      </c>
      <c r="AT25" s="220">
        <f>'Ctrinh-THANH SON (21-30)'!Q270</f>
        <v>0</v>
      </c>
      <c r="AU25" s="138">
        <f>'Ctrinh-THANH SON (21-30)'!Q277</f>
        <v>0</v>
      </c>
      <c r="AV25" s="138">
        <f>'Ctrinh-THANH SON (21-30)'!Q284</f>
        <v>0</v>
      </c>
      <c r="AW25" s="138">
        <f>'Ctrinh-THANH SON (21-30)'!Q291</f>
        <v>0</v>
      </c>
      <c r="AX25" s="138">
        <f>'Ctrinh-THANH SON (21-30)'!Q298</f>
        <v>0</v>
      </c>
      <c r="AY25" s="138">
        <f>'Ctrinh-THANH SON (21-30)'!Q305</f>
        <v>0</v>
      </c>
      <c r="AZ25" s="138">
        <f>'Ctrinh-THANH SON (21-30)'!Q312</f>
        <v>0</v>
      </c>
      <c r="BA25" s="138">
        <f>'Ctrinh-THANH SON (21-30)'!Q319</f>
        <v>0</v>
      </c>
      <c r="BB25" s="138">
        <f>'Ctrinh-THANH SON (21-30)'!Q326</f>
        <v>0</v>
      </c>
      <c r="BC25" s="138">
        <f>'Ctrinh-THANH SON (21-30)'!Q333</f>
        <v>0</v>
      </c>
      <c r="BD25" s="138">
        <f>'Ctrinh-THANH SON (21-30)'!Q340</f>
        <v>0</v>
      </c>
      <c r="BE25" s="138">
        <f>'Ctrinh-THANH SON (21-30)'!Q347</f>
        <v>0</v>
      </c>
      <c r="BF25" s="145">
        <f>'Ctrinh-THANH SON (21-30)'!Q354</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'Ctrinh-THANH SON (21-30)'!R7</f>
        <v>0</v>
      </c>
      <c r="H26" s="160">
        <f>'Ctrinh-THANH SON (21-30)'!R14</f>
        <v>0</v>
      </c>
      <c r="I26" s="160">
        <f>'Ctrinh-THANH SON (21-30)'!R21</f>
        <v>0</v>
      </c>
      <c r="J26" s="160">
        <f>'Ctrinh-THANH SON (21-30)'!R28</f>
        <v>0</v>
      </c>
      <c r="K26" s="160">
        <f>'Ctrinh-THANH SON (21-30)'!R35</f>
        <v>0</v>
      </c>
      <c r="L26" s="160">
        <f>'Ctrinh-THANH SON (21-30)'!R42</f>
        <v>0</v>
      </c>
      <c r="M26" s="160">
        <f>'Ctrinh-THANH SON (21-30)'!R49</f>
        <v>0</v>
      </c>
      <c r="N26" s="230">
        <f>'Ctrinh-THANH SON (21-30)'!R56</f>
        <v>0</v>
      </c>
      <c r="O26" s="160">
        <f>'Ctrinh-THANH SON (21-30)'!R63</f>
        <v>0</v>
      </c>
      <c r="P26" s="160">
        <f>'Ctrinh-THANH SON (21-30)'!R70</f>
        <v>0</v>
      </c>
      <c r="Q26" s="160">
        <f>'Ctrinh-THANH SON (21-30)'!R77</f>
        <v>0</v>
      </c>
      <c r="R26" s="200">
        <f>SUM(T26:U26,W26:AB26,AT26:BE26)</f>
        <v>0</v>
      </c>
      <c r="S26" s="168"/>
      <c r="T26" s="160">
        <f>'Ctrinh-THANH SON (21-30)'!R84</f>
        <v>0</v>
      </c>
      <c r="U26" s="160">
        <f>'Ctrinh-THANH SON (21-30)'!R91</f>
        <v>0</v>
      </c>
      <c r="V26" s="169">
        <f>$D26-$BH26</f>
        <v>0</v>
      </c>
      <c r="W26" s="160">
        <f>'Ctrinh-THANH SON (21-30)'!R105</f>
        <v>0</v>
      </c>
      <c r="X26" s="160">
        <f>'Ctrinh-THANH SON (21-30)'!R112</f>
        <v>0</v>
      </c>
      <c r="Y26" s="160">
        <f>'Ctrinh-THANH SON (21-30)'!R119</f>
        <v>0</v>
      </c>
      <c r="Z26" s="160">
        <f>'Ctrinh-THANH SON (21-30)'!R126</f>
        <v>0</v>
      </c>
      <c r="AA26" s="160">
        <f>'Ctrinh-THANH SON (21-30)'!R133</f>
        <v>0</v>
      </c>
      <c r="AB26" s="291">
        <f t="shared" si="6"/>
        <v>0</v>
      </c>
      <c r="AC26" s="291"/>
      <c r="AD26" s="160">
        <f>'Ctrinh-THANH SON (21-30)'!R141</f>
        <v>0</v>
      </c>
      <c r="AE26" s="160">
        <f>'Ctrinh-THANH SON (21-30)'!R194</f>
        <v>0</v>
      </c>
      <c r="AF26" s="160">
        <f>'Ctrinh-THANH SON (21-30)'!R198</f>
        <v>0</v>
      </c>
      <c r="AG26" s="160">
        <f>'Ctrinh-THANH SON (21-30)'!R202</f>
        <v>0</v>
      </c>
      <c r="AH26" s="160">
        <f>'Ctrinh-THANH SON (21-30)'!R206</f>
        <v>0</v>
      </c>
      <c r="AI26" s="160">
        <f>'Ctrinh-THANH SON (21-30)'!R211</f>
        <v>0</v>
      </c>
      <c r="AJ26" s="160">
        <f>'Ctrinh-THANH SON (21-30)'!R215</f>
        <v>0</v>
      </c>
      <c r="AK26" s="160">
        <f>'Ctrinh-THANH SON (21-30)'!R219</f>
        <v>0</v>
      </c>
      <c r="AL26" s="160">
        <f>'Ctrinh-THANH SON (21-30)'!R223</f>
        <v>0</v>
      </c>
      <c r="AM26" s="160">
        <f>'Ctrinh-THANH SON (21-30)'!R230</f>
        <v>0</v>
      </c>
      <c r="AN26" s="160">
        <f>'Ctrinh-THANH SON (21-30)'!R237</f>
        <v>0</v>
      </c>
      <c r="AO26" s="160">
        <f>'Ctrinh-THANH SON (21-30)'!R244</f>
        <v>0</v>
      </c>
      <c r="AP26" s="160">
        <f>'Ctrinh-THANH SON (21-30)'!R251</f>
        <v>0</v>
      </c>
      <c r="AQ26" s="160">
        <f>'Ctrinh-THANH SON (21-30)'!R258</f>
        <v>0</v>
      </c>
      <c r="AR26" s="160">
        <f>'Ctrinh-THANH SON (21-30)'!R262</f>
        <v>0</v>
      </c>
      <c r="AS26" s="160">
        <f>'Ctrinh-THANH SON (21-30)'!R266</f>
        <v>0</v>
      </c>
      <c r="AT26" s="230">
        <f>'Ctrinh-THANH SON (21-30)'!R270</f>
        <v>0</v>
      </c>
      <c r="AU26" s="160">
        <f>'Ctrinh-THANH SON (21-30)'!R277</f>
        <v>0</v>
      </c>
      <c r="AV26" s="160">
        <f>'Ctrinh-THANH SON (21-30)'!R284</f>
        <v>0</v>
      </c>
      <c r="AW26" s="160">
        <f>'Ctrinh-THANH SON (21-30)'!R291</f>
        <v>0</v>
      </c>
      <c r="AX26" s="160">
        <f>'Ctrinh-THANH SON (21-30)'!R298</f>
        <v>0</v>
      </c>
      <c r="AY26" s="160">
        <f>'Ctrinh-THANH SON (21-30)'!R305</f>
        <v>0</v>
      </c>
      <c r="AZ26" s="160">
        <f>'Ctrinh-THANH SON (21-30)'!R312</f>
        <v>0</v>
      </c>
      <c r="BA26" s="160">
        <f>'Ctrinh-THANH SON (21-30)'!R319</f>
        <v>0</v>
      </c>
      <c r="BB26" s="160">
        <f>'Ctrinh-THANH SON (21-30)'!R326</f>
        <v>0</v>
      </c>
      <c r="BC26" s="160">
        <f>'Ctrinh-THANH SON (21-30)'!R333</f>
        <v>0</v>
      </c>
      <c r="BD26" s="160">
        <f>'Ctrinh-THANH SON (21-30)'!R340</f>
        <v>0</v>
      </c>
      <c r="BE26" s="160">
        <f>'Ctrinh-THANH SON (21-30)'!R347</f>
        <v>0</v>
      </c>
      <c r="BF26" s="168">
        <f>'Ctrinh-THANH SON (21-30)'!R354</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'Ctrinh-THANH SON (21-30)'!S7</f>
        <v>0</v>
      </c>
      <c r="H27" s="138">
        <f>'Ctrinh-THANH SON (21-30)'!S14</f>
        <v>0</v>
      </c>
      <c r="I27" s="138">
        <f>'Ctrinh-THANH SON (21-30)'!S21</f>
        <v>0</v>
      </c>
      <c r="J27" s="138">
        <f>'Ctrinh-THANH SON (21-30)'!S28</f>
        <v>0</v>
      </c>
      <c r="K27" s="138">
        <f>'Ctrinh-THANH SON (21-30)'!S35</f>
        <v>0</v>
      </c>
      <c r="L27" s="138">
        <f>'Ctrinh-THANH SON (21-30)'!S42</f>
        <v>0</v>
      </c>
      <c r="M27" s="138">
        <f>'Ctrinh-THANH SON (21-30)'!S49</f>
        <v>0</v>
      </c>
      <c r="N27" s="220">
        <f>'Ctrinh-THANH SON (21-30)'!S56</f>
        <v>0</v>
      </c>
      <c r="O27" s="138">
        <f>'Ctrinh-THANH SON (21-30)'!S63</f>
        <v>0</v>
      </c>
      <c r="P27" s="138">
        <f>'Ctrinh-THANH SON (21-30)'!S70</f>
        <v>0</v>
      </c>
      <c r="Q27" s="138">
        <f>'Ctrinh-THANH SON (21-30)'!S77</f>
        <v>0</v>
      </c>
      <c r="R27" s="200">
        <f>SUM(T27:V27,X27:AB27,AT27:BE27)</f>
        <v>0</v>
      </c>
      <c r="S27" s="145"/>
      <c r="T27" s="138">
        <f>'Ctrinh-THANH SON (21-30)'!S84</f>
        <v>0</v>
      </c>
      <c r="U27" s="138">
        <f>'Ctrinh-THANH SON (21-30)'!S91</f>
        <v>0</v>
      </c>
      <c r="V27" s="138">
        <f>'Ctrinh-THANH SON (21-30)'!S98</f>
        <v>0</v>
      </c>
      <c r="W27" s="155">
        <f>$D27-$BH27</f>
        <v>0</v>
      </c>
      <c r="X27" s="138">
        <f>'Ctrinh-THANH SON (21-30)'!S112</f>
        <v>0</v>
      </c>
      <c r="Y27" s="138">
        <f>'Ctrinh-THANH SON (21-30)'!S119</f>
        <v>0</v>
      </c>
      <c r="Z27" s="138">
        <f>'Ctrinh-THANH SON (21-30)'!S126</f>
        <v>0</v>
      </c>
      <c r="AA27" s="138">
        <f>'Ctrinh-THANH SON (21-30)'!S133</f>
        <v>0</v>
      </c>
      <c r="AB27" s="291">
        <f t="shared" si="6"/>
        <v>0</v>
      </c>
      <c r="AC27" s="291"/>
      <c r="AD27" s="138">
        <f>'Ctrinh-THANH SON (21-30)'!S141</f>
        <v>0</v>
      </c>
      <c r="AE27" s="138">
        <f>'Ctrinh-THANH SON (21-30)'!S194</f>
        <v>0</v>
      </c>
      <c r="AF27" s="138">
        <f>'Ctrinh-THANH SON (21-30)'!S198</f>
        <v>0</v>
      </c>
      <c r="AG27" s="138">
        <f>'Ctrinh-THANH SON (21-30)'!S202</f>
        <v>0</v>
      </c>
      <c r="AH27" s="138">
        <f>'Ctrinh-THANH SON (21-30)'!S206</f>
        <v>0</v>
      </c>
      <c r="AI27" s="138">
        <f>'Ctrinh-THANH SON (21-30)'!S211</f>
        <v>0</v>
      </c>
      <c r="AJ27" s="138">
        <f>'Ctrinh-THANH SON (21-30)'!S215</f>
        <v>0</v>
      </c>
      <c r="AK27" s="138">
        <f>'Ctrinh-THANH SON (21-30)'!S219</f>
        <v>0</v>
      </c>
      <c r="AL27" s="138">
        <f>'Ctrinh-THANH SON (21-30)'!S223</f>
        <v>0</v>
      </c>
      <c r="AM27" s="138">
        <f>'Ctrinh-THANH SON (21-30)'!S230</f>
        <v>0</v>
      </c>
      <c r="AN27" s="138">
        <f>'Ctrinh-THANH SON (21-30)'!S237</f>
        <v>0</v>
      </c>
      <c r="AO27" s="138">
        <f>'Ctrinh-THANH SON (21-30)'!S244</f>
        <v>0</v>
      </c>
      <c r="AP27" s="138">
        <f>'Ctrinh-THANH SON (21-30)'!S251</f>
        <v>0</v>
      </c>
      <c r="AQ27" s="138">
        <f>'Ctrinh-THANH SON (21-30)'!S258</f>
        <v>0</v>
      </c>
      <c r="AR27" s="138">
        <f>'Ctrinh-THANH SON (21-30)'!S262</f>
        <v>0</v>
      </c>
      <c r="AS27" s="138">
        <f>'Ctrinh-THANH SON (21-30)'!S266</f>
        <v>0</v>
      </c>
      <c r="AT27" s="220">
        <f>'Ctrinh-THANH SON (21-30)'!S270</f>
        <v>0</v>
      </c>
      <c r="AU27" s="138">
        <f>'Ctrinh-THANH SON (21-30)'!S277</f>
        <v>0</v>
      </c>
      <c r="AV27" s="138">
        <f>'Ctrinh-THANH SON (21-30)'!S284</f>
        <v>0</v>
      </c>
      <c r="AW27" s="138">
        <f>'Ctrinh-THANH SON (21-30)'!S291</f>
        <v>0</v>
      </c>
      <c r="AX27" s="138">
        <f>'Ctrinh-THANH SON (21-30)'!S298</f>
        <v>0</v>
      </c>
      <c r="AY27" s="138">
        <f>'Ctrinh-THANH SON (21-30)'!S305</f>
        <v>0</v>
      </c>
      <c r="AZ27" s="138">
        <f>'Ctrinh-THANH SON (21-30)'!S312</f>
        <v>0</v>
      </c>
      <c r="BA27" s="138">
        <f>'Ctrinh-THANH SON (21-30)'!S319</f>
        <v>0</v>
      </c>
      <c r="BB27" s="138">
        <f>'Ctrinh-THANH SON (21-30)'!S326</f>
        <v>0</v>
      </c>
      <c r="BC27" s="138">
        <f>'Ctrinh-THANH SON (21-30)'!S333</f>
        <v>0</v>
      </c>
      <c r="BD27" s="138">
        <f>'Ctrinh-THANH SON (21-30)'!S340</f>
        <v>0</v>
      </c>
      <c r="BE27" s="138">
        <f>'Ctrinh-THANH SON (21-30)'!S347</f>
        <v>0</v>
      </c>
      <c r="BF27" s="145">
        <f>'Ctrinh-THANH SON (21-30)'!S354</f>
        <v>0</v>
      </c>
      <c r="BG27" s="138"/>
      <c r="BH27" s="138">
        <f t="shared" si="11"/>
        <v>0</v>
      </c>
      <c r="BI27" s="146">
        <f>$W$64-BH27</f>
        <v>0</v>
      </c>
      <c r="BJ27" s="138">
        <f>D27+BI27</f>
        <v>0</v>
      </c>
      <c r="BK27" s="152"/>
      <c r="BL27" s="159"/>
    </row>
    <row r="28" spans="1:64" s="158" customFormat="1" ht="15.75" customHeight="1">
      <c r="A28" s="313">
        <v>2.5</v>
      </c>
      <c r="B28" s="157" t="s">
        <v>137</v>
      </c>
      <c r="C28" s="156" t="s">
        <v>60</v>
      </c>
      <c r="D28" s="163"/>
      <c r="E28" s="200">
        <f t="shared" si="10"/>
        <v>0</v>
      </c>
      <c r="F28" s="138">
        <f t="shared" si="12"/>
        <v>0</v>
      </c>
      <c r="G28" s="138">
        <f>'Ctrinh-THANH SON (21-30)'!T7</f>
        <v>0</v>
      </c>
      <c r="H28" s="138">
        <f>'Ctrinh-THANH SON (21-30)'!T14</f>
        <v>0</v>
      </c>
      <c r="I28" s="138">
        <f>'Ctrinh-THANH SON (21-30)'!T21</f>
        <v>0</v>
      </c>
      <c r="J28" s="138">
        <f>'Ctrinh-THANH SON (21-30)'!T28</f>
        <v>0</v>
      </c>
      <c r="K28" s="138">
        <f>'Ctrinh-THANH SON (21-30)'!T35</f>
        <v>0</v>
      </c>
      <c r="L28" s="138">
        <f>'Ctrinh-THANH SON (21-30)'!T42</f>
        <v>0</v>
      </c>
      <c r="M28" s="138">
        <f>'Ctrinh-THANH SON (21-30)'!T49</f>
        <v>0</v>
      </c>
      <c r="N28" s="220">
        <f>'Ctrinh-THANH SON (21-30)'!T56</f>
        <v>0</v>
      </c>
      <c r="O28" s="138">
        <f>'Ctrinh-THANH SON (21-30)'!T63</f>
        <v>0</v>
      </c>
      <c r="P28" s="138">
        <f>'Ctrinh-THANH SON (21-30)'!T70</f>
        <v>0</v>
      </c>
      <c r="Q28" s="138">
        <f>'Ctrinh-THANH SON (21-30)'!T77</f>
        <v>0</v>
      </c>
      <c r="R28" s="200">
        <f>SUM(T28:W28,Y28:AB28,AT28:BE28)</f>
        <v>0</v>
      </c>
      <c r="S28" s="145"/>
      <c r="T28" s="138">
        <f>'Ctrinh-THANH SON (21-30)'!T84</f>
        <v>0</v>
      </c>
      <c r="U28" s="138">
        <f>'Ctrinh-THANH SON (21-30)'!T91</f>
        <v>0</v>
      </c>
      <c r="V28" s="138">
        <f>'Ctrinh-THANH SON (21-30)'!T98</f>
        <v>0</v>
      </c>
      <c r="W28" s="138">
        <f>'Ctrinh-THANH SON (21-30)'!T105</f>
        <v>0</v>
      </c>
      <c r="X28" s="155">
        <f>$D28-$BH28</f>
        <v>0</v>
      </c>
      <c r="Y28" s="138">
        <f>'Ctrinh-THANH SON (21-30)'!T119</f>
        <v>0</v>
      </c>
      <c r="Z28" s="138">
        <f>'Ctrinh-THANH SON (21-30)'!T126</f>
        <v>0</v>
      </c>
      <c r="AA28" s="138">
        <f>'Ctrinh-THANH SON (21-30)'!T133</f>
        <v>0</v>
      </c>
      <c r="AB28" s="291">
        <f t="shared" si="6"/>
        <v>0</v>
      </c>
      <c r="AC28" s="291"/>
      <c r="AD28" s="138">
        <f>'Ctrinh-THANH SON (21-30)'!T141</f>
        <v>0</v>
      </c>
      <c r="AE28" s="138">
        <f>'Ctrinh-THANH SON (21-30)'!T194</f>
        <v>0</v>
      </c>
      <c r="AF28" s="138">
        <f>'Ctrinh-THANH SON (21-30)'!T198</f>
        <v>0</v>
      </c>
      <c r="AG28" s="138">
        <f>'Ctrinh-THANH SON (21-30)'!T202</f>
        <v>0</v>
      </c>
      <c r="AH28" s="138">
        <f>'Ctrinh-THANH SON (21-30)'!T206</f>
        <v>0</v>
      </c>
      <c r="AI28" s="138">
        <f>'Ctrinh-THANH SON (21-30)'!T211</f>
        <v>0</v>
      </c>
      <c r="AJ28" s="138">
        <f>'Ctrinh-THANH SON (21-30)'!T215</f>
        <v>0</v>
      </c>
      <c r="AK28" s="138">
        <f>'Ctrinh-THANH SON (21-30)'!T219</f>
        <v>0</v>
      </c>
      <c r="AL28" s="138">
        <f>'Ctrinh-THANH SON (21-30)'!T223</f>
        <v>0</v>
      </c>
      <c r="AM28" s="138">
        <f>'Ctrinh-THANH SON (21-30)'!T230</f>
        <v>0</v>
      </c>
      <c r="AN28" s="138">
        <f>'Ctrinh-THANH SON (21-30)'!T237</f>
        <v>0</v>
      </c>
      <c r="AO28" s="138">
        <f>'Ctrinh-THANH SON (21-30)'!T244</f>
        <v>0</v>
      </c>
      <c r="AP28" s="138">
        <f>'Ctrinh-THANH SON (21-30)'!T251</f>
        <v>0</v>
      </c>
      <c r="AQ28" s="138">
        <f>'Ctrinh-THANH SON (21-30)'!T258</f>
        <v>0</v>
      </c>
      <c r="AR28" s="138">
        <f>'Ctrinh-THANH SON (21-30)'!T262</f>
        <v>0</v>
      </c>
      <c r="AS28" s="138">
        <f>'Ctrinh-THANH SON (21-30)'!T266</f>
        <v>0</v>
      </c>
      <c r="AT28" s="220">
        <f>'Ctrinh-THANH SON (21-30)'!T270</f>
        <v>0</v>
      </c>
      <c r="AU28" s="138">
        <f>'Ctrinh-THANH SON (21-30)'!T277</f>
        <v>0</v>
      </c>
      <c r="AV28" s="138">
        <f>'Ctrinh-THANH SON (21-30)'!T284</f>
        <v>0</v>
      </c>
      <c r="AW28" s="138">
        <f>'Ctrinh-THANH SON (21-30)'!T291</f>
        <v>0</v>
      </c>
      <c r="AX28" s="138">
        <f>'Ctrinh-THANH SON (21-30)'!T298</f>
        <v>0</v>
      </c>
      <c r="AY28" s="138">
        <f>'Ctrinh-THANH SON (21-30)'!T305</f>
        <v>0</v>
      </c>
      <c r="AZ28" s="138">
        <f>'Ctrinh-THANH SON (21-30)'!T312</f>
        <v>0</v>
      </c>
      <c r="BA28" s="138">
        <f>'Ctrinh-THANH SON (21-30)'!T319</f>
        <v>0</v>
      </c>
      <c r="BB28" s="138">
        <f>'Ctrinh-THANH SON (21-30)'!T326</f>
        <v>0</v>
      </c>
      <c r="BC28" s="138">
        <f>'Ctrinh-THANH SON (21-30)'!T333</f>
        <v>0</v>
      </c>
      <c r="BD28" s="138">
        <f>'Ctrinh-THANH SON (21-30)'!T340</f>
        <v>0</v>
      </c>
      <c r="BE28" s="138">
        <f>'Ctrinh-THANH SON (21-30)'!T347</f>
        <v>0</v>
      </c>
      <c r="BF28" s="145">
        <f>'Ctrinh-THANH SON (21-30)'!T354</f>
        <v>0</v>
      </c>
      <c r="BG28" s="138"/>
      <c r="BH28" s="138">
        <f t="shared" si="11"/>
        <v>0</v>
      </c>
      <c r="BI28" s="146">
        <f>$X$64-BH28</f>
        <v>0</v>
      </c>
      <c r="BJ28" s="138">
        <f>D28+BI28</f>
        <v>0</v>
      </c>
      <c r="BK28" s="152"/>
      <c r="BL28" s="159"/>
    </row>
    <row r="29" spans="1:64" s="158" customFormat="1" ht="15.75" customHeight="1">
      <c r="A29" s="312">
        <v>2.6</v>
      </c>
      <c r="B29" s="157" t="s">
        <v>62</v>
      </c>
      <c r="C29" s="156" t="s">
        <v>63</v>
      </c>
      <c r="D29" s="163"/>
      <c r="E29" s="200">
        <f t="shared" si="10"/>
        <v>0</v>
      </c>
      <c r="F29" s="138">
        <f t="shared" si="12"/>
        <v>0</v>
      </c>
      <c r="G29" s="138">
        <f>'Ctrinh-THANH SON (21-30)'!U7</f>
        <v>0</v>
      </c>
      <c r="H29" s="138">
        <f>'Ctrinh-THANH SON (21-30)'!U14</f>
        <v>0</v>
      </c>
      <c r="I29" s="138">
        <f>'Ctrinh-THANH SON (21-30)'!U21</f>
        <v>0</v>
      </c>
      <c r="J29" s="138">
        <f>'Ctrinh-THANH SON (21-30)'!U28</f>
        <v>0</v>
      </c>
      <c r="K29" s="138">
        <f>'Ctrinh-THANH SON (21-30)'!U35</f>
        <v>0</v>
      </c>
      <c r="L29" s="138">
        <f>'Ctrinh-THANH SON (21-30)'!U42</f>
        <v>0</v>
      </c>
      <c r="M29" s="138">
        <f>'Ctrinh-THANH SON (21-30)'!U49</f>
        <v>0</v>
      </c>
      <c r="N29" s="220">
        <f>'Ctrinh-THANH SON (21-30)'!U56</f>
        <v>0</v>
      </c>
      <c r="O29" s="138">
        <f>'Ctrinh-THANH SON (21-30)'!U63</f>
        <v>0</v>
      </c>
      <c r="P29" s="138">
        <f>'Ctrinh-THANH SON (21-30)'!U70</f>
        <v>0</v>
      </c>
      <c r="Q29" s="138">
        <f>'Ctrinh-THANH SON (21-30)'!U77</f>
        <v>0</v>
      </c>
      <c r="R29" s="200">
        <f>SUM(T29:X29,Z29:AB29,AT29:BE29)</f>
        <v>0</v>
      </c>
      <c r="S29" s="145"/>
      <c r="T29" s="138">
        <f>'Ctrinh-THANH SON (21-30)'!U84</f>
        <v>0</v>
      </c>
      <c r="U29" s="138">
        <f>'Ctrinh-THANH SON (21-30)'!U91</f>
        <v>0</v>
      </c>
      <c r="V29" s="138">
        <f>'Ctrinh-THANH SON (21-30)'!U98</f>
        <v>0</v>
      </c>
      <c r="W29" s="138">
        <f>'Ctrinh-THANH SON (21-30)'!U105</f>
        <v>0</v>
      </c>
      <c r="X29" s="138">
        <f>'Ctrinh-THANH SON (21-30)'!U112</f>
        <v>0</v>
      </c>
      <c r="Y29" s="155">
        <f>$D29-$BH29</f>
        <v>0</v>
      </c>
      <c r="Z29" s="138">
        <f>'Ctrinh-THANH SON (21-30)'!U126</f>
        <v>0</v>
      </c>
      <c r="AA29" s="138">
        <f>'Ctrinh-THANH SON (21-30)'!U133</f>
        <v>0</v>
      </c>
      <c r="AB29" s="291">
        <f t="shared" si="6"/>
        <v>0</v>
      </c>
      <c r="AC29" s="291"/>
      <c r="AD29" s="138">
        <f>'Ctrinh-THANH SON (21-30)'!U141</f>
        <v>0</v>
      </c>
      <c r="AE29" s="138">
        <f>'Ctrinh-THANH SON (21-30)'!U194</f>
        <v>0</v>
      </c>
      <c r="AF29" s="138">
        <f>'Ctrinh-THANH SON (21-30)'!U198</f>
        <v>0</v>
      </c>
      <c r="AG29" s="138">
        <f>'Ctrinh-THANH SON (21-30)'!U202</f>
        <v>0</v>
      </c>
      <c r="AH29" s="138">
        <f>'Ctrinh-THANH SON (21-30)'!U206</f>
        <v>0</v>
      </c>
      <c r="AI29" s="138">
        <f>'Ctrinh-THANH SON (21-30)'!U211</f>
        <v>0</v>
      </c>
      <c r="AJ29" s="138">
        <f>'Ctrinh-THANH SON (21-30)'!U215</f>
        <v>0</v>
      </c>
      <c r="AK29" s="138">
        <f>'Ctrinh-THANH SON (21-30)'!U219</f>
        <v>0</v>
      </c>
      <c r="AL29" s="138">
        <f>'Ctrinh-THANH SON (21-30)'!U223</f>
        <v>0</v>
      </c>
      <c r="AM29" s="138">
        <f>'Ctrinh-THANH SON (21-30)'!U230</f>
        <v>0</v>
      </c>
      <c r="AN29" s="138">
        <f>'Ctrinh-THANH SON (21-30)'!U237</f>
        <v>0</v>
      </c>
      <c r="AO29" s="138">
        <f>'Ctrinh-THANH SON (21-30)'!U244</f>
        <v>0</v>
      </c>
      <c r="AP29" s="138">
        <f>'Ctrinh-THANH SON (21-30)'!U251</f>
        <v>0</v>
      </c>
      <c r="AQ29" s="138">
        <f>'Ctrinh-THANH SON (21-30)'!U258</f>
        <v>0</v>
      </c>
      <c r="AR29" s="138">
        <f>'Ctrinh-THANH SON (21-30)'!U262</f>
        <v>0</v>
      </c>
      <c r="AS29" s="138">
        <f>'Ctrinh-THANH SON (21-30)'!U266</f>
        <v>0</v>
      </c>
      <c r="AT29" s="220">
        <f>'Ctrinh-THANH SON (21-30)'!U270</f>
        <v>0</v>
      </c>
      <c r="AU29" s="138">
        <f>'Ctrinh-THANH SON (21-30)'!U277</f>
        <v>0</v>
      </c>
      <c r="AV29" s="138">
        <f>'Ctrinh-THANH SON (21-30)'!U284</f>
        <v>0</v>
      </c>
      <c r="AW29" s="138">
        <f>'Ctrinh-THANH SON (21-30)'!U291</f>
        <v>0</v>
      </c>
      <c r="AX29" s="138">
        <f>'Ctrinh-THANH SON (21-30)'!U298</f>
        <v>0</v>
      </c>
      <c r="AY29" s="138">
        <f>'Ctrinh-THANH SON (21-30)'!U305</f>
        <v>0</v>
      </c>
      <c r="AZ29" s="138">
        <f>'Ctrinh-THANH SON (21-30)'!U312</f>
        <v>0</v>
      </c>
      <c r="BA29" s="138">
        <f>'Ctrinh-THANH SON (21-30)'!U319</f>
        <v>0</v>
      </c>
      <c r="BB29" s="138">
        <f>'Ctrinh-THANH SON (21-30)'!U326</f>
        <v>0</v>
      </c>
      <c r="BC29" s="138">
        <f>'Ctrinh-THANH SON (21-30)'!U333</f>
        <v>0</v>
      </c>
      <c r="BD29" s="138">
        <f>'Ctrinh-THANH SON (21-30)'!U340</f>
        <v>0</v>
      </c>
      <c r="BE29" s="138">
        <f>'Ctrinh-THANH SON (21-30)'!U347</f>
        <v>0</v>
      </c>
      <c r="BF29" s="145">
        <f>'Ctrinh-THANH SON (21-30)'!U354</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'Ctrinh-THANH SON (21-30)'!V7</f>
        <v>0</v>
      </c>
      <c r="H30" s="138">
        <f>'Ctrinh-THANH SON (21-30)'!V14</f>
        <v>0</v>
      </c>
      <c r="I30" s="138">
        <f>'Ctrinh-THANH SON (21-30)'!V21</f>
        <v>0</v>
      </c>
      <c r="J30" s="138">
        <f>'Ctrinh-THANH SON (21-30)'!V28</f>
        <v>0</v>
      </c>
      <c r="K30" s="138">
        <f>'Ctrinh-THANH SON (21-30)'!V35</f>
        <v>0</v>
      </c>
      <c r="L30" s="138">
        <f>'Ctrinh-THANH SON (21-30)'!V42</f>
        <v>0</v>
      </c>
      <c r="M30" s="138">
        <f>'Ctrinh-THANH SON (21-30)'!V49</f>
        <v>0</v>
      </c>
      <c r="N30" s="220">
        <f>'Ctrinh-THANH SON (21-30)'!V56</f>
        <v>0</v>
      </c>
      <c r="O30" s="138">
        <f>'Ctrinh-THANH SON (21-30)'!V63</f>
        <v>0</v>
      </c>
      <c r="P30" s="138">
        <f>'Ctrinh-THANH SON (21-30)'!V70</f>
        <v>0</v>
      </c>
      <c r="Q30" s="138">
        <f>'Ctrinh-THANH SON (21-30)'!V77</f>
        <v>0</v>
      </c>
      <c r="R30" s="200">
        <f>SUM(T30:Y30,AA30:AB30,AT30:BE30)</f>
        <v>0</v>
      </c>
      <c r="S30" s="145"/>
      <c r="T30" s="138">
        <f>'Ctrinh-THANH SON (21-30)'!V84</f>
        <v>0</v>
      </c>
      <c r="U30" s="138">
        <f>'Ctrinh-THANH SON (21-30)'!V91</f>
        <v>0</v>
      </c>
      <c r="V30" s="138">
        <f>'Ctrinh-THANH SON (21-30)'!V98</f>
        <v>0</v>
      </c>
      <c r="W30" s="138">
        <f>'Ctrinh-THANH SON (21-30)'!V105</f>
        <v>0</v>
      </c>
      <c r="X30" s="138">
        <f>'Ctrinh-THANH SON (21-30)'!V112</f>
        <v>0</v>
      </c>
      <c r="Y30" s="138">
        <f>'Ctrinh-THANH SON (21-30)'!V119</f>
        <v>0</v>
      </c>
      <c r="Z30" s="155">
        <f>$D30-$BH30</f>
        <v>0</v>
      </c>
      <c r="AA30" s="138">
        <f>'Ctrinh-THANH SON (21-30)'!V133</f>
        <v>0</v>
      </c>
      <c r="AB30" s="291">
        <f t="shared" si="6"/>
        <v>0</v>
      </c>
      <c r="AC30" s="291"/>
      <c r="AD30" s="138">
        <f>'Ctrinh-THANH SON (21-30)'!V141</f>
        <v>0</v>
      </c>
      <c r="AE30" s="138">
        <f>'Ctrinh-THANH SON (21-30)'!V194</f>
        <v>0</v>
      </c>
      <c r="AF30" s="138">
        <f>'Ctrinh-THANH SON (21-30)'!V198</f>
        <v>0</v>
      </c>
      <c r="AG30" s="138">
        <f>'Ctrinh-THANH SON (21-30)'!V202</f>
        <v>0</v>
      </c>
      <c r="AH30" s="138">
        <f>'Ctrinh-THANH SON (21-30)'!V206</f>
        <v>0</v>
      </c>
      <c r="AI30" s="138">
        <f>'Ctrinh-THANH SON (21-30)'!V211</f>
        <v>0</v>
      </c>
      <c r="AJ30" s="138">
        <f>'Ctrinh-THANH SON (21-30)'!V215</f>
        <v>0</v>
      </c>
      <c r="AK30" s="138">
        <f>'Ctrinh-THANH SON (21-30)'!V219</f>
        <v>0</v>
      </c>
      <c r="AL30" s="138">
        <f>'Ctrinh-THANH SON (21-30)'!V223</f>
        <v>0</v>
      </c>
      <c r="AM30" s="138">
        <f>'Ctrinh-THANH SON (21-30)'!V230</f>
        <v>0</v>
      </c>
      <c r="AN30" s="138">
        <f>'Ctrinh-THANH SON (21-30)'!V237</f>
        <v>0</v>
      </c>
      <c r="AO30" s="138">
        <f>'Ctrinh-THANH SON (21-30)'!V244</f>
        <v>0</v>
      </c>
      <c r="AP30" s="138">
        <f>'Ctrinh-THANH SON (21-30)'!V251</f>
        <v>0</v>
      </c>
      <c r="AQ30" s="138">
        <f>'Ctrinh-THANH SON (21-30)'!V258</f>
        <v>0</v>
      </c>
      <c r="AR30" s="138">
        <f>'Ctrinh-THANH SON (21-30)'!V262</f>
        <v>0</v>
      </c>
      <c r="AS30" s="138">
        <f>'Ctrinh-THANH SON (21-30)'!V266</f>
        <v>0</v>
      </c>
      <c r="AT30" s="220">
        <f>'Ctrinh-THANH SON (21-30)'!V270</f>
        <v>0</v>
      </c>
      <c r="AU30" s="138">
        <f>'Ctrinh-THANH SON (21-30)'!V277</f>
        <v>0</v>
      </c>
      <c r="AV30" s="138">
        <f>'Ctrinh-THANH SON (21-30)'!V284</f>
        <v>0</v>
      </c>
      <c r="AW30" s="138">
        <f>'Ctrinh-THANH SON (21-30)'!V291</f>
        <v>0</v>
      </c>
      <c r="AX30" s="138">
        <f>'Ctrinh-THANH SON (21-30)'!V298</f>
        <v>0</v>
      </c>
      <c r="AY30" s="138">
        <f>'Ctrinh-THANH SON (21-30)'!V305</f>
        <v>0</v>
      </c>
      <c r="AZ30" s="138">
        <f>'Ctrinh-THANH SON (21-30)'!V312</f>
        <v>0</v>
      </c>
      <c r="BA30" s="138">
        <f>'Ctrinh-THANH SON (21-30)'!V319</f>
        <v>0</v>
      </c>
      <c r="BB30" s="138">
        <f>'Ctrinh-THANH SON (21-30)'!V326</f>
        <v>0</v>
      </c>
      <c r="BC30" s="138">
        <f>'Ctrinh-THANH SON (21-30)'!V333</f>
        <v>0</v>
      </c>
      <c r="BD30" s="138">
        <f>'Ctrinh-THANH SON (21-30)'!V340</f>
        <v>0</v>
      </c>
      <c r="BE30" s="138">
        <f>'Ctrinh-THANH SON (21-30)'!V347</f>
        <v>0</v>
      </c>
      <c r="BF30" s="145">
        <f>'Ctrinh-THANH SON (21-30)'!V354</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'Ctrinh-THANH SON (21-30)'!W7</f>
        <v>0</v>
      </c>
      <c r="H31" s="138">
        <f>'Ctrinh-THANH SON (21-30)'!W14</f>
        <v>0</v>
      </c>
      <c r="I31" s="138">
        <f>'Ctrinh-THANH SON (21-30)'!W21</f>
        <v>0</v>
      </c>
      <c r="J31" s="138">
        <f>'Ctrinh-THANH SON (21-30)'!W28</f>
        <v>0</v>
      </c>
      <c r="K31" s="138">
        <f>'Ctrinh-THANH SON (21-30)'!W35</f>
        <v>0</v>
      </c>
      <c r="L31" s="138">
        <f>'Ctrinh-THANH SON (21-30)'!W42</f>
        <v>0</v>
      </c>
      <c r="M31" s="138">
        <f>'Ctrinh-THANH SON (21-30)'!W49</f>
        <v>0</v>
      </c>
      <c r="N31" s="220">
        <f>'Ctrinh-THANH SON (21-30)'!W56</f>
        <v>0</v>
      </c>
      <c r="O31" s="138">
        <f>'Ctrinh-THANH SON (21-30)'!W63</f>
        <v>0</v>
      </c>
      <c r="P31" s="138">
        <f>'Ctrinh-THANH SON (21-30)'!W70</f>
        <v>0</v>
      </c>
      <c r="Q31" s="138">
        <f>'Ctrinh-THANH SON (21-30)'!W77</f>
        <v>0</v>
      </c>
      <c r="R31" s="200">
        <f>SUM(T31:Z31,AB31,AT31:BE31)</f>
        <v>0</v>
      </c>
      <c r="S31" s="145"/>
      <c r="T31" s="138">
        <f>'Ctrinh-THANH SON (21-30)'!W84</f>
        <v>0</v>
      </c>
      <c r="U31" s="138">
        <f>'Ctrinh-THANH SON (21-30)'!W91</f>
        <v>0</v>
      </c>
      <c r="V31" s="138">
        <f>'Ctrinh-THANH SON (21-30)'!W98</f>
        <v>0</v>
      </c>
      <c r="W31" s="138">
        <f>'Ctrinh-THANH SON (21-30)'!W105</f>
        <v>0</v>
      </c>
      <c r="X31" s="138">
        <f>'Ctrinh-THANH SON (21-30)'!W112</f>
        <v>0</v>
      </c>
      <c r="Y31" s="138">
        <f>'Ctrinh-THANH SON (21-30)'!W119</f>
        <v>0</v>
      </c>
      <c r="Z31" s="138">
        <f>'Ctrinh-THANH SON (21-30)'!W126</f>
        <v>0</v>
      </c>
      <c r="AA31" s="155">
        <f>$D31-$BH31</f>
        <v>0</v>
      </c>
      <c r="AB31" s="291">
        <f>SUM(AD31:AS31)</f>
        <v>0</v>
      </c>
      <c r="AC31" s="291"/>
      <c r="AD31" s="138">
        <f>'Ctrinh-THANH SON (21-30)'!W141</f>
        <v>0</v>
      </c>
      <c r="AE31" s="138">
        <f>'Ctrinh-THANH SON (21-30)'!W194</f>
        <v>0</v>
      </c>
      <c r="AF31" s="138">
        <f>'Ctrinh-THANH SON (21-30)'!W198</f>
        <v>0</v>
      </c>
      <c r="AG31" s="138">
        <f>'Ctrinh-THANH SON (21-30)'!W202</f>
        <v>0</v>
      </c>
      <c r="AH31" s="138">
        <f>'Ctrinh-THANH SON (21-30)'!W206</f>
        <v>0</v>
      </c>
      <c r="AI31" s="138">
        <f>'Ctrinh-THANH SON (21-30)'!W211</f>
        <v>0</v>
      </c>
      <c r="AJ31" s="138">
        <f>'Ctrinh-THANH SON (21-30)'!W215</f>
        <v>0</v>
      </c>
      <c r="AK31" s="138">
        <f>'Ctrinh-THANH SON (21-30)'!W219</f>
        <v>0</v>
      </c>
      <c r="AL31" s="138">
        <f>'Ctrinh-THANH SON (21-30)'!W223</f>
        <v>0</v>
      </c>
      <c r="AM31" s="138">
        <f>'Ctrinh-THANH SON (21-30)'!W230</f>
        <v>0</v>
      </c>
      <c r="AN31" s="138">
        <f>'Ctrinh-THANH SON (21-30)'!W237</f>
        <v>0</v>
      </c>
      <c r="AO31" s="138">
        <f>'Ctrinh-THANH SON (21-30)'!W244</f>
        <v>0</v>
      </c>
      <c r="AP31" s="138">
        <f>'Ctrinh-THANH SON (21-30)'!W251</f>
        <v>0</v>
      </c>
      <c r="AQ31" s="138">
        <f>'Ctrinh-THANH SON (21-30)'!W258</f>
        <v>0</v>
      </c>
      <c r="AR31" s="138">
        <f>'Ctrinh-THANH SON (21-30)'!W262</f>
        <v>0</v>
      </c>
      <c r="AS31" s="138">
        <f>'Ctrinh-THANH SON (21-30)'!W266</f>
        <v>0</v>
      </c>
      <c r="AT31" s="220">
        <f>'Ctrinh-THANH SON (21-30)'!W270</f>
        <v>0</v>
      </c>
      <c r="AU31" s="138">
        <f>'Ctrinh-THANH SON (21-30)'!W277</f>
        <v>0</v>
      </c>
      <c r="AV31" s="138">
        <f>'Ctrinh-THANH SON (21-30)'!W284</f>
        <v>0</v>
      </c>
      <c r="AW31" s="138">
        <f>'Ctrinh-THANH SON (21-30)'!W291</f>
        <v>0</v>
      </c>
      <c r="AX31" s="138">
        <f>'Ctrinh-THANH SON (21-30)'!W298</f>
        <v>0</v>
      </c>
      <c r="AY31" s="138">
        <f>'Ctrinh-THANH SON (21-30)'!W305</f>
        <v>0</v>
      </c>
      <c r="AZ31" s="138">
        <f>'Ctrinh-THANH SON (21-30)'!W312</f>
        <v>0</v>
      </c>
      <c r="BA31" s="138">
        <f>'Ctrinh-THANH SON (21-30)'!W319</f>
        <v>0</v>
      </c>
      <c r="BB31" s="138">
        <f>'Ctrinh-THANH SON (21-30)'!W326</f>
        <v>0</v>
      </c>
      <c r="BC31" s="138">
        <f>'Ctrinh-THANH SON (21-30)'!W333</f>
        <v>0</v>
      </c>
      <c r="BD31" s="138">
        <f>'Ctrinh-THANH SON (21-30)'!W340</f>
        <v>0</v>
      </c>
      <c r="BE31" s="138">
        <f>'Ctrinh-THANH SON (21-30)'!W347</f>
        <v>0</v>
      </c>
      <c r="BF31" s="145">
        <f>'Ctrinh-THANH SON (21-30)'!W354</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163"/>
      <c r="E34" s="200">
        <f t="shared" ref="E34:E40" si="16">SUM(G34:Q34)</f>
        <v>0</v>
      </c>
      <c r="F34" s="138">
        <f t="shared" ref="F34:F63" si="17">SUM(G34:H34)</f>
        <v>0</v>
      </c>
      <c r="G34" s="138">
        <f>'Ctrinh-THANH SON (21-30)'!Y7</f>
        <v>0</v>
      </c>
      <c r="H34" s="138">
        <f>'Ctrinh-THANH SON (21-30)'!Y14</f>
        <v>0</v>
      </c>
      <c r="I34" s="138">
        <f>'Ctrinh-THANH SON (21-30)'!Y21</f>
        <v>0</v>
      </c>
      <c r="J34" s="138">
        <f>'Ctrinh-THANH SON (21-30)'!Y28</f>
        <v>0</v>
      </c>
      <c r="K34" s="138">
        <f>'Ctrinh-THANH SON (21-30)'!Y35</f>
        <v>0</v>
      </c>
      <c r="L34" s="138">
        <f>'Ctrinh-THANH SON (21-30)'!Y42</f>
        <v>0</v>
      </c>
      <c r="M34" s="138">
        <f>'Ctrinh-THANH SON (21-30)'!Y49</f>
        <v>0</v>
      </c>
      <c r="N34" s="220">
        <f>'Ctrinh-THANH SON (21-30)'!AM63</f>
        <v>0</v>
      </c>
      <c r="O34" s="138">
        <f>'Ctrinh-THANH SON (21-30)'!Y63</f>
        <v>0</v>
      </c>
      <c r="P34" s="138">
        <f>'Ctrinh-THANH SON (21-30)'!Y70</f>
        <v>0</v>
      </c>
      <c r="Q34" s="138">
        <f>'Ctrinh-THANH SON (21-30)'!Y77</f>
        <v>0</v>
      </c>
      <c r="R34" s="200">
        <f t="shared" ref="R34:R39" si="18">SUM(T34:AB34,AT34:BE34)</f>
        <v>0</v>
      </c>
      <c r="S34" s="145"/>
      <c r="T34" s="138">
        <f>'Ctrinh-THANH SON (21-30)'!Y84</f>
        <v>0</v>
      </c>
      <c r="U34" s="138">
        <f>'Ctrinh-THANH SON (21-30)'!Y91</f>
        <v>0</v>
      </c>
      <c r="V34" s="138">
        <f>'Ctrinh-THANH SON (21-30)'!Y98</f>
        <v>0</v>
      </c>
      <c r="W34" s="138">
        <f>'Ctrinh-THANH SON (21-30)'!Y105</f>
        <v>0</v>
      </c>
      <c r="X34" s="138">
        <f>'Ctrinh-THANH SON (21-30)'!Y112</f>
        <v>0</v>
      </c>
      <c r="Y34" s="138">
        <f>'Ctrinh-THANH SON (21-30)'!Y119</f>
        <v>0</v>
      </c>
      <c r="Z34" s="138">
        <f>'Ctrinh-THANH SON (21-30)'!Y126</f>
        <v>0</v>
      </c>
      <c r="AA34" s="138">
        <f>'Ctrinh-THANH SON (21-30)'!Y133</f>
        <v>0</v>
      </c>
      <c r="AB34" s="263">
        <f>SUM(AE34:AS34)</f>
        <v>0</v>
      </c>
      <c r="AC34" s="263"/>
      <c r="AD34" s="155">
        <f>$D34-$BH34</f>
        <v>0</v>
      </c>
      <c r="AE34" s="138">
        <f>'Ctrinh-THANH SON (21-30)'!Y194</f>
        <v>0</v>
      </c>
      <c r="AF34" s="138">
        <f>'Ctrinh-THANH SON (21-30)'!Y198</f>
        <v>0</v>
      </c>
      <c r="AG34" s="138">
        <f>'Ctrinh-THANH SON (21-30)'!Y202</f>
        <v>0</v>
      </c>
      <c r="AH34" s="138">
        <f>'Ctrinh-THANH SON (21-30)'!Y206</f>
        <v>0</v>
      </c>
      <c r="AI34" s="138">
        <f>'Ctrinh-THANH SON (21-30)'!Y211</f>
        <v>0</v>
      </c>
      <c r="AJ34" s="138">
        <f>'Ctrinh-THANH SON (21-30)'!Y215</f>
        <v>0</v>
      </c>
      <c r="AK34" s="138">
        <f>'Ctrinh-THANH SON (21-30)'!Y219</f>
        <v>0</v>
      </c>
      <c r="AL34" s="138">
        <f>'Ctrinh-THANH SON (21-30)'!Y223</f>
        <v>0</v>
      </c>
      <c r="AM34" s="138">
        <f>'Ctrinh-THANH SON (21-30)'!Y230</f>
        <v>0</v>
      </c>
      <c r="AN34" s="138">
        <f>'Ctrinh-THANH SON (21-30)'!Y237</f>
        <v>0</v>
      </c>
      <c r="AO34" s="138">
        <f>'Ctrinh-THANH SON (21-30)'!Y244</f>
        <v>0</v>
      </c>
      <c r="AP34" s="138">
        <f>'Ctrinh-THANH SON (21-30)'!Y251</f>
        <v>0</v>
      </c>
      <c r="AQ34" s="138">
        <f>'Ctrinh-THANH SON (21-30)'!Y258</f>
        <v>0</v>
      </c>
      <c r="AR34" s="138">
        <f>'Ctrinh-THANH SON (21-30)'!Y262</f>
        <v>0</v>
      </c>
      <c r="AS34" s="138">
        <f>'Ctrinh-THANH SON (21-30)'!Y266</f>
        <v>0</v>
      </c>
      <c r="AT34" s="220">
        <f>'Ctrinh-THANH SON (21-30)'!Y270</f>
        <v>0</v>
      </c>
      <c r="AU34" s="138">
        <f>'Ctrinh-THANH SON (21-30)'!Y277</f>
        <v>0</v>
      </c>
      <c r="AV34" s="138">
        <f>'Ctrinh-THANH SON (21-30)'!Y284</f>
        <v>0</v>
      </c>
      <c r="AW34" s="138">
        <f>'Ctrinh-THANH SON (21-30)'!Y291</f>
        <v>0</v>
      </c>
      <c r="AX34" s="138">
        <f>'Ctrinh-THANH SON (21-30)'!Y298</f>
        <v>0</v>
      </c>
      <c r="AY34" s="138">
        <f>'Ctrinh-THANH SON (21-30)'!Y305</f>
        <v>0</v>
      </c>
      <c r="AZ34" s="138">
        <f>'Ctrinh-THANH SON (21-30)'!Y312</f>
        <v>0</v>
      </c>
      <c r="BA34" s="138">
        <f>'Ctrinh-THANH SON (21-30)'!Y319</f>
        <v>0</v>
      </c>
      <c r="BB34" s="138">
        <f>'Ctrinh-THANH SON (21-30)'!Y326</f>
        <v>0</v>
      </c>
      <c r="BC34" s="138">
        <f>'Ctrinh-THANH SON (21-30)'!Y333</f>
        <v>0</v>
      </c>
      <c r="BD34" s="138">
        <f>'Ctrinh-THANH SON (21-30)'!Y340</f>
        <v>0</v>
      </c>
      <c r="BE34" s="138">
        <f>'Ctrinh-THANH SON (21-30)'!Y347</f>
        <v>0</v>
      </c>
      <c r="BF34" s="145">
        <f>'Ctrinh-THANH SON (21-30)'!Y354</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163"/>
      <c r="E35" s="200">
        <f t="shared" si="16"/>
        <v>0</v>
      </c>
      <c r="F35" s="138">
        <f t="shared" si="17"/>
        <v>0</v>
      </c>
      <c r="G35" s="138">
        <f>'Ctrinh-THANH SON (21-30)'!Z7</f>
        <v>0</v>
      </c>
      <c r="H35" s="138">
        <f>'Ctrinh-THANH SON (21-30)'!Z14</f>
        <v>0</v>
      </c>
      <c r="I35" s="138">
        <f>'Ctrinh-THANH SON (21-30)'!Z21</f>
        <v>0</v>
      </c>
      <c r="J35" s="138">
        <f>'Ctrinh-THANH SON (21-30)'!Z28</f>
        <v>0</v>
      </c>
      <c r="K35" s="138">
        <f>'Ctrinh-THANH SON (21-30)'!Z35</f>
        <v>0</v>
      </c>
      <c r="L35" s="138">
        <f>'Ctrinh-THANH SON (21-30)'!Z42</f>
        <v>0</v>
      </c>
      <c r="M35" s="138">
        <f>'Ctrinh-THANH SON (21-30)'!Z49</f>
        <v>0</v>
      </c>
      <c r="N35" s="220">
        <f>'Ctrinh-THANH SON (21-30)'!Y63</f>
        <v>0</v>
      </c>
      <c r="O35" s="138">
        <f>'Ctrinh-THANH SON (21-30)'!Z63</f>
        <v>0</v>
      </c>
      <c r="P35" s="138">
        <f>'Ctrinh-THANH SON (21-30)'!Z70</f>
        <v>0</v>
      </c>
      <c r="Q35" s="138">
        <f>'Ctrinh-THANH SON (21-30)'!Z77</f>
        <v>0</v>
      </c>
      <c r="R35" s="200">
        <f t="shared" si="18"/>
        <v>0</v>
      </c>
      <c r="S35" s="145"/>
      <c r="T35" s="138">
        <f>'Ctrinh-THANH SON (21-30)'!Z84</f>
        <v>0</v>
      </c>
      <c r="U35" s="138">
        <f>'Ctrinh-THANH SON (21-30)'!Z91</f>
        <v>0</v>
      </c>
      <c r="V35" s="138">
        <f>'Ctrinh-THANH SON (21-30)'!Z98</f>
        <v>0</v>
      </c>
      <c r="W35" s="138">
        <f>'Ctrinh-THANH SON (21-30)'!Z105</f>
        <v>0</v>
      </c>
      <c r="X35" s="138">
        <f>'Ctrinh-THANH SON (21-30)'!Z112</f>
        <v>0</v>
      </c>
      <c r="Y35" s="138">
        <f>'Ctrinh-THANH SON (21-30)'!Z119</f>
        <v>0</v>
      </c>
      <c r="Z35" s="138">
        <f>'Ctrinh-THANH SON (21-30)'!Z126</f>
        <v>0</v>
      </c>
      <c r="AA35" s="138">
        <f>'Ctrinh-THANH SON (21-30)'!Z133</f>
        <v>0</v>
      </c>
      <c r="AB35" s="263">
        <f>SUM(AD35,AF35:AS35)</f>
        <v>0</v>
      </c>
      <c r="AC35" s="263"/>
      <c r="AD35" s="138">
        <f>'Ctrinh-THANH SON (21-30)'!Z141</f>
        <v>0</v>
      </c>
      <c r="AE35" s="155">
        <f>$D35-$BH35</f>
        <v>0</v>
      </c>
      <c r="AF35" s="138">
        <f>'Ctrinh-THANH SON (21-30)'!Z198</f>
        <v>0</v>
      </c>
      <c r="AG35" s="138">
        <f>'Ctrinh-THANH SON (21-30)'!Z202</f>
        <v>0</v>
      </c>
      <c r="AH35" s="138">
        <f>'Ctrinh-THANH SON (21-30)'!Z206</f>
        <v>0</v>
      </c>
      <c r="AI35" s="138">
        <f>'Ctrinh-THANH SON (21-30)'!Z211</f>
        <v>0</v>
      </c>
      <c r="AJ35" s="138">
        <f>'Ctrinh-THANH SON (21-30)'!Z215</f>
        <v>0</v>
      </c>
      <c r="AK35" s="138">
        <f>'Ctrinh-THANH SON (21-30)'!Z219</f>
        <v>0</v>
      </c>
      <c r="AL35" s="138">
        <f>'Ctrinh-THANH SON (21-30)'!Z223</f>
        <v>0</v>
      </c>
      <c r="AM35" s="138">
        <f>'Ctrinh-THANH SON (21-30)'!Z230</f>
        <v>0</v>
      </c>
      <c r="AN35" s="138">
        <f>'Ctrinh-THANH SON (21-30)'!Z237</f>
        <v>0</v>
      </c>
      <c r="AO35" s="138">
        <f>'Ctrinh-THANH SON (21-30)'!Z244</f>
        <v>0</v>
      </c>
      <c r="AP35" s="138">
        <f>'Ctrinh-THANH SON (21-30)'!Z251</f>
        <v>0</v>
      </c>
      <c r="AQ35" s="138">
        <f>'Ctrinh-THANH SON (21-30)'!Z258</f>
        <v>0</v>
      </c>
      <c r="AR35" s="138">
        <f>'Ctrinh-THANH SON (21-30)'!Z262</f>
        <v>0</v>
      </c>
      <c r="AS35" s="138">
        <f>'Ctrinh-THANH SON (21-30)'!Z266</f>
        <v>0</v>
      </c>
      <c r="AT35" s="220">
        <f>'Ctrinh-THANH SON (21-30)'!Z270</f>
        <v>0</v>
      </c>
      <c r="AU35" s="138">
        <f>'Ctrinh-THANH SON (21-30)'!Z277</f>
        <v>0</v>
      </c>
      <c r="AV35" s="138">
        <f>'Ctrinh-THANH SON (21-30)'!Z284</f>
        <v>0</v>
      </c>
      <c r="AW35" s="138">
        <f>'Ctrinh-THANH SON (21-30)'!Z291</f>
        <v>0</v>
      </c>
      <c r="AX35" s="138">
        <f>'Ctrinh-THANH SON (21-30)'!Z298</f>
        <v>0</v>
      </c>
      <c r="AY35" s="138">
        <f>'Ctrinh-THANH SON (21-30)'!Z305</f>
        <v>0</v>
      </c>
      <c r="AZ35" s="138">
        <f>'Ctrinh-THANH SON (21-30)'!Z312</f>
        <v>0</v>
      </c>
      <c r="BA35" s="138">
        <f>'Ctrinh-THANH SON (21-30)'!Z319</f>
        <v>0</v>
      </c>
      <c r="BB35" s="138">
        <f>'Ctrinh-THANH SON (21-30)'!Z326</f>
        <v>0</v>
      </c>
      <c r="BC35" s="138">
        <f>'Ctrinh-THANH SON (21-30)'!Z333</f>
        <v>0</v>
      </c>
      <c r="BD35" s="138">
        <f>'Ctrinh-THANH SON (21-30)'!Z340</f>
        <v>0</v>
      </c>
      <c r="BE35" s="138">
        <f>'Ctrinh-THANH SON (21-30)'!Z347</f>
        <v>0</v>
      </c>
      <c r="BF35" s="145">
        <f>'Ctrinh-THANH SON (21-30)'!Z354</f>
        <v>0</v>
      </c>
      <c r="BG35" s="138"/>
      <c r="BH35" s="138">
        <f t="shared" si="19"/>
        <v>0</v>
      </c>
      <c r="BI35" s="146">
        <f>$AE$64-BH35</f>
        <v>0</v>
      </c>
      <c r="BJ35" s="138">
        <f t="shared" si="20"/>
        <v>0</v>
      </c>
      <c r="BK35" s="152"/>
      <c r="BL35" s="159"/>
    </row>
    <row r="36" spans="1:64" s="164" customFormat="1" ht="15.75" customHeight="1">
      <c r="A36" s="312"/>
      <c r="B36" s="162" t="s">
        <v>639</v>
      </c>
      <c r="C36" s="161" t="s">
        <v>71</v>
      </c>
      <c r="D36" s="149"/>
      <c r="E36" s="200">
        <f t="shared" si="16"/>
        <v>0</v>
      </c>
      <c r="F36" s="138">
        <f t="shared" si="17"/>
        <v>0</v>
      </c>
      <c r="G36" s="138">
        <f>'Ctrinh-THANH SON (21-30)'!AA7</f>
        <v>0</v>
      </c>
      <c r="H36" s="138">
        <f>'Ctrinh-THANH SON (21-30)'!AA14</f>
        <v>0</v>
      </c>
      <c r="I36" s="138">
        <f>'Ctrinh-THANH SON (21-30)'!AA21</f>
        <v>0</v>
      </c>
      <c r="J36" s="138">
        <f>'Ctrinh-THANH SON (21-30)'!AA28</f>
        <v>0</v>
      </c>
      <c r="K36" s="138">
        <f>'Ctrinh-THANH SON (21-30)'!AA35</f>
        <v>0</v>
      </c>
      <c r="L36" s="138">
        <f>'Ctrinh-THANH SON (21-30)'!AA42</f>
        <v>0</v>
      </c>
      <c r="M36" s="138">
        <f>'Ctrinh-THANH SON (21-30)'!AA49</f>
        <v>0</v>
      </c>
      <c r="N36" s="220">
        <f>'Ctrinh-THANH SON (21-30)'!X63</f>
        <v>0</v>
      </c>
      <c r="O36" s="138">
        <f>'Ctrinh-THANH SON (21-30)'!AA63</f>
        <v>0</v>
      </c>
      <c r="P36" s="138">
        <f>'Ctrinh-THANH SON (21-30)'!AA70</f>
        <v>0</v>
      </c>
      <c r="Q36" s="138">
        <f>'Ctrinh-THANH SON (21-30)'!AA77</f>
        <v>0</v>
      </c>
      <c r="R36" s="307">
        <f t="shared" si="18"/>
        <v>0</v>
      </c>
      <c r="S36" s="145"/>
      <c r="T36" s="138">
        <f>'Ctrinh-THANH SON (21-30)'!AA84</f>
        <v>0</v>
      </c>
      <c r="U36" s="138">
        <f>'Ctrinh-THANH SON (21-30)'!AA91</f>
        <v>0</v>
      </c>
      <c r="V36" s="138">
        <f>'Ctrinh-THANH SON (21-30)'!AA98</f>
        <v>0</v>
      </c>
      <c r="W36" s="138">
        <f>'Ctrinh-THANH SON (21-30)'!AA105</f>
        <v>0</v>
      </c>
      <c r="X36" s="138">
        <f>'Ctrinh-THANH SON (21-30)'!AA112</f>
        <v>0</v>
      </c>
      <c r="Y36" s="138">
        <f>'Ctrinh-THANH SON (21-30)'!AA119</f>
        <v>0</v>
      </c>
      <c r="Z36" s="138">
        <f>'Ctrinh-THANH SON (21-30)'!AA126</f>
        <v>0</v>
      </c>
      <c r="AA36" s="138">
        <f>'Ctrinh-THANH SON (21-30)'!AA133</f>
        <v>0</v>
      </c>
      <c r="AB36" s="263">
        <f>SUM(AD36:AE36,AG36:AS36)</f>
        <v>0</v>
      </c>
      <c r="AC36" s="263"/>
      <c r="AD36" s="138">
        <f>'Ctrinh-THANH SON (21-30)'!AA141</f>
        <v>0</v>
      </c>
      <c r="AE36" s="138">
        <f>'Ctrinh-THANH SON (21-30)'!AA194</f>
        <v>0</v>
      </c>
      <c r="AF36" s="155">
        <f>$D36-$BH36</f>
        <v>0</v>
      </c>
      <c r="AG36" s="138">
        <f>'Ctrinh-THANH SON (21-30)'!AA202</f>
        <v>0</v>
      </c>
      <c r="AH36" s="138">
        <f>'Ctrinh-THANH SON (21-30)'!AA206</f>
        <v>0</v>
      </c>
      <c r="AI36" s="138">
        <f>'Ctrinh-THANH SON (21-30)'!AA211</f>
        <v>0</v>
      </c>
      <c r="AJ36" s="138">
        <f>'Ctrinh-THANH SON (21-30)'!AA215</f>
        <v>0</v>
      </c>
      <c r="AK36" s="138">
        <f>'Ctrinh-THANH SON (21-30)'!AA219</f>
        <v>0</v>
      </c>
      <c r="AL36" s="138">
        <f>'Ctrinh-THANH SON (21-30)'!AA223</f>
        <v>0</v>
      </c>
      <c r="AM36" s="138">
        <f>'Ctrinh-THANH SON (21-30)'!AA230</f>
        <v>0</v>
      </c>
      <c r="AN36" s="138">
        <f>'Ctrinh-THANH SON (21-30)'!AA237</f>
        <v>0</v>
      </c>
      <c r="AO36" s="138">
        <f>'Ctrinh-THANH SON (21-30)'!AA244</f>
        <v>0</v>
      </c>
      <c r="AP36" s="138">
        <f>'Ctrinh-THANH SON (21-30)'!AA251</f>
        <v>0</v>
      </c>
      <c r="AQ36" s="138">
        <f>'Ctrinh-THANH SON (21-30)'!AA258</f>
        <v>0</v>
      </c>
      <c r="AR36" s="138">
        <f>'Ctrinh-THANH SON (21-30)'!AA262</f>
        <v>0</v>
      </c>
      <c r="AS36" s="138">
        <f>'Ctrinh-THANH SON (21-30)'!AA266</f>
        <v>0</v>
      </c>
      <c r="AT36" s="220">
        <f>'Ctrinh-THANH SON (21-30)'!AA270</f>
        <v>0</v>
      </c>
      <c r="AU36" s="138">
        <f>'Ctrinh-THANH SON (21-30)'!AA277</f>
        <v>0</v>
      </c>
      <c r="AV36" s="138">
        <f>'Ctrinh-THANH SON (21-30)'!AA284</f>
        <v>0</v>
      </c>
      <c r="AW36" s="138">
        <f>'Ctrinh-THANH SON (21-30)'!AA291</f>
        <v>0</v>
      </c>
      <c r="AX36" s="138">
        <f>'Ctrinh-THANH SON (21-30)'!AA298</f>
        <v>0</v>
      </c>
      <c r="AY36" s="138">
        <f>'Ctrinh-THANH SON (21-30)'!AA305</f>
        <v>0</v>
      </c>
      <c r="AZ36" s="138">
        <f>'Ctrinh-THANH SON (21-30)'!AA312</f>
        <v>0</v>
      </c>
      <c r="BA36" s="138">
        <f>'Ctrinh-THANH SON (21-30)'!AA319</f>
        <v>0</v>
      </c>
      <c r="BB36" s="138">
        <f>'Ctrinh-THANH SON (21-30)'!AA326</f>
        <v>0</v>
      </c>
      <c r="BC36" s="138">
        <f>'Ctrinh-THANH SON (21-30)'!AA333</f>
        <v>0</v>
      </c>
      <c r="BD36" s="138">
        <f>'Ctrinh-THANH SON (21-30)'!AA340</f>
        <v>0</v>
      </c>
      <c r="BE36" s="138">
        <f>'Ctrinh-THANH SON (21-30)'!AA347</f>
        <v>0</v>
      </c>
      <c r="BF36" s="145">
        <f>'Ctrinh-THANH SON (21-30)'!AA354</f>
        <v>0</v>
      </c>
      <c r="BG36" s="138"/>
      <c r="BH36" s="138">
        <f t="shared" si="19"/>
        <v>0</v>
      </c>
      <c r="BI36" s="146">
        <f>$AF$64-BH36</f>
        <v>0</v>
      </c>
      <c r="BJ36" s="138">
        <f t="shared" si="20"/>
        <v>0</v>
      </c>
      <c r="BK36" s="152"/>
      <c r="BL36" s="159"/>
    </row>
    <row r="37" spans="1:64" s="164" customFormat="1" ht="15.75" customHeight="1">
      <c r="A37" s="312"/>
      <c r="B37" s="162" t="s">
        <v>640</v>
      </c>
      <c r="C37" s="161" t="s">
        <v>73</v>
      </c>
      <c r="D37" s="149"/>
      <c r="E37" s="200">
        <f t="shared" si="16"/>
        <v>0</v>
      </c>
      <c r="F37" s="138">
        <f t="shared" si="17"/>
        <v>0</v>
      </c>
      <c r="G37" s="138">
        <f>'Ctrinh-THANH SON (21-30)'!AB7</f>
        <v>0</v>
      </c>
      <c r="H37" s="138">
        <f>'Ctrinh-THANH SON (21-30)'!AB14</f>
        <v>0</v>
      </c>
      <c r="I37" s="138">
        <f>'Ctrinh-THANH SON (21-30)'!AB21</f>
        <v>0</v>
      </c>
      <c r="J37" s="138">
        <f>'Ctrinh-THANH SON (21-30)'!AB28</f>
        <v>0</v>
      </c>
      <c r="K37" s="138">
        <f>'Ctrinh-THANH SON (21-30)'!AB35</f>
        <v>0</v>
      </c>
      <c r="L37" s="138">
        <f>'Ctrinh-THANH SON (21-30)'!AB42</f>
        <v>0</v>
      </c>
      <c r="M37" s="138">
        <f>'Ctrinh-THANH SON (21-30)'!AB49</f>
        <v>0</v>
      </c>
      <c r="N37" s="220">
        <f>'Ctrinh-THANH SON (21-30)'!AA63</f>
        <v>0</v>
      </c>
      <c r="O37" s="138">
        <f>'Ctrinh-THANH SON (21-30)'!AB63</f>
        <v>0</v>
      </c>
      <c r="P37" s="138">
        <f>'Ctrinh-THANH SON (21-30)'!AB70</f>
        <v>0</v>
      </c>
      <c r="Q37" s="138">
        <f>'Ctrinh-THANH SON (21-30)'!AB77</f>
        <v>0</v>
      </c>
      <c r="R37" s="200">
        <f t="shared" si="18"/>
        <v>0</v>
      </c>
      <c r="S37" s="145"/>
      <c r="T37" s="138">
        <f>'Ctrinh-THANH SON (21-30)'!AB84</f>
        <v>0</v>
      </c>
      <c r="U37" s="138">
        <f>'Ctrinh-THANH SON (21-30)'!AB91</f>
        <v>0</v>
      </c>
      <c r="V37" s="138">
        <f>'Ctrinh-THANH SON (21-30)'!AB98</f>
        <v>0</v>
      </c>
      <c r="W37" s="138">
        <f>'Ctrinh-THANH SON (21-30)'!AB105</f>
        <v>0</v>
      </c>
      <c r="X37" s="138">
        <f>'Ctrinh-THANH SON (21-30)'!AB112</f>
        <v>0</v>
      </c>
      <c r="Y37" s="138">
        <f>'Ctrinh-THANH SON (21-30)'!AB119</f>
        <v>0</v>
      </c>
      <c r="Z37" s="138">
        <f>'Ctrinh-THANH SON (21-30)'!AB126</f>
        <v>0</v>
      </c>
      <c r="AA37" s="138">
        <f>'Ctrinh-THANH SON (21-30)'!AB133</f>
        <v>0</v>
      </c>
      <c r="AB37" s="263">
        <f>SUM(AD37:AF37,AH37:AS37)</f>
        <v>0</v>
      </c>
      <c r="AC37" s="263"/>
      <c r="AD37" s="138">
        <f>'Ctrinh-THANH SON (21-30)'!AB141</f>
        <v>0</v>
      </c>
      <c r="AE37" s="138">
        <f>'Ctrinh-THANH SON (21-30)'!AB194</f>
        <v>0</v>
      </c>
      <c r="AF37" s="138">
        <f>'Ctrinh-THANH SON (21-30)'!AB198</f>
        <v>0</v>
      </c>
      <c r="AG37" s="155">
        <f>$D37-$BH37</f>
        <v>0</v>
      </c>
      <c r="AH37" s="138">
        <f>'Ctrinh-THANH SON (21-30)'!AB206</f>
        <v>0</v>
      </c>
      <c r="AI37" s="138">
        <f>'Ctrinh-THANH SON (21-30)'!AB211</f>
        <v>0</v>
      </c>
      <c r="AJ37" s="138">
        <f>'Ctrinh-THANH SON (21-30)'!AB215</f>
        <v>0</v>
      </c>
      <c r="AK37" s="138">
        <f>'Ctrinh-THANH SON (21-30)'!AB219</f>
        <v>0</v>
      </c>
      <c r="AL37" s="138">
        <f>'Ctrinh-THANH SON (21-30)'!AB223</f>
        <v>0</v>
      </c>
      <c r="AM37" s="138">
        <f>'Ctrinh-THANH SON (21-30)'!AB230</f>
        <v>0</v>
      </c>
      <c r="AN37" s="138">
        <f>'Ctrinh-THANH SON (21-30)'!AB237</f>
        <v>0</v>
      </c>
      <c r="AO37" s="138">
        <f>'Ctrinh-THANH SON (21-30)'!AB244</f>
        <v>0</v>
      </c>
      <c r="AP37" s="138">
        <f>'Ctrinh-THANH SON (21-30)'!AB251</f>
        <v>0</v>
      </c>
      <c r="AQ37" s="138">
        <f>'Ctrinh-THANH SON (21-30)'!AB258</f>
        <v>0</v>
      </c>
      <c r="AR37" s="138">
        <f>'Ctrinh-THANH SON (21-30)'!AB262</f>
        <v>0</v>
      </c>
      <c r="AS37" s="138">
        <f>'Ctrinh-THANH SON (21-30)'!AB266</f>
        <v>0</v>
      </c>
      <c r="AT37" s="220">
        <f>'Ctrinh-THANH SON (21-30)'!AB270</f>
        <v>0</v>
      </c>
      <c r="AU37" s="138">
        <f>'Ctrinh-THANH SON (21-30)'!AB277</f>
        <v>0</v>
      </c>
      <c r="AV37" s="138">
        <f>'Ctrinh-THANH SON (21-30)'!AB284</f>
        <v>0</v>
      </c>
      <c r="AW37" s="138">
        <f>'Ctrinh-THANH SON (21-30)'!AB291</f>
        <v>0</v>
      </c>
      <c r="AX37" s="138">
        <f>'Ctrinh-THANH SON (21-30)'!AB298</f>
        <v>0</v>
      </c>
      <c r="AY37" s="138">
        <f>'Ctrinh-THANH SON (21-30)'!AB305</f>
        <v>0</v>
      </c>
      <c r="AZ37" s="138">
        <f>'Ctrinh-THANH SON (21-30)'!AB312</f>
        <v>0</v>
      </c>
      <c r="BA37" s="138">
        <f>'Ctrinh-THANH SON (21-30)'!AB319</f>
        <v>0</v>
      </c>
      <c r="BB37" s="138">
        <f>'Ctrinh-THANH SON (21-30)'!AB326</f>
        <v>0</v>
      </c>
      <c r="BC37" s="138">
        <f>'Ctrinh-THANH SON (21-30)'!AB333</f>
        <v>0</v>
      </c>
      <c r="BD37" s="138">
        <f>'Ctrinh-THANH SON (21-30)'!AB340</f>
        <v>0</v>
      </c>
      <c r="BE37" s="138">
        <f>'Ctrinh-THANH SON (21-30)'!AB347</f>
        <v>0</v>
      </c>
      <c r="BF37" s="145">
        <f>'Ctrinh-THANH SON (21-30)'!AB354</f>
        <v>0</v>
      </c>
      <c r="BG37" s="138"/>
      <c r="BH37" s="138">
        <f t="shared" si="19"/>
        <v>0</v>
      </c>
      <c r="BI37" s="146">
        <f>$AG$64-BH37</f>
        <v>0</v>
      </c>
      <c r="BJ37" s="138">
        <f t="shared" si="20"/>
        <v>0</v>
      </c>
      <c r="BK37" s="152"/>
      <c r="BL37" s="159"/>
    </row>
    <row r="38" spans="1:64" s="158" customFormat="1" ht="15.75" customHeight="1">
      <c r="A38" s="312"/>
      <c r="B38" s="162" t="s">
        <v>641</v>
      </c>
      <c r="C38" s="161" t="s">
        <v>75</v>
      </c>
      <c r="D38" s="149"/>
      <c r="E38" s="200">
        <f t="shared" si="16"/>
        <v>0</v>
      </c>
      <c r="F38" s="138">
        <f t="shared" si="17"/>
        <v>0</v>
      </c>
      <c r="G38" s="138">
        <f>'Ctrinh-THANH SON (21-30)'!AC7</f>
        <v>0</v>
      </c>
      <c r="H38" s="138">
        <f>'Ctrinh-THANH SON (21-30)'!AC14</f>
        <v>0</v>
      </c>
      <c r="I38" s="138">
        <f>'Ctrinh-THANH SON (21-30)'!AC21</f>
        <v>0</v>
      </c>
      <c r="J38" s="138">
        <f>'Ctrinh-THANH SON (21-30)'!AC28</f>
        <v>0</v>
      </c>
      <c r="K38" s="138">
        <f>'Ctrinh-THANH SON (21-30)'!AC35</f>
        <v>0</v>
      </c>
      <c r="L38" s="138">
        <f>'Ctrinh-THANH SON (21-30)'!AC42</f>
        <v>0</v>
      </c>
      <c r="M38" s="138">
        <f>'Ctrinh-THANH SON (21-30)'!AC49</f>
        <v>0</v>
      </c>
      <c r="N38" s="220">
        <f>'Ctrinh-THANH SON (21-30)'!AB63</f>
        <v>0</v>
      </c>
      <c r="O38" s="138">
        <f>'Ctrinh-THANH SON (21-30)'!AC63</f>
        <v>0</v>
      </c>
      <c r="P38" s="138">
        <f>'Ctrinh-THANH SON (21-30)'!AC70</f>
        <v>0</v>
      </c>
      <c r="Q38" s="138">
        <f>'Ctrinh-THANH SON (21-30)'!AC77</f>
        <v>0</v>
      </c>
      <c r="R38" s="200">
        <f t="shared" si="18"/>
        <v>0</v>
      </c>
      <c r="S38" s="145"/>
      <c r="T38" s="138">
        <f>'Ctrinh-THANH SON (21-30)'!AC84</f>
        <v>0</v>
      </c>
      <c r="U38" s="138">
        <f>'Ctrinh-THANH SON (21-30)'!AC91</f>
        <v>0</v>
      </c>
      <c r="V38" s="138">
        <f>'Ctrinh-THANH SON (21-30)'!AC98</f>
        <v>0</v>
      </c>
      <c r="W38" s="138">
        <f>'Ctrinh-THANH SON (21-30)'!AC105</f>
        <v>0</v>
      </c>
      <c r="X38" s="138">
        <f>'Ctrinh-THANH SON (21-30)'!AC112</f>
        <v>0</v>
      </c>
      <c r="Y38" s="138">
        <f>'Ctrinh-THANH SON (21-30)'!AC119</f>
        <v>0</v>
      </c>
      <c r="Z38" s="138">
        <f>'Ctrinh-THANH SON (21-30)'!AC126</f>
        <v>0</v>
      </c>
      <c r="AA38" s="138">
        <f>'Ctrinh-THANH SON (21-30)'!AC133</f>
        <v>0</v>
      </c>
      <c r="AB38" s="263">
        <f>SUM(AD38:AG38,AI38:AS38)</f>
        <v>0</v>
      </c>
      <c r="AC38" s="263"/>
      <c r="AD38" s="138">
        <f>'Ctrinh-THANH SON (21-30)'!AC141</f>
        <v>0</v>
      </c>
      <c r="AE38" s="138">
        <f>'Ctrinh-THANH SON (21-30)'!AC194</f>
        <v>0</v>
      </c>
      <c r="AF38" s="138">
        <f>'Ctrinh-THANH SON (21-30)'!AC198</f>
        <v>0</v>
      </c>
      <c r="AG38" s="138">
        <f>'Ctrinh-THANH SON (21-30)'!AC202</f>
        <v>0</v>
      </c>
      <c r="AH38" s="155">
        <f>$D38-$BH38</f>
        <v>0</v>
      </c>
      <c r="AI38" s="138">
        <f>'Ctrinh-THANH SON (21-30)'!AC211</f>
        <v>0</v>
      </c>
      <c r="AJ38" s="138">
        <f>'Ctrinh-THANH SON (21-30)'!AC215</f>
        <v>0</v>
      </c>
      <c r="AK38" s="138">
        <f>'Ctrinh-THANH SON (21-30)'!AC219</f>
        <v>0</v>
      </c>
      <c r="AL38" s="138">
        <f>'Ctrinh-THANH SON (21-30)'!AC223</f>
        <v>0</v>
      </c>
      <c r="AM38" s="138">
        <f>'Ctrinh-THANH SON (21-30)'!AC230</f>
        <v>0</v>
      </c>
      <c r="AN38" s="138">
        <f>'Ctrinh-THANH SON (21-30)'!AC237</f>
        <v>0</v>
      </c>
      <c r="AO38" s="138">
        <f>'Ctrinh-THANH SON (21-30)'!AC244</f>
        <v>0</v>
      </c>
      <c r="AP38" s="138">
        <f>'Ctrinh-THANH SON (21-30)'!AC251</f>
        <v>0</v>
      </c>
      <c r="AQ38" s="138">
        <f>'Ctrinh-THANH SON (21-30)'!AC258</f>
        <v>0</v>
      </c>
      <c r="AR38" s="138">
        <f>'Ctrinh-THANH SON (21-30)'!AC262</f>
        <v>0</v>
      </c>
      <c r="AS38" s="138">
        <f>'Ctrinh-THANH SON (21-30)'!AC266</f>
        <v>0</v>
      </c>
      <c r="AT38" s="220">
        <f>'Ctrinh-THANH SON (21-30)'!AC270</f>
        <v>0</v>
      </c>
      <c r="AU38" s="138">
        <f>'Ctrinh-THANH SON (21-30)'!AC277</f>
        <v>0</v>
      </c>
      <c r="AV38" s="138">
        <f>'Ctrinh-THANH SON (21-30)'!AC284</f>
        <v>0</v>
      </c>
      <c r="AW38" s="138">
        <f>'Ctrinh-THANH SON (21-30)'!AC291</f>
        <v>0</v>
      </c>
      <c r="AX38" s="138">
        <f>'Ctrinh-THANH SON (21-30)'!AC298</f>
        <v>0</v>
      </c>
      <c r="AY38" s="138">
        <f>'Ctrinh-THANH SON (21-30)'!AC305</f>
        <v>0</v>
      </c>
      <c r="AZ38" s="138">
        <f>'Ctrinh-THANH SON (21-30)'!AC312</f>
        <v>0</v>
      </c>
      <c r="BA38" s="138">
        <f>'Ctrinh-THANH SON (21-30)'!AC319</f>
        <v>0</v>
      </c>
      <c r="BB38" s="138">
        <f>'Ctrinh-THANH SON (21-30)'!AC326</f>
        <v>0</v>
      </c>
      <c r="BC38" s="138">
        <f>'Ctrinh-THANH SON (21-30)'!AC333</f>
        <v>0</v>
      </c>
      <c r="BD38" s="138">
        <f>'Ctrinh-THANH SON (21-30)'!AC340</f>
        <v>0</v>
      </c>
      <c r="BE38" s="138">
        <f>'Ctrinh-THANH SON (21-30)'!AC347</f>
        <v>0</v>
      </c>
      <c r="BF38" s="145">
        <f>'Ctrinh-THANH SON (21-30)'!AC354</f>
        <v>0</v>
      </c>
      <c r="BG38" s="138"/>
      <c r="BH38" s="138">
        <f t="shared" si="19"/>
        <v>0</v>
      </c>
      <c r="BI38" s="146">
        <f>$AH$64-BH38</f>
        <v>0</v>
      </c>
      <c r="BJ38" s="138">
        <f t="shared" si="20"/>
        <v>0</v>
      </c>
      <c r="BK38" s="152"/>
      <c r="BL38" s="159"/>
    </row>
    <row r="39" spans="1:64" s="158" customFormat="1" ht="15.75" customHeight="1">
      <c r="A39" s="312"/>
      <c r="B39" s="162" t="s">
        <v>642</v>
      </c>
      <c r="C39" s="161" t="s">
        <v>77</v>
      </c>
      <c r="D39" s="149"/>
      <c r="E39" s="200">
        <f t="shared" si="16"/>
        <v>0</v>
      </c>
      <c r="F39" s="138">
        <f t="shared" si="17"/>
        <v>0</v>
      </c>
      <c r="G39" s="138">
        <f>'Ctrinh-THANH SON (21-30)'!AD7</f>
        <v>0</v>
      </c>
      <c r="H39" s="138">
        <f>'Ctrinh-THANH SON (21-30)'!AD14</f>
        <v>0</v>
      </c>
      <c r="I39" s="138">
        <f>'Ctrinh-THANH SON (21-30)'!AD21</f>
        <v>0</v>
      </c>
      <c r="J39" s="138">
        <f>'Ctrinh-THANH SON (21-30)'!AD28</f>
        <v>0</v>
      </c>
      <c r="K39" s="138">
        <f>'Ctrinh-THANH SON (21-30)'!AD35</f>
        <v>0</v>
      </c>
      <c r="L39" s="138">
        <f>'Ctrinh-THANH SON (21-30)'!AD42</f>
        <v>0</v>
      </c>
      <c r="M39" s="138">
        <f>'Ctrinh-THANH SON (21-30)'!AD49</f>
        <v>0</v>
      </c>
      <c r="N39" s="220">
        <f>'Ctrinh-THANH SON (21-30)'!AC63</f>
        <v>0</v>
      </c>
      <c r="O39" s="138">
        <f>'Ctrinh-THANH SON (21-30)'!AD63</f>
        <v>0</v>
      </c>
      <c r="P39" s="138">
        <f>'Ctrinh-THANH SON (21-30)'!AD70</f>
        <v>0</v>
      </c>
      <c r="Q39" s="138">
        <f>'Ctrinh-THANH SON (21-30)'!AD77</f>
        <v>0</v>
      </c>
      <c r="R39" s="200">
        <f t="shared" si="18"/>
        <v>0</v>
      </c>
      <c r="S39" s="145"/>
      <c r="T39" s="138">
        <f>'Ctrinh-THANH SON (21-30)'!AD84</f>
        <v>0</v>
      </c>
      <c r="U39" s="138">
        <f>'Ctrinh-THANH SON (21-30)'!AD91</f>
        <v>0</v>
      </c>
      <c r="V39" s="138">
        <f>'Ctrinh-THANH SON (21-30)'!AD98</f>
        <v>0</v>
      </c>
      <c r="W39" s="138">
        <f>'Ctrinh-THANH SON (21-30)'!AD105</f>
        <v>0</v>
      </c>
      <c r="X39" s="138">
        <f>'Ctrinh-THANH SON (21-30)'!AD112</f>
        <v>0</v>
      </c>
      <c r="Y39" s="138">
        <f>'Ctrinh-THANH SON (21-30)'!AD119</f>
        <v>0</v>
      </c>
      <c r="Z39" s="138">
        <f>'Ctrinh-THANH SON (21-30)'!AD126</f>
        <v>0</v>
      </c>
      <c r="AA39" s="138">
        <f>'Ctrinh-THANH SON (21-30)'!AD133</f>
        <v>0</v>
      </c>
      <c r="AB39" s="263">
        <f>SUM(AD39:AH39,AJ39:AS39)</f>
        <v>0</v>
      </c>
      <c r="AC39" s="263"/>
      <c r="AD39" s="138">
        <f>'Ctrinh-THANH SON (21-30)'!AD141</f>
        <v>0</v>
      </c>
      <c r="AE39" s="138">
        <f>'Ctrinh-THANH SON (21-30)'!AD194</f>
        <v>0</v>
      </c>
      <c r="AF39" s="138">
        <f>'Ctrinh-THANH SON (21-30)'!AD198</f>
        <v>0</v>
      </c>
      <c r="AG39" s="138">
        <f>'Ctrinh-THANH SON (21-30)'!AD202</f>
        <v>0</v>
      </c>
      <c r="AH39" s="138">
        <f>'Ctrinh-THANH SON (21-30)'!AD206</f>
        <v>0</v>
      </c>
      <c r="AI39" s="155">
        <f>$D39-$BH39</f>
        <v>0</v>
      </c>
      <c r="AJ39" s="138">
        <f>'Ctrinh-THANH SON (21-30)'!AD215</f>
        <v>0</v>
      </c>
      <c r="AK39" s="138">
        <f>'Ctrinh-THANH SON (21-30)'!AD219</f>
        <v>0</v>
      </c>
      <c r="AL39" s="138">
        <f>'Ctrinh-THANH SON (21-30)'!AD223</f>
        <v>0</v>
      </c>
      <c r="AM39" s="138">
        <f>'Ctrinh-THANH SON (21-30)'!AD230</f>
        <v>0</v>
      </c>
      <c r="AN39" s="138">
        <f>'Ctrinh-THANH SON (21-30)'!AD237</f>
        <v>0</v>
      </c>
      <c r="AO39" s="138">
        <f>'Ctrinh-THANH SON (21-30)'!AD244</f>
        <v>0</v>
      </c>
      <c r="AP39" s="138">
        <f>'Ctrinh-THANH SON (21-30)'!AD251</f>
        <v>0</v>
      </c>
      <c r="AQ39" s="138">
        <f>'Ctrinh-THANH SON (21-30)'!AD258</f>
        <v>0</v>
      </c>
      <c r="AR39" s="138">
        <f>'Ctrinh-THANH SON (21-30)'!AD262</f>
        <v>0</v>
      </c>
      <c r="AS39" s="138">
        <f>'Ctrinh-THANH SON (21-30)'!AD266</f>
        <v>0</v>
      </c>
      <c r="AT39" s="220">
        <f>'Ctrinh-THANH SON (21-30)'!AD270</f>
        <v>0</v>
      </c>
      <c r="AU39" s="138">
        <f>'Ctrinh-THANH SON (21-30)'!AD277</f>
        <v>0</v>
      </c>
      <c r="AV39" s="138">
        <f>'Ctrinh-THANH SON (21-30)'!AD284</f>
        <v>0</v>
      </c>
      <c r="AW39" s="138">
        <f>'Ctrinh-THANH SON (21-30)'!AD291</f>
        <v>0</v>
      </c>
      <c r="AX39" s="138">
        <f>'Ctrinh-THANH SON (21-30)'!AD298</f>
        <v>0</v>
      </c>
      <c r="AY39" s="138">
        <f>'Ctrinh-THANH SON (21-30)'!AD305</f>
        <v>0</v>
      </c>
      <c r="AZ39" s="138">
        <f>'Ctrinh-THANH SON (21-30)'!AD312</f>
        <v>0</v>
      </c>
      <c r="BA39" s="138">
        <f>'Ctrinh-THANH SON (21-30)'!AD319</f>
        <v>0</v>
      </c>
      <c r="BB39" s="138">
        <f>'Ctrinh-THANH SON (21-30)'!AD326</f>
        <v>0</v>
      </c>
      <c r="BC39" s="138">
        <f>'Ctrinh-THANH SON (21-30)'!AD333</f>
        <v>0</v>
      </c>
      <c r="BD39" s="138">
        <f>'Ctrinh-THANH SON (21-30)'!AD340</f>
        <v>0</v>
      </c>
      <c r="BE39" s="138">
        <f>'Ctrinh-THANH SON (21-30)'!AD347</f>
        <v>0</v>
      </c>
      <c r="BF39" s="145">
        <f>'Ctrinh-THANH SON (21-30)'!AD354</f>
        <v>0</v>
      </c>
      <c r="BG39" s="138"/>
      <c r="BH39" s="138">
        <f t="shared" si="19"/>
        <v>0</v>
      </c>
      <c r="BI39" s="146">
        <f>$AI$64-BH39</f>
        <v>0</v>
      </c>
      <c r="BJ39" s="138">
        <f t="shared" si="20"/>
        <v>0</v>
      </c>
      <c r="BK39" s="152"/>
      <c r="BL39" s="159"/>
    </row>
    <row r="40" spans="1:64" s="158" customFormat="1" ht="15.75" customHeight="1">
      <c r="A40" s="312"/>
      <c r="B40" s="162" t="s">
        <v>86</v>
      </c>
      <c r="C40" s="161" t="s">
        <v>87</v>
      </c>
      <c r="D40" s="163"/>
      <c r="E40" s="200">
        <f t="shared" si="16"/>
        <v>0</v>
      </c>
      <c r="F40" s="138">
        <f t="shared" si="17"/>
        <v>0</v>
      </c>
      <c r="G40" s="138">
        <f>'Ctrinh-THANH SON (21-30)'!AE7</f>
        <v>0</v>
      </c>
      <c r="H40" s="138">
        <f>'Ctrinh-THANH SON (21-30)'!AE14</f>
        <v>0</v>
      </c>
      <c r="I40" s="138">
        <f>'Ctrinh-THANH SON (21-30)'!AE21</f>
        <v>0</v>
      </c>
      <c r="J40" s="138">
        <f>'Ctrinh-THANH SON (21-30)'!AE28</f>
        <v>0</v>
      </c>
      <c r="K40" s="138">
        <f>'Ctrinh-THANH SON (21-30)'!AE35</f>
        <v>0</v>
      </c>
      <c r="L40" s="138">
        <f>'Ctrinh-THANH SON (21-30)'!AE42</f>
        <v>0</v>
      </c>
      <c r="M40" s="138">
        <f>'Ctrinh-THANH SON (21-30)'!AE49</f>
        <v>0</v>
      </c>
      <c r="N40" s="220">
        <f>'Ctrinh-THANH SON (21-30)'!Z63</f>
        <v>0</v>
      </c>
      <c r="O40" s="138">
        <f>'Ctrinh-THANH SON (21-30)'!AE63</f>
        <v>0</v>
      </c>
      <c r="P40" s="138">
        <f>'Ctrinh-THANH SON (21-30)'!AE70</f>
        <v>0</v>
      </c>
      <c r="Q40" s="138">
        <f>'Ctrinh-THANH SON (21-30)'!AE77</f>
        <v>0</v>
      </c>
      <c r="R40" s="200">
        <f t="shared" ref="R40:R48" si="21">SUM(T40:AB40,AT40:BE40)</f>
        <v>0</v>
      </c>
      <c r="S40" s="145"/>
      <c r="T40" s="138">
        <f>'Ctrinh-THANH SON (21-30)'!AE84</f>
        <v>0</v>
      </c>
      <c r="U40" s="138">
        <f>'Ctrinh-THANH SON (21-30)'!AE91</f>
        <v>0</v>
      </c>
      <c r="V40" s="138">
        <f>'Ctrinh-THANH SON (21-30)'!AE98</f>
        <v>0</v>
      </c>
      <c r="W40" s="138">
        <f>'Ctrinh-THANH SON (21-30)'!AE105</f>
        <v>0</v>
      </c>
      <c r="X40" s="138">
        <f>'Ctrinh-THANH SON (21-30)'!AE112</f>
        <v>0</v>
      </c>
      <c r="Y40" s="138">
        <f>'Ctrinh-THANH SON (21-30)'!AE119</f>
        <v>0</v>
      </c>
      <c r="Z40" s="138">
        <f>'Ctrinh-THANH SON (21-30)'!AE126</f>
        <v>0</v>
      </c>
      <c r="AA40" s="138">
        <f>'Ctrinh-THANH SON (21-30)'!AE133</f>
        <v>0</v>
      </c>
      <c r="AB40" s="263">
        <f>SUM(AD40:AI40,AK40:AS40)</f>
        <v>0</v>
      </c>
      <c r="AC40" s="263"/>
      <c r="AD40" s="138">
        <f>'Ctrinh-THANH SON (21-30)'!AE141</f>
        <v>0</v>
      </c>
      <c r="AE40" s="138">
        <f>'Ctrinh-THANH SON (21-30)'!AE194</f>
        <v>0</v>
      </c>
      <c r="AF40" s="138">
        <f>'Ctrinh-THANH SON (21-30)'!AE198</f>
        <v>0</v>
      </c>
      <c r="AG40" s="138">
        <f>'Ctrinh-THANH SON (21-30)'!AE202</f>
        <v>0</v>
      </c>
      <c r="AH40" s="138">
        <f>'Ctrinh-THANH SON (21-30)'!AE206</f>
        <v>0</v>
      </c>
      <c r="AI40" s="138">
        <f>'Ctrinh-THANH SON (21-30)'!AE211</f>
        <v>0</v>
      </c>
      <c r="AJ40" s="155">
        <f>$D40-$BH40</f>
        <v>0</v>
      </c>
      <c r="AK40" s="138">
        <f>'Ctrinh-THANH SON (21-30)'!AE219</f>
        <v>0</v>
      </c>
      <c r="AL40" s="138">
        <f>'Ctrinh-THANH SON (21-30)'!AE223</f>
        <v>0</v>
      </c>
      <c r="AM40" s="138">
        <f>'Ctrinh-THANH SON (21-30)'!AE230</f>
        <v>0</v>
      </c>
      <c r="AN40" s="138">
        <f>'Ctrinh-THANH SON (21-30)'!AE237</f>
        <v>0</v>
      </c>
      <c r="AO40" s="138">
        <f>'Ctrinh-THANH SON (21-30)'!AE244</f>
        <v>0</v>
      </c>
      <c r="AP40" s="138">
        <f>'Ctrinh-THANH SON (21-30)'!AE251</f>
        <v>0</v>
      </c>
      <c r="AQ40" s="138">
        <f>'Ctrinh-THANH SON (21-30)'!AE258</f>
        <v>0</v>
      </c>
      <c r="AR40" s="138">
        <f>'Ctrinh-THANH SON (21-30)'!AE262</f>
        <v>0</v>
      </c>
      <c r="AS40" s="138">
        <f>'Ctrinh-THANH SON (21-30)'!AE266</f>
        <v>0</v>
      </c>
      <c r="AT40" s="220">
        <f>'Ctrinh-THANH SON (21-30)'!AE270</f>
        <v>0</v>
      </c>
      <c r="AU40" s="138">
        <f>'Ctrinh-THANH SON (21-30)'!AE277</f>
        <v>0</v>
      </c>
      <c r="AV40" s="138">
        <f>'Ctrinh-THANH SON (21-30)'!AE284</f>
        <v>0</v>
      </c>
      <c r="AW40" s="138">
        <f>'Ctrinh-THANH SON (21-30)'!AE291</f>
        <v>0</v>
      </c>
      <c r="AX40" s="138">
        <f>'Ctrinh-THANH SON (21-30)'!AE298</f>
        <v>0</v>
      </c>
      <c r="AY40" s="138">
        <f>'Ctrinh-THANH SON (21-30)'!AE305</f>
        <v>0</v>
      </c>
      <c r="AZ40" s="138">
        <f>'Ctrinh-THANH SON (21-30)'!AE312</f>
        <v>0</v>
      </c>
      <c r="BA40" s="138">
        <f>'Ctrinh-THANH SON (21-30)'!AE319</f>
        <v>0</v>
      </c>
      <c r="BB40" s="138">
        <f>'Ctrinh-THANH SON (21-30)'!AE326</f>
        <v>0</v>
      </c>
      <c r="BC40" s="138">
        <f>'Ctrinh-THANH SON (21-30)'!AE333</f>
        <v>0</v>
      </c>
      <c r="BD40" s="138">
        <f>'Ctrinh-THANH SON (21-30)'!AE340</f>
        <v>0</v>
      </c>
      <c r="BE40" s="138">
        <f>'Ctrinh-THANH SON (21-30)'!AE347</f>
        <v>0</v>
      </c>
      <c r="BF40" s="145">
        <f>'Ctrinh-THANH SON (21-30)'!AE354</f>
        <v>0</v>
      </c>
      <c r="BG40" s="138"/>
      <c r="BH40" s="138">
        <f t="shared" si="19"/>
        <v>0</v>
      </c>
      <c r="BI40" s="146">
        <f>$AJ$64-BH40</f>
        <v>0</v>
      </c>
      <c r="BJ40" s="138">
        <f t="shared" si="20"/>
        <v>0</v>
      </c>
      <c r="BK40" s="152"/>
      <c r="BL40" s="159"/>
    </row>
    <row r="41" spans="1:64" s="158" customFormat="1" ht="15.75" customHeight="1">
      <c r="A41" s="312"/>
      <c r="B41" s="162" t="s">
        <v>88</v>
      </c>
      <c r="C41" s="161" t="s">
        <v>89</v>
      </c>
      <c r="D41" s="149"/>
      <c r="E41" s="200">
        <f t="shared" si="13"/>
        <v>0</v>
      </c>
      <c r="F41" s="138">
        <f t="shared" si="17"/>
        <v>0</v>
      </c>
      <c r="G41" s="138">
        <f>'Ctrinh-THANH SON (21-30)'!AF7</f>
        <v>0</v>
      </c>
      <c r="H41" s="138">
        <f>'Ctrinh-THANH SON (21-30)'!AF14</f>
        <v>0</v>
      </c>
      <c r="I41" s="138">
        <f>'Ctrinh-THANH SON (21-30)'!AF21</f>
        <v>0</v>
      </c>
      <c r="J41" s="138">
        <f>'Ctrinh-THANH SON (21-30)'!AF28</f>
        <v>0</v>
      </c>
      <c r="K41" s="138">
        <f>'Ctrinh-THANH SON (21-30)'!AF35</f>
        <v>0</v>
      </c>
      <c r="L41" s="138">
        <f>'Ctrinh-THANH SON (21-30)'!AF42</f>
        <v>0</v>
      </c>
      <c r="M41" s="138">
        <f>'Ctrinh-THANH SON (21-30)'!AF49</f>
        <v>0</v>
      </c>
      <c r="N41" s="220">
        <f>'Ctrinh-THANH SON (21-30)'!AE63</f>
        <v>0</v>
      </c>
      <c r="O41" s="138">
        <f>'Ctrinh-THANH SON (21-30)'!AF63</f>
        <v>0</v>
      </c>
      <c r="P41" s="138">
        <f>'Ctrinh-THANH SON (21-30)'!AF70</f>
        <v>0</v>
      </c>
      <c r="Q41" s="138">
        <f>'Ctrinh-THANH SON (21-30)'!AF77</f>
        <v>0</v>
      </c>
      <c r="R41" s="200">
        <f>SUM(T41:AB41,AT41:BE41)</f>
        <v>0</v>
      </c>
      <c r="S41" s="145"/>
      <c r="T41" s="138">
        <f>'Ctrinh-THANH SON (21-30)'!AF84</f>
        <v>0</v>
      </c>
      <c r="U41" s="138">
        <f>'Ctrinh-THANH SON (21-30)'!AF91</f>
        <v>0</v>
      </c>
      <c r="V41" s="138">
        <f>'Ctrinh-THANH SON (21-30)'!AF98</f>
        <v>0</v>
      </c>
      <c r="W41" s="138">
        <f>'Ctrinh-THANH SON (21-30)'!AF105</f>
        <v>0</v>
      </c>
      <c r="X41" s="138">
        <f>'Ctrinh-THANH SON (21-30)'!AF112</f>
        <v>0</v>
      </c>
      <c r="Y41" s="138">
        <f>'Ctrinh-THANH SON (21-30)'!AF119</f>
        <v>0</v>
      </c>
      <c r="Z41" s="138">
        <f>'Ctrinh-THANH SON (21-30)'!AF126</f>
        <v>0</v>
      </c>
      <c r="AA41" s="138">
        <f>'Ctrinh-THANH SON (21-30)'!AF133</f>
        <v>0</v>
      </c>
      <c r="AB41" s="263">
        <f>SUM(AD41:AJ41,AL41:AS41)</f>
        <v>0</v>
      </c>
      <c r="AC41" s="263"/>
      <c r="AD41" s="138">
        <f>'Ctrinh-THANH SON (21-30)'!AF141</f>
        <v>0</v>
      </c>
      <c r="AE41" s="138">
        <f>'Ctrinh-THANH SON (21-30)'!AF194</f>
        <v>0</v>
      </c>
      <c r="AF41" s="138">
        <f>'Ctrinh-THANH SON (21-30)'!AF198</f>
        <v>0</v>
      </c>
      <c r="AG41" s="138">
        <f>'Ctrinh-THANH SON (21-30)'!AF202</f>
        <v>0</v>
      </c>
      <c r="AH41" s="138">
        <f>'Ctrinh-THANH SON (21-30)'!AF206</f>
        <v>0</v>
      </c>
      <c r="AI41" s="138">
        <f>'Ctrinh-THANH SON (21-30)'!AF211</f>
        <v>0</v>
      </c>
      <c r="AJ41" s="138">
        <f>'Ctrinh-THANH SON (21-30)'!AF215</f>
        <v>0</v>
      </c>
      <c r="AK41" s="155">
        <f>$D41-$BH41</f>
        <v>0</v>
      </c>
      <c r="AL41" s="138">
        <f>'Ctrinh-THANH SON (21-30)'!AF223</f>
        <v>0</v>
      </c>
      <c r="AM41" s="138">
        <f>'Ctrinh-THANH SON (21-30)'!AF230</f>
        <v>0</v>
      </c>
      <c r="AN41" s="138">
        <f>'Ctrinh-THANH SON (21-30)'!AF237</f>
        <v>0</v>
      </c>
      <c r="AO41" s="138">
        <f>'Ctrinh-THANH SON (21-30)'!AF244</f>
        <v>0</v>
      </c>
      <c r="AP41" s="138">
        <f>'Ctrinh-THANH SON (21-30)'!AF251</f>
        <v>0</v>
      </c>
      <c r="AQ41" s="138">
        <f>'Ctrinh-THANH SON (21-30)'!AF258</f>
        <v>0</v>
      </c>
      <c r="AR41" s="138">
        <f>'Ctrinh-THANH SON (21-30)'!AF262</f>
        <v>0</v>
      </c>
      <c r="AS41" s="138">
        <f>'Ctrinh-THANH SON (21-30)'!AF266</f>
        <v>0</v>
      </c>
      <c r="AT41" s="220">
        <f>'Ctrinh-THANH SON (21-30)'!AF270</f>
        <v>0</v>
      </c>
      <c r="AU41" s="138">
        <f>'Ctrinh-THANH SON (21-30)'!AF277</f>
        <v>0</v>
      </c>
      <c r="AV41" s="138">
        <f>'Ctrinh-THANH SON (21-30)'!AF284</f>
        <v>0</v>
      </c>
      <c r="AW41" s="138">
        <f>'Ctrinh-THANH SON (21-30)'!AF291</f>
        <v>0</v>
      </c>
      <c r="AX41" s="138">
        <f>'Ctrinh-THANH SON (21-30)'!AF298</f>
        <v>0</v>
      </c>
      <c r="AY41" s="138">
        <f>'Ctrinh-THANH SON (21-30)'!AF305</f>
        <v>0</v>
      </c>
      <c r="AZ41" s="138">
        <f>'Ctrinh-THANH SON (21-30)'!AF312</f>
        <v>0</v>
      </c>
      <c r="BA41" s="138">
        <f>'Ctrinh-THANH SON (21-30)'!AF319</f>
        <v>0</v>
      </c>
      <c r="BB41" s="138">
        <f>'Ctrinh-THANH SON (21-30)'!AF326</f>
        <v>0</v>
      </c>
      <c r="BC41" s="138">
        <f>'Ctrinh-THANH SON (21-30)'!AF333</f>
        <v>0</v>
      </c>
      <c r="BD41" s="138">
        <f>'Ctrinh-THANH SON (21-30)'!AF340</f>
        <v>0</v>
      </c>
      <c r="BE41" s="138">
        <f>'Ctrinh-THANH SON (21-30)'!AF347</f>
        <v>0</v>
      </c>
      <c r="BF41" s="145">
        <f>'Ctrinh-THANH SON (21-30)'!AF354</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'Ctrinh-THANH SON (21-30)'!AG7</f>
        <v>0</v>
      </c>
      <c r="H42" s="138">
        <f>'Ctrinh-THANH SON (21-30)'!AG14</f>
        <v>0</v>
      </c>
      <c r="I42" s="138">
        <f>'Ctrinh-THANH SON (21-30)'!AG21</f>
        <v>0</v>
      </c>
      <c r="J42" s="138">
        <f>'Ctrinh-THANH SON (21-30)'!AG28</f>
        <v>0</v>
      </c>
      <c r="K42" s="138">
        <f>'Ctrinh-THANH SON (21-30)'!AG35</f>
        <v>0</v>
      </c>
      <c r="L42" s="138">
        <f>'Ctrinh-THANH SON (21-30)'!AG42</f>
        <v>0</v>
      </c>
      <c r="M42" s="138">
        <f>'Ctrinh-THANH SON (21-30)'!AG49</f>
        <v>0</v>
      </c>
      <c r="N42" s="220">
        <f>'Ctrinh-THANH SON (21-30)'!AE63</f>
        <v>0</v>
      </c>
      <c r="O42" s="138">
        <f>'Ctrinh-THANH SON (21-30)'!AG63</f>
        <v>0</v>
      </c>
      <c r="P42" s="138">
        <f>'Ctrinh-THANH SON (21-30)'!AG70</f>
        <v>0</v>
      </c>
      <c r="Q42" s="138">
        <f>'Ctrinh-THANH SON (21-30)'!AG77</f>
        <v>0</v>
      </c>
      <c r="R42" s="200">
        <f t="shared" si="21"/>
        <v>0</v>
      </c>
      <c r="S42" s="145"/>
      <c r="T42" s="138">
        <f>'Ctrinh-THANH SON (21-30)'!AG84</f>
        <v>0</v>
      </c>
      <c r="U42" s="138">
        <f>'Ctrinh-THANH SON (21-30)'!AG91</f>
        <v>0</v>
      </c>
      <c r="V42" s="138">
        <f>'Ctrinh-THANH SON (21-30)'!AG98</f>
        <v>0</v>
      </c>
      <c r="W42" s="138">
        <f>'Ctrinh-THANH SON (21-30)'!AG105</f>
        <v>0</v>
      </c>
      <c r="X42" s="138">
        <f>'Ctrinh-THANH SON (21-30)'!AG112</f>
        <v>0</v>
      </c>
      <c r="Y42" s="138">
        <f>'Ctrinh-THANH SON (21-30)'!AG119</f>
        <v>0</v>
      </c>
      <c r="Z42" s="138">
        <f>'Ctrinh-THANH SON (21-30)'!AG126</f>
        <v>0</v>
      </c>
      <c r="AA42" s="138">
        <f>'Ctrinh-THANH SON (21-30)'!AG133</f>
        <v>0</v>
      </c>
      <c r="AB42" s="263">
        <f>SUM(AD42:AK42,AM42:AS42)</f>
        <v>0</v>
      </c>
      <c r="AC42" s="263"/>
      <c r="AD42" s="138">
        <f>'Ctrinh-THANH SON (21-30)'!AG141</f>
        <v>0</v>
      </c>
      <c r="AE42" s="138">
        <f>'Ctrinh-THANH SON (21-30)'!AG194</f>
        <v>0</v>
      </c>
      <c r="AF42" s="138">
        <f>'Ctrinh-THANH SON (21-30)'!AG198</f>
        <v>0</v>
      </c>
      <c r="AG42" s="138">
        <f>'Ctrinh-THANH SON (21-30)'!AG202</f>
        <v>0</v>
      </c>
      <c r="AH42" s="138">
        <f>'Ctrinh-THANH SON (21-30)'!AG206</f>
        <v>0</v>
      </c>
      <c r="AI42" s="138">
        <f>'Ctrinh-THANH SON (21-30)'!AG211</f>
        <v>0</v>
      </c>
      <c r="AJ42" s="138">
        <f>'Ctrinh-THANH SON (21-30)'!AG215</f>
        <v>0</v>
      </c>
      <c r="AK42" s="158"/>
      <c r="AL42" s="155">
        <f>$D42-$BH42</f>
        <v>0</v>
      </c>
      <c r="AM42" s="138">
        <f>'Ctrinh-THANH SON (21-30)'!AG230</f>
        <v>0</v>
      </c>
      <c r="AN42" s="138">
        <f>'Ctrinh-THANH SON (21-30)'!AG237</f>
        <v>0</v>
      </c>
      <c r="AO42" s="138">
        <f>'Ctrinh-THANH SON (21-30)'!AG244</f>
        <v>0</v>
      </c>
      <c r="AP42" s="138">
        <f>'Ctrinh-THANH SON (21-30)'!AG251</f>
        <v>0</v>
      </c>
      <c r="AQ42" s="138">
        <f>'Ctrinh-THANH SON (21-30)'!AG258</f>
        <v>0</v>
      </c>
      <c r="AR42" s="138">
        <f>'Ctrinh-THANH SON (21-30)'!AG262</f>
        <v>0</v>
      </c>
      <c r="AS42" s="138">
        <f>'Ctrinh-THANH SON (21-30)'!AG266</f>
        <v>0</v>
      </c>
      <c r="AT42" s="220">
        <f>'Ctrinh-THANH SON (21-30)'!AG270</f>
        <v>0</v>
      </c>
      <c r="AU42" s="138">
        <f>'Ctrinh-THANH SON (21-30)'!AG277</f>
        <v>0</v>
      </c>
      <c r="AV42" s="138">
        <f>'Ctrinh-THANH SON (21-30)'!AG284</f>
        <v>0</v>
      </c>
      <c r="AW42" s="138">
        <f>'Ctrinh-THANH SON (21-30)'!AG291</f>
        <v>0</v>
      </c>
      <c r="AX42" s="138">
        <f>'Ctrinh-THANH SON (21-30)'!AG298</f>
        <v>0</v>
      </c>
      <c r="AY42" s="138">
        <f>'Ctrinh-THANH SON (21-30)'!AG305</f>
        <v>0</v>
      </c>
      <c r="AZ42" s="138">
        <f>'Ctrinh-THANH SON (21-30)'!AG312</f>
        <v>0</v>
      </c>
      <c r="BA42" s="138">
        <f>'Ctrinh-THANH SON (21-30)'!AG319</f>
        <v>0</v>
      </c>
      <c r="BB42" s="138">
        <f>'Ctrinh-THANH SON (21-30)'!AG326</f>
        <v>0</v>
      </c>
      <c r="BC42" s="138">
        <f>'Ctrinh-THANH SON (21-30)'!AG333</f>
        <v>0</v>
      </c>
      <c r="BD42" s="138">
        <f>'Ctrinh-THANH SON (21-30)'!AG340</f>
        <v>0</v>
      </c>
      <c r="BE42" s="138">
        <f>'Ctrinh-THANH SON (21-30)'!AG347</f>
        <v>0</v>
      </c>
      <c r="BF42" s="145">
        <f>'Ctrinh-THANH SON (21-30)'!AG354</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'Ctrinh-THANH SON (21-30)'!AH7</f>
        <v>0</v>
      </c>
      <c r="H43" s="160">
        <f>'Ctrinh-THANH SON (21-30)'!AH14</f>
        <v>0</v>
      </c>
      <c r="I43" s="160">
        <f>'Ctrinh-THANH SON (21-30)'!AH21</f>
        <v>0</v>
      </c>
      <c r="J43" s="160">
        <f>'Ctrinh-THANH SON (21-30)'!AH28</f>
        <v>0</v>
      </c>
      <c r="K43" s="160">
        <f>'Ctrinh-THANH SON (21-30)'!AH35</f>
        <v>0</v>
      </c>
      <c r="L43" s="160">
        <f>'Ctrinh-THANH SON (21-30)'!AH42</f>
        <v>0</v>
      </c>
      <c r="M43" s="160">
        <f>'Ctrinh-THANH SON (21-30)'!AH49</f>
        <v>0</v>
      </c>
      <c r="N43" s="230">
        <f>'Ctrinh-THANH SON (21-30)'!AN63</f>
        <v>0</v>
      </c>
      <c r="O43" s="160">
        <f>'Ctrinh-THANH SON (21-30)'!AH63</f>
        <v>0</v>
      </c>
      <c r="P43" s="160">
        <f>'Ctrinh-THANH SON (21-30)'!AH70</f>
        <v>0</v>
      </c>
      <c r="Q43" s="160">
        <f>'Ctrinh-THANH SON (21-30)'!AH77</f>
        <v>0</v>
      </c>
      <c r="R43" s="200">
        <f t="shared" si="21"/>
        <v>0</v>
      </c>
      <c r="S43" s="168"/>
      <c r="T43" s="160">
        <f>'Ctrinh-THANH SON (21-30)'!AH84</f>
        <v>0</v>
      </c>
      <c r="U43" s="160">
        <f>'Ctrinh-THANH SON (21-30)'!AH91</f>
        <v>0</v>
      </c>
      <c r="V43" s="160">
        <f>'Ctrinh-THANH SON (21-30)'!AH98</f>
        <v>0</v>
      </c>
      <c r="W43" s="160">
        <f>'Ctrinh-THANH SON (21-30)'!AH105</f>
        <v>0</v>
      </c>
      <c r="X43" s="160">
        <f>'Ctrinh-THANH SON (21-30)'!AH112</f>
        <v>0</v>
      </c>
      <c r="Y43" s="160">
        <f>'Ctrinh-THANH SON (21-30)'!AH119</f>
        <v>0</v>
      </c>
      <c r="Z43" s="160">
        <f>'Ctrinh-THANH SON (21-30)'!AH126</f>
        <v>0</v>
      </c>
      <c r="AA43" s="160">
        <f>'Ctrinh-THANH SON (21-30)'!AH133</f>
        <v>0</v>
      </c>
      <c r="AB43" s="263">
        <f>SUM(AD43:AL43,AN43:AS43)</f>
        <v>0</v>
      </c>
      <c r="AC43" s="263"/>
      <c r="AD43" s="160">
        <f>'Ctrinh-THANH SON (21-30)'!AH141</f>
        <v>0</v>
      </c>
      <c r="AE43" s="160">
        <f>'Ctrinh-THANH SON (21-30)'!AH194</f>
        <v>0</v>
      </c>
      <c r="AF43" s="160">
        <f>'Ctrinh-THANH SON (21-30)'!AH198</f>
        <v>0</v>
      </c>
      <c r="AG43" s="160">
        <f>'Ctrinh-THANH SON (21-30)'!AH202</f>
        <v>0</v>
      </c>
      <c r="AH43" s="160">
        <f>'Ctrinh-THANH SON (21-30)'!AH206</f>
        <v>0</v>
      </c>
      <c r="AI43" s="160">
        <f>'Ctrinh-THANH SON (21-30)'!AH211</f>
        <v>0</v>
      </c>
      <c r="AJ43" s="160">
        <f>'Ctrinh-THANH SON (21-30)'!AH215</f>
        <v>0</v>
      </c>
      <c r="AK43" s="160">
        <f>'Ctrinh-THANH SON (21-30)'!AH219</f>
        <v>0</v>
      </c>
      <c r="AL43" s="160">
        <f>'Ctrinh-THANH SON (21-30)'!AH223</f>
        <v>0</v>
      </c>
      <c r="AM43" s="169">
        <f>$D43-$BH43</f>
        <v>0</v>
      </c>
      <c r="AN43" s="160">
        <f>'Ctrinh-THANH SON (21-30)'!AH237</f>
        <v>0</v>
      </c>
      <c r="AO43" s="160">
        <f>'Ctrinh-THANH SON (21-30)'!AH244</f>
        <v>0</v>
      </c>
      <c r="AP43" s="160">
        <f>'Ctrinh-THANH SON (21-30)'!AH251</f>
        <v>0</v>
      </c>
      <c r="AQ43" s="160">
        <f>'Ctrinh-THANH SON (21-30)'!AH258</f>
        <v>0</v>
      </c>
      <c r="AR43" s="160">
        <f>'Ctrinh-THANH SON (21-30)'!AH262</f>
        <v>0</v>
      </c>
      <c r="AS43" s="160">
        <f>'Ctrinh-THANH SON (21-30)'!AH266</f>
        <v>0</v>
      </c>
      <c r="AT43" s="230">
        <f>'Ctrinh-THANH SON (21-30)'!AH270</f>
        <v>0</v>
      </c>
      <c r="AU43" s="160">
        <f>'Ctrinh-THANH SON (21-30)'!AH277</f>
        <v>0</v>
      </c>
      <c r="AV43" s="160">
        <f>'Ctrinh-THANH SON (21-30)'!AH284</f>
        <v>0</v>
      </c>
      <c r="AW43" s="160">
        <f>'Ctrinh-THANH SON (21-30)'!AH291</f>
        <v>0</v>
      </c>
      <c r="AX43" s="160">
        <f>'Ctrinh-THANH SON (21-30)'!AH298</f>
        <v>0</v>
      </c>
      <c r="AY43" s="160">
        <f>'Ctrinh-THANH SON (21-30)'!AH305</f>
        <v>0</v>
      </c>
      <c r="AZ43" s="160">
        <f>'Ctrinh-THANH SON (21-30)'!AH312</f>
        <v>0</v>
      </c>
      <c r="BA43" s="160">
        <f>'Ctrinh-THANH SON (21-30)'!AH319</f>
        <v>0</v>
      </c>
      <c r="BB43" s="160">
        <f>'Ctrinh-THANH SON (21-30)'!AH326</f>
        <v>0</v>
      </c>
      <c r="BC43" s="160">
        <f>'Ctrinh-THANH SON (21-30)'!AH333</f>
        <v>0</v>
      </c>
      <c r="BD43" s="160">
        <f>'Ctrinh-THANH SON (21-30)'!AH340</f>
        <v>0</v>
      </c>
      <c r="BE43" s="160">
        <f>'Ctrinh-THANH SON (21-30)'!AH347</f>
        <v>0</v>
      </c>
      <c r="BF43" s="168">
        <f>'Ctrinh-THANH SON (21-30)'!AH354</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170"/>
      <c r="E44" s="299">
        <f t="shared" si="13"/>
        <v>0</v>
      </c>
      <c r="F44" s="160">
        <f t="shared" si="17"/>
        <v>0</v>
      </c>
      <c r="G44" s="160">
        <f>'Ctrinh-THANH SON (21-30)'!AI7</f>
        <v>0</v>
      </c>
      <c r="H44" s="160">
        <f>'Ctrinh-THANH SON (21-30)'!AI14</f>
        <v>0</v>
      </c>
      <c r="I44" s="160">
        <f>'Ctrinh-THANH SON (21-30)'!AI21</f>
        <v>0</v>
      </c>
      <c r="J44" s="160">
        <f>'Ctrinh-THANH SON (21-30)'!AI28</f>
        <v>0</v>
      </c>
      <c r="K44" s="160">
        <f>'Ctrinh-THANH SON (21-30)'!AI35</f>
        <v>0</v>
      </c>
      <c r="L44" s="160">
        <f>'Ctrinh-THANH SON (21-30)'!AI42</f>
        <v>0</v>
      </c>
      <c r="M44" s="160">
        <f>'Ctrinh-THANH SON (21-30)'!AI49</f>
        <v>0</v>
      </c>
      <c r="N44" s="230">
        <f>'Ctrinh-THANH SON (21-30)'!AO63</f>
        <v>0</v>
      </c>
      <c r="O44" s="160">
        <f>'Ctrinh-THANH SON (21-30)'!AI63</f>
        <v>0</v>
      </c>
      <c r="P44" s="160">
        <f>'Ctrinh-THANH SON (21-30)'!AI70</f>
        <v>0</v>
      </c>
      <c r="Q44" s="160">
        <f>'Ctrinh-THANH SON (21-30)'!AI77</f>
        <v>0</v>
      </c>
      <c r="R44" s="200">
        <f t="shared" si="21"/>
        <v>0</v>
      </c>
      <c r="S44" s="168"/>
      <c r="T44" s="160">
        <f>'Ctrinh-THANH SON (21-30)'!AI84</f>
        <v>0</v>
      </c>
      <c r="U44" s="160">
        <f>'Ctrinh-THANH SON (21-30)'!AI91</f>
        <v>0</v>
      </c>
      <c r="V44" s="160">
        <f>'Ctrinh-THANH SON (21-30)'!AI98</f>
        <v>0</v>
      </c>
      <c r="W44" s="160">
        <f>'Ctrinh-THANH SON (21-30)'!AI105</f>
        <v>0</v>
      </c>
      <c r="X44" s="160">
        <f>'Ctrinh-THANH SON (21-30)'!AI112</f>
        <v>0</v>
      </c>
      <c r="Y44" s="160">
        <f>'Ctrinh-THANH SON (21-30)'!AI119</f>
        <v>0</v>
      </c>
      <c r="Z44" s="160">
        <f>'Ctrinh-THANH SON (21-30)'!AI126</f>
        <v>0</v>
      </c>
      <c r="AA44" s="160">
        <f>'Ctrinh-THANH SON (21-30)'!AI133</f>
        <v>0</v>
      </c>
      <c r="AB44" s="263">
        <f>SUM(AD44:AM44,AO44:AS44)</f>
        <v>0</v>
      </c>
      <c r="AC44" s="263"/>
      <c r="AD44" s="160">
        <f>'Ctrinh-THANH SON (21-30)'!AI141</f>
        <v>0</v>
      </c>
      <c r="AE44" s="160">
        <f>'Ctrinh-THANH SON (21-30)'!AI194</f>
        <v>0</v>
      </c>
      <c r="AF44" s="160">
        <f>'Ctrinh-THANH SON (21-30)'!AI198</f>
        <v>0</v>
      </c>
      <c r="AG44" s="160">
        <f>'Ctrinh-THANH SON (21-30)'!AI202</f>
        <v>0</v>
      </c>
      <c r="AH44" s="160">
        <f>'Ctrinh-THANH SON (21-30)'!AI206</f>
        <v>0</v>
      </c>
      <c r="AI44" s="160">
        <f>'Ctrinh-THANH SON (21-30)'!AI211</f>
        <v>0</v>
      </c>
      <c r="AJ44" s="160">
        <f>'Ctrinh-THANH SON (21-30)'!AI215</f>
        <v>0</v>
      </c>
      <c r="AK44" s="160">
        <f>'Ctrinh-THANH SON (21-30)'!AI219</f>
        <v>0</v>
      </c>
      <c r="AL44" s="160">
        <f>'Ctrinh-THANH SON (21-30)'!AI223</f>
        <v>0</v>
      </c>
      <c r="AM44" s="160">
        <f>'Ctrinh-THANH SON (21-30)'!AI230</f>
        <v>0</v>
      </c>
      <c r="AN44" s="169">
        <f>$D44-$BH44</f>
        <v>0</v>
      </c>
      <c r="AO44" s="160">
        <f>'Ctrinh-THANH SON (21-30)'!AI244</f>
        <v>0</v>
      </c>
      <c r="AP44" s="160">
        <f>'Ctrinh-THANH SON (21-30)'!AI251</f>
        <v>0</v>
      </c>
      <c r="AQ44" s="160">
        <f>'Ctrinh-THANH SON (21-30)'!AI258</f>
        <v>0</v>
      </c>
      <c r="AR44" s="160">
        <f>'Ctrinh-THANH SON (21-30)'!AI262</f>
        <v>0</v>
      </c>
      <c r="AS44" s="160">
        <f>'Ctrinh-THANH SON (21-30)'!AI266</f>
        <v>0</v>
      </c>
      <c r="AT44" s="230">
        <f>'Ctrinh-THANH SON (21-30)'!AI270</f>
        <v>0</v>
      </c>
      <c r="AU44" s="160">
        <f>'Ctrinh-THANH SON (21-30)'!AI277</f>
        <v>0</v>
      </c>
      <c r="AV44" s="160">
        <f>'Ctrinh-THANH SON (21-30)'!AI284</f>
        <v>0</v>
      </c>
      <c r="AW44" s="160">
        <f>'Ctrinh-THANH SON (21-30)'!AI291</f>
        <v>0</v>
      </c>
      <c r="AX44" s="160">
        <f>'Ctrinh-THANH SON (21-30)'!AI298</f>
        <v>0</v>
      </c>
      <c r="AY44" s="160">
        <f>'Ctrinh-THANH SON (21-30)'!AI305</f>
        <v>0</v>
      </c>
      <c r="AZ44" s="160">
        <f>'Ctrinh-THANH SON (21-30)'!AI312</f>
        <v>0</v>
      </c>
      <c r="BA44" s="160">
        <f>'Ctrinh-THANH SON (21-30)'!AI319</f>
        <v>0</v>
      </c>
      <c r="BB44" s="160">
        <f>'Ctrinh-THANH SON (21-30)'!AI326</f>
        <v>0</v>
      </c>
      <c r="BC44" s="160">
        <f>'Ctrinh-THANH SON (21-30)'!AI333</f>
        <v>0</v>
      </c>
      <c r="BD44" s="160">
        <f>'Ctrinh-THANH SON (21-30)'!AI340</f>
        <v>0</v>
      </c>
      <c r="BE44" s="160">
        <f>'Ctrinh-THANH SON (21-30)'!AI347</f>
        <v>0</v>
      </c>
      <c r="BF44" s="168">
        <f>'Ctrinh-THANH SON (21-30)'!AI354</f>
        <v>0</v>
      </c>
      <c r="BG44" s="138"/>
      <c r="BH44" s="160">
        <f t="shared" si="22"/>
        <v>0</v>
      </c>
      <c r="BI44" s="146">
        <f>$AN$64-BH44</f>
        <v>0</v>
      </c>
      <c r="BJ44" s="138">
        <f t="shared" si="20"/>
        <v>0</v>
      </c>
      <c r="BK44" s="166"/>
      <c r="BL44" s="165"/>
    </row>
    <row r="45" spans="1:64" s="164" customFormat="1" ht="15.75" customHeight="1">
      <c r="A45" s="313"/>
      <c r="B45" s="162" t="s">
        <v>675</v>
      </c>
      <c r="C45" s="161" t="s">
        <v>114</v>
      </c>
      <c r="D45" s="170"/>
      <c r="E45" s="299">
        <f t="shared" si="13"/>
        <v>0</v>
      </c>
      <c r="F45" s="160">
        <f t="shared" si="17"/>
        <v>0</v>
      </c>
      <c r="G45" s="160">
        <f>'Ctrinh-THANH SON (21-30)'!AJ7</f>
        <v>0</v>
      </c>
      <c r="H45" s="160">
        <f>'Ctrinh-THANH SON (21-30)'!AJ14</f>
        <v>0</v>
      </c>
      <c r="I45" s="160">
        <f>'Ctrinh-THANH SON (21-30)'!AJ21</f>
        <v>0</v>
      </c>
      <c r="J45" s="160">
        <f>'Ctrinh-THANH SON (21-30)'!AJ28</f>
        <v>0</v>
      </c>
      <c r="K45" s="160">
        <f>'Ctrinh-THANH SON (21-30)'!AJ35</f>
        <v>0</v>
      </c>
      <c r="L45" s="160">
        <f>'Ctrinh-THANH SON (21-30)'!AJ42</f>
        <v>0</v>
      </c>
      <c r="M45" s="160">
        <f>'Ctrinh-THANH SON (21-30)'!AJ49</f>
        <v>0</v>
      </c>
      <c r="N45" s="230">
        <f>'Ctrinh-THANH SON (21-30)'!AV63</f>
        <v>0</v>
      </c>
      <c r="O45" s="160">
        <f>'Ctrinh-THANH SON (21-30)'!AJ63</f>
        <v>0</v>
      </c>
      <c r="P45" s="160">
        <f>'Ctrinh-THANH SON (21-30)'!AJ70</f>
        <v>0</v>
      </c>
      <c r="Q45" s="160">
        <f>'Ctrinh-THANH SON (21-30)'!AJ77</f>
        <v>0</v>
      </c>
      <c r="R45" s="200">
        <f t="shared" si="21"/>
        <v>0</v>
      </c>
      <c r="S45" s="168"/>
      <c r="T45" s="160">
        <f>'Ctrinh-THANH SON (21-30)'!AJ84</f>
        <v>0</v>
      </c>
      <c r="U45" s="160">
        <f>'Ctrinh-THANH SON (21-30)'!AJ91</f>
        <v>0</v>
      </c>
      <c r="V45" s="160">
        <f>'Ctrinh-THANH SON (21-30)'!AJ98</f>
        <v>0</v>
      </c>
      <c r="W45" s="160">
        <f>'Ctrinh-THANH SON (21-30)'!AJ105</f>
        <v>0</v>
      </c>
      <c r="X45" s="160">
        <f>'Ctrinh-THANH SON (21-30)'!AJ112</f>
        <v>0</v>
      </c>
      <c r="Y45" s="160">
        <f>'Ctrinh-THANH SON (21-30)'!AJ119</f>
        <v>0</v>
      </c>
      <c r="Z45" s="160">
        <f>'Ctrinh-THANH SON (21-30)'!AJ126</f>
        <v>0</v>
      </c>
      <c r="AA45" s="160">
        <f>'Ctrinh-THANH SON (21-30)'!AJ133</f>
        <v>0</v>
      </c>
      <c r="AB45" s="263">
        <f>SUM(AD45:AN45,AP45:AS45)</f>
        <v>0</v>
      </c>
      <c r="AC45" s="263"/>
      <c r="AD45" s="160">
        <f>'Ctrinh-THANH SON (21-30)'!AJ141</f>
        <v>0</v>
      </c>
      <c r="AE45" s="160">
        <f>'Ctrinh-THANH SON (21-30)'!AJ194</f>
        <v>0</v>
      </c>
      <c r="AF45" s="160">
        <f>'Ctrinh-THANH SON (21-30)'!AJ198</f>
        <v>0</v>
      </c>
      <c r="AG45" s="160">
        <f>'Ctrinh-THANH SON (21-30)'!AJ202</f>
        <v>0</v>
      </c>
      <c r="AH45" s="160">
        <f>'Ctrinh-THANH SON (21-30)'!AJ206</f>
        <v>0</v>
      </c>
      <c r="AI45" s="160">
        <f>'Ctrinh-THANH SON (21-30)'!AJ211</f>
        <v>0</v>
      </c>
      <c r="AJ45" s="160">
        <f>'Ctrinh-THANH SON (21-30)'!AJ215</f>
        <v>0</v>
      </c>
      <c r="AK45" s="160">
        <f>'Ctrinh-THANH SON (21-30)'!AJ219</f>
        <v>0</v>
      </c>
      <c r="AL45" s="160">
        <f>'Ctrinh-THANH SON (21-30)'!AJ223</f>
        <v>0</v>
      </c>
      <c r="AM45" s="160">
        <f>'Ctrinh-THANH SON (21-30)'!AJ230</f>
        <v>0</v>
      </c>
      <c r="AN45" s="160">
        <f>'Ctrinh-THANH SON (21-30)'!AJ237</f>
        <v>0</v>
      </c>
      <c r="AO45" s="169">
        <f>$D45-$BH45</f>
        <v>0</v>
      </c>
      <c r="AP45" s="160">
        <f>'Ctrinh-THANH SON (21-30)'!AJ251</f>
        <v>0</v>
      </c>
      <c r="AQ45" s="160">
        <f>'Ctrinh-THANH SON (21-30)'!AJ258</f>
        <v>0</v>
      </c>
      <c r="AR45" s="160">
        <f>'Ctrinh-THANH SON (21-30)'!AJ262</f>
        <v>0</v>
      </c>
      <c r="AS45" s="160">
        <f>'Ctrinh-THANH SON (21-30)'!AJ266</f>
        <v>0</v>
      </c>
      <c r="AT45" s="230">
        <f>'Ctrinh-THANH SON (21-30)'!AJ270</f>
        <v>0</v>
      </c>
      <c r="AU45" s="160">
        <f>'Ctrinh-THANH SON (21-30)'!AJ277</f>
        <v>0</v>
      </c>
      <c r="AV45" s="160">
        <f>'Ctrinh-THANH SON (21-30)'!AJ284</f>
        <v>0</v>
      </c>
      <c r="AW45" s="160">
        <f>'Ctrinh-THANH SON (21-30)'!AJ291</f>
        <v>0</v>
      </c>
      <c r="AX45" s="160">
        <f>'Ctrinh-THANH SON (21-30)'!AJ298</f>
        <v>0</v>
      </c>
      <c r="AY45" s="160">
        <f>'Ctrinh-THANH SON (21-30)'!AJ305</f>
        <v>0</v>
      </c>
      <c r="AZ45" s="160">
        <f>'Ctrinh-THANH SON (21-30)'!AJ312</f>
        <v>0</v>
      </c>
      <c r="BA45" s="160">
        <f>'Ctrinh-THANH SON (21-30)'!AJ319</f>
        <v>0</v>
      </c>
      <c r="BB45" s="160">
        <f>'Ctrinh-THANH SON (21-30)'!AJ326</f>
        <v>0</v>
      </c>
      <c r="BC45" s="160">
        <f>'Ctrinh-THANH SON (21-30)'!AJ333</f>
        <v>0</v>
      </c>
      <c r="BD45" s="160">
        <f>'Ctrinh-THANH SON (21-30)'!AJ340</f>
        <v>0</v>
      </c>
      <c r="BE45" s="160">
        <f>'Ctrinh-THANH SON (21-30)'!AJ347</f>
        <v>0</v>
      </c>
      <c r="BF45" s="168">
        <f>'Ctrinh-THANH SON (21-30)'!AJ354</f>
        <v>0</v>
      </c>
      <c r="BG45" s="138"/>
      <c r="BH45" s="160">
        <f t="shared" si="22"/>
        <v>0</v>
      </c>
      <c r="BI45" s="146">
        <f>$AO$64-BH45</f>
        <v>0</v>
      </c>
      <c r="BJ45" s="138">
        <f t="shared" si="20"/>
        <v>0</v>
      </c>
      <c r="BK45" s="166"/>
      <c r="BL45" s="165"/>
    </row>
    <row r="46" spans="1:64" s="158" customFormat="1" ht="15.75" customHeight="1">
      <c r="A46" s="312"/>
      <c r="B46" s="162" t="s">
        <v>676</v>
      </c>
      <c r="C46" s="156" t="s">
        <v>116</v>
      </c>
      <c r="D46" s="149"/>
      <c r="E46" s="200">
        <f t="shared" si="13"/>
        <v>0</v>
      </c>
      <c r="F46" s="138">
        <f t="shared" si="17"/>
        <v>0</v>
      </c>
      <c r="G46" s="138">
        <f>'Ctrinh-THANH SON (21-30)'!AK7</f>
        <v>0</v>
      </c>
      <c r="H46" s="138">
        <f>'Ctrinh-THANH SON (21-30)'!AK14</f>
        <v>0</v>
      </c>
      <c r="I46" s="138">
        <f>'Ctrinh-THANH SON (21-30)'!AK21</f>
        <v>0</v>
      </c>
      <c r="J46" s="138">
        <f>'Ctrinh-THANH SON (21-30)'!AK28</f>
        <v>0</v>
      </c>
      <c r="K46" s="138">
        <f>'Ctrinh-THANH SON (21-30)'!AK35</f>
        <v>0</v>
      </c>
      <c r="L46" s="138">
        <f>'Ctrinh-THANH SON (21-30)'!AK42</f>
        <v>0</v>
      </c>
      <c r="M46" s="138">
        <f>'Ctrinh-THANH SON (21-30)'!AK49</f>
        <v>0</v>
      </c>
      <c r="N46" s="220">
        <f>'Ctrinh-THANH SON (21-30)'!AJ63</f>
        <v>0</v>
      </c>
      <c r="O46" s="138">
        <f>'Ctrinh-THANH SON (21-30)'!AK63</f>
        <v>0</v>
      </c>
      <c r="P46" s="138">
        <f>'Ctrinh-THANH SON (21-30)'!AK70</f>
        <v>0</v>
      </c>
      <c r="Q46" s="138">
        <f>'Ctrinh-THANH SON (21-30)'!AK77</f>
        <v>0</v>
      </c>
      <c r="R46" s="200">
        <f t="shared" si="21"/>
        <v>0</v>
      </c>
      <c r="S46" s="145"/>
      <c r="T46" s="138">
        <f>'Ctrinh-THANH SON (21-30)'!AK84</f>
        <v>0</v>
      </c>
      <c r="U46" s="138">
        <f>'Ctrinh-THANH SON (21-30)'!AK91</f>
        <v>0</v>
      </c>
      <c r="V46" s="138">
        <f>'Ctrinh-THANH SON (21-30)'!AK98</f>
        <v>0</v>
      </c>
      <c r="W46" s="138">
        <f>'Ctrinh-THANH SON (21-30)'!AK105</f>
        <v>0</v>
      </c>
      <c r="X46" s="138">
        <f>'Ctrinh-THANH SON (21-30)'!AK112</f>
        <v>0</v>
      </c>
      <c r="Y46" s="138">
        <f>'Ctrinh-THANH SON (21-30)'!AK119</f>
        <v>0</v>
      </c>
      <c r="Z46" s="138">
        <f>'Ctrinh-THANH SON (21-30)'!AK126</f>
        <v>0</v>
      </c>
      <c r="AA46" s="138">
        <f>'Ctrinh-THANH SON (21-30)'!AK133</f>
        <v>0</v>
      </c>
      <c r="AB46" s="263">
        <f>SUM(AD46:AO46,AQ46:AS46)</f>
        <v>0</v>
      </c>
      <c r="AC46" s="263"/>
      <c r="AD46" s="138">
        <f>'Ctrinh-THANH SON (21-30)'!AK141</f>
        <v>0</v>
      </c>
      <c r="AE46" s="138">
        <f>'Ctrinh-THANH SON (21-30)'!AK194</f>
        <v>0</v>
      </c>
      <c r="AF46" s="138">
        <f>'Ctrinh-THANH SON (21-30)'!AK198</f>
        <v>0</v>
      </c>
      <c r="AG46" s="138">
        <f>'Ctrinh-THANH SON (21-30)'!AK202</f>
        <v>0</v>
      </c>
      <c r="AH46" s="138">
        <f>'Ctrinh-THANH SON (21-30)'!AK206</f>
        <v>0</v>
      </c>
      <c r="AI46" s="138">
        <f>'Ctrinh-THANH SON (21-30)'!AK211</f>
        <v>0</v>
      </c>
      <c r="AJ46" s="138">
        <f>'Ctrinh-THANH SON (21-30)'!AK215</f>
        <v>0</v>
      </c>
      <c r="AK46" s="138">
        <f>'Ctrinh-THANH SON (21-30)'!AK219</f>
        <v>0</v>
      </c>
      <c r="AL46" s="138">
        <f>'Ctrinh-THANH SON (21-30)'!AK223</f>
        <v>0</v>
      </c>
      <c r="AM46" s="138">
        <f>'Ctrinh-THANH SON (21-30)'!AK230</f>
        <v>0</v>
      </c>
      <c r="AN46" s="138">
        <f>'Ctrinh-THANH SON (21-30)'!AK237</f>
        <v>0</v>
      </c>
      <c r="AO46" s="138">
        <f>'Ctrinh-THANH SON (21-30)'!AK244</f>
        <v>0</v>
      </c>
      <c r="AP46" s="155">
        <f>$D46-$BH46</f>
        <v>0</v>
      </c>
      <c r="AQ46" s="138">
        <f>'Ctrinh-THANH SON (21-30)'!AK258</f>
        <v>0</v>
      </c>
      <c r="AR46" s="138">
        <f>'Ctrinh-THANH SON (21-30)'!AK262</f>
        <v>0</v>
      </c>
      <c r="AS46" s="138">
        <f>'Ctrinh-THANH SON (21-30)'!AK266</f>
        <v>0</v>
      </c>
      <c r="AT46" s="220">
        <f>'Ctrinh-THANH SON (21-30)'!AK270</f>
        <v>0</v>
      </c>
      <c r="AU46" s="138">
        <f>'Ctrinh-THANH SON (21-30)'!AK277</f>
        <v>0</v>
      </c>
      <c r="AV46" s="138">
        <f>'Ctrinh-THANH SON (21-30)'!AK284</f>
        <v>0</v>
      </c>
      <c r="AW46" s="138">
        <f>'Ctrinh-THANH SON (21-30)'!AK291</f>
        <v>0</v>
      </c>
      <c r="AX46" s="138">
        <f>'Ctrinh-THANH SON (21-30)'!AK298</f>
        <v>0</v>
      </c>
      <c r="AY46" s="138">
        <f>'Ctrinh-THANH SON (21-30)'!AK305</f>
        <v>0</v>
      </c>
      <c r="AZ46" s="138">
        <f>'Ctrinh-THANH SON (21-30)'!AK312</f>
        <v>0</v>
      </c>
      <c r="BA46" s="138">
        <f>'Ctrinh-THANH SON (21-30)'!AK319</f>
        <v>0</v>
      </c>
      <c r="BB46" s="138">
        <f>'Ctrinh-THANH SON (21-30)'!AK326</f>
        <v>0</v>
      </c>
      <c r="BC46" s="138">
        <f>'Ctrinh-THANH SON (21-30)'!AK333</f>
        <v>0</v>
      </c>
      <c r="BD46" s="138">
        <f>'Ctrinh-THANH SON (21-30)'!AK340</f>
        <v>0</v>
      </c>
      <c r="BE46" s="138">
        <f>'Ctrinh-THANH SON (21-30)'!AK347</f>
        <v>0</v>
      </c>
      <c r="BF46" s="145">
        <f>'Ctrinh-THANH SON (21-30)'!AK354</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'Ctrinh-THANH SON (21-30)'!AL7</f>
        <v>0</v>
      </c>
      <c r="H47" s="138">
        <f>'Ctrinh-THANH SON (21-30)'!AL14</f>
        <v>0</v>
      </c>
      <c r="I47" s="138">
        <f>'Ctrinh-THANH SON (21-30)'!AL21</f>
        <v>0</v>
      </c>
      <c r="J47" s="138">
        <f>'Ctrinh-THANH SON (21-30)'!AL28</f>
        <v>0</v>
      </c>
      <c r="K47" s="138">
        <f>'Ctrinh-THANH SON (21-30)'!AL35</f>
        <v>0</v>
      </c>
      <c r="L47" s="138">
        <f>'Ctrinh-THANH SON (21-30)'!AL42</f>
        <v>0</v>
      </c>
      <c r="M47" s="138">
        <f>'Ctrinh-THANH SON (21-30)'!AL49</f>
        <v>0</v>
      </c>
      <c r="N47" s="220">
        <f>'Ctrinh-THANH SON (21-30)'!AD63</f>
        <v>0</v>
      </c>
      <c r="O47" s="138">
        <f>'Ctrinh-THANH SON (21-30)'!AL63</f>
        <v>0</v>
      </c>
      <c r="P47" s="138">
        <f>'Ctrinh-THANH SON (21-30)'!AL70</f>
        <v>0</v>
      </c>
      <c r="Q47" s="138">
        <f>'Ctrinh-THANH SON (21-30)'!AL77</f>
        <v>0</v>
      </c>
      <c r="R47" s="200">
        <f t="shared" si="21"/>
        <v>0</v>
      </c>
      <c r="S47" s="145"/>
      <c r="T47" s="138">
        <f>'Ctrinh-THANH SON (21-30)'!AL84</f>
        <v>0</v>
      </c>
      <c r="U47" s="138">
        <f>'Ctrinh-THANH SON (21-30)'!AL91</f>
        <v>0</v>
      </c>
      <c r="V47" s="138">
        <f>'Ctrinh-THANH SON (21-30)'!AL98</f>
        <v>0</v>
      </c>
      <c r="W47" s="138">
        <f>'Ctrinh-THANH SON (21-30)'!AL105</f>
        <v>0</v>
      </c>
      <c r="X47" s="138">
        <f>'Ctrinh-THANH SON (21-30)'!AL112</f>
        <v>0</v>
      </c>
      <c r="Y47" s="138">
        <f>'Ctrinh-THANH SON (21-30)'!AL119</f>
        <v>0</v>
      </c>
      <c r="Z47" s="138">
        <f>'Ctrinh-THANH SON (21-30)'!AL126</f>
        <v>0</v>
      </c>
      <c r="AA47" s="138">
        <f>'Ctrinh-THANH SON (21-30)'!AL133</f>
        <v>0</v>
      </c>
      <c r="AB47" s="263">
        <f>SUM(AD47:AP47,AR47:AS47)</f>
        <v>0</v>
      </c>
      <c r="AC47" s="263"/>
      <c r="AD47" s="138">
        <f>'Ctrinh-THANH SON (21-30)'!AL141</f>
        <v>0</v>
      </c>
      <c r="AE47" s="138">
        <f>'Ctrinh-THANH SON (21-30)'!AL194</f>
        <v>0</v>
      </c>
      <c r="AF47" s="138">
        <f>'Ctrinh-THANH SON (21-30)'!AL198</f>
        <v>0</v>
      </c>
      <c r="AG47" s="138">
        <f>'Ctrinh-THANH SON (21-30)'!AL202</f>
        <v>0</v>
      </c>
      <c r="AH47" s="138">
        <f>'Ctrinh-THANH SON (21-30)'!AL206</f>
        <v>0</v>
      </c>
      <c r="AI47" s="138">
        <f>'Ctrinh-THANH SON (21-30)'!AL211</f>
        <v>0</v>
      </c>
      <c r="AJ47" s="138">
        <f>'Ctrinh-THANH SON (21-30)'!AL215</f>
        <v>0</v>
      </c>
      <c r="AK47" s="138">
        <f>'Ctrinh-THANH SON (21-30)'!AL219</f>
        <v>0</v>
      </c>
      <c r="AL47" s="138">
        <f>'Ctrinh-THANH SON (21-30)'!AL223</f>
        <v>0</v>
      </c>
      <c r="AM47" s="138">
        <f>'Ctrinh-THANH SON (21-30)'!AL230</f>
        <v>0</v>
      </c>
      <c r="AN47" s="138">
        <f>'Ctrinh-THANH SON (21-30)'!AL237</f>
        <v>0</v>
      </c>
      <c r="AO47" s="138">
        <f>'Ctrinh-THANH SON (21-30)'!AL244</f>
        <v>0</v>
      </c>
      <c r="AP47" s="138">
        <f>'Ctrinh-THANH SON (21-30)'!AL251</f>
        <v>0</v>
      </c>
      <c r="AQ47" s="155">
        <f>$D47-$BH47</f>
        <v>0</v>
      </c>
      <c r="AR47" s="138">
        <f>'Ctrinh-THANH SON (21-30)'!AL262</f>
        <v>0</v>
      </c>
      <c r="AS47" s="138">
        <f>'Ctrinh-THANH SON (21-30)'!AL266</f>
        <v>0</v>
      </c>
      <c r="AT47" s="220">
        <f>'Ctrinh-THANH SON (21-30)'!AL270</f>
        <v>0</v>
      </c>
      <c r="AU47" s="138">
        <f>'Ctrinh-THANH SON (21-30)'!AL277</f>
        <v>0</v>
      </c>
      <c r="AV47" s="138">
        <f>'Ctrinh-THANH SON (21-30)'!AL284</f>
        <v>0</v>
      </c>
      <c r="AW47" s="138">
        <f>'Ctrinh-THANH SON (21-30)'!AL291</f>
        <v>0</v>
      </c>
      <c r="AX47" s="138">
        <f>'Ctrinh-THANH SON (21-30)'!AL298</f>
        <v>0</v>
      </c>
      <c r="AY47" s="138">
        <f>'Ctrinh-THANH SON (21-30)'!AL305</f>
        <v>0</v>
      </c>
      <c r="AZ47" s="138">
        <f>'Ctrinh-THANH SON (21-30)'!AL312</f>
        <v>0</v>
      </c>
      <c r="BA47" s="138">
        <f>'Ctrinh-THANH SON (21-30)'!AL319</f>
        <v>0</v>
      </c>
      <c r="BB47" s="138">
        <f>'Ctrinh-THANH SON (21-30)'!AL326</f>
        <v>0</v>
      </c>
      <c r="BC47" s="138">
        <f>'Ctrinh-THANH SON (21-30)'!AL333</f>
        <v>0</v>
      </c>
      <c r="BD47" s="138">
        <f>'Ctrinh-THANH SON (21-30)'!AL340</f>
        <v>0</v>
      </c>
      <c r="BE47" s="138">
        <f>'Ctrinh-THANH SON (21-30)'!AL347</f>
        <v>0</v>
      </c>
      <c r="BF47" s="145">
        <f>'Ctrinh-THANH SON (21-30)'!AL354</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'Ctrinh-THANH SON (21-30)'!AM7</f>
        <v>0</v>
      </c>
      <c r="H48" s="138">
        <f>'Ctrinh-THANH SON (21-30)'!AM14</f>
        <v>0</v>
      </c>
      <c r="I48" s="138">
        <f>'Ctrinh-THANH SON (21-30)'!AM21</f>
        <v>0</v>
      </c>
      <c r="J48" s="138">
        <f>'Ctrinh-THANH SON (21-30)'!AM28</f>
        <v>0</v>
      </c>
      <c r="K48" s="138">
        <f>'Ctrinh-THANH SON (21-30)'!AM35</f>
        <v>0</v>
      </c>
      <c r="L48" s="138">
        <f>'Ctrinh-THANH SON (21-30)'!AM42</f>
        <v>0</v>
      </c>
      <c r="M48" s="138">
        <f>'Ctrinh-THANH SON (21-30)'!AM49</f>
        <v>0</v>
      </c>
      <c r="N48" s="220">
        <f>'Ctrinh-THANH SON (21-30)'!AL63</f>
        <v>0</v>
      </c>
      <c r="O48" s="138">
        <f>'Ctrinh-THANH SON (21-30)'!AM63</f>
        <v>0</v>
      </c>
      <c r="P48" s="138">
        <f>'Ctrinh-THANH SON (21-30)'!AM70</f>
        <v>0</v>
      </c>
      <c r="Q48" s="138">
        <f>'Ctrinh-THANH SON (21-30)'!AM77</f>
        <v>0</v>
      </c>
      <c r="R48" s="200">
        <f t="shared" si="21"/>
        <v>0</v>
      </c>
      <c r="S48" s="145"/>
      <c r="T48" s="138">
        <f>'Ctrinh-THANH SON (21-30)'!AM84</f>
        <v>0</v>
      </c>
      <c r="U48" s="138">
        <f>'Ctrinh-THANH SON (21-30)'!AM91</f>
        <v>0</v>
      </c>
      <c r="V48" s="138">
        <f>'Ctrinh-THANH SON (21-30)'!AM98</f>
        <v>0</v>
      </c>
      <c r="W48" s="138">
        <f>'Ctrinh-THANH SON (21-30)'!AM105</f>
        <v>0</v>
      </c>
      <c r="X48" s="138">
        <f>'Ctrinh-THANH SON (21-30)'!AM112</f>
        <v>0</v>
      </c>
      <c r="Y48" s="138">
        <f>'Ctrinh-THANH SON (21-30)'!AM119</f>
        <v>0</v>
      </c>
      <c r="Z48" s="138">
        <f>'Ctrinh-THANH SON (21-30)'!AM126</f>
        <v>0</v>
      </c>
      <c r="AA48" s="138">
        <f>'Ctrinh-THANH SON (21-30)'!AM133</f>
        <v>0</v>
      </c>
      <c r="AB48" s="263">
        <f>SUM(AD48:AQ48,AS48)</f>
        <v>0</v>
      </c>
      <c r="AC48" s="263"/>
      <c r="AD48" s="138">
        <f>'Ctrinh-THANH SON (21-30)'!AM141</f>
        <v>0</v>
      </c>
      <c r="AE48" s="138">
        <f>'Ctrinh-THANH SON (21-30)'!AM194</f>
        <v>0</v>
      </c>
      <c r="AF48" s="138">
        <f>'Ctrinh-THANH SON (21-30)'!AM198</f>
        <v>0</v>
      </c>
      <c r="AG48" s="138">
        <f>'Ctrinh-THANH SON (21-30)'!AM202</f>
        <v>0</v>
      </c>
      <c r="AH48" s="138">
        <f>'Ctrinh-THANH SON (21-30)'!AM206</f>
        <v>0</v>
      </c>
      <c r="AI48" s="138">
        <f>'Ctrinh-THANH SON (21-30)'!AM211</f>
        <v>0</v>
      </c>
      <c r="AJ48" s="138">
        <f>'Ctrinh-THANH SON (21-30)'!AM215</f>
        <v>0</v>
      </c>
      <c r="AK48" s="138">
        <f>'Ctrinh-THANH SON (21-30)'!AM219</f>
        <v>0</v>
      </c>
      <c r="AL48" s="138">
        <f>'Ctrinh-THANH SON (21-30)'!AM223</f>
        <v>0</v>
      </c>
      <c r="AM48" s="138">
        <f>'Ctrinh-THANH SON (21-30)'!AM230</f>
        <v>0</v>
      </c>
      <c r="AN48" s="138">
        <f>'Ctrinh-THANH SON (21-30)'!AM237</f>
        <v>0</v>
      </c>
      <c r="AO48" s="138">
        <f>'Ctrinh-THANH SON (21-30)'!AM244</f>
        <v>0</v>
      </c>
      <c r="AP48" s="138">
        <f>'Ctrinh-THANH SON (21-30)'!AM251</f>
        <v>0</v>
      </c>
      <c r="AQ48" s="138">
        <f>'Ctrinh-THANH SON (21-30)'!AM258</f>
        <v>0</v>
      </c>
      <c r="AR48" s="155">
        <f>$D48-$BH48</f>
        <v>0</v>
      </c>
      <c r="AS48" s="138">
        <f>'Ctrinh-THANH SON (21-30)'!AM266</f>
        <v>0</v>
      </c>
      <c r="AT48" s="220">
        <f>'Ctrinh-THANH SON (21-30)'!AM270</f>
        <v>0</v>
      </c>
      <c r="AU48" s="138">
        <f>'Ctrinh-THANH SON (21-30)'!AM277</f>
        <v>0</v>
      </c>
      <c r="AV48" s="138">
        <f>'Ctrinh-THANH SON (21-30)'!AM284</f>
        <v>0</v>
      </c>
      <c r="AW48" s="138">
        <f>'Ctrinh-THANH SON (21-30)'!AM291</f>
        <v>0</v>
      </c>
      <c r="AX48" s="138">
        <f>'Ctrinh-THANH SON (21-30)'!AM298</f>
        <v>0</v>
      </c>
      <c r="AY48" s="138">
        <f>'Ctrinh-THANH SON (21-30)'!AM305</f>
        <v>0</v>
      </c>
      <c r="AZ48" s="138">
        <f>'Ctrinh-THANH SON (21-30)'!AM312</f>
        <v>0</v>
      </c>
      <c r="BA48" s="138">
        <f>'Ctrinh-THANH SON (21-30)'!AM319</f>
        <v>0</v>
      </c>
      <c r="BB48" s="138">
        <f>'Ctrinh-THANH SON (21-30)'!AM326</f>
        <v>0</v>
      </c>
      <c r="BC48" s="138">
        <f>'Ctrinh-THANH SON (21-30)'!AM333</f>
        <v>0</v>
      </c>
      <c r="BD48" s="138">
        <f>'Ctrinh-THANH SON (21-30)'!AM340</f>
        <v>0</v>
      </c>
      <c r="BE48" s="138">
        <f>'Ctrinh-THANH SON (21-30)'!AM347</f>
        <v>0</v>
      </c>
      <c r="BF48" s="145">
        <f>'Ctrinh-THANH SON (21-30)'!AM354</f>
        <v>0</v>
      </c>
      <c r="BG48" s="138"/>
      <c r="BH48" s="138">
        <f t="shared" si="22"/>
        <v>0</v>
      </c>
      <c r="BI48" s="146">
        <f>$AR$64-BH48</f>
        <v>0</v>
      </c>
      <c r="BJ48" s="138">
        <f t="shared" si="20"/>
        <v>0</v>
      </c>
      <c r="BK48" s="152"/>
      <c r="BL48" s="159"/>
    </row>
    <row r="49" spans="1:64" s="158" customFormat="1" ht="15.75" customHeight="1">
      <c r="A49" s="312"/>
      <c r="B49" s="162" t="s">
        <v>90</v>
      </c>
      <c r="C49" s="161" t="s">
        <v>91</v>
      </c>
      <c r="D49" s="149"/>
      <c r="E49" s="200">
        <f t="shared" si="13"/>
        <v>0</v>
      </c>
      <c r="F49" s="138">
        <f t="shared" si="17"/>
        <v>0</v>
      </c>
      <c r="G49" s="138">
        <f>'Ctrinh-THANH SON (21-30)'!AN7</f>
        <v>0</v>
      </c>
      <c r="H49" s="138">
        <f>'Ctrinh-THANH SON (21-30)'!AN14</f>
        <v>0</v>
      </c>
      <c r="I49" s="138">
        <f>'Ctrinh-THANH SON (21-30)'!AN21</f>
        <v>0</v>
      </c>
      <c r="J49" s="138">
        <f>'Ctrinh-THANH SON (21-30)'!AN28</f>
        <v>0</v>
      </c>
      <c r="K49" s="138">
        <f>'Ctrinh-THANH SON (21-30)'!AN35</f>
        <v>0</v>
      </c>
      <c r="L49" s="138">
        <f>'Ctrinh-THANH SON (21-30)'!AN42</f>
        <v>0</v>
      </c>
      <c r="M49" s="138">
        <f>'Ctrinh-THANH SON (21-30)'!AN49</f>
        <v>0</v>
      </c>
      <c r="N49" s="220">
        <f>'Ctrinh-THANH SON (21-30)'!AF63</f>
        <v>0</v>
      </c>
      <c r="O49" s="138">
        <f>'Ctrinh-THANH SON (21-30)'!AN63</f>
        <v>0</v>
      </c>
      <c r="P49" s="138">
        <f>'Ctrinh-THANH SON (21-30)'!AN70</f>
        <v>0</v>
      </c>
      <c r="Q49" s="138">
        <f>'Ctrinh-THANH SON (21-30)'!AN77</f>
        <v>0</v>
      </c>
      <c r="R49" s="200">
        <f>SUM(T49:AB49,AT49:BE49)</f>
        <v>0</v>
      </c>
      <c r="S49" s="145"/>
      <c r="T49" s="138">
        <f>'Ctrinh-THANH SON (21-30)'!AN84</f>
        <v>0</v>
      </c>
      <c r="U49" s="138">
        <f>'Ctrinh-THANH SON (21-30)'!AN91</f>
        <v>0</v>
      </c>
      <c r="V49" s="138">
        <f>'Ctrinh-THANH SON (21-30)'!AN98</f>
        <v>0</v>
      </c>
      <c r="W49" s="138">
        <f>'Ctrinh-THANH SON (21-30)'!AN105</f>
        <v>0</v>
      </c>
      <c r="X49" s="138">
        <f>'Ctrinh-THANH SON (21-30)'!AN112</f>
        <v>0</v>
      </c>
      <c r="Y49" s="138">
        <f>'Ctrinh-THANH SON (21-30)'!AN119</f>
        <v>0</v>
      </c>
      <c r="Z49" s="138">
        <f>'Ctrinh-THANH SON (21-30)'!AN126</f>
        <v>0</v>
      </c>
      <c r="AA49" s="138">
        <f>'Ctrinh-THANH SON (21-30)'!AN133</f>
        <v>0</v>
      </c>
      <c r="AB49" s="263">
        <f>SUM(AD49:AR49)</f>
        <v>0</v>
      </c>
      <c r="AC49" s="263"/>
      <c r="AD49" s="138">
        <f>'Ctrinh-THANH SON (21-30)'!AN141</f>
        <v>0</v>
      </c>
      <c r="AE49" s="138">
        <f>'Ctrinh-THANH SON (21-30)'!AN194</f>
        <v>0</v>
      </c>
      <c r="AF49" s="138">
        <f>'Ctrinh-THANH SON (21-30)'!AN198</f>
        <v>0</v>
      </c>
      <c r="AG49" s="138">
        <f>'Ctrinh-THANH SON (21-30)'!AN202</f>
        <v>0</v>
      </c>
      <c r="AH49" s="138">
        <f>'Ctrinh-THANH SON (21-30)'!AN206</f>
        <v>0</v>
      </c>
      <c r="AI49" s="138">
        <f>'Ctrinh-THANH SON (21-30)'!AN211</f>
        <v>0</v>
      </c>
      <c r="AJ49" s="138">
        <f>'Ctrinh-THANH SON (21-30)'!AN215</f>
        <v>0</v>
      </c>
      <c r="AK49" s="138">
        <f>'Ctrinh-THANH SON (21-30)'!AN219</f>
        <v>0</v>
      </c>
      <c r="AL49" s="138">
        <f>'Ctrinh-THANH SON (21-30)'!AN223</f>
        <v>0</v>
      </c>
      <c r="AM49" s="138">
        <f>'Ctrinh-THANH SON (21-30)'!AN230</f>
        <v>0</v>
      </c>
      <c r="AN49" s="138">
        <f>'Ctrinh-THANH SON (21-30)'!AN237</f>
        <v>0</v>
      </c>
      <c r="AO49" s="138">
        <f>'Ctrinh-THANH SON (21-30)'!AN244</f>
        <v>0</v>
      </c>
      <c r="AP49" s="138">
        <f>'Ctrinh-THANH SON (21-30)'!AN251</f>
        <v>0</v>
      </c>
      <c r="AQ49" s="138">
        <f>'Ctrinh-THANH SON (21-30)'!AN258</f>
        <v>0</v>
      </c>
      <c r="AR49" s="138">
        <f>'Ctrinh-THANH SON (21-30)'!AN262</f>
        <v>0</v>
      </c>
      <c r="AS49" s="155">
        <f>$D49-$BH49</f>
        <v>0</v>
      </c>
      <c r="AT49" s="220">
        <f>'Ctrinh-THANH SON (21-30)'!AN270</f>
        <v>0</v>
      </c>
      <c r="AU49" s="138">
        <f>'Ctrinh-THANH SON (21-30)'!AN277</f>
        <v>0</v>
      </c>
      <c r="AV49" s="138">
        <f>'Ctrinh-THANH SON (21-30)'!AN284</f>
        <v>0</v>
      </c>
      <c r="AW49" s="138">
        <f>'Ctrinh-THANH SON (21-30)'!AN291</f>
        <v>0</v>
      </c>
      <c r="AX49" s="138">
        <f>'Ctrinh-THANH SON (21-30)'!AN298</f>
        <v>0</v>
      </c>
      <c r="AY49" s="138">
        <f>'Ctrinh-THANH SON (21-30)'!AN305</f>
        <v>0</v>
      </c>
      <c r="AZ49" s="138">
        <f>'Ctrinh-THANH SON (21-30)'!AN312</f>
        <v>0</v>
      </c>
      <c r="BA49" s="138">
        <f>'Ctrinh-THANH SON (21-30)'!AN319</f>
        <v>0</v>
      </c>
      <c r="BB49" s="138">
        <f>'Ctrinh-THANH SON (21-30)'!AN326</f>
        <v>0</v>
      </c>
      <c r="BC49" s="138">
        <f>'Ctrinh-THANH SON (21-30)'!AN333</f>
        <v>0</v>
      </c>
      <c r="BD49" s="138">
        <f>'Ctrinh-THANH SON (21-30)'!AN340</f>
        <v>0</v>
      </c>
      <c r="BE49" s="138">
        <f>'Ctrinh-THANH SON (21-30)'!AN347</f>
        <v>0</v>
      </c>
      <c r="BF49" s="145">
        <f>'Ctrinh-THANH SON (21-30)'!AN354</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'Ctrinh-THANH SON (21-30)'!AO7</f>
        <v>0</v>
      </c>
      <c r="H50" s="263">
        <f>'Ctrinh-THANH SON (21-30)'!AO14</f>
        <v>0</v>
      </c>
      <c r="I50" s="263">
        <f>'Ctrinh-THANH SON (21-30)'!AO21</f>
        <v>0</v>
      </c>
      <c r="J50" s="263">
        <f>'Ctrinh-THANH SON (21-30)'!AO28</f>
        <v>0</v>
      </c>
      <c r="K50" s="263">
        <f>'Ctrinh-THANH SON (21-30)'!AO35</f>
        <v>0</v>
      </c>
      <c r="L50" s="263">
        <f>'Ctrinh-THANH SON (21-30)'!AO42</f>
        <v>0</v>
      </c>
      <c r="M50" s="263">
        <f>'Ctrinh-THANH SON (21-30)'!AO49</f>
        <v>0</v>
      </c>
      <c r="N50" s="270">
        <f>'Ctrinh-THANH SON (21-30)'!AH63</f>
        <v>0</v>
      </c>
      <c r="O50" s="263">
        <f>'Ctrinh-THANH SON (21-30)'!AO63</f>
        <v>0</v>
      </c>
      <c r="P50" s="263">
        <f>'Ctrinh-THANH SON (21-30)'!AO70</f>
        <v>0</v>
      </c>
      <c r="Q50" s="263">
        <f>'Ctrinh-THANH SON (21-30)'!AO77</f>
        <v>0</v>
      </c>
      <c r="R50" s="262">
        <f>SUM(T50:AB50,AU50:BE50)</f>
        <v>0</v>
      </c>
      <c r="S50" s="262"/>
      <c r="T50" s="263">
        <f>'Ctrinh-THANH SON (21-30)'!AO84</f>
        <v>0</v>
      </c>
      <c r="U50" s="263">
        <f>'Ctrinh-THANH SON (21-30)'!AO91</f>
        <v>0</v>
      </c>
      <c r="V50" s="263">
        <f>'Ctrinh-THANH SON (21-30)'!AO98</f>
        <v>0</v>
      </c>
      <c r="W50" s="263">
        <f>'Ctrinh-THANH SON (21-30)'!AO105</f>
        <v>0</v>
      </c>
      <c r="X50" s="263">
        <f>'Ctrinh-THANH SON (21-30)'!AO112</f>
        <v>0</v>
      </c>
      <c r="Y50" s="263">
        <f>'Ctrinh-THANH SON (21-30)'!AO119</f>
        <v>0</v>
      </c>
      <c r="Z50" s="263">
        <f>'Ctrinh-THANH SON (21-30)'!AO126</f>
        <v>0</v>
      </c>
      <c r="AA50" s="263">
        <f>'Ctrinh-THANH SON (21-30)'!AO133</f>
        <v>0</v>
      </c>
      <c r="AB50" s="263">
        <f t="shared" ref="AB50:AB62" si="23">SUM(AD50:AS50)</f>
        <v>0</v>
      </c>
      <c r="AC50" s="263"/>
      <c r="AD50" s="263">
        <f>'Ctrinh-THANH SON (21-30)'!AO141</f>
        <v>0</v>
      </c>
      <c r="AE50" s="263">
        <f>'Ctrinh-THANH SON (21-30)'!AO194</f>
        <v>0</v>
      </c>
      <c r="AF50" s="263">
        <f>'Ctrinh-THANH SON (21-30)'!AO198</f>
        <v>0</v>
      </c>
      <c r="AG50" s="263">
        <f>'Ctrinh-THANH SON (21-30)'!AO202</f>
        <v>0</v>
      </c>
      <c r="AH50" s="263">
        <f>'Ctrinh-THANH SON (21-30)'!AO206</f>
        <v>0</v>
      </c>
      <c r="AI50" s="263">
        <f>'Ctrinh-THANH SON (21-30)'!AO211</f>
        <v>0</v>
      </c>
      <c r="AJ50" s="263">
        <f>'Ctrinh-THANH SON (21-30)'!AO215</f>
        <v>0</v>
      </c>
      <c r="AK50" s="263">
        <f>'Ctrinh-THANH SON (21-30)'!AO219</f>
        <v>0</v>
      </c>
      <c r="AL50" s="263">
        <f>'Ctrinh-THANH SON (21-30)'!AO223</f>
        <v>0</v>
      </c>
      <c r="AM50" s="263">
        <f>'Ctrinh-THANH SON (21-30)'!AO230</f>
        <v>0</v>
      </c>
      <c r="AN50" s="263">
        <f>'Ctrinh-THANH SON (21-30)'!AO237</f>
        <v>0</v>
      </c>
      <c r="AO50" s="263">
        <f>'Ctrinh-THANH SON (21-30)'!AO244</f>
        <v>0</v>
      </c>
      <c r="AP50" s="263">
        <f>'Ctrinh-THANH SON (21-30)'!AO251</f>
        <v>0</v>
      </c>
      <c r="AQ50" s="263">
        <f>'Ctrinh-THANH SON (21-30)'!AO258</f>
        <v>0</v>
      </c>
      <c r="AR50" s="263">
        <f>'Ctrinh-THANH SON (21-30)'!AO262</f>
        <v>0</v>
      </c>
      <c r="AS50" s="263">
        <f>'Ctrinh-THANH SON (21-30)'!AO266</f>
        <v>0</v>
      </c>
      <c r="AT50" s="263">
        <f>$D50-$BH50</f>
        <v>0</v>
      </c>
      <c r="AU50" s="263">
        <f>'Ctrinh-THANH SON (21-30)'!AO277</f>
        <v>0</v>
      </c>
      <c r="AV50" s="263">
        <f>'Ctrinh-THANH SON (21-30)'!AO284</f>
        <v>0</v>
      </c>
      <c r="AW50" s="263">
        <f>'Ctrinh-THANH SON (21-30)'!AO291</f>
        <v>0</v>
      </c>
      <c r="AX50" s="263">
        <f>'Ctrinh-THANH SON (21-30)'!AO298</f>
        <v>0</v>
      </c>
      <c r="AY50" s="263">
        <f>'Ctrinh-THANH SON (21-30)'!AO305</f>
        <v>0</v>
      </c>
      <c r="AZ50" s="263">
        <f>'Ctrinh-THANH SON (21-30)'!AO312</f>
        <v>0</v>
      </c>
      <c r="BA50" s="263">
        <f>'Ctrinh-THANH SON (21-30)'!AO319</f>
        <v>0</v>
      </c>
      <c r="BB50" s="263">
        <f>'Ctrinh-THANH SON (21-30)'!AO326</f>
        <v>0</v>
      </c>
      <c r="BC50" s="263">
        <f>'Ctrinh-THANH SON (21-30)'!AO333</f>
        <v>0</v>
      </c>
      <c r="BD50" s="263">
        <f>'Ctrinh-THANH SON (21-30)'!AO340</f>
        <v>0</v>
      </c>
      <c r="BE50" s="263">
        <f>'Ctrinh-THANH SON (21-30)'!AO347</f>
        <v>0</v>
      </c>
      <c r="BF50" s="262">
        <f>'Ctrinh-THANH SON (21-30)'!AO354</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149"/>
      <c r="E51" s="200">
        <f t="shared" si="13"/>
        <v>0</v>
      </c>
      <c r="F51" s="138">
        <f t="shared" si="17"/>
        <v>0</v>
      </c>
      <c r="G51" s="138">
        <f>'Ctrinh-THANH SON (21-30)'!AP7</f>
        <v>0</v>
      </c>
      <c r="H51" s="138">
        <f>'Ctrinh-THANH SON (21-30)'!AP14</f>
        <v>0</v>
      </c>
      <c r="I51" s="138">
        <f>'Ctrinh-THANH SON (21-30)'!AP21</f>
        <v>0</v>
      </c>
      <c r="J51" s="138">
        <f>'Ctrinh-THANH SON (21-30)'!AP28</f>
        <v>0</v>
      </c>
      <c r="K51" s="138">
        <f>'Ctrinh-THANH SON (21-30)'!AP35</f>
        <v>0</v>
      </c>
      <c r="L51" s="138">
        <f>'Ctrinh-THANH SON (21-30)'!AP42</f>
        <v>0</v>
      </c>
      <c r="M51" s="138">
        <f>'Ctrinh-THANH SON (21-30)'!AP49</f>
        <v>0</v>
      </c>
      <c r="N51" s="220">
        <f>'Ctrinh-THANH SON (21-30)'!W63</f>
        <v>0</v>
      </c>
      <c r="O51" s="138">
        <f>'Ctrinh-THANH SON (21-30)'!AP63</f>
        <v>0</v>
      </c>
      <c r="P51" s="138">
        <f>'Ctrinh-THANH SON (21-30)'!AP70</f>
        <v>0</v>
      </c>
      <c r="Q51" s="138">
        <f>'Ctrinh-THANH SON (21-30)'!AP77</f>
        <v>0</v>
      </c>
      <c r="R51" s="200">
        <f>SUM(T51:AB51,AV51:BE51,AT51)</f>
        <v>0</v>
      </c>
      <c r="S51" s="145"/>
      <c r="T51" s="138">
        <f>'Ctrinh-THANH SON (21-30)'!AP84</f>
        <v>0</v>
      </c>
      <c r="U51" s="138">
        <f>'Ctrinh-THANH SON (21-30)'!AP91</f>
        <v>0</v>
      </c>
      <c r="V51" s="138">
        <f>'Ctrinh-THANH SON (21-30)'!AP98</f>
        <v>0</v>
      </c>
      <c r="W51" s="138">
        <f>'Ctrinh-THANH SON (21-30)'!AP105</f>
        <v>0</v>
      </c>
      <c r="X51" s="138">
        <f>'Ctrinh-THANH SON (21-30)'!AP112</f>
        <v>0</v>
      </c>
      <c r="Y51" s="138">
        <f>'Ctrinh-THANH SON (21-30)'!AP119</f>
        <v>0</v>
      </c>
      <c r="Z51" s="138">
        <f>'Ctrinh-THANH SON (21-30)'!AP126</f>
        <v>0</v>
      </c>
      <c r="AA51" s="138">
        <f>'Ctrinh-THANH SON (21-30)'!AP133</f>
        <v>0</v>
      </c>
      <c r="AB51" s="263">
        <f t="shared" si="23"/>
        <v>0</v>
      </c>
      <c r="AC51" s="263"/>
      <c r="AD51" s="138">
        <f>'Ctrinh-THANH SON (21-30)'!AP141</f>
        <v>0</v>
      </c>
      <c r="AE51" s="138">
        <f>'Ctrinh-THANH SON (21-30)'!AP194</f>
        <v>0</v>
      </c>
      <c r="AF51" s="138">
        <f>'Ctrinh-THANH SON (21-30)'!AP198</f>
        <v>0</v>
      </c>
      <c r="AG51" s="138">
        <f>'Ctrinh-THANH SON (21-30)'!AP202</f>
        <v>0</v>
      </c>
      <c r="AH51" s="138">
        <f>'Ctrinh-THANH SON (21-30)'!AP206</f>
        <v>0</v>
      </c>
      <c r="AI51" s="138">
        <f>'Ctrinh-THANH SON (21-30)'!AP211</f>
        <v>0</v>
      </c>
      <c r="AJ51" s="138">
        <f>'Ctrinh-THANH SON (21-30)'!AP215</f>
        <v>0</v>
      </c>
      <c r="AK51" s="138">
        <f>'Ctrinh-THANH SON (21-30)'!AP219</f>
        <v>0</v>
      </c>
      <c r="AL51" s="138">
        <f>'Ctrinh-THANH SON (21-30)'!AP223</f>
        <v>0</v>
      </c>
      <c r="AM51" s="138">
        <f>'Ctrinh-THANH SON (21-30)'!AP230</f>
        <v>0</v>
      </c>
      <c r="AN51" s="138">
        <f>'Ctrinh-THANH SON (21-30)'!AP237</f>
        <v>0</v>
      </c>
      <c r="AO51" s="138">
        <f>'Ctrinh-THANH SON (21-30)'!AP244</f>
        <v>0</v>
      </c>
      <c r="AP51" s="138">
        <f>'Ctrinh-THANH SON (21-30)'!AP251</f>
        <v>0</v>
      </c>
      <c r="AQ51" s="138">
        <f>'Ctrinh-THANH SON (21-30)'!AP258</f>
        <v>0</v>
      </c>
      <c r="AR51" s="138">
        <f>'Ctrinh-THANH SON (21-30)'!AP262</f>
        <v>0</v>
      </c>
      <c r="AS51" s="138">
        <f>'Ctrinh-THANH SON (21-30)'!AP266</f>
        <v>0</v>
      </c>
      <c r="AT51" s="220">
        <f>'Ctrinh-THANH SON (21-30)'!AP270</f>
        <v>0</v>
      </c>
      <c r="AU51" s="155">
        <f>$D51-$BH51</f>
        <v>0</v>
      </c>
      <c r="AV51" s="138">
        <f>'Ctrinh-THANH SON (21-30)'!AP284</f>
        <v>0</v>
      </c>
      <c r="AW51" s="138">
        <f>'Ctrinh-THANH SON (21-30)'!AP291</f>
        <v>0</v>
      </c>
      <c r="AX51" s="138">
        <f>'Ctrinh-THANH SON (21-30)'!AP298</f>
        <v>0</v>
      </c>
      <c r="AY51" s="138">
        <f>'Ctrinh-THANH SON (21-30)'!AP305</f>
        <v>0</v>
      </c>
      <c r="AZ51" s="138">
        <f>'Ctrinh-THANH SON (21-30)'!AP312</f>
        <v>0</v>
      </c>
      <c r="BA51" s="138">
        <f>'Ctrinh-THANH SON (21-30)'!AP319</f>
        <v>0</v>
      </c>
      <c r="BB51" s="138">
        <f>'Ctrinh-THANH SON (21-30)'!AP326</f>
        <v>0</v>
      </c>
      <c r="BC51" s="138">
        <f>'Ctrinh-THANH SON (21-30)'!AP333</f>
        <v>0</v>
      </c>
      <c r="BD51" s="138">
        <f>'Ctrinh-THANH SON (21-30)'!AP340</f>
        <v>0</v>
      </c>
      <c r="BE51" s="138">
        <f>'Ctrinh-THANH SON (21-30)'!AP347</f>
        <v>0</v>
      </c>
      <c r="BF51" s="145">
        <f>'Ctrinh-THANH SON (21-30)'!AP354</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'Ctrinh-THANH SON (21-30)'!AQ7</f>
        <v>0</v>
      </c>
      <c r="H52" s="138">
        <f>'Ctrinh-THANH SON (21-30)'!AQ14</f>
        <v>0</v>
      </c>
      <c r="I52" s="138">
        <f>'Ctrinh-THANH SON (21-30)'!AQ21</f>
        <v>0</v>
      </c>
      <c r="J52" s="138">
        <f>'Ctrinh-THANH SON (21-30)'!AQ28</f>
        <v>0</v>
      </c>
      <c r="K52" s="138">
        <f>'Ctrinh-THANH SON (21-30)'!AQ35</f>
        <v>0</v>
      </c>
      <c r="L52" s="138">
        <f>'Ctrinh-THANH SON (21-30)'!AQ42</f>
        <v>0</v>
      </c>
      <c r="M52" s="138">
        <f>'Ctrinh-THANH SON (21-30)'!AQ49</f>
        <v>0</v>
      </c>
      <c r="N52" s="220">
        <f>'Ctrinh-THANH SON (21-30)'!AP63</f>
        <v>0</v>
      </c>
      <c r="O52" s="138">
        <f>'Ctrinh-THANH SON (21-30)'!AQ63</f>
        <v>0</v>
      </c>
      <c r="P52" s="138">
        <f>'Ctrinh-THANH SON (21-30)'!AQ70</f>
        <v>0</v>
      </c>
      <c r="Q52" s="138">
        <f>'Ctrinh-THANH SON (21-30)'!AQ77</f>
        <v>0</v>
      </c>
      <c r="R52" s="200">
        <f>SUM(T52:AB52,AW52:BE52,AT52:AU52)</f>
        <v>0</v>
      </c>
      <c r="S52" s="145"/>
      <c r="T52" s="138">
        <f>'Ctrinh-THANH SON (21-30)'!AQ84</f>
        <v>0</v>
      </c>
      <c r="U52" s="138">
        <f>'Ctrinh-THANH SON (21-30)'!AQ91</f>
        <v>0</v>
      </c>
      <c r="V52" s="138">
        <f>'Ctrinh-THANH SON (21-30)'!AQ98</f>
        <v>0</v>
      </c>
      <c r="W52" s="138">
        <f>'Ctrinh-THANH SON (21-30)'!AQ105</f>
        <v>0</v>
      </c>
      <c r="X52" s="138">
        <f>'Ctrinh-THANH SON (21-30)'!AQ112</f>
        <v>0</v>
      </c>
      <c r="Y52" s="138">
        <f>'Ctrinh-THANH SON (21-30)'!AQ119</f>
        <v>0</v>
      </c>
      <c r="Z52" s="138">
        <f>'Ctrinh-THANH SON (21-30)'!AQ126</f>
        <v>0</v>
      </c>
      <c r="AA52" s="138">
        <f>'Ctrinh-THANH SON (21-30)'!AQ133</f>
        <v>0</v>
      </c>
      <c r="AB52" s="263">
        <f t="shared" si="23"/>
        <v>0</v>
      </c>
      <c r="AC52" s="263"/>
      <c r="AD52" s="138">
        <f>'Ctrinh-THANH SON (21-30)'!AQ141</f>
        <v>0</v>
      </c>
      <c r="AE52" s="138">
        <f>'Ctrinh-THANH SON (21-30)'!AQ194</f>
        <v>0</v>
      </c>
      <c r="AF52" s="138">
        <f>'Ctrinh-THANH SON (21-30)'!AQ198</f>
        <v>0</v>
      </c>
      <c r="AG52" s="138">
        <f>'Ctrinh-THANH SON (21-30)'!AQ202</f>
        <v>0</v>
      </c>
      <c r="AH52" s="138">
        <f>'Ctrinh-THANH SON (21-30)'!AQ206</f>
        <v>0</v>
      </c>
      <c r="AI52" s="138">
        <f>'Ctrinh-THANH SON (21-30)'!AQ211</f>
        <v>0</v>
      </c>
      <c r="AJ52" s="138">
        <f>'Ctrinh-THANH SON (21-30)'!AQ215</f>
        <v>0</v>
      </c>
      <c r="AK52" s="138">
        <f>'Ctrinh-THANH SON (21-30)'!AQ219</f>
        <v>0</v>
      </c>
      <c r="AL52" s="138">
        <f>'Ctrinh-THANH SON (21-30)'!AQ223</f>
        <v>0</v>
      </c>
      <c r="AM52" s="138">
        <f>'Ctrinh-THANH SON (21-30)'!AQ230</f>
        <v>0</v>
      </c>
      <c r="AN52" s="138">
        <f>'Ctrinh-THANH SON (21-30)'!AQ237</f>
        <v>0</v>
      </c>
      <c r="AO52" s="138">
        <f>'Ctrinh-THANH SON (21-30)'!AQ244</f>
        <v>0</v>
      </c>
      <c r="AP52" s="138">
        <f>'Ctrinh-THANH SON (21-30)'!AQ251</f>
        <v>0</v>
      </c>
      <c r="AQ52" s="138">
        <f>'Ctrinh-THANH SON (21-30)'!AQ258</f>
        <v>0</v>
      </c>
      <c r="AR52" s="138">
        <f>'Ctrinh-THANH SON (21-30)'!AQ262</f>
        <v>0</v>
      </c>
      <c r="AS52" s="138">
        <f>'Ctrinh-THANH SON (21-30)'!AQ266</f>
        <v>0</v>
      </c>
      <c r="AT52" s="220">
        <f>'Ctrinh-THANH SON (21-30)'!AQ270</f>
        <v>0</v>
      </c>
      <c r="AU52" s="138">
        <f>'Ctrinh-THANH SON (21-30)'!AQ277</f>
        <v>0</v>
      </c>
      <c r="AV52" s="155">
        <f>$D52-$BH52</f>
        <v>0</v>
      </c>
      <c r="AW52" s="138">
        <f>'Ctrinh-THANH SON (21-30)'!AQ291</f>
        <v>0</v>
      </c>
      <c r="AX52" s="138">
        <f>'Ctrinh-THANH SON (21-30)'!AQ298</f>
        <v>0</v>
      </c>
      <c r="AY52" s="138">
        <f>'Ctrinh-THANH SON (21-30)'!AQ305</f>
        <v>0</v>
      </c>
      <c r="AZ52" s="138">
        <f>'Ctrinh-THANH SON (21-30)'!AQ312</f>
        <v>0</v>
      </c>
      <c r="BA52" s="138">
        <f>'Ctrinh-THANH SON (21-30)'!AQ319</f>
        <v>0</v>
      </c>
      <c r="BB52" s="138">
        <f>'Ctrinh-THANH SON (21-30)'!AQ326</f>
        <v>0</v>
      </c>
      <c r="BC52" s="138">
        <f>'Ctrinh-THANH SON (21-30)'!AQ333</f>
        <v>0</v>
      </c>
      <c r="BD52" s="138">
        <f>'Ctrinh-THANH SON (21-30)'!AQ340</f>
        <v>0</v>
      </c>
      <c r="BE52" s="138">
        <f>'Ctrinh-THANH SON (21-30)'!AQ347</f>
        <v>0</v>
      </c>
      <c r="BF52" s="145">
        <f>'Ctrinh-THANH SON (21-30)'!AQ354</f>
        <v>0</v>
      </c>
      <c r="BG52" s="138"/>
      <c r="BH52" s="138">
        <f t="shared" si="22"/>
        <v>0</v>
      </c>
      <c r="BI52" s="146">
        <f>$AV$64-BH52</f>
        <v>0</v>
      </c>
      <c r="BJ52" s="138">
        <f t="shared" si="20"/>
        <v>0</v>
      </c>
      <c r="BK52" s="152"/>
      <c r="BL52" s="159"/>
    </row>
    <row r="53" spans="1:64" s="158" customFormat="1" ht="15.75" customHeight="1">
      <c r="A53" s="317">
        <v>2.13</v>
      </c>
      <c r="B53" s="157" t="s">
        <v>99</v>
      </c>
      <c r="C53" s="156" t="s">
        <v>100</v>
      </c>
      <c r="D53" s="149"/>
      <c r="E53" s="200">
        <f t="shared" si="13"/>
        <v>0</v>
      </c>
      <c r="F53" s="138">
        <f t="shared" si="17"/>
        <v>0</v>
      </c>
      <c r="G53" s="138">
        <f>'Ctrinh-THANH SON (21-30)'!AR7</f>
        <v>0</v>
      </c>
      <c r="H53" s="138">
        <f>'Ctrinh-THANH SON (21-30)'!AR14</f>
        <v>0</v>
      </c>
      <c r="I53" s="138">
        <f>'Ctrinh-THANH SON (21-30)'!AR21</f>
        <v>0</v>
      </c>
      <c r="J53" s="138">
        <f>'Ctrinh-THANH SON (21-30)'!AR28</f>
        <v>0</v>
      </c>
      <c r="K53" s="138">
        <f>'Ctrinh-THANH SON (21-30)'!AR35</f>
        <v>0</v>
      </c>
      <c r="L53" s="138">
        <f>'Ctrinh-THANH SON (21-30)'!AR42</f>
        <v>0</v>
      </c>
      <c r="M53" s="138">
        <f>'Ctrinh-THANH SON (21-30)'!AR49</f>
        <v>0</v>
      </c>
      <c r="N53" s="220">
        <f>'Ctrinh-THANH SON (21-30)'!AI63</f>
        <v>0</v>
      </c>
      <c r="O53" s="138">
        <f>'Ctrinh-THANH SON (21-30)'!AR63</f>
        <v>0</v>
      </c>
      <c r="P53" s="138">
        <f>'Ctrinh-THANH SON (21-30)'!AR70</f>
        <v>0</v>
      </c>
      <c r="Q53" s="138">
        <f>'Ctrinh-THANH SON (21-30)'!AR77</f>
        <v>0</v>
      </c>
      <c r="R53" s="200">
        <f>SUM(T53:AB53,AX53:BE53,AT53:AV53)</f>
        <v>0</v>
      </c>
      <c r="S53" s="145"/>
      <c r="T53" s="138">
        <f>'Ctrinh-THANH SON (21-30)'!AR84</f>
        <v>0</v>
      </c>
      <c r="U53" s="138">
        <f>'Ctrinh-THANH SON (21-30)'!AR91</f>
        <v>0</v>
      </c>
      <c r="V53" s="138">
        <f>'Ctrinh-THANH SON (21-30)'!AR98</f>
        <v>0</v>
      </c>
      <c r="W53" s="138">
        <f>'Ctrinh-THANH SON (21-30)'!AR105</f>
        <v>0</v>
      </c>
      <c r="X53" s="138">
        <f>'Ctrinh-THANH SON (21-30)'!AR112</f>
        <v>0</v>
      </c>
      <c r="Y53" s="138">
        <f>'Ctrinh-THANH SON (21-30)'!AR119</f>
        <v>0</v>
      </c>
      <c r="Z53" s="138">
        <f>'Ctrinh-THANH SON (21-30)'!AR126</f>
        <v>0</v>
      </c>
      <c r="AA53" s="138">
        <f>'Ctrinh-THANH SON (21-30)'!AR133</f>
        <v>0</v>
      </c>
      <c r="AB53" s="263">
        <f t="shared" si="23"/>
        <v>0</v>
      </c>
      <c r="AC53" s="263"/>
      <c r="AD53" s="138">
        <f>'Ctrinh-THANH SON (21-30)'!AR141</f>
        <v>0</v>
      </c>
      <c r="AE53" s="138">
        <f>'Ctrinh-THANH SON (21-30)'!AR194</f>
        <v>0</v>
      </c>
      <c r="AF53" s="138">
        <f>'Ctrinh-THANH SON (21-30)'!AR198</f>
        <v>0</v>
      </c>
      <c r="AG53" s="138">
        <f>'Ctrinh-THANH SON (21-30)'!AR202</f>
        <v>0</v>
      </c>
      <c r="AH53" s="138">
        <f>'Ctrinh-THANH SON (21-30)'!AR206</f>
        <v>0</v>
      </c>
      <c r="AI53" s="138">
        <f>'Ctrinh-THANH SON (21-30)'!AR211</f>
        <v>0</v>
      </c>
      <c r="AJ53" s="138">
        <f>'Ctrinh-THANH SON (21-30)'!AR215</f>
        <v>0</v>
      </c>
      <c r="AK53" s="138">
        <f>'Ctrinh-THANH SON (21-30)'!AR219</f>
        <v>0</v>
      </c>
      <c r="AL53" s="138">
        <f>'Ctrinh-THANH SON (21-30)'!AR223</f>
        <v>0</v>
      </c>
      <c r="AM53" s="138">
        <f>'Ctrinh-THANH SON (21-30)'!AR230</f>
        <v>0</v>
      </c>
      <c r="AN53" s="138">
        <f>'Ctrinh-THANH SON (21-30)'!AR237</f>
        <v>0</v>
      </c>
      <c r="AO53" s="138">
        <f>'Ctrinh-THANH SON (21-30)'!AR244</f>
        <v>0</v>
      </c>
      <c r="AP53" s="138">
        <f>'Ctrinh-THANH SON (21-30)'!AR251</f>
        <v>0</v>
      </c>
      <c r="AQ53" s="138">
        <f>'Ctrinh-THANH SON (21-30)'!AR258</f>
        <v>0</v>
      </c>
      <c r="AR53" s="138">
        <f>'Ctrinh-THANH SON (21-30)'!AR262</f>
        <v>0</v>
      </c>
      <c r="AS53" s="138">
        <f>'Ctrinh-THANH SON (21-30)'!AR266</f>
        <v>0</v>
      </c>
      <c r="AT53" s="220">
        <f>'Ctrinh-THANH SON (21-30)'!AR270</f>
        <v>0</v>
      </c>
      <c r="AU53" s="138">
        <f>'Ctrinh-THANH SON (21-30)'!AR277</f>
        <v>0</v>
      </c>
      <c r="AV53" s="138">
        <f>'Ctrinh-THANH SON (21-30)'!AR284</f>
        <v>0</v>
      </c>
      <c r="AW53" s="155">
        <f>$D53-$BH53</f>
        <v>0</v>
      </c>
      <c r="AX53" s="138">
        <f>'Ctrinh-THANH SON (21-30)'!AR298</f>
        <v>0</v>
      </c>
      <c r="AY53" s="138">
        <f>'Ctrinh-THANH SON (21-30)'!AR305</f>
        <v>0</v>
      </c>
      <c r="AZ53" s="138">
        <f>'Ctrinh-THANH SON (21-30)'!AR312</f>
        <v>0</v>
      </c>
      <c r="BA53" s="138">
        <f>'Ctrinh-THANH SON (21-30)'!AR319</f>
        <v>0</v>
      </c>
      <c r="BB53" s="138">
        <f>'Ctrinh-THANH SON (21-30)'!AR326</f>
        <v>0</v>
      </c>
      <c r="BC53" s="138">
        <f>'Ctrinh-THANH SON (21-30)'!AR333</f>
        <v>0</v>
      </c>
      <c r="BD53" s="138">
        <f>'Ctrinh-THANH SON (21-30)'!AR340</f>
        <v>0</v>
      </c>
      <c r="BE53" s="138">
        <f>'Ctrinh-THANH SON (21-30)'!AR347</f>
        <v>0</v>
      </c>
      <c r="BF53" s="145">
        <f>'Ctrinh-THANH SON (21-30)'!AR354</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'Ctrinh-THANH SON (21-30)'!AS7</f>
        <v>0</v>
      </c>
      <c r="H54" s="138">
        <f>'Ctrinh-THANH SON (21-30)'!AS14</f>
        <v>0</v>
      </c>
      <c r="I54" s="138">
        <f>'Ctrinh-THANH SON (21-30)'!AS21</f>
        <v>0</v>
      </c>
      <c r="J54" s="138">
        <f>'Ctrinh-THANH SON (21-30)'!AS28</f>
        <v>0</v>
      </c>
      <c r="K54" s="138">
        <f>'Ctrinh-THANH SON (21-30)'!AS35</f>
        <v>0</v>
      </c>
      <c r="L54" s="138">
        <f>'Ctrinh-THANH SON (21-30)'!AS42</f>
        <v>0</v>
      </c>
      <c r="M54" s="138">
        <f>'Ctrinh-THANH SON (21-30)'!AS49</f>
        <v>0</v>
      </c>
      <c r="N54" s="220">
        <f>'Ctrinh-THANH SON (21-30)'!AR63</f>
        <v>0</v>
      </c>
      <c r="O54" s="138">
        <f>'Ctrinh-THANH SON (21-30)'!AS63</f>
        <v>0</v>
      </c>
      <c r="P54" s="138">
        <f>'Ctrinh-THANH SON (21-30)'!AS70</f>
        <v>0</v>
      </c>
      <c r="Q54" s="138">
        <f>'Ctrinh-THANH SON (21-30)'!AS77</f>
        <v>0</v>
      </c>
      <c r="R54" s="200">
        <f>SUM(T54:AB54,AY54:BE54,AT54:AW54)</f>
        <v>0</v>
      </c>
      <c r="S54" s="145"/>
      <c r="T54" s="138">
        <f>'Ctrinh-THANH SON (21-30)'!AS84</f>
        <v>0</v>
      </c>
      <c r="U54" s="138">
        <f>'Ctrinh-THANH SON (21-30)'!AS91</f>
        <v>0</v>
      </c>
      <c r="V54" s="138">
        <f>'Ctrinh-THANH SON (21-30)'!AS98</f>
        <v>0</v>
      </c>
      <c r="W54" s="138">
        <f>'Ctrinh-THANH SON (21-30)'!AS105</f>
        <v>0</v>
      </c>
      <c r="X54" s="138">
        <f>'Ctrinh-THANH SON (21-30)'!AS112</f>
        <v>0</v>
      </c>
      <c r="Y54" s="138">
        <f>'Ctrinh-THANH SON (21-30)'!AS119</f>
        <v>0</v>
      </c>
      <c r="Z54" s="138">
        <f>'Ctrinh-THANH SON (21-30)'!AS126</f>
        <v>0</v>
      </c>
      <c r="AA54" s="138">
        <f>'Ctrinh-THANH SON (21-30)'!AS133</f>
        <v>0</v>
      </c>
      <c r="AB54" s="263">
        <f t="shared" si="23"/>
        <v>0</v>
      </c>
      <c r="AC54" s="263"/>
      <c r="AD54" s="138">
        <f>'Ctrinh-THANH SON (21-30)'!AS141</f>
        <v>0</v>
      </c>
      <c r="AE54" s="138">
        <f>'Ctrinh-THANH SON (21-30)'!AS194</f>
        <v>0</v>
      </c>
      <c r="AF54" s="138">
        <f>'Ctrinh-THANH SON (21-30)'!AS198</f>
        <v>0</v>
      </c>
      <c r="AG54" s="138">
        <f>'Ctrinh-THANH SON (21-30)'!AS202</f>
        <v>0</v>
      </c>
      <c r="AH54" s="138">
        <f>'Ctrinh-THANH SON (21-30)'!AS206</f>
        <v>0</v>
      </c>
      <c r="AI54" s="138">
        <f>'Ctrinh-THANH SON (21-30)'!AS211</f>
        <v>0</v>
      </c>
      <c r="AJ54" s="138">
        <f>'Ctrinh-THANH SON (21-30)'!AS215</f>
        <v>0</v>
      </c>
      <c r="AK54" s="138">
        <f>'Ctrinh-THANH SON (21-30)'!AS219</f>
        <v>0</v>
      </c>
      <c r="AL54" s="138">
        <f>'Ctrinh-THANH SON (21-30)'!AS223</f>
        <v>0</v>
      </c>
      <c r="AM54" s="138">
        <f>'Ctrinh-THANH SON (21-30)'!AS230</f>
        <v>0</v>
      </c>
      <c r="AN54" s="138">
        <f>'Ctrinh-THANH SON (21-30)'!AS237</f>
        <v>0</v>
      </c>
      <c r="AO54" s="138">
        <f>'Ctrinh-THANH SON (21-30)'!AS244</f>
        <v>0</v>
      </c>
      <c r="AP54" s="138">
        <f>'Ctrinh-THANH SON (21-30)'!AS251</f>
        <v>0</v>
      </c>
      <c r="AQ54" s="138">
        <f>'Ctrinh-THANH SON (21-30)'!AS258</f>
        <v>0</v>
      </c>
      <c r="AR54" s="138">
        <f>'Ctrinh-THANH SON (21-30)'!AS262</f>
        <v>0</v>
      </c>
      <c r="AS54" s="138">
        <f>'Ctrinh-THANH SON (21-30)'!AS266</f>
        <v>0</v>
      </c>
      <c r="AT54" s="220">
        <f>'Ctrinh-THANH SON (21-30)'!AS270</f>
        <v>0</v>
      </c>
      <c r="AU54" s="138">
        <f>'Ctrinh-THANH SON (21-30)'!AS277</f>
        <v>0</v>
      </c>
      <c r="AV54" s="138">
        <f>'Ctrinh-THANH SON (21-30)'!AS284</f>
        <v>0</v>
      </c>
      <c r="AW54" s="138">
        <f>'Ctrinh-THANH SON (21-30)'!AS291</f>
        <v>0</v>
      </c>
      <c r="AX54" s="155">
        <f>$D54-$BH54</f>
        <v>0</v>
      </c>
      <c r="AY54" s="138">
        <f>'Ctrinh-THANH SON (21-30)'!AS305</f>
        <v>0</v>
      </c>
      <c r="AZ54" s="138">
        <f>'Ctrinh-THANH SON (21-30)'!AS312</f>
        <v>0</v>
      </c>
      <c r="BA54" s="138">
        <f>'Ctrinh-THANH SON (21-30)'!AS319</f>
        <v>0</v>
      </c>
      <c r="BB54" s="138">
        <f>'Ctrinh-THANH SON (21-30)'!AS326</f>
        <v>0</v>
      </c>
      <c r="BC54" s="138">
        <f>'Ctrinh-THANH SON (21-30)'!AS333</f>
        <v>0</v>
      </c>
      <c r="BD54" s="138">
        <f>'Ctrinh-THANH SON (21-30)'!AS340</f>
        <v>0</v>
      </c>
      <c r="BE54" s="138">
        <f>'Ctrinh-THANH SON (21-30)'!AS347</f>
        <v>0</v>
      </c>
      <c r="BF54" s="145">
        <f>'Ctrinh-THANH SON (21-30)'!AS354</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149"/>
      <c r="E55" s="200">
        <f t="shared" si="13"/>
        <v>0</v>
      </c>
      <c r="F55" s="138">
        <f t="shared" si="17"/>
        <v>0</v>
      </c>
      <c r="G55" s="138">
        <f>'Ctrinh-THANH SON (21-30)'!AT7</f>
        <v>0</v>
      </c>
      <c r="H55" s="138">
        <f>'Ctrinh-THANH SON (21-30)'!AT14</f>
        <v>0</v>
      </c>
      <c r="I55" s="138">
        <f>'Ctrinh-THANH SON (21-30)'!AT21</f>
        <v>0</v>
      </c>
      <c r="J55" s="138">
        <f>'Ctrinh-THANH SON (21-30)'!AT28</f>
        <v>0</v>
      </c>
      <c r="K55" s="138">
        <f>'Ctrinh-THANH SON (21-30)'!AT35</f>
        <v>0</v>
      </c>
      <c r="L55" s="138">
        <f>'Ctrinh-THANH SON (21-30)'!AT42</f>
        <v>0</v>
      </c>
      <c r="M55" s="138">
        <f>'Ctrinh-THANH SON (21-30)'!AT49</f>
        <v>0</v>
      </c>
      <c r="N55" s="220">
        <f>'Ctrinh-THANH SON (21-30)'!AS63</f>
        <v>0</v>
      </c>
      <c r="O55" s="138">
        <f>'Ctrinh-THANH SON (21-30)'!AT63</f>
        <v>0</v>
      </c>
      <c r="P55" s="138">
        <f>'Ctrinh-THANH SON (21-30)'!AT70</f>
        <v>0</v>
      </c>
      <c r="Q55" s="138">
        <f>'Ctrinh-THANH SON (21-30)'!AT77</f>
        <v>0</v>
      </c>
      <c r="R55" s="200">
        <f>SUM(T55:AB55,AZ55:BE55,AT55:AX55)</f>
        <v>0</v>
      </c>
      <c r="S55" s="145"/>
      <c r="T55" s="138">
        <f>'Ctrinh-THANH SON (21-30)'!AT84</f>
        <v>0</v>
      </c>
      <c r="U55" s="138">
        <f>'Ctrinh-THANH SON (21-30)'!AT91</f>
        <v>0</v>
      </c>
      <c r="V55" s="138">
        <f>'Ctrinh-THANH SON (21-30)'!AT98</f>
        <v>0</v>
      </c>
      <c r="W55" s="138">
        <f>'Ctrinh-THANH SON (21-30)'!AT105</f>
        <v>0</v>
      </c>
      <c r="X55" s="138">
        <f>'Ctrinh-THANH SON (21-30)'!AT112</f>
        <v>0</v>
      </c>
      <c r="Y55" s="138">
        <f>'Ctrinh-THANH SON (21-30)'!AT119</f>
        <v>0</v>
      </c>
      <c r="Z55" s="138">
        <f>'Ctrinh-THANH SON (21-30)'!AT126</f>
        <v>0</v>
      </c>
      <c r="AA55" s="138">
        <f>'Ctrinh-THANH SON (21-30)'!AT133</f>
        <v>0</v>
      </c>
      <c r="AB55" s="263">
        <f t="shared" si="23"/>
        <v>0</v>
      </c>
      <c r="AC55" s="263"/>
      <c r="AD55" s="138">
        <f>'Ctrinh-THANH SON (21-30)'!AT141</f>
        <v>0</v>
      </c>
      <c r="AE55" s="138">
        <f>'Ctrinh-THANH SON (21-30)'!AT194</f>
        <v>0</v>
      </c>
      <c r="AF55" s="138">
        <f>'Ctrinh-THANH SON (21-30)'!AT198</f>
        <v>0</v>
      </c>
      <c r="AG55" s="138">
        <f>'Ctrinh-THANH SON (21-30)'!AT202</f>
        <v>0</v>
      </c>
      <c r="AH55" s="138">
        <f>'Ctrinh-THANH SON (21-30)'!AT206</f>
        <v>0</v>
      </c>
      <c r="AI55" s="138">
        <f>'Ctrinh-THANH SON (21-30)'!AT211</f>
        <v>0</v>
      </c>
      <c r="AJ55" s="138">
        <f>'Ctrinh-THANH SON (21-30)'!AT215</f>
        <v>0</v>
      </c>
      <c r="AK55" s="138">
        <f>'Ctrinh-THANH SON (21-30)'!AT219</f>
        <v>0</v>
      </c>
      <c r="AL55" s="138">
        <f>'Ctrinh-THANH SON (21-30)'!AT223</f>
        <v>0</v>
      </c>
      <c r="AM55" s="138">
        <f>'Ctrinh-THANH SON (21-30)'!AT230</f>
        <v>0</v>
      </c>
      <c r="AN55" s="138">
        <f>'Ctrinh-THANH SON (21-30)'!AT237</f>
        <v>0</v>
      </c>
      <c r="AO55" s="138">
        <f>'Ctrinh-THANH SON (21-30)'!AT244</f>
        <v>0</v>
      </c>
      <c r="AP55" s="138">
        <f>'Ctrinh-THANH SON (21-30)'!AT251</f>
        <v>0</v>
      </c>
      <c r="AQ55" s="138">
        <f>'Ctrinh-THANH SON (21-30)'!AT258</f>
        <v>0</v>
      </c>
      <c r="AR55" s="138">
        <f>'Ctrinh-THANH SON (21-30)'!AT262</f>
        <v>0</v>
      </c>
      <c r="AS55" s="138">
        <f>'Ctrinh-THANH SON (21-30)'!AT266</f>
        <v>0</v>
      </c>
      <c r="AT55" s="220">
        <f>'Ctrinh-THANH SON (21-30)'!AT270</f>
        <v>0</v>
      </c>
      <c r="AU55" s="138">
        <f>'Ctrinh-THANH SON (21-30)'!AT277</f>
        <v>0</v>
      </c>
      <c r="AV55" s="138">
        <f>'Ctrinh-THANH SON (21-30)'!AT284</f>
        <v>0</v>
      </c>
      <c r="AW55" s="138">
        <f>'Ctrinh-THANH SON (21-30)'!AT291</f>
        <v>0</v>
      </c>
      <c r="AX55" s="138">
        <f>'Ctrinh-THANH SON (21-30)'!AT298</f>
        <v>0</v>
      </c>
      <c r="AY55" s="155">
        <f>$D55-$BH55</f>
        <v>0</v>
      </c>
      <c r="AZ55" s="138">
        <f>'Ctrinh-THANH SON (21-30)'!AT312</f>
        <v>0</v>
      </c>
      <c r="BA55" s="138">
        <f>'Ctrinh-THANH SON (21-30)'!AT319</f>
        <v>0</v>
      </c>
      <c r="BB55" s="138">
        <f>'Ctrinh-THANH SON (21-30)'!AT326</f>
        <v>0</v>
      </c>
      <c r="BC55" s="138">
        <f>'Ctrinh-THANH SON (21-30)'!AT333</f>
        <v>0</v>
      </c>
      <c r="BD55" s="138">
        <f>'Ctrinh-THANH SON (21-30)'!AT340</f>
        <v>0</v>
      </c>
      <c r="BE55" s="138">
        <f>'Ctrinh-THANH SON (21-30)'!AT347</f>
        <v>0</v>
      </c>
      <c r="BF55" s="145">
        <f>'Ctrinh-THANH SON (21-30)'!AT354</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'Ctrinh-THANH SON (21-30)'!AU7</f>
        <v>0</v>
      </c>
      <c r="H56" s="138">
        <f>'Ctrinh-THANH SON (21-30)'!AU14</f>
        <v>0</v>
      </c>
      <c r="I56" s="138">
        <f>'Ctrinh-THANH SON (21-30)'!AU21</f>
        <v>0</v>
      </c>
      <c r="J56" s="138">
        <f>'Ctrinh-THANH SON (21-30)'!AU28</f>
        <v>0</v>
      </c>
      <c r="K56" s="138">
        <f>'Ctrinh-THANH SON (21-30)'!AU35</f>
        <v>0</v>
      </c>
      <c r="L56" s="138">
        <f>'Ctrinh-THANH SON (21-30)'!AU42</f>
        <v>0</v>
      </c>
      <c r="M56" s="138">
        <f>'Ctrinh-THANH SON (21-30)'!AU49</f>
        <v>0</v>
      </c>
      <c r="N56" s="220">
        <f>'Ctrinh-THANH SON (21-30)'!AT63</f>
        <v>0</v>
      </c>
      <c r="O56" s="138">
        <f>'Ctrinh-THANH SON (21-30)'!AU63</f>
        <v>0</v>
      </c>
      <c r="P56" s="138">
        <f>'Ctrinh-THANH SON (21-30)'!AU70</f>
        <v>0</v>
      </c>
      <c r="Q56" s="138">
        <f>'Ctrinh-THANH SON (21-30)'!AU77</f>
        <v>0</v>
      </c>
      <c r="R56" s="200">
        <f>SUM(T56:AB56,BA56:BE56,AT56:AY56)</f>
        <v>0</v>
      </c>
      <c r="S56" s="145"/>
      <c r="T56" s="138">
        <f>'Ctrinh-THANH SON (21-30)'!AU84</f>
        <v>0</v>
      </c>
      <c r="U56" s="138">
        <f>'Ctrinh-THANH SON (21-30)'!AU91</f>
        <v>0</v>
      </c>
      <c r="V56" s="138">
        <f>'Ctrinh-THANH SON (21-30)'!AU98</f>
        <v>0</v>
      </c>
      <c r="W56" s="138">
        <f>'Ctrinh-THANH SON (21-30)'!AU105</f>
        <v>0</v>
      </c>
      <c r="X56" s="138">
        <f>'Ctrinh-THANH SON (21-30)'!AU112</f>
        <v>0</v>
      </c>
      <c r="Y56" s="138">
        <f>'Ctrinh-THANH SON (21-30)'!AU119</f>
        <v>0</v>
      </c>
      <c r="Z56" s="138">
        <f>'Ctrinh-THANH SON (21-30)'!AU126</f>
        <v>0</v>
      </c>
      <c r="AA56" s="138">
        <f>'Ctrinh-THANH SON (21-30)'!AU133</f>
        <v>0</v>
      </c>
      <c r="AB56" s="263">
        <f t="shared" si="23"/>
        <v>0</v>
      </c>
      <c r="AC56" s="263"/>
      <c r="AD56" s="138">
        <f>'Ctrinh-THANH SON (21-30)'!AU141</f>
        <v>0</v>
      </c>
      <c r="AE56" s="138">
        <f>'Ctrinh-THANH SON (21-30)'!AU194</f>
        <v>0</v>
      </c>
      <c r="AF56" s="138">
        <f>'Ctrinh-THANH SON (21-30)'!AU198</f>
        <v>0</v>
      </c>
      <c r="AG56" s="138">
        <f>'Ctrinh-THANH SON (21-30)'!AU202</f>
        <v>0</v>
      </c>
      <c r="AH56" s="138">
        <f>'Ctrinh-THANH SON (21-30)'!AU206</f>
        <v>0</v>
      </c>
      <c r="AI56" s="138">
        <f>'Ctrinh-THANH SON (21-30)'!AU211</f>
        <v>0</v>
      </c>
      <c r="AJ56" s="138">
        <f>'Ctrinh-THANH SON (21-30)'!AU215</f>
        <v>0</v>
      </c>
      <c r="AK56" s="138">
        <f>'Ctrinh-THANH SON (21-30)'!AU219</f>
        <v>0</v>
      </c>
      <c r="AL56" s="138">
        <f>'Ctrinh-THANH SON (21-30)'!AU223</f>
        <v>0</v>
      </c>
      <c r="AM56" s="138">
        <f>'Ctrinh-THANH SON (21-30)'!AU230</f>
        <v>0</v>
      </c>
      <c r="AN56" s="138">
        <f>'Ctrinh-THANH SON (21-30)'!AU237</f>
        <v>0</v>
      </c>
      <c r="AO56" s="138">
        <f>'Ctrinh-THANH SON (21-30)'!AU244</f>
        <v>0</v>
      </c>
      <c r="AP56" s="138">
        <f>'Ctrinh-THANH SON (21-30)'!AU251</f>
        <v>0</v>
      </c>
      <c r="AQ56" s="138">
        <f>'Ctrinh-THANH SON (21-30)'!AU258</f>
        <v>0</v>
      </c>
      <c r="AR56" s="138">
        <f>'Ctrinh-THANH SON (21-30)'!AU262</f>
        <v>0</v>
      </c>
      <c r="AS56" s="138">
        <f>'Ctrinh-THANH SON (21-30)'!AU266</f>
        <v>0</v>
      </c>
      <c r="AT56" s="220">
        <f>'Ctrinh-THANH SON (21-30)'!AU270</f>
        <v>0</v>
      </c>
      <c r="AU56" s="138">
        <f>'Ctrinh-THANH SON (21-30)'!AU277</f>
        <v>0</v>
      </c>
      <c r="AV56" s="138">
        <f>'Ctrinh-THANH SON (21-30)'!AU284</f>
        <v>0</v>
      </c>
      <c r="AW56" s="138">
        <f>'Ctrinh-THANH SON (21-30)'!AU291</f>
        <v>0</v>
      </c>
      <c r="AX56" s="138">
        <f>'Ctrinh-THANH SON (21-30)'!AU298</f>
        <v>0</v>
      </c>
      <c r="AY56" s="138">
        <f>'Ctrinh-THANH SON (21-30)'!AU305</f>
        <v>0</v>
      </c>
      <c r="AZ56" s="155">
        <f>$D56-$BH56</f>
        <v>0</v>
      </c>
      <c r="BA56" s="138">
        <f>'Ctrinh-THANH SON (21-30)'!AU319</f>
        <v>0</v>
      </c>
      <c r="BB56" s="138">
        <f>'Ctrinh-THANH SON (21-30)'!AU326</f>
        <v>0</v>
      </c>
      <c r="BC56" s="138">
        <f>'Ctrinh-THANH SON (21-30)'!AU333</f>
        <v>0</v>
      </c>
      <c r="BD56" s="138">
        <f>'Ctrinh-THANH SON (21-30)'!AU340</f>
        <v>0</v>
      </c>
      <c r="BE56" s="138">
        <f>'Ctrinh-THANH SON (21-30)'!AU347</f>
        <v>0</v>
      </c>
      <c r="BF56" s="145">
        <f>'Ctrinh-THANH SON (21-30)'!AU354</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'Ctrinh-THANH SON (21-30)'!AV7</f>
        <v>0</v>
      </c>
      <c r="H57" s="138">
        <f>'Ctrinh-THANH SON (21-30)'!AV14</f>
        <v>0</v>
      </c>
      <c r="I57" s="138">
        <f>'Ctrinh-THANH SON (21-30)'!AV21</f>
        <v>0</v>
      </c>
      <c r="J57" s="138">
        <f>'Ctrinh-THANH SON (21-30)'!AV28</f>
        <v>0</v>
      </c>
      <c r="K57" s="138">
        <f>'Ctrinh-THANH SON (21-30)'!AV35</f>
        <v>0</v>
      </c>
      <c r="L57" s="138">
        <f>'Ctrinh-THANH SON (21-30)'!AV42</f>
        <v>0</v>
      </c>
      <c r="M57" s="138">
        <f>'Ctrinh-THANH SON (21-30)'!AV49</f>
        <v>0</v>
      </c>
      <c r="N57" s="220">
        <f>'Ctrinh-THANH SON (21-30)'!AU63</f>
        <v>0</v>
      </c>
      <c r="O57" s="138">
        <f>'Ctrinh-THANH SON (21-30)'!AV63</f>
        <v>0</v>
      </c>
      <c r="P57" s="138">
        <f>'Ctrinh-THANH SON (21-30)'!AV70</f>
        <v>0</v>
      </c>
      <c r="Q57" s="138">
        <f>'Ctrinh-THANH SON (21-30)'!AV77</f>
        <v>0</v>
      </c>
      <c r="R57" s="200">
        <f>SUM(T57:AB57,BB57:BE57,AT57:AZ57)</f>
        <v>0</v>
      </c>
      <c r="S57" s="145"/>
      <c r="T57" s="138">
        <f>'Ctrinh-THANH SON (21-30)'!AV84</f>
        <v>0</v>
      </c>
      <c r="U57" s="138">
        <f>'Ctrinh-THANH SON (21-30)'!AV91</f>
        <v>0</v>
      </c>
      <c r="V57" s="138">
        <f>'Ctrinh-THANH SON (21-30)'!AV98</f>
        <v>0</v>
      </c>
      <c r="W57" s="138">
        <f>'Ctrinh-THANH SON (21-30)'!AV105</f>
        <v>0</v>
      </c>
      <c r="X57" s="138">
        <f>'Ctrinh-THANH SON (21-30)'!AV112</f>
        <v>0</v>
      </c>
      <c r="Y57" s="138">
        <f>'Ctrinh-THANH SON (21-30)'!AV119</f>
        <v>0</v>
      </c>
      <c r="Z57" s="138">
        <f>'Ctrinh-THANH SON (21-30)'!AV126</f>
        <v>0</v>
      </c>
      <c r="AA57" s="138">
        <f>'Ctrinh-THANH SON (21-30)'!AV133</f>
        <v>0</v>
      </c>
      <c r="AB57" s="263">
        <f t="shared" si="23"/>
        <v>0</v>
      </c>
      <c r="AC57" s="263"/>
      <c r="AD57" s="138">
        <f>'Ctrinh-THANH SON (21-30)'!AV141</f>
        <v>0</v>
      </c>
      <c r="AE57" s="138">
        <f>'Ctrinh-THANH SON (21-30)'!AV194</f>
        <v>0</v>
      </c>
      <c r="AF57" s="138">
        <f>'Ctrinh-THANH SON (21-30)'!AV198</f>
        <v>0</v>
      </c>
      <c r="AG57" s="138">
        <f>'Ctrinh-THANH SON (21-30)'!AV202</f>
        <v>0</v>
      </c>
      <c r="AH57" s="138">
        <f>'Ctrinh-THANH SON (21-30)'!AV206</f>
        <v>0</v>
      </c>
      <c r="AI57" s="138">
        <f>'Ctrinh-THANH SON (21-30)'!AV211</f>
        <v>0</v>
      </c>
      <c r="AJ57" s="138">
        <f>'Ctrinh-THANH SON (21-30)'!AV215</f>
        <v>0</v>
      </c>
      <c r="AK57" s="138">
        <f>'Ctrinh-THANH SON (21-30)'!AV219</f>
        <v>0</v>
      </c>
      <c r="AL57" s="138">
        <f>'Ctrinh-THANH SON (21-30)'!AV223</f>
        <v>0</v>
      </c>
      <c r="AM57" s="138">
        <f>'Ctrinh-THANH SON (21-30)'!AV230</f>
        <v>0</v>
      </c>
      <c r="AN57" s="138">
        <f>'Ctrinh-THANH SON (21-30)'!AV237</f>
        <v>0</v>
      </c>
      <c r="AO57" s="138">
        <f>'Ctrinh-THANH SON (21-30)'!AV244</f>
        <v>0</v>
      </c>
      <c r="AP57" s="138">
        <f>'Ctrinh-THANH SON (21-30)'!AV251</f>
        <v>0</v>
      </c>
      <c r="AQ57" s="138">
        <f>'Ctrinh-THANH SON (21-30)'!AV258</f>
        <v>0</v>
      </c>
      <c r="AR57" s="138">
        <f>'Ctrinh-THANH SON (21-30)'!AV262</f>
        <v>0</v>
      </c>
      <c r="AS57" s="138">
        <f>'Ctrinh-THANH SON (21-30)'!AV266</f>
        <v>0</v>
      </c>
      <c r="AT57" s="220">
        <f>'Ctrinh-THANH SON (21-30)'!AV270</f>
        <v>0</v>
      </c>
      <c r="AU57" s="138">
        <f>'Ctrinh-THANH SON (21-30)'!AV277</f>
        <v>0</v>
      </c>
      <c r="AV57" s="138">
        <f>'Ctrinh-THANH SON (21-30)'!AV284</f>
        <v>0</v>
      </c>
      <c r="AW57" s="138">
        <f>'Ctrinh-THANH SON (21-30)'!AV291</f>
        <v>0</v>
      </c>
      <c r="AX57" s="138">
        <f>'Ctrinh-THANH SON (21-30)'!AV298</f>
        <v>0</v>
      </c>
      <c r="AY57" s="138">
        <f>'Ctrinh-THANH SON (21-30)'!AV305</f>
        <v>0</v>
      </c>
      <c r="AZ57" s="138">
        <f>'Ctrinh-THANH SON (21-30)'!AV312</f>
        <v>0</v>
      </c>
      <c r="BA57" s="155">
        <f>$D57-$BH57</f>
        <v>0</v>
      </c>
      <c r="BB57" s="138">
        <f>'Ctrinh-THANH SON (21-30)'!AV326</f>
        <v>0</v>
      </c>
      <c r="BC57" s="138">
        <f>'Ctrinh-THANH SON (21-30)'!AV333</f>
        <v>0</v>
      </c>
      <c r="BD57" s="138">
        <f>'Ctrinh-THANH SON (21-30)'!AV340</f>
        <v>0</v>
      </c>
      <c r="BE57" s="138">
        <f>'Ctrinh-THANH SON (21-30)'!AV347</f>
        <v>0</v>
      </c>
      <c r="BF57" s="145">
        <f>'Ctrinh-THANH SON (21-30)'!AV354</f>
        <v>0</v>
      </c>
      <c r="BG57" s="138"/>
      <c r="BH57" s="138">
        <f t="shared" si="22"/>
        <v>0</v>
      </c>
      <c r="BI57" s="146">
        <f>$BA$64-BH57</f>
        <v>0</v>
      </c>
      <c r="BJ57" s="138">
        <f t="shared" si="20"/>
        <v>0</v>
      </c>
      <c r="BK57" s="152"/>
      <c r="BL57" s="159"/>
    </row>
    <row r="58" spans="1:64" ht="15.75" customHeight="1">
      <c r="A58" s="317">
        <v>2.1800000000000002</v>
      </c>
      <c r="B58" s="157" t="s">
        <v>672</v>
      </c>
      <c r="C58" s="156" t="s">
        <v>122</v>
      </c>
      <c r="D58" s="149"/>
      <c r="E58" s="200">
        <f t="shared" si="13"/>
        <v>0</v>
      </c>
      <c r="F58" s="138">
        <f t="shared" si="17"/>
        <v>0</v>
      </c>
      <c r="G58" s="138">
        <f>'Ctrinh-THANH SON (21-30)'!AW7</f>
        <v>0</v>
      </c>
      <c r="H58" s="138">
        <f>'Ctrinh-THANH SON (21-30)'!AW14</f>
        <v>0</v>
      </c>
      <c r="I58" s="138">
        <f>'Ctrinh-THANH SON (21-30)'!AW21</f>
        <v>0</v>
      </c>
      <c r="J58" s="138">
        <f>'Ctrinh-THANH SON (21-30)'!AW28</f>
        <v>0</v>
      </c>
      <c r="K58" s="138">
        <f>'Ctrinh-THANH SON (21-30)'!AW35</f>
        <v>0</v>
      </c>
      <c r="L58" s="138">
        <f>'Ctrinh-THANH SON (21-30)'!AW42</f>
        <v>0</v>
      </c>
      <c r="M58" s="138">
        <f>'Ctrinh-THANH SON (21-30)'!AW49</f>
        <v>0</v>
      </c>
      <c r="N58" s="220">
        <f>'Ctrinh-THANH SON (21-30)'!AQ63</f>
        <v>0</v>
      </c>
      <c r="O58" s="138">
        <f>'Ctrinh-THANH SON (21-30)'!AW63</f>
        <v>0</v>
      </c>
      <c r="P58" s="138">
        <f>'Ctrinh-THANH SON (21-30)'!AW70</f>
        <v>0</v>
      </c>
      <c r="Q58" s="138">
        <f>'Ctrinh-THANH SON (21-30)'!AW77</f>
        <v>0</v>
      </c>
      <c r="R58" s="200">
        <f>SUM(T58:AB58,BC58:BE58,AT58:BA58)</f>
        <v>0</v>
      </c>
      <c r="S58" s="145"/>
      <c r="T58" s="138">
        <f>'Ctrinh-THANH SON (21-30)'!AW84</f>
        <v>0</v>
      </c>
      <c r="U58" s="138">
        <f>'Ctrinh-THANH SON (21-30)'!AW91</f>
        <v>0</v>
      </c>
      <c r="V58" s="138">
        <f>'Ctrinh-THANH SON (21-30)'!AW98</f>
        <v>0</v>
      </c>
      <c r="W58" s="138">
        <f>'Ctrinh-THANH SON (21-30)'!AW105</f>
        <v>0</v>
      </c>
      <c r="X58" s="138">
        <f>'Ctrinh-THANH SON (21-30)'!AW112</f>
        <v>0</v>
      </c>
      <c r="Y58" s="138">
        <f>'Ctrinh-THANH SON (21-30)'!AW119</f>
        <v>0</v>
      </c>
      <c r="Z58" s="138">
        <f>'Ctrinh-THANH SON (21-30)'!AW126</f>
        <v>0</v>
      </c>
      <c r="AA58" s="138">
        <f>'Ctrinh-THANH SON (21-30)'!AW133</f>
        <v>0</v>
      </c>
      <c r="AB58" s="263">
        <f t="shared" si="23"/>
        <v>0</v>
      </c>
      <c r="AC58" s="263"/>
      <c r="AD58" s="138">
        <f>'Ctrinh-THANH SON (21-30)'!AW141</f>
        <v>0</v>
      </c>
      <c r="AE58" s="138">
        <f>'Ctrinh-THANH SON (21-30)'!AW194</f>
        <v>0</v>
      </c>
      <c r="AF58" s="138">
        <f>'Ctrinh-THANH SON (21-30)'!AW198</f>
        <v>0</v>
      </c>
      <c r="AG58" s="138">
        <f>'Ctrinh-THANH SON (21-30)'!AW202</f>
        <v>0</v>
      </c>
      <c r="AH58" s="138">
        <f>'Ctrinh-THANH SON (21-30)'!AW206</f>
        <v>0</v>
      </c>
      <c r="AI58" s="138">
        <f>'Ctrinh-THANH SON (21-30)'!AW211</f>
        <v>0</v>
      </c>
      <c r="AJ58" s="138">
        <f>'Ctrinh-THANH SON (21-30)'!AW215</f>
        <v>0</v>
      </c>
      <c r="AK58" s="138">
        <f>'Ctrinh-THANH SON (21-30)'!AW219</f>
        <v>0</v>
      </c>
      <c r="AL58" s="138">
        <f>'Ctrinh-THANH SON (21-30)'!AW223</f>
        <v>0</v>
      </c>
      <c r="AM58" s="138">
        <f>'Ctrinh-THANH SON (21-30)'!AW230</f>
        <v>0</v>
      </c>
      <c r="AN58" s="138">
        <f>'Ctrinh-THANH SON (21-30)'!AW237</f>
        <v>0</v>
      </c>
      <c r="AO58" s="138">
        <f>'Ctrinh-THANH SON (21-30)'!AW244</f>
        <v>0</v>
      </c>
      <c r="AP58" s="138">
        <f>'Ctrinh-THANH SON (21-30)'!AW251</f>
        <v>0</v>
      </c>
      <c r="AQ58" s="138">
        <f>'Ctrinh-THANH SON (21-30)'!AW258</f>
        <v>0</v>
      </c>
      <c r="AR58" s="138">
        <f>'Ctrinh-THANH SON (21-30)'!AW262</f>
        <v>0</v>
      </c>
      <c r="AS58" s="138">
        <f>'Ctrinh-THANH SON (21-30)'!AW266</f>
        <v>0</v>
      </c>
      <c r="AT58" s="220">
        <f>'Ctrinh-THANH SON (21-30)'!AW270</f>
        <v>0</v>
      </c>
      <c r="AU58" s="138">
        <f>'Ctrinh-THANH SON (21-30)'!AW277</f>
        <v>0</v>
      </c>
      <c r="AV58" s="138">
        <f>'Ctrinh-THANH SON (21-30)'!AW284</f>
        <v>0</v>
      </c>
      <c r="AW58" s="138">
        <f>'Ctrinh-THANH SON (21-30)'!AW291</f>
        <v>0</v>
      </c>
      <c r="AX58" s="138">
        <f>'Ctrinh-THANH SON (21-30)'!AW298</f>
        <v>0</v>
      </c>
      <c r="AY58" s="138">
        <f>'Ctrinh-THANH SON (21-30)'!AW305</f>
        <v>0</v>
      </c>
      <c r="AZ58" s="138">
        <f>'Ctrinh-THANH SON (21-30)'!AW312</f>
        <v>0</v>
      </c>
      <c r="BA58" s="138">
        <f>'Ctrinh-THANH SON (21-30)'!AW319</f>
        <v>0</v>
      </c>
      <c r="BB58" s="155">
        <f>$D58-$BH58</f>
        <v>0</v>
      </c>
      <c r="BC58" s="138">
        <f>'Ctrinh-THANH SON (21-30)'!AW333</f>
        <v>0</v>
      </c>
      <c r="BD58" s="138">
        <f>'Ctrinh-THANH SON (21-30)'!AW340</f>
        <v>0</v>
      </c>
      <c r="BE58" s="138">
        <f>'Ctrinh-THANH SON (21-30)'!AW347</f>
        <v>0</v>
      </c>
      <c r="BF58" s="145">
        <f>'Ctrinh-THANH SON (21-30)'!AW354</f>
        <v>0</v>
      </c>
      <c r="BG58" s="138"/>
      <c r="BH58" s="138">
        <f t="shared" si="22"/>
        <v>0</v>
      </c>
      <c r="BI58" s="146">
        <f>$BB$64-BH58</f>
        <v>0</v>
      </c>
      <c r="BJ58" s="138">
        <f t="shared" si="20"/>
        <v>0</v>
      </c>
      <c r="BK58" s="152"/>
    </row>
    <row r="59" spans="1:64" ht="15.75" customHeight="1">
      <c r="A59" s="317">
        <v>2.19</v>
      </c>
      <c r="B59" s="157" t="s">
        <v>140</v>
      </c>
      <c r="C59" s="156" t="s">
        <v>123</v>
      </c>
      <c r="D59" s="149"/>
      <c r="E59" s="200">
        <f t="shared" si="13"/>
        <v>0</v>
      </c>
      <c r="F59" s="138">
        <f t="shared" si="17"/>
        <v>0</v>
      </c>
      <c r="G59" s="138">
        <f>'Ctrinh-THANH SON (21-30)'!AX7</f>
        <v>0</v>
      </c>
      <c r="H59" s="138">
        <f>'Ctrinh-THANH SON (21-30)'!AX14</f>
        <v>0</v>
      </c>
      <c r="I59" s="138">
        <f>'Ctrinh-THANH SON (21-30)'!AX21</f>
        <v>0</v>
      </c>
      <c r="J59" s="138">
        <f>'Ctrinh-THANH SON (21-30)'!AX28</f>
        <v>0</v>
      </c>
      <c r="K59" s="138">
        <f>'Ctrinh-THANH SON (21-30)'!AX35</f>
        <v>0</v>
      </c>
      <c r="L59" s="138">
        <f>'Ctrinh-THANH SON (21-30)'!AX42</f>
        <v>0</v>
      </c>
      <c r="M59" s="138">
        <f>'Ctrinh-THANH SON (21-30)'!AX49</f>
        <v>0</v>
      </c>
      <c r="N59" s="220">
        <f>'Ctrinh-THANH SON (21-30)'!AW63</f>
        <v>0</v>
      </c>
      <c r="O59" s="138">
        <f>'Ctrinh-THANH SON (21-30)'!AX63</f>
        <v>0</v>
      </c>
      <c r="P59" s="138">
        <f>'Ctrinh-THANH SON (21-30)'!AX70</f>
        <v>0</v>
      </c>
      <c r="Q59" s="138">
        <f>'Ctrinh-THANH SON (21-30)'!AX77</f>
        <v>0</v>
      </c>
      <c r="R59" s="200">
        <f>SUM(T59:AB59,BD59:BE59,AT59:BB59)</f>
        <v>0</v>
      </c>
      <c r="S59" s="145"/>
      <c r="T59" s="138">
        <f>'Ctrinh-THANH SON (21-30)'!AX84</f>
        <v>0</v>
      </c>
      <c r="U59" s="138">
        <f>'Ctrinh-THANH SON (21-30)'!AX91</f>
        <v>0</v>
      </c>
      <c r="V59" s="138">
        <f>'Ctrinh-THANH SON (21-30)'!AX98</f>
        <v>0</v>
      </c>
      <c r="W59" s="138">
        <f>'Ctrinh-THANH SON (21-30)'!AX105</f>
        <v>0</v>
      </c>
      <c r="X59" s="138">
        <f>'Ctrinh-THANH SON (21-30)'!AX112</f>
        <v>0</v>
      </c>
      <c r="Y59" s="138">
        <f>'Ctrinh-THANH SON (21-30)'!AX119</f>
        <v>0</v>
      </c>
      <c r="Z59" s="138">
        <f>'Ctrinh-THANH SON (21-30)'!AX126</f>
        <v>0</v>
      </c>
      <c r="AA59" s="138">
        <f>'Ctrinh-THANH SON (21-30)'!AX133</f>
        <v>0</v>
      </c>
      <c r="AB59" s="263">
        <f t="shared" si="23"/>
        <v>0</v>
      </c>
      <c r="AC59" s="263"/>
      <c r="AD59" s="138">
        <f>'Ctrinh-THANH SON (21-30)'!AX141</f>
        <v>0</v>
      </c>
      <c r="AE59" s="138">
        <f>'Ctrinh-THANH SON (21-30)'!AX194</f>
        <v>0</v>
      </c>
      <c r="AF59" s="138">
        <f>'Ctrinh-THANH SON (21-30)'!AX198</f>
        <v>0</v>
      </c>
      <c r="AG59" s="138">
        <f>'Ctrinh-THANH SON (21-30)'!AX202</f>
        <v>0</v>
      </c>
      <c r="AH59" s="138">
        <f>'Ctrinh-THANH SON (21-30)'!AX206</f>
        <v>0</v>
      </c>
      <c r="AI59" s="138">
        <f>'Ctrinh-THANH SON (21-30)'!AX211</f>
        <v>0</v>
      </c>
      <c r="AJ59" s="138">
        <f>'Ctrinh-THANH SON (21-30)'!AX215</f>
        <v>0</v>
      </c>
      <c r="AK59" s="138">
        <f>'Ctrinh-THANH SON (21-30)'!AX219</f>
        <v>0</v>
      </c>
      <c r="AL59" s="138">
        <f>'Ctrinh-THANH SON (21-30)'!AX223</f>
        <v>0</v>
      </c>
      <c r="AM59" s="138">
        <f>'Ctrinh-THANH SON (21-30)'!AX230</f>
        <v>0</v>
      </c>
      <c r="AN59" s="138">
        <f>'Ctrinh-THANH SON (21-30)'!AX237</f>
        <v>0</v>
      </c>
      <c r="AO59" s="138">
        <f>'Ctrinh-THANH SON (21-30)'!AX244</f>
        <v>0</v>
      </c>
      <c r="AP59" s="138">
        <f>'Ctrinh-THANH SON (21-30)'!AX251</f>
        <v>0</v>
      </c>
      <c r="AQ59" s="138">
        <f>'Ctrinh-THANH SON (21-30)'!AX258</f>
        <v>0</v>
      </c>
      <c r="AR59" s="138">
        <f>'Ctrinh-THANH SON (21-30)'!AX262</f>
        <v>0</v>
      </c>
      <c r="AS59" s="138">
        <f>'Ctrinh-THANH SON (21-30)'!AX266</f>
        <v>0</v>
      </c>
      <c r="AT59" s="220">
        <f>'Ctrinh-THANH SON (21-30)'!AX270</f>
        <v>0</v>
      </c>
      <c r="AU59" s="138">
        <f>'Ctrinh-THANH SON (21-30)'!AX277</f>
        <v>0</v>
      </c>
      <c r="AV59" s="138">
        <f>'Ctrinh-THANH SON (21-30)'!AX284</f>
        <v>0</v>
      </c>
      <c r="AW59" s="138">
        <f>'Ctrinh-THANH SON (21-30)'!AX291</f>
        <v>0</v>
      </c>
      <c r="AX59" s="138">
        <f>'Ctrinh-THANH SON (21-30)'!AX298</f>
        <v>0</v>
      </c>
      <c r="AY59" s="138">
        <f>'Ctrinh-THANH SON (21-30)'!AX305</f>
        <v>0</v>
      </c>
      <c r="AZ59" s="138">
        <f>'Ctrinh-THANH SON (21-30)'!AX312</f>
        <v>0</v>
      </c>
      <c r="BA59" s="138">
        <f>'Ctrinh-THANH SON (21-30)'!AX319</f>
        <v>0</v>
      </c>
      <c r="BB59" s="138">
        <f>'Ctrinh-THANH SON (21-30)'!AX326</f>
        <v>0</v>
      </c>
      <c r="BC59" s="155">
        <f>$D59-$BH59</f>
        <v>0</v>
      </c>
      <c r="BD59" s="138">
        <f>'Ctrinh-THANH SON (21-30)'!AX340</f>
        <v>0</v>
      </c>
      <c r="BE59" s="138">
        <f>'Ctrinh-THANH SON (21-30)'!AX347</f>
        <v>0</v>
      </c>
      <c r="BF59" s="145">
        <f>'Ctrinh-THANH SON (21-30)'!AX354</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'Ctrinh-THANH SON (21-30)'!AY7</f>
        <v>0</v>
      </c>
      <c r="H60" s="138">
        <f>'Ctrinh-THANH SON (21-30)'!AY14</f>
        <v>0</v>
      </c>
      <c r="I60" s="138">
        <f>'Ctrinh-THANH SON (21-30)'!AY21</f>
        <v>0</v>
      </c>
      <c r="J60" s="138">
        <f>'Ctrinh-THANH SON (21-30)'!AY28</f>
        <v>0</v>
      </c>
      <c r="K60" s="138">
        <f>'Ctrinh-THANH SON (21-30)'!AY35</f>
        <v>0</v>
      </c>
      <c r="L60" s="138">
        <f>'Ctrinh-THANH SON (21-30)'!AY42</f>
        <v>0</v>
      </c>
      <c r="M60" s="138">
        <f>'Ctrinh-THANH SON (21-30)'!AY49</f>
        <v>0</v>
      </c>
      <c r="N60" s="220">
        <f>'Ctrinh-THANH SON (21-30)'!AX63</f>
        <v>0</v>
      </c>
      <c r="O60" s="138">
        <f>'Ctrinh-THANH SON (21-30)'!AY63</f>
        <v>0</v>
      </c>
      <c r="P60" s="138">
        <f>'Ctrinh-THANH SON (21-30)'!AY70</f>
        <v>0</v>
      </c>
      <c r="Q60" s="138">
        <f>'Ctrinh-THANH SON (21-30)'!AY77</f>
        <v>0</v>
      </c>
      <c r="R60" s="200">
        <f>SUM(T60:AB60,BE60,AT60:BC60)</f>
        <v>0</v>
      </c>
      <c r="S60" s="145"/>
      <c r="T60" s="138">
        <f>'Ctrinh-THANH SON (21-30)'!AY84</f>
        <v>0</v>
      </c>
      <c r="U60" s="138">
        <f>'Ctrinh-THANH SON (21-30)'!AY91</f>
        <v>0</v>
      </c>
      <c r="V60" s="138">
        <f>'Ctrinh-THANH SON (21-30)'!AY98</f>
        <v>0</v>
      </c>
      <c r="W60" s="138">
        <f>'Ctrinh-THANH SON (21-30)'!AY105</f>
        <v>0</v>
      </c>
      <c r="X60" s="138">
        <f>'Ctrinh-THANH SON (21-30)'!AY112</f>
        <v>0</v>
      </c>
      <c r="Y60" s="138">
        <f>'Ctrinh-THANH SON (21-30)'!AY119</f>
        <v>0</v>
      </c>
      <c r="Z60" s="138">
        <f>'Ctrinh-THANH SON (21-30)'!AY126</f>
        <v>0</v>
      </c>
      <c r="AA60" s="138">
        <f>'Ctrinh-THANH SON (21-30)'!AY133</f>
        <v>0</v>
      </c>
      <c r="AB60" s="263">
        <f t="shared" si="23"/>
        <v>0</v>
      </c>
      <c r="AC60" s="263"/>
      <c r="AD60" s="138">
        <f>'Ctrinh-THANH SON (21-30)'!AY141</f>
        <v>0</v>
      </c>
      <c r="AE60" s="138">
        <f>'Ctrinh-THANH SON (21-30)'!AY194</f>
        <v>0</v>
      </c>
      <c r="AF60" s="138">
        <f>'Ctrinh-THANH SON (21-30)'!AY198</f>
        <v>0</v>
      </c>
      <c r="AG60" s="138">
        <f>'Ctrinh-THANH SON (21-30)'!AY202</f>
        <v>0</v>
      </c>
      <c r="AH60" s="138">
        <f>'Ctrinh-THANH SON (21-30)'!AY206</f>
        <v>0</v>
      </c>
      <c r="AI60" s="138">
        <f>'Ctrinh-THANH SON (21-30)'!AY211</f>
        <v>0</v>
      </c>
      <c r="AJ60" s="138">
        <f>'Ctrinh-THANH SON (21-30)'!AY215</f>
        <v>0</v>
      </c>
      <c r="AK60" s="138">
        <f>'Ctrinh-THANH SON (21-30)'!AY219</f>
        <v>0</v>
      </c>
      <c r="AL60" s="138">
        <f>'Ctrinh-THANH SON (21-30)'!AY223</f>
        <v>0</v>
      </c>
      <c r="AM60" s="138">
        <f>'Ctrinh-THANH SON (21-30)'!AY230</f>
        <v>0</v>
      </c>
      <c r="AN60" s="138">
        <f>'Ctrinh-THANH SON (21-30)'!AY237</f>
        <v>0</v>
      </c>
      <c r="AO60" s="138">
        <f>'Ctrinh-THANH SON (21-30)'!AY244</f>
        <v>0</v>
      </c>
      <c r="AP60" s="138">
        <f>'Ctrinh-THANH SON (21-30)'!AY251</f>
        <v>0</v>
      </c>
      <c r="AQ60" s="138">
        <f>'Ctrinh-THANH SON (21-30)'!AY258</f>
        <v>0</v>
      </c>
      <c r="AR60" s="138">
        <f>'Ctrinh-THANH SON (21-30)'!AY262</f>
        <v>0</v>
      </c>
      <c r="AS60" s="138">
        <f>'Ctrinh-THANH SON (21-30)'!AY266</f>
        <v>0</v>
      </c>
      <c r="AT60" s="220">
        <f>'Ctrinh-THANH SON (21-30)'!AY270</f>
        <v>0</v>
      </c>
      <c r="AU60" s="138">
        <f>'Ctrinh-THANH SON (21-30)'!AY277</f>
        <v>0</v>
      </c>
      <c r="AV60" s="138">
        <f>'Ctrinh-THANH SON (21-30)'!AY284</f>
        <v>0</v>
      </c>
      <c r="AW60" s="138">
        <f>'Ctrinh-THANH SON (21-30)'!AY291</f>
        <v>0</v>
      </c>
      <c r="AX60" s="138">
        <f>'Ctrinh-THANH SON (21-30)'!AY298</f>
        <v>0</v>
      </c>
      <c r="AY60" s="138">
        <f>'Ctrinh-THANH SON (21-30)'!AY305</f>
        <v>0</v>
      </c>
      <c r="AZ60" s="138">
        <f>'Ctrinh-THANH SON (21-30)'!AY312</f>
        <v>0</v>
      </c>
      <c r="BA60" s="138">
        <f>'Ctrinh-THANH SON (21-30)'!AY319</f>
        <v>0</v>
      </c>
      <c r="BB60" s="138">
        <f>'Ctrinh-THANH SON (21-30)'!AY326</f>
        <v>0</v>
      </c>
      <c r="BC60" s="138">
        <f>'Ctrinh-THANH SON (21-30)'!AY333</f>
        <v>0</v>
      </c>
      <c r="BD60" s="155">
        <f>$D60-$BH60</f>
        <v>0</v>
      </c>
      <c r="BE60" s="138">
        <f>'Ctrinh-THANH SON (21-30)'!AY347</f>
        <v>0</v>
      </c>
      <c r="BF60" s="145">
        <f>'Ctrinh-THANH SON (21-30)'!AY354</f>
        <v>0</v>
      </c>
      <c r="BG60" s="138"/>
      <c r="BH60" s="138">
        <f t="shared" si="22"/>
        <v>0</v>
      </c>
      <c r="BI60" s="146">
        <f>$BD$64-BH60</f>
        <v>0</v>
      </c>
      <c r="BJ60" s="138">
        <f t="shared" si="20"/>
        <v>0</v>
      </c>
      <c r="BK60" s="152"/>
    </row>
    <row r="61" spans="1:64" ht="15.75" customHeight="1">
      <c r="A61" s="317">
        <v>2.21</v>
      </c>
      <c r="B61" s="157" t="s">
        <v>126</v>
      </c>
      <c r="C61" s="156" t="s">
        <v>127</v>
      </c>
      <c r="D61" s="149"/>
      <c r="E61" s="200">
        <f t="shared" si="13"/>
        <v>0</v>
      </c>
      <c r="F61" s="138">
        <f t="shared" si="17"/>
        <v>0</v>
      </c>
      <c r="G61" s="154">
        <f>'Ctrinh-THANH SON (21-30)'!AZ7</f>
        <v>0</v>
      </c>
      <c r="H61" s="138">
        <f>'Ctrinh-THANH SON (21-30)'!AZ14</f>
        <v>0</v>
      </c>
      <c r="I61" s="138">
        <f>'Ctrinh-THANH SON (21-30)'!AZ21</f>
        <v>0</v>
      </c>
      <c r="J61" s="138">
        <f>'Ctrinh-THANH SON (21-30)'!AZ28</f>
        <v>0</v>
      </c>
      <c r="K61" s="138">
        <f>'Ctrinh-THANH SON (21-30)'!AZ35</f>
        <v>0</v>
      </c>
      <c r="L61" s="138">
        <f>'Ctrinh-THANH SON (21-30)'!AZ42</f>
        <v>0</v>
      </c>
      <c r="M61" s="138">
        <f>'Ctrinh-THANH SON (21-30)'!AZ49</f>
        <v>0</v>
      </c>
      <c r="N61" s="220">
        <f>'Ctrinh-THANH SON (21-30)'!AY63</f>
        <v>0</v>
      </c>
      <c r="O61" s="138">
        <f>'Ctrinh-THANH SON (21-30)'!AZ63</f>
        <v>0</v>
      </c>
      <c r="P61" s="138">
        <f>'Ctrinh-THANH SON (21-30)'!AZ70</f>
        <v>0</v>
      </c>
      <c r="Q61" s="138">
        <f>'Ctrinh-THANH SON (21-30)'!AZ77</f>
        <v>0</v>
      </c>
      <c r="R61" s="200">
        <f>SUM(T61:AB61,AT61:BD61,)</f>
        <v>0</v>
      </c>
      <c r="S61" s="145"/>
      <c r="T61" s="138">
        <f>'Ctrinh-THANH SON (21-30)'!AZ84</f>
        <v>0</v>
      </c>
      <c r="U61" s="138">
        <f>'Ctrinh-THANH SON (21-30)'!AZ91</f>
        <v>0</v>
      </c>
      <c r="V61" s="138">
        <f>'Ctrinh-THANH SON (21-30)'!AZ98</f>
        <v>0</v>
      </c>
      <c r="W61" s="138">
        <f>'Ctrinh-THANH SON (21-30)'!AZ105</f>
        <v>0</v>
      </c>
      <c r="X61" s="138">
        <f>'Ctrinh-THANH SON (21-30)'!AZ112</f>
        <v>0</v>
      </c>
      <c r="Y61" s="138">
        <f>'Ctrinh-THANH SON (21-30)'!AZ119</f>
        <v>0</v>
      </c>
      <c r="Z61" s="138">
        <f>'Ctrinh-THANH SON (21-30)'!AZ126</f>
        <v>0</v>
      </c>
      <c r="AA61" s="138">
        <f>'Ctrinh-THANH SON (21-30)'!AZ133</f>
        <v>0</v>
      </c>
      <c r="AB61" s="263">
        <f t="shared" si="23"/>
        <v>0</v>
      </c>
      <c r="AC61" s="263"/>
      <c r="AD61" s="138">
        <f>'Ctrinh-THANH SON (21-30)'!AZ141</f>
        <v>0</v>
      </c>
      <c r="AE61" s="138">
        <f>'Ctrinh-THANH SON (21-30)'!AZ194</f>
        <v>0</v>
      </c>
      <c r="AF61" s="138">
        <f>'Ctrinh-THANH SON (21-30)'!AZ198</f>
        <v>0</v>
      </c>
      <c r="AG61" s="138">
        <f>'Ctrinh-THANH SON (21-30)'!AZ202</f>
        <v>0</v>
      </c>
      <c r="AH61" s="138">
        <f>'Ctrinh-THANH SON (21-30)'!AZ206</f>
        <v>0</v>
      </c>
      <c r="AI61" s="138">
        <f>'Ctrinh-THANH SON (21-30)'!AZ211</f>
        <v>0</v>
      </c>
      <c r="AJ61" s="138">
        <f>'Ctrinh-THANH SON (21-30)'!AZ215</f>
        <v>0</v>
      </c>
      <c r="AK61" s="138">
        <f>'Ctrinh-THANH SON (21-30)'!AZ219</f>
        <v>0</v>
      </c>
      <c r="AL61" s="138">
        <f>'Ctrinh-THANH SON (21-30)'!AZ223</f>
        <v>0</v>
      </c>
      <c r="AM61" s="138">
        <f>'Ctrinh-THANH SON (21-30)'!AZ230</f>
        <v>0</v>
      </c>
      <c r="AN61" s="138">
        <f>'Ctrinh-THANH SON (21-30)'!AZ237</f>
        <v>0</v>
      </c>
      <c r="AO61" s="138">
        <f>'Ctrinh-THANH SON (21-30)'!AZ244</f>
        <v>0</v>
      </c>
      <c r="AP61" s="138">
        <f>'Ctrinh-THANH SON (21-30)'!AZ251</f>
        <v>0</v>
      </c>
      <c r="AQ61" s="138">
        <f>'Ctrinh-THANH SON (21-30)'!AZ258</f>
        <v>0</v>
      </c>
      <c r="AR61" s="138">
        <f>'Ctrinh-THANH SON (21-30)'!AZ262</f>
        <v>0</v>
      </c>
      <c r="AS61" s="138">
        <f>'Ctrinh-THANH SON (21-30)'!AZ266</f>
        <v>0</v>
      </c>
      <c r="AT61" s="220">
        <f>'Ctrinh-THANH SON (21-30)'!AZ270</f>
        <v>0</v>
      </c>
      <c r="AU61" s="138">
        <f>'Ctrinh-THANH SON (21-30)'!AZ277</f>
        <v>0</v>
      </c>
      <c r="AV61" s="138">
        <f>'Ctrinh-THANH SON (21-30)'!AZ284</f>
        <v>0</v>
      </c>
      <c r="AW61" s="138">
        <f>'Ctrinh-THANH SON (21-30)'!AZ291</f>
        <v>0</v>
      </c>
      <c r="AX61" s="138">
        <f>'Ctrinh-THANH SON (21-30)'!AZ298</f>
        <v>0</v>
      </c>
      <c r="AY61" s="138">
        <f>'Ctrinh-THANH SON (21-30)'!AZ305</f>
        <v>0</v>
      </c>
      <c r="AZ61" s="138">
        <f>'Ctrinh-THANH SON (21-30)'!AZ312</f>
        <v>0</v>
      </c>
      <c r="BA61" s="138">
        <f>'Ctrinh-THANH SON (21-30)'!AZ319</f>
        <v>0</v>
      </c>
      <c r="BB61" s="138">
        <f>'Ctrinh-THANH SON (21-30)'!AZ326</f>
        <v>0</v>
      </c>
      <c r="BC61" s="138">
        <f>'Ctrinh-THANH SON (21-30)'!AZ333</f>
        <v>0</v>
      </c>
      <c r="BD61" s="138">
        <f>'Ctrinh-THANH SON (21-30)'!AZ340</f>
        <v>0</v>
      </c>
      <c r="BE61" s="155">
        <f>$D61-$BH61</f>
        <v>0</v>
      </c>
      <c r="BF61" s="145">
        <f>'Ctrinh-THANH SON (21-30)'!AZ354</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'Ctrinh-THANH SON (21-30)'!BA7</f>
        <v>0</v>
      </c>
      <c r="H62" s="145">
        <f>'Ctrinh-THANH SON (21-30)'!BA14</f>
        <v>0</v>
      </c>
      <c r="I62" s="145">
        <f>'Ctrinh-THANH SON (21-30)'!BA21</f>
        <v>0</v>
      </c>
      <c r="J62" s="145">
        <f>'Ctrinh-THANH SON (21-30)'!BA28</f>
        <v>0</v>
      </c>
      <c r="K62" s="145">
        <f>'Ctrinh-THANH SON (21-30)'!BA35</f>
        <v>0</v>
      </c>
      <c r="L62" s="145">
        <f>'Ctrinh-THANH SON (21-30)'!BA42</f>
        <v>0</v>
      </c>
      <c r="M62" s="145">
        <f>'Ctrinh-THANH SON (21-30)'!BA49</f>
        <v>0</v>
      </c>
      <c r="N62" s="229">
        <f>'Ctrinh-THANH SON (21-30)'!AZ63</f>
        <v>0</v>
      </c>
      <c r="O62" s="145">
        <f>'Ctrinh-THANH SON (21-30)'!BA63</f>
        <v>0</v>
      </c>
      <c r="P62" s="145">
        <f>'Ctrinh-THANH SON (21-30)'!BA70</f>
        <v>0</v>
      </c>
      <c r="Q62" s="145">
        <f>'Ctrinh-THANH SON (21-30)'!BA77</f>
        <v>0</v>
      </c>
      <c r="R62" s="200">
        <f>SUM(T62:AB62,AT62:BE62,)</f>
        <v>0</v>
      </c>
      <c r="S62" s="145"/>
      <c r="T62" s="145">
        <f>'Ctrinh-THANH SON (21-30)'!BA84</f>
        <v>0</v>
      </c>
      <c r="U62" s="145">
        <f>'Ctrinh-THANH SON (21-30)'!BA91</f>
        <v>0</v>
      </c>
      <c r="V62" s="145">
        <f>'Ctrinh-THANH SON (21-30)'!BA98</f>
        <v>0</v>
      </c>
      <c r="W62" s="145">
        <f>'Ctrinh-THANH SON (21-30)'!BA105</f>
        <v>0</v>
      </c>
      <c r="X62" s="145">
        <f>'Ctrinh-THANH SON (21-30)'!BA112</f>
        <v>0</v>
      </c>
      <c r="Y62" s="145">
        <f>'Ctrinh-THANH SON (21-30)'!BA119</f>
        <v>0</v>
      </c>
      <c r="Z62" s="145">
        <f>'Ctrinh-THANH SON (21-30)'!BA126</f>
        <v>0</v>
      </c>
      <c r="AA62" s="145">
        <f>'Ctrinh-THANH SON (21-30)'!BA133</f>
        <v>0</v>
      </c>
      <c r="AB62" s="263">
        <f t="shared" si="23"/>
        <v>0</v>
      </c>
      <c r="AC62" s="263"/>
      <c r="AD62" s="145">
        <f>'Ctrinh-THANH SON (21-30)'!BA141</f>
        <v>0</v>
      </c>
      <c r="AE62" s="145">
        <f>'Ctrinh-THANH SON (21-30)'!BA194</f>
        <v>0</v>
      </c>
      <c r="AF62" s="145">
        <f>'Ctrinh-THANH SON (21-30)'!BA198</f>
        <v>0</v>
      </c>
      <c r="AG62" s="145">
        <f>'Ctrinh-THANH SON (21-30)'!BA202</f>
        <v>0</v>
      </c>
      <c r="AH62" s="145">
        <f>'Ctrinh-THANH SON (21-30)'!BA206</f>
        <v>0</v>
      </c>
      <c r="AI62" s="145">
        <f>'Ctrinh-THANH SON (21-30)'!BA211</f>
        <v>0</v>
      </c>
      <c r="AJ62" s="145">
        <f>'Ctrinh-THANH SON (21-30)'!BA215</f>
        <v>0</v>
      </c>
      <c r="AK62" s="145">
        <f>'Ctrinh-THANH SON (21-30)'!BA219</f>
        <v>0</v>
      </c>
      <c r="AL62" s="145">
        <f>'Ctrinh-THANH SON (21-30)'!BA223</f>
        <v>0</v>
      </c>
      <c r="AM62" s="145">
        <f>'Ctrinh-THANH SON (21-30)'!BA230</f>
        <v>0</v>
      </c>
      <c r="AN62" s="145">
        <f>'Ctrinh-THANH SON (21-30)'!BA237</f>
        <v>0</v>
      </c>
      <c r="AO62" s="145">
        <f>'Ctrinh-THANH SON (21-30)'!BA244</f>
        <v>0</v>
      </c>
      <c r="AP62" s="145">
        <f>'Ctrinh-THANH SON (21-30)'!BA251</f>
        <v>0</v>
      </c>
      <c r="AQ62" s="145">
        <f>'Ctrinh-THANH SON (21-30)'!BA258</f>
        <v>0</v>
      </c>
      <c r="AR62" s="145">
        <f>'Ctrinh-THANH SON (21-30)'!BA262</f>
        <v>0</v>
      </c>
      <c r="AS62" s="145">
        <f>'Ctrinh-THANH SON (21-30)'!BA266</f>
        <v>0</v>
      </c>
      <c r="AT62" s="229">
        <f>'Ctrinh-THANH SON (21-30)'!BA270</f>
        <v>0</v>
      </c>
      <c r="AU62" s="145">
        <f>'Ctrinh-THANH SON (21-30)'!BA277</f>
        <v>0</v>
      </c>
      <c r="AV62" s="145">
        <f>'Ctrinh-THANH SON (21-30)'!BA284</f>
        <v>0</v>
      </c>
      <c r="AW62" s="145">
        <f>'Ctrinh-THANH SON (21-30)'!BA291</f>
        <v>0</v>
      </c>
      <c r="AX62" s="145">
        <f>'Ctrinh-THANH SON (21-30)'!BA298</f>
        <v>0</v>
      </c>
      <c r="AY62" s="145">
        <f>'Ctrinh-THANH SON (21-30)'!BA305</f>
        <v>0</v>
      </c>
      <c r="AZ62" s="145">
        <f>'Ctrinh-THANH SON (21-30)'!BA312</f>
        <v>0</v>
      </c>
      <c r="BA62" s="145">
        <f>'Ctrinh-THANH SON (21-30)'!BA319</f>
        <v>0</v>
      </c>
      <c r="BB62" s="145">
        <f>'Ctrinh-THANH SON (21-30)'!BA326</f>
        <v>0</v>
      </c>
      <c r="BC62" s="145">
        <f>'Ctrinh-THANH SON (21-30)'!BA333</f>
        <v>0</v>
      </c>
      <c r="BD62" s="145">
        <f>'Ctrinh-THANH SON (21-30)'!BA340</f>
        <v>0</v>
      </c>
      <c r="BE62" s="145">
        <f>'Ctrinh-THANH SON (21-30)'!BA347</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83888888888888902" right="0" top="0.359027777777778" bottom="0" header="0" footer="0"/>
  <pageSetup paperSize="8" scale="77" orientation="landscape"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tabColor rgb="FF00B050"/>
  </sheetPr>
  <dimension ref="A1:BG358"/>
  <sheetViews>
    <sheetView zoomScale="55" zoomScaleNormal="55" workbookViewId="0">
      <pane xSplit="2" ySplit="4" topLeftCell="C5" activePane="bottomRight" state="frozen"/>
      <selection pane="topRight" activeCell="C1" sqref="C1"/>
      <selection pane="bottomLeft" activeCell="A5" sqref="A5"/>
      <selection pane="bottomRight" activeCell="B18" sqref="B18"/>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s="43" customFormat="1"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49"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80"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80" t="s">
        <v>646</v>
      </c>
      <c r="AH4" s="114" t="s">
        <v>92</v>
      </c>
      <c r="AI4" s="114" t="s">
        <v>97</v>
      </c>
      <c r="AJ4" s="114" t="s">
        <v>114</v>
      </c>
      <c r="AK4" s="114" t="s">
        <v>116</v>
      </c>
      <c r="AL4" s="280" t="s">
        <v>79</v>
      </c>
      <c r="AM4" s="120" t="s">
        <v>81</v>
      </c>
      <c r="AN4" s="610" t="s">
        <v>91</v>
      </c>
      <c r="AO4" s="603"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s="43" customFormat="1" ht="20.100000000000001" customHeight="1">
      <c r="A5" s="111"/>
      <c r="B5" s="278" t="s">
        <v>141</v>
      </c>
      <c r="C5" s="279"/>
      <c r="D5" s="279">
        <f>SUBTOTAL(9,D7,D14,D21,D28,D35,D42,D49,D63,D70,D77,D84,D91,D98,D105,D112,D120,D127,D134,D142,D175,D194,D198,D202,D206,D210,D215,D219,D226,D233,D240,D247,D254,D258,D262,D266,D273,D281,D288,D295,D302,D309,D316,D323,D330,D337,D344,D351)</f>
        <v>0</v>
      </c>
      <c r="E5" s="279">
        <f t="shared" ref="E5:BA5" si="0">SUBTOTAL(9,E7,E14,E21,E28,E35,E42,E49,E63,E70,E77,E84,E91,E98,E105,E112,E120,E127,E134,E142,E175,E194,E198,E202,E206,E210,E215,E219,E226,E233,E240,E247,E254,E258,E262,E266,E273,E281,E288,E295,E302,E309,E316,E323,E330,E337,E344,E351)</f>
        <v>0</v>
      </c>
      <c r="F5" s="279">
        <f t="shared" si="0"/>
        <v>0</v>
      </c>
      <c r="G5" s="279">
        <f t="shared" si="0"/>
        <v>0</v>
      </c>
      <c r="H5" s="279">
        <f t="shared" si="0"/>
        <v>0</v>
      </c>
      <c r="I5" s="279">
        <f t="shared" si="0"/>
        <v>0</v>
      </c>
      <c r="J5" s="279">
        <f t="shared" si="0"/>
        <v>0</v>
      </c>
      <c r="K5" s="279">
        <f t="shared" si="0"/>
        <v>0</v>
      </c>
      <c r="L5" s="279">
        <f t="shared" si="0"/>
        <v>0</v>
      </c>
      <c r="M5" s="279">
        <f t="shared" si="0"/>
        <v>0</v>
      </c>
      <c r="N5" s="279">
        <f t="shared" si="0"/>
        <v>0</v>
      </c>
      <c r="O5" s="279">
        <f t="shared" si="0"/>
        <v>0</v>
      </c>
      <c r="P5" s="279">
        <f t="shared" si="0"/>
        <v>0</v>
      </c>
      <c r="Q5" s="279">
        <f t="shared" si="0"/>
        <v>0</v>
      </c>
      <c r="R5" s="279">
        <f t="shared" si="0"/>
        <v>0</v>
      </c>
      <c r="S5" s="279">
        <f t="shared" si="0"/>
        <v>0</v>
      </c>
      <c r="T5" s="279">
        <f t="shared" si="0"/>
        <v>0</v>
      </c>
      <c r="U5" s="279">
        <f t="shared" si="0"/>
        <v>0</v>
      </c>
      <c r="V5" s="279">
        <f t="shared" si="0"/>
        <v>0</v>
      </c>
      <c r="W5" s="279">
        <f t="shared" si="0"/>
        <v>0</v>
      </c>
      <c r="X5" s="279">
        <f t="shared" si="0"/>
        <v>0</v>
      </c>
      <c r="Y5" s="279">
        <f t="shared" si="0"/>
        <v>0</v>
      </c>
      <c r="Z5" s="279">
        <f t="shared" si="0"/>
        <v>0</v>
      </c>
      <c r="AA5" s="279">
        <f t="shared" si="0"/>
        <v>0</v>
      </c>
      <c r="AB5" s="279">
        <f t="shared" si="0"/>
        <v>0</v>
      </c>
      <c r="AC5" s="279">
        <f t="shared" si="0"/>
        <v>0</v>
      </c>
      <c r="AD5" s="279">
        <f t="shared" si="0"/>
        <v>0</v>
      </c>
      <c r="AE5" s="279">
        <f t="shared" si="0"/>
        <v>0</v>
      </c>
      <c r="AF5" s="279">
        <f t="shared" si="0"/>
        <v>0</v>
      </c>
      <c r="AG5" s="279">
        <f t="shared" si="0"/>
        <v>0</v>
      </c>
      <c r="AH5" s="279">
        <f t="shared" si="0"/>
        <v>0</v>
      </c>
      <c r="AI5" s="279">
        <f t="shared" si="0"/>
        <v>0</v>
      </c>
      <c r="AJ5" s="279">
        <f t="shared" si="0"/>
        <v>0</v>
      </c>
      <c r="AK5" s="279">
        <f t="shared" si="0"/>
        <v>0</v>
      </c>
      <c r="AL5" s="279">
        <f t="shared" si="0"/>
        <v>0</v>
      </c>
      <c r="AM5" s="279">
        <f t="shared" si="0"/>
        <v>0</v>
      </c>
      <c r="AN5" s="279">
        <f t="shared" si="0"/>
        <v>0</v>
      </c>
      <c r="AO5" s="279">
        <f t="shared" si="0"/>
        <v>0</v>
      </c>
      <c r="AP5" s="279">
        <f t="shared" si="0"/>
        <v>0</v>
      </c>
      <c r="AQ5" s="279">
        <f t="shared" si="0"/>
        <v>0</v>
      </c>
      <c r="AR5" s="279">
        <f t="shared" si="0"/>
        <v>0</v>
      </c>
      <c r="AS5" s="279">
        <f t="shared" si="0"/>
        <v>0</v>
      </c>
      <c r="AT5" s="279">
        <f t="shared" si="0"/>
        <v>0</v>
      </c>
      <c r="AU5" s="279">
        <f t="shared" si="0"/>
        <v>0</v>
      </c>
      <c r="AV5" s="279">
        <f t="shared" si="0"/>
        <v>0</v>
      </c>
      <c r="AW5" s="279">
        <f t="shared" si="0"/>
        <v>0</v>
      </c>
      <c r="AX5" s="279">
        <f t="shared" si="0"/>
        <v>0</v>
      </c>
      <c r="AY5" s="279">
        <f t="shared" si="0"/>
        <v>0</v>
      </c>
      <c r="AZ5" s="279">
        <f t="shared" si="0"/>
        <v>0</v>
      </c>
      <c r="BA5" s="279">
        <f t="shared" si="0"/>
        <v>0</v>
      </c>
      <c r="BB5" s="58" t="s">
        <v>231</v>
      </c>
      <c r="BC5" s="110"/>
      <c r="BD5" s="109"/>
      <c r="BE5" s="85">
        <v>2016</v>
      </c>
      <c r="BF5" s="85"/>
      <c r="BG5" s="85"/>
    </row>
    <row r="6" spans="1:59" s="108" customFormat="1" ht="22.2" customHeight="1">
      <c r="A6" s="346">
        <v>1</v>
      </c>
      <c r="B6" s="65" t="s">
        <v>688</v>
      </c>
      <c r="C6" s="611"/>
      <c r="D6" s="611">
        <f>D11+D18+D25+D32+D39+D46+D53+D60+D67+D74+D81+D88+D95+D102+D109+D117+D124+D131+D138+D143+D176+D195+D199+D203+D207+D211+D216+D223+D230+D237+D244+D251+D270+D277+D285+D292+D299+D306+D313+D320+D327+D334+D341+D348+D355++D255+D259+D263</f>
        <v>0</v>
      </c>
      <c r="E6" s="611">
        <f t="shared" ref="E6:BA6" si="1">E11+E18+E25+E32+E39+E46+E53+E60+E67+E74+E81+E88+E95+E102+E109+E117+E124+E131+E138+E143+E176+E195+E199+E203+E207+E211+E216+E223+E230+E237+E244+E251+E270+E277+E285+E292+E299+E306+E313+E320+E327+E334+E341+E348+E355++E255+E259+E263</f>
        <v>0</v>
      </c>
      <c r="F6" s="611">
        <f t="shared" si="1"/>
        <v>0</v>
      </c>
      <c r="G6" s="611">
        <f t="shared" si="1"/>
        <v>0</v>
      </c>
      <c r="H6" s="611">
        <f t="shared" si="1"/>
        <v>0</v>
      </c>
      <c r="I6" s="611">
        <f t="shared" si="1"/>
        <v>0</v>
      </c>
      <c r="J6" s="611">
        <f t="shared" si="1"/>
        <v>0</v>
      </c>
      <c r="K6" s="611">
        <f t="shared" si="1"/>
        <v>0</v>
      </c>
      <c r="L6" s="611">
        <f t="shared" si="1"/>
        <v>0</v>
      </c>
      <c r="M6" s="611">
        <f t="shared" si="1"/>
        <v>0</v>
      </c>
      <c r="N6" s="611">
        <f t="shared" si="1"/>
        <v>0</v>
      </c>
      <c r="O6" s="611">
        <f t="shared" si="1"/>
        <v>0</v>
      </c>
      <c r="P6" s="611">
        <f t="shared" si="1"/>
        <v>0</v>
      </c>
      <c r="Q6" s="611">
        <f t="shared" si="1"/>
        <v>0</v>
      </c>
      <c r="R6" s="611">
        <f t="shared" si="1"/>
        <v>0</v>
      </c>
      <c r="S6" s="611">
        <f t="shared" si="1"/>
        <v>0</v>
      </c>
      <c r="T6" s="611">
        <f t="shared" si="1"/>
        <v>0</v>
      </c>
      <c r="U6" s="611">
        <f t="shared" si="1"/>
        <v>0</v>
      </c>
      <c r="V6" s="611">
        <f t="shared" si="1"/>
        <v>0</v>
      </c>
      <c r="W6" s="611">
        <f t="shared" si="1"/>
        <v>0</v>
      </c>
      <c r="X6" s="611">
        <f t="shared" si="1"/>
        <v>0</v>
      </c>
      <c r="Y6" s="611">
        <f t="shared" si="1"/>
        <v>0</v>
      </c>
      <c r="Z6" s="611">
        <f t="shared" si="1"/>
        <v>0</v>
      </c>
      <c r="AA6" s="611">
        <f t="shared" si="1"/>
        <v>0</v>
      </c>
      <c r="AB6" s="611">
        <f t="shared" si="1"/>
        <v>0</v>
      </c>
      <c r="AC6" s="611">
        <f t="shared" si="1"/>
        <v>0</v>
      </c>
      <c r="AD6" s="611">
        <f t="shared" si="1"/>
        <v>0</v>
      </c>
      <c r="AE6" s="611">
        <f t="shared" si="1"/>
        <v>0</v>
      </c>
      <c r="AF6" s="611">
        <f t="shared" si="1"/>
        <v>0</v>
      </c>
      <c r="AG6" s="611">
        <f t="shared" si="1"/>
        <v>0</v>
      </c>
      <c r="AH6" s="611">
        <f t="shared" si="1"/>
        <v>0</v>
      </c>
      <c r="AI6" s="611">
        <f t="shared" si="1"/>
        <v>0</v>
      </c>
      <c r="AJ6" s="611">
        <f t="shared" si="1"/>
        <v>0</v>
      </c>
      <c r="AK6" s="611">
        <f t="shared" si="1"/>
        <v>0</v>
      </c>
      <c r="AL6" s="611">
        <f t="shared" si="1"/>
        <v>0</v>
      </c>
      <c r="AM6" s="611">
        <f t="shared" si="1"/>
        <v>0</v>
      </c>
      <c r="AN6" s="611">
        <f t="shared" si="1"/>
        <v>0</v>
      </c>
      <c r="AO6" s="611">
        <f t="shared" si="1"/>
        <v>0</v>
      </c>
      <c r="AP6" s="611">
        <f t="shared" si="1"/>
        <v>0</v>
      </c>
      <c r="AQ6" s="611">
        <f t="shared" si="1"/>
        <v>0</v>
      </c>
      <c r="AR6" s="611">
        <f t="shared" si="1"/>
        <v>0</v>
      </c>
      <c r="AS6" s="611">
        <f t="shared" si="1"/>
        <v>0</v>
      </c>
      <c r="AT6" s="611">
        <f t="shared" si="1"/>
        <v>0</v>
      </c>
      <c r="AU6" s="611">
        <f t="shared" si="1"/>
        <v>0</v>
      </c>
      <c r="AV6" s="611">
        <f t="shared" si="1"/>
        <v>0</v>
      </c>
      <c r="AW6" s="611">
        <f t="shared" si="1"/>
        <v>0</v>
      </c>
      <c r="AX6" s="611">
        <f t="shared" si="1"/>
        <v>0</v>
      </c>
      <c r="AY6" s="611">
        <f t="shared" si="1"/>
        <v>0</v>
      </c>
      <c r="AZ6" s="611">
        <f t="shared" si="1"/>
        <v>0</v>
      </c>
      <c r="BA6" s="611">
        <f t="shared" si="1"/>
        <v>0</v>
      </c>
      <c r="BB6" s="58" t="s">
        <v>231</v>
      </c>
      <c r="BC6" s="63"/>
      <c r="BD6" s="63"/>
      <c r="BE6" s="85">
        <v>2016</v>
      </c>
      <c r="BF6" s="63"/>
      <c r="BG6" s="63"/>
    </row>
    <row r="7" spans="1:59" s="108" customFormat="1" ht="22.2" customHeight="1">
      <c r="A7" s="346" t="s">
        <v>18</v>
      </c>
      <c r="B7" s="612" t="s">
        <v>479</v>
      </c>
      <c r="C7" s="611">
        <f>SUM(C8,C11)</f>
        <v>0</v>
      </c>
      <c r="D7" s="611">
        <f>SUM(D8+D11)</f>
        <v>0</v>
      </c>
      <c r="E7" s="611">
        <f t="shared" ref="E7:K7" si="2">SUM(E8,E11)</f>
        <v>0</v>
      </c>
      <c r="F7" s="611">
        <f t="shared" si="2"/>
        <v>0</v>
      </c>
      <c r="G7" s="611">
        <f t="shared" si="2"/>
        <v>0</v>
      </c>
      <c r="H7" s="611">
        <f t="shared" si="2"/>
        <v>0</v>
      </c>
      <c r="I7" s="611">
        <f t="shared" si="2"/>
        <v>0</v>
      </c>
      <c r="J7" s="611">
        <f t="shared" si="2"/>
        <v>0</v>
      </c>
      <c r="K7" s="611">
        <f t="shared" si="2"/>
        <v>0</v>
      </c>
      <c r="L7" s="611"/>
      <c r="M7" s="611">
        <f t="shared" ref="M7:AF7" si="3">SUM(M8,M11)</f>
        <v>0</v>
      </c>
      <c r="N7" s="611">
        <f t="shared" si="3"/>
        <v>0</v>
      </c>
      <c r="O7" s="611">
        <f t="shared" si="3"/>
        <v>0</v>
      </c>
      <c r="P7" s="611">
        <f t="shared" si="3"/>
        <v>0</v>
      </c>
      <c r="Q7" s="611">
        <f t="shared" si="3"/>
        <v>0</v>
      </c>
      <c r="R7" s="611">
        <f t="shared" si="3"/>
        <v>0</v>
      </c>
      <c r="S7" s="611">
        <f t="shared" si="3"/>
        <v>0</v>
      </c>
      <c r="T7" s="611">
        <f t="shared" si="3"/>
        <v>0</v>
      </c>
      <c r="U7" s="611">
        <f t="shared" si="3"/>
        <v>0</v>
      </c>
      <c r="V7" s="611">
        <f t="shared" si="3"/>
        <v>0</v>
      </c>
      <c r="W7" s="611">
        <f t="shared" si="3"/>
        <v>0</v>
      </c>
      <c r="X7" s="611">
        <f t="shared" si="3"/>
        <v>0</v>
      </c>
      <c r="Y7" s="611">
        <f t="shared" si="3"/>
        <v>0</v>
      </c>
      <c r="Z7" s="611">
        <f t="shared" si="3"/>
        <v>0</v>
      </c>
      <c r="AA7" s="611">
        <f t="shared" si="3"/>
        <v>0</v>
      </c>
      <c r="AB7" s="611">
        <f t="shared" si="3"/>
        <v>0</v>
      </c>
      <c r="AC7" s="611">
        <f t="shared" si="3"/>
        <v>0</v>
      </c>
      <c r="AD7" s="611">
        <f t="shared" si="3"/>
        <v>0</v>
      </c>
      <c r="AE7" s="611">
        <f t="shared" si="3"/>
        <v>0</v>
      </c>
      <c r="AF7" s="611">
        <f t="shared" si="3"/>
        <v>0</v>
      </c>
      <c r="AG7" s="611"/>
      <c r="AH7" s="611">
        <f t="shared" ref="AH7:BA7" si="4">SUM(AH8,AH11)</f>
        <v>0</v>
      </c>
      <c r="AI7" s="611">
        <f t="shared" si="4"/>
        <v>0</v>
      </c>
      <c r="AJ7" s="611">
        <f t="shared" si="4"/>
        <v>0</v>
      </c>
      <c r="AK7" s="611">
        <f t="shared" si="4"/>
        <v>0</v>
      </c>
      <c r="AL7" s="611">
        <f t="shared" si="4"/>
        <v>0</v>
      </c>
      <c r="AM7" s="611">
        <f t="shared" si="4"/>
        <v>0</v>
      </c>
      <c r="AN7" s="611">
        <f t="shared" si="4"/>
        <v>0</v>
      </c>
      <c r="AO7" s="611">
        <f t="shared" si="4"/>
        <v>0</v>
      </c>
      <c r="AP7" s="611">
        <f t="shared" si="4"/>
        <v>0</v>
      </c>
      <c r="AQ7" s="611">
        <f t="shared" si="4"/>
        <v>0</v>
      </c>
      <c r="AR7" s="611">
        <f t="shared" si="4"/>
        <v>0</v>
      </c>
      <c r="AS7" s="611">
        <f t="shared" si="4"/>
        <v>0</v>
      </c>
      <c r="AT7" s="611">
        <f t="shared" si="4"/>
        <v>0</v>
      </c>
      <c r="AU7" s="611">
        <f t="shared" si="4"/>
        <v>0</v>
      </c>
      <c r="AV7" s="611">
        <f t="shared" si="4"/>
        <v>0</v>
      </c>
      <c r="AW7" s="611">
        <f t="shared" si="4"/>
        <v>0</v>
      </c>
      <c r="AX7" s="611">
        <f t="shared" si="4"/>
        <v>0</v>
      </c>
      <c r="AY7" s="611">
        <f t="shared" si="4"/>
        <v>0</v>
      </c>
      <c r="AZ7" s="611">
        <f t="shared" si="4"/>
        <v>0</v>
      </c>
      <c r="BA7" s="611">
        <f t="shared" si="4"/>
        <v>0</v>
      </c>
      <c r="BB7" s="58" t="s">
        <v>231</v>
      </c>
      <c r="BC7" s="63"/>
      <c r="BD7" s="63"/>
      <c r="BE7" s="85">
        <v>2016</v>
      </c>
      <c r="BF7" s="63"/>
      <c r="BG7" s="63"/>
    </row>
    <row r="8" spans="1:59" s="613" customFormat="1" ht="22.2" customHeight="1">
      <c r="A8" s="346" t="s">
        <v>18</v>
      </c>
      <c r="B8" s="65" t="s">
        <v>480</v>
      </c>
      <c r="C8" s="611"/>
      <c r="D8" s="611">
        <f t="shared" ref="D8:D13" si="5">SUM(E8:BA8)</f>
        <v>0</v>
      </c>
      <c r="E8" s="611">
        <f t="shared" ref="E8:K8" si="6">SUM(E9:E10)</f>
        <v>0</v>
      </c>
      <c r="F8" s="611">
        <f t="shared" si="6"/>
        <v>0</v>
      </c>
      <c r="G8" s="611">
        <f t="shared" si="6"/>
        <v>0</v>
      </c>
      <c r="H8" s="611">
        <f t="shared" si="6"/>
        <v>0</v>
      </c>
      <c r="I8" s="611">
        <f t="shared" si="6"/>
        <v>0</v>
      </c>
      <c r="J8" s="611">
        <f t="shared" si="6"/>
        <v>0</v>
      </c>
      <c r="K8" s="611">
        <f t="shared" si="6"/>
        <v>0</v>
      </c>
      <c r="L8" s="611"/>
      <c r="M8" s="611">
        <f t="shared" ref="M8:AF8" si="7">SUM(M9:M10)</f>
        <v>0</v>
      </c>
      <c r="N8" s="611">
        <f t="shared" si="7"/>
        <v>0</v>
      </c>
      <c r="O8" s="611">
        <f t="shared" si="7"/>
        <v>0</v>
      </c>
      <c r="P8" s="611">
        <f t="shared" si="7"/>
        <v>0</v>
      </c>
      <c r="Q8" s="611">
        <f t="shared" si="7"/>
        <v>0</v>
      </c>
      <c r="R8" s="611">
        <f t="shared" si="7"/>
        <v>0</v>
      </c>
      <c r="S8" s="611">
        <f t="shared" si="7"/>
        <v>0</v>
      </c>
      <c r="T8" s="611">
        <f t="shared" si="7"/>
        <v>0</v>
      </c>
      <c r="U8" s="611">
        <f t="shared" si="7"/>
        <v>0</v>
      </c>
      <c r="V8" s="611">
        <f t="shared" si="7"/>
        <v>0</v>
      </c>
      <c r="W8" s="611">
        <f t="shared" si="7"/>
        <v>0</v>
      </c>
      <c r="X8" s="611">
        <f t="shared" si="7"/>
        <v>0</v>
      </c>
      <c r="Y8" s="611">
        <f t="shared" si="7"/>
        <v>0</v>
      </c>
      <c r="Z8" s="611">
        <f t="shared" si="7"/>
        <v>0</v>
      </c>
      <c r="AA8" s="611">
        <f t="shared" si="7"/>
        <v>0</v>
      </c>
      <c r="AB8" s="611">
        <f t="shared" si="7"/>
        <v>0</v>
      </c>
      <c r="AC8" s="611">
        <f t="shared" si="7"/>
        <v>0</v>
      </c>
      <c r="AD8" s="611">
        <f t="shared" si="7"/>
        <v>0</v>
      </c>
      <c r="AE8" s="611">
        <f t="shared" si="7"/>
        <v>0</v>
      </c>
      <c r="AF8" s="611">
        <f t="shared" si="7"/>
        <v>0</v>
      </c>
      <c r="AG8" s="611"/>
      <c r="AH8" s="611">
        <f t="shared" ref="AH8:BA8" si="8">SUM(AH9:AH10)</f>
        <v>0</v>
      </c>
      <c r="AI8" s="611">
        <f t="shared" si="8"/>
        <v>0</v>
      </c>
      <c r="AJ8" s="611">
        <f t="shared" si="8"/>
        <v>0</v>
      </c>
      <c r="AK8" s="611">
        <f t="shared" si="8"/>
        <v>0</v>
      </c>
      <c r="AL8" s="611">
        <f t="shared" si="8"/>
        <v>0</v>
      </c>
      <c r="AM8" s="611">
        <f t="shared" si="8"/>
        <v>0</v>
      </c>
      <c r="AN8" s="611">
        <f t="shared" si="8"/>
        <v>0</v>
      </c>
      <c r="AO8" s="611">
        <f t="shared" si="8"/>
        <v>0</v>
      </c>
      <c r="AP8" s="611">
        <f t="shared" si="8"/>
        <v>0</v>
      </c>
      <c r="AQ8" s="611">
        <f t="shared" si="8"/>
        <v>0</v>
      </c>
      <c r="AR8" s="611">
        <f t="shared" si="8"/>
        <v>0</v>
      </c>
      <c r="AS8" s="611">
        <f t="shared" si="8"/>
        <v>0</v>
      </c>
      <c r="AT8" s="611">
        <f t="shared" si="8"/>
        <v>0</v>
      </c>
      <c r="AU8" s="611">
        <f t="shared" si="8"/>
        <v>0</v>
      </c>
      <c r="AV8" s="611">
        <f t="shared" si="8"/>
        <v>0</v>
      </c>
      <c r="AW8" s="611">
        <f t="shared" si="8"/>
        <v>0</v>
      </c>
      <c r="AX8" s="611">
        <f t="shared" si="8"/>
        <v>0</v>
      </c>
      <c r="AY8" s="611">
        <f t="shared" si="8"/>
        <v>0</v>
      </c>
      <c r="AZ8" s="611">
        <f t="shared" si="8"/>
        <v>0</v>
      </c>
      <c r="BA8" s="611">
        <f t="shared" si="8"/>
        <v>0</v>
      </c>
      <c r="BB8" s="58" t="s">
        <v>231</v>
      </c>
      <c r="BC8" s="63"/>
      <c r="BD8" s="63"/>
      <c r="BE8" s="85">
        <v>2016</v>
      </c>
      <c r="BF8" s="63"/>
      <c r="BG8" s="63"/>
    </row>
    <row r="9" spans="1:59" s="630" customFormat="1" ht="22.2" customHeight="1">
      <c r="A9" s="626" t="s">
        <v>18</v>
      </c>
      <c r="B9" s="672"/>
      <c r="C9" s="628"/>
      <c r="D9" s="628">
        <f t="shared" si="5"/>
        <v>0</v>
      </c>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customHeight="1">
      <c r="A10" s="626" t="s">
        <v>18</v>
      </c>
      <c r="B10" s="672"/>
      <c r="C10" s="628"/>
      <c r="D10" s="628">
        <f t="shared" si="5"/>
        <v>0</v>
      </c>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13" customFormat="1" ht="22.2" customHeight="1">
      <c r="A11" s="346" t="s">
        <v>18</v>
      </c>
      <c r="B11" s="65" t="s">
        <v>481</v>
      </c>
      <c r="C11" s="611"/>
      <c r="D11" s="611">
        <f t="shared" si="5"/>
        <v>0</v>
      </c>
      <c r="E11" s="611">
        <f t="shared" ref="E11:K11" si="9">SUM(E12:E13)</f>
        <v>0</v>
      </c>
      <c r="F11" s="611">
        <f t="shared" si="9"/>
        <v>0</v>
      </c>
      <c r="G11" s="611">
        <f t="shared" si="9"/>
        <v>0</v>
      </c>
      <c r="H11" s="611">
        <f t="shared" si="9"/>
        <v>0</v>
      </c>
      <c r="I11" s="611">
        <f t="shared" si="9"/>
        <v>0</v>
      </c>
      <c r="J11" s="611">
        <f t="shared" si="9"/>
        <v>0</v>
      </c>
      <c r="K11" s="611">
        <f t="shared" si="9"/>
        <v>0</v>
      </c>
      <c r="L11" s="611"/>
      <c r="M11" s="611">
        <f t="shared" ref="M11:AF11" si="10">SUM(M12:M13)</f>
        <v>0</v>
      </c>
      <c r="N11" s="611">
        <f t="shared" si="10"/>
        <v>0</v>
      </c>
      <c r="O11" s="611">
        <f t="shared" si="10"/>
        <v>0</v>
      </c>
      <c r="P11" s="611">
        <f t="shared" si="10"/>
        <v>0</v>
      </c>
      <c r="Q11" s="611">
        <f t="shared" si="10"/>
        <v>0</v>
      </c>
      <c r="R11" s="611">
        <f t="shared" si="10"/>
        <v>0</v>
      </c>
      <c r="S11" s="611">
        <f t="shared" si="10"/>
        <v>0</v>
      </c>
      <c r="T11" s="611">
        <f t="shared" si="10"/>
        <v>0</v>
      </c>
      <c r="U11" s="611">
        <f t="shared" si="10"/>
        <v>0</v>
      </c>
      <c r="V11" s="611">
        <f t="shared" si="10"/>
        <v>0</v>
      </c>
      <c r="W11" s="611">
        <f t="shared" si="10"/>
        <v>0</v>
      </c>
      <c r="X11" s="611">
        <f t="shared" si="10"/>
        <v>0</v>
      </c>
      <c r="Y11" s="611">
        <f t="shared" si="10"/>
        <v>0</v>
      </c>
      <c r="Z11" s="611">
        <f t="shared" si="10"/>
        <v>0</v>
      </c>
      <c r="AA11" s="611">
        <f t="shared" si="10"/>
        <v>0</v>
      </c>
      <c r="AB11" s="611">
        <f t="shared" si="10"/>
        <v>0</v>
      </c>
      <c r="AC11" s="611">
        <f t="shared" si="10"/>
        <v>0</v>
      </c>
      <c r="AD11" s="611">
        <f t="shared" si="10"/>
        <v>0</v>
      </c>
      <c r="AE11" s="611">
        <f t="shared" si="10"/>
        <v>0</v>
      </c>
      <c r="AF11" s="611">
        <f t="shared" si="10"/>
        <v>0</v>
      </c>
      <c r="AG11" s="611"/>
      <c r="AH11" s="611">
        <f t="shared" ref="AH11:BA11" si="11">SUM(AH12:AH13)</f>
        <v>0</v>
      </c>
      <c r="AI11" s="611">
        <f t="shared" si="11"/>
        <v>0</v>
      </c>
      <c r="AJ11" s="611">
        <f t="shared" si="11"/>
        <v>0</v>
      </c>
      <c r="AK11" s="611">
        <f t="shared" si="11"/>
        <v>0</v>
      </c>
      <c r="AL11" s="611">
        <f t="shared" si="11"/>
        <v>0</v>
      </c>
      <c r="AM11" s="611">
        <f t="shared" si="11"/>
        <v>0</v>
      </c>
      <c r="AN11" s="611">
        <f t="shared" si="11"/>
        <v>0</v>
      </c>
      <c r="AO11" s="611">
        <f t="shared" si="11"/>
        <v>0</v>
      </c>
      <c r="AP11" s="611">
        <f t="shared" si="11"/>
        <v>0</v>
      </c>
      <c r="AQ11" s="611">
        <f t="shared" si="11"/>
        <v>0</v>
      </c>
      <c r="AR11" s="611">
        <f t="shared" si="11"/>
        <v>0</v>
      </c>
      <c r="AS11" s="611">
        <f t="shared" si="11"/>
        <v>0</v>
      </c>
      <c r="AT11" s="611">
        <f t="shared" si="11"/>
        <v>0</v>
      </c>
      <c r="AU11" s="611">
        <f t="shared" si="11"/>
        <v>0</v>
      </c>
      <c r="AV11" s="611">
        <f t="shared" si="11"/>
        <v>0</v>
      </c>
      <c r="AW11" s="611">
        <f t="shared" si="11"/>
        <v>0</v>
      </c>
      <c r="AX11" s="611">
        <f t="shared" si="11"/>
        <v>0</v>
      </c>
      <c r="AY11" s="611">
        <f t="shared" si="11"/>
        <v>0</v>
      </c>
      <c r="AZ11" s="611">
        <f t="shared" si="11"/>
        <v>0</v>
      </c>
      <c r="BA11" s="611">
        <f t="shared" si="11"/>
        <v>0</v>
      </c>
      <c r="BB11" s="58" t="s">
        <v>231</v>
      </c>
      <c r="BC11" s="63"/>
      <c r="BD11" s="63"/>
      <c r="BE11" s="85">
        <v>2016</v>
      </c>
      <c r="BF11" s="63"/>
      <c r="BG11" s="63"/>
    </row>
    <row r="12" spans="1:59" s="630" customFormat="1" ht="22.2" customHeight="1">
      <c r="A12" s="626" t="s">
        <v>18</v>
      </c>
      <c r="B12" s="672"/>
      <c r="C12" s="628"/>
      <c r="D12" s="628">
        <f t="shared" si="5"/>
        <v>0</v>
      </c>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customHeight="1">
      <c r="A13" s="626" t="s">
        <v>18</v>
      </c>
      <c r="B13" s="672"/>
      <c r="C13" s="628"/>
      <c r="D13" s="628">
        <f t="shared" si="5"/>
        <v>0</v>
      </c>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108" customFormat="1" ht="22.2" customHeight="1">
      <c r="A14" s="346" t="s">
        <v>19</v>
      </c>
      <c r="B14" s="612" t="s">
        <v>482</v>
      </c>
      <c r="C14" s="611">
        <f>SUM(C15,C18)</f>
        <v>0</v>
      </c>
      <c r="D14" s="611">
        <f>SUM(D15+D18)</f>
        <v>0</v>
      </c>
      <c r="E14" s="611">
        <f t="shared" ref="E14:K14" si="12">SUM(E15,E18)</f>
        <v>0</v>
      </c>
      <c r="F14" s="611">
        <f t="shared" si="12"/>
        <v>0</v>
      </c>
      <c r="G14" s="611">
        <f t="shared" si="12"/>
        <v>0</v>
      </c>
      <c r="H14" s="611">
        <f t="shared" si="12"/>
        <v>0</v>
      </c>
      <c r="I14" s="611">
        <f t="shared" si="12"/>
        <v>0</v>
      </c>
      <c r="J14" s="611">
        <f t="shared" si="12"/>
        <v>0</v>
      </c>
      <c r="K14" s="611">
        <f t="shared" si="12"/>
        <v>0</v>
      </c>
      <c r="L14" s="611"/>
      <c r="M14" s="611">
        <f t="shared" ref="M14:AF14" si="13">SUM(M15,M18)</f>
        <v>0</v>
      </c>
      <c r="N14" s="611">
        <f t="shared" si="13"/>
        <v>0</v>
      </c>
      <c r="O14" s="611">
        <f t="shared" si="13"/>
        <v>0</v>
      </c>
      <c r="P14" s="611">
        <f t="shared" si="13"/>
        <v>0</v>
      </c>
      <c r="Q14" s="611">
        <f t="shared" si="13"/>
        <v>0</v>
      </c>
      <c r="R14" s="611">
        <f t="shared" si="13"/>
        <v>0</v>
      </c>
      <c r="S14" s="611">
        <f t="shared" si="13"/>
        <v>0</v>
      </c>
      <c r="T14" s="611">
        <f t="shared" si="13"/>
        <v>0</v>
      </c>
      <c r="U14" s="611">
        <f t="shared" si="13"/>
        <v>0</v>
      </c>
      <c r="V14" s="611">
        <f t="shared" si="13"/>
        <v>0</v>
      </c>
      <c r="W14" s="611">
        <f t="shared" si="13"/>
        <v>0</v>
      </c>
      <c r="X14" s="611">
        <f t="shared" si="13"/>
        <v>0</v>
      </c>
      <c r="Y14" s="611">
        <f t="shared" si="13"/>
        <v>0</v>
      </c>
      <c r="Z14" s="611">
        <f t="shared" si="13"/>
        <v>0</v>
      </c>
      <c r="AA14" s="611">
        <f t="shared" si="13"/>
        <v>0</v>
      </c>
      <c r="AB14" s="611">
        <f t="shared" si="13"/>
        <v>0</v>
      </c>
      <c r="AC14" s="611">
        <f t="shared" si="13"/>
        <v>0</v>
      </c>
      <c r="AD14" s="611">
        <f t="shared" si="13"/>
        <v>0</v>
      </c>
      <c r="AE14" s="611">
        <f t="shared" si="13"/>
        <v>0</v>
      </c>
      <c r="AF14" s="611">
        <f t="shared" si="13"/>
        <v>0</v>
      </c>
      <c r="AG14" s="611"/>
      <c r="AH14" s="611">
        <f t="shared" ref="AH14:BA14" si="14">SUM(AH15,AH18)</f>
        <v>0</v>
      </c>
      <c r="AI14" s="611">
        <f t="shared" si="14"/>
        <v>0</v>
      </c>
      <c r="AJ14" s="611">
        <f t="shared" si="14"/>
        <v>0</v>
      </c>
      <c r="AK14" s="611">
        <f t="shared" si="14"/>
        <v>0</v>
      </c>
      <c r="AL14" s="611">
        <f t="shared" si="14"/>
        <v>0</v>
      </c>
      <c r="AM14" s="611">
        <f t="shared" si="14"/>
        <v>0</v>
      </c>
      <c r="AN14" s="611">
        <f t="shared" si="14"/>
        <v>0</v>
      </c>
      <c r="AO14" s="611">
        <f t="shared" si="14"/>
        <v>0</v>
      </c>
      <c r="AP14" s="611">
        <f t="shared" si="14"/>
        <v>0</v>
      </c>
      <c r="AQ14" s="611">
        <f t="shared" si="14"/>
        <v>0</v>
      </c>
      <c r="AR14" s="611">
        <f t="shared" si="14"/>
        <v>0</v>
      </c>
      <c r="AS14" s="611">
        <f t="shared" si="14"/>
        <v>0</v>
      </c>
      <c r="AT14" s="611">
        <f t="shared" si="14"/>
        <v>0</v>
      </c>
      <c r="AU14" s="611">
        <f t="shared" si="14"/>
        <v>0</v>
      </c>
      <c r="AV14" s="611">
        <f t="shared" si="14"/>
        <v>0</v>
      </c>
      <c r="AW14" s="611">
        <f t="shared" si="14"/>
        <v>0</v>
      </c>
      <c r="AX14" s="611">
        <f t="shared" si="14"/>
        <v>0</v>
      </c>
      <c r="AY14" s="611">
        <f t="shared" si="14"/>
        <v>0</v>
      </c>
      <c r="AZ14" s="611">
        <f t="shared" si="14"/>
        <v>0</v>
      </c>
      <c r="BA14" s="611">
        <f t="shared" si="14"/>
        <v>0</v>
      </c>
      <c r="BB14" s="58" t="s">
        <v>231</v>
      </c>
      <c r="BC14" s="63"/>
      <c r="BD14" s="63"/>
      <c r="BE14" s="85">
        <v>2016</v>
      </c>
      <c r="BF14" s="63"/>
      <c r="BG14" s="63"/>
    </row>
    <row r="15" spans="1:59" s="613" customFormat="1" ht="22.2" customHeight="1">
      <c r="A15" s="346" t="s">
        <v>19</v>
      </c>
      <c r="B15" s="65" t="s">
        <v>480</v>
      </c>
      <c r="C15" s="611"/>
      <c r="D15" s="611">
        <f t="shared" ref="D15:D20" si="15">SUM(E15:BA15)</f>
        <v>0</v>
      </c>
      <c r="E15" s="611">
        <f t="shared" ref="E15:K15" si="16">SUM(E16:E17)</f>
        <v>0</v>
      </c>
      <c r="F15" s="611">
        <f t="shared" si="16"/>
        <v>0</v>
      </c>
      <c r="G15" s="611">
        <f t="shared" si="16"/>
        <v>0</v>
      </c>
      <c r="H15" s="611">
        <f t="shared" si="16"/>
        <v>0</v>
      </c>
      <c r="I15" s="611">
        <f t="shared" si="16"/>
        <v>0</v>
      </c>
      <c r="J15" s="611">
        <f t="shared" si="16"/>
        <v>0</v>
      </c>
      <c r="K15" s="611">
        <f t="shared" si="16"/>
        <v>0</v>
      </c>
      <c r="L15" s="611"/>
      <c r="M15" s="611">
        <f t="shared" ref="M15:AF15" si="17">SUM(M16:M17)</f>
        <v>0</v>
      </c>
      <c r="N15" s="611">
        <f t="shared" si="17"/>
        <v>0</v>
      </c>
      <c r="O15" s="611">
        <f t="shared" si="17"/>
        <v>0</v>
      </c>
      <c r="P15" s="611">
        <f t="shared" si="17"/>
        <v>0</v>
      </c>
      <c r="Q15" s="611">
        <f t="shared" si="17"/>
        <v>0</v>
      </c>
      <c r="R15" s="611">
        <f t="shared" si="17"/>
        <v>0</v>
      </c>
      <c r="S15" s="611">
        <f t="shared" si="17"/>
        <v>0</v>
      </c>
      <c r="T15" s="611">
        <f t="shared" si="17"/>
        <v>0</v>
      </c>
      <c r="U15" s="611">
        <f t="shared" si="17"/>
        <v>0</v>
      </c>
      <c r="V15" s="611">
        <f t="shared" si="17"/>
        <v>0</v>
      </c>
      <c r="W15" s="611">
        <f t="shared" si="17"/>
        <v>0</v>
      </c>
      <c r="X15" s="611">
        <f t="shared" si="17"/>
        <v>0</v>
      </c>
      <c r="Y15" s="611">
        <f t="shared" si="17"/>
        <v>0</v>
      </c>
      <c r="Z15" s="611">
        <f t="shared" si="17"/>
        <v>0</v>
      </c>
      <c r="AA15" s="611">
        <f t="shared" si="17"/>
        <v>0</v>
      </c>
      <c r="AB15" s="611">
        <f t="shared" si="17"/>
        <v>0</v>
      </c>
      <c r="AC15" s="611">
        <f t="shared" si="17"/>
        <v>0</v>
      </c>
      <c r="AD15" s="611">
        <f t="shared" si="17"/>
        <v>0</v>
      </c>
      <c r="AE15" s="611">
        <f t="shared" si="17"/>
        <v>0</v>
      </c>
      <c r="AF15" s="611">
        <f t="shared" si="17"/>
        <v>0</v>
      </c>
      <c r="AG15" s="611"/>
      <c r="AH15" s="611">
        <f t="shared" ref="AH15:BA15" si="18">SUM(AH16:AH17)</f>
        <v>0</v>
      </c>
      <c r="AI15" s="611">
        <f t="shared" si="18"/>
        <v>0</v>
      </c>
      <c r="AJ15" s="611">
        <f t="shared" si="18"/>
        <v>0</v>
      </c>
      <c r="AK15" s="611">
        <f t="shared" si="18"/>
        <v>0</v>
      </c>
      <c r="AL15" s="611">
        <f t="shared" si="18"/>
        <v>0</v>
      </c>
      <c r="AM15" s="611">
        <f t="shared" si="18"/>
        <v>0</v>
      </c>
      <c r="AN15" s="611">
        <f t="shared" si="18"/>
        <v>0</v>
      </c>
      <c r="AO15" s="611">
        <f t="shared" si="18"/>
        <v>0</v>
      </c>
      <c r="AP15" s="611">
        <f t="shared" si="18"/>
        <v>0</v>
      </c>
      <c r="AQ15" s="611">
        <f t="shared" si="18"/>
        <v>0</v>
      </c>
      <c r="AR15" s="611">
        <f t="shared" si="18"/>
        <v>0</v>
      </c>
      <c r="AS15" s="611">
        <f t="shared" si="18"/>
        <v>0</v>
      </c>
      <c r="AT15" s="611">
        <f t="shared" si="18"/>
        <v>0</v>
      </c>
      <c r="AU15" s="611">
        <f t="shared" si="18"/>
        <v>0</v>
      </c>
      <c r="AV15" s="611">
        <f t="shared" si="18"/>
        <v>0</v>
      </c>
      <c r="AW15" s="611">
        <f t="shared" si="18"/>
        <v>0</v>
      </c>
      <c r="AX15" s="611">
        <f t="shared" si="18"/>
        <v>0</v>
      </c>
      <c r="AY15" s="611">
        <f t="shared" si="18"/>
        <v>0</v>
      </c>
      <c r="AZ15" s="611">
        <f t="shared" si="18"/>
        <v>0</v>
      </c>
      <c r="BA15" s="611">
        <f t="shared" si="18"/>
        <v>0</v>
      </c>
      <c r="BB15" s="58" t="s">
        <v>231</v>
      </c>
      <c r="BC15" s="63"/>
      <c r="BD15" s="63"/>
      <c r="BE15" s="85">
        <v>2016</v>
      </c>
      <c r="BF15" s="63"/>
      <c r="BG15" s="63"/>
    </row>
    <row r="16" spans="1:59" s="630" customFormat="1" ht="22.2" customHeight="1">
      <c r="A16" s="626" t="s">
        <v>19</v>
      </c>
      <c r="B16" s="672"/>
      <c r="C16" s="628"/>
      <c r="D16" s="628">
        <f t="shared" si="15"/>
        <v>0</v>
      </c>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customHeight="1">
      <c r="A17" s="626" t="s">
        <v>19</v>
      </c>
      <c r="B17" s="672"/>
      <c r="C17" s="628"/>
      <c r="D17" s="628">
        <f t="shared" si="15"/>
        <v>0</v>
      </c>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13" customFormat="1" ht="22.2" customHeight="1">
      <c r="A18" s="346" t="s">
        <v>19</v>
      </c>
      <c r="B18" s="65" t="s">
        <v>481</v>
      </c>
      <c r="C18" s="611"/>
      <c r="D18" s="611">
        <f t="shared" si="15"/>
        <v>0</v>
      </c>
      <c r="E18" s="611">
        <f t="shared" ref="E18:K18" si="19">SUM(E19:E20)</f>
        <v>0</v>
      </c>
      <c r="F18" s="611">
        <f t="shared" si="19"/>
        <v>0</v>
      </c>
      <c r="G18" s="611">
        <f t="shared" si="19"/>
        <v>0</v>
      </c>
      <c r="H18" s="611">
        <f t="shared" si="19"/>
        <v>0</v>
      </c>
      <c r="I18" s="611">
        <f t="shared" si="19"/>
        <v>0</v>
      </c>
      <c r="J18" s="611">
        <f t="shared" si="19"/>
        <v>0</v>
      </c>
      <c r="K18" s="611">
        <f t="shared" si="19"/>
        <v>0</v>
      </c>
      <c r="L18" s="611"/>
      <c r="M18" s="611">
        <f t="shared" ref="M18:AF18" si="20">SUM(M19:M20)</f>
        <v>0</v>
      </c>
      <c r="N18" s="611">
        <f t="shared" si="20"/>
        <v>0</v>
      </c>
      <c r="O18" s="611">
        <f t="shared" si="20"/>
        <v>0</v>
      </c>
      <c r="P18" s="611">
        <f t="shared" si="20"/>
        <v>0</v>
      </c>
      <c r="Q18" s="611">
        <f t="shared" si="20"/>
        <v>0</v>
      </c>
      <c r="R18" s="611">
        <f t="shared" si="20"/>
        <v>0</v>
      </c>
      <c r="S18" s="611">
        <f t="shared" si="20"/>
        <v>0</v>
      </c>
      <c r="T18" s="611">
        <f t="shared" si="20"/>
        <v>0</v>
      </c>
      <c r="U18" s="611">
        <f t="shared" si="20"/>
        <v>0</v>
      </c>
      <c r="V18" s="611">
        <f t="shared" si="20"/>
        <v>0</v>
      </c>
      <c r="W18" s="611">
        <f t="shared" si="20"/>
        <v>0</v>
      </c>
      <c r="X18" s="611">
        <f t="shared" si="20"/>
        <v>0</v>
      </c>
      <c r="Y18" s="611">
        <f t="shared" si="20"/>
        <v>0</v>
      </c>
      <c r="Z18" s="611">
        <f t="shared" si="20"/>
        <v>0</v>
      </c>
      <c r="AA18" s="611">
        <f t="shared" si="20"/>
        <v>0</v>
      </c>
      <c r="AB18" s="611">
        <f t="shared" si="20"/>
        <v>0</v>
      </c>
      <c r="AC18" s="611">
        <f t="shared" si="20"/>
        <v>0</v>
      </c>
      <c r="AD18" s="611">
        <f t="shared" si="20"/>
        <v>0</v>
      </c>
      <c r="AE18" s="611">
        <f t="shared" si="20"/>
        <v>0</v>
      </c>
      <c r="AF18" s="611">
        <f t="shared" si="20"/>
        <v>0</v>
      </c>
      <c r="AG18" s="611"/>
      <c r="AH18" s="611">
        <f t="shared" ref="AH18:BA18" si="21">SUM(AH19:AH20)</f>
        <v>0</v>
      </c>
      <c r="AI18" s="611">
        <f t="shared" si="21"/>
        <v>0</v>
      </c>
      <c r="AJ18" s="611">
        <f t="shared" si="21"/>
        <v>0</v>
      </c>
      <c r="AK18" s="611">
        <f t="shared" si="21"/>
        <v>0</v>
      </c>
      <c r="AL18" s="611">
        <f t="shared" si="21"/>
        <v>0</v>
      </c>
      <c r="AM18" s="611">
        <f t="shared" si="21"/>
        <v>0</v>
      </c>
      <c r="AN18" s="611">
        <f t="shared" si="21"/>
        <v>0</v>
      </c>
      <c r="AO18" s="611">
        <f t="shared" si="21"/>
        <v>0</v>
      </c>
      <c r="AP18" s="611">
        <f t="shared" si="21"/>
        <v>0</v>
      </c>
      <c r="AQ18" s="611">
        <f t="shared" si="21"/>
        <v>0</v>
      </c>
      <c r="AR18" s="611">
        <f t="shared" si="21"/>
        <v>0</v>
      </c>
      <c r="AS18" s="611">
        <f t="shared" si="21"/>
        <v>0</v>
      </c>
      <c r="AT18" s="611">
        <f t="shared" si="21"/>
        <v>0</v>
      </c>
      <c r="AU18" s="611">
        <f t="shared" si="21"/>
        <v>0</v>
      </c>
      <c r="AV18" s="611">
        <f t="shared" si="21"/>
        <v>0</v>
      </c>
      <c r="AW18" s="611">
        <f t="shared" si="21"/>
        <v>0</v>
      </c>
      <c r="AX18" s="611">
        <f t="shared" si="21"/>
        <v>0</v>
      </c>
      <c r="AY18" s="611">
        <f t="shared" si="21"/>
        <v>0</v>
      </c>
      <c r="AZ18" s="611">
        <f t="shared" si="21"/>
        <v>0</v>
      </c>
      <c r="BA18" s="611">
        <f t="shared" si="21"/>
        <v>0</v>
      </c>
      <c r="BB18" s="58" t="s">
        <v>231</v>
      </c>
      <c r="BC18" s="63"/>
      <c r="BD18" s="63"/>
      <c r="BE18" s="85">
        <v>2016</v>
      </c>
      <c r="BF18" s="63"/>
      <c r="BG18" s="63"/>
    </row>
    <row r="19" spans="1:59" s="630" customFormat="1" ht="22.2" customHeight="1">
      <c r="A19" s="626" t="s">
        <v>19</v>
      </c>
      <c r="B19" s="672"/>
      <c r="C19" s="628"/>
      <c r="D19" s="628">
        <f t="shared" si="15"/>
        <v>0</v>
      </c>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customHeight="1">
      <c r="A20" s="626" t="s">
        <v>19</v>
      </c>
      <c r="B20" s="672"/>
      <c r="C20" s="628"/>
      <c r="D20" s="628">
        <f t="shared" si="15"/>
        <v>0</v>
      </c>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13" customFormat="1" ht="22.2" customHeight="1">
      <c r="A21" s="346" t="s">
        <v>22</v>
      </c>
      <c r="B21" s="612" t="s">
        <v>483</v>
      </c>
      <c r="C21" s="611">
        <f>SUM(C22,C25)</f>
        <v>0</v>
      </c>
      <c r="D21" s="611">
        <f>SUM(D22+D25)</f>
        <v>0</v>
      </c>
      <c r="E21" s="611">
        <f t="shared" ref="E21:K21" si="22">SUM(E22,E25)</f>
        <v>0</v>
      </c>
      <c r="F21" s="611">
        <f t="shared" si="22"/>
        <v>0</v>
      </c>
      <c r="G21" s="611">
        <f t="shared" si="22"/>
        <v>0</v>
      </c>
      <c r="H21" s="611">
        <f t="shared" si="22"/>
        <v>0</v>
      </c>
      <c r="I21" s="611">
        <f t="shared" si="22"/>
        <v>0</v>
      </c>
      <c r="J21" s="611">
        <f t="shared" si="22"/>
        <v>0</v>
      </c>
      <c r="K21" s="611">
        <f t="shared" si="22"/>
        <v>0</v>
      </c>
      <c r="L21" s="611"/>
      <c r="M21" s="611">
        <f t="shared" ref="M21:AF21" si="23">SUM(M22,M25)</f>
        <v>0</v>
      </c>
      <c r="N21" s="611">
        <f t="shared" si="23"/>
        <v>0</v>
      </c>
      <c r="O21" s="611">
        <f t="shared" si="23"/>
        <v>0</v>
      </c>
      <c r="P21" s="611">
        <f t="shared" si="23"/>
        <v>0</v>
      </c>
      <c r="Q21" s="611">
        <f t="shared" si="23"/>
        <v>0</v>
      </c>
      <c r="R21" s="611">
        <f t="shared" si="23"/>
        <v>0</v>
      </c>
      <c r="S21" s="611">
        <f t="shared" si="23"/>
        <v>0</v>
      </c>
      <c r="T21" s="611">
        <f t="shared" si="23"/>
        <v>0</v>
      </c>
      <c r="U21" s="611">
        <f t="shared" si="23"/>
        <v>0</v>
      </c>
      <c r="V21" s="611">
        <f t="shared" si="23"/>
        <v>0</v>
      </c>
      <c r="W21" s="611">
        <f t="shared" si="23"/>
        <v>0</v>
      </c>
      <c r="X21" s="611">
        <f t="shared" si="23"/>
        <v>0</v>
      </c>
      <c r="Y21" s="611">
        <f t="shared" si="23"/>
        <v>0</v>
      </c>
      <c r="Z21" s="611">
        <f t="shared" si="23"/>
        <v>0</v>
      </c>
      <c r="AA21" s="611">
        <f t="shared" si="23"/>
        <v>0</v>
      </c>
      <c r="AB21" s="611">
        <f t="shared" si="23"/>
        <v>0</v>
      </c>
      <c r="AC21" s="611">
        <f t="shared" si="23"/>
        <v>0</v>
      </c>
      <c r="AD21" s="611">
        <f t="shared" si="23"/>
        <v>0</v>
      </c>
      <c r="AE21" s="611">
        <f t="shared" si="23"/>
        <v>0</v>
      </c>
      <c r="AF21" s="611">
        <f t="shared" si="23"/>
        <v>0</v>
      </c>
      <c r="AG21" s="611"/>
      <c r="AH21" s="611">
        <f t="shared" ref="AH21:BA21" si="24">SUM(AH22,AH25)</f>
        <v>0</v>
      </c>
      <c r="AI21" s="611">
        <f t="shared" si="24"/>
        <v>0</v>
      </c>
      <c r="AJ21" s="611">
        <f t="shared" si="24"/>
        <v>0</v>
      </c>
      <c r="AK21" s="611">
        <f t="shared" si="24"/>
        <v>0</v>
      </c>
      <c r="AL21" s="611">
        <f t="shared" si="24"/>
        <v>0</v>
      </c>
      <c r="AM21" s="611">
        <f t="shared" si="24"/>
        <v>0</v>
      </c>
      <c r="AN21" s="611">
        <f t="shared" si="24"/>
        <v>0</v>
      </c>
      <c r="AO21" s="611">
        <f t="shared" si="24"/>
        <v>0</v>
      </c>
      <c r="AP21" s="611">
        <f t="shared" si="24"/>
        <v>0</v>
      </c>
      <c r="AQ21" s="611">
        <f t="shared" si="24"/>
        <v>0</v>
      </c>
      <c r="AR21" s="611">
        <f t="shared" si="24"/>
        <v>0</v>
      </c>
      <c r="AS21" s="611">
        <f t="shared" si="24"/>
        <v>0</v>
      </c>
      <c r="AT21" s="611">
        <f t="shared" si="24"/>
        <v>0</v>
      </c>
      <c r="AU21" s="611">
        <f t="shared" si="24"/>
        <v>0</v>
      </c>
      <c r="AV21" s="611">
        <f t="shared" si="24"/>
        <v>0</v>
      </c>
      <c r="AW21" s="611">
        <f t="shared" si="24"/>
        <v>0</v>
      </c>
      <c r="AX21" s="611">
        <f t="shared" si="24"/>
        <v>0</v>
      </c>
      <c r="AY21" s="611">
        <f t="shared" si="24"/>
        <v>0</v>
      </c>
      <c r="AZ21" s="611">
        <f t="shared" si="24"/>
        <v>0</v>
      </c>
      <c r="BA21" s="611">
        <f t="shared" si="24"/>
        <v>0</v>
      </c>
      <c r="BB21" s="58" t="s">
        <v>231</v>
      </c>
      <c r="BC21" s="63"/>
      <c r="BD21" s="63"/>
      <c r="BE21" s="85">
        <v>2016</v>
      </c>
      <c r="BF21" s="63"/>
      <c r="BG21" s="63"/>
    </row>
    <row r="22" spans="1:59" s="613" customFormat="1" ht="22.2" customHeight="1">
      <c r="A22" s="346" t="s">
        <v>22</v>
      </c>
      <c r="B22" s="65" t="s">
        <v>480</v>
      </c>
      <c r="C22" s="611"/>
      <c r="D22" s="611">
        <f t="shared" ref="D22:D27" si="25">SUM(E22:BA22)</f>
        <v>0</v>
      </c>
      <c r="E22" s="611">
        <f t="shared" ref="E22:K22" si="26">SUM(E23:E24)</f>
        <v>0</v>
      </c>
      <c r="F22" s="611">
        <f t="shared" si="26"/>
        <v>0</v>
      </c>
      <c r="G22" s="611">
        <f t="shared" si="26"/>
        <v>0</v>
      </c>
      <c r="H22" s="611">
        <f t="shared" si="26"/>
        <v>0</v>
      </c>
      <c r="I22" s="611">
        <f t="shared" si="26"/>
        <v>0</v>
      </c>
      <c r="J22" s="611">
        <f t="shared" si="26"/>
        <v>0</v>
      </c>
      <c r="K22" s="611">
        <f t="shared" si="26"/>
        <v>0</v>
      </c>
      <c r="L22" s="611"/>
      <c r="M22" s="611">
        <f t="shared" ref="M22:AF22" si="27">SUM(M23:M24)</f>
        <v>0</v>
      </c>
      <c r="N22" s="611">
        <f t="shared" si="27"/>
        <v>0</v>
      </c>
      <c r="O22" s="611">
        <f t="shared" si="27"/>
        <v>0</v>
      </c>
      <c r="P22" s="611">
        <f t="shared" si="27"/>
        <v>0</v>
      </c>
      <c r="Q22" s="611">
        <f t="shared" si="27"/>
        <v>0</v>
      </c>
      <c r="R22" s="611">
        <f t="shared" si="27"/>
        <v>0</v>
      </c>
      <c r="S22" s="611">
        <f t="shared" si="27"/>
        <v>0</v>
      </c>
      <c r="T22" s="611">
        <f t="shared" si="27"/>
        <v>0</v>
      </c>
      <c r="U22" s="611">
        <f t="shared" si="27"/>
        <v>0</v>
      </c>
      <c r="V22" s="611">
        <f t="shared" si="27"/>
        <v>0</v>
      </c>
      <c r="W22" s="611">
        <f t="shared" si="27"/>
        <v>0</v>
      </c>
      <c r="X22" s="611">
        <f t="shared" si="27"/>
        <v>0</v>
      </c>
      <c r="Y22" s="611">
        <f t="shared" si="27"/>
        <v>0</v>
      </c>
      <c r="Z22" s="611">
        <f t="shared" si="27"/>
        <v>0</v>
      </c>
      <c r="AA22" s="611">
        <f t="shared" si="27"/>
        <v>0</v>
      </c>
      <c r="AB22" s="611">
        <f t="shared" si="27"/>
        <v>0</v>
      </c>
      <c r="AC22" s="611">
        <f t="shared" si="27"/>
        <v>0</v>
      </c>
      <c r="AD22" s="611">
        <f t="shared" si="27"/>
        <v>0</v>
      </c>
      <c r="AE22" s="611">
        <f t="shared" si="27"/>
        <v>0</v>
      </c>
      <c r="AF22" s="611">
        <f t="shared" si="27"/>
        <v>0</v>
      </c>
      <c r="AG22" s="611"/>
      <c r="AH22" s="611">
        <f t="shared" ref="AH22:BA22" si="28">SUM(AH23:AH24)</f>
        <v>0</v>
      </c>
      <c r="AI22" s="611">
        <f t="shared" si="28"/>
        <v>0</v>
      </c>
      <c r="AJ22" s="611">
        <f t="shared" si="28"/>
        <v>0</v>
      </c>
      <c r="AK22" s="611">
        <f t="shared" si="28"/>
        <v>0</v>
      </c>
      <c r="AL22" s="611">
        <f t="shared" si="28"/>
        <v>0</v>
      </c>
      <c r="AM22" s="611">
        <f t="shared" si="28"/>
        <v>0</v>
      </c>
      <c r="AN22" s="611">
        <f t="shared" si="28"/>
        <v>0</v>
      </c>
      <c r="AO22" s="611">
        <f t="shared" si="28"/>
        <v>0</v>
      </c>
      <c r="AP22" s="611">
        <f t="shared" si="28"/>
        <v>0</v>
      </c>
      <c r="AQ22" s="611">
        <f t="shared" si="28"/>
        <v>0</v>
      </c>
      <c r="AR22" s="611">
        <f t="shared" si="28"/>
        <v>0</v>
      </c>
      <c r="AS22" s="611">
        <f t="shared" si="28"/>
        <v>0</v>
      </c>
      <c r="AT22" s="611">
        <f t="shared" si="28"/>
        <v>0</v>
      </c>
      <c r="AU22" s="611">
        <f t="shared" si="28"/>
        <v>0</v>
      </c>
      <c r="AV22" s="611">
        <f t="shared" si="28"/>
        <v>0</v>
      </c>
      <c r="AW22" s="611">
        <f t="shared" si="28"/>
        <v>0</v>
      </c>
      <c r="AX22" s="611">
        <f t="shared" si="28"/>
        <v>0</v>
      </c>
      <c r="AY22" s="611">
        <f t="shared" si="28"/>
        <v>0</v>
      </c>
      <c r="AZ22" s="611">
        <f t="shared" si="28"/>
        <v>0</v>
      </c>
      <c r="BA22" s="611">
        <f t="shared" si="28"/>
        <v>0</v>
      </c>
      <c r="BB22" s="58" t="s">
        <v>231</v>
      </c>
      <c r="BC22" s="63"/>
      <c r="BD22" s="63"/>
      <c r="BE22" s="85">
        <v>2016</v>
      </c>
      <c r="BF22" s="63"/>
      <c r="BG22" s="63"/>
    </row>
    <row r="23" spans="1:59" s="630" customFormat="1" ht="22.2" customHeight="1">
      <c r="A23" s="626" t="s">
        <v>22</v>
      </c>
      <c r="B23" s="672"/>
      <c r="C23" s="628"/>
      <c r="D23" s="628">
        <f t="shared" si="25"/>
        <v>0</v>
      </c>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customHeight="1">
      <c r="A24" s="626" t="s">
        <v>22</v>
      </c>
      <c r="B24" s="672"/>
      <c r="C24" s="628"/>
      <c r="D24" s="628">
        <f t="shared" si="25"/>
        <v>0</v>
      </c>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13" customFormat="1" ht="22.2" customHeight="1">
      <c r="A25" s="346" t="s">
        <v>22</v>
      </c>
      <c r="B25" s="65" t="s">
        <v>481</v>
      </c>
      <c r="C25" s="611"/>
      <c r="D25" s="611">
        <f t="shared" si="25"/>
        <v>0</v>
      </c>
      <c r="E25" s="611">
        <f t="shared" ref="E25:K25" si="29">SUM(E26:E27)</f>
        <v>0</v>
      </c>
      <c r="F25" s="611">
        <f t="shared" si="29"/>
        <v>0</v>
      </c>
      <c r="G25" s="611">
        <f t="shared" si="29"/>
        <v>0</v>
      </c>
      <c r="H25" s="611">
        <f t="shared" si="29"/>
        <v>0</v>
      </c>
      <c r="I25" s="611">
        <f t="shared" si="29"/>
        <v>0</v>
      </c>
      <c r="J25" s="611">
        <f t="shared" si="29"/>
        <v>0</v>
      </c>
      <c r="K25" s="611">
        <f t="shared" si="29"/>
        <v>0</v>
      </c>
      <c r="L25" s="611"/>
      <c r="M25" s="611">
        <f t="shared" ref="M25:AF25" si="30">SUM(M26:M27)</f>
        <v>0</v>
      </c>
      <c r="N25" s="611">
        <f t="shared" si="30"/>
        <v>0</v>
      </c>
      <c r="O25" s="611">
        <f t="shared" si="30"/>
        <v>0</v>
      </c>
      <c r="P25" s="611">
        <f t="shared" si="30"/>
        <v>0</v>
      </c>
      <c r="Q25" s="611">
        <f t="shared" si="30"/>
        <v>0</v>
      </c>
      <c r="R25" s="611">
        <f t="shared" si="30"/>
        <v>0</v>
      </c>
      <c r="S25" s="611">
        <f t="shared" si="30"/>
        <v>0</v>
      </c>
      <c r="T25" s="611">
        <f t="shared" si="30"/>
        <v>0</v>
      </c>
      <c r="U25" s="611">
        <f t="shared" si="30"/>
        <v>0</v>
      </c>
      <c r="V25" s="611">
        <f t="shared" si="30"/>
        <v>0</v>
      </c>
      <c r="W25" s="611">
        <f t="shared" si="30"/>
        <v>0</v>
      </c>
      <c r="X25" s="611">
        <f t="shared" si="30"/>
        <v>0</v>
      </c>
      <c r="Y25" s="611">
        <f t="shared" si="30"/>
        <v>0</v>
      </c>
      <c r="Z25" s="611">
        <f t="shared" si="30"/>
        <v>0</v>
      </c>
      <c r="AA25" s="611">
        <f t="shared" si="30"/>
        <v>0</v>
      </c>
      <c r="AB25" s="611">
        <f t="shared" si="30"/>
        <v>0</v>
      </c>
      <c r="AC25" s="611">
        <f t="shared" si="30"/>
        <v>0</v>
      </c>
      <c r="AD25" s="611">
        <f t="shared" si="30"/>
        <v>0</v>
      </c>
      <c r="AE25" s="611">
        <f t="shared" si="30"/>
        <v>0</v>
      </c>
      <c r="AF25" s="611">
        <f t="shared" si="30"/>
        <v>0</v>
      </c>
      <c r="AG25" s="611"/>
      <c r="AH25" s="611">
        <f t="shared" ref="AH25:BA25" si="31">SUM(AH26:AH27)</f>
        <v>0</v>
      </c>
      <c r="AI25" s="611">
        <f t="shared" si="31"/>
        <v>0</v>
      </c>
      <c r="AJ25" s="611">
        <f t="shared" si="31"/>
        <v>0</v>
      </c>
      <c r="AK25" s="611">
        <f t="shared" si="31"/>
        <v>0</v>
      </c>
      <c r="AL25" s="611">
        <f t="shared" si="31"/>
        <v>0</v>
      </c>
      <c r="AM25" s="611">
        <f t="shared" si="31"/>
        <v>0</v>
      </c>
      <c r="AN25" s="611">
        <f t="shared" si="31"/>
        <v>0</v>
      </c>
      <c r="AO25" s="611">
        <f t="shared" si="31"/>
        <v>0</v>
      </c>
      <c r="AP25" s="611">
        <f t="shared" si="31"/>
        <v>0</v>
      </c>
      <c r="AQ25" s="611">
        <f t="shared" si="31"/>
        <v>0</v>
      </c>
      <c r="AR25" s="611">
        <f t="shared" si="31"/>
        <v>0</v>
      </c>
      <c r="AS25" s="611">
        <f t="shared" si="31"/>
        <v>0</v>
      </c>
      <c r="AT25" s="611">
        <f t="shared" si="31"/>
        <v>0</v>
      </c>
      <c r="AU25" s="611">
        <f t="shared" si="31"/>
        <v>0</v>
      </c>
      <c r="AV25" s="611">
        <f t="shared" si="31"/>
        <v>0</v>
      </c>
      <c r="AW25" s="611">
        <f t="shared" si="31"/>
        <v>0</v>
      </c>
      <c r="AX25" s="611">
        <f t="shared" si="31"/>
        <v>0</v>
      </c>
      <c r="AY25" s="611">
        <f t="shared" si="31"/>
        <v>0</v>
      </c>
      <c r="AZ25" s="611">
        <f t="shared" si="31"/>
        <v>0</v>
      </c>
      <c r="BA25" s="611">
        <f t="shared" si="31"/>
        <v>0</v>
      </c>
      <c r="BB25" s="58" t="s">
        <v>231</v>
      </c>
      <c r="BC25" s="63"/>
      <c r="BD25" s="63"/>
      <c r="BE25" s="85">
        <v>2016</v>
      </c>
      <c r="BF25" s="63"/>
      <c r="BG25" s="63"/>
    </row>
    <row r="26" spans="1:59" s="630" customFormat="1" ht="22.2" customHeight="1">
      <c r="A26" s="626" t="s">
        <v>22</v>
      </c>
      <c r="B26" s="672"/>
      <c r="C26" s="628"/>
      <c r="D26" s="628">
        <f t="shared" si="25"/>
        <v>0</v>
      </c>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customHeight="1">
      <c r="A27" s="626" t="s">
        <v>22</v>
      </c>
      <c r="B27" s="672"/>
      <c r="C27" s="628"/>
      <c r="D27" s="628">
        <f t="shared" si="25"/>
        <v>0</v>
      </c>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13" customFormat="1" ht="22.2" customHeight="1">
      <c r="A28" s="346" t="s">
        <v>25</v>
      </c>
      <c r="B28" s="612" t="s">
        <v>484</v>
      </c>
      <c r="C28" s="611">
        <f>SUM(C29,C32)</f>
        <v>0</v>
      </c>
      <c r="D28" s="611">
        <f>SUM(D29+D32)</f>
        <v>0</v>
      </c>
      <c r="E28" s="611">
        <f t="shared" ref="E28:K28" si="32">SUM(E29,E32)</f>
        <v>0</v>
      </c>
      <c r="F28" s="611">
        <f t="shared" si="32"/>
        <v>0</v>
      </c>
      <c r="G28" s="611">
        <f t="shared" si="32"/>
        <v>0</v>
      </c>
      <c r="H28" s="611">
        <f t="shared" si="32"/>
        <v>0</v>
      </c>
      <c r="I28" s="611">
        <f t="shared" si="32"/>
        <v>0</v>
      </c>
      <c r="J28" s="611">
        <f t="shared" si="32"/>
        <v>0</v>
      </c>
      <c r="K28" s="611">
        <f t="shared" si="32"/>
        <v>0</v>
      </c>
      <c r="L28" s="611"/>
      <c r="M28" s="611">
        <f t="shared" ref="M28:AF28" si="33">SUM(M29,M32)</f>
        <v>0</v>
      </c>
      <c r="N28" s="611">
        <f t="shared" si="33"/>
        <v>0</v>
      </c>
      <c r="O28" s="611">
        <f t="shared" si="33"/>
        <v>0</v>
      </c>
      <c r="P28" s="611">
        <f t="shared" si="33"/>
        <v>0</v>
      </c>
      <c r="Q28" s="611">
        <f t="shared" si="33"/>
        <v>0</v>
      </c>
      <c r="R28" s="611">
        <f t="shared" si="33"/>
        <v>0</v>
      </c>
      <c r="S28" s="611">
        <f t="shared" si="33"/>
        <v>0</v>
      </c>
      <c r="T28" s="611">
        <f t="shared" si="33"/>
        <v>0</v>
      </c>
      <c r="U28" s="611">
        <f t="shared" si="33"/>
        <v>0</v>
      </c>
      <c r="V28" s="611">
        <f t="shared" si="33"/>
        <v>0</v>
      </c>
      <c r="W28" s="611">
        <f t="shared" si="33"/>
        <v>0</v>
      </c>
      <c r="X28" s="611">
        <f t="shared" si="33"/>
        <v>0</v>
      </c>
      <c r="Y28" s="611">
        <f t="shared" si="33"/>
        <v>0</v>
      </c>
      <c r="Z28" s="611">
        <f t="shared" si="33"/>
        <v>0</v>
      </c>
      <c r="AA28" s="611">
        <f t="shared" si="33"/>
        <v>0</v>
      </c>
      <c r="AB28" s="611">
        <f t="shared" si="33"/>
        <v>0</v>
      </c>
      <c r="AC28" s="611">
        <f t="shared" si="33"/>
        <v>0</v>
      </c>
      <c r="AD28" s="611">
        <f t="shared" si="33"/>
        <v>0</v>
      </c>
      <c r="AE28" s="611">
        <f t="shared" si="33"/>
        <v>0</v>
      </c>
      <c r="AF28" s="611">
        <f t="shared" si="33"/>
        <v>0</v>
      </c>
      <c r="AG28" s="611"/>
      <c r="AH28" s="611">
        <f t="shared" ref="AH28:BA28" si="34">SUM(AH29,AH32)</f>
        <v>0</v>
      </c>
      <c r="AI28" s="611">
        <f t="shared" si="34"/>
        <v>0</v>
      </c>
      <c r="AJ28" s="611">
        <f t="shared" si="34"/>
        <v>0</v>
      </c>
      <c r="AK28" s="611">
        <f t="shared" si="34"/>
        <v>0</v>
      </c>
      <c r="AL28" s="611">
        <f t="shared" si="34"/>
        <v>0</v>
      </c>
      <c r="AM28" s="611">
        <f t="shared" si="34"/>
        <v>0</v>
      </c>
      <c r="AN28" s="611">
        <f t="shared" si="34"/>
        <v>0</v>
      </c>
      <c r="AO28" s="611">
        <f t="shared" si="34"/>
        <v>0</v>
      </c>
      <c r="AP28" s="611">
        <f t="shared" si="34"/>
        <v>0</v>
      </c>
      <c r="AQ28" s="611">
        <f t="shared" si="34"/>
        <v>0</v>
      </c>
      <c r="AR28" s="611">
        <f t="shared" si="34"/>
        <v>0</v>
      </c>
      <c r="AS28" s="611">
        <f t="shared" si="34"/>
        <v>0</v>
      </c>
      <c r="AT28" s="611">
        <f t="shared" si="34"/>
        <v>0</v>
      </c>
      <c r="AU28" s="611">
        <f t="shared" si="34"/>
        <v>0</v>
      </c>
      <c r="AV28" s="611">
        <f t="shared" si="34"/>
        <v>0</v>
      </c>
      <c r="AW28" s="611">
        <f t="shared" si="34"/>
        <v>0</v>
      </c>
      <c r="AX28" s="611">
        <f t="shared" si="34"/>
        <v>0</v>
      </c>
      <c r="AY28" s="611">
        <f t="shared" si="34"/>
        <v>0</v>
      </c>
      <c r="AZ28" s="611">
        <f t="shared" si="34"/>
        <v>0</v>
      </c>
      <c r="BA28" s="611">
        <f t="shared" si="34"/>
        <v>0</v>
      </c>
      <c r="BB28" s="58" t="s">
        <v>231</v>
      </c>
      <c r="BC28" s="63"/>
      <c r="BD28" s="63"/>
      <c r="BE28" s="85">
        <v>2016</v>
      </c>
      <c r="BF28" s="63"/>
      <c r="BG28" s="63"/>
    </row>
    <row r="29" spans="1:59" s="613" customFormat="1" ht="22.2" customHeight="1">
      <c r="A29" s="346" t="s">
        <v>25</v>
      </c>
      <c r="B29" s="65" t="s">
        <v>480</v>
      </c>
      <c r="C29" s="611"/>
      <c r="D29" s="611">
        <f t="shared" ref="D29:D34" si="35">SUM(E29:BA29)</f>
        <v>0</v>
      </c>
      <c r="E29" s="611">
        <f t="shared" ref="E29:K29" si="36">SUM(E30:E31)</f>
        <v>0</v>
      </c>
      <c r="F29" s="611">
        <f t="shared" si="36"/>
        <v>0</v>
      </c>
      <c r="G29" s="611">
        <f t="shared" si="36"/>
        <v>0</v>
      </c>
      <c r="H29" s="611">
        <f t="shared" si="36"/>
        <v>0</v>
      </c>
      <c r="I29" s="611">
        <f t="shared" si="36"/>
        <v>0</v>
      </c>
      <c r="J29" s="611">
        <f t="shared" si="36"/>
        <v>0</v>
      </c>
      <c r="K29" s="611">
        <f t="shared" si="36"/>
        <v>0</v>
      </c>
      <c r="L29" s="611"/>
      <c r="M29" s="611">
        <f t="shared" ref="M29:AF29" si="37">SUM(M30:M31)</f>
        <v>0</v>
      </c>
      <c r="N29" s="611">
        <f t="shared" si="37"/>
        <v>0</v>
      </c>
      <c r="O29" s="611">
        <f t="shared" si="37"/>
        <v>0</v>
      </c>
      <c r="P29" s="611">
        <f t="shared" si="37"/>
        <v>0</v>
      </c>
      <c r="Q29" s="611">
        <f t="shared" si="37"/>
        <v>0</v>
      </c>
      <c r="R29" s="611">
        <f t="shared" si="37"/>
        <v>0</v>
      </c>
      <c r="S29" s="611">
        <f t="shared" si="37"/>
        <v>0</v>
      </c>
      <c r="T29" s="611">
        <f t="shared" si="37"/>
        <v>0</v>
      </c>
      <c r="U29" s="611">
        <f t="shared" si="37"/>
        <v>0</v>
      </c>
      <c r="V29" s="611">
        <f t="shared" si="37"/>
        <v>0</v>
      </c>
      <c r="W29" s="611">
        <f t="shared" si="37"/>
        <v>0</v>
      </c>
      <c r="X29" s="611">
        <f t="shared" si="37"/>
        <v>0</v>
      </c>
      <c r="Y29" s="611">
        <f t="shared" si="37"/>
        <v>0</v>
      </c>
      <c r="Z29" s="611">
        <f t="shared" si="37"/>
        <v>0</v>
      </c>
      <c r="AA29" s="611">
        <f t="shared" si="37"/>
        <v>0</v>
      </c>
      <c r="AB29" s="611">
        <f t="shared" si="37"/>
        <v>0</v>
      </c>
      <c r="AC29" s="611">
        <f t="shared" si="37"/>
        <v>0</v>
      </c>
      <c r="AD29" s="611">
        <f t="shared" si="37"/>
        <v>0</v>
      </c>
      <c r="AE29" s="611">
        <f t="shared" si="37"/>
        <v>0</v>
      </c>
      <c r="AF29" s="611">
        <f t="shared" si="37"/>
        <v>0</v>
      </c>
      <c r="AG29" s="611"/>
      <c r="AH29" s="611">
        <f t="shared" ref="AH29:BA29" si="38">SUM(AH30:AH31)</f>
        <v>0</v>
      </c>
      <c r="AI29" s="611">
        <f t="shared" si="38"/>
        <v>0</v>
      </c>
      <c r="AJ29" s="611">
        <f t="shared" si="38"/>
        <v>0</v>
      </c>
      <c r="AK29" s="611">
        <f t="shared" si="38"/>
        <v>0</v>
      </c>
      <c r="AL29" s="611">
        <f t="shared" si="38"/>
        <v>0</v>
      </c>
      <c r="AM29" s="611">
        <f t="shared" si="38"/>
        <v>0</v>
      </c>
      <c r="AN29" s="611">
        <f t="shared" si="38"/>
        <v>0</v>
      </c>
      <c r="AO29" s="611">
        <f t="shared" si="38"/>
        <v>0</v>
      </c>
      <c r="AP29" s="611">
        <f t="shared" si="38"/>
        <v>0</v>
      </c>
      <c r="AQ29" s="611">
        <f t="shared" si="38"/>
        <v>0</v>
      </c>
      <c r="AR29" s="611">
        <f t="shared" si="38"/>
        <v>0</v>
      </c>
      <c r="AS29" s="611">
        <f t="shared" si="38"/>
        <v>0</v>
      </c>
      <c r="AT29" s="611">
        <f t="shared" si="38"/>
        <v>0</v>
      </c>
      <c r="AU29" s="611">
        <f t="shared" si="38"/>
        <v>0</v>
      </c>
      <c r="AV29" s="611">
        <f t="shared" si="38"/>
        <v>0</v>
      </c>
      <c r="AW29" s="611">
        <f t="shared" si="38"/>
        <v>0</v>
      </c>
      <c r="AX29" s="611">
        <f t="shared" si="38"/>
        <v>0</v>
      </c>
      <c r="AY29" s="611">
        <f t="shared" si="38"/>
        <v>0</v>
      </c>
      <c r="AZ29" s="611">
        <f t="shared" si="38"/>
        <v>0</v>
      </c>
      <c r="BA29" s="611">
        <f t="shared" si="38"/>
        <v>0</v>
      </c>
      <c r="BB29" s="58" t="s">
        <v>231</v>
      </c>
      <c r="BC29" s="63"/>
      <c r="BD29" s="63"/>
      <c r="BE29" s="85">
        <v>2016</v>
      </c>
      <c r="BF29" s="63"/>
      <c r="BG29" s="63"/>
    </row>
    <row r="30" spans="1:59" s="630" customFormat="1" ht="22.2" customHeight="1">
      <c r="A30" s="626" t="s">
        <v>25</v>
      </c>
      <c r="B30" s="672"/>
      <c r="C30" s="628"/>
      <c r="D30" s="628">
        <f t="shared" si="35"/>
        <v>0</v>
      </c>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customHeight="1">
      <c r="A31" s="626" t="s">
        <v>25</v>
      </c>
      <c r="B31" s="672"/>
      <c r="C31" s="628"/>
      <c r="D31" s="628">
        <f t="shared" si="35"/>
        <v>0</v>
      </c>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13" customFormat="1" ht="22.2" customHeight="1">
      <c r="A32" s="346" t="s">
        <v>25</v>
      </c>
      <c r="B32" s="65" t="s">
        <v>481</v>
      </c>
      <c r="C32" s="611"/>
      <c r="D32" s="611">
        <f t="shared" si="35"/>
        <v>0</v>
      </c>
      <c r="E32" s="611">
        <f t="shared" ref="E32:K32" si="39">SUM(E33:E34)</f>
        <v>0</v>
      </c>
      <c r="F32" s="611">
        <f t="shared" si="39"/>
        <v>0</v>
      </c>
      <c r="G32" s="611">
        <f t="shared" si="39"/>
        <v>0</v>
      </c>
      <c r="H32" s="611">
        <f t="shared" si="39"/>
        <v>0</v>
      </c>
      <c r="I32" s="611">
        <f t="shared" si="39"/>
        <v>0</v>
      </c>
      <c r="J32" s="611">
        <f t="shared" si="39"/>
        <v>0</v>
      </c>
      <c r="K32" s="611">
        <f t="shared" si="39"/>
        <v>0</v>
      </c>
      <c r="L32" s="611"/>
      <c r="M32" s="611">
        <f t="shared" ref="M32:AF32" si="40">SUM(M33:M34)</f>
        <v>0</v>
      </c>
      <c r="N32" s="611">
        <f t="shared" si="40"/>
        <v>0</v>
      </c>
      <c r="O32" s="611">
        <f t="shared" si="40"/>
        <v>0</v>
      </c>
      <c r="P32" s="611">
        <f t="shared" si="40"/>
        <v>0</v>
      </c>
      <c r="Q32" s="611">
        <f t="shared" si="40"/>
        <v>0</v>
      </c>
      <c r="R32" s="611">
        <f t="shared" si="40"/>
        <v>0</v>
      </c>
      <c r="S32" s="611">
        <f t="shared" si="40"/>
        <v>0</v>
      </c>
      <c r="T32" s="611">
        <f t="shared" si="40"/>
        <v>0</v>
      </c>
      <c r="U32" s="611">
        <f t="shared" si="40"/>
        <v>0</v>
      </c>
      <c r="V32" s="611">
        <f t="shared" si="40"/>
        <v>0</v>
      </c>
      <c r="W32" s="611">
        <f t="shared" si="40"/>
        <v>0</v>
      </c>
      <c r="X32" s="611">
        <f t="shared" si="40"/>
        <v>0</v>
      </c>
      <c r="Y32" s="611">
        <f t="shared" si="40"/>
        <v>0</v>
      </c>
      <c r="Z32" s="611">
        <f t="shared" si="40"/>
        <v>0</v>
      </c>
      <c r="AA32" s="611">
        <f t="shared" si="40"/>
        <v>0</v>
      </c>
      <c r="AB32" s="611">
        <f t="shared" si="40"/>
        <v>0</v>
      </c>
      <c r="AC32" s="611">
        <f t="shared" si="40"/>
        <v>0</v>
      </c>
      <c r="AD32" s="611">
        <f t="shared" si="40"/>
        <v>0</v>
      </c>
      <c r="AE32" s="611">
        <f t="shared" si="40"/>
        <v>0</v>
      </c>
      <c r="AF32" s="611">
        <f t="shared" si="40"/>
        <v>0</v>
      </c>
      <c r="AG32" s="611"/>
      <c r="AH32" s="611">
        <f t="shared" ref="AH32:BA32" si="41">SUM(AH33:AH34)</f>
        <v>0</v>
      </c>
      <c r="AI32" s="611">
        <f t="shared" si="41"/>
        <v>0</v>
      </c>
      <c r="AJ32" s="611">
        <f t="shared" si="41"/>
        <v>0</v>
      </c>
      <c r="AK32" s="611">
        <f t="shared" si="41"/>
        <v>0</v>
      </c>
      <c r="AL32" s="611">
        <f t="shared" si="41"/>
        <v>0</v>
      </c>
      <c r="AM32" s="611">
        <f t="shared" si="41"/>
        <v>0</v>
      </c>
      <c r="AN32" s="611">
        <f t="shared" si="41"/>
        <v>0</v>
      </c>
      <c r="AO32" s="611">
        <f t="shared" si="41"/>
        <v>0</v>
      </c>
      <c r="AP32" s="611">
        <f t="shared" si="41"/>
        <v>0</v>
      </c>
      <c r="AQ32" s="611">
        <f t="shared" si="41"/>
        <v>0</v>
      </c>
      <c r="AR32" s="611">
        <f t="shared" si="41"/>
        <v>0</v>
      </c>
      <c r="AS32" s="611">
        <f t="shared" si="41"/>
        <v>0</v>
      </c>
      <c r="AT32" s="611">
        <f t="shared" si="41"/>
        <v>0</v>
      </c>
      <c r="AU32" s="611">
        <f t="shared" si="41"/>
        <v>0</v>
      </c>
      <c r="AV32" s="611">
        <f t="shared" si="41"/>
        <v>0</v>
      </c>
      <c r="AW32" s="611">
        <f t="shared" si="41"/>
        <v>0</v>
      </c>
      <c r="AX32" s="611">
        <f t="shared" si="41"/>
        <v>0</v>
      </c>
      <c r="AY32" s="611">
        <f t="shared" si="41"/>
        <v>0</v>
      </c>
      <c r="AZ32" s="611">
        <f t="shared" si="41"/>
        <v>0</v>
      </c>
      <c r="BA32" s="611">
        <f t="shared" si="41"/>
        <v>0</v>
      </c>
      <c r="BB32" s="58" t="s">
        <v>231</v>
      </c>
      <c r="BC32" s="63"/>
      <c r="BD32" s="63"/>
      <c r="BE32" s="85">
        <v>2016</v>
      </c>
      <c r="BF32" s="63"/>
      <c r="BG32" s="63"/>
    </row>
    <row r="33" spans="1:59" s="630" customFormat="1" ht="22.2" customHeight="1">
      <c r="A33" s="626" t="s">
        <v>25</v>
      </c>
      <c r="B33" s="672"/>
      <c r="C33" s="628"/>
      <c r="D33" s="628">
        <f t="shared" si="35"/>
        <v>0</v>
      </c>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customHeight="1">
      <c r="A34" s="626" t="s">
        <v>25</v>
      </c>
      <c r="B34" s="672"/>
      <c r="C34" s="628"/>
      <c r="D34" s="628">
        <f t="shared" si="35"/>
        <v>0</v>
      </c>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13" customFormat="1" ht="22.2" customHeight="1">
      <c r="A35" s="346" t="s">
        <v>28</v>
      </c>
      <c r="B35" s="614" t="s">
        <v>485</v>
      </c>
      <c r="C35" s="611">
        <f>SUM(C36,C39)</f>
        <v>0</v>
      </c>
      <c r="D35" s="611">
        <f>SUM(D36+D39)</f>
        <v>0</v>
      </c>
      <c r="E35" s="611">
        <f t="shared" ref="E35:K35" si="42">SUM(E36,E39)</f>
        <v>0</v>
      </c>
      <c r="F35" s="611">
        <f t="shared" si="42"/>
        <v>0</v>
      </c>
      <c r="G35" s="611">
        <f t="shared" si="42"/>
        <v>0</v>
      </c>
      <c r="H35" s="611">
        <f t="shared" si="42"/>
        <v>0</v>
      </c>
      <c r="I35" s="611">
        <f t="shared" si="42"/>
        <v>0</v>
      </c>
      <c r="J35" s="611">
        <f t="shared" si="42"/>
        <v>0</v>
      </c>
      <c r="K35" s="611">
        <f t="shared" si="42"/>
        <v>0</v>
      </c>
      <c r="L35" s="611"/>
      <c r="M35" s="611">
        <f t="shared" ref="M35:AF35" si="43">SUM(M36,M39)</f>
        <v>0</v>
      </c>
      <c r="N35" s="611">
        <f t="shared" si="43"/>
        <v>0</v>
      </c>
      <c r="O35" s="611">
        <f t="shared" si="43"/>
        <v>0</v>
      </c>
      <c r="P35" s="611">
        <f t="shared" si="43"/>
        <v>0</v>
      </c>
      <c r="Q35" s="611">
        <f t="shared" si="43"/>
        <v>0</v>
      </c>
      <c r="R35" s="611">
        <f t="shared" si="43"/>
        <v>0</v>
      </c>
      <c r="S35" s="611">
        <f t="shared" si="43"/>
        <v>0</v>
      </c>
      <c r="T35" s="611">
        <f t="shared" si="43"/>
        <v>0</v>
      </c>
      <c r="U35" s="611">
        <f t="shared" si="43"/>
        <v>0</v>
      </c>
      <c r="V35" s="611">
        <f t="shared" si="43"/>
        <v>0</v>
      </c>
      <c r="W35" s="611">
        <f t="shared" si="43"/>
        <v>0</v>
      </c>
      <c r="X35" s="611">
        <f t="shared" si="43"/>
        <v>0</v>
      </c>
      <c r="Y35" s="611">
        <f t="shared" si="43"/>
        <v>0</v>
      </c>
      <c r="Z35" s="611">
        <f t="shared" si="43"/>
        <v>0</v>
      </c>
      <c r="AA35" s="611">
        <f t="shared" si="43"/>
        <v>0</v>
      </c>
      <c r="AB35" s="611">
        <f t="shared" si="43"/>
        <v>0</v>
      </c>
      <c r="AC35" s="611">
        <f t="shared" si="43"/>
        <v>0</v>
      </c>
      <c r="AD35" s="611">
        <f t="shared" si="43"/>
        <v>0</v>
      </c>
      <c r="AE35" s="611">
        <f t="shared" si="43"/>
        <v>0</v>
      </c>
      <c r="AF35" s="611">
        <f t="shared" si="43"/>
        <v>0</v>
      </c>
      <c r="AG35" s="611"/>
      <c r="AH35" s="611">
        <f t="shared" ref="AH35:BA35" si="44">SUM(AH36,AH39)</f>
        <v>0</v>
      </c>
      <c r="AI35" s="611">
        <f t="shared" si="44"/>
        <v>0</v>
      </c>
      <c r="AJ35" s="611">
        <f t="shared" si="44"/>
        <v>0</v>
      </c>
      <c r="AK35" s="611">
        <f t="shared" si="44"/>
        <v>0</v>
      </c>
      <c r="AL35" s="611">
        <f t="shared" si="44"/>
        <v>0</v>
      </c>
      <c r="AM35" s="611">
        <f t="shared" si="44"/>
        <v>0</v>
      </c>
      <c r="AN35" s="611">
        <f t="shared" si="44"/>
        <v>0</v>
      </c>
      <c r="AO35" s="611">
        <f t="shared" si="44"/>
        <v>0</v>
      </c>
      <c r="AP35" s="611">
        <f t="shared" si="44"/>
        <v>0</v>
      </c>
      <c r="AQ35" s="611">
        <f t="shared" si="44"/>
        <v>0</v>
      </c>
      <c r="AR35" s="611">
        <f t="shared" si="44"/>
        <v>0</v>
      </c>
      <c r="AS35" s="611">
        <f t="shared" si="44"/>
        <v>0</v>
      </c>
      <c r="AT35" s="611">
        <f t="shared" si="44"/>
        <v>0</v>
      </c>
      <c r="AU35" s="611">
        <f t="shared" si="44"/>
        <v>0</v>
      </c>
      <c r="AV35" s="611">
        <f t="shared" si="44"/>
        <v>0</v>
      </c>
      <c r="AW35" s="611">
        <f t="shared" si="44"/>
        <v>0</v>
      </c>
      <c r="AX35" s="611">
        <f t="shared" si="44"/>
        <v>0</v>
      </c>
      <c r="AY35" s="611">
        <f t="shared" si="44"/>
        <v>0</v>
      </c>
      <c r="AZ35" s="611">
        <f t="shared" si="44"/>
        <v>0</v>
      </c>
      <c r="BA35" s="611">
        <f t="shared" si="44"/>
        <v>0</v>
      </c>
      <c r="BB35" s="58" t="s">
        <v>231</v>
      </c>
      <c r="BC35" s="63"/>
      <c r="BD35" s="63"/>
      <c r="BE35" s="85">
        <v>2016</v>
      </c>
      <c r="BF35" s="63"/>
      <c r="BG35" s="63"/>
    </row>
    <row r="36" spans="1:59" s="613" customFormat="1" ht="22.2" customHeight="1">
      <c r="A36" s="346" t="s">
        <v>28</v>
      </c>
      <c r="B36" s="65" t="s">
        <v>480</v>
      </c>
      <c r="C36" s="611"/>
      <c r="D36" s="611">
        <f t="shared" ref="D36:D41" si="45">SUM(E36:BA36)</f>
        <v>0</v>
      </c>
      <c r="E36" s="611">
        <f t="shared" ref="E36:K36" si="46">SUM(E37:E38)</f>
        <v>0</v>
      </c>
      <c r="F36" s="611">
        <f t="shared" si="46"/>
        <v>0</v>
      </c>
      <c r="G36" s="611">
        <f t="shared" si="46"/>
        <v>0</v>
      </c>
      <c r="H36" s="611">
        <f t="shared" si="46"/>
        <v>0</v>
      </c>
      <c r="I36" s="611">
        <f t="shared" si="46"/>
        <v>0</v>
      </c>
      <c r="J36" s="611">
        <f t="shared" si="46"/>
        <v>0</v>
      </c>
      <c r="K36" s="611">
        <f t="shared" si="46"/>
        <v>0</v>
      </c>
      <c r="L36" s="611"/>
      <c r="M36" s="611">
        <f t="shared" ref="M36:AF36" si="47">SUM(M37:M38)</f>
        <v>0</v>
      </c>
      <c r="N36" s="611">
        <f t="shared" si="47"/>
        <v>0</v>
      </c>
      <c r="O36" s="611">
        <f t="shared" si="47"/>
        <v>0</v>
      </c>
      <c r="P36" s="611">
        <f t="shared" si="47"/>
        <v>0</v>
      </c>
      <c r="Q36" s="611">
        <f t="shared" si="47"/>
        <v>0</v>
      </c>
      <c r="R36" s="611">
        <f t="shared" si="47"/>
        <v>0</v>
      </c>
      <c r="S36" s="611">
        <f t="shared" si="47"/>
        <v>0</v>
      </c>
      <c r="T36" s="611">
        <f t="shared" si="47"/>
        <v>0</v>
      </c>
      <c r="U36" s="611">
        <f t="shared" si="47"/>
        <v>0</v>
      </c>
      <c r="V36" s="611">
        <f t="shared" si="47"/>
        <v>0</v>
      </c>
      <c r="W36" s="611">
        <f t="shared" si="47"/>
        <v>0</v>
      </c>
      <c r="X36" s="611">
        <f t="shared" si="47"/>
        <v>0</v>
      </c>
      <c r="Y36" s="611">
        <f t="shared" si="47"/>
        <v>0</v>
      </c>
      <c r="Z36" s="611">
        <f t="shared" si="47"/>
        <v>0</v>
      </c>
      <c r="AA36" s="611">
        <f t="shared" si="47"/>
        <v>0</v>
      </c>
      <c r="AB36" s="611">
        <f t="shared" si="47"/>
        <v>0</v>
      </c>
      <c r="AC36" s="611">
        <f t="shared" si="47"/>
        <v>0</v>
      </c>
      <c r="AD36" s="611">
        <f t="shared" si="47"/>
        <v>0</v>
      </c>
      <c r="AE36" s="611">
        <f t="shared" si="47"/>
        <v>0</v>
      </c>
      <c r="AF36" s="611">
        <f t="shared" si="47"/>
        <v>0</v>
      </c>
      <c r="AG36" s="611"/>
      <c r="AH36" s="611">
        <f t="shared" ref="AH36:BA36" si="48">SUM(AH37:AH38)</f>
        <v>0</v>
      </c>
      <c r="AI36" s="611">
        <f t="shared" si="48"/>
        <v>0</v>
      </c>
      <c r="AJ36" s="611">
        <f t="shared" si="48"/>
        <v>0</v>
      </c>
      <c r="AK36" s="611">
        <f t="shared" si="48"/>
        <v>0</v>
      </c>
      <c r="AL36" s="611">
        <f t="shared" si="48"/>
        <v>0</v>
      </c>
      <c r="AM36" s="611">
        <f t="shared" si="48"/>
        <v>0</v>
      </c>
      <c r="AN36" s="611">
        <f t="shared" si="48"/>
        <v>0</v>
      </c>
      <c r="AO36" s="611">
        <f t="shared" si="48"/>
        <v>0</v>
      </c>
      <c r="AP36" s="611">
        <f t="shared" si="48"/>
        <v>0</v>
      </c>
      <c r="AQ36" s="611">
        <f t="shared" si="48"/>
        <v>0</v>
      </c>
      <c r="AR36" s="611">
        <f t="shared" si="48"/>
        <v>0</v>
      </c>
      <c r="AS36" s="611">
        <f t="shared" si="48"/>
        <v>0</v>
      </c>
      <c r="AT36" s="611">
        <f t="shared" si="48"/>
        <v>0</v>
      </c>
      <c r="AU36" s="611">
        <f t="shared" si="48"/>
        <v>0</v>
      </c>
      <c r="AV36" s="611">
        <f t="shared" si="48"/>
        <v>0</v>
      </c>
      <c r="AW36" s="611">
        <f t="shared" si="48"/>
        <v>0</v>
      </c>
      <c r="AX36" s="611">
        <f t="shared" si="48"/>
        <v>0</v>
      </c>
      <c r="AY36" s="611">
        <f t="shared" si="48"/>
        <v>0</v>
      </c>
      <c r="AZ36" s="611">
        <f t="shared" si="48"/>
        <v>0</v>
      </c>
      <c r="BA36" s="611">
        <f t="shared" si="48"/>
        <v>0</v>
      </c>
      <c r="BB36" s="58" t="s">
        <v>231</v>
      </c>
      <c r="BC36" s="63"/>
      <c r="BD36" s="63"/>
      <c r="BE36" s="85">
        <v>2016</v>
      </c>
      <c r="BF36" s="63"/>
      <c r="BG36" s="63"/>
    </row>
    <row r="37" spans="1:59" s="630" customFormat="1" ht="22.2" customHeight="1">
      <c r="A37" s="626" t="s">
        <v>28</v>
      </c>
      <c r="B37" s="672"/>
      <c r="C37" s="628"/>
      <c r="D37" s="628">
        <f t="shared" si="45"/>
        <v>0</v>
      </c>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customHeight="1">
      <c r="A38" s="626" t="s">
        <v>28</v>
      </c>
      <c r="B38" s="672"/>
      <c r="C38" s="628"/>
      <c r="D38" s="628">
        <f t="shared" si="45"/>
        <v>0</v>
      </c>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13" customFormat="1" ht="22.2" customHeight="1">
      <c r="A39" s="346" t="s">
        <v>28</v>
      </c>
      <c r="B39" s="65" t="s">
        <v>481</v>
      </c>
      <c r="C39" s="611"/>
      <c r="D39" s="611">
        <f t="shared" si="45"/>
        <v>0</v>
      </c>
      <c r="E39" s="611">
        <f t="shared" ref="E39:K39" si="49">SUM(E40:E41)</f>
        <v>0</v>
      </c>
      <c r="F39" s="611">
        <f t="shared" si="49"/>
        <v>0</v>
      </c>
      <c r="G39" s="611">
        <f t="shared" si="49"/>
        <v>0</v>
      </c>
      <c r="H39" s="611">
        <f t="shared" si="49"/>
        <v>0</v>
      </c>
      <c r="I39" s="611">
        <f t="shared" si="49"/>
        <v>0</v>
      </c>
      <c r="J39" s="611">
        <f t="shared" si="49"/>
        <v>0</v>
      </c>
      <c r="K39" s="611">
        <f t="shared" si="49"/>
        <v>0</v>
      </c>
      <c r="L39" s="611"/>
      <c r="M39" s="611">
        <f t="shared" ref="M39:AF39" si="50">SUM(M40:M41)</f>
        <v>0</v>
      </c>
      <c r="N39" s="611">
        <f t="shared" si="50"/>
        <v>0</v>
      </c>
      <c r="O39" s="611">
        <f t="shared" si="50"/>
        <v>0</v>
      </c>
      <c r="P39" s="611">
        <f t="shared" si="50"/>
        <v>0</v>
      </c>
      <c r="Q39" s="611">
        <f t="shared" si="50"/>
        <v>0</v>
      </c>
      <c r="R39" s="611">
        <f t="shared" si="50"/>
        <v>0</v>
      </c>
      <c r="S39" s="611">
        <f t="shared" si="50"/>
        <v>0</v>
      </c>
      <c r="T39" s="611">
        <f t="shared" si="50"/>
        <v>0</v>
      </c>
      <c r="U39" s="611">
        <f t="shared" si="50"/>
        <v>0</v>
      </c>
      <c r="V39" s="611">
        <f t="shared" si="50"/>
        <v>0</v>
      </c>
      <c r="W39" s="611">
        <f t="shared" si="50"/>
        <v>0</v>
      </c>
      <c r="X39" s="611">
        <f t="shared" si="50"/>
        <v>0</v>
      </c>
      <c r="Y39" s="611">
        <f t="shared" si="50"/>
        <v>0</v>
      </c>
      <c r="Z39" s="611">
        <f t="shared" si="50"/>
        <v>0</v>
      </c>
      <c r="AA39" s="611">
        <f t="shared" si="50"/>
        <v>0</v>
      </c>
      <c r="AB39" s="611">
        <f t="shared" si="50"/>
        <v>0</v>
      </c>
      <c r="AC39" s="611">
        <f t="shared" si="50"/>
        <v>0</v>
      </c>
      <c r="AD39" s="611">
        <f t="shared" si="50"/>
        <v>0</v>
      </c>
      <c r="AE39" s="611">
        <f t="shared" si="50"/>
        <v>0</v>
      </c>
      <c r="AF39" s="611">
        <f t="shared" si="50"/>
        <v>0</v>
      </c>
      <c r="AG39" s="611"/>
      <c r="AH39" s="611">
        <f t="shared" ref="AH39:BA39" si="51">SUM(AH40:AH41)</f>
        <v>0</v>
      </c>
      <c r="AI39" s="611">
        <f t="shared" si="51"/>
        <v>0</v>
      </c>
      <c r="AJ39" s="611">
        <f t="shared" si="51"/>
        <v>0</v>
      </c>
      <c r="AK39" s="611">
        <f t="shared" si="51"/>
        <v>0</v>
      </c>
      <c r="AL39" s="611">
        <f t="shared" si="51"/>
        <v>0</v>
      </c>
      <c r="AM39" s="611">
        <f t="shared" si="51"/>
        <v>0</v>
      </c>
      <c r="AN39" s="611">
        <f t="shared" si="51"/>
        <v>0</v>
      </c>
      <c r="AO39" s="611">
        <f t="shared" si="51"/>
        <v>0</v>
      </c>
      <c r="AP39" s="611">
        <f t="shared" si="51"/>
        <v>0</v>
      </c>
      <c r="AQ39" s="611">
        <f t="shared" si="51"/>
        <v>0</v>
      </c>
      <c r="AR39" s="611">
        <f t="shared" si="51"/>
        <v>0</v>
      </c>
      <c r="AS39" s="611">
        <f t="shared" si="51"/>
        <v>0</v>
      </c>
      <c r="AT39" s="611">
        <f t="shared" si="51"/>
        <v>0</v>
      </c>
      <c r="AU39" s="611">
        <f t="shared" si="51"/>
        <v>0</v>
      </c>
      <c r="AV39" s="611">
        <f t="shared" si="51"/>
        <v>0</v>
      </c>
      <c r="AW39" s="611">
        <f t="shared" si="51"/>
        <v>0</v>
      </c>
      <c r="AX39" s="611">
        <f t="shared" si="51"/>
        <v>0</v>
      </c>
      <c r="AY39" s="611">
        <f t="shared" si="51"/>
        <v>0</v>
      </c>
      <c r="AZ39" s="611">
        <f t="shared" si="51"/>
        <v>0</v>
      </c>
      <c r="BA39" s="611">
        <f t="shared" si="51"/>
        <v>0</v>
      </c>
      <c r="BB39" s="58" t="s">
        <v>231</v>
      </c>
      <c r="BC39" s="63"/>
      <c r="BD39" s="63"/>
      <c r="BE39" s="85">
        <v>2016</v>
      </c>
      <c r="BF39" s="63"/>
      <c r="BG39" s="63"/>
    </row>
    <row r="40" spans="1:59" s="630" customFormat="1" ht="22.2" customHeight="1">
      <c r="A40" s="626" t="s">
        <v>28</v>
      </c>
      <c r="B40" s="672"/>
      <c r="C40" s="628"/>
      <c r="D40" s="628">
        <f t="shared" si="45"/>
        <v>0</v>
      </c>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customHeight="1">
      <c r="A41" s="626" t="s">
        <v>28</v>
      </c>
      <c r="B41" s="672"/>
      <c r="C41" s="628"/>
      <c r="D41" s="628">
        <f t="shared" si="45"/>
        <v>0</v>
      </c>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13" customFormat="1" ht="22.2" customHeight="1">
      <c r="A42" s="346" t="s">
        <v>31</v>
      </c>
      <c r="B42" s="615" t="s">
        <v>486</v>
      </c>
      <c r="C42" s="611">
        <f>SUM(C43,C46)</f>
        <v>0</v>
      </c>
      <c r="D42" s="611">
        <f>SUM(D43+D46)</f>
        <v>0</v>
      </c>
      <c r="E42" s="611">
        <f t="shared" ref="E42:K42" si="52">SUM(E43,E46)</f>
        <v>0</v>
      </c>
      <c r="F42" s="611">
        <f t="shared" si="52"/>
        <v>0</v>
      </c>
      <c r="G42" s="611">
        <f t="shared" si="52"/>
        <v>0</v>
      </c>
      <c r="H42" s="611">
        <f t="shared" si="52"/>
        <v>0</v>
      </c>
      <c r="I42" s="611">
        <f t="shared" si="52"/>
        <v>0</v>
      </c>
      <c r="J42" s="611">
        <f t="shared" si="52"/>
        <v>0</v>
      </c>
      <c r="K42" s="611">
        <f t="shared" si="52"/>
        <v>0</v>
      </c>
      <c r="L42" s="611"/>
      <c r="M42" s="611">
        <f t="shared" ref="M42:AF42" si="53">SUM(M43,M46)</f>
        <v>0</v>
      </c>
      <c r="N42" s="611">
        <f t="shared" si="53"/>
        <v>0</v>
      </c>
      <c r="O42" s="611">
        <f t="shared" si="53"/>
        <v>0</v>
      </c>
      <c r="P42" s="611">
        <f t="shared" si="53"/>
        <v>0</v>
      </c>
      <c r="Q42" s="611">
        <f t="shared" si="53"/>
        <v>0</v>
      </c>
      <c r="R42" s="611">
        <f t="shared" si="53"/>
        <v>0</v>
      </c>
      <c r="S42" s="611">
        <f t="shared" si="53"/>
        <v>0</v>
      </c>
      <c r="T42" s="611">
        <f t="shared" si="53"/>
        <v>0</v>
      </c>
      <c r="U42" s="611">
        <f t="shared" si="53"/>
        <v>0</v>
      </c>
      <c r="V42" s="611">
        <f t="shared" si="53"/>
        <v>0</v>
      </c>
      <c r="W42" s="611">
        <f t="shared" si="53"/>
        <v>0</v>
      </c>
      <c r="X42" s="611">
        <f t="shared" si="53"/>
        <v>0</v>
      </c>
      <c r="Y42" s="611">
        <f t="shared" si="53"/>
        <v>0</v>
      </c>
      <c r="Z42" s="611">
        <f t="shared" si="53"/>
        <v>0</v>
      </c>
      <c r="AA42" s="611">
        <f t="shared" si="53"/>
        <v>0</v>
      </c>
      <c r="AB42" s="611">
        <f t="shared" si="53"/>
        <v>0</v>
      </c>
      <c r="AC42" s="611">
        <f t="shared" si="53"/>
        <v>0</v>
      </c>
      <c r="AD42" s="611">
        <f t="shared" si="53"/>
        <v>0</v>
      </c>
      <c r="AE42" s="611">
        <f t="shared" si="53"/>
        <v>0</v>
      </c>
      <c r="AF42" s="611">
        <f t="shared" si="53"/>
        <v>0</v>
      </c>
      <c r="AG42" s="611"/>
      <c r="AH42" s="611">
        <f t="shared" ref="AH42:BA42" si="54">SUM(AH43,AH46)</f>
        <v>0</v>
      </c>
      <c r="AI42" s="611">
        <f t="shared" si="54"/>
        <v>0</v>
      </c>
      <c r="AJ42" s="611">
        <f t="shared" si="54"/>
        <v>0</v>
      </c>
      <c r="AK42" s="611">
        <f t="shared" si="54"/>
        <v>0</v>
      </c>
      <c r="AL42" s="611">
        <f t="shared" si="54"/>
        <v>0</v>
      </c>
      <c r="AM42" s="611">
        <f t="shared" si="54"/>
        <v>0</v>
      </c>
      <c r="AN42" s="611">
        <f t="shared" si="54"/>
        <v>0</v>
      </c>
      <c r="AO42" s="611">
        <f t="shared" si="54"/>
        <v>0</v>
      </c>
      <c r="AP42" s="611">
        <f t="shared" si="54"/>
        <v>0</v>
      </c>
      <c r="AQ42" s="611">
        <f t="shared" si="54"/>
        <v>0</v>
      </c>
      <c r="AR42" s="611">
        <f t="shared" si="54"/>
        <v>0</v>
      </c>
      <c r="AS42" s="611">
        <f t="shared" si="54"/>
        <v>0</v>
      </c>
      <c r="AT42" s="611">
        <f t="shared" si="54"/>
        <v>0</v>
      </c>
      <c r="AU42" s="611">
        <f t="shared" si="54"/>
        <v>0</v>
      </c>
      <c r="AV42" s="611">
        <f t="shared" si="54"/>
        <v>0</v>
      </c>
      <c r="AW42" s="611">
        <f t="shared" si="54"/>
        <v>0</v>
      </c>
      <c r="AX42" s="611">
        <f t="shared" si="54"/>
        <v>0</v>
      </c>
      <c r="AY42" s="611">
        <f t="shared" si="54"/>
        <v>0</v>
      </c>
      <c r="AZ42" s="611">
        <f t="shared" si="54"/>
        <v>0</v>
      </c>
      <c r="BA42" s="611">
        <f t="shared" si="54"/>
        <v>0</v>
      </c>
      <c r="BB42" s="58" t="s">
        <v>231</v>
      </c>
      <c r="BC42" s="63"/>
      <c r="BD42" s="63"/>
      <c r="BE42" s="85">
        <v>2016</v>
      </c>
      <c r="BF42" s="63"/>
      <c r="BG42" s="63"/>
    </row>
    <row r="43" spans="1:59" s="613" customFormat="1" ht="22.2" customHeight="1">
      <c r="A43" s="346" t="s">
        <v>31</v>
      </c>
      <c r="B43" s="65" t="s">
        <v>480</v>
      </c>
      <c r="C43" s="611"/>
      <c r="D43" s="611">
        <f t="shared" ref="D43:D48" si="55">SUM(E43:BA43)</f>
        <v>0</v>
      </c>
      <c r="E43" s="611">
        <f t="shared" ref="E43:K43" si="56">SUM(E44:E45)</f>
        <v>0</v>
      </c>
      <c r="F43" s="611">
        <f t="shared" si="56"/>
        <v>0</v>
      </c>
      <c r="G43" s="611">
        <f t="shared" si="56"/>
        <v>0</v>
      </c>
      <c r="H43" s="611">
        <f t="shared" si="56"/>
        <v>0</v>
      </c>
      <c r="I43" s="611">
        <f t="shared" si="56"/>
        <v>0</v>
      </c>
      <c r="J43" s="611">
        <f t="shared" si="56"/>
        <v>0</v>
      </c>
      <c r="K43" s="611">
        <f t="shared" si="56"/>
        <v>0</v>
      </c>
      <c r="L43" s="611"/>
      <c r="M43" s="611">
        <f t="shared" ref="M43:AF43" si="57">SUM(M44:M45)</f>
        <v>0</v>
      </c>
      <c r="N43" s="611">
        <f t="shared" si="57"/>
        <v>0</v>
      </c>
      <c r="O43" s="611">
        <f t="shared" si="57"/>
        <v>0</v>
      </c>
      <c r="P43" s="611">
        <f t="shared" si="57"/>
        <v>0</v>
      </c>
      <c r="Q43" s="611">
        <f t="shared" si="57"/>
        <v>0</v>
      </c>
      <c r="R43" s="611">
        <f t="shared" si="57"/>
        <v>0</v>
      </c>
      <c r="S43" s="611">
        <f t="shared" si="57"/>
        <v>0</v>
      </c>
      <c r="T43" s="611">
        <f t="shared" si="57"/>
        <v>0</v>
      </c>
      <c r="U43" s="611">
        <f t="shared" si="57"/>
        <v>0</v>
      </c>
      <c r="V43" s="611">
        <f t="shared" si="57"/>
        <v>0</v>
      </c>
      <c r="W43" s="611">
        <f t="shared" si="57"/>
        <v>0</v>
      </c>
      <c r="X43" s="611">
        <f t="shared" si="57"/>
        <v>0</v>
      </c>
      <c r="Y43" s="611">
        <f t="shared" si="57"/>
        <v>0</v>
      </c>
      <c r="Z43" s="611">
        <f t="shared" si="57"/>
        <v>0</v>
      </c>
      <c r="AA43" s="611">
        <f t="shared" si="57"/>
        <v>0</v>
      </c>
      <c r="AB43" s="611">
        <f t="shared" si="57"/>
        <v>0</v>
      </c>
      <c r="AC43" s="611">
        <f t="shared" si="57"/>
        <v>0</v>
      </c>
      <c r="AD43" s="611">
        <f t="shared" si="57"/>
        <v>0</v>
      </c>
      <c r="AE43" s="611">
        <f t="shared" si="57"/>
        <v>0</v>
      </c>
      <c r="AF43" s="611">
        <f t="shared" si="57"/>
        <v>0</v>
      </c>
      <c r="AG43" s="611"/>
      <c r="AH43" s="611">
        <f t="shared" ref="AH43:BA43" si="58">SUM(AH44:AH45)</f>
        <v>0</v>
      </c>
      <c r="AI43" s="611">
        <f t="shared" si="58"/>
        <v>0</v>
      </c>
      <c r="AJ43" s="611">
        <f t="shared" si="58"/>
        <v>0</v>
      </c>
      <c r="AK43" s="611">
        <f t="shared" si="58"/>
        <v>0</v>
      </c>
      <c r="AL43" s="611">
        <f t="shared" si="58"/>
        <v>0</v>
      </c>
      <c r="AM43" s="611">
        <f t="shared" si="58"/>
        <v>0</v>
      </c>
      <c r="AN43" s="611">
        <f t="shared" si="58"/>
        <v>0</v>
      </c>
      <c r="AO43" s="611">
        <f t="shared" si="58"/>
        <v>0</v>
      </c>
      <c r="AP43" s="611">
        <f t="shared" si="58"/>
        <v>0</v>
      </c>
      <c r="AQ43" s="611">
        <f t="shared" si="58"/>
        <v>0</v>
      </c>
      <c r="AR43" s="611">
        <f t="shared" si="58"/>
        <v>0</v>
      </c>
      <c r="AS43" s="611">
        <f t="shared" si="58"/>
        <v>0</v>
      </c>
      <c r="AT43" s="611">
        <f t="shared" si="58"/>
        <v>0</v>
      </c>
      <c r="AU43" s="611">
        <f t="shared" si="58"/>
        <v>0</v>
      </c>
      <c r="AV43" s="611">
        <f t="shared" si="58"/>
        <v>0</v>
      </c>
      <c r="AW43" s="611">
        <f t="shared" si="58"/>
        <v>0</v>
      </c>
      <c r="AX43" s="611">
        <f t="shared" si="58"/>
        <v>0</v>
      </c>
      <c r="AY43" s="611">
        <f t="shared" si="58"/>
        <v>0</v>
      </c>
      <c r="AZ43" s="611">
        <f t="shared" si="58"/>
        <v>0</v>
      </c>
      <c r="BA43" s="611">
        <f t="shared" si="58"/>
        <v>0</v>
      </c>
      <c r="BB43" s="58" t="s">
        <v>231</v>
      </c>
      <c r="BC43" s="63"/>
      <c r="BD43" s="63"/>
      <c r="BE43" s="85">
        <v>2016</v>
      </c>
      <c r="BF43" s="63"/>
      <c r="BG43" s="63"/>
    </row>
    <row r="44" spans="1:59" s="630" customFormat="1" ht="22.2" customHeight="1">
      <c r="A44" s="626" t="s">
        <v>31</v>
      </c>
      <c r="B44" s="672"/>
      <c r="C44" s="628"/>
      <c r="D44" s="628">
        <f t="shared" si="55"/>
        <v>0</v>
      </c>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customHeight="1">
      <c r="A45" s="626" t="s">
        <v>31</v>
      </c>
      <c r="B45" s="672"/>
      <c r="C45" s="628"/>
      <c r="D45" s="628">
        <f t="shared" si="55"/>
        <v>0</v>
      </c>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13" customFormat="1" ht="22.2" customHeight="1">
      <c r="A46" s="346" t="s">
        <v>31</v>
      </c>
      <c r="B46" s="65" t="s">
        <v>481</v>
      </c>
      <c r="C46" s="611"/>
      <c r="D46" s="611">
        <f t="shared" si="55"/>
        <v>0</v>
      </c>
      <c r="E46" s="611">
        <f t="shared" ref="E46:K46" si="59">SUM(E47:E48)</f>
        <v>0</v>
      </c>
      <c r="F46" s="611">
        <f t="shared" si="59"/>
        <v>0</v>
      </c>
      <c r="G46" s="611">
        <f t="shared" si="59"/>
        <v>0</v>
      </c>
      <c r="H46" s="611">
        <f t="shared" si="59"/>
        <v>0</v>
      </c>
      <c r="I46" s="611">
        <f t="shared" si="59"/>
        <v>0</v>
      </c>
      <c r="J46" s="611">
        <f t="shared" si="59"/>
        <v>0</v>
      </c>
      <c r="K46" s="611">
        <f t="shared" si="59"/>
        <v>0</v>
      </c>
      <c r="L46" s="611"/>
      <c r="M46" s="611">
        <f t="shared" ref="M46:AF46" si="60">SUM(M47:M48)</f>
        <v>0</v>
      </c>
      <c r="N46" s="611">
        <f t="shared" si="60"/>
        <v>0</v>
      </c>
      <c r="O46" s="611">
        <f t="shared" si="60"/>
        <v>0</v>
      </c>
      <c r="P46" s="611">
        <f t="shared" si="60"/>
        <v>0</v>
      </c>
      <c r="Q46" s="611">
        <f t="shared" si="60"/>
        <v>0</v>
      </c>
      <c r="R46" s="611">
        <f t="shared" si="60"/>
        <v>0</v>
      </c>
      <c r="S46" s="611">
        <f t="shared" si="60"/>
        <v>0</v>
      </c>
      <c r="T46" s="611">
        <f t="shared" si="60"/>
        <v>0</v>
      </c>
      <c r="U46" s="611">
        <f t="shared" si="60"/>
        <v>0</v>
      </c>
      <c r="V46" s="611">
        <f t="shared" si="60"/>
        <v>0</v>
      </c>
      <c r="W46" s="611">
        <f t="shared" si="60"/>
        <v>0</v>
      </c>
      <c r="X46" s="611">
        <f t="shared" si="60"/>
        <v>0</v>
      </c>
      <c r="Y46" s="611">
        <f t="shared" si="60"/>
        <v>0</v>
      </c>
      <c r="Z46" s="611">
        <f t="shared" si="60"/>
        <v>0</v>
      </c>
      <c r="AA46" s="611">
        <f t="shared" si="60"/>
        <v>0</v>
      </c>
      <c r="AB46" s="611">
        <f t="shared" si="60"/>
        <v>0</v>
      </c>
      <c r="AC46" s="611">
        <f t="shared" si="60"/>
        <v>0</v>
      </c>
      <c r="AD46" s="611">
        <f t="shared" si="60"/>
        <v>0</v>
      </c>
      <c r="AE46" s="611">
        <f t="shared" si="60"/>
        <v>0</v>
      </c>
      <c r="AF46" s="611">
        <f t="shared" si="60"/>
        <v>0</v>
      </c>
      <c r="AG46" s="611"/>
      <c r="AH46" s="611">
        <f t="shared" ref="AH46:BA46" si="61">SUM(AH47:AH48)</f>
        <v>0</v>
      </c>
      <c r="AI46" s="611">
        <f t="shared" si="61"/>
        <v>0</v>
      </c>
      <c r="AJ46" s="611">
        <f t="shared" si="61"/>
        <v>0</v>
      </c>
      <c r="AK46" s="611">
        <f t="shared" si="61"/>
        <v>0</v>
      </c>
      <c r="AL46" s="611">
        <f t="shared" si="61"/>
        <v>0</v>
      </c>
      <c r="AM46" s="611">
        <f t="shared" si="61"/>
        <v>0</v>
      </c>
      <c r="AN46" s="611">
        <f t="shared" si="61"/>
        <v>0</v>
      </c>
      <c r="AO46" s="611">
        <f t="shared" si="61"/>
        <v>0</v>
      </c>
      <c r="AP46" s="611">
        <f t="shared" si="61"/>
        <v>0</v>
      </c>
      <c r="AQ46" s="611">
        <f t="shared" si="61"/>
        <v>0</v>
      </c>
      <c r="AR46" s="611">
        <f t="shared" si="61"/>
        <v>0</v>
      </c>
      <c r="AS46" s="611">
        <f t="shared" si="61"/>
        <v>0</v>
      </c>
      <c r="AT46" s="611">
        <f t="shared" si="61"/>
        <v>0</v>
      </c>
      <c r="AU46" s="611">
        <f t="shared" si="61"/>
        <v>0</v>
      </c>
      <c r="AV46" s="611">
        <f t="shared" si="61"/>
        <v>0</v>
      </c>
      <c r="AW46" s="611">
        <f t="shared" si="61"/>
        <v>0</v>
      </c>
      <c r="AX46" s="611">
        <f t="shared" si="61"/>
        <v>0</v>
      </c>
      <c r="AY46" s="611">
        <f t="shared" si="61"/>
        <v>0</v>
      </c>
      <c r="AZ46" s="611">
        <f t="shared" si="61"/>
        <v>0</v>
      </c>
      <c r="BA46" s="611">
        <f t="shared" si="61"/>
        <v>0</v>
      </c>
      <c r="BB46" s="58" t="s">
        <v>231</v>
      </c>
      <c r="BC46" s="63"/>
      <c r="BD46" s="63"/>
      <c r="BE46" s="85">
        <v>2016</v>
      </c>
      <c r="BF46" s="63"/>
      <c r="BG46" s="63"/>
    </row>
    <row r="47" spans="1:59" s="630" customFormat="1" ht="22.2" customHeight="1">
      <c r="A47" s="626" t="s">
        <v>31</v>
      </c>
      <c r="B47" s="672"/>
      <c r="C47" s="628"/>
      <c r="D47" s="628">
        <f t="shared" si="55"/>
        <v>0</v>
      </c>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customHeight="1">
      <c r="A48" s="626" t="s">
        <v>31</v>
      </c>
      <c r="B48" s="672"/>
      <c r="C48" s="628"/>
      <c r="D48" s="628">
        <f t="shared" si="55"/>
        <v>0</v>
      </c>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13" customFormat="1" ht="22.2" customHeight="1">
      <c r="A49" s="346" t="s">
        <v>34</v>
      </c>
      <c r="B49" s="615" t="s">
        <v>487</v>
      </c>
      <c r="C49" s="611">
        <f>SUM(C50,C53)</f>
        <v>0</v>
      </c>
      <c r="D49" s="611">
        <f>SUM(D50+D53)</f>
        <v>0</v>
      </c>
      <c r="E49" s="611">
        <f t="shared" ref="E49:K49" si="62">SUM(E50,E53)</f>
        <v>0</v>
      </c>
      <c r="F49" s="611">
        <f t="shared" si="62"/>
        <v>0</v>
      </c>
      <c r="G49" s="611">
        <f t="shared" si="62"/>
        <v>0</v>
      </c>
      <c r="H49" s="611">
        <f t="shared" si="62"/>
        <v>0</v>
      </c>
      <c r="I49" s="611">
        <f t="shared" si="62"/>
        <v>0</v>
      </c>
      <c r="J49" s="611">
        <f t="shared" si="62"/>
        <v>0</v>
      </c>
      <c r="K49" s="611">
        <f t="shared" si="62"/>
        <v>0</v>
      </c>
      <c r="L49" s="611"/>
      <c r="M49" s="611">
        <f t="shared" ref="M49:AF49" si="63">SUM(M50,M53)</f>
        <v>0</v>
      </c>
      <c r="N49" s="611">
        <f t="shared" si="63"/>
        <v>0</v>
      </c>
      <c r="O49" s="611">
        <f t="shared" si="63"/>
        <v>0</v>
      </c>
      <c r="P49" s="611">
        <f t="shared" si="63"/>
        <v>0</v>
      </c>
      <c r="Q49" s="611">
        <f t="shared" si="63"/>
        <v>0</v>
      </c>
      <c r="R49" s="611">
        <f t="shared" si="63"/>
        <v>0</v>
      </c>
      <c r="S49" s="611">
        <f t="shared" si="63"/>
        <v>0</v>
      </c>
      <c r="T49" s="611">
        <f t="shared" si="63"/>
        <v>0</v>
      </c>
      <c r="U49" s="611">
        <f t="shared" si="63"/>
        <v>0</v>
      </c>
      <c r="V49" s="611">
        <f t="shared" si="63"/>
        <v>0</v>
      </c>
      <c r="W49" s="611">
        <f t="shared" si="63"/>
        <v>0</v>
      </c>
      <c r="X49" s="611">
        <f t="shared" si="63"/>
        <v>0</v>
      </c>
      <c r="Y49" s="611">
        <f t="shared" si="63"/>
        <v>0</v>
      </c>
      <c r="Z49" s="611">
        <f t="shared" si="63"/>
        <v>0</v>
      </c>
      <c r="AA49" s="611">
        <f t="shared" si="63"/>
        <v>0</v>
      </c>
      <c r="AB49" s="611">
        <f t="shared" si="63"/>
        <v>0</v>
      </c>
      <c r="AC49" s="611">
        <f t="shared" si="63"/>
        <v>0</v>
      </c>
      <c r="AD49" s="611">
        <f t="shared" si="63"/>
        <v>0</v>
      </c>
      <c r="AE49" s="611">
        <f t="shared" si="63"/>
        <v>0</v>
      </c>
      <c r="AF49" s="611">
        <f t="shared" si="63"/>
        <v>0</v>
      </c>
      <c r="AG49" s="611"/>
      <c r="AH49" s="611">
        <f t="shared" ref="AH49:BA49" si="64">SUM(AH50,AH53)</f>
        <v>0</v>
      </c>
      <c r="AI49" s="611">
        <f t="shared" si="64"/>
        <v>0</v>
      </c>
      <c r="AJ49" s="611">
        <f t="shared" si="64"/>
        <v>0</v>
      </c>
      <c r="AK49" s="611">
        <f t="shared" si="64"/>
        <v>0</v>
      </c>
      <c r="AL49" s="611">
        <f t="shared" si="64"/>
        <v>0</v>
      </c>
      <c r="AM49" s="611">
        <f t="shared" si="64"/>
        <v>0</v>
      </c>
      <c r="AN49" s="611">
        <f t="shared" si="64"/>
        <v>0</v>
      </c>
      <c r="AO49" s="611">
        <f t="shared" si="64"/>
        <v>0</v>
      </c>
      <c r="AP49" s="611">
        <f t="shared" si="64"/>
        <v>0</v>
      </c>
      <c r="AQ49" s="611">
        <f t="shared" si="64"/>
        <v>0</v>
      </c>
      <c r="AR49" s="611">
        <f t="shared" si="64"/>
        <v>0</v>
      </c>
      <c r="AS49" s="611">
        <f t="shared" si="64"/>
        <v>0</v>
      </c>
      <c r="AT49" s="611">
        <f t="shared" si="64"/>
        <v>0</v>
      </c>
      <c r="AU49" s="611">
        <f t="shared" si="64"/>
        <v>0</v>
      </c>
      <c r="AV49" s="611">
        <f t="shared" si="64"/>
        <v>0</v>
      </c>
      <c r="AW49" s="611">
        <f t="shared" si="64"/>
        <v>0</v>
      </c>
      <c r="AX49" s="611">
        <f t="shared" si="64"/>
        <v>0</v>
      </c>
      <c r="AY49" s="611">
        <f t="shared" si="64"/>
        <v>0</v>
      </c>
      <c r="AZ49" s="611">
        <f t="shared" si="64"/>
        <v>0</v>
      </c>
      <c r="BA49" s="611">
        <f t="shared" si="64"/>
        <v>0</v>
      </c>
      <c r="BB49" s="58" t="s">
        <v>231</v>
      </c>
      <c r="BC49" s="63"/>
      <c r="BD49" s="63"/>
      <c r="BE49" s="85">
        <v>2016</v>
      </c>
      <c r="BF49" s="63"/>
      <c r="BG49" s="63"/>
    </row>
    <row r="50" spans="1:59" s="613" customFormat="1" ht="22.2" customHeight="1">
      <c r="A50" s="346" t="s">
        <v>34</v>
      </c>
      <c r="B50" s="65" t="s">
        <v>480</v>
      </c>
      <c r="C50" s="611"/>
      <c r="D50" s="611">
        <f t="shared" ref="D50:D55" si="65">SUM(E50:BA50)</f>
        <v>0</v>
      </c>
      <c r="E50" s="611">
        <f t="shared" ref="E50:K50" si="66">SUM(E51:E52)</f>
        <v>0</v>
      </c>
      <c r="F50" s="611">
        <f t="shared" si="66"/>
        <v>0</v>
      </c>
      <c r="G50" s="611">
        <f t="shared" si="66"/>
        <v>0</v>
      </c>
      <c r="H50" s="611">
        <f t="shared" si="66"/>
        <v>0</v>
      </c>
      <c r="I50" s="611">
        <f t="shared" si="66"/>
        <v>0</v>
      </c>
      <c r="J50" s="611">
        <f t="shared" si="66"/>
        <v>0</v>
      </c>
      <c r="K50" s="611">
        <f t="shared" si="66"/>
        <v>0</v>
      </c>
      <c r="L50" s="611"/>
      <c r="M50" s="611">
        <f t="shared" ref="M50:AF50" si="67">SUM(M51:M52)</f>
        <v>0</v>
      </c>
      <c r="N50" s="611">
        <f t="shared" si="67"/>
        <v>0</v>
      </c>
      <c r="O50" s="611">
        <f t="shared" si="67"/>
        <v>0</v>
      </c>
      <c r="P50" s="611">
        <f t="shared" si="67"/>
        <v>0</v>
      </c>
      <c r="Q50" s="611">
        <f t="shared" si="67"/>
        <v>0</v>
      </c>
      <c r="R50" s="611">
        <f t="shared" si="67"/>
        <v>0</v>
      </c>
      <c r="S50" s="611">
        <f t="shared" si="67"/>
        <v>0</v>
      </c>
      <c r="T50" s="611">
        <f t="shared" si="67"/>
        <v>0</v>
      </c>
      <c r="U50" s="611">
        <f t="shared" si="67"/>
        <v>0</v>
      </c>
      <c r="V50" s="611">
        <f t="shared" si="67"/>
        <v>0</v>
      </c>
      <c r="W50" s="611">
        <f t="shared" si="67"/>
        <v>0</v>
      </c>
      <c r="X50" s="611">
        <f t="shared" si="67"/>
        <v>0</v>
      </c>
      <c r="Y50" s="611">
        <f t="shared" si="67"/>
        <v>0</v>
      </c>
      <c r="Z50" s="611">
        <f t="shared" si="67"/>
        <v>0</v>
      </c>
      <c r="AA50" s="611">
        <f t="shared" si="67"/>
        <v>0</v>
      </c>
      <c r="AB50" s="611">
        <f t="shared" si="67"/>
        <v>0</v>
      </c>
      <c r="AC50" s="611">
        <f t="shared" si="67"/>
        <v>0</v>
      </c>
      <c r="AD50" s="611">
        <f t="shared" si="67"/>
        <v>0</v>
      </c>
      <c r="AE50" s="611">
        <f t="shared" si="67"/>
        <v>0</v>
      </c>
      <c r="AF50" s="611">
        <f t="shared" si="67"/>
        <v>0</v>
      </c>
      <c r="AG50" s="611"/>
      <c r="AH50" s="611">
        <f t="shared" ref="AH50:BA50" si="68">SUM(AH51:AH52)</f>
        <v>0</v>
      </c>
      <c r="AI50" s="611">
        <f t="shared" si="68"/>
        <v>0</v>
      </c>
      <c r="AJ50" s="611">
        <f t="shared" si="68"/>
        <v>0</v>
      </c>
      <c r="AK50" s="611">
        <f t="shared" si="68"/>
        <v>0</v>
      </c>
      <c r="AL50" s="611">
        <f t="shared" si="68"/>
        <v>0</v>
      </c>
      <c r="AM50" s="611">
        <f t="shared" si="68"/>
        <v>0</v>
      </c>
      <c r="AN50" s="611">
        <f t="shared" si="68"/>
        <v>0</v>
      </c>
      <c r="AO50" s="611">
        <f t="shared" si="68"/>
        <v>0</v>
      </c>
      <c r="AP50" s="611">
        <f t="shared" si="68"/>
        <v>0</v>
      </c>
      <c r="AQ50" s="611">
        <f t="shared" si="68"/>
        <v>0</v>
      </c>
      <c r="AR50" s="611">
        <f t="shared" si="68"/>
        <v>0</v>
      </c>
      <c r="AS50" s="611">
        <f t="shared" si="68"/>
        <v>0</v>
      </c>
      <c r="AT50" s="611">
        <f t="shared" si="68"/>
        <v>0</v>
      </c>
      <c r="AU50" s="611">
        <f t="shared" si="68"/>
        <v>0</v>
      </c>
      <c r="AV50" s="611">
        <f t="shared" si="68"/>
        <v>0</v>
      </c>
      <c r="AW50" s="611">
        <f t="shared" si="68"/>
        <v>0</v>
      </c>
      <c r="AX50" s="611">
        <f t="shared" si="68"/>
        <v>0</v>
      </c>
      <c r="AY50" s="611">
        <f t="shared" si="68"/>
        <v>0</v>
      </c>
      <c r="AZ50" s="611">
        <f t="shared" si="68"/>
        <v>0</v>
      </c>
      <c r="BA50" s="611">
        <f t="shared" si="68"/>
        <v>0</v>
      </c>
      <c r="BB50" s="58" t="s">
        <v>231</v>
      </c>
      <c r="BC50" s="63"/>
      <c r="BD50" s="63"/>
      <c r="BE50" s="85">
        <v>2016</v>
      </c>
      <c r="BF50" s="63"/>
      <c r="BG50" s="63"/>
    </row>
    <row r="51" spans="1:59" s="630" customFormat="1" ht="22.2" customHeight="1">
      <c r="A51" s="626" t="s">
        <v>34</v>
      </c>
      <c r="B51" s="672"/>
      <c r="C51" s="628"/>
      <c r="D51" s="628">
        <f t="shared" si="65"/>
        <v>0</v>
      </c>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customHeight="1">
      <c r="A52" s="626" t="s">
        <v>34</v>
      </c>
      <c r="B52" s="672"/>
      <c r="C52" s="628"/>
      <c r="D52" s="628">
        <f t="shared" si="65"/>
        <v>0</v>
      </c>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13" customFormat="1" ht="22.2" customHeight="1">
      <c r="A53" s="346" t="s">
        <v>34</v>
      </c>
      <c r="B53" s="65" t="s">
        <v>481</v>
      </c>
      <c r="C53" s="611"/>
      <c r="D53" s="611">
        <f t="shared" si="65"/>
        <v>0</v>
      </c>
      <c r="E53" s="611">
        <f t="shared" ref="E53:K53" si="69">SUM(E54:E55)</f>
        <v>0</v>
      </c>
      <c r="F53" s="611">
        <f t="shared" si="69"/>
        <v>0</v>
      </c>
      <c r="G53" s="611">
        <f t="shared" si="69"/>
        <v>0</v>
      </c>
      <c r="H53" s="611">
        <f t="shared" si="69"/>
        <v>0</v>
      </c>
      <c r="I53" s="611">
        <f t="shared" si="69"/>
        <v>0</v>
      </c>
      <c r="J53" s="611">
        <f t="shared" si="69"/>
        <v>0</v>
      </c>
      <c r="K53" s="611">
        <f t="shared" si="69"/>
        <v>0</v>
      </c>
      <c r="L53" s="611"/>
      <c r="M53" s="611">
        <f t="shared" ref="M53:AF53" si="70">SUM(M54:M55)</f>
        <v>0</v>
      </c>
      <c r="N53" s="611">
        <f t="shared" si="70"/>
        <v>0</v>
      </c>
      <c r="O53" s="611">
        <f t="shared" si="70"/>
        <v>0</v>
      </c>
      <c r="P53" s="611">
        <f t="shared" si="70"/>
        <v>0</v>
      </c>
      <c r="Q53" s="611">
        <f t="shared" si="70"/>
        <v>0</v>
      </c>
      <c r="R53" s="611">
        <f t="shared" si="70"/>
        <v>0</v>
      </c>
      <c r="S53" s="611">
        <f t="shared" si="70"/>
        <v>0</v>
      </c>
      <c r="T53" s="611">
        <f t="shared" si="70"/>
        <v>0</v>
      </c>
      <c r="U53" s="611">
        <f t="shared" si="70"/>
        <v>0</v>
      </c>
      <c r="V53" s="611">
        <f t="shared" si="70"/>
        <v>0</v>
      </c>
      <c r="W53" s="611">
        <f t="shared" si="70"/>
        <v>0</v>
      </c>
      <c r="X53" s="611">
        <f t="shared" si="70"/>
        <v>0</v>
      </c>
      <c r="Y53" s="611">
        <f t="shared" si="70"/>
        <v>0</v>
      </c>
      <c r="Z53" s="611">
        <f t="shared" si="70"/>
        <v>0</v>
      </c>
      <c r="AA53" s="611">
        <f t="shared" si="70"/>
        <v>0</v>
      </c>
      <c r="AB53" s="611">
        <f t="shared" si="70"/>
        <v>0</v>
      </c>
      <c r="AC53" s="611">
        <f t="shared" si="70"/>
        <v>0</v>
      </c>
      <c r="AD53" s="611">
        <f t="shared" si="70"/>
        <v>0</v>
      </c>
      <c r="AE53" s="611">
        <f t="shared" si="70"/>
        <v>0</v>
      </c>
      <c r="AF53" s="611">
        <f t="shared" si="70"/>
        <v>0</v>
      </c>
      <c r="AG53" s="611"/>
      <c r="AH53" s="611">
        <f t="shared" ref="AH53:BA53" si="71">SUM(AH54:AH55)</f>
        <v>0</v>
      </c>
      <c r="AI53" s="611">
        <f t="shared" si="71"/>
        <v>0</v>
      </c>
      <c r="AJ53" s="611">
        <f t="shared" si="71"/>
        <v>0</v>
      </c>
      <c r="AK53" s="611">
        <f t="shared" si="71"/>
        <v>0</v>
      </c>
      <c r="AL53" s="611">
        <f t="shared" si="71"/>
        <v>0</v>
      </c>
      <c r="AM53" s="611">
        <f t="shared" si="71"/>
        <v>0</v>
      </c>
      <c r="AN53" s="611">
        <f t="shared" si="71"/>
        <v>0</v>
      </c>
      <c r="AO53" s="611">
        <f t="shared" si="71"/>
        <v>0</v>
      </c>
      <c r="AP53" s="611">
        <f t="shared" si="71"/>
        <v>0</v>
      </c>
      <c r="AQ53" s="611">
        <f t="shared" si="71"/>
        <v>0</v>
      </c>
      <c r="AR53" s="611">
        <f t="shared" si="71"/>
        <v>0</v>
      </c>
      <c r="AS53" s="611">
        <f t="shared" si="71"/>
        <v>0</v>
      </c>
      <c r="AT53" s="611">
        <f t="shared" si="71"/>
        <v>0</v>
      </c>
      <c r="AU53" s="611">
        <f t="shared" si="71"/>
        <v>0</v>
      </c>
      <c r="AV53" s="611">
        <f t="shared" si="71"/>
        <v>0</v>
      </c>
      <c r="AW53" s="611">
        <f t="shared" si="71"/>
        <v>0</v>
      </c>
      <c r="AX53" s="611">
        <f t="shared" si="71"/>
        <v>0</v>
      </c>
      <c r="AY53" s="611">
        <f t="shared" si="71"/>
        <v>0</v>
      </c>
      <c r="AZ53" s="611">
        <f t="shared" si="71"/>
        <v>0</v>
      </c>
      <c r="BA53" s="611">
        <f t="shared" si="71"/>
        <v>0</v>
      </c>
      <c r="BB53" s="58" t="s">
        <v>231</v>
      </c>
      <c r="BC53" s="63"/>
      <c r="BD53" s="63"/>
      <c r="BE53" s="85">
        <v>2016</v>
      </c>
      <c r="BF53" s="63"/>
      <c r="BG53" s="63"/>
    </row>
    <row r="54" spans="1:59" s="630" customFormat="1" ht="22.2" customHeight="1">
      <c r="A54" s="626" t="s">
        <v>34</v>
      </c>
      <c r="B54" s="672"/>
      <c r="C54" s="628"/>
      <c r="D54" s="628">
        <f t="shared" si="65"/>
        <v>0</v>
      </c>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customHeight="1">
      <c r="A55" s="626" t="s">
        <v>34</v>
      </c>
      <c r="B55" s="672"/>
      <c r="C55" s="628"/>
      <c r="D55" s="628">
        <f t="shared" si="65"/>
        <v>0</v>
      </c>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708" customFormat="1" ht="22.2" customHeight="1">
      <c r="A56" s="702" t="s">
        <v>677</v>
      </c>
      <c r="B56" s="703" t="s">
        <v>679</v>
      </c>
      <c r="C56" s="704">
        <f>SUM(C57,C60)</f>
        <v>0</v>
      </c>
      <c r="D56" s="704">
        <f>SUM(D57+D60)</f>
        <v>0</v>
      </c>
      <c r="E56" s="704">
        <f t="shared" ref="E56:BA56" si="72">SUM(E57,E60)</f>
        <v>0</v>
      </c>
      <c r="F56" s="704">
        <f t="shared" si="72"/>
        <v>0</v>
      </c>
      <c r="G56" s="704">
        <f t="shared" si="72"/>
        <v>0</v>
      </c>
      <c r="H56" s="704">
        <f t="shared" si="72"/>
        <v>0</v>
      </c>
      <c r="I56" s="704">
        <f t="shared" si="72"/>
        <v>0</v>
      </c>
      <c r="J56" s="704">
        <f t="shared" si="72"/>
        <v>0</v>
      </c>
      <c r="K56" s="704">
        <f t="shared" si="72"/>
        <v>0</v>
      </c>
      <c r="L56" s="704"/>
      <c r="M56" s="704">
        <f t="shared" si="72"/>
        <v>0</v>
      </c>
      <c r="N56" s="704">
        <f t="shared" si="72"/>
        <v>0</v>
      </c>
      <c r="O56" s="704">
        <f t="shared" si="72"/>
        <v>0</v>
      </c>
      <c r="P56" s="704">
        <f t="shared" si="72"/>
        <v>0</v>
      </c>
      <c r="Q56" s="704">
        <f t="shared" si="72"/>
        <v>0</v>
      </c>
      <c r="R56" s="704">
        <f t="shared" si="72"/>
        <v>0</v>
      </c>
      <c r="S56" s="704">
        <f t="shared" si="72"/>
        <v>0</v>
      </c>
      <c r="T56" s="704">
        <f t="shared" si="72"/>
        <v>0</v>
      </c>
      <c r="U56" s="704">
        <f t="shared" si="72"/>
        <v>0</v>
      </c>
      <c r="V56" s="704">
        <f t="shared" si="72"/>
        <v>0</v>
      </c>
      <c r="W56" s="704">
        <f>SUM(W57,W60)</f>
        <v>0</v>
      </c>
      <c r="X56" s="704">
        <f t="shared" si="72"/>
        <v>0</v>
      </c>
      <c r="Y56" s="704">
        <f>SUM(Y57,Y60)</f>
        <v>0</v>
      </c>
      <c r="Z56" s="704">
        <f>SUM(Z57,Z60)</f>
        <v>0</v>
      </c>
      <c r="AA56" s="704">
        <f t="shared" si="72"/>
        <v>0</v>
      </c>
      <c r="AB56" s="704">
        <f t="shared" si="72"/>
        <v>0</v>
      </c>
      <c r="AC56" s="704">
        <f t="shared" si="72"/>
        <v>0</v>
      </c>
      <c r="AD56" s="704">
        <f t="shared" si="72"/>
        <v>0</v>
      </c>
      <c r="AE56" s="704">
        <f>SUM(AE57,AE60)</f>
        <v>0</v>
      </c>
      <c r="AF56" s="704">
        <f>SUM(AF57,AF60)</f>
        <v>0</v>
      </c>
      <c r="AG56" s="704"/>
      <c r="AH56" s="704">
        <f>SUM(AH57,AH60)</f>
        <v>0</v>
      </c>
      <c r="AI56" s="704">
        <f>SUM(AI57,AI60)</f>
        <v>0</v>
      </c>
      <c r="AJ56" s="704">
        <f>SUM(AJ57,AJ60)</f>
        <v>0</v>
      </c>
      <c r="AK56" s="704">
        <f>SUM(AK57,AK60)</f>
        <v>0</v>
      </c>
      <c r="AL56" s="704">
        <f t="shared" si="72"/>
        <v>0</v>
      </c>
      <c r="AM56" s="704">
        <f t="shared" si="72"/>
        <v>0</v>
      </c>
      <c r="AN56" s="704">
        <f t="shared" si="72"/>
        <v>0</v>
      </c>
      <c r="AO56" s="704">
        <f>SUM(AO57,AO60)</f>
        <v>0</v>
      </c>
      <c r="AP56" s="704">
        <f>SUM(AP57,AP60)</f>
        <v>0</v>
      </c>
      <c r="AQ56" s="704">
        <f>SUM(AQ57,AQ60)</f>
        <v>0</v>
      </c>
      <c r="AR56" s="704">
        <f t="shared" si="72"/>
        <v>0</v>
      </c>
      <c r="AS56" s="704">
        <f t="shared" si="72"/>
        <v>0</v>
      </c>
      <c r="AT56" s="704">
        <f t="shared" si="72"/>
        <v>0</v>
      </c>
      <c r="AU56" s="704">
        <f t="shared" si="72"/>
        <v>0</v>
      </c>
      <c r="AV56" s="704">
        <f t="shared" si="72"/>
        <v>0</v>
      </c>
      <c r="AW56" s="704">
        <f t="shared" si="72"/>
        <v>0</v>
      </c>
      <c r="AX56" s="704">
        <f t="shared" si="72"/>
        <v>0</v>
      </c>
      <c r="AY56" s="704">
        <f t="shared" si="72"/>
        <v>0</v>
      </c>
      <c r="AZ56" s="704">
        <f t="shared" si="72"/>
        <v>0</v>
      </c>
      <c r="BA56" s="704">
        <f t="shared" si="72"/>
        <v>0</v>
      </c>
      <c r="BB56" s="705" t="s">
        <v>231</v>
      </c>
      <c r="BC56" s="706"/>
      <c r="BD56" s="706"/>
      <c r="BE56" s="707">
        <v>2016</v>
      </c>
      <c r="BF56" s="706"/>
      <c r="BG56" s="706"/>
    </row>
    <row r="57" spans="1:59" s="708" customFormat="1" ht="22.2" customHeight="1">
      <c r="A57" s="702" t="s">
        <v>677</v>
      </c>
      <c r="B57" s="709" t="s">
        <v>480</v>
      </c>
      <c r="C57" s="704"/>
      <c r="D57" s="704">
        <f t="shared" ref="D57:D62" si="73">SUM(E57:BA57)</f>
        <v>0</v>
      </c>
      <c r="E57" s="704">
        <f t="shared" ref="E57:BA57" si="74">SUM(E58:E59)</f>
        <v>0</v>
      </c>
      <c r="F57" s="704">
        <f t="shared" si="74"/>
        <v>0</v>
      </c>
      <c r="G57" s="704">
        <f t="shared" si="74"/>
        <v>0</v>
      </c>
      <c r="H57" s="704">
        <f t="shared" si="74"/>
        <v>0</v>
      </c>
      <c r="I57" s="704">
        <f t="shared" si="74"/>
        <v>0</v>
      </c>
      <c r="J57" s="704">
        <f t="shared" si="74"/>
        <v>0</v>
      </c>
      <c r="K57" s="704">
        <f t="shared" si="74"/>
        <v>0</v>
      </c>
      <c r="L57" s="704"/>
      <c r="M57" s="704">
        <f t="shared" si="74"/>
        <v>0</v>
      </c>
      <c r="N57" s="704">
        <f t="shared" si="74"/>
        <v>0</v>
      </c>
      <c r="O57" s="704">
        <f t="shared" si="74"/>
        <v>0</v>
      </c>
      <c r="P57" s="704">
        <f t="shared" si="74"/>
        <v>0</v>
      </c>
      <c r="Q57" s="704">
        <f t="shared" si="74"/>
        <v>0</v>
      </c>
      <c r="R57" s="704">
        <f t="shared" si="74"/>
        <v>0</v>
      </c>
      <c r="S57" s="704">
        <f t="shared" si="74"/>
        <v>0</v>
      </c>
      <c r="T57" s="704">
        <f t="shared" si="74"/>
        <v>0</v>
      </c>
      <c r="U57" s="704">
        <f t="shared" si="74"/>
        <v>0</v>
      </c>
      <c r="V57" s="704">
        <f t="shared" si="74"/>
        <v>0</v>
      </c>
      <c r="W57" s="704">
        <f>SUM(W58:W59)</f>
        <v>0</v>
      </c>
      <c r="X57" s="704">
        <f t="shared" si="74"/>
        <v>0</v>
      </c>
      <c r="Y57" s="704">
        <f>SUM(Y58:Y59)</f>
        <v>0</v>
      </c>
      <c r="Z57" s="704">
        <f>SUM(Z58:Z59)</f>
        <v>0</v>
      </c>
      <c r="AA57" s="704">
        <f t="shared" si="74"/>
        <v>0</v>
      </c>
      <c r="AB57" s="704">
        <f t="shared" si="74"/>
        <v>0</v>
      </c>
      <c r="AC57" s="704">
        <f t="shared" si="74"/>
        <v>0</v>
      </c>
      <c r="AD57" s="704">
        <f t="shared" si="74"/>
        <v>0</v>
      </c>
      <c r="AE57" s="704">
        <f>SUM(AE58:AE59)</f>
        <v>0</v>
      </c>
      <c r="AF57" s="704">
        <f>SUM(AF58:AF59)</f>
        <v>0</v>
      </c>
      <c r="AG57" s="704"/>
      <c r="AH57" s="704">
        <f>SUM(AH58:AH59)</f>
        <v>0</v>
      </c>
      <c r="AI57" s="704">
        <f>SUM(AI58:AI59)</f>
        <v>0</v>
      </c>
      <c r="AJ57" s="704">
        <f>SUM(AJ58:AJ59)</f>
        <v>0</v>
      </c>
      <c r="AK57" s="704">
        <f>SUM(AK58:AK59)</f>
        <v>0</v>
      </c>
      <c r="AL57" s="704">
        <f t="shared" si="74"/>
        <v>0</v>
      </c>
      <c r="AM57" s="704">
        <f t="shared" si="74"/>
        <v>0</v>
      </c>
      <c r="AN57" s="704">
        <f t="shared" si="74"/>
        <v>0</v>
      </c>
      <c r="AO57" s="704">
        <f>SUM(AO58:AO59)</f>
        <v>0</v>
      </c>
      <c r="AP57" s="704">
        <f>SUM(AP58:AP59)</f>
        <v>0</v>
      </c>
      <c r="AQ57" s="704">
        <f>SUM(AQ58:AQ59)</f>
        <v>0</v>
      </c>
      <c r="AR57" s="704">
        <f t="shared" si="74"/>
        <v>0</v>
      </c>
      <c r="AS57" s="704">
        <f t="shared" si="74"/>
        <v>0</v>
      </c>
      <c r="AT57" s="704">
        <f t="shared" si="74"/>
        <v>0</v>
      </c>
      <c r="AU57" s="704">
        <f t="shared" si="74"/>
        <v>0</v>
      </c>
      <c r="AV57" s="704">
        <f t="shared" si="74"/>
        <v>0</v>
      </c>
      <c r="AW57" s="704">
        <f t="shared" si="74"/>
        <v>0</v>
      </c>
      <c r="AX57" s="704">
        <f t="shared" si="74"/>
        <v>0</v>
      </c>
      <c r="AY57" s="704">
        <f t="shared" si="74"/>
        <v>0</v>
      </c>
      <c r="AZ57" s="704">
        <f t="shared" si="74"/>
        <v>0</v>
      </c>
      <c r="BA57" s="704">
        <f t="shared" si="74"/>
        <v>0</v>
      </c>
      <c r="BB57" s="705" t="s">
        <v>231</v>
      </c>
      <c r="BC57" s="706"/>
      <c r="BD57" s="706"/>
      <c r="BE57" s="707">
        <v>2016</v>
      </c>
      <c r="BF57" s="706"/>
      <c r="BG57" s="706"/>
    </row>
    <row r="58" spans="1:59" s="618" customFormat="1" ht="22.2" customHeight="1">
      <c r="A58" s="349" t="s">
        <v>677</v>
      </c>
      <c r="B58" s="215"/>
      <c r="C58" s="617"/>
      <c r="D58" s="617">
        <f t="shared" si="73"/>
        <v>0</v>
      </c>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customHeight="1">
      <c r="A59" s="349" t="s">
        <v>677</v>
      </c>
      <c r="B59" s="215"/>
      <c r="C59" s="617"/>
      <c r="D59" s="617">
        <f t="shared" si="73"/>
        <v>0</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708" customFormat="1" ht="22.2" customHeight="1">
      <c r="A60" s="702" t="s">
        <v>677</v>
      </c>
      <c r="B60" s="709" t="s">
        <v>481</v>
      </c>
      <c r="C60" s="704"/>
      <c r="D60" s="704">
        <f t="shared" si="73"/>
        <v>0</v>
      </c>
      <c r="E60" s="704">
        <f t="shared" ref="E60:BA60" si="75">SUM(E61:E62)</f>
        <v>0</v>
      </c>
      <c r="F60" s="704">
        <f t="shared" si="75"/>
        <v>0</v>
      </c>
      <c r="G60" s="704">
        <f t="shared" si="75"/>
        <v>0</v>
      </c>
      <c r="H60" s="704">
        <f t="shared" si="75"/>
        <v>0</v>
      </c>
      <c r="I60" s="704">
        <f t="shared" si="75"/>
        <v>0</v>
      </c>
      <c r="J60" s="704">
        <f t="shared" si="75"/>
        <v>0</v>
      </c>
      <c r="K60" s="704">
        <f t="shared" si="75"/>
        <v>0</v>
      </c>
      <c r="L60" s="704"/>
      <c r="M60" s="704">
        <f t="shared" si="75"/>
        <v>0</v>
      </c>
      <c r="N60" s="704">
        <f t="shared" si="75"/>
        <v>0</v>
      </c>
      <c r="O60" s="704">
        <f t="shared" si="75"/>
        <v>0</v>
      </c>
      <c r="P60" s="704">
        <f t="shared" si="75"/>
        <v>0</v>
      </c>
      <c r="Q60" s="704">
        <f t="shared" si="75"/>
        <v>0</v>
      </c>
      <c r="R60" s="704">
        <f t="shared" si="75"/>
        <v>0</v>
      </c>
      <c r="S60" s="704">
        <f t="shared" si="75"/>
        <v>0</v>
      </c>
      <c r="T60" s="704">
        <f t="shared" si="75"/>
        <v>0</v>
      </c>
      <c r="U60" s="704">
        <f t="shared" si="75"/>
        <v>0</v>
      </c>
      <c r="V60" s="704">
        <f t="shared" si="75"/>
        <v>0</v>
      </c>
      <c r="W60" s="704">
        <f>SUM(W61:W62)</f>
        <v>0</v>
      </c>
      <c r="X60" s="704">
        <f t="shared" si="75"/>
        <v>0</v>
      </c>
      <c r="Y60" s="704">
        <f>SUM(Y61:Y62)</f>
        <v>0</v>
      </c>
      <c r="Z60" s="704">
        <f>SUM(Z61:Z62)</f>
        <v>0</v>
      </c>
      <c r="AA60" s="704">
        <f t="shared" si="75"/>
        <v>0</v>
      </c>
      <c r="AB60" s="704">
        <f t="shared" si="75"/>
        <v>0</v>
      </c>
      <c r="AC60" s="704">
        <f t="shared" si="75"/>
        <v>0</v>
      </c>
      <c r="AD60" s="704">
        <f t="shared" si="75"/>
        <v>0</v>
      </c>
      <c r="AE60" s="704">
        <f>SUM(AE61:AE62)</f>
        <v>0</v>
      </c>
      <c r="AF60" s="704">
        <f>SUM(AF61:AF62)</f>
        <v>0</v>
      </c>
      <c r="AG60" s="704"/>
      <c r="AH60" s="704">
        <f>SUM(AH61:AH62)</f>
        <v>0</v>
      </c>
      <c r="AI60" s="704">
        <f>SUM(AI61:AI62)</f>
        <v>0</v>
      </c>
      <c r="AJ60" s="704">
        <f>SUM(AJ61:AJ62)</f>
        <v>0</v>
      </c>
      <c r="AK60" s="704">
        <f>SUM(AK61:AK62)</f>
        <v>0</v>
      </c>
      <c r="AL60" s="704">
        <f t="shared" si="75"/>
        <v>0</v>
      </c>
      <c r="AM60" s="704">
        <f t="shared" si="75"/>
        <v>0</v>
      </c>
      <c r="AN60" s="704">
        <f t="shared" si="75"/>
        <v>0</v>
      </c>
      <c r="AO60" s="704">
        <f>SUM(AO61:AO62)</f>
        <v>0</v>
      </c>
      <c r="AP60" s="704">
        <f>SUM(AP61:AP62)</f>
        <v>0</v>
      </c>
      <c r="AQ60" s="704">
        <f>SUM(AQ61:AQ62)</f>
        <v>0</v>
      </c>
      <c r="AR60" s="704">
        <f t="shared" si="75"/>
        <v>0</v>
      </c>
      <c r="AS60" s="704">
        <f t="shared" si="75"/>
        <v>0</v>
      </c>
      <c r="AT60" s="704">
        <f t="shared" si="75"/>
        <v>0</v>
      </c>
      <c r="AU60" s="704">
        <f t="shared" si="75"/>
        <v>0</v>
      </c>
      <c r="AV60" s="704">
        <f t="shared" si="75"/>
        <v>0</v>
      </c>
      <c r="AW60" s="704">
        <f t="shared" si="75"/>
        <v>0</v>
      </c>
      <c r="AX60" s="704">
        <f t="shared" si="75"/>
        <v>0</v>
      </c>
      <c r="AY60" s="704">
        <f t="shared" si="75"/>
        <v>0</v>
      </c>
      <c r="AZ60" s="704">
        <f t="shared" si="75"/>
        <v>0</v>
      </c>
      <c r="BA60" s="704">
        <f t="shared" si="75"/>
        <v>0</v>
      </c>
      <c r="BB60" s="705" t="s">
        <v>231</v>
      </c>
      <c r="BC60" s="706"/>
      <c r="BD60" s="706"/>
      <c r="BE60" s="707">
        <v>2016</v>
      </c>
      <c r="BF60" s="706"/>
      <c r="BG60" s="706"/>
    </row>
    <row r="61" spans="1:59" s="618" customFormat="1" ht="22.2" customHeight="1">
      <c r="A61" s="349" t="s">
        <v>677</v>
      </c>
      <c r="B61" s="215"/>
      <c r="C61" s="617"/>
      <c r="D61" s="617">
        <f t="shared" si="73"/>
        <v>0</v>
      </c>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customHeight="1">
      <c r="A62" s="349" t="s">
        <v>677</v>
      </c>
      <c r="B62" s="215"/>
      <c r="C62" s="617"/>
      <c r="D62" s="617">
        <f t="shared" si="73"/>
        <v>0</v>
      </c>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13" customFormat="1" ht="22.2" customHeight="1">
      <c r="A63" s="346" t="s">
        <v>37</v>
      </c>
      <c r="B63" s="612" t="s">
        <v>458</v>
      </c>
      <c r="C63" s="611">
        <f>SUM(C64,C67)</f>
        <v>0</v>
      </c>
      <c r="D63" s="611">
        <f>SUM(D64+D67)</f>
        <v>0</v>
      </c>
      <c r="E63" s="611">
        <f t="shared" ref="E63:K63" si="76">SUM(E64,E67)</f>
        <v>0</v>
      </c>
      <c r="F63" s="611">
        <f t="shared" si="76"/>
        <v>0</v>
      </c>
      <c r="G63" s="611">
        <f t="shared" si="76"/>
        <v>0</v>
      </c>
      <c r="H63" s="611">
        <f t="shared" si="76"/>
        <v>0</v>
      </c>
      <c r="I63" s="611">
        <f t="shared" si="76"/>
        <v>0</v>
      </c>
      <c r="J63" s="611">
        <f t="shared" si="76"/>
        <v>0</v>
      </c>
      <c r="K63" s="611">
        <f t="shared" si="76"/>
        <v>0</v>
      </c>
      <c r="L63" s="611"/>
      <c r="M63" s="611">
        <f t="shared" ref="M63:AF63" si="77">SUM(M64,M67)</f>
        <v>0</v>
      </c>
      <c r="N63" s="611">
        <f t="shared" si="77"/>
        <v>0</v>
      </c>
      <c r="O63" s="611">
        <f t="shared" si="77"/>
        <v>0</v>
      </c>
      <c r="P63" s="611">
        <f t="shared" si="77"/>
        <v>0</v>
      </c>
      <c r="Q63" s="611">
        <f t="shared" si="77"/>
        <v>0</v>
      </c>
      <c r="R63" s="611">
        <f t="shared" si="77"/>
        <v>0</v>
      </c>
      <c r="S63" s="611">
        <f t="shared" si="77"/>
        <v>0</v>
      </c>
      <c r="T63" s="611">
        <f t="shared" si="77"/>
        <v>0</v>
      </c>
      <c r="U63" s="611">
        <f t="shared" si="77"/>
        <v>0</v>
      </c>
      <c r="V63" s="611">
        <f t="shared" si="77"/>
        <v>0</v>
      </c>
      <c r="W63" s="611">
        <f t="shared" si="77"/>
        <v>0</v>
      </c>
      <c r="X63" s="611">
        <f t="shared" si="77"/>
        <v>0</v>
      </c>
      <c r="Y63" s="611">
        <f t="shared" si="77"/>
        <v>0</v>
      </c>
      <c r="Z63" s="611">
        <f t="shared" si="77"/>
        <v>0</v>
      </c>
      <c r="AA63" s="611">
        <f t="shared" si="77"/>
        <v>0</v>
      </c>
      <c r="AB63" s="611">
        <f t="shared" si="77"/>
        <v>0</v>
      </c>
      <c r="AC63" s="611">
        <f t="shared" si="77"/>
        <v>0</v>
      </c>
      <c r="AD63" s="611">
        <f t="shared" si="77"/>
        <v>0</v>
      </c>
      <c r="AE63" s="611">
        <f t="shared" si="77"/>
        <v>0</v>
      </c>
      <c r="AF63" s="611">
        <f t="shared" si="77"/>
        <v>0</v>
      </c>
      <c r="AG63" s="611"/>
      <c r="AH63" s="611">
        <f t="shared" ref="AH63:BA63" si="78">SUM(AH64,AH67)</f>
        <v>0</v>
      </c>
      <c r="AI63" s="611">
        <f t="shared" si="78"/>
        <v>0</v>
      </c>
      <c r="AJ63" s="611">
        <f t="shared" si="78"/>
        <v>0</v>
      </c>
      <c r="AK63" s="611">
        <f t="shared" si="78"/>
        <v>0</v>
      </c>
      <c r="AL63" s="611">
        <f t="shared" si="78"/>
        <v>0</v>
      </c>
      <c r="AM63" s="611">
        <f t="shared" si="78"/>
        <v>0</v>
      </c>
      <c r="AN63" s="611">
        <f t="shared" si="78"/>
        <v>0</v>
      </c>
      <c r="AO63" s="611">
        <f t="shared" si="78"/>
        <v>0</v>
      </c>
      <c r="AP63" s="611">
        <f t="shared" si="78"/>
        <v>0</v>
      </c>
      <c r="AQ63" s="611">
        <f t="shared" si="78"/>
        <v>0</v>
      </c>
      <c r="AR63" s="611">
        <f t="shared" si="78"/>
        <v>0</v>
      </c>
      <c r="AS63" s="611">
        <f t="shared" si="78"/>
        <v>0</v>
      </c>
      <c r="AT63" s="611">
        <f t="shared" si="78"/>
        <v>0</v>
      </c>
      <c r="AU63" s="611">
        <f t="shared" si="78"/>
        <v>0</v>
      </c>
      <c r="AV63" s="611">
        <f t="shared" si="78"/>
        <v>0</v>
      </c>
      <c r="AW63" s="611">
        <f t="shared" si="78"/>
        <v>0</v>
      </c>
      <c r="AX63" s="611">
        <f t="shared" si="78"/>
        <v>0</v>
      </c>
      <c r="AY63" s="611">
        <f t="shared" si="78"/>
        <v>0</v>
      </c>
      <c r="AZ63" s="611">
        <f t="shared" si="78"/>
        <v>0</v>
      </c>
      <c r="BA63" s="611">
        <f t="shared" si="78"/>
        <v>0</v>
      </c>
      <c r="BB63" s="58" t="s">
        <v>231</v>
      </c>
      <c r="BC63" s="63"/>
      <c r="BD63" s="63"/>
      <c r="BE63" s="85">
        <v>2016</v>
      </c>
      <c r="BF63" s="63"/>
      <c r="BG63" s="63"/>
    </row>
    <row r="64" spans="1:59" s="613" customFormat="1" ht="22.2" customHeight="1">
      <c r="A64" s="346" t="s">
        <v>37</v>
      </c>
      <c r="B64" s="65" t="s">
        <v>480</v>
      </c>
      <c r="C64" s="611"/>
      <c r="D64" s="611">
        <f t="shared" ref="D64:D69" si="79">SUM(E64:BA64)</f>
        <v>0</v>
      </c>
      <c r="E64" s="611">
        <f t="shared" ref="E64:K64" si="80">SUM(E65:E66)</f>
        <v>0</v>
      </c>
      <c r="F64" s="611">
        <f t="shared" si="80"/>
        <v>0</v>
      </c>
      <c r="G64" s="611">
        <f t="shared" si="80"/>
        <v>0</v>
      </c>
      <c r="H64" s="611">
        <f t="shared" si="80"/>
        <v>0</v>
      </c>
      <c r="I64" s="611">
        <f t="shared" si="80"/>
        <v>0</v>
      </c>
      <c r="J64" s="611">
        <f t="shared" si="80"/>
        <v>0</v>
      </c>
      <c r="K64" s="611">
        <f t="shared" si="80"/>
        <v>0</v>
      </c>
      <c r="L64" s="611"/>
      <c r="M64" s="611">
        <f t="shared" ref="M64:AF64" si="81">SUM(M65:M66)</f>
        <v>0</v>
      </c>
      <c r="N64" s="611">
        <f t="shared" si="81"/>
        <v>0</v>
      </c>
      <c r="O64" s="611">
        <f t="shared" si="81"/>
        <v>0</v>
      </c>
      <c r="P64" s="611">
        <f t="shared" si="81"/>
        <v>0</v>
      </c>
      <c r="Q64" s="611">
        <f t="shared" si="81"/>
        <v>0</v>
      </c>
      <c r="R64" s="611">
        <f t="shared" si="81"/>
        <v>0</v>
      </c>
      <c r="S64" s="611">
        <f t="shared" si="81"/>
        <v>0</v>
      </c>
      <c r="T64" s="611">
        <f t="shared" si="81"/>
        <v>0</v>
      </c>
      <c r="U64" s="611">
        <f t="shared" si="81"/>
        <v>0</v>
      </c>
      <c r="V64" s="611">
        <f t="shared" si="81"/>
        <v>0</v>
      </c>
      <c r="W64" s="611">
        <f t="shared" si="81"/>
        <v>0</v>
      </c>
      <c r="X64" s="611">
        <f t="shared" si="81"/>
        <v>0</v>
      </c>
      <c r="Y64" s="611">
        <f t="shared" si="81"/>
        <v>0</v>
      </c>
      <c r="Z64" s="611">
        <f t="shared" si="81"/>
        <v>0</v>
      </c>
      <c r="AA64" s="611">
        <f t="shared" si="81"/>
        <v>0</v>
      </c>
      <c r="AB64" s="611">
        <f t="shared" si="81"/>
        <v>0</v>
      </c>
      <c r="AC64" s="611">
        <f t="shared" si="81"/>
        <v>0</v>
      </c>
      <c r="AD64" s="611">
        <f t="shared" si="81"/>
        <v>0</v>
      </c>
      <c r="AE64" s="611">
        <f t="shared" si="81"/>
        <v>0</v>
      </c>
      <c r="AF64" s="611">
        <f t="shared" si="81"/>
        <v>0</v>
      </c>
      <c r="AG64" s="611"/>
      <c r="AH64" s="611">
        <f t="shared" ref="AH64:BA64" si="82">SUM(AH65:AH66)</f>
        <v>0</v>
      </c>
      <c r="AI64" s="611">
        <f t="shared" si="82"/>
        <v>0</v>
      </c>
      <c r="AJ64" s="611">
        <f t="shared" si="82"/>
        <v>0</v>
      </c>
      <c r="AK64" s="611">
        <f t="shared" si="82"/>
        <v>0</v>
      </c>
      <c r="AL64" s="611">
        <f t="shared" si="82"/>
        <v>0</v>
      </c>
      <c r="AM64" s="611">
        <f t="shared" si="82"/>
        <v>0</v>
      </c>
      <c r="AN64" s="611">
        <f t="shared" si="82"/>
        <v>0</v>
      </c>
      <c r="AO64" s="611">
        <f t="shared" si="82"/>
        <v>0</v>
      </c>
      <c r="AP64" s="611">
        <f t="shared" si="82"/>
        <v>0</v>
      </c>
      <c r="AQ64" s="611">
        <f t="shared" si="82"/>
        <v>0</v>
      </c>
      <c r="AR64" s="611">
        <f t="shared" si="82"/>
        <v>0</v>
      </c>
      <c r="AS64" s="611">
        <f t="shared" si="82"/>
        <v>0</v>
      </c>
      <c r="AT64" s="611">
        <f t="shared" si="82"/>
        <v>0</v>
      </c>
      <c r="AU64" s="611">
        <f t="shared" si="82"/>
        <v>0</v>
      </c>
      <c r="AV64" s="611">
        <f t="shared" si="82"/>
        <v>0</v>
      </c>
      <c r="AW64" s="611">
        <f t="shared" si="82"/>
        <v>0</v>
      </c>
      <c r="AX64" s="611">
        <f t="shared" si="82"/>
        <v>0</v>
      </c>
      <c r="AY64" s="611">
        <f t="shared" si="82"/>
        <v>0</v>
      </c>
      <c r="AZ64" s="611">
        <f t="shared" si="82"/>
        <v>0</v>
      </c>
      <c r="BA64" s="611">
        <f t="shared" si="82"/>
        <v>0</v>
      </c>
      <c r="BB64" s="58" t="s">
        <v>231</v>
      </c>
      <c r="BC64" s="63"/>
      <c r="BD64" s="63"/>
      <c r="BE64" s="85">
        <v>2016</v>
      </c>
      <c r="BF64" s="63"/>
      <c r="BG64" s="63"/>
    </row>
    <row r="65" spans="1:59" s="630" customFormat="1" ht="22.2" customHeight="1">
      <c r="A65" s="626" t="s">
        <v>37</v>
      </c>
      <c r="B65" s="672"/>
      <c r="C65" s="628"/>
      <c r="D65" s="628">
        <f t="shared" si="79"/>
        <v>0</v>
      </c>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customHeight="1">
      <c r="A66" s="626" t="s">
        <v>37</v>
      </c>
      <c r="B66" s="672"/>
      <c r="C66" s="628"/>
      <c r="D66" s="628">
        <f t="shared" si="79"/>
        <v>0</v>
      </c>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13" customFormat="1" ht="22.2" customHeight="1">
      <c r="A67" s="346" t="s">
        <v>37</v>
      </c>
      <c r="B67" s="65" t="s">
        <v>481</v>
      </c>
      <c r="C67" s="611"/>
      <c r="D67" s="611">
        <f t="shared" si="79"/>
        <v>0</v>
      </c>
      <c r="E67" s="611">
        <f t="shared" ref="E67:K67" si="83">SUM(E68:E69)</f>
        <v>0</v>
      </c>
      <c r="F67" s="611">
        <f t="shared" si="83"/>
        <v>0</v>
      </c>
      <c r="G67" s="611">
        <f t="shared" si="83"/>
        <v>0</v>
      </c>
      <c r="H67" s="611">
        <f t="shared" si="83"/>
        <v>0</v>
      </c>
      <c r="I67" s="611">
        <f t="shared" si="83"/>
        <v>0</v>
      </c>
      <c r="J67" s="611">
        <f t="shared" si="83"/>
        <v>0</v>
      </c>
      <c r="K67" s="611">
        <f t="shared" si="83"/>
        <v>0</v>
      </c>
      <c r="L67" s="611"/>
      <c r="M67" s="611">
        <f t="shared" ref="M67:AF67" si="84">SUM(M68:M69)</f>
        <v>0</v>
      </c>
      <c r="N67" s="611">
        <f t="shared" si="84"/>
        <v>0</v>
      </c>
      <c r="O67" s="611">
        <f t="shared" si="84"/>
        <v>0</v>
      </c>
      <c r="P67" s="611">
        <f t="shared" si="84"/>
        <v>0</v>
      </c>
      <c r="Q67" s="611">
        <f t="shared" si="84"/>
        <v>0</v>
      </c>
      <c r="R67" s="611">
        <f t="shared" si="84"/>
        <v>0</v>
      </c>
      <c r="S67" s="611">
        <f t="shared" si="84"/>
        <v>0</v>
      </c>
      <c r="T67" s="611">
        <f t="shared" si="84"/>
        <v>0</v>
      </c>
      <c r="U67" s="611">
        <f t="shared" si="84"/>
        <v>0</v>
      </c>
      <c r="V67" s="611">
        <f t="shared" si="84"/>
        <v>0</v>
      </c>
      <c r="W67" s="611">
        <f t="shared" si="84"/>
        <v>0</v>
      </c>
      <c r="X67" s="611">
        <f t="shared" si="84"/>
        <v>0</v>
      </c>
      <c r="Y67" s="611">
        <f t="shared" si="84"/>
        <v>0</v>
      </c>
      <c r="Z67" s="611">
        <f t="shared" si="84"/>
        <v>0</v>
      </c>
      <c r="AA67" s="611">
        <f t="shared" si="84"/>
        <v>0</v>
      </c>
      <c r="AB67" s="611">
        <f t="shared" si="84"/>
        <v>0</v>
      </c>
      <c r="AC67" s="611">
        <f t="shared" si="84"/>
        <v>0</v>
      </c>
      <c r="AD67" s="611">
        <f t="shared" si="84"/>
        <v>0</v>
      </c>
      <c r="AE67" s="611">
        <f t="shared" si="84"/>
        <v>0</v>
      </c>
      <c r="AF67" s="611">
        <f t="shared" si="84"/>
        <v>0</v>
      </c>
      <c r="AG67" s="611"/>
      <c r="AH67" s="611">
        <f t="shared" ref="AH67:BA67" si="85">SUM(AH68:AH69)</f>
        <v>0</v>
      </c>
      <c r="AI67" s="611">
        <f t="shared" si="85"/>
        <v>0</v>
      </c>
      <c r="AJ67" s="611">
        <f t="shared" si="85"/>
        <v>0</v>
      </c>
      <c r="AK67" s="611">
        <f t="shared" si="85"/>
        <v>0</v>
      </c>
      <c r="AL67" s="611">
        <f t="shared" si="85"/>
        <v>0</v>
      </c>
      <c r="AM67" s="611">
        <f t="shared" si="85"/>
        <v>0</v>
      </c>
      <c r="AN67" s="611">
        <f t="shared" si="85"/>
        <v>0</v>
      </c>
      <c r="AO67" s="611">
        <f t="shared" si="85"/>
        <v>0</v>
      </c>
      <c r="AP67" s="611">
        <f t="shared" si="85"/>
        <v>0</v>
      </c>
      <c r="AQ67" s="611">
        <f t="shared" si="85"/>
        <v>0</v>
      </c>
      <c r="AR67" s="611">
        <f t="shared" si="85"/>
        <v>0</v>
      </c>
      <c r="AS67" s="611">
        <f t="shared" si="85"/>
        <v>0</v>
      </c>
      <c r="AT67" s="611">
        <f t="shared" si="85"/>
        <v>0</v>
      </c>
      <c r="AU67" s="611">
        <f t="shared" si="85"/>
        <v>0</v>
      </c>
      <c r="AV67" s="611">
        <f t="shared" si="85"/>
        <v>0</v>
      </c>
      <c r="AW67" s="611">
        <f t="shared" si="85"/>
        <v>0</v>
      </c>
      <c r="AX67" s="611">
        <f t="shared" si="85"/>
        <v>0</v>
      </c>
      <c r="AY67" s="611">
        <f t="shared" si="85"/>
        <v>0</v>
      </c>
      <c r="AZ67" s="611">
        <f t="shared" si="85"/>
        <v>0</v>
      </c>
      <c r="BA67" s="611">
        <f t="shared" si="85"/>
        <v>0</v>
      </c>
      <c r="BB67" s="58" t="s">
        <v>231</v>
      </c>
      <c r="BC67" s="63"/>
      <c r="BD67" s="63"/>
      <c r="BE67" s="85">
        <v>2016</v>
      </c>
      <c r="BF67" s="63"/>
      <c r="BG67" s="63"/>
    </row>
    <row r="68" spans="1:59" s="630" customFormat="1" ht="22.2" customHeight="1">
      <c r="A68" s="626" t="s">
        <v>37</v>
      </c>
      <c r="B68" s="672"/>
      <c r="C68" s="628"/>
      <c r="D68" s="628">
        <f t="shared" si="79"/>
        <v>0</v>
      </c>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customHeight="1">
      <c r="A69" s="626" t="s">
        <v>37</v>
      </c>
      <c r="B69" s="672"/>
      <c r="C69" s="628"/>
      <c r="D69" s="628">
        <f t="shared" si="79"/>
        <v>0</v>
      </c>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13" customFormat="1" ht="22.2" customHeight="1">
      <c r="A70" s="346" t="s">
        <v>40</v>
      </c>
      <c r="B70" s="612" t="s">
        <v>488</v>
      </c>
      <c r="C70" s="611">
        <f>SUM(C71,C74)</f>
        <v>0</v>
      </c>
      <c r="D70" s="611">
        <f>SUM(D71+D74)</f>
        <v>0</v>
      </c>
      <c r="E70" s="611">
        <f t="shared" ref="E70:K70" si="86">SUM(E71,E74)</f>
        <v>0</v>
      </c>
      <c r="F70" s="611">
        <f t="shared" si="86"/>
        <v>0</v>
      </c>
      <c r="G70" s="611">
        <f t="shared" si="86"/>
        <v>0</v>
      </c>
      <c r="H70" s="611">
        <f t="shared" si="86"/>
        <v>0</v>
      </c>
      <c r="I70" s="611">
        <f t="shared" si="86"/>
        <v>0</v>
      </c>
      <c r="J70" s="611">
        <f t="shared" si="86"/>
        <v>0</v>
      </c>
      <c r="K70" s="611">
        <f t="shared" si="86"/>
        <v>0</v>
      </c>
      <c r="L70" s="611"/>
      <c r="M70" s="611">
        <f t="shared" ref="M70:AF70" si="87">SUM(M71,M74)</f>
        <v>0</v>
      </c>
      <c r="N70" s="611">
        <f t="shared" si="87"/>
        <v>0</v>
      </c>
      <c r="O70" s="611">
        <f t="shared" si="87"/>
        <v>0</v>
      </c>
      <c r="P70" s="611">
        <f t="shared" si="87"/>
        <v>0</v>
      </c>
      <c r="Q70" s="611">
        <f t="shared" si="87"/>
        <v>0</v>
      </c>
      <c r="R70" s="611">
        <f t="shared" si="87"/>
        <v>0</v>
      </c>
      <c r="S70" s="611">
        <f t="shared" si="87"/>
        <v>0</v>
      </c>
      <c r="T70" s="611">
        <f t="shared" si="87"/>
        <v>0</v>
      </c>
      <c r="U70" s="611">
        <f t="shared" si="87"/>
        <v>0</v>
      </c>
      <c r="V70" s="611">
        <f t="shared" si="87"/>
        <v>0</v>
      </c>
      <c r="W70" s="611">
        <f t="shared" si="87"/>
        <v>0</v>
      </c>
      <c r="X70" s="611">
        <f t="shared" si="87"/>
        <v>0</v>
      </c>
      <c r="Y70" s="611">
        <f t="shared" si="87"/>
        <v>0</v>
      </c>
      <c r="Z70" s="611">
        <f t="shared" si="87"/>
        <v>0</v>
      </c>
      <c r="AA70" s="611">
        <f t="shared" si="87"/>
        <v>0</v>
      </c>
      <c r="AB70" s="611">
        <f t="shared" si="87"/>
        <v>0</v>
      </c>
      <c r="AC70" s="611">
        <f t="shared" si="87"/>
        <v>0</v>
      </c>
      <c r="AD70" s="611">
        <f t="shared" si="87"/>
        <v>0</v>
      </c>
      <c r="AE70" s="611">
        <f t="shared" si="87"/>
        <v>0</v>
      </c>
      <c r="AF70" s="611">
        <f t="shared" si="87"/>
        <v>0</v>
      </c>
      <c r="AG70" s="611"/>
      <c r="AH70" s="611">
        <f t="shared" ref="AH70:BA70" si="88">SUM(AH71,AH74)</f>
        <v>0</v>
      </c>
      <c r="AI70" s="611">
        <f t="shared" si="88"/>
        <v>0</v>
      </c>
      <c r="AJ70" s="611">
        <f t="shared" si="88"/>
        <v>0</v>
      </c>
      <c r="AK70" s="611">
        <f t="shared" si="88"/>
        <v>0</v>
      </c>
      <c r="AL70" s="611">
        <f t="shared" si="88"/>
        <v>0</v>
      </c>
      <c r="AM70" s="611">
        <f t="shared" si="88"/>
        <v>0</v>
      </c>
      <c r="AN70" s="611">
        <f t="shared" si="88"/>
        <v>0</v>
      </c>
      <c r="AO70" s="611">
        <f t="shared" si="88"/>
        <v>0</v>
      </c>
      <c r="AP70" s="611">
        <f t="shared" si="88"/>
        <v>0</v>
      </c>
      <c r="AQ70" s="611">
        <f t="shared" si="88"/>
        <v>0</v>
      </c>
      <c r="AR70" s="611">
        <f t="shared" si="88"/>
        <v>0</v>
      </c>
      <c r="AS70" s="611">
        <f t="shared" si="88"/>
        <v>0</v>
      </c>
      <c r="AT70" s="611">
        <f t="shared" si="88"/>
        <v>0</v>
      </c>
      <c r="AU70" s="611">
        <f t="shared" si="88"/>
        <v>0</v>
      </c>
      <c r="AV70" s="611">
        <f t="shared" si="88"/>
        <v>0</v>
      </c>
      <c r="AW70" s="611">
        <f t="shared" si="88"/>
        <v>0</v>
      </c>
      <c r="AX70" s="611">
        <f t="shared" si="88"/>
        <v>0</v>
      </c>
      <c r="AY70" s="611">
        <f t="shared" si="88"/>
        <v>0</v>
      </c>
      <c r="AZ70" s="611">
        <f t="shared" si="88"/>
        <v>0</v>
      </c>
      <c r="BA70" s="611">
        <f t="shared" si="88"/>
        <v>0</v>
      </c>
      <c r="BB70" s="58" t="s">
        <v>231</v>
      </c>
      <c r="BC70" s="63"/>
      <c r="BD70" s="63"/>
      <c r="BE70" s="85">
        <v>2016</v>
      </c>
      <c r="BF70" s="63"/>
      <c r="BG70" s="63"/>
    </row>
    <row r="71" spans="1:59" s="613" customFormat="1" ht="22.2" customHeight="1">
      <c r="A71" s="346" t="s">
        <v>40</v>
      </c>
      <c r="B71" s="65" t="s">
        <v>480</v>
      </c>
      <c r="C71" s="611"/>
      <c r="D71" s="611">
        <f t="shared" ref="D71:D76" si="89">SUM(E71:BA71)</f>
        <v>0</v>
      </c>
      <c r="E71" s="611">
        <f t="shared" ref="E71:K71" si="90">SUM(E72:E73)</f>
        <v>0</v>
      </c>
      <c r="F71" s="611">
        <f t="shared" si="90"/>
        <v>0</v>
      </c>
      <c r="G71" s="611">
        <f t="shared" si="90"/>
        <v>0</v>
      </c>
      <c r="H71" s="611">
        <f t="shared" si="90"/>
        <v>0</v>
      </c>
      <c r="I71" s="611">
        <f t="shared" si="90"/>
        <v>0</v>
      </c>
      <c r="J71" s="611">
        <f t="shared" si="90"/>
        <v>0</v>
      </c>
      <c r="K71" s="611">
        <f t="shared" si="90"/>
        <v>0</v>
      </c>
      <c r="L71" s="611"/>
      <c r="M71" s="611">
        <f t="shared" ref="M71:AF71" si="91">SUM(M72:M73)</f>
        <v>0</v>
      </c>
      <c r="N71" s="611">
        <f t="shared" si="91"/>
        <v>0</v>
      </c>
      <c r="O71" s="611">
        <f t="shared" si="91"/>
        <v>0</v>
      </c>
      <c r="P71" s="611">
        <f t="shared" si="91"/>
        <v>0</v>
      </c>
      <c r="Q71" s="611">
        <f t="shared" si="91"/>
        <v>0</v>
      </c>
      <c r="R71" s="611">
        <f t="shared" si="91"/>
        <v>0</v>
      </c>
      <c r="S71" s="611">
        <f t="shared" si="91"/>
        <v>0</v>
      </c>
      <c r="T71" s="611">
        <f t="shared" si="91"/>
        <v>0</v>
      </c>
      <c r="U71" s="611">
        <f t="shared" si="91"/>
        <v>0</v>
      </c>
      <c r="V71" s="611">
        <f t="shared" si="91"/>
        <v>0</v>
      </c>
      <c r="W71" s="611">
        <f t="shared" si="91"/>
        <v>0</v>
      </c>
      <c r="X71" s="611">
        <f t="shared" si="91"/>
        <v>0</v>
      </c>
      <c r="Y71" s="611">
        <f t="shared" si="91"/>
        <v>0</v>
      </c>
      <c r="Z71" s="611">
        <f t="shared" si="91"/>
        <v>0</v>
      </c>
      <c r="AA71" s="611">
        <f t="shared" si="91"/>
        <v>0</v>
      </c>
      <c r="AB71" s="611">
        <f t="shared" si="91"/>
        <v>0</v>
      </c>
      <c r="AC71" s="611">
        <f t="shared" si="91"/>
        <v>0</v>
      </c>
      <c r="AD71" s="611">
        <f t="shared" si="91"/>
        <v>0</v>
      </c>
      <c r="AE71" s="611">
        <f t="shared" si="91"/>
        <v>0</v>
      </c>
      <c r="AF71" s="611">
        <f t="shared" si="91"/>
        <v>0</v>
      </c>
      <c r="AG71" s="611"/>
      <c r="AH71" s="611">
        <f t="shared" ref="AH71:BA71" si="92">SUM(AH72:AH73)</f>
        <v>0</v>
      </c>
      <c r="AI71" s="611">
        <f t="shared" si="92"/>
        <v>0</v>
      </c>
      <c r="AJ71" s="611">
        <f t="shared" si="92"/>
        <v>0</v>
      </c>
      <c r="AK71" s="611">
        <f t="shared" si="92"/>
        <v>0</v>
      </c>
      <c r="AL71" s="611">
        <f t="shared" si="92"/>
        <v>0</v>
      </c>
      <c r="AM71" s="611">
        <f t="shared" si="92"/>
        <v>0</v>
      </c>
      <c r="AN71" s="611">
        <f t="shared" si="92"/>
        <v>0</v>
      </c>
      <c r="AO71" s="611">
        <f t="shared" si="92"/>
        <v>0</v>
      </c>
      <c r="AP71" s="611">
        <f t="shared" si="92"/>
        <v>0</v>
      </c>
      <c r="AQ71" s="611">
        <f t="shared" si="92"/>
        <v>0</v>
      </c>
      <c r="AR71" s="611">
        <f t="shared" si="92"/>
        <v>0</v>
      </c>
      <c r="AS71" s="611">
        <f t="shared" si="92"/>
        <v>0</v>
      </c>
      <c r="AT71" s="611">
        <f t="shared" si="92"/>
        <v>0</v>
      </c>
      <c r="AU71" s="611">
        <f t="shared" si="92"/>
        <v>0</v>
      </c>
      <c r="AV71" s="611">
        <f t="shared" si="92"/>
        <v>0</v>
      </c>
      <c r="AW71" s="611">
        <f t="shared" si="92"/>
        <v>0</v>
      </c>
      <c r="AX71" s="611">
        <f t="shared" si="92"/>
        <v>0</v>
      </c>
      <c r="AY71" s="611">
        <f t="shared" si="92"/>
        <v>0</v>
      </c>
      <c r="AZ71" s="611">
        <f t="shared" si="92"/>
        <v>0</v>
      </c>
      <c r="BA71" s="611">
        <f t="shared" si="92"/>
        <v>0</v>
      </c>
      <c r="BB71" s="58" t="s">
        <v>231</v>
      </c>
      <c r="BC71" s="63"/>
      <c r="BD71" s="63"/>
      <c r="BE71" s="85">
        <v>2016</v>
      </c>
      <c r="BF71" s="63"/>
      <c r="BG71" s="63"/>
    </row>
    <row r="72" spans="1:59" s="630" customFormat="1" ht="22.2" customHeight="1">
      <c r="A72" s="626" t="s">
        <v>40</v>
      </c>
      <c r="B72" s="672"/>
      <c r="C72" s="628"/>
      <c r="D72" s="628">
        <f t="shared" si="89"/>
        <v>0</v>
      </c>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customHeight="1">
      <c r="A73" s="626" t="s">
        <v>40</v>
      </c>
      <c r="B73" s="672"/>
      <c r="C73" s="628"/>
      <c r="D73" s="628">
        <f t="shared" si="89"/>
        <v>0</v>
      </c>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13" customFormat="1" ht="22.2" customHeight="1">
      <c r="A74" s="346" t="s">
        <v>40</v>
      </c>
      <c r="B74" s="65" t="s">
        <v>481</v>
      </c>
      <c r="C74" s="611"/>
      <c r="D74" s="611">
        <f t="shared" si="89"/>
        <v>0</v>
      </c>
      <c r="E74" s="611">
        <f t="shared" ref="E74:K74" si="93">SUM(E75:E76)</f>
        <v>0</v>
      </c>
      <c r="F74" s="611">
        <f t="shared" si="93"/>
        <v>0</v>
      </c>
      <c r="G74" s="611">
        <f t="shared" si="93"/>
        <v>0</v>
      </c>
      <c r="H74" s="611">
        <f t="shared" si="93"/>
        <v>0</v>
      </c>
      <c r="I74" s="611">
        <f t="shared" si="93"/>
        <v>0</v>
      </c>
      <c r="J74" s="611">
        <f t="shared" si="93"/>
        <v>0</v>
      </c>
      <c r="K74" s="611">
        <f t="shared" si="93"/>
        <v>0</v>
      </c>
      <c r="L74" s="611"/>
      <c r="M74" s="611">
        <f t="shared" ref="M74:AF74" si="94">SUM(M75:M76)</f>
        <v>0</v>
      </c>
      <c r="N74" s="611">
        <f t="shared" si="94"/>
        <v>0</v>
      </c>
      <c r="O74" s="611">
        <f t="shared" si="94"/>
        <v>0</v>
      </c>
      <c r="P74" s="611">
        <f t="shared" si="94"/>
        <v>0</v>
      </c>
      <c r="Q74" s="611">
        <f t="shared" si="94"/>
        <v>0</v>
      </c>
      <c r="R74" s="611">
        <f t="shared" si="94"/>
        <v>0</v>
      </c>
      <c r="S74" s="611">
        <f t="shared" si="94"/>
        <v>0</v>
      </c>
      <c r="T74" s="611">
        <f t="shared" si="94"/>
        <v>0</v>
      </c>
      <c r="U74" s="611">
        <f t="shared" si="94"/>
        <v>0</v>
      </c>
      <c r="V74" s="611">
        <f t="shared" si="94"/>
        <v>0</v>
      </c>
      <c r="W74" s="611">
        <f t="shared" si="94"/>
        <v>0</v>
      </c>
      <c r="X74" s="611">
        <f t="shared" si="94"/>
        <v>0</v>
      </c>
      <c r="Y74" s="611">
        <f t="shared" si="94"/>
        <v>0</v>
      </c>
      <c r="Z74" s="611">
        <f t="shared" si="94"/>
        <v>0</v>
      </c>
      <c r="AA74" s="611">
        <f t="shared" si="94"/>
        <v>0</v>
      </c>
      <c r="AB74" s="611">
        <f t="shared" si="94"/>
        <v>0</v>
      </c>
      <c r="AC74" s="611">
        <f t="shared" si="94"/>
        <v>0</v>
      </c>
      <c r="AD74" s="611">
        <f t="shared" si="94"/>
        <v>0</v>
      </c>
      <c r="AE74" s="611">
        <f t="shared" si="94"/>
        <v>0</v>
      </c>
      <c r="AF74" s="611">
        <f t="shared" si="94"/>
        <v>0</v>
      </c>
      <c r="AG74" s="611"/>
      <c r="AH74" s="611">
        <f t="shared" ref="AH74:BA74" si="95">SUM(AH75:AH76)</f>
        <v>0</v>
      </c>
      <c r="AI74" s="611">
        <f t="shared" si="95"/>
        <v>0</v>
      </c>
      <c r="AJ74" s="611">
        <f t="shared" si="95"/>
        <v>0</v>
      </c>
      <c r="AK74" s="611">
        <f t="shared" si="95"/>
        <v>0</v>
      </c>
      <c r="AL74" s="611">
        <f t="shared" si="95"/>
        <v>0</v>
      </c>
      <c r="AM74" s="611">
        <f t="shared" si="95"/>
        <v>0</v>
      </c>
      <c r="AN74" s="611">
        <f t="shared" si="95"/>
        <v>0</v>
      </c>
      <c r="AO74" s="611">
        <f t="shared" si="95"/>
        <v>0</v>
      </c>
      <c r="AP74" s="611">
        <f t="shared" si="95"/>
        <v>0</v>
      </c>
      <c r="AQ74" s="611">
        <f t="shared" si="95"/>
        <v>0</v>
      </c>
      <c r="AR74" s="611">
        <f t="shared" si="95"/>
        <v>0</v>
      </c>
      <c r="AS74" s="611">
        <f t="shared" si="95"/>
        <v>0</v>
      </c>
      <c r="AT74" s="611">
        <f t="shared" si="95"/>
        <v>0</v>
      </c>
      <c r="AU74" s="611">
        <f t="shared" si="95"/>
        <v>0</v>
      </c>
      <c r="AV74" s="611">
        <f t="shared" si="95"/>
        <v>0</v>
      </c>
      <c r="AW74" s="611">
        <f t="shared" si="95"/>
        <v>0</v>
      </c>
      <c r="AX74" s="611">
        <f t="shared" si="95"/>
        <v>0</v>
      </c>
      <c r="AY74" s="611">
        <f t="shared" si="95"/>
        <v>0</v>
      </c>
      <c r="AZ74" s="611">
        <f t="shared" si="95"/>
        <v>0</v>
      </c>
      <c r="BA74" s="611">
        <f t="shared" si="95"/>
        <v>0</v>
      </c>
      <c r="BB74" s="58" t="s">
        <v>231</v>
      </c>
      <c r="BC74" s="63"/>
      <c r="BD74" s="63"/>
      <c r="BE74" s="85">
        <v>2016</v>
      </c>
      <c r="BF74" s="63"/>
      <c r="BG74" s="63"/>
    </row>
    <row r="75" spans="1:59" s="630" customFormat="1" ht="22.2" customHeight="1">
      <c r="A75" s="626" t="s">
        <v>40</v>
      </c>
      <c r="B75" s="672"/>
      <c r="C75" s="628"/>
      <c r="D75" s="628">
        <f t="shared" si="89"/>
        <v>0</v>
      </c>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customHeight="1">
      <c r="A76" s="626" t="s">
        <v>40</v>
      </c>
      <c r="B76" s="672"/>
      <c r="C76" s="628"/>
      <c r="D76" s="628">
        <f t="shared" si="89"/>
        <v>0</v>
      </c>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13" customFormat="1" ht="22.2" customHeight="1">
      <c r="A77" s="346" t="s">
        <v>43</v>
      </c>
      <c r="B77" s="615" t="s">
        <v>489</v>
      </c>
      <c r="C77" s="611">
        <f>SUM(C78,C81)</f>
        <v>0</v>
      </c>
      <c r="D77" s="611">
        <f>SUM(D78+D81)</f>
        <v>0</v>
      </c>
      <c r="E77" s="611">
        <f t="shared" ref="E77:K77" si="96">SUM(E78,E81)</f>
        <v>0</v>
      </c>
      <c r="F77" s="611">
        <f t="shared" si="96"/>
        <v>0</v>
      </c>
      <c r="G77" s="611">
        <f t="shared" si="96"/>
        <v>0</v>
      </c>
      <c r="H77" s="611">
        <f t="shared" si="96"/>
        <v>0</v>
      </c>
      <c r="I77" s="611">
        <f t="shared" si="96"/>
        <v>0</v>
      </c>
      <c r="J77" s="611">
        <f t="shared" si="96"/>
        <v>0</v>
      </c>
      <c r="K77" s="611">
        <f t="shared" si="96"/>
        <v>0</v>
      </c>
      <c r="L77" s="611"/>
      <c r="M77" s="611">
        <f t="shared" ref="M77:AF77" si="97">SUM(M78,M81)</f>
        <v>0</v>
      </c>
      <c r="N77" s="611">
        <f t="shared" si="97"/>
        <v>0</v>
      </c>
      <c r="O77" s="611">
        <f t="shared" si="97"/>
        <v>0</v>
      </c>
      <c r="P77" s="611">
        <f t="shared" si="97"/>
        <v>0</v>
      </c>
      <c r="Q77" s="611">
        <f t="shared" si="97"/>
        <v>0</v>
      </c>
      <c r="R77" s="611">
        <f t="shared" si="97"/>
        <v>0</v>
      </c>
      <c r="S77" s="611">
        <f t="shared" si="97"/>
        <v>0</v>
      </c>
      <c r="T77" s="611">
        <f t="shared" si="97"/>
        <v>0</v>
      </c>
      <c r="U77" s="611">
        <f t="shared" si="97"/>
        <v>0</v>
      </c>
      <c r="V77" s="611">
        <f t="shared" si="97"/>
        <v>0</v>
      </c>
      <c r="W77" s="611">
        <f t="shared" si="97"/>
        <v>0</v>
      </c>
      <c r="X77" s="611">
        <f t="shared" si="97"/>
        <v>0</v>
      </c>
      <c r="Y77" s="611">
        <f t="shared" si="97"/>
        <v>0</v>
      </c>
      <c r="Z77" s="611">
        <f t="shared" si="97"/>
        <v>0</v>
      </c>
      <c r="AA77" s="611">
        <f t="shared" si="97"/>
        <v>0</v>
      </c>
      <c r="AB77" s="611">
        <f t="shared" si="97"/>
        <v>0</v>
      </c>
      <c r="AC77" s="611">
        <f t="shared" si="97"/>
        <v>0</v>
      </c>
      <c r="AD77" s="611">
        <f t="shared" si="97"/>
        <v>0</v>
      </c>
      <c r="AE77" s="611">
        <f t="shared" si="97"/>
        <v>0</v>
      </c>
      <c r="AF77" s="611">
        <f t="shared" si="97"/>
        <v>0</v>
      </c>
      <c r="AG77" s="611"/>
      <c r="AH77" s="611">
        <f t="shared" ref="AH77:BA77" si="98">SUM(AH78,AH81)</f>
        <v>0</v>
      </c>
      <c r="AI77" s="611">
        <f t="shared" si="98"/>
        <v>0</v>
      </c>
      <c r="AJ77" s="611">
        <f t="shared" si="98"/>
        <v>0</v>
      </c>
      <c r="AK77" s="611">
        <f t="shared" si="98"/>
        <v>0</v>
      </c>
      <c r="AL77" s="611">
        <f t="shared" si="98"/>
        <v>0</v>
      </c>
      <c r="AM77" s="611">
        <f t="shared" si="98"/>
        <v>0</v>
      </c>
      <c r="AN77" s="611">
        <f t="shared" si="98"/>
        <v>0</v>
      </c>
      <c r="AO77" s="611">
        <f t="shared" si="98"/>
        <v>0</v>
      </c>
      <c r="AP77" s="611">
        <f t="shared" si="98"/>
        <v>0</v>
      </c>
      <c r="AQ77" s="611">
        <f t="shared" si="98"/>
        <v>0</v>
      </c>
      <c r="AR77" s="611">
        <f t="shared" si="98"/>
        <v>0</v>
      </c>
      <c r="AS77" s="611">
        <f t="shared" si="98"/>
        <v>0</v>
      </c>
      <c r="AT77" s="611">
        <f t="shared" si="98"/>
        <v>0</v>
      </c>
      <c r="AU77" s="611">
        <f t="shared" si="98"/>
        <v>0</v>
      </c>
      <c r="AV77" s="611">
        <f t="shared" si="98"/>
        <v>0</v>
      </c>
      <c r="AW77" s="611">
        <f t="shared" si="98"/>
        <v>0</v>
      </c>
      <c r="AX77" s="611">
        <f t="shared" si="98"/>
        <v>0</v>
      </c>
      <c r="AY77" s="611">
        <f t="shared" si="98"/>
        <v>0</v>
      </c>
      <c r="AZ77" s="611">
        <f t="shared" si="98"/>
        <v>0</v>
      </c>
      <c r="BA77" s="611">
        <f t="shared" si="98"/>
        <v>0</v>
      </c>
      <c r="BB77" s="58" t="s">
        <v>231</v>
      </c>
      <c r="BC77" s="63"/>
      <c r="BD77" s="63"/>
      <c r="BE77" s="85">
        <v>2016</v>
      </c>
      <c r="BF77" s="63"/>
      <c r="BG77" s="63"/>
    </row>
    <row r="78" spans="1:59" s="613" customFormat="1" ht="22.2" customHeight="1">
      <c r="A78" s="346" t="s">
        <v>43</v>
      </c>
      <c r="B78" s="65" t="s">
        <v>480</v>
      </c>
      <c r="C78" s="611"/>
      <c r="D78" s="611">
        <f t="shared" ref="D78:D83" si="99">SUM(E78:BA78)</f>
        <v>0</v>
      </c>
      <c r="E78" s="611">
        <f t="shared" ref="E78:K78" si="100">SUM(E79:E80)</f>
        <v>0</v>
      </c>
      <c r="F78" s="611">
        <f t="shared" si="100"/>
        <v>0</v>
      </c>
      <c r="G78" s="611">
        <f t="shared" si="100"/>
        <v>0</v>
      </c>
      <c r="H78" s="611">
        <f t="shared" si="100"/>
        <v>0</v>
      </c>
      <c r="I78" s="611">
        <f t="shared" si="100"/>
        <v>0</v>
      </c>
      <c r="J78" s="611">
        <f t="shared" si="100"/>
        <v>0</v>
      </c>
      <c r="K78" s="611">
        <f t="shared" si="100"/>
        <v>0</v>
      </c>
      <c r="L78" s="611"/>
      <c r="M78" s="611">
        <f t="shared" ref="M78:AF78" si="101">SUM(M79:M80)</f>
        <v>0</v>
      </c>
      <c r="N78" s="611">
        <f t="shared" si="101"/>
        <v>0</v>
      </c>
      <c r="O78" s="611">
        <f t="shared" si="101"/>
        <v>0</v>
      </c>
      <c r="P78" s="611">
        <f t="shared" si="101"/>
        <v>0</v>
      </c>
      <c r="Q78" s="611">
        <f t="shared" si="101"/>
        <v>0</v>
      </c>
      <c r="R78" s="611">
        <f t="shared" si="101"/>
        <v>0</v>
      </c>
      <c r="S78" s="611">
        <f t="shared" si="101"/>
        <v>0</v>
      </c>
      <c r="T78" s="611">
        <f t="shared" si="101"/>
        <v>0</v>
      </c>
      <c r="U78" s="611">
        <f t="shared" si="101"/>
        <v>0</v>
      </c>
      <c r="V78" s="611">
        <f t="shared" si="101"/>
        <v>0</v>
      </c>
      <c r="W78" s="611">
        <f t="shared" si="101"/>
        <v>0</v>
      </c>
      <c r="X78" s="611">
        <f t="shared" si="101"/>
        <v>0</v>
      </c>
      <c r="Y78" s="611">
        <f t="shared" si="101"/>
        <v>0</v>
      </c>
      <c r="Z78" s="611">
        <f t="shared" si="101"/>
        <v>0</v>
      </c>
      <c r="AA78" s="611">
        <f t="shared" si="101"/>
        <v>0</v>
      </c>
      <c r="AB78" s="611">
        <f t="shared" si="101"/>
        <v>0</v>
      </c>
      <c r="AC78" s="611">
        <f t="shared" si="101"/>
        <v>0</v>
      </c>
      <c r="AD78" s="611">
        <f t="shared" si="101"/>
        <v>0</v>
      </c>
      <c r="AE78" s="611">
        <f t="shared" si="101"/>
        <v>0</v>
      </c>
      <c r="AF78" s="611">
        <f t="shared" si="101"/>
        <v>0</v>
      </c>
      <c r="AG78" s="611"/>
      <c r="AH78" s="611">
        <f t="shared" ref="AH78:BA78" si="102">SUM(AH79:AH80)</f>
        <v>0</v>
      </c>
      <c r="AI78" s="611">
        <f t="shared" si="102"/>
        <v>0</v>
      </c>
      <c r="AJ78" s="611">
        <f t="shared" si="102"/>
        <v>0</v>
      </c>
      <c r="AK78" s="611">
        <f t="shared" si="102"/>
        <v>0</v>
      </c>
      <c r="AL78" s="611">
        <f t="shared" si="102"/>
        <v>0</v>
      </c>
      <c r="AM78" s="611">
        <f t="shared" si="102"/>
        <v>0</v>
      </c>
      <c r="AN78" s="611">
        <f t="shared" si="102"/>
        <v>0</v>
      </c>
      <c r="AO78" s="611">
        <f t="shared" si="102"/>
        <v>0</v>
      </c>
      <c r="AP78" s="611">
        <f t="shared" si="102"/>
        <v>0</v>
      </c>
      <c r="AQ78" s="611">
        <f t="shared" si="102"/>
        <v>0</v>
      </c>
      <c r="AR78" s="611">
        <f t="shared" si="102"/>
        <v>0</v>
      </c>
      <c r="AS78" s="611">
        <f t="shared" si="102"/>
        <v>0</v>
      </c>
      <c r="AT78" s="611">
        <f t="shared" si="102"/>
        <v>0</v>
      </c>
      <c r="AU78" s="611">
        <f t="shared" si="102"/>
        <v>0</v>
      </c>
      <c r="AV78" s="611">
        <f t="shared" si="102"/>
        <v>0</v>
      </c>
      <c r="AW78" s="611">
        <f t="shared" si="102"/>
        <v>0</v>
      </c>
      <c r="AX78" s="611">
        <f t="shared" si="102"/>
        <v>0</v>
      </c>
      <c r="AY78" s="611">
        <f t="shared" si="102"/>
        <v>0</v>
      </c>
      <c r="AZ78" s="611">
        <f t="shared" si="102"/>
        <v>0</v>
      </c>
      <c r="BA78" s="611">
        <f t="shared" si="102"/>
        <v>0</v>
      </c>
      <c r="BB78" s="58" t="s">
        <v>231</v>
      </c>
      <c r="BC78" s="63"/>
      <c r="BD78" s="63"/>
      <c r="BE78" s="85">
        <v>2016</v>
      </c>
      <c r="BF78" s="63"/>
      <c r="BG78" s="63"/>
    </row>
    <row r="79" spans="1:59" s="630" customFormat="1" ht="50.25" customHeight="1">
      <c r="A79" s="626" t="s">
        <v>43</v>
      </c>
      <c r="B79" s="677"/>
      <c r="C79" s="628"/>
      <c r="D79" s="628">
        <f t="shared" si="99"/>
        <v>0</v>
      </c>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customHeight="1">
      <c r="A80" s="626" t="s">
        <v>43</v>
      </c>
      <c r="B80" s="672"/>
      <c r="C80" s="628"/>
      <c r="D80" s="628">
        <f t="shared" si="99"/>
        <v>0</v>
      </c>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13" customFormat="1" ht="22.2" customHeight="1">
      <c r="A81" s="346" t="s">
        <v>43</v>
      </c>
      <c r="B81" s="65" t="s">
        <v>481</v>
      </c>
      <c r="C81" s="611"/>
      <c r="D81" s="611">
        <f t="shared" si="99"/>
        <v>0</v>
      </c>
      <c r="E81" s="611">
        <f t="shared" ref="E81:K81" si="103">SUM(E82:E83)</f>
        <v>0</v>
      </c>
      <c r="F81" s="611">
        <f t="shared" si="103"/>
        <v>0</v>
      </c>
      <c r="G81" s="611">
        <f t="shared" si="103"/>
        <v>0</v>
      </c>
      <c r="H81" s="611">
        <f t="shared" si="103"/>
        <v>0</v>
      </c>
      <c r="I81" s="611">
        <f t="shared" si="103"/>
        <v>0</v>
      </c>
      <c r="J81" s="611">
        <f t="shared" si="103"/>
        <v>0</v>
      </c>
      <c r="K81" s="611">
        <f t="shared" si="103"/>
        <v>0</v>
      </c>
      <c r="L81" s="611"/>
      <c r="M81" s="611">
        <f t="shared" ref="M81:AF81" si="104">SUM(M82:M83)</f>
        <v>0</v>
      </c>
      <c r="N81" s="611">
        <f t="shared" si="104"/>
        <v>0</v>
      </c>
      <c r="O81" s="611">
        <f t="shared" si="104"/>
        <v>0</v>
      </c>
      <c r="P81" s="611">
        <f t="shared" si="104"/>
        <v>0</v>
      </c>
      <c r="Q81" s="611">
        <f t="shared" si="104"/>
        <v>0</v>
      </c>
      <c r="R81" s="611">
        <f t="shared" si="104"/>
        <v>0</v>
      </c>
      <c r="S81" s="611">
        <f t="shared" si="104"/>
        <v>0</v>
      </c>
      <c r="T81" s="611">
        <f t="shared" si="104"/>
        <v>0</v>
      </c>
      <c r="U81" s="611">
        <f t="shared" si="104"/>
        <v>0</v>
      </c>
      <c r="V81" s="611">
        <f t="shared" si="104"/>
        <v>0</v>
      </c>
      <c r="W81" s="611">
        <f t="shared" si="104"/>
        <v>0</v>
      </c>
      <c r="X81" s="611">
        <f t="shared" si="104"/>
        <v>0</v>
      </c>
      <c r="Y81" s="611">
        <f t="shared" si="104"/>
        <v>0</v>
      </c>
      <c r="Z81" s="611">
        <f t="shared" si="104"/>
        <v>0</v>
      </c>
      <c r="AA81" s="611">
        <f t="shared" si="104"/>
        <v>0</v>
      </c>
      <c r="AB81" s="611">
        <f t="shared" si="104"/>
        <v>0</v>
      </c>
      <c r="AC81" s="611">
        <f t="shared" si="104"/>
        <v>0</v>
      </c>
      <c r="AD81" s="611">
        <f t="shared" si="104"/>
        <v>0</v>
      </c>
      <c r="AE81" s="611">
        <f t="shared" si="104"/>
        <v>0</v>
      </c>
      <c r="AF81" s="611">
        <f t="shared" si="104"/>
        <v>0</v>
      </c>
      <c r="AG81" s="611"/>
      <c r="AH81" s="611">
        <f t="shared" ref="AH81:BA81" si="105">SUM(AH82:AH83)</f>
        <v>0</v>
      </c>
      <c r="AI81" s="611">
        <f t="shared" si="105"/>
        <v>0</v>
      </c>
      <c r="AJ81" s="611">
        <f t="shared" si="105"/>
        <v>0</v>
      </c>
      <c r="AK81" s="611">
        <f t="shared" si="105"/>
        <v>0</v>
      </c>
      <c r="AL81" s="611">
        <f t="shared" si="105"/>
        <v>0</v>
      </c>
      <c r="AM81" s="611">
        <f t="shared" si="105"/>
        <v>0</v>
      </c>
      <c r="AN81" s="611">
        <f t="shared" si="105"/>
        <v>0</v>
      </c>
      <c r="AO81" s="611">
        <f t="shared" si="105"/>
        <v>0</v>
      </c>
      <c r="AP81" s="611">
        <f t="shared" si="105"/>
        <v>0</v>
      </c>
      <c r="AQ81" s="611">
        <f t="shared" si="105"/>
        <v>0</v>
      </c>
      <c r="AR81" s="611">
        <f t="shared" si="105"/>
        <v>0</v>
      </c>
      <c r="AS81" s="611">
        <f t="shared" si="105"/>
        <v>0</v>
      </c>
      <c r="AT81" s="611">
        <f t="shared" si="105"/>
        <v>0</v>
      </c>
      <c r="AU81" s="611">
        <f t="shared" si="105"/>
        <v>0</v>
      </c>
      <c r="AV81" s="611">
        <f t="shared" si="105"/>
        <v>0</v>
      </c>
      <c r="AW81" s="611">
        <f t="shared" si="105"/>
        <v>0</v>
      </c>
      <c r="AX81" s="611">
        <f t="shared" si="105"/>
        <v>0</v>
      </c>
      <c r="AY81" s="611">
        <f t="shared" si="105"/>
        <v>0</v>
      </c>
      <c r="AZ81" s="611">
        <f t="shared" si="105"/>
        <v>0</v>
      </c>
      <c r="BA81" s="611">
        <f t="shared" si="105"/>
        <v>0</v>
      </c>
      <c r="BB81" s="58" t="s">
        <v>231</v>
      </c>
      <c r="BC81" s="63"/>
      <c r="BD81" s="63"/>
      <c r="BE81" s="85">
        <v>2016</v>
      </c>
      <c r="BF81" s="63"/>
      <c r="BG81" s="63"/>
    </row>
    <row r="82" spans="1:59" s="630" customFormat="1" ht="22.2" customHeight="1">
      <c r="A82" s="626" t="s">
        <v>43</v>
      </c>
      <c r="B82" s="672"/>
      <c r="C82" s="628"/>
      <c r="D82" s="628">
        <f t="shared" si="99"/>
        <v>0</v>
      </c>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customHeight="1">
      <c r="A83" s="626" t="s">
        <v>43</v>
      </c>
      <c r="B83" s="672"/>
      <c r="C83" s="628"/>
      <c r="D83" s="628">
        <f t="shared" si="99"/>
        <v>0</v>
      </c>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13" customFormat="1" ht="22.2" customHeight="1">
      <c r="A84" s="346" t="s">
        <v>48</v>
      </c>
      <c r="B84" s="615" t="s">
        <v>200</v>
      </c>
      <c r="C84" s="611">
        <f>SUM(C85,C88)</f>
        <v>0</v>
      </c>
      <c r="D84" s="611">
        <f>SUM(D85+D88)</f>
        <v>0</v>
      </c>
      <c r="E84" s="611">
        <f t="shared" ref="E84:K84" si="106">SUM(E85,E88)</f>
        <v>0</v>
      </c>
      <c r="F84" s="611">
        <f t="shared" si="106"/>
        <v>0</v>
      </c>
      <c r="G84" s="611">
        <f t="shared" si="106"/>
        <v>0</v>
      </c>
      <c r="H84" s="611">
        <f t="shared" si="106"/>
        <v>0</v>
      </c>
      <c r="I84" s="611">
        <f t="shared" si="106"/>
        <v>0</v>
      </c>
      <c r="J84" s="611">
        <f t="shared" si="106"/>
        <v>0</v>
      </c>
      <c r="K84" s="611">
        <f t="shared" si="106"/>
        <v>0</v>
      </c>
      <c r="L84" s="611"/>
      <c r="M84" s="611">
        <f t="shared" ref="M84:AF84" si="107">SUM(M85,M88)</f>
        <v>0</v>
      </c>
      <c r="N84" s="611">
        <f t="shared" si="107"/>
        <v>0</v>
      </c>
      <c r="O84" s="611">
        <f t="shared" si="107"/>
        <v>0</v>
      </c>
      <c r="P84" s="611">
        <f t="shared" si="107"/>
        <v>0</v>
      </c>
      <c r="Q84" s="611">
        <f t="shared" si="107"/>
        <v>0</v>
      </c>
      <c r="R84" s="611">
        <f t="shared" si="107"/>
        <v>0</v>
      </c>
      <c r="S84" s="611">
        <f t="shared" si="107"/>
        <v>0</v>
      </c>
      <c r="T84" s="611">
        <f t="shared" si="107"/>
        <v>0</v>
      </c>
      <c r="U84" s="611">
        <f t="shared" si="107"/>
        <v>0</v>
      </c>
      <c r="V84" s="611">
        <f t="shared" si="107"/>
        <v>0</v>
      </c>
      <c r="W84" s="611">
        <f t="shared" si="107"/>
        <v>0</v>
      </c>
      <c r="X84" s="611">
        <f t="shared" si="107"/>
        <v>0</v>
      </c>
      <c r="Y84" s="611">
        <f t="shared" si="107"/>
        <v>0</v>
      </c>
      <c r="Z84" s="611">
        <f t="shared" si="107"/>
        <v>0</v>
      </c>
      <c r="AA84" s="611">
        <f t="shared" si="107"/>
        <v>0</v>
      </c>
      <c r="AB84" s="611">
        <f t="shared" si="107"/>
        <v>0</v>
      </c>
      <c r="AC84" s="611">
        <f t="shared" si="107"/>
        <v>0</v>
      </c>
      <c r="AD84" s="611">
        <f t="shared" si="107"/>
        <v>0</v>
      </c>
      <c r="AE84" s="611">
        <f t="shared" si="107"/>
        <v>0</v>
      </c>
      <c r="AF84" s="611">
        <f t="shared" si="107"/>
        <v>0</v>
      </c>
      <c r="AG84" s="611"/>
      <c r="AH84" s="611">
        <f t="shared" ref="AH84:BA84" si="108">SUM(AH85,AH88)</f>
        <v>0</v>
      </c>
      <c r="AI84" s="611">
        <f t="shared" si="108"/>
        <v>0</v>
      </c>
      <c r="AJ84" s="611">
        <f t="shared" si="108"/>
        <v>0</v>
      </c>
      <c r="AK84" s="611">
        <f t="shared" si="108"/>
        <v>0</v>
      </c>
      <c r="AL84" s="611">
        <f t="shared" si="108"/>
        <v>0</v>
      </c>
      <c r="AM84" s="611">
        <f t="shared" si="108"/>
        <v>0</v>
      </c>
      <c r="AN84" s="611">
        <f t="shared" si="108"/>
        <v>0</v>
      </c>
      <c r="AO84" s="611">
        <f t="shared" si="108"/>
        <v>0</v>
      </c>
      <c r="AP84" s="611">
        <f t="shared" si="108"/>
        <v>0</v>
      </c>
      <c r="AQ84" s="611">
        <f t="shared" si="108"/>
        <v>0</v>
      </c>
      <c r="AR84" s="611">
        <f t="shared" si="108"/>
        <v>0</v>
      </c>
      <c r="AS84" s="611">
        <f t="shared" si="108"/>
        <v>0</v>
      </c>
      <c r="AT84" s="611">
        <f t="shared" si="108"/>
        <v>0</v>
      </c>
      <c r="AU84" s="611">
        <f t="shared" si="108"/>
        <v>0</v>
      </c>
      <c r="AV84" s="611">
        <f t="shared" si="108"/>
        <v>0</v>
      </c>
      <c r="AW84" s="611">
        <f t="shared" si="108"/>
        <v>0</v>
      </c>
      <c r="AX84" s="611">
        <f t="shared" si="108"/>
        <v>0</v>
      </c>
      <c r="AY84" s="611">
        <f t="shared" si="108"/>
        <v>0</v>
      </c>
      <c r="AZ84" s="611">
        <f t="shared" si="108"/>
        <v>0</v>
      </c>
      <c r="BA84" s="611">
        <f t="shared" si="108"/>
        <v>0</v>
      </c>
      <c r="BB84" s="58" t="s">
        <v>231</v>
      </c>
      <c r="BC84" s="63"/>
      <c r="BD84" s="63"/>
      <c r="BE84" s="85">
        <v>2016</v>
      </c>
      <c r="BF84" s="63"/>
      <c r="BG84" s="63"/>
    </row>
    <row r="85" spans="1:59" s="613" customFormat="1" ht="22.2" customHeight="1">
      <c r="A85" s="346" t="s">
        <v>48</v>
      </c>
      <c r="B85" s="65" t="s">
        <v>480</v>
      </c>
      <c r="C85" s="611"/>
      <c r="D85" s="611">
        <f t="shared" ref="D85:D90" si="109">SUM(E85:BA85)</f>
        <v>0</v>
      </c>
      <c r="E85" s="611">
        <f t="shared" ref="E85:K85" si="110">SUM(E86:E87)</f>
        <v>0</v>
      </c>
      <c r="F85" s="611">
        <f t="shared" si="110"/>
        <v>0</v>
      </c>
      <c r="G85" s="611">
        <f t="shared" si="110"/>
        <v>0</v>
      </c>
      <c r="H85" s="611">
        <f t="shared" si="110"/>
        <v>0</v>
      </c>
      <c r="I85" s="611">
        <f t="shared" si="110"/>
        <v>0</v>
      </c>
      <c r="J85" s="611">
        <f t="shared" si="110"/>
        <v>0</v>
      </c>
      <c r="K85" s="611">
        <f t="shared" si="110"/>
        <v>0</v>
      </c>
      <c r="L85" s="611"/>
      <c r="M85" s="611">
        <f t="shared" ref="M85:AF85" si="111">SUM(M86:M87)</f>
        <v>0</v>
      </c>
      <c r="N85" s="611">
        <f t="shared" si="111"/>
        <v>0</v>
      </c>
      <c r="O85" s="611">
        <f t="shared" si="111"/>
        <v>0</v>
      </c>
      <c r="P85" s="611">
        <f t="shared" si="111"/>
        <v>0</v>
      </c>
      <c r="Q85" s="611">
        <f t="shared" si="111"/>
        <v>0</v>
      </c>
      <c r="R85" s="611">
        <f t="shared" si="111"/>
        <v>0</v>
      </c>
      <c r="S85" s="611">
        <f t="shared" si="111"/>
        <v>0</v>
      </c>
      <c r="T85" s="611">
        <f t="shared" si="111"/>
        <v>0</v>
      </c>
      <c r="U85" s="611">
        <f t="shared" si="111"/>
        <v>0</v>
      </c>
      <c r="V85" s="611">
        <f t="shared" si="111"/>
        <v>0</v>
      </c>
      <c r="W85" s="611">
        <f t="shared" si="111"/>
        <v>0</v>
      </c>
      <c r="X85" s="611">
        <f t="shared" si="111"/>
        <v>0</v>
      </c>
      <c r="Y85" s="611">
        <f t="shared" si="111"/>
        <v>0</v>
      </c>
      <c r="Z85" s="611">
        <f t="shared" si="111"/>
        <v>0</v>
      </c>
      <c r="AA85" s="611">
        <f t="shared" si="111"/>
        <v>0</v>
      </c>
      <c r="AB85" s="611">
        <f t="shared" si="111"/>
        <v>0</v>
      </c>
      <c r="AC85" s="611">
        <f t="shared" si="111"/>
        <v>0</v>
      </c>
      <c r="AD85" s="611">
        <f t="shared" si="111"/>
        <v>0</v>
      </c>
      <c r="AE85" s="611">
        <f t="shared" si="111"/>
        <v>0</v>
      </c>
      <c r="AF85" s="611">
        <f t="shared" si="111"/>
        <v>0</v>
      </c>
      <c r="AG85" s="611"/>
      <c r="AH85" s="611">
        <f t="shared" ref="AH85:BA85" si="112">SUM(AH86:AH87)</f>
        <v>0</v>
      </c>
      <c r="AI85" s="611">
        <f t="shared" si="112"/>
        <v>0</v>
      </c>
      <c r="AJ85" s="611">
        <f t="shared" si="112"/>
        <v>0</v>
      </c>
      <c r="AK85" s="611">
        <f t="shared" si="112"/>
        <v>0</v>
      </c>
      <c r="AL85" s="611">
        <f t="shared" si="112"/>
        <v>0</v>
      </c>
      <c r="AM85" s="611">
        <f t="shared" si="112"/>
        <v>0</v>
      </c>
      <c r="AN85" s="611">
        <f t="shared" si="112"/>
        <v>0</v>
      </c>
      <c r="AO85" s="611">
        <f t="shared" si="112"/>
        <v>0</v>
      </c>
      <c r="AP85" s="611">
        <f t="shared" si="112"/>
        <v>0</v>
      </c>
      <c r="AQ85" s="611">
        <f t="shared" si="112"/>
        <v>0</v>
      </c>
      <c r="AR85" s="611">
        <f t="shared" si="112"/>
        <v>0</v>
      </c>
      <c r="AS85" s="611">
        <f t="shared" si="112"/>
        <v>0</v>
      </c>
      <c r="AT85" s="611">
        <f t="shared" si="112"/>
        <v>0</v>
      </c>
      <c r="AU85" s="611">
        <f t="shared" si="112"/>
        <v>0</v>
      </c>
      <c r="AV85" s="611">
        <f t="shared" si="112"/>
        <v>0</v>
      </c>
      <c r="AW85" s="611">
        <f t="shared" si="112"/>
        <v>0</v>
      </c>
      <c r="AX85" s="611">
        <f t="shared" si="112"/>
        <v>0</v>
      </c>
      <c r="AY85" s="611">
        <f t="shared" si="112"/>
        <v>0</v>
      </c>
      <c r="AZ85" s="611">
        <f t="shared" si="112"/>
        <v>0</v>
      </c>
      <c r="BA85" s="611">
        <f t="shared" si="112"/>
        <v>0</v>
      </c>
      <c r="BB85" s="58" t="s">
        <v>231</v>
      </c>
      <c r="BC85" s="63"/>
      <c r="BD85" s="63"/>
      <c r="BE85" s="85">
        <v>2016</v>
      </c>
      <c r="BF85" s="63"/>
      <c r="BG85" s="63"/>
    </row>
    <row r="86" spans="1:59" s="630" customFormat="1" ht="22.2" customHeight="1">
      <c r="A86" s="626" t="s">
        <v>48</v>
      </c>
      <c r="B86" s="672"/>
      <c r="C86" s="628"/>
      <c r="D86" s="628">
        <f t="shared" si="109"/>
        <v>0</v>
      </c>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customHeight="1">
      <c r="A87" s="626" t="s">
        <v>48</v>
      </c>
      <c r="B87" s="672"/>
      <c r="C87" s="628"/>
      <c r="D87" s="628">
        <f t="shared" si="109"/>
        <v>0</v>
      </c>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13" customFormat="1" ht="22.2" customHeight="1">
      <c r="A88" s="346" t="s">
        <v>48</v>
      </c>
      <c r="B88" s="65" t="s">
        <v>481</v>
      </c>
      <c r="C88" s="611"/>
      <c r="D88" s="611">
        <f t="shared" si="109"/>
        <v>0</v>
      </c>
      <c r="E88" s="611">
        <f t="shared" ref="E88:K88" si="113">SUM(E89:E90)</f>
        <v>0</v>
      </c>
      <c r="F88" s="611">
        <f t="shared" si="113"/>
        <v>0</v>
      </c>
      <c r="G88" s="611">
        <f t="shared" si="113"/>
        <v>0</v>
      </c>
      <c r="H88" s="611">
        <f t="shared" si="113"/>
        <v>0</v>
      </c>
      <c r="I88" s="611">
        <f t="shared" si="113"/>
        <v>0</v>
      </c>
      <c r="J88" s="611">
        <f t="shared" si="113"/>
        <v>0</v>
      </c>
      <c r="K88" s="611">
        <f t="shared" si="113"/>
        <v>0</v>
      </c>
      <c r="L88" s="611"/>
      <c r="M88" s="611">
        <f t="shared" ref="M88:AF88" si="114">SUM(M89:M90)</f>
        <v>0</v>
      </c>
      <c r="N88" s="611">
        <f t="shared" si="114"/>
        <v>0</v>
      </c>
      <c r="O88" s="611">
        <f t="shared" si="114"/>
        <v>0</v>
      </c>
      <c r="P88" s="611">
        <f t="shared" si="114"/>
        <v>0</v>
      </c>
      <c r="Q88" s="611">
        <f t="shared" si="114"/>
        <v>0</v>
      </c>
      <c r="R88" s="611">
        <f t="shared" si="114"/>
        <v>0</v>
      </c>
      <c r="S88" s="611">
        <f t="shared" si="114"/>
        <v>0</v>
      </c>
      <c r="T88" s="611">
        <f t="shared" si="114"/>
        <v>0</v>
      </c>
      <c r="U88" s="611">
        <f t="shared" si="114"/>
        <v>0</v>
      </c>
      <c r="V88" s="611">
        <f t="shared" si="114"/>
        <v>0</v>
      </c>
      <c r="W88" s="611">
        <f t="shared" si="114"/>
        <v>0</v>
      </c>
      <c r="X88" s="611">
        <f t="shared" si="114"/>
        <v>0</v>
      </c>
      <c r="Y88" s="611">
        <f t="shared" si="114"/>
        <v>0</v>
      </c>
      <c r="Z88" s="611">
        <f t="shared" si="114"/>
        <v>0</v>
      </c>
      <c r="AA88" s="611">
        <f t="shared" si="114"/>
        <v>0</v>
      </c>
      <c r="AB88" s="611">
        <f t="shared" si="114"/>
        <v>0</v>
      </c>
      <c r="AC88" s="611">
        <f t="shared" si="114"/>
        <v>0</v>
      </c>
      <c r="AD88" s="611">
        <f t="shared" si="114"/>
        <v>0</v>
      </c>
      <c r="AE88" s="611">
        <f t="shared" si="114"/>
        <v>0</v>
      </c>
      <c r="AF88" s="611">
        <f t="shared" si="114"/>
        <v>0</v>
      </c>
      <c r="AG88" s="611"/>
      <c r="AH88" s="611">
        <f t="shared" ref="AH88:BA88" si="115">SUM(AH89:AH90)</f>
        <v>0</v>
      </c>
      <c r="AI88" s="611">
        <f t="shared" si="115"/>
        <v>0</v>
      </c>
      <c r="AJ88" s="611">
        <f t="shared" si="115"/>
        <v>0</v>
      </c>
      <c r="AK88" s="611">
        <f t="shared" si="115"/>
        <v>0</v>
      </c>
      <c r="AL88" s="611">
        <f t="shared" si="115"/>
        <v>0</v>
      </c>
      <c r="AM88" s="611">
        <f t="shared" si="115"/>
        <v>0</v>
      </c>
      <c r="AN88" s="611">
        <f t="shared" si="115"/>
        <v>0</v>
      </c>
      <c r="AO88" s="611">
        <f t="shared" si="115"/>
        <v>0</v>
      </c>
      <c r="AP88" s="611">
        <f t="shared" si="115"/>
        <v>0</v>
      </c>
      <c r="AQ88" s="611">
        <f t="shared" si="115"/>
        <v>0</v>
      </c>
      <c r="AR88" s="611">
        <f t="shared" si="115"/>
        <v>0</v>
      </c>
      <c r="AS88" s="611">
        <f t="shared" si="115"/>
        <v>0</v>
      </c>
      <c r="AT88" s="611">
        <f t="shared" si="115"/>
        <v>0</v>
      </c>
      <c r="AU88" s="611">
        <f t="shared" si="115"/>
        <v>0</v>
      </c>
      <c r="AV88" s="611">
        <f t="shared" si="115"/>
        <v>0</v>
      </c>
      <c r="AW88" s="611">
        <f t="shared" si="115"/>
        <v>0</v>
      </c>
      <c r="AX88" s="611">
        <f t="shared" si="115"/>
        <v>0</v>
      </c>
      <c r="AY88" s="611">
        <f t="shared" si="115"/>
        <v>0</v>
      </c>
      <c r="AZ88" s="611">
        <f t="shared" si="115"/>
        <v>0</v>
      </c>
      <c r="BA88" s="611">
        <f t="shared" si="115"/>
        <v>0</v>
      </c>
      <c r="BB88" s="58" t="s">
        <v>231</v>
      </c>
      <c r="BC88" s="63"/>
      <c r="BD88" s="63"/>
      <c r="BE88" s="85">
        <v>2016</v>
      </c>
      <c r="BF88" s="63"/>
      <c r="BG88" s="63"/>
    </row>
    <row r="89" spans="1:59" s="630" customFormat="1" ht="22.2" customHeight="1">
      <c r="A89" s="626" t="s">
        <v>48</v>
      </c>
      <c r="B89" s="714"/>
      <c r="C89" s="628"/>
      <c r="D89" s="628">
        <f t="shared" si="109"/>
        <v>0</v>
      </c>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customHeight="1">
      <c r="A90" s="626" t="s">
        <v>48</v>
      </c>
      <c r="B90" s="609"/>
      <c r="C90" s="628"/>
      <c r="D90" s="628">
        <f t="shared" si="109"/>
        <v>0</v>
      </c>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34" customFormat="1" ht="22.2" customHeight="1">
      <c r="A91" s="350">
        <v>1</v>
      </c>
      <c r="B91" s="94" t="s">
        <v>206</v>
      </c>
      <c r="C91" s="619">
        <f>SUM(C92,C95)</f>
        <v>0</v>
      </c>
      <c r="D91" s="619">
        <f>SUM(D92+D95)</f>
        <v>0</v>
      </c>
      <c r="E91" s="619">
        <f t="shared" ref="E91:K91" si="116">SUM(E92,E95)</f>
        <v>0</v>
      </c>
      <c r="F91" s="619">
        <f t="shared" si="116"/>
        <v>0</v>
      </c>
      <c r="G91" s="619">
        <f t="shared" si="116"/>
        <v>0</v>
      </c>
      <c r="H91" s="619">
        <f t="shared" si="116"/>
        <v>0</v>
      </c>
      <c r="I91" s="611">
        <f t="shared" si="116"/>
        <v>0</v>
      </c>
      <c r="J91" s="611">
        <f t="shared" si="116"/>
        <v>0</v>
      </c>
      <c r="K91" s="611">
        <f t="shared" si="116"/>
        <v>0</v>
      </c>
      <c r="L91" s="611"/>
      <c r="M91" s="611">
        <f t="shared" ref="M91:AF91" si="117">SUM(M92,M95)</f>
        <v>0</v>
      </c>
      <c r="N91" s="611">
        <f t="shared" si="117"/>
        <v>0</v>
      </c>
      <c r="O91" s="611">
        <f t="shared" si="117"/>
        <v>0</v>
      </c>
      <c r="P91" s="619">
        <f t="shared" si="117"/>
        <v>0</v>
      </c>
      <c r="Q91" s="611">
        <f t="shared" si="117"/>
        <v>0</v>
      </c>
      <c r="R91" s="611">
        <f t="shared" si="117"/>
        <v>0</v>
      </c>
      <c r="S91" s="611">
        <f t="shared" si="117"/>
        <v>0</v>
      </c>
      <c r="T91" s="611">
        <f t="shared" si="117"/>
        <v>0</v>
      </c>
      <c r="U91" s="619">
        <f t="shared" si="117"/>
        <v>0</v>
      </c>
      <c r="V91" s="611">
        <f t="shared" si="117"/>
        <v>0</v>
      </c>
      <c r="W91" s="611">
        <f t="shared" si="117"/>
        <v>0</v>
      </c>
      <c r="X91" s="611">
        <f t="shared" si="117"/>
        <v>0</v>
      </c>
      <c r="Y91" s="619">
        <f t="shared" si="117"/>
        <v>0</v>
      </c>
      <c r="Z91" s="611">
        <f t="shared" si="117"/>
        <v>0</v>
      </c>
      <c r="AA91" s="611">
        <f t="shared" si="117"/>
        <v>0</v>
      </c>
      <c r="AB91" s="611">
        <f t="shared" si="117"/>
        <v>0</v>
      </c>
      <c r="AC91" s="611">
        <f t="shared" si="117"/>
        <v>0</v>
      </c>
      <c r="AD91" s="611">
        <f t="shared" si="117"/>
        <v>0</v>
      </c>
      <c r="AE91" s="611">
        <f t="shared" si="117"/>
        <v>0</v>
      </c>
      <c r="AF91" s="611">
        <f t="shared" si="117"/>
        <v>0</v>
      </c>
      <c r="AG91" s="611"/>
      <c r="AH91" s="611">
        <f t="shared" ref="AH91:BA91" si="118">SUM(AH92,AH95)</f>
        <v>0</v>
      </c>
      <c r="AI91" s="611">
        <f t="shared" si="118"/>
        <v>0</v>
      </c>
      <c r="AJ91" s="611">
        <f t="shared" si="118"/>
        <v>0</v>
      </c>
      <c r="AK91" s="611">
        <f t="shared" si="118"/>
        <v>0</v>
      </c>
      <c r="AL91" s="611">
        <f t="shared" si="118"/>
        <v>0</v>
      </c>
      <c r="AM91" s="611">
        <f t="shared" si="118"/>
        <v>0</v>
      </c>
      <c r="AN91" s="611">
        <f t="shared" si="118"/>
        <v>0</v>
      </c>
      <c r="AO91" s="611">
        <f t="shared" si="118"/>
        <v>0</v>
      </c>
      <c r="AP91" s="611">
        <f t="shared" si="118"/>
        <v>0</v>
      </c>
      <c r="AQ91" s="611">
        <f t="shared" si="118"/>
        <v>0</v>
      </c>
      <c r="AR91" s="611">
        <f t="shared" si="118"/>
        <v>0</v>
      </c>
      <c r="AS91" s="619">
        <f t="shared" si="118"/>
        <v>0</v>
      </c>
      <c r="AT91" s="619">
        <f t="shared" si="118"/>
        <v>0</v>
      </c>
      <c r="AU91" s="611">
        <f t="shared" si="118"/>
        <v>0</v>
      </c>
      <c r="AV91" s="611">
        <f t="shared" si="118"/>
        <v>0</v>
      </c>
      <c r="AW91" s="611">
        <f t="shared" si="118"/>
        <v>0</v>
      </c>
      <c r="AX91" s="611">
        <f t="shared" si="118"/>
        <v>0</v>
      </c>
      <c r="AY91" s="611">
        <f t="shared" si="118"/>
        <v>0</v>
      </c>
      <c r="AZ91" s="611">
        <f t="shared" si="118"/>
        <v>0</v>
      </c>
      <c r="BA91" s="611">
        <f t="shared" si="118"/>
        <v>0</v>
      </c>
      <c r="BB91" s="58" t="s">
        <v>231</v>
      </c>
      <c r="BC91" s="63"/>
      <c r="BD91" s="92"/>
      <c r="BE91" s="85">
        <v>2016</v>
      </c>
      <c r="BF91" s="91"/>
      <c r="BG91" s="91"/>
    </row>
    <row r="92" spans="1:59" s="613" customFormat="1" ht="22.2" customHeight="1">
      <c r="A92" s="346" t="s">
        <v>51</v>
      </c>
      <c r="B92" s="65" t="s">
        <v>480</v>
      </c>
      <c r="C92" s="611"/>
      <c r="D92" s="611">
        <f t="shared" ref="D92:D97" si="119">SUM(E92:BA92)</f>
        <v>0</v>
      </c>
      <c r="E92" s="611">
        <f t="shared" ref="E92:K92" si="120">SUM(E93:E94)</f>
        <v>0</v>
      </c>
      <c r="F92" s="611">
        <f t="shared" si="120"/>
        <v>0</v>
      </c>
      <c r="G92" s="611">
        <f t="shared" si="120"/>
        <v>0</v>
      </c>
      <c r="H92" s="611">
        <f t="shared" si="120"/>
        <v>0</v>
      </c>
      <c r="I92" s="611">
        <f t="shared" si="120"/>
        <v>0</v>
      </c>
      <c r="J92" s="611">
        <f t="shared" si="120"/>
        <v>0</v>
      </c>
      <c r="K92" s="611">
        <f t="shared" si="120"/>
        <v>0</v>
      </c>
      <c r="L92" s="611"/>
      <c r="M92" s="611">
        <f t="shared" ref="M92:AF92" si="121">SUM(M93:M94)</f>
        <v>0</v>
      </c>
      <c r="N92" s="611">
        <f t="shared" si="121"/>
        <v>0</v>
      </c>
      <c r="O92" s="611">
        <f t="shared" si="121"/>
        <v>0</v>
      </c>
      <c r="P92" s="611">
        <f t="shared" si="121"/>
        <v>0</v>
      </c>
      <c r="Q92" s="611">
        <f t="shared" si="121"/>
        <v>0</v>
      </c>
      <c r="R92" s="611">
        <f t="shared" si="121"/>
        <v>0</v>
      </c>
      <c r="S92" s="611">
        <f t="shared" si="121"/>
        <v>0</v>
      </c>
      <c r="T92" s="611">
        <f t="shared" si="121"/>
        <v>0</v>
      </c>
      <c r="U92" s="611">
        <f t="shared" si="121"/>
        <v>0</v>
      </c>
      <c r="V92" s="611">
        <f t="shared" si="121"/>
        <v>0</v>
      </c>
      <c r="W92" s="611">
        <f t="shared" si="121"/>
        <v>0</v>
      </c>
      <c r="X92" s="611">
        <f t="shared" si="121"/>
        <v>0</v>
      </c>
      <c r="Y92" s="611">
        <f t="shared" si="121"/>
        <v>0</v>
      </c>
      <c r="Z92" s="611">
        <f t="shared" si="121"/>
        <v>0</v>
      </c>
      <c r="AA92" s="611">
        <f t="shared" si="121"/>
        <v>0</v>
      </c>
      <c r="AB92" s="611">
        <f t="shared" si="121"/>
        <v>0</v>
      </c>
      <c r="AC92" s="611">
        <f t="shared" si="121"/>
        <v>0</v>
      </c>
      <c r="AD92" s="611">
        <f t="shared" si="121"/>
        <v>0</v>
      </c>
      <c r="AE92" s="611">
        <f t="shared" si="121"/>
        <v>0</v>
      </c>
      <c r="AF92" s="611">
        <f t="shared" si="121"/>
        <v>0</v>
      </c>
      <c r="AG92" s="611"/>
      <c r="AH92" s="611">
        <f t="shared" ref="AH92:BA92" si="122">SUM(AH93:AH94)</f>
        <v>0</v>
      </c>
      <c r="AI92" s="611">
        <f t="shared" si="122"/>
        <v>0</v>
      </c>
      <c r="AJ92" s="611">
        <f t="shared" si="122"/>
        <v>0</v>
      </c>
      <c r="AK92" s="611">
        <f t="shared" si="122"/>
        <v>0</v>
      </c>
      <c r="AL92" s="611">
        <f t="shared" si="122"/>
        <v>0</v>
      </c>
      <c r="AM92" s="611">
        <f t="shared" si="122"/>
        <v>0</v>
      </c>
      <c r="AN92" s="611">
        <f t="shared" si="122"/>
        <v>0</v>
      </c>
      <c r="AO92" s="611">
        <f t="shared" si="122"/>
        <v>0</v>
      </c>
      <c r="AP92" s="611">
        <f t="shared" si="122"/>
        <v>0</v>
      </c>
      <c r="AQ92" s="611">
        <f t="shared" si="122"/>
        <v>0</v>
      </c>
      <c r="AR92" s="611">
        <f t="shared" si="122"/>
        <v>0</v>
      </c>
      <c r="AS92" s="611">
        <f t="shared" si="122"/>
        <v>0</v>
      </c>
      <c r="AT92" s="611">
        <f t="shared" si="122"/>
        <v>0</v>
      </c>
      <c r="AU92" s="611">
        <f t="shared" si="122"/>
        <v>0</v>
      </c>
      <c r="AV92" s="611">
        <f t="shared" si="122"/>
        <v>0</v>
      </c>
      <c r="AW92" s="611">
        <f t="shared" si="122"/>
        <v>0</v>
      </c>
      <c r="AX92" s="611">
        <f t="shared" si="122"/>
        <v>0</v>
      </c>
      <c r="AY92" s="611">
        <f t="shared" si="122"/>
        <v>0</v>
      </c>
      <c r="AZ92" s="611">
        <f t="shared" si="122"/>
        <v>0</v>
      </c>
      <c r="BA92" s="611">
        <f t="shared" si="122"/>
        <v>0</v>
      </c>
      <c r="BB92" s="58" t="s">
        <v>231</v>
      </c>
      <c r="BC92" s="63"/>
      <c r="BD92" s="63"/>
      <c r="BE92" s="85">
        <v>2016</v>
      </c>
      <c r="BF92" s="63"/>
      <c r="BG92" s="63"/>
    </row>
    <row r="93" spans="1:59" s="638" customFormat="1" ht="22.2" customHeight="1">
      <c r="A93" s="626" t="s">
        <v>51</v>
      </c>
      <c r="B93" s="684"/>
      <c r="C93" s="635"/>
      <c r="D93" s="635">
        <f t="shared" si="119"/>
        <v>0</v>
      </c>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customHeight="1">
      <c r="A94" s="626" t="s">
        <v>51</v>
      </c>
      <c r="B94" s="684"/>
      <c r="C94" s="635"/>
      <c r="D94" s="635">
        <f t="shared" si="119"/>
        <v>0</v>
      </c>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13" customFormat="1" ht="22.2" customHeight="1">
      <c r="A95" s="346" t="s">
        <v>51</v>
      </c>
      <c r="B95" s="65" t="s">
        <v>481</v>
      </c>
      <c r="C95" s="611"/>
      <c r="D95" s="611">
        <f t="shared" si="119"/>
        <v>0</v>
      </c>
      <c r="E95" s="611">
        <f t="shared" ref="E95:K95" si="123">SUM(E96:E97)</f>
        <v>0</v>
      </c>
      <c r="F95" s="611">
        <f t="shared" si="123"/>
        <v>0</v>
      </c>
      <c r="G95" s="611">
        <f t="shared" si="123"/>
        <v>0</v>
      </c>
      <c r="H95" s="611">
        <f t="shared" si="123"/>
        <v>0</v>
      </c>
      <c r="I95" s="611">
        <f t="shared" si="123"/>
        <v>0</v>
      </c>
      <c r="J95" s="611">
        <f t="shared" si="123"/>
        <v>0</v>
      </c>
      <c r="K95" s="611">
        <f t="shared" si="123"/>
        <v>0</v>
      </c>
      <c r="L95" s="611"/>
      <c r="M95" s="611">
        <f t="shared" ref="M95:AF95" si="124">SUM(M96:M97)</f>
        <v>0</v>
      </c>
      <c r="N95" s="611">
        <f t="shared" si="124"/>
        <v>0</v>
      </c>
      <c r="O95" s="611">
        <f t="shared" si="124"/>
        <v>0</v>
      </c>
      <c r="P95" s="611">
        <f t="shared" si="124"/>
        <v>0</v>
      </c>
      <c r="Q95" s="611">
        <f t="shared" si="124"/>
        <v>0</v>
      </c>
      <c r="R95" s="611">
        <f t="shared" si="124"/>
        <v>0</v>
      </c>
      <c r="S95" s="611">
        <f t="shared" si="124"/>
        <v>0</v>
      </c>
      <c r="T95" s="611">
        <f t="shared" si="124"/>
        <v>0</v>
      </c>
      <c r="U95" s="611">
        <f t="shared" si="124"/>
        <v>0</v>
      </c>
      <c r="V95" s="611">
        <f t="shared" si="124"/>
        <v>0</v>
      </c>
      <c r="W95" s="611">
        <f t="shared" si="124"/>
        <v>0</v>
      </c>
      <c r="X95" s="611">
        <f t="shared" si="124"/>
        <v>0</v>
      </c>
      <c r="Y95" s="611">
        <f t="shared" si="124"/>
        <v>0</v>
      </c>
      <c r="Z95" s="611">
        <f t="shared" si="124"/>
        <v>0</v>
      </c>
      <c r="AA95" s="611">
        <f t="shared" si="124"/>
        <v>0</v>
      </c>
      <c r="AB95" s="611">
        <f t="shared" si="124"/>
        <v>0</v>
      </c>
      <c r="AC95" s="611">
        <f t="shared" si="124"/>
        <v>0</v>
      </c>
      <c r="AD95" s="611">
        <f t="shared" si="124"/>
        <v>0</v>
      </c>
      <c r="AE95" s="611">
        <f t="shared" si="124"/>
        <v>0</v>
      </c>
      <c r="AF95" s="611">
        <f t="shared" si="124"/>
        <v>0</v>
      </c>
      <c r="AG95" s="611"/>
      <c r="AH95" s="611">
        <f t="shared" ref="AH95:BA95" si="125">SUM(AH96:AH97)</f>
        <v>0</v>
      </c>
      <c r="AI95" s="611">
        <f t="shared" si="125"/>
        <v>0</v>
      </c>
      <c r="AJ95" s="611">
        <f t="shared" si="125"/>
        <v>0</v>
      </c>
      <c r="AK95" s="611">
        <f t="shared" si="125"/>
        <v>0</v>
      </c>
      <c r="AL95" s="611">
        <f t="shared" si="125"/>
        <v>0</v>
      </c>
      <c r="AM95" s="611">
        <f t="shared" si="125"/>
        <v>0</v>
      </c>
      <c r="AN95" s="611">
        <f t="shared" si="125"/>
        <v>0</v>
      </c>
      <c r="AO95" s="611">
        <f t="shared" si="125"/>
        <v>0</v>
      </c>
      <c r="AP95" s="611">
        <f t="shared" si="125"/>
        <v>0</v>
      </c>
      <c r="AQ95" s="611">
        <f t="shared" si="125"/>
        <v>0</v>
      </c>
      <c r="AR95" s="611">
        <f t="shared" si="125"/>
        <v>0</v>
      </c>
      <c r="AS95" s="611">
        <f t="shared" si="125"/>
        <v>0</v>
      </c>
      <c r="AT95" s="611">
        <f t="shared" si="125"/>
        <v>0</v>
      </c>
      <c r="AU95" s="611">
        <f t="shared" si="125"/>
        <v>0</v>
      </c>
      <c r="AV95" s="611">
        <f t="shared" si="125"/>
        <v>0</v>
      </c>
      <c r="AW95" s="611">
        <f t="shared" si="125"/>
        <v>0</v>
      </c>
      <c r="AX95" s="611">
        <f t="shared" si="125"/>
        <v>0</v>
      </c>
      <c r="AY95" s="611">
        <f t="shared" si="125"/>
        <v>0</v>
      </c>
      <c r="AZ95" s="611">
        <f t="shared" si="125"/>
        <v>0</v>
      </c>
      <c r="BA95" s="611">
        <f t="shared" si="125"/>
        <v>0</v>
      </c>
      <c r="BB95" s="58" t="s">
        <v>231</v>
      </c>
      <c r="BC95" s="63"/>
      <c r="BD95" s="63"/>
      <c r="BE95" s="85">
        <v>2016</v>
      </c>
      <c r="BF95" s="63"/>
      <c r="BG95" s="63"/>
    </row>
    <row r="96" spans="1:59" s="630" customFormat="1" ht="22.2" customHeight="1">
      <c r="A96" s="626" t="s">
        <v>51</v>
      </c>
      <c r="B96" s="609"/>
      <c r="C96" s="628"/>
      <c r="D96" s="628">
        <f t="shared" si="119"/>
        <v>0</v>
      </c>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customHeight="1">
      <c r="A97" s="626" t="s">
        <v>51</v>
      </c>
      <c r="B97" s="672"/>
      <c r="C97" s="628"/>
      <c r="D97" s="628">
        <f t="shared" si="119"/>
        <v>0</v>
      </c>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13" customFormat="1" ht="22.2" customHeight="1">
      <c r="A98" s="346" t="s">
        <v>54</v>
      </c>
      <c r="B98" s="614" t="s">
        <v>490</v>
      </c>
      <c r="C98" s="611">
        <f>SUM(C99,C102)</f>
        <v>0</v>
      </c>
      <c r="D98" s="611">
        <f>SUM(D99+D102)</f>
        <v>0</v>
      </c>
      <c r="E98" s="611">
        <f t="shared" ref="E98:K98" si="126">SUM(E99,E102)</f>
        <v>0</v>
      </c>
      <c r="F98" s="611">
        <f t="shared" si="126"/>
        <v>0</v>
      </c>
      <c r="G98" s="611">
        <f t="shared" si="126"/>
        <v>0</v>
      </c>
      <c r="H98" s="611">
        <f t="shared" si="126"/>
        <v>0</v>
      </c>
      <c r="I98" s="611">
        <f t="shared" si="126"/>
        <v>0</v>
      </c>
      <c r="J98" s="611">
        <f t="shared" si="126"/>
        <v>0</v>
      </c>
      <c r="K98" s="611">
        <f t="shared" si="126"/>
        <v>0</v>
      </c>
      <c r="L98" s="611"/>
      <c r="M98" s="611">
        <f t="shared" ref="M98:AF98" si="127">SUM(M99,M102)</f>
        <v>0</v>
      </c>
      <c r="N98" s="611">
        <f t="shared" si="127"/>
        <v>0</v>
      </c>
      <c r="O98" s="611">
        <f t="shared" si="127"/>
        <v>0</v>
      </c>
      <c r="P98" s="611">
        <f t="shared" si="127"/>
        <v>0</v>
      </c>
      <c r="Q98" s="611">
        <f t="shared" si="127"/>
        <v>0</v>
      </c>
      <c r="R98" s="611">
        <f t="shared" si="127"/>
        <v>0</v>
      </c>
      <c r="S98" s="611">
        <f t="shared" si="127"/>
        <v>0</v>
      </c>
      <c r="T98" s="611">
        <f t="shared" si="127"/>
        <v>0</v>
      </c>
      <c r="U98" s="611">
        <f t="shared" si="127"/>
        <v>0</v>
      </c>
      <c r="V98" s="611">
        <f t="shared" si="127"/>
        <v>0</v>
      </c>
      <c r="W98" s="611">
        <f t="shared" si="127"/>
        <v>0</v>
      </c>
      <c r="X98" s="611">
        <f t="shared" si="127"/>
        <v>0</v>
      </c>
      <c r="Y98" s="611">
        <f t="shared" si="127"/>
        <v>0</v>
      </c>
      <c r="Z98" s="611">
        <f t="shared" si="127"/>
        <v>0</v>
      </c>
      <c r="AA98" s="611">
        <f t="shared" si="127"/>
        <v>0</v>
      </c>
      <c r="AB98" s="611">
        <f t="shared" si="127"/>
        <v>0</v>
      </c>
      <c r="AC98" s="611">
        <f t="shared" si="127"/>
        <v>0</v>
      </c>
      <c r="AD98" s="611">
        <f t="shared" si="127"/>
        <v>0</v>
      </c>
      <c r="AE98" s="611">
        <f t="shared" si="127"/>
        <v>0</v>
      </c>
      <c r="AF98" s="611">
        <f t="shared" si="127"/>
        <v>0</v>
      </c>
      <c r="AG98" s="611"/>
      <c r="AH98" s="611">
        <f t="shared" ref="AH98:BA98" si="128">SUM(AH99,AH102)</f>
        <v>0</v>
      </c>
      <c r="AI98" s="611">
        <f t="shared" si="128"/>
        <v>0</v>
      </c>
      <c r="AJ98" s="611">
        <f t="shared" si="128"/>
        <v>0</v>
      </c>
      <c r="AK98" s="611">
        <f t="shared" si="128"/>
        <v>0</v>
      </c>
      <c r="AL98" s="611">
        <f t="shared" si="128"/>
        <v>0</v>
      </c>
      <c r="AM98" s="611">
        <f t="shared" si="128"/>
        <v>0</v>
      </c>
      <c r="AN98" s="611">
        <f t="shared" si="128"/>
        <v>0</v>
      </c>
      <c r="AO98" s="611">
        <f t="shared" si="128"/>
        <v>0</v>
      </c>
      <c r="AP98" s="611">
        <f t="shared" si="128"/>
        <v>0</v>
      </c>
      <c r="AQ98" s="611">
        <f t="shared" si="128"/>
        <v>0</v>
      </c>
      <c r="AR98" s="611">
        <f t="shared" si="128"/>
        <v>0</v>
      </c>
      <c r="AS98" s="611">
        <f t="shared" si="128"/>
        <v>0</v>
      </c>
      <c r="AT98" s="611">
        <f t="shared" si="128"/>
        <v>0</v>
      </c>
      <c r="AU98" s="611">
        <f t="shared" si="128"/>
        <v>0</v>
      </c>
      <c r="AV98" s="611">
        <f t="shared" si="128"/>
        <v>0</v>
      </c>
      <c r="AW98" s="611">
        <f t="shared" si="128"/>
        <v>0</v>
      </c>
      <c r="AX98" s="611">
        <f t="shared" si="128"/>
        <v>0</v>
      </c>
      <c r="AY98" s="611">
        <f t="shared" si="128"/>
        <v>0</v>
      </c>
      <c r="AZ98" s="611">
        <f t="shared" si="128"/>
        <v>0</v>
      </c>
      <c r="BA98" s="611">
        <f t="shared" si="128"/>
        <v>0</v>
      </c>
      <c r="BB98" s="58" t="s">
        <v>231</v>
      </c>
      <c r="BC98" s="63"/>
      <c r="BD98" s="63"/>
      <c r="BE98" s="85">
        <v>2016</v>
      </c>
      <c r="BF98" s="63"/>
      <c r="BG98" s="63"/>
    </row>
    <row r="99" spans="1:59" s="613" customFormat="1" ht="22.2" customHeight="1">
      <c r="A99" s="346" t="s">
        <v>54</v>
      </c>
      <c r="B99" s="65" t="s">
        <v>480</v>
      </c>
      <c r="C99" s="611"/>
      <c r="D99" s="611">
        <f t="shared" ref="D99:D104" si="129">SUM(E99:BA99)</f>
        <v>0</v>
      </c>
      <c r="E99" s="611">
        <f t="shared" ref="E99:K99" si="130">SUM(E100:E101)</f>
        <v>0</v>
      </c>
      <c r="F99" s="611">
        <f t="shared" si="130"/>
        <v>0</v>
      </c>
      <c r="G99" s="611">
        <f t="shared" si="130"/>
        <v>0</v>
      </c>
      <c r="H99" s="611">
        <f t="shared" si="130"/>
        <v>0</v>
      </c>
      <c r="I99" s="611">
        <f t="shared" si="130"/>
        <v>0</v>
      </c>
      <c r="J99" s="611">
        <f t="shared" si="130"/>
        <v>0</v>
      </c>
      <c r="K99" s="611">
        <f t="shared" si="130"/>
        <v>0</v>
      </c>
      <c r="L99" s="611"/>
      <c r="M99" s="611">
        <f t="shared" ref="M99:AF99" si="131">SUM(M100:M101)</f>
        <v>0</v>
      </c>
      <c r="N99" s="611">
        <f t="shared" si="131"/>
        <v>0</v>
      </c>
      <c r="O99" s="611">
        <f t="shared" si="131"/>
        <v>0</v>
      </c>
      <c r="P99" s="611">
        <f t="shared" si="131"/>
        <v>0</v>
      </c>
      <c r="Q99" s="611">
        <f t="shared" si="131"/>
        <v>0</v>
      </c>
      <c r="R99" s="611">
        <f t="shared" si="131"/>
        <v>0</v>
      </c>
      <c r="S99" s="611">
        <f t="shared" si="131"/>
        <v>0</v>
      </c>
      <c r="T99" s="611">
        <f t="shared" si="131"/>
        <v>0</v>
      </c>
      <c r="U99" s="611">
        <f t="shared" si="131"/>
        <v>0</v>
      </c>
      <c r="V99" s="611">
        <f t="shared" si="131"/>
        <v>0</v>
      </c>
      <c r="W99" s="611">
        <f t="shared" si="131"/>
        <v>0</v>
      </c>
      <c r="X99" s="611">
        <f t="shared" si="131"/>
        <v>0</v>
      </c>
      <c r="Y99" s="611">
        <f t="shared" si="131"/>
        <v>0</v>
      </c>
      <c r="Z99" s="611">
        <f t="shared" si="131"/>
        <v>0</v>
      </c>
      <c r="AA99" s="611">
        <f t="shared" si="131"/>
        <v>0</v>
      </c>
      <c r="AB99" s="611">
        <f t="shared" si="131"/>
        <v>0</v>
      </c>
      <c r="AC99" s="611">
        <f t="shared" si="131"/>
        <v>0</v>
      </c>
      <c r="AD99" s="611">
        <f t="shared" si="131"/>
        <v>0</v>
      </c>
      <c r="AE99" s="611">
        <f t="shared" si="131"/>
        <v>0</v>
      </c>
      <c r="AF99" s="611">
        <f t="shared" si="131"/>
        <v>0</v>
      </c>
      <c r="AG99" s="611"/>
      <c r="AH99" s="611">
        <f t="shared" ref="AH99:BA99" si="132">SUM(AH100:AH101)</f>
        <v>0</v>
      </c>
      <c r="AI99" s="611">
        <f t="shared" si="132"/>
        <v>0</v>
      </c>
      <c r="AJ99" s="611">
        <f t="shared" si="132"/>
        <v>0</v>
      </c>
      <c r="AK99" s="611">
        <f t="shared" si="132"/>
        <v>0</v>
      </c>
      <c r="AL99" s="611">
        <f t="shared" si="132"/>
        <v>0</v>
      </c>
      <c r="AM99" s="611">
        <f t="shared" si="132"/>
        <v>0</v>
      </c>
      <c r="AN99" s="611">
        <f t="shared" si="132"/>
        <v>0</v>
      </c>
      <c r="AO99" s="611">
        <f t="shared" si="132"/>
        <v>0</v>
      </c>
      <c r="AP99" s="611">
        <f t="shared" si="132"/>
        <v>0</v>
      </c>
      <c r="AQ99" s="611">
        <f t="shared" si="132"/>
        <v>0</v>
      </c>
      <c r="AR99" s="611">
        <f t="shared" si="132"/>
        <v>0</v>
      </c>
      <c r="AS99" s="611">
        <f t="shared" si="132"/>
        <v>0</v>
      </c>
      <c r="AT99" s="611">
        <f t="shared" si="132"/>
        <v>0</v>
      </c>
      <c r="AU99" s="611">
        <f t="shared" si="132"/>
        <v>0</v>
      </c>
      <c r="AV99" s="611">
        <f t="shared" si="132"/>
        <v>0</v>
      </c>
      <c r="AW99" s="611">
        <f t="shared" si="132"/>
        <v>0</v>
      </c>
      <c r="AX99" s="611">
        <f t="shared" si="132"/>
        <v>0</v>
      </c>
      <c r="AY99" s="611">
        <f t="shared" si="132"/>
        <v>0</v>
      </c>
      <c r="AZ99" s="611">
        <f t="shared" si="132"/>
        <v>0</v>
      </c>
      <c r="BA99" s="611">
        <f t="shared" si="132"/>
        <v>0</v>
      </c>
      <c r="BB99" s="58" t="s">
        <v>231</v>
      </c>
      <c r="BC99" s="63"/>
      <c r="BD99" s="63"/>
      <c r="BE99" s="85">
        <v>2016</v>
      </c>
      <c r="BF99" s="63"/>
      <c r="BG99" s="63"/>
    </row>
    <row r="100" spans="1:59" s="630" customFormat="1" ht="22.2" customHeight="1">
      <c r="A100" s="626" t="s">
        <v>54</v>
      </c>
      <c r="B100" s="672"/>
      <c r="C100" s="628"/>
      <c r="D100" s="628">
        <f t="shared" si="129"/>
        <v>0</v>
      </c>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customHeight="1">
      <c r="A101" s="626" t="s">
        <v>54</v>
      </c>
      <c r="B101" s="672"/>
      <c r="C101" s="628"/>
      <c r="D101" s="628">
        <f t="shared" si="129"/>
        <v>0</v>
      </c>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13" customFormat="1" ht="22.2" customHeight="1">
      <c r="A102" s="346" t="s">
        <v>54</v>
      </c>
      <c r="B102" s="65" t="s">
        <v>481</v>
      </c>
      <c r="C102" s="611"/>
      <c r="D102" s="611">
        <f t="shared" si="129"/>
        <v>0</v>
      </c>
      <c r="E102" s="611">
        <f t="shared" ref="E102:K102" si="133">SUM(E103:E104)</f>
        <v>0</v>
      </c>
      <c r="F102" s="611">
        <f t="shared" si="133"/>
        <v>0</v>
      </c>
      <c r="G102" s="611">
        <f t="shared" si="133"/>
        <v>0</v>
      </c>
      <c r="H102" s="611">
        <f t="shared" si="133"/>
        <v>0</v>
      </c>
      <c r="I102" s="611">
        <f t="shared" si="133"/>
        <v>0</v>
      </c>
      <c r="J102" s="611">
        <f t="shared" si="133"/>
        <v>0</v>
      </c>
      <c r="K102" s="611">
        <f t="shared" si="133"/>
        <v>0</v>
      </c>
      <c r="L102" s="611"/>
      <c r="M102" s="611">
        <f t="shared" ref="M102:AF102" si="134">SUM(M103:M104)</f>
        <v>0</v>
      </c>
      <c r="N102" s="611">
        <f t="shared" si="134"/>
        <v>0</v>
      </c>
      <c r="O102" s="611">
        <f t="shared" si="134"/>
        <v>0</v>
      </c>
      <c r="P102" s="611">
        <f t="shared" si="134"/>
        <v>0</v>
      </c>
      <c r="Q102" s="611">
        <f t="shared" si="134"/>
        <v>0</v>
      </c>
      <c r="R102" s="611">
        <f t="shared" si="134"/>
        <v>0</v>
      </c>
      <c r="S102" s="611">
        <f t="shared" si="134"/>
        <v>0</v>
      </c>
      <c r="T102" s="611">
        <f t="shared" si="134"/>
        <v>0</v>
      </c>
      <c r="U102" s="611">
        <f t="shared" si="134"/>
        <v>0</v>
      </c>
      <c r="V102" s="611">
        <f t="shared" si="134"/>
        <v>0</v>
      </c>
      <c r="W102" s="611">
        <f t="shared" si="134"/>
        <v>0</v>
      </c>
      <c r="X102" s="611">
        <f t="shared" si="134"/>
        <v>0</v>
      </c>
      <c r="Y102" s="611">
        <f t="shared" si="134"/>
        <v>0</v>
      </c>
      <c r="Z102" s="611">
        <f t="shared" si="134"/>
        <v>0</v>
      </c>
      <c r="AA102" s="611">
        <f t="shared" si="134"/>
        <v>0</v>
      </c>
      <c r="AB102" s="611">
        <f t="shared" si="134"/>
        <v>0</v>
      </c>
      <c r="AC102" s="611">
        <f t="shared" si="134"/>
        <v>0</v>
      </c>
      <c r="AD102" s="611">
        <f t="shared" si="134"/>
        <v>0</v>
      </c>
      <c r="AE102" s="611">
        <f t="shared" si="134"/>
        <v>0</v>
      </c>
      <c r="AF102" s="611">
        <f t="shared" si="134"/>
        <v>0</v>
      </c>
      <c r="AG102" s="611"/>
      <c r="AH102" s="611">
        <f t="shared" ref="AH102:BA102" si="135">SUM(AH103:AH104)</f>
        <v>0</v>
      </c>
      <c r="AI102" s="611">
        <f t="shared" si="135"/>
        <v>0</v>
      </c>
      <c r="AJ102" s="611">
        <f t="shared" si="135"/>
        <v>0</v>
      </c>
      <c r="AK102" s="611">
        <f t="shared" si="135"/>
        <v>0</v>
      </c>
      <c r="AL102" s="611">
        <f t="shared" si="135"/>
        <v>0</v>
      </c>
      <c r="AM102" s="611">
        <f t="shared" si="135"/>
        <v>0</v>
      </c>
      <c r="AN102" s="611">
        <f t="shared" si="135"/>
        <v>0</v>
      </c>
      <c r="AO102" s="611">
        <f t="shared" si="135"/>
        <v>0</v>
      </c>
      <c r="AP102" s="611">
        <f t="shared" si="135"/>
        <v>0</v>
      </c>
      <c r="AQ102" s="611">
        <f t="shared" si="135"/>
        <v>0</v>
      </c>
      <c r="AR102" s="611">
        <f t="shared" si="135"/>
        <v>0</v>
      </c>
      <c r="AS102" s="611">
        <f t="shared" si="135"/>
        <v>0</v>
      </c>
      <c r="AT102" s="611">
        <f t="shared" si="135"/>
        <v>0</v>
      </c>
      <c r="AU102" s="611">
        <f t="shared" si="135"/>
        <v>0</v>
      </c>
      <c r="AV102" s="611">
        <f t="shared" si="135"/>
        <v>0</v>
      </c>
      <c r="AW102" s="611">
        <f t="shared" si="135"/>
        <v>0</v>
      </c>
      <c r="AX102" s="611">
        <f t="shared" si="135"/>
        <v>0</v>
      </c>
      <c r="AY102" s="611">
        <f t="shared" si="135"/>
        <v>0</v>
      </c>
      <c r="AZ102" s="611">
        <f t="shared" si="135"/>
        <v>0</v>
      </c>
      <c r="BA102" s="611">
        <f t="shared" si="135"/>
        <v>0</v>
      </c>
      <c r="BB102" s="58" t="s">
        <v>231</v>
      </c>
      <c r="BC102" s="63"/>
      <c r="BD102" s="63"/>
      <c r="BE102" s="85">
        <v>2016</v>
      </c>
      <c r="BF102" s="63"/>
      <c r="BG102" s="63"/>
    </row>
    <row r="103" spans="1:59" s="630" customFormat="1" ht="22.2" customHeight="1">
      <c r="A103" s="626" t="s">
        <v>54</v>
      </c>
      <c r="B103" s="672"/>
      <c r="C103" s="628"/>
      <c r="D103" s="628">
        <f t="shared" si="129"/>
        <v>0</v>
      </c>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customHeight="1">
      <c r="A104" s="626" t="s">
        <v>54</v>
      </c>
      <c r="B104" s="672"/>
      <c r="C104" s="628"/>
      <c r="D104" s="628">
        <f t="shared" si="129"/>
        <v>0</v>
      </c>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13" customFormat="1" ht="22.2" customHeight="1">
      <c r="A105" s="346" t="s">
        <v>58</v>
      </c>
      <c r="B105" s="65" t="s">
        <v>491</v>
      </c>
      <c r="C105" s="611">
        <f>SUM(C106,C109)</f>
        <v>0</v>
      </c>
      <c r="D105" s="611">
        <f>SUM(D106+D109)</f>
        <v>0</v>
      </c>
      <c r="E105" s="611">
        <f t="shared" ref="E105:K105" si="136">SUM(E106,E109)</f>
        <v>0</v>
      </c>
      <c r="F105" s="611">
        <f t="shared" si="136"/>
        <v>0</v>
      </c>
      <c r="G105" s="611">
        <f t="shared" si="136"/>
        <v>0</v>
      </c>
      <c r="H105" s="611">
        <f t="shared" si="136"/>
        <v>0</v>
      </c>
      <c r="I105" s="611">
        <f t="shared" si="136"/>
        <v>0</v>
      </c>
      <c r="J105" s="611">
        <f t="shared" si="136"/>
        <v>0</v>
      </c>
      <c r="K105" s="611">
        <f t="shared" si="136"/>
        <v>0</v>
      </c>
      <c r="L105" s="611"/>
      <c r="M105" s="611">
        <f t="shared" ref="M105:AF105" si="137">SUM(M106,M109)</f>
        <v>0</v>
      </c>
      <c r="N105" s="611">
        <f t="shared" si="137"/>
        <v>0</v>
      </c>
      <c r="O105" s="611">
        <f t="shared" si="137"/>
        <v>0</v>
      </c>
      <c r="P105" s="611">
        <f t="shared" si="137"/>
        <v>0</v>
      </c>
      <c r="Q105" s="611">
        <f t="shared" si="137"/>
        <v>0</v>
      </c>
      <c r="R105" s="611">
        <f t="shared" si="137"/>
        <v>0</v>
      </c>
      <c r="S105" s="611">
        <f t="shared" si="137"/>
        <v>0</v>
      </c>
      <c r="T105" s="611">
        <f t="shared" si="137"/>
        <v>0</v>
      </c>
      <c r="U105" s="611">
        <f t="shared" si="137"/>
        <v>0</v>
      </c>
      <c r="V105" s="611">
        <f t="shared" si="137"/>
        <v>0</v>
      </c>
      <c r="W105" s="611">
        <f t="shared" si="137"/>
        <v>0</v>
      </c>
      <c r="X105" s="611">
        <f t="shared" si="137"/>
        <v>0</v>
      </c>
      <c r="Y105" s="611">
        <f t="shared" si="137"/>
        <v>0</v>
      </c>
      <c r="Z105" s="611">
        <f t="shared" si="137"/>
        <v>0</v>
      </c>
      <c r="AA105" s="611">
        <f t="shared" si="137"/>
        <v>0</v>
      </c>
      <c r="AB105" s="611">
        <f t="shared" si="137"/>
        <v>0</v>
      </c>
      <c r="AC105" s="611">
        <f t="shared" si="137"/>
        <v>0</v>
      </c>
      <c r="AD105" s="611">
        <f t="shared" si="137"/>
        <v>0</v>
      </c>
      <c r="AE105" s="611">
        <f t="shared" si="137"/>
        <v>0</v>
      </c>
      <c r="AF105" s="611">
        <f t="shared" si="137"/>
        <v>0</v>
      </c>
      <c r="AG105" s="611"/>
      <c r="AH105" s="611">
        <f t="shared" ref="AH105:BA105" si="138">SUM(AH106,AH109)</f>
        <v>0</v>
      </c>
      <c r="AI105" s="611">
        <f t="shared" si="138"/>
        <v>0</v>
      </c>
      <c r="AJ105" s="611">
        <f t="shared" si="138"/>
        <v>0</v>
      </c>
      <c r="AK105" s="611">
        <f t="shared" si="138"/>
        <v>0</v>
      </c>
      <c r="AL105" s="611">
        <f t="shared" si="138"/>
        <v>0</v>
      </c>
      <c r="AM105" s="611">
        <f t="shared" si="138"/>
        <v>0</v>
      </c>
      <c r="AN105" s="611">
        <f t="shared" si="138"/>
        <v>0</v>
      </c>
      <c r="AO105" s="611">
        <f t="shared" si="138"/>
        <v>0</v>
      </c>
      <c r="AP105" s="611">
        <f t="shared" si="138"/>
        <v>0</v>
      </c>
      <c r="AQ105" s="611">
        <f t="shared" si="138"/>
        <v>0</v>
      </c>
      <c r="AR105" s="611">
        <f t="shared" si="138"/>
        <v>0</v>
      </c>
      <c r="AS105" s="611">
        <f t="shared" si="138"/>
        <v>0</v>
      </c>
      <c r="AT105" s="611">
        <f t="shared" si="138"/>
        <v>0</v>
      </c>
      <c r="AU105" s="611">
        <f t="shared" si="138"/>
        <v>0</v>
      </c>
      <c r="AV105" s="611">
        <f t="shared" si="138"/>
        <v>0</v>
      </c>
      <c r="AW105" s="611">
        <f t="shared" si="138"/>
        <v>0</v>
      </c>
      <c r="AX105" s="611">
        <f t="shared" si="138"/>
        <v>0</v>
      </c>
      <c r="AY105" s="611">
        <f t="shared" si="138"/>
        <v>0</v>
      </c>
      <c r="AZ105" s="611">
        <f t="shared" si="138"/>
        <v>0</v>
      </c>
      <c r="BA105" s="611">
        <f t="shared" si="138"/>
        <v>0</v>
      </c>
      <c r="BB105" s="58" t="s">
        <v>231</v>
      </c>
      <c r="BC105" s="63"/>
      <c r="BD105" s="63"/>
      <c r="BE105" s="85">
        <v>2016</v>
      </c>
      <c r="BF105" s="63"/>
      <c r="BG105" s="63"/>
    </row>
    <row r="106" spans="1:59" s="613" customFormat="1" ht="22.2" customHeight="1">
      <c r="A106" s="346" t="s">
        <v>58</v>
      </c>
      <c r="B106" s="65" t="s">
        <v>480</v>
      </c>
      <c r="C106" s="611"/>
      <c r="D106" s="611">
        <f t="shared" ref="D106:D111" si="139">SUM(E106:BA106)</f>
        <v>0</v>
      </c>
      <c r="E106" s="611">
        <f t="shared" ref="E106:K106" si="140">SUM(E107:E108)</f>
        <v>0</v>
      </c>
      <c r="F106" s="611">
        <f t="shared" si="140"/>
        <v>0</v>
      </c>
      <c r="G106" s="611">
        <f t="shared" si="140"/>
        <v>0</v>
      </c>
      <c r="H106" s="611">
        <f t="shared" si="140"/>
        <v>0</v>
      </c>
      <c r="I106" s="611">
        <f t="shared" si="140"/>
        <v>0</v>
      </c>
      <c r="J106" s="611">
        <f t="shared" si="140"/>
        <v>0</v>
      </c>
      <c r="K106" s="611">
        <f t="shared" si="140"/>
        <v>0</v>
      </c>
      <c r="L106" s="611"/>
      <c r="M106" s="611">
        <f t="shared" ref="M106:AF106" si="141">SUM(M107:M108)</f>
        <v>0</v>
      </c>
      <c r="N106" s="611">
        <f t="shared" si="141"/>
        <v>0</v>
      </c>
      <c r="O106" s="611">
        <f t="shared" si="141"/>
        <v>0</v>
      </c>
      <c r="P106" s="611">
        <f t="shared" si="141"/>
        <v>0</v>
      </c>
      <c r="Q106" s="611">
        <f t="shared" si="141"/>
        <v>0</v>
      </c>
      <c r="R106" s="611">
        <f t="shared" si="141"/>
        <v>0</v>
      </c>
      <c r="S106" s="611">
        <f t="shared" si="141"/>
        <v>0</v>
      </c>
      <c r="T106" s="611">
        <f t="shared" si="141"/>
        <v>0</v>
      </c>
      <c r="U106" s="611">
        <f t="shared" si="141"/>
        <v>0</v>
      </c>
      <c r="V106" s="611">
        <f t="shared" si="141"/>
        <v>0</v>
      </c>
      <c r="W106" s="611">
        <f t="shared" si="141"/>
        <v>0</v>
      </c>
      <c r="X106" s="611">
        <f t="shared" si="141"/>
        <v>0</v>
      </c>
      <c r="Y106" s="611">
        <f t="shared" si="141"/>
        <v>0</v>
      </c>
      <c r="Z106" s="611">
        <f t="shared" si="141"/>
        <v>0</v>
      </c>
      <c r="AA106" s="611">
        <f t="shared" si="141"/>
        <v>0</v>
      </c>
      <c r="AB106" s="611">
        <f t="shared" si="141"/>
        <v>0</v>
      </c>
      <c r="AC106" s="611">
        <f t="shared" si="141"/>
        <v>0</v>
      </c>
      <c r="AD106" s="611">
        <f t="shared" si="141"/>
        <v>0</v>
      </c>
      <c r="AE106" s="611">
        <f t="shared" si="141"/>
        <v>0</v>
      </c>
      <c r="AF106" s="611">
        <f t="shared" si="141"/>
        <v>0</v>
      </c>
      <c r="AG106" s="611"/>
      <c r="AH106" s="611">
        <f t="shared" ref="AH106:BA106" si="142">SUM(AH107:AH108)</f>
        <v>0</v>
      </c>
      <c r="AI106" s="611">
        <f t="shared" si="142"/>
        <v>0</v>
      </c>
      <c r="AJ106" s="611">
        <f t="shared" si="142"/>
        <v>0</v>
      </c>
      <c r="AK106" s="611">
        <f t="shared" si="142"/>
        <v>0</v>
      </c>
      <c r="AL106" s="611">
        <f t="shared" si="142"/>
        <v>0</v>
      </c>
      <c r="AM106" s="611">
        <f t="shared" si="142"/>
        <v>0</v>
      </c>
      <c r="AN106" s="611">
        <f t="shared" si="142"/>
        <v>0</v>
      </c>
      <c r="AO106" s="611">
        <f t="shared" si="142"/>
        <v>0</v>
      </c>
      <c r="AP106" s="611">
        <f t="shared" si="142"/>
        <v>0</v>
      </c>
      <c r="AQ106" s="611">
        <f t="shared" si="142"/>
        <v>0</v>
      </c>
      <c r="AR106" s="611">
        <f t="shared" si="142"/>
        <v>0</v>
      </c>
      <c r="AS106" s="611">
        <f t="shared" si="142"/>
        <v>0</v>
      </c>
      <c r="AT106" s="611">
        <f t="shared" si="142"/>
        <v>0</v>
      </c>
      <c r="AU106" s="611">
        <f t="shared" si="142"/>
        <v>0</v>
      </c>
      <c r="AV106" s="611">
        <f t="shared" si="142"/>
        <v>0</v>
      </c>
      <c r="AW106" s="611">
        <f t="shared" si="142"/>
        <v>0</v>
      </c>
      <c r="AX106" s="611">
        <f t="shared" si="142"/>
        <v>0</v>
      </c>
      <c r="AY106" s="611">
        <f t="shared" si="142"/>
        <v>0</v>
      </c>
      <c r="AZ106" s="611">
        <f t="shared" si="142"/>
        <v>0</v>
      </c>
      <c r="BA106" s="611">
        <f t="shared" si="142"/>
        <v>0</v>
      </c>
      <c r="BB106" s="58" t="s">
        <v>231</v>
      </c>
      <c r="BC106" s="63"/>
      <c r="BD106" s="63"/>
      <c r="BE106" s="85">
        <v>2016</v>
      </c>
      <c r="BF106" s="63"/>
      <c r="BG106" s="63"/>
    </row>
    <row r="107" spans="1:59" s="630" customFormat="1" ht="22.2" customHeight="1">
      <c r="A107" s="626" t="s">
        <v>58</v>
      </c>
      <c r="B107" s="672"/>
      <c r="C107" s="628"/>
      <c r="D107" s="628">
        <f t="shared" si="139"/>
        <v>0</v>
      </c>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customHeight="1">
      <c r="A108" s="626" t="s">
        <v>58</v>
      </c>
      <c r="B108" s="672"/>
      <c r="C108" s="628"/>
      <c r="D108" s="628">
        <f t="shared" si="139"/>
        <v>0</v>
      </c>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13" customFormat="1" ht="22.2" customHeight="1">
      <c r="A109" s="346" t="s">
        <v>58</v>
      </c>
      <c r="B109" s="65" t="s">
        <v>481</v>
      </c>
      <c r="C109" s="611"/>
      <c r="D109" s="611">
        <f t="shared" si="139"/>
        <v>0</v>
      </c>
      <c r="E109" s="611">
        <f t="shared" ref="E109:K109" si="143">SUM(E110:E111)</f>
        <v>0</v>
      </c>
      <c r="F109" s="611">
        <f t="shared" si="143"/>
        <v>0</v>
      </c>
      <c r="G109" s="611">
        <f t="shared" si="143"/>
        <v>0</v>
      </c>
      <c r="H109" s="611">
        <f t="shared" si="143"/>
        <v>0</v>
      </c>
      <c r="I109" s="611">
        <f t="shared" si="143"/>
        <v>0</v>
      </c>
      <c r="J109" s="611">
        <f t="shared" si="143"/>
        <v>0</v>
      </c>
      <c r="K109" s="611">
        <f t="shared" si="143"/>
        <v>0</v>
      </c>
      <c r="L109" s="611"/>
      <c r="M109" s="611">
        <f t="shared" ref="M109:AF109" si="144">SUM(M110:M111)</f>
        <v>0</v>
      </c>
      <c r="N109" s="611">
        <f t="shared" si="144"/>
        <v>0</v>
      </c>
      <c r="O109" s="611">
        <f t="shared" si="144"/>
        <v>0</v>
      </c>
      <c r="P109" s="611">
        <f t="shared" si="144"/>
        <v>0</v>
      </c>
      <c r="Q109" s="611">
        <f t="shared" si="144"/>
        <v>0</v>
      </c>
      <c r="R109" s="611">
        <f t="shared" si="144"/>
        <v>0</v>
      </c>
      <c r="S109" s="611">
        <f t="shared" si="144"/>
        <v>0</v>
      </c>
      <c r="T109" s="611">
        <f t="shared" si="144"/>
        <v>0</v>
      </c>
      <c r="U109" s="611">
        <f t="shared" si="144"/>
        <v>0</v>
      </c>
      <c r="V109" s="611">
        <f t="shared" si="144"/>
        <v>0</v>
      </c>
      <c r="W109" s="611">
        <f t="shared" si="144"/>
        <v>0</v>
      </c>
      <c r="X109" s="611">
        <f t="shared" si="144"/>
        <v>0</v>
      </c>
      <c r="Y109" s="611">
        <f t="shared" si="144"/>
        <v>0</v>
      </c>
      <c r="Z109" s="611">
        <f t="shared" si="144"/>
        <v>0</v>
      </c>
      <c r="AA109" s="611">
        <f t="shared" si="144"/>
        <v>0</v>
      </c>
      <c r="AB109" s="611">
        <f t="shared" si="144"/>
        <v>0</v>
      </c>
      <c r="AC109" s="611">
        <f t="shared" si="144"/>
        <v>0</v>
      </c>
      <c r="AD109" s="611">
        <f t="shared" si="144"/>
        <v>0</v>
      </c>
      <c r="AE109" s="611">
        <f t="shared" si="144"/>
        <v>0</v>
      </c>
      <c r="AF109" s="611">
        <f t="shared" si="144"/>
        <v>0</v>
      </c>
      <c r="AG109" s="611"/>
      <c r="AH109" s="611">
        <f t="shared" ref="AH109:BA109" si="145">SUM(AH110:AH111)</f>
        <v>0</v>
      </c>
      <c r="AI109" s="611">
        <f t="shared" si="145"/>
        <v>0</v>
      </c>
      <c r="AJ109" s="611">
        <f t="shared" si="145"/>
        <v>0</v>
      </c>
      <c r="AK109" s="611">
        <f t="shared" si="145"/>
        <v>0</v>
      </c>
      <c r="AL109" s="611">
        <f t="shared" si="145"/>
        <v>0</v>
      </c>
      <c r="AM109" s="611">
        <f t="shared" si="145"/>
        <v>0</v>
      </c>
      <c r="AN109" s="611">
        <f t="shared" si="145"/>
        <v>0</v>
      </c>
      <c r="AO109" s="611">
        <f t="shared" si="145"/>
        <v>0</v>
      </c>
      <c r="AP109" s="611">
        <f t="shared" si="145"/>
        <v>0</v>
      </c>
      <c r="AQ109" s="611">
        <f t="shared" si="145"/>
        <v>0</v>
      </c>
      <c r="AR109" s="611">
        <f t="shared" si="145"/>
        <v>0</v>
      </c>
      <c r="AS109" s="611">
        <f t="shared" si="145"/>
        <v>0</v>
      </c>
      <c r="AT109" s="611">
        <f t="shared" si="145"/>
        <v>0</v>
      </c>
      <c r="AU109" s="611">
        <f t="shared" si="145"/>
        <v>0</v>
      </c>
      <c r="AV109" s="611">
        <f t="shared" si="145"/>
        <v>0</v>
      </c>
      <c r="AW109" s="611">
        <f t="shared" si="145"/>
        <v>0</v>
      </c>
      <c r="AX109" s="611">
        <f t="shared" si="145"/>
        <v>0</v>
      </c>
      <c r="AY109" s="611">
        <f t="shared" si="145"/>
        <v>0</v>
      </c>
      <c r="AZ109" s="611">
        <f t="shared" si="145"/>
        <v>0</v>
      </c>
      <c r="BA109" s="611">
        <f t="shared" si="145"/>
        <v>0</v>
      </c>
      <c r="BB109" s="58" t="s">
        <v>231</v>
      </c>
      <c r="BC109" s="63"/>
      <c r="BD109" s="63"/>
      <c r="BE109" s="85">
        <v>2016</v>
      </c>
      <c r="BF109" s="63"/>
      <c r="BG109" s="63"/>
    </row>
    <row r="110" spans="1:59" s="630" customFormat="1" ht="22.2" customHeight="1">
      <c r="A110" s="626" t="s">
        <v>58</v>
      </c>
      <c r="B110" s="672"/>
      <c r="C110" s="628"/>
      <c r="D110" s="628">
        <f t="shared" si="139"/>
        <v>0</v>
      </c>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customHeight="1">
      <c r="A111" s="626" t="s">
        <v>58</v>
      </c>
      <c r="B111" s="672"/>
      <c r="C111" s="628"/>
      <c r="D111" s="628">
        <f t="shared" si="139"/>
        <v>0</v>
      </c>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13" customFormat="1" ht="22.2" customHeight="1">
      <c r="A112" s="346" t="s">
        <v>60</v>
      </c>
      <c r="B112" s="624" t="s">
        <v>210</v>
      </c>
      <c r="C112" s="611">
        <f>SUM(C113,C117)</f>
        <v>0</v>
      </c>
      <c r="D112" s="611">
        <f>SUM(D113+D117)</f>
        <v>0</v>
      </c>
      <c r="E112" s="611">
        <f t="shared" ref="E112:K112" si="146">SUM(E113,E117)</f>
        <v>0</v>
      </c>
      <c r="F112" s="611">
        <f t="shared" si="146"/>
        <v>0</v>
      </c>
      <c r="G112" s="611">
        <f t="shared" si="146"/>
        <v>0</v>
      </c>
      <c r="H112" s="611">
        <f t="shared" si="146"/>
        <v>0</v>
      </c>
      <c r="I112" s="611">
        <f t="shared" si="146"/>
        <v>0</v>
      </c>
      <c r="J112" s="611">
        <f t="shared" si="146"/>
        <v>0</v>
      </c>
      <c r="K112" s="611">
        <f t="shared" si="146"/>
        <v>0</v>
      </c>
      <c r="L112" s="611"/>
      <c r="M112" s="611">
        <f t="shared" ref="M112:AF112" si="147">SUM(M113,M117)</f>
        <v>0</v>
      </c>
      <c r="N112" s="611">
        <f t="shared" si="147"/>
        <v>0</v>
      </c>
      <c r="O112" s="611">
        <f t="shared" si="147"/>
        <v>0</v>
      </c>
      <c r="P112" s="611">
        <f t="shared" si="147"/>
        <v>0</v>
      </c>
      <c r="Q112" s="611">
        <f t="shared" si="147"/>
        <v>0</v>
      </c>
      <c r="R112" s="611">
        <f t="shared" si="147"/>
        <v>0</v>
      </c>
      <c r="S112" s="611">
        <f t="shared" si="147"/>
        <v>0</v>
      </c>
      <c r="T112" s="611">
        <f t="shared" si="147"/>
        <v>0</v>
      </c>
      <c r="U112" s="611">
        <f t="shared" si="147"/>
        <v>0</v>
      </c>
      <c r="V112" s="611">
        <f t="shared" si="147"/>
        <v>0</v>
      </c>
      <c r="W112" s="611">
        <f t="shared" si="147"/>
        <v>0</v>
      </c>
      <c r="X112" s="611">
        <f t="shared" si="147"/>
        <v>0</v>
      </c>
      <c r="Y112" s="611">
        <f t="shared" si="147"/>
        <v>0</v>
      </c>
      <c r="Z112" s="611">
        <f t="shared" si="147"/>
        <v>0</v>
      </c>
      <c r="AA112" s="611">
        <f t="shared" si="147"/>
        <v>0</v>
      </c>
      <c r="AB112" s="611">
        <f t="shared" si="147"/>
        <v>0</v>
      </c>
      <c r="AC112" s="611">
        <f t="shared" si="147"/>
        <v>0</v>
      </c>
      <c r="AD112" s="611">
        <f t="shared" si="147"/>
        <v>0</v>
      </c>
      <c r="AE112" s="611">
        <f t="shared" si="147"/>
        <v>0</v>
      </c>
      <c r="AF112" s="611">
        <f t="shared" si="147"/>
        <v>0</v>
      </c>
      <c r="AG112" s="611"/>
      <c r="AH112" s="611">
        <f t="shared" ref="AH112:BA112" si="148">SUM(AH113,AH117)</f>
        <v>0</v>
      </c>
      <c r="AI112" s="611">
        <f t="shared" si="148"/>
        <v>0</v>
      </c>
      <c r="AJ112" s="611">
        <f t="shared" si="148"/>
        <v>0</v>
      </c>
      <c r="AK112" s="611">
        <f t="shared" si="148"/>
        <v>0</v>
      </c>
      <c r="AL112" s="611">
        <f t="shared" si="148"/>
        <v>0</v>
      </c>
      <c r="AM112" s="611">
        <f t="shared" si="148"/>
        <v>0</v>
      </c>
      <c r="AN112" s="611">
        <f t="shared" si="148"/>
        <v>0</v>
      </c>
      <c r="AO112" s="611">
        <f t="shared" si="148"/>
        <v>0</v>
      </c>
      <c r="AP112" s="611">
        <f t="shared" si="148"/>
        <v>0</v>
      </c>
      <c r="AQ112" s="611">
        <f t="shared" si="148"/>
        <v>0</v>
      </c>
      <c r="AR112" s="611">
        <f t="shared" si="148"/>
        <v>0</v>
      </c>
      <c r="AS112" s="611">
        <f t="shared" si="148"/>
        <v>0</v>
      </c>
      <c r="AT112" s="611">
        <f t="shared" si="148"/>
        <v>0</v>
      </c>
      <c r="AU112" s="611">
        <f t="shared" si="148"/>
        <v>0</v>
      </c>
      <c r="AV112" s="611">
        <f t="shared" si="148"/>
        <v>0</v>
      </c>
      <c r="AW112" s="611">
        <f t="shared" si="148"/>
        <v>0</v>
      </c>
      <c r="AX112" s="611">
        <f t="shared" si="148"/>
        <v>0</v>
      </c>
      <c r="AY112" s="611">
        <f t="shared" si="148"/>
        <v>0</v>
      </c>
      <c r="AZ112" s="611">
        <f t="shared" si="148"/>
        <v>0</v>
      </c>
      <c r="BA112" s="611">
        <f t="shared" si="148"/>
        <v>0</v>
      </c>
      <c r="BB112" s="58" t="s">
        <v>231</v>
      </c>
      <c r="BC112" s="63"/>
      <c r="BD112" s="63"/>
      <c r="BE112" s="85">
        <v>2016</v>
      </c>
      <c r="BF112" s="63"/>
      <c r="BG112" s="63"/>
    </row>
    <row r="113" spans="1:59" s="613" customFormat="1" ht="22.2" customHeight="1">
      <c r="A113" s="346" t="s">
        <v>60</v>
      </c>
      <c r="B113" s="65" t="s">
        <v>480</v>
      </c>
      <c r="C113" s="611"/>
      <c r="D113" s="611">
        <f t="shared" ref="D113:D119" si="149">SUM(E113:BA113)</f>
        <v>0</v>
      </c>
      <c r="E113" s="611">
        <f t="shared" ref="E113:K113" si="150">SUM(E114:E116)</f>
        <v>0</v>
      </c>
      <c r="F113" s="611">
        <f t="shared" si="150"/>
        <v>0</v>
      </c>
      <c r="G113" s="611">
        <f t="shared" si="150"/>
        <v>0</v>
      </c>
      <c r="H113" s="611">
        <f t="shared" si="150"/>
        <v>0</v>
      </c>
      <c r="I113" s="611">
        <f t="shared" si="150"/>
        <v>0</v>
      </c>
      <c r="J113" s="611">
        <f t="shared" si="150"/>
        <v>0</v>
      </c>
      <c r="K113" s="611">
        <f t="shared" si="150"/>
        <v>0</v>
      </c>
      <c r="L113" s="611"/>
      <c r="M113" s="611">
        <f t="shared" ref="M113:AF113" si="151">SUM(M114:M116)</f>
        <v>0</v>
      </c>
      <c r="N113" s="611">
        <f t="shared" si="151"/>
        <v>0</v>
      </c>
      <c r="O113" s="611">
        <f t="shared" si="151"/>
        <v>0</v>
      </c>
      <c r="P113" s="611">
        <f t="shared" si="151"/>
        <v>0</v>
      </c>
      <c r="Q113" s="611">
        <f t="shared" si="151"/>
        <v>0</v>
      </c>
      <c r="R113" s="611">
        <f t="shared" si="151"/>
        <v>0</v>
      </c>
      <c r="S113" s="611">
        <f t="shared" si="151"/>
        <v>0</v>
      </c>
      <c r="T113" s="611">
        <f t="shared" si="151"/>
        <v>0</v>
      </c>
      <c r="U113" s="611">
        <f t="shared" si="151"/>
        <v>0</v>
      </c>
      <c r="V113" s="611">
        <f t="shared" si="151"/>
        <v>0</v>
      </c>
      <c r="W113" s="611">
        <f t="shared" si="151"/>
        <v>0</v>
      </c>
      <c r="X113" s="611">
        <f t="shared" si="151"/>
        <v>0</v>
      </c>
      <c r="Y113" s="611">
        <f t="shared" si="151"/>
        <v>0</v>
      </c>
      <c r="Z113" s="611">
        <f t="shared" si="151"/>
        <v>0</v>
      </c>
      <c r="AA113" s="611">
        <f t="shared" si="151"/>
        <v>0</v>
      </c>
      <c r="AB113" s="611">
        <f t="shared" si="151"/>
        <v>0</v>
      </c>
      <c r="AC113" s="611">
        <f t="shared" si="151"/>
        <v>0</v>
      </c>
      <c r="AD113" s="611">
        <f t="shared" si="151"/>
        <v>0</v>
      </c>
      <c r="AE113" s="611">
        <f t="shared" si="151"/>
        <v>0</v>
      </c>
      <c r="AF113" s="611">
        <f t="shared" si="151"/>
        <v>0</v>
      </c>
      <c r="AG113" s="611"/>
      <c r="AH113" s="611">
        <f t="shared" ref="AH113:BA113" si="152">SUM(AH114:AH116)</f>
        <v>0</v>
      </c>
      <c r="AI113" s="611">
        <f t="shared" si="152"/>
        <v>0</v>
      </c>
      <c r="AJ113" s="611">
        <f t="shared" si="152"/>
        <v>0</v>
      </c>
      <c r="AK113" s="611">
        <f t="shared" si="152"/>
        <v>0</v>
      </c>
      <c r="AL113" s="611">
        <f t="shared" si="152"/>
        <v>0</v>
      </c>
      <c r="AM113" s="611">
        <f t="shared" si="152"/>
        <v>0</v>
      </c>
      <c r="AN113" s="611">
        <f t="shared" si="152"/>
        <v>0</v>
      </c>
      <c r="AO113" s="611">
        <f t="shared" si="152"/>
        <v>0</v>
      </c>
      <c r="AP113" s="611">
        <f t="shared" si="152"/>
        <v>0</v>
      </c>
      <c r="AQ113" s="611">
        <f t="shared" si="152"/>
        <v>0</v>
      </c>
      <c r="AR113" s="611">
        <f t="shared" si="152"/>
        <v>0</v>
      </c>
      <c r="AS113" s="611">
        <f t="shared" si="152"/>
        <v>0</v>
      </c>
      <c r="AT113" s="611">
        <f t="shared" si="152"/>
        <v>0</v>
      </c>
      <c r="AU113" s="611">
        <f t="shared" si="152"/>
        <v>0</v>
      </c>
      <c r="AV113" s="611">
        <f t="shared" si="152"/>
        <v>0</v>
      </c>
      <c r="AW113" s="611">
        <f t="shared" si="152"/>
        <v>0</v>
      </c>
      <c r="AX113" s="611">
        <f t="shared" si="152"/>
        <v>0</v>
      </c>
      <c r="AY113" s="611">
        <f t="shared" si="152"/>
        <v>0</v>
      </c>
      <c r="AZ113" s="611">
        <f t="shared" si="152"/>
        <v>0</v>
      </c>
      <c r="BA113" s="611">
        <f t="shared" si="152"/>
        <v>0</v>
      </c>
      <c r="BB113" s="58" t="s">
        <v>231</v>
      </c>
      <c r="BC113" s="63"/>
      <c r="BD113" s="63"/>
      <c r="BE113" s="85">
        <v>2016</v>
      </c>
      <c r="BF113" s="63"/>
      <c r="BG113" s="63"/>
    </row>
    <row r="114" spans="1:59" s="630" customFormat="1" ht="27.75" customHeight="1">
      <c r="A114" s="626" t="s">
        <v>60</v>
      </c>
      <c r="B114" s="717"/>
      <c r="C114" s="628"/>
      <c r="D114" s="628">
        <f t="shared" si="149"/>
        <v>0</v>
      </c>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27.75" customHeight="1">
      <c r="A115" s="626" t="s">
        <v>60</v>
      </c>
      <c r="B115" s="717"/>
      <c r="C115" s="628"/>
      <c r="D115" s="628">
        <f t="shared" si="149"/>
        <v>0</v>
      </c>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c r="BC115" s="629"/>
      <c r="BD115" s="629"/>
      <c r="BE115" s="606"/>
      <c r="BF115" s="629"/>
      <c r="BG115" s="629"/>
    </row>
    <row r="116" spans="1:59" s="630" customFormat="1" ht="24" customHeight="1">
      <c r="A116" s="626" t="s">
        <v>60</v>
      </c>
      <c r="B116" s="672"/>
      <c r="C116" s="628"/>
      <c r="D116" s="628">
        <f t="shared" si="149"/>
        <v>0</v>
      </c>
      <c r="E116" s="628"/>
      <c r="F116" s="628"/>
      <c r="G116" s="628"/>
      <c r="H116" s="628"/>
      <c r="I116" s="628"/>
      <c r="J116" s="628"/>
      <c r="K116" s="628"/>
      <c r="L116" s="628"/>
      <c r="M116" s="628"/>
      <c r="N116" s="628"/>
      <c r="O116" s="628"/>
      <c r="P116" s="628"/>
      <c r="Q116" s="628"/>
      <c r="R116" s="628"/>
      <c r="S116" s="628"/>
      <c r="T116" s="628"/>
      <c r="U116" s="628"/>
      <c r="V116" s="628"/>
      <c r="W116" s="628"/>
      <c r="X116" s="628"/>
      <c r="Y116" s="628"/>
      <c r="Z116" s="628"/>
      <c r="AA116" s="628"/>
      <c r="AB116" s="628"/>
      <c r="AC116" s="628"/>
      <c r="AD116" s="628"/>
      <c r="AE116" s="628"/>
      <c r="AF116" s="628"/>
      <c r="AG116" s="628"/>
      <c r="AH116" s="628"/>
      <c r="AI116" s="628"/>
      <c r="AJ116" s="628"/>
      <c r="AK116" s="628"/>
      <c r="AL116" s="628"/>
      <c r="AM116" s="628"/>
      <c r="AN116" s="628"/>
      <c r="AO116" s="628"/>
      <c r="AP116" s="628"/>
      <c r="AQ116" s="628"/>
      <c r="AR116" s="628"/>
      <c r="AS116" s="628"/>
      <c r="AT116" s="628"/>
      <c r="AU116" s="628"/>
      <c r="AV116" s="628"/>
      <c r="AW116" s="628"/>
      <c r="AX116" s="628"/>
      <c r="AY116" s="628"/>
      <c r="AZ116" s="628"/>
      <c r="BA116" s="628"/>
      <c r="BB116" s="604" t="s">
        <v>231</v>
      </c>
      <c r="BC116" s="629"/>
      <c r="BD116" s="629"/>
      <c r="BE116" s="606">
        <v>2016</v>
      </c>
      <c r="BF116" s="629"/>
      <c r="BG116" s="629"/>
    </row>
    <row r="117" spans="1:59" s="613" customFormat="1" ht="22.2" customHeight="1">
      <c r="A117" s="346" t="s">
        <v>60</v>
      </c>
      <c r="B117" s="65" t="s">
        <v>481</v>
      </c>
      <c r="C117" s="611"/>
      <c r="D117" s="611">
        <f t="shared" si="149"/>
        <v>0</v>
      </c>
      <c r="E117" s="611">
        <f t="shared" ref="E117:K117" si="153">SUM(E118:E119)</f>
        <v>0</v>
      </c>
      <c r="F117" s="611">
        <f t="shared" si="153"/>
        <v>0</v>
      </c>
      <c r="G117" s="611">
        <f t="shared" si="153"/>
        <v>0</v>
      </c>
      <c r="H117" s="611">
        <f t="shared" si="153"/>
        <v>0</v>
      </c>
      <c r="I117" s="611">
        <f t="shared" si="153"/>
        <v>0</v>
      </c>
      <c r="J117" s="611">
        <f t="shared" si="153"/>
        <v>0</v>
      </c>
      <c r="K117" s="611">
        <f t="shared" si="153"/>
        <v>0</v>
      </c>
      <c r="L117" s="611"/>
      <c r="M117" s="611">
        <f t="shared" ref="M117:AF117" si="154">SUM(M118:M119)</f>
        <v>0</v>
      </c>
      <c r="N117" s="611">
        <f t="shared" si="154"/>
        <v>0</v>
      </c>
      <c r="O117" s="611">
        <f t="shared" si="154"/>
        <v>0</v>
      </c>
      <c r="P117" s="611">
        <f t="shared" si="154"/>
        <v>0</v>
      </c>
      <c r="Q117" s="611">
        <f t="shared" si="154"/>
        <v>0</v>
      </c>
      <c r="R117" s="611">
        <f t="shared" si="154"/>
        <v>0</v>
      </c>
      <c r="S117" s="611">
        <f t="shared" si="154"/>
        <v>0</v>
      </c>
      <c r="T117" s="611">
        <f t="shared" si="154"/>
        <v>0</v>
      </c>
      <c r="U117" s="611">
        <f t="shared" si="154"/>
        <v>0</v>
      </c>
      <c r="V117" s="611">
        <f t="shared" si="154"/>
        <v>0</v>
      </c>
      <c r="W117" s="611">
        <f t="shared" si="154"/>
        <v>0</v>
      </c>
      <c r="X117" s="611">
        <f t="shared" si="154"/>
        <v>0</v>
      </c>
      <c r="Y117" s="611">
        <f t="shared" si="154"/>
        <v>0</v>
      </c>
      <c r="Z117" s="611">
        <f t="shared" si="154"/>
        <v>0</v>
      </c>
      <c r="AA117" s="611">
        <f t="shared" si="154"/>
        <v>0</v>
      </c>
      <c r="AB117" s="611">
        <f t="shared" si="154"/>
        <v>0</v>
      </c>
      <c r="AC117" s="611">
        <f t="shared" si="154"/>
        <v>0</v>
      </c>
      <c r="AD117" s="611">
        <f t="shared" si="154"/>
        <v>0</v>
      </c>
      <c r="AE117" s="611">
        <f t="shared" si="154"/>
        <v>0</v>
      </c>
      <c r="AF117" s="611">
        <f t="shared" si="154"/>
        <v>0</v>
      </c>
      <c r="AG117" s="611"/>
      <c r="AH117" s="611">
        <f t="shared" ref="AH117:BA117" si="155">SUM(AH118:AH119)</f>
        <v>0</v>
      </c>
      <c r="AI117" s="611">
        <f t="shared" si="155"/>
        <v>0</v>
      </c>
      <c r="AJ117" s="611">
        <f t="shared" si="155"/>
        <v>0</v>
      </c>
      <c r="AK117" s="611">
        <f t="shared" si="155"/>
        <v>0</v>
      </c>
      <c r="AL117" s="611">
        <f t="shared" si="155"/>
        <v>0</v>
      </c>
      <c r="AM117" s="611">
        <f t="shared" si="155"/>
        <v>0</v>
      </c>
      <c r="AN117" s="611">
        <f t="shared" si="155"/>
        <v>0</v>
      </c>
      <c r="AO117" s="611">
        <f t="shared" si="155"/>
        <v>0</v>
      </c>
      <c r="AP117" s="611">
        <f t="shared" si="155"/>
        <v>0</v>
      </c>
      <c r="AQ117" s="611">
        <f t="shared" si="155"/>
        <v>0</v>
      </c>
      <c r="AR117" s="611">
        <f t="shared" si="155"/>
        <v>0</v>
      </c>
      <c r="AS117" s="611">
        <f t="shared" si="155"/>
        <v>0</v>
      </c>
      <c r="AT117" s="611">
        <f t="shared" si="155"/>
        <v>0</v>
      </c>
      <c r="AU117" s="611">
        <f t="shared" si="155"/>
        <v>0</v>
      </c>
      <c r="AV117" s="611">
        <f t="shared" si="155"/>
        <v>0</v>
      </c>
      <c r="AW117" s="611">
        <f t="shared" si="155"/>
        <v>0</v>
      </c>
      <c r="AX117" s="611">
        <f t="shared" si="155"/>
        <v>0</v>
      </c>
      <c r="AY117" s="611">
        <f t="shared" si="155"/>
        <v>0</v>
      </c>
      <c r="AZ117" s="611">
        <f t="shared" si="155"/>
        <v>0</v>
      </c>
      <c r="BA117" s="611">
        <f t="shared" si="155"/>
        <v>0</v>
      </c>
      <c r="BB117" s="58" t="s">
        <v>231</v>
      </c>
      <c r="BC117" s="63"/>
      <c r="BD117" s="63"/>
      <c r="BE117" s="85">
        <v>2016</v>
      </c>
      <c r="BF117" s="63"/>
      <c r="BG117" s="63"/>
    </row>
    <row r="118" spans="1:59" s="630" customFormat="1" ht="22.2" customHeight="1">
      <c r="A118" s="626" t="s">
        <v>60</v>
      </c>
      <c r="B118" s="672"/>
      <c r="C118" s="628"/>
      <c r="D118" s="628">
        <f t="shared" si="149"/>
        <v>0</v>
      </c>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30" customFormat="1" ht="22.2" customHeight="1">
      <c r="A119" s="626" t="s">
        <v>60</v>
      </c>
      <c r="B119" s="672"/>
      <c r="C119" s="628"/>
      <c r="D119" s="628">
        <f t="shared" si="149"/>
        <v>0</v>
      </c>
      <c r="E119" s="628"/>
      <c r="F119" s="628"/>
      <c r="G119" s="628"/>
      <c r="H119" s="628"/>
      <c r="I119" s="628"/>
      <c r="J119" s="628"/>
      <c r="K119" s="628"/>
      <c r="L119" s="628"/>
      <c r="M119" s="628"/>
      <c r="N119" s="628"/>
      <c r="O119" s="628"/>
      <c r="P119" s="628"/>
      <c r="Q119" s="628"/>
      <c r="R119" s="628"/>
      <c r="S119" s="628"/>
      <c r="T119" s="628"/>
      <c r="U119" s="628"/>
      <c r="V119" s="628"/>
      <c r="W119" s="628"/>
      <c r="X119" s="628"/>
      <c r="Y119" s="628"/>
      <c r="Z119" s="628"/>
      <c r="AA119" s="628"/>
      <c r="AB119" s="628"/>
      <c r="AC119" s="628"/>
      <c r="AD119" s="628"/>
      <c r="AE119" s="628"/>
      <c r="AF119" s="628"/>
      <c r="AG119" s="628"/>
      <c r="AH119" s="628"/>
      <c r="AI119" s="628"/>
      <c r="AJ119" s="628"/>
      <c r="AK119" s="628"/>
      <c r="AL119" s="628"/>
      <c r="AM119" s="628"/>
      <c r="AN119" s="628"/>
      <c r="AO119" s="628"/>
      <c r="AP119" s="628"/>
      <c r="AQ119" s="628"/>
      <c r="AR119" s="628"/>
      <c r="AS119" s="628"/>
      <c r="AT119" s="628"/>
      <c r="AU119" s="628"/>
      <c r="AV119" s="628"/>
      <c r="AW119" s="628"/>
      <c r="AX119" s="628"/>
      <c r="AY119" s="628"/>
      <c r="AZ119" s="628"/>
      <c r="BA119" s="628"/>
      <c r="BB119" s="604" t="s">
        <v>231</v>
      </c>
      <c r="BC119" s="629"/>
      <c r="BD119" s="629"/>
      <c r="BE119" s="606">
        <v>2016</v>
      </c>
      <c r="BF119" s="629"/>
      <c r="BG119" s="629"/>
    </row>
    <row r="120" spans="1:59" s="634" customFormat="1" ht="22.2" customHeight="1">
      <c r="A120" s="350">
        <v>2</v>
      </c>
      <c r="B120" s="625" t="s">
        <v>227</v>
      </c>
      <c r="C120" s="619">
        <f>SUM(C121,C124)</f>
        <v>0</v>
      </c>
      <c r="D120" s="619">
        <f>SUM(D121+D124)</f>
        <v>0</v>
      </c>
      <c r="E120" s="619">
        <f t="shared" ref="E120:K120" si="156">SUM(E121,E124)</f>
        <v>0</v>
      </c>
      <c r="F120" s="619">
        <f t="shared" si="156"/>
        <v>0</v>
      </c>
      <c r="G120" s="619">
        <f t="shared" si="156"/>
        <v>0</v>
      </c>
      <c r="H120" s="619">
        <f t="shared" si="156"/>
        <v>0</v>
      </c>
      <c r="I120" s="611">
        <f t="shared" si="156"/>
        <v>0</v>
      </c>
      <c r="J120" s="611">
        <f t="shared" si="156"/>
        <v>0</v>
      </c>
      <c r="K120" s="611">
        <f t="shared" si="156"/>
        <v>0</v>
      </c>
      <c r="L120" s="611"/>
      <c r="M120" s="611">
        <f t="shared" ref="M120:AF120" si="157">SUM(M121,M124)</f>
        <v>0</v>
      </c>
      <c r="N120" s="611">
        <f t="shared" si="157"/>
        <v>0</v>
      </c>
      <c r="O120" s="611">
        <f t="shared" si="157"/>
        <v>0</v>
      </c>
      <c r="P120" s="619">
        <f t="shared" si="157"/>
        <v>0</v>
      </c>
      <c r="Q120" s="611">
        <f t="shared" si="157"/>
        <v>0</v>
      </c>
      <c r="R120" s="611">
        <f t="shared" si="157"/>
        <v>0</v>
      </c>
      <c r="S120" s="611">
        <f t="shared" si="157"/>
        <v>0</v>
      </c>
      <c r="T120" s="611">
        <f t="shared" si="157"/>
        <v>0</v>
      </c>
      <c r="U120" s="619">
        <f t="shared" si="157"/>
        <v>0</v>
      </c>
      <c r="V120" s="611">
        <f t="shared" si="157"/>
        <v>0</v>
      </c>
      <c r="W120" s="611">
        <f t="shared" si="157"/>
        <v>0</v>
      </c>
      <c r="X120" s="611">
        <f t="shared" si="157"/>
        <v>0</v>
      </c>
      <c r="Y120" s="619">
        <f t="shared" si="157"/>
        <v>0</v>
      </c>
      <c r="Z120" s="611">
        <f t="shared" si="157"/>
        <v>0</v>
      </c>
      <c r="AA120" s="611">
        <f t="shared" si="157"/>
        <v>0</v>
      </c>
      <c r="AB120" s="611">
        <f t="shared" si="157"/>
        <v>0</v>
      </c>
      <c r="AC120" s="611">
        <f t="shared" si="157"/>
        <v>0</v>
      </c>
      <c r="AD120" s="611">
        <f t="shared" si="157"/>
        <v>0</v>
      </c>
      <c r="AE120" s="611">
        <f t="shared" si="157"/>
        <v>0</v>
      </c>
      <c r="AF120" s="611">
        <f t="shared" si="157"/>
        <v>0</v>
      </c>
      <c r="AG120" s="611"/>
      <c r="AH120" s="611">
        <f t="shared" ref="AH120:BA120" si="158">SUM(AH121,AH124)</f>
        <v>0</v>
      </c>
      <c r="AI120" s="611">
        <f t="shared" si="158"/>
        <v>0</v>
      </c>
      <c r="AJ120" s="611">
        <f t="shared" si="158"/>
        <v>0</v>
      </c>
      <c r="AK120" s="611">
        <f t="shared" si="158"/>
        <v>0</v>
      </c>
      <c r="AL120" s="611">
        <f t="shared" si="158"/>
        <v>0</v>
      </c>
      <c r="AM120" s="611">
        <f t="shared" si="158"/>
        <v>0</v>
      </c>
      <c r="AN120" s="611">
        <f t="shared" si="158"/>
        <v>0</v>
      </c>
      <c r="AO120" s="611">
        <f t="shared" si="158"/>
        <v>0</v>
      </c>
      <c r="AP120" s="611">
        <f t="shared" si="158"/>
        <v>0</v>
      </c>
      <c r="AQ120" s="611">
        <f t="shared" si="158"/>
        <v>0</v>
      </c>
      <c r="AR120" s="611">
        <f t="shared" si="158"/>
        <v>0</v>
      </c>
      <c r="AS120" s="619">
        <f t="shared" si="158"/>
        <v>0</v>
      </c>
      <c r="AT120" s="619">
        <f t="shared" si="158"/>
        <v>0</v>
      </c>
      <c r="AU120" s="611">
        <f t="shared" si="158"/>
        <v>0</v>
      </c>
      <c r="AV120" s="611">
        <f t="shared" si="158"/>
        <v>0</v>
      </c>
      <c r="AW120" s="611">
        <f t="shared" si="158"/>
        <v>0</v>
      </c>
      <c r="AX120" s="611">
        <f t="shared" si="158"/>
        <v>0</v>
      </c>
      <c r="AY120" s="611">
        <f t="shared" si="158"/>
        <v>0</v>
      </c>
      <c r="AZ120" s="611">
        <f t="shared" si="158"/>
        <v>0</v>
      </c>
      <c r="BA120" s="611">
        <f t="shared" si="158"/>
        <v>0</v>
      </c>
      <c r="BB120" s="58" t="s">
        <v>231</v>
      </c>
      <c r="BC120" s="63"/>
      <c r="BD120" s="92"/>
      <c r="BE120" s="85">
        <v>2016</v>
      </c>
      <c r="BF120" s="91"/>
      <c r="BG120" s="91"/>
    </row>
    <row r="121" spans="1:59" s="613" customFormat="1" ht="22.2" customHeight="1">
      <c r="A121" s="346" t="s">
        <v>63</v>
      </c>
      <c r="B121" s="65" t="s">
        <v>480</v>
      </c>
      <c r="C121" s="611"/>
      <c r="D121" s="611">
        <f t="shared" ref="D121:D126" si="159">SUM(E121:BA121)</f>
        <v>0</v>
      </c>
      <c r="E121" s="611">
        <f t="shared" ref="E121:K121" si="160">SUM(E122:E123)</f>
        <v>0</v>
      </c>
      <c r="F121" s="611">
        <f t="shared" si="160"/>
        <v>0</v>
      </c>
      <c r="G121" s="611">
        <f t="shared" si="160"/>
        <v>0</v>
      </c>
      <c r="H121" s="611">
        <f t="shared" si="160"/>
        <v>0</v>
      </c>
      <c r="I121" s="611">
        <f t="shared" si="160"/>
        <v>0</v>
      </c>
      <c r="J121" s="611">
        <f t="shared" si="160"/>
        <v>0</v>
      </c>
      <c r="K121" s="611">
        <f t="shared" si="160"/>
        <v>0</v>
      </c>
      <c r="L121" s="611"/>
      <c r="M121" s="611">
        <f t="shared" ref="M121:AF121" si="161">SUM(M122:M123)</f>
        <v>0</v>
      </c>
      <c r="N121" s="611">
        <f t="shared" si="161"/>
        <v>0</v>
      </c>
      <c r="O121" s="611">
        <f t="shared" si="161"/>
        <v>0</v>
      </c>
      <c r="P121" s="611">
        <f t="shared" si="161"/>
        <v>0</v>
      </c>
      <c r="Q121" s="611">
        <f t="shared" si="161"/>
        <v>0</v>
      </c>
      <c r="R121" s="611">
        <f t="shared" si="161"/>
        <v>0</v>
      </c>
      <c r="S121" s="611">
        <f t="shared" si="161"/>
        <v>0</v>
      </c>
      <c r="T121" s="611">
        <f t="shared" si="161"/>
        <v>0</v>
      </c>
      <c r="U121" s="611">
        <f t="shared" si="161"/>
        <v>0</v>
      </c>
      <c r="V121" s="611">
        <f t="shared" si="161"/>
        <v>0</v>
      </c>
      <c r="W121" s="611">
        <f t="shared" si="161"/>
        <v>0</v>
      </c>
      <c r="X121" s="611">
        <f t="shared" si="161"/>
        <v>0</v>
      </c>
      <c r="Y121" s="611">
        <f t="shared" si="161"/>
        <v>0</v>
      </c>
      <c r="Z121" s="611">
        <f t="shared" si="161"/>
        <v>0</v>
      </c>
      <c r="AA121" s="611">
        <f t="shared" si="161"/>
        <v>0</v>
      </c>
      <c r="AB121" s="611">
        <f t="shared" si="161"/>
        <v>0</v>
      </c>
      <c r="AC121" s="611">
        <f t="shared" si="161"/>
        <v>0</v>
      </c>
      <c r="AD121" s="611">
        <f t="shared" si="161"/>
        <v>0</v>
      </c>
      <c r="AE121" s="611">
        <f t="shared" si="161"/>
        <v>0</v>
      </c>
      <c r="AF121" s="611">
        <f t="shared" si="161"/>
        <v>0</v>
      </c>
      <c r="AG121" s="611"/>
      <c r="AH121" s="611">
        <f t="shared" ref="AH121:BA121" si="162">SUM(AH122:AH123)</f>
        <v>0</v>
      </c>
      <c r="AI121" s="611">
        <f t="shared" si="162"/>
        <v>0</v>
      </c>
      <c r="AJ121" s="611">
        <f t="shared" si="162"/>
        <v>0</v>
      </c>
      <c r="AK121" s="611">
        <f t="shared" si="162"/>
        <v>0</v>
      </c>
      <c r="AL121" s="611">
        <f t="shared" si="162"/>
        <v>0</v>
      </c>
      <c r="AM121" s="611">
        <f t="shared" si="162"/>
        <v>0</v>
      </c>
      <c r="AN121" s="611">
        <f t="shared" si="162"/>
        <v>0</v>
      </c>
      <c r="AO121" s="611">
        <f t="shared" si="162"/>
        <v>0</v>
      </c>
      <c r="AP121" s="611">
        <f t="shared" si="162"/>
        <v>0</v>
      </c>
      <c r="AQ121" s="611">
        <f t="shared" si="162"/>
        <v>0</v>
      </c>
      <c r="AR121" s="611">
        <f t="shared" si="162"/>
        <v>0</v>
      </c>
      <c r="AS121" s="611">
        <f t="shared" si="162"/>
        <v>0</v>
      </c>
      <c r="AT121" s="611">
        <f t="shared" si="162"/>
        <v>0</v>
      </c>
      <c r="AU121" s="611">
        <f t="shared" si="162"/>
        <v>0</v>
      </c>
      <c r="AV121" s="611">
        <f t="shared" si="162"/>
        <v>0</v>
      </c>
      <c r="AW121" s="611">
        <f t="shared" si="162"/>
        <v>0</v>
      </c>
      <c r="AX121" s="611">
        <f t="shared" si="162"/>
        <v>0</v>
      </c>
      <c r="AY121" s="611">
        <f t="shared" si="162"/>
        <v>0</v>
      </c>
      <c r="AZ121" s="611">
        <f t="shared" si="162"/>
        <v>0</v>
      </c>
      <c r="BA121" s="611">
        <f t="shared" si="162"/>
        <v>0</v>
      </c>
      <c r="BB121" s="58" t="s">
        <v>231</v>
      </c>
      <c r="BC121" s="63"/>
      <c r="BD121" s="63"/>
      <c r="BE121" s="85">
        <v>2016</v>
      </c>
      <c r="BF121" s="63"/>
      <c r="BG121" s="63"/>
    </row>
    <row r="122" spans="1:59" s="638" customFormat="1" ht="43.95" customHeight="1">
      <c r="A122" s="626" t="s">
        <v>63</v>
      </c>
      <c r="B122" s="627"/>
      <c r="C122" s="635"/>
      <c r="D122" s="635">
        <f t="shared" si="159"/>
        <v>0</v>
      </c>
      <c r="E122" s="635"/>
      <c r="F122" s="635"/>
      <c r="G122" s="635"/>
      <c r="H122" s="635"/>
      <c r="I122" s="628"/>
      <c r="J122" s="628"/>
      <c r="K122" s="628"/>
      <c r="L122" s="628"/>
      <c r="M122" s="628"/>
      <c r="N122" s="628"/>
      <c r="O122" s="628"/>
      <c r="P122" s="635"/>
      <c r="Q122" s="628"/>
      <c r="R122" s="628"/>
      <c r="S122" s="628"/>
      <c r="T122" s="628"/>
      <c r="U122" s="635"/>
      <c r="V122" s="628"/>
      <c r="W122" s="628"/>
      <c r="X122" s="628"/>
      <c r="Y122" s="635"/>
      <c r="Z122" s="628"/>
      <c r="AA122" s="628"/>
      <c r="AB122" s="628"/>
      <c r="AC122" s="628"/>
      <c r="AD122" s="628"/>
      <c r="AE122" s="628"/>
      <c r="AF122" s="628"/>
      <c r="AG122" s="628"/>
      <c r="AH122" s="628"/>
      <c r="AI122" s="628"/>
      <c r="AJ122" s="628"/>
      <c r="AK122" s="628"/>
      <c r="AL122" s="628"/>
      <c r="AM122" s="628"/>
      <c r="AN122" s="628"/>
      <c r="AO122" s="628"/>
      <c r="AP122" s="628"/>
      <c r="AQ122" s="628"/>
      <c r="AR122" s="628"/>
      <c r="AS122" s="635"/>
      <c r="AT122" s="635"/>
      <c r="AU122" s="628"/>
      <c r="AV122" s="628"/>
      <c r="AW122" s="628"/>
      <c r="AX122" s="628"/>
      <c r="AY122" s="628"/>
      <c r="AZ122" s="628"/>
      <c r="BA122" s="628"/>
      <c r="BB122" s="604" t="s">
        <v>231</v>
      </c>
      <c r="BC122" s="629"/>
      <c r="BD122" s="70"/>
      <c r="BE122" s="606">
        <v>2016</v>
      </c>
      <c r="BF122" s="637"/>
      <c r="BG122" s="637"/>
    </row>
    <row r="123" spans="1:59" s="630" customFormat="1" ht="22.2" customHeight="1">
      <c r="A123" s="626" t="s">
        <v>63</v>
      </c>
      <c r="B123" s="672"/>
      <c r="C123" s="628"/>
      <c r="D123" s="628">
        <f t="shared" si="159"/>
        <v>0</v>
      </c>
      <c r="E123" s="628"/>
      <c r="F123" s="628"/>
      <c r="G123" s="628"/>
      <c r="H123" s="628"/>
      <c r="I123" s="628"/>
      <c r="J123" s="628"/>
      <c r="K123" s="628"/>
      <c r="L123" s="628"/>
      <c r="M123" s="628"/>
      <c r="N123" s="628"/>
      <c r="O123" s="628"/>
      <c r="P123" s="628"/>
      <c r="Q123" s="628"/>
      <c r="R123" s="628"/>
      <c r="S123" s="628"/>
      <c r="T123" s="628"/>
      <c r="U123" s="628"/>
      <c r="V123" s="628"/>
      <c r="W123" s="628"/>
      <c r="X123" s="628"/>
      <c r="Y123" s="628"/>
      <c r="Z123" s="628"/>
      <c r="AA123" s="628"/>
      <c r="AB123" s="628"/>
      <c r="AC123" s="628"/>
      <c r="AD123" s="628"/>
      <c r="AE123" s="628"/>
      <c r="AF123" s="628"/>
      <c r="AG123" s="628"/>
      <c r="AH123" s="628"/>
      <c r="AI123" s="628"/>
      <c r="AJ123" s="628"/>
      <c r="AK123" s="628"/>
      <c r="AL123" s="628"/>
      <c r="AM123" s="628"/>
      <c r="AN123" s="628"/>
      <c r="AO123" s="628"/>
      <c r="AP123" s="628"/>
      <c r="AQ123" s="628"/>
      <c r="AR123" s="628"/>
      <c r="AS123" s="628"/>
      <c r="AT123" s="628"/>
      <c r="AU123" s="628"/>
      <c r="AV123" s="628"/>
      <c r="AW123" s="628"/>
      <c r="AX123" s="628"/>
      <c r="AY123" s="628"/>
      <c r="AZ123" s="628"/>
      <c r="BA123" s="628"/>
      <c r="BB123" s="604" t="s">
        <v>231</v>
      </c>
      <c r="BC123" s="629"/>
      <c r="BD123" s="629"/>
      <c r="BE123" s="606">
        <v>2016</v>
      </c>
      <c r="BF123" s="629"/>
      <c r="BG123" s="629"/>
    </row>
    <row r="124" spans="1:59" s="613" customFormat="1" ht="22.2" customHeight="1">
      <c r="A124" s="346" t="s">
        <v>63</v>
      </c>
      <c r="B124" s="65" t="s">
        <v>481</v>
      </c>
      <c r="C124" s="611"/>
      <c r="D124" s="611">
        <f t="shared" si="159"/>
        <v>0</v>
      </c>
      <c r="E124" s="611">
        <f t="shared" ref="E124:K124" si="163">SUM(E125:E126)</f>
        <v>0</v>
      </c>
      <c r="F124" s="611">
        <f t="shared" si="163"/>
        <v>0</v>
      </c>
      <c r="G124" s="611">
        <f t="shared" si="163"/>
        <v>0</v>
      </c>
      <c r="H124" s="611">
        <f t="shared" si="163"/>
        <v>0</v>
      </c>
      <c r="I124" s="611">
        <f t="shared" si="163"/>
        <v>0</v>
      </c>
      <c r="J124" s="611">
        <f t="shared" si="163"/>
        <v>0</v>
      </c>
      <c r="K124" s="611">
        <f t="shared" si="163"/>
        <v>0</v>
      </c>
      <c r="L124" s="611"/>
      <c r="M124" s="611">
        <f t="shared" ref="M124:AF124" si="164">SUM(M125:M126)</f>
        <v>0</v>
      </c>
      <c r="N124" s="611">
        <f t="shared" si="164"/>
        <v>0</v>
      </c>
      <c r="O124" s="611">
        <f t="shared" si="164"/>
        <v>0</v>
      </c>
      <c r="P124" s="611">
        <f t="shared" si="164"/>
        <v>0</v>
      </c>
      <c r="Q124" s="611">
        <f t="shared" si="164"/>
        <v>0</v>
      </c>
      <c r="R124" s="611">
        <f t="shared" si="164"/>
        <v>0</v>
      </c>
      <c r="S124" s="611">
        <f t="shared" si="164"/>
        <v>0</v>
      </c>
      <c r="T124" s="611">
        <f t="shared" si="164"/>
        <v>0</v>
      </c>
      <c r="U124" s="611">
        <f t="shared" si="164"/>
        <v>0</v>
      </c>
      <c r="V124" s="611">
        <f t="shared" si="164"/>
        <v>0</v>
      </c>
      <c r="W124" s="611">
        <f t="shared" si="164"/>
        <v>0</v>
      </c>
      <c r="X124" s="611">
        <f t="shared" si="164"/>
        <v>0</v>
      </c>
      <c r="Y124" s="611">
        <f t="shared" si="164"/>
        <v>0</v>
      </c>
      <c r="Z124" s="611">
        <f t="shared" si="164"/>
        <v>0</v>
      </c>
      <c r="AA124" s="611">
        <f t="shared" si="164"/>
        <v>0</v>
      </c>
      <c r="AB124" s="611">
        <f t="shared" si="164"/>
        <v>0</v>
      </c>
      <c r="AC124" s="611">
        <f t="shared" si="164"/>
        <v>0</v>
      </c>
      <c r="AD124" s="611">
        <f t="shared" si="164"/>
        <v>0</v>
      </c>
      <c r="AE124" s="611">
        <f t="shared" si="164"/>
        <v>0</v>
      </c>
      <c r="AF124" s="611">
        <f t="shared" si="164"/>
        <v>0</v>
      </c>
      <c r="AG124" s="611"/>
      <c r="AH124" s="611">
        <f t="shared" ref="AH124:BA124" si="165">SUM(AH125:AH126)</f>
        <v>0</v>
      </c>
      <c r="AI124" s="611">
        <f t="shared" si="165"/>
        <v>0</v>
      </c>
      <c r="AJ124" s="611">
        <f t="shared" si="165"/>
        <v>0</v>
      </c>
      <c r="AK124" s="611">
        <f t="shared" si="165"/>
        <v>0</v>
      </c>
      <c r="AL124" s="611">
        <f t="shared" si="165"/>
        <v>0</v>
      </c>
      <c r="AM124" s="611">
        <f t="shared" si="165"/>
        <v>0</v>
      </c>
      <c r="AN124" s="611">
        <f t="shared" si="165"/>
        <v>0</v>
      </c>
      <c r="AO124" s="611">
        <f t="shared" si="165"/>
        <v>0</v>
      </c>
      <c r="AP124" s="611">
        <f t="shared" si="165"/>
        <v>0</v>
      </c>
      <c r="AQ124" s="611">
        <f t="shared" si="165"/>
        <v>0</v>
      </c>
      <c r="AR124" s="611">
        <f t="shared" si="165"/>
        <v>0</v>
      </c>
      <c r="AS124" s="611">
        <f t="shared" si="165"/>
        <v>0</v>
      </c>
      <c r="AT124" s="611">
        <f t="shared" si="165"/>
        <v>0</v>
      </c>
      <c r="AU124" s="611">
        <f t="shared" si="165"/>
        <v>0</v>
      </c>
      <c r="AV124" s="611">
        <f t="shared" si="165"/>
        <v>0</v>
      </c>
      <c r="AW124" s="611">
        <f t="shared" si="165"/>
        <v>0</v>
      </c>
      <c r="AX124" s="611">
        <f t="shared" si="165"/>
        <v>0</v>
      </c>
      <c r="AY124" s="611">
        <f t="shared" si="165"/>
        <v>0</v>
      </c>
      <c r="AZ124" s="611">
        <f t="shared" si="165"/>
        <v>0</v>
      </c>
      <c r="BA124" s="611">
        <f t="shared" si="165"/>
        <v>0</v>
      </c>
      <c r="BB124" s="58" t="s">
        <v>231</v>
      </c>
      <c r="BC124" s="63"/>
      <c r="BD124" s="63"/>
      <c r="BE124" s="85">
        <v>2016</v>
      </c>
      <c r="BF124" s="63"/>
      <c r="BG124" s="63"/>
    </row>
    <row r="125" spans="1:59" s="630" customFormat="1" ht="22.2" customHeight="1">
      <c r="A125" s="626" t="s">
        <v>63</v>
      </c>
      <c r="B125" s="727"/>
      <c r="C125" s="628"/>
      <c r="D125" s="628">
        <f t="shared" si="159"/>
        <v>0</v>
      </c>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30" customFormat="1" ht="22.2" customHeight="1">
      <c r="A126" s="626" t="s">
        <v>63</v>
      </c>
      <c r="B126" s="672"/>
      <c r="C126" s="628"/>
      <c r="D126" s="628">
        <f t="shared" si="159"/>
        <v>0</v>
      </c>
      <c r="E126" s="628"/>
      <c r="F126" s="628"/>
      <c r="G126" s="628"/>
      <c r="H126" s="628"/>
      <c r="I126" s="628"/>
      <c r="J126" s="628"/>
      <c r="K126" s="628"/>
      <c r="L126" s="628"/>
      <c r="M126" s="628"/>
      <c r="N126" s="628"/>
      <c r="O126" s="628"/>
      <c r="P126" s="628"/>
      <c r="Q126" s="628"/>
      <c r="R126" s="628"/>
      <c r="S126" s="628"/>
      <c r="T126" s="628"/>
      <c r="U126" s="628"/>
      <c r="V126" s="628"/>
      <c r="W126" s="628"/>
      <c r="X126" s="628"/>
      <c r="Y126" s="628"/>
      <c r="Z126" s="628"/>
      <c r="AA126" s="628"/>
      <c r="AB126" s="628"/>
      <c r="AC126" s="628"/>
      <c r="AD126" s="628"/>
      <c r="AE126" s="628"/>
      <c r="AF126" s="628"/>
      <c r="AG126" s="628"/>
      <c r="AH126" s="628"/>
      <c r="AI126" s="628"/>
      <c r="AJ126" s="628"/>
      <c r="AK126" s="628"/>
      <c r="AL126" s="628"/>
      <c r="AM126" s="628"/>
      <c r="AN126" s="628"/>
      <c r="AO126" s="628"/>
      <c r="AP126" s="628"/>
      <c r="AQ126" s="628"/>
      <c r="AR126" s="628"/>
      <c r="AS126" s="628"/>
      <c r="AT126" s="628"/>
      <c r="AU126" s="628"/>
      <c r="AV126" s="628"/>
      <c r="AW126" s="628"/>
      <c r="AX126" s="628"/>
      <c r="AY126" s="628"/>
      <c r="AZ126" s="628"/>
      <c r="BA126" s="628"/>
      <c r="BB126" s="604" t="s">
        <v>231</v>
      </c>
      <c r="BC126" s="629"/>
      <c r="BD126" s="629"/>
      <c r="BE126" s="606">
        <v>2016</v>
      </c>
      <c r="BF126" s="629"/>
      <c r="BG126" s="629"/>
    </row>
    <row r="127" spans="1:59" s="613" customFormat="1" ht="22.2" customHeight="1">
      <c r="A127" s="346" t="s">
        <v>66</v>
      </c>
      <c r="B127" s="615" t="s">
        <v>492</v>
      </c>
      <c r="C127" s="611">
        <f>SUM(C128,C131)</f>
        <v>0</v>
      </c>
      <c r="D127" s="611">
        <f>SUM(D128+D131)</f>
        <v>0</v>
      </c>
      <c r="E127" s="611">
        <f t="shared" ref="E127:K127" si="166">SUM(E128,E131)</f>
        <v>0</v>
      </c>
      <c r="F127" s="611">
        <f t="shared" si="166"/>
        <v>0</v>
      </c>
      <c r="G127" s="611">
        <f t="shared" si="166"/>
        <v>0</v>
      </c>
      <c r="H127" s="611">
        <f t="shared" si="166"/>
        <v>0</v>
      </c>
      <c r="I127" s="611">
        <f t="shared" si="166"/>
        <v>0</v>
      </c>
      <c r="J127" s="611">
        <f t="shared" si="166"/>
        <v>0</v>
      </c>
      <c r="K127" s="611">
        <f t="shared" si="166"/>
        <v>0</v>
      </c>
      <c r="L127" s="611"/>
      <c r="M127" s="611">
        <f t="shared" ref="M127:AF127" si="167">SUM(M128,M131)</f>
        <v>0</v>
      </c>
      <c r="N127" s="611">
        <f t="shared" si="167"/>
        <v>0</v>
      </c>
      <c r="O127" s="611">
        <f t="shared" si="167"/>
        <v>0</v>
      </c>
      <c r="P127" s="611">
        <f t="shared" si="167"/>
        <v>0</v>
      </c>
      <c r="Q127" s="611">
        <f t="shared" si="167"/>
        <v>0</v>
      </c>
      <c r="R127" s="611">
        <f t="shared" si="167"/>
        <v>0</v>
      </c>
      <c r="S127" s="611">
        <f t="shared" si="167"/>
        <v>0</v>
      </c>
      <c r="T127" s="611">
        <f t="shared" si="167"/>
        <v>0</v>
      </c>
      <c r="U127" s="611">
        <f t="shared" si="167"/>
        <v>0</v>
      </c>
      <c r="V127" s="611">
        <f t="shared" si="167"/>
        <v>0</v>
      </c>
      <c r="W127" s="611">
        <f t="shared" si="167"/>
        <v>0</v>
      </c>
      <c r="X127" s="611">
        <f t="shared" si="167"/>
        <v>0</v>
      </c>
      <c r="Y127" s="611">
        <f t="shared" si="167"/>
        <v>0</v>
      </c>
      <c r="Z127" s="611">
        <f t="shared" si="167"/>
        <v>0</v>
      </c>
      <c r="AA127" s="611">
        <f t="shared" si="167"/>
        <v>0</v>
      </c>
      <c r="AB127" s="611">
        <f t="shared" si="167"/>
        <v>0</v>
      </c>
      <c r="AC127" s="611">
        <f t="shared" si="167"/>
        <v>0</v>
      </c>
      <c r="AD127" s="611">
        <f t="shared" si="167"/>
        <v>0</v>
      </c>
      <c r="AE127" s="611">
        <f t="shared" si="167"/>
        <v>0</v>
      </c>
      <c r="AF127" s="611">
        <f t="shared" si="167"/>
        <v>0</v>
      </c>
      <c r="AG127" s="611"/>
      <c r="AH127" s="611">
        <f t="shared" ref="AH127:BA127" si="168">SUM(AH128,AH131)</f>
        <v>0</v>
      </c>
      <c r="AI127" s="611">
        <f t="shared" si="168"/>
        <v>0</v>
      </c>
      <c r="AJ127" s="611">
        <f t="shared" si="168"/>
        <v>0</v>
      </c>
      <c r="AK127" s="611">
        <f t="shared" si="168"/>
        <v>0</v>
      </c>
      <c r="AL127" s="611">
        <f t="shared" si="168"/>
        <v>0</v>
      </c>
      <c r="AM127" s="611">
        <f t="shared" si="168"/>
        <v>0</v>
      </c>
      <c r="AN127" s="611">
        <f t="shared" si="168"/>
        <v>0</v>
      </c>
      <c r="AO127" s="611">
        <f t="shared" si="168"/>
        <v>0</v>
      </c>
      <c r="AP127" s="611">
        <f t="shared" si="168"/>
        <v>0</v>
      </c>
      <c r="AQ127" s="611">
        <f t="shared" si="168"/>
        <v>0</v>
      </c>
      <c r="AR127" s="611">
        <f t="shared" si="168"/>
        <v>0</v>
      </c>
      <c r="AS127" s="611">
        <f t="shared" si="168"/>
        <v>0</v>
      </c>
      <c r="AT127" s="611">
        <f t="shared" si="168"/>
        <v>0</v>
      </c>
      <c r="AU127" s="611">
        <f t="shared" si="168"/>
        <v>0</v>
      </c>
      <c r="AV127" s="611">
        <f t="shared" si="168"/>
        <v>0</v>
      </c>
      <c r="AW127" s="611">
        <f t="shared" si="168"/>
        <v>0</v>
      </c>
      <c r="AX127" s="611">
        <f t="shared" si="168"/>
        <v>0</v>
      </c>
      <c r="AY127" s="611">
        <f t="shared" si="168"/>
        <v>0</v>
      </c>
      <c r="AZ127" s="611">
        <f t="shared" si="168"/>
        <v>0</v>
      </c>
      <c r="BA127" s="611">
        <f t="shared" si="168"/>
        <v>0</v>
      </c>
      <c r="BB127" s="58" t="s">
        <v>231</v>
      </c>
      <c r="BC127" s="63"/>
      <c r="BD127" s="63"/>
      <c r="BE127" s="85">
        <v>2016</v>
      </c>
      <c r="BF127" s="63"/>
      <c r="BG127" s="63"/>
    </row>
    <row r="128" spans="1:59" s="613" customFormat="1" ht="22.2" customHeight="1">
      <c r="A128" s="346" t="s">
        <v>66</v>
      </c>
      <c r="B128" s="65" t="s">
        <v>480</v>
      </c>
      <c r="C128" s="611"/>
      <c r="D128" s="611">
        <f t="shared" ref="D128:D133" si="169">SUM(E128:BA128)</f>
        <v>0</v>
      </c>
      <c r="E128" s="611">
        <f t="shared" ref="E128:K128" si="170">SUM(E129:E130)</f>
        <v>0</v>
      </c>
      <c r="F128" s="611">
        <f t="shared" si="170"/>
        <v>0</v>
      </c>
      <c r="G128" s="611">
        <f t="shared" si="170"/>
        <v>0</v>
      </c>
      <c r="H128" s="611">
        <f t="shared" si="170"/>
        <v>0</v>
      </c>
      <c r="I128" s="611">
        <f t="shared" si="170"/>
        <v>0</v>
      </c>
      <c r="J128" s="611">
        <f t="shared" si="170"/>
        <v>0</v>
      </c>
      <c r="K128" s="611">
        <f t="shared" si="170"/>
        <v>0</v>
      </c>
      <c r="L128" s="611"/>
      <c r="M128" s="611">
        <f t="shared" ref="M128:AF128" si="171">SUM(M129:M130)</f>
        <v>0</v>
      </c>
      <c r="N128" s="611">
        <f t="shared" si="171"/>
        <v>0</v>
      </c>
      <c r="O128" s="611">
        <f t="shared" si="171"/>
        <v>0</v>
      </c>
      <c r="P128" s="611">
        <f t="shared" si="171"/>
        <v>0</v>
      </c>
      <c r="Q128" s="611">
        <f t="shared" si="171"/>
        <v>0</v>
      </c>
      <c r="R128" s="611">
        <f t="shared" si="171"/>
        <v>0</v>
      </c>
      <c r="S128" s="611">
        <f t="shared" si="171"/>
        <v>0</v>
      </c>
      <c r="T128" s="611">
        <f t="shared" si="171"/>
        <v>0</v>
      </c>
      <c r="U128" s="611">
        <f t="shared" si="171"/>
        <v>0</v>
      </c>
      <c r="V128" s="611">
        <f t="shared" si="171"/>
        <v>0</v>
      </c>
      <c r="W128" s="611">
        <f t="shared" si="171"/>
        <v>0</v>
      </c>
      <c r="X128" s="611">
        <f t="shared" si="171"/>
        <v>0</v>
      </c>
      <c r="Y128" s="611">
        <f t="shared" si="171"/>
        <v>0</v>
      </c>
      <c r="Z128" s="611">
        <f t="shared" si="171"/>
        <v>0</v>
      </c>
      <c r="AA128" s="611">
        <f t="shared" si="171"/>
        <v>0</v>
      </c>
      <c r="AB128" s="611">
        <f t="shared" si="171"/>
        <v>0</v>
      </c>
      <c r="AC128" s="611">
        <f t="shared" si="171"/>
        <v>0</v>
      </c>
      <c r="AD128" s="611">
        <f t="shared" si="171"/>
        <v>0</v>
      </c>
      <c r="AE128" s="611">
        <f t="shared" si="171"/>
        <v>0</v>
      </c>
      <c r="AF128" s="611">
        <f t="shared" si="171"/>
        <v>0</v>
      </c>
      <c r="AG128" s="611"/>
      <c r="AH128" s="611">
        <f t="shared" ref="AH128:BA128" si="172">SUM(AH129:AH130)</f>
        <v>0</v>
      </c>
      <c r="AI128" s="611">
        <f t="shared" si="172"/>
        <v>0</v>
      </c>
      <c r="AJ128" s="611">
        <f t="shared" si="172"/>
        <v>0</v>
      </c>
      <c r="AK128" s="611">
        <f t="shared" si="172"/>
        <v>0</v>
      </c>
      <c r="AL128" s="611">
        <f t="shared" si="172"/>
        <v>0</v>
      </c>
      <c r="AM128" s="611">
        <f t="shared" si="172"/>
        <v>0</v>
      </c>
      <c r="AN128" s="611">
        <f t="shared" si="172"/>
        <v>0</v>
      </c>
      <c r="AO128" s="611">
        <f t="shared" si="172"/>
        <v>0</v>
      </c>
      <c r="AP128" s="611">
        <f t="shared" si="172"/>
        <v>0</v>
      </c>
      <c r="AQ128" s="611">
        <f t="shared" si="172"/>
        <v>0</v>
      </c>
      <c r="AR128" s="611">
        <f t="shared" si="172"/>
        <v>0</v>
      </c>
      <c r="AS128" s="611">
        <f t="shared" si="172"/>
        <v>0</v>
      </c>
      <c r="AT128" s="611">
        <f t="shared" si="172"/>
        <v>0</v>
      </c>
      <c r="AU128" s="611">
        <f t="shared" si="172"/>
        <v>0</v>
      </c>
      <c r="AV128" s="611">
        <f t="shared" si="172"/>
        <v>0</v>
      </c>
      <c r="AW128" s="611">
        <f t="shared" si="172"/>
        <v>0</v>
      </c>
      <c r="AX128" s="611">
        <f t="shared" si="172"/>
        <v>0</v>
      </c>
      <c r="AY128" s="611">
        <f t="shared" si="172"/>
        <v>0</v>
      </c>
      <c r="AZ128" s="611">
        <f t="shared" si="172"/>
        <v>0</v>
      </c>
      <c r="BA128" s="611">
        <f t="shared" si="172"/>
        <v>0</v>
      </c>
      <c r="BB128" s="58" t="s">
        <v>231</v>
      </c>
      <c r="BC128" s="63"/>
      <c r="BD128" s="63"/>
      <c r="BE128" s="85">
        <v>2016</v>
      </c>
      <c r="BF128" s="63"/>
      <c r="BG128" s="63"/>
    </row>
    <row r="129" spans="1:59" s="630" customFormat="1" ht="22.2" customHeight="1">
      <c r="A129" s="626" t="s">
        <v>66</v>
      </c>
      <c r="B129" s="672"/>
      <c r="C129" s="628"/>
      <c r="D129" s="628">
        <f t="shared" si="169"/>
        <v>0</v>
      </c>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30" customFormat="1" ht="22.2" customHeight="1">
      <c r="A130" s="626" t="s">
        <v>66</v>
      </c>
      <c r="B130" s="672"/>
      <c r="C130" s="628"/>
      <c r="D130" s="628">
        <f t="shared" si="169"/>
        <v>0</v>
      </c>
      <c r="E130" s="628"/>
      <c r="F130" s="628"/>
      <c r="G130" s="628"/>
      <c r="H130" s="628"/>
      <c r="I130" s="628"/>
      <c r="J130" s="628"/>
      <c r="K130" s="628"/>
      <c r="L130" s="628"/>
      <c r="M130" s="628"/>
      <c r="N130" s="628"/>
      <c r="O130" s="628"/>
      <c r="P130" s="628"/>
      <c r="Q130" s="628"/>
      <c r="R130" s="628"/>
      <c r="S130" s="628"/>
      <c r="T130" s="628"/>
      <c r="U130" s="628"/>
      <c r="V130" s="628"/>
      <c r="W130" s="628"/>
      <c r="X130" s="628"/>
      <c r="Y130" s="628"/>
      <c r="Z130" s="628"/>
      <c r="AA130" s="628"/>
      <c r="AB130" s="628"/>
      <c r="AC130" s="628"/>
      <c r="AD130" s="628"/>
      <c r="AE130" s="628"/>
      <c r="AF130" s="628"/>
      <c r="AG130" s="628"/>
      <c r="AH130" s="628"/>
      <c r="AI130" s="628"/>
      <c r="AJ130" s="628"/>
      <c r="AK130" s="628"/>
      <c r="AL130" s="628"/>
      <c r="AM130" s="628"/>
      <c r="AN130" s="628"/>
      <c r="AO130" s="628"/>
      <c r="AP130" s="628"/>
      <c r="AQ130" s="628"/>
      <c r="AR130" s="628"/>
      <c r="AS130" s="628"/>
      <c r="AT130" s="628"/>
      <c r="AU130" s="628"/>
      <c r="AV130" s="628"/>
      <c r="AW130" s="628"/>
      <c r="AX130" s="628"/>
      <c r="AY130" s="628"/>
      <c r="AZ130" s="628"/>
      <c r="BA130" s="628"/>
      <c r="BB130" s="604" t="s">
        <v>231</v>
      </c>
      <c r="BC130" s="629"/>
      <c r="BD130" s="629"/>
      <c r="BE130" s="606">
        <v>2016</v>
      </c>
      <c r="BF130" s="629"/>
      <c r="BG130" s="629"/>
    </row>
    <row r="131" spans="1:59" s="613" customFormat="1" ht="22.2" customHeight="1">
      <c r="A131" s="346" t="s">
        <v>66</v>
      </c>
      <c r="B131" s="65" t="s">
        <v>481</v>
      </c>
      <c r="C131" s="611"/>
      <c r="D131" s="611">
        <f t="shared" si="169"/>
        <v>0</v>
      </c>
      <c r="E131" s="611">
        <f t="shared" ref="E131:K131" si="173">SUM(E132:E133)</f>
        <v>0</v>
      </c>
      <c r="F131" s="611">
        <f t="shared" si="173"/>
        <v>0</v>
      </c>
      <c r="G131" s="611">
        <f t="shared" si="173"/>
        <v>0</v>
      </c>
      <c r="H131" s="611">
        <f t="shared" si="173"/>
        <v>0</v>
      </c>
      <c r="I131" s="611">
        <f t="shared" si="173"/>
        <v>0</v>
      </c>
      <c r="J131" s="611">
        <f t="shared" si="173"/>
        <v>0</v>
      </c>
      <c r="K131" s="611">
        <f t="shared" si="173"/>
        <v>0</v>
      </c>
      <c r="L131" s="611"/>
      <c r="M131" s="611">
        <f t="shared" ref="M131:AF131" si="174">SUM(M132:M133)</f>
        <v>0</v>
      </c>
      <c r="N131" s="611">
        <f t="shared" si="174"/>
        <v>0</v>
      </c>
      <c r="O131" s="611">
        <f t="shared" si="174"/>
        <v>0</v>
      </c>
      <c r="P131" s="611">
        <f t="shared" si="174"/>
        <v>0</v>
      </c>
      <c r="Q131" s="611">
        <f t="shared" si="174"/>
        <v>0</v>
      </c>
      <c r="R131" s="611">
        <f t="shared" si="174"/>
        <v>0</v>
      </c>
      <c r="S131" s="611">
        <f t="shared" si="174"/>
        <v>0</v>
      </c>
      <c r="T131" s="611">
        <f t="shared" si="174"/>
        <v>0</v>
      </c>
      <c r="U131" s="611">
        <f t="shared" si="174"/>
        <v>0</v>
      </c>
      <c r="V131" s="611">
        <f t="shared" si="174"/>
        <v>0</v>
      </c>
      <c r="W131" s="611">
        <f t="shared" si="174"/>
        <v>0</v>
      </c>
      <c r="X131" s="611">
        <f t="shared" si="174"/>
        <v>0</v>
      </c>
      <c r="Y131" s="611">
        <f t="shared" si="174"/>
        <v>0</v>
      </c>
      <c r="Z131" s="611">
        <f t="shared" si="174"/>
        <v>0</v>
      </c>
      <c r="AA131" s="611">
        <f t="shared" si="174"/>
        <v>0</v>
      </c>
      <c r="AB131" s="611">
        <f t="shared" si="174"/>
        <v>0</v>
      </c>
      <c r="AC131" s="611">
        <f t="shared" si="174"/>
        <v>0</v>
      </c>
      <c r="AD131" s="611">
        <f t="shared" si="174"/>
        <v>0</v>
      </c>
      <c r="AE131" s="611">
        <f t="shared" si="174"/>
        <v>0</v>
      </c>
      <c r="AF131" s="611">
        <f t="shared" si="174"/>
        <v>0</v>
      </c>
      <c r="AG131" s="611"/>
      <c r="AH131" s="611">
        <f t="shared" ref="AH131:BA131" si="175">SUM(AH132:AH133)</f>
        <v>0</v>
      </c>
      <c r="AI131" s="611">
        <f t="shared" si="175"/>
        <v>0</v>
      </c>
      <c r="AJ131" s="611">
        <f t="shared" si="175"/>
        <v>0</v>
      </c>
      <c r="AK131" s="611">
        <f t="shared" si="175"/>
        <v>0</v>
      </c>
      <c r="AL131" s="611">
        <f t="shared" si="175"/>
        <v>0</v>
      </c>
      <c r="AM131" s="611">
        <f t="shared" si="175"/>
        <v>0</v>
      </c>
      <c r="AN131" s="611">
        <f t="shared" si="175"/>
        <v>0</v>
      </c>
      <c r="AO131" s="611">
        <f t="shared" si="175"/>
        <v>0</v>
      </c>
      <c r="AP131" s="611">
        <f t="shared" si="175"/>
        <v>0</v>
      </c>
      <c r="AQ131" s="611">
        <f t="shared" si="175"/>
        <v>0</v>
      </c>
      <c r="AR131" s="611">
        <f t="shared" si="175"/>
        <v>0</v>
      </c>
      <c r="AS131" s="611">
        <f t="shared" si="175"/>
        <v>0</v>
      </c>
      <c r="AT131" s="611">
        <f t="shared" si="175"/>
        <v>0</v>
      </c>
      <c r="AU131" s="611">
        <f t="shared" si="175"/>
        <v>0</v>
      </c>
      <c r="AV131" s="611">
        <f t="shared" si="175"/>
        <v>0</v>
      </c>
      <c r="AW131" s="611">
        <f t="shared" si="175"/>
        <v>0</v>
      </c>
      <c r="AX131" s="611">
        <f t="shared" si="175"/>
        <v>0</v>
      </c>
      <c r="AY131" s="611">
        <f t="shared" si="175"/>
        <v>0</v>
      </c>
      <c r="AZ131" s="611">
        <f t="shared" si="175"/>
        <v>0</v>
      </c>
      <c r="BA131" s="611">
        <f t="shared" si="175"/>
        <v>0</v>
      </c>
      <c r="BB131" s="58" t="s">
        <v>231</v>
      </c>
      <c r="BC131" s="63"/>
      <c r="BD131" s="63"/>
      <c r="BE131" s="85">
        <v>2016</v>
      </c>
      <c r="BF131" s="63"/>
      <c r="BG131" s="63"/>
    </row>
    <row r="132" spans="1:59" s="630" customFormat="1" ht="22.2" customHeight="1">
      <c r="A132" s="626" t="s">
        <v>66</v>
      </c>
      <c r="B132" s="672"/>
      <c r="C132" s="628"/>
      <c r="D132" s="628">
        <f t="shared" si="169"/>
        <v>0</v>
      </c>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30" customFormat="1" ht="22.2" customHeight="1">
      <c r="A133" s="626" t="s">
        <v>66</v>
      </c>
      <c r="B133" s="672"/>
      <c r="C133" s="628"/>
      <c r="D133" s="628">
        <f t="shared" si="169"/>
        <v>0</v>
      </c>
      <c r="E133" s="628"/>
      <c r="F133" s="628"/>
      <c r="G133" s="628"/>
      <c r="H133" s="628"/>
      <c r="I133" s="628"/>
      <c r="J133" s="628"/>
      <c r="K133" s="628"/>
      <c r="L133" s="628"/>
      <c r="M133" s="628"/>
      <c r="N133" s="628"/>
      <c r="O133" s="628"/>
      <c r="P133" s="628"/>
      <c r="Q133" s="628"/>
      <c r="R133" s="628"/>
      <c r="S133" s="628"/>
      <c r="T133" s="628"/>
      <c r="U133" s="628"/>
      <c r="V133" s="628"/>
      <c r="W133" s="628"/>
      <c r="X133" s="628"/>
      <c r="Y133" s="628"/>
      <c r="Z133" s="628"/>
      <c r="AA133" s="628"/>
      <c r="AB133" s="628"/>
      <c r="AC133" s="628"/>
      <c r="AD133" s="628"/>
      <c r="AE133" s="628"/>
      <c r="AF133" s="628"/>
      <c r="AG133" s="628"/>
      <c r="AH133" s="628"/>
      <c r="AI133" s="628"/>
      <c r="AJ133" s="628"/>
      <c r="AK133" s="628"/>
      <c r="AL133" s="628"/>
      <c r="AM133" s="628"/>
      <c r="AN133" s="628"/>
      <c r="AO133" s="628"/>
      <c r="AP133" s="628"/>
      <c r="AQ133" s="628"/>
      <c r="AR133" s="628"/>
      <c r="AS133" s="628"/>
      <c r="AT133" s="628"/>
      <c r="AU133" s="628"/>
      <c r="AV133" s="628"/>
      <c r="AW133" s="628"/>
      <c r="AX133" s="628"/>
      <c r="AY133" s="628"/>
      <c r="AZ133" s="628"/>
      <c r="BA133" s="628"/>
      <c r="BB133" s="604" t="s">
        <v>231</v>
      </c>
      <c r="BC133" s="629"/>
      <c r="BD133" s="629"/>
      <c r="BE133" s="606">
        <v>2016</v>
      </c>
      <c r="BF133" s="629"/>
      <c r="BG133" s="629"/>
    </row>
    <row r="134" spans="1:59" s="613" customFormat="1" ht="22.2" customHeight="1">
      <c r="A134" s="346" t="s">
        <v>117</v>
      </c>
      <c r="B134" s="615" t="s">
        <v>507</v>
      </c>
      <c r="C134" s="611">
        <f>SUM(C135,C138)</f>
        <v>0</v>
      </c>
      <c r="D134" s="611">
        <f>SUM(D135+D138)</f>
        <v>0</v>
      </c>
      <c r="E134" s="611">
        <f t="shared" ref="E134:K134" si="176">SUM(E135,E138)</f>
        <v>0</v>
      </c>
      <c r="F134" s="611">
        <f t="shared" si="176"/>
        <v>0</v>
      </c>
      <c r="G134" s="611">
        <f t="shared" si="176"/>
        <v>0</v>
      </c>
      <c r="H134" s="611">
        <f t="shared" si="176"/>
        <v>0</v>
      </c>
      <c r="I134" s="611">
        <f t="shared" si="176"/>
        <v>0</v>
      </c>
      <c r="J134" s="611">
        <f t="shared" si="176"/>
        <v>0</v>
      </c>
      <c r="K134" s="611">
        <f t="shared" si="176"/>
        <v>0</v>
      </c>
      <c r="L134" s="611"/>
      <c r="M134" s="611">
        <f t="shared" ref="M134:AF134" si="177">SUM(M135,M138)</f>
        <v>0</v>
      </c>
      <c r="N134" s="611">
        <f t="shared" si="177"/>
        <v>0</v>
      </c>
      <c r="O134" s="611">
        <f t="shared" si="177"/>
        <v>0</v>
      </c>
      <c r="P134" s="611">
        <f t="shared" si="177"/>
        <v>0</v>
      </c>
      <c r="Q134" s="611">
        <f t="shared" si="177"/>
        <v>0</v>
      </c>
      <c r="R134" s="611">
        <f t="shared" si="177"/>
        <v>0</v>
      </c>
      <c r="S134" s="611">
        <f t="shared" si="177"/>
        <v>0</v>
      </c>
      <c r="T134" s="611">
        <f t="shared" si="177"/>
        <v>0</v>
      </c>
      <c r="U134" s="611">
        <f t="shared" si="177"/>
        <v>0</v>
      </c>
      <c r="V134" s="611">
        <f t="shared" si="177"/>
        <v>0</v>
      </c>
      <c r="W134" s="611">
        <f t="shared" si="177"/>
        <v>0</v>
      </c>
      <c r="X134" s="611">
        <f t="shared" si="177"/>
        <v>0</v>
      </c>
      <c r="Y134" s="611">
        <f t="shared" si="177"/>
        <v>0</v>
      </c>
      <c r="Z134" s="611">
        <f t="shared" si="177"/>
        <v>0</v>
      </c>
      <c r="AA134" s="611">
        <f t="shared" si="177"/>
        <v>0</v>
      </c>
      <c r="AB134" s="611">
        <f t="shared" si="177"/>
        <v>0</v>
      </c>
      <c r="AC134" s="611">
        <f t="shared" si="177"/>
        <v>0</v>
      </c>
      <c r="AD134" s="611">
        <f t="shared" si="177"/>
        <v>0</v>
      </c>
      <c r="AE134" s="611">
        <f t="shared" si="177"/>
        <v>0</v>
      </c>
      <c r="AF134" s="611">
        <f t="shared" si="177"/>
        <v>0</v>
      </c>
      <c r="AG134" s="611"/>
      <c r="AH134" s="611">
        <f t="shared" ref="AH134:BA134" si="178">SUM(AH135,AH138)</f>
        <v>0</v>
      </c>
      <c r="AI134" s="611">
        <f t="shared" si="178"/>
        <v>0</v>
      </c>
      <c r="AJ134" s="611">
        <f t="shared" si="178"/>
        <v>0</v>
      </c>
      <c r="AK134" s="611">
        <f t="shared" si="178"/>
        <v>0</v>
      </c>
      <c r="AL134" s="611">
        <f t="shared" si="178"/>
        <v>0</v>
      </c>
      <c r="AM134" s="611">
        <f t="shared" si="178"/>
        <v>0</v>
      </c>
      <c r="AN134" s="611">
        <f t="shared" si="178"/>
        <v>0</v>
      </c>
      <c r="AO134" s="611">
        <f t="shared" si="178"/>
        <v>0</v>
      </c>
      <c r="AP134" s="611">
        <f t="shared" si="178"/>
        <v>0</v>
      </c>
      <c r="AQ134" s="611">
        <f t="shared" si="178"/>
        <v>0</v>
      </c>
      <c r="AR134" s="611">
        <f t="shared" si="178"/>
        <v>0</v>
      </c>
      <c r="AS134" s="611">
        <f t="shared" si="178"/>
        <v>0</v>
      </c>
      <c r="AT134" s="611">
        <f t="shared" si="178"/>
        <v>0</v>
      </c>
      <c r="AU134" s="611">
        <f t="shared" si="178"/>
        <v>0</v>
      </c>
      <c r="AV134" s="611">
        <f t="shared" si="178"/>
        <v>0</v>
      </c>
      <c r="AW134" s="611">
        <f t="shared" si="178"/>
        <v>0</v>
      </c>
      <c r="AX134" s="611">
        <f t="shared" si="178"/>
        <v>0</v>
      </c>
      <c r="AY134" s="611">
        <f t="shared" si="178"/>
        <v>0</v>
      </c>
      <c r="AZ134" s="611">
        <f t="shared" si="178"/>
        <v>0</v>
      </c>
      <c r="BA134" s="611">
        <f t="shared" si="178"/>
        <v>0</v>
      </c>
      <c r="BB134" s="58" t="s">
        <v>231</v>
      </c>
      <c r="BC134" s="63"/>
      <c r="BD134" s="63"/>
      <c r="BE134" s="43">
        <v>2016</v>
      </c>
      <c r="BF134" s="62"/>
      <c r="BG134" s="62"/>
    </row>
    <row r="135" spans="1:59" s="613" customFormat="1" ht="22.2" customHeight="1">
      <c r="A135" s="346" t="s">
        <v>117</v>
      </c>
      <c r="B135" s="65" t="s">
        <v>480</v>
      </c>
      <c r="C135" s="611"/>
      <c r="D135" s="611">
        <f t="shared" ref="D135:D140" si="179">SUM(E135:BA135)</f>
        <v>0</v>
      </c>
      <c r="E135" s="611">
        <f t="shared" ref="E135:K135" si="180">SUM(E136:E137)</f>
        <v>0</v>
      </c>
      <c r="F135" s="611">
        <f t="shared" si="180"/>
        <v>0</v>
      </c>
      <c r="G135" s="611">
        <f t="shared" si="180"/>
        <v>0</v>
      </c>
      <c r="H135" s="611">
        <f t="shared" si="180"/>
        <v>0</v>
      </c>
      <c r="I135" s="611">
        <f t="shared" si="180"/>
        <v>0</v>
      </c>
      <c r="J135" s="611">
        <f t="shared" si="180"/>
        <v>0</v>
      </c>
      <c r="K135" s="611">
        <f t="shared" si="180"/>
        <v>0</v>
      </c>
      <c r="L135" s="611"/>
      <c r="M135" s="611">
        <f t="shared" ref="M135:AF135" si="181">SUM(M136:M137)</f>
        <v>0</v>
      </c>
      <c r="N135" s="611">
        <f t="shared" si="181"/>
        <v>0</v>
      </c>
      <c r="O135" s="611">
        <f t="shared" si="181"/>
        <v>0</v>
      </c>
      <c r="P135" s="611">
        <f t="shared" si="181"/>
        <v>0</v>
      </c>
      <c r="Q135" s="611">
        <f t="shared" si="181"/>
        <v>0</v>
      </c>
      <c r="R135" s="611">
        <f t="shared" si="181"/>
        <v>0</v>
      </c>
      <c r="S135" s="611">
        <f t="shared" si="181"/>
        <v>0</v>
      </c>
      <c r="T135" s="611">
        <f t="shared" si="181"/>
        <v>0</v>
      </c>
      <c r="U135" s="611">
        <f t="shared" si="181"/>
        <v>0</v>
      </c>
      <c r="V135" s="611">
        <f t="shared" si="181"/>
        <v>0</v>
      </c>
      <c r="W135" s="611">
        <f t="shared" si="181"/>
        <v>0</v>
      </c>
      <c r="X135" s="611">
        <f t="shared" si="181"/>
        <v>0</v>
      </c>
      <c r="Y135" s="611">
        <f t="shared" si="181"/>
        <v>0</v>
      </c>
      <c r="Z135" s="611">
        <f t="shared" si="181"/>
        <v>0</v>
      </c>
      <c r="AA135" s="611">
        <f t="shared" si="181"/>
        <v>0</v>
      </c>
      <c r="AB135" s="611">
        <f t="shared" si="181"/>
        <v>0</v>
      </c>
      <c r="AC135" s="611">
        <f t="shared" si="181"/>
        <v>0</v>
      </c>
      <c r="AD135" s="611">
        <f t="shared" si="181"/>
        <v>0</v>
      </c>
      <c r="AE135" s="611">
        <f t="shared" si="181"/>
        <v>0</v>
      </c>
      <c r="AF135" s="611">
        <f t="shared" si="181"/>
        <v>0</v>
      </c>
      <c r="AG135" s="611"/>
      <c r="AH135" s="611">
        <f t="shared" ref="AH135:BA135" si="182">SUM(AH136:AH137)</f>
        <v>0</v>
      </c>
      <c r="AI135" s="611">
        <f t="shared" si="182"/>
        <v>0</v>
      </c>
      <c r="AJ135" s="611">
        <f t="shared" si="182"/>
        <v>0</v>
      </c>
      <c r="AK135" s="611">
        <f t="shared" si="182"/>
        <v>0</v>
      </c>
      <c r="AL135" s="611">
        <f t="shared" si="182"/>
        <v>0</v>
      </c>
      <c r="AM135" s="611">
        <f t="shared" si="182"/>
        <v>0</v>
      </c>
      <c r="AN135" s="611">
        <f t="shared" si="182"/>
        <v>0</v>
      </c>
      <c r="AO135" s="611">
        <f t="shared" si="182"/>
        <v>0</v>
      </c>
      <c r="AP135" s="611">
        <f t="shared" si="182"/>
        <v>0</v>
      </c>
      <c r="AQ135" s="611">
        <f t="shared" si="182"/>
        <v>0</v>
      </c>
      <c r="AR135" s="611">
        <f t="shared" si="182"/>
        <v>0</v>
      </c>
      <c r="AS135" s="611">
        <f t="shared" si="182"/>
        <v>0</v>
      </c>
      <c r="AT135" s="611">
        <f t="shared" si="182"/>
        <v>0</v>
      </c>
      <c r="AU135" s="611">
        <f t="shared" si="182"/>
        <v>0</v>
      </c>
      <c r="AV135" s="611">
        <f t="shared" si="182"/>
        <v>0</v>
      </c>
      <c r="AW135" s="611">
        <f t="shared" si="182"/>
        <v>0</v>
      </c>
      <c r="AX135" s="611">
        <f t="shared" si="182"/>
        <v>0</v>
      </c>
      <c r="AY135" s="611">
        <f t="shared" si="182"/>
        <v>0</v>
      </c>
      <c r="AZ135" s="611">
        <f t="shared" si="182"/>
        <v>0</v>
      </c>
      <c r="BA135" s="611">
        <f t="shared" si="182"/>
        <v>0</v>
      </c>
      <c r="BB135" s="58" t="s">
        <v>231</v>
      </c>
      <c r="BC135" s="63"/>
      <c r="BD135" s="63"/>
      <c r="BE135" s="43">
        <v>2016</v>
      </c>
      <c r="BF135" s="62"/>
      <c r="BG135" s="62"/>
    </row>
    <row r="136" spans="1:59" s="630" customFormat="1" ht="22.2" customHeight="1">
      <c r="A136" s="626" t="s">
        <v>117</v>
      </c>
      <c r="B136" s="672"/>
      <c r="C136" s="628"/>
      <c r="D136" s="628">
        <f t="shared" si="179"/>
        <v>0</v>
      </c>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30" customFormat="1" ht="22.2" customHeight="1">
      <c r="A137" s="626" t="s">
        <v>117</v>
      </c>
      <c r="B137" s="672"/>
      <c r="C137" s="628"/>
      <c r="D137" s="628">
        <f t="shared" si="179"/>
        <v>0</v>
      </c>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628"/>
      <c r="AJ137" s="628"/>
      <c r="AK137" s="628"/>
      <c r="AL137" s="628"/>
      <c r="AM137" s="628"/>
      <c r="AN137" s="628"/>
      <c r="AO137" s="628"/>
      <c r="AP137" s="628"/>
      <c r="AQ137" s="628"/>
      <c r="AR137" s="628"/>
      <c r="AS137" s="628"/>
      <c r="AT137" s="628"/>
      <c r="AU137" s="628"/>
      <c r="AV137" s="628"/>
      <c r="AW137" s="628"/>
      <c r="AX137" s="628"/>
      <c r="AY137" s="628"/>
      <c r="AZ137" s="628"/>
      <c r="BA137" s="628"/>
      <c r="BB137" s="604" t="s">
        <v>231</v>
      </c>
      <c r="BC137" s="629"/>
      <c r="BD137" s="629"/>
      <c r="BE137" s="641">
        <v>2016</v>
      </c>
      <c r="BF137" s="642"/>
      <c r="BG137" s="642"/>
    </row>
    <row r="138" spans="1:59" s="613" customFormat="1" ht="22.2" customHeight="1">
      <c r="A138" s="346" t="s">
        <v>117</v>
      </c>
      <c r="B138" s="65" t="s">
        <v>481</v>
      </c>
      <c r="C138" s="611"/>
      <c r="D138" s="611">
        <f t="shared" si="179"/>
        <v>0</v>
      </c>
      <c r="E138" s="611">
        <f t="shared" ref="E138:K138" si="183">SUM(E139:E140)</f>
        <v>0</v>
      </c>
      <c r="F138" s="611">
        <f t="shared" si="183"/>
        <v>0</v>
      </c>
      <c r="G138" s="611">
        <f t="shared" si="183"/>
        <v>0</v>
      </c>
      <c r="H138" s="611">
        <f t="shared" si="183"/>
        <v>0</v>
      </c>
      <c r="I138" s="611">
        <f t="shared" si="183"/>
        <v>0</v>
      </c>
      <c r="J138" s="611">
        <f t="shared" si="183"/>
        <v>0</v>
      </c>
      <c r="K138" s="611">
        <f t="shared" si="183"/>
        <v>0</v>
      </c>
      <c r="L138" s="611"/>
      <c r="M138" s="611">
        <f t="shared" ref="M138:AF138" si="184">SUM(M139:M140)</f>
        <v>0</v>
      </c>
      <c r="N138" s="611">
        <f t="shared" si="184"/>
        <v>0</v>
      </c>
      <c r="O138" s="611">
        <f t="shared" si="184"/>
        <v>0</v>
      </c>
      <c r="P138" s="611">
        <f t="shared" si="184"/>
        <v>0</v>
      </c>
      <c r="Q138" s="611">
        <f t="shared" si="184"/>
        <v>0</v>
      </c>
      <c r="R138" s="611">
        <f t="shared" si="184"/>
        <v>0</v>
      </c>
      <c r="S138" s="611">
        <f t="shared" si="184"/>
        <v>0</v>
      </c>
      <c r="T138" s="611">
        <f t="shared" si="184"/>
        <v>0</v>
      </c>
      <c r="U138" s="611">
        <f t="shared" si="184"/>
        <v>0</v>
      </c>
      <c r="V138" s="611">
        <f t="shared" si="184"/>
        <v>0</v>
      </c>
      <c r="W138" s="611">
        <f t="shared" si="184"/>
        <v>0</v>
      </c>
      <c r="X138" s="611">
        <f t="shared" si="184"/>
        <v>0</v>
      </c>
      <c r="Y138" s="611">
        <f t="shared" si="184"/>
        <v>0</v>
      </c>
      <c r="Z138" s="611">
        <f t="shared" si="184"/>
        <v>0</v>
      </c>
      <c r="AA138" s="611">
        <f t="shared" si="184"/>
        <v>0</v>
      </c>
      <c r="AB138" s="611">
        <f t="shared" si="184"/>
        <v>0</v>
      </c>
      <c r="AC138" s="611">
        <f t="shared" si="184"/>
        <v>0</v>
      </c>
      <c r="AD138" s="611">
        <f t="shared" si="184"/>
        <v>0</v>
      </c>
      <c r="AE138" s="611">
        <f t="shared" si="184"/>
        <v>0</v>
      </c>
      <c r="AF138" s="611">
        <f t="shared" si="184"/>
        <v>0</v>
      </c>
      <c r="AG138" s="611"/>
      <c r="AH138" s="611">
        <f t="shared" ref="AH138:BA138" si="185">SUM(AH139:AH140)</f>
        <v>0</v>
      </c>
      <c r="AI138" s="611">
        <f t="shared" si="185"/>
        <v>0</v>
      </c>
      <c r="AJ138" s="611">
        <f t="shared" si="185"/>
        <v>0</v>
      </c>
      <c r="AK138" s="611">
        <f t="shared" si="185"/>
        <v>0</v>
      </c>
      <c r="AL138" s="611">
        <f t="shared" si="185"/>
        <v>0</v>
      </c>
      <c r="AM138" s="611">
        <f t="shared" si="185"/>
        <v>0</v>
      </c>
      <c r="AN138" s="611">
        <f t="shared" si="185"/>
        <v>0</v>
      </c>
      <c r="AO138" s="611">
        <f t="shared" si="185"/>
        <v>0</v>
      </c>
      <c r="AP138" s="611">
        <f t="shared" si="185"/>
        <v>0</v>
      </c>
      <c r="AQ138" s="611">
        <f t="shared" si="185"/>
        <v>0</v>
      </c>
      <c r="AR138" s="611">
        <f t="shared" si="185"/>
        <v>0</v>
      </c>
      <c r="AS138" s="611">
        <f t="shared" si="185"/>
        <v>0</v>
      </c>
      <c r="AT138" s="611">
        <f t="shared" si="185"/>
        <v>0</v>
      </c>
      <c r="AU138" s="611">
        <f t="shared" si="185"/>
        <v>0</v>
      </c>
      <c r="AV138" s="611">
        <f t="shared" si="185"/>
        <v>0</v>
      </c>
      <c r="AW138" s="611">
        <f t="shared" si="185"/>
        <v>0</v>
      </c>
      <c r="AX138" s="611">
        <f t="shared" si="185"/>
        <v>0</v>
      </c>
      <c r="AY138" s="611">
        <f t="shared" si="185"/>
        <v>0</v>
      </c>
      <c r="AZ138" s="611">
        <f t="shared" si="185"/>
        <v>0</v>
      </c>
      <c r="BA138" s="611">
        <f t="shared" si="185"/>
        <v>0</v>
      </c>
      <c r="BB138" s="58" t="s">
        <v>231</v>
      </c>
      <c r="BC138" s="63"/>
      <c r="BD138" s="63"/>
      <c r="BE138" s="43">
        <v>2016</v>
      </c>
      <c r="BF138" s="62"/>
      <c r="BG138" s="62"/>
    </row>
    <row r="139" spans="1:59" s="630" customFormat="1" ht="22.2" customHeight="1">
      <c r="A139" s="626" t="s">
        <v>117</v>
      </c>
      <c r="B139" s="672"/>
      <c r="C139" s="628"/>
      <c r="D139" s="628">
        <f t="shared" si="179"/>
        <v>0</v>
      </c>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30" customFormat="1" ht="22.2" customHeight="1">
      <c r="A140" s="626" t="s">
        <v>117</v>
      </c>
      <c r="B140" s="672"/>
      <c r="C140" s="628"/>
      <c r="D140" s="628">
        <f t="shared" si="179"/>
        <v>0</v>
      </c>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628"/>
      <c r="AJ140" s="628"/>
      <c r="AK140" s="628"/>
      <c r="AL140" s="628"/>
      <c r="AM140" s="628"/>
      <c r="AN140" s="628"/>
      <c r="AO140" s="628"/>
      <c r="AP140" s="628"/>
      <c r="AQ140" s="628"/>
      <c r="AR140" s="628"/>
      <c r="AS140" s="628"/>
      <c r="AT140" s="628"/>
      <c r="AU140" s="628"/>
      <c r="AV140" s="628"/>
      <c r="AW140" s="628"/>
      <c r="AX140" s="628"/>
      <c r="AY140" s="628"/>
      <c r="AZ140" s="628"/>
      <c r="BA140" s="628"/>
      <c r="BB140" s="604" t="s">
        <v>231</v>
      </c>
      <c r="BC140" s="629"/>
      <c r="BD140" s="629"/>
      <c r="BE140" s="641">
        <v>2016</v>
      </c>
      <c r="BF140" s="642"/>
      <c r="BG140" s="642"/>
    </row>
    <row r="141" spans="1:59" s="634" customFormat="1" ht="22.2" customHeight="1">
      <c r="A141" s="350">
        <v>3</v>
      </c>
      <c r="B141" s="94" t="s">
        <v>493</v>
      </c>
      <c r="C141" s="619">
        <f>SUM(C194,C198,C202,C206,C254,C258,C142,C175,C210,C215,C262)</f>
        <v>0</v>
      </c>
      <c r="D141" s="619">
        <f>SUM(D194+D198+D202+D206+D254+D258+D142+D175+D210+D215+D262+D219+D226+D233+D240+D247)</f>
        <v>0</v>
      </c>
      <c r="E141" s="619">
        <f t="shared" ref="E141:BA141" si="186">SUM(E194+E198+E202+E206+E254+E258+E142+E175+E210+E215+E262+E219+E226+E233+E240+E247)</f>
        <v>0</v>
      </c>
      <c r="F141" s="619">
        <f t="shared" si="186"/>
        <v>0</v>
      </c>
      <c r="G141" s="619">
        <f t="shared" si="186"/>
        <v>0</v>
      </c>
      <c r="H141" s="619">
        <f t="shared" si="186"/>
        <v>0</v>
      </c>
      <c r="I141" s="619">
        <f t="shared" si="186"/>
        <v>0</v>
      </c>
      <c r="J141" s="619">
        <f t="shared" si="186"/>
        <v>0</v>
      </c>
      <c r="K141" s="619">
        <f t="shared" si="186"/>
        <v>0</v>
      </c>
      <c r="L141" s="619">
        <f t="shared" si="186"/>
        <v>0</v>
      </c>
      <c r="M141" s="619">
        <f t="shared" si="186"/>
        <v>0</v>
      </c>
      <c r="N141" s="619">
        <f t="shared" si="186"/>
        <v>0</v>
      </c>
      <c r="O141" s="619">
        <f t="shared" si="186"/>
        <v>0</v>
      </c>
      <c r="P141" s="619">
        <f t="shared" si="186"/>
        <v>0</v>
      </c>
      <c r="Q141" s="619">
        <f t="shared" si="186"/>
        <v>0</v>
      </c>
      <c r="R141" s="619">
        <f t="shared" si="186"/>
        <v>0</v>
      </c>
      <c r="S141" s="619">
        <f t="shared" si="186"/>
        <v>0</v>
      </c>
      <c r="T141" s="619">
        <f t="shared" si="186"/>
        <v>0</v>
      </c>
      <c r="U141" s="619">
        <f t="shared" si="186"/>
        <v>0</v>
      </c>
      <c r="V141" s="619">
        <f t="shared" si="186"/>
        <v>0</v>
      </c>
      <c r="W141" s="619">
        <f t="shared" si="186"/>
        <v>0</v>
      </c>
      <c r="X141" s="619">
        <f t="shared" si="186"/>
        <v>0</v>
      </c>
      <c r="Y141" s="619">
        <f t="shared" si="186"/>
        <v>0</v>
      </c>
      <c r="Z141" s="619">
        <f t="shared" si="186"/>
        <v>0</v>
      </c>
      <c r="AA141" s="619">
        <f t="shared" si="186"/>
        <v>0</v>
      </c>
      <c r="AB141" s="619">
        <f t="shared" si="186"/>
        <v>0</v>
      </c>
      <c r="AC141" s="619">
        <f t="shared" si="186"/>
        <v>0</v>
      </c>
      <c r="AD141" s="619">
        <f t="shared" si="186"/>
        <v>0</v>
      </c>
      <c r="AE141" s="619">
        <f t="shared" si="186"/>
        <v>0</v>
      </c>
      <c r="AF141" s="619">
        <f t="shared" si="186"/>
        <v>0</v>
      </c>
      <c r="AG141" s="619">
        <f t="shared" si="186"/>
        <v>0</v>
      </c>
      <c r="AH141" s="619">
        <f t="shared" si="186"/>
        <v>0</v>
      </c>
      <c r="AI141" s="619">
        <f t="shared" si="186"/>
        <v>0</v>
      </c>
      <c r="AJ141" s="619">
        <f t="shared" si="186"/>
        <v>0</v>
      </c>
      <c r="AK141" s="619">
        <f t="shared" si="186"/>
        <v>0</v>
      </c>
      <c r="AL141" s="619">
        <f t="shared" si="186"/>
        <v>0</v>
      </c>
      <c r="AM141" s="619">
        <f t="shared" si="186"/>
        <v>0</v>
      </c>
      <c r="AN141" s="619">
        <f t="shared" si="186"/>
        <v>0</v>
      </c>
      <c r="AO141" s="619">
        <f t="shared" si="186"/>
        <v>0</v>
      </c>
      <c r="AP141" s="619">
        <f t="shared" si="186"/>
        <v>0</v>
      </c>
      <c r="AQ141" s="619">
        <f t="shared" si="186"/>
        <v>0</v>
      </c>
      <c r="AR141" s="619">
        <f t="shared" si="186"/>
        <v>0</v>
      </c>
      <c r="AS141" s="619">
        <f t="shared" si="186"/>
        <v>0</v>
      </c>
      <c r="AT141" s="619">
        <f t="shared" si="186"/>
        <v>0</v>
      </c>
      <c r="AU141" s="619">
        <f t="shared" si="186"/>
        <v>0</v>
      </c>
      <c r="AV141" s="619">
        <f t="shared" si="186"/>
        <v>0</v>
      </c>
      <c r="AW141" s="619">
        <f t="shared" si="186"/>
        <v>0</v>
      </c>
      <c r="AX141" s="619">
        <f t="shared" si="186"/>
        <v>0</v>
      </c>
      <c r="AY141" s="619">
        <f t="shared" si="186"/>
        <v>0</v>
      </c>
      <c r="AZ141" s="619">
        <f t="shared" si="186"/>
        <v>0</v>
      </c>
      <c r="BA141" s="619">
        <f t="shared" si="186"/>
        <v>0</v>
      </c>
      <c r="BB141" s="58" t="s">
        <v>231</v>
      </c>
      <c r="BC141" s="63"/>
      <c r="BD141" s="92"/>
      <c r="BE141" s="85">
        <v>2016</v>
      </c>
      <c r="BF141" s="91"/>
      <c r="BG141" s="91"/>
    </row>
    <row r="142" spans="1:59" s="634" customFormat="1" ht="22.2" customHeight="1">
      <c r="A142" s="351" t="s">
        <v>497</v>
      </c>
      <c r="B142" s="151" t="s">
        <v>498</v>
      </c>
      <c r="C142" s="619">
        <f>SUM(C143:C173)</f>
        <v>0</v>
      </c>
      <c r="D142" s="619">
        <f>D143</f>
        <v>0</v>
      </c>
      <c r="E142" s="619">
        <f>E143</f>
        <v>0</v>
      </c>
      <c r="F142" s="619">
        <f t="shared" ref="F142:BA142" si="187">F143</f>
        <v>0</v>
      </c>
      <c r="G142" s="619">
        <f t="shared" si="187"/>
        <v>0</v>
      </c>
      <c r="H142" s="619">
        <f t="shared" si="187"/>
        <v>0</v>
      </c>
      <c r="I142" s="619">
        <f t="shared" si="187"/>
        <v>0</v>
      </c>
      <c r="J142" s="619">
        <f t="shared" si="187"/>
        <v>0</v>
      </c>
      <c r="K142" s="619">
        <f t="shared" si="187"/>
        <v>0</v>
      </c>
      <c r="L142" s="619">
        <f t="shared" si="187"/>
        <v>0</v>
      </c>
      <c r="M142" s="619">
        <f t="shared" si="187"/>
        <v>0</v>
      </c>
      <c r="N142" s="619">
        <f t="shared" si="187"/>
        <v>0</v>
      </c>
      <c r="O142" s="619">
        <f t="shared" si="187"/>
        <v>0</v>
      </c>
      <c r="P142" s="619">
        <f t="shared" si="187"/>
        <v>0</v>
      </c>
      <c r="Q142" s="619">
        <f t="shared" si="187"/>
        <v>0</v>
      </c>
      <c r="R142" s="619">
        <f t="shared" si="187"/>
        <v>0</v>
      </c>
      <c r="S142" s="619">
        <f t="shared" si="187"/>
        <v>0</v>
      </c>
      <c r="T142" s="619">
        <f t="shared" si="187"/>
        <v>0</v>
      </c>
      <c r="U142" s="619">
        <f t="shared" si="187"/>
        <v>0</v>
      </c>
      <c r="V142" s="619">
        <f t="shared" si="187"/>
        <v>0</v>
      </c>
      <c r="W142" s="619">
        <f t="shared" si="187"/>
        <v>0</v>
      </c>
      <c r="X142" s="619">
        <f t="shared" si="187"/>
        <v>0</v>
      </c>
      <c r="Y142" s="619">
        <f t="shared" si="187"/>
        <v>0</v>
      </c>
      <c r="Z142" s="619">
        <f t="shared" si="187"/>
        <v>0</v>
      </c>
      <c r="AA142" s="619">
        <f t="shared" si="187"/>
        <v>0</v>
      </c>
      <c r="AB142" s="619">
        <f t="shared" si="187"/>
        <v>0</v>
      </c>
      <c r="AC142" s="619">
        <f t="shared" si="187"/>
        <v>0</v>
      </c>
      <c r="AD142" s="619">
        <f t="shared" si="187"/>
        <v>0</v>
      </c>
      <c r="AE142" s="619">
        <f t="shared" si="187"/>
        <v>0</v>
      </c>
      <c r="AF142" s="619">
        <f t="shared" si="187"/>
        <v>0</v>
      </c>
      <c r="AG142" s="619">
        <f t="shared" si="187"/>
        <v>0</v>
      </c>
      <c r="AH142" s="619">
        <f t="shared" si="187"/>
        <v>0</v>
      </c>
      <c r="AI142" s="619">
        <f t="shared" si="187"/>
        <v>0</v>
      </c>
      <c r="AJ142" s="619">
        <f t="shared" si="187"/>
        <v>0</v>
      </c>
      <c r="AK142" s="619">
        <f t="shared" si="187"/>
        <v>0</v>
      </c>
      <c r="AL142" s="619">
        <f t="shared" si="187"/>
        <v>0</v>
      </c>
      <c r="AM142" s="619">
        <f t="shared" si="187"/>
        <v>0</v>
      </c>
      <c r="AN142" s="619">
        <f t="shared" si="187"/>
        <v>0</v>
      </c>
      <c r="AO142" s="619">
        <f t="shared" si="187"/>
        <v>0</v>
      </c>
      <c r="AP142" s="619">
        <f t="shared" si="187"/>
        <v>0</v>
      </c>
      <c r="AQ142" s="619">
        <f t="shared" si="187"/>
        <v>0</v>
      </c>
      <c r="AR142" s="619">
        <f t="shared" si="187"/>
        <v>0</v>
      </c>
      <c r="AS142" s="619">
        <f t="shared" si="187"/>
        <v>0</v>
      </c>
      <c r="AT142" s="619">
        <f t="shared" si="187"/>
        <v>0</v>
      </c>
      <c r="AU142" s="619">
        <f t="shared" si="187"/>
        <v>0</v>
      </c>
      <c r="AV142" s="619">
        <f t="shared" si="187"/>
        <v>0</v>
      </c>
      <c r="AW142" s="619">
        <f t="shared" si="187"/>
        <v>0</v>
      </c>
      <c r="AX142" s="619">
        <f t="shared" si="187"/>
        <v>0</v>
      </c>
      <c r="AY142" s="619">
        <f t="shared" si="187"/>
        <v>0</v>
      </c>
      <c r="AZ142" s="619">
        <f t="shared" si="187"/>
        <v>0</v>
      </c>
      <c r="BA142" s="619">
        <f t="shared" si="187"/>
        <v>0</v>
      </c>
      <c r="BB142" s="58" t="s">
        <v>231</v>
      </c>
      <c r="BC142" s="619">
        <f>SUM(BC143:BC174)</f>
        <v>0</v>
      </c>
      <c r="BD142" s="619">
        <f>SUM(BD143:BD174)</f>
        <v>0</v>
      </c>
      <c r="BE142" s="85">
        <v>2016</v>
      </c>
      <c r="BF142" s="91"/>
      <c r="BG142" s="91"/>
    </row>
    <row r="143" spans="1:59" s="623" customFormat="1" ht="22.2" customHeight="1">
      <c r="A143" s="346" t="s">
        <v>83</v>
      </c>
      <c r="B143" s="65" t="s">
        <v>481</v>
      </c>
      <c r="C143" s="620"/>
      <c r="D143" s="620">
        <f>SUM(E143:BA143)</f>
        <v>0</v>
      </c>
      <c r="E143" s="620">
        <f>SUM(E144:E174)</f>
        <v>0</v>
      </c>
      <c r="F143" s="620">
        <f t="shared" ref="F143:BA143" si="188">SUM(F144:F174)</f>
        <v>0</v>
      </c>
      <c r="G143" s="620">
        <f t="shared" si="188"/>
        <v>0</v>
      </c>
      <c r="H143" s="620">
        <f t="shared" si="188"/>
        <v>0</v>
      </c>
      <c r="I143" s="620">
        <f t="shared" si="188"/>
        <v>0</v>
      </c>
      <c r="J143" s="620">
        <f t="shared" si="188"/>
        <v>0</v>
      </c>
      <c r="K143" s="620">
        <f t="shared" si="188"/>
        <v>0</v>
      </c>
      <c r="L143" s="620">
        <f t="shared" si="188"/>
        <v>0</v>
      </c>
      <c r="M143" s="620">
        <f t="shared" si="188"/>
        <v>0</v>
      </c>
      <c r="N143" s="620">
        <f t="shared" si="188"/>
        <v>0</v>
      </c>
      <c r="O143" s="620">
        <f t="shared" si="188"/>
        <v>0</v>
      </c>
      <c r="P143" s="620">
        <f t="shared" si="188"/>
        <v>0</v>
      </c>
      <c r="Q143" s="620">
        <f t="shared" si="188"/>
        <v>0</v>
      </c>
      <c r="R143" s="620">
        <f t="shared" si="188"/>
        <v>0</v>
      </c>
      <c r="S143" s="620">
        <f t="shared" si="188"/>
        <v>0</v>
      </c>
      <c r="T143" s="620">
        <f t="shared" si="188"/>
        <v>0</v>
      </c>
      <c r="U143" s="620">
        <f t="shared" si="188"/>
        <v>0</v>
      </c>
      <c r="V143" s="620">
        <f t="shared" si="188"/>
        <v>0</v>
      </c>
      <c r="W143" s="620">
        <f t="shared" si="188"/>
        <v>0</v>
      </c>
      <c r="X143" s="620">
        <f t="shared" si="188"/>
        <v>0</v>
      </c>
      <c r="Y143" s="620">
        <f t="shared" si="188"/>
        <v>0</v>
      </c>
      <c r="Z143" s="620">
        <f t="shared" si="188"/>
        <v>0</v>
      </c>
      <c r="AA143" s="620">
        <f t="shared" si="188"/>
        <v>0</v>
      </c>
      <c r="AB143" s="620">
        <f t="shared" si="188"/>
        <v>0</v>
      </c>
      <c r="AC143" s="620">
        <f t="shared" si="188"/>
        <v>0</v>
      </c>
      <c r="AD143" s="620">
        <f t="shared" si="188"/>
        <v>0</v>
      </c>
      <c r="AE143" s="620">
        <f t="shared" si="188"/>
        <v>0</v>
      </c>
      <c r="AF143" s="620">
        <f t="shared" si="188"/>
        <v>0</v>
      </c>
      <c r="AG143" s="620">
        <f t="shared" si="188"/>
        <v>0</v>
      </c>
      <c r="AH143" s="620">
        <f t="shared" si="188"/>
        <v>0</v>
      </c>
      <c r="AI143" s="620">
        <f t="shared" si="188"/>
        <v>0</v>
      </c>
      <c r="AJ143" s="620">
        <f t="shared" si="188"/>
        <v>0</v>
      </c>
      <c r="AK143" s="620">
        <f t="shared" si="188"/>
        <v>0</v>
      </c>
      <c r="AL143" s="620">
        <f t="shared" si="188"/>
        <v>0</v>
      </c>
      <c r="AM143" s="620">
        <f t="shared" si="188"/>
        <v>0</v>
      </c>
      <c r="AN143" s="620">
        <f t="shared" si="188"/>
        <v>0</v>
      </c>
      <c r="AO143" s="620">
        <f t="shared" si="188"/>
        <v>0</v>
      </c>
      <c r="AP143" s="620">
        <f t="shared" si="188"/>
        <v>0</v>
      </c>
      <c r="AQ143" s="620">
        <f t="shared" si="188"/>
        <v>0</v>
      </c>
      <c r="AR143" s="620">
        <f t="shared" si="188"/>
        <v>0</v>
      </c>
      <c r="AS143" s="620">
        <f t="shared" si="188"/>
        <v>0</v>
      </c>
      <c r="AT143" s="620">
        <f t="shared" si="188"/>
        <v>0</v>
      </c>
      <c r="AU143" s="620">
        <f t="shared" si="188"/>
        <v>0</v>
      </c>
      <c r="AV143" s="620">
        <f t="shared" si="188"/>
        <v>0</v>
      </c>
      <c r="AW143" s="620">
        <f t="shared" si="188"/>
        <v>0</v>
      </c>
      <c r="AX143" s="620">
        <f t="shared" si="188"/>
        <v>0</v>
      </c>
      <c r="AY143" s="620">
        <f t="shared" si="188"/>
        <v>0</v>
      </c>
      <c r="AZ143" s="620">
        <f t="shared" si="188"/>
        <v>0</v>
      </c>
      <c r="BA143" s="620">
        <f t="shared" si="188"/>
        <v>0</v>
      </c>
      <c r="BB143" s="58" t="s">
        <v>231</v>
      </c>
      <c r="BC143" s="63"/>
      <c r="BD143" s="621"/>
      <c r="BE143" s="85">
        <v>2016</v>
      </c>
      <c r="BF143" s="622"/>
      <c r="BG143" s="622"/>
    </row>
    <row r="144" spans="1:59" s="630" customFormat="1" ht="45" customHeight="1">
      <c r="A144" s="626" t="s">
        <v>83</v>
      </c>
      <c r="B144" s="609"/>
      <c r="C144" s="628"/>
      <c r="D144" s="628">
        <f>SUM(E144:BA144)</f>
        <v>0</v>
      </c>
      <c r="E144" s="628"/>
      <c r="F144" s="628"/>
      <c r="G144" s="628"/>
      <c r="H144" s="636"/>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t="s">
        <v>231</v>
      </c>
      <c r="BC144" s="629"/>
      <c r="BD144" s="629"/>
      <c r="BE144" s="606">
        <v>2016</v>
      </c>
      <c r="BF144" s="629"/>
      <c r="BG144" s="629"/>
    </row>
    <row r="145" spans="1:59" s="630" customFormat="1" ht="45" customHeight="1">
      <c r="A145" s="626" t="s">
        <v>83</v>
      </c>
      <c r="B145" s="609"/>
      <c r="C145" s="628"/>
      <c r="D145" s="628">
        <f t="shared" ref="D145:D172" si="189">SUM(E145:BA145)</f>
        <v>0</v>
      </c>
      <c r="E145" s="628"/>
      <c r="F145" s="628"/>
      <c r="G145" s="628"/>
      <c r="H145" s="636"/>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45" customHeight="1">
      <c r="A146" s="626" t="s">
        <v>83</v>
      </c>
      <c r="B146" s="609"/>
      <c r="C146" s="628"/>
      <c r="D146" s="628">
        <f t="shared" si="189"/>
        <v>0</v>
      </c>
      <c r="E146" s="628"/>
      <c r="F146" s="628"/>
      <c r="G146" s="628"/>
      <c r="H146" s="636"/>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45" customHeight="1">
      <c r="A147" s="626" t="s">
        <v>83</v>
      </c>
      <c r="B147" s="609"/>
      <c r="C147" s="628"/>
      <c r="D147" s="628">
        <f t="shared" si="189"/>
        <v>0</v>
      </c>
      <c r="E147" s="628"/>
      <c r="F147" s="628"/>
      <c r="G147" s="628"/>
      <c r="H147" s="636"/>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45" customHeight="1">
      <c r="A148" s="626" t="s">
        <v>83</v>
      </c>
      <c r="B148" s="609"/>
      <c r="C148" s="628"/>
      <c r="D148" s="628">
        <f t="shared" si="189"/>
        <v>0</v>
      </c>
      <c r="E148" s="628"/>
      <c r="F148" s="628"/>
      <c r="G148" s="628"/>
      <c r="H148" s="636"/>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45" customHeight="1">
      <c r="A149" s="626" t="s">
        <v>83</v>
      </c>
      <c r="B149" s="609"/>
      <c r="C149" s="628"/>
      <c r="D149" s="628">
        <f t="shared" si="189"/>
        <v>0</v>
      </c>
      <c r="E149" s="628"/>
      <c r="F149" s="628"/>
      <c r="G149" s="628"/>
      <c r="H149" s="636"/>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45" customHeight="1">
      <c r="A150" s="626" t="s">
        <v>83</v>
      </c>
      <c r="B150" s="609"/>
      <c r="C150" s="628"/>
      <c r="D150" s="628">
        <f t="shared" si="189"/>
        <v>0</v>
      </c>
      <c r="E150" s="628"/>
      <c r="F150" s="628"/>
      <c r="G150" s="628"/>
      <c r="H150" s="636"/>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c r="BC150" s="629"/>
      <c r="BD150" s="629"/>
      <c r="BE150" s="606"/>
      <c r="BF150" s="629"/>
      <c r="BG150" s="629"/>
    </row>
    <row r="151" spans="1:59" s="630" customFormat="1" ht="45" customHeight="1">
      <c r="A151" s="626" t="s">
        <v>83</v>
      </c>
      <c r="B151" s="609"/>
      <c r="C151" s="628"/>
      <c r="D151" s="628">
        <f t="shared" si="189"/>
        <v>0</v>
      </c>
      <c r="E151" s="628"/>
      <c r="F151" s="628"/>
      <c r="G151" s="628"/>
      <c r="H151" s="636"/>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c r="BC151" s="629"/>
      <c r="BD151" s="629"/>
      <c r="BE151" s="606"/>
      <c r="BF151" s="629"/>
      <c r="BG151" s="629"/>
    </row>
    <row r="152" spans="1:59" s="630" customFormat="1" ht="45" customHeight="1">
      <c r="A152" s="626" t="s">
        <v>83</v>
      </c>
      <c r="B152" s="609"/>
      <c r="C152" s="628"/>
      <c r="D152" s="628">
        <f t="shared" si="189"/>
        <v>0</v>
      </c>
      <c r="E152" s="628"/>
      <c r="F152" s="628"/>
      <c r="G152" s="628"/>
      <c r="H152" s="636"/>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628"/>
      <c r="AJ152" s="628"/>
      <c r="AK152" s="628"/>
      <c r="AL152" s="628"/>
      <c r="AM152" s="628"/>
      <c r="AN152" s="628"/>
      <c r="AO152" s="628"/>
      <c r="AP152" s="628"/>
      <c r="AQ152" s="628"/>
      <c r="AR152" s="628"/>
      <c r="AS152" s="628"/>
      <c r="AT152" s="628"/>
      <c r="AU152" s="628"/>
      <c r="AV152" s="628"/>
      <c r="AW152" s="628"/>
      <c r="AX152" s="628"/>
      <c r="AY152" s="628"/>
      <c r="AZ152" s="628"/>
      <c r="BA152" s="628"/>
      <c r="BB152" s="604"/>
      <c r="BC152" s="629"/>
      <c r="BD152" s="629"/>
      <c r="BE152" s="606"/>
      <c r="BF152" s="629"/>
      <c r="BG152" s="629"/>
    </row>
    <row r="153" spans="1:59" s="630" customFormat="1" ht="45" customHeight="1">
      <c r="A153" s="626" t="s">
        <v>83</v>
      </c>
      <c r="B153" s="609"/>
      <c r="C153" s="628"/>
      <c r="D153" s="628">
        <f t="shared" si="189"/>
        <v>0</v>
      </c>
      <c r="E153" s="628"/>
      <c r="F153" s="628"/>
      <c r="G153" s="628"/>
      <c r="H153" s="636"/>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628"/>
      <c r="AJ153" s="628"/>
      <c r="AK153" s="628"/>
      <c r="AL153" s="628"/>
      <c r="AM153" s="628"/>
      <c r="AN153" s="628"/>
      <c r="AO153" s="628"/>
      <c r="AP153" s="628"/>
      <c r="AQ153" s="628"/>
      <c r="AR153" s="628"/>
      <c r="AS153" s="628"/>
      <c r="AT153" s="628"/>
      <c r="AU153" s="628"/>
      <c r="AV153" s="628"/>
      <c r="AW153" s="628"/>
      <c r="AX153" s="628"/>
      <c r="AY153" s="628"/>
      <c r="AZ153" s="628"/>
      <c r="BA153" s="628"/>
      <c r="BB153" s="604"/>
      <c r="BC153" s="629"/>
      <c r="BD153" s="629"/>
      <c r="BE153" s="606"/>
      <c r="BF153" s="629"/>
      <c r="BG153" s="629"/>
    </row>
    <row r="154" spans="1:59" s="630" customFormat="1" ht="45" customHeight="1">
      <c r="A154" s="626" t="s">
        <v>83</v>
      </c>
      <c r="B154" s="609"/>
      <c r="C154" s="628"/>
      <c r="D154" s="628">
        <f t="shared" si="189"/>
        <v>0</v>
      </c>
      <c r="E154" s="628"/>
      <c r="F154" s="628"/>
      <c r="G154" s="628"/>
      <c r="H154" s="636"/>
      <c r="I154" s="628"/>
      <c r="J154" s="628"/>
      <c r="K154" s="628"/>
      <c r="L154" s="628"/>
      <c r="M154" s="628"/>
      <c r="N154" s="628"/>
      <c r="O154" s="628"/>
      <c r="P154" s="628"/>
      <c r="Q154" s="628"/>
      <c r="R154" s="628"/>
      <c r="S154" s="628"/>
      <c r="T154" s="628"/>
      <c r="U154" s="628"/>
      <c r="V154" s="628"/>
      <c r="W154" s="628"/>
      <c r="X154" s="628"/>
      <c r="Y154" s="628"/>
      <c r="Z154" s="628"/>
      <c r="AA154" s="628"/>
      <c r="AB154" s="628"/>
      <c r="AC154" s="628"/>
      <c r="AD154" s="628"/>
      <c r="AE154" s="628"/>
      <c r="AF154" s="628"/>
      <c r="AG154" s="628"/>
      <c r="AH154" s="628"/>
      <c r="AI154" s="628"/>
      <c r="AJ154" s="628"/>
      <c r="AK154" s="628"/>
      <c r="AL154" s="628"/>
      <c r="AM154" s="628"/>
      <c r="AN154" s="628"/>
      <c r="AO154" s="628"/>
      <c r="AP154" s="628"/>
      <c r="AQ154" s="628"/>
      <c r="AR154" s="628"/>
      <c r="AS154" s="628"/>
      <c r="AT154" s="628"/>
      <c r="AU154" s="628"/>
      <c r="AV154" s="628"/>
      <c r="AW154" s="628"/>
      <c r="AX154" s="628"/>
      <c r="AY154" s="628"/>
      <c r="AZ154" s="628"/>
      <c r="BA154" s="628"/>
      <c r="BB154" s="604"/>
      <c r="BC154" s="629"/>
      <c r="BD154" s="629"/>
      <c r="BE154" s="606"/>
      <c r="BF154" s="629"/>
      <c r="BG154" s="629"/>
    </row>
    <row r="155" spans="1:59" s="630" customFormat="1" ht="45" customHeight="1">
      <c r="A155" s="626" t="s">
        <v>83</v>
      </c>
      <c r="B155" s="609"/>
      <c r="C155" s="628"/>
      <c r="D155" s="628">
        <f t="shared" si="189"/>
        <v>0</v>
      </c>
      <c r="E155" s="628"/>
      <c r="F155" s="628"/>
      <c r="G155" s="628"/>
      <c r="H155" s="636"/>
      <c r="I155" s="628"/>
      <c r="J155" s="628"/>
      <c r="K155" s="628"/>
      <c r="L155" s="628"/>
      <c r="M155" s="628"/>
      <c r="N155" s="628"/>
      <c r="O155" s="628"/>
      <c r="P155" s="628"/>
      <c r="Q155" s="628"/>
      <c r="R155" s="628"/>
      <c r="S155" s="628"/>
      <c r="T155" s="628"/>
      <c r="U155" s="628"/>
      <c r="V155" s="628"/>
      <c r="W155" s="628"/>
      <c r="X155" s="628"/>
      <c r="Y155" s="628"/>
      <c r="Z155" s="628"/>
      <c r="AA155" s="628"/>
      <c r="AB155" s="628"/>
      <c r="AC155" s="628"/>
      <c r="AD155" s="628"/>
      <c r="AE155" s="628"/>
      <c r="AF155" s="628"/>
      <c r="AG155" s="628"/>
      <c r="AH155" s="628"/>
      <c r="AI155" s="628"/>
      <c r="AJ155" s="628"/>
      <c r="AK155" s="628"/>
      <c r="AL155" s="628"/>
      <c r="AM155" s="628"/>
      <c r="AN155" s="628"/>
      <c r="AO155" s="628"/>
      <c r="AP155" s="628"/>
      <c r="AQ155" s="628"/>
      <c r="AR155" s="628"/>
      <c r="AS155" s="628"/>
      <c r="AT155" s="628"/>
      <c r="AU155" s="628"/>
      <c r="AV155" s="628"/>
      <c r="AW155" s="628"/>
      <c r="AX155" s="628"/>
      <c r="AY155" s="628"/>
      <c r="AZ155" s="628"/>
      <c r="BA155" s="628"/>
      <c r="BB155" s="604"/>
      <c r="BC155" s="629"/>
      <c r="BD155" s="629"/>
      <c r="BE155" s="606"/>
      <c r="BF155" s="629"/>
      <c r="BG155" s="629"/>
    </row>
    <row r="156" spans="1:59" s="630" customFormat="1" ht="45" customHeight="1">
      <c r="A156" s="626" t="s">
        <v>83</v>
      </c>
      <c r="B156" s="609"/>
      <c r="C156" s="628"/>
      <c r="D156" s="628">
        <f t="shared" si="189"/>
        <v>0</v>
      </c>
      <c r="E156" s="628"/>
      <c r="F156" s="628"/>
      <c r="G156" s="628"/>
      <c r="H156" s="636"/>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c r="BC156" s="629"/>
      <c r="BD156" s="629"/>
      <c r="BE156" s="606"/>
      <c r="BF156" s="629"/>
      <c r="BG156" s="629"/>
    </row>
    <row r="157" spans="1:59" s="630" customFormat="1" ht="45" customHeight="1">
      <c r="A157" s="626" t="s">
        <v>83</v>
      </c>
      <c r="B157" s="609"/>
      <c r="C157" s="628"/>
      <c r="D157" s="628">
        <f t="shared" si="189"/>
        <v>0</v>
      </c>
      <c r="E157" s="628"/>
      <c r="F157" s="628"/>
      <c r="G157" s="628"/>
      <c r="H157" s="636"/>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628"/>
      <c r="AJ157" s="628"/>
      <c r="AK157" s="628"/>
      <c r="AL157" s="628"/>
      <c r="AM157" s="628"/>
      <c r="AN157" s="628"/>
      <c r="AO157" s="628"/>
      <c r="AP157" s="628"/>
      <c r="AQ157" s="628"/>
      <c r="AR157" s="628"/>
      <c r="AS157" s="628"/>
      <c r="AT157" s="628"/>
      <c r="AU157" s="628"/>
      <c r="AV157" s="628"/>
      <c r="AW157" s="628"/>
      <c r="AX157" s="628"/>
      <c r="AY157" s="628"/>
      <c r="AZ157" s="628"/>
      <c r="BA157" s="628"/>
      <c r="BB157" s="604"/>
      <c r="BC157" s="629"/>
      <c r="BD157" s="629"/>
      <c r="BE157" s="606"/>
      <c r="BF157" s="629"/>
      <c r="BG157" s="629"/>
    </row>
    <row r="158" spans="1:59" s="630" customFormat="1" ht="45" customHeight="1">
      <c r="A158" s="626" t="s">
        <v>83</v>
      </c>
      <c r="B158" s="609"/>
      <c r="C158" s="628"/>
      <c r="D158" s="628">
        <f t="shared" si="189"/>
        <v>0</v>
      </c>
      <c r="E158" s="628"/>
      <c r="F158" s="628"/>
      <c r="G158" s="636"/>
      <c r="H158" s="628"/>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628"/>
      <c r="AJ158" s="628"/>
      <c r="AK158" s="628"/>
      <c r="AL158" s="628"/>
      <c r="AM158" s="628"/>
      <c r="AN158" s="628"/>
      <c r="AO158" s="628"/>
      <c r="AP158" s="628"/>
      <c r="AQ158" s="628"/>
      <c r="AR158" s="628"/>
      <c r="AS158" s="628"/>
      <c r="AT158" s="628"/>
      <c r="AU158" s="628"/>
      <c r="AV158" s="628"/>
      <c r="AW158" s="628"/>
      <c r="AX158" s="628"/>
      <c r="AY158" s="628"/>
      <c r="AZ158" s="628"/>
      <c r="BA158" s="628"/>
      <c r="BB158" s="604"/>
      <c r="BC158" s="629"/>
      <c r="BD158" s="629"/>
      <c r="BE158" s="606"/>
      <c r="BF158" s="629"/>
      <c r="BG158" s="629"/>
    </row>
    <row r="159" spans="1:59" s="630" customFormat="1" ht="45" customHeight="1">
      <c r="A159" s="626" t="s">
        <v>83</v>
      </c>
      <c r="B159" s="609"/>
      <c r="C159" s="628"/>
      <c r="D159" s="628">
        <f t="shared" si="189"/>
        <v>0</v>
      </c>
      <c r="E159" s="628"/>
      <c r="F159" s="628"/>
      <c r="G159" s="636"/>
      <c r="H159" s="628"/>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628"/>
      <c r="AJ159" s="628"/>
      <c r="AK159" s="628"/>
      <c r="AL159" s="628"/>
      <c r="AM159" s="628"/>
      <c r="AN159" s="628"/>
      <c r="AO159" s="628"/>
      <c r="AP159" s="628"/>
      <c r="AQ159" s="628"/>
      <c r="AR159" s="628"/>
      <c r="AS159" s="628"/>
      <c r="AT159" s="628"/>
      <c r="AU159" s="628"/>
      <c r="AV159" s="628"/>
      <c r="AW159" s="628"/>
      <c r="AX159" s="628"/>
      <c r="AY159" s="628"/>
      <c r="AZ159" s="628"/>
      <c r="BA159" s="628"/>
      <c r="BB159" s="604"/>
      <c r="BC159" s="629"/>
      <c r="BD159" s="629"/>
      <c r="BE159" s="606"/>
      <c r="BF159" s="629"/>
      <c r="BG159" s="629"/>
    </row>
    <row r="160" spans="1:59" s="630" customFormat="1" ht="45" customHeight="1">
      <c r="A160" s="626" t="s">
        <v>83</v>
      </c>
      <c r="B160" s="609"/>
      <c r="C160" s="628"/>
      <c r="D160" s="628">
        <f t="shared" si="189"/>
        <v>0</v>
      </c>
      <c r="E160" s="628"/>
      <c r="F160" s="628"/>
      <c r="G160" s="636"/>
      <c r="H160" s="628"/>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628"/>
      <c r="AJ160" s="628"/>
      <c r="AK160" s="628"/>
      <c r="AL160" s="628"/>
      <c r="AM160" s="628"/>
      <c r="AN160" s="628"/>
      <c r="AO160" s="628"/>
      <c r="AP160" s="628"/>
      <c r="AQ160" s="628"/>
      <c r="AR160" s="628"/>
      <c r="AS160" s="628"/>
      <c r="AT160" s="628"/>
      <c r="AU160" s="628"/>
      <c r="AV160" s="628"/>
      <c r="AW160" s="628"/>
      <c r="AX160" s="628"/>
      <c r="AY160" s="628"/>
      <c r="AZ160" s="628"/>
      <c r="BA160" s="628"/>
      <c r="BB160" s="604"/>
      <c r="BC160" s="629"/>
      <c r="BD160" s="629"/>
      <c r="BE160" s="606"/>
      <c r="BF160" s="629"/>
      <c r="BG160" s="629"/>
    </row>
    <row r="161" spans="1:59" s="630" customFormat="1" ht="45" customHeight="1">
      <c r="A161" s="626" t="s">
        <v>83</v>
      </c>
      <c r="B161" s="609"/>
      <c r="C161" s="628"/>
      <c r="D161" s="628">
        <f t="shared" si="189"/>
        <v>0</v>
      </c>
      <c r="E161" s="628"/>
      <c r="F161" s="628"/>
      <c r="G161" s="636"/>
      <c r="H161" s="628"/>
      <c r="I161" s="628"/>
      <c r="J161" s="628"/>
      <c r="K161" s="628"/>
      <c r="L161" s="628"/>
      <c r="M161" s="628"/>
      <c r="N161" s="628"/>
      <c r="O161" s="628"/>
      <c r="P161" s="628"/>
      <c r="Q161" s="628"/>
      <c r="R161" s="628"/>
      <c r="S161" s="628"/>
      <c r="T161" s="628"/>
      <c r="U161" s="628"/>
      <c r="V161" s="628"/>
      <c r="W161" s="628"/>
      <c r="X161" s="628"/>
      <c r="Y161" s="628"/>
      <c r="Z161" s="628"/>
      <c r="AA161" s="628"/>
      <c r="AB161" s="628"/>
      <c r="AC161" s="628"/>
      <c r="AD161" s="628"/>
      <c r="AE161" s="628"/>
      <c r="AF161" s="628"/>
      <c r="AG161" s="628"/>
      <c r="AH161" s="628"/>
      <c r="AI161" s="628"/>
      <c r="AJ161" s="628"/>
      <c r="AK161" s="628"/>
      <c r="AL161" s="628"/>
      <c r="AM161" s="628"/>
      <c r="AN161" s="628"/>
      <c r="AO161" s="628"/>
      <c r="AP161" s="628"/>
      <c r="AQ161" s="628"/>
      <c r="AR161" s="628"/>
      <c r="AS161" s="628"/>
      <c r="AT161" s="628"/>
      <c r="AU161" s="628"/>
      <c r="AV161" s="628"/>
      <c r="AW161" s="628"/>
      <c r="AX161" s="628"/>
      <c r="AY161" s="628"/>
      <c r="AZ161" s="628"/>
      <c r="BA161" s="628"/>
      <c r="BB161" s="604"/>
      <c r="BC161" s="629"/>
      <c r="BD161" s="629"/>
      <c r="BE161" s="606"/>
      <c r="BF161" s="629"/>
      <c r="BG161" s="629"/>
    </row>
    <row r="162" spans="1:59" s="630" customFormat="1" ht="45" customHeight="1">
      <c r="A162" s="626" t="s">
        <v>83</v>
      </c>
      <c r="B162" s="609"/>
      <c r="C162" s="628"/>
      <c r="D162" s="628">
        <f t="shared" si="189"/>
        <v>0</v>
      </c>
      <c r="E162" s="628"/>
      <c r="F162" s="628"/>
      <c r="G162" s="628"/>
      <c r="H162" s="636"/>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28"/>
      <c r="AE162" s="628"/>
      <c r="AF162" s="628"/>
      <c r="AG162" s="628"/>
      <c r="AH162" s="628"/>
      <c r="AI162" s="628"/>
      <c r="AJ162" s="628"/>
      <c r="AK162" s="628"/>
      <c r="AL162" s="628"/>
      <c r="AM162" s="628"/>
      <c r="AN162" s="628"/>
      <c r="AO162" s="628"/>
      <c r="AP162" s="628"/>
      <c r="AQ162" s="628"/>
      <c r="AR162" s="628"/>
      <c r="AS162" s="628"/>
      <c r="AT162" s="628"/>
      <c r="AU162" s="628"/>
      <c r="AV162" s="628"/>
      <c r="AW162" s="628"/>
      <c r="AX162" s="628"/>
      <c r="AY162" s="628"/>
      <c r="AZ162" s="628"/>
      <c r="BA162" s="628"/>
      <c r="BB162" s="604"/>
      <c r="BC162" s="629"/>
      <c r="BD162" s="629"/>
      <c r="BE162" s="606"/>
      <c r="BF162" s="629"/>
      <c r="BG162" s="629"/>
    </row>
    <row r="163" spans="1:59" s="630" customFormat="1" ht="45" customHeight="1">
      <c r="A163" s="626" t="s">
        <v>83</v>
      </c>
      <c r="B163" s="640"/>
      <c r="C163" s="628"/>
      <c r="D163" s="628">
        <f t="shared" si="189"/>
        <v>0</v>
      </c>
      <c r="E163" s="628"/>
      <c r="F163" s="628"/>
      <c r="G163" s="628"/>
      <c r="H163" s="628"/>
      <c r="I163" s="628"/>
      <c r="J163" s="628"/>
      <c r="K163" s="628"/>
      <c r="L163" s="628"/>
      <c r="M163" s="628"/>
      <c r="N163" s="628"/>
      <c r="O163" s="628"/>
      <c r="P163" s="628"/>
      <c r="Q163" s="628"/>
      <c r="R163" s="628"/>
      <c r="S163" s="628"/>
      <c r="T163" s="628"/>
      <c r="U163" s="628"/>
      <c r="V163" s="628"/>
      <c r="W163" s="628"/>
      <c r="X163" s="628"/>
      <c r="Y163" s="628"/>
      <c r="Z163" s="628"/>
      <c r="AA163" s="628"/>
      <c r="AB163" s="628"/>
      <c r="AC163" s="628"/>
      <c r="AD163" s="628"/>
      <c r="AE163" s="628"/>
      <c r="AF163" s="628"/>
      <c r="AG163" s="628"/>
      <c r="AH163" s="628"/>
      <c r="AI163" s="628"/>
      <c r="AJ163" s="628"/>
      <c r="AK163" s="628"/>
      <c r="AL163" s="628"/>
      <c r="AM163" s="628"/>
      <c r="AN163" s="628"/>
      <c r="AO163" s="628"/>
      <c r="AP163" s="628"/>
      <c r="AQ163" s="628"/>
      <c r="AR163" s="628"/>
      <c r="AS163" s="628"/>
      <c r="AT163" s="628"/>
      <c r="AU163" s="628"/>
      <c r="AV163" s="628"/>
      <c r="AW163" s="628"/>
      <c r="AX163" s="628"/>
      <c r="AY163" s="628"/>
      <c r="AZ163" s="628"/>
      <c r="BA163" s="628"/>
      <c r="BB163" s="604"/>
      <c r="BC163" s="629"/>
      <c r="BD163" s="629"/>
      <c r="BE163" s="606"/>
      <c r="BF163" s="629"/>
      <c r="BG163" s="629"/>
    </row>
    <row r="164" spans="1:59" s="630" customFormat="1" ht="45" customHeight="1">
      <c r="A164" s="626" t="s">
        <v>83</v>
      </c>
      <c r="B164" s="640"/>
      <c r="C164" s="628"/>
      <c r="D164" s="628">
        <f t="shared" si="189"/>
        <v>0</v>
      </c>
      <c r="E164" s="628"/>
      <c r="F164" s="628"/>
      <c r="G164" s="628"/>
      <c r="H164" s="628"/>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628"/>
      <c r="AJ164" s="628"/>
      <c r="AK164" s="628"/>
      <c r="AL164" s="628"/>
      <c r="AM164" s="628"/>
      <c r="AN164" s="628"/>
      <c r="AO164" s="628"/>
      <c r="AP164" s="628"/>
      <c r="AQ164" s="628"/>
      <c r="AR164" s="628"/>
      <c r="AS164" s="628"/>
      <c r="AT164" s="628"/>
      <c r="AU164" s="628"/>
      <c r="AV164" s="628"/>
      <c r="AW164" s="628"/>
      <c r="AX164" s="628"/>
      <c r="AY164" s="628"/>
      <c r="AZ164" s="628"/>
      <c r="BA164" s="628"/>
      <c r="BB164" s="604"/>
      <c r="BC164" s="629"/>
      <c r="BD164" s="629"/>
      <c r="BE164" s="606"/>
      <c r="BF164" s="629"/>
      <c r="BG164" s="629"/>
    </row>
    <row r="165" spans="1:59" s="630" customFormat="1" ht="45" customHeight="1">
      <c r="A165" s="626" t="s">
        <v>83</v>
      </c>
      <c r="B165" s="640"/>
      <c r="C165" s="628"/>
      <c r="D165" s="628">
        <f t="shared" si="189"/>
        <v>0</v>
      </c>
      <c r="E165" s="628"/>
      <c r="F165" s="628"/>
      <c r="G165" s="628"/>
      <c r="H165" s="628"/>
      <c r="I165" s="628"/>
      <c r="J165" s="628"/>
      <c r="K165" s="628"/>
      <c r="L165" s="628"/>
      <c r="M165" s="628"/>
      <c r="N165" s="628"/>
      <c r="O165" s="628"/>
      <c r="P165" s="628"/>
      <c r="Q165" s="628"/>
      <c r="R165" s="628"/>
      <c r="S165" s="628"/>
      <c r="T165" s="628"/>
      <c r="U165" s="628"/>
      <c r="V165" s="628"/>
      <c r="W165" s="628"/>
      <c r="X165" s="628"/>
      <c r="Y165" s="628"/>
      <c r="Z165" s="628"/>
      <c r="AA165" s="628"/>
      <c r="AB165" s="628"/>
      <c r="AC165" s="628"/>
      <c r="AD165" s="628"/>
      <c r="AE165" s="628"/>
      <c r="AF165" s="628"/>
      <c r="AG165" s="628"/>
      <c r="AH165" s="628"/>
      <c r="AI165" s="628"/>
      <c r="AJ165" s="628"/>
      <c r="AK165" s="628"/>
      <c r="AL165" s="628"/>
      <c r="AM165" s="628"/>
      <c r="AN165" s="628"/>
      <c r="AO165" s="628"/>
      <c r="AP165" s="628"/>
      <c r="AQ165" s="628"/>
      <c r="AR165" s="628"/>
      <c r="AS165" s="628"/>
      <c r="AT165" s="628"/>
      <c r="AU165" s="628"/>
      <c r="AV165" s="628"/>
      <c r="AW165" s="628"/>
      <c r="AX165" s="628"/>
      <c r="AY165" s="628"/>
      <c r="AZ165" s="628"/>
      <c r="BA165" s="628"/>
      <c r="BB165" s="604"/>
      <c r="BC165" s="629"/>
      <c r="BD165" s="629"/>
      <c r="BE165" s="606"/>
      <c r="BF165" s="629"/>
      <c r="BG165" s="629"/>
    </row>
    <row r="166" spans="1:59" s="630" customFormat="1" ht="45" customHeight="1">
      <c r="A166" s="626" t="s">
        <v>83</v>
      </c>
      <c r="B166" s="605"/>
      <c r="C166" s="628"/>
      <c r="D166" s="628">
        <f t="shared" si="189"/>
        <v>0</v>
      </c>
      <c r="E166" s="628"/>
      <c r="F166" s="628"/>
      <c r="G166" s="628"/>
      <c r="H166" s="628"/>
      <c r="I166" s="628"/>
      <c r="J166" s="628"/>
      <c r="K166" s="628"/>
      <c r="L166" s="628"/>
      <c r="M166" s="628"/>
      <c r="N166" s="628"/>
      <c r="O166" s="628"/>
      <c r="P166" s="628"/>
      <c r="Q166" s="628"/>
      <c r="R166" s="628"/>
      <c r="S166" s="628"/>
      <c r="T166" s="628"/>
      <c r="U166" s="628"/>
      <c r="V166" s="628"/>
      <c r="W166" s="628"/>
      <c r="X166" s="628"/>
      <c r="Y166" s="628"/>
      <c r="Z166" s="628"/>
      <c r="AA166" s="628"/>
      <c r="AB166" s="628"/>
      <c r="AC166" s="628"/>
      <c r="AD166" s="628"/>
      <c r="AE166" s="628"/>
      <c r="AF166" s="628"/>
      <c r="AG166" s="628"/>
      <c r="AH166" s="628"/>
      <c r="AI166" s="628"/>
      <c r="AJ166" s="628"/>
      <c r="AK166" s="628"/>
      <c r="AL166" s="628"/>
      <c r="AM166" s="628"/>
      <c r="AN166" s="628"/>
      <c r="AO166" s="628"/>
      <c r="AP166" s="628"/>
      <c r="AQ166" s="628"/>
      <c r="AR166" s="628"/>
      <c r="AS166" s="628"/>
      <c r="AT166" s="628"/>
      <c r="AU166" s="628"/>
      <c r="AV166" s="628"/>
      <c r="AW166" s="628"/>
      <c r="AX166" s="628"/>
      <c r="AY166" s="628"/>
      <c r="AZ166" s="628"/>
      <c r="BA166" s="628"/>
      <c r="BB166" s="604"/>
      <c r="BC166" s="629"/>
      <c r="BD166" s="629"/>
      <c r="BE166" s="606"/>
      <c r="BF166" s="629"/>
      <c r="BG166" s="629"/>
    </row>
    <row r="167" spans="1:59" s="630" customFormat="1" ht="45" customHeight="1">
      <c r="A167" s="626" t="s">
        <v>83</v>
      </c>
      <c r="B167" s="605"/>
      <c r="C167" s="628"/>
      <c r="D167" s="628">
        <f t="shared" si="189"/>
        <v>0</v>
      </c>
      <c r="E167" s="628"/>
      <c r="F167" s="628"/>
      <c r="G167" s="628"/>
      <c r="H167" s="731"/>
      <c r="I167" s="628"/>
      <c r="J167" s="628"/>
      <c r="K167" s="628"/>
      <c r="L167" s="628"/>
      <c r="M167" s="628"/>
      <c r="N167" s="628"/>
      <c r="O167" s="628"/>
      <c r="P167" s="628"/>
      <c r="Q167" s="628"/>
      <c r="R167" s="628"/>
      <c r="S167" s="628"/>
      <c r="T167" s="628"/>
      <c r="U167" s="628"/>
      <c r="V167" s="628"/>
      <c r="W167" s="628"/>
      <c r="X167" s="628"/>
      <c r="Y167" s="628"/>
      <c r="Z167" s="628"/>
      <c r="AA167" s="628"/>
      <c r="AB167" s="628"/>
      <c r="AC167" s="628"/>
      <c r="AD167" s="628"/>
      <c r="AE167" s="628"/>
      <c r="AF167" s="628"/>
      <c r="AG167" s="628"/>
      <c r="AH167" s="628"/>
      <c r="AI167" s="628"/>
      <c r="AJ167" s="628"/>
      <c r="AK167" s="628"/>
      <c r="AL167" s="628"/>
      <c r="AM167" s="628"/>
      <c r="AN167" s="628"/>
      <c r="AO167" s="628"/>
      <c r="AP167" s="628"/>
      <c r="AQ167" s="628"/>
      <c r="AR167" s="628"/>
      <c r="AS167" s="628"/>
      <c r="AT167" s="628"/>
      <c r="AU167" s="628"/>
      <c r="AV167" s="628"/>
      <c r="AW167" s="628"/>
      <c r="AX167" s="628"/>
      <c r="AY167" s="628"/>
      <c r="AZ167" s="628"/>
      <c r="BA167" s="628"/>
      <c r="BB167" s="604"/>
      <c r="BC167" s="629"/>
      <c r="BD167" s="629"/>
      <c r="BE167" s="606"/>
      <c r="BF167" s="629"/>
      <c r="BG167" s="629"/>
    </row>
    <row r="168" spans="1:59" s="630" customFormat="1" ht="45" customHeight="1">
      <c r="A168" s="626" t="s">
        <v>83</v>
      </c>
      <c r="B168" s="605"/>
      <c r="C168" s="628"/>
      <c r="D168" s="628">
        <f t="shared" si="189"/>
        <v>0</v>
      </c>
      <c r="E168" s="628"/>
      <c r="F168" s="628"/>
      <c r="G168" s="628"/>
      <c r="H168" s="731"/>
      <c r="I168" s="628"/>
      <c r="J168" s="628"/>
      <c r="K168" s="628"/>
      <c r="L168" s="628"/>
      <c r="M168" s="628"/>
      <c r="N168" s="628"/>
      <c r="O168" s="628"/>
      <c r="P168" s="628"/>
      <c r="Q168" s="628"/>
      <c r="R168" s="628"/>
      <c r="S168" s="628"/>
      <c r="T168" s="628"/>
      <c r="U168" s="628"/>
      <c r="V168" s="628"/>
      <c r="W168" s="628"/>
      <c r="X168" s="628"/>
      <c r="Y168" s="628"/>
      <c r="Z168" s="628"/>
      <c r="AA168" s="628"/>
      <c r="AB168" s="628"/>
      <c r="AC168" s="628"/>
      <c r="AD168" s="628"/>
      <c r="AE168" s="628"/>
      <c r="AF168" s="628"/>
      <c r="AG168" s="628"/>
      <c r="AH168" s="628"/>
      <c r="AI168" s="628"/>
      <c r="AJ168" s="628"/>
      <c r="AK168" s="628"/>
      <c r="AL168" s="628"/>
      <c r="AM168" s="628"/>
      <c r="AN168" s="628"/>
      <c r="AO168" s="628"/>
      <c r="AP168" s="628"/>
      <c r="AQ168" s="628"/>
      <c r="AR168" s="628"/>
      <c r="AS168" s="628"/>
      <c r="AT168" s="628"/>
      <c r="AU168" s="628"/>
      <c r="AV168" s="628"/>
      <c r="AW168" s="628"/>
      <c r="AX168" s="628"/>
      <c r="AY168" s="628"/>
      <c r="AZ168" s="628"/>
      <c r="BA168" s="628"/>
      <c r="BB168" s="604"/>
      <c r="BC168" s="629"/>
      <c r="BD168" s="629"/>
      <c r="BE168" s="606"/>
      <c r="BF168" s="629"/>
      <c r="BG168" s="629"/>
    </row>
    <row r="169" spans="1:59" s="630" customFormat="1" ht="45" customHeight="1">
      <c r="A169" s="626" t="s">
        <v>83</v>
      </c>
      <c r="B169" s="605"/>
      <c r="C169" s="628"/>
      <c r="D169" s="628">
        <f t="shared" si="189"/>
        <v>0</v>
      </c>
      <c r="E169" s="628"/>
      <c r="F169" s="628"/>
      <c r="G169" s="628"/>
      <c r="H169" s="731"/>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c r="AK169" s="628"/>
      <c r="AL169" s="628"/>
      <c r="AM169" s="628"/>
      <c r="AN169" s="628"/>
      <c r="AO169" s="628"/>
      <c r="AP169" s="628"/>
      <c r="AQ169" s="628"/>
      <c r="AR169" s="628"/>
      <c r="AS169" s="628"/>
      <c r="AT169" s="628"/>
      <c r="AU169" s="628"/>
      <c r="AV169" s="628"/>
      <c r="AW169" s="628"/>
      <c r="AX169" s="628"/>
      <c r="AY169" s="628"/>
      <c r="AZ169" s="628"/>
      <c r="BA169" s="628"/>
      <c r="BB169" s="604"/>
      <c r="BC169" s="629"/>
      <c r="BD169" s="629"/>
      <c r="BE169" s="606"/>
      <c r="BF169" s="629"/>
      <c r="BG169" s="629"/>
    </row>
    <row r="170" spans="1:59" s="630" customFormat="1" ht="45" customHeight="1">
      <c r="A170" s="626" t="s">
        <v>83</v>
      </c>
      <c r="B170" s="640"/>
      <c r="C170" s="628"/>
      <c r="D170" s="628">
        <f t="shared" si="189"/>
        <v>0</v>
      </c>
      <c r="E170" s="628"/>
      <c r="F170" s="628"/>
      <c r="G170" s="628"/>
      <c r="H170" s="628"/>
      <c r="I170" s="628"/>
      <c r="J170" s="628"/>
      <c r="K170" s="628"/>
      <c r="L170" s="628"/>
      <c r="M170" s="628"/>
      <c r="N170" s="628"/>
      <c r="O170" s="628"/>
      <c r="P170" s="628"/>
      <c r="Q170" s="628"/>
      <c r="R170" s="628"/>
      <c r="S170" s="628"/>
      <c r="T170" s="628"/>
      <c r="U170" s="628"/>
      <c r="V170" s="628"/>
      <c r="W170" s="628"/>
      <c r="X170" s="628"/>
      <c r="Y170" s="628"/>
      <c r="Z170" s="628"/>
      <c r="AA170" s="628"/>
      <c r="AB170" s="628"/>
      <c r="AC170" s="628"/>
      <c r="AD170" s="628"/>
      <c r="AE170" s="628"/>
      <c r="AF170" s="628"/>
      <c r="AG170" s="628"/>
      <c r="AH170" s="628"/>
      <c r="AI170" s="628"/>
      <c r="AJ170" s="628"/>
      <c r="AK170" s="628"/>
      <c r="AL170" s="628"/>
      <c r="AM170" s="628"/>
      <c r="AN170" s="628"/>
      <c r="AO170" s="628"/>
      <c r="AP170" s="628"/>
      <c r="AQ170" s="628"/>
      <c r="AR170" s="628"/>
      <c r="AS170" s="628"/>
      <c r="AT170" s="628"/>
      <c r="AU170" s="628"/>
      <c r="AV170" s="628"/>
      <c r="AW170" s="628"/>
      <c r="AX170" s="628"/>
      <c r="AY170" s="628"/>
      <c r="AZ170" s="628"/>
      <c r="BA170" s="628"/>
      <c r="BB170" s="604"/>
      <c r="BC170" s="629"/>
      <c r="BD170" s="629"/>
      <c r="BE170" s="606"/>
      <c r="BF170" s="629"/>
      <c r="BG170" s="629"/>
    </row>
    <row r="171" spans="1:59" s="630" customFormat="1" ht="45" customHeight="1">
      <c r="A171" s="626" t="s">
        <v>83</v>
      </c>
      <c r="B171" s="609"/>
      <c r="C171" s="628"/>
      <c r="D171" s="628">
        <f t="shared" si="189"/>
        <v>0</v>
      </c>
      <c r="E171" s="628"/>
      <c r="F171" s="628"/>
      <c r="G171" s="628"/>
      <c r="H171" s="628"/>
      <c r="I171" s="628"/>
      <c r="J171" s="628"/>
      <c r="K171" s="628"/>
      <c r="L171" s="628"/>
      <c r="M171" s="628"/>
      <c r="N171" s="628"/>
      <c r="O171" s="628"/>
      <c r="P171" s="628"/>
      <c r="Q171" s="628"/>
      <c r="R171" s="628"/>
      <c r="S171" s="628"/>
      <c r="T171" s="628"/>
      <c r="U171" s="628"/>
      <c r="V171" s="628"/>
      <c r="W171" s="628"/>
      <c r="X171" s="628"/>
      <c r="Y171" s="628"/>
      <c r="Z171" s="628"/>
      <c r="AA171" s="628"/>
      <c r="AB171" s="628"/>
      <c r="AC171" s="628"/>
      <c r="AD171" s="628"/>
      <c r="AE171" s="628"/>
      <c r="AF171" s="628"/>
      <c r="AG171" s="628"/>
      <c r="AH171" s="628"/>
      <c r="AI171" s="628"/>
      <c r="AJ171" s="628"/>
      <c r="AK171" s="628"/>
      <c r="AL171" s="628"/>
      <c r="AM171" s="628"/>
      <c r="AN171" s="628"/>
      <c r="AO171" s="628"/>
      <c r="AP171" s="628"/>
      <c r="AQ171" s="628"/>
      <c r="AR171" s="628"/>
      <c r="AS171" s="628"/>
      <c r="AT171" s="628"/>
      <c r="AU171" s="628"/>
      <c r="AV171" s="628"/>
      <c r="AW171" s="628"/>
      <c r="AX171" s="628"/>
      <c r="AY171" s="628"/>
      <c r="AZ171" s="628"/>
      <c r="BA171" s="628"/>
      <c r="BB171" s="604"/>
      <c r="BC171" s="629"/>
      <c r="BD171" s="629"/>
      <c r="BE171" s="606"/>
      <c r="BF171" s="629"/>
      <c r="BG171" s="629"/>
    </row>
    <row r="172" spans="1:59" s="630" customFormat="1" ht="22.2" customHeight="1">
      <c r="A172" s="626" t="s">
        <v>83</v>
      </c>
      <c r="B172" s="608"/>
      <c r="C172" s="628"/>
      <c r="D172" s="628">
        <f t="shared" si="189"/>
        <v>0</v>
      </c>
      <c r="E172" s="628"/>
      <c r="F172" s="628"/>
      <c r="G172" s="628"/>
      <c r="H172" s="628"/>
      <c r="I172" s="628"/>
      <c r="J172" s="628"/>
      <c r="K172" s="628"/>
      <c r="L172" s="628"/>
      <c r="M172" s="628"/>
      <c r="N172" s="628"/>
      <c r="O172" s="628"/>
      <c r="P172" s="628"/>
      <c r="Q172" s="628"/>
      <c r="R172" s="628"/>
      <c r="S172" s="628"/>
      <c r="T172" s="628"/>
      <c r="U172" s="628"/>
      <c r="V172" s="628"/>
      <c r="W172" s="628"/>
      <c r="X172" s="628"/>
      <c r="Y172" s="628"/>
      <c r="Z172" s="628"/>
      <c r="AA172" s="628"/>
      <c r="AB172" s="628"/>
      <c r="AC172" s="628"/>
      <c r="AD172" s="628"/>
      <c r="AE172" s="628"/>
      <c r="AF172" s="628"/>
      <c r="AG172" s="628"/>
      <c r="AH172" s="628"/>
      <c r="AI172" s="628"/>
      <c r="AJ172" s="628"/>
      <c r="AK172" s="628"/>
      <c r="AL172" s="628"/>
      <c r="AM172" s="628"/>
      <c r="AN172" s="628"/>
      <c r="AO172" s="628"/>
      <c r="AP172" s="628"/>
      <c r="AQ172" s="628"/>
      <c r="AR172" s="628"/>
      <c r="AS172" s="628"/>
      <c r="AT172" s="628"/>
      <c r="AU172" s="628"/>
      <c r="AV172" s="628"/>
      <c r="AW172" s="628"/>
      <c r="AX172" s="628"/>
      <c r="AY172" s="628"/>
      <c r="AZ172" s="628"/>
      <c r="BA172" s="628"/>
      <c r="BB172" s="604"/>
      <c r="BC172" s="629"/>
      <c r="BD172" s="629"/>
      <c r="BE172" s="606"/>
      <c r="BF172" s="629"/>
      <c r="BG172" s="629"/>
    </row>
    <row r="173" spans="1:59" s="630" customFormat="1" ht="22.2" customHeight="1">
      <c r="A173" s="626" t="s">
        <v>83</v>
      </c>
      <c r="B173" s="672"/>
      <c r="C173" s="628"/>
      <c r="D173" s="628">
        <f>SUM(E173:BA173)</f>
        <v>0</v>
      </c>
      <c r="E173" s="628"/>
      <c r="F173" s="628"/>
      <c r="G173" s="628"/>
      <c r="H173" s="628"/>
      <c r="I173" s="628"/>
      <c r="J173" s="628"/>
      <c r="K173" s="628"/>
      <c r="L173" s="628"/>
      <c r="M173" s="628"/>
      <c r="N173" s="628"/>
      <c r="O173" s="628"/>
      <c r="P173" s="628"/>
      <c r="Q173" s="628"/>
      <c r="R173" s="628"/>
      <c r="S173" s="628"/>
      <c r="T173" s="628"/>
      <c r="U173" s="628"/>
      <c r="V173" s="628"/>
      <c r="W173" s="628"/>
      <c r="X173" s="628"/>
      <c r="Y173" s="628"/>
      <c r="Z173" s="628"/>
      <c r="AA173" s="628"/>
      <c r="AB173" s="628"/>
      <c r="AC173" s="628"/>
      <c r="AD173" s="628"/>
      <c r="AE173" s="628"/>
      <c r="AF173" s="628"/>
      <c r="AG173" s="628"/>
      <c r="AH173" s="628"/>
      <c r="AI173" s="628"/>
      <c r="AJ173" s="628"/>
      <c r="AK173" s="628"/>
      <c r="AL173" s="628"/>
      <c r="AM173" s="628"/>
      <c r="AN173" s="628"/>
      <c r="AO173" s="628"/>
      <c r="AP173" s="628"/>
      <c r="AQ173" s="628"/>
      <c r="AR173" s="628"/>
      <c r="AS173" s="628"/>
      <c r="AT173" s="628"/>
      <c r="AU173" s="628"/>
      <c r="AV173" s="628"/>
      <c r="AW173" s="628"/>
      <c r="AX173" s="628"/>
      <c r="AY173" s="628"/>
      <c r="AZ173" s="628"/>
      <c r="BA173" s="628"/>
      <c r="BB173" s="604" t="s">
        <v>231</v>
      </c>
      <c r="BC173" s="629"/>
      <c r="BD173" s="629"/>
      <c r="BE173" s="606">
        <v>2016</v>
      </c>
      <c r="BF173" s="629"/>
      <c r="BG173" s="629"/>
    </row>
    <row r="174" spans="1:59" s="630" customFormat="1" ht="22.2" customHeight="1">
      <c r="A174" s="626" t="s">
        <v>83</v>
      </c>
      <c r="B174" s="672"/>
      <c r="C174" s="628"/>
      <c r="D174" s="628">
        <f>SUM(E174:BA174)</f>
        <v>0</v>
      </c>
      <c r="E174" s="628"/>
      <c r="F174" s="628"/>
      <c r="G174" s="628"/>
      <c r="H174" s="628"/>
      <c r="I174" s="628"/>
      <c r="J174" s="628"/>
      <c r="K174" s="628"/>
      <c r="L174" s="628"/>
      <c r="M174" s="628"/>
      <c r="N174" s="628"/>
      <c r="O174" s="628"/>
      <c r="P174" s="628"/>
      <c r="Q174" s="628"/>
      <c r="R174" s="628"/>
      <c r="S174" s="628"/>
      <c r="T174" s="628"/>
      <c r="U174" s="628"/>
      <c r="V174" s="628"/>
      <c r="W174" s="628"/>
      <c r="X174" s="628"/>
      <c r="Y174" s="628"/>
      <c r="Z174" s="628"/>
      <c r="AA174" s="628"/>
      <c r="AB174" s="628"/>
      <c r="AC174" s="628"/>
      <c r="AD174" s="628"/>
      <c r="AE174" s="628"/>
      <c r="AF174" s="628"/>
      <c r="AG174" s="628"/>
      <c r="AH174" s="628"/>
      <c r="AI174" s="628"/>
      <c r="AJ174" s="628"/>
      <c r="AK174" s="628"/>
      <c r="AL174" s="628"/>
      <c r="AM174" s="628"/>
      <c r="AN174" s="628"/>
      <c r="AO174" s="628"/>
      <c r="AP174" s="628"/>
      <c r="AQ174" s="628"/>
      <c r="AR174" s="628"/>
      <c r="AS174" s="628"/>
      <c r="AT174" s="628"/>
      <c r="AU174" s="628"/>
      <c r="AV174" s="628"/>
      <c r="AW174" s="628"/>
      <c r="AX174" s="628"/>
      <c r="AY174" s="628"/>
      <c r="AZ174" s="628"/>
      <c r="BA174" s="628"/>
      <c r="BB174" s="604" t="s">
        <v>231</v>
      </c>
      <c r="BC174" s="629"/>
      <c r="BD174" s="629"/>
      <c r="BE174" s="606">
        <v>2016</v>
      </c>
      <c r="BF174" s="629"/>
      <c r="BG174" s="629"/>
    </row>
    <row r="175" spans="1:59" s="634" customFormat="1" ht="22.2" customHeight="1">
      <c r="A175" s="351" t="s">
        <v>499</v>
      </c>
      <c r="B175" s="151" t="s">
        <v>403</v>
      </c>
      <c r="C175" s="619">
        <f>SUM(C176:C193)</f>
        <v>0</v>
      </c>
      <c r="D175" s="619">
        <f>D176</f>
        <v>0</v>
      </c>
      <c r="E175" s="619">
        <f>E176</f>
        <v>0</v>
      </c>
      <c r="F175" s="619">
        <f t="shared" ref="F175:BA175" si="190">F176</f>
        <v>0</v>
      </c>
      <c r="G175" s="619">
        <f t="shared" si="190"/>
        <v>0</v>
      </c>
      <c r="H175" s="619">
        <f t="shared" si="190"/>
        <v>0</v>
      </c>
      <c r="I175" s="619">
        <f t="shared" si="190"/>
        <v>0</v>
      </c>
      <c r="J175" s="619">
        <f t="shared" si="190"/>
        <v>0</v>
      </c>
      <c r="K175" s="619">
        <f t="shared" si="190"/>
        <v>0</v>
      </c>
      <c r="L175" s="619">
        <f t="shared" si="190"/>
        <v>0</v>
      </c>
      <c r="M175" s="619">
        <f t="shared" si="190"/>
        <v>0</v>
      </c>
      <c r="N175" s="619">
        <f t="shared" si="190"/>
        <v>0</v>
      </c>
      <c r="O175" s="619">
        <f t="shared" si="190"/>
        <v>0</v>
      </c>
      <c r="P175" s="619">
        <f t="shared" si="190"/>
        <v>0</v>
      </c>
      <c r="Q175" s="619">
        <f t="shared" si="190"/>
        <v>0</v>
      </c>
      <c r="R175" s="619">
        <f t="shared" si="190"/>
        <v>0</v>
      </c>
      <c r="S175" s="619">
        <f t="shared" si="190"/>
        <v>0</v>
      </c>
      <c r="T175" s="619">
        <f t="shared" si="190"/>
        <v>0</v>
      </c>
      <c r="U175" s="619">
        <f t="shared" si="190"/>
        <v>0</v>
      </c>
      <c r="V175" s="619">
        <f t="shared" si="190"/>
        <v>0</v>
      </c>
      <c r="W175" s="619">
        <f t="shared" si="190"/>
        <v>0</v>
      </c>
      <c r="X175" s="619">
        <f t="shared" si="190"/>
        <v>0</v>
      </c>
      <c r="Y175" s="619">
        <f t="shared" si="190"/>
        <v>0</v>
      </c>
      <c r="Z175" s="619">
        <f t="shared" si="190"/>
        <v>0</v>
      </c>
      <c r="AA175" s="619">
        <f t="shared" si="190"/>
        <v>0</v>
      </c>
      <c r="AB175" s="619">
        <f t="shared" si="190"/>
        <v>0</v>
      </c>
      <c r="AC175" s="619">
        <f t="shared" si="190"/>
        <v>0</v>
      </c>
      <c r="AD175" s="619">
        <f t="shared" si="190"/>
        <v>0</v>
      </c>
      <c r="AE175" s="619">
        <f t="shared" si="190"/>
        <v>0</v>
      </c>
      <c r="AF175" s="619">
        <f t="shared" si="190"/>
        <v>0</v>
      </c>
      <c r="AG175" s="619">
        <f t="shared" si="190"/>
        <v>0</v>
      </c>
      <c r="AH175" s="619">
        <f t="shared" si="190"/>
        <v>0</v>
      </c>
      <c r="AI175" s="619">
        <f t="shared" si="190"/>
        <v>0</v>
      </c>
      <c r="AJ175" s="619">
        <f t="shared" si="190"/>
        <v>0</v>
      </c>
      <c r="AK175" s="619">
        <f t="shared" si="190"/>
        <v>0</v>
      </c>
      <c r="AL175" s="619">
        <f t="shared" si="190"/>
        <v>0</v>
      </c>
      <c r="AM175" s="619">
        <f t="shared" si="190"/>
        <v>0</v>
      </c>
      <c r="AN175" s="619">
        <f t="shared" si="190"/>
        <v>0</v>
      </c>
      <c r="AO175" s="619">
        <f t="shared" si="190"/>
        <v>0</v>
      </c>
      <c r="AP175" s="619">
        <f t="shared" si="190"/>
        <v>0</v>
      </c>
      <c r="AQ175" s="619">
        <f t="shared" si="190"/>
        <v>0</v>
      </c>
      <c r="AR175" s="619">
        <f t="shared" si="190"/>
        <v>0</v>
      </c>
      <c r="AS175" s="619">
        <f t="shared" si="190"/>
        <v>0</v>
      </c>
      <c r="AT175" s="619">
        <f t="shared" si="190"/>
        <v>0</v>
      </c>
      <c r="AU175" s="619">
        <f t="shared" si="190"/>
        <v>0</v>
      </c>
      <c r="AV175" s="619">
        <f t="shared" si="190"/>
        <v>0</v>
      </c>
      <c r="AW175" s="619">
        <f t="shared" si="190"/>
        <v>0</v>
      </c>
      <c r="AX175" s="619">
        <f t="shared" si="190"/>
        <v>0</v>
      </c>
      <c r="AY175" s="619">
        <f t="shared" si="190"/>
        <v>0</v>
      </c>
      <c r="AZ175" s="619">
        <f t="shared" si="190"/>
        <v>0</v>
      </c>
      <c r="BA175" s="619">
        <f t="shared" si="190"/>
        <v>0</v>
      </c>
      <c r="BB175" s="58" t="s">
        <v>231</v>
      </c>
      <c r="BC175" s="63"/>
      <c r="BD175" s="92"/>
      <c r="BE175" s="85">
        <v>2016</v>
      </c>
      <c r="BF175" s="91"/>
      <c r="BG175" s="91"/>
    </row>
    <row r="176" spans="1:59" s="623" customFormat="1" ht="22.2" customHeight="1">
      <c r="A176" s="346" t="s">
        <v>85</v>
      </c>
      <c r="B176" s="65" t="s">
        <v>481</v>
      </c>
      <c r="C176" s="620"/>
      <c r="D176" s="620">
        <f>SUM(E176:BA176)</f>
        <v>0</v>
      </c>
      <c r="E176" s="620">
        <f>SUM(E177:E193)</f>
        <v>0</v>
      </c>
      <c r="F176" s="620">
        <f t="shared" ref="F176:BA176" si="191">SUM(F177:F193)</f>
        <v>0</v>
      </c>
      <c r="G176" s="620">
        <f t="shared" si="191"/>
        <v>0</v>
      </c>
      <c r="H176" s="620">
        <f t="shared" si="191"/>
        <v>0</v>
      </c>
      <c r="I176" s="620">
        <f t="shared" si="191"/>
        <v>0</v>
      </c>
      <c r="J176" s="620">
        <f t="shared" si="191"/>
        <v>0</v>
      </c>
      <c r="K176" s="620">
        <f t="shared" si="191"/>
        <v>0</v>
      </c>
      <c r="L176" s="620">
        <f t="shared" si="191"/>
        <v>0</v>
      </c>
      <c r="M176" s="620">
        <f t="shared" si="191"/>
        <v>0</v>
      </c>
      <c r="N176" s="620">
        <f t="shared" si="191"/>
        <v>0</v>
      </c>
      <c r="O176" s="620">
        <f t="shared" si="191"/>
        <v>0</v>
      </c>
      <c r="P176" s="620">
        <f t="shared" si="191"/>
        <v>0</v>
      </c>
      <c r="Q176" s="620">
        <f t="shared" si="191"/>
        <v>0</v>
      </c>
      <c r="R176" s="620">
        <f t="shared" si="191"/>
        <v>0</v>
      </c>
      <c r="S176" s="620">
        <f t="shared" si="191"/>
        <v>0</v>
      </c>
      <c r="T176" s="620">
        <f t="shared" si="191"/>
        <v>0</v>
      </c>
      <c r="U176" s="620">
        <f t="shared" si="191"/>
        <v>0</v>
      </c>
      <c r="V176" s="620">
        <f t="shared" si="191"/>
        <v>0</v>
      </c>
      <c r="W176" s="620">
        <f t="shared" si="191"/>
        <v>0</v>
      </c>
      <c r="X176" s="620">
        <f t="shared" si="191"/>
        <v>0</v>
      </c>
      <c r="Y176" s="620">
        <f t="shared" si="191"/>
        <v>0</v>
      </c>
      <c r="Z176" s="620">
        <f t="shared" si="191"/>
        <v>0</v>
      </c>
      <c r="AA176" s="620">
        <f t="shared" si="191"/>
        <v>0</v>
      </c>
      <c r="AB176" s="620">
        <f t="shared" si="191"/>
        <v>0</v>
      </c>
      <c r="AC176" s="620">
        <f t="shared" si="191"/>
        <v>0</v>
      </c>
      <c r="AD176" s="620">
        <f t="shared" si="191"/>
        <v>0</v>
      </c>
      <c r="AE176" s="620">
        <f t="shared" si="191"/>
        <v>0</v>
      </c>
      <c r="AF176" s="620">
        <f t="shared" si="191"/>
        <v>0</v>
      </c>
      <c r="AG176" s="620">
        <f t="shared" si="191"/>
        <v>0</v>
      </c>
      <c r="AH176" s="620">
        <f t="shared" si="191"/>
        <v>0</v>
      </c>
      <c r="AI176" s="620">
        <f t="shared" si="191"/>
        <v>0</v>
      </c>
      <c r="AJ176" s="620">
        <f t="shared" si="191"/>
        <v>0</v>
      </c>
      <c r="AK176" s="620">
        <f t="shared" si="191"/>
        <v>0</v>
      </c>
      <c r="AL176" s="620">
        <f t="shared" si="191"/>
        <v>0</v>
      </c>
      <c r="AM176" s="620">
        <f t="shared" si="191"/>
        <v>0</v>
      </c>
      <c r="AN176" s="620">
        <f t="shared" si="191"/>
        <v>0</v>
      </c>
      <c r="AO176" s="620">
        <f t="shared" si="191"/>
        <v>0</v>
      </c>
      <c r="AP176" s="620">
        <f t="shared" si="191"/>
        <v>0</v>
      </c>
      <c r="AQ176" s="620">
        <f t="shared" si="191"/>
        <v>0</v>
      </c>
      <c r="AR176" s="620">
        <f t="shared" si="191"/>
        <v>0</v>
      </c>
      <c r="AS176" s="620">
        <f t="shared" si="191"/>
        <v>0</v>
      </c>
      <c r="AT176" s="620">
        <f t="shared" si="191"/>
        <v>0</v>
      </c>
      <c r="AU176" s="620">
        <f t="shared" si="191"/>
        <v>0</v>
      </c>
      <c r="AV176" s="620">
        <f t="shared" si="191"/>
        <v>0</v>
      </c>
      <c r="AW176" s="620">
        <f t="shared" si="191"/>
        <v>0</v>
      </c>
      <c r="AX176" s="620">
        <f t="shared" si="191"/>
        <v>0</v>
      </c>
      <c r="AY176" s="620">
        <f t="shared" si="191"/>
        <v>0</v>
      </c>
      <c r="AZ176" s="620">
        <f t="shared" si="191"/>
        <v>0</v>
      </c>
      <c r="BA176" s="620">
        <f t="shared" si="191"/>
        <v>0</v>
      </c>
      <c r="BB176" s="58" t="s">
        <v>231</v>
      </c>
      <c r="BC176" s="63"/>
      <c r="BD176" s="621"/>
      <c r="BE176" s="85">
        <v>2016</v>
      </c>
      <c r="BF176" s="622"/>
      <c r="BG176" s="622"/>
    </row>
    <row r="177" spans="1:59" s="638" customFormat="1" ht="22.2" customHeight="1">
      <c r="A177" s="626" t="s">
        <v>85</v>
      </c>
      <c r="B177" s="627"/>
      <c r="C177" s="635"/>
      <c r="D177" s="635">
        <f>SUM(E177:BA177)</f>
        <v>0</v>
      </c>
      <c r="E177" s="635"/>
      <c r="F177" s="635"/>
      <c r="G177" s="636"/>
      <c r="H177" s="635"/>
      <c r="I177" s="628"/>
      <c r="J177" s="628"/>
      <c r="K177" s="628"/>
      <c r="L177" s="628"/>
      <c r="M177" s="628"/>
      <c r="N177" s="628"/>
      <c r="O177" s="628"/>
      <c r="P177" s="635"/>
      <c r="Q177" s="628"/>
      <c r="R177" s="628"/>
      <c r="S177" s="628"/>
      <c r="T177" s="628"/>
      <c r="U177" s="635"/>
      <c r="V177" s="628"/>
      <c r="W177" s="628"/>
      <c r="X177" s="628"/>
      <c r="Y177" s="635"/>
      <c r="Z177" s="628"/>
      <c r="AA177" s="628"/>
      <c r="AB177" s="628"/>
      <c r="AC177" s="628"/>
      <c r="AD177" s="628"/>
      <c r="AE177" s="628"/>
      <c r="AF177" s="628"/>
      <c r="AG177" s="628"/>
      <c r="AH177" s="628"/>
      <c r="AI177" s="628"/>
      <c r="AJ177" s="628"/>
      <c r="AK177" s="628"/>
      <c r="AL177" s="628"/>
      <c r="AM177" s="628"/>
      <c r="AN177" s="628"/>
      <c r="AO177" s="628"/>
      <c r="AP177" s="628"/>
      <c r="AQ177" s="628"/>
      <c r="AR177" s="628"/>
      <c r="AS177" s="635"/>
      <c r="AT177" s="635"/>
      <c r="AU177" s="628"/>
      <c r="AV177" s="628"/>
      <c r="AW177" s="628"/>
      <c r="AX177" s="628"/>
      <c r="AY177" s="628"/>
      <c r="AZ177" s="628"/>
      <c r="BA177" s="628"/>
      <c r="BB177" s="604" t="s">
        <v>231</v>
      </c>
      <c r="BC177" s="629"/>
      <c r="BD177" s="70"/>
      <c r="BE177" s="606">
        <v>2016</v>
      </c>
      <c r="BF177" s="637"/>
      <c r="BG177" s="637"/>
    </row>
    <row r="178" spans="1:59" s="638" customFormat="1" ht="22.2" customHeight="1">
      <c r="A178" s="626" t="s">
        <v>85</v>
      </c>
      <c r="B178" s="627"/>
      <c r="C178" s="635"/>
      <c r="D178" s="635">
        <f t="shared" ref="D178:D192" si="192">SUM(E178:BA178)</f>
        <v>0</v>
      </c>
      <c r="E178" s="635"/>
      <c r="F178" s="635"/>
      <c r="G178" s="636"/>
      <c r="H178" s="635"/>
      <c r="I178" s="628"/>
      <c r="J178" s="628"/>
      <c r="K178" s="628"/>
      <c r="L178" s="628"/>
      <c r="M178" s="628"/>
      <c r="N178" s="628"/>
      <c r="O178" s="628"/>
      <c r="P178" s="635"/>
      <c r="Q178" s="628"/>
      <c r="R178" s="628"/>
      <c r="S178" s="628"/>
      <c r="T178" s="628"/>
      <c r="U178" s="635"/>
      <c r="V178" s="628"/>
      <c r="W178" s="628"/>
      <c r="X178" s="628"/>
      <c r="Y178" s="635"/>
      <c r="Z178" s="628"/>
      <c r="AA178" s="628"/>
      <c r="AB178" s="628"/>
      <c r="AC178" s="628"/>
      <c r="AD178" s="628"/>
      <c r="AE178" s="628"/>
      <c r="AF178" s="628"/>
      <c r="AG178" s="628"/>
      <c r="AH178" s="628"/>
      <c r="AI178" s="628"/>
      <c r="AJ178" s="628"/>
      <c r="AK178" s="628"/>
      <c r="AL178" s="628"/>
      <c r="AM178" s="628"/>
      <c r="AN178" s="628"/>
      <c r="AO178" s="628"/>
      <c r="AP178" s="628"/>
      <c r="AQ178" s="628"/>
      <c r="AR178" s="628"/>
      <c r="AS178" s="635"/>
      <c r="AT178" s="635"/>
      <c r="AU178" s="628"/>
      <c r="AV178" s="628"/>
      <c r="AW178" s="628"/>
      <c r="AX178" s="628"/>
      <c r="AY178" s="628"/>
      <c r="AZ178" s="628"/>
      <c r="BA178" s="628"/>
      <c r="BB178" s="604"/>
      <c r="BC178" s="629"/>
      <c r="BD178" s="70"/>
      <c r="BE178" s="606"/>
      <c r="BF178" s="637"/>
      <c r="BG178" s="637"/>
    </row>
    <row r="179" spans="1:59" s="638" customFormat="1" ht="55.2" customHeight="1">
      <c r="A179" s="626" t="s">
        <v>85</v>
      </c>
      <c r="B179" s="631"/>
      <c r="C179" s="635"/>
      <c r="D179" s="635">
        <f t="shared" si="192"/>
        <v>0</v>
      </c>
      <c r="E179" s="635"/>
      <c r="F179" s="635"/>
      <c r="G179" s="636"/>
      <c r="H179" s="635"/>
      <c r="I179" s="628"/>
      <c r="J179" s="628"/>
      <c r="K179" s="628"/>
      <c r="L179" s="628"/>
      <c r="M179" s="628"/>
      <c r="N179" s="628"/>
      <c r="O179" s="628"/>
      <c r="P179" s="635"/>
      <c r="Q179" s="628"/>
      <c r="R179" s="628"/>
      <c r="S179" s="628"/>
      <c r="T179" s="628"/>
      <c r="U179" s="635"/>
      <c r="V179" s="628"/>
      <c r="W179" s="628"/>
      <c r="X179" s="628"/>
      <c r="Y179" s="635"/>
      <c r="Z179" s="628"/>
      <c r="AA179" s="628"/>
      <c r="AB179" s="628"/>
      <c r="AC179" s="628"/>
      <c r="AD179" s="628"/>
      <c r="AE179" s="628"/>
      <c r="AF179" s="628"/>
      <c r="AG179" s="628"/>
      <c r="AH179" s="628"/>
      <c r="AI179" s="628"/>
      <c r="AJ179" s="628"/>
      <c r="AK179" s="628"/>
      <c r="AL179" s="628"/>
      <c r="AM179" s="628"/>
      <c r="AN179" s="628"/>
      <c r="AO179" s="628"/>
      <c r="AP179" s="628"/>
      <c r="AQ179" s="628"/>
      <c r="AR179" s="628"/>
      <c r="AS179" s="635"/>
      <c r="AT179" s="635"/>
      <c r="AU179" s="628"/>
      <c r="AV179" s="628"/>
      <c r="AW179" s="628"/>
      <c r="AX179" s="628"/>
      <c r="AY179" s="628"/>
      <c r="AZ179" s="628"/>
      <c r="BA179" s="628"/>
      <c r="BB179" s="604"/>
      <c r="BC179" s="629"/>
      <c r="BD179" s="70"/>
      <c r="BE179" s="606"/>
      <c r="BF179" s="637"/>
      <c r="BG179" s="637"/>
    </row>
    <row r="180" spans="1:59" s="638" customFormat="1" ht="55.2" customHeight="1">
      <c r="A180" s="626" t="s">
        <v>85</v>
      </c>
      <c r="B180" s="631"/>
      <c r="C180" s="635"/>
      <c r="D180" s="635">
        <f t="shared" si="192"/>
        <v>0</v>
      </c>
      <c r="E180" s="635"/>
      <c r="F180" s="635"/>
      <c r="G180" s="636"/>
      <c r="H180" s="635"/>
      <c r="I180" s="628"/>
      <c r="J180" s="628"/>
      <c r="K180" s="628"/>
      <c r="L180" s="628"/>
      <c r="M180" s="628"/>
      <c r="N180" s="628"/>
      <c r="O180" s="628"/>
      <c r="P180" s="635"/>
      <c r="Q180" s="628"/>
      <c r="R180" s="628"/>
      <c r="S180" s="628"/>
      <c r="T180" s="628"/>
      <c r="U180" s="635"/>
      <c r="V180" s="628"/>
      <c r="W180" s="628"/>
      <c r="X180" s="628"/>
      <c r="Y180" s="635"/>
      <c r="Z180" s="628"/>
      <c r="AA180" s="628"/>
      <c r="AB180" s="628"/>
      <c r="AC180" s="628"/>
      <c r="AD180" s="628"/>
      <c r="AE180" s="628"/>
      <c r="AF180" s="628"/>
      <c r="AG180" s="628"/>
      <c r="AH180" s="628"/>
      <c r="AI180" s="628"/>
      <c r="AJ180" s="628"/>
      <c r="AK180" s="628"/>
      <c r="AL180" s="628"/>
      <c r="AM180" s="628"/>
      <c r="AN180" s="628"/>
      <c r="AO180" s="628"/>
      <c r="AP180" s="628"/>
      <c r="AQ180" s="628"/>
      <c r="AR180" s="628"/>
      <c r="AS180" s="635"/>
      <c r="AT180" s="635"/>
      <c r="AU180" s="628"/>
      <c r="AV180" s="628"/>
      <c r="AW180" s="628"/>
      <c r="AX180" s="628"/>
      <c r="AY180" s="628"/>
      <c r="AZ180" s="628"/>
      <c r="BA180" s="628"/>
      <c r="BB180" s="604"/>
      <c r="BC180" s="629"/>
      <c r="BD180" s="70"/>
      <c r="BE180" s="606"/>
      <c r="BF180" s="637"/>
      <c r="BG180" s="637"/>
    </row>
    <row r="181" spans="1:59" s="638" customFormat="1" ht="55.2" customHeight="1">
      <c r="A181" s="626" t="s">
        <v>85</v>
      </c>
      <c r="B181" s="609"/>
      <c r="C181" s="635"/>
      <c r="D181" s="635">
        <f t="shared" si="192"/>
        <v>0</v>
      </c>
      <c r="E181" s="731"/>
      <c r="F181" s="635"/>
      <c r="G181" s="635"/>
      <c r="H181" s="635"/>
      <c r="I181" s="628"/>
      <c r="J181" s="628"/>
      <c r="K181" s="628"/>
      <c r="L181" s="628"/>
      <c r="M181" s="628"/>
      <c r="N181" s="628"/>
      <c r="O181" s="628"/>
      <c r="P181" s="635"/>
      <c r="Q181" s="628"/>
      <c r="R181" s="628"/>
      <c r="S181" s="628"/>
      <c r="T181" s="628"/>
      <c r="U181" s="635"/>
      <c r="V181" s="628"/>
      <c r="W181" s="628"/>
      <c r="X181" s="628"/>
      <c r="Y181" s="635"/>
      <c r="Z181" s="628"/>
      <c r="AA181" s="628"/>
      <c r="AB181" s="628"/>
      <c r="AC181" s="628"/>
      <c r="AD181" s="628"/>
      <c r="AE181" s="628"/>
      <c r="AF181" s="628"/>
      <c r="AG181" s="628"/>
      <c r="AH181" s="628"/>
      <c r="AI181" s="628"/>
      <c r="AJ181" s="628"/>
      <c r="AK181" s="628"/>
      <c r="AL181" s="628"/>
      <c r="AM181" s="628"/>
      <c r="AN181" s="628"/>
      <c r="AO181" s="628"/>
      <c r="AP181" s="628"/>
      <c r="AQ181" s="628"/>
      <c r="AR181" s="628"/>
      <c r="AS181" s="635"/>
      <c r="AT181" s="635"/>
      <c r="AU181" s="628"/>
      <c r="AV181" s="628"/>
      <c r="AW181" s="628"/>
      <c r="AX181" s="628"/>
      <c r="AY181" s="628"/>
      <c r="AZ181" s="628"/>
      <c r="BA181" s="628"/>
      <c r="BB181" s="604"/>
      <c r="BC181" s="629"/>
      <c r="BD181" s="70"/>
      <c r="BE181" s="606"/>
      <c r="BF181" s="637"/>
      <c r="BG181" s="637"/>
    </row>
    <row r="182" spans="1:59" s="638" customFormat="1" ht="55.2" customHeight="1">
      <c r="A182" s="626" t="s">
        <v>85</v>
      </c>
      <c r="B182" s="627"/>
      <c r="C182" s="635"/>
      <c r="D182" s="635">
        <f t="shared" si="192"/>
        <v>0</v>
      </c>
      <c r="E182" s="635"/>
      <c r="F182" s="635"/>
      <c r="G182" s="715"/>
      <c r="H182" s="635"/>
      <c r="I182" s="628"/>
      <c r="J182" s="628"/>
      <c r="K182" s="628"/>
      <c r="L182" s="628"/>
      <c r="M182" s="628"/>
      <c r="N182" s="628"/>
      <c r="O182" s="628"/>
      <c r="P182" s="635"/>
      <c r="Q182" s="628"/>
      <c r="R182" s="628"/>
      <c r="S182" s="628"/>
      <c r="T182" s="628"/>
      <c r="U182" s="635"/>
      <c r="V182" s="628"/>
      <c r="W182" s="628"/>
      <c r="X182" s="628"/>
      <c r="Y182" s="635"/>
      <c r="Z182" s="628"/>
      <c r="AA182" s="628"/>
      <c r="AB182" s="628"/>
      <c r="AC182" s="628"/>
      <c r="AD182" s="628"/>
      <c r="AE182" s="628"/>
      <c r="AF182" s="628"/>
      <c r="AG182" s="628"/>
      <c r="AH182" s="628"/>
      <c r="AI182" s="628"/>
      <c r="AJ182" s="628"/>
      <c r="AK182" s="628"/>
      <c r="AL182" s="628"/>
      <c r="AM182" s="628"/>
      <c r="AN182" s="628"/>
      <c r="AO182" s="628"/>
      <c r="AP182" s="628"/>
      <c r="AQ182" s="628"/>
      <c r="AR182" s="628"/>
      <c r="AS182" s="635"/>
      <c r="AT182" s="635"/>
      <c r="AU182" s="628"/>
      <c r="AV182" s="628"/>
      <c r="AW182" s="628"/>
      <c r="AX182" s="628"/>
      <c r="AY182" s="628"/>
      <c r="AZ182" s="628"/>
      <c r="BA182" s="628"/>
      <c r="BB182" s="604"/>
      <c r="BC182" s="629"/>
      <c r="BD182" s="70"/>
      <c r="BE182" s="606"/>
      <c r="BF182" s="637"/>
      <c r="BG182" s="637"/>
    </row>
    <row r="183" spans="1:59" s="638" customFormat="1" ht="55.2" customHeight="1">
      <c r="A183" s="626" t="s">
        <v>85</v>
      </c>
      <c r="B183" s="627"/>
      <c r="C183" s="635"/>
      <c r="D183" s="635">
        <f t="shared" si="192"/>
        <v>0</v>
      </c>
      <c r="E183" s="635"/>
      <c r="F183" s="635"/>
      <c r="G183" s="715"/>
      <c r="H183" s="635"/>
      <c r="I183" s="628"/>
      <c r="J183" s="628"/>
      <c r="K183" s="628"/>
      <c r="L183" s="628"/>
      <c r="M183" s="628"/>
      <c r="N183" s="628"/>
      <c r="O183" s="628"/>
      <c r="P183" s="635"/>
      <c r="Q183" s="628"/>
      <c r="R183" s="628"/>
      <c r="S183" s="628"/>
      <c r="T183" s="628"/>
      <c r="U183" s="635"/>
      <c r="V183" s="628"/>
      <c r="W183" s="628"/>
      <c r="X183" s="628"/>
      <c r="Y183" s="635"/>
      <c r="Z183" s="628"/>
      <c r="AA183" s="628"/>
      <c r="AB183" s="628"/>
      <c r="AC183" s="628"/>
      <c r="AD183" s="628"/>
      <c r="AE183" s="628"/>
      <c r="AF183" s="628"/>
      <c r="AG183" s="628"/>
      <c r="AH183" s="628"/>
      <c r="AI183" s="628"/>
      <c r="AJ183" s="628"/>
      <c r="AK183" s="628"/>
      <c r="AL183" s="628"/>
      <c r="AM183" s="628"/>
      <c r="AN183" s="628"/>
      <c r="AO183" s="628"/>
      <c r="AP183" s="628"/>
      <c r="AQ183" s="628"/>
      <c r="AR183" s="628"/>
      <c r="AS183" s="635"/>
      <c r="AT183" s="635"/>
      <c r="AU183" s="628"/>
      <c r="AV183" s="628"/>
      <c r="AW183" s="628"/>
      <c r="AX183" s="628"/>
      <c r="AY183" s="628"/>
      <c r="AZ183" s="628"/>
      <c r="BA183" s="628"/>
      <c r="BB183" s="604"/>
      <c r="BC183" s="629"/>
      <c r="BD183" s="70"/>
      <c r="BE183" s="606"/>
      <c r="BF183" s="637"/>
      <c r="BG183" s="637"/>
    </row>
    <row r="184" spans="1:59" s="638" customFormat="1" ht="55.2" customHeight="1">
      <c r="A184" s="626" t="s">
        <v>85</v>
      </c>
      <c r="B184" s="627"/>
      <c r="C184" s="635"/>
      <c r="D184" s="635">
        <f t="shared" si="192"/>
        <v>0</v>
      </c>
      <c r="E184" s="635"/>
      <c r="F184" s="635"/>
      <c r="G184" s="715"/>
      <c r="H184" s="635"/>
      <c r="I184" s="628"/>
      <c r="J184" s="628"/>
      <c r="K184" s="628"/>
      <c r="L184" s="628"/>
      <c r="M184" s="628"/>
      <c r="N184" s="628"/>
      <c r="O184" s="628"/>
      <c r="P184" s="635"/>
      <c r="Q184" s="628"/>
      <c r="R184" s="628"/>
      <c r="S184" s="628"/>
      <c r="T184" s="628"/>
      <c r="U184" s="635"/>
      <c r="V184" s="628"/>
      <c r="W184" s="628"/>
      <c r="X184" s="628"/>
      <c r="Y184" s="635"/>
      <c r="Z184" s="628"/>
      <c r="AA184" s="628"/>
      <c r="AB184" s="628"/>
      <c r="AC184" s="628"/>
      <c r="AD184" s="628"/>
      <c r="AE184" s="628"/>
      <c r="AF184" s="628"/>
      <c r="AG184" s="628"/>
      <c r="AH184" s="628"/>
      <c r="AI184" s="628"/>
      <c r="AJ184" s="628"/>
      <c r="AK184" s="628"/>
      <c r="AL184" s="628"/>
      <c r="AM184" s="628"/>
      <c r="AN184" s="628"/>
      <c r="AO184" s="628"/>
      <c r="AP184" s="628"/>
      <c r="AQ184" s="628"/>
      <c r="AR184" s="628"/>
      <c r="AS184" s="635"/>
      <c r="AT184" s="635"/>
      <c r="AU184" s="628"/>
      <c r="AV184" s="628"/>
      <c r="AW184" s="628"/>
      <c r="AX184" s="628"/>
      <c r="AY184" s="628"/>
      <c r="AZ184" s="628"/>
      <c r="BA184" s="628"/>
      <c r="BB184" s="604"/>
      <c r="BC184" s="629"/>
      <c r="BD184" s="70"/>
      <c r="BE184" s="606"/>
      <c r="BF184" s="637"/>
      <c r="BG184" s="637"/>
    </row>
    <row r="185" spans="1:59" s="638" customFormat="1" ht="55.2" customHeight="1">
      <c r="A185" s="626" t="s">
        <v>85</v>
      </c>
      <c r="B185" s="627"/>
      <c r="C185" s="635"/>
      <c r="D185" s="635">
        <f t="shared" si="192"/>
        <v>0</v>
      </c>
      <c r="E185" s="635"/>
      <c r="F185" s="635"/>
      <c r="G185" s="715"/>
      <c r="H185" s="635"/>
      <c r="I185" s="628"/>
      <c r="J185" s="628"/>
      <c r="K185" s="628"/>
      <c r="L185" s="628"/>
      <c r="M185" s="628"/>
      <c r="N185" s="628"/>
      <c r="O185" s="628"/>
      <c r="P185" s="635"/>
      <c r="Q185" s="628"/>
      <c r="R185" s="628"/>
      <c r="S185" s="628"/>
      <c r="T185" s="628"/>
      <c r="U185" s="635"/>
      <c r="V185" s="628"/>
      <c r="W185" s="628"/>
      <c r="X185" s="628"/>
      <c r="Y185" s="635"/>
      <c r="Z185" s="628"/>
      <c r="AA185" s="628"/>
      <c r="AB185" s="628"/>
      <c r="AC185" s="628"/>
      <c r="AD185" s="628"/>
      <c r="AE185" s="628"/>
      <c r="AF185" s="628"/>
      <c r="AG185" s="628"/>
      <c r="AH185" s="628"/>
      <c r="AI185" s="628"/>
      <c r="AJ185" s="628"/>
      <c r="AK185" s="628"/>
      <c r="AL185" s="628"/>
      <c r="AM185" s="628"/>
      <c r="AN185" s="628"/>
      <c r="AO185" s="628"/>
      <c r="AP185" s="628"/>
      <c r="AQ185" s="628"/>
      <c r="AR185" s="628"/>
      <c r="AS185" s="635"/>
      <c r="AT185" s="635"/>
      <c r="AU185" s="628"/>
      <c r="AV185" s="628"/>
      <c r="AW185" s="628"/>
      <c r="AX185" s="628"/>
      <c r="AY185" s="628"/>
      <c r="AZ185" s="628"/>
      <c r="BA185" s="628"/>
      <c r="BB185" s="604"/>
      <c r="BC185" s="629"/>
      <c r="BD185" s="70"/>
      <c r="BE185" s="606"/>
      <c r="BF185" s="637"/>
      <c r="BG185" s="637"/>
    </row>
    <row r="186" spans="1:59" s="638" customFormat="1" ht="55.2" customHeight="1">
      <c r="A186" s="626" t="s">
        <v>85</v>
      </c>
      <c r="B186" s="633"/>
      <c r="C186" s="635"/>
      <c r="D186" s="635">
        <f t="shared" si="192"/>
        <v>0</v>
      </c>
      <c r="E186" s="635"/>
      <c r="F186" s="635"/>
      <c r="G186" s="635"/>
      <c r="H186" s="632"/>
      <c r="I186" s="628"/>
      <c r="J186" s="628"/>
      <c r="K186" s="628"/>
      <c r="L186" s="628"/>
      <c r="M186" s="628"/>
      <c r="N186" s="628"/>
      <c r="O186" s="628"/>
      <c r="P186" s="635"/>
      <c r="Q186" s="628"/>
      <c r="R186" s="628"/>
      <c r="S186" s="628"/>
      <c r="T186" s="628"/>
      <c r="U186" s="635"/>
      <c r="V186" s="628"/>
      <c r="W186" s="628"/>
      <c r="X186" s="628"/>
      <c r="Y186" s="635"/>
      <c r="Z186" s="628"/>
      <c r="AA186" s="628"/>
      <c r="AB186" s="628"/>
      <c r="AC186" s="628"/>
      <c r="AD186" s="628"/>
      <c r="AE186" s="628"/>
      <c r="AF186" s="628"/>
      <c r="AG186" s="628"/>
      <c r="AH186" s="628"/>
      <c r="AI186" s="628"/>
      <c r="AJ186" s="628"/>
      <c r="AK186" s="628"/>
      <c r="AL186" s="628"/>
      <c r="AM186" s="628"/>
      <c r="AN186" s="628"/>
      <c r="AO186" s="628"/>
      <c r="AP186" s="628"/>
      <c r="AQ186" s="628"/>
      <c r="AR186" s="628"/>
      <c r="AS186" s="635"/>
      <c r="AT186" s="635"/>
      <c r="AU186" s="628"/>
      <c r="AV186" s="628"/>
      <c r="AW186" s="628"/>
      <c r="AX186" s="628"/>
      <c r="AY186" s="628"/>
      <c r="AZ186" s="628"/>
      <c r="BA186" s="628"/>
      <c r="BB186" s="604"/>
      <c r="BC186" s="629"/>
      <c r="BD186" s="70"/>
      <c r="BE186" s="606"/>
      <c r="BF186" s="637"/>
      <c r="BG186" s="637"/>
    </row>
    <row r="187" spans="1:59" s="638" customFormat="1" ht="55.2" customHeight="1">
      <c r="A187" s="626" t="s">
        <v>85</v>
      </c>
      <c r="B187" s="633"/>
      <c r="C187" s="635"/>
      <c r="D187" s="635">
        <f t="shared" si="192"/>
        <v>0</v>
      </c>
      <c r="E187" s="635"/>
      <c r="F187" s="635"/>
      <c r="G187" s="635"/>
      <c r="H187" s="635"/>
      <c r="I187" s="628"/>
      <c r="J187" s="628"/>
      <c r="K187" s="628"/>
      <c r="L187" s="628"/>
      <c r="M187" s="628"/>
      <c r="N187" s="628"/>
      <c r="O187" s="628"/>
      <c r="P187" s="635"/>
      <c r="Q187" s="628"/>
      <c r="R187" s="628"/>
      <c r="S187" s="628"/>
      <c r="T187" s="628"/>
      <c r="U187" s="635"/>
      <c r="V187" s="628"/>
      <c r="W187" s="628"/>
      <c r="X187" s="628"/>
      <c r="Y187" s="635"/>
      <c r="Z187" s="628"/>
      <c r="AA187" s="628"/>
      <c r="AB187" s="628"/>
      <c r="AC187" s="628"/>
      <c r="AD187" s="628"/>
      <c r="AE187" s="628"/>
      <c r="AF187" s="628"/>
      <c r="AG187" s="628"/>
      <c r="AH187" s="628"/>
      <c r="AI187" s="628"/>
      <c r="AJ187" s="628"/>
      <c r="AK187" s="628"/>
      <c r="AL187" s="628"/>
      <c r="AM187" s="628"/>
      <c r="AN187" s="628"/>
      <c r="AO187" s="628"/>
      <c r="AP187" s="628"/>
      <c r="AQ187" s="628"/>
      <c r="AR187" s="628"/>
      <c r="AS187" s="635"/>
      <c r="AT187" s="635"/>
      <c r="AU187" s="628"/>
      <c r="AV187" s="628"/>
      <c r="AW187" s="628"/>
      <c r="AX187" s="628"/>
      <c r="AY187" s="628"/>
      <c r="AZ187" s="628"/>
      <c r="BA187" s="628"/>
      <c r="BB187" s="604"/>
      <c r="BC187" s="629"/>
      <c r="BD187" s="70"/>
      <c r="BE187" s="606"/>
      <c r="BF187" s="637"/>
      <c r="BG187" s="637"/>
    </row>
    <row r="188" spans="1:59" s="638" customFormat="1" ht="55.2" customHeight="1">
      <c r="A188" s="626" t="s">
        <v>85</v>
      </c>
      <c r="B188" s="633"/>
      <c r="C188" s="635"/>
      <c r="D188" s="635">
        <f t="shared" si="192"/>
        <v>0</v>
      </c>
      <c r="E188" s="635"/>
      <c r="F188" s="635"/>
      <c r="G188" s="635"/>
      <c r="H188" s="635"/>
      <c r="I188" s="628"/>
      <c r="J188" s="628"/>
      <c r="K188" s="628"/>
      <c r="L188" s="628"/>
      <c r="M188" s="628"/>
      <c r="N188" s="628"/>
      <c r="O188" s="628"/>
      <c r="P188" s="635"/>
      <c r="Q188" s="628"/>
      <c r="R188" s="628"/>
      <c r="S188" s="628"/>
      <c r="T188" s="628"/>
      <c r="U188" s="635"/>
      <c r="V188" s="628"/>
      <c r="W188" s="628"/>
      <c r="X188" s="628"/>
      <c r="Y188" s="635"/>
      <c r="Z188" s="628"/>
      <c r="AA188" s="628"/>
      <c r="AB188" s="628"/>
      <c r="AC188" s="628"/>
      <c r="AD188" s="628"/>
      <c r="AE188" s="628"/>
      <c r="AF188" s="628"/>
      <c r="AG188" s="628"/>
      <c r="AH188" s="628"/>
      <c r="AI188" s="628"/>
      <c r="AJ188" s="628"/>
      <c r="AK188" s="628"/>
      <c r="AL188" s="628"/>
      <c r="AM188" s="628"/>
      <c r="AN188" s="628"/>
      <c r="AO188" s="628"/>
      <c r="AP188" s="628"/>
      <c r="AQ188" s="628"/>
      <c r="AR188" s="628"/>
      <c r="AS188" s="635"/>
      <c r="AT188" s="635"/>
      <c r="AU188" s="628"/>
      <c r="AV188" s="628"/>
      <c r="AW188" s="628"/>
      <c r="AX188" s="628"/>
      <c r="AY188" s="628"/>
      <c r="AZ188" s="628"/>
      <c r="BA188" s="628"/>
      <c r="BB188" s="604"/>
      <c r="BC188" s="629"/>
      <c r="BD188" s="70"/>
      <c r="BE188" s="606"/>
      <c r="BF188" s="637"/>
      <c r="BG188" s="637"/>
    </row>
    <row r="189" spans="1:59" s="638" customFormat="1" ht="55.2" customHeight="1">
      <c r="A189" s="626" t="s">
        <v>85</v>
      </c>
      <c r="B189" s="627"/>
      <c r="C189" s="635"/>
      <c r="D189" s="635">
        <f t="shared" si="192"/>
        <v>0</v>
      </c>
      <c r="E189" s="635"/>
      <c r="F189" s="635"/>
      <c r="G189" s="635"/>
      <c r="H189" s="635"/>
      <c r="I189" s="628"/>
      <c r="J189" s="628"/>
      <c r="K189" s="628"/>
      <c r="L189" s="628"/>
      <c r="M189" s="628"/>
      <c r="N189" s="628"/>
      <c r="O189" s="628"/>
      <c r="P189" s="635"/>
      <c r="Q189" s="628"/>
      <c r="R189" s="628"/>
      <c r="S189" s="628"/>
      <c r="T189" s="628"/>
      <c r="U189" s="635"/>
      <c r="V189" s="628"/>
      <c r="W189" s="628"/>
      <c r="X189" s="628"/>
      <c r="Y189" s="635"/>
      <c r="Z189" s="628"/>
      <c r="AA189" s="628"/>
      <c r="AB189" s="628"/>
      <c r="AC189" s="628"/>
      <c r="AD189" s="628"/>
      <c r="AE189" s="628"/>
      <c r="AF189" s="628"/>
      <c r="AG189" s="628"/>
      <c r="AH189" s="628"/>
      <c r="AI189" s="628"/>
      <c r="AJ189" s="628"/>
      <c r="AK189" s="628"/>
      <c r="AL189" s="628"/>
      <c r="AM189" s="628"/>
      <c r="AN189" s="628"/>
      <c r="AO189" s="628"/>
      <c r="AP189" s="628"/>
      <c r="AQ189" s="628"/>
      <c r="AR189" s="628"/>
      <c r="AS189" s="635"/>
      <c r="AT189" s="635"/>
      <c r="AU189" s="628"/>
      <c r="AV189" s="628"/>
      <c r="AW189" s="628"/>
      <c r="AX189" s="628"/>
      <c r="AY189" s="628"/>
      <c r="AZ189" s="628"/>
      <c r="BA189" s="628"/>
      <c r="BB189" s="604"/>
      <c r="BC189" s="629"/>
      <c r="BD189" s="70"/>
      <c r="BE189" s="606"/>
      <c r="BF189" s="637"/>
      <c r="BG189" s="637"/>
    </row>
    <row r="190" spans="1:59" s="638" customFormat="1" ht="45" customHeight="1">
      <c r="A190" s="626" t="s">
        <v>85</v>
      </c>
      <c r="B190" s="640"/>
      <c r="C190" s="635"/>
      <c r="D190" s="635">
        <f t="shared" si="192"/>
        <v>0</v>
      </c>
      <c r="E190" s="635"/>
      <c r="F190" s="635"/>
      <c r="G190" s="635"/>
      <c r="H190" s="635"/>
      <c r="I190" s="628"/>
      <c r="J190" s="628"/>
      <c r="K190" s="628"/>
      <c r="L190" s="628"/>
      <c r="M190" s="628"/>
      <c r="N190" s="628"/>
      <c r="O190" s="628"/>
      <c r="P190" s="635"/>
      <c r="Q190" s="628"/>
      <c r="R190" s="628"/>
      <c r="S190" s="628"/>
      <c r="T190" s="628"/>
      <c r="U190" s="635"/>
      <c r="V190" s="628"/>
      <c r="W190" s="628"/>
      <c r="X190" s="628"/>
      <c r="Y190" s="635"/>
      <c r="Z190" s="628"/>
      <c r="AA190" s="628"/>
      <c r="AB190" s="628"/>
      <c r="AC190" s="628"/>
      <c r="AD190" s="628"/>
      <c r="AE190" s="628"/>
      <c r="AF190" s="628"/>
      <c r="AG190" s="628"/>
      <c r="AH190" s="628"/>
      <c r="AI190" s="628"/>
      <c r="AJ190" s="628"/>
      <c r="AK190" s="628"/>
      <c r="AL190" s="628"/>
      <c r="AM190" s="628"/>
      <c r="AN190" s="628"/>
      <c r="AO190" s="628"/>
      <c r="AP190" s="628"/>
      <c r="AQ190" s="628"/>
      <c r="AR190" s="628"/>
      <c r="AS190" s="635"/>
      <c r="AT190" s="635"/>
      <c r="AU190" s="628"/>
      <c r="AV190" s="628"/>
      <c r="AW190" s="628"/>
      <c r="AX190" s="628"/>
      <c r="AY190" s="628"/>
      <c r="AZ190" s="628"/>
      <c r="BA190" s="628"/>
      <c r="BB190" s="604"/>
      <c r="BC190" s="629"/>
      <c r="BD190" s="70"/>
      <c r="BE190" s="606"/>
      <c r="BF190" s="637"/>
      <c r="BG190" s="637"/>
    </row>
    <row r="191" spans="1:59" s="638" customFormat="1" ht="22.2" customHeight="1">
      <c r="A191" s="626" t="s">
        <v>85</v>
      </c>
      <c r="B191" s="684"/>
      <c r="C191" s="635"/>
      <c r="D191" s="635">
        <f t="shared" si="192"/>
        <v>0</v>
      </c>
      <c r="E191" s="635"/>
      <c r="F191" s="635"/>
      <c r="G191" s="635"/>
      <c r="H191" s="635"/>
      <c r="I191" s="628"/>
      <c r="J191" s="628"/>
      <c r="K191" s="628"/>
      <c r="L191" s="628"/>
      <c r="M191" s="628"/>
      <c r="N191" s="628"/>
      <c r="O191" s="628"/>
      <c r="P191" s="635"/>
      <c r="Q191" s="628"/>
      <c r="R191" s="628"/>
      <c r="S191" s="628"/>
      <c r="T191" s="628"/>
      <c r="U191" s="635"/>
      <c r="V191" s="628"/>
      <c r="W191" s="628"/>
      <c r="X191" s="628"/>
      <c r="Y191" s="635"/>
      <c r="Z191" s="628"/>
      <c r="AA191" s="628"/>
      <c r="AB191" s="628"/>
      <c r="AC191" s="628"/>
      <c r="AD191" s="628"/>
      <c r="AE191" s="628"/>
      <c r="AF191" s="628"/>
      <c r="AG191" s="628"/>
      <c r="AH191" s="628"/>
      <c r="AI191" s="628"/>
      <c r="AJ191" s="628"/>
      <c r="AK191" s="628"/>
      <c r="AL191" s="628"/>
      <c r="AM191" s="628"/>
      <c r="AN191" s="628"/>
      <c r="AO191" s="628"/>
      <c r="AP191" s="628"/>
      <c r="AQ191" s="628"/>
      <c r="AR191" s="628"/>
      <c r="AS191" s="635"/>
      <c r="AT191" s="635"/>
      <c r="AU191" s="628"/>
      <c r="AV191" s="628"/>
      <c r="AW191" s="628"/>
      <c r="AX191" s="628"/>
      <c r="AY191" s="628"/>
      <c r="AZ191" s="628"/>
      <c r="BA191" s="628"/>
      <c r="BB191" s="604"/>
      <c r="BC191" s="629"/>
      <c r="BD191" s="70"/>
      <c r="BE191" s="606"/>
      <c r="BF191" s="637"/>
      <c r="BG191" s="637"/>
    </row>
    <row r="192" spans="1:59" s="638" customFormat="1" ht="22.2" customHeight="1">
      <c r="A192" s="626" t="s">
        <v>85</v>
      </c>
      <c r="B192" s="684"/>
      <c r="C192" s="635"/>
      <c r="D192" s="635">
        <f t="shared" si="192"/>
        <v>0</v>
      </c>
      <c r="E192" s="635"/>
      <c r="F192" s="635"/>
      <c r="G192" s="635"/>
      <c r="H192" s="635"/>
      <c r="I192" s="628"/>
      <c r="J192" s="628"/>
      <c r="K192" s="628"/>
      <c r="L192" s="628"/>
      <c r="M192" s="628"/>
      <c r="N192" s="628"/>
      <c r="O192" s="628"/>
      <c r="P192" s="635"/>
      <c r="Q192" s="628"/>
      <c r="R192" s="628"/>
      <c r="S192" s="628"/>
      <c r="T192" s="628"/>
      <c r="U192" s="635"/>
      <c r="V192" s="628"/>
      <c r="W192" s="628"/>
      <c r="X192" s="628"/>
      <c r="Y192" s="635"/>
      <c r="Z192" s="628"/>
      <c r="AA192" s="628"/>
      <c r="AB192" s="628"/>
      <c r="AC192" s="628"/>
      <c r="AD192" s="628"/>
      <c r="AE192" s="628"/>
      <c r="AF192" s="628"/>
      <c r="AG192" s="628"/>
      <c r="AH192" s="628"/>
      <c r="AI192" s="628"/>
      <c r="AJ192" s="628"/>
      <c r="AK192" s="628"/>
      <c r="AL192" s="628"/>
      <c r="AM192" s="628"/>
      <c r="AN192" s="628"/>
      <c r="AO192" s="628"/>
      <c r="AP192" s="628"/>
      <c r="AQ192" s="628"/>
      <c r="AR192" s="628"/>
      <c r="AS192" s="635"/>
      <c r="AT192" s="635"/>
      <c r="AU192" s="628"/>
      <c r="AV192" s="628"/>
      <c r="AW192" s="628"/>
      <c r="AX192" s="628"/>
      <c r="AY192" s="628"/>
      <c r="AZ192" s="628"/>
      <c r="BA192" s="628"/>
      <c r="BB192" s="604"/>
      <c r="BC192" s="629"/>
      <c r="BD192" s="70"/>
      <c r="BE192" s="606"/>
      <c r="BF192" s="637"/>
      <c r="BG192" s="637"/>
    </row>
    <row r="193" spans="1:59" s="630" customFormat="1" ht="22.2" customHeight="1">
      <c r="A193" s="626" t="s">
        <v>85</v>
      </c>
      <c r="B193" s="672"/>
      <c r="C193" s="628"/>
      <c r="D193" s="628">
        <f>SUM(E193:BA193)</f>
        <v>0</v>
      </c>
      <c r="E193" s="628"/>
      <c r="F193" s="628"/>
      <c r="G193" s="628"/>
      <c r="H193" s="628"/>
      <c r="I193" s="628"/>
      <c r="J193" s="628"/>
      <c r="K193" s="628"/>
      <c r="L193" s="628"/>
      <c r="M193" s="628"/>
      <c r="N193" s="628"/>
      <c r="O193" s="628"/>
      <c r="P193" s="628"/>
      <c r="Q193" s="628"/>
      <c r="R193" s="628"/>
      <c r="S193" s="628"/>
      <c r="T193" s="628"/>
      <c r="U193" s="628"/>
      <c r="V193" s="628"/>
      <c r="W193" s="628"/>
      <c r="X193" s="628"/>
      <c r="Y193" s="628"/>
      <c r="Z193" s="628"/>
      <c r="AA193" s="628"/>
      <c r="AB193" s="628"/>
      <c r="AC193" s="628"/>
      <c r="AD193" s="628"/>
      <c r="AE193" s="628"/>
      <c r="AF193" s="628"/>
      <c r="AG193" s="628"/>
      <c r="AH193" s="628"/>
      <c r="AI193" s="628"/>
      <c r="AJ193" s="628"/>
      <c r="AK193" s="628"/>
      <c r="AL193" s="628"/>
      <c r="AM193" s="628"/>
      <c r="AN193" s="628"/>
      <c r="AO193" s="628"/>
      <c r="AP193" s="628"/>
      <c r="AQ193" s="628"/>
      <c r="AR193" s="628"/>
      <c r="AS193" s="628"/>
      <c r="AT193" s="628"/>
      <c r="AU193" s="628"/>
      <c r="AV193" s="628"/>
      <c r="AW193" s="628"/>
      <c r="AX193" s="628"/>
      <c r="AY193" s="628"/>
      <c r="AZ193" s="628"/>
      <c r="BA193" s="628"/>
      <c r="BB193" s="604" t="s">
        <v>231</v>
      </c>
      <c r="BC193" s="629"/>
      <c r="BD193" s="629"/>
      <c r="BE193" s="606">
        <v>2016</v>
      </c>
      <c r="BF193" s="629"/>
      <c r="BG193" s="629"/>
    </row>
    <row r="194" spans="1:59" s="634" customFormat="1" ht="22.2" customHeight="1">
      <c r="A194" s="351" t="s">
        <v>494</v>
      </c>
      <c r="B194" s="151" t="s">
        <v>681</v>
      </c>
      <c r="C194" s="619">
        <f>SUM(C195:C197)</f>
        <v>0</v>
      </c>
      <c r="D194" s="619">
        <f>D195</f>
        <v>0</v>
      </c>
      <c r="E194" s="619">
        <f>E195</f>
        <v>0</v>
      </c>
      <c r="F194" s="619">
        <f>F195</f>
        <v>0</v>
      </c>
      <c r="G194" s="619">
        <f t="shared" ref="G194:BA194" si="193">G195</f>
        <v>0</v>
      </c>
      <c r="H194" s="619">
        <f t="shared" si="193"/>
        <v>0</v>
      </c>
      <c r="I194" s="619">
        <f t="shared" si="193"/>
        <v>0</v>
      </c>
      <c r="J194" s="619">
        <f t="shared" si="193"/>
        <v>0</v>
      </c>
      <c r="K194" s="619">
        <f t="shared" si="193"/>
        <v>0</v>
      </c>
      <c r="L194" s="619">
        <f t="shared" si="193"/>
        <v>0</v>
      </c>
      <c r="M194" s="619">
        <f t="shared" si="193"/>
        <v>0</v>
      </c>
      <c r="N194" s="619">
        <f t="shared" si="193"/>
        <v>0</v>
      </c>
      <c r="O194" s="619">
        <f t="shared" si="193"/>
        <v>0</v>
      </c>
      <c r="P194" s="619">
        <f t="shared" si="193"/>
        <v>0</v>
      </c>
      <c r="Q194" s="619">
        <f t="shared" si="193"/>
        <v>0</v>
      </c>
      <c r="R194" s="619">
        <f t="shared" si="193"/>
        <v>0</v>
      </c>
      <c r="S194" s="619">
        <f t="shared" si="193"/>
        <v>0</v>
      </c>
      <c r="T194" s="619">
        <f t="shared" si="193"/>
        <v>0</v>
      </c>
      <c r="U194" s="619">
        <f t="shared" si="193"/>
        <v>0</v>
      </c>
      <c r="V194" s="619">
        <f t="shared" si="193"/>
        <v>0</v>
      </c>
      <c r="W194" s="619">
        <f t="shared" si="193"/>
        <v>0</v>
      </c>
      <c r="X194" s="619">
        <f t="shared" si="193"/>
        <v>0</v>
      </c>
      <c r="Y194" s="619">
        <f t="shared" si="193"/>
        <v>0</v>
      </c>
      <c r="Z194" s="619">
        <f t="shared" si="193"/>
        <v>0</v>
      </c>
      <c r="AA194" s="619">
        <f t="shared" si="193"/>
        <v>0</v>
      </c>
      <c r="AB194" s="619">
        <f t="shared" si="193"/>
        <v>0</v>
      </c>
      <c r="AC194" s="619">
        <f t="shared" si="193"/>
        <v>0</v>
      </c>
      <c r="AD194" s="619">
        <f t="shared" si="193"/>
        <v>0</v>
      </c>
      <c r="AE194" s="619">
        <f t="shared" si="193"/>
        <v>0</v>
      </c>
      <c r="AF194" s="619">
        <f t="shared" si="193"/>
        <v>0</v>
      </c>
      <c r="AG194" s="619">
        <f t="shared" si="193"/>
        <v>0</v>
      </c>
      <c r="AH194" s="619">
        <f t="shared" si="193"/>
        <v>0</v>
      </c>
      <c r="AI194" s="619">
        <f t="shared" si="193"/>
        <v>0</v>
      </c>
      <c r="AJ194" s="619">
        <f t="shared" si="193"/>
        <v>0</v>
      </c>
      <c r="AK194" s="619">
        <f t="shared" si="193"/>
        <v>0</v>
      </c>
      <c r="AL194" s="619">
        <f t="shared" si="193"/>
        <v>0</v>
      </c>
      <c r="AM194" s="619">
        <f t="shared" si="193"/>
        <v>0</v>
      </c>
      <c r="AN194" s="619">
        <f t="shared" si="193"/>
        <v>0</v>
      </c>
      <c r="AO194" s="619">
        <f t="shared" si="193"/>
        <v>0</v>
      </c>
      <c r="AP194" s="619">
        <f t="shared" si="193"/>
        <v>0</v>
      </c>
      <c r="AQ194" s="619">
        <f t="shared" si="193"/>
        <v>0</v>
      </c>
      <c r="AR194" s="619">
        <f t="shared" si="193"/>
        <v>0</v>
      </c>
      <c r="AS194" s="619">
        <f t="shared" si="193"/>
        <v>0</v>
      </c>
      <c r="AT194" s="619">
        <f t="shared" si="193"/>
        <v>0</v>
      </c>
      <c r="AU194" s="619">
        <f t="shared" si="193"/>
        <v>0</v>
      </c>
      <c r="AV194" s="619">
        <f t="shared" si="193"/>
        <v>0</v>
      </c>
      <c r="AW194" s="619">
        <f t="shared" si="193"/>
        <v>0</v>
      </c>
      <c r="AX194" s="619">
        <f t="shared" si="193"/>
        <v>0</v>
      </c>
      <c r="AY194" s="619">
        <f t="shared" si="193"/>
        <v>0</v>
      </c>
      <c r="AZ194" s="619">
        <f t="shared" si="193"/>
        <v>0</v>
      </c>
      <c r="BA194" s="619">
        <f t="shared" si="193"/>
        <v>0</v>
      </c>
      <c r="BB194" s="58" t="s">
        <v>231</v>
      </c>
      <c r="BC194" s="63"/>
      <c r="BD194" s="92"/>
      <c r="BE194" s="85">
        <v>2016</v>
      </c>
      <c r="BF194" s="91"/>
      <c r="BG194" s="91"/>
    </row>
    <row r="195" spans="1:59" s="623" customFormat="1" ht="22.2" customHeight="1">
      <c r="A195" s="346" t="s">
        <v>71</v>
      </c>
      <c r="B195" s="65" t="s">
        <v>481</v>
      </c>
      <c r="C195" s="620"/>
      <c r="D195" s="620">
        <f>SUM(E195:BA195)</f>
        <v>0</v>
      </c>
      <c r="E195" s="620">
        <f>SUM(E196:E197)</f>
        <v>0</v>
      </c>
      <c r="F195" s="620">
        <f t="shared" ref="F195:BA195" si="194">SUM(F196:F197)</f>
        <v>0</v>
      </c>
      <c r="G195" s="620">
        <f t="shared" si="194"/>
        <v>0</v>
      </c>
      <c r="H195" s="620">
        <f t="shared" si="194"/>
        <v>0</v>
      </c>
      <c r="I195" s="620">
        <f t="shared" si="194"/>
        <v>0</v>
      </c>
      <c r="J195" s="620">
        <f t="shared" si="194"/>
        <v>0</v>
      </c>
      <c r="K195" s="620">
        <f t="shared" si="194"/>
        <v>0</v>
      </c>
      <c r="L195" s="620">
        <f t="shared" si="194"/>
        <v>0</v>
      </c>
      <c r="M195" s="620">
        <f t="shared" si="194"/>
        <v>0</v>
      </c>
      <c r="N195" s="620">
        <f t="shared" si="194"/>
        <v>0</v>
      </c>
      <c r="O195" s="620">
        <f t="shared" si="194"/>
        <v>0</v>
      </c>
      <c r="P195" s="620">
        <f t="shared" si="194"/>
        <v>0</v>
      </c>
      <c r="Q195" s="620">
        <f t="shared" si="194"/>
        <v>0</v>
      </c>
      <c r="R195" s="620">
        <f t="shared" si="194"/>
        <v>0</v>
      </c>
      <c r="S195" s="620">
        <f t="shared" si="194"/>
        <v>0</v>
      </c>
      <c r="T195" s="620">
        <f t="shared" si="194"/>
        <v>0</v>
      </c>
      <c r="U195" s="620">
        <f t="shared" si="194"/>
        <v>0</v>
      </c>
      <c r="V195" s="620">
        <f t="shared" si="194"/>
        <v>0</v>
      </c>
      <c r="W195" s="620">
        <f t="shared" si="194"/>
        <v>0</v>
      </c>
      <c r="X195" s="620">
        <f t="shared" si="194"/>
        <v>0</v>
      </c>
      <c r="Y195" s="620">
        <f t="shared" si="194"/>
        <v>0</v>
      </c>
      <c r="Z195" s="620">
        <f t="shared" si="194"/>
        <v>0</v>
      </c>
      <c r="AA195" s="620">
        <f t="shared" si="194"/>
        <v>0</v>
      </c>
      <c r="AB195" s="620">
        <f t="shared" si="194"/>
        <v>0</v>
      </c>
      <c r="AC195" s="620">
        <f t="shared" si="194"/>
        <v>0</v>
      </c>
      <c r="AD195" s="620">
        <f t="shared" si="194"/>
        <v>0</v>
      </c>
      <c r="AE195" s="620">
        <f t="shared" si="194"/>
        <v>0</v>
      </c>
      <c r="AF195" s="620">
        <f t="shared" si="194"/>
        <v>0</v>
      </c>
      <c r="AG195" s="620">
        <f t="shared" si="194"/>
        <v>0</v>
      </c>
      <c r="AH195" s="620">
        <f t="shared" si="194"/>
        <v>0</v>
      </c>
      <c r="AI195" s="620">
        <f t="shared" si="194"/>
        <v>0</v>
      </c>
      <c r="AJ195" s="620">
        <f t="shared" si="194"/>
        <v>0</v>
      </c>
      <c r="AK195" s="620">
        <f t="shared" si="194"/>
        <v>0</v>
      </c>
      <c r="AL195" s="620">
        <f t="shared" si="194"/>
        <v>0</v>
      </c>
      <c r="AM195" s="620">
        <f t="shared" si="194"/>
        <v>0</v>
      </c>
      <c r="AN195" s="620">
        <f t="shared" si="194"/>
        <v>0</v>
      </c>
      <c r="AO195" s="620">
        <f t="shared" si="194"/>
        <v>0</v>
      </c>
      <c r="AP195" s="620">
        <f t="shared" si="194"/>
        <v>0</v>
      </c>
      <c r="AQ195" s="620">
        <f t="shared" si="194"/>
        <v>0</v>
      </c>
      <c r="AR195" s="620">
        <f t="shared" si="194"/>
        <v>0</v>
      </c>
      <c r="AS195" s="620">
        <f t="shared" si="194"/>
        <v>0</v>
      </c>
      <c r="AT195" s="620">
        <f t="shared" si="194"/>
        <v>0</v>
      </c>
      <c r="AU195" s="620">
        <f t="shared" si="194"/>
        <v>0</v>
      </c>
      <c r="AV195" s="620">
        <f t="shared" si="194"/>
        <v>0</v>
      </c>
      <c r="AW195" s="620">
        <f t="shared" si="194"/>
        <v>0</v>
      </c>
      <c r="AX195" s="620">
        <f t="shared" si="194"/>
        <v>0</v>
      </c>
      <c r="AY195" s="620">
        <f t="shared" si="194"/>
        <v>0</v>
      </c>
      <c r="AZ195" s="620">
        <f t="shared" si="194"/>
        <v>0</v>
      </c>
      <c r="BA195" s="620">
        <f t="shared" si="194"/>
        <v>0</v>
      </c>
      <c r="BB195" s="58" t="s">
        <v>231</v>
      </c>
      <c r="BC195" s="63"/>
      <c r="BD195" s="621"/>
      <c r="BE195" s="85">
        <v>2016</v>
      </c>
      <c r="BF195" s="622"/>
      <c r="BG195" s="622"/>
    </row>
    <row r="196" spans="1:59" s="630" customFormat="1" ht="22.2" customHeight="1">
      <c r="A196" s="626" t="s">
        <v>71</v>
      </c>
      <c r="B196" s="608"/>
      <c r="C196" s="628"/>
      <c r="D196" s="628">
        <f>SUM(E196:BA196)</f>
        <v>0</v>
      </c>
      <c r="E196" s="628"/>
      <c r="F196" s="628"/>
      <c r="G196" s="628"/>
      <c r="H196" s="628"/>
      <c r="I196" s="628"/>
      <c r="J196" s="628"/>
      <c r="K196" s="628"/>
      <c r="L196" s="628"/>
      <c r="M196" s="628"/>
      <c r="N196" s="628"/>
      <c r="O196" s="628"/>
      <c r="P196" s="628"/>
      <c r="Q196" s="628"/>
      <c r="R196" s="628"/>
      <c r="S196" s="628"/>
      <c r="T196" s="628"/>
      <c r="U196" s="628"/>
      <c r="V196" s="628"/>
      <c r="W196" s="628"/>
      <c r="X196" s="628"/>
      <c r="Y196" s="628"/>
      <c r="Z196" s="628"/>
      <c r="AA196" s="628"/>
      <c r="AB196" s="628"/>
      <c r="AC196" s="628"/>
      <c r="AD196" s="628"/>
      <c r="AE196" s="628"/>
      <c r="AF196" s="628"/>
      <c r="AG196" s="628"/>
      <c r="AH196" s="628"/>
      <c r="AI196" s="628"/>
      <c r="AJ196" s="628"/>
      <c r="AK196" s="628"/>
      <c r="AL196" s="628"/>
      <c r="AM196" s="628"/>
      <c r="AN196" s="628"/>
      <c r="AO196" s="628"/>
      <c r="AP196" s="628"/>
      <c r="AQ196" s="628"/>
      <c r="AR196" s="628"/>
      <c r="AS196" s="628"/>
      <c r="AT196" s="628"/>
      <c r="AU196" s="628"/>
      <c r="AV196" s="628"/>
      <c r="AW196" s="628"/>
      <c r="AX196" s="628"/>
      <c r="AY196" s="628"/>
      <c r="AZ196" s="628"/>
      <c r="BA196" s="628"/>
      <c r="BB196" s="604" t="s">
        <v>231</v>
      </c>
      <c r="BC196" s="629"/>
      <c r="BD196" s="629"/>
      <c r="BE196" s="606">
        <v>2016</v>
      </c>
      <c r="BF196" s="629"/>
      <c r="BG196" s="629"/>
    </row>
    <row r="197" spans="1:59" s="630" customFormat="1" ht="22.2" customHeight="1">
      <c r="A197" s="626" t="s">
        <v>71</v>
      </c>
      <c r="B197" s="672"/>
      <c r="C197" s="628"/>
      <c r="D197" s="628">
        <f>SUM(E197:BA197)</f>
        <v>0</v>
      </c>
      <c r="E197" s="628"/>
      <c r="F197" s="628"/>
      <c r="G197" s="628"/>
      <c r="H197" s="628"/>
      <c r="I197" s="628"/>
      <c r="J197" s="628"/>
      <c r="K197" s="628"/>
      <c r="L197" s="628"/>
      <c r="M197" s="628"/>
      <c r="N197" s="628"/>
      <c r="O197" s="628"/>
      <c r="P197" s="628"/>
      <c r="Q197" s="628"/>
      <c r="R197" s="628"/>
      <c r="S197" s="628"/>
      <c r="T197" s="628"/>
      <c r="U197" s="628"/>
      <c r="V197" s="628"/>
      <c r="W197" s="628"/>
      <c r="X197" s="628"/>
      <c r="Y197" s="628"/>
      <c r="Z197" s="628"/>
      <c r="AA197" s="628"/>
      <c r="AB197" s="628"/>
      <c r="AC197" s="628"/>
      <c r="AD197" s="628"/>
      <c r="AE197" s="628"/>
      <c r="AF197" s="628"/>
      <c r="AG197" s="628"/>
      <c r="AH197" s="628"/>
      <c r="AI197" s="628"/>
      <c r="AJ197" s="628"/>
      <c r="AK197" s="628"/>
      <c r="AL197" s="628"/>
      <c r="AM197" s="628"/>
      <c r="AN197" s="628"/>
      <c r="AO197" s="628"/>
      <c r="AP197" s="628"/>
      <c r="AQ197" s="628"/>
      <c r="AR197" s="628"/>
      <c r="AS197" s="628"/>
      <c r="AT197" s="628"/>
      <c r="AU197" s="628"/>
      <c r="AV197" s="628"/>
      <c r="AW197" s="628"/>
      <c r="AX197" s="628"/>
      <c r="AY197" s="628"/>
      <c r="AZ197" s="628"/>
      <c r="BA197" s="628"/>
      <c r="BB197" s="604" t="s">
        <v>231</v>
      </c>
      <c r="BC197" s="629"/>
      <c r="BD197" s="629"/>
      <c r="BE197" s="606">
        <v>2016</v>
      </c>
      <c r="BF197" s="629"/>
      <c r="BG197" s="629"/>
    </row>
    <row r="198" spans="1:59" s="613" customFormat="1" ht="22.2" customHeight="1">
      <c r="A198" s="346" t="s">
        <v>73</v>
      </c>
      <c r="B198" s="639" t="s">
        <v>682</v>
      </c>
      <c r="C198" s="611">
        <f>SUM(C199:C201)</f>
        <v>0</v>
      </c>
      <c r="D198" s="611">
        <f>D199</f>
        <v>0</v>
      </c>
      <c r="E198" s="611">
        <f>E199</f>
        <v>0</v>
      </c>
      <c r="F198" s="611">
        <f t="shared" ref="F198:BA198" si="195">F199</f>
        <v>0</v>
      </c>
      <c r="G198" s="611">
        <f t="shared" si="195"/>
        <v>0</v>
      </c>
      <c r="H198" s="611">
        <f t="shared" si="195"/>
        <v>0</v>
      </c>
      <c r="I198" s="611">
        <f t="shared" si="195"/>
        <v>0</v>
      </c>
      <c r="J198" s="611">
        <f t="shared" si="195"/>
        <v>0</v>
      </c>
      <c r="K198" s="611">
        <f t="shared" si="195"/>
        <v>0</v>
      </c>
      <c r="L198" s="611">
        <f t="shared" si="195"/>
        <v>0</v>
      </c>
      <c r="M198" s="611">
        <f t="shared" si="195"/>
        <v>0</v>
      </c>
      <c r="N198" s="611">
        <f t="shared" si="195"/>
        <v>0</v>
      </c>
      <c r="O198" s="611">
        <f t="shared" si="195"/>
        <v>0</v>
      </c>
      <c r="P198" s="611">
        <f t="shared" si="195"/>
        <v>0</v>
      </c>
      <c r="Q198" s="611">
        <f t="shared" si="195"/>
        <v>0</v>
      </c>
      <c r="R198" s="611">
        <f t="shared" si="195"/>
        <v>0</v>
      </c>
      <c r="S198" s="611">
        <f t="shared" si="195"/>
        <v>0</v>
      </c>
      <c r="T198" s="611">
        <f t="shared" si="195"/>
        <v>0</v>
      </c>
      <c r="U198" s="611">
        <f t="shared" si="195"/>
        <v>0</v>
      </c>
      <c r="V198" s="611">
        <f t="shared" si="195"/>
        <v>0</v>
      </c>
      <c r="W198" s="611">
        <f t="shared" si="195"/>
        <v>0</v>
      </c>
      <c r="X198" s="611">
        <f t="shared" si="195"/>
        <v>0</v>
      </c>
      <c r="Y198" s="611">
        <f t="shared" si="195"/>
        <v>0</v>
      </c>
      <c r="Z198" s="611">
        <f t="shared" si="195"/>
        <v>0</v>
      </c>
      <c r="AA198" s="611">
        <f t="shared" si="195"/>
        <v>0</v>
      </c>
      <c r="AB198" s="611">
        <f t="shared" si="195"/>
        <v>0</v>
      </c>
      <c r="AC198" s="611">
        <f t="shared" si="195"/>
        <v>0</v>
      </c>
      <c r="AD198" s="611">
        <f t="shared" si="195"/>
        <v>0</v>
      </c>
      <c r="AE198" s="611">
        <f t="shared" si="195"/>
        <v>0</v>
      </c>
      <c r="AF198" s="611">
        <f t="shared" si="195"/>
        <v>0</v>
      </c>
      <c r="AG198" s="611">
        <f t="shared" si="195"/>
        <v>0</v>
      </c>
      <c r="AH198" s="611">
        <f t="shared" si="195"/>
        <v>0</v>
      </c>
      <c r="AI198" s="611">
        <f t="shared" si="195"/>
        <v>0</v>
      </c>
      <c r="AJ198" s="611">
        <f t="shared" si="195"/>
        <v>0</v>
      </c>
      <c r="AK198" s="611">
        <f t="shared" si="195"/>
        <v>0</v>
      </c>
      <c r="AL198" s="611">
        <f t="shared" si="195"/>
        <v>0</v>
      </c>
      <c r="AM198" s="611">
        <f t="shared" si="195"/>
        <v>0</v>
      </c>
      <c r="AN198" s="611">
        <f t="shared" si="195"/>
        <v>0</v>
      </c>
      <c r="AO198" s="611">
        <f t="shared" si="195"/>
        <v>0</v>
      </c>
      <c r="AP198" s="611">
        <f t="shared" si="195"/>
        <v>0</v>
      </c>
      <c r="AQ198" s="611">
        <f t="shared" si="195"/>
        <v>0</v>
      </c>
      <c r="AR198" s="611">
        <f t="shared" si="195"/>
        <v>0</v>
      </c>
      <c r="AS198" s="611">
        <f t="shared" si="195"/>
        <v>0</v>
      </c>
      <c r="AT198" s="611">
        <f t="shared" si="195"/>
        <v>0</v>
      </c>
      <c r="AU198" s="611">
        <f t="shared" si="195"/>
        <v>0</v>
      </c>
      <c r="AV198" s="611">
        <f t="shared" si="195"/>
        <v>0</v>
      </c>
      <c r="AW198" s="611">
        <f t="shared" si="195"/>
        <v>0</v>
      </c>
      <c r="AX198" s="611">
        <f t="shared" si="195"/>
        <v>0</v>
      </c>
      <c r="AY198" s="611">
        <f t="shared" si="195"/>
        <v>0</v>
      </c>
      <c r="AZ198" s="611">
        <f t="shared" si="195"/>
        <v>0</v>
      </c>
      <c r="BA198" s="611">
        <f t="shared" si="195"/>
        <v>0</v>
      </c>
      <c r="BB198" s="58" t="s">
        <v>231</v>
      </c>
      <c r="BC198" s="63"/>
      <c r="BD198" s="63"/>
      <c r="BE198" s="85">
        <v>2016</v>
      </c>
      <c r="BF198" s="63"/>
      <c r="BG198" s="63"/>
    </row>
    <row r="199" spans="1:59" s="613" customFormat="1" ht="22.2" customHeight="1">
      <c r="A199" s="346" t="s">
        <v>73</v>
      </c>
      <c r="B199" s="65" t="s">
        <v>481</v>
      </c>
      <c r="C199" s="611"/>
      <c r="D199" s="611">
        <f>SUM(E199:BA199)</f>
        <v>0</v>
      </c>
      <c r="E199" s="611">
        <f>SUM(E200:E201)</f>
        <v>0</v>
      </c>
      <c r="F199" s="611">
        <f t="shared" ref="F199:BA199" si="196">SUM(F200:F201)</f>
        <v>0</v>
      </c>
      <c r="G199" s="611">
        <f t="shared" si="196"/>
        <v>0</v>
      </c>
      <c r="H199" s="611">
        <f t="shared" si="196"/>
        <v>0</v>
      </c>
      <c r="I199" s="611">
        <f t="shared" si="196"/>
        <v>0</v>
      </c>
      <c r="J199" s="611">
        <f t="shared" si="196"/>
        <v>0</v>
      </c>
      <c r="K199" s="611">
        <f t="shared" si="196"/>
        <v>0</v>
      </c>
      <c r="L199" s="611">
        <f t="shared" si="196"/>
        <v>0</v>
      </c>
      <c r="M199" s="611">
        <f t="shared" si="196"/>
        <v>0</v>
      </c>
      <c r="N199" s="611">
        <f t="shared" si="196"/>
        <v>0</v>
      </c>
      <c r="O199" s="611">
        <f t="shared" si="196"/>
        <v>0</v>
      </c>
      <c r="P199" s="611">
        <f t="shared" si="196"/>
        <v>0</v>
      </c>
      <c r="Q199" s="611">
        <f t="shared" si="196"/>
        <v>0</v>
      </c>
      <c r="R199" s="611">
        <f t="shared" si="196"/>
        <v>0</v>
      </c>
      <c r="S199" s="611">
        <f t="shared" si="196"/>
        <v>0</v>
      </c>
      <c r="T199" s="611">
        <f t="shared" si="196"/>
        <v>0</v>
      </c>
      <c r="U199" s="611">
        <f t="shared" si="196"/>
        <v>0</v>
      </c>
      <c r="V199" s="611">
        <f t="shared" si="196"/>
        <v>0</v>
      </c>
      <c r="W199" s="611">
        <f t="shared" si="196"/>
        <v>0</v>
      </c>
      <c r="X199" s="611">
        <f t="shared" si="196"/>
        <v>0</v>
      </c>
      <c r="Y199" s="611">
        <f t="shared" si="196"/>
        <v>0</v>
      </c>
      <c r="Z199" s="611">
        <f t="shared" si="196"/>
        <v>0</v>
      </c>
      <c r="AA199" s="611">
        <f t="shared" si="196"/>
        <v>0</v>
      </c>
      <c r="AB199" s="611">
        <f t="shared" si="196"/>
        <v>0</v>
      </c>
      <c r="AC199" s="611">
        <f t="shared" si="196"/>
        <v>0</v>
      </c>
      <c r="AD199" s="611">
        <f t="shared" si="196"/>
        <v>0</v>
      </c>
      <c r="AE199" s="611">
        <f t="shared" si="196"/>
        <v>0</v>
      </c>
      <c r="AF199" s="611">
        <f t="shared" si="196"/>
        <v>0</v>
      </c>
      <c r="AG199" s="611">
        <f t="shared" si="196"/>
        <v>0</v>
      </c>
      <c r="AH199" s="611">
        <f t="shared" si="196"/>
        <v>0</v>
      </c>
      <c r="AI199" s="611">
        <f t="shared" si="196"/>
        <v>0</v>
      </c>
      <c r="AJ199" s="611">
        <f t="shared" si="196"/>
        <v>0</v>
      </c>
      <c r="AK199" s="611">
        <f t="shared" si="196"/>
        <v>0</v>
      </c>
      <c r="AL199" s="611">
        <f t="shared" si="196"/>
        <v>0</v>
      </c>
      <c r="AM199" s="611">
        <f t="shared" si="196"/>
        <v>0</v>
      </c>
      <c r="AN199" s="611">
        <f t="shared" si="196"/>
        <v>0</v>
      </c>
      <c r="AO199" s="611">
        <f t="shared" si="196"/>
        <v>0</v>
      </c>
      <c r="AP199" s="611">
        <f t="shared" si="196"/>
        <v>0</v>
      </c>
      <c r="AQ199" s="611">
        <f t="shared" si="196"/>
        <v>0</v>
      </c>
      <c r="AR199" s="611">
        <f t="shared" si="196"/>
        <v>0</v>
      </c>
      <c r="AS199" s="611">
        <f t="shared" si="196"/>
        <v>0</v>
      </c>
      <c r="AT199" s="611">
        <f t="shared" si="196"/>
        <v>0</v>
      </c>
      <c r="AU199" s="611">
        <f t="shared" si="196"/>
        <v>0</v>
      </c>
      <c r="AV199" s="611">
        <f t="shared" si="196"/>
        <v>0</v>
      </c>
      <c r="AW199" s="611">
        <f t="shared" si="196"/>
        <v>0</v>
      </c>
      <c r="AX199" s="611">
        <f t="shared" si="196"/>
        <v>0</v>
      </c>
      <c r="AY199" s="611">
        <f t="shared" si="196"/>
        <v>0</v>
      </c>
      <c r="AZ199" s="611">
        <f t="shared" si="196"/>
        <v>0</v>
      </c>
      <c r="BA199" s="611">
        <f t="shared" si="196"/>
        <v>0</v>
      </c>
      <c r="BB199" s="58" t="s">
        <v>231</v>
      </c>
      <c r="BC199" s="63"/>
      <c r="BD199" s="63"/>
      <c r="BE199" s="85">
        <v>2016</v>
      </c>
      <c r="BF199" s="63"/>
      <c r="BG199" s="63"/>
    </row>
    <row r="200" spans="1:59" s="630" customFormat="1" ht="22.2" customHeight="1">
      <c r="A200" s="626" t="s">
        <v>73</v>
      </c>
      <c r="B200" s="605"/>
      <c r="C200" s="628"/>
      <c r="D200" s="628">
        <f>SUM(E200:BA200)</f>
        <v>0</v>
      </c>
      <c r="E200" s="628"/>
      <c r="F200" s="628"/>
      <c r="G200" s="628"/>
      <c r="H200" s="628"/>
      <c r="I200" s="628"/>
      <c r="J200" s="628"/>
      <c r="K200" s="628"/>
      <c r="L200" s="628"/>
      <c r="M200" s="628"/>
      <c r="N200" s="628"/>
      <c r="O200" s="628"/>
      <c r="P200" s="628"/>
      <c r="Q200" s="628"/>
      <c r="R200" s="628"/>
      <c r="S200" s="628"/>
      <c r="T200" s="628"/>
      <c r="U200" s="628"/>
      <c r="V200" s="628"/>
      <c r="W200" s="628"/>
      <c r="X200" s="628"/>
      <c r="Y200" s="628"/>
      <c r="Z200" s="628"/>
      <c r="AA200" s="628"/>
      <c r="AB200" s="628"/>
      <c r="AC200" s="628"/>
      <c r="AD200" s="628"/>
      <c r="AE200" s="628"/>
      <c r="AF200" s="628"/>
      <c r="AG200" s="628"/>
      <c r="AH200" s="628"/>
      <c r="AI200" s="628"/>
      <c r="AJ200" s="628"/>
      <c r="AK200" s="628"/>
      <c r="AL200" s="628"/>
      <c r="AM200" s="628"/>
      <c r="AN200" s="628"/>
      <c r="AO200" s="628"/>
      <c r="AP200" s="628"/>
      <c r="AQ200" s="628"/>
      <c r="AR200" s="628"/>
      <c r="AS200" s="628"/>
      <c r="AT200" s="628"/>
      <c r="AU200" s="628"/>
      <c r="AV200" s="628"/>
      <c r="AW200" s="628"/>
      <c r="AX200" s="628"/>
      <c r="AY200" s="628"/>
      <c r="AZ200" s="628"/>
      <c r="BA200" s="628"/>
      <c r="BB200" s="604" t="s">
        <v>231</v>
      </c>
      <c r="BC200" s="629"/>
      <c r="BD200" s="629"/>
      <c r="BE200" s="606">
        <v>2016</v>
      </c>
      <c r="BF200" s="629"/>
      <c r="BG200" s="629"/>
    </row>
    <row r="201" spans="1:59" s="630" customFormat="1" ht="22.2" customHeight="1">
      <c r="A201" s="626" t="s">
        <v>73</v>
      </c>
      <c r="B201" s="672"/>
      <c r="C201" s="628"/>
      <c r="D201" s="628">
        <f>SUM(E201:BA201)</f>
        <v>0</v>
      </c>
      <c r="E201" s="628"/>
      <c r="F201" s="628"/>
      <c r="G201" s="628"/>
      <c r="H201" s="628"/>
      <c r="I201" s="628"/>
      <c r="J201" s="628"/>
      <c r="K201" s="628"/>
      <c r="L201" s="628"/>
      <c r="M201" s="628"/>
      <c r="N201" s="628"/>
      <c r="O201" s="628"/>
      <c r="P201" s="628"/>
      <c r="Q201" s="628"/>
      <c r="R201" s="628"/>
      <c r="S201" s="628"/>
      <c r="T201" s="628"/>
      <c r="U201" s="628"/>
      <c r="V201" s="628"/>
      <c r="W201" s="628"/>
      <c r="X201" s="628"/>
      <c r="Y201" s="628"/>
      <c r="Z201" s="628"/>
      <c r="AA201" s="628"/>
      <c r="AB201" s="628"/>
      <c r="AC201" s="628"/>
      <c r="AD201" s="628"/>
      <c r="AE201" s="628"/>
      <c r="AF201" s="628"/>
      <c r="AG201" s="628"/>
      <c r="AH201" s="628"/>
      <c r="AI201" s="628"/>
      <c r="AJ201" s="628"/>
      <c r="AK201" s="628"/>
      <c r="AL201" s="628"/>
      <c r="AM201" s="628"/>
      <c r="AN201" s="628"/>
      <c r="AO201" s="628"/>
      <c r="AP201" s="628"/>
      <c r="AQ201" s="628"/>
      <c r="AR201" s="628"/>
      <c r="AS201" s="628"/>
      <c r="AT201" s="628"/>
      <c r="AU201" s="628"/>
      <c r="AV201" s="628"/>
      <c r="AW201" s="628"/>
      <c r="AX201" s="628"/>
      <c r="AY201" s="628"/>
      <c r="AZ201" s="628"/>
      <c r="BA201" s="628"/>
      <c r="BB201" s="604" t="s">
        <v>231</v>
      </c>
      <c r="BC201" s="629"/>
      <c r="BD201" s="629"/>
      <c r="BE201" s="606">
        <v>2016</v>
      </c>
      <c r="BF201" s="629"/>
      <c r="BG201" s="629"/>
    </row>
    <row r="202" spans="1:59" s="613" customFormat="1" ht="22.2" customHeight="1">
      <c r="A202" s="346" t="s">
        <v>75</v>
      </c>
      <c r="B202" s="639" t="s">
        <v>684</v>
      </c>
      <c r="C202" s="611">
        <f>SUM(C203:C205)</f>
        <v>0</v>
      </c>
      <c r="D202" s="611">
        <f>D203</f>
        <v>0</v>
      </c>
      <c r="E202" s="611">
        <f>E203</f>
        <v>0</v>
      </c>
      <c r="F202" s="611">
        <f t="shared" ref="F202:BA202" si="197">F203</f>
        <v>0</v>
      </c>
      <c r="G202" s="611">
        <f t="shared" si="197"/>
        <v>0</v>
      </c>
      <c r="H202" s="611">
        <f t="shared" si="197"/>
        <v>0</v>
      </c>
      <c r="I202" s="611">
        <f t="shared" si="197"/>
        <v>0</v>
      </c>
      <c r="J202" s="611">
        <f t="shared" si="197"/>
        <v>0</v>
      </c>
      <c r="K202" s="611">
        <f t="shared" si="197"/>
        <v>0</v>
      </c>
      <c r="L202" s="611">
        <f t="shared" si="197"/>
        <v>0</v>
      </c>
      <c r="M202" s="611">
        <f t="shared" si="197"/>
        <v>0</v>
      </c>
      <c r="N202" s="611">
        <f t="shared" si="197"/>
        <v>0</v>
      </c>
      <c r="O202" s="611">
        <f t="shared" si="197"/>
        <v>0</v>
      </c>
      <c r="P202" s="611">
        <f t="shared" si="197"/>
        <v>0</v>
      </c>
      <c r="Q202" s="611">
        <f t="shared" si="197"/>
        <v>0</v>
      </c>
      <c r="R202" s="611">
        <f t="shared" si="197"/>
        <v>0</v>
      </c>
      <c r="S202" s="611">
        <f t="shared" si="197"/>
        <v>0</v>
      </c>
      <c r="T202" s="611">
        <f t="shared" si="197"/>
        <v>0</v>
      </c>
      <c r="U202" s="611">
        <f t="shared" si="197"/>
        <v>0</v>
      </c>
      <c r="V202" s="611">
        <f t="shared" si="197"/>
        <v>0</v>
      </c>
      <c r="W202" s="611">
        <f t="shared" si="197"/>
        <v>0</v>
      </c>
      <c r="X202" s="611">
        <f t="shared" si="197"/>
        <v>0</v>
      </c>
      <c r="Y202" s="611">
        <f t="shared" si="197"/>
        <v>0</v>
      </c>
      <c r="Z202" s="611">
        <f t="shared" si="197"/>
        <v>0</v>
      </c>
      <c r="AA202" s="611">
        <f t="shared" si="197"/>
        <v>0</v>
      </c>
      <c r="AB202" s="611">
        <f t="shared" si="197"/>
        <v>0</v>
      </c>
      <c r="AC202" s="611">
        <f t="shared" si="197"/>
        <v>0</v>
      </c>
      <c r="AD202" s="611">
        <f t="shared" si="197"/>
        <v>0</v>
      </c>
      <c r="AE202" s="611">
        <f t="shared" si="197"/>
        <v>0</v>
      </c>
      <c r="AF202" s="611">
        <f t="shared" si="197"/>
        <v>0</v>
      </c>
      <c r="AG202" s="611">
        <f t="shared" si="197"/>
        <v>0</v>
      </c>
      <c r="AH202" s="611">
        <f t="shared" si="197"/>
        <v>0</v>
      </c>
      <c r="AI202" s="611">
        <f t="shared" si="197"/>
        <v>0</v>
      </c>
      <c r="AJ202" s="611">
        <f t="shared" si="197"/>
        <v>0</v>
      </c>
      <c r="AK202" s="611">
        <f t="shared" si="197"/>
        <v>0</v>
      </c>
      <c r="AL202" s="611">
        <f t="shared" si="197"/>
        <v>0</v>
      </c>
      <c r="AM202" s="611">
        <f t="shared" si="197"/>
        <v>0</v>
      </c>
      <c r="AN202" s="611">
        <f t="shared" si="197"/>
        <v>0</v>
      </c>
      <c r="AO202" s="611">
        <f t="shared" si="197"/>
        <v>0</v>
      </c>
      <c r="AP202" s="611">
        <f t="shared" si="197"/>
        <v>0</v>
      </c>
      <c r="AQ202" s="611">
        <f t="shared" si="197"/>
        <v>0</v>
      </c>
      <c r="AR202" s="611">
        <f t="shared" si="197"/>
        <v>0</v>
      </c>
      <c r="AS202" s="611">
        <f t="shared" si="197"/>
        <v>0</v>
      </c>
      <c r="AT202" s="611">
        <f t="shared" si="197"/>
        <v>0</v>
      </c>
      <c r="AU202" s="611">
        <f t="shared" si="197"/>
        <v>0</v>
      </c>
      <c r="AV202" s="611">
        <f t="shared" si="197"/>
        <v>0</v>
      </c>
      <c r="AW202" s="611">
        <f t="shared" si="197"/>
        <v>0</v>
      </c>
      <c r="AX202" s="611">
        <f t="shared" si="197"/>
        <v>0</v>
      </c>
      <c r="AY202" s="611">
        <f t="shared" si="197"/>
        <v>0</v>
      </c>
      <c r="AZ202" s="611">
        <f t="shared" si="197"/>
        <v>0</v>
      </c>
      <c r="BA202" s="611">
        <f t="shared" si="197"/>
        <v>0</v>
      </c>
      <c r="BB202" s="58" t="s">
        <v>231</v>
      </c>
      <c r="BC202" s="63"/>
      <c r="BD202" s="63"/>
      <c r="BE202" s="85">
        <v>2016</v>
      </c>
      <c r="BF202" s="63"/>
      <c r="BG202" s="63"/>
    </row>
    <row r="203" spans="1:59" s="613" customFormat="1" ht="22.2" customHeight="1">
      <c r="A203" s="346" t="s">
        <v>75</v>
      </c>
      <c r="B203" s="65" t="s">
        <v>481</v>
      </c>
      <c r="C203" s="611"/>
      <c r="D203" s="611">
        <f>SUM(D204:D205)</f>
        <v>0</v>
      </c>
      <c r="E203" s="611">
        <f>SUM(E204:E205)</f>
        <v>0</v>
      </c>
      <c r="F203" s="611">
        <f t="shared" ref="F203:AZ203" si="198">SUM(F204:F205)</f>
        <v>0</v>
      </c>
      <c r="G203" s="611">
        <f t="shared" si="198"/>
        <v>0</v>
      </c>
      <c r="H203" s="611">
        <f t="shared" si="198"/>
        <v>0</v>
      </c>
      <c r="I203" s="611">
        <f t="shared" si="198"/>
        <v>0</v>
      </c>
      <c r="J203" s="611">
        <f t="shared" si="198"/>
        <v>0</v>
      </c>
      <c r="K203" s="611">
        <f t="shared" si="198"/>
        <v>0</v>
      </c>
      <c r="L203" s="611">
        <f t="shared" si="198"/>
        <v>0</v>
      </c>
      <c r="M203" s="611">
        <f t="shared" si="198"/>
        <v>0</v>
      </c>
      <c r="N203" s="611">
        <f t="shared" si="198"/>
        <v>0</v>
      </c>
      <c r="O203" s="611">
        <f t="shared" si="198"/>
        <v>0</v>
      </c>
      <c r="P203" s="611">
        <f t="shared" si="198"/>
        <v>0</v>
      </c>
      <c r="Q203" s="611">
        <f t="shared" si="198"/>
        <v>0</v>
      </c>
      <c r="R203" s="611">
        <f t="shared" si="198"/>
        <v>0</v>
      </c>
      <c r="S203" s="611">
        <f t="shared" si="198"/>
        <v>0</v>
      </c>
      <c r="T203" s="611">
        <f t="shared" si="198"/>
        <v>0</v>
      </c>
      <c r="U203" s="611">
        <f t="shared" si="198"/>
        <v>0</v>
      </c>
      <c r="V203" s="611">
        <f t="shared" si="198"/>
        <v>0</v>
      </c>
      <c r="W203" s="611">
        <f t="shared" si="198"/>
        <v>0</v>
      </c>
      <c r="X203" s="611">
        <f t="shared" si="198"/>
        <v>0</v>
      </c>
      <c r="Y203" s="611">
        <f t="shared" si="198"/>
        <v>0</v>
      </c>
      <c r="Z203" s="611">
        <f t="shared" si="198"/>
        <v>0</v>
      </c>
      <c r="AA203" s="611">
        <f t="shared" si="198"/>
        <v>0</v>
      </c>
      <c r="AB203" s="611">
        <f t="shared" si="198"/>
        <v>0</v>
      </c>
      <c r="AC203" s="611">
        <f t="shared" si="198"/>
        <v>0</v>
      </c>
      <c r="AD203" s="611">
        <f t="shared" si="198"/>
        <v>0</v>
      </c>
      <c r="AE203" s="611">
        <f t="shared" si="198"/>
        <v>0</v>
      </c>
      <c r="AF203" s="611">
        <f t="shared" si="198"/>
        <v>0</v>
      </c>
      <c r="AG203" s="611">
        <f t="shared" si="198"/>
        <v>0</v>
      </c>
      <c r="AH203" s="611">
        <f t="shared" si="198"/>
        <v>0</v>
      </c>
      <c r="AI203" s="611">
        <f t="shared" si="198"/>
        <v>0</v>
      </c>
      <c r="AJ203" s="611">
        <f t="shared" si="198"/>
        <v>0</v>
      </c>
      <c r="AK203" s="611">
        <f t="shared" si="198"/>
        <v>0</v>
      </c>
      <c r="AL203" s="611">
        <f t="shared" si="198"/>
        <v>0</v>
      </c>
      <c r="AM203" s="611">
        <f t="shared" si="198"/>
        <v>0</v>
      </c>
      <c r="AN203" s="611">
        <f t="shared" si="198"/>
        <v>0</v>
      </c>
      <c r="AO203" s="611">
        <f t="shared" si="198"/>
        <v>0</v>
      </c>
      <c r="AP203" s="611">
        <f t="shared" si="198"/>
        <v>0</v>
      </c>
      <c r="AQ203" s="611">
        <f t="shared" si="198"/>
        <v>0</v>
      </c>
      <c r="AR203" s="611">
        <f t="shared" si="198"/>
        <v>0</v>
      </c>
      <c r="AS203" s="611">
        <f t="shared" si="198"/>
        <v>0</v>
      </c>
      <c r="AT203" s="611">
        <f t="shared" si="198"/>
        <v>0</v>
      </c>
      <c r="AU203" s="611">
        <f t="shared" si="198"/>
        <v>0</v>
      </c>
      <c r="AV203" s="611">
        <f t="shared" si="198"/>
        <v>0</v>
      </c>
      <c r="AW203" s="611">
        <f t="shared" si="198"/>
        <v>0</v>
      </c>
      <c r="AX203" s="611">
        <f t="shared" si="198"/>
        <v>0</v>
      </c>
      <c r="AY203" s="611">
        <f t="shared" si="198"/>
        <v>0</v>
      </c>
      <c r="AZ203" s="611">
        <f t="shared" si="198"/>
        <v>0</v>
      </c>
      <c r="BA203" s="611">
        <f>SUM(BA204:BA205)</f>
        <v>0</v>
      </c>
      <c r="BB203" s="58" t="s">
        <v>231</v>
      </c>
      <c r="BC203" s="63"/>
      <c r="BD203" s="63"/>
      <c r="BE203" s="85">
        <v>2016</v>
      </c>
      <c r="BF203" s="63"/>
      <c r="BG203" s="63"/>
    </row>
    <row r="204" spans="1:59" s="630" customFormat="1" ht="22.2" customHeight="1">
      <c r="A204" s="626" t="s">
        <v>75</v>
      </c>
      <c r="B204" s="609"/>
      <c r="C204" s="628"/>
      <c r="D204" s="628">
        <f>SUM(E204:BA204)</f>
        <v>0</v>
      </c>
      <c r="E204" s="628"/>
      <c r="F204" s="628"/>
      <c r="G204" s="628"/>
      <c r="H204" s="715"/>
      <c r="I204" s="628"/>
      <c r="J204" s="628"/>
      <c r="K204" s="628"/>
      <c r="L204" s="628"/>
      <c r="M204" s="628"/>
      <c r="N204" s="628"/>
      <c r="O204" s="628"/>
      <c r="P204" s="628"/>
      <c r="Q204" s="628"/>
      <c r="R204" s="628"/>
      <c r="S204" s="628"/>
      <c r="T204" s="628"/>
      <c r="U204" s="628"/>
      <c r="V204" s="628"/>
      <c r="W204" s="628"/>
      <c r="X204" s="628"/>
      <c r="Y204" s="628"/>
      <c r="Z204" s="628"/>
      <c r="AA204" s="628"/>
      <c r="AB204" s="628"/>
      <c r="AC204" s="628"/>
      <c r="AD204" s="628"/>
      <c r="AE204" s="628"/>
      <c r="AF204" s="628"/>
      <c r="AG204" s="628"/>
      <c r="AH204" s="628"/>
      <c r="AI204" s="628"/>
      <c r="AJ204" s="628"/>
      <c r="AK204" s="628"/>
      <c r="AL204" s="628"/>
      <c r="AM204" s="628"/>
      <c r="AN204" s="628"/>
      <c r="AO204" s="628"/>
      <c r="AP204" s="628"/>
      <c r="AQ204" s="628"/>
      <c r="AR204" s="628"/>
      <c r="AS204" s="628"/>
      <c r="AT204" s="628"/>
      <c r="AU204" s="628"/>
      <c r="AV204" s="628"/>
      <c r="AW204" s="628"/>
      <c r="AX204" s="628"/>
      <c r="AY204" s="628"/>
      <c r="AZ204" s="628"/>
      <c r="BA204" s="628"/>
      <c r="BB204" s="604" t="s">
        <v>231</v>
      </c>
      <c r="BC204" s="629"/>
      <c r="BD204" s="629"/>
      <c r="BE204" s="606">
        <v>2016</v>
      </c>
      <c r="BF204" s="629"/>
      <c r="BG204" s="629"/>
    </row>
    <row r="205" spans="1:59" s="630" customFormat="1" ht="22.2" customHeight="1">
      <c r="A205" s="626" t="s">
        <v>75</v>
      </c>
      <c r="B205" s="605"/>
      <c r="C205" s="628"/>
      <c r="D205" s="628">
        <f>SUM(E205:BA205)</f>
        <v>0</v>
      </c>
      <c r="E205" s="628"/>
      <c r="F205" s="628"/>
      <c r="G205" s="628"/>
      <c r="H205" s="607"/>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04" t="s">
        <v>231</v>
      </c>
      <c r="BC205" s="629"/>
      <c r="BD205" s="629"/>
      <c r="BE205" s="606">
        <v>2016</v>
      </c>
      <c r="BF205" s="629"/>
      <c r="BG205" s="629"/>
    </row>
    <row r="206" spans="1:59" s="613" customFormat="1" ht="22.2" customHeight="1">
      <c r="A206" s="346" t="s">
        <v>77</v>
      </c>
      <c r="B206" s="639" t="s">
        <v>683</v>
      </c>
      <c r="C206" s="611">
        <f>SUM(C207:C209)</f>
        <v>0</v>
      </c>
      <c r="D206" s="611">
        <f>D207</f>
        <v>0</v>
      </c>
      <c r="E206" s="611">
        <f>E207</f>
        <v>0</v>
      </c>
      <c r="F206" s="611">
        <f t="shared" ref="F206:BA206" si="199">F207</f>
        <v>0</v>
      </c>
      <c r="G206" s="611">
        <f t="shared" si="199"/>
        <v>0</v>
      </c>
      <c r="H206" s="611">
        <f t="shared" si="199"/>
        <v>0</v>
      </c>
      <c r="I206" s="611">
        <f t="shared" si="199"/>
        <v>0</v>
      </c>
      <c r="J206" s="611">
        <f t="shared" si="199"/>
        <v>0</v>
      </c>
      <c r="K206" s="611">
        <f t="shared" si="199"/>
        <v>0</v>
      </c>
      <c r="L206" s="611">
        <f t="shared" si="199"/>
        <v>0</v>
      </c>
      <c r="M206" s="611">
        <f t="shared" si="199"/>
        <v>0</v>
      </c>
      <c r="N206" s="611">
        <f t="shared" si="199"/>
        <v>0</v>
      </c>
      <c r="O206" s="611">
        <f t="shared" si="199"/>
        <v>0</v>
      </c>
      <c r="P206" s="611">
        <f t="shared" si="199"/>
        <v>0</v>
      </c>
      <c r="Q206" s="611">
        <f t="shared" si="199"/>
        <v>0</v>
      </c>
      <c r="R206" s="611">
        <f t="shared" si="199"/>
        <v>0</v>
      </c>
      <c r="S206" s="611">
        <f t="shared" si="199"/>
        <v>0</v>
      </c>
      <c r="T206" s="611">
        <f t="shared" si="199"/>
        <v>0</v>
      </c>
      <c r="U206" s="611">
        <f t="shared" si="199"/>
        <v>0</v>
      </c>
      <c r="V206" s="611">
        <f t="shared" si="199"/>
        <v>0</v>
      </c>
      <c r="W206" s="611">
        <f t="shared" si="199"/>
        <v>0</v>
      </c>
      <c r="X206" s="611">
        <f t="shared" si="199"/>
        <v>0</v>
      </c>
      <c r="Y206" s="611">
        <f t="shared" si="199"/>
        <v>0</v>
      </c>
      <c r="Z206" s="611">
        <f t="shared" si="199"/>
        <v>0</v>
      </c>
      <c r="AA206" s="611">
        <f t="shared" si="199"/>
        <v>0</v>
      </c>
      <c r="AB206" s="611">
        <f t="shared" si="199"/>
        <v>0</v>
      </c>
      <c r="AC206" s="611">
        <f t="shared" si="199"/>
        <v>0</v>
      </c>
      <c r="AD206" s="611">
        <f t="shared" si="199"/>
        <v>0</v>
      </c>
      <c r="AE206" s="611">
        <f t="shared" si="199"/>
        <v>0</v>
      </c>
      <c r="AF206" s="611">
        <f t="shared" si="199"/>
        <v>0</v>
      </c>
      <c r="AG206" s="611">
        <f t="shared" si="199"/>
        <v>0</v>
      </c>
      <c r="AH206" s="611">
        <f t="shared" si="199"/>
        <v>0</v>
      </c>
      <c r="AI206" s="611">
        <f t="shared" si="199"/>
        <v>0</v>
      </c>
      <c r="AJ206" s="611">
        <f t="shared" si="199"/>
        <v>0</v>
      </c>
      <c r="AK206" s="611">
        <f t="shared" si="199"/>
        <v>0</v>
      </c>
      <c r="AL206" s="611">
        <f t="shared" si="199"/>
        <v>0</v>
      </c>
      <c r="AM206" s="611">
        <f t="shared" si="199"/>
        <v>0</v>
      </c>
      <c r="AN206" s="611">
        <f t="shared" si="199"/>
        <v>0</v>
      </c>
      <c r="AO206" s="611">
        <f t="shared" si="199"/>
        <v>0</v>
      </c>
      <c r="AP206" s="611">
        <f t="shared" si="199"/>
        <v>0</v>
      </c>
      <c r="AQ206" s="611">
        <f t="shared" si="199"/>
        <v>0</v>
      </c>
      <c r="AR206" s="611">
        <f t="shared" si="199"/>
        <v>0</v>
      </c>
      <c r="AS206" s="611">
        <f t="shared" si="199"/>
        <v>0</v>
      </c>
      <c r="AT206" s="611">
        <f t="shared" si="199"/>
        <v>0</v>
      </c>
      <c r="AU206" s="611">
        <f t="shared" si="199"/>
        <v>0</v>
      </c>
      <c r="AV206" s="611">
        <f t="shared" si="199"/>
        <v>0</v>
      </c>
      <c r="AW206" s="611">
        <f t="shared" si="199"/>
        <v>0</v>
      </c>
      <c r="AX206" s="611">
        <f t="shared" si="199"/>
        <v>0</v>
      </c>
      <c r="AY206" s="611">
        <f t="shared" si="199"/>
        <v>0</v>
      </c>
      <c r="AZ206" s="611">
        <f t="shared" si="199"/>
        <v>0</v>
      </c>
      <c r="BA206" s="611">
        <f t="shared" si="199"/>
        <v>0</v>
      </c>
      <c r="BB206" s="58" t="s">
        <v>231</v>
      </c>
      <c r="BC206" s="63"/>
      <c r="BD206" s="63"/>
      <c r="BE206" s="85">
        <v>2016</v>
      </c>
      <c r="BF206" s="63"/>
      <c r="BG206" s="63"/>
    </row>
    <row r="207" spans="1:59" s="613" customFormat="1" ht="22.2" customHeight="1">
      <c r="A207" s="346" t="s">
        <v>77</v>
      </c>
      <c r="B207" s="65" t="s">
        <v>481</v>
      </c>
      <c r="C207" s="611"/>
      <c r="D207" s="611">
        <f>SUM(E207:BA207)</f>
        <v>0</v>
      </c>
      <c r="E207" s="611">
        <f>SUM(E208:E209)</f>
        <v>0</v>
      </c>
      <c r="F207" s="611">
        <f t="shared" ref="F207:BA207" si="200">SUM(F208:F209)</f>
        <v>0</v>
      </c>
      <c r="G207" s="611">
        <f t="shared" si="200"/>
        <v>0</v>
      </c>
      <c r="H207" s="611">
        <f t="shared" si="200"/>
        <v>0</v>
      </c>
      <c r="I207" s="611">
        <f t="shared" si="200"/>
        <v>0</v>
      </c>
      <c r="J207" s="611">
        <f t="shared" si="200"/>
        <v>0</v>
      </c>
      <c r="K207" s="611">
        <f t="shared" si="200"/>
        <v>0</v>
      </c>
      <c r="L207" s="611">
        <f t="shared" si="200"/>
        <v>0</v>
      </c>
      <c r="M207" s="611">
        <f t="shared" si="200"/>
        <v>0</v>
      </c>
      <c r="N207" s="611">
        <f t="shared" si="200"/>
        <v>0</v>
      </c>
      <c r="O207" s="611">
        <f t="shared" si="200"/>
        <v>0</v>
      </c>
      <c r="P207" s="611">
        <f t="shared" si="200"/>
        <v>0</v>
      </c>
      <c r="Q207" s="611">
        <f t="shared" si="200"/>
        <v>0</v>
      </c>
      <c r="R207" s="611">
        <f t="shared" si="200"/>
        <v>0</v>
      </c>
      <c r="S207" s="611">
        <f t="shared" si="200"/>
        <v>0</v>
      </c>
      <c r="T207" s="611">
        <f t="shared" si="200"/>
        <v>0</v>
      </c>
      <c r="U207" s="611">
        <f t="shared" si="200"/>
        <v>0</v>
      </c>
      <c r="V207" s="611">
        <f t="shared" si="200"/>
        <v>0</v>
      </c>
      <c r="W207" s="611">
        <f t="shared" si="200"/>
        <v>0</v>
      </c>
      <c r="X207" s="611">
        <f t="shared" si="200"/>
        <v>0</v>
      </c>
      <c r="Y207" s="611">
        <f t="shared" si="200"/>
        <v>0</v>
      </c>
      <c r="Z207" s="611">
        <f t="shared" si="200"/>
        <v>0</v>
      </c>
      <c r="AA207" s="611">
        <f t="shared" si="200"/>
        <v>0</v>
      </c>
      <c r="AB207" s="611">
        <f t="shared" si="200"/>
        <v>0</v>
      </c>
      <c r="AC207" s="611">
        <f t="shared" si="200"/>
        <v>0</v>
      </c>
      <c r="AD207" s="611">
        <f t="shared" si="200"/>
        <v>0</v>
      </c>
      <c r="AE207" s="611">
        <f t="shared" si="200"/>
        <v>0</v>
      </c>
      <c r="AF207" s="611">
        <f t="shared" si="200"/>
        <v>0</v>
      </c>
      <c r="AG207" s="611">
        <f t="shared" si="200"/>
        <v>0</v>
      </c>
      <c r="AH207" s="611">
        <f t="shared" si="200"/>
        <v>0</v>
      </c>
      <c r="AI207" s="611">
        <f t="shared" si="200"/>
        <v>0</v>
      </c>
      <c r="AJ207" s="611">
        <f t="shared" si="200"/>
        <v>0</v>
      </c>
      <c r="AK207" s="611">
        <f t="shared" si="200"/>
        <v>0</v>
      </c>
      <c r="AL207" s="611">
        <f t="shared" si="200"/>
        <v>0</v>
      </c>
      <c r="AM207" s="611">
        <f t="shared" si="200"/>
        <v>0</v>
      </c>
      <c r="AN207" s="611">
        <f t="shared" si="200"/>
        <v>0</v>
      </c>
      <c r="AO207" s="611">
        <f t="shared" si="200"/>
        <v>0</v>
      </c>
      <c r="AP207" s="611">
        <f t="shared" si="200"/>
        <v>0</v>
      </c>
      <c r="AQ207" s="611">
        <f t="shared" si="200"/>
        <v>0</v>
      </c>
      <c r="AR207" s="611">
        <f t="shared" si="200"/>
        <v>0</v>
      </c>
      <c r="AS207" s="611">
        <f t="shared" si="200"/>
        <v>0</v>
      </c>
      <c r="AT207" s="611">
        <f t="shared" si="200"/>
        <v>0</v>
      </c>
      <c r="AU207" s="611">
        <f t="shared" si="200"/>
        <v>0</v>
      </c>
      <c r="AV207" s="611">
        <f t="shared" si="200"/>
        <v>0</v>
      </c>
      <c r="AW207" s="611">
        <f t="shared" si="200"/>
        <v>0</v>
      </c>
      <c r="AX207" s="611">
        <f t="shared" si="200"/>
        <v>0</v>
      </c>
      <c r="AY207" s="611">
        <f t="shared" si="200"/>
        <v>0</v>
      </c>
      <c r="AZ207" s="611">
        <f t="shared" si="200"/>
        <v>0</v>
      </c>
      <c r="BA207" s="611">
        <f t="shared" si="200"/>
        <v>0</v>
      </c>
      <c r="BB207" s="58" t="s">
        <v>231</v>
      </c>
      <c r="BC207" s="63"/>
      <c r="BD207" s="63"/>
      <c r="BE207" s="85">
        <v>2016</v>
      </c>
      <c r="BF207" s="63"/>
      <c r="BG207" s="63"/>
    </row>
    <row r="208" spans="1:59" s="630" customFormat="1" ht="22.2" customHeight="1">
      <c r="A208" s="626" t="s">
        <v>77</v>
      </c>
      <c r="B208" s="605"/>
      <c r="C208" s="628"/>
      <c r="D208" s="628">
        <f>SUM(E208:BA208)</f>
        <v>0</v>
      </c>
      <c r="E208" s="628"/>
      <c r="F208" s="628"/>
      <c r="G208" s="628"/>
      <c r="H208" s="628"/>
      <c r="I208" s="628"/>
      <c r="J208" s="628"/>
      <c r="K208" s="628"/>
      <c r="L208" s="628"/>
      <c r="M208" s="628"/>
      <c r="N208" s="628"/>
      <c r="O208" s="628"/>
      <c r="P208" s="628"/>
      <c r="Q208" s="628"/>
      <c r="R208" s="628"/>
      <c r="S208" s="628"/>
      <c r="T208" s="628"/>
      <c r="U208" s="628"/>
      <c r="V208" s="628"/>
      <c r="W208" s="628"/>
      <c r="X208" s="628"/>
      <c r="Y208" s="628"/>
      <c r="Z208" s="628"/>
      <c r="AA208" s="628"/>
      <c r="AB208" s="628"/>
      <c r="AC208" s="628"/>
      <c r="AD208" s="628"/>
      <c r="AE208" s="628"/>
      <c r="AF208" s="628"/>
      <c r="AG208" s="628"/>
      <c r="AH208" s="628"/>
      <c r="AI208" s="628"/>
      <c r="AJ208" s="628"/>
      <c r="AK208" s="628"/>
      <c r="AL208" s="628"/>
      <c r="AM208" s="628"/>
      <c r="AN208" s="628"/>
      <c r="AO208" s="628"/>
      <c r="AP208" s="628"/>
      <c r="AQ208" s="628"/>
      <c r="AR208" s="628"/>
      <c r="AS208" s="628"/>
      <c r="AT208" s="628"/>
      <c r="AU208" s="628"/>
      <c r="AV208" s="628"/>
      <c r="AW208" s="628"/>
      <c r="AX208" s="628"/>
      <c r="AY208" s="628"/>
      <c r="AZ208" s="628"/>
      <c r="BA208" s="628"/>
      <c r="BB208" s="604" t="s">
        <v>231</v>
      </c>
      <c r="BC208" s="629"/>
      <c r="BD208" s="629"/>
      <c r="BE208" s="606">
        <v>2016</v>
      </c>
      <c r="BF208" s="629"/>
      <c r="BG208" s="629"/>
    </row>
    <row r="209" spans="1:59" s="630" customFormat="1" ht="22.2" customHeight="1">
      <c r="A209" s="626" t="s">
        <v>77</v>
      </c>
      <c r="B209" s="672"/>
      <c r="C209" s="628"/>
      <c r="D209" s="628">
        <f>SUM(E209:BA209)</f>
        <v>0</v>
      </c>
      <c r="E209" s="628"/>
      <c r="F209" s="628"/>
      <c r="G209" s="628"/>
      <c r="H209" s="628"/>
      <c r="I209" s="628"/>
      <c r="J209" s="628"/>
      <c r="K209" s="628"/>
      <c r="L209" s="628"/>
      <c r="M209" s="628"/>
      <c r="N209" s="628"/>
      <c r="O209" s="628"/>
      <c r="P209" s="628"/>
      <c r="Q209" s="628"/>
      <c r="R209" s="628"/>
      <c r="S209" s="628"/>
      <c r="T209" s="628"/>
      <c r="U209" s="628"/>
      <c r="V209" s="628"/>
      <c r="W209" s="628"/>
      <c r="X209" s="628"/>
      <c r="Y209" s="628"/>
      <c r="Z209" s="628"/>
      <c r="AA209" s="628"/>
      <c r="AB209" s="628"/>
      <c r="AC209" s="628"/>
      <c r="AD209" s="628"/>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04" t="s">
        <v>231</v>
      </c>
      <c r="BC209" s="629"/>
      <c r="BD209" s="629"/>
      <c r="BE209" s="606">
        <v>2016</v>
      </c>
      <c r="BF209" s="629"/>
      <c r="BG209" s="629"/>
    </row>
    <row r="210" spans="1:59" s="634" customFormat="1" ht="22.2" customHeight="1">
      <c r="A210" s="351" t="s">
        <v>500</v>
      </c>
      <c r="B210" s="94" t="s">
        <v>501</v>
      </c>
      <c r="C210" s="619">
        <f>SUM(C211:C214)</f>
        <v>0</v>
      </c>
      <c r="D210" s="619">
        <f>D211</f>
        <v>0</v>
      </c>
      <c r="E210" s="619">
        <f>E211</f>
        <v>0</v>
      </c>
      <c r="F210" s="619">
        <f t="shared" ref="F210:BA210" si="201">F211</f>
        <v>0</v>
      </c>
      <c r="G210" s="619">
        <f t="shared" si="201"/>
        <v>0</v>
      </c>
      <c r="H210" s="619">
        <f t="shared" si="201"/>
        <v>0</v>
      </c>
      <c r="I210" s="619">
        <f t="shared" si="201"/>
        <v>0</v>
      </c>
      <c r="J210" s="619">
        <f t="shared" si="201"/>
        <v>0</v>
      </c>
      <c r="K210" s="619">
        <f t="shared" si="201"/>
        <v>0</v>
      </c>
      <c r="L210" s="619">
        <f t="shared" si="201"/>
        <v>0</v>
      </c>
      <c r="M210" s="619">
        <f t="shared" si="201"/>
        <v>0</v>
      </c>
      <c r="N210" s="619">
        <f t="shared" si="201"/>
        <v>0</v>
      </c>
      <c r="O210" s="619">
        <f t="shared" si="201"/>
        <v>0</v>
      </c>
      <c r="P210" s="619">
        <f t="shared" si="201"/>
        <v>0</v>
      </c>
      <c r="Q210" s="619">
        <f t="shared" si="201"/>
        <v>0</v>
      </c>
      <c r="R210" s="619">
        <f t="shared" si="201"/>
        <v>0</v>
      </c>
      <c r="S210" s="619">
        <f t="shared" si="201"/>
        <v>0</v>
      </c>
      <c r="T210" s="619">
        <f t="shared" si="201"/>
        <v>0</v>
      </c>
      <c r="U210" s="619">
        <f t="shared" si="201"/>
        <v>0</v>
      </c>
      <c r="V210" s="619">
        <f t="shared" si="201"/>
        <v>0</v>
      </c>
      <c r="W210" s="619">
        <f t="shared" si="201"/>
        <v>0</v>
      </c>
      <c r="X210" s="619">
        <f t="shared" si="201"/>
        <v>0</v>
      </c>
      <c r="Y210" s="619">
        <f t="shared" si="201"/>
        <v>0</v>
      </c>
      <c r="Z210" s="619">
        <f t="shared" si="201"/>
        <v>0</v>
      </c>
      <c r="AA210" s="619">
        <f t="shared" si="201"/>
        <v>0</v>
      </c>
      <c r="AB210" s="619">
        <f t="shared" si="201"/>
        <v>0</v>
      </c>
      <c r="AC210" s="619">
        <f t="shared" si="201"/>
        <v>0</v>
      </c>
      <c r="AD210" s="619">
        <f t="shared" si="201"/>
        <v>0</v>
      </c>
      <c r="AE210" s="619">
        <f t="shared" si="201"/>
        <v>0</v>
      </c>
      <c r="AF210" s="619">
        <f t="shared" si="201"/>
        <v>0</v>
      </c>
      <c r="AG210" s="619">
        <f t="shared" si="201"/>
        <v>0</v>
      </c>
      <c r="AH210" s="619">
        <f t="shared" si="201"/>
        <v>0</v>
      </c>
      <c r="AI210" s="619">
        <f t="shared" si="201"/>
        <v>0</v>
      </c>
      <c r="AJ210" s="619">
        <f t="shared" si="201"/>
        <v>0</v>
      </c>
      <c r="AK210" s="619">
        <f t="shared" si="201"/>
        <v>0</v>
      </c>
      <c r="AL210" s="619">
        <f t="shared" si="201"/>
        <v>0</v>
      </c>
      <c r="AM210" s="619">
        <f t="shared" si="201"/>
        <v>0</v>
      </c>
      <c r="AN210" s="619">
        <f t="shared" si="201"/>
        <v>0</v>
      </c>
      <c r="AO210" s="619">
        <f t="shared" si="201"/>
        <v>0</v>
      </c>
      <c r="AP210" s="619">
        <f t="shared" si="201"/>
        <v>0</v>
      </c>
      <c r="AQ210" s="619">
        <f t="shared" si="201"/>
        <v>0</v>
      </c>
      <c r="AR210" s="619">
        <f t="shared" si="201"/>
        <v>0</v>
      </c>
      <c r="AS210" s="619">
        <f t="shared" si="201"/>
        <v>0</v>
      </c>
      <c r="AT210" s="619">
        <f t="shared" si="201"/>
        <v>0</v>
      </c>
      <c r="AU210" s="619">
        <f t="shared" si="201"/>
        <v>0</v>
      </c>
      <c r="AV210" s="619">
        <f t="shared" si="201"/>
        <v>0</v>
      </c>
      <c r="AW210" s="619">
        <f t="shared" si="201"/>
        <v>0</v>
      </c>
      <c r="AX210" s="619">
        <f t="shared" si="201"/>
        <v>0</v>
      </c>
      <c r="AY210" s="619">
        <f t="shared" si="201"/>
        <v>0</v>
      </c>
      <c r="AZ210" s="619">
        <f t="shared" si="201"/>
        <v>0</v>
      </c>
      <c r="BA210" s="619">
        <f t="shared" si="201"/>
        <v>0</v>
      </c>
      <c r="BB210" s="58" t="s">
        <v>231</v>
      </c>
      <c r="BC210" s="63"/>
      <c r="BD210" s="92"/>
      <c r="BE210" s="85">
        <v>2016</v>
      </c>
      <c r="BF210" s="91"/>
      <c r="BG210" s="91"/>
    </row>
    <row r="211" spans="1:59" s="623" customFormat="1" ht="22.2" customHeight="1">
      <c r="A211" s="346" t="s">
        <v>87</v>
      </c>
      <c r="B211" s="65" t="s">
        <v>481</v>
      </c>
      <c r="C211" s="620"/>
      <c r="D211" s="620">
        <f>SUM(E211:BA211)</f>
        <v>0</v>
      </c>
      <c r="E211" s="620">
        <f>SUM(E212:E214)</f>
        <v>0</v>
      </c>
      <c r="F211" s="620">
        <f t="shared" ref="F211:BA211" si="202">SUM(F212:F214)</f>
        <v>0</v>
      </c>
      <c r="G211" s="620">
        <f t="shared" si="202"/>
        <v>0</v>
      </c>
      <c r="H211" s="620">
        <f t="shared" si="202"/>
        <v>0</v>
      </c>
      <c r="I211" s="620">
        <f t="shared" si="202"/>
        <v>0</v>
      </c>
      <c r="J211" s="620">
        <f t="shared" si="202"/>
        <v>0</v>
      </c>
      <c r="K211" s="620">
        <f t="shared" si="202"/>
        <v>0</v>
      </c>
      <c r="L211" s="620">
        <f t="shared" si="202"/>
        <v>0</v>
      </c>
      <c r="M211" s="620">
        <f t="shared" si="202"/>
        <v>0</v>
      </c>
      <c r="N211" s="620">
        <f t="shared" si="202"/>
        <v>0</v>
      </c>
      <c r="O211" s="620">
        <f t="shared" si="202"/>
        <v>0</v>
      </c>
      <c r="P211" s="620">
        <f t="shared" si="202"/>
        <v>0</v>
      </c>
      <c r="Q211" s="620">
        <f t="shared" si="202"/>
        <v>0</v>
      </c>
      <c r="R211" s="620">
        <f t="shared" si="202"/>
        <v>0</v>
      </c>
      <c r="S211" s="620">
        <f t="shared" si="202"/>
        <v>0</v>
      </c>
      <c r="T211" s="620">
        <f t="shared" si="202"/>
        <v>0</v>
      </c>
      <c r="U211" s="620">
        <f t="shared" si="202"/>
        <v>0</v>
      </c>
      <c r="V211" s="620">
        <f t="shared" si="202"/>
        <v>0</v>
      </c>
      <c r="W211" s="620">
        <f t="shared" si="202"/>
        <v>0</v>
      </c>
      <c r="X211" s="620">
        <f t="shared" si="202"/>
        <v>0</v>
      </c>
      <c r="Y211" s="620">
        <f t="shared" si="202"/>
        <v>0</v>
      </c>
      <c r="Z211" s="620">
        <f t="shared" si="202"/>
        <v>0</v>
      </c>
      <c r="AA211" s="620">
        <f t="shared" si="202"/>
        <v>0</v>
      </c>
      <c r="AB211" s="620">
        <f t="shared" si="202"/>
        <v>0</v>
      </c>
      <c r="AC211" s="620">
        <f t="shared" si="202"/>
        <v>0</v>
      </c>
      <c r="AD211" s="620">
        <f t="shared" si="202"/>
        <v>0</v>
      </c>
      <c r="AE211" s="620">
        <f t="shared" si="202"/>
        <v>0</v>
      </c>
      <c r="AF211" s="620">
        <f t="shared" si="202"/>
        <v>0</v>
      </c>
      <c r="AG211" s="620">
        <f t="shared" si="202"/>
        <v>0</v>
      </c>
      <c r="AH211" s="620">
        <f t="shared" si="202"/>
        <v>0</v>
      </c>
      <c r="AI211" s="620">
        <f t="shared" si="202"/>
        <v>0</v>
      </c>
      <c r="AJ211" s="620">
        <f t="shared" si="202"/>
        <v>0</v>
      </c>
      <c r="AK211" s="620">
        <f t="shared" si="202"/>
        <v>0</v>
      </c>
      <c r="AL211" s="620">
        <f t="shared" si="202"/>
        <v>0</v>
      </c>
      <c r="AM211" s="620">
        <f t="shared" si="202"/>
        <v>0</v>
      </c>
      <c r="AN211" s="620">
        <f t="shared" si="202"/>
        <v>0</v>
      </c>
      <c r="AO211" s="620">
        <f t="shared" si="202"/>
        <v>0</v>
      </c>
      <c r="AP211" s="620">
        <f t="shared" si="202"/>
        <v>0</v>
      </c>
      <c r="AQ211" s="620">
        <f t="shared" si="202"/>
        <v>0</v>
      </c>
      <c r="AR211" s="620">
        <f t="shared" si="202"/>
        <v>0</v>
      </c>
      <c r="AS211" s="620">
        <f t="shared" si="202"/>
        <v>0</v>
      </c>
      <c r="AT211" s="620">
        <f t="shared" si="202"/>
        <v>0</v>
      </c>
      <c r="AU211" s="620">
        <f t="shared" si="202"/>
        <v>0</v>
      </c>
      <c r="AV211" s="620">
        <f t="shared" si="202"/>
        <v>0</v>
      </c>
      <c r="AW211" s="620">
        <f t="shared" si="202"/>
        <v>0</v>
      </c>
      <c r="AX211" s="620">
        <f t="shared" si="202"/>
        <v>0</v>
      </c>
      <c r="AY211" s="620">
        <f t="shared" si="202"/>
        <v>0</v>
      </c>
      <c r="AZ211" s="620">
        <f t="shared" si="202"/>
        <v>0</v>
      </c>
      <c r="BA211" s="620">
        <f t="shared" si="202"/>
        <v>0</v>
      </c>
      <c r="BB211" s="58" t="s">
        <v>231</v>
      </c>
      <c r="BC211" s="63"/>
      <c r="BD211" s="621"/>
      <c r="BE211" s="85">
        <v>2016</v>
      </c>
      <c r="BF211" s="622"/>
      <c r="BG211" s="622"/>
    </row>
    <row r="212" spans="1:59" s="630" customFormat="1" ht="22.2" customHeight="1">
      <c r="A212" s="626" t="s">
        <v>87</v>
      </c>
      <c r="B212" s="609"/>
      <c r="C212" s="628"/>
      <c r="D212" s="628">
        <f>SUM(E212:BA212)</f>
        <v>0</v>
      </c>
      <c r="E212" s="628"/>
      <c r="F212" s="628"/>
      <c r="G212" s="628"/>
      <c r="H212" s="628"/>
      <c r="I212" s="628"/>
      <c r="J212" s="628"/>
      <c r="K212" s="628"/>
      <c r="L212" s="628"/>
      <c r="M212" s="628"/>
      <c r="N212" s="628"/>
      <c r="O212" s="628"/>
      <c r="P212" s="628"/>
      <c r="Q212" s="628"/>
      <c r="R212" s="628"/>
      <c r="S212" s="628"/>
      <c r="T212" s="628"/>
      <c r="U212" s="628"/>
      <c r="V212" s="628"/>
      <c r="W212" s="628"/>
      <c r="X212" s="628"/>
      <c r="Y212" s="628"/>
      <c r="Z212" s="628"/>
      <c r="AA212" s="628"/>
      <c r="AB212" s="628"/>
      <c r="AC212" s="628"/>
      <c r="AD212" s="628"/>
      <c r="AE212" s="628"/>
      <c r="AF212" s="628"/>
      <c r="AG212" s="628"/>
      <c r="AH212" s="628"/>
      <c r="AI212" s="628"/>
      <c r="AJ212" s="628"/>
      <c r="AK212" s="628"/>
      <c r="AL212" s="628"/>
      <c r="AM212" s="628"/>
      <c r="AN212" s="628"/>
      <c r="AO212" s="628"/>
      <c r="AP212" s="628"/>
      <c r="AQ212" s="628"/>
      <c r="AR212" s="628"/>
      <c r="AS212" s="628"/>
      <c r="AT212" s="628"/>
      <c r="AU212" s="628"/>
      <c r="AV212" s="628"/>
      <c r="AW212" s="628"/>
      <c r="AX212" s="628"/>
      <c r="AY212" s="628"/>
      <c r="AZ212" s="628"/>
      <c r="BA212" s="628"/>
      <c r="BB212" s="604" t="s">
        <v>231</v>
      </c>
      <c r="BC212" s="629"/>
      <c r="BD212" s="629"/>
      <c r="BE212" s="606">
        <v>2016</v>
      </c>
      <c r="BF212" s="629"/>
      <c r="BG212" s="629"/>
    </row>
    <row r="213" spans="1:59" s="630" customFormat="1" ht="22.2" customHeight="1">
      <c r="A213" s="626"/>
      <c r="B213" s="609"/>
      <c r="C213" s="628"/>
      <c r="D213" s="628"/>
      <c r="E213" s="628"/>
      <c r="F213" s="628"/>
      <c r="G213" s="628"/>
      <c r="H213" s="628"/>
      <c r="I213" s="628"/>
      <c r="J213" s="628"/>
      <c r="K213" s="628"/>
      <c r="L213" s="628"/>
      <c r="M213" s="628"/>
      <c r="N213" s="628"/>
      <c r="O213" s="628"/>
      <c r="P213" s="628"/>
      <c r="Q213" s="628"/>
      <c r="R213" s="628"/>
      <c r="S213" s="628"/>
      <c r="T213" s="628"/>
      <c r="U213" s="628"/>
      <c r="V213" s="628"/>
      <c r="W213" s="628"/>
      <c r="X213" s="628"/>
      <c r="Y213" s="628"/>
      <c r="Z213" s="628"/>
      <c r="AA213" s="628"/>
      <c r="AB213" s="628"/>
      <c r="AC213" s="628"/>
      <c r="AD213" s="628"/>
      <c r="AE213" s="628"/>
      <c r="AF213" s="628"/>
      <c r="AG213" s="628"/>
      <c r="AH213" s="628"/>
      <c r="AI213" s="628"/>
      <c r="AJ213" s="628"/>
      <c r="AK213" s="628"/>
      <c r="AL213" s="628"/>
      <c r="AM213" s="628"/>
      <c r="AN213" s="628"/>
      <c r="AO213" s="628"/>
      <c r="AP213" s="628"/>
      <c r="AQ213" s="628"/>
      <c r="AR213" s="628"/>
      <c r="AS213" s="628"/>
      <c r="AT213" s="628"/>
      <c r="AU213" s="628"/>
      <c r="AV213" s="628"/>
      <c r="AW213" s="628"/>
      <c r="AX213" s="628"/>
      <c r="AY213" s="628"/>
      <c r="AZ213" s="628"/>
      <c r="BA213" s="628"/>
      <c r="BB213" s="604"/>
      <c r="BC213" s="629"/>
      <c r="BD213" s="629"/>
      <c r="BE213" s="606"/>
      <c r="BF213" s="629"/>
      <c r="BG213" s="629"/>
    </row>
    <row r="214" spans="1:59" s="630" customFormat="1" ht="22.2" customHeight="1">
      <c r="A214" s="626" t="s">
        <v>87</v>
      </c>
      <c r="B214" s="609"/>
      <c r="C214" s="628"/>
      <c r="D214" s="628">
        <f>SUM(E214:BA214)</f>
        <v>0</v>
      </c>
      <c r="E214" s="628"/>
      <c r="F214" s="628"/>
      <c r="G214" s="628"/>
      <c r="H214" s="628"/>
      <c r="I214" s="628"/>
      <c r="J214" s="628"/>
      <c r="K214" s="628"/>
      <c r="L214" s="628"/>
      <c r="M214" s="628"/>
      <c r="N214" s="628"/>
      <c r="O214" s="628"/>
      <c r="P214" s="628"/>
      <c r="Q214" s="628"/>
      <c r="R214" s="628"/>
      <c r="S214" s="628"/>
      <c r="T214" s="628"/>
      <c r="U214" s="628"/>
      <c r="V214" s="628"/>
      <c r="W214" s="628"/>
      <c r="X214" s="628"/>
      <c r="Y214" s="628"/>
      <c r="Z214" s="628"/>
      <c r="AA214" s="628"/>
      <c r="AB214" s="628"/>
      <c r="AC214" s="628"/>
      <c r="AD214" s="628"/>
      <c r="AE214" s="628"/>
      <c r="AF214" s="628"/>
      <c r="AG214" s="628"/>
      <c r="AH214" s="628"/>
      <c r="AI214" s="628"/>
      <c r="AJ214" s="628"/>
      <c r="AK214" s="628"/>
      <c r="AL214" s="628"/>
      <c r="AM214" s="628"/>
      <c r="AN214" s="628"/>
      <c r="AO214" s="628"/>
      <c r="AP214" s="628"/>
      <c r="AQ214" s="628"/>
      <c r="AR214" s="628"/>
      <c r="AS214" s="628"/>
      <c r="AT214" s="628"/>
      <c r="AU214" s="628"/>
      <c r="AV214" s="628"/>
      <c r="AW214" s="628"/>
      <c r="AX214" s="628"/>
      <c r="AY214" s="628"/>
      <c r="AZ214" s="628"/>
      <c r="BA214" s="628"/>
      <c r="BB214" s="604" t="s">
        <v>231</v>
      </c>
      <c r="BC214" s="629"/>
      <c r="BD214" s="629"/>
      <c r="BE214" s="606">
        <v>2016</v>
      </c>
      <c r="BF214" s="629"/>
      <c r="BG214" s="629"/>
    </row>
    <row r="215" spans="1:59" s="613" customFormat="1" ht="22.2" customHeight="1">
      <c r="A215" s="346" t="s">
        <v>89</v>
      </c>
      <c r="B215" s="615" t="s">
        <v>428</v>
      </c>
      <c r="C215" s="611">
        <f>SUM(C216:C218)</f>
        <v>0</v>
      </c>
      <c r="D215" s="611">
        <f>SUM(D216)</f>
        <v>0</v>
      </c>
      <c r="E215" s="611">
        <f>SUM(E216)</f>
        <v>0</v>
      </c>
      <c r="F215" s="611">
        <f t="shared" ref="F215:BA215" si="203">SUM(F216)</f>
        <v>0</v>
      </c>
      <c r="G215" s="611">
        <f t="shared" si="203"/>
        <v>0</v>
      </c>
      <c r="H215" s="611">
        <f t="shared" si="203"/>
        <v>0</v>
      </c>
      <c r="I215" s="611">
        <f t="shared" si="203"/>
        <v>0</v>
      </c>
      <c r="J215" s="611">
        <f t="shared" si="203"/>
        <v>0</v>
      </c>
      <c r="K215" s="611">
        <f t="shared" si="203"/>
        <v>0</v>
      </c>
      <c r="L215" s="611">
        <f t="shared" si="203"/>
        <v>0</v>
      </c>
      <c r="M215" s="611">
        <f t="shared" si="203"/>
        <v>0</v>
      </c>
      <c r="N215" s="611">
        <f t="shared" si="203"/>
        <v>0</v>
      </c>
      <c r="O215" s="611">
        <f t="shared" si="203"/>
        <v>0</v>
      </c>
      <c r="P215" s="611">
        <f t="shared" si="203"/>
        <v>0</v>
      </c>
      <c r="Q215" s="611">
        <f t="shared" si="203"/>
        <v>0</v>
      </c>
      <c r="R215" s="611">
        <f t="shared" si="203"/>
        <v>0</v>
      </c>
      <c r="S215" s="611">
        <f t="shared" si="203"/>
        <v>0</v>
      </c>
      <c r="T215" s="611">
        <f t="shared" si="203"/>
        <v>0</v>
      </c>
      <c r="U215" s="611">
        <f t="shared" si="203"/>
        <v>0</v>
      </c>
      <c r="V215" s="611">
        <f t="shared" si="203"/>
        <v>0</v>
      </c>
      <c r="W215" s="611">
        <f t="shared" si="203"/>
        <v>0</v>
      </c>
      <c r="X215" s="611">
        <f t="shared" si="203"/>
        <v>0</v>
      </c>
      <c r="Y215" s="611">
        <f t="shared" si="203"/>
        <v>0</v>
      </c>
      <c r="Z215" s="611">
        <f t="shared" si="203"/>
        <v>0</v>
      </c>
      <c r="AA215" s="611">
        <f t="shared" si="203"/>
        <v>0</v>
      </c>
      <c r="AB215" s="611">
        <f t="shared" si="203"/>
        <v>0</v>
      </c>
      <c r="AC215" s="611">
        <f t="shared" si="203"/>
        <v>0</v>
      </c>
      <c r="AD215" s="611">
        <f t="shared" si="203"/>
        <v>0</v>
      </c>
      <c r="AE215" s="611">
        <f t="shared" si="203"/>
        <v>0</v>
      </c>
      <c r="AF215" s="611">
        <f t="shared" si="203"/>
        <v>0</v>
      </c>
      <c r="AG215" s="611">
        <f t="shared" si="203"/>
        <v>0</v>
      </c>
      <c r="AH215" s="611">
        <f t="shared" si="203"/>
        <v>0</v>
      </c>
      <c r="AI215" s="611">
        <f t="shared" si="203"/>
        <v>0</v>
      </c>
      <c r="AJ215" s="611">
        <f t="shared" si="203"/>
        <v>0</v>
      </c>
      <c r="AK215" s="611">
        <f t="shared" si="203"/>
        <v>0</v>
      </c>
      <c r="AL215" s="611">
        <f t="shared" si="203"/>
        <v>0</v>
      </c>
      <c r="AM215" s="611">
        <f t="shared" si="203"/>
        <v>0</v>
      </c>
      <c r="AN215" s="611">
        <f t="shared" si="203"/>
        <v>0</v>
      </c>
      <c r="AO215" s="611">
        <f t="shared" si="203"/>
        <v>0</v>
      </c>
      <c r="AP215" s="611">
        <f t="shared" si="203"/>
        <v>0</v>
      </c>
      <c r="AQ215" s="611">
        <f t="shared" si="203"/>
        <v>0</v>
      </c>
      <c r="AR215" s="611">
        <f t="shared" si="203"/>
        <v>0</v>
      </c>
      <c r="AS215" s="611">
        <f t="shared" si="203"/>
        <v>0</v>
      </c>
      <c r="AT215" s="611">
        <f t="shared" si="203"/>
        <v>0</v>
      </c>
      <c r="AU215" s="611">
        <f t="shared" si="203"/>
        <v>0</v>
      </c>
      <c r="AV215" s="611">
        <f t="shared" si="203"/>
        <v>0</v>
      </c>
      <c r="AW215" s="611">
        <f t="shared" si="203"/>
        <v>0</v>
      </c>
      <c r="AX215" s="611">
        <f t="shared" si="203"/>
        <v>0</v>
      </c>
      <c r="AY215" s="611">
        <f t="shared" si="203"/>
        <v>0</v>
      </c>
      <c r="AZ215" s="611">
        <f t="shared" si="203"/>
        <v>0</v>
      </c>
      <c r="BA215" s="611">
        <f t="shared" si="203"/>
        <v>0</v>
      </c>
      <c r="BB215" s="58" t="s">
        <v>231</v>
      </c>
      <c r="BC215" s="63"/>
      <c r="BD215" s="63"/>
      <c r="BE215" s="85">
        <v>2016</v>
      </c>
      <c r="BF215" s="63"/>
      <c r="BG215" s="63"/>
    </row>
    <row r="216" spans="1:59" s="613" customFormat="1" ht="22.2" customHeight="1">
      <c r="A216" s="346" t="s">
        <v>89</v>
      </c>
      <c r="B216" s="65" t="s">
        <v>481</v>
      </c>
      <c r="C216" s="611"/>
      <c r="D216" s="611">
        <f>SUM(E216:BA216)</f>
        <v>0</v>
      </c>
      <c r="E216" s="611">
        <f>SUM(E217:E218)</f>
        <v>0</v>
      </c>
      <c r="F216" s="611">
        <f t="shared" ref="F216:BA216" si="204">SUM(F217:F218)</f>
        <v>0</v>
      </c>
      <c r="G216" s="611">
        <f t="shared" si="204"/>
        <v>0</v>
      </c>
      <c r="H216" s="611">
        <f t="shared" si="204"/>
        <v>0</v>
      </c>
      <c r="I216" s="611">
        <f t="shared" si="204"/>
        <v>0</v>
      </c>
      <c r="J216" s="611">
        <f t="shared" si="204"/>
        <v>0</v>
      </c>
      <c r="K216" s="611">
        <f t="shared" si="204"/>
        <v>0</v>
      </c>
      <c r="L216" s="611">
        <f t="shared" si="204"/>
        <v>0</v>
      </c>
      <c r="M216" s="611">
        <f t="shared" si="204"/>
        <v>0</v>
      </c>
      <c r="N216" s="611">
        <f t="shared" si="204"/>
        <v>0</v>
      </c>
      <c r="O216" s="611">
        <f t="shared" si="204"/>
        <v>0</v>
      </c>
      <c r="P216" s="611">
        <f t="shared" si="204"/>
        <v>0</v>
      </c>
      <c r="Q216" s="611">
        <f t="shared" si="204"/>
        <v>0</v>
      </c>
      <c r="R216" s="611">
        <f t="shared" si="204"/>
        <v>0</v>
      </c>
      <c r="S216" s="611">
        <f t="shared" si="204"/>
        <v>0</v>
      </c>
      <c r="T216" s="611">
        <f t="shared" si="204"/>
        <v>0</v>
      </c>
      <c r="U216" s="611">
        <f t="shared" si="204"/>
        <v>0</v>
      </c>
      <c r="V216" s="611">
        <f t="shared" si="204"/>
        <v>0</v>
      </c>
      <c r="W216" s="611">
        <f t="shared" si="204"/>
        <v>0</v>
      </c>
      <c r="X216" s="611">
        <f t="shared" si="204"/>
        <v>0</v>
      </c>
      <c r="Y216" s="611">
        <f t="shared" si="204"/>
        <v>0</v>
      </c>
      <c r="Z216" s="611">
        <f t="shared" si="204"/>
        <v>0</v>
      </c>
      <c r="AA216" s="611">
        <f t="shared" si="204"/>
        <v>0</v>
      </c>
      <c r="AB216" s="611">
        <f t="shared" si="204"/>
        <v>0</v>
      </c>
      <c r="AC216" s="611">
        <f t="shared" si="204"/>
        <v>0</v>
      </c>
      <c r="AD216" s="611">
        <f t="shared" si="204"/>
        <v>0</v>
      </c>
      <c r="AE216" s="611">
        <f t="shared" si="204"/>
        <v>0</v>
      </c>
      <c r="AF216" s="611">
        <f t="shared" si="204"/>
        <v>0</v>
      </c>
      <c r="AG216" s="611">
        <f t="shared" si="204"/>
        <v>0</v>
      </c>
      <c r="AH216" s="611">
        <f t="shared" si="204"/>
        <v>0</v>
      </c>
      <c r="AI216" s="611">
        <f t="shared" si="204"/>
        <v>0</v>
      </c>
      <c r="AJ216" s="611">
        <f t="shared" si="204"/>
        <v>0</v>
      </c>
      <c r="AK216" s="611">
        <f t="shared" si="204"/>
        <v>0</v>
      </c>
      <c r="AL216" s="611">
        <f t="shared" si="204"/>
        <v>0</v>
      </c>
      <c r="AM216" s="611">
        <f t="shared" si="204"/>
        <v>0</v>
      </c>
      <c r="AN216" s="611">
        <f t="shared" si="204"/>
        <v>0</v>
      </c>
      <c r="AO216" s="611">
        <f t="shared" si="204"/>
        <v>0</v>
      </c>
      <c r="AP216" s="611">
        <f t="shared" si="204"/>
        <v>0</v>
      </c>
      <c r="AQ216" s="611">
        <f t="shared" si="204"/>
        <v>0</v>
      </c>
      <c r="AR216" s="611">
        <f t="shared" si="204"/>
        <v>0</v>
      </c>
      <c r="AS216" s="611">
        <f t="shared" si="204"/>
        <v>0</v>
      </c>
      <c r="AT216" s="611">
        <f t="shared" si="204"/>
        <v>0</v>
      </c>
      <c r="AU216" s="611">
        <f t="shared" si="204"/>
        <v>0</v>
      </c>
      <c r="AV216" s="611">
        <f t="shared" si="204"/>
        <v>0</v>
      </c>
      <c r="AW216" s="611">
        <f t="shared" si="204"/>
        <v>0</v>
      </c>
      <c r="AX216" s="611">
        <f t="shared" si="204"/>
        <v>0</v>
      </c>
      <c r="AY216" s="611">
        <f t="shared" si="204"/>
        <v>0</v>
      </c>
      <c r="AZ216" s="611">
        <f t="shared" si="204"/>
        <v>0</v>
      </c>
      <c r="BA216" s="611">
        <f t="shared" si="204"/>
        <v>0</v>
      </c>
      <c r="BB216" s="58" t="s">
        <v>231</v>
      </c>
      <c r="BC216" s="63"/>
      <c r="BD216" s="63"/>
      <c r="BE216" s="85">
        <v>2016</v>
      </c>
      <c r="BF216" s="63"/>
      <c r="BG216" s="63"/>
    </row>
    <row r="217" spans="1:59" s="630" customFormat="1" ht="22.2" customHeight="1">
      <c r="A217" s="626" t="s">
        <v>89</v>
      </c>
      <c r="B217" s="672"/>
      <c r="C217" s="628"/>
      <c r="D217" s="628">
        <f>SUM(E217:BA217)</f>
        <v>0</v>
      </c>
      <c r="E217" s="628"/>
      <c r="F217" s="628"/>
      <c r="G217" s="628"/>
      <c r="H217" s="628"/>
      <c r="I217" s="628"/>
      <c r="J217" s="628"/>
      <c r="K217" s="628"/>
      <c r="L217" s="628"/>
      <c r="M217" s="628"/>
      <c r="N217" s="628"/>
      <c r="O217" s="628"/>
      <c r="P217" s="628"/>
      <c r="Q217" s="628"/>
      <c r="R217" s="628"/>
      <c r="S217" s="628"/>
      <c r="T217" s="628"/>
      <c r="U217" s="628"/>
      <c r="V217" s="628"/>
      <c r="W217" s="628"/>
      <c r="X217" s="628"/>
      <c r="Y217" s="628"/>
      <c r="Z217" s="628"/>
      <c r="AA217" s="628"/>
      <c r="AB217" s="628"/>
      <c r="AC217" s="628"/>
      <c r="AD217" s="628"/>
      <c r="AE217" s="628"/>
      <c r="AF217" s="628"/>
      <c r="AG217" s="628"/>
      <c r="AH217" s="628"/>
      <c r="AI217" s="628"/>
      <c r="AJ217" s="628"/>
      <c r="AK217" s="628"/>
      <c r="AL217" s="628"/>
      <c r="AM217" s="628"/>
      <c r="AN217" s="628"/>
      <c r="AO217" s="628"/>
      <c r="AP217" s="628"/>
      <c r="AQ217" s="628"/>
      <c r="AR217" s="628"/>
      <c r="AS217" s="628"/>
      <c r="AT217" s="628"/>
      <c r="AU217" s="628"/>
      <c r="AV217" s="628"/>
      <c r="AW217" s="628"/>
      <c r="AX217" s="628"/>
      <c r="AY217" s="628"/>
      <c r="AZ217" s="628"/>
      <c r="BA217" s="628"/>
      <c r="BB217" s="604" t="s">
        <v>231</v>
      </c>
      <c r="BC217" s="629"/>
      <c r="BD217" s="629"/>
      <c r="BE217" s="606">
        <v>2016</v>
      </c>
      <c r="BF217" s="629"/>
      <c r="BG217" s="629"/>
    </row>
    <row r="218" spans="1:59" s="630" customFormat="1" ht="22.2" customHeight="1">
      <c r="A218" s="626" t="s">
        <v>89</v>
      </c>
      <c r="B218" s="672"/>
      <c r="C218" s="628"/>
      <c r="D218" s="628">
        <f>SUM(E218:BA218)</f>
        <v>0</v>
      </c>
      <c r="E218" s="628"/>
      <c r="F218" s="628"/>
      <c r="G218" s="628"/>
      <c r="H218" s="628"/>
      <c r="I218" s="628"/>
      <c r="J218" s="628"/>
      <c r="K218" s="628"/>
      <c r="L218" s="628"/>
      <c r="M218" s="628"/>
      <c r="N218" s="628"/>
      <c r="O218" s="628"/>
      <c r="P218" s="628"/>
      <c r="Q218" s="628"/>
      <c r="R218" s="628"/>
      <c r="S218" s="628"/>
      <c r="T218" s="628"/>
      <c r="U218" s="628"/>
      <c r="V218" s="628"/>
      <c r="W218" s="628"/>
      <c r="X218" s="628"/>
      <c r="Y218" s="628"/>
      <c r="Z218" s="628"/>
      <c r="AA218" s="628"/>
      <c r="AB218" s="628"/>
      <c r="AC218" s="628"/>
      <c r="AD218" s="628"/>
      <c r="AE218" s="628"/>
      <c r="AF218" s="628"/>
      <c r="AG218" s="628"/>
      <c r="AH218" s="628"/>
      <c r="AI218" s="628"/>
      <c r="AJ218" s="628"/>
      <c r="AK218" s="628"/>
      <c r="AL218" s="628"/>
      <c r="AM218" s="628"/>
      <c r="AN218" s="628"/>
      <c r="AO218" s="628"/>
      <c r="AP218" s="628"/>
      <c r="AQ218" s="628"/>
      <c r="AR218" s="628"/>
      <c r="AS218" s="628"/>
      <c r="AT218" s="628"/>
      <c r="AU218" s="628"/>
      <c r="AV218" s="628"/>
      <c r="AW218" s="628"/>
      <c r="AX218" s="628"/>
      <c r="AY218" s="628"/>
      <c r="AZ218" s="628"/>
      <c r="BA218" s="628"/>
      <c r="BB218" s="604" t="s">
        <v>231</v>
      </c>
      <c r="BC218" s="629"/>
      <c r="BD218" s="629"/>
      <c r="BE218" s="606">
        <v>2016</v>
      </c>
      <c r="BF218" s="629"/>
      <c r="BG218" s="629"/>
    </row>
    <row r="219" spans="1:59" s="613" customFormat="1" ht="22.2" customHeight="1">
      <c r="A219" s="346" t="s">
        <v>646</v>
      </c>
      <c r="B219" s="615" t="s">
        <v>685</v>
      </c>
      <c r="C219" s="611">
        <f>SUM(C220:C225)</f>
        <v>0</v>
      </c>
      <c r="D219" s="611">
        <f>SUM(D220,D223)</f>
        <v>0</v>
      </c>
      <c r="E219" s="611">
        <f>SUM(E220,E223)</f>
        <v>0</v>
      </c>
      <c r="F219" s="611">
        <f t="shared" ref="F219:BA219" si="205">SUM(F220,F223)</f>
        <v>0</v>
      </c>
      <c r="G219" s="611">
        <f t="shared" si="205"/>
        <v>0</v>
      </c>
      <c r="H219" s="611">
        <f t="shared" si="205"/>
        <v>0</v>
      </c>
      <c r="I219" s="611">
        <f t="shared" si="205"/>
        <v>0</v>
      </c>
      <c r="J219" s="611">
        <f t="shared" si="205"/>
        <v>0</v>
      </c>
      <c r="K219" s="611">
        <f t="shared" si="205"/>
        <v>0</v>
      </c>
      <c r="L219" s="611">
        <f t="shared" si="205"/>
        <v>0</v>
      </c>
      <c r="M219" s="611">
        <f t="shared" si="205"/>
        <v>0</v>
      </c>
      <c r="N219" s="611">
        <f t="shared" si="205"/>
        <v>0</v>
      </c>
      <c r="O219" s="611">
        <f t="shared" si="205"/>
        <v>0</v>
      </c>
      <c r="P219" s="611">
        <f t="shared" si="205"/>
        <v>0</v>
      </c>
      <c r="Q219" s="611">
        <f t="shared" si="205"/>
        <v>0</v>
      </c>
      <c r="R219" s="611">
        <f t="shared" si="205"/>
        <v>0</v>
      </c>
      <c r="S219" s="611">
        <f t="shared" si="205"/>
        <v>0</v>
      </c>
      <c r="T219" s="611">
        <f t="shared" si="205"/>
        <v>0</v>
      </c>
      <c r="U219" s="611">
        <f t="shared" si="205"/>
        <v>0</v>
      </c>
      <c r="V219" s="611">
        <f t="shared" si="205"/>
        <v>0</v>
      </c>
      <c r="W219" s="611">
        <f t="shared" si="205"/>
        <v>0</v>
      </c>
      <c r="X219" s="611">
        <f t="shared" si="205"/>
        <v>0</v>
      </c>
      <c r="Y219" s="611">
        <f t="shared" si="205"/>
        <v>0</v>
      </c>
      <c r="Z219" s="611">
        <f t="shared" si="205"/>
        <v>0</v>
      </c>
      <c r="AA219" s="611">
        <f t="shared" si="205"/>
        <v>0</v>
      </c>
      <c r="AB219" s="611">
        <f t="shared" si="205"/>
        <v>0</v>
      </c>
      <c r="AC219" s="611">
        <f t="shared" si="205"/>
        <v>0</v>
      </c>
      <c r="AD219" s="611">
        <f t="shared" si="205"/>
        <v>0</v>
      </c>
      <c r="AE219" s="611">
        <f t="shared" si="205"/>
        <v>0</v>
      </c>
      <c r="AF219" s="611">
        <f t="shared" si="205"/>
        <v>0</v>
      </c>
      <c r="AG219" s="611">
        <f t="shared" si="205"/>
        <v>0</v>
      </c>
      <c r="AH219" s="611">
        <f t="shared" si="205"/>
        <v>0</v>
      </c>
      <c r="AI219" s="611">
        <f t="shared" si="205"/>
        <v>0</v>
      </c>
      <c r="AJ219" s="611">
        <f t="shared" si="205"/>
        <v>0</v>
      </c>
      <c r="AK219" s="611">
        <f t="shared" si="205"/>
        <v>0</v>
      </c>
      <c r="AL219" s="611">
        <f t="shared" si="205"/>
        <v>0</v>
      </c>
      <c r="AM219" s="611">
        <f t="shared" si="205"/>
        <v>0</v>
      </c>
      <c r="AN219" s="611">
        <f t="shared" si="205"/>
        <v>0</v>
      </c>
      <c r="AO219" s="611">
        <f t="shared" si="205"/>
        <v>0</v>
      </c>
      <c r="AP219" s="611">
        <f t="shared" si="205"/>
        <v>0</v>
      </c>
      <c r="AQ219" s="611">
        <f t="shared" si="205"/>
        <v>0</v>
      </c>
      <c r="AR219" s="611">
        <f t="shared" si="205"/>
        <v>0</v>
      </c>
      <c r="AS219" s="611">
        <f t="shared" si="205"/>
        <v>0</v>
      </c>
      <c r="AT219" s="611">
        <f t="shared" si="205"/>
        <v>0</v>
      </c>
      <c r="AU219" s="611">
        <f t="shared" si="205"/>
        <v>0</v>
      </c>
      <c r="AV219" s="611">
        <f t="shared" si="205"/>
        <v>0</v>
      </c>
      <c r="AW219" s="611">
        <f t="shared" si="205"/>
        <v>0</v>
      </c>
      <c r="AX219" s="611">
        <f t="shared" si="205"/>
        <v>0</v>
      </c>
      <c r="AY219" s="611">
        <f t="shared" si="205"/>
        <v>0</v>
      </c>
      <c r="AZ219" s="611">
        <f t="shared" si="205"/>
        <v>0</v>
      </c>
      <c r="BA219" s="611">
        <f t="shared" si="205"/>
        <v>0</v>
      </c>
      <c r="BB219" s="58" t="s">
        <v>231</v>
      </c>
      <c r="BC219" s="63"/>
      <c r="BD219" s="63"/>
      <c r="BE219" s="85">
        <v>2016</v>
      </c>
      <c r="BF219" s="63"/>
      <c r="BG219" s="63"/>
    </row>
    <row r="220" spans="1:59" s="613" customFormat="1" ht="22.2" customHeight="1">
      <c r="A220" s="346" t="s">
        <v>646</v>
      </c>
      <c r="B220" s="65" t="s">
        <v>480</v>
      </c>
      <c r="C220" s="611"/>
      <c r="D220" s="611">
        <f t="shared" ref="D220:D225" si="206">SUM(E220:BA220)</f>
        <v>0</v>
      </c>
      <c r="E220" s="611">
        <f>SUM(E221:E222)</f>
        <v>0</v>
      </c>
      <c r="F220" s="611">
        <f t="shared" ref="F220:BA220" si="207">SUM(F221:F222)</f>
        <v>0</v>
      </c>
      <c r="G220" s="611">
        <f t="shared" si="207"/>
        <v>0</v>
      </c>
      <c r="H220" s="611">
        <f t="shared" si="207"/>
        <v>0</v>
      </c>
      <c r="I220" s="611">
        <f t="shared" si="207"/>
        <v>0</v>
      </c>
      <c r="J220" s="611">
        <f t="shared" si="207"/>
        <v>0</v>
      </c>
      <c r="K220" s="611">
        <f t="shared" si="207"/>
        <v>0</v>
      </c>
      <c r="L220" s="611">
        <f t="shared" si="207"/>
        <v>0</v>
      </c>
      <c r="M220" s="611">
        <f t="shared" si="207"/>
        <v>0</v>
      </c>
      <c r="N220" s="611">
        <f t="shared" si="207"/>
        <v>0</v>
      </c>
      <c r="O220" s="611">
        <f t="shared" si="207"/>
        <v>0</v>
      </c>
      <c r="P220" s="611">
        <f t="shared" si="207"/>
        <v>0</v>
      </c>
      <c r="Q220" s="611">
        <f t="shared" si="207"/>
        <v>0</v>
      </c>
      <c r="R220" s="611">
        <f t="shared" si="207"/>
        <v>0</v>
      </c>
      <c r="S220" s="611">
        <f t="shared" si="207"/>
        <v>0</v>
      </c>
      <c r="T220" s="611">
        <f t="shared" si="207"/>
        <v>0</v>
      </c>
      <c r="U220" s="611">
        <f t="shared" si="207"/>
        <v>0</v>
      </c>
      <c r="V220" s="611">
        <f t="shared" si="207"/>
        <v>0</v>
      </c>
      <c r="W220" s="611">
        <f t="shared" si="207"/>
        <v>0</v>
      </c>
      <c r="X220" s="611">
        <f t="shared" si="207"/>
        <v>0</v>
      </c>
      <c r="Y220" s="611">
        <f t="shared" si="207"/>
        <v>0</v>
      </c>
      <c r="Z220" s="611">
        <f t="shared" si="207"/>
        <v>0</v>
      </c>
      <c r="AA220" s="611">
        <f t="shared" si="207"/>
        <v>0</v>
      </c>
      <c r="AB220" s="611">
        <f t="shared" si="207"/>
        <v>0</v>
      </c>
      <c r="AC220" s="611">
        <f t="shared" si="207"/>
        <v>0</v>
      </c>
      <c r="AD220" s="611">
        <f t="shared" si="207"/>
        <v>0</v>
      </c>
      <c r="AE220" s="611">
        <f t="shared" si="207"/>
        <v>0</v>
      </c>
      <c r="AF220" s="611">
        <f t="shared" si="207"/>
        <v>0</v>
      </c>
      <c r="AG220" s="611">
        <f t="shared" si="207"/>
        <v>0</v>
      </c>
      <c r="AH220" s="611">
        <f t="shared" si="207"/>
        <v>0</v>
      </c>
      <c r="AI220" s="611">
        <f t="shared" si="207"/>
        <v>0</v>
      </c>
      <c r="AJ220" s="611">
        <f t="shared" si="207"/>
        <v>0</v>
      </c>
      <c r="AK220" s="611">
        <f t="shared" si="207"/>
        <v>0</v>
      </c>
      <c r="AL220" s="611">
        <f t="shared" si="207"/>
        <v>0</v>
      </c>
      <c r="AM220" s="611">
        <f t="shared" si="207"/>
        <v>0</v>
      </c>
      <c r="AN220" s="611">
        <f t="shared" si="207"/>
        <v>0</v>
      </c>
      <c r="AO220" s="611">
        <f t="shared" si="207"/>
        <v>0</v>
      </c>
      <c r="AP220" s="611">
        <f t="shared" si="207"/>
        <v>0</v>
      </c>
      <c r="AQ220" s="611">
        <f t="shared" si="207"/>
        <v>0</v>
      </c>
      <c r="AR220" s="611">
        <f t="shared" si="207"/>
        <v>0</v>
      </c>
      <c r="AS220" s="611">
        <f t="shared" si="207"/>
        <v>0</v>
      </c>
      <c r="AT220" s="611">
        <f t="shared" si="207"/>
        <v>0</v>
      </c>
      <c r="AU220" s="611">
        <f t="shared" si="207"/>
        <v>0</v>
      </c>
      <c r="AV220" s="611">
        <f t="shared" si="207"/>
        <v>0</v>
      </c>
      <c r="AW220" s="611">
        <f t="shared" si="207"/>
        <v>0</v>
      </c>
      <c r="AX220" s="611">
        <f t="shared" si="207"/>
        <v>0</v>
      </c>
      <c r="AY220" s="611">
        <f t="shared" si="207"/>
        <v>0</v>
      </c>
      <c r="AZ220" s="611">
        <f t="shared" si="207"/>
        <v>0</v>
      </c>
      <c r="BA220" s="611">
        <f t="shared" si="207"/>
        <v>0</v>
      </c>
      <c r="BB220" s="58" t="s">
        <v>231</v>
      </c>
      <c r="BC220" s="63"/>
      <c r="BD220" s="63"/>
      <c r="BE220" s="85">
        <v>2016</v>
      </c>
      <c r="BF220" s="63"/>
      <c r="BG220" s="63"/>
    </row>
    <row r="221" spans="1:59" s="630" customFormat="1" ht="22.2" customHeight="1">
      <c r="A221" s="626" t="s">
        <v>646</v>
      </c>
      <c r="B221" s="672"/>
      <c r="C221" s="628"/>
      <c r="D221" s="628">
        <f t="shared" si="206"/>
        <v>0</v>
      </c>
      <c r="E221" s="628"/>
      <c r="F221" s="628"/>
      <c r="G221" s="628"/>
      <c r="H221" s="628"/>
      <c r="I221" s="628"/>
      <c r="J221" s="628"/>
      <c r="K221" s="628"/>
      <c r="L221" s="628"/>
      <c r="M221" s="628"/>
      <c r="N221" s="628"/>
      <c r="O221" s="628"/>
      <c r="P221" s="628"/>
      <c r="Q221" s="628"/>
      <c r="R221" s="628"/>
      <c r="S221" s="628"/>
      <c r="T221" s="628"/>
      <c r="U221" s="628"/>
      <c r="V221" s="628"/>
      <c r="W221" s="628"/>
      <c r="X221" s="628"/>
      <c r="Y221" s="628"/>
      <c r="Z221" s="628"/>
      <c r="AA221" s="628"/>
      <c r="AB221" s="628"/>
      <c r="AC221" s="628"/>
      <c r="AD221" s="628"/>
      <c r="AE221" s="628"/>
      <c r="AF221" s="628"/>
      <c r="AG221" s="628"/>
      <c r="AH221" s="628"/>
      <c r="AI221" s="628"/>
      <c r="AJ221" s="628"/>
      <c r="AK221" s="628"/>
      <c r="AL221" s="628"/>
      <c r="AM221" s="628"/>
      <c r="AN221" s="628"/>
      <c r="AO221" s="628"/>
      <c r="AP221" s="628"/>
      <c r="AQ221" s="628"/>
      <c r="AR221" s="628"/>
      <c r="AS221" s="628"/>
      <c r="AT221" s="628"/>
      <c r="AU221" s="628"/>
      <c r="AV221" s="628"/>
      <c r="AW221" s="628"/>
      <c r="AX221" s="628"/>
      <c r="AY221" s="628"/>
      <c r="AZ221" s="628"/>
      <c r="BA221" s="628"/>
      <c r="BB221" s="604" t="s">
        <v>231</v>
      </c>
      <c r="BC221" s="629"/>
      <c r="BD221" s="629"/>
      <c r="BE221" s="606">
        <v>2016</v>
      </c>
      <c r="BF221" s="629"/>
      <c r="BG221" s="629"/>
    </row>
    <row r="222" spans="1:59" s="630" customFormat="1" ht="22.2" customHeight="1">
      <c r="A222" s="626" t="s">
        <v>646</v>
      </c>
      <c r="B222" s="672"/>
      <c r="C222" s="628"/>
      <c r="D222" s="628">
        <f t="shared" si="206"/>
        <v>0</v>
      </c>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628"/>
      <c r="AA222" s="628"/>
      <c r="AB222" s="628"/>
      <c r="AC222" s="628"/>
      <c r="AD222" s="628"/>
      <c r="AE222" s="628"/>
      <c r="AF222" s="628"/>
      <c r="AG222" s="628"/>
      <c r="AH222" s="628"/>
      <c r="AI222" s="628"/>
      <c r="AJ222" s="628"/>
      <c r="AK222" s="628"/>
      <c r="AL222" s="628"/>
      <c r="AM222" s="628"/>
      <c r="AN222" s="628"/>
      <c r="AO222" s="628"/>
      <c r="AP222" s="628"/>
      <c r="AQ222" s="628"/>
      <c r="AR222" s="628"/>
      <c r="AS222" s="628"/>
      <c r="AT222" s="628"/>
      <c r="AU222" s="628"/>
      <c r="AV222" s="628"/>
      <c r="AW222" s="628"/>
      <c r="AX222" s="628"/>
      <c r="AY222" s="628"/>
      <c r="AZ222" s="628"/>
      <c r="BA222" s="628"/>
      <c r="BB222" s="604"/>
      <c r="BC222" s="629"/>
      <c r="BD222" s="629"/>
      <c r="BE222" s="606"/>
      <c r="BF222" s="629"/>
      <c r="BG222" s="629"/>
    </row>
    <row r="223" spans="1:59" s="613" customFormat="1" ht="22.2" customHeight="1">
      <c r="A223" s="346" t="s">
        <v>646</v>
      </c>
      <c r="B223" s="65" t="s">
        <v>481</v>
      </c>
      <c r="C223" s="611"/>
      <c r="D223" s="611">
        <f t="shared" si="206"/>
        <v>0</v>
      </c>
      <c r="E223" s="611">
        <f>SUM(E224:E225)</f>
        <v>0</v>
      </c>
      <c r="F223" s="611">
        <f t="shared" ref="F223:BA223" si="208">SUM(F224:F225)</f>
        <v>0</v>
      </c>
      <c r="G223" s="611">
        <f t="shared" si="208"/>
        <v>0</v>
      </c>
      <c r="H223" s="611">
        <f t="shared" si="208"/>
        <v>0</v>
      </c>
      <c r="I223" s="611">
        <f t="shared" si="208"/>
        <v>0</v>
      </c>
      <c r="J223" s="611">
        <f t="shared" si="208"/>
        <v>0</v>
      </c>
      <c r="K223" s="611">
        <f t="shared" si="208"/>
        <v>0</v>
      </c>
      <c r="L223" s="611">
        <f t="shared" si="208"/>
        <v>0</v>
      </c>
      <c r="M223" s="611">
        <f t="shared" si="208"/>
        <v>0</v>
      </c>
      <c r="N223" s="611">
        <f t="shared" si="208"/>
        <v>0</v>
      </c>
      <c r="O223" s="611">
        <f t="shared" si="208"/>
        <v>0</v>
      </c>
      <c r="P223" s="611">
        <f t="shared" si="208"/>
        <v>0</v>
      </c>
      <c r="Q223" s="611">
        <f t="shared" si="208"/>
        <v>0</v>
      </c>
      <c r="R223" s="611">
        <f t="shared" si="208"/>
        <v>0</v>
      </c>
      <c r="S223" s="611">
        <f t="shared" si="208"/>
        <v>0</v>
      </c>
      <c r="T223" s="611">
        <f t="shared" si="208"/>
        <v>0</v>
      </c>
      <c r="U223" s="611">
        <f t="shared" si="208"/>
        <v>0</v>
      </c>
      <c r="V223" s="611">
        <f t="shared" si="208"/>
        <v>0</v>
      </c>
      <c r="W223" s="611">
        <f t="shared" si="208"/>
        <v>0</v>
      </c>
      <c r="X223" s="611">
        <f t="shared" si="208"/>
        <v>0</v>
      </c>
      <c r="Y223" s="611">
        <f t="shared" si="208"/>
        <v>0</v>
      </c>
      <c r="Z223" s="611">
        <f t="shared" si="208"/>
        <v>0</v>
      </c>
      <c r="AA223" s="611">
        <f t="shared" si="208"/>
        <v>0</v>
      </c>
      <c r="AB223" s="611">
        <f t="shared" si="208"/>
        <v>0</v>
      </c>
      <c r="AC223" s="611">
        <f t="shared" si="208"/>
        <v>0</v>
      </c>
      <c r="AD223" s="611">
        <f t="shared" si="208"/>
        <v>0</v>
      </c>
      <c r="AE223" s="611">
        <f t="shared" si="208"/>
        <v>0</v>
      </c>
      <c r="AF223" s="611">
        <f t="shared" si="208"/>
        <v>0</v>
      </c>
      <c r="AG223" s="611">
        <f t="shared" si="208"/>
        <v>0</v>
      </c>
      <c r="AH223" s="611">
        <f t="shared" si="208"/>
        <v>0</v>
      </c>
      <c r="AI223" s="611">
        <f t="shared" si="208"/>
        <v>0</v>
      </c>
      <c r="AJ223" s="611">
        <f t="shared" si="208"/>
        <v>0</v>
      </c>
      <c r="AK223" s="611">
        <f t="shared" si="208"/>
        <v>0</v>
      </c>
      <c r="AL223" s="611">
        <f t="shared" si="208"/>
        <v>0</v>
      </c>
      <c r="AM223" s="611">
        <f t="shared" si="208"/>
        <v>0</v>
      </c>
      <c r="AN223" s="611">
        <f t="shared" si="208"/>
        <v>0</v>
      </c>
      <c r="AO223" s="611">
        <f t="shared" si="208"/>
        <v>0</v>
      </c>
      <c r="AP223" s="611">
        <f t="shared" si="208"/>
        <v>0</v>
      </c>
      <c r="AQ223" s="611">
        <f t="shared" si="208"/>
        <v>0</v>
      </c>
      <c r="AR223" s="611">
        <f t="shared" si="208"/>
        <v>0</v>
      </c>
      <c r="AS223" s="611">
        <f t="shared" si="208"/>
        <v>0</v>
      </c>
      <c r="AT223" s="611">
        <f t="shared" si="208"/>
        <v>0</v>
      </c>
      <c r="AU223" s="611">
        <f t="shared" si="208"/>
        <v>0</v>
      </c>
      <c r="AV223" s="611">
        <f t="shared" si="208"/>
        <v>0</v>
      </c>
      <c r="AW223" s="611">
        <f t="shared" si="208"/>
        <v>0</v>
      </c>
      <c r="AX223" s="611">
        <f t="shared" si="208"/>
        <v>0</v>
      </c>
      <c r="AY223" s="611">
        <f t="shared" si="208"/>
        <v>0</v>
      </c>
      <c r="AZ223" s="611">
        <f t="shared" si="208"/>
        <v>0</v>
      </c>
      <c r="BA223" s="611">
        <f t="shared" si="208"/>
        <v>0</v>
      </c>
      <c r="BB223" s="58"/>
      <c r="BC223" s="63"/>
      <c r="BD223" s="63"/>
      <c r="BE223" s="85"/>
      <c r="BF223" s="63"/>
      <c r="BG223" s="63"/>
    </row>
    <row r="224" spans="1:59" s="630" customFormat="1" ht="22.2" customHeight="1">
      <c r="A224" s="626" t="s">
        <v>646</v>
      </c>
      <c r="B224" s="672"/>
      <c r="C224" s="628"/>
      <c r="D224" s="628">
        <f t="shared" si="206"/>
        <v>0</v>
      </c>
      <c r="E224" s="628"/>
      <c r="F224" s="628"/>
      <c r="G224" s="628"/>
      <c r="H224" s="628"/>
      <c r="I224" s="628"/>
      <c r="J224" s="628"/>
      <c r="K224" s="628"/>
      <c r="L224" s="628"/>
      <c r="M224" s="628"/>
      <c r="N224" s="628"/>
      <c r="O224" s="628"/>
      <c r="P224" s="628"/>
      <c r="Q224" s="628"/>
      <c r="R224" s="628"/>
      <c r="S224" s="628"/>
      <c r="T224" s="628"/>
      <c r="U224" s="628"/>
      <c r="V224" s="628"/>
      <c r="W224" s="628"/>
      <c r="X224" s="628"/>
      <c r="Y224" s="628"/>
      <c r="Z224" s="628"/>
      <c r="AA224" s="628"/>
      <c r="AB224" s="628"/>
      <c r="AC224" s="628"/>
      <c r="AD224" s="628"/>
      <c r="AE224" s="628"/>
      <c r="AF224" s="628"/>
      <c r="AG224" s="628"/>
      <c r="AH224" s="628"/>
      <c r="AI224" s="628"/>
      <c r="AJ224" s="628"/>
      <c r="AK224" s="628"/>
      <c r="AL224" s="628"/>
      <c r="AM224" s="628"/>
      <c r="AN224" s="628"/>
      <c r="AO224" s="628"/>
      <c r="AP224" s="628"/>
      <c r="AQ224" s="628"/>
      <c r="AR224" s="628"/>
      <c r="AS224" s="628"/>
      <c r="AT224" s="628"/>
      <c r="AU224" s="628"/>
      <c r="AV224" s="628"/>
      <c r="AW224" s="628"/>
      <c r="AX224" s="628"/>
      <c r="AY224" s="628"/>
      <c r="AZ224" s="628"/>
      <c r="BA224" s="628"/>
      <c r="BB224" s="604"/>
      <c r="BC224" s="629"/>
      <c r="BD224" s="629"/>
      <c r="BE224" s="606"/>
      <c r="BF224" s="629"/>
      <c r="BG224" s="629"/>
    </row>
    <row r="225" spans="1:59" s="630" customFormat="1" ht="22.2" customHeight="1">
      <c r="A225" s="626" t="s">
        <v>646</v>
      </c>
      <c r="B225" s="672"/>
      <c r="C225" s="628"/>
      <c r="D225" s="628">
        <f t="shared" si="206"/>
        <v>0</v>
      </c>
      <c r="E225" s="628"/>
      <c r="F225" s="628"/>
      <c r="G225" s="628"/>
      <c r="H225" s="628"/>
      <c r="I225" s="628"/>
      <c r="J225" s="628"/>
      <c r="K225" s="628"/>
      <c r="L225" s="628"/>
      <c r="M225" s="628"/>
      <c r="N225" s="628"/>
      <c r="O225" s="628"/>
      <c r="P225" s="628"/>
      <c r="Q225" s="628"/>
      <c r="R225" s="628"/>
      <c r="S225" s="628"/>
      <c r="T225" s="628"/>
      <c r="U225" s="628"/>
      <c r="V225" s="628"/>
      <c r="W225" s="628"/>
      <c r="X225" s="628"/>
      <c r="Y225" s="628"/>
      <c r="Z225" s="628"/>
      <c r="AA225" s="628"/>
      <c r="AB225" s="628"/>
      <c r="AC225" s="628"/>
      <c r="AD225" s="628"/>
      <c r="AE225" s="628"/>
      <c r="AF225" s="628"/>
      <c r="AG225" s="628"/>
      <c r="AH225" s="628"/>
      <c r="AI225" s="628"/>
      <c r="AJ225" s="628"/>
      <c r="AK225" s="628"/>
      <c r="AL225" s="628"/>
      <c r="AM225" s="628"/>
      <c r="AN225" s="628"/>
      <c r="AO225" s="628"/>
      <c r="AP225" s="628"/>
      <c r="AQ225" s="628"/>
      <c r="AR225" s="628"/>
      <c r="AS225" s="628"/>
      <c r="AT225" s="628"/>
      <c r="AU225" s="628"/>
      <c r="AV225" s="628"/>
      <c r="AW225" s="628"/>
      <c r="AX225" s="628"/>
      <c r="AY225" s="628"/>
      <c r="AZ225" s="628"/>
      <c r="BA225" s="628"/>
      <c r="BB225" s="604" t="s">
        <v>231</v>
      </c>
      <c r="BC225" s="629"/>
      <c r="BD225" s="629"/>
      <c r="BE225" s="606">
        <v>2016</v>
      </c>
      <c r="BF225" s="629"/>
      <c r="BG225" s="629"/>
    </row>
    <row r="226" spans="1:59" s="613" customFormat="1" ht="22.2" customHeight="1">
      <c r="A226" s="346" t="s">
        <v>92</v>
      </c>
      <c r="B226" s="615" t="s">
        <v>503</v>
      </c>
      <c r="C226" s="611">
        <f>SUM(C227,C230)</f>
        <v>0</v>
      </c>
      <c r="D226" s="611">
        <f t="shared" ref="D226:K226" si="209">SUM(D227,D230)</f>
        <v>0</v>
      </c>
      <c r="E226" s="611">
        <f t="shared" si="209"/>
        <v>0</v>
      </c>
      <c r="F226" s="611">
        <f t="shared" si="209"/>
        <v>0</v>
      </c>
      <c r="G226" s="611">
        <f t="shared" si="209"/>
        <v>0</v>
      </c>
      <c r="H226" s="611">
        <f t="shared" si="209"/>
        <v>0</v>
      </c>
      <c r="I226" s="611">
        <f t="shared" si="209"/>
        <v>0</v>
      </c>
      <c r="J226" s="611">
        <f t="shared" si="209"/>
        <v>0</v>
      </c>
      <c r="K226" s="611">
        <f t="shared" si="209"/>
        <v>0</v>
      </c>
      <c r="L226" s="611"/>
      <c r="M226" s="611">
        <f t="shared" ref="M226:AF226" si="210">SUM(M227,M230)</f>
        <v>0</v>
      </c>
      <c r="N226" s="611">
        <f t="shared" si="210"/>
        <v>0</v>
      </c>
      <c r="O226" s="611">
        <f t="shared" si="210"/>
        <v>0</v>
      </c>
      <c r="P226" s="611">
        <f t="shared" si="210"/>
        <v>0</v>
      </c>
      <c r="Q226" s="611">
        <f t="shared" si="210"/>
        <v>0</v>
      </c>
      <c r="R226" s="611">
        <f t="shared" si="210"/>
        <v>0</v>
      </c>
      <c r="S226" s="611">
        <f t="shared" si="210"/>
        <v>0</v>
      </c>
      <c r="T226" s="611">
        <f t="shared" si="210"/>
        <v>0</v>
      </c>
      <c r="U226" s="611">
        <f t="shared" si="210"/>
        <v>0</v>
      </c>
      <c r="V226" s="611">
        <f t="shared" si="210"/>
        <v>0</v>
      </c>
      <c r="W226" s="611">
        <f t="shared" si="210"/>
        <v>0</v>
      </c>
      <c r="X226" s="611">
        <f t="shared" si="210"/>
        <v>0</v>
      </c>
      <c r="Y226" s="611">
        <f t="shared" si="210"/>
        <v>0</v>
      </c>
      <c r="Z226" s="611">
        <f t="shared" si="210"/>
        <v>0</v>
      </c>
      <c r="AA226" s="611">
        <f t="shared" si="210"/>
        <v>0</v>
      </c>
      <c r="AB226" s="611">
        <f t="shared" si="210"/>
        <v>0</v>
      </c>
      <c r="AC226" s="611">
        <f t="shared" si="210"/>
        <v>0</v>
      </c>
      <c r="AD226" s="611">
        <f t="shared" si="210"/>
        <v>0</v>
      </c>
      <c r="AE226" s="611">
        <f t="shared" si="210"/>
        <v>0</v>
      </c>
      <c r="AF226" s="611">
        <f t="shared" si="210"/>
        <v>0</v>
      </c>
      <c r="AG226" s="611"/>
      <c r="AH226" s="611">
        <f t="shared" ref="AH226:BA226" si="211">SUM(AH227,AH230)</f>
        <v>0</v>
      </c>
      <c r="AI226" s="611">
        <f t="shared" si="211"/>
        <v>0</v>
      </c>
      <c r="AJ226" s="611">
        <f t="shared" si="211"/>
        <v>0</v>
      </c>
      <c r="AK226" s="611">
        <f t="shared" si="211"/>
        <v>0</v>
      </c>
      <c r="AL226" s="611">
        <f t="shared" si="211"/>
        <v>0</v>
      </c>
      <c r="AM226" s="611">
        <f t="shared" si="211"/>
        <v>0</v>
      </c>
      <c r="AN226" s="611">
        <f t="shared" si="211"/>
        <v>0</v>
      </c>
      <c r="AO226" s="611">
        <f t="shared" si="211"/>
        <v>0</v>
      </c>
      <c r="AP226" s="611">
        <f t="shared" si="211"/>
        <v>0</v>
      </c>
      <c r="AQ226" s="611">
        <f t="shared" si="211"/>
        <v>0</v>
      </c>
      <c r="AR226" s="611">
        <f t="shared" si="211"/>
        <v>0</v>
      </c>
      <c r="AS226" s="611">
        <f t="shared" si="211"/>
        <v>0</v>
      </c>
      <c r="AT226" s="611">
        <f t="shared" si="211"/>
        <v>0</v>
      </c>
      <c r="AU226" s="611">
        <f t="shared" si="211"/>
        <v>0</v>
      </c>
      <c r="AV226" s="611">
        <f t="shared" si="211"/>
        <v>0</v>
      </c>
      <c r="AW226" s="611">
        <f t="shared" si="211"/>
        <v>0</v>
      </c>
      <c r="AX226" s="611">
        <f t="shared" si="211"/>
        <v>0</v>
      </c>
      <c r="AY226" s="611">
        <f t="shared" si="211"/>
        <v>0</v>
      </c>
      <c r="AZ226" s="611">
        <f t="shared" si="211"/>
        <v>0</v>
      </c>
      <c r="BA226" s="611">
        <f t="shared" si="211"/>
        <v>0</v>
      </c>
      <c r="BB226" s="58" t="s">
        <v>231</v>
      </c>
      <c r="BC226" s="63"/>
      <c r="BD226" s="63"/>
      <c r="BE226" s="85">
        <v>2016</v>
      </c>
      <c r="BF226" s="63"/>
      <c r="BG226" s="63"/>
    </row>
    <row r="227" spans="1:59" s="613" customFormat="1" ht="22.2" customHeight="1">
      <c r="A227" s="346" t="s">
        <v>92</v>
      </c>
      <c r="B227" s="65" t="s">
        <v>480</v>
      </c>
      <c r="C227" s="611"/>
      <c r="D227" s="611">
        <f t="shared" ref="D227:D232" si="212">SUM(E227:BA227)</f>
        <v>0</v>
      </c>
      <c r="E227" s="611">
        <f t="shared" ref="E227:K227" si="213">SUM(E228:E229)</f>
        <v>0</v>
      </c>
      <c r="F227" s="611">
        <f t="shared" si="213"/>
        <v>0</v>
      </c>
      <c r="G227" s="611">
        <f t="shared" si="213"/>
        <v>0</v>
      </c>
      <c r="H227" s="611">
        <f t="shared" si="213"/>
        <v>0</v>
      </c>
      <c r="I227" s="611">
        <f t="shared" si="213"/>
        <v>0</v>
      </c>
      <c r="J227" s="611">
        <f t="shared" si="213"/>
        <v>0</v>
      </c>
      <c r="K227" s="611">
        <f t="shared" si="213"/>
        <v>0</v>
      </c>
      <c r="L227" s="611"/>
      <c r="M227" s="611">
        <f t="shared" ref="M227:AF227" si="214">SUM(M228:M229)</f>
        <v>0</v>
      </c>
      <c r="N227" s="611">
        <f t="shared" si="214"/>
        <v>0</v>
      </c>
      <c r="O227" s="611">
        <f t="shared" si="214"/>
        <v>0</v>
      </c>
      <c r="P227" s="611">
        <f t="shared" si="214"/>
        <v>0</v>
      </c>
      <c r="Q227" s="611">
        <f t="shared" si="214"/>
        <v>0</v>
      </c>
      <c r="R227" s="611">
        <f t="shared" si="214"/>
        <v>0</v>
      </c>
      <c r="S227" s="611">
        <f t="shared" si="214"/>
        <v>0</v>
      </c>
      <c r="T227" s="611">
        <f t="shared" si="214"/>
        <v>0</v>
      </c>
      <c r="U227" s="611">
        <f t="shared" si="214"/>
        <v>0</v>
      </c>
      <c r="V227" s="611">
        <f t="shared" si="214"/>
        <v>0</v>
      </c>
      <c r="W227" s="611">
        <f t="shared" si="214"/>
        <v>0</v>
      </c>
      <c r="X227" s="611">
        <f t="shared" si="214"/>
        <v>0</v>
      </c>
      <c r="Y227" s="611">
        <f t="shared" si="214"/>
        <v>0</v>
      </c>
      <c r="Z227" s="611">
        <f t="shared" si="214"/>
        <v>0</v>
      </c>
      <c r="AA227" s="611">
        <f t="shared" si="214"/>
        <v>0</v>
      </c>
      <c r="AB227" s="611">
        <f t="shared" si="214"/>
        <v>0</v>
      </c>
      <c r="AC227" s="611">
        <f t="shared" si="214"/>
        <v>0</v>
      </c>
      <c r="AD227" s="611">
        <f t="shared" si="214"/>
        <v>0</v>
      </c>
      <c r="AE227" s="611">
        <f t="shared" si="214"/>
        <v>0</v>
      </c>
      <c r="AF227" s="611">
        <f t="shared" si="214"/>
        <v>0</v>
      </c>
      <c r="AG227" s="611"/>
      <c r="AH227" s="611">
        <f t="shared" ref="AH227:BA227" si="215">SUM(AH228:AH229)</f>
        <v>0</v>
      </c>
      <c r="AI227" s="611">
        <f t="shared" si="215"/>
        <v>0</v>
      </c>
      <c r="AJ227" s="611">
        <f t="shared" si="215"/>
        <v>0</v>
      </c>
      <c r="AK227" s="611">
        <f t="shared" si="215"/>
        <v>0</v>
      </c>
      <c r="AL227" s="611">
        <f t="shared" si="215"/>
        <v>0</v>
      </c>
      <c r="AM227" s="611">
        <f t="shared" si="215"/>
        <v>0</v>
      </c>
      <c r="AN227" s="611">
        <f t="shared" si="215"/>
        <v>0</v>
      </c>
      <c r="AO227" s="611">
        <f t="shared" si="215"/>
        <v>0</v>
      </c>
      <c r="AP227" s="611">
        <f t="shared" si="215"/>
        <v>0</v>
      </c>
      <c r="AQ227" s="611">
        <f t="shared" si="215"/>
        <v>0</v>
      </c>
      <c r="AR227" s="611">
        <f t="shared" si="215"/>
        <v>0</v>
      </c>
      <c r="AS227" s="611">
        <f t="shared" si="215"/>
        <v>0</v>
      </c>
      <c r="AT227" s="611">
        <f t="shared" si="215"/>
        <v>0</v>
      </c>
      <c r="AU227" s="611">
        <f t="shared" si="215"/>
        <v>0</v>
      </c>
      <c r="AV227" s="611">
        <f t="shared" si="215"/>
        <v>0</v>
      </c>
      <c r="AW227" s="611">
        <f t="shared" si="215"/>
        <v>0</v>
      </c>
      <c r="AX227" s="611">
        <f t="shared" si="215"/>
        <v>0</v>
      </c>
      <c r="AY227" s="611">
        <f t="shared" si="215"/>
        <v>0</v>
      </c>
      <c r="AZ227" s="611">
        <f t="shared" si="215"/>
        <v>0</v>
      </c>
      <c r="BA227" s="611">
        <f t="shared" si="215"/>
        <v>0</v>
      </c>
      <c r="BB227" s="58" t="s">
        <v>231</v>
      </c>
      <c r="BC227" s="63"/>
      <c r="BD227" s="63"/>
      <c r="BE227" s="85">
        <v>2016</v>
      </c>
      <c r="BF227" s="63"/>
      <c r="BG227" s="63"/>
    </row>
    <row r="228" spans="1:59" s="630" customFormat="1" ht="22.2" customHeight="1">
      <c r="A228" s="626" t="s">
        <v>92</v>
      </c>
      <c r="B228" s="672"/>
      <c r="C228" s="628"/>
      <c r="D228" s="628">
        <f t="shared" si="212"/>
        <v>0</v>
      </c>
      <c r="E228" s="628"/>
      <c r="F228" s="628"/>
      <c r="G228" s="628"/>
      <c r="H228" s="628"/>
      <c r="I228" s="628"/>
      <c r="J228" s="628"/>
      <c r="K228" s="628"/>
      <c r="L228" s="628"/>
      <c r="M228" s="628"/>
      <c r="N228" s="628"/>
      <c r="O228" s="628"/>
      <c r="P228" s="628"/>
      <c r="Q228" s="628"/>
      <c r="R228" s="628"/>
      <c r="S228" s="628"/>
      <c r="T228" s="628"/>
      <c r="U228" s="628"/>
      <c r="V228" s="628"/>
      <c r="W228" s="628"/>
      <c r="X228" s="628"/>
      <c r="Y228" s="628"/>
      <c r="Z228" s="628"/>
      <c r="AA228" s="628"/>
      <c r="AB228" s="628"/>
      <c r="AC228" s="628"/>
      <c r="AD228" s="628"/>
      <c r="AE228" s="628"/>
      <c r="AF228" s="628"/>
      <c r="AG228" s="628"/>
      <c r="AH228" s="628"/>
      <c r="AI228" s="628"/>
      <c r="AJ228" s="628"/>
      <c r="AK228" s="628"/>
      <c r="AL228" s="628"/>
      <c r="AM228" s="628"/>
      <c r="AN228" s="628"/>
      <c r="AO228" s="628"/>
      <c r="AP228" s="628"/>
      <c r="AQ228" s="628"/>
      <c r="AR228" s="628"/>
      <c r="AS228" s="628"/>
      <c r="AT228" s="628"/>
      <c r="AU228" s="628"/>
      <c r="AV228" s="628"/>
      <c r="AW228" s="628"/>
      <c r="AX228" s="628"/>
      <c r="AY228" s="628"/>
      <c r="AZ228" s="628"/>
      <c r="BA228" s="628"/>
      <c r="BB228" s="604" t="s">
        <v>231</v>
      </c>
      <c r="BC228" s="629"/>
      <c r="BD228" s="629"/>
      <c r="BE228" s="606">
        <v>2016</v>
      </c>
      <c r="BF228" s="629"/>
      <c r="BG228" s="629"/>
    </row>
    <row r="229" spans="1:59" s="630" customFormat="1" ht="22.2" customHeight="1">
      <c r="A229" s="626" t="s">
        <v>92</v>
      </c>
      <c r="B229" s="672"/>
      <c r="C229" s="628"/>
      <c r="D229" s="628">
        <f t="shared" si="212"/>
        <v>0</v>
      </c>
      <c r="E229" s="628"/>
      <c r="F229" s="628"/>
      <c r="G229" s="628"/>
      <c r="H229" s="628"/>
      <c r="I229" s="628"/>
      <c r="J229" s="628"/>
      <c r="K229" s="628"/>
      <c r="L229" s="628"/>
      <c r="M229" s="628"/>
      <c r="N229" s="628"/>
      <c r="O229" s="628"/>
      <c r="P229" s="628"/>
      <c r="Q229" s="628"/>
      <c r="R229" s="628"/>
      <c r="S229" s="628"/>
      <c r="T229" s="628"/>
      <c r="U229" s="628"/>
      <c r="V229" s="628"/>
      <c r="W229" s="628"/>
      <c r="X229" s="628"/>
      <c r="Y229" s="628"/>
      <c r="Z229" s="628"/>
      <c r="AA229" s="628"/>
      <c r="AB229" s="628"/>
      <c r="AC229" s="628"/>
      <c r="AD229" s="628"/>
      <c r="AE229" s="628"/>
      <c r="AF229" s="628"/>
      <c r="AG229" s="628"/>
      <c r="AH229" s="628"/>
      <c r="AI229" s="628"/>
      <c r="AJ229" s="628"/>
      <c r="AK229" s="628"/>
      <c r="AL229" s="628"/>
      <c r="AM229" s="628"/>
      <c r="AN229" s="628"/>
      <c r="AO229" s="628"/>
      <c r="AP229" s="628"/>
      <c r="AQ229" s="628"/>
      <c r="AR229" s="628"/>
      <c r="AS229" s="628"/>
      <c r="AT229" s="628"/>
      <c r="AU229" s="628"/>
      <c r="AV229" s="628"/>
      <c r="AW229" s="628"/>
      <c r="AX229" s="628"/>
      <c r="AY229" s="628"/>
      <c r="AZ229" s="628"/>
      <c r="BA229" s="628"/>
      <c r="BB229" s="604" t="s">
        <v>231</v>
      </c>
      <c r="BC229" s="629"/>
      <c r="BD229" s="629"/>
      <c r="BE229" s="606">
        <v>2016</v>
      </c>
      <c r="BF229" s="629"/>
      <c r="BG229" s="629"/>
    </row>
    <row r="230" spans="1:59" s="613" customFormat="1" ht="22.2" customHeight="1">
      <c r="A230" s="346" t="s">
        <v>92</v>
      </c>
      <c r="B230" s="65" t="s">
        <v>481</v>
      </c>
      <c r="C230" s="611"/>
      <c r="D230" s="611">
        <f t="shared" si="212"/>
        <v>0</v>
      </c>
      <c r="E230" s="611">
        <f t="shared" ref="E230:K230" si="216">SUM(E231:E232)</f>
        <v>0</v>
      </c>
      <c r="F230" s="611">
        <f t="shared" si="216"/>
        <v>0</v>
      </c>
      <c r="G230" s="611">
        <f t="shared" si="216"/>
        <v>0</v>
      </c>
      <c r="H230" s="611">
        <f t="shared" si="216"/>
        <v>0</v>
      </c>
      <c r="I230" s="611">
        <f t="shared" si="216"/>
        <v>0</v>
      </c>
      <c r="J230" s="611">
        <f t="shared" si="216"/>
        <v>0</v>
      </c>
      <c r="K230" s="611">
        <f t="shared" si="216"/>
        <v>0</v>
      </c>
      <c r="L230" s="611"/>
      <c r="M230" s="611">
        <f t="shared" ref="M230:AF230" si="217">SUM(M231:M232)</f>
        <v>0</v>
      </c>
      <c r="N230" s="611">
        <f t="shared" si="217"/>
        <v>0</v>
      </c>
      <c r="O230" s="611">
        <f t="shared" si="217"/>
        <v>0</v>
      </c>
      <c r="P230" s="611">
        <f t="shared" si="217"/>
        <v>0</v>
      </c>
      <c r="Q230" s="611">
        <f t="shared" si="217"/>
        <v>0</v>
      </c>
      <c r="R230" s="611">
        <f t="shared" si="217"/>
        <v>0</v>
      </c>
      <c r="S230" s="611">
        <f t="shared" si="217"/>
        <v>0</v>
      </c>
      <c r="T230" s="611">
        <f t="shared" si="217"/>
        <v>0</v>
      </c>
      <c r="U230" s="611">
        <f t="shared" si="217"/>
        <v>0</v>
      </c>
      <c r="V230" s="611">
        <f t="shared" si="217"/>
        <v>0</v>
      </c>
      <c r="W230" s="611">
        <f t="shared" si="217"/>
        <v>0</v>
      </c>
      <c r="X230" s="611">
        <f t="shared" si="217"/>
        <v>0</v>
      </c>
      <c r="Y230" s="611">
        <f t="shared" si="217"/>
        <v>0</v>
      </c>
      <c r="Z230" s="611">
        <f t="shared" si="217"/>
        <v>0</v>
      </c>
      <c r="AA230" s="611">
        <f t="shared" si="217"/>
        <v>0</v>
      </c>
      <c r="AB230" s="611">
        <f t="shared" si="217"/>
        <v>0</v>
      </c>
      <c r="AC230" s="611">
        <f t="shared" si="217"/>
        <v>0</v>
      </c>
      <c r="AD230" s="611">
        <f t="shared" si="217"/>
        <v>0</v>
      </c>
      <c r="AE230" s="611">
        <f t="shared" si="217"/>
        <v>0</v>
      </c>
      <c r="AF230" s="611">
        <f t="shared" si="217"/>
        <v>0</v>
      </c>
      <c r="AG230" s="611"/>
      <c r="AH230" s="611">
        <f t="shared" ref="AH230:BA230" si="218">SUM(AH231:AH232)</f>
        <v>0</v>
      </c>
      <c r="AI230" s="611">
        <f t="shared" si="218"/>
        <v>0</v>
      </c>
      <c r="AJ230" s="611">
        <f t="shared" si="218"/>
        <v>0</v>
      </c>
      <c r="AK230" s="611">
        <f t="shared" si="218"/>
        <v>0</v>
      </c>
      <c r="AL230" s="611">
        <f t="shared" si="218"/>
        <v>0</v>
      </c>
      <c r="AM230" s="611">
        <f t="shared" si="218"/>
        <v>0</v>
      </c>
      <c r="AN230" s="611">
        <f t="shared" si="218"/>
        <v>0</v>
      </c>
      <c r="AO230" s="611">
        <f t="shared" si="218"/>
        <v>0</v>
      </c>
      <c r="AP230" s="611">
        <f t="shared" si="218"/>
        <v>0</v>
      </c>
      <c r="AQ230" s="611">
        <f t="shared" si="218"/>
        <v>0</v>
      </c>
      <c r="AR230" s="611">
        <f t="shared" si="218"/>
        <v>0</v>
      </c>
      <c r="AS230" s="611">
        <f t="shared" si="218"/>
        <v>0</v>
      </c>
      <c r="AT230" s="611">
        <f t="shared" si="218"/>
        <v>0</v>
      </c>
      <c r="AU230" s="611">
        <f t="shared" si="218"/>
        <v>0</v>
      </c>
      <c r="AV230" s="611">
        <f t="shared" si="218"/>
        <v>0</v>
      </c>
      <c r="AW230" s="611">
        <f t="shared" si="218"/>
        <v>0</v>
      </c>
      <c r="AX230" s="611">
        <f t="shared" si="218"/>
        <v>0</v>
      </c>
      <c r="AY230" s="611">
        <f t="shared" si="218"/>
        <v>0</v>
      </c>
      <c r="AZ230" s="611">
        <f t="shared" si="218"/>
        <v>0</v>
      </c>
      <c r="BA230" s="611">
        <f t="shared" si="218"/>
        <v>0</v>
      </c>
      <c r="BB230" s="58" t="s">
        <v>231</v>
      </c>
      <c r="BC230" s="63"/>
      <c r="BD230" s="63"/>
      <c r="BE230" s="85">
        <v>2016</v>
      </c>
      <c r="BF230" s="63"/>
      <c r="BG230" s="63"/>
    </row>
    <row r="231" spans="1:59" s="630" customFormat="1" ht="22.2" customHeight="1">
      <c r="A231" s="626" t="s">
        <v>92</v>
      </c>
      <c r="B231" s="672"/>
      <c r="C231" s="628"/>
      <c r="D231" s="628">
        <f t="shared" si="212"/>
        <v>0</v>
      </c>
      <c r="E231" s="628"/>
      <c r="F231" s="628"/>
      <c r="G231" s="628"/>
      <c r="H231" s="628"/>
      <c r="I231" s="628"/>
      <c r="J231" s="628"/>
      <c r="K231" s="628"/>
      <c r="L231" s="628"/>
      <c r="M231" s="628"/>
      <c r="N231" s="628"/>
      <c r="O231" s="628"/>
      <c r="P231" s="628"/>
      <c r="Q231" s="628"/>
      <c r="R231" s="628"/>
      <c r="S231" s="628"/>
      <c r="T231" s="628"/>
      <c r="U231" s="628"/>
      <c r="V231" s="628"/>
      <c r="W231" s="628"/>
      <c r="X231" s="628"/>
      <c r="Y231" s="628"/>
      <c r="Z231" s="628"/>
      <c r="AA231" s="628"/>
      <c r="AB231" s="628"/>
      <c r="AC231" s="628"/>
      <c r="AD231" s="628"/>
      <c r="AE231" s="628"/>
      <c r="AF231" s="628"/>
      <c r="AG231" s="628"/>
      <c r="AH231" s="628"/>
      <c r="AI231" s="628"/>
      <c r="AJ231" s="628"/>
      <c r="AK231" s="628"/>
      <c r="AL231" s="628"/>
      <c r="AM231" s="628"/>
      <c r="AN231" s="628"/>
      <c r="AO231" s="628"/>
      <c r="AP231" s="628"/>
      <c r="AQ231" s="628"/>
      <c r="AR231" s="628"/>
      <c r="AS231" s="628"/>
      <c r="AT231" s="628"/>
      <c r="AU231" s="628"/>
      <c r="AV231" s="628"/>
      <c r="AW231" s="628"/>
      <c r="AX231" s="628"/>
      <c r="AY231" s="628"/>
      <c r="AZ231" s="628"/>
      <c r="BA231" s="628"/>
      <c r="BB231" s="604" t="s">
        <v>231</v>
      </c>
      <c r="BC231" s="629"/>
      <c r="BD231" s="629"/>
      <c r="BE231" s="606">
        <v>2016</v>
      </c>
      <c r="BF231" s="629"/>
      <c r="BG231" s="629"/>
    </row>
    <row r="232" spans="1:59" s="630" customFormat="1" ht="22.2" customHeight="1">
      <c r="A232" s="626" t="s">
        <v>92</v>
      </c>
      <c r="B232" s="672"/>
      <c r="C232" s="628"/>
      <c r="D232" s="628">
        <f t="shared" si="212"/>
        <v>0</v>
      </c>
      <c r="E232" s="628"/>
      <c r="F232" s="628"/>
      <c r="G232" s="628"/>
      <c r="H232" s="628"/>
      <c r="I232" s="628"/>
      <c r="J232" s="628"/>
      <c r="K232" s="628"/>
      <c r="L232" s="628"/>
      <c r="M232" s="628"/>
      <c r="N232" s="628"/>
      <c r="O232" s="628"/>
      <c r="P232" s="628"/>
      <c r="Q232" s="628"/>
      <c r="R232" s="628"/>
      <c r="S232" s="628"/>
      <c r="T232" s="628"/>
      <c r="U232" s="628"/>
      <c r="V232" s="628"/>
      <c r="W232" s="628"/>
      <c r="X232" s="628"/>
      <c r="Y232" s="628"/>
      <c r="Z232" s="628"/>
      <c r="AA232" s="628"/>
      <c r="AB232" s="628"/>
      <c r="AC232" s="628"/>
      <c r="AD232" s="628"/>
      <c r="AE232" s="628"/>
      <c r="AF232" s="628"/>
      <c r="AG232" s="628"/>
      <c r="AH232" s="628"/>
      <c r="AI232" s="628"/>
      <c r="AJ232" s="628"/>
      <c r="AK232" s="628"/>
      <c r="AL232" s="628"/>
      <c r="AM232" s="628"/>
      <c r="AN232" s="628"/>
      <c r="AO232" s="628"/>
      <c r="AP232" s="628"/>
      <c r="AQ232" s="628"/>
      <c r="AR232" s="628"/>
      <c r="AS232" s="628"/>
      <c r="AT232" s="628"/>
      <c r="AU232" s="628"/>
      <c r="AV232" s="628"/>
      <c r="AW232" s="628"/>
      <c r="AX232" s="628"/>
      <c r="AY232" s="628"/>
      <c r="AZ232" s="628"/>
      <c r="BA232" s="628"/>
      <c r="BB232" s="604" t="s">
        <v>231</v>
      </c>
      <c r="BC232" s="629"/>
      <c r="BD232" s="629"/>
      <c r="BE232" s="606">
        <v>2016</v>
      </c>
      <c r="BF232" s="629"/>
      <c r="BG232" s="629"/>
    </row>
    <row r="233" spans="1:59" s="613" customFormat="1" ht="22.2" customHeight="1">
      <c r="A233" s="346" t="s">
        <v>97</v>
      </c>
      <c r="B233" s="615" t="s">
        <v>439</v>
      </c>
      <c r="C233" s="611">
        <f>SUM(C234,C237)</f>
        <v>0</v>
      </c>
      <c r="D233" s="611">
        <f>SUM(D234+D237)</f>
        <v>0</v>
      </c>
      <c r="E233" s="611">
        <f t="shared" ref="E233:K233" si="219">SUM(E234,E237)</f>
        <v>0</v>
      </c>
      <c r="F233" s="611">
        <f t="shared" si="219"/>
        <v>0</v>
      </c>
      <c r="G233" s="611">
        <f t="shared" si="219"/>
        <v>0</v>
      </c>
      <c r="H233" s="611">
        <f t="shared" si="219"/>
        <v>0</v>
      </c>
      <c r="I233" s="611">
        <f t="shared" si="219"/>
        <v>0</v>
      </c>
      <c r="J233" s="611">
        <f t="shared" si="219"/>
        <v>0</v>
      </c>
      <c r="K233" s="611">
        <f t="shared" si="219"/>
        <v>0</v>
      </c>
      <c r="L233" s="611"/>
      <c r="M233" s="611">
        <f t="shared" ref="M233:AF233" si="220">SUM(M234,M237)</f>
        <v>0</v>
      </c>
      <c r="N233" s="611">
        <f t="shared" si="220"/>
        <v>0</v>
      </c>
      <c r="O233" s="611">
        <f t="shared" si="220"/>
        <v>0</v>
      </c>
      <c r="P233" s="611">
        <f t="shared" si="220"/>
        <v>0</v>
      </c>
      <c r="Q233" s="611">
        <f t="shared" si="220"/>
        <v>0</v>
      </c>
      <c r="R233" s="611">
        <f t="shared" si="220"/>
        <v>0</v>
      </c>
      <c r="S233" s="611">
        <f t="shared" si="220"/>
        <v>0</v>
      </c>
      <c r="T233" s="611">
        <f t="shared" si="220"/>
        <v>0</v>
      </c>
      <c r="U233" s="611">
        <f t="shared" si="220"/>
        <v>0</v>
      </c>
      <c r="V233" s="611">
        <f t="shared" si="220"/>
        <v>0</v>
      </c>
      <c r="W233" s="611">
        <f t="shared" si="220"/>
        <v>0</v>
      </c>
      <c r="X233" s="611">
        <f t="shared" si="220"/>
        <v>0</v>
      </c>
      <c r="Y233" s="611">
        <f t="shared" si="220"/>
        <v>0</v>
      </c>
      <c r="Z233" s="611">
        <f t="shared" si="220"/>
        <v>0</v>
      </c>
      <c r="AA233" s="611">
        <f t="shared" si="220"/>
        <v>0</v>
      </c>
      <c r="AB233" s="611">
        <f t="shared" si="220"/>
        <v>0</v>
      </c>
      <c r="AC233" s="611">
        <f t="shared" si="220"/>
        <v>0</v>
      </c>
      <c r="AD233" s="611">
        <f t="shared" si="220"/>
        <v>0</v>
      </c>
      <c r="AE233" s="611">
        <f t="shared" si="220"/>
        <v>0</v>
      </c>
      <c r="AF233" s="611">
        <f t="shared" si="220"/>
        <v>0</v>
      </c>
      <c r="AG233" s="611"/>
      <c r="AH233" s="611">
        <f t="shared" ref="AH233:BA233" si="221">SUM(AH234,AH237)</f>
        <v>0</v>
      </c>
      <c r="AI233" s="611">
        <f t="shared" si="221"/>
        <v>0</v>
      </c>
      <c r="AJ233" s="611">
        <f t="shared" si="221"/>
        <v>0</v>
      </c>
      <c r="AK233" s="611">
        <f t="shared" si="221"/>
        <v>0</v>
      </c>
      <c r="AL233" s="611">
        <f t="shared" si="221"/>
        <v>0</v>
      </c>
      <c r="AM233" s="611">
        <f t="shared" si="221"/>
        <v>0</v>
      </c>
      <c r="AN233" s="611">
        <f t="shared" si="221"/>
        <v>0</v>
      </c>
      <c r="AO233" s="611">
        <f t="shared" si="221"/>
        <v>0</v>
      </c>
      <c r="AP233" s="611">
        <f t="shared" si="221"/>
        <v>0</v>
      </c>
      <c r="AQ233" s="611">
        <f t="shared" si="221"/>
        <v>0</v>
      </c>
      <c r="AR233" s="611">
        <f t="shared" si="221"/>
        <v>0</v>
      </c>
      <c r="AS233" s="611">
        <f t="shared" si="221"/>
        <v>0</v>
      </c>
      <c r="AT233" s="611">
        <f t="shared" si="221"/>
        <v>0</v>
      </c>
      <c r="AU233" s="611">
        <f t="shared" si="221"/>
        <v>0</v>
      </c>
      <c r="AV233" s="611">
        <f t="shared" si="221"/>
        <v>0</v>
      </c>
      <c r="AW233" s="611">
        <f t="shared" si="221"/>
        <v>0</v>
      </c>
      <c r="AX233" s="611">
        <f t="shared" si="221"/>
        <v>0</v>
      </c>
      <c r="AY233" s="611">
        <f t="shared" si="221"/>
        <v>0</v>
      </c>
      <c r="AZ233" s="611">
        <f t="shared" si="221"/>
        <v>0</v>
      </c>
      <c r="BA233" s="611">
        <f t="shared" si="221"/>
        <v>0</v>
      </c>
      <c r="BB233" s="58" t="s">
        <v>231</v>
      </c>
      <c r="BC233" s="63"/>
      <c r="BD233" s="63"/>
      <c r="BE233" s="85">
        <v>2016</v>
      </c>
      <c r="BF233" s="63"/>
      <c r="BG233" s="63"/>
    </row>
    <row r="234" spans="1:59" s="613" customFormat="1" ht="22.2" customHeight="1">
      <c r="A234" s="346" t="s">
        <v>97</v>
      </c>
      <c r="B234" s="65" t="s">
        <v>480</v>
      </c>
      <c r="C234" s="611"/>
      <c r="D234" s="611">
        <f>SUM(E234:BA234)</f>
        <v>0</v>
      </c>
      <c r="E234" s="611">
        <f t="shared" ref="E234:K234" si="222">SUM(E235:E236)</f>
        <v>0</v>
      </c>
      <c r="F234" s="611">
        <f t="shared" si="222"/>
        <v>0</v>
      </c>
      <c r="G234" s="611">
        <f t="shared" si="222"/>
        <v>0</v>
      </c>
      <c r="H234" s="611">
        <f t="shared" si="222"/>
        <v>0</v>
      </c>
      <c r="I234" s="611">
        <f t="shared" si="222"/>
        <v>0</v>
      </c>
      <c r="J234" s="611">
        <f t="shared" si="222"/>
        <v>0</v>
      </c>
      <c r="K234" s="611">
        <f t="shared" si="222"/>
        <v>0</v>
      </c>
      <c r="L234" s="611"/>
      <c r="M234" s="611">
        <f t="shared" ref="M234:AF234" si="223">SUM(M235:M236)</f>
        <v>0</v>
      </c>
      <c r="N234" s="611">
        <f t="shared" si="223"/>
        <v>0</v>
      </c>
      <c r="O234" s="611">
        <f t="shared" si="223"/>
        <v>0</v>
      </c>
      <c r="P234" s="611">
        <f t="shared" si="223"/>
        <v>0</v>
      </c>
      <c r="Q234" s="611">
        <f t="shared" si="223"/>
        <v>0</v>
      </c>
      <c r="R234" s="611">
        <f t="shared" si="223"/>
        <v>0</v>
      </c>
      <c r="S234" s="611">
        <f t="shared" si="223"/>
        <v>0</v>
      </c>
      <c r="T234" s="611">
        <f t="shared" si="223"/>
        <v>0</v>
      </c>
      <c r="U234" s="611">
        <f t="shared" si="223"/>
        <v>0</v>
      </c>
      <c r="V234" s="611">
        <f t="shared" si="223"/>
        <v>0</v>
      </c>
      <c r="W234" s="611">
        <f t="shared" si="223"/>
        <v>0</v>
      </c>
      <c r="X234" s="611">
        <f t="shared" si="223"/>
        <v>0</v>
      </c>
      <c r="Y234" s="611">
        <f t="shared" si="223"/>
        <v>0</v>
      </c>
      <c r="Z234" s="611">
        <f t="shared" si="223"/>
        <v>0</v>
      </c>
      <c r="AA234" s="611">
        <f t="shared" si="223"/>
        <v>0</v>
      </c>
      <c r="AB234" s="611">
        <f t="shared" si="223"/>
        <v>0</v>
      </c>
      <c r="AC234" s="611">
        <f t="shared" si="223"/>
        <v>0</v>
      </c>
      <c r="AD234" s="611">
        <f t="shared" si="223"/>
        <v>0</v>
      </c>
      <c r="AE234" s="611">
        <f t="shared" si="223"/>
        <v>0</v>
      </c>
      <c r="AF234" s="611">
        <f t="shared" si="223"/>
        <v>0</v>
      </c>
      <c r="AG234" s="611"/>
      <c r="AH234" s="611">
        <f t="shared" ref="AH234:BA234" si="224">SUM(AH235:AH236)</f>
        <v>0</v>
      </c>
      <c r="AI234" s="611">
        <f t="shared" si="224"/>
        <v>0</v>
      </c>
      <c r="AJ234" s="611">
        <f t="shared" si="224"/>
        <v>0</v>
      </c>
      <c r="AK234" s="611">
        <f t="shared" si="224"/>
        <v>0</v>
      </c>
      <c r="AL234" s="611">
        <f t="shared" si="224"/>
        <v>0</v>
      </c>
      <c r="AM234" s="611">
        <f t="shared" si="224"/>
        <v>0</v>
      </c>
      <c r="AN234" s="611">
        <f t="shared" si="224"/>
        <v>0</v>
      </c>
      <c r="AO234" s="611">
        <f t="shared" si="224"/>
        <v>0</v>
      </c>
      <c r="AP234" s="611">
        <f t="shared" si="224"/>
        <v>0</v>
      </c>
      <c r="AQ234" s="611">
        <f t="shared" si="224"/>
        <v>0</v>
      </c>
      <c r="AR234" s="611">
        <f t="shared" si="224"/>
        <v>0</v>
      </c>
      <c r="AS234" s="611">
        <f t="shared" si="224"/>
        <v>0</v>
      </c>
      <c r="AT234" s="611">
        <f t="shared" si="224"/>
        <v>0</v>
      </c>
      <c r="AU234" s="611">
        <f t="shared" si="224"/>
        <v>0</v>
      </c>
      <c r="AV234" s="611">
        <f t="shared" si="224"/>
        <v>0</v>
      </c>
      <c r="AW234" s="611">
        <f t="shared" si="224"/>
        <v>0</v>
      </c>
      <c r="AX234" s="611">
        <f t="shared" si="224"/>
        <v>0</v>
      </c>
      <c r="AY234" s="611">
        <f t="shared" si="224"/>
        <v>0</v>
      </c>
      <c r="AZ234" s="611">
        <f t="shared" si="224"/>
        <v>0</v>
      </c>
      <c r="BA234" s="611">
        <f t="shared" si="224"/>
        <v>0</v>
      </c>
      <c r="BB234" s="58" t="s">
        <v>231</v>
      </c>
      <c r="BC234" s="63"/>
      <c r="BD234" s="63"/>
      <c r="BE234" s="85">
        <v>2016</v>
      </c>
      <c r="BF234" s="63"/>
      <c r="BG234" s="63"/>
    </row>
    <row r="235" spans="1:59" s="630" customFormat="1" ht="22.2" customHeight="1">
      <c r="A235" s="626" t="s">
        <v>97</v>
      </c>
      <c r="B235" s="672"/>
      <c r="C235" s="628"/>
      <c r="D235" s="628"/>
      <c r="E235" s="628"/>
      <c r="F235" s="628"/>
      <c r="G235" s="628"/>
      <c r="H235" s="628"/>
      <c r="I235" s="628"/>
      <c r="J235" s="628"/>
      <c r="K235" s="628"/>
      <c r="L235" s="628"/>
      <c r="M235" s="628"/>
      <c r="N235" s="628"/>
      <c r="O235" s="628"/>
      <c r="P235" s="628"/>
      <c r="Q235" s="628"/>
      <c r="R235" s="628"/>
      <c r="S235" s="628"/>
      <c r="T235" s="628"/>
      <c r="U235" s="628"/>
      <c r="V235" s="628"/>
      <c r="W235" s="628"/>
      <c r="X235" s="628"/>
      <c r="Y235" s="628"/>
      <c r="Z235" s="628"/>
      <c r="AA235" s="628"/>
      <c r="AB235" s="628"/>
      <c r="AC235" s="628"/>
      <c r="AD235" s="628"/>
      <c r="AE235" s="628"/>
      <c r="AF235" s="628"/>
      <c r="AG235" s="628"/>
      <c r="AH235" s="628"/>
      <c r="AI235" s="628"/>
      <c r="AJ235" s="628"/>
      <c r="AK235" s="628"/>
      <c r="AL235" s="628"/>
      <c r="AM235" s="628"/>
      <c r="AN235" s="628"/>
      <c r="AO235" s="628"/>
      <c r="AP235" s="628"/>
      <c r="AQ235" s="628"/>
      <c r="AR235" s="628"/>
      <c r="AS235" s="628"/>
      <c r="AT235" s="628"/>
      <c r="AU235" s="628"/>
      <c r="AV235" s="628"/>
      <c r="AW235" s="628"/>
      <c r="AX235" s="628"/>
      <c r="AY235" s="628"/>
      <c r="AZ235" s="628"/>
      <c r="BA235" s="628"/>
      <c r="BB235" s="604" t="s">
        <v>231</v>
      </c>
      <c r="BC235" s="629"/>
      <c r="BD235" s="629"/>
      <c r="BE235" s="606">
        <v>2016</v>
      </c>
      <c r="BF235" s="629"/>
      <c r="BG235" s="629"/>
    </row>
    <row r="236" spans="1:59" s="630" customFormat="1" ht="22.2" customHeight="1">
      <c r="A236" s="626" t="s">
        <v>97</v>
      </c>
      <c r="B236" s="672"/>
      <c r="C236" s="628"/>
      <c r="D236" s="628">
        <f>SUM(E236:BA236)</f>
        <v>0</v>
      </c>
      <c r="E236" s="628"/>
      <c r="F236" s="628"/>
      <c r="G236" s="628"/>
      <c r="H236" s="628"/>
      <c r="I236" s="628"/>
      <c r="J236" s="628"/>
      <c r="K236" s="628"/>
      <c r="L236" s="628"/>
      <c r="M236" s="628"/>
      <c r="N236" s="628"/>
      <c r="O236" s="628"/>
      <c r="P236" s="628"/>
      <c r="Q236" s="628"/>
      <c r="R236" s="628"/>
      <c r="S236" s="628"/>
      <c r="T236" s="628"/>
      <c r="U236" s="628"/>
      <c r="V236" s="628"/>
      <c r="W236" s="628"/>
      <c r="X236" s="628"/>
      <c r="Y236" s="628"/>
      <c r="Z236" s="628"/>
      <c r="AA236" s="628"/>
      <c r="AB236" s="628"/>
      <c r="AC236" s="628"/>
      <c r="AD236" s="628"/>
      <c r="AE236" s="628"/>
      <c r="AF236" s="628"/>
      <c r="AG236" s="628"/>
      <c r="AH236" s="628"/>
      <c r="AI236" s="628"/>
      <c r="AJ236" s="628"/>
      <c r="AK236" s="628"/>
      <c r="AL236" s="628"/>
      <c r="AM236" s="628"/>
      <c r="AN236" s="628"/>
      <c r="AO236" s="628"/>
      <c r="AP236" s="628"/>
      <c r="AQ236" s="628"/>
      <c r="AR236" s="628"/>
      <c r="AS236" s="628"/>
      <c r="AT236" s="628"/>
      <c r="AU236" s="628"/>
      <c r="AV236" s="628"/>
      <c r="AW236" s="628"/>
      <c r="AX236" s="628"/>
      <c r="AY236" s="628"/>
      <c r="AZ236" s="628"/>
      <c r="BA236" s="628"/>
      <c r="BB236" s="604" t="s">
        <v>231</v>
      </c>
      <c r="BC236" s="629"/>
      <c r="BD236" s="629"/>
      <c r="BE236" s="606">
        <v>2016</v>
      </c>
      <c r="BF236" s="629"/>
      <c r="BG236" s="629"/>
    </row>
    <row r="237" spans="1:59" s="613" customFormat="1" ht="22.2" customHeight="1">
      <c r="A237" s="346" t="s">
        <v>97</v>
      </c>
      <c r="B237" s="65" t="s">
        <v>481</v>
      </c>
      <c r="C237" s="611"/>
      <c r="D237" s="611">
        <f>SUM(E237:BA237)</f>
        <v>0</v>
      </c>
      <c r="E237" s="611">
        <f t="shared" ref="E237:K237" si="225">SUM(E238:E239)</f>
        <v>0</v>
      </c>
      <c r="F237" s="611">
        <f t="shared" si="225"/>
        <v>0</v>
      </c>
      <c r="G237" s="611">
        <f t="shared" si="225"/>
        <v>0</v>
      </c>
      <c r="H237" s="611">
        <f t="shared" si="225"/>
        <v>0</v>
      </c>
      <c r="I237" s="611">
        <f t="shared" si="225"/>
        <v>0</v>
      </c>
      <c r="J237" s="611">
        <f t="shared" si="225"/>
        <v>0</v>
      </c>
      <c r="K237" s="611">
        <f t="shared" si="225"/>
        <v>0</v>
      </c>
      <c r="L237" s="611"/>
      <c r="M237" s="611">
        <f t="shared" ref="M237:AF237" si="226">SUM(M238:M239)</f>
        <v>0</v>
      </c>
      <c r="N237" s="611">
        <f t="shared" si="226"/>
        <v>0</v>
      </c>
      <c r="O237" s="611">
        <f t="shared" si="226"/>
        <v>0</v>
      </c>
      <c r="P237" s="611">
        <f t="shared" si="226"/>
        <v>0</v>
      </c>
      <c r="Q237" s="611">
        <f t="shared" si="226"/>
        <v>0</v>
      </c>
      <c r="R237" s="611">
        <f t="shared" si="226"/>
        <v>0</v>
      </c>
      <c r="S237" s="611">
        <f t="shared" si="226"/>
        <v>0</v>
      </c>
      <c r="T237" s="611">
        <f t="shared" si="226"/>
        <v>0</v>
      </c>
      <c r="U237" s="611">
        <f t="shared" si="226"/>
        <v>0</v>
      </c>
      <c r="V237" s="611">
        <f t="shared" si="226"/>
        <v>0</v>
      </c>
      <c r="W237" s="611">
        <f t="shared" si="226"/>
        <v>0</v>
      </c>
      <c r="X237" s="611">
        <f t="shared" si="226"/>
        <v>0</v>
      </c>
      <c r="Y237" s="611">
        <f t="shared" si="226"/>
        <v>0</v>
      </c>
      <c r="Z237" s="611">
        <f t="shared" si="226"/>
        <v>0</v>
      </c>
      <c r="AA237" s="611">
        <f t="shared" si="226"/>
        <v>0</v>
      </c>
      <c r="AB237" s="611">
        <f t="shared" si="226"/>
        <v>0</v>
      </c>
      <c r="AC237" s="611">
        <f t="shared" si="226"/>
        <v>0</v>
      </c>
      <c r="AD237" s="611">
        <f t="shared" si="226"/>
        <v>0</v>
      </c>
      <c r="AE237" s="611">
        <f t="shared" si="226"/>
        <v>0</v>
      </c>
      <c r="AF237" s="611">
        <f t="shared" si="226"/>
        <v>0</v>
      </c>
      <c r="AG237" s="611"/>
      <c r="AH237" s="611">
        <f t="shared" ref="AH237:BA237" si="227">SUM(AH238:AH239)</f>
        <v>0</v>
      </c>
      <c r="AI237" s="611">
        <f t="shared" si="227"/>
        <v>0</v>
      </c>
      <c r="AJ237" s="611">
        <f t="shared" si="227"/>
        <v>0</v>
      </c>
      <c r="AK237" s="611">
        <f t="shared" si="227"/>
        <v>0</v>
      </c>
      <c r="AL237" s="611">
        <f t="shared" si="227"/>
        <v>0</v>
      </c>
      <c r="AM237" s="611">
        <f t="shared" si="227"/>
        <v>0</v>
      </c>
      <c r="AN237" s="611">
        <f t="shared" si="227"/>
        <v>0</v>
      </c>
      <c r="AO237" s="611">
        <f t="shared" si="227"/>
        <v>0</v>
      </c>
      <c r="AP237" s="611">
        <f t="shared" si="227"/>
        <v>0</v>
      </c>
      <c r="AQ237" s="611">
        <f t="shared" si="227"/>
        <v>0</v>
      </c>
      <c r="AR237" s="611">
        <f t="shared" si="227"/>
        <v>0</v>
      </c>
      <c r="AS237" s="611">
        <f t="shared" si="227"/>
        <v>0</v>
      </c>
      <c r="AT237" s="611">
        <f t="shared" si="227"/>
        <v>0</v>
      </c>
      <c r="AU237" s="611">
        <f t="shared" si="227"/>
        <v>0</v>
      </c>
      <c r="AV237" s="611">
        <f t="shared" si="227"/>
        <v>0</v>
      </c>
      <c r="AW237" s="611">
        <f t="shared" si="227"/>
        <v>0</v>
      </c>
      <c r="AX237" s="611">
        <f t="shared" si="227"/>
        <v>0</v>
      </c>
      <c r="AY237" s="611">
        <f t="shared" si="227"/>
        <v>0</v>
      </c>
      <c r="AZ237" s="611">
        <f t="shared" si="227"/>
        <v>0</v>
      </c>
      <c r="BA237" s="611">
        <f t="shared" si="227"/>
        <v>0</v>
      </c>
      <c r="BB237" s="58" t="s">
        <v>231</v>
      </c>
      <c r="BC237" s="63"/>
      <c r="BD237" s="63"/>
      <c r="BE237" s="85">
        <v>2016</v>
      </c>
      <c r="BF237" s="63"/>
      <c r="BG237" s="63"/>
    </row>
    <row r="238" spans="1:59" s="630" customFormat="1" ht="22.2" customHeight="1">
      <c r="A238" s="626" t="s">
        <v>97</v>
      </c>
      <c r="B238" s="672"/>
      <c r="C238" s="628"/>
      <c r="D238" s="628">
        <f>SUM(E238:BA238)</f>
        <v>0</v>
      </c>
      <c r="E238" s="628"/>
      <c r="F238" s="628"/>
      <c r="G238" s="628"/>
      <c r="H238" s="628"/>
      <c r="I238" s="628"/>
      <c r="J238" s="628"/>
      <c r="K238" s="628"/>
      <c r="L238" s="628"/>
      <c r="M238" s="628"/>
      <c r="N238" s="628"/>
      <c r="O238" s="628"/>
      <c r="P238" s="628"/>
      <c r="Q238" s="628"/>
      <c r="R238" s="628"/>
      <c r="S238" s="628"/>
      <c r="T238" s="628"/>
      <c r="U238" s="628"/>
      <c r="V238" s="628"/>
      <c r="W238" s="628"/>
      <c r="X238" s="628"/>
      <c r="Y238" s="628"/>
      <c r="Z238" s="628"/>
      <c r="AA238" s="628"/>
      <c r="AB238" s="628"/>
      <c r="AC238" s="628"/>
      <c r="AD238" s="628"/>
      <c r="AE238" s="628"/>
      <c r="AF238" s="628"/>
      <c r="AG238" s="628"/>
      <c r="AH238" s="628"/>
      <c r="AI238" s="628"/>
      <c r="AJ238" s="628"/>
      <c r="AK238" s="628"/>
      <c r="AL238" s="628"/>
      <c r="AM238" s="628"/>
      <c r="AN238" s="628"/>
      <c r="AO238" s="628"/>
      <c r="AP238" s="628"/>
      <c r="AQ238" s="628"/>
      <c r="AR238" s="628"/>
      <c r="AS238" s="628"/>
      <c r="AT238" s="628"/>
      <c r="AU238" s="628"/>
      <c r="AV238" s="628"/>
      <c r="AW238" s="628"/>
      <c r="AX238" s="628"/>
      <c r="AY238" s="628"/>
      <c r="AZ238" s="628"/>
      <c r="BA238" s="628"/>
      <c r="BB238" s="604" t="s">
        <v>231</v>
      </c>
      <c r="BC238" s="629"/>
      <c r="BD238" s="629"/>
      <c r="BE238" s="606">
        <v>2016</v>
      </c>
      <c r="BF238" s="629"/>
      <c r="BG238" s="629"/>
    </row>
    <row r="239" spans="1:59" s="630" customFormat="1" ht="22.2" customHeight="1">
      <c r="A239" s="626" t="s">
        <v>97</v>
      </c>
      <c r="B239" s="672"/>
      <c r="C239" s="628"/>
      <c r="D239" s="628">
        <f>SUM(E239:BA239)</f>
        <v>0</v>
      </c>
      <c r="E239" s="628"/>
      <c r="F239" s="628"/>
      <c r="G239" s="628"/>
      <c r="H239" s="628"/>
      <c r="I239" s="628"/>
      <c r="J239" s="628"/>
      <c r="K239" s="628"/>
      <c r="L239" s="628"/>
      <c r="M239" s="628"/>
      <c r="N239" s="628"/>
      <c r="O239" s="628"/>
      <c r="P239" s="628"/>
      <c r="Q239" s="628"/>
      <c r="R239" s="628"/>
      <c r="S239" s="628"/>
      <c r="T239" s="628"/>
      <c r="U239" s="628"/>
      <c r="V239" s="628"/>
      <c r="W239" s="628"/>
      <c r="X239" s="628"/>
      <c r="Y239" s="628"/>
      <c r="Z239" s="628"/>
      <c r="AA239" s="628"/>
      <c r="AB239" s="628"/>
      <c r="AC239" s="628"/>
      <c r="AD239" s="628"/>
      <c r="AE239" s="628"/>
      <c r="AF239" s="628"/>
      <c r="AG239" s="628"/>
      <c r="AH239" s="628"/>
      <c r="AI239" s="628"/>
      <c r="AJ239" s="628"/>
      <c r="AK239" s="628"/>
      <c r="AL239" s="628"/>
      <c r="AM239" s="628"/>
      <c r="AN239" s="628"/>
      <c r="AO239" s="628"/>
      <c r="AP239" s="628"/>
      <c r="AQ239" s="628"/>
      <c r="AR239" s="628"/>
      <c r="AS239" s="628"/>
      <c r="AT239" s="628"/>
      <c r="AU239" s="628"/>
      <c r="AV239" s="628"/>
      <c r="AW239" s="628"/>
      <c r="AX239" s="628"/>
      <c r="AY239" s="628"/>
      <c r="AZ239" s="628"/>
      <c r="BA239" s="628"/>
      <c r="BB239" s="604" t="s">
        <v>231</v>
      </c>
      <c r="BC239" s="629"/>
      <c r="BD239" s="629"/>
      <c r="BE239" s="606">
        <v>2016</v>
      </c>
      <c r="BF239" s="629"/>
      <c r="BG239" s="629"/>
    </row>
    <row r="240" spans="1:59" s="613" customFormat="1" ht="22.2" customHeight="1">
      <c r="A240" s="346" t="s">
        <v>114</v>
      </c>
      <c r="B240" s="615" t="s">
        <v>680</v>
      </c>
      <c r="C240" s="611">
        <f>SUM(C241,C244)</f>
        <v>0</v>
      </c>
      <c r="D240" s="611">
        <f>SUM(D241+D244)</f>
        <v>0</v>
      </c>
      <c r="E240" s="611">
        <f t="shared" ref="E240:K240" si="228">SUM(E241,E244)</f>
        <v>0</v>
      </c>
      <c r="F240" s="611">
        <f t="shared" si="228"/>
        <v>0</v>
      </c>
      <c r="G240" s="611">
        <f t="shared" si="228"/>
        <v>0</v>
      </c>
      <c r="H240" s="611">
        <f t="shared" si="228"/>
        <v>0</v>
      </c>
      <c r="I240" s="611">
        <f t="shared" si="228"/>
        <v>0</v>
      </c>
      <c r="J240" s="611">
        <f t="shared" si="228"/>
        <v>0</v>
      </c>
      <c r="K240" s="611">
        <f t="shared" si="228"/>
        <v>0</v>
      </c>
      <c r="L240" s="611"/>
      <c r="M240" s="611">
        <f t="shared" ref="M240:AF240" si="229">SUM(M241,M244)</f>
        <v>0</v>
      </c>
      <c r="N240" s="611">
        <f t="shared" si="229"/>
        <v>0</v>
      </c>
      <c r="O240" s="611">
        <f t="shared" si="229"/>
        <v>0</v>
      </c>
      <c r="P240" s="611">
        <f t="shared" si="229"/>
        <v>0</v>
      </c>
      <c r="Q240" s="611">
        <f t="shared" si="229"/>
        <v>0</v>
      </c>
      <c r="R240" s="611">
        <f t="shared" si="229"/>
        <v>0</v>
      </c>
      <c r="S240" s="611">
        <f t="shared" si="229"/>
        <v>0</v>
      </c>
      <c r="T240" s="611">
        <f t="shared" si="229"/>
        <v>0</v>
      </c>
      <c r="U240" s="611">
        <f t="shared" si="229"/>
        <v>0</v>
      </c>
      <c r="V240" s="611">
        <f t="shared" si="229"/>
        <v>0</v>
      </c>
      <c r="W240" s="611">
        <f t="shared" si="229"/>
        <v>0</v>
      </c>
      <c r="X240" s="611">
        <f t="shared" si="229"/>
        <v>0</v>
      </c>
      <c r="Y240" s="611">
        <f t="shared" si="229"/>
        <v>0</v>
      </c>
      <c r="Z240" s="611">
        <f t="shared" si="229"/>
        <v>0</v>
      </c>
      <c r="AA240" s="611">
        <f t="shared" si="229"/>
        <v>0</v>
      </c>
      <c r="AB240" s="611">
        <f t="shared" si="229"/>
        <v>0</v>
      </c>
      <c r="AC240" s="611">
        <f t="shared" si="229"/>
        <v>0</v>
      </c>
      <c r="AD240" s="611">
        <f t="shared" si="229"/>
        <v>0</v>
      </c>
      <c r="AE240" s="611">
        <f t="shared" si="229"/>
        <v>0</v>
      </c>
      <c r="AF240" s="611">
        <f t="shared" si="229"/>
        <v>0</v>
      </c>
      <c r="AG240" s="611"/>
      <c r="AH240" s="611">
        <f t="shared" ref="AH240:BA240" si="230">SUM(AH241,AH244)</f>
        <v>0</v>
      </c>
      <c r="AI240" s="611">
        <f t="shared" si="230"/>
        <v>0</v>
      </c>
      <c r="AJ240" s="611">
        <f t="shared" si="230"/>
        <v>0</v>
      </c>
      <c r="AK240" s="611">
        <f t="shared" si="230"/>
        <v>0</v>
      </c>
      <c r="AL240" s="611">
        <f t="shared" si="230"/>
        <v>0</v>
      </c>
      <c r="AM240" s="611">
        <f t="shared" si="230"/>
        <v>0</v>
      </c>
      <c r="AN240" s="611">
        <f t="shared" si="230"/>
        <v>0</v>
      </c>
      <c r="AO240" s="611">
        <f t="shared" si="230"/>
        <v>0</v>
      </c>
      <c r="AP240" s="611">
        <f t="shared" si="230"/>
        <v>0</v>
      </c>
      <c r="AQ240" s="611">
        <f t="shared" si="230"/>
        <v>0</v>
      </c>
      <c r="AR240" s="611">
        <f t="shared" si="230"/>
        <v>0</v>
      </c>
      <c r="AS240" s="611">
        <f t="shared" si="230"/>
        <v>0</v>
      </c>
      <c r="AT240" s="611">
        <f t="shared" si="230"/>
        <v>0</v>
      </c>
      <c r="AU240" s="611">
        <f t="shared" si="230"/>
        <v>0</v>
      </c>
      <c r="AV240" s="611">
        <f t="shared" si="230"/>
        <v>0</v>
      </c>
      <c r="AW240" s="611">
        <f t="shared" si="230"/>
        <v>0</v>
      </c>
      <c r="AX240" s="611">
        <f t="shared" si="230"/>
        <v>0</v>
      </c>
      <c r="AY240" s="611">
        <f t="shared" si="230"/>
        <v>0</v>
      </c>
      <c r="AZ240" s="611">
        <f t="shared" si="230"/>
        <v>0</v>
      </c>
      <c r="BA240" s="611">
        <f t="shared" si="230"/>
        <v>0</v>
      </c>
      <c r="BB240" s="58" t="s">
        <v>231</v>
      </c>
      <c r="BC240" s="63"/>
      <c r="BD240" s="63"/>
      <c r="BE240" s="43">
        <v>2016</v>
      </c>
      <c r="BF240" s="62"/>
      <c r="BG240" s="62"/>
    </row>
    <row r="241" spans="1:59" s="613" customFormat="1" ht="22.2" customHeight="1">
      <c r="A241" s="346" t="s">
        <v>114</v>
      </c>
      <c r="B241" s="65" t="s">
        <v>480</v>
      </c>
      <c r="C241" s="611"/>
      <c r="D241" s="611">
        <f t="shared" ref="D241:D246" si="231">SUM(E241:BA241)</f>
        <v>0</v>
      </c>
      <c r="E241" s="611">
        <f t="shared" ref="E241:K241" si="232">SUM(E242:E243)</f>
        <v>0</v>
      </c>
      <c r="F241" s="611">
        <f t="shared" si="232"/>
        <v>0</v>
      </c>
      <c r="G241" s="611">
        <f t="shared" si="232"/>
        <v>0</v>
      </c>
      <c r="H241" s="611">
        <f t="shared" si="232"/>
        <v>0</v>
      </c>
      <c r="I241" s="611">
        <f t="shared" si="232"/>
        <v>0</v>
      </c>
      <c r="J241" s="611">
        <f t="shared" si="232"/>
        <v>0</v>
      </c>
      <c r="K241" s="611">
        <f t="shared" si="232"/>
        <v>0</v>
      </c>
      <c r="L241" s="611"/>
      <c r="M241" s="611">
        <f t="shared" ref="M241:AF241" si="233">SUM(M242:M243)</f>
        <v>0</v>
      </c>
      <c r="N241" s="611">
        <f t="shared" si="233"/>
        <v>0</v>
      </c>
      <c r="O241" s="611">
        <f t="shared" si="233"/>
        <v>0</v>
      </c>
      <c r="P241" s="611">
        <f t="shared" si="233"/>
        <v>0</v>
      </c>
      <c r="Q241" s="611">
        <f t="shared" si="233"/>
        <v>0</v>
      </c>
      <c r="R241" s="611">
        <f t="shared" si="233"/>
        <v>0</v>
      </c>
      <c r="S241" s="611">
        <f t="shared" si="233"/>
        <v>0</v>
      </c>
      <c r="T241" s="611">
        <f t="shared" si="233"/>
        <v>0</v>
      </c>
      <c r="U241" s="611">
        <f t="shared" si="233"/>
        <v>0</v>
      </c>
      <c r="V241" s="611">
        <f t="shared" si="233"/>
        <v>0</v>
      </c>
      <c r="W241" s="611">
        <f t="shared" si="233"/>
        <v>0</v>
      </c>
      <c r="X241" s="611">
        <f t="shared" si="233"/>
        <v>0</v>
      </c>
      <c r="Y241" s="611">
        <f t="shared" si="233"/>
        <v>0</v>
      </c>
      <c r="Z241" s="611">
        <f t="shared" si="233"/>
        <v>0</v>
      </c>
      <c r="AA241" s="611">
        <f t="shared" si="233"/>
        <v>0</v>
      </c>
      <c r="AB241" s="611">
        <f t="shared" si="233"/>
        <v>0</v>
      </c>
      <c r="AC241" s="611">
        <f t="shared" si="233"/>
        <v>0</v>
      </c>
      <c r="AD241" s="611">
        <f t="shared" si="233"/>
        <v>0</v>
      </c>
      <c r="AE241" s="611">
        <f t="shared" si="233"/>
        <v>0</v>
      </c>
      <c r="AF241" s="611">
        <f t="shared" si="233"/>
        <v>0</v>
      </c>
      <c r="AG241" s="611"/>
      <c r="AH241" s="611">
        <f t="shared" ref="AH241:BA241" si="234">SUM(AH242:AH243)</f>
        <v>0</v>
      </c>
      <c r="AI241" s="611">
        <f t="shared" si="234"/>
        <v>0</v>
      </c>
      <c r="AJ241" s="611">
        <f t="shared" si="234"/>
        <v>0</v>
      </c>
      <c r="AK241" s="611">
        <f t="shared" si="234"/>
        <v>0</v>
      </c>
      <c r="AL241" s="611">
        <f t="shared" si="234"/>
        <v>0</v>
      </c>
      <c r="AM241" s="611">
        <f t="shared" si="234"/>
        <v>0</v>
      </c>
      <c r="AN241" s="611">
        <f t="shared" si="234"/>
        <v>0</v>
      </c>
      <c r="AO241" s="611">
        <f t="shared" si="234"/>
        <v>0</v>
      </c>
      <c r="AP241" s="611">
        <f t="shared" si="234"/>
        <v>0</v>
      </c>
      <c r="AQ241" s="611">
        <f t="shared" si="234"/>
        <v>0</v>
      </c>
      <c r="AR241" s="611">
        <f t="shared" si="234"/>
        <v>0</v>
      </c>
      <c r="AS241" s="611">
        <f t="shared" si="234"/>
        <v>0</v>
      </c>
      <c r="AT241" s="611">
        <f t="shared" si="234"/>
        <v>0</v>
      </c>
      <c r="AU241" s="611">
        <f t="shared" si="234"/>
        <v>0</v>
      </c>
      <c r="AV241" s="611">
        <f t="shared" si="234"/>
        <v>0</v>
      </c>
      <c r="AW241" s="611">
        <f t="shared" si="234"/>
        <v>0</v>
      </c>
      <c r="AX241" s="611">
        <f t="shared" si="234"/>
        <v>0</v>
      </c>
      <c r="AY241" s="611">
        <f t="shared" si="234"/>
        <v>0</v>
      </c>
      <c r="AZ241" s="611">
        <f t="shared" si="234"/>
        <v>0</v>
      </c>
      <c r="BA241" s="611">
        <f t="shared" si="234"/>
        <v>0</v>
      </c>
      <c r="BB241" s="58" t="s">
        <v>231</v>
      </c>
      <c r="BC241" s="63"/>
      <c r="BD241" s="63"/>
      <c r="BE241" s="43">
        <v>2016</v>
      </c>
      <c r="BF241" s="62"/>
      <c r="BG241" s="62"/>
    </row>
    <row r="242" spans="1:59" s="630" customFormat="1" ht="22.2" customHeight="1">
      <c r="A242" s="626" t="s">
        <v>114</v>
      </c>
      <c r="B242" s="672"/>
      <c r="C242" s="628"/>
      <c r="D242" s="628">
        <f t="shared" si="231"/>
        <v>0</v>
      </c>
      <c r="E242" s="628"/>
      <c r="F242" s="628"/>
      <c r="G242" s="628"/>
      <c r="H242" s="628"/>
      <c r="I242" s="628"/>
      <c r="J242" s="628"/>
      <c r="K242" s="628"/>
      <c r="L242" s="628"/>
      <c r="M242" s="628"/>
      <c r="N242" s="628"/>
      <c r="O242" s="628"/>
      <c r="P242" s="628"/>
      <c r="Q242" s="628"/>
      <c r="R242" s="628"/>
      <c r="S242" s="628"/>
      <c r="T242" s="628"/>
      <c r="U242" s="628"/>
      <c r="V242" s="628"/>
      <c r="W242" s="628"/>
      <c r="X242" s="628"/>
      <c r="Y242" s="628"/>
      <c r="Z242" s="628"/>
      <c r="AA242" s="628"/>
      <c r="AB242" s="628"/>
      <c r="AC242" s="628"/>
      <c r="AD242" s="628"/>
      <c r="AE242" s="628"/>
      <c r="AF242" s="628"/>
      <c r="AG242" s="628"/>
      <c r="AH242" s="628"/>
      <c r="AI242" s="628"/>
      <c r="AJ242" s="628"/>
      <c r="AK242" s="628"/>
      <c r="AL242" s="628"/>
      <c r="AM242" s="628"/>
      <c r="AN242" s="628"/>
      <c r="AO242" s="628"/>
      <c r="AP242" s="628"/>
      <c r="AQ242" s="628"/>
      <c r="AR242" s="628"/>
      <c r="AS242" s="628"/>
      <c r="AT242" s="628"/>
      <c r="AU242" s="628"/>
      <c r="AV242" s="628"/>
      <c r="AW242" s="628"/>
      <c r="AX242" s="628"/>
      <c r="AY242" s="628"/>
      <c r="AZ242" s="628"/>
      <c r="BA242" s="628"/>
      <c r="BB242" s="604" t="s">
        <v>231</v>
      </c>
      <c r="BC242" s="629"/>
      <c r="BD242" s="629"/>
      <c r="BE242" s="641">
        <v>2016</v>
      </c>
      <c r="BF242" s="642"/>
      <c r="BG242" s="642"/>
    </row>
    <row r="243" spans="1:59" s="630" customFormat="1" ht="22.2" customHeight="1">
      <c r="A243" s="626" t="s">
        <v>114</v>
      </c>
      <c r="B243" s="672"/>
      <c r="C243" s="628"/>
      <c r="D243" s="628">
        <f t="shared" si="231"/>
        <v>0</v>
      </c>
      <c r="E243" s="628"/>
      <c r="F243" s="628"/>
      <c r="G243" s="628"/>
      <c r="H243" s="628"/>
      <c r="I243" s="628"/>
      <c r="J243" s="628"/>
      <c r="K243" s="628"/>
      <c r="L243" s="628"/>
      <c r="M243" s="628"/>
      <c r="N243" s="628"/>
      <c r="O243" s="628"/>
      <c r="P243" s="628"/>
      <c r="Q243" s="628"/>
      <c r="R243" s="628"/>
      <c r="S243" s="628"/>
      <c r="T243" s="628"/>
      <c r="U243" s="628"/>
      <c r="V243" s="628"/>
      <c r="W243" s="628"/>
      <c r="X243" s="628"/>
      <c r="Y243" s="628"/>
      <c r="Z243" s="628"/>
      <c r="AA243" s="628"/>
      <c r="AB243" s="628"/>
      <c r="AC243" s="628"/>
      <c r="AD243" s="628"/>
      <c r="AE243" s="628"/>
      <c r="AF243" s="628"/>
      <c r="AG243" s="628"/>
      <c r="AH243" s="628"/>
      <c r="AI243" s="628"/>
      <c r="AJ243" s="628"/>
      <c r="AK243" s="628"/>
      <c r="AL243" s="628"/>
      <c r="AM243" s="628"/>
      <c r="AN243" s="628"/>
      <c r="AO243" s="628"/>
      <c r="AP243" s="628"/>
      <c r="AQ243" s="628"/>
      <c r="AR243" s="628"/>
      <c r="AS243" s="628"/>
      <c r="AT243" s="628"/>
      <c r="AU243" s="628"/>
      <c r="AV243" s="628"/>
      <c r="AW243" s="628"/>
      <c r="AX243" s="628"/>
      <c r="AY243" s="628"/>
      <c r="AZ243" s="628"/>
      <c r="BA243" s="628"/>
      <c r="BB243" s="604" t="s">
        <v>231</v>
      </c>
      <c r="BC243" s="629"/>
      <c r="BD243" s="629"/>
      <c r="BE243" s="641">
        <v>2016</v>
      </c>
      <c r="BF243" s="642"/>
      <c r="BG243" s="642"/>
    </row>
    <row r="244" spans="1:59" s="613" customFormat="1" ht="22.2" customHeight="1">
      <c r="A244" s="346" t="s">
        <v>114</v>
      </c>
      <c r="B244" s="65" t="s">
        <v>481</v>
      </c>
      <c r="C244" s="611"/>
      <c r="D244" s="611">
        <f t="shared" si="231"/>
        <v>0</v>
      </c>
      <c r="E244" s="611">
        <f t="shared" ref="E244:K244" si="235">SUM(E245:E246)</f>
        <v>0</v>
      </c>
      <c r="F244" s="611">
        <f t="shared" si="235"/>
        <v>0</v>
      </c>
      <c r="G244" s="611">
        <f t="shared" si="235"/>
        <v>0</v>
      </c>
      <c r="H244" s="611">
        <f t="shared" si="235"/>
        <v>0</v>
      </c>
      <c r="I244" s="611">
        <f t="shared" si="235"/>
        <v>0</v>
      </c>
      <c r="J244" s="611">
        <f t="shared" si="235"/>
        <v>0</v>
      </c>
      <c r="K244" s="611">
        <f t="shared" si="235"/>
        <v>0</v>
      </c>
      <c r="L244" s="611"/>
      <c r="M244" s="611">
        <f t="shared" ref="M244:AF244" si="236">SUM(M245:M246)</f>
        <v>0</v>
      </c>
      <c r="N244" s="611">
        <f t="shared" si="236"/>
        <v>0</v>
      </c>
      <c r="O244" s="611">
        <f t="shared" si="236"/>
        <v>0</v>
      </c>
      <c r="P244" s="611">
        <f t="shared" si="236"/>
        <v>0</v>
      </c>
      <c r="Q244" s="611">
        <f t="shared" si="236"/>
        <v>0</v>
      </c>
      <c r="R244" s="611">
        <f t="shared" si="236"/>
        <v>0</v>
      </c>
      <c r="S244" s="611">
        <f t="shared" si="236"/>
        <v>0</v>
      </c>
      <c r="T244" s="611">
        <f t="shared" si="236"/>
        <v>0</v>
      </c>
      <c r="U244" s="611">
        <f t="shared" si="236"/>
        <v>0</v>
      </c>
      <c r="V244" s="611">
        <f t="shared" si="236"/>
        <v>0</v>
      </c>
      <c r="W244" s="611">
        <f t="shared" si="236"/>
        <v>0</v>
      </c>
      <c r="X244" s="611">
        <f t="shared" si="236"/>
        <v>0</v>
      </c>
      <c r="Y244" s="611">
        <f t="shared" si="236"/>
        <v>0</v>
      </c>
      <c r="Z244" s="611">
        <f t="shared" si="236"/>
        <v>0</v>
      </c>
      <c r="AA244" s="611">
        <f t="shared" si="236"/>
        <v>0</v>
      </c>
      <c r="AB244" s="611">
        <f t="shared" si="236"/>
        <v>0</v>
      </c>
      <c r="AC244" s="611">
        <f t="shared" si="236"/>
        <v>0</v>
      </c>
      <c r="AD244" s="611">
        <f t="shared" si="236"/>
        <v>0</v>
      </c>
      <c r="AE244" s="611">
        <f t="shared" si="236"/>
        <v>0</v>
      </c>
      <c r="AF244" s="611">
        <f t="shared" si="236"/>
        <v>0</v>
      </c>
      <c r="AG244" s="611"/>
      <c r="AH244" s="611">
        <f t="shared" ref="AH244:BA244" si="237">SUM(AH245:AH246)</f>
        <v>0</v>
      </c>
      <c r="AI244" s="611">
        <f t="shared" si="237"/>
        <v>0</v>
      </c>
      <c r="AJ244" s="611">
        <f t="shared" si="237"/>
        <v>0</v>
      </c>
      <c r="AK244" s="611">
        <f t="shared" si="237"/>
        <v>0</v>
      </c>
      <c r="AL244" s="611">
        <f t="shared" si="237"/>
        <v>0</v>
      </c>
      <c r="AM244" s="611">
        <f t="shared" si="237"/>
        <v>0</v>
      </c>
      <c r="AN244" s="611">
        <f t="shared" si="237"/>
        <v>0</v>
      </c>
      <c r="AO244" s="611">
        <f t="shared" si="237"/>
        <v>0</v>
      </c>
      <c r="AP244" s="611">
        <f t="shared" si="237"/>
        <v>0</v>
      </c>
      <c r="AQ244" s="611">
        <f t="shared" si="237"/>
        <v>0</v>
      </c>
      <c r="AR244" s="611">
        <f t="shared" si="237"/>
        <v>0</v>
      </c>
      <c r="AS244" s="611">
        <f t="shared" si="237"/>
        <v>0</v>
      </c>
      <c r="AT244" s="611">
        <f t="shared" si="237"/>
        <v>0</v>
      </c>
      <c r="AU244" s="611">
        <f t="shared" si="237"/>
        <v>0</v>
      </c>
      <c r="AV244" s="611">
        <f t="shared" si="237"/>
        <v>0</v>
      </c>
      <c r="AW244" s="611">
        <f t="shared" si="237"/>
        <v>0</v>
      </c>
      <c r="AX244" s="611">
        <f t="shared" si="237"/>
        <v>0</v>
      </c>
      <c r="AY244" s="611">
        <f t="shared" si="237"/>
        <v>0</v>
      </c>
      <c r="AZ244" s="611">
        <f t="shared" si="237"/>
        <v>0</v>
      </c>
      <c r="BA244" s="611">
        <f t="shared" si="237"/>
        <v>0</v>
      </c>
      <c r="BB244" s="58" t="s">
        <v>231</v>
      </c>
      <c r="BC244" s="63"/>
      <c r="BD244" s="63"/>
      <c r="BE244" s="43">
        <v>2016</v>
      </c>
      <c r="BF244" s="62"/>
      <c r="BG244" s="62"/>
    </row>
    <row r="245" spans="1:59" s="630" customFormat="1" ht="22.2" customHeight="1">
      <c r="A245" s="626" t="s">
        <v>114</v>
      </c>
      <c r="B245" s="672"/>
      <c r="C245" s="628"/>
      <c r="D245" s="628">
        <f t="shared" si="231"/>
        <v>0</v>
      </c>
      <c r="E245" s="628"/>
      <c r="F245" s="628"/>
      <c r="G245" s="628"/>
      <c r="H245" s="628"/>
      <c r="I245" s="628"/>
      <c r="J245" s="628"/>
      <c r="K245" s="628"/>
      <c r="L245" s="628"/>
      <c r="M245" s="628"/>
      <c r="N245" s="628"/>
      <c r="O245" s="628"/>
      <c r="P245" s="628"/>
      <c r="Q245" s="628"/>
      <c r="R245" s="628"/>
      <c r="S245" s="628"/>
      <c r="T245" s="628"/>
      <c r="U245" s="628"/>
      <c r="V245" s="628"/>
      <c r="W245" s="628"/>
      <c r="X245" s="628"/>
      <c r="Y245" s="628"/>
      <c r="Z245" s="628"/>
      <c r="AA245" s="628"/>
      <c r="AB245" s="628"/>
      <c r="AC245" s="628"/>
      <c r="AD245" s="628"/>
      <c r="AE245" s="628"/>
      <c r="AF245" s="628"/>
      <c r="AG245" s="628"/>
      <c r="AH245" s="628"/>
      <c r="AI245" s="628"/>
      <c r="AJ245" s="628"/>
      <c r="AK245" s="628"/>
      <c r="AL245" s="628"/>
      <c r="AM245" s="628"/>
      <c r="AN245" s="628"/>
      <c r="AO245" s="628"/>
      <c r="AP245" s="628"/>
      <c r="AQ245" s="628"/>
      <c r="AR245" s="628"/>
      <c r="AS245" s="628"/>
      <c r="AT245" s="628"/>
      <c r="AU245" s="628"/>
      <c r="AV245" s="628"/>
      <c r="AW245" s="628"/>
      <c r="AX245" s="628"/>
      <c r="AY245" s="628"/>
      <c r="AZ245" s="628"/>
      <c r="BA245" s="628"/>
      <c r="BB245" s="604" t="s">
        <v>231</v>
      </c>
      <c r="BC245" s="629"/>
      <c r="BD245" s="629"/>
      <c r="BE245" s="641">
        <v>2016</v>
      </c>
      <c r="BF245" s="642"/>
      <c r="BG245" s="642"/>
    </row>
    <row r="246" spans="1:59" s="630" customFormat="1" ht="22.2" customHeight="1">
      <c r="A246" s="626" t="s">
        <v>114</v>
      </c>
      <c r="B246" s="672"/>
      <c r="C246" s="628"/>
      <c r="D246" s="628">
        <f t="shared" si="231"/>
        <v>0</v>
      </c>
      <c r="E246" s="628"/>
      <c r="F246" s="628"/>
      <c r="G246" s="628"/>
      <c r="H246" s="628"/>
      <c r="I246" s="628"/>
      <c r="J246" s="628"/>
      <c r="K246" s="628"/>
      <c r="L246" s="628"/>
      <c r="M246" s="628"/>
      <c r="N246" s="628"/>
      <c r="O246" s="628"/>
      <c r="P246" s="628"/>
      <c r="Q246" s="628"/>
      <c r="R246" s="628"/>
      <c r="S246" s="628"/>
      <c r="T246" s="628"/>
      <c r="U246" s="628"/>
      <c r="V246" s="628"/>
      <c r="W246" s="628"/>
      <c r="X246" s="628"/>
      <c r="Y246" s="628"/>
      <c r="Z246" s="628"/>
      <c r="AA246" s="628"/>
      <c r="AB246" s="628"/>
      <c r="AC246" s="628"/>
      <c r="AD246" s="628"/>
      <c r="AE246" s="628"/>
      <c r="AF246" s="628"/>
      <c r="AG246" s="628"/>
      <c r="AH246" s="628"/>
      <c r="AI246" s="628"/>
      <c r="AJ246" s="628"/>
      <c r="AK246" s="628"/>
      <c r="AL246" s="628"/>
      <c r="AM246" s="628"/>
      <c r="AN246" s="628"/>
      <c r="AO246" s="628"/>
      <c r="AP246" s="628"/>
      <c r="AQ246" s="628"/>
      <c r="AR246" s="628"/>
      <c r="AS246" s="628"/>
      <c r="AT246" s="628"/>
      <c r="AU246" s="628"/>
      <c r="AV246" s="628"/>
      <c r="AW246" s="628"/>
      <c r="AX246" s="628"/>
      <c r="AY246" s="628"/>
      <c r="AZ246" s="628"/>
      <c r="BA246" s="628"/>
      <c r="BB246" s="604" t="s">
        <v>231</v>
      </c>
      <c r="BC246" s="629"/>
      <c r="BD246" s="629"/>
      <c r="BE246" s="641">
        <v>2016</v>
      </c>
      <c r="BF246" s="642"/>
      <c r="BG246" s="642"/>
    </row>
    <row r="247" spans="1:59" s="613" customFormat="1" ht="22.2" customHeight="1">
      <c r="A247" s="346" t="s">
        <v>116</v>
      </c>
      <c r="B247" s="615" t="s">
        <v>448</v>
      </c>
      <c r="C247" s="611">
        <f>SUM(C248,C251)</f>
        <v>0</v>
      </c>
      <c r="D247" s="611">
        <f>SUM(D248+D251)</f>
        <v>0</v>
      </c>
      <c r="E247" s="611">
        <f t="shared" ref="E247:K247" si="238">SUM(E248,E251)</f>
        <v>0</v>
      </c>
      <c r="F247" s="611">
        <f t="shared" si="238"/>
        <v>0</v>
      </c>
      <c r="G247" s="611">
        <f t="shared" si="238"/>
        <v>0</v>
      </c>
      <c r="H247" s="611">
        <f t="shared" si="238"/>
        <v>0</v>
      </c>
      <c r="I247" s="611">
        <f t="shared" si="238"/>
        <v>0</v>
      </c>
      <c r="J247" s="611">
        <f t="shared" si="238"/>
        <v>0</v>
      </c>
      <c r="K247" s="611">
        <f t="shared" si="238"/>
        <v>0</v>
      </c>
      <c r="L247" s="611"/>
      <c r="M247" s="611">
        <f t="shared" ref="M247:AF247" si="239">SUM(M248,M251)</f>
        <v>0</v>
      </c>
      <c r="N247" s="611">
        <f t="shared" si="239"/>
        <v>0</v>
      </c>
      <c r="O247" s="611">
        <f t="shared" si="239"/>
        <v>0</v>
      </c>
      <c r="P247" s="611">
        <f t="shared" si="239"/>
        <v>0</v>
      </c>
      <c r="Q247" s="611">
        <f t="shared" si="239"/>
        <v>0</v>
      </c>
      <c r="R247" s="611">
        <f t="shared" si="239"/>
        <v>0</v>
      </c>
      <c r="S247" s="611">
        <f t="shared" si="239"/>
        <v>0</v>
      </c>
      <c r="T247" s="611">
        <f t="shared" si="239"/>
        <v>0</v>
      </c>
      <c r="U247" s="611">
        <f t="shared" si="239"/>
        <v>0</v>
      </c>
      <c r="V247" s="611">
        <f t="shared" si="239"/>
        <v>0</v>
      </c>
      <c r="W247" s="611">
        <f t="shared" si="239"/>
        <v>0</v>
      </c>
      <c r="X247" s="611">
        <f t="shared" si="239"/>
        <v>0</v>
      </c>
      <c r="Y247" s="611">
        <f t="shared" si="239"/>
        <v>0</v>
      </c>
      <c r="Z247" s="611">
        <f t="shared" si="239"/>
        <v>0</v>
      </c>
      <c r="AA247" s="611">
        <f t="shared" si="239"/>
        <v>0</v>
      </c>
      <c r="AB247" s="611">
        <f t="shared" si="239"/>
        <v>0</v>
      </c>
      <c r="AC247" s="611">
        <f t="shared" si="239"/>
        <v>0</v>
      </c>
      <c r="AD247" s="611">
        <f t="shared" si="239"/>
        <v>0</v>
      </c>
      <c r="AE247" s="611">
        <f t="shared" si="239"/>
        <v>0</v>
      </c>
      <c r="AF247" s="611">
        <f t="shared" si="239"/>
        <v>0</v>
      </c>
      <c r="AG247" s="611"/>
      <c r="AH247" s="611">
        <f t="shared" ref="AH247:BA247" si="240">SUM(AH248,AH251)</f>
        <v>0</v>
      </c>
      <c r="AI247" s="611">
        <f t="shared" si="240"/>
        <v>0</v>
      </c>
      <c r="AJ247" s="611">
        <f t="shared" si="240"/>
        <v>0</v>
      </c>
      <c r="AK247" s="611">
        <f t="shared" si="240"/>
        <v>0</v>
      </c>
      <c r="AL247" s="611">
        <f t="shared" si="240"/>
        <v>0</v>
      </c>
      <c r="AM247" s="611">
        <f t="shared" si="240"/>
        <v>0</v>
      </c>
      <c r="AN247" s="611">
        <f t="shared" si="240"/>
        <v>0</v>
      </c>
      <c r="AO247" s="611">
        <f t="shared" si="240"/>
        <v>0</v>
      </c>
      <c r="AP247" s="611">
        <f t="shared" si="240"/>
        <v>0</v>
      </c>
      <c r="AQ247" s="611">
        <f t="shared" si="240"/>
        <v>0</v>
      </c>
      <c r="AR247" s="611">
        <f t="shared" si="240"/>
        <v>0</v>
      </c>
      <c r="AS247" s="611">
        <f t="shared" si="240"/>
        <v>0</v>
      </c>
      <c r="AT247" s="611">
        <f t="shared" si="240"/>
        <v>0</v>
      </c>
      <c r="AU247" s="611">
        <f t="shared" si="240"/>
        <v>0</v>
      </c>
      <c r="AV247" s="611">
        <f t="shared" si="240"/>
        <v>0</v>
      </c>
      <c r="AW247" s="611">
        <f t="shared" si="240"/>
        <v>0</v>
      </c>
      <c r="AX247" s="611">
        <f t="shared" si="240"/>
        <v>0</v>
      </c>
      <c r="AY247" s="611">
        <f t="shared" si="240"/>
        <v>0</v>
      </c>
      <c r="AZ247" s="611">
        <f t="shared" si="240"/>
        <v>0</v>
      </c>
      <c r="BA247" s="611">
        <f t="shared" si="240"/>
        <v>0</v>
      </c>
      <c r="BB247" s="58" t="s">
        <v>231</v>
      </c>
      <c r="BC247" s="63"/>
      <c r="BD247" s="63"/>
      <c r="BE247" s="43">
        <v>2016</v>
      </c>
      <c r="BF247" s="62"/>
      <c r="BG247" s="62"/>
    </row>
    <row r="248" spans="1:59" s="613" customFormat="1" ht="22.2" customHeight="1">
      <c r="A248" s="346" t="s">
        <v>116</v>
      </c>
      <c r="B248" s="65" t="s">
        <v>480</v>
      </c>
      <c r="C248" s="611"/>
      <c r="D248" s="611">
        <f t="shared" ref="D248:D253" si="241">SUM(E248:BA248)</f>
        <v>0</v>
      </c>
      <c r="E248" s="611">
        <f t="shared" ref="E248:K248" si="242">SUM(E249:E250)</f>
        <v>0</v>
      </c>
      <c r="F248" s="611">
        <f t="shared" si="242"/>
        <v>0</v>
      </c>
      <c r="G248" s="611">
        <f t="shared" si="242"/>
        <v>0</v>
      </c>
      <c r="H248" s="611">
        <f t="shared" si="242"/>
        <v>0</v>
      </c>
      <c r="I248" s="611">
        <f t="shared" si="242"/>
        <v>0</v>
      </c>
      <c r="J248" s="611">
        <f t="shared" si="242"/>
        <v>0</v>
      </c>
      <c r="K248" s="611">
        <f t="shared" si="242"/>
        <v>0</v>
      </c>
      <c r="L248" s="611"/>
      <c r="M248" s="611">
        <f t="shared" ref="M248:AF248" si="243">SUM(M249:M250)</f>
        <v>0</v>
      </c>
      <c r="N248" s="611">
        <f t="shared" si="243"/>
        <v>0</v>
      </c>
      <c r="O248" s="611">
        <f t="shared" si="243"/>
        <v>0</v>
      </c>
      <c r="P248" s="611">
        <f t="shared" si="243"/>
        <v>0</v>
      </c>
      <c r="Q248" s="611">
        <f t="shared" si="243"/>
        <v>0</v>
      </c>
      <c r="R248" s="611">
        <f t="shared" si="243"/>
        <v>0</v>
      </c>
      <c r="S248" s="611">
        <f t="shared" si="243"/>
        <v>0</v>
      </c>
      <c r="T248" s="611">
        <f t="shared" si="243"/>
        <v>0</v>
      </c>
      <c r="U248" s="611">
        <f t="shared" si="243"/>
        <v>0</v>
      </c>
      <c r="V248" s="611">
        <f t="shared" si="243"/>
        <v>0</v>
      </c>
      <c r="W248" s="611">
        <f t="shared" si="243"/>
        <v>0</v>
      </c>
      <c r="X248" s="611">
        <f t="shared" si="243"/>
        <v>0</v>
      </c>
      <c r="Y248" s="611">
        <f t="shared" si="243"/>
        <v>0</v>
      </c>
      <c r="Z248" s="611">
        <f t="shared" si="243"/>
        <v>0</v>
      </c>
      <c r="AA248" s="611">
        <f t="shared" si="243"/>
        <v>0</v>
      </c>
      <c r="AB248" s="611">
        <f t="shared" si="243"/>
        <v>0</v>
      </c>
      <c r="AC248" s="611">
        <f t="shared" si="243"/>
        <v>0</v>
      </c>
      <c r="AD248" s="611">
        <f t="shared" si="243"/>
        <v>0</v>
      </c>
      <c r="AE248" s="611">
        <f t="shared" si="243"/>
        <v>0</v>
      </c>
      <c r="AF248" s="611">
        <f t="shared" si="243"/>
        <v>0</v>
      </c>
      <c r="AG248" s="611"/>
      <c r="AH248" s="611">
        <f t="shared" ref="AH248:BA248" si="244">SUM(AH249:AH250)</f>
        <v>0</v>
      </c>
      <c r="AI248" s="611">
        <f t="shared" si="244"/>
        <v>0</v>
      </c>
      <c r="AJ248" s="611">
        <f t="shared" si="244"/>
        <v>0</v>
      </c>
      <c r="AK248" s="611">
        <f t="shared" si="244"/>
        <v>0</v>
      </c>
      <c r="AL248" s="611">
        <f t="shared" si="244"/>
        <v>0</v>
      </c>
      <c r="AM248" s="611">
        <f t="shared" si="244"/>
        <v>0</v>
      </c>
      <c r="AN248" s="611">
        <f t="shared" si="244"/>
        <v>0</v>
      </c>
      <c r="AO248" s="611">
        <f t="shared" si="244"/>
        <v>0</v>
      </c>
      <c r="AP248" s="611">
        <f t="shared" si="244"/>
        <v>0</v>
      </c>
      <c r="AQ248" s="611">
        <f t="shared" si="244"/>
        <v>0</v>
      </c>
      <c r="AR248" s="611">
        <f t="shared" si="244"/>
        <v>0</v>
      </c>
      <c r="AS248" s="611">
        <f t="shared" si="244"/>
        <v>0</v>
      </c>
      <c r="AT248" s="611">
        <f t="shared" si="244"/>
        <v>0</v>
      </c>
      <c r="AU248" s="611">
        <f t="shared" si="244"/>
        <v>0</v>
      </c>
      <c r="AV248" s="611">
        <f t="shared" si="244"/>
        <v>0</v>
      </c>
      <c r="AW248" s="611">
        <f t="shared" si="244"/>
        <v>0</v>
      </c>
      <c r="AX248" s="611">
        <f t="shared" si="244"/>
        <v>0</v>
      </c>
      <c r="AY248" s="611">
        <f t="shared" si="244"/>
        <v>0</v>
      </c>
      <c r="AZ248" s="611">
        <f t="shared" si="244"/>
        <v>0</v>
      </c>
      <c r="BA248" s="611">
        <f t="shared" si="244"/>
        <v>0</v>
      </c>
      <c r="BB248" s="58" t="s">
        <v>231</v>
      </c>
      <c r="BC248" s="63"/>
      <c r="BD248" s="63"/>
      <c r="BE248" s="43">
        <v>2016</v>
      </c>
      <c r="BF248" s="62"/>
      <c r="BG248" s="62"/>
    </row>
    <row r="249" spans="1:59" s="630" customFormat="1" ht="22.2" customHeight="1">
      <c r="A249" s="626" t="s">
        <v>116</v>
      </c>
      <c r="B249" s="672"/>
      <c r="C249" s="628"/>
      <c r="D249" s="628">
        <f t="shared" si="241"/>
        <v>0</v>
      </c>
      <c r="E249" s="628"/>
      <c r="F249" s="628"/>
      <c r="G249" s="628"/>
      <c r="H249" s="628"/>
      <c r="I249" s="628"/>
      <c r="J249" s="628"/>
      <c r="K249" s="628"/>
      <c r="L249" s="628"/>
      <c r="M249" s="628"/>
      <c r="N249" s="628"/>
      <c r="O249" s="628"/>
      <c r="P249" s="628"/>
      <c r="Q249" s="628"/>
      <c r="R249" s="628"/>
      <c r="S249" s="628"/>
      <c r="T249" s="628"/>
      <c r="U249" s="628"/>
      <c r="V249" s="628"/>
      <c r="W249" s="628"/>
      <c r="X249" s="628"/>
      <c r="Y249" s="628"/>
      <c r="Z249" s="628"/>
      <c r="AA249" s="628"/>
      <c r="AB249" s="628"/>
      <c r="AC249" s="628"/>
      <c r="AD249" s="628"/>
      <c r="AE249" s="628"/>
      <c r="AF249" s="628"/>
      <c r="AG249" s="628"/>
      <c r="AH249" s="628"/>
      <c r="AI249" s="628"/>
      <c r="AJ249" s="628"/>
      <c r="AK249" s="628"/>
      <c r="AL249" s="628"/>
      <c r="AM249" s="628"/>
      <c r="AN249" s="628"/>
      <c r="AO249" s="628"/>
      <c r="AP249" s="628"/>
      <c r="AQ249" s="628"/>
      <c r="AR249" s="628"/>
      <c r="AS249" s="628"/>
      <c r="AT249" s="628"/>
      <c r="AU249" s="628"/>
      <c r="AV249" s="628"/>
      <c r="AW249" s="628"/>
      <c r="AX249" s="628"/>
      <c r="AY249" s="628"/>
      <c r="AZ249" s="628"/>
      <c r="BA249" s="628"/>
      <c r="BB249" s="604" t="s">
        <v>231</v>
      </c>
      <c r="BC249" s="629"/>
      <c r="BD249" s="629"/>
      <c r="BE249" s="641">
        <v>2016</v>
      </c>
      <c r="BF249" s="642"/>
      <c r="BG249" s="642"/>
    </row>
    <row r="250" spans="1:59" s="630" customFormat="1" ht="22.2" customHeight="1">
      <c r="A250" s="626" t="s">
        <v>116</v>
      </c>
      <c r="B250" s="672"/>
      <c r="C250" s="628"/>
      <c r="D250" s="628">
        <f t="shared" si="241"/>
        <v>0</v>
      </c>
      <c r="E250" s="628"/>
      <c r="F250" s="628"/>
      <c r="G250" s="628"/>
      <c r="H250" s="628"/>
      <c r="I250" s="628"/>
      <c r="J250" s="628"/>
      <c r="K250" s="628"/>
      <c r="L250" s="628"/>
      <c r="M250" s="628"/>
      <c r="N250" s="628"/>
      <c r="O250" s="628"/>
      <c r="P250" s="628"/>
      <c r="Q250" s="628"/>
      <c r="R250" s="628"/>
      <c r="S250" s="628"/>
      <c r="T250" s="628"/>
      <c r="U250" s="628"/>
      <c r="V250" s="628"/>
      <c r="W250" s="628"/>
      <c r="X250" s="628"/>
      <c r="Y250" s="628"/>
      <c r="Z250" s="628"/>
      <c r="AA250" s="628"/>
      <c r="AB250" s="628"/>
      <c r="AC250" s="628"/>
      <c r="AD250" s="628"/>
      <c r="AE250" s="628"/>
      <c r="AF250" s="628"/>
      <c r="AG250" s="628"/>
      <c r="AH250" s="628"/>
      <c r="AI250" s="628"/>
      <c r="AJ250" s="628"/>
      <c r="AK250" s="628"/>
      <c r="AL250" s="628"/>
      <c r="AM250" s="628"/>
      <c r="AN250" s="628"/>
      <c r="AO250" s="628"/>
      <c r="AP250" s="628"/>
      <c r="AQ250" s="628"/>
      <c r="AR250" s="628"/>
      <c r="AS250" s="628"/>
      <c r="AT250" s="628"/>
      <c r="AU250" s="628"/>
      <c r="AV250" s="628"/>
      <c r="AW250" s="628"/>
      <c r="AX250" s="628"/>
      <c r="AY250" s="628"/>
      <c r="AZ250" s="628"/>
      <c r="BA250" s="628"/>
      <c r="BB250" s="604" t="s">
        <v>231</v>
      </c>
      <c r="BC250" s="629"/>
      <c r="BD250" s="629"/>
      <c r="BE250" s="641">
        <v>2016</v>
      </c>
      <c r="BF250" s="642"/>
      <c r="BG250" s="642"/>
    </row>
    <row r="251" spans="1:59" s="613" customFormat="1" ht="22.2" customHeight="1">
      <c r="A251" s="346" t="s">
        <v>116</v>
      </c>
      <c r="B251" s="65" t="s">
        <v>481</v>
      </c>
      <c r="C251" s="611"/>
      <c r="D251" s="611">
        <f t="shared" si="241"/>
        <v>0</v>
      </c>
      <c r="E251" s="611">
        <f t="shared" ref="E251:K251" si="245">SUM(E252:E253)</f>
        <v>0</v>
      </c>
      <c r="F251" s="611">
        <f t="shared" si="245"/>
        <v>0</v>
      </c>
      <c r="G251" s="611">
        <f t="shared" si="245"/>
        <v>0</v>
      </c>
      <c r="H251" s="611">
        <f t="shared" si="245"/>
        <v>0</v>
      </c>
      <c r="I251" s="611">
        <f t="shared" si="245"/>
        <v>0</v>
      </c>
      <c r="J251" s="611">
        <f t="shared" si="245"/>
        <v>0</v>
      </c>
      <c r="K251" s="611">
        <f t="shared" si="245"/>
        <v>0</v>
      </c>
      <c r="L251" s="611"/>
      <c r="M251" s="611">
        <f t="shared" ref="M251:AF251" si="246">SUM(M252:M253)</f>
        <v>0</v>
      </c>
      <c r="N251" s="611">
        <f t="shared" si="246"/>
        <v>0</v>
      </c>
      <c r="O251" s="611">
        <f t="shared" si="246"/>
        <v>0</v>
      </c>
      <c r="P251" s="611">
        <f t="shared" si="246"/>
        <v>0</v>
      </c>
      <c r="Q251" s="611">
        <f t="shared" si="246"/>
        <v>0</v>
      </c>
      <c r="R251" s="611">
        <f t="shared" si="246"/>
        <v>0</v>
      </c>
      <c r="S251" s="611">
        <f t="shared" si="246"/>
        <v>0</v>
      </c>
      <c r="T251" s="611">
        <f t="shared" si="246"/>
        <v>0</v>
      </c>
      <c r="U251" s="611">
        <f t="shared" si="246"/>
        <v>0</v>
      </c>
      <c r="V251" s="611">
        <f t="shared" si="246"/>
        <v>0</v>
      </c>
      <c r="W251" s="611">
        <f t="shared" si="246"/>
        <v>0</v>
      </c>
      <c r="X251" s="611">
        <f t="shared" si="246"/>
        <v>0</v>
      </c>
      <c r="Y251" s="611">
        <f t="shared" si="246"/>
        <v>0</v>
      </c>
      <c r="Z251" s="611">
        <f t="shared" si="246"/>
        <v>0</v>
      </c>
      <c r="AA251" s="611">
        <f t="shared" si="246"/>
        <v>0</v>
      </c>
      <c r="AB251" s="611">
        <f t="shared" si="246"/>
        <v>0</v>
      </c>
      <c r="AC251" s="611">
        <f t="shared" si="246"/>
        <v>0</v>
      </c>
      <c r="AD251" s="611">
        <f t="shared" si="246"/>
        <v>0</v>
      </c>
      <c r="AE251" s="611">
        <f t="shared" si="246"/>
        <v>0</v>
      </c>
      <c r="AF251" s="611">
        <f t="shared" si="246"/>
        <v>0</v>
      </c>
      <c r="AG251" s="611"/>
      <c r="AH251" s="611">
        <f t="shared" ref="AH251:BA251" si="247">SUM(AH252:AH253)</f>
        <v>0</v>
      </c>
      <c r="AI251" s="611">
        <f t="shared" si="247"/>
        <v>0</v>
      </c>
      <c r="AJ251" s="611">
        <f t="shared" si="247"/>
        <v>0</v>
      </c>
      <c r="AK251" s="611">
        <f t="shared" si="247"/>
        <v>0</v>
      </c>
      <c r="AL251" s="611">
        <f t="shared" si="247"/>
        <v>0</v>
      </c>
      <c r="AM251" s="611">
        <f t="shared" si="247"/>
        <v>0</v>
      </c>
      <c r="AN251" s="611">
        <f t="shared" si="247"/>
        <v>0</v>
      </c>
      <c r="AO251" s="611">
        <f t="shared" si="247"/>
        <v>0</v>
      </c>
      <c r="AP251" s="611">
        <f t="shared" si="247"/>
        <v>0</v>
      </c>
      <c r="AQ251" s="611">
        <f t="shared" si="247"/>
        <v>0</v>
      </c>
      <c r="AR251" s="611">
        <f t="shared" si="247"/>
        <v>0</v>
      </c>
      <c r="AS251" s="611">
        <f t="shared" si="247"/>
        <v>0</v>
      </c>
      <c r="AT251" s="611">
        <f t="shared" si="247"/>
        <v>0</v>
      </c>
      <c r="AU251" s="611">
        <f t="shared" si="247"/>
        <v>0</v>
      </c>
      <c r="AV251" s="611">
        <f t="shared" si="247"/>
        <v>0</v>
      </c>
      <c r="AW251" s="611">
        <f t="shared" si="247"/>
        <v>0</v>
      </c>
      <c r="AX251" s="611">
        <f t="shared" si="247"/>
        <v>0</v>
      </c>
      <c r="AY251" s="611">
        <f t="shared" si="247"/>
        <v>0</v>
      </c>
      <c r="AZ251" s="611">
        <f t="shared" si="247"/>
        <v>0</v>
      </c>
      <c r="BA251" s="611">
        <f t="shared" si="247"/>
        <v>0</v>
      </c>
      <c r="BB251" s="58" t="s">
        <v>231</v>
      </c>
      <c r="BC251" s="63"/>
      <c r="BD251" s="63"/>
      <c r="BE251" s="43">
        <v>2016</v>
      </c>
      <c r="BF251" s="62"/>
      <c r="BG251" s="62"/>
    </row>
    <row r="252" spans="1:59" s="630" customFormat="1" ht="22.2" customHeight="1">
      <c r="A252" s="626" t="s">
        <v>116</v>
      </c>
      <c r="B252" s="672"/>
      <c r="C252" s="628"/>
      <c r="D252" s="628">
        <f t="shared" si="241"/>
        <v>0</v>
      </c>
      <c r="E252" s="628"/>
      <c r="F252" s="628"/>
      <c r="G252" s="628"/>
      <c r="H252" s="628"/>
      <c r="I252" s="628"/>
      <c r="J252" s="628"/>
      <c r="K252" s="628"/>
      <c r="L252" s="628"/>
      <c r="M252" s="628"/>
      <c r="N252" s="628"/>
      <c r="O252" s="628"/>
      <c r="P252" s="628"/>
      <c r="Q252" s="628"/>
      <c r="R252" s="628"/>
      <c r="S252" s="628"/>
      <c r="T252" s="628"/>
      <c r="U252" s="628"/>
      <c r="V252" s="628"/>
      <c r="W252" s="628"/>
      <c r="X252" s="628"/>
      <c r="Y252" s="628"/>
      <c r="Z252" s="628"/>
      <c r="AA252" s="628"/>
      <c r="AB252" s="628"/>
      <c r="AC252" s="628"/>
      <c r="AD252" s="628"/>
      <c r="AE252" s="628"/>
      <c r="AF252" s="628"/>
      <c r="AG252" s="628"/>
      <c r="AH252" s="628"/>
      <c r="AI252" s="628"/>
      <c r="AJ252" s="628"/>
      <c r="AK252" s="628"/>
      <c r="AL252" s="628"/>
      <c r="AM252" s="628"/>
      <c r="AN252" s="628"/>
      <c r="AO252" s="628"/>
      <c r="AP252" s="628"/>
      <c r="AQ252" s="628"/>
      <c r="AR252" s="628"/>
      <c r="AS252" s="628"/>
      <c r="AT252" s="628"/>
      <c r="AU252" s="628"/>
      <c r="AV252" s="628"/>
      <c r="AW252" s="628"/>
      <c r="AX252" s="628"/>
      <c r="AY252" s="628"/>
      <c r="AZ252" s="628"/>
      <c r="BA252" s="628"/>
      <c r="BB252" s="604" t="s">
        <v>231</v>
      </c>
      <c r="BC252" s="629"/>
      <c r="BD252" s="629"/>
      <c r="BE252" s="641">
        <v>2016</v>
      </c>
      <c r="BF252" s="642"/>
      <c r="BG252" s="642"/>
    </row>
    <row r="253" spans="1:59" s="630" customFormat="1" ht="22.2" customHeight="1">
      <c r="A253" s="626" t="s">
        <v>116</v>
      </c>
      <c r="B253" s="672"/>
      <c r="C253" s="628"/>
      <c r="D253" s="628">
        <f t="shared" si="241"/>
        <v>0</v>
      </c>
      <c r="E253" s="628"/>
      <c r="F253" s="628"/>
      <c r="G253" s="628"/>
      <c r="H253" s="628"/>
      <c r="I253" s="628"/>
      <c r="J253" s="628"/>
      <c r="K253" s="628"/>
      <c r="L253" s="628"/>
      <c r="M253" s="628"/>
      <c r="N253" s="628"/>
      <c r="O253" s="628"/>
      <c r="P253" s="628"/>
      <c r="Q253" s="628"/>
      <c r="R253" s="628"/>
      <c r="S253" s="628"/>
      <c r="T253" s="628"/>
      <c r="U253" s="628"/>
      <c r="V253" s="628"/>
      <c r="W253" s="628"/>
      <c r="X253" s="628"/>
      <c r="Y253" s="628"/>
      <c r="Z253" s="628"/>
      <c r="AA253" s="628"/>
      <c r="AB253" s="628"/>
      <c r="AC253" s="628"/>
      <c r="AD253" s="628"/>
      <c r="AE253" s="628"/>
      <c r="AF253" s="628"/>
      <c r="AG253" s="628"/>
      <c r="AH253" s="628"/>
      <c r="AI253" s="628"/>
      <c r="AJ253" s="628"/>
      <c r="AK253" s="628"/>
      <c r="AL253" s="628"/>
      <c r="AM253" s="628"/>
      <c r="AN253" s="628"/>
      <c r="AO253" s="628"/>
      <c r="AP253" s="628"/>
      <c r="AQ253" s="628"/>
      <c r="AR253" s="628"/>
      <c r="AS253" s="628"/>
      <c r="AT253" s="628"/>
      <c r="AU253" s="628"/>
      <c r="AV253" s="628"/>
      <c r="AW253" s="628"/>
      <c r="AX253" s="628"/>
      <c r="AY253" s="628"/>
      <c r="AZ253" s="628"/>
      <c r="BA253" s="628"/>
      <c r="BB253" s="604" t="s">
        <v>231</v>
      </c>
      <c r="BC253" s="629"/>
      <c r="BD253" s="629"/>
      <c r="BE253" s="641">
        <v>2016</v>
      </c>
      <c r="BF253" s="642"/>
      <c r="BG253" s="642"/>
    </row>
    <row r="254" spans="1:59" s="613" customFormat="1" ht="22.2" customHeight="1">
      <c r="A254" s="346" t="s">
        <v>79</v>
      </c>
      <c r="B254" s="615" t="s">
        <v>495</v>
      </c>
      <c r="C254" s="611">
        <f>SUM(C255:C257)</f>
        <v>0</v>
      </c>
      <c r="D254" s="611">
        <f>D255</f>
        <v>0</v>
      </c>
      <c r="E254" s="611">
        <f t="shared" ref="E254:BA254" si="248">E255</f>
        <v>0</v>
      </c>
      <c r="F254" s="611">
        <f t="shared" si="248"/>
        <v>0</v>
      </c>
      <c r="G254" s="611">
        <f t="shared" si="248"/>
        <v>0</v>
      </c>
      <c r="H254" s="611">
        <f t="shared" si="248"/>
        <v>0</v>
      </c>
      <c r="I254" s="611">
        <f t="shared" si="248"/>
        <v>0</v>
      </c>
      <c r="J254" s="611">
        <f t="shared" si="248"/>
        <v>0</v>
      </c>
      <c r="K254" s="611">
        <f t="shared" si="248"/>
        <v>0</v>
      </c>
      <c r="L254" s="611">
        <f t="shared" si="248"/>
        <v>0</v>
      </c>
      <c r="M254" s="611">
        <f t="shared" si="248"/>
        <v>0</v>
      </c>
      <c r="N254" s="611">
        <f t="shared" si="248"/>
        <v>0</v>
      </c>
      <c r="O254" s="611">
        <f t="shared" si="248"/>
        <v>0</v>
      </c>
      <c r="P254" s="611">
        <f t="shared" si="248"/>
        <v>0</v>
      </c>
      <c r="Q254" s="611">
        <f t="shared" si="248"/>
        <v>0</v>
      </c>
      <c r="R254" s="611">
        <f t="shared" si="248"/>
        <v>0</v>
      </c>
      <c r="S254" s="611">
        <f t="shared" si="248"/>
        <v>0</v>
      </c>
      <c r="T254" s="611">
        <f t="shared" si="248"/>
        <v>0</v>
      </c>
      <c r="U254" s="611">
        <f t="shared" si="248"/>
        <v>0</v>
      </c>
      <c r="V254" s="611">
        <f t="shared" si="248"/>
        <v>0</v>
      </c>
      <c r="W254" s="611">
        <f t="shared" si="248"/>
        <v>0</v>
      </c>
      <c r="X254" s="611">
        <f t="shared" si="248"/>
        <v>0</v>
      </c>
      <c r="Y254" s="611">
        <f t="shared" si="248"/>
        <v>0</v>
      </c>
      <c r="Z254" s="611">
        <f t="shared" si="248"/>
        <v>0</v>
      </c>
      <c r="AA254" s="611">
        <f t="shared" si="248"/>
        <v>0</v>
      </c>
      <c r="AB254" s="611">
        <f t="shared" si="248"/>
        <v>0</v>
      </c>
      <c r="AC254" s="611">
        <f t="shared" si="248"/>
        <v>0</v>
      </c>
      <c r="AD254" s="611">
        <f t="shared" si="248"/>
        <v>0</v>
      </c>
      <c r="AE254" s="611">
        <f t="shared" si="248"/>
        <v>0</v>
      </c>
      <c r="AF254" s="611">
        <f t="shared" si="248"/>
        <v>0</v>
      </c>
      <c r="AG254" s="611">
        <f t="shared" si="248"/>
        <v>0</v>
      </c>
      <c r="AH254" s="611">
        <f t="shared" si="248"/>
        <v>0</v>
      </c>
      <c r="AI254" s="611">
        <f t="shared" si="248"/>
        <v>0</v>
      </c>
      <c r="AJ254" s="611">
        <f t="shared" si="248"/>
        <v>0</v>
      </c>
      <c r="AK254" s="611">
        <f t="shared" si="248"/>
        <v>0</v>
      </c>
      <c r="AL254" s="611">
        <f t="shared" si="248"/>
        <v>0</v>
      </c>
      <c r="AM254" s="611">
        <f t="shared" si="248"/>
        <v>0</v>
      </c>
      <c r="AN254" s="611">
        <f t="shared" si="248"/>
        <v>0</v>
      </c>
      <c r="AO254" s="611">
        <f t="shared" si="248"/>
        <v>0</v>
      </c>
      <c r="AP254" s="611">
        <f t="shared" si="248"/>
        <v>0</v>
      </c>
      <c r="AQ254" s="611">
        <f t="shared" si="248"/>
        <v>0</v>
      </c>
      <c r="AR254" s="611">
        <f t="shared" si="248"/>
        <v>0</v>
      </c>
      <c r="AS254" s="611">
        <f t="shared" si="248"/>
        <v>0</v>
      </c>
      <c r="AT254" s="611">
        <f t="shared" si="248"/>
        <v>0</v>
      </c>
      <c r="AU254" s="611">
        <f t="shared" si="248"/>
        <v>0</v>
      </c>
      <c r="AV254" s="611">
        <f t="shared" si="248"/>
        <v>0</v>
      </c>
      <c r="AW254" s="611">
        <f t="shared" si="248"/>
        <v>0</v>
      </c>
      <c r="AX254" s="611">
        <f t="shared" si="248"/>
        <v>0</v>
      </c>
      <c r="AY254" s="611">
        <f t="shared" si="248"/>
        <v>0</v>
      </c>
      <c r="AZ254" s="611">
        <f t="shared" si="248"/>
        <v>0</v>
      </c>
      <c r="BA254" s="611">
        <f t="shared" si="248"/>
        <v>0</v>
      </c>
      <c r="BB254" s="58" t="s">
        <v>231</v>
      </c>
      <c r="BC254" s="63"/>
      <c r="BD254" s="63"/>
      <c r="BE254" s="85">
        <v>2016</v>
      </c>
      <c r="BF254" s="63"/>
      <c r="BG254" s="63"/>
    </row>
    <row r="255" spans="1:59" s="613" customFormat="1" ht="22.2" customHeight="1">
      <c r="A255" s="346" t="s">
        <v>79</v>
      </c>
      <c r="B255" s="65" t="s">
        <v>481</v>
      </c>
      <c r="C255" s="611"/>
      <c r="D255" s="611">
        <f>SUM(E255:BA255)</f>
        <v>0</v>
      </c>
      <c r="E255" s="611">
        <f>SUM(E256:E257)</f>
        <v>0</v>
      </c>
      <c r="F255" s="611">
        <f t="shared" ref="F255:BA255" si="249">SUM(F256:F257)</f>
        <v>0</v>
      </c>
      <c r="G255" s="611">
        <f t="shared" si="249"/>
        <v>0</v>
      </c>
      <c r="H255" s="611">
        <f t="shared" si="249"/>
        <v>0</v>
      </c>
      <c r="I255" s="611">
        <f t="shared" si="249"/>
        <v>0</v>
      </c>
      <c r="J255" s="611">
        <f t="shared" si="249"/>
        <v>0</v>
      </c>
      <c r="K255" s="611">
        <f t="shared" si="249"/>
        <v>0</v>
      </c>
      <c r="L255" s="611">
        <f t="shared" si="249"/>
        <v>0</v>
      </c>
      <c r="M255" s="611">
        <f t="shared" si="249"/>
        <v>0</v>
      </c>
      <c r="N255" s="611">
        <f t="shared" si="249"/>
        <v>0</v>
      </c>
      <c r="O255" s="611">
        <f t="shared" si="249"/>
        <v>0</v>
      </c>
      <c r="P255" s="611">
        <f t="shared" si="249"/>
        <v>0</v>
      </c>
      <c r="Q255" s="611">
        <f t="shared" si="249"/>
        <v>0</v>
      </c>
      <c r="R255" s="611">
        <f t="shared" si="249"/>
        <v>0</v>
      </c>
      <c r="S255" s="611">
        <f t="shared" si="249"/>
        <v>0</v>
      </c>
      <c r="T255" s="611">
        <f t="shared" si="249"/>
        <v>0</v>
      </c>
      <c r="U255" s="611">
        <f t="shared" si="249"/>
        <v>0</v>
      </c>
      <c r="V255" s="611">
        <f t="shared" si="249"/>
        <v>0</v>
      </c>
      <c r="W255" s="611">
        <f t="shared" si="249"/>
        <v>0</v>
      </c>
      <c r="X255" s="611">
        <f t="shared" si="249"/>
        <v>0</v>
      </c>
      <c r="Y255" s="611">
        <f t="shared" si="249"/>
        <v>0</v>
      </c>
      <c r="Z255" s="611">
        <f t="shared" si="249"/>
        <v>0</v>
      </c>
      <c r="AA255" s="611">
        <f t="shared" si="249"/>
        <v>0</v>
      </c>
      <c r="AB255" s="611">
        <f t="shared" si="249"/>
        <v>0</v>
      </c>
      <c r="AC255" s="611">
        <f t="shared" si="249"/>
        <v>0</v>
      </c>
      <c r="AD255" s="611">
        <f t="shared" si="249"/>
        <v>0</v>
      </c>
      <c r="AE255" s="611">
        <f t="shared" si="249"/>
        <v>0</v>
      </c>
      <c r="AF255" s="611">
        <f t="shared" si="249"/>
        <v>0</v>
      </c>
      <c r="AG255" s="611">
        <f t="shared" si="249"/>
        <v>0</v>
      </c>
      <c r="AH255" s="611">
        <f t="shared" si="249"/>
        <v>0</v>
      </c>
      <c r="AI255" s="611">
        <f t="shared" si="249"/>
        <v>0</v>
      </c>
      <c r="AJ255" s="611">
        <f t="shared" si="249"/>
        <v>0</v>
      </c>
      <c r="AK255" s="611">
        <f t="shared" si="249"/>
        <v>0</v>
      </c>
      <c r="AL255" s="611">
        <f t="shared" si="249"/>
        <v>0</v>
      </c>
      <c r="AM255" s="611">
        <f t="shared" si="249"/>
        <v>0</v>
      </c>
      <c r="AN255" s="611">
        <f t="shared" si="249"/>
        <v>0</v>
      </c>
      <c r="AO255" s="611">
        <f t="shared" si="249"/>
        <v>0</v>
      </c>
      <c r="AP255" s="611">
        <f t="shared" si="249"/>
        <v>0</v>
      </c>
      <c r="AQ255" s="611">
        <f t="shared" si="249"/>
        <v>0</v>
      </c>
      <c r="AR255" s="611">
        <f t="shared" si="249"/>
        <v>0</v>
      </c>
      <c r="AS255" s="611">
        <f t="shared" si="249"/>
        <v>0</v>
      </c>
      <c r="AT255" s="611">
        <f t="shared" si="249"/>
        <v>0</v>
      </c>
      <c r="AU255" s="611">
        <f t="shared" si="249"/>
        <v>0</v>
      </c>
      <c r="AV255" s="611">
        <f t="shared" si="249"/>
        <v>0</v>
      </c>
      <c r="AW255" s="611">
        <f t="shared" si="249"/>
        <v>0</v>
      </c>
      <c r="AX255" s="611">
        <f t="shared" si="249"/>
        <v>0</v>
      </c>
      <c r="AY255" s="611">
        <f t="shared" si="249"/>
        <v>0</v>
      </c>
      <c r="AZ255" s="611">
        <f t="shared" si="249"/>
        <v>0</v>
      </c>
      <c r="BA255" s="611">
        <f t="shared" si="249"/>
        <v>0</v>
      </c>
      <c r="BB255" s="58" t="s">
        <v>231</v>
      </c>
      <c r="BC255" s="63"/>
      <c r="BD255" s="63"/>
      <c r="BE255" s="85">
        <v>2016</v>
      </c>
      <c r="BF255" s="63"/>
      <c r="BG255" s="63"/>
    </row>
    <row r="256" spans="1:59" s="630" customFormat="1" ht="22.2" customHeight="1">
      <c r="A256" s="626" t="s">
        <v>79</v>
      </c>
      <c r="B256" s="672"/>
      <c r="C256" s="628"/>
      <c r="D256" s="628">
        <f>SUM(E256:BA256)</f>
        <v>0</v>
      </c>
      <c r="E256" s="628"/>
      <c r="F256" s="628"/>
      <c r="G256" s="628"/>
      <c r="H256" s="628"/>
      <c r="I256" s="628"/>
      <c r="J256" s="628"/>
      <c r="K256" s="628"/>
      <c r="L256" s="628"/>
      <c r="M256" s="628"/>
      <c r="N256" s="628"/>
      <c r="O256" s="628"/>
      <c r="P256" s="628"/>
      <c r="Q256" s="628"/>
      <c r="R256" s="628"/>
      <c r="S256" s="628"/>
      <c r="T256" s="628"/>
      <c r="U256" s="628"/>
      <c r="V256" s="628"/>
      <c r="W256" s="628"/>
      <c r="X256" s="628"/>
      <c r="Y256" s="628"/>
      <c r="Z256" s="628"/>
      <c r="AA256" s="628"/>
      <c r="AB256" s="628"/>
      <c r="AC256" s="628"/>
      <c r="AD256" s="628"/>
      <c r="AE256" s="628"/>
      <c r="AF256" s="628"/>
      <c r="AG256" s="628"/>
      <c r="AH256" s="628"/>
      <c r="AI256" s="628"/>
      <c r="AJ256" s="628"/>
      <c r="AK256" s="628"/>
      <c r="AL256" s="628"/>
      <c r="AM256" s="628"/>
      <c r="AN256" s="628"/>
      <c r="AO256" s="628"/>
      <c r="AP256" s="628"/>
      <c r="AQ256" s="628"/>
      <c r="AR256" s="628"/>
      <c r="AS256" s="628"/>
      <c r="AT256" s="628"/>
      <c r="AU256" s="628"/>
      <c r="AV256" s="628"/>
      <c r="AW256" s="628"/>
      <c r="AX256" s="628"/>
      <c r="AY256" s="628"/>
      <c r="AZ256" s="628"/>
      <c r="BA256" s="628"/>
      <c r="BB256" s="604" t="s">
        <v>231</v>
      </c>
      <c r="BC256" s="629"/>
      <c r="BD256" s="629"/>
      <c r="BE256" s="606">
        <v>2016</v>
      </c>
      <c r="BF256" s="629"/>
      <c r="BG256" s="629"/>
    </row>
    <row r="257" spans="1:59" s="630" customFormat="1" ht="22.2" customHeight="1">
      <c r="A257" s="626" t="s">
        <v>79</v>
      </c>
      <c r="B257" s="672"/>
      <c r="C257" s="628"/>
      <c r="D257" s="628">
        <f>SUM(E257:BA257)</f>
        <v>0</v>
      </c>
      <c r="E257" s="628"/>
      <c r="F257" s="628"/>
      <c r="G257" s="628"/>
      <c r="H257" s="628"/>
      <c r="I257" s="628"/>
      <c r="J257" s="628"/>
      <c r="K257" s="628"/>
      <c r="L257" s="628"/>
      <c r="M257" s="628"/>
      <c r="N257" s="628"/>
      <c r="O257" s="628"/>
      <c r="P257" s="628"/>
      <c r="Q257" s="628"/>
      <c r="R257" s="628"/>
      <c r="S257" s="628"/>
      <c r="T257" s="628"/>
      <c r="U257" s="628"/>
      <c r="V257" s="628"/>
      <c r="W257" s="628"/>
      <c r="X257" s="628"/>
      <c r="Y257" s="628"/>
      <c r="Z257" s="628"/>
      <c r="AA257" s="628"/>
      <c r="AB257" s="628"/>
      <c r="AC257" s="628"/>
      <c r="AD257" s="628"/>
      <c r="AE257" s="628"/>
      <c r="AF257" s="628"/>
      <c r="AG257" s="628"/>
      <c r="AH257" s="628"/>
      <c r="AI257" s="628"/>
      <c r="AJ257" s="628"/>
      <c r="AK257" s="628"/>
      <c r="AL257" s="628"/>
      <c r="AM257" s="628"/>
      <c r="AN257" s="628"/>
      <c r="AO257" s="628"/>
      <c r="AP257" s="628"/>
      <c r="AQ257" s="628"/>
      <c r="AR257" s="628"/>
      <c r="AS257" s="628"/>
      <c r="AT257" s="628"/>
      <c r="AU257" s="628"/>
      <c r="AV257" s="628"/>
      <c r="AW257" s="628"/>
      <c r="AX257" s="628"/>
      <c r="AY257" s="628"/>
      <c r="AZ257" s="628"/>
      <c r="BA257" s="628"/>
      <c r="BB257" s="604" t="s">
        <v>231</v>
      </c>
      <c r="BC257" s="629"/>
      <c r="BD257" s="629"/>
      <c r="BE257" s="606">
        <v>2016</v>
      </c>
      <c r="BF257" s="629"/>
      <c r="BG257" s="629"/>
    </row>
    <row r="258" spans="1:59" s="613" customFormat="1" ht="22.2" customHeight="1">
      <c r="A258" s="346" t="s">
        <v>81</v>
      </c>
      <c r="B258" s="615" t="s">
        <v>496</v>
      </c>
      <c r="C258" s="611">
        <f>SUM(C259:C261)</f>
        <v>0</v>
      </c>
      <c r="D258" s="611">
        <f>D259</f>
        <v>0</v>
      </c>
      <c r="E258" s="611">
        <f t="shared" ref="E258:BA258" si="250">E259</f>
        <v>0</v>
      </c>
      <c r="F258" s="611">
        <f t="shared" si="250"/>
        <v>0</v>
      </c>
      <c r="G258" s="611">
        <f t="shared" si="250"/>
        <v>0</v>
      </c>
      <c r="H258" s="611">
        <f t="shared" si="250"/>
        <v>0</v>
      </c>
      <c r="I258" s="611">
        <f t="shared" si="250"/>
        <v>0</v>
      </c>
      <c r="J258" s="611">
        <f t="shared" si="250"/>
        <v>0</v>
      </c>
      <c r="K258" s="611">
        <f t="shared" si="250"/>
        <v>0</v>
      </c>
      <c r="L258" s="611">
        <f t="shared" si="250"/>
        <v>0</v>
      </c>
      <c r="M258" s="611">
        <f t="shared" si="250"/>
        <v>0</v>
      </c>
      <c r="N258" s="611">
        <f t="shared" si="250"/>
        <v>0</v>
      </c>
      <c r="O258" s="611">
        <f t="shared" si="250"/>
        <v>0</v>
      </c>
      <c r="P258" s="611">
        <f t="shared" si="250"/>
        <v>0</v>
      </c>
      <c r="Q258" s="611">
        <f t="shared" si="250"/>
        <v>0</v>
      </c>
      <c r="R258" s="611">
        <f t="shared" si="250"/>
        <v>0</v>
      </c>
      <c r="S258" s="611">
        <f t="shared" si="250"/>
        <v>0</v>
      </c>
      <c r="T258" s="611">
        <f t="shared" si="250"/>
        <v>0</v>
      </c>
      <c r="U258" s="611">
        <f t="shared" si="250"/>
        <v>0</v>
      </c>
      <c r="V258" s="611">
        <f t="shared" si="250"/>
        <v>0</v>
      </c>
      <c r="W258" s="611">
        <f t="shared" si="250"/>
        <v>0</v>
      </c>
      <c r="X258" s="611">
        <f t="shared" si="250"/>
        <v>0</v>
      </c>
      <c r="Y258" s="611">
        <f t="shared" si="250"/>
        <v>0</v>
      </c>
      <c r="Z258" s="611">
        <f t="shared" si="250"/>
        <v>0</v>
      </c>
      <c r="AA258" s="611">
        <f t="shared" si="250"/>
        <v>0</v>
      </c>
      <c r="AB258" s="611">
        <f t="shared" si="250"/>
        <v>0</v>
      </c>
      <c r="AC258" s="611">
        <f t="shared" si="250"/>
        <v>0</v>
      </c>
      <c r="AD258" s="611">
        <f t="shared" si="250"/>
        <v>0</v>
      </c>
      <c r="AE258" s="611">
        <f t="shared" si="250"/>
        <v>0</v>
      </c>
      <c r="AF258" s="611">
        <f t="shared" si="250"/>
        <v>0</v>
      </c>
      <c r="AG258" s="611">
        <f t="shared" si="250"/>
        <v>0</v>
      </c>
      <c r="AH258" s="611">
        <f t="shared" si="250"/>
        <v>0</v>
      </c>
      <c r="AI258" s="611">
        <f t="shared" si="250"/>
        <v>0</v>
      </c>
      <c r="AJ258" s="611">
        <f t="shared" si="250"/>
        <v>0</v>
      </c>
      <c r="AK258" s="611">
        <f t="shared" si="250"/>
        <v>0</v>
      </c>
      <c r="AL258" s="611">
        <f t="shared" si="250"/>
        <v>0</v>
      </c>
      <c r="AM258" s="611">
        <f t="shared" si="250"/>
        <v>0</v>
      </c>
      <c r="AN258" s="611">
        <f t="shared" si="250"/>
        <v>0</v>
      </c>
      <c r="AO258" s="611">
        <f t="shared" si="250"/>
        <v>0</v>
      </c>
      <c r="AP258" s="611">
        <f t="shared" si="250"/>
        <v>0</v>
      </c>
      <c r="AQ258" s="611">
        <f t="shared" si="250"/>
        <v>0</v>
      </c>
      <c r="AR258" s="611">
        <f t="shared" si="250"/>
        <v>0</v>
      </c>
      <c r="AS258" s="611">
        <f t="shared" si="250"/>
        <v>0</v>
      </c>
      <c r="AT258" s="611">
        <f t="shared" si="250"/>
        <v>0</v>
      </c>
      <c r="AU258" s="611">
        <f t="shared" si="250"/>
        <v>0</v>
      </c>
      <c r="AV258" s="611">
        <f t="shared" si="250"/>
        <v>0</v>
      </c>
      <c r="AW258" s="611">
        <f t="shared" si="250"/>
        <v>0</v>
      </c>
      <c r="AX258" s="611">
        <f t="shared" si="250"/>
        <v>0</v>
      </c>
      <c r="AY258" s="611">
        <f t="shared" si="250"/>
        <v>0</v>
      </c>
      <c r="AZ258" s="611">
        <f t="shared" si="250"/>
        <v>0</v>
      </c>
      <c r="BA258" s="611">
        <f t="shared" si="250"/>
        <v>0</v>
      </c>
      <c r="BB258" s="58" t="s">
        <v>231</v>
      </c>
      <c r="BC258" s="63"/>
      <c r="BD258" s="63"/>
      <c r="BE258" s="85">
        <v>2016</v>
      </c>
      <c r="BF258" s="63"/>
      <c r="BG258" s="63"/>
    </row>
    <row r="259" spans="1:59" s="613" customFormat="1" ht="22.2" customHeight="1">
      <c r="A259" s="346" t="s">
        <v>81</v>
      </c>
      <c r="B259" s="65" t="s">
        <v>481</v>
      </c>
      <c r="C259" s="611"/>
      <c r="D259" s="611">
        <f>SUM(E259:BA259)</f>
        <v>0</v>
      </c>
      <c r="E259" s="611">
        <f>SUM(E260:E261)</f>
        <v>0</v>
      </c>
      <c r="F259" s="611">
        <f t="shared" ref="F259:BA259" si="251">SUM(F260:F261)</f>
        <v>0</v>
      </c>
      <c r="G259" s="611">
        <f t="shared" si="251"/>
        <v>0</v>
      </c>
      <c r="H259" s="611">
        <f t="shared" si="251"/>
        <v>0</v>
      </c>
      <c r="I259" s="611">
        <f t="shared" si="251"/>
        <v>0</v>
      </c>
      <c r="J259" s="611">
        <f t="shared" si="251"/>
        <v>0</v>
      </c>
      <c r="K259" s="611">
        <f t="shared" si="251"/>
        <v>0</v>
      </c>
      <c r="L259" s="611">
        <f t="shared" si="251"/>
        <v>0</v>
      </c>
      <c r="M259" s="611">
        <f t="shared" si="251"/>
        <v>0</v>
      </c>
      <c r="N259" s="611">
        <f t="shared" si="251"/>
        <v>0</v>
      </c>
      <c r="O259" s="611">
        <f t="shared" si="251"/>
        <v>0</v>
      </c>
      <c r="P259" s="611">
        <f t="shared" si="251"/>
        <v>0</v>
      </c>
      <c r="Q259" s="611">
        <f t="shared" si="251"/>
        <v>0</v>
      </c>
      <c r="R259" s="611">
        <f t="shared" si="251"/>
        <v>0</v>
      </c>
      <c r="S259" s="611">
        <f t="shared" si="251"/>
        <v>0</v>
      </c>
      <c r="T259" s="611">
        <f t="shared" si="251"/>
        <v>0</v>
      </c>
      <c r="U259" s="611">
        <f t="shared" si="251"/>
        <v>0</v>
      </c>
      <c r="V259" s="611">
        <f t="shared" si="251"/>
        <v>0</v>
      </c>
      <c r="W259" s="611">
        <f t="shared" si="251"/>
        <v>0</v>
      </c>
      <c r="X259" s="611">
        <f t="shared" si="251"/>
        <v>0</v>
      </c>
      <c r="Y259" s="611">
        <f t="shared" si="251"/>
        <v>0</v>
      </c>
      <c r="Z259" s="611">
        <f t="shared" si="251"/>
        <v>0</v>
      </c>
      <c r="AA259" s="611">
        <f t="shared" si="251"/>
        <v>0</v>
      </c>
      <c r="AB259" s="611">
        <f t="shared" si="251"/>
        <v>0</v>
      </c>
      <c r="AC259" s="611">
        <f t="shared" si="251"/>
        <v>0</v>
      </c>
      <c r="AD259" s="611">
        <f t="shared" si="251"/>
        <v>0</v>
      </c>
      <c r="AE259" s="611">
        <f t="shared" si="251"/>
        <v>0</v>
      </c>
      <c r="AF259" s="611">
        <f t="shared" si="251"/>
        <v>0</v>
      </c>
      <c r="AG259" s="611">
        <f t="shared" si="251"/>
        <v>0</v>
      </c>
      <c r="AH259" s="611">
        <f t="shared" si="251"/>
        <v>0</v>
      </c>
      <c r="AI259" s="611">
        <f t="shared" si="251"/>
        <v>0</v>
      </c>
      <c r="AJ259" s="611">
        <f t="shared" si="251"/>
        <v>0</v>
      </c>
      <c r="AK259" s="611">
        <f t="shared" si="251"/>
        <v>0</v>
      </c>
      <c r="AL259" s="611">
        <f t="shared" si="251"/>
        <v>0</v>
      </c>
      <c r="AM259" s="611">
        <f t="shared" si="251"/>
        <v>0</v>
      </c>
      <c r="AN259" s="611">
        <f t="shared" si="251"/>
        <v>0</v>
      </c>
      <c r="AO259" s="611">
        <f t="shared" si="251"/>
        <v>0</v>
      </c>
      <c r="AP259" s="611">
        <f t="shared" si="251"/>
        <v>0</v>
      </c>
      <c r="AQ259" s="611">
        <f t="shared" si="251"/>
        <v>0</v>
      </c>
      <c r="AR259" s="611">
        <f t="shared" si="251"/>
        <v>0</v>
      </c>
      <c r="AS259" s="611">
        <f t="shared" si="251"/>
        <v>0</v>
      </c>
      <c r="AT259" s="611">
        <f t="shared" si="251"/>
        <v>0</v>
      </c>
      <c r="AU259" s="611">
        <f t="shared" si="251"/>
        <v>0</v>
      </c>
      <c r="AV259" s="611">
        <f t="shared" si="251"/>
        <v>0</v>
      </c>
      <c r="AW259" s="611">
        <f t="shared" si="251"/>
        <v>0</v>
      </c>
      <c r="AX259" s="611">
        <f t="shared" si="251"/>
        <v>0</v>
      </c>
      <c r="AY259" s="611">
        <f t="shared" si="251"/>
        <v>0</v>
      </c>
      <c r="AZ259" s="611">
        <f t="shared" si="251"/>
        <v>0</v>
      </c>
      <c r="BA259" s="611">
        <f t="shared" si="251"/>
        <v>0</v>
      </c>
      <c r="BB259" s="58" t="s">
        <v>231</v>
      </c>
      <c r="BC259" s="63"/>
      <c r="BD259" s="63"/>
      <c r="BE259" s="85">
        <v>2016</v>
      </c>
      <c r="BF259" s="63"/>
      <c r="BG259" s="63"/>
    </row>
    <row r="260" spans="1:59" s="630" customFormat="1" ht="22.2" customHeight="1">
      <c r="A260" s="626" t="s">
        <v>81</v>
      </c>
      <c r="B260" s="672"/>
      <c r="C260" s="628"/>
      <c r="D260" s="628">
        <f>SUM(E260:BA260)</f>
        <v>0</v>
      </c>
      <c r="E260" s="628"/>
      <c r="F260" s="628"/>
      <c r="G260" s="628"/>
      <c r="H260" s="628"/>
      <c r="I260" s="628"/>
      <c r="J260" s="628"/>
      <c r="K260" s="628"/>
      <c r="L260" s="628"/>
      <c r="M260" s="628"/>
      <c r="N260" s="628"/>
      <c r="O260" s="628"/>
      <c r="P260" s="628"/>
      <c r="Q260" s="628"/>
      <c r="R260" s="628"/>
      <c r="S260" s="628"/>
      <c r="T260" s="628"/>
      <c r="U260" s="628"/>
      <c r="V260" s="628"/>
      <c r="W260" s="628"/>
      <c r="X260" s="628"/>
      <c r="Y260" s="628"/>
      <c r="Z260" s="628"/>
      <c r="AA260" s="628"/>
      <c r="AB260" s="628"/>
      <c r="AC260" s="628"/>
      <c r="AD260" s="628"/>
      <c r="AE260" s="628"/>
      <c r="AF260" s="628"/>
      <c r="AG260" s="628"/>
      <c r="AH260" s="628"/>
      <c r="AI260" s="628"/>
      <c r="AJ260" s="628"/>
      <c r="AK260" s="628"/>
      <c r="AL260" s="628"/>
      <c r="AM260" s="628"/>
      <c r="AN260" s="628"/>
      <c r="AO260" s="628"/>
      <c r="AP260" s="628"/>
      <c r="AQ260" s="628"/>
      <c r="AR260" s="628"/>
      <c r="AS260" s="628"/>
      <c r="AT260" s="628"/>
      <c r="AU260" s="628"/>
      <c r="AV260" s="628"/>
      <c r="AW260" s="628"/>
      <c r="AX260" s="628"/>
      <c r="AY260" s="628"/>
      <c r="AZ260" s="628"/>
      <c r="BA260" s="628"/>
      <c r="BB260" s="604" t="s">
        <v>231</v>
      </c>
      <c r="BC260" s="629"/>
      <c r="BD260" s="629"/>
      <c r="BE260" s="606">
        <v>2016</v>
      </c>
      <c r="BF260" s="629"/>
      <c r="BG260" s="629"/>
    </row>
    <row r="261" spans="1:59" s="630" customFormat="1" ht="22.2" customHeight="1">
      <c r="A261" s="626" t="s">
        <v>81</v>
      </c>
      <c r="B261" s="672"/>
      <c r="C261" s="628"/>
      <c r="D261" s="628">
        <f>SUM(E261:BA261)</f>
        <v>0</v>
      </c>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04" t="s">
        <v>231</v>
      </c>
      <c r="BC261" s="629"/>
      <c r="BD261" s="629"/>
      <c r="BE261" s="606">
        <v>2016</v>
      </c>
      <c r="BF261" s="629"/>
      <c r="BG261" s="629"/>
    </row>
    <row r="262" spans="1:59" s="634" customFormat="1" ht="22.2" customHeight="1">
      <c r="A262" s="351" t="s">
        <v>502</v>
      </c>
      <c r="B262" s="94" t="s">
        <v>431</v>
      </c>
      <c r="C262" s="619">
        <f>SUM(C263:C265)</f>
        <v>0</v>
      </c>
      <c r="D262" s="619">
        <f>D263</f>
        <v>0</v>
      </c>
      <c r="E262" s="619">
        <f t="shared" ref="E262:BA262" si="252">E263</f>
        <v>0</v>
      </c>
      <c r="F262" s="619">
        <f t="shared" si="252"/>
        <v>0</v>
      </c>
      <c r="G262" s="619">
        <f t="shared" si="252"/>
        <v>0</v>
      </c>
      <c r="H262" s="619">
        <f t="shared" si="252"/>
        <v>0</v>
      </c>
      <c r="I262" s="619">
        <f t="shared" si="252"/>
        <v>0</v>
      </c>
      <c r="J262" s="619">
        <f t="shared" si="252"/>
        <v>0</v>
      </c>
      <c r="K262" s="619">
        <f t="shared" si="252"/>
        <v>0</v>
      </c>
      <c r="L262" s="619">
        <f t="shared" si="252"/>
        <v>0</v>
      </c>
      <c r="M262" s="619">
        <f t="shared" si="252"/>
        <v>0</v>
      </c>
      <c r="N262" s="619">
        <f t="shared" si="252"/>
        <v>0</v>
      </c>
      <c r="O262" s="619">
        <f t="shared" si="252"/>
        <v>0</v>
      </c>
      <c r="P262" s="619">
        <f t="shared" si="252"/>
        <v>0</v>
      </c>
      <c r="Q262" s="619">
        <f t="shared" si="252"/>
        <v>0</v>
      </c>
      <c r="R262" s="619">
        <f t="shared" si="252"/>
        <v>0</v>
      </c>
      <c r="S262" s="619">
        <f t="shared" si="252"/>
        <v>0</v>
      </c>
      <c r="T262" s="619">
        <f t="shared" si="252"/>
        <v>0</v>
      </c>
      <c r="U262" s="619">
        <f t="shared" si="252"/>
        <v>0</v>
      </c>
      <c r="V262" s="619">
        <f t="shared" si="252"/>
        <v>0</v>
      </c>
      <c r="W262" s="619">
        <f t="shared" si="252"/>
        <v>0</v>
      </c>
      <c r="X262" s="619">
        <f t="shared" si="252"/>
        <v>0</v>
      </c>
      <c r="Y262" s="619">
        <f t="shared" si="252"/>
        <v>0</v>
      </c>
      <c r="Z262" s="619">
        <f t="shared" si="252"/>
        <v>0</v>
      </c>
      <c r="AA262" s="619">
        <f t="shared" si="252"/>
        <v>0</v>
      </c>
      <c r="AB262" s="619">
        <f t="shared" si="252"/>
        <v>0</v>
      </c>
      <c r="AC262" s="619">
        <f t="shared" si="252"/>
        <v>0</v>
      </c>
      <c r="AD262" s="619">
        <f t="shared" si="252"/>
        <v>0</v>
      </c>
      <c r="AE262" s="619">
        <f t="shared" si="252"/>
        <v>0</v>
      </c>
      <c r="AF262" s="619">
        <f t="shared" si="252"/>
        <v>0</v>
      </c>
      <c r="AG262" s="619">
        <f t="shared" si="252"/>
        <v>0</v>
      </c>
      <c r="AH262" s="619">
        <f t="shared" si="252"/>
        <v>0</v>
      </c>
      <c r="AI262" s="619">
        <f t="shared" si="252"/>
        <v>0</v>
      </c>
      <c r="AJ262" s="619">
        <f t="shared" si="252"/>
        <v>0</v>
      </c>
      <c r="AK262" s="619">
        <f t="shared" si="252"/>
        <v>0</v>
      </c>
      <c r="AL262" s="619">
        <f t="shared" si="252"/>
        <v>0</v>
      </c>
      <c r="AM262" s="619">
        <f t="shared" si="252"/>
        <v>0</v>
      </c>
      <c r="AN262" s="619">
        <f t="shared" si="252"/>
        <v>0</v>
      </c>
      <c r="AO262" s="619">
        <f t="shared" si="252"/>
        <v>0</v>
      </c>
      <c r="AP262" s="619">
        <f t="shared" si="252"/>
        <v>0</v>
      </c>
      <c r="AQ262" s="619">
        <f t="shared" si="252"/>
        <v>0</v>
      </c>
      <c r="AR262" s="619">
        <f t="shared" si="252"/>
        <v>0</v>
      </c>
      <c r="AS262" s="619">
        <f t="shared" si="252"/>
        <v>0</v>
      </c>
      <c r="AT262" s="619">
        <f t="shared" si="252"/>
        <v>0</v>
      </c>
      <c r="AU262" s="619">
        <f t="shared" si="252"/>
        <v>0</v>
      </c>
      <c r="AV262" s="619">
        <f t="shared" si="252"/>
        <v>0</v>
      </c>
      <c r="AW262" s="619">
        <f t="shared" si="252"/>
        <v>0</v>
      </c>
      <c r="AX262" s="619">
        <f t="shared" si="252"/>
        <v>0</v>
      </c>
      <c r="AY262" s="619">
        <f t="shared" si="252"/>
        <v>0</v>
      </c>
      <c r="AZ262" s="619">
        <f t="shared" si="252"/>
        <v>0</v>
      </c>
      <c r="BA262" s="619">
        <f t="shared" si="252"/>
        <v>0</v>
      </c>
      <c r="BB262" s="58" t="s">
        <v>231</v>
      </c>
      <c r="BC262" s="63"/>
      <c r="BD262" s="92"/>
      <c r="BE262" s="85">
        <v>2016</v>
      </c>
      <c r="BF262" s="91"/>
      <c r="BG262" s="91"/>
    </row>
    <row r="263" spans="1:59" s="623" customFormat="1" ht="22.2" customHeight="1">
      <c r="A263" s="346" t="s">
        <v>91</v>
      </c>
      <c r="B263" s="65" t="s">
        <v>481</v>
      </c>
      <c r="C263" s="620"/>
      <c r="D263" s="620">
        <f>SUM(E263:BA263)</f>
        <v>0</v>
      </c>
      <c r="E263" s="620">
        <f>SUM(E264:E265)</f>
        <v>0</v>
      </c>
      <c r="F263" s="620">
        <f t="shared" ref="F263:BA263" si="253">SUM(F264:F265)</f>
        <v>0</v>
      </c>
      <c r="G263" s="620">
        <f t="shared" si="253"/>
        <v>0</v>
      </c>
      <c r="H263" s="620">
        <f t="shared" si="253"/>
        <v>0</v>
      </c>
      <c r="I263" s="620">
        <f t="shared" si="253"/>
        <v>0</v>
      </c>
      <c r="J263" s="620">
        <f t="shared" si="253"/>
        <v>0</v>
      </c>
      <c r="K263" s="620">
        <f t="shared" si="253"/>
        <v>0</v>
      </c>
      <c r="L263" s="620">
        <f t="shared" si="253"/>
        <v>0</v>
      </c>
      <c r="M263" s="620">
        <f t="shared" si="253"/>
        <v>0</v>
      </c>
      <c r="N263" s="620">
        <f t="shared" si="253"/>
        <v>0</v>
      </c>
      <c r="O263" s="620">
        <f t="shared" si="253"/>
        <v>0</v>
      </c>
      <c r="P263" s="620">
        <f t="shared" si="253"/>
        <v>0</v>
      </c>
      <c r="Q263" s="620">
        <f t="shared" si="253"/>
        <v>0</v>
      </c>
      <c r="R263" s="620">
        <f t="shared" si="253"/>
        <v>0</v>
      </c>
      <c r="S263" s="620">
        <f t="shared" si="253"/>
        <v>0</v>
      </c>
      <c r="T263" s="620">
        <f t="shared" si="253"/>
        <v>0</v>
      </c>
      <c r="U263" s="620">
        <f t="shared" si="253"/>
        <v>0</v>
      </c>
      <c r="V263" s="620">
        <f t="shared" si="253"/>
        <v>0</v>
      </c>
      <c r="W263" s="620">
        <f t="shared" si="253"/>
        <v>0</v>
      </c>
      <c r="X263" s="620">
        <f t="shared" si="253"/>
        <v>0</v>
      </c>
      <c r="Y263" s="620">
        <f t="shared" si="253"/>
        <v>0</v>
      </c>
      <c r="Z263" s="620">
        <f t="shared" si="253"/>
        <v>0</v>
      </c>
      <c r="AA263" s="620">
        <f t="shared" si="253"/>
        <v>0</v>
      </c>
      <c r="AB263" s="620">
        <f t="shared" si="253"/>
        <v>0</v>
      </c>
      <c r="AC263" s="620">
        <f t="shared" si="253"/>
        <v>0</v>
      </c>
      <c r="AD263" s="620">
        <f t="shared" si="253"/>
        <v>0</v>
      </c>
      <c r="AE263" s="620">
        <f t="shared" si="253"/>
        <v>0</v>
      </c>
      <c r="AF263" s="620">
        <f t="shared" si="253"/>
        <v>0</v>
      </c>
      <c r="AG263" s="620">
        <f t="shared" si="253"/>
        <v>0</v>
      </c>
      <c r="AH263" s="620">
        <f t="shared" si="253"/>
        <v>0</v>
      </c>
      <c r="AI263" s="620">
        <f t="shared" si="253"/>
        <v>0</v>
      </c>
      <c r="AJ263" s="620">
        <f t="shared" si="253"/>
        <v>0</v>
      </c>
      <c r="AK263" s="620">
        <f t="shared" si="253"/>
        <v>0</v>
      </c>
      <c r="AL263" s="620">
        <f t="shared" si="253"/>
        <v>0</v>
      </c>
      <c r="AM263" s="620">
        <f t="shared" si="253"/>
        <v>0</v>
      </c>
      <c r="AN263" s="620">
        <f t="shared" si="253"/>
        <v>0</v>
      </c>
      <c r="AO263" s="620">
        <f t="shared" si="253"/>
        <v>0</v>
      </c>
      <c r="AP263" s="620">
        <f t="shared" si="253"/>
        <v>0</v>
      </c>
      <c r="AQ263" s="620">
        <f t="shared" si="253"/>
        <v>0</v>
      </c>
      <c r="AR263" s="620">
        <f t="shared" si="253"/>
        <v>0</v>
      </c>
      <c r="AS263" s="620">
        <f t="shared" si="253"/>
        <v>0</v>
      </c>
      <c r="AT263" s="620">
        <f t="shared" si="253"/>
        <v>0</v>
      </c>
      <c r="AU263" s="620">
        <f t="shared" si="253"/>
        <v>0</v>
      </c>
      <c r="AV263" s="620">
        <f t="shared" si="253"/>
        <v>0</v>
      </c>
      <c r="AW263" s="620">
        <f t="shared" si="253"/>
        <v>0</v>
      </c>
      <c r="AX263" s="620">
        <f t="shared" si="253"/>
        <v>0</v>
      </c>
      <c r="AY263" s="620">
        <f t="shared" si="253"/>
        <v>0</v>
      </c>
      <c r="AZ263" s="620">
        <f t="shared" si="253"/>
        <v>0</v>
      </c>
      <c r="BA263" s="620">
        <f t="shared" si="253"/>
        <v>0</v>
      </c>
      <c r="BB263" s="58" t="s">
        <v>231</v>
      </c>
      <c r="BC263" s="63"/>
      <c r="BD263" s="621"/>
      <c r="BE263" s="85">
        <v>2016</v>
      </c>
      <c r="BF263" s="622"/>
      <c r="BG263" s="622"/>
    </row>
    <row r="264" spans="1:59" s="630" customFormat="1" ht="22.2" customHeight="1">
      <c r="A264" s="626" t="s">
        <v>91</v>
      </c>
      <c r="B264" s="609"/>
      <c r="C264" s="628"/>
      <c r="D264" s="628">
        <f>SUM(E264:BA264)</f>
        <v>0</v>
      </c>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04" t="s">
        <v>231</v>
      </c>
      <c r="BC264" s="629"/>
      <c r="BD264" s="629"/>
      <c r="BE264" s="606">
        <v>2016</v>
      </c>
      <c r="BF264" s="629"/>
      <c r="BG264" s="629"/>
    </row>
    <row r="265" spans="1:59" s="630" customFormat="1" ht="22.2" customHeight="1">
      <c r="A265" s="626" t="s">
        <v>91</v>
      </c>
      <c r="B265" s="672"/>
      <c r="C265" s="628"/>
      <c r="D265" s="628">
        <f>SUM(E265:BA265)</f>
        <v>0</v>
      </c>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04" t="s">
        <v>231</v>
      </c>
      <c r="BC265" s="629"/>
      <c r="BD265" s="629"/>
      <c r="BE265" s="606">
        <v>2016</v>
      </c>
      <c r="BF265" s="629"/>
      <c r="BG265" s="629"/>
    </row>
    <row r="266" spans="1:59" s="613" customFormat="1" ht="22.2" customHeight="1">
      <c r="A266" s="346" t="s">
        <v>95</v>
      </c>
      <c r="B266" s="615" t="s">
        <v>504</v>
      </c>
      <c r="C266" s="611">
        <f>SUM(C267,C270)</f>
        <v>0</v>
      </c>
      <c r="D266" s="611">
        <f>SUM(D267+D270)</f>
        <v>0</v>
      </c>
      <c r="E266" s="611">
        <f t="shared" ref="E266:K266" si="254">SUM(E267,E270)</f>
        <v>0</v>
      </c>
      <c r="F266" s="611">
        <f t="shared" si="254"/>
        <v>0</v>
      </c>
      <c r="G266" s="611">
        <f t="shared" si="254"/>
        <v>0</v>
      </c>
      <c r="H266" s="611">
        <f t="shared" si="254"/>
        <v>0</v>
      </c>
      <c r="I266" s="611">
        <f t="shared" si="254"/>
        <v>0</v>
      </c>
      <c r="J266" s="611">
        <f t="shared" si="254"/>
        <v>0</v>
      </c>
      <c r="K266" s="611">
        <f t="shared" si="254"/>
        <v>0</v>
      </c>
      <c r="L266" s="611"/>
      <c r="M266" s="611">
        <f t="shared" ref="M266:AF266" si="255">SUM(M267,M270)</f>
        <v>0</v>
      </c>
      <c r="N266" s="611">
        <f t="shared" si="255"/>
        <v>0</v>
      </c>
      <c r="O266" s="611">
        <f t="shared" si="255"/>
        <v>0</v>
      </c>
      <c r="P266" s="611">
        <f t="shared" si="255"/>
        <v>0</v>
      </c>
      <c r="Q266" s="611">
        <f t="shared" si="255"/>
        <v>0</v>
      </c>
      <c r="R266" s="611">
        <f t="shared" si="255"/>
        <v>0</v>
      </c>
      <c r="S266" s="611">
        <f t="shared" si="255"/>
        <v>0</v>
      </c>
      <c r="T266" s="611">
        <f t="shared" si="255"/>
        <v>0</v>
      </c>
      <c r="U266" s="611">
        <f t="shared" si="255"/>
        <v>0</v>
      </c>
      <c r="V266" s="611">
        <f t="shared" si="255"/>
        <v>0</v>
      </c>
      <c r="W266" s="611">
        <f t="shared" si="255"/>
        <v>0</v>
      </c>
      <c r="X266" s="611">
        <f t="shared" si="255"/>
        <v>0</v>
      </c>
      <c r="Y266" s="611">
        <f t="shared" si="255"/>
        <v>0</v>
      </c>
      <c r="Z266" s="611">
        <f t="shared" si="255"/>
        <v>0</v>
      </c>
      <c r="AA266" s="611">
        <f t="shared" si="255"/>
        <v>0</v>
      </c>
      <c r="AB266" s="611">
        <f t="shared" si="255"/>
        <v>0</v>
      </c>
      <c r="AC266" s="611">
        <f t="shared" si="255"/>
        <v>0</v>
      </c>
      <c r="AD266" s="611">
        <f t="shared" si="255"/>
        <v>0</v>
      </c>
      <c r="AE266" s="611">
        <f t="shared" si="255"/>
        <v>0</v>
      </c>
      <c r="AF266" s="611">
        <f t="shared" si="255"/>
        <v>0</v>
      </c>
      <c r="AG266" s="611"/>
      <c r="AH266" s="611">
        <f t="shared" ref="AH266:BA266" si="256">SUM(AH267,AH270)</f>
        <v>0</v>
      </c>
      <c r="AI266" s="611">
        <f t="shared" si="256"/>
        <v>0</v>
      </c>
      <c r="AJ266" s="611">
        <f t="shared" si="256"/>
        <v>0</v>
      </c>
      <c r="AK266" s="611">
        <f t="shared" si="256"/>
        <v>0</v>
      </c>
      <c r="AL266" s="611">
        <f t="shared" si="256"/>
        <v>0</v>
      </c>
      <c r="AM266" s="611">
        <f t="shared" si="256"/>
        <v>0</v>
      </c>
      <c r="AN266" s="611">
        <f t="shared" si="256"/>
        <v>0</v>
      </c>
      <c r="AO266" s="611">
        <f t="shared" si="256"/>
        <v>0</v>
      </c>
      <c r="AP266" s="611">
        <f t="shared" si="256"/>
        <v>0</v>
      </c>
      <c r="AQ266" s="611">
        <f t="shared" si="256"/>
        <v>0</v>
      </c>
      <c r="AR266" s="611">
        <f t="shared" si="256"/>
        <v>0</v>
      </c>
      <c r="AS266" s="611">
        <f t="shared" si="256"/>
        <v>0</v>
      </c>
      <c r="AT266" s="611">
        <f t="shared" si="256"/>
        <v>0</v>
      </c>
      <c r="AU266" s="611">
        <f t="shared" si="256"/>
        <v>0</v>
      </c>
      <c r="AV266" s="611">
        <f t="shared" si="256"/>
        <v>0</v>
      </c>
      <c r="AW266" s="611">
        <f t="shared" si="256"/>
        <v>0</v>
      </c>
      <c r="AX266" s="611">
        <f t="shared" si="256"/>
        <v>0</v>
      </c>
      <c r="AY266" s="611">
        <f t="shared" si="256"/>
        <v>0</v>
      </c>
      <c r="AZ266" s="611">
        <f t="shared" si="256"/>
        <v>0</v>
      </c>
      <c r="BA266" s="611">
        <f t="shared" si="256"/>
        <v>0</v>
      </c>
      <c r="BB266" s="58" t="s">
        <v>231</v>
      </c>
      <c r="BC266" s="63"/>
      <c r="BD266" s="63"/>
      <c r="BE266" s="85">
        <v>2016</v>
      </c>
      <c r="BF266" s="63"/>
      <c r="BG266" s="63"/>
    </row>
    <row r="267" spans="1:59" s="613" customFormat="1" ht="22.2" customHeight="1">
      <c r="A267" s="346" t="s">
        <v>95</v>
      </c>
      <c r="B267" s="65" t="s">
        <v>480</v>
      </c>
      <c r="C267" s="611"/>
      <c r="D267" s="611">
        <f t="shared" ref="D267:D272" si="257">SUM(E267:BA267)</f>
        <v>0</v>
      </c>
      <c r="E267" s="611">
        <f t="shared" ref="E267:K267" si="258">SUM(E268:E269)</f>
        <v>0</v>
      </c>
      <c r="F267" s="611">
        <f t="shared" si="258"/>
        <v>0</v>
      </c>
      <c r="G267" s="611">
        <f t="shared" si="258"/>
        <v>0</v>
      </c>
      <c r="H267" s="611">
        <f t="shared" si="258"/>
        <v>0</v>
      </c>
      <c r="I267" s="611">
        <f t="shared" si="258"/>
        <v>0</v>
      </c>
      <c r="J267" s="611">
        <f t="shared" si="258"/>
        <v>0</v>
      </c>
      <c r="K267" s="611">
        <f t="shared" si="258"/>
        <v>0</v>
      </c>
      <c r="L267" s="611"/>
      <c r="M267" s="611">
        <f t="shared" ref="M267:AF267" si="259">SUM(M268:M269)</f>
        <v>0</v>
      </c>
      <c r="N267" s="611">
        <f t="shared" si="259"/>
        <v>0</v>
      </c>
      <c r="O267" s="611">
        <f t="shared" si="259"/>
        <v>0</v>
      </c>
      <c r="P267" s="611">
        <f t="shared" si="259"/>
        <v>0</v>
      </c>
      <c r="Q267" s="611">
        <f t="shared" si="259"/>
        <v>0</v>
      </c>
      <c r="R267" s="611">
        <f t="shared" si="259"/>
        <v>0</v>
      </c>
      <c r="S267" s="611">
        <f t="shared" si="259"/>
        <v>0</v>
      </c>
      <c r="T267" s="611">
        <f t="shared" si="259"/>
        <v>0</v>
      </c>
      <c r="U267" s="611">
        <f t="shared" si="259"/>
        <v>0</v>
      </c>
      <c r="V267" s="611">
        <f t="shared" si="259"/>
        <v>0</v>
      </c>
      <c r="W267" s="611">
        <f t="shared" si="259"/>
        <v>0</v>
      </c>
      <c r="X267" s="611">
        <f t="shared" si="259"/>
        <v>0</v>
      </c>
      <c r="Y267" s="611">
        <f t="shared" si="259"/>
        <v>0</v>
      </c>
      <c r="Z267" s="611">
        <f t="shared" si="259"/>
        <v>0</v>
      </c>
      <c r="AA267" s="611">
        <f t="shared" si="259"/>
        <v>0</v>
      </c>
      <c r="AB267" s="611">
        <f t="shared" si="259"/>
        <v>0</v>
      </c>
      <c r="AC267" s="611">
        <f t="shared" si="259"/>
        <v>0</v>
      </c>
      <c r="AD267" s="611">
        <f t="shared" si="259"/>
        <v>0</v>
      </c>
      <c r="AE267" s="611">
        <f t="shared" si="259"/>
        <v>0</v>
      </c>
      <c r="AF267" s="611">
        <f t="shared" si="259"/>
        <v>0</v>
      </c>
      <c r="AG267" s="611"/>
      <c r="AH267" s="611">
        <f t="shared" ref="AH267:BA267" si="260">SUM(AH268:AH269)</f>
        <v>0</v>
      </c>
      <c r="AI267" s="611">
        <f t="shared" si="260"/>
        <v>0</v>
      </c>
      <c r="AJ267" s="611">
        <f t="shared" si="260"/>
        <v>0</v>
      </c>
      <c r="AK267" s="611">
        <f t="shared" si="260"/>
        <v>0</v>
      </c>
      <c r="AL267" s="611">
        <f t="shared" si="260"/>
        <v>0</v>
      </c>
      <c r="AM267" s="611">
        <f t="shared" si="260"/>
        <v>0</v>
      </c>
      <c r="AN267" s="611">
        <f t="shared" si="260"/>
        <v>0</v>
      </c>
      <c r="AO267" s="611">
        <f t="shared" si="260"/>
        <v>0</v>
      </c>
      <c r="AP267" s="611">
        <f t="shared" si="260"/>
        <v>0</v>
      </c>
      <c r="AQ267" s="611">
        <f t="shared" si="260"/>
        <v>0</v>
      </c>
      <c r="AR267" s="611">
        <f t="shared" si="260"/>
        <v>0</v>
      </c>
      <c r="AS267" s="611">
        <f t="shared" si="260"/>
        <v>0</v>
      </c>
      <c r="AT267" s="611">
        <f t="shared" si="260"/>
        <v>0</v>
      </c>
      <c r="AU267" s="611">
        <f t="shared" si="260"/>
        <v>0</v>
      </c>
      <c r="AV267" s="611">
        <f t="shared" si="260"/>
        <v>0</v>
      </c>
      <c r="AW267" s="611">
        <f t="shared" si="260"/>
        <v>0</v>
      </c>
      <c r="AX267" s="611">
        <f t="shared" si="260"/>
        <v>0</v>
      </c>
      <c r="AY267" s="611">
        <f t="shared" si="260"/>
        <v>0</v>
      </c>
      <c r="AZ267" s="611">
        <f t="shared" si="260"/>
        <v>0</v>
      </c>
      <c r="BA267" s="611">
        <f t="shared" si="260"/>
        <v>0</v>
      </c>
      <c r="BB267" s="58" t="s">
        <v>231</v>
      </c>
      <c r="BC267" s="63"/>
      <c r="BD267" s="63"/>
      <c r="BE267" s="85">
        <v>2016</v>
      </c>
      <c r="BF267" s="63"/>
      <c r="BG267" s="63"/>
    </row>
    <row r="268" spans="1:59" s="630" customFormat="1" ht="22.2" customHeight="1">
      <c r="A268" s="626" t="s">
        <v>95</v>
      </c>
      <c r="B268" s="672"/>
      <c r="C268" s="628"/>
      <c r="D268" s="628">
        <f t="shared" si="257"/>
        <v>0</v>
      </c>
      <c r="E268" s="628"/>
      <c r="F268" s="628"/>
      <c r="G268" s="628"/>
      <c r="H268" s="628"/>
      <c r="I268" s="628"/>
      <c r="J268" s="628"/>
      <c r="K268" s="628"/>
      <c r="L268" s="628"/>
      <c r="M268" s="628"/>
      <c r="N268" s="628"/>
      <c r="O268" s="628"/>
      <c r="P268" s="628"/>
      <c r="Q268" s="628"/>
      <c r="R268" s="628"/>
      <c r="S268" s="628"/>
      <c r="T268" s="628"/>
      <c r="U268" s="628"/>
      <c r="V268" s="628"/>
      <c r="W268" s="628"/>
      <c r="X268" s="628"/>
      <c r="Y268" s="628"/>
      <c r="Z268" s="628"/>
      <c r="AA268" s="628"/>
      <c r="AB268" s="628"/>
      <c r="AC268" s="628"/>
      <c r="AD268" s="628"/>
      <c r="AE268" s="628"/>
      <c r="AF268" s="628"/>
      <c r="AG268" s="628"/>
      <c r="AH268" s="628"/>
      <c r="AI268" s="628"/>
      <c r="AJ268" s="628"/>
      <c r="AK268" s="628"/>
      <c r="AL268" s="628"/>
      <c r="AM268" s="628"/>
      <c r="AN268" s="628"/>
      <c r="AO268" s="628"/>
      <c r="AP268" s="628"/>
      <c r="AQ268" s="628"/>
      <c r="AR268" s="628"/>
      <c r="AS268" s="628"/>
      <c r="AT268" s="628"/>
      <c r="AU268" s="628"/>
      <c r="AV268" s="628"/>
      <c r="AW268" s="628"/>
      <c r="AX268" s="628"/>
      <c r="AY268" s="628"/>
      <c r="AZ268" s="628"/>
      <c r="BA268" s="628"/>
      <c r="BB268" s="604" t="s">
        <v>231</v>
      </c>
      <c r="BC268" s="629"/>
      <c r="BD268" s="629"/>
      <c r="BE268" s="606">
        <v>2016</v>
      </c>
      <c r="BF268" s="629"/>
      <c r="BG268" s="629"/>
    </row>
    <row r="269" spans="1:59" s="630" customFormat="1" ht="22.2" customHeight="1">
      <c r="A269" s="626" t="s">
        <v>95</v>
      </c>
      <c r="B269" s="672"/>
      <c r="C269" s="628"/>
      <c r="D269" s="628">
        <f t="shared" si="257"/>
        <v>0</v>
      </c>
      <c r="E269" s="628"/>
      <c r="F269" s="628"/>
      <c r="G269" s="628"/>
      <c r="H269" s="628"/>
      <c r="I269" s="628"/>
      <c r="J269" s="628"/>
      <c r="K269" s="628"/>
      <c r="L269" s="628"/>
      <c r="M269" s="628"/>
      <c r="N269" s="628"/>
      <c r="O269" s="628"/>
      <c r="P269" s="628"/>
      <c r="Q269" s="628"/>
      <c r="R269" s="628"/>
      <c r="S269" s="628"/>
      <c r="T269" s="628"/>
      <c r="U269" s="628"/>
      <c r="V269" s="628"/>
      <c r="W269" s="628"/>
      <c r="X269" s="628"/>
      <c r="Y269" s="628"/>
      <c r="Z269" s="628"/>
      <c r="AA269" s="628"/>
      <c r="AB269" s="628"/>
      <c r="AC269" s="628"/>
      <c r="AD269" s="628"/>
      <c r="AE269" s="628"/>
      <c r="AF269" s="628"/>
      <c r="AG269" s="628"/>
      <c r="AH269" s="628"/>
      <c r="AI269" s="628"/>
      <c r="AJ269" s="628"/>
      <c r="AK269" s="628"/>
      <c r="AL269" s="628"/>
      <c r="AM269" s="628"/>
      <c r="AN269" s="628"/>
      <c r="AO269" s="628"/>
      <c r="AP269" s="628"/>
      <c r="AQ269" s="628"/>
      <c r="AR269" s="628"/>
      <c r="AS269" s="628"/>
      <c r="AT269" s="628"/>
      <c r="AU269" s="628"/>
      <c r="AV269" s="628"/>
      <c r="AW269" s="628"/>
      <c r="AX269" s="628"/>
      <c r="AY269" s="628"/>
      <c r="AZ269" s="628"/>
      <c r="BA269" s="628"/>
      <c r="BB269" s="604" t="s">
        <v>231</v>
      </c>
      <c r="BC269" s="629"/>
      <c r="BD269" s="629"/>
      <c r="BE269" s="606">
        <v>2016</v>
      </c>
      <c r="BF269" s="629"/>
      <c r="BG269" s="629"/>
    </row>
    <row r="270" spans="1:59" s="613" customFormat="1" ht="22.2" customHeight="1">
      <c r="A270" s="346" t="s">
        <v>95</v>
      </c>
      <c r="B270" s="65" t="s">
        <v>481</v>
      </c>
      <c r="C270" s="611"/>
      <c r="D270" s="611">
        <f t="shared" si="257"/>
        <v>0</v>
      </c>
      <c r="E270" s="611">
        <f t="shared" ref="E270:K270" si="261">SUM(E271:E272)</f>
        <v>0</v>
      </c>
      <c r="F270" s="611">
        <f t="shared" si="261"/>
        <v>0</v>
      </c>
      <c r="G270" s="611">
        <f t="shared" si="261"/>
        <v>0</v>
      </c>
      <c r="H270" s="611">
        <f t="shared" si="261"/>
        <v>0</v>
      </c>
      <c r="I270" s="611">
        <f t="shared" si="261"/>
        <v>0</v>
      </c>
      <c r="J270" s="611">
        <f t="shared" si="261"/>
        <v>0</v>
      </c>
      <c r="K270" s="611">
        <f t="shared" si="261"/>
        <v>0</v>
      </c>
      <c r="L270" s="611"/>
      <c r="M270" s="611">
        <f t="shared" ref="M270:AF270" si="262">SUM(M271:M272)</f>
        <v>0</v>
      </c>
      <c r="N270" s="611">
        <f t="shared" si="262"/>
        <v>0</v>
      </c>
      <c r="O270" s="611">
        <f t="shared" si="262"/>
        <v>0</v>
      </c>
      <c r="P270" s="611">
        <f t="shared" si="262"/>
        <v>0</v>
      </c>
      <c r="Q270" s="611">
        <f t="shared" si="262"/>
        <v>0</v>
      </c>
      <c r="R270" s="611">
        <f t="shared" si="262"/>
        <v>0</v>
      </c>
      <c r="S270" s="611">
        <f t="shared" si="262"/>
        <v>0</v>
      </c>
      <c r="T270" s="611">
        <f t="shared" si="262"/>
        <v>0</v>
      </c>
      <c r="U270" s="611">
        <f t="shared" si="262"/>
        <v>0</v>
      </c>
      <c r="V270" s="611">
        <f t="shared" si="262"/>
        <v>0</v>
      </c>
      <c r="W270" s="611">
        <f t="shared" si="262"/>
        <v>0</v>
      </c>
      <c r="X270" s="611">
        <f t="shared" si="262"/>
        <v>0</v>
      </c>
      <c r="Y270" s="611">
        <f t="shared" si="262"/>
        <v>0</v>
      </c>
      <c r="Z270" s="611">
        <f t="shared" si="262"/>
        <v>0</v>
      </c>
      <c r="AA270" s="611">
        <f t="shared" si="262"/>
        <v>0</v>
      </c>
      <c r="AB270" s="611">
        <f t="shared" si="262"/>
        <v>0</v>
      </c>
      <c r="AC270" s="611">
        <f t="shared" si="262"/>
        <v>0</v>
      </c>
      <c r="AD270" s="611">
        <f t="shared" si="262"/>
        <v>0</v>
      </c>
      <c r="AE270" s="611">
        <f t="shared" si="262"/>
        <v>0</v>
      </c>
      <c r="AF270" s="611">
        <f t="shared" si="262"/>
        <v>0</v>
      </c>
      <c r="AG270" s="611"/>
      <c r="AH270" s="611">
        <f t="shared" ref="AH270:BA270" si="263">SUM(AH271:AH272)</f>
        <v>0</v>
      </c>
      <c r="AI270" s="611">
        <f t="shared" si="263"/>
        <v>0</v>
      </c>
      <c r="AJ270" s="611">
        <f t="shared" si="263"/>
        <v>0</v>
      </c>
      <c r="AK270" s="611">
        <f t="shared" si="263"/>
        <v>0</v>
      </c>
      <c r="AL270" s="611">
        <f t="shared" si="263"/>
        <v>0</v>
      </c>
      <c r="AM270" s="611">
        <f t="shared" si="263"/>
        <v>0</v>
      </c>
      <c r="AN270" s="611">
        <f t="shared" si="263"/>
        <v>0</v>
      </c>
      <c r="AO270" s="611">
        <f t="shared" si="263"/>
        <v>0</v>
      </c>
      <c r="AP270" s="611">
        <f t="shared" si="263"/>
        <v>0</v>
      </c>
      <c r="AQ270" s="611">
        <f t="shared" si="263"/>
        <v>0</v>
      </c>
      <c r="AR270" s="611">
        <f t="shared" si="263"/>
        <v>0</v>
      </c>
      <c r="AS270" s="611">
        <f t="shared" si="263"/>
        <v>0</v>
      </c>
      <c r="AT270" s="611">
        <f t="shared" si="263"/>
        <v>0</v>
      </c>
      <c r="AU270" s="611">
        <f t="shared" si="263"/>
        <v>0</v>
      </c>
      <c r="AV270" s="611">
        <f t="shared" si="263"/>
        <v>0</v>
      </c>
      <c r="AW270" s="611">
        <f t="shared" si="263"/>
        <v>0</v>
      </c>
      <c r="AX270" s="611">
        <f t="shared" si="263"/>
        <v>0</v>
      </c>
      <c r="AY270" s="611">
        <f t="shared" si="263"/>
        <v>0</v>
      </c>
      <c r="AZ270" s="611">
        <f t="shared" si="263"/>
        <v>0</v>
      </c>
      <c r="BA270" s="611">
        <f t="shared" si="263"/>
        <v>0</v>
      </c>
      <c r="BB270" s="58" t="s">
        <v>231</v>
      </c>
      <c r="BC270" s="63"/>
      <c r="BD270" s="63"/>
      <c r="BE270" s="85">
        <v>2016</v>
      </c>
      <c r="BF270" s="63"/>
      <c r="BG270" s="63"/>
    </row>
    <row r="271" spans="1:59" s="630" customFormat="1" ht="22.2" customHeight="1">
      <c r="A271" s="626" t="s">
        <v>95</v>
      </c>
      <c r="B271" s="672"/>
      <c r="C271" s="628"/>
      <c r="D271" s="628">
        <f t="shared" si="257"/>
        <v>0</v>
      </c>
      <c r="E271" s="628"/>
      <c r="F271" s="628"/>
      <c r="G271" s="628"/>
      <c r="H271" s="628"/>
      <c r="I271" s="628"/>
      <c r="J271" s="628"/>
      <c r="K271" s="628"/>
      <c r="L271" s="628"/>
      <c r="M271" s="628"/>
      <c r="N271" s="628"/>
      <c r="O271" s="628"/>
      <c r="P271" s="628"/>
      <c r="Q271" s="628"/>
      <c r="R271" s="628"/>
      <c r="S271" s="628"/>
      <c r="T271" s="628"/>
      <c r="U271" s="628"/>
      <c r="V271" s="628"/>
      <c r="W271" s="628"/>
      <c r="X271" s="628"/>
      <c r="Y271" s="628"/>
      <c r="Z271" s="628"/>
      <c r="AA271" s="628"/>
      <c r="AB271" s="628"/>
      <c r="AC271" s="628"/>
      <c r="AD271" s="628"/>
      <c r="AE271" s="628"/>
      <c r="AF271" s="628"/>
      <c r="AG271" s="628"/>
      <c r="AH271" s="628"/>
      <c r="AI271" s="628"/>
      <c r="AJ271" s="628"/>
      <c r="AK271" s="628"/>
      <c r="AL271" s="628"/>
      <c r="AM271" s="628"/>
      <c r="AN271" s="628"/>
      <c r="AO271" s="628"/>
      <c r="AP271" s="628"/>
      <c r="AQ271" s="628"/>
      <c r="AR271" s="628"/>
      <c r="AS271" s="628"/>
      <c r="AT271" s="628"/>
      <c r="AU271" s="628"/>
      <c r="AV271" s="628"/>
      <c r="AW271" s="628"/>
      <c r="AX271" s="628"/>
      <c r="AY271" s="628"/>
      <c r="AZ271" s="628"/>
      <c r="BA271" s="628"/>
      <c r="BB271" s="604" t="s">
        <v>231</v>
      </c>
      <c r="BC271" s="629"/>
      <c r="BD271" s="629"/>
      <c r="BE271" s="606">
        <v>2016</v>
      </c>
      <c r="BF271" s="629"/>
      <c r="BG271" s="629"/>
    </row>
    <row r="272" spans="1:59" s="630" customFormat="1" ht="22.2" customHeight="1">
      <c r="A272" s="626" t="s">
        <v>95</v>
      </c>
      <c r="B272" s="672"/>
      <c r="C272" s="628"/>
      <c r="D272" s="628">
        <f t="shared" si="257"/>
        <v>0</v>
      </c>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c r="AK272" s="628"/>
      <c r="AL272" s="628"/>
      <c r="AM272" s="628"/>
      <c r="AN272" s="628"/>
      <c r="AO272" s="628"/>
      <c r="AP272" s="628"/>
      <c r="AQ272" s="628"/>
      <c r="AR272" s="628"/>
      <c r="AS272" s="628"/>
      <c r="AT272" s="628"/>
      <c r="AU272" s="628"/>
      <c r="AV272" s="628"/>
      <c r="AW272" s="628"/>
      <c r="AX272" s="628"/>
      <c r="AY272" s="628"/>
      <c r="AZ272" s="628"/>
      <c r="BA272" s="628"/>
      <c r="BB272" s="604" t="s">
        <v>231</v>
      </c>
      <c r="BC272" s="629"/>
      <c r="BD272" s="629"/>
      <c r="BE272" s="606">
        <v>2016</v>
      </c>
      <c r="BF272" s="629"/>
      <c r="BG272" s="629"/>
    </row>
    <row r="273" spans="1:59" s="613" customFormat="1" ht="22.2" customHeight="1">
      <c r="A273" s="346" t="s">
        <v>120</v>
      </c>
      <c r="B273" s="615" t="s">
        <v>508</v>
      </c>
      <c r="C273" s="611">
        <f>SUM(C274,C277)</f>
        <v>0</v>
      </c>
      <c r="D273" s="611">
        <f>SUM(D274+D277)</f>
        <v>0</v>
      </c>
      <c r="E273" s="611">
        <f t="shared" ref="E273:K273" si="264">SUM(E274,E277)</f>
        <v>0</v>
      </c>
      <c r="F273" s="611">
        <f t="shared" si="264"/>
        <v>0</v>
      </c>
      <c r="G273" s="611">
        <f t="shared" si="264"/>
        <v>0</v>
      </c>
      <c r="H273" s="611">
        <f t="shared" si="264"/>
        <v>0</v>
      </c>
      <c r="I273" s="611">
        <f t="shared" si="264"/>
        <v>0</v>
      </c>
      <c r="J273" s="611">
        <f t="shared" si="264"/>
        <v>0</v>
      </c>
      <c r="K273" s="611">
        <f t="shared" si="264"/>
        <v>0</v>
      </c>
      <c r="L273" s="611"/>
      <c r="M273" s="611">
        <f t="shared" ref="M273:AF273" si="265">SUM(M274,M277)</f>
        <v>0</v>
      </c>
      <c r="N273" s="611">
        <f t="shared" si="265"/>
        <v>0</v>
      </c>
      <c r="O273" s="611">
        <f t="shared" si="265"/>
        <v>0</v>
      </c>
      <c r="P273" s="611">
        <f t="shared" si="265"/>
        <v>0</v>
      </c>
      <c r="Q273" s="611">
        <f t="shared" si="265"/>
        <v>0</v>
      </c>
      <c r="R273" s="611">
        <f t="shared" si="265"/>
        <v>0</v>
      </c>
      <c r="S273" s="611">
        <f t="shared" si="265"/>
        <v>0</v>
      </c>
      <c r="T273" s="611">
        <f t="shared" si="265"/>
        <v>0</v>
      </c>
      <c r="U273" s="611">
        <f t="shared" si="265"/>
        <v>0</v>
      </c>
      <c r="V273" s="611">
        <f t="shared" si="265"/>
        <v>0</v>
      </c>
      <c r="W273" s="611">
        <f t="shared" si="265"/>
        <v>0</v>
      </c>
      <c r="X273" s="611">
        <f t="shared" si="265"/>
        <v>0</v>
      </c>
      <c r="Y273" s="611">
        <f t="shared" si="265"/>
        <v>0</v>
      </c>
      <c r="Z273" s="611">
        <f t="shared" si="265"/>
        <v>0</v>
      </c>
      <c r="AA273" s="611">
        <f t="shared" si="265"/>
        <v>0</v>
      </c>
      <c r="AB273" s="611">
        <f t="shared" si="265"/>
        <v>0</v>
      </c>
      <c r="AC273" s="611">
        <f t="shared" si="265"/>
        <v>0</v>
      </c>
      <c r="AD273" s="611">
        <f t="shared" si="265"/>
        <v>0</v>
      </c>
      <c r="AE273" s="611">
        <f t="shared" si="265"/>
        <v>0</v>
      </c>
      <c r="AF273" s="611">
        <f t="shared" si="265"/>
        <v>0</v>
      </c>
      <c r="AG273" s="611"/>
      <c r="AH273" s="611">
        <f t="shared" ref="AH273:BA273" si="266">SUM(AH274,AH277)</f>
        <v>0</v>
      </c>
      <c r="AI273" s="611">
        <f t="shared" si="266"/>
        <v>0</v>
      </c>
      <c r="AJ273" s="611">
        <f t="shared" si="266"/>
        <v>0</v>
      </c>
      <c r="AK273" s="611">
        <f t="shared" si="266"/>
        <v>0</v>
      </c>
      <c r="AL273" s="611">
        <f t="shared" si="266"/>
        <v>0</v>
      </c>
      <c r="AM273" s="611">
        <f t="shared" si="266"/>
        <v>0</v>
      </c>
      <c r="AN273" s="611">
        <f t="shared" si="266"/>
        <v>0</v>
      </c>
      <c r="AO273" s="611">
        <f t="shared" si="266"/>
        <v>0</v>
      </c>
      <c r="AP273" s="611">
        <f t="shared" si="266"/>
        <v>0</v>
      </c>
      <c r="AQ273" s="611">
        <f t="shared" si="266"/>
        <v>0</v>
      </c>
      <c r="AR273" s="611">
        <f t="shared" si="266"/>
        <v>0</v>
      </c>
      <c r="AS273" s="611">
        <f t="shared" si="266"/>
        <v>0</v>
      </c>
      <c r="AT273" s="611">
        <f t="shared" si="266"/>
        <v>0</v>
      </c>
      <c r="AU273" s="611">
        <f t="shared" si="266"/>
        <v>0</v>
      </c>
      <c r="AV273" s="611">
        <f t="shared" si="266"/>
        <v>0</v>
      </c>
      <c r="AW273" s="611">
        <f t="shared" si="266"/>
        <v>0</v>
      </c>
      <c r="AX273" s="611">
        <f t="shared" si="266"/>
        <v>0</v>
      </c>
      <c r="AY273" s="611">
        <f t="shared" si="266"/>
        <v>0</v>
      </c>
      <c r="AZ273" s="611">
        <f t="shared" si="266"/>
        <v>0</v>
      </c>
      <c r="BA273" s="611">
        <f t="shared" si="266"/>
        <v>0</v>
      </c>
      <c r="BB273" s="58" t="s">
        <v>231</v>
      </c>
      <c r="BC273" s="63"/>
      <c r="BD273" s="63"/>
      <c r="BE273" s="43">
        <v>2016</v>
      </c>
      <c r="BF273" s="62"/>
      <c r="BG273" s="62"/>
    </row>
    <row r="274" spans="1:59" s="613" customFormat="1" ht="22.2" customHeight="1">
      <c r="A274" s="346" t="s">
        <v>120</v>
      </c>
      <c r="B274" s="65" t="s">
        <v>480</v>
      </c>
      <c r="C274" s="611"/>
      <c r="D274" s="611">
        <f t="shared" ref="D274:D280" si="267">SUM(E274:BA274)</f>
        <v>0</v>
      </c>
      <c r="E274" s="611">
        <f t="shared" ref="E274:K274" si="268">SUM(E275:E276)</f>
        <v>0</v>
      </c>
      <c r="F274" s="611">
        <f t="shared" si="268"/>
        <v>0</v>
      </c>
      <c r="G274" s="611">
        <f t="shared" si="268"/>
        <v>0</v>
      </c>
      <c r="H274" s="611">
        <f t="shared" si="268"/>
        <v>0</v>
      </c>
      <c r="I274" s="611">
        <f t="shared" si="268"/>
        <v>0</v>
      </c>
      <c r="J274" s="611">
        <f t="shared" si="268"/>
        <v>0</v>
      </c>
      <c r="K274" s="611">
        <f t="shared" si="268"/>
        <v>0</v>
      </c>
      <c r="L274" s="611"/>
      <c r="M274" s="611">
        <f t="shared" ref="M274:AF274" si="269">SUM(M275:M276)</f>
        <v>0</v>
      </c>
      <c r="N274" s="611">
        <f t="shared" si="269"/>
        <v>0</v>
      </c>
      <c r="O274" s="611">
        <f t="shared" si="269"/>
        <v>0</v>
      </c>
      <c r="P274" s="611">
        <f t="shared" si="269"/>
        <v>0</v>
      </c>
      <c r="Q274" s="611">
        <f t="shared" si="269"/>
        <v>0</v>
      </c>
      <c r="R274" s="611">
        <f t="shared" si="269"/>
        <v>0</v>
      </c>
      <c r="S274" s="611">
        <f t="shared" si="269"/>
        <v>0</v>
      </c>
      <c r="T274" s="611">
        <f t="shared" si="269"/>
        <v>0</v>
      </c>
      <c r="U274" s="611">
        <f t="shared" si="269"/>
        <v>0</v>
      </c>
      <c r="V274" s="611">
        <f t="shared" si="269"/>
        <v>0</v>
      </c>
      <c r="W274" s="611">
        <f t="shared" si="269"/>
        <v>0</v>
      </c>
      <c r="X274" s="611">
        <f t="shared" si="269"/>
        <v>0</v>
      </c>
      <c r="Y274" s="611">
        <f t="shared" si="269"/>
        <v>0</v>
      </c>
      <c r="Z274" s="611">
        <f t="shared" si="269"/>
        <v>0</v>
      </c>
      <c r="AA274" s="611">
        <f t="shared" si="269"/>
        <v>0</v>
      </c>
      <c r="AB274" s="611">
        <f t="shared" si="269"/>
        <v>0</v>
      </c>
      <c r="AC274" s="611">
        <f t="shared" si="269"/>
        <v>0</v>
      </c>
      <c r="AD274" s="611">
        <f t="shared" si="269"/>
        <v>0</v>
      </c>
      <c r="AE274" s="611">
        <f t="shared" si="269"/>
        <v>0</v>
      </c>
      <c r="AF274" s="611">
        <f t="shared" si="269"/>
        <v>0</v>
      </c>
      <c r="AG274" s="611"/>
      <c r="AH274" s="611">
        <f t="shared" ref="AH274:BA274" si="270">SUM(AH275:AH276)</f>
        <v>0</v>
      </c>
      <c r="AI274" s="611">
        <f t="shared" si="270"/>
        <v>0</v>
      </c>
      <c r="AJ274" s="611">
        <f t="shared" si="270"/>
        <v>0</v>
      </c>
      <c r="AK274" s="611">
        <f t="shared" si="270"/>
        <v>0</v>
      </c>
      <c r="AL274" s="611">
        <f t="shared" si="270"/>
        <v>0</v>
      </c>
      <c r="AM274" s="611">
        <f t="shared" si="270"/>
        <v>0</v>
      </c>
      <c r="AN274" s="611">
        <f t="shared" si="270"/>
        <v>0</v>
      </c>
      <c r="AO274" s="611">
        <f t="shared" si="270"/>
        <v>0</v>
      </c>
      <c r="AP274" s="611">
        <f t="shared" si="270"/>
        <v>0</v>
      </c>
      <c r="AQ274" s="611">
        <f t="shared" si="270"/>
        <v>0</v>
      </c>
      <c r="AR274" s="611">
        <f t="shared" si="270"/>
        <v>0</v>
      </c>
      <c r="AS274" s="611">
        <f t="shared" si="270"/>
        <v>0</v>
      </c>
      <c r="AT274" s="611">
        <f t="shared" si="270"/>
        <v>0</v>
      </c>
      <c r="AU274" s="611">
        <f t="shared" si="270"/>
        <v>0</v>
      </c>
      <c r="AV274" s="611">
        <f t="shared" si="270"/>
        <v>0</v>
      </c>
      <c r="AW274" s="611">
        <f t="shared" si="270"/>
        <v>0</v>
      </c>
      <c r="AX274" s="611">
        <f t="shared" si="270"/>
        <v>0</v>
      </c>
      <c r="AY274" s="611">
        <f t="shared" si="270"/>
        <v>0</v>
      </c>
      <c r="AZ274" s="611">
        <f t="shared" si="270"/>
        <v>0</v>
      </c>
      <c r="BA274" s="611">
        <f t="shared" si="270"/>
        <v>0</v>
      </c>
      <c r="BB274" s="58" t="s">
        <v>231</v>
      </c>
      <c r="BC274" s="63"/>
      <c r="BD274" s="63"/>
      <c r="BE274" s="43">
        <v>2016</v>
      </c>
      <c r="BF274" s="62"/>
      <c r="BG274" s="62"/>
    </row>
    <row r="275" spans="1:59" s="630" customFormat="1" ht="22.2" customHeight="1">
      <c r="A275" s="626" t="s">
        <v>120</v>
      </c>
      <c r="B275" s="672"/>
      <c r="C275" s="628"/>
      <c r="D275" s="628">
        <f t="shared" si="267"/>
        <v>0</v>
      </c>
      <c r="E275" s="628"/>
      <c r="F275" s="628"/>
      <c r="G275" s="628"/>
      <c r="H275" s="628"/>
      <c r="I275" s="628"/>
      <c r="J275" s="628"/>
      <c r="K275" s="628"/>
      <c r="L275" s="628"/>
      <c r="M275" s="628"/>
      <c r="N275" s="628"/>
      <c r="O275" s="628"/>
      <c r="P275" s="628"/>
      <c r="Q275" s="628"/>
      <c r="R275" s="628"/>
      <c r="S275" s="628"/>
      <c r="T275" s="628"/>
      <c r="U275" s="628"/>
      <c r="V275" s="628"/>
      <c r="W275" s="628"/>
      <c r="X275" s="628"/>
      <c r="Y275" s="628"/>
      <c r="Z275" s="628"/>
      <c r="AA275" s="628"/>
      <c r="AB275" s="628"/>
      <c r="AC275" s="628"/>
      <c r="AD275" s="628"/>
      <c r="AE275" s="628"/>
      <c r="AF275" s="628"/>
      <c r="AG275" s="628"/>
      <c r="AH275" s="628"/>
      <c r="AI275" s="628"/>
      <c r="AJ275" s="628"/>
      <c r="AK275" s="628"/>
      <c r="AL275" s="628"/>
      <c r="AM275" s="628"/>
      <c r="AN275" s="628"/>
      <c r="AO275" s="628"/>
      <c r="AP275" s="628"/>
      <c r="AQ275" s="628"/>
      <c r="AR275" s="628"/>
      <c r="AS275" s="628"/>
      <c r="AT275" s="628"/>
      <c r="AU275" s="628"/>
      <c r="AV275" s="628"/>
      <c r="AW275" s="628"/>
      <c r="AX275" s="628"/>
      <c r="AY275" s="628"/>
      <c r="AZ275" s="628"/>
      <c r="BA275" s="628"/>
      <c r="BB275" s="604" t="s">
        <v>231</v>
      </c>
      <c r="BC275" s="629"/>
      <c r="BD275" s="629"/>
      <c r="BE275" s="641">
        <v>2016</v>
      </c>
      <c r="BF275" s="642"/>
      <c r="BG275" s="642"/>
    </row>
    <row r="276" spans="1:59" s="630" customFormat="1" ht="22.2" customHeight="1">
      <c r="A276" s="626" t="s">
        <v>120</v>
      </c>
      <c r="B276" s="672"/>
      <c r="C276" s="628"/>
      <c r="D276" s="628">
        <f t="shared" si="267"/>
        <v>0</v>
      </c>
      <c r="E276" s="628"/>
      <c r="F276" s="628"/>
      <c r="G276" s="628"/>
      <c r="H276" s="628"/>
      <c r="I276" s="628"/>
      <c r="J276" s="628"/>
      <c r="K276" s="628"/>
      <c r="L276" s="628"/>
      <c r="M276" s="628"/>
      <c r="N276" s="628"/>
      <c r="O276" s="628"/>
      <c r="P276" s="628"/>
      <c r="Q276" s="628"/>
      <c r="R276" s="628"/>
      <c r="S276" s="628"/>
      <c r="T276" s="628"/>
      <c r="U276" s="628"/>
      <c r="V276" s="628"/>
      <c r="W276" s="628"/>
      <c r="X276" s="628"/>
      <c r="Y276" s="628"/>
      <c r="Z276" s="628"/>
      <c r="AA276" s="628"/>
      <c r="AB276" s="628"/>
      <c r="AC276" s="628"/>
      <c r="AD276" s="628"/>
      <c r="AE276" s="628"/>
      <c r="AF276" s="628"/>
      <c r="AG276" s="628"/>
      <c r="AH276" s="628"/>
      <c r="AI276" s="628"/>
      <c r="AJ276" s="628"/>
      <c r="AK276" s="628"/>
      <c r="AL276" s="628"/>
      <c r="AM276" s="628"/>
      <c r="AN276" s="628"/>
      <c r="AO276" s="628"/>
      <c r="AP276" s="628"/>
      <c r="AQ276" s="628"/>
      <c r="AR276" s="628"/>
      <c r="AS276" s="628"/>
      <c r="AT276" s="628"/>
      <c r="AU276" s="628"/>
      <c r="AV276" s="628"/>
      <c r="AW276" s="628"/>
      <c r="AX276" s="628"/>
      <c r="AY276" s="628"/>
      <c r="AZ276" s="628"/>
      <c r="BA276" s="628"/>
      <c r="BB276" s="604" t="s">
        <v>231</v>
      </c>
      <c r="BC276" s="629"/>
      <c r="BD276" s="629"/>
      <c r="BE276" s="641">
        <v>2016</v>
      </c>
      <c r="BF276" s="642"/>
      <c r="BG276" s="642"/>
    </row>
    <row r="277" spans="1:59" s="613" customFormat="1" ht="22.2" customHeight="1">
      <c r="A277" s="346" t="s">
        <v>120</v>
      </c>
      <c r="B277" s="65" t="s">
        <v>481</v>
      </c>
      <c r="C277" s="611"/>
      <c r="D277" s="611">
        <f t="shared" si="267"/>
        <v>0</v>
      </c>
      <c r="E277" s="611">
        <f t="shared" ref="E277:K277" si="271">SUM(E278:E280)</f>
        <v>0</v>
      </c>
      <c r="F277" s="611">
        <f t="shared" si="271"/>
        <v>0</v>
      </c>
      <c r="G277" s="611">
        <f t="shared" si="271"/>
        <v>0</v>
      </c>
      <c r="H277" s="611">
        <f t="shared" si="271"/>
        <v>0</v>
      </c>
      <c r="I277" s="611">
        <f t="shared" si="271"/>
        <v>0</v>
      </c>
      <c r="J277" s="611">
        <f t="shared" si="271"/>
        <v>0</v>
      </c>
      <c r="K277" s="611">
        <f t="shared" si="271"/>
        <v>0</v>
      </c>
      <c r="L277" s="611"/>
      <c r="M277" s="611">
        <f t="shared" ref="M277:AF277" si="272">SUM(M278:M280)</f>
        <v>0</v>
      </c>
      <c r="N277" s="611">
        <f t="shared" si="272"/>
        <v>0</v>
      </c>
      <c r="O277" s="611">
        <f t="shared" si="272"/>
        <v>0</v>
      </c>
      <c r="P277" s="611">
        <f t="shared" si="272"/>
        <v>0</v>
      </c>
      <c r="Q277" s="611">
        <f t="shared" si="272"/>
        <v>0</v>
      </c>
      <c r="R277" s="611">
        <f t="shared" si="272"/>
        <v>0</v>
      </c>
      <c r="S277" s="611">
        <f t="shared" si="272"/>
        <v>0</v>
      </c>
      <c r="T277" s="611">
        <f t="shared" si="272"/>
        <v>0</v>
      </c>
      <c r="U277" s="611">
        <f t="shared" si="272"/>
        <v>0</v>
      </c>
      <c r="V277" s="611">
        <f t="shared" si="272"/>
        <v>0</v>
      </c>
      <c r="W277" s="611">
        <f t="shared" si="272"/>
        <v>0</v>
      </c>
      <c r="X277" s="611">
        <f t="shared" si="272"/>
        <v>0</v>
      </c>
      <c r="Y277" s="611">
        <f t="shared" si="272"/>
        <v>0</v>
      </c>
      <c r="Z277" s="611">
        <f t="shared" si="272"/>
        <v>0</v>
      </c>
      <c r="AA277" s="611">
        <f t="shared" si="272"/>
        <v>0</v>
      </c>
      <c r="AB277" s="611">
        <f t="shared" si="272"/>
        <v>0</v>
      </c>
      <c r="AC277" s="611">
        <f t="shared" si="272"/>
        <v>0</v>
      </c>
      <c r="AD277" s="611">
        <f t="shared" si="272"/>
        <v>0</v>
      </c>
      <c r="AE277" s="611">
        <f t="shared" si="272"/>
        <v>0</v>
      </c>
      <c r="AF277" s="611">
        <f t="shared" si="272"/>
        <v>0</v>
      </c>
      <c r="AG277" s="611"/>
      <c r="AH277" s="611">
        <f t="shared" ref="AH277:BA277" si="273">SUM(AH278:AH280)</f>
        <v>0</v>
      </c>
      <c r="AI277" s="611">
        <f t="shared" si="273"/>
        <v>0</v>
      </c>
      <c r="AJ277" s="611">
        <f t="shared" si="273"/>
        <v>0</v>
      </c>
      <c r="AK277" s="611">
        <f t="shared" si="273"/>
        <v>0</v>
      </c>
      <c r="AL277" s="611">
        <f t="shared" si="273"/>
        <v>0</v>
      </c>
      <c r="AM277" s="611">
        <f t="shared" si="273"/>
        <v>0</v>
      </c>
      <c r="AN277" s="611">
        <f t="shared" si="273"/>
        <v>0</v>
      </c>
      <c r="AO277" s="611">
        <f t="shared" si="273"/>
        <v>0</v>
      </c>
      <c r="AP277" s="611">
        <f t="shared" si="273"/>
        <v>0</v>
      </c>
      <c r="AQ277" s="611">
        <f t="shared" si="273"/>
        <v>0</v>
      </c>
      <c r="AR277" s="611">
        <f t="shared" si="273"/>
        <v>0</v>
      </c>
      <c r="AS277" s="611">
        <f t="shared" si="273"/>
        <v>0</v>
      </c>
      <c r="AT277" s="611">
        <f t="shared" si="273"/>
        <v>0</v>
      </c>
      <c r="AU277" s="611">
        <f t="shared" si="273"/>
        <v>0</v>
      </c>
      <c r="AV277" s="611">
        <f t="shared" si="273"/>
        <v>0</v>
      </c>
      <c r="AW277" s="611">
        <f t="shared" si="273"/>
        <v>0</v>
      </c>
      <c r="AX277" s="611">
        <f t="shared" si="273"/>
        <v>0</v>
      </c>
      <c r="AY277" s="611">
        <f t="shared" si="273"/>
        <v>0</v>
      </c>
      <c r="AZ277" s="611">
        <f t="shared" si="273"/>
        <v>0</v>
      </c>
      <c r="BA277" s="611">
        <f t="shared" si="273"/>
        <v>0</v>
      </c>
      <c r="BB277" s="58" t="s">
        <v>231</v>
      </c>
      <c r="BC277" s="611">
        <f>SUM(BC278:BC280)</f>
        <v>0</v>
      </c>
      <c r="BD277" s="611">
        <f>SUM(BD278:BD280)</f>
        <v>0</v>
      </c>
      <c r="BE277" s="43">
        <v>2016</v>
      </c>
      <c r="BF277" s="62"/>
      <c r="BG277" s="62"/>
    </row>
    <row r="278" spans="1:59" s="630" customFormat="1" ht="22.2" customHeight="1">
      <c r="A278" s="626" t="s">
        <v>120</v>
      </c>
      <c r="B278" s="609"/>
      <c r="C278" s="628"/>
      <c r="D278" s="628">
        <f t="shared" si="267"/>
        <v>0</v>
      </c>
      <c r="E278" s="628"/>
      <c r="F278" s="628"/>
      <c r="G278" s="628"/>
      <c r="H278" s="628"/>
      <c r="I278" s="628"/>
      <c r="J278" s="628"/>
      <c r="K278" s="628"/>
      <c r="L278" s="628"/>
      <c r="M278" s="628"/>
      <c r="N278" s="628"/>
      <c r="O278" s="628"/>
      <c r="P278" s="628"/>
      <c r="Q278" s="628"/>
      <c r="R278" s="628"/>
      <c r="S278" s="628"/>
      <c r="T278" s="628"/>
      <c r="U278" s="628"/>
      <c r="V278" s="628"/>
      <c r="W278" s="628"/>
      <c r="X278" s="628"/>
      <c r="Y278" s="628"/>
      <c r="Z278" s="628"/>
      <c r="AA278" s="628"/>
      <c r="AB278" s="628"/>
      <c r="AC278" s="628"/>
      <c r="AD278" s="628"/>
      <c r="AE278" s="628"/>
      <c r="AF278" s="628"/>
      <c r="AG278" s="628"/>
      <c r="AH278" s="628"/>
      <c r="AI278" s="628"/>
      <c r="AJ278" s="628"/>
      <c r="AK278" s="628"/>
      <c r="AL278" s="628"/>
      <c r="AM278" s="628"/>
      <c r="AN278" s="628"/>
      <c r="AO278" s="628"/>
      <c r="AP278" s="628"/>
      <c r="AQ278" s="628"/>
      <c r="AR278" s="628"/>
      <c r="AS278" s="628"/>
      <c r="AT278" s="628"/>
      <c r="AU278" s="628"/>
      <c r="AV278" s="628"/>
      <c r="AW278" s="628"/>
      <c r="AX278" s="628"/>
      <c r="AY278" s="628"/>
      <c r="AZ278" s="628"/>
      <c r="BA278" s="628"/>
      <c r="BB278" s="604" t="s">
        <v>231</v>
      </c>
      <c r="BC278" s="629"/>
      <c r="BD278" s="629"/>
      <c r="BE278" s="641">
        <v>2016</v>
      </c>
      <c r="BF278" s="642"/>
      <c r="BG278" s="642"/>
    </row>
    <row r="279" spans="1:59" s="630" customFormat="1" ht="22.2" customHeight="1">
      <c r="A279" s="626"/>
      <c r="B279" s="609"/>
      <c r="C279" s="628"/>
      <c r="D279" s="628">
        <f t="shared" si="267"/>
        <v>0</v>
      </c>
      <c r="E279" s="628"/>
      <c r="F279" s="628"/>
      <c r="G279" s="628"/>
      <c r="H279" s="636"/>
      <c r="I279" s="628"/>
      <c r="J279" s="628"/>
      <c r="K279" s="628"/>
      <c r="L279" s="628"/>
      <c r="M279" s="628"/>
      <c r="N279" s="628"/>
      <c r="O279" s="628"/>
      <c r="P279" s="628"/>
      <c r="Q279" s="628"/>
      <c r="R279" s="628"/>
      <c r="S279" s="628"/>
      <c r="T279" s="628"/>
      <c r="U279" s="628"/>
      <c r="V279" s="628"/>
      <c r="W279" s="628"/>
      <c r="X279" s="628"/>
      <c r="Y279" s="628"/>
      <c r="Z279" s="628"/>
      <c r="AA279" s="628"/>
      <c r="AB279" s="628"/>
      <c r="AC279" s="628"/>
      <c r="AD279" s="628"/>
      <c r="AE279" s="628"/>
      <c r="AF279" s="628"/>
      <c r="AG279" s="628"/>
      <c r="AH279" s="628"/>
      <c r="AI279" s="628"/>
      <c r="AJ279" s="628"/>
      <c r="AK279" s="628"/>
      <c r="AL279" s="628"/>
      <c r="AM279" s="628"/>
      <c r="AN279" s="628"/>
      <c r="AO279" s="628"/>
      <c r="AP279" s="628"/>
      <c r="AQ279" s="628"/>
      <c r="AR279" s="628"/>
      <c r="AS279" s="628"/>
      <c r="AT279" s="628"/>
      <c r="AU279" s="628"/>
      <c r="AV279" s="628"/>
      <c r="AW279" s="628"/>
      <c r="AX279" s="628"/>
      <c r="AY279" s="628"/>
      <c r="AZ279" s="628"/>
      <c r="BA279" s="628"/>
      <c r="BB279" s="604"/>
      <c r="BC279" s="629"/>
      <c r="BD279" s="629"/>
      <c r="BE279" s="641"/>
      <c r="BF279" s="642"/>
      <c r="BG279" s="642"/>
    </row>
    <row r="280" spans="1:59" s="630" customFormat="1" ht="22.2" customHeight="1">
      <c r="A280" s="626" t="s">
        <v>120</v>
      </c>
      <c r="B280" s="609"/>
      <c r="C280" s="628"/>
      <c r="D280" s="628">
        <f t="shared" si="267"/>
        <v>0</v>
      </c>
      <c r="E280" s="628"/>
      <c r="F280" s="628"/>
      <c r="G280" s="628"/>
      <c r="H280" s="636"/>
      <c r="I280" s="628"/>
      <c r="J280" s="628"/>
      <c r="K280" s="628"/>
      <c r="L280" s="628"/>
      <c r="M280" s="628"/>
      <c r="N280" s="628"/>
      <c r="O280" s="628"/>
      <c r="P280" s="628"/>
      <c r="Q280" s="628"/>
      <c r="R280" s="628"/>
      <c r="S280" s="628"/>
      <c r="T280" s="628"/>
      <c r="U280" s="628"/>
      <c r="V280" s="628"/>
      <c r="W280" s="628"/>
      <c r="X280" s="628"/>
      <c r="Y280" s="628"/>
      <c r="Z280" s="628"/>
      <c r="AA280" s="628"/>
      <c r="AB280" s="628"/>
      <c r="AC280" s="628"/>
      <c r="AD280" s="628"/>
      <c r="AE280" s="628"/>
      <c r="AF280" s="628"/>
      <c r="AG280" s="628"/>
      <c r="AH280" s="628"/>
      <c r="AI280" s="628"/>
      <c r="AJ280" s="628"/>
      <c r="AK280" s="628"/>
      <c r="AL280" s="628"/>
      <c r="AM280" s="628"/>
      <c r="AN280" s="628"/>
      <c r="AO280" s="628"/>
      <c r="AP280" s="628"/>
      <c r="AQ280" s="628"/>
      <c r="AR280" s="628"/>
      <c r="AS280" s="628"/>
      <c r="AT280" s="628"/>
      <c r="AU280" s="628"/>
      <c r="AV280" s="628"/>
      <c r="AW280" s="628"/>
      <c r="AX280" s="628"/>
      <c r="AY280" s="628"/>
      <c r="AZ280" s="628"/>
      <c r="BA280" s="628"/>
      <c r="BB280" s="604" t="s">
        <v>231</v>
      </c>
      <c r="BC280" s="629"/>
      <c r="BD280" s="629"/>
      <c r="BE280" s="641">
        <v>2016</v>
      </c>
      <c r="BF280" s="642"/>
      <c r="BG280" s="642"/>
    </row>
    <row r="281" spans="1:59" s="634" customFormat="1" ht="22.2" customHeight="1">
      <c r="A281" s="350">
        <v>6</v>
      </c>
      <c r="B281" s="94" t="s">
        <v>455</v>
      </c>
      <c r="C281" s="619">
        <f>SUM(C282,C285)</f>
        <v>0</v>
      </c>
      <c r="D281" s="619">
        <f>SUM(D282+D285)</f>
        <v>0</v>
      </c>
      <c r="E281" s="619">
        <f t="shared" ref="E281:K281" si="274">SUM(E282,E285)</f>
        <v>0</v>
      </c>
      <c r="F281" s="619">
        <f t="shared" si="274"/>
        <v>0</v>
      </c>
      <c r="G281" s="619">
        <f t="shared" si="274"/>
        <v>0</v>
      </c>
      <c r="H281" s="619">
        <f t="shared" si="274"/>
        <v>0</v>
      </c>
      <c r="I281" s="611">
        <f t="shared" si="274"/>
        <v>0</v>
      </c>
      <c r="J281" s="611">
        <f t="shared" si="274"/>
        <v>0</v>
      </c>
      <c r="K281" s="611">
        <f t="shared" si="274"/>
        <v>0</v>
      </c>
      <c r="L281" s="611"/>
      <c r="M281" s="611">
        <f t="shared" ref="M281:AF281" si="275">SUM(M282,M285)</f>
        <v>0</v>
      </c>
      <c r="N281" s="611">
        <f t="shared" si="275"/>
        <v>0</v>
      </c>
      <c r="O281" s="611">
        <f t="shared" si="275"/>
        <v>0</v>
      </c>
      <c r="P281" s="619">
        <f t="shared" si="275"/>
        <v>0</v>
      </c>
      <c r="Q281" s="611">
        <f t="shared" si="275"/>
        <v>0</v>
      </c>
      <c r="R281" s="611">
        <f t="shared" si="275"/>
        <v>0</v>
      </c>
      <c r="S281" s="611">
        <f t="shared" si="275"/>
        <v>0</v>
      </c>
      <c r="T281" s="611">
        <f t="shared" si="275"/>
        <v>0</v>
      </c>
      <c r="U281" s="619">
        <f t="shared" si="275"/>
        <v>0</v>
      </c>
      <c r="V281" s="611">
        <f t="shared" si="275"/>
        <v>0</v>
      </c>
      <c r="W281" s="611">
        <f t="shared" si="275"/>
        <v>0</v>
      </c>
      <c r="X281" s="611">
        <f t="shared" si="275"/>
        <v>0</v>
      </c>
      <c r="Y281" s="619">
        <f t="shared" si="275"/>
        <v>0</v>
      </c>
      <c r="Z281" s="611">
        <f t="shared" si="275"/>
        <v>0</v>
      </c>
      <c r="AA281" s="611">
        <f t="shared" si="275"/>
        <v>0</v>
      </c>
      <c r="AB281" s="611">
        <f t="shared" si="275"/>
        <v>0</v>
      </c>
      <c r="AC281" s="611">
        <f t="shared" si="275"/>
        <v>0</v>
      </c>
      <c r="AD281" s="611">
        <f t="shared" si="275"/>
        <v>0</v>
      </c>
      <c r="AE281" s="611">
        <f t="shared" si="275"/>
        <v>0</v>
      </c>
      <c r="AF281" s="611">
        <f t="shared" si="275"/>
        <v>0</v>
      </c>
      <c r="AG281" s="611"/>
      <c r="AH281" s="611">
        <f t="shared" ref="AH281:BA281" si="276">SUM(AH282,AH285)</f>
        <v>0</v>
      </c>
      <c r="AI281" s="611">
        <f t="shared" si="276"/>
        <v>0</v>
      </c>
      <c r="AJ281" s="611">
        <f t="shared" si="276"/>
        <v>0</v>
      </c>
      <c r="AK281" s="611">
        <f t="shared" si="276"/>
        <v>0</v>
      </c>
      <c r="AL281" s="611">
        <f t="shared" si="276"/>
        <v>0</v>
      </c>
      <c r="AM281" s="611">
        <f t="shared" si="276"/>
        <v>0</v>
      </c>
      <c r="AN281" s="611">
        <f t="shared" si="276"/>
        <v>0</v>
      </c>
      <c r="AO281" s="611">
        <f t="shared" si="276"/>
        <v>0</v>
      </c>
      <c r="AP281" s="611">
        <f t="shared" si="276"/>
        <v>0</v>
      </c>
      <c r="AQ281" s="611">
        <f t="shared" si="276"/>
        <v>0</v>
      </c>
      <c r="AR281" s="611">
        <f t="shared" si="276"/>
        <v>0</v>
      </c>
      <c r="AS281" s="619">
        <f t="shared" si="276"/>
        <v>0</v>
      </c>
      <c r="AT281" s="619">
        <f t="shared" si="276"/>
        <v>0</v>
      </c>
      <c r="AU281" s="611">
        <f t="shared" si="276"/>
        <v>0</v>
      </c>
      <c r="AV281" s="611">
        <f t="shared" si="276"/>
        <v>0</v>
      </c>
      <c r="AW281" s="611">
        <f t="shared" si="276"/>
        <v>0</v>
      </c>
      <c r="AX281" s="611">
        <f t="shared" si="276"/>
        <v>0</v>
      </c>
      <c r="AY281" s="611">
        <f t="shared" si="276"/>
        <v>0</v>
      </c>
      <c r="AZ281" s="611">
        <f t="shared" si="276"/>
        <v>0</v>
      </c>
      <c r="BA281" s="611">
        <f t="shared" si="276"/>
        <v>0</v>
      </c>
      <c r="BB281" s="58" t="s">
        <v>231</v>
      </c>
      <c r="BC281" s="63"/>
      <c r="BD281" s="92"/>
      <c r="BE281" s="43">
        <v>2016</v>
      </c>
      <c r="BF281" s="323"/>
      <c r="BG281" s="323"/>
    </row>
    <row r="282" spans="1:59" s="613" customFormat="1" ht="22.2" customHeight="1">
      <c r="A282" s="346" t="s">
        <v>121</v>
      </c>
      <c r="B282" s="65" t="s">
        <v>480</v>
      </c>
      <c r="C282" s="611"/>
      <c r="D282" s="611">
        <f t="shared" ref="D282:D287" si="277">SUM(E282:BA282)</f>
        <v>0</v>
      </c>
      <c r="E282" s="611">
        <f t="shared" ref="E282:K282" si="278">SUM(E283:E284)</f>
        <v>0</v>
      </c>
      <c r="F282" s="611">
        <f>SUM(F283:F284)</f>
        <v>0</v>
      </c>
      <c r="G282" s="611">
        <f t="shared" si="278"/>
        <v>0</v>
      </c>
      <c r="H282" s="611">
        <f t="shared" si="278"/>
        <v>0</v>
      </c>
      <c r="I282" s="611">
        <f t="shared" si="278"/>
        <v>0</v>
      </c>
      <c r="J282" s="611">
        <f t="shared" si="278"/>
        <v>0</v>
      </c>
      <c r="K282" s="611">
        <f t="shared" si="278"/>
        <v>0</v>
      </c>
      <c r="L282" s="611"/>
      <c r="M282" s="611">
        <f t="shared" ref="M282:AF282" si="279">SUM(M283:M284)</f>
        <v>0</v>
      </c>
      <c r="N282" s="611">
        <f t="shared" si="279"/>
        <v>0</v>
      </c>
      <c r="O282" s="611">
        <f t="shared" si="279"/>
        <v>0</v>
      </c>
      <c r="P282" s="611">
        <f t="shared" si="279"/>
        <v>0</v>
      </c>
      <c r="Q282" s="611">
        <f t="shared" si="279"/>
        <v>0</v>
      </c>
      <c r="R282" s="611">
        <f t="shared" si="279"/>
        <v>0</v>
      </c>
      <c r="S282" s="611">
        <f t="shared" si="279"/>
        <v>0</v>
      </c>
      <c r="T282" s="611">
        <f t="shared" si="279"/>
        <v>0</v>
      </c>
      <c r="U282" s="611">
        <f t="shared" si="279"/>
        <v>0</v>
      </c>
      <c r="V282" s="611">
        <f t="shared" si="279"/>
        <v>0</v>
      </c>
      <c r="W282" s="611">
        <f t="shared" si="279"/>
        <v>0</v>
      </c>
      <c r="X282" s="611">
        <f t="shared" si="279"/>
        <v>0</v>
      </c>
      <c r="Y282" s="611">
        <f t="shared" si="279"/>
        <v>0</v>
      </c>
      <c r="Z282" s="611">
        <f t="shared" si="279"/>
        <v>0</v>
      </c>
      <c r="AA282" s="611">
        <f t="shared" si="279"/>
        <v>0</v>
      </c>
      <c r="AB282" s="611">
        <f t="shared" si="279"/>
        <v>0</v>
      </c>
      <c r="AC282" s="611">
        <f t="shared" si="279"/>
        <v>0</v>
      </c>
      <c r="AD282" s="611">
        <f t="shared" si="279"/>
        <v>0</v>
      </c>
      <c r="AE282" s="611">
        <f t="shared" si="279"/>
        <v>0</v>
      </c>
      <c r="AF282" s="611">
        <f t="shared" si="279"/>
        <v>0</v>
      </c>
      <c r="AG282" s="611"/>
      <c r="AH282" s="611">
        <f t="shared" ref="AH282:BA282" si="280">SUM(AH283:AH284)</f>
        <v>0</v>
      </c>
      <c r="AI282" s="611">
        <f t="shared" si="280"/>
        <v>0</v>
      </c>
      <c r="AJ282" s="611">
        <f t="shared" si="280"/>
        <v>0</v>
      </c>
      <c r="AK282" s="611">
        <f t="shared" si="280"/>
        <v>0</v>
      </c>
      <c r="AL282" s="611">
        <f t="shared" si="280"/>
        <v>0</v>
      </c>
      <c r="AM282" s="611">
        <f t="shared" si="280"/>
        <v>0</v>
      </c>
      <c r="AN282" s="611">
        <f t="shared" si="280"/>
        <v>0</v>
      </c>
      <c r="AO282" s="611">
        <f t="shared" si="280"/>
        <v>0</v>
      </c>
      <c r="AP282" s="611">
        <f t="shared" si="280"/>
        <v>0</v>
      </c>
      <c r="AQ282" s="611">
        <f t="shared" si="280"/>
        <v>0</v>
      </c>
      <c r="AR282" s="611">
        <f t="shared" si="280"/>
        <v>0</v>
      </c>
      <c r="AS282" s="611">
        <f t="shared" si="280"/>
        <v>0</v>
      </c>
      <c r="AT282" s="611">
        <f t="shared" si="280"/>
        <v>0</v>
      </c>
      <c r="AU282" s="611">
        <f t="shared" si="280"/>
        <v>0</v>
      </c>
      <c r="AV282" s="611">
        <f t="shared" si="280"/>
        <v>0</v>
      </c>
      <c r="AW282" s="611">
        <f t="shared" si="280"/>
        <v>0</v>
      </c>
      <c r="AX282" s="611">
        <f t="shared" si="280"/>
        <v>0</v>
      </c>
      <c r="AY282" s="611">
        <f t="shared" si="280"/>
        <v>0</v>
      </c>
      <c r="AZ282" s="611">
        <f t="shared" si="280"/>
        <v>0</v>
      </c>
      <c r="BA282" s="611">
        <f t="shared" si="280"/>
        <v>0</v>
      </c>
      <c r="BB282" s="58" t="s">
        <v>231</v>
      </c>
      <c r="BC282" s="63"/>
      <c r="BD282" s="63"/>
      <c r="BE282" s="43">
        <v>2016</v>
      </c>
      <c r="BF282" s="62"/>
      <c r="BG282" s="62"/>
    </row>
    <row r="283" spans="1:59" s="638" customFormat="1" ht="22.2" customHeight="1">
      <c r="A283" s="626" t="s">
        <v>121</v>
      </c>
      <c r="B283" s="684"/>
      <c r="C283" s="635"/>
      <c r="D283" s="635">
        <f t="shared" si="277"/>
        <v>0</v>
      </c>
      <c r="E283" s="635"/>
      <c r="F283" s="635"/>
      <c r="G283" s="635"/>
      <c r="H283" s="635"/>
      <c r="I283" s="628"/>
      <c r="J283" s="628"/>
      <c r="K283" s="628"/>
      <c r="L283" s="628"/>
      <c r="M283" s="628"/>
      <c r="N283" s="628"/>
      <c r="O283" s="628"/>
      <c r="P283" s="635"/>
      <c r="Q283" s="628"/>
      <c r="R283" s="628"/>
      <c r="S283" s="628"/>
      <c r="T283" s="628"/>
      <c r="U283" s="635"/>
      <c r="V283" s="628"/>
      <c r="W283" s="628"/>
      <c r="X283" s="628"/>
      <c r="Y283" s="635"/>
      <c r="Z283" s="628"/>
      <c r="AA283" s="628"/>
      <c r="AB283" s="628"/>
      <c r="AC283" s="628"/>
      <c r="AD283" s="628"/>
      <c r="AE283" s="628"/>
      <c r="AF283" s="628"/>
      <c r="AG283" s="628"/>
      <c r="AH283" s="628"/>
      <c r="AI283" s="628"/>
      <c r="AJ283" s="628"/>
      <c r="AK283" s="628"/>
      <c r="AL283" s="628"/>
      <c r="AM283" s="628"/>
      <c r="AN283" s="628"/>
      <c r="AO283" s="628"/>
      <c r="AP283" s="628"/>
      <c r="AQ283" s="628"/>
      <c r="AR283" s="628"/>
      <c r="AS283" s="635"/>
      <c r="AT283" s="635"/>
      <c r="AU283" s="628"/>
      <c r="AV283" s="628"/>
      <c r="AW283" s="628"/>
      <c r="AX283" s="628"/>
      <c r="AY283" s="628"/>
      <c r="AZ283" s="628"/>
      <c r="BA283" s="628"/>
      <c r="BB283" s="604" t="s">
        <v>231</v>
      </c>
      <c r="BC283" s="629"/>
      <c r="BD283" s="70"/>
      <c r="BE283" s="641">
        <v>2016</v>
      </c>
      <c r="BF283" s="692"/>
      <c r="BG283" s="692"/>
    </row>
    <row r="284" spans="1:59" s="630" customFormat="1" ht="22.2" customHeight="1">
      <c r="A284" s="626" t="s">
        <v>121</v>
      </c>
      <c r="B284" s="672"/>
      <c r="C284" s="628"/>
      <c r="D284" s="628">
        <f t="shared" si="277"/>
        <v>0</v>
      </c>
      <c r="E284" s="628"/>
      <c r="F284" s="628"/>
      <c r="G284" s="628"/>
      <c r="H284" s="628"/>
      <c r="I284" s="628"/>
      <c r="J284" s="628"/>
      <c r="K284" s="628"/>
      <c r="L284" s="628"/>
      <c r="M284" s="628"/>
      <c r="N284" s="628"/>
      <c r="O284" s="628"/>
      <c r="P284" s="628"/>
      <c r="Q284" s="628"/>
      <c r="R284" s="628"/>
      <c r="S284" s="628"/>
      <c r="T284" s="628"/>
      <c r="U284" s="628"/>
      <c r="V284" s="628"/>
      <c r="W284" s="628"/>
      <c r="X284" s="628"/>
      <c r="Y284" s="628"/>
      <c r="Z284" s="628"/>
      <c r="AA284" s="628"/>
      <c r="AB284" s="628"/>
      <c r="AC284" s="628"/>
      <c r="AD284" s="628"/>
      <c r="AE284" s="628"/>
      <c r="AF284" s="628"/>
      <c r="AG284" s="628"/>
      <c r="AH284" s="628"/>
      <c r="AI284" s="628"/>
      <c r="AJ284" s="628"/>
      <c r="AK284" s="628"/>
      <c r="AL284" s="628"/>
      <c r="AM284" s="628"/>
      <c r="AN284" s="628"/>
      <c r="AO284" s="628"/>
      <c r="AP284" s="628"/>
      <c r="AQ284" s="628"/>
      <c r="AR284" s="628"/>
      <c r="AS284" s="628"/>
      <c r="AT284" s="628"/>
      <c r="AU284" s="628"/>
      <c r="AV284" s="628"/>
      <c r="AW284" s="628"/>
      <c r="AX284" s="628"/>
      <c r="AY284" s="628"/>
      <c r="AZ284" s="628"/>
      <c r="BA284" s="628"/>
      <c r="BB284" s="604" t="s">
        <v>231</v>
      </c>
      <c r="BC284" s="629"/>
      <c r="BD284" s="629"/>
      <c r="BE284" s="641">
        <v>2016</v>
      </c>
      <c r="BF284" s="642"/>
      <c r="BG284" s="642"/>
    </row>
    <row r="285" spans="1:59" s="613" customFormat="1" ht="22.2" customHeight="1">
      <c r="A285" s="346" t="s">
        <v>121</v>
      </c>
      <c r="B285" s="65" t="s">
        <v>481</v>
      </c>
      <c r="C285" s="611"/>
      <c r="D285" s="611">
        <f t="shared" si="277"/>
        <v>0</v>
      </c>
      <c r="E285" s="611">
        <f t="shared" ref="E285:K285" si="281">SUM(E286:E287)</f>
        <v>0</v>
      </c>
      <c r="F285" s="611">
        <f t="shared" si="281"/>
        <v>0</v>
      </c>
      <c r="G285" s="611">
        <f t="shared" si="281"/>
        <v>0</v>
      </c>
      <c r="H285" s="611">
        <f t="shared" si="281"/>
        <v>0</v>
      </c>
      <c r="I285" s="611">
        <f t="shared" si="281"/>
        <v>0</v>
      </c>
      <c r="J285" s="611">
        <f t="shared" si="281"/>
        <v>0</v>
      </c>
      <c r="K285" s="611">
        <f t="shared" si="281"/>
        <v>0</v>
      </c>
      <c r="L285" s="611"/>
      <c r="M285" s="611">
        <f t="shared" ref="M285:AF285" si="282">SUM(M286:M287)</f>
        <v>0</v>
      </c>
      <c r="N285" s="611">
        <f t="shared" si="282"/>
        <v>0</v>
      </c>
      <c r="O285" s="611">
        <f t="shared" si="282"/>
        <v>0</v>
      </c>
      <c r="P285" s="611">
        <f t="shared" si="282"/>
        <v>0</v>
      </c>
      <c r="Q285" s="611">
        <f t="shared" si="282"/>
        <v>0</v>
      </c>
      <c r="R285" s="611">
        <f t="shared" si="282"/>
        <v>0</v>
      </c>
      <c r="S285" s="611">
        <f t="shared" si="282"/>
        <v>0</v>
      </c>
      <c r="T285" s="611">
        <f t="shared" si="282"/>
        <v>0</v>
      </c>
      <c r="U285" s="611">
        <f t="shared" si="282"/>
        <v>0</v>
      </c>
      <c r="V285" s="611">
        <f t="shared" si="282"/>
        <v>0</v>
      </c>
      <c r="W285" s="611">
        <f t="shared" si="282"/>
        <v>0</v>
      </c>
      <c r="X285" s="611">
        <f t="shared" si="282"/>
        <v>0</v>
      </c>
      <c r="Y285" s="611">
        <f t="shared" si="282"/>
        <v>0</v>
      </c>
      <c r="Z285" s="611">
        <f t="shared" si="282"/>
        <v>0</v>
      </c>
      <c r="AA285" s="611">
        <f t="shared" si="282"/>
        <v>0</v>
      </c>
      <c r="AB285" s="611">
        <f t="shared" si="282"/>
        <v>0</v>
      </c>
      <c r="AC285" s="611">
        <f t="shared" si="282"/>
        <v>0</v>
      </c>
      <c r="AD285" s="611">
        <f t="shared" si="282"/>
        <v>0</v>
      </c>
      <c r="AE285" s="611">
        <f t="shared" si="282"/>
        <v>0</v>
      </c>
      <c r="AF285" s="611">
        <f t="shared" si="282"/>
        <v>0</v>
      </c>
      <c r="AG285" s="611"/>
      <c r="AH285" s="611">
        <f t="shared" ref="AH285:BA285" si="283">SUM(AH286:AH287)</f>
        <v>0</v>
      </c>
      <c r="AI285" s="611">
        <f t="shared" si="283"/>
        <v>0</v>
      </c>
      <c r="AJ285" s="611">
        <f t="shared" si="283"/>
        <v>0</v>
      </c>
      <c r="AK285" s="611">
        <f t="shared" si="283"/>
        <v>0</v>
      </c>
      <c r="AL285" s="611">
        <f t="shared" si="283"/>
        <v>0</v>
      </c>
      <c r="AM285" s="611">
        <f t="shared" si="283"/>
        <v>0</v>
      </c>
      <c r="AN285" s="611">
        <f t="shared" si="283"/>
        <v>0</v>
      </c>
      <c r="AO285" s="611">
        <f t="shared" si="283"/>
        <v>0</v>
      </c>
      <c r="AP285" s="611">
        <f t="shared" si="283"/>
        <v>0</v>
      </c>
      <c r="AQ285" s="611">
        <f t="shared" si="283"/>
        <v>0</v>
      </c>
      <c r="AR285" s="611">
        <f t="shared" si="283"/>
        <v>0</v>
      </c>
      <c r="AS285" s="611">
        <f t="shared" si="283"/>
        <v>0</v>
      </c>
      <c r="AT285" s="611">
        <f t="shared" si="283"/>
        <v>0</v>
      </c>
      <c r="AU285" s="611">
        <f t="shared" si="283"/>
        <v>0</v>
      </c>
      <c r="AV285" s="611">
        <f t="shared" si="283"/>
        <v>0</v>
      </c>
      <c r="AW285" s="611">
        <f t="shared" si="283"/>
        <v>0</v>
      </c>
      <c r="AX285" s="611">
        <f t="shared" si="283"/>
        <v>0</v>
      </c>
      <c r="AY285" s="611">
        <f t="shared" si="283"/>
        <v>0</v>
      </c>
      <c r="AZ285" s="611">
        <f t="shared" si="283"/>
        <v>0</v>
      </c>
      <c r="BA285" s="611">
        <f t="shared" si="283"/>
        <v>0</v>
      </c>
      <c r="BB285" s="58" t="s">
        <v>231</v>
      </c>
      <c r="BC285" s="63"/>
      <c r="BD285" s="63"/>
      <c r="BE285" s="43">
        <v>2016</v>
      </c>
      <c r="BF285" s="62"/>
      <c r="BG285" s="62"/>
    </row>
    <row r="286" spans="1:59" s="630" customFormat="1" ht="22.2" customHeight="1">
      <c r="A286" s="626" t="s">
        <v>121</v>
      </c>
      <c r="B286" s="684"/>
      <c r="C286" s="628"/>
      <c r="D286" s="628">
        <f t="shared" si="277"/>
        <v>0</v>
      </c>
      <c r="E286" s="628"/>
      <c r="F286" s="628"/>
      <c r="G286" s="628"/>
      <c r="H286" s="628"/>
      <c r="I286" s="628"/>
      <c r="J286" s="628"/>
      <c r="K286" s="628"/>
      <c r="L286" s="628"/>
      <c r="M286" s="628"/>
      <c r="N286" s="628"/>
      <c r="O286" s="628"/>
      <c r="P286" s="628"/>
      <c r="Q286" s="628"/>
      <c r="R286" s="628"/>
      <c r="S286" s="628"/>
      <c r="T286" s="628"/>
      <c r="U286" s="628"/>
      <c r="V286" s="628"/>
      <c r="W286" s="628"/>
      <c r="X286" s="628"/>
      <c r="Y286" s="628"/>
      <c r="Z286" s="628"/>
      <c r="AA286" s="628"/>
      <c r="AB286" s="628"/>
      <c r="AC286" s="628"/>
      <c r="AD286" s="628"/>
      <c r="AE286" s="628"/>
      <c r="AF286" s="628"/>
      <c r="AG286" s="628"/>
      <c r="AH286" s="628"/>
      <c r="AI286" s="628"/>
      <c r="AJ286" s="628"/>
      <c r="AK286" s="628"/>
      <c r="AL286" s="628"/>
      <c r="AM286" s="628"/>
      <c r="AN286" s="628"/>
      <c r="AO286" s="628"/>
      <c r="AP286" s="628"/>
      <c r="AQ286" s="628"/>
      <c r="AR286" s="628"/>
      <c r="AS286" s="628"/>
      <c r="AT286" s="628"/>
      <c r="AU286" s="628"/>
      <c r="AV286" s="628"/>
      <c r="AW286" s="628"/>
      <c r="AX286" s="628"/>
      <c r="AY286" s="628"/>
      <c r="AZ286" s="628"/>
      <c r="BA286" s="628"/>
      <c r="BB286" s="604" t="s">
        <v>231</v>
      </c>
      <c r="BC286" s="629"/>
      <c r="BD286" s="629"/>
      <c r="BE286" s="641">
        <v>2016</v>
      </c>
      <c r="BF286" s="642"/>
      <c r="BG286" s="642"/>
    </row>
    <row r="287" spans="1:59" s="630" customFormat="1" ht="22.2" customHeight="1">
      <c r="A287" s="626" t="s">
        <v>121</v>
      </c>
      <c r="B287" s="672"/>
      <c r="C287" s="628"/>
      <c r="D287" s="628">
        <f t="shared" si="277"/>
        <v>0</v>
      </c>
      <c r="E287" s="628"/>
      <c r="F287" s="628"/>
      <c r="G287" s="628"/>
      <c r="H287" s="628"/>
      <c r="I287" s="628"/>
      <c r="J287" s="628"/>
      <c r="K287" s="628"/>
      <c r="L287" s="628"/>
      <c r="M287" s="628"/>
      <c r="N287" s="628"/>
      <c r="O287" s="628"/>
      <c r="P287" s="628"/>
      <c r="Q287" s="628"/>
      <c r="R287" s="628"/>
      <c r="S287" s="628"/>
      <c r="T287" s="628"/>
      <c r="U287" s="628"/>
      <c r="V287" s="628"/>
      <c r="W287" s="628"/>
      <c r="X287" s="628"/>
      <c r="Y287" s="628"/>
      <c r="Z287" s="628"/>
      <c r="AA287" s="628"/>
      <c r="AB287" s="628"/>
      <c r="AC287" s="628"/>
      <c r="AD287" s="628"/>
      <c r="AE287" s="628"/>
      <c r="AF287" s="628"/>
      <c r="AG287" s="628"/>
      <c r="AH287" s="628"/>
      <c r="AI287" s="628"/>
      <c r="AJ287" s="628"/>
      <c r="AK287" s="628"/>
      <c r="AL287" s="628"/>
      <c r="AM287" s="628"/>
      <c r="AN287" s="628"/>
      <c r="AO287" s="628"/>
      <c r="AP287" s="628"/>
      <c r="AQ287" s="628"/>
      <c r="AR287" s="628"/>
      <c r="AS287" s="628"/>
      <c r="AT287" s="628"/>
      <c r="AU287" s="628"/>
      <c r="AV287" s="628"/>
      <c r="AW287" s="628"/>
      <c r="AX287" s="628"/>
      <c r="AY287" s="628"/>
      <c r="AZ287" s="628"/>
      <c r="BA287" s="628"/>
      <c r="BB287" s="604" t="s">
        <v>231</v>
      </c>
      <c r="BC287" s="629"/>
      <c r="BD287" s="629"/>
      <c r="BE287" s="641">
        <v>2016</v>
      </c>
      <c r="BF287" s="642"/>
      <c r="BG287" s="642"/>
    </row>
    <row r="288" spans="1:59" s="613" customFormat="1" ht="22.2" customHeight="1">
      <c r="A288" s="346" t="s">
        <v>100</v>
      </c>
      <c r="B288" s="624" t="s">
        <v>443</v>
      </c>
      <c r="C288" s="611">
        <f>SUM(C289,C292)</f>
        <v>0</v>
      </c>
      <c r="D288" s="611">
        <f>SUM(D289+D292)</f>
        <v>0</v>
      </c>
      <c r="E288" s="611">
        <f t="shared" ref="E288:K288" si="284">SUM(E289,E292)</f>
        <v>0</v>
      </c>
      <c r="F288" s="611">
        <f t="shared" si="284"/>
        <v>0</v>
      </c>
      <c r="G288" s="611">
        <f t="shared" si="284"/>
        <v>0</v>
      </c>
      <c r="H288" s="611">
        <f t="shared" si="284"/>
        <v>0</v>
      </c>
      <c r="I288" s="611">
        <f t="shared" si="284"/>
        <v>0</v>
      </c>
      <c r="J288" s="611">
        <f t="shared" si="284"/>
        <v>0</v>
      </c>
      <c r="K288" s="611">
        <f t="shared" si="284"/>
        <v>0</v>
      </c>
      <c r="L288" s="611"/>
      <c r="M288" s="611">
        <f t="shared" ref="M288:AF288" si="285">SUM(M289,M292)</f>
        <v>0</v>
      </c>
      <c r="N288" s="611">
        <f t="shared" si="285"/>
        <v>0</v>
      </c>
      <c r="O288" s="611">
        <f t="shared" si="285"/>
        <v>0</v>
      </c>
      <c r="P288" s="611">
        <f t="shared" si="285"/>
        <v>0</v>
      </c>
      <c r="Q288" s="611">
        <f t="shared" si="285"/>
        <v>0</v>
      </c>
      <c r="R288" s="611">
        <f t="shared" si="285"/>
        <v>0</v>
      </c>
      <c r="S288" s="611">
        <f t="shared" si="285"/>
        <v>0</v>
      </c>
      <c r="T288" s="611">
        <f t="shared" si="285"/>
        <v>0</v>
      </c>
      <c r="U288" s="611">
        <f t="shared" si="285"/>
        <v>0</v>
      </c>
      <c r="V288" s="611">
        <f t="shared" si="285"/>
        <v>0</v>
      </c>
      <c r="W288" s="611">
        <f t="shared" si="285"/>
        <v>0</v>
      </c>
      <c r="X288" s="611">
        <f t="shared" si="285"/>
        <v>0</v>
      </c>
      <c r="Y288" s="611">
        <f t="shared" si="285"/>
        <v>0</v>
      </c>
      <c r="Z288" s="611">
        <f t="shared" si="285"/>
        <v>0</v>
      </c>
      <c r="AA288" s="611">
        <f t="shared" si="285"/>
        <v>0</v>
      </c>
      <c r="AB288" s="611">
        <f t="shared" si="285"/>
        <v>0</v>
      </c>
      <c r="AC288" s="611">
        <f t="shared" si="285"/>
        <v>0</v>
      </c>
      <c r="AD288" s="611">
        <f t="shared" si="285"/>
        <v>0</v>
      </c>
      <c r="AE288" s="611">
        <f t="shared" si="285"/>
        <v>0</v>
      </c>
      <c r="AF288" s="611">
        <f t="shared" si="285"/>
        <v>0</v>
      </c>
      <c r="AG288" s="611"/>
      <c r="AH288" s="611">
        <f t="shared" ref="AH288:BA288" si="286">SUM(AH289,AH292)</f>
        <v>0</v>
      </c>
      <c r="AI288" s="611">
        <f t="shared" si="286"/>
        <v>0</v>
      </c>
      <c r="AJ288" s="611">
        <f t="shared" si="286"/>
        <v>0</v>
      </c>
      <c r="AK288" s="611">
        <f t="shared" si="286"/>
        <v>0</v>
      </c>
      <c r="AL288" s="611">
        <f t="shared" si="286"/>
        <v>0</v>
      </c>
      <c r="AM288" s="611">
        <f t="shared" si="286"/>
        <v>0</v>
      </c>
      <c r="AN288" s="611">
        <f t="shared" si="286"/>
        <v>0</v>
      </c>
      <c r="AO288" s="611">
        <f t="shared" si="286"/>
        <v>0</v>
      </c>
      <c r="AP288" s="611">
        <f t="shared" si="286"/>
        <v>0</v>
      </c>
      <c r="AQ288" s="611">
        <f t="shared" si="286"/>
        <v>0</v>
      </c>
      <c r="AR288" s="611">
        <f t="shared" si="286"/>
        <v>0</v>
      </c>
      <c r="AS288" s="611">
        <f t="shared" si="286"/>
        <v>0</v>
      </c>
      <c r="AT288" s="611">
        <f t="shared" si="286"/>
        <v>0</v>
      </c>
      <c r="AU288" s="611">
        <f t="shared" si="286"/>
        <v>0</v>
      </c>
      <c r="AV288" s="611">
        <f t="shared" si="286"/>
        <v>0</v>
      </c>
      <c r="AW288" s="611">
        <f t="shared" si="286"/>
        <v>0</v>
      </c>
      <c r="AX288" s="611">
        <f t="shared" si="286"/>
        <v>0</v>
      </c>
      <c r="AY288" s="611">
        <f t="shared" si="286"/>
        <v>0</v>
      </c>
      <c r="AZ288" s="611">
        <f t="shared" si="286"/>
        <v>0</v>
      </c>
      <c r="BA288" s="611">
        <f t="shared" si="286"/>
        <v>0</v>
      </c>
      <c r="BB288" s="58" t="s">
        <v>231</v>
      </c>
      <c r="BC288" s="63"/>
      <c r="BD288" s="63"/>
      <c r="BE288" s="85">
        <v>2016</v>
      </c>
      <c r="BF288" s="63"/>
      <c r="BG288" s="63"/>
    </row>
    <row r="289" spans="1:59" s="613" customFormat="1" ht="22.2" customHeight="1">
      <c r="A289" s="346" t="s">
        <v>100</v>
      </c>
      <c r="B289" s="65" t="s">
        <v>480</v>
      </c>
      <c r="C289" s="611"/>
      <c r="D289" s="611">
        <f t="shared" ref="D289:D294" si="287">SUM(E289:BA289)</f>
        <v>0</v>
      </c>
      <c r="E289" s="611">
        <f t="shared" ref="E289:K289" si="288">SUM(E290:E291)</f>
        <v>0</v>
      </c>
      <c r="F289" s="611">
        <f t="shared" si="288"/>
        <v>0</v>
      </c>
      <c r="G289" s="611">
        <f t="shared" si="288"/>
        <v>0</v>
      </c>
      <c r="H289" s="611">
        <f t="shared" si="288"/>
        <v>0</v>
      </c>
      <c r="I289" s="611">
        <f t="shared" si="288"/>
        <v>0</v>
      </c>
      <c r="J289" s="611">
        <f t="shared" si="288"/>
        <v>0</v>
      </c>
      <c r="K289" s="611">
        <f t="shared" si="288"/>
        <v>0</v>
      </c>
      <c r="L289" s="611"/>
      <c r="M289" s="611">
        <f t="shared" ref="M289:AF289" si="289">SUM(M290:M291)</f>
        <v>0</v>
      </c>
      <c r="N289" s="611">
        <f t="shared" si="289"/>
        <v>0</v>
      </c>
      <c r="O289" s="611">
        <f t="shared" si="289"/>
        <v>0</v>
      </c>
      <c r="P289" s="611">
        <f t="shared" si="289"/>
        <v>0</v>
      </c>
      <c r="Q289" s="611">
        <f t="shared" si="289"/>
        <v>0</v>
      </c>
      <c r="R289" s="611">
        <f t="shared" si="289"/>
        <v>0</v>
      </c>
      <c r="S289" s="611">
        <f t="shared" si="289"/>
        <v>0</v>
      </c>
      <c r="T289" s="611">
        <f t="shared" si="289"/>
        <v>0</v>
      </c>
      <c r="U289" s="611">
        <f t="shared" si="289"/>
        <v>0</v>
      </c>
      <c r="V289" s="611">
        <f t="shared" si="289"/>
        <v>0</v>
      </c>
      <c r="W289" s="611">
        <f t="shared" si="289"/>
        <v>0</v>
      </c>
      <c r="X289" s="611">
        <f t="shared" si="289"/>
        <v>0</v>
      </c>
      <c r="Y289" s="611">
        <f t="shared" si="289"/>
        <v>0</v>
      </c>
      <c r="Z289" s="611">
        <f t="shared" si="289"/>
        <v>0</v>
      </c>
      <c r="AA289" s="611">
        <f t="shared" si="289"/>
        <v>0</v>
      </c>
      <c r="AB289" s="611">
        <f t="shared" si="289"/>
        <v>0</v>
      </c>
      <c r="AC289" s="611">
        <f t="shared" si="289"/>
        <v>0</v>
      </c>
      <c r="AD289" s="611">
        <f t="shared" si="289"/>
        <v>0</v>
      </c>
      <c r="AE289" s="611">
        <f t="shared" si="289"/>
        <v>0</v>
      </c>
      <c r="AF289" s="611">
        <f t="shared" si="289"/>
        <v>0</v>
      </c>
      <c r="AG289" s="611"/>
      <c r="AH289" s="611">
        <f t="shared" ref="AH289:BA289" si="290">SUM(AH290:AH291)</f>
        <v>0</v>
      </c>
      <c r="AI289" s="611">
        <f t="shared" si="290"/>
        <v>0</v>
      </c>
      <c r="AJ289" s="611">
        <f t="shared" si="290"/>
        <v>0</v>
      </c>
      <c r="AK289" s="611">
        <f t="shared" si="290"/>
        <v>0</v>
      </c>
      <c r="AL289" s="611">
        <f t="shared" si="290"/>
        <v>0</v>
      </c>
      <c r="AM289" s="611">
        <f t="shared" si="290"/>
        <v>0</v>
      </c>
      <c r="AN289" s="611">
        <f t="shared" si="290"/>
        <v>0</v>
      </c>
      <c r="AO289" s="611">
        <f t="shared" si="290"/>
        <v>0</v>
      </c>
      <c r="AP289" s="611">
        <f t="shared" si="290"/>
        <v>0</v>
      </c>
      <c r="AQ289" s="611">
        <f t="shared" si="290"/>
        <v>0</v>
      </c>
      <c r="AR289" s="611">
        <f t="shared" si="290"/>
        <v>0</v>
      </c>
      <c r="AS289" s="611">
        <f t="shared" si="290"/>
        <v>0</v>
      </c>
      <c r="AT289" s="611">
        <f t="shared" si="290"/>
        <v>0</v>
      </c>
      <c r="AU289" s="611">
        <f t="shared" si="290"/>
        <v>0</v>
      </c>
      <c r="AV289" s="611">
        <f t="shared" si="290"/>
        <v>0</v>
      </c>
      <c r="AW289" s="611">
        <f t="shared" si="290"/>
        <v>0</v>
      </c>
      <c r="AX289" s="611">
        <f t="shared" si="290"/>
        <v>0</v>
      </c>
      <c r="AY289" s="611">
        <f t="shared" si="290"/>
        <v>0</v>
      </c>
      <c r="AZ289" s="611">
        <f t="shared" si="290"/>
        <v>0</v>
      </c>
      <c r="BA289" s="611">
        <f t="shared" si="290"/>
        <v>0</v>
      </c>
      <c r="BB289" s="58" t="s">
        <v>231</v>
      </c>
      <c r="BC289" s="63"/>
      <c r="BD289" s="63"/>
      <c r="BE289" s="85">
        <v>2016</v>
      </c>
      <c r="BF289" s="63"/>
      <c r="BG289" s="63"/>
    </row>
    <row r="290" spans="1:59" s="630" customFormat="1" ht="22.2" customHeight="1">
      <c r="A290" s="626" t="s">
        <v>100</v>
      </c>
      <c r="B290" s="609"/>
      <c r="C290" s="628"/>
      <c r="D290" s="628">
        <f t="shared" si="287"/>
        <v>0</v>
      </c>
      <c r="E290" s="628"/>
      <c r="F290" s="628"/>
      <c r="G290" s="628"/>
      <c r="H290" s="628"/>
      <c r="I290" s="628"/>
      <c r="J290" s="628"/>
      <c r="K290" s="628"/>
      <c r="L290" s="628"/>
      <c r="M290" s="628"/>
      <c r="N290" s="628"/>
      <c r="O290" s="628"/>
      <c r="P290" s="628"/>
      <c r="Q290" s="628"/>
      <c r="R290" s="628"/>
      <c r="S290" s="628"/>
      <c r="T290" s="628"/>
      <c r="U290" s="628"/>
      <c r="V290" s="628"/>
      <c r="W290" s="628"/>
      <c r="X290" s="628"/>
      <c r="Y290" s="628"/>
      <c r="Z290" s="628"/>
      <c r="AA290" s="628"/>
      <c r="AB290" s="628"/>
      <c r="AC290" s="628"/>
      <c r="AD290" s="628"/>
      <c r="AE290" s="628"/>
      <c r="AF290" s="628"/>
      <c r="AG290" s="628"/>
      <c r="AH290" s="628"/>
      <c r="AI290" s="628"/>
      <c r="AJ290" s="628"/>
      <c r="AK290" s="628"/>
      <c r="AL290" s="628"/>
      <c r="AM290" s="628"/>
      <c r="AN290" s="628"/>
      <c r="AO290" s="628"/>
      <c r="AP290" s="628"/>
      <c r="AQ290" s="628"/>
      <c r="AR290" s="628"/>
      <c r="AS290" s="628"/>
      <c r="AT290" s="628"/>
      <c r="AU290" s="628"/>
      <c r="AV290" s="628"/>
      <c r="AW290" s="628"/>
      <c r="AX290" s="628"/>
      <c r="AY290" s="628"/>
      <c r="AZ290" s="628"/>
      <c r="BA290" s="628"/>
      <c r="BB290" s="604" t="s">
        <v>231</v>
      </c>
      <c r="BC290" s="629"/>
      <c r="BD290" s="629"/>
      <c r="BE290" s="606">
        <v>2016</v>
      </c>
      <c r="BF290" s="629"/>
      <c r="BG290" s="629"/>
    </row>
    <row r="291" spans="1:59" s="630" customFormat="1" ht="22.2" customHeight="1">
      <c r="A291" s="626" t="s">
        <v>100</v>
      </c>
      <c r="B291" s="609"/>
      <c r="C291" s="628"/>
      <c r="D291" s="628">
        <f t="shared" si="287"/>
        <v>0</v>
      </c>
      <c r="E291" s="628"/>
      <c r="F291" s="628"/>
      <c r="G291" s="628"/>
      <c r="H291" s="628"/>
      <c r="I291" s="628"/>
      <c r="J291" s="628"/>
      <c r="K291" s="628"/>
      <c r="L291" s="628"/>
      <c r="M291" s="628"/>
      <c r="N291" s="628"/>
      <c r="O291" s="628"/>
      <c r="P291" s="628"/>
      <c r="Q291" s="628"/>
      <c r="R291" s="628"/>
      <c r="S291" s="628"/>
      <c r="T291" s="628"/>
      <c r="U291" s="628"/>
      <c r="V291" s="628"/>
      <c r="W291" s="628"/>
      <c r="X291" s="628"/>
      <c r="Y291" s="628"/>
      <c r="Z291" s="628"/>
      <c r="AA291" s="628"/>
      <c r="AB291" s="628"/>
      <c r="AC291" s="628"/>
      <c r="AD291" s="628"/>
      <c r="AE291" s="628"/>
      <c r="AF291" s="628"/>
      <c r="AG291" s="628"/>
      <c r="AH291" s="628"/>
      <c r="AI291" s="628"/>
      <c r="AJ291" s="628"/>
      <c r="AK291" s="628"/>
      <c r="AL291" s="628"/>
      <c r="AM291" s="628"/>
      <c r="AN291" s="628"/>
      <c r="AO291" s="628"/>
      <c r="AP291" s="628"/>
      <c r="AQ291" s="628"/>
      <c r="AR291" s="628"/>
      <c r="AS291" s="628"/>
      <c r="AT291" s="628"/>
      <c r="AU291" s="628"/>
      <c r="AV291" s="628"/>
      <c r="AW291" s="628"/>
      <c r="AX291" s="628"/>
      <c r="AY291" s="628"/>
      <c r="AZ291" s="628"/>
      <c r="BA291" s="628"/>
      <c r="BB291" s="604" t="s">
        <v>231</v>
      </c>
      <c r="BC291" s="629"/>
      <c r="BD291" s="629"/>
      <c r="BE291" s="606">
        <v>2016</v>
      </c>
      <c r="BF291" s="629"/>
      <c r="BG291" s="629"/>
    </row>
    <row r="292" spans="1:59" s="613" customFormat="1" ht="22.2" customHeight="1">
      <c r="A292" s="346" t="s">
        <v>100</v>
      </c>
      <c r="B292" s="65" t="s">
        <v>481</v>
      </c>
      <c r="C292" s="611"/>
      <c r="D292" s="611">
        <f t="shared" si="287"/>
        <v>0</v>
      </c>
      <c r="E292" s="611">
        <f t="shared" ref="E292:K292" si="291">SUM(E293:E294)</f>
        <v>0</v>
      </c>
      <c r="F292" s="611">
        <f t="shared" si="291"/>
        <v>0</v>
      </c>
      <c r="G292" s="611">
        <f t="shared" si="291"/>
        <v>0</v>
      </c>
      <c r="H292" s="611">
        <f t="shared" si="291"/>
        <v>0</v>
      </c>
      <c r="I292" s="611">
        <f t="shared" si="291"/>
        <v>0</v>
      </c>
      <c r="J292" s="611">
        <f t="shared" si="291"/>
        <v>0</v>
      </c>
      <c r="K292" s="611">
        <f t="shared" si="291"/>
        <v>0</v>
      </c>
      <c r="L292" s="611"/>
      <c r="M292" s="611">
        <f t="shared" ref="M292:AF292" si="292">SUM(M293:M294)</f>
        <v>0</v>
      </c>
      <c r="N292" s="611">
        <f t="shared" si="292"/>
        <v>0</v>
      </c>
      <c r="O292" s="611">
        <f t="shared" si="292"/>
        <v>0</v>
      </c>
      <c r="P292" s="611">
        <f t="shared" si="292"/>
        <v>0</v>
      </c>
      <c r="Q292" s="611">
        <f t="shared" si="292"/>
        <v>0</v>
      </c>
      <c r="R292" s="611">
        <f t="shared" si="292"/>
        <v>0</v>
      </c>
      <c r="S292" s="611">
        <f t="shared" si="292"/>
        <v>0</v>
      </c>
      <c r="T292" s="611">
        <f t="shared" si="292"/>
        <v>0</v>
      </c>
      <c r="U292" s="611">
        <f t="shared" si="292"/>
        <v>0</v>
      </c>
      <c r="V292" s="611">
        <f t="shared" si="292"/>
        <v>0</v>
      </c>
      <c r="W292" s="611">
        <f t="shared" si="292"/>
        <v>0</v>
      </c>
      <c r="X292" s="611">
        <f t="shared" si="292"/>
        <v>0</v>
      </c>
      <c r="Y292" s="611">
        <f t="shared" si="292"/>
        <v>0</v>
      </c>
      <c r="Z292" s="611">
        <f t="shared" si="292"/>
        <v>0</v>
      </c>
      <c r="AA292" s="611">
        <f t="shared" si="292"/>
        <v>0</v>
      </c>
      <c r="AB292" s="611">
        <f t="shared" si="292"/>
        <v>0</v>
      </c>
      <c r="AC292" s="611">
        <f t="shared" si="292"/>
        <v>0</v>
      </c>
      <c r="AD292" s="611">
        <f t="shared" si="292"/>
        <v>0</v>
      </c>
      <c r="AE292" s="611">
        <f t="shared" si="292"/>
        <v>0</v>
      </c>
      <c r="AF292" s="611">
        <f t="shared" si="292"/>
        <v>0</v>
      </c>
      <c r="AG292" s="611"/>
      <c r="AH292" s="611">
        <f t="shared" ref="AH292:BA292" si="293">SUM(AH293:AH294)</f>
        <v>0</v>
      </c>
      <c r="AI292" s="611">
        <f t="shared" si="293"/>
        <v>0</v>
      </c>
      <c r="AJ292" s="611">
        <f t="shared" si="293"/>
        <v>0</v>
      </c>
      <c r="AK292" s="611">
        <f t="shared" si="293"/>
        <v>0</v>
      </c>
      <c r="AL292" s="611">
        <f t="shared" si="293"/>
        <v>0</v>
      </c>
      <c r="AM292" s="611">
        <f t="shared" si="293"/>
        <v>0</v>
      </c>
      <c r="AN292" s="611">
        <f t="shared" si="293"/>
        <v>0</v>
      </c>
      <c r="AO292" s="611">
        <f t="shared" si="293"/>
        <v>0</v>
      </c>
      <c r="AP292" s="611">
        <f t="shared" si="293"/>
        <v>0</v>
      </c>
      <c r="AQ292" s="611">
        <f t="shared" si="293"/>
        <v>0</v>
      </c>
      <c r="AR292" s="611">
        <f t="shared" si="293"/>
        <v>0</v>
      </c>
      <c r="AS292" s="611">
        <f t="shared" si="293"/>
        <v>0</v>
      </c>
      <c r="AT292" s="611">
        <f t="shared" si="293"/>
        <v>0</v>
      </c>
      <c r="AU292" s="611">
        <f t="shared" si="293"/>
        <v>0</v>
      </c>
      <c r="AV292" s="611">
        <f t="shared" si="293"/>
        <v>0</v>
      </c>
      <c r="AW292" s="611">
        <f t="shared" si="293"/>
        <v>0</v>
      </c>
      <c r="AX292" s="611">
        <f t="shared" si="293"/>
        <v>0</v>
      </c>
      <c r="AY292" s="611">
        <f t="shared" si="293"/>
        <v>0</v>
      </c>
      <c r="AZ292" s="611">
        <f t="shared" si="293"/>
        <v>0</v>
      </c>
      <c r="BA292" s="611">
        <f t="shared" si="293"/>
        <v>0</v>
      </c>
      <c r="BB292" s="58" t="s">
        <v>231</v>
      </c>
      <c r="BC292" s="63"/>
      <c r="BD292" s="63"/>
      <c r="BE292" s="85">
        <v>2016</v>
      </c>
      <c r="BF292" s="63"/>
      <c r="BG292" s="63"/>
    </row>
    <row r="293" spans="1:59" s="630" customFormat="1" ht="22.2" customHeight="1">
      <c r="A293" s="626" t="s">
        <v>100</v>
      </c>
      <c r="B293" s="672"/>
      <c r="C293" s="628"/>
      <c r="D293" s="628">
        <f t="shared" si="287"/>
        <v>0</v>
      </c>
      <c r="E293" s="628"/>
      <c r="F293" s="628"/>
      <c r="G293" s="628"/>
      <c r="H293" s="628"/>
      <c r="I293" s="628"/>
      <c r="J293" s="628"/>
      <c r="K293" s="628"/>
      <c r="L293" s="628"/>
      <c r="M293" s="628"/>
      <c r="N293" s="628"/>
      <c r="O293" s="628"/>
      <c r="P293" s="628"/>
      <c r="Q293" s="628"/>
      <c r="R293" s="628"/>
      <c r="S293" s="628"/>
      <c r="T293" s="628"/>
      <c r="U293" s="628"/>
      <c r="V293" s="628"/>
      <c r="W293" s="628"/>
      <c r="X293" s="628"/>
      <c r="Y293" s="628"/>
      <c r="Z293" s="628"/>
      <c r="AA293" s="628"/>
      <c r="AB293" s="628"/>
      <c r="AC293" s="628"/>
      <c r="AD293" s="628"/>
      <c r="AE293" s="628"/>
      <c r="AF293" s="628"/>
      <c r="AG293" s="628"/>
      <c r="AH293" s="628"/>
      <c r="AI293" s="628"/>
      <c r="AJ293" s="628"/>
      <c r="AK293" s="628"/>
      <c r="AL293" s="628"/>
      <c r="AM293" s="628"/>
      <c r="AN293" s="628"/>
      <c r="AO293" s="628"/>
      <c r="AP293" s="628"/>
      <c r="AQ293" s="628"/>
      <c r="AR293" s="628"/>
      <c r="AS293" s="628"/>
      <c r="AT293" s="628"/>
      <c r="AU293" s="628"/>
      <c r="AV293" s="628"/>
      <c r="AW293" s="628"/>
      <c r="AX293" s="628"/>
      <c r="AY293" s="628"/>
      <c r="AZ293" s="628"/>
      <c r="BA293" s="628"/>
      <c r="BB293" s="604" t="s">
        <v>231</v>
      </c>
      <c r="BC293" s="629"/>
      <c r="BD293" s="629"/>
      <c r="BE293" s="606">
        <v>2016</v>
      </c>
      <c r="BF293" s="629"/>
      <c r="BG293" s="629"/>
    </row>
    <row r="294" spans="1:59" s="630" customFormat="1" ht="22.2" customHeight="1">
      <c r="A294" s="626" t="s">
        <v>100</v>
      </c>
      <c r="B294" s="672"/>
      <c r="C294" s="628"/>
      <c r="D294" s="628">
        <f t="shared" si="287"/>
        <v>0</v>
      </c>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628"/>
      <c r="AJ294" s="628"/>
      <c r="AK294" s="628"/>
      <c r="AL294" s="628"/>
      <c r="AM294" s="628"/>
      <c r="AN294" s="628"/>
      <c r="AO294" s="628"/>
      <c r="AP294" s="628"/>
      <c r="AQ294" s="628"/>
      <c r="AR294" s="628"/>
      <c r="AS294" s="628"/>
      <c r="AT294" s="628"/>
      <c r="AU294" s="628"/>
      <c r="AV294" s="628"/>
      <c r="AW294" s="628"/>
      <c r="AX294" s="628"/>
      <c r="AY294" s="628"/>
      <c r="AZ294" s="628"/>
      <c r="BA294" s="628"/>
      <c r="BB294" s="604" t="s">
        <v>231</v>
      </c>
      <c r="BC294" s="629"/>
      <c r="BD294" s="629"/>
      <c r="BE294" s="606">
        <v>2016</v>
      </c>
      <c r="BF294" s="629"/>
      <c r="BG294" s="629"/>
    </row>
    <row r="295" spans="1:59" s="634" customFormat="1" ht="22.2" customHeight="1">
      <c r="A295" s="350">
        <v>4</v>
      </c>
      <c r="B295" s="625" t="s">
        <v>446</v>
      </c>
      <c r="C295" s="619">
        <f>SUM(C296,C299)</f>
        <v>0</v>
      </c>
      <c r="D295" s="619">
        <f>SUM(D296+D299)</f>
        <v>0</v>
      </c>
      <c r="E295" s="619">
        <f t="shared" ref="E295:K295" si="294">SUM(E296,E299)</f>
        <v>0</v>
      </c>
      <c r="F295" s="619">
        <f t="shared" si="294"/>
        <v>0</v>
      </c>
      <c r="G295" s="619">
        <f t="shared" si="294"/>
        <v>0</v>
      </c>
      <c r="H295" s="619">
        <f t="shared" si="294"/>
        <v>0</v>
      </c>
      <c r="I295" s="611">
        <f t="shared" si="294"/>
        <v>0</v>
      </c>
      <c r="J295" s="611">
        <f t="shared" si="294"/>
        <v>0</v>
      </c>
      <c r="K295" s="611">
        <f t="shared" si="294"/>
        <v>0</v>
      </c>
      <c r="L295" s="611"/>
      <c r="M295" s="611">
        <f t="shared" ref="M295:AF295" si="295">SUM(M296,M299)</f>
        <v>0</v>
      </c>
      <c r="N295" s="611">
        <f t="shared" si="295"/>
        <v>0</v>
      </c>
      <c r="O295" s="611">
        <f t="shared" si="295"/>
        <v>0</v>
      </c>
      <c r="P295" s="619">
        <f t="shared" si="295"/>
        <v>0</v>
      </c>
      <c r="Q295" s="611">
        <f t="shared" si="295"/>
        <v>0</v>
      </c>
      <c r="R295" s="611">
        <f t="shared" si="295"/>
        <v>0</v>
      </c>
      <c r="S295" s="611">
        <f t="shared" si="295"/>
        <v>0</v>
      </c>
      <c r="T295" s="611">
        <f t="shared" si="295"/>
        <v>0</v>
      </c>
      <c r="U295" s="619">
        <f t="shared" si="295"/>
        <v>0</v>
      </c>
      <c r="V295" s="611">
        <f t="shared" si="295"/>
        <v>0</v>
      </c>
      <c r="W295" s="611">
        <f t="shared" si="295"/>
        <v>0</v>
      </c>
      <c r="X295" s="611">
        <f t="shared" si="295"/>
        <v>0</v>
      </c>
      <c r="Y295" s="619">
        <f t="shared" si="295"/>
        <v>0</v>
      </c>
      <c r="Z295" s="611">
        <f t="shared" si="295"/>
        <v>0</v>
      </c>
      <c r="AA295" s="611">
        <f t="shared" si="295"/>
        <v>0</v>
      </c>
      <c r="AB295" s="611">
        <f t="shared" si="295"/>
        <v>0</v>
      </c>
      <c r="AC295" s="611">
        <f t="shared" si="295"/>
        <v>0</v>
      </c>
      <c r="AD295" s="611">
        <f t="shared" si="295"/>
        <v>0</v>
      </c>
      <c r="AE295" s="611">
        <f t="shared" si="295"/>
        <v>0</v>
      </c>
      <c r="AF295" s="611">
        <f t="shared" si="295"/>
        <v>0</v>
      </c>
      <c r="AG295" s="611"/>
      <c r="AH295" s="611">
        <f t="shared" ref="AH295:BA295" si="296">SUM(AH296,AH299)</f>
        <v>0</v>
      </c>
      <c r="AI295" s="611">
        <f t="shared" si="296"/>
        <v>0</v>
      </c>
      <c r="AJ295" s="611">
        <f t="shared" si="296"/>
        <v>0</v>
      </c>
      <c r="AK295" s="611">
        <f t="shared" si="296"/>
        <v>0</v>
      </c>
      <c r="AL295" s="611">
        <f t="shared" si="296"/>
        <v>0</v>
      </c>
      <c r="AM295" s="611">
        <f t="shared" si="296"/>
        <v>0</v>
      </c>
      <c r="AN295" s="611">
        <f t="shared" si="296"/>
        <v>0</v>
      </c>
      <c r="AO295" s="611">
        <f t="shared" si="296"/>
        <v>0</v>
      </c>
      <c r="AP295" s="611">
        <f t="shared" si="296"/>
        <v>0</v>
      </c>
      <c r="AQ295" s="611">
        <f t="shared" si="296"/>
        <v>0</v>
      </c>
      <c r="AR295" s="611">
        <f t="shared" si="296"/>
        <v>0</v>
      </c>
      <c r="AS295" s="619">
        <f t="shared" si="296"/>
        <v>0</v>
      </c>
      <c r="AT295" s="619">
        <f t="shared" si="296"/>
        <v>0</v>
      </c>
      <c r="AU295" s="611">
        <f t="shared" si="296"/>
        <v>0</v>
      </c>
      <c r="AV295" s="611">
        <f t="shared" si="296"/>
        <v>0</v>
      </c>
      <c r="AW295" s="611">
        <f t="shared" si="296"/>
        <v>0</v>
      </c>
      <c r="AX295" s="611">
        <f t="shared" si="296"/>
        <v>0</v>
      </c>
      <c r="AY295" s="611">
        <f t="shared" si="296"/>
        <v>0</v>
      </c>
      <c r="AZ295" s="611">
        <f t="shared" si="296"/>
        <v>0</v>
      </c>
      <c r="BA295" s="611">
        <f t="shared" si="296"/>
        <v>0</v>
      </c>
      <c r="BB295" s="58" t="s">
        <v>231</v>
      </c>
      <c r="BC295" s="63"/>
      <c r="BD295" s="92"/>
      <c r="BE295" s="85">
        <v>2016</v>
      </c>
      <c r="BF295" s="91"/>
      <c r="BG295" s="91"/>
    </row>
    <row r="296" spans="1:59" s="613" customFormat="1" ht="24.75" customHeight="1">
      <c r="A296" s="346" t="s">
        <v>103</v>
      </c>
      <c r="B296" s="65" t="s">
        <v>480</v>
      </c>
      <c r="C296" s="611"/>
      <c r="D296" s="611">
        <f t="shared" ref="D296:D301" si="297">SUM(E296:BA296)</f>
        <v>0</v>
      </c>
      <c r="E296" s="611">
        <f t="shared" ref="E296:K296" si="298">SUM(E297:E298)</f>
        <v>0</v>
      </c>
      <c r="F296" s="611">
        <f t="shared" si="298"/>
        <v>0</v>
      </c>
      <c r="G296" s="611">
        <f t="shared" si="298"/>
        <v>0</v>
      </c>
      <c r="H296" s="611">
        <f t="shared" si="298"/>
        <v>0</v>
      </c>
      <c r="I296" s="611">
        <f t="shared" si="298"/>
        <v>0</v>
      </c>
      <c r="J296" s="611">
        <f t="shared" si="298"/>
        <v>0</v>
      </c>
      <c r="K296" s="611">
        <f t="shared" si="298"/>
        <v>0</v>
      </c>
      <c r="L296" s="611"/>
      <c r="M296" s="611">
        <f t="shared" ref="M296:AF296" si="299">SUM(M297:M298)</f>
        <v>0</v>
      </c>
      <c r="N296" s="611">
        <f t="shared" si="299"/>
        <v>0</v>
      </c>
      <c r="O296" s="611">
        <f t="shared" si="299"/>
        <v>0</v>
      </c>
      <c r="P296" s="611">
        <f t="shared" si="299"/>
        <v>0</v>
      </c>
      <c r="Q296" s="611">
        <f t="shared" si="299"/>
        <v>0</v>
      </c>
      <c r="R296" s="611">
        <f t="shared" si="299"/>
        <v>0</v>
      </c>
      <c r="S296" s="611">
        <f t="shared" si="299"/>
        <v>0</v>
      </c>
      <c r="T296" s="611">
        <f t="shared" si="299"/>
        <v>0</v>
      </c>
      <c r="U296" s="611">
        <f t="shared" si="299"/>
        <v>0</v>
      </c>
      <c r="V296" s="611">
        <f t="shared" si="299"/>
        <v>0</v>
      </c>
      <c r="W296" s="611">
        <f t="shared" si="299"/>
        <v>0</v>
      </c>
      <c r="X296" s="611">
        <f t="shared" si="299"/>
        <v>0</v>
      </c>
      <c r="Y296" s="611">
        <f t="shared" si="299"/>
        <v>0</v>
      </c>
      <c r="Z296" s="611">
        <f t="shared" si="299"/>
        <v>0</v>
      </c>
      <c r="AA296" s="611">
        <f t="shared" si="299"/>
        <v>0</v>
      </c>
      <c r="AB296" s="611">
        <f t="shared" si="299"/>
        <v>0</v>
      </c>
      <c r="AC296" s="611">
        <f t="shared" si="299"/>
        <v>0</v>
      </c>
      <c r="AD296" s="611">
        <f t="shared" si="299"/>
        <v>0</v>
      </c>
      <c r="AE296" s="611">
        <f t="shared" si="299"/>
        <v>0</v>
      </c>
      <c r="AF296" s="611">
        <f t="shared" si="299"/>
        <v>0</v>
      </c>
      <c r="AG296" s="611"/>
      <c r="AH296" s="611">
        <f t="shared" ref="AH296:BA296" si="300">SUM(AH297:AH298)</f>
        <v>0</v>
      </c>
      <c r="AI296" s="611">
        <f t="shared" si="300"/>
        <v>0</v>
      </c>
      <c r="AJ296" s="611">
        <f t="shared" si="300"/>
        <v>0</v>
      </c>
      <c r="AK296" s="611">
        <f t="shared" si="300"/>
        <v>0</v>
      </c>
      <c r="AL296" s="611">
        <f t="shared" si="300"/>
        <v>0</v>
      </c>
      <c r="AM296" s="611">
        <f t="shared" si="300"/>
        <v>0</v>
      </c>
      <c r="AN296" s="611">
        <f t="shared" si="300"/>
        <v>0</v>
      </c>
      <c r="AO296" s="611">
        <f t="shared" si="300"/>
        <v>0</v>
      </c>
      <c r="AP296" s="611">
        <f t="shared" si="300"/>
        <v>0</v>
      </c>
      <c r="AQ296" s="611">
        <f t="shared" si="300"/>
        <v>0</v>
      </c>
      <c r="AR296" s="611">
        <f t="shared" si="300"/>
        <v>0</v>
      </c>
      <c r="AS296" s="611">
        <f t="shared" si="300"/>
        <v>0</v>
      </c>
      <c r="AT296" s="611">
        <f t="shared" si="300"/>
        <v>0</v>
      </c>
      <c r="AU296" s="611">
        <f t="shared" si="300"/>
        <v>0</v>
      </c>
      <c r="AV296" s="611">
        <f t="shared" si="300"/>
        <v>0</v>
      </c>
      <c r="AW296" s="611">
        <f t="shared" si="300"/>
        <v>0</v>
      </c>
      <c r="AX296" s="611">
        <f t="shared" si="300"/>
        <v>0</v>
      </c>
      <c r="AY296" s="611">
        <f t="shared" si="300"/>
        <v>0</v>
      </c>
      <c r="AZ296" s="611">
        <f t="shared" si="300"/>
        <v>0</v>
      </c>
      <c r="BA296" s="611">
        <f t="shared" si="300"/>
        <v>0</v>
      </c>
      <c r="BB296" s="58" t="s">
        <v>231</v>
      </c>
      <c r="BC296" s="63"/>
      <c r="BD296" s="63"/>
      <c r="BE296" s="85">
        <v>2016</v>
      </c>
      <c r="BF296" s="63"/>
      <c r="BG296" s="63"/>
    </row>
    <row r="297" spans="1:59" s="638" customFormat="1" ht="24.75" customHeight="1">
      <c r="A297" s="626" t="s">
        <v>103</v>
      </c>
      <c r="B297" s="608"/>
      <c r="C297" s="635"/>
      <c r="D297" s="635">
        <f t="shared" si="297"/>
        <v>0</v>
      </c>
      <c r="E297" s="635"/>
      <c r="F297" s="635"/>
      <c r="G297" s="635"/>
      <c r="H297" s="635"/>
      <c r="I297" s="628"/>
      <c r="J297" s="628"/>
      <c r="K297" s="628"/>
      <c r="L297" s="628"/>
      <c r="M297" s="628"/>
      <c r="N297" s="628"/>
      <c r="O297" s="628"/>
      <c r="P297" s="635"/>
      <c r="Q297" s="628"/>
      <c r="R297" s="628"/>
      <c r="S297" s="628"/>
      <c r="T297" s="628"/>
      <c r="U297" s="635"/>
      <c r="V297" s="628"/>
      <c r="W297" s="628"/>
      <c r="X297" s="628"/>
      <c r="Y297" s="635"/>
      <c r="Z297" s="628"/>
      <c r="AA297" s="628"/>
      <c r="AB297" s="628"/>
      <c r="AC297" s="628"/>
      <c r="AD297" s="628"/>
      <c r="AE297" s="628"/>
      <c r="AF297" s="628"/>
      <c r="AG297" s="628"/>
      <c r="AH297" s="628"/>
      <c r="AI297" s="628"/>
      <c r="AJ297" s="628"/>
      <c r="AK297" s="628"/>
      <c r="AL297" s="628"/>
      <c r="AM297" s="628"/>
      <c r="AN297" s="628"/>
      <c r="AO297" s="628"/>
      <c r="AP297" s="628"/>
      <c r="AQ297" s="628"/>
      <c r="AR297" s="628"/>
      <c r="AS297" s="635"/>
      <c r="AT297" s="635"/>
      <c r="AU297" s="628"/>
      <c r="AV297" s="628"/>
      <c r="AW297" s="628"/>
      <c r="AX297" s="628"/>
      <c r="AY297" s="628"/>
      <c r="AZ297" s="628"/>
      <c r="BA297" s="628"/>
      <c r="BB297" s="604" t="s">
        <v>231</v>
      </c>
      <c r="BC297" s="629"/>
      <c r="BD297" s="70"/>
      <c r="BE297" s="606">
        <v>2016</v>
      </c>
      <c r="BF297" s="637"/>
      <c r="BG297" s="637"/>
    </row>
    <row r="298" spans="1:59" s="638" customFormat="1" ht="24.75" customHeight="1">
      <c r="A298" s="626" t="s">
        <v>103</v>
      </c>
      <c r="B298" s="684"/>
      <c r="C298" s="635"/>
      <c r="D298" s="635">
        <f t="shared" si="297"/>
        <v>0</v>
      </c>
      <c r="E298" s="635"/>
      <c r="F298" s="635"/>
      <c r="G298" s="635"/>
      <c r="H298" s="635"/>
      <c r="I298" s="628"/>
      <c r="J298" s="628"/>
      <c r="K298" s="628"/>
      <c r="L298" s="628"/>
      <c r="M298" s="628"/>
      <c r="N298" s="628"/>
      <c r="O298" s="628"/>
      <c r="P298" s="635"/>
      <c r="Q298" s="628"/>
      <c r="R298" s="628"/>
      <c r="S298" s="628"/>
      <c r="T298" s="628"/>
      <c r="U298" s="635"/>
      <c r="V298" s="628"/>
      <c r="W298" s="628"/>
      <c r="X298" s="628"/>
      <c r="Y298" s="635"/>
      <c r="Z298" s="628"/>
      <c r="AA298" s="628"/>
      <c r="AB298" s="628"/>
      <c r="AC298" s="628"/>
      <c r="AD298" s="628"/>
      <c r="AE298" s="628"/>
      <c r="AF298" s="628"/>
      <c r="AG298" s="628"/>
      <c r="AH298" s="628"/>
      <c r="AI298" s="628"/>
      <c r="AJ298" s="628"/>
      <c r="AK298" s="628"/>
      <c r="AL298" s="628"/>
      <c r="AM298" s="628"/>
      <c r="AN298" s="628"/>
      <c r="AO298" s="628"/>
      <c r="AP298" s="628"/>
      <c r="AQ298" s="628"/>
      <c r="AR298" s="628"/>
      <c r="AS298" s="635"/>
      <c r="AT298" s="635"/>
      <c r="AU298" s="628"/>
      <c r="AV298" s="628"/>
      <c r="AW298" s="628"/>
      <c r="AX298" s="628"/>
      <c r="AY298" s="628"/>
      <c r="AZ298" s="628"/>
      <c r="BA298" s="628"/>
      <c r="BB298" s="604" t="s">
        <v>231</v>
      </c>
      <c r="BC298" s="629"/>
      <c r="BD298" s="70"/>
      <c r="BE298" s="606">
        <v>2016</v>
      </c>
      <c r="BF298" s="637">
        <v>71</v>
      </c>
      <c r="BG298" s="637"/>
    </row>
    <row r="299" spans="1:59" s="613" customFormat="1" ht="22.2" customHeight="1">
      <c r="A299" s="346" t="s">
        <v>103</v>
      </c>
      <c r="B299" s="65" t="s">
        <v>481</v>
      </c>
      <c r="C299" s="611"/>
      <c r="D299" s="611">
        <f t="shared" si="297"/>
        <v>0</v>
      </c>
      <c r="E299" s="611">
        <f t="shared" ref="E299:K299" si="301">SUM(E300:E301)</f>
        <v>0</v>
      </c>
      <c r="F299" s="611">
        <f t="shared" si="301"/>
        <v>0</v>
      </c>
      <c r="G299" s="611">
        <f t="shared" si="301"/>
        <v>0</v>
      </c>
      <c r="H299" s="611">
        <f t="shared" si="301"/>
        <v>0</v>
      </c>
      <c r="I299" s="611">
        <f t="shared" si="301"/>
        <v>0</v>
      </c>
      <c r="J299" s="611">
        <f t="shared" si="301"/>
        <v>0</v>
      </c>
      <c r="K299" s="611">
        <f t="shared" si="301"/>
        <v>0</v>
      </c>
      <c r="L299" s="611"/>
      <c r="M299" s="611">
        <f t="shared" ref="M299:AF299" si="302">SUM(M300:M301)</f>
        <v>0</v>
      </c>
      <c r="N299" s="611">
        <f t="shared" si="302"/>
        <v>0</v>
      </c>
      <c r="O299" s="611">
        <f t="shared" si="302"/>
        <v>0</v>
      </c>
      <c r="P299" s="611">
        <f t="shared" si="302"/>
        <v>0</v>
      </c>
      <c r="Q299" s="611">
        <f t="shared" si="302"/>
        <v>0</v>
      </c>
      <c r="R299" s="611">
        <f t="shared" si="302"/>
        <v>0</v>
      </c>
      <c r="S299" s="611">
        <f t="shared" si="302"/>
        <v>0</v>
      </c>
      <c r="T299" s="611">
        <f t="shared" si="302"/>
        <v>0</v>
      </c>
      <c r="U299" s="611">
        <f t="shared" si="302"/>
        <v>0</v>
      </c>
      <c r="V299" s="611">
        <f t="shared" si="302"/>
        <v>0</v>
      </c>
      <c r="W299" s="611">
        <f t="shared" si="302"/>
        <v>0</v>
      </c>
      <c r="X299" s="611">
        <f t="shared" si="302"/>
        <v>0</v>
      </c>
      <c r="Y299" s="611">
        <f t="shared" si="302"/>
        <v>0</v>
      </c>
      <c r="Z299" s="611">
        <f t="shared" si="302"/>
        <v>0</v>
      </c>
      <c r="AA299" s="611">
        <f t="shared" si="302"/>
        <v>0</v>
      </c>
      <c r="AB299" s="611">
        <f t="shared" si="302"/>
        <v>0</v>
      </c>
      <c r="AC299" s="611">
        <f t="shared" si="302"/>
        <v>0</v>
      </c>
      <c r="AD299" s="611">
        <f t="shared" si="302"/>
        <v>0</v>
      </c>
      <c r="AE299" s="611">
        <f t="shared" si="302"/>
        <v>0</v>
      </c>
      <c r="AF299" s="611">
        <f t="shared" si="302"/>
        <v>0</v>
      </c>
      <c r="AG299" s="611"/>
      <c r="AH299" s="611">
        <f t="shared" ref="AH299:BA299" si="303">SUM(AH300:AH301)</f>
        <v>0</v>
      </c>
      <c r="AI299" s="611">
        <f t="shared" si="303"/>
        <v>0</v>
      </c>
      <c r="AJ299" s="611">
        <f t="shared" si="303"/>
        <v>0</v>
      </c>
      <c r="AK299" s="611">
        <f t="shared" si="303"/>
        <v>0</v>
      </c>
      <c r="AL299" s="611">
        <f t="shared" si="303"/>
        <v>0</v>
      </c>
      <c r="AM299" s="611">
        <f t="shared" si="303"/>
        <v>0</v>
      </c>
      <c r="AN299" s="611">
        <f t="shared" si="303"/>
        <v>0</v>
      </c>
      <c r="AO299" s="611">
        <f t="shared" si="303"/>
        <v>0</v>
      </c>
      <c r="AP299" s="611">
        <f t="shared" si="303"/>
        <v>0</v>
      </c>
      <c r="AQ299" s="611">
        <f t="shared" si="303"/>
        <v>0</v>
      </c>
      <c r="AR299" s="611">
        <f t="shared" si="303"/>
        <v>0</v>
      </c>
      <c r="AS299" s="611">
        <f t="shared" si="303"/>
        <v>0</v>
      </c>
      <c r="AT299" s="611">
        <f t="shared" si="303"/>
        <v>0</v>
      </c>
      <c r="AU299" s="611">
        <f t="shared" si="303"/>
        <v>0</v>
      </c>
      <c r="AV299" s="611">
        <f t="shared" si="303"/>
        <v>0</v>
      </c>
      <c r="AW299" s="611">
        <f t="shared" si="303"/>
        <v>0</v>
      </c>
      <c r="AX299" s="611">
        <f t="shared" si="303"/>
        <v>0</v>
      </c>
      <c r="AY299" s="611">
        <f t="shared" si="303"/>
        <v>0</v>
      </c>
      <c r="AZ299" s="611">
        <f t="shared" si="303"/>
        <v>0</v>
      </c>
      <c r="BA299" s="611">
        <f t="shared" si="303"/>
        <v>0</v>
      </c>
      <c r="BB299" s="58" t="s">
        <v>231</v>
      </c>
      <c r="BC299" s="63"/>
      <c r="BD299" s="63"/>
      <c r="BE299" s="85">
        <v>2016</v>
      </c>
      <c r="BF299" s="63"/>
      <c r="BG299" s="63"/>
    </row>
    <row r="300" spans="1:59" s="638" customFormat="1" ht="22.2" customHeight="1">
      <c r="A300" s="626" t="s">
        <v>103</v>
      </c>
      <c r="B300" s="684"/>
      <c r="C300" s="635"/>
      <c r="D300" s="635">
        <f t="shared" si="297"/>
        <v>0</v>
      </c>
      <c r="E300" s="635"/>
      <c r="F300" s="635"/>
      <c r="G300" s="635"/>
      <c r="H300" s="635"/>
      <c r="I300" s="628"/>
      <c r="J300" s="628"/>
      <c r="K300" s="628"/>
      <c r="L300" s="628"/>
      <c r="M300" s="628"/>
      <c r="N300" s="628"/>
      <c r="O300" s="628"/>
      <c r="P300" s="635"/>
      <c r="Q300" s="628"/>
      <c r="R300" s="628"/>
      <c r="S300" s="628"/>
      <c r="T300" s="628"/>
      <c r="U300" s="635"/>
      <c r="V300" s="628"/>
      <c r="W300" s="628"/>
      <c r="X300" s="628"/>
      <c r="Y300" s="635"/>
      <c r="Z300" s="628"/>
      <c r="AA300" s="628"/>
      <c r="AB300" s="628"/>
      <c r="AC300" s="628"/>
      <c r="AD300" s="628"/>
      <c r="AE300" s="628"/>
      <c r="AF300" s="628"/>
      <c r="AG300" s="628"/>
      <c r="AH300" s="628"/>
      <c r="AI300" s="628"/>
      <c r="AJ300" s="628"/>
      <c r="AK300" s="628"/>
      <c r="AL300" s="628"/>
      <c r="AM300" s="628"/>
      <c r="AN300" s="628"/>
      <c r="AO300" s="628"/>
      <c r="AP300" s="628"/>
      <c r="AQ300" s="628"/>
      <c r="AR300" s="628"/>
      <c r="AS300" s="635"/>
      <c r="AT300" s="635"/>
      <c r="AU300" s="628"/>
      <c r="AV300" s="628"/>
      <c r="AW300" s="628"/>
      <c r="AX300" s="628"/>
      <c r="AY300" s="628"/>
      <c r="AZ300" s="628"/>
      <c r="BA300" s="628"/>
      <c r="BB300" s="604" t="s">
        <v>231</v>
      </c>
      <c r="BC300" s="629"/>
      <c r="BD300" s="70"/>
      <c r="BE300" s="606">
        <v>2016</v>
      </c>
      <c r="BF300" s="637"/>
      <c r="BG300" s="637"/>
    </row>
    <row r="301" spans="1:59" s="630" customFormat="1" ht="22.2" customHeight="1">
      <c r="A301" s="626" t="s">
        <v>103</v>
      </c>
      <c r="B301" s="672"/>
      <c r="C301" s="628"/>
      <c r="D301" s="628">
        <f t="shared" si="297"/>
        <v>0</v>
      </c>
      <c r="E301" s="628"/>
      <c r="F301" s="628"/>
      <c r="G301" s="628"/>
      <c r="H301" s="628"/>
      <c r="I301" s="628"/>
      <c r="J301" s="628"/>
      <c r="K301" s="628"/>
      <c r="L301" s="628"/>
      <c r="M301" s="628"/>
      <c r="N301" s="628"/>
      <c r="O301" s="628"/>
      <c r="P301" s="628"/>
      <c r="Q301" s="628"/>
      <c r="R301" s="628"/>
      <c r="S301" s="628"/>
      <c r="T301" s="628"/>
      <c r="U301" s="628"/>
      <c r="V301" s="628"/>
      <c r="W301" s="628"/>
      <c r="X301" s="628"/>
      <c r="Y301" s="628"/>
      <c r="Z301" s="628"/>
      <c r="AA301" s="628"/>
      <c r="AB301" s="628"/>
      <c r="AC301" s="628"/>
      <c r="AD301" s="628"/>
      <c r="AE301" s="628"/>
      <c r="AF301" s="628"/>
      <c r="AG301" s="628"/>
      <c r="AH301" s="628"/>
      <c r="AI301" s="628"/>
      <c r="AJ301" s="628"/>
      <c r="AK301" s="628"/>
      <c r="AL301" s="628"/>
      <c r="AM301" s="628"/>
      <c r="AN301" s="628"/>
      <c r="AO301" s="628"/>
      <c r="AP301" s="628"/>
      <c r="AQ301" s="628"/>
      <c r="AR301" s="628"/>
      <c r="AS301" s="628"/>
      <c r="AT301" s="628"/>
      <c r="AU301" s="628"/>
      <c r="AV301" s="628"/>
      <c r="AW301" s="628"/>
      <c r="AX301" s="628"/>
      <c r="AY301" s="628"/>
      <c r="AZ301" s="628"/>
      <c r="BA301" s="628"/>
      <c r="BB301" s="604" t="s">
        <v>231</v>
      </c>
      <c r="BC301" s="629"/>
      <c r="BD301" s="629"/>
      <c r="BE301" s="606">
        <v>2016</v>
      </c>
      <c r="BF301" s="629"/>
      <c r="BG301" s="629"/>
    </row>
    <row r="302" spans="1:59" s="634" customFormat="1" ht="22.2" customHeight="1">
      <c r="A302" s="350">
        <v>5</v>
      </c>
      <c r="B302" s="94" t="s">
        <v>447</v>
      </c>
      <c r="C302" s="619">
        <f>SUM(C303,C306)</f>
        <v>0</v>
      </c>
      <c r="D302" s="619">
        <f>SUM(D303+D306)</f>
        <v>0</v>
      </c>
      <c r="E302" s="619">
        <f t="shared" ref="E302:K302" si="304">SUM(E303,E306)</f>
        <v>0</v>
      </c>
      <c r="F302" s="619">
        <f t="shared" si="304"/>
        <v>0</v>
      </c>
      <c r="G302" s="619">
        <f t="shared" si="304"/>
        <v>0</v>
      </c>
      <c r="H302" s="619">
        <f t="shared" si="304"/>
        <v>0</v>
      </c>
      <c r="I302" s="611">
        <f t="shared" si="304"/>
        <v>0</v>
      </c>
      <c r="J302" s="611">
        <f t="shared" si="304"/>
        <v>0</v>
      </c>
      <c r="K302" s="611">
        <f t="shared" si="304"/>
        <v>0</v>
      </c>
      <c r="L302" s="611"/>
      <c r="M302" s="611">
        <f t="shared" ref="M302:AF302" si="305">SUM(M303,M306)</f>
        <v>0</v>
      </c>
      <c r="N302" s="611">
        <f t="shared" si="305"/>
        <v>0</v>
      </c>
      <c r="O302" s="611">
        <f t="shared" si="305"/>
        <v>0</v>
      </c>
      <c r="P302" s="619">
        <f t="shared" si="305"/>
        <v>0</v>
      </c>
      <c r="Q302" s="611">
        <f t="shared" si="305"/>
        <v>0</v>
      </c>
      <c r="R302" s="611">
        <f t="shared" si="305"/>
        <v>0</v>
      </c>
      <c r="S302" s="611">
        <f t="shared" si="305"/>
        <v>0</v>
      </c>
      <c r="T302" s="611">
        <f t="shared" si="305"/>
        <v>0</v>
      </c>
      <c r="U302" s="619">
        <f t="shared" si="305"/>
        <v>0</v>
      </c>
      <c r="V302" s="611">
        <f t="shared" si="305"/>
        <v>0</v>
      </c>
      <c r="W302" s="611">
        <f t="shared" si="305"/>
        <v>0</v>
      </c>
      <c r="X302" s="611">
        <f t="shared" si="305"/>
        <v>0</v>
      </c>
      <c r="Y302" s="619">
        <f t="shared" si="305"/>
        <v>0</v>
      </c>
      <c r="Z302" s="611">
        <f t="shared" si="305"/>
        <v>0</v>
      </c>
      <c r="AA302" s="611">
        <f t="shared" si="305"/>
        <v>0</v>
      </c>
      <c r="AB302" s="611">
        <f t="shared" si="305"/>
        <v>0</v>
      </c>
      <c r="AC302" s="611">
        <f t="shared" si="305"/>
        <v>0</v>
      </c>
      <c r="AD302" s="611">
        <f t="shared" si="305"/>
        <v>0</v>
      </c>
      <c r="AE302" s="611">
        <f t="shared" si="305"/>
        <v>0</v>
      </c>
      <c r="AF302" s="611">
        <f t="shared" si="305"/>
        <v>0</v>
      </c>
      <c r="AG302" s="611"/>
      <c r="AH302" s="611">
        <f t="shared" ref="AH302:BA302" si="306">SUM(AH303,AH306)</f>
        <v>0</v>
      </c>
      <c r="AI302" s="611">
        <f t="shared" si="306"/>
        <v>0</v>
      </c>
      <c r="AJ302" s="611">
        <f t="shared" si="306"/>
        <v>0</v>
      </c>
      <c r="AK302" s="611">
        <f t="shared" si="306"/>
        <v>0</v>
      </c>
      <c r="AL302" s="611">
        <f t="shared" si="306"/>
        <v>0</v>
      </c>
      <c r="AM302" s="611">
        <f t="shared" si="306"/>
        <v>0</v>
      </c>
      <c r="AN302" s="611">
        <f t="shared" si="306"/>
        <v>0</v>
      </c>
      <c r="AO302" s="611">
        <f t="shared" si="306"/>
        <v>0</v>
      </c>
      <c r="AP302" s="611">
        <f t="shared" si="306"/>
        <v>0</v>
      </c>
      <c r="AQ302" s="611">
        <f t="shared" si="306"/>
        <v>0</v>
      </c>
      <c r="AR302" s="611">
        <f t="shared" si="306"/>
        <v>0</v>
      </c>
      <c r="AS302" s="619">
        <f t="shared" si="306"/>
        <v>0</v>
      </c>
      <c r="AT302" s="619">
        <f t="shared" si="306"/>
        <v>0</v>
      </c>
      <c r="AU302" s="611">
        <f t="shared" si="306"/>
        <v>0</v>
      </c>
      <c r="AV302" s="611">
        <f t="shared" si="306"/>
        <v>0</v>
      </c>
      <c r="AW302" s="611">
        <f t="shared" si="306"/>
        <v>0</v>
      </c>
      <c r="AX302" s="611">
        <f t="shared" si="306"/>
        <v>0</v>
      </c>
      <c r="AY302" s="611">
        <f t="shared" si="306"/>
        <v>0</v>
      </c>
      <c r="AZ302" s="611">
        <f t="shared" si="306"/>
        <v>0</v>
      </c>
      <c r="BA302" s="611">
        <f t="shared" si="306"/>
        <v>0</v>
      </c>
      <c r="BB302" s="58" t="s">
        <v>231</v>
      </c>
      <c r="BC302" s="63"/>
      <c r="BD302" s="92"/>
      <c r="BE302" s="85">
        <v>2016</v>
      </c>
      <c r="BF302" s="91"/>
      <c r="BG302" s="91"/>
    </row>
    <row r="303" spans="1:59" s="613" customFormat="1" ht="22.2" customHeight="1">
      <c r="A303" s="346" t="s">
        <v>106</v>
      </c>
      <c r="B303" s="65" t="s">
        <v>480</v>
      </c>
      <c r="C303" s="611"/>
      <c r="D303" s="611">
        <f>SUM(E303:BA303)</f>
        <v>0</v>
      </c>
      <c r="E303" s="611">
        <f t="shared" ref="E303:K303" si="307">SUM(E304:E305)</f>
        <v>0</v>
      </c>
      <c r="F303" s="611">
        <f t="shared" si="307"/>
        <v>0</v>
      </c>
      <c r="G303" s="611">
        <f t="shared" si="307"/>
        <v>0</v>
      </c>
      <c r="H303" s="611">
        <f t="shared" si="307"/>
        <v>0</v>
      </c>
      <c r="I303" s="611">
        <f t="shared" si="307"/>
        <v>0</v>
      </c>
      <c r="J303" s="611">
        <f t="shared" si="307"/>
        <v>0</v>
      </c>
      <c r="K303" s="611">
        <f t="shared" si="307"/>
        <v>0</v>
      </c>
      <c r="L303" s="611"/>
      <c r="M303" s="611">
        <f t="shared" ref="M303:AF303" si="308">SUM(M304:M305)</f>
        <v>0</v>
      </c>
      <c r="N303" s="611">
        <f t="shared" si="308"/>
        <v>0</v>
      </c>
      <c r="O303" s="611">
        <f t="shared" si="308"/>
        <v>0</v>
      </c>
      <c r="P303" s="611">
        <f t="shared" si="308"/>
        <v>0</v>
      </c>
      <c r="Q303" s="611">
        <f t="shared" si="308"/>
        <v>0</v>
      </c>
      <c r="R303" s="611">
        <f t="shared" si="308"/>
        <v>0</v>
      </c>
      <c r="S303" s="611">
        <f t="shared" si="308"/>
        <v>0</v>
      </c>
      <c r="T303" s="611">
        <f t="shared" si="308"/>
        <v>0</v>
      </c>
      <c r="U303" s="611">
        <f t="shared" si="308"/>
        <v>0</v>
      </c>
      <c r="V303" s="611">
        <f t="shared" si="308"/>
        <v>0</v>
      </c>
      <c r="W303" s="611">
        <f t="shared" si="308"/>
        <v>0</v>
      </c>
      <c r="X303" s="611">
        <f t="shared" si="308"/>
        <v>0</v>
      </c>
      <c r="Y303" s="611">
        <f t="shared" si="308"/>
        <v>0</v>
      </c>
      <c r="Z303" s="611">
        <f t="shared" si="308"/>
        <v>0</v>
      </c>
      <c r="AA303" s="611">
        <f t="shared" si="308"/>
        <v>0</v>
      </c>
      <c r="AB303" s="611">
        <f t="shared" si="308"/>
        <v>0</v>
      </c>
      <c r="AC303" s="611">
        <f t="shared" si="308"/>
        <v>0</v>
      </c>
      <c r="AD303" s="611">
        <f t="shared" si="308"/>
        <v>0</v>
      </c>
      <c r="AE303" s="611">
        <f t="shared" si="308"/>
        <v>0</v>
      </c>
      <c r="AF303" s="611">
        <f t="shared" si="308"/>
        <v>0</v>
      </c>
      <c r="AG303" s="611"/>
      <c r="AH303" s="611">
        <f t="shared" ref="AH303:BA303" si="309">SUM(AH304:AH305)</f>
        <v>0</v>
      </c>
      <c r="AI303" s="611">
        <f t="shared" si="309"/>
        <v>0</v>
      </c>
      <c r="AJ303" s="611">
        <f t="shared" si="309"/>
        <v>0</v>
      </c>
      <c r="AK303" s="611">
        <f t="shared" si="309"/>
        <v>0</v>
      </c>
      <c r="AL303" s="611">
        <f t="shared" si="309"/>
        <v>0</v>
      </c>
      <c r="AM303" s="611">
        <f t="shared" si="309"/>
        <v>0</v>
      </c>
      <c r="AN303" s="611">
        <f t="shared" si="309"/>
        <v>0</v>
      </c>
      <c r="AO303" s="611">
        <f t="shared" si="309"/>
        <v>0</v>
      </c>
      <c r="AP303" s="611">
        <f t="shared" si="309"/>
        <v>0</v>
      </c>
      <c r="AQ303" s="611">
        <f t="shared" si="309"/>
        <v>0</v>
      </c>
      <c r="AR303" s="611">
        <f t="shared" si="309"/>
        <v>0</v>
      </c>
      <c r="AS303" s="611">
        <f t="shared" si="309"/>
        <v>0</v>
      </c>
      <c r="AT303" s="611">
        <f t="shared" si="309"/>
        <v>0</v>
      </c>
      <c r="AU303" s="611">
        <f t="shared" si="309"/>
        <v>0</v>
      </c>
      <c r="AV303" s="611">
        <f t="shared" si="309"/>
        <v>0</v>
      </c>
      <c r="AW303" s="611">
        <f t="shared" si="309"/>
        <v>0</v>
      </c>
      <c r="AX303" s="611">
        <f t="shared" si="309"/>
        <v>0</v>
      </c>
      <c r="AY303" s="611">
        <f t="shared" si="309"/>
        <v>0</v>
      </c>
      <c r="AZ303" s="611">
        <f t="shared" si="309"/>
        <v>0</v>
      </c>
      <c r="BA303" s="611">
        <f t="shared" si="309"/>
        <v>0</v>
      </c>
      <c r="BB303" s="58" t="s">
        <v>231</v>
      </c>
      <c r="BC303" s="63"/>
      <c r="BD303" s="63"/>
      <c r="BE303" s="85">
        <v>2016</v>
      </c>
      <c r="BF303" s="63"/>
      <c r="BG303" s="63"/>
    </row>
    <row r="304" spans="1:59" s="638" customFormat="1" ht="22.2" customHeight="1">
      <c r="A304" s="626" t="s">
        <v>106</v>
      </c>
      <c r="B304" s="684"/>
      <c r="C304" s="635"/>
      <c r="D304" s="635">
        <f>SUM(E304:BA304)</f>
        <v>0</v>
      </c>
      <c r="E304" s="635"/>
      <c r="F304" s="635"/>
      <c r="G304" s="635"/>
      <c r="H304" s="635"/>
      <c r="I304" s="628"/>
      <c r="J304" s="628"/>
      <c r="K304" s="628"/>
      <c r="L304" s="628"/>
      <c r="M304" s="628"/>
      <c r="N304" s="628"/>
      <c r="O304" s="628"/>
      <c r="P304" s="635"/>
      <c r="Q304" s="628"/>
      <c r="R304" s="628"/>
      <c r="S304" s="628"/>
      <c r="T304" s="628"/>
      <c r="U304" s="635"/>
      <c r="V304" s="628"/>
      <c r="W304" s="628"/>
      <c r="X304" s="628"/>
      <c r="Y304" s="635"/>
      <c r="Z304" s="628"/>
      <c r="AA304" s="628"/>
      <c r="AB304" s="628"/>
      <c r="AC304" s="628"/>
      <c r="AD304" s="628"/>
      <c r="AE304" s="628"/>
      <c r="AF304" s="628"/>
      <c r="AG304" s="628"/>
      <c r="AH304" s="628"/>
      <c r="AI304" s="628"/>
      <c r="AJ304" s="628"/>
      <c r="AK304" s="628"/>
      <c r="AL304" s="628"/>
      <c r="AM304" s="628"/>
      <c r="AN304" s="628"/>
      <c r="AO304" s="628"/>
      <c r="AP304" s="628"/>
      <c r="AQ304" s="628"/>
      <c r="AR304" s="628"/>
      <c r="AS304" s="635"/>
      <c r="AT304" s="635"/>
      <c r="AU304" s="628"/>
      <c r="AV304" s="628"/>
      <c r="AW304" s="628"/>
      <c r="AX304" s="628"/>
      <c r="AY304" s="628"/>
      <c r="AZ304" s="628"/>
      <c r="BA304" s="628"/>
      <c r="BB304" s="604" t="s">
        <v>231</v>
      </c>
      <c r="BC304" s="629"/>
      <c r="BD304" s="70"/>
      <c r="BE304" s="606">
        <v>2016</v>
      </c>
      <c r="BF304" s="637"/>
      <c r="BG304" s="637"/>
    </row>
    <row r="305" spans="1:59" s="630" customFormat="1" ht="22.2" customHeight="1">
      <c r="A305" s="626" t="s">
        <v>106</v>
      </c>
      <c r="B305" s="672"/>
      <c r="C305" s="628"/>
      <c r="D305" s="628">
        <f>SUM(E305:BA305)</f>
        <v>0</v>
      </c>
      <c r="E305" s="628"/>
      <c r="F305" s="628"/>
      <c r="G305" s="628"/>
      <c r="H305" s="628"/>
      <c r="I305" s="628"/>
      <c r="J305" s="628"/>
      <c r="K305" s="628"/>
      <c r="L305" s="628"/>
      <c r="M305" s="628"/>
      <c r="N305" s="628"/>
      <c r="O305" s="628"/>
      <c r="P305" s="628"/>
      <c r="Q305" s="628"/>
      <c r="R305" s="628"/>
      <c r="S305" s="628"/>
      <c r="T305" s="628"/>
      <c r="U305" s="628"/>
      <c r="V305" s="628"/>
      <c r="W305" s="628"/>
      <c r="X305" s="628"/>
      <c r="Y305" s="628"/>
      <c r="Z305" s="628"/>
      <c r="AA305" s="628"/>
      <c r="AB305" s="628"/>
      <c r="AC305" s="628"/>
      <c r="AD305" s="628"/>
      <c r="AE305" s="628"/>
      <c r="AF305" s="628"/>
      <c r="AG305" s="628"/>
      <c r="AH305" s="628"/>
      <c r="AI305" s="628"/>
      <c r="AJ305" s="628"/>
      <c r="AK305" s="628"/>
      <c r="AL305" s="628"/>
      <c r="AM305" s="628"/>
      <c r="AN305" s="628"/>
      <c r="AO305" s="628"/>
      <c r="AP305" s="628"/>
      <c r="AQ305" s="628"/>
      <c r="AR305" s="628"/>
      <c r="AS305" s="628"/>
      <c r="AT305" s="628"/>
      <c r="AU305" s="628"/>
      <c r="AV305" s="628"/>
      <c r="AW305" s="628"/>
      <c r="AX305" s="628"/>
      <c r="AY305" s="628"/>
      <c r="AZ305" s="628"/>
      <c r="BA305" s="628"/>
      <c r="BB305" s="604" t="s">
        <v>231</v>
      </c>
      <c r="BC305" s="629"/>
      <c r="BD305" s="629"/>
      <c r="BE305" s="606">
        <v>2016</v>
      </c>
      <c r="BF305" s="629"/>
      <c r="BG305" s="629"/>
    </row>
    <row r="306" spans="1:59" s="613" customFormat="1" ht="22.2" customHeight="1">
      <c r="A306" s="346" t="s">
        <v>106</v>
      </c>
      <c r="B306" s="65" t="s">
        <v>481</v>
      </c>
      <c r="C306" s="611"/>
      <c r="D306" s="611">
        <f>SUM(E306:BA306)</f>
        <v>0</v>
      </c>
      <c r="E306" s="611">
        <f t="shared" ref="E306:K306" si="310">SUM(E307:E308)</f>
        <v>0</v>
      </c>
      <c r="F306" s="611">
        <f t="shared" si="310"/>
        <v>0</v>
      </c>
      <c r="G306" s="611">
        <f t="shared" si="310"/>
        <v>0</v>
      </c>
      <c r="H306" s="611">
        <f t="shared" si="310"/>
        <v>0</v>
      </c>
      <c r="I306" s="611">
        <f t="shared" si="310"/>
        <v>0</v>
      </c>
      <c r="J306" s="611">
        <f t="shared" si="310"/>
        <v>0</v>
      </c>
      <c r="K306" s="611">
        <f t="shared" si="310"/>
        <v>0</v>
      </c>
      <c r="L306" s="611"/>
      <c r="M306" s="611">
        <f t="shared" ref="M306:AF306" si="311">SUM(M307:M308)</f>
        <v>0</v>
      </c>
      <c r="N306" s="611">
        <f t="shared" si="311"/>
        <v>0</v>
      </c>
      <c r="O306" s="611">
        <f t="shared" si="311"/>
        <v>0</v>
      </c>
      <c r="P306" s="611">
        <f t="shared" si="311"/>
        <v>0</v>
      </c>
      <c r="Q306" s="611">
        <f t="shared" si="311"/>
        <v>0</v>
      </c>
      <c r="R306" s="611">
        <f t="shared" si="311"/>
        <v>0</v>
      </c>
      <c r="S306" s="611">
        <f t="shared" si="311"/>
        <v>0</v>
      </c>
      <c r="T306" s="611">
        <f t="shared" si="311"/>
        <v>0</v>
      </c>
      <c r="U306" s="611">
        <f t="shared" si="311"/>
        <v>0</v>
      </c>
      <c r="V306" s="611">
        <f t="shared" si="311"/>
        <v>0</v>
      </c>
      <c r="W306" s="611">
        <f t="shared" si="311"/>
        <v>0</v>
      </c>
      <c r="X306" s="611">
        <f t="shared" si="311"/>
        <v>0</v>
      </c>
      <c r="Y306" s="611">
        <f t="shared" si="311"/>
        <v>0</v>
      </c>
      <c r="Z306" s="611">
        <f t="shared" si="311"/>
        <v>0</v>
      </c>
      <c r="AA306" s="611">
        <f t="shared" si="311"/>
        <v>0</v>
      </c>
      <c r="AB306" s="611">
        <f t="shared" si="311"/>
        <v>0</v>
      </c>
      <c r="AC306" s="611">
        <f t="shared" si="311"/>
        <v>0</v>
      </c>
      <c r="AD306" s="611">
        <f t="shared" si="311"/>
        <v>0</v>
      </c>
      <c r="AE306" s="611">
        <f t="shared" si="311"/>
        <v>0</v>
      </c>
      <c r="AF306" s="611">
        <f t="shared" si="311"/>
        <v>0</v>
      </c>
      <c r="AG306" s="611"/>
      <c r="AH306" s="611">
        <f t="shared" ref="AH306:BA306" si="312">SUM(AH307:AH308)</f>
        <v>0</v>
      </c>
      <c r="AI306" s="611">
        <f t="shared" si="312"/>
        <v>0</v>
      </c>
      <c r="AJ306" s="611">
        <f t="shared" si="312"/>
        <v>0</v>
      </c>
      <c r="AK306" s="611">
        <f t="shared" si="312"/>
        <v>0</v>
      </c>
      <c r="AL306" s="611">
        <f t="shared" si="312"/>
        <v>0</v>
      </c>
      <c r="AM306" s="611">
        <f t="shared" si="312"/>
        <v>0</v>
      </c>
      <c r="AN306" s="611">
        <f t="shared" si="312"/>
        <v>0</v>
      </c>
      <c r="AO306" s="611">
        <f t="shared" si="312"/>
        <v>0</v>
      </c>
      <c r="AP306" s="611">
        <f t="shared" si="312"/>
        <v>0</v>
      </c>
      <c r="AQ306" s="611">
        <f t="shared" si="312"/>
        <v>0</v>
      </c>
      <c r="AR306" s="611">
        <f t="shared" si="312"/>
        <v>0</v>
      </c>
      <c r="AS306" s="611">
        <f t="shared" si="312"/>
        <v>0</v>
      </c>
      <c r="AT306" s="611">
        <f t="shared" si="312"/>
        <v>0</v>
      </c>
      <c r="AU306" s="611">
        <f t="shared" si="312"/>
        <v>0</v>
      </c>
      <c r="AV306" s="611">
        <f t="shared" si="312"/>
        <v>0</v>
      </c>
      <c r="AW306" s="611">
        <f t="shared" si="312"/>
        <v>0</v>
      </c>
      <c r="AX306" s="611">
        <f t="shared" si="312"/>
        <v>0</v>
      </c>
      <c r="AY306" s="611">
        <f t="shared" si="312"/>
        <v>0</v>
      </c>
      <c r="AZ306" s="611">
        <f t="shared" si="312"/>
        <v>0</v>
      </c>
      <c r="BA306" s="611">
        <f t="shared" si="312"/>
        <v>0</v>
      </c>
      <c r="BB306" s="58" t="s">
        <v>231</v>
      </c>
      <c r="BC306" s="63"/>
      <c r="BD306" s="63"/>
      <c r="BE306" s="85">
        <v>2016</v>
      </c>
      <c r="BF306" s="63"/>
      <c r="BG306" s="63"/>
    </row>
    <row r="307" spans="1:59" s="630" customFormat="1" ht="22.2" customHeight="1">
      <c r="A307" s="626" t="s">
        <v>106</v>
      </c>
      <c r="B307" s="672"/>
      <c r="C307" s="628"/>
      <c r="D307" s="628"/>
      <c r="E307" s="628"/>
      <c r="F307" s="628"/>
      <c r="G307" s="628"/>
      <c r="H307" s="628"/>
      <c r="I307" s="628"/>
      <c r="J307" s="628"/>
      <c r="K307" s="628"/>
      <c r="L307" s="628"/>
      <c r="M307" s="628"/>
      <c r="N307" s="628"/>
      <c r="O307" s="628"/>
      <c r="P307" s="628"/>
      <c r="Q307" s="628"/>
      <c r="R307" s="628"/>
      <c r="S307" s="628"/>
      <c r="T307" s="628"/>
      <c r="U307" s="628"/>
      <c r="V307" s="628"/>
      <c r="W307" s="628"/>
      <c r="X307" s="628"/>
      <c r="Y307" s="628"/>
      <c r="Z307" s="628"/>
      <c r="AA307" s="628"/>
      <c r="AB307" s="628"/>
      <c r="AC307" s="628"/>
      <c r="AD307" s="628"/>
      <c r="AE307" s="628"/>
      <c r="AF307" s="628"/>
      <c r="AG307" s="628"/>
      <c r="AH307" s="628"/>
      <c r="AI307" s="628"/>
      <c r="AJ307" s="628"/>
      <c r="AK307" s="628"/>
      <c r="AL307" s="628"/>
      <c r="AM307" s="628"/>
      <c r="AN307" s="628"/>
      <c r="AO307" s="628"/>
      <c r="AP307" s="628"/>
      <c r="AQ307" s="628"/>
      <c r="AR307" s="628"/>
      <c r="AS307" s="628"/>
      <c r="AT307" s="628"/>
      <c r="AU307" s="628"/>
      <c r="AV307" s="628"/>
      <c r="AW307" s="628"/>
      <c r="AX307" s="628"/>
      <c r="AY307" s="628"/>
      <c r="AZ307" s="628"/>
      <c r="BA307" s="628"/>
      <c r="BB307" s="604" t="s">
        <v>231</v>
      </c>
      <c r="BC307" s="629"/>
      <c r="BD307" s="629"/>
      <c r="BE307" s="606">
        <v>2016</v>
      </c>
      <c r="BF307" s="629"/>
      <c r="BG307" s="629"/>
    </row>
    <row r="308" spans="1:59" s="630" customFormat="1" ht="22.2" customHeight="1">
      <c r="A308" s="626" t="s">
        <v>106</v>
      </c>
      <c r="B308" s="672"/>
      <c r="C308" s="628"/>
      <c r="D308" s="628">
        <f>SUM(E308:BA308)</f>
        <v>0</v>
      </c>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628"/>
      <c r="AA308" s="628"/>
      <c r="AB308" s="628"/>
      <c r="AC308" s="628"/>
      <c r="AD308" s="628"/>
      <c r="AE308" s="628"/>
      <c r="AF308" s="628"/>
      <c r="AG308" s="628"/>
      <c r="AH308" s="628"/>
      <c r="AI308" s="628"/>
      <c r="AJ308" s="628"/>
      <c r="AK308" s="628"/>
      <c r="AL308" s="628"/>
      <c r="AM308" s="628"/>
      <c r="AN308" s="628"/>
      <c r="AO308" s="628"/>
      <c r="AP308" s="628"/>
      <c r="AQ308" s="628"/>
      <c r="AR308" s="628"/>
      <c r="AS308" s="628"/>
      <c r="AT308" s="628"/>
      <c r="AU308" s="628"/>
      <c r="AV308" s="628"/>
      <c r="AW308" s="628"/>
      <c r="AX308" s="628"/>
      <c r="AY308" s="628"/>
      <c r="AZ308" s="628"/>
      <c r="BA308" s="628"/>
      <c r="BB308" s="604" t="s">
        <v>231</v>
      </c>
      <c r="BC308" s="629"/>
      <c r="BD308" s="629"/>
      <c r="BE308" s="606">
        <v>2016</v>
      </c>
      <c r="BF308" s="629"/>
      <c r="BG308" s="629"/>
    </row>
    <row r="309" spans="1:59" s="613" customFormat="1" ht="22.2" customHeight="1">
      <c r="A309" s="346" t="s">
        <v>109</v>
      </c>
      <c r="B309" s="615" t="s">
        <v>505</v>
      </c>
      <c r="C309" s="611">
        <f>SUM(C310,C313)</f>
        <v>0</v>
      </c>
      <c r="D309" s="611">
        <f>SUM(D310+D313)</f>
        <v>0</v>
      </c>
      <c r="E309" s="611">
        <f t="shared" ref="E309:K309" si="313">SUM(E310,E313)</f>
        <v>0</v>
      </c>
      <c r="F309" s="611">
        <f t="shared" si="313"/>
        <v>0</v>
      </c>
      <c r="G309" s="611">
        <f t="shared" si="313"/>
        <v>0</v>
      </c>
      <c r="H309" s="611">
        <f t="shared" si="313"/>
        <v>0</v>
      </c>
      <c r="I309" s="611">
        <f t="shared" si="313"/>
        <v>0</v>
      </c>
      <c r="J309" s="611">
        <f t="shared" si="313"/>
        <v>0</v>
      </c>
      <c r="K309" s="611">
        <f t="shared" si="313"/>
        <v>0</v>
      </c>
      <c r="L309" s="611"/>
      <c r="M309" s="611">
        <f t="shared" ref="M309:AF309" si="314">SUM(M310,M313)</f>
        <v>0</v>
      </c>
      <c r="N309" s="611">
        <f t="shared" si="314"/>
        <v>0</v>
      </c>
      <c r="O309" s="611">
        <f t="shared" si="314"/>
        <v>0</v>
      </c>
      <c r="P309" s="611">
        <f t="shared" si="314"/>
        <v>0</v>
      </c>
      <c r="Q309" s="611">
        <f t="shared" si="314"/>
        <v>0</v>
      </c>
      <c r="R309" s="611">
        <f t="shared" si="314"/>
        <v>0</v>
      </c>
      <c r="S309" s="611">
        <f t="shared" si="314"/>
        <v>0</v>
      </c>
      <c r="T309" s="611">
        <f t="shared" si="314"/>
        <v>0</v>
      </c>
      <c r="U309" s="611">
        <f t="shared" si="314"/>
        <v>0</v>
      </c>
      <c r="V309" s="611">
        <f t="shared" si="314"/>
        <v>0</v>
      </c>
      <c r="W309" s="611">
        <f t="shared" si="314"/>
        <v>0</v>
      </c>
      <c r="X309" s="611">
        <f t="shared" si="314"/>
        <v>0</v>
      </c>
      <c r="Y309" s="611">
        <f t="shared" si="314"/>
        <v>0</v>
      </c>
      <c r="Z309" s="611">
        <f t="shared" si="314"/>
        <v>0</v>
      </c>
      <c r="AA309" s="611">
        <f t="shared" si="314"/>
        <v>0</v>
      </c>
      <c r="AB309" s="611">
        <f t="shared" si="314"/>
        <v>0</v>
      </c>
      <c r="AC309" s="611">
        <f t="shared" si="314"/>
        <v>0</v>
      </c>
      <c r="AD309" s="611">
        <f t="shared" si="314"/>
        <v>0</v>
      </c>
      <c r="AE309" s="611">
        <f t="shared" si="314"/>
        <v>0</v>
      </c>
      <c r="AF309" s="611">
        <f t="shared" si="314"/>
        <v>0</v>
      </c>
      <c r="AG309" s="611"/>
      <c r="AH309" s="611">
        <f t="shared" ref="AH309:BA309" si="315">SUM(AH310,AH313)</f>
        <v>0</v>
      </c>
      <c r="AI309" s="611">
        <f t="shared" si="315"/>
        <v>0</v>
      </c>
      <c r="AJ309" s="611">
        <f t="shared" si="315"/>
        <v>0</v>
      </c>
      <c r="AK309" s="611">
        <f t="shared" si="315"/>
        <v>0</v>
      </c>
      <c r="AL309" s="611">
        <f t="shared" si="315"/>
        <v>0</v>
      </c>
      <c r="AM309" s="611">
        <f t="shared" si="315"/>
        <v>0</v>
      </c>
      <c r="AN309" s="611">
        <f t="shared" si="315"/>
        <v>0</v>
      </c>
      <c r="AO309" s="611">
        <f t="shared" si="315"/>
        <v>0</v>
      </c>
      <c r="AP309" s="611">
        <f t="shared" si="315"/>
        <v>0</v>
      </c>
      <c r="AQ309" s="611">
        <f t="shared" si="315"/>
        <v>0</v>
      </c>
      <c r="AR309" s="611">
        <f t="shared" si="315"/>
        <v>0</v>
      </c>
      <c r="AS309" s="611">
        <f t="shared" si="315"/>
        <v>0</v>
      </c>
      <c r="AT309" s="611">
        <f t="shared" si="315"/>
        <v>0</v>
      </c>
      <c r="AU309" s="611">
        <f t="shared" si="315"/>
        <v>0</v>
      </c>
      <c r="AV309" s="611">
        <f t="shared" si="315"/>
        <v>0</v>
      </c>
      <c r="AW309" s="611">
        <f t="shared" si="315"/>
        <v>0</v>
      </c>
      <c r="AX309" s="611">
        <f t="shared" si="315"/>
        <v>0</v>
      </c>
      <c r="AY309" s="611">
        <f t="shared" si="315"/>
        <v>0</v>
      </c>
      <c r="AZ309" s="611">
        <f t="shared" si="315"/>
        <v>0</v>
      </c>
      <c r="BA309" s="611">
        <f t="shared" si="315"/>
        <v>0</v>
      </c>
      <c r="BB309" s="58" t="s">
        <v>231</v>
      </c>
      <c r="BC309" s="63"/>
      <c r="BD309" s="63"/>
      <c r="BE309" s="85">
        <v>2016</v>
      </c>
      <c r="BF309" s="63"/>
      <c r="BG309" s="63"/>
    </row>
    <row r="310" spans="1:59" s="613" customFormat="1" ht="22.2" customHeight="1">
      <c r="A310" s="346" t="s">
        <v>109</v>
      </c>
      <c r="B310" s="65" t="s">
        <v>480</v>
      </c>
      <c r="C310" s="611"/>
      <c r="D310" s="611">
        <f>SUM(E310:BA310)</f>
        <v>0</v>
      </c>
      <c r="E310" s="611">
        <f t="shared" ref="E310:K310" si="316">SUM(E311:E312)</f>
        <v>0</v>
      </c>
      <c r="F310" s="611">
        <f t="shared" si="316"/>
        <v>0</v>
      </c>
      <c r="G310" s="611">
        <f t="shared" si="316"/>
        <v>0</v>
      </c>
      <c r="H310" s="611">
        <f t="shared" si="316"/>
        <v>0</v>
      </c>
      <c r="I310" s="611">
        <f t="shared" si="316"/>
        <v>0</v>
      </c>
      <c r="J310" s="611">
        <f t="shared" si="316"/>
        <v>0</v>
      </c>
      <c r="K310" s="611">
        <f t="shared" si="316"/>
        <v>0</v>
      </c>
      <c r="L310" s="611"/>
      <c r="M310" s="611">
        <f t="shared" ref="M310:AF310" si="317">SUM(M311:M312)</f>
        <v>0</v>
      </c>
      <c r="N310" s="611">
        <f t="shared" si="317"/>
        <v>0</v>
      </c>
      <c r="O310" s="611">
        <f t="shared" si="317"/>
        <v>0</v>
      </c>
      <c r="P310" s="611">
        <f t="shared" si="317"/>
        <v>0</v>
      </c>
      <c r="Q310" s="611">
        <f t="shared" si="317"/>
        <v>0</v>
      </c>
      <c r="R310" s="611">
        <f t="shared" si="317"/>
        <v>0</v>
      </c>
      <c r="S310" s="611">
        <f t="shared" si="317"/>
        <v>0</v>
      </c>
      <c r="T310" s="611">
        <f t="shared" si="317"/>
        <v>0</v>
      </c>
      <c r="U310" s="611">
        <f t="shared" si="317"/>
        <v>0</v>
      </c>
      <c r="V310" s="611">
        <f t="shared" si="317"/>
        <v>0</v>
      </c>
      <c r="W310" s="611">
        <f t="shared" si="317"/>
        <v>0</v>
      </c>
      <c r="X310" s="611">
        <f t="shared" si="317"/>
        <v>0</v>
      </c>
      <c r="Y310" s="611">
        <f t="shared" si="317"/>
        <v>0</v>
      </c>
      <c r="Z310" s="611">
        <f t="shared" si="317"/>
        <v>0</v>
      </c>
      <c r="AA310" s="611">
        <f t="shared" si="317"/>
        <v>0</v>
      </c>
      <c r="AB310" s="611">
        <f t="shared" si="317"/>
        <v>0</v>
      </c>
      <c r="AC310" s="611">
        <f t="shared" si="317"/>
        <v>0</v>
      </c>
      <c r="AD310" s="611">
        <f t="shared" si="317"/>
        <v>0</v>
      </c>
      <c r="AE310" s="611">
        <f t="shared" si="317"/>
        <v>0</v>
      </c>
      <c r="AF310" s="611">
        <f t="shared" si="317"/>
        <v>0</v>
      </c>
      <c r="AG310" s="611"/>
      <c r="AH310" s="611">
        <f t="shared" ref="AH310:BA310" si="318">SUM(AH311:AH312)</f>
        <v>0</v>
      </c>
      <c r="AI310" s="611">
        <f t="shared" si="318"/>
        <v>0</v>
      </c>
      <c r="AJ310" s="611">
        <f t="shared" si="318"/>
        <v>0</v>
      </c>
      <c r="AK310" s="611">
        <f t="shared" si="318"/>
        <v>0</v>
      </c>
      <c r="AL310" s="611">
        <f t="shared" si="318"/>
        <v>0</v>
      </c>
      <c r="AM310" s="611">
        <f t="shared" si="318"/>
        <v>0</v>
      </c>
      <c r="AN310" s="611">
        <f t="shared" si="318"/>
        <v>0</v>
      </c>
      <c r="AO310" s="611">
        <f t="shared" si="318"/>
        <v>0</v>
      </c>
      <c r="AP310" s="611">
        <f t="shared" si="318"/>
        <v>0</v>
      </c>
      <c r="AQ310" s="611">
        <f t="shared" si="318"/>
        <v>0</v>
      </c>
      <c r="AR310" s="611">
        <f t="shared" si="318"/>
        <v>0</v>
      </c>
      <c r="AS310" s="611">
        <f t="shared" si="318"/>
        <v>0</v>
      </c>
      <c r="AT310" s="611">
        <f t="shared" si="318"/>
        <v>0</v>
      </c>
      <c r="AU310" s="611">
        <f t="shared" si="318"/>
        <v>0</v>
      </c>
      <c r="AV310" s="611">
        <f t="shared" si="318"/>
        <v>0</v>
      </c>
      <c r="AW310" s="611">
        <f t="shared" si="318"/>
        <v>0</v>
      </c>
      <c r="AX310" s="611">
        <f t="shared" si="318"/>
        <v>0</v>
      </c>
      <c r="AY310" s="611">
        <f t="shared" si="318"/>
        <v>0</v>
      </c>
      <c r="AZ310" s="611">
        <f t="shared" si="318"/>
        <v>0</v>
      </c>
      <c r="BA310" s="611">
        <f t="shared" si="318"/>
        <v>0</v>
      </c>
      <c r="BB310" s="58" t="s">
        <v>231</v>
      </c>
      <c r="BC310" s="63"/>
      <c r="BD310" s="63"/>
      <c r="BE310" s="85">
        <v>2016</v>
      </c>
      <c r="BF310" s="63"/>
      <c r="BG310" s="63"/>
    </row>
    <row r="311" spans="1:59" s="630" customFormat="1" ht="22.2" customHeight="1">
      <c r="A311" s="626" t="s">
        <v>109</v>
      </c>
      <c r="B311" s="672"/>
      <c r="C311" s="628"/>
      <c r="D311" s="628">
        <f>SUM(E311:BA311)</f>
        <v>0</v>
      </c>
      <c r="E311" s="628"/>
      <c r="F311" s="628"/>
      <c r="G311" s="628"/>
      <c r="H311" s="628"/>
      <c r="I311" s="628"/>
      <c r="J311" s="628"/>
      <c r="K311" s="628"/>
      <c r="L311" s="628"/>
      <c r="M311" s="628"/>
      <c r="N311" s="628"/>
      <c r="O311" s="628"/>
      <c r="P311" s="628"/>
      <c r="Q311" s="628"/>
      <c r="R311" s="628"/>
      <c r="S311" s="628"/>
      <c r="T311" s="628"/>
      <c r="U311" s="628"/>
      <c r="V311" s="628"/>
      <c r="W311" s="628"/>
      <c r="X311" s="628"/>
      <c r="Y311" s="628"/>
      <c r="Z311" s="628"/>
      <c r="AA311" s="628"/>
      <c r="AB311" s="628"/>
      <c r="AC311" s="628"/>
      <c r="AD311" s="628"/>
      <c r="AE311" s="628"/>
      <c r="AF311" s="628"/>
      <c r="AG311" s="628"/>
      <c r="AH311" s="628"/>
      <c r="AI311" s="628"/>
      <c r="AJ311" s="628"/>
      <c r="AK311" s="628"/>
      <c r="AL311" s="628"/>
      <c r="AM311" s="628"/>
      <c r="AN311" s="628"/>
      <c r="AO311" s="628"/>
      <c r="AP311" s="628"/>
      <c r="AQ311" s="628"/>
      <c r="AR311" s="628"/>
      <c r="AS311" s="628"/>
      <c r="AT311" s="628"/>
      <c r="AU311" s="628"/>
      <c r="AV311" s="628"/>
      <c r="AW311" s="628"/>
      <c r="AX311" s="628"/>
      <c r="AY311" s="628"/>
      <c r="AZ311" s="628"/>
      <c r="BA311" s="628"/>
      <c r="BB311" s="604" t="s">
        <v>231</v>
      </c>
      <c r="BC311" s="629"/>
      <c r="BD311" s="629"/>
      <c r="BE311" s="606">
        <v>2016</v>
      </c>
      <c r="BF311" s="629"/>
      <c r="BG311" s="629"/>
    </row>
    <row r="312" spans="1:59" s="630" customFormat="1" ht="22.2" customHeight="1">
      <c r="A312" s="626" t="s">
        <v>109</v>
      </c>
      <c r="B312" s="672"/>
      <c r="C312" s="628"/>
      <c r="D312" s="628">
        <f>SUM(E312:BA312)</f>
        <v>0</v>
      </c>
      <c r="E312" s="628"/>
      <c r="F312" s="628"/>
      <c r="G312" s="628"/>
      <c r="H312" s="628"/>
      <c r="I312" s="628"/>
      <c r="J312" s="628"/>
      <c r="K312" s="628"/>
      <c r="L312" s="628"/>
      <c r="M312" s="628"/>
      <c r="N312" s="628"/>
      <c r="O312" s="628"/>
      <c r="P312" s="628"/>
      <c r="Q312" s="628"/>
      <c r="R312" s="628"/>
      <c r="S312" s="628"/>
      <c r="T312" s="628"/>
      <c r="U312" s="628"/>
      <c r="V312" s="628"/>
      <c r="W312" s="628"/>
      <c r="X312" s="628"/>
      <c r="Y312" s="628"/>
      <c r="Z312" s="628"/>
      <c r="AA312" s="628"/>
      <c r="AB312" s="628"/>
      <c r="AC312" s="628"/>
      <c r="AD312" s="628"/>
      <c r="AE312" s="628"/>
      <c r="AF312" s="628"/>
      <c r="AG312" s="628"/>
      <c r="AH312" s="628"/>
      <c r="AI312" s="628"/>
      <c r="AJ312" s="628"/>
      <c r="AK312" s="628"/>
      <c r="AL312" s="628"/>
      <c r="AM312" s="628"/>
      <c r="AN312" s="628"/>
      <c r="AO312" s="628"/>
      <c r="AP312" s="628"/>
      <c r="AQ312" s="628"/>
      <c r="AR312" s="628"/>
      <c r="AS312" s="628"/>
      <c r="AT312" s="628"/>
      <c r="AU312" s="628"/>
      <c r="AV312" s="628"/>
      <c r="AW312" s="628"/>
      <c r="AX312" s="628"/>
      <c r="AY312" s="628"/>
      <c r="AZ312" s="628"/>
      <c r="BA312" s="628"/>
      <c r="BB312" s="604" t="s">
        <v>231</v>
      </c>
      <c r="BC312" s="629"/>
      <c r="BD312" s="629"/>
      <c r="BE312" s="606">
        <v>2016</v>
      </c>
      <c r="BF312" s="629"/>
      <c r="BG312" s="629"/>
    </row>
    <row r="313" spans="1:59" s="613" customFormat="1" ht="22.2" customHeight="1">
      <c r="A313" s="346" t="s">
        <v>109</v>
      </c>
      <c r="B313" s="65" t="s">
        <v>481</v>
      </c>
      <c r="C313" s="611"/>
      <c r="D313" s="611">
        <f>SUM(E313:BA313)</f>
        <v>0</v>
      </c>
      <c r="E313" s="611">
        <f t="shared" ref="E313:K313" si="319">SUM(E314:E315)</f>
        <v>0</v>
      </c>
      <c r="F313" s="611">
        <f t="shared" si="319"/>
        <v>0</v>
      </c>
      <c r="G313" s="611">
        <f t="shared" si="319"/>
        <v>0</v>
      </c>
      <c r="H313" s="611">
        <f t="shared" si="319"/>
        <v>0</v>
      </c>
      <c r="I313" s="611">
        <f t="shared" si="319"/>
        <v>0</v>
      </c>
      <c r="J313" s="611">
        <f t="shared" si="319"/>
        <v>0</v>
      </c>
      <c r="K313" s="611">
        <f t="shared" si="319"/>
        <v>0</v>
      </c>
      <c r="L313" s="611"/>
      <c r="M313" s="611">
        <f t="shared" ref="M313:AF313" si="320">SUM(M314:M315)</f>
        <v>0</v>
      </c>
      <c r="N313" s="611">
        <f t="shared" si="320"/>
        <v>0</v>
      </c>
      <c r="O313" s="611">
        <f t="shared" si="320"/>
        <v>0</v>
      </c>
      <c r="P313" s="611">
        <f t="shared" si="320"/>
        <v>0</v>
      </c>
      <c r="Q313" s="611">
        <f t="shared" si="320"/>
        <v>0</v>
      </c>
      <c r="R313" s="611">
        <f t="shared" si="320"/>
        <v>0</v>
      </c>
      <c r="S313" s="611">
        <f t="shared" si="320"/>
        <v>0</v>
      </c>
      <c r="T313" s="611">
        <f t="shared" si="320"/>
        <v>0</v>
      </c>
      <c r="U313" s="611">
        <f t="shared" si="320"/>
        <v>0</v>
      </c>
      <c r="V313" s="611">
        <f t="shared" si="320"/>
        <v>0</v>
      </c>
      <c r="W313" s="611">
        <f t="shared" si="320"/>
        <v>0</v>
      </c>
      <c r="X313" s="611">
        <f t="shared" si="320"/>
        <v>0</v>
      </c>
      <c r="Y313" s="611">
        <f t="shared" si="320"/>
        <v>0</v>
      </c>
      <c r="Z313" s="611">
        <f t="shared" si="320"/>
        <v>0</v>
      </c>
      <c r="AA313" s="611">
        <f t="shared" si="320"/>
        <v>0</v>
      </c>
      <c r="AB313" s="611">
        <f t="shared" si="320"/>
        <v>0</v>
      </c>
      <c r="AC313" s="611">
        <f t="shared" si="320"/>
        <v>0</v>
      </c>
      <c r="AD313" s="611">
        <f t="shared" si="320"/>
        <v>0</v>
      </c>
      <c r="AE313" s="611">
        <f t="shared" si="320"/>
        <v>0</v>
      </c>
      <c r="AF313" s="611">
        <f t="shared" si="320"/>
        <v>0</v>
      </c>
      <c r="AG313" s="611"/>
      <c r="AH313" s="611">
        <f t="shared" ref="AH313:BA313" si="321">SUM(AH314:AH315)</f>
        <v>0</v>
      </c>
      <c r="AI313" s="611">
        <f t="shared" si="321"/>
        <v>0</v>
      </c>
      <c r="AJ313" s="611">
        <f t="shared" si="321"/>
        <v>0</v>
      </c>
      <c r="AK313" s="611">
        <f t="shared" si="321"/>
        <v>0</v>
      </c>
      <c r="AL313" s="611">
        <f t="shared" si="321"/>
        <v>0</v>
      </c>
      <c r="AM313" s="611">
        <f t="shared" si="321"/>
        <v>0</v>
      </c>
      <c r="AN313" s="611">
        <f t="shared" si="321"/>
        <v>0</v>
      </c>
      <c r="AO313" s="611">
        <f t="shared" si="321"/>
        <v>0</v>
      </c>
      <c r="AP313" s="611">
        <f t="shared" si="321"/>
        <v>0</v>
      </c>
      <c r="AQ313" s="611">
        <f t="shared" si="321"/>
        <v>0</v>
      </c>
      <c r="AR313" s="611">
        <f t="shared" si="321"/>
        <v>0</v>
      </c>
      <c r="AS313" s="611">
        <f t="shared" si="321"/>
        <v>0</v>
      </c>
      <c r="AT313" s="611">
        <f t="shared" si="321"/>
        <v>0</v>
      </c>
      <c r="AU313" s="611">
        <f t="shared" si="321"/>
        <v>0</v>
      </c>
      <c r="AV313" s="611">
        <f t="shared" si="321"/>
        <v>0</v>
      </c>
      <c r="AW313" s="611">
        <f t="shared" si="321"/>
        <v>0</v>
      </c>
      <c r="AX313" s="611">
        <f t="shared" si="321"/>
        <v>0</v>
      </c>
      <c r="AY313" s="611">
        <f t="shared" si="321"/>
        <v>0</v>
      </c>
      <c r="AZ313" s="611">
        <f t="shared" si="321"/>
        <v>0</v>
      </c>
      <c r="BA313" s="611">
        <f t="shared" si="321"/>
        <v>0</v>
      </c>
      <c r="BB313" s="58" t="s">
        <v>231</v>
      </c>
      <c r="BC313" s="63"/>
      <c r="BD313" s="63"/>
      <c r="BE313" s="85">
        <v>2016</v>
      </c>
      <c r="BF313" s="63"/>
      <c r="BG313" s="63"/>
    </row>
    <row r="314" spans="1:59" s="630" customFormat="1" ht="22.2" customHeight="1">
      <c r="A314" s="626" t="s">
        <v>109</v>
      </c>
      <c r="B314" s="672"/>
      <c r="C314" s="628"/>
      <c r="D314" s="628"/>
      <c r="E314" s="628"/>
      <c r="F314" s="628"/>
      <c r="G314" s="628"/>
      <c r="H314" s="628"/>
      <c r="I314" s="628"/>
      <c r="J314" s="628"/>
      <c r="K314" s="628"/>
      <c r="L314" s="628"/>
      <c r="M314" s="628"/>
      <c r="N314" s="628"/>
      <c r="O314" s="628"/>
      <c r="P314" s="628"/>
      <c r="Q314" s="628"/>
      <c r="R314" s="628"/>
      <c r="S314" s="628"/>
      <c r="T314" s="628"/>
      <c r="U314" s="628"/>
      <c r="V314" s="628"/>
      <c r="W314" s="628"/>
      <c r="X314" s="628"/>
      <c r="Y314" s="628"/>
      <c r="Z314" s="628"/>
      <c r="AA314" s="628"/>
      <c r="AB314" s="628"/>
      <c r="AC314" s="628"/>
      <c r="AD314" s="628"/>
      <c r="AE314" s="628"/>
      <c r="AF314" s="628"/>
      <c r="AG314" s="628"/>
      <c r="AH314" s="628"/>
      <c r="AI314" s="628"/>
      <c r="AJ314" s="628"/>
      <c r="AK314" s="628"/>
      <c r="AL314" s="628"/>
      <c r="AM314" s="628"/>
      <c r="AN314" s="628"/>
      <c r="AO314" s="628"/>
      <c r="AP314" s="628"/>
      <c r="AQ314" s="628"/>
      <c r="AR314" s="628"/>
      <c r="AS314" s="628"/>
      <c r="AT314" s="628"/>
      <c r="AU314" s="628"/>
      <c r="AV314" s="628"/>
      <c r="AW314" s="628"/>
      <c r="AX314" s="628"/>
      <c r="AY314" s="628"/>
      <c r="AZ314" s="628"/>
      <c r="BA314" s="628"/>
      <c r="BB314" s="604" t="s">
        <v>231</v>
      </c>
      <c r="BC314" s="629"/>
      <c r="BD314" s="629"/>
      <c r="BE314" s="606">
        <v>2016</v>
      </c>
      <c r="BF314" s="629"/>
      <c r="BG314" s="629"/>
    </row>
    <row r="315" spans="1:59" s="630" customFormat="1" ht="22.2" customHeight="1">
      <c r="A315" s="626" t="s">
        <v>109</v>
      </c>
      <c r="B315" s="672"/>
      <c r="C315" s="628"/>
      <c r="D315" s="628"/>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04" t="s">
        <v>231</v>
      </c>
      <c r="BC315" s="629"/>
      <c r="BD315" s="629"/>
      <c r="BE315" s="606">
        <v>2016</v>
      </c>
      <c r="BF315" s="629"/>
      <c r="BG315" s="629"/>
    </row>
    <row r="316" spans="1:59" s="613" customFormat="1" ht="22.2" customHeight="1">
      <c r="A316" s="346" t="s">
        <v>112</v>
      </c>
      <c r="B316" s="615" t="s">
        <v>506</v>
      </c>
      <c r="C316" s="611">
        <f>SUM(C317,C320)</f>
        <v>0</v>
      </c>
      <c r="D316" s="611">
        <f>SUM(D317+D320)</f>
        <v>0</v>
      </c>
      <c r="E316" s="611">
        <f t="shared" ref="E316:K316" si="322">SUM(E317,E320)</f>
        <v>0</v>
      </c>
      <c r="F316" s="611">
        <f t="shared" si="322"/>
        <v>0</v>
      </c>
      <c r="G316" s="611">
        <f t="shared" si="322"/>
        <v>0</v>
      </c>
      <c r="H316" s="611">
        <f t="shared" si="322"/>
        <v>0</v>
      </c>
      <c r="I316" s="611">
        <f t="shared" si="322"/>
        <v>0</v>
      </c>
      <c r="J316" s="611">
        <f t="shared" si="322"/>
        <v>0</v>
      </c>
      <c r="K316" s="611">
        <f t="shared" si="322"/>
        <v>0</v>
      </c>
      <c r="L316" s="611"/>
      <c r="M316" s="611">
        <f t="shared" ref="M316:AF316" si="323">SUM(M317,M320)</f>
        <v>0</v>
      </c>
      <c r="N316" s="611">
        <f t="shared" si="323"/>
        <v>0</v>
      </c>
      <c r="O316" s="611">
        <f t="shared" si="323"/>
        <v>0</v>
      </c>
      <c r="P316" s="611">
        <f t="shared" si="323"/>
        <v>0</v>
      </c>
      <c r="Q316" s="611">
        <f t="shared" si="323"/>
        <v>0</v>
      </c>
      <c r="R316" s="611">
        <f t="shared" si="323"/>
        <v>0</v>
      </c>
      <c r="S316" s="611">
        <f t="shared" si="323"/>
        <v>0</v>
      </c>
      <c r="T316" s="611">
        <f t="shared" si="323"/>
        <v>0</v>
      </c>
      <c r="U316" s="611">
        <f t="shared" si="323"/>
        <v>0</v>
      </c>
      <c r="V316" s="611">
        <f t="shared" si="323"/>
        <v>0</v>
      </c>
      <c r="W316" s="611">
        <f t="shared" si="323"/>
        <v>0</v>
      </c>
      <c r="X316" s="611">
        <f t="shared" si="323"/>
        <v>0</v>
      </c>
      <c r="Y316" s="611">
        <f t="shared" si="323"/>
        <v>0</v>
      </c>
      <c r="Z316" s="611">
        <f t="shared" si="323"/>
        <v>0</v>
      </c>
      <c r="AA316" s="611">
        <f t="shared" si="323"/>
        <v>0</v>
      </c>
      <c r="AB316" s="611">
        <f t="shared" si="323"/>
        <v>0</v>
      </c>
      <c r="AC316" s="611">
        <f t="shared" si="323"/>
        <v>0</v>
      </c>
      <c r="AD316" s="611">
        <f t="shared" si="323"/>
        <v>0</v>
      </c>
      <c r="AE316" s="611">
        <f t="shared" si="323"/>
        <v>0</v>
      </c>
      <c r="AF316" s="611">
        <f t="shared" si="323"/>
        <v>0</v>
      </c>
      <c r="AG316" s="611"/>
      <c r="AH316" s="611">
        <f t="shared" ref="AH316:BA316" si="324">SUM(AH317,AH320)</f>
        <v>0</v>
      </c>
      <c r="AI316" s="611">
        <f t="shared" si="324"/>
        <v>0</v>
      </c>
      <c r="AJ316" s="611">
        <f t="shared" si="324"/>
        <v>0</v>
      </c>
      <c r="AK316" s="611">
        <f t="shared" si="324"/>
        <v>0</v>
      </c>
      <c r="AL316" s="611">
        <f t="shared" si="324"/>
        <v>0</v>
      </c>
      <c r="AM316" s="611">
        <f t="shared" si="324"/>
        <v>0</v>
      </c>
      <c r="AN316" s="611">
        <f t="shared" si="324"/>
        <v>0</v>
      </c>
      <c r="AO316" s="611">
        <f t="shared" si="324"/>
        <v>0</v>
      </c>
      <c r="AP316" s="611">
        <f t="shared" si="324"/>
        <v>0</v>
      </c>
      <c r="AQ316" s="611">
        <f t="shared" si="324"/>
        <v>0</v>
      </c>
      <c r="AR316" s="611">
        <f t="shared" si="324"/>
        <v>0</v>
      </c>
      <c r="AS316" s="611">
        <f t="shared" si="324"/>
        <v>0</v>
      </c>
      <c r="AT316" s="611">
        <f t="shared" si="324"/>
        <v>0</v>
      </c>
      <c r="AU316" s="611">
        <f t="shared" si="324"/>
        <v>0</v>
      </c>
      <c r="AV316" s="611">
        <f t="shared" si="324"/>
        <v>0</v>
      </c>
      <c r="AW316" s="611">
        <f t="shared" si="324"/>
        <v>0</v>
      </c>
      <c r="AX316" s="611">
        <f t="shared" si="324"/>
        <v>0</v>
      </c>
      <c r="AY316" s="611">
        <f t="shared" si="324"/>
        <v>0</v>
      </c>
      <c r="AZ316" s="611">
        <f t="shared" si="324"/>
        <v>0</v>
      </c>
      <c r="BA316" s="611">
        <f t="shared" si="324"/>
        <v>0</v>
      </c>
      <c r="BB316" s="58" t="s">
        <v>231</v>
      </c>
      <c r="BC316" s="63"/>
      <c r="BD316" s="63"/>
      <c r="BE316" s="85">
        <v>2016</v>
      </c>
      <c r="BF316" s="63"/>
      <c r="BG316" s="63"/>
    </row>
    <row r="317" spans="1:59" s="613" customFormat="1" ht="22.2" customHeight="1">
      <c r="A317" s="710" t="s">
        <v>112</v>
      </c>
      <c r="B317" s="711" t="s">
        <v>480</v>
      </c>
      <c r="C317" s="712"/>
      <c r="D317" s="712">
        <f t="shared" ref="D317:D322" si="325">SUM(E317:BA317)</f>
        <v>0</v>
      </c>
      <c r="E317" s="712">
        <f t="shared" ref="E317:K317" si="326">SUM(E318:E319)</f>
        <v>0</v>
      </c>
      <c r="F317" s="712">
        <f t="shared" si="326"/>
        <v>0</v>
      </c>
      <c r="G317" s="712">
        <f t="shared" si="326"/>
        <v>0</v>
      </c>
      <c r="H317" s="712">
        <f t="shared" si="326"/>
        <v>0</v>
      </c>
      <c r="I317" s="712">
        <f t="shared" si="326"/>
        <v>0</v>
      </c>
      <c r="J317" s="712">
        <f t="shared" si="326"/>
        <v>0</v>
      </c>
      <c r="K317" s="712">
        <f t="shared" si="326"/>
        <v>0</v>
      </c>
      <c r="L317" s="712"/>
      <c r="M317" s="712">
        <f t="shared" ref="M317:AF317" si="327">SUM(M318:M319)</f>
        <v>0</v>
      </c>
      <c r="N317" s="712">
        <f t="shared" si="327"/>
        <v>0</v>
      </c>
      <c r="O317" s="712">
        <f t="shared" si="327"/>
        <v>0</v>
      </c>
      <c r="P317" s="712">
        <f t="shared" si="327"/>
        <v>0</v>
      </c>
      <c r="Q317" s="712">
        <f t="shared" si="327"/>
        <v>0</v>
      </c>
      <c r="R317" s="712">
        <f t="shared" si="327"/>
        <v>0</v>
      </c>
      <c r="S317" s="712">
        <f t="shared" si="327"/>
        <v>0</v>
      </c>
      <c r="T317" s="712">
        <f t="shared" si="327"/>
        <v>0</v>
      </c>
      <c r="U317" s="712">
        <f t="shared" si="327"/>
        <v>0</v>
      </c>
      <c r="V317" s="712">
        <f t="shared" si="327"/>
        <v>0</v>
      </c>
      <c r="W317" s="712">
        <f t="shared" si="327"/>
        <v>0</v>
      </c>
      <c r="X317" s="712">
        <f t="shared" si="327"/>
        <v>0</v>
      </c>
      <c r="Y317" s="712">
        <f t="shared" si="327"/>
        <v>0</v>
      </c>
      <c r="Z317" s="712">
        <f t="shared" si="327"/>
        <v>0</v>
      </c>
      <c r="AA317" s="712">
        <f t="shared" si="327"/>
        <v>0</v>
      </c>
      <c r="AB317" s="712">
        <f t="shared" si="327"/>
        <v>0</v>
      </c>
      <c r="AC317" s="712">
        <f t="shared" si="327"/>
        <v>0</v>
      </c>
      <c r="AD317" s="712">
        <f t="shared" si="327"/>
        <v>0</v>
      </c>
      <c r="AE317" s="712">
        <f t="shared" si="327"/>
        <v>0</v>
      </c>
      <c r="AF317" s="712">
        <f t="shared" si="327"/>
        <v>0</v>
      </c>
      <c r="AG317" s="712"/>
      <c r="AH317" s="712">
        <f t="shared" ref="AH317:BA317" si="328">SUM(AH318:AH319)</f>
        <v>0</v>
      </c>
      <c r="AI317" s="712">
        <f t="shared" si="328"/>
        <v>0</v>
      </c>
      <c r="AJ317" s="712">
        <f t="shared" si="328"/>
        <v>0</v>
      </c>
      <c r="AK317" s="712">
        <f t="shared" si="328"/>
        <v>0</v>
      </c>
      <c r="AL317" s="712">
        <f t="shared" si="328"/>
        <v>0</v>
      </c>
      <c r="AM317" s="712">
        <f t="shared" si="328"/>
        <v>0</v>
      </c>
      <c r="AN317" s="712">
        <f t="shared" si="328"/>
        <v>0</v>
      </c>
      <c r="AO317" s="712">
        <f t="shared" si="328"/>
        <v>0</v>
      </c>
      <c r="AP317" s="712">
        <f t="shared" si="328"/>
        <v>0</v>
      </c>
      <c r="AQ317" s="712">
        <f t="shared" si="328"/>
        <v>0</v>
      </c>
      <c r="AR317" s="712">
        <f t="shared" si="328"/>
        <v>0</v>
      </c>
      <c r="AS317" s="712">
        <f t="shared" si="328"/>
        <v>0</v>
      </c>
      <c r="AT317" s="712">
        <f t="shared" si="328"/>
        <v>0</v>
      </c>
      <c r="AU317" s="712">
        <f t="shared" si="328"/>
        <v>0</v>
      </c>
      <c r="AV317" s="712">
        <f t="shared" si="328"/>
        <v>0</v>
      </c>
      <c r="AW317" s="712">
        <f t="shared" si="328"/>
        <v>0</v>
      </c>
      <c r="AX317" s="712">
        <f t="shared" si="328"/>
        <v>0</v>
      </c>
      <c r="AY317" s="712">
        <f t="shared" si="328"/>
        <v>0</v>
      </c>
      <c r="AZ317" s="712">
        <f t="shared" si="328"/>
        <v>0</v>
      </c>
      <c r="BA317" s="712">
        <f t="shared" si="328"/>
        <v>0</v>
      </c>
      <c r="BB317" s="81" t="s">
        <v>231</v>
      </c>
      <c r="BC317" s="713"/>
      <c r="BD317" s="713"/>
      <c r="BE317" s="43">
        <v>2016</v>
      </c>
      <c r="BF317" s="62"/>
      <c r="BG317" s="62"/>
    </row>
    <row r="318" spans="1:59" s="630" customFormat="1" ht="22.2" customHeight="1">
      <c r="A318" s="626" t="s">
        <v>112</v>
      </c>
      <c r="B318" s="672"/>
      <c r="C318" s="628"/>
      <c r="D318" s="628">
        <f t="shared" si="325"/>
        <v>0</v>
      </c>
      <c r="E318" s="628"/>
      <c r="F318" s="628"/>
      <c r="G318" s="628"/>
      <c r="H318" s="628"/>
      <c r="I318" s="628"/>
      <c r="J318" s="628"/>
      <c r="K318" s="628"/>
      <c r="L318" s="628"/>
      <c r="M318" s="628"/>
      <c r="N318" s="628"/>
      <c r="O318" s="628"/>
      <c r="P318" s="628"/>
      <c r="Q318" s="628"/>
      <c r="R318" s="628"/>
      <c r="S318" s="628"/>
      <c r="T318" s="628"/>
      <c r="U318" s="628"/>
      <c r="V318" s="628"/>
      <c r="W318" s="628"/>
      <c r="X318" s="628"/>
      <c r="Y318" s="628"/>
      <c r="Z318" s="628"/>
      <c r="AA318" s="628"/>
      <c r="AB318" s="628"/>
      <c r="AC318" s="628"/>
      <c r="AD318" s="628"/>
      <c r="AE318" s="628"/>
      <c r="AF318" s="628"/>
      <c r="AG318" s="628"/>
      <c r="AH318" s="628"/>
      <c r="AI318" s="628"/>
      <c r="AJ318" s="628"/>
      <c r="AK318" s="628"/>
      <c r="AL318" s="628"/>
      <c r="AM318" s="628"/>
      <c r="AN318" s="628"/>
      <c r="AO318" s="628"/>
      <c r="AP318" s="628"/>
      <c r="AQ318" s="628"/>
      <c r="AR318" s="628"/>
      <c r="AS318" s="628"/>
      <c r="AT318" s="628"/>
      <c r="AU318" s="628"/>
      <c r="AV318" s="628"/>
      <c r="AW318" s="628"/>
      <c r="AX318" s="628"/>
      <c r="AY318" s="628"/>
      <c r="AZ318" s="628"/>
      <c r="BA318" s="628"/>
      <c r="BB318" s="604" t="s">
        <v>231</v>
      </c>
      <c r="BC318" s="629"/>
      <c r="BD318" s="629"/>
      <c r="BE318" s="641">
        <v>2016</v>
      </c>
      <c r="BF318" s="642"/>
      <c r="BG318" s="642"/>
    </row>
    <row r="319" spans="1:59" s="630" customFormat="1" ht="22.2" customHeight="1">
      <c r="A319" s="626" t="s">
        <v>112</v>
      </c>
      <c r="B319" s="672"/>
      <c r="C319" s="628"/>
      <c r="D319" s="628">
        <f t="shared" si="325"/>
        <v>0</v>
      </c>
      <c r="E319" s="628"/>
      <c r="F319" s="628"/>
      <c r="G319" s="628"/>
      <c r="H319" s="628"/>
      <c r="I319" s="628"/>
      <c r="J319" s="628"/>
      <c r="K319" s="628"/>
      <c r="L319" s="628"/>
      <c r="M319" s="628"/>
      <c r="N319" s="628"/>
      <c r="O319" s="628"/>
      <c r="P319" s="628"/>
      <c r="Q319" s="628"/>
      <c r="R319" s="628"/>
      <c r="S319" s="628"/>
      <c r="T319" s="628"/>
      <c r="U319" s="628"/>
      <c r="V319" s="628"/>
      <c r="W319" s="628"/>
      <c r="X319" s="628"/>
      <c r="Y319" s="628"/>
      <c r="Z319" s="628"/>
      <c r="AA319" s="628"/>
      <c r="AB319" s="628"/>
      <c r="AC319" s="628"/>
      <c r="AD319" s="628"/>
      <c r="AE319" s="628"/>
      <c r="AF319" s="628"/>
      <c r="AG319" s="628"/>
      <c r="AH319" s="628"/>
      <c r="AI319" s="628"/>
      <c r="AJ319" s="628"/>
      <c r="AK319" s="628"/>
      <c r="AL319" s="628"/>
      <c r="AM319" s="628"/>
      <c r="AN319" s="628"/>
      <c r="AO319" s="628"/>
      <c r="AP319" s="628"/>
      <c r="AQ319" s="628"/>
      <c r="AR319" s="628"/>
      <c r="AS319" s="628"/>
      <c r="AT319" s="628"/>
      <c r="AU319" s="628"/>
      <c r="AV319" s="628"/>
      <c r="AW319" s="628"/>
      <c r="AX319" s="628"/>
      <c r="AY319" s="628"/>
      <c r="AZ319" s="628"/>
      <c r="BA319" s="628"/>
      <c r="BB319" s="604" t="s">
        <v>231</v>
      </c>
      <c r="BC319" s="629"/>
      <c r="BD319" s="629"/>
      <c r="BE319" s="641">
        <v>2016</v>
      </c>
      <c r="BF319" s="642"/>
      <c r="BG319" s="642"/>
    </row>
    <row r="320" spans="1:59" s="613" customFormat="1" ht="22.2" customHeight="1">
      <c r="A320" s="346" t="s">
        <v>112</v>
      </c>
      <c r="B320" s="65" t="s">
        <v>481</v>
      </c>
      <c r="C320" s="611"/>
      <c r="D320" s="611">
        <f t="shared" si="325"/>
        <v>0</v>
      </c>
      <c r="E320" s="611">
        <f t="shared" ref="E320:K320" si="329">SUM(E321:E322)</f>
        <v>0</v>
      </c>
      <c r="F320" s="611">
        <f t="shared" si="329"/>
        <v>0</v>
      </c>
      <c r="G320" s="611">
        <f t="shared" si="329"/>
        <v>0</v>
      </c>
      <c r="H320" s="611">
        <f t="shared" si="329"/>
        <v>0</v>
      </c>
      <c r="I320" s="611">
        <f t="shared" si="329"/>
        <v>0</v>
      </c>
      <c r="J320" s="611">
        <f t="shared" si="329"/>
        <v>0</v>
      </c>
      <c r="K320" s="611">
        <f t="shared" si="329"/>
        <v>0</v>
      </c>
      <c r="L320" s="611"/>
      <c r="M320" s="611">
        <f t="shared" ref="M320:AF320" si="330">SUM(M321:M322)</f>
        <v>0</v>
      </c>
      <c r="N320" s="611">
        <f t="shared" si="330"/>
        <v>0</v>
      </c>
      <c r="O320" s="611">
        <f t="shared" si="330"/>
        <v>0</v>
      </c>
      <c r="P320" s="611">
        <f t="shared" si="330"/>
        <v>0</v>
      </c>
      <c r="Q320" s="611">
        <f t="shared" si="330"/>
        <v>0</v>
      </c>
      <c r="R320" s="611">
        <f t="shared" si="330"/>
        <v>0</v>
      </c>
      <c r="S320" s="611">
        <f t="shared" si="330"/>
        <v>0</v>
      </c>
      <c r="T320" s="611">
        <f t="shared" si="330"/>
        <v>0</v>
      </c>
      <c r="U320" s="611">
        <f t="shared" si="330"/>
        <v>0</v>
      </c>
      <c r="V320" s="611">
        <f t="shared" si="330"/>
        <v>0</v>
      </c>
      <c r="W320" s="611">
        <f t="shared" si="330"/>
        <v>0</v>
      </c>
      <c r="X320" s="611">
        <f t="shared" si="330"/>
        <v>0</v>
      </c>
      <c r="Y320" s="611">
        <f t="shared" si="330"/>
        <v>0</v>
      </c>
      <c r="Z320" s="611">
        <f t="shared" si="330"/>
        <v>0</v>
      </c>
      <c r="AA320" s="611">
        <f t="shared" si="330"/>
        <v>0</v>
      </c>
      <c r="AB320" s="611">
        <f t="shared" si="330"/>
        <v>0</v>
      </c>
      <c r="AC320" s="611">
        <f t="shared" si="330"/>
        <v>0</v>
      </c>
      <c r="AD320" s="611">
        <f t="shared" si="330"/>
        <v>0</v>
      </c>
      <c r="AE320" s="611">
        <f t="shared" si="330"/>
        <v>0</v>
      </c>
      <c r="AF320" s="611">
        <f t="shared" si="330"/>
        <v>0</v>
      </c>
      <c r="AG320" s="611"/>
      <c r="AH320" s="611">
        <f t="shared" ref="AH320:BA320" si="331">SUM(AH321:AH322)</f>
        <v>0</v>
      </c>
      <c r="AI320" s="611">
        <f t="shared" si="331"/>
        <v>0</v>
      </c>
      <c r="AJ320" s="611">
        <f t="shared" si="331"/>
        <v>0</v>
      </c>
      <c r="AK320" s="611">
        <f t="shared" si="331"/>
        <v>0</v>
      </c>
      <c r="AL320" s="611">
        <f t="shared" si="331"/>
        <v>0</v>
      </c>
      <c r="AM320" s="611">
        <f t="shared" si="331"/>
        <v>0</v>
      </c>
      <c r="AN320" s="611">
        <f t="shared" si="331"/>
        <v>0</v>
      </c>
      <c r="AO320" s="611">
        <f t="shared" si="331"/>
        <v>0</v>
      </c>
      <c r="AP320" s="611">
        <f t="shared" si="331"/>
        <v>0</v>
      </c>
      <c r="AQ320" s="611">
        <f t="shared" si="331"/>
        <v>0</v>
      </c>
      <c r="AR320" s="611">
        <f t="shared" si="331"/>
        <v>0</v>
      </c>
      <c r="AS320" s="611">
        <f t="shared" si="331"/>
        <v>0</v>
      </c>
      <c r="AT320" s="611">
        <f t="shared" si="331"/>
        <v>0</v>
      </c>
      <c r="AU320" s="611">
        <f t="shared" si="331"/>
        <v>0</v>
      </c>
      <c r="AV320" s="611">
        <f t="shared" si="331"/>
        <v>0</v>
      </c>
      <c r="AW320" s="611">
        <f t="shared" si="331"/>
        <v>0</v>
      </c>
      <c r="AX320" s="611">
        <f t="shared" si="331"/>
        <v>0</v>
      </c>
      <c r="AY320" s="611">
        <f t="shared" si="331"/>
        <v>0</v>
      </c>
      <c r="AZ320" s="611">
        <f t="shared" si="331"/>
        <v>0</v>
      </c>
      <c r="BA320" s="611">
        <f t="shared" si="331"/>
        <v>0</v>
      </c>
      <c r="BB320" s="58" t="s">
        <v>231</v>
      </c>
      <c r="BC320" s="63"/>
      <c r="BD320" s="63"/>
      <c r="BE320" s="43">
        <v>2016</v>
      </c>
      <c r="BF320" s="62"/>
      <c r="BG320" s="62"/>
    </row>
    <row r="321" spans="1:59" s="630" customFormat="1" ht="22.2" customHeight="1">
      <c r="A321" s="626" t="s">
        <v>112</v>
      </c>
      <c r="B321" s="672"/>
      <c r="C321" s="628"/>
      <c r="D321" s="628">
        <f t="shared" si="325"/>
        <v>0</v>
      </c>
      <c r="E321" s="628"/>
      <c r="F321" s="628"/>
      <c r="G321" s="628"/>
      <c r="H321" s="628"/>
      <c r="I321" s="628"/>
      <c r="J321" s="628"/>
      <c r="K321" s="628"/>
      <c r="L321" s="628"/>
      <c r="M321" s="628"/>
      <c r="N321" s="628"/>
      <c r="O321" s="628"/>
      <c r="P321" s="628"/>
      <c r="Q321" s="628"/>
      <c r="R321" s="628"/>
      <c r="S321" s="628"/>
      <c r="T321" s="628"/>
      <c r="U321" s="628"/>
      <c r="V321" s="628"/>
      <c r="W321" s="628"/>
      <c r="X321" s="628"/>
      <c r="Y321" s="628"/>
      <c r="Z321" s="628"/>
      <c r="AA321" s="628"/>
      <c r="AB321" s="628"/>
      <c r="AC321" s="628"/>
      <c r="AD321" s="628"/>
      <c r="AE321" s="628"/>
      <c r="AF321" s="628"/>
      <c r="AG321" s="628"/>
      <c r="AH321" s="628"/>
      <c r="AI321" s="628"/>
      <c r="AJ321" s="628"/>
      <c r="AK321" s="628"/>
      <c r="AL321" s="628"/>
      <c r="AM321" s="628"/>
      <c r="AN321" s="628"/>
      <c r="AO321" s="628"/>
      <c r="AP321" s="628"/>
      <c r="AQ321" s="628"/>
      <c r="AR321" s="628"/>
      <c r="AS321" s="628"/>
      <c r="AT321" s="628"/>
      <c r="AU321" s="628"/>
      <c r="AV321" s="628"/>
      <c r="AW321" s="628"/>
      <c r="AX321" s="628"/>
      <c r="AY321" s="628"/>
      <c r="AZ321" s="628"/>
      <c r="BA321" s="628"/>
      <c r="BB321" s="604" t="s">
        <v>231</v>
      </c>
      <c r="BC321" s="629"/>
      <c r="BD321" s="629"/>
      <c r="BE321" s="641">
        <v>2016</v>
      </c>
      <c r="BF321" s="642"/>
      <c r="BG321" s="642"/>
    </row>
    <row r="322" spans="1:59" s="630" customFormat="1" ht="22.2" customHeight="1">
      <c r="A322" s="626" t="s">
        <v>112</v>
      </c>
      <c r="B322" s="672"/>
      <c r="C322" s="628"/>
      <c r="D322" s="628">
        <f t="shared" si="325"/>
        <v>0</v>
      </c>
      <c r="E322" s="628"/>
      <c r="F322" s="628"/>
      <c r="G322" s="628"/>
      <c r="H322" s="628"/>
      <c r="I322" s="628"/>
      <c r="J322" s="628"/>
      <c r="K322" s="628"/>
      <c r="L322" s="628"/>
      <c r="M322" s="628"/>
      <c r="N322" s="628"/>
      <c r="O322" s="628"/>
      <c r="P322" s="628"/>
      <c r="Q322" s="628"/>
      <c r="R322" s="628"/>
      <c r="S322" s="628"/>
      <c r="T322" s="628"/>
      <c r="U322" s="628"/>
      <c r="V322" s="628"/>
      <c r="W322" s="628"/>
      <c r="X322" s="628"/>
      <c r="Y322" s="628"/>
      <c r="Z322" s="628"/>
      <c r="AA322" s="628"/>
      <c r="AB322" s="628"/>
      <c r="AC322" s="628"/>
      <c r="AD322" s="628"/>
      <c r="AE322" s="628"/>
      <c r="AF322" s="628"/>
      <c r="AG322" s="628"/>
      <c r="AH322" s="628"/>
      <c r="AI322" s="628"/>
      <c r="AJ322" s="628"/>
      <c r="AK322" s="628"/>
      <c r="AL322" s="628"/>
      <c r="AM322" s="628"/>
      <c r="AN322" s="628"/>
      <c r="AO322" s="628"/>
      <c r="AP322" s="628"/>
      <c r="AQ322" s="628"/>
      <c r="AR322" s="628"/>
      <c r="AS322" s="628"/>
      <c r="AT322" s="628"/>
      <c r="AU322" s="628"/>
      <c r="AV322" s="628"/>
      <c r="AW322" s="628"/>
      <c r="AX322" s="628"/>
      <c r="AY322" s="628"/>
      <c r="AZ322" s="628"/>
      <c r="BA322" s="628"/>
      <c r="BB322" s="604" t="s">
        <v>231</v>
      </c>
      <c r="BC322" s="629"/>
      <c r="BD322" s="629"/>
      <c r="BE322" s="641">
        <v>2016</v>
      </c>
      <c r="BF322" s="642"/>
      <c r="BG322" s="642"/>
    </row>
    <row r="323" spans="1:59" s="45" customFormat="1" ht="22.2" customHeight="1">
      <c r="A323" s="346" t="s">
        <v>122</v>
      </c>
      <c r="B323" s="615" t="s">
        <v>686</v>
      </c>
      <c r="C323" s="611">
        <f>SUM(C324,C327)</f>
        <v>0</v>
      </c>
      <c r="D323" s="611">
        <f>SUM(D324+D327)</f>
        <v>0</v>
      </c>
      <c r="E323" s="611">
        <f t="shared" ref="E323:K323" si="332">SUM(E324,E327)</f>
        <v>0</v>
      </c>
      <c r="F323" s="611">
        <f t="shared" si="332"/>
        <v>0</v>
      </c>
      <c r="G323" s="611">
        <f t="shared" si="332"/>
        <v>0</v>
      </c>
      <c r="H323" s="611">
        <f t="shared" si="332"/>
        <v>0</v>
      </c>
      <c r="I323" s="611">
        <f t="shared" si="332"/>
        <v>0</v>
      </c>
      <c r="J323" s="611">
        <f t="shared" si="332"/>
        <v>0</v>
      </c>
      <c r="K323" s="611">
        <f t="shared" si="332"/>
        <v>0</v>
      </c>
      <c r="L323" s="611"/>
      <c r="M323" s="611">
        <f t="shared" ref="M323:AF323" si="333">SUM(M324,M327)</f>
        <v>0</v>
      </c>
      <c r="N323" s="611">
        <f t="shared" si="333"/>
        <v>0</v>
      </c>
      <c r="O323" s="611">
        <f t="shared" si="333"/>
        <v>0</v>
      </c>
      <c r="P323" s="611">
        <f t="shared" si="333"/>
        <v>0</v>
      </c>
      <c r="Q323" s="611">
        <f t="shared" si="333"/>
        <v>0</v>
      </c>
      <c r="R323" s="611">
        <f t="shared" si="333"/>
        <v>0</v>
      </c>
      <c r="S323" s="611">
        <f t="shared" si="333"/>
        <v>0</v>
      </c>
      <c r="T323" s="611">
        <f t="shared" si="333"/>
        <v>0</v>
      </c>
      <c r="U323" s="611">
        <f t="shared" si="333"/>
        <v>0</v>
      </c>
      <c r="V323" s="611">
        <f t="shared" si="333"/>
        <v>0</v>
      </c>
      <c r="W323" s="611">
        <f t="shared" si="333"/>
        <v>0</v>
      </c>
      <c r="X323" s="611">
        <f t="shared" si="333"/>
        <v>0</v>
      </c>
      <c r="Y323" s="611">
        <f t="shared" si="333"/>
        <v>0</v>
      </c>
      <c r="Z323" s="611">
        <f t="shared" si="333"/>
        <v>0</v>
      </c>
      <c r="AA323" s="611">
        <f t="shared" si="333"/>
        <v>0</v>
      </c>
      <c r="AB323" s="611">
        <f t="shared" si="333"/>
        <v>0</v>
      </c>
      <c r="AC323" s="611">
        <f t="shared" si="333"/>
        <v>0</v>
      </c>
      <c r="AD323" s="611">
        <f t="shared" si="333"/>
        <v>0</v>
      </c>
      <c r="AE323" s="611">
        <f t="shared" si="333"/>
        <v>0</v>
      </c>
      <c r="AF323" s="611">
        <f t="shared" si="333"/>
        <v>0</v>
      </c>
      <c r="AG323" s="611"/>
      <c r="AH323" s="611">
        <f t="shared" ref="AH323:BA323" si="334">SUM(AH324,AH327)</f>
        <v>0</v>
      </c>
      <c r="AI323" s="611">
        <f t="shared" si="334"/>
        <v>0</v>
      </c>
      <c r="AJ323" s="611">
        <f t="shared" si="334"/>
        <v>0</v>
      </c>
      <c r="AK323" s="611">
        <f t="shared" si="334"/>
        <v>0</v>
      </c>
      <c r="AL323" s="611">
        <f t="shared" si="334"/>
        <v>0</v>
      </c>
      <c r="AM323" s="611">
        <f t="shared" si="334"/>
        <v>0</v>
      </c>
      <c r="AN323" s="611">
        <f t="shared" si="334"/>
        <v>0</v>
      </c>
      <c r="AO323" s="611">
        <f t="shared" si="334"/>
        <v>0</v>
      </c>
      <c r="AP323" s="611">
        <f t="shared" si="334"/>
        <v>0</v>
      </c>
      <c r="AQ323" s="611">
        <f t="shared" si="334"/>
        <v>0</v>
      </c>
      <c r="AR323" s="611">
        <f t="shared" si="334"/>
        <v>0</v>
      </c>
      <c r="AS323" s="611">
        <f t="shared" si="334"/>
        <v>0</v>
      </c>
      <c r="AT323" s="611">
        <f t="shared" si="334"/>
        <v>0</v>
      </c>
      <c r="AU323" s="611">
        <f t="shared" si="334"/>
        <v>0</v>
      </c>
      <c r="AV323" s="611">
        <f t="shared" si="334"/>
        <v>0</v>
      </c>
      <c r="AW323" s="611">
        <f t="shared" si="334"/>
        <v>0</v>
      </c>
      <c r="AX323" s="611">
        <f t="shared" si="334"/>
        <v>0</v>
      </c>
      <c r="AY323" s="611">
        <f t="shared" si="334"/>
        <v>0</v>
      </c>
      <c r="AZ323" s="611">
        <f t="shared" si="334"/>
        <v>0</v>
      </c>
      <c r="BA323" s="611">
        <f t="shared" si="334"/>
        <v>0</v>
      </c>
      <c r="BB323" s="58" t="s">
        <v>231</v>
      </c>
      <c r="BC323" s="63"/>
      <c r="BD323" s="63"/>
      <c r="BE323" s="43">
        <v>2016</v>
      </c>
      <c r="BF323" s="62"/>
      <c r="BG323" s="62"/>
    </row>
    <row r="324" spans="1:59" s="613" customFormat="1" ht="22.2" customHeight="1">
      <c r="A324" s="346" t="s">
        <v>122</v>
      </c>
      <c r="B324" s="65" t="s">
        <v>480</v>
      </c>
      <c r="C324" s="611"/>
      <c r="D324" s="611">
        <f t="shared" ref="D324:D329" si="335">SUM(E324:BA324)</f>
        <v>0</v>
      </c>
      <c r="E324" s="611">
        <f t="shared" ref="E324:K324" si="336">SUM(E325:E326)</f>
        <v>0</v>
      </c>
      <c r="F324" s="611">
        <f t="shared" si="336"/>
        <v>0</v>
      </c>
      <c r="G324" s="611">
        <f t="shared" si="336"/>
        <v>0</v>
      </c>
      <c r="H324" s="611">
        <f t="shared" si="336"/>
        <v>0</v>
      </c>
      <c r="I324" s="611">
        <f t="shared" si="336"/>
        <v>0</v>
      </c>
      <c r="J324" s="611">
        <f t="shared" si="336"/>
        <v>0</v>
      </c>
      <c r="K324" s="611">
        <f t="shared" si="336"/>
        <v>0</v>
      </c>
      <c r="L324" s="611"/>
      <c r="M324" s="611">
        <f t="shared" ref="M324:AF324" si="337">SUM(M325:M326)</f>
        <v>0</v>
      </c>
      <c r="N324" s="611">
        <f t="shared" si="337"/>
        <v>0</v>
      </c>
      <c r="O324" s="611">
        <f t="shared" si="337"/>
        <v>0</v>
      </c>
      <c r="P324" s="611">
        <f t="shared" si="337"/>
        <v>0</v>
      </c>
      <c r="Q324" s="611">
        <f t="shared" si="337"/>
        <v>0</v>
      </c>
      <c r="R324" s="611">
        <f t="shared" si="337"/>
        <v>0</v>
      </c>
      <c r="S324" s="611">
        <f t="shared" si="337"/>
        <v>0</v>
      </c>
      <c r="T324" s="611">
        <f t="shared" si="337"/>
        <v>0</v>
      </c>
      <c r="U324" s="611">
        <f t="shared" si="337"/>
        <v>0</v>
      </c>
      <c r="V324" s="611">
        <f t="shared" si="337"/>
        <v>0</v>
      </c>
      <c r="W324" s="611">
        <f t="shared" si="337"/>
        <v>0</v>
      </c>
      <c r="X324" s="611">
        <f t="shared" si="337"/>
        <v>0</v>
      </c>
      <c r="Y324" s="611">
        <f t="shared" si="337"/>
        <v>0</v>
      </c>
      <c r="Z324" s="611">
        <f t="shared" si="337"/>
        <v>0</v>
      </c>
      <c r="AA324" s="611">
        <f t="shared" si="337"/>
        <v>0</v>
      </c>
      <c r="AB324" s="611">
        <f t="shared" si="337"/>
        <v>0</v>
      </c>
      <c r="AC324" s="611">
        <f t="shared" si="337"/>
        <v>0</v>
      </c>
      <c r="AD324" s="611">
        <f t="shared" si="337"/>
        <v>0</v>
      </c>
      <c r="AE324" s="611">
        <f t="shared" si="337"/>
        <v>0</v>
      </c>
      <c r="AF324" s="611">
        <f t="shared" si="337"/>
        <v>0</v>
      </c>
      <c r="AG324" s="611"/>
      <c r="AH324" s="611">
        <f t="shared" ref="AH324:BA324" si="338">SUM(AH325:AH326)</f>
        <v>0</v>
      </c>
      <c r="AI324" s="611">
        <f t="shared" si="338"/>
        <v>0</v>
      </c>
      <c r="AJ324" s="611">
        <f t="shared" si="338"/>
        <v>0</v>
      </c>
      <c r="AK324" s="611">
        <f t="shared" si="338"/>
        <v>0</v>
      </c>
      <c r="AL324" s="611">
        <f t="shared" si="338"/>
        <v>0</v>
      </c>
      <c r="AM324" s="611">
        <f t="shared" si="338"/>
        <v>0</v>
      </c>
      <c r="AN324" s="611">
        <f t="shared" si="338"/>
        <v>0</v>
      </c>
      <c r="AO324" s="611">
        <f t="shared" si="338"/>
        <v>0</v>
      </c>
      <c r="AP324" s="611">
        <f t="shared" si="338"/>
        <v>0</v>
      </c>
      <c r="AQ324" s="611">
        <f t="shared" si="338"/>
        <v>0</v>
      </c>
      <c r="AR324" s="611">
        <f t="shared" si="338"/>
        <v>0</v>
      </c>
      <c r="AS324" s="611">
        <f t="shared" si="338"/>
        <v>0</v>
      </c>
      <c r="AT324" s="611">
        <f t="shared" si="338"/>
        <v>0</v>
      </c>
      <c r="AU324" s="611">
        <f t="shared" si="338"/>
        <v>0</v>
      </c>
      <c r="AV324" s="611">
        <f t="shared" si="338"/>
        <v>0</v>
      </c>
      <c r="AW324" s="611">
        <f t="shared" si="338"/>
        <v>0</v>
      </c>
      <c r="AX324" s="611">
        <f t="shared" si="338"/>
        <v>0</v>
      </c>
      <c r="AY324" s="611">
        <f t="shared" si="338"/>
        <v>0</v>
      </c>
      <c r="AZ324" s="611">
        <f t="shared" si="338"/>
        <v>0</v>
      </c>
      <c r="BA324" s="611">
        <f t="shared" si="338"/>
        <v>0</v>
      </c>
      <c r="BB324" s="58" t="s">
        <v>231</v>
      </c>
      <c r="BC324" s="63"/>
      <c r="BD324" s="63"/>
      <c r="BE324" s="43">
        <v>2016</v>
      </c>
      <c r="BF324" s="62"/>
      <c r="BG324" s="62"/>
    </row>
    <row r="325" spans="1:59" s="630" customFormat="1" ht="22.2" customHeight="1">
      <c r="A325" s="626" t="s">
        <v>122</v>
      </c>
      <c r="B325" s="672"/>
      <c r="C325" s="628"/>
      <c r="D325" s="628">
        <f t="shared" si="335"/>
        <v>0</v>
      </c>
      <c r="E325" s="628"/>
      <c r="F325" s="628"/>
      <c r="G325" s="628"/>
      <c r="H325" s="628"/>
      <c r="I325" s="628"/>
      <c r="J325" s="628"/>
      <c r="K325" s="628"/>
      <c r="L325" s="628"/>
      <c r="M325" s="628"/>
      <c r="N325" s="628"/>
      <c r="O325" s="628"/>
      <c r="P325" s="628"/>
      <c r="Q325" s="628"/>
      <c r="R325" s="628"/>
      <c r="S325" s="628"/>
      <c r="T325" s="628"/>
      <c r="U325" s="628"/>
      <c r="V325" s="628"/>
      <c r="W325" s="628"/>
      <c r="X325" s="628"/>
      <c r="Y325" s="628"/>
      <c r="Z325" s="628"/>
      <c r="AA325" s="628"/>
      <c r="AB325" s="628"/>
      <c r="AC325" s="628"/>
      <c r="AD325" s="628"/>
      <c r="AE325" s="628"/>
      <c r="AF325" s="628"/>
      <c r="AG325" s="628"/>
      <c r="AH325" s="628"/>
      <c r="AI325" s="628"/>
      <c r="AJ325" s="628"/>
      <c r="AK325" s="628"/>
      <c r="AL325" s="628"/>
      <c r="AM325" s="628"/>
      <c r="AN325" s="628"/>
      <c r="AO325" s="628"/>
      <c r="AP325" s="628"/>
      <c r="AQ325" s="628"/>
      <c r="AR325" s="628"/>
      <c r="AS325" s="628"/>
      <c r="AT325" s="628"/>
      <c r="AU325" s="628"/>
      <c r="AV325" s="628"/>
      <c r="AW325" s="628"/>
      <c r="AX325" s="628"/>
      <c r="AY325" s="628"/>
      <c r="AZ325" s="628"/>
      <c r="BA325" s="628"/>
      <c r="BB325" s="604" t="s">
        <v>231</v>
      </c>
      <c r="BC325" s="629"/>
      <c r="BD325" s="629"/>
      <c r="BE325" s="641">
        <v>2016</v>
      </c>
      <c r="BF325" s="642"/>
      <c r="BG325" s="642"/>
    </row>
    <row r="326" spans="1:59" s="630" customFormat="1" ht="22.2" customHeight="1">
      <c r="A326" s="626" t="s">
        <v>122</v>
      </c>
      <c r="B326" s="672"/>
      <c r="C326" s="628"/>
      <c r="D326" s="628">
        <f t="shared" si="335"/>
        <v>0</v>
      </c>
      <c r="E326" s="628"/>
      <c r="F326" s="628"/>
      <c r="G326" s="628"/>
      <c r="H326" s="628"/>
      <c r="I326" s="628"/>
      <c r="J326" s="628"/>
      <c r="K326" s="628"/>
      <c r="L326" s="628"/>
      <c r="M326" s="628"/>
      <c r="N326" s="628"/>
      <c r="O326" s="628"/>
      <c r="P326" s="628"/>
      <c r="Q326" s="628"/>
      <c r="R326" s="628"/>
      <c r="S326" s="628"/>
      <c r="T326" s="628"/>
      <c r="U326" s="628"/>
      <c r="V326" s="628"/>
      <c r="W326" s="628"/>
      <c r="X326" s="628"/>
      <c r="Y326" s="628"/>
      <c r="Z326" s="628"/>
      <c r="AA326" s="628"/>
      <c r="AB326" s="628"/>
      <c r="AC326" s="628"/>
      <c r="AD326" s="628"/>
      <c r="AE326" s="628"/>
      <c r="AF326" s="628"/>
      <c r="AG326" s="628"/>
      <c r="AH326" s="628"/>
      <c r="AI326" s="628"/>
      <c r="AJ326" s="628"/>
      <c r="AK326" s="628"/>
      <c r="AL326" s="628"/>
      <c r="AM326" s="628"/>
      <c r="AN326" s="628"/>
      <c r="AO326" s="628"/>
      <c r="AP326" s="628"/>
      <c r="AQ326" s="628"/>
      <c r="AR326" s="628"/>
      <c r="AS326" s="628"/>
      <c r="AT326" s="628"/>
      <c r="AU326" s="628"/>
      <c r="AV326" s="628"/>
      <c r="AW326" s="628"/>
      <c r="AX326" s="628"/>
      <c r="AY326" s="628"/>
      <c r="AZ326" s="628"/>
      <c r="BA326" s="628"/>
      <c r="BB326" s="604" t="s">
        <v>231</v>
      </c>
      <c r="BC326" s="629"/>
      <c r="BD326" s="629"/>
      <c r="BE326" s="641">
        <v>2016</v>
      </c>
      <c r="BF326" s="642"/>
      <c r="BG326" s="642"/>
    </row>
    <row r="327" spans="1:59" s="613" customFormat="1" ht="22.2" customHeight="1">
      <c r="A327" s="346" t="s">
        <v>122</v>
      </c>
      <c r="B327" s="65" t="s">
        <v>481</v>
      </c>
      <c r="C327" s="611"/>
      <c r="D327" s="611">
        <f t="shared" si="335"/>
        <v>0</v>
      </c>
      <c r="E327" s="611">
        <f t="shared" ref="E327:K327" si="339">SUM(E328:E329)</f>
        <v>0</v>
      </c>
      <c r="F327" s="611">
        <f t="shared" si="339"/>
        <v>0</v>
      </c>
      <c r="G327" s="611">
        <f t="shared" si="339"/>
        <v>0</v>
      </c>
      <c r="H327" s="611">
        <f t="shared" si="339"/>
        <v>0</v>
      </c>
      <c r="I327" s="611">
        <f t="shared" si="339"/>
        <v>0</v>
      </c>
      <c r="J327" s="611">
        <f t="shared" si="339"/>
        <v>0</v>
      </c>
      <c r="K327" s="611">
        <f t="shared" si="339"/>
        <v>0</v>
      </c>
      <c r="L327" s="611"/>
      <c r="M327" s="611">
        <f t="shared" ref="M327:AF327" si="340">SUM(M328:M329)</f>
        <v>0</v>
      </c>
      <c r="N327" s="611">
        <f t="shared" si="340"/>
        <v>0</v>
      </c>
      <c r="O327" s="611">
        <f t="shared" si="340"/>
        <v>0</v>
      </c>
      <c r="P327" s="611">
        <f t="shared" si="340"/>
        <v>0</v>
      </c>
      <c r="Q327" s="611">
        <f t="shared" si="340"/>
        <v>0</v>
      </c>
      <c r="R327" s="611">
        <f t="shared" si="340"/>
        <v>0</v>
      </c>
      <c r="S327" s="611">
        <f t="shared" si="340"/>
        <v>0</v>
      </c>
      <c r="T327" s="611">
        <f t="shared" si="340"/>
        <v>0</v>
      </c>
      <c r="U327" s="611">
        <f t="shared" si="340"/>
        <v>0</v>
      </c>
      <c r="V327" s="611">
        <f t="shared" si="340"/>
        <v>0</v>
      </c>
      <c r="W327" s="611">
        <f t="shared" si="340"/>
        <v>0</v>
      </c>
      <c r="X327" s="611">
        <f t="shared" si="340"/>
        <v>0</v>
      </c>
      <c r="Y327" s="611">
        <f t="shared" si="340"/>
        <v>0</v>
      </c>
      <c r="Z327" s="611">
        <f t="shared" si="340"/>
        <v>0</v>
      </c>
      <c r="AA327" s="611">
        <f t="shared" si="340"/>
        <v>0</v>
      </c>
      <c r="AB327" s="611">
        <f t="shared" si="340"/>
        <v>0</v>
      </c>
      <c r="AC327" s="611">
        <f t="shared" si="340"/>
        <v>0</v>
      </c>
      <c r="AD327" s="611">
        <f t="shared" si="340"/>
        <v>0</v>
      </c>
      <c r="AE327" s="611">
        <f t="shared" si="340"/>
        <v>0</v>
      </c>
      <c r="AF327" s="611">
        <f t="shared" si="340"/>
        <v>0</v>
      </c>
      <c r="AG327" s="611"/>
      <c r="AH327" s="611">
        <f t="shared" ref="AH327:BA327" si="341">SUM(AH328:AH329)</f>
        <v>0</v>
      </c>
      <c r="AI327" s="611">
        <f t="shared" si="341"/>
        <v>0</v>
      </c>
      <c r="AJ327" s="611">
        <f t="shared" si="341"/>
        <v>0</v>
      </c>
      <c r="AK327" s="611">
        <f t="shared" si="341"/>
        <v>0</v>
      </c>
      <c r="AL327" s="611">
        <f t="shared" si="341"/>
        <v>0</v>
      </c>
      <c r="AM327" s="611">
        <f t="shared" si="341"/>
        <v>0</v>
      </c>
      <c r="AN327" s="611">
        <f t="shared" si="341"/>
        <v>0</v>
      </c>
      <c r="AO327" s="611">
        <f t="shared" si="341"/>
        <v>0</v>
      </c>
      <c r="AP327" s="611">
        <f t="shared" si="341"/>
        <v>0</v>
      </c>
      <c r="AQ327" s="611">
        <f t="shared" si="341"/>
        <v>0</v>
      </c>
      <c r="AR327" s="611">
        <f t="shared" si="341"/>
        <v>0</v>
      </c>
      <c r="AS327" s="611">
        <f t="shared" si="341"/>
        <v>0</v>
      </c>
      <c r="AT327" s="611">
        <f t="shared" si="341"/>
        <v>0</v>
      </c>
      <c r="AU327" s="611">
        <f t="shared" si="341"/>
        <v>0</v>
      </c>
      <c r="AV327" s="611">
        <f t="shared" si="341"/>
        <v>0</v>
      </c>
      <c r="AW327" s="611">
        <f t="shared" si="341"/>
        <v>0</v>
      </c>
      <c r="AX327" s="611">
        <f t="shared" si="341"/>
        <v>0</v>
      </c>
      <c r="AY327" s="611">
        <f t="shared" si="341"/>
        <v>0</v>
      </c>
      <c r="AZ327" s="611">
        <f t="shared" si="341"/>
        <v>0</v>
      </c>
      <c r="BA327" s="611">
        <f t="shared" si="341"/>
        <v>0</v>
      </c>
      <c r="BB327" s="58" t="s">
        <v>231</v>
      </c>
      <c r="BC327" s="63"/>
      <c r="BD327" s="63"/>
      <c r="BE327" s="43">
        <v>2016</v>
      </c>
      <c r="BF327" s="62"/>
      <c r="BG327" s="62"/>
    </row>
    <row r="328" spans="1:59" s="630" customFormat="1" ht="22.2" customHeight="1">
      <c r="A328" s="626" t="s">
        <v>122</v>
      </c>
      <c r="B328" s="672"/>
      <c r="C328" s="628"/>
      <c r="D328" s="628">
        <f t="shared" si="335"/>
        <v>0</v>
      </c>
      <c r="E328" s="628"/>
      <c r="F328" s="628"/>
      <c r="G328" s="628"/>
      <c r="H328" s="628"/>
      <c r="I328" s="628"/>
      <c r="J328" s="628"/>
      <c r="K328" s="628"/>
      <c r="L328" s="628"/>
      <c r="M328" s="628"/>
      <c r="N328" s="628"/>
      <c r="O328" s="628"/>
      <c r="P328" s="628"/>
      <c r="Q328" s="628"/>
      <c r="R328" s="628"/>
      <c r="S328" s="628"/>
      <c r="T328" s="628"/>
      <c r="U328" s="628"/>
      <c r="V328" s="628"/>
      <c r="W328" s="628"/>
      <c r="X328" s="628"/>
      <c r="Y328" s="628"/>
      <c r="Z328" s="628"/>
      <c r="AA328" s="628"/>
      <c r="AB328" s="628"/>
      <c r="AC328" s="628"/>
      <c r="AD328" s="628"/>
      <c r="AE328" s="628"/>
      <c r="AF328" s="628"/>
      <c r="AG328" s="628"/>
      <c r="AH328" s="628"/>
      <c r="AI328" s="628"/>
      <c r="AJ328" s="628"/>
      <c r="AK328" s="628"/>
      <c r="AL328" s="628"/>
      <c r="AM328" s="628"/>
      <c r="AN328" s="628"/>
      <c r="AO328" s="628"/>
      <c r="AP328" s="628"/>
      <c r="AQ328" s="628"/>
      <c r="AR328" s="628"/>
      <c r="AS328" s="628"/>
      <c r="AT328" s="628"/>
      <c r="AU328" s="628"/>
      <c r="AV328" s="628"/>
      <c r="AW328" s="628"/>
      <c r="AX328" s="628"/>
      <c r="AY328" s="628"/>
      <c r="AZ328" s="628"/>
      <c r="BA328" s="628"/>
      <c r="BB328" s="604" t="s">
        <v>231</v>
      </c>
      <c r="BC328" s="629"/>
      <c r="BD328" s="629"/>
      <c r="BE328" s="641">
        <v>2016</v>
      </c>
      <c r="BF328" s="642"/>
      <c r="BG328" s="642"/>
    </row>
    <row r="329" spans="1:59" s="630" customFormat="1" ht="22.2" customHeight="1">
      <c r="A329" s="626" t="s">
        <v>122</v>
      </c>
      <c r="B329" s="672"/>
      <c r="C329" s="628"/>
      <c r="D329" s="628">
        <f t="shared" si="335"/>
        <v>0</v>
      </c>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c r="AE329" s="628"/>
      <c r="AF329" s="628"/>
      <c r="AG329" s="628"/>
      <c r="AH329" s="628"/>
      <c r="AI329" s="628"/>
      <c r="AJ329" s="628"/>
      <c r="AK329" s="628"/>
      <c r="AL329" s="628"/>
      <c r="AM329" s="628"/>
      <c r="AN329" s="628"/>
      <c r="AO329" s="628"/>
      <c r="AP329" s="628"/>
      <c r="AQ329" s="628"/>
      <c r="AR329" s="628"/>
      <c r="AS329" s="628"/>
      <c r="AT329" s="628"/>
      <c r="AU329" s="628"/>
      <c r="AV329" s="628"/>
      <c r="AW329" s="628"/>
      <c r="AX329" s="628"/>
      <c r="AY329" s="628"/>
      <c r="AZ329" s="628"/>
      <c r="BA329" s="628"/>
      <c r="BB329" s="604" t="s">
        <v>231</v>
      </c>
      <c r="BC329" s="629"/>
      <c r="BD329" s="629"/>
      <c r="BE329" s="641">
        <v>2016</v>
      </c>
      <c r="BF329" s="642"/>
      <c r="BG329" s="642"/>
    </row>
    <row r="330" spans="1:59" s="45" customFormat="1" ht="22.2" customHeight="1">
      <c r="A330" s="346" t="s">
        <v>123</v>
      </c>
      <c r="B330" s="615" t="s">
        <v>509</v>
      </c>
      <c r="C330" s="611">
        <f>SUM(C331,C334)</f>
        <v>0</v>
      </c>
      <c r="D330" s="611">
        <f>SUM(D331+D334)</f>
        <v>0</v>
      </c>
      <c r="E330" s="611">
        <f t="shared" ref="E330:K330" si="342">SUM(E331,E334)</f>
        <v>0</v>
      </c>
      <c r="F330" s="611">
        <f t="shared" si="342"/>
        <v>0</v>
      </c>
      <c r="G330" s="611">
        <f t="shared" si="342"/>
        <v>0</v>
      </c>
      <c r="H330" s="611">
        <f t="shared" si="342"/>
        <v>0</v>
      </c>
      <c r="I330" s="611">
        <f t="shared" si="342"/>
        <v>0</v>
      </c>
      <c r="J330" s="611">
        <f t="shared" si="342"/>
        <v>0</v>
      </c>
      <c r="K330" s="611">
        <f t="shared" si="342"/>
        <v>0</v>
      </c>
      <c r="L330" s="611"/>
      <c r="M330" s="611">
        <f t="shared" ref="M330:AF330" si="343">SUM(M331,M334)</f>
        <v>0</v>
      </c>
      <c r="N330" s="611">
        <f t="shared" si="343"/>
        <v>0</v>
      </c>
      <c r="O330" s="611">
        <f t="shared" si="343"/>
        <v>0</v>
      </c>
      <c r="P330" s="611">
        <f t="shared" si="343"/>
        <v>0</v>
      </c>
      <c r="Q330" s="611">
        <f t="shared" si="343"/>
        <v>0</v>
      </c>
      <c r="R330" s="611">
        <f t="shared" si="343"/>
        <v>0</v>
      </c>
      <c r="S330" s="611">
        <f t="shared" si="343"/>
        <v>0</v>
      </c>
      <c r="T330" s="611">
        <f t="shared" si="343"/>
        <v>0</v>
      </c>
      <c r="U330" s="611">
        <f t="shared" si="343"/>
        <v>0</v>
      </c>
      <c r="V330" s="611">
        <f t="shared" si="343"/>
        <v>0</v>
      </c>
      <c r="W330" s="611">
        <f t="shared" si="343"/>
        <v>0</v>
      </c>
      <c r="X330" s="611">
        <f t="shared" si="343"/>
        <v>0</v>
      </c>
      <c r="Y330" s="611">
        <f t="shared" si="343"/>
        <v>0</v>
      </c>
      <c r="Z330" s="611">
        <f t="shared" si="343"/>
        <v>0</v>
      </c>
      <c r="AA330" s="611">
        <f t="shared" si="343"/>
        <v>0</v>
      </c>
      <c r="AB330" s="611">
        <f t="shared" si="343"/>
        <v>0</v>
      </c>
      <c r="AC330" s="611">
        <f t="shared" si="343"/>
        <v>0</v>
      </c>
      <c r="AD330" s="611">
        <f t="shared" si="343"/>
        <v>0</v>
      </c>
      <c r="AE330" s="611">
        <f t="shared" si="343"/>
        <v>0</v>
      </c>
      <c r="AF330" s="611">
        <f t="shared" si="343"/>
        <v>0</v>
      </c>
      <c r="AG330" s="611"/>
      <c r="AH330" s="611">
        <f t="shared" ref="AH330:BA330" si="344">SUM(AH331,AH334)</f>
        <v>0</v>
      </c>
      <c r="AI330" s="611">
        <f t="shared" si="344"/>
        <v>0</v>
      </c>
      <c r="AJ330" s="611">
        <f t="shared" si="344"/>
        <v>0</v>
      </c>
      <c r="AK330" s="611">
        <f t="shared" si="344"/>
        <v>0</v>
      </c>
      <c r="AL330" s="611">
        <f t="shared" si="344"/>
        <v>0</v>
      </c>
      <c r="AM330" s="611">
        <f t="shared" si="344"/>
        <v>0</v>
      </c>
      <c r="AN330" s="611">
        <f t="shared" si="344"/>
        <v>0</v>
      </c>
      <c r="AO330" s="611">
        <f t="shared" si="344"/>
        <v>0</v>
      </c>
      <c r="AP330" s="611">
        <f t="shared" si="344"/>
        <v>0</v>
      </c>
      <c r="AQ330" s="611">
        <f t="shared" si="344"/>
        <v>0</v>
      </c>
      <c r="AR330" s="611">
        <f t="shared" si="344"/>
        <v>0</v>
      </c>
      <c r="AS330" s="611">
        <f t="shared" si="344"/>
        <v>0</v>
      </c>
      <c r="AT330" s="611">
        <f t="shared" si="344"/>
        <v>0</v>
      </c>
      <c r="AU330" s="611">
        <f t="shared" si="344"/>
        <v>0</v>
      </c>
      <c r="AV330" s="611">
        <f t="shared" si="344"/>
        <v>0</v>
      </c>
      <c r="AW330" s="611">
        <f t="shared" si="344"/>
        <v>0</v>
      </c>
      <c r="AX330" s="611">
        <f t="shared" si="344"/>
        <v>0</v>
      </c>
      <c r="AY330" s="611">
        <f t="shared" si="344"/>
        <v>0</v>
      </c>
      <c r="AZ330" s="611">
        <f t="shared" si="344"/>
        <v>0</v>
      </c>
      <c r="BA330" s="611">
        <f t="shared" si="344"/>
        <v>0</v>
      </c>
      <c r="BB330" s="58" t="s">
        <v>231</v>
      </c>
      <c r="BC330" s="63"/>
      <c r="BD330" s="63"/>
      <c r="BE330" s="43">
        <v>2016</v>
      </c>
      <c r="BF330" s="62"/>
      <c r="BG330" s="62"/>
    </row>
    <row r="331" spans="1:59" s="613" customFormat="1" ht="22.2" customHeight="1">
      <c r="A331" s="346" t="s">
        <v>123</v>
      </c>
      <c r="B331" s="65" t="s">
        <v>480</v>
      </c>
      <c r="C331" s="611"/>
      <c r="D331" s="611">
        <f t="shared" ref="D331:D336" si="345">SUM(E331:BA331)</f>
        <v>0</v>
      </c>
      <c r="E331" s="611">
        <f t="shared" ref="E331:K331" si="346">SUM(E332:E333)</f>
        <v>0</v>
      </c>
      <c r="F331" s="611">
        <f t="shared" si="346"/>
        <v>0</v>
      </c>
      <c r="G331" s="611">
        <f t="shared" si="346"/>
        <v>0</v>
      </c>
      <c r="H331" s="611">
        <f t="shared" si="346"/>
        <v>0</v>
      </c>
      <c r="I331" s="611">
        <f t="shared" si="346"/>
        <v>0</v>
      </c>
      <c r="J331" s="611">
        <f t="shared" si="346"/>
        <v>0</v>
      </c>
      <c r="K331" s="611">
        <f t="shared" si="346"/>
        <v>0</v>
      </c>
      <c r="L331" s="611"/>
      <c r="M331" s="611">
        <f t="shared" ref="M331:AF331" si="347">SUM(M332:M333)</f>
        <v>0</v>
      </c>
      <c r="N331" s="611">
        <f t="shared" si="347"/>
        <v>0</v>
      </c>
      <c r="O331" s="611">
        <f t="shared" si="347"/>
        <v>0</v>
      </c>
      <c r="P331" s="611">
        <f t="shared" si="347"/>
        <v>0</v>
      </c>
      <c r="Q331" s="611">
        <f t="shared" si="347"/>
        <v>0</v>
      </c>
      <c r="R331" s="611">
        <f t="shared" si="347"/>
        <v>0</v>
      </c>
      <c r="S331" s="611">
        <f t="shared" si="347"/>
        <v>0</v>
      </c>
      <c r="T331" s="611">
        <f t="shared" si="347"/>
        <v>0</v>
      </c>
      <c r="U331" s="611">
        <f t="shared" si="347"/>
        <v>0</v>
      </c>
      <c r="V331" s="611">
        <f t="shared" si="347"/>
        <v>0</v>
      </c>
      <c r="W331" s="611">
        <f t="shared" si="347"/>
        <v>0</v>
      </c>
      <c r="X331" s="611">
        <f t="shared" si="347"/>
        <v>0</v>
      </c>
      <c r="Y331" s="611">
        <f t="shared" si="347"/>
        <v>0</v>
      </c>
      <c r="Z331" s="611">
        <f t="shared" si="347"/>
        <v>0</v>
      </c>
      <c r="AA331" s="611">
        <f t="shared" si="347"/>
        <v>0</v>
      </c>
      <c r="AB331" s="611">
        <f t="shared" si="347"/>
        <v>0</v>
      </c>
      <c r="AC331" s="611">
        <f t="shared" si="347"/>
        <v>0</v>
      </c>
      <c r="AD331" s="611">
        <f t="shared" si="347"/>
        <v>0</v>
      </c>
      <c r="AE331" s="611">
        <f t="shared" si="347"/>
        <v>0</v>
      </c>
      <c r="AF331" s="611">
        <f t="shared" si="347"/>
        <v>0</v>
      </c>
      <c r="AG331" s="611"/>
      <c r="AH331" s="611">
        <f t="shared" ref="AH331:BA331" si="348">SUM(AH332:AH333)</f>
        <v>0</v>
      </c>
      <c r="AI331" s="611">
        <f t="shared" si="348"/>
        <v>0</v>
      </c>
      <c r="AJ331" s="611">
        <f t="shared" si="348"/>
        <v>0</v>
      </c>
      <c r="AK331" s="611">
        <f t="shared" si="348"/>
        <v>0</v>
      </c>
      <c r="AL331" s="611">
        <f t="shared" si="348"/>
        <v>0</v>
      </c>
      <c r="AM331" s="611">
        <f t="shared" si="348"/>
        <v>0</v>
      </c>
      <c r="AN331" s="611">
        <f t="shared" si="348"/>
        <v>0</v>
      </c>
      <c r="AO331" s="611">
        <f t="shared" si="348"/>
        <v>0</v>
      </c>
      <c r="AP331" s="611">
        <f t="shared" si="348"/>
        <v>0</v>
      </c>
      <c r="AQ331" s="611">
        <f t="shared" si="348"/>
        <v>0</v>
      </c>
      <c r="AR331" s="611">
        <f t="shared" si="348"/>
        <v>0</v>
      </c>
      <c r="AS331" s="611">
        <f t="shared" si="348"/>
        <v>0</v>
      </c>
      <c r="AT331" s="611">
        <f t="shared" si="348"/>
        <v>0</v>
      </c>
      <c r="AU331" s="611">
        <f t="shared" si="348"/>
        <v>0</v>
      </c>
      <c r="AV331" s="611">
        <f t="shared" si="348"/>
        <v>0</v>
      </c>
      <c r="AW331" s="611">
        <f t="shared" si="348"/>
        <v>0</v>
      </c>
      <c r="AX331" s="611">
        <f t="shared" si="348"/>
        <v>0</v>
      </c>
      <c r="AY331" s="611">
        <f t="shared" si="348"/>
        <v>0</v>
      </c>
      <c r="AZ331" s="611">
        <f t="shared" si="348"/>
        <v>0</v>
      </c>
      <c r="BA331" s="611">
        <f t="shared" si="348"/>
        <v>0</v>
      </c>
      <c r="BB331" s="58" t="s">
        <v>231</v>
      </c>
      <c r="BC331" s="63"/>
      <c r="BD331" s="63"/>
      <c r="BE331" s="43">
        <v>2016</v>
      </c>
      <c r="BF331" s="62"/>
      <c r="BG331" s="62"/>
    </row>
    <row r="332" spans="1:59" s="630" customFormat="1" ht="22.2" customHeight="1">
      <c r="A332" s="626" t="s">
        <v>123</v>
      </c>
      <c r="B332" s="672"/>
      <c r="C332" s="628"/>
      <c r="D332" s="628">
        <f t="shared" si="345"/>
        <v>0</v>
      </c>
      <c r="E332" s="628"/>
      <c r="F332" s="628"/>
      <c r="G332" s="628"/>
      <c r="H332" s="628"/>
      <c r="I332" s="628"/>
      <c r="J332" s="628"/>
      <c r="K332" s="628"/>
      <c r="L332" s="628"/>
      <c r="M332" s="628"/>
      <c r="N332" s="628"/>
      <c r="O332" s="628"/>
      <c r="P332" s="628"/>
      <c r="Q332" s="628"/>
      <c r="R332" s="628"/>
      <c r="S332" s="628"/>
      <c r="T332" s="628"/>
      <c r="U332" s="628"/>
      <c r="V332" s="628"/>
      <c r="W332" s="628"/>
      <c r="X332" s="628"/>
      <c r="Y332" s="628"/>
      <c r="Z332" s="628"/>
      <c r="AA332" s="628"/>
      <c r="AB332" s="628"/>
      <c r="AC332" s="628"/>
      <c r="AD332" s="628"/>
      <c r="AE332" s="628"/>
      <c r="AF332" s="628"/>
      <c r="AG332" s="628"/>
      <c r="AH332" s="628"/>
      <c r="AI332" s="628"/>
      <c r="AJ332" s="628"/>
      <c r="AK332" s="628"/>
      <c r="AL332" s="628"/>
      <c r="AM332" s="628"/>
      <c r="AN332" s="628"/>
      <c r="AO332" s="628"/>
      <c r="AP332" s="628"/>
      <c r="AQ332" s="628"/>
      <c r="AR332" s="628"/>
      <c r="AS332" s="628"/>
      <c r="AT332" s="628"/>
      <c r="AU332" s="628"/>
      <c r="AV332" s="628"/>
      <c r="AW332" s="628"/>
      <c r="AX332" s="628"/>
      <c r="AY332" s="628"/>
      <c r="AZ332" s="628"/>
      <c r="BA332" s="628"/>
      <c r="BB332" s="604" t="s">
        <v>231</v>
      </c>
      <c r="BC332" s="629"/>
      <c r="BD332" s="629"/>
      <c r="BE332" s="641">
        <v>2016</v>
      </c>
      <c r="BF332" s="642"/>
      <c r="BG332" s="642"/>
    </row>
    <row r="333" spans="1:59" s="630" customFormat="1" ht="22.2" customHeight="1">
      <c r="A333" s="626" t="s">
        <v>123</v>
      </c>
      <c r="B333" s="672"/>
      <c r="C333" s="628"/>
      <c r="D333" s="628">
        <f t="shared" si="345"/>
        <v>0</v>
      </c>
      <c r="E333" s="628"/>
      <c r="F333" s="628"/>
      <c r="G333" s="628"/>
      <c r="H333" s="628"/>
      <c r="I333" s="628"/>
      <c r="J333" s="628"/>
      <c r="K333" s="628"/>
      <c r="L333" s="628"/>
      <c r="M333" s="628"/>
      <c r="N333" s="628"/>
      <c r="O333" s="628"/>
      <c r="P333" s="628"/>
      <c r="Q333" s="628"/>
      <c r="R333" s="628"/>
      <c r="S333" s="628"/>
      <c r="T333" s="628"/>
      <c r="U333" s="628"/>
      <c r="V333" s="628"/>
      <c r="W333" s="628"/>
      <c r="X333" s="628"/>
      <c r="Y333" s="628"/>
      <c r="Z333" s="628"/>
      <c r="AA333" s="628"/>
      <c r="AB333" s="628"/>
      <c r="AC333" s="628"/>
      <c r="AD333" s="628"/>
      <c r="AE333" s="628"/>
      <c r="AF333" s="628"/>
      <c r="AG333" s="628"/>
      <c r="AH333" s="628"/>
      <c r="AI333" s="628"/>
      <c r="AJ333" s="628"/>
      <c r="AK333" s="628"/>
      <c r="AL333" s="628"/>
      <c r="AM333" s="628"/>
      <c r="AN333" s="628"/>
      <c r="AO333" s="628"/>
      <c r="AP333" s="628"/>
      <c r="AQ333" s="628"/>
      <c r="AR333" s="628"/>
      <c r="AS333" s="628"/>
      <c r="AT333" s="628"/>
      <c r="AU333" s="628"/>
      <c r="AV333" s="628"/>
      <c r="AW333" s="628"/>
      <c r="AX333" s="628"/>
      <c r="AY333" s="628"/>
      <c r="AZ333" s="628"/>
      <c r="BA333" s="628"/>
      <c r="BB333" s="604" t="s">
        <v>231</v>
      </c>
      <c r="BC333" s="629"/>
      <c r="BD333" s="629"/>
      <c r="BE333" s="641">
        <v>2016</v>
      </c>
      <c r="BF333" s="642"/>
      <c r="BG333" s="642"/>
    </row>
    <row r="334" spans="1:59" s="613" customFormat="1" ht="22.2" customHeight="1">
      <c r="A334" s="346" t="s">
        <v>123</v>
      </c>
      <c r="B334" s="65" t="s">
        <v>481</v>
      </c>
      <c r="C334" s="611"/>
      <c r="D334" s="611">
        <f t="shared" si="345"/>
        <v>0</v>
      </c>
      <c r="E334" s="611">
        <f t="shared" ref="E334:K334" si="349">SUM(E335:E336)</f>
        <v>0</v>
      </c>
      <c r="F334" s="611">
        <f t="shared" si="349"/>
        <v>0</v>
      </c>
      <c r="G334" s="611">
        <f t="shared" si="349"/>
        <v>0</v>
      </c>
      <c r="H334" s="611">
        <f t="shared" si="349"/>
        <v>0</v>
      </c>
      <c r="I334" s="611">
        <f t="shared" si="349"/>
        <v>0</v>
      </c>
      <c r="J334" s="611">
        <f t="shared" si="349"/>
        <v>0</v>
      </c>
      <c r="K334" s="611">
        <f t="shared" si="349"/>
        <v>0</v>
      </c>
      <c r="L334" s="611"/>
      <c r="M334" s="611">
        <f t="shared" ref="M334:AF334" si="350">SUM(M335:M336)</f>
        <v>0</v>
      </c>
      <c r="N334" s="611">
        <f t="shared" si="350"/>
        <v>0</v>
      </c>
      <c r="O334" s="611">
        <f t="shared" si="350"/>
        <v>0</v>
      </c>
      <c r="P334" s="611">
        <f t="shared" si="350"/>
        <v>0</v>
      </c>
      <c r="Q334" s="611">
        <f t="shared" si="350"/>
        <v>0</v>
      </c>
      <c r="R334" s="611">
        <f t="shared" si="350"/>
        <v>0</v>
      </c>
      <c r="S334" s="611">
        <f t="shared" si="350"/>
        <v>0</v>
      </c>
      <c r="T334" s="611">
        <f t="shared" si="350"/>
        <v>0</v>
      </c>
      <c r="U334" s="611">
        <f t="shared" si="350"/>
        <v>0</v>
      </c>
      <c r="V334" s="611">
        <f t="shared" si="350"/>
        <v>0</v>
      </c>
      <c r="W334" s="611">
        <f t="shared" si="350"/>
        <v>0</v>
      </c>
      <c r="X334" s="611">
        <f t="shared" si="350"/>
        <v>0</v>
      </c>
      <c r="Y334" s="611">
        <f t="shared" si="350"/>
        <v>0</v>
      </c>
      <c r="Z334" s="611">
        <f t="shared" si="350"/>
        <v>0</v>
      </c>
      <c r="AA334" s="611">
        <f t="shared" si="350"/>
        <v>0</v>
      </c>
      <c r="AB334" s="611">
        <f t="shared" si="350"/>
        <v>0</v>
      </c>
      <c r="AC334" s="611">
        <f t="shared" si="350"/>
        <v>0</v>
      </c>
      <c r="AD334" s="611">
        <f t="shared" si="350"/>
        <v>0</v>
      </c>
      <c r="AE334" s="611">
        <f t="shared" si="350"/>
        <v>0</v>
      </c>
      <c r="AF334" s="611">
        <f t="shared" si="350"/>
        <v>0</v>
      </c>
      <c r="AG334" s="611"/>
      <c r="AH334" s="611">
        <f t="shared" ref="AH334:BA334" si="351">SUM(AH335:AH336)</f>
        <v>0</v>
      </c>
      <c r="AI334" s="611">
        <f t="shared" si="351"/>
        <v>0</v>
      </c>
      <c r="AJ334" s="611">
        <f t="shared" si="351"/>
        <v>0</v>
      </c>
      <c r="AK334" s="611">
        <f t="shared" si="351"/>
        <v>0</v>
      </c>
      <c r="AL334" s="611">
        <f t="shared" si="351"/>
        <v>0</v>
      </c>
      <c r="AM334" s="611">
        <f t="shared" si="351"/>
        <v>0</v>
      </c>
      <c r="AN334" s="611">
        <f t="shared" si="351"/>
        <v>0</v>
      </c>
      <c r="AO334" s="611">
        <f t="shared" si="351"/>
        <v>0</v>
      </c>
      <c r="AP334" s="611">
        <f t="shared" si="351"/>
        <v>0</v>
      </c>
      <c r="AQ334" s="611">
        <f t="shared" si="351"/>
        <v>0</v>
      </c>
      <c r="AR334" s="611">
        <f t="shared" si="351"/>
        <v>0</v>
      </c>
      <c r="AS334" s="611">
        <f t="shared" si="351"/>
        <v>0</v>
      </c>
      <c r="AT334" s="611">
        <f t="shared" si="351"/>
        <v>0</v>
      </c>
      <c r="AU334" s="611">
        <f t="shared" si="351"/>
        <v>0</v>
      </c>
      <c r="AV334" s="611">
        <f t="shared" si="351"/>
        <v>0</v>
      </c>
      <c r="AW334" s="611">
        <f t="shared" si="351"/>
        <v>0</v>
      </c>
      <c r="AX334" s="611">
        <f t="shared" si="351"/>
        <v>0</v>
      </c>
      <c r="AY334" s="611">
        <f t="shared" si="351"/>
        <v>0</v>
      </c>
      <c r="AZ334" s="611">
        <f t="shared" si="351"/>
        <v>0</v>
      </c>
      <c r="BA334" s="611">
        <f t="shared" si="351"/>
        <v>0</v>
      </c>
      <c r="BB334" s="58" t="s">
        <v>231</v>
      </c>
      <c r="BC334" s="63"/>
      <c r="BD334" s="63"/>
      <c r="BE334" s="43">
        <v>2016</v>
      </c>
      <c r="BF334" s="62"/>
      <c r="BG334" s="62"/>
    </row>
    <row r="335" spans="1:59" s="630" customFormat="1" ht="22.2" customHeight="1">
      <c r="A335" s="626" t="s">
        <v>123</v>
      </c>
      <c r="B335" s="672"/>
      <c r="C335" s="628"/>
      <c r="D335" s="628">
        <f t="shared" si="345"/>
        <v>0</v>
      </c>
      <c r="E335" s="628"/>
      <c r="F335" s="628"/>
      <c r="G335" s="628"/>
      <c r="H335" s="628"/>
      <c r="I335" s="628"/>
      <c r="J335" s="628"/>
      <c r="K335" s="628"/>
      <c r="L335" s="628"/>
      <c r="M335" s="628"/>
      <c r="N335" s="628"/>
      <c r="O335" s="628"/>
      <c r="P335" s="628"/>
      <c r="Q335" s="628"/>
      <c r="R335" s="628"/>
      <c r="S335" s="628"/>
      <c r="T335" s="628"/>
      <c r="U335" s="628"/>
      <c r="V335" s="628"/>
      <c r="W335" s="628"/>
      <c r="X335" s="628"/>
      <c r="Y335" s="628"/>
      <c r="Z335" s="628"/>
      <c r="AA335" s="628"/>
      <c r="AB335" s="628"/>
      <c r="AC335" s="628"/>
      <c r="AD335" s="628"/>
      <c r="AE335" s="628"/>
      <c r="AF335" s="628"/>
      <c r="AG335" s="628"/>
      <c r="AH335" s="628"/>
      <c r="AI335" s="628"/>
      <c r="AJ335" s="628"/>
      <c r="AK335" s="628"/>
      <c r="AL335" s="628"/>
      <c r="AM335" s="628"/>
      <c r="AN335" s="628"/>
      <c r="AO335" s="628"/>
      <c r="AP335" s="628"/>
      <c r="AQ335" s="628"/>
      <c r="AR335" s="628"/>
      <c r="AS335" s="628"/>
      <c r="AT335" s="628"/>
      <c r="AU335" s="628"/>
      <c r="AV335" s="628"/>
      <c r="AW335" s="628"/>
      <c r="AX335" s="628"/>
      <c r="AY335" s="628"/>
      <c r="AZ335" s="628"/>
      <c r="BA335" s="628"/>
      <c r="BB335" s="604" t="s">
        <v>231</v>
      </c>
      <c r="BC335" s="629"/>
      <c r="BD335" s="629"/>
      <c r="BE335" s="641">
        <v>2016</v>
      </c>
      <c r="BF335" s="642"/>
      <c r="BG335" s="642"/>
    </row>
    <row r="336" spans="1:59" s="630" customFormat="1" ht="22.2" customHeight="1">
      <c r="A336" s="626" t="s">
        <v>123</v>
      </c>
      <c r="B336" s="672"/>
      <c r="C336" s="628"/>
      <c r="D336" s="628">
        <f t="shared" si="345"/>
        <v>0</v>
      </c>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8"/>
      <c r="AA336" s="628"/>
      <c r="AB336" s="628"/>
      <c r="AC336" s="628"/>
      <c r="AD336" s="628"/>
      <c r="AE336" s="628"/>
      <c r="AF336" s="628"/>
      <c r="AG336" s="628"/>
      <c r="AH336" s="628"/>
      <c r="AI336" s="628"/>
      <c r="AJ336" s="628"/>
      <c r="AK336" s="628"/>
      <c r="AL336" s="628"/>
      <c r="AM336" s="628"/>
      <c r="AN336" s="628"/>
      <c r="AO336" s="628"/>
      <c r="AP336" s="628"/>
      <c r="AQ336" s="628"/>
      <c r="AR336" s="628"/>
      <c r="AS336" s="628"/>
      <c r="AT336" s="628"/>
      <c r="AU336" s="628"/>
      <c r="AV336" s="628"/>
      <c r="AW336" s="628"/>
      <c r="AX336" s="628"/>
      <c r="AY336" s="628"/>
      <c r="AZ336" s="628"/>
      <c r="BA336" s="628"/>
      <c r="BB336" s="604" t="s">
        <v>231</v>
      </c>
      <c r="BC336" s="629"/>
      <c r="BD336" s="629"/>
      <c r="BE336" s="641">
        <v>2016</v>
      </c>
      <c r="BF336" s="642"/>
      <c r="BG336" s="642"/>
    </row>
    <row r="337" spans="1:59" s="45" customFormat="1" ht="22.2" customHeight="1">
      <c r="A337" s="346" t="s">
        <v>125</v>
      </c>
      <c r="B337" s="615" t="s">
        <v>510</v>
      </c>
      <c r="C337" s="611">
        <f>SUM(C338,C341)</f>
        <v>0</v>
      </c>
      <c r="D337" s="611">
        <f>SUM(D338+D341)</f>
        <v>0</v>
      </c>
      <c r="E337" s="611">
        <f t="shared" ref="E337:K337" si="352">SUM(E338,E341)</f>
        <v>0</v>
      </c>
      <c r="F337" s="611">
        <f t="shared" si="352"/>
        <v>0</v>
      </c>
      <c r="G337" s="611">
        <f t="shared" si="352"/>
        <v>0</v>
      </c>
      <c r="H337" s="611">
        <f t="shared" si="352"/>
        <v>0</v>
      </c>
      <c r="I337" s="611">
        <f t="shared" si="352"/>
        <v>0</v>
      </c>
      <c r="J337" s="611">
        <f t="shared" si="352"/>
        <v>0</v>
      </c>
      <c r="K337" s="611">
        <f t="shared" si="352"/>
        <v>0</v>
      </c>
      <c r="L337" s="611"/>
      <c r="M337" s="611">
        <f t="shared" ref="M337:AF337" si="353">SUM(M338,M341)</f>
        <v>0</v>
      </c>
      <c r="N337" s="611">
        <f t="shared" si="353"/>
        <v>0</v>
      </c>
      <c r="O337" s="611">
        <f t="shared" si="353"/>
        <v>0</v>
      </c>
      <c r="P337" s="611">
        <f t="shared" si="353"/>
        <v>0</v>
      </c>
      <c r="Q337" s="611">
        <f t="shared" si="353"/>
        <v>0</v>
      </c>
      <c r="R337" s="611">
        <f t="shared" si="353"/>
        <v>0</v>
      </c>
      <c r="S337" s="611">
        <f t="shared" si="353"/>
        <v>0</v>
      </c>
      <c r="T337" s="611">
        <f t="shared" si="353"/>
        <v>0</v>
      </c>
      <c r="U337" s="611">
        <f t="shared" si="353"/>
        <v>0</v>
      </c>
      <c r="V337" s="611">
        <f t="shared" si="353"/>
        <v>0</v>
      </c>
      <c r="W337" s="611">
        <f t="shared" si="353"/>
        <v>0</v>
      </c>
      <c r="X337" s="611">
        <f t="shared" si="353"/>
        <v>0</v>
      </c>
      <c r="Y337" s="611">
        <f t="shared" si="353"/>
        <v>0</v>
      </c>
      <c r="Z337" s="611">
        <f t="shared" si="353"/>
        <v>0</v>
      </c>
      <c r="AA337" s="611">
        <f t="shared" si="353"/>
        <v>0</v>
      </c>
      <c r="AB337" s="611">
        <f t="shared" si="353"/>
        <v>0</v>
      </c>
      <c r="AC337" s="611">
        <f t="shared" si="353"/>
        <v>0</v>
      </c>
      <c r="AD337" s="611">
        <f t="shared" si="353"/>
        <v>0</v>
      </c>
      <c r="AE337" s="611">
        <f t="shared" si="353"/>
        <v>0</v>
      </c>
      <c r="AF337" s="611">
        <f t="shared" si="353"/>
        <v>0</v>
      </c>
      <c r="AG337" s="611"/>
      <c r="AH337" s="611">
        <f t="shared" ref="AH337:BA337" si="354">SUM(AH338,AH341)</f>
        <v>0</v>
      </c>
      <c r="AI337" s="611">
        <f t="shared" si="354"/>
        <v>0</v>
      </c>
      <c r="AJ337" s="611">
        <f t="shared" si="354"/>
        <v>0</v>
      </c>
      <c r="AK337" s="611">
        <f t="shared" si="354"/>
        <v>0</v>
      </c>
      <c r="AL337" s="611">
        <f t="shared" si="354"/>
        <v>0</v>
      </c>
      <c r="AM337" s="611">
        <f t="shared" si="354"/>
        <v>0</v>
      </c>
      <c r="AN337" s="611">
        <f t="shared" si="354"/>
        <v>0</v>
      </c>
      <c r="AO337" s="611">
        <f t="shared" si="354"/>
        <v>0</v>
      </c>
      <c r="AP337" s="611">
        <f t="shared" si="354"/>
        <v>0</v>
      </c>
      <c r="AQ337" s="611">
        <f t="shared" si="354"/>
        <v>0</v>
      </c>
      <c r="AR337" s="611">
        <f t="shared" si="354"/>
        <v>0</v>
      </c>
      <c r="AS337" s="611">
        <f t="shared" si="354"/>
        <v>0</v>
      </c>
      <c r="AT337" s="611">
        <f t="shared" si="354"/>
        <v>0</v>
      </c>
      <c r="AU337" s="611">
        <f t="shared" si="354"/>
        <v>0</v>
      </c>
      <c r="AV337" s="611">
        <f t="shared" si="354"/>
        <v>0</v>
      </c>
      <c r="AW337" s="611">
        <f t="shared" si="354"/>
        <v>0</v>
      </c>
      <c r="AX337" s="611">
        <f t="shared" si="354"/>
        <v>0</v>
      </c>
      <c r="AY337" s="611">
        <f t="shared" si="354"/>
        <v>0</v>
      </c>
      <c r="AZ337" s="611">
        <f t="shared" si="354"/>
        <v>0</v>
      </c>
      <c r="BA337" s="611">
        <f t="shared" si="354"/>
        <v>0</v>
      </c>
      <c r="BB337" s="58" t="s">
        <v>231</v>
      </c>
      <c r="BC337" s="63"/>
      <c r="BD337" s="63"/>
      <c r="BE337" s="43">
        <v>2016</v>
      </c>
      <c r="BF337" s="62"/>
      <c r="BG337" s="62"/>
    </row>
    <row r="338" spans="1:59" s="613" customFormat="1" ht="22.2" customHeight="1">
      <c r="A338" s="346" t="s">
        <v>125</v>
      </c>
      <c r="B338" s="65" t="s">
        <v>480</v>
      </c>
      <c r="C338" s="611"/>
      <c r="D338" s="611">
        <f t="shared" ref="D338:D343" si="355">SUM(E338:BA338)</f>
        <v>0</v>
      </c>
      <c r="E338" s="611">
        <f t="shared" ref="E338:K338" si="356">SUM(E339:E340)</f>
        <v>0</v>
      </c>
      <c r="F338" s="611">
        <f t="shared" si="356"/>
        <v>0</v>
      </c>
      <c r="G338" s="611">
        <f t="shared" si="356"/>
        <v>0</v>
      </c>
      <c r="H338" s="611">
        <f t="shared" si="356"/>
        <v>0</v>
      </c>
      <c r="I338" s="611">
        <f t="shared" si="356"/>
        <v>0</v>
      </c>
      <c r="J338" s="611">
        <f t="shared" si="356"/>
        <v>0</v>
      </c>
      <c r="K338" s="611">
        <f t="shared" si="356"/>
        <v>0</v>
      </c>
      <c r="L338" s="611"/>
      <c r="M338" s="611">
        <f t="shared" ref="M338:AF338" si="357">SUM(M339:M340)</f>
        <v>0</v>
      </c>
      <c r="N338" s="611">
        <f t="shared" si="357"/>
        <v>0</v>
      </c>
      <c r="O338" s="611">
        <f t="shared" si="357"/>
        <v>0</v>
      </c>
      <c r="P338" s="611">
        <f t="shared" si="357"/>
        <v>0</v>
      </c>
      <c r="Q338" s="611">
        <f t="shared" si="357"/>
        <v>0</v>
      </c>
      <c r="R338" s="611">
        <f t="shared" si="357"/>
        <v>0</v>
      </c>
      <c r="S338" s="611">
        <f t="shared" si="357"/>
        <v>0</v>
      </c>
      <c r="T338" s="611">
        <f t="shared" si="357"/>
        <v>0</v>
      </c>
      <c r="U338" s="611">
        <f t="shared" si="357"/>
        <v>0</v>
      </c>
      <c r="V338" s="611">
        <f t="shared" si="357"/>
        <v>0</v>
      </c>
      <c r="W338" s="611">
        <f t="shared" si="357"/>
        <v>0</v>
      </c>
      <c r="X338" s="611">
        <f t="shared" si="357"/>
        <v>0</v>
      </c>
      <c r="Y338" s="611">
        <f t="shared" si="357"/>
        <v>0</v>
      </c>
      <c r="Z338" s="611">
        <f t="shared" si="357"/>
        <v>0</v>
      </c>
      <c r="AA338" s="611">
        <f t="shared" si="357"/>
        <v>0</v>
      </c>
      <c r="AB338" s="611">
        <f t="shared" si="357"/>
        <v>0</v>
      </c>
      <c r="AC338" s="611">
        <f t="shared" si="357"/>
        <v>0</v>
      </c>
      <c r="AD338" s="611">
        <f t="shared" si="357"/>
        <v>0</v>
      </c>
      <c r="AE338" s="611">
        <f t="shared" si="357"/>
        <v>0</v>
      </c>
      <c r="AF338" s="611">
        <f t="shared" si="357"/>
        <v>0</v>
      </c>
      <c r="AG338" s="611"/>
      <c r="AH338" s="611">
        <f t="shared" ref="AH338:BA338" si="358">SUM(AH339:AH340)</f>
        <v>0</v>
      </c>
      <c r="AI338" s="611">
        <f t="shared" si="358"/>
        <v>0</v>
      </c>
      <c r="AJ338" s="611">
        <f t="shared" si="358"/>
        <v>0</v>
      </c>
      <c r="AK338" s="611">
        <f t="shared" si="358"/>
        <v>0</v>
      </c>
      <c r="AL338" s="611">
        <f t="shared" si="358"/>
        <v>0</v>
      </c>
      <c r="AM338" s="611">
        <f t="shared" si="358"/>
        <v>0</v>
      </c>
      <c r="AN338" s="611">
        <f t="shared" si="358"/>
        <v>0</v>
      </c>
      <c r="AO338" s="611">
        <f t="shared" si="358"/>
        <v>0</v>
      </c>
      <c r="AP338" s="611">
        <f t="shared" si="358"/>
        <v>0</v>
      </c>
      <c r="AQ338" s="611">
        <f t="shared" si="358"/>
        <v>0</v>
      </c>
      <c r="AR338" s="611">
        <f t="shared" si="358"/>
        <v>0</v>
      </c>
      <c r="AS338" s="611">
        <f t="shared" si="358"/>
        <v>0</v>
      </c>
      <c r="AT338" s="611">
        <f t="shared" si="358"/>
        <v>0</v>
      </c>
      <c r="AU338" s="611">
        <f t="shared" si="358"/>
        <v>0</v>
      </c>
      <c r="AV338" s="611">
        <f t="shared" si="358"/>
        <v>0</v>
      </c>
      <c r="AW338" s="611">
        <f t="shared" si="358"/>
        <v>0</v>
      </c>
      <c r="AX338" s="611">
        <f t="shared" si="358"/>
        <v>0</v>
      </c>
      <c r="AY338" s="611">
        <f t="shared" si="358"/>
        <v>0</v>
      </c>
      <c r="AZ338" s="611">
        <f t="shared" si="358"/>
        <v>0</v>
      </c>
      <c r="BA338" s="611">
        <f t="shared" si="358"/>
        <v>0</v>
      </c>
      <c r="BB338" s="58" t="s">
        <v>231</v>
      </c>
      <c r="BC338" s="63"/>
      <c r="BD338" s="63"/>
      <c r="BE338" s="43">
        <v>2016</v>
      </c>
      <c r="BF338" s="62"/>
      <c r="BG338" s="62"/>
    </row>
    <row r="339" spans="1:59" s="630" customFormat="1" ht="22.2" customHeight="1">
      <c r="A339" s="626" t="s">
        <v>125</v>
      </c>
      <c r="B339" s="672"/>
      <c r="C339" s="628"/>
      <c r="D339" s="628">
        <f t="shared" si="355"/>
        <v>0</v>
      </c>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8"/>
      <c r="AA339" s="628"/>
      <c r="AB339" s="628"/>
      <c r="AC339" s="628"/>
      <c r="AD339" s="628"/>
      <c r="AE339" s="628"/>
      <c r="AF339" s="628"/>
      <c r="AG339" s="628"/>
      <c r="AH339" s="628"/>
      <c r="AI339" s="628"/>
      <c r="AJ339" s="628"/>
      <c r="AK339" s="628"/>
      <c r="AL339" s="628"/>
      <c r="AM339" s="628"/>
      <c r="AN339" s="628"/>
      <c r="AO339" s="628"/>
      <c r="AP339" s="628"/>
      <c r="AQ339" s="628"/>
      <c r="AR339" s="628"/>
      <c r="AS339" s="628"/>
      <c r="AT339" s="628"/>
      <c r="AU339" s="628"/>
      <c r="AV339" s="628"/>
      <c r="AW339" s="628"/>
      <c r="AX339" s="628"/>
      <c r="AY339" s="628"/>
      <c r="AZ339" s="628"/>
      <c r="BA339" s="628"/>
      <c r="BB339" s="604" t="s">
        <v>231</v>
      </c>
      <c r="BC339" s="629"/>
      <c r="BD339" s="629"/>
      <c r="BE339" s="641">
        <v>2016</v>
      </c>
      <c r="BF339" s="642"/>
      <c r="BG339" s="642"/>
    </row>
    <row r="340" spans="1:59" s="630" customFormat="1" ht="22.2" customHeight="1">
      <c r="A340" s="626" t="s">
        <v>125</v>
      </c>
      <c r="B340" s="672"/>
      <c r="C340" s="628"/>
      <c r="D340" s="628">
        <f t="shared" si="355"/>
        <v>0</v>
      </c>
      <c r="E340" s="628"/>
      <c r="F340" s="628"/>
      <c r="G340" s="628"/>
      <c r="H340" s="628"/>
      <c r="I340" s="628"/>
      <c r="J340" s="628"/>
      <c r="K340" s="628"/>
      <c r="L340" s="628"/>
      <c r="M340" s="628"/>
      <c r="N340" s="628"/>
      <c r="O340" s="628"/>
      <c r="P340" s="628"/>
      <c r="Q340" s="628"/>
      <c r="R340" s="628"/>
      <c r="S340" s="628"/>
      <c r="T340" s="628"/>
      <c r="U340" s="628"/>
      <c r="V340" s="628"/>
      <c r="W340" s="628"/>
      <c r="X340" s="628"/>
      <c r="Y340" s="628"/>
      <c r="Z340" s="628"/>
      <c r="AA340" s="628"/>
      <c r="AB340" s="628"/>
      <c r="AC340" s="628"/>
      <c r="AD340" s="628"/>
      <c r="AE340" s="628"/>
      <c r="AF340" s="628"/>
      <c r="AG340" s="628"/>
      <c r="AH340" s="628"/>
      <c r="AI340" s="628"/>
      <c r="AJ340" s="628"/>
      <c r="AK340" s="628"/>
      <c r="AL340" s="628"/>
      <c r="AM340" s="628"/>
      <c r="AN340" s="628"/>
      <c r="AO340" s="628"/>
      <c r="AP340" s="628"/>
      <c r="AQ340" s="628"/>
      <c r="AR340" s="628"/>
      <c r="AS340" s="628"/>
      <c r="AT340" s="628"/>
      <c r="AU340" s="628"/>
      <c r="AV340" s="628"/>
      <c r="AW340" s="628"/>
      <c r="AX340" s="628"/>
      <c r="AY340" s="628"/>
      <c r="AZ340" s="628"/>
      <c r="BA340" s="628"/>
      <c r="BB340" s="604" t="s">
        <v>231</v>
      </c>
      <c r="BC340" s="629"/>
      <c r="BD340" s="629"/>
      <c r="BE340" s="641">
        <v>2016</v>
      </c>
      <c r="BF340" s="642"/>
      <c r="BG340" s="642"/>
    </row>
    <row r="341" spans="1:59" s="613" customFormat="1" ht="22.2" customHeight="1">
      <c r="A341" s="346" t="s">
        <v>125</v>
      </c>
      <c r="B341" s="65" t="s">
        <v>481</v>
      </c>
      <c r="C341" s="611"/>
      <c r="D341" s="611">
        <f t="shared" si="355"/>
        <v>0</v>
      </c>
      <c r="E341" s="611">
        <f t="shared" ref="E341:K341" si="359">SUM(E342:E343)</f>
        <v>0</v>
      </c>
      <c r="F341" s="611">
        <f t="shared" si="359"/>
        <v>0</v>
      </c>
      <c r="G341" s="611">
        <f t="shared" si="359"/>
        <v>0</v>
      </c>
      <c r="H341" s="611">
        <f t="shared" si="359"/>
        <v>0</v>
      </c>
      <c r="I341" s="611">
        <f t="shared" si="359"/>
        <v>0</v>
      </c>
      <c r="J341" s="611">
        <f t="shared" si="359"/>
        <v>0</v>
      </c>
      <c r="K341" s="611">
        <f t="shared" si="359"/>
        <v>0</v>
      </c>
      <c r="L341" s="611"/>
      <c r="M341" s="611">
        <f t="shared" ref="M341:AF341" si="360">SUM(M342:M343)</f>
        <v>0</v>
      </c>
      <c r="N341" s="611">
        <f t="shared" si="360"/>
        <v>0</v>
      </c>
      <c r="O341" s="611">
        <f t="shared" si="360"/>
        <v>0</v>
      </c>
      <c r="P341" s="611">
        <f t="shared" si="360"/>
        <v>0</v>
      </c>
      <c r="Q341" s="611">
        <f t="shared" si="360"/>
        <v>0</v>
      </c>
      <c r="R341" s="611">
        <f t="shared" si="360"/>
        <v>0</v>
      </c>
      <c r="S341" s="611">
        <f t="shared" si="360"/>
        <v>0</v>
      </c>
      <c r="T341" s="611">
        <f t="shared" si="360"/>
        <v>0</v>
      </c>
      <c r="U341" s="611">
        <f t="shared" si="360"/>
        <v>0</v>
      </c>
      <c r="V341" s="611">
        <f t="shared" si="360"/>
        <v>0</v>
      </c>
      <c r="W341" s="611">
        <f t="shared" si="360"/>
        <v>0</v>
      </c>
      <c r="X341" s="611">
        <f t="shared" si="360"/>
        <v>0</v>
      </c>
      <c r="Y341" s="611">
        <f t="shared" si="360"/>
        <v>0</v>
      </c>
      <c r="Z341" s="611">
        <f t="shared" si="360"/>
        <v>0</v>
      </c>
      <c r="AA341" s="611">
        <f t="shared" si="360"/>
        <v>0</v>
      </c>
      <c r="AB341" s="611">
        <f t="shared" si="360"/>
        <v>0</v>
      </c>
      <c r="AC341" s="611">
        <f t="shared" si="360"/>
        <v>0</v>
      </c>
      <c r="AD341" s="611">
        <f t="shared" si="360"/>
        <v>0</v>
      </c>
      <c r="AE341" s="611">
        <f t="shared" si="360"/>
        <v>0</v>
      </c>
      <c r="AF341" s="611">
        <f t="shared" si="360"/>
        <v>0</v>
      </c>
      <c r="AG341" s="611"/>
      <c r="AH341" s="611">
        <f t="shared" ref="AH341:BA341" si="361">SUM(AH342:AH343)</f>
        <v>0</v>
      </c>
      <c r="AI341" s="611">
        <f t="shared" si="361"/>
        <v>0</v>
      </c>
      <c r="AJ341" s="611">
        <f t="shared" si="361"/>
        <v>0</v>
      </c>
      <c r="AK341" s="611">
        <f t="shared" si="361"/>
        <v>0</v>
      </c>
      <c r="AL341" s="611">
        <f t="shared" si="361"/>
        <v>0</v>
      </c>
      <c r="AM341" s="611">
        <f t="shared" si="361"/>
        <v>0</v>
      </c>
      <c r="AN341" s="611">
        <f t="shared" si="361"/>
        <v>0</v>
      </c>
      <c r="AO341" s="611">
        <f t="shared" si="361"/>
        <v>0</v>
      </c>
      <c r="AP341" s="611">
        <f t="shared" si="361"/>
        <v>0</v>
      </c>
      <c r="AQ341" s="611">
        <f t="shared" si="361"/>
        <v>0</v>
      </c>
      <c r="AR341" s="611">
        <f t="shared" si="361"/>
        <v>0</v>
      </c>
      <c r="AS341" s="611">
        <f t="shared" si="361"/>
        <v>0</v>
      </c>
      <c r="AT341" s="611">
        <f t="shared" si="361"/>
        <v>0</v>
      </c>
      <c r="AU341" s="611">
        <f t="shared" si="361"/>
        <v>0</v>
      </c>
      <c r="AV341" s="611">
        <f t="shared" si="361"/>
        <v>0</v>
      </c>
      <c r="AW341" s="611">
        <f t="shared" si="361"/>
        <v>0</v>
      </c>
      <c r="AX341" s="611">
        <f t="shared" si="361"/>
        <v>0</v>
      </c>
      <c r="AY341" s="611">
        <f t="shared" si="361"/>
        <v>0</v>
      </c>
      <c r="AZ341" s="611">
        <f t="shared" si="361"/>
        <v>0</v>
      </c>
      <c r="BA341" s="611">
        <f t="shared" si="361"/>
        <v>0</v>
      </c>
      <c r="BB341" s="58" t="s">
        <v>231</v>
      </c>
      <c r="BC341" s="63"/>
      <c r="BD341" s="63"/>
      <c r="BE341" s="43">
        <v>2016</v>
      </c>
      <c r="BF341" s="62"/>
      <c r="BG341" s="62"/>
    </row>
    <row r="342" spans="1:59" s="630" customFormat="1" ht="22.2" customHeight="1">
      <c r="A342" s="626" t="s">
        <v>125</v>
      </c>
      <c r="B342" s="672"/>
      <c r="C342" s="628"/>
      <c r="D342" s="628">
        <f t="shared" si="355"/>
        <v>0</v>
      </c>
      <c r="E342" s="628"/>
      <c r="F342" s="628"/>
      <c r="G342" s="628"/>
      <c r="H342" s="628"/>
      <c r="I342" s="628"/>
      <c r="J342" s="628"/>
      <c r="K342" s="628"/>
      <c r="L342" s="628"/>
      <c r="M342" s="628"/>
      <c r="N342" s="628"/>
      <c r="O342" s="628"/>
      <c r="P342" s="628"/>
      <c r="Q342" s="628"/>
      <c r="R342" s="628"/>
      <c r="S342" s="628"/>
      <c r="T342" s="628"/>
      <c r="U342" s="628"/>
      <c r="V342" s="628"/>
      <c r="W342" s="628"/>
      <c r="X342" s="628"/>
      <c r="Y342" s="628"/>
      <c r="Z342" s="628"/>
      <c r="AA342" s="628"/>
      <c r="AB342" s="628"/>
      <c r="AC342" s="628"/>
      <c r="AD342" s="628"/>
      <c r="AE342" s="628"/>
      <c r="AF342" s="628"/>
      <c r="AG342" s="628"/>
      <c r="AH342" s="628"/>
      <c r="AI342" s="628"/>
      <c r="AJ342" s="628"/>
      <c r="AK342" s="628"/>
      <c r="AL342" s="628"/>
      <c r="AM342" s="628"/>
      <c r="AN342" s="628"/>
      <c r="AO342" s="628"/>
      <c r="AP342" s="628"/>
      <c r="AQ342" s="628"/>
      <c r="AR342" s="628"/>
      <c r="AS342" s="628"/>
      <c r="AT342" s="628"/>
      <c r="AU342" s="628"/>
      <c r="AV342" s="628"/>
      <c r="AW342" s="628"/>
      <c r="AX342" s="628"/>
      <c r="AY342" s="628"/>
      <c r="AZ342" s="628"/>
      <c r="BA342" s="628"/>
      <c r="BB342" s="604" t="s">
        <v>231</v>
      </c>
      <c r="BC342" s="629"/>
      <c r="BD342" s="629"/>
      <c r="BE342" s="641">
        <v>2016</v>
      </c>
      <c r="BF342" s="642"/>
      <c r="BG342" s="642"/>
    </row>
    <row r="343" spans="1:59" s="630" customFormat="1" ht="22.2" customHeight="1">
      <c r="A343" s="626" t="s">
        <v>125</v>
      </c>
      <c r="B343" s="672"/>
      <c r="C343" s="628"/>
      <c r="D343" s="628">
        <f t="shared" si="355"/>
        <v>0</v>
      </c>
      <c r="E343" s="628"/>
      <c r="F343" s="628"/>
      <c r="G343" s="628"/>
      <c r="H343" s="628"/>
      <c r="I343" s="628"/>
      <c r="J343" s="628"/>
      <c r="K343" s="628"/>
      <c r="L343" s="628"/>
      <c r="M343" s="628"/>
      <c r="N343" s="628"/>
      <c r="O343" s="628"/>
      <c r="P343" s="628"/>
      <c r="Q343" s="628"/>
      <c r="R343" s="628"/>
      <c r="S343" s="628"/>
      <c r="T343" s="628"/>
      <c r="U343" s="628"/>
      <c r="V343" s="628"/>
      <c r="W343" s="628"/>
      <c r="X343" s="628"/>
      <c r="Y343" s="628"/>
      <c r="Z343" s="628"/>
      <c r="AA343" s="628"/>
      <c r="AB343" s="628"/>
      <c r="AC343" s="628"/>
      <c r="AD343" s="628"/>
      <c r="AE343" s="628"/>
      <c r="AF343" s="628"/>
      <c r="AG343" s="628"/>
      <c r="AH343" s="628"/>
      <c r="AI343" s="628"/>
      <c r="AJ343" s="628"/>
      <c r="AK343" s="628"/>
      <c r="AL343" s="628"/>
      <c r="AM343" s="628"/>
      <c r="AN343" s="628"/>
      <c r="AO343" s="628"/>
      <c r="AP343" s="628"/>
      <c r="AQ343" s="628"/>
      <c r="AR343" s="628"/>
      <c r="AS343" s="628"/>
      <c r="AT343" s="628"/>
      <c r="AU343" s="628"/>
      <c r="AV343" s="628"/>
      <c r="AW343" s="628"/>
      <c r="AX343" s="628"/>
      <c r="AY343" s="628"/>
      <c r="AZ343" s="628"/>
      <c r="BA343" s="628"/>
      <c r="BB343" s="604" t="s">
        <v>231</v>
      </c>
      <c r="BC343" s="629"/>
      <c r="BD343" s="629"/>
      <c r="BE343" s="641">
        <v>2016</v>
      </c>
      <c r="BF343" s="642"/>
      <c r="BG343" s="642"/>
    </row>
    <row r="344" spans="1:59" s="45" customFormat="1" ht="22.2" customHeight="1">
      <c r="A344" s="346" t="s">
        <v>127</v>
      </c>
      <c r="B344" s="615" t="s">
        <v>456</v>
      </c>
      <c r="C344" s="611">
        <f>SUM(C345,C348)</f>
        <v>0</v>
      </c>
      <c r="D344" s="611">
        <f>SUM(D345+D348)</f>
        <v>0</v>
      </c>
      <c r="E344" s="611">
        <f t="shared" ref="E344:K344" si="362">SUM(E345,E348)</f>
        <v>0</v>
      </c>
      <c r="F344" s="611">
        <f t="shared" si="362"/>
        <v>0</v>
      </c>
      <c r="G344" s="611">
        <f t="shared" si="362"/>
        <v>0</v>
      </c>
      <c r="H344" s="611">
        <f t="shared" si="362"/>
        <v>0</v>
      </c>
      <c r="I344" s="611">
        <f t="shared" si="362"/>
        <v>0</v>
      </c>
      <c r="J344" s="611">
        <f t="shared" si="362"/>
        <v>0</v>
      </c>
      <c r="K344" s="611">
        <f t="shared" si="362"/>
        <v>0</v>
      </c>
      <c r="L344" s="611"/>
      <c r="M344" s="611">
        <f t="shared" ref="M344:AF344" si="363">SUM(M345,M348)</f>
        <v>0</v>
      </c>
      <c r="N344" s="611">
        <f t="shared" si="363"/>
        <v>0</v>
      </c>
      <c r="O344" s="611">
        <f t="shared" si="363"/>
        <v>0</v>
      </c>
      <c r="P344" s="611">
        <f t="shared" si="363"/>
        <v>0</v>
      </c>
      <c r="Q344" s="611">
        <f t="shared" si="363"/>
        <v>0</v>
      </c>
      <c r="R344" s="611">
        <f t="shared" si="363"/>
        <v>0</v>
      </c>
      <c r="S344" s="611">
        <f t="shared" si="363"/>
        <v>0</v>
      </c>
      <c r="T344" s="611">
        <f t="shared" si="363"/>
        <v>0</v>
      </c>
      <c r="U344" s="611">
        <f t="shared" si="363"/>
        <v>0</v>
      </c>
      <c r="V344" s="611">
        <f t="shared" si="363"/>
        <v>0</v>
      </c>
      <c r="W344" s="611">
        <f t="shared" si="363"/>
        <v>0</v>
      </c>
      <c r="X344" s="611">
        <f t="shared" si="363"/>
        <v>0</v>
      </c>
      <c r="Y344" s="611">
        <f t="shared" si="363"/>
        <v>0</v>
      </c>
      <c r="Z344" s="611">
        <f t="shared" si="363"/>
        <v>0</v>
      </c>
      <c r="AA344" s="611">
        <f t="shared" si="363"/>
        <v>0</v>
      </c>
      <c r="AB344" s="611">
        <f t="shared" si="363"/>
        <v>0</v>
      </c>
      <c r="AC344" s="611">
        <f t="shared" si="363"/>
        <v>0</v>
      </c>
      <c r="AD344" s="611">
        <f t="shared" si="363"/>
        <v>0</v>
      </c>
      <c r="AE344" s="611">
        <f t="shared" si="363"/>
        <v>0</v>
      </c>
      <c r="AF344" s="611">
        <f t="shared" si="363"/>
        <v>0</v>
      </c>
      <c r="AG344" s="611"/>
      <c r="AH344" s="611">
        <f t="shared" ref="AH344:BA344" si="364">SUM(AH345,AH348)</f>
        <v>0</v>
      </c>
      <c r="AI344" s="611">
        <f t="shared" si="364"/>
        <v>0</v>
      </c>
      <c r="AJ344" s="611">
        <f t="shared" si="364"/>
        <v>0</v>
      </c>
      <c r="AK344" s="611">
        <f t="shared" si="364"/>
        <v>0</v>
      </c>
      <c r="AL344" s="611">
        <f t="shared" si="364"/>
        <v>0</v>
      </c>
      <c r="AM344" s="611">
        <f t="shared" si="364"/>
        <v>0</v>
      </c>
      <c r="AN344" s="611">
        <f t="shared" si="364"/>
        <v>0</v>
      </c>
      <c r="AO344" s="611">
        <f t="shared" si="364"/>
        <v>0</v>
      </c>
      <c r="AP344" s="611">
        <f t="shared" si="364"/>
        <v>0</v>
      </c>
      <c r="AQ344" s="611">
        <f t="shared" si="364"/>
        <v>0</v>
      </c>
      <c r="AR344" s="611">
        <f t="shared" si="364"/>
        <v>0</v>
      </c>
      <c r="AS344" s="611">
        <f t="shared" si="364"/>
        <v>0</v>
      </c>
      <c r="AT344" s="611">
        <f t="shared" si="364"/>
        <v>0</v>
      </c>
      <c r="AU344" s="611">
        <f t="shared" si="364"/>
        <v>0</v>
      </c>
      <c r="AV344" s="611">
        <f t="shared" si="364"/>
        <v>0</v>
      </c>
      <c r="AW344" s="611">
        <f t="shared" si="364"/>
        <v>0</v>
      </c>
      <c r="AX344" s="611">
        <f t="shared" si="364"/>
        <v>0</v>
      </c>
      <c r="AY344" s="611">
        <f t="shared" si="364"/>
        <v>0</v>
      </c>
      <c r="AZ344" s="611">
        <f t="shared" si="364"/>
        <v>0</v>
      </c>
      <c r="BA344" s="611">
        <f t="shared" si="364"/>
        <v>0</v>
      </c>
      <c r="BB344" s="58" t="s">
        <v>231</v>
      </c>
      <c r="BC344" s="63"/>
      <c r="BD344" s="63"/>
      <c r="BE344" s="43">
        <v>2016</v>
      </c>
      <c r="BF344" s="62"/>
      <c r="BG344" s="62"/>
    </row>
    <row r="345" spans="1:59" s="613" customFormat="1" ht="22.2" customHeight="1">
      <c r="A345" s="346" t="s">
        <v>127</v>
      </c>
      <c r="B345" s="65" t="s">
        <v>480</v>
      </c>
      <c r="C345" s="611"/>
      <c r="D345" s="611">
        <f t="shared" ref="D345:D350" si="365">SUM(E345:BA345)</f>
        <v>0</v>
      </c>
      <c r="E345" s="611">
        <f t="shared" ref="E345:K345" si="366">SUM(E346:E347)</f>
        <v>0</v>
      </c>
      <c r="F345" s="611">
        <f t="shared" si="366"/>
        <v>0</v>
      </c>
      <c r="G345" s="611">
        <f t="shared" si="366"/>
        <v>0</v>
      </c>
      <c r="H345" s="611">
        <f t="shared" si="366"/>
        <v>0</v>
      </c>
      <c r="I345" s="611">
        <f t="shared" si="366"/>
        <v>0</v>
      </c>
      <c r="J345" s="611">
        <f t="shared" si="366"/>
        <v>0</v>
      </c>
      <c r="K345" s="611">
        <f t="shared" si="366"/>
        <v>0</v>
      </c>
      <c r="L345" s="611"/>
      <c r="M345" s="611">
        <f t="shared" ref="M345:AF345" si="367">SUM(M346:M347)</f>
        <v>0</v>
      </c>
      <c r="N345" s="611">
        <f t="shared" si="367"/>
        <v>0</v>
      </c>
      <c r="O345" s="611">
        <f t="shared" si="367"/>
        <v>0</v>
      </c>
      <c r="P345" s="611">
        <f t="shared" si="367"/>
        <v>0</v>
      </c>
      <c r="Q345" s="611">
        <f t="shared" si="367"/>
        <v>0</v>
      </c>
      <c r="R345" s="611">
        <f t="shared" si="367"/>
        <v>0</v>
      </c>
      <c r="S345" s="611">
        <f t="shared" si="367"/>
        <v>0</v>
      </c>
      <c r="T345" s="611">
        <f t="shared" si="367"/>
        <v>0</v>
      </c>
      <c r="U345" s="611">
        <f t="shared" si="367"/>
        <v>0</v>
      </c>
      <c r="V345" s="611">
        <f t="shared" si="367"/>
        <v>0</v>
      </c>
      <c r="W345" s="611">
        <f t="shared" si="367"/>
        <v>0</v>
      </c>
      <c r="X345" s="611">
        <f t="shared" si="367"/>
        <v>0</v>
      </c>
      <c r="Y345" s="611">
        <f t="shared" si="367"/>
        <v>0</v>
      </c>
      <c r="Z345" s="611">
        <f t="shared" si="367"/>
        <v>0</v>
      </c>
      <c r="AA345" s="611">
        <f t="shared" si="367"/>
        <v>0</v>
      </c>
      <c r="AB345" s="611">
        <f t="shared" si="367"/>
        <v>0</v>
      </c>
      <c r="AC345" s="611">
        <f t="shared" si="367"/>
        <v>0</v>
      </c>
      <c r="AD345" s="611">
        <f t="shared" si="367"/>
        <v>0</v>
      </c>
      <c r="AE345" s="611">
        <f t="shared" si="367"/>
        <v>0</v>
      </c>
      <c r="AF345" s="611">
        <f t="shared" si="367"/>
        <v>0</v>
      </c>
      <c r="AG345" s="611"/>
      <c r="AH345" s="611">
        <f t="shared" ref="AH345:BA345" si="368">SUM(AH346:AH347)</f>
        <v>0</v>
      </c>
      <c r="AI345" s="611">
        <f t="shared" si="368"/>
        <v>0</v>
      </c>
      <c r="AJ345" s="611">
        <f t="shared" si="368"/>
        <v>0</v>
      </c>
      <c r="AK345" s="611">
        <f t="shared" si="368"/>
        <v>0</v>
      </c>
      <c r="AL345" s="611">
        <f t="shared" si="368"/>
        <v>0</v>
      </c>
      <c r="AM345" s="611">
        <f t="shared" si="368"/>
        <v>0</v>
      </c>
      <c r="AN345" s="611">
        <f t="shared" si="368"/>
        <v>0</v>
      </c>
      <c r="AO345" s="611">
        <f t="shared" si="368"/>
        <v>0</v>
      </c>
      <c r="AP345" s="611">
        <f t="shared" si="368"/>
        <v>0</v>
      </c>
      <c r="AQ345" s="611">
        <f t="shared" si="368"/>
        <v>0</v>
      </c>
      <c r="AR345" s="611">
        <f t="shared" si="368"/>
        <v>0</v>
      </c>
      <c r="AS345" s="611">
        <f t="shared" si="368"/>
        <v>0</v>
      </c>
      <c r="AT345" s="611">
        <f t="shared" si="368"/>
        <v>0</v>
      </c>
      <c r="AU345" s="611">
        <f t="shared" si="368"/>
        <v>0</v>
      </c>
      <c r="AV345" s="611">
        <f t="shared" si="368"/>
        <v>0</v>
      </c>
      <c r="AW345" s="611">
        <f t="shared" si="368"/>
        <v>0</v>
      </c>
      <c r="AX345" s="611">
        <f t="shared" si="368"/>
        <v>0</v>
      </c>
      <c r="AY345" s="611">
        <f t="shared" si="368"/>
        <v>0</v>
      </c>
      <c r="AZ345" s="611">
        <f t="shared" si="368"/>
        <v>0</v>
      </c>
      <c r="BA345" s="611">
        <f t="shared" si="368"/>
        <v>0</v>
      </c>
      <c r="BB345" s="58" t="s">
        <v>231</v>
      </c>
      <c r="BC345" s="63"/>
      <c r="BD345" s="63"/>
      <c r="BE345" s="43">
        <v>2016</v>
      </c>
      <c r="BF345" s="62"/>
      <c r="BG345" s="62"/>
    </row>
    <row r="346" spans="1:59" s="630" customFormat="1" ht="22.2" customHeight="1">
      <c r="A346" s="626" t="s">
        <v>127</v>
      </c>
      <c r="B346" s="672"/>
      <c r="C346" s="628"/>
      <c r="D346" s="628">
        <f t="shared" si="365"/>
        <v>0</v>
      </c>
      <c r="E346" s="628"/>
      <c r="F346" s="628"/>
      <c r="G346" s="628"/>
      <c r="H346" s="628"/>
      <c r="I346" s="628"/>
      <c r="J346" s="628"/>
      <c r="K346" s="628"/>
      <c r="L346" s="628"/>
      <c r="M346" s="628"/>
      <c r="N346" s="628"/>
      <c r="O346" s="628"/>
      <c r="P346" s="628"/>
      <c r="Q346" s="628"/>
      <c r="R346" s="628"/>
      <c r="S346" s="628"/>
      <c r="T346" s="628"/>
      <c r="U346" s="628"/>
      <c r="V346" s="628"/>
      <c r="W346" s="628"/>
      <c r="X346" s="628"/>
      <c r="Y346" s="628"/>
      <c r="Z346" s="628"/>
      <c r="AA346" s="628"/>
      <c r="AB346" s="628"/>
      <c r="AC346" s="628"/>
      <c r="AD346" s="628"/>
      <c r="AE346" s="628"/>
      <c r="AF346" s="628"/>
      <c r="AG346" s="628"/>
      <c r="AH346" s="628"/>
      <c r="AI346" s="628"/>
      <c r="AJ346" s="628"/>
      <c r="AK346" s="628"/>
      <c r="AL346" s="628"/>
      <c r="AM346" s="628"/>
      <c r="AN346" s="628"/>
      <c r="AO346" s="628"/>
      <c r="AP346" s="628"/>
      <c r="AQ346" s="628"/>
      <c r="AR346" s="628"/>
      <c r="AS346" s="628"/>
      <c r="AT346" s="628"/>
      <c r="AU346" s="628"/>
      <c r="AV346" s="628"/>
      <c r="AW346" s="628"/>
      <c r="AX346" s="628"/>
      <c r="AY346" s="628"/>
      <c r="AZ346" s="628"/>
      <c r="BA346" s="628"/>
      <c r="BB346" s="604" t="s">
        <v>231</v>
      </c>
      <c r="BC346" s="629"/>
      <c r="BD346" s="629"/>
      <c r="BE346" s="641">
        <v>2016</v>
      </c>
      <c r="BF346" s="642"/>
      <c r="BG346" s="642"/>
    </row>
    <row r="347" spans="1:59" s="630" customFormat="1" ht="22.2" customHeight="1">
      <c r="A347" s="626" t="s">
        <v>127</v>
      </c>
      <c r="B347" s="672"/>
      <c r="C347" s="628"/>
      <c r="D347" s="628">
        <f t="shared" si="365"/>
        <v>0</v>
      </c>
      <c r="E347" s="628"/>
      <c r="F347" s="628"/>
      <c r="G347" s="628"/>
      <c r="H347" s="628"/>
      <c r="I347" s="628"/>
      <c r="J347" s="628"/>
      <c r="K347" s="628"/>
      <c r="L347" s="628"/>
      <c r="M347" s="628"/>
      <c r="N347" s="628"/>
      <c r="O347" s="628"/>
      <c r="P347" s="628"/>
      <c r="Q347" s="628"/>
      <c r="R347" s="628"/>
      <c r="S347" s="628"/>
      <c r="T347" s="628"/>
      <c r="U347" s="628"/>
      <c r="V347" s="628"/>
      <c r="W347" s="628"/>
      <c r="X347" s="628"/>
      <c r="Y347" s="628"/>
      <c r="Z347" s="628"/>
      <c r="AA347" s="628"/>
      <c r="AB347" s="628"/>
      <c r="AC347" s="628"/>
      <c r="AD347" s="628"/>
      <c r="AE347" s="628"/>
      <c r="AF347" s="628"/>
      <c r="AG347" s="628"/>
      <c r="AH347" s="628"/>
      <c r="AI347" s="628"/>
      <c r="AJ347" s="628"/>
      <c r="AK347" s="628"/>
      <c r="AL347" s="628"/>
      <c r="AM347" s="628"/>
      <c r="AN347" s="628"/>
      <c r="AO347" s="628"/>
      <c r="AP347" s="628"/>
      <c r="AQ347" s="628"/>
      <c r="AR347" s="628"/>
      <c r="AS347" s="628"/>
      <c r="AT347" s="628"/>
      <c r="AU347" s="628"/>
      <c r="AV347" s="628"/>
      <c r="AW347" s="628"/>
      <c r="AX347" s="628"/>
      <c r="AY347" s="628"/>
      <c r="AZ347" s="628"/>
      <c r="BA347" s="628"/>
      <c r="BB347" s="604" t="s">
        <v>231</v>
      </c>
      <c r="BC347" s="629"/>
      <c r="BD347" s="629"/>
      <c r="BE347" s="641">
        <v>2016</v>
      </c>
      <c r="BF347" s="642"/>
      <c r="BG347" s="642"/>
    </row>
    <row r="348" spans="1:59" s="613" customFormat="1" ht="22.2" customHeight="1">
      <c r="A348" s="346" t="s">
        <v>127</v>
      </c>
      <c r="B348" s="65" t="s">
        <v>481</v>
      </c>
      <c r="C348" s="611"/>
      <c r="D348" s="611">
        <f t="shared" si="365"/>
        <v>0</v>
      </c>
      <c r="E348" s="611">
        <f t="shared" ref="E348:K348" si="369">SUM(E349:E350)</f>
        <v>0</v>
      </c>
      <c r="F348" s="611">
        <f t="shared" si="369"/>
        <v>0</v>
      </c>
      <c r="G348" s="611">
        <f t="shared" si="369"/>
        <v>0</v>
      </c>
      <c r="H348" s="611">
        <f t="shared" si="369"/>
        <v>0</v>
      </c>
      <c r="I348" s="611">
        <f t="shared" si="369"/>
        <v>0</v>
      </c>
      <c r="J348" s="611">
        <f t="shared" si="369"/>
        <v>0</v>
      </c>
      <c r="K348" s="611">
        <f t="shared" si="369"/>
        <v>0</v>
      </c>
      <c r="L348" s="611"/>
      <c r="M348" s="611">
        <f t="shared" ref="M348:AF348" si="370">SUM(M349:M350)</f>
        <v>0</v>
      </c>
      <c r="N348" s="611">
        <f t="shared" si="370"/>
        <v>0</v>
      </c>
      <c r="O348" s="611">
        <f t="shared" si="370"/>
        <v>0</v>
      </c>
      <c r="P348" s="611">
        <f t="shared" si="370"/>
        <v>0</v>
      </c>
      <c r="Q348" s="611">
        <f t="shared" si="370"/>
        <v>0</v>
      </c>
      <c r="R348" s="611">
        <f t="shared" si="370"/>
        <v>0</v>
      </c>
      <c r="S348" s="611">
        <f t="shared" si="370"/>
        <v>0</v>
      </c>
      <c r="T348" s="611">
        <f t="shared" si="370"/>
        <v>0</v>
      </c>
      <c r="U348" s="611">
        <f t="shared" si="370"/>
        <v>0</v>
      </c>
      <c r="V348" s="611">
        <f t="shared" si="370"/>
        <v>0</v>
      </c>
      <c r="W348" s="611">
        <f t="shared" si="370"/>
        <v>0</v>
      </c>
      <c r="X348" s="611">
        <f t="shared" si="370"/>
        <v>0</v>
      </c>
      <c r="Y348" s="611">
        <f t="shared" si="370"/>
        <v>0</v>
      </c>
      <c r="Z348" s="611">
        <f t="shared" si="370"/>
        <v>0</v>
      </c>
      <c r="AA348" s="611">
        <f t="shared" si="370"/>
        <v>0</v>
      </c>
      <c r="AB348" s="611">
        <f t="shared" si="370"/>
        <v>0</v>
      </c>
      <c r="AC348" s="611">
        <f t="shared" si="370"/>
        <v>0</v>
      </c>
      <c r="AD348" s="611">
        <f t="shared" si="370"/>
        <v>0</v>
      </c>
      <c r="AE348" s="611">
        <f t="shared" si="370"/>
        <v>0</v>
      </c>
      <c r="AF348" s="611">
        <f t="shared" si="370"/>
        <v>0</v>
      </c>
      <c r="AG348" s="611"/>
      <c r="AH348" s="611">
        <f t="shared" ref="AH348:BA348" si="371">SUM(AH349:AH350)</f>
        <v>0</v>
      </c>
      <c r="AI348" s="611">
        <f t="shared" si="371"/>
        <v>0</v>
      </c>
      <c r="AJ348" s="611">
        <f t="shared" si="371"/>
        <v>0</v>
      </c>
      <c r="AK348" s="611">
        <f t="shared" si="371"/>
        <v>0</v>
      </c>
      <c r="AL348" s="611">
        <f t="shared" si="371"/>
        <v>0</v>
      </c>
      <c r="AM348" s="611">
        <f t="shared" si="371"/>
        <v>0</v>
      </c>
      <c r="AN348" s="611">
        <f t="shared" si="371"/>
        <v>0</v>
      </c>
      <c r="AO348" s="611">
        <f t="shared" si="371"/>
        <v>0</v>
      </c>
      <c r="AP348" s="611">
        <f t="shared" si="371"/>
        <v>0</v>
      </c>
      <c r="AQ348" s="611">
        <f t="shared" si="371"/>
        <v>0</v>
      </c>
      <c r="AR348" s="611">
        <f t="shared" si="371"/>
        <v>0</v>
      </c>
      <c r="AS348" s="611">
        <f t="shared" si="371"/>
        <v>0</v>
      </c>
      <c r="AT348" s="611">
        <f t="shared" si="371"/>
        <v>0</v>
      </c>
      <c r="AU348" s="611">
        <f t="shared" si="371"/>
        <v>0</v>
      </c>
      <c r="AV348" s="611">
        <f t="shared" si="371"/>
        <v>0</v>
      </c>
      <c r="AW348" s="611">
        <f t="shared" si="371"/>
        <v>0</v>
      </c>
      <c r="AX348" s="611">
        <f t="shared" si="371"/>
        <v>0</v>
      </c>
      <c r="AY348" s="611">
        <f t="shared" si="371"/>
        <v>0</v>
      </c>
      <c r="AZ348" s="611">
        <f t="shared" si="371"/>
        <v>0</v>
      </c>
      <c r="BA348" s="611">
        <f t="shared" si="371"/>
        <v>0</v>
      </c>
      <c r="BB348" s="58" t="s">
        <v>231</v>
      </c>
      <c r="BC348" s="63"/>
      <c r="BD348" s="63"/>
      <c r="BE348" s="43">
        <v>2016</v>
      </c>
      <c r="BF348" s="62"/>
      <c r="BG348" s="62"/>
    </row>
    <row r="349" spans="1:59" s="630" customFormat="1" ht="22.2" customHeight="1">
      <c r="A349" s="626" t="s">
        <v>127</v>
      </c>
      <c r="B349" s="672"/>
      <c r="C349" s="628"/>
      <c r="D349" s="628">
        <f t="shared" si="365"/>
        <v>0</v>
      </c>
      <c r="E349" s="628"/>
      <c r="F349" s="628"/>
      <c r="G349" s="628"/>
      <c r="H349" s="628"/>
      <c r="I349" s="628"/>
      <c r="J349" s="628"/>
      <c r="K349" s="628"/>
      <c r="L349" s="628"/>
      <c r="M349" s="628"/>
      <c r="N349" s="628"/>
      <c r="O349" s="628"/>
      <c r="P349" s="628"/>
      <c r="Q349" s="628"/>
      <c r="R349" s="628"/>
      <c r="S349" s="628"/>
      <c r="T349" s="628"/>
      <c r="U349" s="628"/>
      <c r="V349" s="628"/>
      <c r="W349" s="628"/>
      <c r="X349" s="628"/>
      <c r="Y349" s="628"/>
      <c r="Z349" s="628"/>
      <c r="AA349" s="628"/>
      <c r="AB349" s="628"/>
      <c r="AC349" s="628"/>
      <c r="AD349" s="628"/>
      <c r="AE349" s="628"/>
      <c r="AF349" s="628"/>
      <c r="AG349" s="628"/>
      <c r="AH349" s="628"/>
      <c r="AI349" s="628"/>
      <c r="AJ349" s="628"/>
      <c r="AK349" s="628"/>
      <c r="AL349" s="628"/>
      <c r="AM349" s="628"/>
      <c r="AN349" s="628"/>
      <c r="AO349" s="628"/>
      <c r="AP349" s="628"/>
      <c r="AQ349" s="628"/>
      <c r="AR349" s="628"/>
      <c r="AS349" s="628"/>
      <c r="AT349" s="628"/>
      <c r="AU349" s="628"/>
      <c r="AV349" s="628"/>
      <c r="AW349" s="628"/>
      <c r="AX349" s="628"/>
      <c r="AY349" s="628"/>
      <c r="AZ349" s="628"/>
      <c r="BA349" s="628"/>
      <c r="BB349" s="604" t="s">
        <v>231</v>
      </c>
      <c r="BC349" s="629"/>
      <c r="BD349" s="629"/>
      <c r="BE349" s="641">
        <v>2016</v>
      </c>
      <c r="BF349" s="642"/>
      <c r="BG349" s="642"/>
    </row>
    <row r="350" spans="1:59" s="630" customFormat="1" ht="22.2" customHeight="1">
      <c r="A350" s="626" t="s">
        <v>127</v>
      </c>
      <c r="B350" s="672"/>
      <c r="C350" s="628"/>
      <c r="D350" s="628">
        <f t="shared" si="365"/>
        <v>0</v>
      </c>
      <c r="E350" s="628"/>
      <c r="F350" s="628"/>
      <c r="G350" s="628"/>
      <c r="H350" s="628"/>
      <c r="I350" s="628"/>
      <c r="J350" s="628"/>
      <c r="K350" s="628"/>
      <c r="L350" s="628"/>
      <c r="M350" s="628"/>
      <c r="N350" s="628"/>
      <c r="O350" s="628"/>
      <c r="P350" s="628"/>
      <c r="Q350" s="628"/>
      <c r="R350" s="628"/>
      <c r="S350" s="628"/>
      <c r="T350" s="628"/>
      <c r="U350" s="628"/>
      <c r="V350" s="628"/>
      <c r="W350" s="628"/>
      <c r="X350" s="628"/>
      <c r="Y350" s="628"/>
      <c r="Z350" s="628"/>
      <c r="AA350" s="628"/>
      <c r="AB350" s="628"/>
      <c r="AC350" s="628"/>
      <c r="AD350" s="628"/>
      <c r="AE350" s="628"/>
      <c r="AF350" s="628"/>
      <c r="AG350" s="628"/>
      <c r="AH350" s="628"/>
      <c r="AI350" s="628"/>
      <c r="AJ350" s="628"/>
      <c r="AK350" s="628"/>
      <c r="AL350" s="628"/>
      <c r="AM350" s="628"/>
      <c r="AN350" s="628"/>
      <c r="AO350" s="628"/>
      <c r="AP350" s="628"/>
      <c r="AQ350" s="628"/>
      <c r="AR350" s="628"/>
      <c r="AS350" s="628"/>
      <c r="AT350" s="628"/>
      <c r="AU350" s="628"/>
      <c r="AV350" s="628"/>
      <c r="AW350" s="628"/>
      <c r="AX350" s="628"/>
      <c r="AY350" s="628"/>
      <c r="AZ350" s="628"/>
      <c r="BA350" s="628"/>
      <c r="BB350" s="604" t="s">
        <v>231</v>
      </c>
      <c r="BC350" s="629"/>
      <c r="BD350" s="629"/>
      <c r="BE350" s="641">
        <v>2016</v>
      </c>
      <c r="BF350" s="642"/>
      <c r="BG350" s="642"/>
    </row>
    <row r="351" spans="1:59" s="45" customFormat="1" ht="22.2" customHeight="1">
      <c r="A351" s="346" t="s">
        <v>129</v>
      </c>
      <c r="B351" s="615" t="s">
        <v>511</v>
      </c>
      <c r="C351" s="611">
        <f>SUM(C352,C355)</f>
        <v>0</v>
      </c>
      <c r="D351" s="611">
        <f>SUM(D352+D355)</f>
        <v>0</v>
      </c>
      <c r="E351" s="611">
        <f t="shared" ref="E351:K351" si="372">SUM(E352,E355)</f>
        <v>0</v>
      </c>
      <c r="F351" s="611">
        <f t="shared" si="372"/>
        <v>0</v>
      </c>
      <c r="G351" s="611">
        <f t="shared" si="372"/>
        <v>0</v>
      </c>
      <c r="H351" s="611">
        <f t="shared" si="372"/>
        <v>0</v>
      </c>
      <c r="I351" s="611">
        <f t="shared" si="372"/>
        <v>0</v>
      </c>
      <c r="J351" s="611">
        <f t="shared" si="372"/>
        <v>0</v>
      </c>
      <c r="K351" s="611">
        <f t="shared" si="372"/>
        <v>0</v>
      </c>
      <c r="L351" s="611"/>
      <c r="M351" s="611">
        <f t="shared" ref="M351:AF351" si="373">SUM(M352,M355)</f>
        <v>0</v>
      </c>
      <c r="N351" s="611">
        <f t="shared" si="373"/>
        <v>0</v>
      </c>
      <c r="O351" s="611">
        <f t="shared" si="373"/>
        <v>0</v>
      </c>
      <c r="P351" s="611">
        <f t="shared" si="373"/>
        <v>0</v>
      </c>
      <c r="Q351" s="611">
        <f t="shared" si="373"/>
        <v>0</v>
      </c>
      <c r="R351" s="611">
        <f t="shared" si="373"/>
        <v>0</v>
      </c>
      <c r="S351" s="611">
        <f t="shared" si="373"/>
        <v>0</v>
      </c>
      <c r="T351" s="611">
        <f t="shared" si="373"/>
        <v>0</v>
      </c>
      <c r="U351" s="611">
        <f t="shared" si="373"/>
        <v>0</v>
      </c>
      <c r="V351" s="611">
        <f t="shared" si="373"/>
        <v>0</v>
      </c>
      <c r="W351" s="611">
        <f t="shared" si="373"/>
        <v>0</v>
      </c>
      <c r="X351" s="611">
        <f t="shared" si="373"/>
        <v>0</v>
      </c>
      <c r="Y351" s="611">
        <f t="shared" si="373"/>
        <v>0</v>
      </c>
      <c r="Z351" s="611">
        <f t="shared" si="373"/>
        <v>0</v>
      </c>
      <c r="AA351" s="611">
        <f t="shared" si="373"/>
        <v>0</v>
      </c>
      <c r="AB351" s="611">
        <f t="shared" si="373"/>
        <v>0</v>
      </c>
      <c r="AC351" s="611">
        <f t="shared" si="373"/>
        <v>0</v>
      </c>
      <c r="AD351" s="611">
        <f t="shared" si="373"/>
        <v>0</v>
      </c>
      <c r="AE351" s="611">
        <f t="shared" si="373"/>
        <v>0</v>
      </c>
      <c r="AF351" s="611">
        <f t="shared" si="373"/>
        <v>0</v>
      </c>
      <c r="AG351" s="611"/>
      <c r="AH351" s="611">
        <f t="shared" ref="AH351:BA351" si="374">SUM(AH352,AH355)</f>
        <v>0</v>
      </c>
      <c r="AI351" s="611">
        <f t="shared" si="374"/>
        <v>0</v>
      </c>
      <c r="AJ351" s="611">
        <f t="shared" si="374"/>
        <v>0</v>
      </c>
      <c r="AK351" s="611">
        <f t="shared" si="374"/>
        <v>0</v>
      </c>
      <c r="AL351" s="611">
        <f t="shared" si="374"/>
        <v>0</v>
      </c>
      <c r="AM351" s="611">
        <f t="shared" si="374"/>
        <v>0</v>
      </c>
      <c r="AN351" s="611">
        <f t="shared" si="374"/>
        <v>0</v>
      </c>
      <c r="AO351" s="611">
        <f t="shared" si="374"/>
        <v>0</v>
      </c>
      <c r="AP351" s="611">
        <f t="shared" si="374"/>
        <v>0</v>
      </c>
      <c r="AQ351" s="611">
        <f t="shared" si="374"/>
        <v>0</v>
      </c>
      <c r="AR351" s="611">
        <f t="shared" si="374"/>
        <v>0</v>
      </c>
      <c r="AS351" s="611">
        <f t="shared" si="374"/>
        <v>0</v>
      </c>
      <c r="AT351" s="611">
        <f t="shared" si="374"/>
        <v>0</v>
      </c>
      <c r="AU351" s="611">
        <f t="shared" si="374"/>
        <v>0</v>
      </c>
      <c r="AV351" s="611">
        <f t="shared" si="374"/>
        <v>0</v>
      </c>
      <c r="AW351" s="611">
        <f t="shared" si="374"/>
        <v>0</v>
      </c>
      <c r="AX351" s="611">
        <f t="shared" si="374"/>
        <v>0</v>
      </c>
      <c r="AY351" s="611">
        <f t="shared" si="374"/>
        <v>0</v>
      </c>
      <c r="AZ351" s="611">
        <f t="shared" si="374"/>
        <v>0</v>
      </c>
      <c r="BA351" s="611">
        <f t="shared" si="374"/>
        <v>0</v>
      </c>
      <c r="BB351" s="58" t="s">
        <v>231</v>
      </c>
      <c r="BC351" s="63"/>
      <c r="BD351" s="63"/>
      <c r="BE351" s="43">
        <v>2016</v>
      </c>
      <c r="BF351" s="62"/>
      <c r="BG351" s="62"/>
    </row>
    <row r="352" spans="1:59" s="613" customFormat="1" ht="22.2" customHeight="1">
      <c r="A352" s="346" t="s">
        <v>129</v>
      </c>
      <c r="B352" s="65" t="s">
        <v>480</v>
      </c>
      <c r="C352" s="611"/>
      <c r="D352" s="611">
        <f t="shared" ref="D352:D357" si="375">SUM(E352:BA352)</f>
        <v>0</v>
      </c>
      <c r="E352" s="611">
        <f t="shared" ref="E352:K352" si="376">SUM(E353:E354)</f>
        <v>0</v>
      </c>
      <c r="F352" s="611">
        <f t="shared" si="376"/>
        <v>0</v>
      </c>
      <c r="G352" s="611">
        <f t="shared" si="376"/>
        <v>0</v>
      </c>
      <c r="H352" s="611">
        <f t="shared" si="376"/>
        <v>0</v>
      </c>
      <c r="I352" s="611">
        <f t="shared" si="376"/>
        <v>0</v>
      </c>
      <c r="J352" s="611">
        <f t="shared" si="376"/>
        <v>0</v>
      </c>
      <c r="K352" s="611">
        <f t="shared" si="376"/>
        <v>0</v>
      </c>
      <c r="L352" s="611"/>
      <c r="M352" s="611">
        <f t="shared" ref="M352:AF352" si="377">SUM(M353:M354)</f>
        <v>0</v>
      </c>
      <c r="N352" s="611">
        <f t="shared" si="377"/>
        <v>0</v>
      </c>
      <c r="O352" s="611">
        <f t="shared" si="377"/>
        <v>0</v>
      </c>
      <c r="P352" s="611">
        <f t="shared" si="377"/>
        <v>0</v>
      </c>
      <c r="Q352" s="611">
        <f t="shared" si="377"/>
        <v>0</v>
      </c>
      <c r="R352" s="611">
        <f t="shared" si="377"/>
        <v>0</v>
      </c>
      <c r="S352" s="611">
        <f t="shared" si="377"/>
        <v>0</v>
      </c>
      <c r="T352" s="611">
        <f t="shared" si="377"/>
        <v>0</v>
      </c>
      <c r="U352" s="611">
        <f t="shared" si="377"/>
        <v>0</v>
      </c>
      <c r="V352" s="611">
        <f t="shared" si="377"/>
        <v>0</v>
      </c>
      <c r="W352" s="611">
        <f t="shared" si="377"/>
        <v>0</v>
      </c>
      <c r="X352" s="611">
        <f t="shared" si="377"/>
        <v>0</v>
      </c>
      <c r="Y352" s="611">
        <f t="shared" si="377"/>
        <v>0</v>
      </c>
      <c r="Z352" s="611">
        <f t="shared" si="377"/>
        <v>0</v>
      </c>
      <c r="AA352" s="611">
        <f t="shared" si="377"/>
        <v>0</v>
      </c>
      <c r="AB352" s="611">
        <f t="shared" si="377"/>
        <v>0</v>
      </c>
      <c r="AC352" s="611">
        <f t="shared" si="377"/>
        <v>0</v>
      </c>
      <c r="AD352" s="611">
        <f t="shared" si="377"/>
        <v>0</v>
      </c>
      <c r="AE352" s="611">
        <f t="shared" si="377"/>
        <v>0</v>
      </c>
      <c r="AF352" s="611">
        <f t="shared" si="377"/>
        <v>0</v>
      </c>
      <c r="AG352" s="611"/>
      <c r="AH352" s="611">
        <f t="shared" ref="AH352:BA352" si="378">SUM(AH353:AH354)</f>
        <v>0</v>
      </c>
      <c r="AI352" s="611">
        <f t="shared" si="378"/>
        <v>0</v>
      </c>
      <c r="AJ352" s="611">
        <f t="shared" si="378"/>
        <v>0</v>
      </c>
      <c r="AK352" s="611">
        <f t="shared" si="378"/>
        <v>0</v>
      </c>
      <c r="AL352" s="611">
        <f t="shared" si="378"/>
        <v>0</v>
      </c>
      <c r="AM352" s="611">
        <f t="shared" si="378"/>
        <v>0</v>
      </c>
      <c r="AN352" s="611">
        <f t="shared" si="378"/>
        <v>0</v>
      </c>
      <c r="AO352" s="611">
        <f t="shared" si="378"/>
        <v>0</v>
      </c>
      <c r="AP352" s="611">
        <f t="shared" si="378"/>
        <v>0</v>
      </c>
      <c r="AQ352" s="611">
        <f t="shared" si="378"/>
        <v>0</v>
      </c>
      <c r="AR352" s="611">
        <f t="shared" si="378"/>
        <v>0</v>
      </c>
      <c r="AS352" s="611">
        <f t="shared" si="378"/>
        <v>0</v>
      </c>
      <c r="AT352" s="611">
        <f t="shared" si="378"/>
        <v>0</v>
      </c>
      <c r="AU352" s="611">
        <f t="shared" si="378"/>
        <v>0</v>
      </c>
      <c r="AV352" s="611">
        <f t="shared" si="378"/>
        <v>0</v>
      </c>
      <c r="AW352" s="611">
        <f t="shared" si="378"/>
        <v>0</v>
      </c>
      <c r="AX352" s="611">
        <f t="shared" si="378"/>
        <v>0</v>
      </c>
      <c r="AY352" s="611">
        <f t="shared" si="378"/>
        <v>0</v>
      </c>
      <c r="AZ352" s="611">
        <f t="shared" si="378"/>
        <v>0</v>
      </c>
      <c r="BA352" s="611">
        <f t="shared" si="378"/>
        <v>0</v>
      </c>
      <c r="BB352" s="58" t="s">
        <v>231</v>
      </c>
      <c r="BC352" s="63"/>
      <c r="BD352" s="63"/>
      <c r="BE352" s="43">
        <v>2016</v>
      </c>
      <c r="BF352" s="62"/>
      <c r="BG352" s="62"/>
    </row>
    <row r="353" spans="1:59" s="630" customFormat="1" ht="22.2" customHeight="1">
      <c r="A353" s="626" t="s">
        <v>129</v>
      </c>
      <c r="B353" s="672"/>
      <c r="C353" s="628"/>
      <c r="D353" s="628">
        <f t="shared" si="375"/>
        <v>0</v>
      </c>
      <c r="E353" s="628"/>
      <c r="F353" s="628"/>
      <c r="G353" s="628"/>
      <c r="H353" s="628"/>
      <c r="I353" s="628"/>
      <c r="J353" s="628"/>
      <c r="K353" s="628"/>
      <c r="L353" s="628"/>
      <c r="M353" s="628"/>
      <c r="N353" s="628"/>
      <c r="O353" s="628"/>
      <c r="P353" s="628"/>
      <c r="Q353" s="628"/>
      <c r="R353" s="628"/>
      <c r="S353" s="628"/>
      <c r="T353" s="628"/>
      <c r="U353" s="628"/>
      <c r="V353" s="628"/>
      <c r="W353" s="628"/>
      <c r="X353" s="628"/>
      <c r="Y353" s="628"/>
      <c r="Z353" s="628"/>
      <c r="AA353" s="628"/>
      <c r="AB353" s="628"/>
      <c r="AC353" s="628"/>
      <c r="AD353" s="628"/>
      <c r="AE353" s="628"/>
      <c r="AF353" s="628"/>
      <c r="AG353" s="628"/>
      <c r="AH353" s="628"/>
      <c r="AI353" s="628"/>
      <c r="AJ353" s="628"/>
      <c r="AK353" s="628"/>
      <c r="AL353" s="628"/>
      <c r="AM353" s="628"/>
      <c r="AN353" s="628"/>
      <c r="AO353" s="628"/>
      <c r="AP353" s="628"/>
      <c r="AQ353" s="628"/>
      <c r="AR353" s="628"/>
      <c r="AS353" s="628"/>
      <c r="AT353" s="628"/>
      <c r="AU353" s="628"/>
      <c r="AV353" s="628"/>
      <c r="AW353" s="628"/>
      <c r="AX353" s="628"/>
      <c r="AY353" s="628"/>
      <c r="AZ353" s="628"/>
      <c r="BA353" s="628"/>
      <c r="BB353" s="604" t="s">
        <v>231</v>
      </c>
      <c r="BC353" s="629"/>
      <c r="BD353" s="629"/>
      <c r="BE353" s="641">
        <v>2016</v>
      </c>
      <c r="BF353" s="642"/>
      <c r="BG353" s="642"/>
    </row>
    <row r="354" spans="1:59" s="630" customFormat="1" ht="22.2" customHeight="1">
      <c r="A354" s="626" t="s">
        <v>129</v>
      </c>
      <c r="B354" s="672"/>
      <c r="C354" s="628"/>
      <c r="D354" s="628">
        <f t="shared" si="375"/>
        <v>0</v>
      </c>
      <c r="E354" s="628"/>
      <c r="F354" s="628"/>
      <c r="G354" s="628"/>
      <c r="H354" s="628"/>
      <c r="I354" s="628"/>
      <c r="J354" s="628"/>
      <c r="K354" s="628"/>
      <c r="L354" s="628"/>
      <c r="M354" s="628"/>
      <c r="N354" s="628"/>
      <c r="O354" s="628"/>
      <c r="P354" s="628"/>
      <c r="Q354" s="628"/>
      <c r="R354" s="628"/>
      <c r="S354" s="628"/>
      <c r="T354" s="628"/>
      <c r="U354" s="628"/>
      <c r="V354" s="628"/>
      <c r="W354" s="628"/>
      <c r="X354" s="628"/>
      <c r="Y354" s="628"/>
      <c r="Z354" s="628"/>
      <c r="AA354" s="628"/>
      <c r="AB354" s="628"/>
      <c r="AC354" s="628"/>
      <c r="AD354" s="628"/>
      <c r="AE354" s="628"/>
      <c r="AF354" s="628"/>
      <c r="AG354" s="628"/>
      <c r="AH354" s="628"/>
      <c r="AI354" s="628"/>
      <c r="AJ354" s="628"/>
      <c r="AK354" s="628"/>
      <c r="AL354" s="628"/>
      <c r="AM354" s="628"/>
      <c r="AN354" s="628"/>
      <c r="AO354" s="628"/>
      <c r="AP354" s="628"/>
      <c r="AQ354" s="628"/>
      <c r="AR354" s="628"/>
      <c r="AS354" s="628"/>
      <c r="AT354" s="628"/>
      <c r="AU354" s="628"/>
      <c r="AV354" s="628"/>
      <c r="AW354" s="628"/>
      <c r="AX354" s="628"/>
      <c r="AY354" s="628"/>
      <c r="AZ354" s="628"/>
      <c r="BA354" s="628"/>
      <c r="BB354" s="604" t="s">
        <v>231</v>
      </c>
      <c r="BC354" s="629"/>
      <c r="BD354" s="629"/>
      <c r="BE354" s="641">
        <v>2016</v>
      </c>
      <c r="BF354" s="642"/>
      <c r="BG354" s="642"/>
    </row>
    <row r="355" spans="1:59" s="613" customFormat="1" ht="22.2" customHeight="1">
      <c r="A355" s="346" t="s">
        <v>129</v>
      </c>
      <c r="B355" s="65" t="s">
        <v>481</v>
      </c>
      <c r="C355" s="611"/>
      <c r="D355" s="611">
        <f t="shared" si="375"/>
        <v>0</v>
      </c>
      <c r="E355" s="611">
        <f t="shared" ref="E355:K355" si="379">SUM(E356:E357)</f>
        <v>0</v>
      </c>
      <c r="F355" s="611">
        <f t="shared" si="379"/>
        <v>0</v>
      </c>
      <c r="G355" s="611">
        <f t="shared" si="379"/>
        <v>0</v>
      </c>
      <c r="H355" s="611">
        <f t="shared" si="379"/>
        <v>0</v>
      </c>
      <c r="I355" s="611">
        <f t="shared" si="379"/>
        <v>0</v>
      </c>
      <c r="J355" s="611">
        <f t="shared" si="379"/>
        <v>0</v>
      </c>
      <c r="K355" s="611">
        <f t="shared" si="379"/>
        <v>0</v>
      </c>
      <c r="L355" s="611"/>
      <c r="M355" s="611">
        <f t="shared" ref="M355:AF355" si="380">SUM(M356:M357)</f>
        <v>0</v>
      </c>
      <c r="N355" s="611">
        <f t="shared" si="380"/>
        <v>0</v>
      </c>
      <c r="O355" s="611">
        <f t="shared" si="380"/>
        <v>0</v>
      </c>
      <c r="P355" s="611">
        <f t="shared" si="380"/>
        <v>0</v>
      </c>
      <c r="Q355" s="611">
        <f t="shared" si="380"/>
        <v>0</v>
      </c>
      <c r="R355" s="611">
        <f t="shared" si="380"/>
        <v>0</v>
      </c>
      <c r="S355" s="611">
        <f t="shared" si="380"/>
        <v>0</v>
      </c>
      <c r="T355" s="611">
        <f t="shared" si="380"/>
        <v>0</v>
      </c>
      <c r="U355" s="611">
        <f t="shared" si="380"/>
        <v>0</v>
      </c>
      <c r="V355" s="611">
        <f t="shared" si="380"/>
        <v>0</v>
      </c>
      <c r="W355" s="611">
        <f t="shared" si="380"/>
        <v>0</v>
      </c>
      <c r="X355" s="611">
        <f t="shared" si="380"/>
        <v>0</v>
      </c>
      <c r="Y355" s="611">
        <f t="shared" si="380"/>
        <v>0</v>
      </c>
      <c r="Z355" s="611">
        <f t="shared" si="380"/>
        <v>0</v>
      </c>
      <c r="AA355" s="611">
        <f t="shared" si="380"/>
        <v>0</v>
      </c>
      <c r="AB355" s="611">
        <f t="shared" si="380"/>
        <v>0</v>
      </c>
      <c r="AC355" s="611">
        <f t="shared" si="380"/>
        <v>0</v>
      </c>
      <c r="AD355" s="611">
        <f t="shared" si="380"/>
        <v>0</v>
      </c>
      <c r="AE355" s="611">
        <f t="shared" si="380"/>
        <v>0</v>
      </c>
      <c r="AF355" s="611">
        <f t="shared" si="380"/>
        <v>0</v>
      </c>
      <c r="AG355" s="611"/>
      <c r="AH355" s="611">
        <f t="shared" ref="AH355:BA355" si="381">SUM(AH356:AH357)</f>
        <v>0</v>
      </c>
      <c r="AI355" s="611">
        <f t="shared" si="381"/>
        <v>0</v>
      </c>
      <c r="AJ355" s="611">
        <f t="shared" si="381"/>
        <v>0</v>
      </c>
      <c r="AK355" s="611">
        <f t="shared" si="381"/>
        <v>0</v>
      </c>
      <c r="AL355" s="611">
        <f t="shared" si="381"/>
        <v>0</v>
      </c>
      <c r="AM355" s="611">
        <f t="shared" si="381"/>
        <v>0</v>
      </c>
      <c r="AN355" s="611">
        <f t="shared" si="381"/>
        <v>0</v>
      </c>
      <c r="AO355" s="611">
        <f t="shared" si="381"/>
        <v>0</v>
      </c>
      <c r="AP355" s="611">
        <f t="shared" si="381"/>
        <v>0</v>
      </c>
      <c r="AQ355" s="611">
        <f t="shared" si="381"/>
        <v>0</v>
      </c>
      <c r="AR355" s="611">
        <f t="shared" si="381"/>
        <v>0</v>
      </c>
      <c r="AS355" s="611">
        <f t="shared" si="381"/>
        <v>0</v>
      </c>
      <c r="AT355" s="611">
        <f t="shared" si="381"/>
        <v>0</v>
      </c>
      <c r="AU355" s="611">
        <f t="shared" si="381"/>
        <v>0</v>
      </c>
      <c r="AV355" s="611">
        <f t="shared" si="381"/>
        <v>0</v>
      </c>
      <c r="AW355" s="611">
        <f t="shared" si="381"/>
        <v>0</v>
      </c>
      <c r="AX355" s="611">
        <f t="shared" si="381"/>
        <v>0</v>
      </c>
      <c r="AY355" s="611">
        <f t="shared" si="381"/>
        <v>0</v>
      </c>
      <c r="AZ355" s="611">
        <f t="shared" si="381"/>
        <v>0</v>
      </c>
      <c r="BA355" s="611">
        <f t="shared" si="381"/>
        <v>0</v>
      </c>
      <c r="BB355" s="58" t="s">
        <v>231</v>
      </c>
      <c r="BC355" s="63"/>
      <c r="BD355" s="63"/>
      <c r="BE355" s="43">
        <v>2016</v>
      </c>
      <c r="BF355" s="62"/>
      <c r="BG355" s="62"/>
    </row>
    <row r="356" spans="1:59" s="630" customFormat="1" ht="22.2" customHeight="1">
      <c r="A356" s="626" t="s">
        <v>129</v>
      </c>
      <c r="B356" s="672"/>
      <c r="C356" s="628"/>
      <c r="D356" s="628">
        <f t="shared" si="375"/>
        <v>0</v>
      </c>
      <c r="E356" s="628"/>
      <c r="F356" s="628"/>
      <c r="G356" s="628"/>
      <c r="H356" s="628"/>
      <c r="I356" s="628"/>
      <c r="J356" s="628"/>
      <c r="K356" s="628"/>
      <c r="L356" s="628"/>
      <c r="M356" s="628"/>
      <c r="N356" s="628"/>
      <c r="O356" s="628"/>
      <c r="P356" s="628"/>
      <c r="Q356" s="628"/>
      <c r="R356" s="628"/>
      <c r="S356" s="628"/>
      <c r="T356" s="628"/>
      <c r="U356" s="628"/>
      <c r="V356" s="628"/>
      <c r="W356" s="628"/>
      <c r="X356" s="628"/>
      <c r="Y356" s="628"/>
      <c r="Z356" s="628"/>
      <c r="AA356" s="628"/>
      <c r="AB356" s="628"/>
      <c r="AC356" s="628"/>
      <c r="AD356" s="628"/>
      <c r="AE356" s="628"/>
      <c r="AF356" s="628"/>
      <c r="AG356" s="628"/>
      <c r="AH356" s="628"/>
      <c r="AI356" s="628"/>
      <c r="AJ356" s="628"/>
      <c r="AK356" s="628"/>
      <c r="AL356" s="628"/>
      <c r="AM356" s="628"/>
      <c r="AN356" s="628"/>
      <c r="AO356" s="628"/>
      <c r="AP356" s="628"/>
      <c r="AQ356" s="628"/>
      <c r="AR356" s="628"/>
      <c r="AS356" s="628"/>
      <c r="AT356" s="628"/>
      <c r="AU356" s="628"/>
      <c r="AV356" s="628"/>
      <c r="AW356" s="628"/>
      <c r="AX356" s="628"/>
      <c r="AY356" s="628"/>
      <c r="AZ356" s="628"/>
      <c r="BA356" s="628"/>
      <c r="BB356" s="604" t="s">
        <v>231</v>
      </c>
      <c r="BC356" s="629"/>
      <c r="BD356" s="629"/>
      <c r="BE356" s="641">
        <v>2016</v>
      </c>
      <c r="BF356" s="642"/>
      <c r="BG356" s="642"/>
    </row>
    <row r="357" spans="1:59" s="630" customFormat="1" ht="22.2" customHeight="1">
      <c r="A357" s="626" t="s">
        <v>129</v>
      </c>
      <c r="B357" s="672"/>
      <c r="C357" s="628"/>
      <c r="D357" s="628">
        <f t="shared" si="375"/>
        <v>0</v>
      </c>
      <c r="E357" s="628"/>
      <c r="F357" s="628"/>
      <c r="G357" s="628"/>
      <c r="H357" s="628"/>
      <c r="I357" s="628"/>
      <c r="J357" s="628"/>
      <c r="K357" s="628"/>
      <c r="L357" s="628"/>
      <c r="M357" s="628"/>
      <c r="N357" s="628"/>
      <c r="O357" s="628"/>
      <c r="P357" s="628"/>
      <c r="Q357" s="628"/>
      <c r="R357" s="628"/>
      <c r="S357" s="628"/>
      <c r="T357" s="628"/>
      <c r="U357" s="628"/>
      <c r="V357" s="628"/>
      <c r="W357" s="628"/>
      <c r="X357" s="628"/>
      <c r="Y357" s="628"/>
      <c r="Z357" s="628"/>
      <c r="AA357" s="628"/>
      <c r="AB357" s="628"/>
      <c r="AC357" s="628"/>
      <c r="AD357" s="628"/>
      <c r="AE357" s="628"/>
      <c r="AF357" s="628"/>
      <c r="AG357" s="628"/>
      <c r="AH357" s="628"/>
      <c r="AI357" s="628"/>
      <c r="AJ357" s="628"/>
      <c r="AK357" s="628"/>
      <c r="AL357" s="628"/>
      <c r="AM357" s="628"/>
      <c r="AN357" s="628"/>
      <c r="AO357" s="628"/>
      <c r="AP357" s="628"/>
      <c r="AQ357" s="628"/>
      <c r="AR357" s="628"/>
      <c r="AS357" s="628"/>
      <c r="AT357" s="628"/>
      <c r="AU357" s="628"/>
      <c r="AV357" s="628"/>
      <c r="AW357" s="628"/>
      <c r="AX357" s="628"/>
      <c r="AY357" s="628"/>
      <c r="AZ357" s="628"/>
      <c r="BA357" s="628"/>
      <c r="BB357" s="604" t="s">
        <v>231</v>
      </c>
      <c r="BC357" s="629"/>
      <c r="BD357" s="629"/>
      <c r="BE357" s="641">
        <v>2016</v>
      </c>
      <c r="BF357" s="642"/>
      <c r="BG357" s="642"/>
    </row>
    <row r="358" spans="1:59">
      <c r="B358" s="698"/>
      <c r="C358" s="692"/>
      <c r="D358" s="692"/>
      <c r="E358" s="692"/>
      <c r="F358" s="692"/>
      <c r="G358" s="692"/>
      <c r="H358" s="692"/>
      <c r="I358" s="642"/>
      <c r="J358" s="642"/>
      <c r="K358" s="642"/>
      <c r="L358" s="642"/>
      <c r="M358" s="642"/>
      <c r="N358" s="642"/>
      <c r="O358" s="642"/>
      <c r="P358" s="692"/>
      <c r="Q358" s="642"/>
      <c r="R358" s="642"/>
      <c r="S358" s="642"/>
      <c r="T358" s="642"/>
      <c r="U358" s="692"/>
      <c r="V358" s="642"/>
      <c r="W358" s="642"/>
      <c r="X358" s="642"/>
      <c r="Y358" s="692"/>
      <c r="Z358" s="642"/>
      <c r="AA358" s="642"/>
      <c r="AB358" s="642"/>
      <c r="AC358" s="642"/>
      <c r="AD358" s="642"/>
      <c r="AE358" s="642"/>
      <c r="AF358" s="642"/>
      <c r="AG358" s="642"/>
      <c r="AH358" s="642"/>
      <c r="AI358" s="642"/>
      <c r="AJ358" s="642"/>
      <c r="AK358" s="642"/>
      <c r="AL358" s="642"/>
      <c r="AM358" s="642"/>
      <c r="AN358" s="642"/>
      <c r="AO358" s="642"/>
      <c r="AP358" s="642"/>
      <c r="AQ358" s="642"/>
      <c r="AR358" s="642"/>
      <c r="AS358" s="692"/>
      <c r="AT358" s="692"/>
      <c r="AU358" s="642"/>
      <c r="AV358" s="642"/>
      <c r="AW358" s="642"/>
      <c r="AX358" s="642"/>
      <c r="AY358" s="642"/>
      <c r="AZ358" s="642"/>
      <c r="BA358" s="642"/>
      <c r="BB358" s="642"/>
      <c r="BC358" s="642"/>
      <c r="BD358" s="699"/>
      <c r="BE358" s="692"/>
      <c r="BF358" s="692"/>
      <c r="BG358" s="692"/>
    </row>
  </sheetData>
  <autoFilter ref="A6:BG357" xr:uid="{00000000-0009-0000-0000-00001900000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0">
    <tabColor rgb="FFFF0000"/>
  </sheetPr>
  <dimension ref="A1:BL68"/>
  <sheetViews>
    <sheetView zoomScale="70" zoomScaleNormal="70" workbookViewId="0">
      <pane xSplit="3" ySplit="7" topLeftCell="D37" activePane="bottomRight" state="frozen"/>
      <selection activeCell="BI60" sqref="BI60"/>
      <selection pane="topRight" activeCell="BI60" sqref="BI60"/>
      <selection pane="bottomLeft" activeCell="BI60" sqref="BI60"/>
      <selection pane="bottomRight" activeCell="D34" sqref="D34:D61"/>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8" customHeight="1">
      <c r="A11" s="313" t="s">
        <v>199</v>
      </c>
      <c r="B11" s="162" t="s">
        <v>472</v>
      </c>
      <c r="C11" s="161" t="s">
        <v>18</v>
      </c>
      <c r="D11" s="382"/>
      <c r="E11" s="299">
        <f>SUM(H11:Q11)</f>
        <v>0</v>
      </c>
      <c r="F11" s="160">
        <f>SUM(H11)</f>
        <v>0</v>
      </c>
      <c r="G11" s="169">
        <f>$D11-$BH11</f>
        <v>0</v>
      </c>
      <c r="H11" s="160">
        <f>'Ctrinh-KIM SON (21-30)'!E14</f>
        <v>0</v>
      </c>
      <c r="I11" s="160">
        <f>'Ctrinh-KIM SON (21-30)'!E21</f>
        <v>0</v>
      </c>
      <c r="J11" s="160">
        <f>'Ctrinh-KIM SON (21-30)'!E28</f>
        <v>0</v>
      </c>
      <c r="K11" s="160">
        <f>'Ctrinh-KIM SON (21-30)'!E35</f>
        <v>0</v>
      </c>
      <c r="L11" s="160">
        <f>'Ctrinh-KIM SON (21-30)'!E42</f>
        <v>0</v>
      </c>
      <c r="M11" s="160">
        <f>'Ctrinh-KIM SON (21-30)'!E49</f>
        <v>0</v>
      </c>
      <c r="N11" s="295">
        <f>'Ctrinh-KIM SON (21-30)'!E56</f>
        <v>0</v>
      </c>
      <c r="O11" s="160">
        <f>'Ctrinh-KIM SON (21-30)'!E63</f>
        <v>0</v>
      </c>
      <c r="P11" s="160">
        <f>'Ctrinh-KIM SON (21-30)'!E70</f>
        <v>0</v>
      </c>
      <c r="Q11" s="160">
        <f>'Ctrinh-KIM SON (21-30)'!E77</f>
        <v>0</v>
      </c>
      <c r="R11" s="299">
        <f>SUM(T11:AB11,AT11:BE11)</f>
        <v>0</v>
      </c>
      <c r="S11" s="168"/>
      <c r="T11" s="160">
        <f>'Ctrinh-KIM SON (21-30)'!E84</f>
        <v>0</v>
      </c>
      <c r="U11" s="160">
        <f>'Ctrinh-KIM SON (21-30)'!E91</f>
        <v>0</v>
      </c>
      <c r="V11" s="160">
        <f>'Ctrinh-KIM SON (21-30)'!E98</f>
        <v>0</v>
      </c>
      <c r="W11" s="160">
        <f>'Ctrinh-KIM SON (21-30)'!E105</f>
        <v>0</v>
      </c>
      <c r="X11" s="160">
        <f>'Ctrinh-KIM SON (21-30)'!E112</f>
        <v>0</v>
      </c>
      <c r="Y11" s="160">
        <f>'Ctrinh-KIM SON (21-30)'!E120</f>
        <v>0</v>
      </c>
      <c r="Z11" s="160">
        <f>'Ctrinh-KIM SON (21-30)'!E127</f>
        <v>0</v>
      </c>
      <c r="AA11" s="160">
        <f>'Ctrinh-KIM SON (21-30)'!E134</f>
        <v>0</v>
      </c>
      <c r="AB11" s="291">
        <f>SUM(AD11:AS11)</f>
        <v>0</v>
      </c>
      <c r="AC11" s="291"/>
      <c r="AD11" s="160">
        <f>'Ctrinh-KIM SON (21-30)'!E142</f>
        <v>0</v>
      </c>
      <c r="AE11" s="160">
        <f>'Ctrinh-KIM SON (21-30)'!E175</f>
        <v>0</v>
      </c>
      <c r="AF11" s="160">
        <f>'Ctrinh-KIM SON (21-30)'!E194</f>
        <v>0</v>
      </c>
      <c r="AG11" s="160">
        <f>'Ctrinh-KIM SON (21-30)'!E198</f>
        <v>0</v>
      </c>
      <c r="AH11" s="160">
        <f>'Ctrinh-KIM SON (21-30)'!E202</f>
        <v>0</v>
      </c>
      <c r="AI11" s="160">
        <f>'Ctrinh-KIM SON (21-30)'!E206</f>
        <v>0</v>
      </c>
      <c r="AJ11" s="160">
        <f>'Ctrinh-KIM SON (21-30)'!E210</f>
        <v>0</v>
      </c>
      <c r="AK11" s="160">
        <f>'Ctrinh-KIM SON (21-30)'!E215</f>
        <v>0</v>
      </c>
      <c r="AL11" s="160">
        <f>'Ctrinh-KIM SON (21-30)'!E219</f>
        <v>0</v>
      </c>
      <c r="AM11" s="160">
        <f>'Ctrinh-KIM SON (21-30)'!E226</f>
        <v>0</v>
      </c>
      <c r="AN11" s="160">
        <f>'Ctrinh-KIM SON (21-30)'!E233</f>
        <v>0</v>
      </c>
      <c r="AO11" s="160">
        <f>'Ctrinh-KIM SON (21-30)'!E240</f>
        <v>0</v>
      </c>
      <c r="AP11" s="160">
        <f>'Ctrinh-KIM SON (21-30)'!E247</f>
        <v>0</v>
      </c>
      <c r="AQ11" s="160">
        <f>'Ctrinh-KIM SON (21-30)'!E254</f>
        <v>0</v>
      </c>
      <c r="AR11" s="160">
        <f>'Ctrinh-KIM SON (21-30)'!E258</f>
        <v>0</v>
      </c>
      <c r="AS11" s="160">
        <f>'Ctrinh-KIM SON (21-30)'!E262</f>
        <v>0</v>
      </c>
      <c r="AT11" s="230">
        <f>'Ctrinh-KIM SON (21-30)'!E266</f>
        <v>0</v>
      </c>
      <c r="AU11" s="160">
        <f>'Ctrinh-KIM SON (21-30)'!E273</f>
        <v>0</v>
      </c>
      <c r="AV11" s="160">
        <f>'Ctrinh-KIM SON (21-30)'!E281</f>
        <v>0</v>
      </c>
      <c r="AW11" s="160">
        <f>'Ctrinh-KIM SON (21-30)'!E288</f>
        <v>0</v>
      </c>
      <c r="AX11" s="160">
        <f>'Ctrinh-KIM SON (21-30)'!E295</f>
        <v>0</v>
      </c>
      <c r="AY11" s="160">
        <f>'Ctrinh-KIM SON (21-30)'!E302</f>
        <v>0</v>
      </c>
      <c r="AZ11" s="160">
        <f>'Ctrinh-KIM SON (21-30)'!E309</f>
        <v>0</v>
      </c>
      <c r="BA11" s="160">
        <f>'Ctrinh-KIM SON (21-30)'!E316</f>
        <v>0</v>
      </c>
      <c r="BB11" s="160">
        <f>'Ctrinh-KIM SON (21-30)'!E323</f>
        <v>0</v>
      </c>
      <c r="BC11" s="160">
        <f>'Ctrinh-KIM SON (21-30)'!E330</f>
        <v>0</v>
      </c>
      <c r="BD11" s="160">
        <f>'Ctrinh-KIM SON (21-30)'!E337</f>
        <v>0</v>
      </c>
      <c r="BE11" s="160">
        <f>'Ctrinh-KIM SON (21-30)'!E344</f>
        <v>0</v>
      </c>
      <c r="BF11" s="168">
        <f>'Ctrinh-KIM SON (21-30)'!E351</f>
        <v>0</v>
      </c>
      <c r="BG11" s="138"/>
      <c r="BH11" s="160">
        <f t="shared" si="3"/>
        <v>0</v>
      </c>
      <c r="BI11" s="167">
        <f>$G$64-BH11</f>
        <v>0</v>
      </c>
      <c r="BJ11" s="160">
        <f t="shared" si="4"/>
        <v>0</v>
      </c>
      <c r="BK11" s="166"/>
      <c r="BL11" s="165"/>
    </row>
    <row r="12" spans="1:64" s="164" customFormat="1" ht="18" customHeight="1">
      <c r="A12" s="313" t="s">
        <v>205</v>
      </c>
      <c r="B12" s="162" t="s">
        <v>476</v>
      </c>
      <c r="C12" s="161" t="s">
        <v>19</v>
      </c>
      <c r="D12" s="382"/>
      <c r="E12" s="299">
        <f>SUM(G12,I12:Q12)</f>
        <v>0</v>
      </c>
      <c r="F12" s="160">
        <f>SUM(G12)</f>
        <v>0</v>
      </c>
      <c r="G12" s="160">
        <f>'Ctrinh-KIM SON (21-30)'!F7</f>
        <v>0</v>
      </c>
      <c r="H12" s="169">
        <f>$D12-$BH12</f>
        <v>0</v>
      </c>
      <c r="I12" s="160">
        <f>'Ctrinh-KIM SON (21-30)'!F21</f>
        <v>0</v>
      </c>
      <c r="J12" s="160">
        <f>'Ctrinh-KIM SON (21-30)'!F28</f>
        <v>0</v>
      </c>
      <c r="K12" s="160">
        <f>'Ctrinh-KIM SON (21-30)'!F35</f>
        <v>0</v>
      </c>
      <c r="L12" s="160">
        <f>'Ctrinh-KIM SON (21-30)'!F42</f>
        <v>0</v>
      </c>
      <c r="M12" s="160">
        <f>'Ctrinh-KIM SON (21-30)'!F49</f>
        <v>0</v>
      </c>
      <c r="N12" s="295">
        <f>'Ctrinh-KIM SON (21-30)'!F56</f>
        <v>0</v>
      </c>
      <c r="O12" s="160">
        <f>'Ctrinh-KIM SON (21-30)'!F63</f>
        <v>0</v>
      </c>
      <c r="P12" s="160">
        <f>'Ctrinh-KIM SON (21-30)'!F70</f>
        <v>0</v>
      </c>
      <c r="Q12" s="160">
        <f>'Ctrinh-KIM SON (21-30)'!F77</f>
        <v>0</v>
      </c>
      <c r="R12" s="299">
        <f t="shared" ref="R12:R21" si="5">SUM(T12:AB12,AT12:BE12)</f>
        <v>0</v>
      </c>
      <c r="S12" s="168"/>
      <c r="T12" s="160">
        <f>'Ctrinh-KIM SON (21-30)'!F84</f>
        <v>0</v>
      </c>
      <c r="U12" s="160">
        <f>'Ctrinh-KIM SON (21-30)'!F91</f>
        <v>0</v>
      </c>
      <c r="V12" s="160">
        <f>'Ctrinh-KIM SON (21-30)'!F98</f>
        <v>0</v>
      </c>
      <c r="W12" s="160">
        <f>'Ctrinh-KIM SON (21-30)'!F105</f>
        <v>0</v>
      </c>
      <c r="X12" s="160">
        <f>'Ctrinh-KIM SON (21-30)'!F112</f>
        <v>0</v>
      </c>
      <c r="Y12" s="160">
        <f>'Ctrinh-KIM SON (21-30)'!F120</f>
        <v>0</v>
      </c>
      <c r="Z12" s="160">
        <f>'Ctrinh-KIM SON (21-30)'!F127</f>
        <v>0</v>
      </c>
      <c r="AA12" s="160">
        <f>'Ctrinh-KIM SON (21-30)'!F134</f>
        <v>0</v>
      </c>
      <c r="AB12" s="291">
        <f t="shared" ref="AB12:AB30" si="6">SUM(AD12:AS12)</f>
        <v>0</v>
      </c>
      <c r="AC12" s="291"/>
      <c r="AD12" s="160">
        <f>'Ctrinh-KIM SON (21-30)'!F142</f>
        <v>0</v>
      </c>
      <c r="AE12" s="160">
        <f>'Ctrinh-KIM SON (21-30)'!F175</f>
        <v>0</v>
      </c>
      <c r="AF12" s="160">
        <f>'Ctrinh-KIM SON (21-30)'!F194</f>
        <v>0</v>
      </c>
      <c r="AG12" s="160">
        <f>'Ctrinh-KIM SON (21-30)'!F198</f>
        <v>0</v>
      </c>
      <c r="AH12" s="160">
        <f>'Ctrinh-KIM SON (21-30)'!F202</f>
        <v>0</v>
      </c>
      <c r="AI12" s="160">
        <f>'Ctrinh-KIM SON (21-30)'!F206</f>
        <v>0</v>
      </c>
      <c r="AJ12" s="160">
        <f>'Ctrinh-KIM SON (21-30)'!F210</f>
        <v>0</v>
      </c>
      <c r="AK12" s="160">
        <f>'Ctrinh-KIM SON (21-30)'!F215</f>
        <v>0</v>
      </c>
      <c r="AL12" s="160">
        <f>'Ctrinh-KIM SON (21-30)'!F219</f>
        <v>0</v>
      </c>
      <c r="AM12" s="160">
        <f>'Ctrinh-KIM SON (21-30)'!F226</f>
        <v>0</v>
      </c>
      <c r="AN12" s="160">
        <f>'Ctrinh-KIM SON (21-30)'!F233</f>
        <v>0</v>
      </c>
      <c r="AO12" s="160">
        <f>'Ctrinh-KIM SON (21-30)'!F240</f>
        <v>0</v>
      </c>
      <c r="AP12" s="160">
        <f>'Ctrinh-KIM SON (21-30)'!F247</f>
        <v>0</v>
      </c>
      <c r="AQ12" s="160">
        <f>'Ctrinh-KIM SON (21-30)'!F254</f>
        <v>0</v>
      </c>
      <c r="AR12" s="160">
        <f>'Ctrinh-KIM SON (21-30)'!F258</f>
        <v>0</v>
      </c>
      <c r="AS12" s="160">
        <f>'Ctrinh-KIM SON (21-30)'!F262</f>
        <v>0</v>
      </c>
      <c r="AT12" s="230">
        <f>'Ctrinh-KIM SON (21-30)'!F266</f>
        <v>0</v>
      </c>
      <c r="AU12" s="160">
        <f>'Ctrinh-KIM SON (21-30)'!F273</f>
        <v>0</v>
      </c>
      <c r="AV12" s="160">
        <f>'Ctrinh-KIM SON (21-30)'!F281</f>
        <v>0</v>
      </c>
      <c r="AW12" s="160">
        <f>'Ctrinh-KIM SON (21-30)'!F288</f>
        <v>0</v>
      </c>
      <c r="AX12" s="160">
        <f>'Ctrinh-KIM SON (21-30)'!F295</f>
        <v>0</v>
      </c>
      <c r="AY12" s="160">
        <f>'Ctrinh-KIM SON (21-30)'!F302</f>
        <v>0</v>
      </c>
      <c r="AZ12" s="160">
        <f>'Ctrinh-KIM SON (21-30)'!F309</f>
        <v>0</v>
      </c>
      <c r="BA12" s="160">
        <f>'Ctrinh-KIM SON (21-30)'!F316</f>
        <v>0</v>
      </c>
      <c r="BB12" s="160">
        <f>'Ctrinh-KIM SON (21-30)'!F323</f>
        <v>0</v>
      </c>
      <c r="BC12" s="160">
        <f>'Ctrinh-KIM SON (21-30)'!F330</f>
        <v>0</v>
      </c>
      <c r="BD12" s="160">
        <f>'Ctrinh-KIM SON (21-30)'!F337</f>
        <v>0</v>
      </c>
      <c r="BE12" s="160">
        <f>'Ctrinh-KIM SON (21-30)'!F344</f>
        <v>0</v>
      </c>
      <c r="BF12" s="168">
        <f>'Ctrinh-KIM SON (21-30)'!F351</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382"/>
      <c r="E13" s="200">
        <f>SUM(G13:H13,J13:Q13)</f>
        <v>0</v>
      </c>
      <c r="F13" s="138">
        <f t="shared" ref="F13:F21" si="7">SUM(G13:H13)</f>
        <v>0</v>
      </c>
      <c r="G13" s="138">
        <f>'Ctrinh-KIM SON (21-30)'!G7</f>
        <v>0</v>
      </c>
      <c r="H13" s="138">
        <f>'Ctrinh-KIM SON (21-30)'!G14</f>
        <v>0</v>
      </c>
      <c r="I13" s="155">
        <f>$D13-$BH13</f>
        <v>0</v>
      </c>
      <c r="J13" s="138">
        <f>'Ctrinh-KIM SON (21-30)'!G28</f>
        <v>0</v>
      </c>
      <c r="K13" s="138">
        <f>'Ctrinh-KIM SON (21-30)'!G35</f>
        <v>0</v>
      </c>
      <c r="L13" s="138">
        <f>'Ctrinh-KIM SON (21-30)'!G42</f>
        <v>0</v>
      </c>
      <c r="M13" s="138">
        <f>'Ctrinh-KIM SON (21-30)'!G49</f>
        <v>0</v>
      </c>
      <c r="N13" s="211">
        <f>'Ctrinh-KIM SON (21-30)'!H56</f>
        <v>0</v>
      </c>
      <c r="O13" s="138">
        <f>'Ctrinh-KIM SON (21-30)'!G63</f>
        <v>0</v>
      </c>
      <c r="P13" s="138">
        <f>'Ctrinh-KIM SON (21-30)'!G70</f>
        <v>0</v>
      </c>
      <c r="Q13" s="138">
        <f>'Ctrinh-KIM SON (21-30)'!G77</f>
        <v>0</v>
      </c>
      <c r="R13" s="299">
        <f t="shared" si="5"/>
        <v>0</v>
      </c>
      <c r="S13" s="145"/>
      <c r="T13" s="138">
        <f>'Ctrinh-KIM SON (21-30)'!G84</f>
        <v>0</v>
      </c>
      <c r="U13" s="138">
        <f>'Ctrinh-KIM SON (21-30)'!G91</f>
        <v>0</v>
      </c>
      <c r="V13" s="138">
        <f>'Ctrinh-KIM SON (21-30)'!G98</f>
        <v>0</v>
      </c>
      <c r="W13" s="138">
        <f>'Ctrinh-KIM SON (21-30)'!G105</f>
        <v>0</v>
      </c>
      <c r="X13" s="138">
        <f>'Ctrinh-KIM SON (21-30)'!G112</f>
        <v>0</v>
      </c>
      <c r="Y13" s="138">
        <f>'Ctrinh-KIM SON (21-30)'!G120</f>
        <v>0</v>
      </c>
      <c r="Z13" s="138">
        <f>'Ctrinh-KIM SON (21-30)'!G127</f>
        <v>0</v>
      </c>
      <c r="AA13" s="138">
        <f>'Ctrinh-KIM SON (21-30)'!G134</f>
        <v>0</v>
      </c>
      <c r="AB13" s="291">
        <f t="shared" si="6"/>
        <v>0</v>
      </c>
      <c r="AC13" s="291"/>
      <c r="AD13" s="138">
        <f>'Ctrinh-KIM SON (21-30)'!G142</f>
        <v>0</v>
      </c>
      <c r="AE13" s="138">
        <f>'Ctrinh-KIM SON (21-30)'!G175</f>
        <v>0</v>
      </c>
      <c r="AF13" s="138">
        <f>'Ctrinh-KIM SON (21-30)'!G194</f>
        <v>0</v>
      </c>
      <c r="AG13" s="138">
        <f>'Ctrinh-KIM SON (21-30)'!G198</f>
        <v>0</v>
      </c>
      <c r="AH13" s="138">
        <f>'Ctrinh-KIM SON (21-30)'!G202</f>
        <v>0</v>
      </c>
      <c r="AI13" s="138">
        <f>'Ctrinh-KIM SON (21-30)'!G206</f>
        <v>0</v>
      </c>
      <c r="AJ13" s="138">
        <f>'Ctrinh-KIM SON (21-30)'!G210</f>
        <v>0</v>
      </c>
      <c r="AK13" s="138">
        <f>'Ctrinh-KIM SON (21-30)'!G215</f>
        <v>0</v>
      </c>
      <c r="AL13" s="138">
        <f>'Ctrinh-KIM SON (21-30)'!G219</f>
        <v>0</v>
      </c>
      <c r="AM13" s="138">
        <f>'Ctrinh-KIM SON (21-30)'!G226</f>
        <v>0</v>
      </c>
      <c r="AN13" s="138">
        <f>'Ctrinh-KIM SON (21-30)'!G233</f>
        <v>0</v>
      </c>
      <c r="AO13" s="138">
        <f>'Ctrinh-KIM SON (21-30)'!G240</f>
        <v>0</v>
      </c>
      <c r="AP13" s="138">
        <f>'Ctrinh-KIM SON (21-30)'!G247</f>
        <v>0</v>
      </c>
      <c r="AQ13" s="138">
        <f>'Ctrinh-KIM SON (21-30)'!G254</f>
        <v>0</v>
      </c>
      <c r="AR13" s="138">
        <f>'Ctrinh-KIM SON (21-30)'!G258</f>
        <v>0</v>
      </c>
      <c r="AS13" s="138">
        <f>'Ctrinh-KIM SON (21-30)'!G262</f>
        <v>0</v>
      </c>
      <c r="AT13" s="220">
        <f>'Ctrinh-KIM SON (21-30)'!G266</f>
        <v>0</v>
      </c>
      <c r="AU13" s="138">
        <f>'Ctrinh-KIM SON (21-30)'!G273</f>
        <v>0</v>
      </c>
      <c r="AV13" s="138">
        <f>'Ctrinh-KIM SON (21-30)'!G281</f>
        <v>0</v>
      </c>
      <c r="AW13" s="138">
        <f>'Ctrinh-KIM SON (21-30)'!G288</f>
        <v>0</v>
      </c>
      <c r="AX13" s="138">
        <f>'Ctrinh-KIM SON (21-30)'!G295</f>
        <v>0</v>
      </c>
      <c r="AY13" s="138">
        <f>'Ctrinh-KIM SON (21-30)'!G302</f>
        <v>0</v>
      </c>
      <c r="AZ13" s="138">
        <f>'Ctrinh-KIM SON (21-30)'!G309</f>
        <v>0</v>
      </c>
      <c r="BA13" s="138">
        <f>'Ctrinh-KIM SON (21-30)'!G316</f>
        <v>0</v>
      </c>
      <c r="BB13" s="138">
        <f>'Ctrinh-KIM SON (21-30)'!G323</f>
        <v>0</v>
      </c>
      <c r="BC13" s="138">
        <f>'Ctrinh-KIM SON (21-30)'!G330</f>
        <v>0</v>
      </c>
      <c r="BD13" s="138">
        <f>'Ctrinh-KIM SON (21-30)'!G337</f>
        <v>0</v>
      </c>
      <c r="BE13" s="138">
        <f>'Ctrinh-KIM SON (21-30)'!G344</f>
        <v>0</v>
      </c>
      <c r="BF13" s="145">
        <f>'Ctrinh-KIM SON (21-30)'!G351</f>
        <v>0</v>
      </c>
      <c r="BG13" s="138"/>
      <c r="BH13" s="138">
        <f t="shared" si="3"/>
        <v>0</v>
      </c>
      <c r="BI13" s="146">
        <f>$I$64-BH13</f>
        <v>0</v>
      </c>
      <c r="BJ13" s="138">
        <f t="shared" si="4"/>
        <v>0</v>
      </c>
      <c r="BK13" s="152"/>
      <c r="BL13" s="159"/>
    </row>
    <row r="14" spans="1:64" s="158" customFormat="1" ht="15.75" customHeight="1">
      <c r="A14" s="312" t="s">
        <v>23</v>
      </c>
      <c r="B14" s="157" t="s">
        <v>24</v>
      </c>
      <c r="C14" s="156" t="s">
        <v>25</v>
      </c>
      <c r="D14" s="383"/>
      <c r="E14" s="200">
        <f>SUM(G14:I14,K14:Q14)</f>
        <v>0</v>
      </c>
      <c r="F14" s="138">
        <f t="shared" si="7"/>
        <v>0</v>
      </c>
      <c r="G14" s="138">
        <f>'Ctrinh-KIM SON (21-30)'!H7</f>
        <v>0</v>
      </c>
      <c r="H14" s="138">
        <f>'Ctrinh-KIM SON (21-30)'!H14</f>
        <v>0</v>
      </c>
      <c r="I14" s="138">
        <f>'Ctrinh-KIM SON (21-30)'!H21</f>
        <v>0</v>
      </c>
      <c r="J14" s="155">
        <f>$D14-$BH14</f>
        <v>0</v>
      </c>
      <c r="K14" s="138">
        <f>'Ctrinh-KIM SON (21-30)'!H35</f>
        <v>0</v>
      </c>
      <c r="L14" s="138">
        <f>'Ctrinh-KIM SON (21-30)'!H42</f>
        <v>0</v>
      </c>
      <c r="M14" s="138">
        <f>'Ctrinh-KIM SON (21-30)'!H49</f>
        <v>0</v>
      </c>
      <c r="N14" s="211">
        <f>'Ctrinh-KIM SON (21-30)'!H56</f>
        <v>0</v>
      </c>
      <c r="O14" s="138">
        <f>'Ctrinh-KIM SON (21-30)'!H63</f>
        <v>0</v>
      </c>
      <c r="P14" s="138">
        <f>'Ctrinh-KIM SON (21-30)'!H70</f>
        <v>0</v>
      </c>
      <c r="Q14" s="138">
        <f>'Ctrinh-KIM SON (21-30)'!H77</f>
        <v>0</v>
      </c>
      <c r="R14" s="299">
        <f t="shared" si="5"/>
        <v>0</v>
      </c>
      <c r="S14" s="145"/>
      <c r="T14" s="138">
        <f>'Ctrinh-KIM SON (21-30)'!H84</f>
        <v>0</v>
      </c>
      <c r="U14" s="138">
        <f>'Ctrinh-KIM SON (21-30)'!H91</f>
        <v>0</v>
      </c>
      <c r="V14" s="138">
        <f>'Ctrinh-KIM SON (21-30)'!H98</f>
        <v>0</v>
      </c>
      <c r="W14" s="138">
        <f>'Ctrinh-KIM SON (21-30)'!H105</f>
        <v>0</v>
      </c>
      <c r="X14" s="138">
        <f>'Ctrinh-KIM SON (21-30)'!H112</f>
        <v>0</v>
      </c>
      <c r="Y14" s="138">
        <f>'Ctrinh-KIM SON (21-30)'!H120</f>
        <v>0</v>
      </c>
      <c r="Z14" s="138">
        <f>'Ctrinh-KIM SON (21-30)'!H127</f>
        <v>0</v>
      </c>
      <c r="AA14" s="138">
        <f>'Ctrinh-KIM SON (21-30)'!H134</f>
        <v>0</v>
      </c>
      <c r="AB14" s="291">
        <f t="shared" si="6"/>
        <v>0</v>
      </c>
      <c r="AC14" s="291"/>
      <c r="AD14" s="138">
        <f>'Ctrinh-KIM SON (21-30)'!H142</f>
        <v>0</v>
      </c>
      <c r="AE14" s="138">
        <f>'Ctrinh-KIM SON (21-30)'!H175</f>
        <v>0</v>
      </c>
      <c r="AF14" s="138">
        <f>'Ctrinh-KIM SON (21-30)'!H194</f>
        <v>0</v>
      </c>
      <c r="AG14" s="138">
        <f>'Ctrinh-KIM SON (21-30)'!H198</f>
        <v>0</v>
      </c>
      <c r="AH14" s="138">
        <f>'Ctrinh-KIM SON (21-30)'!H202</f>
        <v>0</v>
      </c>
      <c r="AI14" s="138">
        <f>'Ctrinh-KIM SON (21-30)'!H206</f>
        <v>0</v>
      </c>
      <c r="AJ14" s="138">
        <f>'Ctrinh-KIM SON (21-30)'!H210</f>
        <v>0</v>
      </c>
      <c r="AK14" s="138">
        <f>'Ctrinh-KIM SON (21-30)'!H215</f>
        <v>0</v>
      </c>
      <c r="AL14" s="138">
        <f>'Ctrinh-KIM SON (21-30)'!H219</f>
        <v>0</v>
      </c>
      <c r="AM14" s="138">
        <f>'Ctrinh-KIM SON (21-30)'!H226</f>
        <v>0</v>
      </c>
      <c r="AN14" s="138">
        <f>'Ctrinh-KIM SON (21-30)'!H233</f>
        <v>0</v>
      </c>
      <c r="AO14" s="138">
        <f>'Ctrinh-KIM SON (21-30)'!H240</f>
        <v>0</v>
      </c>
      <c r="AP14" s="138">
        <f>'Ctrinh-KIM SON (21-30)'!H247</f>
        <v>0</v>
      </c>
      <c r="AQ14" s="138">
        <f>'Ctrinh-KIM SON (21-30)'!H254</f>
        <v>0</v>
      </c>
      <c r="AR14" s="138">
        <f>'Ctrinh-KIM SON (21-30)'!H258</f>
        <v>0</v>
      </c>
      <c r="AS14" s="138">
        <f>'Ctrinh-KIM SON (21-30)'!H262</f>
        <v>0</v>
      </c>
      <c r="AT14" s="220">
        <f>'Ctrinh-KIM SON (21-30)'!H266</f>
        <v>0</v>
      </c>
      <c r="AU14" s="138">
        <f>'Ctrinh-KIM SON (21-30)'!H273</f>
        <v>0</v>
      </c>
      <c r="AV14" s="138">
        <f>'Ctrinh-KIM SON (21-30)'!H281</f>
        <v>0</v>
      </c>
      <c r="AW14" s="138">
        <f>'Ctrinh-KIM SON (21-30)'!H288</f>
        <v>0</v>
      </c>
      <c r="AX14" s="138">
        <f>'Ctrinh-KIM SON (21-30)'!H295</f>
        <v>0</v>
      </c>
      <c r="AY14" s="138">
        <f>'Ctrinh-KIM SON (21-30)'!H302</f>
        <v>0</v>
      </c>
      <c r="AZ14" s="138">
        <f>'Ctrinh-KIM SON (21-30)'!H309</f>
        <v>0</v>
      </c>
      <c r="BA14" s="138">
        <f>'Ctrinh-KIM SON (21-30)'!H316</f>
        <v>0</v>
      </c>
      <c r="BB14" s="138">
        <f>'Ctrinh-KIM SON (21-30)'!H323</f>
        <v>0</v>
      </c>
      <c r="BC14" s="138">
        <f>'Ctrinh-KIM SON (21-30)'!H330</f>
        <v>0</v>
      </c>
      <c r="BD14" s="138">
        <f>'Ctrinh-KIM SON (21-30)'!H337</f>
        <v>0</v>
      </c>
      <c r="BE14" s="138">
        <f>'Ctrinh-KIM SON (21-30)'!H344</f>
        <v>0</v>
      </c>
      <c r="BF14" s="145">
        <f>'Ctrinh-KIM SON (21-30)'!H351</f>
        <v>0</v>
      </c>
      <c r="BG14" s="138"/>
      <c r="BH14" s="138">
        <f t="shared" si="3"/>
        <v>0</v>
      </c>
      <c r="BI14" s="146">
        <f>$J$64-BH14</f>
        <v>0</v>
      </c>
      <c r="BJ14" s="138">
        <f t="shared" si="4"/>
        <v>0</v>
      </c>
      <c r="BK14" s="152"/>
      <c r="BL14" s="159"/>
    </row>
    <row r="15" spans="1:64" s="158" customFormat="1" ht="15.75" customHeight="1">
      <c r="A15" s="312" t="s">
        <v>26</v>
      </c>
      <c r="B15" s="157" t="s">
        <v>27</v>
      </c>
      <c r="C15" s="156" t="s">
        <v>28</v>
      </c>
      <c r="D15" s="384"/>
      <c r="E15" s="200">
        <f>SUM(G15:J15,L15:Q15)</f>
        <v>0</v>
      </c>
      <c r="F15" s="138">
        <f t="shared" si="7"/>
        <v>0</v>
      </c>
      <c r="G15" s="138">
        <f>'Ctrinh-KIM SON (21-30)'!I7</f>
        <v>0</v>
      </c>
      <c r="H15" s="138">
        <f>'Ctrinh-KIM SON (21-30)'!I14</f>
        <v>0</v>
      </c>
      <c r="I15" s="138">
        <f>'Ctrinh-KIM SON (21-30)'!I21</f>
        <v>0</v>
      </c>
      <c r="J15" s="138">
        <f>'Ctrinh-KIM SON (21-30)'!I28</f>
        <v>0</v>
      </c>
      <c r="K15" s="155">
        <f>$D15-$BH15</f>
        <v>0</v>
      </c>
      <c r="L15" s="138">
        <f>'Ctrinh-KIM SON (21-30)'!I42</f>
        <v>0</v>
      </c>
      <c r="M15" s="138">
        <f>'Ctrinh-KIM SON (21-30)'!I49</f>
        <v>0</v>
      </c>
      <c r="N15" s="211">
        <f>'Ctrinh-KIM SON (21-30)'!I56</f>
        <v>0</v>
      </c>
      <c r="O15" s="138">
        <f>'Ctrinh-KIM SON (21-30)'!I63</f>
        <v>0</v>
      </c>
      <c r="P15" s="138">
        <f>'Ctrinh-KIM SON (21-30)'!I70</f>
        <v>0</v>
      </c>
      <c r="Q15" s="138">
        <f>'Ctrinh-KIM SON (21-30)'!I77</f>
        <v>0</v>
      </c>
      <c r="R15" s="299">
        <f t="shared" si="5"/>
        <v>0</v>
      </c>
      <c r="S15" s="145"/>
      <c r="T15" s="138">
        <f>'Ctrinh-KIM SON (21-30)'!I84</f>
        <v>0</v>
      </c>
      <c r="U15" s="138">
        <f>'Ctrinh-KIM SON (21-30)'!I91</f>
        <v>0</v>
      </c>
      <c r="V15" s="138">
        <f>'Ctrinh-KIM SON (21-30)'!I98</f>
        <v>0</v>
      </c>
      <c r="W15" s="138">
        <f>'Ctrinh-KIM SON (21-30)'!I105</f>
        <v>0</v>
      </c>
      <c r="X15" s="138">
        <f>'Ctrinh-KIM SON (21-30)'!I112</f>
        <v>0</v>
      </c>
      <c r="Y15" s="138">
        <f>'Ctrinh-KIM SON (21-30)'!I120</f>
        <v>0</v>
      </c>
      <c r="Z15" s="138">
        <f>'Ctrinh-KIM SON (21-30)'!I127</f>
        <v>0</v>
      </c>
      <c r="AA15" s="138">
        <f>'Ctrinh-KIM SON (21-30)'!I134</f>
        <v>0</v>
      </c>
      <c r="AB15" s="291">
        <f t="shared" si="6"/>
        <v>0</v>
      </c>
      <c r="AC15" s="291"/>
      <c r="AD15" s="138">
        <f>'Ctrinh-KIM SON (21-30)'!I142</f>
        <v>0</v>
      </c>
      <c r="AE15" s="138">
        <f>'Ctrinh-KIM SON (21-30)'!I175</f>
        <v>0</v>
      </c>
      <c r="AF15" s="138">
        <f>'Ctrinh-KIM SON (21-30)'!I194</f>
        <v>0</v>
      </c>
      <c r="AG15" s="138">
        <f>'Ctrinh-KIM SON (21-30)'!I198</f>
        <v>0</v>
      </c>
      <c r="AH15" s="138">
        <f>'Ctrinh-KIM SON (21-30)'!I202</f>
        <v>0</v>
      </c>
      <c r="AI15" s="138">
        <f>'Ctrinh-KIM SON (21-30)'!I206</f>
        <v>0</v>
      </c>
      <c r="AJ15" s="138">
        <f>'Ctrinh-KIM SON (21-30)'!I210</f>
        <v>0</v>
      </c>
      <c r="AK15" s="138">
        <f>'Ctrinh-KIM SON (21-30)'!I215</f>
        <v>0</v>
      </c>
      <c r="AL15" s="138">
        <f>'Ctrinh-KIM SON (21-30)'!I219</f>
        <v>0</v>
      </c>
      <c r="AM15" s="138">
        <f>'Ctrinh-KIM SON (21-30)'!I226</f>
        <v>0</v>
      </c>
      <c r="AN15" s="138">
        <f>'Ctrinh-KIM SON (21-30)'!I233</f>
        <v>0</v>
      </c>
      <c r="AO15" s="138">
        <f>'Ctrinh-KIM SON (21-30)'!I240</f>
        <v>0</v>
      </c>
      <c r="AP15" s="138">
        <f>'Ctrinh-KIM SON (21-30)'!I247</f>
        <v>0</v>
      </c>
      <c r="AQ15" s="138">
        <f>'Ctrinh-KIM SON (21-30)'!I254</f>
        <v>0</v>
      </c>
      <c r="AR15" s="138">
        <f>'Ctrinh-KIM SON (21-30)'!I258</f>
        <v>0</v>
      </c>
      <c r="AS15" s="138">
        <f>'Ctrinh-KIM SON (21-30)'!I262</f>
        <v>0</v>
      </c>
      <c r="AT15" s="220">
        <f>'Ctrinh-KIM SON (21-30)'!I266</f>
        <v>0</v>
      </c>
      <c r="AU15" s="138">
        <f>'Ctrinh-KIM SON (21-30)'!I273</f>
        <v>0</v>
      </c>
      <c r="AV15" s="138">
        <f>'Ctrinh-KIM SON (21-30)'!I281</f>
        <v>0</v>
      </c>
      <c r="AW15" s="138">
        <f>'Ctrinh-KIM SON (21-30)'!I288</f>
        <v>0</v>
      </c>
      <c r="AX15" s="138">
        <f>'Ctrinh-KIM SON (21-30)'!I295</f>
        <v>0</v>
      </c>
      <c r="AY15" s="138">
        <f>'Ctrinh-KIM SON (21-30)'!I302</f>
        <v>0</v>
      </c>
      <c r="AZ15" s="138">
        <f>'Ctrinh-KIM SON (21-30)'!I309</f>
        <v>0</v>
      </c>
      <c r="BA15" s="138">
        <f>'Ctrinh-KIM SON (21-30)'!I316</f>
        <v>0</v>
      </c>
      <c r="BB15" s="138">
        <f>'Ctrinh-KIM SON (21-30)'!I323</f>
        <v>0</v>
      </c>
      <c r="BC15" s="138">
        <f>'Ctrinh-KIM SON (21-30)'!I330</f>
        <v>0</v>
      </c>
      <c r="BD15" s="138">
        <f>'Ctrinh-KIM SON (21-30)'!I337</f>
        <v>0</v>
      </c>
      <c r="BE15" s="138">
        <f>'Ctrinh-KIM SON (21-30)'!I344</f>
        <v>0</v>
      </c>
      <c r="BF15" s="145">
        <f>'Ctrinh-KIM SON (21-30)'!I351</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'Ctrinh-KIM SON (21-30)'!J7</f>
        <v>0</v>
      </c>
      <c r="H16" s="138">
        <f>'Ctrinh-KIM SON (21-30)'!J14</f>
        <v>0</v>
      </c>
      <c r="I16" s="138">
        <f>'Ctrinh-KIM SON (21-30)'!J21</f>
        <v>0</v>
      </c>
      <c r="J16" s="138">
        <f>'Ctrinh-KIM SON (21-30)'!J28</f>
        <v>0</v>
      </c>
      <c r="K16" s="138">
        <f>'Ctrinh-KIM SON (21-30)'!J35</f>
        <v>0</v>
      </c>
      <c r="L16" s="155">
        <f>$D16-$BH16</f>
        <v>0</v>
      </c>
      <c r="M16" s="138">
        <f>'Ctrinh-KIM SON (21-30)'!J49</f>
        <v>0</v>
      </c>
      <c r="N16" s="211">
        <f>'Ctrinh-KIM SON (21-30)'!J56</f>
        <v>0</v>
      </c>
      <c r="O16" s="138">
        <f>'Ctrinh-KIM SON (21-30)'!J63</f>
        <v>0</v>
      </c>
      <c r="P16" s="138">
        <f>'Ctrinh-KIM SON (21-30)'!J70</f>
        <v>0</v>
      </c>
      <c r="Q16" s="138">
        <f>'Ctrinh-KIM SON (21-30)'!J77</f>
        <v>0</v>
      </c>
      <c r="R16" s="299">
        <f t="shared" si="5"/>
        <v>0</v>
      </c>
      <c r="S16" s="145"/>
      <c r="T16" s="138">
        <f>'Ctrinh-KIM SON (21-30)'!J84</f>
        <v>0</v>
      </c>
      <c r="U16" s="138">
        <f>'Ctrinh-KIM SON (21-30)'!J91</f>
        <v>0</v>
      </c>
      <c r="V16" s="138">
        <f>'Ctrinh-KIM SON (21-30)'!J98</f>
        <v>0</v>
      </c>
      <c r="W16" s="138">
        <f>'Ctrinh-KIM SON (21-30)'!J105</f>
        <v>0</v>
      </c>
      <c r="X16" s="138">
        <f>'Ctrinh-KIM SON (21-30)'!J112</f>
        <v>0</v>
      </c>
      <c r="Y16" s="138">
        <f>'Ctrinh-KIM SON (21-30)'!J120</f>
        <v>0</v>
      </c>
      <c r="Z16" s="138">
        <f>'Ctrinh-KIM SON (21-30)'!J127</f>
        <v>0</v>
      </c>
      <c r="AA16" s="138">
        <f>'Ctrinh-KIM SON (21-30)'!J134</f>
        <v>0</v>
      </c>
      <c r="AB16" s="291">
        <f t="shared" si="6"/>
        <v>0</v>
      </c>
      <c r="AC16" s="291"/>
      <c r="AD16" s="138">
        <f>'Ctrinh-KIM SON (21-30)'!J142</f>
        <v>0</v>
      </c>
      <c r="AE16" s="138">
        <f>'Ctrinh-KIM SON (21-30)'!J175</f>
        <v>0</v>
      </c>
      <c r="AF16" s="138">
        <f>'Ctrinh-KIM SON (21-30)'!J194</f>
        <v>0</v>
      </c>
      <c r="AG16" s="138">
        <f>'Ctrinh-KIM SON (21-30)'!J198</f>
        <v>0</v>
      </c>
      <c r="AH16" s="138">
        <f>'Ctrinh-KIM SON (21-30)'!J202</f>
        <v>0</v>
      </c>
      <c r="AI16" s="138">
        <f>'Ctrinh-KIM SON (21-30)'!J206</f>
        <v>0</v>
      </c>
      <c r="AJ16" s="138">
        <f>'Ctrinh-KIM SON (21-30)'!J210</f>
        <v>0</v>
      </c>
      <c r="AK16" s="138">
        <f>'Ctrinh-KIM SON (21-30)'!J215</f>
        <v>0</v>
      </c>
      <c r="AL16" s="138">
        <f>'Ctrinh-KIM SON (21-30)'!J219</f>
        <v>0</v>
      </c>
      <c r="AM16" s="138">
        <f>'Ctrinh-KIM SON (21-30)'!J226</f>
        <v>0</v>
      </c>
      <c r="AN16" s="138">
        <f>'Ctrinh-KIM SON (21-30)'!J233</f>
        <v>0</v>
      </c>
      <c r="AO16" s="138">
        <f>'Ctrinh-KIM SON (21-30)'!J240</f>
        <v>0</v>
      </c>
      <c r="AP16" s="138">
        <f>'Ctrinh-KIM SON (21-30)'!J247</f>
        <v>0</v>
      </c>
      <c r="AQ16" s="138">
        <f>'Ctrinh-KIM SON (21-30)'!J254</f>
        <v>0</v>
      </c>
      <c r="AR16" s="138">
        <f>'Ctrinh-KIM SON (21-30)'!J258</f>
        <v>0</v>
      </c>
      <c r="AS16" s="138">
        <f>'Ctrinh-KIM SON (21-30)'!J262</f>
        <v>0</v>
      </c>
      <c r="AT16" s="220">
        <f>'Ctrinh-KIM SON (21-30)'!J266</f>
        <v>0</v>
      </c>
      <c r="AU16" s="138">
        <f>'Ctrinh-KIM SON (21-30)'!J273</f>
        <v>0</v>
      </c>
      <c r="AV16" s="138">
        <f>'Ctrinh-KIM SON (21-30)'!J281</f>
        <v>0</v>
      </c>
      <c r="AW16" s="138">
        <f>'Ctrinh-KIM SON (21-30)'!J288</f>
        <v>0</v>
      </c>
      <c r="AX16" s="138">
        <f>'Ctrinh-KIM SON (21-30)'!J295</f>
        <v>0</v>
      </c>
      <c r="AY16" s="138">
        <f>'Ctrinh-KIM SON (21-30)'!J302</f>
        <v>0</v>
      </c>
      <c r="AZ16" s="138">
        <f>'Ctrinh-KIM SON (21-30)'!J309</f>
        <v>0</v>
      </c>
      <c r="BA16" s="138">
        <f>'Ctrinh-KIM SON (21-30)'!J316</f>
        <v>0</v>
      </c>
      <c r="BB16" s="138">
        <f>'Ctrinh-KIM SON (21-30)'!J323</f>
        <v>0</v>
      </c>
      <c r="BC16" s="138">
        <f>'Ctrinh-KIM SON (21-30)'!J330</f>
        <v>0</v>
      </c>
      <c r="BD16" s="138">
        <f>'Ctrinh-KIM SON (21-30)'!J337</f>
        <v>0</v>
      </c>
      <c r="BE16" s="138">
        <f>'Ctrinh-KIM SON (21-30)'!J344</f>
        <v>0</v>
      </c>
      <c r="BF16" s="145">
        <f>'Ctrinh-KIM SON (21-30)'!J351</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'Ctrinh-KIM SON (21-30)'!K7</f>
        <v>0</v>
      </c>
      <c r="H17" s="138">
        <f>'Ctrinh-KIM SON (21-30)'!K14</f>
        <v>0</v>
      </c>
      <c r="I17" s="138">
        <f>'Ctrinh-KIM SON (21-30)'!K21</f>
        <v>0</v>
      </c>
      <c r="J17" s="138">
        <f>'Ctrinh-KIM SON (21-30)'!K28</f>
        <v>0</v>
      </c>
      <c r="K17" s="138">
        <f>'Ctrinh-KIM SON (21-30)'!K35</f>
        <v>0</v>
      </c>
      <c r="L17" s="138">
        <f>'Ctrinh-KIM SON (21-30)'!K42</f>
        <v>0</v>
      </c>
      <c r="M17" s="155">
        <f>$D17-$BH17</f>
        <v>0</v>
      </c>
      <c r="N17" s="211">
        <f>'Ctrinh-KIM SON (21-30)'!K56</f>
        <v>0</v>
      </c>
      <c r="O17" s="138">
        <f>'Ctrinh-KIM SON (21-30)'!K63</f>
        <v>0</v>
      </c>
      <c r="P17" s="138">
        <f>'Ctrinh-KIM SON (21-30)'!K70</f>
        <v>0</v>
      </c>
      <c r="Q17" s="138">
        <f>'Ctrinh-KIM SON (21-30)'!K77</f>
        <v>0</v>
      </c>
      <c r="R17" s="299">
        <f t="shared" si="5"/>
        <v>0</v>
      </c>
      <c r="S17" s="145"/>
      <c r="T17" s="138">
        <f>'Ctrinh-KIM SON (21-30)'!K84</f>
        <v>0</v>
      </c>
      <c r="U17" s="138">
        <f>'Ctrinh-KIM SON (21-30)'!K91</f>
        <v>0</v>
      </c>
      <c r="V17" s="138">
        <f>'Ctrinh-KIM SON (21-30)'!K98</f>
        <v>0</v>
      </c>
      <c r="W17" s="138">
        <f>'Ctrinh-KIM SON (21-30)'!K105</f>
        <v>0</v>
      </c>
      <c r="X17" s="138">
        <f>'Ctrinh-KIM SON (21-30)'!K112</f>
        <v>0</v>
      </c>
      <c r="Y17" s="138">
        <f>'Ctrinh-KIM SON (21-30)'!K120</f>
        <v>0</v>
      </c>
      <c r="Z17" s="138">
        <f>'Ctrinh-KIM SON (21-30)'!K127</f>
        <v>0</v>
      </c>
      <c r="AA17" s="138">
        <f>'Ctrinh-KIM SON (21-30)'!K134</f>
        <v>0</v>
      </c>
      <c r="AB17" s="291">
        <f t="shared" si="6"/>
        <v>0</v>
      </c>
      <c r="AC17" s="291"/>
      <c r="AD17" s="138">
        <f>'Ctrinh-KIM SON (21-30)'!K142</f>
        <v>0</v>
      </c>
      <c r="AE17" s="138">
        <f>'Ctrinh-KIM SON (21-30)'!K175</f>
        <v>0</v>
      </c>
      <c r="AF17" s="138">
        <f>'Ctrinh-KIM SON (21-30)'!K194</f>
        <v>0</v>
      </c>
      <c r="AG17" s="138">
        <f>'Ctrinh-KIM SON (21-30)'!K198</f>
        <v>0</v>
      </c>
      <c r="AH17" s="138">
        <f>'Ctrinh-KIM SON (21-30)'!K202</f>
        <v>0</v>
      </c>
      <c r="AI17" s="138">
        <f>'Ctrinh-KIM SON (21-30)'!K206</f>
        <v>0</v>
      </c>
      <c r="AJ17" s="138">
        <f>'Ctrinh-KIM SON (21-30)'!K210</f>
        <v>0</v>
      </c>
      <c r="AK17" s="138">
        <f>'Ctrinh-KIM SON (21-30)'!K215</f>
        <v>0</v>
      </c>
      <c r="AL17" s="138">
        <f>'Ctrinh-KIM SON (21-30)'!K219</f>
        <v>0</v>
      </c>
      <c r="AM17" s="138">
        <f>'Ctrinh-KIM SON (21-30)'!K226</f>
        <v>0</v>
      </c>
      <c r="AN17" s="138">
        <f>'Ctrinh-KIM SON (21-30)'!K233</f>
        <v>0</v>
      </c>
      <c r="AO17" s="138">
        <f>'Ctrinh-KIM SON (21-30)'!K240</f>
        <v>0</v>
      </c>
      <c r="AP17" s="138">
        <f>'Ctrinh-KIM SON (21-30)'!K247</f>
        <v>0</v>
      </c>
      <c r="AQ17" s="138">
        <f>'Ctrinh-KIM SON (21-30)'!K254</f>
        <v>0</v>
      </c>
      <c r="AR17" s="138">
        <f>'Ctrinh-KIM SON (21-30)'!K258</f>
        <v>0</v>
      </c>
      <c r="AS17" s="138">
        <f>'Ctrinh-KIM SON (21-30)'!K262</f>
        <v>0</v>
      </c>
      <c r="AT17" s="220">
        <f>'Ctrinh-KIM SON (21-30)'!K266</f>
        <v>0</v>
      </c>
      <c r="AU17" s="138">
        <f>'Ctrinh-KIM SON (21-30)'!K273</f>
        <v>0</v>
      </c>
      <c r="AV17" s="138">
        <f>'Ctrinh-KIM SON (21-30)'!K281</f>
        <v>0</v>
      </c>
      <c r="AW17" s="138">
        <f>'Ctrinh-KIM SON (21-30)'!K288</f>
        <v>0</v>
      </c>
      <c r="AX17" s="138">
        <f>'Ctrinh-KIM SON (21-30)'!K295</f>
        <v>0</v>
      </c>
      <c r="AY17" s="138">
        <f>'Ctrinh-KIM SON (21-30)'!K302</f>
        <v>0</v>
      </c>
      <c r="AZ17" s="138">
        <f>'Ctrinh-KIM SON (21-30)'!K309</f>
        <v>0</v>
      </c>
      <c r="BA17" s="138">
        <f>'Ctrinh-KIM SON (21-30)'!K316</f>
        <v>0</v>
      </c>
      <c r="BB17" s="138">
        <f>'Ctrinh-KIM SON (21-30)'!K323</f>
        <v>0</v>
      </c>
      <c r="BC17" s="138">
        <f>'Ctrinh-KIM SON (21-30)'!K330</f>
        <v>0</v>
      </c>
      <c r="BD17" s="138">
        <f>'Ctrinh-KIM SON (21-30)'!K337</f>
        <v>0</v>
      </c>
      <c r="BE17" s="138">
        <f>'Ctrinh-KIM SON (21-30)'!K344</f>
        <v>0</v>
      </c>
      <c r="BF17" s="145">
        <f>'Ctrinh-KIM SON (21-30)'!K351</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'Ctrinh-KIM SON (21-30)'!K8</f>
        <v>0</v>
      </c>
      <c r="H18" s="138">
        <f>'Ctrinh-KIM SON (21-30)'!K15</f>
        <v>0</v>
      </c>
      <c r="I18" s="138">
        <f>'Ctrinh-KIM SON (21-30)'!K22</f>
        <v>0</v>
      </c>
      <c r="J18" s="138">
        <f>'Ctrinh-KIM SON (21-30)'!K29</f>
        <v>0</v>
      </c>
      <c r="K18" s="138">
        <f>'Ctrinh-KIM SON (21-30)'!K36</f>
        <v>0</v>
      </c>
      <c r="L18" s="138">
        <f>'Ctrinh-KIM SON (21-30)'!K43</f>
        <v>0</v>
      </c>
      <c r="M18" s="138">
        <f>'Ctrinh-KIM SON (21-30)'!M43</f>
        <v>0</v>
      </c>
      <c r="N18" s="247">
        <f>$D18-$BH18</f>
        <v>0</v>
      </c>
      <c r="O18" s="138">
        <f>'Ctrinh-KIM SON (21-30)'!K64</f>
        <v>0</v>
      </c>
      <c r="P18" s="138">
        <f>'Ctrinh-KIM SON (21-30)'!K71</f>
        <v>0</v>
      </c>
      <c r="Q18" s="138">
        <f>'Ctrinh-KIM SON (21-30)'!K78</f>
        <v>0</v>
      </c>
      <c r="R18" s="299">
        <f t="shared" si="5"/>
        <v>0</v>
      </c>
      <c r="S18" s="145"/>
      <c r="T18" s="138">
        <f>'Ctrinh-KIM SON (21-30)'!K85</f>
        <v>0</v>
      </c>
      <c r="U18" s="138">
        <f>'Ctrinh-KIM SON (21-30)'!K92</f>
        <v>0</v>
      </c>
      <c r="V18" s="138">
        <f>'Ctrinh-KIM SON (21-30)'!K99</f>
        <v>0</v>
      </c>
      <c r="W18" s="138">
        <f>'Ctrinh-KIM SON (21-30)'!K106</f>
        <v>0</v>
      </c>
      <c r="X18" s="138">
        <f>'Ctrinh-KIM SON (21-30)'!K113</f>
        <v>0</v>
      </c>
      <c r="Y18" s="138">
        <f>'Ctrinh-KIM SON (21-30)'!K121</f>
        <v>0</v>
      </c>
      <c r="Z18" s="138">
        <f>'Ctrinh-KIM SON (21-30)'!K128</f>
        <v>0</v>
      </c>
      <c r="AA18" s="138">
        <f>'Ctrinh-KIM SON (21-30)'!K135</f>
        <v>0</v>
      </c>
      <c r="AB18" s="291">
        <f t="shared" si="6"/>
        <v>0</v>
      </c>
      <c r="AC18" s="291"/>
      <c r="AD18" s="138">
        <f>'Ctrinh-KIM SON (21-30)'!K143</f>
        <v>0</v>
      </c>
      <c r="AE18" s="138">
        <f>'Ctrinh-KIM SON (21-30)'!K176</f>
        <v>0</v>
      </c>
      <c r="AF18" s="138">
        <f>'Ctrinh-KIM SON (21-30)'!K195</f>
        <v>0</v>
      </c>
      <c r="AG18" s="138">
        <f>'Ctrinh-KIM SON (21-30)'!K199</f>
        <v>0</v>
      </c>
      <c r="AH18" s="138">
        <f>'Ctrinh-KIM SON (21-30)'!K203</f>
        <v>0</v>
      </c>
      <c r="AI18" s="138">
        <f>'Ctrinh-KIM SON (21-30)'!K207</f>
        <v>0</v>
      </c>
      <c r="AJ18" s="138">
        <f>'Ctrinh-KIM SON (21-30)'!K211</f>
        <v>0</v>
      </c>
      <c r="AK18" s="138">
        <f>'Ctrinh-KIM SON (21-30)'!K216</f>
        <v>0</v>
      </c>
      <c r="AL18" s="138">
        <f>'Ctrinh-KIM SON (21-30)'!K216</f>
        <v>0</v>
      </c>
      <c r="AM18" s="138">
        <f>'Ctrinh-KIM SON (21-30)'!K227</f>
        <v>0</v>
      </c>
      <c r="AN18" s="138">
        <f>'Ctrinh-KIM SON (21-30)'!K234</f>
        <v>0</v>
      </c>
      <c r="AO18" s="138">
        <f>'Ctrinh-KIM SON (21-30)'!K241</f>
        <v>0</v>
      </c>
      <c r="AP18" s="138">
        <f>'Ctrinh-KIM SON (21-30)'!K248</f>
        <v>0</v>
      </c>
      <c r="AQ18" s="138">
        <f>'Ctrinh-KIM SON (21-30)'!K255</f>
        <v>0</v>
      </c>
      <c r="AR18" s="138">
        <f>'Ctrinh-KIM SON (21-30)'!K259</f>
        <v>0</v>
      </c>
      <c r="AS18" s="138">
        <f>'Ctrinh-KIM SON (21-30)'!K263</f>
        <v>0</v>
      </c>
      <c r="AT18" s="220">
        <f>'Ctrinh-KIM SON (21-30)'!K267</f>
        <v>0</v>
      </c>
      <c r="AU18" s="138">
        <f>'Ctrinh-KIM SON (21-30)'!K274</f>
        <v>0</v>
      </c>
      <c r="AV18" s="138">
        <f>'Ctrinh-KIM SON (21-30)'!K282</f>
        <v>0</v>
      </c>
      <c r="AW18" s="138">
        <f>'Ctrinh-KIM SON (21-30)'!K289</f>
        <v>0</v>
      </c>
      <c r="AX18" s="138">
        <f>'Ctrinh-KIM SON (21-30)'!K296</f>
        <v>0</v>
      </c>
      <c r="AY18" s="138">
        <f>'Ctrinh-KIM SON (21-30)'!K303</f>
        <v>0</v>
      </c>
      <c r="AZ18" s="138">
        <f>'Ctrinh-KIM SON (21-30)'!K310</f>
        <v>0</v>
      </c>
      <c r="BA18" s="138">
        <f>'Ctrinh-KIM SON (21-30)'!K317</f>
        <v>0</v>
      </c>
      <c r="BB18" s="138">
        <f>'Ctrinh-KIM SON (21-30)'!K324</f>
        <v>0</v>
      </c>
      <c r="BC18" s="138">
        <f>'Ctrinh-KIM SON (21-30)'!K331</f>
        <v>0</v>
      </c>
      <c r="BD18" s="138">
        <f>'Ctrinh-KIM SON (21-30)'!K338</f>
        <v>0</v>
      </c>
      <c r="BE18" s="138">
        <f>'Ctrinh-KIM SON (21-30)'!K345</f>
        <v>0</v>
      </c>
      <c r="BF18" s="145">
        <f>'Ctrinh-KIM SON (21-30)'!K352</f>
        <v>0</v>
      </c>
      <c r="BG18" s="138"/>
      <c r="BH18" s="138">
        <f t="shared" si="3"/>
        <v>0</v>
      </c>
      <c r="BI18" s="146">
        <f>$N$64-BH18</f>
        <v>0</v>
      </c>
      <c r="BJ18" s="138">
        <f t="shared" si="4"/>
        <v>0</v>
      </c>
      <c r="BK18" s="166"/>
      <c r="BL18" s="165"/>
    </row>
    <row r="19" spans="1:64" s="158" customFormat="1" ht="15.75" customHeight="1">
      <c r="A19" s="312" t="s">
        <v>35</v>
      </c>
      <c r="B19" s="157" t="s">
        <v>36</v>
      </c>
      <c r="C19" s="156" t="s">
        <v>37</v>
      </c>
      <c r="D19" s="384"/>
      <c r="E19" s="200">
        <f>SUM(G19:M19,P19:Q19)</f>
        <v>0</v>
      </c>
      <c r="F19" s="138">
        <f t="shared" si="7"/>
        <v>0</v>
      </c>
      <c r="G19" s="138">
        <f>'Ctrinh-KIM SON (21-30)'!M7</f>
        <v>0</v>
      </c>
      <c r="H19" s="138">
        <f>'Ctrinh-KIM SON (21-30)'!M14</f>
        <v>0</v>
      </c>
      <c r="I19" s="138">
        <f>'Ctrinh-KIM SON (21-30)'!M21</f>
        <v>0</v>
      </c>
      <c r="J19" s="138">
        <f>'Ctrinh-KIM SON (21-30)'!M28</f>
        <v>0</v>
      </c>
      <c r="K19" s="138">
        <f>'Ctrinh-KIM SON (21-30)'!M35</f>
        <v>0</v>
      </c>
      <c r="L19" s="138">
        <f>'Ctrinh-KIM SON (21-30)'!M42</f>
        <v>0</v>
      </c>
      <c r="M19" s="138">
        <f>'Ctrinh-KIM SON (21-30)'!M49</f>
        <v>0</v>
      </c>
      <c r="N19" s="220">
        <f>'Ctrinh-KIM SON (21-30)'!M56</f>
        <v>0</v>
      </c>
      <c r="O19" s="155">
        <f>$D19-$BH19</f>
        <v>0</v>
      </c>
      <c r="P19" s="138">
        <f>'Ctrinh-KIM SON (21-30)'!M70</f>
        <v>0</v>
      </c>
      <c r="Q19" s="138">
        <f>'Ctrinh-KIM SON (21-30)'!M77</f>
        <v>0</v>
      </c>
      <c r="R19" s="299">
        <f t="shared" si="5"/>
        <v>0</v>
      </c>
      <c r="S19" s="145"/>
      <c r="T19" s="138">
        <f>'Ctrinh-KIM SON (21-30)'!M84</f>
        <v>0</v>
      </c>
      <c r="U19" s="138">
        <f>'Ctrinh-KIM SON (21-30)'!M91</f>
        <v>0</v>
      </c>
      <c r="V19" s="138">
        <f>'Ctrinh-KIM SON (21-30)'!M98</f>
        <v>0</v>
      </c>
      <c r="W19" s="138">
        <f>'Ctrinh-KIM SON (21-30)'!M105</f>
        <v>0</v>
      </c>
      <c r="X19" s="138">
        <f>'Ctrinh-KIM SON (21-30)'!M112</f>
        <v>0</v>
      </c>
      <c r="Y19" s="138">
        <f>'Ctrinh-KIM SON (21-30)'!M120</f>
        <v>0</v>
      </c>
      <c r="Z19" s="138">
        <f>'Ctrinh-KIM SON (21-30)'!M127</f>
        <v>0</v>
      </c>
      <c r="AA19" s="138">
        <f>'Ctrinh-KIM SON (21-30)'!M134</f>
        <v>0</v>
      </c>
      <c r="AB19" s="291">
        <f t="shared" si="6"/>
        <v>0</v>
      </c>
      <c r="AC19" s="291"/>
      <c r="AD19" s="138">
        <f>'Ctrinh-KIM SON (21-30)'!M142</f>
        <v>0</v>
      </c>
      <c r="AE19" s="138">
        <f>'Ctrinh-KIM SON (21-30)'!M175</f>
        <v>0</v>
      </c>
      <c r="AF19" s="138">
        <f>'Ctrinh-KIM SON (21-30)'!M194</f>
        <v>0</v>
      </c>
      <c r="AG19" s="138">
        <f>'Ctrinh-KIM SON (21-30)'!M198</f>
        <v>0</v>
      </c>
      <c r="AH19" s="138">
        <f>'Ctrinh-KIM SON (21-30)'!M202</f>
        <v>0</v>
      </c>
      <c r="AI19" s="138">
        <f>'Ctrinh-KIM SON (21-30)'!M206</f>
        <v>0</v>
      </c>
      <c r="AJ19" s="138">
        <f>'Ctrinh-KIM SON (21-30)'!M210</f>
        <v>0</v>
      </c>
      <c r="AK19" s="138">
        <f>'Ctrinh-KIM SON (21-30)'!M215</f>
        <v>0</v>
      </c>
      <c r="AL19" s="138">
        <f>'Ctrinh-KIM SON (21-30)'!M219</f>
        <v>0</v>
      </c>
      <c r="AM19" s="138">
        <f>'Ctrinh-KIM SON (21-30)'!M226</f>
        <v>0</v>
      </c>
      <c r="AN19" s="138">
        <f>'Ctrinh-KIM SON (21-30)'!M233</f>
        <v>0</v>
      </c>
      <c r="AO19" s="138">
        <f>'Ctrinh-KIM SON (21-30)'!M240</f>
        <v>0</v>
      </c>
      <c r="AP19" s="138">
        <f>'Ctrinh-KIM SON (21-30)'!M247</f>
        <v>0</v>
      </c>
      <c r="AQ19" s="138">
        <f>'Ctrinh-KIM SON (21-30)'!M254</f>
        <v>0</v>
      </c>
      <c r="AR19" s="138">
        <f>'Ctrinh-KIM SON (21-30)'!M258</f>
        <v>0</v>
      </c>
      <c r="AS19" s="138">
        <f>'Ctrinh-KIM SON (21-30)'!M262</f>
        <v>0</v>
      </c>
      <c r="AT19" s="220">
        <f>'Ctrinh-KIM SON (21-30)'!M266</f>
        <v>0</v>
      </c>
      <c r="AU19" s="138">
        <f>'Ctrinh-KIM SON (21-30)'!M273</f>
        <v>0</v>
      </c>
      <c r="AV19" s="138">
        <f>'Ctrinh-KIM SON (21-30)'!M281</f>
        <v>0</v>
      </c>
      <c r="AW19" s="138">
        <f>'Ctrinh-KIM SON (21-30)'!M288</f>
        <v>0</v>
      </c>
      <c r="AX19" s="138">
        <f>'Ctrinh-KIM SON (21-30)'!M295</f>
        <v>0</v>
      </c>
      <c r="AY19" s="138">
        <f>'Ctrinh-KIM SON (21-30)'!M302</f>
        <v>0</v>
      </c>
      <c r="AZ19" s="138">
        <f>'Ctrinh-KIM SON (21-30)'!M309</f>
        <v>0</v>
      </c>
      <c r="BA19" s="138">
        <f>'Ctrinh-KIM SON (21-30)'!M316</f>
        <v>0</v>
      </c>
      <c r="BB19" s="138">
        <f>'Ctrinh-KIM SON (21-30)'!M323</f>
        <v>0</v>
      </c>
      <c r="BC19" s="138">
        <f>'Ctrinh-KIM SON (21-30)'!M330</f>
        <v>0</v>
      </c>
      <c r="BD19" s="138">
        <f>'Ctrinh-KIM SON (21-30)'!M337</f>
        <v>0</v>
      </c>
      <c r="BE19" s="138">
        <f>'Ctrinh-KIM SON (21-30)'!M344</f>
        <v>0</v>
      </c>
      <c r="BF19" s="145">
        <f>'Ctrinh-KIM SON (21-30)'!M351</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'Ctrinh-KIM SON (21-30)'!N7</f>
        <v>0</v>
      </c>
      <c r="H20" s="138">
        <f>'Ctrinh-KIM SON (21-30)'!N14</f>
        <v>0</v>
      </c>
      <c r="I20" s="138">
        <f>'Ctrinh-KIM SON (21-30)'!N21</f>
        <v>0</v>
      </c>
      <c r="J20" s="138">
        <f>'Ctrinh-KIM SON (21-30)'!N28</f>
        <v>0</v>
      </c>
      <c r="K20" s="138">
        <f>'Ctrinh-KIM SON (21-30)'!N35</f>
        <v>0</v>
      </c>
      <c r="L20" s="138">
        <f>'Ctrinh-KIM SON (21-30)'!N42</f>
        <v>0</v>
      </c>
      <c r="M20" s="138">
        <f>'Ctrinh-KIM SON (21-30)'!N49</f>
        <v>0</v>
      </c>
      <c r="N20" s="220">
        <f>'Ctrinh-KIM SON (21-30)'!N56</f>
        <v>0</v>
      </c>
      <c r="O20" s="138">
        <f>'Ctrinh-KIM SON (21-30)'!N63</f>
        <v>0</v>
      </c>
      <c r="P20" s="155">
        <f>$D20-$BH20</f>
        <v>0</v>
      </c>
      <c r="Q20" s="138">
        <f>'Ctrinh-KIM SON (21-30)'!N77</f>
        <v>0</v>
      </c>
      <c r="R20" s="299">
        <f t="shared" si="5"/>
        <v>0</v>
      </c>
      <c r="S20" s="145"/>
      <c r="T20" s="138">
        <f>'Ctrinh-KIM SON (21-30)'!N84</f>
        <v>0</v>
      </c>
      <c r="U20" s="138">
        <f>'Ctrinh-KIM SON (21-30)'!N91</f>
        <v>0</v>
      </c>
      <c r="V20" s="138">
        <f>'Ctrinh-KIM SON (21-30)'!N98</f>
        <v>0</v>
      </c>
      <c r="W20" s="138">
        <f>'Ctrinh-KIM SON (21-30)'!N105</f>
        <v>0</v>
      </c>
      <c r="X20" s="138">
        <f>'Ctrinh-KIM SON (21-30)'!N112</f>
        <v>0</v>
      </c>
      <c r="Y20" s="138">
        <f>'Ctrinh-KIM SON (21-30)'!N120</f>
        <v>0</v>
      </c>
      <c r="Z20" s="138">
        <f>'Ctrinh-KIM SON (21-30)'!N127</f>
        <v>0</v>
      </c>
      <c r="AA20" s="138">
        <f>'Ctrinh-KIM SON (21-30)'!N134</f>
        <v>0</v>
      </c>
      <c r="AB20" s="291">
        <f t="shared" si="6"/>
        <v>0</v>
      </c>
      <c r="AC20" s="291"/>
      <c r="AD20" s="138">
        <f>'Ctrinh-KIM SON (21-30)'!N142</f>
        <v>0</v>
      </c>
      <c r="AE20" s="138">
        <f>'Ctrinh-KIM SON (21-30)'!N175</f>
        <v>0</v>
      </c>
      <c r="AF20" s="138">
        <f>'Ctrinh-KIM SON (21-30)'!N194</f>
        <v>0</v>
      </c>
      <c r="AG20" s="138">
        <f>'Ctrinh-KIM SON (21-30)'!N198</f>
        <v>0</v>
      </c>
      <c r="AH20" s="138">
        <f>'Ctrinh-KIM SON (21-30)'!N202</f>
        <v>0</v>
      </c>
      <c r="AI20" s="138">
        <f>'Ctrinh-KIM SON (21-30)'!N206</f>
        <v>0</v>
      </c>
      <c r="AJ20" s="138">
        <f>'Ctrinh-KIM SON (21-30)'!N210</f>
        <v>0</v>
      </c>
      <c r="AK20" s="138">
        <f>'Ctrinh-KIM SON (21-30)'!N215</f>
        <v>0</v>
      </c>
      <c r="AL20" s="138">
        <f>'Ctrinh-KIM SON (21-30)'!N219</f>
        <v>0</v>
      </c>
      <c r="AM20" s="138">
        <f>'Ctrinh-KIM SON (21-30)'!N226</f>
        <v>0</v>
      </c>
      <c r="AN20" s="138">
        <f>'Ctrinh-KIM SON (21-30)'!N233</f>
        <v>0</v>
      </c>
      <c r="AO20" s="138">
        <f>'Ctrinh-KIM SON (21-30)'!N240</f>
        <v>0</v>
      </c>
      <c r="AP20" s="138">
        <f>'Ctrinh-KIM SON (21-30)'!N247</f>
        <v>0</v>
      </c>
      <c r="AQ20" s="138">
        <f>'Ctrinh-KIM SON (21-30)'!N254</f>
        <v>0</v>
      </c>
      <c r="AR20" s="138">
        <f>'Ctrinh-KIM SON (21-30)'!N258</f>
        <v>0</v>
      </c>
      <c r="AS20" s="138">
        <f>'Ctrinh-KIM SON (21-30)'!N262</f>
        <v>0</v>
      </c>
      <c r="AT20" s="220">
        <f>'Ctrinh-KIM SON (21-30)'!N266</f>
        <v>0</v>
      </c>
      <c r="AU20" s="138">
        <f>'Ctrinh-KIM SON (21-30)'!N273</f>
        <v>0</v>
      </c>
      <c r="AV20" s="138">
        <f>'Ctrinh-KIM SON (21-30)'!N281</f>
        <v>0</v>
      </c>
      <c r="AW20" s="138">
        <f>'Ctrinh-KIM SON (21-30)'!N288</f>
        <v>0</v>
      </c>
      <c r="AX20" s="138">
        <f>'Ctrinh-KIM SON (21-30)'!N295</f>
        <v>0</v>
      </c>
      <c r="AY20" s="138">
        <f>'Ctrinh-KIM SON (21-30)'!N302</f>
        <v>0</v>
      </c>
      <c r="AZ20" s="138">
        <f>'Ctrinh-KIM SON (21-30)'!N309</f>
        <v>0</v>
      </c>
      <c r="BA20" s="138">
        <f>'Ctrinh-KIM SON (21-30)'!N316</f>
        <v>0</v>
      </c>
      <c r="BB20" s="138">
        <f>'Ctrinh-KIM SON (21-30)'!N323</f>
        <v>0</v>
      </c>
      <c r="BC20" s="138">
        <f>'Ctrinh-KIM SON (21-30)'!N330</f>
        <v>0</v>
      </c>
      <c r="BD20" s="138">
        <f>'Ctrinh-KIM SON (21-30)'!N337</f>
        <v>0</v>
      </c>
      <c r="BE20" s="138">
        <f>'Ctrinh-KIM SON (21-30)'!N344</f>
        <v>0</v>
      </c>
      <c r="BF20" s="145">
        <f>'Ctrinh-KIM SON (21-30)'!N351</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'Ctrinh-KIM SON (21-30)'!O7</f>
        <v>0</v>
      </c>
      <c r="H21" s="138">
        <f>'Ctrinh-KIM SON (21-30)'!O14</f>
        <v>0</v>
      </c>
      <c r="I21" s="138">
        <f>'Ctrinh-KIM SON (21-30)'!O21</f>
        <v>0</v>
      </c>
      <c r="J21" s="138">
        <f>'Ctrinh-KIM SON (21-30)'!O28</f>
        <v>0</v>
      </c>
      <c r="K21" s="138">
        <f>'Ctrinh-KIM SON (21-30)'!O35</f>
        <v>0</v>
      </c>
      <c r="L21" s="138">
        <f>'Ctrinh-KIM SON (21-30)'!O42</f>
        <v>0</v>
      </c>
      <c r="M21" s="138">
        <f>'Ctrinh-KIM SON (21-30)'!O49</f>
        <v>0</v>
      </c>
      <c r="N21" s="220">
        <f>'Ctrinh-KIM SON (21-30)'!O56</f>
        <v>0</v>
      </c>
      <c r="O21" s="138">
        <f>'Ctrinh-KIM SON (21-30)'!O63</f>
        <v>0</v>
      </c>
      <c r="P21" s="138">
        <f>'Ctrinh-KIM SON (21-30)'!O70</f>
        <v>0</v>
      </c>
      <c r="Q21" s="155">
        <f>$D21-$BH21</f>
        <v>0</v>
      </c>
      <c r="R21" s="299">
        <f t="shared" si="5"/>
        <v>0</v>
      </c>
      <c r="S21" s="145"/>
      <c r="T21" s="138">
        <f>'Ctrinh-KIM SON (21-30)'!O84</f>
        <v>0</v>
      </c>
      <c r="U21" s="138">
        <f>'Ctrinh-KIM SON (21-30)'!O91</f>
        <v>0</v>
      </c>
      <c r="V21" s="138">
        <f>'Ctrinh-KIM SON (21-30)'!O98</f>
        <v>0</v>
      </c>
      <c r="W21" s="138">
        <f>'Ctrinh-KIM SON (21-30)'!O105</f>
        <v>0</v>
      </c>
      <c r="X21" s="138">
        <f>'Ctrinh-KIM SON (21-30)'!O112</f>
        <v>0</v>
      </c>
      <c r="Y21" s="138">
        <f>'Ctrinh-KIM SON (21-30)'!O120</f>
        <v>0</v>
      </c>
      <c r="Z21" s="138">
        <f>'Ctrinh-KIM SON (21-30)'!O127</f>
        <v>0</v>
      </c>
      <c r="AA21" s="138">
        <f>'Ctrinh-KIM SON (21-30)'!O134</f>
        <v>0</v>
      </c>
      <c r="AB21" s="291">
        <f t="shared" si="6"/>
        <v>0</v>
      </c>
      <c r="AC21" s="291"/>
      <c r="AD21" s="138">
        <f>'Ctrinh-KIM SON (21-30)'!O142</f>
        <v>0</v>
      </c>
      <c r="AE21" s="138">
        <f>'Ctrinh-KIM SON (21-30)'!O175</f>
        <v>0</v>
      </c>
      <c r="AF21" s="138">
        <f>'Ctrinh-KIM SON (21-30)'!O194</f>
        <v>0</v>
      </c>
      <c r="AG21" s="138">
        <f>'Ctrinh-KIM SON (21-30)'!O198</f>
        <v>0</v>
      </c>
      <c r="AH21" s="138">
        <f>'Ctrinh-KIM SON (21-30)'!O202</f>
        <v>0</v>
      </c>
      <c r="AI21" s="138">
        <f>'Ctrinh-KIM SON (21-30)'!O206</f>
        <v>0</v>
      </c>
      <c r="AJ21" s="138">
        <f>'Ctrinh-KIM SON (21-30)'!O210</f>
        <v>0</v>
      </c>
      <c r="AK21" s="138">
        <f>'Ctrinh-KIM SON (21-30)'!O215</f>
        <v>0</v>
      </c>
      <c r="AL21" s="138">
        <f>'Ctrinh-KIM SON (21-30)'!O219</f>
        <v>0</v>
      </c>
      <c r="AM21" s="138">
        <f>'Ctrinh-KIM SON (21-30)'!O226</f>
        <v>0</v>
      </c>
      <c r="AN21" s="138">
        <f>'Ctrinh-KIM SON (21-30)'!O233</f>
        <v>0</v>
      </c>
      <c r="AO21" s="138">
        <f>'Ctrinh-KIM SON (21-30)'!O240</f>
        <v>0</v>
      </c>
      <c r="AP21" s="138">
        <f>'Ctrinh-KIM SON (21-30)'!O247</f>
        <v>0</v>
      </c>
      <c r="AQ21" s="138">
        <f>'Ctrinh-KIM SON (21-30)'!O254</f>
        <v>0</v>
      </c>
      <c r="AR21" s="138">
        <f>'Ctrinh-KIM SON (21-30)'!O258</f>
        <v>0</v>
      </c>
      <c r="AS21" s="138">
        <f>'Ctrinh-KIM SON (21-30)'!O262</f>
        <v>0</v>
      </c>
      <c r="AT21" s="220">
        <f>'Ctrinh-KIM SON (21-30)'!O266</f>
        <v>0</v>
      </c>
      <c r="AU21" s="138">
        <f>'Ctrinh-KIM SON (21-30)'!O273</f>
        <v>0</v>
      </c>
      <c r="AV21" s="138">
        <f>'Ctrinh-KIM SON (21-30)'!O281</f>
        <v>0</v>
      </c>
      <c r="AW21" s="138">
        <f>'Ctrinh-KIM SON (21-30)'!O288</f>
        <v>0</v>
      </c>
      <c r="AX21" s="138">
        <f>'Ctrinh-KIM SON (21-30)'!O295</f>
        <v>0</v>
      </c>
      <c r="AY21" s="138">
        <f>'Ctrinh-KIM SON (21-30)'!O302</f>
        <v>0</v>
      </c>
      <c r="AZ21" s="138">
        <f>'Ctrinh-KIM SON (21-30)'!O309</f>
        <v>0</v>
      </c>
      <c r="BA21" s="138">
        <f>'Ctrinh-KIM SON (21-30)'!O316</f>
        <v>0</v>
      </c>
      <c r="BB21" s="138">
        <f>'Ctrinh-KIM SON (21-30)'!O323</f>
        <v>0</v>
      </c>
      <c r="BC21" s="138">
        <f>'Ctrinh-KIM SON (21-30)'!O330</f>
        <v>0</v>
      </c>
      <c r="BD21" s="138">
        <f>'Ctrinh-KIM SON (21-30)'!O337</f>
        <v>0</v>
      </c>
      <c r="BE21" s="138">
        <f>'Ctrinh-KIM SON (21-30)'!O344</f>
        <v>0</v>
      </c>
      <c r="BF21" s="145">
        <f>'Ctrinh-KIM SON (21-30)'!O351</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382"/>
      <c r="E24" s="200">
        <f t="shared" ref="E24:E31" si="10">SUM(G24:Q24)</f>
        <v>0</v>
      </c>
      <c r="F24" s="138">
        <f>SUM(G24:H24)</f>
        <v>0</v>
      </c>
      <c r="G24" s="138">
        <f>'Ctrinh-KIM SON (21-30)'!P7</f>
        <v>0</v>
      </c>
      <c r="H24" s="138">
        <f>'Ctrinh-KIM SON (21-30)'!P14</f>
        <v>0</v>
      </c>
      <c r="I24" s="138">
        <f>'Ctrinh-KIM SON (21-30)'!P21</f>
        <v>0</v>
      </c>
      <c r="J24" s="138">
        <f>'Ctrinh-KIM SON (21-30)'!P28</f>
        <v>0</v>
      </c>
      <c r="K24" s="138">
        <f>'Ctrinh-KIM SON (21-30)'!P35</f>
        <v>0</v>
      </c>
      <c r="L24" s="138">
        <f>'Ctrinh-KIM SON (21-30)'!P42</f>
        <v>0</v>
      </c>
      <c r="M24" s="138">
        <f>'Ctrinh-KIM SON (21-30)'!P49</f>
        <v>0</v>
      </c>
      <c r="N24" s="220">
        <f>'Ctrinh-KIM SON (21-30)'!P56</f>
        <v>0</v>
      </c>
      <c r="O24" s="138">
        <f>'Ctrinh-KIM SON (21-30)'!P63</f>
        <v>0</v>
      </c>
      <c r="P24" s="138">
        <f>'Ctrinh-KIM SON (21-30)'!P70</f>
        <v>0</v>
      </c>
      <c r="Q24" s="138">
        <f>'Ctrinh-KIM SON (21-30)'!P77</f>
        <v>0</v>
      </c>
      <c r="R24" s="200">
        <f>SUM(U24:AB24,AT24:BE24)</f>
        <v>0</v>
      </c>
      <c r="S24" s="145"/>
      <c r="T24" s="155">
        <f>$D24-$BH24</f>
        <v>0</v>
      </c>
      <c r="U24" s="138">
        <f>'Ctrinh-KIM SON (21-30)'!P91</f>
        <v>0</v>
      </c>
      <c r="V24" s="138">
        <f>'Ctrinh-KIM SON (21-30)'!P98</f>
        <v>0</v>
      </c>
      <c r="W24" s="138">
        <f>'Ctrinh-KIM SON (21-30)'!P105</f>
        <v>0</v>
      </c>
      <c r="X24" s="138">
        <f>'Ctrinh-KIM SON (21-30)'!P112</f>
        <v>0</v>
      </c>
      <c r="Y24" s="138">
        <f>'Ctrinh-KIM SON (21-30)'!P120</f>
        <v>0</v>
      </c>
      <c r="Z24" s="138">
        <f>'Ctrinh-KIM SON (21-30)'!P127</f>
        <v>0</v>
      </c>
      <c r="AA24" s="138">
        <f>'Ctrinh-KIM SON (21-30)'!P134</f>
        <v>0</v>
      </c>
      <c r="AB24" s="291">
        <f t="shared" si="6"/>
        <v>0</v>
      </c>
      <c r="AC24" s="291"/>
      <c r="AD24" s="138">
        <f>'Ctrinh-KIM SON (21-30)'!P142</f>
        <v>0</v>
      </c>
      <c r="AE24" s="138">
        <f>'Ctrinh-KIM SON (21-30)'!P175</f>
        <v>0</v>
      </c>
      <c r="AF24" s="138">
        <f>'Ctrinh-KIM SON (21-30)'!P194</f>
        <v>0</v>
      </c>
      <c r="AG24" s="138">
        <f>'Ctrinh-KIM SON (21-30)'!P198</f>
        <v>0</v>
      </c>
      <c r="AH24" s="138">
        <f>'Ctrinh-KIM SON (21-30)'!P202</f>
        <v>0</v>
      </c>
      <c r="AI24" s="138">
        <f>'Ctrinh-KIM SON (21-30)'!P206</f>
        <v>0</v>
      </c>
      <c r="AJ24" s="138">
        <f>'Ctrinh-KIM SON (21-30)'!P210</f>
        <v>0</v>
      </c>
      <c r="AK24" s="138">
        <f>'Ctrinh-KIM SON (21-30)'!P215</f>
        <v>0</v>
      </c>
      <c r="AL24" s="138">
        <f>'Ctrinh-KIM SON (21-30)'!P219</f>
        <v>0</v>
      </c>
      <c r="AM24" s="138">
        <f>'Ctrinh-KIM SON (21-30)'!P226</f>
        <v>0</v>
      </c>
      <c r="AN24" s="138">
        <f>'Ctrinh-KIM SON (21-30)'!P233</f>
        <v>0</v>
      </c>
      <c r="AO24" s="138">
        <f>'Ctrinh-KIM SON (21-30)'!P240</f>
        <v>0</v>
      </c>
      <c r="AP24" s="138">
        <f>'Ctrinh-KIM SON (21-30)'!P247</f>
        <v>0</v>
      </c>
      <c r="AQ24" s="138">
        <f>'Ctrinh-KIM SON (21-30)'!P254</f>
        <v>0</v>
      </c>
      <c r="AR24" s="138">
        <f>'Ctrinh-KIM SON (21-30)'!P258</f>
        <v>0</v>
      </c>
      <c r="AS24" s="138">
        <f>'Ctrinh-KIM SON (21-30)'!P262</f>
        <v>0</v>
      </c>
      <c r="AT24" s="220">
        <f>'Ctrinh-KIM SON (21-30)'!P266</f>
        <v>0</v>
      </c>
      <c r="AU24" s="138">
        <f>'Ctrinh-KIM SON (21-30)'!P273</f>
        <v>0</v>
      </c>
      <c r="AV24" s="138">
        <f>'Ctrinh-KIM SON (21-30)'!P281</f>
        <v>0</v>
      </c>
      <c r="AW24" s="138">
        <f>'Ctrinh-KIM SON (21-30)'!P288</f>
        <v>0</v>
      </c>
      <c r="AX24" s="138">
        <f>'Ctrinh-KIM SON (21-30)'!P295</f>
        <v>0</v>
      </c>
      <c r="AY24" s="138">
        <f>'Ctrinh-KIM SON (21-30)'!P302</f>
        <v>0</v>
      </c>
      <c r="AZ24" s="138">
        <f>'Ctrinh-KIM SON (21-30)'!P309</f>
        <v>0</v>
      </c>
      <c r="BA24" s="138">
        <f>'Ctrinh-KIM SON (21-30)'!P316</f>
        <v>0</v>
      </c>
      <c r="BB24" s="138">
        <f>'Ctrinh-KIM SON (21-30)'!P323</f>
        <v>0</v>
      </c>
      <c r="BC24" s="138">
        <f>'Ctrinh-KIM SON (21-30)'!P330</f>
        <v>0</v>
      </c>
      <c r="BD24" s="138">
        <f>'Ctrinh-KIM SON (21-30)'!P337</f>
        <v>0</v>
      </c>
      <c r="BE24" s="138">
        <f>'Ctrinh-KIM SON (21-30)'!P344</f>
        <v>0</v>
      </c>
      <c r="BF24" s="145">
        <f>'Ctrinh-KIM SON (21-30)'!P351</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'Ctrinh-KIM SON (21-30)'!Q7</f>
        <v>0</v>
      </c>
      <c r="H25" s="138">
        <f>'Ctrinh-KIM SON (21-30)'!Q14</f>
        <v>0</v>
      </c>
      <c r="I25" s="138">
        <f>'Ctrinh-KIM SON (21-30)'!Q21</f>
        <v>0</v>
      </c>
      <c r="J25" s="138">
        <f>'Ctrinh-KIM SON (21-30)'!Q28</f>
        <v>0</v>
      </c>
      <c r="K25" s="138">
        <f>'Ctrinh-KIM SON (21-30)'!Q35</f>
        <v>0</v>
      </c>
      <c r="L25" s="138">
        <f>'Ctrinh-KIM SON (21-30)'!Q42</f>
        <v>0</v>
      </c>
      <c r="M25" s="138">
        <f>'Ctrinh-KIM SON (21-30)'!Q49</f>
        <v>0</v>
      </c>
      <c r="N25" s="220">
        <f>'Ctrinh-KIM SON (21-30)'!Q56</f>
        <v>0</v>
      </c>
      <c r="O25" s="138">
        <f>'Ctrinh-KIM SON (21-30)'!Q63</f>
        <v>0</v>
      </c>
      <c r="P25" s="138">
        <f>'Ctrinh-KIM SON (21-30)'!Q70</f>
        <v>0</v>
      </c>
      <c r="Q25" s="138">
        <f>'Ctrinh-KIM SON (21-30)'!Q77</f>
        <v>0</v>
      </c>
      <c r="R25" s="200">
        <f>SUM(T25,V25:AB25,AT25:BE25)</f>
        <v>0</v>
      </c>
      <c r="S25" s="145"/>
      <c r="T25" s="138">
        <f>'Ctrinh-KIM SON (21-30)'!Q84</f>
        <v>0</v>
      </c>
      <c r="U25" s="155">
        <f>$D25-$BH25</f>
        <v>0</v>
      </c>
      <c r="V25" s="138">
        <f>'Ctrinh-KIM SON (21-30)'!Q98</f>
        <v>0</v>
      </c>
      <c r="W25" s="138">
        <f>'Ctrinh-KIM SON (21-30)'!Q105</f>
        <v>0</v>
      </c>
      <c r="X25" s="138">
        <f>'Ctrinh-KIM SON (21-30)'!Q112</f>
        <v>0</v>
      </c>
      <c r="Y25" s="138">
        <f>'Ctrinh-KIM SON (21-30)'!Q120</f>
        <v>0</v>
      </c>
      <c r="Z25" s="138">
        <f>'Ctrinh-KIM SON (21-30)'!Q127</f>
        <v>0</v>
      </c>
      <c r="AA25" s="138">
        <f>'Ctrinh-KIM SON (21-30)'!Q134</f>
        <v>0</v>
      </c>
      <c r="AB25" s="291">
        <f t="shared" si="6"/>
        <v>0</v>
      </c>
      <c r="AC25" s="291"/>
      <c r="AD25" s="138">
        <f>'Ctrinh-KIM SON (21-30)'!Q142</f>
        <v>0</v>
      </c>
      <c r="AE25" s="138">
        <f>'Ctrinh-KIM SON (21-30)'!Q175</f>
        <v>0</v>
      </c>
      <c r="AF25" s="138">
        <f>'Ctrinh-KIM SON (21-30)'!Q194</f>
        <v>0</v>
      </c>
      <c r="AG25" s="138">
        <f>'Ctrinh-KIM SON (21-30)'!Q198</f>
        <v>0</v>
      </c>
      <c r="AH25" s="138">
        <f>'Ctrinh-KIM SON (21-30)'!Q202</f>
        <v>0</v>
      </c>
      <c r="AI25" s="138">
        <f>'Ctrinh-KIM SON (21-30)'!Q206</f>
        <v>0</v>
      </c>
      <c r="AJ25" s="138">
        <f>'Ctrinh-KIM SON (21-30)'!Q210</f>
        <v>0</v>
      </c>
      <c r="AK25" s="138">
        <f>'Ctrinh-KIM SON (21-30)'!Q215</f>
        <v>0</v>
      </c>
      <c r="AL25" s="138">
        <f>'Ctrinh-KIM SON (21-30)'!Q219</f>
        <v>0</v>
      </c>
      <c r="AM25" s="138">
        <f>'Ctrinh-KIM SON (21-30)'!Q226</f>
        <v>0</v>
      </c>
      <c r="AN25" s="138">
        <f>'Ctrinh-KIM SON (21-30)'!Q233</f>
        <v>0</v>
      </c>
      <c r="AO25" s="138">
        <f>'Ctrinh-KIM SON (21-30)'!Q240</f>
        <v>0</v>
      </c>
      <c r="AP25" s="138">
        <f>'Ctrinh-KIM SON (21-30)'!Q247</f>
        <v>0</v>
      </c>
      <c r="AQ25" s="138">
        <f>'Ctrinh-KIM SON (21-30)'!Q254</f>
        <v>0</v>
      </c>
      <c r="AR25" s="138">
        <f>'Ctrinh-KIM SON (21-30)'!Q258</f>
        <v>0</v>
      </c>
      <c r="AS25" s="138">
        <f>'Ctrinh-KIM SON (21-30)'!Q262</f>
        <v>0</v>
      </c>
      <c r="AT25" s="220">
        <f>'Ctrinh-KIM SON (21-30)'!Q266</f>
        <v>0</v>
      </c>
      <c r="AU25" s="138">
        <f>'Ctrinh-KIM SON (21-30)'!Q273</f>
        <v>0</v>
      </c>
      <c r="AV25" s="138">
        <f>'Ctrinh-KIM SON (21-30)'!Q281</f>
        <v>0</v>
      </c>
      <c r="AW25" s="138">
        <f>'Ctrinh-KIM SON (21-30)'!Q288</f>
        <v>0</v>
      </c>
      <c r="AX25" s="138">
        <f>'Ctrinh-KIM SON (21-30)'!Q295</f>
        <v>0</v>
      </c>
      <c r="AY25" s="138">
        <f>'Ctrinh-KIM SON (21-30)'!Q302</f>
        <v>0</v>
      </c>
      <c r="AZ25" s="138">
        <f>'Ctrinh-KIM SON (21-30)'!Q309</f>
        <v>0</v>
      </c>
      <c r="BA25" s="138">
        <f>'Ctrinh-KIM SON (21-30)'!Q316</f>
        <v>0</v>
      </c>
      <c r="BB25" s="138">
        <f>'Ctrinh-KIM SON (21-30)'!Q323</f>
        <v>0</v>
      </c>
      <c r="BC25" s="138">
        <f>'Ctrinh-KIM SON (21-30)'!Q330</f>
        <v>0</v>
      </c>
      <c r="BD25" s="138">
        <f>'Ctrinh-KIM SON (21-30)'!Q337</f>
        <v>0</v>
      </c>
      <c r="BE25" s="138">
        <f>'Ctrinh-KIM SON (21-30)'!Q344</f>
        <v>0</v>
      </c>
      <c r="BF25" s="145">
        <f>'Ctrinh-KIM SON (21-30)'!Q351</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'Ctrinh-KIM SON (21-30)'!R7</f>
        <v>0</v>
      </c>
      <c r="H26" s="160">
        <f>'Ctrinh-KIM SON (21-30)'!R14</f>
        <v>0</v>
      </c>
      <c r="I26" s="160">
        <f>'Ctrinh-KIM SON (21-30)'!R21</f>
        <v>0</v>
      </c>
      <c r="J26" s="160">
        <f>'Ctrinh-KIM SON (21-30)'!R28</f>
        <v>0</v>
      </c>
      <c r="K26" s="160">
        <f>'Ctrinh-KIM SON (21-30)'!R35</f>
        <v>0</v>
      </c>
      <c r="L26" s="160">
        <f>'Ctrinh-KIM SON (21-30)'!R42</f>
        <v>0</v>
      </c>
      <c r="M26" s="160">
        <f>'Ctrinh-KIM SON (21-30)'!R49</f>
        <v>0</v>
      </c>
      <c r="N26" s="230">
        <f>'Ctrinh-KIM SON (21-30)'!R56</f>
        <v>0</v>
      </c>
      <c r="O26" s="160">
        <f>'Ctrinh-KIM SON (21-30)'!R63</f>
        <v>0</v>
      </c>
      <c r="P26" s="160">
        <f>'Ctrinh-KIM SON (21-30)'!R70</f>
        <v>0</v>
      </c>
      <c r="Q26" s="160">
        <f>'Ctrinh-KIM SON (21-30)'!R77</f>
        <v>0</v>
      </c>
      <c r="R26" s="200">
        <f>SUM(T26:U26,W26:AB26,AT26:BE26)</f>
        <v>0</v>
      </c>
      <c r="S26" s="168"/>
      <c r="T26" s="160">
        <f>'Ctrinh-KIM SON (21-30)'!R84</f>
        <v>0</v>
      </c>
      <c r="U26" s="160">
        <f>'Ctrinh-KIM SON (21-30)'!R91</f>
        <v>0</v>
      </c>
      <c r="V26" s="169">
        <f>$D26-$BH26</f>
        <v>0</v>
      </c>
      <c r="W26" s="160">
        <f>'Ctrinh-KIM SON (21-30)'!R105</f>
        <v>0</v>
      </c>
      <c r="X26" s="160">
        <f>'Ctrinh-KIM SON (21-30)'!R112</f>
        <v>0</v>
      </c>
      <c r="Y26" s="160">
        <f>'Ctrinh-KIM SON (21-30)'!R120</f>
        <v>0</v>
      </c>
      <c r="Z26" s="160">
        <f>'Ctrinh-KIM SON (21-30)'!R127</f>
        <v>0</v>
      </c>
      <c r="AA26" s="160">
        <f>'Ctrinh-KIM SON (21-30)'!R134</f>
        <v>0</v>
      </c>
      <c r="AB26" s="291">
        <f t="shared" si="6"/>
        <v>0</v>
      </c>
      <c r="AC26" s="291"/>
      <c r="AD26" s="160">
        <f>'Ctrinh-KIM SON (21-30)'!R142</f>
        <v>0</v>
      </c>
      <c r="AE26" s="160">
        <f>'Ctrinh-KIM SON (21-30)'!R175</f>
        <v>0</v>
      </c>
      <c r="AF26" s="160">
        <f>'Ctrinh-KIM SON (21-30)'!R194</f>
        <v>0</v>
      </c>
      <c r="AG26" s="160">
        <f>'Ctrinh-KIM SON (21-30)'!R198</f>
        <v>0</v>
      </c>
      <c r="AH26" s="160">
        <f>'Ctrinh-KIM SON (21-30)'!R202</f>
        <v>0</v>
      </c>
      <c r="AI26" s="160">
        <f>'Ctrinh-KIM SON (21-30)'!R206</f>
        <v>0</v>
      </c>
      <c r="AJ26" s="160">
        <f>'Ctrinh-KIM SON (21-30)'!R210</f>
        <v>0</v>
      </c>
      <c r="AK26" s="160">
        <f>'Ctrinh-KIM SON (21-30)'!R215</f>
        <v>0</v>
      </c>
      <c r="AL26" s="160">
        <f>'Ctrinh-KIM SON (21-30)'!R219</f>
        <v>0</v>
      </c>
      <c r="AM26" s="160">
        <f>'Ctrinh-KIM SON (21-30)'!R226</f>
        <v>0</v>
      </c>
      <c r="AN26" s="160">
        <f>'Ctrinh-KIM SON (21-30)'!R233</f>
        <v>0</v>
      </c>
      <c r="AO26" s="160">
        <f>'Ctrinh-KIM SON (21-30)'!R240</f>
        <v>0</v>
      </c>
      <c r="AP26" s="160">
        <f>'Ctrinh-KIM SON (21-30)'!R247</f>
        <v>0</v>
      </c>
      <c r="AQ26" s="160">
        <f>'Ctrinh-KIM SON (21-30)'!R254</f>
        <v>0</v>
      </c>
      <c r="AR26" s="160">
        <f>'Ctrinh-KIM SON (21-30)'!R258</f>
        <v>0</v>
      </c>
      <c r="AS26" s="160">
        <f>'Ctrinh-KIM SON (21-30)'!R262</f>
        <v>0</v>
      </c>
      <c r="AT26" s="230">
        <f>'Ctrinh-KIM SON (21-30)'!R266</f>
        <v>0</v>
      </c>
      <c r="AU26" s="160">
        <f>'Ctrinh-KIM SON (21-30)'!R273</f>
        <v>0</v>
      </c>
      <c r="AV26" s="160">
        <f>'Ctrinh-KIM SON (21-30)'!R281</f>
        <v>0</v>
      </c>
      <c r="AW26" s="160">
        <f>'Ctrinh-KIM SON (21-30)'!R288</f>
        <v>0</v>
      </c>
      <c r="AX26" s="160">
        <f>'Ctrinh-KIM SON (21-30)'!R295</f>
        <v>0</v>
      </c>
      <c r="AY26" s="160">
        <f>'Ctrinh-KIM SON (21-30)'!R302</f>
        <v>0</v>
      </c>
      <c r="AZ26" s="160">
        <f>'Ctrinh-KIM SON (21-30)'!R309</f>
        <v>0</v>
      </c>
      <c r="BA26" s="160">
        <f>'Ctrinh-KIM SON (21-30)'!R316</f>
        <v>0</v>
      </c>
      <c r="BB26" s="160">
        <f>'Ctrinh-KIM SON (21-30)'!R323</f>
        <v>0</v>
      </c>
      <c r="BC26" s="160">
        <f>'Ctrinh-KIM SON (21-30)'!R330</f>
        <v>0</v>
      </c>
      <c r="BD26" s="160">
        <f>'Ctrinh-KIM SON (21-30)'!R337</f>
        <v>0</v>
      </c>
      <c r="BE26" s="160">
        <f>'Ctrinh-KIM SON (21-30)'!R344</f>
        <v>0</v>
      </c>
      <c r="BF26" s="168">
        <f>'Ctrinh-KIM SON (21-30)'!R351</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'Ctrinh-KIM SON (21-30)'!S7</f>
        <v>0</v>
      </c>
      <c r="H27" s="138">
        <f>'Ctrinh-KIM SON (21-30)'!S14</f>
        <v>0</v>
      </c>
      <c r="I27" s="138">
        <f>'Ctrinh-KIM SON (21-30)'!S21</f>
        <v>0</v>
      </c>
      <c r="J27" s="138">
        <f>'Ctrinh-KIM SON (21-30)'!S28</f>
        <v>0</v>
      </c>
      <c r="K27" s="138">
        <f>'Ctrinh-KIM SON (21-30)'!S35</f>
        <v>0</v>
      </c>
      <c r="L27" s="138">
        <f>'Ctrinh-KIM SON (21-30)'!S42</f>
        <v>0</v>
      </c>
      <c r="M27" s="138">
        <f>'Ctrinh-KIM SON (21-30)'!S49</f>
        <v>0</v>
      </c>
      <c r="N27" s="220">
        <f>'Ctrinh-KIM SON (21-30)'!S56</f>
        <v>0</v>
      </c>
      <c r="O27" s="138">
        <f>'Ctrinh-KIM SON (21-30)'!S63</f>
        <v>0</v>
      </c>
      <c r="P27" s="138">
        <f>'Ctrinh-KIM SON (21-30)'!S70</f>
        <v>0</v>
      </c>
      <c r="Q27" s="138">
        <f>'Ctrinh-KIM SON (21-30)'!S77</f>
        <v>0</v>
      </c>
      <c r="R27" s="200">
        <f>SUM(T27:V27,X27:AB27,AT27:BE27)</f>
        <v>0</v>
      </c>
      <c r="S27" s="145"/>
      <c r="T27" s="138">
        <f>'Ctrinh-KIM SON (21-30)'!S84</f>
        <v>0</v>
      </c>
      <c r="U27" s="138">
        <f>'Ctrinh-KIM SON (21-30)'!S91</f>
        <v>0</v>
      </c>
      <c r="V27" s="138">
        <f>'Ctrinh-KIM SON (21-30)'!S98</f>
        <v>0</v>
      </c>
      <c r="W27" s="155">
        <f>$D27-$BH27</f>
        <v>0</v>
      </c>
      <c r="X27" s="138">
        <f>'Ctrinh-KIM SON (21-30)'!S112</f>
        <v>0</v>
      </c>
      <c r="Y27" s="138">
        <f>'Ctrinh-KIM SON (21-30)'!S120</f>
        <v>0</v>
      </c>
      <c r="Z27" s="138">
        <f>'Ctrinh-KIM SON (21-30)'!S127</f>
        <v>0</v>
      </c>
      <c r="AA27" s="138">
        <f>'Ctrinh-KIM SON (21-30)'!S134</f>
        <v>0</v>
      </c>
      <c r="AB27" s="291">
        <f t="shared" si="6"/>
        <v>0</v>
      </c>
      <c r="AC27" s="291"/>
      <c r="AD27" s="138">
        <f>'Ctrinh-KIM SON (21-30)'!S142</f>
        <v>0</v>
      </c>
      <c r="AE27" s="138">
        <f>'Ctrinh-KIM SON (21-30)'!S175</f>
        <v>0</v>
      </c>
      <c r="AF27" s="138">
        <f>'Ctrinh-KIM SON (21-30)'!S194</f>
        <v>0</v>
      </c>
      <c r="AG27" s="138">
        <f>'Ctrinh-KIM SON (21-30)'!S198</f>
        <v>0</v>
      </c>
      <c r="AH27" s="138">
        <f>'Ctrinh-KIM SON (21-30)'!S202</f>
        <v>0</v>
      </c>
      <c r="AI27" s="138">
        <f>'Ctrinh-KIM SON (21-30)'!S206</f>
        <v>0</v>
      </c>
      <c r="AJ27" s="138">
        <f>'Ctrinh-KIM SON (21-30)'!S210</f>
        <v>0</v>
      </c>
      <c r="AK27" s="138">
        <f>'Ctrinh-KIM SON (21-30)'!S215</f>
        <v>0</v>
      </c>
      <c r="AL27" s="138">
        <f>'Ctrinh-KIM SON (21-30)'!S219</f>
        <v>0</v>
      </c>
      <c r="AM27" s="138">
        <f>'Ctrinh-KIM SON (21-30)'!S226</f>
        <v>0</v>
      </c>
      <c r="AN27" s="138">
        <f>'Ctrinh-KIM SON (21-30)'!S233</f>
        <v>0</v>
      </c>
      <c r="AO27" s="138">
        <f>'Ctrinh-KIM SON (21-30)'!S240</f>
        <v>0</v>
      </c>
      <c r="AP27" s="138">
        <f>'Ctrinh-KIM SON (21-30)'!S247</f>
        <v>0</v>
      </c>
      <c r="AQ27" s="138">
        <f>'Ctrinh-KIM SON (21-30)'!S254</f>
        <v>0</v>
      </c>
      <c r="AR27" s="138">
        <f>'Ctrinh-KIM SON (21-30)'!S258</f>
        <v>0</v>
      </c>
      <c r="AS27" s="138">
        <f>'Ctrinh-KIM SON (21-30)'!S262</f>
        <v>0</v>
      </c>
      <c r="AT27" s="220">
        <f>'Ctrinh-KIM SON (21-30)'!S266</f>
        <v>0</v>
      </c>
      <c r="AU27" s="138">
        <f>'Ctrinh-KIM SON (21-30)'!S273</f>
        <v>0</v>
      </c>
      <c r="AV27" s="138">
        <f>'Ctrinh-KIM SON (21-30)'!S281</f>
        <v>0</v>
      </c>
      <c r="AW27" s="138">
        <f>'Ctrinh-KIM SON (21-30)'!S288</f>
        <v>0</v>
      </c>
      <c r="AX27" s="138">
        <f>'Ctrinh-KIM SON (21-30)'!S295</f>
        <v>0</v>
      </c>
      <c r="AY27" s="138">
        <f>'Ctrinh-KIM SON (21-30)'!S302</f>
        <v>0</v>
      </c>
      <c r="AZ27" s="138">
        <f>'Ctrinh-KIM SON (21-30)'!S309</f>
        <v>0</v>
      </c>
      <c r="BA27" s="138">
        <f>'Ctrinh-KIM SON (21-30)'!S316</f>
        <v>0</v>
      </c>
      <c r="BB27" s="138">
        <f>'Ctrinh-KIM SON (21-30)'!S323</f>
        <v>0</v>
      </c>
      <c r="BC27" s="138">
        <f>'Ctrinh-KIM SON (21-30)'!S330</f>
        <v>0</v>
      </c>
      <c r="BD27" s="138">
        <f>'Ctrinh-KIM SON (21-30)'!S337</f>
        <v>0</v>
      </c>
      <c r="BE27" s="138">
        <f>'Ctrinh-KIM SON (21-30)'!S344</f>
        <v>0</v>
      </c>
      <c r="BF27" s="145">
        <f>'Ctrinh-KIM SON (21-30)'!S351</f>
        <v>0</v>
      </c>
      <c r="BG27" s="138"/>
      <c r="BH27" s="138">
        <f t="shared" si="11"/>
        <v>0</v>
      </c>
      <c r="BI27" s="146">
        <f>$W$64-BH27</f>
        <v>0</v>
      </c>
      <c r="BJ27" s="138">
        <f>D27+BI27</f>
        <v>0</v>
      </c>
      <c r="BK27" s="152"/>
      <c r="BL27" s="159"/>
    </row>
    <row r="28" spans="1:64" s="158" customFormat="1" ht="15.75" customHeight="1">
      <c r="A28" s="313">
        <v>2.5</v>
      </c>
      <c r="B28" s="157" t="s">
        <v>137</v>
      </c>
      <c r="C28" s="156" t="s">
        <v>60</v>
      </c>
      <c r="D28" s="163"/>
      <c r="E28" s="200">
        <f t="shared" si="10"/>
        <v>0</v>
      </c>
      <c r="F28" s="138">
        <f t="shared" si="12"/>
        <v>0</v>
      </c>
      <c r="G28" s="138">
        <f>'Ctrinh-KIM SON (21-30)'!T7</f>
        <v>0</v>
      </c>
      <c r="H28" s="138">
        <f>'Ctrinh-KIM SON (21-30)'!T14</f>
        <v>0</v>
      </c>
      <c r="I28" s="138">
        <f>'Ctrinh-KIM SON (21-30)'!T21</f>
        <v>0</v>
      </c>
      <c r="J28" s="138">
        <f>'Ctrinh-KIM SON (21-30)'!T28</f>
        <v>0</v>
      </c>
      <c r="K28" s="138">
        <f>'Ctrinh-KIM SON (21-30)'!T35</f>
        <v>0</v>
      </c>
      <c r="L28" s="138">
        <f>'Ctrinh-KIM SON (21-30)'!T42</f>
        <v>0</v>
      </c>
      <c r="M28" s="138">
        <f>'Ctrinh-KIM SON (21-30)'!T49</f>
        <v>0</v>
      </c>
      <c r="N28" s="220">
        <f>'Ctrinh-KIM SON (21-30)'!T56</f>
        <v>0</v>
      </c>
      <c r="O28" s="138">
        <f>'Ctrinh-KIM SON (21-30)'!T63</f>
        <v>0</v>
      </c>
      <c r="P28" s="138">
        <f>'Ctrinh-KIM SON (21-30)'!T70</f>
        <v>0</v>
      </c>
      <c r="Q28" s="138">
        <f>'Ctrinh-KIM SON (21-30)'!T77</f>
        <v>0</v>
      </c>
      <c r="R28" s="200">
        <f>SUM(T28:W28,Y28:AB28,AT28:BE28)</f>
        <v>0</v>
      </c>
      <c r="S28" s="145"/>
      <c r="T28" s="138">
        <f>'Ctrinh-KIM SON (21-30)'!T84</f>
        <v>0</v>
      </c>
      <c r="U28" s="138">
        <f>'Ctrinh-KIM SON (21-30)'!T91</f>
        <v>0</v>
      </c>
      <c r="V28" s="138">
        <f>'Ctrinh-KIM SON (21-30)'!T98</f>
        <v>0</v>
      </c>
      <c r="W28" s="138">
        <f>'Ctrinh-KIM SON (21-30)'!T105</f>
        <v>0</v>
      </c>
      <c r="X28" s="155">
        <f>$D28-$BH28</f>
        <v>0</v>
      </c>
      <c r="Y28" s="138">
        <f>'Ctrinh-KIM SON (21-30)'!T120</f>
        <v>0</v>
      </c>
      <c r="Z28" s="138">
        <f>'Ctrinh-KIM SON (21-30)'!T127</f>
        <v>0</v>
      </c>
      <c r="AA28" s="138">
        <f>'Ctrinh-KIM SON (21-30)'!T134</f>
        <v>0</v>
      </c>
      <c r="AB28" s="291">
        <f t="shared" si="6"/>
        <v>0</v>
      </c>
      <c r="AC28" s="291"/>
      <c r="AD28" s="138">
        <f>'Ctrinh-KIM SON (21-30)'!T142</f>
        <v>0</v>
      </c>
      <c r="AE28" s="138">
        <f>'Ctrinh-KIM SON (21-30)'!T175</f>
        <v>0</v>
      </c>
      <c r="AF28" s="138">
        <f>'Ctrinh-KIM SON (21-30)'!T194</f>
        <v>0</v>
      </c>
      <c r="AG28" s="138">
        <f>'Ctrinh-KIM SON (21-30)'!T198</f>
        <v>0</v>
      </c>
      <c r="AH28" s="138">
        <f>'Ctrinh-KIM SON (21-30)'!T202</f>
        <v>0</v>
      </c>
      <c r="AI28" s="138">
        <f>'Ctrinh-KIM SON (21-30)'!T206</f>
        <v>0</v>
      </c>
      <c r="AJ28" s="138">
        <f>'Ctrinh-KIM SON (21-30)'!T210</f>
        <v>0</v>
      </c>
      <c r="AK28" s="138">
        <f>'Ctrinh-KIM SON (21-30)'!T215</f>
        <v>0</v>
      </c>
      <c r="AL28" s="138">
        <f>'Ctrinh-KIM SON (21-30)'!T219</f>
        <v>0</v>
      </c>
      <c r="AM28" s="138">
        <f>'Ctrinh-KIM SON (21-30)'!T226</f>
        <v>0</v>
      </c>
      <c r="AN28" s="138">
        <f>'Ctrinh-KIM SON (21-30)'!T233</f>
        <v>0</v>
      </c>
      <c r="AO28" s="138">
        <f>'Ctrinh-KIM SON (21-30)'!T240</f>
        <v>0</v>
      </c>
      <c r="AP28" s="138">
        <f>'Ctrinh-KIM SON (21-30)'!T247</f>
        <v>0</v>
      </c>
      <c r="AQ28" s="138">
        <f>'Ctrinh-KIM SON (21-30)'!T254</f>
        <v>0</v>
      </c>
      <c r="AR28" s="138">
        <f>'Ctrinh-KIM SON (21-30)'!T258</f>
        <v>0</v>
      </c>
      <c r="AS28" s="138">
        <f>'Ctrinh-KIM SON (21-30)'!T262</f>
        <v>0</v>
      </c>
      <c r="AT28" s="220">
        <f>'Ctrinh-KIM SON (21-30)'!T266</f>
        <v>0</v>
      </c>
      <c r="AU28" s="138">
        <f>'Ctrinh-KIM SON (21-30)'!T273</f>
        <v>0</v>
      </c>
      <c r="AV28" s="138">
        <f>'Ctrinh-KIM SON (21-30)'!T281</f>
        <v>0</v>
      </c>
      <c r="AW28" s="138">
        <f>'Ctrinh-KIM SON (21-30)'!T288</f>
        <v>0</v>
      </c>
      <c r="AX28" s="138">
        <f>'Ctrinh-KIM SON (21-30)'!T295</f>
        <v>0</v>
      </c>
      <c r="AY28" s="138">
        <f>'Ctrinh-KIM SON (21-30)'!T302</f>
        <v>0</v>
      </c>
      <c r="AZ28" s="138">
        <f>'Ctrinh-KIM SON (21-30)'!T309</f>
        <v>0</v>
      </c>
      <c r="BA28" s="138">
        <f>'Ctrinh-KIM SON (21-30)'!T316</f>
        <v>0</v>
      </c>
      <c r="BB28" s="138">
        <f>'Ctrinh-KIM SON (21-30)'!T323</f>
        <v>0</v>
      </c>
      <c r="BC28" s="138">
        <f>'Ctrinh-KIM SON (21-30)'!T330</f>
        <v>0</v>
      </c>
      <c r="BD28" s="138">
        <f>'Ctrinh-KIM SON (21-30)'!T337</f>
        <v>0</v>
      </c>
      <c r="BE28" s="138">
        <f>'Ctrinh-KIM SON (21-30)'!T344</f>
        <v>0</v>
      </c>
      <c r="BF28" s="145">
        <f>'Ctrinh-KIM SON (21-30)'!T351</f>
        <v>0</v>
      </c>
      <c r="BG28" s="138"/>
      <c r="BH28" s="138">
        <f t="shared" si="11"/>
        <v>0</v>
      </c>
      <c r="BI28" s="146">
        <f>$X$64-BH28</f>
        <v>0</v>
      </c>
      <c r="BJ28" s="138">
        <f>D28+BI28</f>
        <v>0</v>
      </c>
      <c r="BK28" s="152"/>
      <c r="BL28" s="159"/>
    </row>
    <row r="29" spans="1:64" s="158" customFormat="1" ht="15.75" customHeight="1">
      <c r="A29" s="312">
        <v>2.6</v>
      </c>
      <c r="B29" s="157" t="s">
        <v>62</v>
      </c>
      <c r="C29" s="156" t="s">
        <v>63</v>
      </c>
      <c r="D29" s="382"/>
      <c r="E29" s="200">
        <f t="shared" si="10"/>
        <v>0</v>
      </c>
      <c r="F29" s="138">
        <f t="shared" si="12"/>
        <v>0</v>
      </c>
      <c r="G29" s="138">
        <f>'Ctrinh-KIM SON (21-30)'!U7</f>
        <v>0</v>
      </c>
      <c r="H29" s="138">
        <f>'Ctrinh-KIM SON (21-30)'!U14</f>
        <v>0</v>
      </c>
      <c r="I29" s="138">
        <f>'Ctrinh-KIM SON (21-30)'!U21</f>
        <v>0</v>
      </c>
      <c r="J29" s="138">
        <f>'Ctrinh-KIM SON (21-30)'!U28</f>
        <v>0</v>
      </c>
      <c r="K29" s="138">
        <f>'Ctrinh-KIM SON (21-30)'!U35</f>
        <v>0</v>
      </c>
      <c r="L29" s="138">
        <f>'Ctrinh-KIM SON (21-30)'!U42</f>
        <v>0</v>
      </c>
      <c r="M29" s="138">
        <f>'Ctrinh-KIM SON (21-30)'!U49</f>
        <v>0</v>
      </c>
      <c r="N29" s="220">
        <f>'Ctrinh-KIM SON (21-30)'!U56</f>
        <v>0</v>
      </c>
      <c r="O29" s="138">
        <f>'Ctrinh-KIM SON (21-30)'!U63</f>
        <v>0</v>
      </c>
      <c r="P29" s="138">
        <f>'Ctrinh-KIM SON (21-30)'!U70</f>
        <v>0</v>
      </c>
      <c r="Q29" s="138">
        <f>'Ctrinh-KIM SON (21-30)'!U77</f>
        <v>0</v>
      </c>
      <c r="R29" s="200">
        <f>SUM(T29:X29,Z29:AB29,AT29:BE29)</f>
        <v>0</v>
      </c>
      <c r="S29" s="145"/>
      <c r="T29" s="138">
        <f>'Ctrinh-KIM SON (21-30)'!U84</f>
        <v>0</v>
      </c>
      <c r="U29" s="138">
        <f>'Ctrinh-KIM SON (21-30)'!U91</f>
        <v>0</v>
      </c>
      <c r="V29" s="138">
        <f>'Ctrinh-KIM SON (21-30)'!U98</f>
        <v>0</v>
      </c>
      <c r="W29" s="138">
        <f>'Ctrinh-KIM SON (21-30)'!U105</f>
        <v>0</v>
      </c>
      <c r="X29" s="138">
        <f>'Ctrinh-KIM SON (21-30)'!U112</f>
        <v>0</v>
      </c>
      <c r="Y29" s="155">
        <f>$D29-$BH29</f>
        <v>0</v>
      </c>
      <c r="Z29" s="138">
        <f>'Ctrinh-KIM SON (21-30)'!U127</f>
        <v>0</v>
      </c>
      <c r="AA29" s="138">
        <f>'Ctrinh-KIM SON (21-30)'!U134</f>
        <v>0</v>
      </c>
      <c r="AB29" s="291">
        <f t="shared" si="6"/>
        <v>0</v>
      </c>
      <c r="AC29" s="291"/>
      <c r="AD29" s="138">
        <f>'Ctrinh-KIM SON (21-30)'!U142</f>
        <v>0</v>
      </c>
      <c r="AE29" s="138">
        <f>'Ctrinh-KIM SON (21-30)'!U175</f>
        <v>0</v>
      </c>
      <c r="AF29" s="138">
        <f>'Ctrinh-KIM SON (21-30)'!U194</f>
        <v>0</v>
      </c>
      <c r="AG29" s="138">
        <f>'Ctrinh-KIM SON (21-30)'!U198</f>
        <v>0</v>
      </c>
      <c r="AH29" s="138">
        <f>'Ctrinh-KIM SON (21-30)'!U202</f>
        <v>0</v>
      </c>
      <c r="AI29" s="138">
        <f>'Ctrinh-KIM SON (21-30)'!U206</f>
        <v>0</v>
      </c>
      <c r="AJ29" s="138">
        <f>'Ctrinh-KIM SON (21-30)'!U210</f>
        <v>0</v>
      </c>
      <c r="AK29" s="138">
        <f>'Ctrinh-KIM SON (21-30)'!U215</f>
        <v>0</v>
      </c>
      <c r="AL29" s="138">
        <f>'Ctrinh-KIM SON (21-30)'!U219</f>
        <v>0</v>
      </c>
      <c r="AM29" s="138">
        <f>'Ctrinh-KIM SON (21-30)'!U226</f>
        <v>0</v>
      </c>
      <c r="AN29" s="138">
        <f>'Ctrinh-KIM SON (21-30)'!U233</f>
        <v>0</v>
      </c>
      <c r="AO29" s="138">
        <f>'Ctrinh-KIM SON (21-30)'!U240</f>
        <v>0</v>
      </c>
      <c r="AP29" s="138">
        <f>'Ctrinh-KIM SON (21-30)'!U247</f>
        <v>0</v>
      </c>
      <c r="AQ29" s="138">
        <f>'Ctrinh-KIM SON (21-30)'!U254</f>
        <v>0</v>
      </c>
      <c r="AR29" s="138">
        <f>'Ctrinh-KIM SON (21-30)'!U258</f>
        <v>0</v>
      </c>
      <c r="AS29" s="138">
        <f>'Ctrinh-KIM SON (21-30)'!U262</f>
        <v>0</v>
      </c>
      <c r="AT29" s="220">
        <f>'Ctrinh-KIM SON (21-30)'!U266</f>
        <v>0</v>
      </c>
      <c r="AU29" s="138">
        <f>'Ctrinh-KIM SON (21-30)'!U273</f>
        <v>0</v>
      </c>
      <c r="AV29" s="138">
        <f>'Ctrinh-KIM SON (21-30)'!U281</f>
        <v>0</v>
      </c>
      <c r="AW29" s="138">
        <f>'Ctrinh-KIM SON (21-30)'!U288</f>
        <v>0</v>
      </c>
      <c r="AX29" s="138">
        <f>'Ctrinh-KIM SON (21-30)'!U295</f>
        <v>0</v>
      </c>
      <c r="AY29" s="138">
        <f>'Ctrinh-KIM SON (21-30)'!U302</f>
        <v>0</v>
      </c>
      <c r="AZ29" s="138">
        <f>'Ctrinh-KIM SON (21-30)'!U309</f>
        <v>0</v>
      </c>
      <c r="BA29" s="138">
        <f>'Ctrinh-KIM SON (21-30)'!U316</f>
        <v>0</v>
      </c>
      <c r="BB29" s="138">
        <f>'Ctrinh-KIM SON (21-30)'!U323</f>
        <v>0</v>
      </c>
      <c r="BC29" s="138">
        <f>'Ctrinh-KIM SON (21-30)'!U330</f>
        <v>0</v>
      </c>
      <c r="BD29" s="138">
        <f>'Ctrinh-KIM SON (21-30)'!U337</f>
        <v>0</v>
      </c>
      <c r="BE29" s="138">
        <f>'Ctrinh-KIM SON (21-30)'!U344</f>
        <v>0</v>
      </c>
      <c r="BF29" s="145">
        <f>'Ctrinh-KIM SON (21-30)'!U351</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'Ctrinh-KIM SON (21-30)'!V7</f>
        <v>0</v>
      </c>
      <c r="H30" s="138">
        <f>'Ctrinh-KIM SON (21-30)'!V14</f>
        <v>0</v>
      </c>
      <c r="I30" s="138">
        <f>'Ctrinh-KIM SON (21-30)'!V21</f>
        <v>0</v>
      </c>
      <c r="J30" s="138">
        <f>'Ctrinh-KIM SON (21-30)'!V28</f>
        <v>0</v>
      </c>
      <c r="K30" s="138">
        <f>'Ctrinh-KIM SON (21-30)'!V35</f>
        <v>0</v>
      </c>
      <c r="L30" s="138">
        <f>'Ctrinh-KIM SON (21-30)'!V42</f>
        <v>0</v>
      </c>
      <c r="M30" s="138">
        <f>'Ctrinh-KIM SON (21-30)'!V49</f>
        <v>0</v>
      </c>
      <c r="N30" s="220">
        <f>'Ctrinh-KIM SON (21-30)'!V56</f>
        <v>0</v>
      </c>
      <c r="O30" s="138">
        <f>'Ctrinh-KIM SON (21-30)'!V63</f>
        <v>0</v>
      </c>
      <c r="P30" s="138">
        <f>'Ctrinh-KIM SON (21-30)'!V70</f>
        <v>0</v>
      </c>
      <c r="Q30" s="138">
        <f>'Ctrinh-KIM SON (21-30)'!V77</f>
        <v>0</v>
      </c>
      <c r="R30" s="200">
        <f>SUM(T30:Y30,AA30:AB30,AT30:BE30)</f>
        <v>0</v>
      </c>
      <c r="S30" s="145"/>
      <c r="T30" s="138">
        <f>'Ctrinh-KIM SON (21-30)'!V84</f>
        <v>0</v>
      </c>
      <c r="U30" s="138">
        <f>'Ctrinh-KIM SON (21-30)'!V91</f>
        <v>0</v>
      </c>
      <c r="V30" s="138">
        <f>'Ctrinh-KIM SON (21-30)'!V98</f>
        <v>0</v>
      </c>
      <c r="W30" s="138">
        <f>'Ctrinh-KIM SON (21-30)'!V105</f>
        <v>0</v>
      </c>
      <c r="X30" s="138">
        <f>'Ctrinh-KIM SON (21-30)'!V112</f>
        <v>0</v>
      </c>
      <c r="Y30" s="138">
        <f>'Ctrinh-KIM SON (21-30)'!V120</f>
        <v>0</v>
      </c>
      <c r="Z30" s="155">
        <f>$D30-$BH30</f>
        <v>0</v>
      </c>
      <c r="AA30" s="138">
        <f>'Ctrinh-KIM SON (21-30)'!V134</f>
        <v>0</v>
      </c>
      <c r="AB30" s="291">
        <f t="shared" si="6"/>
        <v>0</v>
      </c>
      <c r="AC30" s="291"/>
      <c r="AD30" s="138">
        <f>'Ctrinh-KIM SON (21-30)'!V142</f>
        <v>0</v>
      </c>
      <c r="AE30" s="138">
        <f>'Ctrinh-KIM SON (21-30)'!V175</f>
        <v>0</v>
      </c>
      <c r="AF30" s="138">
        <f>'Ctrinh-KIM SON (21-30)'!V194</f>
        <v>0</v>
      </c>
      <c r="AG30" s="138">
        <f>'Ctrinh-KIM SON (21-30)'!V198</f>
        <v>0</v>
      </c>
      <c r="AH30" s="138">
        <f>'Ctrinh-KIM SON (21-30)'!V202</f>
        <v>0</v>
      </c>
      <c r="AI30" s="138">
        <f>'Ctrinh-KIM SON (21-30)'!V206</f>
        <v>0</v>
      </c>
      <c r="AJ30" s="138">
        <f>'Ctrinh-KIM SON (21-30)'!V210</f>
        <v>0</v>
      </c>
      <c r="AK30" s="138">
        <f>'Ctrinh-KIM SON (21-30)'!V215</f>
        <v>0</v>
      </c>
      <c r="AL30" s="138">
        <f>'Ctrinh-KIM SON (21-30)'!V219</f>
        <v>0</v>
      </c>
      <c r="AM30" s="138">
        <f>'Ctrinh-KIM SON (21-30)'!V226</f>
        <v>0</v>
      </c>
      <c r="AN30" s="138">
        <f>'Ctrinh-KIM SON (21-30)'!V233</f>
        <v>0</v>
      </c>
      <c r="AO30" s="138">
        <f>'Ctrinh-KIM SON (21-30)'!V240</f>
        <v>0</v>
      </c>
      <c r="AP30" s="138">
        <f>'Ctrinh-KIM SON (21-30)'!V247</f>
        <v>0</v>
      </c>
      <c r="AQ30" s="138">
        <f>'Ctrinh-KIM SON (21-30)'!V254</f>
        <v>0</v>
      </c>
      <c r="AR30" s="138">
        <f>'Ctrinh-KIM SON (21-30)'!V258</f>
        <v>0</v>
      </c>
      <c r="AS30" s="138">
        <f>'Ctrinh-KIM SON (21-30)'!V262</f>
        <v>0</v>
      </c>
      <c r="AT30" s="220">
        <f>'Ctrinh-KIM SON (21-30)'!V266</f>
        <v>0</v>
      </c>
      <c r="AU30" s="138">
        <f>'Ctrinh-KIM SON (21-30)'!V273</f>
        <v>0</v>
      </c>
      <c r="AV30" s="138">
        <f>'Ctrinh-KIM SON (21-30)'!V281</f>
        <v>0</v>
      </c>
      <c r="AW30" s="138">
        <f>'Ctrinh-KIM SON (21-30)'!V288</f>
        <v>0</v>
      </c>
      <c r="AX30" s="138">
        <f>'Ctrinh-KIM SON (21-30)'!V295</f>
        <v>0</v>
      </c>
      <c r="AY30" s="138">
        <f>'Ctrinh-KIM SON (21-30)'!V302</f>
        <v>0</v>
      </c>
      <c r="AZ30" s="138">
        <f>'Ctrinh-KIM SON (21-30)'!V309</f>
        <v>0</v>
      </c>
      <c r="BA30" s="138">
        <f>'Ctrinh-KIM SON (21-30)'!V316</f>
        <v>0</v>
      </c>
      <c r="BB30" s="138">
        <f>'Ctrinh-KIM SON (21-30)'!V323</f>
        <v>0</v>
      </c>
      <c r="BC30" s="138">
        <f>'Ctrinh-KIM SON (21-30)'!V330</f>
        <v>0</v>
      </c>
      <c r="BD30" s="138">
        <f>'Ctrinh-KIM SON (21-30)'!V337</f>
        <v>0</v>
      </c>
      <c r="BE30" s="138">
        <f>'Ctrinh-KIM SON (21-30)'!V344</f>
        <v>0</v>
      </c>
      <c r="BF30" s="145">
        <f>'Ctrinh-KIM SON (21-30)'!V351</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'Ctrinh-KIM SON (21-30)'!W7</f>
        <v>0</v>
      </c>
      <c r="H31" s="138">
        <f>'Ctrinh-KIM SON (21-30)'!W14</f>
        <v>0</v>
      </c>
      <c r="I31" s="138">
        <f>'Ctrinh-KIM SON (21-30)'!W21</f>
        <v>0</v>
      </c>
      <c r="J31" s="138">
        <f>'Ctrinh-KIM SON (21-30)'!W28</f>
        <v>0</v>
      </c>
      <c r="K31" s="138">
        <f>'Ctrinh-KIM SON (21-30)'!W35</f>
        <v>0</v>
      </c>
      <c r="L31" s="138">
        <f>'Ctrinh-KIM SON (21-30)'!W42</f>
        <v>0</v>
      </c>
      <c r="M31" s="138">
        <f>'Ctrinh-KIM SON (21-30)'!W49</f>
        <v>0</v>
      </c>
      <c r="N31" s="220">
        <f>'Ctrinh-KIM SON (21-30)'!W56</f>
        <v>0</v>
      </c>
      <c r="O31" s="138">
        <f>'Ctrinh-KIM SON (21-30)'!W63</f>
        <v>0</v>
      </c>
      <c r="P31" s="138">
        <f>'Ctrinh-KIM SON (21-30)'!W70</f>
        <v>0</v>
      </c>
      <c r="Q31" s="138">
        <f>'Ctrinh-KIM SON (21-30)'!W77</f>
        <v>0</v>
      </c>
      <c r="R31" s="200">
        <f>SUM(T31:Z31,AB31,AT31:BE31)</f>
        <v>0</v>
      </c>
      <c r="S31" s="145"/>
      <c r="T31" s="138">
        <f>'Ctrinh-KIM SON (21-30)'!W84</f>
        <v>0</v>
      </c>
      <c r="U31" s="138">
        <f>'Ctrinh-KIM SON (21-30)'!W91</f>
        <v>0</v>
      </c>
      <c r="V31" s="138">
        <f>'Ctrinh-KIM SON (21-30)'!W98</f>
        <v>0</v>
      </c>
      <c r="W31" s="138">
        <f>'Ctrinh-KIM SON (21-30)'!W105</f>
        <v>0</v>
      </c>
      <c r="X31" s="138">
        <f>'Ctrinh-KIM SON (21-30)'!W112</f>
        <v>0</v>
      </c>
      <c r="Y31" s="138">
        <f>'Ctrinh-KIM SON (21-30)'!W120</f>
        <v>0</v>
      </c>
      <c r="Z31" s="138">
        <f>'Ctrinh-KIM SON (21-30)'!W127</f>
        <v>0</v>
      </c>
      <c r="AA31" s="155">
        <f>$D31-$BH31</f>
        <v>0</v>
      </c>
      <c r="AB31" s="291">
        <f>SUM(AD31:AS31)</f>
        <v>0</v>
      </c>
      <c r="AC31" s="291"/>
      <c r="AD31" s="138">
        <f>'Ctrinh-KIM SON (21-30)'!W142</f>
        <v>0</v>
      </c>
      <c r="AE31" s="138">
        <f>'Ctrinh-KIM SON (21-30)'!W175</f>
        <v>0</v>
      </c>
      <c r="AF31" s="138">
        <f>'Ctrinh-KIM SON (21-30)'!W194</f>
        <v>0</v>
      </c>
      <c r="AG31" s="138">
        <f>'Ctrinh-KIM SON (21-30)'!W198</f>
        <v>0</v>
      </c>
      <c r="AH31" s="138">
        <f>'Ctrinh-KIM SON (21-30)'!W202</f>
        <v>0</v>
      </c>
      <c r="AI31" s="138">
        <f>'Ctrinh-KIM SON (21-30)'!W206</f>
        <v>0</v>
      </c>
      <c r="AJ31" s="138">
        <f>'Ctrinh-KIM SON (21-30)'!W210</f>
        <v>0</v>
      </c>
      <c r="AK31" s="138">
        <f>'Ctrinh-KIM SON (21-30)'!W215</f>
        <v>0</v>
      </c>
      <c r="AL31" s="138">
        <f>'Ctrinh-KIM SON (21-30)'!W219</f>
        <v>0</v>
      </c>
      <c r="AM31" s="138">
        <f>'Ctrinh-KIM SON (21-30)'!W226</f>
        <v>0</v>
      </c>
      <c r="AN31" s="138">
        <f>'Ctrinh-KIM SON (21-30)'!W233</f>
        <v>0</v>
      </c>
      <c r="AO31" s="138">
        <f>'Ctrinh-KIM SON (21-30)'!W240</f>
        <v>0</v>
      </c>
      <c r="AP31" s="138">
        <f>'Ctrinh-KIM SON (21-30)'!W247</f>
        <v>0</v>
      </c>
      <c r="AQ31" s="138">
        <f>'Ctrinh-KIM SON (21-30)'!W254</f>
        <v>0</v>
      </c>
      <c r="AR31" s="138">
        <f>'Ctrinh-KIM SON (21-30)'!W258</f>
        <v>0</v>
      </c>
      <c r="AS31" s="138">
        <f>'Ctrinh-KIM SON (21-30)'!W262</f>
        <v>0</v>
      </c>
      <c r="AT31" s="220">
        <f>'Ctrinh-KIM SON (21-30)'!W266</f>
        <v>0</v>
      </c>
      <c r="AU31" s="138">
        <f>'Ctrinh-KIM SON (21-30)'!W273</f>
        <v>0</v>
      </c>
      <c r="AV31" s="138">
        <f>'Ctrinh-KIM SON (21-30)'!W281</f>
        <v>0</v>
      </c>
      <c r="AW31" s="138">
        <f>'Ctrinh-KIM SON (21-30)'!W288</f>
        <v>0</v>
      </c>
      <c r="AX31" s="138">
        <f>'Ctrinh-KIM SON (21-30)'!W295</f>
        <v>0</v>
      </c>
      <c r="AY31" s="138">
        <f>'Ctrinh-KIM SON (21-30)'!W302</f>
        <v>0</v>
      </c>
      <c r="AZ31" s="138">
        <f>'Ctrinh-KIM SON (21-30)'!W309</f>
        <v>0</v>
      </c>
      <c r="BA31" s="138">
        <f>'Ctrinh-KIM SON (21-30)'!W316</f>
        <v>0</v>
      </c>
      <c r="BB31" s="138">
        <f>'Ctrinh-KIM SON (21-30)'!W323</f>
        <v>0</v>
      </c>
      <c r="BC31" s="138">
        <f>'Ctrinh-KIM SON (21-30)'!W330</f>
        <v>0</v>
      </c>
      <c r="BD31" s="138">
        <f>'Ctrinh-KIM SON (21-30)'!W337</f>
        <v>0</v>
      </c>
      <c r="BE31" s="138">
        <f>'Ctrinh-KIM SON (21-30)'!W344</f>
        <v>0</v>
      </c>
      <c r="BF31" s="145">
        <f>'Ctrinh-KIM SON (21-30)'!W351</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382"/>
      <c r="E34" s="200">
        <f t="shared" ref="E34:E40" si="16">SUM(G34:Q34)</f>
        <v>0</v>
      </c>
      <c r="F34" s="138">
        <f t="shared" ref="F34:F63" si="17">SUM(G34:H34)</f>
        <v>0</v>
      </c>
      <c r="G34" s="138">
        <f>'Ctrinh-KIM SON (21-30)'!Y7</f>
        <v>0</v>
      </c>
      <c r="H34" s="138">
        <f>'Ctrinh-KIM SON (21-30)'!Y14</f>
        <v>0</v>
      </c>
      <c r="I34" s="138">
        <f>'Ctrinh-KIM SON (21-30)'!Y21</f>
        <v>0</v>
      </c>
      <c r="J34" s="138">
        <f>'Ctrinh-KIM SON (21-30)'!Y28</f>
        <v>0</v>
      </c>
      <c r="K34" s="138">
        <f>'Ctrinh-KIM SON (21-30)'!Y35</f>
        <v>0</v>
      </c>
      <c r="L34" s="138">
        <f>'Ctrinh-KIM SON (21-30)'!Y42</f>
        <v>0</v>
      </c>
      <c r="M34" s="138">
        <f>'Ctrinh-KIM SON (21-30)'!Y49</f>
        <v>0</v>
      </c>
      <c r="N34" s="220">
        <f>'Ctrinh-KIM SON (21-30)'!AM63</f>
        <v>0</v>
      </c>
      <c r="O34" s="138">
        <f>'Ctrinh-KIM SON (21-30)'!Y63</f>
        <v>0</v>
      </c>
      <c r="P34" s="138">
        <f>'Ctrinh-KIM SON (21-30)'!Y70</f>
        <v>0</v>
      </c>
      <c r="Q34" s="138">
        <f>'Ctrinh-KIM SON (21-30)'!Y77</f>
        <v>0</v>
      </c>
      <c r="R34" s="200">
        <f t="shared" ref="R34:R39" si="18">SUM(T34:AB34,AT34:BE34)</f>
        <v>0</v>
      </c>
      <c r="S34" s="145"/>
      <c r="T34" s="138">
        <f>'Ctrinh-KIM SON (21-30)'!Y84</f>
        <v>0</v>
      </c>
      <c r="U34" s="138">
        <f>'Ctrinh-KIM SON (21-30)'!Y91</f>
        <v>0</v>
      </c>
      <c r="V34" s="138">
        <f>'Ctrinh-KIM SON (21-30)'!Y98</f>
        <v>0</v>
      </c>
      <c r="W34" s="138">
        <f>'Ctrinh-KIM SON (21-30)'!Y105</f>
        <v>0</v>
      </c>
      <c r="X34" s="138">
        <f>'Ctrinh-KIM SON (21-30)'!Y112</f>
        <v>0</v>
      </c>
      <c r="Y34" s="138">
        <f>'Ctrinh-KIM SON (21-30)'!Y120</f>
        <v>0</v>
      </c>
      <c r="Z34" s="138">
        <f>'Ctrinh-KIM SON (21-30)'!Y127</f>
        <v>0</v>
      </c>
      <c r="AA34" s="138">
        <f>'Ctrinh-KIM SON (21-30)'!Y134</f>
        <v>0</v>
      </c>
      <c r="AB34" s="263">
        <f>SUM(AE34:AS34)</f>
        <v>0</v>
      </c>
      <c r="AC34" s="263"/>
      <c r="AD34" s="155">
        <f>$D34-$BH34</f>
        <v>0</v>
      </c>
      <c r="AE34" s="138">
        <f>'Ctrinh-KIM SON (21-30)'!Y175</f>
        <v>0</v>
      </c>
      <c r="AF34" s="138">
        <f>'Ctrinh-KIM SON (21-30)'!Y194</f>
        <v>0</v>
      </c>
      <c r="AG34" s="138">
        <f>'Ctrinh-KIM SON (21-30)'!Y198</f>
        <v>0</v>
      </c>
      <c r="AH34" s="138">
        <f>'Ctrinh-KIM SON (21-30)'!Y202</f>
        <v>0</v>
      </c>
      <c r="AI34" s="138">
        <f>'Ctrinh-KIM SON (21-30)'!Y206</f>
        <v>0</v>
      </c>
      <c r="AJ34" s="138">
        <f>'Ctrinh-KIM SON (21-30)'!Y210</f>
        <v>0</v>
      </c>
      <c r="AK34" s="138">
        <f>'Ctrinh-KIM SON (21-30)'!Y215</f>
        <v>0</v>
      </c>
      <c r="AL34" s="138">
        <f>'Ctrinh-KIM SON (21-30)'!Y219</f>
        <v>0</v>
      </c>
      <c r="AM34" s="138">
        <f>'Ctrinh-KIM SON (21-30)'!Y226</f>
        <v>0</v>
      </c>
      <c r="AN34" s="138">
        <f>'Ctrinh-KIM SON (21-30)'!Y233</f>
        <v>0</v>
      </c>
      <c r="AO34" s="138">
        <f>'Ctrinh-KIM SON (21-30)'!Y240</f>
        <v>0</v>
      </c>
      <c r="AP34" s="138">
        <f>'Ctrinh-KIM SON (21-30)'!Y247</f>
        <v>0</v>
      </c>
      <c r="AQ34" s="138">
        <f>'Ctrinh-KIM SON (21-30)'!Y254</f>
        <v>0</v>
      </c>
      <c r="AR34" s="138">
        <f>'Ctrinh-KIM SON (21-30)'!Y258</f>
        <v>0</v>
      </c>
      <c r="AS34" s="138">
        <f>'Ctrinh-KIM SON (21-30)'!Y262</f>
        <v>0</v>
      </c>
      <c r="AT34" s="220">
        <f>'Ctrinh-KIM SON (21-30)'!Y266</f>
        <v>0</v>
      </c>
      <c r="AU34" s="138">
        <f>'Ctrinh-KIM SON (21-30)'!Y273</f>
        <v>0</v>
      </c>
      <c r="AV34" s="138">
        <f>'Ctrinh-KIM SON (21-30)'!Y281</f>
        <v>0</v>
      </c>
      <c r="AW34" s="138">
        <f>'Ctrinh-KIM SON (21-30)'!Y288</f>
        <v>0</v>
      </c>
      <c r="AX34" s="138">
        <f>'Ctrinh-KIM SON (21-30)'!Y295</f>
        <v>0</v>
      </c>
      <c r="AY34" s="138">
        <f>'Ctrinh-KIM SON (21-30)'!Y302</f>
        <v>0</v>
      </c>
      <c r="AZ34" s="138">
        <f>'Ctrinh-KIM SON (21-30)'!Y309</f>
        <v>0</v>
      </c>
      <c r="BA34" s="138">
        <f>'Ctrinh-KIM SON (21-30)'!Y316</f>
        <v>0</v>
      </c>
      <c r="BB34" s="138">
        <f>'Ctrinh-KIM SON (21-30)'!Y323</f>
        <v>0</v>
      </c>
      <c r="BC34" s="138">
        <f>'Ctrinh-KIM SON (21-30)'!Y330</f>
        <v>0</v>
      </c>
      <c r="BD34" s="138">
        <f>'Ctrinh-KIM SON (21-30)'!Y337</f>
        <v>0</v>
      </c>
      <c r="BE34" s="138">
        <f>'Ctrinh-KIM SON (21-30)'!Y344</f>
        <v>0</v>
      </c>
      <c r="BF34" s="145">
        <f>'Ctrinh-KIM SON (21-30)'!Y351</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382"/>
      <c r="E35" s="200">
        <f t="shared" si="16"/>
        <v>0</v>
      </c>
      <c r="F35" s="138">
        <f t="shared" si="17"/>
        <v>0</v>
      </c>
      <c r="G35" s="138">
        <f>'Ctrinh-KIM SON (21-30)'!Z7</f>
        <v>0</v>
      </c>
      <c r="H35" s="138">
        <f>'Ctrinh-KIM SON (21-30)'!Z14</f>
        <v>0</v>
      </c>
      <c r="I35" s="138">
        <f>'Ctrinh-KIM SON (21-30)'!Z21</f>
        <v>0</v>
      </c>
      <c r="J35" s="138">
        <f>'Ctrinh-KIM SON (21-30)'!Z28</f>
        <v>0</v>
      </c>
      <c r="K35" s="138">
        <f>'Ctrinh-KIM SON (21-30)'!Z35</f>
        <v>0</v>
      </c>
      <c r="L35" s="138">
        <f>'Ctrinh-KIM SON (21-30)'!Z42</f>
        <v>0</v>
      </c>
      <c r="M35" s="138">
        <f>'Ctrinh-KIM SON (21-30)'!Z49</f>
        <v>0</v>
      </c>
      <c r="N35" s="220">
        <f>'Ctrinh-KIM SON (21-30)'!Y63</f>
        <v>0</v>
      </c>
      <c r="O35" s="138">
        <f>'Ctrinh-KIM SON (21-30)'!Z63</f>
        <v>0</v>
      </c>
      <c r="P35" s="138">
        <f>'Ctrinh-KIM SON (21-30)'!Z70</f>
        <v>0</v>
      </c>
      <c r="Q35" s="138">
        <f>'Ctrinh-KIM SON (21-30)'!Z77</f>
        <v>0</v>
      </c>
      <c r="R35" s="200">
        <f t="shared" si="18"/>
        <v>0</v>
      </c>
      <c r="S35" s="145"/>
      <c r="T35" s="138">
        <f>'Ctrinh-KIM SON (21-30)'!Z84</f>
        <v>0</v>
      </c>
      <c r="U35" s="138">
        <f>'Ctrinh-KIM SON (21-30)'!Z91</f>
        <v>0</v>
      </c>
      <c r="V35" s="138">
        <f>'Ctrinh-KIM SON (21-30)'!Z98</f>
        <v>0</v>
      </c>
      <c r="W35" s="138">
        <f>'Ctrinh-KIM SON (21-30)'!Z105</f>
        <v>0</v>
      </c>
      <c r="X35" s="138">
        <f>'Ctrinh-KIM SON (21-30)'!Z112</f>
        <v>0</v>
      </c>
      <c r="Y35" s="138">
        <f>'Ctrinh-KIM SON (21-30)'!Z120</f>
        <v>0</v>
      </c>
      <c r="Z35" s="138">
        <f>'Ctrinh-KIM SON (21-30)'!Z127</f>
        <v>0</v>
      </c>
      <c r="AA35" s="138">
        <f>'Ctrinh-KIM SON (21-30)'!Z134</f>
        <v>0</v>
      </c>
      <c r="AB35" s="263">
        <f>SUM(AD35,AF35:AS35)</f>
        <v>0</v>
      </c>
      <c r="AC35" s="263"/>
      <c r="AD35" s="138">
        <f>'Ctrinh-KIM SON (21-30)'!Z142</f>
        <v>0</v>
      </c>
      <c r="AE35" s="155">
        <f>$D35-$BH35</f>
        <v>0</v>
      </c>
      <c r="AF35" s="138">
        <f>'Ctrinh-KIM SON (21-30)'!Z194</f>
        <v>0</v>
      </c>
      <c r="AG35" s="138">
        <f>'Ctrinh-KIM SON (21-30)'!Z198</f>
        <v>0</v>
      </c>
      <c r="AH35" s="138">
        <f>'Ctrinh-KIM SON (21-30)'!Z202</f>
        <v>0</v>
      </c>
      <c r="AI35" s="138">
        <f>'Ctrinh-KIM SON (21-30)'!Z206</f>
        <v>0</v>
      </c>
      <c r="AJ35" s="138">
        <f>'Ctrinh-KIM SON (21-30)'!Z210</f>
        <v>0</v>
      </c>
      <c r="AK35" s="138">
        <f>'Ctrinh-KIM SON (21-30)'!Z215</f>
        <v>0</v>
      </c>
      <c r="AL35" s="138">
        <f>'Ctrinh-KIM SON (21-30)'!Z219</f>
        <v>0</v>
      </c>
      <c r="AM35" s="138">
        <f>'Ctrinh-KIM SON (21-30)'!Z226</f>
        <v>0</v>
      </c>
      <c r="AN35" s="138">
        <f>'Ctrinh-KIM SON (21-30)'!Z233</f>
        <v>0</v>
      </c>
      <c r="AO35" s="138">
        <f>'Ctrinh-KIM SON (21-30)'!Z240</f>
        <v>0</v>
      </c>
      <c r="AP35" s="138">
        <f>'Ctrinh-KIM SON (21-30)'!Z247</f>
        <v>0</v>
      </c>
      <c r="AQ35" s="138">
        <f>'Ctrinh-KIM SON (21-30)'!Z254</f>
        <v>0</v>
      </c>
      <c r="AR35" s="138">
        <f>'Ctrinh-KIM SON (21-30)'!Z258</f>
        <v>0</v>
      </c>
      <c r="AS35" s="138">
        <f>'Ctrinh-KIM SON (21-30)'!Z262</f>
        <v>0</v>
      </c>
      <c r="AT35" s="220">
        <f>'Ctrinh-KIM SON (21-30)'!Z266</f>
        <v>0</v>
      </c>
      <c r="AU35" s="138">
        <f>'Ctrinh-KIM SON (21-30)'!Z273</f>
        <v>0</v>
      </c>
      <c r="AV35" s="138">
        <f>'Ctrinh-KIM SON (21-30)'!Z281</f>
        <v>0</v>
      </c>
      <c r="AW35" s="138">
        <f>'Ctrinh-KIM SON (21-30)'!Z288</f>
        <v>0</v>
      </c>
      <c r="AX35" s="138">
        <f>'Ctrinh-KIM SON (21-30)'!Z295</f>
        <v>0</v>
      </c>
      <c r="AY35" s="138">
        <f>'Ctrinh-KIM SON (21-30)'!Z302</f>
        <v>0</v>
      </c>
      <c r="AZ35" s="138">
        <f>'Ctrinh-KIM SON (21-30)'!Z309</f>
        <v>0</v>
      </c>
      <c r="BA35" s="138">
        <f>'Ctrinh-KIM SON (21-30)'!Z316</f>
        <v>0</v>
      </c>
      <c r="BB35" s="138">
        <f>'Ctrinh-KIM SON (21-30)'!Z323</f>
        <v>0</v>
      </c>
      <c r="BC35" s="138">
        <f>'Ctrinh-KIM SON (21-30)'!Z330</f>
        <v>0</v>
      </c>
      <c r="BD35" s="138">
        <f>'Ctrinh-KIM SON (21-30)'!Z337</f>
        <v>0</v>
      </c>
      <c r="BE35" s="138">
        <f>'Ctrinh-KIM SON (21-30)'!Z344</f>
        <v>0</v>
      </c>
      <c r="BF35" s="145">
        <f>'Ctrinh-KIM SON (21-30)'!Z351</f>
        <v>0</v>
      </c>
      <c r="BG35" s="138"/>
      <c r="BH35" s="138">
        <f t="shared" si="19"/>
        <v>0</v>
      </c>
      <c r="BI35" s="146">
        <f>$AE$64-BH35</f>
        <v>0</v>
      </c>
      <c r="BJ35" s="138">
        <f t="shared" si="20"/>
        <v>0</v>
      </c>
      <c r="BK35" s="152"/>
      <c r="BL35" s="159"/>
    </row>
    <row r="36" spans="1:64" s="164" customFormat="1" ht="15.75" customHeight="1">
      <c r="A36" s="312"/>
      <c r="B36" s="162" t="s">
        <v>639</v>
      </c>
      <c r="C36" s="161" t="s">
        <v>71</v>
      </c>
      <c r="D36" s="149"/>
      <c r="E36" s="200">
        <f t="shared" si="16"/>
        <v>0</v>
      </c>
      <c r="F36" s="138">
        <f t="shared" si="17"/>
        <v>0</v>
      </c>
      <c r="G36" s="138">
        <f>'Ctrinh-KIM SON (21-30)'!AA7</f>
        <v>0</v>
      </c>
      <c r="H36" s="138">
        <f>'Ctrinh-KIM SON (21-30)'!AA14</f>
        <v>0</v>
      </c>
      <c r="I36" s="138">
        <f>'Ctrinh-KIM SON (21-30)'!AA21</f>
        <v>0</v>
      </c>
      <c r="J36" s="138">
        <f>'Ctrinh-KIM SON (21-30)'!AA28</f>
        <v>0</v>
      </c>
      <c r="K36" s="138">
        <f>'Ctrinh-KIM SON (21-30)'!AA35</f>
        <v>0</v>
      </c>
      <c r="L36" s="138">
        <f>'Ctrinh-KIM SON (21-30)'!AA42</f>
        <v>0</v>
      </c>
      <c r="M36" s="138">
        <f>'Ctrinh-KIM SON (21-30)'!AA49</f>
        <v>0</v>
      </c>
      <c r="N36" s="220">
        <f>'Ctrinh-KIM SON (21-30)'!X63</f>
        <v>0</v>
      </c>
      <c r="O36" s="138">
        <f>'Ctrinh-KIM SON (21-30)'!AA63</f>
        <v>0</v>
      </c>
      <c r="P36" s="138">
        <f>'Ctrinh-KIM SON (21-30)'!AA70</f>
        <v>0</v>
      </c>
      <c r="Q36" s="138">
        <f>'Ctrinh-KIM SON (21-30)'!AA77</f>
        <v>0</v>
      </c>
      <c r="R36" s="307">
        <f t="shared" si="18"/>
        <v>0</v>
      </c>
      <c r="S36" s="145"/>
      <c r="T36" s="138">
        <f>'Ctrinh-KIM SON (21-30)'!AA84</f>
        <v>0</v>
      </c>
      <c r="U36" s="138">
        <f>'Ctrinh-KIM SON (21-30)'!AA91</f>
        <v>0</v>
      </c>
      <c r="V36" s="138">
        <f>'Ctrinh-KIM SON (21-30)'!AA98</f>
        <v>0</v>
      </c>
      <c r="W36" s="138">
        <f>'Ctrinh-KIM SON (21-30)'!AA105</f>
        <v>0</v>
      </c>
      <c r="X36" s="138">
        <f>'Ctrinh-KIM SON (21-30)'!AA112</f>
        <v>0</v>
      </c>
      <c r="Y36" s="138">
        <f>'Ctrinh-KIM SON (21-30)'!AA120</f>
        <v>0</v>
      </c>
      <c r="Z36" s="138">
        <f>'Ctrinh-KIM SON (21-30)'!AA127</f>
        <v>0</v>
      </c>
      <c r="AA36" s="138">
        <f>'Ctrinh-KIM SON (21-30)'!AA134</f>
        <v>0</v>
      </c>
      <c r="AB36" s="263">
        <f>SUM(AD36:AE36,AG36:AS36)</f>
        <v>0</v>
      </c>
      <c r="AC36" s="263"/>
      <c r="AD36" s="138">
        <f>'Ctrinh-KIM SON (21-30)'!AA142</f>
        <v>0</v>
      </c>
      <c r="AE36" s="138">
        <f>'Ctrinh-KIM SON (21-30)'!AA175</f>
        <v>0</v>
      </c>
      <c r="AF36" s="155">
        <f>$D36-$BH36</f>
        <v>0</v>
      </c>
      <c r="AG36" s="138">
        <f>'Ctrinh-KIM SON (21-30)'!AA198</f>
        <v>0</v>
      </c>
      <c r="AH36" s="138">
        <f>'Ctrinh-KIM SON (21-30)'!AA202</f>
        <v>0</v>
      </c>
      <c r="AI36" s="138">
        <f>'Ctrinh-KIM SON (21-30)'!AA206</f>
        <v>0</v>
      </c>
      <c r="AJ36" s="138">
        <f>'Ctrinh-KIM SON (21-30)'!AA210</f>
        <v>0</v>
      </c>
      <c r="AK36" s="138">
        <f>'Ctrinh-KIM SON (21-30)'!AA215</f>
        <v>0</v>
      </c>
      <c r="AL36" s="138">
        <f>'Ctrinh-KIM SON (21-30)'!AA219</f>
        <v>0</v>
      </c>
      <c r="AM36" s="138">
        <f>'Ctrinh-KIM SON (21-30)'!AA226</f>
        <v>0</v>
      </c>
      <c r="AN36" s="138">
        <f>'Ctrinh-KIM SON (21-30)'!AA233</f>
        <v>0</v>
      </c>
      <c r="AO36" s="138">
        <f>'Ctrinh-KIM SON (21-30)'!AA240</f>
        <v>0</v>
      </c>
      <c r="AP36" s="138">
        <f>'Ctrinh-KIM SON (21-30)'!AA247</f>
        <v>0</v>
      </c>
      <c r="AQ36" s="138">
        <f>'Ctrinh-KIM SON (21-30)'!AA254</f>
        <v>0</v>
      </c>
      <c r="AR36" s="138">
        <f>'Ctrinh-KIM SON (21-30)'!AA258</f>
        <v>0</v>
      </c>
      <c r="AS36" s="138">
        <f>'Ctrinh-KIM SON (21-30)'!AA262</f>
        <v>0</v>
      </c>
      <c r="AT36" s="220">
        <f>'Ctrinh-KIM SON (21-30)'!AA266</f>
        <v>0</v>
      </c>
      <c r="AU36" s="138">
        <f>'Ctrinh-KIM SON (21-30)'!AA273</f>
        <v>0</v>
      </c>
      <c r="AV36" s="138">
        <f>'Ctrinh-KIM SON (21-30)'!AA281</f>
        <v>0</v>
      </c>
      <c r="AW36" s="138">
        <f>'Ctrinh-KIM SON (21-30)'!AA288</f>
        <v>0</v>
      </c>
      <c r="AX36" s="138">
        <f>'Ctrinh-KIM SON (21-30)'!AA295</f>
        <v>0</v>
      </c>
      <c r="AY36" s="138">
        <f>'Ctrinh-KIM SON (21-30)'!AA302</f>
        <v>0</v>
      </c>
      <c r="AZ36" s="138">
        <f>'Ctrinh-KIM SON (21-30)'!AA309</f>
        <v>0</v>
      </c>
      <c r="BA36" s="138">
        <f>'Ctrinh-KIM SON (21-30)'!AA316</f>
        <v>0</v>
      </c>
      <c r="BB36" s="138">
        <f>'Ctrinh-KIM SON (21-30)'!AA323</f>
        <v>0</v>
      </c>
      <c r="BC36" s="138">
        <f>'Ctrinh-KIM SON (21-30)'!AA330</f>
        <v>0</v>
      </c>
      <c r="BD36" s="138">
        <f>'Ctrinh-KIM SON (21-30)'!AA337</f>
        <v>0</v>
      </c>
      <c r="BE36" s="138">
        <f>'Ctrinh-KIM SON (21-30)'!AA344</f>
        <v>0</v>
      </c>
      <c r="BF36" s="145">
        <f>'Ctrinh-KIM SON (21-30)'!AA351</f>
        <v>0</v>
      </c>
      <c r="BG36" s="138"/>
      <c r="BH36" s="138">
        <f t="shared" si="19"/>
        <v>0</v>
      </c>
      <c r="BI36" s="146">
        <f>$AF$64-BH36</f>
        <v>0</v>
      </c>
      <c r="BJ36" s="138">
        <f t="shared" si="20"/>
        <v>0</v>
      </c>
      <c r="BK36" s="152"/>
      <c r="BL36" s="159"/>
    </row>
    <row r="37" spans="1:64" s="164" customFormat="1" ht="15.75" customHeight="1">
      <c r="A37" s="312"/>
      <c r="B37" s="162" t="s">
        <v>640</v>
      </c>
      <c r="C37" s="161" t="s">
        <v>73</v>
      </c>
      <c r="D37" s="149"/>
      <c r="E37" s="200">
        <f t="shared" si="16"/>
        <v>0</v>
      </c>
      <c r="F37" s="138">
        <f t="shared" si="17"/>
        <v>0</v>
      </c>
      <c r="G37" s="138">
        <f>'Ctrinh-KIM SON (21-30)'!AB7</f>
        <v>0</v>
      </c>
      <c r="H37" s="138">
        <f>'Ctrinh-KIM SON (21-30)'!AB14</f>
        <v>0</v>
      </c>
      <c r="I37" s="138">
        <f>'Ctrinh-KIM SON (21-30)'!AB21</f>
        <v>0</v>
      </c>
      <c r="J37" s="138">
        <f>'Ctrinh-KIM SON (21-30)'!AB28</f>
        <v>0</v>
      </c>
      <c r="K37" s="138">
        <f>'Ctrinh-KIM SON (21-30)'!AB35</f>
        <v>0</v>
      </c>
      <c r="L37" s="138">
        <f>'Ctrinh-KIM SON (21-30)'!AB42</f>
        <v>0</v>
      </c>
      <c r="M37" s="138">
        <f>'Ctrinh-KIM SON (21-30)'!AB49</f>
        <v>0</v>
      </c>
      <c r="N37" s="220">
        <f>'Ctrinh-KIM SON (21-30)'!AA63</f>
        <v>0</v>
      </c>
      <c r="O37" s="138">
        <f>'Ctrinh-KIM SON (21-30)'!AB63</f>
        <v>0</v>
      </c>
      <c r="P37" s="138">
        <f>'Ctrinh-KIM SON (21-30)'!AB70</f>
        <v>0</v>
      </c>
      <c r="Q37" s="138">
        <f>'Ctrinh-KIM SON (21-30)'!AB77</f>
        <v>0</v>
      </c>
      <c r="R37" s="200">
        <f t="shared" si="18"/>
        <v>0</v>
      </c>
      <c r="S37" s="145"/>
      <c r="T37" s="138">
        <f>'Ctrinh-KIM SON (21-30)'!AB84</f>
        <v>0</v>
      </c>
      <c r="U37" s="138">
        <f>'Ctrinh-KIM SON (21-30)'!AB91</f>
        <v>0</v>
      </c>
      <c r="V37" s="138">
        <f>'Ctrinh-KIM SON (21-30)'!AB98</f>
        <v>0</v>
      </c>
      <c r="W37" s="138">
        <f>'Ctrinh-KIM SON (21-30)'!AB105</f>
        <v>0</v>
      </c>
      <c r="X37" s="138">
        <f>'Ctrinh-KIM SON (21-30)'!AB112</f>
        <v>0</v>
      </c>
      <c r="Y37" s="138">
        <f>'Ctrinh-KIM SON (21-30)'!AB120</f>
        <v>0</v>
      </c>
      <c r="Z37" s="138">
        <f>'Ctrinh-KIM SON (21-30)'!AB127</f>
        <v>0</v>
      </c>
      <c r="AA37" s="138">
        <f>'Ctrinh-KIM SON (21-30)'!AB134</f>
        <v>0</v>
      </c>
      <c r="AB37" s="263">
        <f>SUM(AD37:AF37,AH37:AS37)</f>
        <v>0</v>
      </c>
      <c r="AC37" s="263"/>
      <c r="AD37" s="138">
        <f>'Ctrinh-KIM SON (21-30)'!AB142</f>
        <v>0</v>
      </c>
      <c r="AE37" s="138">
        <f>'Ctrinh-KIM SON (21-30)'!AB175</f>
        <v>0</v>
      </c>
      <c r="AF37" s="138">
        <f>'Ctrinh-KIM SON (21-30)'!AB194</f>
        <v>0</v>
      </c>
      <c r="AG37" s="155">
        <f>$D37-$BH37</f>
        <v>0</v>
      </c>
      <c r="AH37" s="138">
        <f>'Ctrinh-KIM SON (21-30)'!AB202</f>
        <v>0</v>
      </c>
      <c r="AI37" s="138">
        <f>'Ctrinh-KIM SON (21-30)'!AB206</f>
        <v>0</v>
      </c>
      <c r="AJ37" s="138">
        <f>'Ctrinh-KIM SON (21-30)'!AB210</f>
        <v>0</v>
      </c>
      <c r="AK37" s="138">
        <f>'Ctrinh-KIM SON (21-30)'!AB215</f>
        <v>0</v>
      </c>
      <c r="AL37" s="138">
        <f>'Ctrinh-KIM SON (21-30)'!AB219</f>
        <v>0</v>
      </c>
      <c r="AM37" s="138">
        <f>'Ctrinh-KIM SON (21-30)'!AB226</f>
        <v>0</v>
      </c>
      <c r="AN37" s="138">
        <f>'Ctrinh-KIM SON (21-30)'!AB233</f>
        <v>0</v>
      </c>
      <c r="AO37" s="138">
        <f>'Ctrinh-KIM SON (21-30)'!AB240</f>
        <v>0</v>
      </c>
      <c r="AP37" s="138">
        <f>'Ctrinh-KIM SON (21-30)'!AB247</f>
        <v>0</v>
      </c>
      <c r="AQ37" s="138">
        <f>'Ctrinh-KIM SON (21-30)'!AB254</f>
        <v>0</v>
      </c>
      <c r="AR37" s="138">
        <f>'Ctrinh-KIM SON (21-30)'!AB258</f>
        <v>0</v>
      </c>
      <c r="AS37" s="138">
        <f>'Ctrinh-KIM SON (21-30)'!AB262</f>
        <v>0</v>
      </c>
      <c r="AT37" s="220">
        <f>'Ctrinh-KIM SON (21-30)'!AB266</f>
        <v>0</v>
      </c>
      <c r="AU37" s="138">
        <f>'Ctrinh-KIM SON (21-30)'!AB273</f>
        <v>0</v>
      </c>
      <c r="AV37" s="138">
        <f>'Ctrinh-KIM SON (21-30)'!AB281</f>
        <v>0</v>
      </c>
      <c r="AW37" s="138">
        <f>'Ctrinh-KIM SON (21-30)'!AB288</f>
        <v>0</v>
      </c>
      <c r="AX37" s="138">
        <f>'Ctrinh-KIM SON (21-30)'!AB295</f>
        <v>0</v>
      </c>
      <c r="AY37" s="138">
        <f>'Ctrinh-KIM SON (21-30)'!AB302</f>
        <v>0</v>
      </c>
      <c r="AZ37" s="138">
        <f>'Ctrinh-KIM SON (21-30)'!AB309</f>
        <v>0</v>
      </c>
      <c r="BA37" s="138">
        <f>'Ctrinh-KIM SON (21-30)'!AB316</f>
        <v>0</v>
      </c>
      <c r="BB37" s="138">
        <f>'Ctrinh-KIM SON (21-30)'!AB323</f>
        <v>0</v>
      </c>
      <c r="BC37" s="138">
        <f>'Ctrinh-KIM SON (21-30)'!AB330</f>
        <v>0</v>
      </c>
      <c r="BD37" s="138">
        <f>'Ctrinh-KIM SON (21-30)'!AB337</f>
        <v>0</v>
      </c>
      <c r="BE37" s="138">
        <f>'Ctrinh-KIM SON (21-30)'!AB344</f>
        <v>0</v>
      </c>
      <c r="BF37" s="145">
        <f>'Ctrinh-KIM SON (21-30)'!AB351</f>
        <v>0</v>
      </c>
      <c r="BG37" s="138"/>
      <c r="BH37" s="138">
        <f t="shared" si="19"/>
        <v>0</v>
      </c>
      <c r="BI37" s="146">
        <f>$AG$64-BH37</f>
        <v>0</v>
      </c>
      <c r="BJ37" s="138">
        <f t="shared" si="20"/>
        <v>0</v>
      </c>
      <c r="BK37" s="152"/>
      <c r="BL37" s="159"/>
    </row>
    <row r="38" spans="1:64" s="158" customFormat="1" ht="15.75" customHeight="1">
      <c r="A38" s="312"/>
      <c r="B38" s="162" t="s">
        <v>641</v>
      </c>
      <c r="C38" s="161" t="s">
        <v>75</v>
      </c>
      <c r="D38" s="382"/>
      <c r="E38" s="200">
        <f t="shared" si="16"/>
        <v>0</v>
      </c>
      <c r="F38" s="138">
        <f t="shared" si="17"/>
        <v>0</v>
      </c>
      <c r="G38" s="138">
        <f>'Ctrinh-KIM SON (21-30)'!AC7</f>
        <v>0</v>
      </c>
      <c r="H38" s="138">
        <f>'Ctrinh-KIM SON (21-30)'!AC14</f>
        <v>0</v>
      </c>
      <c r="I38" s="138">
        <f>'Ctrinh-KIM SON (21-30)'!AC21</f>
        <v>0</v>
      </c>
      <c r="J38" s="138">
        <f>'Ctrinh-KIM SON (21-30)'!AC28</f>
        <v>0</v>
      </c>
      <c r="K38" s="138">
        <f>'Ctrinh-KIM SON (21-30)'!AC35</f>
        <v>0</v>
      </c>
      <c r="L38" s="138">
        <f>'Ctrinh-KIM SON (21-30)'!AC42</f>
        <v>0</v>
      </c>
      <c r="M38" s="138">
        <f>'Ctrinh-KIM SON (21-30)'!AC49</f>
        <v>0</v>
      </c>
      <c r="N38" s="220">
        <f>'Ctrinh-KIM SON (21-30)'!AB63</f>
        <v>0</v>
      </c>
      <c r="O38" s="138">
        <f>'Ctrinh-KIM SON (21-30)'!AC63</f>
        <v>0</v>
      </c>
      <c r="P38" s="138">
        <f>'Ctrinh-KIM SON (21-30)'!AC70</f>
        <v>0</v>
      </c>
      <c r="Q38" s="138">
        <f>'Ctrinh-KIM SON (21-30)'!AC77</f>
        <v>0</v>
      </c>
      <c r="R38" s="200">
        <f t="shared" si="18"/>
        <v>0</v>
      </c>
      <c r="S38" s="145"/>
      <c r="T38" s="138">
        <f>'Ctrinh-KIM SON (21-30)'!AC84</f>
        <v>0</v>
      </c>
      <c r="U38" s="138">
        <f>'Ctrinh-KIM SON (21-30)'!AC91</f>
        <v>0</v>
      </c>
      <c r="V38" s="138">
        <f>'Ctrinh-KIM SON (21-30)'!AC98</f>
        <v>0</v>
      </c>
      <c r="W38" s="138">
        <f>'Ctrinh-KIM SON (21-30)'!AC105</f>
        <v>0</v>
      </c>
      <c r="X38" s="138">
        <f>'Ctrinh-KIM SON (21-30)'!AC112</f>
        <v>0</v>
      </c>
      <c r="Y38" s="138">
        <f>'Ctrinh-KIM SON (21-30)'!AC120</f>
        <v>0</v>
      </c>
      <c r="Z38" s="138">
        <f>'Ctrinh-KIM SON (21-30)'!AC127</f>
        <v>0</v>
      </c>
      <c r="AA38" s="138">
        <f>'Ctrinh-KIM SON (21-30)'!AC134</f>
        <v>0</v>
      </c>
      <c r="AB38" s="263">
        <f>SUM(AD38:AG38,AI38:AS38)</f>
        <v>0</v>
      </c>
      <c r="AC38" s="263"/>
      <c r="AD38" s="138">
        <f>'Ctrinh-KIM SON (21-30)'!AC142</f>
        <v>0</v>
      </c>
      <c r="AE38" s="138">
        <f>'Ctrinh-KIM SON (21-30)'!AC175</f>
        <v>0</v>
      </c>
      <c r="AF38" s="138">
        <f>'Ctrinh-KIM SON (21-30)'!AC194</f>
        <v>0</v>
      </c>
      <c r="AG38" s="138">
        <f>'Ctrinh-KIM SON (21-30)'!AC198</f>
        <v>0</v>
      </c>
      <c r="AH38" s="155">
        <f>$D38-$BH38</f>
        <v>0</v>
      </c>
      <c r="AI38" s="138">
        <f>'Ctrinh-KIM SON (21-30)'!AC206</f>
        <v>0</v>
      </c>
      <c r="AJ38" s="138">
        <f>'Ctrinh-KIM SON (21-30)'!AC210</f>
        <v>0</v>
      </c>
      <c r="AK38" s="138">
        <f>'Ctrinh-KIM SON (21-30)'!AC215</f>
        <v>0</v>
      </c>
      <c r="AL38" s="138">
        <f>'Ctrinh-KIM SON (21-30)'!AC219</f>
        <v>0</v>
      </c>
      <c r="AM38" s="138">
        <f>'Ctrinh-KIM SON (21-30)'!AC226</f>
        <v>0</v>
      </c>
      <c r="AN38" s="138">
        <f>'Ctrinh-KIM SON (21-30)'!AC233</f>
        <v>0</v>
      </c>
      <c r="AO38" s="138">
        <f>'Ctrinh-KIM SON (21-30)'!AC240</f>
        <v>0</v>
      </c>
      <c r="AP38" s="138">
        <f>'Ctrinh-KIM SON (21-30)'!AC247</f>
        <v>0</v>
      </c>
      <c r="AQ38" s="138">
        <f>'Ctrinh-KIM SON (21-30)'!AC254</f>
        <v>0</v>
      </c>
      <c r="AR38" s="138">
        <f>'Ctrinh-KIM SON (21-30)'!AC258</f>
        <v>0</v>
      </c>
      <c r="AS38" s="138">
        <f>'Ctrinh-KIM SON (21-30)'!AC262</f>
        <v>0</v>
      </c>
      <c r="AT38" s="220">
        <f>'Ctrinh-KIM SON (21-30)'!AC266</f>
        <v>0</v>
      </c>
      <c r="AU38" s="138">
        <f>'Ctrinh-KIM SON (21-30)'!AC273</f>
        <v>0</v>
      </c>
      <c r="AV38" s="138">
        <f>'Ctrinh-KIM SON (21-30)'!AC281</f>
        <v>0</v>
      </c>
      <c r="AW38" s="138">
        <f>'Ctrinh-KIM SON (21-30)'!AC288</f>
        <v>0</v>
      </c>
      <c r="AX38" s="138">
        <f>'Ctrinh-KIM SON (21-30)'!AC295</f>
        <v>0</v>
      </c>
      <c r="AY38" s="138">
        <f>'Ctrinh-KIM SON (21-30)'!AC302</f>
        <v>0</v>
      </c>
      <c r="AZ38" s="138">
        <f>'Ctrinh-KIM SON (21-30)'!AC309</f>
        <v>0</v>
      </c>
      <c r="BA38" s="138">
        <f>'Ctrinh-KIM SON (21-30)'!AC316</f>
        <v>0</v>
      </c>
      <c r="BB38" s="138">
        <f>'Ctrinh-KIM SON (21-30)'!AC323</f>
        <v>0</v>
      </c>
      <c r="BC38" s="138">
        <f>'Ctrinh-KIM SON (21-30)'!AC330</f>
        <v>0</v>
      </c>
      <c r="BD38" s="138">
        <f>'Ctrinh-KIM SON (21-30)'!AC337</f>
        <v>0</v>
      </c>
      <c r="BE38" s="138">
        <f>'Ctrinh-KIM SON (21-30)'!AC344</f>
        <v>0</v>
      </c>
      <c r="BF38" s="145">
        <f>'Ctrinh-KIM SON (21-30)'!AC351</f>
        <v>0</v>
      </c>
      <c r="BG38" s="138"/>
      <c r="BH38" s="138">
        <f t="shared" si="19"/>
        <v>0</v>
      </c>
      <c r="BI38" s="146">
        <f>$AH$64-BH38</f>
        <v>0</v>
      </c>
      <c r="BJ38" s="138">
        <f t="shared" si="20"/>
        <v>0</v>
      </c>
      <c r="BK38" s="152"/>
      <c r="BL38" s="159"/>
    </row>
    <row r="39" spans="1:64" s="158" customFormat="1" ht="15.75" customHeight="1">
      <c r="A39" s="312"/>
      <c r="B39" s="162" t="s">
        <v>642</v>
      </c>
      <c r="C39" s="161" t="s">
        <v>77</v>
      </c>
      <c r="D39" s="149"/>
      <c r="E39" s="200">
        <f t="shared" si="16"/>
        <v>0</v>
      </c>
      <c r="F39" s="138">
        <f t="shared" si="17"/>
        <v>0</v>
      </c>
      <c r="G39" s="138">
        <f>'Ctrinh-KIM SON (21-30)'!AD7</f>
        <v>0</v>
      </c>
      <c r="H39" s="138">
        <f>'Ctrinh-KIM SON (21-30)'!AD14</f>
        <v>0</v>
      </c>
      <c r="I39" s="138">
        <f>'Ctrinh-KIM SON (21-30)'!AD21</f>
        <v>0</v>
      </c>
      <c r="J39" s="138">
        <f>'Ctrinh-KIM SON (21-30)'!AD28</f>
        <v>0</v>
      </c>
      <c r="K39" s="138">
        <f>'Ctrinh-KIM SON (21-30)'!AD35</f>
        <v>0</v>
      </c>
      <c r="L39" s="138">
        <f>'Ctrinh-KIM SON (21-30)'!AD42</f>
        <v>0</v>
      </c>
      <c r="M39" s="138">
        <f>'Ctrinh-KIM SON (21-30)'!AD49</f>
        <v>0</v>
      </c>
      <c r="N39" s="220">
        <f>'Ctrinh-KIM SON (21-30)'!AC63</f>
        <v>0</v>
      </c>
      <c r="O39" s="138">
        <f>'Ctrinh-KIM SON (21-30)'!AD63</f>
        <v>0</v>
      </c>
      <c r="P39" s="138">
        <f>'Ctrinh-KIM SON (21-30)'!AD70</f>
        <v>0</v>
      </c>
      <c r="Q39" s="138">
        <f>'Ctrinh-KIM SON (21-30)'!AD77</f>
        <v>0</v>
      </c>
      <c r="R39" s="200">
        <f t="shared" si="18"/>
        <v>0</v>
      </c>
      <c r="S39" s="145"/>
      <c r="T39" s="138">
        <f>'Ctrinh-KIM SON (21-30)'!AD84</f>
        <v>0</v>
      </c>
      <c r="U39" s="138">
        <f>'Ctrinh-KIM SON (21-30)'!AD91</f>
        <v>0</v>
      </c>
      <c r="V39" s="138">
        <f>'Ctrinh-KIM SON (21-30)'!AD98</f>
        <v>0</v>
      </c>
      <c r="W39" s="138">
        <f>'Ctrinh-KIM SON (21-30)'!AD105</f>
        <v>0</v>
      </c>
      <c r="X39" s="138">
        <f>'Ctrinh-KIM SON (21-30)'!AD112</f>
        <v>0</v>
      </c>
      <c r="Y39" s="138">
        <f>'Ctrinh-KIM SON (21-30)'!AD120</f>
        <v>0</v>
      </c>
      <c r="Z39" s="138">
        <f>'Ctrinh-KIM SON (21-30)'!AD127</f>
        <v>0</v>
      </c>
      <c r="AA39" s="138">
        <f>'Ctrinh-KIM SON (21-30)'!AD134</f>
        <v>0</v>
      </c>
      <c r="AB39" s="263">
        <f>SUM(AD39:AH39,AJ39:AS39)</f>
        <v>0</v>
      </c>
      <c r="AC39" s="263"/>
      <c r="AD39" s="138">
        <f>'Ctrinh-KIM SON (21-30)'!AD142</f>
        <v>0</v>
      </c>
      <c r="AE39" s="138">
        <f>'Ctrinh-KIM SON (21-30)'!AD175</f>
        <v>0</v>
      </c>
      <c r="AF39" s="138">
        <f>'Ctrinh-KIM SON (21-30)'!AD194</f>
        <v>0</v>
      </c>
      <c r="AG39" s="138">
        <f>'Ctrinh-KIM SON (21-30)'!AD198</f>
        <v>0</v>
      </c>
      <c r="AH39" s="138">
        <f>'Ctrinh-KIM SON (21-30)'!AD202</f>
        <v>0</v>
      </c>
      <c r="AI39" s="155">
        <f>$D39-$BH39</f>
        <v>0</v>
      </c>
      <c r="AJ39" s="138">
        <f>'Ctrinh-KIM SON (21-30)'!AD210</f>
        <v>0</v>
      </c>
      <c r="AK39" s="138">
        <f>'Ctrinh-KIM SON (21-30)'!AD215</f>
        <v>0</v>
      </c>
      <c r="AL39" s="138">
        <f>'Ctrinh-KIM SON (21-30)'!AD219</f>
        <v>0</v>
      </c>
      <c r="AM39" s="138">
        <f>'Ctrinh-KIM SON (21-30)'!AD226</f>
        <v>0</v>
      </c>
      <c r="AN39" s="138">
        <f>'Ctrinh-KIM SON (21-30)'!AD233</f>
        <v>0</v>
      </c>
      <c r="AO39" s="138">
        <f>'Ctrinh-KIM SON (21-30)'!AD240</f>
        <v>0</v>
      </c>
      <c r="AP39" s="138">
        <f>'Ctrinh-KIM SON (21-30)'!AD247</f>
        <v>0</v>
      </c>
      <c r="AQ39" s="138">
        <f>'Ctrinh-KIM SON (21-30)'!AD254</f>
        <v>0</v>
      </c>
      <c r="AR39" s="138">
        <f>'Ctrinh-KIM SON (21-30)'!AD258</f>
        <v>0</v>
      </c>
      <c r="AS39" s="138">
        <f>'Ctrinh-KIM SON (21-30)'!AD262</f>
        <v>0</v>
      </c>
      <c r="AT39" s="220">
        <f>'Ctrinh-KIM SON (21-30)'!AD266</f>
        <v>0</v>
      </c>
      <c r="AU39" s="138">
        <f>'Ctrinh-KIM SON (21-30)'!AD273</f>
        <v>0</v>
      </c>
      <c r="AV39" s="138">
        <f>'Ctrinh-KIM SON (21-30)'!AD281</f>
        <v>0</v>
      </c>
      <c r="AW39" s="138">
        <f>'Ctrinh-KIM SON (21-30)'!AD288</f>
        <v>0</v>
      </c>
      <c r="AX39" s="138">
        <f>'Ctrinh-KIM SON (21-30)'!AD295</f>
        <v>0</v>
      </c>
      <c r="AY39" s="138">
        <f>'Ctrinh-KIM SON (21-30)'!AD302</f>
        <v>0</v>
      </c>
      <c r="AZ39" s="138">
        <f>'Ctrinh-KIM SON (21-30)'!AD309</f>
        <v>0</v>
      </c>
      <c r="BA39" s="138">
        <f>'Ctrinh-KIM SON (21-30)'!AD316</f>
        <v>0</v>
      </c>
      <c r="BB39" s="138">
        <f>'Ctrinh-KIM SON (21-30)'!AD323</f>
        <v>0</v>
      </c>
      <c r="BC39" s="138">
        <f>'Ctrinh-KIM SON (21-30)'!AD330</f>
        <v>0</v>
      </c>
      <c r="BD39" s="138">
        <f>'Ctrinh-KIM SON (21-30)'!AD337</f>
        <v>0</v>
      </c>
      <c r="BE39" s="138">
        <f>'Ctrinh-KIM SON (21-30)'!AD344</f>
        <v>0</v>
      </c>
      <c r="BF39" s="145">
        <f>'Ctrinh-KIM SON (21-30)'!AD351</f>
        <v>0</v>
      </c>
      <c r="BG39" s="138"/>
      <c r="BH39" s="138">
        <f t="shared" si="19"/>
        <v>0</v>
      </c>
      <c r="BI39" s="146">
        <f>$AI$64-BH39</f>
        <v>0</v>
      </c>
      <c r="BJ39" s="138">
        <f t="shared" si="20"/>
        <v>0</v>
      </c>
      <c r="BK39" s="152"/>
      <c r="BL39" s="159"/>
    </row>
    <row r="40" spans="1:64" s="158" customFormat="1" ht="15.75" customHeight="1">
      <c r="A40" s="312"/>
      <c r="B40" s="162" t="s">
        <v>86</v>
      </c>
      <c r="C40" s="161" t="s">
        <v>87</v>
      </c>
      <c r="D40" s="382"/>
      <c r="E40" s="200">
        <f t="shared" si="16"/>
        <v>0</v>
      </c>
      <c r="F40" s="138">
        <f t="shared" si="17"/>
        <v>0</v>
      </c>
      <c r="G40" s="138">
        <f>'Ctrinh-KIM SON (21-30)'!AE7</f>
        <v>0</v>
      </c>
      <c r="H40" s="138">
        <f>'Ctrinh-KIM SON (21-30)'!AE14</f>
        <v>0</v>
      </c>
      <c r="I40" s="138">
        <f>'Ctrinh-KIM SON (21-30)'!AE21</f>
        <v>0</v>
      </c>
      <c r="J40" s="138">
        <f>'Ctrinh-KIM SON (21-30)'!AE28</f>
        <v>0</v>
      </c>
      <c r="K40" s="138">
        <f>'Ctrinh-KIM SON (21-30)'!AE35</f>
        <v>0</v>
      </c>
      <c r="L40" s="138">
        <f>'Ctrinh-KIM SON (21-30)'!AE42</f>
        <v>0</v>
      </c>
      <c r="M40" s="138">
        <f>'Ctrinh-KIM SON (21-30)'!AE49</f>
        <v>0</v>
      </c>
      <c r="N40" s="220">
        <f>'Ctrinh-KIM SON (21-30)'!Z63</f>
        <v>0</v>
      </c>
      <c r="O40" s="138">
        <f>'Ctrinh-KIM SON (21-30)'!AE63</f>
        <v>0</v>
      </c>
      <c r="P40" s="138">
        <f>'Ctrinh-KIM SON (21-30)'!AE70</f>
        <v>0</v>
      </c>
      <c r="Q40" s="138">
        <f>'Ctrinh-KIM SON (21-30)'!AE77</f>
        <v>0</v>
      </c>
      <c r="R40" s="200">
        <f t="shared" ref="R40:R48" si="21">SUM(T40:AB40,AT40:BE40)</f>
        <v>0</v>
      </c>
      <c r="S40" s="145"/>
      <c r="T40" s="138">
        <f>'Ctrinh-KIM SON (21-30)'!AE84</f>
        <v>0</v>
      </c>
      <c r="U40" s="138">
        <f>'Ctrinh-KIM SON (21-30)'!AE91</f>
        <v>0</v>
      </c>
      <c r="V40" s="138">
        <f>'Ctrinh-KIM SON (21-30)'!AE98</f>
        <v>0</v>
      </c>
      <c r="W40" s="138">
        <f>'Ctrinh-KIM SON (21-30)'!AE105</f>
        <v>0</v>
      </c>
      <c r="X40" s="138">
        <f>'Ctrinh-KIM SON (21-30)'!AE112</f>
        <v>0</v>
      </c>
      <c r="Y40" s="138">
        <f>'Ctrinh-KIM SON (21-30)'!AE120</f>
        <v>0</v>
      </c>
      <c r="Z40" s="138">
        <f>'Ctrinh-KIM SON (21-30)'!AE127</f>
        <v>0</v>
      </c>
      <c r="AA40" s="138">
        <f>'Ctrinh-KIM SON (21-30)'!AE134</f>
        <v>0</v>
      </c>
      <c r="AB40" s="263">
        <f>SUM(AD40:AI40,AK40:AS40)</f>
        <v>0</v>
      </c>
      <c r="AC40" s="263"/>
      <c r="AD40" s="138">
        <f>'Ctrinh-KIM SON (21-30)'!AE142</f>
        <v>0</v>
      </c>
      <c r="AE40" s="138">
        <f>'Ctrinh-KIM SON (21-30)'!AE175</f>
        <v>0</v>
      </c>
      <c r="AF40" s="138">
        <f>'Ctrinh-KIM SON (21-30)'!AE194</f>
        <v>0</v>
      </c>
      <c r="AG40" s="138">
        <f>'Ctrinh-KIM SON (21-30)'!AE198</f>
        <v>0</v>
      </c>
      <c r="AH40" s="138">
        <f>'Ctrinh-KIM SON (21-30)'!AE202</f>
        <v>0</v>
      </c>
      <c r="AI40" s="138">
        <f>'Ctrinh-KIM SON (21-30)'!AE206</f>
        <v>0</v>
      </c>
      <c r="AJ40" s="155">
        <f>$D40-$BH40</f>
        <v>0</v>
      </c>
      <c r="AK40" s="138">
        <f>'Ctrinh-KIM SON (21-30)'!AE215</f>
        <v>0</v>
      </c>
      <c r="AL40" s="138">
        <f>'Ctrinh-KIM SON (21-30)'!AE219</f>
        <v>0</v>
      </c>
      <c r="AM40" s="138">
        <f>'Ctrinh-KIM SON (21-30)'!AE226</f>
        <v>0</v>
      </c>
      <c r="AN40" s="138">
        <f>'Ctrinh-KIM SON (21-30)'!AE233</f>
        <v>0</v>
      </c>
      <c r="AO40" s="138">
        <f>'Ctrinh-KIM SON (21-30)'!AE240</f>
        <v>0</v>
      </c>
      <c r="AP40" s="138">
        <f>'Ctrinh-KIM SON (21-30)'!AE247</f>
        <v>0</v>
      </c>
      <c r="AQ40" s="138">
        <f>'Ctrinh-KIM SON (21-30)'!AE254</f>
        <v>0</v>
      </c>
      <c r="AR40" s="138">
        <f>'Ctrinh-KIM SON (21-30)'!AE258</f>
        <v>0</v>
      </c>
      <c r="AS40" s="138">
        <f>'Ctrinh-KIM SON (21-30)'!AE262</f>
        <v>0</v>
      </c>
      <c r="AT40" s="220">
        <f>'Ctrinh-KIM SON (21-30)'!AE266</f>
        <v>0</v>
      </c>
      <c r="AU40" s="138">
        <f>'Ctrinh-KIM SON (21-30)'!AE273</f>
        <v>0</v>
      </c>
      <c r="AV40" s="138">
        <f>'Ctrinh-KIM SON (21-30)'!AE281</f>
        <v>0</v>
      </c>
      <c r="AW40" s="138">
        <f>'Ctrinh-KIM SON (21-30)'!AE288</f>
        <v>0</v>
      </c>
      <c r="AX40" s="138">
        <f>'Ctrinh-KIM SON (21-30)'!AE295</f>
        <v>0</v>
      </c>
      <c r="AY40" s="138">
        <f>'Ctrinh-KIM SON (21-30)'!AE302</f>
        <v>0</v>
      </c>
      <c r="AZ40" s="138">
        <f>'Ctrinh-KIM SON (21-30)'!AE309</f>
        <v>0</v>
      </c>
      <c r="BA40" s="138">
        <f>'Ctrinh-KIM SON (21-30)'!AE316</f>
        <v>0</v>
      </c>
      <c r="BB40" s="138">
        <f>'Ctrinh-KIM SON (21-30)'!AE323</f>
        <v>0</v>
      </c>
      <c r="BC40" s="138">
        <f>'Ctrinh-KIM SON (21-30)'!AE330</f>
        <v>0</v>
      </c>
      <c r="BD40" s="138">
        <f>'Ctrinh-KIM SON (21-30)'!AE337</f>
        <v>0</v>
      </c>
      <c r="BE40" s="138">
        <f>'Ctrinh-KIM SON (21-30)'!AE344</f>
        <v>0</v>
      </c>
      <c r="BF40" s="145">
        <f>'Ctrinh-KIM SON (21-30)'!AE351</f>
        <v>0</v>
      </c>
      <c r="BG40" s="138"/>
      <c r="BH40" s="138">
        <f t="shared" si="19"/>
        <v>0</v>
      </c>
      <c r="BI40" s="146">
        <f>$AJ$64-BH40</f>
        <v>0</v>
      </c>
      <c r="BJ40" s="138">
        <f t="shared" si="20"/>
        <v>0</v>
      </c>
      <c r="BK40" s="152"/>
      <c r="BL40" s="159"/>
    </row>
    <row r="41" spans="1:64" s="158" customFormat="1" ht="15.75" customHeight="1">
      <c r="A41" s="312"/>
      <c r="B41" s="162" t="s">
        <v>88</v>
      </c>
      <c r="C41" s="161" t="s">
        <v>89</v>
      </c>
      <c r="D41" s="149"/>
      <c r="E41" s="200">
        <f t="shared" si="13"/>
        <v>0</v>
      </c>
      <c r="F41" s="138">
        <f t="shared" si="17"/>
        <v>0</v>
      </c>
      <c r="G41" s="138">
        <f>'Ctrinh-KIM SON (21-30)'!AF7</f>
        <v>0</v>
      </c>
      <c r="H41" s="138">
        <f>'Ctrinh-KIM SON (21-30)'!AF14</f>
        <v>0</v>
      </c>
      <c r="I41" s="138">
        <f>'Ctrinh-KIM SON (21-30)'!AF21</f>
        <v>0</v>
      </c>
      <c r="J41" s="138">
        <f>'Ctrinh-KIM SON (21-30)'!AF28</f>
        <v>0</v>
      </c>
      <c r="K41" s="138">
        <f>'Ctrinh-KIM SON (21-30)'!AF35</f>
        <v>0</v>
      </c>
      <c r="L41" s="138">
        <f>'Ctrinh-KIM SON (21-30)'!AF42</f>
        <v>0</v>
      </c>
      <c r="M41" s="138">
        <f>'Ctrinh-KIM SON (21-30)'!AF49</f>
        <v>0</v>
      </c>
      <c r="N41" s="220">
        <f>'Ctrinh-KIM SON (21-30)'!AE63</f>
        <v>0</v>
      </c>
      <c r="O41" s="138">
        <f>'Ctrinh-KIM SON (21-30)'!AF63</f>
        <v>0</v>
      </c>
      <c r="P41" s="138">
        <f>'Ctrinh-KIM SON (21-30)'!AF70</f>
        <v>0</v>
      </c>
      <c r="Q41" s="138">
        <f>'Ctrinh-KIM SON (21-30)'!AF77</f>
        <v>0</v>
      </c>
      <c r="R41" s="200">
        <f>SUM(T41:AB41,AT41:BE41)</f>
        <v>0</v>
      </c>
      <c r="S41" s="145"/>
      <c r="T41" s="138">
        <f>'Ctrinh-KIM SON (21-30)'!AF84</f>
        <v>0</v>
      </c>
      <c r="U41" s="138">
        <f>'Ctrinh-KIM SON (21-30)'!AF91</f>
        <v>0</v>
      </c>
      <c r="V41" s="138">
        <f>'Ctrinh-KIM SON (21-30)'!AF98</f>
        <v>0</v>
      </c>
      <c r="W41" s="138">
        <f>'Ctrinh-KIM SON (21-30)'!AF105</f>
        <v>0</v>
      </c>
      <c r="X41" s="138">
        <f>'Ctrinh-KIM SON (21-30)'!AF112</f>
        <v>0</v>
      </c>
      <c r="Y41" s="138">
        <f>'Ctrinh-KIM SON (21-30)'!AF120</f>
        <v>0</v>
      </c>
      <c r="Z41" s="138">
        <f>'Ctrinh-KIM SON (21-30)'!AF127</f>
        <v>0</v>
      </c>
      <c r="AA41" s="138">
        <f>'Ctrinh-KIM SON (21-30)'!AF134</f>
        <v>0</v>
      </c>
      <c r="AB41" s="263">
        <f>SUM(AD41:AJ41,AL41:AS41)</f>
        <v>0</v>
      </c>
      <c r="AC41" s="263"/>
      <c r="AD41" s="138">
        <f>'Ctrinh-KIM SON (21-30)'!AF142</f>
        <v>0</v>
      </c>
      <c r="AE41" s="138">
        <f>'Ctrinh-KIM SON (21-30)'!AF175</f>
        <v>0</v>
      </c>
      <c r="AF41" s="138">
        <f>'Ctrinh-KIM SON (21-30)'!AF194</f>
        <v>0</v>
      </c>
      <c r="AG41" s="138">
        <f>'Ctrinh-KIM SON (21-30)'!AF198</f>
        <v>0</v>
      </c>
      <c r="AH41" s="138">
        <f>'Ctrinh-KIM SON (21-30)'!AF202</f>
        <v>0</v>
      </c>
      <c r="AI41" s="138">
        <f>'Ctrinh-KIM SON (21-30)'!AF206</f>
        <v>0</v>
      </c>
      <c r="AJ41" s="138">
        <f>'Ctrinh-KIM SON (21-30)'!AF210</f>
        <v>0</v>
      </c>
      <c r="AK41" s="155">
        <f>$D41-$BH41</f>
        <v>0</v>
      </c>
      <c r="AL41" s="138">
        <f>'Ctrinh-KIM SON (21-30)'!AF219</f>
        <v>0</v>
      </c>
      <c r="AM41" s="138">
        <f>'Ctrinh-KIM SON (21-30)'!AF226</f>
        <v>0</v>
      </c>
      <c r="AN41" s="138">
        <f>'Ctrinh-KIM SON (21-30)'!AF233</f>
        <v>0</v>
      </c>
      <c r="AO41" s="138">
        <f>'Ctrinh-KIM SON (21-30)'!AF240</f>
        <v>0</v>
      </c>
      <c r="AP41" s="138">
        <f>'Ctrinh-KIM SON (21-30)'!AF247</f>
        <v>0</v>
      </c>
      <c r="AQ41" s="138">
        <f>'Ctrinh-KIM SON (21-30)'!AF254</f>
        <v>0</v>
      </c>
      <c r="AR41" s="138">
        <f>'Ctrinh-KIM SON (21-30)'!AF258</f>
        <v>0</v>
      </c>
      <c r="AS41" s="138">
        <f>'Ctrinh-KIM SON (21-30)'!AF262</f>
        <v>0</v>
      </c>
      <c r="AT41" s="220">
        <f>'Ctrinh-KIM SON (21-30)'!AF266</f>
        <v>0</v>
      </c>
      <c r="AU41" s="138">
        <f>'Ctrinh-KIM SON (21-30)'!AF273</f>
        <v>0</v>
      </c>
      <c r="AV41" s="138">
        <f>'Ctrinh-KIM SON (21-30)'!AF281</f>
        <v>0</v>
      </c>
      <c r="AW41" s="138">
        <f>'Ctrinh-KIM SON (21-30)'!AF288</f>
        <v>0</v>
      </c>
      <c r="AX41" s="138">
        <f>'Ctrinh-KIM SON (21-30)'!AF295</f>
        <v>0</v>
      </c>
      <c r="AY41" s="138">
        <f>'Ctrinh-KIM SON (21-30)'!AF302</f>
        <v>0</v>
      </c>
      <c r="AZ41" s="138">
        <f>'Ctrinh-KIM SON (21-30)'!AF309</f>
        <v>0</v>
      </c>
      <c r="BA41" s="138">
        <f>'Ctrinh-KIM SON (21-30)'!AF316</f>
        <v>0</v>
      </c>
      <c r="BB41" s="138">
        <f>'Ctrinh-KIM SON (21-30)'!AF323</f>
        <v>0</v>
      </c>
      <c r="BC41" s="138">
        <f>'Ctrinh-KIM SON (21-30)'!AF330</f>
        <v>0</v>
      </c>
      <c r="BD41" s="138">
        <f>'Ctrinh-KIM SON (21-30)'!AF337</f>
        <v>0</v>
      </c>
      <c r="BE41" s="138">
        <f>'Ctrinh-KIM SON (21-30)'!AF344</f>
        <v>0</v>
      </c>
      <c r="BF41" s="145">
        <f>'Ctrinh-KIM SON (21-30)'!AF351</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'Ctrinh-KIM SON (21-30)'!AG7</f>
        <v>0</v>
      </c>
      <c r="H42" s="138">
        <f>'Ctrinh-KIM SON (21-30)'!AG14</f>
        <v>0</v>
      </c>
      <c r="I42" s="138">
        <f>'Ctrinh-KIM SON (21-30)'!AG21</f>
        <v>0</v>
      </c>
      <c r="J42" s="138">
        <f>'Ctrinh-KIM SON (21-30)'!AG28</f>
        <v>0</v>
      </c>
      <c r="K42" s="138">
        <f>'Ctrinh-KIM SON (21-30)'!AG35</f>
        <v>0</v>
      </c>
      <c r="L42" s="138">
        <f>'Ctrinh-KIM SON (21-30)'!AG42</f>
        <v>0</v>
      </c>
      <c r="M42" s="138">
        <f>'Ctrinh-KIM SON (21-30)'!AG49</f>
        <v>0</v>
      </c>
      <c r="N42" s="220">
        <f>'Ctrinh-KIM SON (21-30)'!AE63</f>
        <v>0</v>
      </c>
      <c r="O42" s="138">
        <f>'Ctrinh-KIM SON (21-30)'!AG63</f>
        <v>0</v>
      </c>
      <c r="P42" s="138">
        <f>'Ctrinh-KIM SON (21-30)'!AG70</f>
        <v>0</v>
      </c>
      <c r="Q42" s="138">
        <f>'Ctrinh-KIM SON (21-30)'!AG77</f>
        <v>0</v>
      </c>
      <c r="R42" s="200">
        <f t="shared" si="21"/>
        <v>0</v>
      </c>
      <c r="S42" s="145"/>
      <c r="T42" s="138">
        <f>'Ctrinh-KIM SON (21-30)'!AG84</f>
        <v>0</v>
      </c>
      <c r="U42" s="138">
        <f>'Ctrinh-KIM SON (21-30)'!AG91</f>
        <v>0</v>
      </c>
      <c r="V42" s="138">
        <f>'Ctrinh-KIM SON (21-30)'!AG98</f>
        <v>0</v>
      </c>
      <c r="W42" s="138">
        <f>'Ctrinh-KIM SON (21-30)'!AG105</f>
        <v>0</v>
      </c>
      <c r="X42" s="138">
        <f>'Ctrinh-KIM SON (21-30)'!AG112</f>
        <v>0</v>
      </c>
      <c r="Y42" s="138">
        <f>'Ctrinh-KIM SON (21-30)'!AG120</f>
        <v>0</v>
      </c>
      <c r="Z42" s="138">
        <f>'Ctrinh-KIM SON (21-30)'!AG127</f>
        <v>0</v>
      </c>
      <c r="AA42" s="138">
        <f>'Ctrinh-KIM SON (21-30)'!AG134</f>
        <v>0</v>
      </c>
      <c r="AB42" s="263">
        <f>SUM(AD42:AK42,AM42:AS42)</f>
        <v>0</v>
      </c>
      <c r="AC42" s="263"/>
      <c r="AD42" s="138">
        <f>'Ctrinh-KIM SON (21-30)'!AG142</f>
        <v>0</v>
      </c>
      <c r="AE42" s="138">
        <f>'Ctrinh-KIM SON (21-30)'!AG175</f>
        <v>0</v>
      </c>
      <c r="AF42" s="138">
        <f>'Ctrinh-KIM SON (21-30)'!AG194</f>
        <v>0</v>
      </c>
      <c r="AG42" s="138">
        <f>'Ctrinh-KIM SON (21-30)'!AG198</f>
        <v>0</v>
      </c>
      <c r="AH42" s="138">
        <f>'Ctrinh-KIM SON (21-30)'!AG202</f>
        <v>0</v>
      </c>
      <c r="AI42" s="138">
        <f>'Ctrinh-KIM SON (21-30)'!AG206</f>
        <v>0</v>
      </c>
      <c r="AJ42" s="138">
        <f>'Ctrinh-KIM SON (21-30)'!AG210</f>
        <v>0</v>
      </c>
      <c r="AK42" s="158"/>
      <c r="AL42" s="155">
        <f>$D42-$BH42</f>
        <v>0</v>
      </c>
      <c r="AM42" s="138">
        <f>'Ctrinh-KIM SON (21-30)'!AG226</f>
        <v>0</v>
      </c>
      <c r="AN42" s="138">
        <f>'Ctrinh-KIM SON (21-30)'!AG233</f>
        <v>0</v>
      </c>
      <c r="AO42" s="138">
        <f>'Ctrinh-KIM SON (21-30)'!AG240</f>
        <v>0</v>
      </c>
      <c r="AP42" s="138">
        <f>'Ctrinh-KIM SON (21-30)'!AG247</f>
        <v>0</v>
      </c>
      <c r="AQ42" s="138">
        <f>'Ctrinh-KIM SON (21-30)'!AG254</f>
        <v>0</v>
      </c>
      <c r="AR42" s="138">
        <f>'Ctrinh-KIM SON (21-30)'!AG258</f>
        <v>0</v>
      </c>
      <c r="AS42" s="138">
        <f>'Ctrinh-KIM SON (21-30)'!AG262</f>
        <v>0</v>
      </c>
      <c r="AT42" s="220">
        <f>'Ctrinh-KIM SON (21-30)'!AG266</f>
        <v>0</v>
      </c>
      <c r="AU42" s="138">
        <f>'Ctrinh-KIM SON (21-30)'!AG273</f>
        <v>0</v>
      </c>
      <c r="AV42" s="138">
        <f>'Ctrinh-KIM SON (21-30)'!AG281</f>
        <v>0</v>
      </c>
      <c r="AW42" s="138">
        <f>'Ctrinh-KIM SON (21-30)'!AG288</f>
        <v>0</v>
      </c>
      <c r="AX42" s="138">
        <f>'Ctrinh-KIM SON (21-30)'!AG295</f>
        <v>0</v>
      </c>
      <c r="AY42" s="138">
        <f>'Ctrinh-KIM SON (21-30)'!AG302</f>
        <v>0</v>
      </c>
      <c r="AZ42" s="138">
        <f>'Ctrinh-KIM SON (21-30)'!AG309</f>
        <v>0</v>
      </c>
      <c r="BA42" s="138">
        <f>'Ctrinh-KIM SON (21-30)'!AG316</f>
        <v>0</v>
      </c>
      <c r="BB42" s="138">
        <f>'Ctrinh-KIM SON (21-30)'!AG323</f>
        <v>0</v>
      </c>
      <c r="BC42" s="138">
        <f>'Ctrinh-KIM SON (21-30)'!AG330</f>
        <v>0</v>
      </c>
      <c r="BD42" s="138">
        <f>'Ctrinh-KIM SON (21-30)'!AG337</f>
        <v>0</v>
      </c>
      <c r="BE42" s="138">
        <f>'Ctrinh-KIM SON (21-30)'!AG344</f>
        <v>0</v>
      </c>
      <c r="BF42" s="145">
        <f>'Ctrinh-KIM SON (21-30)'!AG351</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'Ctrinh-KIM SON (21-30)'!AH7</f>
        <v>0</v>
      </c>
      <c r="H43" s="160">
        <f>'Ctrinh-KIM SON (21-30)'!AH14</f>
        <v>0</v>
      </c>
      <c r="I43" s="160">
        <f>'Ctrinh-KIM SON (21-30)'!AH21</f>
        <v>0</v>
      </c>
      <c r="J43" s="160">
        <f>'Ctrinh-KIM SON (21-30)'!AH28</f>
        <v>0</v>
      </c>
      <c r="K43" s="160">
        <f>'Ctrinh-KIM SON (21-30)'!AH35</f>
        <v>0</v>
      </c>
      <c r="L43" s="160">
        <f>'Ctrinh-KIM SON (21-30)'!AH42</f>
        <v>0</v>
      </c>
      <c r="M43" s="160">
        <f>'Ctrinh-KIM SON (21-30)'!AH49</f>
        <v>0</v>
      </c>
      <c r="N43" s="230">
        <f>'Ctrinh-KIM SON (21-30)'!AN63</f>
        <v>0</v>
      </c>
      <c r="O43" s="160">
        <f>'Ctrinh-KIM SON (21-30)'!AH63</f>
        <v>0</v>
      </c>
      <c r="P43" s="160">
        <f>'Ctrinh-KIM SON (21-30)'!AH70</f>
        <v>0</v>
      </c>
      <c r="Q43" s="160">
        <f>'Ctrinh-KIM SON (21-30)'!AH77</f>
        <v>0</v>
      </c>
      <c r="R43" s="200">
        <f t="shared" si="21"/>
        <v>0</v>
      </c>
      <c r="S43" s="168"/>
      <c r="T43" s="160">
        <f>'Ctrinh-KIM SON (21-30)'!AH84</f>
        <v>0</v>
      </c>
      <c r="U43" s="160">
        <f>'Ctrinh-KIM SON (21-30)'!AH91</f>
        <v>0</v>
      </c>
      <c r="V43" s="160">
        <f>'Ctrinh-KIM SON (21-30)'!AH98</f>
        <v>0</v>
      </c>
      <c r="W43" s="160">
        <f>'Ctrinh-KIM SON (21-30)'!AH105</f>
        <v>0</v>
      </c>
      <c r="X43" s="160">
        <f>'Ctrinh-KIM SON (21-30)'!AH112</f>
        <v>0</v>
      </c>
      <c r="Y43" s="160">
        <f>'Ctrinh-KIM SON (21-30)'!AH120</f>
        <v>0</v>
      </c>
      <c r="Z43" s="160">
        <f>'Ctrinh-KIM SON (21-30)'!AH127</f>
        <v>0</v>
      </c>
      <c r="AA43" s="160">
        <f>'Ctrinh-KIM SON (21-30)'!AH134</f>
        <v>0</v>
      </c>
      <c r="AB43" s="263">
        <f>SUM(AD43:AL43,AN43:AS43)</f>
        <v>0</v>
      </c>
      <c r="AC43" s="263"/>
      <c r="AD43" s="160">
        <f>'Ctrinh-KIM SON (21-30)'!AH142</f>
        <v>0</v>
      </c>
      <c r="AE43" s="160">
        <f>'Ctrinh-KIM SON (21-30)'!AH175</f>
        <v>0</v>
      </c>
      <c r="AF43" s="160">
        <f>'Ctrinh-KIM SON (21-30)'!AH194</f>
        <v>0</v>
      </c>
      <c r="AG43" s="160">
        <f>'Ctrinh-KIM SON (21-30)'!AH198</f>
        <v>0</v>
      </c>
      <c r="AH43" s="160">
        <f>'Ctrinh-KIM SON (21-30)'!AH202</f>
        <v>0</v>
      </c>
      <c r="AI43" s="160">
        <f>'Ctrinh-KIM SON (21-30)'!AH206</f>
        <v>0</v>
      </c>
      <c r="AJ43" s="160">
        <f>'Ctrinh-KIM SON (21-30)'!AH210</f>
        <v>0</v>
      </c>
      <c r="AK43" s="160">
        <f>'Ctrinh-KIM SON (21-30)'!AH215</f>
        <v>0</v>
      </c>
      <c r="AL43" s="160">
        <f>'Ctrinh-KIM SON (21-30)'!AH219</f>
        <v>0</v>
      </c>
      <c r="AM43" s="169">
        <f>$D43-$BH43</f>
        <v>0</v>
      </c>
      <c r="AN43" s="160">
        <f>'Ctrinh-KIM SON (21-30)'!AH233</f>
        <v>0</v>
      </c>
      <c r="AO43" s="160">
        <f>'Ctrinh-KIM SON (21-30)'!AH240</f>
        <v>0</v>
      </c>
      <c r="AP43" s="160">
        <f>'Ctrinh-KIM SON (21-30)'!AH247</f>
        <v>0</v>
      </c>
      <c r="AQ43" s="160">
        <f>'Ctrinh-KIM SON (21-30)'!AH254</f>
        <v>0</v>
      </c>
      <c r="AR43" s="160">
        <f>'Ctrinh-KIM SON (21-30)'!AH258</f>
        <v>0</v>
      </c>
      <c r="AS43" s="160">
        <f>'Ctrinh-KIM SON (21-30)'!AH262</f>
        <v>0</v>
      </c>
      <c r="AT43" s="230">
        <f>'Ctrinh-KIM SON (21-30)'!AH266</f>
        <v>0</v>
      </c>
      <c r="AU43" s="160">
        <f>'Ctrinh-KIM SON (21-30)'!AH273</f>
        <v>0</v>
      </c>
      <c r="AV43" s="160">
        <f>'Ctrinh-KIM SON (21-30)'!AH281</f>
        <v>0</v>
      </c>
      <c r="AW43" s="160">
        <f>'Ctrinh-KIM SON (21-30)'!AH288</f>
        <v>0</v>
      </c>
      <c r="AX43" s="160">
        <f>'Ctrinh-KIM SON (21-30)'!AH295</f>
        <v>0</v>
      </c>
      <c r="AY43" s="160">
        <f>'Ctrinh-KIM SON (21-30)'!AH302</f>
        <v>0</v>
      </c>
      <c r="AZ43" s="160">
        <f>'Ctrinh-KIM SON (21-30)'!AH309</f>
        <v>0</v>
      </c>
      <c r="BA43" s="160">
        <f>'Ctrinh-KIM SON (21-30)'!AH316</f>
        <v>0</v>
      </c>
      <c r="BB43" s="160">
        <f>'Ctrinh-KIM SON (21-30)'!AH323</f>
        <v>0</v>
      </c>
      <c r="BC43" s="160">
        <f>'Ctrinh-KIM SON (21-30)'!AH330</f>
        <v>0</v>
      </c>
      <c r="BD43" s="160">
        <f>'Ctrinh-KIM SON (21-30)'!AH337</f>
        <v>0</v>
      </c>
      <c r="BE43" s="160">
        <f>'Ctrinh-KIM SON (21-30)'!AH344</f>
        <v>0</v>
      </c>
      <c r="BF43" s="168">
        <f>'Ctrinh-KIM SON (21-30)'!AH351</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170"/>
      <c r="E44" s="299">
        <f t="shared" si="13"/>
        <v>0</v>
      </c>
      <c r="F44" s="160">
        <f t="shared" si="17"/>
        <v>0</v>
      </c>
      <c r="G44" s="160">
        <f>'Ctrinh-KIM SON (21-30)'!AI7</f>
        <v>0</v>
      </c>
      <c r="H44" s="160">
        <f>'Ctrinh-KIM SON (21-30)'!AI14</f>
        <v>0</v>
      </c>
      <c r="I44" s="160">
        <f>'Ctrinh-KIM SON (21-30)'!AI21</f>
        <v>0</v>
      </c>
      <c r="J44" s="160">
        <f>'Ctrinh-KIM SON (21-30)'!AI28</f>
        <v>0</v>
      </c>
      <c r="K44" s="160">
        <f>'Ctrinh-KIM SON (21-30)'!AI35</f>
        <v>0</v>
      </c>
      <c r="L44" s="160">
        <f>'Ctrinh-KIM SON (21-30)'!AI42</f>
        <v>0</v>
      </c>
      <c r="M44" s="160">
        <f>'Ctrinh-KIM SON (21-30)'!AI49</f>
        <v>0</v>
      </c>
      <c r="N44" s="230">
        <f>'Ctrinh-KIM SON (21-30)'!AO63</f>
        <v>0</v>
      </c>
      <c r="O44" s="160">
        <f>'Ctrinh-KIM SON (21-30)'!AI63</f>
        <v>0</v>
      </c>
      <c r="P44" s="160">
        <f>'Ctrinh-KIM SON (21-30)'!AI70</f>
        <v>0</v>
      </c>
      <c r="Q44" s="160">
        <f>'Ctrinh-KIM SON (21-30)'!AI77</f>
        <v>0</v>
      </c>
      <c r="R44" s="200">
        <f t="shared" si="21"/>
        <v>0</v>
      </c>
      <c r="S44" s="168"/>
      <c r="T44" s="160">
        <f>'Ctrinh-KIM SON (21-30)'!AI84</f>
        <v>0</v>
      </c>
      <c r="U44" s="160">
        <f>'Ctrinh-KIM SON (21-30)'!AI91</f>
        <v>0</v>
      </c>
      <c r="V44" s="160">
        <f>'Ctrinh-KIM SON (21-30)'!AI98</f>
        <v>0</v>
      </c>
      <c r="W44" s="160">
        <f>'Ctrinh-KIM SON (21-30)'!AI105</f>
        <v>0</v>
      </c>
      <c r="X44" s="160">
        <f>'Ctrinh-KIM SON (21-30)'!AI112</f>
        <v>0</v>
      </c>
      <c r="Y44" s="160">
        <f>'Ctrinh-KIM SON (21-30)'!AI120</f>
        <v>0</v>
      </c>
      <c r="Z44" s="160">
        <f>'Ctrinh-KIM SON (21-30)'!AI127</f>
        <v>0</v>
      </c>
      <c r="AA44" s="160">
        <f>'Ctrinh-KIM SON (21-30)'!AI134</f>
        <v>0</v>
      </c>
      <c r="AB44" s="263">
        <f>SUM(AD44:AM44,AO44:AS44)</f>
        <v>0</v>
      </c>
      <c r="AC44" s="263"/>
      <c r="AD44" s="160">
        <f>'Ctrinh-KIM SON (21-30)'!AI142</f>
        <v>0</v>
      </c>
      <c r="AE44" s="160">
        <f>'Ctrinh-KIM SON (21-30)'!AI175</f>
        <v>0</v>
      </c>
      <c r="AF44" s="160">
        <f>'Ctrinh-KIM SON (21-30)'!AI194</f>
        <v>0</v>
      </c>
      <c r="AG44" s="160">
        <f>'Ctrinh-KIM SON (21-30)'!AI198</f>
        <v>0</v>
      </c>
      <c r="AH44" s="160">
        <f>'Ctrinh-KIM SON (21-30)'!AI202</f>
        <v>0</v>
      </c>
      <c r="AI44" s="160">
        <f>'Ctrinh-KIM SON (21-30)'!AI206</f>
        <v>0</v>
      </c>
      <c r="AJ44" s="160">
        <f>'Ctrinh-KIM SON (21-30)'!AI210</f>
        <v>0</v>
      </c>
      <c r="AK44" s="160">
        <f>'Ctrinh-KIM SON (21-30)'!AI215</f>
        <v>0</v>
      </c>
      <c r="AL44" s="160">
        <f>'Ctrinh-KIM SON (21-30)'!AI219</f>
        <v>0</v>
      </c>
      <c r="AM44" s="160">
        <f>'Ctrinh-KIM SON (21-30)'!AI226</f>
        <v>0</v>
      </c>
      <c r="AN44" s="169">
        <f>$D44-$BH44</f>
        <v>0</v>
      </c>
      <c r="AO44" s="160">
        <f>'Ctrinh-KIM SON (21-30)'!AI240</f>
        <v>0</v>
      </c>
      <c r="AP44" s="160">
        <f>'Ctrinh-KIM SON (21-30)'!AI247</f>
        <v>0</v>
      </c>
      <c r="AQ44" s="160">
        <f>'Ctrinh-KIM SON (21-30)'!AI254</f>
        <v>0</v>
      </c>
      <c r="AR44" s="160">
        <f>'Ctrinh-KIM SON (21-30)'!AI258</f>
        <v>0</v>
      </c>
      <c r="AS44" s="160">
        <f>'Ctrinh-KIM SON (21-30)'!AI262</f>
        <v>0</v>
      </c>
      <c r="AT44" s="230">
        <f>'Ctrinh-KIM SON (21-30)'!AI266</f>
        <v>0</v>
      </c>
      <c r="AU44" s="160">
        <f>'Ctrinh-KIM SON (21-30)'!AI273</f>
        <v>0</v>
      </c>
      <c r="AV44" s="160">
        <f>'Ctrinh-KIM SON (21-30)'!AI281</f>
        <v>0</v>
      </c>
      <c r="AW44" s="160">
        <f>'Ctrinh-KIM SON (21-30)'!AI288</f>
        <v>0</v>
      </c>
      <c r="AX44" s="160">
        <f>'Ctrinh-KIM SON (21-30)'!AI295</f>
        <v>0</v>
      </c>
      <c r="AY44" s="160">
        <f>'Ctrinh-KIM SON (21-30)'!AI302</f>
        <v>0</v>
      </c>
      <c r="AZ44" s="160">
        <f>'Ctrinh-KIM SON (21-30)'!AI309</f>
        <v>0</v>
      </c>
      <c r="BA44" s="160">
        <f>'Ctrinh-KIM SON (21-30)'!AI316</f>
        <v>0</v>
      </c>
      <c r="BB44" s="160">
        <f>'Ctrinh-KIM SON (21-30)'!AI323</f>
        <v>0</v>
      </c>
      <c r="BC44" s="160">
        <f>'Ctrinh-KIM SON (21-30)'!AI330</f>
        <v>0</v>
      </c>
      <c r="BD44" s="160">
        <f>'Ctrinh-KIM SON (21-30)'!AI337</f>
        <v>0</v>
      </c>
      <c r="BE44" s="160">
        <f>'Ctrinh-KIM SON (21-30)'!AI344</f>
        <v>0</v>
      </c>
      <c r="BF44" s="168">
        <f>'Ctrinh-KIM SON (21-30)'!AI351</f>
        <v>0</v>
      </c>
      <c r="BG44" s="138"/>
      <c r="BH44" s="160">
        <f t="shared" si="22"/>
        <v>0</v>
      </c>
      <c r="BI44" s="146">
        <f>$AN$64-BH44</f>
        <v>0</v>
      </c>
      <c r="BJ44" s="138">
        <f t="shared" si="20"/>
        <v>0</v>
      </c>
      <c r="BK44" s="166"/>
      <c r="BL44" s="165"/>
    </row>
    <row r="45" spans="1:64" s="164" customFormat="1" ht="15.75" customHeight="1">
      <c r="A45" s="313"/>
      <c r="B45" s="162" t="s">
        <v>675</v>
      </c>
      <c r="C45" s="161" t="s">
        <v>114</v>
      </c>
      <c r="D45" s="384"/>
      <c r="E45" s="299">
        <f t="shared" si="13"/>
        <v>0</v>
      </c>
      <c r="F45" s="160">
        <f t="shared" si="17"/>
        <v>0</v>
      </c>
      <c r="G45" s="160">
        <f>'Ctrinh-KIM SON (21-30)'!AJ7</f>
        <v>0</v>
      </c>
      <c r="H45" s="160">
        <f>'Ctrinh-KIM SON (21-30)'!AJ14</f>
        <v>0</v>
      </c>
      <c r="I45" s="160">
        <f>'Ctrinh-KIM SON (21-30)'!AJ21</f>
        <v>0</v>
      </c>
      <c r="J45" s="160">
        <f>'Ctrinh-KIM SON (21-30)'!AJ28</f>
        <v>0</v>
      </c>
      <c r="K45" s="160">
        <f>'Ctrinh-KIM SON (21-30)'!AJ35</f>
        <v>0</v>
      </c>
      <c r="L45" s="160">
        <f>'Ctrinh-KIM SON (21-30)'!AJ42</f>
        <v>0</v>
      </c>
      <c r="M45" s="160">
        <f>'Ctrinh-KIM SON (21-30)'!AJ49</f>
        <v>0</v>
      </c>
      <c r="N45" s="230">
        <f>'Ctrinh-KIM SON (21-30)'!AV63</f>
        <v>0</v>
      </c>
      <c r="O45" s="160">
        <f>'Ctrinh-KIM SON (21-30)'!AJ63</f>
        <v>0</v>
      </c>
      <c r="P45" s="160">
        <f>'Ctrinh-KIM SON (21-30)'!AJ70</f>
        <v>0</v>
      </c>
      <c r="Q45" s="160">
        <f>'Ctrinh-KIM SON (21-30)'!AJ77</f>
        <v>0</v>
      </c>
      <c r="R45" s="200">
        <f t="shared" si="21"/>
        <v>0</v>
      </c>
      <c r="S45" s="168"/>
      <c r="T45" s="160">
        <f>'Ctrinh-KIM SON (21-30)'!AJ84</f>
        <v>0</v>
      </c>
      <c r="U45" s="160">
        <f>'Ctrinh-KIM SON (21-30)'!AJ91</f>
        <v>0</v>
      </c>
      <c r="V45" s="160">
        <f>'Ctrinh-KIM SON (21-30)'!AJ98</f>
        <v>0</v>
      </c>
      <c r="W45" s="160">
        <f>'Ctrinh-KIM SON (21-30)'!AJ105</f>
        <v>0</v>
      </c>
      <c r="X45" s="160">
        <f>'Ctrinh-KIM SON (21-30)'!AJ112</f>
        <v>0</v>
      </c>
      <c r="Y45" s="160">
        <f>'Ctrinh-KIM SON (21-30)'!AJ120</f>
        <v>0</v>
      </c>
      <c r="Z45" s="160">
        <f>'Ctrinh-KIM SON (21-30)'!AJ127</f>
        <v>0</v>
      </c>
      <c r="AA45" s="160">
        <f>'Ctrinh-KIM SON (21-30)'!AJ134</f>
        <v>0</v>
      </c>
      <c r="AB45" s="263">
        <f>SUM(AD45:AN45,AP45:AS45)</f>
        <v>0</v>
      </c>
      <c r="AC45" s="263"/>
      <c r="AD45" s="160">
        <f>'Ctrinh-KIM SON (21-30)'!AJ142</f>
        <v>0</v>
      </c>
      <c r="AE45" s="160">
        <f>'Ctrinh-KIM SON (21-30)'!AJ175</f>
        <v>0</v>
      </c>
      <c r="AF45" s="160">
        <f>'Ctrinh-KIM SON (21-30)'!AJ194</f>
        <v>0</v>
      </c>
      <c r="AG45" s="160">
        <f>'Ctrinh-KIM SON (21-30)'!AJ198</f>
        <v>0</v>
      </c>
      <c r="AH45" s="160">
        <f>'Ctrinh-KIM SON (21-30)'!AJ202</f>
        <v>0</v>
      </c>
      <c r="AI45" s="160">
        <f>'Ctrinh-KIM SON (21-30)'!AJ206</f>
        <v>0</v>
      </c>
      <c r="AJ45" s="160">
        <f>'Ctrinh-KIM SON (21-30)'!AJ210</f>
        <v>0</v>
      </c>
      <c r="AK45" s="160">
        <f>'Ctrinh-KIM SON (21-30)'!AJ215</f>
        <v>0</v>
      </c>
      <c r="AL45" s="160">
        <f>'Ctrinh-KIM SON (21-30)'!AJ219</f>
        <v>0</v>
      </c>
      <c r="AM45" s="160">
        <f>'Ctrinh-KIM SON (21-30)'!AJ226</f>
        <v>0</v>
      </c>
      <c r="AN45" s="160">
        <f>'Ctrinh-KIM SON (21-30)'!AJ233</f>
        <v>0</v>
      </c>
      <c r="AO45" s="169">
        <f>$D45-$BH45</f>
        <v>0</v>
      </c>
      <c r="AP45" s="160">
        <f>'Ctrinh-KIM SON (21-30)'!AJ247</f>
        <v>0</v>
      </c>
      <c r="AQ45" s="160">
        <f>'Ctrinh-KIM SON (21-30)'!AJ254</f>
        <v>0</v>
      </c>
      <c r="AR45" s="160">
        <f>'Ctrinh-KIM SON (21-30)'!AJ258</f>
        <v>0</v>
      </c>
      <c r="AS45" s="160">
        <f>'Ctrinh-KIM SON (21-30)'!AJ262</f>
        <v>0</v>
      </c>
      <c r="AT45" s="230">
        <f>'Ctrinh-KIM SON (21-30)'!AJ266</f>
        <v>0</v>
      </c>
      <c r="AU45" s="160">
        <f>'Ctrinh-KIM SON (21-30)'!AJ273</f>
        <v>0</v>
      </c>
      <c r="AV45" s="160">
        <f>'Ctrinh-KIM SON (21-30)'!AJ281</f>
        <v>0</v>
      </c>
      <c r="AW45" s="160">
        <f>'Ctrinh-KIM SON (21-30)'!AJ288</f>
        <v>0</v>
      </c>
      <c r="AX45" s="160">
        <f>'Ctrinh-KIM SON (21-30)'!AJ295</f>
        <v>0</v>
      </c>
      <c r="AY45" s="160">
        <f>'Ctrinh-KIM SON (21-30)'!AJ302</f>
        <v>0</v>
      </c>
      <c r="AZ45" s="160">
        <f>'Ctrinh-KIM SON (21-30)'!AJ309</f>
        <v>0</v>
      </c>
      <c r="BA45" s="160">
        <f>'Ctrinh-KIM SON (21-30)'!AJ316</f>
        <v>0</v>
      </c>
      <c r="BB45" s="160">
        <f>'Ctrinh-KIM SON (21-30)'!AJ323</f>
        <v>0</v>
      </c>
      <c r="BC45" s="160">
        <f>'Ctrinh-KIM SON (21-30)'!AJ330</f>
        <v>0</v>
      </c>
      <c r="BD45" s="160">
        <f>'Ctrinh-KIM SON (21-30)'!AJ337</f>
        <v>0</v>
      </c>
      <c r="BE45" s="160">
        <f>'Ctrinh-KIM SON (21-30)'!AJ344</f>
        <v>0</v>
      </c>
      <c r="BF45" s="168">
        <f>'Ctrinh-KIM SON (21-30)'!AJ351</f>
        <v>0</v>
      </c>
      <c r="BG45" s="138"/>
      <c r="BH45" s="160">
        <f t="shared" si="22"/>
        <v>0</v>
      </c>
      <c r="BI45" s="146">
        <f>$AO$64-BH45</f>
        <v>0</v>
      </c>
      <c r="BJ45" s="138">
        <f t="shared" si="20"/>
        <v>0</v>
      </c>
      <c r="BK45" s="166"/>
      <c r="BL45" s="165"/>
    </row>
    <row r="46" spans="1:64" s="158" customFormat="1" ht="15.75" customHeight="1">
      <c r="A46" s="312"/>
      <c r="B46" s="162" t="s">
        <v>676</v>
      </c>
      <c r="C46" s="156" t="s">
        <v>116</v>
      </c>
      <c r="D46" s="384"/>
      <c r="E46" s="200">
        <f t="shared" si="13"/>
        <v>0</v>
      </c>
      <c r="F46" s="138">
        <f t="shared" si="17"/>
        <v>0</v>
      </c>
      <c r="G46" s="138">
        <f>'Ctrinh-KIM SON (21-30)'!AK7</f>
        <v>0</v>
      </c>
      <c r="H46" s="138">
        <f>'Ctrinh-KIM SON (21-30)'!AK14</f>
        <v>0</v>
      </c>
      <c r="I46" s="138">
        <f>'Ctrinh-KIM SON (21-30)'!AK21</f>
        <v>0</v>
      </c>
      <c r="J46" s="138">
        <f>'Ctrinh-KIM SON (21-30)'!AK28</f>
        <v>0</v>
      </c>
      <c r="K46" s="138">
        <f>'Ctrinh-KIM SON (21-30)'!AK35</f>
        <v>0</v>
      </c>
      <c r="L46" s="138">
        <f>'Ctrinh-KIM SON (21-30)'!AK42</f>
        <v>0</v>
      </c>
      <c r="M46" s="138">
        <f>'Ctrinh-KIM SON (21-30)'!AK49</f>
        <v>0</v>
      </c>
      <c r="N46" s="220">
        <f>'Ctrinh-KIM SON (21-30)'!AJ63</f>
        <v>0</v>
      </c>
      <c r="O46" s="138">
        <f>'Ctrinh-KIM SON (21-30)'!AK63</f>
        <v>0</v>
      </c>
      <c r="P46" s="138">
        <f>'Ctrinh-KIM SON (21-30)'!AK70</f>
        <v>0</v>
      </c>
      <c r="Q46" s="138">
        <f>'Ctrinh-KIM SON (21-30)'!AK77</f>
        <v>0</v>
      </c>
      <c r="R46" s="200">
        <f t="shared" si="21"/>
        <v>0</v>
      </c>
      <c r="S46" s="145"/>
      <c r="T46" s="138">
        <f>'Ctrinh-KIM SON (21-30)'!AK84</f>
        <v>0</v>
      </c>
      <c r="U46" s="138">
        <f>'Ctrinh-KIM SON (21-30)'!AK91</f>
        <v>0</v>
      </c>
      <c r="V46" s="138">
        <f>'Ctrinh-KIM SON (21-30)'!AK98</f>
        <v>0</v>
      </c>
      <c r="W46" s="138">
        <f>'Ctrinh-KIM SON (21-30)'!AK105</f>
        <v>0</v>
      </c>
      <c r="X46" s="138">
        <f>'Ctrinh-KIM SON (21-30)'!AK112</f>
        <v>0</v>
      </c>
      <c r="Y46" s="138">
        <f>'Ctrinh-KIM SON (21-30)'!AK120</f>
        <v>0</v>
      </c>
      <c r="Z46" s="138">
        <f>'Ctrinh-KIM SON (21-30)'!AK127</f>
        <v>0</v>
      </c>
      <c r="AA46" s="138">
        <f>'Ctrinh-KIM SON (21-30)'!AK134</f>
        <v>0</v>
      </c>
      <c r="AB46" s="263">
        <f>SUM(AD46:AO46,AQ46:AS46)</f>
        <v>0</v>
      </c>
      <c r="AC46" s="263"/>
      <c r="AD46" s="138">
        <f>'Ctrinh-KIM SON (21-30)'!AK142</f>
        <v>0</v>
      </c>
      <c r="AE46" s="138">
        <f>'Ctrinh-KIM SON (21-30)'!AK175</f>
        <v>0</v>
      </c>
      <c r="AF46" s="138">
        <f>'Ctrinh-KIM SON (21-30)'!AK194</f>
        <v>0</v>
      </c>
      <c r="AG46" s="138">
        <f>'Ctrinh-KIM SON (21-30)'!AK198</f>
        <v>0</v>
      </c>
      <c r="AH46" s="138">
        <f>'Ctrinh-KIM SON (21-30)'!AK202</f>
        <v>0</v>
      </c>
      <c r="AI46" s="138">
        <f>'Ctrinh-KIM SON (21-30)'!AK206</f>
        <v>0</v>
      </c>
      <c r="AJ46" s="138">
        <f>'Ctrinh-KIM SON (21-30)'!AK210</f>
        <v>0</v>
      </c>
      <c r="AK46" s="138">
        <f>'Ctrinh-KIM SON (21-30)'!AK215</f>
        <v>0</v>
      </c>
      <c r="AL46" s="138">
        <f>'Ctrinh-KIM SON (21-30)'!AK219</f>
        <v>0</v>
      </c>
      <c r="AM46" s="138">
        <f>'Ctrinh-KIM SON (21-30)'!AK226</f>
        <v>0</v>
      </c>
      <c r="AN46" s="138">
        <f>'Ctrinh-KIM SON (21-30)'!AK233</f>
        <v>0</v>
      </c>
      <c r="AO46" s="138">
        <f>'Ctrinh-KIM SON (21-30)'!AK240</f>
        <v>0</v>
      </c>
      <c r="AP46" s="155">
        <f>$D46-$BH46</f>
        <v>0</v>
      </c>
      <c r="AQ46" s="138">
        <f>'Ctrinh-KIM SON (21-30)'!AK254</f>
        <v>0</v>
      </c>
      <c r="AR46" s="138">
        <f>'Ctrinh-KIM SON (21-30)'!AK258</f>
        <v>0</v>
      </c>
      <c r="AS46" s="138">
        <f>'Ctrinh-KIM SON (21-30)'!AK262</f>
        <v>0</v>
      </c>
      <c r="AT46" s="220">
        <f>'Ctrinh-KIM SON (21-30)'!AK266</f>
        <v>0</v>
      </c>
      <c r="AU46" s="138">
        <f>'Ctrinh-KIM SON (21-30)'!AK273</f>
        <v>0</v>
      </c>
      <c r="AV46" s="138">
        <f>'Ctrinh-KIM SON (21-30)'!AK281</f>
        <v>0</v>
      </c>
      <c r="AW46" s="138">
        <f>'Ctrinh-KIM SON (21-30)'!AK288</f>
        <v>0</v>
      </c>
      <c r="AX46" s="138">
        <f>'Ctrinh-KIM SON (21-30)'!AK295</f>
        <v>0</v>
      </c>
      <c r="AY46" s="138">
        <f>'Ctrinh-KIM SON (21-30)'!AK302</f>
        <v>0</v>
      </c>
      <c r="AZ46" s="138">
        <f>'Ctrinh-KIM SON (21-30)'!AK309</f>
        <v>0</v>
      </c>
      <c r="BA46" s="138">
        <f>'Ctrinh-KIM SON (21-30)'!AK316</f>
        <v>0</v>
      </c>
      <c r="BB46" s="138">
        <f>'Ctrinh-KIM SON (21-30)'!AK323</f>
        <v>0</v>
      </c>
      <c r="BC46" s="138">
        <f>'Ctrinh-KIM SON (21-30)'!AK330</f>
        <v>0</v>
      </c>
      <c r="BD46" s="138">
        <f>'Ctrinh-KIM SON (21-30)'!AK337</f>
        <v>0</v>
      </c>
      <c r="BE46" s="138">
        <f>'Ctrinh-KIM SON (21-30)'!AK344</f>
        <v>0</v>
      </c>
      <c r="BF46" s="145">
        <f>'Ctrinh-KIM SON (21-30)'!AK351</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'Ctrinh-KIM SON (21-30)'!AL7</f>
        <v>0</v>
      </c>
      <c r="H47" s="138">
        <f>'Ctrinh-KIM SON (21-30)'!AL14</f>
        <v>0</v>
      </c>
      <c r="I47" s="138">
        <f>'Ctrinh-KIM SON (21-30)'!AL21</f>
        <v>0</v>
      </c>
      <c r="J47" s="138">
        <f>'Ctrinh-KIM SON (21-30)'!AL28</f>
        <v>0</v>
      </c>
      <c r="K47" s="138">
        <f>'Ctrinh-KIM SON (21-30)'!AL35</f>
        <v>0</v>
      </c>
      <c r="L47" s="138">
        <f>'Ctrinh-KIM SON (21-30)'!AL42</f>
        <v>0</v>
      </c>
      <c r="M47" s="138">
        <f>'Ctrinh-KIM SON (21-30)'!AL49</f>
        <v>0</v>
      </c>
      <c r="N47" s="220">
        <f>'Ctrinh-KIM SON (21-30)'!AD63</f>
        <v>0</v>
      </c>
      <c r="O47" s="138">
        <f>'Ctrinh-KIM SON (21-30)'!AL63</f>
        <v>0</v>
      </c>
      <c r="P47" s="138">
        <f>'Ctrinh-KIM SON (21-30)'!AL70</f>
        <v>0</v>
      </c>
      <c r="Q47" s="138">
        <f>'Ctrinh-KIM SON (21-30)'!AL77</f>
        <v>0</v>
      </c>
      <c r="R47" s="200">
        <f t="shared" si="21"/>
        <v>0</v>
      </c>
      <c r="S47" s="145"/>
      <c r="T47" s="138">
        <f>'Ctrinh-KIM SON (21-30)'!AL84</f>
        <v>0</v>
      </c>
      <c r="U47" s="138">
        <f>'Ctrinh-KIM SON (21-30)'!AL91</f>
        <v>0</v>
      </c>
      <c r="V47" s="138">
        <f>'Ctrinh-KIM SON (21-30)'!AL98</f>
        <v>0</v>
      </c>
      <c r="W47" s="138">
        <f>'Ctrinh-KIM SON (21-30)'!AL105</f>
        <v>0</v>
      </c>
      <c r="X47" s="138">
        <f>'Ctrinh-KIM SON (21-30)'!AL112</f>
        <v>0</v>
      </c>
      <c r="Y47" s="138">
        <f>'Ctrinh-KIM SON (21-30)'!AL120</f>
        <v>0</v>
      </c>
      <c r="Z47" s="138">
        <f>'Ctrinh-KIM SON (21-30)'!AL127</f>
        <v>0</v>
      </c>
      <c r="AA47" s="138">
        <f>'Ctrinh-KIM SON (21-30)'!AL134</f>
        <v>0</v>
      </c>
      <c r="AB47" s="263">
        <f>SUM(AD47:AP47,AR47:AS47)</f>
        <v>0</v>
      </c>
      <c r="AC47" s="263"/>
      <c r="AD47" s="138">
        <f>'Ctrinh-KIM SON (21-30)'!AL142</f>
        <v>0</v>
      </c>
      <c r="AE47" s="138">
        <f>'Ctrinh-KIM SON (21-30)'!AL175</f>
        <v>0</v>
      </c>
      <c r="AF47" s="138">
        <f>'Ctrinh-KIM SON (21-30)'!AL194</f>
        <v>0</v>
      </c>
      <c r="AG47" s="138">
        <f>'Ctrinh-KIM SON (21-30)'!AL198</f>
        <v>0</v>
      </c>
      <c r="AH47" s="138">
        <f>'Ctrinh-KIM SON (21-30)'!AL202</f>
        <v>0</v>
      </c>
      <c r="AI47" s="138">
        <f>'Ctrinh-KIM SON (21-30)'!AL206</f>
        <v>0</v>
      </c>
      <c r="AJ47" s="138">
        <f>'Ctrinh-KIM SON (21-30)'!AL210</f>
        <v>0</v>
      </c>
      <c r="AK47" s="138">
        <f>'Ctrinh-KIM SON (21-30)'!AL215</f>
        <v>0</v>
      </c>
      <c r="AL47" s="138">
        <f>'Ctrinh-KIM SON (21-30)'!AL219</f>
        <v>0</v>
      </c>
      <c r="AM47" s="138">
        <f>'Ctrinh-KIM SON (21-30)'!AL226</f>
        <v>0</v>
      </c>
      <c r="AN47" s="138">
        <f>'Ctrinh-KIM SON (21-30)'!AL233</f>
        <v>0</v>
      </c>
      <c r="AO47" s="138">
        <f>'Ctrinh-KIM SON (21-30)'!AL240</f>
        <v>0</v>
      </c>
      <c r="AP47" s="138">
        <f>'Ctrinh-KIM SON (21-30)'!AL247</f>
        <v>0</v>
      </c>
      <c r="AQ47" s="155">
        <f>$D47-$BH47</f>
        <v>0</v>
      </c>
      <c r="AR47" s="138">
        <f>'Ctrinh-KIM SON (21-30)'!AL258</f>
        <v>0</v>
      </c>
      <c r="AS47" s="138">
        <f>'Ctrinh-KIM SON (21-30)'!AL262</f>
        <v>0</v>
      </c>
      <c r="AT47" s="220">
        <f>'Ctrinh-KIM SON (21-30)'!AL266</f>
        <v>0</v>
      </c>
      <c r="AU47" s="138">
        <f>'Ctrinh-KIM SON (21-30)'!AL273</f>
        <v>0</v>
      </c>
      <c r="AV47" s="138">
        <f>'Ctrinh-KIM SON (21-30)'!AL281</f>
        <v>0</v>
      </c>
      <c r="AW47" s="138">
        <f>'Ctrinh-KIM SON (21-30)'!AL288</f>
        <v>0</v>
      </c>
      <c r="AX47" s="138">
        <f>'Ctrinh-KIM SON (21-30)'!AL295</f>
        <v>0</v>
      </c>
      <c r="AY47" s="138">
        <f>'Ctrinh-KIM SON (21-30)'!AL302</f>
        <v>0</v>
      </c>
      <c r="AZ47" s="138">
        <f>'Ctrinh-KIM SON (21-30)'!AL309</f>
        <v>0</v>
      </c>
      <c r="BA47" s="138">
        <f>'Ctrinh-KIM SON (21-30)'!AL316</f>
        <v>0</v>
      </c>
      <c r="BB47" s="138">
        <f>'Ctrinh-KIM SON (21-30)'!AL323</f>
        <v>0</v>
      </c>
      <c r="BC47" s="138">
        <f>'Ctrinh-KIM SON (21-30)'!AL330</f>
        <v>0</v>
      </c>
      <c r="BD47" s="138">
        <f>'Ctrinh-KIM SON (21-30)'!AL337</f>
        <v>0</v>
      </c>
      <c r="BE47" s="138">
        <f>'Ctrinh-KIM SON (21-30)'!AL344</f>
        <v>0</v>
      </c>
      <c r="BF47" s="145">
        <f>'Ctrinh-KIM SON (21-30)'!AL351</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'Ctrinh-KIM SON (21-30)'!AM7</f>
        <v>0</v>
      </c>
      <c r="H48" s="138">
        <f>'Ctrinh-KIM SON (21-30)'!AM14</f>
        <v>0</v>
      </c>
      <c r="I48" s="138">
        <f>'Ctrinh-KIM SON (21-30)'!AM21</f>
        <v>0</v>
      </c>
      <c r="J48" s="138">
        <f>'Ctrinh-KIM SON (21-30)'!AM28</f>
        <v>0</v>
      </c>
      <c r="K48" s="138">
        <f>'Ctrinh-KIM SON (21-30)'!AM35</f>
        <v>0</v>
      </c>
      <c r="L48" s="138">
        <f>'Ctrinh-KIM SON (21-30)'!AM42</f>
        <v>0</v>
      </c>
      <c r="M48" s="138">
        <f>'Ctrinh-KIM SON (21-30)'!AM49</f>
        <v>0</v>
      </c>
      <c r="N48" s="220">
        <f>'Ctrinh-KIM SON (21-30)'!AL63</f>
        <v>0</v>
      </c>
      <c r="O48" s="138">
        <f>'Ctrinh-KIM SON (21-30)'!AM63</f>
        <v>0</v>
      </c>
      <c r="P48" s="138">
        <f>'Ctrinh-KIM SON (21-30)'!AM70</f>
        <v>0</v>
      </c>
      <c r="Q48" s="138">
        <f>'Ctrinh-KIM SON (21-30)'!AM77</f>
        <v>0</v>
      </c>
      <c r="R48" s="200">
        <f t="shared" si="21"/>
        <v>0</v>
      </c>
      <c r="S48" s="145"/>
      <c r="T48" s="138">
        <f>'Ctrinh-KIM SON (21-30)'!AM84</f>
        <v>0</v>
      </c>
      <c r="U48" s="138">
        <f>'Ctrinh-KIM SON (21-30)'!AM91</f>
        <v>0</v>
      </c>
      <c r="V48" s="138">
        <f>'Ctrinh-KIM SON (21-30)'!AM98</f>
        <v>0</v>
      </c>
      <c r="W48" s="138">
        <f>'Ctrinh-KIM SON (21-30)'!AM105</f>
        <v>0</v>
      </c>
      <c r="X48" s="138">
        <f>'Ctrinh-KIM SON (21-30)'!AM112</f>
        <v>0</v>
      </c>
      <c r="Y48" s="138">
        <f>'Ctrinh-KIM SON (21-30)'!AM120</f>
        <v>0</v>
      </c>
      <c r="Z48" s="138">
        <f>'Ctrinh-KIM SON (21-30)'!AM127</f>
        <v>0</v>
      </c>
      <c r="AA48" s="138">
        <f>'Ctrinh-KIM SON (21-30)'!AM134</f>
        <v>0</v>
      </c>
      <c r="AB48" s="263">
        <f>SUM(AD48:AQ48,AS48)</f>
        <v>0</v>
      </c>
      <c r="AC48" s="263"/>
      <c r="AD48" s="138">
        <f>'Ctrinh-KIM SON (21-30)'!AM142</f>
        <v>0</v>
      </c>
      <c r="AE48" s="138">
        <f>'Ctrinh-KIM SON (21-30)'!AM175</f>
        <v>0</v>
      </c>
      <c r="AF48" s="138">
        <f>'Ctrinh-KIM SON (21-30)'!AM194</f>
        <v>0</v>
      </c>
      <c r="AG48" s="138">
        <f>'Ctrinh-KIM SON (21-30)'!AM198</f>
        <v>0</v>
      </c>
      <c r="AH48" s="138">
        <f>'Ctrinh-KIM SON (21-30)'!AM202</f>
        <v>0</v>
      </c>
      <c r="AI48" s="138">
        <f>'Ctrinh-KIM SON (21-30)'!AM206</f>
        <v>0</v>
      </c>
      <c r="AJ48" s="138">
        <f>'Ctrinh-KIM SON (21-30)'!AM210</f>
        <v>0</v>
      </c>
      <c r="AK48" s="138">
        <f>'Ctrinh-KIM SON (21-30)'!AM215</f>
        <v>0</v>
      </c>
      <c r="AL48" s="138">
        <f>'Ctrinh-KIM SON (21-30)'!AM219</f>
        <v>0</v>
      </c>
      <c r="AM48" s="138">
        <f>'Ctrinh-KIM SON (21-30)'!AM226</f>
        <v>0</v>
      </c>
      <c r="AN48" s="138">
        <f>'Ctrinh-KIM SON (21-30)'!AM233</f>
        <v>0</v>
      </c>
      <c r="AO48" s="138">
        <f>'Ctrinh-KIM SON (21-30)'!AM240</f>
        <v>0</v>
      </c>
      <c r="AP48" s="138">
        <f>'Ctrinh-KIM SON (21-30)'!AM247</f>
        <v>0</v>
      </c>
      <c r="AQ48" s="138">
        <f>'Ctrinh-KIM SON (21-30)'!AM254</f>
        <v>0</v>
      </c>
      <c r="AR48" s="155">
        <f>$D48-$BH48</f>
        <v>0</v>
      </c>
      <c r="AS48" s="138">
        <f>'Ctrinh-KIM SON (21-30)'!AM262</f>
        <v>0</v>
      </c>
      <c r="AT48" s="220">
        <f>'Ctrinh-KIM SON (21-30)'!AM266</f>
        <v>0</v>
      </c>
      <c r="AU48" s="138">
        <f>'Ctrinh-KIM SON (21-30)'!AM273</f>
        <v>0</v>
      </c>
      <c r="AV48" s="138">
        <f>'Ctrinh-KIM SON (21-30)'!AM281</f>
        <v>0</v>
      </c>
      <c r="AW48" s="138">
        <f>'Ctrinh-KIM SON (21-30)'!AM288</f>
        <v>0</v>
      </c>
      <c r="AX48" s="138">
        <f>'Ctrinh-KIM SON (21-30)'!AM295</f>
        <v>0</v>
      </c>
      <c r="AY48" s="138">
        <f>'Ctrinh-KIM SON (21-30)'!AM302</f>
        <v>0</v>
      </c>
      <c r="AZ48" s="138">
        <f>'Ctrinh-KIM SON (21-30)'!AM309</f>
        <v>0</v>
      </c>
      <c r="BA48" s="138">
        <f>'Ctrinh-KIM SON (21-30)'!AM316</f>
        <v>0</v>
      </c>
      <c r="BB48" s="138">
        <f>'Ctrinh-KIM SON (21-30)'!AM323</f>
        <v>0</v>
      </c>
      <c r="BC48" s="138">
        <f>'Ctrinh-KIM SON (21-30)'!AM330</f>
        <v>0</v>
      </c>
      <c r="BD48" s="138">
        <f>'Ctrinh-KIM SON (21-30)'!AM337</f>
        <v>0</v>
      </c>
      <c r="BE48" s="138">
        <f>'Ctrinh-KIM SON (21-30)'!AM344</f>
        <v>0</v>
      </c>
      <c r="BF48" s="145">
        <f>'Ctrinh-KIM SON (21-30)'!AM351</f>
        <v>0</v>
      </c>
      <c r="BG48" s="138"/>
      <c r="BH48" s="138">
        <f t="shared" si="22"/>
        <v>0</v>
      </c>
      <c r="BI48" s="146">
        <f>$AR$64-BH48</f>
        <v>0</v>
      </c>
      <c r="BJ48" s="138">
        <f t="shared" si="20"/>
        <v>0</v>
      </c>
      <c r="BK48" s="152"/>
      <c r="BL48" s="159"/>
    </row>
    <row r="49" spans="1:64" s="158" customFormat="1" ht="15.75" customHeight="1">
      <c r="A49" s="312"/>
      <c r="B49" s="162" t="s">
        <v>90</v>
      </c>
      <c r="C49" s="161" t="s">
        <v>91</v>
      </c>
      <c r="D49" s="382"/>
      <c r="E49" s="200">
        <f t="shared" si="13"/>
        <v>0</v>
      </c>
      <c r="F49" s="138">
        <f t="shared" si="17"/>
        <v>0</v>
      </c>
      <c r="G49" s="138">
        <f>'Ctrinh-KIM SON (21-30)'!AN7</f>
        <v>0</v>
      </c>
      <c r="H49" s="138">
        <f>'Ctrinh-KIM SON (21-30)'!AN14</f>
        <v>0</v>
      </c>
      <c r="I49" s="138">
        <f>'Ctrinh-KIM SON (21-30)'!AN21</f>
        <v>0</v>
      </c>
      <c r="J49" s="138">
        <f>'Ctrinh-KIM SON (21-30)'!AN28</f>
        <v>0</v>
      </c>
      <c r="K49" s="138">
        <f>'Ctrinh-KIM SON (21-30)'!AN35</f>
        <v>0</v>
      </c>
      <c r="L49" s="138">
        <f>'Ctrinh-KIM SON (21-30)'!AN42</f>
        <v>0</v>
      </c>
      <c r="M49" s="138">
        <f>'Ctrinh-KIM SON (21-30)'!AN49</f>
        <v>0</v>
      </c>
      <c r="N49" s="220">
        <f>'Ctrinh-KIM SON (21-30)'!AF63</f>
        <v>0</v>
      </c>
      <c r="O49" s="138">
        <f>'Ctrinh-KIM SON (21-30)'!AN63</f>
        <v>0</v>
      </c>
      <c r="P49" s="138">
        <f>'Ctrinh-KIM SON (21-30)'!AN70</f>
        <v>0</v>
      </c>
      <c r="Q49" s="138">
        <f>'Ctrinh-KIM SON (21-30)'!AN77</f>
        <v>0</v>
      </c>
      <c r="R49" s="200">
        <f>SUM(T49:AB49,AT49:BE49)</f>
        <v>0</v>
      </c>
      <c r="S49" s="145"/>
      <c r="T49" s="138">
        <f>'Ctrinh-KIM SON (21-30)'!AN84</f>
        <v>0</v>
      </c>
      <c r="U49" s="138">
        <f>'Ctrinh-KIM SON (21-30)'!AN91</f>
        <v>0</v>
      </c>
      <c r="V49" s="138">
        <f>'Ctrinh-KIM SON (21-30)'!AN98</f>
        <v>0</v>
      </c>
      <c r="W49" s="138">
        <f>'Ctrinh-KIM SON (21-30)'!AN105</f>
        <v>0</v>
      </c>
      <c r="X49" s="138">
        <f>'Ctrinh-KIM SON (21-30)'!AN112</f>
        <v>0</v>
      </c>
      <c r="Y49" s="138">
        <f>'Ctrinh-KIM SON (21-30)'!AN120</f>
        <v>0</v>
      </c>
      <c r="Z49" s="138">
        <f>'Ctrinh-KIM SON (21-30)'!AN127</f>
        <v>0</v>
      </c>
      <c r="AA49" s="138">
        <f>'Ctrinh-KIM SON (21-30)'!AN134</f>
        <v>0</v>
      </c>
      <c r="AB49" s="263">
        <f>SUM(AD49:AR49)</f>
        <v>0</v>
      </c>
      <c r="AC49" s="263"/>
      <c r="AD49" s="138">
        <f>'Ctrinh-KIM SON (21-30)'!AN142</f>
        <v>0</v>
      </c>
      <c r="AE49" s="138">
        <f>'Ctrinh-KIM SON (21-30)'!AN175</f>
        <v>0</v>
      </c>
      <c r="AF49" s="138">
        <f>'Ctrinh-KIM SON (21-30)'!AN194</f>
        <v>0</v>
      </c>
      <c r="AG49" s="138">
        <f>'Ctrinh-KIM SON (21-30)'!AN198</f>
        <v>0</v>
      </c>
      <c r="AH49" s="138">
        <f>'Ctrinh-KIM SON (21-30)'!AN202</f>
        <v>0</v>
      </c>
      <c r="AI49" s="138">
        <f>'Ctrinh-KIM SON (21-30)'!AN206</f>
        <v>0</v>
      </c>
      <c r="AJ49" s="138">
        <f>'Ctrinh-KIM SON (21-30)'!AN210</f>
        <v>0</v>
      </c>
      <c r="AK49" s="138">
        <f>'Ctrinh-KIM SON (21-30)'!AN215</f>
        <v>0</v>
      </c>
      <c r="AL49" s="138">
        <f>'Ctrinh-KIM SON (21-30)'!AN219</f>
        <v>0</v>
      </c>
      <c r="AM49" s="138">
        <f>'Ctrinh-KIM SON (21-30)'!AN226</f>
        <v>0</v>
      </c>
      <c r="AN49" s="138">
        <f>'Ctrinh-KIM SON (21-30)'!AN233</f>
        <v>0</v>
      </c>
      <c r="AO49" s="138">
        <f>'Ctrinh-KIM SON (21-30)'!AN240</f>
        <v>0</v>
      </c>
      <c r="AP49" s="138">
        <f>'Ctrinh-KIM SON (21-30)'!AN247</f>
        <v>0</v>
      </c>
      <c r="AQ49" s="138">
        <f>'Ctrinh-KIM SON (21-30)'!AN254</f>
        <v>0</v>
      </c>
      <c r="AR49" s="138">
        <f>'Ctrinh-KIM SON (21-30)'!AN258</f>
        <v>0</v>
      </c>
      <c r="AS49" s="155">
        <f>$D49-$BH49</f>
        <v>0</v>
      </c>
      <c r="AT49" s="220">
        <f>'Ctrinh-KIM SON (21-30)'!AN266</f>
        <v>0</v>
      </c>
      <c r="AU49" s="138">
        <f>'Ctrinh-KIM SON (21-30)'!AN273</f>
        <v>0</v>
      </c>
      <c r="AV49" s="138">
        <f>'Ctrinh-KIM SON (21-30)'!AN281</f>
        <v>0</v>
      </c>
      <c r="AW49" s="138">
        <f>'Ctrinh-KIM SON (21-30)'!AN288</f>
        <v>0</v>
      </c>
      <c r="AX49" s="138">
        <f>'Ctrinh-KIM SON (21-30)'!AN295</f>
        <v>0</v>
      </c>
      <c r="AY49" s="138">
        <f>'Ctrinh-KIM SON (21-30)'!AN302</f>
        <v>0</v>
      </c>
      <c r="AZ49" s="138">
        <f>'Ctrinh-KIM SON (21-30)'!AN309</f>
        <v>0</v>
      </c>
      <c r="BA49" s="138">
        <f>'Ctrinh-KIM SON (21-30)'!AN316</f>
        <v>0</v>
      </c>
      <c r="BB49" s="138">
        <f>'Ctrinh-KIM SON (21-30)'!AN323</f>
        <v>0</v>
      </c>
      <c r="BC49" s="138">
        <f>'Ctrinh-KIM SON (21-30)'!AN330</f>
        <v>0</v>
      </c>
      <c r="BD49" s="138">
        <f>'Ctrinh-KIM SON (21-30)'!AN337</f>
        <v>0</v>
      </c>
      <c r="BE49" s="138">
        <f>'Ctrinh-KIM SON (21-30)'!AN344</f>
        <v>0</v>
      </c>
      <c r="BF49" s="145">
        <f>'Ctrinh-KIM SON (21-30)'!AN351</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'Ctrinh-KIM SON (21-30)'!AO7</f>
        <v>0</v>
      </c>
      <c r="H50" s="263">
        <f>'Ctrinh-KIM SON (21-30)'!AO14</f>
        <v>0</v>
      </c>
      <c r="I50" s="263">
        <f>'Ctrinh-KIM SON (21-30)'!AO21</f>
        <v>0</v>
      </c>
      <c r="J50" s="263">
        <f>'Ctrinh-KIM SON (21-30)'!AO28</f>
        <v>0</v>
      </c>
      <c r="K50" s="263">
        <f>'Ctrinh-KIM SON (21-30)'!AO35</f>
        <v>0</v>
      </c>
      <c r="L50" s="263">
        <f>'Ctrinh-KIM SON (21-30)'!AO42</f>
        <v>0</v>
      </c>
      <c r="M50" s="263">
        <f>'Ctrinh-KIM SON (21-30)'!AO49</f>
        <v>0</v>
      </c>
      <c r="N50" s="270">
        <f>'Ctrinh-KIM SON (21-30)'!AH63</f>
        <v>0</v>
      </c>
      <c r="O50" s="263">
        <f>'Ctrinh-KIM SON (21-30)'!AO63</f>
        <v>0</v>
      </c>
      <c r="P50" s="263">
        <f>'Ctrinh-KIM SON (21-30)'!AO70</f>
        <v>0</v>
      </c>
      <c r="Q50" s="263">
        <f>'Ctrinh-KIM SON (21-30)'!AO77</f>
        <v>0</v>
      </c>
      <c r="R50" s="262">
        <f>SUM(T50:AB50,AU50:BE50)</f>
        <v>0</v>
      </c>
      <c r="S50" s="262"/>
      <c r="T50" s="263">
        <f>'Ctrinh-KIM SON (21-30)'!AO84</f>
        <v>0</v>
      </c>
      <c r="U50" s="263">
        <f>'Ctrinh-KIM SON (21-30)'!AO91</f>
        <v>0</v>
      </c>
      <c r="V50" s="263">
        <f>'Ctrinh-KIM SON (21-30)'!AO98</f>
        <v>0</v>
      </c>
      <c r="W50" s="263">
        <f>'Ctrinh-KIM SON (21-30)'!AO105</f>
        <v>0</v>
      </c>
      <c r="X50" s="263">
        <f>'Ctrinh-KIM SON (21-30)'!AO112</f>
        <v>0</v>
      </c>
      <c r="Y50" s="263">
        <f>'Ctrinh-KIM SON (21-30)'!AO120</f>
        <v>0</v>
      </c>
      <c r="Z50" s="263">
        <f>'Ctrinh-KIM SON (21-30)'!AO127</f>
        <v>0</v>
      </c>
      <c r="AA50" s="263">
        <f>'Ctrinh-KIM SON (21-30)'!AO134</f>
        <v>0</v>
      </c>
      <c r="AB50" s="263">
        <f t="shared" ref="AB50:AB62" si="23">SUM(AD50:AS50)</f>
        <v>0</v>
      </c>
      <c r="AC50" s="263"/>
      <c r="AD50" s="263">
        <f>'Ctrinh-KIM SON (21-30)'!AO142</f>
        <v>0</v>
      </c>
      <c r="AE50" s="263">
        <f>'Ctrinh-KIM SON (21-30)'!AO175</f>
        <v>0</v>
      </c>
      <c r="AF50" s="263">
        <f>'Ctrinh-KIM SON (21-30)'!AO194</f>
        <v>0</v>
      </c>
      <c r="AG50" s="263">
        <f>'Ctrinh-KIM SON (21-30)'!AO198</f>
        <v>0</v>
      </c>
      <c r="AH50" s="263">
        <f>'Ctrinh-KIM SON (21-30)'!AO202</f>
        <v>0</v>
      </c>
      <c r="AI50" s="263">
        <f>'Ctrinh-KIM SON (21-30)'!AO206</f>
        <v>0</v>
      </c>
      <c r="AJ50" s="263">
        <f>'Ctrinh-KIM SON (21-30)'!AO210</f>
        <v>0</v>
      </c>
      <c r="AK50" s="263">
        <f>'Ctrinh-KIM SON (21-30)'!AO215</f>
        <v>0</v>
      </c>
      <c r="AL50" s="263">
        <f>'Ctrinh-KIM SON (21-30)'!AO219</f>
        <v>0</v>
      </c>
      <c r="AM50" s="263">
        <f>'Ctrinh-KIM SON (21-30)'!AO226</f>
        <v>0</v>
      </c>
      <c r="AN50" s="263">
        <f>'Ctrinh-KIM SON (21-30)'!AO233</f>
        <v>0</v>
      </c>
      <c r="AO50" s="263">
        <f>'Ctrinh-KIM SON (21-30)'!AO240</f>
        <v>0</v>
      </c>
      <c r="AP50" s="263">
        <f>'Ctrinh-KIM SON (21-30)'!AO247</f>
        <v>0</v>
      </c>
      <c r="AQ50" s="263">
        <f>'Ctrinh-KIM SON (21-30)'!AO254</f>
        <v>0</v>
      </c>
      <c r="AR50" s="263">
        <f>'Ctrinh-KIM SON (21-30)'!AO258</f>
        <v>0</v>
      </c>
      <c r="AS50" s="263">
        <f>'Ctrinh-KIM SON (21-30)'!AO262</f>
        <v>0</v>
      </c>
      <c r="AT50" s="263">
        <f>$D50-$BH50</f>
        <v>0</v>
      </c>
      <c r="AU50" s="263">
        <f>'Ctrinh-KIM SON (21-30)'!AO273</f>
        <v>0</v>
      </c>
      <c r="AV50" s="263">
        <f>'Ctrinh-KIM SON (21-30)'!AO281</f>
        <v>0</v>
      </c>
      <c r="AW50" s="263">
        <f>'Ctrinh-KIM SON (21-30)'!AO288</f>
        <v>0</v>
      </c>
      <c r="AX50" s="263">
        <f>'Ctrinh-KIM SON (21-30)'!AO295</f>
        <v>0</v>
      </c>
      <c r="AY50" s="263">
        <f>'Ctrinh-KIM SON (21-30)'!AO302</f>
        <v>0</v>
      </c>
      <c r="AZ50" s="263">
        <f>'Ctrinh-KIM SON (21-30)'!AO309</f>
        <v>0</v>
      </c>
      <c r="BA50" s="263">
        <f>'Ctrinh-KIM SON (21-30)'!AO316</f>
        <v>0</v>
      </c>
      <c r="BB50" s="263">
        <f>'Ctrinh-KIM SON (21-30)'!AO323</f>
        <v>0</v>
      </c>
      <c r="BC50" s="263">
        <f>'Ctrinh-KIM SON (21-30)'!AO330</f>
        <v>0</v>
      </c>
      <c r="BD50" s="263">
        <f>'Ctrinh-KIM SON (21-30)'!AO337</f>
        <v>0</v>
      </c>
      <c r="BE50" s="263">
        <f>'Ctrinh-KIM SON (21-30)'!AO344</f>
        <v>0</v>
      </c>
      <c r="BF50" s="262">
        <f>'Ctrinh-KIM SON (21-30)'!AO351</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382"/>
      <c r="E51" s="200">
        <f t="shared" si="13"/>
        <v>0</v>
      </c>
      <c r="F51" s="138">
        <f t="shared" si="17"/>
        <v>0</v>
      </c>
      <c r="G51" s="138">
        <f>'Ctrinh-KIM SON (21-30)'!AP7</f>
        <v>0</v>
      </c>
      <c r="H51" s="138">
        <f>'Ctrinh-KIM SON (21-30)'!AP14</f>
        <v>0</v>
      </c>
      <c r="I51" s="138">
        <f>'Ctrinh-KIM SON (21-30)'!AP21</f>
        <v>0</v>
      </c>
      <c r="J51" s="138">
        <f>'Ctrinh-KIM SON (21-30)'!AP28</f>
        <v>0</v>
      </c>
      <c r="K51" s="138">
        <f>'Ctrinh-KIM SON (21-30)'!AP35</f>
        <v>0</v>
      </c>
      <c r="L51" s="138">
        <f>'Ctrinh-KIM SON (21-30)'!AP42</f>
        <v>0</v>
      </c>
      <c r="M51" s="138">
        <f>'Ctrinh-KIM SON (21-30)'!AP49</f>
        <v>0</v>
      </c>
      <c r="N51" s="220">
        <f>'Ctrinh-KIM SON (21-30)'!W63</f>
        <v>0</v>
      </c>
      <c r="O51" s="138">
        <f>'Ctrinh-KIM SON (21-30)'!AP63</f>
        <v>0</v>
      </c>
      <c r="P51" s="138">
        <f>'Ctrinh-KIM SON (21-30)'!AP70</f>
        <v>0</v>
      </c>
      <c r="Q51" s="138">
        <f>'Ctrinh-KIM SON (21-30)'!AP77</f>
        <v>0</v>
      </c>
      <c r="R51" s="200">
        <f>SUM(T51:AB51,AV51:BE51,AT51)</f>
        <v>0</v>
      </c>
      <c r="S51" s="145"/>
      <c r="T51" s="138">
        <f>'Ctrinh-KIM SON (21-30)'!AP84</f>
        <v>0</v>
      </c>
      <c r="U51" s="138">
        <f>'Ctrinh-KIM SON (21-30)'!AP91</f>
        <v>0</v>
      </c>
      <c r="V51" s="138">
        <f>'Ctrinh-KIM SON (21-30)'!AP98</f>
        <v>0</v>
      </c>
      <c r="W51" s="138">
        <f>'Ctrinh-KIM SON (21-30)'!AP105</f>
        <v>0</v>
      </c>
      <c r="X51" s="138">
        <f>'Ctrinh-KIM SON (21-30)'!AP112</f>
        <v>0</v>
      </c>
      <c r="Y51" s="138">
        <f>'Ctrinh-KIM SON (21-30)'!AP120</f>
        <v>0</v>
      </c>
      <c r="Z51" s="138">
        <f>'Ctrinh-KIM SON (21-30)'!AP127</f>
        <v>0</v>
      </c>
      <c r="AA51" s="138">
        <f>'Ctrinh-KIM SON (21-30)'!AP134</f>
        <v>0</v>
      </c>
      <c r="AB51" s="263">
        <f t="shared" si="23"/>
        <v>0</v>
      </c>
      <c r="AC51" s="263"/>
      <c r="AD51" s="138">
        <f>'Ctrinh-KIM SON (21-30)'!AP142</f>
        <v>0</v>
      </c>
      <c r="AE51" s="138">
        <f>'Ctrinh-KIM SON (21-30)'!AP175</f>
        <v>0</v>
      </c>
      <c r="AF51" s="138">
        <f>'Ctrinh-KIM SON (21-30)'!AP194</f>
        <v>0</v>
      </c>
      <c r="AG51" s="138">
        <f>'Ctrinh-KIM SON (21-30)'!AP198</f>
        <v>0</v>
      </c>
      <c r="AH51" s="138">
        <f>'Ctrinh-KIM SON (21-30)'!AP202</f>
        <v>0</v>
      </c>
      <c r="AI51" s="138">
        <f>'Ctrinh-KIM SON (21-30)'!AP206</f>
        <v>0</v>
      </c>
      <c r="AJ51" s="138">
        <f>'Ctrinh-KIM SON (21-30)'!AP210</f>
        <v>0</v>
      </c>
      <c r="AK51" s="138">
        <f>'Ctrinh-KIM SON (21-30)'!AP215</f>
        <v>0</v>
      </c>
      <c r="AL51" s="138">
        <f>'Ctrinh-KIM SON (21-30)'!AP219</f>
        <v>0</v>
      </c>
      <c r="AM51" s="138">
        <f>'Ctrinh-KIM SON (21-30)'!AP226</f>
        <v>0</v>
      </c>
      <c r="AN51" s="138">
        <f>'Ctrinh-KIM SON (21-30)'!AP233</f>
        <v>0</v>
      </c>
      <c r="AO51" s="138">
        <f>'Ctrinh-KIM SON (21-30)'!AP240</f>
        <v>0</v>
      </c>
      <c r="AP51" s="138">
        <f>'Ctrinh-KIM SON (21-30)'!AP247</f>
        <v>0</v>
      </c>
      <c r="AQ51" s="138">
        <f>'Ctrinh-KIM SON (21-30)'!AP254</f>
        <v>0</v>
      </c>
      <c r="AR51" s="138">
        <f>'Ctrinh-KIM SON (21-30)'!AP258</f>
        <v>0</v>
      </c>
      <c r="AS51" s="138">
        <f>'Ctrinh-KIM SON (21-30)'!AP262</f>
        <v>0</v>
      </c>
      <c r="AT51" s="220">
        <f>'Ctrinh-KIM SON (21-30)'!AP266</f>
        <v>0</v>
      </c>
      <c r="AU51" s="155">
        <f>$D51-$BH51</f>
        <v>0</v>
      </c>
      <c r="AV51" s="138">
        <f>'Ctrinh-KIM SON (21-30)'!AP281</f>
        <v>0</v>
      </c>
      <c r="AW51" s="138">
        <f>'Ctrinh-KIM SON (21-30)'!AP288</f>
        <v>0</v>
      </c>
      <c r="AX51" s="138">
        <f>'Ctrinh-KIM SON (21-30)'!AP295</f>
        <v>0</v>
      </c>
      <c r="AY51" s="138">
        <f>'Ctrinh-KIM SON (21-30)'!AP302</f>
        <v>0</v>
      </c>
      <c r="AZ51" s="138">
        <f>'Ctrinh-KIM SON (21-30)'!AP309</f>
        <v>0</v>
      </c>
      <c r="BA51" s="138">
        <f>'Ctrinh-KIM SON (21-30)'!AP316</f>
        <v>0</v>
      </c>
      <c r="BB51" s="138">
        <f>'Ctrinh-KIM SON (21-30)'!AP323</f>
        <v>0</v>
      </c>
      <c r="BC51" s="138">
        <f>'Ctrinh-KIM SON (21-30)'!AP330</f>
        <v>0</v>
      </c>
      <c r="BD51" s="138">
        <f>'Ctrinh-KIM SON (21-30)'!AP337</f>
        <v>0</v>
      </c>
      <c r="BE51" s="138">
        <f>'Ctrinh-KIM SON (21-30)'!AP344</f>
        <v>0</v>
      </c>
      <c r="BF51" s="145">
        <f>'Ctrinh-KIM SON (21-30)'!AP351</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'Ctrinh-KIM SON (21-30)'!AQ7</f>
        <v>0</v>
      </c>
      <c r="H52" s="138">
        <f>'Ctrinh-KIM SON (21-30)'!AQ14</f>
        <v>0</v>
      </c>
      <c r="I52" s="138">
        <f>'Ctrinh-KIM SON (21-30)'!AQ21</f>
        <v>0</v>
      </c>
      <c r="J52" s="138">
        <f>'Ctrinh-KIM SON (21-30)'!AQ28</f>
        <v>0</v>
      </c>
      <c r="K52" s="138">
        <f>'Ctrinh-KIM SON (21-30)'!AQ35</f>
        <v>0</v>
      </c>
      <c r="L52" s="138">
        <f>'Ctrinh-KIM SON (21-30)'!AQ42</f>
        <v>0</v>
      </c>
      <c r="M52" s="138">
        <f>'Ctrinh-KIM SON (21-30)'!AQ49</f>
        <v>0</v>
      </c>
      <c r="N52" s="220">
        <f>'Ctrinh-KIM SON (21-30)'!AP63</f>
        <v>0</v>
      </c>
      <c r="O52" s="138">
        <f>'Ctrinh-KIM SON (21-30)'!AQ63</f>
        <v>0</v>
      </c>
      <c r="P52" s="138">
        <f>'Ctrinh-KIM SON (21-30)'!AQ70</f>
        <v>0</v>
      </c>
      <c r="Q52" s="138">
        <f>'Ctrinh-KIM SON (21-30)'!AQ77</f>
        <v>0</v>
      </c>
      <c r="R52" s="200">
        <f>SUM(T52:AB52,AW52:BE52,AT52:AU52)</f>
        <v>0</v>
      </c>
      <c r="S52" s="145"/>
      <c r="T52" s="138">
        <f>'Ctrinh-KIM SON (21-30)'!AQ84</f>
        <v>0</v>
      </c>
      <c r="U52" s="138">
        <f>'Ctrinh-KIM SON (21-30)'!AQ91</f>
        <v>0</v>
      </c>
      <c r="V52" s="138">
        <f>'Ctrinh-KIM SON (21-30)'!AQ98</f>
        <v>0</v>
      </c>
      <c r="W52" s="138">
        <f>'Ctrinh-KIM SON (21-30)'!AQ105</f>
        <v>0</v>
      </c>
      <c r="X52" s="138">
        <f>'Ctrinh-KIM SON (21-30)'!AQ112</f>
        <v>0</v>
      </c>
      <c r="Y52" s="138">
        <f>'Ctrinh-KIM SON (21-30)'!AQ120</f>
        <v>0</v>
      </c>
      <c r="Z52" s="138">
        <f>'Ctrinh-KIM SON (21-30)'!AQ127</f>
        <v>0</v>
      </c>
      <c r="AA52" s="138">
        <f>'Ctrinh-KIM SON (21-30)'!AQ134</f>
        <v>0</v>
      </c>
      <c r="AB52" s="263">
        <f t="shared" si="23"/>
        <v>0</v>
      </c>
      <c r="AC52" s="263"/>
      <c r="AD52" s="138">
        <f>'Ctrinh-KIM SON (21-30)'!AQ142</f>
        <v>0</v>
      </c>
      <c r="AE52" s="138">
        <f>'Ctrinh-KIM SON (21-30)'!AQ175</f>
        <v>0</v>
      </c>
      <c r="AF52" s="138">
        <f>'Ctrinh-KIM SON (21-30)'!AQ194</f>
        <v>0</v>
      </c>
      <c r="AG52" s="138">
        <f>'Ctrinh-KIM SON (21-30)'!AQ198</f>
        <v>0</v>
      </c>
      <c r="AH52" s="138">
        <f>'Ctrinh-KIM SON (21-30)'!AQ202</f>
        <v>0</v>
      </c>
      <c r="AI52" s="138">
        <f>'Ctrinh-KIM SON (21-30)'!AQ206</f>
        <v>0</v>
      </c>
      <c r="AJ52" s="138">
        <f>'Ctrinh-KIM SON (21-30)'!AQ210</f>
        <v>0</v>
      </c>
      <c r="AK52" s="138">
        <f>'Ctrinh-KIM SON (21-30)'!AQ215</f>
        <v>0</v>
      </c>
      <c r="AL52" s="138">
        <f>'Ctrinh-KIM SON (21-30)'!AQ219</f>
        <v>0</v>
      </c>
      <c r="AM52" s="138">
        <f>'Ctrinh-KIM SON (21-30)'!AQ226</f>
        <v>0</v>
      </c>
      <c r="AN52" s="138">
        <f>'Ctrinh-KIM SON (21-30)'!AQ233</f>
        <v>0</v>
      </c>
      <c r="AO52" s="138">
        <f>'Ctrinh-KIM SON (21-30)'!AQ240</f>
        <v>0</v>
      </c>
      <c r="AP52" s="138">
        <f>'Ctrinh-KIM SON (21-30)'!AQ247</f>
        <v>0</v>
      </c>
      <c r="AQ52" s="138">
        <f>'Ctrinh-KIM SON (21-30)'!AQ254</f>
        <v>0</v>
      </c>
      <c r="AR52" s="138">
        <f>'Ctrinh-KIM SON (21-30)'!AQ258</f>
        <v>0</v>
      </c>
      <c r="AS52" s="138">
        <f>'Ctrinh-KIM SON (21-30)'!AQ262</f>
        <v>0</v>
      </c>
      <c r="AT52" s="220">
        <f>'Ctrinh-KIM SON (21-30)'!AQ266</f>
        <v>0</v>
      </c>
      <c r="AU52" s="138">
        <f>'Ctrinh-KIM SON (21-30)'!AQ273</f>
        <v>0</v>
      </c>
      <c r="AV52" s="155">
        <f>$D52-$BH52</f>
        <v>0</v>
      </c>
      <c r="AW52" s="138">
        <f>'Ctrinh-KIM SON (21-30)'!AQ288</f>
        <v>0</v>
      </c>
      <c r="AX52" s="138">
        <f>'Ctrinh-KIM SON (21-30)'!AQ295</f>
        <v>0</v>
      </c>
      <c r="AY52" s="138">
        <f>'Ctrinh-KIM SON (21-30)'!AQ302</f>
        <v>0</v>
      </c>
      <c r="AZ52" s="138">
        <f>'Ctrinh-KIM SON (21-30)'!AQ309</f>
        <v>0</v>
      </c>
      <c r="BA52" s="138">
        <f>'Ctrinh-KIM SON (21-30)'!AQ316</f>
        <v>0</v>
      </c>
      <c r="BB52" s="138">
        <f>'Ctrinh-KIM SON (21-30)'!AQ323</f>
        <v>0</v>
      </c>
      <c r="BC52" s="138">
        <f>'Ctrinh-KIM SON (21-30)'!AQ330</f>
        <v>0</v>
      </c>
      <c r="BD52" s="138">
        <f>'Ctrinh-KIM SON (21-30)'!AQ337</f>
        <v>0</v>
      </c>
      <c r="BE52" s="138">
        <f>'Ctrinh-KIM SON (21-30)'!AQ344</f>
        <v>0</v>
      </c>
      <c r="BF52" s="145">
        <f>'Ctrinh-KIM SON (21-30)'!AQ351</f>
        <v>0</v>
      </c>
      <c r="BG52" s="138"/>
      <c r="BH52" s="138">
        <f t="shared" si="22"/>
        <v>0</v>
      </c>
      <c r="BI52" s="146">
        <f>$AV$64-BH52</f>
        <v>0</v>
      </c>
      <c r="BJ52" s="138">
        <f t="shared" si="20"/>
        <v>0</v>
      </c>
      <c r="BK52" s="152"/>
      <c r="BL52" s="159"/>
    </row>
    <row r="53" spans="1:64" s="158" customFormat="1" ht="15.75" customHeight="1">
      <c r="A53" s="317">
        <v>2.13</v>
      </c>
      <c r="B53" s="157" t="s">
        <v>99</v>
      </c>
      <c r="C53" s="156" t="s">
        <v>100</v>
      </c>
      <c r="D53" s="382"/>
      <c r="E53" s="200">
        <f t="shared" si="13"/>
        <v>0</v>
      </c>
      <c r="F53" s="138">
        <f t="shared" si="17"/>
        <v>0</v>
      </c>
      <c r="G53" s="138">
        <f>'Ctrinh-KIM SON (21-30)'!AR7</f>
        <v>0</v>
      </c>
      <c r="H53" s="138">
        <f>'Ctrinh-KIM SON (21-30)'!AR14</f>
        <v>0</v>
      </c>
      <c r="I53" s="138">
        <f>'Ctrinh-KIM SON (21-30)'!AR21</f>
        <v>0</v>
      </c>
      <c r="J53" s="138">
        <f>'Ctrinh-KIM SON (21-30)'!AR28</f>
        <v>0</v>
      </c>
      <c r="K53" s="138">
        <f>'Ctrinh-KIM SON (21-30)'!AR35</f>
        <v>0</v>
      </c>
      <c r="L53" s="138">
        <f>'Ctrinh-KIM SON (21-30)'!AR42</f>
        <v>0</v>
      </c>
      <c r="M53" s="138">
        <f>'Ctrinh-KIM SON (21-30)'!AR49</f>
        <v>0</v>
      </c>
      <c r="N53" s="220">
        <f>'Ctrinh-KIM SON (21-30)'!AI63</f>
        <v>0</v>
      </c>
      <c r="O53" s="138">
        <f>'Ctrinh-KIM SON (21-30)'!AR63</f>
        <v>0</v>
      </c>
      <c r="P53" s="138">
        <f>'Ctrinh-KIM SON (21-30)'!AR70</f>
        <v>0</v>
      </c>
      <c r="Q53" s="138">
        <f>'Ctrinh-KIM SON (21-30)'!AR77</f>
        <v>0</v>
      </c>
      <c r="R53" s="200">
        <f>SUM(T53:AB53,AX53:BE53,AT53:AV53)</f>
        <v>0</v>
      </c>
      <c r="S53" s="145"/>
      <c r="T53" s="138">
        <f>'Ctrinh-KIM SON (21-30)'!AR84</f>
        <v>0</v>
      </c>
      <c r="U53" s="138">
        <f>'Ctrinh-KIM SON (21-30)'!AR91</f>
        <v>0</v>
      </c>
      <c r="V53" s="138">
        <f>'Ctrinh-KIM SON (21-30)'!AR98</f>
        <v>0</v>
      </c>
      <c r="W53" s="138">
        <f>'Ctrinh-KIM SON (21-30)'!AR105</f>
        <v>0</v>
      </c>
      <c r="X53" s="138">
        <f>'Ctrinh-KIM SON (21-30)'!AR112</f>
        <v>0</v>
      </c>
      <c r="Y53" s="138">
        <f>'Ctrinh-KIM SON (21-30)'!AR120</f>
        <v>0</v>
      </c>
      <c r="Z53" s="138">
        <f>'Ctrinh-KIM SON (21-30)'!AR127</f>
        <v>0</v>
      </c>
      <c r="AA53" s="138">
        <f>'Ctrinh-KIM SON (21-30)'!AR134</f>
        <v>0</v>
      </c>
      <c r="AB53" s="263">
        <f t="shared" si="23"/>
        <v>0</v>
      </c>
      <c r="AC53" s="263"/>
      <c r="AD53" s="138">
        <f>'Ctrinh-KIM SON (21-30)'!AR142</f>
        <v>0</v>
      </c>
      <c r="AE53" s="138">
        <f>'Ctrinh-KIM SON (21-30)'!AR175</f>
        <v>0</v>
      </c>
      <c r="AF53" s="138">
        <f>'Ctrinh-KIM SON (21-30)'!AR194</f>
        <v>0</v>
      </c>
      <c r="AG53" s="138">
        <f>'Ctrinh-KIM SON (21-30)'!AR198</f>
        <v>0</v>
      </c>
      <c r="AH53" s="138">
        <f>'Ctrinh-KIM SON (21-30)'!AR202</f>
        <v>0</v>
      </c>
      <c r="AI53" s="138">
        <f>'Ctrinh-KIM SON (21-30)'!AR206</f>
        <v>0</v>
      </c>
      <c r="AJ53" s="138">
        <f>'Ctrinh-KIM SON (21-30)'!AR210</f>
        <v>0</v>
      </c>
      <c r="AK53" s="138">
        <f>'Ctrinh-KIM SON (21-30)'!AR215</f>
        <v>0</v>
      </c>
      <c r="AL53" s="138">
        <f>'Ctrinh-KIM SON (21-30)'!AR219</f>
        <v>0</v>
      </c>
      <c r="AM53" s="138">
        <f>'Ctrinh-KIM SON (21-30)'!AR226</f>
        <v>0</v>
      </c>
      <c r="AN53" s="138">
        <f>'Ctrinh-KIM SON (21-30)'!AR233</f>
        <v>0</v>
      </c>
      <c r="AO53" s="138">
        <f>'Ctrinh-KIM SON (21-30)'!AR240</f>
        <v>0</v>
      </c>
      <c r="AP53" s="138">
        <f>'Ctrinh-KIM SON (21-30)'!AR247</f>
        <v>0</v>
      </c>
      <c r="AQ53" s="138">
        <f>'Ctrinh-KIM SON (21-30)'!AR254</f>
        <v>0</v>
      </c>
      <c r="AR53" s="138">
        <f>'Ctrinh-KIM SON (21-30)'!AR258</f>
        <v>0</v>
      </c>
      <c r="AS53" s="138">
        <f>'Ctrinh-KIM SON (21-30)'!AR262</f>
        <v>0</v>
      </c>
      <c r="AT53" s="220">
        <f>'Ctrinh-KIM SON (21-30)'!AR266</f>
        <v>0</v>
      </c>
      <c r="AU53" s="138">
        <f>'Ctrinh-KIM SON (21-30)'!AR273</f>
        <v>0</v>
      </c>
      <c r="AV53" s="138">
        <f>'Ctrinh-KIM SON (21-30)'!AR281</f>
        <v>0</v>
      </c>
      <c r="AW53" s="155">
        <f>$D53-$BH53</f>
        <v>0</v>
      </c>
      <c r="AX53" s="138">
        <f>'Ctrinh-KIM SON (21-30)'!AR295</f>
        <v>0</v>
      </c>
      <c r="AY53" s="138">
        <f>'Ctrinh-KIM SON (21-30)'!AR302</f>
        <v>0</v>
      </c>
      <c r="AZ53" s="138">
        <f>'Ctrinh-KIM SON (21-30)'!AR309</f>
        <v>0</v>
      </c>
      <c r="BA53" s="138">
        <f>'Ctrinh-KIM SON (21-30)'!AR316</f>
        <v>0</v>
      </c>
      <c r="BB53" s="138">
        <f>'Ctrinh-KIM SON (21-30)'!AR323</f>
        <v>0</v>
      </c>
      <c r="BC53" s="138">
        <f>'Ctrinh-KIM SON (21-30)'!AR330</f>
        <v>0</v>
      </c>
      <c r="BD53" s="138">
        <f>'Ctrinh-KIM SON (21-30)'!AR337</f>
        <v>0</v>
      </c>
      <c r="BE53" s="138">
        <f>'Ctrinh-KIM SON (21-30)'!AR344</f>
        <v>0</v>
      </c>
      <c r="BF53" s="145">
        <f>'Ctrinh-KIM SON (21-30)'!AR351</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'Ctrinh-KIM SON (21-30)'!AS7</f>
        <v>0</v>
      </c>
      <c r="H54" s="138">
        <f>'Ctrinh-KIM SON (21-30)'!AS14</f>
        <v>0</v>
      </c>
      <c r="I54" s="138">
        <f>'Ctrinh-KIM SON (21-30)'!AS21</f>
        <v>0</v>
      </c>
      <c r="J54" s="138">
        <f>'Ctrinh-KIM SON (21-30)'!AS28</f>
        <v>0</v>
      </c>
      <c r="K54" s="138">
        <f>'Ctrinh-KIM SON (21-30)'!AS35</f>
        <v>0</v>
      </c>
      <c r="L54" s="138">
        <f>'Ctrinh-KIM SON (21-30)'!AS42</f>
        <v>0</v>
      </c>
      <c r="M54" s="138">
        <f>'Ctrinh-KIM SON (21-30)'!AS49</f>
        <v>0</v>
      </c>
      <c r="N54" s="220">
        <f>'Ctrinh-KIM SON (21-30)'!AR63</f>
        <v>0</v>
      </c>
      <c r="O54" s="138">
        <f>'Ctrinh-KIM SON (21-30)'!AS63</f>
        <v>0</v>
      </c>
      <c r="P54" s="138">
        <f>'Ctrinh-KIM SON (21-30)'!AS70</f>
        <v>0</v>
      </c>
      <c r="Q54" s="138">
        <f>'Ctrinh-KIM SON (21-30)'!AS77</f>
        <v>0</v>
      </c>
      <c r="R54" s="200">
        <f>SUM(T54:AB54,AY54:BE54,AT54:AW54)</f>
        <v>0</v>
      </c>
      <c r="S54" s="145"/>
      <c r="T54" s="138">
        <f>'Ctrinh-KIM SON (21-30)'!AS84</f>
        <v>0</v>
      </c>
      <c r="U54" s="138">
        <f>'Ctrinh-KIM SON (21-30)'!AS91</f>
        <v>0</v>
      </c>
      <c r="V54" s="138">
        <f>'Ctrinh-KIM SON (21-30)'!AS98</f>
        <v>0</v>
      </c>
      <c r="W54" s="138">
        <f>'Ctrinh-KIM SON (21-30)'!AS105</f>
        <v>0</v>
      </c>
      <c r="X54" s="138">
        <f>'Ctrinh-KIM SON (21-30)'!AS112</f>
        <v>0</v>
      </c>
      <c r="Y54" s="138">
        <f>'Ctrinh-KIM SON (21-30)'!AS120</f>
        <v>0</v>
      </c>
      <c r="Z54" s="138">
        <f>'Ctrinh-KIM SON (21-30)'!AS127</f>
        <v>0</v>
      </c>
      <c r="AA54" s="138">
        <f>'Ctrinh-KIM SON (21-30)'!AS134</f>
        <v>0</v>
      </c>
      <c r="AB54" s="263">
        <f t="shared" si="23"/>
        <v>0</v>
      </c>
      <c r="AC54" s="263"/>
      <c r="AD54" s="138">
        <f>'Ctrinh-KIM SON (21-30)'!AS142</f>
        <v>0</v>
      </c>
      <c r="AE54" s="138">
        <f>'Ctrinh-KIM SON (21-30)'!AS175</f>
        <v>0</v>
      </c>
      <c r="AF54" s="138">
        <f>'Ctrinh-KIM SON (21-30)'!AS194</f>
        <v>0</v>
      </c>
      <c r="AG54" s="138">
        <f>'Ctrinh-KIM SON (21-30)'!AS198</f>
        <v>0</v>
      </c>
      <c r="AH54" s="138">
        <f>'Ctrinh-KIM SON (21-30)'!AS202</f>
        <v>0</v>
      </c>
      <c r="AI54" s="138">
        <f>'Ctrinh-KIM SON (21-30)'!AS206</f>
        <v>0</v>
      </c>
      <c r="AJ54" s="138">
        <f>'Ctrinh-KIM SON (21-30)'!AS210</f>
        <v>0</v>
      </c>
      <c r="AK54" s="138">
        <f>'Ctrinh-KIM SON (21-30)'!AS215</f>
        <v>0</v>
      </c>
      <c r="AL54" s="138">
        <f>'Ctrinh-KIM SON (21-30)'!AS219</f>
        <v>0</v>
      </c>
      <c r="AM54" s="138">
        <f>'Ctrinh-KIM SON (21-30)'!AS226</f>
        <v>0</v>
      </c>
      <c r="AN54" s="138">
        <f>'Ctrinh-KIM SON (21-30)'!AS233</f>
        <v>0</v>
      </c>
      <c r="AO54" s="138">
        <f>'Ctrinh-KIM SON (21-30)'!AS240</f>
        <v>0</v>
      </c>
      <c r="AP54" s="138">
        <f>'Ctrinh-KIM SON (21-30)'!AS247</f>
        <v>0</v>
      </c>
      <c r="AQ54" s="138">
        <f>'Ctrinh-KIM SON (21-30)'!AS254</f>
        <v>0</v>
      </c>
      <c r="AR54" s="138">
        <f>'Ctrinh-KIM SON (21-30)'!AS258</f>
        <v>0</v>
      </c>
      <c r="AS54" s="138">
        <f>'Ctrinh-KIM SON (21-30)'!AS262</f>
        <v>0</v>
      </c>
      <c r="AT54" s="220">
        <f>'Ctrinh-KIM SON (21-30)'!AS266</f>
        <v>0</v>
      </c>
      <c r="AU54" s="138">
        <f>'Ctrinh-KIM SON (21-30)'!AS273</f>
        <v>0</v>
      </c>
      <c r="AV54" s="138">
        <f>'Ctrinh-KIM SON (21-30)'!AS281</f>
        <v>0</v>
      </c>
      <c r="AW54" s="138">
        <f>'Ctrinh-KIM SON (21-30)'!AS288</f>
        <v>0</v>
      </c>
      <c r="AX54" s="155">
        <f>$D54-$BH54</f>
        <v>0</v>
      </c>
      <c r="AY54" s="138">
        <f>'Ctrinh-KIM SON (21-30)'!AS302</f>
        <v>0</v>
      </c>
      <c r="AZ54" s="138">
        <f>'Ctrinh-KIM SON (21-30)'!AS309</f>
        <v>0</v>
      </c>
      <c r="BA54" s="138">
        <f>'Ctrinh-KIM SON (21-30)'!AS316</f>
        <v>0</v>
      </c>
      <c r="BB54" s="138">
        <f>'Ctrinh-KIM SON (21-30)'!AS323</f>
        <v>0</v>
      </c>
      <c r="BC54" s="138">
        <f>'Ctrinh-KIM SON (21-30)'!AS330</f>
        <v>0</v>
      </c>
      <c r="BD54" s="138">
        <f>'Ctrinh-KIM SON (21-30)'!AS337</f>
        <v>0</v>
      </c>
      <c r="BE54" s="138">
        <f>'Ctrinh-KIM SON (21-30)'!AS344</f>
        <v>0</v>
      </c>
      <c r="BF54" s="145">
        <f>'Ctrinh-KIM SON (21-30)'!AS351</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382"/>
      <c r="E55" s="200">
        <f t="shared" si="13"/>
        <v>0</v>
      </c>
      <c r="F55" s="138">
        <f t="shared" si="17"/>
        <v>0</v>
      </c>
      <c r="G55" s="138">
        <f>'Ctrinh-KIM SON (21-30)'!AT7</f>
        <v>0</v>
      </c>
      <c r="H55" s="138">
        <f>'Ctrinh-KIM SON (21-30)'!AT14</f>
        <v>0</v>
      </c>
      <c r="I55" s="138">
        <f>'Ctrinh-KIM SON (21-30)'!AT21</f>
        <v>0</v>
      </c>
      <c r="J55" s="138">
        <f>'Ctrinh-KIM SON (21-30)'!AT28</f>
        <v>0</v>
      </c>
      <c r="K55" s="138">
        <f>'Ctrinh-KIM SON (21-30)'!AT35</f>
        <v>0</v>
      </c>
      <c r="L55" s="138">
        <f>'Ctrinh-KIM SON (21-30)'!AT42</f>
        <v>0</v>
      </c>
      <c r="M55" s="138">
        <f>'Ctrinh-KIM SON (21-30)'!AT49</f>
        <v>0</v>
      </c>
      <c r="N55" s="220">
        <f>'Ctrinh-KIM SON (21-30)'!AS63</f>
        <v>0</v>
      </c>
      <c r="O55" s="138">
        <f>'Ctrinh-KIM SON (21-30)'!AT63</f>
        <v>0</v>
      </c>
      <c r="P55" s="138">
        <f>'Ctrinh-KIM SON (21-30)'!AT70</f>
        <v>0</v>
      </c>
      <c r="Q55" s="138">
        <f>'Ctrinh-KIM SON (21-30)'!AT77</f>
        <v>0</v>
      </c>
      <c r="R55" s="200">
        <f>SUM(T55:AB55,AZ55:BE55,AT55:AX55)</f>
        <v>0</v>
      </c>
      <c r="S55" s="145"/>
      <c r="T55" s="138">
        <f>'Ctrinh-KIM SON (21-30)'!AT84</f>
        <v>0</v>
      </c>
      <c r="U55" s="138">
        <f>'Ctrinh-KIM SON (21-30)'!AT91</f>
        <v>0</v>
      </c>
      <c r="V55" s="138">
        <f>'Ctrinh-KIM SON (21-30)'!AT98</f>
        <v>0</v>
      </c>
      <c r="W55" s="138">
        <f>'Ctrinh-KIM SON (21-30)'!AT105</f>
        <v>0</v>
      </c>
      <c r="X55" s="138">
        <f>'Ctrinh-KIM SON (21-30)'!AT112</f>
        <v>0</v>
      </c>
      <c r="Y55" s="138">
        <f>'Ctrinh-KIM SON (21-30)'!AT120</f>
        <v>0</v>
      </c>
      <c r="Z55" s="138">
        <f>'Ctrinh-KIM SON (21-30)'!AT127</f>
        <v>0</v>
      </c>
      <c r="AA55" s="138">
        <f>'Ctrinh-KIM SON (21-30)'!AT134</f>
        <v>0</v>
      </c>
      <c r="AB55" s="263">
        <f t="shared" si="23"/>
        <v>0</v>
      </c>
      <c r="AC55" s="263"/>
      <c r="AD55" s="138">
        <f>'Ctrinh-KIM SON (21-30)'!AT142</f>
        <v>0</v>
      </c>
      <c r="AE55" s="138">
        <f>'Ctrinh-KIM SON (21-30)'!AT175</f>
        <v>0</v>
      </c>
      <c r="AF55" s="138">
        <f>'Ctrinh-KIM SON (21-30)'!AT194</f>
        <v>0</v>
      </c>
      <c r="AG55" s="138">
        <f>'Ctrinh-KIM SON (21-30)'!AT198</f>
        <v>0</v>
      </c>
      <c r="AH55" s="138">
        <f>'Ctrinh-KIM SON (21-30)'!AT202</f>
        <v>0</v>
      </c>
      <c r="AI55" s="138">
        <f>'Ctrinh-KIM SON (21-30)'!AT206</f>
        <v>0</v>
      </c>
      <c r="AJ55" s="138">
        <f>'Ctrinh-KIM SON (21-30)'!AT210</f>
        <v>0</v>
      </c>
      <c r="AK55" s="138">
        <f>'Ctrinh-KIM SON (21-30)'!AT215</f>
        <v>0</v>
      </c>
      <c r="AL55" s="138">
        <f>'Ctrinh-KIM SON (21-30)'!AT219</f>
        <v>0</v>
      </c>
      <c r="AM55" s="138">
        <f>'Ctrinh-KIM SON (21-30)'!AT226</f>
        <v>0</v>
      </c>
      <c r="AN55" s="138">
        <f>'Ctrinh-KIM SON (21-30)'!AT233</f>
        <v>0</v>
      </c>
      <c r="AO55" s="138">
        <f>'Ctrinh-KIM SON (21-30)'!AT240</f>
        <v>0</v>
      </c>
      <c r="AP55" s="138">
        <f>'Ctrinh-KIM SON (21-30)'!AT247</f>
        <v>0</v>
      </c>
      <c r="AQ55" s="138">
        <f>'Ctrinh-KIM SON (21-30)'!AT254</f>
        <v>0</v>
      </c>
      <c r="AR55" s="138">
        <f>'Ctrinh-KIM SON (21-30)'!AT258</f>
        <v>0</v>
      </c>
      <c r="AS55" s="138">
        <f>'Ctrinh-KIM SON (21-30)'!AT262</f>
        <v>0</v>
      </c>
      <c r="AT55" s="220">
        <f>'Ctrinh-KIM SON (21-30)'!AT266</f>
        <v>0</v>
      </c>
      <c r="AU55" s="138">
        <f>'Ctrinh-KIM SON (21-30)'!AT273</f>
        <v>0</v>
      </c>
      <c r="AV55" s="138">
        <f>'Ctrinh-KIM SON (21-30)'!AT281</f>
        <v>0</v>
      </c>
      <c r="AW55" s="138">
        <f>'Ctrinh-KIM SON (21-30)'!AT288</f>
        <v>0</v>
      </c>
      <c r="AX55" s="138">
        <f>'Ctrinh-KIM SON (21-30)'!AT295</f>
        <v>0</v>
      </c>
      <c r="AY55" s="155">
        <f>$D55-$BH55</f>
        <v>0</v>
      </c>
      <c r="AZ55" s="138">
        <f>'Ctrinh-KIM SON (21-30)'!AT309</f>
        <v>0</v>
      </c>
      <c r="BA55" s="138">
        <f>'Ctrinh-KIM SON (21-30)'!AT316</f>
        <v>0</v>
      </c>
      <c r="BB55" s="138">
        <f>'Ctrinh-KIM SON (21-30)'!AT323</f>
        <v>0</v>
      </c>
      <c r="BC55" s="138">
        <f>'Ctrinh-KIM SON (21-30)'!AT330</f>
        <v>0</v>
      </c>
      <c r="BD55" s="138">
        <f>'Ctrinh-KIM SON (21-30)'!AT337</f>
        <v>0</v>
      </c>
      <c r="BE55" s="138">
        <f>'Ctrinh-KIM SON (21-30)'!AT344</f>
        <v>0</v>
      </c>
      <c r="BF55" s="145">
        <f>'Ctrinh-KIM SON (21-30)'!AT351</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'Ctrinh-KIM SON (21-30)'!AU7</f>
        <v>0</v>
      </c>
      <c r="H56" s="138">
        <f>'Ctrinh-KIM SON (21-30)'!AU14</f>
        <v>0</v>
      </c>
      <c r="I56" s="138">
        <f>'Ctrinh-KIM SON (21-30)'!AU21</f>
        <v>0</v>
      </c>
      <c r="J56" s="138">
        <f>'Ctrinh-KIM SON (21-30)'!AU28</f>
        <v>0</v>
      </c>
      <c r="K56" s="138">
        <f>'Ctrinh-KIM SON (21-30)'!AU35</f>
        <v>0</v>
      </c>
      <c r="L56" s="138">
        <f>'Ctrinh-KIM SON (21-30)'!AU42</f>
        <v>0</v>
      </c>
      <c r="M56" s="138">
        <f>'Ctrinh-KIM SON (21-30)'!AU49</f>
        <v>0</v>
      </c>
      <c r="N56" s="220">
        <f>'Ctrinh-KIM SON (21-30)'!AT63</f>
        <v>0</v>
      </c>
      <c r="O56" s="138">
        <f>'Ctrinh-KIM SON (21-30)'!AU63</f>
        <v>0</v>
      </c>
      <c r="P56" s="138">
        <f>'Ctrinh-KIM SON (21-30)'!AU70</f>
        <v>0</v>
      </c>
      <c r="Q56" s="138">
        <f>'Ctrinh-KIM SON (21-30)'!AU77</f>
        <v>0</v>
      </c>
      <c r="R56" s="200">
        <f>SUM(T56:AB56,BA56:BE56,AT56:AY56)</f>
        <v>0</v>
      </c>
      <c r="S56" s="145"/>
      <c r="T56" s="138">
        <f>'Ctrinh-KIM SON (21-30)'!AU84</f>
        <v>0</v>
      </c>
      <c r="U56" s="138">
        <f>'Ctrinh-KIM SON (21-30)'!AU91</f>
        <v>0</v>
      </c>
      <c r="V56" s="138">
        <f>'Ctrinh-KIM SON (21-30)'!AU98</f>
        <v>0</v>
      </c>
      <c r="W56" s="138">
        <f>'Ctrinh-KIM SON (21-30)'!AU105</f>
        <v>0</v>
      </c>
      <c r="X56" s="138">
        <f>'Ctrinh-KIM SON (21-30)'!AU112</f>
        <v>0</v>
      </c>
      <c r="Y56" s="138">
        <f>'Ctrinh-KIM SON (21-30)'!AU120</f>
        <v>0</v>
      </c>
      <c r="Z56" s="138">
        <f>'Ctrinh-KIM SON (21-30)'!AU127</f>
        <v>0</v>
      </c>
      <c r="AA56" s="138">
        <f>'Ctrinh-KIM SON (21-30)'!AU134</f>
        <v>0</v>
      </c>
      <c r="AB56" s="263">
        <f t="shared" si="23"/>
        <v>0</v>
      </c>
      <c r="AC56" s="263"/>
      <c r="AD56" s="138">
        <f>'Ctrinh-KIM SON (21-30)'!AU142</f>
        <v>0</v>
      </c>
      <c r="AE56" s="138">
        <f>'Ctrinh-KIM SON (21-30)'!AU175</f>
        <v>0</v>
      </c>
      <c r="AF56" s="138">
        <f>'Ctrinh-KIM SON (21-30)'!AU194</f>
        <v>0</v>
      </c>
      <c r="AG56" s="138">
        <f>'Ctrinh-KIM SON (21-30)'!AU198</f>
        <v>0</v>
      </c>
      <c r="AH56" s="138">
        <f>'Ctrinh-KIM SON (21-30)'!AU202</f>
        <v>0</v>
      </c>
      <c r="AI56" s="138">
        <f>'Ctrinh-KIM SON (21-30)'!AU206</f>
        <v>0</v>
      </c>
      <c r="AJ56" s="138">
        <f>'Ctrinh-KIM SON (21-30)'!AU210</f>
        <v>0</v>
      </c>
      <c r="AK56" s="138">
        <f>'Ctrinh-KIM SON (21-30)'!AU215</f>
        <v>0</v>
      </c>
      <c r="AL56" s="138">
        <f>'Ctrinh-KIM SON (21-30)'!AU219</f>
        <v>0</v>
      </c>
      <c r="AM56" s="138">
        <f>'Ctrinh-KIM SON (21-30)'!AU226</f>
        <v>0</v>
      </c>
      <c r="AN56" s="138">
        <f>'Ctrinh-KIM SON (21-30)'!AU233</f>
        <v>0</v>
      </c>
      <c r="AO56" s="138">
        <f>'Ctrinh-KIM SON (21-30)'!AU240</f>
        <v>0</v>
      </c>
      <c r="AP56" s="138">
        <f>'Ctrinh-KIM SON (21-30)'!AU247</f>
        <v>0</v>
      </c>
      <c r="AQ56" s="138">
        <f>'Ctrinh-KIM SON (21-30)'!AU254</f>
        <v>0</v>
      </c>
      <c r="AR56" s="138">
        <f>'Ctrinh-KIM SON (21-30)'!AU258</f>
        <v>0</v>
      </c>
      <c r="AS56" s="138">
        <f>'Ctrinh-KIM SON (21-30)'!AU262</f>
        <v>0</v>
      </c>
      <c r="AT56" s="220">
        <f>'Ctrinh-KIM SON (21-30)'!AU266</f>
        <v>0</v>
      </c>
      <c r="AU56" s="138">
        <f>'Ctrinh-KIM SON (21-30)'!AU273</f>
        <v>0</v>
      </c>
      <c r="AV56" s="138">
        <f>'Ctrinh-KIM SON (21-30)'!AU281</f>
        <v>0</v>
      </c>
      <c r="AW56" s="138">
        <f>'Ctrinh-KIM SON (21-30)'!AU288</f>
        <v>0</v>
      </c>
      <c r="AX56" s="138">
        <f>'Ctrinh-KIM SON (21-30)'!AU295</f>
        <v>0</v>
      </c>
      <c r="AY56" s="138">
        <f>'Ctrinh-KIM SON (21-30)'!AU302</f>
        <v>0</v>
      </c>
      <c r="AZ56" s="155">
        <f>$D56-$BH56</f>
        <v>0</v>
      </c>
      <c r="BA56" s="138">
        <f>'Ctrinh-KIM SON (21-30)'!AU316</f>
        <v>0</v>
      </c>
      <c r="BB56" s="138">
        <f>'Ctrinh-KIM SON (21-30)'!AU323</f>
        <v>0</v>
      </c>
      <c r="BC56" s="138">
        <f>'Ctrinh-KIM SON (21-30)'!AU330</f>
        <v>0</v>
      </c>
      <c r="BD56" s="138">
        <f>'Ctrinh-KIM SON (21-30)'!AU337</f>
        <v>0</v>
      </c>
      <c r="BE56" s="138">
        <f>'Ctrinh-KIM SON (21-30)'!AU344</f>
        <v>0</v>
      </c>
      <c r="BF56" s="145">
        <f>'Ctrinh-KIM SON (21-30)'!AU351</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'Ctrinh-KIM SON (21-30)'!AV7</f>
        <v>0</v>
      </c>
      <c r="H57" s="138">
        <f>'Ctrinh-KIM SON (21-30)'!AV14</f>
        <v>0</v>
      </c>
      <c r="I57" s="138">
        <f>'Ctrinh-KIM SON (21-30)'!AV21</f>
        <v>0</v>
      </c>
      <c r="J57" s="138">
        <f>'Ctrinh-KIM SON (21-30)'!AV28</f>
        <v>0</v>
      </c>
      <c r="K57" s="138">
        <f>'Ctrinh-KIM SON (21-30)'!AV35</f>
        <v>0</v>
      </c>
      <c r="L57" s="138">
        <f>'Ctrinh-KIM SON (21-30)'!AV42</f>
        <v>0</v>
      </c>
      <c r="M57" s="138">
        <f>'Ctrinh-KIM SON (21-30)'!AV49</f>
        <v>0</v>
      </c>
      <c r="N57" s="220">
        <f>'Ctrinh-KIM SON (21-30)'!AU63</f>
        <v>0</v>
      </c>
      <c r="O57" s="138">
        <f>'Ctrinh-KIM SON (21-30)'!AV63</f>
        <v>0</v>
      </c>
      <c r="P57" s="138">
        <f>'Ctrinh-KIM SON (21-30)'!AV70</f>
        <v>0</v>
      </c>
      <c r="Q57" s="138">
        <f>'Ctrinh-KIM SON (21-30)'!AV77</f>
        <v>0</v>
      </c>
      <c r="R57" s="200">
        <f>SUM(T57:AB57,BB57:BE57,AT57:AZ57)</f>
        <v>0</v>
      </c>
      <c r="S57" s="145"/>
      <c r="T57" s="138">
        <f>'Ctrinh-KIM SON (21-30)'!AV84</f>
        <v>0</v>
      </c>
      <c r="U57" s="138">
        <f>'Ctrinh-KIM SON (21-30)'!AV91</f>
        <v>0</v>
      </c>
      <c r="V57" s="138">
        <f>'Ctrinh-KIM SON (21-30)'!AV98</f>
        <v>0</v>
      </c>
      <c r="W57" s="138">
        <f>'Ctrinh-KIM SON (21-30)'!AV105</f>
        <v>0</v>
      </c>
      <c r="X57" s="138">
        <f>'Ctrinh-KIM SON (21-30)'!AV112</f>
        <v>0</v>
      </c>
      <c r="Y57" s="138">
        <f>'Ctrinh-KIM SON (21-30)'!AV120</f>
        <v>0</v>
      </c>
      <c r="Z57" s="138">
        <f>'Ctrinh-KIM SON (21-30)'!AV127</f>
        <v>0</v>
      </c>
      <c r="AA57" s="138">
        <f>'Ctrinh-KIM SON (21-30)'!AV134</f>
        <v>0</v>
      </c>
      <c r="AB57" s="263">
        <f t="shared" si="23"/>
        <v>0</v>
      </c>
      <c r="AC57" s="263"/>
      <c r="AD57" s="138">
        <f>'Ctrinh-KIM SON (21-30)'!AV142</f>
        <v>0</v>
      </c>
      <c r="AE57" s="138">
        <f>'Ctrinh-KIM SON (21-30)'!AV175</f>
        <v>0</v>
      </c>
      <c r="AF57" s="138">
        <f>'Ctrinh-KIM SON (21-30)'!AV194</f>
        <v>0</v>
      </c>
      <c r="AG57" s="138">
        <f>'Ctrinh-KIM SON (21-30)'!AV198</f>
        <v>0</v>
      </c>
      <c r="AH57" s="138">
        <f>'Ctrinh-KIM SON (21-30)'!AV202</f>
        <v>0</v>
      </c>
      <c r="AI57" s="138">
        <f>'Ctrinh-KIM SON (21-30)'!AV206</f>
        <v>0</v>
      </c>
      <c r="AJ57" s="138">
        <f>'Ctrinh-KIM SON (21-30)'!AV210</f>
        <v>0</v>
      </c>
      <c r="AK57" s="138">
        <f>'Ctrinh-KIM SON (21-30)'!AV215</f>
        <v>0</v>
      </c>
      <c r="AL57" s="138">
        <f>'Ctrinh-KIM SON (21-30)'!AV219</f>
        <v>0</v>
      </c>
      <c r="AM57" s="138">
        <f>'Ctrinh-KIM SON (21-30)'!AV226</f>
        <v>0</v>
      </c>
      <c r="AN57" s="138">
        <f>'Ctrinh-KIM SON (21-30)'!AV233</f>
        <v>0</v>
      </c>
      <c r="AO57" s="138">
        <f>'Ctrinh-KIM SON (21-30)'!AV240</f>
        <v>0</v>
      </c>
      <c r="AP57" s="138">
        <f>'Ctrinh-KIM SON (21-30)'!AV247</f>
        <v>0</v>
      </c>
      <c r="AQ57" s="138">
        <f>'Ctrinh-KIM SON (21-30)'!AV254</f>
        <v>0</v>
      </c>
      <c r="AR57" s="138">
        <f>'Ctrinh-KIM SON (21-30)'!AV258</f>
        <v>0</v>
      </c>
      <c r="AS57" s="138">
        <f>'Ctrinh-KIM SON (21-30)'!AV262</f>
        <v>0</v>
      </c>
      <c r="AT57" s="220">
        <f>'Ctrinh-KIM SON (21-30)'!AV266</f>
        <v>0</v>
      </c>
      <c r="AU57" s="138">
        <f>'Ctrinh-KIM SON (21-30)'!AV273</f>
        <v>0</v>
      </c>
      <c r="AV57" s="138">
        <f>'Ctrinh-KIM SON (21-30)'!AV281</f>
        <v>0</v>
      </c>
      <c r="AW57" s="138">
        <f>'Ctrinh-KIM SON (21-30)'!AV288</f>
        <v>0</v>
      </c>
      <c r="AX57" s="138">
        <f>'Ctrinh-KIM SON (21-30)'!AV295</f>
        <v>0</v>
      </c>
      <c r="AY57" s="138">
        <f>'Ctrinh-KIM SON (21-30)'!AV302</f>
        <v>0</v>
      </c>
      <c r="AZ57" s="138">
        <f>'Ctrinh-KIM SON (21-30)'!AV309</f>
        <v>0</v>
      </c>
      <c r="BA57" s="155">
        <f>$D57-$BH57</f>
        <v>0</v>
      </c>
      <c r="BB57" s="138">
        <f>'Ctrinh-KIM SON (21-30)'!AV323</f>
        <v>0</v>
      </c>
      <c r="BC57" s="138">
        <f>'Ctrinh-KIM SON (21-30)'!AV330</f>
        <v>0</v>
      </c>
      <c r="BD57" s="138">
        <f>'Ctrinh-KIM SON (21-30)'!AV337</f>
        <v>0</v>
      </c>
      <c r="BE57" s="138">
        <f>'Ctrinh-KIM SON (21-30)'!AV344</f>
        <v>0</v>
      </c>
      <c r="BF57" s="145">
        <f>'Ctrinh-KIM SON (21-30)'!AV351</f>
        <v>0</v>
      </c>
      <c r="BG57" s="138"/>
      <c r="BH57" s="138">
        <f t="shared" si="22"/>
        <v>0</v>
      </c>
      <c r="BI57" s="146">
        <f>$BA$64-BH57</f>
        <v>0</v>
      </c>
      <c r="BJ57" s="138">
        <f t="shared" si="20"/>
        <v>0</v>
      </c>
      <c r="BK57" s="152"/>
      <c r="BL57" s="159"/>
    </row>
    <row r="58" spans="1:64" ht="15.75" customHeight="1">
      <c r="A58" s="317">
        <v>2.1800000000000002</v>
      </c>
      <c r="B58" s="157" t="s">
        <v>672</v>
      </c>
      <c r="C58" s="156" t="s">
        <v>122</v>
      </c>
      <c r="D58" s="149"/>
      <c r="E58" s="200">
        <f t="shared" si="13"/>
        <v>0</v>
      </c>
      <c r="F58" s="138">
        <f t="shared" si="17"/>
        <v>0</v>
      </c>
      <c r="G58" s="138">
        <f>'Ctrinh-KIM SON (21-30)'!AW7</f>
        <v>0</v>
      </c>
      <c r="H58" s="138">
        <f>'Ctrinh-KIM SON (21-30)'!AW14</f>
        <v>0</v>
      </c>
      <c r="I58" s="138">
        <f>'Ctrinh-KIM SON (21-30)'!AW21</f>
        <v>0</v>
      </c>
      <c r="J58" s="138">
        <f>'Ctrinh-KIM SON (21-30)'!AW28</f>
        <v>0</v>
      </c>
      <c r="K58" s="138">
        <f>'Ctrinh-KIM SON (21-30)'!AW35</f>
        <v>0</v>
      </c>
      <c r="L58" s="138">
        <f>'Ctrinh-KIM SON (21-30)'!AW42</f>
        <v>0</v>
      </c>
      <c r="M58" s="138">
        <f>'Ctrinh-KIM SON (21-30)'!AW49</f>
        <v>0</v>
      </c>
      <c r="N58" s="220">
        <f>'Ctrinh-KIM SON (21-30)'!AQ63</f>
        <v>0</v>
      </c>
      <c r="O58" s="138">
        <f>'Ctrinh-KIM SON (21-30)'!AW63</f>
        <v>0</v>
      </c>
      <c r="P58" s="138">
        <f>'Ctrinh-KIM SON (21-30)'!AW70</f>
        <v>0</v>
      </c>
      <c r="Q58" s="138">
        <f>'Ctrinh-KIM SON (21-30)'!AW77</f>
        <v>0</v>
      </c>
      <c r="R58" s="200">
        <f>SUM(T58:AB58,BC58:BE58,AT58:BA58)</f>
        <v>0</v>
      </c>
      <c r="S58" s="145"/>
      <c r="T58" s="138">
        <f>'Ctrinh-KIM SON (21-30)'!AW84</f>
        <v>0</v>
      </c>
      <c r="U58" s="138">
        <f>'Ctrinh-KIM SON (21-30)'!AW91</f>
        <v>0</v>
      </c>
      <c r="V58" s="138">
        <f>'Ctrinh-KIM SON (21-30)'!AW98</f>
        <v>0</v>
      </c>
      <c r="W58" s="138">
        <f>'Ctrinh-KIM SON (21-30)'!AW105</f>
        <v>0</v>
      </c>
      <c r="X58" s="138">
        <f>'Ctrinh-KIM SON (21-30)'!AW112</f>
        <v>0</v>
      </c>
      <c r="Y58" s="138">
        <f>'Ctrinh-KIM SON (21-30)'!AW120</f>
        <v>0</v>
      </c>
      <c r="Z58" s="138">
        <f>'Ctrinh-KIM SON (21-30)'!AW127</f>
        <v>0</v>
      </c>
      <c r="AA58" s="138">
        <f>'Ctrinh-KIM SON (21-30)'!AW134</f>
        <v>0</v>
      </c>
      <c r="AB58" s="263">
        <f t="shared" si="23"/>
        <v>0</v>
      </c>
      <c r="AC58" s="263"/>
      <c r="AD58" s="138">
        <f>'Ctrinh-KIM SON (21-30)'!AW142</f>
        <v>0</v>
      </c>
      <c r="AE58" s="138">
        <f>'Ctrinh-KIM SON (21-30)'!AW175</f>
        <v>0</v>
      </c>
      <c r="AF58" s="138">
        <f>'Ctrinh-KIM SON (21-30)'!AW194</f>
        <v>0</v>
      </c>
      <c r="AG58" s="138">
        <f>'Ctrinh-KIM SON (21-30)'!AW198</f>
        <v>0</v>
      </c>
      <c r="AH58" s="138">
        <f>'Ctrinh-KIM SON (21-30)'!AW202</f>
        <v>0</v>
      </c>
      <c r="AI58" s="138">
        <f>'Ctrinh-KIM SON (21-30)'!AW206</f>
        <v>0</v>
      </c>
      <c r="AJ58" s="138">
        <f>'Ctrinh-KIM SON (21-30)'!AW210</f>
        <v>0</v>
      </c>
      <c r="AK58" s="138">
        <f>'Ctrinh-KIM SON (21-30)'!AW215</f>
        <v>0</v>
      </c>
      <c r="AL58" s="138">
        <f>'Ctrinh-KIM SON (21-30)'!AW219</f>
        <v>0</v>
      </c>
      <c r="AM58" s="138">
        <f>'Ctrinh-KIM SON (21-30)'!AW226</f>
        <v>0</v>
      </c>
      <c r="AN58" s="138">
        <f>'Ctrinh-KIM SON (21-30)'!AW233</f>
        <v>0</v>
      </c>
      <c r="AO58" s="138">
        <f>'Ctrinh-KIM SON (21-30)'!AW240</f>
        <v>0</v>
      </c>
      <c r="AP58" s="138">
        <f>'Ctrinh-KIM SON (21-30)'!AW247</f>
        <v>0</v>
      </c>
      <c r="AQ58" s="138">
        <f>'Ctrinh-KIM SON (21-30)'!AW254</f>
        <v>0</v>
      </c>
      <c r="AR58" s="138">
        <f>'Ctrinh-KIM SON (21-30)'!AW258</f>
        <v>0</v>
      </c>
      <c r="AS58" s="138">
        <f>'Ctrinh-KIM SON (21-30)'!AW262</f>
        <v>0</v>
      </c>
      <c r="AT58" s="220">
        <f>'Ctrinh-KIM SON (21-30)'!AW266</f>
        <v>0</v>
      </c>
      <c r="AU58" s="138">
        <f>'Ctrinh-KIM SON (21-30)'!AW273</f>
        <v>0</v>
      </c>
      <c r="AV58" s="138">
        <f>'Ctrinh-KIM SON (21-30)'!AW281</f>
        <v>0</v>
      </c>
      <c r="AW58" s="138">
        <f>'Ctrinh-KIM SON (21-30)'!AW288</f>
        <v>0</v>
      </c>
      <c r="AX58" s="138">
        <f>'Ctrinh-KIM SON (21-30)'!AW295</f>
        <v>0</v>
      </c>
      <c r="AY58" s="138">
        <f>'Ctrinh-KIM SON (21-30)'!AW302</f>
        <v>0</v>
      </c>
      <c r="AZ58" s="138">
        <f>'Ctrinh-KIM SON (21-30)'!AW309</f>
        <v>0</v>
      </c>
      <c r="BA58" s="138">
        <f>'Ctrinh-KIM SON (21-30)'!AW316</f>
        <v>0</v>
      </c>
      <c r="BB58" s="155">
        <f>$D58-$BH58</f>
        <v>0</v>
      </c>
      <c r="BC58" s="138">
        <f>'Ctrinh-KIM SON (21-30)'!AW330</f>
        <v>0</v>
      </c>
      <c r="BD58" s="138">
        <f>'Ctrinh-KIM SON (21-30)'!AW337</f>
        <v>0</v>
      </c>
      <c r="BE58" s="138">
        <f>'Ctrinh-KIM SON (21-30)'!AW344</f>
        <v>0</v>
      </c>
      <c r="BF58" s="145">
        <f>'Ctrinh-KIM SON (21-30)'!AW351</f>
        <v>0</v>
      </c>
      <c r="BG58" s="138"/>
      <c r="BH58" s="138">
        <f t="shared" si="22"/>
        <v>0</v>
      </c>
      <c r="BI58" s="146">
        <f>$BB$64-BH58</f>
        <v>0</v>
      </c>
      <c r="BJ58" s="138">
        <f t="shared" si="20"/>
        <v>0</v>
      </c>
      <c r="BK58" s="152"/>
    </row>
    <row r="59" spans="1:64" ht="15.75" customHeight="1">
      <c r="A59" s="317">
        <v>2.19</v>
      </c>
      <c r="B59" s="157" t="s">
        <v>140</v>
      </c>
      <c r="C59" s="156" t="s">
        <v>123</v>
      </c>
      <c r="D59" s="384"/>
      <c r="E59" s="200">
        <f t="shared" si="13"/>
        <v>0</v>
      </c>
      <c r="F59" s="138">
        <f t="shared" si="17"/>
        <v>0</v>
      </c>
      <c r="G59" s="138">
        <f>'Ctrinh-KIM SON (21-30)'!AX7</f>
        <v>0</v>
      </c>
      <c r="H59" s="138">
        <f>'Ctrinh-KIM SON (21-30)'!AX14</f>
        <v>0</v>
      </c>
      <c r="I59" s="138">
        <f>'Ctrinh-KIM SON (21-30)'!AX21</f>
        <v>0</v>
      </c>
      <c r="J59" s="138">
        <f>'Ctrinh-KIM SON (21-30)'!AX28</f>
        <v>0</v>
      </c>
      <c r="K59" s="138">
        <f>'Ctrinh-KIM SON (21-30)'!AX35</f>
        <v>0</v>
      </c>
      <c r="L59" s="138">
        <f>'Ctrinh-KIM SON (21-30)'!AX42</f>
        <v>0</v>
      </c>
      <c r="M59" s="138">
        <f>'Ctrinh-KIM SON (21-30)'!AX49</f>
        <v>0</v>
      </c>
      <c r="N59" s="220">
        <f>'Ctrinh-KIM SON (21-30)'!AW63</f>
        <v>0</v>
      </c>
      <c r="O59" s="138">
        <f>'Ctrinh-KIM SON (21-30)'!AX63</f>
        <v>0</v>
      </c>
      <c r="P59" s="138">
        <f>'Ctrinh-KIM SON (21-30)'!AX70</f>
        <v>0</v>
      </c>
      <c r="Q59" s="138">
        <f>'Ctrinh-KIM SON (21-30)'!AX77</f>
        <v>0</v>
      </c>
      <c r="R59" s="200">
        <f>SUM(T59:AB59,BD59:BE59,AT59:BB59)</f>
        <v>0</v>
      </c>
      <c r="S59" s="145"/>
      <c r="T59" s="138">
        <f>'Ctrinh-KIM SON (21-30)'!AX84</f>
        <v>0</v>
      </c>
      <c r="U59" s="138">
        <f>'Ctrinh-KIM SON (21-30)'!AX91</f>
        <v>0</v>
      </c>
      <c r="V59" s="138">
        <f>'Ctrinh-KIM SON (21-30)'!AX98</f>
        <v>0</v>
      </c>
      <c r="W59" s="138">
        <f>'Ctrinh-KIM SON (21-30)'!AX105</f>
        <v>0</v>
      </c>
      <c r="X59" s="138">
        <f>'Ctrinh-KIM SON (21-30)'!AX112</f>
        <v>0</v>
      </c>
      <c r="Y59" s="138">
        <f>'Ctrinh-KIM SON (21-30)'!AX120</f>
        <v>0</v>
      </c>
      <c r="Z59" s="138">
        <f>'Ctrinh-KIM SON (21-30)'!AX127</f>
        <v>0</v>
      </c>
      <c r="AA59" s="138">
        <f>'Ctrinh-KIM SON (21-30)'!AX134</f>
        <v>0</v>
      </c>
      <c r="AB59" s="263">
        <f t="shared" si="23"/>
        <v>0</v>
      </c>
      <c r="AC59" s="263"/>
      <c r="AD59" s="138">
        <f>'Ctrinh-KIM SON (21-30)'!AX142</f>
        <v>0</v>
      </c>
      <c r="AE59" s="138">
        <f>'Ctrinh-KIM SON (21-30)'!AX175</f>
        <v>0</v>
      </c>
      <c r="AF59" s="138">
        <f>'Ctrinh-KIM SON (21-30)'!AX194</f>
        <v>0</v>
      </c>
      <c r="AG59" s="138">
        <f>'Ctrinh-KIM SON (21-30)'!AX198</f>
        <v>0</v>
      </c>
      <c r="AH59" s="138">
        <f>'Ctrinh-KIM SON (21-30)'!AX202</f>
        <v>0</v>
      </c>
      <c r="AI59" s="138">
        <f>'Ctrinh-KIM SON (21-30)'!AX206</f>
        <v>0</v>
      </c>
      <c r="AJ59" s="138">
        <f>'Ctrinh-KIM SON (21-30)'!AX210</f>
        <v>0</v>
      </c>
      <c r="AK59" s="138">
        <f>'Ctrinh-KIM SON (21-30)'!AX215</f>
        <v>0</v>
      </c>
      <c r="AL59" s="138">
        <f>'Ctrinh-KIM SON (21-30)'!AX219</f>
        <v>0</v>
      </c>
      <c r="AM59" s="138">
        <f>'Ctrinh-KIM SON (21-30)'!AX226</f>
        <v>0</v>
      </c>
      <c r="AN59" s="138">
        <f>'Ctrinh-KIM SON (21-30)'!AX233</f>
        <v>0</v>
      </c>
      <c r="AO59" s="138">
        <f>'Ctrinh-KIM SON (21-30)'!AX240</f>
        <v>0</v>
      </c>
      <c r="AP59" s="138">
        <f>'Ctrinh-KIM SON (21-30)'!AX247</f>
        <v>0</v>
      </c>
      <c r="AQ59" s="138">
        <f>'Ctrinh-KIM SON (21-30)'!AX254</f>
        <v>0</v>
      </c>
      <c r="AR59" s="138">
        <f>'Ctrinh-KIM SON (21-30)'!AX258</f>
        <v>0</v>
      </c>
      <c r="AS59" s="138">
        <f>'Ctrinh-KIM SON (21-30)'!AX262</f>
        <v>0</v>
      </c>
      <c r="AT59" s="220">
        <f>'Ctrinh-KIM SON (21-30)'!AX266</f>
        <v>0</v>
      </c>
      <c r="AU59" s="138">
        <f>'Ctrinh-KIM SON (21-30)'!AX273</f>
        <v>0</v>
      </c>
      <c r="AV59" s="138">
        <f>'Ctrinh-KIM SON (21-30)'!AX281</f>
        <v>0</v>
      </c>
      <c r="AW59" s="138">
        <f>'Ctrinh-KIM SON (21-30)'!AX288</f>
        <v>0</v>
      </c>
      <c r="AX59" s="138">
        <f>'Ctrinh-KIM SON (21-30)'!AX295</f>
        <v>0</v>
      </c>
      <c r="AY59" s="138">
        <f>'Ctrinh-KIM SON (21-30)'!AX302</f>
        <v>0</v>
      </c>
      <c r="AZ59" s="138">
        <f>'Ctrinh-KIM SON (21-30)'!AX309</f>
        <v>0</v>
      </c>
      <c r="BA59" s="138">
        <f>'Ctrinh-KIM SON (21-30)'!AX316</f>
        <v>0</v>
      </c>
      <c r="BB59" s="138">
        <f>'Ctrinh-KIM SON (21-30)'!AX323</f>
        <v>0</v>
      </c>
      <c r="BC59" s="155">
        <f>$D59-$BH59</f>
        <v>0</v>
      </c>
      <c r="BD59" s="138">
        <f>'Ctrinh-KIM SON (21-30)'!AX337</f>
        <v>0</v>
      </c>
      <c r="BE59" s="138">
        <f>'Ctrinh-KIM SON (21-30)'!AX344</f>
        <v>0</v>
      </c>
      <c r="BF59" s="145">
        <f>'Ctrinh-KIM SON (21-30)'!AX351</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'Ctrinh-KIM SON (21-30)'!AY7</f>
        <v>0</v>
      </c>
      <c r="H60" s="138">
        <f>'Ctrinh-KIM SON (21-30)'!AY14</f>
        <v>0</v>
      </c>
      <c r="I60" s="138">
        <f>'Ctrinh-KIM SON (21-30)'!AY21</f>
        <v>0</v>
      </c>
      <c r="J60" s="138">
        <f>'Ctrinh-KIM SON (21-30)'!AY28</f>
        <v>0</v>
      </c>
      <c r="K60" s="138">
        <f>'Ctrinh-KIM SON (21-30)'!AY35</f>
        <v>0</v>
      </c>
      <c r="L60" s="138">
        <f>'Ctrinh-KIM SON (21-30)'!AY42</f>
        <v>0</v>
      </c>
      <c r="M60" s="138">
        <f>'Ctrinh-KIM SON (21-30)'!AY49</f>
        <v>0</v>
      </c>
      <c r="N60" s="220">
        <f>'Ctrinh-KIM SON (21-30)'!AX63</f>
        <v>0</v>
      </c>
      <c r="O60" s="138">
        <f>'Ctrinh-KIM SON (21-30)'!AY63</f>
        <v>0</v>
      </c>
      <c r="P60" s="138">
        <f>'Ctrinh-KIM SON (21-30)'!AY70</f>
        <v>0</v>
      </c>
      <c r="Q60" s="138">
        <f>'Ctrinh-KIM SON (21-30)'!AY77</f>
        <v>0</v>
      </c>
      <c r="R60" s="200">
        <f>SUM(T60:AB60,BE60,AT60:BC60)</f>
        <v>0</v>
      </c>
      <c r="S60" s="145"/>
      <c r="T60" s="138">
        <f>'Ctrinh-KIM SON (21-30)'!AY84</f>
        <v>0</v>
      </c>
      <c r="U60" s="138">
        <f>'Ctrinh-KIM SON (21-30)'!AY91</f>
        <v>0</v>
      </c>
      <c r="V60" s="138">
        <f>'Ctrinh-KIM SON (21-30)'!AY98</f>
        <v>0</v>
      </c>
      <c r="W60" s="138">
        <f>'Ctrinh-KIM SON (21-30)'!AY105</f>
        <v>0</v>
      </c>
      <c r="X60" s="138">
        <f>'Ctrinh-KIM SON (21-30)'!AY112</f>
        <v>0</v>
      </c>
      <c r="Y60" s="138">
        <f>'Ctrinh-KIM SON (21-30)'!AY120</f>
        <v>0</v>
      </c>
      <c r="Z60" s="138">
        <f>'Ctrinh-KIM SON (21-30)'!AY127</f>
        <v>0</v>
      </c>
      <c r="AA60" s="138">
        <f>'Ctrinh-KIM SON (21-30)'!AY134</f>
        <v>0</v>
      </c>
      <c r="AB60" s="263">
        <f t="shared" si="23"/>
        <v>0</v>
      </c>
      <c r="AC60" s="263"/>
      <c r="AD60" s="138">
        <f>'Ctrinh-KIM SON (21-30)'!AY142</f>
        <v>0</v>
      </c>
      <c r="AE60" s="138">
        <f>'Ctrinh-KIM SON (21-30)'!AY175</f>
        <v>0</v>
      </c>
      <c r="AF60" s="138">
        <f>'Ctrinh-KIM SON (21-30)'!AY194</f>
        <v>0</v>
      </c>
      <c r="AG60" s="138">
        <f>'Ctrinh-KIM SON (21-30)'!AY198</f>
        <v>0</v>
      </c>
      <c r="AH60" s="138">
        <f>'Ctrinh-KIM SON (21-30)'!AY202</f>
        <v>0</v>
      </c>
      <c r="AI60" s="138">
        <f>'Ctrinh-KIM SON (21-30)'!AY206</f>
        <v>0</v>
      </c>
      <c r="AJ60" s="138">
        <f>'Ctrinh-KIM SON (21-30)'!AY210</f>
        <v>0</v>
      </c>
      <c r="AK60" s="138">
        <f>'Ctrinh-KIM SON (21-30)'!AY215</f>
        <v>0</v>
      </c>
      <c r="AL60" s="138">
        <f>'Ctrinh-KIM SON (21-30)'!AY219</f>
        <v>0</v>
      </c>
      <c r="AM60" s="138">
        <f>'Ctrinh-KIM SON (21-30)'!AY226</f>
        <v>0</v>
      </c>
      <c r="AN60" s="138">
        <f>'Ctrinh-KIM SON (21-30)'!AY233</f>
        <v>0</v>
      </c>
      <c r="AO60" s="138">
        <f>'Ctrinh-KIM SON (21-30)'!AY240</f>
        <v>0</v>
      </c>
      <c r="AP60" s="138">
        <f>'Ctrinh-KIM SON (21-30)'!AY247</f>
        <v>0</v>
      </c>
      <c r="AQ60" s="138">
        <f>'Ctrinh-KIM SON (21-30)'!AY254</f>
        <v>0</v>
      </c>
      <c r="AR60" s="138">
        <f>'Ctrinh-KIM SON (21-30)'!AY258</f>
        <v>0</v>
      </c>
      <c r="AS60" s="138">
        <f>'Ctrinh-KIM SON (21-30)'!AY262</f>
        <v>0</v>
      </c>
      <c r="AT60" s="220">
        <f>'Ctrinh-KIM SON (21-30)'!AY266</f>
        <v>0</v>
      </c>
      <c r="AU60" s="138">
        <f>'Ctrinh-KIM SON (21-30)'!AY273</f>
        <v>0</v>
      </c>
      <c r="AV60" s="138">
        <f>'Ctrinh-KIM SON (21-30)'!AY281</f>
        <v>0</v>
      </c>
      <c r="AW60" s="138">
        <f>'Ctrinh-KIM SON (21-30)'!AY288</f>
        <v>0</v>
      </c>
      <c r="AX60" s="138">
        <f>'Ctrinh-KIM SON (21-30)'!AY295</f>
        <v>0</v>
      </c>
      <c r="AY60" s="138">
        <f>'Ctrinh-KIM SON (21-30)'!AY302</f>
        <v>0</v>
      </c>
      <c r="AZ60" s="138">
        <f>'Ctrinh-KIM SON (21-30)'!AY309</f>
        <v>0</v>
      </c>
      <c r="BA60" s="138">
        <f>'Ctrinh-KIM SON (21-30)'!AY316</f>
        <v>0</v>
      </c>
      <c r="BB60" s="138">
        <f>'Ctrinh-KIM SON (21-30)'!AY323</f>
        <v>0</v>
      </c>
      <c r="BC60" s="138">
        <f>'Ctrinh-KIM SON (21-30)'!AY330</f>
        <v>0</v>
      </c>
      <c r="BD60" s="155">
        <f>$D60-$BH60</f>
        <v>0</v>
      </c>
      <c r="BE60" s="138">
        <f>'Ctrinh-KIM SON (21-30)'!AY344</f>
        <v>0</v>
      </c>
      <c r="BF60" s="145">
        <f>'Ctrinh-KIM SON (21-30)'!AY351</f>
        <v>0</v>
      </c>
      <c r="BG60" s="138"/>
      <c r="BH60" s="138">
        <f t="shared" si="22"/>
        <v>0</v>
      </c>
      <c r="BI60" s="146">
        <f>$BD$64-BH60</f>
        <v>0</v>
      </c>
      <c r="BJ60" s="138">
        <f t="shared" si="20"/>
        <v>0</v>
      </c>
      <c r="BK60" s="152"/>
    </row>
    <row r="61" spans="1:64" ht="15.75" customHeight="1">
      <c r="A61" s="317">
        <v>2.21</v>
      </c>
      <c r="B61" s="157" t="s">
        <v>126</v>
      </c>
      <c r="C61" s="156" t="s">
        <v>127</v>
      </c>
      <c r="D61" s="149"/>
      <c r="E61" s="200">
        <f t="shared" si="13"/>
        <v>0</v>
      </c>
      <c r="F61" s="138">
        <f t="shared" si="17"/>
        <v>0</v>
      </c>
      <c r="G61" s="154">
        <f>'Ctrinh-KIM SON (21-30)'!AZ7</f>
        <v>0</v>
      </c>
      <c r="H61" s="138">
        <f>'Ctrinh-KIM SON (21-30)'!AZ14</f>
        <v>0</v>
      </c>
      <c r="I61" s="138">
        <f>'Ctrinh-KIM SON (21-30)'!AZ21</f>
        <v>0</v>
      </c>
      <c r="J61" s="138">
        <f>'Ctrinh-KIM SON (21-30)'!AZ28</f>
        <v>0</v>
      </c>
      <c r="K61" s="138">
        <f>'Ctrinh-KIM SON (21-30)'!AZ35</f>
        <v>0</v>
      </c>
      <c r="L61" s="138">
        <f>'Ctrinh-KIM SON (21-30)'!AZ42</f>
        <v>0</v>
      </c>
      <c r="M61" s="138">
        <f>'Ctrinh-KIM SON (21-30)'!AZ49</f>
        <v>0</v>
      </c>
      <c r="N61" s="220">
        <f>'Ctrinh-KIM SON (21-30)'!AY63</f>
        <v>0</v>
      </c>
      <c r="O61" s="138">
        <f>'Ctrinh-KIM SON (21-30)'!AZ63</f>
        <v>0</v>
      </c>
      <c r="P61" s="138">
        <f>'Ctrinh-KIM SON (21-30)'!AZ70</f>
        <v>0</v>
      </c>
      <c r="Q61" s="138">
        <f>'Ctrinh-KIM SON (21-30)'!AZ77</f>
        <v>0</v>
      </c>
      <c r="R61" s="200">
        <f>SUM(T61:AB61,AT61:BD61,)</f>
        <v>0</v>
      </c>
      <c r="S61" s="145"/>
      <c r="T61" s="138">
        <f>'Ctrinh-KIM SON (21-30)'!AZ84</f>
        <v>0</v>
      </c>
      <c r="U61" s="138">
        <f>'Ctrinh-KIM SON (21-30)'!AZ91</f>
        <v>0</v>
      </c>
      <c r="V61" s="138">
        <f>'Ctrinh-KIM SON (21-30)'!AZ98</f>
        <v>0</v>
      </c>
      <c r="W61" s="138">
        <f>'Ctrinh-KIM SON (21-30)'!AZ105</f>
        <v>0</v>
      </c>
      <c r="X61" s="138">
        <f>'Ctrinh-KIM SON (21-30)'!AZ112</f>
        <v>0</v>
      </c>
      <c r="Y61" s="138">
        <f>'Ctrinh-KIM SON (21-30)'!AZ120</f>
        <v>0</v>
      </c>
      <c r="Z61" s="138">
        <f>'Ctrinh-KIM SON (21-30)'!AZ127</f>
        <v>0</v>
      </c>
      <c r="AA61" s="138">
        <f>'Ctrinh-KIM SON (21-30)'!AZ134</f>
        <v>0</v>
      </c>
      <c r="AB61" s="263">
        <f t="shared" si="23"/>
        <v>0</v>
      </c>
      <c r="AC61" s="263"/>
      <c r="AD61" s="138">
        <f>'Ctrinh-KIM SON (21-30)'!AZ142</f>
        <v>0</v>
      </c>
      <c r="AE61" s="138">
        <f>'Ctrinh-KIM SON (21-30)'!AZ175</f>
        <v>0</v>
      </c>
      <c r="AF61" s="138">
        <f>'Ctrinh-KIM SON (21-30)'!AZ194</f>
        <v>0</v>
      </c>
      <c r="AG61" s="138">
        <f>'Ctrinh-KIM SON (21-30)'!AZ198</f>
        <v>0</v>
      </c>
      <c r="AH61" s="138">
        <f>'Ctrinh-KIM SON (21-30)'!AZ202</f>
        <v>0</v>
      </c>
      <c r="AI61" s="138">
        <f>'Ctrinh-KIM SON (21-30)'!AZ206</f>
        <v>0</v>
      </c>
      <c r="AJ61" s="138">
        <f>'Ctrinh-KIM SON (21-30)'!AZ210</f>
        <v>0</v>
      </c>
      <c r="AK61" s="138">
        <f>'Ctrinh-KIM SON (21-30)'!AZ215</f>
        <v>0</v>
      </c>
      <c r="AL61" s="138">
        <f>'Ctrinh-KIM SON (21-30)'!AZ219</f>
        <v>0</v>
      </c>
      <c r="AM61" s="138">
        <f>'Ctrinh-KIM SON (21-30)'!AZ226</f>
        <v>0</v>
      </c>
      <c r="AN61" s="138">
        <f>'Ctrinh-KIM SON (21-30)'!AZ233</f>
        <v>0</v>
      </c>
      <c r="AO61" s="138">
        <f>'Ctrinh-KIM SON (21-30)'!AZ240</f>
        <v>0</v>
      </c>
      <c r="AP61" s="138">
        <f>'Ctrinh-KIM SON (21-30)'!AZ247</f>
        <v>0</v>
      </c>
      <c r="AQ61" s="138">
        <f>'Ctrinh-KIM SON (21-30)'!AZ254</f>
        <v>0</v>
      </c>
      <c r="AR61" s="138">
        <f>'Ctrinh-KIM SON (21-30)'!AZ258</f>
        <v>0</v>
      </c>
      <c r="AS61" s="138">
        <f>'Ctrinh-KIM SON (21-30)'!AZ262</f>
        <v>0</v>
      </c>
      <c r="AT61" s="220">
        <f>'Ctrinh-KIM SON (21-30)'!AZ266</f>
        <v>0</v>
      </c>
      <c r="AU61" s="138">
        <f>'Ctrinh-KIM SON (21-30)'!AZ273</f>
        <v>0</v>
      </c>
      <c r="AV61" s="138">
        <f>'Ctrinh-KIM SON (21-30)'!AZ281</f>
        <v>0</v>
      </c>
      <c r="AW61" s="138">
        <f>'Ctrinh-KIM SON (21-30)'!AZ288</f>
        <v>0</v>
      </c>
      <c r="AX61" s="138">
        <f>'Ctrinh-KIM SON (21-30)'!AZ295</f>
        <v>0</v>
      </c>
      <c r="AY61" s="138">
        <f>'Ctrinh-KIM SON (21-30)'!AZ302</f>
        <v>0</v>
      </c>
      <c r="AZ61" s="138">
        <f>'Ctrinh-KIM SON (21-30)'!AZ309</f>
        <v>0</v>
      </c>
      <c r="BA61" s="138">
        <f>'Ctrinh-KIM SON (21-30)'!AZ316</f>
        <v>0</v>
      </c>
      <c r="BB61" s="138">
        <f>'Ctrinh-KIM SON (21-30)'!AZ323</f>
        <v>0</v>
      </c>
      <c r="BC61" s="138">
        <f>'Ctrinh-KIM SON (21-30)'!AZ330</f>
        <v>0</v>
      </c>
      <c r="BD61" s="138">
        <f>'Ctrinh-KIM SON (21-30)'!AZ337</f>
        <v>0</v>
      </c>
      <c r="BE61" s="155">
        <f>$D61-$BH61</f>
        <v>0</v>
      </c>
      <c r="BF61" s="145">
        <f>'Ctrinh-KIM SON (21-30)'!AZ351</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'Ctrinh-KIM SON (21-30)'!BA7</f>
        <v>0</v>
      </c>
      <c r="H62" s="145">
        <f>'Ctrinh-KIM SON (21-30)'!BA14</f>
        <v>0</v>
      </c>
      <c r="I62" s="145">
        <f>'Ctrinh-KIM SON (21-30)'!BA21</f>
        <v>0</v>
      </c>
      <c r="J62" s="145">
        <f>'Ctrinh-KIM SON (21-30)'!BA28</f>
        <v>0</v>
      </c>
      <c r="K62" s="145">
        <f>'Ctrinh-KIM SON (21-30)'!BA35</f>
        <v>0</v>
      </c>
      <c r="L62" s="145">
        <f>'Ctrinh-KIM SON (21-30)'!BA42</f>
        <v>0</v>
      </c>
      <c r="M62" s="145">
        <f>'Ctrinh-KIM SON (21-30)'!BA49</f>
        <v>0</v>
      </c>
      <c r="N62" s="229">
        <f>'Ctrinh-KIM SON (21-30)'!AZ63</f>
        <v>0</v>
      </c>
      <c r="O62" s="145">
        <f>'Ctrinh-KIM SON (21-30)'!BA63</f>
        <v>0</v>
      </c>
      <c r="P62" s="145">
        <f>'Ctrinh-KIM SON (21-30)'!BA70</f>
        <v>0</v>
      </c>
      <c r="Q62" s="145">
        <f>'Ctrinh-KIM SON (21-30)'!BA77</f>
        <v>0</v>
      </c>
      <c r="R62" s="200">
        <f>SUM(T62:AB62,AT62:BE62,)</f>
        <v>0</v>
      </c>
      <c r="S62" s="145"/>
      <c r="T62" s="145">
        <f>'Ctrinh-KIM SON (21-30)'!BA84</f>
        <v>0</v>
      </c>
      <c r="U62" s="145">
        <f>'Ctrinh-KIM SON (21-30)'!BA91</f>
        <v>0</v>
      </c>
      <c r="V62" s="145">
        <f>'Ctrinh-KIM SON (21-30)'!BA98</f>
        <v>0</v>
      </c>
      <c r="W62" s="145">
        <f>'Ctrinh-KIM SON (21-30)'!BA105</f>
        <v>0</v>
      </c>
      <c r="X62" s="145">
        <f>'Ctrinh-KIM SON (21-30)'!BA112</f>
        <v>0</v>
      </c>
      <c r="Y62" s="145">
        <f>'Ctrinh-KIM SON (21-30)'!BA120</f>
        <v>0</v>
      </c>
      <c r="Z62" s="145">
        <f>'Ctrinh-KIM SON (21-30)'!BA127</f>
        <v>0</v>
      </c>
      <c r="AA62" s="145">
        <f>'Ctrinh-KIM SON (21-30)'!BA134</f>
        <v>0</v>
      </c>
      <c r="AB62" s="263">
        <f t="shared" si="23"/>
        <v>0</v>
      </c>
      <c r="AC62" s="263"/>
      <c r="AD62" s="145">
        <f>'Ctrinh-KIM SON (21-30)'!BA142</f>
        <v>0</v>
      </c>
      <c r="AE62" s="145">
        <f>'Ctrinh-KIM SON (21-30)'!BA175</f>
        <v>0</v>
      </c>
      <c r="AF62" s="145">
        <f>'Ctrinh-KIM SON (21-30)'!BA194</f>
        <v>0</v>
      </c>
      <c r="AG62" s="145">
        <f>'Ctrinh-KIM SON (21-30)'!BA198</f>
        <v>0</v>
      </c>
      <c r="AH62" s="145">
        <f>'Ctrinh-KIM SON (21-30)'!BA202</f>
        <v>0</v>
      </c>
      <c r="AI62" s="145">
        <f>'Ctrinh-KIM SON (21-30)'!BA206</f>
        <v>0</v>
      </c>
      <c r="AJ62" s="145">
        <f>'Ctrinh-KIM SON (21-30)'!BA210</f>
        <v>0</v>
      </c>
      <c r="AK62" s="145">
        <f>'Ctrinh-KIM SON (21-30)'!BA215</f>
        <v>0</v>
      </c>
      <c r="AL62" s="145">
        <f>'Ctrinh-KIM SON (21-30)'!BA219</f>
        <v>0</v>
      </c>
      <c r="AM62" s="145">
        <f>'Ctrinh-KIM SON (21-30)'!BA226</f>
        <v>0</v>
      </c>
      <c r="AN62" s="145">
        <f>'Ctrinh-KIM SON (21-30)'!BA233</f>
        <v>0</v>
      </c>
      <c r="AO62" s="145">
        <f>'Ctrinh-KIM SON (21-30)'!BA240</f>
        <v>0</v>
      </c>
      <c r="AP62" s="145">
        <f>'Ctrinh-KIM SON (21-30)'!BA247</f>
        <v>0</v>
      </c>
      <c r="AQ62" s="145">
        <f>'Ctrinh-KIM SON (21-30)'!BA254</f>
        <v>0</v>
      </c>
      <c r="AR62" s="145">
        <f>'Ctrinh-KIM SON (21-30)'!BA258</f>
        <v>0</v>
      </c>
      <c r="AS62" s="145">
        <f>'Ctrinh-KIM SON (21-30)'!BA262</f>
        <v>0</v>
      </c>
      <c r="AT62" s="229">
        <f>'Ctrinh-KIM SON (21-30)'!BA266</f>
        <v>0</v>
      </c>
      <c r="AU62" s="145">
        <f>'Ctrinh-KIM SON (21-30)'!BA273</f>
        <v>0</v>
      </c>
      <c r="AV62" s="145">
        <f>'Ctrinh-KIM SON (21-30)'!BA281</f>
        <v>0</v>
      </c>
      <c r="AW62" s="145">
        <f>'Ctrinh-KIM SON (21-30)'!BA288</f>
        <v>0</v>
      </c>
      <c r="AX62" s="145">
        <f>'Ctrinh-KIM SON (21-30)'!BA295</f>
        <v>0</v>
      </c>
      <c r="AY62" s="145">
        <f>'Ctrinh-KIM SON (21-30)'!BA302</f>
        <v>0</v>
      </c>
      <c r="AZ62" s="145">
        <f>'Ctrinh-KIM SON (21-30)'!BA309</f>
        <v>0</v>
      </c>
      <c r="BA62" s="145">
        <f>'Ctrinh-KIM SON (21-30)'!BA316</f>
        <v>0</v>
      </c>
      <c r="BB62" s="145">
        <f>'Ctrinh-KIM SON (21-30)'!BA323</f>
        <v>0</v>
      </c>
      <c r="BC62" s="145">
        <f>'Ctrinh-KIM SON (21-30)'!BA330</f>
        <v>0</v>
      </c>
      <c r="BD62" s="145">
        <f>'Ctrinh-KIM SON (21-30)'!BA337</f>
        <v>0</v>
      </c>
      <c r="BE62" s="145">
        <f>'Ctrinh-KIM SON (21-30)'!BA344</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78888888888888897" right="0" top="0.359027777777778" bottom="0" header="0" footer="0"/>
  <pageSetup paperSize="8" scale="77" orientation="landscape" horizontalDpi="300" verticalDpi="30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1">
    <tabColor rgb="FF00B050"/>
  </sheetPr>
  <dimension ref="A1:BG338"/>
  <sheetViews>
    <sheetView zoomScale="55" zoomScaleNormal="55" workbookViewId="0">
      <pane xSplit="2" ySplit="4" topLeftCell="C5" activePane="bottomRight" state="frozen"/>
      <selection pane="topRight" activeCell="C1" sqref="C1"/>
      <selection pane="bottomLeft" activeCell="A5" sqref="A5"/>
      <selection pane="bottomRight" activeCell="G15" sqref="G15"/>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s="43" customFormat="1"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49"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80"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80" t="s">
        <v>646</v>
      </c>
      <c r="AH4" s="114" t="s">
        <v>92</v>
      </c>
      <c r="AI4" s="114" t="s">
        <v>97</v>
      </c>
      <c r="AJ4" s="114" t="s">
        <v>114</v>
      </c>
      <c r="AK4" s="114" t="s">
        <v>116</v>
      </c>
      <c r="AL4" s="280" t="s">
        <v>79</v>
      </c>
      <c r="AM4" s="120" t="s">
        <v>81</v>
      </c>
      <c r="AN4" s="610" t="s">
        <v>91</v>
      </c>
      <c r="AO4" s="603"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s="43" customFormat="1" ht="20.100000000000001" customHeight="1">
      <c r="A5" s="111"/>
      <c r="B5" s="278" t="s">
        <v>141</v>
      </c>
      <c r="C5" s="279"/>
      <c r="D5" s="279">
        <f>SUBTOTAL(9,D7,D14,D21,D28,D35,D42,D49,D63,D70,D77,D84,D91,D98,D105,D112,D120,D127,D134,D142,D171,D175,D179,D183,D188,D192,D196,D200,D207,D214,D221,D228,D235,D239,D243,D247,D254,D261,D268,D275,D282,D289,D296,D303,D310,D317,D324,D331)</f>
        <v>0</v>
      </c>
      <c r="E5" s="279">
        <f t="shared" ref="E5:BA5" si="0">SUBTOTAL(9,E7,E14,E21,E28,E35,E42,E49,E63,E70,E77,E84,E91,E98,E105,E112,E120,E127,E134,E142,E171,E175,E179,E183,E188,E192,E196,E200,E207,E214,E221,E228,E235,E239,E243,E247,E254,E261,E268,E275,E282,E289,E296,E303,E310,E317,E324,E331)</f>
        <v>0</v>
      </c>
      <c r="F5" s="279">
        <f t="shared" si="0"/>
        <v>0</v>
      </c>
      <c r="G5" s="279">
        <f t="shared" si="0"/>
        <v>0</v>
      </c>
      <c r="H5" s="279">
        <f t="shared" si="0"/>
        <v>0</v>
      </c>
      <c r="I5" s="279">
        <f t="shared" si="0"/>
        <v>0</v>
      </c>
      <c r="J5" s="279">
        <f t="shared" si="0"/>
        <v>0</v>
      </c>
      <c r="K5" s="279">
        <f t="shared" si="0"/>
        <v>0</v>
      </c>
      <c r="L5" s="279">
        <f t="shared" si="0"/>
        <v>0</v>
      </c>
      <c r="M5" s="279">
        <f t="shared" si="0"/>
        <v>0</v>
      </c>
      <c r="N5" s="279">
        <f t="shared" si="0"/>
        <v>0</v>
      </c>
      <c r="O5" s="279">
        <f t="shared" si="0"/>
        <v>0</v>
      </c>
      <c r="P5" s="279">
        <f t="shared" si="0"/>
        <v>0</v>
      </c>
      <c r="Q5" s="279">
        <f t="shared" si="0"/>
        <v>0</v>
      </c>
      <c r="R5" s="279">
        <f t="shared" si="0"/>
        <v>0</v>
      </c>
      <c r="S5" s="279">
        <f t="shared" si="0"/>
        <v>0</v>
      </c>
      <c r="T5" s="279">
        <f t="shared" si="0"/>
        <v>0</v>
      </c>
      <c r="U5" s="279">
        <f t="shared" si="0"/>
        <v>0</v>
      </c>
      <c r="V5" s="279">
        <f t="shared" si="0"/>
        <v>0</v>
      </c>
      <c r="W5" s="279">
        <f t="shared" si="0"/>
        <v>0</v>
      </c>
      <c r="X5" s="279">
        <f t="shared" si="0"/>
        <v>0</v>
      </c>
      <c r="Y5" s="279">
        <f t="shared" si="0"/>
        <v>0</v>
      </c>
      <c r="Z5" s="279">
        <f t="shared" si="0"/>
        <v>0</v>
      </c>
      <c r="AA5" s="279">
        <f t="shared" si="0"/>
        <v>0</v>
      </c>
      <c r="AB5" s="279">
        <f t="shared" si="0"/>
        <v>0</v>
      </c>
      <c r="AC5" s="279">
        <f t="shared" si="0"/>
        <v>0</v>
      </c>
      <c r="AD5" s="279">
        <f t="shared" si="0"/>
        <v>0</v>
      </c>
      <c r="AE5" s="279">
        <f t="shared" si="0"/>
        <v>0</v>
      </c>
      <c r="AF5" s="279">
        <f t="shared" si="0"/>
        <v>0</v>
      </c>
      <c r="AG5" s="279">
        <f t="shared" si="0"/>
        <v>0</v>
      </c>
      <c r="AH5" s="279">
        <f t="shared" si="0"/>
        <v>0</v>
      </c>
      <c r="AI5" s="279">
        <f t="shared" si="0"/>
        <v>0</v>
      </c>
      <c r="AJ5" s="279">
        <f t="shared" si="0"/>
        <v>0</v>
      </c>
      <c r="AK5" s="279">
        <f t="shared" si="0"/>
        <v>0</v>
      </c>
      <c r="AL5" s="279">
        <f t="shared" si="0"/>
        <v>0</v>
      </c>
      <c r="AM5" s="279">
        <f t="shared" si="0"/>
        <v>0</v>
      </c>
      <c r="AN5" s="279">
        <f t="shared" si="0"/>
        <v>0</v>
      </c>
      <c r="AO5" s="279">
        <f t="shared" si="0"/>
        <v>0</v>
      </c>
      <c r="AP5" s="279">
        <f t="shared" si="0"/>
        <v>0</v>
      </c>
      <c r="AQ5" s="279">
        <f t="shared" si="0"/>
        <v>0</v>
      </c>
      <c r="AR5" s="279">
        <f t="shared" si="0"/>
        <v>0</v>
      </c>
      <c r="AS5" s="279">
        <f t="shared" si="0"/>
        <v>0</v>
      </c>
      <c r="AT5" s="279">
        <f t="shared" si="0"/>
        <v>0</v>
      </c>
      <c r="AU5" s="279">
        <f t="shared" si="0"/>
        <v>0</v>
      </c>
      <c r="AV5" s="279">
        <f t="shared" si="0"/>
        <v>0</v>
      </c>
      <c r="AW5" s="279">
        <f t="shared" si="0"/>
        <v>0</v>
      </c>
      <c r="AX5" s="279">
        <f t="shared" si="0"/>
        <v>0</v>
      </c>
      <c r="AY5" s="279">
        <f t="shared" si="0"/>
        <v>0</v>
      </c>
      <c r="AZ5" s="279">
        <f t="shared" si="0"/>
        <v>0</v>
      </c>
      <c r="BA5" s="279">
        <f t="shared" si="0"/>
        <v>0</v>
      </c>
      <c r="BB5" s="58" t="s">
        <v>231</v>
      </c>
      <c r="BC5" s="110"/>
      <c r="BD5" s="109"/>
      <c r="BE5" s="85">
        <v>2016</v>
      </c>
      <c r="BF5" s="85"/>
      <c r="BG5" s="85"/>
    </row>
    <row r="6" spans="1:59" s="108" customFormat="1" ht="22.2" customHeight="1">
      <c r="A6" s="346">
        <v>1</v>
      </c>
      <c r="B6" s="65" t="s">
        <v>688</v>
      </c>
      <c r="C6" s="611"/>
      <c r="D6" s="611">
        <f>D11+D18+D25+D32+D39+D46+D53+D60+D67+D74+D81+D88+D95+D102+D109+D117+D124+D131+D138+D143+D172+D176+D180+D184+D189+D193+D197+D204+D211+D218+D225+D232+D251+D258+D265+D272+D279+D286+D293+D300+D307+D314+D321+D328+D335+D236+D240+D244</f>
        <v>0</v>
      </c>
      <c r="E6" s="611">
        <f t="shared" ref="E6:BA6" si="1">E11+E18+E25+E32+E39+E46+E53+E60+E67+E74+E81+E88+E95+E102+E109+E117+E124+E131+E138+E143+E172+E176+E180+E184+E189+E193+E197+E204+E211+E218+E225+E232+E251+E258+E265+E272+E279+E286+E293+E300+E307+E314+E321+E328+E335+E236+E240+E244</f>
        <v>0</v>
      </c>
      <c r="F6" s="611">
        <f t="shared" si="1"/>
        <v>0</v>
      </c>
      <c r="G6" s="611">
        <f t="shared" si="1"/>
        <v>0</v>
      </c>
      <c r="H6" s="611">
        <f t="shared" si="1"/>
        <v>0</v>
      </c>
      <c r="I6" s="611">
        <f t="shared" si="1"/>
        <v>0</v>
      </c>
      <c r="J6" s="611">
        <f t="shared" si="1"/>
        <v>0</v>
      </c>
      <c r="K6" s="611">
        <f t="shared" si="1"/>
        <v>0</v>
      </c>
      <c r="L6" s="611">
        <f t="shared" si="1"/>
        <v>0</v>
      </c>
      <c r="M6" s="611">
        <f t="shared" si="1"/>
        <v>0</v>
      </c>
      <c r="N6" s="611">
        <f t="shared" si="1"/>
        <v>0</v>
      </c>
      <c r="O6" s="611">
        <f t="shared" si="1"/>
        <v>0</v>
      </c>
      <c r="P6" s="611">
        <f t="shared" si="1"/>
        <v>0</v>
      </c>
      <c r="Q6" s="611">
        <f t="shared" si="1"/>
        <v>0</v>
      </c>
      <c r="R6" s="611">
        <f t="shared" si="1"/>
        <v>0</v>
      </c>
      <c r="S6" s="611">
        <f t="shared" si="1"/>
        <v>0</v>
      </c>
      <c r="T6" s="611">
        <f t="shared" si="1"/>
        <v>0</v>
      </c>
      <c r="U6" s="611">
        <f t="shared" si="1"/>
        <v>0</v>
      </c>
      <c r="V6" s="611">
        <f t="shared" si="1"/>
        <v>0</v>
      </c>
      <c r="W6" s="611">
        <f t="shared" si="1"/>
        <v>0</v>
      </c>
      <c r="X6" s="611">
        <f t="shared" si="1"/>
        <v>0</v>
      </c>
      <c r="Y6" s="611">
        <f t="shared" si="1"/>
        <v>0</v>
      </c>
      <c r="Z6" s="611">
        <f t="shared" si="1"/>
        <v>0</v>
      </c>
      <c r="AA6" s="611">
        <f t="shared" si="1"/>
        <v>0</v>
      </c>
      <c r="AB6" s="611">
        <f t="shared" si="1"/>
        <v>0</v>
      </c>
      <c r="AC6" s="611">
        <f t="shared" si="1"/>
        <v>0</v>
      </c>
      <c r="AD6" s="611">
        <f t="shared" si="1"/>
        <v>0</v>
      </c>
      <c r="AE6" s="611">
        <f t="shared" si="1"/>
        <v>0</v>
      </c>
      <c r="AF6" s="611">
        <f t="shared" si="1"/>
        <v>0</v>
      </c>
      <c r="AG6" s="611">
        <f t="shared" si="1"/>
        <v>0</v>
      </c>
      <c r="AH6" s="611">
        <f t="shared" si="1"/>
        <v>0</v>
      </c>
      <c r="AI6" s="611">
        <f t="shared" si="1"/>
        <v>0</v>
      </c>
      <c r="AJ6" s="611">
        <f t="shared" si="1"/>
        <v>0</v>
      </c>
      <c r="AK6" s="611">
        <f t="shared" si="1"/>
        <v>0</v>
      </c>
      <c r="AL6" s="611">
        <f t="shared" si="1"/>
        <v>0</v>
      </c>
      <c r="AM6" s="611">
        <f t="shared" si="1"/>
        <v>0</v>
      </c>
      <c r="AN6" s="611">
        <f t="shared" si="1"/>
        <v>0</v>
      </c>
      <c r="AO6" s="611">
        <f t="shared" si="1"/>
        <v>0</v>
      </c>
      <c r="AP6" s="611">
        <f t="shared" si="1"/>
        <v>0</v>
      </c>
      <c r="AQ6" s="611">
        <f t="shared" si="1"/>
        <v>0</v>
      </c>
      <c r="AR6" s="611">
        <f t="shared" si="1"/>
        <v>0</v>
      </c>
      <c r="AS6" s="611">
        <f t="shared" si="1"/>
        <v>0</v>
      </c>
      <c r="AT6" s="611">
        <f t="shared" si="1"/>
        <v>0</v>
      </c>
      <c r="AU6" s="611">
        <f t="shared" si="1"/>
        <v>0</v>
      </c>
      <c r="AV6" s="611">
        <f t="shared" si="1"/>
        <v>0</v>
      </c>
      <c r="AW6" s="611">
        <f t="shared" si="1"/>
        <v>0</v>
      </c>
      <c r="AX6" s="611">
        <f t="shared" si="1"/>
        <v>0</v>
      </c>
      <c r="AY6" s="611">
        <f t="shared" si="1"/>
        <v>0</v>
      </c>
      <c r="AZ6" s="611">
        <f t="shared" si="1"/>
        <v>0</v>
      </c>
      <c r="BA6" s="611">
        <f t="shared" si="1"/>
        <v>0</v>
      </c>
      <c r="BB6" s="58" t="s">
        <v>231</v>
      </c>
      <c r="BC6" s="63"/>
      <c r="BD6" s="63"/>
      <c r="BE6" s="85">
        <v>2016</v>
      </c>
      <c r="BF6" s="63"/>
      <c r="BG6" s="63"/>
    </row>
    <row r="7" spans="1:59" s="108" customFormat="1" ht="22.2" customHeight="1">
      <c r="A7" s="346" t="s">
        <v>18</v>
      </c>
      <c r="B7" s="612" t="s">
        <v>479</v>
      </c>
      <c r="C7" s="611">
        <f>SUM(C8,C11)</f>
        <v>0</v>
      </c>
      <c r="D7" s="611">
        <f>SUM(D8+D11)</f>
        <v>0</v>
      </c>
      <c r="E7" s="611">
        <f t="shared" ref="E7:K7" si="2">SUM(E8,E11)</f>
        <v>0</v>
      </c>
      <c r="F7" s="611">
        <f t="shared" si="2"/>
        <v>0</v>
      </c>
      <c r="G7" s="611">
        <f t="shared" si="2"/>
        <v>0</v>
      </c>
      <c r="H7" s="611">
        <f t="shared" si="2"/>
        <v>0</v>
      </c>
      <c r="I7" s="611">
        <f t="shared" si="2"/>
        <v>0</v>
      </c>
      <c r="J7" s="611">
        <f t="shared" si="2"/>
        <v>0</v>
      </c>
      <c r="K7" s="611">
        <f t="shared" si="2"/>
        <v>0</v>
      </c>
      <c r="L7" s="611"/>
      <c r="M7" s="611">
        <f t="shared" ref="M7:AF7" si="3">SUM(M8,M11)</f>
        <v>0</v>
      </c>
      <c r="N7" s="611">
        <f t="shared" si="3"/>
        <v>0</v>
      </c>
      <c r="O7" s="611">
        <f t="shared" si="3"/>
        <v>0</v>
      </c>
      <c r="P7" s="611">
        <f t="shared" si="3"/>
        <v>0</v>
      </c>
      <c r="Q7" s="611">
        <f t="shared" si="3"/>
        <v>0</v>
      </c>
      <c r="R7" s="611">
        <f t="shared" si="3"/>
        <v>0</v>
      </c>
      <c r="S7" s="611">
        <f t="shared" si="3"/>
        <v>0</v>
      </c>
      <c r="T7" s="611">
        <f t="shared" si="3"/>
        <v>0</v>
      </c>
      <c r="U7" s="611">
        <f t="shared" si="3"/>
        <v>0</v>
      </c>
      <c r="V7" s="611">
        <f t="shared" si="3"/>
        <v>0</v>
      </c>
      <c r="W7" s="611">
        <f t="shared" si="3"/>
        <v>0</v>
      </c>
      <c r="X7" s="611">
        <f t="shared" si="3"/>
        <v>0</v>
      </c>
      <c r="Y7" s="611">
        <f t="shared" si="3"/>
        <v>0</v>
      </c>
      <c r="Z7" s="611">
        <f t="shared" si="3"/>
        <v>0</v>
      </c>
      <c r="AA7" s="611">
        <f t="shared" si="3"/>
        <v>0</v>
      </c>
      <c r="AB7" s="611">
        <f t="shared" si="3"/>
        <v>0</v>
      </c>
      <c r="AC7" s="611">
        <f t="shared" si="3"/>
        <v>0</v>
      </c>
      <c r="AD7" s="611">
        <f t="shared" si="3"/>
        <v>0</v>
      </c>
      <c r="AE7" s="611">
        <f t="shared" si="3"/>
        <v>0</v>
      </c>
      <c r="AF7" s="611">
        <f t="shared" si="3"/>
        <v>0</v>
      </c>
      <c r="AG7" s="611"/>
      <c r="AH7" s="611">
        <f t="shared" ref="AH7:BA7" si="4">SUM(AH8,AH11)</f>
        <v>0</v>
      </c>
      <c r="AI7" s="611">
        <f t="shared" si="4"/>
        <v>0</v>
      </c>
      <c r="AJ7" s="611">
        <f t="shared" si="4"/>
        <v>0</v>
      </c>
      <c r="AK7" s="611">
        <f t="shared" si="4"/>
        <v>0</v>
      </c>
      <c r="AL7" s="611">
        <f t="shared" si="4"/>
        <v>0</v>
      </c>
      <c r="AM7" s="611">
        <f t="shared" si="4"/>
        <v>0</v>
      </c>
      <c r="AN7" s="611">
        <f t="shared" si="4"/>
        <v>0</v>
      </c>
      <c r="AO7" s="611">
        <f t="shared" si="4"/>
        <v>0</v>
      </c>
      <c r="AP7" s="611">
        <f t="shared" si="4"/>
        <v>0</v>
      </c>
      <c r="AQ7" s="611">
        <f t="shared" si="4"/>
        <v>0</v>
      </c>
      <c r="AR7" s="611">
        <f t="shared" si="4"/>
        <v>0</v>
      </c>
      <c r="AS7" s="611">
        <f t="shared" si="4"/>
        <v>0</v>
      </c>
      <c r="AT7" s="611">
        <f t="shared" si="4"/>
        <v>0</v>
      </c>
      <c r="AU7" s="611">
        <f t="shared" si="4"/>
        <v>0</v>
      </c>
      <c r="AV7" s="611">
        <f t="shared" si="4"/>
        <v>0</v>
      </c>
      <c r="AW7" s="611">
        <f t="shared" si="4"/>
        <v>0</v>
      </c>
      <c r="AX7" s="611">
        <f t="shared" si="4"/>
        <v>0</v>
      </c>
      <c r="AY7" s="611">
        <f t="shared" si="4"/>
        <v>0</v>
      </c>
      <c r="AZ7" s="611">
        <f t="shared" si="4"/>
        <v>0</v>
      </c>
      <c r="BA7" s="611">
        <f t="shared" si="4"/>
        <v>0</v>
      </c>
      <c r="BB7" s="58" t="s">
        <v>231</v>
      </c>
      <c r="BC7" s="63"/>
      <c r="BD7" s="63"/>
      <c r="BE7" s="85">
        <v>2016</v>
      </c>
      <c r="BF7" s="63"/>
      <c r="BG7" s="63"/>
    </row>
    <row r="8" spans="1:59" s="613" customFormat="1" ht="22.2" customHeight="1">
      <c r="A8" s="346" t="s">
        <v>18</v>
      </c>
      <c r="B8" s="65" t="s">
        <v>480</v>
      </c>
      <c r="C8" s="611"/>
      <c r="D8" s="611">
        <f>SUM(E8:BA8)</f>
        <v>0</v>
      </c>
      <c r="E8" s="611">
        <f t="shared" ref="E8:K8" si="5">SUM(E9:E10)</f>
        <v>0</v>
      </c>
      <c r="F8" s="611">
        <f t="shared" si="5"/>
        <v>0</v>
      </c>
      <c r="G8" s="611">
        <f t="shared" si="5"/>
        <v>0</v>
      </c>
      <c r="H8" s="611">
        <f t="shared" si="5"/>
        <v>0</v>
      </c>
      <c r="I8" s="611">
        <f t="shared" si="5"/>
        <v>0</v>
      </c>
      <c r="J8" s="611">
        <f t="shared" si="5"/>
        <v>0</v>
      </c>
      <c r="K8" s="611">
        <f t="shared" si="5"/>
        <v>0</v>
      </c>
      <c r="L8" s="611"/>
      <c r="M8" s="611">
        <f t="shared" ref="M8:AF8" si="6">SUM(M9:M10)</f>
        <v>0</v>
      </c>
      <c r="N8" s="611">
        <f t="shared" si="6"/>
        <v>0</v>
      </c>
      <c r="O8" s="611">
        <f t="shared" si="6"/>
        <v>0</v>
      </c>
      <c r="P8" s="611">
        <f t="shared" si="6"/>
        <v>0</v>
      </c>
      <c r="Q8" s="611">
        <f t="shared" si="6"/>
        <v>0</v>
      </c>
      <c r="R8" s="611">
        <f t="shared" si="6"/>
        <v>0</v>
      </c>
      <c r="S8" s="611">
        <f t="shared" si="6"/>
        <v>0</v>
      </c>
      <c r="T8" s="611">
        <f t="shared" si="6"/>
        <v>0</v>
      </c>
      <c r="U8" s="611">
        <f t="shared" si="6"/>
        <v>0</v>
      </c>
      <c r="V8" s="611">
        <f t="shared" si="6"/>
        <v>0</v>
      </c>
      <c r="W8" s="611">
        <f t="shared" si="6"/>
        <v>0</v>
      </c>
      <c r="X8" s="611">
        <f t="shared" si="6"/>
        <v>0</v>
      </c>
      <c r="Y8" s="611">
        <f t="shared" si="6"/>
        <v>0</v>
      </c>
      <c r="Z8" s="611">
        <f t="shared" si="6"/>
        <v>0</v>
      </c>
      <c r="AA8" s="611">
        <f t="shared" si="6"/>
        <v>0</v>
      </c>
      <c r="AB8" s="611">
        <f t="shared" si="6"/>
        <v>0</v>
      </c>
      <c r="AC8" s="611">
        <f t="shared" si="6"/>
        <v>0</v>
      </c>
      <c r="AD8" s="611">
        <f t="shared" si="6"/>
        <v>0</v>
      </c>
      <c r="AE8" s="611">
        <f t="shared" si="6"/>
        <v>0</v>
      </c>
      <c r="AF8" s="611">
        <f t="shared" si="6"/>
        <v>0</v>
      </c>
      <c r="AG8" s="611"/>
      <c r="AH8" s="611">
        <f t="shared" ref="AH8:BA8" si="7">SUM(AH9:AH10)</f>
        <v>0</v>
      </c>
      <c r="AI8" s="611">
        <f t="shared" si="7"/>
        <v>0</v>
      </c>
      <c r="AJ8" s="611">
        <f t="shared" si="7"/>
        <v>0</v>
      </c>
      <c r="AK8" s="611">
        <f t="shared" si="7"/>
        <v>0</v>
      </c>
      <c r="AL8" s="611">
        <f t="shared" si="7"/>
        <v>0</v>
      </c>
      <c r="AM8" s="611">
        <f t="shared" si="7"/>
        <v>0</v>
      </c>
      <c r="AN8" s="611">
        <f t="shared" si="7"/>
        <v>0</v>
      </c>
      <c r="AO8" s="611">
        <f t="shared" si="7"/>
        <v>0</v>
      </c>
      <c r="AP8" s="611">
        <f t="shared" si="7"/>
        <v>0</v>
      </c>
      <c r="AQ8" s="611">
        <f t="shared" si="7"/>
        <v>0</v>
      </c>
      <c r="AR8" s="611">
        <f t="shared" si="7"/>
        <v>0</v>
      </c>
      <c r="AS8" s="611">
        <f t="shared" si="7"/>
        <v>0</v>
      </c>
      <c r="AT8" s="611">
        <f t="shared" si="7"/>
        <v>0</v>
      </c>
      <c r="AU8" s="611">
        <f t="shared" si="7"/>
        <v>0</v>
      </c>
      <c r="AV8" s="611">
        <f t="shared" si="7"/>
        <v>0</v>
      </c>
      <c r="AW8" s="611">
        <f t="shared" si="7"/>
        <v>0</v>
      </c>
      <c r="AX8" s="611">
        <f t="shared" si="7"/>
        <v>0</v>
      </c>
      <c r="AY8" s="611">
        <f t="shared" si="7"/>
        <v>0</v>
      </c>
      <c r="AZ8" s="611">
        <f t="shared" si="7"/>
        <v>0</v>
      </c>
      <c r="BA8" s="611">
        <f t="shared" si="7"/>
        <v>0</v>
      </c>
      <c r="BB8" s="58" t="s">
        <v>231</v>
      </c>
      <c r="BC8" s="63"/>
      <c r="BD8" s="63"/>
      <c r="BE8" s="85">
        <v>2016</v>
      </c>
      <c r="BF8" s="63"/>
      <c r="BG8" s="63"/>
    </row>
    <row r="9" spans="1:59" s="630" customFormat="1" ht="22.2" customHeight="1">
      <c r="A9" s="626" t="s">
        <v>18</v>
      </c>
      <c r="B9" s="672"/>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customHeight="1">
      <c r="A10" s="626" t="s">
        <v>18</v>
      </c>
      <c r="B10" s="672"/>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13" customFormat="1" ht="22.2" customHeight="1">
      <c r="A11" s="346" t="s">
        <v>18</v>
      </c>
      <c r="B11" s="65" t="s">
        <v>481</v>
      </c>
      <c r="C11" s="611"/>
      <c r="D11" s="611">
        <f>SUM(E11:BA11)</f>
        <v>0</v>
      </c>
      <c r="E11" s="611">
        <f t="shared" ref="E11:K11" si="8">SUM(E12:E13)</f>
        <v>0</v>
      </c>
      <c r="F11" s="611">
        <f t="shared" si="8"/>
        <v>0</v>
      </c>
      <c r="G11" s="611">
        <f t="shared" si="8"/>
        <v>0</v>
      </c>
      <c r="H11" s="611">
        <f t="shared" si="8"/>
        <v>0</v>
      </c>
      <c r="I11" s="611">
        <f t="shared" si="8"/>
        <v>0</v>
      </c>
      <c r="J11" s="611">
        <f t="shared" si="8"/>
        <v>0</v>
      </c>
      <c r="K11" s="611">
        <f t="shared" si="8"/>
        <v>0</v>
      </c>
      <c r="L11" s="611"/>
      <c r="M11" s="611">
        <f t="shared" ref="M11:AF11" si="9">SUM(M12:M13)</f>
        <v>0</v>
      </c>
      <c r="N11" s="611">
        <f t="shared" si="9"/>
        <v>0</v>
      </c>
      <c r="O11" s="611">
        <f t="shared" si="9"/>
        <v>0</v>
      </c>
      <c r="P11" s="611">
        <f t="shared" si="9"/>
        <v>0</v>
      </c>
      <c r="Q11" s="611">
        <f t="shared" si="9"/>
        <v>0</v>
      </c>
      <c r="R11" s="611">
        <f t="shared" si="9"/>
        <v>0</v>
      </c>
      <c r="S11" s="611">
        <f t="shared" si="9"/>
        <v>0</v>
      </c>
      <c r="T11" s="611">
        <f t="shared" si="9"/>
        <v>0</v>
      </c>
      <c r="U11" s="611">
        <f t="shared" si="9"/>
        <v>0</v>
      </c>
      <c r="V11" s="611">
        <f t="shared" si="9"/>
        <v>0</v>
      </c>
      <c r="W11" s="611">
        <f t="shared" si="9"/>
        <v>0</v>
      </c>
      <c r="X11" s="611">
        <f t="shared" si="9"/>
        <v>0</v>
      </c>
      <c r="Y11" s="611">
        <f t="shared" si="9"/>
        <v>0</v>
      </c>
      <c r="Z11" s="611">
        <f t="shared" si="9"/>
        <v>0</v>
      </c>
      <c r="AA11" s="611">
        <f t="shared" si="9"/>
        <v>0</v>
      </c>
      <c r="AB11" s="611">
        <f t="shared" si="9"/>
        <v>0</v>
      </c>
      <c r="AC11" s="611">
        <f t="shared" si="9"/>
        <v>0</v>
      </c>
      <c r="AD11" s="611">
        <f t="shared" si="9"/>
        <v>0</v>
      </c>
      <c r="AE11" s="611">
        <f t="shared" si="9"/>
        <v>0</v>
      </c>
      <c r="AF11" s="611">
        <f t="shared" si="9"/>
        <v>0</v>
      </c>
      <c r="AG11" s="611"/>
      <c r="AH11" s="611">
        <f t="shared" ref="AH11:BA11" si="10">SUM(AH12:AH13)</f>
        <v>0</v>
      </c>
      <c r="AI11" s="611">
        <f t="shared" si="10"/>
        <v>0</v>
      </c>
      <c r="AJ11" s="611">
        <f t="shared" si="10"/>
        <v>0</v>
      </c>
      <c r="AK11" s="611">
        <f t="shared" si="10"/>
        <v>0</v>
      </c>
      <c r="AL11" s="611">
        <f t="shared" si="10"/>
        <v>0</v>
      </c>
      <c r="AM11" s="611">
        <f t="shared" si="10"/>
        <v>0</v>
      </c>
      <c r="AN11" s="611">
        <f t="shared" si="10"/>
        <v>0</v>
      </c>
      <c r="AO11" s="611">
        <f t="shared" si="10"/>
        <v>0</v>
      </c>
      <c r="AP11" s="611">
        <f t="shared" si="10"/>
        <v>0</v>
      </c>
      <c r="AQ11" s="611">
        <f t="shared" si="10"/>
        <v>0</v>
      </c>
      <c r="AR11" s="611">
        <f t="shared" si="10"/>
        <v>0</v>
      </c>
      <c r="AS11" s="611">
        <f t="shared" si="10"/>
        <v>0</v>
      </c>
      <c r="AT11" s="611">
        <f t="shared" si="10"/>
        <v>0</v>
      </c>
      <c r="AU11" s="611">
        <f t="shared" si="10"/>
        <v>0</v>
      </c>
      <c r="AV11" s="611">
        <f t="shared" si="10"/>
        <v>0</v>
      </c>
      <c r="AW11" s="611">
        <f t="shared" si="10"/>
        <v>0</v>
      </c>
      <c r="AX11" s="611">
        <f t="shared" si="10"/>
        <v>0</v>
      </c>
      <c r="AY11" s="611">
        <f t="shared" si="10"/>
        <v>0</v>
      </c>
      <c r="AZ11" s="611">
        <f t="shared" si="10"/>
        <v>0</v>
      </c>
      <c r="BA11" s="611">
        <f t="shared" si="10"/>
        <v>0</v>
      </c>
      <c r="BB11" s="58" t="s">
        <v>231</v>
      </c>
      <c r="BC11" s="63"/>
      <c r="BD11" s="63"/>
      <c r="BE11" s="85">
        <v>2016</v>
      </c>
      <c r="BF11" s="63"/>
      <c r="BG11" s="63"/>
    </row>
    <row r="12" spans="1:59" s="630" customFormat="1" ht="22.2" customHeight="1">
      <c r="A12" s="626" t="s">
        <v>18</v>
      </c>
      <c r="B12" s="672"/>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customHeight="1">
      <c r="A13" s="626" t="s">
        <v>18</v>
      </c>
      <c r="B13" s="672"/>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108" customFormat="1" ht="22.2" customHeight="1">
      <c r="A14" s="346" t="s">
        <v>19</v>
      </c>
      <c r="B14" s="612" t="s">
        <v>482</v>
      </c>
      <c r="C14" s="611">
        <f>SUM(C15,C18)</f>
        <v>0</v>
      </c>
      <c r="D14" s="611">
        <f>SUM(D15+D18)</f>
        <v>0</v>
      </c>
      <c r="E14" s="611">
        <f t="shared" ref="E14:K14" si="11">SUM(E15,E18)</f>
        <v>0</v>
      </c>
      <c r="F14" s="611">
        <f t="shared" si="11"/>
        <v>0</v>
      </c>
      <c r="G14" s="611">
        <f t="shared" si="11"/>
        <v>0</v>
      </c>
      <c r="H14" s="611">
        <f t="shared" si="11"/>
        <v>0</v>
      </c>
      <c r="I14" s="611">
        <f t="shared" si="11"/>
        <v>0</v>
      </c>
      <c r="J14" s="611">
        <f t="shared" si="11"/>
        <v>0</v>
      </c>
      <c r="K14" s="611">
        <f t="shared" si="11"/>
        <v>0</v>
      </c>
      <c r="L14" s="611"/>
      <c r="M14" s="611">
        <f t="shared" ref="M14:AF14" si="12">SUM(M15,M18)</f>
        <v>0</v>
      </c>
      <c r="N14" s="611">
        <f t="shared" si="12"/>
        <v>0</v>
      </c>
      <c r="O14" s="611">
        <f t="shared" si="12"/>
        <v>0</v>
      </c>
      <c r="P14" s="611">
        <f t="shared" si="12"/>
        <v>0</v>
      </c>
      <c r="Q14" s="611">
        <f t="shared" si="12"/>
        <v>0</v>
      </c>
      <c r="R14" s="611">
        <f t="shared" si="12"/>
        <v>0</v>
      </c>
      <c r="S14" s="611">
        <f t="shared" si="12"/>
        <v>0</v>
      </c>
      <c r="T14" s="611">
        <f t="shared" si="12"/>
        <v>0</v>
      </c>
      <c r="U14" s="611">
        <f t="shared" si="12"/>
        <v>0</v>
      </c>
      <c r="V14" s="611">
        <f t="shared" si="12"/>
        <v>0</v>
      </c>
      <c r="W14" s="611">
        <f t="shared" si="12"/>
        <v>0</v>
      </c>
      <c r="X14" s="611">
        <f t="shared" si="12"/>
        <v>0</v>
      </c>
      <c r="Y14" s="611">
        <f t="shared" si="12"/>
        <v>0</v>
      </c>
      <c r="Z14" s="611">
        <f t="shared" si="12"/>
        <v>0</v>
      </c>
      <c r="AA14" s="611">
        <f t="shared" si="12"/>
        <v>0</v>
      </c>
      <c r="AB14" s="611">
        <f t="shared" si="12"/>
        <v>0</v>
      </c>
      <c r="AC14" s="611">
        <f t="shared" si="12"/>
        <v>0</v>
      </c>
      <c r="AD14" s="611">
        <f t="shared" si="12"/>
        <v>0</v>
      </c>
      <c r="AE14" s="611">
        <f t="shared" si="12"/>
        <v>0</v>
      </c>
      <c r="AF14" s="611">
        <f t="shared" si="12"/>
        <v>0</v>
      </c>
      <c r="AG14" s="611"/>
      <c r="AH14" s="611">
        <f t="shared" ref="AH14:BA14" si="13">SUM(AH15,AH18)</f>
        <v>0</v>
      </c>
      <c r="AI14" s="611">
        <f t="shared" si="13"/>
        <v>0</v>
      </c>
      <c r="AJ14" s="611">
        <f t="shared" si="13"/>
        <v>0</v>
      </c>
      <c r="AK14" s="611">
        <f t="shared" si="13"/>
        <v>0</v>
      </c>
      <c r="AL14" s="611">
        <f t="shared" si="13"/>
        <v>0</v>
      </c>
      <c r="AM14" s="611">
        <f t="shared" si="13"/>
        <v>0</v>
      </c>
      <c r="AN14" s="611">
        <f t="shared" si="13"/>
        <v>0</v>
      </c>
      <c r="AO14" s="611">
        <f t="shared" si="13"/>
        <v>0</v>
      </c>
      <c r="AP14" s="611">
        <f t="shared" si="13"/>
        <v>0</v>
      </c>
      <c r="AQ14" s="611">
        <f t="shared" si="13"/>
        <v>0</v>
      </c>
      <c r="AR14" s="611">
        <f t="shared" si="13"/>
        <v>0</v>
      </c>
      <c r="AS14" s="611">
        <f t="shared" si="13"/>
        <v>0</v>
      </c>
      <c r="AT14" s="611">
        <f t="shared" si="13"/>
        <v>0</v>
      </c>
      <c r="AU14" s="611">
        <f t="shared" si="13"/>
        <v>0</v>
      </c>
      <c r="AV14" s="611">
        <f t="shared" si="13"/>
        <v>0</v>
      </c>
      <c r="AW14" s="611">
        <f t="shared" si="13"/>
        <v>0</v>
      </c>
      <c r="AX14" s="611">
        <f t="shared" si="13"/>
        <v>0</v>
      </c>
      <c r="AY14" s="611">
        <f t="shared" si="13"/>
        <v>0</v>
      </c>
      <c r="AZ14" s="611">
        <f t="shared" si="13"/>
        <v>0</v>
      </c>
      <c r="BA14" s="611">
        <f t="shared" si="13"/>
        <v>0</v>
      </c>
      <c r="BB14" s="58" t="s">
        <v>231</v>
      </c>
      <c r="BC14" s="63"/>
      <c r="BD14" s="63"/>
      <c r="BE14" s="85">
        <v>2016</v>
      </c>
      <c r="BF14" s="63"/>
      <c r="BG14" s="63"/>
    </row>
    <row r="15" spans="1:59" s="613" customFormat="1" ht="22.2" customHeight="1">
      <c r="A15" s="346" t="s">
        <v>19</v>
      </c>
      <c r="B15" s="65" t="s">
        <v>480</v>
      </c>
      <c r="C15" s="611"/>
      <c r="D15" s="611">
        <f>SUM(E15:BA15)</f>
        <v>0</v>
      </c>
      <c r="E15" s="611">
        <f t="shared" ref="E15:K15" si="14">SUM(E16:E17)</f>
        <v>0</v>
      </c>
      <c r="F15" s="611">
        <f t="shared" si="14"/>
        <v>0</v>
      </c>
      <c r="G15" s="611">
        <f t="shared" si="14"/>
        <v>0</v>
      </c>
      <c r="H15" s="611">
        <f t="shared" si="14"/>
        <v>0</v>
      </c>
      <c r="I15" s="611">
        <f t="shared" si="14"/>
        <v>0</v>
      </c>
      <c r="J15" s="611">
        <f t="shared" si="14"/>
        <v>0</v>
      </c>
      <c r="K15" s="611">
        <f t="shared" si="14"/>
        <v>0</v>
      </c>
      <c r="L15" s="611"/>
      <c r="M15" s="611">
        <f t="shared" ref="M15:AF15" si="15">SUM(M16:M17)</f>
        <v>0</v>
      </c>
      <c r="N15" s="611">
        <f t="shared" si="15"/>
        <v>0</v>
      </c>
      <c r="O15" s="611">
        <f t="shared" si="15"/>
        <v>0</v>
      </c>
      <c r="P15" s="611">
        <f t="shared" si="15"/>
        <v>0</v>
      </c>
      <c r="Q15" s="611">
        <f t="shared" si="15"/>
        <v>0</v>
      </c>
      <c r="R15" s="611">
        <f t="shared" si="15"/>
        <v>0</v>
      </c>
      <c r="S15" s="611">
        <f t="shared" si="15"/>
        <v>0</v>
      </c>
      <c r="T15" s="611">
        <f t="shared" si="15"/>
        <v>0</v>
      </c>
      <c r="U15" s="611">
        <f t="shared" si="15"/>
        <v>0</v>
      </c>
      <c r="V15" s="611">
        <f t="shared" si="15"/>
        <v>0</v>
      </c>
      <c r="W15" s="611">
        <f t="shared" si="15"/>
        <v>0</v>
      </c>
      <c r="X15" s="611">
        <f t="shared" si="15"/>
        <v>0</v>
      </c>
      <c r="Y15" s="611">
        <f t="shared" si="15"/>
        <v>0</v>
      </c>
      <c r="Z15" s="611">
        <f t="shared" si="15"/>
        <v>0</v>
      </c>
      <c r="AA15" s="611">
        <f t="shared" si="15"/>
        <v>0</v>
      </c>
      <c r="AB15" s="611">
        <f t="shared" si="15"/>
        <v>0</v>
      </c>
      <c r="AC15" s="611">
        <f t="shared" si="15"/>
        <v>0</v>
      </c>
      <c r="AD15" s="611">
        <f t="shared" si="15"/>
        <v>0</v>
      </c>
      <c r="AE15" s="611">
        <f t="shared" si="15"/>
        <v>0</v>
      </c>
      <c r="AF15" s="611">
        <f t="shared" si="15"/>
        <v>0</v>
      </c>
      <c r="AG15" s="611"/>
      <c r="AH15" s="611">
        <f t="shared" ref="AH15:BA15" si="16">SUM(AH16:AH17)</f>
        <v>0</v>
      </c>
      <c r="AI15" s="611">
        <f t="shared" si="16"/>
        <v>0</v>
      </c>
      <c r="AJ15" s="611">
        <f t="shared" si="16"/>
        <v>0</v>
      </c>
      <c r="AK15" s="611">
        <f t="shared" si="16"/>
        <v>0</v>
      </c>
      <c r="AL15" s="611">
        <f t="shared" si="16"/>
        <v>0</v>
      </c>
      <c r="AM15" s="611">
        <f t="shared" si="16"/>
        <v>0</v>
      </c>
      <c r="AN15" s="611">
        <f t="shared" si="16"/>
        <v>0</v>
      </c>
      <c r="AO15" s="611">
        <f t="shared" si="16"/>
        <v>0</v>
      </c>
      <c r="AP15" s="611">
        <f t="shared" si="16"/>
        <v>0</v>
      </c>
      <c r="AQ15" s="611">
        <f t="shared" si="16"/>
        <v>0</v>
      </c>
      <c r="AR15" s="611">
        <f t="shared" si="16"/>
        <v>0</v>
      </c>
      <c r="AS15" s="611">
        <f t="shared" si="16"/>
        <v>0</v>
      </c>
      <c r="AT15" s="611">
        <f t="shared" si="16"/>
        <v>0</v>
      </c>
      <c r="AU15" s="611">
        <f t="shared" si="16"/>
        <v>0</v>
      </c>
      <c r="AV15" s="611">
        <f t="shared" si="16"/>
        <v>0</v>
      </c>
      <c r="AW15" s="611">
        <f t="shared" si="16"/>
        <v>0</v>
      </c>
      <c r="AX15" s="611">
        <f t="shared" si="16"/>
        <v>0</v>
      </c>
      <c r="AY15" s="611">
        <f t="shared" si="16"/>
        <v>0</v>
      </c>
      <c r="AZ15" s="611">
        <f t="shared" si="16"/>
        <v>0</v>
      </c>
      <c r="BA15" s="611">
        <f t="shared" si="16"/>
        <v>0</v>
      </c>
      <c r="BB15" s="58" t="s">
        <v>231</v>
      </c>
      <c r="BC15" s="63"/>
      <c r="BD15" s="63"/>
      <c r="BE15" s="85">
        <v>2016</v>
      </c>
      <c r="BF15" s="63"/>
      <c r="BG15" s="63"/>
    </row>
    <row r="16" spans="1:59" s="630" customFormat="1" ht="22.2" customHeight="1">
      <c r="A16" s="626" t="s">
        <v>19</v>
      </c>
      <c r="B16" s="672"/>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customHeight="1">
      <c r="A17" s="626" t="s">
        <v>19</v>
      </c>
      <c r="B17" s="672"/>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13" customFormat="1" ht="22.2" customHeight="1">
      <c r="A18" s="346" t="s">
        <v>19</v>
      </c>
      <c r="B18" s="65" t="s">
        <v>481</v>
      </c>
      <c r="C18" s="611"/>
      <c r="D18" s="611">
        <f>SUM(E18:BA18)</f>
        <v>0</v>
      </c>
      <c r="E18" s="611">
        <f t="shared" ref="E18:K18" si="17">SUM(E19:E20)</f>
        <v>0</v>
      </c>
      <c r="F18" s="611">
        <f t="shared" si="17"/>
        <v>0</v>
      </c>
      <c r="G18" s="611">
        <f t="shared" si="17"/>
        <v>0</v>
      </c>
      <c r="H18" s="611">
        <f t="shared" si="17"/>
        <v>0</v>
      </c>
      <c r="I18" s="611">
        <f t="shared" si="17"/>
        <v>0</v>
      </c>
      <c r="J18" s="611">
        <f t="shared" si="17"/>
        <v>0</v>
      </c>
      <c r="K18" s="611">
        <f t="shared" si="17"/>
        <v>0</v>
      </c>
      <c r="L18" s="611"/>
      <c r="M18" s="611">
        <f t="shared" ref="M18:AF18" si="18">SUM(M19:M20)</f>
        <v>0</v>
      </c>
      <c r="N18" s="611">
        <f t="shared" si="18"/>
        <v>0</v>
      </c>
      <c r="O18" s="611">
        <f t="shared" si="18"/>
        <v>0</v>
      </c>
      <c r="P18" s="611">
        <f t="shared" si="18"/>
        <v>0</v>
      </c>
      <c r="Q18" s="611">
        <f t="shared" si="18"/>
        <v>0</v>
      </c>
      <c r="R18" s="611">
        <f t="shared" si="18"/>
        <v>0</v>
      </c>
      <c r="S18" s="611">
        <f t="shared" si="18"/>
        <v>0</v>
      </c>
      <c r="T18" s="611">
        <f t="shared" si="18"/>
        <v>0</v>
      </c>
      <c r="U18" s="611">
        <f t="shared" si="18"/>
        <v>0</v>
      </c>
      <c r="V18" s="611">
        <f t="shared" si="18"/>
        <v>0</v>
      </c>
      <c r="W18" s="611">
        <f t="shared" si="18"/>
        <v>0</v>
      </c>
      <c r="X18" s="611">
        <f t="shared" si="18"/>
        <v>0</v>
      </c>
      <c r="Y18" s="611">
        <f t="shared" si="18"/>
        <v>0</v>
      </c>
      <c r="Z18" s="611">
        <f t="shared" si="18"/>
        <v>0</v>
      </c>
      <c r="AA18" s="611">
        <f t="shared" si="18"/>
        <v>0</v>
      </c>
      <c r="AB18" s="611">
        <f t="shared" si="18"/>
        <v>0</v>
      </c>
      <c r="AC18" s="611">
        <f t="shared" si="18"/>
        <v>0</v>
      </c>
      <c r="AD18" s="611">
        <f t="shared" si="18"/>
        <v>0</v>
      </c>
      <c r="AE18" s="611">
        <f t="shared" si="18"/>
        <v>0</v>
      </c>
      <c r="AF18" s="611">
        <f t="shared" si="18"/>
        <v>0</v>
      </c>
      <c r="AG18" s="611"/>
      <c r="AH18" s="611">
        <f t="shared" ref="AH18:BA18" si="19">SUM(AH19:AH20)</f>
        <v>0</v>
      </c>
      <c r="AI18" s="611">
        <f t="shared" si="19"/>
        <v>0</v>
      </c>
      <c r="AJ18" s="611">
        <f t="shared" si="19"/>
        <v>0</v>
      </c>
      <c r="AK18" s="611">
        <f t="shared" si="19"/>
        <v>0</v>
      </c>
      <c r="AL18" s="611">
        <f t="shared" si="19"/>
        <v>0</v>
      </c>
      <c r="AM18" s="611">
        <f t="shared" si="19"/>
        <v>0</v>
      </c>
      <c r="AN18" s="611">
        <f t="shared" si="19"/>
        <v>0</v>
      </c>
      <c r="AO18" s="611">
        <f t="shared" si="19"/>
        <v>0</v>
      </c>
      <c r="AP18" s="611">
        <f t="shared" si="19"/>
        <v>0</v>
      </c>
      <c r="AQ18" s="611">
        <f t="shared" si="19"/>
        <v>0</v>
      </c>
      <c r="AR18" s="611">
        <f t="shared" si="19"/>
        <v>0</v>
      </c>
      <c r="AS18" s="611">
        <f t="shared" si="19"/>
        <v>0</v>
      </c>
      <c r="AT18" s="611">
        <f t="shared" si="19"/>
        <v>0</v>
      </c>
      <c r="AU18" s="611">
        <f t="shared" si="19"/>
        <v>0</v>
      </c>
      <c r="AV18" s="611">
        <f t="shared" si="19"/>
        <v>0</v>
      </c>
      <c r="AW18" s="611">
        <f t="shared" si="19"/>
        <v>0</v>
      </c>
      <c r="AX18" s="611">
        <f t="shared" si="19"/>
        <v>0</v>
      </c>
      <c r="AY18" s="611">
        <f t="shared" si="19"/>
        <v>0</v>
      </c>
      <c r="AZ18" s="611">
        <f t="shared" si="19"/>
        <v>0</v>
      </c>
      <c r="BA18" s="611">
        <f t="shared" si="19"/>
        <v>0</v>
      </c>
      <c r="BB18" s="58" t="s">
        <v>231</v>
      </c>
      <c r="BC18" s="63"/>
      <c r="BD18" s="63"/>
      <c r="BE18" s="85">
        <v>2016</v>
      </c>
      <c r="BF18" s="63"/>
      <c r="BG18" s="63"/>
    </row>
    <row r="19" spans="1:59" s="630" customFormat="1" ht="22.2" customHeight="1">
      <c r="A19" s="626" t="s">
        <v>19</v>
      </c>
      <c r="B19" s="672"/>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customHeight="1">
      <c r="A20" s="626" t="s">
        <v>19</v>
      </c>
      <c r="B20" s="672"/>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13" customFormat="1" ht="22.2" customHeight="1">
      <c r="A21" s="346" t="s">
        <v>22</v>
      </c>
      <c r="B21" s="612" t="s">
        <v>483</v>
      </c>
      <c r="C21" s="611">
        <f>SUM(C22,C25)</f>
        <v>0</v>
      </c>
      <c r="D21" s="611">
        <f>SUM(D22+D25)</f>
        <v>0</v>
      </c>
      <c r="E21" s="611">
        <f t="shared" ref="E21:K21" si="20">SUM(E22,E25)</f>
        <v>0</v>
      </c>
      <c r="F21" s="611">
        <f t="shared" si="20"/>
        <v>0</v>
      </c>
      <c r="G21" s="611">
        <f t="shared" si="20"/>
        <v>0</v>
      </c>
      <c r="H21" s="611">
        <f t="shared" si="20"/>
        <v>0</v>
      </c>
      <c r="I21" s="611">
        <f t="shared" si="20"/>
        <v>0</v>
      </c>
      <c r="J21" s="611">
        <f t="shared" si="20"/>
        <v>0</v>
      </c>
      <c r="K21" s="611">
        <f t="shared" si="20"/>
        <v>0</v>
      </c>
      <c r="L21" s="611"/>
      <c r="M21" s="611">
        <f t="shared" ref="M21:AF21" si="21">SUM(M22,M25)</f>
        <v>0</v>
      </c>
      <c r="N21" s="611">
        <f t="shared" si="21"/>
        <v>0</v>
      </c>
      <c r="O21" s="611">
        <f t="shared" si="21"/>
        <v>0</v>
      </c>
      <c r="P21" s="611">
        <f t="shared" si="21"/>
        <v>0</v>
      </c>
      <c r="Q21" s="611">
        <f t="shared" si="21"/>
        <v>0</v>
      </c>
      <c r="R21" s="611">
        <f t="shared" si="21"/>
        <v>0</v>
      </c>
      <c r="S21" s="611">
        <f t="shared" si="21"/>
        <v>0</v>
      </c>
      <c r="T21" s="611">
        <f t="shared" si="21"/>
        <v>0</v>
      </c>
      <c r="U21" s="611">
        <f t="shared" si="21"/>
        <v>0</v>
      </c>
      <c r="V21" s="611">
        <f t="shared" si="21"/>
        <v>0</v>
      </c>
      <c r="W21" s="611">
        <f t="shared" si="21"/>
        <v>0</v>
      </c>
      <c r="X21" s="611">
        <f t="shared" si="21"/>
        <v>0</v>
      </c>
      <c r="Y21" s="611">
        <f t="shared" si="21"/>
        <v>0</v>
      </c>
      <c r="Z21" s="611">
        <f t="shared" si="21"/>
        <v>0</v>
      </c>
      <c r="AA21" s="611">
        <f t="shared" si="21"/>
        <v>0</v>
      </c>
      <c r="AB21" s="611">
        <f t="shared" si="21"/>
        <v>0</v>
      </c>
      <c r="AC21" s="611">
        <f t="shared" si="21"/>
        <v>0</v>
      </c>
      <c r="AD21" s="611">
        <f t="shared" si="21"/>
        <v>0</v>
      </c>
      <c r="AE21" s="611">
        <f t="shared" si="21"/>
        <v>0</v>
      </c>
      <c r="AF21" s="611">
        <f t="shared" si="21"/>
        <v>0</v>
      </c>
      <c r="AG21" s="611"/>
      <c r="AH21" s="611">
        <f t="shared" ref="AH21:BA21" si="22">SUM(AH22,AH25)</f>
        <v>0</v>
      </c>
      <c r="AI21" s="611">
        <f t="shared" si="22"/>
        <v>0</v>
      </c>
      <c r="AJ21" s="611">
        <f t="shared" si="22"/>
        <v>0</v>
      </c>
      <c r="AK21" s="611">
        <f t="shared" si="22"/>
        <v>0</v>
      </c>
      <c r="AL21" s="611">
        <f t="shared" si="22"/>
        <v>0</v>
      </c>
      <c r="AM21" s="611">
        <f t="shared" si="22"/>
        <v>0</v>
      </c>
      <c r="AN21" s="611">
        <f t="shared" si="22"/>
        <v>0</v>
      </c>
      <c r="AO21" s="611">
        <f t="shared" si="22"/>
        <v>0</v>
      </c>
      <c r="AP21" s="611">
        <f t="shared" si="22"/>
        <v>0</v>
      </c>
      <c r="AQ21" s="611">
        <f t="shared" si="22"/>
        <v>0</v>
      </c>
      <c r="AR21" s="611">
        <f t="shared" si="22"/>
        <v>0</v>
      </c>
      <c r="AS21" s="611">
        <f t="shared" si="22"/>
        <v>0</v>
      </c>
      <c r="AT21" s="611">
        <f t="shared" si="22"/>
        <v>0</v>
      </c>
      <c r="AU21" s="611">
        <f t="shared" si="22"/>
        <v>0</v>
      </c>
      <c r="AV21" s="611">
        <f t="shared" si="22"/>
        <v>0</v>
      </c>
      <c r="AW21" s="611">
        <f t="shared" si="22"/>
        <v>0</v>
      </c>
      <c r="AX21" s="611">
        <f t="shared" si="22"/>
        <v>0</v>
      </c>
      <c r="AY21" s="611">
        <f t="shared" si="22"/>
        <v>0</v>
      </c>
      <c r="AZ21" s="611">
        <f t="shared" si="22"/>
        <v>0</v>
      </c>
      <c r="BA21" s="611">
        <f t="shared" si="22"/>
        <v>0</v>
      </c>
      <c r="BB21" s="58" t="s">
        <v>231</v>
      </c>
      <c r="BC21" s="63"/>
      <c r="BD21" s="63"/>
      <c r="BE21" s="85">
        <v>2016</v>
      </c>
      <c r="BF21" s="63"/>
      <c r="BG21" s="63"/>
    </row>
    <row r="22" spans="1:59" s="613" customFormat="1" ht="22.2" customHeight="1">
      <c r="A22" s="346" t="s">
        <v>22</v>
      </c>
      <c r="B22" s="65" t="s">
        <v>480</v>
      </c>
      <c r="C22" s="611"/>
      <c r="D22" s="611">
        <f>SUM(E22:BA22)</f>
        <v>0</v>
      </c>
      <c r="E22" s="611">
        <f t="shared" ref="E22:K22" si="23">SUM(E23:E24)</f>
        <v>0</v>
      </c>
      <c r="F22" s="611">
        <f t="shared" si="23"/>
        <v>0</v>
      </c>
      <c r="G22" s="611">
        <f t="shared" si="23"/>
        <v>0</v>
      </c>
      <c r="H22" s="611">
        <f t="shared" si="23"/>
        <v>0</v>
      </c>
      <c r="I22" s="611">
        <f t="shared" si="23"/>
        <v>0</v>
      </c>
      <c r="J22" s="611">
        <f t="shared" si="23"/>
        <v>0</v>
      </c>
      <c r="K22" s="611">
        <f t="shared" si="23"/>
        <v>0</v>
      </c>
      <c r="L22" s="611"/>
      <c r="M22" s="611">
        <f t="shared" ref="M22:AF22" si="24">SUM(M23:M24)</f>
        <v>0</v>
      </c>
      <c r="N22" s="611">
        <f t="shared" si="24"/>
        <v>0</v>
      </c>
      <c r="O22" s="611">
        <f t="shared" si="24"/>
        <v>0</v>
      </c>
      <c r="P22" s="611">
        <f t="shared" si="24"/>
        <v>0</v>
      </c>
      <c r="Q22" s="611">
        <f t="shared" si="24"/>
        <v>0</v>
      </c>
      <c r="R22" s="611">
        <f t="shared" si="24"/>
        <v>0</v>
      </c>
      <c r="S22" s="611">
        <f t="shared" si="24"/>
        <v>0</v>
      </c>
      <c r="T22" s="611">
        <f t="shared" si="24"/>
        <v>0</v>
      </c>
      <c r="U22" s="611">
        <f t="shared" si="24"/>
        <v>0</v>
      </c>
      <c r="V22" s="611">
        <f t="shared" si="24"/>
        <v>0</v>
      </c>
      <c r="W22" s="611">
        <f t="shared" si="24"/>
        <v>0</v>
      </c>
      <c r="X22" s="611">
        <f t="shared" si="24"/>
        <v>0</v>
      </c>
      <c r="Y22" s="611">
        <f t="shared" si="24"/>
        <v>0</v>
      </c>
      <c r="Z22" s="611">
        <f t="shared" si="24"/>
        <v>0</v>
      </c>
      <c r="AA22" s="611">
        <f t="shared" si="24"/>
        <v>0</v>
      </c>
      <c r="AB22" s="611">
        <f t="shared" si="24"/>
        <v>0</v>
      </c>
      <c r="AC22" s="611">
        <f t="shared" si="24"/>
        <v>0</v>
      </c>
      <c r="AD22" s="611">
        <f t="shared" si="24"/>
        <v>0</v>
      </c>
      <c r="AE22" s="611">
        <f t="shared" si="24"/>
        <v>0</v>
      </c>
      <c r="AF22" s="611">
        <f t="shared" si="24"/>
        <v>0</v>
      </c>
      <c r="AG22" s="611"/>
      <c r="AH22" s="611">
        <f t="shared" ref="AH22:BA22" si="25">SUM(AH23:AH24)</f>
        <v>0</v>
      </c>
      <c r="AI22" s="611">
        <f t="shared" si="25"/>
        <v>0</v>
      </c>
      <c r="AJ22" s="611">
        <f t="shared" si="25"/>
        <v>0</v>
      </c>
      <c r="AK22" s="611">
        <f t="shared" si="25"/>
        <v>0</v>
      </c>
      <c r="AL22" s="611">
        <f t="shared" si="25"/>
        <v>0</v>
      </c>
      <c r="AM22" s="611">
        <f t="shared" si="25"/>
        <v>0</v>
      </c>
      <c r="AN22" s="611">
        <f t="shared" si="25"/>
        <v>0</v>
      </c>
      <c r="AO22" s="611">
        <f t="shared" si="25"/>
        <v>0</v>
      </c>
      <c r="AP22" s="611">
        <f t="shared" si="25"/>
        <v>0</v>
      </c>
      <c r="AQ22" s="611">
        <f t="shared" si="25"/>
        <v>0</v>
      </c>
      <c r="AR22" s="611">
        <f t="shared" si="25"/>
        <v>0</v>
      </c>
      <c r="AS22" s="611">
        <f t="shared" si="25"/>
        <v>0</v>
      </c>
      <c r="AT22" s="611">
        <f t="shared" si="25"/>
        <v>0</v>
      </c>
      <c r="AU22" s="611">
        <f t="shared" si="25"/>
        <v>0</v>
      </c>
      <c r="AV22" s="611">
        <f t="shared" si="25"/>
        <v>0</v>
      </c>
      <c r="AW22" s="611">
        <f t="shared" si="25"/>
        <v>0</v>
      </c>
      <c r="AX22" s="611">
        <f t="shared" si="25"/>
        <v>0</v>
      </c>
      <c r="AY22" s="611">
        <f t="shared" si="25"/>
        <v>0</v>
      </c>
      <c r="AZ22" s="611">
        <f t="shared" si="25"/>
        <v>0</v>
      </c>
      <c r="BA22" s="611">
        <f t="shared" si="25"/>
        <v>0</v>
      </c>
      <c r="BB22" s="58" t="s">
        <v>231</v>
      </c>
      <c r="BC22" s="63"/>
      <c r="BD22" s="63"/>
      <c r="BE22" s="85">
        <v>2016</v>
      </c>
      <c r="BF22" s="63"/>
      <c r="BG22" s="63"/>
    </row>
    <row r="23" spans="1:59" s="630" customFormat="1" ht="22.2" customHeight="1">
      <c r="A23" s="626" t="s">
        <v>22</v>
      </c>
      <c r="B23" s="672"/>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customHeight="1">
      <c r="A24" s="626" t="s">
        <v>22</v>
      </c>
      <c r="B24" s="672"/>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13" customFormat="1" ht="22.2" customHeight="1">
      <c r="A25" s="346" t="s">
        <v>22</v>
      </c>
      <c r="B25" s="65" t="s">
        <v>481</v>
      </c>
      <c r="C25" s="611"/>
      <c r="D25" s="611">
        <f>SUM(E25:BA25)</f>
        <v>0</v>
      </c>
      <c r="E25" s="611">
        <f t="shared" ref="E25:K25" si="26">SUM(E26:E27)</f>
        <v>0</v>
      </c>
      <c r="F25" s="611">
        <f t="shared" si="26"/>
        <v>0</v>
      </c>
      <c r="G25" s="611">
        <f t="shared" si="26"/>
        <v>0</v>
      </c>
      <c r="H25" s="611">
        <f t="shared" si="26"/>
        <v>0</v>
      </c>
      <c r="I25" s="611">
        <f t="shared" si="26"/>
        <v>0</v>
      </c>
      <c r="J25" s="611">
        <f t="shared" si="26"/>
        <v>0</v>
      </c>
      <c r="K25" s="611">
        <f t="shared" si="26"/>
        <v>0</v>
      </c>
      <c r="L25" s="611"/>
      <c r="M25" s="611">
        <f t="shared" ref="M25:AF25" si="27">SUM(M26:M27)</f>
        <v>0</v>
      </c>
      <c r="N25" s="611">
        <f t="shared" si="27"/>
        <v>0</v>
      </c>
      <c r="O25" s="611">
        <f t="shared" si="27"/>
        <v>0</v>
      </c>
      <c r="P25" s="611">
        <f t="shared" si="27"/>
        <v>0</v>
      </c>
      <c r="Q25" s="611">
        <f t="shared" si="27"/>
        <v>0</v>
      </c>
      <c r="R25" s="611">
        <f t="shared" si="27"/>
        <v>0</v>
      </c>
      <c r="S25" s="611">
        <f t="shared" si="27"/>
        <v>0</v>
      </c>
      <c r="T25" s="611">
        <f t="shared" si="27"/>
        <v>0</v>
      </c>
      <c r="U25" s="611">
        <f t="shared" si="27"/>
        <v>0</v>
      </c>
      <c r="V25" s="611">
        <f t="shared" si="27"/>
        <v>0</v>
      </c>
      <c r="W25" s="611">
        <f t="shared" si="27"/>
        <v>0</v>
      </c>
      <c r="X25" s="611">
        <f t="shared" si="27"/>
        <v>0</v>
      </c>
      <c r="Y25" s="611">
        <f t="shared" si="27"/>
        <v>0</v>
      </c>
      <c r="Z25" s="611">
        <f t="shared" si="27"/>
        <v>0</v>
      </c>
      <c r="AA25" s="611">
        <f t="shared" si="27"/>
        <v>0</v>
      </c>
      <c r="AB25" s="611">
        <f t="shared" si="27"/>
        <v>0</v>
      </c>
      <c r="AC25" s="611">
        <f t="shared" si="27"/>
        <v>0</v>
      </c>
      <c r="AD25" s="611">
        <f t="shared" si="27"/>
        <v>0</v>
      </c>
      <c r="AE25" s="611">
        <f t="shared" si="27"/>
        <v>0</v>
      </c>
      <c r="AF25" s="611">
        <f t="shared" si="27"/>
        <v>0</v>
      </c>
      <c r="AG25" s="611"/>
      <c r="AH25" s="611">
        <f t="shared" ref="AH25:BA25" si="28">SUM(AH26:AH27)</f>
        <v>0</v>
      </c>
      <c r="AI25" s="611">
        <f t="shared" si="28"/>
        <v>0</v>
      </c>
      <c r="AJ25" s="611">
        <f t="shared" si="28"/>
        <v>0</v>
      </c>
      <c r="AK25" s="611">
        <f t="shared" si="28"/>
        <v>0</v>
      </c>
      <c r="AL25" s="611">
        <f t="shared" si="28"/>
        <v>0</v>
      </c>
      <c r="AM25" s="611">
        <f t="shared" si="28"/>
        <v>0</v>
      </c>
      <c r="AN25" s="611">
        <f t="shared" si="28"/>
        <v>0</v>
      </c>
      <c r="AO25" s="611">
        <f t="shared" si="28"/>
        <v>0</v>
      </c>
      <c r="AP25" s="611">
        <f t="shared" si="28"/>
        <v>0</v>
      </c>
      <c r="AQ25" s="611">
        <f t="shared" si="28"/>
        <v>0</v>
      </c>
      <c r="AR25" s="611">
        <f t="shared" si="28"/>
        <v>0</v>
      </c>
      <c r="AS25" s="611">
        <f t="shared" si="28"/>
        <v>0</v>
      </c>
      <c r="AT25" s="611">
        <f t="shared" si="28"/>
        <v>0</v>
      </c>
      <c r="AU25" s="611">
        <f t="shared" si="28"/>
        <v>0</v>
      </c>
      <c r="AV25" s="611">
        <f t="shared" si="28"/>
        <v>0</v>
      </c>
      <c r="AW25" s="611">
        <f t="shared" si="28"/>
        <v>0</v>
      </c>
      <c r="AX25" s="611">
        <f t="shared" si="28"/>
        <v>0</v>
      </c>
      <c r="AY25" s="611">
        <f t="shared" si="28"/>
        <v>0</v>
      </c>
      <c r="AZ25" s="611">
        <f t="shared" si="28"/>
        <v>0</v>
      </c>
      <c r="BA25" s="611">
        <f t="shared" si="28"/>
        <v>0</v>
      </c>
      <c r="BB25" s="58" t="s">
        <v>231</v>
      </c>
      <c r="BC25" s="63"/>
      <c r="BD25" s="63"/>
      <c r="BE25" s="85">
        <v>2016</v>
      </c>
      <c r="BF25" s="63"/>
      <c r="BG25" s="63"/>
    </row>
    <row r="26" spans="1:59" s="630" customFormat="1" ht="22.2" customHeight="1">
      <c r="A26" s="626" t="s">
        <v>22</v>
      </c>
      <c r="B26" s="672"/>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customHeight="1">
      <c r="A27" s="626" t="s">
        <v>22</v>
      </c>
      <c r="B27" s="672"/>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13" customFormat="1" ht="22.2" customHeight="1">
      <c r="A28" s="346" t="s">
        <v>25</v>
      </c>
      <c r="B28" s="612" t="s">
        <v>484</v>
      </c>
      <c r="C28" s="611">
        <f>SUM(C29,C32)</f>
        <v>0</v>
      </c>
      <c r="D28" s="611">
        <f>SUM(D29+D32)</f>
        <v>0</v>
      </c>
      <c r="E28" s="611">
        <f t="shared" ref="E28:K28" si="29">SUM(E29,E32)</f>
        <v>0</v>
      </c>
      <c r="F28" s="611">
        <f t="shared" si="29"/>
        <v>0</v>
      </c>
      <c r="G28" s="611">
        <f t="shared" si="29"/>
        <v>0</v>
      </c>
      <c r="H28" s="611">
        <f t="shared" si="29"/>
        <v>0</v>
      </c>
      <c r="I28" s="611">
        <f t="shared" si="29"/>
        <v>0</v>
      </c>
      <c r="J28" s="611">
        <f t="shared" si="29"/>
        <v>0</v>
      </c>
      <c r="K28" s="611">
        <f t="shared" si="29"/>
        <v>0</v>
      </c>
      <c r="L28" s="611"/>
      <c r="M28" s="611">
        <f t="shared" ref="M28:AF28" si="30">SUM(M29,M32)</f>
        <v>0</v>
      </c>
      <c r="N28" s="611">
        <f t="shared" si="30"/>
        <v>0</v>
      </c>
      <c r="O28" s="611">
        <f t="shared" si="30"/>
        <v>0</v>
      </c>
      <c r="P28" s="611">
        <f t="shared" si="30"/>
        <v>0</v>
      </c>
      <c r="Q28" s="611">
        <f t="shared" si="30"/>
        <v>0</v>
      </c>
      <c r="R28" s="611">
        <f t="shared" si="30"/>
        <v>0</v>
      </c>
      <c r="S28" s="611">
        <f t="shared" si="30"/>
        <v>0</v>
      </c>
      <c r="T28" s="611">
        <f t="shared" si="30"/>
        <v>0</v>
      </c>
      <c r="U28" s="611">
        <f t="shared" si="30"/>
        <v>0</v>
      </c>
      <c r="V28" s="611">
        <f t="shared" si="30"/>
        <v>0</v>
      </c>
      <c r="W28" s="611">
        <f t="shared" si="30"/>
        <v>0</v>
      </c>
      <c r="X28" s="611">
        <f t="shared" si="30"/>
        <v>0</v>
      </c>
      <c r="Y28" s="611">
        <f t="shared" si="30"/>
        <v>0</v>
      </c>
      <c r="Z28" s="611">
        <f t="shared" si="30"/>
        <v>0</v>
      </c>
      <c r="AA28" s="611">
        <f t="shared" si="30"/>
        <v>0</v>
      </c>
      <c r="AB28" s="611">
        <f t="shared" si="30"/>
        <v>0</v>
      </c>
      <c r="AC28" s="611">
        <f t="shared" si="30"/>
        <v>0</v>
      </c>
      <c r="AD28" s="611">
        <f t="shared" si="30"/>
        <v>0</v>
      </c>
      <c r="AE28" s="611">
        <f t="shared" si="30"/>
        <v>0</v>
      </c>
      <c r="AF28" s="611">
        <f t="shared" si="30"/>
        <v>0</v>
      </c>
      <c r="AG28" s="611"/>
      <c r="AH28" s="611">
        <f t="shared" ref="AH28:BA28" si="31">SUM(AH29,AH32)</f>
        <v>0</v>
      </c>
      <c r="AI28" s="611">
        <f t="shared" si="31"/>
        <v>0</v>
      </c>
      <c r="AJ28" s="611">
        <f t="shared" si="31"/>
        <v>0</v>
      </c>
      <c r="AK28" s="611">
        <f t="shared" si="31"/>
        <v>0</v>
      </c>
      <c r="AL28" s="611">
        <f t="shared" si="31"/>
        <v>0</v>
      </c>
      <c r="AM28" s="611">
        <f t="shared" si="31"/>
        <v>0</v>
      </c>
      <c r="AN28" s="611">
        <f t="shared" si="31"/>
        <v>0</v>
      </c>
      <c r="AO28" s="611">
        <f t="shared" si="31"/>
        <v>0</v>
      </c>
      <c r="AP28" s="611">
        <f t="shared" si="31"/>
        <v>0</v>
      </c>
      <c r="AQ28" s="611">
        <f t="shared" si="31"/>
        <v>0</v>
      </c>
      <c r="AR28" s="611">
        <f t="shared" si="31"/>
        <v>0</v>
      </c>
      <c r="AS28" s="611">
        <f t="shared" si="31"/>
        <v>0</v>
      </c>
      <c r="AT28" s="611">
        <f t="shared" si="31"/>
        <v>0</v>
      </c>
      <c r="AU28" s="611">
        <f t="shared" si="31"/>
        <v>0</v>
      </c>
      <c r="AV28" s="611">
        <f t="shared" si="31"/>
        <v>0</v>
      </c>
      <c r="AW28" s="611">
        <f t="shared" si="31"/>
        <v>0</v>
      </c>
      <c r="AX28" s="611">
        <f t="shared" si="31"/>
        <v>0</v>
      </c>
      <c r="AY28" s="611">
        <f t="shared" si="31"/>
        <v>0</v>
      </c>
      <c r="AZ28" s="611">
        <f t="shared" si="31"/>
        <v>0</v>
      </c>
      <c r="BA28" s="611">
        <f t="shared" si="31"/>
        <v>0</v>
      </c>
      <c r="BB28" s="58" t="s">
        <v>231</v>
      </c>
      <c r="BC28" s="63"/>
      <c r="BD28" s="63"/>
      <c r="BE28" s="85">
        <v>2016</v>
      </c>
      <c r="BF28" s="63"/>
      <c r="BG28" s="63"/>
    </row>
    <row r="29" spans="1:59" s="613" customFormat="1" ht="22.2" customHeight="1">
      <c r="A29" s="346" t="s">
        <v>25</v>
      </c>
      <c r="B29" s="65" t="s">
        <v>480</v>
      </c>
      <c r="C29" s="611"/>
      <c r="D29" s="611">
        <f>SUM(E29:BA29)</f>
        <v>0</v>
      </c>
      <c r="E29" s="611">
        <f t="shared" ref="E29:K29" si="32">SUM(E30:E31)</f>
        <v>0</v>
      </c>
      <c r="F29" s="611">
        <f t="shared" si="32"/>
        <v>0</v>
      </c>
      <c r="G29" s="611">
        <f t="shared" si="32"/>
        <v>0</v>
      </c>
      <c r="H29" s="611">
        <f t="shared" si="32"/>
        <v>0</v>
      </c>
      <c r="I29" s="611">
        <f t="shared" si="32"/>
        <v>0</v>
      </c>
      <c r="J29" s="611">
        <f t="shared" si="32"/>
        <v>0</v>
      </c>
      <c r="K29" s="611">
        <f t="shared" si="32"/>
        <v>0</v>
      </c>
      <c r="L29" s="611"/>
      <c r="M29" s="611">
        <f t="shared" ref="M29:AF29" si="33">SUM(M30:M31)</f>
        <v>0</v>
      </c>
      <c r="N29" s="611">
        <f t="shared" si="33"/>
        <v>0</v>
      </c>
      <c r="O29" s="611">
        <f t="shared" si="33"/>
        <v>0</v>
      </c>
      <c r="P29" s="611">
        <f t="shared" si="33"/>
        <v>0</v>
      </c>
      <c r="Q29" s="611">
        <f t="shared" si="33"/>
        <v>0</v>
      </c>
      <c r="R29" s="611">
        <f t="shared" si="33"/>
        <v>0</v>
      </c>
      <c r="S29" s="611">
        <f t="shared" si="33"/>
        <v>0</v>
      </c>
      <c r="T29" s="611">
        <f t="shared" si="33"/>
        <v>0</v>
      </c>
      <c r="U29" s="611">
        <f t="shared" si="33"/>
        <v>0</v>
      </c>
      <c r="V29" s="611">
        <f t="shared" si="33"/>
        <v>0</v>
      </c>
      <c r="W29" s="611">
        <f t="shared" si="33"/>
        <v>0</v>
      </c>
      <c r="X29" s="611">
        <f t="shared" si="33"/>
        <v>0</v>
      </c>
      <c r="Y29" s="611">
        <f t="shared" si="33"/>
        <v>0</v>
      </c>
      <c r="Z29" s="611">
        <f t="shared" si="33"/>
        <v>0</v>
      </c>
      <c r="AA29" s="611">
        <f t="shared" si="33"/>
        <v>0</v>
      </c>
      <c r="AB29" s="611">
        <f t="shared" si="33"/>
        <v>0</v>
      </c>
      <c r="AC29" s="611">
        <f t="shared" si="33"/>
        <v>0</v>
      </c>
      <c r="AD29" s="611">
        <f t="shared" si="33"/>
        <v>0</v>
      </c>
      <c r="AE29" s="611">
        <f t="shared" si="33"/>
        <v>0</v>
      </c>
      <c r="AF29" s="611">
        <f t="shared" si="33"/>
        <v>0</v>
      </c>
      <c r="AG29" s="611"/>
      <c r="AH29" s="611">
        <f t="shared" ref="AH29:BA29" si="34">SUM(AH30:AH31)</f>
        <v>0</v>
      </c>
      <c r="AI29" s="611">
        <f t="shared" si="34"/>
        <v>0</v>
      </c>
      <c r="AJ29" s="611">
        <f t="shared" si="34"/>
        <v>0</v>
      </c>
      <c r="AK29" s="611">
        <f t="shared" si="34"/>
        <v>0</v>
      </c>
      <c r="AL29" s="611">
        <f t="shared" si="34"/>
        <v>0</v>
      </c>
      <c r="AM29" s="611">
        <f t="shared" si="34"/>
        <v>0</v>
      </c>
      <c r="AN29" s="611">
        <f t="shared" si="34"/>
        <v>0</v>
      </c>
      <c r="AO29" s="611">
        <f t="shared" si="34"/>
        <v>0</v>
      </c>
      <c r="AP29" s="611">
        <f t="shared" si="34"/>
        <v>0</v>
      </c>
      <c r="AQ29" s="611">
        <f t="shared" si="34"/>
        <v>0</v>
      </c>
      <c r="AR29" s="611">
        <f t="shared" si="34"/>
        <v>0</v>
      </c>
      <c r="AS29" s="611">
        <f t="shared" si="34"/>
        <v>0</v>
      </c>
      <c r="AT29" s="611">
        <f t="shared" si="34"/>
        <v>0</v>
      </c>
      <c r="AU29" s="611">
        <f t="shared" si="34"/>
        <v>0</v>
      </c>
      <c r="AV29" s="611">
        <f t="shared" si="34"/>
        <v>0</v>
      </c>
      <c r="AW29" s="611">
        <f t="shared" si="34"/>
        <v>0</v>
      </c>
      <c r="AX29" s="611">
        <f t="shared" si="34"/>
        <v>0</v>
      </c>
      <c r="AY29" s="611">
        <f t="shared" si="34"/>
        <v>0</v>
      </c>
      <c r="AZ29" s="611">
        <f t="shared" si="34"/>
        <v>0</v>
      </c>
      <c r="BA29" s="611">
        <f t="shared" si="34"/>
        <v>0</v>
      </c>
      <c r="BB29" s="58" t="s">
        <v>231</v>
      </c>
      <c r="BC29" s="63"/>
      <c r="BD29" s="63"/>
      <c r="BE29" s="85">
        <v>2016</v>
      </c>
      <c r="BF29" s="63"/>
      <c r="BG29" s="63"/>
    </row>
    <row r="30" spans="1:59" s="630" customFormat="1" ht="22.2" customHeight="1">
      <c r="A30" s="626" t="s">
        <v>25</v>
      </c>
      <c r="B30" s="672"/>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customHeight="1">
      <c r="A31" s="626" t="s">
        <v>25</v>
      </c>
      <c r="B31" s="672"/>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13" customFormat="1" ht="22.2" customHeight="1">
      <c r="A32" s="346" t="s">
        <v>25</v>
      </c>
      <c r="B32" s="65" t="s">
        <v>481</v>
      </c>
      <c r="C32" s="611"/>
      <c r="D32" s="611">
        <f>SUM(E32:BA32)</f>
        <v>0</v>
      </c>
      <c r="E32" s="611">
        <f t="shared" ref="E32:K32" si="35">SUM(E33:E34)</f>
        <v>0</v>
      </c>
      <c r="F32" s="611">
        <f t="shared" si="35"/>
        <v>0</v>
      </c>
      <c r="G32" s="611">
        <f t="shared" si="35"/>
        <v>0</v>
      </c>
      <c r="H32" s="611">
        <f t="shared" si="35"/>
        <v>0</v>
      </c>
      <c r="I32" s="611">
        <f t="shared" si="35"/>
        <v>0</v>
      </c>
      <c r="J32" s="611">
        <f t="shared" si="35"/>
        <v>0</v>
      </c>
      <c r="K32" s="611">
        <f t="shared" si="35"/>
        <v>0</v>
      </c>
      <c r="L32" s="611"/>
      <c r="M32" s="611">
        <f t="shared" ref="M32:AF32" si="36">SUM(M33:M34)</f>
        <v>0</v>
      </c>
      <c r="N32" s="611">
        <f t="shared" si="36"/>
        <v>0</v>
      </c>
      <c r="O32" s="611">
        <f t="shared" si="36"/>
        <v>0</v>
      </c>
      <c r="P32" s="611">
        <f t="shared" si="36"/>
        <v>0</v>
      </c>
      <c r="Q32" s="611">
        <f t="shared" si="36"/>
        <v>0</v>
      </c>
      <c r="R32" s="611">
        <f t="shared" si="36"/>
        <v>0</v>
      </c>
      <c r="S32" s="611">
        <f t="shared" si="36"/>
        <v>0</v>
      </c>
      <c r="T32" s="611">
        <f t="shared" si="36"/>
        <v>0</v>
      </c>
      <c r="U32" s="611">
        <f t="shared" si="36"/>
        <v>0</v>
      </c>
      <c r="V32" s="611">
        <f t="shared" si="36"/>
        <v>0</v>
      </c>
      <c r="W32" s="611">
        <f t="shared" si="36"/>
        <v>0</v>
      </c>
      <c r="X32" s="611">
        <f t="shared" si="36"/>
        <v>0</v>
      </c>
      <c r="Y32" s="611">
        <f t="shared" si="36"/>
        <v>0</v>
      </c>
      <c r="Z32" s="611">
        <f t="shared" si="36"/>
        <v>0</v>
      </c>
      <c r="AA32" s="611">
        <f t="shared" si="36"/>
        <v>0</v>
      </c>
      <c r="AB32" s="611">
        <f t="shared" si="36"/>
        <v>0</v>
      </c>
      <c r="AC32" s="611">
        <f t="shared" si="36"/>
        <v>0</v>
      </c>
      <c r="AD32" s="611">
        <f t="shared" si="36"/>
        <v>0</v>
      </c>
      <c r="AE32" s="611">
        <f t="shared" si="36"/>
        <v>0</v>
      </c>
      <c r="AF32" s="611">
        <f t="shared" si="36"/>
        <v>0</v>
      </c>
      <c r="AG32" s="611"/>
      <c r="AH32" s="611">
        <f t="shared" ref="AH32:BA32" si="37">SUM(AH33:AH34)</f>
        <v>0</v>
      </c>
      <c r="AI32" s="611">
        <f t="shared" si="37"/>
        <v>0</v>
      </c>
      <c r="AJ32" s="611">
        <f t="shared" si="37"/>
        <v>0</v>
      </c>
      <c r="AK32" s="611">
        <f t="shared" si="37"/>
        <v>0</v>
      </c>
      <c r="AL32" s="611">
        <f t="shared" si="37"/>
        <v>0</v>
      </c>
      <c r="AM32" s="611">
        <f t="shared" si="37"/>
        <v>0</v>
      </c>
      <c r="AN32" s="611">
        <f t="shared" si="37"/>
        <v>0</v>
      </c>
      <c r="AO32" s="611">
        <f t="shared" si="37"/>
        <v>0</v>
      </c>
      <c r="AP32" s="611">
        <f t="shared" si="37"/>
        <v>0</v>
      </c>
      <c r="AQ32" s="611">
        <f t="shared" si="37"/>
        <v>0</v>
      </c>
      <c r="AR32" s="611">
        <f t="shared" si="37"/>
        <v>0</v>
      </c>
      <c r="AS32" s="611">
        <f t="shared" si="37"/>
        <v>0</v>
      </c>
      <c r="AT32" s="611">
        <f t="shared" si="37"/>
        <v>0</v>
      </c>
      <c r="AU32" s="611">
        <f t="shared" si="37"/>
        <v>0</v>
      </c>
      <c r="AV32" s="611">
        <f t="shared" si="37"/>
        <v>0</v>
      </c>
      <c r="AW32" s="611">
        <f t="shared" si="37"/>
        <v>0</v>
      </c>
      <c r="AX32" s="611">
        <f t="shared" si="37"/>
        <v>0</v>
      </c>
      <c r="AY32" s="611">
        <f t="shared" si="37"/>
        <v>0</v>
      </c>
      <c r="AZ32" s="611">
        <f t="shared" si="37"/>
        <v>0</v>
      </c>
      <c r="BA32" s="611">
        <f t="shared" si="37"/>
        <v>0</v>
      </c>
      <c r="BB32" s="58" t="s">
        <v>231</v>
      </c>
      <c r="BC32" s="63"/>
      <c r="BD32" s="63"/>
      <c r="BE32" s="85">
        <v>2016</v>
      </c>
      <c r="BF32" s="63"/>
      <c r="BG32" s="63"/>
    </row>
    <row r="33" spans="1:59" s="630" customFormat="1" ht="22.2" customHeight="1">
      <c r="A33" s="626" t="s">
        <v>25</v>
      </c>
      <c r="B33" s="672"/>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customHeight="1">
      <c r="A34" s="626" t="s">
        <v>25</v>
      </c>
      <c r="B34" s="672"/>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13" customFormat="1" ht="22.2" customHeight="1">
      <c r="A35" s="346" t="s">
        <v>28</v>
      </c>
      <c r="B35" s="614" t="s">
        <v>485</v>
      </c>
      <c r="C35" s="611">
        <f>SUM(C36,C39)</f>
        <v>0</v>
      </c>
      <c r="D35" s="611">
        <f>SUM(D36+D39)</f>
        <v>0</v>
      </c>
      <c r="E35" s="611">
        <f t="shared" ref="E35:K35" si="38">SUM(E36,E39)</f>
        <v>0</v>
      </c>
      <c r="F35" s="611">
        <f t="shared" si="38"/>
        <v>0</v>
      </c>
      <c r="G35" s="611">
        <f t="shared" si="38"/>
        <v>0</v>
      </c>
      <c r="H35" s="611">
        <f t="shared" si="38"/>
        <v>0</v>
      </c>
      <c r="I35" s="611">
        <f t="shared" si="38"/>
        <v>0</v>
      </c>
      <c r="J35" s="611">
        <f t="shared" si="38"/>
        <v>0</v>
      </c>
      <c r="K35" s="611">
        <f t="shared" si="38"/>
        <v>0</v>
      </c>
      <c r="L35" s="611"/>
      <c r="M35" s="611">
        <f t="shared" ref="M35:AF35" si="39">SUM(M36,M39)</f>
        <v>0</v>
      </c>
      <c r="N35" s="611">
        <f t="shared" si="39"/>
        <v>0</v>
      </c>
      <c r="O35" s="611">
        <f t="shared" si="39"/>
        <v>0</v>
      </c>
      <c r="P35" s="611">
        <f t="shared" si="39"/>
        <v>0</v>
      </c>
      <c r="Q35" s="611">
        <f t="shared" si="39"/>
        <v>0</v>
      </c>
      <c r="R35" s="611">
        <f t="shared" si="39"/>
        <v>0</v>
      </c>
      <c r="S35" s="611">
        <f t="shared" si="39"/>
        <v>0</v>
      </c>
      <c r="T35" s="611">
        <f t="shared" si="39"/>
        <v>0</v>
      </c>
      <c r="U35" s="611">
        <f t="shared" si="39"/>
        <v>0</v>
      </c>
      <c r="V35" s="611">
        <f t="shared" si="39"/>
        <v>0</v>
      </c>
      <c r="W35" s="611">
        <f t="shared" si="39"/>
        <v>0</v>
      </c>
      <c r="X35" s="611">
        <f t="shared" si="39"/>
        <v>0</v>
      </c>
      <c r="Y35" s="611">
        <f t="shared" si="39"/>
        <v>0</v>
      </c>
      <c r="Z35" s="611">
        <f t="shared" si="39"/>
        <v>0</v>
      </c>
      <c r="AA35" s="611">
        <f t="shared" si="39"/>
        <v>0</v>
      </c>
      <c r="AB35" s="611">
        <f t="shared" si="39"/>
        <v>0</v>
      </c>
      <c r="AC35" s="611">
        <f t="shared" si="39"/>
        <v>0</v>
      </c>
      <c r="AD35" s="611">
        <f t="shared" si="39"/>
        <v>0</v>
      </c>
      <c r="AE35" s="611">
        <f t="shared" si="39"/>
        <v>0</v>
      </c>
      <c r="AF35" s="611">
        <f t="shared" si="39"/>
        <v>0</v>
      </c>
      <c r="AG35" s="611"/>
      <c r="AH35" s="611">
        <f t="shared" ref="AH35:BA35" si="40">SUM(AH36,AH39)</f>
        <v>0</v>
      </c>
      <c r="AI35" s="611">
        <f t="shared" si="40"/>
        <v>0</v>
      </c>
      <c r="AJ35" s="611">
        <f t="shared" si="40"/>
        <v>0</v>
      </c>
      <c r="AK35" s="611">
        <f t="shared" si="40"/>
        <v>0</v>
      </c>
      <c r="AL35" s="611">
        <f t="shared" si="40"/>
        <v>0</v>
      </c>
      <c r="AM35" s="611">
        <f t="shared" si="40"/>
        <v>0</v>
      </c>
      <c r="AN35" s="611">
        <f t="shared" si="40"/>
        <v>0</v>
      </c>
      <c r="AO35" s="611">
        <f t="shared" si="40"/>
        <v>0</v>
      </c>
      <c r="AP35" s="611">
        <f t="shared" si="40"/>
        <v>0</v>
      </c>
      <c r="AQ35" s="611">
        <f t="shared" si="40"/>
        <v>0</v>
      </c>
      <c r="AR35" s="611">
        <f t="shared" si="40"/>
        <v>0</v>
      </c>
      <c r="AS35" s="611">
        <f t="shared" si="40"/>
        <v>0</v>
      </c>
      <c r="AT35" s="611">
        <f t="shared" si="40"/>
        <v>0</v>
      </c>
      <c r="AU35" s="611">
        <f t="shared" si="40"/>
        <v>0</v>
      </c>
      <c r="AV35" s="611">
        <f t="shared" si="40"/>
        <v>0</v>
      </c>
      <c r="AW35" s="611">
        <f t="shared" si="40"/>
        <v>0</v>
      </c>
      <c r="AX35" s="611">
        <f t="shared" si="40"/>
        <v>0</v>
      </c>
      <c r="AY35" s="611">
        <f t="shared" si="40"/>
        <v>0</v>
      </c>
      <c r="AZ35" s="611">
        <f t="shared" si="40"/>
        <v>0</v>
      </c>
      <c r="BA35" s="611">
        <f t="shared" si="40"/>
        <v>0</v>
      </c>
      <c r="BB35" s="58" t="s">
        <v>231</v>
      </c>
      <c r="BC35" s="63"/>
      <c r="BD35" s="63"/>
      <c r="BE35" s="85">
        <v>2016</v>
      </c>
      <c r="BF35" s="63"/>
      <c r="BG35" s="63"/>
    </row>
    <row r="36" spans="1:59" s="613" customFormat="1" ht="22.2" customHeight="1">
      <c r="A36" s="346" t="s">
        <v>28</v>
      </c>
      <c r="B36" s="65" t="s">
        <v>480</v>
      </c>
      <c r="C36" s="611"/>
      <c r="D36" s="611">
        <f>SUM(E36:BA36)</f>
        <v>0</v>
      </c>
      <c r="E36" s="611">
        <f t="shared" ref="E36:K36" si="41">SUM(E37:E38)</f>
        <v>0</v>
      </c>
      <c r="F36" s="611">
        <f t="shared" si="41"/>
        <v>0</v>
      </c>
      <c r="G36" s="611">
        <f t="shared" si="41"/>
        <v>0</v>
      </c>
      <c r="H36" s="611">
        <f t="shared" si="41"/>
        <v>0</v>
      </c>
      <c r="I36" s="611">
        <f t="shared" si="41"/>
        <v>0</v>
      </c>
      <c r="J36" s="611">
        <f t="shared" si="41"/>
        <v>0</v>
      </c>
      <c r="K36" s="611">
        <f t="shared" si="41"/>
        <v>0</v>
      </c>
      <c r="L36" s="611"/>
      <c r="M36" s="611">
        <f t="shared" ref="M36:AF36" si="42">SUM(M37:M38)</f>
        <v>0</v>
      </c>
      <c r="N36" s="611">
        <f t="shared" si="42"/>
        <v>0</v>
      </c>
      <c r="O36" s="611">
        <f t="shared" si="42"/>
        <v>0</v>
      </c>
      <c r="P36" s="611">
        <f t="shared" si="42"/>
        <v>0</v>
      </c>
      <c r="Q36" s="611">
        <f t="shared" si="42"/>
        <v>0</v>
      </c>
      <c r="R36" s="611">
        <f t="shared" si="42"/>
        <v>0</v>
      </c>
      <c r="S36" s="611">
        <f t="shared" si="42"/>
        <v>0</v>
      </c>
      <c r="T36" s="611">
        <f t="shared" si="42"/>
        <v>0</v>
      </c>
      <c r="U36" s="611">
        <f t="shared" si="42"/>
        <v>0</v>
      </c>
      <c r="V36" s="611">
        <f t="shared" si="42"/>
        <v>0</v>
      </c>
      <c r="W36" s="611">
        <f t="shared" si="42"/>
        <v>0</v>
      </c>
      <c r="X36" s="611">
        <f t="shared" si="42"/>
        <v>0</v>
      </c>
      <c r="Y36" s="611">
        <f t="shared" si="42"/>
        <v>0</v>
      </c>
      <c r="Z36" s="611">
        <f t="shared" si="42"/>
        <v>0</v>
      </c>
      <c r="AA36" s="611">
        <f t="shared" si="42"/>
        <v>0</v>
      </c>
      <c r="AB36" s="611">
        <f t="shared" si="42"/>
        <v>0</v>
      </c>
      <c r="AC36" s="611">
        <f t="shared" si="42"/>
        <v>0</v>
      </c>
      <c r="AD36" s="611">
        <f t="shared" si="42"/>
        <v>0</v>
      </c>
      <c r="AE36" s="611">
        <f t="shared" si="42"/>
        <v>0</v>
      </c>
      <c r="AF36" s="611">
        <f t="shared" si="42"/>
        <v>0</v>
      </c>
      <c r="AG36" s="611"/>
      <c r="AH36" s="611">
        <f t="shared" ref="AH36:BA36" si="43">SUM(AH37:AH38)</f>
        <v>0</v>
      </c>
      <c r="AI36" s="611">
        <f t="shared" si="43"/>
        <v>0</v>
      </c>
      <c r="AJ36" s="611">
        <f t="shared" si="43"/>
        <v>0</v>
      </c>
      <c r="AK36" s="611">
        <f t="shared" si="43"/>
        <v>0</v>
      </c>
      <c r="AL36" s="611">
        <f t="shared" si="43"/>
        <v>0</v>
      </c>
      <c r="AM36" s="611">
        <f t="shared" si="43"/>
        <v>0</v>
      </c>
      <c r="AN36" s="611">
        <f t="shared" si="43"/>
        <v>0</v>
      </c>
      <c r="AO36" s="611">
        <f t="shared" si="43"/>
        <v>0</v>
      </c>
      <c r="AP36" s="611">
        <f t="shared" si="43"/>
        <v>0</v>
      </c>
      <c r="AQ36" s="611">
        <f t="shared" si="43"/>
        <v>0</v>
      </c>
      <c r="AR36" s="611">
        <f t="shared" si="43"/>
        <v>0</v>
      </c>
      <c r="AS36" s="611">
        <f t="shared" si="43"/>
        <v>0</v>
      </c>
      <c r="AT36" s="611">
        <f t="shared" si="43"/>
        <v>0</v>
      </c>
      <c r="AU36" s="611">
        <f t="shared" si="43"/>
        <v>0</v>
      </c>
      <c r="AV36" s="611">
        <f t="shared" si="43"/>
        <v>0</v>
      </c>
      <c r="AW36" s="611">
        <f t="shared" si="43"/>
        <v>0</v>
      </c>
      <c r="AX36" s="611">
        <f t="shared" si="43"/>
        <v>0</v>
      </c>
      <c r="AY36" s="611">
        <f t="shared" si="43"/>
        <v>0</v>
      </c>
      <c r="AZ36" s="611">
        <f t="shared" si="43"/>
        <v>0</v>
      </c>
      <c r="BA36" s="611">
        <f t="shared" si="43"/>
        <v>0</v>
      </c>
      <c r="BB36" s="58" t="s">
        <v>231</v>
      </c>
      <c r="BC36" s="63"/>
      <c r="BD36" s="63"/>
      <c r="BE36" s="85">
        <v>2016</v>
      </c>
      <c r="BF36" s="63"/>
      <c r="BG36" s="63"/>
    </row>
    <row r="37" spans="1:59" s="630" customFormat="1" ht="22.2" customHeight="1">
      <c r="A37" s="626" t="s">
        <v>28</v>
      </c>
      <c r="B37" s="672"/>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customHeight="1">
      <c r="A38" s="626" t="s">
        <v>28</v>
      </c>
      <c r="B38" s="672"/>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13" customFormat="1" ht="22.2" customHeight="1">
      <c r="A39" s="346" t="s">
        <v>28</v>
      </c>
      <c r="B39" s="65" t="s">
        <v>481</v>
      </c>
      <c r="C39" s="611"/>
      <c r="D39" s="611">
        <f>SUM(E39:BA39)</f>
        <v>0</v>
      </c>
      <c r="E39" s="611">
        <f t="shared" ref="E39:K39" si="44">SUM(E40:E41)</f>
        <v>0</v>
      </c>
      <c r="F39" s="611">
        <f t="shared" si="44"/>
        <v>0</v>
      </c>
      <c r="G39" s="611">
        <f t="shared" si="44"/>
        <v>0</v>
      </c>
      <c r="H39" s="611">
        <f t="shared" si="44"/>
        <v>0</v>
      </c>
      <c r="I39" s="611">
        <f t="shared" si="44"/>
        <v>0</v>
      </c>
      <c r="J39" s="611">
        <f t="shared" si="44"/>
        <v>0</v>
      </c>
      <c r="K39" s="611">
        <f t="shared" si="44"/>
        <v>0</v>
      </c>
      <c r="L39" s="611"/>
      <c r="M39" s="611">
        <f t="shared" ref="M39:AF39" si="45">SUM(M40:M41)</f>
        <v>0</v>
      </c>
      <c r="N39" s="611">
        <f t="shared" si="45"/>
        <v>0</v>
      </c>
      <c r="O39" s="611">
        <f t="shared" si="45"/>
        <v>0</v>
      </c>
      <c r="P39" s="611">
        <f t="shared" si="45"/>
        <v>0</v>
      </c>
      <c r="Q39" s="611">
        <f t="shared" si="45"/>
        <v>0</v>
      </c>
      <c r="R39" s="611">
        <f t="shared" si="45"/>
        <v>0</v>
      </c>
      <c r="S39" s="611">
        <f t="shared" si="45"/>
        <v>0</v>
      </c>
      <c r="T39" s="611">
        <f t="shared" si="45"/>
        <v>0</v>
      </c>
      <c r="U39" s="611">
        <f t="shared" si="45"/>
        <v>0</v>
      </c>
      <c r="V39" s="611">
        <f t="shared" si="45"/>
        <v>0</v>
      </c>
      <c r="W39" s="611">
        <f t="shared" si="45"/>
        <v>0</v>
      </c>
      <c r="X39" s="611">
        <f t="shared" si="45"/>
        <v>0</v>
      </c>
      <c r="Y39" s="611">
        <f t="shared" si="45"/>
        <v>0</v>
      </c>
      <c r="Z39" s="611">
        <f t="shared" si="45"/>
        <v>0</v>
      </c>
      <c r="AA39" s="611">
        <f t="shared" si="45"/>
        <v>0</v>
      </c>
      <c r="AB39" s="611">
        <f t="shared" si="45"/>
        <v>0</v>
      </c>
      <c r="AC39" s="611">
        <f t="shared" si="45"/>
        <v>0</v>
      </c>
      <c r="AD39" s="611">
        <f t="shared" si="45"/>
        <v>0</v>
      </c>
      <c r="AE39" s="611">
        <f t="shared" si="45"/>
        <v>0</v>
      </c>
      <c r="AF39" s="611">
        <f t="shared" si="45"/>
        <v>0</v>
      </c>
      <c r="AG39" s="611"/>
      <c r="AH39" s="611">
        <f t="shared" ref="AH39:BA39" si="46">SUM(AH40:AH41)</f>
        <v>0</v>
      </c>
      <c r="AI39" s="611">
        <f t="shared" si="46"/>
        <v>0</v>
      </c>
      <c r="AJ39" s="611">
        <f t="shared" si="46"/>
        <v>0</v>
      </c>
      <c r="AK39" s="611">
        <f t="shared" si="46"/>
        <v>0</v>
      </c>
      <c r="AL39" s="611">
        <f t="shared" si="46"/>
        <v>0</v>
      </c>
      <c r="AM39" s="611">
        <f t="shared" si="46"/>
        <v>0</v>
      </c>
      <c r="AN39" s="611">
        <f t="shared" si="46"/>
        <v>0</v>
      </c>
      <c r="AO39" s="611">
        <f t="shared" si="46"/>
        <v>0</v>
      </c>
      <c r="AP39" s="611">
        <f t="shared" si="46"/>
        <v>0</v>
      </c>
      <c r="AQ39" s="611">
        <f t="shared" si="46"/>
        <v>0</v>
      </c>
      <c r="AR39" s="611">
        <f t="shared" si="46"/>
        <v>0</v>
      </c>
      <c r="AS39" s="611">
        <f t="shared" si="46"/>
        <v>0</v>
      </c>
      <c r="AT39" s="611">
        <f t="shared" si="46"/>
        <v>0</v>
      </c>
      <c r="AU39" s="611">
        <f t="shared" si="46"/>
        <v>0</v>
      </c>
      <c r="AV39" s="611">
        <f t="shared" si="46"/>
        <v>0</v>
      </c>
      <c r="AW39" s="611">
        <f t="shared" si="46"/>
        <v>0</v>
      </c>
      <c r="AX39" s="611">
        <f t="shared" si="46"/>
        <v>0</v>
      </c>
      <c r="AY39" s="611">
        <f t="shared" si="46"/>
        <v>0</v>
      </c>
      <c r="AZ39" s="611">
        <f t="shared" si="46"/>
        <v>0</v>
      </c>
      <c r="BA39" s="611">
        <f t="shared" si="46"/>
        <v>0</v>
      </c>
      <c r="BB39" s="58" t="s">
        <v>231</v>
      </c>
      <c r="BC39" s="63"/>
      <c r="BD39" s="63"/>
      <c r="BE39" s="85">
        <v>2016</v>
      </c>
      <c r="BF39" s="63"/>
      <c r="BG39" s="63"/>
    </row>
    <row r="40" spans="1:59" s="630" customFormat="1" ht="22.2" customHeight="1">
      <c r="A40" s="626" t="s">
        <v>28</v>
      </c>
      <c r="B40" s="672"/>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customHeight="1">
      <c r="A41" s="626" t="s">
        <v>28</v>
      </c>
      <c r="B41" s="672"/>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13" customFormat="1" ht="22.2" customHeight="1">
      <c r="A42" s="346" t="s">
        <v>31</v>
      </c>
      <c r="B42" s="615" t="s">
        <v>486</v>
      </c>
      <c r="C42" s="611">
        <f>SUM(C43,C46)</f>
        <v>0</v>
      </c>
      <c r="D42" s="611">
        <f>SUM(D43+D46)</f>
        <v>0</v>
      </c>
      <c r="E42" s="611">
        <f t="shared" ref="E42:K42" si="47">SUM(E43,E46)</f>
        <v>0</v>
      </c>
      <c r="F42" s="611">
        <f t="shared" si="47"/>
        <v>0</v>
      </c>
      <c r="G42" s="611">
        <f t="shared" si="47"/>
        <v>0</v>
      </c>
      <c r="H42" s="611">
        <f t="shared" si="47"/>
        <v>0</v>
      </c>
      <c r="I42" s="611">
        <f t="shared" si="47"/>
        <v>0</v>
      </c>
      <c r="J42" s="611">
        <f t="shared" si="47"/>
        <v>0</v>
      </c>
      <c r="K42" s="611">
        <f t="shared" si="47"/>
        <v>0</v>
      </c>
      <c r="L42" s="611"/>
      <c r="M42" s="611">
        <f t="shared" ref="M42:AF42" si="48">SUM(M43,M46)</f>
        <v>0</v>
      </c>
      <c r="N42" s="611">
        <f t="shared" si="48"/>
        <v>0</v>
      </c>
      <c r="O42" s="611">
        <f t="shared" si="48"/>
        <v>0</v>
      </c>
      <c r="P42" s="611">
        <f t="shared" si="48"/>
        <v>0</v>
      </c>
      <c r="Q42" s="611">
        <f t="shared" si="48"/>
        <v>0</v>
      </c>
      <c r="R42" s="611">
        <f t="shared" si="48"/>
        <v>0</v>
      </c>
      <c r="S42" s="611">
        <f t="shared" si="48"/>
        <v>0</v>
      </c>
      <c r="T42" s="611">
        <f t="shared" si="48"/>
        <v>0</v>
      </c>
      <c r="U42" s="611">
        <f t="shared" si="48"/>
        <v>0</v>
      </c>
      <c r="V42" s="611">
        <f t="shared" si="48"/>
        <v>0</v>
      </c>
      <c r="W42" s="611">
        <f t="shared" si="48"/>
        <v>0</v>
      </c>
      <c r="X42" s="611">
        <f t="shared" si="48"/>
        <v>0</v>
      </c>
      <c r="Y42" s="611">
        <f t="shared" si="48"/>
        <v>0</v>
      </c>
      <c r="Z42" s="611">
        <f t="shared" si="48"/>
        <v>0</v>
      </c>
      <c r="AA42" s="611">
        <f t="shared" si="48"/>
        <v>0</v>
      </c>
      <c r="AB42" s="611">
        <f t="shared" si="48"/>
        <v>0</v>
      </c>
      <c r="AC42" s="611">
        <f t="shared" si="48"/>
        <v>0</v>
      </c>
      <c r="AD42" s="611">
        <f t="shared" si="48"/>
        <v>0</v>
      </c>
      <c r="AE42" s="611">
        <f t="shared" si="48"/>
        <v>0</v>
      </c>
      <c r="AF42" s="611">
        <f t="shared" si="48"/>
        <v>0</v>
      </c>
      <c r="AG42" s="611"/>
      <c r="AH42" s="611">
        <f t="shared" ref="AH42:BA42" si="49">SUM(AH43,AH46)</f>
        <v>0</v>
      </c>
      <c r="AI42" s="611">
        <f t="shared" si="49"/>
        <v>0</v>
      </c>
      <c r="AJ42" s="611">
        <f t="shared" si="49"/>
        <v>0</v>
      </c>
      <c r="AK42" s="611">
        <f t="shared" si="49"/>
        <v>0</v>
      </c>
      <c r="AL42" s="611">
        <f t="shared" si="49"/>
        <v>0</v>
      </c>
      <c r="AM42" s="611">
        <f t="shared" si="49"/>
        <v>0</v>
      </c>
      <c r="AN42" s="611">
        <f t="shared" si="49"/>
        <v>0</v>
      </c>
      <c r="AO42" s="611">
        <f t="shared" si="49"/>
        <v>0</v>
      </c>
      <c r="AP42" s="611">
        <f t="shared" si="49"/>
        <v>0</v>
      </c>
      <c r="AQ42" s="611">
        <f t="shared" si="49"/>
        <v>0</v>
      </c>
      <c r="AR42" s="611">
        <f t="shared" si="49"/>
        <v>0</v>
      </c>
      <c r="AS42" s="611">
        <f t="shared" si="49"/>
        <v>0</v>
      </c>
      <c r="AT42" s="611">
        <f t="shared" si="49"/>
        <v>0</v>
      </c>
      <c r="AU42" s="611">
        <f t="shared" si="49"/>
        <v>0</v>
      </c>
      <c r="AV42" s="611">
        <f t="shared" si="49"/>
        <v>0</v>
      </c>
      <c r="AW42" s="611">
        <f t="shared" si="49"/>
        <v>0</v>
      </c>
      <c r="AX42" s="611">
        <f t="shared" si="49"/>
        <v>0</v>
      </c>
      <c r="AY42" s="611">
        <f t="shared" si="49"/>
        <v>0</v>
      </c>
      <c r="AZ42" s="611">
        <f t="shared" si="49"/>
        <v>0</v>
      </c>
      <c r="BA42" s="611">
        <f t="shared" si="49"/>
        <v>0</v>
      </c>
      <c r="BB42" s="58" t="s">
        <v>231</v>
      </c>
      <c r="BC42" s="63"/>
      <c r="BD42" s="63"/>
      <c r="BE42" s="85">
        <v>2016</v>
      </c>
      <c r="BF42" s="63"/>
      <c r="BG42" s="63"/>
    </row>
    <row r="43" spans="1:59" s="613" customFormat="1" ht="22.2" customHeight="1">
      <c r="A43" s="346" t="s">
        <v>31</v>
      </c>
      <c r="B43" s="65" t="s">
        <v>480</v>
      </c>
      <c r="C43" s="611"/>
      <c r="D43" s="611">
        <f>SUM(E43:BA43)</f>
        <v>0</v>
      </c>
      <c r="E43" s="611">
        <f t="shared" ref="E43:K43" si="50">SUM(E44:E45)</f>
        <v>0</v>
      </c>
      <c r="F43" s="611">
        <f t="shared" si="50"/>
        <v>0</v>
      </c>
      <c r="G43" s="611">
        <f t="shared" si="50"/>
        <v>0</v>
      </c>
      <c r="H43" s="611">
        <f t="shared" si="50"/>
        <v>0</v>
      </c>
      <c r="I43" s="611">
        <f t="shared" si="50"/>
        <v>0</v>
      </c>
      <c r="J43" s="611">
        <f t="shared" si="50"/>
        <v>0</v>
      </c>
      <c r="K43" s="611">
        <f t="shared" si="50"/>
        <v>0</v>
      </c>
      <c r="L43" s="611"/>
      <c r="M43" s="611">
        <f t="shared" ref="M43:AF43" si="51">SUM(M44:M45)</f>
        <v>0</v>
      </c>
      <c r="N43" s="611">
        <f t="shared" si="51"/>
        <v>0</v>
      </c>
      <c r="O43" s="611">
        <f t="shared" si="51"/>
        <v>0</v>
      </c>
      <c r="P43" s="611">
        <f t="shared" si="51"/>
        <v>0</v>
      </c>
      <c r="Q43" s="611">
        <f t="shared" si="51"/>
        <v>0</v>
      </c>
      <c r="R43" s="611">
        <f t="shared" si="51"/>
        <v>0</v>
      </c>
      <c r="S43" s="611">
        <f t="shared" si="51"/>
        <v>0</v>
      </c>
      <c r="T43" s="611">
        <f t="shared" si="51"/>
        <v>0</v>
      </c>
      <c r="U43" s="611">
        <f t="shared" si="51"/>
        <v>0</v>
      </c>
      <c r="V43" s="611">
        <f t="shared" si="51"/>
        <v>0</v>
      </c>
      <c r="W43" s="611">
        <f t="shared" si="51"/>
        <v>0</v>
      </c>
      <c r="X43" s="611">
        <f t="shared" si="51"/>
        <v>0</v>
      </c>
      <c r="Y43" s="611">
        <f t="shared" si="51"/>
        <v>0</v>
      </c>
      <c r="Z43" s="611">
        <f t="shared" si="51"/>
        <v>0</v>
      </c>
      <c r="AA43" s="611">
        <f t="shared" si="51"/>
        <v>0</v>
      </c>
      <c r="AB43" s="611">
        <f t="shared" si="51"/>
        <v>0</v>
      </c>
      <c r="AC43" s="611">
        <f t="shared" si="51"/>
        <v>0</v>
      </c>
      <c r="AD43" s="611">
        <f t="shared" si="51"/>
        <v>0</v>
      </c>
      <c r="AE43" s="611">
        <f t="shared" si="51"/>
        <v>0</v>
      </c>
      <c r="AF43" s="611">
        <f t="shared" si="51"/>
        <v>0</v>
      </c>
      <c r="AG43" s="611"/>
      <c r="AH43" s="611">
        <f t="shared" ref="AH43:BA43" si="52">SUM(AH44:AH45)</f>
        <v>0</v>
      </c>
      <c r="AI43" s="611">
        <f t="shared" si="52"/>
        <v>0</v>
      </c>
      <c r="AJ43" s="611">
        <f t="shared" si="52"/>
        <v>0</v>
      </c>
      <c r="AK43" s="611">
        <f t="shared" si="52"/>
        <v>0</v>
      </c>
      <c r="AL43" s="611">
        <f t="shared" si="52"/>
        <v>0</v>
      </c>
      <c r="AM43" s="611">
        <f t="shared" si="52"/>
        <v>0</v>
      </c>
      <c r="AN43" s="611">
        <f t="shared" si="52"/>
        <v>0</v>
      </c>
      <c r="AO43" s="611">
        <f t="shared" si="52"/>
        <v>0</v>
      </c>
      <c r="AP43" s="611">
        <f t="shared" si="52"/>
        <v>0</v>
      </c>
      <c r="AQ43" s="611">
        <f t="shared" si="52"/>
        <v>0</v>
      </c>
      <c r="AR43" s="611">
        <f t="shared" si="52"/>
        <v>0</v>
      </c>
      <c r="AS43" s="611">
        <f t="shared" si="52"/>
        <v>0</v>
      </c>
      <c r="AT43" s="611">
        <f t="shared" si="52"/>
        <v>0</v>
      </c>
      <c r="AU43" s="611">
        <f t="shared" si="52"/>
        <v>0</v>
      </c>
      <c r="AV43" s="611">
        <f t="shared" si="52"/>
        <v>0</v>
      </c>
      <c r="AW43" s="611">
        <f t="shared" si="52"/>
        <v>0</v>
      </c>
      <c r="AX43" s="611">
        <f t="shared" si="52"/>
        <v>0</v>
      </c>
      <c r="AY43" s="611">
        <f t="shared" si="52"/>
        <v>0</v>
      </c>
      <c r="AZ43" s="611">
        <f t="shared" si="52"/>
        <v>0</v>
      </c>
      <c r="BA43" s="611">
        <f t="shared" si="52"/>
        <v>0</v>
      </c>
      <c r="BB43" s="58" t="s">
        <v>231</v>
      </c>
      <c r="BC43" s="63"/>
      <c r="BD43" s="63"/>
      <c r="BE43" s="85">
        <v>2016</v>
      </c>
      <c r="BF43" s="63"/>
      <c r="BG43" s="63"/>
    </row>
    <row r="44" spans="1:59" s="630" customFormat="1" ht="22.2" customHeight="1">
      <c r="A44" s="626" t="s">
        <v>31</v>
      </c>
      <c r="B44" s="672"/>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customHeight="1">
      <c r="A45" s="626" t="s">
        <v>31</v>
      </c>
      <c r="B45" s="672"/>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13" customFormat="1" ht="22.2" customHeight="1">
      <c r="A46" s="346" t="s">
        <v>31</v>
      </c>
      <c r="B46" s="65" t="s">
        <v>481</v>
      </c>
      <c r="C46" s="611"/>
      <c r="D46" s="611">
        <f>SUM(E46:BA46)</f>
        <v>0</v>
      </c>
      <c r="E46" s="611">
        <f t="shared" ref="E46:K46" si="53">SUM(E47:E48)</f>
        <v>0</v>
      </c>
      <c r="F46" s="611">
        <f t="shared" si="53"/>
        <v>0</v>
      </c>
      <c r="G46" s="611">
        <f t="shared" si="53"/>
        <v>0</v>
      </c>
      <c r="H46" s="611">
        <f t="shared" si="53"/>
        <v>0</v>
      </c>
      <c r="I46" s="611">
        <f t="shared" si="53"/>
        <v>0</v>
      </c>
      <c r="J46" s="611">
        <f t="shared" si="53"/>
        <v>0</v>
      </c>
      <c r="K46" s="611">
        <f t="shared" si="53"/>
        <v>0</v>
      </c>
      <c r="L46" s="611"/>
      <c r="M46" s="611">
        <f t="shared" ref="M46:AF46" si="54">SUM(M47:M48)</f>
        <v>0</v>
      </c>
      <c r="N46" s="611">
        <f t="shared" si="54"/>
        <v>0</v>
      </c>
      <c r="O46" s="611">
        <f t="shared" si="54"/>
        <v>0</v>
      </c>
      <c r="P46" s="611">
        <f t="shared" si="54"/>
        <v>0</v>
      </c>
      <c r="Q46" s="611">
        <f t="shared" si="54"/>
        <v>0</v>
      </c>
      <c r="R46" s="611">
        <f t="shared" si="54"/>
        <v>0</v>
      </c>
      <c r="S46" s="611">
        <f t="shared" si="54"/>
        <v>0</v>
      </c>
      <c r="T46" s="611">
        <f t="shared" si="54"/>
        <v>0</v>
      </c>
      <c r="U46" s="611">
        <f t="shared" si="54"/>
        <v>0</v>
      </c>
      <c r="V46" s="611">
        <f t="shared" si="54"/>
        <v>0</v>
      </c>
      <c r="W46" s="611">
        <f t="shared" si="54"/>
        <v>0</v>
      </c>
      <c r="X46" s="611">
        <f t="shared" si="54"/>
        <v>0</v>
      </c>
      <c r="Y46" s="611">
        <f t="shared" si="54"/>
        <v>0</v>
      </c>
      <c r="Z46" s="611">
        <f t="shared" si="54"/>
        <v>0</v>
      </c>
      <c r="AA46" s="611">
        <f t="shared" si="54"/>
        <v>0</v>
      </c>
      <c r="AB46" s="611">
        <f t="shared" si="54"/>
        <v>0</v>
      </c>
      <c r="AC46" s="611">
        <f t="shared" si="54"/>
        <v>0</v>
      </c>
      <c r="AD46" s="611">
        <f t="shared" si="54"/>
        <v>0</v>
      </c>
      <c r="AE46" s="611">
        <f t="shared" si="54"/>
        <v>0</v>
      </c>
      <c r="AF46" s="611">
        <f t="shared" si="54"/>
        <v>0</v>
      </c>
      <c r="AG46" s="611"/>
      <c r="AH46" s="611">
        <f t="shared" ref="AH46:BA46" si="55">SUM(AH47:AH48)</f>
        <v>0</v>
      </c>
      <c r="AI46" s="611">
        <f t="shared" si="55"/>
        <v>0</v>
      </c>
      <c r="AJ46" s="611">
        <f t="shared" si="55"/>
        <v>0</v>
      </c>
      <c r="AK46" s="611">
        <f t="shared" si="55"/>
        <v>0</v>
      </c>
      <c r="AL46" s="611">
        <f t="shared" si="55"/>
        <v>0</v>
      </c>
      <c r="AM46" s="611">
        <f t="shared" si="55"/>
        <v>0</v>
      </c>
      <c r="AN46" s="611">
        <f t="shared" si="55"/>
        <v>0</v>
      </c>
      <c r="AO46" s="611">
        <f t="shared" si="55"/>
        <v>0</v>
      </c>
      <c r="AP46" s="611">
        <f t="shared" si="55"/>
        <v>0</v>
      </c>
      <c r="AQ46" s="611">
        <f t="shared" si="55"/>
        <v>0</v>
      </c>
      <c r="AR46" s="611">
        <f t="shared" si="55"/>
        <v>0</v>
      </c>
      <c r="AS46" s="611">
        <f t="shared" si="55"/>
        <v>0</v>
      </c>
      <c r="AT46" s="611">
        <f t="shared" si="55"/>
        <v>0</v>
      </c>
      <c r="AU46" s="611">
        <f t="shared" si="55"/>
        <v>0</v>
      </c>
      <c r="AV46" s="611">
        <f t="shared" si="55"/>
        <v>0</v>
      </c>
      <c r="AW46" s="611">
        <f t="shared" si="55"/>
        <v>0</v>
      </c>
      <c r="AX46" s="611">
        <f t="shared" si="55"/>
        <v>0</v>
      </c>
      <c r="AY46" s="611">
        <f t="shared" si="55"/>
        <v>0</v>
      </c>
      <c r="AZ46" s="611">
        <f t="shared" si="55"/>
        <v>0</v>
      </c>
      <c r="BA46" s="611">
        <f t="shared" si="55"/>
        <v>0</v>
      </c>
      <c r="BB46" s="58" t="s">
        <v>231</v>
      </c>
      <c r="BC46" s="63"/>
      <c r="BD46" s="63"/>
      <c r="BE46" s="85">
        <v>2016</v>
      </c>
      <c r="BF46" s="63"/>
      <c r="BG46" s="63"/>
    </row>
    <row r="47" spans="1:59" s="630" customFormat="1" ht="22.2" customHeight="1">
      <c r="A47" s="626" t="s">
        <v>31</v>
      </c>
      <c r="B47" s="672"/>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customHeight="1">
      <c r="A48" s="626" t="s">
        <v>31</v>
      </c>
      <c r="B48" s="672"/>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13" customFormat="1" ht="22.2" customHeight="1">
      <c r="A49" s="346" t="s">
        <v>34</v>
      </c>
      <c r="B49" s="615" t="s">
        <v>487</v>
      </c>
      <c r="C49" s="611">
        <f>SUM(C50,C53)</f>
        <v>0</v>
      </c>
      <c r="D49" s="611">
        <f>SUM(D50+D53)</f>
        <v>0</v>
      </c>
      <c r="E49" s="611">
        <f t="shared" ref="E49:K49" si="56">SUM(E50,E53)</f>
        <v>0</v>
      </c>
      <c r="F49" s="611">
        <f t="shared" si="56"/>
        <v>0</v>
      </c>
      <c r="G49" s="611">
        <f t="shared" si="56"/>
        <v>0</v>
      </c>
      <c r="H49" s="611">
        <f t="shared" si="56"/>
        <v>0</v>
      </c>
      <c r="I49" s="611">
        <f t="shared" si="56"/>
        <v>0</v>
      </c>
      <c r="J49" s="611">
        <f t="shared" si="56"/>
        <v>0</v>
      </c>
      <c r="K49" s="611">
        <f t="shared" si="56"/>
        <v>0</v>
      </c>
      <c r="L49" s="611"/>
      <c r="M49" s="611">
        <f t="shared" ref="M49:AF49" si="57">SUM(M50,M53)</f>
        <v>0</v>
      </c>
      <c r="N49" s="611">
        <f t="shared" si="57"/>
        <v>0</v>
      </c>
      <c r="O49" s="611">
        <f t="shared" si="57"/>
        <v>0</v>
      </c>
      <c r="P49" s="611">
        <f t="shared" si="57"/>
        <v>0</v>
      </c>
      <c r="Q49" s="611">
        <f t="shared" si="57"/>
        <v>0</v>
      </c>
      <c r="R49" s="611">
        <f t="shared" si="57"/>
        <v>0</v>
      </c>
      <c r="S49" s="611">
        <f t="shared" si="57"/>
        <v>0</v>
      </c>
      <c r="T49" s="611">
        <f t="shared" si="57"/>
        <v>0</v>
      </c>
      <c r="U49" s="611">
        <f t="shared" si="57"/>
        <v>0</v>
      </c>
      <c r="V49" s="611">
        <f t="shared" si="57"/>
        <v>0</v>
      </c>
      <c r="W49" s="611">
        <f t="shared" si="57"/>
        <v>0</v>
      </c>
      <c r="X49" s="611">
        <f t="shared" si="57"/>
        <v>0</v>
      </c>
      <c r="Y49" s="611">
        <f t="shared" si="57"/>
        <v>0</v>
      </c>
      <c r="Z49" s="611">
        <f t="shared" si="57"/>
        <v>0</v>
      </c>
      <c r="AA49" s="611">
        <f t="shared" si="57"/>
        <v>0</v>
      </c>
      <c r="AB49" s="611">
        <f t="shared" si="57"/>
        <v>0</v>
      </c>
      <c r="AC49" s="611">
        <f t="shared" si="57"/>
        <v>0</v>
      </c>
      <c r="AD49" s="611">
        <f t="shared" si="57"/>
        <v>0</v>
      </c>
      <c r="AE49" s="611">
        <f t="shared" si="57"/>
        <v>0</v>
      </c>
      <c r="AF49" s="611">
        <f t="shared" si="57"/>
        <v>0</v>
      </c>
      <c r="AG49" s="611"/>
      <c r="AH49" s="611">
        <f t="shared" ref="AH49:BA49" si="58">SUM(AH50,AH53)</f>
        <v>0</v>
      </c>
      <c r="AI49" s="611">
        <f t="shared" si="58"/>
        <v>0</v>
      </c>
      <c r="AJ49" s="611">
        <f t="shared" si="58"/>
        <v>0</v>
      </c>
      <c r="AK49" s="611">
        <f t="shared" si="58"/>
        <v>0</v>
      </c>
      <c r="AL49" s="611">
        <f t="shared" si="58"/>
        <v>0</v>
      </c>
      <c r="AM49" s="611">
        <f t="shared" si="58"/>
        <v>0</v>
      </c>
      <c r="AN49" s="611">
        <f t="shared" si="58"/>
        <v>0</v>
      </c>
      <c r="AO49" s="611">
        <f t="shared" si="58"/>
        <v>0</v>
      </c>
      <c r="AP49" s="611">
        <f t="shared" si="58"/>
        <v>0</v>
      </c>
      <c r="AQ49" s="611">
        <f t="shared" si="58"/>
        <v>0</v>
      </c>
      <c r="AR49" s="611">
        <f t="shared" si="58"/>
        <v>0</v>
      </c>
      <c r="AS49" s="611">
        <f t="shared" si="58"/>
        <v>0</v>
      </c>
      <c r="AT49" s="611">
        <f t="shared" si="58"/>
        <v>0</v>
      </c>
      <c r="AU49" s="611">
        <f t="shared" si="58"/>
        <v>0</v>
      </c>
      <c r="AV49" s="611">
        <f t="shared" si="58"/>
        <v>0</v>
      </c>
      <c r="AW49" s="611">
        <f t="shared" si="58"/>
        <v>0</v>
      </c>
      <c r="AX49" s="611">
        <f t="shared" si="58"/>
        <v>0</v>
      </c>
      <c r="AY49" s="611">
        <f t="shared" si="58"/>
        <v>0</v>
      </c>
      <c r="AZ49" s="611">
        <f t="shared" si="58"/>
        <v>0</v>
      </c>
      <c r="BA49" s="611">
        <f t="shared" si="58"/>
        <v>0</v>
      </c>
      <c r="BB49" s="58" t="s">
        <v>231</v>
      </c>
      <c r="BC49" s="63"/>
      <c r="BD49" s="63"/>
      <c r="BE49" s="85">
        <v>2016</v>
      </c>
      <c r="BF49" s="63"/>
      <c r="BG49" s="63"/>
    </row>
    <row r="50" spans="1:59" s="613" customFormat="1" ht="22.2" customHeight="1">
      <c r="A50" s="346" t="s">
        <v>34</v>
      </c>
      <c r="B50" s="65" t="s">
        <v>480</v>
      </c>
      <c r="C50" s="611"/>
      <c r="D50" s="611">
        <f>SUM(E50:BA50)</f>
        <v>0</v>
      </c>
      <c r="E50" s="611">
        <f t="shared" ref="E50:K50" si="59">SUM(E51:E52)</f>
        <v>0</v>
      </c>
      <c r="F50" s="611">
        <f t="shared" si="59"/>
        <v>0</v>
      </c>
      <c r="G50" s="611">
        <f t="shared" si="59"/>
        <v>0</v>
      </c>
      <c r="H50" s="611">
        <f t="shared" si="59"/>
        <v>0</v>
      </c>
      <c r="I50" s="611">
        <f t="shared" si="59"/>
        <v>0</v>
      </c>
      <c r="J50" s="611">
        <f t="shared" si="59"/>
        <v>0</v>
      </c>
      <c r="K50" s="611">
        <f t="shared" si="59"/>
        <v>0</v>
      </c>
      <c r="L50" s="611"/>
      <c r="M50" s="611">
        <f t="shared" ref="M50:AF50" si="60">SUM(M51:M52)</f>
        <v>0</v>
      </c>
      <c r="N50" s="611">
        <f t="shared" si="60"/>
        <v>0</v>
      </c>
      <c r="O50" s="611">
        <f t="shared" si="60"/>
        <v>0</v>
      </c>
      <c r="P50" s="611">
        <f t="shared" si="60"/>
        <v>0</v>
      </c>
      <c r="Q50" s="611">
        <f t="shared" si="60"/>
        <v>0</v>
      </c>
      <c r="R50" s="611">
        <f t="shared" si="60"/>
        <v>0</v>
      </c>
      <c r="S50" s="611">
        <f t="shared" si="60"/>
        <v>0</v>
      </c>
      <c r="T50" s="611">
        <f t="shared" si="60"/>
        <v>0</v>
      </c>
      <c r="U50" s="611">
        <f t="shared" si="60"/>
        <v>0</v>
      </c>
      <c r="V50" s="611">
        <f t="shared" si="60"/>
        <v>0</v>
      </c>
      <c r="W50" s="611">
        <f t="shared" si="60"/>
        <v>0</v>
      </c>
      <c r="X50" s="611">
        <f t="shared" si="60"/>
        <v>0</v>
      </c>
      <c r="Y50" s="611">
        <f t="shared" si="60"/>
        <v>0</v>
      </c>
      <c r="Z50" s="611">
        <f t="shared" si="60"/>
        <v>0</v>
      </c>
      <c r="AA50" s="611">
        <f t="shared" si="60"/>
        <v>0</v>
      </c>
      <c r="AB50" s="611">
        <f t="shared" si="60"/>
        <v>0</v>
      </c>
      <c r="AC50" s="611">
        <f t="shared" si="60"/>
        <v>0</v>
      </c>
      <c r="AD50" s="611">
        <f t="shared" si="60"/>
        <v>0</v>
      </c>
      <c r="AE50" s="611">
        <f t="shared" si="60"/>
        <v>0</v>
      </c>
      <c r="AF50" s="611">
        <f t="shared" si="60"/>
        <v>0</v>
      </c>
      <c r="AG50" s="611"/>
      <c r="AH50" s="611">
        <f t="shared" ref="AH50:BA50" si="61">SUM(AH51:AH52)</f>
        <v>0</v>
      </c>
      <c r="AI50" s="611">
        <f t="shared" si="61"/>
        <v>0</v>
      </c>
      <c r="AJ50" s="611">
        <f t="shared" si="61"/>
        <v>0</v>
      </c>
      <c r="AK50" s="611">
        <f t="shared" si="61"/>
        <v>0</v>
      </c>
      <c r="AL50" s="611">
        <f t="shared" si="61"/>
        <v>0</v>
      </c>
      <c r="AM50" s="611">
        <f t="shared" si="61"/>
        <v>0</v>
      </c>
      <c r="AN50" s="611">
        <f t="shared" si="61"/>
        <v>0</v>
      </c>
      <c r="AO50" s="611">
        <f t="shared" si="61"/>
        <v>0</v>
      </c>
      <c r="AP50" s="611">
        <f t="shared" si="61"/>
        <v>0</v>
      </c>
      <c r="AQ50" s="611">
        <f t="shared" si="61"/>
        <v>0</v>
      </c>
      <c r="AR50" s="611">
        <f t="shared" si="61"/>
        <v>0</v>
      </c>
      <c r="AS50" s="611">
        <f t="shared" si="61"/>
        <v>0</v>
      </c>
      <c r="AT50" s="611">
        <f t="shared" si="61"/>
        <v>0</v>
      </c>
      <c r="AU50" s="611">
        <f t="shared" si="61"/>
        <v>0</v>
      </c>
      <c r="AV50" s="611">
        <f t="shared" si="61"/>
        <v>0</v>
      </c>
      <c r="AW50" s="611">
        <f t="shared" si="61"/>
        <v>0</v>
      </c>
      <c r="AX50" s="611">
        <f t="shared" si="61"/>
        <v>0</v>
      </c>
      <c r="AY50" s="611">
        <f t="shared" si="61"/>
        <v>0</v>
      </c>
      <c r="AZ50" s="611">
        <f t="shared" si="61"/>
        <v>0</v>
      </c>
      <c r="BA50" s="611">
        <f t="shared" si="61"/>
        <v>0</v>
      </c>
      <c r="BB50" s="58" t="s">
        <v>231</v>
      </c>
      <c r="BC50" s="63"/>
      <c r="BD50" s="63"/>
      <c r="BE50" s="85">
        <v>2016</v>
      </c>
      <c r="BF50" s="63"/>
      <c r="BG50" s="63"/>
    </row>
    <row r="51" spans="1:59" s="630" customFormat="1" ht="22.2" customHeight="1">
      <c r="A51" s="626" t="s">
        <v>34</v>
      </c>
      <c r="B51" s="672"/>
      <c r="C51" s="628"/>
      <c r="D51" s="628"/>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customHeight="1">
      <c r="A52" s="626" t="s">
        <v>34</v>
      </c>
      <c r="B52" s="672"/>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13" customFormat="1" ht="22.2" customHeight="1">
      <c r="A53" s="346" t="s">
        <v>34</v>
      </c>
      <c r="B53" s="65" t="s">
        <v>481</v>
      </c>
      <c r="C53" s="611"/>
      <c r="D53" s="611">
        <f>SUM(E53:BA53)</f>
        <v>0</v>
      </c>
      <c r="E53" s="611">
        <f t="shared" ref="E53:K53" si="62">SUM(E54:E55)</f>
        <v>0</v>
      </c>
      <c r="F53" s="611">
        <f t="shared" si="62"/>
        <v>0</v>
      </c>
      <c r="G53" s="611">
        <f t="shared" si="62"/>
        <v>0</v>
      </c>
      <c r="H53" s="611">
        <f t="shared" si="62"/>
        <v>0</v>
      </c>
      <c r="I53" s="611">
        <f t="shared" si="62"/>
        <v>0</v>
      </c>
      <c r="J53" s="611">
        <f t="shared" si="62"/>
        <v>0</v>
      </c>
      <c r="K53" s="611">
        <f t="shared" si="62"/>
        <v>0</v>
      </c>
      <c r="L53" s="611"/>
      <c r="M53" s="611">
        <f t="shared" ref="M53:AF53" si="63">SUM(M54:M55)</f>
        <v>0</v>
      </c>
      <c r="N53" s="611">
        <f t="shared" si="63"/>
        <v>0</v>
      </c>
      <c r="O53" s="611">
        <f t="shared" si="63"/>
        <v>0</v>
      </c>
      <c r="P53" s="611">
        <f t="shared" si="63"/>
        <v>0</v>
      </c>
      <c r="Q53" s="611">
        <f t="shared" si="63"/>
        <v>0</v>
      </c>
      <c r="R53" s="611">
        <f t="shared" si="63"/>
        <v>0</v>
      </c>
      <c r="S53" s="611">
        <f t="shared" si="63"/>
        <v>0</v>
      </c>
      <c r="T53" s="611">
        <f t="shared" si="63"/>
        <v>0</v>
      </c>
      <c r="U53" s="611">
        <f t="shared" si="63"/>
        <v>0</v>
      </c>
      <c r="V53" s="611">
        <f t="shared" si="63"/>
        <v>0</v>
      </c>
      <c r="W53" s="611">
        <f t="shared" si="63"/>
        <v>0</v>
      </c>
      <c r="X53" s="611">
        <f t="shared" si="63"/>
        <v>0</v>
      </c>
      <c r="Y53" s="611">
        <f t="shared" si="63"/>
        <v>0</v>
      </c>
      <c r="Z53" s="611">
        <f t="shared" si="63"/>
        <v>0</v>
      </c>
      <c r="AA53" s="611">
        <f t="shared" si="63"/>
        <v>0</v>
      </c>
      <c r="AB53" s="611">
        <f t="shared" si="63"/>
        <v>0</v>
      </c>
      <c r="AC53" s="611">
        <f t="shared" si="63"/>
        <v>0</v>
      </c>
      <c r="AD53" s="611">
        <f t="shared" si="63"/>
        <v>0</v>
      </c>
      <c r="AE53" s="611">
        <f t="shared" si="63"/>
        <v>0</v>
      </c>
      <c r="AF53" s="611">
        <f t="shared" si="63"/>
        <v>0</v>
      </c>
      <c r="AG53" s="611"/>
      <c r="AH53" s="611">
        <f t="shared" ref="AH53:BA53" si="64">SUM(AH54:AH55)</f>
        <v>0</v>
      </c>
      <c r="AI53" s="611">
        <f t="shared" si="64"/>
        <v>0</v>
      </c>
      <c r="AJ53" s="611">
        <f t="shared" si="64"/>
        <v>0</v>
      </c>
      <c r="AK53" s="611">
        <f t="shared" si="64"/>
        <v>0</v>
      </c>
      <c r="AL53" s="611">
        <f t="shared" si="64"/>
        <v>0</v>
      </c>
      <c r="AM53" s="611">
        <f t="shared" si="64"/>
        <v>0</v>
      </c>
      <c r="AN53" s="611">
        <f t="shared" si="64"/>
        <v>0</v>
      </c>
      <c r="AO53" s="611">
        <f t="shared" si="64"/>
        <v>0</v>
      </c>
      <c r="AP53" s="611">
        <f t="shared" si="64"/>
        <v>0</v>
      </c>
      <c r="AQ53" s="611">
        <f t="shared" si="64"/>
        <v>0</v>
      </c>
      <c r="AR53" s="611">
        <f t="shared" si="64"/>
        <v>0</v>
      </c>
      <c r="AS53" s="611">
        <f t="shared" si="64"/>
        <v>0</v>
      </c>
      <c r="AT53" s="611">
        <f t="shared" si="64"/>
        <v>0</v>
      </c>
      <c r="AU53" s="611">
        <f t="shared" si="64"/>
        <v>0</v>
      </c>
      <c r="AV53" s="611">
        <f t="shared" si="64"/>
        <v>0</v>
      </c>
      <c r="AW53" s="611">
        <f t="shared" si="64"/>
        <v>0</v>
      </c>
      <c r="AX53" s="611">
        <f t="shared" si="64"/>
        <v>0</v>
      </c>
      <c r="AY53" s="611">
        <f t="shared" si="64"/>
        <v>0</v>
      </c>
      <c r="AZ53" s="611">
        <f t="shared" si="64"/>
        <v>0</v>
      </c>
      <c r="BA53" s="611">
        <f t="shared" si="64"/>
        <v>0</v>
      </c>
      <c r="BB53" s="58" t="s">
        <v>231</v>
      </c>
      <c r="BC53" s="63"/>
      <c r="BD53" s="63"/>
      <c r="BE53" s="85">
        <v>2016</v>
      </c>
      <c r="BF53" s="63"/>
      <c r="BG53" s="63"/>
    </row>
    <row r="54" spans="1:59" s="630" customFormat="1" ht="22.2" customHeight="1">
      <c r="A54" s="626" t="s">
        <v>34</v>
      </c>
      <c r="B54" s="672"/>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customHeight="1">
      <c r="A55" s="626" t="s">
        <v>34</v>
      </c>
      <c r="B55" s="672"/>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708" customFormat="1" ht="22.2" customHeight="1">
      <c r="A56" s="702" t="s">
        <v>677</v>
      </c>
      <c r="B56" s="703" t="s">
        <v>679</v>
      </c>
      <c r="C56" s="704">
        <f>SUM(C57,C60)</f>
        <v>0</v>
      </c>
      <c r="D56" s="704">
        <f>SUM(D57+D60)</f>
        <v>0</v>
      </c>
      <c r="E56" s="704">
        <f t="shared" ref="E56:BA56" si="65">SUM(E57,E60)</f>
        <v>0</v>
      </c>
      <c r="F56" s="704">
        <f t="shared" si="65"/>
        <v>0</v>
      </c>
      <c r="G56" s="704">
        <f t="shared" si="65"/>
        <v>0</v>
      </c>
      <c r="H56" s="704">
        <f t="shared" si="65"/>
        <v>0</v>
      </c>
      <c r="I56" s="704">
        <f t="shared" si="65"/>
        <v>0</v>
      </c>
      <c r="J56" s="704">
        <f t="shared" si="65"/>
        <v>0</v>
      </c>
      <c r="K56" s="704">
        <f t="shared" si="65"/>
        <v>0</v>
      </c>
      <c r="L56" s="704"/>
      <c r="M56" s="704">
        <f t="shared" si="65"/>
        <v>0</v>
      </c>
      <c r="N56" s="704">
        <f t="shared" si="65"/>
        <v>0</v>
      </c>
      <c r="O56" s="704">
        <f t="shared" si="65"/>
        <v>0</v>
      </c>
      <c r="P56" s="704">
        <f t="shared" si="65"/>
        <v>0</v>
      </c>
      <c r="Q56" s="704">
        <f t="shared" si="65"/>
        <v>0</v>
      </c>
      <c r="R56" s="704">
        <f t="shared" si="65"/>
        <v>0</v>
      </c>
      <c r="S56" s="704">
        <f t="shared" si="65"/>
        <v>0</v>
      </c>
      <c r="T56" s="704">
        <f t="shared" si="65"/>
        <v>0</v>
      </c>
      <c r="U56" s="704">
        <f t="shared" si="65"/>
        <v>0</v>
      </c>
      <c r="V56" s="704">
        <f t="shared" si="65"/>
        <v>0</v>
      </c>
      <c r="W56" s="704">
        <f>SUM(W57,W60)</f>
        <v>0</v>
      </c>
      <c r="X56" s="704">
        <f t="shared" si="65"/>
        <v>0</v>
      </c>
      <c r="Y56" s="704">
        <f>SUM(Y57,Y60)</f>
        <v>0</v>
      </c>
      <c r="Z56" s="704">
        <f>SUM(Z57,Z60)</f>
        <v>0</v>
      </c>
      <c r="AA56" s="704">
        <f t="shared" si="65"/>
        <v>0</v>
      </c>
      <c r="AB56" s="704">
        <f t="shared" si="65"/>
        <v>0</v>
      </c>
      <c r="AC56" s="704">
        <f t="shared" si="65"/>
        <v>0</v>
      </c>
      <c r="AD56" s="704">
        <f t="shared" si="65"/>
        <v>0</v>
      </c>
      <c r="AE56" s="704">
        <f>SUM(AE57,AE60)</f>
        <v>0</v>
      </c>
      <c r="AF56" s="704">
        <f>SUM(AF57,AF60)</f>
        <v>0</v>
      </c>
      <c r="AG56" s="704"/>
      <c r="AH56" s="704">
        <f>SUM(AH57,AH60)</f>
        <v>0</v>
      </c>
      <c r="AI56" s="704">
        <f>SUM(AI57,AI60)</f>
        <v>0</v>
      </c>
      <c r="AJ56" s="704">
        <f>SUM(AJ57,AJ60)</f>
        <v>0</v>
      </c>
      <c r="AK56" s="704">
        <f>SUM(AK57,AK60)</f>
        <v>0</v>
      </c>
      <c r="AL56" s="704">
        <f t="shared" si="65"/>
        <v>0</v>
      </c>
      <c r="AM56" s="704">
        <f t="shared" si="65"/>
        <v>0</v>
      </c>
      <c r="AN56" s="704">
        <f t="shared" si="65"/>
        <v>0</v>
      </c>
      <c r="AO56" s="704">
        <f>SUM(AO57,AO60)</f>
        <v>0</v>
      </c>
      <c r="AP56" s="704">
        <f>SUM(AP57,AP60)</f>
        <v>0</v>
      </c>
      <c r="AQ56" s="704">
        <f>SUM(AQ57,AQ60)</f>
        <v>0</v>
      </c>
      <c r="AR56" s="704">
        <f t="shared" si="65"/>
        <v>0</v>
      </c>
      <c r="AS56" s="704">
        <f t="shared" si="65"/>
        <v>0</v>
      </c>
      <c r="AT56" s="704">
        <f t="shared" si="65"/>
        <v>0</v>
      </c>
      <c r="AU56" s="704">
        <f t="shared" si="65"/>
        <v>0</v>
      </c>
      <c r="AV56" s="704">
        <f t="shared" si="65"/>
        <v>0</v>
      </c>
      <c r="AW56" s="704">
        <f t="shared" si="65"/>
        <v>0</v>
      </c>
      <c r="AX56" s="704">
        <f t="shared" si="65"/>
        <v>0</v>
      </c>
      <c r="AY56" s="704">
        <f t="shared" si="65"/>
        <v>0</v>
      </c>
      <c r="AZ56" s="704">
        <f t="shared" si="65"/>
        <v>0</v>
      </c>
      <c r="BA56" s="704">
        <f t="shared" si="65"/>
        <v>0</v>
      </c>
      <c r="BB56" s="705" t="s">
        <v>231</v>
      </c>
      <c r="BC56" s="706"/>
      <c r="BD56" s="706"/>
      <c r="BE56" s="707">
        <v>2016</v>
      </c>
      <c r="BF56" s="706"/>
      <c r="BG56" s="706"/>
    </row>
    <row r="57" spans="1:59" s="708" customFormat="1" ht="22.2" customHeight="1">
      <c r="A57" s="702" t="s">
        <v>677</v>
      </c>
      <c r="B57" s="709" t="s">
        <v>480</v>
      </c>
      <c r="C57" s="704"/>
      <c r="D57" s="704">
        <f>SUM(E57:BA57)</f>
        <v>0</v>
      </c>
      <c r="E57" s="704">
        <f t="shared" ref="E57:BA57" si="66">SUM(E58:E59)</f>
        <v>0</v>
      </c>
      <c r="F57" s="704">
        <f t="shared" si="66"/>
        <v>0</v>
      </c>
      <c r="G57" s="704">
        <f t="shared" si="66"/>
        <v>0</v>
      </c>
      <c r="H57" s="704">
        <f t="shared" si="66"/>
        <v>0</v>
      </c>
      <c r="I57" s="704">
        <f t="shared" si="66"/>
        <v>0</v>
      </c>
      <c r="J57" s="704">
        <f t="shared" si="66"/>
        <v>0</v>
      </c>
      <c r="K57" s="704">
        <f t="shared" si="66"/>
        <v>0</v>
      </c>
      <c r="L57" s="704"/>
      <c r="M57" s="704">
        <f t="shared" si="66"/>
        <v>0</v>
      </c>
      <c r="N57" s="704">
        <f t="shared" si="66"/>
        <v>0</v>
      </c>
      <c r="O57" s="704">
        <f t="shared" si="66"/>
        <v>0</v>
      </c>
      <c r="P57" s="704">
        <f t="shared" si="66"/>
        <v>0</v>
      </c>
      <c r="Q57" s="704">
        <f t="shared" si="66"/>
        <v>0</v>
      </c>
      <c r="R57" s="704">
        <f t="shared" si="66"/>
        <v>0</v>
      </c>
      <c r="S57" s="704">
        <f t="shared" si="66"/>
        <v>0</v>
      </c>
      <c r="T57" s="704">
        <f t="shared" si="66"/>
        <v>0</v>
      </c>
      <c r="U57" s="704">
        <f t="shared" si="66"/>
        <v>0</v>
      </c>
      <c r="V57" s="704">
        <f t="shared" si="66"/>
        <v>0</v>
      </c>
      <c r="W57" s="704">
        <f>SUM(W58:W59)</f>
        <v>0</v>
      </c>
      <c r="X57" s="704">
        <f t="shared" si="66"/>
        <v>0</v>
      </c>
      <c r="Y57" s="704">
        <f>SUM(Y58:Y59)</f>
        <v>0</v>
      </c>
      <c r="Z57" s="704">
        <f>SUM(Z58:Z59)</f>
        <v>0</v>
      </c>
      <c r="AA57" s="704">
        <f t="shared" si="66"/>
        <v>0</v>
      </c>
      <c r="AB57" s="704">
        <f t="shared" si="66"/>
        <v>0</v>
      </c>
      <c r="AC57" s="704">
        <f t="shared" si="66"/>
        <v>0</v>
      </c>
      <c r="AD57" s="704">
        <f t="shared" si="66"/>
        <v>0</v>
      </c>
      <c r="AE57" s="704">
        <f>SUM(AE58:AE59)</f>
        <v>0</v>
      </c>
      <c r="AF57" s="704">
        <f>SUM(AF58:AF59)</f>
        <v>0</v>
      </c>
      <c r="AG57" s="704"/>
      <c r="AH57" s="704">
        <f>SUM(AH58:AH59)</f>
        <v>0</v>
      </c>
      <c r="AI57" s="704">
        <f>SUM(AI58:AI59)</f>
        <v>0</v>
      </c>
      <c r="AJ57" s="704">
        <f>SUM(AJ58:AJ59)</f>
        <v>0</v>
      </c>
      <c r="AK57" s="704">
        <f>SUM(AK58:AK59)</f>
        <v>0</v>
      </c>
      <c r="AL57" s="704">
        <f t="shared" si="66"/>
        <v>0</v>
      </c>
      <c r="AM57" s="704">
        <f t="shared" si="66"/>
        <v>0</v>
      </c>
      <c r="AN57" s="704">
        <f t="shared" si="66"/>
        <v>0</v>
      </c>
      <c r="AO57" s="704">
        <f>SUM(AO58:AO59)</f>
        <v>0</v>
      </c>
      <c r="AP57" s="704">
        <f>SUM(AP58:AP59)</f>
        <v>0</v>
      </c>
      <c r="AQ57" s="704">
        <f>SUM(AQ58:AQ59)</f>
        <v>0</v>
      </c>
      <c r="AR57" s="704">
        <f t="shared" si="66"/>
        <v>0</v>
      </c>
      <c r="AS57" s="704">
        <f t="shared" si="66"/>
        <v>0</v>
      </c>
      <c r="AT57" s="704">
        <f t="shared" si="66"/>
        <v>0</v>
      </c>
      <c r="AU57" s="704">
        <f t="shared" si="66"/>
        <v>0</v>
      </c>
      <c r="AV57" s="704">
        <f t="shared" si="66"/>
        <v>0</v>
      </c>
      <c r="AW57" s="704">
        <f t="shared" si="66"/>
        <v>0</v>
      </c>
      <c r="AX57" s="704">
        <f t="shared" si="66"/>
        <v>0</v>
      </c>
      <c r="AY57" s="704">
        <f t="shared" si="66"/>
        <v>0</v>
      </c>
      <c r="AZ57" s="704">
        <f t="shared" si="66"/>
        <v>0</v>
      </c>
      <c r="BA57" s="704">
        <f t="shared" si="66"/>
        <v>0</v>
      </c>
      <c r="BB57" s="705" t="s">
        <v>231</v>
      </c>
      <c r="BC57" s="706"/>
      <c r="BD57" s="706"/>
      <c r="BE57" s="707">
        <v>2016</v>
      </c>
      <c r="BF57" s="706"/>
      <c r="BG57" s="706"/>
    </row>
    <row r="58" spans="1:59" s="618" customFormat="1" ht="22.2" customHeight="1">
      <c r="A58" s="349" t="s">
        <v>677</v>
      </c>
      <c r="B58" s="215"/>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customHeight="1">
      <c r="A59" s="349" t="s">
        <v>677</v>
      </c>
      <c r="B59" s="215"/>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708" customFormat="1" ht="22.2" customHeight="1">
      <c r="A60" s="702" t="s">
        <v>677</v>
      </c>
      <c r="B60" s="709" t="s">
        <v>481</v>
      </c>
      <c r="C60" s="704"/>
      <c r="D60" s="704">
        <f>SUM(E60:BA60)</f>
        <v>0</v>
      </c>
      <c r="E60" s="704">
        <f t="shared" ref="E60:BA60" si="67">SUM(E61:E62)</f>
        <v>0</v>
      </c>
      <c r="F60" s="704">
        <f t="shared" si="67"/>
        <v>0</v>
      </c>
      <c r="G60" s="704">
        <f t="shared" si="67"/>
        <v>0</v>
      </c>
      <c r="H60" s="704">
        <f t="shared" si="67"/>
        <v>0</v>
      </c>
      <c r="I60" s="704">
        <f t="shared" si="67"/>
        <v>0</v>
      </c>
      <c r="J60" s="704">
        <f t="shared" si="67"/>
        <v>0</v>
      </c>
      <c r="K60" s="704">
        <f t="shared" si="67"/>
        <v>0</v>
      </c>
      <c r="L60" s="704"/>
      <c r="M60" s="704">
        <f t="shared" si="67"/>
        <v>0</v>
      </c>
      <c r="N60" s="704">
        <f t="shared" si="67"/>
        <v>0</v>
      </c>
      <c r="O60" s="704">
        <f t="shared" si="67"/>
        <v>0</v>
      </c>
      <c r="P60" s="704">
        <f t="shared" si="67"/>
        <v>0</v>
      </c>
      <c r="Q60" s="704">
        <f t="shared" si="67"/>
        <v>0</v>
      </c>
      <c r="R60" s="704">
        <f t="shared" si="67"/>
        <v>0</v>
      </c>
      <c r="S60" s="704">
        <f t="shared" si="67"/>
        <v>0</v>
      </c>
      <c r="T60" s="704">
        <f t="shared" si="67"/>
        <v>0</v>
      </c>
      <c r="U60" s="704">
        <f t="shared" si="67"/>
        <v>0</v>
      </c>
      <c r="V60" s="704">
        <f t="shared" si="67"/>
        <v>0</v>
      </c>
      <c r="W60" s="704">
        <f>SUM(W61:W62)</f>
        <v>0</v>
      </c>
      <c r="X60" s="704">
        <f t="shared" si="67"/>
        <v>0</v>
      </c>
      <c r="Y60" s="704">
        <f>SUM(Y61:Y62)</f>
        <v>0</v>
      </c>
      <c r="Z60" s="704">
        <f>SUM(Z61:Z62)</f>
        <v>0</v>
      </c>
      <c r="AA60" s="704">
        <f t="shared" si="67"/>
        <v>0</v>
      </c>
      <c r="AB60" s="704">
        <f t="shared" si="67"/>
        <v>0</v>
      </c>
      <c r="AC60" s="704">
        <f t="shared" si="67"/>
        <v>0</v>
      </c>
      <c r="AD60" s="704">
        <f t="shared" si="67"/>
        <v>0</v>
      </c>
      <c r="AE60" s="704">
        <f>SUM(AE61:AE62)</f>
        <v>0</v>
      </c>
      <c r="AF60" s="704">
        <f>SUM(AF61:AF62)</f>
        <v>0</v>
      </c>
      <c r="AG60" s="704"/>
      <c r="AH60" s="704">
        <f>SUM(AH61:AH62)</f>
        <v>0</v>
      </c>
      <c r="AI60" s="704">
        <f>SUM(AI61:AI62)</f>
        <v>0</v>
      </c>
      <c r="AJ60" s="704">
        <f>SUM(AJ61:AJ62)</f>
        <v>0</v>
      </c>
      <c r="AK60" s="704">
        <f>SUM(AK61:AK62)</f>
        <v>0</v>
      </c>
      <c r="AL60" s="704">
        <f t="shared" si="67"/>
        <v>0</v>
      </c>
      <c r="AM60" s="704">
        <f t="shared" si="67"/>
        <v>0</v>
      </c>
      <c r="AN60" s="704">
        <f t="shared" si="67"/>
        <v>0</v>
      </c>
      <c r="AO60" s="704">
        <f>SUM(AO61:AO62)</f>
        <v>0</v>
      </c>
      <c r="AP60" s="704">
        <f>SUM(AP61:AP62)</f>
        <v>0</v>
      </c>
      <c r="AQ60" s="704">
        <f>SUM(AQ61:AQ62)</f>
        <v>0</v>
      </c>
      <c r="AR60" s="704">
        <f t="shared" si="67"/>
        <v>0</v>
      </c>
      <c r="AS60" s="704">
        <f t="shared" si="67"/>
        <v>0</v>
      </c>
      <c r="AT60" s="704">
        <f t="shared" si="67"/>
        <v>0</v>
      </c>
      <c r="AU60" s="704">
        <f t="shared" si="67"/>
        <v>0</v>
      </c>
      <c r="AV60" s="704">
        <f t="shared" si="67"/>
        <v>0</v>
      </c>
      <c r="AW60" s="704">
        <f t="shared" si="67"/>
        <v>0</v>
      </c>
      <c r="AX60" s="704">
        <f t="shared" si="67"/>
        <v>0</v>
      </c>
      <c r="AY60" s="704">
        <f t="shared" si="67"/>
        <v>0</v>
      </c>
      <c r="AZ60" s="704">
        <f t="shared" si="67"/>
        <v>0</v>
      </c>
      <c r="BA60" s="704">
        <f t="shared" si="67"/>
        <v>0</v>
      </c>
      <c r="BB60" s="705" t="s">
        <v>231</v>
      </c>
      <c r="BC60" s="706"/>
      <c r="BD60" s="706"/>
      <c r="BE60" s="707">
        <v>2016</v>
      </c>
      <c r="BF60" s="706"/>
      <c r="BG60" s="706"/>
    </row>
    <row r="61" spans="1:59" s="618" customFormat="1" ht="22.2" customHeight="1">
      <c r="A61" s="349" t="s">
        <v>677</v>
      </c>
      <c r="B61" s="215"/>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customHeight="1">
      <c r="A62" s="349" t="s">
        <v>677</v>
      </c>
      <c r="B62" s="215"/>
      <c r="C62" s="617"/>
      <c r="D62" s="617"/>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13" customFormat="1" ht="22.2" customHeight="1">
      <c r="A63" s="346" t="s">
        <v>37</v>
      </c>
      <c r="B63" s="612" t="s">
        <v>458</v>
      </c>
      <c r="C63" s="611">
        <f>SUM(C64,C67)</f>
        <v>0</v>
      </c>
      <c r="D63" s="611">
        <f>SUM(D64+D67)</f>
        <v>0</v>
      </c>
      <c r="E63" s="611">
        <f t="shared" ref="E63:K63" si="68">SUM(E64,E67)</f>
        <v>0</v>
      </c>
      <c r="F63" s="611">
        <f t="shared" si="68"/>
        <v>0</v>
      </c>
      <c r="G63" s="611">
        <f t="shared" si="68"/>
        <v>0</v>
      </c>
      <c r="H63" s="611">
        <f t="shared" si="68"/>
        <v>0</v>
      </c>
      <c r="I63" s="611">
        <f t="shared" si="68"/>
        <v>0</v>
      </c>
      <c r="J63" s="611">
        <f t="shared" si="68"/>
        <v>0</v>
      </c>
      <c r="K63" s="611">
        <f t="shared" si="68"/>
        <v>0</v>
      </c>
      <c r="L63" s="611"/>
      <c r="M63" s="611">
        <f t="shared" ref="M63:AF63" si="69">SUM(M64,M67)</f>
        <v>0</v>
      </c>
      <c r="N63" s="611">
        <f t="shared" si="69"/>
        <v>0</v>
      </c>
      <c r="O63" s="611">
        <f t="shared" si="69"/>
        <v>0</v>
      </c>
      <c r="P63" s="611">
        <f t="shared" si="69"/>
        <v>0</v>
      </c>
      <c r="Q63" s="611">
        <f t="shared" si="69"/>
        <v>0</v>
      </c>
      <c r="R63" s="611">
        <f t="shared" si="69"/>
        <v>0</v>
      </c>
      <c r="S63" s="611">
        <f t="shared" si="69"/>
        <v>0</v>
      </c>
      <c r="T63" s="611">
        <f t="shared" si="69"/>
        <v>0</v>
      </c>
      <c r="U63" s="611">
        <f t="shared" si="69"/>
        <v>0</v>
      </c>
      <c r="V63" s="611">
        <f t="shared" si="69"/>
        <v>0</v>
      </c>
      <c r="W63" s="611">
        <f t="shared" si="69"/>
        <v>0</v>
      </c>
      <c r="X63" s="611">
        <f t="shared" si="69"/>
        <v>0</v>
      </c>
      <c r="Y63" s="611">
        <f t="shared" si="69"/>
        <v>0</v>
      </c>
      <c r="Z63" s="611">
        <f t="shared" si="69"/>
        <v>0</v>
      </c>
      <c r="AA63" s="611">
        <f t="shared" si="69"/>
        <v>0</v>
      </c>
      <c r="AB63" s="611">
        <f t="shared" si="69"/>
        <v>0</v>
      </c>
      <c r="AC63" s="611">
        <f t="shared" si="69"/>
        <v>0</v>
      </c>
      <c r="AD63" s="611">
        <f t="shared" si="69"/>
        <v>0</v>
      </c>
      <c r="AE63" s="611">
        <f t="shared" si="69"/>
        <v>0</v>
      </c>
      <c r="AF63" s="611">
        <f t="shared" si="69"/>
        <v>0</v>
      </c>
      <c r="AG63" s="611"/>
      <c r="AH63" s="611">
        <f t="shared" ref="AH63:BA63" si="70">SUM(AH64,AH67)</f>
        <v>0</v>
      </c>
      <c r="AI63" s="611">
        <f t="shared" si="70"/>
        <v>0</v>
      </c>
      <c r="AJ63" s="611">
        <f t="shared" si="70"/>
        <v>0</v>
      </c>
      <c r="AK63" s="611">
        <f t="shared" si="70"/>
        <v>0</v>
      </c>
      <c r="AL63" s="611">
        <f t="shared" si="70"/>
        <v>0</v>
      </c>
      <c r="AM63" s="611">
        <f t="shared" si="70"/>
        <v>0</v>
      </c>
      <c r="AN63" s="611">
        <f t="shared" si="70"/>
        <v>0</v>
      </c>
      <c r="AO63" s="611">
        <f t="shared" si="70"/>
        <v>0</v>
      </c>
      <c r="AP63" s="611">
        <f t="shared" si="70"/>
        <v>0</v>
      </c>
      <c r="AQ63" s="611">
        <f t="shared" si="70"/>
        <v>0</v>
      </c>
      <c r="AR63" s="611">
        <f t="shared" si="70"/>
        <v>0</v>
      </c>
      <c r="AS63" s="611">
        <f t="shared" si="70"/>
        <v>0</v>
      </c>
      <c r="AT63" s="611">
        <f t="shared" si="70"/>
        <v>0</v>
      </c>
      <c r="AU63" s="611">
        <f t="shared" si="70"/>
        <v>0</v>
      </c>
      <c r="AV63" s="611">
        <f t="shared" si="70"/>
        <v>0</v>
      </c>
      <c r="AW63" s="611">
        <f t="shared" si="70"/>
        <v>0</v>
      </c>
      <c r="AX63" s="611">
        <f t="shared" si="70"/>
        <v>0</v>
      </c>
      <c r="AY63" s="611">
        <f t="shared" si="70"/>
        <v>0</v>
      </c>
      <c r="AZ63" s="611">
        <f t="shared" si="70"/>
        <v>0</v>
      </c>
      <c r="BA63" s="611">
        <f t="shared" si="70"/>
        <v>0</v>
      </c>
      <c r="BB63" s="58" t="s">
        <v>231</v>
      </c>
      <c r="BC63" s="63"/>
      <c r="BD63" s="63"/>
      <c r="BE63" s="85">
        <v>2016</v>
      </c>
      <c r="BF63" s="63"/>
      <c r="BG63" s="63"/>
    </row>
    <row r="64" spans="1:59" s="613" customFormat="1" ht="22.2" customHeight="1">
      <c r="A64" s="346" t="s">
        <v>37</v>
      </c>
      <c r="B64" s="65" t="s">
        <v>480</v>
      </c>
      <c r="C64" s="611"/>
      <c r="D64" s="611">
        <f>SUM(E64:BA64)</f>
        <v>0</v>
      </c>
      <c r="E64" s="611">
        <f t="shared" ref="E64:K64" si="71">SUM(E65:E66)</f>
        <v>0</v>
      </c>
      <c r="F64" s="611">
        <f t="shared" si="71"/>
        <v>0</v>
      </c>
      <c r="G64" s="611">
        <f t="shared" si="71"/>
        <v>0</v>
      </c>
      <c r="H64" s="611">
        <f t="shared" si="71"/>
        <v>0</v>
      </c>
      <c r="I64" s="611">
        <f t="shared" si="71"/>
        <v>0</v>
      </c>
      <c r="J64" s="611">
        <f t="shared" si="71"/>
        <v>0</v>
      </c>
      <c r="K64" s="611">
        <f t="shared" si="71"/>
        <v>0</v>
      </c>
      <c r="L64" s="611"/>
      <c r="M64" s="611">
        <f t="shared" ref="M64:AF64" si="72">SUM(M65:M66)</f>
        <v>0</v>
      </c>
      <c r="N64" s="611">
        <f t="shared" si="72"/>
        <v>0</v>
      </c>
      <c r="O64" s="611">
        <f t="shared" si="72"/>
        <v>0</v>
      </c>
      <c r="P64" s="611">
        <f t="shared" si="72"/>
        <v>0</v>
      </c>
      <c r="Q64" s="611">
        <f t="shared" si="72"/>
        <v>0</v>
      </c>
      <c r="R64" s="611">
        <f t="shared" si="72"/>
        <v>0</v>
      </c>
      <c r="S64" s="611">
        <f t="shared" si="72"/>
        <v>0</v>
      </c>
      <c r="T64" s="611">
        <f t="shared" si="72"/>
        <v>0</v>
      </c>
      <c r="U64" s="611">
        <f t="shared" si="72"/>
        <v>0</v>
      </c>
      <c r="V64" s="611">
        <f t="shared" si="72"/>
        <v>0</v>
      </c>
      <c r="W64" s="611">
        <f t="shared" si="72"/>
        <v>0</v>
      </c>
      <c r="X64" s="611">
        <f t="shared" si="72"/>
        <v>0</v>
      </c>
      <c r="Y64" s="611">
        <f t="shared" si="72"/>
        <v>0</v>
      </c>
      <c r="Z64" s="611">
        <f t="shared" si="72"/>
        <v>0</v>
      </c>
      <c r="AA64" s="611">
        <f t="shared" si="72"/>
        <v>0</v>
      </c>
      <c r="AB64" s="611">
        <f t="shared" si="72"/>
        <v>0</v>
      </c>
      <c r="AC64" s="611">
        <f t="shared" si="72"/>
        <v>0</v>
      </c>
      <c r="AD64" s="611">
        <f t="shared" si="72"/>
        <v>0</v>
      </c>
      <c r="AE64" s="611">
        <f t="shared" si="72"/>
        <v>0</v>
      </c>
      <c r="AF64" s="611">
        <f t="shared" si="72"/>
        <v>0</v>
      </c>
      <c r="AG64" s="611"/>
      <c r="AH64" s="611">
        <f t="shared" ref="AH64:BA64" si="73">SUM(AH65:AH66)</f>
        <v>0</v>
      </c>
      <c r="AI64" s="611">
        <f t="shared" si="73"/>
        <v>0</v>
      </c>
      <c r="AJ64" s="611">
        <f t="shared" si="73"/>
        <v>0</v>
      </c>
      <c r="AK64" s="611">
        <f t="shared" si="73"/>
        <v>0</v>
      </c>
      <c r="AL64" s="611">
        <f t="shared" si="73"/>
        <v>0</v>
      </c>
      <c r="AM64" s="611">
        <f t="shared" si="73"/>
        <v>0</v>
      </c>
      <c r="AN64" s="611">
        <f t="shared" si="73"/>
        <v>0</v>
      </c>
      <c r="AO64" s="611">
        <f t="shared" si="73"/>
        <v>0</v>
      </c>
      <c r="AP64" s="611">
        <f t="shared" si="73"/>
        <v>0</v>
      </c>
      <c r="AQ64" s="611">
        <f t="shared" si="73"/>
        <v>0</v>
      </c>
      <c r="AR64" s="611">
        <f t="shared" si="73"/>
        <v>0</v>
      </c>
      <c r="AS64" s="611">
        <f t="shared" si="73"/>
        <v>0</v>
      </c>
      <c r="AT64" s="611">
        <f t="shared" si="73"/>
        <v>0</v>
      </c>
      <c r="AU64" s="611">
        <f t="shared" si="73"/>
        <v>0</v>
      </c>
      <c r="AV64" s="611">
        <f t="shared" si="73"/>
        <v>0</v>
      </c>
      <c r="AW64" s="611">
        <f t="shared" si="73"/>
        <v>0</v>
      </c>
      <c r="AX64" s="611">
        <f t="shared" si="73"/>
        <v>0</v>
      </c>
      <c r="AY64" s="611">
        <f t="shared" si="73"/>
        <v>0</v>
      </c>
      <c r="AZ64" s="611">
        <f t="shared" si="73"/>
        <v>0</v>
      </c>
      <c r="BA64" s="611">
        <f t="shared" si="73"/>
        <v>0</v>
      </c>
      <c r="BB64" s="58" t="s">
        <v>231</v>
      </c>
      <c r="BC64" s="63"/>
      <c r="BD64" s="63"/>
      <c r="BE64" s="85">
        <v>2016</v>
      </c>
      <c r="BF64" s="63"/>
      <c r="BG64" s="63"/>
    </row>
    <row r="65" spans="1:59" s="630" customFormat="1" ht="22.2" customHeight="1">
      <c r="A65" s="626" t="s">
        <v>37</v>
      </c>
      <c r="B65" s="672"/>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customHeight="1">
      <c r="A66" s="626" t="s">
        <v>37</v>
      </c>
      <c r="B66" s="672"/>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13" customFormat="1" ht="22.2" customHeight="1">
      <c r="A67" s="346" t="s">
        <v>37</v>
      </c>
      <c r="B67" s="65" t="s">
        <v>481</v>
      </c>
      <c r="C67" s="611"/>
      <c r="D67" s="611">
        <f>SUM(E67:BA67)</f>
        <v>0</v>
      </c>
      <c r="E67" s="611">
        <f t="shared" ref="E67:K67" si="74">SUM(E68:E69)</f>
        <v>0</v>
      </c>
      <c r="F67" s="611">
        <f t="shared" si="74"/>
        <v>0</v>
      </c>
      <c r="G67" s="611">
        <f t="shared" si="74"/>
        <v>0</v>
      </c>
      <c r="H67" s="611">
        <f t="shared" si="74"/>
        <v>0</v>
      </c>
      <c r="I67" s="611">
        <f t="shared" si="74"/>
        <v>0</v>
      </c>
      <c r="J67" s="611">
        <f t="shared" si="74"/>
        <v>0</v>
      </c>
      <c r="K67" s="611">
        <f t="shared" si="74"/>
        <v>0</v>
      </c>
      <c r="L67" s="611"/>
      <c r="M67" s="611">
        <f t="shared" ref="M67:AF67" si="75">SUM(M68:M69)</f>
        <v>0</v>
      </c>
      <c r="N67" s="611">
        <f t="shared" si="75"/>
        <v>0</v>
      </c>
      <c r="O67" s="611">
        <f t="shared" si="75"/>
        <v>0</v>
      </c>
      <c r="P67" s="611">
        <f t="shared" si="75"/>
        <v>0</v>
      </c>
      <c r="Q67" s="611">
        <f t="shared" si="75"/>
        <v>0</v>
      </c>
      <c r="R67" s="611">
        <f t="shared" si="75"/>
        <v>0</v>
      </c>
      <c r="S67" s="611">
        <f t="shared" si="75"/>
        <v>0</v>
      </c>
      <c r="T67" s="611">
        <f t="shared" si="75"/>
        <v>0</v>
      </c>
      <c r="U67" s="611">
        <f t="shared" si="75"/>
        <v>0</v>
      </c>
      <c r="V67" s="611">
        <f t="shared" si="75"/>
        <v>0</v>
      </c>
      <c r="W67" s="611">
        <f t="shared" si="75"/>
        <v>0</v>
      </c>
      <c r="X67" s="611">
        <f t="shared" si="75"/>
        <v>0</v>
      </c>
      <c r="Y67" s="611">
        <f t="shared" si="75"/>
        <v>0</v>
      </c>
      <c r="Z67" s="611">
        <f t="shared" si="75"/>
        <v>0</v>
      </c>
      <c r="AA67" s="611">
        <f t="shared" si="75"/>
        <v>0</v>
      </c>
      <c r="AB67" s="611">
        <f t="shared" si="75"/>
        <v>0</v>
      </c>
      <c r="AC67" s="611">
        <f t="shared" si="75"/>
        <v>0</v>
      </c>
      <c r="AD67" s="611">
        <f t="shared" si="75"/>
        <v>0</v>
      </c>
      <c r="AE67" s="611">
        <f t="shared" si="75"/>
        <v>0</v>
      </c>
      <c r="AF67" s="611">
        <f t="shared" si="75"/>
        <v>0</v>
      </c>
      <c r="AG67" s="611"/>
      <c r="AH67" s="611">
        <f t="shared" ref="AH67:BA67" si="76">SUM(AH68:AH69)</f>
        <v>0</v>
      </c>
      <c r="AI67" s="611">
        <f t="shared" si="76"/>
        <v>0</v>
      </c>
      <c r="AJ67" s="611">
        <f t="shared" si="76"/>
        <v>0</v>
      </c>
      <c r="AK67" s="611">
        <f t="shared" si="76"/>
        <v>0</v>
      </c>
      <c r="AL67" s="611">
        <f t="shared" si="76"/>
        <v>0</v>
      </c>
      <c r="AM67" s="611">
        <f t="shared" si="76"/>
        <v>0</v>
      </c>
      <c r="AN67" s="611">
        <f t="shared" si="76"/>
        <v>0</v>
      </c>
      <c r="AO67" s="611">
        <f t="shared" si="76"/>
        <v>0</v>
      </c>
      <c r="AP67" s="611">
        <f t="shared" si="76"/>
        <v>0</v>
      </c>
      <c r="AQ67" s="611">
        <f t="shared" si="76"/>
        <v>0</v>
      </c>
      <c r="AR67" s="611">
        <f t="shared" si="76"/>
        <v>0</v>
      </c>
      <c r="AS67" s="611">
        <f t="shared" si="76"/>
        <v>0</v>
      </c>
      <c r="AT67" s="611">
        <f t="shared" si="76"/>
        <v>0</v>
      </c>
      <c r="AU67" s="611">
        <f t="shared" si="76"/>
        <v>0</v>
      </c>
      <c r="AV67" s="611">
        <f t="shared" si="76"/>
        <v>0</v>
      </c>
      <c r="AW67" s="611">
        <f t="shared" si="76"/>
        <v>0</v>
      </c>
      <c r="AX67" s="611">
        <f t="shared" si="76"/>
        <v>0</v>
      </c>
      <c r="AY67" s="611">
        <f t="shared" si="76"/>
        <v>0</v>
      </c>
      <c r="AZ67" s="611">
        <f t="shared" si="76"/>
        <v>0</v>
      </c>
      <c r="BA67" s="611">
        <f t="shared" si="76"/>
        <v>0</v>
      </c>
      <c r="BB67" s="58" t="s">
        <v>231</v>
      </c>
      <c r="BC67" s="63"/>
      <c r="BD67" s="63"/>
      <c r="BE67" s="85">
        <v>2016</v>
      </c>
      <c r="BF67" s="63"/>
      <c r="BG67" s="63"/>
    </row>
    <row r="68" spans="1:59" s="630" customFormat="1" ht="22.2" customHeight="1">
      <c r="A68" s="626" t="s">
        <v>37</v>
      </c>
      <c r="B68" s="672"/>
      <c r="C68" s="628"/>
      <c r="D68" s="628"/>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customHeight="1">
      <c r="A69" s="626" t="s">
        <v>37</v>
      </c>
      <c r="B69" s="672"/>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13" customFormat="1" ht="22.2" customHeight="1">
      <c r="A70" s="346" t="s">
        <v>40</v>
      </c>
      <c r="B70" s="612" t="s">
        <v>488</v>
      </c>
      <c r="C70" s="611">
        <f>SUM(C71,C74)</f>
        <v>0</v>
      </c>
      <c r="D70" s="611">
        <f>SUM(D71+D74)</f>
        <v>0</v>
      </c>
      <c r="E70" s="611">
        <f t="shared" ref="E70:K70" si="77">SUM(E71,E74)</f>
        <v>0</v>
      </c>
      <c r="F70" s="611">
        <f t="shared" si="77"/>
        <v>0</v>
      </c>
      <c r="G70" s="611">
        <f t="shared" si="77"/>
        <v>0</v>
      </c>
      <c r="H70" s="611">
        <f t="shared" si="77"/>
        <v>0</v>
      </c>
      <c r="I70" s="611">
        <f t="shared" si="77"/>
        <v>0</v>
      </c>
      <c r="J70" s="611">
        <f t="shared" si="77"/>
        <v>0</v>
      </c>
      <c r="K70" s="611">
        <f t="shared" si="77"/>
        <v>0</v>
      </c>
      <c r="L70" s="611"/>
      <c r="M70" s="611">
        <f t="shared" ref="M70:AF70" si="78">SUM(M71,M74)</f>
        <v>0</v>
      </c>
      <c r="N70" s="611">
        <f t="shared" si="78"/>
        <v>0</v>
      </c>
      <c r="O70" s="611">
        <f t="shared" si="78"/>
        <v>0</v>
      </c>
      <c r="P70" s="611">
        <f t="shared" si="78"/>
        <v>0</v>
      </c>
      <c r="Q70" s="611">
        <f t="shared" si="78"/>
        <v>0</v>
      </c>
      <c r="R70" s="611">
        <f t="shared" si="78"/>
        <v>0</v>
      </c>
      <c r="S70" s="611">
        <f t="shared" si="78"/>
        <v>0</v>
      </c>
      <c r="T70" s="611">
        <f t="shared" si="78"/>
        <v>0</v>
      </c>
      <c r="U70" s="611">
        <f t="shared" si="78"/>
        <v>0</v>
      </c>
      <c r="V70" s="611">
        <f t="shared" si="78"/>
        <v>0</v>
      </c>
      <c r="W70" s="611">
        <f t="shared" si="78"/>
        <v>0</v>
      </c>
      <c r="X70" s="611">
        <f t="shared" si="78"/>
        <v>0</v>
      </c>
      <c r="Y70" s="611">
        <f t="shared" si="78"/>
        <v>0</v>
      </c>
      <c r="Z70" s="611">
        <f t="shared" si="78"/>
        <v>0</v>
      </c>
      <c r="AA70" s="611">
        <f t="shared" si="78"/>
        <v>0</v>
      </c>
      <c r="AB70" s="611">
        <f t="shared" si="78"/>
        <v>0</v>
      </c>
      <c r="AC70" s="611">
        <f t="shared" si="78"/>
        <v>0</v>
      </c>
      <c r="AD70" s="611">
        <f t="shared" si="78"/>
        <v>0</v>
      </c>
      <c r="AE70" s="611">
        <f t="shared" si="78"/>
        <v>0</v>
      </c>
      <c r="AF70" s="611">
        <f t="shared" si="78"/>
        <v>0</v>
      </c>
      <c r="AG70" s="611"/>
      <c r="AH70" s="611">
        <f t="shared" ref="AH70:BA70" si="79">SUM(AH71,AH74)</f>
        <v>0</v>
      </c>
      <c r="AI70" s="611">
        <f t="shared" si="79"/>
        <v>0</v>
      </c>
      <c r="AJ70" s="611">
        <f t="shared" si="79"/>
        <v>0</v>
      </c>
      <c r="AK70" s="611">
        <f t="shared" si="79"/>
        <v>0</v>
      </c>
      <c r="AL70" s="611">
        <f t="shared" si="79"/>
        <v>0</v>
      </c>
      <c r="AM70" s="611">
        <f t="shared" si="79"/>
        <v>0</v>
      </c>
      <c r="AN70" s="611">
        <f t="shared" si="79"/>
        <v>0</v>
      </c>
      <c r="AO70" s="611">
        <f t="shared" si="79"/>
        <v>0</v>
      </c>
      <c r="AP70" s="611">
        <f t="shared" si="79"/>
        <v>0</v>
      </c>
      <c r="AQ70" s="611">
        <f t="shared" si="79"/>
        <v>0</v>
      </c>
      <c r="AR70" s="611">
        <f t="shared" si="79"/>
        <v>0</v>
      </c>
      <c r="AS70" s="611">
        <f t="shared" si="79"/>
        <v>0</v>
      </c>
      <c r="AT70" s="611">
        <f t="shared" si="79"/>
        <v>0</v>
      </c>
      <c r="AU70" s="611">
        <f t="shared" si="79"/>
        <v>0</v>
      </c>
      <c r="AV70" s="611">
        <f t="shared" si="79"/>
        <v>0</v>
      </c>
      <c r="AW70" s="611">
        <f t="shared" si="79"/>
        <v>0</v>
      </c>
      <c r="AX70" s="611">
        <f t="shared" si="79"/>
        <v>0</v>
      </c>
      <c r="AY70" s="611">
        <f t="shared" si="79"/>
        <v>0</v>
      </c>
      <c r="AZ70" s="611">
        <f t="shared" si="79"/>
        <v>0</v>
      </c>
      <c r="BA70" s="611">
        <f t="shared" si="79"/>
        <v>0</v>
      </c>
      <c r="BB70" s="58" t="s">
        <v>231</v>
      </c>
      <c r="BC70" s="63"/>
      <c r="BD70" s="63"/>
      <c r="BE70" s="85">
        <v>2016</v>
      </c>
      <c r="BF70" s="63"/>
      <c r="BG70" s="63"/>
    </row>
    <row r="71" spans="1:59" s="613" customFormat="1" ht="22.2" customHeight="1">
      <c r="A71" s="346" t="s">
        <v>40</v>
      </c>
      <c r="B71" s="65" t="s">
        <v>480</v>
      </c>
      <c r="C71" s="611"/>
      <c r="D71" s="611">
        <f>SUM(E71:BA71)</f>
        <v>0</v>
      </c>
      <c r="E71" s="611">
        <f t="shared" ref="E71:K71" si="80">SUM(E72:E73)</f>
        <v>0</v>
      </c>
      <c r="F71" s="611">
        <f t="shared" si="80"/>
        <v>0</v>
      </c>
      <c r="G71" s="611">
        <f t="shared" si="80"/>
        <v>0</v>
      </c>
      <c r="H71" s="611">
        <f t="shared" si="80"/>
        <v>0</v>
      </c>
      <c r="I71" s="611">
        <f t="shared" si="80"/>
        <v>0</v>
      </c>
      <c r="J71" s="611">
        <f t="shared" si="80"/>
        <v>0</v>
      </c>
      <c r="K71" s="611">
        <f t="shared" si="80"/>
        <v>0</v>
      </c>
      <c r="L71" s="611"/>
      <c r="M71" s="611">
        <f t="shared" ref="M71:AF71" si="81">SUM(M72:M73)</f>
        <v>0</v>
      </c>
      <c r="N71" s="611">
        <f t="shared" si="81"/>
        <v>0</v>
      </c>
      <c r="O71" s="611">
        <f t="shared" si="81"/>
        <v>0</v>
      </c>
      <c r="P71" s="611">
        <f t="shared" si="81"/>
        <v>0</v>
      </c>
      <c r="Q71" s="611">
        <f t="shared" si="81"/>
        <v>0</v>
      </c>
      <c r="R71" s="611">
        <f t="shared" si="81"/>
        <v>0</v>
      </c>
      <c r="S71" s="611">
        <f t="shared" si="81"/>
        <v>0</v>
      </c>
      <c r="T71" s="611">
        <f t="shared" si="81"/>
        <v>0</v>
      </c>
      <c r="U71" s="611">
        <f t="shared" si="81"/>
        <v>0</v>
      </c>
      <c r="V71" s="611">
        <f t="shared" si="81"/>
        <v>0</v>
      </c>
      <c r="W71" s="611">
        <f t="shared" si="81"/>
        <v>0</v>
      </c>
      <c r="X71" s="611">
        <f t="shared" si="81"/>
        <v>0</v>
      </c>
      <c r="Y71" s="611">
        <f t="shared" si="81"/>
        <v>0</v>
      </c>
      <c r="Z71" s="611">
        <f t="shared" si="81"/>
        <v>0</v>
      </c>
      <c r="AA71" s="611">
        <f t="shared" si="81"/>
        <v>0</v>
      </c>
      <c r="AB71" s="611">
        <f t="shared" si="81"/>
        <v>0</v>
      </c>
      <c r="AC71" s="611">
        <f t="shared" si="81"/>
        <v>0</v>
      </c>
      <c r="AD71" s="611">
        <f t="shared" si="81"/>
        <v>0</v>
      </c>
      <c r="AE71" s="611">
        <f t="shared" si="81"/>
        <v>0</v>
      </c>
      <c r="AF71" s="611">
        <f t="shared" si="81"/>
        <v>0</v>
      </c>
      <c r="AG71" s="611"/>
      <c r="AH71" s="611">
        <f t="shared" ref="AH71:BA71" si="82">SUM(AH72:AH73)</f>
        <v>0</v>
      </c>
      <c r="AI71" s="611">
        <f t="shared" si="82"/>
        <v>0</v>
      </c>
      <c r="AJ71" s="611">
        <f t="shared" si="82"/>
        <v>0</v>
      </c>
      <c r="AK71" s="611">
        <f t="shared" si="82"/>
        <v>0</v>
      </c>
      <c r="AL71" s="611">
        <f t="shared" si="82"/>
        <v>0</v>
      </c>
      <c r="AM71" s="611">
        <f t="shared" si="82"/>
        <v>0</v>
      </c>
      <c r="AN71" s="611">
        <f t="shared" si="82"/>
        <v>0</v>
      </c>
      <c r="AO71" s="611">
        <f t="shared" si="82"/>
        <v>0</v>
      </c>
      <c r="AP71" s="611">
        <f t="shared" si="82"/>
        <v>0</v>
      </c>
      <c r="AQ71" s="611">
        <f t="shared" si="82"/>
        <v>0</v>
      </c>
      <c r="AR71" s="611">
        <f t="shared" si="82"/>
        <v>0</v>
      </c>
      <c r="AS71" s="611">
        <f t="shared" si="82"/>
        <v>0</v>
      </c>
      <c r="AT71" s="611">
        <f t="shared" si="82"/>
        <v>0</v>
      </c>
      <c r="AU71" s="611">
        <f t="shared" si="82"/>
        <v>0</v>
      </c>
      <c r="AV71" s="611">
        <f t="shared" si="82"/>
        <v>0</v>
      </c>
      <c r="AW71" s="611">
        <f t="shared" si="82"/>
        <v>0</v>
      </c>
      <c r="AX71" s="611">
        <f t="shared" si="82"/>
        <v>0</v>
      </c>
      <c r="AY71" s="611">
        <f t="shared" si="82"/>
        <v>0</v>
      </c>
      <c r="AZ71" s="611">
        <f t="shared" si="82"/>
        <v>0</v>
      </c>
      <c r="BA71" s="611">
        <f t="shared" si="82"/>
        <v>0</v>
      </c>
      <c r="BB71" s="58" t="s">
        <v>231</v>
      </c>
      <c r="BC71" s="63"/>
      <c r="BD71" s="63"/>
      <c r="BE71" s="85">
        <v>2016</v>
      </c>
      <c r="BF71" s="63"/>
      <c r="BG71" s="63"/>
    </row>
    <row r="72" spans="1:59" s="630" customFormat="1" ht="22.2" customHeight="1">
      <c r="A72" s="626" t="s">
        <v>40</v>
      </c>
      <c r="B72" s="672"/>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customHeight="1">
      <c r="A73" s="626" t="s">
        <v>40</v>
      </c>
      <c r="B73" s="672"/>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13" customFormat="1" ht="22.2" customHeight="1">
      <c r="A74" s="346" t="s">
        <v>40</v>
      </c>
      <c r="B74" s="65" t="s">
        <v>481</v>
      </c>
      <c r="C74" s="611"/>
      <c r="D74" s="611">
        <f>SUM(E74:BA74)</f>
        <v>0</v>
      </c>
      <c r="E74" s="611">
        <f t="shared" ref="E74:K74" si="83">SUM(E75:E76)</f>
        <v>0</v>
      </c>
      <c r="F74" s="611">
        <f t="shared" si="83"/>
        <v>0</v>
      </c>
      <c r="G74" s="611">
        <f t="shared" si="83"/>
        <v>0</v>
      </c>
      <c r="H74" s="611">
        <f t="shared" si="83"/>
        <v>0</v>
      </c>
      <c r="I74" s="611">
        <f t="shared" si="83"/>
        <v>0</v>
      </c>
      <c r="J74" s="611">
        <f t="shared" si="83"/>
        <v>0</v>
      </c>
      <c r="K74" s="611">
        <f t="shared" si="83"/>
        <v>0</v>
      </c>
      <c r="L74" s="611"/>
      <c r="M74" s="611">
        <f t="shared" ref="M74:AF74" si="84">SUM(M75:M76)</f>
        <v>0</v>
      </c>
      <c r="N74" s="611">
        <f t="shared" si="84"/>
        <v>0</v>
      </c>
      <c r="O74" s="611">
        <f t="shared" si="84"/>
        <v>0</v>
      </c>
      <c r="P74" s="611">
        <f t="shared" si="84"/>
        <v>0</v>
      </c>
      <c r="Q74" s="611">
        <f t="shared" si="84"/>
        <v>0</v>
      </c>
      <c r="R74" s="611">
        <f t="shared" si="84"/>
        <v>0</v>
      </c>
      <c r="S74" s="611">
        <f t="shared" si="84"/>
        <v>0</v>
      </c>
      <c r="T74" s="611">
        <f t="shared" si="84"/>
        <v>0</v>
      </c>
      <c r="U74" s="611">
        <f t="shared" si="84"/>
        <v>0</v>
      </c>
      <c r="V74" s="611">
        <f t="shared" si="84"/>
        <v>0</v>
      </c>
      <c r="W74" s="611">
        <f t="shared" si="84"/>
        <v>0</v>
      </c>
      <c r="X74" s="611">
        <f t="shared" si="84"/>
        <v>0</v>
      </c>
      <c r="Y74" s="611">
        <f t="shared" si="84"/>
        <v>0</v>
      </c>
      <c r="Z74" s="611">
        <f t="shared" si="84"/>
        <v>0</v>
      </c>
      <c r="AA74" s="611">
        <f t="shared" si="84"/>
        <v>0</v>
      </c>
      <c r="AB74" s="611">
        <f t="shared" si="84"/>
        <v>0</v>
      </c>
      <c r="AC74" s="611">
        <f t="shared" si="84"/>
        <v>0</v>
      </c>
      <c r="AD74" s="611">
        <f t="shared" si="84"/>
        <v>0</v>
      </c>
      <c r="AE74" s="611">
        <f t="shared" si="84"/>
        <v>0</v>
      </c>
      <c r="AF74" s="611">
        <f t="shared" si="84"/>
        <v>0</v>
      </c>
      <c r="AG74" s="611"/>
      <c r="AH74" s="611">
        <f t="shared" ref="AH74:BA74" si="85">SUM(AH75:AH76)</f>
        <v>0</v>
      </c>
      <c r="AI74" s="611">
        <f t="shared" si="85"/>
        <v>0</v>
      </c>
      <c r="AJ74" s="611">
        <f t="shared" si="85"/>
        <v>0</v>
      </c>
      <c r="AK74" s="611">
        <f t="shared" si="85"/>
        <v>0</v>
      </c>
      <c r="AL74" s="611">
        <f t="shared" si="85"/>
        <v>0</v>
      </c>
      <c r="AM74" s="611">
        <f t="shared" si="85"/>
        <v>0</v>
      </c>
      <c r="AN74" s="611">
        <f t="shared" si="85"/>
        <v>0</v>
      </c>
      <c r="AO74" s="611">
        <f t="shared" si="85"/>
        <v>0</v>
      </c>
      <c r="AP74" s="611">
        <f t="shared" si="85"/>
        <v>0</v>
      </c>
      <c r="AQ74" s="611">
        <f t="shared" si="85"/>
        <v>0</v>
      </c>
      <c r="AR74" s="611">
        <f t="shared" si="85"/>
        <v>0</v>
      </c>
      <c r="AS74" s="611">
        <f t="shared" si="85"/>
        <v>0</v>
      </c>
      <c r="AT74" s="611">
        <f t="shared" si="85"/>
        <v>0</v>
      </c>
      <c r="AU74" s="611">
        <f t="shared" si="85"/>
        <v>0</v>
      </c>
      <c r="AV74" s="611">
        <f t="shared" si="85"/>
        <v>0</v>
      </c>
      <c r="AW74" s="611">
        <f t="shared" si="85"/>
        <v>0</v>
      </c>
      <c r="AX74" s="611">
        <f t="shared" si="85"/>
        <v>0</v>
      </c>
      <c r="AY74" s="611">
        <f t="shared" si="85"/>
        <v>0</v>
      </c>
      <c r="AZ74" s="611">
        <f t="shared" si="85"/>
        <v>0</v>
      </c>
      <c r="BA74" s="611">
        <f t="shared" si="85"/>
        <v>0</v>
      </c>
      <c r="BB74" s="58" t="s">
        <v>231</v>
      </c>
      <c r="BC74" s="63"/>
      <c r="BD74" s="63"/>
      <c r="BE74" s="85">
        <v>2016</v>
      </c>
      <c r="BF74" s="63"/>
      <c r="BG74" s="63"/>
    </row>
    <row r="75" spans="1:59" s="630" customFormat="1" ht="22.2" customHeight="1">
      <c r="A75" s="626" t="s">
        <v>40</v>
      </c>
      <c r="B75" s="672"/>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customHeight="1">
      <c r="A76" s="626" t="s">
        <v>40</v>
      </c>
      <c r="B76" s="672"/>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13" customFormat="1" ht="22.2" customHeight="1">
      <c r="A77" s="346" t="s">
        <v>43</v>
      </c>
      <c r="B77" s="615" t="s">
        <v>489</v>
      </c>
      <c r="C77" s="611">
        <f>SUM(C78,C81)</f>
        <v>0</v>
      </c>
      <c r="D77" s="611">
        <f>SUM(D78+D81)</f>
        <v>0</v>
      </c>
      <c r="E77" s="611">
        <f t="shared" ref="E77:K77" si="86">SUM(E78,E81)</f>
        <v>0</v>
      </c>
      <c r="F77" s="611">
        <f t="shared" si="86"/>
        <v>0</v>
      </c>
      <c r="G77" s="611">
        <f t="shared" si="86"/>
        <v>0</v>
      </c>
      <c r="H77" s="611">
        <f t="shared" si="86"/>
        <v>0</v>
      </c>
      <c r="I77" s="611">
        <f t="shared" si="86"/>
        <v>0</v>
      </c>
      <c r="J77" s="611">
        <f t="shared" si="86"/>
        <v>0</v>
      </c>
      <c r="K77" s="611">
        <f t="shared" si="86"/>
        <v>0</v>
      </c>
      <c r="L77" s="611"/>
      <c r="M77" s="611">
        <f t="shared" ref="M77:AF77" si="87">SUM(M78,M81)</f>
        <v>0</v>
      </c>
      <c r="N77" s="611">
        <f t="shared" si="87"/>
        <v>0</v>
      </c>
      <c r="O77" s="611">
        <f t="shared" si="87"/>
        <v>0</v>
      </c>
      <c r="P77" s="611">
        <f t="shared" si="87"/>
        <v>0</v>
      </c>
      <c r="Q77" s="611">
        <f t="shared" si="87"/>
        <v>0</v>
      </c>
      <c r="R77" s="611">
        <f t="shared" si="87"/>
        <v>0</v>
      </c>
      <c r="S77" s="611">
        <f t="shared" si="87"/>
        <v>0</v>
      </c>
      <c r="T77" s="611">
        <f t="shared" si="87"/>
        <v>0</v>
      </c>
      <c r="U77" s="611">
        <f t="shared" si="87"/>
        <v>0</v>
      </c>
      <c r="V77" s="611">
        <f t="shared" si="87"/>
        <v>0</v>
      </c>
      <c r="W77" s="611">
        <f t="shared" si="87"/>
        <v>0</v>
      </c>
      <c r="X77" s="611">
        <f t="shared" si="87"/>
        <v>0</v>
      </c>
      <c r="Y77" s="611">
        <f t="shared" si="87"/>
        <v>0</v>
      </c>
      <c r="Z77" s="611">
        <f t="shared" si="87"/>
        <v>0</v>
      </c>
      <c r="AA77" s="611">
        <f t="shared" si="87"/>
        <v>0</v>
      </c>
      <c r="AB77" s="611">
        <f t="shared" si="87"/>
        <v>0</v>
      </c>
      <c r="AC77" s="611">
        <f t="shared" si="87"/>
        <v>0</v>
      </c>
      <c r="AD77" s="611">
        <f t="shared" si="87"/>
        <v>0</v>
      </c>
      <c r="AE77" s="611">
        <f t="shared" si="87"/>
        <v>0</v>
      </c>
      <c r="AF77" s="611">
        <f t="shared" si="87"/>
        <v>0</v>
      </c>
      <c r="AG77" s="611"/>
      <c r="AH77" s="611">
        <f t="shared" ref="AH77:BA77" si="88">SUM(AH78,AH81)</f>
        <v>0</v>
      </c>
      <c r="AI77" s="611">
        <f t="shared" si="88"/>
        <v>0</v>
      </c>
      <c r="AJ77" s="611">
        <f t="shared" si="88"/>
        <v>0</v>
      </c>
      <c r="AK77" s="611">
        <f t="shared" si="88"/>
        <v>0</v>
      </c>
      <c r="AL77" s="611">
        <f t="shared" si="88"/>
        <v>0</v>
      </c>
      <c r="AM77" s="611">
        <f t="shared" si="88"/>
        <v>0</v>
      </c>
      <c r="AN77" s="611">
        <f t="shared" si="88"/>
        <v>0</v>
      </c>
      <c r="AO77" s="611">
        <f t="shared" si="88"/>
        <v>0</v>
      </c>
      <c r="AP77" s="611">
        <f t="shared" si="88"/>
        <v>0</v>
      </c>
      <c r="AQ77" s="611">
        <f t="shared" si="88"/>
        <v>0</v>
      </c>
      <c r="AR77" s="611">
        <f t="shared" si="88"/>
        <v>0</v>
      </c>
      <c r="AS77" s="611">
        <f t="shared" si="88"/>
        <v>0</v>
      </c>
      <c r="AT77" s="611">
        <f t="shared" si="88"/>
        <v>0</v>
      </c>
      <c r="AU77" s="611">
        <f t="shared" si="88"/>
        <v>0</v>
      </c>
      <c r="AV77" s="611">
        <f t="shared" si="88"/>
        <v>0</v>
      </c>
      <c r="AW77" s="611">
        <f t="shared" si="88"/>
        <v>0</v>
      </c>
      <c r="AX77" s="611">
        <f t="shared" si="88"/>
        <v>0</v>
      </c>
      <c r="AY77" s="611">
        <f t="shared" si="88"/>
        <v>0</v>
      </c>
      <c r="AZ77" s="611">
        <f t="shared" si="88"/>
        <v>0</v>
      </c>
      <c r="BA77" s="611">
        <f t="shared" si="88"/>
        <v>0</v>
      </c>
      <c r="BB77" s="58" t="s">
        <v>231</v>
      </c>
      <c r="BC77" s="63"/>
      <c r="BD77" s="63"/>
      <c r="BE77" s="85">
        <v>2016</v>
      </c>
      <c r="BF77" s="63"/>
      <c r="BG77" s="63"/>
    </row>
    <row r="78" spans="1:59" s="613" customFormat="1" ht="22.2" customHeight="1">
      <c r="A78" s="346" t="s">
        <v>43</v>
      </c>
      <c r="B78" s="65" t="s">
        <v>480</v>
      </c>
      <c r="C78" s="611"/>
      <c r="D78" s="611">
        <f>SUM(E78:BA78)</f>
        <v>0</v>
      </c>
      <c r="E78" s="611">
        <f t="shared" ref="E78:K78" si="89">SUM(E79:E80)</f>
        <v>0</v>
      </c>
      <c r="F78" s="611">
        <f t="shared" si="89"/>
        <v>0</v>
      </c>
      <c r="G78" s="611">
        <f t="shared" si="89"/>
        <v>0</v>
      </c>
      <c r="H78" s="611">
        <f t="shared" si="89"/>
        <v>0</v>
      </c>
      <c r="I78" s="611">
        <f t="shared" si="89"/>
        <v>0</v>
      </c>
      <c r="J78" s="611">
        <f t="shared" si="89"/>
        <v>0</v>
      </c>
      <c r="K78" s="611">
        <f t="shared" si="89"/>
        <v>0</v>
      </c>
      <c r="L78" s="611"/>
      <c r="M78" s="611">
        <f t="shared" ref="M78:AF78" si="90">SUM(M79:M80)</f>
        <v>0</v>
      </c>
      <c r="N78" s="611">
        <f t="shared" si="90"/>
        <v>0</v>
      </c>
      <c r="O78" s="611">
        <f t="shared" si="90"/>
        <v>0</v>
      </c>
      <c r="P78" s="611">
        <f t="shared" si="90"/>
        <v>0</v>
      </c>
      <c r="Q78" s="611">
        <f t="shared" si="90"/>
        <v>0</v>
      </c>
      <c r="R78" s="611">
        <f t="shared" si="90"/>
        <v>0</v>
      </c>
      <c r="S78" s="611">
        <f t="shared" si="90"/>
        <v>0</v>
      </c>
      <c r="T78" s="611">
        <f t="shared" si="90"/>
        <v>0</v>
      </c>
      <c r="U78" s="611">
        <f t="shared" si="90"/>
        <v>0</v>
      </c>
      <c r="V78" s="611">
        <f t="shared" si="90"/>
        <v>0</v>
      </c>
      <c r="W78" s="611">
        <f t="shared" si="90"/>
        <v>0</v>
      </c>
      <c r="X78" s="611">
        <f t="shared" si="90"/>
        <v>0</v>
      </c>
      <c r="Y78" s="611">
        <f t="shared" si="90"/>
        <v>0</v>
      </c>
      <c r="Z78" s="611">
        <f t="shared" si="90"/>
        <v>0</v>
      </c>
      <c r="AA78" s="611">
        <f t="shared" si="90"/>
        <v>0</v>
      </c>
      <c r="AB78" s="611">
        <f t="shared" si="90"/>
        <v>0</v>
      </c>
      <c r="AC78" s="611">
        <f t="shared" si="90"/>
        <v>0</v>
      </c>
      <c r="AD78" s="611">
        <f t="shared" si="90"/>
        <v>0</v>
      </c>
      <c r="AE78" s="611">
        <f t="shared" si="90"/>
        <v>0</v>
      </c>
      <c r="AF78" s="611">
        <f t="shared" si="90"/>
        <v>0</v>
      </c>
      <c r="AG78" s="611"/>
      <c r="AH78" s="611">
        <f t="shared" ref="AH78:BA78" si="91">SUM(AH79:AH80)</f>
        <v>0</v>
      </c>
      <c r="AI78" s="611">
        <f t="shared" si="91"/>
        <v>0</v>
      </c>
      <c r="AJ78" s="611">
        <f t="shared" si="91"/>
        <v>0</v>
      </c>
      <c r="AK78" s="611">
        <f t="shared" si="91"/>
        <v>0</v>
      </c>
      <c r="AL78" s="611">
        <f t="shared" si="91"/>
        <v>0</v>
      </c>
      <c r="AM78" s="611">
        <f t="shared" si="91"/>
        <v>0</v>
      </c>
      <c r="AN78" s="611">
        <f t="shared" si="91"/>
        <v>0</v>
      </c>
      <c r="AO78" s="611">
        <f t="shared" si="91"/>
        <v>0</v>
      </c>
      <c r="AP78" s="611">
        <f t="shared" si="91"/>
        <v>0</v>
      </c>
      <c r="AQ78" s="611">
        <f t="shared" si="91"/>
        <v>0</v>
      </c>
      <c r="AR78" s="611">
        <f t="shared" si="91"/>
        <v>0</v>
      </c>
      <c r="AS78" s="611">
        <f t="shared" si="91"/>
        <v>0</v>
      </c>
      <c r="AT78" s="611">
        <f t="shared" si="91"/>
        <v>0</v>
      </c>
      <c r="AU78" s="611">
        <f t="shared" si="91"/>
        <v>0</v>
      </c>
      <c r="AV78" s="611">
        <f t="shared" si="91"/>
        <v>0</v>
      </c>
      <c r="AW78" s="611">
        <f t="shared" si="91"/>
        <v>0</v>
      </c>
      <c r="AX78" s="611">
        <f t="shared" si="91"/>
        <v>0</v>
      </c>
      <c r="AY78" s="611">
        <f t="shared" si="91"/>
        <v>0</v>
      </c>
      <c r="AZ78" s="611">
        <f t="shared" si="91"/>
        <v>0</v>
      </c>
      <c r="BA78" s="611">
        <f t="shared" si="91"/>
        <v>0</v>
      </c>
      <c r="BB78" s="58" t="s">
        <v>231</v>
      </c>
      <c r="BC78" s="63"/>
      <c r="BD78" s="63"/>
      <c r="BE78" s="85">
        <v>2016</v>
      </c>
      <c r="BF78" s="63"/>
      <c r="BG78" s="63"/>
    </row>
    <row r="79" spans="1:59" s="630" customFormat="1" ht="50.25" customHeight="1">
      <c r="A79" s="626" t="s">
        <v>43</v>
      </c>
      <c r="B79" s="67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customHeight="1">
      <c r="A80" s="626" t="s">
        <v>43</v>
      </c>
      <c r="B80" s="672"/>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13" customFormat="1" ht="22.2" customHeight="1">
      <c r="A81" s="346" t="s">
        <v>43</v>
      </c>
      <c r="B81" s="65" t="s">
        <v>481</v>
      </c>
      <c r="C81" s="611"/>
      <c r="D81" s="611">
        <f>SUM(E81:BA81)</f>
        <v>0</v>
      </c>
      <c r="E81" s="611">
        <f t="shared" ref="E81:K81" si="92">SUM(E82:E83)</f>
        <v>0</v>
      </c>
      <c r="F81" s="611">
        <f t="shared" si="92"/>
        <v>0</v>
      </c>
      <c r="G81" s="611">
        <f t="shared" si="92"/>
        <v>0</v>
      </c>
      <c r="H81" s="611">
        <f t="shared" si="92"/>
        <v>0</v>
      </c>
      <c r="I81" s="611">
        <f t="shared" si="92"/>
        <v>0</v>
      </c>
      <c r="J81" s="611">
        <f t="shared" si="92"/>
        <v>0</v>
      </c>
      <c r="K81" s="611">
        <f t="shared" si="92"/>
        <v>0</v>
      </c>
      <c r="L81" s="611"/>
      <c r="M81" s="611">
        <f t="shared" ref="M81:AF81" si="93">SUM(M82:M83)</f>
        <v>0</v>
      </c>
      <c r="N81" s="611">
        <f t="shared" si="93"/>
        <v>0</v>
      </c>
      <c r="O81" s="611">
        <f t="shared" si="93"/>
        <v>0</v>
      </c>
      <c r="P81" s="611">
        <f t="shared" si="93"/>
        <v>0</v>
      </c>
      <c r="Q81" s="611">
        <f t="shared" si="93"/>
        <v>0</v>
      </c>
      <c r="R81" s="611">
        <f t="shared" si="93"/>
        <v>0</v>
      </c>
      <c r="S81" s="611">
        <f t="shared" si="93"/>
        <v>0</v>
      </c>
      <c r="T81" s="611">
        <f t="shared" si="93"/>
        <v>0</v>
      </c>
      <c r="U81" s="611">
        <f t="shared" si="93"/>
        <v>0</v>
      </c>
      <c r="V81" s="611">
        <f t="shared" si="93"/>
        <v>0</v>
      </c>
      <c r="W81" s="611">
        <f t="shared" si="93"/>
        <v>0</v>
      </c>
      <c r="X81" s="611">
        <f t="shared" si="93"/>
        <v>0</v>
      </c>
      <c r="Y81" s="611">
        <f t="shared" si="93"/>
        <v>0</v>
      </c>
      <c r="Z81" s="611">
        <f t="shared" si="93"/>
        <v>0</v>
      </c>
      <c r="AA81" s="611">
        <f t="shared" si="93"/>
        <v>0</v>
      </c>
      <c r="AB81" s="611">
        <f t="shared" si="93"/>
        <v>0</v>
      </c>
      <c r="AC81" s="611">
        <f t="shared" si="93"/>
        <v>0</v>
      </c>
      <c r="AD81" s="611">
        <f t="shared" si="93"/>
        <v>0</v>
      </c>
      <c r="AE81" s="611">
        <f t="shared" si="93"/>
        <v>0</v>
      </c>
      <c r="AF81" s="611">
        <f t="shared" si="93"/>
        <v>0</v>
      </c>
      <c r="AG81" s="611"/>
      <c r="AH81" s="611">
        <f t="shared" ref="AH81:BA81" si="94">SUM(AH82:AH83)</f>
        <v>0</v>
      </c>
      <c r="AI81" s="611">
        <f t="shared" si="94"/>
        <v>0</v>
      </c>
      <c r="AJ81" s="611">
        <f t="shared" si="94"/>
        <v>0</v>
      </c>
      <c r="AK81" s="611">
        <f t="shared" si="94"/>
        <v>0</v>
      </c>
      <c r="AL81" s="611">
        <f t="shared" si="94"/>
        <v>0</v>
      </c>
      <c r="AM81" s="611">
        <f t="shared" si="94"/>
        <v>0</v>
      </c>
      <c r="AN81" s="611">
        <f t="shared" si="94"/>
        <v>0</v>
      </c>
      <c r="AO81" s="611">
        <f t="shared" si="94"/>
        <v>0</v>
      </c>
      <c r="AP81" s="611">
        <f t="shared" si="94"/>
        <v>0</v>
      </c>
      <c r="AQ81" s="611">
        <f t="shared" si="94"/>
        <v>0</v>
      </c>
      <c r="AR81" s="611">
        <f t="shared" si="94"/>
        <v>0</v>
      </c>
      <c r="AS81" s="611">
        <f t="shared" si="94"/>
        <v>0</v>
      </c>
      <c r="AT81" s="611">
        <f t="shared" si="94"/>
        <v>0</v>
      </c>
      <c r="AU81" s="611">
        <f t="shared" si="94"/>
        <v>0</v>
      </c>
      <c r="AV81" s="611">
        <f t="shared" si="94"/>
        <v>0</v>
      </c>
      <c r="AW81" s="611">
        <f t="shared" si="94"/>
        <v>0</v>
      </c>
      <c r="AX81" s="611">
        <f t="shared" si="94"/>
        <v>0</v>
      </c>
      <c r="AY81" s="611">
        <f t="shared" si="94"/>
        <v>0</v>
      </c>
      <c r="AZ81" s="611">
        <f t="shared" si="94"/>
        <v>0</v>
      </c>
      <c r="BA81" s="611">
        <f t="shared" si="94"/>
        <v>0</v>
      </c>
      <c r="BB81" s="58" t="s">
        <v>231</v>
      </c>
      <c r="BC81" s="63"/>
      <c r="BD81" s="63"/>
      <c r="BE81" s="85">
        <v>2016</v>
      </c>
      <c r="BF81" s="63"/>
      <c r="BG81" s="63"/>
    </row>
    <row r="82" spans="1:59" s="630" customFormat="1" ht="22.2" customHeight="1">
      <c r="A82" s="626" t="s">
        <v>43</v>
      </c>
      <c r="B82" s="672"/>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customHeight="1">
      <c r="A83" s="626" t="s">
        <v>43</v>
      </c>
      <c r="B83" s="672"/>
      <c r="C83" s="628"/>
      <c r="D83" s="628"/>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13" customFormat="1" ht="22.2" customHeight="1">
      <c r="A84" s="346" t="s">
        <v>48</v>
      </c>
      <c r="B84" s="615" t="s">
        <v>200</v>
      </c>
      <c r="C84" s="611">
        <f>SUM(C85,C88)</f>
        <v>0</v>
      </c>
      <c r="D84" s="611">
        <f>SUM(D85+D88)</f>
        <v>0</v>
      </c>
      <c r="E84" s="611">
        <f t="shared" ref="E84:K84" si="95">SUM(E85,E88)</f>
        <v>0</v>
      </c>
      <c r="F84" s="611">
        <f t="shared" si="95"/>
        <v>0</v>
      </c>
      <c r="G84" s="611">
        <f t="shared" si="95"/>
        <v>0</v>
      </c>
      <c r="H84" s="611">
        <f t="shared" si="95"/>
        <v>0</v>
      </c>
      <c r="I84" s="611">
        <f t="shared" si="95"/>
        <v>0</v>
      </c>
      <c r="J84" s="611">
        <f t="shared" si="95"/>
        <v>0</v>
      </c>
      <c r="K84" s="611">
        <f t="shared" si="95"/>
        <v>0</v>
      </c>
      <c r="L84" s="611"/>
      <c r="M84" s="611">
        <f t="shared" ref="M84:AF84" si="96">SUM(M85,M88)</f>
        <v>0</v>
      </c>
      <c r="N84" s="611">
        <f t="shared" si="96"/>
        <v>0</v>
      </c>
      <c r="O84" s="611">
        <f t="shared" si="96"/>
        <v>0</v>
      </c>
      <c r="P84" s="611">
        <f t="shared" si="96"/>
        <v>0</v>
      </c>
      <c r="Q84" s="611">
        <f t="shared" si="96"/>
        <v>0</v>
      </c>
      <c r="R84" s="611">
        <f t="shared" si="96"/>
        <v>0</v>
      </c>
      <c r="S84" s="611">
        <f t="shared" si="96"/>
        <v>0</v>
      </c>
      <c r="T84" s="611">
        <f t="shared" si="96"/>
        <v>0</v>
      </c>
      <c r="U84" s="611">
        <f t="shared" si="96"/>
        <v>0</v>
      </c>
      <c r="V84" s="611">
        <f t="shared" si="96"/>
        <v>0</v>
      </c>
      <c r="W84" s="611">
        <f t="shared" si="96"/>
        <v>0</v>
      </c>
      <c r="X84" s="611">
        <f t="shared" si="96"/>
        <v>0</v>
      </c>
      <c r="Y84" s="611">
        <f t="shared" si="96"/>
        <v>0</v>
      </c>
      <c r="Z84" s="611">
        <f t="shared" si="96"/>
        <v>0</v>
      </c>
      <c r="AA84" s="611">
        <f t="shared" si="96"/>
        <v>0</v>
      </c>
      <c r="AB84" s="611">
        <f t="shared" si="96"/>
        <v>0</v>
      </c>
      <c r="AC84" s="611">
        <f t="shared" si="96"/>
        <v>0</v>
      </c>
      <c r="AD84" s="611">
        <f t="shared" si="96"/>
        <v>0</v>
      </c>
      <c r="AE84" s="611">
        <f t="shared" si="96"/>
        <v>0</v>
      </c>
      <c r="AF84" s="611">
        <f t="shared" si="96"/>
        <v>0</v>
      </c>
      <c r="AG84" s="611"/>
      <c r="AH84" s="611">
        <f t="shared" ref="AH84:BA84" si="97">SUM(AH85,AH88)</f>
        <v>0</v>
      </c>
      <c r="AI84" s="611">
        <f t="shared" si="97"/>
        <v>0</v>
      </c>
      <c r="AJ84" s="611">
        <f t="shared" si="97"/>
        <v>0</v>
      </c>
      <c r="AK84" s="611">
        <f t="shared" si="97"/>
        <v>0</v>
      </c>
      <c r="AL84" s="611">
        <f t="shared" si="97"/>
        <v>0</v>
      </c>
      <c r="AM84" s="611">
        <f t="shared" si="97"/>
        <v>0</v>
      </c>
      <c r="AN84" s="611">
        <f t="shared" si="97"/>
        <v>0</v>
      </c>
      <c r="AO84" s="611">
        <f t="shared" si="97"/>
        <v>0</v>
      </c>
      <c r="AP84" s="611">
        <f t="shared" si="97"/>
        <v>0</v>
      </c>
      <c r="AQ84" s="611">
        <f t="shared" si="97"/>
        <v>0</v>
      </c>
      <c r="AR84" s="611">
        <f t="shared" si="97"/>
        <v>0</v>
      </c>
      <c r="AS84" s="611">
        <f t="shared" si="97"/>
        <v>0</v>
      </c>
      <c r="AT84" s="611">
        <f t="shared" si="97"/>
        <v>0</v>
      </c>
      <c r="AU84" s="611">
        <f t="shared" si="97"/>
        <v>0</v>
      </c>
      <c r="AV84" s="611">
        <f t="shared" si="97"/>
        <v>0</v>
      </c>
      <c r="AW84" s="611">
        <f t="shared" si="97"/>
        <v>0</v>
      </c>
      <c r="AX84" s="611">
        <f t="shared" si="97"/>
        <v>0</v>
      </c>
      <c r="AY84" s="611">
        <f t="shared" si="97"/>
        <v>0</v>
      </c>
      <c r="AZ84" s="611">
        <f t="shared" si="97"/>
        <v>0</v>
      </c>
      <c r="BA84" s="611">
        <f t="shared" si="97"/>
        <v>0</v>
      </c>
      <c r="BB84" s="58" t="s">
        <v>231</v>
      </c>
      <c r="BC84" s="63"/>
      <c r="BD84" s="63"/>
      <c r="BE84" s="85">
        <v>2016</v>
      </c>
      <c r="BF84" s="63"/>
      <c r="BG84" s="63"/>
    </row>
    <row r="85" spans="1:59" s="613" customFormat="1" ht="22.2" customHeight="1">
      <c r="A85" s="346" t="s">
        <v>48</v>
      </c>
      <c r="B85" s="65" t="s">
        <v>480</v>
      </c>
      <c r="C85" s="611"/>
      <c r="D85" s="611">
        <f>SUM(E85:BA85)</f>
        <v>0</v>
      </c>
      <c r="E85" s="611">
        <f t="shared" ref="E85:K85" si="98">SUM(E86:E87)</f>
        <v>0</v>
      </c>
      <c r="F85" s="611">
        <f t="shared" si="98"/>
        <v>0</v>
      </c>
      <c r="G85" s="611">
        <f t="shared" si="98"/>
        <v>0</v>
      </c>
      <c r="H85" s="611">
        <f t="shared" si="98"/>
        <v>0</v>
      </c>
      <c r="I85" s="611">
        <f t="shared" si="98"/>
        <v>0</v>
      </c>
      <c r="J85" s="611">
        <f t="shared" si="98"/>
        <v>0</v>
      </c>
      <c r="K85" s="611">
        <f t="shared" si="98"/>
        <v>0</v>
      </c>
      <c r="L85" s="611"/>
      <c r="M85" s="611">
        <f t="shared" ref="M85:AF85" si="99">SUM(M86:M87)</f>
        <v>0</v>
      </c>
      <c r="N85" s="611">
        <f t="shared" si="99"/>
        <v>0</v>
      </c>
      <c r="O85" s="611">
        <f t="shared" si="99"/>
        <v>0</v>
      </c>
      <c r="P85" s="611">
        <f t="shared" si="99"/>
        <v>0</v>
      </c>
      <c r="Q85" s="611">
        <f t="shared" si="99"/>
        <v>0</v>
      </c>
      <c r="R85" s="611">
        <f t="shared" si="99"/>
        <v>0</v>
      </c>
      <c r="S85" s="611">
        <f t="shared" si="99"/>
        <v>0</v>
      </c>
      <c r="T85" s="611">
        <f t="shared" si="99"/>
        <v>0</v>
      </c>
      <c r="U85" s="611">
        <f t="shared" si="99"/>
        <v>0</v>
      </c>
      <c r="V85" s="611">
        <f t="shared" si="99"/>
        <v>0</v>
      </c>
      <c r="W85" s="611">
        <f t="shared" si="99"/>
        <v>0</v>
      </c>
      <c r="X85" s="611">
        <f t="shared" si="99"/>
        <v>0</v>
      </c>
      <c r="Y85" s="611">
        <f t="shared" si="99"/>
        <v>0</v>
      </c>
      <c r="Z85" s="611">
        <f t="shared" si="99"/>
        <v>0</v>
      </c>
      <c r="AA85" s="611">
        <f t="shared" si="99"/>
        <v>0</v>
      </c>
      <c r="AB85" s="611">
        <f t="shared" si="99"/>
        <v>0</v>
      </c>
      <c r="AC85" s="611">
        <f t="shared" si="99"/>
        <v>0</v>
      </c>
      <c r="AD85" s="611">
        <f t="shared" si="99"/>
        <v>0</v>
      </c>
      <c r="AE85" s="611">
        <f t="shared" si="99"/>
        <v>0</v>
      </c>
      <c r="AF85" s="611">
        <f t="shared" si="99"/>
        <v>0</v>
      </c>
      <c r="AG85" s="611"/>
      <c r="AH85" s="611">
        <f t="shared" ref="AH85:BA85" si="100">SUM(AH86:AH87)</f>
        <v>0</v>
      </c>
      <c r="AI85" s="611">
        <f t="shared" si="100"/>
        <v>0</v>
      </c>
      <c r="AJ85" s="611">
        <f t="shared" si="100"/>
        <v>0</v>
      </c>
      <c r="AK85" s="611">
        <f t="shared" si="100"/>
        <v>0</v>
      </c>
      <c r="AL85" s="611">
        <f t="shared" si="100"/>
        <v>0</v>
      </c>
      <c r="AM85" s="611">
        <f t="shared" si="100"/>
        <v>0</v>
      </c>
      <c r="AN85" s="611">
        <f t="shared" si="100"/>
        <v>0</v>
      </c>
      <c r="AO85" s="611">
        <f t="shared" si="100"/>
        <v>0</v>
      </c>
      <c r="AP85" s="611">
        <f t="shared" si="100"/>
        <v>0</v>
      </c>
      <c r="AQ85" s="611">
        <f t="shared" si="100"/>
        <v>0</v>
      </c>
      <c r="AR85" s="611">
        <f t="shared" si="100"/>
        <v>0</v>
      </c>
      <c r="AS85" s="611">
        <f t="shared" si="100"/>
        <v>0</v>
      </c>
      <c r="AT85" s="611">
        <f t="shared" si="100"/>
        <v>0</v>
      </c>
      <c r="AU85" s="611">
        <f t="shared" si="100"/>
        <v>0</v>
      </c>
      <c r="AV85" s="611">
        <f t="shared" si="100"/>
        <v>0</v>
      </c>
      <c r="AW85" s="611">
        <f t="shared" si="100"/>
        <v>0</v>
      </c>
      <c r="AX85" s="611">
        <f t="shared" si="100"/>
        <v>0</v>
      </c>
      <c r="AY85" s="611">
        <f t="shared" si="100"/>
        <v>0</v>
      </c>
      <c r="AZ85" s="611">
        <f t="shared" si="100"/>
        <v>0</v>
      </c>
      <c r="BA85" s="611">
        <f t="shared" si="100"/>
        <v>0</v>
      </c>
      <c r="BB85" s="58" t="s">
        <v>231</v>
      </c>
      <c r="BC85" s="63"/>
      <c r="BD85" s="63"/>
      <c r="BE85" s="85">
        <v>2016</v>
      </c>
      <c r="BF85" s="63"/>
      <c r="BG85" s="63"/>
    </row>
    <row r="86" spans="1:59" s="630" customFormat="1" ht="22.2" customHeight="1">
      <c r="A86" s="626" t="s">
        <v>48</v>
      </c>
      <c r="B86" s="672"/>
      <c r="C86" s="628"/>
      <c r="D86" s="628"/>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customHeight="1">
      <c r="A87" s="626" t="s">
        <v>48</v>
      </c>
      <c r="B87" s="672"/>
      <c r="C87" s="628"/>
      <c r="D87" s="628"/>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13" customFormat="1" ht="22.2" customHeight="1">
      <c r="A88" s="346" t="s">
        <v>48</v>
      </c>
      <c r="B88" s="65" t="s">
        <v>481</v>
      </c>
      <c r="C88" s="611"/>
      <c r="D88" s="611">
        <f>SUM(E88:BA88)</f>
        <v>0</v>
      </c>
      <c r="E88" s="611">
        <f t="shared" ref="E88:K88" si="101">SUM(E89:E90)</f>
        <v>0</v>
      </c>
      <c r="F88" s="611">
        <f t="shared" si="101"/>
        <v>0</v>
      </c>
      <c r="G88" s="611">
        <f t="shared" si="101"/>
        <v>0</v>
      </c>
      <c r="H88" s="611">
        <f t="shared" si="101"/>
        <v>0</v>
      </c>
      <c r="I88" s="611">
        <f t="shared" si="101"/>
        <v>0</v>
      </c>
      <c r="J88" s="611">
        <f t="shared" si="101"/>
        <v>0</v>
      </c>
      <c r="K88" s="611">
        <f t="shared" si="101"/>
        <v>0</v>
      </c>
      <c r="L88" s="611"/>
      <c r="M88" s="611">
        <f t="shared" ref="M88:AF88" si="102">SUM(M89:M90)</f>
        <v>0</v>
      </c>
      <c r="N88" s="611">
        <f t="shared" si="102"/>
        <v>0</v>
      </c>
      <c r="O88" s="611">
        <f t="shared" si="102"/>
        <v>0</v>
      </c>
      <c r="P88" s="611">
        <f t="shared" si="102"/>
        <v>0</v>
      </c>
      <c r="Q88" s="611">
        <f t="shared" si="102"/>
        <v>0</v>
      </c>
      <c r="R88" s="611">
        <f t="shared" si="102"/>
        <v>0</v>
      </c>
      <c r="S88" s="611">
        <f t="shared" si="102"/>
        <v>0</v>
      </c>
      <c r="T88" s="611">
        <f t="shared" si="102"/>
        <v>0</v>
      </c>
      <c r="U88" s="611">
        <f t="shared" si="102"/>
        <v>0</v>
      </c>
      <c r="V88" s="611">
        <f t="shared" si="102"/>
        <v>0</v>
      </c>
      <c r="W88" s="611">
        <f t="shared" si="102"/>
        <v>0</v>
      </c>
      <c r="X88" s="611">
        <f t="shared" si="102"/>
        <v>0</v>
      </c>
      <c r="Y88" s="611">
        <f t="shared" si="102"/>
        <v>0</v>
      </c>
      <c r="Z88" s="611">
        <f t="shared" si="102"/>
        <v>0</v>
      </c>
      <c r="AA88" s="611">
        <f t="shared" si="102"/>
        <v>0</v>
      </c>
      <c r="AB88" s="611">
        <f t="shared" si="102"/>
        <v>0</v>
      </c>
      <c r="AC88" s="611">
        <f t="shared" si="102"/>
        <v>0</v>
      </c>
      <c r="AD88" s="611">
        <f t="shared" si="102"/>
        <v>0</v>
      </c>
      <c r="AE88" s="611">
        <f t="shared" si="102"/>
        <v>0</v>
      </c>
      <c r="AF88" s="611">
        <f t="shared" si="102"/>
        <v>0</v>
      </c>
      <c r="AG88" s="611"/>
      <c r="AH88" s="611">
        <f t="shared" ref="AH88:BA88" si="103">SUM(AH89:AH90)</f>
        <v>0</v>
      </c>
      <c r="AI88" s="611">
        <f t="shared" si="103"/>
        <v>0</v>
      </c>
      <c r="AJ88" s="611">
        <f t="shared" si="103"/>
        <v>0</v>
      </c>
      <c r="AK88" s="611">
        <f t="shared" si="103"/>
        <v>0</v>
      </c>
      <c r="AL88" s="611">
        <f t="shared" si="103"/>
        <v>0</v>
      </c>
      <c r="AM88" s="611">
        <f t="shared" si="103"/>
        <v>0</v>
      </c>
      <c r="AN88" s="611">
        <f t="shared" si="103"/>
        <v>0</v>
      </c>
      <c r="AO88" s="611">
        <f t="shared" si="103"/>
        <v>0</v>
      </c>
      <c r="AP88" s="611">
        <f t="shared" si="103"/>
        <v>0</v>
      </c>
      <c r="AQ88" s="611">
        <f t="shared" si="103"/>
        <v>0</v>
      </c>
      <c r="AR88" s="611">
        <f t="shared" si="103"/>
        <v>0</v>
      </c>
      <c r="AS88" s="611">
        <f t="shared" si="103"/>
        <v>0</v>
      </c>
      <c r="AT88" s="611">
        <f t="shared" si="103"/>
        <v>0</v>
      </c>
      <c r="AU88" s="611">
        <f t="shared" si="103"/>
        <v>0</v>
      </c>
      <c r="AV88" s="611">
        <f t="shared" si="103"/>
        <v>0</v>
      </c>
      <c r="AW88" s="611">
        <f t="shared" si="103"/>
        <v>0</v>
      </c>
      <c r="AX88" s="611">
        <f t="shared" si="103"/>
        <v>0</v>
      </c>
      <c r="AY88" s="611">
        <f t="shared" si="103"/>
        <v>0</v>
      </c>
      <c r="AZ88" s="611">
        <f t="shared" si="103"/>
        <v>0</v>
      </c>
      <c r="BA88" s="611">
        <f t="shared" si="103"/>
        <v>0</v>
      </c>
      <c r="BB88" s="58" t="s">
        <v>231</v>
      </c>
      <c r="BC88" s="63"/>
      <c r="BD88" s="63"/>
      <c r="BE88" s="85">
        <v>2016</v>
      </c>
      <c r="BF88" s="63"/>
      <c r="BG88" s="63"/>
    </row>
    <row r="89" spans="1:59" s="630" customFormat="1" ht="22.2" customHeight="1">
      <c r="A89" s="626" t="s">
        <v>48</v>
      </c>
      <c r="B89" s="672"/>
      <c r="C89" s="628"/>
      <c r="D89" s="628"/>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customHeight="1">
      <c r="A90" s="626" t="s">
        <v>48</v>
      </c>
      <c r="B90" s="672"/>
      <c r="C90" s="628"/>
      <c r="D90" s="628"/>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34" customFormat="1" ht="22.2" customHeight="1">
      <c r="A91" s="350">
        <v>1</v>
      </c>
      <c r="B91" s="94" t="s">
        <v>206</v>
      </c>
      <c r="C91" s="619">
        <f>SUM(C92,C95)</f>
        <v>0</v>
      </c>
      <c r="D91" s="619">
        <f>SUM(D92+D95)</f>
        <v>0</v>
      </c>
      <c r="E91" s="619">
        <f t="shared" ref="E91:K91" si="104">SUM(E92,E95)</f>
        <v>0</v>
      </c>
      <c r="F91" s="619">
        <f t="shared" si="104"/>
        <v>0</v>
      </c>
      <c r="G91" s="619">
        <f t="shared" si="104"/>
        <v>0</v>
      </c>
      <c r="H91" s="619">
        <f t="shared" si="104"/>
        <v>0</v>
      </c>
      <c r="I91" s="611">
        <f t="shared" si="104"/>
        <v>0</v>
      </c>
      <c r="J91" s="611">
        <f t="shared" si="104"/>
        <v>0</v>
      </c>
      <c r="K91" s="611">
        <f t="shared" si="104"/>
        <v>0</v>
      </c>
      <c r="L91" s="611"/>
      <c r="M91" s="611">
        <f t="shared" ref="M91:AF91" si="105">SUM(M92,M95)</f>
        <v>0</v>
      </c>
      <c r="N91" s="611">
        <f t="shared" si="105"/>
        <v>0</v>
      </c>
      <c r="O91" s="611">
        <f t="shared" si="105"/>
        <v>0</v>
      </c>
      <c r="P91" s="619">
        <f t="shared" si="105"/>
        <v>0</v>
      </c>
      <c r="Q91" s="611">
        <f t="shared" si="105"/>
        <v>0</v>
      </c>
      <c r="R91" s="611">
        <f t="shared" si="105"/>
        <v>0</v>
      </c>
      <c r="S91" s="611">
        <f t="shared" si="105"/>
        <v>0</v>
      </c>
      <c r="T91" s="611">
        <f t="shared" si="105"/>
        <v>0</v>
      </c>
      <c r="U91" s="619">
        <f t="shared" si="105"/>
        <v>0</v>
      </c>
      <c r="V91" s="611">
        <f t="shared" si="105"/>
        <v>0</v>
      </c>
      <c r="W91" s="611">
        <f t="shared" si="105"/>
        <v>0</v>
      </c>
      <c r="X91" s="611">
        <f t="shared" si="105"/>
        <v>0</v>
      </c>
      <c r="Y91" s="619">
        <f t="shared" si="105"/>
        <v>0</v>
      </c>
      <c r="Z91" s="611">
        <f t="shared" si="105"/>
        <v>0</v>
      </c>
      <c r="AA91" s="611">
        <f t="shared" si="105"/>
        <v>0</v>
      </c>
      <c r="AB91" s="611">
        <f t="shared" si="105"/>
        <v>0</v>
      </c>
      <c r="AC91" s="611">
        <f t="shared" si="105"/>
        <v>0</v>
      </c>
      <c r="AD91" s="611">
        <f t="shared" si="105"/>
        <v>0</v>
      </c>
      <c r="AE91" s="611">
        <f t="shared" si="105"/>
        <v>0</v>
      </c>
      <c r="AF91" s="611">
        <f t="shared" si="105"/>
        <v>0</v>
      </c>
      <c r="AG91" s="611"/>
      <c r="AH91" s="611">
        <f t="shared" ref="AH91:BA91" si="106">SUM(AH92,AH95)</f>
        <v>0</v>
      </c>
      <c r="AI91" s="611">
        <f t="shared" si="106"/>
        <v>0</v>
      </c>
      <c r="AJ91" s="611">
        <f t="shared" si="106"/>
        <v>0</v>
      </c>
      <c r="AK91" s="611">
        <f t="shared" si="106"/>
        <v>0</v>
      </c>
      <c r="AL91" s="611">
        <f t="shared" si="106"/>
        <v>0</v>
      </c>
      <c r="AM91" s="611">
        <f t="shared" si="106"/>
        <v>0</v>
      </c>
      <c r="AN91" s="611">
        <f t="shared" si="106"/>
        <v>0</v>
      </c>
      <c r="AO91" s="611">
        <f t="shared" si="106"/>
        <v>0</v>
      </c>
      <c r="AP91" s="611">
        <f t="shared" si="106"/>
        <v>0</v>
      </c>
      <c r="AQ91" s="611">
        <f t="shared" si="106"/>
        <v>0</v>
      </c>
      <c r="AR91" s="611">
        <f t="shared" si="106"/>
        <v>0</v>
      </c>
      <c r="AS91" s="619">
        <f t="shared" si="106"/>
        <v>0</v>
      </c>
      <c r="AT91" s="619">
        <f t="shared" si="106"/>
        <v>0</v>
      </c>
      <c r="AU91" s="611">
        <f t="shared" si="106"/>
        <v>0</v>
      </c>
      <c r="AV91" s="611">
        <f t="shared" si="106"/>
        <v>0</v>
      </c>
      <c r="AW91" s="611">
        <f t="shared" si="106"/>
        <v>0</v>
      </c>
      <c r="AX91" s="611">
        <f t="shared" si="106"/>
        <v>0</v>
      </c>
      <c r="AY91" s="611">
        <f t="shared" si="106"/>
        <v>0</v>
      </c>
      <c r="AZ91" s="611">
        <f t="shared" si="106"/>
        <v>0</v>
      </c>
      <c r="BA91" s="611">
        <f t="shared" si="106"/>
        <v>0</v>
      </c>
      <c r="BB91" s="58" t="s">
        <v>231</v>
      </c>
      <c r="BC91" s="63"/>
      <c r="BD91" s="92"/>
      <c r="BE91" s="85">
        <v>2016</v>
      </c>
      <c r="BF91" s="91"/>
      <c r="BG91" s="91"/>
    </row>
    <row r="92" spans="1:59" s="613" customFormat="1" ht="22.2" customHeight="1">
      <c r="A92" s="346" t="s">
        <v>51</v>
      </c>
      <c r="B92" s="65" t="s">
        <v>480</v>
      </c>
      <c r="C92" s="611"/>
      <c r="D92" s="611">
        <f>SUM(E92:BA92)</f>
        <v>0</v>
      </c>
      <c r="E92" s="611">
        <f t="shared" ref="E92:K92" si="107">SUM(E93:E94)</f>
        <v>0</v>
      </c>
      <c r="F92" s="611">
        <f t="shared" si="107"/>
        <v>0</v>
      </c>
      <c r="G92" s="611">
        <f t="shared" si="107"/>
        <v>0</v>
      </c>
      <c r="H92" s="611">
        <f t="shared" si="107"/>
        <v>0</v>
      </c>
      <c r="I92" s="611">
        <f t="shared" si="107"/>
        <v>0</v>
      </c>
      <c r="J92" s="611">
        <f t="shared" si="107"/>
        <v>0</v>
      </c>
      <c r="K92" s="611">
        <f t="shared" si="107"/>
        <v>0</v>
      </c>
      <c r="L92" s="611"/>
      <c r="M92" s="611">
        <f t="shared" ref="M92:AF92" si="108">SUM(M93:M94)</f>
        <v>0</v>
      </c>
      <c r="N92" s="611">
        <f t="shared" si="108"/>
        <v>0</v>
      </c>
      <c r="O92" s="611">
        <f t="shared" si="108"/>
        <v>0</v>
      </c>
      <c r="P92" s="611">
        <f t="shared" si="108"/>
        <v>0</v>
      </c>
      <c r="Q92" s="611">
        <f t="shared" si="108"/>
        <v>0</v>
      </c>
      <c r="R92" s="611">
        <f t="shared" si="108"/>
        <v>0</v>
      </c>
      <c r="S92" s="611">
        <f t="shared" si="108"/>
        <v>0</v>
      </c>
      <c r="T92" s="611">
        <f t="shared" si="108"/>
        <v>0</v>
      </c>
      <c r="U92" s="611">
        <f t="shared" si="108"/>
        <v>0</v>
      </c>
      <c r="V92" s="611">
        <f t="shared" si="108"/>
        <v>0</v>
      </c>
      <c r="W92" s="611">
        <f t="shared" si="108"/>
        <v>0</v>
      </c>
      <c r="X92" s="611">
        <f t="shared" si="108"/>
        <v>0</v>
      </c>
      <c r="Y92" s="611">
        <f t="shared" si="108"/>
        <v>0</v>
      </c>
      <c r="Z92" s="611">
        <f t="shared" si="108"/>
        <v>0</v>
      </c>
      <c r="AA92" s="611">
        <f t="shared" si="108"/>
        <v>0</v>
      </c>
      <c r="AB92" s="611">
        <f t="shared" si="108"/>
        <v>0</v>
      </c>
      <c r="AC92" s="611">
        <f t="shared" si="108"/>
        <v>0</v>
      </c>
      <c r="AD92" s="611">
        <f t="shared" si="108"/>
        <v>0</v>
      </c>
      <c r="AE92" s="611">
        <f t="shared" si="108"/>
        <v>0</v>
      </c>
      <c r="AF92" s="611">
        <f t="shared" si="108"/>
        <v>0</v>
      </c>
      <c r="AG92" s="611"/>
      <c r="AH92" s="611">
        <f t="shared" ref="AH92:BA92" si="109">SUM(AH93:AH94)</f>
        <v>0</v>
      </c>
      <c r="AI92" s="611">
        <f t="shared" si="109"/>
        <v>0</v>
      </c>
      <c r="AJ92" s="611">
        <f t="shared" si="109"/>
        <v>0</v>
      </c>
      <c r="AK92" s="611">
        <f t="shared" si="109"/>
        <v>0</v>
      </c>
      <c r="AL92" s="611">
        <f t="shared" si="109"/>
        <v>0</v>
      </c>
      <c r="AM92" s="611">
        <f t="shared" si="109"/>
        <v>0</v>
      </c>
      <c r="AN92" s="611">
        <f t="shared" si="109"/>
        <v>0</v>
      </c>
      <c r="AO92" s="611">
        <f t="shared" si="109"/>
        <v>0</v>
      </c>
      <c r="AP92" s="611">
        <f t="shared" si="109"/>
        <v>0</v>
      </c>
      <c r="AQ92" s="611">
        <f t="shared" si="109"/>
        <v>0</v>
      </c>
      <c r="AR92" s="611">
        <f t="shared" si="109"/>
        <v>0</v>
      </c>
      <c r="AS92" s="611">
        <f t="shared" si="109"/>
        <v>0</v>
      </c>
      <c r="AT92" s="611">
        <f t="shared" si="109"/>
        <v>0</v>
      </c>
      <c r="AU92" s="611">
        <f t="shared" si="109"/>
        <v>0</v>
      </c>
      <c r="AV92" s="611">
        <f t="shared" si="109"/>
        <v>0</v>
      </c>
      <c r="AW92" s="611">
        <f t="shared" si="109"/>
        <v>0</v>
      </c>
      <c r="AX92" s="611">
        <f t="shared" si="109"/>
        <v>0</v>
      </c>
      <c r="AY92" s="611">
        <f t="shared" si="109"/>
        <v>0</v>
      </c>
      <c r="AZ92" s="611">
        <f t="shared" si="109"/>
        <v>0</v>
      </c>
      <c r="BA92" s="611">
        <f t="shared" si="109"/>
        <v>0</v>
      </c>
      <c r="BB92" s="58" t="s">
        <v>231</v>
      </c>
      <c r="BC92" s="63"/>
      <c r="BD92" s="63"/>
      <c r="BE92" s="85">
        <v>2016</v>
      </c>
      <c r="BF92" s="63"/>
      <c r="BG92" s="63"/>
    </row>
    <row r="93" spans="1:59" s="638" customFormat="1" ht="22.2" customHeight="1">
      <c r="A93" s="626" t="s">
        <v>51</v>
      </c>
      <c r="B93" s="684"/>
      <c r="C93" s="635"/>
      <c r="D93" s="635"/>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customHeight="1">
      <c r="A94" s="626" t="s">
        <v>51</v>
      </c>
      <c r="B94" s="684"/>
      <c r="C94" s="635"/>
      <c r="D94" s="635"/>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13" customFormat="1" ht="22.2" customHeight="1">
      <c r="A95" s="346" t="s">
        <v>51</v>
      </c>
      <c r="B95" s="65" t="s">
        <v>481</v>
      </c>
      <c r="C95" s="611"/>
      <c r="D95" s="611">
        <f>SUM(E95:BA95)</f>
        <v>0</v>
      </c>
      <c r="E95" s="611">
        <f t="shared" ref="E95:K95" si="110">SUM(E96:E97)</f>
        <v>0</v>
      </c>
      <c r="F95" s="611">
        <f t="shared" si="110"/>
        <v>0</v>
      </c>
      <c r="G95" s="611">
        <f t="shared" si="110"/>
        <v>0</v>
      </c>
      <c r="H95" s="611">
        <f t="shared" si="110"/>
        <v>0</v>
      </c>
      <c r="I95" s="611">
        <f t="shared" si="110"/>
        <v>0</v>
      </c>
      <c r="J95" s="611">
        <f t="shared" si="110"/>
        <v>0</v>
      </c>
      <c r="K95" s="611">
        <f t="shared" si="110"/>
        <v>0</v>
      </c>
      <c r="L95" s="611"/>
      <c r="M95" s="611">
        <f t="shared" ref="M95:AF95" si="111">SUM(M96:M97)</f>
        <v>0</v>
      </c>
      <c r="N95" s="611">
        <f t="shared" si="111"/>
        <v>0</v>
      </c>
      <c r="O95" s="611">
        <f t="shared" si="111"/>
        <v>0</v>
      </c>
      <c r="P95" s="611">
        <f t="shared" si="111"/>
        <v>0</v>
      </c>
      <c r="Q95" s="611">
        <f t="shared" si="111"/>
        <v>0</v>
      </c>
      <c r="R95" s="611">
        <f t="shared" si="111"/>
        <v>0</v>
      </c>
      <c r="S95" s="611">
        <f t="shared" si="111"/>
        <v>0</v>
      </c>
      <c r="T95" s="611">
        <f t="shared" si="111"/>
        <v>0</v>
      </c>
      <c r="U95" s="611">
        <f t="shared" si="111"/>
        <v>0</v>
      </c>
      <c r="V95" s="611">
        <f t="shared" si="111"/>
        <v>0</v>
      </c>
      <c r="W95" s="611">
        <f t="shared" si="111"/>
        <v>0</v>
      </c>
      <c r="X95" s="611">
        <f t="shared" si="111"/>
        <v>0</v>
      </c>
      <c r="Y95" s="611">
        <f t="shared" si="111"/>
        <v>0</v>
      </c>
      <c r="Z95" s="611">
        <f t="shared" si="111"/>
        <v>0</v>
      </c>
      <c r="AA95" s="611">
        <f t="shared" si="111"/>
        <v>0</v>
      </c>
      <c r="AB95" s="611">
        <f t="shared" si="111"/>
        <v>0</v>
      </c>
      <c r="AC95" s="611">
        <f t="shared" si="111"/>
        <v>0</v>
      </c>
      <c r="AD95" s="611">
        <f t="shared" si="111"/>
        <v>0</v>
      </c>
      <c r="AE95" s="611">
        <f t="shared" si="111"/>
        <v>0</v>
      </c>
      <c r="AF95" s="611">
        <f t="shared" si="111"/>
        <v>0</v>
      </c>
      <c r="AG95" s="611"/>
      <c r="AH95" s="611">
        <f t="shared" ref="AH95:BA95" si="112">SUM(AH96:AH97)</f>
        <v>0</v>
      </c>
      <c r="AI95" s="611">
        <f t="shared" si="112"/>
        <v>0</v>
      </c>
      <c r="AJ95" s="611">
        <f t="shared" si="112"/>
        <v>0</v>
      </c>
      <c r="AK95" s="611">
        <f t="shared" si="112"/>
        <v>0</v>
      </c>
      <c r="AL95" s="611">
        <f t="shared" si="112"/>
        <v>0</v>
      </c>
      <c r="AM95" s="611">
        <f t="shared" si="112"/>
        <v>0</v>
      </c>
      <c r="AN95" s="611">
        <f t="shared" si="112"/>
        <v>0</v>
      </c>
      <c r="AO95" s="611">
        <f t="shared" si="112"/>
        <v>0</v>
      </c>
      <c r="AP95" s="611">
        <f t="shared" si="112"/>
        <v>0</v>
      </c>
      <c r="AQ95" s="611">
        <f t="shared" si="112"/>
        <v>0</v>
      </c>
      <c r="AR95" s="611">
        <f t="shared" si="112"/>
        <v>0</v>
      </c>
      <c r="AS95" s="611">
        <f t="shared" si="112"/>
        <v>0</v>
      </c>
      <c r="AT95" s="611">
        <f t="shared" si="112"/>
        <v>0</v>
      </c>
      <c r="AU95" s="611">
        <f t="shared" si="112"/>
        <v>0</v>
      </c>
      <c r="AV95" s="611">
        <f t="shared" si="112"/>
        <v>0</v>
      </c>
      <c r="AW95" s="611">
        <f t="shared" si="112"/>
        <v>0</v>
      </c>
      <c r="AX95" s="611">
        <f t="shared" si="112"/>
        <v>0</v>
      </c>
      <c r="AY95" s="611">
        <f t="shared" si="112"/>
        <v>0</v>
      </c>
      <c r="AZ95" s="611">
        <f t="shared" si="112"/>
        <v>0</v>
      </c>
      <c r="BA95" s="611">
        <f t="shared" si="112"/>
        <v>0</v>
      </c>
      <c r="BB95" s="58" t="s">
        <v>231</v>
      </c>
      <c r="BC95" s="63"/>
      <c r="BD95" s="63"/>
      <c r="BE95" s="85">
        <v>2016</v>
      </c>
      <c r="BF95" s="63"/>
      <c r="BG95" s="63"/>
    </row>
    <row r="96" spans="1:59" s="630" customFormat="1" ht="22.2" customHeight="1">
      <c r="A96" s="626" t="s">
        <v>51</v>
      </c>
      <c r="B96" s="609"/>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customHeight="1">
      <c r="A97" s="626" t="s">
        <v>51</v>
      </c>
      <c r="B97" s="672"/>
      <c r="C97" s="628"/>
      <c r="D97" s="628"/>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13" customFormat="1" ht="22.2" customHeight="1">
      <c r="A98" s="346" t="s">
        <v>54</v>
      </c>
      <c r="B98" s="614" t="s">
        <v>490</v>
      </c>
      <c r="C98" s="611">
        <f>SUM(C99,C102)</f>
        <v>0</v>
      </c>
      <c r="D98" s="611">
        <f>SUM(D99+D102)</f>
        <v>0</v>
      </c>
      <c r="E98" s="611">
        <f t="shared" ref="E98:K98" si="113">SUM(E99,E102)</f>
        <v>0</v>
      </c>
      <c r="F98" s="611">
        <f t="shared" si="113"/>
        <v>0</v>
      </c>
      <c r="G98" s="611">
        <f t="shared" si="113"/>
        <v>0</v>
      </c>
      <c r="H98" s="611">
        <f t="shared" si="113"/>
        <v>0</v>
      </c>
      <c r="I98" s="611">
        <f t="shared" si="113"/>
        <v>0</v>
      </c>
      <c r="J98" s="611">
        <f t="shared" si="113"/>
        <v>0</v>
      </c>
      <c r="K98" s="611">
        <f t="shared" si="113"/>
        <v>0</v>
      </c>
      <c r="L98" s="611"/>
      <c r="M98" s="611">
        <f t="shared" ref="M98:AF98" si="114">SUM(M99,M102)</f>
        <v>0</v>
      </c>
      <c r="N98" s="611">
        <f t="shared" si="114"/>
        <v>0</v>
      </c>
      <c r="O98" s="611">
        <f t="shared" si="114"/>
        <v>0</v>
      </c>
      <c r="P98" s="611">
        <f t="shared" si="114"/>
        <v>0</v>
      </c>
      <c r="Q98" s="611">
        <f t="shared" si="114"/>
        <v>0</v>
      </c>
      <c r="R98" s="611">
        <f t="shared" si="114"/>
        <v>0</v>
      </c>
      <c r="S98" s="611">
        <f t="shared" si="114"/>
        <v>0</v>
      </c>
      <c r="T98" s="611">
        <f t="shared" si="114"/>
        <v>0</v>
      </c>
      <c r="U98" s="611">
        <f t="shared" si="114"/>
        <v>0</v>
      </c>
      <c r="V98" s="611">
        <f t="shared" si="114"/>
        <v>0</v>
      </c>
      <c r="W98" s="611">
        <f t="shared" si="114"/>
        <v>0</v>
      </c>
      <c r="X98" s="611">
        <f t="shared" si="114"/>
        <v>0</v>
      </c>
      <c r="Y98" s="611">
        <f t="shared" si="114"/>
        <v>0</v>
      </c>
      <c r="Z98" s="611">
        <f t="shared" si="114"/>
        <v>0</v>
      </c>
      <c r="AA98" s="611">
        <f t="shared" si="114"/>
        <v>0</v>
      </c>
      <c r="AB98" s="611">
        <f t="shared" si="114"/>
        <v>0</v>
      </c>
      <c r="AC98" s="611">
        <f t="shared" si="114"/>
        <v>0</v>
      </c>
      <c r="AD98" s="611">
        <f t="shared" si="114"/>
        <v>0</v>
      </c>
      <c r="AE98" s="611">
        <f t="shared" si="114"/>
        <v>0</v>
      </c>
      <c r="AF98" s="611">
        <f t="shared" si="114"/>
        <v>0</v>
      </c>
      <c r="AG98" s="611"/>
      <c r="AH98" s="611">
        <f t="shared" ref="AH98:BA98" si="115">SUM(AH99,AH102)</f>
        <v>0</v>
      </c>
      <c r="AI98" s="611">
        <f t="shared" si="115"/>
        <v>0</v>
      </c>
      <c r="AJ98" s="611">
        <f t="shared" si="115"/>
        <v>0</v>
      </c>
      <c r="AK98" s="611">
        <f t="shared" si="115"/>
        <v>0</v>
      </c>
      <c r="AL98" s="611">
        <f t="shared" si="115"/>
        <v>0</v>
      </c>
      <c r="AM98" s="611">
        <f t="shared" si="115"/>
        <v>0</v>
      </c>
      <c r="AN98" s="611">
        <f t="shared" si="115"/>
        <v>0</v>
      </c>
      <c r="AO98" s="611">
        <f t="shared" si="115"/>
        <v>0</v>
      </c>
      <c r="AP98" s="611">
        <f t="shared" si="115"/>
        <v>0</v>
      </c>
      <c r="AQ98" s="611">
        <f t="shared" si="115"/>
        <v>0</v>
      </c>
      <c r="AR98" s="611">
        <f t="shared" si="115"/>
        <v>0</v>
      </c>
      <c r="AS98" s="611">
        <f t="shared" si="115"/>
        <v>0</v>
      </c>
      <c r="AT98" s="611">
        <f t="shared" si="115"/>
        <v>0</v>
      </c>
      <c r="AU98" s="611">
        <f t="shared" si="115"/>
        <v>0</v>
      </c>
      <c r="AV98" s="611">
        <f t="shared" si="115"/>
        <v>0</v>
      </c>
      <c r="AW98" s="611">
        <f t="shared" si="115"/>
        <v>0</v>
      </c>
      <c r="AX98" s="611">
        <f t="shared" si="115"/>
        <v>0</v>
      </c>
      <c r="AY98" s="611">
        <f t="shared" si="115"/>
        <v>0</v>
      </c>
      <c r="AZ98" s="611">
        <f t="shared" si="115"/>
        <v>0</v>
      </c>
      <c r="BA98" s="611">
        <f t="shared" si="115"/>
        <v>0</v>
      </c>
      <c r="BB98" s="58" t="s">
        <v>231</v>
      </c>
      <c r="BC98" s="63"/>
      <c r="BD98" s="63"/>
      <c r="BE98" s="85">
        <v>2016</v>
      </c>
      <c r="BF98" s="63"/>
      <c r="BG98" s="63"/>
    </row>
    <row r="99" spans="1:59" s="613" customFormat="1" ht="22.2" customHeight="1">
      <c r="A99" s="346" t="s">
        <v>54</v>
      </c>
      <c r="B99" s="65" t="s">
        <v>480</v>
      </c>
      <c r="C99" s="611"/>
      <c r="D99" s="611">
        <f>SUM(E99:BA99)</f>
        <v>0</v>
      </c>
      <c r="E99" s="611">
        <f t="shared" ref="E99:K99" si="116">SUM(E100:E101)</f>
        <v>0</v>
      </c>
      <c r="F99" s="611">
        <f t="shared" si="116"/>
        <v>0</v>
      </c>
      <c r="G99" s="611">
        <f t="shared" si="116"/>
        <v>0</v>
      </c>
      <c r="H99" s="611">
        <f t="shared" si="116"/>
        <v>0</v>
      </c>
      <c r="I99" s="611">
        <f t="shared" si="116"/>
        <v>0</v>
      </c>
      <c r="J99" s="611">
        <f t="shared" si="116"/>
        <v>0</v>
      </c>
      <c r="K99" s="611">
        <f t="shared" si="116"/>
        <v>0</v>
      </c>
      <c r="L99" s="611"/>
      <c r="M99" s="611">
        <f t="shared" ref="M99:AF99" si="117">SUM(M100:M101)</f>
        <v>0</v>
      </c>
      <c r="N99" s="611">
        <f t="shared" si="117"/>
        <v>0</v>
      </c>
      <c r="O99" s="611">
        <f t="shared" si="117"/>
        <v>0</v>
      </c>
      <c r="P99" s="611">
        <f t="shared" si="117"/>
        <v>0</v>
      </c>
      <c r="Q99" s="611">
        <f t="shared" si="117"/>
        <v>0</v>
      </c>
      <c r="R99" s="611">
        <f t="shared" si="117"/>
        <v>0</v>
      </c>
      <c r="S99" s="611">
        <f t="shared" si="117"/>
        <v>0</v>
      </c>
      <c r="T99" s="611">
        <f t="shared" si="117"/>
        <v>0</v>
      </c>
      <c r="U99" s="611">
        <f t="shared" si="117"/>
        <v>0</v>
      </c>
      <c r="V99" s="611">
        <f t="shared" si="117"/>
        <v>0</v>
      </c>
      <c r="W99" s="611">
        <f t="shared" si="117"/>
        <v>0</v>
      </c>
      <c r="X99" s="611">
        <f t="shared" si="117"/>
        <v>0</v>
      </c>
      <c r="Y99" s="611">
        <f t="shared" si="117"/>
        <v>0</v>
      </c>
      <c r="Z99" s="611">
        <f t="shared" si="117"/>
        <v>0</v>
      </c>
      <c r="AA99" s="611">
        <f t="shared" si="117"/>
        <v>0</v>
      </c>
      <c r="AB99" s="611">
        <f t="shared" si="117"/>
        <v>0</v>
      </c>
      <c r="AC99" s="611">
        <f t="shared" si="117"/>
        <v>0</v>
      </c>
      <c r="AD99" s="611">
        <f t="shared" si="117"/>
        <v>0</v>
      </c>
      <c r="AE99" s="611">
        <f t="shared" si="117"/>
        <v>0</v>
      </c>
      <c r="AF99" s="611">
        <f t="shared" si="117"/>
        <v>0</v>
      </c>
      <c r="AG99" s="611"/>
      <c r="AH99" s="611">
        <f t="shared" ref="AH99:BA99" si="118">SUM(AH100:AH101)</f>
        <v>0</v>
      </c>
      <c r="AI99" s="611">
        <f t="shared" si="118"/>
        <v>0</v>
      </c>
      <c r="AJ99" s="611">
        <f t="shared" si="118"/>
        <v>0</v>
      </c>
      <c r="AK99" s="611">
        <f t="shared" si="118"/>
        <v>0</v>
      </c>
      <c r="AL99" s="611">
        <f t="shared" si="118"/>
        <v>0</v>
      </c>
      <c r="AM99" s="611">
        <f t="shared" si="118"/>
        <v>0</v>
      </c>
      <c r="AN99" s="611">
        <f t="shared" si="118"/>
        <v>0</v>
      </c>
      <c r="AO99" s="611">
        <f t="shared" si="118"/>
        <v>0</v>
      </c>
      <c r="AP99" s="611">
        <f t="shared" si="118"/>
        <v>0</v>
      </c>
      <c r="AQ99" s="611">
        <f t="shared" si="118"/>
        <v>0</v>
      </c>
      <c r="AR99" s="611">
        <f t="shared" si="118"/>
        <v>0</v>
      </c>
      <c r="AS99" s="611">
        <f t="shared" si="118"/>
        <v>0</v>
      </c>
      <c r="AT99" s="611">
        <f t="shared" si="118"/>
        <v>0</v>
      </c>
      <c r="AU99" s="611">
        <f t="shared" si="118"/>
        <v>0</v>
      </c>
      <c r="AV99" s="611">
        <f t="shared" si="118"/>
        <v>0</v>
      </c>
      <c r="AW99" s="611">
        <f t="shared" si="118"/>
        <v>0</v>
      </c>
      <c r="AX99" s="611">
        <f t="shared" si="118"/>
        <v>0</v>
      </c>
      <c r="AY99" s="611">
        <f t="shared" si="118"/>
        <v>0</v>
      </c>
      <c r="AZ99" s="611">
        <f t="shared" si="118"/>
        <v>0</v>
      </c>
      <c r="BA99" s="611">
        <f t="shared" si="118"/>
        <v>0</v>
      </c>
      <c r="BB99" s="58" t="s">
        <v>231</v>
      </c>
      <c r="BC99" s="63"/>
      <c r="BD99" s="63"/>
      <c r="BE99" s="85">
        <v>2016</v>
      </c>
      <c r="BF99" s="63"/>
      <c r="BG99" s="63"/>
    </row>
    <row r="100" spans="1:59" s="630" customFormat="1" ht="22.2" customHeight="1">
      <c r="A100" s="626" t="s">
        <v>54</v>
      </c>
      <c r="B100" s="672"/>
      <c r="C100" s="628"/>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customHeight="1">
      <c r="A101" s="626" t="s">
        <v>54</v>
      </c>
      <c r="B101" s="672"/>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13" customFormat="1" ht="22.2" customHeight="1">
      <c r="A102" s="346" t="s">
        <v>54</v>
      </c>
      <c r="B102" s="65" t="s">
        <v>481</v>
      </c>
      <c r="C102" s="611"/>
      <c r="D102" s="611">
        <f>SUM(E102:BA102)</f>
        <v>0</v>
      </c>
      <c r="E102" s="611">
        <f t="shared" ref="E102:K102" si="119">SUM(E103:E104)</f>
        <v>0</v>
      </c>
      <c r="F102" s="611">
        <f t="shared" si="119"/>
        <v>0</v>
      </c>
      <c r="G102" s="611">
        <f t="shared" si="119"/>
        <v>0</v>
      </c>
      <c r="H102" s="611">
        <f t="shared" si="119"/>
        <v>0</v>
      </c>
      <c r="I102" s="611">
        <f t="shared" si="119"/>
        <v>0</v>
      </c>
      <c r="J102" s="611">
        <f t="shared" si="119"/>
        <v>0</v>
      </c>
      <c r="K102" s="611">
        <f t="shared" si="119"/>
        <v>0</v>
      </c>
      <c r="L102" s="611"/>
      <c r="M102" s="611">
        <f t="shared" ref="M102:AF102" si="120">SUM(M103:M104)</f>
        <v>0</v>
      </c>
      <c r="N102" s="611">
        <f t="shared" si="120"/>
        <v>0</v>
      </c>
      <c r="O102" s="611">
        <f t="shared" si="120"/>
        <v>0</v>
      </c>
      <c r="P102" s="611">
        <f t="shared" si="120"/>
        <v>0</v>
      </c>
      <c r="Q102" s="611">
        <f t="shared" si="120"/>
        <v>0</v>
      </c>
      <c r="R102" s="611">
        <f t="shared" si="120"/>
        <v>0</v>
      </c>
      <c r="S102" s="611">
        <f t="shared" si="120"/>
        <v>0</v>
      </c>
      <c r="T102" s="611">
        <f t="shared" si="120"/>
        <v>0</v>
      </c>
      <c r="U102" s="611">
        <f t="shared" si="120"/>
        <v>0</v>
      </c>
      <c r="V102" s="611">
        <f t="shared" si="120"/>
        <v>0</v>
      </c>
      <c r="W102" s="611">
        <f t="shared" si="120"/>
        <v>0</v>
      </c>
      <c r="X102" s="611">
        <f t="shared" si="120"/>
        <v>0</v>
      </c>
      <c r="Y102" s="611">
        <f t="shared" si="120"/>
        <v>0</v>
      </c>
      <c r="Z102" s="611">
        <f t="shared" si="120"/>
        <v>0</v>
      </c>
      <c r="AA102" s="611">
        <f t="shared" si="120"/>
        <v>0</v>
      </c>
      <c r="AB102" s="611">
        <f t="shared" si="120"/>
        <v>0</v>
      </c>
      <c r="AC102" s="611">
        <f t="shared" si="120"/>
        <v>0</v>
      </c>
      <c r="AD102" s="611">
        <f t="shared" si="120"/>
        <v>0</v>
      </c>
      <c r="AE102" s="611">
        <f t="shared" si="120"/>
        <v>0</v>
      </c>
      <c r="AF102" s="611">
        <f t="shared" si="120"/>
        <v>0</v>
      </c>
      <c r="AG102" s="611"/>
      <c r="AH102" s="611">
        <f t="shared" ref="AH102:BA102" si="121">SUM(AH103:AH104)</f>
        <v>0</v>
      </c>
      <c r="AI102" s="611">
        <f t="shared" si="121"/>
        <v>0</v>
      </c>
      <c r="AJ102" s="611">
        <f t="shared" si="121"/>
        <v>0</v>
      </c>
      <c r="AK102" s="611">
        <f t="shared" si="121"/>
        <v>0</v>
      </c>
      <c r="AL102" s="611">
        <f t="shared" si="121"/>
        <v>0</v>
      </c>
      <c r="AM102" s="611">
        <f t="shared" si="121"/>
        <v>0</v>
      </c>
      <c r="AN102" s="611">
        <f t="shared" si="121"/>
        <v>0</v>
      </c>
      <c r="AO102" s="611">
        <f t="shared" si="121"/>
        <v>0</v>
      </c>
      <c r="AP102" s="611">
        <f t="shared" si="121"/>
        <v>0</v>
      </c>
      <c r="AQ102" s="611">
        <f t="shared" si="121"/>
        <v>0</v>
      </c>
      <c r="AR102" s="611">
        <f t="shared" si="121"/>
        <v>0</v>
      </c>
      <c r="AS102" s="611">
        <f t="shared" si="121"/>
        <v>0</v>
      </c>
      <c r="AT102" s="611">
        <f t="shared" si="121"/>
        <v>0</v>
      </c>
      <c r="AU102" s="611">
        <f t="shared" si="121"/>
        <v>0</v>
      </c>
      <c r="AV102" s="611">
        <f t="shared" si="121"/>
        <v>0</v>
      </c>
      <c r="AW102" s="611">
        <f t="shared" si="121"/>
        <v>0</v>
      </c>
      <c r="AX102" s="611">
        <f t="shared" si="121"/>
        <v>0</v>
      </c>
      <c r="AY102" s="611">
        <f t="shared" si="121"/>
        <v>0</v>
      </c>
      <c r="AZ102" s="611">
        <f t="shared" si="121"/>
        <v>0</v>
      </c>
      <c r="BA102" s="611">
        <f t="shared" si="121"/>
        <v>0</v>
      </c>
      <c r="BB102" s="58" t="s">
        <v>231</v>
      </c>
      <c r="BC102" s="63"/>
      <c r="BD102" s="63"/>
      <c r="BE102" s="85">
        <v>2016</v>
      </c>
      <c r="BF102" s="63"/>
      <c r="BG102" s="63"/>
    </row>
    <row r="103" spans="1:59" s="630" customFormat="1" ht="22.2" customHeight="1">
      <c r="A103" s="626" t="s">
        <v>54</v>
      </c>
      <c r="B103" s="672"/>
      <c r="C103" s="628"/>
      <c r="D103" s="628"/>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customHeight="1">
      <c r="A104" s="626" t="s">
        <v>54</v>
      </c>
      <c r="B104" s="672"/>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13" customFormat="1" ht="22.2" customHeight="1">
      <c r="A105" s="346" t="s">
        <v>58</v>
      </c>
      <c r="B105" s="65" t="s">
        <v>491</v>
      </c>
      <c r="C105" s="611">
        <f>SUM(C106,C109)</f>
        <v>0</v>
      </c>
      <c r="D105" s="611">
        <f>SUM(D106+D109)</f>
        <v>0</v>
      </c>
      <c r="E105" s="611">
        <f t="shared" ref="E105:K105" si="122">SUM(E106,E109)</f>
        <v>0</v>
      </c>
      <c r="F105" s="611">
        <f t="shared" si="122"/>
        <v>0</v>
      </c>
      <c r="G105" s="611">
        <f t="shared" si="122"/>
        <v>0</v>
      </c>
      <c r="H105" s="611">
        <f t="shared" si="122"/>
        <v>0</v>
      </c>
      <c r="I105" s="611">
        <f t="shared" si="122"/>
        <v>0</v>
      </c>
      <c r="J105" s="611">
        <f t="shared" si="122"/>
        <v>0</v>
      </c>
      <c r="K105" s="611">
        <f t="shared" si="122"/>
        <v>0</v>
      </c>
      <c r="L105" s="611"/>
      <c r="M105" s="611">
        <f t="shared" ref="M105:AF105" si="123">SUM(M106,M109)</f>
        <v>0</v>
      </c>
      <c r="N105" s="611">
        <f t="shared" si="123"/>
        <v>0</v>
      </c>
      <c r="O105" s="611">
        <f t="shared" si="123"/>
        <v>0</v>
      </c>
      <c r="P105" s="611">
        <f t="shared" si="123"/>
        <v>0</v>
      </c>
      <c r="Q105" s="611">
        <f t="shared" si="123"/>
        <v>0</v>
      </c>
      <c r="R105" s="611">
        <f t="shared" si="123"/>
        <v>0</v>
      </c>
      <c r="S105" s="611">
        <f t="shared" si="123"/>
        <v>0</v>
      </c>
      <c r="T105" s="611">
        <f t="shared" si="123"/>
        <v>0</v>
      </c>
      <c r="U105" s="611">
        <f t="shared" si="123"/>
        <v>0</v>
      </c>
      <c r="V105" s="611">
        <f t="shared" si="123"/>
        <v>0</v>
      </c>
      <c r="W105" s="611">
        <f t="shared" si="123"/>
        <v>0</v>
      </c>
      <c r="X105" s="611">
        <f t="shared" si="123"/>
        <v>0</v>
      </c>
      <c r="Y105" s="611">
        <f t="shared" si="123"/>
        <v>0</v>
      </c>
      <c r="Z105" s="611">
        <f t="shared" si="123"/>
        <v>0</v>
      </c>
      <c r="AA105" s="611">
        <f t="shared" si="123"/>
        <v>0</v>
      </c>
      <c r="AB105" s="611">
        <f t="shared" si="123"/>
        <v>0</v>
      </c>
      <c r="AC105" s="611">
        <f t="shared" si="123"/>
        <v>0</v>
      </c>
      <c r="AD105" s="611">
        <f t="shared" si="123"/>
        <v>0</v>
      </c>
      <c r="AE105" s="611">
        <f t="shared" si="123"/>
        <v>0</v>
      </c>
      <c r="AF105" s="611">
        <f t="shared" si="123"/>
        <v>0</v>
      </c>
      <c r="AG105" s="611"/>
      <c r="AH105" s="611">
        <f t="shared" ref="AH105:BA105" si="124">SUM(AH106,AH109)</f>
        <v>0</v>
      </c>
      <c r="AI105" s="611">
        <f t="shared" si="124"/>
        <v>0</v>
      </c>
      <c r="AJ105" s="611">
        <f t="shared" si="124"/>
        <v>0</v>
      </c>
      <c r="AK105" s="611">
        <f t="shared" si="124"/>
        <v>0</v>
      </c>
      <c r="AL105" s="611">
        <f t="shared" si="124"/>
        <v>0</v>
      </c>
      <c r="AM105" s="611">
        <f t="shared" si="124"/>
        <v>0</v>
      </c>
      <c r="AN105" s="611">
        <f t="shared" si="124"/>
        <v>0</v>
      </c>
      <c r="AO105" s="611">
        <f t="shared" si="124"/>
        <v>0</v>
      </c>
      <c r="AP105" s="611">
        <f t="shared" si="124"/>
        <v>0</v>
      </c>
      <c r="AQ105" s="611">
        <f t="shared" si="124"/>
        <v>0</v>
      </c>
      <c r="AR105" s="611">
        <f t="shared" si="124"/>
        <v>0</v>
      </c>
      <c r="AS105" s="611">
        <f t="shared" si="124"/>
        <v>0</v>
      </c>
      <c r="AT105" s="611">
        <f t="shared" si="124"/>
        <v>0</v>
      </c>
      <c r="AU105" s="611">
        <f t="shared" si="124"/>
        <v>0</v>
      </c>
      <c r="AV105" s="611">
        <f t="shared" si="124"/>
        <v>0</v>
      </c>
      <c r="AW105" s="611">
        <f t="shared" si="124"/>
        <v>0</v>
      </c>
      <c r="AX105" s="611">
        <f t="shared" si="124"/>
        <v>0</v>
      </c>
      <c r="AY105" s="611">
        <f t="shared" si="124"/>
        <v>0</v>
      </c>
      <c r="AZ105" s="611">
        <f t="shared" si="124"/>
        <v>0</v>
      </c>
      <c r="BA105" s="611">
        <f t="shared" si="124"/>
        <v>0</v>
      </c>
      <c r="BB105" s="58" t="s">
        <v>231</v>
      </c>
      <c r="BC105" s="63"/>
      <c r="BD105" s="63"/>
      <c r="BE105" s="85">
        <v>2016</v>
      </c>
      <c r="BF105" s="63"/>
      <c r="BG105" s="63"/>
    </row>
    <row r="106" spans="1:59" s="613" customFormat="1" ht="22.2" customHeight="1">
      <c r="A106" s="346" t="s">
        <v>58</v>
      </c>
      <c r="B106" s="65" t="s">
        <v>480</v>
      </c>
      <c r="C106" s="611"/>
      <c r="D106" s="611">
        <f>SUM(E106:BA106)</f>
        <v>0</v>
      </c>
      <c r="E106" s="611">
        <f t="shared" ref="E106:K106" si="125">SUM(E107:E108)</f>
        <v>0</v>
      </c>
      <c r="F106" s="611">
        <f t="shared" si="125"/>
        <v>0</v>
      </c>
      <c r="G106" s="611">
        <f t="shared" si="125"/>
        <v>0</v>
      </c>
      <c r="H106" s="611">
        <f t="shared" si="125"/>
        <v>0</v>
      </c>
      <c r="I106" s="611">
        <f t="shared" si="125"/>
        <v>0</v>
      </c>
      <c r="J106" s="611">
        <f t="shared" si="125"/>
        <v>0</v>
      </c>
      <c r="K106" s="611">
        <f t="shared" si="125"/>
        <v>0</v>
      </c>
      <c r="L106" s="611"/>
      <c r="M106" s="611">
        <f t="shared" ref="M106:AF106" si="126">SUM(M107:M108)</f>
        <v>0</v>
      </c>
      <c r="N106" s="611">
        <f t="shared" si="126"/>
        <v>0</v>
      </c>
      <c r="O106" s="611">
        <f t="shared" si="126"/>
        <v>0</v>
      </c>
      <c r="P106" s="611">
        <f t="shared" si="126"/>
        <v>0</v>
      </c>
      <c r="Q106" s="611">
        <f t="shared" si="126"/>
        <v>0</v>
      </c>
      <c r="R106" s="611">
        <f t="shared" si="126"/>
        <v>0</v>
      </c>
      <c r="S106" s="611">
        <f t="shared" si="126"/>
        <v>0</v>
      </c>
      <c r="T106" s="611">
        <f t="shared" si="126"/>
        <v>0</v>
      </c>
      <c r="U106" s="611">
        <f t="shared" si="126"/>
        <v>0</v>
      </c>
      <c r="V106" s="611">
        <f t="shared" si="126"/>
        <v>0</v>
      </c>
      <c r="W106" s="611">
        <f t="shared" si="126"/>
        <v>0</v>
      </c>
      <c r="X106" s="611">
        <f t="shared" si="126"/>
        <v>0</v>
      </c>
      <c r="Y106" s="611">
        <f t="shared" si="126"/>
        <v>0</v>
      </c>
      <c r="Z106" s="611">
        <f t="shared" si="126"/>
        <v>0</v>
      </c>
      <c r="AA106" s="611">
        <f t="shared" si="126"/>
        <v>0</v>
      </c>
      <c r="AB106" s="611">
        <f t="shared" si="126"/>
        <v>0</v>
      </c>
      <c r="AC106" s="611">
        <f t="shared" si="126"/>
        <v>0</v>
      </c>
      <c r="AD106" s="611">
        <f t="shared" si="126"/>
        <v>0</v>
      </c>
      <c r="AE106" s="611">
        <f t="shared" si="126"/>
        <v>0</v>
      </c>
      <c r="AF106" s="611">
        <f t="shared" si="126"/>
        <v>0</v>
      </c>
      <c r="AG106" s="611"/>
      <c r="AH106" s="611">
        <f t="shared" ref="AH106:BA106" si="127">SUM(AH107:AH108)</f>
        <v>0</v>
      </c>
      <c r="AI106" s="611">
        <f t="shared" si="127"/>
        <v>0</v>
      </c>
      <c r="AJ106" s="611">
        <f t="shared" si="127"/>
        <v>0</v>
      </c>
      <c r="AK106" s="611">
        <f t="shared" si="127"/>
        <v>0</v>
      </c>
      <c r="AL106" s="611">
        <f t="shared" si="127"/>
        <v>0</v>
      </c>
      <c r="AM106" s="611">
        <f t="shared" si="127"/>
        <v>0</v>
      </c>
      <c r="AN106" s="611">
        <f t="shared" si="127"/>
        <v>0</v>
      </c>
      <c r="AO106" s="611">
        <f t="shared" si="127"/>
        <v>0</v>
      </c>
      <c r="AP106" s="611">
        <f t="shared" si="127"/>
        <v>0</v>
      </c>
      <c r="AQ106" s="611">
        <f t="shared" si="127"/>
        <v>0</v>
      </c>
      <c r="AR106" s="611">
        <f t="shared" si="127"/>
        <v>0</v>
      </c>
      <c r="AS106" s="611">
        <f t="shared" si="127"/>
        <v>0</v>
      </c>
      <c r="AT106" s="611">
        <f t="shared" si="127"/>
        <v>0</v>
      </c>
      <c r="AU106" s="611">
        <f t="shared" si="127"/>
        <v>0</v>
      </c>
      <c r="AV106" s="611">
        <f t="shared" si="127"/>
        <v>0</v>
      </c>
      <c r="AW106" s="611">
        <f t="shared" si="127"/>
        <v>0</v>
      </c>
      <c r="AX106" s="611">
        <f t="shared" si="127"/>
        <v>0</v>
      </c>
      <c r="AY106" s="611">
        <f t="shared" si="127"/>
        <v>0</v>
      </c>
      <c r="AZ106" s="611">
        <f t="shared" si="127"/>
        <v>0</v>
      </c>
      <c r="BA106" s="611">
        <f t="shared" si="127"/>
        <v>0</v>
      </c>
      <c r="BB106" s="58" t="s">
        <v>231</v>
      </c>
      <c r="BC106" s="63"/>
      <c r="BD106" s="63"/>
      <c r="BE106" s="85">
        <v>2016</v>
      </c>
      <c r="BF106" s="63"/>
      <c r="BG106" s="63"/>
    </row>
    <row r="107" spans="1:59" s="630" customFormat="1" ht="22.2" customHeight="1">
      <c r="A107" s="626" t="s">
        <v>58</v>
      </c>
      <c r="B107" s="672"/>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customHeight="1">
      <c r="A108" s="626" t="s">
        <v>58</v>
      </c>
      <c r="B108" s="672"/>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13" customFormat="1" ht="22.2" customHeight="1">
      <c r="A109" s="346" t="s">
        <v>58</v>
      </c>
      <c r="B109" s="65" t="s">
        <v>481</v>
      </c>
      <c r="C109" s="611"/>
      <c r="D109" s="611">
        <f>SUM(E109:BA109)</f>
        <v>0</v>
      </c>
      <c r="E109" s="611">
        <f t="shared" ref="E109:K109" si="128">SUM(E110:E111)</f>
        <v>0</v>
      </c>
      <c r="F109" s="611">
        <f t="shared" si="128"/>
        <v>0</v>
      </c>
      <c r="G109" s="611">
        <f t="shared" si="128"/>
        <v>0</v>
      </c>
      <c r="H109" s="611">
        <f t="shared" si="128"/>
        <v>0</v>
      </c>
      <c r="I109" s="611">
        <f t="shared" si="128"/>
        <v>0</v>
      </c>
      <c r="J109" s="611">
        <f t="shared" si="128"/>
        <v>0</v>
      </c>
      <c r="K109" s="611">
        <f t="shared" si="128"/>
        <v>0</v>
      </c>
      <c r="L109" s="611"/>
      <c r="M109" s="611">
        <f t="shared" ref="M109:AF109" si="129">SUM(M110:M111)</f>
        <v>0</v>
      </c>
      <c r="N109" s="611">
        <f t="shared" si="129"/>
        <v>0</v>
      </c>
      <c r="O109" s="611">
        <f t="shared" si="129"/>
        <v>0</v>
      </c>
      <c r="P109" s="611">
        <f t="shared" si="129"/>
        <v>0</v>
      </c>
      <c r="Q109" s="611">
        <f t="shared" si="129"/>
        <v>0</v>
      </c>
      <c r="R109" s="611">
        <f t="shared" si="129"/>
        <v>0</v>
      </c>
      <c r="S109" s="611">
        <f t="shared" si="129"/>
        <v>0</v>
      </c>
      <c r="T109" s="611">
        <f t="shared" si="129"/>
        <v>0</v>
      </c>
      <c r="U109" s="611">
        <f t="shared" si="129"/>
        <v>0</v>
      </c>
      <c r="V109" s="611">
        <f t="shared" si="129"/>
        <v>0</v>
      </c>
      <c r="W109" s="611">
        <f t="shared" si="129"/>
        <v>0</v>
      </c>
      <c r="X109" s="611">
        <f t="shared" si="129"/>
        <v>0</v>
      </c>
      <c r="Y109" s="611">
        <f t="shared" si="129"/>
        <v>0</v>
      </c>
      <c r="Z109" s="611">
        <f t="shared" si="129"/>
        <v>0</v>
      </c>
      <c r="AA109" s="611">
        <f t="shared" si="129"/>
        <v>0</v>
      </c>
      <c r="AB109" s="611">
        <f t="shared" si="129"/>
        <v>0</v>
      </c>
      <c r="AC109" s="611">
        <f t="shared" si="129"/>
        <v>0</v>
      </c>
      <c r="AD109" s="611">
        <f t="shared" si="129"/>
        <v>0</v>
      </c>
      <c r="AE109" s="611">
        <f t="shared" si="129"/>
        <v>0</v>
      </c>
      <c r="AF109" s="611">
        <f t="shared" si="129"/>
        <v>0</v>
      </c>
      <c r="AG109" s="611"/>
      <c r="AH109" s="611">
        <f t="shared" ref="AH109:BA109" si="130">SUM(AH110:AH111)</f>
        <v>0</v>
      </c>
      <c r="AI109" s="611">
        <f t="shared" si="130"/>
        <v>0</v>
      </c>
      <c r="AJ109" s="611">
        <f t="shared" si="130"/>
        <v>0</v>
      </c>
      <c r="AK109" s="611">
        <f t="shared" si="130"/>
        <v>0</v>
      </c>
      <c r="AL109" s="611">
        <f t="shared" si="130"/>
        <v>0</v>
      </c>
      <c r="AM109" s="611">
        <f t="shared" si="130"/>
        <v>0</v>
      </c>
      <c r="AN109" s="611">
        <f t="shared" si="130"/>
        <v>0</v>
      </c>
      <c r="AO109" s="611">
        <f t="shared" si="130"/>
        <v>0</v>
      </c>
      <c r="AP109" s="611">
        <f t="shared" si="130"/>
        <v>0</v>
      </c>
      <c r="AQ109" s="611">
        <f t="shared" si="130"/>
        <v>0</v>
      </c>
      <c r="AR109" s="611">
        <f t="shared" si="130"/>
        <v>0</v>
      </c>
      <c r="AS109" s="611">
        <f t="shared" si="130"/>
        <v>0</v>
      </c>
      <c r="AT109" s="611">
        <f t="shared" si="130"/>
        <v>0</v>
      </c>
      <c r="AU109" s="611">
        <f t="shared" si="130"/>
        <v>0</v>
      </c>
      <c r="AV109" s="611">
        <f t="shared" si="130"/>
        <v>0</v>
      </c>
      <c r="AW109" s="611">
        <f t="shared" si="130"/>
        <v>0</v>
      </c>
      <c r="AX109" s="611">
        <f t="shared" si="130"/>
        <v>0</v>
      </c>
      <c r="AY109" s="611">
        <f t="shared" si="130"/>
        <v>0</v>
      </c>
      <c r="AZ109" s="611">
        <f t="shared" si="130"/>
        <v>0</v>
      </c>
      <c r="BA109" s="611">
        <f t="shared" si="130"/>
        <v>0</v>
      </c>
      <c r="BB109" s="58" t="s">
        <v>231</v>
      </c>
      <c r="BC109" s="63"/>
      <c r="BD109" s="63"/>
      <c r="BE109" s="85">
        <v>2016</v>
      </c>
      <c r="BF109" s="63"/>
      <c r="BG109" s="63"/>
    </row>
    <row r="110" spans="1:59" s="630" customFormat="1" ht="22.2" customHeight="1">
      <c r="A110" s="626" t="s">
        <v>58</v>
      </c>
      <c r="B110" s="672"/>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customHeight="1">
      <c r="A111" s="626" t="s">
        <v>58</v>
      </c>
      <c r="B111" s="672"/>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13" customFormat="1" ht="22.2" customHeight="1">
      <c r="A112" s="346" t="s">
        <v>60</v>
      </c>
      <c r="B112" s="624" t="s">
        <v>210</v>
      </c>
      <c r="C112" s="611">
        <f>SUM(C113,C117)</f>
        <v>0</v>
      </c>
      <c r="D112" s="611">
        <f>SUM(D113+D117)</f>
        <v>0</v>
      </c>
      <c r="E112" s="611">
        <f t="shared" ref="E112:K112" si="131">SUM(E113,E117)</f>
        <v>0</v>
      </c>
      <c r="F112" s="611">
        <f t="shared" si="131"/>
        <v>0</v>
      </c>
      <c r="G112" s="611">
        <f t="shared" si="131"/>
        <v>0</v>
      </c>
      <c r="H112" s="611">
        <f t="shared" si="131"/>
        <v>0</v>
      </c>
      <c r="I112" s="611">
        <f t="shared" si="131"/>
        <v>0</v>
      </c>
      <c r="J112" s="611">
        <f t="shared" si="131"/>
        <v>0</v>
      </c>
      <c r="K112" s="611">
        <f t="shared" si="131"/>
        <v>0</v>
      </c>
      <c r="L112" s="611"/>
      <c r="M112" s="611">
        <f t="shared" ref="M112:AF112" si="132">SUM(M113,M117)</f>
        <v>0</v>
      </c>
      <c r="N112" s="611">
        <f t="shared" si="132"/>
        <v>0</v>
      </c>
      <c r="O112" s="611">
        <f t="shared" si="132"/>
        <v>0</v>
      </c>
      <c r="P112" s="611">
        <f t="shared" si="132"/>
        <v>0</v>
      </c>
      <c r="Q112" s="611">
        <f t="shared" si="132"/>
        <v>0</v>
      </c>
      <c r="R112" s="611">
        <f t="shared" si="132"/>
        <v>0</v>
      </c>
      <c r="S112" s="611">
        <f t="shared" si="132"/>
        <v>0</v>
      </c>
      <c r="T112" s="611">
        <f t="shared" si="132"/>
        <v>0</v>
      </c>
      <c r="U112" s="611">
        <f t="shared" si="132"/>
        <v>0</v>
      </c>
      <c r="V112" s="611">
        <f t="shared" si="132"/>
        <v>0</v>
      </c>
      <c r="W112" s="611">
        <f t="shared" si="132"/>
        <v>0</v>
      </c>
      <c r="X112" s="611">
        <f t="shared" si="132"/>
        <v>0</v>
      </c>
      <c r="Y112" s="611">
        <f t="shared" si="132"/>
        <v>0</v>
      </c>
      <c r="Z112" s="611">
        <f t="shared" si="132"/>
        <v>0</v>
      </c>
      <c r="AA112" s="611">
        <f t="shared" si="132"/>
        <v>0</v>
      </c>
      <c r="AB112" s="611">
        <f t="shared" si="132"/>
        <v>0</v>
      </c>
      <c r="AC112" s="611">
        <f t="shared" si="132"/>
        <v>0</v>
      </c>
      <c r="AD112" s="611">
        <f t="shared" si="132"/>
        <v>0</v>
      </c>
      <c r="AE112" s="611">
        <f t="shared" si="132"/>
        <v>0</v>
      </c>
      <c r="AF112" s="611">
        <f t="shared" si="132"/>
        <v>0</v>
      </c>
      <c r="AG112" s="611"/>
      <c r="AH112" s="611">
        <f t="shared" ref="AH112:BA112" si="133">SUM(AH113,AH117)</f>
        <v>0</v>
      </c>
      <c r="AI112" s="611">
        <f t="shared" si="133"/>
        <v>0</v>
      </c>
      <c r="AJ112" s="611">
        <f t="shared" si="133"/>
        <v>0</v>
      </c>
      <c r="AK112" s="611">
        <f t="shared" si="133"/>
        <v>0</v>
      </c>
      <c r="AL112" s="611">
        <f t="shared" si="133"/>
        <v>0</v>
      </c>
      <c r="AM112" s="611">
        <f t="shared" si="133"/>
        <v>0</v>
      </c>
      <c r="AN112" s="611">
        <f t="shared" si="133"/>
        <v>0</v>
      </c>
      <c r="AO112" s="611">
        <f t="shared" si="133"/>
        <v>0</v>
      </c>
      <c r="AP112" s="611">
        <f t="shared" si="133"/>
        <v>0</v>
      </c>
      <c r="AQ112" s="611">
        <f t="shared" si="133"/>
        <v>0</v>
      </c>
      <c r="AR112" s="611">
        <f t="shared" si="133"/>
        <v>0</v>
      </c>
      <c r="AS112" s="611">
        <f t="shared" si="133"/>
        <v>0</v>
      </c>
      <c r="AT112" s="611">
        <f t="shared" si="133"/>
        <v>0</v>
      </c>
      <c r="AU112" s="611">
        <f t="shared" si="133"/>
        <v>0</v>
      </c>
      <c r="AV112" s="611">
        <f t="shared" si="133"/>
        <v>0</v>
      </c>
      <c r="AW112" s="611">
        <f t="shared" si="133"/>
        <v>0</v>
      </c>
      <c r="AX112" s="611">
        <f t="shared" si="133"/>
        <v>0</v>
      </c>
      <c r="AY112" s="611">
        <f t="shared" si="133"/>
        <v>0</v>
      </c>
      <c r="AZ112" s="611">
        <f t="shared" si="133"/>
        <v>0</v>
      </c>
      <c r="BA112" s="611">
        <f t="shared" si="133"/>
        <v>0</v>
      </c>
      <c r="BB112" s="58" t="s">
        <v>231</v>
      </c>
      <c r="BC112" s="63"/>
      <c r="BD112" s="63"/>
      <c r="BE112" s="85">
        <v>2016</v>
      </c>
      <c r="BF112" s="63"/>
      <c r="BG112" s="63"/>
    </row>
    <row r="113" spans="1:59" s="613" customFormat="1" ht="22.2" customHeight="1">
      <c r="A113" s="346" t="s">
        <v>60</v>
      </c>
      <c r="B113" s="65" t="s">
        <v>480</v>
      </c>
      <c r="C113" s="611"/>
      <c r="D113" s="611">
        <f>SUM(E113:BA113)</f>
        <v>0</v>
      </c>
      <c r="E113" s="611">
        <f t="shared" ref="E113:K113" si="134">SUM(E114:E116)</f>
        <v>0</v>
      </c>
      <c r="F113" s="611">
        <f t="shared" si="134"/>
        <v>0</v>
      </c>
      <c r="G113" s="611">
        <f t="shared" si="134"/>
        <v>0</v>
      </c>
      <c r="H113" s="611">
        <f t="shared" si="134"/>
        <v>0</v>
      </c>
      <c r="I113" s="611">
        <f t="shared" si="134"/>
        <v>0</v>
      </c>
      <c r="J113" s="611">
        <f t="shared" si="134"/>
        <v>0</v>
      </c>
      <c r="K113" s="611">
        <f t="shared" si="134"/>
        <v>0</v>
      </c>
      <c r="L113" s="611"/>
      <c r="M113" s="611">
        <f t="shared" ref="M113:AF113" si="135">SUM(M114:M116)</f>
        <v>0</v>
      </c>
      <c r="N113" s="611">
        <f t="shared" si="135"/>
        <v>0</v>
      </c>
      <c r="O113" s="611">
        <f t="shared" si="135"/>
        <v>0</v>
      </c>
      <c r="P113" s="611">
        <f t="shared" si="135"/>
        <v>0</v>
      </c>
      <c r="Q113" s="611">
        <f t="shared" si="135"/>
        <v>0</v>
      </c>
      <c r="R113" s="611">
        <f t="shared" si="135"/>
        <v>0</v>
      </c>
      <c r="S113" s="611">
        <f t="shared" si="135"/>
        <v>0</v>
      </c>
      <c r="T113" s="611">
        <f t="shared" si="135"/>
        <v>0</v>
      </c>
      <c r="U113" s="611">
        <f t="shared" si="135"/>
        <v>0</v>
      </c>
      <c r="V113" s="611">
        <f t="shared" si="135"/>
        <v>0</v>
      </c>
      <c r="W113" s="611">
        <f t="shared" si="135"/>
        <v>0</v>
      </c>
      <c r="X113" s="611">
        <f t="shared" si="135"/>
        <v>0</v>
      </c>
      <c r="Y113" s="611">
        <f t="shared" si="135"/>
        <v>0</v>
      </c>
      <c r="Z113" s="611">
        <f t="shared" si="135"/>
        <v>0</v>
      </c>
      <c r="AA113" s="611">
        <f t="shared" si="135"/>
        <v>0</v>
      </c>
      <c r="AB113" s="611">
        <f t="shared" si="135"/>
        <v>0</v>
      </c>
      <c r="AC113" s="611">
        <f t="shared" si="135"/>
        <v>0</v>
      </c>
      <c r="AD113" s="611">
        <f t="shared" si="135"/>
        <v>0</v>
      </c>
      <c r="AE113" s="611">
        <f t="shared" si="135"/>
        <v>0</v>
      </c>
      <c r="AF113" s="611">
        <f t="shared" si="135"/>
        <v>0</v>
      </c>
      <c r="AG113" s="611"/>
      <c r="AH113" s="611">
        <f t="shared" ref="AH113:BA113" si="136">SUM(AH114:AH116)</f>
        <v>0</v>
      </c>
      <c r="AI113" s="611">
        <f t="shared" si="136"/>
        <v>0</v>
      </c>
      <c r="AJ113" s="611">
        <f t="shared" si="136"/>
        <v>0</v>
      </c>
      <c r="AK113" s="611">
        <f t="shared" si="136"/>
        <v>0</v>
      </c>
      <c r="AL113" s="611">
        <f t="shared" si="136"/>
        <v>0</v>
      </c>
      <c r="AM113" s="611">
        <f t="shared" si="136"/>
        <v>0</v>
      </c>
      <c r="AN113" s="611">
        <f t="shared" si="136"/>
        <v>0</v>
      </c>
      <c r="AO113" s="611">
        <f t="shared" si="136"/>
        <v>0</v>
      </c>
      <c r="AP113" s="611">
        <f t="shared" si="136"/>
        <v>0</v>
      </c>
      <c r="AQ113" s="611">
        <f t="shared" si="136"/>
        <v>0</v>
      </c>
      <c r="AR113" s="611">
        <f t="shared" si="136"/>
        <v>0</v>
      </c>
      <c r="AS113" s="611">
        <f t="shared" si="136"/>
        <v>0</v>
      </c>
      <c r="AT113" s="611">
        <f t="shared" si="136"/>
        <v>0</v>
      </c>
      <c r="AU113" s="611">
        <f t="shared" si="136"/>
        <v>0</v>
      </c>
      <c r="AV113" s="611">
        <f t="shared" si="136"/>
        <v>0</v>
      </c>
      <c r="AW113" s="611">
        <f t="shared" si="136"/>
        <v>0</v>
      </c>
      <c r="AX113" s="611">
        <f t="shared" si="136"/>
        <v>0</v>
      </c>
      <c r="AY113" s="611">
        <f t="shared" si="136"/>
        <v>0</v>
      </c>
      <c r="AZ113" s="611">
        <f t="shared" si="136"/>
        <v>0</v>
      </c>
      <c r="BA113" s="611">
        <f t="shared" si="136"/>
        <v>0</v>
      </c>
      <c r="BB113" s="58" t="s">
        <v>231</v>
      </c>
      <c r="BC113" s="63"/>
      <c r="BD113" s="63"/>
      <c r="BE113" s="85">
        <v>2016</v>
      </c>
      <c r="BF113" s="63"/>
      <c r="BG113" s="63"/>
    </row>
    <row r="114" spans="1:59" s="630" customFormat="1" ht="27.75" customHeight="1">
      <c r="A114" s="626" t="s">
        <v>60</v>
      </c>
      <c r="B114" s="633"/>
      <c r="C114" s="628"/>
      <c r="D114" s="628"/>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27.75" customHeight="1">
      <c r="A115" s="626"/>
      <c r="B115" s="633"/>
      <c r="C115" s="628"/>
      <c r="D115" s="628"/>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c r="BC115" s="629"/>
      <c r="BD115" s="629"/>
      <c r="BE115" s="606"/>
      <c r="BF115" s="629"/>
      <c r="BG115" s="629"/>
    </row>
    <row r="116" spans="1:59" s="630" customFormat="1" ht="24" customHeight="1">
      <c r="A116" s="626" t="s">
        <v>60</v>
      </c>
      <c r="B116" s="633"/>
      <c r="C116" s="628"/>
      <c r="D116" s="628"/>
      <c r="E116" s="628"/>
      <c r="F116" s="628"/>
      <c r="G116" s="628"/>
      <c r="H116" s="628"/>
      <c r="I116" s="628"/>
      <c r="J116" s="628"/>
      <c r="K116" s="628"/>
      <c r="L116" s="628"/>
      <c r="M116" s="628"/>
      <c r="N116" s="628"/>
      <c r="O116" s="628"/>
      <c r="P116" s="628"/>
      <c r="Q116" s="628"/>
      <c r="R116" s="628"/>
      <c r="S116" s="628"/>
      <c r="T116" s="628"/>
      <c r="U116" s="628"/>
      <c r="V116" s="628"/>
      <c r="W116" s="628"/>
      <c r="X116" s="628"/>
      <c r="Y116" s="628"/>
      <c r="Z116" s="628"/>
      <c r="AA116" s="628"/>
      <c r="AB116" s="628"/>
      <c r="AC116" s="628"/>
      <c r="AD116" s="628"/>
      <c r="AE116" s="628"/>
      <c r="AF116" s="628"/>
      <c r="AG116" s="628"/>
      <c r="AH116" s="628"/>
      <c r="AI116" s="628"/>
      <c r="AJ116" s="628"/>
      <c r="AK116" s="628"/>
      <c r="AL116" s="628"/>
      <c r="AM116" s="628"/>
      <c r="AN116" s="628"/>
      <c r="AO116" s="628"/>
      <c r="AP116" s="628"/>
      <c r="AQ116" s="628"/>
      <c r="AR116" s="628"/>
      <c r="AS116" s="628"/>
      <c r="AT116" s="628"/>
      <c r="AU116" s="628"/>
      <c r="AV116" s="628"/>
      <c r="AW116" s="628"/>
      <c r="AX116" s="628"/>
      <c r="AY116" s="628"/>
      <c r="AZ116" s="628"/>
      <c r="BA116" s="628"/>
      <c r="BB116" s="604" t="s">
        <v>231</v>
      </c>
      <c r="BC116" s="629"/>
      <c r="BD116" s="629"/>
      <c r="BE116" s="606">
        <v>2016</v>
      </c>
      <c r="BF116" s="629"/>
      <c r="BG116" s="629"/>
    </row>
    <row r="117" spans="1:59" s="613" customFormat="1" ht="22.2" customHeight="1">
      <c r="A117" s="346" t="s">
        <v>60</v>
      </c>
      <c r="B117" s="65" t="s">
        <v>481</v>
      </c>
      <c r="C117" s="611"/>
      <c r="D117" s="611">
        <f>SUM(E117:BA117)</f>
        <v>0</v>
      </c>
      <c r="E117" s="611">
        <f t="shared" ref="E117:K117" si="137">SUM(E118:E119)</f>
        <v>0</v>
      </c>
      <c r="F117" s="611">
        <f t="shared" si="137"/>
        <v>0</v>
      </c>
      <c r="G117" s="611">
        <f t="shared" si="137"/>
        <v>0</v>
      </c>
      <c r="H117" s="611">
        <f t="shared" si="137"/>
        <v>0</v>
      </c>
      <c r="I117" s="611">
        <f t="shared" si="137"/>
        <v>0</v>
      </c>
      <c r="J117" s="611">
        <f t="shared" si="137"/>
        <v>0</v>
      </c>
      <c r="K117" s="611">
        <f t="shared" si="137"/>
        <v>0</v>
      </c>
      <c r="L117" s="611"/>
      <c r="M117" s="611">
        <f t="shared" ref="M117:AF117" si="138">SUM(M118:M119)</f>
        <v>0</v>
      </c>
      <c r="N117" s="611">
        <f t="shared" si="138"/>
        <v>0</v>
      </c>
      <c r="O117" s="611">
        <f t="shared" si="138"/>
        <v>0</v>
      </c>
      <c r="P117" s="611">
        <f t="shared" si="138"/>
        <v>0</v>
      </c>
      <c r="Q117" s="611">
        <f t="shared" si="138"/>
        <v>0</v>
      </c>
      <c r="R117" s="611">
        <f t="shared" si="138"/>
        <v>0</v>
      </c>
      <c r="S117" s="611">
        <f t="shared" si="138"/>
        <v>0</v>
      </c>
      <c r="T117" s="611">
        <f t="shared" si="138"/>
        <v>0</v>
      </c>
      <c r="U117" s="611">
        <f t="shared" si="138"/>
        <v>0</v>
      </c>
      <c r="V117" s="611">
        <f t="shared" si="138"/>
        <v>0</v>
      </c>
      <c r="W117" s="611">
        <f t="shared" si="138"/>
        <v>0</v>
      </c>
      <c r="X117" s="611">
        <f t="shared" si="138"/>
        <v>0</v>
      </c>
      <c r="Y117" s="611">
        <f t="shared" si="138"/>
        <v>0</v>
      </c>
      <c r="Z117" s="611">
        <f t="shared" si="138"/>
        <v>0</v>
      </c>
      <c r="AA117" s="611">
        <f t="shared" si="138"/>
        <v>0</v>
      </c>
      <c r="AB117" s="611">
        <f t="shared" si="138"/>
        <v>0</v>
      </c>
      <c r="AC117" s="611">
        <f t="shared" si="138"/>
        <v>0</v>
      </c>
      <c r="AD117" s="611">
        <f t="shared" si="138"/>
        <v>0</v>
      </c>
      <c r="AE117" s="611">
        <f t="shared" si="138"/>
        <v>0</v>
      </c>
      <c r="AF117" s="611">
        <f t="shared" si="138"/>
        <v>0</v>
      </c>
      <c r="AG117" s="611"/>
      <c r="AH117" s="611">
        <f t="shared" ref="AH117:BA117" si="139">SUM(AH118:AH119)</f>
        <v>0</v>
      </c>
      <c r="AI117" s="611">
        <f t="shared" si="139"/>
        <v>0</v>
      </c>
      <c r="AJ117" s="611">
        <f t="shared" si="139"/>
        <v>0</v>
      </c>
      <c r="AK117" s="611">
        <f t="shared" si="139"/>
        <v>0</v>
      </c>
      <c r="AL117" s="611">
        <f t="shared" si="139"/>
        <v>0</v>
      </c>
      <c r="AM117" s="611">
        <f t="shared" si="139"/>
        <v>0</v>
      </c>
      <c r="AN117" s="611">
        <f t="shared" si="139"/>
        <v>0</v>
      </c>
      <c r="AO117" s="611">
        <f t="shared" si="139"/>
        <v>0</v>
      </c>
      <c r="AP117" s="611">
        <f t="shared" si="139"/>
        <v>0</v>
      </c>
      <c r="AQ117" s="611">
        <f t="shared" si="139"/>
        <v>0</v>
      </c>
      <c r="AR117" s="611">
        <f t="shared" si="139"/>
        <v>0</v>
      </c>
      <c r="AS117" s="611">
        <f t="shared" si="139"/>
        <v>0</v>
      </c>
      <c r="AT117" s="611">
        <f t="shared" si="139"/>
        <v>0</v>
      </c>
      <c r="AU117" s="611">
        <f t="shared" si="139"/>
        <v>0</v>
      </c>
      <c r="AV117" s="611">
        <f t="shared" si="139"/>
        <v>0</v>
      </c>
      <c r="AW117" s="611">
        <f t="shared" si="139"/>
        <v>0</v>
      </c>
      <c r="AX117" s="611">
        <f t="shared" si="139"/>
        <v>0</v>
      </c>
      <c r="AY117" s="611">
        <f t="shared" si="139"/>
        <v>0</v>
      </c>
      <c r="AZ117" s="611">
        <f t="shared" si="139"/>
        <v>0</v>
      </c>
      <c r="BA117" s="611">
        <f t="shared" si="139"/>
        <v>0</v>
      </c>
      <c r="BB117" s="58" t="s">
        <v>231</v>
      </c>
      <c r="BC117" s="63"/>
      <c r="BD117" s="63"/>
      <c r="BE117" s="85">
        <v>2016</v>
      </c>
      <c r="BF117" s="63"/>
      <c r="BG117" s="63"/>
    </row>
    <row r="118" spans="1:59" s="630" customFormat="1" ht="22.2" customHeight="1">
      <c r="A118" s="626" t="s">
        <v>60</v>
      </c>
      <c r="B118" s="672"/>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30" customFormat="1" ht="22.2" customHeight="1">
      <c r="A119" s="626" t="s">
        <v>60</v>
      </c>
      <c r="B119" s="672"/>
      <c r="C119" s="628"/>
      <c r="D119" s="628"/>
      <c r="E119" s="628"/>
      <c r="F119" s="628"/>
      <c r="G119" s="628"/>
      <c r="H119" s="628"/>
      <c r="I119" s="628"/>
      <c r="J119" s="628"/>
      <c r="K119" s="628"/>
      <c r="L119" s="628"/>
      <c r="M119" s="628"/>
      <c r="N119" s="628"/>
      <c r="O119" s="628"/>
      <c r="P119" s="628"/>
      <c r="Q119" s="628"/>
      <c r="R119" s="628"/>
      <c r="S119" s="628"/>
      <c r="T119" s="628"/>
      <c r="U119" s="628"/>
      <c r="V119" s="628"/>
      <c r="W119" s="628"/>
      <c r="X119" s="628"/>
      <c r="Y119" s="628"/>
      <c r="Z119" s="628"/>
      <c r="AA119" s="628"/>
      <c r="AB119" s="628"/>
      <c r="AC119" s="628"/>
      <c r="AD119" s="628"/>
      <c r="AE119" s="628"/>
      <c r="AF119" s="628"/>
      <c r="AG119" s="628"/>
      <c r="AH119" s="628"/>
      <c r="AI119" s="628"/>
      <c r="AJ119" s="628"/>
      <c r="AK119" s="628"/>
      <c r="AL119" s="628"/>
      <c r="AM119" s="628"/>
      <c r="AN119" s="628"/>
      <c r="AO119" s="628"/>
      <c r="AP119" s="628"/>
      <c r="AQ119" s="628"/>
      <c r="AR119" s="628"/>
      <c r="AS119" s="628"/>
      <c r="AT119" s="628"/>
      <c r="AU119" s="628"/>
      <c r="AV119" s="628"/>
      <c r="AW119" s="628"/>
      <c r="AX119" s="628"/>
      <c r="AY119" s="628"/>
      <c r="AZ119" s="628"/>
      <c r="BA119" s="628"/>
      <c r="BB119" s="604" t="s">
        <v>231</v>
      </c>
      <c r="BC119" s="629"/>
      <c r="BD119" s="629"/>
      <c r="BE119" s="606">
        <v>2016</v>
      </c>
      <c r="BF119" s="629"/>
      <c r="BG119" s="629"/>
    </row>
    <row r="120" spans="1:59" s="634" customFormat="1" ht="22.2" customHeight="1">
      <c r="A120" s="350">
        <v>2</v>
      </c>
      <c r="B120" s="625" t="s">
        <v>227</v>
      </c>
      <c r="C120" s="619">
        <f>SUM(C121,C124)</f>
        <v>0</v>
      </c>
      <c r="D120" s="619">
        <f>SUM(D121+D124)</f>
        <v>0</v>
      </c>
      <c r="E120" s="619">
        <f t="shared" ref="E120:K120" si="140">SUM(E121,E124)</f>
        <v>0</v>
      </c>
      <c r="F120" s="619">
        <f t="shared" si="140"/>
        <v>0</v>
      </c>
      <c r="G120" s="619">
        <f t="shared" si="140"/>
        <v>0</v>
      </c>
      <c r="H120" s="619">
        <f t="shared" si="140"/>
        <v>0</v>
      </c>
      <c r="I120" s="611">
        <f t="shared" si="140"/>
        <v>0</v>
      </c>
      <c r="J120" s="611">
        <f t="shared" si="140"/>
        <v>0</v>
      </c>
      <c r="K120" s="611">
        <f t="shared" si="140"/>
        <v>0</v>
      </c>
      <c r="L120" s="611"/>
      <c r="M120" s="611">
        <f t="shared" ref="M120:AF120" si="141">SUM(M121,M124)</f>
        <v>0</v>
      </c>
      <c r="N120" s="611">
        <f t="shared" si="141"/>
        <v>0</v>
      </c>
      <c r="O120" s="611">
        <f t="shared" si="141"/>
        <v>0</v>
      </c>
      <c r="P120" s="619">
        <f t="shared" si="141"/>
        <v>0</v>
      </c>
      <c r="Q120" s="611">
        <f t="shared" si="141"/>
        <v>0</v>
      </c>
      <c r="R120" s="611">
        <f t="shared" si="141"/>
        <v>0</v>
      </c>
      <c r="S120" s="611">
        <f t="shared" si="141"/>
        <v>0</v>
      </c>
      <c r="T120" s="611">
        <f t="shared" si="141"/>
        <v>0</v>
      </c>
      <c r="U120" s="619">
        <f t="shared" si="141"/>
        <v>0</v>
      </c>
      <c r="V120" s="611">
        <f t="shared" si="141"/>
        <v>0</v>
      </c>
      <c r="W120" s="611">
        <f t="shared" si="141"/>
        <v>0</v>
      </c>
      <c r="X120" s="611">
        <f t="shared" si="141"/>
        <v>0</v>
      </c>
      <c r="Y120" s="619">
        <f t="shared" si="141"/>
        <v>0</v>
      </c>
      <c r="Z120" s="611">
        <f t="shared" si="141"/>
        <v>0</v>
      </c>
      <c r="AA120" s="611">
        <f t="shared" si="141"/>
        <v>0</v>
      </c>
      <c r="AB120" s="611">
        <f t="shared" si="141"/>
        <v>0</v>
      </c>
      <c r="AC120" s="611">
        <f t="shared" si="141"/>
        <v>0</v>
      </c>
      <c r="AD120" s="611">
        <f t="shared" si="141"/>
        <v>0</v>
      </c>
      <c r="AE120" s="611">
        <f t="shared" si="141"/>
        <v>0</v>
      </c>
      <c r="AF120" s="611">
        <f t="shared" si="141"/>
        <v>0</v>
      </c>
      <c r="AG120" s="611"/>
      <c r="AH120" s="611">
        <f t="shared" ref="AH120:BA120" si="142">SUM(AH121,AH124)</f>
        <v>0</v>
      </c>
      <c r="AI120" s="611">
        <f t="shared" si="142"/>
        <v>0</v>
      </c>
      <c r="AJ120" s="611">
        <f t="shared" si="142"/>
        <v>0</v>
      </c>
      <c r="AK120" s="611">
        <f t="shared" si="142"/>
        <v>0</v>
      </c>
      <c r="AL120" s="611">
        <f t="shared" si="142"/>
        <v>0</v>
      </c>
      <c r="AM120" s="611">
        <f t="shared" si="142"/>
        <v>0</v>
      </c>
      <c r="AN120" s="611">
        <f t="shared" si="142"/>
        <v>0</v>
      </c>
      <c r="AO120" s="611">
        <f t="shared" si="142"/>
        <v>0</v>
      </c>
      <c r="AP120" s="611">
        <f t="shared" si="142"/>
        <v>0</v>
      </c>
      <c r="AQ120" s="611">
        <f t="shared" si="142"/>
        <v>0</v>
      </c>
      <c r="AR120" s="611">
        <f t="shared" si="142"/>
        <v>0</v>
      </c>
      <c r="AS120" s="619">
        <f t="shared" si="142"/>
        <v>0</v>
      </c>
      <c r="AT120" s="619">
        <f t="shared" si="142"/>
        <v>0</v>
      </c>
      <c r="AU120" s="611">
        <f t="shared" si="142"/>
        <v>0</v>
      </c>
      <c r="AV120" s="611">
        <f t="shared" si="142"/>
        <v>0</v>
      </c>
      <c r="AW120" s="611">
        <f t="shared" si="142"/>
        <v>0</v>
      </c>
      <c r="AX120" s="611">
        <f t="shared" si="142"/>
        <v>0</v>
      </c>
      <c r="AY120" s="611">
        <f t="shared" si="142"/>
        <v>0</v>
      </c>
      <c r="AZ120" s="611">
        <f t="shared" si="142"/>
        <v>0</v>
      </c>
      <c r="BA120" s="611">
        <f t="shared" si="142"/>
        <v>0</v>
      </c>
      <c r="BB120" s="58" t="s">
        <v>231</v>
      </c>
      <c r="BC120" s="63"/>
      <c r="BD120" s="92"/>
      <c r="BE120" s="85">
        <v>2016</v>
      </c>
      <c r="BF120" s="91"/>
      <c r="BG120" s="91"/>
    </row>
    <row r="121" spans="1:59" s="613" customFormat="1" ht="22.2" customHeight="1">
      <c r="A121" s="346" t="s">
        <v>63</v>
      </c>
      <c r="B121" s="65" t="s">
        <v>480</v>
      </c>
      <c r="C121" s="611"/>
      <c r="D121" s="611">
        <f>SUM(E121:BA121)</f>
        <v>0</v>
      </c>
      <c r="E121" s="611">
        <f t="shared" ref="E121:K121" si="143">SUM(E122:E123)</f>
        <v>0</v>
      </c>
      <c r="F121" s="611">
        <f t="shared" si="143"/>
        <v>0</v>
      </c>
      <c r="G121" s="611">
        <f t="shared" si="143"/>
        <v>0</v>
      </c>
      <c r="H121" s="611">
        <f t="shared" si="143"/>
        <v>0</v>
      </c>
      <c r="I121" s="611">
        <f t="shared" si="143"/>
        <v>0</v>
      </c>
      <c r="J121" s="611">
        <f t="shared" si="143"/>
        <v>0</v>
      </c>
      <c r="K121" s="611">
        <f t="shared" si="143"/>
        <v>0</v>
      </c>
      <c r="L121" s="611"/>
      <c r="M121" s="611">
        <f t="shared" ref="M121:AF121" si="144">SUM(M122:M123)</f>
        <v>0</v>
      </c>
      <c r="N121" s="611">
        <f t="shared" si="144"/>
        <v>0</v>
      </c>
      <c r="O121" s="611">
        <f t="shared" si="144"/>
        <v>0</v>
      </c>
      <c r="P121" s="611">
        <f t="shared" si="144"/>
        <v>0</v>
      </c>
      <c r="Q121" s="611">
        <f t="shared" si="144"/>
        <v>0</v>
      </c>
      <c r="R121" s="611">
        <f t="shared" si="144"/>
        <v>0</v>
      </c>
      <c r="S121" s="611">
        <f t="shared" si="144"/>
        <v>0</v>
      </c>
      <c r="T121" s="611">
        <f t="shared" si="144"/>
        <v>0</v>
      </c>
      <c r="U121" s="611">
        <f t="shared" si="144"/>
        <v>0</v>
      </c>
      <c r="V121" s="611">
        <f t="shared" si="144"/>
        <v>0</v>
      </c>
      <c r="W121" s="611">
        <f t="shared" si="144"/>
        <v>0</v>
      </c>
      <c r="X121" s="611">
        <f t="shared" si="144"/>
        <v>0</v>
      </c>
      <c r="Y121" s="611">
        <f t="shared" si="144"/>
        <v>0</v>
      </c>
      <c r="Z121" s="611">
        <f t="shared" si="144"/>
        <v>0</v>
      </c>
      <c r="AA121" s="611">
        <f t="shared" si="144"/>
        <v>0</v>
      </c>
      <c r="AB121" s="611">
        <f t="shared" si="144"/>
        <v>0</v>
      </c>
      <c r="AC121" s="611">
        <f t="shared" si="144"/>
        <v>0</v>
      </c>
      <c r="AD121" s="611">
        <f t="shared" si="144"/>
        <v>0</v>
      </c>
      <c r="AE121" s="611">
        <f t="shared" si="144"/>
        <v>0</v>
      </c>
      <c r="AF121" s="611">
        <f t="shared" si="144"/>
        <v>0</v>
      </c>
      <c r="AG121" s="611"/>
      <c r="AH121" s="611">
        <f t="shared" ref="AH121:BA121" si="145">SUM(AH122:AH123)</f>
        <v>0</v>
      </c>
      <c r="AI121" s="611">
        <f t="shared" si="145"/>
        <v>0</v>
      </c>
      <c r="AJ121" s="611">
        <f t="shared" si="145"/>
        <v>0</v>
      </c>
      <c r="AK121" s="611">
        <f t="shared" si="145"/>
        <v>0</v>
      </c>
      <c r="AL121" s="611">
        <f t="shared" si="145"/>
        <v>0</v>
      </c>
      <c r="AM121" s="611">
        <f t="shared" si="145"/>
        <v>0</v>
      </c>
      <c r="AN121" s="611">
        <f t="shared" si="145"/>
        <v>0</v>
      </c>
      <c r="AO121" s="611">
        <f t="shared" si="145"/>
        <v>0</v>
      </c>
      <c r="AP121" s="611">
        <f t="shared" si="145"/>
        <v>0</v>
      </c>
      <c r="AQ121" s="611">
        <f t="shared" si="145"/>
        <v>0</v>
      </c>
      <c r="AR121" s="611">
        <f t="shared" si="145"/>
        <v>0</v>
      </c>
      <c r="AS121" s="611">
        <f t="shared" si="145"/>
        <v>0</v>
      </c>
      <c r="AT121" s="611">
        <f t="shared" si="145"/>
        <v>0</v>
      </c>
      <c r="AU121" s="611">
        <f t="shared" si="145"/>
        <v>0</v>
      </c>
      <c r="AV121" s="611">
        <f t="shared" si="145"/>
        <v>0</v>
      </c>
      <c r="AW121" s="611">
        <f t="shared" si="145"/>
        <v>0</v>
      </c>
      <c r="AX121" s="611">
        <f t="shared" si="145"/>
        <v>0</v>
      </c>
      <c r="AY121" s="611">
        <f t="shared" si="145"/>
        <v>0</v>
      </c>
      <c r="AZ121" s="611">
        <f t="shared" si="145"/>
        <v>0</v>
      </c>
      <c r="BA121" s="611">
        <f t="shared" si="145"/>
        <v>0</v>
      </c>
      <c r="BB121" s="58" t="s">
        <v>231</v>
      </c>
      <c r="BC121" s="63"/>
      <c r="BD121" s="63"/>
      <c r="BE121" s="85">
        <v>2016</v>
      </c>
      <c r="BF121" s="63"/>
      <c r="BG121" s="63"/>
    </row>
    <row r="122" spans="1:59" s="638" customFormat="1" ht="27.75" customHeight="1">
      <c r="A122" s="626" t="s">
        <v>63</v>
      </c>
      <c r="B122" s="684"/>
      <c r="C122" s="635"/>
      <c r="D122" s="635"/>
      <c r="E122" s="635"/>
      <c r="F122" s="635"/>
      <c r="G122" s="635"/>
      <c r="H122" s="635"/>
      <c r="I122" s="628"/>
      <c r="J122" s="628"/>
      <c r="K122" s="628"/>
      <c r="L122" s="628"/>
      <c r="M122" s="628"/>
      <c r="N122" s="628"/>
      <c r="O122" s="628"/>
      <c r="P122" s="635"/>
      <c r="Q122" s="628"/>
      <c r="R122" s="628"/>
      <c r="S122" s="628"/>
      <c r="T122" s="628"/>
      <c r="U122" s="635"/>
      <c r="V122" s="628"/>
      <c r="W122" s="628"/>
      <c r="X122" s="628"/>
      <c r="Y122" s="635"/>
      <c r="Z122" s="628"/>
      <c r="AA122" s="628"/>
      <c r="AB122" s="628"/>
      <c r="AC122" s="628"/>
      <c r="AD122" s="628"/>
      <c r="AE122" s="628"/>
      <c r="AF122" s="628"/>
      <c r="AG122" s="628"/>
      <c r="AH122" s="628"/>
      <c r="AI122" s="628"/>
      <c r="AJ122" s="628"/>
      <c r="AK122" s="628"/>
      <c r="AL122" s="628"/>
      <c r="AM122" s="628"/>
      <c r="AN122" s="628"/>
      <c r="AO122" s="628"/>
      <c r="AP122" s="628"/>
      <c r="AQ122" s="628"/>
      <c r="AR122" s="628"/>
      <c r="AS122" s="635"/>
      <c r="AT122" s="635"/>
      <c r="AU122" s="628"/>
      <c r="AV122" s="628"/>
      <c r="AW122" s="628"/>
      <c r="AX122" s="628"/>
      <c r="AY122" s="628"/>
      <c r="AZ122" s="628"/>
      <c r="BA122" s="628"/>
      <c r="BB122" s="604" t="s">
        <v>231</v>
      </c>
      <c r="BC122" s="629"/>
      <c r="BD122" s="70"/>
      <c r="BE122" s="606">
        <v>2016</v>
      </c>
      <c r="BF122" s="637"/>
      <c r="BG122" s="637"/>
    </row>
    <row r="123" spans="1:59" s="630" customFormat="1" ht="22.2" customHeight="1">
      <c r="A123" s="626" t="s">
        <v>63</v>
      </c>
      <c r="B123" s="672"/>
      <c r="C123" s="628"/>
      <c r="D123" s="628"/>
      <c r="E123" s="628"/>
      <c r="F123" s="628"/>
      <c r="G123" s="628"/>
      <c r="H123" s="628"/>
      <c r="I123" s="628"/>
      <c r="J123" s="628"/>
      <c r="K123" s="628"/>
      <c r="L123" s="628"/>
      <c r="M123" s="628"/>
      <c r="N123" s="628"/>
      <c r="O123" s="628"/>
      <c r="P123" s="628"/>
      <c r="Q123" s="628"/>
      <c r="R123" s="628"/>
      <c r="S123" s="628"/>
      <c r="T123" s="628"/>
      <c r="U123" s="628"/>
      <c r="V123" s="628"/>
      <c r="W123" s="628"/>
      <c r="X123" s="628"/>
      <c r="Y123" s="628"/>
      <c r="Z123" s="628"/>
      <c r="AA123" s="628"/>
      <c r="AB123" s="628"/>
      <c r="AC123" s="628"/>
      <c r="AD123" s="628"/>
      <c r="AE123" s="628"/>
      <c r="AF123" s="628"/>
      <c r="AG123" s="628"/>
      <c r="AH123" s="628"/>
      <c r="AI123" s="628"/>
      <c r="AJ123" s="628"/>
      <c r="AK123" s="628"/>
      <c r="AL123" s="628"/>
      <c r="AM123" s="628"/>
      <c r="AN123" s="628"/>
      <c r="AO123" s="628"/>
      <c r="AP123" s="628"/>
      <c r="AQ123" s="628"/>
      <c r="AR123" s="628"/>
      <c r="AS123" s="628"/>
      <c r="AT123" s="628"/>
      <c r="AU123" s="628"/>
      <c r="AV123" s="628"/>
      <c r="AW123" s="628"/>
      <c r="AX123" s="628"/>
      <c r="AY123" s="628"/>
      <c r="AZ123" s="628"/>
      <c r="BA123" s="628"/>
      <c r="BB123" s="604" t="s">
        <v>231</v>
      </c>
      <c r="BC123" s="629"/>
      <c r="BD123" s="629"/>
      <c r="BE123" s="606">
        <v>2016</v>
      </c>
      <c r="BF123" s="629"/>
      <c r="BG123" s="629"/>
    </row>
    <row r="124" spans="1:59" s="613" customFormat="1" ht="22.2" customHeight="1">
      <c r="A124" s="346" t="s">
        <v>63</v>
      </c>
      <c r="B124" s="65" t="s">
        <v>481</v>
      </c>
      <c r="C124" s="611"/>
      <c r="D124" s="611">
        <f>SUM(E124:BA124)</f>
        <v>0</v>
      </c>
      <c r="E124" s="611">
        <f t="shared" ref="E124:K124" si="146">SUM(E125:E126)</f>
        <v>0</v>
      </c>
      <c r="F124" s="611">
        <f t="shared" si="146"/>
        <v>0</v>
      </c>
      <c r="G124" s="611">
        <f t="shared" si="146"/>
        <v>0</v>
      </c>
      <c r="H124" s="611">
        <f t="shared" si="146"/>
        <v>0</v>
      </c>
      <c r="I124" s="611">
        <f t="shared" si="146"/>
        <v>0</v>
      </c>
      <c r="J124" s="611">
        <f t="shared" si="146"/>
        <v>0</v>
      </c>
      <c r="K124" s="611">
        <f t="shared" si="146"/>
        <v>0</v>
      </c>
      <c r="L124" s="611"/>
      <c r="M124" s="611">
        <f t="shared" ref="M124:AF124" si="147">SUM(M125:M126)</f>
        <v>0</v>
      </c>
      <c r="N124" s="611">
        <f t="shared" si="147"/>
        <v>0</v>
      </c>
      <c r="O124" s="611">
        <f t="shared" si="147"/>
        <v>0</v>
      </c>
      <c r="P124" s="611">
        <f t="shared" si="147"/>
        <v>0</v>
      </c>
      <c r="Q124" s="611">
        <f t="shared" si="147"/>
        <v>0</v>
      </c>
      <c r="R124" s="611">
        <f t="shared" si="147"/>
        <v>0</v>
      </c>
      <c r="S124" s="611">
        <f t="shared" si="147"/>
        <v>0</v>
      </c>
      <c r="T124" s="611">
        <f t="shared" si="147"/>
        <v>0</v>
      </c>
      <c r="U124" s="611">
        <f t="shared" si="147"/>
        <v>0</v>
      </c>
      <c r="V124" s="611">
        <f t="shared" si="147"/>
        <v>0</v>
      </c>
      <c r="W124" s="611">
        <f t="shared" si="147"/>
        <v>0</v>
      </c>
      <c r="X124" s="611">
        <f t="shared" si="147"/>
        <v>0</v>
      </c>
      <c r="Y124" s="611">
        <f t="shared" si="147"/>
        <v>0</v>
      </c>
      <c r="Z124" s="611">
        <f t="shared" si="147"/>
        <v>0</v>
      </c>
      <c r="AA124" s="611">
        <f t="shared" si="147"/>
        <v>0</v>
      </c>
      <c r="AB124" s="611">
        <f t="shared" si="147"/>
        <v>0</v>
      </c>
      <c r="AC124" s="611">
        <f t="shared" si="147"/>
        <v>0</v>
      </c>
      <c r="AD124" s="611">
        <f t="shared" si="147"/>
        <v>0</v>
      </c>
      <c r="AE124" s="611">
        <f t="shared" si="147"/>
        <v>0</v>
      </c>
      <c r="AF124" s="611">
        <f t="shared" si="147"/>
        <v>0</v>
      </c>
      <c r="AG124" s="611"/>
      <c r="AH124" s="611">
        <f t="shared" ref="AH124:BA124" si="148">SUM(AH125:AH126)</f>
        <v>0</v>
      </c>
      <c r="AI124" s="611">
        <f t="shared" si="148"/>
        <v>0</v>
      </c>
      <c r="AJ124" s="611">
        <f t="shared" si="148"/>
        <v>0</v>
      </c>
      <c r="AK124" s="611">
        <f t="shared" si="148"/>
        <v>0</v>
      </c>
      <c r="AL124" s="611">
        <f t="shared" si="148"/>
        <v>0</v>
      </c>
      <c r="AM124" s="611">
        <f t="shared" si="148"/>
        <v>0</v>
      </c>
      <c r="AN124" s="611">
        <f t="shared" si="148"/>
        <v>0</v>
      </c>
      <c r="AO124" s="611">
        <f t="shared" si="148"/>
        <v>0</v>
      </c>
      <c r="AP124" s="611">
        <f t="shared" si="148"/>
        <v>0</v>
      </c>
      <c r="AQ124" s="611">
        <f t="shared" si="148"/>
        <v>0</v>
      </c>
      <c r="AR124" s="611">
        <f t="shared" si="148"/>
        <v>0</v>
      </c>
      <c r="AS124" s="611">
        <f t="shared" si="148"/>
        <v>0</v>
      </c>
      <c r="AT124" s="611">
        <f t="shared" si="148"/>
        <v>0</v>
      </c>
      <c r="AU124" s="611">
        <f t="shared" si="148"/>
        <v>0</v>
      </c>
      <c r="AV124" s="611">
        <f t="shared" si="148"/>
        <v>0</v>
      </c>
      <c r="AW124" s="611">
        <f t="shared" si="148"/>
        <v>0</v>
      </c>
      <c r="AX124" s="611">
        <f t="shared" si="148"/>
        <v>0</v>
      </c>
      <c r="AY124" s="611">
        <f t="shared" si="148"/>
        <v>0</v>
      </c>
      <c r="AZ124" s="611">
        <f t="shared" si="148"/>
        <v>0</v>
      </c>
      <c r="BA124" s="611">
        <f t="shared" si="148"/>
        <v>0</v>
      </c>
      <c r="BB124" s="58" t="s">
        <v>231</v>
      </c>
      <c r="BC124" s="63"/>
      <c r="BD124" s="63"/>
      <c r="BE124" s="85">
        <v>2016</v>
      </c>
      <c r="BF124" s="63"/>
      <c r="BG124" s="63"/>
    </row>
    <row r="125" spans="1:59" s="630" customFormat="1" ht="22.2" customHeight="1">
      <c r="A125" s="626" t="s">
        <v>63</v>
      </c>
      <c r="B125" s="672"/>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30" customFormat="1" ht="22.2" customHeight="1">
      <c r="A126" s="626" t="s">
        <v>63</v>
      </c>
      <c r="B126" s="672"/>
      <c r="C126" s="628"/>
      <c r="D126" s="628"/>
      <c r="E126" s="628"/>
      <c r="F126" s="628"/>
      <c r="G126" s="628"/>
      <c r="H126" s="628"/>
      <c r="I126" s="628"/>
      <c r="J126" s="628"/>
      <c r="K126" s="628"/>
      <c r="L126" s="628"/>
      <c r="M126" s="628"/>
      <c r="N126" s="628"/>
      <c r="O126" s="628"/>
      <c r="P126" s="628"/>
      <c r="Q126" s="628"/>
      <c r="R126" s="628"/>
      <c r="S126" s="628"/>
      <c r="T126" s="628"/>
      <c r="U126" s="628"/>
      <c r="V126" s="628"/>
      <c r="W126" s="628"/>
      <c r="X126" s="628"/>
      <c r="Y126" s="628"/>
      <c r="Z126" s="628"/>
      <c r="AA126" s="628"/>
      <c r="AB126" s="628"/>
      <c r="AC126" s="628"/>
      <c r="AD126" s="628"/>
      <c r="AE126" s="628"/>
      <c r="AF126" s="628"/>
      <c r="AG126" s="628"/>
      <c r="AH126" s="628"/>
      <c r="AI126" s="628"/>
      <c r="AJ126" s="628"/>
      <c r="AK126" s="628"/>
      <c r="AL126" s="628"/>
      <c r="AM126" s="628"/>
      <c r="AN126" s="628"/>
      <c r="AO126" s="628"/>
      <c r="AP126" s="628"/>
      <c r="AQ126" s="628"/>
      <c r="AR126" s="628"/>
      <c r="AS126" s="628"/>
      <c r="AT126" s="628"/>
      <c r="AU126" s="628"/>
      <c r="AV126" s="628"/>
      <c r="AW126" s="628"/>
      <c r="AX126" s="628"/>
      <c r="AY126" s="628"/>
      <c r="AZ126" s="628"/>
      <c r="BA126" s="628"/>
      <c r="BB126" s="604" t="s">
        <v>231</v>
      </c>
      <c r="BC126" s="629"/>
      <c r="BD126" s="629"/>
      <c r="BE126" s="606">
        <v>2016</v>
      </c>
      <c r="BF126" s="629"/>
      <c r="BG126" s="629"/>
    </row>
    <row r="127" spans="1:59" s="613" customFormat="1" ht="22.2" customHeight="1">
      <c r="A127" s="346" t="s">
        <v>66</v>
      </c>
      <c r="B127" s="615" t="s">
        <v>492</v>
      </c>
      <c r="C127" s="611">
        <f>SUM(C128,C131)</f>
        <v>0</v>
      </c>
      <c r="D127" s="611">
        <f>SUM(D128+D131)</f>
        <v>0</v>
      </c>
      <c r="E127" s="611">
        <f t="shared" ref="E127:K127" si="149">SUM(E128,E131)</f>
        <v>0</v>
      </c>
      <c r="F127" s="611">
        <f t="shared" si="149"/>
        <v>0</v>
      </c>
      <c r="G127" s="611">
        <f t="shared" si="149"/>
        <v>0</v>
      </c>
      <c r="H127" s="611">
        <f t="shared" si="149"/>
        <v>0</v>
      </c>
      <c r="I127" s="611">
        <f t="shared" si="149"/>
        <v>0</v>
      </c>
      <c r="J127" s="611">
        <f t="shared" si="149"/>
        <v>0</v>
      </c>
      <c r="K127" s="611">
        <f t="shared" si="149"/>
        <v>0</v>
      </c>
      <c r="L127" s="611"/>
      <c r="M127" s="611">
        <f t="shared" ref="M127:AF127" si="150">SUM(M128,M131)</f>
        <v>0</v>
      </c>
      <c r="N127" s="611">
        <f t="shared" si="150"/>
        <v>0</v>
      </c>
      <c r="O127" s="611">
        <f t="shared" si="150"/>
        <v>0</v>
      </c>
      <c r="P127" s="611">
        <f t="shared" si="150"/>
        <v>0</v>
      </c>
      <c r="Q127" s="611">
        <f t="shared" si="150"/>
        <v>0</v>
      </c>
      <c r="R127" s="611">
        <f t="shared" si="150"/>
        <v>0</v>
      </c>
      <c r="S127" s="611">
        <f t="shared" si="150"/>
        <v>0</v>
      </c>
      <c r="T127" s="611">
        <f t="shared" si="150"/>
        <v>0</v>
      </c>
      <c r="U127" s="611">
        <f t="shared" si="150"/>
        <v>0</v>
      </c>
      <c r="V127" s="611">
        <f t="shared" si="150"/>
        <v>0</v>
      </c>
      <c r="W127" s="611">
        <f t="shared" si="150"/>
        <v>0</v>
      </c>
      <c r="X127" s="611">
        <f t="shared" si="150"/>
        <v>0</v>
      </c>
      <c r="Y127" s="611">
        <f t="shared" si="150"/>
        <v>0</v>
      </c>
      <c r="Z127" s="611">
        <f t="shared" si="150"/>
        <v>0</v>
      </c>
      <c r="AA127" s="611">
        <f t="shared" si="150"/>
        <v>0</v>
      </c>
      <c r="AB127" s="611">
        <f t="shared" si="150"/>
        <v>0</v>
      </c>
      <c r="AC127" s="611">
        <f t="shared" si="150"/>
        <v>0</v>
      </c>
      <c r="AD127" s="611">
        <f t="shared" si="150"/>
        <v>0</v>
      </c>
      <c r="AE127" s="611">
        <f t="shared" si="150"/>
        <v>0</v>
      </c>
      <c r="AF127" s="611">
        <f t="shared" si="150"/>
        <v>0</v>
      </c>
      <c r="AG127" s="611"/>
      <c r="AH127" s="611">
        <f t="shared" ref="AH127:BA127" si="151">SUM(AH128,AH131)</f>
        <v>0</v>
      </c>
      <c r="AI127" s="611">
        <f t="shared" si="151"/>
        <v>0</v>
      </c>
      <c r="AJ127" s="611">
        <f t="shared" si="151"/>
        <v>0</v>
      </c>
      <c r="AK127" s="611">
        <f t="shared" si="151"/>
        <v>0</v>
      </c>
      <c r="AL127" s="611">
        <f t="shared" si="151"/>
        <v>0</v>
      </c>
      <c r="AM127" s="611">
        <f t="shared" si="151"/>
        <v>0</v>
      </c>
      <c r="AN127" s="611">
        <f t="shared" si="151"/>
        <v>0</v>
      </c>
      <c r="AO127" s="611">
        <f t="shared" si="151"/>
        <v>0</v>
      </c>
      <c r="AP127" s="611">
        <f t="shared" si="151"/>
        <v>0</v>
      </c>
      <c r="AQ127" s="611">
        <f t="shared" si="151"/>
        <v>0</v>
      </c>
      <c r="AR127" s="611">
        <f t="shared" si="151"/>
        <v>0</v>
      </c>
      <c r="AS127" s="611">
        <f t="shared" si="151"/>
        <v>0</v>
      </c>
      <c r="AT127" s="611">
        <f t="shared" si="151"/>
        <v>0</v>
      </c>
      <c r="AU127" s="611">
        <f t="shared" si="151"/>
        <v>0</v>
      </c>
      <c r="AV127" s="611">
        <f t="shared" si="151"/>
        <v>0</v>
      </c>
      <c r="AW127" s="611">
        <f t="shared" si="151"/>
        <v>0</v>
      </c>
      <c r="AX127" s="611">
        <f t="shared" si="151"/>
        <v>0</v>
      </c>
      <c r="AY127" s="611">
        <f t="shared" si="151"/>
        <v>0</v>
      </c>
      <c r="AZ127" s="611">
        <f t="shared" si="151"/>
        <v>0</v>
      </c>
      <c r="BA127" s="611">
        <f t="shared" si="151"/>
        <v>0</v>
      </c>
      <c r="BB127" s="58" t="s">
        <v>231</v>
      </c>
      <c r="BC127" s="63"/>
      <c r="BD127" s="63"/>
      <c r="BE127" s="85">
        <v>2016</v>
      </c>
      <c r="BF127" s="63"/>
      <c r="BG127" s="63"/>
    </row>
    <row r="128" spans="1:59" s="613" customFormat="1" ht="22.2" customHeight="1">
      <c r="A128" s="346" t="s">
        <v>66</v>
      </c>
      <c r="B128" s="65" t="s">
        <v>480</v>
      </c>
      <c r="C128" s="611"/>
      <c r="D128" s="611">
        <f>SUM(E128:BA128)</f>
        <v>0</v>
      </c>
      <c r="E128" s="611">
        <f t="shared" ref="E128:K128" si="152">SUM(E129:E130)</f>
        <v>0</v>
      </c>
      <c r="F128" s="611">
        <f t="shared" si="152"/>
        <v>0</v>
      </c>
      <c r="G128" s="611">
        <f t="shared" si="152"/>
        <v>0</v>
      </c>
      <c r="H128" s="611">
        <f t="shared" si="152"/>
        <v>0</v>
      </c>
      <c r="I128" s="611">
        <f t="shared" si="152"/>
        <v>0</v>
      </c>
      <c r="J128" s="611">
        <f t="shared" si="152"/>
        <v>0</v>
      </c>
      <c r="K128" s="611">
        <f t="shared" si="152"/>
        <v>0</v>
      </c>
      <c r="L128" s="611"/>
      <c r="M128" s="611">
        <f t="shared" ref="M128:AF128" si="153">SUM(M129:M130)</f>
        <v>0</v>
      </c>
      <c r="N128" s="611">
        <f t="shared" si="153"/>
        <v>0</v>
      </c>
      <c r="O128" s="611">
        <f t="shared" si="153"/>
        <v>0</v>
      </c>
      <c r="P128" s="611">
        <f t="shared" si="153"/>
        <v>0</v>
      </c>
      <c r="Q128" s="611">
        <f t="shared" si="153"/>
        <v>0</v>
      </c>
      <c r="R128" s="611">
        <f t="shared" si="153"/>
        <v>0</v>
      </c>
      <c r="S128" s="611">
        <f t="shared" si="153"/>
        <v>0</v>
      </c>
      <c r="T128" s="611">
        <f t="shared" si="153"/>
        <v>0</v>
      </c>
      <c r="U128" s="611">
        <f t="shared" si="153"/>
        <v>0</v>
      </c>
      <c r="V128" s="611">
        <f t="shared" si="153"/>
        <v>0</v>
      </c>
      <c r="W128" s="611">
        <f t="shared" si="153"/>
        <v>0</v>
      </c>
      <c r="X128" s="611">
        <f t="shared" si="153"/>
        <v>0</v>
      </c>
      <c r="Y128" s="611">
        <f t="shared" si="153"/>
        <v>0</v>
      </c>
      <c r="Z128" s="611">
        <f t="shared" si="153"/>
        <v>0</v>
      </c>
      <c r="AA128" s="611">
        <f t="shared" si="153"/>
        <v>0</v>
      </c>
      <c r="AB128" s="611">
        <f t="shared" si="153"/>
        <v>0</v>
      </c>
      <c r="AC128" s="611">
        <f t="shared" si="153"/>
        <v>0</v>
      </c>
      <c r="AD128" s="611">
        <f t="shared" si="153"/>
        <v>0</v>
      </c>
      <c r="AE128" s="611">
        <f t="shared" si="153"/>
        <v>0</v>
      </c>
      <c r="AF128" s="611">
        <f t="shared" si="153"/>
        <v>0</v>
      </c>
      <c r="AG128" s="611"/>
      <c r="AH128" s="611">
        <f t="shared" ref="AH128:BA128" si="154">SUM(AH129:AH130)</f>
        <v>0</v>
      </c>
      <c r="AI128" s="611">
        <f t="shared" si="154"/>
        <v>0</v>
      </c>
      <c r="AJ128" s="611">
        <f t="shared" si="154"/>
        <v>0</v>
      </c>
      <c r="AK128" s="611">
        <f t="shared" si="154"/>
        <v>0</v>
      </c>
      <c r="AL128" s="611">
        <f t="shared" si="154"/>
        <v>0</v>
      </c>
      <c r="AM128" s="611">
        <f t="shared" si="154"/>
        <v>0</v>
      </c>
      <c r="AN128" s="611">
        <f t="shared" si="154"/>
        <v>0</v>
      </c>
      <c r="AO128" s="611">
        <f t="shared" si="154"/>
        <v>0</v>
      </c>
      <c r="AP128" s="611">
        <f t="shared" si="154"/>
        <v>0</v>
      </c>
      <c r="AQ128" s="611">
        <f t="shared" si="154"/>
        <v>0</v>
      </c>
      <c r="AR128" s="611">
        <f t="shared" si="154"/>
        <v>0</v>
      </c>
      <c r="AS128" s="611">
        <f t="shared" si="154"/>
        <v>0</v>
      </c>
      <c r="AT128" s="611">
        <f t="shared" si="154"/>
        <v>0</v>
      </c>
      <c r="AU128" s="611">
        <f t="shared" si="154"/>
        <v>0</v>
      </c>
      <c r="AV128" s="611">
        <f t="shared" si="154"/>
        <v>0</v>
      </c>
      <c r="AW128" s="611">
        <f t="shared" si="154"/>
        <v>0</v>
      </c>
      <c r="AX128" s="611">
        <f t="shared" si="154"/>
        <v>0</v>
      </c>
      <c r="AY128" s="611">
        <f t="shared" si="154"/>
        <v>0</v>
      </c>
      <c r="AZ128" s="611">
        <f t="shared" si="154"/>
        <v>0</v>
      </c>
      <c r="BA128" s="611">
        <f t="shared" si="154"/>
        <v>0</v>
      </c>
      <c r="BB128" s="58" t="s">
        <v>231</v>
      </c>
      <c r="BC128" s="63"/>
      <c r="BD128" s="63"/>
      <c r="BE128" s="85">
        <v>2016</v>
      </c>
      <c r="BF128" s="63"/>
      <c r="BG128" s="63"/>
    </row>
    <row r="129" spans="1:59" s="630" customFormat="1" ht="22.2" customHeight="1">
      <c r="A129" s="626" t="s">
        <v>66</v>
      </c>
      <c r="B129" s="672"/>
      <c r="C129" s="628"/>
      <c r="D129" s="628"/>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30" customFormat="1" ht="22.2" customHeight="1">
      <c r="A130" s="626" t="s">
        <v>66</v>
      </c>
      <c r="B130" s="672"/>
      <c r="C130" s="628"/>
      <c r="D130" s="628"/>
      <c r="E130" s="628"/>
      <c r="F130" s="628"/>
      <c r="G130" s="628"/>
      <c r="H130" s="628"/>
      <c r="I130" s="628"/>
      <c r="J130" s="628"/>
      <c r="K130" s="628"/>
      <c r="L130" s="628"/>
      <c r="M130" s="628"/>
      <c r="N130" s="628"/>
      <c r="O130" s="628"/>
      <c r="P130" s="628"/>
      <c r="Q130" s="628"/>
      <c r="R130" s="628"/>
      <c r="S130" s="628"/>
      <c r="T130" s="628"/>
      <c r="U130" s="628"/>
      <c r="V130" s="628"/>
      <c r="W130" s="628"/>
      <c r="X130" s="628"/>
      <c r="Y130" s="628"/>
      <c r="Z130" s="628"/>
      <c r="AA130" s="628"/>
      <c r="AB130" s="628"/>
      <c r="AC130" s="628"/>
      <c r="AD130" s="628"/>
      <c r="AE130" s="628"/>
      <c r="AF130" s="628"/>
      <c r="AG130" s="628"/>
      <c r="AH130" s="628"/>
      <c r="AI130" s="628"/>
      <c r="AJ130" s="628"/>
      <c r="AK130" s="628"/>
      <c r="AL130" s="628"/>
      <c r="AM130" s="628"/>
      <c r="AN130" s="628"/>
      <c r="AO130" s="628"/>
      <c r="AP130" s="628"/>
      <c r="AQ130" s="628"/>
      <c r="AR130" s="628"/>
      <c r="AS130" s="628"/>
      <c r="AT130" s="628"/>
      <c r="AU130" s="628"/>
      <c r="AV130" s="628"/>
      <c r="AW130" s="628"/>
      <c r="AX130" s="628"/>
      <c r="AY130" s="628"/>
      <c r="AZ130" s="628"/>
      <c r="BA130" s="628"/>
      <c r="BB130" s="604" t="s">
        <v>231</v>
      </c>
      <c r="BC130" s="629"/>
      <c r="BD130" s="629"/>
      <c r="BE130" s="606">
        <v>2016</v>
      </c>
      <c r="BF130" s="629"/>
      <c r="BG130" s="629"/>
    </row>
    <row r="131" spans="1:59" s="613" customFormat="1" ht="22.2" customHeight="1">
      <c r="A131" s="346" t="s">
        <v>66</v>
      </c>
      <c r="B131" s="65" t="s">
        <v>481</v>
      </c>
      <c r="C131" s="611"/>
      <c r="D131" s="611">
        <f>SUM(E131:BA131)</f>
        <v>0</v>
      </c>
      <c r="E131" s="611">
        <f t="shared" ref="E131:K131" si="155">SUM(E132:E133)</f>
        <v>0</v>
      </c>
      <c r="F131" s="611">
        <f t="shared" si="155"/>
        <v>0</v>
      </c>
      <c r="G131" s="611">
        <f t="shared" si="155"/>
        <v>0</v>
      </c>
      <c r="H131" s="611">
        <f t="shared" si="155"/>
        <v>0</v>
      </c>
      <c r="I131" s="611">
        <f t="shared" si="155"/>
        <v>0</v>
      </c>
      <c r="J131" s="611">
        <f t="shared" si="155"/>
        <v>0</v>
      </c>
      <c r="K131" s="611">
        <f t="shared" si="155"/>
        <v>0</v>
      </c>
      <c r="L131" s="611"/>
      <c r="M131" s="611">
        <f t="shared" ref="M131:AF131" si="156">SUM(M132:M133)</f>
        <v>0</v>
      </c>
      <c r="N131" s="611">
        <f t="shared" si="156"/>
        <v>0</v>
      </c>
      <c r="O131" s="611">
        <f t="shared" si="156"/>
        <v>0</v>
      </c>
      <c r="P131" s="611">
        <f t="shared" si="156"/>
        <v>0</v>
      </c>
      <c r="Q131" s="611">
        <f t="shared" si="156"/>
        <v>0</v>
      </c>
      <c r="R131" s="611">
        <f t="shared" si="156"/>
        <v>0</v>
      </c>
      <c r="S131" s="611">
        <f t="shared" si="156"/>
        <v>0</v>
      </c>
      <c r="T131" s="611">
        <f t="shared" si="156"/>
        <v>0</v>
      </c>
      <c r="U131" s="611">
        <f t="shared" si="156"/>
        <v>0</v>
      </c>
      <c r="V131" s="611">
        <f t="shared" si="156"/>
        <v>0</v>
      </c>
      <c r="W131" s="611">
        <f t="shared" si="156"/>
        <v>0</v>
      </c>
      <c r="X131" s="611">
        <f t="shared" si="156"/>
        <v>0</v>
      </c>
      <c r="Y131" s="611">
        <f t="shared" si="156"/>
        <v>0</v>
      </c>
      <c r="Z131" s="611">
        <f t="shared" si="156"/>
        <v>0</v>
      </c>
      <c r="AA131" s="611">
        <f t="shared" si="156"/>
        <v>0</v>
      </c>
      <c r="AB131" s="611">
        <f t="shared" si="156"/>
        <v>0</v>
      </c>
      <c r="AC131" s="611">
        <f t="shared" si="156"/>
        <v>0</v>
      </c>
      <c r="AD131" s="611">
        <f t="shared" si="156"/>
        <v>0</v>
      </c>
      <c r="AE131" s="611">
        <f t="shared" si="156"/>
        <v>0</v>
      </c>
      <c r="AF131" s="611">
        <f t="shared" si="156"/>
        <v>0</v>
      </c>
      <c r="AG131" s="611"/>
      <c r="AH131" s="611">
        <f t="shared" ref="AH131:BA131" si="157">SUM(AH132:AH133)</f>
        <v>0</v>
      </c>
      <c r="AI131" s="611">
        <f t="shared" si="157"/>
        <v>0</v>
      </c>
      <c r="AJ131" s="611">
        <f t="shared" si="157"/>
        <v>0</v>
      </c>
      <c r="AK131" s="611">
        <f t="shared" si="157"/>
        <v>0</v>
      </c>
      <c r="AL131" s="611">
        <f t="shared" si="157"/>
        <v>0</v>
      </c>
      <c r="AM131" s="611">
        <f t="shared" si="157"/>
        <v>0</v>
      </c>
      <c r="AN131" s="611">
        <f t="shared" si="157"/>
        <v>0</v>
      </c>
      <c r="AO131" s="611">
        <f t="shared" si="157"/>
        <v>0</v>
      </c>
      <c r="AP131" s="611">
        <f t="shared" si="157"/>
        <v>0</v>
      </c>
      <c r="AQ131" s="611">
        <f t="shared" si="157"/>
        <v>0</v>
      </c>
      <c r="AR131" s="611">
        <f t="shared" si="157"/>
        <v>0</v>
      </c>
      <c r="AS131" s="611">
        <f t="shared" si="157"/>
        <v>0</v>
      </c>
      <c r="AT131" s="611">
        <f t="shared" si="157"/>
        <v>0</v>
      </c>
      <c r="AU131" s="611">
        <f t="shared" si="157"/>
        <v>0</v>
      </c>
      <c r="AV131" s="611">
        <f t="shared" si="157"/>
        <v>0</v>
      </c>
      <c r="AW131" s="611">
        <f t="shared" si="157"/>
        <v>0</v>
      </c>
      <c r="AX131" s="611">
        <f t="shared" si="157"/>
        <v>0</v>
      </c>
      <c r="AY131" s="611">
        <f t="shared" si="157"/>
        <v>0</v>
      </c>
      <c r="AZ131" s="611">
        <f t="shared" si="157"/>
        <v>0</v>
      </c>
      <c r="BA131" s="611">
        <f t="shared" si="157"/>
        <v>0</v>
      </c>
      <c r="BB131" s="58" t="s">
        <v>231</v>
      </c>
      <c r="BC131" s="63"/>
      <c r="BD131" s="63"/>
      <c r="BE131" s="85">
        <v>2016</v>
      </c>
      <c r="BF131" s="63"/>
      <c r="BG131" s="63"/>
    </row>
    <row r="132" spans="1:59" s="630" customFormat="1" ht="22.2" customHeight="1">
      <c r="A132" s="626" t="s">
        <v>66</v>
      </c>
      <c r="B132" s="672"/>
      <c r="C132" s="628"/>
      <c r="D132" s="628"/>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30" customFormat="1" ht="22.2" customHeight="1">
      <c r="A133" s="626" t="s">
        <v>66</v>
      </c>
      <c r="B133" s="672"/>
      <c r="C133" s="628"/>
      <c r="D133" s="628"/>
      <c r="E133" s="628"/>
      <c r="F133" s="628"/>
      <c r="G133" s="628"/>
      <c r="H133" s="628"/>
      <c r="I133" s="628"/>
      <c r="J133" s="628"/>
      <c r="K133" s="628"/>
      <c r="L133" s="628"/>
      <c r="M133" s="628"/>
      <c r="N133" s="628"/>
      <c r="O133" s="628"/>
      <c r="P133" s="628"/>
      <c r="Q133" s="628"/>
      <c r="R133" s="628"/>
      <c r="S133" s="628"/>
      <c r="T133" s="628"/>
      <c r="U133" s="628"/>
      <c r="V133" s="628"/>
      <c r="W133" s="628"/>
      <c r="X133" s="628"/>
      <c r="Y133" s="628"/>
      <c r="Z133" s="628"/>
      <c r="AA133" s="628"/>
      <c r="AB133" s="628"/>
      <c r="AC133" s="628"/>
      <c r="AD133" s="628"/>
      <c r="AE133" s="628"/>
      <c r="AF133" s="628"/>
      <c r="AG133" s="628"/>
      <c r="AH133" s="628"/>
      <c r="AI133" s="628"/>
      <c r="AJ133" s="628"/>
      <c r="AK133" s="628"/>
      <c r="AL133" s="628"/>
      <c r="AM133" s="628"/>
      <c r="AN133" s="628"/>
      <c r="AO133" s="628"/>
      <c r="AP133" s="628"/>
      <c r="AQ133" s="628"/>
      <c r="AR133" s="628"/>
      <c r="AS133" s="628"/>
      <c r="AT133" s="628"/>
      <c r="AU133" s="628"/>
      <c r="AV133" s="628"/>
      <c r="AW133" s="628"/>
      <c r="AX133" s="628"/>
      <c r="AY133" s="628"/>
      <c r="AZ133" s="628"/>
      <c r="BA133" s="628"/>
      <c r="BB133" s="604" t="s">
        <v>231</v>
      </c>
      <c r="BC133" s="629"/>
      <c r="BD133" s="629"/>
      <c r="BE133" s="606">
        <v>2016</v>
      </c>
      <c r="BF133" s="629"/>
      <c r="BG133" s="629"/>
    </row>
    <row r="134" spans="1:59" s="613" customFormat="1" ht="22.2" customHeight="1">
      <c r="A134" s="346" t="s">
        <v>117</v>
      </c>
      <c r="B134" s="615" t="s">
        <v>507</v>
      </c>
      <c r="C134" s="611">
        <f>SUM(C135,C138)</f>
        <v>0</v>
      </c>
      <c r="D134" s="611">
        <f>SUM(D135+D138)</f>
        <v>0</v>
      </c>
      <c r="E134" s="611">
        <f t="shared" ref="E134:K134" si="158">SUM(E135,E138)</f>
        <v>0</v>
      </c>
      <c r="F134" s="611">
        <f t="shared" si="158"/>
        <v>0</v>
      </c>
      <c r="G134" s="611">
        <f t="shared" si="158"/>
        <v>0</v>
      </c>
      <c r="H134" s="611">
        <f t="shared" si="158"/>
        <v>0</v>
      </c>
      <c r="I134" s="611">
        <f t="shared" si="158"/>
        <v>0</v>
      </c>
      <c r="J134" s="611">
        <f t="shared" si="158"/>
        <v>0</v>
      </c>
      <c r="K134" s="611">
        <f t="shared" si="158"/>
        <v>0</v>
      </c>
      <c r="L134" s="611"/>
      <c r="M134" s="611">
        <f t="shared" ref="M134:AF134" si="159">SUM(M135,M138)</f>
        <v>0</v>
      </c>
      <c r="N134" s="611">
        <f t="shared" si="159"/>
        <v>0</v>
      </c>
      <c r="O134" s="611">
        <f t="shared" si="159"/>
        <v>0</v>
      </c>
      <c r="P134" s="611">
        <f t="shared" si="159"/>
        <v>0</v>
      </c>
      <c r="Q134" s="611">
        <f t="shared" si="159"/>
        <v>0</v>
      </c>
      <c r="R134" s="611">
        <f t="shared" si="159"/>
        <v>0</v>
      </c>
      <c r="S134" s="611">
        <f t="shared" si="159"/>
        <v>0</v>
      </c>
      <c r="T134" s="611">
        <f t="shared" si="159"/>
        <v>0</v>
      </c>
      <c r="U134" s="611">
        <f t="shared" si="159"/>
        <v>0</v>
      </c>
      <c r="V134" s="611">
        <f t="shared" si="159"/>
        <v>0</v>
      </c>
      <c r="W134" s="611">
        <f t="shared" si="159"/>
        <v>0</v>
      </c>
      <c r="X134" s="611">
        <f t="shared" si="159"/>
        <v>0</v>
      </c>
      <c r="Y134" s="611">
        <f t="shared" si="159"/>
        <v>0</v>
      </c>
      <c r="Z134" s="611">
        <f t="shared" si="159"/>
        <v>0</v>
      </c>
      <c r="AA134" s="611">
        <f t="shared" si="159"/>
        <v>0</v>
      </c>
      <c r="AB134" s="611">
        <f t="shared" si="159"/>
        <v>0</v>
      </c>
      <c r="AC134" s="611">
        <f t="shared" si="159"/>
        <v>0</v>
      </c>
      <c r="AD134" s="611">
        <f t="shared" si="159"/>
        <v>0</v>
      </c>
      <c r="AE134" s="611">
        <f t="shared" si="159"/>
        <v>0</v>
      </c>
      <c r="AF134" s="611">
        <f t="shared" si="159"/>
        <v>0</v>
      </c>
      <c r="AG134" s="611"/>
      <c r="AH134" s="611">
        <f t="shared" ref="AH134:BA134" si="160">SUM(AH135,AH138)</f>
        <v>0</v>
      </c>
      <c r="AI134" s="611">
        <f t="shared" si="160"/>
        <v>0</v>
      </c>
      <c r="AJ134" s="611">
        <f t="shared" si="160"/>
        <v>0</v>
      </c>
      <c r="AK134" s="611">
        <f t="shared" si="160"/>
        <v>0</v>
      </c>
      <c r="AL134" s="611">
        <f t="shared" si="160"/>
        <v>0</v>
      </c>
      <c r="AM134" s="611">
        <f t="shared" si="160"/>
        <v>0</v>
      </c>
      <c r="AN134" s="611">
        <f t="shared" si="160"/>
        <v>0</v>
      </c>
      <c r="AO134" s="611">
        <f t="shared" si="160"/>
        <v>0</v>
      </c>
      <c r="AP134" s="611">
        <f t="shared" si="160"/>
        <v>0</v>
      </c>
      <c r="AQ134" s="611">
        <f t="shared" si="160"/>
        <v>0</v>
      </c>
      <c r="AR134" s="611">
        <f t="shared" si="160"/>
        <v>0</v>
      </c>
      <c r="AS134" s="611">
        <f t="shared" si="160"/>
        <v>0</v>
      </c>
      <c r="AT134" s="611">
        <f t="shared" si="160"/>
        <v>0</v>
      </c>
      <c r="AU134" s="611">
        <f t="shared" si="160"/>
        <v>0</v>
      </c>
      <c r="AV134" s="611">
        <f t="shared" si="160"/>
        <v>0</v>
      </c>
      <c r="AW134" s="611">
        <f t="shared" si="160"/>
        <v>0</v>
      </c>
      <c r="AX134" s="611">
        <f t="shared" si="160"/>
        <v>0</v>
      </c>
      <c r="AY134" s="611">
        <f t="shared" si="160"/>
        <v>0</v>
      </c>
      <c r="AZ134" s="611">
        <f t="shared" si="160"/>
        <v>0</v>
      </c>
      <c r="BA134" s="611">
        <f t="shared" si="160"/>
        <v>0</v>
      </c>
      <c r="BB134" s="58" t="s">
        <v>231</v>
      </c>
      <c r="BC134" s="63"/>
      <c r="BD134" s="63"/>
      <c r="BE134" s="43">
        <v>2016</v>
      </c>
      <c r="BF134" s="62"/>
      <c r="BG134" s="62"/>
    </row>
    <row r="135" spans="1:59" s="613" customFormat="1" ht="22.2" customHeight="1">
      <c r="A135" s="346" t="s">
        <v>117</v>
      </c>
      <c r="B135" s="65" t="s">
        <v>480</v>
      </c>
      <c r="C135" s="611"/>
      <c r="D135" s="611">
        <f>SUM(E135:BA135)</f>
        <v>0</v>
      </c>
      <c r="E135" s="611">
        <f t="shared" ref="E135:K135" si="161">SUM(E136:E137)</f>
        <v>0</v>
      </c>
      <c r="F135" s="611">
        <f t="shared" si="161"/>
        <v>0</v>
      </c>
      <c r="G135" s="611">
        <f t="shared" si="161"/>
        <v>0</v>
      </c>
      <c r="H135" s="611">
        <f t="shared" si="161"/>
        <v>0</v>
      </c>
      <c r="I135" s="611">
        <f t="shared" si="161"/>
        <v>0</v>
      </c>
      <c r="J135" s="611">
        <f t="shared" si="161"/>
        <v>0</v>
      </c>
      <c r="K135" s="611">
        <f t="shared" si="161"/>
        <v>0</v>
      </c>
      <c r="L135" s="611"/>
      <c r="M135" s="611">
        <f t="shared" ref="M135:AF135" si="162">SUM(M136:M137)</f>
        <v>0</v>
      </c>
      <c r="N135" s="611">
        <f t="shared" si="162"/>
        <v>0</v>
      </c>
      <c r="O135" s="611">
        <f t="shared" si="162"/>
        <v>0</v>
      </c>
      <c r="P135" s="611">
        <f t="shared" si="162"/>
        <v>0</v>
      </c>
      <c r="Q135" s="611">
        <f t="shared" si="162"/>
        <v>0</v>
      </c>
      <c r="R135" s="611">
        <f t="shared" si="162"/>
        <v>0</v>
      </c>
      <c r="S135" s="611">
        <f t="shared" si="162"/>
        <v>0</v>
      </c>
      <c r="T135" s="611">
        <f t="shared" si="162"/>
        <v>0</v>
      </c>
      <c r="U135" s="611">
        <f t="shared" si="162"/>
        <v>0</v>
      </c>
      <c r="V135" s="611">
        <f t="shared" si="162"/>
        <v>0</v>
      </c>
      <c r="W135" s="611">
        <f t="shared" si="162"/>
        <v>0</v>
      </c>
      <c r="X135" s="611">
        <f t="shared" si="162"/>
        <v>0</v>
      </c>
      <c r="Y135" s="611">
        <f t="shared" si="162"/>
        <v>0</v>
      </c>
      <c r="Z135" s="611">
        <f t="shared" si="162"/>
        <v>0</v>
      </c>
      <c r="AA135" s="611">
        <f t="shared" si="162"/>
        <v>0</v>
      </c>
      <c r="AB135" s="611">
        <f t="shared" si="162"/>
        <v>0</v>
      </c>
      <c r="AC135" s="611">
        <f t="shared" si="162"/>
        <v>0</v>
      </c>
      <c r="AD135" s="611">
        <f t="shared" si="162"/>
        <v>0</v>
      </c>
      <c r="AE135" s="611">
        <f t="shared" si="162"/>
        <v>0</v>
      </c>
      <c r="AF135" s="611">
        <f t="shared" si="162"/>
        <v>0</v>
      </c>
      <c r="AG135" s="611"/>
      <c r="AH135" s="611">
        <f t="shared" ref="AH135:BA135" si="163">SUM(AH136:AH137)</f>
        <v>0</v>
      </c>
      <c r="AI135" s="611">
        <f t="shared" si="163"/>
        <v>0</v>
      </c>
      <c r="AJ135" s="611">
        <f t="shared" si="163"/>
        <v>0</v>
      </c>
      <c r="AK135" s="611">
        <f t="shared" si="163"/>
        <v>0</v>
      </c>
      <c r="AL135" s="611">
        <f t="shared" si="163"/>
        <v>0</v>
      </c>
      <c r="AM135" s="611">
        <f t="shared" si="163"/>
        <v>0</v>
      </c>
      <c r="AN135" s="611">
        <f t="shared" si="163"/>
        <v>0</v>
      </c>
      <c r="AO135" s="611">
        <f t="shared" si="163"/>
        <v>0</v>
      </c>
      <c r="AP135" s="611">
        <f t="shared" si="163"/>
        <v>0</v>
      </c>
      <c r="AQ135" s="611">
        <f t="shared" si="163"/>
        <v>0</v>
      </c>
      <c r="AR135" s="611">
        <f t="shared" si="163"/>
        <v>0</v>
      </c>
      <c r="AS135" s="611">
        <f t="shared" si="163"/>
        <v>0</v>
      </c>
      <c r="AT135" s="611">
        <f t="shared" si="163"/>
        <v>0</v>
      </c>
      <c r="AU135" s="611">
        <f t="shared" si="163"/>
        <v>0</v>
      </c>
      <c r="AV135" s="611">
        <f t="shared" si="163"/>
        <v>0</v>
      </c>
      <c r="AW135" s="611">
        <f t="shared" si="163"/>
        <v>0</v>
      </c>
      <c r="AX135" s="611">
        <f t="shared" si="163"/>
        <v>0</v>
      </c>
      <c r="AY135" s="611">
        <f t="shared" si="163"/>
        <v>0</v>
      </c>
      <c r="AZ135" s="611">
        <f t="shared" si="163"/>
        <v>0</v>
      </c>
      <c r="BA135" s="611">
        <f t="shared" si="163"/>
        <v>0</v>
      </c>
      <c r="BB135" s="58" t="s">
        <v>231</v>
      </c>
      <c r="BC135" s="63"/>
      <c r="BD135" s="63"/>
      <c r="BE135" s="43">
        <v>2016</v>
      </c>
      <c r="BF135" s="62"/>
      <c r="BG135" s="62"/>
    </row>
    <row r="136" spans="1:59" s="630" customFormat="1" ht="22.2" customHeight="1">
      <c r="A136" s="626" t="s">
        <v>117</v>
      </c>
      <c r="B136" s="672"/>
      <c r="C136" s="628"/>
      <c r="D136" s="628"/>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30" customFormat="1" ht="22.2" customHeight="1">
      <c r="A137" s="626" t="s">
        <v>117</v>
      </c>
      <c r="B137" s="672"/>
      <c r="C137" s="628"/>
      <c r="D137" s="628"/>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628"/>
      <c r="AJ137" s="628"/>
      <c r="AK137" s="628"/>
      <c r="AL137" s="628"/>
      <c r="AM137" s="628"/>
      <c r="AN137" s="628"/>
      <c r="AO137" s="628"/>
      <c r="AP137" s="628"/>
      <c r="AQ137" s="628"/>
      <c r="AR137" s="628"/>
      <c r="AS137" s="628"/>
      <c r="AT137" s="628"/>
      <c r="AU137" s="628"/>
      <c r="AV137" s="628"/>
      <c r="AW137" s="628"/>
      <c r="AX137" s="628"/>
      <c r="AY137" s="628"/>
      <c r="AZ137" s="628"/>
      <c r="BA137" s="628"/>
      <c r="BB137" s="604" t="s">
        <v>231</v>
      </c>
      <c r="BC137" s="629"/>
      <c r="BD137" s="629"/>
      <c r="BE137" s="641">
        <v>2016</v>
      </c>
      <c r="BF137" s="642"/>
      <c r="BG137" s="642"/>
    </row>
    <row r="138" spans="1:59" s="613" customFormat="1" ht="22.2" customHeight="1">
      <c r="A138" s="346" t="s">
        <v>117</v>
      </c>
      <c r="B138" s="65" t="s">
        <v>481</v>
      </c>
      <c r="C138" s="611"/>
      <c r="D138" s="611">
        <f>SUM(E138:BA138)</f>
        <v>0</v>
      </c>
      <c r="E138" s="611">
        <f t="shared" ref="E138:K138" si="164">SUM(E139:E140)</f>
        <v>0</v>
      </c>
      <c r="F138" s="611">
        <f t="shared" si="164"/>
        <v>0</v>
      </c>
      <c r="G138" s="611">
        <f t="shared" si="164"/>
        <v>0</v>
      </c>
      <c r="H138" s="611">
        <f t="shared" si="164"/>
        <v>0</v>
      </c>
      <c r="I138" s="611">
        <f t="shared" si="164"/>
        <v>0</v>
      </c>
      <c r="J138" s="611">
        <f t="shared" si="164"/>
        <v>0</v>
      </c>
      <c r="K138" s="611">
        <f t="shared" si="164"/>
        <v>0</v>
      </c>
      <c r="L138" s="611"/>
      <c r="M138" s="611">
        <f t="shared" ref="M138:AF138" si="165">SUM(M139:M140)</f>
        <v>0</v>
      </c>
      <c r="N138" s="611">
        <f t="shared" si="165"/>
        <v>0</v>
      </c>
      <c r="O138" s="611">
        <f t="shared" si="165"/>
        <v>0</v>
      </c>
      <c r="P138" s="611">
        <f t="shared" si="165"/>
        <v>0</v>
      </c>
      <c r="Q138" s="611">
        <f t="shared" si="165"/>
        <v>0</v>
      </c>
      <c r="R138" s="611">
        <f t="shared" si="165"/>
        <v>0</v>
      </c>
      <c r="S138" s="611">
        <f t="shared" si="165"/>
        <v>0</v>
      </c>
      <c r="T138" s="611">
        <f t="shared" si="165"/>
        <v>0</v>
      </c>
      <c r="U138" s="611">
        <f t="shared" si="165"/>
        <v>0</v>
      </c>
      <c r="V138" s="611">
        <f t="shared" si="165"/>
        <v>0</v>
      </c>
      <c r="W138" s="611">
        <f t="shared" si="165"/>
        <v>0</v>
      </c>
      <c r="X138" s="611">
        <f t="shared" si="165"/>
        <v>0</v>
      </c>
      <c r="Y138" s="611">
        <f t="shared" si="165"/>
        <v>0</v>
      </c>
      <c r="Z138" s="611">
        <f t="shared" si="165"/>
        <v>0</v>
      </c>
      <c r="AA138" s="611">
        <f t="shared" si="165"/>
        <v>0</v>
      </c>
      <c r="AB138" s="611">
        <f t="shared" si="165"/>
        <v>0</v>
      </c>
      <c r="AC138" s="611">
        <f t="shared" si="165"/>
        <v>0</v>
      </c>
      <c r="AD138" s="611">
        <f t="shared" si="165"/>
        <v>0</v>
      </c>
      <c r="AE138" s="611">
        <f t="shared" si="165"/>
        <v>0</v>
      </c>
      <c r="AF138" s="611">
        <f t="shared" si="165"/>
        <v>0</v>
      </c>
      <c r="AG138" s="611"/>
      <c r="AH138" s="611">
        <f t="shared" ref="AH138:BA138" si="166">SUM(AH139:AH140)</f>
        <v>0</v>
      </c>
      <c r="AI138" s="611">
        <f t="shared" si="166"/>
        <v>0</v>
      </c>
      <c r="AJ138" s="611">
        <f t="shared" si="166"/>
        <v>0</v>
      </c>
      <c r="AK138" s="611">
        <f t="shared" si="166"/>
        <v>0</v>
      </c>
      <c r="AL138" s="611">
        <f t="shared" si="166"/>
        <v>0</v>
      </c>
      <c r="AM138" s="611">
        <f t="shared" si="166"/>
        <v>0</v>
      </c>
      <c r="AN138" s="611">
        <f t="shared" si="166"/>
        <v>0</v>
      </c>
      <c r="AO138" s="611">
        <f t="shared" si="166"/>
        <v>0</v>
      </c>
      <c r="AP138" s="611">
        <f t="shared" si="166"/>
        <v>0</v>
      </c>
      <c r="AQ138" s="611">
        <f t="shared" si="166"/>
        <v>0</v>
      </c>
      <c r="AR138" s="611">
        <f t="shared" si="166"/>
        <v>0</v>
      </c>
      <c r="AS138" s="611">
        <f t="shared" si="166"/>
        <v>0</v>
      </c>
      <c r="AT138" s="611">
        <f t="shared" si="166"/>
        <v>0</v>
      </c>
      <c r="AU138" s="611">
        <f t="shared" si="166"/>
        <v>0</v>
      </c>
      <c r="AV138" s="611">
        <f t="shared" si="166"/>
        <v>0</v>
      </c>
      <c r="AW138" s="611">
        <f t="shared" si="166"/>
        <v>0</v>
      </c>
      <c r="AX138" s="611">
        <f t="shared" si="166"/>
        <v>0</v>
      </c>
      <c r="AY138" s="611">
        <f t="shared" si="166"/>
        <v>0</v>
      </c>
      <c r="AZ138" s="611">
        <f t="shared" si="166"/>
        <v>0</v>
      </c>
      <c r="BA138" s="611">
        <f t="shared" si="166"/>
        <v>0</v>
      </c>
      <c r="BB138" s="58" t="s">
        <v>231</v>
      </c>
      <c r="BC138" s="63"/>
      <c r="BD138" s="63"/>
      <c r="BE138" s="43">
        <v>2016</v>
      </c>
      <c r="BF138" s="62"/>
      <c r="BG138" s="62"/>
    </row>
    <row r="139" spans="1:59" s="630" customFormat="1" ht="22.2" customHeight="1">
      <c r="A139" s="626" t="s">
        <v>117</v>
      </c>
      <c r="B139" s="672"/>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30" customFormat="1" ht="22.2" customHeight="1">
      <c r="A140" s="626" t="s">
        <v>117</v>
      </c>
      <c r="B140" s="672"/>
      <c r="C140" s="628"/>
      <c r="D140" s="628"/>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628"/>
      <c r="AJ140" s="628"/>
      <c r="AK140" s="628"/>
      <c r="AL140" s="628"/>
      <c r="AM140" s="628"/>
      <c r="AN140" s="628"/>
      <c r="AO140" s="628"/>
      <c r="AP140" s="628"/>
      <c r="AQ140" s="628"/>
      <c r="AR140" s="628"/>
      <c r="AS140" s="628"/>
      <c r="AT140" s="628"/>
      <c r="AU140" s="628"/>
      <c r="AV140" s="628"/>
      <c r="AW140" s="628"/>
      <c r="AX140" s="628"/>
      <c r="AY140" s="628"/>
      <c r="AZ140" s="628"/>
      <c r="BA140" s="628"/>
      <c r="BB140" s="604" t="s">
        <v>231</v>
      </c>
      <c r="BC140" s="629"/>
      <c r="BD140" s="629"/>
      <c r="BE140" s="641">
        <v>2016</v>
      </c>
      <c r="BF140" s="642"/>
      <c r="BG140" s="642"/>
    </row>
    <row r="141" spans="1:59" s="634" customFormat="1" ht="22.2" customHeight="1">
      <c r="A141" s="350">
        <v>3</v>
      </c>
      <c r="B141" s="94" t="s">
        <v>493</v>
      </c>
      <c r="C141" s="619">
        <f>SUM(C175,C179,C183,C188,C235,C239,C142,C171,C192,C196,C243)</f>
        <v>0</v>
      </c>
      <c r="D141" s="619">
        <f>SUM(D175+D179+D183+D188+D235+D239+D142+D171+D192+D196+D243+D200+D207+D214+D221+D228)</f>
        <v>0</v>
      </c>
      <c r="E141" s="619">
        <f t="shared" ref="E141:BA141" si="167">SUM(E175+E179+E183+E188+E235+E239+E142+E171+E192+E196+E243+E200+E207+E214+E221+E228)</f>
        <v>0</v>
      </c>
      <c r="F141" s="619">
        <f t="shared" si="167"/>
        <v>0</v>
      </c>
      <c r="G141" s="619">
        <f t="shared" si="167"/>
        <v>0</v>
      </c>
      <c r="H141" s="619">
        <f t="shared" si="167"/>
        <v>0</v>
      </c>
      <c r="I141" s="619">
        <f t="shared" si="167"/>
        <v>0</v>
      </c>
      <c r="J141" s="619">
        <f t="shared" si="167"/>
        <v>0</v>
      </c>
      <c r="K141" s="619">
        <f t="shared" si="167"/>
        <v>0</v>
      </c>
      <c r="L141" s="619">
        <f t="shared" si="167"/>
        <v>0</v>
      </c>
      <c r="M141" s="619">
        <f t="shared" si="167"/>
        <v>0</v>
      </c>
      <c r="N141" s="619">
        <f t="shared" si="167"/>
        <v>0</v>
      </c>
      <c r="O141" s="619">
        <f t="shared" si="167"/>
        <v>0</v>
      </c>
      <c r="P141" s="619">
        <f t="shared" si="167"/>
        <v>0</v>
      </c>
      <c r="Q141" s="619">
        <f t="shared" si="167"/>
        <v>0</v>
      </c>
      <c r="R141" s="619">
        <f t="shared" si="167"/>
        <v>0</v>
      </c>
      <c r="S141" s="619">
        <f t="shared" si="167"/>
        <v>0</v>
      </c>
      <c r="T141" s="619">
        <f t="shared" si="167"/>
        <v>0</v>
      </c>
      <c r="U141" s="619">
        <f t="shared" si="167"/>
        <v>0</v>
      </c>
      <c r="V141" s="619">
        <f t="shared" si="167"/>
        <v>0</v>
      </c>
      <c r="W141" s="619">
        <f t="shared" si="167"/>
        <v>0</v>
      </c>
      <c r="X141" s="619">
        <f t="shared" si="167"/>
        <v>0</v>
      </c>
      <c r="Y141" s="619">
        <f t="shared" si="167"/>
        <v>0</v>
      </c>
      <c r="Z141" s="619">
        <f t="shared" si="167"/>
        <v>0</v>
      </c>
      <c r="AA141" s="619">
        <f t="shared" si="167"/>
        <v>0</v>
      </c>
      <c r="AB141" s="619">
        <f t="shared" si="167"/>
        <v>0</v>
      </c>
      <c r="AC141" s="619">
        <f t="shared" si="167"/>
        <v>0</v>
      </c>
      <c r="AD141" s="619">
        <f t="shared" si="167"/>
        <v>0</v>
      </c>
      <c r="AE141" s="619">
        <f t="shared" si="167"/>
        <v>0</v>
      </c>
      <c r="AF141" s="619">
        <f t="shared" si="167"/>
        <v>0</v>
      </c>
      <c r="AG141" s="619">
        <f t="shared" si="167"/>
        <v>0</v>
      </c>
      <c r="AH141" s="619">
        <f t="shared" si="167"/>
        <v>0</v>
      </c>
      <c r="AI141" s="619">
        <f t="shared" si="167"/>
        <v>0</v>
      </c>
      <c r="AJ141" s="619">
        <f t="shared" si="167"/>
        <v>0</v>
      </c>
      <c r="AK141" s="619">
        <f t="shared" si="167"/>
        <v>0</v>
      </c>
      <c r="AL141" s="619">
        <f t="shared" si="167"/>
        <v>0</v>
      </c>
      <c r="AM141" s="619">
        <f t="shared" si="167"/>
        <v>0</v>
      </c>
      <c r="AN141" s="619">
        <f t="shared" si="167"/>
        <v>0</v>
      </c>
      <c r="AO141" s="619">
        <f t="shared" si="167"/>
        <v>0</v>
      </c>
      <c r="AP141" s="619">
        <f t="shared" si="167"/>
        <v>0</v>
      </c>
      <c r="AQ141" s="619">
        <f t="shared" si="167"/>
        <v>0</v>
      </c>
      <c r="AR141" s="619">
        <f t="shared" si="167"/>
        <v>0</v>
      </c>
      <c r="AS141" s="619">
        <f t="shared" si="167"/>
        <v>0</v>
      </c>
      <c r="AT141" s="619">
        <f t="shared" si="167"/>
        <v>0</v>
      </c>
      <c r="AU141" s="619">
        <f t="shared" si="167"/>
        <v>0</v>
      </c>
      <c r="AV141" s="619">
        <f t="shared" si="167"/>
        <v>0</v>
      </c>
      <c r="AW141" s="619">
        <f t="shared" si="167"/>
        <v>0</v>
      </c>
      <c r="AX141" s="619">
        <f t="shared" si="167"/>
        <v>0</v>
      </c>
      <c r="AY141" s="619">
        <f t="shared" si="167"/>
        <v>0</v>
      </c>
      <c r="AZ141" s="619">
        <f t="shared" si="167"/>
        <v>0</v>
      </c>
      <c r="BA141" s="619">
        <f t="shared" si="167"/>
        <v>0</v>
      </c>
      <c r="BB141" s="58" t="s">
        <v>231</v>
      </c>
      <c r="BC141" s="63"/>
      <c r="BD141" s="92"/>
      <c r="BE141" s="85">
        <v>2016</v>
      </c>
      <c r="BF141" s="91"/>
      <c r="BG141" s="91"/>
    </row>
    <row r="142" spans="1:59" s="634" customFormat="1" ht="22.2" customHeight="1">
      <c r="A142" s="351" t="s">
        <v>497</v>
      </c>
      <c r="B142" s="151" t="s">
        <v>498</v>
      </c>
      <c r="C142" s="619">
        <f>SUM(C143:C169)</f>
        <v>0</v>
      </c>
      <c r="D142" s="619">
        <f>D143</f>
        <v>0</v>
      </c>
      <c r="E142" s="619">
        <f>E143</f>
        <v>0</v>
      </c>
      <c r="F142" s="619">
        <f t="shared" ref="F142:BA142" si="168">F143</f>
        <v>0</v>
      </c>
      <c r="G142" s="619">
        <f t="shared" si="168"/>
        <v>0</v>
      </c>
      <c r="H142" s="619">
        <f t="shared" si="168"/>
        <v>0</v>
      </c>
      <c r="I142" s="619">
        <f t="shared" si="168"/>
        <v>0</v>
      </c>
      <c r="J142" s="619">
        <f t="shared" si="168"/>
        <v>0</v>
      </c>
      <c r="K142" s="619">
        <f t="shared" si="168"/>
        <v>0</v>
      </c>
      <c r="L142" s="619">
        <f t="shared" si="168"/>
        <v>0</v>
      </c>
      <c r="M142" s="619">
        <f t="shared" si="168"/>
        <v>0</v>
      </c>
      <c r="N142" s="619">
        <f t="shared" si="168"/>
        <v>0</v>
      </c>
      <c r="O142" s="619">
        <f t="shared" si="168"/>
        <v>0</v>
      </c>
      <c r="P142" s="619">
        <f t="shared" si="168"/>
        <v>0</v>
      </c>
      <c r="Q142" s="619">
        <f t="shared" si="168"/>
        <v>0</v>
      </c>
      <c r="R142" s="619">
        <f t="shared" si="168"/>
        <v>0</v>
      </c>
      <c r="S142" s="619">
        <f t="shared" si="168"/>
        <v>0</v>
      </c>
      <c r="T142" s="619">
        <f t="shared" si="168"/>
        <v>0</v>
      </c>
      <c r="U142" s="619">
        <f t="shared" si="168"/>
        <v>0</v>
      </c>
      <c r="V142" s="619">
        <f t="shared" si="168"/>
        <v>0</v>
      </c>
      <c r="W142" s="619">
        <f t="shared" si="168"/>
        <v>0</v>
      </c>
      <c r="X142" s="619">
        <f t="shared" si="168"/>
        <v>0</v>
      </c>
      <c r="Y142" s="619">
        <f t="shared" si="168"/>
        <v>0</v>
      </c>
      <c r="Z142" s="619">
        <f t="shared" si="168"/>
        <v>0</v>
      </c>
      <c r="AA142" s="619">
        <f t="shared" si="168"/>
        <v>0</v>
      </c>
      <c r="AB142" s="619">
        <f t="shared" si="168"/>
        <v>0</v>
      </c>
      <c r="AC142" s="619">
        <f t="shared" si="168"/>
        <v>0</v>
      </c>
      <c r="AD142" s="619">
        <f t="shared" si="168"/>
        <v>0</v>
      </c>
      <c r="AE142" s="619">
        <f t="shared" si="168"/>
        <v>0</v>
      </c>
      <c r="AF142" s="619">
        <f t="shared" si="168"/>
        <v>0</v>
      </c>
      <c r="AG142" s="619">
        <f t="shared" si="168"/>
        <v>0</v>
      </c>
      <c r="AH142" s="619">
        <f t="shared" si="168"/>
        <v>0</v>
      </c>
      <c r="AI142" s="619">
        <f t="shared" si="168"/>
        <v>0</v>
      </c>
      <c r="AJ142" s="619">
        <f t="shared" si="168"/>
        <v>0</v>
      </c>
      <c r="AK142" s="619">
        <f t="shared" si="168"/>
        <v>0</v>
      </c>
      <c r="AL142" s="619">
        <f t="shared" si="168"/>
        <v>0</v>
      </c>
      <c r="AM142" s="619">
        <f t="shared" si="168"/>
        <v>0</v>
      </c>
      <c r="AN142" s="619">
        <f t="shared" si="168"/>
        <v>0</v>
      </c>
      <c r="AO142" s="619">
        <f t="shared" si="168"/>
        <v>0</v>
      </c>
      <c r="AP142" s="619">
        <f t="shared" si="168"/>
        <v>0</v>
      </c>
      <c r="AQ142" s="619">
        <f t="shared" si="168"/>
        <v>0</v>
      </c>
      <c r="AR142" s="619">
        <f t="shared" si="168"/>
        <v>0</v>
      </c>
      <c r="AS142" s="619">
        <f t="shared" si="168"/>
        <v>0</v>
      </c>
      <c r="AT142" s="619">
        <f t="shared" si="168"/>
        <v>0</v>
      </c>
      <c r="AU142" s="619">
        <f t="shared" si="168"/>
        <v>0</v>
      </c>
      <c r="AV142" s="619">
        <f t="shared" si="168"/>
        <v>0</v>
      </c>
      <c r="AW142" s="619">
        <f t="shared" si="168"/>
        <v>0</v>
      </c>
      <c r="AX142" s="619">
        <f t="shared" si="168"/>
        <v>0</v>
      </c>
      <c r="AY142" s="619">
        <f t="shared" si="168"/>
        <v>0</v>
      </c>
      <c r="AZ142" s="619">
        <f t="shared" si="168"/>
        <v>0</v>
      </c>
      <c r="BA142" s="619">
        <f t="shared" si="168"/>
        <v>0</v>
      </c>
      <c r="BB142" s="58" t="s">
        <v>231</v>
      </c>
      <c r="BC142" s="619">
        <f>SUM(BC143:BC170)</f>
        <v>0</v>
      </c>
      <c r="BD142" s="619">
        <f>SUM(BD143:BD170)</f>
        <v>0</v>
      </c>
      <c r="BE142" s="85">
        <v>2016</v>
      </c>
      <c r="BF142" s="91"/>
      <c r="BG142" s="91"/>
    </row>
    <row r="143" spans="1:59" s="623" customFormat="1" ht="22.2" customHeight="1">
      <c r="A143" s="346" t="s">
        <v>83</v>
      </c>
      <c r="B143" s="65" t="s">
        <v>481</v>
      </c>
      <c r="C143" s="620"/>
      <c r="D143" s="620">
        <f>SUM(E143:BA143)</f>
        <v>0</v>
      </c>
      <c r="E143" s="620">
        <f>SUM(E144:E170)</f>
        <v>0</v>
      </c>
      <c r="F143" s="620">
        <f t="shared" ref="F143:BA143" si="169">SUM(F144:F170)</f>
        <v>0</v>
      </c>
      <c r="G143" s="620">
        <f t="shared" si="169"/>
        <v>0</v>
      </c>
      <c r="H143" s="620">
        <f t="shared" si="169"/>
        <v>0</v>
      </c>
      <c r="I143" s="620">
        <f t="shared" si="169"/>
        <v>0</v>
      </c>
      <c r="J143" s="620">
        <f t="shared" si="169"/>
        <v>0</v>
      </c>
      <c r="K143" s="620">
        <f t="shared" si="169"/>
        <v>0</v>
      </c>
      <c r="L143" s="620">
        <f t="shared" si="169"/>
        <v>0</v>
      </c>
      <c r="M143" s="620">
        <f t="shared" si="169"/>
        <v>0</v>
      </c>
      <c r="N143" s="620">
        <f t="shared" si="169"/>
        <v>0</v>
      </c>
      <c r="O143" s="620">
        <f t="shared" si="169"/>
        <v>0</v>
      </c>
      <c r="P143" s="620">
        <f t="shared" si="169"/>
        <v>0</v>
      </c>
      <c r="Q143" s="620">
        <f t="shared" si="169"/>
        <v>0</v>
      </c>
      <c r="R143" s="620">
        <f t="shared" si="169"/>
        <v>0</v>
      </c>
      <c r="S143" s="620">
        <f t="shared" si="169"/>
        <v>0</v>
      </c>
      <c r="T143" s="620">
        <f t="shared" si="169"/>
        <v>0</v>
      </c>
      <c r="U143" s="620">
        <f t="shared" si="169"/>
        <v>0</v>
      </c>
      <c r="V143" s="620">
        <f t="shared" si="169"/>
        <v>0</v>
      </c>
      <c r="W143" s="620">
        <f t="shared" si="169"/>
        <v>0</v>
      </c>
      <c r="X143" s="620">
        <f t="shared" si="169"/>
        <v>0</v>
      </c>
      <c r="Y143" s="620">
        <f t="shared" si="169"/>
        <v>0</v>
      </c>
      <c r="Z143" s="620">
        <f t="shared" si="169"/>
        <v>0</v>
      </c>
      <c r="AA143" s="620">
        <f t="shared" si="169"/>
        <v>0</v>
      </c>
      <c r="AB143" s="620">
        <f t="shared" si="169"/>
        <v>0</v>
      </c>
      <c r="AC143" s="620">
        <f t="shared" si="169"/>
        <v>0</v>
      </c>
      <c r="AD143" s="620">
        <f t="shared" si="169"/>
        <v>0</v>
      </c>
      <c r="AE143" s="620">
        <f t="shared" si="169"/>
        <v>0</v>
      </c>
      <c r="AF143" s="620">
        <f t="shared" si="169"/>
        <v>0</v>
      </c>
      <c r="AG143" s="620">
        <f t="shared" si="169"/>
        <v>0</v>
      </c>
      <c r="AH143" s="620">
        <f t="shared" si="169"/>
        <v>0</v>
      </c>
      <c r="AI143" s="620">
        <f t="shared" si="169"/>
        <v>0</v>
      </c>
      <c r="AJ143" s="620">
        <f t="shared" si="169"/>
        <v>0</v>
      </c>
      <c r="AK143" s="620">
        <f t="shared" si="169"/>
        <v>0</v>
      </c>
      <c r="AL143" s="620">
        <f t="shared" si="169"/>
        <v>0</v>
      </c>
      <c r="AM143" s="620">
        <f t="shared" si="169"/>
        <v>0</v>
      </c>
      <c r="AN143" s="620">
        <f t="shared" si="169"/>
        <v>0</v>
      </c>
      <c r="AO143" s="620">
        <f t="shared" si="169"/>
        <v>0</v>
      </c>
      <c r="AP143" s="620">
        <f t="shared" si="169"/>
        <v>0</v>
      </c>
      <c r="AQ143" s="620">
        <f t="shared" si="169"/>
        <v>0</v>
      </c>
      <c r="AR143" s="620">
        <f t="shared" si="169"/>
        <v>0</v>
      </c>
      <c r="AS143" s="620">
        <f t="shared" si="169"/>
        <v>0</v>
      </c>
      <c r="AT143" s="620">
        <f t="shared" si="169"/>
        <v>0</v>
      </c>
      <c r="AU143" s="620">
        <f t="shared" si="169"/>
        <v>0</v>
      </c>
      <c r="AV143" s="620">
        <f t="shared" si="169"/>
        <v>0</v>
      </c>
      <c r="AW143" s="620">
        <f t="shared" si="169"/>
        <v>0</v>
      </c>
      <c r="AX143" s="620">
        <f t="shared" si="169"/>
        <v>0</v>
      </c>
      <c r="AY143" s="620">
        <f t="shared" si="169"/>
        <v>0</v>
      </c>
      <c r="AZ143" s="620">
        <f t="shared" si="169"/>
        <v>0</v>
      </c>
      <c r="BA143" s="620">
        <f t="shared" si="169"/>
        <v>0</v>
      </c>
      <c r="BB143" s="58" t="s">
        <v>231</v>
      </c>
      <c r="BC143" s="63"/>
      <c r="BD143" s="621"/>
      <c r="BE143" s="85">
        <v>2016</v>
      </c>
      <c r="BF143" s="622"/>
      <c r="BG143" s="622"/>
    </row>
    <row r="144" spans="1:59" s="630" customFormat="1" ht="21.6" customHeight="1">
      <c r="A144" s="626" t="s">
        <v>83</v>
      </c>
      <c r="B144" s="714"/>
      <c r="C144" s="628"/>
      <c r="D144" s="628"/>
      <c r="E144" s="628"/>
      <c r="F144" s="628"/>
      <c r="G144" s="628"/>
      <c r="H144" s="636"/>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t="s">
        <v>231</v>
      </c>
      <c r="BC144" s="629"/>
      <c r="BD144" s="629"/>
      <c r="BE144" s="606">
        <v>2016</v>
      </c>
      <c r="BF144" s="629"/>
      <c r="BG144" s="629"/>
    </row>
    <row r="145" spans="1:59" s="630" customFormat="1" ht="21.6" customHeight="1">
      <c r="A145" s="626" t="s">
        <v>83</v>
      </c>
      <c r="B145" s="736"/>
      <c r="C145" s="628"/>
      <c r="D145" s="628"/>
      <c r="E145" s="628"/>
      <c r="F145" s="628"/>
      <c r="G145" s="628"/>
      <c r="H145" s="636"/>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21.6" customHeight="1">
      <c r="A146" s="626" t="s">
        <v>83</v>
      </c>
      <c r="B146" s="736"/>
      <c r="C146" s="628"/>
      <c r="D146" s="628"/>
      <c r="E146" s="628"/>
      <c r="F146" s="628"/>
      <c r="G146" s="628"/>
      <c r="H146" s="636"/>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41.4" customHeight="1">
      <c r="A147" s="626" t="s">
        <v>83</v>
      </c>
      <c r="B147" s="736"/>
      <c r="C147" s="628"/>
      <c r="D147" s="628"/>
      <c r="E147" s="628"/>
      <c r="F147" s="636"/>
      <c r="G147" s="628"/>
      <c r="H147" s="628"/>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21.6" customHeight="1">
      <c r="A148" s="626" t="s">
        <v>83</v>
      </c>
      <c r="B148" s="736"/>
      <c r="C148" s="628"/>
      <c r="D148" s="628"/>
      <c r="E148" s="628"/>
      <c r="F148" s="636"/>
      <c r="G148" s="628"/>
      <c r="H148" s="628"/>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21.6" customHeight="1">
      <c r="A149" s="626" t="s">
        <v>83</v>
      </c>
      <c r="B149" s="736"/>
      <c r="C149" s="628"/>
      <c r="D149" s="628"/>
      <c r="E149" s="628"/>
      <c r="F149" s="636"/>
      <c r="G149" s="628"/>
      <c r="H149" s="715"/>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21.6" customHeight="1">
      <c r="A150" s="626" t="s">
        <v>83</v>
      </c>
      <c r="B150" s="736"/>
      <c r="C150" s="628"/>
      <c r="D150" s="628"/>
      <c r="E150" s="628"/>
      <c r="F150" s="636"/>
      <c r="G150" s="628"/>
      <c r="H150" s="715"/>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c r="BC150" s="629"/>
      <c r="BD150" s="629"/>
      <c r="BE150" s="606"/>
      <c r="BF150" s="629"/>
      <c r="BG150" s="629"/>
    </row>
    <row r="151" spans="1:59" s="630" customFormat="1" ht="21.6" customHeight="1">
      <c r="A151" s="626" t="s">
        <v>83</v>
      </c>
      <c r="B151" s="736"/>
      <c r="C151" s="628"/>
      <c r="D151" s="628"/>
      <c r="E151" s="628"/>
      <c r="F151" s="636"/>
      <c r="G151" s="628"/>
      <c r="H151" s="715"/>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c r="BC151" s="629"/>
      <c r="BD151" s="629"/>
      <c r="BE151" s="606"/>
      <c r="BF151" s="629"/>
      <c r="BG151" s="629"/>
    </row>
    <row r="152" spans="1:59" s="630" customFormat="1" ht="21.6" customHeight="1">
      <c r="A152" s="626" t="s">
        <v>83</v>
      </c>
      <c r="B152" s="736"/>
      <c r="C152" s="628"/>
      <c r="D152" s="628"/>
      <c r="E152" s="628"/>
      <c r="F152" s="636"/>
      <c r="G152" s="628"/>
      <c r="H152" s="715"/>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628"/>
      <c r="AJ152" s="628"/>
      <c r="AK152" s="628"/>
      <c r="AL152" s="628"/>
      <c r="AM152" s="628"/>
      <c r="AN152" s="628"/>
      <c r="AO152" s="628"/>
      <c r="AP152" s="628"/>
      <c r="AQ152" s="628"/>
      <c r="AR152" s="628"/>
      <c r="AS152" s="628"/>
      <c r="AT152" s="628"/>
      <c r="AU152" s="628"/>
      <c r="AV152" s="628"/>
      <c r="AW152" s="628"/>
      <c r="AX152" s="628"/>
      <c r="AY152" s="628"/>
      <c r="AZ152" s="628"/>
      <c r="BA152" s="628"/>
      <c r="BB152" s="604"/>
      <c r="BC152" s="629"/>
      <c r="BD152" s="629"/>
      <c r="BE152" s="606"/>
      <c r="BF152" s="629"/>
      <c r="BG152" s="629"/>
    </row>
    <row r="153" spans="1:59" s="630" customFormat="1" ht="30.6" customHeight="1">
      <c r="A153" s="626" t="s">
        <v>83</v>
      </c>
      <c r="B153" s="736"/>
      <c r="C153" s="628"/>
      <c r="D153" s="628"/>
      <c r="E153" s="628"/>
      <c r="F153" s="636"/>
      <c r="G153" s="628"/>
      <c r="H153" s="715"/>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628"/>
      <c r="AJ153" s="628"/>
      <c r="AK153" s="628"/>
      <c r="AL153" s="628"/>
      <c r="AM153" s="628"/>
      <c r="AN153" s="628"/>
      <c r="AO153" s="628"/>
      <c r="AP153" s="628"/>
      <c r="AQ153" s="628"/>
      <c r="AR153" s="628"/>
      <c r="AS153" s="628"/>
      <c r="AT153" s="628"/>
      <c r="AU153" s="628"/>
      <c r="AV153" s="628"/>
      <c r="AW153" s="628"/>
      <c r="AX153" s="628"/>
      <c r="AY153" s="628"/>
      <c r="AZ153" s="628"/>
      <c r="BA153" s="628"/>
      <c r="BB153" s="604"/>
      <c r="BC153" s="629"/>
      <c r="BD153" s="629"/>
      <c r="BE153" s="606"/>
      <c r="BF153" s="629"/>
      <c r="BG153" s="629"/>
    </row>
    <row r="154" spans="1:59" s="630" customFormat="1" ht="21.6" customHeight="1">
      <c r="A154" s="626" t="s">
        <v>83</v>
      </c>
      <c r="B154" s="714"/>
      <c r="C154" s="628"/>
      <c r="D154" s="628"/>
      <c r="E154" s="628"/>
      <c r="F154" s="628"/>
      <c r="G154" s="628"/>
      <c r="H154" s="607"/>
      <c r="I154" s="628"/>
      <c r="J154" s="628"/>
      <c r="K154" s="628"/>
      <c r="L154" s="628"/>
      <c r="M154" s="628"/>
      <c r="N154" s="628"/>
      <c r="O154" s="628"/>
      <c r="P154" s="628"/>
      <c r="Q154" s="628"/>
      <c r="R154" s="628"/>
      <c r="S154" s="628"/>
      <c r="T154" s="628"/>
      <c r="U154" s="628"/>
      <c r="V154" s="628"/>
      <c r="W154" s="628"/>
      <c r="X154" s="628"/>
      <c r="Y154" s="628"/>
      <c r="Z154" s="628"/>
      <c r="AA154" s="628"/>
      <c r="AB154" s="628"/>
      <c r="AC154" s="628"/>
      <c r="AD154" s="628"/>
      <c r="AE154" s="628"/>
      <c r="AF154" s="628"/>
      <c r="AG154" s="628"/>
      <c r="AH154" s="628"/>
      <c r="AI154" s="628"/>
      <c r="AJ154" s="628"/>
      <c r="AK154" s="628"/>
      <c r="AL154" s="628"/>
      <c r="AM154" s="628"/>
      <c r="AN154" s="628"/>
      <c r="AO154" s="628"/>
      <c r="AP154" s="628"/>
      <c r="AQ154" s="628"/>
      <c r="AR154" s="628"/>
      <c r="AS154" s="628"/>
      <c r="AT154" s="628"/>
      <c r="AU154" s="628"/>
      <c r="AV154" s="628"/>
      <c r="AW154" s="628"/>
      <c r="AX154" s="628"/>
      <c r="AY154" s="628"/>
      <c r="AZ154" s="628"/>
      <c r="BA154" s="628"/>
      <c r="BB154" s="604"/>
      <c r="BC154" s="629"/>
      <c r="BD154" s="629"/>
      <c r="BE154" s="606"/>
      <c r="BF154" s="629"/>
      <c r="BG154" s="629"/>
    </row>
    <row r="155" spans="1:59" s="630" customFormat="1" ht="21.6" customHeight="1">
      <c r="A155" s="626" t="s">
        <v>83</v>
      </c>
      <c r="B155" s="716"/>
      <c r="C155" s="628"/>
      <c r="D155" s="628"/>
      <c r="E155" s="628"/>
      <c r="F155" s="628"/>
      <c r="G155" s="628"/>
      <c r="H155" s="607"/>
      <c r="I155" s="628"/>
      <c r="J155" s="628"/>
      <c r="K155" s="628"/>
      <c r="L155" s="628"/>
      <c r="M155" s="628"/>
      <c r="N155" s="628"/>
      <c r="O155" s="628"/>
      <c r="P155" s="628"/>
      <c r="Q155" s="628"/>
      <c r="R155" s="628"/>
      <c r="S155" s="628"/>
      <c r="T155" s="628"/>
      <c r="U155" s="628"/>
      <c r="V155" s="628"/>
      <c r="W155" s="628"/>
      <c r="X155" s="628"/>
      <c r="Y155" s="628"/>
      <c r="Z155" s="628"/>
      <c r="AA155" s="628"/>
      <c r="AB155" s="628"/>
      <c r="AC155" s="628"/>
      <c r="AD155" s="628"/>
      <c r="AE155" s="628"/>
      <c r="AF155" s="628"/>
      <c r="AG155" s="628"/>
      <c r="AH155" s="628"/>
      <c r="AI155" s="628"/>
      <c r="AJ155" s="628"/>
      <c r="AK155" s="628"/>
      <c r="AL155" s="628"/>
      <c r="AM155" s="628"/>
      <c r="AN155" s="628"/>
      <c r="AO155" s="628"/>
      <c r="AP155" s="628"/>
      <c r="AQ155" s="628"/>
      <c r="AR155" s="628"/>
      <c r="AS155" s="628"/>
      <c r="AT155" s="628"/>
      <c r="AU155" s="628"/>
      <c r="AV155" s="628"/>
      <c r="AW155" s="628"/>
      <c r="AX155" s="628"/>
      <c r="AY155" s="628"/>
      <c r="AZ155" s="628"/>
      <c r="BA155" s="628"/>
      <c r="BB155" s="604"/>
      <c r="BC155" s="629"/>
      <c r="BD155" s="629"/>
      <c r="BE155" s="606"/>
      <c r="BF155" s="629"/>
      <c r="BG155" s="629"/>
    </row>
    <row r="156" spans="1:59" s="630" customFormat="1" ht="21.6" customHeight="1">
      <c r="A156" s="626" t="s">
        <v>83</v>
      </c>
      <c r="B156" s="716"/>
      <c r="C156" s="628"/>
      <c r="D156" s="628"/>
      <c r="E156" s="628"/>
      <c r="F156" s="731"/>
      <c r="G156" s="628"/>
      <c r="H156" s="607"/>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c r="BC156" s="629"/>
      <c r="BD156" s="629"/>
      <c r="BE156" s="606"/>
      <c r="BF156" s="629"/>
      <c r="BG156" s="629"/>
    </row>
    <row r="157" spans="1:59" s="630" customFormat="1" ht="21.6" customHeight="1">
      <c r="A157" s="626" t="s">
        <v>83</v>
      </c>
      <c r="B157" s="716"/>
      <c r="C157" s="628"/>
      <c r="D157" s="628"/>
      <c r="E157" s="628"/>
      <c r="F157" s="731"/>
      <c r="G157" s="628"/>
      <c r="H157" s="607"/>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628"/>
      <c r="AJ157" s="628"/>
      <c r="AK157" s="628"/>
      <c r="AL157" s="628"/>
      <c r="AM157" s="628"/>
      <c r="AN157" s="628"/>
      <c r="AO157" s="628"/>
      <c r="AP157" s="628"/>
      <c r="AQ157" s="628"/>
      <c r="AR157" s="628"/>
      <c r="AS157" s="628"/>
      <c r="AT157" s="628"/>
      <c r="AU157" s="628"/>
      <c r="AV157" s="628"/>
      <c r="AW157" s="628"/>
      <c r="AX157" s="628"/>
      <c r="AY157" s="628"/>
      <c r="AZ157" s="628"/>
      <c r="BA157" s="628"/>
      <c r="BB157" s="604"/>
      <c r="BC157" s="629"/>
      <c r="BD157" s="629"/>
      <c r="BE157" s="606"/>
      <c r="BF157" s="629"/>
      <c r="BG157" s="629"/>
    </row>
    <row r="158" spans="1:59" s="630" customFormat="1" ht="21.6" customHeight="1">
      <c r="A158" s="626" t="s">
        <v>83</v>
      </c>
      <c r="B158" s="716"/>
      <c r="C158" s="628"/>
      <c r="D158" s="628"/>
      <c r="E158" s="628"/>
      <c r="F158" s="731"/>
      <c r="G158" s="628"/>
      <c r="H158" s="607"/>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628"/>
      <c r="AJ158" s="628"/>
      <c r="AK158" s="628"/>
      <c r="AL158" s="628"/>
      <c r="AM158" s="628"/>
      <c r="AN158" s="628"/>
      <c r="AO158" s="628"/>
      <c r="AP158" s="628"/>
      <c r="AQ158" s="628"/>
      <c r="AR158" s="628"/>
      <c r="AS158" s="628"/>
      <c r="AT158" s="628"/>
      <c r="AU158" s="628"/>
      <c r="AV158" s="628"/>
      <c r="AW158" s="628"/>
      <c r="AX158" s="628"/>
      <c r="AY158" s="628"/>
      <c r="AZ158" s="628"/>
      <c r="BA158" s="628"/>
      <c r="BB158" s="604"/>
      <c r="BC158" s="629"/>
      <c r="BD158" s="629"/>
      <c r="BE158" s="606"/>
      <c r="BF158" s="629"/>
      <c r="BG158" s="629"/>
    </row>
    <row r="159" spans="1:59" s="630" customFormat="1" ht="21.6" customHeight="1">
      <c r="A159" s="626" t="s">
        <v>83</v>
      </c>
      <c r="B159" s="716"/>
      <c r="C159" s="628"/>
      <c r="D159" s="628"/>
      <c r="E159" s="628"/>
      <c r="F159" s="731"/>
      <c r="G159" s="628"/>
      <c r="H159" s="607"/>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628"/>
      <c r="AJ159" s="628"/>
      <c r="AK159" s="628"/>
      <c r="AL159" s="628"/>
      <c r="AM159" s="628"/>
      <c r="AN159" s="628"/>
      <c r="AO159" s="628"/>
      <c r="AP159" s="628"/>
      <c r="AQ159" s="628"/>
      <c r="AR159" s="628"/>
      <c r="AS159" s="628"/>
      <c r="AT159" s="628"/>
      <c r="AU159" s="628"/>
      <c r="AV159" s="628"/>
      <c r="AW159" s="628"/>
      <c r="AX159" s="628"/>
      <c r="AY159" s="628"/>
      <c r="AZ159" s="628"/>
      <c r="BA159" s="628"/>
      <c r="BB159" s="604"/>
      <c r="BC159" s="629"/>
      <c r="BD159" s="629"/>
      <c r="BE159" s="606"/>
      <c r="BF159" s="629"/>
      <c r="BG159" s="629"/>
    </row>
    <row r="160" spans="1:59" s="630" customFormat="1" ht="21.6" customHeight="1">
      <c r="A160" s="626" t="s">
        <v>83</v>
      </c>
      <c r="B160" s="716"/>
      <c r="C160" s="628"/>
      <c r="D160" s="628"/>
      <c r="E160" s="628"/>
      <c r="F160" s="628"/>
      <c r="G160" s="628"/>
      <c r="H160" s="607"/>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628"/>
      <c r="AJ160" s="628"/>
      <c r="AK160" s="628"/>
      <c r="AL160" s="628"/>
      <c r="AM160" s="628"/>
      <c r="AN160" s="628"/>
      <c r="AO160" s="628"/>
      <c r="AP160" s="628"/>
      <c r="AQ160" s="628"/>
      <c r="AR160" s="628"/>
      <c r="AS160" s="628"/>
      <c r="AT160" s="628"/>
      <c r="AU160" s="628"/>
      <c r="AV160" s="628"/>
      <c r="AW160" s="628"/>
      <c r="AX160" s="628"/>
      <c r="AY160" s="628"/>
      <c r="AZ160" s="628"/>
      <c r="BA160" s="628"/>
      <c r="BB160" s="604"/>
      <c r="BC160" s="629"/>
      <c r="BD160" s="629"/>
      <c r="BE160" s="606"/>
      <c r="BF160" s="629"/>
      <c r="BG160" s="629"/>
    </row>
    <row r="161" spans="1:59" s="630" customFormat="1" ht="21.6" customHeight="1">
      <c r="A161" s="626" t="s">
        <v>83</v>
      </c>
      <c r="B161" s="714"/>
      <c r="C161" s="628"/>
      <c r="D161" s="628"/>
      <c r="E161" s="628"/>
      <c r="F161" s="628"/>
      <c r="G161" s="628"/>
      <c r="H161" s="607"/>
      <c r="I161" s="628"/>
      <c r="J161" s="628"/>
      <c r="K161" s="628"/>
      <c r="L161" s="628"/>
      <c r="M161" s="628"/>
      <c r="N161" s="628"/>
      <c r="O161" s="628"/>
      <c r="P161" s="628"/>
      <c r="Q161" s="628"/>
      <c r="R161" s="628"/>
      <c r="S161" s="628"/>
      <c r="T161" s="628"/>
      <c r="U161" s="628"/>
      <c r="V161" s="628"/>
      <c r="W161" s="628"/>
      <c r="X161" s="628"/>
      <c r="Y161" s="628"/>
      <c r="Z161" s="628"/>
      <c r="AA161" s="628"/>
      <c r="AB161" s="628"/>
      <c r="AC161" s="628"/>
      <c r="AD161" s="628"/>
      <c r="AE161" s="628"/>
      <c r="AF161" s="628"/>
      <c r="AG161" s="628"/>
      <c r="AH161" s="628"/>
      <c r="AI161" s="628"/>
      <c r="AJ161" s="628"/>
      <c r="AK161" s="628"/>
      <c r="AL161" s="628"/>
      <c r="AM161" s="628"/>
      <c r="AN161" s="628"/>
      <c r="AO161" s="628"/>
      <c r="AP161" s="628"/>
      <c r="AQ161" s="628"/>
      <c r="AR161" s="628"/>
      <c r="AS161" s="628"/>
      <c r="AT161" s="628"/>
      <c r="AU161" s="628"/>
      <c r="AV161" s="628"/>
      <c r="AW161" s="628"/>
      <c r="AX161" s="628"/>
      <c r="AY161" s="628"/>
      <c r="AZ161" s="628"/>
      <c r="BA161" s="628"/>
      <c r="BB161" s="604"/>
      <c r="BC161" s="629"/>
      <c r="BD161" s="629"/>
      <c r="BE161" s="606"/>
      <c r="BF161" s="629"/>
      <c r="BG161" s="629"/>
    </row>
    <row r="162" spans="1:59" s="630" customFormat="1" ht="21.6" customHeight="1">
      <c r="A162" s="626" t="s">
        <v>83</v>
      </c>
      <c r="B162" s="716"/>
      <c r="C162" s="628"/>
      <c r="D162" s="628"/>
      <c r="E162" s="628"/>
      <c r="F162" s="628"/>
      <c r="G162" s="628"/>
      <c r="H162" s="607"/>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28"/>
      <c r="AE162" s="628"/>
      <c r="AF162" s="628"/>
      <c r="AG162" s="628"/>
      <c r="AH162" s="628"/>
      <c r="AI162" s="628"/>
      <c r="AJ162" s="628"/>
      <c r="AK162" s="628"/>
      <c r="AL162" s="628"/>
      <c r="AM162" s="628"/>
      <c r="AN162" s="628"/>
      <c r="AO162" s="628"/>
      <c r="AP162" s="628"/>
      <c r="AQ162" s="628"/>
      <c r="AR162" s="628"/>
      <c r="AS162" s="628"/>
      <c r="AT162" s="628"/>
      <c r="AU162" s="628"/>
      <c r="AV162" s="628"/>
      <c r="AW162" s="628"/>
      <c r="AX162" s="628"/>
      <c r="AY162" s="628"/>
      <c r="AZ162" s="628"/>
      <c r="BA162" s="628"/>
      <c r="BB162" s="604"/>
      <c r="BC162" s="629"/>
      <c r="BD162" s="629"/>
      <c r="BE162" s="606"/>
      <c r="BF162" s="629"/>
      <c r="BG162" s="629"/>
    </row>
    <row r="163" spans="1:59" s="630" customFormat="1" ht="21.6" customHeight="1">
      <c r="A163" s="626" t="s">
        <v>83</v>
      </c>
      <c r="B163" s="608"/>
      <c r="C163" s="628"/>
      <c r="D163" s="628"/>
      <c r="E163" s="628"/>
      <c r="F163" s="628"/>
      <c r="G163" s="628"/>
      <c r="H163" s="628"/>
      <c r="I163" s="628"/>
      <c r="J163" s="628"/>
      <c r="K163" s="628"/>
      <c r="L163" s="628"/>
      <c r="M163" s="628"/>
      <c r="N163" s="628"/>
      <c r="O163" s="628"/>
      <c r="P163" s="628"/>
      <c r="Q163" s="628"/>
      <c r="R163" s="628"/>
      <c r="S163" s="628"/>
      <c r="T163" s="628"/>
      <c r="U163" s="628"/>
      <c r="V163" s="628"/>
      <c r="W163" s="628"/>
      <c r="X163" s="628"/>
      <c r="Y163" s="628"/>
      <c r="Z163" s="628"/>
      <c r="AA163" s="628"/>
      <c r="AB163" s="628"/>
      <c r="AC163" s="628"/>
      <c r="AD163" s="628"/>
      <c r="AE163" s="628"/>
      <c r="AF163" s="628"/>
      <c r="AG163" s="628"/>
      <c r="AH163" s="628"/>
      <c r="AI163" s="628"/>
      <c r="AJ163" s="628"/>
      <c r="AK163" s="628"/>
      <c r="AL163" s="628"/>
      <c r="AM163" s="628"/>
      <c r="AN163" s="628"/>
      <c r="AO163" s="628"/>
      <c r="AP163" s="628"/>
      <c r="AQ163" s="628"/>
      <c r="AR163" s="628"/>
      <c r="AS163" s="628"/>
      <c r="AT163" s="628"/>
      <c r="AU163" s="628"/>
      <c r="AV163" s="628"/>
      <c r="AW163" s="628"/>
      <c r="AX163" s="628"/>
      <c r="AY163" s="628"/>
      <c r="AZ163" s="628"/>
      <c r="BA163" s="628"/>
      <c r="BB163" s="604"/>
      <c r="BC163" s="629"/>
      <c r="BD163" s="629"/>
      <c r="BE163" s="606"/>
      <c r="BF163" s="629"/>
      <c r="BG163" s="629"/>
    </row>
    <row r="164" spans="1:59" s="630" customFormat="1" ht="21.6" customHeight="1">
      <c r="A164" s="626" t="s">
        <v>83</v>
      </c>
      <c r="B164" s="608"/>
      <c r="C164" s="628"/>
      <c r="D164" s="628"/>
      <c r="E164" s="628"/>
      <c r="F164" s="628"/>
      <c r="G164" s="628"/>
      <c r="H164" s="628"/>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628"/>
      <c r="AJ164" s="628"/>
      <c r="AK164" s="628"/>
      <c r="AL164" s="628"/>
      <c r="AM164" s="628"/>
      <c r="AN164" s="628"/>
      <c r="AO164" s="628"/>
      <c r="AP164" s="628"/>
      <c r="AQ164" s="628"/>
      <c r="AR164" s="628"/>
      <c r="AS164" s="628"/>
      <c r="AT164" s="628"/>
      <c r="AU164" s="628"/>
      <c r="AV164" s="628"/>
      <c r="AW164" s="628"/>
      <c r="AX164" s="628"/>
      <c r="AY164" s="628"/>
      <c r="AZ164" s="628"/>
      <c r="BA164" s="628"/>
      <c r="BB164" s="604"/>
      <c r="BC164" s="629"/>
      <c r="BD164" s="629"/>
      <c r="BE164" s="606"/>
      <c r="BF164" s="629"/>
      <c r="BG164" s="629"/>
    </row>
    <row r="165" spans="1:59" s="630" customFormat="1" ht="21.6" customHeight="1">
      <c r="A165" s="626" t="s">
        <v>83</v>
      </c>
      <c r="B165" s="608"/>
      <c r="C165" s="628"/>
      <c r="D165" s="628"/>
      <c r="E165" s="628"/>
      <c r="F165" s="628"/>
      <c r="G165" s="628"/>
      <c r="H165" s="628"/>
      <c r="I165" s="628"/>
      <c r="J165" s="628"/>
      <c r="K165" s="628"/>
      <c r="L165" s="628"/>
      <c r="M165" s="628"/>
      <c r="N165" s="628"/>
      <c r="O165" s="628"/>
      <c r="P165" s="628"/>
      <c r="Q165" s="628"/>
      <c r="R165" s="628"/>
      <c r="S165" s="628"/>
      <c r="T165" s="628"/>
      <c r="U165" s="628"/>
      <c r="V165" s="628"/>
      <c r="W165" s="628"/>
      <c r="X165" s="628"/>
      <c r="Y165" s="628"/>
      <c r="Z165" s="628"/>
      <c r="AA165" s="628"/>
      <c r="AB165" s="628"/>
      <c r="AC165" s="628"/>
      <c r="AD165" s="628"/>
      <c r="AE165" s="628"/>
      <c r="AF165" s="628"/>
      <c r="AG165" s="628"/>
      <c r="AH165" s="628"/>
      <c r="AI165" s="628"/>
      <c r="AJ165" s="628"/>
      <c r="AK165" s="628"/>
      <c r="AL165" s="628"/>
      <c r="AM165" s="628"/>
      <c r="AN165" s="628"/>
      <c r="AO165" s="628"/>
      <c r="AP165" s="628"/>
      <c r="AQ165" s="628"/>
      <c r="AR165" s="628"/>
      <c r="AS165" s="628"/>
      <c r="AT165" s="628"/>
      <c r="AU165" s="628"/>
      <c r="AV165" s="628"/>
      <c r="AW165" s="628"/>
      <c r="AX165" s="628"/>
      <c r="AY165" s="628"/>
      <c r="AZ165" s="628"/>
      <c r="BA165" s="628"/>
      <c r="BB165" s="604"/>
      <c r="BC165" s="629"/>
      <c r="BD165" s="629"/>
      <c r="BE165" s="606"/>
      <c r="BF165" s="629"/>
      <c r="BG165" s="629"/>
    </row>
    <row r="166" spans="1:59" s="630" customFormat="1" ht="21.6" customHeight="1">
      <c r="A166" s="626" t="s">
        <v>83</v>
      </c>
      <c r="B166" s="608"/>
      <c r="C166" s="628"/>
      <c r="D166" s="628"/>
      <c r="E166" s="628"/>
      <c r="F166" s="628"/>
      <c r="G166" s="628"/>
      <c r="H166" s="628"/>
      <c r="I166" s="628"/>
      <c r="J166" s="628"/>
      <c r="K166" s="628"/>
      <c r="L166" s="628"/>
      <c r="M166" s="628"/>
      <c r="N166" s="628"/>
      <c r="O166" s="628"/>
      <c r="P166" s="628"/>
      <c r="Q166" s="628"/>
      <c r="R166" s="628"/>
      <c r="S166" s="628"/>
      <c r="T166" s="628"/>
      <c r="U166" s="628"/>
      <c r="V166" s="628"/>
      <c r="W166" s="628"/>
      <c r="X166" s="628"/>
      <c r="Y166" s="628"/>
      <c r="Z166" s="628"/>
      <c r="AA166" s="628"/>
      <c r="AB166" s="628"/>
      <c r="AC166" s="628"/>
      <c r="AD166" s="628"/>
      <c r="AE166" s="628"/>
      <c r="AF166" s="628"/>
      <c r="AG166" s="628"/>
      <c r="AH166" s="628"/>
      <c r="AI166" s="628"/>
      <c r="AJ166" s="628"/>
      <c r="AK166" s="628"/>
      <c r="AL166" s="628"/>
      <c r="AM166" s="628"/>
      <c r="AN166" s="628"/>
      <c r="AO166" s="628"/>
      <c r="AP166" s="628"/>
      <c r="AQ166" s="628"/>
      <c r="AR166" s="628"/>
      <c r="AS166" s="628"/>
      <c r="AT166" s="628"/>
      <c r="AU166" s="628"/>
      <c r="AV166" s="628"/>
      <c r="AW166" s="628"/>
      <c r="AX166" s="628"/>
      <c r="AY166" s="628"/>
      <c r="AZ166" s="628"/>
      <c r="BA166" s="628"/>
      <c r="BB166" s="604"/>
      <c r="BC166" s="629"/>
      <c r="BD166" s="629"/>
      <c r="BE166" s="606"/>
      <c r="BF166" s="629"/>
      <c r="BG166" s="629"/>
    </row>
    <row r="167" spans="1:59" s="630" customFormat="1" ht="22.2" customHeight="1">
      <c r="A167" s="626" t="s">
        <v>83</v>
      </c>
      <c r="B167" s="608"/>
      <c r="C167" s="628"/>
      <c r="D167" s="628"/>
      <c r="E167" s="628"/>
      <c r="F167" s="628"/>
      <c r="G167" s="628"/>
      <c r="H167" s="628"/>
      <c r="I167" s="628"/>
      <c r="J167" s="628"/>
      <c r="K167" s="628"/>
      <c r="L167" s="628"/>
      <c r="M167" s="628"/>
      <c r="N167" s="628"/>
      <c r="O167" s="628"/>
      <c r="P167" s="628"/>
      <c r="Q167" s="628"/>
      <c r="R167" s="628"/>
      <c r="S167" s="628"/>
      <c r="T167" s="628"/>
      <c r="U167" s="628"/>
      <c r="V167" s="628"/>
      <c r="W167" s="628"/>
      <c r="X167" s="628"/>
      <c r="Y167" s="628"/>
      <c r="Z167" s="628"/>
      <c r="AA167" s="628"/>
      <c r="AB167" s="628"/>
      <c r="AC167" s="628"/>
      <c r="AD167" s="628"/>
      <c r="AE167" s="628"/>
      <c r="AF167" s="628"/>
      <c r="AG167" s="628"/>
      <c r="AH167" s="628"/>
      <c r="AI167" s="628"/>
      <c r="AJ167" s="628"/>
      <c r="AK167" s="628"/>
      <c r="AL167" s="628"/>
      <c r="AM167" s="628"/>
      <c r="AN167" s="628"/>
      <c r="AO167" s="628"/>
      <c r="AP167" s="628"/>
      <c r="AQ167" s="628"/>
      <c r="AR167" s="628"/>
      <c r="AS167" s="628"/>
      <c r="AT167" s="628"/>
      <c r="AU167" s="628"/>
      <c r="AV167" s="628"/>
      <c r="AW167" s="628"/>
      <c r="AX167" s="628"/>
      <c r="AY167" s="628"/>
      <c r="AZ167" s="628"/>
      <c r="BA167" s="628"/>
      <c r="BB167" s="604"/>
      <c r="BC167" s="629"/>
      <c r="BD167" s="629"/>
      <c r="BE167" s="606"/>
      <c r="BF167" s="629"/>
      <c r="BG167" s="629"/>
    </row>
    <row r="168" spans="1:59" s="630" customFormat="1" ht="22.2" customHeight="1">
      <c r="A168" s="626" t="s">
        <v>83</v>
      </c>
      <c r="B168" s="608"/>
      <c r="C168" s="628"/>
      <c r="D168" s="628"/>
      <c r="E168" s="628"/>
      <c r="F168" s="628"/>
      <c r="G168" s="628"/>
      <c r="H168" s="628"/>
      <c r="I168" s="628"/>
      <c r="J168" s="628"/>
      <c r="K168" s="628"/>
      <c r="L168" s="628"/>
      <c r="M168" s="628"/>
      <c r="N168" s="628"/>
      <c r="O168" s="628"/>
      <c r="P168" s="628"/>
      <c r="Q168" s="628"/>
      <c r="R168" s="628"/>
      <c r="S168" s="628"/>
      <c r="T168" s="628"/>
      <c r="U168" s="628"/>
      <c r="V168" s="628"/>
      <c r="W168" s="628"/>
      <c r="X168" s="628"/>
      <c r="Y168" s="628"/>
      <c r="Z168" s="628"/>
      <c r="AA168" s="628"/>
      <c r="AB168" s="628"/>
      <c r="AC168" s="628"/>
      <c r="AD168" s="628"/>
      <c r="AE168" s="628"/>
      <c r="AF168" s="628"/>
      <c r="AG168" s="628"/>
      <c r="AH168" s="628"/>
      <c r="AI168" s="628"/>
      <c r="AJ168" s="628"/>
      <c r="AK168" s="628"/>
      <c r="AL168" s="628"/>
      <c r="AM168" s="628"/>
      <c r="AN168" s="628"/>
      <c r="AO168" s="628"/>
      <c r="AP168" s="628"/>
      <c r="AQ168" s="628"/>
      <c r="AR168" s="628"/>
      <c r="AS168" s="628"/>
      <c r="AT168" s="628"/>
      <c r="AU168" s="628"/>
      <c r="AV168" s="628"/>
      <c r="AW168" s="628"/>
      <c r="AX168" s="628"/>
      <c r="AY168" s="628"/>
      <c r="AZ168" s="628"/>
      <c r="BA168" s="628"/>
      <c r="BB168" s="604"/>
      <c r="BC168" s="629"/>
      <c r="BD168" s="629"/>
      <c r="BE168" s="606"/>
      <c r="BF168" s="629"/>
      <c r="BG168" s="629"/>
    </row>
    <row r="169" spans="1:59" s="630" customFormat="1" ht="22.2" customHeight="1">
      <c r="A169" s="626" t="s">
        <v>83</v>
      </c>
      <c r="B169" s="672"/>
      <c r="C169" s="628"/>
      <c r="D169" s="628"/>
      <c r="E169" s="628"/>
      <c r="F169" s="628"/>
      <c r="G169" s="628"/>
      <c r="H169" s="628"/>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c r="AK169" s="628"/>
      <c r="AL169" s="628"/>
      <c r="AM169" s="628"/>
      <c r="AN169" s="628"/>
      <c r="AO169" s="628"/>
      <c r="AP169" s="628"/>
      <c r="AQ169" s="628"/>
      <c r="AR169" s="628"/>
      <c r="AS169" s="628"/>
      <c r="AT169" s="628"/>
      <c r="AU169" s="628"/>
      <c r="AV169" s="628"/>
      <c r="AW169" s="628"/>
      <c r="AX169" s="628"/>
      <c r="AY169" s="628"/>
      <c r="AZ169" s="628"/>
      <c r="BA169" s="628"/>
      <c r="BB169" s="604" t="s">
        <v>231</v>
      </c>
      <c r="BC169" s="629"/>
      <c r="BD169" s="629"/>
      <c r="BE169" s="606">
        <v>2016</v>
      </c>
      <c r="BF169" s="629"/>
      <c r="BG169" s="629"/>
    </row>
    <row r="170" spans="1:59" s="630" customFormat="1" ht="22.2" customHeight="1">
      <c r="A170" s="626" t="s">
        <v>83</v>
      </c>
      <c r="B170" s="672"/>
      <c r="C170" s="628"/>
      <c r="D170" s="628"/>
      <c r="E170" s="628"/>
      <c r="F170" s="628"/>
      <c r="G170" s="628"/>
      <c r="H170" s="628"/>
      <c r="I170" s="628"/>
      <c r="J170" s="628"/>
      <c r="K170" s="628"/>
      <c r="L170" s="628"/>
      <c r="M170" s="628"/>
      <c r="N170" s="628"/>
      <c r="O170" s="628"/>
      <c r="P170" s="628"/>
      <c r="Q170" s="628"/>
      <c r="R170" s="628"/>
      <c r="S170" s="628"/>
      <c r="T170" s="628"/>
      <c r="U170" s="628"/>
      <c r="V170" s="628"/>
      <c r="W170" s="628"/>
      <c r="X170" s="628"/>
      <c r="Y170" s="628"/>
      <c r="Z170" s="628"/>
      <c r="AA170" s="628"/>
      <c r="AB170" s="628"/>
      <c r="AC170" s="628"/>
      <c r="AD170" s="628"/>
      <c r="AE170" s="628"/>
      <c r="AF170" s="628"/>
      <c r="AG170" s="628"/>
      <c r="AH170" s="628"/>
      <c r="AI170" s="628"/>
      <c r="AJ170" s="628"/>
      <c r="AK170" s="628"/>
      <c r="AL170" s="628"/>
      <c r="AM170" s="628"/>
      <c r="AN170" s="628"/>
      <c r="AO170" s="628"/>
      <c r="AP170" s="628"/>
      <c r="AQ170" s="628"/>
      <c r="AR170" s="628"/>
      <c r="AS170" s="628"/>
      <c r="AT170" s="628"/>
      <c r="AU170" s="628"/>
      <c r="AV170" s="628"/>
      <c r="AW170" s="628"/>
      <c r="AX170" s="628"/>
      <c r="AY170" s="628"/>
      <c r="AZ170" s="628"/>
      <c r="BA170" s="628"/>
      <c r="BB170" s="604" t="s">
        <v>231</v>
      </c>
      <c r="BC170" s="629"/>
      <c r="BD170" s="629"/>
      <c r="BE170" s="606">
        <v>2016</v>
      </c>
      <c r="BF170" s="629"/>
      <c r="BG170" s="629"/>
    </row>
    <row r="171" spans="1:59" s="634" customFormat="1" ht="22.2" customHeight="1">
      <c r="A171" s="351" t="s">
        <v>499</v>
      </c>
      <c r="B171" s="151" t="s">
        <v>403</v>
      </c>
      <c r="C171" s="619">
        <f>SUM(C172:C174)</f>
        <v>0</v>
      </c>
      <c r="D171" s="619">
        <f>D172</f>
        <v>0</v>
      </c>
      <c r="E171" s="619">
        <f>E172</f>
        <v>0</v>
      </c>
      <c r="F171" s="619">
        <f t="shared" ref="F171:BA171" si="170">F172</f>
        <v>0</v>
      </c>
      <c r="G171" s="619">
        <f t="shared" si="170"/>
        <v>0</v>
      </c>
      <c r="H171" s="619">
        <f t="shared" si="170"/>
        <v>0</v>
      </c>
      <c r="I171" s="619">
        <f t="shared" si="170"/>
        <v>0</v>
      </c>
      <c r="J171" s="619">
        <f t="shared" si="170"/>
        <v>0</v>
      </c>
      <c r="K171" s="619">
        <f t="shared" si="170"/>
        <v>0</v>
      </c>
      <c r="L171" s="619">
        <f t="shared" si="170"/>
        <v>0</v>
      </c>
      <c r="M171" s="619">
        <f t="shared" si="170"/>
        <v>0</v>
      </c>
      <c r="N171" s="619">
        <f t="shared" si="170"/>
        <v>0</v>
      </c>
      <c r="O171" s="619">
        <f t="shared" si="170"/>
        <v>0</v>
      </c>
      <c r="P171" s="619">
        <f t="shared" si="170"/>
        <v>0</v>
      </c>
      <c r="Q171" s="619">
        <f t="shared" si="170"/>
        <v>0</v>
      </c>
      <c r="R171" s="619">
        <f t="shared" si="170"/>
        <v>0</v>
      </c>
      <c r="S171" s="619">
        <f t="shared" si="170"/>
        <v>0</v>
      </c>
      <c r="T171" s="619">
        <f t="shared" si="170"/>
        <v>0</v>
      </c>
      <c r="U171" s="619">
        <f t="shared" si="170"/>
        <v>0</v>
      </c>
      <c r="V171" s="619">
        <f t="shared" si="170"/>
        <v>0</v>
      </c>
      <c r="W171" s="619">
        <f t="shared" si="170"/>
        <v>0</v>
      </c>
      <c r="X171" s="619">
        <f t="shared" si="170"/>
        <v>0</v>
      </c>
      <c r="Y171" s="619">
        <f t="shared" si="170"/>
        <v>0</v>
      </c>
      <c r="Z171" s="619">
        <f t="shared" si="170"/>
        <v>0</v>
      </c>
      <c r="AA171" s="619">
        <f t="shared" si="170"/>
        <v>0</v>
      </c>
      <c r="AB171" s="619">
        <f t="shared" si="170"/>
        <v>0</v>
      </c>
      <c r="AC171" s="619">
        <f t="shared" si="170"/>
        <v>0</v>
      </c>
      <c r="AD171" s="619">
        <f t="shared" si="170"/>
        <v>0</v>
      </c>
      <c r="AE171" s="619">
        <f t="shared" si="170"/>
        <v>0</v>
      </c>
      <c r="AF171" s="619">
        <f t="shared" si="170"/>
        <v>0</v>
      </c>
      <c r="AG171" s="619">
        <f t="shared" si="170"/>
        <v>0</v>
      </c>
      <c r="AH171" s="619">
        <f t="shared" si="170"/>
        <v>0</v>
      </c>
      <c r="AI171" s="619">
        <f t="shared" si="170"/>
        <v>0</v>
      </c>
      <c r="AJ171" s="619">
        <f t="shared" si="170"/>
        <v>0</v>
      </c>
      <c r="AK171" s="619">
        <f t="shared" si="170"/>
        <v>0</v>
      </c>
      <c r="AL171" s="619">
        <f t="shared" si="170"/>
        <v>0</v>
      </c>
      <c r="AM171" s="619">
        <f t="shared" si="170"/>
        <v>0</v>
      </c>
      <c r="AN171" s="619">
        <f t="shared" si="170"/>
        <v>0</v>
      </c>
      <c r="AO171" s="619">
        <f t="shared" si="170"/>
        <v>0</v>
      </c>
      <c r="AP171" s="619">
        <f t="shared" si="170"/>
        <v>0</v>
      </c>
      <c r="AQ171" s="619">
        <f t="shared" si="170"/>
        <v>0</v>
      </c>
      <c r="AR171" s="619">
        <f t="shared" si="170"/>
        <v>0</v>
      </c>
      <c r="AS171" s="619">
        <f t="shared" si="170"/>
        <v>0</v>
      </c>
      <c r="AT171" s="619">
        <f t="shared" si="170"/>
        <v>0</v>
      </c>
      <c r="AU171" s="619">
        <f t="shared" si="170"/>
        <v>0</v>
      </c>
      <c r="AV171" s="619">
        <f t="shared" si="170"/>
        <v>0</v>
      </c>
      <c r="AW171" s="619">
        <f t="shared" si="170"/>
        <v>0</v>
      </c>
      <c r="AX171" s="619">
        <f t="shared" si="170"/>
        <v>0</v>
      </c>
      <c r="AY171" s="619">
        <f t="shared" si="170"/>
        <v>0</v>
      </c>
      <c r="AZ171" s="619">
        <f t="shared" si="170"/>
        <v>0</v>
      </c>
      <c r="BA171" s="619">
        <f t="shared" si="170"/>
        <v>0</v>
      </c>
      <c r="BB171" s="58" t="s">
        <v>231</v>
      </c>
      <c r="BC171" s="63"/>
      <c r="BD171" s="92"/>
      <c r="BE171" s="85">
        <v>2016</v>
      </c>
      <c r="BF171" s="91"/>
      <c r="BG171" s="91"/>
    </row>
    <row r="172" spans="1:59" s="623" customFormat="1" ht="22.2" customHeight="1">
      <c r="A172" s="346" t="s">
        <v>85</v>
      </c>
      <c r="B172" s="65" t="s">
        <v>481</v>
      </c>
      <c r="C172" s="620"/>
      <c r="D172" s="620">
        <f>SUM(E172:BA172)</f>
        <v>0</v>
      </c>
      <c r="E172" s="620">
        <f>SUM(E173:E174)</f>
        <v>0</v>
      </c>
      <c r="F172" s="620">
        <f t="shared" ref="F172:BA172" si="171">SUM(F173:F174)</f>
        <v>0</v>
      </c>
      <c r="G172" s="620">
        <f t="shared" si="171"/>
        <v>0</v>
      </c>
      <c r="H172" s="620">
        <f t="shared" si="171"/>
        <v>0</v>
      </c>
      <c r="I172" s="620">
        <f t="shared" si="171"/>
        <v>0</v>
      </c>
      <c r="J172" s="620">
        <f t="shared" si="171"/>
        <v>0</v>
      </c>
      <c r="K172" s="620">
        <f t="shared" si="171"/>
        <v>0</v>
      </c>
      <c r="L172" s="620">
        <f t="shared" si="171"/>
        <v>0</v>
      </c>
      <c r="M172" s="620">
        <f t="shared" si="171"/>
        <v>0</v>
      </c>
      <c r="N172" s="620">
        <f t="shared" si="171"/>
        <v>0</v>
      </c>
      <c r="O172" s="620">
        <f t="shared" si="171"/>
        <v>0</v>
      </c>
      <c r="P172" s="620">
        <f t="shared" si="171"/>
        <v>0</v>
      </c>
      <c r="Q172" s="620">
        <f t="shared" si="171"/>
        <v>0</v>
      </c>
      <c r="R172" s="620">
        <f t="shared" si="171"/>
        <v>0</v>
      </c>
      <c r="S172" s="620">
        <f t="shared" si="171"/>
        <v>0</v>
      </c>
      <c r="T172" s="620">
        <f t="shared" si="171"/>
        <v>0</v>
      </c>
      <c r="U172" s="620">
        <f t="shared" si="171"/>
        <v>0</v>
      </c>
      <c r="V172" s="620">
        <f t="shared" si="171"/>
        <v>0</v>
      </c>
      <c r="W172" s="620">
        <f t="shared" si="171"/>
        <v>0</v>
      </c>
      <c r="X172" s="620">
        <f t="shared" si="171"/>
        <v>0</v>
      </c>
      <c r="Y172" s="620">
        <f t="shared" si="171"/>
        <v>0</v>
      </c>
      <c r="Z172" s="620">
        <f t="shared" si="171"/>
        <v>0</v>
      </c>
      <c r="AA172" s="620">
        <f t="shared" si="171"/>
        <v>0</v>
      </c>
      <c r="AB172" s="620">
        <f t="shared" si="171"/>
        <v>0</v>
      </c>
      <c r="AC172" s="620">
        <f t="shared" si="171"/>
        <v>0</v>
      </c>
      <c r="AD172" s="620">
        <f t="shared" si="171"/>
        <v>0</v>
      </c>
      <c r="AE172" s="620">
        <f t="shared" si="171"/>
        <v>0</v>
      </c>
      <c r="AF172" s="620">
        <f t="shared" si="171"/>
        <v>0</v>
      </c>
      <c r="AG172" s="620">
        <f t="shared" si="171"/>
        <v>0</v>
      </c>
      <c r="AH172" s="620">
        <f t="shared" si="171"/>
        <v>0</v>
      </c>
      <c r="AI172" s="620">
        <f t="shared" si="171"/>
        <v>0</v>
      </c>
      <c r="AJ172" s="620">
        <f t="shared" si="171"/>
        <v>0</v>
      </c>
      <c r="AK172" s="620">
        <f t="shared" si="171"/>
        <v>0</v>
      </c>
      <c r="AL172" s="620">
        <f t="shared" si="171"/>
        <v>0</v>
      </c>
      <c r="AM172" s="620">
        <f t="shared" si="171"/>
        <v>0</v>
      </c>
      <c r="AN172" s="620">
        <f t="shared" si="171"/>
        <v>0</v>
      </c>
      <c r="AO172" s="620">
        <f t="shared" si="171"/>
        <v>0</v>
      </c>
      <c r="AP172" s="620">
        <f t="shared" si="171"/>
        <v>0</v>
      </c>
      <c r="AQ172" s="620">
        <f t="shared" si="171"/>
        <v>0</v>
      </c>
      <c r="AR172" s="620">
        <f t="shared" si="171"/>
        <v>0</v>
      </c>
      <c r="AS172" s="620">
        <f t="shared" si="171"/>
        <v>0</v>
      </c>
      <c r="AT172" s="620">
        <f t="shared" si="171"/>
        <v>0</v>
      </c>
      <c r="AU172" s="620">
        <f t="shared" si="171"/>
        <v>0</v>
      </c>
      <c r="AV172" s="620">
        <f t="shared" si="171"/>
        <v>0</v>
      </c>
      <c r="AW172" s="620">
        <f t="shared" si="171"/>
        <v>0</v>
      </c>
      <c r="AX172" s="620">
        <f t="shared" si="171"/>
        <v>0</v>
      </c>
      <c r="AY172" s="620">
        <f t="shared" si="171"/>
        <v>0</v>
      </c>
      <c r="AZ172" s="620">
        <f t="shared" si="171"/>
        <v>0</v>
      </c>
      <c r="BA172" s="620">
        <f t="shared" si="171"/>
        <v>0</v>
      </c>
      <c r="BB172" s="58" t="s">
        <v>231</v>
      </c>
      <c r="BC172" s="63"/>
      <c r="BD172" s="621"/>
      <c r="BE172" s="85">
        <v>2016</v>
      </c>
      <c r="BF172" s="622"/>
      <c r="BG172" s="622"/>
    </row>
    <row r="173" spans="1:59" s="638" customFormat="1" ht="22.2" customHeight="1">
      <c r="A173" s="626" t="s">
        <v>85</v>
      </c>
      <c r="B173" s="684"/>
      <c r="C173" s="635"/>
      <c r="D173" s="635"/>
      <c r="E173" s="635"/>
      <c r="F173" s="635"/>
      <c r="G173" s="635"/>
      <c r="H173" s="635"/>
      <c r="I173" s="628"/>
      <c r="J173" s="628"/>
      <c r="K173" s="628"/>
      <c r="L173" s="628"/>
      <c r="M173" s="628"/>
      <c r="N173" s="628"/>
      <c r="O173" s="628"/>
      <c r="P173" s="635"/>
      <c r="Q173" s="628"/>
      <c r="R173" s="628"/>
      <c r="S173" s="628"/>
      <c r="T173" s="628"/>
      <c r="U173" s="635"/>
      <c r="V173" s="628"/>
      <c r="W173" s="628"/>
      <c r="X173" s="628"/>
      <c r="Y173" s="635"/>
      <c r="Z173" s="628"/>
      <c r="AA173" s="628"/>
      <c r="AB173" s="628"/>
      <c r="AC173" s="628"/>
      <c r="AD173" s="628"/>
      <c r="AE173" s="628"/>
      <c r="AF173" s="628"/>
      <c r="AG173" s="628"/>
      <c r="AH173" s="628"/>
      <c r="AI173" s="628"/>
      <c r="AJ173" s="628"/>
      <c r="AK173" s="628"/>
      <c r="AL173" s="628"/>
      <c r="AM173" s="628"/>
      <c r="AN173" s="628"/>
      <c r="AO173" s="628"/>
      <c r="AP173" s="628"/>
      <c r="AQ173" s="628"/>
      <c r="AR173" s="628"/>
      <c r="AS173" s="635"/>
      <c r="AT173" s="635"/>
      <c r="AU173" s="628"/>
      <c r="AV173" s="628"/>
      <c r="AW173" s="628"/>
      <c r="AX173" s="628"/>
      <c r="AY173" s="628"/>
      <c r="AZ173" s="628"/>
      <c r="BA173" s="628"/>
      <c r="BB173" s="604" t="s">
        <v>231</v>
      </c>
      <c r="BC173" s="629"/>
      <c r="BD173" s="70"/>
      <c r="BE173" s="606">
        <v>2016</v>
      </c>
      <c r="BF173" s="637"/>
      <c r="BG173" s="637"/>
    </row>
    <row r="174" spans="1:59" s="630" customFormat="1" ht="22.2" customHeight="1">
      <c r="A174" s="626" t="s">
        <v>85</v>
      </c>
      <c r="B174" s="672"/>
      <c r="C174" s="628"/>
      <c r="D174" s="628"/>
      <c r="E174" s="628"/>
      <c r="F174" s="628"/>
      <c r="G174" s="628"/>
      <c r="H174" s="628"/>
      <c r="I174" s="628"/>
      <c r="J174" s="628"/>
      <c r="K174" s="628"/>
      <c r="L174" s="628"/>
      <c r="M174" s="628"/>
      <c r="N174" s="628"/>
      <c r="O174" s="628"/>
      <c r="P174" s="628"/>
      <c r="Q174" s="628"/>
      <c r="R174" s="628"/>
      <c r="S174" s="628"/>
      <c r="T174" s="628"/>
      <c r="U174" s="628"/>
      <c r="V174" s="628"/>
      <c r="W174" s="628"/>
      <c r="X174" s="628"/>
      <c r="Y174" s="628"/>
      <c r="Z174" s="628"/>
      <c r="AA174" s="628"/>
      <c r="AB174" s="628"/>
      <c r="AC174" s="628"/>
      <c r="AD174" s="628"/>
      <c r="AE174" s="628"/>
      <c r="AF174" s="628"/>
      <c r="AG174" s="628"/>
      <c r="AH174" s="628"/>
      <c r="AI174" s="628"/>
      <c r="AJ174" s="628"/>
      <c r="AK174" s="628"/>
      <c r="AL174" s="628"/>
      <c r="AM174" s="628"/>
      <c r="AN174" s="628"/>
      <c r="AO174" s="628"/>
      <c r="AP174" s="628"/>
      <c r="AQ174" s="628"/>
      <c r="AR174" s="628"/>
      <c r="AS174" s="628"/>
      <c r="AT174" s="628"/>
      <c r="AU174" s="628"/>
      <c r="AV174" s="628"/>
      <c r="AW174" s="628"/>
      <c r="AX174" s="628"/>
      <c r="AY174" s="628"/>
      <c r="AZ174" s="628"/>
      <c r="BA174" s="628"/>
      <c r="BB174" s="604" t="s">
        <v>231</v>
      </c>
      <c r="BC174" s="629"/>
      <c r="BD174" s="629"/>
      <c r="BE174" s="606">
        <v>2016</v>
      </c>
      <c r="BF174" s="629"/>
      <c r="BG174" s="629"/>
    </row>
    <row r="175" spans="1:59" s="634" customFormat="1" ht="22.2" customHeight="1">
      <c r="A175" s="351" t="s">
        <v>494</v>
      </c>
      <c r="B175" s="151" t="s">
        <v>681</v>
      </c>
      <c r="C175" s="619">
        <f>SUM(C176:C178)</f>
        <v>0</v>
      </c>
      <c r="D175" s="619">
        <f>D176</f>
        <v>0</v>
      </c>
      <c r="E175" s="619">
        <f>E176</f>
        <v>0</v>
      </c>
      <c r="F175" s="619">
        <f>F176</f>
        <v>0</v>
      </c>
      <c r="G175" s="619">
        <f t="shared" ref="G175:BA175" si="172">G176</f>
        <v>0</v>
      </c>
      <c r="H175" s="619">
        <f t="shared" si="172"/>
        <v>0</v>
      </c>
      <c r="I175" s="619">
        <f t="shared" si="172"/>
        <v>0</v>
      </c>
      <c r="J175" s="619">
        <f t="shared" si="172"/>
        <v>0</v>
      </c>
      <c r="K175" s="619">
        <f t="shared" si="172"/>
        <v>0</v>
      </c>
      <c r="L175" s="619">
        <f t="shared" si="172"/>
        <v>0</v>
      </c>
      <c r="M175" s="619">
        <f t="shared" si="172"/>
        <v>0</v>
      </c>
      <c r="N175" s="619">
        <f t="shared" si="172"/>
        <v>0</v>
      </c>
      <c r="O175" s="619">
        <f t="shared" si="172"/>
        <v>0</v>
      </c>
      <c r="P175" s="619">
        <f t="shared" si="172"/>
        <v>0</v>
      </c>
      <c r="Q175" s="619">
        <f t="shared" si="172"/>
        <v>0</v>
      </c>
      <c r="R175" s="619">
        <f t="shared" si="172"/>
        <v>0</v>
      </c>
      <c r="S175" s="619">
        <f t="shared" si="172"/>
        <v>0</v>
      </c>
      <c r="T175" s="619">
        <f t="shared" si="172"/>
        <v>0</v>
      </c>
      <c r="U175" s="619">
        <f t="shared" si="172"/>
        <v>0</v>
      </c>
      <c r="V175" s="619">
        <f t="shared" si="172"/>
        <v>0</v>
      </c>
      <c r="W175" s="619">
        <f t="shared" si="172"/>
        <v>0</v>
      </c>
      <c r="X175" s="619">
        <f t="shared" si="172"/>
        <v>0</v>
      </c>
      <c r="Y175" s="619">
        <f t="shared" si="172"/>
        <v>0</v>
      </c>
      <c r="Z175" s="619">
        <f t="shared" si="172"/>
        <v>0</v>
      </c>
      <c r="AA175" s="619">
        <f t="shared" si="172"/>
        <v>0</v>
      </c>
      <c r="AB175" s="619">
        <f t="shared" si="172"/>
        <v>0</v>
      </c>
      <c r="AC175" s="619">
        <f t="shared" si="172"/>
        <v>0</v>
      </c>
      <c r="AD175" s="619">
        <f t="shared" si="172"/>
        <v>0</v>
      </c>
      <c r="AE175" s="619">
        <f t="shared" si="172"/>
        <v>0</v>
      </c>
      <c r="AF175" s="619">
        <f t="shared" si="172"/>
        <v>0</v>
      </c>
      <c r="AG175" s="619">
        <f t="shared" si="172"/>
        <v>0</v>
      </c>
      <c r="AH175" s="619">
        <f t="shared" si="172"/>
        <v>0</v>
      </c>
      <c r="AI175" s="619">
        <f t="shared" si="172"/>
        <v>0</v>
      </c>
      <c r="AJ175" s="619">
        <f t="shared" si="172"/>
        <v>0</v>
      </c>
      <c r="AK175" s="619">
        <f t="shared" si="172"/>
        <v>0</v>
      </c>
      <c r="AL175" s="619">
        <f t="shared" si="172"/>
        <v>0</v>
      </c>
      <c r="AM175" s="619">
        <f t="shared" si="172"/>
        <v>0</v>
      </c>
      <c r="AN175" s="619">
        <f t="shared" si="172"/>
        <v>0</v>
      </c>
      <c r="AO175" s="619">
        <f t="shared" si="172"/>
        <v>0</v>
      </c>
      <c r="AP175" s="619">
        <f t="shared" si="172"/>
        <v>0</v>
      </c>
      <c r="AQ175" s="619">
        <f t="shared" si="172"/>
        <v>0</v>
      </c>
      <c r="AR175" s="619">
        <f t="shared" si="172"/>
        <v>0</v>
      </c>
      <c r="AS175" s="619">
        <f t="shared" si="172"/>
        <v>0</v>
      </c>
      <c r="AT175" s="619">
        <f t="shared" si="172"/>
        <v>0</v>
      </c>
      <c r="AU175" s="619">
        <f t="shared" si="172"/>
        <v>0</v>
      </c>
      <c r="AV175" s="619">
        <f t="shared" si="172"/>
        <v>0</v>
      </c>
      <c r="AW175" s="619">
        <f t="shared" si="172"/>
        <v>0</v>
      </c>
      <c r="AX175" s="619">
        <f t="shared" si="172"/>
        <v>0</v>
      </c>
      <c r="AY175" s="619">
        <f t="shared" si="172"/>
        <v>0</v>
      </c>
      <c r="AZ175" s="619">
        <f t="shared" si="172"/>
        <v>0</v>
      </c>
      <c r="BA175" s="619">
        <f t="shared" si="172"/>
        <v>0</v>
      </c>
      <c r="BB175" s="58" t="s">
        <v>231</v>
      </c>
      <c r="BC175" s="63"/>
      <c r="BD175" s="92"/>
      <c r="BE175" s="85">
        <v>2016</v>
      </c>
      <c r="BF175" s="91"/>
      <c r="BG175" s="91"/>
    </row>
    <row r="176" spans="1:59" s="623" customFormat="1" ht="22.2" customHeight="1">
      <c r="A176" s="346" t="s">
        <v>71</v>
      </c>
      <c r="B176" s="65" t="s">
        <v>481</v>
      </c>
      <c r="C176" s="620"/>
      <c r="D176" s="620">
        <f>SUM(E176:BA176)</f>
        <v>0</v>
      </c>
      <c r="E176" s="620">
        <f>SUM(E177:E178)</f>
        <v>0</v>
      </c>
      <c r="F176" s="620">
        <f t="shared" ref="F176:BA176" si="173">SUM(F177:F178)</f>
        <v>0</v>
      </c>
      <c r="G176" s="620">
        <f t="shared" si="173"/>
        <v>0</v>
      </c>
      <c r="H176" s="620">
        <f t="shared" si="173"/>
        <v>0</v>
      </c>
      <c r="I176" s="620">
        <f t="shared" si="173"/>
        <v>0</v>
      </c>
      <c r="J176" s="620">
        <f t="shared" si="173"/>
        <v>0</v>
      </c>
      <c r="K176" s="620">
        <f t="shared" si="173"/>
        <v>0</v>
      </c>
      <c r="L176" s="620">
        <f t="shared" si="173"/>
        <v>0</v>
      </c>
      <c r="M176" s="620">
        <f t="shared" si="173"/>
        <v>0</v>
      </c>
      <c r="N176" s="620">
        <f t="shared" si="173"/>
        <v>0</v>
      </c>
      <c r="O176" s="620">
        <f t="shared" si="173"/>
        <v>0</v>
      </c>
      <c r="P176" s="620">
        <f t="shared" si="173"/>
        <v>0</v>
      </c>
      <c r="Q176" s="620">
        <f t="shared" si="173"/>
        <v>0</v>
      </c>
      <c r="R176" s="620">
        <f t="shared" si="173"/>
        <v>0</v>
      </c>
      <c r="S176" s="620">
        <f t="shared" si="173"/>
        <v>0</v>
      </c>
      <c r="T176" s="620">
        <f t="shared" si="173"/>
        <v>0</v>
      </c>
      <c r="U176" s="620">
        <f t="shared" si="173"/>
        <v>0</v>
      </c>
      <c r="V176" s="620">
        <f t="shared" si="173"/>
        <v>0</v>
      </c>
      <c r="W176" s="620">
        <f t="shared" si="173"/>
        <v>0</v>
      </c>
      <c r="X176" s="620">
        <f t="shared" si="173"/>
        <v>0</v>
      </c>
      <c r="Y176" s="620">
        <f t="shared" si="173"/>
        <v>0</v>
      </c>
      <c r="Z176" s="620">
        <f t="shared" si="173"/>
        <v>0</v>
      </c>
      <c r="AA176" s="620">
        <f t="shared" si="173"/>
        <v>0</v>
      </c>
      <c r="AB176" s="620">
        <f t="shared" si="173"/>
        <v>0</v>
      </c>
      <c r="AC176" s="620">
        <f t="shared" si="173"/>
        <v>0</v>
      </c>
      <c r="AD176" s="620">
        <f t="shared" si="173"/>
        <v>0</v>
      </c>
      <c r="AE176" s="620">
        <f t="shared" si="173"/>
        <v>0</v>
      </c>
      <c r="AF176" s="620">
        <f t="shared" si="173"/>
        <v>0</v>
      </c>
      <c r="AG176" s="620">
        <f t="shared" si="173"/>
        <v>0</v>
      </c>
      <c r="AH176" s="620">
        <f t="shared" si="173"/>
        <v>0</v>
      </c>
      <c r="AI176" s="620">
        <f t="shared" si="173"/>
        <v>0</v>
      </c>
      <c r="AJ176" s="620">
        <f t="shared" si="173"/>
        <v>0</v>
      </c>
      <c r="AK176" s="620">
        <f t="shared" si="173"/>
        <v>0</v>
      </c>
      <c r="AL176" s="620">
        <f t="shared" si="173"/>
        <v>0</v>
      </c>
      <c r="AM176" s="620">
        <f t="shared" si="173"/>
        <v>0</v>
      </c>
      <c r="AN176" s="620">
        <f t="shared" si="173"/>
        <v>0</v>
      </c>
      <c r="AO176" s="620">
        <f t="shared" si="173"/>
        <v>0</v>
      </c>
      <c r="AP176" s="620">
        <f t="shared" si="173"/>
        <v>0</v>
      </c>
      <c r="AQ176" s="620">
        <f t="shared" si="173"/>
        <v>0</v>
      </c>
      <c r="AR176" s="620">
        <f t="shared" si="173"/>
        <v>0</v>
      </c>
      <c r="AS176" s="620">
        <f t="shared" si="173"/>
        <v>0</v>
      </c>
      <c r="AT176" s="620">
        <f t="shared" si="173"/>
        <v>0</v>
      </c>
      <c r="AU176" s="620">
        <f t="shared" si="173"/>
        <v>0</v>
      </c>
      <c r="AV176" s="620">
        <f t="shared" si="173"/>
        <v>0</v>
      </c>
      <c r="AW176" s="620">
        <f t="shared" si="173"/>
        <v>0</v>
      </c>
      <c r="AX176" s="620">
        <f t="shared" si="173"/>
        <v>0</v>
      </c>
      <c r="AY176" s="620">
        <f t="shared" si="173"/>
        <v>0</v>
      </c>
      <c r="AZ176" s="620">
        <f t="shared" si="173"/>
        <v>0</v>
      </c>
      <c r="BA176" s="620">
        <f t="shared" si="173"/>
        <v>0</v>
      </c>
      <c r="BB176" s="58" t="s">
        <v>231</v>
      </c>
      <c r="BC176" s="63"/>
      <c r="BD176" s="621"/>
      <c r="BE176" s="85">
        <v>2016</v>
      </c>
      <c r="BF176" s="622"/>
      <c r="BG176" s="622"/>
    </row>
    <row r="177" spans="1:59" s="630" customFormat="1" ht="22.2" customHeight="1">
      <c r="A177" s="626" t="s">
        <v>71</v>
      </c>
      <c r="B177" s="608"/>
      <c r="C177" s="628"/>
      <c r="D177" s="628"/>
      <c r="E177" s="628"/>
      <c r="F177" s="628"/>
      <c r="G177" s="628"/>
      <c r="H177" s="628"/>
      <c r="I177" s="628"/>
      <c r="J177" s="628"/>
      <c r="K177" s="628"/>
      <c r="L177" s="628"/>
      <c r="M177" s="628"/>
      <c r="N177" s="628"/>
      <c r="O177" s="628"/>
      <c r="P177" s="628"/>
      <c r="Q177" s="628"/>
      <c r="R177" s="628"/>
      <c r="S177" s="628"/>
      <c r="T177" s="628"/>
      <c r="U177" s="628"/>
      <c r="V177" s="628"/>
      <c r="W177" s="628"/>
      <c r="X177" s="628"/>
      <c r="Y177" s="628"/>
      <c r="Z177" s="628"/>
      <c r="AA177" s="628"/>
      <c r="AB177" s="628"/>
      <c r="AC177" s="628"/>
      <c r="AD177" s="628"/>
      <c r="AE177" s="628"/>
      <c r="AF177" s="628"/>
      <c r="AG177" s="628"/>
      <c r="AH177" s="628"/>
      <c r="AI177" s="628"/>
      <c r="AJ177" s="628"/>
      <c r="AK177" s="628"/>
      <c r="AL177" s="628"/>
      <c r="AM177" s="628"/>
      <c r="AN177" s="628"/>
      <c r="AO177" s="628"/>
      <c r="AP177" s="628"/>
      <c r="AQ177" s="628"/>
      <c r="AR177" s="628"/>
      <c r="AS177" s="628"/>
      <c r="AT177" s="628"/>
      <c r="AU177" s="628"/>
      <c r="AV177" s="628"/>
      <c r="AW177" s="628"/>
      <c r="AX177" s="628"/>
      <c r="AY177" s="628"/>
      <c r="AZ177" s="628"/>
      <c r="BA177" s="628"/>
      <c r="BB177" s="604" t="s">
        <v>231</v>
      </c>
      <c r="BC177" s="629"/>
      <c r="BD177" s="629"/>
      <c r="BE177" s="606">
        <v>2016</v>
      </c>
      <c r="BF177" s="629"/>
      <c r="BG177" s="629"/>
    </row>
    <row r="178" spans="1:59" s="630" customFormat="1" ht="22.2" customHeight="1">
      <c r="A178" s="626" t="s">
        <v>71</v>
      </c>
      <c r="B178" s="672"/>
      <c r="C178" s="628"/>
      <c r="D178" s="628"/>
      <c r="E178" s="628"/>
      <c r="F178" s="628"/>
      <c r="G178" s="628"/>
      <c r="H178" s="628"/>
      <c r="I178" s="628"/>
      <c r="J178" s="628"/>
      <c r="K178" s="628"/>
      <c r="L178" s="628"/>
      <c r="M178" s="628"/>
      <c r="N178" s="628"/>
      <c r="O178" s="628"/>
      <c r="P178" s="628"/>
      <c r="Q178" s="628"/>
      <c r="R178" s="628"/>
      <c r="S178" s="628"/>
      <c r="T178" s="628"/>
      <c r="U178" s="628"/>
      <c r="V178" s="628"/>
      <c r="W178" s="628"/>
      <c r="X178" s="628"/>
      <c r="Y178" s="628"/>
      <c r="Z178" s="628"/>
      <c r="AA178" s="628"/>
      <c r="AB178" s="628"/>
      <c r="AC178" s="628"/>
      <c r="AD178" s="628"/>
      <c r="AE178" s="628"/>
      <c r="AF178" s="628"/>
      <c r="AG178" s="628"/>
      <c r="AH178" s="628"/>
      <c r="AI178" s="628"/>
      <c r="AJ178" s="628"/>
      <c r="AK178" s="628"/>
      <c r="AL178" s="628"/>
      <c r="AM178" s="628"/>
      <c r="AN178" s="628"/>
      <c r="AO178" s="628"/>
      <c r="AP178" s="628"/>
      <c r="AQ178" s="628"/>
      <c r="AR178" s="628"/>
      <c r="AS178" s="628"/>
      <c r="AT178" s="628"/>
      <c r="AU178" s="628"/>
      <c r="AV178" s="628"/>
      <c r="AW178" s="628"/>
      <c r="AX178" s="628"/>
      <c r="AY178" s="628"/>
      <c r="AZ178" s="628"/>
      <c r="BA178" s="628"/>
      <c r="BB178" s="604" t="s">
        <v>231</v>
      </c>
      <c r="BC178" s="629"/>
      <c r="BD178" s="629"/>
      <c r="BE178" s="606">
        <v>2016</v>
      </c>
      <c r="BF178" s="629"/>
      <c r="BG178" s="629"/>
    </row>
    <row r="179" spans="1:59" s="613" customFormat="1" ht="22.2" customHeight="1">
      <c r="A179" s="346" t="s">
        <v>73</v>
      </c>
      <c r="B179" s="639" t="s">
        <v>682</v>
      </c>
      <c r="C179" s="611">
        <f>SUM(C180:C182)</f>
        <v>0</v>
      </c>
      <c r="D179" s="611">
        <f>D180</f>
        <v>0</v>
      </c>
      <c r="E179" s="611">
        <f>E180</f>
        <v>0</v>
      </c>
      <c r="F179" s="611">
        <f t="shared" ref="F179:BA179" si="174">F180</f>
        <v>0</v>
      </c>
      <c r="G179" s="611">
        <f t="shared" si="174"/>
        <v>0</v>
      </c>
      <c r="H179" s="611">
        <f t="shared" si="174"/>
        <v>0</v>
      </c>
      <c r="I179" s="611">
        <f t="shared" si="174"/>
        <v>0</v>
      </c>
      <c r="J179" s="611">
        <f t="shared" si="174"/>
        <v>0</v>
      </c>
      <c r="K179" s="611">
        <f t="shared" si="174"/>
        <v>0</v>
      </c>
      <c r="L179" s="611">
        <f t="shared" si="174"/>
        <v>0</v>
      </c>
      <c r="M179" s="611">
        <f t="shared" si="174"/>
        <v>0</v>
      </c>
      <c r="N179" s="611">
        <f t="shared" si="174"/>
        <v>0</v>
      </c>
      <c r="O179" s="611">
        <f t="shared" si="174"/>
        <v>0</v>
      </c>
      <c r="P179" s="611">
        <f t="shared" si="174"/>
        <v>0</v>
      </c>
      <c r="Q179" s="611">
        <f t="shared" si="174"/>
        <v>0</v>
      </c>
      <c r="R179" s="611">
        <f t="shared" si="174"/>
        <v>0</v>
      </c>
      <c r="S179" s="611">
        <f t="shared" si="174"/>
        <v>0</v>
      </c>
      <c r="T179" s="611">
        <f t="shared" si="174"/>
        <v>0</v>
      </c>
      <c r="U179" s="611">
        <f t="shared" si="174"/>
        <v>0</v>
      </c>
      <c r="V179" s="611">
        <f t="shared" si="174"/>
        <v>0</v>
      </c>
      <c r="W179" s="611">
        <f t="shared" si="174"/>
        <v>0</v>
      </c>
      <c r="X179" s="611">
        <f t="shared" si="174"/>
        <v>0</v>
      </c>
      <c r="Y179" s="611">
        <f t="shared" si="174"/>
        <v>0</v>
      </c>
      <c r="Z179" s="611">
        <f t="shared" si="174"/>
        <v>0</v>
      </c>
      <c r="AA179" s="611">
        <f t="shared" si="174"/>
        <v>0</v>
      </c>
      <c r="AB179" s="611">
        <f t="shared" si="174"/>
        <v>0</v>
      </c>
      <c r="AC179" s="611">
        <f t="shared" si="174"/>
        <v>0</v>
      </c>
      <c r="AD179" s="611">
        <f t="shared" si="174"/>
        <v>0</v>
      </c>
      <c r="AE179" s="611">
        <f t="shared" si="174"/>
        <v>0</v>
      </c>
      <c r="AF179" s="611">
        <f t="shared" si="174"/>
        <v>0</v>
      </c>
      <c r="AG179" s="611">
        <f t="shared" si="174"/>
        <v>0</v>
      </c>
      <c r="AH179" s="611">
        <f t="shared" si="174"/>
        <v>0</v>
      </c>
      <c r="AI179" s="611">
        <f t="shared" si="174"/>
        <v>0</v>
      </c>
      <c r="AJ179" s="611">
        <f t="shared" si="174"/>
        <v>0</v>
      </c>
      <c r="AK179" s="611">
        <f t="shared" si="174"/>
        <v>0</v>
      </c>
      <c r="AL179" s="611">
        <f t="shared" si="174"/>
        <v>0</v>
      </c>
      <c r="AM179" s="611">
        <f t="shared" si="174"/>
        <v>0</v>
      </c>
      <c r="AN179" s="611">
        <f t="shared" si="174"/>
        <v>0</v>
      </c>
      <c r="AO179" s="611">
        <f t="shared" si="174"/>
        <v>0</v>
      </c>
      <c r="AP179" s="611">
        <f t="shared" si="174"/>
        <v>0</v>
      </c>
      <c r="AQ179" s="611">
        <f t="shared" si="174"/>
        <v>0</v>
      </c>
      <c r="AR179" s="611">
        <f t="shared" si="174"/>
        <v>0</v>
      </c>
      <c r="AS179" s="611">
        <f t="shared" si="174"/>
        <v>0</v>
      </c>
      <c r="AT179" s="611">
        <f t="shared" si="174"/>
        <v>0</v>
      </c>
      <c r="AU179" s="611">
        <f t="shared" si="174"/>
        <v>0</v>
      </c>
      <c r="AV179" s="611">
        <f t="shared" si="174"/>
        <v>0</v>
      </c>
      <c r="AW179" s="611">
        <f t="shared" si="174"/>
        <v>0</v>
      </c>
      <c r="AX179" s="611">
        <f t="shared" si="174"/>
        <v>0</v>
      </c>
      <c r="AY179" s="611">
        <f t="shared" si="174"/>
        <v>0</v>
      </c>
      <c r="AZ179" s="611">
        <f t="shared" si="174"/>
        <v>0</v>
      </c>
      <c r="BA179" s="611">
        <f t="shared" si="174"/>
        <v>0</v>
      </c>
      <c r="BB179" s="58" t="s">
        <v>231</v>
      </c>
      <c r="BC179" s="63"/>
      <c r="BD179" s="63"/>
      <c r="BE179" s="85">
        <v>2016</v>
      </c>
      <c r="BF179" s="63"/>
      <c r="BG179" s="63"/>
    </row>
    <row r="180" spans="1:59" s="613" customFormat="1" ht="22.2" customHeight="1">
      <c r="A180" s="346" t="s">
        <v>73</v>
      </c>
      <c r="B180" s="65" t="s">
        <v>481</v>
      </c>
      <c r="C180" s="611"/>
      <c r="D180" s="611">
        <f>SUM(E180:BA180)</f>
        <v>0</v>
      </c>
      <c r="E180" s="611">
        <f>SUM(E181:E182)</f>
        <v>0</v>
      </c>
      <c r="F180" s="611">
        <f t="shared" ref="F180:BA180" si="175">SUM(F181:F182)</f>
        <v>0</v>
      </c>
      <c r="G180" s="611">
        <f t="shared" si="175"/>
        <v>0</v>
      </c>
      <c r="H180" s="611">
        <f t="shared" si="175"/>
        <v>0</v>
      </c>
      <c r="I180" s="611">
        <f t="shared" si="175"/>
        <v>0</v>
      </c>
      <c r="J180" s="611">
        <f t="shared" si="175"/>
        <v>0</v>
      </c>
      <c r="K180" s="611">
        <f t="shared" si="175"/>
        <v>0</v>
      </c>
      <c r="L180" s="611">
        <f t="shared" si="175"/>
        <v>0</v>
      </c>
      <c r="M180" s="611">
        <f t="shared" si="175"/>
        <v>0</v>
      </c>
      <c r="N180" s="611">
        <f t="shared" si="175"/>
        <v>0</v>
      </c>
      <c r="O180" s="611">
        <f t="shared" si="175"/>
        <v>0</v>
      </c>
      <c r="P180" s="611">
        <f t="shared" si="175"/>
        <v>0</v>
      </c>
      <c r="Q180" s="611">
        <f t="shared" si="175"/>
        <v>0</v>
      </c>
      <c r="R180" s="611">
        <f t="shared" si="175"/>
        <v>0</v>
      </c>
      <c r="S180" s="611">
        <f t="shared" si="175"/>
        <v>0</v>
      </c>
      <c r="T180" s="611">
        <f t="shared" si="175"/>
        <v>0</v>
      </c>
      <c r="U180" s="611">
        <f t="shared" si="175"/>
        <v>0</v>
      </c>
      <c r="V180" s="611">
        <f t="shared" si="175"/>
        <v>0</v>
      </c>
      <c r="W180" s="611">
        <f t="shared" si="175"/>
        <v>0</v>
      </c>
      <c r="X180" s="611">
        <f t="shared" si="175"/>
        <v>0</v>
      </c>
      <c r="Y180" s="611">
        <f t="shared" si="175"/>
        <v>0</v>
      </c>
      <c r="Z180" s="611">
        <f t="shared" si="175"/>
        <v>0</v>
      </c>
      <c r="AA180" s="611">
        <f t="shared" si="175"/>
        <v>0</v>
      </c>
      <c r="AB180" s="611">
        <f t="shared" si="175"/>
        <v>0</v>
      </c>
      <c r="AC180" s="611">
        <f t="shared" si="175"/>
        <v>0</v>
      </c>
      <c r="AD180" s="611">
        <f t="shared" si="175"/>
        <v>0</v>
      </c>
      <c r="AE180" s="611">
        <f t="shared" si="175"/>
        <v>0</v>
      </c>
      <c r="AF180" s="611">
        <f t="shared" si="175"/>
        <v>0</v>
      </c>
      <c r="AG180" s="611">
        <f t="shared" si="175"/>
        <v>0</v>
      </c>
      <c r="AH180" s="611">
        <f t="shared" si="175"/>
        <v>0</v>
      </c>
      <c r="AI180" s="611">
        <f t="shared" si="175"/>
        <v>0</v>
      </c>
      <c r="AJ180" s="611">
        <f t="shared" si="175"/>
        <v>0</v>
      </c>
      <c r="AK180" s="611">
        <f t="shared" si="175"/>
        <v>0</v>
      </c>
      <c r="AL180" s="611">
        <f t="shared" si="175"/>
        <v>0</v>
      </c>
      <c r="AM180" s="611">
        <f t="shared" si="175"/>
        <v>0</v>
      </c>
      <c r="AN180" s="611">
        <f t="shared" si="175"/>
        <v>0</v>
      </c>
      <c r="AO180" s="611">
        <f t="shared" si="175"/>
        <v>0</v>
      </c>
      <c r="AP180" s="611">
        <f t="shared" si="175"/>
        <v>0</v>
      </c>
      <c r="AQ180" s="611">
        <f t="shared" si="175"/>
        <v>0</v>
      </c>
      <c r="AR180" s="611">
        <f t="shared" si="175"/>
        <v>0</v>
      </c>
      <c r="AS180" s="611">
        <f t="shared" si="175"/>
        <v>0</v>
      </c>
      <c r="AT180" s="611">
        <f t="shared" si="175"/>
        <v>0</v>
      </c>
      <c r="AU180" s="611">
        <f t="shared" si="175"/>
        <v>0</v>
      </c>
      <c r="AV180" s="611">
        <f t="shared" si="175"/>
        <v>0</v>
      </c>
      <c r="AW180" s="611">
        <f t="shared" si="175"/>
        <v>0</v>
      </c>
      <c r="AX180" s="611">
        <f t="shared" si="175"/>
        <v>0</v>
      </c>
      <c r="AY180" s="611">
        <f t="shared" si="175"/>
        <v>0</v>
      </c>
      <c r="AZ180" s="611">
        <f t="shared" si="175"/>
        <v>0</v>
      </c>
      <c r="BA180" s="611">
        <f t="shared" si="175"/>
        <v>0</v>
      </c>
      <c r="BB180" s="58" t="s">
        <v>231</v>
      </c>
      <c r="BC180" s="63"/>
      <c r="BD180" s="63"/>
      <c r="BE180" s="85">
        <v>2016</v>
      </c>
      <c r="BF180" s="63"/>
      <c r="BG180" s="63"/>
    </row>
    <row r="181" spans="1:59" s="630" customFormat="1" ht="22.2" customHeight="1">
      <c r="A181" s="626" t="s">
        <v>73</v>
      </c>
      <c r="B181" s="605"/>
      <c r="C181" s="628"/>
      <c r="D181" s="628"/>
      <c r="E181" s="628"/>
      <c r="F181" s="628"/>
      <c r="G181" s="628"/>
      <c r="H181" s="628"/>
      <c r="I181" s="628"/>
      <c r="J181" s="628"/>
      <c r="K181" s="628"/>
      <c r="L181" s="628"/>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628"/>
      <c r="AJ181" s="628"/>
      <c r="AK181" s="628"/>
      <c r="AL181" s="628"/>
      <c r="AM181" s="628"/>
      <c r="AN181" s="628"/>
      <c r="AO181" s="628"/>
      <c r="AP181" s="628"/>
      <c r="AQ181" s="628"/>
      <c r="AR181" s="628"/>
      <c r="AS181" s="628"/>
      <c r="AT181" s="628"/>
      <c r="AU181" s="628"/>
      <c r="AV181" s="628"/>
      <c r="AW181" s="628"/>
      <c r="AX181" s="628"/>
      <c r="AY181" s="628"/>
      <c r="AZ181" s="628"/>
      <c r="BA181" s="628"/>
      <c r="BB181" s="604" t="s">
        <v>231</v>
      </c>
      <c r="BC181" s="629"/>
      <c r="BD181" s="629"/>
      <c r="BE181" s="606">
        <v>2016</v>
      </c>
      <c r="BF181" s="629"/>
      <c r="BG181" s="629"/>
    </row>
    <row r="182" spans="1:59" s="630" customFormat="1" ht="22.2" customHeight="1">
      <c r="A182" s="626" t="s">
        <v>73</v>
      </c>
      <c r="B182" s="672"/>
      <c r="C182" s="628"/>
      <c r="D182" s="628"/>
      <c r="E182" s="628"/>
      <c r="F182" s="628"/>
      <c r="G182" s="628"/>
      <c r="H182" s="628"/>
      <c r="I182" s="628"/>
      <c r="J182" s="628"/>
      <c r="K182" s="628"/>
      <c r="L182" s="628"/>
      <c r="M182" s="628"/>
      <c r="N182" s="628"/>
      <c r="O182" s="628"/>
      <c r="P182" s="628"/>
      <c r="Q182" s="628"/>
      <c r="R182" s="628"/>
      <c r="S182" s="628"/>
      <c r="T182" s="628"/>
      <c r="U182" s="628"/>
      <c r="V182" s="628"/>
      <c r="W182" s="628"/>
      <c r="X182" s="628"/>
      <c r="Y182" s="628"/>
      <c r="Z182" s="628"/>
      <c r="AA182" s="628"/>
      <c r="AB182" s="628"/>
      <c r="AC182" s="628"/>
      <c r="AD182" s="628"/>
      <c r="AE182" s="628"/>
      <c r="AF182" s="628"/>
      <c r="AG182" s="628"/>
      <c r="AH182" s="628"/>
      <c r="AI182" s="628"/>
      <c r="AJ182" s="628"/>
      <c r="AK182" s="628"/>
      <c r="AL182" s="628"/>
      <c r="AM182" s="628"/>
      <c r="AN182" s="628"/>
      <c r="AO182" s="628"/>
      <c r="AP182" s="628"/>
      <c r="AQ182" s="628"/>
      <c r="AR182" s="628"/>
      <c r="AS182" s="628"/>
      <c r="AT182" s="628"/>
      <c r="AU182" s="628"/>
      <c r="AV182" s="628"/>
      <c r="AW182" s="628"/>
      <c r="AX182" s="628"/>
      <c r="AY182" s="628"/>
      <c r="AZ182" s="628"/>
      <c r="BA182" s="628"/>
      <c r="BB182" s="604" t="s">
        <v>231</v>
      </c>
      <c r="BC182" s="629"/>
      <c r="BD182" s="629"/>
      <c r="BE182" s="606">
        <v>2016</v>
      </c>
      <c r="BF182" s="629"/>
      <c r="BG182" s="629"/>
    </row>
    <row r="183" spans="1:59" s="613" customFormat="1" ht="22.2" customHeight="1">
      <c r="A183" s="346" t="s">
        <v>75</v>
      </c>
      <c r="B183" s="639" t="s">
        <v>684</v>
      </c>
      <c r="C183" s="611">
        <f>SUM(C184:C187)</f>
        <v>0</v>
      </c>
      <c r="D183" s="611">
        <f>D184</f>
        <v>0</v>
      </c>
      <c r="E183" s="611">
        <f>E184</f>
        <v>0</v>
      </c>
      <c r="F183" s="611">
        <f t="shared" ref="F183:BA183" si="176">F184</f>
        <v>0</v>
      </c>
      <c r="G183" s="611">
        <f t="shared" si="176"/>
        <v>0</v>
      </c>
      <c r="H183" s="611">
        <f t="shared" si="176"/>
        <v>0</v>
      </c>
      <c r="I183" s="611">
        <f t="shared" si="176"/>
        <v>0</v>
      </c>
      <c r="J183" s="611">
        <f t="shared" si="176"/>
        <v>0</v>
      </c>
      <c r="K183" s="611">
        <f t="shared" si="176"/>
        <v>0</v>
      </c>
      <c r="L183" s="611">
        <f t="shared" si="176"/>
        <v>0</v>
      </c>
      <c r="M183" s="611">
        <f t="shared" si="176"/>
        <v>0</v>
      </c>
      <c r="N183" s="611">
        <f t="shared" si="176"/>
        <v>0</v>
      </c>
      <c r="O183" s="611">
        <f t="shared" si="176"/>
        <v>0</v>
      </c>
      <c r="P183" s="611">
        <f t="shared" si="176"/>
        <v>0</v>
      </c>
      <c r="Q183" s="611">
        <f t="shared" si="176"/>
        <v>0</v>
      </c>
      <c r="R183" s="611">
        <f t="shared" si="176"/>
        <v>0</v>
      </c>
      <c r="S183" s="611">
        <f t="shared" si="176"/>
        <v>0</v>
      </c>
      <c r="T183" s="611">
        <f t="shared" si="176"/>
        <v>0</v>
      </c>
      <c r="U183" s="611">
        <f t="shared" si="176"/>
        <v>0</v>
      </c>
      <c r="V183" s="611">
        <f t="shared" si="176"/>
        <v>0</v>
      </c>
      <c r="W183" s="611">
        <f t="shared" si="176"/>
        <v>0</v>
      </c>
      <c r="X183" s="611">
        <f t="shared" si="176"/>
        <v>0</v>
      </c>
      <c r="Y183" s="611">
        <f t="shared" si="176"/>
        <v>0</v>
      </c>
      <c r="Z183" s="611">
        <f t="shared" si="176"/>
        <v>0</v>
      </c>
      <c r="AA183" s="611">
        <f t="shared" si="176"/>
        <v>0</v>
      </c>
      <c r="AB183" s="611">
        <f t="shared" si="176"/>
        <v>0</v>
      </c>
      <c r="AC183" s="611">
        <f t="shared" si="176"/>
        <v>0</v>
      </c>
      <c r="AD183" s="611">
        <f t="shared" si="176"/>
        <v>0</v>
      </c>
      <c r="AE183" s="611">
        <f t="shared" si="176"/>
        <v>0</v>
      </c>
      <c r="AF183" s="611">
        <f t="shared" si="176"/>
        <v>0</v>
      </c>
      <c r="AG183" s="611">
        <f t="shared" si="176"/>
        <v>0</v>
      </c>
      <c r="AH183" s="611">
        <f t="shared" si="176"/>
        <v>0</v>
      </c>
      <c r="AI183" s="611">
        <f t="shared" si="176"/>
        <v>0</v>
      </c>
      <c r="AJ183" s="611">
        <f t="shared" si="176"/>
        <v>0</v>
      </c>
      <c r="AK183" s="611">
        <f t="shared" si="176"/>
        <v>0</v>
      </c>
      <c r="AL183" s="611">
        <f t="shared" si="176"/>
        <v>0</v>
      </c>
      <c r="AM183" s="611">
        <f t="shared" si="176"/>
        <v>0</v>
      </c>
      <c r="AN183" s="611">
        <f t="shared" si="176"/>
        <v>0</v>
      </c>
      <c r="AO183" s="611">
        <f t="shared" si="176"/>
        <v>0</v>
      </c>
      <c r="AP183" s="611">
        <f t="shared" si="176"/>
        <v>0</v>
      </c>
      <c r="AQ183" s="611">
        <f t="shared" si="176"/>
        <v>0</v>
      </c>
      <c r="AR183" s="611">
        <f t="shared" si="176"/>
        <v>0</v>
      </c>
      <c r="AS183" s="611">
        <f t="shared" si="176"/>
        <v>0</v>
      </c>
      <c r="AT183" s="611">
        <f t="shared" si="176"/>
        <v>0</v>
      </c>
      <c r="AU183" s="611">
        <f t="shared" si="176"/>
        <v>0</v>
      </c>
      <c r="AV183" s="611">
        <f t="shared" si="176"/>
        <v>0</v>
      </c>
      <c r="AW183" s="611">
        <f t="shared" si="176"/>
        <v>0</v>
      </c>
      <c r="AX183" s="611">
        <f t="shared" si="176"/>
        <v>0</v>
      </c>
      <c r="AY183" s="611">
        <f t="shared" si="176"/>
        <v>0</v>
      </c>
      <c r="AZ183" s="611">
        <f t="shared" si="176"/>
        <v>0</v>
      </c>
      <c r="BA183" s="611">
        <f t="shared" si="176"/>
        <v>0</v>
      </c>
      <c r="BB183" s="58" t="s">
        <v>231</v>
      </c>
      <c r="BC183" s="63"/>
      <c r="BD183" s="63"/>
      <c r="BE183" s="85">
        <v>2016</v>
      </c>
      <c r="BF183" s="63"/>
      <c r="BG183" s="63"/>
    </row>
    <row r="184" spans="1:59" s="613" customFormat="1" ht="22.2" customHeight="1">
      <c r="A184" s="346" t="s">
        <v>75</v>
      </c>
      <c r="B184" s="65" t="s">
        <v>481</v>
      </c>
      <c r="C184" s="611"/>
      <c r="D184" s="611">
        <f>SUM(D185:D187)</f>
        <v>0</v>
      </c>
      <c r="E184" s="611">
        <f>SUM(E185:E187)</f>
        <v>0</v>
      </c>
      <c r="F184" s="611">
        <f t="shared" ref="F184:AZ184" si="177">SUM(F185:F187)</f>
        <v>0</v>
      </c>
      <c r="G184" s="611">
        <f t="shared" si="177"/>
        <v>0</v>
      </c>
      <c r="H184" s="611">
        <f t="shared" si="177"/>
        <v>0</v>
      </c>
      <c r="I184" s="611">
        <f t="shared" si="177"/>
        <v>0</v>
      </c>
      <c r="J184" s="611">
        <f t="shared" si="177"/>
        <v>0</v>
      </c>
      <c r="K184" s="611">
        <f t="shared" si="177"/>
        <v>0</v>
      </c>
      <c r="L184" s="611">
        <f t="shared" si="177"/>
        <v>0</v>
      </c>
      <c r="M184" s="611">
        <f t="shared" si="177"/>
        <v>0</v>
      </c>
      <c r="N184" s="611">
        <f t="shared" si="177"/>
        <v>0</v>
      </c>
      <c r="O184" s="611">
        <f t="shared" si="177"/>
        <v>0</v>
      </c>
      <c r="P184" s="611">
        <f t="shared" si="177"/>
        <v>0</v>
      </c>
      <c r="Q184" s="611">
        <f t="shared" si="177"/>
        <v>0</v>
      </c>
      <c r="R184" s="611">
        <f t="shared" si="177"/>
        <v>0</v>
      </c>
      <c r="S184" s="611">
        <f t="shared" si="177"/>
        <v>0</v>
      </c>
      <c r="T184" s="611">
        <f t="shared" si="177"/>
        <v>0</v>
      </c>
      <c r="U184" s="611">
        <f t="shared" si="177"/>
        <v>0</v>
      </c>
      <c r="V184" s="611">
        <f t="shared" si="177"/>
        <v>0</v>
      </c>
      <c r="W184" s="611">
        <f t="shared" si="177"/>
        <v>0</v>
      </c>
      <c r="X184" s="611">
        <f t="shared" si="177"/>
        <v>0</v>
      </c>
      <c r="Y184" s="611">
        <f t="shared" si="177"/>
        <v>0</v>
      </c>
      <c r="Z184" s="611">
        <f t="shared" si="177"/>
        <v>0</v>
      </c>
      <c r="AA184" s="611">
        <f t="shared" si="177"/>
        <v>0</v>
      </c>
      <c r="AB184" s="611">
        <f t="shared" si="177"/>
        <v>0</v>
      </c>
      <c r="AC184" s="611">
        <f t="shared" si="177"/>
        <v>0</v>
      </c>
      <c r="AD184" s="611">
        <f t="shared" si="177"/>
        <v>0</v>
      </c>
      <c r="AE184" s="611">
        <f t="shared" si="177"/>
        <v>0</v>
      </c>
      <c r="AF184" s="611">
        <f t="shared" si="177"/>
        <v>0</v>
      </c>
      <c r="AG184" s="611">
        <f t="shared" si="177"/>
        <v>0</v>
      </c>
      <c r="AH184" s="611">
        <f t="shared" si="177"/>
        <v>0</v>
      </c>
      <c r="AI184" s="611">
        <f t="shared" si="177"/>
        <v>0</v>
      </c>
      <c r="AJ184" s="611">
        <f t="shared" si="177"/>
        <v>0</v>
      </c>
      <c r="AK184" s="611">
        <f t="shared" si="177"/>
        <v>0</v>
      </c>
      <c r="AL184" s="611">
        <f t="shared" si="177"/>
        <v>0</v>
      </c>
      <c r="AM184" s="611">
        <f t="shared" si="177"/>
        <v>0</v>
      </c>
      <c r="AN184" s="611">
        <f t="shared" si="177"/>
        <v>0</v>
      </c>
      <c r="AO184" s="611">
        <f t="shared" si="177"/>
        <v>0</v>
      </c>
      <c r="AP184" s="611">
        <f t="shared" si="177"/>
        <v>0</v>
      </c>
      <c r="AQ184" s="611">
        <f t="shared" si="177"/>
        <v>0</v>
      </c>
      <c r="AR184" s="611">
        <f t="shared" si="177"/>
        <v>0</v>
      </c>
      <c r="AS184" s="611">
        <f t="shared" si="177"/>
        <v>0</v>
      </c>
      <c r="AT184" s="611">
        <f t="shared" si="177"/>
        <v>0</v>
      </c>
      <c r="AU184" s="611">
        <f t="shared" si="177"/>
        <v>0</v>
      </c>
      <c r="AV184" s="611">
        <f t="shared" si="177"/>
        <v>0</v>
      </c>
      <c r="AW184" s="611">
        <f t="shared" si="177"/>
        <v>0</v>
      </c>
      <c r="AX184" s="611">
        <f t="shared" si="177"/>
        <v>0</v>
      </c>
      <c r="AY184" s="611">
        <f t="shared" si="177"/>
        <v>0</v>
      </c>
      <c r="AZ184" s="611">
        <f t="shared" si="177"/>
        <v>0</v>
      </c>
      <c r="BA184" s="611">
        <f>SUM(BA185:BA187)</f>
        <v>0</v>
      </c>
      <c r="BB184" s="58" t="s">
        <v>231</v>
      </c>
      <c r="BC184" s="63"/>
      <c r="BD184" s="63"/>
      <c r="BE184" s="85">
        <v>2016</v>
      </c>
      <c r="BF184" s="63"/>
      <c r="BG184" s="63"/>
    </row>
    <row r="185" spans="1:59" s="630" customFormat="1" ht="22.2" customHeight="1">
      <c r="A185" s="626" t="s">
        <v>75</v>
      </c>
      <c r="B185" s="605"/>
      <c r="C185" s="628"/>
      <c r="D185" s="628"/>
      <c r="E185" s="628"/>
      <c r="F185" s="628"/>
      <c r="G185" s="628"/>
      <c r="H185" s="628"/>
      <c r="I185" s="628"/>
      <c r="J185" s="628"/>
      <c r="K185" s="628"/>
      <c r="L185" s="628"/>
      <c r="M185" s="628"/>
      <c r="N185" s="628"/>
      <c r="O185" s="628"/>
      <c r="P185" s="628"/>
      <c r="Q185" s="628"/>
      <c r="R185" s="628"/>
      <c r="S185" s="628"/>
      <c r="T185" s="628"/>
      <c r="U185" s="628"/>
      <c r="V185" s="628"/>
      <c r="W185" s="628"/>
      <c r="X185" s="628"/>
      <c r="Y185" s="628"/>
      <c r="Z185" s="628"/>
      <c r="AA185" s="628"/>
      <c r="AB185" s="628"/>
      <c r="AC185" s="628"/>
      <c r="AD185" s="628"/>
      <c r="AE185" s="628"/>
      <c r="AF185" s="628"/>
      <c r="AG185" s="628"/>
      <c r="AH185" s="628"/>
      <c r="AI185" s="628"/>
      <c r="AJ185" s="628"/>
      <c r="AK185" s="628"/>
      <c r="AL185" s="628"/>
      <c r="AM185" s="628"/>
      <c r="AN185" s="628"/>
      <c r="AO185" s="628"/>
      <c r="AP185" s="628"/>
      <c r="AQ185" s="628"/>
      <c r="AR185" s="628"/>
      <c r="AS185" s="628"/>
      <c r="AT185" s="628"/>
      <c r="AU185" s="628"/>
      <c r="AV185" s="628"/>
      <c r="AW185" s="628"/>
      <c r="AX185" s="628"/>
      <c r="AY185" s="628"/>
      <c r="AZ185" s="628"/>
      <c r="BA185" s="628"/>
      <c r="BB185" s="604" t="s">
        <v>231</v>
      </c>
      <c r="BC185" s="629"/>
      <c r="BD185" s="629"/>
      <c r="BE185" s="606">
        <v>2016</v>
      </c>
      <c r="BF185" s="629"/>
      <c r="BG185" s="629"/>
    </row>
    <row r="186" spans="1:59" s="630" customFormat="1" ht="22.2" customHeight="1">
      <c r="A186" s="626" t="s">
        <v>75</v>
      </c>
      <c r="B186" s="605"/>
      <c r="C186" s="628"/>
      <c r="D186" s="628"/>
      <c r="E186" s="628"/>
      <c r="F186" s="628"/>
      <c r="G186" s="628"/>
      <c r="H186" s="628"/>
      <c r="I186" s="628"/>
      <c r="J186" s="628"/>
      <c r="K186" s="628"/>
      <c r="L186" s="628"/>
      <c r="M186" s="628"/>
      <c r="N186" s="628"/>
      <c r="O186" s="628"/>
      <c r="P186" s="628"/>
      <c r="Q186" s="628"/>
      <c r="R186" s="628"/>
      <c r="S186" s="628"/>
      <c r="T186" s="628"/>
      <c r="U186" s="628"/>
      <c r="V186" s="628"/>
      <c r="W186" s="628"/>
      <c r="X186" s="628"/>
      <c r="Y186" s="628"/>
      <c r="Z186" s="628"/>
      <c r="AA186" s="628"/>
      <c r="AB186" s="628"/>
      <c r="AC186" s="628"/>
      <c r="AD186" s="628"/>
      <c r="AE186" s="628"/>
      <c r="AF186" s="628"/>
      <c r="AG186" s="628"/>
      <c r="AH186" s="628"/>
      <c r="AI186" s="628"/>
      <c r="AJ186" s="628"/>
      <c r="AK186" s="628"/>
      <c r="AL186" s="628"/>
      <c r="AM186" s="628"/>
      <c r="AN186" s="628"/>
      <c r="AO186" s="628"/>
      <c r="AP186" s="628"/>
      <c r="AQ186" s="628"/>
      <c r="AR186" s="628"/>
      <c r="AS186" s="628"/>
      <c r="AT186" s="628"/>
      <c r="AU186" s="628"/>
      <c r="AV186" s="628"/>
      <c r="AW186" s="628"/>
      <c r="AX186" s="628"/>
      <c r="AY186" s="628"/>
      <c r="AZ186" s="628"/>
      <c r="BA186" s="628"/>
      <c r="BB186" s="604"/>
      <c r="BC186" s="629"/>
      <c r="BD186" s="629"/>
      <c r="BE186" s="606"/>
      <c r="BF186" s="629"/>
      <c r="BG186" s="629"/>
    </row>
    <row r="187" spans="1:59" s="630" customFormat="1" ht="22.2" customHeight="1">
      <c r="A187" s="626" t="s">
        <v>75</v>
      </c>
      <c r="B187" s="605"/>
      <c r="C187" s="628"/>
      <c r="D187" s="628"/>
      <c r="E187" s="628"/>
      <c r="F187" s="628"/>
      <c r="G187" s="628"/>
      <c r="H187" s="628"/>
      <c r="I187" s="628"/>
      <c r="J187" s="628"/>
      <c r="K187" s="628"/>
      <c r="L187" s="628"/>
      <c r="M187" s="628"/>
      <c r="N187" s="628"/>
      <c r="O187" s="628"/>
      <c r="P187" s="628"/>
      <c r="Q187" s="628"/>
      <c r="R187" s="628"/>
      <c r="S187" s="628"/>
      <c r="T187" s="628"/>
      <c r="U187" s="628"/>
      <c r="V187" s="628"/>
      <c r="W187" s="628"/>
      <c r="X187" s="628"/>
      <c r="Y187" s="628"/>
      <c r="Z187" s="628"/>
      <c r="AA187" s="628"/>
      <c r="AB187" s="628"/>
      <c r="AC187" s="628"/>
      <c r="AD187" s="628"/>
      <c r="AE187" s="628"/>
      <c r="AF187" s="628"/>
      <c r="AG187" s="628"/>
      <c r="AH187" s="628"/>
      <c r="AI187" s="628"/>
      <c r="AJ187" s="628"/>
      <c r="AK187" s="628"/>
      <c r="AL187" s="628"/>
      <c r="AM187" s="628"/>
      <c r="AN187" s="628"/>
      <c r="AO187" s="628"/>
      <c r="AP187" s="628"/>
      <c r="AQ187" s="628"/>
      <c r="AR187" s="628"/>
      <c r="AS187" s="628"/>
      <c r="AT187" s="628"/>
      <c r="AU187" s="628"/>
      <c r="AV187" s="628"/>
      <c r="AW187" s="628"/>
      <c r="AX187" s="628"/>
      <c r="AY187" s="628"/>
      <c r="AZ187" s="628"/>
      <c r="BA187" s="628"/>
      <c r="BB187" s="604" t="s">
        <v>231</v>
      </c>
      <c r="BC187" s="629"/>
      <c r="BD187" s="629"/>
      <c r="BE187" s="606">
        <v>2016</v>
      </c>
      <c r="BF187" s="629"/>
      <c r="BG187" s="629"/>
    </row>
    <row r="188" spans="1:59" s="613" customFormat="1" ht="22.2" customHeight="1">
      <c r="A188" s="346" t="s">
        <v>77</v>
      </c>
      <c r="B188" s="639" t="s">
        <v>683</v>
      </c>
      <c r="C188" s="611">
        <f>SUM(C189:C191)</f>
        <v>0</v>
      </c>
      <c r="D188" s="611">
        <f>D189</f>
        <v>0</v>
      </c>
      <c r="E188" s="611">
        <f>E189</f>
        <v>0</v>
      </c>
      <c r="F188" s="611">
        <f t="shared" ref="F188:BA188" si="178">F189</f>
        <v>0</v>
      </c>
      <c r="G188" s="611">
        <f t="shared" si="178"/>
        <v>0</v>
      </c>
      <c r="H188" s="611">
        <f t="shared" si="178"/>
        <v>0</v>
      </c>
      <c r="I188" s="611">
        <f t="shared" si="178"/>
        <v>0</v>
      </c>
      <c r="J188" s="611">
        <f t="shared" si="178"/>
        <v>0</v>
      </c>
      <c r="K188" s="611">
        <f t="shared" si="178"/>
        <v>0</v>
      </c>
      <c r="L188" s="611">
        <f t="shared" si="178"/>
        <v>0</v>
      </c>
      <c r="M188" s="611">
        <f t="shared" si="178"/>
        <v>0</v>
      </c>
      <c r="N188" s="611">
        <f t="shared" si="178"/>
        <v>0</v>
      </c>
      <c r="O188" s="611">
        <f t="shared" si="178"/>
        <v>0</v>
      </c>
      <c r="P188" s="611">
        <f t="shared" si="178"/>
        <v>0</v>
      </c>
      <c r="Q188" s="611">
        <f t="shared" si="178"/>
        <v>0</v>
      </c>
      <c r="R188" s="611">
        <f t="shared" si="178"/>
        <v>0</v>
      </c>
      <c r="S188" s="611">
        <f t="shared" si="178"/>
        <v>0</v>
      </c>
      <c r="T188" s="611">
        <f t="shared" si="178"/>
        <v>0</v>
      </c>
      <c r="U188" s="611">
        <f t="shared" si="178"/>
        <v>0</v>
      </c>
      <c r="V188" s="611">
        <f t="shared" si="178"/>
        <v>0</v>
      </c>
      <c r="W188" s="611">
        <f t="shared" si="178"/>
        <v>0</v>
      </c>
      <c r="X188" s="611">
        <f t="shared" si="178"/>
        <v>0</v>
      </c>
      <c r="Y188" s="611">
        <f t="shared" si="178"/>
        <v>0</v>
      </c>
      <c r="Z188" s="611">
        <f t="shared" si="178"/>
        <v>0</v>
      </c>
      <c r="AA188" s="611">
        <f t="shared" si="178"/>
        <v>0</v>
      </c>
      <c r="AB188" s="611">
        <f t="shared" si="178"/>
        <v>0</v>
      </c>
      <c r="AC188" s="611">
        <f t="shared" si="178"/>
        <v>0</v>
      </c>
      <c r="AD188" s="611">
        <f t="shared" si="178"/>
        <v>0</v>
      </c>
      <c r="AE188" s="611">
        <f t="shared" si="178"/>
        <v>0</v>
      </c>
      <c r="AF188" s="611">
        <f t="shared" si="178"/>
        <v>0</v>
      </c>
      <c r="AG188" s="611">
        <f t="shared" si="178"/>
        <v>0</v>
      </c>
      <c r="AH188" s="611">
        <f t="shared" si="178"/>
        <v>0</v>
      </c>
      <c r="AI188" s="611">
        <f t="shared" si="178"/>
        <v>0</v>
      </c>
      <c r="AJ188" s="611">
        <f t="shared" si="178"/>
        <v>0</v>
      </c>
      <c r="AK188" s="611">
        <f t="shared" si="178"/>
        <v>0</v>
      </c>
      <c r="AL188" s="611">
        <f t="shared" si="178"/>
        <v>0</v>
      </c>
      <c r="AM188" s="611">
        <f t="shared" si="178"/>
        <v>0</v>
      </c>
      <c r="AN188" s="611">
        <f t="shared" si="178"/>
        <v>0</v>
      </c>
      <c r="AO188" s="611">
        <f t="shared" si="178"/>
        <v>0</v>
      </c>
      <c r="AP188" s="611">
        <f t="shared" si="178"/>
        <v>0</v>
      </c>
      <c r="AQ188" s="611">
        <f t="shared" si="178"/>
        <v>0</v>
      </c>
      <c r="AR188" s="611">
        <f t="shared" si="178"/>
        <v>0</v>
      </c>
      <c r="AS188" s="611">
        <f t="shared" si="178"/>
        <v>0</v>
      </c>
      <c r="AT188" s="611">
        <f t="shared" si="178"/>
        <v>0</v>
      </c>
      <c r="AU188" s="611">
        <f t="shared" si="178"/>
        <v>0</v>
      </c>
      <c r="AV188" s="611">
        <f t="shared" si="178"/>
        <v>0</v>
      </c>
      <c r="AW188" s="611">
        <f t="shared" si="178"/>
        <v>0</v>
      </c>
      <c r="AX188" s="611">
        <f t="shared" si="178"/>
        <v>0</v>
      </c>
      <c r="AY188" s="611">
        <f t="shared" si="178"/>
        <v>0</v>
      </c>
      <c r="AZ188" s="611">
        <f t="shared" si="178"/>
        <v>0</v>
      </c>
      <c r="BA188" s="611">
        <f t="shared" si="178"/>
        <v>0</v>
      </c>
      <c r="BB188" s="58" t="s">
        <v>231</v>
      </c>
      <c r="BC188" s="63"/>
      <c r="BD188" s="63"/>
      <c r="BE188" s="85">
        <v>2016</v>
      </c>
      <c r="BF188" s="63"/>
      <c r="BG188" s="63"/>
    </row>
    <row r="189" spans="1:59" s="613" customFormat="1" ht="22.2" customHeight="1">
      <c r="A189" s="346" t="s">
        <v>77</v>
      </c>
      <c r="B189" s="65" t="s">
        <v>481</v>
      </c>
      <c r="C189" s="611"/>
      <c r="D189" s="611">
        <f>SUM(E189:BA189)</f>
        <v>0</v>
      </c>
      <c r="E189" s="611">
        <f>SUM(E190:E191)</f>
        <v>0</v>
      </c>
      <c r="F189" s="611">
        <f t="shared" ref="F189:BA189" si="179">SUM(F190:F191)</f>
        <v>0</v>
      </c>
      <c r="G189" s="611">
        <f t="shared" si="179"/>
        <v>0</v>
      </c>
      <c r="H189" s="611">
        <f t="shared" si="179"/>
        <v>0</v>
      </c>
      <c r="I189" s="611">
        <f t="shared" si="179"/>
        <v>0</v>
      </c>
      <c r="J189" s="611">
        <f t="shared" si="179"/>
        <v>0</v>
      </c>
      <c r="K189" s="611">
        <f t="shared" si="179"/>
        <v>0</v>
      </c>
      <c r="L189" s="611">
        <f t="shared" si="179"/>
        <v>0</v>
      </c>
      <c r="M189" s="611">
        <f t="shared" si="179"/>
        <v>0</v>
      </c>
      <c r="N189" s="611">
        <f t="shared" si="179"/>
        <v>0</v>
      </c>
      <c r="O189" s="611">
        <f t="shared" si="179"/>
        <v>0</v>
      </c>
      <c r="P189" s="611">
        <f t="shared" si="179"/>
        <v>0</v>
      </c>
      <c r="Q189" s="611">
        <f t="shared" si="179"/>
        <v>0</v>
      </c>
      <c r="R189" s="611">
        <f t="shared" si="179"/>
        <v>0</v>
      </c>
      <c r="S189" s="611">
        <f t="shared" si="179"/>
        <v>0</v>
      </c>
      <c r="T189" s="611">
        <f t="shared" si="179"/>
        <v>0</v>
      </c>
      <c r="U189" s="611">
        <f t="shared" si="179"/>
        <v>0</v>
      </c>
      <c r="V189" s="611">
        <f t="shared" si="179"/>
        <v>0</v>
      </c>
      <c r="W189" s="611">
        <f t="shared" si="179"/>
        <v>0</v>
      </c>
      <c r="X189" s="611">
        <f t="shared" si="179"/>
        <v>0</v>
      </c>
      <c r="Y189" s="611">
        <f t="shared" si="179"/>
        <v>0</v>
      </c>
      <c r="Z189" s="611">
        <f t="shared" si="179"/>
        <v>0</v>
      </c>
      <c r="AA189" s="611">
        <f t="shared" si="179"/>
        <v>0</v>
      </c>
      <c r="AB189" s="611">
        <f t="shared" si="179"/>
        <v>0</v>
      </c>
      <c r="AC189" s="611">
        <f t="shared" si="179"/>
        <v>0</v>
      </c>
      <c r="AD189" s="611">
        <f t="shared" si="179"/>
        <v>0</v>
      </c>
      <c r="AE189" s="611">
        <f t="shared" si="179"/>
        <v>0</v>
      </c>
      <c r="AF189" s="611">
        <f t="shared" si="179"/>
        <v>0</v>
      </c>
      <c r="AG189" s="611">
        <f t="shared" si="179"/>
        <v>0</v>
      </c>
      <c r="AH189" s="611">
        <f t="shared" si="179"/>
        <v>0</v>
      </c>
      <c r="AI189" s="611">
        <f t="shared" si="179"/>
        <v>0</v>
      </c>
      <c r="AJ189" s="611">
        <f t="shared" si="179"/>
        <v>0</v>
      </c>
      <c r="AK189" s="611">
        <f t="shared" si="179"/>
        <v>0</v>
      </c>
      <c r="AL189" s="611">
        <f t="shared" si="179"/>
        <v>0</v>
      </c>
      <c r="AM189" s="611">
        <f t="shared" si="179"/>
        <v>0</v>
      </c>
      <c r="AN189" s="611">
        <f t="shared" si="179"/>
        <v>0</v>
      </c>
      <c r="AO189" s="611">
        <f t="shared" si="179"/>
        <v>0</v>
      </c>
      <c r="AP189" s="611">
        <f t="shared" si="179"/>
        <v>0</v>
      </c>
      <c r="AQ189" s="611">
        <f t="shared" si="179"/>
        <v>0</v>
      </c>
      <c r="AR189" s="611">
        <f t="shared" si="179"/>
        <v>0</v>
      </c>
      <c r="AS189" s="611">
        <f t="shared" si="179"/>
        <v>0</v>
      </c>
      <c r="AT189" s="611">
        <f t="shared" si="179"/>
        <v>0</v>
      </c>
      <c r="AU189" s="611">
        <f t="shared" si="179"/>
        <v>0</v>
      </c>
      <c r="AV189" s="611">
        <f t="shared" si="179"/>
        <v>0</v>
      </c>
      <c r="AW189" s="611">
        <f t="shared" si="179"/>
        <v>0</v>
      </c>
      <c r="AX189" s="611">
        <f t="shared" si="179"/>
        <v>0</v>
      </c>
      <c r="AY189" s="611">
        <f t="shared" si="179"/>
        <v>0</v>
      </c>
      <c r="AZ189" s="611">
        <f t="shared" si="179"/>
        <v>0</v>
      </c>
      <c r="BA189" s="611">
        <f t="shared" si="179"/>
        <v>0</v>
      </c>
      <c r="BB189" s="58" t="s">
        <v>231</v>
      </c>
      <c r="BC189" s="63"/>
      <c r="BD189" s="63"/>
      <c r="BE189" s="85">
        <v>2016</v>
      </c>
      <c r="BF189" s="63"/>
      <c r="BG189" s="63"/>
    </row>
    <row r="190" spans="1:59" s="630" customFormat="1" ht="22.2" customHeight="1">
      <c r="A190" s="626" t="s">
        <v>77</v>
      </c>
      <c r="B190" s="605"/>
      <c r="C190" s="628"/>
      <c r="D190" s="628"/>
      <c r="E190" s="628"/>
      <c r="F190" s="628"/>
      <c r="G190" s="628"/>
      <c r="H190" s="628"/>
      <c r="I190" s="628"/>
      <c r="J190" s="628"/>
      <c r="K190" s="628"/>
      <c r="L190" s="628"/>
      <c r="M190" s="628"/>
      <c r="N190" s="628"/>
      <c r="O190" s="628"/>
      <c r="P190" s="628"/>
      <c r="Q190" s="628"/>
      <c r="R190" s="628"/>
      <c r="S190" s="628"/>
      <c r="T190" s="628"/>
      <c r="U190" s="628"/>
      <c r="V190" s="628"/>
      <c r="W190" s="628"/>
      <c r="X190" s="628"/>
      <c r="Y190" s="628"/>
      <c r="Z190" s="628"/>
      <c r="AA190" s="628"/>
      <c r="AB190" s="628"/>
      <c r="AC190" s="628"/>
      <c r="AD190" s="628"/>
      <c r="AE190" s="628"/>
      <c r="AF190" s="628"/>
      <c r="AG190" s="628"/>
      <c r="AH190" s="628"/>
      <c r="AI190" s="628"/>
      <c r="AJ190" s="628"/>
      <c r="AK190" s="628"/>
      <c r="AL190" s="628"/>
      <c r="AM190" s="628"/>
      <c r="AN190" s="628"/>
      <c r="AO190" s="628"/>
      <c r="AP190" s="628"/>
      <c r="AQ190" s="628"/>
      <c r="AR190" s="628"/>
      <c r="AS190" s="628"/>
      <c r="AT190" s="628"/>
      <c r="AU190" s="628"/>
      <c r="AV190" s="628"/>
      <c r="AW190" s="628"/>
      <c r="AX190" s="628"/>
      <c r="AY190" s="628"/>
      <c r="AZ190" s="628"/>
      <c r="BA190" s="628"/>
      <c r="BB190" s="604" t="s">
        <v>231</v>
      </c>
      <c r="BC190" s="629"/>
      <c r="BD190" s="629"/>
      <c r="BE190" s="606">
        <v>2016</v>
      </c>
      <c r="BF190" s="629"/>
      <c r="BG190" s="629"/>
    </row>
    <row r="191" spans="1:59" s="630" customFormat="1" ht="22.2" customHeight="1">
      <c r="A191" s="626" t="s">
        <v>77</v>
      </c>
      <c r="B191" s="672"/>
      <c r="C191" s="628"/>
      <c r="D191" s="628"/>
      <c r="E191" s="628"/>
      <c r="F191" s="628"/>
      <c r="G191" s="628"/>
      <c r="H191" s="628"/>
      <c r="I191" s="628"/>
      <c r="J191" s="628"/>
      <c r="K191" s="628"/>
      <c r="L191" s="628"/>
      <c r="M191" s="628"/>
      <c r="N191" s="628"/>
      <c r="O191" s="628"/>
      <c r="P191" s="628"/>
      <c r="Q191" s="628"/>
      <c r="R191" s="628"/>
      <c r="S191" s="628"/>
      <c r="T191" s="628"/>
      <c r="U191" s="628"/>
      <c r="V191" s="628"/>
      <c r="W191" s="628"/>
      <c r="X191" s="628"/>
      <c r="Y191" s="628"/>
      <c r="Z191" s="628"/>
      <c r="AA191" s="628"/>
      <c r="AB191" s="628"/>
      <c r="AC191" s="628"/>
      <c r="AD191" s="628"/>
      <c r="AE191" s="628"/>
      <c r="AF191" s="628"/>
      <c r="AG191" s="628"/>
      <c r="AH191" s="628"/>
      <c r="AI191" s="628"/>
      <c r="AJ191" s="628"/>
      <c r="AK191" s="628"/>
      <c r="AL191" s="628"/>
      <c r="AM191" s="628"/>
      <c r="AN191" s="628"/>
      <c r="AO191" s="628"/>
      <c r="AP191" s="628"/>
      <c r="AQ191" s="628"/>
      <c r="AR191" s="628"/>
      <c r="AS191" s="628"/>
      <c r="AT191" s="628"/>
      <c r="AU191" s="628"/>
      <c r="AV191" s="628"/>
      <c r="AW191" s="628"/>
      <c r="AX191" s="628"/>
      <c r="AY191" s="628"/>
      <c r="AZ191" s="628"/>
      <c r="BA191" s="628"/>
      <c r="BB191" s="604" t="s">
        <v>231</v>
      </c>
      <c r="BC191" s="629"/>
      <c r="BD191" s="629"/>
      <c r="BE191" s="606">
        <v>2016</v>
      </c>
      <c r="BF191" s="629"/>
      <c r="BG191" s="629"/>
    </row>
    <row r="192" spans="1:59" s="634" customFormat="1" ht="22.2" customHeight="1">
      <c r="A192" s="351" t="s">
        <v>500</v>
      </c>
      <c r="B192" s="94" t="s">
        <v>501</v>
      </c>
      <c r="C192" s="619">
        <f>SUM(C193:C195)</f>
        <v>0</v>
      </c>
      <c r="D192" s="619">
        <f>D193</f>
        <v>0</v>
      </c>
      <c r="E192" s="619">
        <f>E193</f>
        <v>0</v>
      </c>
      <c r="F192" s="619">
        <f t="shared" ref="F192:BA192" si="180">F193</f>
        <v>0</v>
      </c>
      <c r="G192" s="619">
        <f t="shared" si="180"/>
        <v>0</v>
      </c>
      <c r="H192" s="619">
        <f t="shared" si="180"/>
        <v>0</v>
      </c>
      <c r="I192" s="619">
        <f t="shared" si="180"/>
        <v>0</v>
      </c>
      <c r="J192" s="619">
        <f t="shared" si="180"/>
        <v>0</v>
      </c>
      <c r="K192" s="619">
        <f t="shared" si="180"/>
        <v>0</v>
      </c>
      <c r="L192" s="619">
        <f t="shared" si="180"/>
        <v>0</v>
      </c>
      <c r="M192" s="619">
        <f t="shared" si="180"/>
        <v>0</v>
      </c>
      <c r="N192" s="619">
        <f t="shared" si="180"/>
        <v>0</v>
      </c>
      <c r="O192" s="619">
        <f t="shared" si="180"/>
        <v>0</v>
      </c>
      <c r="P192" s="619">
        <f t="shared" si="180"/>
        <v>0</v>
      </c>
      <c r="Q192" s="619">
        <f t="shared" si="180"/>
        <v>0</v>
      </c>
      <c r="R192" s="619">
        <f t="shared" si="180"/>
        <v>0</v>
      </c>
      <c r="S192" s="619">
        <f t="shared" si="180"/>
        <v>0</v>
      </c>
      <c r="T192" s="619">
        <f t="shared" si="180"/>
        <v>0</v>
      </c>
      <c r="U192" s="619">
        <f t="shared" si="180"/>
        <v>0</v>
      </c>
      <c r="V192" s="619">
        <f t="shared" si="180"/>
        <v>0</v>
      </c>
      <c r="W192" s="619">
        <f t="shared" si="180"/>
        <v>0</v>
      </c>
      <c r="X192" s="619">
        <f t="shared" si="180"/>
        <v>0</v>
      </c>
      <c r="Y192" s="619">
        <f t="shared" si="180"/>
        <v>0</v>
      </c>
      <c r="Z192" s="619">
        <f t="shared" si="180"/>
        <v>0</v>
      </c>
      <c r="AA192" s="619">
        <f t="shared" si="180"/>
        <v>0</v>
      </c>
      <c r="AB192" s="619">
        <f t="shared" si="180"/>
        <v>0</v>
      </c>
      <c r="AC192" s="619">
        <f t="shared" si="180"/>
        <v>0</v>
      </c>
      <c r="AD192" s="619">
        <f t="shared" si="180"/>
        <v>0</v>
      </c>
      <c r="AE192" s="619">
        <f t="shared" si="180"/>
        <v>0</v>
      </c>
      <c r="AF192" s="619">
        <f t="shared" si="180"/>
        <v>0</v>
      </c>
      <c r="AG192" s="619">
        <f t="shared" si="180"/>
        <v>0</v>
      </c>
      <c r="AH192" s="619">
        <f t="shared" si="180"/>
        <v>0</v>
      </c>
      <c r="AI192" s="619">
        <f t="shared" si="180"/>
        <v>0</v>
      </c>
      <c r="AJ192" s="619">
        <f t="shared" si="180"/>
        <v>0</v>
      </c>
      <c r="AK192" s="619">
        <f t="shared" si="180"/>
        <v>0</v>
      </c>
      <c r="AL192" s="619">
        <f t="shared" si="180"/>
        <v>0</v>
      </c>
      <c r="AM192" s="619">
        <f t="shared" si="180"/>
        <v>0</v>
      </c>
      <c r="AN192" s="619">
        <f t="shared" si="180"/>
        <v>0</v>
      </c>
      <c r="AO192" s="619">
        <f t="shared" si="180"/>
        <v>0</v>
      </c>
      <c r="AP192" s="619">
        <f t="shared" si="180"/>
        <v>0</v>
      </c>
      <c r="AQ192" s="619">
        <f t="shared" si="180"/>
        <v>0</v>
      </c>
      <c r="AR192" s="619">
        <f t="shared" si="180"/>
        <v>0</v>
      </c>
      <c r="AS192" s="619">
        <f t="shared" si="180"/>
        <v>0</v>
      </c>
      <c r="AT192" s="619">
        <f t="shared" si="180"/>
        <v>0</v>
      </c>
      <c r="AU192" s="619">
        <f t="shared" si="180"/>
        <v>0</v>
      </c>
      <c r="AV192" s="619">
        <f t="shared" si="180"/>
        <v>0</v>
      </c>
      <c r="AW192" s="619">
        <f t="shared" si="180"/>
        <v>0</v>
      </c>
      <c r="AX192" s="619">
        <f t="shared" si="180"/>
        <v>0</v>
      </c>
      <c r="AY192" s="619">
        <f t="shared" si="180"/>
        <v>0</v>
      </c>
      <c r="AZ192" s="619">
        <f t="shared" si="180"/>
        <v>0</v>
      </c>
      <c r="BA192" s="619">
        <f t="shared" si="180"/>
        <v>0</v>
      </c>
      <c r="BB192" s="58" t="s">
        <v>231</v>
      </c>
      <c r="BC192" s="63"/>
      <c r="BD192" s="92"/>
      <c r="BE192" s="85">
        <v>2016</v>
      </c>
      <c r="BF192" s="91"/>
      <c r="BG192" s="91"/>
    </row>
    <row r="193" spans="1:59" s="623" customFormat="1" ht="22.2" customHeight="1">
      <c r="A193" s="346" t="s">
        <v>87</v>
      </c>
      <c r="B193" s="65" t="s">
        <v>481</v>
      </c>
      <c r="C193" s="620"/>
      <c r="D193" s="620">
        <f>SUM(E193:BA193)</f>
        <v>0</v>
      </c>
      <c r="E193" s="620">
        <f>SUM(E194:E195)</f>
        <v>0</v>
      </c>
      <c r="F193" s="620">
        <f t="shared" ref="F193:BA193" si="181">SUM(F194:F195)</f>
        <v>0</v>
      </c>
      <c r="G193" s="620">
        <f t="shared" si="181"/>
        <v>0</v>
      </c>
      <c r="H193" s="620">
        <f t="shared" si="181"/>
        <v>0</v>
      </c>
      <c r="I193" s="620">
        <f t="shared" si="181"/>
        <v>0</v>
      </c>
      <c r="J193" s="620">
        <f t="shared" si="181"/>
        <v>0</v>
      </c>
      <c r="K193" s="620">
        <f t="shared" si="181"/>
        <v>0</v>
      </c>
      <c r="L193" s="620">
        <f t="shared" si="181"/>
        <v>0</v>
      </c>
      <c r="M193" s="620">
        <f t="shared" si="181"/>
        <v>0</v>
      </c>
      <c r="N193" s="620">
        <f t="shared" si="181"/>
        <v>0</v>
      </c>
      <c r="O193" s="620">
        <f t="shared" si="181"/>
        <v>0</v>
      </c>
      <c r="P193" s="620">
        <f t="shared" si="181"/>
        <v>0</v>
      </c>
      <c r="Q193" s="620">
        <f t="shared" si="181"/>
        <v>0</v>
      </c>
      <c r="R193" s="620">
        <f t="shared" si="181"/>
        <v>0</v>
      </c>
      <c r="S193" s="620">
        <f t="shared" si="181"/>
        <v>0</v>
      </c>
      <c r="T193" s="620">
        <f t="shared" si="181"/>
        <v>0</v>
      </c>
      <c r="U193" s="620">
        <f t="shared" si="181"/>
        <v>0</v>
      </c>
      <c r="V193" s="620">
        <f t="shared" si="181"/>
        <v>0</v>
      </c>
      <c r="W193" s="620">
        <f t="shared" si="181"/>
        <v>0</v>
      </c>
      <c r="X193" s="620">
        <f t="shared" si="181"/>
        <v>0</v>
      </c>
      <c r="Y193" s="620">
        <f t="shared" si="181"/>
        <v>0</v>
      </c>
      <c r="Z193" s="620">
        <f t="shared" si="181"/>
        <v>0</v>
      </c>
      <c r="AA193" s="620">
        <f t="shared" si="181"/>
        <v>0</v>
      </c>
      <c r="AB193" s="620">
        <f t="shared" si="181"/>
        <v>0</v>
      </c>
      <c r="AC193" s="620">
        <f t="shared" si="181"/>
        <v>0</v>
      </c>
      <c r="AD193" s="620">
        <f t="shared" si="181"/>
        <v>0</v>
      </c>
      <c r="AE193" s="620">
        <f t="shared" si="181"/>
        <v>0</v>
      </c>
      <c r="AF193" s="620">
        <f t="shared" si="181"/>
        <v>0</v>
      </c>
      <c r="AG193" s="620">
        <f t="shared" si="181"/>
        <v>0</v>
      </c>
      <c r="AH193" s="620">
        <f t="shared" si="181"/>
        <v>0</v>
      </c>
      <c r="AI193" s="620">
        <f t="shared" si="181"/>
        <v>0</v>
      </c>
      <c r="AJ193" s="620">
        <f t="shared" si="181"/>
        <v>0</v>
      </c>
      <c r="AK193" s="620">
        <f t="shared" si="181"/>
        <v>0</v>
      </c>
      <c r="AL193" s="620">
        <f t="shared" si="181"/>
        <v>0</v>
      </c>
      <c r="AM193" s="620">
        <f t="shared" si="181"/>
        <v>0</v>
      </c>
      <c r="AN193" s="620">
        <f t="shared" si="181"/>
        <v>0</v>
      </c>
      <c r="AO193" s="620">
        <f t="shared" si="181"/>
        <v>0</v>
      </c>
      <c r="AP193" s="620">
        <f t="shared" si="181"/>
        <v>0</v>
      </c>
      <c r="AQ193" s="620">
        <f t="shared" si="181"/>
        <v>0</v>
      </c>
      <c r="AR193" s="620">
        <f t="shared" si="181"/>
        <v>0</v>
      </c>
      <c r="AS193" s="620">
        <f t="shared" si="181"/>
        <v>0</v>
      </c>
      <c r="AT193" s="620">
        <f t="shared" si="181"/>
        <v>0</v>
      </c>
      <c r="AU193" s="620">
        <f t="shared" si="181"/>
        <v>0</v>
      </c>
      <c r="AV193" s="620">
        <f t="shared" si="181"/>
        <v>0</v>
      </c>
      <c r="AW193" s="620">
        <f t="shared" si="181"/>
        <v>0</v>
      </c>
      <c r="AX193" s="620">
        <f t="shared" si="181"/>
        <v>0</v>
      </c>
      <c r="AY193" s="620">
        <f t="shared" si="181"/>
        <v>0</v>
      </c>
      <c r="AZ193" s="620">
        <f t="shared" si="181"/>
        <v>0</v>
      </c>
      <c r="BA193" s="620">
        <f t="shared" si="181"/>
        <v>0</v>
      </c>
      <c r="BB193" s="58" t="s">
        <v>231</v>
      </c>
      <c r="BC193" s="63"/>
      <c r="BD193" s="621"/>
      <c r="BE193" s="85">
        <v>2016</v>
      </c>
      <c r="BF193" s="622"/>
      <c r="BG193" s="622"/>
    </row>
    <row r="194" spans="1:59" s="630" customFormat="1" ht="22.2" customHeight="1">
      <c r="A194" s="626" t="s">
        <v>87</v>
      </c>
      <c r="B194" s="672"/>
      <c r="C194" s="628"/>
      <c r="D194" s="628"/>
      <c r="E194" s="628"/>
      <c r="F194" s="628"/>
      <c r="G194" s="628"/>
      <c r="H194" s="628"/>
      <c r="I194" s="628"/>
      <c r="J194" s="628"/>
      <c r="K194" s="628"/>
      <c r="L194" s="628"/>
      <c r="M194" s="628"/>
      <c r="N194" s="628"/>
      <c r="O194" s="628"/>
      <c r="P194" s="628"/>
      <c r="Q194" s="628"/>
      <c r="R194" s="628"/>
      <c r="S194" s="628"/>
      <c r="T194" s="628"/>
      <c r="U194" s="628"/>
      <c r="V194" s="628"/>
      <c r="W194" s="628"/>
      <c r="X194" s="628"/>
      <c r="Y194" s="628"/>
      <c r="Z194" s="628"/>
      <c r="AA194" s="628"/>
      <c r="AB194" s="628"/>
      <c r="AC194" s="628"/>
      <c r="AD194" s="628"/>
      <c r="AE194" s="628"/>
      <c r="AF194" s="628"/>
      <c r="AG194" s="628"/>
      <c r="AH194" s="628"/>
      <c r="AI194" s="628"/>
      <c r="AJ194" s="628"/>
      <c r="AK194" s="628"/>
      <c r="AL194" s="628"/>
      <c r="AM194" s="628"/>
      <c r="AN194" s="628"/>
      <c r="AO194" s="628"/>
      <c r="AP194" s="628"/>
      <c r="AQ194" s="628"/>
      <c r="AR194" s="628"/>
      <c r="AS194" s="628"/>
      <c r="AT194" s="628"/>
      <c r="AU194" s="628"/>
      <c r="AV194" s="628"/>
      <c r="AW194" s="628"/>
      <c r="AX194" s="628"/>
      <c r="AY194" s="628"/>
      <c r="AZ194" s="628"/>
      <c r="BA194" s="628"/>
      <c r="BB194" s="604" t="s">
        <v>231</v>
      </c>
      <c r="BC194" s="629"/>
      <c r="BD194" s="629"/>
      <c r="BE194" s="606">
        <v>2016</v>
      </c>
      <c r="BF194" s="629"/>
      <c r="BG194" s="629"/>
    </row>
    <row r="195" spans="1:59" s="630" customFormat="1" ht="22.2" customHeight="1">
      <c r="A195" s="626" t="s">
        <v>87</v>
      </c>
      <c r="B195" s="672"/>
      <c r="C195" s="628"/>
      <c r="D195" s="628"/>
      <c r="E195" s="628"/>
      <c r="F195" s="628"/>
      <c r="G195" s="628"/>
      <c r="H195" s="628"/>
      <c r="I195" s="628"/>
      <c r="J195" s="628"/>
      <c r="K195" s="628"/>
      <c r="L195" s="628"/>
      <c r="M195" s="628"/>
      <c r="N195" s="628"/>
      <c r="O195" s="628"/>
      <c r="P195" s="628"/>
      <c r="Q195" s="628"/>
      <c r="R195" s="628"/>
      <c r="S195" s="628"/>
      <c r="T195" s="628"/>
      <c r="U195" s="628"/>
      <c r="V195" s="628"/>
      <c r="W195" s="628"/>
      <c r="X195" s="628"/>
      <c r="Y195" s="628"/>
      <c r="Z195" s="628"/>
      <c r="AA195" s="628"/>
      <c r="AB195" s="628"/>
      <c r="AC195" s="628"/>
      <c r="AD195" s="628"/>
      <c r="AE195" s="628"/>
      <c r="AF195" s="628"/>
      <c r="AG195" s="628"/>
      <c r="AH195" s="628"/>
      <c r="AI195" s="628"/>
      <c r="AJ195" s="628"/>
      <c r="AK195" s="628"/>
      <c r="AL195" s="628"/>
      <c r="AM195" s="628"/>
      <c r="AN195" s="628"/>
      <c r="AO195" s="628"/>
      <c r="AP195" s="628"/>
      <c r="AQ195" s="628"/>
      <c r="AR195" s="628"/>
      <c r="AS195" s="628"/>
      <c r="AT195" s="628"/>
      <c r="AU195" s="628"/>
      <c r="AV195" s="628"/>
      <c r="AW195" s="628"/>
      <c r="AX195" s="628"/>
      <c r="AY195" s="628"/>
      <c r="AZ195" s="628"/>
      <c r="BA195" s="628"/>
      <c r="BB195" s="604" t="s">
        <v>231</v>
      </c>
      <c r="BC195" s="629"/>
      <c r="BD195" s="629"/>
      <c r="BE195" s="606">
        <v>2016</v>
      </c>
      <c r="BF195" s="629"/>
      <c r="BG195" s="629"/>
    </row>
    <row r="196" spans="1:59" s="613" customFormat="1" ht="22.2" customHeight="1">
      <c r="A196" s="346" t="s">
        <v>89</v>
      </c>
      <c r="B196" s="615" t="s">
        <v>428</v>
      </c>
      <c r="C196" s="611">
        <f>SUM(C197:C199)</f>
        <v>0</v>
      </c>
      <c r="D196" s="611">
        <f>SUM(D197)</f>
        <v>0</v>
      </c>
      <c r="E196" s="611">
        <f>SUM(E197)</f>
        <v>0</v>
      </c>
      <c r="F196" s="611">
        <f t="shared" ref="F196:BA196" si="182">SUM(F197)</f>
        <v>0</v>
      </c>
      <c r="G196" s="611">
        <f t="shared" si="182"/>
        <v>0</v>
      </c>
      <c r="H196" s="611">
        <f t="shared" si="182"/>
        <v>0</v>
      </c>
      <c r="I196" s="611">
        <f t="shared" si="182"/>
        <v>0</v>
      </c>
      <c r="J196" s="611">
        <f t="shared" si="182"/>
        <v>0</v>
      </c>
      <c r="K196" s="611">
        <f t="shared" si="182"/>
        <v>0</v>
      </c>
      <c r="L196" s="611">
        <f t="shared" si="182"/>
        <v>0</v>
      </c>
      <c r="M196" s="611">
        <f t="shared" si="182"/>
        <v>0</v>
      </c>
      <c r="N196" s="611">
        <f t="shared" si="182"/>
        <v>0</v>
      </c>
      <c r="O196" s="611">
        <f t="shared" si="182"/>
        <v>0</v>
      </c>
      <c r="P196" s="611">
        <f t="shared" si="182"/>
        <v>0</v>
      </c>
      <c r="Q196" s="611">
        <f t="shared" si="182"/>
        <v>0</v>
      </c>
      <c r="R196" s="611">
        <f t="shared" si="182"/>
        <v>0</v>
      </c>
      <c r="S196" s="611">
        <f t="shared" si="182"/>
        <v>0</v>
      </c>
      <c r="T196" s="611">
        <f t="shared" si="182"/>
        <v>0</v>
      </c>
      <c r="U196" s="611">
        <f t="shared" si="182"/>
        <v>0</v>
      </c>
      <c r="V196" s="611">
        <f t="shared" si="182"/>
        <v>0</v>
      </c>
      <c r="W196" s="611">
        <f t="shared" si="182"/>
        <v>0</v>
      </c>
      <c r="X196" s="611">
        <f t="shared" si="182"/>
        <v>0</v>
      </c>
      <c r="Y196" s="611">
        <f t="shared" si="182"/>
        <v>0</v>
      </c>
      <c r="Z196" s="611">
        <f t="shared" si="182"/>
        <v>0</v>
      </c>
      <c r="AA196" s="611">
        <f t="shared" si="182"/>
        <v>0</v>
      </c>
      <c r="AB196" s="611">
        <f t="shared" si="182"/>
        <v>0</v>
      </c>
      <c r="AC196" s="611">
        <f t="shared" si="182"/>
        <v>0</v>
      </c>
      <c r="AD196" s="611">
        <f t="shared" si="182"/>
        <v>0</v>
      </c>
      <c r="AE196" s="611">
        <f t="shared" si="182"/>
        <v>0</v>
      </c>
      <c r="AF196" s="611">
        <f t="shared" si="182"/>
        <v>0</v>
      </c>
      <c r="AG196" s="611">
        <f t="shared" si="182"/>
        <v>0</v>
      </c>
      <c r="AH196" s="611">
        <f t="shared" si="182"/>
        <v>0</v>
      </c>
      <c r="AI196" s="611">
        <f t="shared" si="182"/>
        <v>0</v>
      </c>
      <c r="AJ196" s="611">
        <f t="shared" si="182"/>
        <v>0</v>
      </c>
      <c r="AK196" s="611">
        <f t="shared" si="182"/>
        <v>0</v>
      </c>
      <c r="AL196" s="611">
        <f t="shared" si="182"/>
        <v>0</v>
      </c>
      <c r="AM196" s="611">
        <f t="shared" si="182"/>
        <v>0</v>
      </c>
      <c r="AN196" s="611">
        <f t="shared" si="182"/>
        <v>0</v>
      </c>
      <c r="AO196" s="611">
        <f t="shared" si="182"/>
        <v>0</v>
      </c>
      <c r="AP196" s="611">
        <f t="shared" si="182"/>
        <v>0</v>
      </c>
      <c r="AQ196" s="611">
        <f t="shared" si="182"/>
        <v>0</v>
      </c>
      <c r="AR196" s="611">
        <f t="shared" si="182"/>
        <v>0</v>
      </c>
      <c r="AS196" s="611">
        <f t="shared" si="182"/>
        <v>0</v>
      </c>
      <c r="AT196" s="611">
        <f t="shared" si="182"/>
        <v>0</v>
      </c>
      <c r="AU196" s="611">
        <f t="shared" si="182"/>
        <v>0</v>
      </c>
      <c r="AV196" s="611">
        <f t="shared" si="182"/>
        <v>0</v>
      </c>
      <c r="AW196" s="611">
        <f t="shared" si="182"/>
        <v>0</v>
      </c>
      <c r="AX196" s="611">
        <f t="shared" si="182"/>
        <v>0</v>
      </c>
      <c r="AY196" s="611">
        <f t="shared" si="182"/>
        <v>0</v>
      </c>
      <c r="AZ196" s="611">
        <f t="shared" si="182"/>
        <v>0</v>
      </c>
      <c r="BA196" s="611">
        <f t="shared" si="182"/>
        <v>0</v>
      </c>
      <c r="BB196" s="58" t="s">
        <v>231</v>
      </c>
      <c r="BC196" s="63"/>
      <c r="BD196" s="63"/>
      <c r="BE196" s="85">
        <v>2016</v>
      </c>
      <c r="BF196" s="63"/>
      <c r="BG196" s="63"/>
    </row>
    <row r="197" spans="1:59" s="613" customFormat="1" ht="22.2" customHeight="1">
      <c r="A197" s="346" t="s">
        <v>89</v>
      </c>
      <c r="B197" s="65" t="s">
        <v>481</v>
      </c>
      <c r="C197" s="611"/>
      <c r="D197" s="611">
        <f>SUM(E197:BA197)</f>
        <v>0</v>
      </c>
      <c r="E197" s="611">
        <f>SUM(E198:E199)</f>
        <v>0</v>
      </c>
      <c r="F197" s="611">
        <f t="shared" ref="F197:BA197" si="183">SUM(F198:F199)</f>
        <v>0</v>
      </c>
      <c r="G197" s="611">
        <f t="shared" si="183"/>
        <v>0</v>
      </c>
      <c r="H197" s="611">
        <f t="shared" si="183"/>
        <v>0</v>
      </c>
      <c r="I197" s="611">
        <f t="shared" si="183"/>
        <v>0</v>
      </c>
      <c r="J197" s="611">
        <f t="shared" si="183"/>
        <v>0</v>
      </c>
      <c r="K197" s="611">
        <f t="shared" si="183"/>
        <v>0</v>
      </c>
      <c r="L197" s="611">
        <f t="shared" si="183"/>
        <v>0</v>
      </c>
      <c r="M197" s="611">
        <f t="shared" si="183"/>
        <v>0</v>
      </c>
      <c r="N197" s="611">
        <f t="shared" si="183"/>
        <v>0</v>
      </c>
      <c r="O197" s="611">
        <f t="shared" si="183"/>
        <v>0</v>
      </c>
      <c r="P197" s="611">
        <f t="shared" si="183"/>
        <v>0</v>
      </c>
      <c r="Q197" s="611">
        <f t="shared" si="183"/>
        <v>0</v>
      </c>
      <c r="R197" s="611">
        <f t="shared" si="183"/>
        <v>0</v>
      </c>
      <c r="S197" s="611">
        <f t="shared" si="183"/>
        <v>0</v>
      </c>
      <c r="T197" s="611">
        <f t="shared" si="183"/>
        <v>0</v>
      </c>
      <c r="U197" s="611">
        <f t="shared" si="183"/>
        <v>0</v>
      </c>
      <c r="V197" s="611">
        <f t="shared" si="183"/>
        <v>0</v>
      </c>
      <c r="W197" s="611">
        <f t="shared" si="183"/>
        <v>0</v>
      </c>
      <c r="X197" s="611">
        <f t="shared" si="183"/>
        <v>0</v>
      </c>
      <c r="Y197" s="611">
        <f t="shared" si="183"/>
        <v>0</v>
      </c>
      <c r="Z197" s="611">
        <f t="shared" si="183"/>
        <v>0</v>
      </c>
      <c r="AA197" s="611">
        <f t="shared" si="183"/>
        <v>0</v>
      </c>
      <c r="AB197" s="611">
        <f t="shared" si="183"/>
        <v>0</v>
      </c>
      <c r="AC197" s="611">
        <f t="shared" si="183"/>
        <v>0</v>
      </c>
      <c r="AD197" s="611">
        <f t="shared" si="183"/>
        <v>0</v>
      </c>
      <c r="AE197" s="611">
        <f t="shared" si="183"/>
        <v>0</v>
      </c>
      <c r="AF197" s="611">
        <f t="shared" si="183"/>
        <v>0</v>
      </c>
      <c r="AG197" s="611">
        <f t="shared" si="183"/>
        <v>0</v>
      </c>
      <c r="AH197" s="611">
        <f t="shared" si="183"/>
        <v>0</v>
      </c>
      <c r="AI197" s="611">
        <f t="shared" si="183"/>
        <v>0</v>
      </c>
      <c r="AJ197" s="611">
        <f t="shared" si="183"/>
        <v>0</v>
      </c>
      <c r="AK197" s="611">
        <f t="shared" si="183"/>
        <v>0</v>
      </c>
      <c r="AL197" s="611">
        <f t="shared" si="183"/>
        <v>0</v>
      </c>
      <c r="AM197" s="611">
        <f t="shared" si="183"/>
        <v>0</v>
      </c>
      <c r="AN197" s="611">
        <f t="shared" si="183"/>
        <v>0</v>
      </c>
      <c r="AO197" s="611">
        <f t="shared" si="183"/>
        <v>0</v>
      </c>
      <c r="AP197" s="611">
        <f t="shared" si="183"/>
        <v>0</v>
      </c>
      <c r="AQ197" s="611">
        <f t="shared" si="183"/>
        <v>0</v>
      </c>
      <c r="AR197" s="611">
        <f t="shared" si="183"/>
        <v>0</v>
      </c>
      <c r="AS197" s="611">
        <f t="shared" si="183"/>
        <v>0</v>
      </c>
      <c r="AT197" s="611">
        <f t="shared" si="183"/>
        <v>0</v>
      </c>
      <c r="AU197" s="611">
        <f t="shared" si="183"/>
        <v>0</v>
      </c>
      <c r="AV197" s="611">
        <f t="shared" si="183"/>
        <v>0</v>
      </c>
      <c r="AW197" s="611">
        <f t="shared" si="183"/>
        <v>0</v>
      </c>
      <c r="AX197" s="611">
        <f t="shared" si="183"/>
        <v>0</v>
      </c>
      <c r="AY197" s="611">
        <f t="shared" si="183"/>
        <v>0</v>
      </c>
      <c r="AZ197" s="611">
        <f t="shared" si="183"/>
        <v>0</v>
      </c>
      <c r="BA197" s="611">
        <f t="shared" si="183"/>
        <v>0</v>
      </c>
      <c r="BB197" s="58" t="s">
        <v>231</v>
      </c>
      <c r="BC197" s="63"/>
      <c r="BD197" s="63"/>
      <c r="BE197" s="85">
        <v>2016</v>
      </c>
      <c r="BF197" s="63"/>
      <c r="BG197" s="63"/>
    </row>
    <row r="198" spans="1:59" s="630" customFormat="1" ht="22.2" customHeight="1">
      <c r="A198" s="626" t="s">
        <v>89</v>
      </c>
      <c r="B198" s="672"/>
      <c r="C198" s="628"/>
      <c r="D198" s="628"/>
      <c r="E198" s="628"/>
      <c r="F198" s="628"/>
      <c r="G198" s="628"/>
      <c r="H198" s="628"/>
      <c r="I198" s="628"/>
      <c r="J198" s="628"/>
      <c r="K198" s="628"/>
      <c r="L198" s="628"/>
      <c r="M198" s="628"/>
      <c r="N198" s="628"/>
      <c r="O198" s="628"/>
      <c r="P198" s="628"/>
      <c r="Q198" s="628"/>
      <c r="R198" s="628"/>
      <c r="S198" s="628"/>
      <c r="T198" s="628"/>
      <c r="U198" s="628"/>
      <c r="V198" s="628"/>
      <c r="W198" s="628"/>
      <c r="X198" s="628"/>
      <c r="Y198" s="628"/>
      <c r="Z198" s="628"/>
      <c r="AA198" s="628"/>
      <c r="AB198" s="628"/>
      <c r="AC198" s="628"/>
      <c r="AD198" s="628"/>
      <c r="AE198" s="628"/>
      <c r="AF198" s="628"/>
      <c r="AG198" s="628"/>
      <c r="AH198" s="628"/>
      <c r="AI198" s="628"/>
      <c r="AJ198" s="628"/>
      <c r="AK198" s="628"/>
      <c r="AL198" s="628"/>
      <c r="AM198" s="628"/>
      <c r="AN198" s="628"/>
      <c r="AO198" s="628"/>
      <c r="AP198" s="628"/>
      <c r="AQ198" s="628"/>
      <c r="AR198" s="628"/>
      <c r="AS198" s="628"/>
      <c r="AT198" s="628"/>
      <c r="AU198" s="628"/>
      <c r="AV198" s="628"/>
      <c r="AW198" s="628"/>
      <c r="AX198" s="628"/>
      <c r="AY198" s="628"/>
      <c r="AZ198" s="628"/>
      <c r="BA198" s="628"/>
      <c r="BB198" s="604" t="s">
        <v>231</v>
      </c>
      <c r="BC198" s="629"/>
      <c r="BD198" s="629"/>
      <c r="BE198" s="606">
        <v>2016</v>
      </c>
      <c r="BF198" s="629"/>
      <c r="BG198" s="629"/>
    </row>
    <row r="199" spans="1:59" s="630" customFormat="1" ht="22.2" customHeight="1">
      <c r="A199" s="626" t="s">
        <v>89</v>
      </c>
      <c r="B199" s="672"/>
      <c r="C199" s="628"/>
      <c r="D199" s="628"/>
      <c r="E199" s="628"/>
      <c r="F199" s="628"/>
      <c r="G199" s="628"/>
      <c r="H199" s="628"/>
      <c r="I199" s="628"/>
      <c r="J199" s="628"/>
      <c r="K199" s="628"/>
      <c r="L199" s="628"/>
      <c r="M199" s="628"/>
      <c r="N199" s="628"/>
      <c r="O199" s="628"/>
      <c r="P199" s="628"/>
      <c r="Q199" s="628"/>
      <c r="R199" s="628"/>
      <c r="S199" s="628"/>
      <c r="T199" s="628"/>
      <c r="U199" s="628"/>
      <c r="V199" s="628"/>
      <c r="W199" s="628"/>
      <c r="X199" s="628"/>
      <c r="Y199" s="628"/>
      <c r="Z199" s="628"/>
      <c r="AA199" s="628"/>
      <c r="AB199" s="628"/>
      <c r="AC199" s="628"/>
      <c r="AD199" s="628"/>
      <c r="AE199" s="628"/>
      <c r="AF199" s="628"/>
      <c r="AG199" s="628"/>
      <c r="AH199" s="628"/>
      <c r="AI199" s="628"/>
      <c r="AJ199" s="628"/>
      <c r="AK199" s="628"/>
      <c r="AL199" s="628"/>
      <c r="AM199" s="628"/>
      <c r="AN199" s="628"/>
      <c r="AO199" s="628"/>
      <c r="AP199" s="628"/>
      <c r="AQ199" s="628"/>
      <c r="AR199" s="628"/>
      <c r="AS199" s="628"/>
      <c r="AT199" s="628"/>
      <c r="AU199" s="628"/>
      <c r="AV199" s="628"/>
      <c r="AW199" s="628"/>
      <c r="AX199" s="628"/>
      <c r="AY199" s="628"/>
      <c r="AZ199" s="628"/>
      <c r="BA199" s="628"/>
      <c r="BB199" s="604" t="s">
        <v>231</v>
      </c>
      <c r="BC199" s="629"/>
      <c r="BD199" s="629"/>
      <c r="BE199" s="606">
        <v>2016</v>
      </c>
      <c r="BF199" s="629"/>
      <c r="BG199" s="629"/>
    </row>
    <row r="200" spans="1:59" s="613" customFormat="1" ht="22.2" customHeight="1">
      <c r="A200" s="346" t="s">
        <v>646</v>
      </c>
      <c r="B200" s="615" t="s">
        <v>685</v>
      </c>
      <c r="C200" s="611">
        <f>SUM(C201:C206)</f>
        <v>0</v>
      </c>
      <c r="D200" s="611">
        <f>SUM(D201,D204)</f>
        <v>0</v>
      </c>
      <c r="E200" s="611">
        <f>SUM(E201,E204)</f>
        <v>0</v>
      </c>
      <c r="F200" s="611">
        <f t="shared" ref="F200:BA200" si="184">SUM(F201,F204)</f>
        <v>0</v>
      </c>
      <c r="G200" s="611">
        <f t="shared" si="184"/>
        <v>0</v>
      </c>
      <c r="H200" s="611">
        <f t="shared" si="184"/>
        <v>0</v>
      </c>
      <c r="I200" s="611">
        <f t="shared" si="184"/>
        <v>0</v>
      </c>
      <c r="J200" s="611">
        <f t="shared" si="184"/>
        <v>0</v>
      </c>
      <c r="K200" s="611">
        <f t="shared" si="184"/>
        <v>0</v>
      </c>
      <c r="L200" s="611">
        <f t="shared" si="184"/>
        <v>0</v>
      </c>
      <c r="M200" s="611">
        <f t="shared" si="184"/>
        <v>0</v>
      </c>
      <c r="N200" s="611">
        <f t="shared" si="184"/>
        <v>0</v>
      </c>
      <c r="O200" s="611">
        <f t="shared" si="184"/>
        <v>0</v>
      </c>
      <c r="P200" s="611">
        <f t="shared" si="184"/>
        <v>0</v>
      </c>
      <c r="Q200" s="611">
        <f t="shared" si="184"/>
        <v>0</v>
      </c>
      <c r="R200" s="611">
        <f t="shared" si="184"/>
        <v>0</v>
      </c>
      <c r="S200" s="611">
        <f t="shared" si="184"/>
        <v>0</v>
      </c>
      <c r="T200" s="611">
        <f t="shared" si="184"/>
        <v>0</v>
      </c>
      <c r="U200" s="611">
        <f t="shared" si="184"/>
        <v>0</v>
      </c>
      <c r="V200" s="611">
        <f t="shared" si="184"/>
        <v>0</v>
      </c>
      <c r="W200" s="611">
        <f t="shared" si="184"/>
        <v>0</v>
      </c>
      <c r="X200" s="611">
        <f t="shared" si="184"/>
        <v>0</v>
      </c>
      <c r="Y200" s="611">
        <f t="shared" si="184"/>
        <v>0</v>
      </c>
      <c r="Z200" s="611">
        <f t="shared" si="184"/>
        <v>0</v>
      </c>
      <c r="AA200" s="611">
        <f t="shared" si="184"/>
        <v>0</v>
      </c>
      <c r="AB200" s="611">
        <f t="shared" si="184"/>
        <v>0</v>
      </c>
      <c r="AC200" s="611">
        <f t="shared" si="184"/>
        <v>0</v>
      </c>
      <c r="AD200" s="611">
        <f t="shared" si="184"/>
        <v>0</v>
      </c>
      <c r="AE200" s="611">
        <f t="shared" si="184"/>
        <v>0</v>
      </c>
      <c r="AF200" s="611">
        <f t="shared" si="184"/>
        <v>0</v>
      </c>
      <c r="AG200" s="611">
        <f t="shared" si="184"/>
        <v>0</v>
      </c>
      <c r="AH200" s="611">
        <f t="shared" si="184"/>
        <v>0</v>
      </c>
      <c r="AI200" s="611">
        <f t="shared" si="184"/>
        <v>0</v>
      </c>
      <c r="AJ200" s="611">
        <f t="shared" si="184"/>
        <v>0</v>
      </c>
      <c r="AK200" s="611">
        <f t="shared" si="184"/>
        <v>0</v>
      </c>
      <c r="AL200" s="611">
        <f t="shared" si="184"/>
        <v>0</v>
      </c>
      <c r="AM200" s="611">
        <f t="shared" si="184"/>
        <v>0</v>
      </c>
      <c r="AN200" s="611">
        <f t="shared" si="184"/>
        <v>0</v>
      </c>
      <c r="AO200" s="611">
        <f t="shared" si="184"/>
        <v>0</v>
      </c>
      <c r="AP200" s="611">
        <f t="shared" si="184"/>
        <v>0</v>
      </c>
      <c r="AQ200" s="611">
        <f t="shared" si="184"/>
        <v>0</v>
      </c>
      <c r="AR200" s="611">
        <f t="shared" si="184"/>
        <v>0</v>
      </c>
      <c r="AS200" s="611">
        <f t="shared" si="184"/>
        <v>0</v>
      </c>
      <c r="AT200" s="611">
        <f t="shared" si="184"/>
        <v>0</v>
      </c>
      <c r="AU200" s="611">
        <f t="shared" si="184"/>
        <v>0</v>
      </c>
      <c r="AV200" s="611">
        <f t="shared" si="184"/>
        <v>0</v>
      </c>
      <c r="AW200" s="611">
        <f t="shared" si="184"/>
        <v>0</v>
      </c>
      <c r="AX200" s="611">
        <f t="shared" si="184"/>
        <v>0</v>
      </c>
      <c r="AY200" s="611">
        <f t="shared" si="184"/>
        <v>0</v>
      </c>
      <c r="AZ200" s="611">
        <f t="shared" si="184"/>
        <v>0</v>
      </c>
      <c r="BA200" s="611">
        <f t="shared" si="184"/>
        <v>0</v>
      </c>
      <c r="BB200" s="58" t="s">
        <v>231</v>
      </c>
      <c r="BC200" s="63"/>
      <c r="BD200" s="63"/>
      <c r="BE200" s="85">
        <v>2016</v>
      </c>
      <c r="BF200" s="63"/>
      <c r="BG200" s="63"/>
    </row>
    <row r="201" spans="1:59" s="613" customFormat="1" ht="22.2" customHeight="1">
      <c r="A201" s="346" t="s">
        <v>646</v>
      </c>
      <c r="B201" s="65" t="s">
        <v>480</v>
      </c>
      <c r="C201" s="611"/>
      <c r="D201" s="611">
        <f>SUM(E201:BA201)</f>
        <v>0</v>
      </c>
      <c r="E201" s="611">
        <f>SUM(E202:E203)</f>
        <v>0</v>
      </c>
      <c r="F201" s="611">
        <f t="shared" ref="F201:BA201" si="185">SUM(F202:F203)</f>
        <v>0</v>
      </c>
      <c r="G201" s="611">
        <f t="shared" si="185"/>
        <v>0</v>
      </c>
      <c r="H201" s="611">
        <f t="shared" si="185"/>
        <v>0</v>
      </c>
      <c r="I201" s="611">
        <f t="shared" si="185"/>
        <v>0</v>
      </c>
      <c r="J201" s="611">
        <f t="shared" si="185"/>
        <v>0</v>
      </c>
      <c r="K201" s="611">
        <f t="shared" si="185"/>
        <v>0</v>
      </c>
      <c r="L201" s="611">
        <f t="shared" si="185"/>
        <v>0</v>
      </c>
      <c r="M201" s="611">
        <f t="shared" si="185"/>
        <v>0</v>
      </c>
      <c r="N201" s="611">
        <f t="shared" si="185"/>
        <v>0</v>
      </c>
      <c r="O201" s="611">
        <f t="shared" si="185"/>
        <v>0</v>
      </c>
      <c r="P201" s="611">
        <f t="shared" si="185"/>
        <v>0</v>
      </c>
      <c r="Q201" s="611">
        <f t="shared" si="185"/>
        <v>0</v>
      </c>
      <c r="R201" s="611">
        <f t="shared" si="185"/>
        <v>0</v>
      </c>
      <c r="S201" s="611">
        <f t="shared" si="185"/>
        <v>0</v>
      </c>
      <c r="T201" s="611">
        <f t="shared" si="185"/>
        <v>0</v>
      </c>
      <c r="U201" s="611">
        <f t="shared" si="185"/>
        <v>0</v>
      </c>
      <c r="V201" s="611">
        <f t="shared" si="185"/>
        <v>0</v>
      </c>
      <c r="W201" s="611">
        <f t="shared" si="185"/>
        <v>0</v>
      </c>
      <c r="X201" s="611">
        <f t="shared" si="185"/>
        <v>0</v>
      </c>
      <c r="Y201" s="611">
        <f t="shared" si="185"/>
        <v>0</v>
      </c>
      <c r="Z201" s="611">
        <f t="shared" si="185"/>
        <v>0</v>
      </c>
      <c r="AA201" s="611">
        <f t="shared" si="185"/>
        <v>0</v>
      </c>
      <c r="AB201" s="611">
        <f t="shared" si="185"/>
        <v>0</v>
      </c>
      <c r="AC201" s="611">
        <f t="shared" si="185"/>
        <v>0</v>
      </c>
      <c r="AD201" s="611">
        <f t="shared" si="185"/>
        <v>0</v>
      </c>
      <c r="AE201" s="611">
        <f t="shared" si="185"/>
        <v>0</v>
      </c>
      <c r="AF201" s="611">
        <f t="shared" si="185"/>
        <v>0</v>
      </c>
      <c r="AG201" s="611">
        <f t="shared" si="185"/>
        <v>0</v>
      </c>
      <c r="AH201" s="611">
        <f t="shared" si="185"/>
        <v>0</v>
      </c>
      <c r="AI201" s="611">
        <f t="shared" si="185"/>
        <v>0</v>
      </c>
      <c r="AJ201" s="611">
        <f t="shared" si="185"/>
        <v>0</v>
      </c>
      <c r="AK201" s="611">
        <f t="shared" si="185"/>
        <v>0</v>
      </c>
      <c r="AL201" s="611">
        <f t="shared" si="185"/>
        <v>0</v>
      </c>
      <c r="AM201" s="611">
        <f t="shared" si="185"/>
        <v>0</v>
      </c>
      <c r="AN201" s="611">
        <f t="shared" si="185"/>
        <v>0</v>
      </c>
      <c r="AO201" s="611">
        <f t="shared" si="185"/>
        <v>0</v>
      </c>
      <c r="AP201" s="611">
        <f t="shared" si="185"/>
        <v>0</v>
      </c>
      <c r="AQ201" s="611">
        <f t="shared" si="185"/>
        <v>0</v>
      </c>
      <c r="AR201" s="611">
        <f t="shared" si="185"/>
        <v>0</v>
      </c>
      <c r="AS201" s="611">
        <f t="shared" si="185"/>
        <v>0</v>
      </c>
      <c r="AT201" s="611">
        <f t="shared" si="185"/>
        <v>0</v>
      </c>
      <c r="AU201" s="611">
        <f t="shared" si="185"/>
        <v>0</v>
      </c>
      <c r="AV201" s="611">
        <f t="shared" si="185"/>
        <v>0</v>
      </c>
      <c r="AW201" s="611">
        <f t="shared" si="185"/>
        <v>0</v>
      </c>
      <c r="AX201" s="611">
        <f t="shared" si="185"/>
        <v>0</v>
      </c>
      <c r="AY201" s="611">
        <f t="shared" si="185"/>
        <v>0</v>
      </c>
      <c r="AZ201" s="611">
        <f t="shared" si="185"/>
        <v>0</v>
      </c>
      <c r="BA201" s="611">
        <f t="shared" si="185"/>
        <v>0</v>
      </c>
      <c r="BB201" s="58" t="s">
        <v>231</v>
      </c>
      <c r="BC201" s="63"/>
      <c r="BD201" s="63"/>
      <c r="BE201" s="85">
        <v>2016</v>
      </c>
      <c r="BF201" s="63"/>
      <c r="BG201" s="63"/>
    </row>
    <row r="202" spans="1:59" s="630" customFormat="1" ht="22.2" customHeight="1">
      <c r="A202" s="626" t="s">
        <v>646</v>
      </c>
      <c r="B202" s="672"/>
      <c r="C202" s="628"/>
      <c r="D202" s="628"/>
      <c r="E202" s="628"/>
      <c r="F202" s="628"/>
      <c r="G202" s="628"/>
      <c r="H202" s="628"/>
      <c r="I202" s="628"/>
      <c r="J202" s="628"/>
      <c r="K202" s="628"/>
      <c r="L202" s="628"/>
      <c r="M202" s="628"/>
      <c r="N202" s="628"/>
      <c r="O202" s="628"/>
      <c r="P202" s="628"/>
      <c r="Q202" s="628"/>
      <c r="R202" s="628"/>
      <c r="S202" s="628"/>
      <c r="T202" s="628"/>
      <c r="U202" s="628"/>
      <c r="V202" s="628"/>
      <c r="W202" s="628"/>
      <c r="X202" s="628"/>
      <c r="Y202" s="628"/>
      <c r="Z202" s="628"/>
      <c r="AA202" s="628"/>
      <c r="AB202" s="628"/>
      <c r="AC202" s="628"/>
      <c r="AD202" s="628"/>
      <c r="AE202" s="628"/>
      <c r="AF202" s="628"/>
      <c r="AG202" s="628"/>
      <c r="AH202" s="628"/>
      <c r="AI202" s="628"/>
      <c r="AJ202" s="628"/>
      <c r="AK202" s="628"/>
      <c r="AL202" s="628"/>
      <c r="AM202" s="628"/>
      <c r="AN202" s="628"/>
      <c r="AO202" s="628"/>
      <c r="AP202" s="628"/>
      <c r="AQ202" s="628"/>
      <c r="AR202" s="628"/>
      <c r="AS202" s="628"/>
      <c r="AT202" s="628"/>
      <c r="AU202" s="628"/>
      <c r="AV202" s="628"/>
      <c r="AW202" s="628"/>
      <c r="AX202" s="628"/>
      <c r="AY202" s="628"/>
      <c r="AZ202" s="628"/>
      <c r="BA202" s="628"/>
      <c r="BB202" s="604" t="s">
        <v>231</v>
      </c>
      <c r="BC202" s="629"/>
      <c r="BD202" s="629"/>
      <c r="BE202" s="606">
        <v>2016</v>
      </c>
      <c r="BF202" s="629"/>
      <c r="BG202" s="629"/>
    </row>
    <row r="203" spans="1:59" s="630" customFormat="1" ht="22.2" customHeight="1">
      <c r="A203" s="626" t="s">
        <v>646</v>
      </c>
      <c r="B203" s="672"/>
      <c r="C203" s="628"/>
      <c r="D203" s="628"/>
      <c r="E203" s="628"/>
      <c r="F203" s="628"/>
      <c r="G203" s="628"/>
      <c r="H203" s="628"/>
      <c r="I203" s="628"/>
      <c r="J203" s="628"/>
      <c r="K203" s="628"/>
      <c r="L203" s="628"/>
      <c r="M203" s="628"/>
      <c r="N203" s="628"/>
      <c r="O203" s="628"/>
      <c r="P203" s="628"/>
      <c r="Q203" s="628"/>
      <c r="R203" s="628"/>
      <c r="S203" s="628"/>
      <c r="T203" s="628"/>
      <c r="U203" s="628"/>
      <c r="V203" s="628"/>
      <c r="W203" s="628"/>
      <c r="X203" s="628"/>
      <c r="Y203" s="628"/>
      <c r="Z203" s="628"/>
      <c r="AA203" s="628"/>
      <c r="AB203" s="628"/>
      <c r="AC203" s="628"/>
      <c r="AD203" s="628"/>
      <c r="AE203" s="628"/>
      <c r="AF203" s="628"/>
      <c r="AG203" s="628"/>
      <c r="AH203" s="628"/>
      <c r="AI203" s="628"/>
      <c r="AJ203" s="628"/>
      <c r="AK203" s="628"/>
      <c r="AL203" s="628"/>
      <c r="AM203" s="628"/>
      <c r="AN203" s="628"/>
      <c r="AO203" s="628"/>
      <c r="AP203" s="628"/>
      <c r="AQ203" s="628"/>
      <c r="AR203" s="628"/>
      <c r="AS203" s="628"/>
      <c r="AT203" s="628"/>
      <c r="AU203" s="628"/>
      <c r="AV203" s="628"/>
      <c r="AW203" s="628"/>
      <c r="AX203" s="628"/>
      <c r="AY203" s="628"/>
      <c r="AZ203" s="628"/>
      <c r="BA203" s="628"/>
      <c r="BB203" s="604"/>
      <c r="BC203" s="629"/>
      <c r="BD203" s="629"/>
      <c r="BE203" s="606"/>
      <c r="BF203" s="629"/>
      <c r="BG203" s="629"/>
    </row>
    <row r="204" spans="1:59" s="613" customFormat="1" ht="22.2" customHeight="1">
      <c r="A204" s="346" t="s">
        <v>646</v>
      </c>
      <c r="B204" s="65" t="s">
        <v>481</v>
      </c>
      <c r="C204" s="611"/>
      <c r="D204" s="611">
        <f>SUM(E204:BA204)</f>
        <v>0</v>
      </c>
      <c r="E204" s="611">
        <f>SUM(E205:E206)</f>
        <v>0</v>
      </c>
      <c r="F204" s="611">
        <f t="shared" ref="F204:BA204" si="186">SUM(F205:F206)</f>
        <v>0</v>
      </c>
      <c r="G204" s="611">
        <f t="shared" si="186"/>
        <v>0</v>
      </c>
      <c r="H204" s="611">
        <f t="shared" si="186"/>
        <v>0</v>
      </c>
      <c r="I204" s="611">
        <f t="shared" si="186"/>
        <v>0</v>
      </c>
      <c r="J204" s="611">
        <f t="shared" si="186"/>
        <v>0</v>
      </c>
      <c r="K204" s="611">
        <f t="shared" si="186"/>
        <v>0</v>
      </c>
      <c r="L204" s="611">
        <f t="shared" si="186"/>
        <v>0</v>
      </c>
      <c r="M204" s="611">
        <f t="shared" si="186"/>
        <v>0</v>
      </c>
      <c r="N204" s="611">
        <f t="shared" si="186"/>
        <v>0</v>
      </c>
      <c r="O204" s="611">
        <f t="shared" si="186"/>
        <v>0</v>
      </c>
      <c r="P204" s="611">
        <f t="shared" si="186"/>
        <v>0</v>
      </c>
      <c r="Q204" s="611">
        <f t="shared" si="186"/>
        <v>0</v>
      </c>
      <c r="R204" s="611">
        <f t="shared" si="186"/>
        <v>0</v>
      </c>
      <c r="S204" s="611">
        <f t="shared" si="186"/>
        <v>0</v>
      </c>
      <c r="T204" s="611">
        <f t="shared" si="186"/>
        <v>0</v>
      </c>
      <c r="U204" s="611">
        <f t="shared" si="186"/>
        <v>0</v>
      </c>
      <c r="V204" s="611">
        <f t="shared" si="186"/>
        <v>0</v>
      </c>
      <c r="W204" s="611">
        <f t="shared" si="186"/>
        <v>0</v>
      </c>
      <c r="X204" s="611">
        <f t="shared" si="186"/>
        <v>0</v>
      </c>
      <c r="Y204" s="611">
        <f t="shared" si="186"/>
        <v>0</v>
      </c>
      <c r="Z204" s="611">
        <f t="shared" si="186"/>
        <v>0</v>
      </c>
      <c r="AA204" s="611">
        <f t="shared" si="186"/>
        <v>0</v>
      </c>
      <c r="AB204" s="611">
        <f t="shared" si="186"/>
        <v>0</v>
      </c>
      <c r="AC204" s="611">
        <f t="shared" si="186"/>
        <v>0</v>
      </c>
      <c r="AD204" s="611">
        <f t="shared" si="186"/>
        <v>0</v>
      </c>
      <c r="AE204" s="611">
        <f t="shared" si="186"/>
        <v>0</v>
      </c>
      <c r="AF204" s="611">
        <f t="shared" si="186"/>
        <v>0</v>
      </c>
      <c r="AG204" s="611">
        <f t="shared" si="186"/>
        <v>0</v>
      </c>
      <c r="AH204" s="611">
        <f t="shared" si="186"/>
        <v>0</v>
      </c>
      <c r="AI204" s="611">
        <f t="shared" si="186"/>
        <v>0</v>
      </c>
      <c r="AJ204" s="611">
        <f t="shared" si="186"/>
        <v>0</v>
      </c>
      <c r="AK204" s="611">
        <f t="shared" si="186"/>
        <v>0</v>
      </c>
      <c r="AL204" s="611">
        <f t="shared" si="186"/>
        <v>0</v>
      </c>
      <c r="AM204" s="611">
        <f t="shared" si="186"/>
        <v>0</v>
      </c>
      <c r="AN204" s="611">
        <f t="shared" si="186"/>
        <v>0</v>
      </c>
      <c r="AO204" s="611">
        <f t="shared" si="186"/>
        <v>0</v>
      </c>
      <c r="AP204" s="611">
        <f t="shared" si="186"/>
        <v>0</v>
      </c>
      <c r="AQ204" s="611">
        <f t="shared" si="186"/>
        <v>0</v>
      </c>
      <c r="AR204" s="611">
        <f t="shared" si="186"/>
        <v>0</v>
      </c>
      <c r="AS204" s="611">
        <f t="shared" si="186"/>
        <v>0</v>
      </c>
      <c r="AT204" s="611">
        <f t="shared" si="186"/>
        <v>0</v>
      </c>
      <c r="AU204" s="611">
        <f t="shared" si="186"/>
        <v>0</v>
      </c>
      <c r="AV204" s="611">
        <f t="shared" si="186"/>
        <v>0</v>
      </c>
      <c r="AW204" s="611">
        <f t="shared" si="186"/>
        <v>0</v>
      </c>
      <c r="AX204" s="611">
        <f t="shared" si="186"/>
        <v>0</v>
      </c>
      <c r="AY204" s="611">
        <f t="shared" si="186"/>
        <v>0</v>
      </c>
      <c r="AZ204" s="611">
        <f t="shared" si="186"/>
        <v>0</v>
      </c>
      <c r="BA204" s="611">
        <f t="shared" si="186"/>
        <v>0</v>
      </c>
      <c r="BB204" s="58"/>
      <c r="BC204" s="63"/>
      <c r="BD204" s="63"/>
      <c r="BE204" s="85"/>
      <c r="BF204" s="63"/>
      <c r="BG204" s="63"/>
    </row>
    <row r="205" spans="1:59" s="630" customFormat="1" ht="22.2" customHeight="1">
      <c r="A205" s="626" t="s">
        <v>646</v>
      </c>
      <c r="B205" s="672"/>
      <c r="C205" s="628"/>
      <c r="D205" s="628"/>
      <c r="E205" s="628"/>
      <c r="F205" s="628"/>
      <c r="G205" s="628"/>
      <c r="H205" s="628"/>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04"/>
      <c r="BC205" s="629"/>
      <c r="BD205" s="629"/>
      <c r="BE205" s="606"/>
      <c r="BF205" s="629"/>
      <c r="BG205" s="629"/>
    </row>
    <row r="206" spans="1:59" s="630" customFormat="1" ht="22.2" customHeight="1">
      <c r="A206" s="626" t="s">
        <v>646</v>
      </c>
      <c r="B206" s="672"/>
      <c r="C206" s="628"/>
      <c r="D206" s="628"/>
      <c r="E206" s="628"/>
      <c r="F206" s="628"/>
      <c r="G206" s="628"/>
      <c r="H206" s="628"/>
      <c r="I206" s="628"/>
      <c r="J206" s="628"/>
      <c r="K206" s="628"/>
      <c r="L206" s="628"/>
      <c r="M206" s="628"/>
      <c r="N206" s="628"/>
      <c r="O206" s="628"/>
      <c r="P206" s="628"/>
      <c r="Q206" s="628"/>
      <c r="R206" s="628"/>
      <c r="S206" s="628"/>
      <c r="T206" s="628"/>
      <c r="U206" s="628"/>
      <c r="V206" s="628"/>
      <c r="W206" s="628"/>
      <c r="X206" s="628"/>
      <c r="Y206" s="628"/>
      <c r="Z206" s="628"/>
      <c r="AA206" s="628"/>
      <c r="AB206" s="628"/>
      <c r="AC206" s="628"/>
      <c r="AD206" s="628"/>
      <c r="AE206" s="628"/>
      <c r="AF206" s="628"/>
      <c r="AG206" s="628"/>
      <c r="AH206" s="628"/>
      <c r="AI206" s="628"/>
      <c r="AJ206" s="628"/>
      <c r="AK206" s="628"/>
      <c r="AL206" s="628"/>
      <c r="AM206" s="628"/>
      <c r="AN206" s="628"/>
      <c r="AO206" s="628"/>
      <c r="AP206" s="628"/>
      <c r="AQ206" s="628"/>
      <c r="AR206" s="628"/>
      <c r="AS206" s="628"/>
      <c r="AT206" s="628"/>
      <c r="AU206" s="628"/>
      <c r="AV206" s="628"/>
      <c r="AW206" s="628"/>
      <c r="AX206" s="628"/>
      <c r="AY206" s="628"/>
      <c r="AZ206" s="628"/>
      <c r="BA206" s="628"/>
      <c r="BB206" s="604" t="s">
        <v>231</v>
      </c>
      <c r="BC206" s="629"/>
      <c r="BD206" s="629"/>
      <c r="BE206" s="606">
        <v>2016</v>
      </c>
      <c r="BF206" s="629"/>
      <c r="BG206" s="629"/>
    </row>
    <row r="207" spans="1:59" s="613" customFormat="1" ht="22.2" customHeight="1">
      <c r="A207" s="346" t="s">
        <v>92</v>
      </c>
      <c r="B207" s="615" t="s">
        <v>503</v>
      </c>
      <c r="C207" s="611">
        <f>SUM(C208,C211)</f>
        <v>0</v>
      </c>
      <c r="D207" s="611">
        <f t="shared" ref="D207:K207" si="187">SUM(D208,D211)</f>
        <v>0</v>
      </c>
      <c r="E207" s="611">
        <f t="shared" si="187"/>
        <v>0</v>
      </c>
      <c r="F207" s="611">
        <f t="shared" si="187"/>
        <v>0</v>
      </c>
      <c r="G207" s="611">
        <f t="shared" si="187"/>
        <v>0</v>
      </c>
      <c r="H207" s="611">
        <f t="shared" si="187"/>
        <v>0</v>
      </c>
      <c r="I207" s="611">
        <f t="shared" si="187"/>
        <v>0</v>
      </c>
      <c r="J207" s="611">
        <f t="shared" si="187"/>
        <v>0</v>
      </c>
      <c r="K207" s="611">
        <f t="shared" si="187"/>
        <v>0</v>
      </c>
      <c r="L207" s="611"/>
      <c r="M207" s="611">
        <f t="shared" ref="M207:AF207" si="188">SUM(M208,M211)</f>
        <v>0</v>
      </c>
      <c r="N207" s="611">
        <f t="shared" si="188"/>
        <v>0</v>
      </c>
      <c r="O207" s="611">
        <f t="shared" si="188"/>
        <v>0</v>
      </c>
      <c r="P207" s="611">
        <f t="shared" si="188"/>
        <v>0</v>
      </c>
      <c r="Q207" s="611">
        <f t="shared" si="188"/>
        <v>0</v>
      </c>
      <c r="R207" s="611">
        <f t="shared" si="188"/>
        <v>0</v>
      </c>
      <c r="S207" s="611">
        <f t="shared" si="188"/>
        <v>0</v>
      </c>
      <c r="T207" s="611">
        <f t="shared" si="188"/>
        <v>0</v>
      </c>
      <c r="U207" s="611">
        <f t="shared" si="188"/>
        <v>0</v>
      </c>
      <c r="V207" s="611">
        <f t="shared" si="188"/>
        <v>0</v>
      </c>
      <c r="W207" s="611">
        <f t="shared" si="188"/>
        <v>0</v>
      </c>
      <c r="X207" s="611">
        <f t="shared" si="188"/>
        <v>0</v>
      </c>
      <c r="Y207" s="611">
        <f t="shared" si="188"/>
        <v>0</v>
      </c>
      <c r="Z207" s="611">
        <f t="shared" si="188"/>
        <v>0</v>
      </c>
      <c r="AA207" s="611">
        <f t="shared" si="188"/>
        <v>0</v>
      </c>
      <c r="AB207" s="611">
        <f t="shared" si="188"/>
        <v>0</v>
      </c>
      <c r="AC207" s="611">
        <f t="shared" si="188"/>
        <v>0</v>
      </c>
      <c r="AD207" s="611">
        <f t="shared" si="188"/>
        <v>0</v>
      </c>
      <c r="AE207" s="611">
        <f t="shared" si="188"/>
        <v>0</v>
      </c>
      <c r="AF207" s="611">
        <f t="shared" si="188"/>
        <v>0</v>
      </c>
      <c r="AG207" s="611"/>
      <c r="AH207" s="611">
        <f t="shared" ref="AH207:BA207" si="189">SUM(AH208,AH211)</f>
        <v>0</v>
      </c>
      <c r="AI207" s="611">
        <f t="shared" si="189"/>
        <v>0</v>
      </c>
      <c r="AJ207" s="611">
        <f t="shared" si="189"/>
        <v>0</v>
      </c>
      <c r="AK207" s="611">
        <f t="shared" si="189"/>
        <v>0</v>
      </c>
      <c r="AL207" s="611">
        <f t="shared" si="189"/>
        <v>0</v>
      </c>
      <c r="AM207" s="611">
        <f t="shared" si="189"/>
        <v>0</v>
      </c>
      <c r="AN207" s="611">
        <f t="shared" si="189"/>
        <v>0</v>
      </c>
      <c r="AO207" s="611">
        <f t="shared" si="189"/>
        <v>0</v>
      </c>
      <c r="AP207" s="611">
        <f t="shared" si="189"/>
        <v>0</v>
      </c>
      <c r="AQ207" s="611">
        <f t="shared" si="189"/>
        <v>0</v>
      </c>
      <c r="AR207" s="611">
        <f t="shared" si="189"/>
        <v>0</v>
      </c>
      <c r="AS207" s="611">
        <f t="shared" si="189"/>
        <v>0</v>
      </c>
      <c r="AT207" s="611">
        <f t="shared" si="189"/>
        <v>0</v>
      </c>
      <c r="AU207" s="611">
        <f t="shared" si="189"/>
        <v>0</v>
      </c>
      <c r="AV207" s="611">
        <f t="shared" si="189"/>
        <v>0</v>
      </c>
      <c r="AW207" s="611">
        <f t="shared" si="189"/>
        <v>0</v>
      </c>
      <c r="AX207" s="611">
        <f t="shared" si="189"/>
        <v>0</v>
      </c>
      <c r="AY207" s="611">
        <f t="shared" si="189"/>
        <v>0</v>
      </c>
      <c r="AZ207" s="611">
        <f t="shared" si="189"/>
        <v>0</v>
      </c>
      <c r="BA207" s="611">
        <f t="shared" si="189"/>
        <v>0</v>
      </c>
      <c r="BB207" s="58" t="s">
        <v>231</v>
      </c>
      <c r="BC207" s="63"/>
      <c r="BD207" s="63"/>
      <c r="BE207" s="85">
        <v>2016</v>
      </c>
      <c r="BF207" s="63"/>
      <c r="BG207" s="63"/>
    </row>
    <row r="208" spans="1:59" s="613" customFormat="1" ht="22.2" customHeight="1">
      <c r="A208" s="346" t="s">
        <v>92</v>
      </c>
      <c r="B208" s="65" t="s">
        <v>480</v>
      </c>
      <c r="C208" s="611"/>
      <c r="D208" s="611">
        <f>SUM(E208:BA208)</f>
        <v>0</v>
      </c>
      <c r="E208" s="611">
        <f t="shared" ref="E208:K208" si="190">SUM(E209:E210)</f>
        <v>0</v>
      </c>
      <c r="F208" s="611">
        <f t="shared" si="190"/>
        <v>0</v>
      </c>
      <c r="G208" s="611">
        <f t="shared" si="190"/>
        <v>0</v>
      </c>
      <c r="H208" s="611">
        <f t="shared" si="190"/>
        <v>0</v>
      </c>
      <c r="I208" s="611">
        <f t="shared" si="190"/>
        <v>0</v>
      </c>
      <c r="J208" s="611">
        <f t="shared" si="190"/>
        <v>0</v>
      </c>
      <c r="K208" s="611">
        <f t="shared" si="190"/>
        <v>0</v>
      </c>
      <c r="L208" s="611"/>
      <c r="M208" s="611">
        <f t="shared" ref="M208:AF208" si="191">SUM(M209:M210)</f>
        <v>0</v>
      </c>
      <c r="N208" s="611">
        <f t="shared" si="191"/>
        <v>0</v>
      </c>
      <c r="O208" s="611">
        <f t="shared" si="191"/>
        <v>0</v>
      </c>
      <c r="P208" s="611">
        <f t="shared" si="191"/>
        <v>0</v>
      </c>
      <c r="Q208" s="611">
        <f t="shared" si="191"/>
        <v>0</v>
      </c>
      <c r="R208" s="611">
        <f t="shared" si="191"/>
        <v>0</v>
      </c>
      <c r="S208" s="611">
        <f t="shared" si="191"/>
        <v>0</v>
      </c>
      <c r="T208" s="611">
        <f t="shared" si="191"/>
        <v>0</v>
      </c>
      <c r="U208" s="611">
        <f t="shared" si="191"/>
        <v>0</v>
      </c>
      <c r="V208" s="611">
        <f t="shared" si="191"/>
        <v>0</v>
      </c>
      <c r="W208" s="611">
        <f t="shared" si="191"/>
        <v>0</v>
      </c>
      <c r="X208" s="611">
        <f t="shared" si="191"/>
        <v>0</v>
      </c>
      <c r="Y208" s="611">
        <f t="shared" si="191"/>
        <v>0</v>
      </c>
      <c r="Z208" s="611">
        <f t="shared" si="191"/>
        <v>0</v>
      </c>
      <c r="AA208" s="611">
        <f t="shared" si="191"/>
        <v>0</v>
      </c>
      <c r="AB208" s="611">
        <f t="shared" si="191"/>
        <v>0</v>
      </c>
      <c r="AC208" s="611">
        <f t="shared" si="191"/>
        <v>0</v>
      </c>
      <c r="AD208" s="611">
        <f t="shared" si="191"/>
        <v>0</v>
      </c>
      <c r="AE208" s="611">
        <f t="shared" si="191"/>
        <v>0</v>
      </c>
      <c r="AF208" s="611">
        <f t="shared" si="191"/>
        <v>0</v>
      </c>
      <c r="AG208" s="611"/>
      <c r="AH208" s="611">
        <f t="shared" ref="AH208:BA208" si="192">SUM(AH209:AH210)</f>
        <v>0</v>
      </c>
      <c r="AI208" s="611">
        <f t="shared" si="192"/>
        <v>0</v>
      </c>
      <c r="AJ208" s="611">
        <f t="shared" si="192"/>
        <v>0</v>
      </c>
      <c r="AK208" s="611">
        <f t="shared" si="192"/>
        <v>0</v>
      </c>
      <c r="AL208" s="611">
        <f t="shared" si="192"/>
        <v>0</v>
      </c>
      <c r="AM208" s="611">
        <f t="shared" si="192"/>
        <v>0</v>
      </c>
      <c r="AN208" s="611">
        <f t="shared" si="192"/>
        <v>0</v>
      </c>
      <c r="AO208" s="611">
        <f t="shared" si="192"/>
        <v>0</v>
      </c>
      <c r="AP208" s="611">
        <f t="shared" si="192"/>
        <v>0</v>
      </c>
      <c r="AQ208" s="611">
        <f t="shared" si="192"/>
        <v>0</v>
      </c>
      <c r="AR208" s="611">
        <f t="shared" si="192"/>
        <v>0</v>
      </c>
      <c r="AS208" s="611">
        <f t="shared" si="192"/>
        <v>0</v>
      </c>
      <c r="AT208" s="611">
        <f t="shared" si="192"/>
        <v>0</v>
      </c>
      <c r="AU208" s="611">
        <f t="shared" si="192"/>
        <v>0</v>
      </c>
      <c r="AV208" s="611">
        <f t="shared" si="192"/>
        <v>0</v>
      </c>
      <c r="AW208" s="611">
        <f t="shared" si="192"/>
        <v>0</v>
      </c>
      <c r="AX208" s="611">
        <f t="shared" si="192"/>
        <v>0</v>
      </c>
      <c r="AY208" s="611">
        <f t="shared" si="192"/>
        <v>0</v>
      </c>
      <c r="AZ208" s="611">
        <f t="shared" si="192"/>
        <v>0</v>
      </c>
      <c r="BA208" s="611">
        <f t="shared" si="192"/>
        <v>0</v>
      </c>
      <c r="BB208" s="58" t="s">
        <v>231</v>
      </c>
      <c r="BC208" s="63"/>
      <c r="BD208" s="63"/>
      <c r="BE208" s="85">
        <v>2016</v>
      </c>
      <c r="BF208" s="63"/>
      <c r="BG208" s="63"/>
    </row>
    <row r="209" spans="1:59" s="630" customFormat="1" ht="22.2" customHeight="1">
      <c r="A209" s="626" t="s">
        <v>92</v>
      </c>
      <c r="B209" s="672"/>
      <c r="C209" s="628"/>
      <c r="D209" s="628"/>
      <c r="E209" s="628"/>
      <c r="F209" s="628"/>
      <c r="G209" s="628"/>
      <c r="H209" s="628"/>
      <c r="I209" s="628"/>
      <c r="J209" s="628"/>
      <c r="K209" s="628"/>
      <c r="L209" s="628"/>
      <c r="M209" s="628"/>
      <c r="N209" s="628"/>
      <c r="O209" s="628"/>
      <c r="P209" s="628"/>
      <c r="Q209" s="628"/>
      <c r="R209" s="628"/>
      <c r="S209" s="628"/>
      <c r="T209" s="628"/>
      <c r="U209" s="628"/>
      <c r="V209" s="628"/>
      <c r="W209" s="628"/>
      <c r="X209" s="628"/>
      <c r="Y209" s="628"/>
      <c r="Z209" s="628"/>
      <c r="AA209" s="628"/>
      <c r="AB209" s="628"/>
      <c r="AC209" s="628"/>
      <c r="AD209" s="628"/>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04" t="s">
        <v>231</v>
      </c>
      <c r="BC209" s="629"/>
      <c r="BD209" s="629"/>
      <c r="BE209" s="606">
        <v>2016</v>
      </c>
      <c r="BF209" s="629"/>
      <c r="BG209" s="629"/>
    </row>
    <row r="210" spans="1:59" s="630" customFormat="1" ht="22.2" customHeight="1">
      <c r="A210" s="626" t="s">
        <v>92</v>
      </c>
      <c r="B210" s="672"/>
      <c r="C210" s="628"/>
      <c r="D210" s="628"/>
      <c r="E210" s="628"/>
      <c r="F210" s="628"/>
      <c r="G210" s="628"/>
      <c r="H210" s="628"/>
      <c r="I210" s="628"/>
      <c r="J210" s="628"/>
      <c r="K210" s="628"/>
      <c r="L210" s="628"/>
      <c r="M210" s="628"/>
      <c r="N210" s="628"/>
      <c r="O210" s="628"/>
      <c r="P210" s="628"/>
      <c r="Q210" s="628"/>
      <c r="R210" s="628"/>
      <c r="S210" s="628"/>
      <c r="T210" s="628"/>
      <c r="U210" s="628"/>
      <c r="V210" s="628"/>
      <c r="W210" s="628"/>
      <c r="X210" s="628"/>
      <c r="Y210" s="628"/>
      <c r="Z210" s="628"/>
      <c r="AA210" s="628"/>
      <c r="AB210" s="628"/>
      <c r="AC210" s="628"/>
      <c r="AD210" s="628"/>
      <c r="AE210" s="628"/>
      <c r="AF210" s="628"/>
      <c r="AG210" s="628"/>
      <c r="AH210" s="628"/>
      <c r="AI210" s="628"/>
      <c r="AJ210" s="628"/>
      <c r="AK210" s="628"/>
      <c r="AL210" s="628"/>
      <c r="AM210" s="628"/>
      <c r="AN210" s="628"/>
      <c r="AO210" s="628"/>
      <c r="AP210" s="628"/>
      <c r="AQ210" s="628"/>
      <c r="AR210" s="628"/>
      <c r="AS210" s="628"/>
      <c r="AT210" s="628"/>
      <c r="AU210" s="628"/>
      <c r="AV210" s="628"/>
      <c r="AW210" s="628"/>
      <c r="AX210" s="628"/>
      <c r="AY210" s="628"/>
      <c r="AZ210" s="628"/>
      <c r="BA210" s="628"/>
      <c r="BB210" s="604" t="s">
        <v>231</v>
      </c>
      <c r="BC210" s="629"/>
      <c r="BD210" s="629"/>
      <c r="BE210" s="606">
        <v>2016</v>
      </c>
      <c r="BF210" s="629"/>
      <c r="BG210" s="629"/>
    </row>
    <row r="211" spans="1:59" s="613" customFormat="1" ht="22.2" customHeight="1">
      <c r="A211" s="346" t="s">
        <v>92</v>
      </c>
      <c r="B211" s="65" t="s">
        <v>481</v>
      </c>
      <c r="C211" s="611"/>
      <c r="D211" s="611">
        <f>SUM(E211:BA211)</f>
        <v>0</v>
      </c>
      <c r="E211" s="611">
        <f t="shared" ref="E211:K211" si="193">SUM(E212:E213)</f>
        <v>0</v>
      </c>
      <c r="F211" s="611">
        <f t="shared" si="193"/>
        <v>0</v>
      </c>
      <c r="G211" s="611">
        <f t="shared" si="193"/>
        <v>0</v>
      </c>
      <c r="H211" s="611">
        <f t="shared" si="193"/>
        <v>0</v>
      </c>
      <c r="I211" s="611">
        <f t="shared" si="193"/>
        <v>0</v>
      </c>
      <c r="J211" s="611">
        <f t="shared" si="193"/>
        <v>0</v>
      </c>
      <c r="K211" s="611">
        <f t="shared" si="193"/>
        <v>0</v>
      </c>
      <c r="L211" s="611"/>
      <c r="M211" s="611">
        <f t="shared" ref="M211:AF211" si="194">SUM(M212:M213)</f>
        <v>0</v>
      </c>
      <c r="N211" s="611">
        <f t="shared" si="194"/>
        <v>0</v>
      </c>
      <c r="O211" s="611">
        <f t="shared" si="194"/>
        <v>0</v>
      </c>
      <c r="P211" s="611">
        <f t="shared" si="194"/>
        <v>0</v>
      </c>
      <c r="Q211" s="611">
        <f t="shared" si="194"/>
        <v>0</v>
      </c>
      <c r="R211" s="611">
        <f t="shared" si="194"/>
        <v>0</v>
      </c>
      <c r="S211" s="611">
        <f t="shared" si="194"/>
        <v>0</v>
      </c>
      <c r="T211" s="611">
        <f t="shared" si="194"/>
        <v>0</v>
      </c>
      <c r="U211" s="611">
        <f t="shared" si="194"/>
        <v>0</v>
      </c>
      <c r="V211" s="611">
        <f t="shared" si="194"/>
        <v>0</v>
      </c>
      <c r="W211" s="611">
        <f t="shared" si="194"/>
        <v>0</v>
      </c>
      <c r="X211" s="611">
        <f t="shared" si="194"/>
        <v>0</v>
      </c>
      <c r="Y211" s="611">
        <f t="shared" si="194"/>
        <v>0</v>
      </c>
      <c r="Z211" s="611">
        <f t="shared" si="194"/>
        <v>0</v>
      </c>
      <c r="AA211" s="611">
        <f t="shared" si="194"/>
        <v>0</v>
      </c>
      <c r="AB211" s="611">
        <f t="shared" si="194"/>
        <v>0</v>
      </c>
      <c r="AC211" s="611">
        <f t="shared" si="194"/>
        <v>0</v>
      </c>
      <c r="AD211" s="611">
        <f t="shared" si="194"/>
        <v>0</v>
      </c>
      <c r="AE211" s="611">
        <f t="shared" si="194"/>
        <v>0</v>
      </c>
      <c r="AF211" s="611">
        <f t="shared" si="194"/>
        <v>0</v>
      </c>
      <c r="AG211" s="611"/>
      <c r="AH211" s="611">
        <f t="shared" ref="AH211:BA211" si="195">SUM(AH212:AH213)</f>
        <v>0</v>
      </c>
      <c r="AI211" s="611">
        <f t="shared" si="195"/>
        <v>0</v>
      </c>
      <c r="AJ211" s="611">
        <f t="shared" si="195"/>
        <v>0</v>
      </c>
      <c r="AK211" s="611">
        <f t="shared" si="195"/>
        <v>0</v>
      </c>
      <c r="AL211" s="611">
        <f t="shared" si="195"/>
        <v>0</v>
      </c>
      <c r="AM211" s="611">
        <f t="shared" si="195"/>
        <v>0</v>
      </c>
      <c r="AN211" s="611">
        <f t="shared" si="195"/>
        <v>0</v>
      </c>
      <c r="AO211" s="611">
        <f t="shared" si="195"/>
        <v>0</v>
      </c>
      <c r="AP211" s="611">
        <f t="shared" si="195"/>
        <v>0</v>
      </c>
      <c r="AQ211" s="611">
        <f t="shared" si="195"/>
        <v>0</v>
      </c>
      <c r="AR211" s="611">
        <f t="shared" si="195"/>
        <v>0</v>
      </c>
      <c r="AS211" s="611">
        <f t="shared" si="195"/>
        <v>0</v>
      </c>
      <c r="AT211" s="611">
        <f t="shared" si="195"/>
        <v>0</v>
      </c>
      <c r="AU211" s="611">
        <f t="shared" si="195"/>
        <v>0</v>
      </c>
      <c r="AV211" s="611">
        <f t="shared" si="195"/>
        <v>0</v>
      </c>
      <c r="AW211" s="611">
        <f t="shared" si="195"/>
        <v>0</v>
      </c>
      <c r="AX211" s="611">
        <f t="shared" si="195"/>
        <v>0</v>
      </c>
      <c r="AY211" s="611">
        <f t="shared" si="195"/>
        <v>0</v>
      </c>
      <c r="AZ211" s="611">
        <f t="shared" si="195"/>
        <v>0</v>
      </c>
      <c r="BA211" s="611">
        <f t="shared" si="195"/>
        <v>0</v>
      </c>
      <c r="BB211" s="58" t="s">
        <v>231</v>
      </c>
      <c r="BC211" s="63"/>
      <c r="BD211" s="63"/>
      <c r="BE211" s="85">
        <v>2016</v>
      </c>
      <c r="BF211" s="63"/>
      <c r="BG211" s="63"/>
    </row>
    <row r="212" spans="1:59" s="630" customFormat="1" ht="22.2" customHeight="1">
      <c r="A212" s="626" t="s">
        <v>92</v>
      </c>
      <c r="B212" s="672"/>
      <c r="C212" s="628"/>
      <c r="D212" s="628"/>
      <c r="E212" s="628"/>
      <c r="F212" s="628"/>
      <c r="G212" s="628"/>
      <c r="H212" s="628"/>
      <c r="I212" s="628"/>
      <c r="J212" s="628"/>
      <c r="K212" s="628"/>
      <c r="L212" s="628"/>
      <c r="M212" s="628"/>
      <c r="N212" s="628"/>
      <c r="O212" s="628"/>
      <c r="P212" s="628"/>
      <c r="Q212" s="628"/>
      <c r="R212" s="628"/>
      <c r="S212" s="628"/>
      <c r="T212" s="628"/>
      <c r="U212" s="628"/>
      <c r="V212" s="628"/>
      <c r="W212" s="628"/>
      <c r="X212" s="628"/>
      <c r="Y212" s="628"/>
      <c r="Z212" s="628"/>
      <c r="AA212" s="628"/>
      <c r="AB212" s="628"/>
      <c r="AC212" s="628"/>
      <c r="AD212" s="628"/>
      <c r="AE212" s="628"/>
      <c r="AF212" s="628"/>
      <c r="AG212" s="628"/>
      <c r="AH212" s="628"/>
      <c r="AI212" s="628"/>
      <c r="AJ212" s="628"/>
      <c r="AK212" s="628"/>
      <c r="AL212" s="628"/>
      <c r="AM212" s="628"/>
      <c r="AN212" s="628"/>
      <c r="AO212" s="628"/>
      <c r="AP212" s="628"/>
      <c r="AQ212" s="628"/>
      <c r="AR212" s="628"/>
      <c r="AS212" s="628"/>
      <c r="AT212" s="628"/>
      <c r="AU212" s="628"/>
      <c r="AV212" s="628"/>
      <c r="AW212" s="628"/>
      <c r="AX212" s="628"/>
      <c r="AY212" s="628"/>
      <c r="AZ212" s="628"/>
      <c r="BA212" s="628"/>
      <c r="BB212" s="604" t="s">
        <v>231</v>
      </c>
      <c r="BC212" s="629"/>
      <c r="BD212" s="629"/>
      <c r="BE212" s="606">
        <v>2016</v>
      </c>
      <c r="BF212" s="629"/>
      <c r="BG212" s="629"/>
    </row>
    <row r="213" spans="1:59" s="630" customFormat="1" ht="22.2" customHeight="1">
      <c r="A213" s="626" t="s">
        <v>92</v>
      </c>
      <c r="B213" s="672"/>
      <c r="C213" s="628"/>
      <c r="D213" s="628"/>
      <c r="E213" s="628"/>
      <c r="F213" s="628"/>
      <c r="G213" s="628"/>
      <c r="H213" s="628"/>
      <c r="I213" s="628"/>
      <c r="J213" s="628"/>
      <c r="K213" s="628"/>
      <c r="L213" s="628"/>
      <c r="M213" s="628"/>
      <c r="N213" s="628"/>
      <c r="O213" s="628"/>
      <c r="P213" s="628"/>
      <c r="Q213" s="628"/>
      <c r="R213" s="628"/>
      <c r="S213" s="628"/>
      <c r="T213" s="628"/>
      <c r="U213" s="628"/>
      <c r="V213" s="628"/>
      <c r="W213" s="628"/>
      <c r="X213" s="628"/>
      <c r="Y213" s="628"/>
      <c r="Z213" s="628"/>
      <c r="AA213" s="628"/>
      <c r="AB213" s="628"/>
      <c r="AC213" s="628"/>
      <c r="AD213" s="628"/>
      <c r="AE213" s="628"/>
      <c r="AF213" s="628"/>
      <c r="AG213" s="628"/>
      <c r="AH213" s="628"/>
      <c r="AI213" s="628"/>
      <c r="AJ213" s="628"/>
      <c r="AK213" s="628"/>
      <c r="AL213" s="628"/>
      <c r="AM213" s="628"/>
      <c r="AN213" s="628"/>
      <c r="AO213" s="628"/>
      <c r="AP213" s="628"/>
      <c r="AQ213" s="628"/>
      <c r="AR213" s="628"/>
      <c r="AS213" s="628"/>
      <c r="AT213" s="628"/>
      <c r="AU213" s="628"/>
      <c r="AV213" s="628"/>
      <c r="AW213" s="628"/>
      <c r="AX213" s="628"/>
      <c r="AY213" s="628"/>
      <c r="AZ213" s="628"/>
      <c r="BA213" s="628"/>
      <c r="BB213" s="604" t="s">
        <v>231</v>
      </c>
      <c r="BC213" s="629"/>
      <c r="BD213" s="629"/>
      <c r="BE213" s="606">
        <v>2016</v>
      </c>
      <c r="BF213" s="629"/>
      <c r="BG213" s="629"/>
    </row>
    <row r="214" spans="1:59" s="613" customFormat="1" ht="22.2" customHeight="1">
      <c r="A214" s="346" t="s">
        <v>97</v>
      </c>
      <c r="B214" s="615" t="s">
        <v>439</v>
      </c>
      <c r="C214" s="611">
        <f>SUM(C215,C218)</f>
        <v>0</v>
      </c>
      <c r="D214" s="611">
        <f>SUM(D215+D218)</f>
        <v>0</v>
      </c>
      <c r="E214" s="611">
        <f t="shared" ref="E214:K214" si="196">SUM(E215,E218)</f>
        <v>0</v>
      </c>
      <c r="F214" s="611">
        <f t="shared" si="196"/>
        <v>0</v>
      </c>
      <c r="G214" s="611">
        <f t="shared" si="196"/>
        <v>0</v>
      </c>
      <c r="H214" s="611">
        <f t="shared" si="196"/>
        <v>0</v>
      </c>
      <c r="I214" s="611">
        <f t="shared" si="196"/>
        <v>0</v>
      </c>
      <c r="J214" s="611">
        <f t="shared" si="196"/>
        <v>0</v>
      </c>
      <c r="K214" s="611">
        <f t="shared" si="196"/>
        <v>0</v>
      </c>
      <c r="L214" s="611"/>
      <c r="M214" s="611">
        <f t="shared" ref="M214:AF214" si="197">SUM(M215,M218)</f>
        <v>0</v>
      </c>
      <c r="N214" s="611">
        <f t="shared" si="197"/>
        <v>0</v>
      </c>
      <c r="O214" s="611">
        <f t="shared" si="197"/>
        <v>0</v>
      </c>
      <c r="P214" s="611">
        <f t="shared" si="197"/>
        <v>0</v>
      </c>
      <c r="Q214" s="611">
        <f t="shared" si="197"/>
        <v>0</v>
      </c>
      <c r="R214" s="611">
        <f t="shared" si="197"/>
        <v>0</v>
      </c>
      <c r="S214" s="611">
        <f t="shared" si="197"/>
        <v>0</v>
      </c>
      <c r="T214" s="611">
        <f t="shared" si="197"/>
        <v>0</v>
      </c>
      <c r="U214" s="611">
        <f t="shared" si="197"/>
        <v>0</v>
      </c>
      <c r="V214" s="611">
        <f t="shared" si="197"/>
        <v>0</v>
      </c>
      <c r="W214" s="611">
        <f t="shared" si="197"/>
        <v>0</v>
      </c>
      <c r="X214" s="611">
        <f t="shared" si="197"/>
        <v>0</v>
      </c>
      <c r="Y214" s="611">
        <f t="shared" si="197"/>
        <v>0</v>
      </c>
      <c r="Z214" s="611">
        <f t="shared" si="197"/>
        <v>0</v>
      </c>
      <c r="AA214" s="611">
        <f t="shared" si="197"/>
        <v>0</v>
      </c>
      <c r="AB214" s="611">
        <f t="shared" si="197"/>
        <v>0</v>
      </c>
      <c r="AC214" s="611">
        <f t="shared" si="197"/>
        <v>0</v>
      </c>
      <c r="AD214" s="611">
        <f t="shared" si="197"/>
        <v>0</v>
      </c>
      <c r="AE214" s="611">
        <f t="shared" si="197"/>
        <v>0</v>
      </c>
      <c r="AF214" s="611">
        <f t="shared" si="197"/>
        <v>0</v>
      </c>
      <c r="AG214" s="611"/>
      <c r="AH214" s="611">
        <f t="shared" ref="AH214:BA214" si="198">SUM(AH215,AH218)</f>
        <v>0</v>
      </c>
      <c r="AI214" s="611">
        <f t="shared" si="198"/>
        <v>0</v>
      </c>
      <c r="AJ214" s="611">
        <f t="shared" si="198"/>
        <v>0</v>
      </c>
      <c r="AK214" s="611">
        <f t="shared" si="198"/>
        <v>0</v>
      </c>
      <c r="AL214" s="611">
        <f t="shared" si="198"/>
        <v>0</v>
      </c>
      <c r="AM214" s="611">
        <f t="shared" si="198"/>
        <v>0</v>
      </c>
      <c r="AN214" s="611">
        <f t="shared" si="198"/>
        <v>0</v>
      </c>
      <c r="AO214" s="611">
        <f t="shared" si="198"/>
        <v>0</v>
      </c>
      <c r="AP214" s="611">
        <f t="shared" si="198"/>
        <v>0</v>
      </c>
      <c r="AQ214" s="611">
        <f t="shared" si="198"/>
        <v>0</v>
      </c>
      <c r="AR214" s="611">
        <f t="shared" si="198"/>
        <v>0</v>
      </c>
      <c r="AS214" s="611">
        <f t="shared" si="198"/>
        <v>0</v>
      </c>
      <c r="AT214" s="611">
        <f t="shared" si="198"/>
        <v>0</v>
      </c>
      <c r="AU214" s="611">
        <f t="shared" si="198"/>
        <v>0</v>
      </c>
      <c r="AV214" s="611">
        <f t="shared" si="198"/>
        <v>0</v>
      </c>
      <c r="AW214" s="611">
        <f t="shared" si="198"/>
        <v>0</v>
      </c>
      <c r="AX214" s="611">
        <f t="shared" si="198"/>
        <v>0</v>
      </c>
      <c r="AY214" s="611">
        <f t="shared" si="198"/>
        <v>0</v>
      </c>
      <c r="AZ214" s="611">
        <f t="shared" si="198"/>
        <v>0</v>
      </c>
      <c r="BA214" s="611">
        <f t="shared" si="198"/>
        <v>0</v>
      </c>
      <c r="BB214" s="58" t="s">
        <v>231</v>
      </c>
      <c r="BC214" s="63"/>
      <c r="BD214" s="63"/>
      <c r="BE214" s="85">
        <v>2016</v>
      </c>
      <c r="BF214" s="63"/>
      <c r="BG214" s="63"/>
    </row>
    <row r="215" spans="1:59" s="613" customFormat="1" ht="22.2" customHeight="1">
      <c r="A215" s="346" t="s">
        <v>97</v>
      </c>
      <c r="B215" s="65" t="s">
        <v>480</v>
      </c>
      <c r="C215" s="611"/>
      <c r="D215" s="611">
        <f>SUM(E215:BA215)</f>
        <v>0</v>
      </c>
      <c r="E215" s="611">
        <f t="shared" ref="E215:K215" si="199">SUM(E216:E217)</f>
        <v>0</v>
      </c>
      <c r="F215" s="611">
        <f t="shared" si="199"/>
        <v>0</v>
      </c>
      <c r="G215" s="611">
        <f t="shared" si="199"/>
        <v>0</v>
      </c>
      <c r="H215" s="611">
        <f t="shared" si="199"/>
        <v>0</v>
      </c>
      <c r="I215" s="611">
        <f t="shared" si="199"/>
        <v>0</v>
      </c>
      <c r="J215" s="611">
        <f t="shared" si="199"/>
        <v>0</v>
      </c>
      <c r="K215" s="611">
        <f t="shared" si="199"/>
        <v>0</v>
      </c>
      <c r="L215" s="611"/>
      <c r="M215" s="611">
        <f t="shared" ref="M215:AF215" si="200">SUM(M216:M217)</f>
        <v>0</v>
      </c>
      <c r="N215" s="611">
        <f t="shared" si="200"/>
        <v>0</v>
      </c>
      <c r="O215" s="611">
        <f t="shared" si="200"/>
        <v>0</v>
      </c>
      <c r="P215" s="611">
        <f t="shared" si="200"/>
        <v>0</v>
      </c>
      <c r="Q215" s="611">
        <f t="shared" si="200"/>
        <v>0</v>
      </c>
      <c r="R215" s="611">
        <f t="shared" si="200"/>
        <v>0</v>
      </c>
      <c r="S215" s="611">
        <f t="shared" si="200"/>
        <v>0</v>
      </c>
      <c r="T215" s="611">
        <f t="shared" si="200"/>
        <v>0</v>
      </c>
      <c r="U215" s="611">
        <f t="shared" si="200"/>
        <v>0</v>
      </c>
      <c r="V215" s="611">
        <f t="shared" si="200"/>
        <v>0</v>
      </c>
      <c r="W215" s="611">
        <f t="shared" si="200"/>
        <v>0</v>
      </c>
      <c r="X215" s="611">
        <f t="shared" si="200"/>
        <v>0</v>
      </c>
      <c r="Y215" s="611">
        <f t="shared" si="200"/>
        <v>0</v>
      </c>
      <c r="Z215" s="611">
        <f t="shared" si="200"/>
        <v>0</v>
      </c>
      <c r="AA215" s="611">
        <f t="shared" si="200"/>
        <v>0</v>
      </c>
      <c r="AB215" s="611">
        <f t="shared" si="200"/>
        <v>0</v>
      </c>
      <c r="AC215" s="611">
        <f t="shared" si="200"/>
        <v>0</v>
      </c>
      <c r="AD215" s="611">
        <f t="shared" si="200"/>
        <v>0</v>
      </c>
      <c r="AE215" s="611">
        <f t="shared" si="200"/>
        <v>0</v>
      </c>
      <c r="AF215" s="611">
        <f t="shared" si="200"/>
        <v>0</v>
      </c>
      <c r="AG215" s="611"/>
      <c r="AH215" s="611">
        <f t="shared" ref="AH215:BA215" si="201">SUM(AH216:AH217)</f>
        <v>0</v>
      </c>
      <c r="AI215" s="611">
        <f t="shared" si="201"/>
        <v>0</v>
      </c>
      <c r="AJ215" s="611">
        <f t="shared" si="201"/>
        <v>0</v>
      </c>
      <c r="AK215" s="611">
        <f t="shared" si="201"/>
        <v>0</v>
      </c>
      <c r="AL215" s="611">
        <f t="shared" si="201"/>
        <v>0</v>
      </c>
      <c r="AM215" s="611">
        <f t="shared" si="201"/>
        <v>0</v>
      </c>
      <c r="AN215" s="611">
        <f t="shared" si="201"/>
        <v>0</v>
      </c>
      <c r="AO215" s="611">
        <f t="shared" si="201"/>
        <v>0</v>
      </c>
      <c r="AP215" s="611">
        <f t="shared" si="201"/>
        <v>0</v>
      </c>
      <c r="AQ215" s="611">
        <f t="shared" si="201"/>
        <v>0</v>
      </c>
      <c r="AR215" s="611">
        <f t="shared" si="201"/>
        <v>0</v>
      </c>
      <c r="AS215" s="611">
        <f t="shared" si="201"/>
        <v>0</v>
      </c>
      <c r="AT215" s="611">
        <f t="shared" si="201"/>
        <v>0</v>
      </c>
      <c r="AU215" s="611">
        <f t="shared" si="201"/>
        <v>0</v>
      </c>
      <c r="AV215" s="611">
        <f t="shared" si="201"/>
        <v>0</v>
      </c>
      <c r="AW215" s="611">
        <f t="shared" si="201"/>
        <v>0</v>
      </c>
      <c r="AX215" s="611">
        <f t="shared" si="201"/>
        <v>0</v>
      </c>
      <c r="AY215" s="611">
        <f t="shared" si="201"/>
        <v>0</v>
      </c>
      <c r="AZ215" s="611">
        <f t="shared" si="201"/>
        <v>0</v>
      </c>
      <c r="BA215" s="611">
        <f t="shared" si="201"/>
        <v>0</v>
      </c>
      <c r="BB215" s="58" t="s">
        <v>231</v>
      </c>
      <c r="BC215" s="63"/>
      <c r="BD215" s="63"/>
      <c r="BE215" s="85">
        <v>2016</v>
      </c>
      <c r="BF215" s="63"/>
      <c r="BG215" s="63"/>
    </row>
    <row r="216" spans="1:59" s="630" customFormat="1" ht="22.2" customHeight="1">
      <c r="A216" s="626" t="s">
        <v>97</v>
      </c>
      <c r="B216" s="672"/>
      <c r="C216" s="628"/>
      <c r="D216" s="628"/>
      <c r="E216" s="628"/>
      <c r="F216" s="628"/>
      <c r="G216" s="628"/>
      <c r="H216" s="628"/>
      <c r="I216" s="628"/>
      <c r="J216" s="628"/>
      <c r="K216" s="628"/>
      <c r="L216" s="628"/>
      <c r="M216" s="628"/>
      <c r="N216" s="628"/>
      <c r="O216" s="628"/>
      <c r="P216" s="628"/>
      <c r="Q216" s="628"/>
      <c r="R216" s="628"/>
      <c r="S216" s="628"/>
      <c r="T216" s="628"/>
      <c r="U216" s="628"/>
      <c r="V216" s="628"/>
      <c r="W216" s="628"/>
      <c r="X216" s="628"/>
      <c r="Y216" s="628"/>
      <c r="Z216" s="628"/>
      <c r="AA216" s="628"/>
      <c r="AB216" s="628"/>
      <c r="AC216" s="628"/>
      <c r="AD216" s="628"/>
      <c r="AE216" s="628"/>
      <c r="AF216" s="628"/>
      <c r="AG216" s="628"/>
      <c r="AH216" s="628"/>
      <c r="AI216" s="628"/>
      <c r="AJ216" s="628"/>
      <c r="AK216" s="628"/>
      <c r="AL216" s="628"/>
      <c r="AM216" s="628"/>
      <c r="AN216" s="628"/>
      <c r="AO216" s="628"/>
      <c r="AP216" s="628"/>
      <c r="AQ216" s="628"/>
      <c r="AR216" s="628"/>
      <c r="AS216" s="628"/>
      <c r="AT216" s="628"/>
      <c r="AU216" s="628"/>
      <c r="AV216" s="628"/>
      <c r="AW216" s="628"/>
      <c r="AX216" s="628"/>
      <c r="AY216" s="628"/>
      <c r="AZ216" s="628"/>
      <c r="BA216" s="628"/>
      <c r="BB216" s="604" t="s">
        <v>231</v>
      </c>
      <c r="BC216" s="629"/>
      <c r="BD216" s="629"/>
      <c r="BE216" s="606">
        <v>2016</v>
      </c>
      <c r="BF216" s="629"/>
      <c r="BG216" s="629"/>
    </row>
    <row r="217" spans="1:59" s="630" customFormat="1" ht="22.2" customHeight="1">
      <c r="A217" s="626" t="s">
        <v>97</v>
      </c>
      <c r="B217" s="672"/>
      <c r="C217" s="628"/>
      <c r="D217" s="628"/>
      <c r="E217" s="628"/>
      <c r="F217" s="628"/>
      <c r="G217" s="628"/>
      <c r="H217" s="628"/>
      <c r="I217" s="628"/>
      <c r="J217" s="628"/>
      <c r="K217" s="628"/>
      <c r="L217" s="628"/>
      <c r="M217" s="628"/>
      <c r="N217" s="628"/>
      <c r="O217" s="628"/>
      <c r="P217" s="628"/>
      <c r="Q217" s="628"/>
      <c r="R217" s="628"/>
      <c r="S217" s="628"/>
      <c r="T217" s="628"/>
      <c r="U217" s="628"/>
      <c r="V217" s="628"/>
      <c r="W217" s="628"/>
      <c r="X217" s="628"/>
      <c r="Y217" s="628"/>
      <c r="Z217" s="628"/>
      <c r="AA217" s="628"/>
      <c r="AB217" s="628"/>
      <c r="AC217" s="628"/>
      <c r="AD217" s="628"/>
      <c r="AE217" s="628"/>
      <c r="AF217" s="628"/>
      <c r="AG217" s="628"/>
      <c r="AH217" s="628"/>
      <c r="AI217" s="628"/>
      <c r="AJ217" s="628"/>
      <c r="AK217" s="628"/>
      <c r="AL217" s="628"/>
      <c r="AM217" s="628"/>
      <c r="AN217" s="628"/>
      <c r="AO217" s="628"/>
      <c r="AP217" s="628"/>
      <c r="AQ217" s="628"/>
      <c r="AR217" s="628"/>
      <c r="AS217" s="628"/>
      <c r="AT217" s="628"/>
      <c r="AU217" s="628"/>
      <c r="AV217" s="628"/>
      <c r="AW217" s="628"/>
      <c r="AX217" s="628"/>
      <c r="AY217" s="628"/>
      <c r="AZ217" s="628"/>
      <c r="BA217" s="628"/>
      <c r="BB217" s="604" t="s">
        <v>231</v>
      </c>
      <c r="BC217" s="629"/>
      <c r="BD217" s="629"/>
      <c r="BE217" s="606">
        <v>2016</v>
      </c>
      <c r="BF217" s="629"/>
      <c r="BG217" s="629"/>
    </row>
    <row r="218" spans="1:59" s="613" customFormat="1" ht="22.2" customHeight="1">
      <c r="A218" s="346" t="s">
        <v>97</v>
      </c>
      <c r="B218" s="65" t="s">
        <v>481</v>
      </c>
      <c r="C218" s="611"/>
      <c r="D218" s="611">
        <f>SUM(E218:BA218)</f>
        <v>0</v>
      </c>
      <c r="E218" s="611">
        <f t="shared" ref="E218:K218" si="202">SUM(E219:E220)</f>
        <v>0</v>
      </c>
      <c r="F218" s="611">
        <f t="shared" si="202"/>
        <v>0</v>
      </c>
      <c r="G218" s="611">
        <f t="shared" si="202"/>
        <v>0</v>
      </c>
      <c r="H218" s="611">
        <f t="shared" si="202"/>
        <v>0</v>
      </c>
      <c r="I218" s="611">
        <f t="shared" si="202"/>
        <v>0</v>
      </c>
      <c r="J218" s="611">
        <f t="shared" si="202"/>
        <v>0</v>
      </c>
      <c r="K218" s="611">
        <f t="shared" si="202"/>
        <v>0</v>
      </c>
      <c r="L218" s="611"/>
      <c r="M218" s="611">
        <f t="shared" ref="M218:AF218" si="203">SUM(M219:M220)</f>
        <v>0</v>
      </c>
      <c r="N218" s="611">
        <f t="shared" si="203"/>
        <v>0</v>
      </c>
      <c r="O218" s="611">
        <f t="shared" si="203"/>
        <v>0</v>
      </c>
      <c r="P218" s="611">
        <f t="shared" si="203"/>
        <v>0</v>
      </c>
      <c r="Q218" s="611">
        <f t="shared" si="203"/>
        <v>0</v>
      </c>
      <c r="R218" s="611">
        <f t="shared" si="203"/>
        <v>0</v>
      </c>
      <c r="S218" s="611">
        <f t="shared" si="203"/>
        <v>0</v>
      </c>
      <c r="T218" s="611">
        <f t="shared" si="203"/>
        <v>0</v>
      </c>
      <c r="U218" s="611">
        <f t="shared" si="203"/>
        <v>0</v>
      </c>
      <c r="V218" s="611">
        <f t="shared" si="203"/>
        <v>0</v>
      </c>
      <c r="W218" s="611">
        <f t="shared" si="203"/>
        <v>0</v>
      </c>
      <c r="X218" s="611">
        <f t="shared" si="203"/>
        <v>0</v>
      </c>
      <c r="Y218" s="611">
        <f t="shared" si="203"/>
        <v>0</v>
      </c>
      <c r="Z218" s="611">
        <f t="shared" si="203"/>
        <v>0</v>
      </c>
      <c r="AA218" s="611">
        <f t="shared" si="203"/>
        <v>0</v>
      </c>
      <c r="AB218" s="611">
        <f t="shared" si="203"/>
        <v>0</v>
      </c>
      <c r="AC218" s="611">
        <f t="shared" si="203"/>
        <v>0</v>
      </c>
      <c r="AD218" s="611">
        <f t="shared" si="203"/>
        <v>0</v>
      </c>
      <c r="AE218" s="611">
        <f t="shared" si="203"/>
        <v>0</v>
      </c>
      <c r="AF218" s="611">
        <f t="shared" si="203"/>
        <v>0</v>
      </c>
      <c r="AG218" s="611"/>
      <c r="AH218" s="611">
        <f t="shared" ref="AH218:BA218" si="204">SUM(AH219:AH220)</f>
        <v>0</v>
      </c>
      <c r="AI218" s="611">
        <f t="shared" si="204"/>
        <v>0</v>
      </c>
      <c r="AJ218" s="611">
        <f t="shared" si="204"/>
        <v>0</v>
      </c>
      <c r="AK218" s="611">
        <f t="shared" si="204"/>
        <v>0</v>
      </c>
      <c r="AL218" s="611">
        <f t="shared" si="204"/>
        <v>0</v>
      </c>
      <c r="AM218" s="611">
        <f t="shared" si="204"/>
        <v>0</v>
      </c>
      <c r="AN218" s="611">
        <f t="shared" si="204"/>
        <v>0</v>
      </c>
      <c r="AO218" s="611">
        <f t="shared" si="204"/>
        <v>0</v>
      </c>
      <c r="AP218" s="611">
        <f t="shared" si="204"/>
        <v>0</v>
      </c>
      <c r="AQ218" s="611">
        <f t="shared" si="204"/>
        <v>0</v>
      </c>
      <c r="AR218" s="611">
        <f t="shared" si="204"/>
        <v>0</v>
      </c>
      <c r="AS218" s="611">
        <f t="shared" si="204"/>
        <v>0</v>
      </c>
      <c r="AT218" s="611">
        <f t="shared" si="204"/>
        <v>0</v>
      </c>
      <c r="AU218" s="611">
        <f t="shared" si="204"/>
        <v>0</v>
      </c>
      <c r="AV218" s="611">
        <f t="shared" si="204"/>
        <v>0</v>
      </c>
      <c r="AW218" s="611">
        <f t="shared" si="204"/>
        <v>0</v>
      </c>
      <c r="AX218" s="611">
        <f t="shared" si="204"/>
        <v>0</v>
      </c>
      <c r="AY218" s="611">
        <f t="shared" si="204"/>
        <v>0</v>
      </c>
      <c r="AZ218" s="611">
        <f t="shared" si="204"/>
        <v>0</v>
      </c>
      <c r="BA218" s="611">
        <f t="shared" si="204"/>
        <v>0</v>
      </c>
      <c r="BB218" s="58" t="s">
        <v>231</v>
      </c>
      <c r="BC218" s="63"/>
      <c r="BD218" s="63"/>
      <c r="BE218" s="85">
        <v>2016</v>
      </c>
      <c r="BF218" s="63"/>
      <c r="BG218" s="63"/>
    </row>
    <row r="219" spans="1:59" s="630" customFormat="1" ht="22.2" customHeight="1">
      <c r="A219" s="626" t="s">
        <v>97</v>
      </c>
      <c r="B219" s="672"/>
      <c r="C219" s="628"/>
      <c r="D219" s="628"/>
      <c r="E219" s="628"/>
      <c r="F219" s="628"/>
      <c r="G219" s="628"/>
      <c r="H219" s="628"/>
      <c r="I219" s="628"/>
      <c r="J219" s="628"/>
      <c r="K219" s="628"/>
      <c r="L219" s="628"/>
      <c r="M219" s="628"/>
      <c r="N219" s="628"/>
      <c r="O219" s="628"/>
      <c r="P219" s="628"/>
      <c r="Q219" s="628"/>
      <c r="R219" s="628"/>
      <c r="S219" s="628"/>
      <c r="T219" s="628"/>
      <c r="U219" s="628"/>
      <c r="V219" s="628"/>
      <c r="W219" s="628"/>
      <c r="X219" s="628"/>
      <c r="Y219" s="628"/>
      <c r="Z219" s="628"/>
      <c r="AA219" s="628"/>
      <c r="AB219" s="628"/>
      <c r="AC219" s="628"/>
      <c r="AD219" s="628"/>
      <c r="AE219" s="628"/>
      <c r="AF219" s="628"/>
      <c r="AG219" s="628"/>
      <c r="AH219" s="628"/>
      <c r="AI219" s="628"/>
      <c r="AJ219" s="628"/>
      <c r="AK219" s="628"/>
      <c r="AL219" s="628"/>
      <c r="AM219" s="628"/>
      <c r="AN219" s="628"/>
      <c r="AO219" s="628"/>
      <c r="AP219" s="628"/>
      <c r="AQ219" s="628"/>
      <c r="AR219" s="628"/>
      <c r="AS219" s="628"/>
      <c r="AT219" s="628"/>
      <c r="AU219" s="628"/>
      <c r="AV219" s="628"/>
      <c r="AW219" s="628"/>
      <c r="AX219" s="628"/>
      <c r="AY219" s="628"/>
      <c r="AZ219" s="628"/>
      <c r="BA219" s="628"/>
      <c r="BB219" s="604" t="s">
        <v>231</v>
      </c>
      <c r="BC219" s="629"/>
      <c r="BD219" s="629"/>
      <c r="BE219" s="606">
        <v>2016</v>
      </c>
      <c r="BF219" s="629"/>
      <c r="BG219" s="629"/>
    </row>
    <row r="220" spans="1:59" s="630" customFormat="1" ht="22.2" customHeight="1">
      <c r="A220" s="626" t="s">
        <v>97</v>
      </c>
      <c r="B220" s="672"/>
      <c r="C220" s="628"/>
      <c r="D220" s="628"/>
      <c r="E220" s="628"/>
      <c r="F220" s="628"/>
      <c r="G220" s="628"/>
      <c r="H220" s="628"/>
      <c r="I220" s="628"/>
      <c r="J220" s="628"/>
      <c r="K220" s="628"/>
      <c r="L220" s="628"/>
      <c r="M220" s="628"/>
      <c r="N220" s="628"/>
      <c r="O220" s="628"/>
      <c r="P220" s="628"/>
      <c r="Q220" s="628"/>
      <c r="R220" s="628"/>
      <c r="S220" s="628"/>
      <c r="T220" s="628"/>
      <c r="U220" s="628"/>
      <c r="V220" s="628"/>
      <c r="W220" s="628"/>
      <c r="X220" s="628"/>
      <c r="Y220" s="628"/>
      <c r="Z220" s="628"/>
      <c r="AA220" s="628"/>
      <c r="AB220" s="628"/>
      <c r="AC220" s="628"/>
      <c r="AD220" s="628"/>
      <c r="AE220" s="628"/>
      <c r="AF220" s="628"/>
      <c r="AG220" s="628"/>
      <c r="AH220" s="628"/>
      <c r="AI220" s="628"/>
      <c r="AJ220" s="628"/>
      <c r="AK220" s="628"/>
      <c r="AL220" s="628"/>
      <c r="AM220" s="628"/>
      <c r="AN220" s="628"/>
      <c r="AO220" s="628"/>
      <c r="AP220" s="628"/>
      <c r="AQ220" s="628"/>
      <c r="AR220" s="628"/>
      <c r="AS220" s="628"/>
      <c r="AT220" s="628"/>
      <c r="AU220" s="628"/>
      <c r="AV220" s="628"/>
      <c r="AW220" s="628"/>
      <c r="AX220" s="628"/>
      <c r="AY220" s="628"/>
      <c r="AZ220" s="628"/>
      <c r="BA220" s="628"/>
      <c r="BB220" s="604" t="s">
        <v>231</v>
      </c>
      <c r="BC220" s="629"/>
      <c r="BD220" s="629"/>
      <c r="BE220" s="606">
        <v>2016</v>
      </c>
      <c r="BF220" s="629"/>
      <c r="BG220" s="629"/>
    </row>
    <row r="221" spans="1:59" s="613" customFormat="1" ht="22.2" customHeight="1">
      <c r="A221" s="346" t="s">
        <v>114</v>
      </c>
      <c r="B221" s="615" t="s">
        <v>680</v>
      </c>
      <c r="C221" s="611">
        <f>SUM(C222,C225)</f>
        <v>0</v>
      </c>
      <c r="D221" s="611">
        <f>SUM(D222+D225)</f>
        <v>0</v>
      </c>
      <c r="E221" s="611">
        <f t="shared" ref="E221:K221" si="205">SUM(E222,E225)</f>
        <v>0</v>
      </c>
      <c r="F221" s="611">
        <f t="shared" si="205"/>
        <v>0</v>
      </c>
      <c r="G221" s="611">
        <f t="shared" si="205"/>
        <v>0</v>
      </c>
      <c r="H221" s="611">
        <f t="shared" si="205"/>
        <v>0</v>
      </c>
      <c r="I221" s="611">
        <f t="shared" si="205"/>
        <v>0</v>
      </c>
      <c r="J221" s="611">
        <f t="shared" si="205"/>
        <v>0</v>
      </c>
      <c r="K221" s="611">
        <f t="shared" si="205"/>
        <v>0</v>
      </c>
      <c r="L221" s="611"/>
      <c r="M221" s="611">
        <f t="shared" ref="M221:AF221" si="206">SUM(M222,M225)</f>
        <v>0</v>
      </c>
      <c r="N221" s="611">
        <f t="shared" si="206"/>
        <v>0</v>
      </c>
      <c r="O221" s="611">
        <f t="shared" si="206"/>
        <v>0</v>
      </c>
      <c r="P221" s="611">
        <f t="shared" si="206"/>
        <v>0</v>
      </c>
      <c r="Q221" s="611">
        <f t="shared" si="206"/>
        <v>0</v>
      </c>
      <c r="R221" s="611">
        <f t="shared" si="206"/>
        <v>0</v>
      </c>
      <c r="S221" s="611">
        <f t="shared" si="206"/>
        <v>0</v>
      </c>
      <c r="T221" s="611">
        <f t="shared" si="206"/>
        <v>0</v>
      </c>
      <c r="U221" s="611">
        <f t="shared" si="206"/>
        <v>0</v>
      </c>
      <c r="V221" s="611">
        <f t="shared" si="206"/>
        <v>0</v>
      </c>
      <c r="W221" s="611">
        <f t="shared" si="206"/>
        <v>0</v>
      </c>
      <c r="X221" s="611">
        <f t="shared" si="206"/>
        <v>0</v>
      </c>
      <c r="Y221" s="611">
        <f t="shared" si="206"/>
        <v>0</v>
      </c>
      <c r="Z221" s="611">
        <f t="shared" si="206"/>
        <v>0</v>
      </c>
      <c r="AA221" s="611">
        <f t="shared" si="206"/>
        <v>0</v>
      </c>
      <c r="AB221" s="611">
        <f t="shared" si="206"/>
        <v>0</v>
      </c>
      <c r="AC221" s="611">
        <f t="shared" si="206"/>
        <v>0</v>
      </c>
      <c r="AD221" s="611">
        <f t="shared" si="206"/>
        <v>0</v>
      </c>
      <c r="AE221" s="611">
        <f t="shared" si="206"/>
        <v>0</v>
      </c>
      <c r="AF221" s="611">
        <f t="shared" si="206"/>
        <v>0</v>
      </c>
      <c r="AG221" s="611"/>
      <c r="AH221" s="611">
        <f t="shared" ref="AH221:BA221" si="207">SUM(AH222,AH225)</f>
        <v>0</v>
      </c>
      <c r="AI221" s="611">
        <f t="shared" si="207"/>
        <v>0</v>
      </c>
      <c r="AJ221" s="611">
        <f t="shared" si="207"/>
        <v>0</v>
      </c>
      <c r="AK221" s="611">
        <f t="shared" si="207"/>
        <v>0</v>
      </c>
      <c r="AL221" s="611">
        <f t="shared" si="207"/>
        <v>0</v>
      </c>
      <c r="AM221" s="611">
        <f t="shared" si="207"/>
        <v>0</v>
      </c>
      <c r="AN221" s="611">
        <f t="shared" si="207"/>
        <v>0</v>
      </c>
      <c r="AO221" s="611">
        <f t="shared" si="207"/>
        <v>0</v>
      </c>
      <c r="AP221" s="611">
        <f t="shared" si="207"/>
        <v>0</v>
      </c>
      <c r="AQ221" s="611">
        <f t="shared" si="207"/>
        <v>0</v>
      </c>
      <c r="AR221" s="611">
        <f t="shared" si="207"/>
        <v>0</v>
      </c>
      <c r="AS221" s="611">
        <f t="shared" si="207"/>
        <v>0</v>
      </c>
      <c r="AT221" s="611">
        <f t="shared" si="207"/>
        <v>0</v>
      </c>
      <c r="AU221" s="611">
        <f t="shared" si="207"/>
        <v>0</v>
      </c>
      <c r="AV221" s="611">
        <f t="shared" si="207"/>
        <v>0</v>
      </c>
      <c r="AW221" s="611">
        <f t="shared" si="207"/>
        <v>0</v>
      </c>
      <c r="AX221" s="611">
        <f t="shared" si="207"/>
        <v>0</v>
      </c>
      <c r="AY221" s="611">
        <f t="shared" si="207"/>
        <v>0</v>
      </c>
      <c r="AZ221" s="611">
        <f t="shared" si="207"/>
        <v>0</v>
      </c>
      <c r="BA221" s="611">
        <f t="shared" si="207"/>
        <v>0</v>
      </c>
      <c r="BB221" s="58" t="s">
        <v>231</v>
      </c>
      <c r="BC221" s="63"/>
      <c r="BD221" s="63"/>
      <c r="BE221" s="43">
        <v>2016</v>
      </c>
      <c r="BF221" s="62"/>
      <c r="BG221" s="62"/>
    </row>
    <row r="222" spans="1:59" s="613" customFormat="1" ht="22.2" customHeight="1">
      <c r="A222" s="346" t="s">
        <v>114</v>
      </c>
      <c r="B222" s="65" t="s">
        <v>480</v>
      </c>
      <c r="C222" s="611"/>
      <c r="D222" s="611">
        <f>SUM(E222:BA222)</f>
        <v>0</v>
      </c>
      <c r="E222" s="611">
        <f t="shared" ref="E222:K222" si="208">SUM(E223:E224)</f>
        <v>0</v>
      </c>
      <c r="F222" s="611">
        <f t="shared" si="208"/>
        <v>0</v>
      </c>
      <c r="G222" s="611">
        <f t="shared" si="208"/>
        <v>0</v>
      </c>
      <c r="H222" s="611">
        <f t="shared" si="208"/>
        <v>0</v>
      </c>
      <c r="I222" s="611">
        <f t="shared" si="208"/>
        <v>0</v>
      </c>
      <c r="J222" s="611">
        <f t="shared" si="208"/>
        <v>0</v>
      </c>
      <c r="K222" s="611">
        <f t="shared" si="208"/>
        <v>0</v>
      </c>
      <c r="L222" s="611"/>
      <c r="M222" s="611">
        <f t="shared" ref="M222:AF222" si="209">SUM(M223:M224)</f>
        <v>0</v>
      </c>
      <c r="N222" s="611">
        <f t="shared" si="209"/>
        <v>0</v>
      </c>
      <c r="O222" s="611">
        <f t="shared" si="209"/>
        <v>0</v>
      </c>
      <c r="P222" s="611">
        <f t="shared" si="209"/>
        <v>0</v>
      </c>
      <c r="Q222" s="611">
        <f t="shared" si="209"/>
        <v>0</v>
      </c>
      <c r="R222" s="611">
        <f t="shared" si="209"/>
        <v>0</v>
      </c>
      <c r="S222" s="611">
        <f t="shared" si="209"/>
        <v>0</v>
      </c>
      <c r="T222" s="611">
        <f t="shared" si="209"/>
        <v>0</v>
      </c>
      <c r="U222" s="611">
        <f t="shared" si="209"/>
        <v>0</v>
      </c>
      <c r="V222" s="611">
        <f t="shared" si="209"/>
        <v>0</v>
      </c>
      <c r="W222" s="611">
        <f t="shared" si="209"/>
        <v>0</v>
      </c>
      <c r="X222" s="611">
        <f t="shared" si="209"/>
        <v>0</v>
      </c>
      <c r="Y222" s="611">
        <f t="shared" si="209"/>
        <v>0</v>
      </c>
      <c r="Z222" s="611">
        <f t="shared" si="209"/>
        <v>0</v>
      </c>
      <c r="AA222" s="611">
        <f t="shared" si="209"/>
        <v>0</v>
      </c>
      <c r="AB222" s="611">
        <f t="shared" si="209"/>
        <v>0</v>
      </c>
      <c r="AC222" s="611">
        <f t="shared" si="209"/>
        <v>0</v>
      </c>
      <c r="AD222" s="611">
        <f t="shared" si="209"/>
        <v>0</v>
      </c>
      <c r="AE222" s="611">
        <f t="shared" si="209"/>
        <v>0</v>
      </c>
      <c r="AF222" s="611">
        <f t="shared" si="209"/>
        <v>0</v>
      </c>
      <c r="AG222" s="611"/>
      <c r="AH222" s="611">
        <f t="shared" ref="AH222:BA222" si="210">SUM(AH223:AH224)</f>
        <v>0</v>
      </c>
      <c r="AI222" s="611">
        <f t="shared" si="210"/>
        <v>0</v>
      </c>
      <c r="AJ222" s="611">
        <f t="shared" si="210"/>
        <v>0</v>
      </c>
      <c r="AK222" s="611">
        <f t="shared" si="210"/>
        <v>0</v>
      </c>
      <c r="AL222" s="611">
        <f t="shared" si="210"/>
        <v>0</v>
      </c>
      <c r="AM222" s="611">
        <f t="shared" si="210"/>
        <v>0</v>
      </c>
      <c r="AN222" s="611">
        <f t="shared" si="210"/>
        <v>0</v>
      </c>
      <c r="AO222" s="611">
        <f t="shared" si="210"/>
        <v>0</v>
      </c>
      <c r="AP222" s="611">
        <f t="shared" si="210"/>
        <v>0</v>
      </c>
      <c r="AQ222" s="611">
        <f t="shared" si="210"/>
        <v>0</v>
      </c>
      <c r="AR222" s="611">
        <f t="shared" si="210"/>
        <v>0</v>
      </c>
      <c r="AS222" s="611">
        <f t="shared" si="210"/>
        <v>0</v>
      </c>
      <c r="AT222" s="611">
        <f t="shared" si="210"/>
        <v>0</v>
      </c>
      <c r="AU222" s="611">
        <f t="shared" si="210"/>
        <v>0</v>
      </c>
      <c r="AV222" s="611">
        <f t="shared" si="210"/>
        <v>0</v>
      </c>
      <c r="AW222" s="611">
        <f t="shared" si="210"/>
        <v>0</v>
      </c>
      <c r="AX222" s="611">
        <f t="shared" si="210"/>
        <v>0</v>
      </c>
      <c r="AY222" s="611">
        <f t="shared" si="210"/>
        <v>0</v>
      </c>
      <c r="AZ222" s="611">
        <f t="shared" si="210"/>
        <v>0</v>
      </c>
      <c r="BA222" s="611">
        <f t="shared" si="210"/>
        <v>0</v>
      </c>
      <c r="BB222" s="58" t="s">
        <v>231</v>
      </c>
      <c r="BC222" s="63"/>
      <c r="BD222" s="63"/>
      <c r="BE222" s="43">
        <v>2016</v>
      </c>
      <c r="BF222" s="62"/>
      <c r="BG222" s="62"/>
    </row>
    <row r="223" spans="1:59" s="630" customFormat="1" ht="22.2" customHeight="1">
      <c r="A223" s="626" t="s">
        <v>114</v>
      </c>
      <c r="B223" s="672"/>
      <c r="C223" s="628"/>
      <c r="D223" s="628"/>
      <c r="E223" s="628"/>
      <c r="F223" s="628"/>
      <c r="G223" s="628"/>
      <c r="H223" s="628"/>
      <c r="I223" s="628"/>
      <c r="J223" s="628"/>
      <c r="K223" s="628"/>
      <c r="L223" s="628"/>
      <c r="M223" s="628"/>
      <c r="N223" s="628"/>
      <c r="O223" s="628"/>
      <c r="P223" s="628"/>
      <c r="Q223" s="628"/>
      <c r="R223" s="628"/>
      <c r="S223" s="628"/>
      <c r="T223" s="628"/>
      <c r="U223" s="628"/>
      <c r="V223" s="628"/>
      <c r="W223" s="628"/>
      <c r="X223" s="628"/>
      <c r="Y223" s="628"/>
      <c r="Z223" s="628"/>
      <c r="AA223" s="628"/>
      <c r="AB223" s="628"/>
      <c r="AC223" s="628"/>
      <c r="AD223" s="628"/>
      <c r="AE223" s="628"/>
      <c r="AF223" s="628"/>
      <c r="AG223" s="628"/>
      <c r="AH223" s="628"/>
      <c r="AI223" s="628"/>
      <c r="AJ223" s="628"/>
      <c r="AK223" s="628"/>
      <c r="AL223" s="628"/>
      <c r="AM223" s="628"/>
      <c r="AN223" s="628"/>
      <c r="AO223" s="628"/>
      <c r="AP223" s="628"/>
      <c r="AQ223" s="628"/>
      <c r="AR223" s="628"/>
      <c r="AS223" s="628"/>
      <c r="AT223" s="628"/>
      <c r="AU223" s="628"/>
      <c r="AV223" s="628"/>
      <c r="AW223" s="628"/>
      <c r="AX223" s="628"/>
      <c r="AY223" s="628"/>
      <c r="AZ223" s="628"/>
      <c r="BA223" s="628"/>
      <c r="BB223" s="604" t="s">
        <v>231</v>
      </c>
      <c r="BC223" s="629"/>
      <c r="BD223" s="629"/>
      <c r="BE223" s="641">
        <v>2016</v>
      </c>
      <c r="BF223" s="642"/>
      <c r="BG223" s="642"/>
    </row>
    <row r="224" spans="1:59" s="630" customFormat="1" ht="22.2" customHeight="1">
      <c r="A224" s="626" t="s">
        <v>114</v>
      </c>
      <c r="B224" s="672"/>
      <c r="C224" s="628"/>
      <c r="D224" s="628"/>
      <c r="E224" s="628"/>
      <c r="F224" s="628"/>
      <c r="G224" s="628"/>
      <c r="H224" s="628"/>
      <c r="I224" s="628"/>
      <c r="J224" s="628"/>
      <c r="K224" s="628"/>
      <c r="L224" s="628"/>
      <c r="M224" s="628"/>
      <c r="N224" s="628"/>
      <c r="O224" s="628"/>
      <c r="P224" s="628"/>
      <c r="Q224" s="628"/>
      <c r="R224" s="628"/>
      <c r="S224" s="628"/>
      <c r="T224" s="628"/>
      <c r="U224" s="628"/>
      <c r="V224" s="628"/>
      <c r="W224" s="628"/>
      <c r="X224" s="628"/>
      <c r="Y224" s="628"/>
      <c r="Z224" s="628"/>
      <c r="AA224" s="628"/>
      <c r="AB224" s="628"/>
      <c r="AC224" s="628"/>
      <c r="AD224" s="628"/>
      <c r="AE224" s="628"/>
      <c r="AF224" s="628"/>
      <c r="AG224" s="628"/>
      <c r="AH224" s="628"/>
      <c r="AI224" s="628"/>
      <c r="AJ224" s="628"/>
      <c r="AK224" s="628"/>
      <c r="AL224" s="628"/>
      <c r="AM224" s="628"/>
      <c r="AN224" s="628"/>
      <c r="AO224" s="628"/>
      <c r="AP224" s="628"/>
      <c r="AQ224" s="628"/>
      <c r="AR224" s="628"/>
      <c r="AS224" s="628"/>
      <c r="AT224" s="628"/>
      <c r="AU224" s="628"/>
      <c r="AV224" s="628"/>
      <c r="AW224" s="628"/>
      <c r="AX224" s="628"/>
      <c r="AY224" s="628"/>
      <c r="AZ224" s="628"/>
      <c r="BA224" s="628"/>
      <c r="BB224" s="604" t="s">
        <v>231</v>
      </c>
      <c r="BC224" s="629"/>
      <c r="BD224" s="629"/>
      <c r="BE224" s="641">
        <v>2016</v>
      </c>
      <c r="BF224" s="642"/>
      <c r="BG224" s="642"/>
    </row>
    <row r="225" spans="1:59" s="613" customFormat="1" ht="22.2" customHeight="1">
      <c r="A225" s="346" t="s">
        <v>114</v>
      </c>
      <c r="B225" s="65" t="s">
        <v>481</v>
      </c>
      <c r="C225" s="611"/>
      <c r="D225" s="611">
        <f>SUM(E225:BA225)</f>
        <v>0</v>
      </c>
      <c r="E225" s="611">
        <f t="shared" ref="E225:K225" si="211">SUM(E226:E227)</f>
        <v>0</v>
      </c>
      <c r="F225" s="611">
        <f t="shared" si="211"/>
        <v>0</v>
      </c>
      <c r="G225" s="611">
        <f t="shared" si="211"/>
        <v>0</v>
      </c>
      <c r="H225" s="611">
        <f t="shared" si="211"/>
        <v>0</v>
      </c>
      <c r="I225" s="611">
        <f t="shared" si="211"/>
        <v>0</v>
      </c>
      <c r="J225" s="611">
        <f t="shared" si="211"/>
        <v>0</v>
      </c>
      <c r="K225" s="611">
        <f t="shared" si="211"/>
        <v>0</v>
      </c>
      <c r="L225" s="611"/>
      <c r="M225" s="611">
        <f t="shared" ref="M225:AF225" si="212">SUM(M226:M227)</f>
        <v>0</v>
      </c>
      <c r="N225" s="611">
        <f t="shared" si="212"/>
        <v>0</v>
      </c>
      <c r="O225" s="611">
        <f t="shared" si="212"/>
        <v>0</v>
      </c>
      <c r="P225" s="611">
        <f t="shared" si="212"/>
        <v>0</v>
      </c>
      <c r="Q225" s="611">
        <f t="shared" si="212"/>
        <v>0</v>
      </c>
      <c r="R225" s="611">
        <f t="shared" si="212"/>
        <v>0</v>
      </c>
      <c r="S225" s="611">
        <f t="shared" si="212"/>
        <v>0</v>
      </c>
      <c r="T225" s="611">
        <f t="shared" si="212"/>
        <v>0</v>
      </c>
      <c r="U225" s="611">
        <f t="shared" si="212"/>
        <v>0</v>
      </c>
      <c r="V225" s="611">
        <f t="shared" si="212"/>
        <v>0</v>
      </c>
      <c r="W225" s="611">
        <f t="shared" si="212"/>
        <v>0</v>
      </c>
      <c r="X225" s="611">
        <f t="shared" si="212"/>
        <v>0</v>
      </c>
      <c r="Y225" s="611">
        <f t="shared" si="212"/>
        <v>0</v>
      </c>
      <c r="Z225" s="611">
        <f t="shared" si="212"/>
        <v>0</v>
      </c>
      <c r="AA225" s="611">
        <f t="shared" si="212"/>
        <v>0</v>
      </c>
      <c r="AB225" s="611">
        <f t="shared" si="212"/>
        <v>0</v>
      </c>
      <c r="AC225" s="611">
        <f t="shared" si="212"/>
        <v>0</v>
      </c>
      <c r="AD225" s="611">
        <f t="shared" si="212"/>
        <v>0</v>
      </c>
      <c r="AE225" s="611">
        <f t="shared" si="212"/>
        <v>0</v>
      </c>
      <c r="AF225" s="611">
        <f t="shared" si="212"/>
        <v>0</v>
      </c>
      <c r="AG225" s="611"/>
      <c r="AH225" s="611">
        <f t="shared" ref="AH225:BA225" si="213">SUM(AH226:AH227)</f>
        <v>0</v>
      </c>
      <c r="AI225" s="611">
        <f t="shared" si="213"/>
        <v>0</v>
      </c>
      <c r="AJ225" s="611">
        <f t="shared" si="213"/>
        <v>0</v>
      </c>
      <c r="AK225" s="611">
        <f t="shared" si="213"/>
        <v>0</v>
      </c>
      <c r="AL225" s="611">
        <f t="shared" si="213"/>
        <v>0</v>
      </c>
      <c r="AM225" s="611">
        <f t="shared" si="213"/>
        <v>0</v>
      </c>
      <c r="AN225" s="611">
        <f t="shared" si="213"/>
        <v>0</v>
      </c>
      <c r="AO225" s="611">
        <f t="shared" si="213"/>
        <v>0</v>
      </c>
      <c r="AP225" s="611">
        <f t="shared" si="213"/>
        <v>0</v>
      </c>
      <c r="AQ225" s="611">
        <f t="shared" si="213"/>
        <v>0</v>
      </c>
      <c r="AR225" s="611">
        <f t="shared" si="213"/>
        <v>0</v>
      </c>
      <c r="AS225" s="611">
        <f t="shared" si="213"/>
        <v>0</v>
      </c>
      <c r="AT225" s="611">
        <f t="shared" si="213"/>
        <v>0</v>
      </c>
      <c r="AU225" s="611">
        <f t="shared" si="213"/>
        <v>0</v>
      </c>
      <c r="AV225" s="611">
        <f t="shared" si="213"/>
        <v>0</v>
      </c>
      <c r="AW225" s="611">
        <f t="shared" si="213"/>
        <v>0</v>
      </c>
      <c r="AX225" s="611">
        <f t="shared" si="213"/>
        <v>0</v>
      </c>
      <c r="AY225" s="611">
        <f t="shared" si="213"/>
        <v>0</v>
      </c>
      <c r="AZ225" s="611">
        <f t="shared" si="213"/>
        <v>0</v>
      </c>
      <c r="BA225" s="611">
        <f t="shared" si="213"/>
        <v>0</v>
      </c>
      <c r="BB225" s="58" t="s">
        <v>231</v>
      </c>
      <c r="BC225" s="63"/>
      <c r="BD225" s="63"/>
      <c r="BE225" s="43">
        <v>2016</v>
      </c>
      <c r="BF225" s="62"/>
      <c r="BG225" s="62"/>
    </row>
    <row r="226" spans="1:59" s="630" customFormat="1" ht="22.2" customHeight="1">
      <c r="A226" s="626" t="s">
        <v>114</v>
      </c>
      <c r="B226" s="672"/>
      <c r="C226" s="628"/>
      <c r="D226" s="628"/>
      <c r="E226" s="628"/>
      <c r="F226" s="628"/>
      <c r="G226" s="628"/>
      <c r="H226" s="628"/>
      <c r="I226" s="628"/>
      <c r="J226" s="628"/>
      <c r="K226" s="628"/>
      <c r="L226" s="628"/>
      <c r="M226" s="628"/>
      <c r="N226" s="628"/>
      <c r="O226" s="628"/>
      <c r="P226" s="628"/>
      <c r="Q226" s="628"/>
      <c r="R226" s="628"/>
      <c r="S226" s="628"/>
      <c r="T226" s="628"/>
      <c r="U226" s="628"/>
      <c r="V226" s="628"/>
      <c r="W226" s="628"/>
      <c r="X226" s="628"/>
      <c r="Y226" s="628"/>
      <c r="Z226" s="628"/>
      <c r="AA226" s="628"/>
      <c r="AB226" s="628"/>
      <c r="AC226" s="628"/>
      <c r="AD226" s="628"/>
      <c r="AE226" s="628"/>
      <c r="AF226" s="628"/>
      <c r="AG226" s="628"/>
      <c r="AH226" s="628"/>
      <c r="AI226" s="628"/>
      <c r="AJ226" s="628"/>
      <c r="AK226" s="628"/>
      <c r="AL226" s="628"/>
      <c r="AM226" s="628"/>
      <c r="AN226" s="628"/>
      <c r="AO226" s="628"/>
      <c r="AP226" s="628"/>
      <c r="AQ226" s="628"/>
      <c r="AR226" s="628"/>
      <c r="AS226" s="628"/>
      <c r="AT226" s="628"/>
      <c r="AU226" s="628"/>
      <c r="AV226" s="628"/>
      <c r="AW226" s="628"/>
      <c r="AX226" s="628"/>
      <c r="AY226" s="628"/>
      <c r="AZ226" s="628"/>
      <c r="BA226" s="628"/>
      <c r="BB226" s="604" t="s">
        <v>231</v>
      </c>
      <c r="BC226" s="629"/>
      <c r="BD226" s="629"/>
      <c r="BE226" s="641">
        <v>2016</v>
      </c>
      <c r="BF226" s="642"/>
      <c r="BG226" s="642"/>
    </row>
    <row r="227" spans="1:59" s="630" customFormat="1" ht="22.2" customHeight="1">
      <c r="A227" s="626" t="s">
        <v>114</v>
      </c>
      <c r="B227" s="672"/>
      <c r="C227" s="628"/>
      <c r="D227" s="628"/>
      <c r="E227" s="628"/>
      <c r="F227" s="628"/>
      <c r="G227" s="628"/>
      <c r="H227" s="628"/>
      <c r="I227" s="628"/>
      <c r="J227" s="628"/>
      <c r="K227" s="628"/>
      <c r="L227" s="628"/>
      <c r="M227" s="628"/>
      <c r="N227" s="628"/>
      <c r="O227" s="628"/>
      <c r="P227" s="628"/>
      <c r="Q227" s="628"/>
      <c r="R227" s="628"/>
      <c r="S227" s="628"/>
      <c r="T227" s="628"/>
      <c r="U227" s="628"/>
      <c r="V227" s="628"/>
      <c r="W227" s="628"/>
      <c r="X227" s="628"/>
      <c r="Y227" s="628"/>
      <c r="Z227" s="628"/>
      <c r="AA227" s="628"/>
      <c r="AB227" s="628"/>
      <c r="AC227" s="628"/>
      <c r="AD227" s="628"/>
      <c r="AE227" s="628"/>
      <c r="AF227" s="628"/>
      <c r="AG227" s="628"/>
      <c r="AH227" s="628"/>
      <c r="AI227" s="628"/>
      <c r="AJ227" s="628"/>
      <c r="AK227" s="628"/>
      <c r="AL227" s="628"/>
      <c r="AM227" s="628"/>
      <c r="AN227" s="628"/>
      <c r="AO227" s="628"/>
      <c r="AP227" s="628"/>
      <c r="AQ227" s="628"/>
      <c r="AR227" s="628"/>
      <c r="AS227" s="628"/>
      <c r="AT227" s="628"/>
      <c r="AU227" s="628"/>
      <c r="AV227" s="628"/>
      <c r="AW227" s="628"/>
      <c r="AX227" s="628"/>
      <c r="AY227" s="628"/>
      <c r="AZ227" s="628"/>
      <c r="BA227" s="628"/>
      <c r="BB227" s="604" t="s">
        <v>231</v>
      </c>
      <c r="BC227" s="629"/>
      <c r="BD227" s="629"/>
      <c r="BE227" s="641">
        <v>2016</v>
      </c>
      <c r="BF227" s="642"/>
      <c r="BG227" s="642"/>
    </row>
    <row r="228" spans="1:59" s="613" customFormat="1" ht="22.2" customHeight="1">
      <c r="A228" s="346" t="s">
        <v>116</v>
      </c>
      <c r="B228" s="615" t="s">
        <v>448</v>
      </c>
      <c r="C228" s="611">
        <f>SUM(C229,C232)</f>
        <v>0</v>
      </c>
      <c r="D228" s="611">
        <f>SUM(D229+D232)</f>
        <v>0</v>
      </c>
      <c r="E228" s="611">
        <f t="shared" ref="E228:K228" si="214">SUM(E229,E232)</f>
        <v>0</v>
      </c>
      <c r="F228" s="611">
        <f t="shared" si="214"/>
        <v>0</v>
      </c>
      <c r="G228" s="611">
        <f t="shared" si="214"/>
        <v>0</v>
      </c>
      <c r="H228" s="611">
        <f t="shared" si="214"/>
        <v>0</v>
      </c>
      <c r="I228" s="611">
        <f t="shared" si="214"/>
        <v>0</v>
      </c>
      <c r="J228" s="611">
        <f t="shared" si="214"/>
        <v>0</v>
      </c>
      <c r="K228" s="611">
        <f t="shared" si="214"/>
        <v>0</v>
      </c>
      <c r="L228" s="611"/>
      <c r="M228" s="611">
        <f t="shared" ref="M228:AF228" si="215">SUM(M229,M232)</f>
        <v>0</v>
      </c>
      <c r="N228" s="611">
        <f t="shared" si="215"/>
        <v>0</v>
      </c>
      <c r="O228" s="611">
        <f t="shared" si="215"/>
        <v>0</v>
      </c>
      <c r="P228" s="611">
        <f t="shared" si="215"/>
        <v>0</v>
      </c>
      <c r="Q228" s="611">
        <f t="shared" si="215"/>
        <v>0</v>
      </c>
      <c r="R228" s="611">
        <f t="shared" si="215"/>
        <v>0</v>
      </c>
      <c r="S228" s="611">
        <f t="shared" si="215"/>
        <v>0</v>
      </c>
      <c r="T228" s="611">
        <f t="shared" si="215"/>
        <v>0</v>
      </c>
      <c r="U228" s="611">
        <f t="shared" si="215"/>
        <v>0</v>
      </c>
      <c r="V228" s="611">
        <f t="shared" si="215"/>
        <v>0</v>
      </c>
      <c r="W228" s="611">
        <f t="shared" si="215"/>
        <v>0</v>
      </c>
      <c r="X228" s="611">
        <f t="shared" si="215"/>
        <v>0</v>
      </c>
      <c r="Y228" s="611">
        <f t="shared" si="215"/>
        <v>0</v>
      </c>
      <c r="Z228" s="611">
        <f t="shared" si="215"/>
        <v>0</v>
      </c>
      <c r="AA228" s="611">
        <f t="shared" si="215"/>
        <v>0</v>
      </c>
      <c r="AB228" s="611">
        <f t="shared" si="215"/>
        <v>0</v>
      </c>
      <c r="AC228" s="611">
        <f t="shared" si="215"/>
        <v>0</v>
      </c>
      <c r="AD228" s="611">
        <f t="shared" si="215"/>
        <v>0</v>
      </c>
      <c r="AE228" s="611">
        <f t="shared" si="215"/>
        <v>0</v>
      </c>
      <c r="AF228" s="611">
        <f t="shared" si="215"/>
        <v>0</v>
      </c>
      <c r="AG228" s="611"/>
      <c r="AH228" s="611">
        <f t="shared" ref="AH228:BA228" si="216">SUM(AH229,AH232)</f>
        <v>0</v>
      </c>
      <c r="AI228" s="611">
        <f t="shared" si="216"/>
        <v>0</v>
      </c>
      <c r="AJ228" s="611">
        <f t="shared" si="216"/>
        <v>0</v>
      </c>
      <c r="AK228" s="611">
        <f t="shared" si="216"/>
        <v>0</v>
      </c>
      <c r="AL228" s="611">
        <f t="shared" si="216"/>
        <v>0</v>
      </c>
      <c r="AM228" s="611">
        <f t="shared" si="216"/>
        <v>0</v>
      </c>
      <c r="AN228" s="611">
        <f t="shared" si="216"/>
        <v>0</v>
      </c>
      <c r="AO228" s="611">
        <f t="shared" si="216"/>
        <v>0</v>
      </c>
      <c r="AP228" s="611">
        <f t="shared" si="216"/>
        <v>0</v>
      </c>
      <c r="AQ228" s="611">
        <f t="shared" si="216"/>
        <v>0</v>
      </c>
      <c r="AR228" s="611">
        <f t="shared" si="216"/>
        <v>0</v>
      </c>
      <c r="AS228" s="611">
        <f t="shared" si="216"/>
        <v>0</v>
      </c>
      <c r="AT228" s="611">
        <f t="shared" si="216"/>
        <v>0</v>
      </c>
      <c r="AU228" s="611">
        <f t="shared" si="216"/>
        <v>0</v>
      </c>
      <c r="AV228" s="611">
        <f t="shared" si="216"/>
        <v>0</v>
      </c>
      <c r="AW228" s="611">
        <f t="shared" si="216"/>
        <v>0</v>
      </c>
      <c r="AX228" s="611">
        <f t="shared" si="216"/>
        <v>0</v>
      </c>
      <c r="AY228" s="611">
        <f t="shared" si="216"/>
        <v>0</v>
      </c>
      <c r="AZ228" s="611">
        <f t="shared" si="216"/>
        <v>0</v>
      </c>
      <c r="BA228" s="611">
        <f t="shared" si="216"/>
        <v>0</v>
      </c>
      <c r="BB228" s="58" t="s">
        <v>231</v>
      </c>
      <c r="BC228" s="63"/>
      <c r="BD228" s="63"/>
      <c r="BE228" s="43">
        <v>2016</v>
      </c>
      <c r="BF228" s="62"/>
      <c r="BG228" s="62"/>
    </row>
    <row r="229" spans="1:59" s="613" customFormat="1" ht="22.2" customHeight="1">
      <c r="A229" s="346" t="s">
        <v>116</v>
      </c>
      <c r="B229" s="65" t="s">
        <v>480</v>
      </c>
      <c r="C229" s="611"/>
      <c r="D229" s="611">
        <f>SUM(E229:BA229)</f>
        <v>0</v>
      </c>
      <c r="E229" s="611">
        <f t="shared" ref="E229:K229" si="217">SUM(E230:E231)</f>
        <v>0</v>
      </c>
      <c r="F229" s="611">
        <f t="shared" si="217"/>
        <v>0</v>
      </c>
      <c r="G229" s="611">
        <f t="shared" si="217"/>
        <v>0</v>
      </c>
      <c r="H229" s="611">
        <f t="shared" si="217"/>
        <v>0</v>
      </c>
      <c r="I229" s="611">
        <f t="shared" si="217"/>
        <v>0</v>
      </c>
      <c r="J229" s="611">
        <f t="shared" si="217"/>
        <v>0</v>
      </c>
      <c r="K229" s="611">
        <f t="shared" si="217"/>
        <v>0</v>
      </c>
      <c r="L229" s="611"/>
      <c r="M229" s="611">
        <f t="shared" ref="M229:AF229" si="218">SUM(M230:M231)</f>
        <v>0</v>
      </c>
      <c r="N229" s="611">
        <f t="shared" si="218"/>
        <v>0</v>
      </c>
      <c r="O229" s="611">
        <f t="shared" si="218"/>
        <v>0</v>
      </c>
      <c r="P229" s="611">
        <f t="shared" si="218"/>
        <v>0</v>
      </c>
      <c r="Q229" s="611">
        <f t="shared" si="218"/>
        <v>0</v>
      </c>
      <c r="R229" s="611">
        <f t="shared" si="218"/>
        <v>0</v>
      </c>
      <c r="S229" s="611">
        <f t="shared" si="218"/>
        <v>0</v>
      </c>
      <c r="T229" s="611">
        <f t="shared" si="218"/>
        <v>0</v>
      </c>
      <c r="U229" s="611">
        <f t="shared" si="218"/>
        <v>0</v>
      </c>
      <c r="V229" s="611">
        <f t="shared" si="218"/>
        <v>0</v>
      </c>
      <c r="W229" s="611">
        <f t="shared" si="218"/>
        <v>0</v>
      </c>
      <c r="X229" s="611">
        <f t="shared" si="218"/>
        <v>0</v>
      </c>
      <c r="Y229" s="611">
        <f t="shared" si="218"/>
        <v>0</v>
      </c>
      <c r="Z229" s="611">
        <f t="shared" si="218"/>
        <v>0</v>
      </c>
      <c r="AA229" s="611">
        <f t="shared" si="218"/>
        <v>0</v>
      </c>
      <c r="AB229" s="611">
        <f t="shared" si="218"/>
        <v>0</v>
      </c>
      <c r="AC229" s="611">
        <f t="shared" si="218"/>
        <v>0</v>
      </c>
      <c r="AD229" s="611">
        <f t="shared" si="218"/>
        <v>0</v>
      </c>
      <c r="AE229" s="611">
        <f t="shared" si="218"/>
        <v>0</v>
      </c>
      <c r="AF229" s="611">
        <f t="shared" si="218"/>
        <v>0</v>
      </c>
      <c r="AG229" s="611"/>
      <c r="AH229" s="611">
        <f t="shared" ref="AH229:BA229" si="219">SUM(AH230:AH231)</f>
        <v>0</v>
      </c>
      <c r="AI229" s="611">
        <f t="shared" si="219"/>
        <v>0</v>
      </c>
      <c r="AJ229" s="611">
        <f t="shared" si="219"/>
        <v>0</v>
      </c>
      <c r="AK229" s="611">
        <f t="shared" si="219"/>
        <v>0</v>
      </c>
      <c r="AL229" s="611">
        <f t="shared" si="219"/>
        <v>0</v>
      </c>
      <c r="AM229" s="611">
        <f t="shared" si="219"/>
        <v>0</v>
      </c>
      <c r="AN229" s="611">
        <f t="shared" si="219"/>
        <v>0</v>
      </c>
      <c r="AO229" s="611">
        <f t="shared" si="219"/>
        <v>0</v>
      </c>
      <c r="AP229" s="611">
        <f t="shared" si="219"/>
        <v>0</v>
      </c>
      <c r="AQ229" s="611">
        <f t="shared" si="219"/>
        <v>0</v>
      </c>
      <c r="AR229" s="611">
        <f t="shared" si="219"/>
        <v>0</v>
      </c>
      <c r="AS229" s="611">
        <f t="shared" si="219"/>
        <v>0</v>
      </c>
      <c r="AT229" s="611">
        <f t="shared" si="219"/>
        <v>0</v>
      </c>
      <c r="AU229" s="611">
        <f t="shared" si="219"/>
        <v>0</v>
      </c>
      <c r="AV229" s="611">
        <f t="shared" si="219"/>
        <v>0</v>
      </c>
      <c r="AW229" s="611">
        <f t="shared" si="219"/>
        <v>0</v>
      </c>
      <c r="AX229" s="611">
        <f t="shared" si="219"/>
        <v>0</v>
      </c>
      <c r="AY229" s="611">
        <f t="shared" si="219"/>
        <v>0</v>
      </c>
      <c r="AZ229" s="611">
        <f t="shared" si="219"/>
        <v>0</v>
      </c>
      <c r="BA229" s="611">
        <f t="shared" si="219"/>
        <v>0</v>
      </c>
      <c r="BB229" s="58" t="s">
        <v>231</v>
      </c>
      <c r="BC229" s="63"/>
      <c r="BD229" s="63"/>
      <c r="BE229" s="43">
        <v>2016</v>
      </c>
      <c r="BF229" s="62"/>
      <c r="BG229" s="62"/>
    </row>
    <row r="230" spans="1:59" s="630" customFormat="1" ht="22.2" customHeight="1">
      <c r="A230" s="626" t="s">
        <v>116</v>
      </c>
      <c r="B230" s="672"/>
      <c r="C230" s="628"/>
      <c r="D230" s="628"/>
      <c r="E230" s="628"/>
      <c r="F230" s="628"/>
      <c r="G230" s="628"/>
      <c r="H230" s="628"/>
      <c r="I230" s="628"/>
      <c r="J230" s="628"/>
      <c r="K230" s="628"/>
      <c r="L230" s="628"/>
      <c r="M230" s="628"/>
      <c r="N230" s="628"/>
      <c r="O230" s="628"/>
      <c r="P230" s="628"/>
      <c r="Q230" s="628"/>
      <c r="R230" s="628"/>
      <c r="S230" s="628"/>
      <c r="T230" s="628"/>
      <c r="U230" s="628"/>
      <c r="V230" s="628"/>
      <c r="W230" s="628"/>
      <c r="X230" s="628"/>
      <c r="Y230" s="628"/>
      <c r="Z230" s="628"/>
      <c r="AA230" s="628"/>
      <c r="AB230" s="628"/>
      <c r="AC230" s="628"/>
      <c r="AD230" s="628"/>
      <c r="AE230" s="628"/>
      <c r="AF230" s="628"/>
      <c r="AG230" s="628"/>
      <c r="AH230" s="628"/>
      <c r="AI230" s="628"/>
      <c r="AJ230" s="628"/>
      <c r="AK230" s="628"/>
      <c r="AL230" s="628"/>
      <c r="AM230" s="628"/>
      <c r="AN230" s="628"/>
      <c r="AO230" s="628"/>
      <c r="AP230" s="628"/>
      <c r="AQ230" s="628"/>
      <c r="AR230" s="628"/>
      <c r="AS230" s="628"/>
      <c r="AT230" s="628"/>
      <c r="AU230" s="628"/>
      <c r="AV230" s="628"/>
      <c r="AW230" s="628"/>
      <c r="AX230" s="628"/>
      <c r="AY230" s="628"/>
      <c r="AZ230" s="628"/>
      <c r="BA230" s="628"/>
      <c r="BB230" s="604" t="s">
        <v>231</v>
      </c>
      <c r="BC230" s="629"/>
      <c r="BD230" s="629"/>
      <c r="BE230" s="641">
        <v>2016</v>
      </c>
      <c r="BF230" s="642"/>
      <c r="BG230" s="642"/>
    </row>
    <row r="231" spans="1:59" s="630" customFormat="1" ht="22.2" customHeight="1">
      <c r="A231" s="626" t="s">
        <v>116</v>
      </c>
      <c r="B231" s="672"/>
      <c r="C231" s="628"/>
      <c r="D231" s="628"/>
      <c r="E231" s="628"/>
      <c r="F231" s="628"/>
      <c r="G231" s="628"/>
      <c r="H231" s="628"/>
      <c r="I231" s="628"/>
      <c r="J231" s="628"/>
      <c r="K231" s="628"/>
      <c r="L231" s="628"/>
      <c r="M231" s="628"/>
      <c r="N231" s="628"/>
      <c r="O231" s="628"/>
      <c r="P231" s="628"/>
      <c r="Q231" s="628"/>
      <c r="R231" s="628"/>
      <c r="S231" s="628"/>
      <c r="T231" s="628"/>
      <c r="U231" s="628"/>
      <c r="V231" s="628"/>
      <c r="W231" s="628"/>
      <c r="X231" s="628"/>
      <c r="Y231" s="628"/>
      <c r="Z231" s="628"/>
      <c r="AA231" s="628"/>
      <c r="AB231" s="628"/>
      <c r="AC231" s="628"/>
      <c r="AD231" s="628"/>
      <c r="AE231" s="628"/>
      <c r="AF231" s="628"/>
      <c r="AG231" s="628"/>
      <c r="AH231" s="628"/>
      <c r="AI231" s="628"/>
      <c r="AJ231" s="628"/>
      <c r="AK231" s="628"/>
      <c r="AL231" s="628"/>
      <c r="AM231" s="628"/>
      <c r="AN231" s="628"/>
      <c r="AO231" s="628"/>
      <c r="AP231" s="628"/>
      <c r="AQ231" s="628"/>
      <c r="AR231" s="628"/>
      <c r="AS231" s="628"/>
      <c r="AT231" s="628"/>
      <c r="AU231" s="628"/>
      <c r="AV231" s="628"/>
      <c r="AW231" s="628"/>
      <c r="AX231" s="628"/>
      <c r="AY231" s="628"/>
      <c r="AZ231" s="628"/>
      <c r="BA231" s="628"/>
      <c r="BB231" s="604" t="s">
        <v>231</v>
      </c>
      <c r="BC231" s="629"/>
      <c r="BD231" s="629"/>
      <c r="BE231" s="641">
        <v>2016</v>
      </c>
      <c r="BF231" s="642"/>
      <c r="BG231" s="642"/>
    </row>
    <row r="232" spans="1:59" s="613" customFormat="1" ht="22.2" customHeight="1">
      <c r="A232" s="346" t="s">
        <v>116</v>
      </c>
      <c r="B232" s="65" t="s">
        <v>481</v>
      </c>
      <c r="C232" s="611"/>
      <c r="D232" s="611">
        <f>SUM(E232:BA232)</f>
        <v>0</v>
      </c>
      <c r="E232" s="611">
        <f t="shared" ref="E232:K232" si="220">SUM(E233:E234)</f>
        <v>0</v>
      </c>
      <c r="F232" s="611">
        <f t="shared" si="220"/>
        <v>0</v>
      </c>
      <c r="G232" s="611">
        <f t="shared" si="220"/>
        <v>0</v>
      </c>
      <c r="H232" s="611">
        <f t="shared" si="220"/>
        <v>0</v>
      </c>
      <c r="I232" s="611">
        <f t="shared" si="220"/>
        <v>0</v>
      </c>
      <c r="J232" s="611">
        <f t="shared" si="220"/>
        <v>0</v>
      </c>
      <c r="K232" s="611">
        <f t="shared" si="220"/>
        <v>0</v>
      </c>
      <c r="L232" s="611"/>
      <c r="M232" s="611">
        <f t="shared" ref="M232:AF232" si="221">SUM(M233:M234)</f>
        <v>0</v>
      </c>
      <c r="N232" s="611">
        <f t="shared" si="221"/>
        <v>0</v>
      </c>
      <c r="O232" s="611">
        <f t="shared" si="221"/>
        <v>0</v>
      </c>
      <c r="P232" s="611">
        <f t="shared" si="221"/>
        <v>0</v>
      </c>
      <c r="Q232" s="611">
        <f t="shared" si="221"/>
        <v>0</v>
      </c>
      <c r="R232" s="611">
        <f t="shared" si="221"/>
        <v>0</v>
      </c>
      <c r="S232" s="611">
        <f t="shared" si="221"/>
        <v>0</v>
      </c>
      <c r="T232" s="611">
        <f t="shared" si="221"/>
        <v>0</v>
      </c>
      <c r="U232" s="611">
        <f t="shared" si="221"/>
        <v>0</v>
      </c>
      <c r="V232" s="611">
        <f t="shared" si="221"/>
        <v>0</v>
      </c>
      <c r="W232" s="611">
        <f t="shared" si="221"/>
        <v>0</v>
      </c>
      <c r="X232" s="611">
        <f t="shared" si="221"/>
        <v>0</v>
      </c>
      <c r="Y232" s="611">
        <f t="shared" si="221"/>
        <v>0</v>
      </c>
      <c r="Z232" s="611">
        <f t="shared" si="221"/>
        <v>0</v>
      </c>
      <c r="AA232" s="611">
        <f t="shared" si="221"/>
        <v>0</v>
      </c>
      <c r="AB232" s="611">
        <f t="shared" si="221"/>
        <v>0</v>
      </c>
      <c r="AC232" s="611">
        <f t="shared" si="221"/>
        <v>0</v>
      </c>
      <c r="AD232" s="611">
        <f t="shared" si="221"/>
        <v>0</v>
      </c>
      <c r="AE232" s="611">
        <f t="shared" si="221"/>
        <v>0</v>
      </c>
      <c r="AF232" s="611">
        <f t="shared" si="221"/>
        <v>0</v>
      </c>
      <c r="AG232" s="611"/>
      <c r="AH232" s="611">
        <f t="shared" ref="AH232:BA232" si="222">SUM(AH233:AH234)</f>
        <v>0</v>
      </c>
      <c r="AI232" s="611">
        <f t="shared" si="222"/>
        <v>0</v>
      </c>
      <c r="AJ232" s="611">
        <f t="shared" si="222"/>
        <v>0</v>
      </c>
      <c r="AK232" s="611">
        <f t="shared" si="222"/>
        <v>0</v>
      </c>
      <c r="AL232" s="611">
        <f t="shared" si="222"/>
        <v>0</v>
      </c>
      <c r="AM232" s="611">
        <f t="shared" si="222"/>
        <v>0</v>
      </c>
      <c r="AN232" s="611">
        <f t="shared" si="222"/>
        <v>0</v>
      </c>
      <c r="AO232" s="611">
        <f t="shared" si="222"/>
        <v>0</v>
      </c>
      <c r="AP232" s="611">
        <f t="shared" si="222"/>
        <v>0</v>
      </c>
      <c r="AQ232" s="611">
        <f t="shared" si="222"/>
        <v>0</v>
      </c>
      <c r="AR232" s="611">
        <f t="shared" si="222"/>
        <v>0</v>
      </c>
      <c r="AS232" s="611">
        <f t="shared" si="222"/>
        <v>0</v>
      </c>
      <c r="AT232" s="611">
        <f t="shared" si="222"/>
        <v>0</v>
      </c>
      <c r="AU232" s="611">
        <f t="shared" si="222"/>
        <v>0</v>
      </c>
      <c r="AV232" s="611">
        <f t="shared" si="222"/>
        <v>0</v>
      </c>
      <c r="AW232" s="611">
        <f t="shared" si="222"/>
        <v>0</v>
      </c>
      <c r="AX232" s="611">
        <f t="shared" si="222"/>
        <v>0</v>
      </c>
      <c r="AY232" s="611">
        <f t="shared" si="222"/>
        <v>0</v>
      </c>
      <c r="AZ232" s="611">
        <f t="shared" si="222"/>
        <v>0</v>
      </c>
      <c r="BA232" s="611">
        <f t="shared" si="222"/>
        <v>0</v>
      </c>
      <c r="BB232" s="58" t="s">
        <v>231</v>
      </c>
      <c r="BC232" s="63"/>
      <c r="BD232" s="63"/>
      <c r="BE232" s="43">
        <v>2016</v>
      </c>
      <c r="BF232" s="62"/>
      <c r="BG232" s="62"/>
    </row>
    <row r="233" spans="1:59" s="630" customFormat="1" ht="22.2" customHeight="1">
      <c r="A233" s="626" t="s">
        <v>116</v>
      </c>
      <c r="B233" s="672"/>
      <c r="C233" s="628"/>
      <c r="D233" s="628"/>
      <c r="E233" s="628"/>
      <c r="F233" s="628"/>
      <c r="G233" s="628"/>
      <c r="H233" s="628"/>
      <c r="I233" s="628"/>
      <c r="J233" s="628"/>
      <c r="K233" s="628"/>
      <c r="L233" s="628"/>
      <c r="M233" s="628"/>
      <c r="N233" s="628"/>
      <c r="O233" s="628"/>
      <c r="P233" s="628"/>
      <c r="Q233" s="628"/>
      <c r="R233" s="628"/>
      <c r="S233" s="628"/>
      <c r="T233" s="628"/>
      <c r="U233" s="628"/>
      <c r="V233" s="628"/>
      <c r="W233" s="628"/>
      <c r="X233" s="628"/>
      <c r="Y233" s="628"/>
      <c r="Z233" s="628"/>
      <c r="AA233" s="628"/>
      <c r="AB233" s="628"/>
      <c r="AC233" s="628"/>
      <c r="AD233" s="628"/>
      <c r="AE233" s="628"/>
      <c r="AF233" s="628"/>
      <c r="AG233" s="628"/>
      <c r="AH233" s="628"/>
      <c r="AI233" s="628"/>
      <c r="AJ233" s="628"/>
      <c r="AK233" s="628"/>
      <c r="AL233" s="628"/>
      <c r="AM233" s="628"/>
      <c r="AN233" s="628"/>
      <c r="AO233" s="628"/>
      <c r="AP233" s="628"/>
      <c r="AQ233" s="628"/>
      <c r="AR233" s="628"/>
      <c r="AS233" s="628"/>
      <c r="AT233" s="628"/>
      <c r="AU233" s="628"/>
      <c r="AV233" s="628"/>
      <c r="AW233" s="628"/>
      <c r="AX233" s="628"/>
      <c r="AY233" s="628"/>
      <c r="AZ233" s="628"/>
      <c r="BA233" s="628"/>
      <c r="BB233" s="604" t="s">
        <v>231</v>
      </c>
      <c r="BC233" s="629"/>
      <c r="BD233" s="629"/>
      <c r="BE233" s="641">
        <v>2016</v>
      </c>
      <c r="BF233" s="642"/>
      <c r="BG233" s="642"/>
    </row>
    <row r="234" spans="1:59" s="630" customFormat="1" ht="22.2" customHeight="1">
      <c r="A234" s="626" t="s">
        <v>116</v>
      </c>
      <c r="B234" s="672"/>
      <c r="C234" s="628"/>
      <c r="D234" s="628"/>
      <c r="E234" s="628"/>
      <c r="F234" s="628"/>
      <c r="G234" s="628"/>
      <c r="H234" s="628"/>
      <c r="I234" s="628"/>
      <c r="J234" s="628"/>
      <c r="K234" s="628"/>
      <c r="L234" s="628"/>
      <c r="M234" s="628"/>
      <c r="N234" s="628"/>
      <c r="O234" s="628"/>
      <c r="P234" s="628"/>
      <c r="Q234" s="628"/>
      <c r="R234" s="628"/>
      <c r="S234" s="628"/>
      <c r="T234" s="628"/>
      <c r="U234" s="628"/>
      <c r="V234" s="628"/>
      <c r="W234" s="628"/>
      <c r="X234" s="628"/>
      <c r="Y234" s="628"/>
      <c r="Z234" s="628"/>
      <c r="AA234" s="628"/>
      <c r="AB234" s="628"/>
      <c r="AC234" s="628"/>
      <c r="AD234" s="628"/>
      <c r="AE234" s="628"/>
      <c r="AF234" s="628"/>
      <c r="AG234" s="628"/>
      <c r="AH234" s="628"/>
      <c r="AI234" s="628"/>
      <c r="AJ234" s="628"/>
      <c r="AK234" s="628"/>
      <c r="AL234" s="628"/>
      <c r="AM234" s="628"/>
      <c r="AN234" s="628"/>
      <c r="AO234" s="628"/>
      <c r="AP234" s="628"/>
      <c r="AQ234" s="628"/>
      <c r="AR234" s="628"/>
      <c r="AS234" s="628"/>
      <c r="AT234" s="628"/>
      <c r="AU234" s="628"/>
      <c r="AV234" s="628"/>
      <c r="AW234" s="628"/>
      <c r="AX234" s="628"/>
      <c r="AY234" s="628"/>
      <c r="AZ234" s="628"/>
      <c r="BA234" s="628"/>
      <c r="BB234" s="604" t="s">
        <v>231</v>
      </c>
      <c r="BC234" s="629"/>
      <c r="BD234" s="629"/>
      <c r="BE234" s="641">
        <v>2016</v>
      </c>
      <c r="BF234" s="642"/>
      <c r="BG234" s="642"/>
    </row>
    <row r="235" spans="1:59" s="613" customFormat="1" ht="22.2" customHeight="1">
      <c r="A235" s="346" t="s">
        <v>79</v>
      </c>
      <c r="B235" s="615" t="s">
        <v>495</v>
      </c>
      <c r="C235" s="611">
        <f>SUM(C236:C238)</f>
        <v>0</v>
      </c>
      <c r="D235" s="611">
        <f>D236</f>
        <v>0</v>
      </c>
      <c r="E235" s="611">
        <f t="shared" ref="E235:BA235" si="223">E236</f>
        <v>0</v>
      </c>
      <c r="F235" s="611">
        <f t="shared" si="223"/>
        <v>0</v>
      </c>
      <c r="G235" s="611">
        <f t="shared" si="223"/>
        <v>0</v>
      </c>
      <c r="H235" s="611">
        <f t="shared" si="223"/>
        <v>0</v>
      </c>
      <c r="I235" s="611">
        <f t="shared" si="223"/>
        <v>0</v>
      </c>
      <c r="J235" s="611">
        <f t="shared" si="223"/>
        <v>0</v>
      </c>
      <c r="K235" s="611">
        <f t="shared" si="223"/>
        <v>0</v>
      </c>
      <c r="L235" s="611">
        <f t="shared" si="223"/>
        <v>0</v>
      </c>
      <c r="M235" s="611">
        <f t="shared" si="223"/>
        <v>0</v>
      </c>
      <c r="N235" s="611">
        <f t="shared" si="223"/>
        <v>0</v>
      </c>
      <c r="O235" s="611">
        <f t="shared" si="223"/>
        <v>0</v>
      </c>
      <c r="P235" s="611">
        <f t="shared" si="223"/>
        <v>0</v>
      </c>
      <c r="Q235" s="611">
        <f t="shared" si="223"/>
        <v>0</v>
      </c>
      <c r="R235" s="611">
        <f t="shared" si="223"/>
        <v>0</v>
      </c>
      <c r="S235" s="611">
        <f t="shared" si="223"/>
        <v>0</v>
      </c>
      <c r="T235" s="611">
        <f t="shared" si="223"/>
        <v>0</v>
      </c>
      <c r="U235" s="611">
        <f t="shared" si="223"/>
        <v>0</v>
      </c>
      <c r="V235" s="611">
        <f t="shared" si="223"/>
        <v>0</v>
      </c>
      <c r="W235" s="611">
        <f t="shared" si="223"/>
        <v>0</v>
      </c>
      <c r="X235" s="611">
        <f t="shared" si="223"/>
        <v>0</v>
      </c>
      <c r="Y235" s="611">
        <f t="shared" si="223"/>
        <v>0</v>
      </c>
      <c r="Z235" s="611">
        <f t="shared" si="223"/>
        <v>0</v>
      </c>
      <c r="AA235" s="611">
        <f t="shared" si="223"/>
        <v>0</v>
      </c>
      <c r="AB235" s="611">
        <f t="shared" si="223"/>
        <v>0</v>
      </c>
      <c r="AC235" s="611">
        <f t="shared" si="223"/>
        <v>0</v>
      </c>
      <c r="AD235" s="611">
        <f t="shared" si="223"/>
        <v>0</v>
      </c>
      <c r="AE235" s="611">
        <f t="shared" si="223"/>
        <v>0</v>
      </c>
      <c r="AF235" s="611">
        <f t="shared" si="223"/>
        <v>0</v>
      </c>
      <c r="AG235" s="611">
        <f t="shared" si="223"/>
        <v>0</v>
      </c>
      <c r="AH235" s="611">
        <f t="shared" si="223"/>
        <v>0</v>
      </c>
      <c r="AI235" s="611">
        <f t="shared" si="223"/>
        <v>0</v>
      </c>
      <c r="AJ235" s="611">
        <f t="shared" si="223"/>
        <v>0</v>
      </c>
      <c r="AK235" s="611">
        <f t="shared" si="223"/>
        <v>0</v>
      </c>
      <c r="AL235" s="611">
        <f t="shared" si="223"/>
        <v>0</v>
      </c>
      <c r="AM235" s="611">
        <f t="shared" si="223"/>
        <v>0</v>
      </c>
      <c r="AN235" s="611">
        <f t="shared" si="223"/>
        <v>0</v>
      </c>
      <c r="AO235" s="611">
        <f t="shared" si="223"/>
        <v>0</v>
      </c>
      <c r="AP235" s="611">
        <f t="shared" si="223"/>
        <v>0</v>
      </c>
      <c r="AQ235" s="611">
        <f t="shared" si="223"/>
        <v>0</v>
      </c>
      <c r="AR235" s="611">
        <f t="shared" si="223"/>
        <v>0</v>
      </c>
      <c r="AS235" s="611">
        <f t="shared" si="223"/>
        <v>0</v>
      </c>
      <c r="AT235" s="611">
        <f t="shared" si="223"/>
        <v>0</v>
      </c>
      <c r="AU235" s="611">
        <f t="shared" si="223"/>
        <v>0</v>
      </c>
      <c r="AV235" s="611">
        <f t="shared" si="223"/>
        <v>0</v>
      </c>
      <c r="AW235" s="611">
        <f t="shared" si="223"/>
        <v>0</v>
      </c>
      <c r="AX235" s="611">
        <f t="shared" si="223"/>
        <v>0</v>
      </c>
      <c r="AY235" s="611">
        <f t="shared" si="223"/>
        <v>0</v>
      </c>
      <c r="AZ235" s="611">
        <f t="shared" si="223"/>
        <v>0</v>
      </c>
      <c r="BA235" s="611">
        <f t="shared" si="223"/>
        <v>0</v>
      </c>
      <c r="BB235" s="58" t="s">
        <v>231</v>
      </c>
      <c r="BC235" s="63"/>
      <c r="BD235" s="63"/>
      <c r="BE235" s="85">
        <v>2016</v>
      </c>
      <c r="BF235" s="63"/>
      <c r="BG235" s="63"/>
    </row>
    <row r="236" spans="1:59" s="613" customFormat="1" ht="22.2" customHeight="1">
      <c r="A236" s="346" t="s">
        <v>79</v>
      </c>
      <c r="B236" s="65" t="s">
        <v>481</v>
      </c>
      <c r="C236" s="611"/>
      <c r="D236" s="611">
        <f>SUM(E236:BA236)</f>
        <v>0</v>
      </c>
      <c r="E236" s="611">
        <f>SUM(E237:E238)</f>
        <v>0</v>
      </c>
      <c r="F236" s="611">
        <f t="shared" ref="F236:BA236" si="224">SUM(F237:F238)</f>
        <v>0</v>
      </c>
      <c r="G236" s="611">
        <f t="shared" si="224"/>
        <v>0</v>
      </c>
      <c r="H236" s="611">
        <f t="shared" si="224"/>
        <v>0</v>
      </c>
      <c r="I236" s="611">
        <f t="shared" si="224"/>
        <v>0</v>
      </c>
      <c r="J236" s="611">
        <f t="shared" si="224"/>
        <v>0</v>
      </c>
      <c r="K236" s="611">
        <f t="shared" si="224"/>
        <v>0</v>
      </c>
      <c r="L236" s="611">
        <f t="shared" si="224"/>
        <v>0</v>
      </c>
      <c r="M236" s="611">
        <f t="shared" si="224"/>
        <v>0</v>
      </c>
      <c r="N236" s="611">
        <f t="shared" si="224"/>
        <v>0</v>
      </c>
      <c r="O236" s="611">
        <f t="shared" si="224"/>
        <v>0</v>
      </c>
      <c r="P236" s="611">
        <f t="shared" si="224"/>
        <v>0</v>
      </c>
      <c r="Q236" s="611">
        <f t="shared" si="224"/>
        <v>0</v>
      </c>
      <c r="R236" s="611">
        <f t="shared" si="224"/>
        <v>0</v>
      </c>
      <c r="S236" s="611">
        <f t="shared" si="224"/>
        <v>0</v>
      </c>
      <c r="T236" s="611">
        <f t="shared" si="224"/>
        <v>0</v>
      </c>
      <c r="U236" s="611">
        <f t="shared" si="224"/>
        <v>0</v>
      </c>
      <c r="V236" s="611">
        <f t="shared" si="224"/>
        <v>0</v>
      </c>
      <c r="W236" s="611">
        <f t="shared" si="224"/>
        <v>0</v>
      </c>
      <c r="X236" s="611">
        <f t="shared" si="224"/>
        <v>0</v>
      </c>
      <c r="Y236" s="611">
        <f t="shared" si="224"/>
        <v>0</v>
      </c>
      <c r="Z236" s="611">
        <f t="shared" si="224"/>
        <v>0</v>
      </c>
      <c r="AA236" s="611">
        <f t="shared" si="224"/>
        <v>0</v>
      </c>
      <c r="AB236" s="611">
        <f t="shared" si="224"/>
        <v>0</v>
      </c>
      <c r="AC236" s="611">
        <f t="shared" si="224"/>
        <v>0</v>
      </c>
      <c r="AD236" s="611">
        <f t="shared" si="224"/>
        <v>0</v>
      </c>
      <c r="AE236" s="611">
        <f t="shared" si="224"/>
        <v>0</v>
      </c>
      <c r="AF236" s="611">
        <f t="shared" si="224"/>
        <v>0</v>
      </c>
      <c r="AG236" s="611">
        <f t="shared" si="224"/>
        <v>0</v>
      </c>
      <c r="AH236" s="611">
        <f t="shared" si="224"/>
        <v>0</v>
      </c>
      <c r="AI236" s="611">
        <f t="shared" si="224"/>
        <v>0</v>
      </c>
      <c r="AJ236" s="611">
        <f t="shared" si="224"/>
        <v>0</v>
      </c>
      <c r="AK236" s="611">
        <f t="shared" si="224"/>
        <v>0</v>
      </c>
      <c r="AL236" s="611">
        <f t="shared" si="224"/>
        <v>0</v>
      </c>
      <c r="AM236" s="611">
        <f t="shared" si="224"/>
        <v>0</v>
      </c>
      <c r="AN236" s="611">
        <f t="shared" si="224"/>
        <v>0</v>
      </c>
      <c r="AO236" s="611">
        <f t="shared" si="224"/>
        <v>0</v>
      </c>
      <c r="AP236" s="611">
        <f t="shared" si="224"/>
        <v>0</v>
      </c>
      <c r="AQ236" s="611">
        <f t="shared" si="224"/>
        <v>0</v>
      </c>
      <c r="AR236" s="611">
        <f t="shared" si="224"/>
        <v>0</v>
      </c>
      <c r="AS236" s="611">
        <f t="shared" si="224"/>
        <v>0</v>
      </c>
      <c r="AT236" s="611">
        <f t="shared" si="224"/>
        <v>0</v>
      </c>
      <c r="AU236" s="611">
        <f t="shared" si="224"/>
        <v>0</v>
      </c>
      <c r="AV236" s="611">
        <f t="shared" si="224"/>
        <v>0</v>
      </c>
      <c r="AW236" s="611">
        <f t="shared" si="224"/>
        <v>0</v>
      </c>
      <c r="AX236" s="611">
        <f t="shared" si="224"/>
        <v>0</v>
      </c>
      <c r="AY236" s="611">
        <f t="shared" si="224"/>
        <v>0</v>
      </c>
      <c r="AZ236" s="611">
        <f t="shared" si="224"/>
        <v>0</v>
      </c>
      <c r="BA236" s="611">
        <f t="shared" si="224"/>
        <v>0</v>
      </c>
      <c r="BB236" s="58" t="s">
        <v>231</v>
      </c>
      <c r="BC236" s="63"/>
      <c r="BD236" s="63"/>
      <c r="BE236" s="85">
        <v>2016</v>
      </c>
      <c r="BF236" s="63"/>
      <c r="BG236" s="63"/>
    </row>
    <row r="237" spans="1:59" s="630" customFormat="1" ht="22.2" customHeight="1">
      <c r="A237" s="626" t="s">
        <v>79</v>
      </c>
      <c r="B237" s="672"/>
      <c r="C237" s="628"/>
      <c r="D237" s="628"/>
      <c r="E237" s="628"/>
      <c r="F237" s="628"/>
      <c r="G237" s="628"/>
      <c r="H237" s="628"/>
      <c r="I237" s="628"/>
      <c r="J237" s="628"/>
      <c r="K237" s="628"/>
      <c r="L237" s="628"/>
      <c r="M237" s="628"/>
      <c r="N237" s="628"/>
      <c r="O237" s="628"/>
      <c r="P237" s="628"/>
      <c r="Q237" s="628"/>
      <c r="R237" s="628"/>
      <c r="S237" s="628"/>
      <c r="T237" s="628"/>
      <c r="U237" s="628"/>
      <c r="V237" s="628"/>
      <c r="W237" s="628"/>
      <c r="X237" s="628"/>
      <c r="Y237" s="628"/>
      <c r="Z237" s="628"/>
      <c r="AA237" s="628"/>
      <c r="AB237" s="628"/>
      <c r="AC237" s="628"/>
      <c r="AD237" s="628"/>
      <c r="AE237" s="628"/>
      <c r="AF237" s="628"/>
      <c r="AG237" s="628"/>
      <c r="AH237" s="628"/>
      <c r="AI237" s="628"/>
      <c r="AJ237" s="628"/>
      <c r="AK237" s="628"/>
      <c r="AL237" s="628"/>
      <c r="AM237" s="628"/>
      <c r="AN237" s="628"/>
      <c r="AO237" s="628"/>
      <c r="AP237" s="628"/>
      <c r="AQ237" s="628"/>
      <c r="AR237" s="628"/>
      <c r="AS237" s="628"/>
      <c r="AT237" s="628"/>
      <c r="AU237" s="628"/>
      <c r="AV237" s="628"/>
      <c r="AW237" s="628"/>
      <c r="AX237" s="628"/>
      <c r="AY237" s="628"/>
      <c r="AZ237" s="628"/>
      <c r="BA237" s="628"/>
      <c r="BB237" s="604" t="s">
        <v>231</v>
      </c>
      <c r="BC237" s="629"/>
      <c r="BD237" s="629"/>
      <c r="BE237" s="606">
        <v>2016</v>
      </c>
      <c r="BF237" s="629"/>
      <c r="BG237" s="629"/>
    </row>
    <row r="238" spans="1:59" s="630" customFormat="1" ht="22.2" customHeight="1">
      <c r="A238" s="626" t="s">
        <v>79</v>
      </c>
      <c r="B238" s="672"/>
      <c r="C238" s="628"/>
      <c r="D238" s="628"/>
      <c r="E238" s="628"/>
      <c r="F238" s="628"/>
      <c r="G238" s="628"/>
      <c r="H238" s="628"/>
      <c r="I238" s="628"/>
      <c r="J238" s="628"/>
      <c r="K238" s="628"/>
      <c r="L238" s="628"/>
      <c r="M238" s="628"/>
      <c r="N238" s="628"/>
      <c r="O238" s="628"/>
      <c r="P238" s="628"/>
      <c r="Q238" s="628"/>
      <c r="R238" s="628"/>
      <c r="S238" s="628"/>
      <c r="T238" s="628"/>
      <c r="U238" s="628"/>
      <c r="V238" s="628"/>
      <c r="W238" s="628"/>
      <c r="X238" s="628"/>
      <c r="Y238" s="628"/>
      <c r="Z238" s="628"/>
      <c r="AA238" s="628"/>
      <c r="AB238" s="628"/>
      <c r="AC238" s="628"/>
      <c r="AD238" s="628"/>
      <c r="AE238" s="628"/>
      <c r="AF238" s="628"/>
      <c r="AG238" s="628"/>
      <c r="AH238" s="628"/>
      <c r="AI238" s="628"/>
      <c r="AJ238" s="628"/>
      <c r="AK238" s="628"/>
      <c r="AL238" s="628"/>
      <c r="AM238" s="628"/>
      <c r="AN238" s="628"/>
      <c r="AO238" s="628"/>
      <c r="AP238" s="628"/>
      <c r="AQ238" s="628"/>
      <c r="AR238" s="628"/>
      <c r="AS238" s="628"/>
      <c r="AT238" s="628"/>
      <c r="AU238" s="628"/>
      <c r="AV238" s="628"/>
      <c r="AW238" s="628"/>
      <c r="AX238" s="628"/>
      <c r="AY238" s="628"/>
      <c r="AZ238" s="628"/>
      <c r="BA238" s="628"/>
      <c r="BB238" s="604" t="s">
        <v>231</v>
      </c>
      <c r="BC238" s="629"/>
      <c r="BD238" s="629"/>
      <c r="BE238" s="606">
        <v>2016</v>
      </c>
      <c r="BF238" s="629"/>
      <c r="BG238" s="629"/>
    </row>
    <row r="239" spans="1:59" s="613" customFormat="1" ht="22.2" customHeight="1">
      <c r="A239" s="346" t="s">
        <v>81</v>
      </c>
      <c r="B239" s="615" t="s">
        <v>496</v>
      </c>
      <c r="C239" s="611">
        <f>SUM(C240:C242)</f>
        <v>0</v>
      </c>
      <c r="D239" s="611">
        <f>D240</f>
        <v>0</v>
      </c>
      <c r="E239" s="611">
        <f t="shared" ref="E239:BA239" si="225">E240</f>
        <v>0</v>
      </c>
      <c r="F239" s="611">
        <f t="shared" si="225"/>
        <v>0</v>
      </c>
      <c r="G239" s="611">
        <f t="shared" si="225"/>
        <v>0</v>
      </c>
      <c r="H239" s="611">
        <f t="shared" si="225"/>
        <v>0</v>
      </c>
      <c r="I239" s="611">
        <f t="shared" si="225"/>
        <v>0</v>
      </c>
      <c r="J239" s="611">
        <f t="shared" si="225"/>
        <v>0</v>
      </c>
      <c r="K239" s="611">
        <f t="shared" si="225"/>
        <v>0</v>
      </c>
      <c r="L239" s="611">
        <f t="shared" si="225"/>
        <v>0</v>
      </c>
      <c r="M239" s="611">
        <f t="shared" si="225"/>
        <v>0</v>
      </c>
      <c r="N239" s="611">
        <f t="shared" si="225"/>
        <v>0</v>
      </c>
      <c r="O239" s="611">
        <f t="shared" si="225"/>
        <v>0</v>
      </c>
      <c r="P239" s="611">
        <f t="shared" si="225"/>
        <v>0</v>
      </c>
      <c r="Q239" s="611">
        <f t="shared" si="225"/>
        <v>0</v>
      </c>
      <c r="R239" s="611">
        <f t="shared" si="225"/>
        <v>0</v>
      </c>
      <c r="S239" s="611">
        <f t="shared" si="225"/>
        <v>0</v>
      </c>
      <c r="T239" s="611">
        <f t="shared" si="225"/>
        <v>0</v>
      </c>
      <c r="U239" s="611">
        <f t="shared" si="225"/>
        <v>0</v>
      </c>
      <c r="V239" s="611">
        <f t="shared" si="225"/>
        <v>0</v>
      </c>
      <c r="W239" s="611">
        <f t="shared" si="225"/>
        <v>0</v>
      </c>
      <c r="X239" s="611">
        <f t="shared" si="225"/>
        <v>0</v>
      </c>
      <c r="Y239" s="611">
        <f t="shared" si="225"/>
        <v>0</v>
      </c>
      <c r="Z239" s="611">
        <f t="shared" si="225"/>
        <v>0</v>
      </c>
      <c r="AA239" s="611">
        <f t="shared" si="225"/>
        <v>0</v>
      </c>
      <c r="AB239" s="611">
        <f t="shared" si="225"/>
        <v>0</v>
      </c>
      <c r="AC239" s="611">
        <f t="shared" si="225"/>
        <v>0</v>
      </c>
      <c r="AD239" s="611">
        <f t="shared" si="225"/>
        <v>0</v>
      </c>
      <c r="AE239" s="611">
        <f t="shared" si="225"/>
        <v>0</v>
      </c>
      <c r="AF239" s="611">
        <f t="shared" si="225"/>
        <v>0</v>
      </c>
      <c r="AG239" s="611">
        <f t="shared" si="225"/>
        <v>0</v>
      </c>
      <c r="AH239" s="611">
        <f t="shared" si="225"/>
        <v>0</v>
      </c>
      <c r="AI239" s="611">
        <f t="shared" si="225"/>
        <v>0</v>
      </c>
      <c r="AJ239" s="611">
        <f t="shared" si="225"/>
        <v>0</v>
      </c>
      <c r="AK239" s="611">
        <f t="shared" si="225"/>
        <v>0</v>
      </c>
      <c r="AL239" s="611">
        <f t="shared" si="225"/>
        <v>0</v>
      </c>
      <c r="AM239" s="611">
        <f t="shared" si="225"/>
        <v>0</v>
      </c>
      <c r="AN239" s="611">
        <f t="shared" si="225"/>
        <v>0</v>
      </c>
      <c r="AO239" s="611">
        <f t="shared" si="225"/>
        <v>0</v>
      </c>
      <c r="AP239" s="611">
        <f t="shared" si="225"/>
        <v>0</v>
      </c>
      <c r="AQ239" s="611">
        <f t="shared" si="225"/>
        <v>0</v>
      </c>
      <c r="AR239" s="611">
        <f t="shared" si="225"/>
        <v>0</v>
      </c>
      <c r="AS239" s="611">
        <f t="shared" si="225"/>
        <v>0</v>
      </c>
      <c r="AT239" s="611">
        <f t="shared" si="225"/>
        <v>0</v>
      </c>
      <c r="AU239" s="611">
        <f t="shared" si="225"/>
        <v>0</v>
      </c>
      <c r="AV239" s="611">
        <f t="shared" si="225"/>
        <v>0</v>
      </c>
      <c r="AW239" s="611">
        <f t="shared" si="225"/>
        <v>0</v>
      </c>
      <c r="AX239" s="611">
        <f t="shared" si="225"/>
        <v>0</v>
      </c>
      <c r="AY239" s="611">
        <f t="shared" si="225"/>
        <v>0</v>
      </c>
      <c r="AZ239" s="611">
        <f t="shared" si="225"/>
        <v>0</v>
      </c>
      <c r="BA239" s="611">
        <f t="shared" si="225"/>
        <v>0</v>
      </c>
      <c r="BB239" s="58" t="s">
        <v>231</v>
      </c>
      <c r="BC239" s="63"/>
      <c r="BD239" s="63"/>
      <c r="BE239" s="85">
        <v>2016</v>
      </c>
      <c r="BF239" s="63"/>
      <c r="BG239" s="63"/>
    </row>
    <row r="240" spans="1:59" s="613" customFormat="1" ht="22.2" customHeight="1">
      <c r="A240" s="346" t="s">
        <v>81</v>
      </c>
      <c r="B240" s="65" t="s">
        <v>481</v>
      </c>
      <c r="C240" s="611"/>
      <c r="D240" s="611">
        <f>SUM(E240:BA240)</f>
        <v>0</v>
      </c>
      <c r="E240" s="611">
        <f>SUM(E241:E242)</f>
        <v>0</v>
      </c>
      <c r="F240" s="611">
        <f t="shared" ref="F240:BA240" si="226">SUM(F241:F242)</f>
        <v>0</v>
      </c>
      <c r="G240" s="611">
        <f t="shared" si="226"/>
        <v>0</v>
      </c>
      <c r="H240" s="611">
        <f t="shared" si="226"/>
        <v>0</v>
      </c>
      <c r="I240" s="611">
        <f t="shared" si="226"/>
        <v>0</v>
      </c>
      <c r="J240" s="611">
        <f t="shared" si="226"/>
        <v>0</v>
      </c>
      <c r="K240" s="611">
        <f t="shared" si="226"/>
        <v>0</v>
      </c>
      <c r="L240" s="611">
        <f t="shared" si="226"/>
        <v>0</v>
      </c>
      <c r="M240" s="611">
        <f t="shared" si="226"/>
        <v>0</v>
      </c>
      <c r="N240" s="611">
        <f t="shared" si="226"/>
        <v>0</v>
      </c>
      <c r="O240" s="611">
        <f t="shared" si="226"/>
        <v>0</v>
      </c>
      <c r="P240" s="611">
        <f t="shared" si="226"/>
        <v>0</v>
      </c>
      <c r="Q240" s="611">
        <f t="shared" si="226"/>
        <v>0</v>
      </c>
      <c r="R240" s="611">
        <f t="shared" si="226"/>
        <v>0</v>
      </c>
      <c r="S240" s="611">
        <f t="shared" si="226"/>
        <v>0</v>
      </c>
      <c r="T240" s="611">
        <f t="shared" si="226"/>
        <v>0</v>
      </c>
      <c r="U240" s="611">
        <f t="shared" si="226"/>
        <v>0</v>
      </c>
      <c r="V240" s="611">
        <f t="shared" si="226"/>
        <v>0</v>
      </c>
      <c r="W240" s="611">
        <f t="shared" si="226"/>
        <v>0</v>
      </c>
      <c r="X240" s="611">
        <f t="shared" si="226"/>
        <v>0</v>
      </c>
      <c r="Y240" s="611">
        <f t="shared" si="226"/>
        <v>0</v>
      </c>
      <c r="Z240" s="611">
        <f t="shared" si="226"/>
        <v>0</v>
      </c>
      <c r="AA240" s="611">
        <f t="shared" si="226"/>
        <v>0</v>
      </c>
      <c r="AB240" s="611">
        <f t="shared" si="226"/>
        <v>0</v>
      </c>
      <c r="AC240" s="611">
        <f t="shared" si="226"/>
        <v>0</v>
      </c>
      <c r="AD240" s="611">
        <f t="shared" si="226"/>
        <v>0</v>
      </c>
      <c r="AE240" s="611">
        <f t="shared" si="226"/>
        <v>0</v>
      </c>
      <c r="AF240" s="611">
        <f t="shared" si="226"/>
        <v>0</v>
      </c>
      <c r="AG240" s="611">
        <f t="shared" si="226"/>
        <v>0</v>
      </c>
      <c r="AH240" s="611">
        <f t="shared" si="226"/>
        <v>0</v>
      </c>
      <c r="AI240" s="611">
        <f t="shared" si="226"/>
        <v>0</v>
      </c>
      <c r="AJ240" s="611">
        <f t="shared" si="226"/>
        <v>0</v>
      </c>
      <c r="AK240" s="611">
        <f t="shared" si="226"/>
        <v>0</v>
      </c>
      <c r="AL240" s="611">
        <f t="shared" si="226"/>
        <v>0</v>
      </c>
      <c r="AM240" s="611">
        <f t="shared" si="226"/>
        <v>0</v>
      </c>
      <c r="AN240" s="611">
        <f t="shared" si="226"/>
        <v>0</v>
      </c>
      <c r="AO240" s="611">
        <f t="shared" si="226"/>
        <v>0</v>
      </c>
      <c r="AP240" s="611">
        <f t="shared" si="226"/>
        <v>0</v>
      </c>
      <c r="AQ240" s="611">
        <f t="shared" si="226"/>
        <v>0</v>
      </c>
      <c r="AR240" s="611">
        <f t="shared" si="226"/>
        <v>0</v>
      </c>
      <c r="AS240" s="611">
        <f t="shared" si="226"/>
        <v>0</v>
      </c>
      <c r="AT240" s="611">
        <f t="shared" si="226"/>
        <v>0</v>
      </c>
      <c r="AU240" s="611">
        <f t="shared" si="226"/>
        <v>0</v>
      </c>
      <c r="AV240" s="611">
        <f t="shared" si="226"/>
        <v>0</v>
      </c>
      <c r="AW240" s="611">
        <f t="shared" si="226"/>
        <v>0</v>
      </c>
      <c r="AX240" s="611">
        <f t="shared" si="226"/>
        <v>0</v>
      </c>
      <c r="AY240" s="611">
        <f t="shared" si="226"/>
        <v>0</v>
      </c>
      <c r="AZ240" s="611">
        <f t="shared" si="226"/>
        <v>0</v>
      </c>
      <c r="BA240" s="611">
        <f t="shared" si="226"/>
        <v>0</v>
      </c>
      <c r="BB240" s="58" t="s">
        <v>231</v>
      </c>
      <c r="BC240" s="63"/>
      <c r="BD240" s="63"/>
      <c r="BE240" s="85">
        <v>2016</v>
      </c>
      <c r="BF240" s="63"/>
      <c r="BG240" s="63"/>
    </row>
    <row r="241" spans="1:59" s="630" customFormat="1" ht="22.2" customHeight="1">
      <c r="A241" s="626" t="s">
        <v>81</v>
      </c>
      <c r="B241" s="672"/>
      <c r="C241" s="628"/>
      <c r="D241" s="628"/>
      <c r="E241" s="628"/>
      <c r="F241" s="628"/>
      <c r="G241" s="628"/>
      <c r="H241" s="628"/>
      <c r="I241" s="628"/>
      <c r="J241" s="628"/>
      <c r="K241" s="628"/>
      <c r="L241" s="628"/>
      <c r="M241" s="628"/>
      <c r="N241" s="628"/>
      <c r="O241" s="628"/>
      <c r="P241" s="628"/>
      <c r="Q241" s="628"/>
      <c r="R241" s="628"/>
      <c r="S241" s="628"/>
      <c r="T241" s="628"/>
      <c r="U241" s="628"/>
      <c r="V241" s="628"/>
      <c r="W241" s="628"/>
      <c r="X241" s="628"/>
      <c r="Y241" s="628"/>
      <c r="Z241" s="628"/>
      <c r="AA241" s="628"/>
      <c r="AB241" s="628"/>
      <c r="AC241" s="628"/>
      <c r="AD241" s="628"/>
      <c r="AE241" s="628"/>
      <c r="AF241" s="628"/>
      <c r="AG241" s="628"/>
      <c r="AH241" s="628"/>
      <c r="AI241" s="628"/>
      <c r="AJ241" s="628"/>
      <c r="AK241" s="628"/>
      <c r="AL241" s="628"/>
      <c r="AM241" s="628"/>
      <c r="AN241" s="628"/>
      <c r="AO241" s="628"/>
      <c r="AP241" s="628"/>
      <c r="AQ241" s="628"/>
      <c r="AR241" s="628"/>
      <c r="AS241" s="628"/>
      <c r="AT241" s="628"/>
      <c r="AU241" s="628"/>
      <c r="AV241" s="628"/>
      <c r="AW241" s="628"/>
      <c r="AX241" s="628"/>
      <c r="AY241" s="628"/>
      <c r="AZ241" s="628"/>
      <c r="BA241" s="628"/>
      <c r="BB241" s="604" t="s">
        <v>231</v>
      </c>
      <c r="BC241" s="629"/>
      <c r="BD241" s="629"/>
      <c r="BE241" s="606">
        <v>2016</v>
      </c>
      <c r="BF241" s="629"/>
      <c r="BG241" s="629"/>
    </row>
    <row r="242" spans="1:59" s="630" customFormat="1" ht="22.2" customHeight="1">
      <c r="A242" s="626" t="s">
        <v>81</v>
      </c>
      <c r="B242" s="672"/>
      <c r="C242" s="628"/>
      <c r="D242" s="628"/>
      <c r="E242" s="628"/>
      <c r="F242" s="628"/>
      <c r="G242" s="628"/>
      <c r="H242" s="628"/>
      <c r="I242" s="628"/>
      <c r="J242" s="628"/>
      <c r="K242" s="628"/>
      <c r="L242" s="628"/>
      <c r="M242" s="628"/>
      <c r="N242" s="628"/>
      <c r="O242" s="628"/>
      <c r="P242" s="628"/>
      <c r="Q242" s="628"/>
      <c r="R242" s="628"/>
      <c r="S242" s="628"/>
      <c r="T242" s="628"/>
      <c r="U242" s="628"/>
      <c r="V242" s="628"/>
      <c r="W242" s="628"/>
      <c r="X242" s="628"/>
      <c r="Y242" s="628"/>
      <c r="Z242" s="628"/>
      <c r="AA242" s="628"/>
      <c r="AB242" s="628"/>
      <c r="AC242" s="628"/>
      <c r="AD242" s="628"/>
      <c r="AE242" s="628"/>
      <c r="AF242" s="628"/>
      <c r="AG242" s="628"/>
      <c r="AH242" s="628"/>
      <c r="AI242" s="628"/>
      <c r="AJ242" s="628"/>
      <c r="AK242" s="628"/>
      <c r="AL242" s="628"/>
      <c r="AM242" s="628"/>
      <c r="AN242" s="628"/>
      <c r="AO242" s="628"/>
      <c r="AP242" s="628"/>
      <c r="AQ242" s="628"/>
      <c r="AR242" s="628"/>
      <c r="AS242" s="628"/>
      <c r="AT242" s="628"/>
      <c r="AU242" s="628"/>
      <c r="AV242" s="628"/>
      <c r="AW242" s="628"/>
      <c r="AX242" s="628"/>
      <c r="AY242" s="628"/>
      <c r="AZ242" s="628"/>
      <c r="BA242" s="628"/>
      <c r="BB242" s="604" t="s">
        <v>231</v>
      </c>
      <c r="BC242" s="629"/>
      <c r="BD242" s="629"/>
      <c r="BE242" s="606">
        <v>2016</v>
      </c>
      <c r="BF242" s="629"/>
      <c r="BG242" s="629"/>
    </row>
    <row r="243" spans="1:59" s="634" customFormat="1" ht="22.2" customHeight="1">
      <c r="A243" s="351" t="s">
        <v>502</v>
      </c>
      <c r="B243" s="94" t="s">
        <v>431</v>
      </c>
      <c r="C243" s="619">
        <f>SUM(C244:C246)</f>
        <v>0</v>
      </c>
      <c r="D243" s="619">
        <f>D244</f>
        <v>0</v>
      </c>
      <c r="E243" s="619">
        <f t="shared" ref="E243:BA243" si="227">E244</f>
        <v>0</v>
      </c>
      <c r="F243" s="619">
        <f t="shared" si="227"/>
        <v>0</v>
      </c>
      <c r="G243" s="619">
        <f t="shared" si="227"/>
        <v>0</v>
      </c>
      <c r="H243" s="619">
        <f t="shared" si="227"/>
        <v>0</v>
      </c>
      <c r="I243" s="619">
        <f t="shared" si="227"/>
        <v>0</v>
      </c>
      <c r="J243" s="619">
        <f t="shared" si="227"/>
        <v>0</v>
      </c>
      <c r="K243" s="619">
        <f t="shared" si="227"/>
        <v>0</v>
      </c>
      <c r="L243" s="619">
        <f t="shared" si="227"/>
        <v>0</v>
      </c>
      <c r="M243" s="619">
        <f t="shared" si="227"/>
        <v>0</v>
      </c>
      <c r="N243" s="619">
        <f t="shared" si="227"/>
        <v>0</v>
      </c>
      <c r="O243" s="619">
        <f t="shared" si="227"/>
        <v>0</v>
      </c>
      <c r="P243" s="619">
        <f t="shared" si="227"/>
        <v>0</v>
      </c>
      <c r="Q243" s="619">
        <f t="shared" si="227"/>
        <v>0</v>
      </c>
      <c r="R243" s="619">
        <f t="shared" si="227"/>
        <v>0</v>
      </c>
      <c r="S243" s="619">
        <f t="shared" si="227"/>
        <v>0</v>
      </c>
      <c r="T243" s="619">
        <f t="shared" si="227"/>
        <v>0</v>
      </c>
      <c r="U243" s="619">
        <f t="shared" si="227"/>
        <v>0</v>
      </c>
      <c r="V243" s="619">
        <f t="shared" si="227"/>
        <v>0</v>
      </c>
      <c r="W243" s="619">
        <f t="shared" si="227"/>
        <v>0</v>
      </c>
      <c r="X243" s="619">
        <f t="shared" si="227"/>
        <v>0</v>
      </c>
      <c r="Y243" s="619">
        <f t="shared" si="227"/>
        <v>0</v>
      </c>
      <c r="Z243" s="619">
        <f t="shared" si="227"/>
        <v>0</v>
      </c>
      <c r="AA243" s="619">
        <f t="shared" si="227"/>
        <v>0</v>
      </c>
      <c r="AB243" s="619">
        <f t="shared" si="227"/>
        <v>0</v>
      </c>
      <c r="AC243" s="619">
        <f t="shared" si="227"/>
        <v>0</v>
      </c>
      <c r="AD243" s="619">
        <f t="shared" si="227"/>
        <v>0</v>
      </c>
      <c r="AE243" s="619">
        <f t="shared" si="227"/>
        <v>0</v>
      </c>
      <c r="AF243" s="619">
        <f t="shared" si="227"/>
        <v>0</v>
      </c>
      <c r="AG243" s="619">
        <f t="shared" si="227"/>
        <v>0</v>
      </c>
      <c r="AH243" s="619">
        <f t="shared" si="227"/>
        <v>0</v>
      </c>
      <c r="AI243" s="619">
        <f t="shared" si="227"/>
        <v>0</v>
      </c>
      <c r="AJ243" s="619">
        <f t="shared" si="227"/>
        <v>0</v>
      </c>
      <c r="AK243" s="619">
        <f t="shared" si="227"/>
        <v>0</v>
      </c>
      <c r="AL243" s="619">
        <f t="shared" si="227"/>
        <v>0</v>
      </c>
      <c r="AM243" s="619">
        <f t="shared" si="227"/>
        <v>0</v>
      </c>
      <c r="AN243" s="619">
        <f t="shared" si="227"/>
        <v>0</v>
      </c>
      <c r="AO243" s="619">
        <f t="shared" si="227"/>
        <v>0</v>
      </c>
      <c r="AP243" s="619">
        <f t="shared" si="227"/>
        <v>0</v>
      </c>
      <c r="AQ243" s="619">
        <f t="shared" si="227"/>
        <v>0</v>
      </c>
      <c r="AR243" s="619">
        <f t="shared" si="227"/>
        <v>0</v>
      </c>
      <c r="AS243" s="619">
        <f t="shared" si="227"/>
        <v>0</v>
      </c>
      <c r="AT243" s="619">
        <f t="shared" si="227"/>
        <v>0</v>
      </c>
      <c r="AU243" s="619">
        <f t="shared" si="227"/>
        <v>0</v>
      </c>
      <c r="AV243" s="619">
        <f t="shared" si="227"/>
        <v>0</v>
      </c>
      <c r="AW243" s="619">
        <f t="shared" si="227"/>
        <v>0</v>
      </c>
      <c r="AX243" s="619">
        <f t="shared" si="227"/>
        <v>0</v>
      </c>
      <c r="AY243" s="619">
        <f t="shared" si="227"/>
        <v>0</v>
      </c>
      <c r="AZ243" s="619">
        <f t="shared" si="227"/>
        <v>0</v>
      </c>
      <c r="BA243" s="619">
        <f t="shared" si="227"/>
        <v>0</v>
      </c>
      <c r="BB243" s="58" t="s">
        <v>231</v>
      </c>
      <c r="BC243" s="63"/>
      <c r="BD243" s="92"/>
      <c r="BE243" s="85">
        <v>2016</v>
      </c>
      <c r="BF243" s="91"/>
      <c r="BG243" s="91"/>
    </row>
    <row r="244" spans="1:59" s="623" customFormat="1" ht="22.2" customHeight="1">
      <c r="A244" s="346" t="s">
        <v>91</v>
      </c>
      <c r="B244" s="65" t="s">
        <v>481</v>
      </c>
      <c r="C244" s="620"/>
      <c r="D244" s="620">
        <f>SUM(E244:BA244)</f>
        <v>0</v>
      </c>
      <c r="E244" s="620">
        <f>SUM(E245:E246)</f>
        <v>0</v>
      </c>
      <c r="F244" s="620">
        <f t="shared" ref="F244:BA244" si="228">SUM(F245:F246)</f>
        <v>0</v>
      </c>
      <c r="G244" s="620">
        <f t="shared" si="228"/>
        <v>0</v>
      </c>
      <c r="H244" s="620">
        <f t="shared" si="228"/>
        <v>0</v>
      </c>
      <c r="I244" s="620">
        <f t="shared" si="228"/>
        <v>0</v>
      </c>
      <c r="J244" s="620">
        <f t="shared" si="228"/>
        <v>0</v>
      </c>
      <c r="K244" s="620">
        <f t="shared" si="228"/>
        <v>0</v>
      </c>
      <c r="L244" s="620">
        <f t="shared" si="228"/>
        <v>0</v>
      </c>
      <c r="M244" s="620">
        <f t="shared" si="228"/>
        <v>0</v>
      </c>
      <c r="N244" s="620">
        <f t="shared" si="228"/>
        <v>0</v>
      </c>
      <c r="O244" s="620">
        <f t="shared" si="228"/>
        <v>0</v>
      </c>
      <c r="P244" s="620">
        <f t="shared" si="228"/>
        <v>0</v>
      </c>
      <c r="Q244" s="620">
        <f t="shared" si="228"/>
        <v>0</v>
      </c>
      <c r="R244" s="620">
        <f t="shared" si="228"/>
        <v>0</v>
      </c>
      <c r="S244" s="620">
        <f t="shared" si="228"/>
        <v>0</v>
      </c>
      <c r="T244" s="620">
        <f t="shared" si="228"/>
        <v>0</v>
      </c>
      <c r="U244" s="620">
        <f t="shared" si="228"/>
        <v>0</v>
      </c>
      <c r="V244" s="620">
        <f t="shared" si="228"/>
        <v>0</v>
      </c>
      <c r="W244" s="620">
        <f t="shared" si="228"/>
        <v>0</v>
      </c>
      <c r="X244" s="620">
        <f t="shared" si="228"/>
        <v>0</v>
      </c>
      <c r="Y244" s="620">
        <f t="shared" si="228"/>
        <v>0</v>
      </c>
      <c r="Z244" s="620">
        <f t="shared" si="228"/>
        <v>0</v>
      </c>
      <c r="AA244" s="620">
        <f t="shared" si="228"/>
        <v>0</v>
      </c>
      <c r="AB244" s="620">
        <f t="shared" si="228"/>
        <v>0</v>
      </c>
      <c r="AC244" s="620">
        <f t="shared" si="228"/>
        <v>0</v>
      </c>
      <c r="AD244" s="620">
        <f t="shared" si="228"/>
        <v>0</v>
      </c>
      <c r="AE244" s="620">
        <f t="shared" si="228"/>
        <v>0</v>
      </c>
      <c r="AF244" s="620">
        <f t="shared" si="228"/>
        <v>0</v>
      </c>
      <c r="AG244" s="620">
        <f t="shared" si="228"/>
        <v>0</v>
      </c>
      <c r="AH244" s="620">
        <f t="shared" si="228"/>
        <v>0</v>
      </c>
      <c r="AI244" s="620">
        <f t="shared" si="228"/>
        <v>0</v>
      </c>
      <c r="AJ244" s="620">
        <f t="shared" si="228"/>
        <v>0</v>
      </c>
      <c r="AK244" s="620">
        <f t="shared" si="228"/>
        <v>0</v>
      </c>
      <c r="AL244" s="620">
        <f t="shared" si="228"/>
        <v>0</v>
      </c>
      <c r="AM244" s="620">
        <f t="shared" si="228"/>
        <v>0</v>
      </c>
      <c r="AN244" s="620">
        <f t="shared" si="228"/>
        <v>0</v>
      </c>
      <c r="AO244" s="620">
        <f t="shared" si="228"/>
        <v>0</v>
      </c>
      <c r="AP244" s="620">
        <f t="shared" si="228"/>
        <v>0</v>
      </c>
      <c r="AQ244" s="620">
        <f t="shared" si="228"/>
        <v>0</v>
      </c>
      <c r="AR244" s="620">
        <f t="shared" si="228"/>
        <v>0</v>
      </c>
      <c r="AS244" s="620">
        <f t="shared" si="228"/>
        <v>0</v>
      </c>
      <c r="AT244" s="620">
        <f t="shared" si="228"/>
        <v>0</v>
      </c>
      <c r="AU244" s="620">
        <f t="shared" si="228"/>
        <v>0</v>
      </c>
      <c r="AV244" s="620">
        <f t="shared" si="228"/>
        <v>0</v>
      </c>
      <c r="AW244" s="620">
        <f t="shared" si="228"/>
        <v>0</v>
      </c>
      <c r="AX244" s="620">
        <f t="shared" si="228"/>
        <v>0</v>
      </c>
      <c r="AY244" s="620">
        <f t="shared" si="228"/>
        <v>0</v>
      </c>
      <c r="AZ244" s="620">
        <f t="shared" si="228"/>
        <v>0</v>
      </c>
      <c r="BA244" s="620">
        <f t="shared" si="228"/>
        <v>0</v>
      </c>
      <c r="BB244" s="58" t="s">
        <v>231</v>
      </c>
      <c r="BC244" s="63"/>
      <c r="BD244" s="621"/>
      <c r="BE244" s="85">
        <v>2016</v>
      </c>
      <c r="BF244" s="622"/>
      <c r="BG244" s="622"/>
    </row>
    <row r="245" spans="1:59" s="630" customFormat="1" ht="22.2" customHeight="1">
      <c r="A245" s="626" t="s">
        <v>91</v>
      </c>
      <c r="B245" s="672"/>
      <c r="C245" s="628"/>
      <c r="D245" s="628"/>
      <c r="E245" s="628"/>
      <c r="F245" s="628"/>
      <c r="G245" s="628"/>
      <c r="H245" s="628"/>
      <c r="I245" s="628"/>
      <c r="J245" s="628"/>
      <c r="K245" s="628"/>
      <c r="L245" s="628"/>
      <c r="M245" s="628"/>
      <c r="N245" s="628"/>
      <c r="O245" s="628"/>
      <c r="P245" s="628"/>
      <c r="Q245" s="628"/>
      <c r="R245" s="628"/>
      <c r="S245" s="628"/>
      <c r="T245" s="628"/>
      <c r="U245" s="628"/>
      <c r="V245" s="628"/>
      <c r="W245" s="628"/>
      <c r="X245" s="628"/>
      <c r="Y245" s="628"/>
      <c r="Z245" s="628"/>
      <c r="AA245" s="628"/>
      <c r="AB245" s="628"/>
      <c r="AC245" s="628"/>
      <c r="AD245" s="628"/>
      <c r="AE245" s="628"/>
      <c r="AF245" s="628"/>
      <c r="AG245" s="628"/>
      <c r="AH245" s="628"/>
      <c r="AI245" s="628"/>
      <c r="AJ245" s="628"/>
      <c r="AK245" s="628"/>
      <c r="AL245" s="628"/>
      <c r="AM245" s="628"/>
      <c r="AN245" s="628"/>
      <c r="AO245" s="628"/>
      <c r="AP245" s="628"/>
      <c r="AQ245" s="628"/>
      <c r="AR245" s="628"/>
      <c r="AS245" s="628"/>
      <c r="AT245" s="628"/>
      <c r="AU245" s="628"/>
      <c r="AV245" s="628"/>
      <c r="AW245" s="628"/>
      <c r="AX245" s="628"/>
      <c r="AY245" s="628"/>
      <c r="AZ245" s="628"/>
      <c r="BA245" s="628"/>
      <c r="BB245" s="604" t="s">
        <v>231</v>
      </c>
      <c r="BC245" s="629"/>
      <c r="BD245" s="629"/>
      <c r="BE245" s="606">
        <v>2016</v>
      </c>
      <c r="BF245" s="629"/>
      <c r="BG245" s="629"/>
    </row>
    <row r="246" spans="1:59" s="630" customFormat="1" ht="22.2" customHeight="1">
      <c r="A246" s="626" t="s">
        <v>91</v>
      </c>
      <c r="B246" s="672"/>
      <c r="C246" s="628"/>
      <c r="D246" s="628"/>
      <c r="E246" s="628"/>
      <c r="F246" s="628"/>
      <c r="G246" s="628"/>
      <c r="H246" s="628"/>
      <c r="I246" s="628"/>
      <c r="J246" s="628"/>
      <c r="K246" s="628"/>
      <c r="L246" s="628"/>
      <c r="M246" s="628"/>
      <c r="N246" s="628"/>
      <c r="O246" s="628"/>
      <c r="P246" s="628"/>
      <c r="Q246" s="628"/>
      <c r="R246" s="628"/>
      <c r="S246" s="628"/>
      <c r="T246" s="628"/>
      <c r="U246" s="628"/>
      <c r="V246" s="628"/>
      <c r="W246" s="628"/>
      <c r="X246" s="628"/>
      <c r="Y246" s="628"/>
      <c r="Z246" s="628"/>
      <c r="AA246" s="628"/>
      <c r="AB246" s="628"/>
      <c r="AC246" s="628"/>
      <c r="AD246" s="628"/>
      <c r="AE246" s="628"/>
      <c r="AF246" s="628"/>
      <c r="AG246" s="628"/>
      <c r="AH246" s="628"/>
      <c r="AI246" s="628"/>
      <c r="AJ246" s="628"/>
      <c r="AK246" s="628"/>
      <c r="AL246" s="628"/>
      <c r="AM246" s="628"/>
      <c r="AN246" s="628"/>
      <c r="AO246" s="628"/>
      <c r="AP246" s="628"/>
      <c r="AQ246" s="628"/>
      <c r="AR246" s="628"/>
      <c r="AS246" s="628"/>
      <c r="AT246" s="628"/>
      <c r="AU246" s="628"/>
      <c r="AV246" s="628"/>
      <c r="AW246" s="628"/>
      <c r="AX246" s="628"/>
      <c r="AY246" s="628"/>
      <c r="AZ246" s="628"/>
      <c r="BA246" s="628"/>
      <c r="BB246" s="604" t="s">
        <v>231</v>
      </c>
      <c r="BC246" s="629"/>
      <c r="BD246" s="629"/>
      <c r="BE246" s="606">
        <v>2016</v>
      </c>
      <c r="BF246" s="629"/>
      <c r="BG246" s="629"/>
    </row>
    <row r="247" spans="1:59" s="613" customFormat="1" ht="22.2" customHeight="1">
      <c r="A247" s="346" t="s">
        <v>95</v>
      </c>
      <c r="B247" s="615" t="s">
        <v>504</v>
      </c>
      <c r="C247" s="611">
        <f>SUM(C248,C251)</f>
        <v>0</v>
      </c>
      <c r="D247" s="611">
        <f>SUM(D248+D251)</f>
        <v>0</v>
      </c>
      <c r="E247" s="611">
        <f t="shared" ref="E247:K247" si="229">SUM(E248,E251)</f>
        <v>0</v>
      </c>
      <c r="F247" s="611">
        <f t="shared" si="229"/>
        <v>0</v>
      </c>
      <c r="G247" s="611">
        <f t="shared" si="229"/>
        <v>0</v>
      </c>
      <c r="H247" s="611">
        <f t="shared" si="229"/>
        <v>0</v>
      </c>
      <c r="I247" s="611">
        <f t="shared" si="229"/>
        <v>0</v>
      </c>
      <c r="J247" s="611">
        <f t="shared" si="229"/>
        <v>0</v>
      </c>
      <c r="K247" s="611">
        <f t="shared" si="229"/>
        <v>0</v>
      </c>
      <c r="L247" s="611"/>
      <c r="M247" s="611">
        <f t="shared" ref="M247:AF247" si="230">SUM(M248,M251)</f>
        <v>0</v>
      </c>
      <c r="N247" s="611">
        <f t="shared" si="230"/>
        <v>0</v>
      </c>
      <c r="O247" s="611">
        <f t="shared" si="230"/>
        <v>0</v>
      </c>
      <c r="P247" s="611">
        <f t="shared" si="230"/>
        <v>0</v>
      </c>
      <c r="Q247" s="611">
        <f t="shared" si="230"/>
        <v>0</v>
      </c>
      <c r="R247" s="611">
        <f t="shared" si="230"/>
        <v>0</v>
      </c>
      <c r="S247" s="611">
        <f t="shared" si="230"/>
        <v>0</v>
      </c>
      <c r="T247" s="611">
        <f t="shared" si="230"/>
        <v>0</v>
      </c>
      <c r="U247" s="611">
        <f t="shared" si="230"/>
        <v>0</v>
      </c>
      <c r="V247" s="611">
        <f t="shared" si="230"/>
        <v>0</v>
      </c>
      <c r="W247" s="611">
        <f t="shared" si="230"/>
        <v>0</v>
      </c>
      <c r="X247" s="611">
        <f t="shared" si="230"/>
        <v>0</v>
      </c>
      <c r="Y247" s="611">
        <f t="shared" si="230"/>
        <v>0</v>
      </c>
      <c r="Z247" s="611">
        <f t="shared" si="230"/>
        <v>0</v>
      </c>
      <c r="AA247" s="611">
        <f t="shared" si="230"/>
        <v>0</v>
      </c>
      <c r="AB247" s="611">
        <f t="shared" si="230"/>
        <v>0</v>
      </c>
      <c r="AC247" s="611">
        <f t="shared" si="230"/>
        <v>0</v>
      </c>
      <c r="AD247" s="611">
        <f t="shared" si="230"/>
        <v>0</v>
      </c>
      <c r="AE247" s="611">
        <f t="shared" si="230"/>
        <v>0</v>
      </c>
      <c r="AF247" s="611">
        <f t="shared" si="230"/>
        <v>0</v>
      </c>
      <c r="AG247" s="611"/>
      <c r="AH247" s="611">
        <f t="shared" ref="AH247:BA247" si="231">SUM(AH248,AH251)</f>
        <v>0</v>
      </c>
      <c r="AI247" s="611">
        <f t="shared" si="231"/>
        <v>0</v>
      </c>
      <c r="AJ247" s="611">
        <f t="shared" si="231"/>
        <v>0</v>
      </c>
      <c r="AK247" s="611">
        <f t="shared" si="231"/>
        <v>0</v>
      </c>
      <c r="AL247" s="611">
        <f t="shared" si="231"/>
        <v>0</v>
      </c>
      <c r="AM247" s="611">
        <f t="shared" si="231"/>
        <v>0</v>
      </c>
      <c r="AN247" s="611">
        <f t="shared" si="231"/>
        <v>0</v>
      </c>
      <c r="AO247" s="611">
        <f t="shared" si="231"/>
        <v>0</v>
      </c>
      <c r="AP247" s="611">
        <f t="shared" si="231"/>
        <v>0</v>
      </c>
      <c r="AQ247" s="611">
        <f t="shared" si="231"/>
        <v>0</v>
      </c>
      <c r="AR247" s="611">
        <f t="shared" si="231"/>
        <v>0</v>
      </c>
      <c r="AS247" s="611">
        <f t="shared" si="231"/>
        <v>0</v>
      </c>
      <c r="AT247" s="611">
        <f t="shared" si="231"/>
        <v>0</v>
      </c>
      <c r="AU247" s="611">
        <f t="shared" si="231"/>
        <v>0</v>
      </c>
      <c r="AV247" s="611">
        <f t="shared" si="231"/>
        <v>0</v>
      </c>
      <c r="AW247" s="611">
        <f t="shared" si="231"/>
        <v>0</v>
      </c>
      <c r="AX247" s="611">
        <f t="shared" si="231"/>
        <v>0</v>
      </c>
      <c r="AY247" s="611">
        <f t="shared" si="231"/>
        <v>0</v>
      </c>
      <c r="AZ247" s="611">
        <f t="shared" si="231"/>
        <v>0</v>
      </c>
      <c r="BA247" s="611">
        <f t="shared" si="231"/>
        <v>0</v>
      </c>
      <c r="BB247" s="58" t="s">
        <v>231</v>
      </c>
      <c r="BC247" s="63"/>
      <c r="BD247" s="63"/>
      <c r="BE247" s="85">
        <v>2016</v>
      </c>
      <c r="BF247" s="63"/>
      <c r="BG247" s="63"/>
    </row>
    <row r="248" spans="1:59" s="613" customFormat="1" ht="22.2" customHeight="1">
      <c r="A248" s="346" t="s">
        <v>95</v>
      </c>
      <c r="B248" s="65" t="s">
        <v>480</v>
      </c>
      <c r="C248" s="611"/>
      <c r="D248" s="611">
        <f>SUM(E248:BA248)</f>
        <v>0</v>
      </c>
      <c r="E248" s="611">
        <f t="shared" ref="E248:K248" si="232">SUM(E249:E250)</f>
        <v>0</v>
      </c>
      <c r="F248" s="611">
        <f t="shared" si="232"/>
        <v>0</v>
      </c>
      <c r="G248" s="611">
        <f t="shared" si="232"/>
        <v>0</v>
      </c>
      <c r="H248" s="611">
        <f t="shared" si="232"/>
        <v>0</v>
      </c>
      <c r="I248" s="611">
        <f t="shared" si="232"/>
        <v>0</v>
      </c>
      <c r="J248" s="611">
        <f t="shared" si="232"/>
        <v>0</v>
      </c>
      <c r="K248" s="611">
        <f t="shared" si="232"/>
        <v>0</v>
      </c>
      <c r="L248" s="611"/>
      <c r="M248" s="611">
        <f t="shared" ref="M248:AF248" si="233">SUM(M249:M250)</f>
        <v>0</v>
      </c>
      <c r="N248" s="611">
        <f t="shared" si="233"/>
        <v>0</v>
      </c>
      <c r="O248" s="611">
        <f t="shared" si="233"/>
        <v>0</v>
      </c>
      <c r="P248" s="611">
        <f t="shared" si="233"/>
        <v>0</v>
      </c>
      <c r="Q248" s="611">
        <f t="shared" si="233"/>
        <v>0</v>
      </c>
      <c r="R248" s="611">
        <f t="shared" si="233"/>
        <v>0</v>
      </c>
      <c r="S248" s="611">
        <f t="shared" si="233"/>
        <v>0</v>
      </c>
      <c r="T248" s="611">
        <f t="shared" si="233"/>
        <v>0</v>
      </c>
      <c r="U248" s="611">
        <f t="shared" si="233"/>
        <v>0</v>
      </c>
      <c r="V248" s="611">
        <f t="shared" si="233"/>
        <v>0</v>
      </c>
      <c r="W248" s="611">
        <f t="shared" si="233"/>
        <v>0</v>
      </c>
      <c r="X248" s="611">
        <f t="shared" si="233"/>
        <v>0</v>
      </c>
      <c r="Y248" s="611">
        <f t="shared" si="233"/>
        <v>0</v>
      </c>
      <c r="Z248" s="611">
        <f t="shared" si="233"/>
        <v>0</v>
      </c>
      <c r="AA248" s="611">
        <f t="shared" si="233"/>
        <v>0</v>
      </c>
      <c r="AB248" s="611">
        <f t="shared" si="233"/>
        <v>0</v>
      </c>
      <c r="AC248" s="611">
        <f t="shared" si="233"/>
        <v>0</v>
      </c>
      <c r="AD248" s="611">
        <f t="shared" si="233"/>
        <v>0</v>
      </c>
      <c r="AE248" s="611">
        <f t="shared" si="233"/>
        <v>0</v>
      </c>
      <c r="AF248" s="611">
        <f t="shared" si="233"/>
        <v>0</v>
      </c>
      <c r="AG248" s="611"/>
      <c r="AH248" s="611">
        <f t="shared" ref="AH248:BA248" si="234">SUM(AH249:AH250)</f>
        <v>0</v>
      </c>
      <c r="AI248" s="611">
        <f t="shared" si="234"/>
        <v>0</v>
      </c>
      <c r="AJ248" s="611">
        <f t="shared" si="234"/>
        <v>0</v>
      </c>
      <c r="AK248" s="611">
        <f t="shared" si="234"/>
        <v>0</v>
      </c>
      <c r="AL248" s="611">
        <f t="shared" si="234"/>
        <v>0</v>
      </c>
      <c r="AM248" s="611">
        <f t="shared" si="234"/>
        <v>0</v>
      </c>
      <c r="AN248" s="611">
        <f t="shared" si="234"/>
        <v>0</v>
      </c>
      <c r="AO248" s="611">
        <f t="shared" si="234"/>
        <v>0</v>
      </c>
      <c r="AP248" s="611">
        <f t="shared" si="234"/>
        <v>0</v>
      </c>
      <c r="AQ248" s="611">
        <f t="shared" si="234"/>
        <v>0</v>
      </c>
      <c r="AR248" s="611">
        <f t="shared" si="234"/>
        <v>0</v>
      </c>
      <c r="AS248" s="611">
        <f t="shared" si="234"/>
        <v>0</v>
      </c>
      <c r="AT248" s="611">
        <f t="shared" si="234"/>
        <v>0</v>
      </c>
      <c r="AU248" s="611">
        <f t="shared" si="234"/>
        <v>0</v>
      </c>
      <c r="AV248" s="611">
        <f t="shared" si="234"/>
        <v>0</v>
      </c>
      <c r="AW248" s="611">
        <f t="shared" si="234"/>
        <v>0</v>
      </c>
      <c r="AX248" s="611">
        <f t="shared" si="234"/>
        <v>0</v>
      </c>
      <c r="AY248" s="611">
        <f t="shared" si="234"/>
        <v>0</v>
      </c>
      <c r="AZ248" s="611">
        <f t="shared" si="234"/>
        <v>0</v>
      </c>
      <c r="BA248" s="611">
        <f t="shared" si="234"/>
        <v>0</v>
      </c>
      <c r="BB248" s="58" t="s">
        <v>231</v>
      </c>
      <c r="BC248" s="63"/>
      <c r="BD248" s="63"/>
      <c r="BE248" s="85">
        <v>2016</v>
      </c>
      <c r="BF248" s="63"/>
      <c r="BG248" s="63"/>
    </row>
    <row r="249" spans="1:59" s="630" customFormat="1" ht="22.2" customHeight="1">
      <c r="A249" s="626" t="s">
        <v>95</v>
      </c>
      <c r="B249" s="672"/>
      <c r="C249" s="628"/>
      <c r="D249" s="628"/>
      <c r="E249" s="628"/>
      <c r="F249" s="628"/>
      <c r="G249" s="628"/>
      <c r="H249" s="628"/>
      <c r="I249" s="628"/>
      <c r="J249" s="628"/>
      <c r="K249" s="628"/>
      <c r="L249" s="628"/>
      <c r="M249" s="628"/>
      <c r="N249" s="628"/>
      <c r="O249" s="628"/>
      <c r="P249" s="628"/>
      <c r="Q249" s="628"/>
      <c r="R249" s="628"/>
      <c r="S249" s="628"/>
      <c r="T249" s="628"/>
      <c r="U249" s="628"/>
      <c r="V249" s="628"/>
      <c r="W249" s="628"/>
      <c r="X249" s="628"/>
      <c r="Y249" s="628"/>
      <c r="Z249" s="628"/>
      <c r="AA249" s="628"/>
      <c r="AB249" s="628"/>
      <c r="AC249" s="628"/>
      <c r="AD249" s="628"/>
      <c r="AE249" s="628"/>
      <c r="AF249" s="628"/>
      <c r="AG249" s="628"/>
      <c r="AH249" s="628"/>
      <c r="AI249" s="628"/>
      <c r="AJ249" s="628"/>
      <c r="AK249" s="628"/>
      <c r="AL249" s="628"/>
      <c r="AM249" s="628"/>
      <c r="AN249" s="628"/>
      <c r="AO249" s="628"/>
      <c r="AP249" s="628"/>
      <c r="AQ249" s="628"/>
      <c r="AR249" s="628"/>
      <c r="AS249" s="628"/>
      <c r="AT249" s="628"/>
      <c r="AU249" s="628"/>
      <c r="AV249" s="628"/>
      <c r="AW249" s="628"/>
      <c r="AX249" s="628"/>
      <c r="AY249" s="628"/>
      <c r="AZ249" s="628"/>
      <c r="BA249" s="628"/>
      <c r="BB249" s="604" t="s">
        <v>231</v>
      </c>
      <c r="BC249" s="629"/>
      <c r="BD249" s="629"/>
      <c r="BE249" s="606">
        <v>2016</v>
      </c>
      <c r="BF249" s="629"/>
      <c r="BG249" s="629"/>
    </row>
    <row r="250" spans="1:59" s="630" customFormat="1" ht="22.2" customHeight="1">
      <c r="A250" s="626" t="s">
        <v>95</v>
      </c>
      <c r="B250" s="672"/>
      <c r="C250" s="628"/>
      <c r="D250" s="628"/>
      <c r="E250" s="628"/>
      <c r="F250" s="628"/>
      <c r="G250" s="628"/>
      <c r="H250" s="628"/>
      <c r="I250" s="628"/>
      <c r="J250" s="628"/>
      <c r="K250" s="628"/>
      <c r="L250" s="628"/>
      <c r="M250" s="628"/>
      <c r="N250" s="628"/>
      <c r="O250" s="628"/>
      <c r="P250" s="628"/>
      <c r="Q250" s="628"/>
      <c r="R250" s="628"/>
      <c r="S250" s="628"/>
      <c r="T250" s="628"/>
      <c r="U250" s="628"/>
      <c r="V250" s="628"/>
      <c r="W250" s="628"/>
      <c r="X250" s="628"/>
      <c r="Y250" s="628"/>
      <c r="Z250" s="628"/>
      <c r="AA250" s="628"/>
      <c r="AB250" s="628"/>
      <c r="AC250" s="628"/>
      <c r="AD250" s="628"/>
      <c r="AE250" s="628"/>
      <c r="AF250" s="628"/>
      <c r="AG250" s="628"/>
      <c r="AH250" s="628"/>
      <c r="AI250" s="628"/>
      <c r="AJ250" s="628"/>
      <c r="AK250" s="628"/>
      <c r="AL250" s="628"/>
      <c r="AM250" s="628"/>
      <c r="AN250" s="628"/>
      <c r="AO250" s="628"/>
      <c r="AP250" s="628"/>
      <c r="AQ250" s="628"/>
      <c r="AR250" s="628"/>
      <c r="AS250" s="628"/>
      <c r="AT250" s="628"/>
      <c r="AU250" s="628"/>
      <c r="AV250" s="628"/>
      <c r="AW250" s="628"/>
      <c r="AX250" s="628"/>
      <c r="AY250" s="628"/>
      <c r="AZ250" s="628"/>
      <c r="BA250" s="628"/>
      <c r="BB250" s="604" t="s">
        <v>231</v>
      </c>
      <c r="BC250" s="629"/>
      <c r="BD250" s="629"/>
      <c r="BE250" s="606">
        <v>2016</v>
      </c>
      <c r="BF250" s="629"/>
      <c r="BG250" s="629"/>
    </row>
    <row r="251" spans="1:59" s="613" customFormat="1" ht="22.2" customHeight="1">
      <c r="A251" s="346" t="s">
        <v>95</v>
      </c>
      <c r="B251" s="65" t="s">
        <v>481</v>
      </c>
      <c r="C251" s="611"/>
      <c r="D251" s="611">
        <f>SUM(E251:BA251)</f>
        <v>0</v>
      </c>
      <c r="E251" s="611">
        <f t="shared" ref="E251:K251" si="235">SUM(E252:E253)</f>
        <v>0</v>
      </c>
      <c r="F251" s="611">
        <f t="shared" si="235"/>
        <v>0</v>
      </c>
      <c r="G251" s="611">
        <f t="shared" si="235"/>
        <v>0</v>
      </c>
      <c r="H251" s="611">
        <f t="shared" si="235"/>
        <v>0</v>
      </c>
      <c r="I251" s="611">
        <f t="shared" si="235"/>
        <v>0</v>
      </c>
      <c r="J251" s="611">
        <f t="shared" si="235"/>
        <v>0</v>
      </c>
      <c r="K251" s="611">
        <f t="shared" si="235"/>
        <v>0</v>
      </c>
      <c r="L251" s="611"/>
      <c r="M251" s="611">
        <f t="shared" ref="M251:AF251" si="236">SUM(M252:M253)</f>
        <v>0</v>
      </c>
      <c r="N251" s="611">
        <f t="shared" si="236"/>
        <v>0</v>
      </c>
      <c r="O251" s="611">
        <f t="shared" si="236"/>
        <v>0</v>
      </c>
      <c r="P251" s="611">
        <f t="shared" si="236"/>
        <v>0</v>
      </c>
      <c r="Q251" s="611">
        <f t="shared" si="236"/>
        <v>0</v>
      </c>
      <c r="R251" s="611">
        <f t="shared" si="236"/>
        <v>0</v>
      </c>
      <c r="S251" s="611">
        <f t="shared" si="236"/>
        <v>0</v>
      </c>
      <c r="T251" s="611">
        <f t="shared" si="236"/>
        <v>0</v>
      </c>
      <c r="U251" s="611">
        <f t="shared" si="236"/>
        <v>0</v>
      </c>
      <c r="V251" s="611">
        <f t="shared" si="236"/>
        <v>0</v>
      </c>
      <c r="W251" s="611">
        <f t="shared" si="236"/>
        <v>0</v>
      </c>
      <c r="X251" s="611">
        <f t="shared" si="236"/>
        <v>0</v>
      </c>
      <c r="Y251" s="611">
        <f t="shared" si="236"/>
        <v>0</v>
      </c>
      <c r="Z251" s="611">
        <f t="shared" si="236"/>
        <v>0</v>
      </c>
      <c r="AA251" s="611">
        <f t="shared" si="236"/>
        <v>0</v>
      </c>
      <c r="AB251" s="611">
        <f t="shared" si="236"/>
        <v>0</v>
      </c>
      <c r="AC251" s="611">
        <f t="shared" si="236"/>
        <v>0</v>
      </c>
      <c r="AD251" s="611">
        <f t="shared" si="236"/>
        <v>0</v>
      </c>
      <c r="AE251" s="611">
        <f t="shared" si="236"/>
        <v>0</v>
      </c>
      <c r="AF251" s="611">
        <f t="shared" si="236"/>
        <v>0</v>
      </c>
      <c r="AG251" s="611"/>
      <c r="AH251" s="611">
        <f t="shared" ref="AH251:BA251" si="237">SUM(AH252:AH253)</f>
        <v>0</v>
      </c>
      <c r="AI251" s="611">
        <f t="shared" si="237"/>
        <v>0</v>
      </c>
      <c r="AJ251" s="611">
        <f t="shared" si="237"/>
        <v>0</v>
      </c>
      <c r="AK251" s="611">
        <f t="shared" si="237"/>
        <v>0</v>
      </c>
      <c r="AL251" s="611">
        <f t="shared" si="237"/>
        <v>0</v>
      </c>
      <c r="AM251" s="611">
        <f t="shared" si="237"/>
        <v>0</v>
      </c>
      <c r="AN251" s="611">
        <f t="shared" si="237"/>
        <v>0</v>
      </c>
      <c r="AO251" s="611">
        <f t="shared" si="237"/>
        <v>0</v>
      </c>
      <c r="AP251" s="611">
        <f t="shared" si="237"/>
        <v>0</v>
      </c>
      <c r="AQ251" s="611">
        <f t="shared" si="237"/>
        <v>0</v>
      </c>
      <c r="AR251" s="611">
        <f t="shared" si="237"/>
        <v>0</v>
      </c>
      <c r="AS251" s="611">
        <f t="shared" si="237"/>
        <v>0</v>
      </c>
      <c r="AT251" s="611">
        <f t="shared" si="237"/>
        <v>0</v>
      </c>
      <c r="AU251" s="611">
        <f t="shared" si="237"/>
        <v>0</v>
      </c>
      <c r="AV251" s="611">
        <f t="shared" si="237"/>
        <v>0</v>
      </c>
      <c r="AW251" s="611">
        <f t="shared" si="237"/>
        <v>0</v>
      </c>
      <c r="AX251" s="611">
        <f t="shared" si="237"/>
        <v>0</v>
      </c>
      <c r="AY251" s="611">
        <f t="shared" si="237"/>
        <v>0</v>
      </c>
      <c r="AZ251" s="611">
        <f t="shared" si="237"/>
        <v>0</v>
      </c>
      <c r="BA251" s="611">
        <f t="shared" si="237"/>
        <v>0</v>
      </c>
      <c r="BB251" s="58" t="s">
        <v>231</v>
      </c>
      <c r="BC251" s="63"/>
      <c r="BD251" s="63"/>
      <c r="BE251" s="85">
        <v>2016</v>
      </c>
      <c r="BF251" s="63"/>
      <c r="BG251" s="63"/>
    </row>
    <row r="252" spans="1:59" s="630" customFormat="1" ht="22.2" customHeight="1">
      <c r="A252" s="626" t="s">
        <v>95</v>
      </c>
      <c r="B252" s="672"/>
      <c r="C252" s="628"/>
      <c r="D252" s="628"/>
      <c r="E252" s="628"/>
      <c r="F252" s="628"/>
      <c r="G252" s="628"/>
      <c r="H252" s="628"/>
      <c r="I252" s="628"/>
      <c r="J252" s="628"/>
      <c r="K252" s="628"/>
      <c r="L252" s="628"/>
      <c r="M252" s="628"/>
      <c r="N252" s="628"/>
      <c r="O252" s="628"/>
      <c r="P252" s="628"/>
      <c r="Q252" s="628"/>
      <c r="R252" s="628"/>
      <c r="S252" s="628"/>
      <c r="T252" s="628"/>
      <c r="U252" s="628"/>
      <c r="V252" s="628"/>
      <c r="W252" s="628"/>
      <c r="X252" s="628"/>
      <c r="Y252" s="628"/>
      <c r="Z252" s="628"/>
      <c r="AA252" s="628"/>
      <c r="AB252" s="628"/>
      <c r="AC252" s="628"/>
      <c r="AD252" s="628"/>
      <c r="AE252" s="628"/>
      <c r="AF252" s="628"/>
      <c r="AG252" s="628"/>
      <c r="AH252" s="628"/>
      <c r="AI252" s="628"/>
      <c r="AJ252" s="628"/>
      <c r="AK252" s="628"/>
      <c r="AL252" s="628"/>
      <c r="AM252" s="628"/>
      <c r="AN252" s="628"/>
      <c r="AO252" s="628"/>
      <c r="AP252" s="628"/>
      <c r="AQ252" s="628"/>
      <c r="AR252" s="628"/>
      <c r="AS252" s="628"/>
      <c r="AT252" s="628"/>
      <c r="AU252" s="628"/>
      <c r="AV252" s="628"/>
      <c r="AW252" s="628"/>
      <c r="AX252" s="628"/>
      <c r="AY252" s="628"/>
      <c r="AZ252" s="628"/>
      <c r="BA252" s="628"/>
      <c r="BB252" s="604" t="s">
        <v>231</v>
      </c>
      <c r="BC252" s="629"/>
      <c r="BD252" s="629"/>
      <c r="BE252" s="606">
        <v>2016</v>
      </c>
      <c r="BF252" s="629"/>
      <c r="BG252" s="629"/>
    </row>
    <row r="253" spans="1:59" s="630" customFormat="1" ht="22.2" customHeight="1">
      <c r="A253" s="626" t="s">
        <v>95</v>
      </c>
      <c r="B253" s="672"/>
      <c r="C253" s="628"/>
      <c r="D253" s="628"/>
      <c r="E253" s="628"/>
      <c r="F253" s="628"/>
      <c r="G253" s="628"/>
      <c r="H253" s="628"/>
      <c r="I253" s="628"/>
      <c r="J253" s="628"/>
      <c r="K253" s="628"/>
      <c r="L253" s="628"/>
      <c r="M253" s="628"/>
      <c r="N253" s="628"/>
      <c r="O253" s="628"/>
      <c r="P253" s="628"/>
      <c r="Q253" s="628"/>
      <c r="R253" s="628"/>
      <c r="S253" s="628"/>
      <c r="T253" s="628"/>
      <c r="U253" s="628"/>
      <c r="V253" s="628"/>
      <c r="W253" s="628"/>
      <c r="X253" s="628"/>
      <c r="Y253" s="628"/>
      <c r="Z253" s="628"/>
      <c r="AA253" s="628"/>
      <c r="AB253" s="628"/>
      <c r="AC253" s="628"/>
      <c r="AD253" s="628"/>
      <c r="AE253" s="628"/>
      <c r="AF253" s="628"/>
      <c r="AG253" s="628"/>
      <c r="AH253" s="628"/>
      <c r="AI253" s="628"/>
      <c r="AJ253" s="628"/>
      <c r="AK253" s="628"/>
      <c r="AL253" s="628"/>
      <c r="AM253" s="628"/>
      <c r="AN253" s="628"/>
      <c r="AO253" s="628"/>
      <c r="AP253" s="628"/>
      <c r="AQ253" s="628"/>
      <c r="AR253" s="628"/>
      <c r="AS253" s="628"/>
      <c r="AT253" s="628"/>
      <c r="AU253" s="628"/>
      <c r="AV253" s="628"/>
      <c r="AW253" s="628"/>
      <c r="AX253" s="628"/>
      <c r="AY253" s="628"/>
      <c r="AZ253" s="628"/>
      <c r="BA253" s="628"/>
      <c r="BB253" s="604" t="s">
        <v>231</v>
      </c>
      <c r="BC253" s="629"/>
      <c r="BD253" s="629"/>
      <c r="BE253" s="606">
        <v>2016</v>
      </c>
      <c r="BF253" s="629"/>
      <c r="BG253" s="629"/>
    </row>
    <row r="254" spans="1:59" s="613" customFormat="1" ht="22.2" customHeight="1">
      <c r="A254" s="346" t="s">
        <v>120</v>
      </c>
      <c r="B254" s="615" t="s">
        <v>508</v>
      </c>
      <c r="C254" s="611">
        <f>SUM(C255,C258)</f>
        <v>0</v>
      </c>
      <c r="D254" s="611">
        <f>SUM(D255+D258)</f>
        <v>0</v>
      </c>
      <c r="E254" s="611">
        <f t="shared" ref="E254:K254" si="238">SUM(E255,E258)</f>
        <v>0</v>
      </c>
      <c r="F254" s="611">
        <f t="shared" si="238"/>
        <v>0</v>
      </c>
      <c r="G254" s="611">
        <f t="shared" si="238"/>
        <v>0</v>
      </c>
      <c r="H254" s="611">
        <f t="shared" si="238"/>
        <v>0</v>
      </c>
      <c r="I254" s="611">
        <f t="shared" si="238"/>
        <v>0</v>
      </c>
      <c r="J254" s="611">
        <f t="shared" si="238"/>
        <v>0</v>
      </c>
      <c r="K254" s="611">
        <f t="shared" si="238"/>
        <v>0</v>
      </c>
      <c r="L254" s="611"/>
      <c r="M254" s="611">
        <f t="shared" ref="M254:AF254" si="239">SUM(M255,M258)</f>
        <v>0</v>
      </c>
      <c r="N254" s="611">
        <f t="shared" si="239"/>
        <v>0</v>
      </c>
      <c r="O254" s="611">
        <f t="shared" si="239"/>
        <v>0</v>
      </c>
      <c r="P254" s="611">
        <f t="shared" si="239"/>
        <v>0</v>
      </c>
      <c r="Q254" s="611">
        <f t="shared" si="239"/>
        <v>0</v>
      </c>
      <c r="R254" s="611">
        <f t="shared" si="239"/>
        <v>0</v>
      </c>
      <c r="S254" s="611">
        <f t="shared" si="239"/>
        <v>0</v>
      </c>
      <c r="T254" s="611">
        <f t="shared" si="239"/>
        <v>0</v>
      </c>
      <c r="U254" s="611">
        <f t="shared" si="239"/>
        <v>0</v>
      </c>
      <c r="V254" s="611">
        <f t="shared" si="239"/>
        <v>0</v>
      </c>
      <c r="W254" s="611">
        <f t="shared" si="239"/>
        <v>0</v>
      </c>
      <c r="X254" s="611">
        <f t="shared" si="239"/>
        <v>0</v>
      </c>
      <c r="Y254" s="611">
        <f t="shared" si="239"/>
        <v>0</v>
      </c>
      <c r="Z254" s="611">
        <f t="shared" si="239"/>
        <v>0</v>
      </c>
      <c r="AA254" s="611">
        <f t="shared" si="239"/>
        <v>0</v>
      </c>
      <c r="AB254" s="611">
        <f t="shared" si="239"/>
        <v>0</v>
      </c>
      <c r="AC254" s="611">
        <f t="shared" si="239"/>
        <v>0</v>
      </c>
      <c r="AD254" s="611">
        <f t="shared" si="239"/>
        <v>0</v>
      </c>
      <c r="AE254" s="611">
        <f t="shared" si="239"/>
        <v>0</v>
      </c>
      <c r="AF254" s="611">
        <f t="shared" si="239"/>
        <v>0</v>
      </c>
      <c r="AG254" s="611"/>
      <c r="AH254" s="611">
        <f t="shared" ref="AH254:BA254" si="240">SUM(AH255,AH258)</f>
        <v>0</v>
      </c>
      <c r="AI254" s="611">
        <f t="shared" si="240"/>
        <v>0</v>
      </c>
      <c r="AJ254" s="611">
        <f t="shared" si="240"/>
        <v>0</v>
      </c>
      <c r="AK254" s="611">
        <f t="shared" si="240"/>
        <v>0</v>
      </c>
      <c r="AL254" s="611">
        <f t="shared" si="240"/>
        <v>0</v>
      </c>
      <c r="AM254" s="611">
        <f t="shared" si="240"/>
        <v>0</v>
      </c>
      <c r="AN254" s="611">
        <f t="shared" si="240"/>
        <v>0</v>
      </c>
      <c r="AO254" s="611">
        <f t="shared" si="240"/>
        <v>0</v>
      </c>
      <c r="AP254" s="611">
        <f t="shared" si="240"/>
        <v>0</v>
      </c>
      <c r="AQ254" s="611">
        <f t="shared" si="240"/>
        <v>0</v>
      </c>
      <c r="AR254" s="611">
        <f t="shared" si="240"/>
        <v>0</v>
      </c>
      <c r="AS254" s="611">
        <f t="shared" si="240"/>
        <v>0</v>
      </c>
      <c r="AT254" s="611">
        <f t="shared" si="240"/>
        <v>0</v>
      </c>
      <c r="AU254" s="611">
        <f t="shared" si="240"/>
        <v>0</v>
      </c>
      <c r="AV254" s="611">
        <f t="shared" si="240"/>
        <v>0</v>
      </c>
      <c r="AW254" s="611">
        <f t="shared" si="240"/>
        <v>0</v>
      </c>
      <c r="AX254" s="611">
        <f t="shared" si="240"/>
        <v>0</v>
      </c>
      <c r="AY254" s="611">
        <f t="shared" si="240"/>
        <v>0</v>
      </c>
      <c r="AZ254" s="611">
        <f t="shared" si="240"/>
        <v>0</v>
      </c>
      <c r="BA254" s="611">
        <f t="shared" si="240"/>
        <v>0</v>
      </c>
      <c r="BB254" s="58" t="s">
        <v>231</v>
      </c>
      <c r="BC254" s="63"/>
      <c r="BD254" s="63"/>
      <c r="BE254" s="43">
        <v>2016</v>
      </c>
      <c r="BF254" s="62"/>
      <c r="BG254" s="62"/>
    </row>
    <row r="255" spans="1:59" s="613" customFormat="1" ht="22.2" customHeight="1">
      <c r="A255" s="346" t="s">
        <v>120</v>
      </c>
      <c r="B255" s="65" t="s">
        <v>480</v>
      </c>
      <c r="C255" s="611"/>
      <c r="D255" s="611">
        <f>SUM(E255:BA255)</f>
        <v>0</v>
      </c>
      <c r="E255" s="611">
        <f t="shared" ref="E255:K255" si="241">SUM(E256:E257)</f>
        <v>0</v>
      </c>
      <c r="F255" s="611">
        <f t="shared" si="241"/>
        <v>0</v>
      </c>
      <c r="G255" s="611">
        <f t="shared" si="241"/>
        <v>0</v>
      </c>
      <c r="H255" s="611">
        <f t="shared" si="241"/>
        <v>0</v>
      </c>
      <c r="I255" s="611">
        <f t="shared" si="241"/>
        <v>0</v>
      </c>
      <c r="J255" s="611">
        <f t="shared" si="241"/>
        <v>0</v>
      </c>
      <c r="K255" s="611">
        <f t="shared" si="241"/>
        <v>0</v>
      </c>
      <c r="L255" s="611"/>
      <c r="M255" s="611">
        <f t="shared" ref="M255:AF255" si="242">SUM(M256:M257)</f>
        <v>0</v>
      </c>
      <c r="N255" s="611">
        <f t="shared" si="242"/>
        <v>0</v>
      </c>
      <c r="O255" s="611">
        <f t="shared" si="242"/>
        <v>0</v>
      </c>
      <c r="P255" s="611">
        <f t="shared" si="242"/>
        <v>0</v>
      </c>
      <c r="Q255" s="611">
        <f t="shared" si="242"/>
        <v>0</v>
      </c>
      <c r="R255" s="611">
        <f t="shared" si="242"/>
        <v>0</v>
      </c>
      <c r="S255" s="611">
        <f t="shared" si="242"/>
        <v>0</v>
      </c>
      <c r="T255" s="611">
        <f t="shared" si="242"/>
        <v>0</v>
      </c>
      <c r="U255" s="611">
        <f t="shared" si="242"/>
        <v>0</v>
      </c>
      <c r="V255" s="611">
        <f t="shared" si="242"/>
        <v>0</v>
      </c>
      <c r="W255" s="611">
        <f t="shared" si="242"/>
        <v>0</v>
      </c>
      <c r="X255" s="611">
        <f t="shared" si="242"/>
        <v>0</v>
      </c>
      <c r="Y255" s="611">
        <f t="shared" si="242"/>
        <v>0</v>
      </c>
      <c r="Z255" s="611">
        <f t="shared" si="242"/>
        <v>0</v>
      </c>
      <c r="AA255" s="611">
        <f t="shared" si="242"/>
        <v>0</v>
      </c>
      <c r="AB255" s="611">
        <f t="shared" si="242"/>
        <v>0</v>
      </c>
      <c r="AC255" s="611">
        <f t="shared" si="242"/>
        <v>0</v>
      </c>
      <c r="AD255" s="611">
        <f t="shared" si="242"/>
        <v>0</v>
      </c>
      <c r="AE255" s="611">
        <f t="shared" si="242"/>
        <v>0</v>
      </c>
      <c r="AF255" s="611">
        <f t="shared" si="242"/>
        <v>0</v>
      </c>
      <c r="AG255" s="611"/>
      <c r="AH255" s="611">
        <f t="shared" ref="AH255:BA255" si="243">SUM(AH256:AH257)</f>
        <v>0</v>
      </c>
      <c r="AI255" s="611">
        <f t="shared" si="243"/>
        <v>0</v>
      </c>
      <c r="AJ255" s="611">
        <f t="shared" si="243"/>
        <v>0</v>
      </c>
      <c r="AK255" s="611">
        <f t="shared" si="243"/>
        <v>0</v>
      </c>
      <c r="AL255" s="611">
        <f t="shared" si="243"/>
        <v>0</v>
      </c>
      <c r="AM255" s="611">
        <f t="shared" si="243"/>
        <v>0</v>
      </c>
      <c r="AN255" s="611">
        <f t="shared" si="243"/>
        <v>0</v>
      </c>
      <c r="AO255" s="611">
        <f t="shared" si="243"/>
        <v>0</v>
      </c>
      <c r="AP255" s="611">
        <f t="shared" si="243"/>
        <v>0</v>
      </c>
      <c r="AQ255" s="611">
        <f t="shared" si="243"/>
        <v>0</v>
      </c>
      <c r="AR255" s="611">
        <f t="shared" si="243"/>
        <v>0</v>
      </c>
      <c r="AS255" s="611">
        <f t="shared" si="243"/>
        <v>0</v>
      </c>
      <c r="AT255" s="611">
        <f t="shared" si="243"/>
        <v>0</v>
      </c>
      <c r="AU255" s="611">
        <f t="shared" si="243"/>
        <v>0</v>
      </c>
      <c r="AV255" s="611">
        <f t="shared" si="243"/>
        <v>0</v>
      </c>
      <c r="AW255" s="611">
        <f t="shared" si="243"/>
        <v>0</v>
      </c>
      <c r="AX255" s="611">
        <f t="shared" si="243"/>
        <v>0</v>
      </c>
      <c r="AY255" s="611">
        <f t="shared" si="243"/>
        <v>0</v>
      </c>
      <c r="AZ255" s="611">
        <f t="shared" si="243"/>
        <v>0</v>
      </c>
      <c r="BA255" s="611">
        <f t="shared" si="243"/>
        <v>0</v>
      </c>
      <c r="BB255" s="58" t="s">
        <v>231</v>
      </c>
      <c r="BC255" s="63"/>
      <c r="BD255" s="63"/>
      <c r="BE255" s="43">
        <v>2016</v>
      </c>
      <c r="BF255" s="62"/>
      <c r="BG255" s="62"/>
    </row>
    <row r="256" spans="1:59" s="630" customFormat="1" ht="22.2" customHeight="1">
      <c r="A256" s="626" t="s">
        <v>120</v>
      </c>
      <c r="B256" s="672"/>
      <c r="C256" s="628"/>
      <c r="D256" s="628"/>
      <c r="E256" s="628"/>
      <c r="F256" s="628"/>
      <c r="G256" s="628"/>
      <c r="H256" s="628"/>
      <c r="I256" s="628"/>
      <c r="J256" s="628"/>
      <c r="K256" s="628"/>
      <c r="L256" s="628"/>
      <c r="M256" s="628"/>
      <c r="N256" s="628"/>
      <c r="O256" s="628"/>
      <c r="P256" s="628"/>
      <c r="Q256" s="628"/>
      <c r="R256" s="628"/>
      <c r="S256" s="628"/>
      <c r="T256" s="628"/>
      <c r="U256" s="628"/>
      <c r="V256" s="628"/>
      <c r="W256" s="628"/>
      <c r="X256" s="628"/>
      <c r="Y256" s="628"/>
      <c r="Z256" s="628"/>
      <c r="AA256" s="628"/>
      <c r="AB256" s="628"/>
      <c r="AC256" s="628"/>
      <c r="AD256" s="628"/>
      <c r="AE256" s="628"/>
      <c r="AF256" s="628"/>
      <c r="AG256" s="628"/>
      <c r="AH256" s="628"/>
      <c r="AI256" s="628"/>
      <c r="AJ256" s="628"/>
      <c r="AK256" s="628"/>
      <c r="AL256" s="628"/>
      <c r="AM256" s="628"/>
      <c r="AN256" s="628"/>
      <c r="AO256" s="628"/>
      <c r="AP256" s="628"/>
      <c r="AQ256" s="628"/>
      <c r="AR256" s="628"/>
      <c r="AS256" s="628"/>
      <c r="AT256" s="628"/>
      <c r="AU256" s="628"/>
      <c r="AV256" s="628"/>
      <c r="AW256" s="628"/>
      <c r="AX256" s="628"/>
      <c r="AY256" s="628"/>
      <c r="AZ256" s="628"/>
      <c r="BA256" s="628"/>
      <c r="BB256" s="604" t="s">
        <v>231</v>
      </c>
      <c r="BC256" s="629"/>
      <c r="BD256" s="629"/>
      <c r="BE256" s="641">
        <v>2016</v>
      </c>
      <c r="BF256" s="642"/>
      <c r="BG256" s="642"/>
    </row>
    <row r="257" spans="1:59" s="630" customFormat="1" ht="22.2" customHeight="1">
      <c r="A257" s="626" t="s">
        <v>120</v>
      </c>
      <c r="B257" s="672"/>
      <c r="C257" s="628"/>
      <c r="D257" s="628"/>
      <c r="E257" s="628"/>
      <c r="F257" s="628"/>
      <c r="G257" s="628"/>
      <c r="H257" s="628"/>
      <c r="I257" s="628"/>
      <c r="J257" s="628"/>
      <c r="K257" s="628"/>
      <c r="L257" s="628"/>
      <c r="M257" s="628"/>
      <c r="N257" s="628"/>
      <c r="O257" s="628"/>
      <c r="P257" s="628"/>
      <c r="Q257" s="628"/>
      <c r="R257" s="628"/>
      <c r="S257" s="628"/>
      <c r="T257" s="628"/>
      <c r="U257" s="628"/>
      <c r="V257" s="628"/>
      <c r="W257" s="628"/>
      <c r="X257" s="628"/>
      <c r="Y257" s="628"/>
      <c r="Z257" s="628"/>
      <c r="AA257" s="628"/>
      <c r="AB257" s="628"/>
      <c r="AC257" s="628"/>
      <c r="AD257" s="628"/>
      <c r="AE257" s="628"/>
      <c r="AF257" s="628"/>
      <c r="AG257" s="628"/>
      <c r="AH257" s="628"/>
      <c r="AI257" s="628"/>
      <c r="AJ257" s="628"/>
      <c r="AK257" s="628"/>
      <c r="AL257" s="628"/>
      <c r="AM257" s="628"/>
      <c r="AN257" s="628"/>
      <c r="AO257" s="628"/>
      <c r="AP257" s="628"/>
      <c r="AQ257" s="628"/>
      <c r="AR257" s="628"/>
      <c r="AS257" s="628"/>
      <c r="AT257" s="628"/>
      <c r="AU257" s="628"/>
      <c r="AV257" s="628"/>
      <c r="AW257" s="628"/>
      <c r="AX257" s="628"/>
      <c r="AY257" s="628"/>
      <c r="AZ257" s="628"/>
      <c r="BA257" s="628"/>
      <c r="BB257" s="604" t="s">
        <v>231</v>
      </c>
      <c r="BC257" s="629"/>
      <c r="BD257" s="629"/>
      <c r="BE257" s="641">
        <v>2016</v>
      </c>
      <c r="BF257" s="642"/>
      <c r="BG257" s="642"/>
    </row>
    <row r="258" spans="1:59" s="613" customFormat="1" ht="22.2" customHeight="1">
      <c r="A258" s="346" t="s">
        <v>120</v>
      </c>
      <c r="B258" s="65" t="s">
        <v>481</v>
      </c>
      <c r="C258" s="611"/>
      <c r="D258" s="611">
        <f>SUM(E258:BA258)</f>
        <v>0</v>
      </c>
      <c r="E258" s="611">
        <f t="shared" ref="E258:K258" si="244">SUM(E259:E260)</f>
        <v>0</v>
      </c>
      <c r="F258" s="611">
        <f t="shared" si="244"/>
        <v>0</v>
      </c>
      <c r="G258" s="611">
        <f t="shared" si="244"/>
        <v>0</v>
      </c>
      <c r="H258" s="611">
        <f t="shared" si="244"/>
        <v>0</v>
      </c>
      <c r="I258" s="611">
        <f t="shared" si="244"/>
        <v>0</v>
      </c>
      <c r="J258" s="611">
        <f t="shared" si="244"/>
        <v>0</v>
      </c>
      <c r="K258" s="611">
        <f t="shared" si="244"/>
        <v>0</v>
      </c>
      <c r="L258" s="611"/>
      <c r="M258" s="611">
        <f t="shared" ref="M258:AF258" si="245">SUM(M259:M260)</f>
        <v>0</v>
      </c>
      <c r="N258" s="611">
        <f t="shared" si="245"/>
        <v>0</v>
      </c>
      <c r="O258" s="611">
        <f t="shared" si="245"/>
        <v>0</v>
      </c>
      <c r="P258" s="611">
        <f t="shared" si="245"/>
        <v>0</v>
      </c>
      <c r="Q258" s="611">
        <f t="shared" si="245"/>
        <v>0</v>
      </c>
      <c r="R258" s="611">
        <f t="shared" si="245"/>
        <v>0</v>
      </c>
      <c r="S258" s="611">
        <f t="shared" si="245"/>
        <v>0</v>
      </c>
      <c r="T258" s="611">
        <f t="shared" si="245"/>
        <v>0</v>
      </c>
      <c r="U258" s="611">
        <f t="shared" si="245"/>
        <v>0</v>
      </c>
      <c r="V258" s="611">
        <f t="shared" si="245"/>
        <v>0</v>
      </c>
      <c r="W258" s="611">
        <f t="shared" si="245"/>
        <v>0</v>
      </c>
      <c r="X258" s="611">
        <f t="shared" si="245"/>
        <v>0</v>
      </c>
      <c r="Y258" s="611">
        <f t="shared" si="245"/>
        <v>0</v>
      </c>
      <c r="Z258" s="611">
        <f t="shared" si="245"/>
        <v>0</v>
      </c>
      <c r="AA258" s="611">
        <f t="shared" si="245"/>
        <v>0</v>
      </c>
      <c r="AB258" s="611">
        <f t="shared" si="245"/>
        <v>0</v>
      </c>
      <c r="AC258" s="611">
        <f t="shared" si="245"/>
        <v>0</v>
      </c>
      <c r="AD258" s="611">
        <f t="shared" si="245"/>
        <v>0</v>
      </c>
      <c r="AE258" s="611">
        <f t="shared" si="245"/>
        <v>0</v>
      </c>
      <c r="AF258" s="611">
        <f t="shared" si="245"/>
        <v>0</v>
      </c>
      <c r="AG258" s="611"/>
      <c r="AH258" s="611">
        <f t="shared" ref="AH258:BA258" si="246">SUM(AH259:AH260)</f>
        <v>0</v>
      </c>
      <c r="AI258" s="611">
        <f t="shared" si="246"/>
        <v>0</v>
      </c>
      <c r="AJ258" s="611">
        <f t="shared" si="246"/>
        <v>0</v>
      </c>
      <c r="AK258" s="611">
        <f t="shared" si="246"/>
        <v>0</v>
      </c>
      <c r="AL258" s="611">
        <f t="shared" si="246"/>
        <v>0</v>
      </c>
      <c r="AM258" s="611">
        <f t="shared" si="246"/>
        <v>0</v>
      </c>
      <c r="AN258" s="611">
        <f t="shared" si="246"/>
        <v>0</v>
      </c>
      <c r="AO258" s="611">
        <f t="shared" si="246"/>
        <v>0</v>
      </c>
      <c r="AP258" s="611">
        <f t="shared" si="246"/>
        <v>0</v>
      </c>
      <c r="AQ258" s="611">
        <f t="shared" si="246"/>
        <v>0</v>
      </c>
      <c r="AR258" s="611">
        <f t="shared" si="246"/>
        <v>0</v>
      </c>
      <c r="AS258" s="611">
        <f t="shared" si="246"/>
        <v>0</v>
      </c>
      <c r="AT258" s="611">
        <f t="shared" si="246"/>
        <v>0</v>
      </c>
      <c r="AU258" s="611">
        <f t="shared" si="246"/>
        <v>0</v>
      </c>
      <c r="AV258" s="611">
        <f t="shared" si="246"/>
        <v>0</v>
      </c>
      <c r="AW258" s="611">
        <f t="shared" si="246"/>
        <v>0</v>
      </c>
      <c r="AX258" s="611">
        <f t="shared" si="246"/>
        <v>0</v>
      </c>
      <c r="AY258" s="611">
        <f t="shared" si="246"/>
        <v>0</v>
      </c>
      <c r="AZ258" s="611">
        <f t="shared" si="246"/>
        <v>0</v>
      </c>
      <c r="BA258" s="611">
        <f t="shared" si="246"/>
        <v>0</v>
      </c>
      <c r="BB258" s="58" t="s">
        <v>231</v>
      </c>
      <c r="BC258" s="611">
        <f>SUM(BC259:BC260)</f>
        <v>0</v>
      </c>
      <c r="BD258" s="611">
        <f>SUM(BD259:BD260)</f>
        <v>0</v>
      </c>
      <c r="BE258" s="43">
        <v>2016</v>
      </c>
      <c r="BF258" s="62"/>
      <c r="BG258" s="62"/>
    </row>
    <row r="259" spans="1:59" s="630" customFormat="1" ht="22.2" customHeight="1">
      <c r="A259" s="626" t="s">
        <v>120</v>
      </c>
      <c r="B259" s="605"/>
      <c r="C259" s="628"/>
      <c r="D259" s="628"/>
      <c r="E259" s="628"/>
      <c r="F259" s="628"/>
      <c r="G259" s="628"/>
      <c r="H259" s="628"/>
      <c r="I259" s="628"/>
      <c r="J259" s="628"/>
      <c r="K259" s="628"/>
      <c r="L259" s="628"/>
      <c r="M259" s="628"/>
      <c r="N259" s="628"/>
      <c r="O259" s="628"/>
      <c r="P259" s="628"/>
      <c r="Q259" s="628"/>
      <c r="R259" s="628"/>
      <c r="S259" s="628"/>
      <c r="T259" s="628"/>
      <c r="U259" s="628"/>
      <c r="V259" s="628"/>
      <c r="W259" s="628"/>
      <c r="X259" s="628"/>
      <c r="Y259" s="628"/>
      <c r="Z259" s="628"/>
      <c r="AA259" s="628"/>
      <c r="AB259" s="628"/>
      <c r="AC259" s="628"/>
      <c r="AD259" s="628"/>
      <c r="AE259" s="628"/>
      <c r="AF259" s="628"/>
      <c r="AG259" s="628"/>
      <c r="AH259" s="628"/>
      <c r="AI259" s="628"/>
      <c r="AJ259" s="628"/>
      <c r="AK259" s="628"/>
      <c r="AL259" s="628"/>
      <c r="AM259" s="628"/>
      <c r="AN259" s="628"/>
      <c r="AO259" s="628"/>
      <c r="AP259" s="628"/>
      <c r="AQ259" s="628"/>
      <c r="AR259" s="628"/>
      <c r="AS259" s="628"/>
      <c r="AT259" s="628"/>
      <c r="AU259" s="628"/>
      <c r="AV259" s="628"/>
      <c r="AW259" s="628"/>
      <c r="AX259" s="628"/>
      <c r="AY259" s="628"/>
      <c r="AZ259" s="628"/>
      <c r="BA259" s="628"/>
      <c r="BB259" s="604" t="s">
        <v>231</v>
      </c>
      <c r="BC259" s="629"/>
      <c r="BD259" s="629"/>
      <c r="BE259" s="641">
        <v>2016</v>
      </c>
      <c r="BF259" s="642"/>
      <c r="BG259" s="642"/>
    </row>
    <row r="260" spans="1:59" s="630" customFormat="1" ht="22.2" customHeight="1">
      <c r="A260" s="626" t="s">
        <v>120</v>
      </c>
      <c r="B260" s="672"/>
      <c r="C260" s="628"/>
      <c r="D260" s="628"/>
      <c r="E260" s="628"/>
      <c r="F260" s="628"/>
      <c r="G260" s="628"/>
      <c r="H260" s="628"/>
      <c r="I260" s="628"/>
      <c r="J260" s="628"/>
      <c r="K260" s="628"/>
      <c r="L260" s="628"/>
      <c r="M260" s="628"/>
      <c r="N260" s="628"/>
      <c r="O260" s="628"/>
      <c r="P260" s="628"/>
      <c r="Q260" s="628"/>
      <c r="R260" s="628"/>
      <c r="S260" s="628"/>
      <c r="T260" s="628"/>
      <c r="U260" s="628"/>
      <c r="V260" s="628"/>
      <c r="W260" s="628"/>
      <c r="X260" s="628"/>
      <c r="Y260" s="628"/>
      <c r="Z260" s="628"/>
      <c r="AA260" s="628"/>
      <c r="AB260" s="628"/>
      <c r="AC260" s="628"/>
      <c r="AD260" s="628"/>
      <c r="AE260" s="628"/>
      <c r="AF260" s="628"/>
      <c r="AG260" s="628"/>
      <c r="AH260" s="628"/>
      <c r="AI260" s="628"/>
      <c r="AJ260" s="628"/>
      <c r="AK260" s="628"/>
      <c r="AL260" s="628"/>
      <c r="AM260" s="628"/>
      <c r="AN260" s="628"/>
      <c r="AO260" s="628"/>
      <c r="AP260" s="628"/>
      <c r="AQ260" s="628"/>
      <c r="AR260" s="628"/>
      <c r="AS260" s="628"/>
      <c r="AT260" s="628"/>
      <c r="AU260" s="628"/>
      <c r="AV260" s="628"/>
      <c r="AW260" s="628"/>
      <c r="AX260" s="628"/>
      <c r="AY260" s="628"/>
      <c r="AZ260" s="628"/>
      <c r="BA260" s="628"/>
      <c r="BB260" s="604" t="s">
        <v>231</v>
      </c>
      <c r="BC260" s="629"/>
      <c r="BD260" s="629"/>
      <c r="BE260" s="641">
        <v>2016</v>
      </c>
      <c r="BF260" s="642"/>
      <c r="BG260" s="642"/>
    </row>
    <row r="261" spans="1:59" s="634" customFormat="1" ht="22.2" customHeight="1">
      <c r="A261" s="350">
        <v>6</v>
      </c>
      <c r="B261" s="94" t="s">
        <v>455</v>
      </c>
      <c r="C261" s="619">
        <f>SUM(C262,C265)</f>
        <v>0</v>
      </c>
      <c r="D261" s="619">
        <f>SUM(D262+D265)</f>
        <v>0</v>
      </c>
      <c r="E261" s="619">
        <f t="shared" ref="E261:K261" si="247">SUM(E262,E265)</f>
        <v>0</v>
      </c>
      <c r="F261" s="619">
        <f t="shared" si="247"/>
        <v>0</v>
      </c>
      <c r="G261" s="619">
        <f t="shared" si="247"/>
        <v>0</v>
      </c>
      <c r="H261" s="619">
        <f t="shared" si="247"/>
        <v>0</v>
      </c>
      <c r="I261" s="611">
        <f t="shared" si="247"/>
        <v>0</v>
      </c>
      <c r="J261" s="611">
        <f t="shared" si="247"/>
        <v>0</v>
      </c>
      <c r="K261" s="611">
        <f t="shared" si="247"/>
        <v>0</v>
      </c>
      <c r="L261" s="611"/>
      <c r="M261" s="611">
        <f t="shared" ref="M261:AF261" si="248">SUM(M262,M265)</f>
        <v>0</v>
      </c>
      <c r="N261" s="611">
        <f t="shared" si="248"/>
        <v>0</v>
      </c>
      <c r="O261" s="611">
        <f t="shared" si="248"/>
        <v>0</v>
      </c>
      <c r="P261" s="619">
        <f t="shared" si="248"/>
        <v>0</v>
      </c>
      <c r="Q261" s="611">
        <f t="shared" si="248"/>
        <v>0</v>
      </c>
      <c r="R261" s="611">
        <f t="shared" si="248"/>
        <v>0</v>
      </c>
      <c r="S261" s="611">
        <f t="shared" si="248"/>
        <v>0</v>
      </c>
      <c r="T261" s="611">
        <f t="shared" si="248"/>
        <v>0</v>
      </c>
      <c r="U261" s="619">
        <f t="shared" si="248"/>
        <v>0</v>
      </c>
      <c r="V261" s="611">
        <f t="shared" si="248"/>
        <v>0</v>
      </c>
      <c r="W261" s="611">
        <f t="shared" si="248"/>
        <v>0</v>
      </c>
      <c r="X261" s="611">
        <f t="shared" si="248"/>
        <v>0</v>
      </c>
      <c r="Y261" s="619">
        <f t="shared" si="248"/>
        <v>0</v>
      </c>
      <c r="Z261" s="611">
        <f t="shared" si="248"/>
        <v>0</v>
      </c>
      <c r="AA261" s="611">
        <f t="shared" si="248"/>
        <v>0</v>
      </c>
      <c r="AB261" s="611">
        <f t="shared" si="248"/>
        <v>0</v>
      </c>
      <c r="AC261" s="611">
        <f t="shared" si="248"/>
        <v>0</v>
      </c>
      <c r="AD261" s="611">
        <f t="shared" si="248"/>
        <v>0</v>
      </c>
      <c r="AE261" s="611">
        <f t="shared" si="248"/>
        <v>0</v>
      </c>
      <c r="AF261" s="611">
        <f t="shared" si="248"/>
        <v>0</v>
      </c>
      <c r="AG261" s="611"/>
      <c r="AH261" s="611">
        <f t="shared" ref="AH261:BA261" si="249">SUM(AH262,AH265)</f>
        <v>0</v>
      </c>
      <c r="AI261" s="611">
        <f t="shared" si="249"/>
        <v>0</v>
      </c>
      <c r="AJ261" s="611">
        <f t="shared" si="249"/>
        <v>0</v>
      </c>
      <c r="AK261" s="611">
        <f t="shared" si="249"/>
        <v>0</v>
      </c>
      <c r="AL261" s="611">
        <f t="shared" si="249"/>
        <v>0</v>
      </c>
      <c r="AM261" s="611">
        <f t="shared" si="249"/>
        <v>0</v>
      </c>
      <c r="AN261" s="611">
        <f t="shared" si="249"/>
        <v>0</v>
      </c>
      <c r="AO261" s="611">
        <f t="shared" si="249"/>
        <v>0</v>
      </c>
      <c r="AP261" s="611">
        <f t="shared" si="249"/>
        <v>0</v>
      </c>
      <c r="AQ261" s="611">
        <f t="shared" si="249"/>
        <v>0</v>
      </c>
      <c r="AR261" s="611">
        <f t="shared" si="249"/>
        <v>0</v>
      </c>
      <c r="AS261" s="619">
        <f t="shared" si="249"/>
        <v>0</v>
      </c>
      <c r="AT261" s="619">
        <f t="shared" si="249"/>
        <v>0</v>
      </c>
      <c r="AU261" s="611">
        <f t="shared" si="249"/>
        <v>0</v>
      </c>
      <c r="AV261" s="611">
        <f t="shared" si="249"/>
        <v>0</v>
      </c>
      <c r="AW261" s="611">
        <f t="shared" si="249"/>
        <v>0</v>
      </c>
      <c r="AX261" s="611">
        <f t="shared" si="249"/>
        <v>0</v>
      </c>
      <c r="AY261" s="611">
        <f t="shared" si="249"/>
        <v>0</v>
      </c>
      <c r="AZ261" s="611">
        <f t="shared" si="249"/>
        <v>0</v>
      </c>
      <c r="BA261" s="611">
        <f t="shared" si="249"/>
        <v>0</v>
      </c>
      <c r="BB261" s="58" t="s">
        <v>231</v>
      </c>
      <c r="BC261" s="63"/>
      <c r="BD261" s="92"/>
      <c r="BE261" s="43">
        <v>2016</v>
      </c>
      <c r="BF261" s="323"/>
      <c r="BG261" s="323"/>
    </row>
    <row r="262" spans="1:59" s="613" customFormat="1" ht="22.2" customHeight="1">
      <c r="A262" s="346" t="s">
        <v>121</v>
      </c>
      <c r="B262" s="65" t="s">
        <v>480</v>
      </c>
      <c r="C262" s="611"/>
      <c r="D262" s="611">
        <f>SUM(E262:BA262)</f>
        <v>0</v>
      </c>
      <c r="E262" s="611">
        <f t="shared" ref="E262:K262" si="250">SUM(E263:E264)</f>
        <v>0</v>
      </c>
      <c r="F262" s="611">
        <f>SUM(F263:F264)</f>
        <v>0</v>
      </c>
      <c r="G262" s="611">
        <f t="shared" si="250"/>
        <v>0</v>
      </c>
      <c r="H262" s="611">
        <f t="shared" si="250"/>
        <v>0</v>
      </c>
      <c r="I262" s="611">
        <f t="shared" si="250"/>
        <v>0</v>
      </c>
      <c r="J262" s="611">
        <f t="shared" si="250"/>
        <v>0</v>
      </c>
      <c r="K262" s="611">
        <f t="shared" si="250"/>
        <v>0</v>
      </c>
      <c r="L262" s="611"/>
      <c r="M262" s="611">
        <f t="shared" ref="M262:AF262" si="251">SUM(M263:M264)</f>
        <v>0</v>
      </c>
      <c r="N262" s="611">
        <f t="shared" si="251"/>
        <v>0</v>
      </c>
      <c r="O262" s="611">
        <f t="shared" si="251"/>
        <v>0</v>
      </c>
      <c r="P262" s="611">
        <f t="shared" si="251"/>
        <v>0</v>
      </c>
      <c r="Q262" s="611">
        <f t="shared" si="251"/>
        <v>0</v>
      </c>
      <c r="R262" s="611">
        <f t="shared" si="251"/>
        <v>0</v>
      </c>
      <c r="S262" s="611">
        <f t="shared" si="251"/>
        <v>0</v>
      </c>
      <c r="T262" s="611">
        <f t="shared" si="251"/>
        <v>0</v>
      </c>
      <c r="U262" s="611">
        <f t="shared" si="251"/>
        <v>0</v>
      </c>
      <c r="V262" s="611">
        <f t="shared" si="251"/>
        <v>0</v>
      </c>
      <c r="W262" s="611">
        <f t="shared" si="251"/>
        <v>0</v>
      </c>
      <c r="X262" s="611">
        <f t="shared" si="251"/>
        <v>0</v>
      </c>
      <c r="Y262" s="611">
        <f t="shared" si="251"/>
        <v>0</v>
      </c>
      <c r="Z262" s="611">
        <f t="shared" si="251"/>
        <v>0</v>
      </c>
      <c r="AA262" s="611">
        <f t="shared" si="251"/>
        <v>0</v>
      </c>
      <c r="AB262" s="611">
        <f t="shared" si="251"/>
        <v>0</v>
      </c>
      <c r="AC262" s="611">
        <f t="shared" si="251"/>
        <v>0</v>
      </c>
      <c r="AD262" s="611">
        <f t="shared" si="251"/>
        <v>0</v>
      </c>
      <c r="AE262" s="611">
        <f t="shared" si="251"/>
        <v>0</v>
      </c>
      <c r="AF262" s="611">
        <f t="shared" si="251"/>
        <v>0</v>
      </c>
      <c r="AG262" s="611"/>
      <c r="AH262" s="611">
        <f t="shared" ref="AH262:BA262" si="252">SUM(AH263:AH264)</f>
        <v>0</v>
      </c>
      <c r="AI262" s="611">
        <f t="shared" si="252"/>
        <v>0</v>
      </c>
      <c r="AJ262" s="611">
        <f t="shared" si="252"/>
        <v>0</v>
      </c>
      <c r="AK262" s="611">
        <f t="shared" si="252"/>
        <v>0</v>
      </c>
      <c r="AL262" s="611">
        <f t="shared" si="252"/>
        <v>0</v>
      </c>
      <c r="AM262" s="611">
        <f t="shared" si="252"/>
        <v>0</v>
      </c>
      <c r="AN262" s="611">
        <f t="shared" si="252"/>
        <v>0</v>
      </c>
      <c r="AO262" s="611">
        <f t="shared" si="252"/>
        <v>0</v>
      </c>
      <c r="AP262" s="611">
        <f t="shared" si="252"/>
        <v>0</v>
      </c>
      <c r="AQ262" s="611">
        <f t="shared" si="252"/>
        <v>0</v>
      </c>
      <c r="AR262" s="611">
        <f t="shared" si="252"/>
        <v>0</v>
      </c>
      <c r="AS262" s="611">
        <f t="shared" si="252"/>
        <v>0</v>
      </c>
      <c r="AT262" s="611">
        <f t="shared" si="252"/>
        <v>0</v>
      </c>
      <c r="AU262" s="611">
        <f t="shared" si="252"/>
        <v>0</v>
      </c>
      <c r="AV262" s="611">
        <f t="shared" si="252"/>
        <v>0</v>
      </c>
      <c r="AW262" s="611">
        <f t="shared" si="252"/>
        <v>0</v>
      </c>
      <c r="AX262" s="611">
        <f t="shared" si="252"/>
        <v>0</v>
      </c>
      <c r="AY262" s="611">
        <f t="shared" si="252"/>
        <v>0</v>
      </c>
      <c r="AZ262" s="611">
        <f t="shared" si="252"/>
        <v>0</v>
      </c>
      <c r="BA262" s="611">
        <f t="shared" si="252"/>
        <v>0</v>
      </c>
      <c r="BB262" s="58" t="s">
        <v>231</v>
      </c>
      <c r="BC262" s="63"/>
      <c r="BD262" s="63"/>
      <c r="BE262" s="43">
        <v>2016</v>
      </c>
      <c r="BF262" s="62"/>
      <c r="BG262" s="62"/>
    </row>
    <row r="263" spans="1:59" s="638" customFormat="1" ht="22.2" customHeight="1">
      <c r="A263" s="626" t="s">
        <v>121</v>
      </c>
      <c r="B263" s="684"/>
      <c r="C263" s="635"/>
      <c r="D263" s="635"/>
      <c r="E263" s="635"/>
      <c r="F263" s="635"/>
      <c r="G263" s="635"/>
      <c r="H263" s="635"/>
      <c r="I263" s="628"/>
      <c r="J263" s="628"/>
      <c r="K263" s="628"/>
      <c r="L263" s="628"/>
      <c r="M263" s="628"/>
      <c r="N263" s="628"/>
      <c r="O263" s="628"/>
      <c r="P263" s="635"/>
      <c r="Q263" s="628"/>
      <c r="R263" s="628"/>
      <c r="S263" s="628"/>
      <c r="T263" s="628"/>
      <c r="U263" s="635"/>
      <c r="V263" s="628"/>
      <c r="W263" s="628"/>
      <c r="X263" s="628"/>
      <c r="Y263" s="635"/>
      <c r="Z263" s="628"/>
      <c r="AA263" s="628"/>
      <c r="AB263" s="628"/>
      <c r="AC263" s="628"/>
      <c r="AD263" s="628"/>
      <c r="AE263" s="628"/>
      <c r="AF263" s="628"/>
      <c r="AG263" s="628"/>
      <c r="AH263" s="628"/>
      <c r="AI263" s="628"/>
      <c r="AJ263" s="628"/>
      <c r="AK263" s="628"/>
      <c r="AL263" s="628"/>
      <c r="AM263" s="628"/>
      <c r="AN263" s="628"/>
      <c r="AO263" s="628"/>
      <c r="AP263" s="628"/>
      <c r="AQ263" s="628"/>
      <c r="AR263" s="628"/>
      <c r="AS263" s="635"/>
      <c r="AT263" s="635"/>
      <c r="AU263" s="628"/>
      <c r="AV263" s="628"/>
      <c r="AW263" s="628"/>
      <c r="AX263" s="628"/>
      <c r="AY263" s="628"/>
      <c r="AZ263" s="628"/>
      <c r="BA263" s="628"/>
      <c r="BB263" s="604" t="s">
        <v>231</v>
      </c>
      <c r="BC263" s="629"/>
      <c r="BD263" s="70"/>
      <c r="BE263" s="641">
        <v>2016</v>
      </c>
      <c r="BF263" s="692"/>
      <c r="BG263" s="692"/>
    </row>
    <row r="264" spans="1:59" s="630" customFormat="1" ht="22.2" customHeight="1">
      <c r="A264" s="626" t="s">
        <v>121</v>
      </c>
      <c r="B264" s="672"/>
      <c r="C264" s="628"/>
      <c r="D264" s="628"/>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04" t="s">
        <v>231</v>
      </c>
      <c r="BC264" s="629"/>
      <c r="BD264" s="629"/>
      <c r="BE264" s="641">
        <v>2016</v>
      </c>
      <c r="BF264" s="642"/>
      <c r="BG264" s="642"/>
    </row>
    <row r="265" spans="1:59" s="613" customFormat="1" ht="22.2" customHeight="1">
      <c r="A265" s="346" t="s">
        <v>121</v>
      </c>
      <c r="B265" s="65" t="s">
        <v>481</v>
      </c>
      <c r="C265" s="611"/>
      <c r="D265" s="611">
        <f>SUM(E265:BA265)</f>
        <v>0</v>
      </c>
      <c r="E265" s="611">
        <f t="shared" ref="E265:K265" si="253">SUM(E266:E267)</f>
        <v>0</v>
      </c>
      <c r="F265" s="611">
        <f t="shared" si="253"/>
        <v>0</v>
      </c>
      <c r="G265" s="611">
        <f t="shared" si="253"/>
        <v>0</v>
      </c>
      <c r="H265" s="611">
        <f t="shared" si="253"/>
        <v>0</v>
      </c>
      <c r="I265" s="611">
        <f t="shared" si="253"/>
        <v>0</v>
      </c>
      <c r="J265" s="611">
        <f t="shared" si="253"/>
        <v>0</v>
      </c>
      <c r="K265" s="611">
        <f t="shared" si="253"/>
        <v>0</v>
      </c>
      <c r="L265" s="611"/>
      <c r="M265" s="611">
        <f t="shared" ref="M265:AF265" si="254">SUM(M266:M267)</f>
        <v>0</v>
      </c>
      <c r="N265" s="611">
        <f t="shared" si="254"/>
        <v>0</v>
      </c>
      <c r="O265" s="611">
        <f t="shared" si="254"/>
        <v>0</v>
      </c>
      <c r="P265" s="611">
        <f t="shared" si="254"/>
        <v>0</v>
      </c>
      <c r="Q265" s="611">
        <f t="shared" si="254"/>
        <v>0</v>
      </c>
      <c r="R265" s="611">
        <f t="shared" si="254"/>
        <v>0</v>
      </c>
      <c r="S265" s="611">
        <f t="shared" si="254"/>
        <v>0</v>
      </c>
      <c r="T265" s="611">
        <f t="shared" si="254"/>
        <v>0</v>
      </c>
      <c r="U265" s="611">
        <f t="shared" si="254"/>
        <v>0</v>
      </c>
      <c r="V265" s="611">
        <f t="shared" si="254"/>
        <v>0</v>
      </c>
      <c r="W265" s="611">
        <f t="shared" si="254"/>
        <v>0</v>
      </c>
      <c r="X265" s="611">
        <f t="shared" si="254"/>
        <v>0</v>
      </c>
      <c r="Y265" s="611">
        <f t="shared" si="254"/>
        <v>0</v>
      </c>
      <c r="Z265" s="611">
        <f t="shared" si="254"/>
        <v>0</v>
      </c>
      <c r="AA265" s="611">
        <f t="shared" si="254"/>
        <v>0</v>
      </c>
      <c r="AB265" s="611">
        <f t="shared" si="254"/>
        <v>0</v>
      </c>
      <c r="AC265" s="611">
        <f t="shared" si="254"/>
        <v>0</v>
      </c>
      <c r="AD265" s="611">
        <f t="shared" si="254"/>
        <v>0</v>
      </c>
      <c r="AE265" s="611">
        <f t="shared" si="254"/>
        <v>0</v>
      </c>
      <c r="AF265" s="611">
        <f t="shared" si="254"/>
        <v>0</v>
      </c>
      <c r="AG265" s="611"/>
      <c r="AH265" s="611">
        <f t="shared" ref="AH265:BA265" si="255">SUM(AH266:AH267)</f>
        <v>0</v>
      </c>
      <c r="AI265" s="611">
        <f t="shared" si="255"/>
        <v>0</v>
      </c>
      <c r="AJ265" s="611">
        <f t="shared" si="255"/>
        <v>0</v>
      </c>
      <c r="AK265" s="611">
        <f t="shared" si="255"/>
        <v>0</v>
      </c>
      <c r="AL265" s="611">
        <f t="shared" si="255"/>
        <v>0</v>
      </c>
      <c r="AM265" s="611">
        <f t="shared" si="255"/>
        <v>0</v>
      </c>
      <c r="AN265" s="611">
        <f t="shared" si="255"/>
        <v>0</v>
      </c>
      <c r="AO265" s="611">
        <f t="shared" si="255"/>
        <v>0</v>
      </c>
      <c r="AP265" s="611">
        <f t="shared" si="255"/>
        <v>0</v>
      </c>
      <c r="AQ265" s="611">
        <f t="shared" si="255"/>
        <v>0</v>
      </c>
      <c r="AR265" s="611">
        <f t="shared" si="255"/>
        <v>0</v>
      </c>
      <c r="AS265" s="611">
        <f t="shared" si="255"/>
        <v>0</v>
      </c>
      <c r="AT265" s="611">
        <f t="shared" si="255"/>
        <v>0</v>
      </c>
      <c r="AU265" s="611">
        <f t="shared" si="255"/>
        <v>0</v>
      </c>
      <c r="AV265" s="611">
        <f t="shared" si="255"/>
        <v>0</v>
      </c>
      <c r="AW265" s="611">
        <f t="shared" si="255"/>
        <v>0</v>
      </c>
      <c r="AX265" s="611">
        <f t="shared" si="255"/>
        <v>0</v>
      </c>
      <c r="AY265" s="611">
        <f t="shared" si="255"/>
        <v>0</v>
      </c>
      <c r="AZ265" s="611">
        <f t="shared" si="255"/>
        <v>0</v>
      </c>
      <c r="BA265" s="611">
        <f t="shared" si="255"/>
        <v>0</v>
      </c>
      <c r="BB265" s="58" t="s">
        <v>231</v>
      </c>
      <c r="BC265" s="63"/>
      <c r="BD265" s="63"/>
      <c r="BE265" s="43">
        <v>2016</v>
      </c>
      <c r="BF265" s="62"/>
      <c r="BG265" s="62"/>
    </row>
    <row r="266" spans="1:59" s="630" customFormat="1" ht="22.2" customHeight="1">
      <c r="A266" s="626" t="s">
        <v>121</v>
      </c>
      <c r="B266" s="643"/>
      <c r="C266" s="628"/>
      <c r="D266" s="628"/>
      <c r="E266" s="628"/>
      <c r="F266" s="628"/>
      <c r="G266" s="628"/>
      <c r="H266" s="628"/>
      <c r="I266" s="628"/>
      <c r="J266" s="628"/>
      <c r="K266" s="628"/>
      <c r="L266" s="628"/>
      <c r="M266" s="628"/>
      <c r="N266" s="628"/>
      <c r="O266" s="628"/>
      <c r="P266" s="628"/>
      <c r="Q266" s="628"/>
      <c r="R266" s="628"/>
      <c r="S266" s="628"/>
      <c r="T266" s="628"/>
      <c r="U266" s="628"/>
      <c r="V266" s="628"/>
      <c r="W266" s="628"/>
      <c r="X266" s="628"/>
      <c r="Y266" s="628"/>
      <c r="Z266" s="628"/>
      <c r="AA266" s="628"/>
      <c r="AB266" s="628"/>
      <c r="AC266" s="628"/>
      <c r="AD266" s="628"/>
      <c r="AE266" s="628"/>
      <c r="AF266" s="628"/>
      <c r="AG266" s="628"/>
      <c r="AH266" s="628"/>
      <c r="AI266" s="628"/>
      <c r="AJ266" s="628"/>
      <c r="AK266" s="628"/>
      <c r="AL266" s="628"/>
      <c r="AM266" s="628"/>
      <c r="AN266" s="628"/>
      <c r="AO266" s="628"/>
      <c r="AP266" s="628"/>
      <c r="AQ266" s="628"/>
      <c r="AR266" s="628"/>
      <c r="AS266" s="628"/>
      <c r="AT266" s="628"/>
      <c r="AU266" s="628"/>
      <c r="AV266" s="628"/>
      <c r="AW266" s="628"/>
      <c r="AX266" s="628"/>
      <c r="AY266" s="628"/>
      <c r="AZ266" s="628"/>
      <c r="BA266" s="628"/>
      <c r="BB266" s="604" t="s">
        <v>231</v>
      </c>
      <c r="BC266" s="629"/>
      <c r="BD266" s="629"/>
      <c r="BE266" s="641">
        <v>2016</v>
      </c>
      <c r="BF266" s="642"/>
      <c r="BG266" s="642"/>
    </row>
    <row r="267" spans="1:59" s="630" customFormat="1" ht="22.2" customHeight="1">
      <c r="A267" s="626" t="s">
        <v>121</v>
      </c>
      <c r="B267" s="672"/>
      <c r="C267" s="628"/>
      <c r="D267" s="628"/>
      <c r="E267" s="628"/>
      <c r="F267" s="628"/>
      <c r="G267" s="628"/>
      <c r="H267" s="628"/>
      <c r="I267" s="628"/>
      <c r="J267" s="628"/>
      <c r="K267" s="628"/>
      <c r="L267" s="628"/>
      <c r="M267" s="628"/>
      <c r="N267" s="628"/>
      <c r="O267" s="628"/>
      <c r="P267" s="628"/>
      <c r="Q267" s="628"/>
      <c r="R267" s="628"/>
      <c r="S267" s="628"/>
      <c r="T267" s="628"/>
      <c r="U267" s="628"/>
      <c r="V267" s="628"/>
      <c r="W267" s="628"/>
      <c r="X267" s="628"/>
      <c r="Y267" s="628"/>
      <c r="Z267" s="628"/>
      <c r="AA267" s="628"/>
      <c r="AB267" s="628"/>
      <c r="AC267" s="628"/>
      <c r="AD267" s="628"/>
      <c r="AE267" s="628"/>
      <c r="AF267" s="628"/>
      <c r="AG267" s="628"/>
      <c r="AH267" s="628"/>
      <c r="AI267" s="628"/>
      <c r="AJ267" s="628"/>
      <c r="AK267" s="628"/>
      <c r="AL267" s="628"/>
      <c r="AM267" s="628"/>
      <c r="AN267" s="628"/>
      <c r="AO267" s="628"/>
      <c r="AP267" s="628"/>
      <c r="AQ267" s="628"/>
      <c r="AR267" s="628"/>
      <c r="AS267" s="628"/>
      <c r="AT267" s="628"/>
      <c r="AU267" s="628"/>
      <c r="AV267" s="628"/>
      <c r="AW267" s="628"/>
      <c r="AX267" s="628"/>
      <c r="AY267" s="628"/>
      <c r="AZ267" s="628"/>
      <c r="BA267" s="628"/>
      <c r="BB267" s="604" t="s">
        <v>231</v>
      </c>
      <c r="BC267" s="629"/>
      <c r="BD267" s="629"/>
      <c r="BE267" s="641">
        <v>2016</v>
      </c>
      <c r="BF267" s="642"/>
      <c r="BG267" s="642"/>
    </row>
    <row r="268" spans="1:59" s="613" customFormat="1" ht="22.2" customHeight="1">
      <c r="A268" s="346" t="s">
        <v>100</v>
      </c>
      <c r="B268" s="624" t="s">
        <v>443</v>
      </c>
      <c r="C268" s="611">
        <f>SUM(C269,C272)</f>
        <v>0</v>
      </c>
      <c r="D268" s="611">
        <f>SUM(D269+D272)</f>
        <v>0</v>
      </c>
      <c r="E268" s="611">
        <f t="shared" ref="E268:K268" si="256">SUM(E269,E272)</f>
        <v>0</v>
      </c>
      <c r="F268" s="611">
        <f t="shared" si="256"/>
        <v>0</v>
      </c>
      <c r="G268" s="611">
        <f t="shared" si="256"/>
        <v>0</v>
      </c>
      <c r="H268" s="611">
        <f t="shared" si="256"/>
        <v>0</v>
      </c>
      <c r="I268" s="611">
        <f t="shared" si="256"/>
        <v>0</v>
      </c>
      <c r="J268" s="611">
        <f t="shared" si="256"/>
        <v>0</v>
      </c>
      <c r="K268" s="611">
        <f t="shared" si="256"/>
        <v>0</v>
      </c>
      <c r="L268" s="611"/>
      <c r="M268" s="611">
        <f t="shared" ref="M268:AF268" si="257">SUM(M269,M272)</f>
        <v>0</v>
      </c>
      <c r="N268" s="611">
        <f t="shared" si="257"/>
        <v>0</v>
      </c>
      <c r="O268" s="611">
        <f t="shared" si="257"/>
        <v>0</v>
      </c>
      <c r="P268" s="611">
        <f t="shared" si="257"/>
        <v>0</v>
      </c>
      <c r="Q268" s="611">
        <f t="shared" si="257"/>
        <v>0</v>
      </c>
      <c r="R268" s="611">
        <f t="shared" si="257"/>
        <v>0</v>
      </c>
      <c r="S268" s="611">
        <f t="shared" si="257"/>
        <v>0</v>
      </c>
      <c r="T268" s="611">
        <f t="shared" si="257"/>
        <v>0</v>
      </c>
      <c r="U268" s="611">
        <f t="shared" si="257"/>
        <v>0</v>
      </c>
      <c r="V268" s="611">
        <f t="shared" si="257"/>
        <v>0</v>
      </c>
      <c r="W268" s="611">
        <f t="shared" si="257"/>
        <v>0</v>
      </c>
      <c r="X268" s="611">
        <f t="shared" si="257"/>
        <v>0</v>
      </c>
      <c r="Y268" s="611">
        <f t="shared" si="257"/>
        <v>0</v>
      </c>
      <c r="Z268" s="611">
        <f t="shared" si="257"/>
        <v>0</v>
      </c>
      <c r="AA268" s="611">
        <f t="shared" si="257"/>
        <v>0</v>
      </c>
      <c r="AB268" s="611">
        <f t="shared" si="257"/>
        <v>0</v>
      </c>
      <c r="AC268" s="611">
        <f t="shared" si="257"/>
        <v>0</v>
      </c>
      <c r="AD268" s="611">
        <f t="shared" si="257"/>
        <v>0</v>
      </c>
      <c r="AE268" s="611">
        <f t="shared" si="257"/>
        <v>0</v>
      </c>
      <c r="AF268" s="611">
        <f t="shared" si="257"/>
        <v>0</v>
      </c>
      <c r="AG268" s="611"/>
      <c r="AH268" s="611">
        <f t="shared" ref="AH268:BA268" si="258">SUM(AH269,AH272)</f>
        <v>0</v>
      </c>
      <c r="AI268" s="611">
        <f t="shared" si="258"/>
        <v>0</v>
      </c>
      <c r="AJ268" s="611">
        <f t="shared" si="258"/>
        <v>0</v>
      </c>
      <c r="AK268" s="611">
        <f t="shared" si="258"/>
        <v>0</v>
      </c>
      <c r="AL268" s="611">
        <f t="shared" si="258"/>
        <v>0</v>
      </c>
      <c r="AM268" s="611">
        <f t="shared" si="258"/>
        <v>0</v>
      </c>
      <c r="AN268" s="611">
        <f t="shared" si="258"/>
        <v>0</v>
      </c>
      <c r="AO268" s="611">
        <f t="shared" si="258"/>
        <v>0</v>
      </c>
      <c r="AP268" s="611">
        <f t="shared" si="258"/>
        <v>0</v>
      </c>
      <c r="AQ268" s="611">
        <f t="shared" si="258"/>
        <v>0</v>
      </c>
      <c r="AR268" s="611">
        <f t="shared" si="258"/>
        <v>0</v>
      </c>
      <c r="AS268" s="611">
        <f t="shared" si="258"/>
        <v>0</v>
      </c>
      <c r="AT268" s="611">
        <f t="shared" si="258"/>
        <v>0</v>
      </c>
      <c r="AU268" s="611">
        <f t="shared" si="258"/>
        <v>0</v>
      </c>
      <c r="AV268" s="611">
        <f t="shared" si="258"/>
        <v>0</v>
      </c>
      <c r="AW268" s="611">
        <f t="shared" si="258"/>
        <v>0</v>
      </c>
      <c r="AX268" s="611">
        <f t="shared" si="258"/>
        <v>0</v>
      </c>
      <c r="AY268" s="611">
        <f t="shared" si="258"/>
        <v>0</v>
      </c>
      <c r="AZ268" s="611">
        <f t="shared" si="258"/>
        <v>0</v>
      </c>
      <c r="BA268" s="611">
        <f t="shared" si="258"/>
        <v>0</v>
      </c>
      <c r="BB268" s="58" t="s">
        <v>231</v>
      </c>
      <c r="BC268" s="63"/>
      <c r="BD268" s="63"/>
      <c r="BE268" s="85">
        <v>2016</v>
      </c>
      <c r="BF268" s="63"/>
      <c r="BG268" s="63"/>
    </row>
    <row r="269" spans="1:59" s="613" customFormat="1" ht="22.2" customHeight="1">
      <c r="A269" s="346" t="s">
        <v>100</v>
      </c>
      <c r="B269" s="65" t="s">
        <v>480</v>
      </c>
      <c r="C269" s="611"/>
      <c r="D269" s="611">
        <f>SUM(E269:BA269)</f>
        <v>0</v>
      </c>
      <c r="E269" s="611">
        <f t="shared" ref="E269:K269" si="259">SUM(E270:E271)</f>
        <v>0</v>
      </c>
      <c r="F269" s="611">
        <f t="shared" si="259"/>
        <v>0</v>
      </c>
      <c r="G269" s="611">
        <f t="shared" si="259"/>
        <v>0</v>
      </c>
      <c r="H269" s="611">
        <f t="shared" si="259"/>
        <v>0</v>
      </c>
      <c r="I269" s="611">
        <f t="shared" si="259"/>
        <v>0</v>
      </c>
      <c r="J269" s="611">
        <f t="shared" si="259"/>
        <v>0</v>
      </c>
      <c r="K269" s="611">
        <f t="shared" si="259"/>
        <v>0</v>
      </c>
      <c r="L269" s="611"/>
      <c r="M269" s="611">
        <f t="shared" ref="M269:AF269" si="260">SUM(M270:M271)</f>
        <v>0</v>
      </c>
      <c r="N269" s="611">
        <f t="shared" si="260"/>
        <v>0</v>
      </c>
      <c r="O269" s="611">
        <f t="shared" si="260"/>
        <v>0</v>
      </c>
      <c r="P269" s="611">
        <f t="shared" si="260"/>
        <v>0</v>
      </c>
      <c r="Q269" s="611">
        <f t="shared" si="260"/>
        <v>0</v>
      </c>
      <c r="R269" s="611">
        <f t="shared" si="260"/>
        <v>0</v>
      </c>
      <c r="S269" s="611">
        <f t="shared" si="260"/>
        <v>0</v>
      </c>
      <c r="T269" s="611">
        <f t="shared" si="260"/>
        <v>0</v>
      </c>
      <c r="U269" s="611">
        <f t="shared" si="260"/>
        <v>0</v>
      </c>
      <c r="V269" s="611">
        <f t="shared" si="260"/>
        <v>0</v>
      </c>
      <c r="W269" s="611">
        <f t="shared" si="260"/>
        <v>0</v>
      </c>
      <c r="X269" s="611">
        <f t="shared" si="260"/>
        <v>0</v>
      </c>
      <c r="Y269" s="611">
        <f t="shared" si="260"/>
        <v>0</v>
      </c>
      <c r="Z269" s="611">
        <f t="shared" si="260"/>
        <v>0</v>
      </c>
      <c r="AA269" s="611">
        <f t="shared" si="260"/>
        <v>0</v>
      </c>
      <c r="AB269" s="611">
        <f t="shared" si="260"/>
        <v>0</v>
      </c>
      <c r="AC269" s="611">
        <f t="shared" si="260"/>
        <v>0</v>
      </c>
      <c r="AD269" s="611">
        <f t="shared" si="260"/>
        <v>0</v>
      </c>
      <c r="AE269" s="611">
        <f t="shared" si="260"/>
        <v>0</v>
      </c>
      <c r="AF269" s="611">
        <f t="shared" si="260"/>
        <v>0</v>
      </c>
      <c r="AG269" s="611"/>
      <c r="AH269" s="611">
        <f t="shared" ref="AH269:BA269" si="261">SUM(AH270:AH271)</f>
        <v>0</v>
      </c>
      <c r="AI269" s="611">
        <f t="shared" si="261"/>
        <v>0</v>
      </c>
      <c r="AJ269" s="611">
        <f t="shared" si="261"/>
        <v>0</v>
      </c>
      <c r="AK269" s="611">
        <f t="shared" si="261"/>
        <v>0</v>
      </c>
      <c r="AL269" s="611">
        <f t="shared" si="261"/>
        <v>0</v>
      </c>
      <c r="AM269" s="611">
        <f t="shared" si="261"/>
        <v>0</v>
      </c>
      <c r="AN269" s="611">
        <f t="shared" si="261"/>
        <v>0</v>
      </c>
      <c r="AO269" s="611">
        <f t="shared" si="261"/>
        <v>0</v>
      </c>
      <c r="AP269" s="611">
        <f t="shared" si="261"/>
        <v>0</v>
      </c>
      <c r="AQ269" s="611">
        <f t="shared" si="261"/>
        <v>0</v>
      </c>
      <c r="AR269" s="611">
        <f t="shared" si="261"/>
        <v>0</v>
      </c>
      <c r="AS269" s="611">
        <f t="shared" si="261"/>
        <v>0</v>
      </c>
      <c r="AT269" s="611">
        <f t="shared" si="261"/>
        <v>0</v>
      </c>
      <c r="AU269" s="611">
        <f t="shared" si="261"/>
        <v>0</v>
      </c>
      <c r="AV269" s="611">
        <f t="shared" si="261"/>
        <v>0</v>
      </c>
      <c r="AW269" s="611">
        <f t="shared" si="261"/>
        <v>0</v>
      </c>
      <c r="AX269" s="611">
        <f t="shared" si="261"/>
        <v>0</v>
      </c>
      <c r="AY269" s="611">
        <f t="shared" si="261"/>
        <v>0</v>
      </c>
      <c r="AZ269" s="611">
        <f t="shared" si="261"/>
        <v>0</v>
      </c>
      <c r="BA269" s="611">
        <f t="shared" si="261"/>
        <v>0</v>
      </c>
      <c r="BB269" s="58" t="s">
        <v>231</v>
      </c>
      <c r="BC269" s="63"/>
      <c r="BD269" s="63"/>
      <c r="BE269" s="85">
        <v>2016</v>
      </c>
      <c r="BF269" s="63"/>
      <c r="BG269" s="63"/>
    </row>
    <row r="270" spans="1:59" s="630" customFormat="1" ht="22.2" customHeight="1">
      <c r="A270" s="626" t="s">
        <v>100</v>
      </c>
      <c r="B270" s="672"/>
      <c r="C270" s="628"/>
      <c r="D270" s="628"/>
      <c r="E270" s="628"/>
      <c r="F270" s="628"/>
      <c r="G270" s="628"/>
      <c r="H270" s="628"/>
      <c r="I270" s="628"/>
      <c r="J270" s="628"/>
      <c r="K270" s="628"/>
      <c r="L270" s="628"/>
      <c r="M270" s="628"/>
      <c r="N270" s="628"/>
      <c r="O270" s="628"/>
      <c r="P270" s="628"/>
      <c r="Q270" s="628"/>
      <c r="R270" s="628"/>
      <c r="S270" s="628"/>
      <c r="T270" s="628"/>
      <c r="U270" s="628"/>
      <c r="V270" s="628"/>
      <c r="W270" s="628"/>
      <c r="X270" s="628"/>
      <c r="Y270" s="628"/>
      <c r="Z270" s="628"/>
      <c r="AA270" s="628"/>
      <c r="AB270" s="628"/>
      <c r="AC270" s="628"/>
      <c r="AD270" s="628"/>
      <c r="AE270" s="628"/>
      <c r="AF270" s="628"/>
      <c r="AG270" s="628"/>
      <c r="AH270" s="628"/>
      <c r="AI270" s="628"/>
      <c r="AJ270" s="628"/>
      <c r="AK270" s="628"/>
      <c r="AL270" s="628"/>
      <c r="AM270" s="628"/>
      <c r="AN270" s="628"/>
      <c r="AO270" s="628"/>
      <c r="AP270" s="628"/>
      <c r="AQ270" s="628"/>
      <c r="AR270" s="628"/>
      <c r="AS270" s="628"/>
      <c r="AT270" s="628"/>
      <c r="AU270" s="628"/>
      <c r="AV270" s="628"/>
      <c r="AW270" s="628"/>
      <c r="AX270" s="628"/>
      <c r="AY270" s="628"/>
      <c r="AZ270" s="628"/>
      <c r="BA270" s="628"/>
      <c r="BB270" s="604" t="s">
        <v>231</v>
      </c>
      <c r="BC270" s="629"/>
      <c r="BD270" s="629"/>
      <c r="BE270" s="606">
        <v>2016</v>
      </c>
      <c r="BF270" s="629"/>
      <c r="BG270" s="629"/>
    </row>
    <row r="271" spans="1:59" s="630" customFormat="1" ht="22.2" customHeight="1">
      <c r="A271" s="626" t="s">
        <v>100</v>
      </c>
      <c r="B271" s="672"/>
      <c r="C271" s="628"/>
      <c r="D271" s="628"/>
      <c r="E271" s="628"/>
      <c r="F271" s="628"/>
      <c r="G271" s="628"/>
      <c r="H271" s="628"/>
      <c r="I271" s="628"/>
      <c r="J271" s="628"/>
      <c r="K271" s="628"/>
      <c r="L271" s="628"/>
      <c r="M271" s="628"/>
      <c r="N271" s="628"/>
      <c r="O271" s="628"/>
      <c r="P271" s="628"/>
      <c r="Q271" s="628"/>
      <c r="R271" s="628"/>
      <c r="S271" s="628"/>
      <c r="T271" s="628"/>
      <c r="U271" s="628"/>
      <c r="V271" s="628"/>
      <c r="W271" s="628"/>
      <c r="X271" s="628"/>
      <c r="Y271" s="628"/>
      <c r="Z271" s="628"/>
      <c r="AA271" s="628"/>
      <c r="AB271" s="628"/>
      <c r="AC271" s="628"/>
      <c r="AD271" s="628"/>
      <c r="AE271" s="628"/>
      <c r="AF271" s="628"/>
      <c r="AG271" s="628"/>
      <c r="AH271" s="628"/>
      <c r="AI271" s="628"/>
      <c r="AJ271" s="628"/>
      <c r="AK271" s="628"/>
      <c r="AL271" s="628"/>
      <c r="AM271" s="628"/>
      <c r="AN271" s="628"/>
      <c r="AO271" s="628"/>
      <c r="AP271" s="628"/>
      <c r="AQ271" s="628"/>
      <c r="AR271" s="628"/>
      <c r="AS271" s="628"/>
      <c r="AT271" s="628"/>
      <c r="AU271" s="628"/>
      <c r="AV271" s="628"/>
      <c r="AW271" s="628"/>
      <c r="AX271" s="628"/>
      <c r="AY271" s="628"/>
      <c r="AZ271" s="628"/>
      <c r="BA271" s="628"/>
      <c r="BB271" s="604" t="s">
        <v>231</v>
      </c>
      <c r="BC271" s="629"/>
      <c r="BD271" s="629"/>
      <c r="BE271" s="606">
        <v>2016</v>
      </c>
      <c r="BF271" s="629"/>
      <c r="BG271" s="629"/>
    </row>
    <row r="272" spans="1:59" s="613" customFormat="1" ht="22.2" customHeight="1">
      <c r="A272" s="346" t="s">
        <v>100</v>
      </c>
      <c r="B272" s="65" t="s">
        <v>481</v>
      </c>
      <c r="C272" s="611"/>
      <c r="D272" s="611">
        <f>SUM(E272:BA272)</f>
        <v>0</v>
      </c>
      <c r="E272" s="611">
        <f t="shared" ref="E272:K272" si="262">SUM(E273:E274)</f>
        <v>0</v>
      </c>
      <c r="F272" s="611">
        <f t="shared" si="262"/>
        <v>0</v>
      </c>
      <c r="G272" s="611">
        <f t="shared" si="262"/>
        <v>0</v>
      </c>
      <c r="H272" s="611">
        <f t="shared" si="262"/>
        <v>0</v>
      </c>
      <c r="I272" s="611">
        <f t="shared" si="262"/>
        <v>0</v>
      </c>
      <c r="J272" s="611">
        <f t="shared" si="262"/>
        <v>0</v>
      </c>
      <c r="K272" s="611">
        <f t="shared" si="262"/>
        <v>0</v>
      </c>
      <c r="L272" s="611"/>
      <c r="M272" s="611">
        <f t="shared" ref="M272:AF272" si="263">SUM(M273:M274)</f>
        <v>0</v>
      </c>
      <c r="N272" s="611">
        <f t="shared" si="263"/>
        <v>0</v>
      </c>
      <c r="O272" s="611">
        <f t="shared" si="263"/>
        <v>0</v>
      </c>
      <c r="P272" s="611">
        <f t="shared" si="263"/>
        <v>0</v>
      </c>
      <c r="Q272" s="611">
        <f t="shared" si="263"/>
        <v>0</v>
      </c>
      <c r="R272" s="611">
        <f t="shared" si="263"/>
        <v>0</v>
      </c>
      <c r="S272" s="611">
        <f t="shared" si="263"/>
        <v>0</v>
      </c>
      <c r="T272" s="611">
        <f t="shared" si="263"/>
        <v>0</v>
      </c>
      <c r="U272" s="611">
        <f t="shared" si="263"/>
        <v>0</v>
      </c>
      <c r="V272" s="611">
        <f t="shared" si="263"/>
        <v>0</v>
      </c>
      <c r="W272" s="611">
        <f t="shared" si="263"/>
        <v>0</v>
      </c>
      <c r="X272" s="611">
        <f t="shared" si="263"/>
        <v>0</v>
      </c>
      <c r="Y272" s="611">
        <f t="shared" si="263"/>
        <v>0</v>
      </c>
      <c r="Z272" s="611">
        <f t="shared" si="263"/>
        <v>0</v>
      </c>
      <c r="AA272" s="611">
        <f t="shared" si="263"/>
        <v>0</v>
      </c>
      <c r="AB272" s="611">
        <f t="shared" si="263"/>
        <v>0</v>
      </c>
      <c r="AC272" s="611">
        <f t="shared" si="263"/>
        <v>0</v>
      </c>
      <c r="AD272" s="611">
        <f t="shared" si="263"/>
        <v>0</v>
      </c>
      <c r="AE272" s="611">
        <f t="shared" si="263"/>
        <v>0</v>
      </c>
      <c r="AF272" s="611">
        <f t="shared" si="263"/>
        <v>0</v>
      </c>
      <c r="AG272" s="611"/>
      <c r="AH272" s="611">
        <f t="shared" ref="AH272:BA272" si="264">SUM(AH273:AH274)</f>
        <v>0</v>
      </c>
      <c r="AI272" s="611">
        <f t="shared" si="264"/>
        <v>0</v>
      </c>
      <c r="AJ272" s="611">
        <f t="shared" si="264"/>
        <v>0</v>
      </c>
      <c r="AK272" s="611">
        <f t="shared" si="264"/>
        <v>0</v>
      </c>
      <c r="AL272" s="611">
        <f t="shared" si="264"/>
        <v>0</v>
      </c>
      <c r="AM272" s="611">
        <f t="shared" si="264"/>
        <v>0</v>
      </c>
      <c r="AN272" s="611">
        <f t="shared" si="264"/>
        <v>0</v>
      </c>
      <c r="AO272" s="611">
        <f t="shared" si="264"/>
        <v>0</v>
      </c>
      <c r="AP272" s="611">
        <f t="shared" si="264"/>
        <v>0</v>
      </c>
      <c r="AQ272" s="611">
        <f t="shared" si="264"/>
        <v>0</v>
      </c>
      <c r="AR272" s="611">
        <f t="shared" si="264"/>
        <v>0</v>
      </c>
      <c r="AS272" s="611">
        <f t="shared" si="264"/>
        <v>0</v>
      </c>
      <c r="AT272" s="611">
        <f t="shared" si="264"/>
        <v>0</v>
      </c>
      <c r="AU272" s="611">
        <f t="shared" si="264"/>
        <v>0</v>
      </c>
      <c r="AV272" s="611">
        <f t="shared" si="264"/>
        <v>0</v>
      </c>
      <c r="AW272" s="611">
        <f t="shared" si="264"/>
        <v>0</v>
      </c>
      <c r="AX272" s="611">
        <f t="shared" si="264"/>
        <v>0</v>
      </c>
      <c r="AY272" s="611">
        <f t="shared" si="264"/>
        <v>0</v>
      </c>
      <c r="AZ272" s="611">
        <f t="shared" si="264"/>
        <v>0</v>
      </c>
      <c r="BA272" s="611">
        <f t="shared" si="264"/>
        <v>0</v>
      </c>
      <c r="BB272" s="58" t="s">
        <v>231</v>
      </c>
      <c r="BC272" s="63"/>
      <c r="BD272" s="63"/>
      <c r="BE272" s="85">
        <v>2016</v>
      </c>
      <c r="BF272" s="63"/>
      <c r="BG272" s="63"/>
    </row>
    <row r="273" spans="1:59" s="630" customFormat="1" ht="22.2" customHeight="1">
      <c r="A273" s="626" t="s">
        <v>100</v>
      </c>
      <c r="B273" s="672"/>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8"/>
      <c r="AI273" s="628"/>
      <c r="AJ273" s="628"/>
      <c r="AK273" s="628"/>
      <c r="AL273" s="628"/>
      <c r="AM273" s="628"/>
      <c r="AN273" s="628"/>
      <c r="AO273" s="628"/>
      <c r="AP273" s="628"/>
      <c r="AQ273" s="628"/>
      <c r="AR273" s="628"/>
      <c r="AS273" s="628"/>
      <c r="AT273" s="628"/>
      <c r="AU273" s="628"/>
      <c r="AV273" s="628"/>
      <c r="AW273" s="628"/>
      <c r="AX273" s="628"/>
      <c r="AY273" s="628"/>
      <c r="AZ273" s="628"/>
      <c r="BA273" s="628"/>
      <c r="BB273" s="604" t="s">
        <v>231</v>
      </c>
      <c r="BC273" s="629"/>
      <c r="BD273" s="629"/>
      <c r="BE273" s="606">
        <v>2016</v>
      </c>
      <c r="BF273" s="629"/>
      <c r="BG273" s="629"/>
    </row>
    <row r="274" spans="1:59" s="630" customFormat="1" ht="22.2" customHeight="1">
      <c r="A274" s="626" t="s">
        <v>100</v>
      </c>
      <c r="B274" s="672"/>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8"/>
      <c r="AD274" s="628"/>
      <c r="AE274" s="628"/>
      <c r="AF274" s="628"/>
      <c r="AG274" s="628"/>
      <c r="AH274" s="628"/>
      <c r="AI274" s="628"/>
      <c r="AJ274" s="628"/>
      <c r="AK274" s="628"/>
      <c r="AL274" s="628"/>
      <c r="AM274" s="628"/>
      <c r="AN274" s="628"/>
      <c r="AO274" s="628"/>
      <c r="AP274" s="628"/>
      <c r="AQ274" s="628"/>
      <c r="AR274" s="628"/>
      <c r="AS274" s="628"/>
      <c r="AT274" s="628"/>
      <c r="AU274" s="628"/>
      <c r="AV274" s="628"/>
      <c r="AW274" s="628"/>
      <c r="AX274" s="628"/>
      <c r="AY274" s="628"/>
      <c r="AZ274" s="628"/>
      <c r="BA274" s="628"/>
      <c r="BB274" s="604" t="s">
        <v>231</v>
      </c>
      <c r="BC274" s="629"/>
      <c r="BD274" s="629"/>
      <c r="BE274" s="606">
        <v>2016</v>
      </c>
      <c r="BF274" s="629"/>
      <c r="BG274" s="629"/>
    </row>
    <row r="275" spans="1:59" s="634" customFormat="1" ht="22.2" customHeight="1">
      <c r="A275" s="350">
        <v>4</v>
      </c>
      <c r="B275" s="625" t="s">
        <v>446</v>
      </c>
      <c r="C275" s="619">
        <f>SUM(C276,C279)</f>
        <v>0</v>
      </c>
      <c r="D275" s="619">
        <f>SUM(D276+D279)</f>
        <v>0</v>
      </c>
      <c r="E275" s="619">
        <f t="shared" ref="E275:K275" si="265">SUM(E276,E279)</f>
        <v>0</v>
      </c>
      <c r="F275" s="619">
        <f t="shared" si="265"/>
        <v>0</v>
      </c>
      <c r="G275" s="619">
        <f t="shared" si="265"/>
        <v>0</v>
      </c>
      <c r="H275" s="619">
        <f t="shared" si="265"/>
        <v>0</v>
      </c>
      <c r="I275" s="611">
        <f t="shared" si="265"/>
        <v>0</v>
      </c>
      <c r="J275" s="611">
        <f t="shared" si="265"/>
        <v>0</v>
      </c>
      <c r="K275" s="611">
        <f t="shared" si="265"/>
        <v>0</v>
      </c>
      <c r="L275" s="611"/>
      <c r="M275" s="611">
        <f t="shared" ref="M275:AF275" si="266">SUM(M276,M279)</f>
        <v>0</v>
      </c>
      <c r="N275" s="611">
        <f t="shared" si="266"/>
        <v>0</v>
      </c>
      <c r="O275" s="611">
        <f t="shared" si="266"/>
        <v>0</v>
      </c>
      <c r="P275" s="619">
        <f t="shared" si="266"/>
        <v>0</v>
      </c>
      <c r="Q275" s="611">
        <f t="shared" si="266"/>
        <v>0</v>
      </c>
      <c r="R275" s="611">
        <f t="shared" si="266"/>
        <v>0</v>
      </c>
      <c r="S275" s="611">
        <f t="shared" si="266"/>
        <v>0</v>
      </c>
      <c r="T275" s="611">
        <f t="shared" si="266"/>
        <v>0</v>
      </c>
      <c r="U275" s="619">
        <f t="shared" si="266"/>
        <v>0</v>
      </c>
      <c r="V275" s="611">
        <f t="shared" si="266"/>
        <v>0</v>
      </c>
      <c r="W275" s="611">
        <f t="shared" si="266"/>
        <v>0</v>
      </c>
      <c r="X275" s="611">
        <f t="shared" si="266"/>
        <v>0</v>
      </c>
      <c r="Y275" s="619">
        <f t="shared" si="266"/>
        <v>0</v>
      </c>
      <c r="Z275" s="611">
        <f t="shared" si="266"/>
        <v>0</v>
      </c>
      <c r="AA275" s="611">
        <f t="shared" si="266"/>
        <v>0</v>
      </c>
      <c r="AB275" s="611">
        <f t="shared" si="266"/>
        <v>0</v>
      </c>
      <c r="AC275" s="611">
        <f t="shared" si="266"/>
        <v>0</v>
      </c>
      <c r="AD275" s="611">
        <f t="shared" si="266"/>
        <v>0</v>
      </c>
      <c r="AE275" s="611">
        <f t="shared" si="266"/>
        <v>0</v>
      </c>
      <c r="AF275" s="611">
        <f t="shared" si="266"/>
        <v>0</v>
      </c>
      <c r="AG275" s="611"/>
      <c r="AH275" s="611">
        <f t="shared" ref="AH275:BA275" si="267">SUM(AH276,AH279)</f>
        <v>0</v>
      </c>
      <c r="AI275" s="611">
        <f t="shared" si="267"/>
        <v>0</v>
      </c>
      <c r="AJ275" s="611">
        <f t="shared" si="267"/>
        <v>0</v>
      </c>
      <c r="AK275" s="611">
        <f t="shared" si="267"/>
        <v>0</v>
      </c>
      <c r="AL275" s="611">
        <f t="shared" si="267"/>
        <v>0</v>
      </c>
      <c r="AM275" s="611">
        <f t="shared" si="267"/>
        <v>0</v>
      </c>
      <c r="AN275" s="611">
        <f t="shared" si="267"/>
        <v>0</v>
      </c>
      <c r="AO275" s="611">
        <f t="shared" si="267"/>
        <v>0</v>
      </c>
      <c r="AP275" s="611">
        <f t="shared" si="267"/>
        <v>0</v>
      </c>
      <c r="AQ275" s="611">
        <f t="shared" si="267"/>
        <v>0</v>
      </c>
      <c r="AR275" s="611">
        <f t="shared" si="267"/>
        <v>0</v>
      </c>
      <c r="AS275" s="619">
        <f t="shared" si="267"/>
        <v>0</v>
      </c>
      <c r="AT275" s="619">
        <f t="shared" si="267"/>
        <v>0</v>
      </c>
      <c r="AU275" s="611">
        <f t="shared" si="267"/>
        <v>0</v>
      </c>
      <c r="AV275" s="611">
        <f t="shared" si="267"/>
        <v>0</v>
      </c>
      <c r="AW275" s="611">
        <f t="shared" si="267"/>
        <v>0</v>
      </c>
      <c r="AX275" s="611">
        <f t="shared" si="267"/>
        <v>0</v>
      </c>
      <c r="AY275" s="611">
        <f t="shared" si="267"/>
        <v>0</v>
      </c>
      <c r="AZ275" s="611">
        <f t="shared" si="267"/>
        <v>0</v>
      </c>
      <c r="BA275" s="611">
        <f t="shared" si="267"/>
        <v>0</v>
      </c>
      <c r="BB275" s="58" t="s">
        <v>231</v>
      </c>
      <c r="BC275" s="63"/>
      <c r="BD275" s="92"/>
      <c r="BE275" s="85">
        <v>2016</v>
      </c>
      <c r="BF275" s="91"/>
      <c r="BG275" s="91"/>
    </row>
    <row r="276" spans="1:59" s="613" customFormat="1" ht="24.75" customHeight="1">
      <c r="A276" s="346" t="s">
        <v>103</v>
      </c>
      <c r="B276" s="65" t="s">
        <v>480</v>
      </c>
      <c r="C276" s="611"/>
      <c r="D276" s="611">
        <f>SUM(E276:BA276)</f>
        <v>0</v>
      </c>
      <c r="E276" s="611">
        <f t="shared" ref="E276:K276" si="268">SUM(E277:E278)</f>
        <v>0</v>
      </c>
      <c r="F276" s="611">
        <f t="shared" si="268"/>
        <v>0</v>
      </c>
      <c r="G276" s="611">
        <f t="shared" si="268"/>
        <v>0</v>
      </c>
      <c r="H276" s="611">
        <f t="shared" si="268"/>
        <v>0</v>
      </c>
      <c r="I276" s="611">
        <f t="shared" si="268"/>
        <v>0</v>
      </c>
      <c r="J276" s="611">
        <f t="shared" si="268"/>
        <v>0</v>
      </c>
      <c r="K276" s="611">
        <f t="shared" si="268"/>
        <v>0</v>
      </c>
      <c r="L276" s="611"/>
      <c r="M276" s="611">
        <f t="shared" ref="M276:AF276" si="269">SUM(M277:M278)</f>
        <v>0</v>
      </c>
      <c r="N276" s="611">
        <f t="shared" si="269"/>
        <v>0</v>
      </c>
      <c r="O276" s="611">
        <f t="shared" si="269"/>
        <v>0</v>
      </c>
      <c r="P276" s="611">
        <f t="shared" si="269"/>
        <v>0</v>
      </c>
      <c r="Q276" s="611">
        <f t="shared" si="269"/>
        <v>0</v>
      </c>
      <c r="R276" s="611">
        <f t="shared" si="269"/>
        <v>0</v>
      </c>
      <c r="S276" s="611">
        <f t="shared" si="269"/>
        <v>0</v>
      </c>
      <c r="T276" s="611">
        <f t="shared" si="269"/>
        <v>0</v>
      </c>
      <c r="U276" s="611">
        <f t="shared" si="269"/>
        <v>0</v>
      </c>
      <c r="V276" s="611">
        <f t="shared" si="269"/>
        <v>0</v>
      </c>
      <c r="W276" s="611">
        <f t="shared" si="269"/>
        <v>0</v>
      </c>
      <c r="X276" s="611">
        <f t="shared" si="269"/>
        <v>0</v>
      </c>
      <c r="Y276" s="611">
        <f t="shared" si="269"/>
        <v>0</v>
      </c>
      <c r="Z276" s="611">
        <f t="shared" si="269"/>
        <v>0</v>
      </c>
      <c r="AA276" s="611">
        <f t="shared" si="269"/>
        <v>0</v>
      </c>
      <c r="AB276" s="611">
        <f t="shared" si="269"/>
        <v>0</v>
      </c>
      <c r="AC276" s="611">
        <f t="shared" si="269"/>
        <v>0</v>
      </c>
      <c r="AD276" s="611">
        <f t="shared" si="269"/>
        <v>0</v>
      </c>
      <c r="AE276" s="611">
        <f t="shared" si="269"/>
        <v>0</v>
      </c>
      <c r="AF276" s="611">
        <f t="shared" si="269"/>
        <v>0</v>
      </c>
      <c r="AG276" s="611"/>
      <c r="AH276" s="611">
        <f t="shared" ref="AH276:BA276" si="270">SUM(AH277:AH278)</f>
        <v>0</v>
      </c>
      <c r="AI276" s="611">
        <f t="shared" si="270"/>
        <v>0</v>
      </c>
      <c r="AJ276" s="611">
        <f t="shared" si="270"/>
        <v>0</v>
      </c>
      <c r="AK276" s="611">
        <f t="shared" si="270"/>
        <v>0</v>
      </c>
      <c r="AL276" s="611">
        <f t="shared" si="270"/>
        <v>0</v>
      </c>
      <c r="AM276" s="611">
        <f t="shared" si="270"/>
        <v>0</v>
      </c>
      <c r="AN276" s="611">
        <f t="shared" si="270"/>
        <v>0</v>
      </c>
      <c r="AO276" s="611">
        <f t="shared" si="270"/>
        <v>0</v>
      </c>
      <c r="AP276" s="611">
        <f t="shared" si="270"/>
        <v>0</v>
      </c>
      <c r="AQ276" s="611">
        <f t="shared" si="270"/>
        <v>0</v>
      </c>
      <c r="AR276" s="611">
        <f t="shared" si="270"/>
        <v>0</v>
      </c>
      <c r="AS276" s="611">
        <f t="shared" si="270"/>
        <v>0</v>
      </c>
      <c r="AT276" s="611">
        <f t="shared" si="270"/>
        <v>0</v>
      </c>
      <c r="AU276" s="611">
        <f t="shared" si="270"/>
        <v>0</v>
      </c>
      <c r="AV276" s="611">
        <f t="shared" si="270"/>
        <v>0</v>
      </c>
      <c r="AW276" s="611">
        <f t="shared" si="270"/>
        <v>0</v>
      </c>
      <c r="AX276" s="611">
        <f t="shared" si="270"/>
        <v>0</v>
      </c>
      <c r="AY276" s="611">
        <f t="shared" si="270"/>
        <v>0</v>
      </c>
      <c r="AZ276" s="611">
        <f t="shared" si="270"/>
        <v>0</v>
      </c>
      <c r="BA276" s="611">
        <f t="shared" si="270"/>
        <v>0</v>
      </c>
      <c r="BB276" s="58" t="s">
        <v>231</v>
      </c>
      <c r="BC276" s="63"/>
      <c r="BD276" s="63"/>
      <c r="BE276" s="85">
        <v>2016</v>
      </c>
      <c r="BF276" s="63"/>
      <c r="BG276" s="63"/>
    </row>
    <row r="277" spans="1:59" s="638" customFormat="1" ht="24.75" customHeight="1">
      <c r="A277" s="626" t="s">
        <v>103</v>
      </c>
      <c r="B277" s="608"/>
      <c r="C277" s="635"/>
      <c r="D277" s="635"/>
      <c r="E277" s="635"/>
      <c r="F277" s="635"/>
      <c r="G277" s="635"/>
      <c r="H277" s="635"/>
      <c r="I277" s="628"/>
      <c r="J277" s="628"/>
      <c r="K277" s="628"/>
      <c r="L277" s="628"/>
      <c r="M277" s="628"/>
      <c r="N277" s="628"/>
      <c r="O277" s="628"/>
      <c r="P277" s="635"/>
      <c r="Q277" s="628"/>
      <c r="R277" s="628"/>
      <c r="S277" s="628"/>
      <c r="T277" s="628"/>
      <c r="U277" s="635"/>
      <c r="V277" s="628"/>
      <c r="W277" s="628"/>
      <c r="X277" s="628"/>
      <c r="Y277" s="635"/>
      <c r="Z277" s="628"/>
      <c r="AA277" s="628"/>
      <c r="AB277" s="628"/>
      <c r="AC277" s="628"/>
      <c r="AD277" s="628"/>
      <c r="AE277" s="628"/>
      <c r="AF277" s="628"/>
      <c r="AG277" s="628"/>
      <c r="AH277" s="628"/>
      <c r="AI277" s="628"/>
      <c r="AJ277" s="628"/>
      <c r="AK277" s="628"/>
      <c r="AL277" s="628"/>
      <c r="AM277" s="628"/>
      <c r="AN277" s="628"/>
      <c r="AO277" s="628"/>
      <c r="AP277" s="628"/>
      <c r="AQ277" s="628"/>
      <c r="AR277" s="628"/>
      <c r="AS277" s="635"/>
      <c r="AT277" s="635"/>
      <c r="AU277" s="628"/>
      <c r="AV277" s="628"/>
      <c r="AW277" s="628"/>
      <c r="AX277" s="628"/>
      <c r="AY277" s="628"/>
      <c r="AZ277" s="628"/>
      <c r="BA277" s="628"/>
      <c r="BB277" s="604" t="s">
        <v>231</v>
      </c>
      <c r="BC277" s="629"/>
      <c r="BD277" s="70"/>
      <c r="BE277" s="606">
        <v>2016</v>
      </c>
      <c r="BF277" s="637"/>
      <c r="BG277" s="637"/>
    </row>
    <row r="278" spans="1:59" s="638" customFormat="1" ht="24.75" customHeight="1">
      <c r="A278" s="626" t="s">
        <v>103</v>
      </c>
      <c r="B278" s="684"/>
      <c r="C278" s="635"/>
      <c r="D278" s="635"/>
      <c r="E278" s="635"/>
      <c r="F278" s="635"/>
      <c r="G278" s="635"/>
      <c r="H278" s="635"/>
      <c r="I278" s="628"/>
      <c r="J278" s="628"/>
      <c r="K278" s="628"/>
      <c r="L278" s="628"/>
      <c r="M278" s="628"/>
      <c r="N278" s="628"/>
      <c r="O278" s="628"/>
      <c r="P278" s="635"/>
      <c r="Q278" s="628"/>
      <c r="R278" s="628"/>
      <c r="S278" s="628"/>
      <c r="T278" s="628"/>
      <c r="U278" s="635"/>
      <c r="V278" s="628"/>
      <c r="W278" s="628"/>
      <c r="X278" s="628"/>
      <c r="Y278" s="635"/>
      <c r="Z278" s="628"/>
      <c r="AA278" s="628"/>
      <c r="AB278" s="628"/>
      <c r="AC278" s="628"/>
      <c r="AD278" s="628"/>
      <c r="AE278" s="628"/>
      <c r="AF278" s="628"/>
      <c r="AG278" s="628"/>
      <c r="AH278" s="628"/>
      <c r="AI278" s="628"/>
      <c r="AJ278" s="628"/>
      <c r="AK278" s="628"/>
      <c r="AL278" s="628"/>
      <c r="AM278" s="628"/>
      <c r="AN278" s="628"/>
      <c r="AO278" s="628"/>
      <c r="AP278" s="628"/>
      <c r="AQ278" s="628"/>
      <c r="AR278" s="628"/>
      <c r="AS278" s="635"/>
      <c r="AT278" s="635"/>
      <c r="AU278" s="628"/>
      <c r="AV278" s="628"/>
      <c r="AW278" s="628"/>
      <c r="AX278" s="628"/>
      <c r="AY278" s="628"/>
      <c r="AZ278" s="628"/>
      <c r="BA278" s="628"/>
      <c r="BB278" s="604" t="s">
        <v>231</v>
      </c>
      <c r="BC278" s="629"/>
      <c r="BD278" s="70"/>
      <c r="BE278" s="606">
        <v>2016</v>
      </c>
      <c r="BF278" s="637">
        <v>71</v>
      </c>
      <c r="BG278" s="637"/>
    </row>
    <row r="279" spans="1:59" s="613" customFormat="1" ht="22.2" customHeight="1">
      <c r="A279" s="346" t="s">
        <v>103</v>
      </c>
      <c r="B279" s="65" t="s">
        <v>481</v>
      </c>
      <c r="C279" s="611"/>
      <c r="D279" s="611">
        <f>SUM(E279:BA279)</f>
        <v>0</v>
      </c>
      <c r="E279" s="611">
        <f t="shared" ref="E279:K279" si="271">SUM(E280:E281)</f>
        <v>0</v>
      </c>
      <c r="F279" s="611">
        <f t="shared" si="271"/>
        <v>0</v>
      </c>
      <c r="G279" s="611">
        <f t="shared" si="271"/>
        <v>0</v>
      </c>
      <c r="H279" s="611">
        <f t="shared" si="271"/>
        <v>0</v>
      </c>
      <c r="I279" s="611">
        <f t="shared" si="271"/>
        <v>0</v>
      </c>
      <c r="J279" s="611">
        <f t="shared" si="271"/>
        <v>0</v>
      </c>
      <c r="K279" s="611">
        <f t="shared" si="271"/>
        <v>0</v>
      </c>
      <c r="L279" s="611"/>
      <c r="M279" s="611">
        <f t="shared" ref="M279:AF279" si="272">SUM(M280:M281)</f>
        <v>0</v>
      </c>
      <c r="N279" s="611">
        <f t="shared" si="272"/>
        <v>0</v>
      </c>
      <c r="O279" s="611">
        <f t="shared" si="272"/>
        <v>0</v>
      </c>
      <c r="P279" s="611">
        <f t="shared" si="272"/>
        <v>0</v>
      </c>
      <c r="Q279" s="611">
        <f t="shared" si="272"/>
        <v>0</v>
      </c>
      <c r="R279" s="611">
        <f t="shared" si="272"/>
        <v>0</v>
      </c>
      <c r="S279" s="611">
        <f t="shared" si="272"/>
        <v>0</v>
      </c>
      <c r="T279" s="611">
        <f t="shared" si="272"/>
        <v>0</v>
      </c>
      <c r="U279" s="611">
        <f t="shared" si="272"/>
        <v>0</v>
      </c>
      <c r="V279" s="611">
        <f t="shared" si="272"/>
        <v>0</v>
      </c>
      <c r="W279" s="611">
        <f t="shared" si="272"/>
        <v>0</v>
      </c>
      <c r="X279" s="611">
        <f t="shared" si="272"/>
        <v>0</v>
      </c>
      <c r="Y279" s="611">
        <f t="shared" si="272"/>
        <v>0</v>
      </c>
      <c r="Z279" s="611">
        <f t="shared" si="272"/>
        <v>0</v>
      </c>
      <c r="AA279" s="611">
        <f t="shared" si="272"/>
        <v>0</v>
      </c>
      <c r="AB279" s="611">
        <f t="shared" si="272"/>
        <v>0</v>
      </c>
      <c r="AC279" s="611">
        <f t="shared" si="272"/>
        <v>0</v>
      </c>
      <c r="AD279" s="611">
        <f t="shared" si="272"/>
        <v>0</v>
      </c>
      <c r="AE279" s="611">
        <f t="shared" si="272"/>
        <v>0</v>
      </c>
      <c r="AF279" s="611">
        <f t="shared" si="272"/>
        <v>0</v>
      </c>
      <c r="AG279" s="611"/>
      <c r="AH279" s="611">
        <f t="shared" ref="AH279:BA279" si="273">SUM(AH280:AH281)</f>
        <v>0</v>
      </c>
      <c r="AI279" s="611">
        <f t="shared" si="273"/>
        <v>0</v>
      </c>
      <c r="AJ279" s="611">
        <f t="shared" si="273"/>
        <v>0</v>
      </c>
      <c r="AK279" s="611">
        <f t="shared" si="273"/>
        <v>0</v>
      </c>
      <c r="AL279" s="611">
        <f t="shared" si="273"/>
        <v>0</v>
      </c>
      <c r="AM279" s="611">
        <f t="shared" si="273"/>
        <v>0</v>
      </c>
      <c r="AN279" s="611">
        <f t="shared" si="273"/>
        <v>0</v>
      </c>
      <c r="AO279" s="611">
        <f t="shared" si="273"/>
        <v>0</v>
      </c>
      <c r="AP279" s="611">
        <f t="shared" si="273"/>
        <v>0</v>
      </c>
      <c r="AQ279" s="611">
        <f t="shared" si="273"/>
        <v>0</v>
      </c>
      <c r="AR279" s="611">
        <f t="shared" si="273"/>
        <v>0</v>
      </c>
      <c r="AS279" s="611">
        <f t="shared" si="273"/>
        <v>0</v>
      </c>
      <c r="AT279" s="611">
        <f t="shared" si="273"/>
        <v>0</v>
      </c>
      <c r="AU279" s="611">
        <f t="shared" si="273"/>
        <v>0</v>
      </c>
      <c r="AV279" s="611">
        <f t="shared" si="273"/>
        <v>0</v>
      </c>
      <c r="AW279" s="611">
        <f t="shared" si="273"/>
        <v>0</v>
      </c>
      <c r="AX279" s="611">
        <f t="shared" si="273"/>
        <v>0</v>
      </c>
      <c r="AY279" s="611">
        <f t="shared" si="273"/>
        <v>0</v>
      </c>
      <c r="AZ279" s="611">
        <f t="shared" si="273"/>
        <v>0</v>
      </c>
      <c r="BA279" s="611">
        <f t="shared" si="273"/>
        <v>0</v>
      </c>
      <c r="BB279" s="58" t="s">
        <v>231</v>
      </c>
      <c r="BC279" s="63"/>
      <c r="BD279" s="63"/>
      <c r="BE279" s="85">
        <v>2016</v>
      </c>
      <c r="BF279" s="63"/>
      <c r="BG279" s="63"/>
    </row>
    <row r="280" spans="1:59" s="638" customFormat="1" ht="22.2" customHeight="1">
      <c r="A280" s="626" t="s">
        <v>103</v>
      </c>
      <c r="B280" s="684"/>
      <c r="C280" s="635"/>
      <c r="D280" s="635"/>
      <c r="E280" s="635"/>
      <c r="F280" s="635"/>
      <c r="G280" s="635"/>
      <c r="H280" s="635"/>
      <c r="I280" s="628"/>
      <c r="J280" s="628"/>
      <c r="K280" s="628"/>
      <c r="L280" s="628"/>
      <c r="M280" s="628"/>
      <c r="N280" s="628"/>
      <c r="O280" s="628"/>
      <c r="P280" s="635"/>
      <c r="Q280" s="628"/>
      <c r="R280" s="628"/>
      <c r="S280" s="628"/>
      <c r="T280" s="628"/>
      <c r="U280" s="635"/>
      <c r="V280" s="628"/>
      <c r="W280" s="628"/>
      <c r="X280" s="628"/>
      <c r="Y280" s="635"/>
      <c r="Z280" s="628"/>
      <c r="AA280" s="628"/>
      <c r="AB280" s="628"/>
      <c r="AC280" s="628"/>
      <c r="AD280" s="628"/>
      <c r="AE280" s="628"/>
      <c r="AF280" s="628"/>
      <c r="AG280" s="628"/>
      <c r="AH280" s="628"/>
      <c r="AI280" s="628"/>
      <c r="AJ280" s="628"/>
      <c r="AK280" s="628"/>
      <c r="AL280" s="628"/>
      <c r="AM280" s="628"/>
      <c r="AN280" s="628"/>
      <c r="AO280" s="628"/>
      <c r="AP280" s="628"/>
      <c r="AQ280" s="628"/>
      <c r="AR280" s="628"/>
      <c r="AS280" s="635"/>
      <c r="AT280" s="635"/>
      <c r="AU280" s="628"/>
      <c r="AV280" s="628"/>
      <c r="AW280" s="628"/>
      <c r="AX280" s="628"/>
      <c r="AY280" s="628"/>
      <c r="AZ280" s="628"/>
      <c r="BA280" s="628"/>
      <c r="BB280" s="604" t="s">
        <v>231</v>
      </c>
      <c r="BC280" s="629"/>
      <c r="BD280" s="70"/>
      <c r="BE280" s="606">
        <v>2016</v>
      </c>
      <c r="BF280" s="637"/>
      <c r="BG280" s="637"/>
    </row>
    <row r="281" spans="1:59" s="630" customFormat="1" ht="22.2" customHeight="1">
      <c r="A281" s="626" t="s">
        <v>103</v>
      </c>
      <c r="B281" s="672"/>
      <c r="C281" s="628"/>
      <c r="D281" s="628"/>
      <c r="E281" s="628"/>
      <c r="F281" s="628"/>
      <c r="G281" s="628"/>
      <c r="H281" s="628"/>
      <c r="I281" s="628"/>
      <c r="J281" s="628"/>
      <c r="K281" s="628"/>
      <c r="L281" s="628"/>
      <c r="M281" s="628"/>
      <c r="N281" s="628"/>
      <c r="O281" s="628"/>
      <c r="P281" s="628"/>
      <c r="Q281" s="628"/>
      <c r="R281" s="628"/>
      <c r="S281" s="628"/>
      <c r="T281" s="628"/>
      <c r="U281" s="628"/>
      <c r="V281" s="628"/>
      <c r="W281" s="628"/>
      <c r="X281" s="628"/>
      <c r="Y281" s="628"/>
      <c r="Z281" s="628"/>
      <c r="AA281" s="628"/>
      <c r="AB281" s="628"/>
      <c r="AC281" s="628"/>
      <c r="AD281" s="628"/>
      <c r="AE281" s="628"/>
      <c r="AF281" s="628"/>
      <c r="AG281" s="628"/>
      <c r="AH281" s="628"/>
      <c r="AI281" s="628"/>
      <c r="AJ281" s="628"/>
      <c r="AK281" s="628"/>
      <c r="AL281" s="628"/>
      <c r="AM281" s="628"/>
      <c r="AN281" s="628"/>
      <c r="AO281" s="628"/>
      <c r="AP281" s="628"/>
      <c r="AQ281" s="628"/>
      <c r="AR281" s="628"/>
      <c r="AS281" s="628"/>
      <c r="AT281" s="628"/>
      <c r="AU281" s="628"/>
      <c r="AV281" s="628"/>
      <c r="AW281" s="628"/>
      <c r="AX281" s="628"/>
      <c r="AY281" s="628"/>
      <c r="AZ281" s="628"/>
      <c r="BA281" s="628"/>
      <c r="BB281" s="604" t="s">
        <v>231</v>
      </c>
      <c r="BC281" s="629"/>
      <c r="BD281" s="629"/>
      <c r="BE281" s="606">
        <v>2016</v>
      </c>
      <c r="BF281" s="629"/>
      <c r="BG281" s="629"/>
    </row>
    <row r="282" spans="1:59" s="634" customFormat="1" ht="22.2" customHeight="1">
      <c r="A282" s="350">
        <v>5</v>
      </c>
      <c r="B282" s="94" t="s">
        <v>447</v>
      </c>
      <c r="C282" s="619">
        <f>SUM(C283,C286)</f>
        <v>0</v>
      </c>
      <c r="D282" s="619">
        <f>SUM(D283+D286)</f>
        <v>0</v>
      </c>
      <c r="E282" s="619">
        <f t="shared" ref="E282:K282" si="274">SUM(E283,E286)</f>
        <v>0</v>
      </c>
      <c r="F282" s="619">
        <f t="shared" si="274"/>
        <v>0</v>
      </c>
      <c r="G282" s="619">
        <f t="shared" si="274"/>
        <v>0</v>
      </c>
      <c r="H282" s="619">
        <f t="shared" si="274"/>
        <v>0</v>
      </c>
      <c r="I282" s="611">
        <f t="shared" si="274"/>
        <v>0</v>
      </c>
      <c r="J282" s="611">
        <f t="shared" si="274"/>
        <v>0</v>
      </c>
      <c r="K282" s="611">
        <f t="shared" si="274"/>
        <v>0</v>
      </c>
      <c r="L282" s="611"/>
      <c r="M282" s="611">
        <f t="shared" ref="M282:AF282" si="275">SUM(M283,M286)</f>
        <v>0</v>
      </c>
      <c r="N282" s="611">
        <f t="shared" si="275"/>
        <v>0</v>
      </c>
      <c r="O282" s="611">
        <f t="shared" si="275"/>
        <v>0</v>
      </c>
      <c r="P282" s="619">
        <f t="shared" si="275"/>
        <v>0</v>
      </c>
      <c r="Q282" s="611">
        <f t="shared" si="275"/>
        <v>0</v>
      </c>
      <c r="R282" s="611">
        <f t="shared" si="275"/>
        <v>0</v>
      </c>
      <c r="S282" s="611">
        <f t="shared" si="275"/>
        <v>0</v>
      </c>
      <c r="T282" s="611">
        <f t="shared" si="275"/>
        <v>0</v>
      </c>
      <c r="U282" s="619">
        <f t="shared" si="275"/>
        <v>0</v>
      </c>
      <c r="V282" s="611">
        <f t="shared" si="275"/>
        <v>0</v>
      </c>
      <c r="W282" s="611">
        <f t="shared" si="275"/>
        <v>0</v>
      </c>
      <c r="X282" s="611">
        <f t="shared" si="275"/>
        <v>0</v>
      </c>
      <c r="Y282" s="619">
        <f t="shared" si="275"/>
        <v>0</v>
      </c>
      <c r="Z282" s="611">
        <f t="shared" si="275"/>
        <v>0</v>
      </c>
      <c r="AA282" s="611">
        <f t="shared" si="275"/>
        <v>0</v>
      </c>
      <c r="AB282" s="611">
        <f t="shared" si="275"/>
        <v>0</v>
      </c>
      <c r="AC282" s="611">
        <f t="shared" si="275"/>
        <v>0</v>
      </c>
      <c r="AD282" s="611">
        <f t="shared" si="275"/>
        <v>0</v>
      </c>
      <c r="AE282" s="611">
        <f t="shared" si="275"/>
        <v>0</v>
      </c>
      <c r="AF282" s="611">
        <f t="shared" si="275"/>
        <v>0</v>
      </c>
      <c r="AG282" s="611"/>
      <c r="AH282" s="611">
        <f t="shared" ref="AH282:BA282" si="276">SUM(AH283,AH286)</f>
        <v>0</v>
      </c>
      <c r="AI282" s="611">
        <f t="shared" si="276"/>
        <v>0</v>
      </c>
      <c r="AJ282" s="611">
        <f t="shared" si="276"/>
        <v>0</v>
      </c>
      <c r="AK282" s="611">
        <f t="shared" si="276"/>
        <v>0</v>
      </c>
      <c r="AL282" s="611">
        <f t="shared" si="276"/>
        <v>0</v>
      </c>
      <c r="AM282" s="611">
        <f t="shared" si="276"/>
        <v>0</v>
      </c>
      <c r="AN282" s="611">
        <f t="shared" si="276"/>
        <v>0</v>
      </c>
      <c r="AO282" s="611">
        <f t="shared" si="276"/>
        <v>0</v>
      </c>
      <c r="AP282" s="611">
        <f t="shared" si="276"/>
        <v>0</v>
      </c>
      <c r="AQ282" s="611">
        <f t="shared" si="276"/>
        <v>0</v>
      </c>
      <c r="AR282" s="611">
        <f t="shared" si="276"/>
        <v>0</v>
      </c>
      <c r="AS282" s="619">
        <f t="shared" si="276"/>
        <v>0</v>
      </c>
      <c r="AT282" s="619">
        <f t="shared" si="276"/>
        <v>0</v>
      </c>
      <c r="AU282" s="611">
        <f t="shared" si="276"/>
        <v>0</v>
      </c>
      <c r="AV282" s="611">
        <f t="shared" si="276"/>
        <v>0</v>
      </c>
      <c r="AW282" s="611">
        <f t="shared" si="276"/>
        <v>0</v>
      </c>
      <c r="AX282" s="611">
        <f t="shared" si="276"/>
        <v>0</v>
      </c>
      <c r="AY282" s="611">
        <f t="shared" si="276"/>
        <v>0</v>
      </c>
      <c r="AZ282" s="611">
        <f t="shared" si="276"/>
        <v>0</v>
      </c>
      <c r="BA282" s="611">
        <f t="shared" si="276"/>
        <v>0</v>
      </c>
      <c r="BB282" s="58" t="s">
        <v>231</v>
      </c>
      <c r="BC282" s="63"/>
      <c r="BD282" s="92"/>
      <c r="BE282" s="85">
        <v>2016</v>
      </c>
      <c r="BF282" s="91"/>
      <c r="BG282" s="91"/>
    </row>
    <row r="283" spans="1:59" s="613" customFormat="1" ht="22.2" customHeight="1">
      <c r="A283" s="346" t="s">
        <v>106</v>
      </c>
      <c r="B283" s="65" t="s">
        <v>480</v>
      </c>
      <c r="C283" s="611"/>
      <c r="D283" s="611">
        <f>SUM(E283:BA283)</f>
        <v>0</v>
      </c>
      <c r="E283" s="611">
        <f t="shared" ref="E283:K283" si="277">SUM(E284:E285)</f>
        <v>0</v>
      </c>
      <c r="F283" s="611">
        <f t="shared" si="277"/>
        <v>0</v>
      </c>
      <c r="G283" s="611">
        <f t="shared" si="277"/>
        <v>0</v>
      </c>
      <c r="H283" s="611">
        <f t="shared" si="277"/>
        <v>0</v>
      </c>
      <c r="I283" s="611">
        <f t="shared" si="277"/>
        <v>0</v>
      </c>
      <c r="J283" s="611">
        <f t="shared" si="277"/>
        <v>0</v>
      </c>
      <c r="K283" s="611">
        <f t="shared" si="277"/>
        <v>0</v>
      </c>
      <c r="L283" s="611"/>
      <c r="M283" s="611">
        <f t="shared" ref="M283:AF283" si="278">SUM(M284:M285)</f>
        <v>0</v>
      </c>
      <c r="N283" s="611">
        <f t="shared" si="278"/>
        <v>0</v>
      </c>
      <c r="O283" s="611">
        <f t="shared" si="278"/>
        <v>0</v>
      </c>
      <c r="P283" s="611">
        <f t="shared" si="278"/>
        <v>0</v>
      </c>
      <c r="Q283" s="611">
        <f t="shared" si="278"/>
        <v>0</v>
      </c>
      <c r="R283" s="611">
        <f t="shared" si="278"/>
        <v>0</v>
      </c>
      <c r="S283" s="611">
        <f t="shared" si="278"/>
        <v>0</v>
      </c>
      <c r="T283" s="611">
        <f t="shared" si="278"/>
        <v>0</v>
      </c>
      <c r="U283" s="611">
        <f t="shared" si="278"/>
        <v>0</v>
      </c>
      <c r="V283" s="611">
        <f t="shared" si="278"/>
        <v>0</v>
      </c>
      <c r="W283" s="611">
        <f t="shared" si="278"/>
        <v>0</v>
      </c>
      <c r="X283" s="611">
        <f t="shared" si="278"/>
        <v>0</v>
      </c>
      <c r="Y283" s="611">
        <f t="shared" si="278"/>
        <v>0</v>
      </c>
      <c r="Z283" s="611">
        <f t="shared" si="278"/>
        <v>0</v>
      </c>
      <c r="AA283" s="611">
        <f t="shared" si="278"/>
        <v>0</v>
      </c>
      <c r="AB283" s="611">
        <f t="shared" si="278"/>
        <v>0</v>
      </c>
      <c r="AC283" s="611">
        <f t="shared" si="278"/>
        <v>0</v>
      </c>
      <c r="AD283" s="611">
        <f t="shared" si="278"/>
        <v>0</v>
      </c>
      <c r="AE283" s="611">
        <f t="shared" si="278"/>
        <v>0</v>
      </c>
      <c r="AF283" s="611">
        <f t="shared" si="278"/>
        <v>0</v>
      </c>
      <c r="AG283" s="611"/>
      <c r="AH283" s="611">
        <f t="shared" ref="AH283:BA283" si="279">SUM(AH284:AH285)</f>
        <v>0</v>
      </c>
      <c r="AI283" s="611">
        <f t="shared" si="279"/>
        <v>0</v>
      </c>
      <c r="AJ283" s="611">
        <f t="shared" si="279"/>
        <v>0</v>
      </c>
      <c r="AK283" s="611">
        <f t="shared" si="279"/>
        <v>0</v>
      </c>
      <c r="AL283" s="611">
        <f t="shared" si="279"/>
        <v>0</v>
      </c>
      <c r="AM283" s="611">
        <f t="shared" si="279"/>
        <v>0</v>
      </c>
      <c r="AN283" s="611">
        <f t="shared" si="279"/>
        <v>0</v>
      </c>
      <c r="AO283" s="611">
        <f t="shared" si="279"/>
        <v>0</v>
      </c>
      <c r="AP283" s="611">
        <f t="shared" si="279"/>
        <v>0</v>
      </c>
      <c r="AQ283" s="611">
        <f t="shared" si="279"/>
        <v>0</v>
      </c>
      <c r="AR283" s="611">
        <f t="shared" si="279"/>
        <v>0</v>
      </c>
      <c r="AS283" s="611">
        <f t="shared" si="279"/>
        <v>0</v>
      </c>
      <c r="AT283" s="611">
        <f t="shared" si="279"/>
        <v>0</v>
      </c>
      <c r="AU283" s="611">
        <f t="shared" si="279"/>
        <v>0</v>
      </c>
      <c r="AV283" s="611">
        <f t="shared" si="279"/>
        <v>0</v>
      </c>
      <c r="AW283" s="611">
        <f t="shared" si="279"/>
        <v>0</v>
      </c>
      <c r="AX283" s="611">
        <f t="shared" si="279"/>
        <v>0</v>
      </c>
      <c r="AY283" s="611">
        <f t="shared" si="279"/>
        <v>0</v>
      </c>
      <c r="AZ283" s="611">
        <f t="shared" si="279"/>
        <v>0</v>
      </c>
      <c r="BA283" s="611">
        <f t="shared" si="279"/>
        <v>0</v>
      </c>
      <c r="BB283" s="58" t="s">
        <v>231</v>
      </c>
      <c r="BC283" s="63"/>
      <c r="BD283" s="63"/>
      <c r="BE283" s="85">
        <v>2016</v>
      </c>
      <c r="BF283" s="63"/>
      <c r="BG283" s="63"/>
    </row>
    <row r="284" spans="1:59" s="638" customFormat="1" ht="22.2" customHeight="1">
      <c r="A284" s="626" t="s">
        <v>106</v>
      </c>
      <c r="B284" s="684"/>
      <c r="C284" s="635"/>
      <c r="D284" s="635"/>
      <c r="E284" s="635"/>
      <c r="F284" s="635"/>
      <c r="G284" s="635"/>
      <c r="H284" s="635"/>
      <c r="I284" s="628"/>
      <c r="J284" s="628"/>
      <c r="K284" s="628"/>
      <c r="L284" s="628"/>
      <c r="M284" s="628"/>
      <c r="N284" s="628"/>
      <c r="O284" s="628"/>
      <c r="P284" s="635"/>
      <c r="Q284" s="628"/>
      <c r="R284" s="628"/>
      <c r="S284" s="628"/>
      <c r="T284" s="628"/>
      <c r="U284" s="635"/>
      <c r="V284" s="628"/>
      <c r="W284" s="628"/>
      <c r="X284" s="628"/>
      <c r="Y284" s="635"/>
      <c r="Z284" s="628"/>
      <c r="AA284" s="628"/>
      <c r="AB284" s="628"/>
      <c r="AC284" s="628"/>
      <c r="AD284" s="628"/>
      <c r="AE284" s="628"/>
      <c r="AF284" s="628"/>
      <c r="AG284" s="628"/>
      <c r="AH284" s="628"/>
      <c r="AI284" s="628"/>
      <c r="AJ284" s="628"/>
      <c r="AK284" s="628"/>
      <c r="AL284" s="628"/>
      <c r="AM284" s="628"/>
      <c r="AN284" s="628"/>
      <c r="AO284" s="628"/>
      <c r="AP284" s="628"/>
      <c r="AQ284" s="628"/>
      <c r="AR284" s="628"/>
      <c r="AS284" s="635"/>
      <c r="AT284" s="635"/>
      <c r="AU284" s="628"/>
      <c r="AV284" s="628"/>
      <c r="AW284" s="628"/>
      <c r="AX284" s="628"/>
      <c r="AY284" s="628"/>
      <c r="AZ284" s="628"/>
      <c r="BA284" s="628"/>
      <c r="BB284" s="604" t="s">
        <v>231</v>
      </c>
      <c r="BC284" s="629"/>
      <c r="BD284" s="70"/>
      <c r="BE284" s="606">
        <v>2016</v>
      </c>
      <c r="BF284" s="637"/>
      <c r="BG284" s="637"/>
    </row>
    <row r="285" spans="1:59" s="630" customFormat="1" ht="22.2" customHeight="1">
      <c r="A285" s="626" t="s">
        <v>106</v>
      </c>
      <c r="B285" s="672"/>
      <c r="C285" s="628"/>
      <c r="D285" s="628"/>
      <c r="E285" s="628"/>
      <c r="F285" s="628"/>
      <c r="G285" s="628"/>
      <c r="H285" s="628"/>
      <c r="I285" s="628"/>
      <c r="J285" s="628"/>
      <c r="K285" s="628"/>
      <c r="L285" s="628"/>
      <c r="M285" s="628"/>
      <c r="N285" s="628"/>
      <c r="O285" s="628"/>
      <c r="P285" s="628"/>
      <c r="Q285" s="628"/>
      <c r="R285" s="628"/>
      <c r="S285" s="628"/>
      <c r="T285" s="628"/>
      <c r="U285" s="628"/>
      <c r="V285" s="628"/>
      <c r="W285" s="628"/>
      <c r="X285" s="628"/>
      <c r="Y285" s="628"/>
      <c r="Z285" s="628"/>
      <c r="AA285" s="628"/>
      <c r="AB285" s="628"/>
      <c r="AC285" s="628"/>
      <c r="AD285" s="628"/>
      <c r="AE285" s="628"/>
      <c r="AF285" s="628"/>
      <c r="AG285" s="628"/>
      <c r="AH285" s="628"/>
      <c r="AI285" s="628"/>
      <c r="AJ285" s="628"/>
      <c r="AK285" s="628"/>
      <c r="AL285" s="628"/>
      <c r="AM285" s="628"/>
      <c r="AN285" s="628"/>
      <c r="AO285" s="628"/>
      <c r="AP285" s="628"/>
      <c r="AQ285" s="628"/>
      <c r="AR285" s="628"/>
      <c r="AS285" s="628"/>
      <c r="AT285" s="628"/>
      <c r="AU285" s="628"/>
      <c r="AV285" s="628"/>
      <c r="AW285" s="628"/>
      <c r="AX285" s="628"/>
      <c r="AY285" s="628"/>
      <c r="AZ285" s="628"/>
      <c r="BA285" s="628"/>
      <c r="BB285" s="604" t="s">
        <v>231</v>
      </c>
      <c r="BC285" s="629"/>
      <c r="BD285" s="629"/>
      <c r="BE285" s="606">
        <v>2016</v>
      </c>
      <c r="BF285" s="629"/>
      <c r="BG285" s="629"/>
    </row>
    <row r="286" spans="1:59" s="613" customFormat="1" ht="22.2" customHeight="1">
      <c r="A286" s="346" t="s">
        <v>106</v>
      </c>
      <c r="B286" s="65" t="s">
        <v>481</v>
      </c>
      <c r="C286" s="611"/>
      <c r="D286" s="611">
        <f>SUM(E286:BA286)</f>
        <v>0</v>
      </c>
      <c r="E286" s="611">
        <f t="shared" ref="E286:K286" si="280">SUM(E287:E288)</f>
        <v>0</v>
      </c>
      <c r="F286" s="611">
        <f t="shared" si="280"/>
        <v>0</v>
      </c>
      <c r="G286" s="611">
        <f t="shared" si="280"/>
        <v>0</v>
      </c>
      <c r="H286" s="611">
        <f t="shared" si="280"/>
        <v>0</v>
      </c>
      <c r="I286" s="611">
        <f t="shared" si="280"/>
        <v>0</v>
      </c>
      <c r="J286" s="611">
        <f t="shared" si="280"/>
        <v>0</v>
      </c>
      <c r="K286" s="611">
        <f t="shared" si="280"/>
        <v>0</v>
      </c>
      <c r="L286" s="611"/>
      <c r="M286" s="611">
        <f t="shared" ref="M286:AF286" si="281">SUM(M287:M288)</f>
        <v>0</v>
      </c>
      <c r="N286" s="611">
        <f t="shared" si="281"/>
        <v>0</v>
      </c>
      <c r="O286" s="611">
        <f t="shared" si="281"/>
        <v>0</v>
      </c>
      <c r="P286" s="611">
        <f t="shared" si="281"/>
        <v>0</v>
      </c>
      <c r="Q286" s="611">
        <f t="shared" si="281"/>
        <v>0</v>
      </c>
      <c r="R286" s="611">
        <f t="shared" si="281"/>
        <v>0</v>
      </c>
      <c r="S286" s="611">
        <f t="shared" si="281"/>
        <v>0</v>
      </c>
      <c r="T286" s="611">
        <f t="shared" si="281"/>
        <v>0</v>
      </c>
      <c r="U286" s="611">
        <f t="shared" si="281"/>
        <v>0</v>
      </c>
      <c r="V286" s="611">
        <f t="shared" si="281"/>
        <v>0</v>
      </c>
      <c r="W286" s="611">
        <f t="shared" si="281"/>
        <v>0</v>
      </c>
      <c r="X286" s="611">
        <f t="shared" si="281"/>
        <v>0</v>
      </c>
      <c r="Y286" s="611">
        <f t="shared" si="281"/>
        <v>0</v>
      </c>
      <c r="Z286" s="611">
        <f t="shared" si="281"/>
        <v>0</v>
      </c>
      <c r="AA286" s="611">
        <f t="shared" si="281"/>
        <v>0</v>
      </c>
      <c r="AB286" s="611">
        <f t="shared" si="281"/>
        <v>0</v>
      </c>
      <c r="AC286" s="611">
        <f t="shared" si="281"/>
        <v>0</v>
      </c>
      <c r="AD286" s="611">
        <f t="shared" si="281"/>
        <v>0</v>
      </c>
      <c r="AE286" s="611">
        <f t="shared" si="281"/>
        <v>0</v>
      </c>
      <c r="AF286" s="611">
        <f t="shared" si="281"/>
        <v>0</v>
      </c>
      <c r="AG286" s="611"/>
      <c r="AH286" s="611">
        <f t="shared" ref="AH286:BA286" si="282">SUM(AH287:AH288)</f>
        <v>0</v>
      </c>
      <c r="AI286" s="611">
        <f t="shared" si="282"/>
        <v>0</v>
      </c>
      <c r="AJ286" s="611">
        <f t="shared" si="282"/>
        <v>0</v>
      </c>
      <c r="AK286" s="611">
        <f t="shared" si="282"/>
        <v>0</v>
      </c>
      <c r="AL286" s="611">
        <f t="shared" si="282"/>
        <v>0</v>
      </c>
      <c r="AM286" s="611">
        <f t="shared" si="282"/>
        <v>0</v>
      </c>
      <c r="AN286" s="611">
        <f t="shared" si="282"/>
        <v>0</v>
      </c>
      <c r="AO286" s="611">
        <f t="shared" si="282"/>
        <v>0</v>
      </c>
      <c r="AP286" s="611">
        <f t="shared" si="282"/>
        <v>0</v>
      </c>
      <c r="AQ286" s="611">
        <f t="shared" si="282"/>
        <v>0</v>
      </c>
      <c r="AR286" s="611">
        <f t="shared" si="282"/>
        <v>0</v>
      </c>
      <c r="AS286" s="611">
        <f t="shared" si="282"/>
        <v>0</v>
      </c>
      <c r="AT286" s="611">
        <f t="shared" si="282"/>
        <v>0</v>
      </c>
      <c r="AU286" s="611">
        <f t="shared" si="282"/>
        <v>0</v>
      </c>
      <c r="AV286" s="611">
        <f t="shared" si="282"/>
        <v>0</v>
      </c>
      <c r="AW286" s="611">
        <f t="shared" si="282"/>
        <v>0</v>
      </c>
      <c r="AX286" s="611">
        <f t="shared" si="282"/>
        <v>0</v>
      </c>
      <c r="AY286" s="611">
        <f t="shared" si="282"/>
        <v>0</v>
      </c>
      <c r="AZ286" s="611">
        <f t="shared" si="282"/>
        <v>0</v>
      </c>
      <c r="BA286" s="611">
        <f t="shared" si="282"/>
        <v>0</v>
      </c>
      <c r="BB286" s="58" t="s">
        <v>231</v>
      </c>
      <c r="BC286" s="63"/>
      <c r="BD286" s="63"/>
      <c r="BE286" s="85">
        <v>2016</v>
      </c>
      <c r="BF286" s="63"/>
      <c r="BG286" s="63"/>
    </row>
    <row r="287" spans="1:59" s="630" customFormat="1" ht="22.2" customHeight="1">
      <c r="A287" s="626" t="s">
        <v>106</v>
      </c>
      <c r="B287" s="672"/>
      <c r="C287" s="628"/>
      <c r="D287" s="628"/>
      <c r="E287" s="628"/>
      <c r="F287" s="628"/>
      <c r="G287" s="628"/>
      <c r="H287" s="628"/>
      <c r="I287" s="628"/>
      <c r="J287" s="628"/>
      <c r="K287" s="628"/>
      <c r="L287" s="628"/>
      <c r="M287" s="628"/>
      <c r="N287" s="628"/>
      <c r="O287" s="628"/>
      <c r="P287" s="628"/>
      <c r="Q287" s="628"/>
      <c r="R287" s="628"/>
      <c r="S287" s="628"/>
      <c r="T287" s="628"/>
      <c r="U287" s="628"/>
      <c r="V287" s="628"/>
      <c r="W287" s="628"/>
      <c r="X287" s="628"/>
      <c r="Y287" s="628"/>
      <c r="Z287" s="628"/>
      <c r="AA287" s="628"/>
      <c r="AB287" s="628"/>
      <c r="AC287" s="628"/>
      <c r="AD287" s="628"/>
      <c r="AE287" s="628"/>
      <c r="AF287" s="628"/>
      <c r="AG287" s="628"/>
      <c r="AH287" s="628"/>
      <c r="AI287" s="628"/>
      <c r="AJ287" s="628"/>
      <c r="AK287" s="628"/>
      <c r="AL287" s="628"/>
      <c r="AM287" s="628"/>
      <c r="AN287" s="628"/>
      <c r="AO287" s="628"/>
      <c r="AP287" s="628"/>
      <c r="AQ287" s="628"/>
      <c r="AR287" s="628"/>
      <c r="AS287" s="628"/>
      <c r="AT287" s="628"/>
      <c r="AU287" s="628"/>
      <c r="AV287" s="628"/>
      <c r="AW287" s="628"/>
      <c r="AX287" s="628"/>
      <c r="AY287" s="628"/>
      <c r="AZ287" s="628"/>
      <c r="BA287" s="628"/>
      <c r="BB287" s="604" t="s">
        <v>231</v>
      </c>
      <c r="BC287" s="629"/>
      <c r="BD287" s="629"/>
      <c r="BE287" s="606">
        <v>2016</v>
      </c>
      <c r="BF287" s="629"/>
      <c r="BG287" s="629"/>
    </row>
    <row r="288" spans="1:59" s="630" customFormat="1" ht="22.2" customHeight="1">
      <c r="A288" s="626" t="s">
        <v>106</v>
      </c>
      <c r="B288" s="672"/>
      <c r="C288" s="628"/>
      <c r="D288" s="628"/>
      <c r="E288" s="628"/>
      <c r="F288" s="628"/>
      <c r="G288" s="628"/>
      <c r="H288" s="628"/>
      <c r="I288" s="628"/>
      <c r="J288" s="628"/>
      <c r="K288" s="628"/>
      <c r="L288" s="628"/>
      <c r="M288" s="628"/>
      <c r="N288" s="628"/>
      <c r="O288" s="628"/>
      <c r="P288" s="628"/>
      <c r="Q288" s="628"/>
      <c r="R288" s="628"/>
      <c r="S288" s="628"/>
      <c r="T288" s="628"/>
      <c r="U288" s="628"/>
      <c r="V288" s="628"/>
      <c r="W288" s="628"/>
      <c r="X288" s="628"/>
      <c r="Y288" s="628"/>
      <c r="Z288" s="628"/>
      <c r="AA288" s="628"/>
      <c r="AB288" s="628"/>
      <c r="AC288" s="628"/>
      <c r="AD288" s="628"/>
      <c r="AE288" s="628"/>
      <c r="AF288" s="628"/>
      <c r="AG288" s="628"/>
      <c r="AH288" s="628"/>
      <c r="AI288" s="628"/>
      <c r="AJ288" s="628"/>
      <c r="AK288" s="628"/>
      <c r="AL288" s="628"/>
      <c r="AM288" s="628"/>
      <c r="AN288" s="628"/>
      <c r="AO288" s="628"/>
      <c r="AP288" s="628"/>
      <c r="AQ288" s="628"/>
      <c r="AR288" s="628"/>
      <c r="AS288" s="628"/>
      <c r="AT288" s="628"/>
      <c r="AU288" s="628"/>
      <c r="AV288" s="628"/>
      <c r="AW288" s="628"/>
      <c r="AX288" s="628"/>
      <c r="AY288" s="628"/>
      <c r="AZ288" s="628"/>
      <c r="BA288" s="628"/>
      <c r="BB288" s="604" t="s">
        <v>231</v>
      </c>
      <c r="BC288" s="629"/>
      <c r="BD288" s="629"/>
      <c r="BE288" s="606">
        <v>2016</v>
      </c>
      <c r="BF288" s="629"/>
      <c r="BG288" s="629"/>
    </row>
    <row r="289" spans="1:59" s="613" customFormat="1" ht="22.2" customHeight="1">
      <c r="A289" s="346" t="s">
        <v>109</v>
      </c>
      <c r="B289" s="615" t="s">
        <v>505</v>
      </c>
      <c r="C289" s="611">
        <f>SUM(C290,C293)</f>
        <v>0</v>
      </c>
      <c r="D289" s="611">
        <f>SUM(D290+D293)</f>
        <v>0</v>
      </c>
      <c r="E289" s="611">
        <f t="shared" ref="E289:K289" si="283">SUM(E290,E293)</f>
        <v>0</v>
      </c>
      <c r="F289" s="611">
        <f t="shared" si="283"/>
        <v>0</v>
      </c>
      <c r="G289" s="611">
        <f t="shared" si="283"/>
        <v>0</v>
      </c>
      <c r="H289" s="611">
        <f t="shared" si="283"/>
        <v>0</v>
      </c>
      <c r="I289" s="611">
        <f t="shared" si="283"/>
        <v>0</v>
      </c>
      <c r="J289" s="611">
        <f t="shared" si="283"/>
        <v>0</v>
      </c>
      <c r="K289" s="611">
        <f t="shared" si="283"/>
        <v>0</v>
      </c>
      <c r="L289" s="611"/>
      <c r="M289" s="611">
        <f t="shared" ref="M289:AF289" si="284">SUM(M290,M293)</f>
        <v>0</v>
      </c>
      <c r="N289" s="611">
        <f t="shared" si="284"/>
        <v>0</v>
      </c>
      <c r="O289" s="611">
        <f t="shared" si="284"/>
        <v>0</v>
      </c>
      <c r="P289" s="611">
        <f t="shared" si="284"/>
        <v>0</v>
      </c>
      <c r="Q289" s="611">
        <f t="shared" si="284"/>
        <v>0</v>
      </c>
      <c r="R289" s="611">
        <f t="shared" si="284"/>
        <v>0</v>
      </c>
      <c r="S289" s="611">
        <f t="shared" si="284"/>
        <v>0</v>
      </c>
      <c r="T289" s="611">
        <f t="shared" si="284"/>
        <v>0</v>
      </c>
      <c r="U289" s="611">
        <f t="shared" si="284"/>
        <v>0</v>
      </c>
      <c r="V289" s="611">
        <f t="shared" si="284"/>
        <v>0</v>
      </c>
      <c r="W289" s="611">
        <f t="shared" si="284"/>
        <v>0</v>
      </c>
      <c r="X289" s="611">
        <f t="shared" si="284"/>
        <v>0</v>
      </c>
      <c r="Y289" s="611">
        <f t="shared" si="284"/>
        <v>0</v>
      </c>
      <c r="Z289" s="611">
        <f t="shared" si="284"/>
        <v>0</v>
      </c>
      <c r="AA289" s="611">
        <f t="shared" si="284"/>
        <v>0</v>
      </c>
      <c r="AB289" s="611">
        <f t="shared" si="284"/>
        <v>0</v>
      </c>
      <c r="AC289" s="611">
        <f t="shared" si="284"/>
        <v>0</v>
      </c>
      <c r="AD289" s="611">
        <f t="shared" si="284"/>
        <v>0</v>
      </c>
      <c r="AE289" s="611">
        <f t="shared" si="284"/>
        <v>0</v>
      </c>
      <c r="AF289" s="611">
        <f t="shared" si="284"/>
        <v>0</v>
      </c>
      <c r="AG289" s="611"/>
      <c r="AH289" s="611">
        <f t="shared" ref="AH289:BA289" si="285">SUM(AH290,AH293)</f>
        <v>0</v>
      </c>
      <c r="AI289" s="611">
        <f t="shared" si="285"/>
        <v>0</v>
      </c>
      <c r="AJ289" s="611">
        <f t="shared" si="285"/>
        <v>0</v>
      </c>
      <c r="AK289" s="611">
        <f t="shared" si="285"/>
        <v>0</v>
      </c>
      <c r="AL289" s="611">
        <f t="shared" si="285"/>
        <v>0</v>
      </c>
      <c r="AM289" s="611">
        <f t="shared" si="285"/>
        <v>0</v>
      </c>
      <c r="AN289" s="611">
        <f t="shared" si="285"/>
        <v>0</v>
      </c>
      <c r="AO289" s="611">
        <f t="shared" si="285"/>
        <v>0</v>
      </c>
      <c r="AP289" s="611">
        <f t="shared" si="285"/>
        <v>0</v>
      </c>
      <c r="AQ289" s="611">
        <f t="shared" si="285"/>
        <v>0</v>
      </c>
      <c r="AR289" s="611">
        <f t="shared" si="285"/>
        <v>0</v>
      </c>
      <c r="AS289" s="611">
        <f t="shared" si="285"/>
        <v>0</v>
      </c>
      <c r="AT289" s="611">
        <f t="shared" si="285"/>
        <v>0</v>
      </c>
      <c r="AU289" s="611">
        <f t="shared" si="285"/>
        <v>0</v>
      </c>
      <c r="AV289" s="611">
        <f t="shared" si="285"/>
        <v>0</v>
      </c>
      <c r="AW289" s="611">
        <f t="shared" si="285"/>
        <v>0</v>
      </c>
      <c r="AX289" s="611">
        <f t="shared" si="285"/>
        <v>0</v>
      </c>
      <c r="AY289" s="611">
        <f t="shared" si="285"/>
        <v>0</v>
      </c>
      <c r="AZ289" s="611">
        <f t="shared" si="285"/>
        <v>0</v>
      </c>
      <c r="BA289" s="611">
        <f t="shared" si="285"/>
        <v>0</v>
      </c>
      <c r="BB289" s="58" t="s">
        <v>231</v>
      </c>
      <c r="BC289" s="63"/>
      <c r="BD289" s="63"/>
      <c r="BE289" s="85">
        <v>2016</v>
      </c>
      <c r="BF289" s="63"/>
      <c r="BG289" s="63"/>
    </row>
    <row r="290" spans="1:59" s="613" customFormat="1" ht="22.2" customHeight="1">
      <c r="A290" s="346" t="s">
        <v>109</v>
      </c>
      <c r="B290" s="65" t="s">
        <v>480</v>
      </c>
      <c r="C290" s="611"/>
      <c r="D290" s="611">
        <f>SUM(E290:BA290)</f>
        <v>0</v>
      </c>
      <c r="E290" s="611">
        <f t="shared" ref="E290:K290" si="286">SUM(E291:E292)</f>
        <v>0</v>
      </c>
      <c r="F290" s="611">
        <f t="shared" si="286"/>
        <v>0</v>
      </c>
      <c r="G290" s="611">
        <f t="shared" si="286"/>
        <v>0</v>
      </c>
      <c r="H290" s="611">
        <f t="shared" si="286"/>
        <v>0</v>
      </c>
      <c r="I290" s="611">
        <f t="shared" si="286"/>
        <v>0</v>
      </c>
      <c r="J290" s="611">
        <f t="shared" si="286"/>
        <v>0</v>
      </c>
      <c r="K290" s="611">
        <f t="shared" si="286"/>
        <v>0</v>
      </c>
      <c r="L290" s="611"/>
      <c r="M290" s="611">
        <f t="shared" ref="M290:AF290" si="287">SUM(M291:M292)</f>
        <v>0</v>
      </c>
      <c r="N290" s="611">
        <f t="shared" si="287"/>
        <v>0</v>
      </c>
      <c r="O290" s="611">
        <f t="shared" si="287"/>
        <v>0</v>
      </c>
      <c r="P290" s="611">
        <f t="shared" si="287"/>
        <v>0</v>
      </c>
      <c r="Q290" s="611">
        <f t="shared" si="287"/>
        <v>0</v>
      </c>
      <c r="R290" s="611">
        <f t="shared" si="287"/>
        <v>0</v>
      </c>
      <c r="S290" s="611">
        <f t="shared" si="287"/>
        <v>0</v>
      </c>
      <c r="T290" s="611">
        <f t="shared" si="287"/>
        <v>0</v>
      </c>
      <c r="U290" s="611">
        <f t="shared" si="287"/>
        <v>0</v>
      </c>
      <c r="V290" s="611">
        <f t="shared" si="287"/>
        <v>0</v>
      </c>
      <c r="W290" s="611">
        <f t="shared" si="287"/>
        <v>0</v>
      </c>
      <c r="X290" s="611">
        <f t="shared" si="287"/>
        <v>0</v>
      </c>
      <c r="Y290" s="611">
        <f t="shared" si="287"/>
        <v>0</v>
      </c>
      <c r="Z290" s="611">
        <f t="shared" si="287"/>
        <v>0</v>
      </c>
      <c r="AA290" s="611">
        <f t="shared" si="287"/>
        <v>0</v>
      </c>
      <c r="AB290" s="611">
        <f t="shared" si="287"/>
        <v>0</v>
      </c>
      <c r="AC290" s="611">
        <f t="shared" si="287"/>
        <v>0</v>
      </c>
      <c r="AD290" s="611">
        <f t="shared" si="287"/>
        <v>0</v>
      </c>
      <c r="AE290" s="611">
        <f t="shared" si="287"/>
        <v>0</v>
      </c>
      <c r="AF290" s="611">
        <f t="shared" si="287"/>
        <v>0</v>
      </c>
      <c r="AG290" s="611"/>
      <c r="AH290" s="611">
        <f t="shared" ref="AH290:BA290" si="288">SUM(AH291:AH292)</f>
        <v>0</v>
      </c>
      <c r="AI290" s="611">
        <f t="shared" si="288"/>
        <v>0</v>
      </c>
      <c r="AJ290" s="611">
        <f t="shared" si="288"/>
        <v>0</v>
      </c>
      <c r="AK290" s="611">
        <f t="shared" si="288"/>
        <v>0</v>
      </c>
      <c r="AL290" s="611">
        <f t="shared" si="288"/>
        <v>0</v>
      </c>
      <c r="AM290" s="611">
        <f t="shared" si="288"/>
        <v>0</v>
      </c>
      <c r="AN290" s="611">
        <f t="shared" si="288"/>
        <v>0</v>
      </c>
      <c r="AO290" s="611">
        <f t="shared" si="288"/>
        <v>0</v>
      </c>
      <c r="AP290" s="611">
        <f t="shared" si="288"/>
        <v>0</v>
      </c>
      <c r="AQ290" s="611">
        <f t="shared" si="288"/>
        <v>0</v>
      </c>
      <c r="AR290" s="611">
        <f t="shared" si="288"/>
        <v>0</v>
      </c>
      <c r="AS290" s="611">
        <f t="shared" si="288"/>
        <v>0</v>
      </c>
      <c r="AT290" s="611">
        <f t="shared" si="288"/>
        <v>0</v>
      </c>
      <c r="AU290" s="611">
        <f t="shared" si="288"/>
        <v>0</v>
      </c>
      <c r="AV290" s="611">
        <f t="shared" si="288"/>
        <v>0</v>
      </c>
      <c r="AW290" s="611">
        <f t="shared" si="288"/>
        <v>0</v>
      </c>
      <c r="AX290" s="611">
        <f t="shared" si="288"/>
        <v>0</v>
      </c>
      <c r="AY290" s="611">
        <f t="shared" si="288"/>
        <v>0</v>
      </c>
      <c r="AZ290" s="611">
        <f t="shared" si="288"/>
        <v>0</v>
      </c>
      <c r="BA290" s="611">
        <f t="shared" si="288"/>
        <v>0</v>
      </c>
      <c r="BB290" s="58" t="s">
        <v>231</v>
      </c>
      <c r="BC290" s="63"/>
      <c r="BD290" s="63"/>
      <c r="BE290" s="85">
        <v>2016</v>
      </c>
      <c r="BF290" s="63"/>
      <c r="BG290" s="63"/>
    </row>
    <row r="291" spans="1:59" s="630" customFormat="1" ht="22.2" customHeight="1">
      <c r="A291" s="626" t="s">
        <v>109</v>
      </c>
      <c r="B291" s="672"/>
      <c r="C291" s="628"/>
      <c r="D291" s="628"/>
      <c r="E291" s="628"/>
      <c r="F291" s="628"/>
      <c r="G291" s="628"/>
      <c r="H291" s="628"/>
      <c r="I291" s="628"/>
      <c r="J291" s="628"/>
      <c r="K291" s="628"/>
      <c r="L291" s="628"/>
      <c r="M291" s="628"/>
      <c r="N291" s="628"/>
      <c r="O291" s="628"/>
      <c r="P291" s="628"/>
      <c r="Q291" s="628"/>
      <c r="R291" s="628"/>
      <c r="S291" s="628"/>
      <c r="T291" s="628"/>
      <c r="U291" s="628"/>
      <c r="V291" s="628"/>
      <c r="W291" s="628"/>
      <c r="X291" s="628"/>
      <c r="Y291" s="628"/>
      <c r="Z291" s="628"/>
      <c r="AA291" s="628"/>
      <c r="AB291" s="628"/>
      <c r="AC291" s="628"/>
      <c r="AD291" s="628"/>
      <c r="AE291" s="628"/>
      <c r="AF291" s="628"/>
      <c r="AG291" s="628"/>
      <c r="AH291" s="628"/>
      <c r="AI291" s="628"/>
      <c r="AJ291" s="628"/>
      <c r="AK291" s="628"/>
      <c r="AL291" s="628"/>
      <c r="AM291" s="628"/>
      <c r="AN291" s="628"/>
      <c r="AO291" s="628"/>
      <c r="AP291" s="628"/>
      <c r="AQ291" s="628"/>
      <c r="AR291" s="628"/>
      <c r="AS291" s="628"/>
      <c r="AT291" s="628"/>
      <c r="AU291" s="628"/>
      <c r="AV291" s="628"/>
      <c r="AW291" s="628"/>
      <c r="AX291" s="628"/>
      <c r="AY291" s="628"/>
      <c r="AZ291" s="628"/>
      <c r="BA291" s="628"/>
      <c r="BB291" s="604" t="s">
        <v>231</v>
      </c>
      <c r="BC291" s="629"/>
      <c r="BD291" s="629"/>
      <c r="BE291" s="606">
        <v>2016</v>
      </c>
      <c r="BF291" s="629"/>
      <c r="BG291" s="629"/>
    </row>
    <row r="292" spans="1:59" s="630" customFormat="1" ht="22.2" customHeight="1">
      <c r="A292" s="626" t="s">
        <v>109</v>
      </c>
      <c r="B292" s="672"/>
      <c r="C292" s="628"/>
      <c r="D292" s="628"/>
      <c r="E292" s="628"/>
      <c r="F292" s="628"/>
      <c r="G292" s="628"/>
      <c r="H292" s="628"/>
      <c r="I292" s="628"/>
      <c r="J292" s="628"/>
      <c r="K292" s="628"/>
      <c r="L292" s="628"/>
      <c r="M292" s="628"/>
      <c r="N292" s="628"/>
      <c r="O292" s="628"/>
      <c r="P292" s="628"/>
      <c r="Q292" s="628"/>
      <c r="R292" s="628"/>
      <c r="S292" s="628"/>
      <c r="T292" s="628"/>
      <c r="U292" s="628"/>
      <c r="V292" s="628"/>
      <c r="W292" s="628"/>
      <c r="X292" s="628"/>
      <c r="Y292" s="628"/>
      <c r="Z292" s="628"/>
      <c r="AA292" s="628"/>
      <c r="AB292" s="628"/>
      <c r="AC292" s="628"/>
      <c r="AD292" s="628"/>
      <c r="AE292" s="628"/>
      <c r="AF292" s="628"/>
      <c r="AG292" s="628"/>
      <c r="AH292" s="628"/>
      <c r="AI292" s="628"/>
      <c r="AJ292" s="628"/>
      <c r="AK292" s="628"/>
      <c r="AL292" s="628"/>
      <c r="AM292" s="628"/>
      <c r="AN292" s="628"/>
      <c r="AO292" s="628"/>
      <c r="AP292" s="628"/>
      <c r="AQ292" s="628"/>
      <c r="AR292" s="628"/>
      <c r="AS292" s="628"/>
      <c r="AT292" s="628"/>
      <c r="AU292" s="628"/>
      <c r="AV292" s="628"/>
      <c r="AW292" s="628"/>
      <c r="AX292" s="628"/>
      <c r="AY292" s="628"/>
      <c r="AZ292" s="628"/>
      <c r="BA292" s="628"/>
      <c r="BB292" s="604" t="s">
        <v>231</v>
      </c>
      <c r="BC292" s="629"/>
      <c r="BD292" s="629"/>
      <c r="BE292" s="606">
        <v>2016</v>
      </c>
      <c r="BF292" s="629"/>
      <c r="BG292" s="629"/>
    </row>
    <row r="293" spans="1:59" s="613" customFormat="1" ht="22.2" customHeight="1">
      <c r="A293" s="346" t="s">
        <v>109</v>
      </c>
      <c r="B293" s="65" t="s">
        <v>481</v>
      </c>
      <c r="C293" s="611"/>
      <c r="D293" s="611">
        <f>SUM(E293:BA293)</f>
        <v>0</v>
      </c>
      <c r="E293" s="611">
        <f t="shared" ref="E293:K293" si="289">SUM(E294:E295)</f>
        <v>0</v>
      </c>
      <c r="F293" s="611">
        <f t="shared" si="289"/>
        <v>0</v>
      </c>
      <c r="G293" s="611">
        <f t="shared" si="289"/>
        <v>0</v>
      </c>
      <c r="H293" s="611">
        <f t="shared" si="289"/>
        <v>0</v>
      </c>
      <c r="I293" s="611">
        <f t="shared" si="289"/>
        <v>0</v>
      </c>
      <c r="J293" s="611">
        <f t="shared" si="289"/>
        <v>0</v>
      </c>
      <c r="K293" s="611">
        <f t="shared" si="289"/>
        <v>0</v>
      </c>
      <c r="L293" s="611"/>
      <c r="M293" s="611">
        <f t="shared" ref="M293:AF293" si="290">SUM(M294:M295)</f>
        <v>0</v>
      </c>
      <c r="N293" s="611">
        <f t="shared" si="290"/>
        <v>0</v>
      </c>
      <c r="O293" s="611">
        <f t="shared" si="290"/>
        <v>0</v>
      </c>
      <c r="P293" s="611">
        <f t="shared" si="290"/>
        <v>0</v>
      </c>
      <c r="Q293" s="611">
        <f t="shared" si="290"/>
        <v>0</v>
      </c>
      <c r="R293" s="611">
        <f t="shared" si="290"/>
        <v>0</v>
      </c>
      <c r="S293" s="611">
        <f t="shared" si="290"/>
        <v>0</v>
      </c>
      <c r="T293" s="611">
        <f t="shared" si="290"/>
        <v>0</v>
      </c>
      <c r="U293" s="611">
        <f t="shared" si="290"/>
        <v>0</v>
      </c>
      <c r="V293" s="611">
        <f t="shared" si="290"/>
        <v>0</v>
      </c>
      <c r="W293" s="611">
        <f t="shared" si="290"/>
        <v>0</v>
      </c>
      <c r="X293" s="611">
        <f t="shared" si="290"/>
        <v>0</v>
      </c>
      <c r="Y293" s="611">
        <f t="shared" si="290"/>
        <v>0</v>
      </c>
      <c r="Z293" s="611">
        <f t="shared" si="290"/>
        <v>0</v>
      </c>
      <c r="AA293" s="611">
        <f t="shared" si="290"/>
        <v>0</v>
      </c>
      <c r="AB293" s="611">
        <f t="shared" si="290"/>
        <v>0</v>
      </c>
      <c r="AC293" s="611">
        <f t="shared" si="290"/>
        <v>0</v>
      </c>
      <c r="AD293" s="611">
        <f t="shared" si="290"/>
        <v>0</v>
      </c>
      <c r="AE293" s="611">
        <f t="shared" si="290"/>
        <v>0</v>
      </c>
      <c r="AF293" s="611">
        <f t="shared" si="290"/>
        <v>0</v>
      </c>
      <c r="AG293" s="611"/>
      <c r="AH293" s="611">
        <f t="shared" ref="AH293:BA293" si="291">SUM(AH294:AH295)</f>
        <v>0</v>
      </c>
      <c r="AI293" s="611">
        <f t="shared" si="291"/>
        <v>0</v>
      </c>
      <c r="AJ293" s="611">
        <f t="shared" si="291"/>
        <v>0</v>
      </c>
      <c r="AK293" s="611">
        <f t="shared" si="291"/>
        <v>0</v>
      </c>
      <c r="AL293" s="611">
        <f t="shared" si="291"/>
        <v>0</v>
      </c>
      <c r="AM293" s="611">
        <f t="shared" si="291"/>
        <v>0</v>
      </c>
      <c r="AN293" s="611">
        <f t="shared" si="291"/>
        <v>0</v>
      </c>
      <c r="AO293" s="611">
        <f t="shared" si="291"/>
        <v>0</v>
      </c>
      <c r="AP293" s="611">
        <f t="shared" si="291"/>
        <v>0</v>
      </c>
      <c r="AQ293" s="611">
        <f t="shared" si="291"/>
        <v>0</v>
      </c>
      <c r="AR293" s="611">
        <f t="shared" si="291"/>
        <v>0</v>
      </c>
      <c r="AS293" s="611">
        <f t="shared" si="291"/>
        <v>0</v>
      </c>
      <c r="AT293" s="611">
        <f t="shared" si="291"/>
        <v>0</v>
      </c>
      <c r="AU293" s="611">
        <f t="shared" si="291"/>
        <v>0</v>
      </c>
      <c r="AV293" s="611">
        <f t="shared" si="291"/>
        <v>0</v>
      </c>
      <c r="AW293" s="611">
        <f t="shared" si="291"/>
        <v>0</v>
      </c>
      <c r="AX293" s="611">
        <f t="shared" si="291"/>
        <v>0</v>
      </c>
      <c r="AY293" s="611">
        <f t="shared" si="291"/>
        <v>0</v>
      </c>
      <c r="AZ293" s="611">
        <f t="shared" si="291"/>
        <v>0</v>
      </c>
      <c r="BA293" s="611">
        <f t="shared" si="291"/>
        <v>0</v>
      </c>
      <c r="BB293" s="58" t="s">
        <v>231</v>
      </c>
      <c r="BC293" s="63"/>
      <c r="BD293" s="63"/>
      <c r="BE293" s="85">
        <v>2016</v>
      </c>
      <c r="BF293" s="63"/>
      <c r="BG293" s="63"/>
    </row>
    <row r="294" spans="1:59" s="630" customFormat="1" ht="22.2" customHeight="1">
      <c r="A294" s="626" t="s">
        <v>109</v>
      </c>
      <c r="B294" s="672"/>
      <c r="C294" s="628"/>
      <c r="D294" s="628"/>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628"/>
      <c r="AJ294" s="628"/>
      <c r="AK294" s="628"/>
      <c r="AL294" s="628"/>
      <c r="AM294" s="628"/>
      <c r="AN294" s="628"/>
      <c r="AO294" s="628"/>
      <c r="AP294" s="628"/>
      <c r="AQ294" s="628"/>
      <c r="AR294" s="628"/>
      <c r="AS294" s="628"/>
      <c r="AT294" s="628"/>
      <c r="AU294" s="628"/>
      <c r="AV294" s="628"/>
      <c r="AW294" s="628"/>
      <c r="AX294" s="628"/>
      <c r="AY294" s="628"/>
      <c r="AZ294" s="628"/>
      <c r="BA294" s="628"/>
      <c r="BB294" s="604" t="s">
        <v>231</v>
      </c>
      <c r="BC294" s="629"/>
      <c r="BD294" s="629"/>
      <c r="BE294" s="606">
        <v>2016</v>
      </c>
      <c r="BF294" s="629"/>
      <c r="BG294" s="629"/>
    </row>
    <row r="295" spans="1:59" s="630" customFormat="1" ht="22.2" customHeight="1">
      <c r="A295" s="626" t="s">
        <v>109</v>
      </c>
      <c r="B295" s="672"/>
      <c r="C295" s="628"/>
      <c r="D295" s="628"/>
      <c r="E295" s="628"/>
      <c r="F295" s="628"/>
      <c r="G295" s="628"/>
      <c r="H295" s="628"/>
      <c r="I295" s="628"/>
      <c r="J295" s="628"/>
      <c r="K295" s="628"/>
      <c r="L295" s="628"/>
      <c r="M295" s="628"/>
      <c r="N295" s="628"/>
      <c r="O295" s="628"/>
      <c r="P295" s="628"/>
      <c r="Q295" s="628"/>
      <c r="R295" s="628"/>
      <c r="S295" s="628"/>
      <c r="T295" s="628"/>
      <c r="U295" s="628"/>
      <c r="V295" s="628"/>
      <c r="W295" s="628"/>
      <c r="X295" s="628"/>
      <c r="Y295" s="628"/>
      <c r="Z295" s="628"/>
      <c r="AA295" s="628"/>
      <c r="AB295" s="628"/>
      <c r="AC295" s="628"/>
      <c r="AD295" s="628"/>
      <c r="AE295" s="628"/>
      <c r="AF295" s="628"/>
      <c r="AG295" s="628"/>
      <c r="AH295" s="628"/>
      <c r="AI295" s="628"/>
      <c r="AJ295" s="628"/>
      <c r="AK295" s="628"/>
      <c r="AL295" s="628"/>
      <c r="AM295" s="628"/>
      <c r="AN295" s="628"/>
      <c r="AO295" s="628"/>
      <c r="AP295" s="628"/>
      <c r="AQ295" s="628"/>
      <c r="AR295" s="628"/>
      <c r="AS295" s="628"/>
      <c r="AT295" s="628"/>
      <c r="AU295" s="628"/>
      <c r="AV295" s="628"/>
      <c r="AW295" s="628"/>
      <c r="AX295" s="628"/>
      <c r="AY295" s="628"/>
      <c r="AZ295" s="628"/>
      <c r="BA295" s="628"/>
      <c r="BB295" s="604" t="s">
        <v>231</v>
      </c>
      <c r="BC295" s="629"/>
      <c r="BD295" s="629"/>
      <c r="BE295" s="606">
        <v>2016</v>
      </c>
      <c r="BF295" s="629"/>
      <c r="BG295" s="629"/>
    </row>
    <row r="296" spans="1:59" s="613" customFormat="1" ht="22.2" customHeight="1">
      <c r="A296" s="346" t="s">
        <v>112</v>
      </c>
      <c r="B296" s="615" t="s">
        <v>506</v>
      </c>
      <c r="C296" s="611">
        <f>SUM(C297,C300)</f>
        <v>0</v>
      </c>
      <c r="D296" s="611">
        <f>SUM(D297+D300)</f>
        <v>0</v>
      </c>
      <c r="E296" s="611">
        <f t="shared" ref="E296:K296" si="292">SUM(E297,E300)</f>
        <v>0</v>
      </c>
      <c r="F296" s="611">
        <f t="shared" si="292"/>
        <v>0</v>
      </c>
      <c r="G296" s="611">
        <f t="shared" si="292"/>
        <v>0</v>
      </c>
      <c r="H296" s="611">
        <f t="shared" si="292"/>
        <v>0</v>
      </c>
      <c r="I296" s="611">
        <f t="shared" si="292"/>
        <v>0</v>
      </c>
      <c r="J296" s="611">
        <f t="shared" si="292"/>
        <v>0</v>
      </c>
      <c r="K296" s="611">
        <f t="shared" si="292"/>
        <v>0</v>
      </c>
      <c r="L296" s="611"/>
      <c r="M296" s="611">
        <f t="shared" ref="M296:AF296" si="293">SUM(M297,M300)</f>
        <v>0</v>
      </c>
      <c r="N296" s="611">
        <f t="shared" si="293"/>
        <v>0</v>
      </c>
      <c r="O296" s="611">
        <f t="shared" si="293"/>
        <v>0</v>
      </c>
      <c r="P296" s="611">
        <f t="shared" si="293"/>
        <v>0</v>
      </c>
      <c r="Q296" s="611">
        <f t="shared" si="293"/>
        <v>0</v>
      </c>
      <c r="R296" s="611">
        <f t="shared" si="293"/>
        <v>0</v>
      </c>
      <c r="S296" s="611">
        <f t="shared" si="293"/>
        <v>0</v>
      </c>
      <c r="T296" s="611">
        <f t="shared" si="293"/>
        <v>0</v>
      </c>
      <c r="U296" s="611">
        <f t="shared" si="293"/>
        <v>0</v>
      </c>
      <c r="V296" s="611">
        <f t="shared" si="293"/>
        <v>0</v>
      </c>
      <c r="W296" s="611">
        <f t="shared" si="293"/>
        <v>0</v>
      </c>
      <c r="X296" s="611">
        <f t="shared" si="293"/>
        <v>0</v>
      </c>
      <c r="Y296" s="611">
        <f t="shared" si="293"/>
        <v>0</v>
      </c>
      <c r="Z296" s="611">
        <f t="shared" si="293"/>
        <v>0</v>
      </c>
      <c r="AA296" s="611">
        <f t="shared" si="293"/>
        <v>0</v>
      </c>
      <c r="AB296" s="611">
        <f t="shared" si="293"/>
        <v>0</v>
      </c>
      <c r="AC296" s="611">
        <f t="shared" si="293"/>
        <v>0</v>
      </c>
      <c r="AD296" s="611">
        <f t="shared" si="293"/>
        <v>0</v>
      </c>
      <c r="AE296" s="611">
        <f t="shared" si="293"/>
        <v>0</v>
      </c>
      <c r="AF296" s="611">
        <f t="shared" si="293"/>
        <v>0</v>
      </c>
      <c r="AG296" s="611"/>
      <c r="AH296" s="611">
        <f t="shared" ref="AH296:BA296" si="294">SUM(AH297,AH300)</f>
        <v>0</v>
      </c>
      <c r="AI296" s="611">
        <f t="shared" si="294"/>
        <v>0</v>
      </c>
      <c r="AJ296" s="611">
        <f t="shared" si="294"/>
        <v>0</v>
      </c>
      <c r="AK296" s="611">
        <f t="shared" si="294"/>
        <v>0</v>
      </c>
      <c r="AL296" s="611">
        <f t="shared" si="294"/>
        <v>0</v>
      </c>
      <c r="AM296" s="611">
        <f t="shared" si="294"/>
        <v>0</v>
      </c>
      <c r="AN296" s="611">
        <f t="shared" si="294"/>
        <v>0</v>
      </c>
      <c r="AO296" s="611">
        <f t="shared" si="294"/>
        <v>0</v>
      </c>
      <c r="AP296" s="611">
        <f t="shared" si="294"/>
        <v>0</v>
      </c>
      <c r="AQ296" s="611">
        <f t="shared" si="294"/>
        <v>0</v>
      </c>
      <c r="AR296" s="611">
        <f t="shared" si="294"/>
        <v>0</v>
      </c>
      <c r="AS296" s="611">
        <f t="shared" si="294"/>
        <v>0</v>
      </c>
      <c r="AT296" s="611">
        <f t="shared" si="294"/>
        <v>0</v>
      </c>
      <c r="AU296" s="611">
        <f t="shared" si="294"/>
        <v>0</v>
      </c>
      <c r="AV296" s="611">
        <f t="shared" si="294"/>
        <v>0</v>
      </c>
      <c r="AW296" s="611">
        <f t="shared" si="294"/>
        <v>0</v>
      </c>
      <c r="AX296" s="611">
        <f t="shared" si="294"/>
        <v>0</v>
      </c>
      <c r="AY296" s="611">
        <f t="shared" si="294"/>
        <v>0</v>
      </c>
      <c r="AZ296" s="611">
        <f t="shared" si="294"/>
        <v>0</v>
      </c>
      <c r="BA296" s="611">
        <f t="shared" si="294"/>
        <v>0</v>
      </c>
      <c r="BB296" s="58" t="s">
        <v>231</v>
      </c>
      <c r="BC296" s="63"/>
      <c r="BD296" s="63"/>
      <c r="BE296" s="85">
        <v>2016</v>
      </c>
      <c r="BF296" s="63"/>
      <c r="BG296" s="63"/>
    </row>
    <row r="297" spans="1:59" s="613" customFormat="1" ht="22.2" customHeight="1">
      <c r="A297" s="710" t="s">
        <v>112</v>
      </c>
      <c r="B297" s="711" t="s">
        <v>480</v>
      </c>
      <c r="C297" s="712"/>
      <c r="D297" s="712">
        <f>SUM(E297:BA297)</f>
        <v>0</v>
      </c>
      <c r="E297" s="712">
        <f t="shared" ref="E297:K297" si="295">SUM(E298:E299)</f>
        <v>0</v>
      </c>
      <c r="F297" s="712">
        <f t="shared" si="295"/>
        <v>0</v>
      </c>
      <c r="G297" s="712">
        <f t="shared" si="295"/>
        <v>0</v>
      </c>
      <c r="H297" s="712">
        <f t="shared" si="295"/>
        <v>0</v>
      </c>
      <c r="I297" s="712">
        <f t="shared" si="295"/>
        <v>0</v>
      </c>
      <c r="J297" s="712">
        <f t="shared" si="295"/>
        <v>0</v>
      </c>
      <c r="K297" s="712">
        <f t="shared" si="295"/>
        <v>0</v>
      </c>
      <c r="L297" s="712"/>
      <c r="M297" s="712">
        <f t="shared" ref="M297:AF297" si="296">SUM(M298:M299)</f>
        <v>0</v>
      </c>
      <c r="N297" s="712">
        <f t="shared" si="296"/>
        <v>0</v>
      </c>
      <c r="O297" s="712">
        <f t="shared" si="296"/>
        <v>0</v>
      </c>
      <c r="P297" s="712">
        <f t="shared" si="296"/>
        <v>0</v>
      </c>
      <c r="Q297" s="712">
        <f t="shared" si="296"/>
        <v>0</v>
      </c>
      <c r="R297" s="712">
        <f t="shared" si="296"/>
        <v>0</v>
      </c>
      <c r="S297" s="712">
        <f t="shared" si="296"/>
        <v>0</v>
      </c>
      <c r="T297" s="712">
        <f t="shared" si="296"/>
        <v>0</v>
      </c>
      <c r="U297" s="712">
        <f t="shared" si="296"/>
        <v>0</v>
      </c>
      <c r="V297" s="712">
        <f t="shared" si="296"/>
        <v>0</v>
      </c>
      <c r="W297" s="712">
        <f t="shared" si="296"/>
        <v>0</v>
      </c>
      <c r="X297" s="712">
        <f t="shared" si="296"/>
        <v>0</v>
      </c>
      <c r="Y297" s="712">
        <f t="shared" si="296"/>
        <v>0</v>
      </c>
      <c r="Z297" s="712">
        <f t="shared" si="296"/>
        <v>0</v>
      </c>
      <c r="AA297" s="712">
        <f t="shared" si="296"/>
        <v>0</v>
      </c>
      <c r="AB297" s="712">
        <f t="shared" si="296"/>
        <v>0</v>
      </c>
      <c r="AC297" s="712">
        <f t="shared" si="296"/>
        <v>0</v>
      </c>
      <c r="AD297" s="712">
        <f t="shared" si="296"/>
        <v>0</v>
      </c>
      <c r="AE297" s="712">
        <f t="shared" si="296"/>
        <v>0</v>
      </c>
      <c r="AF297" s="712">
        <f t="shared" si="296"/>
        <v>0</v>
      </c>
      <c r="AG297" s="712"/>
      <c r="AH297" s="712">
        <f t="shared" ref="AH297:BA297" si="297">SUM(AH298:AH299)</f>
        <v>0</v>
      </c>
      <c r="AI297" s="712">
        <f t="shared" si="297"/>
        <v>0</v>
      </c>
      <c r="AJ297" s="712">
        <f t="shared" si="297"/>
        <v>0</v>
      </c>
      <c r="AK297" s="712">
        <f t="shared" si="297"/>
        <v>0</v>
      </c>
      <c r="AL297" s="712">
        <f t="shared" si="297"/>
        <v>0</v>
      </c>
      <c r="AM297" s="712">
        <f t="shared" si="297"/>
        <v>0</v>
      </c>
      <c r="AN297" s="712">
        <f t="shared" si="297"/>
        <v>0</v>
      </c>
      <c r="AO297" s="712">
        <f t="shared" si="297"/>
        <v>0</v>
      </c>
      <c r="AP297" s="712">
        <f t="shared" si="297"/>
        <v>0</v>
      </c>
      <c r="AQ297" s="712">
        <f t="shared" si="297"/>
        <v>0</v>
      </c>
      <c r="AR297" s="712">
        <f t="shared" si="297"/>
        <v>0</v>
      </c>
      <c r="AS297" s="712">
        <f t="shared" si="297"/>
        <v>0</v>
      </c>
      <c r="AT297" s="712">
        <f t="shared" si="297"/>
        <v>0</v>
      </c>
      <c r="AU297" s="712">
        <f t="shared" si="297"/>
        <v>0</v>
      </c>
      <c r="AV297" s="712">
        <f t="shared" si="297"/>
        <v>0</v>
      </c>
      <c r="AW297" s="712">
        <f t="shared" si="297"/>
        <v>0</v>
      </c>
      <c r="AX297" s="712">
        <f t="shared" si="297"/>
        <v>0</v>
      </c>
      <c r="AY297" s="712">
        <f t="shared" si="297"/>
        <v>0</v>
      </c>
      <c r="AZ297" s="712">
        <f t="shared" si="297"/>
        <v>0</v>
      </c>
      <c r="BA297" s="712">
        <f t="shared" si="297"/>
        <v>0</v>
      </c>
      <c r="BB297" s="81" t="s">
        <v>231</v>
      </c>
      <c r="BC297" s="713"/>
      <c r="BD297" s="713"/>
      <c r="BE297" s="43">
        <v>2016</v>
      </c>
      <c r="BF297" s="62"/>
      <c r="BG297" s="62"/>
    </row>
    <row r="298" spans="1:59" s="630" customFormat="1" ht="22.2" customHeight="1">
      <c r="A298" s="626" t="s">
        <v>112</v>
      </c>
      <c r="B298" s="672"/>
      <c r="C298" s="628"/>
      <c r="D298" s="628"/>
      <c r="E298" s="628"/>
      <c r="F298" s="628"/>
      <c r="G298" s="628"/>
      <c r="H298" s="628"/>
      <c r="I298" s="628"/>
      <c r="J298" s="628"/>
      <c r="K298" s="628"/>
      <c r="L298" s="628"/>
      <c r="M298" s="628"/>
      <c r="N298" s="628"/>
      <c r="O298" s="628"/>
      <c r="P298" s="628"/>
      <c r="Q298" s="628"/>
      <c r="R298" s="628"/>
      <c r="S298" s="628"/>
      <c r="T298" s="628"/>
      <c r="U298" s="628"/>
      <c r="V298" s="628"/>
      <c r="W298" s="628"/>
      <c r="X298" s="628"/>
      <c r="Y298" s="628"/>
      <c r="Z298" s="628"/>
      <c r="AA298" s="628"/>
      <c r="AB298" s="628"/>
      <c r="AC298" s="628"/>
      <c r="AD298" s="628"/>
      <c r="AE298" s="628"/>
      <c r="AF298" s="628"/>
      <c r="AG298" s="628"/>
      <c r="AH298" s="628"/>
      <c r="AI298" s="628"/>
      <c r="AJ298" s="628"/>
      <c r="AK298" s="628"/>
      <c r="AL298" s="628"/>
      <c r="AM298" s="628"/>
      <c r="AN298" s="628"/>
      <c r="AO298" s="628"/>
      <c r="AP298" s="628"/>
      <c r="AQ298" s="628"/>
      <c r="AR298" s="628"/>
      <c r="AS298" s="628"/>
      <c r="AT298" s="628"/>
      <c r="AU298" s="628"/>
      <c r="AV298" s="628"/>
      <c r="AW298" s="628"/>
      <c r="AX298" s="628"/>
      <c r="AY298" s="628"/>
      <c r="AZ298" s="628"/>
      <c r="BA298" s="628"/>
      <c r="BB298" s="604" t="s">
        <v>231</v>
      </c>
      <c r="BC298" s="629"/>
      <c r="BD298" s="629"/>
      <c r="BE298" s="641">
        <v>2016</v>
      </c>
      <c r="BF298" s="642"/>
      <c r="BG298" s="642"/>
    </row>
    <row r="299" spans="1:59" s="630" customFormat="1" ht="22.2" customHeight="1">
      <c r="A299" s="626" t="s">
        <v>112</v>
      </c>
      <c r="B299" s="672"/>
      <c r="C299" s="628"/>
      <c r="D299" s="628"/>
      <c r="E299" s="628"/>
      <c r="F299" s="628"/>
      <c r="G299" s="628"/>
      <c r="H299" s="628"/>
      <c r="I299" s="628"/>
      <c r="J299" s="628"/>
      <c r="K299" s="628"/>
      <c r="L299" s="628"/>
      <c r="M299" s="628"/>
      <c r="N299" s="628"/>
      <c r="O299" s="628"/>
      <c r="P299" s="628"/>
      <c r="Q299" s="628"/>
      <c r="R299" s="628"/>
      <c r="S299" s="628"/>
      <c r="T299" s="628"/>
      <c r="U299" s="628"/>
      <c r="V299" s="628"/>
      <c r="W299" s="628"/>
      <c r="X299" s="628"/>
      <c r="Y299" s="628"/>
      <c r="Z299" s="628"/>
      <c r="AA299" s="628"/>
      <c r="AB299" s="628"/>
      <c r="AC299" s="628"/>
      <c r="AD299" s="628"/>
      <c r="AE299" s="628"/>
      <c r="AF299" s="628"/>
      <c r="AG299" s="628"/>
      <c r="AH299" s="628"/>
      <c r="AI299" s="628"/>
      <c r="AJ299" s="628"/>
      <c r="AK299" s="628"/>
      <c r="AL299" s="628"/>
      <c r="AM299" s="628"/>
      <c r="AN299" s="628"/>
      <c r="AO299" s="628"/>
      <c r="AP299" s="628"/>
      <c r="AQ299" s="628"/>
      <c r="AR299" s="628"/>
      <c r="AS299" s="628"/>
      <c r="AT299" s="628"/>
      <c r="AU299" s="628"/>
      <c r="AV299" s="628"/>
      <c r="AW299" s="628"/>
      <c r="AX299" s="628"/>
      <c r="AY299" s="628"/>
      <c r="AZ299" s="628"/>
      <c r="BA299" s="628"/>
      <c r="BB299" s="604" t="s">
        <v>231</v>
      </c>
      <c r="BC299" s="629"/>
      <c r="BD299" s="629"/>
      <c r="BE299" s="641">
        <v>2016</v>
      </c>
      <c r="BF299" s="642"/>
      <c r="BG299" s="642"/>
    </row>
    <row r="300" spans="1:59" s="613" customFormat="1" ht="22.2" customHeight="1">
      <c r="A300" s="346" t="s">
        <v>112</v>
      </c>
      <c r="B300" s="65" t="s">
        <v>481</v>
      </c>
      <c r="C300" s="611"/>
      <c r="D300" s="611">
        <f>SUM(E300:BA300)</f>
        <v>0</v>
      </c>
      <c r="E300" s="611">
        <f t="shared" ref="E300:K300" si="298">SUM(E301:E302)</f>
        <v>0</v>
      </c>
      <c r="F300" s="611">
        <f t="shared" si="298"/>
        <v>0</v>
      </c>
      <c r="G300" s="611">
        <f t="shared" si="298"/>
        <v>0</v>
      </c>
      <c r="H300" s="611">
        <f t="shared" si="298"/>
        <v>0</v>
      </c>
      <c r="I300" s="611">
        <f t="shared" si="298"/>
        <v>0</v>
      </c>
      <c r="J300" s="611">
        <f t="shared" si="298"/>
        <v>0</v>
      </c>
      <c r="K300" s="611">
        <f t="shared" si="298"/>
        <v>0</v>
      </c>
      <c r="L300" s="611"/>
      <c r="M300" s="611">
        <f t="shared" ref="M300:AF300" si="299">SUM(M301:M302)</f>
        <v>0</v>
      </c>
      <c r="N300" s="611">
        <f t="shared" si="299"/>
        <v>0</v>
      </c>
      <c r="O300" s="611">
        <f t="shared" si="299"/>
        <v>0</v>
      </c>
      <c r="P300" s="611">
        <f t="shared" si="299"/>
        <v>0</v>
      </c>
      <c r="Q300" s="611">
        <f t="shared" si="299"/>
        <v>0</v>
      </c>
      <c r="R300" s="611">
        <f t="shared" si="299"/>
        <v>0</v>
      </c>
      <c r="S300" s="611">
        <f t="shared" si="299"/>
        <v>0</v>
      </c>
      <c r="T300" s="611">
        <f t="shared" si="299"/>
        <v>0</v>
      </c>
      <c r="U300" s="611">
        <f t="shared" si="299"/>
        <v>0</v>
      </c>
      <c r="V300" s="611">
        <f t="shared" si="299"/>
        <v>0</v>
      </c>
      <c r="W300" s="611">
        <f t="shared" si="299"/>
        <v>0</v>
      </c>
      <c r="X300" s="611">
        <f t="shared" si="299"/>
        <v>0</v>
      </c>
      <c r="Y300" s="611">
        <f t="shared" si="299"/>
        <v>0</v>
      </c>
      <c r="Z300" s="611">
        <f t="shared" si="299"/>
        <v>0</v>
      </c>
      <c r="AA300" s="611">
        <f t="shared" si="299"/>
        <v>0</v>
      </c>
      <c r="AB300" s="611">
        <f t="shared" si="299"/>
        <v>0</v>
      </c>
      <c r="AC300" s="611">
        <f t="shared" si="299"/>
        <v>0</v>
      </c>
      <c r="AD300" s="611">
        <f t="shared" si="299"/>
        <v>0</v>
      </c>
      <c r="AE300" s="611">
        <f t="shared" si="299"/>
        <v>0</v>
      </c>
      <c r="AF300" s="611">
        <f t="shared" si="299"/>
        <v>0</v>
      </c>
      <c r="AG300" s="611"/>
      <c r="AH300" s="611">
        <f t="shared" ref="AH300:BA300" si="300">SUM(AH301:AH302)</f>
        <v>0</v>
      </c>
      <c r="AI300" s="611">
        <f t="shared" si="300"/>
        <v>0</v>
      </c>
      <c r="AJ300" s="611">
        <f t="shared" si="300"/>
        <v>0</v>
      </c>
      <c r="AK300" s="611">
        <f t="shared" si="300"/>
        <v>0</v>
      </c>
      <c r="AL300" s="611">
        <f t="shared" si="300"/>
        <v>0</v>
      </c>
      <c r="AM300" s="611">
        <f t="shared" si="300"/>
        <v>0</v>
      </c>
      <c r="AN300" s="611">
        <f t="shared" si="300"/>
        <v>0</v>
      </c>
      <c r="AO300" s="611">
        <f t="shared" si="300"/>
        <v>0</v>
      </c>
      <c r="AP300" s="611">
        <f t="shared" si="300"/>
        <v>0</v>
      </c>
      <c r="AQ300" s="611">
        <f t="shared" si="300"/>
        <v>0</v>
      </c>
      <c r="AR300" s="611">
        <f t="shared" si="300"/>
        <v>0</v>
      </c>
      <c r="AS300" s="611">
        <f t="shared" si="300"/>
        <v>0</v>
      </c>
      <c r="AT300" s="611">
        <f t="shared" si="300"/>
        <v>0</v>
      </c>
      <c r="AU300" s="611">
        <f t="shared" si="300"/>
        <v>0</v>
      </c>
      <c r="AV300" s="611">
        <f t="shared" si="300"/>
        <v>0</v>
      </c>
      <c r="AW300" s="611">
        <f t="shared" si="300"/>
        <v>0</v>
      </c>
      <c r="AX300" s="611">
        <f t="shared" si="300"/>
        <v>0</v>
      </c>
      <c r="AY300" s="611">
        <f t="shared" si="300"/>
        <v>0</v>
      </c>
      <c r="AZ300" s="611">
        <f t="shared" si="300"/>
        <v>0</v>
      </c>
      <c r="BA300" s="611">
        <f t="shared" si="300"/>
        <v>0</v>
      </c>
      <c r="BB300" s="58" t="s">
        <v>231</v>
      </c>
      <c r="BC300" s="63"/>
      <c r="BD300" s="63"/>
      <c r="BE300" s="43">
        <v>2016</v>
      </c>
      <c r="BF300" s="62"/>
      <c r="BG300" s="62"/>
    </row>
    <row r="301" spans="1:59" s="630" customFormat="1" ht="22.2" customHeight="1">
      <c r="A301" s="626" t="s">
        <v>112</v>
      </c>
      <c r="B301" s="672"/>
      <c r="C301" s="628"/>
      <c r="D301" s="628"/>
      <c r="E301" s="628"/>
      <c r="F301" s="628"/>
      <c r="G301" s="628"/>
      <c r="H301" s="628"/>
      <c r="I301" s="628"/>
      <c r="J301" s="628"/>
      <c r="K301" s="628"/>
      <c r="L301" s="628"/>
      <c r="M301" s="628"/>
      <c r="N301" s="628"/>
      <c r="O301" s="628"/>
      <c r="P301" s="628"/>
      <c r="Q301" s="628"/>
      <c r="R301" s="628"/>
      <c r="S301" s="628"/>
      <c r="T301" s="628"/>
      <c r="U301" s="628"/>
      <c r="V301" s="628"/>
      <c r="W301" s="628"/>
      <c r="X301" s="628"/>
      <c r="Y301" s="628"/>
      <c r="Z301" s="628"/>
      <c r="AA301" s="628"/>
      <c r="AB301" s="628"/>
      <c r="AC301" s="628"/>
      <c r="AD301" s="628"/>
      <c r="AE301" s="628"/>
      <c r="AF301" s="628"/>
      <c r="AG301" s="628"/>
      <c r="AH301" s="628"/>
      <c r="AI301" s="628"/>
      <c r="AJ301" s="628"/>
      <c r="AK301" s="628"/>
      <c r="AL301" s="628"/>
      <c r="AM301" s="628"/>
      <c r="AN301" s="628"/>
      <c r="AO301" s="628"/>
      <c r="AP301" s="628"/>
      <c r="AQ301" s="628"/>
      <c r="AR301" s="628"/>
      <c r="AS301" s="628"/>
      <c r="AT301" s="628"/>
      <c r="AU301" s="628"/>
      <c r="AV301" s="628"/>
      <c r="AW301" s="628"/>
      <c r="AX301" s="628"/>
      <c r="AY301" s="628"/>
      <c r="AZ301" s="628"/>
      <c r="BA301" s="628"/>
      <c r="BB301" s="604" t="s">
        <v>231</v>
      </c>
      <c r="BC301" s="629"/>
      <c r="BD301" s="629"/>
      <c r="BE301" s="641">
        <v>2016</v>
      </c>
      <c r="BF301" s="642"/>
      <c r="BG301" s="642"/>
    </row>
    <row r="302" spans="1:59" s="630" customFormat="1" ht="22.2" customHeight="1">
      <c r="A302" s="626" t="s">
        <v>112</v>
      </c>
      <c r="B302" s="672"/>
      <c r="C302" s="628"/>
      <c r="D302" s="628"/>
      <c r="E302" s="628"/>
      <c r="F302" s="628"/>
      <c r="G302" s="628"/>
      <c r="H302" s="628"/>
      <c r="I302" s="628"/>
      <c r="J302" s="628"/>
      <c r="K302" s="628"/>
      <c r="L302" s="628"/>
      <c r="M302" s="628"/>
      <c r="N302" s="628"/>
      <c r="O302" s="628"/>
      <c r="P302" s="628"/>
      <c r="Q302" s="628"/>
      <c r="R302" s="628"/>
      <c r="S302" s="628"/>
      <c r="T302" s="628"/>
      <c r="U302" s="628"/>
      <c r="V302" s="628"/>
      <c r="W302" s="628"/>
      <c r="X302" s="628"/>
      <c r="Y302" s="628"/>
      <c r="Z302" s="628"/>
      <c r="AA302" s="628"/>
      <c r="AB302" s="628"/>
      <c r="AC302" s="628"/>
      <c r="AD302" s="628"/>
      <c r="AE302" s="628"/>
      <c r="AF302" s="628"/>
      <c r="AG302" s="628"/>
      <c r="AH302" s="628"/>
      <c r="AI302" s="628"/>
      <c r="AJ302" s="628"/>
      <c r="AK302" s="628"/>
      <c r="AL302" s="628"/>
      <c r="AM302" s="628"/>
      <c r="AN302" s="628"/>
      <c r="AO302" s="628"/>
      <c r="AP302" s="628"/>
      <c r="AQ302" s="628"/>
      <c r="AR302" s="628"/>
      <c r="AS302" s="628"/>
      <c r="AT302" s="628"/>
      <c r="AU302" s="628"/>
      <c r="AV302" s="628"/>
      <c r="AW302" s="628"/>
      <c r="AX302" s="628"/>
      <c r="AY302" s="628"/>
      <c r="AZ302" s="628"/>
      <c r="BA302" s="628"/>
      <c r="BB302" s="604" t="s">
        <v>231</v>
      </c>
      <c r="BC302" s="629"/>
      <c r="BD302" s="629"/>
      <c r="BE302" s="641">
        <v>2016</v>
      </c>
      <c r="BF302" s="642"/>
      <c r="BG302" s="642"/>
    </row>
    <row r="303" spans="1:59" s="45" customFormat="1" ht="22.2" customHeight="1">
      <c r="A303" s="346" t="s">
        <v>122</v>
      </c>
      <c r="B303" s="615" t="s">
        <v>686</v>
      </c>
      <c r="C303" s="611">
        <f>SUM(C304,C307)</f>
        <v>0</v>
      </c>
      <c r="D303" s="611">
        <f>SUM(D304+D307)</f>
        <v>0</v>
      </c>
      <c r="E303" s="611">
        <f t="shared" ref="E303:K303" si="301">SUM(E304,E307)</f>
        <v>0</v>
      </c>
      <c r="F303" s="611">
        <f t="shared" si="301"/>
        <v>0</v>
      </c>
      <c r="G303" s="611">
        <f t="shared" si="301"/>
        <v>0</v>
      </c>
      <c r="H303" s="611">
        <f t="shared" si="301"/>
        <v>0</v>
      </c>
      <c r="I303" s="611">
        <f t="shared" si="301"/>
        <v>0</v>
      </c>
      <c r="J303" s="611">
        <f t="shared" si="301"/>
        <v>0</v>
      </c>
      <c r="K303" s="611">
        <f t="shared" si="301"/>
        <v>0</v>
      </c>
      <c r="L303" s="611"/>
      <c r="M303" s="611">
        <f t="shared" ref="M303:AF303" si="302">SUM(M304,M307)</f>
        <v>0</v>
      </c>
      <c r="N303" s="611">
        <f t="shared" si="302"/>
        <v>0</v>
      </c>
      <c r="O303" s="611">
        <f t="shared" si="302"/>
        <v>0</v>
      </c>
      <c r="P303" s="611">
        <f t="shared" si="302"/>
        <v>0</v>
      </c>
      <c r="Q303" s="611">
        <f t="shared" si="302"/>
        <v>0</v>
      </c>
      <c r="R303" s="611">
        <f t="shared" si="302"/>
        <v>0</v>
      </c>
      <c r="S303" s="611">
        <f t="shared" si="302"/>
        <v>0</v>
      </c>
      <c r="T303" s="611">
        <f t="shared" si="302"/>
        <v>0</v>
      </c>
      <c r="U303" s="611">
        <f t="shared" si="302"/>
        <v>0</v>
      </c>
      <c r="V303" s="611">
        <f t="shared" si="302"/>
        <v>0</v>
      </c>
      <c r="W303" s="611">
        <f t="shared" si="302"/>
        <v>0</v>
      </c>
      <c r="X303" s="611">
        <f t="shared" si="302"/>
        <v>0</v>
      </c>
      <c r="Y303" s="611">
        <f t="shared" si="302"/>
        <v>0</v>
      </c>
      <c r="Z303" s="611">
        <f t="shared" si="302"/>
        <v>0</v>
      </c>
      <c r="AA303" s="611">
        <f t="shared" si="302"/>
        <v>0</v>
      </c>
      <c r="AB303" s="611">
        <f t="shared" si="302"/>
        <v>0</v>
      </c>
      <c r="AC303" s="611">
        <f t="shared" si="302"/>
        <v>0</v>
      </c>
      <c r="AD303" s="611">
        <f t="shared" si="302"/>
        <v>0</v>
      </c>
      <c r="AE303" s="611">
        <f t="shared" si="302"/>
        <v>0</v>
      </c>
      <c r="AF303" s="611">
        <f t="shared" si="302"/>
        <v>0</v>
      </c>
      <c r="AG303" s="611"/>
      <c r="AH303" s="611">
        <f t="shared" ref="AH303:BA303" si="303">SUM(AH304,AH307)</f>
        <v>0</v>
      </c>
      <c r="AI303" s="611">
        <f t="shared" si="303"/>
        <v>0</v>
      </c>
      <c r="AJ303" s="611">
        <f t="shared" si="303"/>
        <v>0</v>
      </c>
      <c r="AK303" s="611">
        <f t="shared" si="303"/>
        <v>0</v>
      </c>
      <c r="AL303" s="611">
        <f t="shared" si="303"/>
        <v>0</v>
      </c>
      <c r="AM303" s="611">
        <f t="shared" si="303"/>
        <v>0</v>
      </c>
      <c r="AN303" s="611">
        <f t="shared" si="303"/>
        <v>0</v>
      </c>
      <c r="AO303" s="611">
        <f t="shared" si="303"/>
        <v>0</v>
      </c>
      <c r="AP303" s="611">
        <f t="shared" si="303"/>
        <v>0</v>
      </c>
      <c r="AQ303" s="611">
        <f t="shared" si="303"/>
        <v>0</v>
      </c>
      <c r="AR303" s="611">
        <f t="shared" si="303"/>
        <v>0</v>
      </c>
      <c r="AS303" s="611">
        <f t="shared" si="303"/>
        <v>0</v>
      </c>
      <c r="AT303" s="611">
        <f t="shared" si="303"/>
        <v>0</v>
      </c>
      <c r="AU303" s="611">
        <f t="shared" si="303"/>
        <v>0</v>
      </c>
      <c r="AV303" s="611">
        <f t="shared" si="303"/>
        <v>0</v>
      </c>
      <c r="AW303" s="611">
        <f t="shared" si="303"/>
        <v>0</v>
      </c>
      <c r="AX303" s="611">
        <f t="shared" si="303"/>
        <v>0</v>
      </c>
      <c r="AY303" s="611">
        <f t="shared" si="303"/>
        <v>0</v>
      </c>
      <c r="AZ303" s="611">
        <f t="shared" si="303"/>
        <v>0</v>
      </c>
      <c r="BA303" s="611">
        <f t="shared" si="303"/>
        <v>0</v>
      </c>
      <c r="BB303" s="58" t="s">
        <v>231</v>
      </c>
      <c r="BC303" s="63"/>
      <c r="BD303" s="63"/>
      <c r="BE303" s="43">
        <v>2016</v>
      </c>
      <c r="BF303" s="62"/>
      <c r="BG303" s="62"/>
    </row>
    <row r="304" spans="1:59" s="613" customFormat="1" ht="22.2" customHeight="1">
      <c r="A304" s="346" t="s">
        <v>122</v>
      </c>
      <c r="B304" s="65" t="s">
        <v>480</v>
      </c>
      <c r="C304" s="611"/>
      <c r="D304" s="611">
        <f>SUM(E304:BA304)</f>
        <v>0</v>
      </c>
      <c r="E304" s="611">
        <f t="shared" ref="E304:K304" si="304">SUM(E305:E306)</f>
        <v>0</v>
      </c>
      <c r="F304" s="611">
        <f t="shared" si="304"/>
        <v>0</v>
      </c>
      <c r="G304" s="611">
        <f t="shared" si="304"/>
        <v>0</v>
      </c>
      <c r="H304" s="611">
        <f t="shared" si="304"/>
        <v>0</v>
      </c>
      <c r="I304" s="611">
        <f t="shared" si="304"/>
        <v>0</v>
      </c>
      <c r="J304" s="611">
        <f t="shared" si="304"/>
        <v>0</v>
      </c>
      <c r="K304" s="611">
        <f t="shared" si="304"/>
        <v>0</v>
      </c>
      <c r="L304" s="611"/>
      <c r="M304" s="611">
        <f t="shared" ref="M304:AF304" si="305">SUM(M305:M306)</f>
        <v>0</v>
      </c>
      <c r="N304" s="611">
        <f t="shared" si="305"/>
        <v>0</v>
      </c>
      <c r="O304" s="611">
        <f t="shared" si="305"/>
        <v>0</v>
      </c>
      <c r="P304" s="611">
        <f t="shared" si="305"/>
        <v>0</v>
      </c>
      <c r="Q304" s="611">
        <f t="shared" si="305"/>
        <v>0</v>
      </c>
      <c r="R304" s="611">
        <f t="shared" si="305"/>
        <v>0</v>
      </c>
      <c r="S304" s="611">
        <f t="shared" si="305"/>
        <v>0</v>
      </c>
      <c r="T304" s="611">
        <f t="shared" si="305"/>
        <v>0</v>
      </c>
      <c r="U304" s="611">
        <f t="shared" si="305"/>
        <v>0</v>
      </c>
      <c r="V304" s="611">
        <f t="shared" si="305"/>
        <v>0</v>
      </c>
      <c r="W304" s="611">
        <f t="shared" si="305"/>
        <v>0</v>
      </c>
      <c r="X304" s="611">
        <f t="shared" si="305"/>
        <v>0</v>
      </c>
      <c r="Y304" s="611">
        <f t="shared" si="305"/>
        <v>0</v>
      </c>
      <c r="Z304" s="611">
        <f t="shared" si="305"/>
        <v>0</v>
      </c>
      <c r="AA304" s="611">
        <f t="shared" si="305"/>
        <v>0</v>
      </c>
      <c r="AB304" s="611">
        <f t="shared" si="305"/>
        <v>0</v>
      </c>
      <c r="AC304" s="611">
        <f t="shared" si="305"/>
        <v>0</v>
      </c>
      <c r="AD304" s="611">
        <f t="shared" si="305"/>
        <v>0</v>
      </c>
      <c r="AE304" s="611">
        <f t="shared" si="305"/>
        <v>0</v>
      </c>
      <c r="AF304" s="611">
        <f t="shared" si="305"/>
        <v>0</v>
      </c>
      <c r="AG304" s="611"/>
      <c r="AH304" s="611">
        <f t="shared" ref="AH304:BA304" si="306">SUM(AH305:AH306)</f>
        <v>0</v>
      </c>
      <c r="AI304" s="611">
        <f t="shared" si="306"/>
        <v>0</v>
      </c>
      <c r="AJ304" s="611">
        <f t="shared" si="306"/>
        <v>0</v>
      </c>
      <c r="AK304" s="611">
        <f t="shared" si="306"/>
        <v>0</v>
      </c>
      <c r="AL304" s="611">
        <f t="shared" si="306"/>
        <v>0</v>
      </c>
      <c r="AM304" s="611">
        <f t="shared" si="306"/>
        <v>0</v>
      </c>
      <c r="AN304" s="611">
        <f t="shared" si="306"/>
        <v>0</v>
      </c>
      <c r="AO304" s="611">
        <f t="shared" si="306"/>
        <v>0</v>
      </c>
      <c r="AP304" s="611">
        <f t="shared" si="306"/>
        <v>0</v>
      </c>
      <c r="AQ304" s="611">
        <f t="shared" si="306"/>
        <v>0</v>
      </c>
      <c r="AR304" s="611">
        <f t="shared" si="306"/>
        <v>0</v>
      </c>
      <c r="AS304" s="611">
        <f t="shared" si="306"/>
        <v>0</v>
      </c>
      <c r="AT304" s="611">
        <f t="shared" si="306"/>
        <v>0</v>
      </c>
      <c r="AU304" s="611">
        <f t="shared" si="306"/>
        <v>0</v>
      </c>
      <c r="AV304" s="611">
        <f t="shared" si="306"/>
        <v>0</v>
      </c>
      <c r="AW304" s="611">
        <f t="shared" si="306"/>
        <v>0</v>
      </c>
      <c r="AX304" s="611">
        <f t="shared" si="306"/>
        <v>0</v>
      </c>
      <c r="AY304" s="611">
        <f t="shared" si="306"/>
        <v>0</v>
      </c>
      <c r="AZ304" s="611">
        <f t="shared" si="306"/>
        <v>0</v>
      </c>
      <c r="BA304" s="611">
        <f t="shared" si="306"/>
        <v>0</v>
      </c>
      <c r="BB304" s="58" t="s">
        <v>231</v>
      </c>
      <c r="BC304" s="63"/>
      <c r="BD304" s="63"/>
      <c r="BE304" s="43">
        <v>2016</v>
      </c>
      <c r="BF304" s="62"/>
      <c r="BG304" s="62"/>
    </row>
    <row r="305" spans="1:59" s="630" customFormat="1" ht="22.2" customHeight="1">
      <c r="A305" s="626" t="s">
        <v>122</v>
      </c>
      <c r="B305" s="672"/>
      <c r="C305" s="628"/>
      <c r="D305" s="628"/>
      <c r="E305" s="628"/>
      <c r="F305" s="628"/>
      <c r="G305" s="628"/>
      <c r="H305" s="628"/>
      <c r="I305" s="628"/>
      <c r="J305" s="628"/>
      <c r="K305" s="628"/>
      <c r="L305" s="628"/>
      <c r="M305" s="628"/>
      <c r="N305" s="628"/>
      <c r="O305" s="628"/>
      <c r="P305" s="628"/>
      <c r="Q305" s="628"/>
      <c r="R305" s="628"/>
      <c r="S305" s="628"/>
      <c r="T305" s="628"/>
      <c r="U305" s="628"/>
      <c r="V305" s="628"/>
      <c r="W305" s="628"/>
      <c r="X305" s="628"/>
      <c r="Y305" s="628"/>
      <c r="Z305" s="628"/>
      <c r="AA305" s="628"/>
      <c r="AB305" s="628"/>
      <c r="AC305" s="628"/>
      <c r="AD305" s="628"/>
      <c r="AE305" s="628"/>
      <c r="AF305" s="628"/>
      <c r="AG305" s="628"/>
      <c r="AH305" s="628"/>
      <c r="AI305" s="628"/>
      <c r="AJ305" s="628"/>
      <c r="AK305" s="628"/>
      <c r="AL305" s="628"/>
      <c r="AM305" s="628"/>
      <c r="AN305" s="628"/>
      <c r="AO305" s="628"/>
      <c r="AP305" s="628"/>
      <c r="AQ305" s="628"/>
      <c r="AR305" s="628"/>
      <c r="AS305" s="628"/>
      <c r="AT305" s="628"/>
      <c r="AU305" s="628"/>
      <c r="AV305" s="628"/>
      <c r="AW305" s="628"/>
      <c r="AX305" s="628"/>
      <c r="AY305" s="628"/>
      <c r="AZ305" s="628"/>
      <c r="BA305" s="628"/>
      <c r="BB305" s="604" t="s">
        <v>231</v>
      </c>
      <c r="BC305" s="629"/>
      <c r="BD305" s="629"/>
      <c r="BE305" s="641">
        <v>2016</v>
      </c>
      <c r="BF305" s="642"/>
      <c r="BG305" s="642"/>
    </row>
    <row r="306" spans="1:59" s="630" customFormat="1" ht="22.2" customHeight="1">
      <c r="A306" s="626" t="s">
        <v>122</v>
      </c>
      <c r="B306" s="672"/>
      <c r="C306" s="628"/>
      <c r="D306" s="628"/>
      <c r="E306" s="628"/>
      <c r="F306" s="628"/>
      <c r="G306" s="628"/>
      <c r="H306" s="628"/>
      <c r="I306" s="628"/>
      <c r="J306" s="628"/>
      <c r="K306" s="628"/>
      <c r="L306" s="628"/>
      <c r="M306" s="628"/>
      <c r="N306" s="628"/>
      <c r="O306" s="628"/>
      <c r="P306" s="628"/>
      <c r="Q306" s="628"/>
      <c r="R306" s="628"/>
      <c r="S306" s="628"/>
      <c r="T306" s="628"/>
      <c r="U306" s="628"/>
      <c r="V306" s="628"/>
      <c r="W306" s="628"/>
      <c r="X306" s="628"/>
      <c r="Y306" s="628"/>
      <c r="Z306" s="628"/>
      <c r="AA306" s="628"/>
      <c r="AB306" s="628"/>
      <c r="AC306" s="628"/>
      <c r="AD306" s="628"/>
      <c r="AE306" s="628"/>
      <c r="AF306" s="628"/>
      <c r="AG306" s="628"/>
      <c r="AH306" s="628"/>
      <c r="AI306" s="628"/>
      <c r="AJ306" s="628"/>
      <c r="AK306" s="628"/>
      <c r="AL306" s="628"/>
      <c r="AM306" s="628"/>
      <c r="AN306" s="628"/>
      <c r="AO306" s="628"/>
      <c r="AP306" s="628"/>
      <c r="AQ306" s="628"/>
      <c r="AR306" s="628"/>
      <c r="AS306" s="628"/>
      <c r="AT306" s="628"/>
      <c r="AU306" s="628"/>
      <c r="AV306" s="628"/>
      <c r="AW306" s="628"/>
      <c r="AX306" s="628"/>
      <c r="AY306" s="628"/>
      <c r="AZ306" s="628"/>
      <c r="BA306" s="628"/>
      <c r="BB306" s="604" t="s">
        <v>231</v>
      </c>
      <c r="BC306" s="629"/>
      <c r="BD306" s="629"/>
      <c r="BE306" s="641">
        <v>2016</v>
      </c>
      <c r="BF306" s="642"/>
      <c r="BG306" s="642"/>
    </row>
    <row r="307" spans="1:59" s="613" customFormat="1" ht="22.2" customHeight="1">
      <c r="A307" s="346" t="s">
        <v>122</v>
      </c>
      <c r="B307" s="65" t="s">
        <v>481</v>
      </c>
      <c r="C307" s="611"/>
      <c r="D307" s="611">
        <f>SUM(E307:BA307)</f>
        <v>0</v>
      </c>
      <c r="E307" s="611">
        <f t="shared" ref="E307:K307" si="307">SUM(E308:E309)</f>
        <v>0</v>
      </c>
      <c r="F307" s="611">
        <f t="shared" si="307"/>
        <v>0</v>
      </c>
      <c r="G307" s="611">
        <f t="shared" si="307"/>
        <v>0</v>
      </c>
      <c r="H307" s="611">
        <f t="shared" si="307"/>
        <v>0</v>
      </c>
      <c r="I307" s="611">
        <f t="shared" si="307"/>
        <v>0</v>
      </c>
      <c r="J307" s="611">
        <f t="shared" si="307"/>
        <v>0</v>
      </c>
      <c r="K307" s="611">
        <f t="shared" si="307"/>
        <v>0</v>
      </c>
      <c r="L307" s="611"/>
      <c r="M307" s="611">
        <f t="shared" ref="M307:AF307" si="308">SUM(M308:M309)</f>
        <v>0</v>
      </c>
      <c r="N307" s="611">
        <f t="shared" si="308"/>
        <v>0</v>
      </c>
      <c r="O307" s="611">
        <f t="shared" si="308"/>
        <v>0</v>
      </c>
      <c r="P307" s="611">
        <f t="shared" si="308"/>
        <v>0</v>
      </c>
      <c r="Q307" s="611">
        <f t="shared" si="308"/>
        <v>0</v>
      </c>
      <c r="R307" s="611">
        <f t="shared" si="308"/>
        <v>0</v>
      </c>
      <c r="S307" s="611">
        <f t="shared" si="308"/>
        <v>0</v>
      </c>
      <c r="T307" s="611">
        <f t="shared" si="308"/>
        <v>0</v>
      </c>
      <c r="U307" s="611">
        <f t="shared" si="308"/>
        <v>0</v>
      </c>
      <c r="V307" s="611">
        <f t="shared" si="308"/>
        <v>0</v>
      </c>
      <c r="W307" s="611">
        <f t="shared" si="308"/>
        <v>0</v>
      </c>
      <c r="X307" s="611">
        <f t="shared" si="308"/>
        <v>0</v>
      </c>
      <c r="Y307" s="611">
        <f t="shared" si="308"/>
        <v>0</v>
      </c>
      <c r="Z307" s="611">
        <f t="shared" si="308"/>
        <v>0</v>
      </c>
      <c r="AA307" s="611">
        <f t="shared" si="308"/>
        <v>0</v>
      </c>
      <c r="AB307" s="611">
        <f t="shared" si="308"/>
        <v>0</v>
      </c>
      <c r="AC307" s="611">
        <f t="shared" si="308"/>
        <v>0</v>
      </c>
      <c r="AD307" s="611">
        <f t="shared" si="308"/>
        <v>0</v>
      </c>
      <c r="AE307" s="611">
        <f t="shared" si="308"/>
        <v>0</v>
      </c>
      <c r="AF307" s="611">
        <f t="shared" si="308"/>
        <v>0</v>
      </c>
      <c r="AG307" s="611"/>
      <c r="AH307" s="611">
        <f t="shared" ref="AH307:BA307" si="309">SUM(AH308:AH309)</f>
        <v>0</v>
      </c>
      <c r="AI307" s="611">
        <f t="shared" si="309"/>
        <v>0</v>
      </c>
      <c r="AJ307" s="611">
        <f t="shared" si="309"/>
        <v>0</v>
      </c>
      <c r="AK307" s="611">
        <f t="shared" si="309"/>
        <v>0</v>
      </c>
      <c r="AL307" s="611">
        <f t="shared" si="309"/>
        <v>0</v>
      </c>
      <c r="AM307" s="611">
        <f t="shared" si="309"/>
        <v>0</v>
      </c>
      <c r="AN307" s="611">
        <f t="shared" si="309"/>
        <v>0</v>
      </c>
      <c r="AO307" s="611">
        <f t="shared" si="309"/>
        <v>0</v>
      </c>
      <c r="AP307" s="611">
        <f t="shared" si="309"/>
        <v>0</v>
      </c>
      <c r="AQ307" s="611">
        <f t="shared" si="309"/>
        <v>0</v>
      </c>
      <c r="AR307" s="611">
        <f t="shared" si="309"/>
        <v>0</v>
      </c>
      <c r="AS307" s="611">
        <f t="shared" si="309"/>
        <v>0</v>
      </c>
      <c r="AT307" s="611">
        <f t="shared" si="309"/>
        <v>0</v>
      </c>
      <c r="AU307" s="611">
        <f t="shared" si="309"/>
        <v>0</v>
      </c>
      <c r="AV307" s="611">
        <f t="shared" si="309"/>
        <v>0</v>
      </c>
      <c r="AW307" s="611">
        <f t="shared" si="309"/>
        <v>0</v>
      </c>
      <c r="AX307" s="611">
        <f t="shared" si="309"/>
        <v>0</v>
      </c>
      <c r="AY307" s="611">
        <f t="shared" si="309"/>
        <v>0</v>
      </c>
      <c r="AZ307" s="611">
        <f t="shared" si="309"/>
        <v>0</v>
      </c>
      <c r="BA307" s="611">
        <f t="shared" si="309"/>
        <v>0</v>
      </c>
      <c r="BB307" s="58" t="s">
        <v>231</v>
      </c>
      <c r="BC307" s="63"/>
      <c r="BD307" s="63"/>
      <c r="BE307" s="43">
        <v>2016</v>
      </c>
      <c r="BF307" s="62"/>
      <c r="BG307" s="62"/>
    </row>
    <row r="308" spans="1:59" s="630" customFormat="1" ht="22.2" customHeight="1">
      <c r="A308" s="626" t="s">
        <v>122</v>
      </c>
      <c r="B308" s="672"/>
      <c r="C308" s="628"/>
      <c r="D308" s="628"/>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628"/>
      <c r="AA308" s="628"/>
      <c r="AB308" s="628"/>
      <c r="AC308" s="628"/>
      <c r="AD308" s="628"/>
      <c r="AE308" s="628"/>
      <c r="AF308" s="628"/>
      <c r="AG308" s="628"/>
      <c r="AH308" s="628"/>
      <c r="AI308" s="628"/>
      <c r="AJ308" s="628"/>
      <c r="AK308" s="628"/>
      <c r="AL308" s="628"/>
      <c r="AM308" s="628"/>
      <c r="AN308" s="628"/>
      <c r="AO308" s="628"/>
      <c r="AP308" s="628"/>
      <c r="AQ308" s="628"/>
      <c r="AR308" s="628"/>
      <c r="AS308" s="628"/>
      <c r="AT308" s="628"/>
      <c r="AU308" s="628"/>
      <c r="AV308" s="628"/>
      <c r="AW308" s="628"/>
      <c r="AX308" s="628"/>
      <c r="AY308" s="628"/>
      <c r="AZ308" s="628"/>
      <c r="BA308" s="628"/>
      <c r="BB308" s="604" t="s">
        <v>231</v>
      </c>
      <c r="BC308" s="629"/>
      <c r="BD308" s="629"/>
      <c r="BE308" s="641">
        <v>2016</v>
      </c>
      <c r="BF308" s="642"/>
      <c r="BG308" s="642"/>
    </row>
    <row r="309" spans="1:59" s="630" customFormat="1" ht="22.2" customHeight="1">
      <c r="A309" s="626" t="s">
        <v>122</v>
      </c>
      <c r="B309" s="672"/>
      <c r="C309" s="628"/>
      <c r="D309" s="628"/>
      <c r="E309" s="628"/>
      <c r="F309" s="628"/>
      <c r="G309" s="628"/>
      <c r="H309" s="628"/>
      <c r="I309" s="628"/>
      <c r="J309" s="628"/>
      <c r="K309" s="628"/>
      <c r="L309" s="628"/>
      <c r="M309" s="628"/>
      <c r="N309" s="628"/>
      <c r="O309" s="628"/>
      <c r="P309" s="628"/>
      <c r="Q309" s="628"/>
      <c r="R309" s="628"/>
      <c r="S309" s="628"/>
      <c r="T309" s="628"/>
      <c r="U309" s="628"/>
      <c r="V309" s="628"/>
      <c r="W309" s="628"/>
      <c r="X309" s="628"/>
      <c r="Y309" s="628"/>
      <c r="Z309" s="628"/>
      <c r="AA309" s="628"/>
      <c r="AB309" s="628"/>
      <c r="AC309" s="628"/>
      <c r="AD309" s="628"/>
      <c r="AE309" s="628"/>
      <c r="AF309" s="628"/>
      <c r="AG309" s="628"/>
      <c r="AH309" s="628"/>
      <c r="AI309" s="628"/>
      <c r="AJ309" s="628"/>
      <c r="AK309" s="628"/>
      <c r="AL309" s="628"/>
      <c r="AM309" s="628"/>
      <c r="AN309" s="628"/>
      <c r="AO309" s="628"/>
      <c r="AP309" s="628"/>
      <c r="AQ309" s="628"/>
      <c r="AR309" s="628"/>
      <c r="AS309" s="628"/>
      <c r="AT309" s="628"/>
      <c r="AU309" s="628"/>
      <c r="AV309" s="628"/>
      <c r="AW309" s="628"/>
      <c r="AX309" s="628"/>
      <c r="AY309" s="628"/>
      <c r="AZ309" s="628"/>
      <c r="BA309" s="628"/>
      <c r="BB309" s="604" t="s">
        <v>231</v>
      </c>
      <c r="BC309" s="629"/>
      <c r="BD309" s="629"/>
      <c r="BE309" s="641">
        <v>2016</v>
      </c>
      <c r="BF309" s="642"/>
      <c r="BG309" s="642"/>
    </row>
    <row r="310" spans="1:59" s="45" customFormat="1" ht="22.2" customHeight="1">
      <c r="A310" s="346" t="s">
        <v>123</v>
      </c>
      <c r="B310" s="615" t="s">
        <v>509</v>
      </c>
      <c r="C310" s="611">
        <f>SUM(C311,C314)</f>
        <v>0</v>
      </c>
      <c r="D310" s="611">
        <f>SUM(D311+D314)</f>
        <v>0</v>
      </c>
      <c r="E310" s="611">
        <f t="shared" ref="E310:K310" si="310">SUM(E311,E314)</f>
        <v>0</v>
      </c>
      <c r="F310" s="611">
        <f t="shared" si="310"/>
        <v>0</v>
      </c>
      <c r="G310" s="611">
        <f t="shared" si="310"/>
        <v>0</v>
      </c>
      <c r="H310" s="611">
        <f t="shared" si="310"/>
        <v>0</v>
      </c>
      <c r="I310" s="611">
        <f t="shared" si="310"/>
        <v>0</v>
      </c>
      <c r="J310" s="611">
        <f t="shared" si="310"/>
        <v>0</v>
      </c>
      <c r="K310" s="611">
        <f t="shared" si="310"/>
        <v>0</v>
      </c>
      <c r="L310" s="611"/>
      <c r="M310" s="611">
        <f t="shared" ref="M310:AF310" si="311">SUM(M311,M314)</f>
        <v>0</v>
      </c>
      <c r="N310" s="611">
        <f t="shared" si="311"/>
        <v>0</v>
      </c>
      <c r="O310" s="611">
        <f t="shared" si="311"/>
        <v>0</v>
      </c>
      <c r="P310" s="611">
        <f t="shared" si="311"/>
        <v>0</v>
      </c>
      <c r="Q310" s="611">
        <f t="shared" si="311"/>
        <v>0</v>
      </c>
      <c r="R310" s="611">
        <f t="shared" si="311"/>
        <v>0</v>
      </c>
      <c r="S310" s="611">
        <f t="shared" si="311"/>
        <v>0</v>
      </c>
      <c r="T310" s="611">
        <f t="shared" si="311"/>
        <v>0</v>
      </c>
      <c r="U310" s="611">
        <f t="shared" si="311"/>
        <v>0</v>
      </c>
      <c r="V310" s="611">
        <f t="shared" si="311"/>
        <v>0</v>
      </c>
      <c r="W310" s="611">
        <f t="shared" si="311"/>
        <v>0</v>
      </c>
      <c r="X310" s="611">
        <f t="shared" si="311"/>
        <v>0</v>
      </c>
      <c r="Y310" s="611">
        <f t="shared" si="311"/>
        <v>0</v>
      </c>
      <c r="Z310" s="611">
        <f t="shared" si="311"/>
        <v>0</v>
      </c>
      <c r="AA310" s="611">
        <f t="shared" si="311"/>
        <v>0</v>
      </c>
      <c r="AB310" s="611">
        <f t="shared" si="311"/>
        <v>0</v>
      </c>
      <c r="AC310" s="611">
        <f t="shared" si="311"/>
        <v>0</v>
      </c>
      <c r="AD310" s="611">
        <f t="shared" si="311"/>
        <v>0</v>
      </c>
      <c r="AE310" s="611">
        <f t="shared" si="311"/>
        <v>0</v>
      </c>
      <c r="AF310" s="611">
        <f t="shared" si="311"/>
        <v>0</v>
      </c>
      <c r="AG310" s="611"/>
      <c r="AH310" s="611">
        <f t="shared" ref="AH310:BA310" si="312">SUM(AH311,AH314)</f>
        <v>0</v>
      </c>
      <c r="AI310" s="611">
        <f t="shared" si="312"/>
        <v>0</v>
      </c>
      <c r="AJ310" s="611">
        <f t="shared" si="312"/>
        <v>0</v>
      </c>
      <c r="AK310" s="611">
        <f t="shared" si="312"/>
        <v>0</v>
      </c>
      <c r="AL310" s="611">
        <f t="shared" si="312"/>
        <v>0</v>
      </c>
      <c r="AM310" s="611">
        <f t="shared" si="312"/>
        <v>0</v>
      </c>
      <c r="AN310" s="611">
        <f t="shared" si="312"/>
        <v>0</v>
      </c>
      <c r="AO310" s="611">
        <f t="shared" si="312"/>
        <v>0</v>
      </c>
      <c r="AP310" s="611">
        <f t="shared" si="312"/>
        <v>0</v>
      </c>
      <c r="AQ310" s="611">
        <f t="shared" si="312"/>
        <v>0</v>
      </c>
      <c r="AR310" s="611">
        <f t="shared" si="312"/>
        <v>0</v>
      </c>
      <c r="AS310" s="611">
        <f t="shared" si="312"/>
        <v>0</v>
      </c>
      <c r="AT310" s="611">
        <f t="shared" si="312"/>
        <v>0</v>
      </c>
      <c r="AU310" s="611">
        <f t="shared" si="312"/>
        <v>0</v>
      </c>
      <c r="AV310" s="611">
        <f t="shared" si="312"/>
        <v>0</v>
      </c>
      <c r="AW310" s="611">
        <f t="shared" si="312"/>
        <v>0</v>
      </c>
      <c r="AX310" s="611">
        <f t="shared" si="312"/>
        <v>0</v>
      </c>
      <c r="AY310" s="611">
        <f t="shared" si="312"/>
        <v>0</v>
      </c>
      <c r="AZ310" s="611">
        <f t="shared" si="312"/>
        <v>0</v>
      </c>
      <c r="BA310" s="611">
        <f t="shared" si="312"/>
        <v>0</v>
      </c>
      <c r="BB310" s="58" t="s">
        <v>231</v>
      </c>
      <c r="BC310" s="63"/>
      <c r="BD310" s="63"/>
      <c r="BE310" s="43">
        <v>2016</v>
      </c>
      <c r="BF310" s="62"/>
      <c r="BG310" s="62"/>
    </row>
    <row r="311" spans="1:59" s="613" customFormat="1" ht="22.2" customHeight="1">
      <c r="A311" s="346" t="s">
        <v>123</v>
      </c>
      <c r="B311" s="65" t="s">
        <v>480</v>
      </c>
      <c r="C311" s="611"/>
      <c r="D311" s="611">
        <f>SUM(E311:BA311)</f>
        <v>0</v>
      </c>
      <c r="E311" s="611">
        <f t="shared" ref="E311:K311" si="313">SUM(E312:E313)</f>
        <v>0</v>
      </c>
      <c r="F311" s="611">
        <f t="shared" si="313"/>
        <v>0</v>
      </c>
      <c r="G311" s="611">
        <f t="shared" si="313"/>
        <v>0</v>
      </c>
      <c r="H311" s="611">
        <f t="shared" si="313"/>
        <v>0</v>
      </c>
      <c r="I311" s="611">
        <f t="shared" si="313"/>
        <v>0</v>
      </c>
      <c r="J311" s="611">
        <f t="shared" si="313"/>
        <v>0</v>
      </c>
      <c r="K311" s="611">
        <f t="shared" si="313"/>
        <v>0</v>
      </c>
      <c r="L311" s="611"/>
      <c r="M311" s="611">
        <f t="shared" ref="M311:AF311" si="314">SUM(M312:M313)</f>
        <v>0</v>
      </c>
      <c r="N311" s="611">
        <f t="shared" si="314"/>
        <v>0</v>
      </c>
      <c r="O311" s="611">
        <f t="shared" si="314"/>
        <v>0</v>
      </c>
      <c r="P311" s="611">
        <f t="shared" si="314"/>
        <v>0</v>
      </c>
      <c r="Q311" s="611">
        <f t="shared" si="314"/>
        <v>0</v>
      </c>
      <c r="R311" s="611">
        <f t="shared" si="314"/>
        <v>0</v>
      </c>
      <c r="S311" s="611">
        <f t="shared" si="314"/>
        <v>0</v>
      </c>
      <c r="T311" s="611">
        <f t="shared" si="314"/>
        <v>0</v>
      </c>
      <c r="U311" s="611">
        <f t="shared" si="314"/>
        <v>0</v>
      </c>
      <c r="V311" s="611">
        <f t="shared" si="314"/>
        <v>0</v>
      </c>
      <c r="W311" s="611">
        <f t="shared" si="314"/>
        <v>0</v>
      </c>
      <c r="X311" s="611">
        <f t="shared" si="314"/>
        <v>0</v>
      </c>
      <c r="Y311" s="611">
        <f t="shared" si="314"/>
        <v>0</v>
      </c>
      <c r="Z311" s="611">
        <f t="shared" si="314"/>
        <v>0</v>
      </c>
      <c r="AA311" s="611">
        <f t="shared" si="314"/>
        <v>0</v>
      </c>
      <c r="AB311" s="611">
        <f t="shared" si="314"/>
        <v>0</v>
      </c>
      <c r="AC311" s="611">
        <f t="shared" si="314"/>
        <v>0</v>
      </c>
      <c r="AD311" s="611">
        <f t="shared" si="314"/>
        <v>0</v>
      </c>
      <c r="AE311" s="611">
        <f t="shared" si="314"/>
        <v>0</v>
      </c>
      <c r="AF311" s="611">
        <f t="shared" si="314"/>
        <v>0</v>
      </c>
      <c r="AG311" s="611"/>
      <c r="AH311" s="611">
        <f t="shared" ref="AH311:BA311" si="315">SUM(AH312:AH313)</f>
        <v>0</v>
      </c>
      <c r="AI311" s="611">
        <f t="shared" si="315"/>
        <v>0</v>
      </c>
      <c r="AJ311" s="611">
        <f t="shared" si="315"/>
        <v>0</v>
      </c>
      <c r="AK311" s="611">
        <f t="shared" si="315"/>
        <v>0</v>
      </c>
      <c r="AL311" s="611">
        <f t="shared" si="315"/>
        <v>0</v>
      </c>
      <c r="AM311" s="611">
        <f t="shared" si="315"/>
        <v>0</v>
      </c>
      <c r="AN311" s="611">
        <f t="shared" si="315"/>
        <v>0</v>
      </c>
      <c r="AO311" s="611">
        <f t="shared" si="315"/>
        <v>0</v>
      </c>
      <c r="AP311" s="611">
        <f t="shared" si="315"/>
        <v>0</v>
      </c>
      <c r="AQ311" s="611">
        <f t="shared" si="315"/>
        <v>0</v>
      </c>
      <c r="AR311" s="611">
        <f t="shared" si="315"/>
        <v>0</v>
      </c>
      <c r="AS311" s="611">
        <f t="shared" si="315"/>
        <v>0</v>
      </c>
      <c r="AT311" s="611">
        <f t="shared" si="315"/>
        <v>0</v>
      </c>
      <c r="AU311" s="611">
        <f t="shared" si="315"/>
        <v>0</v>
      </c>
      <c r="AV311" s="611">
        <f t="shared" si="315"/>
        <v>0</v>
      </c>
      <c r="AW311" s="611">
        <f t="shared" si="315"/>
        <v>0</v>
      </c>
      <c r="AX311" s="611">
        <f t="shared" si="315"/>
        <v>0</v>
      </c>
      <c r="AY311" s="611">
        <f t="shared" si="315"/>
        <v>0</v>
      </c>
      <c r="AZ311" s="611">
        <f t="shared" si="315"/>
        <v>0</v>
      </c>
      <c r="BA311" s="611">
        <f t="shared" si="315"/>
        <v>0</v>
      </c>
      <c r="BB311" s="58" t="s">
        <v>231</v>
      </c>
      <c r="BC311" s="63"/>
      <c r="BD311" s="63"/>
      <c r="BE311" s="43">
        <v>2016</v>
      </c>
      <c r="BF311" s="62"/>
      <c r="BG311" s="62"/>
    </row>
    <row r="312" spans="1:59" s="630" customFormat="1" ht="22.2" customHeight="1">
      <c r="A312" s="626" t="s">
        <v>123</v>
      </c>
      <c r="B312" s="672"/>
      <c r="C312" s="628"/>
      <c r="D312" s="628"/>
      <c r="E312" s="628"/>
      <c r="F312" s="628"/>
      <c r="G312" s="628"/>
      <c r="H312" s="628"/>
      <c r="I312" s="628"/>
      <c r="J312" s="628"/>
      <c r="K312" s="628"/>
      <c r="L312" s="628"/>
      <c r="M312" s="628"/>
      <c r="N312" s="628"/>
      <c r="O312" s="628"/>
      <c r="P312" s="628"/>
      <c r="Q312" s="628"/>
      <c r="R312" s="628"/>
      <c r="S312" s="628"/>
      <c r="T312" s="628"/>
      <c r="U312" s="628"/>
      <c r="V312" s="628"/>
      <c r="W312" s="628"/>
      <c r="X312" s="628"/>
      <c r="Y312" s="628"/>
      <c r="Z312" s="628"/>
      <c r="AA312" s="628"/>
      <c r="AB312" s="628"/>
      <c r="AC312" s="628"/>
      <c r="AD312" s="628"/>
      <c r="AE312" s="628"/>
      <c r="AF312" s="628"/>
      <c r="AG312" s="628"/>
      <c r="AH312" s="628"/>
      <c r="AI312" s="628"/>
      <c r="AJ312" s="628"/>
      <c r="AK312" s="628"/>
      <c r="AL312" s="628"/>
      <c r="AM312" s="628"/>
      <c r="AN312" s="628"/>
      <c r="AO312" s="628"/>
      <c r="AP312" s="628"/>
      <c r="AQ312" s="628"/>
      <c r="AR312" s="628"/>
      <c r="AS312" s="628"/>
      <c r="AT312" s="628"/>
      <c r="AU312" s="628"/>
      <c r="AV312" s="628"/>
      <c r="AW312" s="628"/>
      <c r="AX312" s="628"/>
      <c r="AY312" s="628"/>
      <c r="AZ312" s="628"/>
      <c r="BA312" s="628"/>
      <c r="BB312" s="604" t="s">
        <v>231</v>
      </c>
      <c r="BC312" s="629"/>
      <c r="BD312" s="629"/>
      <c r="BE312" s="641">
        <v>2016</v>
      </c>
      <c r="BF312" s="642"/>
      <c r="BG312" s="642"/>
    </row>
    <row r="313" spans="1:59" s="630" customFormat="1" ht="22.2" customHeight="1">
      <c r="A313" s="626" t="s">
        <v>123</v>
      </c>
      <c r="B313" s="672"/>
      <c r="C313" s="628"/>
      <c r="D313" s="628"/>
      <c r="E313" s="628"/>
      <c r="F313" s="628"/>
      <c r="G313" s="628"/>
      <c r="H313" s="628"/>
      <c r="I313" s="628"/>
      <c r="J313" s="628"/>
      <c r="K313" s="628"/>
      <c r="L313" s="628"/>
      <c r="M313" s="628"/>
      <c r="N313" s="628"/>
      <c r="O313" s="628"/>
      <c r="P313" s="628"/>
      <c r="Q313" s="628"/>
      <c r="R313" s="628"/>
      <c r="S313" s="628"/>
      <c r="T313" s="628"/>
      <c r="U313" s="628"/>
      <c r="V313" s="628"/>
      <c r="W313" s="628"/>
      <c r="X313" s="628"/>
      <c r="Y313" s="628"/>
      <c r="Z313" s="628"/>
      <c r="AA313" s="628"/>
      <c r="AB313" s="628"/>
      <c r="AC313" s="628"/>
      <c r="AD313" s="628"/>
      <c r="AE313" s="628"/>
      <c r="AF313" s="628"/>
      <c r="AG313" s="628"/>
      <c r="AH313" s="628"/>
      <c r="AI313" s="628"/>
      <c r="AJ313" s="628"/>
      <c r="AK313" s="628"/>
      <c r="AL313" s="628"/>
      <c r="AM313" s="628"/>
      <c r="AN313" s="628"/>
      <c r="AO313" s="628"/>
      <c r="AP313" s="628"/>
      <c r="AQ313" s="628"/>
      <c r="AR313" s="628"/>
      <c r="AS313" s="628"/>
      <c r="AT313" s="628"/>
      <c r="AU313" s="628"/>
      <c r="AV313" s="628"/>
      <c r="AW313" s="628"/>
      <c r="AX313" s="628"/>
      <c r="AY313" s="628"/>
      <c r="AZ313" s="628"/>
      <c r="BA313" s="628"/>
      <c r="BB313" s="604" t="s">
        <v>231</v>
      </c>
      <c r="BC313" s="629"/>
      <c r="BD313" s="629"/>
      <c r="BE313" s="641">
        <v>2016</v>
      </c>
      <c r="BF313" s="642"/>
      <c r="BG313" s="642"/>
    </row>
    <row r="314" spans="1:59" s="613" customFormat="1" ht="22.2" customHeight="1">
      <c r="A314" s="346" t="s">
        <v>123</v>
      </c>
      <c r="B314" s="65" t="s">
        <v>481</v>
      </c>
      <c r="C314" s="611"/>
      <c r="D314" s="611">
        <f>SUM(E314:BA314)</f>
        <v>0</v>
      </c>
      <c r="E314" s="611">
        <f t="shared" ref="E314:K314" si="316">SUM(E315:E316)</f>
        <v>0</v>
      </c>
      <c r="F314" s="611">
        <f t="shared" si="316"/>
        <v>0</v>
      </c>
      <c r="G314" s="611">
        <f t="shared" si="316"/>
        <v>0</v>
      </c>
      <c r="H314" s="611">
        <f t="shared" si="316"/>
        <v>0</v>
      </c>
      <c r="I314" s="611">
        <f t="shared" si="316"/>
        <v>0</v>
      </c>
      <c r="J314" s="611">
        <f t="shared" si="316"/>
        <v>0</v>
      </c>
      <c r="K314" s="611">
        <f t="shared" si="316"/>
        <v>0</v>
      </c>
      <c r="L314" s="611"/>
      <c r="M314" s="611">
        <f t="shared" ref="M314:AF314" si="317">SUM(M315:M316)</f>
        <v>0</v>
      </c>
      <c r="N314" s="611">
        <f t="shared" si="317"/>
        <v>0</v>
      </c>
      <c r="O314" s="611">
        <f t="shared" si="317"/>
        <v>0</v>
      </c>
      <c r="P314" s="611">
        <f t="shared" si="317"/>
        <v>0</v>
      </c>
      <c r="Q314" s="611">
        <f t="shared" si="317"/>
        <v>0</v>
      </c>
      <c r="R314" s="611">
        <f t="shared" si="317"/>
        <v>0</v>
      </c>
      <c r="S314" s="611">
        <f t="shared" si="317"/>
        <v>0</v>
      </c>
      <c r="T314" s="611">
        <f t="shared" si="317"/>
        <v>0</v>
      </c>
      <c r="U314" s="611">
        <f t="shared" si="317"/>
        <v>0</v>
      </c>
      <c r="V314" s="611">
        <f t="shared" si="317"/>
        <v>0</v>
      </c>
      <c r="W314" s="611">
        <f t="shared" si="317"/>
        <v>0</v>
      </c>
      <c r="X314" s="611">
        <f t="shared" si="317"/>
        <v>0</v>
      </c>
      <c r="Y314" s="611">
        <f t="shared" si="317"/>
        <v>0</v>
      </c>
      <c r="Z314" s="611">
        <f t="shared" si="317"/>
        <v>0</v>
      </c>
      <c r="AA314" s="611">
        <f t="shared" si="317"/>
        <v>0</v>
      </c>
      <c r="AB314" s="611">
        <f t="shared" si="317"/>
        <v>0</v>
      </c>
      <c r="AC314" s="611">
        <f t="shared" si="317"/>
        <v>0</v>
      </c>
      <c r="AD314" s="611">
        <f t="shared" si="317"/>
        <v>0</v>
      </c>
      <c r="AE314" s="611">
        <f t="shared" si="317"/>
        <v>0</v>
      </c>
      <c r="AF314" s="611">
        <f t="shared" si="317"/>
        <v>0</v>
      </c>
      <c r="AG314" s="611"/>
      <c r="AH314" s="611">
        <f t="shared" ref="AH314:BA314" si="318">SUM(AH315:AH316)</f>
        <v>0</v>
      </c>
      <c r="AI314" s="611">
        <f t="shared" si="318"/>
        <v>0</v>
      </c>
      <c r="AJ314" s="611">
        <f t="shared" si="318"/>
        <v>0</v>
      </c>
      <c r="AK314" s="611">
        <f t="shared" si="318"/>
        <v>0</v>
      </c>
      <c r="AL314" s="611">
        <f t="shared" si="318"/>
        <v>0</v>
      </c>
      <c r="AM314" s="611">
        <f t="shared" si="318"/>
        <v>0</v>
      </c>
      <c r="AN314" s="611">
        <f t="shared" si="318"/>
        <v>0</v>
      </c>
      <c r="AO314" s="611">
        <f t="shared" si="318"/>
        <v>0</v>
      </c>
      <c r="AP314" s="611">
        <f t="shared" si="318"/>
        <v>0</v>
      </c>
      <c r="AQ314" s="611">
        <f t="shared" si="318"/>
        <v>0</v>
      </c>
      <c r="AR314" s="611">
        <f t="shared" si="318"/>
        <v>0</v>
      </c>
      <c r="AS314" s="611">
        <f t="shared" si="318"/>
        <v>0</v>
      </c>
      <c r="AT314" s="611">
        <f t="shared" si="318"/>
        <v>0</v>
      </c>
      <c r="AU314" s="611">
        <f t="shared" si="318"/>
        <v>0</v>
      </c>
      <c r="AV314" s="611">
        <f t="shared" si="318"/>
        <v>0</v>
      </c>
      <c r="AW314" s="611">
        <f t="shared" si="318"/>
        <v>0</v>
      </c>
      <c r="AX314" s="611">
        <f t="shared" si="318"/>
        <v>0</v>
      </c>
      <c r="AY314" s="611">
        <f t="shared" si="318"/>
        <v>0</v>
      </c>
      <c r="AZ314" s="611">
        <f t="shared" si="318"/>
        <v>0</v>
      </c>
      <c r="BA314" s="611">
        <f t="shared" si="318"/>
        <v>0</v>
      </c>
      <c r="BB314" s="58" t="s">
        <v>231</v>
      </c>
      <c r="BC314" s="63"/>
      <c r="BD314" s="63"/>
      <c r="BE314" s="43">
        <v>2016</v>
      </c>
      <c r="BF314" s="62"/>
      <c r="BG314" s="62"/>
    </row>
    <row r="315" spans="1:59" s="630" customFormat="1" ht="22.2" customHeight="1">
      <c r="A315" s="626" t="s">
        <v>123</v>
      </c>
      <c r="B315" s="672"/>
      <c r="C315" s="628"/>
      <c r="D315" s="628"/>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04" t="s">
        <v>231</v>
      </c>
      <c r="BC315" s="629"/>
      <c r="BD315" s="629"/>
      <c r="BE315" s="641">
        <v>2016</v>
      </c>
      <c r="BF315" s="642"/>
      <c r="BG315" s="642"/>
    </row>
    <row r="316" spans="1:59" s="630" customFormat="1" ht="22.2" customHeight="1">
      <c r="A316" s="626" t="s">
        <v>123</v>
      </c>
      <c r="B316" s="672"/>
      <c r="C316" s="628"/>
      <c r="D316" s="628"/>
      <c r="E316" s="628"/>
      <c r="F316" s="628"/>
      <c r="G316" s="628"/>
      <c r="H316" s="628"/>
      <c r="I316" s="628"/>
      <c r="J316" s="628"/>
      <c r="K316" s="628"/>
      <c r="L316" s="628"/>
      <c r="M316" s="628"/>
      <c r="N316" s="628"/>
      <c r="O316" s="628"/>
      <c r="P316" s="628"/>
      <c r="Q316" s="628"/>
      <c r="R316" s="628"/>
      <c r="S316" s="628"/>
      <c r="T316" s="628"/>
      <c r="U316" s="628"/>
      <c r="V316" s="628"/>
      <c r="W316" s="628"/>
      <c r="X316" s="628"/>
      <c r="Y316" s="628"/>
      <c r="Z316" s="628"/>
      <c r="AA316" s="628"/>
      <c r="AB316" s="628"/>
      <c r="AC316" s="628"/>
      <c r="AD316" s="628"/>
      <c r="AE316" s="628"/>
      <c r="AF316" s="628"/>
      <c r="AG316" s="628"/>
      <c r="AH316" s="628"/>
      <c r="AI316" s="628"/>
      <c r="AJ316" s="628"/>
      <c r="AK316" s="628"/>
      <c r="AL316" s="628"/>
      <c r="AM316" s="628"/>
      <c r="AN316" s="628"/>
      <c r="AO316" s="628"/>
      <c r="AP316" s="628"/>
      <c r="AQ316" s="628"/>
      <c r="AR316" s="628"/>
      <c r="AS316" s="628"/>
      <c r="AT316" s="628"/>
      <c r="AU316" s="628"/>
      <c r="AV316" s="628"/>
      <c r="AW316" s="628"/>
      <c r="AX316" s="628"/>
      <c r="AY316" s="628"/>
      <c r="AZ316" s="628"/>
      <c r="BA316" s="628"/>
      <c r="BB316" s="604" t="s">
        <v>231</v>
      </c>
      <c r="BC316" s="629"/>
      <c r="BD316" s="629"/>
      <c r="BE316" s="641">
        <v>2016</v>
      </c>
      <c r="BF316" s="642"/>
      <c r="BG316" s="642"/>
    </row>
    <row r="317" spans="1:59" s="45" customFormat="1" ht="22.2" customHeight="1">
      <c r="A317" s="346" t="s">
        <v>125</v>
      </c>
      <c r="B317" s="615" t="s">
        <v>510</v>
      </c>
      <c r="C317" s="611">
        <f>SUM(C318,C321)</f>
        <v>0</v>
      </c>
      <c r="D317" s="611">
        <f>SUM(D318+D321)</f>
        <v>0</v>
      </c>
      <c r="E317" s="611">
        <f t="shared" ref="E317:K317" si="319">SUM(E318,E321)</f>
        <v>0</v>
      </c>
      <c r="F317" s="611">
        <f t="shared" si="319"/>
        <v>0</v>
      </c>
      <c r="G317" s="611">
        <f t="shared" si="319"/>
        <v>0</v>
      </c>
      <c r="H317" s="611">
        <f t="shared" si="319"/>
        <v>0</v>
      </c>
      <c r="I317" s="611">
        <f t="shared" si="319"/>
        <v>0</v>
      </c>
      <c r="J317" s="611">
        <f t="shared" si="319"/>
        <v>0</v>
      </c>
      <c r="K317" s="611">
        <f t="shared" si="319"/>
        <v>0</v>
      </c>
      <c r="L317" s="611"/>
      <c r="M317" s="611">
        <f t="shared" ref="M317:AF317" si="320">SUM(M318,M321)</f>
        <v>0</v>
      </c>
      <c r="N317" s="611">
        <f t="shared" si="320"/>
        <v>0</v>
      </c>
      <c r="O317" s="611">
        <f t="shared" si="320"/>
        <v>0</v>
      </c>
      <c r="P317" s="611">
        <f t="shared" si="320"/>
        <v>0</v>
      </c>
      <c r="Q317" s="611">
        <f t="shared" si="320"/>
        <v>0</v>
      </c>
      <c r="R317" s="611">
        <f t="shared" si="320"/>
        <v>0</v>
      </c>
      <c r="S317" s="611">
        <f t="shared" si="320"/>
        <v>0</v>
      </c>
      <c r="T317" s="611">
        <f t="shared" si="320"/>
        <v>0</v>
      </c>
      <c r="U317" s="611">
        <f t="shared" si="320"/>
        <v>0</v>
      </c>
      <c r="V317" s="611">
        <f t="shared" si="320"/>
        <v>0</v>
      </c>
      <c r="W317" s="611">
        <f t="shared" si="320"/>
        <v>0</v>
      </c>
      <c r="X317" s="611">
        <f t="shared" si="320"/>
        <v>0</v>
      </c>
      <c r="Y317" s="611">
        <f t="shared" si="320"/>
        <v>0</v>
      </c>
      <c r="Z317" s="611">
        <f t="shared" si="320"/>
        <v>0</v>
      </c>
      <c r="AA317" s="611">
        <f t="shared" si="320"/>
        <v>0</v>
      </c>
      <c r="AB317" s="611">
        <f t="shared" si="320"/>
        <v>0</v>
      </c>
      <c r="AC317" s="611">
        <f t="shared" si="320"/>
        <v>0</v>
      </c>
      <c r="AD317" s="611">
        <f t="shared" si="320"/>
        <v>0</v>
      </c>
      <c r="AE317" s="611">
        <f t="shared" si="320"/>
        <v>0</v>
      </c>
      <c r="AF317" s="611">
        <f t="shared" si="320"/>
        <v>0</v>
      </c>
      <c r="AG317" s="611"/>
      <c r="AH317" s="611">
        <f t="shared" ref="AH317:BA317" si="321">SUM(AH318,AH321)</f>
        <v>0</v>
      </c>
      <c r="AI317" s="611">
        <f t="shared" si="321"/>
        <v>0</v>
      </c>
      <c r="AJ317" s="611">
        <f t="shared" si="321"/>
        <v>0</v>
      </c>
      <c r="AK317" s="611">
        <f t="shared" si="321"/>
        <v>0</v>
      </c>
      <c r="AL317" s="611">
        <f t="shared" si="321"/>
        <v>0</v>
      </c>
      <c r="AM317" s="611">
        <f t="shared" si="321"/>
        <v>0</v>
      </c>
      <c r="AN317" s="611">
        <f t="shared" si="321"/>
        <v>0</v>
      </c>
      <c r="AO317" s="611">
        <f t="shared" si="321"/>
        <v>0</v>
      </c>
      <c r="AP317" s="611">
        <f t="shared" si="321"/>
        <v>0</v>
      </c>
      <c r="AQ317" s="611">
        <f t="shared" si="321"/>
        <v>0</v>
      </c>
      <c r="AR317" s="611">
        <f t="shared" si="321"/>
        <v>0</v>
      </c>
      <c r="AS317" s="611">
        <f t="shared" si="321"/>
        <v>0</v>
      </c>
      <c r="AT317" s="611">
        <f t="shared" si="321"/>
        <v>0</v>
      </c>
      <c r="AU317" s="611">
        <f t="shared" si="321"/>
        <v>0</v>
      </c>
      <c r="AV317" s="611">
        <f t="shared" si="321"/>
        <v>0</v>
      </c>
      <c r="AW317" s="611">
        <f t="shared" si="321"/>
        <v>0</v>
      </c>
      <c r="AX317" s="611">
        <f t="shared" si="321"/>
        <v>0</v>
      </c>
      <c r="AY317" s="611">
        <f t="shared" si="321"/>
        <v>0</v>
      </c>
      <c r="AZ317" s="611">
        <f t="shared" si="321"/>
        <v>0</v>
      </c>
      <c r="BA317" s="611">
        <f t="shared" si="321"/>
        <v>0</v>
      </c>
      <c r="BB317" s="58" t="s">
        <v>231</v>
      </c>
      <c r="BC317" s="63"/>
      <c r="BD317" s="63"/>
      <c r="BE317" s="43">
        <v>2016</v>
      </c>
      <c r="BF317" s="62"/>
      <c r="BG317" s="62"/>
    </row>
    <row r="318" spans="1:59" s="613" customFormat="1" ht="22.2" customHeight="1">
      <c r="A318" s="346" t="s">
        <v>125</v>
      </c>
      <c r="B318" s="65" t="s">
        <v>480</v>
      </c>
      <c r="C318" s="611"/>
      <c r="D318" s="611">
        <f>SUM(E318:BA318)</f>
        <v>0</v>
      </c>
      <c r="E318" s="611">
        <f t="shared" ref="E318:K318" si="322">SUM(E319:E320)</f>
        <v>0</v>
      </c>
      <c r="F318" s="611">
        <f t="shared" si="322"/>
        <v>0</v>
      </c>
      <c r="G318" s="611">
        <f t="shared" si="322"/>
        <v>0</v>
      </c>
      <c r="H318" s="611">
        <f t="shared" si="322"/>
        <v>0</v>
      </c>
      <c r="I318" s="611">
        <f t="shared" si="322"/>
        <v>0</v>
      </c>
      <c r="J318" s="611">
        <f t="shared" si="322"/>
        <v>0</v>
      </c>
      <c r="K318" s="611">
        <f t="shared" si="322"/>
        <v>0</v>
      </c>
      <c r="L318" s="611"/>
      <c r="M318" s="611">
        <f t="shared" ref="M318:AF318" si="323">SUM(M319:M320)</f>
        <v>0</v>
      </c>
      <c r="N318" s="611">
        <f t="shared" si="323"/>
        <v>0</v>
      </c>
      <c r="O318" s="611">
        <f t="shared" si="323"/>
        <v>0</v>
      </c>
      <c r="P318" s="611">
        <f t="shared" si="323"/>
        <v>0</v>
      </c>
      <c r="Q318" s="611">
        <f t="shared" si="323"/>
        <v>0</v>
      </c>
      <c r="R318" s="611">
        <f t="shared" si="323"/>
        <v>0</v>
      </c>
      <c r="S318" s="611">
        <f t="shared" si="323"/>
        <v>0</v>
      </c>
      <c r="T318" s="611">
        <f t="shared" si="323"/>
        <v>0</v>
      </c>
      <c r="U318" s="611">
        <f t="shared" si="323"/>
        <v>0</v>
      </c>
      <c r="V318" s="611">
        <f t="shared" si="323"/>
        <v>0</v>
      </c>
      <c r="W318" s="611">
        <f t="shared" si="323"/>
        <v>0</v>
      </c>
      <c r="X318" s="611">
        <f t="shared" si="323"/>
        <v>0</v>
      </c>
      <c r="Y318" s="611">
        <f t="shared" si="323"/>
        <v>0</v>
      </c>
      <c r="Z318" s="611">
        <f t="shared" si="323"/>
        <v>0</v>
      </c>
      <c r="AA318" s="611">
        <f t="shared" si="323"/>
        <v>0</v>
      </c>
      <c r="AB318" s="611">
        <f t="shared" si="323"/>
        <v>0</v>
      </c>
      <c r="AC318" s="611">
        <f t="shared" si="323"/>
        <v>0</v>
      </c>
      <c r="AD318" s="611">
        <f t="shared" si="323"/>
        <v>0</v>
      </c>
      <c r="AE318" s="611">
        <f t="shared" si="323"/>
        <v>0</v>
      </c>
      <c r="AF318" s="611">
        <f t="shared" si="323"/>
        <v>0</v>
      </c>
      <c r="AG318" s="611"/>
      <c r="AH318" s="611">
        <f t="shared" ref="AH318:BA318" si="324">SUM(AH319:AH320)</f>
        <v>0</v>
      </c>
      <c r="AI318" s="611">
        <f t="shared" si="324"/>
        <v>0</v>
      </c>
      <c r="AJ318" s="611">
        <f t="shared" si="324"/>
        <v>0</v>
      </c>
      <c r="AK318" s="611">
        <f t="shared" si="324"/>
        <v>0</v>
      </c>
      <c r="AL318" s="611">
        <f t="shared" si="324"/>
        <v>0</v>
      </c>
      <c r="AM318" s="611">
        <f t="shared" si="324"/>
        <v>0</v>
      </c>
      <c r="AN318" s="611">
        <f t="shared" si="324"/>
        <v>0</v>
      </c>
      <c r="AO318" s="611">
        <f t="shared" si="324"/>
        <v>0</v>
      </c>
      <c r="AP318" s="611">
        <f t="shared" si="324"/>
        <v>0</v>
      </c>
      <c r="AQ318" s="611">
        <f t="shared" si="324"/>
        <v>0</v>
      </c>
      <c r="AR318" s="611">
        <f t="shared" si="324"/>
        <v>0</v>
      </c>
      <c r="AS318" s="611">
        <f t="shared" si="324"/>
        <v>0</v>
      </c>
      <c r="AT318" s="611">
        <f t="shared" si="324"/>
        <v>0</v>
      </c>
      <c r="AU318" s="611">
        <f t="shared" si="324"/>
        <v>0</v>
      </c>
      <c r="AV318" s="611">
        <f t="shared" si="324"/>
        <v>0</v>
      </c>
      <c r="AW318" s="611">
        <f t="shared" si="324"/>
        <v>0</v>
      </c>
      <c r="AX318" s="611">
        <f t="shared" si="324"/>
        <v>0</v>
      </c>
      <c r="AY318" s="611">
        <f t="shared" si="324"/>
        <v>0</v>
      </c>
      <c r="AZ318" s="611">
        <f t="shared" si="324"/>
        <v>0</v>
      </c>
      <c r="BA318" s="611">
        <f t="shared" si="324"/>
        <v>0</v>
      </c>
      <c r="BB318" s="58" t="s">
        <v>231</v>
      </c>
      <c r="BC318" s="63"/>
      <c r="BD318" s="63"/>
      <c r="BE318" s="43">
        <v>2016</v>
      </c>
      <c r="BF318" s="62"/>
      <c r="BG318" s="62"/>
    </row>
    <row r="319" spans="1:59" s="630" customFormat="1" ht="22.2" customHeight="1">
      <c r="A319" s="626" t="s">
        <v>125</v>
      </c>
      <c r="B319" s="672"/>
      <c r="C319" s="628"/>
      <c r="D319" s="628"/>
      <c r="E319" s="628"/>
      <c r="F319" s="628"/>
      <c r="G319" s="628"/>
      <c r="H319" s="628"/>
      <c r="I319" s="628"/>
      <c r="J319" s="628"/>
      <c r="K319" s="628"/>
      <c r="L319" s="628"/>
      <c r="M319" s="628"/>
      <c r="N319" s="628"/>
      <c r="O319" s="628"/>
      <c r="P319" s="628"/>
      <c r="Q319" s="628"/>
      <c r="R319" s="628"/>
      <c r="S319" s="628"/>
      <c r="T319" s="628"/>
      <c r="U319" s="628"/>
      <c r="V319" s="628"/>
      <c r="W319" s="628"/>
      <c r="X319" s="628"/>
      <c r="Y319" s="628"/>
      <c r="Z319" s="628"/>
      <c r="AA319" s="628"/>
      <c r="AB319" s="628"/>
      <c r="AC319" s="628"/>
      <c r="AD319" s="628"/>
      <c r="AE319" s="628"/>
      <c r="AF319" s="628"/>
      <c r="AG319" s="628"/>
      <c r="AH319" s="628"/>
      <c r="AI319" s="628"/>
      <c r="AJ319" s="628"/>
      <c r="AK319" s="628"/>
      <c r="AL319" s="628"/>
      <c r="AM319" s="628"/>
      <c r="AN319" s="628"/>
      <c r="AO319" s="628"/>
      <c r="AP319" s="628"/>
      <c r="AQ319" s="628"/>
      <c r="AR319" s="628"/>
      <c r="AS319" s="628"/>
      <c r="AT319" s="628"/>
      <c r="AU319" s="628"/>
      <c r="AV319" s="628"/>
      <c r="AW319" s="628"/>
      <c r="AX319" s="628"/>
      <c r="AY319" s="628"/>
      <c r="AZ319" s="628"/>
      <c r="BA319" s="628"/>
      <c r="BB319" s="604" t="s">
        <v>231</v>
      </c>
      <c r="BC319" s="629"/>
      <c r="BD319" s="629"/>
      <c r="BE319" s="641">
        <v>2016</v>
      </c>
      <c r="BF319" s="642"/>
      <c r="BG319" s="642"/>
    </row>
    <row r="320" spans="1:59" s="630" customFormat="1" ht="22.2" customHeight="1">
      <c r="A320" s="626" t="s">
        <v>125</v>
      </c>
      <c r="B320" s="672"/>
      <c r="C320" s="628"/>
      <c r="D320" s="628"/>
      <c r="E320" s="628"/>
      <c r="F320" s="628"/>
      <c r="G320" s="628"/>
      <c r="H320" s="628"/>
      <c r="I320" s="628"/>
      <c r="J320" s="628"/>
      <c r="K320" s="628"/>
      <c r="L320" s="628"/>
      <c r="M320" s="628"/>
      <c r="N320" s="628"/>
      <c r="O320" s="628"/>
      <c r="P320" s="628"/>
      <c r="Q320" s="628"/>
      <c r="R320" s="628"/>
      <c r="S320" s="628"/>
      <c r="T320" s="628"/>
      <c r="U320" s="628"/>
      <c r="V320" s="628"/>
      <c r="W320" s="628"/>
      <c r="X320" s="628"/>
      <c r="Y320" s="628"/>
      <c r="Z320" s="628"/>
      <c r="AA320" s="628"/>
      <c r="AB320" s="628"/>
      <c r="AC320" s="628"/>
      <c r="AD320" s="628"/>
      <c r="AE320" s="628"/>
      <c r="AF320" s="628"/>
      <c r="AG320" s="628"/>
      <c r="AH320" s="628"/>
      <c r="AI320" s="628"/>
      <c r="AJ320" s="628"/>
      <c r="AK320" s="628"/>
      <c r="AL320" s="628"/>
      <c r="AM320" s="628"/>
      <c r="AN320" s="628"/>
      <c r="AO320" s="628"/>
      <c r="AP320" s="628"/>
      <c r="AQ320" s="628"/>
      <c r="AR320" s="628"/>
      <c r="AS320" s="628"/>
      <c r="AT320" s="628"/>
      <c r="AU320" s="628"/>
      <c r="AV320" s="628"/>
      <c r="AW320" s="628"/>
      <c r="AX320" s="628"/>
      <c r="AY320" s="628"/>
      <c r="AZ320" s="628"/>
      <c r="BA320" s="628"/>
      <c r="BB320" s="604" t="s">
        <v>231</v>
      </c>
      <c r="BC320" s="629"/>
      <c r="BD320" s="629"/>
      <c r="BE320" s="641">
        <v>2016</v>
      </c>
      <c r="BF320" s="642"/>
      <c r="BG320" s="642"/>
    </row>
    <row r="321" spans="1:59" s="613" customFormat="1" ht="22.2" customHeight="1">
      <c r="A321" s="346" t="s">
        <v>125</v>
      </c>
      <c r="B321" s="65" t="s">
        <v>481</v>
      </c>
      <c r="C321" s="611"/>
      <c r="D321" s="611">
        <f>SUM(E321:BA321)</f>
        <v>0</v>
      </c>
      <c r="E321" s="611">
        <f t="shared" ref="E321:K321" si="325">SUM(E322:E323)</f>
        <v>0</v>
      </c>
      <c r="F321" s="611">
        <f t="shared" si="325"/>
        <v>0</v>
      </c>
      <c r="G321" s="611">
        <f t="shared" si="325"/>
        <v>0</v>
      </c>
      <c r="H321" s="611">
        <f t="shared" si="325"/>
        <v>0</v>
      </c>
      <c r="I321" s="611">
        <f t="shared" si="325"/>
        <v>0</v>
      </c>
      <c r="J321" s="611">
        <f t="shared" si="325"/>
        <v>0</v>
      </c>
      <c r="K321" s="611">
        <f t="shared" si="325"/>
        <v>0</v>
      </c>
      <c r="L321" s="611"/>
      <c r="M321" s="611">
        <f t="shared" ref="M321:AF321" si="326">SUM(M322:M323)</f>
        <v>0</v>
      </c>
      <c r="N321" s="611">
        <f t="shared" si="326"/>
        <v>0</v>
      </c>
      <c r="O321" s="611">
        <f t="shared" si="326"/>
        <v>0</v>
      </c>
      <c r="P321" s="611">
        <f t="shared" si="326"/>
        <v>0</v>
      </c>
      <c r="Q321" s="611">
        <f t="shared" si="326"/>
        <v>0</v>
      </c>
      <c r="R321" s="611">
        <f t="shared" si="326"/>
        <v>0</v>
      </c>
      <c r="S321" s="611">
        <f t="shared" si="326"/>
        <v>0</v>
      </c>
      <c r="T321" s="611">
        <f t="shared" si="326"/>
        <v>0</v>
      </c>
      <c r="U321" s="611">
        <f t="shared" si="326"/>
        <v>0</v>
      </c>
      <c r="V321" s="611">
        <f t="shared" si="326"/>
        <v>0</v>
      </c>
      <c r="W321" s="611">
        <f t="shared" si="326"/>
        <v>0</v>
      </c>
      <c r="X321" s="611">
        <f t="shared" si="326"/>
        <v>0</v>
      </c>
      <c r="Y321" s="611">
        <f t="shared" si="326"/>
        <v>0</v>
      </c>
      <c r="Z321" s="611">
        <f t="shared" si="326"/>
        <v>0</v>
      </c>
      <c r="AA321" s="611">
        <f t="shared" si="326"/>
        <v>0</v>
      </c>
      <c r="AB321" s="611">
        <f t="shared" si="326"/>
        <v>0</v>
      </c>
      <c r="AC321" s="611">
        <f t="shared" si="326"/>
        <v>0</v>
      </c>
      <c r="AD321" s="611">
        <f t="shared" si="326"/>
        <v>0</v>
      </c>
      <c r="AE321" s="611">
        <f t="shared" si="326"/>
        <v>0</v>
      </c>
      <c r="AF321" s="611">
        <f t="shared" si="326"/>
        <v>0</v>
      </c>
      <c r="AG321" s="611"/>
      <c r="AH321" s="611">
        <f t="shared" ref="AH321:BA321" si="327">SUM(AH322:AH323)</f>
        <v>0</v>
      </c>
      <c r="AI321" s="611">
        <f t="shared" si="327"/>
        <v>0</v>
      </c>
      <c r="AJ321" s="611">
        <f t="shared" si="327"/>
        <v>0</v>
      </c>
      <c r="AK321" s="611">
        <f t="shared" si="327"/>
        <v>0</v>
      </c>
      <c r="AL321" s="611">
        <f t="shared" si="327"/>
        <v>0</v>
      </c>
      <c r="AM321" s="611">
        <f t="shared" si="327"/>
        <v>0</v>
      </c>
      <c r="AN321" s="611">
        <f t="shared" si="327"/>
        <v>0</v>
      </c>
      <c r="AO321" s="611">
        <f t="shared" si="327"/>
        <v>0</v>
      </c>
      <c r="AP321" s="611">
        <f t="shared" si="327"/>
        <v>0</v>
      </c>
      <c r="AQ321" s="611">
        <f t="shared" si="327"/>
        <v>0</v>
      </c>
      <c r="AR321" s="611">
        <f t="shared" si="327"/>
        <v>0</v>
      </c>
      <c r="AS321" s="611">
        <f t="shared" si="327"/>
        <v>0</v>
      </c>
      <c r="AT321" s="611">
        <f t="shared" si="327"/>
        <v>0</v>
      </c>
      <c r="AU321" s="611">
        <f t="shared" si="327"/>
        <v>0</v>
      </c>
      <c r="AV321" s="611">
        <f t="shared" si="327"/>
        <v>0</v>
      </c>
      <c r="AW321" s="611">
        <f t="shared" si="327"/>
        <v>0</v>
      </c>
      <c r="AX321" s="611">
        <f t="shared" si="327"/>
        <v>0</v>
      </c>
      <c r="AY321" s="611">
        <f t="shared" si="327"/>
        <v>0</v>
      </c>
      <c r="AZ321" s="611">
        <f t="shared" si="327"/>
        <v>0</v>
      </c>
      <c r="BA321" s="611">
        <f t="shared" si="327"/>
        <v>0</v>
      </c>
      <c r="BB321" s="58" t="s">
        <v>231</v>
      </c>
      <c r="BC321" s="63"/>
      <c r="BD321" s="63"/>
      <c r="BE321" s="43">
        <v>2016</v>
      </c>
      <c r="BF321" s="62"/>
      <c r="BG321" s="62"/>
    </row>
    <row r="322" spans="1:59" s="630" customFormat="1" ht="22.2" customHeight="1">
      <c r="A322" s="626" t="s">
        <v>125</v>
      </c>
      <c r="B322" s="672"/>
      <c r="C322" s="628"/>
      <c r="D322" s="628"/>
      <c r="E322" s="628"/>
      <c r="F322" s="628"/>
      <c r="G322" s="628"/>
      <c r="H322" s="628"/>
      <c r="I322" s="628"/>
      <c r="J322" s="628"/>
      <c r="K322" s="628"/>
      <c r="L322" s="628"/>
      <c r="M322" s="628"/>
      <c r="N322" s="628"/>
      <c r="O322" s="628"/>
      <c r="P322" s="628"/>
      <c r="Q322" s="628"/>
      <c r="R322" s="628"/>
      <c r="S322" s="628"/>
      <c r="T322" s="628"/>
      <c r="U322" s="628"/>
      <c r="V322" s="628"/>
      <c r="W322" s="628"/>
      <c r="X322" s="628"/>
      <c r="Y322" s="628"/>
      <c r="Z322" s="628"/>
      <c r="AA322" s="628"/>
      <c r="AB322" s="628"/>
      <c r="AC322" s="628"/>
      <c r="AD322" s="628"/>
      <c r="AE322" s="628"/>
      <c r="AF322" s="628"/>
      <c r="AG322" s="628"/>
      <c r="AH322" s="628"/>
      <c r="AI322" s="628"/>
      <c r="AJ322" s="628"/>
      <c r="AK322" s="628"/>
      <c r="AL322" s="628"/>
      <c r="AM322" s="628"/>
      <c r="AN322" s="628"/>
      <c r="AO322" s="628"/>
      <c r="AP322" s="628"/>
      <c r="AQ322" s="628"/>
      <c r="AR322" s="628"/>
      <c r="AS322" s="628"/>
      <c r="AT322" s="628"/>
      <c r="AU322" s="628"/>
      <c r="AV322" s="628"/>
      <c r="AW322" s="628"/>
      <c r="AX322" s="628"/>
      <c r="AY322" s="628"/>
      <c r="AZ322" s="628"/>
      <c r="BA322" s="628"/>
      <c r="BB322" s="604" t="s">
        <v>231</v>
      </c>
      <c r="BC322" s="629"/>
      <c r="BD322" s="629"/>
      <c r="BE322" s="641">
        <v>2016</v>
      </c>
      <c r="BF322" s="642"/>
      <c r="BG322" s="642"/>
    </row>
    <row r="323" spans="1:59" s="630" customFormat="1" ht="22.2" customHeight="1">
      <c r="A323" s="626" t="s">
        <v>125</v>
      </c>
      <c r="B323" s="672"/>
      <c r="C323" s="628"/>
      <c r="D323" s="628"/>
      <c r="E323" s="628"/>
      <c r="F323" s="628"/>
      <c r="G323" s="628"/>
      <c r="H323" s="628"/>
      <c r="I323" s="628"/>
      <c r="J323" s="628"/>
      <c r="K323" s="628"/>
      <c r="L323" s="628"/>
      <c r="M323" s="628"/>
      <c r="N323" s="628"/>
      <c r="O323" s="628"/>
      <c r="P323" s="628"/>
      <c r="Q323" s="628"/>
      <c r="R323" s="628"/>
      <c r="S323" s="628"/>
      <c r="T323" s="628"/>
      <c r="U323" s="628"/>
      <c r="V323" s="628"/>
      <c r="W323" s="628"/>
      <c r="X323" s="628"/>
      <c r="Y323" s="628"/>
      <c r="Z323" s="628"/>
      <c r="AA323" s="628"/>
      <c r="AB323" s="628"/>
      <c r="AC323" s="628"/>
      <c r="AD323" s="628"/>
      <c r="AE323" s="628"/>
      <c r="AF323" s="628"/>
      <c r="AG323" s="628"/>
      <c r="AH323" s="628"/>
      <c r="AI323" s="628"/>
      <c r="AJ323" s="628"/>
      <c r="AK323" s="628"/>
      <c r="AL323" s="628"/>
      <c r="AM323" s="628"/>
      <c r="AN323" s="628"/>
      <c r="AO323" s="628"/>
      <c r="AP323" s="628"/>
      <c r="AQ323" s="628"/>
      <c r="AR323" s="628"/>
      <c r="AS323" s="628"/>
      <c r="AT323" s="628"/>
      <c r="AU323" s="628"/>
      <c r="AV323" s="628"/>
      <c r="AW323" s="628"/>
      <c r="AX323" s="628"/>
      <c r="AY323" s="628"/>
      <c r="AZ323" s="628"/>
      <c r="BA323" s="628"/>
      <c r="BB323" s="604" t="s">
        <v>231</v>
      </c>
      <c r="BC323" s="629"/>
      <c r="BD323" s="629"/>
      <c r="BE323" s="641">
        <v>2016</v>
      </c>
      <c r="BF323" s="642"/>
      <c r="BG323" s="642"/>
    </row>
    <row r="324" spans="1:59" s="45" customFormat="1" ht="22.2" customHeight="1">
      <c r="A324" s="346" t="s">
        <v>127</v>
      </c>
      <c r="B324" s="615" t="s">
        <v>456</v>
      </c>
      <c r="C324" s="611">
        <f>SUM(C325,C328)</f>
        <v>0</v>
      </c>
      <c r="D324" s="611">
        <f>SUM(D325+D328)</f>
        <v>0</v>
      </c>
      <c r="E324" s="611">
        <f t="shared" ref="E324:K324" si="328">SUM(E325,E328)</f>
        <v>0</v>
      </c>
      <c r="F324" s="611">
        <f t="shared" si="328"/>
        <v>0</v>
      </c>
      <c r="G324" s="611">
        <f t="shared" si="328"/>
        <v>0</v>
      </c>
      <c r="H324" s="611">
        <f t="shared" si="328"/>
        <v>0</v>
      </c>
      <c r="I324" s="611">
        <f t="shared" si="328"/>
        <v>0</v>
      </c>
      <c r="J324" s="611">
        <f t="shared" si="328"/>
        <v>0</v>
      </c>
      <c r="K324" s="611">
        <f t="shared" si="328"/>
        <v>0</v>
      </c>
      <c r="L324" s="611"/>
      <c r="M324" s="611">
        <f t="shared" ref="M324:AF324" si="329">SUM(M325,M328)</f>
        <v>0</v>
      </c>
      <c r="N324" s="611">
        <f t="shared" si="329"/>
        <v>0</v>
      </c>
      <c r="O324" s="611">
        <f t="shared" si="329"/>
        <v>0</v>
      </c>
      <c r="P324" s="611">
        <f t="shared" si="329"/>
        <v>0</v>
      </c>
      <c r="Q324" s="611">
        <f t="shared" si="329"/>
        <v>0</v>
      </c>
      <c r="R324" s="611">
        <f t="shared" si="329"/>
        <v>0</v>
      </c>
      <c r="S324" s="611">
        <f t="shared" si="329"/>
        <v>0</v>
      </c>
      <c r="T324" s="611">
        <f t="shared" si="329"/>
        <v>0</v>
      </c>
      <c r="U324" s="611">
        <f t="shared" si="329"/>
        <v>0</v>
      </c>
      <c r="V324" s="611">
        <f t="shared" si="329"/>
        <v>0</v>
      </c>
      <c r="W324" s="611">
        <f t="shared" si="329"/>
        <v>0</v>
      </c>
      <c r="X324" s="611">
        <f t="shared" si="329"/>
        <v>0</v>
      </c>
      <c r="Y324" s="611">
        <f t="shared" si="329"/>
        <v>0</v>
      </c>
      <c r="Z324" s="611">
        <f t="shared" si="329"/>
        <v>0</v>
      </c>
      <c r="AA324" s="611">
        <f t="shared" si="329"/>
        <v>0</v>
      </c>
      <c r="AB324" s="611">
        <f t="shared" si="329"/>
        <v>0</v>
      </c>
      <c r="AC324" s="611">
        <f t="shared" si="329"/>
        <v>0</v>
      </c>
      <c r="AD324" s="611">
        <f t="shared" si="329"/>
        <v>0</v>
      </c>
      <c r="AE324" s="611">
        <f t="shared" si="329"/>
        <v>0</v>
      </c>
      <c r="AF324" s="611">
        <f t="shared" si="329"/>
        <v>0</v>
      </c>
      <c r="AG324" s="611"/>
      <c r="AH324" s="611">
        <f t="shared" ref="AH324:BA324" si="330">SUM(AH325,AH328)</f>
        <v>0</v>
      </c>
      <c r="AI324" s="611">
        <f t="shared" si="330"/>
        <v>0</v>
      </c>
      <c r="AJ324" s="611">
        <f t="shared" si="330"/>
        <v>0</v>
      </c>
      <c r="AK324" s="611">
        <f t="shared" si="330"/>
        <v>0</v>
      </c>
      <c r="AL324" s="611">
        <f t="shared" si="330"/>
        <v>0</v>
      </c>
      <c r="AM324" s="611">
        <f t="shared" si="330"/>
        <v>0</v>
      </c>
      <c r="AN324" s="611">
        <f t="shared" si="330"/>
        <v>0</v>
      </c>
      <c r="AO324" s="611">
        <f t="shared" si="330"/>
        <v>0</v>
      </c>
      <c r="AP324" s="611">
        <f t="shared" si="330"/>
        <v>0</v>
      </c>
      <c r="AQ324" s="611">
        <f t="shared" si="330"/>
        <v>0</v>
      </c>
      <c r="AR324" s="611">
        <f t="shared" si="330"/>
        <v>0</v>
      </c>
      <c r="AS324" s="611">
        <f t="shared" si="330"/>
        <v>0</v>
      </c>
      <c r="AT324" s="611">
        <f t="shared" si="330"/>
        <v>0</v>
      </c>
      <c r="AU324" s="611">
        <f t="shared" si="330"/>
        <v>0</v>
      </c>
      <c r="AV324" s="611">
        <f t="shared" si="330"/>
        <v>0</v>
      </c>
      <c r="AW324" s="611">
        <f t="shared" si="330"/>
        <v>0</v>
      </c>
      <c r="AX324" s="611">
        <f t="shared" si="330"/>
        <v>0</v>
      </c>
      <c r="AY324" s="611">
        <f t="shared" si="330"/>
        <v>0</v>
      </c>
      <c r="AZ324" s="611">
        <f t="shared" si="330"/>
        <v>0</v>
      </c>
      <c r="BA324" s="611">
        <f t="shared" si="330"/>
        <v>0</v>
      </c>
      <c r="BB324" s="58" t="s">
        <v>231</v>
      </c>
      <c r="BC324" s="63"/>
      <c r="BD324" s="63"/>
      <c r="BE324" s="43">
        <v>2016</v>
      </c>
      <c r="BF324" s="62"/>
      <c r="BG324" s="62"/>
    </row>
    <row r="325" spans="1:59" s="613" customFormat="1" ht="22.2" customHeight="1">
      <c r="A325" s="346" t="s">
        <v>127</v>
      </c>
      <c r="B325" s="65" t="s">
        <v>480</v>
      </c>
      <c r="C325" s="611"/>
      <c r="D325" s="611">
        <f>SUM(E325:BA325)</f>
        <v>0</v>
      </c>
      <c r="E325" s="611">
        <f t="shared" ref="E325:K325" si="331">SUM(E326:E327)</f>
        <v>0</v>
      </c>
      <c r="F325" s="611">
        <f t="shared" si="331"/>
        <v>0</v>
      </c>
      <c r="G325" s="611">
        <f t="shared" si="331"/>
        <v>0</v>
      </c>
      <c r="H325" s="611">
        <f t="shared" si="331"/>
        <v>0</v>
      </c>
      <c r="I325" s="611">
        <f t="shared" si="331"/>
        <v>0</v>
      </c>
      <c r="J325" s="611">
        <f t="shared" si="331"/>
        <v>0</v>
      </c>
      <c r="K325" s="611">
        <f t="shared" si="331"/>
        <v>0</v>
      </c>
      <c r="L325" s="611"/>
      <c r="M325" s="611">
        <f t="shared" ref="M325:AF325" si="332">SUM(M326:M327)</f>
        <v>0</v>
      </c>
      <c r="N325" s="611">
        <f t="shared" si="332"/>
        <v>0</v>
      </c>
      <c r="O325" s="611">
        <f t="shared" si="332"/>
        <v>0</v>
      </c>
      <c r="P325" s="611">
        <f t="shared" si="332"/>
        <v>0</v>
      </c>
      <c r="Q325" s="611">
        <f t="shared" si="332"/>
        <v>0</v>
      </c>
      <c r="R325" s="611">
        <f t="shared" si="332"/>
        <v>0</v>
      </c>
      <c r="S325" s="611">
        <f t="shared" si="332"/>
        <v>0</v>
      </c>
      <c r="T325" s="611">
        <f t="shared" si="332"/>
        <v>0</v>
      </c>
      <c r="U325" s="611">
        <f t="shared" si="332"/>
        <v>0</v>
      </c>
      <c r="V325" s="611">
        <f t="shared" si="332"/>
        <v>0</v>
      </c>
      <c r="W325" s="611">
        <f t="shared" si="332"/>
        <v>0</v>
      </c>
      <c r="X325" s="611">
        <f t="shared" si="332"/>
        <v>0</v>
      </c>
      <c r="Y325" s="611">
        <f t="shared" si="332"/>
        <v>0</v>
      </c>
      <c r="Z325" s="611">
        <f t="shared" si="332"/>
        <v>0</v>
      </c>
      <c r="AA325" s="611">
        <f t="shared" si="332"/>
        <v>0</v>
      </c>
      <c r="AB325" s="611">
        <f t="shared" si="332"/>
        <v>0</v>
      </c>
      <c r="AC325" s="611">
        <f t="shared" si="332"/>
        <v>0</v>
      </c>
      <c r="AD325" s="611">
        <f t="shared" si="332"/>
        <v>0</v>
      </c>
      <c r="AE325" s="611">
        <f t="shared" si="332"/>
        <v>0</v>
      </c>
      <c r="AF325" s="611">
        <f t="shared" si="332"/>
        <v>0</v>
      </c>
      <c r="AG325" s="611"/>
      <c r="AH325" s="611">
        <f t="shared" ref="AH325:BA325" si="333">SUM(AH326:AH327)</f>
        <v>0</v>
      </c>
      <c r="AI325" s="611">
        <f t="shared" si="333"/>
        <v>0</v>
      </c>
      <c r="AJ325" s="611">
        <f t="shared" si="333"/>
        <v>0</v>
      </c>
      <c r="AK325" s="611">
        <f t="shared" si="333"/>
        <v>0</v>
      </c>
      <c r="AL325" s="611">
        <f t="shared" si="333"/>
        <v>0</v>
      </c>
      <c r="AM325" s="611">
        <f t="shared" si="333"/>
        <v>0</v>
      </c>
      <c r="AN325" s="611">
        <f t="shared" si="333"/>
        <v>0</v>
      </c>
      <c r="AO325" s="611">
        <f t="shared" si="333"/>
        <v>0</v>
      </c>
      <c r="AP325" s="611">
        <f t="shared" si="333"/>
        <v>0</v>
      </c>
      <c r="AQ325" s="611">
        <f t="shared" si="333"/>
        <v>0</v>
      </c>
      <c r="AR325" s="611">
        <f t="shared" si="333"/>
        <v>0</v>
      </c>
      <c r="AS325" s="611">
        <f t="shared" si="333"/>
        <v>0</v>
      </c>
      <c r="AT325" s="611">
        <f t="shared" si="333"/>
        <v>0</v>
      </c>
      <c r="AU325" s="611">
        <f t="shared" si="333"/>
        <v>0</v>
      </c>
      <c r="AV325" s="611">
        <f t="shared" si="333"/>
        <v>0</v>
      </c>
      <c r="AW325" s="611">
        <f t="shared" si="333"/>
        <v>0</v>
      </c>
      <c r="AX325" s="611">
        <f t="shared" si="333"/>
        <v>0</v>
      </c>
      <c r="AY325" s="611">
        <f t="shared" si="333"/>
        <v>0</v>
      </c>
      <c r="AZ325" s="611">
        <f t="shared" si="333"/>
        <v>0</v>
      </c>
      <c r="BA325" s="611">
        <f t="shared" si="333"/>
        <v>0</v>
      </c>
      <c r="BB325" s="58" t="s">
        <v>231</v>
      </c>
      <c r="BC325" s="63"/>
      <c r="BD325" s="63"/>
      <c r="BE325" s="43">
        <v>2016</v>
      </c>
      <c r="BF325" s="62"/>
      <c r="BG325" s="62"/>
    </row>
    <row r="326" spans="1:59" s="630" customFormat="1" ht="22.2" customHeight="1">
      <c r="A326" s="626" t="s">
        <v>127</v>
      </c>
      <c r="B326" s="672"/>
      <c r="C326" s="628"/>
      <c r="D326" s="628"/>
      <c r="E326" s="628"/>
      <c r="F326" s="628"/>
      <c r="G326" s="628"/>
      <c r="H326" s="628"/>
      <c r="I326" s="628"/>
      <c r="J326" s="628"/>
      <c r="K326" s="628"/>
      <c r="L326" s="628"/>
      <c r="M326" s="628"/>
      <c r="N326" s="628"/>
      <c r="O326" s="628"/>
      <c r="P326" s="628"/>
      <c r="Q326" s="628"/>
      <c r="R326" s="628"/>
      <c r="S326" s="628"/>
      <c r="T326" s="628"/>
      <c r="U326" s="628"/>
      <c r="V326" s="628"/>
      <c r="W326" s="628"/>
      <c r="X326" s="628"/>
      <c r="Y326" s="628"/>
      <c r="Z326" s="628"/>
      <c r="AA326" s="628"/>
      <c r="AB326" s="628"/>
      <c r="AC326" s="628"/>
      <c r="AD326" s="628"/>
      <c r="AE326" s="628"/>
      <c r="AF326" s="628"/>
      <c r="AG326" s="628"/>
      <c r="AH326" s="628"/>
      <c r="AI326" s="628"/>
      <c r="AJ326" s="628"/>
      <c r="AK326" s="628"/>
      <c r="AL326" s="628"/>
      <c r="AM326" s="628"/>
      <c r="AN326" s="628"/>
      <c r="AO326" s="628"/>
      <c r="AP326" s="628"/>
      <c r="AQ326" s="628"/>
      <c r="AR326" s="628"/>
      <c r="AS326" s="628"/>
      <c r="AT326" s="628"/>
      <c r="AU326" s="628"/>
      <c r="AV326" s="628"/>
      <c r="AW326" s="628"/>
      <c r="AX326" s="628"/>
      <c r="AY326" s="628"/>
      <c r="AZ326" s="628"/>
      <c r="BA326" s="628"/>
      <c r="BB326" s="604" t="s">
        <v>231</v>
      </c>
      <c r="BC326" s="629"/>
      <c r="BD326" s="629"/>
      <c r="BE326" s="641">
        <v>2016</v>
      </c>
      <c r="BF326" s="642"/>
      <c r="BG326" s="642"/>
    </row>
    <row r="327" spans="1:59" s="630" customFormat="1" ht="22.2" customHeight="1">
      <c r="A327" s="626" t="s">
        <v>127</v>
      </c>
      <c r="B327" s="672"/>
      <c r="C327" s="628"/>
      <c r="D327" s="628"/>
      <c r="E327" s="628"/>
      <c r="F327" s="628"/>
      <c r="G327" s="628"/>
      <c r="H327" s="628"/>
      <c r="I327" s="628"/>
      <c r="J327" s="628"/>
      <c r="K327" s="628"/>
      <c r="L327" s="628"/>
      <c r="M327" s="628"/>
      <c r="N327" s="628"/>
      <c r="O327" s="628"/>
      <c r="P327" s="628"/>
      <c r="Q327" s="628"/>
      <c r="R327" s="628"/>
      <c r="S327" s="628"/>
      <c r="T327" s="628"/>
      <c r="U327" s="628"/>
      <c r="V327" s="628"/>
      <c r="W327" s="628"/>
      <c r="X327" s="628"/>
      <c r="Y327" s="628"/>
      <c r="Z327" s="628"/>
      <c r="AA327" s="628"/>
      <c r="AB327" s="628"/>
      <c r="AC327" s="628"/>
      <c r="AD327" s="628"/>
      <c r="AE327" s="628"/>
      <c r="AF327" s="628"/>
      <c r="AG327" s="628"/>
      <c r="AH327" s="628"/>
      <c r="AI327" s="628"/>
      <c r="AJ327" s="628"/>
      <c r="AK327" s="628"/>
      <c r="AL327" s="628"/>
      <c r="AM327" s="628"/>
      <c r="AN327" s="628"/>
      <c r="AO327" s="628"/>
      <c r="AP327" s="628"/>
      <c r="AQ327" s="628"/>
      <c r="AR327" s="628"/>
      <c r="AS327" s="628"/>
      <c r="AT327" s="628"/>
      <c r="AU327" s="628"/>
      <c r="AV327" s="628"/>
      <c r="AW327" s="628"/>
      <c r="AX327" s="628"/>
      <c r="AY327" s="628"/>
      <c r="AZ327" s="628"/>
      <c r="BA327" s="628"/>
      <c r="BB327" s="604" t="s">
        <v>231</v>
      </c>
      <c r="BC327" s="629"/>
      <c r="BD327" s="629"/>
      <c r="BE327" s="641">
        <v>2016</v>
      </c>
      <c r="BF327" s="642"/>
      <c r="BG327" s="642"/>
    </row>
    <row r="328" spans="1:59" s="613" customFormat="1" ht="22.2" customHeight="1">
      <c r="A328" s="346" t="s">
        <v>127</v>
      </c>
      <c r="B328" s="65" t="s">
        <v>481</v>
      </c>
      <c r="C328" s="611"/>
      <c r="D328" s="611">
        <f>SUM(E328:BA328)</f>
        <v>0</v>
      </c>
      <c r="E328" s="611">
        <f t="shared" ref="E328:K328" si="334">SUM(E329:E330)</f>
        <v>0</v>
      </c>
      <c r="F328" s="611">
        <f t="shared" si="334"/>
        <v>0</v>
      </c>
      <c r="G328" s="611">
        <f t="shared" si="334"/>
        <v>0</v>
      </c>
      <c r="H328" s="611">
        <f t="shared" si="334"/>
        <v>0</v>
      </c>
      <c r="I328" s="611">
        <f t="shared" si="334"/>
        <v>0</v>
      </c>
      <c r="J328" s="611">
        <f t="shared" si="334"/>
        <v>0</v>
      </c>
      <c r="K328" s="611">
        <f t="shared" si="334"/>
        <v>0</v>
      </c>
      <c r="L328" s="611"/>
      <c r="M328" s="611">
        <f t="shared" ref="M328:AF328" si="335">SUM(M329:M330)</f>
        <v>0</v>
      </c>
      <c r="N328" s="611">
        <f t="shared" si="335"/>
        <v>0</v>
      </c>
      <c r="O328" s="611">
        <f t="shared" si="335"/>
        <v>0</v>
      </c>
      <c r="P328" s="611">
        <f t="shared" si="335"/>
        <v>0</v>
      </c>
      <c r="Q328" s="611">
        <f t="shared" si="335"/>
        <v>0</v>
      </c>
      <c r="R328" s="611">
        <f t="shared" si="335"/>
        <v>0</v>
      </c>
      <c r="S328" s="611">
        <f t="shared" si="335"/>
        <v>0</v>
      </c>
      <c r="T328" s="611">
        <f t="shared" si="335"/>
        <v>0</v>
      </c>
      <c r="U328" s="611">
        <f t="shared" si="335"/>
        <v>0</v>
      </c>
      <c r="V328" s="611">
        <f t="shared" si="335"/>
        <v>0</v>
      </c>
      <c r="W328" s="611">
        <f t="shared" si="335"/>
        <v>0</v>
      </c>
      <c r="X328" s="611">
        <f t="shared" si="335"/>
        <v>0</v>
      </c>
      <c r="Y328" s="611">
        <f t="shared" si="335"/>
        <v>0</v>
      </c>
      <c r="Z328" s="611">
        <f t="shared" si="335"/>
        <v>0</v>
      </c>
      <c r="AA328" s="611">
        <f t="shared" si="335"/>
        <v>0</v>
      </c>
      <c r="AB328" s="611">
        <f t="shared" si="335"/>
        <v>0</v>
      </c>
      <c r="AC328" s="611">
        <f t="shared" si="335"/>
        <v>0</v>
      </c>
      <c r="AD328" s="611">
        <f t="shared" si="335"/>
        <v>0</v>
      </c>
      <c r="AE328" s="611">
        <f t="shared" si="335"/>
        <v>0</v>
      </c>
      <c r="AF328" s="611">
        <f t="shared" si="335"/>
        <v>0</v>
      </c>
      <c r="AG328" s="611"/>
      <c r="AH328" s="611">
        <f t="shared" ref="AH328:BA328" si="336">SUM(AH329:AH330)</f>
        <v>0</v>
      </c>
      <c r="AI328" s="611">
        <f t="shared" si="336"/>
        <v>0</v>
      </c>
      <c r="AJ328" s="611">
        <f t="shared" si="336"/>
        <v>0</v>
      </c>
      <c r="AK328" s="611">
        <f t="shared" si="336"/>
        <v>0</v>
      </c>
      <c r="AL328" s="611">
        <f t="shared" si="336"/>
        <v>0</v>
      </c>
      <c r="AM328" s="611">
        <f t="shared" si="336"/>
        <v>0</v>
      </c>
      <c r="AN328" s="611">
        <f t="shared" si="336"/>
        <v>0</v>
      </c>
      <c r="AO328" s="611">
        <f t="shared" si="336"/>
        <v>0</v>
      </c>
      <c r="AP328" s="611">
        <f t="shared" si="336"/>
        <v>0</v>
      </c>
      <c r="AQ328" s="611">
        <f t="shared" si="336"/>
        <v>0</v>
      </c>
      <c r="AR328" s="611">
        <f t="shared" si="336"/>
        <v>0</v>
      </c>
      <c r="AS328" s="611">
        <f t="shared" si="336"/>
        <v>0</v>
      </c>
      <c r="AT328" s="611">
        <f t="shared" si="336"/>
        <v>0</v>
      </c>
      <c r="AU328" s="611">
        <f t="shared" si="336"/>
        <v>0</v>
      </c>
      <c r="AV328" s="611">
        <f t="shared" si="336"/>
        <v>0</v>
      </c>
      <c r="AW328" s="611">
        <f t="shared" si="336"/>
        <v>0</v>
      </c>
      <c r="AX328" s="611">
        <f t="shared" si="336"/>
        <v>0</v>
      </c>
      <c r="AY328" s="611">
        <f t="shared" si="336"/>
        <v>0</v>
      </c>
      <c r="AZ328" s="611">
        <f t="shared" si="336"/>
        <v>0</v>
      </c>
      <c r="BA328" s="611">
        <f t="shared" si="336"/>
        <v>0</v>
      </c>
      <c r="BB328" s="58" t="s">
        <v>231</v>
      </c>
      <c r="BC328" s="63"/>
      <c r="BD328" s="63"/>
      <c r="BE328" s="43">
        <v>2016</v>
      </c>
      <c r="BF328" s="62"/>
      <c r="BG328" s="62"/>
    </row>
    <row r="329" spans="1:59" s="630" customFormat="1" ht="22.2" customHeight="1">
      <c r="A329" s="626" t="s">
        <v>127</v>
      </c>
      <c r="B329" s="672"/>
      <c r="C329" s="628"/>
      <c r="D329" s="628"/>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c r="AE329" s="628"/>
      <c r="AF329" s="628"/>
      <c r="AG329" s="628"/>
      <c r="AH329" s="628"/>
      <c r="AI329" s="628"/>
      <c r="AJ329" s="628"/>
      <c r="AK329" s="628"/>
      <c r="AL329" s="628"/>
      <c r="AM329" s="628"/>
      <c r="AN329" s="628"/>
      <c r="AO329" s="628"/>
      <c r="AP329" s="628"/>
      <c r="AQ329" s="628"/>
      <c r="AR329" s="628"/>
      <c r="AS329" s="628"/>
      <c r="AT329" s="628"/>
      <c r="AU329" s="628"/>
      <c r="AV329" s="628"/>
      <c r="AW329" s="628"/>
      <c r="AX329" s="628"/>
      <c r="AY329" s="628"/>
      <c r="AZ329" s="628"/>
      <c r="BA329" s="628"/>
      <c r="BB329" s="604" t="s">
        <v>231</v>
      </c>
      <c r="BC329" s="629"/>
      <c r="BD329" s="629"/>
      <c r="BE329" s="641">
        <v>2016</v>
      </c>
      <c r="BF329" s="642"/>
      <c r="BG329" s="642"/>
    </row>
    <row r="330" spans="1:59" s="630" customFormat="1" ht="22.2" customHeight="1">
      <c r="A330" s="626" t="s">
        <v>127</v>
      </c>
      <c r="B330" s="672"/>
      <c r="C330" s="628"/>
      <c r="D330" s="628"/>
      <c r="E330" s="628"/>
      <c r="F330" s="628"/>
      <c r="G330" s="628"/>
      <c r="H330" s="628"/>
      <c r="I330" s="628"/>
      <c r="J330" s="628"/>
      <c r="K330" s="628"/>
      <c r="L330" s="628"/>
      <c r="M330" s="628"/>
      <c r="N330" s="628"/>
      <c r="O330" s="628"/>
      <c r="P330" s="628"/>
      <c r="Q330" s="628"/>
      <c r="R330" s="628"/>
      <c r="S330" s="628"/>
      <c r="T330" s="628"/>
      <c r="U330" s="628"/>
      <c r="V330" s="628"/>
      <c r="W330" s="628"/>
      <c r="X330" s="628"/>
      <c r="Y330" s="628"/>
      <c r="Z330" s="628"/>
      <c r="AA330" s="628"/>
      <c r="AB330" s="628"/>
      <c r="AC330" s="628"/>
      <c r="AD330" s="628"/>
      <c r="AE330" s="628"/>
      <c r="AF330" s="628"/>
      <c r="AG330" s="628"/>
      <c r="AH330" s="628"/>
      <c r="AI330" s="628"/>
      <c r="AJ330" s="628"/>
      <c r="AK330" s="628"/>
      <c r="AL330" s="628"/>
      <c r="AM330" s="628"/>
      <c r="AN330" s="628"/>
      <c r="AO330" s="628"/>
      <c r="AP330" s="628"/>
      <c r="AQ330" s="628"/>
      <c r="AR330" s="628"/>
      <c r="AS330" s="628"/>
      <c r="AT330" s="628"/>
      <c r="AU330" s="628"/>
      <c r="AV330" s="628"/>
      <c r="AW330" s="628"/>
      <c r="AX330" s="628"/>
      <c r="AY330" s="628"/>
      <c r="AZ330" s="628"/>
      <c r="BA330" s="628"/>
      <c r="BB330" s="604" t="s">
        <v>231</v>
      </c>
      <c r="BC330" s="629"/>
      <c r="BD330" s="629"/>
      <c r="BE330" s="641">
        <v>2016</v>
      </c>
      <c r="BF330" s="642"/>
      <c r="BG330" s="642"/>
    </row>
    <row r="331" spans="1:59" s="45" customFormat="1" ht="22.2" customHeight="1">
      <c r="A331" s="346" t="s">
        <v>129</v>
      </c>
      <c r="B331" s="615" t="s">
        <v>511</v>
      </c>
      <c r="C331" s="611">
        <f>SUM(C332,C335)</f>
        <v>0</v>
      </c>
      <c r="D331" s="611">
        <f>SUM(D332+D335)</f>
        <v>0</v>
      </c>
      <c r="E331" s="611">
        <f t="shared" ref="E331:K331" si="337">SUM(E332,E335)</f>
        <v>0</v>
      </c>
      <c r="F331" s="611">
        <f t="shared" si="337"/>
        <v>0</v>
      </c>
      <c r="G331" s="611">
        <f t="shared" si="337"/>
        <v>0</v>
      </c>
      <c r="H331" s="611">
        <f t="shared" si="337"/>
        <v>0</v>
      </c>
      <c r="I331" s="611">
        <f t="shared" si="337"/>
        <v>0</v>
      </c>
      <c r="J331" s="611">
        <f t="shared" si="337"/>
        <v>0</v>
      </c>
      <c r="K331" s="611">
        <f t="shared" si="337"/>
        <v>0</v>
      </c>
      <c r="L331" s="611"/>
      <c r="M331" s="611">
        <f t="shared" ref="M331:AF331" si="338">SUM(M332,M335)</f>
        <v>0</v>
      </c>
      <c r="N331" s="611">
        <f t="shared" si="338"/>
        <v>0</v>
      </c>
      <c r="O331" s="611">
        <f t="shared" si="338"/>
        <v>0</v>
      </c>
      <c r="P331" s="611">
        <f t="shared" si="338"/>
        <v>0</v>
      </c>
      <c r="Q331" s="611">
        <f t="shared" si="338"/>
        <v>0</v>
      </c>
      <c r="R331" s="611">
        <f t="shared" si="338"/>
        <v>0</v>
      </c>
      <c r="S331" s="611">
        <f t="shared" si="338"/>
        <v>0</v>
      </c>
      <c r="T331" s="611">
        <f t="shared" si="338"/>
        <v>0</v>
      </c>
      <c r="U331" s="611">
        <f t="shared" si="338"/>
        <v>0</v>
      </c>
      <c r="V331" s="611">
        <f t="shared" si="338"/>
        <v>0</v>
      </c>
      <c r="W331" s="611">
        <f t="shared" si="338"/>
        <v>0</v>
      </c>
      <c r="X331" s="611">
        <f t="shared" si="338"/>
        <v>0</v>
      </c>
      <c r="Y331" s="611">
        <f t="shared" si="338"/>
        <v>0</v>
      </c>
      <c r="Z331" s="611">
        <f t="shared" si="338"/>
        <v>0</v>
      </c>
      <c r="AA331" s="611">
        <f t="shared" si="338"/>
        <v>0</v>
      </c>
      <c r="AB331" s="611">
        <f t="shared" si="338"/>
        <v>0</v>
      </c>
      <c r="AC331" s="611">
        <f t="shared" si="338"/>
        <v>0</v>
      </c>
      <c r="AD331" s="611">
        <f t="shared" si="338"/>
        <v>0</v>
      </c>
      <c r="AE331" s="611">
        <f t="shared" si="338"/>
        <v>0</v>
      </c>
      <c r="AF331" s="611">
        <f t="shared" si="338"/>
        <v>0</v>
      </c>
      <c r="AG331" s="611"/>
      <c r="AH331" s="611">
        <f t="shared" ref="AH331:BA331" si="339">SUM(AH332,AH335)</f>
        <v>0</v>
      </c>
      <c r="AI331" s="611">
        <f t="shared" si="339"/>
        <v>0</v>
      </c>
      <c r="AJ331" s="611">
        <f t="shared" si="339"/>
        <v>0</v>
      </c>
      <c r="AK331" s="611">
        <f t="shared" si="339"/>
        <v>0</v>
      </c>
      <c r="AL331" s="611">
        <f t="shared" si="339"/>
        <v>0</v>
      </c>
      <c r="AM331" s="611">
        <f t="shared" si="339"/>
        <v>0</v>
      </c>
      <c r="AN331" s="611">
        <f t="shared" si="339"/>
        <v>0</v>
      </c>
      <c r="AO331" s="611">
        <f t="shared" si="339"/>
        <v>0</v>
      </c>
      <c r="AP331" s="611">
        <f t="shared" si="339"/>
        <v>0</v>
      </c>
      <c r="AQ331" s="611">
        <f t="shared" si="339"/>
        <v>0</v>
      </c>
      <c r="AR331" s="611">
        <f t="shared" si="339"/>
        <v>0</v>
      </c>
      <c r="AS331" s="611">
        <f t="shared" si="339"/>
        <v>0</v>
      </c>
      <c r="AT331" s="611">
        <f t="shared" si="339"/>
        <v>0</v>
      </c>
      <c r="AU331" s="611">
        <f t="shared" si="339"/>
        <v>0</v>
      </c>
      <c r="AV331" s="611">
        <f t="shared" si="339"/>
        <v>0</v>
      </c>
      <c r="AW331" s="611">
        <f t="shared" si="339"/>
        <v>0</v>
      </c>
      <c r="AX331" s="611">
        <f t="shared" si="339"/>
        <v>0</v>
      </c>
      <c r="AY331" s="611">
        <f t="shared" si="339"/>
        <v>0</v>
      </c>
      <c r="AZ331" s="611">
        <f t="shared" si="339"/>
        <v>0</v>
      </c>
      <c r="BA331" s="611">
        <f t="shared" si="339"/>
        <v>0</v>
      </c>
      <c r="BB331" s="58" t="s">
        <v>231</v>
      </c>
      <c r="BC331" s="63"/>
      <c r="BD331" s="63"/>
      <c r="BE331" s="43">
        <v>2016</v>
      </c>
      <c r="BF331" s="62"/>
      <c r="BG331" s="62"/>
    </row>
    <row r="332" spans="1:59" s="613" customFormat="1" ht="22.2" customHeight="1">
      <c r="A332" s="346" t="s">
        <v>129</v>
      </c>
      <c r="B332" s="65" t="s">
        <v>480</v>
      </c>
      <c r="C332" s="611"/>
      <c r="D332" s="611">
        <f>SUM(E332:BA332)</f>
        <v>0</v>
      </c>
      <c r="E332" s="611">
        <f t="shared" ref="E332:K332" si="340">SUM(E333:E334)</f>
        <v>0</v>
      </c>
      <c r="F332" s="611">
        <f t="shared" si="340"/>
        <v>0</v>
      </c>
      <c r="G332" s="611">
        <f t="shared" si="340"/>
        <v>0</v>
      </c>
      <c r="H332" s="611">
        <f t="shared" si="340"/>
        <v>0</v>
      </c>
      <c r="I332" s="611">
        <f t="shared" si="340"/>
        <v>0</v>
      </c>
      <c r="J332" s="611">
        <f t="shared" si="340"/>
        <v>0</v>
      </c>
      <c r="K332" s="611">
        <f t="shared" si="340"/>
        <v>0</v>
      </c>
      <c r="L332" s="611"/>
      <c r="M332" s="611">
        <f t="shared" ref="M332:AF332" si="341">SUM(M333:M334)</f>
        <v>0</v>
      </c>
      <c r="N332" s="611">
        <f t="shared" si="341"/>
        <v>0</v>
      </c>
      <c r="O332" s="611">
        <f t="shared" si="341"/>
        <v>0</v>
      </c>
      <c r="P332" s="611">
        <f t="shared" si="341"/>
        <v>0</v>
      </c>
      <c r="Q332" s="611">
        <f t="shared" si="341"/>
        <v>0</v>
      </c>
      <c r="R332" s="611">
        <f t="shared" si="341"/>
        <v>0</v>
      </c>
      <c r="S332" s="611">
        <f t="shared" si="341"/>
        <v>0</v>
      </c>
      <c r="T332" s="611">
        <f t="shared" si="341"/>
        <v>0</v>
      </c>
      <c r="U332" s="611">
        <f t="shared" si="341"/>
        <v>0</v>
      </c>
      <c r="V332" s="611">
        <f t="shared" si="341"/>
        <v>0</v>
      </c>
      <c r="W332" s="611">
        <f t="shared" si="341"/>
        <v>0</v>
      </c>
      <c r="X332" s="611">
        <f t="shared" si="341"/>
        <v>0</v>
      </c>
      <c r="Y332" s="611">
        <f t="shared" si="341"/>
        <v>0</v>
      </c>
      <c r="Z332" s="611">
        <f t="shared" si="341"/>
        <v>0</v>
      </c>
      <c r="AA332" s="611">
        <f t="shared" si="341"/>
        <v>0</v>
      </c>
      <c r="AB332" s="611">
        <f t="shared" si="341"/>
        <v>0</v>
      </c>
      <c r="AC332" s="611">
        <f t="shared" si="341"/>
        <v>0</v>
      </c>
      <c r="AD332" s="611">
        <f t="shared" si="341"/>
        <v>0</v>
      </c>
      <c r="AE332" s="611">
        <f t="shared" si="341"/>
        <v>0</v>
      </c>
      <c r="AF332" s="611">
        <f t="shared" si="341"/>
        <v>0</v>
      </c>
      <c r="AG332" s="611"/>
      <c r="AH332" s="611">
        <f t="shared" ref="AH332:BA332" si="342">SUM(AH333:AH334)</f>
        <v>0</v>
      </c>
      <c r="AI332" s="611">
        <f t="shared" si="342"/>
        <v>0</v>
      </c>
      <c r="AJ332" s="611">
        <f t="shared" si="342"/>
        <v>0</v>
      </c>
      <c r="AK332" s="611">
        <f t="shared" si="342"/>
        <v>0</v>
      </c>
      <c r="AL332" s="611">
        <f t="shared" si="342"/>
        <v>0</v>
      </c>
      <c r="AM332" s="611">
        <f t="shared" si="342"/>
        <v>0</v>
      </c>
      <c r="AN332" s="611">
        <f t="shared" si="342"/>
        <v>0</v>
      </c>
      <c r="AO332" s="611">
        <f t="shared" si="342"/>
        <v>0</v>
      </c>
      <c r="AP332" s="611">
        <f t="shared" si="342"/>
        <v>0</v>
      </c>
      <c r="AQ332" s="611">
        <f t="shared" si="342"/>
        <v>0</v>
      </c>
      <c r="AR332" s="611">
        <f t="shared" si="342"/>
        <v>0</v>
      </c>
      <c r="AS332" s="611">
        <f t="shared" si="342"/>
        <v>0</v>
      </c>
      <c r="AT332" s="611">
        <f t="shared" si="342"/>
        <v>0</v>
      </c>
      <c r="AU332" s="611">
        <f t="shared" si="342"/>
        <v>0</v>
      </c>
      <c r="AV332" s="611">
        <f t="shared" si="342"/>
        <v>0</v>
      </c>
      <c r="AW332" s="611">
        <f t="shared" si="342"/>
        <v>0</v>
      </c>
      <c r="AX332" s="611">
        <f t="shared" si="342"/>
        <v>0</v>
      </c>
      <c r="AY332" s="611">
        <f t="shared" si="342"/>
        <v>0</v>
      </c>
      <c r="AZ332" s="611">
        <f t="shared" si="342"/>
        <v>0</v>
      </c>
      <c r="BA332" s="611">
        <f t="shared" si="342"/>
        <v>0</v>
      </c>
      <c r="BB332" s="58" t="s">
        <v>231</v>
      </c>
      <c r="BC332" s="63"/>
      <c r="BD332" s="63"/>
      <c r="BE332" s="43">
        <v>2016</v>
      </c>
      <c r="BF332" s="62"/>
      <c r="BG332" s="62"/>
    </row>
    <row r="333" spans="1:59" s="630" customFormat="1" ht="22.2" customHeight="1">
      <c r="A333" s="626" t="s">
        <v>129</v>
      </c>
      <c r="B333" s="672"/>
      <c r="C333" s="628"/>
      <c r="D333" s="628"/>
      <c r="E333" s="628"/>
      <c r="F333" s="628"/>
      <c r="G333" s="628"/>
      <c r="H333" s="628"/>
      <c r="I333" s="628"/>
      <c r="J333" s="628"/>
      <c r="K333" s="628"/>
      <c r="L333" s="628"/>
      <c r="M333" s="628"/>
      <c r="N333" s="628"/>
      <c r="O333" s="628"/>
      <c r="P333" s="628"/>
      <c r="Q333" s="628"/>
      <c r="R333" s="628"/>
      <c r="S333" s="628"/>
      <c r="T333" s="628"/>
      <c r="U333" s="628"/>
      <c r="V333" s="628"/>
      <c r="W333" s="628"/>
      <c r="X333" s="628"/>
      <c r="Y333" s="628"/>
      <c r="Z333" s="628"/>
      <c r="AA333" s="628"/>
      <c r="AB333" s="628"/>
      <c r="AC333" s="628"/>
      <c r="AD333" s="628"/>
      <c r="AE333" s="628"/>
      <c r="AF333" s="628"/>
      <c r="AG333" s="628"/>
      <c r="AH333" s="628"/>
      <c r="AI333" s="628"/>
      <c r="AJ333" s="628"/>
      <c r="AK333" s="628"/>
      <c r="AL333" s="628"/>
      <c r="AM333" s="628"/>
      <c r="AN333" s="628"/>
      <c r="AO333" s="628"/>
      <c r="AP333" s="628"/>
      <c r="AQ333" s="628"/>
      <c r="AR333" s="628"/>
      <c r="AS333" s="628"/>
      <c r="AT333" s="628"/>
      <c r="AU333" s="628"/>
      <c r="AV333" s="628"/>
      <c r="AW333" s="628"/>
      <c r="AX333" s="628"/>
      <c r="AY333" s="628"/>
      <c r="AZ333" s="628"/>
      <c r="BA333" s="628"/>
      <c r="BB333" s="604" t="s">
        <v>231</v>
      </c>
      <c r="BC333" s="629"/>
      <c r="BD333" s="629"/>
      <c r="BE333" s="641">
        <v>2016</v>
      </c>
      <c r="BF333" s="642"/>
      <c r="BG333" s="642"/>
    </row>
    <row r="334" spans="1:59" s="630" customFormat="1" ht="22.2" customHeight="1">
      <c r="A334" s="626" t="s">
        <v>129</v>
      </c>
      <c r="B334" s="672"/>
      <c r="C334" s="628"/>
      <c r="D334" s="628"/>
      <c r="E334" s="628"/>
      <c r="F334" s="628"/>
      <c r="G334" s="628"/>
      <c r="H334" s="628"/>
      <c r="I334" s="628"/>
      <c r="J334" s="628"/>
      <c r="K334" s="628"/>
      <c r="L334" s="628"/>
      <c r="M334" s="628"/>
      <c r="N334" s="628"/>
      <c r="O334" s="628"/>
      <c r="P334" s="628"/>
      <c r="Q334" s="628"/>
      <c r="R334" s="628"/>
      <c r="S334" s="628"/>
      <c r="T334" s="628"/>
      <c r="U334" s="628"/>
      <c r="V334" s="628"/>
      <c r="W334" s="628"/>
      <c r="X334" s="628"/>
      <c r="Y334" s="628"/>
      <c r="Z334" s="628"/>
      <c r="AA334" s="628"/>
      <c r="AB334" s="628"/>
      <c r="AC334" s="628"/>
      <c r="AD334" s="628"/>
      <c r="AE334" s="628"/>
      <c r="AF334" s="628"/>
      <c r="AG334" s="628"/>
      <c r="AH334" s="628"/>
      <c r="AI334" s="628"/>
      <c r="AJ334" s="628"/>
      <c r="AK334" s="628"/>
      <c r="AL334" s="628"/>
      <c r="AM334" s="628"/>
      <c r="AN334" s="628"/>
      <c r="AO334" s="628"/>
      <c r="AP334" s="628"/>
      <c r="AQ334" s="628"/>
      <c r="AR334" s="628"/>
      <c r="AS334" s="628"/>
      <c r="AT334" s="628"/>
      <c r="AU334" s="628"/>
      <c r="AV334" s="628"/>
      <c r="AW334" s="628"/>
      <c r="AX334" s="628"/>
      <c r="AY334" s="628"/>
      <c r="AZ334" s="628"/>
      <c r="BA334" s="628"/>
      <c r="BB334" s="604" t="s">
        <v>231</v>
      </c>
      <c r="BC334" s="629"/>
      <c r="BD334" s="629"/>
      <c r="BE334" s="641">
        <v>2016</v>
      </c>
      <c r="BF334" s="642"/>
      <c r="BG334" s="642"/>
    </row>
    <row r="335" spans="1:59" s="613" customFormat="1" ht="22.2" customHeight="1">
      <c r="A335" s="346" t="s">
        <v>129</v>
      </c>
      <c r="B335" s="65" t="s">
        <v>481</v>
      </c>
      <c r="C335" s="611"/>
      <c r="D335" s="611">
        <f>SUM(E335:BA335)</f>
        <v>0</v>
      </c>
      <c r="E335" s="611">
        <f t="shared" ref="E335:K335" si="343">SUM(E336:E337)</f>
        <v>0</v>
      </c>
      <c r="F335" s="611">
        <f t="shared" si="343"/>
        <v>0</v>
      </c>
      <c r="G335" s="611">
        <f t="shared" si="343"/>
        <v>0</v>
      </c>
      <c r="H335" s="611">
        <f t="shared" si="343"/>
        <v>0</v>
      </c>
      <c r="I335" s="611">
        <f t="shared" si="343"/>
        <v>0</v>
      </c>
      <c r="J335" s="611">
        <f t="shared" si="343"/>
        <v>0</v>
      </c>
      <c r="K335" s="611">
        <f t="shared" si="343"/>
        <v>0</v>
      </c>
      <c r="L335" s="611"/>
      <c r="M335" s="611">
        <f t="shared" ref="M335:AF335" si="344">SUM(M336:M337)</f>
        <v>0</v>
      </c>
      <c r="N335" s="611">
        <f t="shared" si="344"/>
        <v>0</v>
      </c>
      <c r="O335" s="611">
        <f t="shared" si="344"/>
        <v>0</v>
      </c>
      <c r="P335" s="611">
        <f t="shared" si="344"/>
        <v>0</v>
      </c>
      <c r="Q335" s="611">
        <f t="shared" si="344"/>
        <v>0</v>
      </c>
      <c r="R335" s="611">
        <f t="shared" si="344"/>
        <v>0</v>
      </c>
      <c r="S335" s="611">
        <f t="shared" si="344"/>
        <v>0</v>
      </c>
      <c r="T335" s="611">
        <f t="shared" si="344"/>
        <v>0</v>
      </c>
      <c r="U335" s="611">
        <f t="shared" si="344"/>
        <v>0</v>
      </c>
      <c r="V335" s="611">
        <f t="shared" si="344"/>
        <v>0</v>
      </c>
      <c r="W335" s="611">
        <f t="shared" si="344"/>
        <v>0</v>
      </c>
      <c r="X335" s="611">
        <f t="shared" si="344"/>
        <v>0</v>
      </c>
      <c r="Y335" s="611">
        <f t="shared" si="344"/>
        <v>0</v>
      </c>
      <c r="Z335" s="611">
        <f t="shared" si="344"/>
        <v>0</v>
      </c>
      <c r="AA335" s="611">
        <f t="shared" si="344"/>
        <v>0</v>
      </c>
      <c r="AB335" s="611">
        <f t="shared" si="344"/>
        <v>0</v>
      </c>
      <c r="AC335" s="611">
        <f t="shared" si="344"/>
        <v>0</v>
      </c>
      <c r="AD335" s="611">
        <f t="shared" si="344"/>
        <v>0</v>
      </c>
      <c r="AE335" s="611">
        <f t="shared" si="344"/>
        <v>0</v>
      </c>
      <c r="AF335" s="611">
        <f t="shared" si="344"/>
        <v>0</v>
      </c>
      <c r="AG335" s="611"/>
      <c r="AH335" s="611">
        <f t="shared" ref="AH335:BA335" si="345">SUM(AH336:AH337)</f>
        <v>0</v>
      </c>
      <c r="AI335" s="611">
        <f t="shared" si="345"/>
        <v>0</v>
      </c>
      <c r="AJ335" s="611">
        <f t="shared" si="345"/>
        <v>0</v>
      </c>
      <c r="AK335" s="611">
        <f t="shared" si="345"/>
        <v>0</v>
      </c>
      <c r="AL335" s="611">
        <f t="shared" si="345"/>
        <v>0</v>
      </c>
      <c r="AM335" s="611">
        <f t="shared" si="345"/>
        <v>0</v>
      </c>
      <c r="AN335" s="611">
        <f t="shared" si="345"/>
        <v>0</v>
      </c>
      <c r="AO335" s="611">
        <f t="shared" si="345"/>
        <v>0</v>
      </c>
      <c r="AP335" s="611">
        <f t="shared" si="345"/>
        <v>0</v>
      </c>
      <c r="AQ335" s="611">
        <f t="shared" si="345"/>
        <v>0</v>
      </c>
      <c r="AR335" s="611">
        <f t="shared" si="345"/>
        <v>0</v>
      </c>
      <c r="AS335" s="611">
        <f t="shared" si="345"/>
        <v>0</v>
      </c>
      <c r="AT335" s="611">
        <f t="shared" si="345"/>
        <v>0</v>
      </c>
      <c r="AU335" s="611">
        <f t="shared" si="345"/>
        <v>0</v>
      </c>
      <c r="AV335" s="611">
        <f t="shared" si="345"/>
        <v>0</v>
      </c>
      <c r="AW335" s="611">
        <f t="shared" si="345"/>
        <v>0</v>
      </c>
      <c r="AX335" s="611">
        <f t="shared" si="345"/>
        <v>0</v>
      </c>
      <c r="AY335" s="611">
        <f t="shared" si="345"/>
        <v>0</v>
      </c>
      <c r="AZ335" s="611">
        <f t="shared" si="345"/>
        <v>0</v>
      </c>
      <c r="BA335" s="611">
        <f t="shared" si="345"/>
        <v>0</v>
      </c>
      <c r="BB335" s="58" t="s">
        <v>231</v>
      </c>
      <c r="BC335" s="63"/>
      <c r="BD335" s="63"/>
      <c r="BE335" s="43">
        <v>2016</v>
      </c>
      <c r="BF335" s="62"/>
      <c r="BG335" s="62"/>
    </row>
    <row r="336" spans="1:59" s="630" customFormat="1" ht="22.2" customHeight="1">
      <c r="A336" s="626" t="s">
        <v>129</v>
      </c>
      <c r="B336" s="672"/>
      <c r="C336" s="628"/>
      <c r="D336" s="628"/>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8"/>
      <c r="AA336" s="628"/>
      <c r="AB336" s="628"/>
      <c r="AC336" s="628"/>
      <c r="AD336" s="628"/>
      <c r="AE336" s="628"/>
      <c r="AF336" s="628"/>
      <c r="AG336" s="628"/>
      <c r="AH336" s="628"/>
      <c r="AI336" s="628"/>
      <c r="AJ336" s="628"/>
      <c r="AK336" s="628"/>
      <c r="AL336" s="628"/>
      <c r="AM336" s="628"/>
      <c r="AN336" s="628"/>
      <c r="AO336" s="628"/>
      <c r="AP336" s="628"/>
      <c r="AQ336" s="628"/>
      <c r="AR336" s="628"/>
      <c r="AS336" s="628"/>
      <c r="AT336" s="628"/>
      <c r="AU336" s="628"/>
      <c r="AV336" s="628"/>
      <c r="AW336" s="628"/>
      <c r="AX336" s="628"/>
      <c r="AY336" s="628"/>
      <c r="AZ336" s="628"/>
      <c r="BA336" s="628"/>
      <c r="BB336" s="604" t="s">
        <v>231</v>
      </c>
      <c r="BC336" s="629"/>
      <c r="BD336" s="629"/>
      <c r="BE336" s="641">
        <v>2016</v>
      </c>
      <c r="BF336" s="642"/>
      <c r="BG336" s="642"/>
    </row>
    <row r="337" spans="1:59" s="630" customFormat="1" ht="22.2" customHeight="1">
      <c r="A337" s="626" t="s">
        <v>129</v>
      </c>
      <c r="B337" s="672"/>
      <c r="C337" s="628"/>
      <c r="D337" s="628"/>
      <c r="E337" s="628"/>
      <c r="F337" s="628"/>
      <c r="G337" s="628"/>
      <c r="H337" s="628"/>
      <c r="I337" s="628"/>
      <c r="J337" s="628"/>
      <c r="K337" s="628"/>
      <c r="L337" s="628"/>
      <c r="M337" s="628"/>
      <c r="N337" s="628"/>
      <c r="O337" s="628"/>
      <c r="P337" s="628"/>
      <c r="Q337" s="628"/>
      <c r="R337" s="628"/>
      <c r="S337" s="628"/>
      <c r="T337" s="628"/>
      <c r="U337" s="628"/>
      <c r="V337" s="628"/>
      <c r="W337" s="628"/>
      <c r="X337" s="628"/>
      <c r="Y337" s="628"/>
      <c r="Z337" s="628"/>
      <c r="AA337" s="628"/>
      <c r="AB337" s="628"/>
      <c r="AC337" s="628"/>
      <c r="AD337" s="628"/>
      <c r="AE337" s="628"/>
      <c r="AF337" s="628"/>
      <c r="AG337" s="628"/>
      <c r="AH337" s="628"/>
      <c r="AI337" s="628"/>
      <c r="AJ337" s="628"/>
      <c r="AK337" s="628"/>
      <c r="AL337" s="628"/>
      <c r="AM337" s="628"/>
      <c r="AN337" s="628"/>
      <c r="AO337" s="628"/>
      <c r="AP337" s="628"/>
      <c r="AQ337" s="628"/>
      <c r="AR337" s="628"/>
      <c r="AS337" s="628"/>
      <c r="AT337" s="628"/>
      <c r="AU337" s="628"/>
      <c r="AV337" s="628"/>
      <c r="AW337" s="628"/>
      <c r="AX337" s="628"/>
      <c r="AY337" s="628"/>
      <c r="AZ337" s="628"/>
      <c r="BA337" s="628"/>
      <c r="BB337" s="604" t="s">
        <v>231</v>
      </c>
      <c r="BC337" s="629"/>
      <c r="BD337" s="629"/>
      <c r="BE337" s="641">
        <v>2016</v>
      </c>
      <c r="BF337" s="642"/>
      <c r="BG337" s="642"/>
    </row>
    <row r="338" spans="1:59">
      <c r="B338" s="698"/>
      <c r="C338" s="692"/>
      <c r="D338" s="692"/>
      <c r="E338" s="692"/>
      <c r="F338" s="692"/>
      <c r="G338" s="692"/>
      <c r="H338" s="692"/>
      <c r="I338" s="642"/>
      <c r="J338" s="642"/>
      <c r="K338" s="642"/>
      <c r="L338" s="642"/>
      <c r="M338" s="642"/>
      <c r="N338" s="642"/>
      <c r="O338" s="642"/>
      <c r="P338" s="692"/>
      <c r="Q338" s="642"/>
      <c r="R338" s="642"/>
      <c r="S338" s="642"/>
      <c r="T338" s="642"/>
      <c r="U338" s="692"/>
      <c r="V338" s="642"/>
      <c r="W338" s="642"/>
      <c r="X338" s="642"/>
      <c r="Y338" s="692"/>
      <c r="Z338" s="642"/>
      <c r="AA338" s="642"/>
      <c r="AB338" s="642"/>
      <c r="AC338" s="642"/>
      <c r="AD338" s="642"/>
      <c r="AE338" s="642"/>
      <c r="AF338" s="642"/>
      <c r="AG338" s="642"/>
      <c r="AH338" s="642"/>
      <c r="AI338" s="642"/>
      <c r="AJ338" s="642"/>
      <c r="AK338" s="642"/>
      <c r="AL338" s="642"/>
      <c r="AM338" s="642"/>
      <c r="AN338" s="642"/>
      <c r="AO338" s="642"/>
      <c r="AP338" s="642"/>
      <c r="AQ338" s="642"/>
      <c r="AR338" s="642"/>
      <c r="AS338" s="692"/>
      <c r="AT338" s="692"/>
      <c r="AU338" s="642"/>
      <c r="AV338" s="642"/>
      <c r="AW338" s="642"/>
      <c r="AX338" s="642"/>
      <c r="AY338" s="642"/>
      <c r="AZ338" s="642"/>
      <c r="BA338" s="642"/>
      <c r="BB338" s="642"/>
      <c r="BC338" s="642"/>
      <c r="BD338" s="699"/>
      <c r="BE338" s="692"/>
      <c r="BF338" s="692"/>
      <c r="BG338" s="692"/>
    </row>
  </sheetData>
  <autoFilter ref="A6:BG337" xr:uid="{00000000-0009-0000-0000-00001B00000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2">
    <tabColor rgb="FFFF0000"/>
  </sheetPr>
  <dimension ref="A1:BL68"/>
  <sheetViews>
    <sheetView zoomScale="70" zoomScaleNormal="70" workbookViewId="0">
      <pane xSplit="3" ySplit="7" topLeftCell="D37" activePane="bottomRight" state="frozen"/>
      <selection activeCell="BI60" sqref="BI60"/>
      <selection pane="topRight" activeCell="BI60" sqref="BI60"/>
      <selection pane="bottomLeft" activeCell="BI60" sqref="BI60"/>
      <selection pane="bottomRight" activeCell="D34" sqref="D34:D61"/>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382"/>
      <c r="E11" s="299">
        <f>SUM(H11:Q11)</f>
        <v>0</v>
      </c>
      <c r="F11" s="160">
        <f>SUM(H11)</f>
        <v>0</v>
      </c>
      <c r="G11" s="169">
        <f>$D11-$BH11</f>
        <v>0</v>
      </c>
      <c r="H11" s="160">
        <f>'Ctrinh-HAM GIANG (21-30)'!E14</f>
        <v>0</v>
      </c>
      <c r="I11" s="160">
        <f>'Ctrinh-HAM GIANG (21-30)'!E21</f>
        <v>0</v>
      </c>
      <c r="J11" s="160">
        <f>'Ctrinh-HAM GIANG (21-30)'!E28</f>
        <v>0</v>
      </c>
      <c r="K11" s="160">
        <f>'Ctrinh-HAM GIANG (21-30)'!E35</f>
        <v>0</v>
      </c>
      <c r="L11" s="160">
        <f>'Ctrinh-HAM GIANG (21-30)'!E42</f>
        <v>0</v>
      </c>
      <c r="M11" s="160">
        <f>'Ctrinh-HAM GIANG (21-30)'!E49</f>
        <v>0</v>
      </c>
      <c r="N11" s="295">
        <f>'Ctrinh-HAM GIANG (21-30)'!E56</f>
        <v>0</v>
      </c>
      <c r="O11" s="160">
        <f>'Ctrinh-HAM GIANG (21-30)'!E63</f>
        <v>0</v>
      </c>
      <c r="P11" s="160">
        <f>'Ctrinh-HAM GIANG (21-30)'!E70</f>
        <v>0</v>
      </c>
      <c r="Q11" s="160">
        <f>'Ctrinh-HAM GIANG (21-30)'!E77</f>
        <v>0</v>
      </c>
      <c r="R11" s="299">
        <f>SUM(T11:AB11,AT11:BE11)</f>
        <v>0</v>
      </c>
      <c r="S11" s="168"/>
      <c r="T11" s="160">
        <f>'Ctrinh-HAM GIANG (21-30)'!E84</f>
        <v>0</v>
      </c>
      <c r="U11" s="160">
        <f>'Ctrinh-HAM GIANG (21-30)'!E91</f>
        <v>0</v>
      </c>
      <c r="V11" s="160">
        <f>'Ctrinh-HAM GIANG (21-30)'!E98</f>
        <v>0</v>
      </c>
      <c r="W11" s="160">
        <f>'Ctrinh-HAM GIANG (21-30)'!E105</f>
        <v>0</v>
      </c>
      <c r="X11" s="160">
        <f>'Ctrinh-HAM GIANG (21-30)'!E112</f>
        <v>0</v>
      </c>
      <c r="Y11" s="160">
        <f>'Ctrinh-HAM GIANG (21-30)'!E120</f>
        <v>0</v>
      </c>
      <c r="Z11" s="160">
        <f>'Ctrinh-HAM GIANG (21-30)'!E127</f>
        <v>0</v>
      </c>
      <c r="AA11" s="160">
        <f>'Ctrinh-HAM GIANG (21-30)'!E134</f>
        <v>0</v>
      </c>
      <c r="AB11" s="291">
        <f>SUM(AD11:AS11)</f>
        <v>0</v>
      </c>
      <c r="AC11" s="291"/>
      <c r="AD11" s="160">
        <f>'Ctrinh-HAM GIANG (21-30)'!E142</f>
        <v>0</v>
      </c>
      <c r="AE11" s="160">
        <f>'Ctrinh-HAM GIANG (21-30)'!E171</f>
        <v>0</v>
      </c>
      <c r="AF11" s="160">
        <f>'Ctrinh-HAM GIANG (21-30)'!E175</f>
        <v>0</v>
      </c>
      <c r="AG11" s="160">
        <f>'Ctrinh-HAM GIANG (21-30)'!E179</f>
        <v>0</v>
      </c>
      <c r="AH11" s="160">
        <f>'Ctrinh-HAM GIANG (21-30)'!E183</f>
        <v>0</v>
      </c>
      <c r="AI11" s="160">
        <f>'Ctrinh-HAM GIANG (21-30)'!E188</f>
        <v>0</v>
      </c>
      <c r="AJ11" s="160">
        <f>'Ctrinh-HAM GIANG (21-30)'!E192</f>
        <v>0</v>
      </c>
      <c r="AK11" s="160">
        <f>'Ctrinh-HAM GIANG (21-30)'!E196</f>
        <v>0</v>
      </c>
      <c r="AL11" s="160">
        <f>'Ctrinh-HAM GIANG (21-30)'!E200</f>
        <v>0</v>
      </c>
      <c r="AM11" s="160">
        <f>'Ctrinh-HAM GIANG (21-30)'!E207</f>
        <v>0</v>
      </c>
      <c r="AN11" s="160">
        <f>'Ctrinh-HAM GIANG (21-30)'!E214</f>
        <v>0</v>
      </c>
      <c r="AO11" s="160">
        <f>'Ctrinh-HAM GIANG (21-30)'!E221</f>
        <v>0</v>
      </c>
      <c r="AP11" s="160">
        <f>'Ctrinh-HAM GIANG (21-30)'!E228</f>
        <v>0</v>
      </c>
      <c r="AQ11" s="160">
        <f>'Ctrinh-HAM GIANG (21-30)'!E235</f>
        <v>0</v>
      </c>
      <c r="AR11" s="160">
        <f>'Ctrinh-HAM GIANG (21-30)'!E239</f>
        <v>0</v>
      </c>
      <c r="AS11" s="160">
        <f>'Ctrinh-HAM GIANG (21-30)'!E243</f>
        <v>0</v>
      </c>
      <c r="AT11" s="230">
        <f>'Ctrinh-HAM GIANG (21-30)'!E247</f>
        <v>0</v>
      </c>
      <c r="AU11" s="160">
        <f>'Ctrinh-HAM GIANG (21-30)'!E254</f>
        <v>0</v>
      </c>
      <c r="AV11" s="160">
        <f>'Ctrinh-HAM GIANG (21-30)'!E261</f>
        <v>0</v>
      </c>
      <c r="AW11" s="160">
        <f>'Ctrinh-HAM GIANG (21-30)'!E268</f>
        <v>0</v>
      </c>
      <c r="AX11" s="160">
        <f>'Ctrinh-HAM GIANG (21-30)'!E275</f>
        <v>0</v>
      </c>
      <c r="AY11" s="160">
        <f>'Ctrinh-HAM GIANG (21-30)'!E282</f>
        <v>0</v>
      </c>
      <c r="AZ11" s="160">
        <f>'Ctrinh-HAM GIANG (21-30)'!E289</f>
        <v>0</v>
      </c>
      <c r="BA11" s="160">
        <f>'Ctrinh-HAM GIANG (21-30)'!E296</f>
        <v>0</v>
      </c>
      <c r="BB11" s="160">
        <f>'Ctrinh-HAM GIANG (21-30)'!E303</f>
        <v>0</v>
      </c>
      <c r="BC11" s="160">
        <f>'Ctrinh-HAM GIANG (21-30)'!E310</f>
        <v>0</v>
      </c>
      <c r="BD11" s="160">
        <f>'Ctrinh-HAM GIANG (21-30)'!E317</f>
        <v>0</v>
      </c>
      <c r="BE11" s="160">
        <f>'Ctrinh-HAM GIANG (21-30)'!E324</f>
        <v>0</v>
      </c>
      <c r="BF11" s="168">
        <f>'Ctrinh-HAM GIANG (21-30)'!E331</f>
        <v>0</v>
      </c>
      <c r="BG11" s="138"/>
      <c r="BH11" s="160">
        <f t="shared" si="3"/>
        <v>0</v>
      </c>
      <c r="BI11" s="167">
        <f>$G$64-BH11</f>
        <v>0</v>
      </c>
      <c r="BJ11" s="160">
        <f t="shared" si="4"/>
        <v>0</v>
      </c>
      <c r="BK11" s="166"/>
      <c r="BL11" s="165"/>
    </row>
    <row r="12" spans="1:64" s="164" customFormat="1" ht="15.75" customHeight="1">
      <c r="A12" s="313" t="s">
        <v>205</v>
      </c>
      <c r="B12" s="162" t="s">
        <v>476</v>
      </c>
      <c r="C12" s="161" t="s">
        <v>19</v>
      </c>
      <c r="D12" s="382"/>
      <c r="E12" s="299">
        <f>SUM(G12,I12:Q12)</f>
        <v>0</v>
      </c>
      <c r="F12" s="160">
        <f>SUM(G12)</f>
        <v>0</v>
      </c>
      <c r="G12" s="160">
        <f>'Ctrinh-HAM GIANG (21-30)'!F7</f>
        <v>0</v>
      </c>
      <c r="H12" s="169">
        <f>$D12-$BH12</f>
        <v>0</v>
      </c>
      <c r="I12" s="160">
        <f>'Ctrinh-HAM GIANG (21-30)'!F21</f>
        <v>0</v>
      </c>
      <c r="J12" s="160">
        <f>'Ctrinh-HAM GIANG (21-30)'!F28</f>
        <v>0</v>
      </c>
      <c r="K12" s="160">
        <f>'Ctrinh-HAM GIANG (21-30)'!F35</f>
        <v>0</v>
      </c>
      <c r="L12" s="160">
        <f>'Ctrinh-HAM GIANG (21-30)'!F42</f>
        <v>0</v>
      </c>
      <c r="M12" s="160">
        <f>'Ctrinh-HAM GIANG (21-30)'!F49</f>
        <v>0</v>
      </c>
      <c r="N12" s="295">
        <f>'Ctrinh-HAM GIANG (21-30)'!F56</f>
        <v>0</v>
      </c>
      <c r="O12" s="160">
        <f>'Ctrinh-HAM GIANG (21-30)'!F63</f>
        <v>0</v>
      </c>
      <c r="P12" s="160">
        <f>'Ctrinh-HAM GIANG (21-30)'!F70</f>
        <v>0</v>
      </c>
      <c r="Q12" s="160">
        <f>'Ctrinh-HAM GIANG (21-30)'!F77</f>
        <v>0</v>
      </c>
      <c r="R12" s="299">
        <f t="shared" ref="R12:R21" si="5">SUM(T12:AB12,AT12:BE12)</f>
        <v>0</v>
      </c>
      <c r="S12" s="168"/>
      <c r="T12" s="160">
        <f>'Ctrinh-HAM GIANG (21-30)'!F84</f>
        <v>0</v>
      </c>
      <c r="U12" s="160">
        <f>'Ctrinh-HAM GIANG (21-30)'!F91</f>
        <v>0</v>
      </c>
      <c r="V12" s="160">
        <f>'Ctrinh-HAM GIANG (21-30)'!F98</f>
        <v>0</v>
      </c>
      <c r="W12" s="160">
        <f>'Ctrinh-HAM GIANG (21-30)'!F105</f>
        <v>0</v>
      </c>
      <c r="X12" s="160">
        <f>'Ctrinh-HAM GIANG (21-30)'!F112</f>
        <v>0</v>
      </c>
      <c r="Y12" s="160">
        <f>'Ctrinh-HAM GIANG (21-30)'!F120</f>
        <v>0</v>
      </c>
      <c r="Z12" s="160">
        <f>'Ctrinh-HAM GIANG (21-30)'!F127</f>
        <v>0</v>
      </c>
      <c r="AA12" s="160">
        <f>'Ctrinh-HAM GIANG (21-30)'!F134</f>
        <v>0</v>
      </c>
      <c r="AB12" s="291">
        <f t="shared" ref="AB12:AB30" si="6">SUM(AD12:AS12)</f>
        <v>0</v>
      </c>
      <c r="AC12" s="291"/>
      <c r="AD12" s="160">
        <f>'Ctrinh-HAM GIANG (21-30)'!F142</f>
        <v>0</v>
      </c>
      <c r="AE12" s="160">
        <f>'Ctrinh-HAM GIANG (21-30)'!F171</f>
        <v>0</v>
      </c>
      <c r="AF12" s="160">
        <f>'Ctrinh-HAM GIANG (21-30)'!F175</f>
        <v>0</v>
      </c>
      <c r="AG12" s="160">
        <f>'Ctrinh-HAM GIANG (21-30)'!F179</f>
        <v>0</v>
      </c>
      <c r="AH12" s="160">
        <f>'Ctrinh-HAM GIANG (21-30)'!F183</f>
        <v>0</v>
      </c>
      <c r="AI12" s="160">
        <f>'Ctrinh-HAM GIANG (21-30)'!F188</f>
        <v>0</v>
      </c>
      <c r="AJ12" s="160">
        <f>'Ctrinh-HAM GIANG (21-30)'!F192</f>
        <v>0</v>
      </c>
      <c r="AK12" s="160">
        <f>'Ctrinh-HAM GIANG (21-30)'!F196</f>
        <v>0</v>
      </c>
      <c r="AL12" s="160">
        <f>'Ctrinh-HAM GIANG (21-30)'!F200</f>
        <v>0</v>
      </c>
      <c r="AM12" s="160">
        <f>'Ctrinh-HAM GIANG (21-30)'!F207</f>
        <v>0</v>
      </c>
      <c r="AN12" s="160">
        <f>'Ctrinh-HAM GIANG (21-30)'!F214</f>
        <v>0</v>
      </c>
      <c r="AO12" s="160">
        <f>'Ctrinh-HAM GIANG (21-30)'!F221</f>
        <v>0</v>
      </c>
      <c r="AP12" s="160">
        <f>'Ctrinh-HAM GIANG (21-30)'!F228</f>
        <v>0</v>
      </c>
      <c r="AQ12" s="160">
        <f>'Ctrinh-HAM GIANG (21-30)'!F235</f>
        <v>0</v>
      </c>
      <c r="AR12" s="160">
        <f>'Ctrinh-HAM GIANG (21-30)'!F239</f>
        <v>0</v>
      </c>
      <c r="AS12" s="160">
        <f>'Ctrinh-HAM GIANG (21-30)'!F243</f>
        <v>0</v>
      </c>
      <c r="AT12" s="230">
        <f>'Ctrinh-HAM GIANG (21-30)'!F247</f>
        <v>0</v>
      </c>
      <c r="AU12" s="160">
        <f>'Ctrinh-HAM GIANG (21-30)'!F254</f>
        <v>0</v>
      </c>
      <c r="AV12" s="160">
        <f>'Ctrinh-HAM GIANG (21-30)'!F261</f>
        <v>0</v>
      </c>
      <c r="AW12" s="160">
        <f>'Ctrinh-HAM GIANG (21-30)'!F268</f>
        <v>0</v>
      </c>
      <c r="AX12" s="160">
        <f>'Ctrinh-HAM GIANG (21-30)'!F275</f>
        <v>0</v>
      </c>
      <c r="AY12" s="160">
        <f>'Ctrinh-HAM GIANG (21-30)'!F282</f>
        <v>0</v>
      </c>
      <c r="AZ12" s="160">
        <f>'Ctrinh-HAM GIANG (21-30)'!F289</f>
        <v>0</v>
      </c>
      <c r="BA12" s="160">
        <f>'Ctrinh-HAM GIANG (21-30)'!F296</f>
        <v>0</v>
      </c>
      <c r="BB12" s="160">
        <f>'Ctrinh-HAM GIANG (21-30)'!F303</f>
        <v>0</v>
      </c>
      <c r="BC12" s="160">
        <f>'Ctrinh-HAM GIANG (21-30)'!F310</f>
        <v>0</v>
      </c>
      <c r="BD12" s="160">
        <f>'Ctrinh-HAM GIANG (21-30)'!F317</f>
        <v>0</v>
      </c>
      <c r="BE12" s="160">
        <f>'Ctrinh-HAM GIANG (21-30)'!F324</f>
        <v>0</v>
      </c>
      <c r="BF12" s="168">
        <f>'Ctrinh-HAM GIANG (21-30)'!F331</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382"/>
      <c r="E13" s="200">
        <f>SUM(G13:H13,J13:Q13)</f>
        <v>0</v>
      </c>
      <c r="F13" s="138">
        <f t="shared" ref="F13:F21" si="7">SUM(G13:H13)</f>
        <v>0</v>
      </c>
      <c r="G13" s="138">
        <f>'Ctrinh-HAM GIANG (21-30)'!G7</f>
        <v>0</v>
      </c>
      <c r="H13" s="138">
        <f>'Ctrinh-HAM GIANG (21-30)'!G14</f>
        <v>0</v>
      </c>
      <c r="I13" s="155">
        <f>$D13-$BH13</f>
        <v>0</v>
      </c>
      <c r="J13" s="138">
        <f>'Ctrinh-HAM GIANG (21-30)'!G28</f>
        <v>0</v>
      </c>
      <c r="K13" s="138">
        <f>'Ctrinh-HAM GIANG (21-30)'!G35</f>
        <v>0</v>
      </c>
      <c r="L13" s="138">
        <f>'Ctrinh-HAM GIANG (21-30)'!G42</f>
        <v>0</v>
      </c>
      <c r="M13" s="138">
        <f>'Ctrinh-HAM GIANG (21-30)'!G49</f>
        <v>0</v>
      </c>
      <c r="N13" s="211">
        <f>'Ctrinh-HAM GIANG (21-30)'!H56</f>
        <v>0</v>
      </c>
      <c r="O13" s="138">
        <f>'Ctrinh-HAM GIANG (21-30)'!G63</f>
        <v>0</v>
      </c>
      <c r="P13" s="138">
        <f>'Ctrinh-HAM GIANG (21-30)'!G70</f>
        <v>0</v>
      </c>
      <c r="Q13" s="138">
        <f>'Ctrinh-HAM GIANG (21-30)'!G77</f>
        <v>0</v>
      </c>
      <c r="R13" s="299">
        <f t="shared" si="5"/>
        <v>0</v>
      </c>
      <c r="S13" s="145"/>
      <c r="T13" s="138">
        <f>'Ctrinh-HAM GIANG (21-30)'!G84</f>
        <v>0</v>
      </c>
      <c r="U13" s="138">
        <f>'Ctrinh-HAM GIANG (21-30)'!G91</f>
        <v>0</v>
      </c>
      <c r="V13" s="138">
        <f>'Ctrinh-HAM GIANG (21-30)'!G98</f>
        <v>0</v>
      </c>
      <c r="W13" s="138">
        <f>'Ctrinh-HAM GIANG (21-30)'!G105</f>
        <v>0</v>
      </c>
      <c r="X13" s="138">
        <f>'Ctrinh-HAM GIANG (21-30)'!G112</f>
        <v>0</v>
      </c>
      <c r="Y13" s="138">
        <f>'Ctrinh-HAM GIANG (21-30)'!G120</f>
        <v>0</v>
      </c>
      <c r="Z13" s="138">
        <f>'Ctrinh-HAM GIANG (21-30)'!G127</f>
        <v>0</v>
      </c>
      <c r="AA13" s="138">
        <f>'Ctrinh-HAM GIANG (21-30)'!G134</f>
        <v>0</v>
      </c>
      <c r="AB13" s="291">
        <f t="shared" si="6"/>
        <v>0</v>
      </c>
      <c r="AC13" s="291"/>
      <c r="AD13" s="138">
        <f>'Ctrinh-HAM GIANG (21-30)'!G142</f>
        <v>0</v>
      </c>
      <c r="AE13" s="138">
        <f>'Ctrinh-HAM GIANG (21-30)'!G171</f>
        <v>0</v>
      </c>
      <c r="AF13" s="138">
        <f>'Ctrinh-HAM GIANG (21-30)'!G175</f>
        <v>0</v>
      </c>
      <c r="AG13" s="138">
        <f>'Ctrinh-HAM GIANG (21-30)'!G179</f>
        <v>0</v>
      </c>
      <c r="AH13" s="138">
        <f>'Ctrinh-HAM GIANG (21-30)'!G183</f>
        <v>0</v>
      </c>
      <c r="AI13" s="138">
        <f>'Ctrinh-HAM GIANG (21-30)'!G188</f>
        <v>0</v>
      </c>
      <c r="AJ13" s="138">
        <f>'Ctrinh-HAM GIANG (21-30)'!G192</f>
        <v>0</v>
      </c>
      <c r="AK13" s="138">
        <f>'Ctrinh-HAM GIANG (21-30)'!G196</f>
        <v>0</v>
      </c>
      <c r="AL13" s="138">
        <f>'Ctrinh-HAM GIANG (21-30)'!G200</f>
        <v>0</v>
      </c>
      <c r="AM13" s="138">
        <f>'Ctrinh-HAM GIANG (21-30)'!G207</f>
        <v>0</v>
      </c>
      <c r="AN13" s="138">
        <f>'Ctrinh-HAM GIANG (21-30)'!G214</f>
        <v>0</v>
      </c>
      <c r="AO13" s="138">
        <f>'Ctrinh-HAM GIANG (21-30)'!G221</f>
        <v>0</v>
      </c>
      <c r="AP13" s="138">
        <f>'Ctrinh-HAM GIANG (21-30)'!G228</f>
        <v>0</v>
      </c>
      <c r="AQ13" s="138">
        <f>'Ctrinh-HAM GIANG (21-30)'!G235</f>
        <v>0</v>
      </c>
      <c r="AR13" s="138">
        <f>'Ctrinh-HAM GIANG (21-30)'!G239</f>
        <v>0</v>
      </c>
      <c r="AS13" s="138">
        <f>'Ctrinh-HAM GIANG (21-30)'!G243</f>
        <v>0</v>
      </c>
      <c r="AT13" s="220">
        <f>'Ctrinh-HAM GIANG (21-30)'!G247</f>
        <v>0</v>
      </c>
      <c r="AU13" s="138">
        <f>'Ctrinh-HAM GIANG (21-30)'!G254</f>
        <v>0</v>
      </c>
      <c r="AV13" s="138">
        <f>'Ctrinh-HAM GIANG (21-30)'!G261</f>
        <v>0</v>
      </c>
      <c r="AW13" s="138">
        <f>'Ctrinh-HAM GIANG (21-30)'!G268</f>
        <v>0</v>
      </c>
      <c r="AX13" s="138">
        <f>'Ctrinh-HAM GIANG (21-30)'!G275</f>
        <v>0</v>
      </c>
      <c r="AY13" s="138">
        <f>'Ctrinh-HAM GIANG (21-30)'!G282</f>
        <v>0</v>
      </c>
      <c r="AZ13" s="138">
        <f>'Ctrinh-HAM GIANG (21-30)'!G289</f>
        <v>0</v>
      </c>
      <c r="BA13" s="138">
        <f>'Ctrinh-HAM GIANG (21-30)'!G296</f>
        <v>0</v>
      </c>
      <c r="BB13" s="138">
        <f>'Ctrinh-HAM GIANG (21-30)'!G303</f>
        <v>0</v>
      </c>
      <c r="BC13" s="138">
        <f>'Ctrinh-HAM GIANG (21-30)'!G310</f>
        <v>0</v>
      </c>
      <c r="BD13" s="138">
        <f>'Ctrinh-HAM GIANG (21-30)'!G317</f>
        <v>0</v>
      </c>
      <c r="BE13" s="138">
        <f>'Ctrinh-HAM GIANG (21-30)'!G324</f>
        <v>0</v>
      </c>
      <c r="BF13" s="145">
        <f>'Ctrinh-HAM GIANG (21-30)'!G331</f>
        <v>0</v>
      </c>
      <c r="BG13" s="138"/>
      <c r="BH13" s="138">
        <f t="shared" si="3"/>
        <v>0</v>
      </c>
      <c r="BI13" s="146">
        <f>$I$64-BH13</f>
        <v>0</v>
      </c>
      <c r="BJ13" s="138">
        <f t="shared" si="4"/>
        <v>0</v>
      </c>
      <c r="BK13" s="152"/>
      <c r="BL13" s="159"/>
    </row>
    <row r="14" spans="1:64" s="158" customFormat="1" ht="15.75" customHeight="1">
      <c r="A14" s="312" t="s">
        <v>23</v>
      </c>
      <c r="B14" s="157" t="s">
        <v>24</v>
      </c>
      <c r="C14" s="156" t="s">
        <v>25</v>
      </c>
      <c r="D14" s="383"/>
      <c r="E14" s="200">
        <f>SUM(G14:I14,K14:Q14)</f>
        <v>0</v>
      </c>
      <c r="F14" s="138">
        <f t="shared" si="7"/>
        <v>0</v>
      </c>
      <c r="G14" s="138">
        <f>'Ctrinh-HAM GIANG (21-30)'!H7</f>
        <v>0</v>
      </c>
      <c r="H14" s="138">
        <f>'Ctrinh-HAM GIANG (21-30)'!H14</f>
        <v>0</v>
      </c>
      <c r="I14" s="138">
        <f>'Ctrinh-HAM GIANG (21-30)'!H21</f>
        <v>0</v>
      </c>
      <c r="J14" s="155">
        <f>$D14-$BH14</f>
        <v>0</v>
      </c>
      <c r="K14" s="138">
        <f>'Ctrinh-HAM GIANG (21-30)'!H35</f>
        <v>0</v>
      </c>
      <c r="L14" s="138">
        <f>'Ctrinh-HAM GIANG (21-30)'!H42</f>
        <v>0</v>
      </c>
      <c r="M14" s="138">
        <f>'Ctrinh-HAM GIANG (21-30)'!H49</f>
        <v>0</v>
      </c>
      <c r="N14" s="211">
        <f>'Ctrinh-HAM GIANG (21-30)'!H56</f>
        <v>0</v>
      </c>
      <c r="O14" s="138">
        <f>'Ctrinh-HAM GIANG (21-30)'!H63</f>
        <v>0</v>
      </c>
      <c r="P14" s="138">
        <f>'Ctrinh-HAM GIANG (21-30)'!H70</f>
        <v>0</v>
      </c>
      <c r="Q14" s="138">
        <f>'Ctrinh-HAM GIANG (21-30)'!H77</f>
        <v>0</v>
      </c>
      <c r="R14" s="299">
        <f t="shared" si="5"/>
        <v>0</v>
      </c>
      <c r="S14" s="145"/>
      <c r="T14" s="138">
        <f>'Ctrinh-HAM GIANG (21-30)'!H84</f>
        <v>0</v>
      </c>
      <c r="U14" s="138">
        <f>'Ctrinh-HAM GIANG (21-30)'!H91</f>
        <v>0</v>
      </c>
      <c r="V14" s="138">
        <f>'Ctrinh-HAM GIANG (21-30)'!H98</f>
        <v>0</v>
      </c>
      <c r="W14" s="138">
        <f>'Ctrinh-HAM GIANG (21-30)'!H105</f>
        <v>0</v>
      </c>
      <c r="X14" s="138">
        <f>'Ctrinh-HAM GIANG (21-30)'!H112</f>
        <v>0</v>
      </c>
      <c r="Y14" s="138">
        <f>'Ctrinh-HAM GIANG (21-30)'!H120</f>
        <v>0</v>
      </c>
      <c r="Z14" s="138">
        <f>'Ctrinh-HAM GIANG (21-30)'!H127</f>
        <v>0</v>
      </c>
      <c r="AA14" s="138">
        <f>'Ctrinh-HAM GIANG (21-30)'!H134</f>
        <v>0</v>
      </c>
      <c r="AB14" s="291">
        <f t="shared" si="6"/>
        <v>0</v>
      </c>
      <c r="AC14" s="291"/>
      <c r="AD14" s="138">
        <f>'Ctrinh-HAM GIANG (21-30)'!H142</f>
        <v>0</v>
      </c>
      <c r="AE14" s="138">
        <f>'Ctrinh-HAM GIANG (21-30)'!H171</f>
        <v>0</v>
      </c>
      <c r="AF14" s="138">
        <f>'Ctrinh-HAM GIANG (21-30)'!H175</f>
        <v>0</v>
      </c>
      <c r="AG14" s="138">
        <f>'Ctrinh-HAM GIANG (21-30)'!H179</f>
        <v>0</v>
      </c>
      <c r="AH14" s="138">
        <f>'Ctrinh-HAM GIANG (21-30)'!H183</f>
        <v>0</v>
      </c>
      <c r="AI14" s="138">
        <f>'Ctrinh-HAM GIANG (21-30)'!H188</f>
        <v>0</v>
      </c>
      <c r="AJ14" s="138">
        <f>'Ctrinh-HAM GIANG (21-30)'!H192</f>
        <v>0</v>
      </c>
      <c r="AK14" s="138">
        <f>'Ctrinh-HAM GIANG (21-30)'!H196</f>
        <v>0</v>
      </c>
      <c r="AL14" s="138">
        <f>'Ctrinh-HAM GIANG (21-30)'!H200</f>
        <v>0</v>
      </c>
      <c r="AM14" s="138">
        <f>'Ctrinh-HAM GIANG (21-30)'!H207</f>
        <v>0</v>
      </c>
      <c r="AN14" s="138">
        <f>'Ctrinh-HAM GIANG (21-30)'!H214</f>
        <v>0</v>
      </c>
      <c r="AO14" s="138">
        <f>'Ctrinh-HAM GIANG (21-30)'!H221</f>
        <v>0</v>
      </c>
      <c r="AP14" s="138">
        <f>'Ctrinh-HAM GIANG (21-30)'!H228</f>
        <v>0</v>
      </c>
      <c r="AQ14" s="138">
        <f>'Ctrinh-HAM GIANG (21-30)'!H235</f>
        <v>0</v>
      </c>
      <c r="AR14" s="138">
        <f>'Ctrinh-HAM GIANG (21-30)'!H239</f>
        <v>0</v>
      </c>
      <c r="AS14" s="138">
        <f>'Ctrinh-HAM GIANG (21-30)'!H243</f>
        <v>0</v>
      </c>
      <c r="AT14" s="220">
        <f>'Ctrinh-HAM GIANG (21-30)'!H247</f>
        <v>0</v>
      </c>
      <c r="AU14" s="138">
        <f>'Ctrinh-HAM GIANG (21-30)'!H254</f>
        <v>0</v>
      </c>
      <c r="AV14" s="138">
        <f>'Ctrinh-HAM GIANG (21-30)'!H261</f>
        <v>0</v>
      </c>
      <c r="AW14" s="138">
        <f>'Ctrinh-HAM GIANG (21-30)'!H268</f>
        <v>0</v>
      </c>
      <c r="AX14" s="138">
        <f>'Ctrinh-HAM GIANG (21-30)'!H275</f>
        <v>0</v>
      </c>
      <c r="AY14" s="138">
        <f>'Ctrinh-HAM GIANG (21-30)'!H282</f>
        <v>0</v>
      </c>
      <c r="AZ14" s="138">
        <f>'Ctrinh-HAM GIANG (21-30)'!H289</f>
        <v>0</v>
      </c>
      <c r="BA14" s="138">
        <f>'Ctrinh-HAM GIANG (21-30)'!H296</f>
        <v>0</v>
      </c>
      <c r="BB14" s="138">
        <f>'Ctrinh-HAM GIANG (21-30)'!H303</f>
        <v>0</v>
      </c>
      <c r="BC14" s="138">
        <f>'Ctrinh-HAM GIANG (21-30)'!H310</f>
        <v>0</v>
      </c>
      <c r="BD14" s="138">
        <f>'Ctrinh-HAM GIANG (21-30)'!H317</f>
        <v>0</v>
      </c>
      <c r="BE14" s="138">
        <f>'Ctrinh-HAM GIANG (21-30)'!H324</f>
        <v>0</v>
      </c>
      <c r="BF14" s="145">
        <f>'Ctrinh-HAM GIANG (21-30)'!H331</f>
        <v>0</v>
      </c>
      <c r="BG14" s="138"/>
      <c r="BH14" s="138">
        <f t="shared" si="3"/>
        <v>0</v>
      </c>
      <c r="BI14" s="146">
        <f>$J$64-BH14</f>
        <v>0</v>
      </c>
      <c r="BJ14" s="138">
        <f t="shared" si="4"/>
        <v>0</v>
      </c>
      <c r="BK14" s="152"/>
      <c r="BL14" s="159"/>
    </row>
    <row r="15" spans="1:64" s="158" customFormat="1" ht="15.75" customHeight="1">
      <c r="A15" s="312" t="s">
        <v>26</v>
      </c>
      <c r="B15" s="157" t="s">
        <v>27</v>
      </c>
      <c r="C15" s="156" t="s">
        <v>28</v>
      </c>
      <c r="D15" s="163"/>
      <c r="E15" s="200">
        <f>SUM(G15:J15,L15:Q15)</f>
        <v>0</v>
      </c>
      <c r="F15" s="138">
        <f t="shared" si="7"/>
        <v>0</v>
      </c>
      <c r="G15" s="138">
        <f>'Ctrinh-HAM GIANG (21-30)'!I7</f>
        <v>0</v>
      </c>
      <c r="H15" s="138">
        <f>'Ctrinh-HAM GIANG (21-30)'!I14</f>
        <v>0</v>
      </c>
      <c r="I15" s="138">
        <f>'Ctrinh-HAM GIANG (21-30)'!I21</f>
        <v>0</v>
      </c>
      <c r="J15" s="138">
        <f>'Ctrinh-HAM GIANG (21-30)'!I28</f>
        <v>0</v>
      </c>
      <c r="K15" s="155">
        <f>$D15-$BH15</f>
        <v>0</v>
      </c>
      <c r="L15" s="138">
        <f>'Ctrinh-HAM GIANG (21-30)'!I42</f>
        <v>0</v>
      </c>
      <c r="M15" s="138">
        <f>'Ctrinh-HAM GIANG (21-30)'!I49</f>
        <v>0</v>
      </c>
      <c r="N15" s="211">
        <f>'Ctrinh-HAM GIANG (21-30)'!I56</f>
        <v>0</v>
      </c>
      <c r="O15" s="138">
        <f>'Ctrinh-HAM GIANG (21-30)'!I63</f>
        <v>0</v>
      </c>
      <c r="P15" s="138">
        <f>'Ctrinh-HAM GIANG (21-30)'!I70</f>
        <v>0</v>
      </c>
      <c r="Q15" s="138">
        <f>'Ctrinh-HAM GIANG (21-30)'!I77</f>
        <v>0</v>
      </c>
      <c r="R15" s="299">
        <f t="shared" si="5"/>
        <v>0</v>
      </c>
      <c r="S15" s="145"/>
      <c r="T15" s="138">
        <f>'Ctrinh-HAM GIANG (21-30)'!I84</f>
        <v>0</v>
      </c>
      <c r="U15" s="138">
        <f>'Ctrinh-HAM GIANG (21-30)'!I91</f>
        <v>0</v>
      </c>
      <c r="V15" s="138">
        <f>'Ctrinh-HAM GIANG (21-30)'!I98</f>
        <v>0</v>
      </c>
      <c r="W15" s="138">
        <f>'Ctrinh-HAM GIANG (21-30)'!I105</f>
        <v>0</v>
      </c>
      <c r="X15" s="138">
        <f>'Ctrinh-HAM GIANG (21-30)'!I112</f>
        <v>0</v>
      </c>
      <c r="Y15" s="138">
        <f>'Ctrinh-HAM GIANG (21-30)'!I120</f>
        <v>0</v>
      </c>
      <c r="Z15" s="138">
        <f>'Ctrinh-HAM GIANG (21-30)'!I127</f>
        <v>0</v>
      </c>
      <c r="AA15" s="138">
        <f>'Ctrinh-HAM GIANG (21-30)'!I134</f>
        <v>0</v>
      </c>
      <c r="AB15" s="291">
        <f t="shared" si="6"/>
        <v>0</v>
      </c>
      <c r="AC15" s="291"/>
      <c r="AD15" s="138">
        <f>'Ctrinh-HAM GIANG (21-30)'!I142</f>
        <v>0</v>
      </c>
      <c r="AE15" s="138">
        <f>'Ctrinh-HAM GIANG (21-30)'!I171</f>
        <v>0</v>
      </c>
      <c r="AF15" s="138">
        <f>'Ctrinh-HAM GIANG (21-30)'!I175</f>
        <v>0</v>
      </c>
      <c r="AG15" s="138">
        <f>'Ctrinh-HAM GIANG (21-30)'!I179</f>
        <v>0</v>
      </c>
      <c r="AH15" s="138">
        <f>'Ctrinh-HAM GIANG (21-30)'!I183</f>
        <v>0</v>
      </c>
      <c r="AI15" s="138">
        <f>'Ctrinh-HAM GIANG (21-30)'!I188</f>
        <v>0</v>
      </c>
      <c r="AJ15" s="138">
        <f>'Ctrinh-HAM GIANG (21-30)'!I192</f>
        <v>0</v>
      </c>
      <c r="AK15" s="138">
        <f>'Ctrinh-HAM GIANG (21-30)'!I196</f>
        <v>0</v>
      </c>
      <c r="AL15" s="138">
        <f>'Ctrinh-HAM GIANG (21-30)'!I200</f>
        <v>0</v>
      </c>
      <c r="AM15" s="138">
        <f>'Ctrinh-HAM GIANG (21-30)'!I207</f>
        <v>0</v>
      </c>
      <c r="AN15" s="138">
        <f>'Ctrinh-HAM GIANG (21-30)'!I214</f>
        <v>0</v>
      </c>
      <c r="AO15" s="138">
        <f>'Ctrinh-HAM GIANG (21-30)'!I221</f>
        <v>0</v>
      </c>
      <c r="AP15" s="138">
        <f>'Ctrinh-HAM GIANG (21-30)'!I228</f>
        <v>0</v>
      </c>
      <c r="AQ15" s="138">
        <f>'Ctrinh-HAM GIANG (21-30)'!I235</f>
        <v>0</v>
      </c>
      <c r="AR15" s="138">
        <f>'Ctrinh-HAM GIANG (21-30)'!I239</f>
        <v>0</v>
      </c>
      <c r="AS15" s="138">
        <f>'Ctrinh-HAM GIANG (21-30)'!I243</f>
        <v>0</v>
      </c>
      <c r="AT15" s="220">
        <f>'Ctrinh-HAM GIANG (21-30)'!I247</f>
        <v>0</v>
      </c>
      <c r="AU15" s="138">
        <f>'Ctrinh-HAM GIANG (21-30)'!I254</f>
        <v>0</v>
      </c>
      <c r="AV15" s="138">
        <f>'Ctrinh-HAM GIANG (21-30)'!I261</f>
        <v>0</v>
      </c>
      <c r="AW15" s="138">
        <f>'Ctrinh-HAM GIANG (21-30)'!I268</f>
        <v>0</v>
      </c>
      <c r="AX15" s="138">
        <f>'Ctrinh-HAM GIANG (21-30)'!I275</f>
        <v>0</v>
      </c>
      <c r="AY15" s="138">
        <f>'Ctrinh-HAM GIANG (21-30)'!I282</f>
        <v>0</v>
      </c>
      <c r="AZ15" s="138">
        <f>'Ctrinh-HAM GIANG (21-30)'!I289</f>
        <v>0</v>
      </c>
      <c r="BA15" s="138">
        <f>'Ctrinh-HAM GIANG (21-30)'!I296</f>
        <v>0</v>
      </c>
      <c r="BB15" s="138">
        <f>'Ctrinh-HAM GIANG (21-30)'!I303</f>
        <v>0</v>
      </c>
      <c r="BC15" s="138">
        <f>'Ctrinh-HAM GIANG (21-30)'!I310</f>
        <v>0</v>
      </c>
      <c r="BD15" s="138">
        <f>'Ctrinh-HAM GIANG (21-30)'!I317</f>
        <v>0</v>
      </c>
      <c r="BE15" s="138">
        <f>'Ctrinh-HAM GIANG (21-30)'!I324</f>
        <v>0</v>
      </c>
      <c r="BF15" s="145">
        <f>'Ctrinh-HAM GIANG (21-30)'!I331</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'Ctrinh-HAM GIANG (21-30)'!J7</f>
        <v>0</v>
      </c>
      <c r="H16" s="138">
        <f>'Ctrinh-HAM GIANG (21-30)'!J14</f>
        <v>0</v>
      </c>
      <c r="I16" s="138">
        <f>'Ctrinh-HAM GIANG (21-30)'!J21</f>
        <v>0</v>
      </c>
      <c r="J16" s="138">
        <f>'Ctrinh-HAM GIANG (21-30)'!J28</f>
        <v>0</v>
      </c>
      <c r="K16" s="138">
        <f>'Ctrinh-HAM GIANG (21-30)'!J35</f>
        <v>0</v>
      </c>
      <c r="L16" s="155">
        <f>$D16-$BH16</f>
        <v>0</v>
      </c>
      <c r="M16" s="138">
        <f>'Ctrinh-HAM GIANG (21-30)'!J49</f>
        <v>0</v>
      </c>
      <c r="N16" s="211">
        <f>'Ctrinh-HAM GIANG (21-30)'!J56</f>
        <v>0</v>
      </c>
      <c r="O16" s="138">
        <f>'Ctrinh-HAM GIANG (21-30)'!J63</f>
        <v>0</v>
      </c>
      <c r="P16" s="138">
        <f>'Ctrinh-HAM GIANG (21-30)'!J70</f>
        <v>0</v>
      </c>
      <c r="Q16" s="138">
        <f>'Ctrinh-HAM GIANG (21-30)'!J77</f>
        <v>0</v>
      </c>
      <c r="R16" s="299">
        <f t="shared" si="5"/>
        <v>0</v>
      </c>
      <c r="S16" s="145"/>
      <c r="T16" s="138">
        <f>'Ctrinh-HAM GIANG (21-30)'!J84</f>
        <v>0</v>
      </c>
      <c r="U16" s="138">
        <f>'Ctrinh-HAM GIANG (21-30)'!J91</f>
        <v>0</v>
      </c>
      <c r="V16" s="138">
        <f>'Ctrinh-HAM GIANG (21-30)'!J98</f>
        <v>0</v>
      </c>
      <c r="W16" s="138">
        <f>'Ctrinh-HAM GIANG (21-30)'!J105</f>
        <v>0</v>
      </c>
      <c r="X16" s="138">
        <f>'Ctrinh-HAM GIANG (21-30)'!J112</f>
        <v>0</v>
      </c>
      <c r="Y16" s="138">
        <f>'Ctrinh-HAM GIANG (21-30)'!J120</f>
        <v>0</v>
      </c>
      <c r="Z16" s="138">
        <f>'Ctrinh-HAM GIANG (21-30)'!J127</f>
        <v>0</v>
      </c>
      <c r="AA16" s="138">
        <f>'Ctrinh-HAM GIANG (21-30)'!J134</f>
        <v>0</v>
      </c>
      <c r="AB16" s="291">
        <f t="shared" si="6"/>
        <v>0</v>
      </c>
      <c r="AC16" s="291"/>
      <c r="AD16" s="138">
        <f>'Ctrinh-HAM GIANG (21-30)'!J142</f>
        <v>0</v>
      </c>
      <c r="AE16" s="138">
        <f>'Ctrinh-HAM GIANG (21-30)'!J171</f>
        <v>0</v>
      </c>
      <c r="AF16" s="138">
        <f>'Ctrinh-HAM GIANG (21-30)'!J175</f>
        <v>0</v>
      </c>
      <c r="AG16" s="138">
        <f>'Ctrinh-HAM GIANG (21-30)'!J179</f>
        <v>0</v>
      </c>
      <c r="AH16" s="138">
        <f>'Ctrinh-HAM GIANG (21-30)'!J183</f>
        <v>0</v>
      </c>
      <c r="AI16" s="138">
        <f>'Ctrinh-HAM GIANG (21-30)'!J188</f>
        <v>0</v>
      </c>
      <c r="AJ16" s="138">
        <f>'Ctrinh-HAM GIANG (21-30)'!J192</f>
        <v>0</v>
      </c>
      <c r="AK16" s="138">
        <f>'Ctrinh-HAM GIANG (21-30)'!J196</f>
        <v>0</v>
      </c>
      <c r="AL16" s="138">
        <f>'Ctrinh-HAM GIANG (21-30)'!J200</f>
        <v>0</v>
      </c>
      <c r="AM16" s="138">
        <f>'Ctrinh-HAM GIANG (21-30)'!J207</f>
        <v>0</v>
      </c>
      <c r="AN16" s="138">
        <f>'Ctrinh-HAM GIANG (21-30)'!J214</f>
        <v>0</v>
      </c>
      <c r="AO16" s="138">
        <f>'Ctrinh-HAM GIANG (21-30)'!J221</f>
        <v>0</v>
      </c>
      <c r="AP16" s="138">
        <f>'Ctrinh-HAM GIANG (21-30)'!J228</f>
        <v>0</v>
      </c>
      <c r="AQ16" s="138">
        <f>'Ctrinh-HAM GIANG (21-30)'!J235</f>
        <v>0</v>
      </c>
      <c r="AR16" s="138">
        <f>'Ctrinh-HAM GIANG (21-30)'!J239</f>
        <v>0</v>
      </c>
      <c r="AS16" s="138">
        <f>'Ctrinh-HAM GIANG (21-30)'!J243</f>
        <v>0</v>
      </c>
      <c r="AT16" s="220">
        <f>'Ctrinh-HAM GIANG (21-30)'!J247</f>
        <v>0</v>
      </c>
      <c r="AU16" s="138">
        <f>'Ctrinh-HAM GIANG (21-30)'!J254</f>
        <v>0</v>
      </c>
      <c r="AV16" s="138">
        <f>'Ctrinh-HAM GIANG (21-30)'!J261</f>
        <v>0</v>
      </c>
      <c r="AW16" s="138">
        <f>'Ctrinh-HAM GIANG (21-30)'!J268</f>
        <v>0</v>
      </c>
      <c r="AX16" s="138">
        <f>'Ctrinh-HAM GIANG (21-30)'!J275</f>
        <v>0</v>
      </c>
      <c r="AY16" s="138">
        <f>'Ctrinh-HAM GIANG (21-30)'!J282</f>
        <v>0</v>
      </c>
      <c r="AZ16" s="138">
        <f>'Ctrinh-HAM GIANG (21-30)'!J289</f>
        <v>0</v>
      </c>
      <c r="BA16" s="138">
        <f>'Ctrinh-HAM GIANG (21-30)'!J296</f>
        <v>0</v>
      </c>
      <c r="BB16" s="138">
        <f>'Ctrinh-HAM GIANG (21-30)'!J303</f>
        <v>0</v>
      </c>
      <c r="BC16" s="138">
        <f>'Ctrinh-HAM GIANG (21-30)'!J310</f>
        <v>0</v>
      </c>
      <c r="BD16" s="138">
        <f>'Ctrinh-HAM GIANG (21-30)'!J317</f>
        <v>0</v>
      </c>
      <c r="BE16" s="138">
        <f>'Ctrinh-HAM GIANG (21-30)'!J324</f>
        <v>0</v>
      </c>
      <c r="BF16" s="145">
        <f>'Ctrinh-HAM GIANG (21-30)'!J331</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'Ctrinh-HAM GIANG (21-30)'!K7</f>
        <v>0</v>
      </c>
      <c r="H17" s="138">
        <f>'Ctrinh-HAM GIANG (21-30)'!K14</f>
        <v>0</v>
      </c>
      <c r="I17" s="138">
        <f>'Ctrinh-HAM GIANG (21-30)'!K21</f>
        <v>0</v>
      </c>
      <c r="J17" s="138">
        <f>'Ctrinh-HAM GIANG (21-30)'!K28</f>
        <v>0</v>
      </c>
      <c r="K17" s="138">
        <f>'Ctrinh-HAM GIANG (21-30)'!K35</f>
        <v>0</v>
      </c>
      <c r="L17" s="138">
        <f>'Ctrinh-HAM GIANG (21-30)'!K42</f>
        <v>0</v>
      </c>
      <c r="M17" s="155">
        <f>$D17-$BH17</f>
        <v>0</v>
      </c>
      <c r="N17" s="211">
        <f>'Ctrinh-HAM GIANG (21-30)'!K56</f>
        <v>0</v>
      </c>
      <c r="O17" s="138">
        <f>'Ctrinh-HAM GIANG (21-30)'!K63</f>
        <v>0</v>
      </c>
      <c r="P17" s="138">
        <f>'Ctrinh-HAM GIANG (21-30)'!K70</f>
        <v>0</v>
      </c>
      <c r="Q17" s="138">
        <f>'Ctrinh-HAM GIANG (21-30)'!K77</f>
        <v>0</v>
      </c>
      <c r="R17" s="299">
        <f t="shared" si="5"/>
        <v>0</v>
      </c>
      <c r="S17" s="145"/>
      <c r="T17" s="138">
        <f>'Ctrinh-HAM GIANG (21-30)'!K84</f>
        <v>0</v>
      </c>
      <c r="U17" s="138">
        <f>'Ctrinh-HAM GIANG (21-30)'!K91</f>
        <v>0</v>
      </c>
      <c r="V17" s="138">
        <f>'Ctrinh-HAM GIANG (21-30)'!K98</f>
        <v>0</v>
      </c>
      <c r="W17" s="138">
        <f>'Ctrinh-HAM GIANG (21-30)'!K105</f>
        <v>0</v>
      </c>
      <c r="X17" s="138">
        <f>'Ctrinh-HAM GIANG (21-30)'!K112</f>
        <v>0</v>
      </c>
      <c r="Y17" s="138">
        <f>'Ctrinh-HAM GIANG (21-30)'!K120</f>
        <v>0</v>
      </c>
      <c r="Z17" s="138">
        <f>'Ctrinh-HAM GIANG (21-30)'!K127</f>
        <v>0</v>
      </c>
      <c r="AA17" s="138">
        <f>'Ctrinh-HAM GIANG (21-30)'!K134</f>
        <v>0</v>
      </c>
      <c r="AB17" s="291">
        <f t="shared" si="6"/>
        <v>0</v>
      </c>
      <c r="AC17" s="291"/>
      <c r="AD17" s="138">
        <f>'Ctrinh-HAM GIANG (21-30)'!K142</f>
        <v>0</v>
      </c>
      <c r="AE17" s="138">
        <f>'Ctrinh-HAM GIANG (21-30)'!K171</f>
        <v>0</v>
      </c>
      <c r="AF17" s="138">
        <f>'Ctrinh-HAM GIANG (21-30)'!K175</f>
        <v>0</v>
      </c>
      <c r="AG17" s="138">
        <f>'Ctrinh-HAM GIANG (21-30)'!K179</f>
        <v>0</v>
      </c>
      <c r="AH17" s="138">
        <f>'Ctrinh-HAM GIANG (21-30)'!K183</f>
        <v>0</v>
      </c>
      <c r="AI17" s="138">
        <f>'Ctrinh-HAM GIANG (21-30)'!K188</f>
        <v>0</v>
      </c>
      <c r="AJ17" s="138">
        <f>'Ctrinh-HAM GIANG (21-30)'!K192</f>
        <v>0</v>
      </c>
      <c r="AK17" s="138">
        <f>'Ctrinh-HAM GIANG (21-30)'!K196</f>
        <v>0</v>
      </c>
      <c r="AL17" s="138">
        <f>'Ctrinh-HAM GIANG (21-30)'!K200</f>
        <v>0</v>
      </c>
      <c r="AM17" s="138">
        <f>'Ctrinh-HAM GIANG (21-30)'!K207</f>
        <v>0</v>
      </c>
      <c r="AN17" s="138">
        <f>'Ctrinh-HAM GIANG (21-30)'!K214</f>
        <v>0</v>
      </c>
      <c r="AO17" s="138">
        <f>'Ctrinh-HAM GIANG (21-30)'!K221</f>
        <v>0</v>
      </c>
      <c r="AP17" s="138">
        <f>'Ctrinh-HAM GIANG (21-30)'!K228</f>
        <v>0</v>
      </c>
      <c r="AQ17" s="138">
        <f>'Ctrinh-HAM GIANG (21-30)'!K235</f>
        <v>0</v>
      </c>
      <c r="AR17" s="138">
        <f>'Ctrinh-HAM GIANG (21-30)'!K239</f>
        <v>0</v>
      </c>
      <c r="AS17" s="138">
        <f>'Ctrinh-HAM GIANG (21-30)'!K243</f>
        <v>0</v>
      </c>
      <c r="AT17" s="220">
        <f>'Ctrinh-HAM GIANG (21-30)'!K247</f>
        <v>0</v>
      </c>
      <c r="AU17" s="138">
        <f>'Ctrinh-HAM GIANG (21-30)'!K254</f>
        <v>0</v>
      </c>
      <c r="AV17" s="138">
        <f>'Ctrinh-HAM GIANG (21-30)'!K261</f>
        <v>0</v>
      </c>
      <c r="AW17" s="138">
        <f>'Ctrinh-HAM GIANG (21-30)'!K268</f>
        <v>0</v>
      </c>
      <c r="AX17" s="138">
        <f>'Ctrinh-HAM GIANG (21-30)'!K275</f>
        <v>0</v>
      </c>
      <c r="AY17" s="138">
        <f>'Ctrinh-HAM GIANG (21-30)'!K282</f>
        <v>0</v>
      </c>
      <c r="AZ17" s="138">
        <f>'Ctrinh-HAM GIANG (21-30)'!K289</f>
        <v>0</v>
      </c>
      <c r="BA17" s="138">
        <f>'Ctrinh-HAM GIANG (21-30)'!K296</f>
        <v>0</v>
      </c>
      <c r="BB17" s="138">
        <f>'Ctrinh-HAM GIANG (21-30)'!K303</f>
        <v>0</v>
      </c>
      <c r="BC17" s="138">
        <f>'Ctrinh-HAM GIANG (21-30)'!K310</f>
        <v>0</v>
      </c>
      <c r="BD17" s="138">
        <f>'Ctrinh-HAM GIANG (21-30)'!K317</f>
        <v>0</v>
      </c>
      <c r="BE17" s="138">
        <f>'Ctrinh-HAM GIANG (21-30)'!K324</f>
        <v>0</v>
      </c>
      <c r="BF17" s="145">
        <f>'Ctrinh-HAM GIANG (21-30)'!K331</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'Ctrinh-HAM GIANG (21-30)'!K8</f>
        <v>0</v>
      </c>
      <c r="H18" s="138">
        <f>'Ctrinh-HAM GIANG (21-30)'!K15</f>
        <v>0</v>
      </c>
      <c r="I18" s="138">
        <f>'Ctrinh-HAM GIANG (21-30)'!K22</f>
        <v>0</v>
      </c>
      <c r="J18" s="138">
        <f>'Ctrinh-HAM GIANG (21-30)'!K29</f>
        <v>0</v>
      </c>
      <c r="K18" s="138">
        <f>'Ctrinh-HAM GIANG (21-30)'!K36</f>
        <v>0</v>
      </c>
      <c r="L18" s="138">
        <f>'Ctrinh-HAM GIANG (21-30)'!K43</f>
        <v>0</v>
      </c>
      <c r="M18" s="138">
        <f>'Ctrinh-HAM GIANG (21-30)'!M43</f>
        <v>0</v>
      </c>
      <c r="N18" s="247">
        <f>$D18-$BH18</f>
        <v>0</v>
      </c>
      <c r="O18" s="138">
        <f>'Ctrinh-HAM GIANG (21-30)'!K64</f>
        <v>0</v>
      </c>
      <c r="P18" s="138">
        <f>'Ctrinh-HAM GIANG (21-30)'!K71</f>
        <v>0</v>
      </c>
      <c r="Q18" s="138">
        <f>'Ctrinh-HAM GIANG (21-30)'!K78</f>
        <v>0</v>
      </c>
      <c r="R18" s="299">
        <f t="shared" si="5"/>
        <v>0</v>
      </c>
      <c r="S18" s="145"/>
      <c r="T18" s="138">
        <f>'Ctrinh-HAM GIANG (21-30)'!K85</f>
        <v>0</v>
      </c>
      <c r="U18" s="138">
        <f>'Ctrinh-HAM GIANG (21-30)'!K92</f>
        <v>0</v>
      </c>
      <c r="V18" s="138">
        <f>'Ctrinh-HAM GIANG (21-30)'!K99</f>
        <v>0</v>
      </c>
      <c r="W18" s="138">
        <f>'Ctrinh-HAM GIANG (21-30)'!K106</f>
        <v>0</v>
      </c>
      <c r="X18" s="138">
        <f>'Ctrinh-HAM GIANG (21-30)'!K113</f>
        <v>0</v>
      </c>
      <c r="Y18" s="138">
        <f>'Ctrinh-HAM GIANG (21-30)'!K121</f>
        <v>0</v>
      </c>
      <c r="Z18" s="138">
        <f>'Ctrinh-HAM GIANG (21-30)'!K128</f>
        <v>0</v>
      </c>
      <c r="AA18" s="138">
        <f>'Ctrinh-HAM GIANG (21-30)'!K135</f>
        <v>0</v>
      </c>
      <c r="AB18" s="291">
        <f t="shared" si="6"/>
        <v>0</v>
      </c>
      <c r="AC18" s="291"/>
      <c r="AD18" s="138">
        <f>'Ctrinh-HAM GIANG (21-30)'!K143</f>
        <v>0</v>
      </c>
      <c r="AE18" s="138">
        <f>'Ctrinh-HAM GIANG (21-30)'!K172</f>
        <v>0</v>
      </c>
      <c r="AF18" s="138">
        <f>'Ctrinh-HAM GIANG (21-30)'!K176</f>
        <v>0</v>
      </c>
      <c r="AG18" s="138">
        <f>'Ctrinh-HAM GIANG (21-30)'!K180</f>
        <v>0</v>
      </c>
      <c r="AH18" s="138">
        <f>'Ctrinh-HAM GIANG (21-30)'!K184</f>
        <v>0</v>
      </c>
      <c r="AI18" s="138">
        <f>'Ctrinh-HAM GIANG (21-30)'!K189</f>
        <v>0</v>
      </c>
      <c r="AJ18" s="138">
        <f>'Ctrinh-HAM GIANG (21-30)'!K193</f>
        <v>0</v>
      </c>
      <c r="AK18" s="138">
        <f>'Ctrinh-HAM GIANG (21-30)'!K197</f>
        <v>0</v>
      </c>
      <c r="AL18" s="138">
        <f>'Ctrinh-HAM GIANG (21-30)'!K197</f>
        <v>0</v>
      </c>
      <c r="AM18" s="138">
        <f>'Ctrinh-HAM GIANG (21-30)'!K208</f>
        <v>0</v>
      </c>
      <c r="AN18" s="138">
        <f>'Ctrinh-HAM GIANG (21-30)'!K215</f>
        <v>0</v>
      </c>
      <c r="AO18" s="138">
        <f>'Ctrinh-HAM GIANG (21-30)'!K222</f>
        <v>0</v>
      </c>
      <c r="AP18" s="138">
        <f>'Ctrinh-HAM GIANG (21-30)'!K229</f>
        <v>0</v>
      </c>
      <c r="AQ18" s="138">
        <f>'Ctrinh-HAM GIANG (21-30)'!K236</f>
        <v>0</v>
      </c>
      <c r="AR18" s="138">
        <f>'Ctrinh-HAM GIANG (21-30)'!K240</f>
        <v>0</v>
      </c>
      <c r="AS18" s="138">
        <f>'Ctrinh-HAM GIANG (21-30)'!K244</f>
        <v>0</v>
      </c>
      <c r="AT18" s="220">
        <f>'Ctrinh-HAM GIANG (21-30)'!K248</f>
        <v>0</v>
      </c>
      <c r="AU18" s="138">
        <f>'Ctrinh-HAM GIANG (21-30)'!K255</f>
        <v>0</v>
      </c>
      <c r="AV18" s="138">
        <f>'Ctrinh-HAM GIANG (21-30)'!K262</f>
        <v>0</v>
      </c>
      <c r="AW18" s="138">
        <f>'Ctrinh-HAM GIANG (21-30)'!K269</f>
        <v>0</v>
      </c>
      <c r="AX18" s="138">
        <f>'Ctrinh-HAM GIANG (21-30)'!K276</f>
        <v>0</v>
      </c>
      <c r="AY18" s="138">
        <f>'Ctrinh-HAM GIANG (21-30)'!K283</f>
        <v>0</v>
      </c>
      <c r="AZ18" s="138">
        <f>'Ctrinh-HAM GIANG (21-30)'!K290</f>
        <v>0</v>
      </c>
      <c r="BA18" s="138">
        <f>'Ctrinh-HAM GIANG (21-30)'!K297</f>
        <v>0</v>
      </c>
      <c r="BB18" s="138">
        <f>'Ctrinh-HAM GIANG (21-30)'!K304</f>
        <v>0</v>
      </c>
      <c r="BC18" s="138">
        <f>'Ctrinh-HAM GIANG (21-30)'!K311</f>
        <v>0</v>
      </c>
      <c r="BD18" s="138">
        <f>'Ctrinh-HAM GIANG (21-30)'!K318</f>
        <v>0</v>
      </c>
      <c r="BE18" s="138">
        <f>'Ctrinh-HAM GIANG (21-30)'!K325</f>
        <v>0</v>
      </c>
      <c r="BF18" s="145">
        <f>'Ctrinh-HAM GIANG (21-30)'!K332</f>
        <v>0</v>
      </c>
      <c r="BG18" s="138"/>
      <c r="BH18" s="138">
        <f t="shared" si="3"/>
        <v>0</v>
      </c>
      <c r="BI18" s="146">
        <f>$N$64-BH18</f>
        <v>0</v>
      </c>
      <c r="BJ18" s="138">
        <f t="shared" si="4"/>
        <v>0</v>
      </c>
      <c r="BK18" s="166"/>
      <c r="BL18" s="165"/>
    </row>
    <row r="19" spans="1:64" s="158" customFormat="1" ht="15.75" customHeight="1">
      <c r="A19" s="312" t="s">
        <v>35</v>
      </c>
      <c r="B19" s="157" t="s">
        <v>36</v>
      </c>
      <c r="C19" s="156" t="s">
        <v>37</v>
      </c>
      <c r="D19" s="384"/>
      <c r="E19" s="200">
        <f>SUM(G19:M19,P19:Q19)</f>
        <v>0</v>
      </c>
      <c r="F19" s="138">
        <f t="shared" si="7"/>
        <v>0</v>
      </c>
      <c r="G19" s="138">
        <f>'Ctrinh-HAM GIANG (21-30)'!M7</f>
        <v>0</v>
      </c>
      <c r="H19" s="138">
        <f>'Ctrinh-HAM GIANG (21-30)'!M14</f>
        <v>0</v>
      </c>
      <c r="I19" s="138">
        <f>'Ctrinh-HAM GIANG (21-30)'!M21</f>
        <v>0</v>
      </c>
      <c r="J19" s="138">
        <f>'Ctrinh-HAM GIANG (21-30)'!M28</f>
        <v>0</v>
      </c>
      <c r="K19" s="138">
        <f>'Ctrinh-HAM GIANG (21-30)'!M35</f>
        <v>0</v>
      </c>
      <c r="L19" s="138">
        <f>'Ctrinh-HAM GIANG (21-30)'!M42</f>
        <v>0</v>
      </c>
      <c r="M19" s="138">
        <f>'Ctrinh-HAM GIANG (21-30)'!M49</f>
        <v>0</v>
      </c>
      <c r="N19" s="220">
        <f>'Ctrinh-HAM GIANG (21-30)'!M56</f>
        <v>0</v>
      </c>
      <c r="O19" s="155">
        <f>$D19-$BH19</f>
        <v>0</v>
      </c>
      <c r="P19" s="138">
        <f>'Ctrinh-HAM GIANG (21-30)'!M70</f>
        <v>0</v>
      </c>
      <c r="Q19" s="138">
        <f>'Ctrinh-HAM GIANG (21-30)'!M77</f>
        <v>0</v>
      </c>
      <c r="R19" s="299">
        <f t="shared" si="5"/>
        <v>0</v>
      </c>
      <c r="S19" s="145"/>
      <c r="T19" s="138">
        <f>'Ctrinh-HAM GIANG (21-30)'!M84</f>
        <v>0</v>
      </c>
      <c r="U19" s="138">
        <f>'Ctrinh-HAM GIANG (21-30)'!M91</f>
        <v>0</v>
      </c>
      <c r="V19" s="138">
        <f>'Ctrinh-HAM GIANG (21-30)'!M98</f>
        <v>0</v>
      </c>
      <c r="W19" s="138">
        <f>'Ctrinh-HAM GIANG (21-30)'!M105</f>
        <v>0</v>
      </c>
      <c r="X19" s="138">
        <f>'Ctrinh-HAM GIANG (21-30)'!M112</f>
        <v>0</v>
      </c>
      <c r="Y19" s="138">
        <f>'Ctrinh-HAM GIANG (21-30)'!M120</f>
        <v>0</v>
      </c>
      <c r="Z19" s="138">
        <f>'Ctrinh-HAM GIANG (21-30)'!M127</f>
        <v>0</v>
      </c>
      <c r="AA19" s="138">
        <f>'Ctrinh-HAM GIANG (21-30)'!M134</f>
        <v>0</v>
      </c>
      <c r="AB19" s="291">
        <f t="shared" si="6"/>
        <v>0</v>
      </c>
      <c r="AC19" s="291"/>
      <c r="AD19" s="138">
        <f>'Ctrinh-HAM GIANG (21-30)'!M142</f>
        <v>0</v>
      </c>
      <c r="AE19" s="138">
        <f>'Ctrinh-HAM GIANG (21-30)'!M171</f>
        <v>0</v>
      </c>
      <c r="AF19" s="138">
        <f>'Ctrinh-HAM GIANG (21-30)'!M175</f>
        <v>0</v>
      </c>
      <c r="AG19" s="138">
        <f>'Ctrinh-HAM GIANG (21-30)'!M179</f>
        <v>0</v>
      </c>
      <c r="AH19" s="138">
        <f>'Ctrinh-HAM GIANG (21-30)'!M183</f>
        <v>0</v>
      </c>
      <c r="AI19" s="138">
        <f>'Ctrinh-HAM GIANG (21-30)'!M188</f>
        <v>0</v>
      </c>
      <c r="AJ19" s="138">
        <f>'Ctrinh-HAM GIANG (21-30)'!M192</f>
        <v>0</v>
      </c>
      <c r="AK19" s="138">
        <f>'Ctrinh-HAM GIANG (21-30)'!M196</f>
        <v>0</v>
      </c>
      <c r="AL19" s="138">
        <f>'Ctrinh-HAM GIANG (21-30)'!M200</f>
        <v>0</v>
      </c>
      <c r="AM19" s="138">
        <f>'Ctrinh-HAM GIANG (21-30)'!M207</f>
        <v>0</v>
      </c>
      <c r="AN19" s="138">
        <f>'Ctrinh-HAM GIANG (21-30)'!M214</f>
        <v>0</v>
      </c>
      <c r="AO19" s="138">
        <f>'Ctrinh-HAM GIANG (21-30)'!M221</f>
        <v>0</v>
      </c>
      <c r="AP19" s="138">
        <f>'Ctrinh-HAM GIANG (21-30)'!M228</f>
        <v>0</v>
      </c>
      <c r="AQ19" s="138">
        <f>'Ctrinh-HAM GIANG (21-30)'!M235</f>
        <v>0</v>
      </c>
      <c r="AR19" s="138">
        <f>'Ctrinh-HAM GIANG (21-30)'!M239</f>
        <v>0</v>
      </c>
      <c r="AS19" s="138">
        <f>'Ctrinh-HAM GIANG (21-30)'!M243</f>
        <v>0</v>
      </c>
      <c r="AT19" s="220">
        <f>'Ctrinh-HAM GIANG (21-30)'!M247</f>
        <v>0</v>
      </c>
      <c r="AU19" s="138">
        <f>'Ctrinh-HAM GIANG (21-30)'!M254</f>
        <v>0</v>
      </c>
      <c r="AV19" s="138">
        <f>'Ctrinh-HAM GIANG (21-30)'!M261</f>
        <v>0</v>
      </c>
      <c r="AW19" s="138">
        <f>'Ctrinh-HAM GIANG (21-30)'!M268</f>
        <v>0</v>
      </c>
      <c r="AX19" s="138">
        <f>'Ctrinh-HAM GIANG (21-30)'!M275</f>
        <v>0</v>
      </c>
      <c r="AY19" s="138">
        <f>'Ctrinh-HAM GIANG (21-30)'!M282</f>
        <v>0</v>
      </c>
      <c r="AZ19" s="138">
        <f>'Ctrinh-HAM GIANG (21-30)'!M289</f>
        <v>0</v>
      </c>
      <c r="BA19" s="138">
        <f>'Ctrinh-HAM GIANG (21-30)'!M296</f>
        <v>0</v>
      </c>
      <c r="BB19" s="138">
        <f>'Ctrinh-HAM GIANG (21-30)'!M303</f>
        <v>0</v>
      </c>
      <c r="BC19" s="138">
        <f>'Ctrinh-HAM GIANG (21-30)'!M310</f>
        <v>0</v>
      </c>
      <c r="BD19" s="138">
        <f>'Ctrinh-HAM GIANG (21-30)'!M317</f>
        <v>0</v>
      </c>
      <c r="BE19" s="138">
        <f>'Ctrinh-HAM GIANG (21-30)'!M324</f>
        <v>0</v>
      </c>
      <c r="BF19" s="145">
        <f>'Ctrinh-HAM GIANG (21-30)'!M331</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'Ctrinh-HAM GIANG (21-30)'!N7</f>
        <v>0</v>
      </c>
      <c r="H20" s="138">
        <f>'Ctrinh-HAM GIANG (21-30)'!N14</f>
        <v>0</v>
      </c>
      <c r="I20" s="138">
        <f>'Ctrinh-HAM GIANG (21-30)'!N21</f>
        <v>0</v>
      </c>
      <c r="J20" s="138">
        <f>'Ctrinh-HAM GIANG (21-30)'!N28</f>
        <v>0</v>
      </c>
      <c r="K20" s="138">
        <f>'Ctrinh-HAM GIANG (21-30)'!N35</f>
        <v>0</v>
      </c>
      <c r="L20" s="138">
        <f>'Ctrinh-HAM GIANG (21-30)'!N42</f>
        <v>0</v>
      </c>
      <c r="M20" s="138">
        <f>'Ctrinh-HAM GIANG (21-30)'!N49</f>
        <v>0</v>
      </c>
      <c r="N20" s="220">
        <f>'Ctrinh-HAM GIANG (21-30)'!N56</f>
        <v>0</v>
      </c>
      <c r="O20" s="138">
        <f>'Ctrinh-HAM GIANG (21-30)'!N63</f>
        <v>0</v>
      </c>
      <c r="P20" s="155">
        <f>$D20-$BH20</f>
        <v>0</v>
      </c>
      <c r="Q20" s="138">
        <f>'Ctrinh-HAM GIANG (21-30)'!N77</f>
        <v>0</v>
      </c>
      <c r="R20" s="299">
        <f t="shared" si="5"/>
        <v>0</v>
      </c>
      <c r="S20" s="145"/>
      <c r="T20" s="138">
        <f>'Ctrinh-HAM GIANG (21-30)'!N84</f>
        <v>0</v>
      </c>
      <c r="U20" s="138">
        <f>'Ctrinh-HAM GIANG (21-30)'!N91</f>
        <v>0</v>
      </c>
      <c r="V20" s="138">
        <f>'Ctrinh-HAM GIANG (21-30)'!N98</f>
        <v>0</v>
      </c>
      <c r="W20" s="138">
        <f>'Ctrinh-HAM GIANG (21-30)'!N105</f>
        <v>0</v>
      </c>
      <c r="X20" s="138">
        <f>'Ctrinh-HAM GIANG (21-30)'!N112</f>
        <v>0</v>
      </c>
      <c r="Y20" s="138">
        <f>'Ctrinh-HAM GIANG (21-30)'!N120</f>
        <v>0</v>
      </c>
      <c r="Z20" s="138">
        <f>'Ctrinh-HAM GIANG (21-30)'!N127</f>
        <v>0</v>
      </c>
      <c r="AA20" s="138">
        <f>'Ctrinh-HAM GIANG (21-30)'!N134</f>
        <v>0</v>
      </c>
      <c r="AB20" s="291">
        <f t="shared" si="6"/>
        <v>0</v>
      </c>
      <c r="AC20" s="291"/>
      <c r="AD20" s="138">
        <f>'Ctrinh-HAM GIANG (21-30)'!N142</f>
        <v>0</v>
      </c>
      <c r="AE20" s="138">
        <f>'Ctrinh-HAM GIANG (21-30)'!N171</f>
        <v>0</v>
      </c>
      <c r="AF20" s="138">
        <f>'Ctrinh-HAM GIANG (21-30)'!N175</f>
        <v>0</v>
      </c>
      <c r="AG20" s="138">
        <f>'Ctrinh-HAM GIANG (21-30)'!N179</f>
        <v>0</v>
      </c>
      <c r="AH20" s="138">
        <f>'Ctrinh-HAM GIANG (21-30)'!N183</f>
        <v>0</v>
      </c>
      <c r="AI20" s="138">
        <f>'Ctrinh-HAM GIANG (21-30)'!N188</f>
        <v>0</v>
      </c>
      <c r="AJ20" s="138">
        <f>'Ctrinh-HAM GIANG (21-30)'!N192</f>
        <v>0</v>
      </c>
      <c r="AK20" s="138">
        <f>'Ctrinh-HAM GIANG (21-30)'!N196</f>
        <v>0</v>
      </c>
      <c r="AL20" s="138">
        <f>'Ctrinh-HAM GIANG (21-30)'!N200</f>
        <v>0</v>
      </c>
      <c r="AM20" s="138">
        <f>'Ctrinh-HAM GIANG (21-30)'!N207</f>
        <v>0</v>
      </c>
      <c r="AN20" s="138">
        <f>'Ctrinh-HAM GIANG (21-30)'!N214</f>
        <v>0</v>
      </c>
      <c r="AO20" s="138">
        <f>'Ctrinh-HAM GIANG (21-30)'!N221</f>
        <v>0</v>
      </c>
      <c r="AP20" s="138">
        <f>'Ctrinh-HAM GIANG (21-30)'!N228</f>
        <v>0</v>
      </c>
      <c r="AQ20" s="138">
        <f>'Ctrinh-HAM GIANG (21-30)'!N235</f>
        <v>0</v>
      </c>
      <c r="AR20" s="138">
        <f>'Ctrinh-HAM GIANG (21-30)'!N239</f>
        <v>0</v>
      </c>
      <c r="AS20" s="138">
        <f>'Ctrinh-HAM GIANG (21-30)'!N243</f>
        <v>0</v>
      </c>
      <c r="AT20" s="220">
        <f>'Ctrinh-HAM GIANG (21-30)'!N247</f>
        <v>0</v>
      </c>
      <c r="AU20" s="138">
        <f>'Ctrinh-HAM GIANG (21-30)'!N254</f>
        <v>0</v>
      </c>
      <c r="AV20" s="138">
        <f>'Ctrinh-HAM GIANG (21-30)'!N261</f>
        <v>0</v>
      </c>
      <c r="AW20" s="138">
        <f>'Ctrinh-HAM GIANG (21-30)'!N268</f>
        <v>0</v>
      </c>
      <c r="AX20" s="138">
        <f>'Ctrinh-HAM GIANG (21-30)'!N275</f>
        <v>0</v>
      </c>
      <c r="AY20" s="138">
        <f>'Ctrinh-HAM GIANG (21-30)'!N282</f>
        <v>0</v>
      </c>
      <c r="AZ20" s="138">
        <f>'Ctrinh-HAM GIANG (21-30)'!N289</f>
        <v>0</v>
      </c>
      <c r="BA20" s="138">
        <f>'Ctrinh-HAM GIANG (21-30)'!N296</f>
        <v>0</v>
      </c>
      <c r="BB20" s="138">
        <f>'Ctrinh-HAM GIANG (21-30)'!N303</f>
        <v>0</v>
      </c>
      <c r="BC20" s="138">
        <f>'Ctrinh-HAM GIANG (21-30)'!N310</f>
        <v>0</v>
      </c>
      <c r="BD20" s="138">
        <f>'Ctrinh-HAM GIANG (21-30)'!N317</f>
        <v>0</v>
      </c>
      <c r="BE20" s="138">
        <f>'Ctrinh-HAM GIANG (21-30)'!N324</f>
        <v>0</v>
      </c>
      <c r="BF20" s="145">
        <f>'Ctrinh-HAM GIANG (21-30)'!N331</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'Ctrinh-HAM GIANG (21-30)'!O7</f>
        <v>0</v>
      </c>
      <c r="H21" s="138">
        <f>'Ctrinh-HAM GIANG (21-30)'!O14</f>
        <v>0</v>
      </c>
      <c r="I21" s="138">
        <f>'Ctrinh-HAM GIANG (21-30)'!O21</f>
        <v>0</v>
      </c>
      <c r="J21" s="138">
        <f>'Ctrinh-HAM GIANG (21-30)'!O28</f>
        <v>0</v>
      </c>
      <c r="K21" s="138">
        <f>'Ctrinh-HAM GIANG (21-30)'!O35</f>
        <v>0</v>
      </c>
      <c r="L21" s="138">
        <f>'Ctrinh-HAM GIANG (21-30)'!O42</f>
        <v>0</v>
      </c>
      <c r="M21" s="138">
        <f>'Ctrinh-HAM GIANG (21-30)'!O49</f>
        <v>0</v>
      </c>
      <c r="N21" s="220">
        <f>'Ctrinh-HAM GIANG (21-30)'!O56</f>
        <v>0</v>
      </c>
      <c r="O21" s="138">
        <f>'Ctrinh-HAM GIANG (21-30)'!O63</f>
        <v>0</v>
      </c>
      <c r="P21" s="138">
        <f>'Ctrinh-HAM GIANG (21-30)'!O70</f>
        <v>0</v>
      </c>
      <c r="Q21" s="155">
        <f>$D21-$BH21</f>
        <v>0</v>
      </c>
      <c r="R21" s="299">
        <f t="shared" si="5"/>
        <v>0</v>
      </c>
      <c r="S21" s="145"/>
      <c r="T21" s="138">
        <f>'Ctrinh-HAM GIANG (21-30)'!O84</f>
        <v>0</v>
      </c>
      <c r="U21" s="138">
        <f>'Ctrinh-HAM GIANG (21-30)'!O91</f>
        <v>0</v>
      </c>
      <c r="V21" s="138">
        <f>'Ctrinh-HAM GIANG (21-30)'!O98</f>
        <v>0</v>
      </c>
      <c r="W21" s="138">
        <f>'Ctrinh-HAM GIANG (21-30)'!O105</f>
        <v>0</v>
      </c>
      <c r="X21" s="138">
        <f>'Ctrinh-HAM GIANG (21-30)'!O112</f>
        <v>0</v>
      </c>
      <c r="Y21" s="138">
        <f>'Ctrinh-HAM GIANG (21-30)'!O120</f>
        <v>0</v>
      </c>
      <c r="Z21" s="138">
        <f>'Ctrinh-HAM GIANG (21-30)'!O127</f>
        <v>0</v>
      </c>
      <c r="AA21" s="138">
        <f>'Ctrinh-HAM GIANG (21-30)'!O134</f>
        <v>0</v>
      </c>
      <c r="AB21" s="291">
        <f t="shared" si="6"/>
        <v>0</v>
      </c>
      <c r="AC21" s="291"/>
      <c r="AD21" s="138">
        <f>'Ctrinh-HAM GIANG (21-30)'!O142</f>
        <v>0</v>
      </c>
      <c r="AE21" s="138">
        <f>'Ctrinh-HAM GIANG (21-30)'!O171</f>
        <v>0</v>
      </c>
      <c r="AF21" s="138">
        <f>'Ctrinh-HAM GIANG (21-30)'!O175</f>
        <v>0</v>
      </c>
      <c r="AG21" s="138">
        <f>'Ctrinh-HAM GIANG (21-30)'!O179</f>
        <v>0</v>
      </c>
      <c r="AH21" s="138">
        <f>'Ctrinh-HAM GIANG (21-30)'!O183</f>
        <v>0</v>
      </c>
      <c r="AI21" s="138">
        <f>'Ctrinh-HAM GIANG (21-30)'!O188</f>
        <v>0</v>
      </c>
      <c r="AJ21" s="138">
        <f>'Ctrinh-HAM GIANG (21-30)'!O192</f>
        <v>0</v>
      </c>
      <c r="AK21" s="138">
        <f>'Ctrinh-HAM GIANG (21-30)'!O196</f>
        <v>0</v>
      </c>
      <c r="AL21" s="138">
        <f>'Ctrinh-HAM GIANG (21-30)'!O200</f>
        <v>0</v>
      </c>
      <c r="AM21" s="138">
        <f>'Ctrinh-HAM GIANG (21-30)'!O207</f>
        <v>0</v>
      </c>
      <c r="AN21" s="138">
        <f>'Ctrinh-HAM GIANG (21-30)'!O214</f>
        <v>0</v>
      </c>
      <c r="AO21" s="138">
        <f>'Ctrinh-HAM GIANG (21-30)'!O221</f>
        <v>0</v>
      </c>
      <c r="AP21" s="138">
        <f>'Ctrinh-HAM GIANG (21-30)'!O228</f>
        <v>0</v>
      </c>
      <c r="AQ21" s="138">
        <f>'Ctrinh-HAM GIANG (21-30)'!O235</f>
        <v>0</v>
      </c>
      <c r="AR21" s="138">
        <f>'Ctrinh-HAM GIANG (21-30)'!O239</f>
        <v>0</v>
      </c>
      <c r="AS21" s="138">
        <f>'Ctrinh-HAM GIANG (21-30)'!O243</f>
        <v>0</v>
      </c>
      <c r="AT21" s="220">
        <f>'Ctrinh-HAM GIANG (21-30)'!O247</f>
        <v>0</v>
      </c>
      <c r="AU21" s="138">
        <f>'Ctrinh-HAM GIANG (21-30)'!O254</f>
        <v>0</v>
      </c>
      <c r="AV21" s="138">
        <f>'Ctrinh-HAM GIANG (21-30)'!O261</f>
        <v>0</v>
      </c>
      <c r="AW21" s="138">
        <f>'Ctrinh-HAM GIANG (21-30)'!O268</f>
        <v>0</v>
      </c>
      <c r="AX21" s="138">
        <f>'Ctrinh-HAM GIANG (21-30)'!O275</f>
        <v>0</v>
      </c>
      <c r="AY21" s="138">
        <f>'Ctrinh-HAM GIANG (21-30)'!O282</f>
        <v>0</v>
      </c>
      <c r="AZ21" s="138">
        <f>'Ctrinh-HAM GIANG (21-30)'!O289</f>
        <v>0</v>
      </c>
      <c r="BA21" s="138">
        <f>'Ctrinh-HAM GIANG (21-30)'!O296</f>
        <v>0</v>
      </c>
      <c r="BB21" s="138">
        <f>'Ctrinh-HAM GIANG (21-30)'!O303</f>
        <v>0</v>
      </c>
      <c r="BC21" s="138">
        <f>'Ctrinh-HAM GIANG (21-30)'!O310</f>
        <v>0</v>
      </c>
      <c r="BD21" s="138">
        <f>'Ctrinh-HAM GIANG (21-30)'!O317</f>
        <v>0</v>
      </c>
      <c r="BE21" s="138">
        <f>'Ctrinh-HAM GIANG (21-30)'!O324</f>
        <v>0</v>
      </c>
      <c r="BF21" s="145">
        <f>'Ctrinh-HAM GIANG (21-30)'!O331</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'Ctrinh-HAM GIANG (21-30)'!P7</f>
        <v>0</v>
      </c>
      <c r="H24" s="138">
        <f>'Ctrinh-HAM GIANG (21-30)'!P14</f>
        <v>0</v>
      </c>
      <c r="I24" s="138">
        <f>'Ctrinh-HAM GIANG (21-30)'!P21</f>
        <v>0</v>
      </c>
      <c r="J24" s="138">
        <f>'Ctrinh-HAM GIANG (21-30)'!P28</f>
        <v>0</v>
      </c>
      <c r="K24" s="138">
        <f>'Ctrinh-HAM GIANG (21-30)'!P35</f>
        <v>0</v>
      </c>
      <c r="L24" s="138">
        <f>'Ctrinh-HAM GIANG (21-30)'!P42</f>
        <v>0</v>
      </c>
      <c r="M24" s="138">
        <f>'Ctrinh-HAM GIANG (21-30)'!P49</f>
        <v>0</v>
      </c>
      <c r="N24" s="220">
        <f>'Ctrinh-HAM GIANG (21-30)'!P56</f>
        <v>0</v>
      </c>
      <c r="O24" s="138">
        <f>'Ctrinh-HAM GIANG (21-30)'!P63</f>
        <v>0</v>
      </c>
      <c r="P24" s="138">
        <f>'Ctrinh-HAM GIANG (21-30)'!P70</f>
        <v>0</v>
      </c>
      <c r="Q24" s="138">
        <f>'Ctrinh-HAM GIANG (21-30)'!P77</f>
        <v>0</v>
      </c>
      <c r="R24" s="200">
        <f>SUM(U24:AB24,AT24:BE24)</f>
        <v>0</v>
      </c>
      <c r="S24" s="145"/>
      <c r="T24" s="155">
        <f>$D24-$BH24</f>
        <v>0</v>
      </c>
      <c r="U24" s="138">
        <f>'Ctrinh-HAM GIANG (21-30)'!P91</f>
        <v>0</v>
      </c>
      <c r="V24" s="138">
        <f>'Ctrinh-HAM GIANG (21-30)'!P98</f>
        <v>0</v>
      </c>
      <c r="W24" s="138">
        <f>'Ctrinh-HAM GIANG (21-30)'!P105</f>
        <v>0</v>
      </c>
      <c r="X24" s="138">
        <f>'Ctrinh-HAM GIANG (21-30)'!P112</f>
        <v>0</v>
      </c>
      <c r="Y24" s="138">
        <f>'Ctrinh-HAM GIANG (21-30)'!P120</f>
        <v>0</v>
      </c>
      <c r="Z24" s="138">
        <f>'Ctrinh-HAM GIANG (21-30)'!P127</f>
        <v>0</v>
      </c>
      <c r="AA24" s="138">
        <f>'Ctrinh-HAM GIANG (21-30)'!P134</f>
        <v>0</v>
      </c>
      <c r="AB24" s="291">
        <f t="shared" si="6"/>
        <v>0</v>
      </c>
      <c r="AC24" s="291"/>
      <c r="AD24" s="138">
        <f>'Ctrinh-HAM GIANG (21-30)'!P142</f>
        <v>0</v>
      </c>
      <c r="AE24" s="138">
        <f>'Ctrinh-HAM GIANG (21-30)'!P171</f>
        <v>0</v>
      </c>
      <c r="AF24" s="138">
        <f>'Ctrinh-HAM GIANG (21-30)'!P175</f>
        <v>0</v>
      </c>
      <c r="AG24" s="138">
        <f>'Ctrinh-HAM GIANG (21-30)'!P179</f>
        <v>0</v>
      </c>
      <c r="AH24" s="138">
        <f>'Ctrinh-HAM GIANG (21-30)'!P183</f>
        <v>0</v>
      </c>
      <c r="AI24" s="138">
        <f>'Ctrinh-HAM GIANG (21-30)'!P188</f>
        <v>0</v>
      </c>
      <c r="AJ24" s="138">
        <f>'Ctrinh-HAM GIANG (21-30)'!P192</f>
        <v>0</v>
      </c>
      <c r="AK24" s="138">
        <f>'Ctrinh-HAM GIANG (21-30)'!P196</f>
        <v>0</v>
      </c>
      <c r="AL24" s="138">
        <f>'Ctrinh-HAM GIANG (21-30)'!P200</f>
        <v>0</v>
      </c>
      <c r="AM24" s="138">
        <f>'Ctrinh-HAM GIANG (21-30)'!P207</f>
        <v>0</v>
      </c>
      <c r="AN24" s="138">
        <f>'Ctrinh-HAM GIANG (21-30)'!P214</f>
        <v>0</v>
      </c>
      <c r="AO24" s="138">
        <f>'Ctrinh-HAM GIANG (21-30)'!P221</f>
        <v>0</v>
      </c>
      <c r="AP24" s="138">
        <f>'Ctrinh-HAM GIANG (21-30)'!P228</f>
        <v>0</v>
      </c>
      <c r="AQ24" s="138">
        <f>'Ctrinh-HAM GIANG (21-30)'!P235</f>
        <v>0</v>
      </c>
      <c r="AR24" s="138">
        <f>'Ctrinh-HAM GIANG (21-30)'!P239</f>
        <v>0</v>
      </c>
      <c r="AS24" s="138">
        <f>'Ctrinh-HAM GIANG (21-30)'!P243</f>
        <v>0</v>
      </c>
      <c r="AT24" s="220">
        <f>'Ctrinh-HAM GIANG (21-30)'!P247</f>
        <v>0</v>
      </c>
      <c r="AU24" s="138">
        <f>'Ctrinh-HAM GIANG (21-30)'!P254</f>
        <v>0</v>
      </c>
      <c r="AV24" s="138">
        <f>'Ctrinh-HAM GIANG (21-30)'!P261</f>
        <v>0</v>
      </c>
      <c r="AW24" s="138">
        <f>'Ctrinh-HAM GIANG (21-30)'!P268</f>
        <v>0</v>
      </c>
      <c r="AX24" s="138">
        <f>'Ctrinh-HAM GIANG (21-30)'!P275</f>
        <v>0</v>
      </c>
      <c r="AY24" s="138">
        <f>'Ctrinh-HAM GIANG (21-30)'!P282</f>
        <v>0</v>
      </c>
      <c r="AZ24" s="138">
        <f>'Ctrinh-HAM GIANG (21-30)'!P289</f>
        <v>0</v>
      </c>
      <c r="BA24" s="138">
        <f>'Ctrinh-HAM GIANG (21-30)'!P296</f>
        <v>0</v>
      </c>
      <c r="BB24" s="138">
        <f>'Ctrinh-HAM GIANG (21-30)'!P303</f>
        <v>0</v>
      </c>
      <c r="BC24" s="138">
        <f>'Ctrinh-HAM GIANG (21-30)'!P310</f>
        <v>0</v>
      </c>
      <c r="BD24" s="138">
        <f>'Ctrinh-HAM GIANG (21-30)'!P317</f>
        <v>0</v>
      </c>
      <c r="BE24" s="138">
        <f>'Ctrinh-HAM GIANG (21-30)'!P324</f>
        <v>0</v>
      </c>
      <c r="BF24" s="145">
        <f>'Ctrinh-HAM GIANG (21-30)'!P331</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'Ctrinh-HAM GIANG (21-30)'!Q7</f>
        <v>0</v>
      </c>
      <c r="H25" s="138">
        <f>'Ctrinh-HAM GIANG (21-30)'!Q14</f>
        <v>0</v>
      </c>
      <c r="I25" s="138">
        <f>'Ctrinh-HAM GIANG (21-30)'!Q21</f>
        <v>0</v>
      </c>
      <c r="J25" s="138">
        <f>'Ctrinh-HAM GIANG (21-30)'!Q28</f>
        <v>0</v>
      </c>
      <c r="K25" s="138">
        <f>'Ctrinh-HAM GIANG (21-30)'!Q35</f>
        <v>0</v>
      </c>
      <c r="L25" s="138">
        <f>'Ctrinh-HAM GIANG (21-30)'!Q42</f>
        <v>0</v>
      </c>
      <c r="M25" s="138">
        <f>'Ctrinh-HAM GIANG (21-30)'!Q49</f>
        <v>0</v>
      </c>
      <c r="N25" s="220">
        <f>'Ctrinh-HAM GIANG (21-30)'!Q56</f>
        <v>0</v>
      </c>
      <c r="O25" s="138">
        <f>'Ctrinh-HAM GIANG (21-30)'!Q63</f>
        <v>0</v>
      </c>
      <c r="P25" s="138">
        <f>'Ctrinh-HAM GIANG (21-30)'!Q70</f>
        <v>0</v>
      </c>
      <c r="Q25" s="138">
        <f>'Ctrinh-HAM GIANG (21-30)'!Q77</f>
        <v>0</v>
      </c>
      <c r="R25" s="200">
        <f>SUM(T25,V25:AB25,AT25:BE25)</f>
        <v>0</v>
      </c>
      <c r="S25" s="145"/>
      <c r="T25" s="138">
        <f>'Ctrinh-HAM GIANG (21-30)'!Q84</f>
        <v>0</v>
      </c>
      <c r="U25" s="155">
        <f>$D25-$BH25</f>
        <v>0</v>
      </c>
      <c r="V25" s="138">
        <f>'Ctrinh-HAM GIANG (21-30)'!Q98</f>
        <v>0</v>
      </c>
      <c r="W25" s="138">
        <f>'Ctrinh-HAM GIANG (21-30)'!Q105</f>
        <v>0</v>
      </c>
      <c r="X25" s="138">
        <f>'Ctrinh-HAM GIANG (21-30)'!Q112</f>
        <v>0</v>
      </c>
      <c r="Y25" s="138">
        <f>'Ctrinh-HAM GIANG (21-30)'!Q120</f>
        <v>0</v>
      </c>
      <c r="Z25" s="138">
        <f>'Ctrinh-HAM GIANG (21-30)'!Q127</f>
        <v>0</v>
      </c>
      <c r="AA25" s="138">
        <f>'Ctrinh-HAM GIANG (21-30)'!Q134</f>
        <v>0</v>
      </c>
      <c r="AB25" s="291">
        <f t="shared" si="6"/>
        <v>0</v>
      </c>
      <c r="AC25" s="291"/>
      <c r="AD25" s="138">
        <f>'Ctrinh-HAM GIANG (21-30)'!Q142</f>
        <v>0</v>
      </c>
      <c r="AE25" s="138">
        <f>'Ctrinh-HAM GIANG (21-30)'!Q171</f>
        <v>0</v>
      </c>
      <c r="AF25" s="138">
        <f>'Ctrinh-HAM GIANG (21-30)'!Q175</f>
        <v>0</v>
      </c>
      <c r="AG25" s="138">
        <f>'Ctrinh-HAM GIANG (21-30)'!Q179</f>
        <v>0</v>
      </c>
      <c r="AH25" s="138">
        <f>'Ctrinh-HAM GIANG (21-30)'!Q183</f>
        <v>0</v>
      </c>
      <c r="AI25" s="138">
        <f>'Ctrinh-HAM GIANG (21-30)'!Q188</f>
        <v>0</v>
      </c>
      <c r="AJ25" s="138">
        <f>'Ctrinh-HAM GIANG (21-30)'!Q192</f>
        <v>0</v>
      </c>
      <c r="AK25" s="138">
        <f>'Ctrinh-HAM GIANG (21-30)'!Q196</f>
        <v>0</v>
      </c>
      <c r="AL25" s="138">
        <f>'Ctrinh-HAM GIANG (21-30)'!Q200</f>
        <v>0</v>
      </c>
      <c r="AM25" s="138">
        <f>'Ctrinh-HAM GIANG (21-30)'!Q207</f>
        <v>0</v>
      </c>
      <c r="AN25" s="138">
        <f>'Ctrinh-HAM GIANG (21-30)'!Q214</f>
        <v>0</v>
      </c>
      <c r="AO25" s="138">
        <f>'Ctrinh-HAM GIANG (21-30)'!Q221</f>
        <v>0</v>
      </c>
      <c r="AP25" s="138">
        <f>'Ctrinh-HAM GIANG (21-30)'!Q228</f>
        <v>0</v>
      </c>
      <c r="AQ25" s="138">
        <f>'Ctrinh-HAM GIANG (21-30)'!Q235</f>
        <v>0</v>
      </c>
      <c r="AR25" s="138">
        <f>'Ctrinh-HAM GIANG (21-30)'!Q239</f>
        <v>0</v>
      </c>
      <c r="AS25" s="138">
        <f>'Ctrinh-HAM GIANG (21-30)'!Q243</f>
        <v>0</v>
      </c>
      <c r="AT25" s="220">
        <f>'Ctrinh-HAM GIANG (21-30)'!Q247</f>
        <v>0</v>
      </c>
      <c r="AU25" s="138">
        <f>'Ctrinh-HAM GIANG (21-30)'!Q254</f>
        <v>0</v>
      </c>
      <c r="AV25" s="138">
        <f>'Ctrinh-HAM GIANG (21-30)'!Q261</f>
        <v>0</v>
      </c>
      <c r="AW25" s="138">
        <f>'Ctrinh-HAM GIANG (21-30)'!Q268</f>
        <v>0</v>
      </c>
      <c r="AX25" s="138">
        <f>'Ctrinh-HAM GIANG (21-30)'!Q275</f>
        <v>0</v>
      </c>
      <c r="AY25" s="138">
        <f>'Ctrinh-HAM GIANG (21-30)'!Q282</f>
        <v>0</v>
      </c>
      <c r="AZ25" s="138">
        <f>'Ctrinh-HAM GIANG (21-30)'!Q289</f>
        <v>0</v>
      </c>
      <c r="BA25" s="138">
        <f>'Ctrinh-HAM GIANG (21-30)'!Q296</f>
        <v>0</v>
      </c>
      <c r="BB25" s="138">
        <f>'Ctrinh-HAM GIANG (21-30)'!Q303</f>
        <v>0</v>
      </c>
      <c r="BC25" s="138">
        <f>'Ctrinh-HAM GIANG (21-30)'!Q310</f>
        <v>0</v>
      </c>
      <c r="BD25" s="138">
        <f>'Ctrinh-HAM GIANG (21-30)'!Q317</f>
        <v>0</v>
      </c>
      <c r="BE25" s="138">
        <f>'Ctrinh-HAM GIANG (21-30)'!Q324</f>
        <v>0</v>
      </c>
      <c r="BF25" s="145">
        <f>'Ctrinh-HAM GIANG (21-30)'!Q331</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'Ctrinh-HAM GIANG (21-30)'!R7</f>
        <v>0</v>
      </c>
      <c r="H26" s="160">
        <f>'Ctrinh-HAM GIANG (21-30)'!R14</f>
        <v>0</v>
      </c>
      <c r="I26" s="160">
        <f>'Ctrinh-HAM GIANG (21-30)'!R21</f>
        <v>0</v>
      </c>
      <c r="J26" s="160">
        <f>'Ctrinh-HAM GIANG (21-30)'!R28</f>
        <v>0</v>
      </c>
      <c r="K26" s="160">
        <f>'Ctrinh-HAM GIANG (21-30)'!R35</f>
        <v>0</v>
      </c>
      <c r="L26" s="160">
        <f>'Ctrinh-HAM GIANG (21-30)'!R42</f>
        <v>0</v>
      </c>
      <c r="M26" s="160">
        <f>'Ctrinh-HAM GIANG (21-30)'!R49</f>
        <v>0</v>
      </c>
      <c r="N26" s="230">
        <f>'Ctrinh-HAM GIANG (21-30)'!R56</f>
        <v>0</v>
      </c>
      <c r="O26" s="160">
        <f>'Ctrinh-HAM GIANG (21-30)'!R63</f>
        <v>0</v>
      </c>
      <c r="P26" s="160">
        <f>'Ctrinh-HAM GIANG (21-30)'!R70</f>
        <v>0</v>
      </c>
      <c r="Q26" s="160">
        <f>'Ctrinh-HAM GIANG (21-30)'!R77</f>
        <v>0</v>
      </c>
      <c r="R26" s="200">
        <f>SUM(T26:U26,W26:AB26,AT26:BE26)</f>
        <v>0</v>
      </c>
      <c r="S26" s="168"/>
      <c r="T26" s="160">
        <f>'Ctrinh-HAM GIANG (21-30)'!R84</f>
        <v>0</v>
      </c>
      <c r="U26" s="160">
        <f>'Ctrinh-HAM GIANG (21-30)'!R91</f>
        <v>0</v>
      </c>
      <c r="V26" s="169">
        <f>$D26-$BH26</f>
        <v>0</v>
      </c>
      <c r="W26" s="160">
        <f>'Ctrinh-HAM GIANG (21-30)'!R105</f>
        <v>0</v>
      </c>
      <c r="X26" s="160">
        <f>'Ctrinh-HAM GIANG (21-30)'!R112</f>
        <v>0</v>
      </c>
      <c r="Y26" s="160">
        <f>'Ctrinh-HAM GIANG (21-30)'!R120</f>
        <v>0</v>
      </c>
      <c r="Z26" s="160">
        <f>'Ctrinh-HAM GIANG (21-30)'!R127</f>
        <v>0</v>
      </c>
      <c r="AA26" s="160">
        <f>'Ctrinh-HAM GIANG (21-30)'!R134</f>
        <v>0</v>
      </c>
      <c r="AB26" s="291">
        <f t="shared" si="6"/>
        <v>0</v>
      </c>
      <c r="AC26" s="291"/>
      <c r="AD26" s="160">
        <f>'Ctrinh-HAM GIANG (21-30)'!R142</f>
        <v>0</v>
      </c>
      <c r="AE26" s="160">
        <f>'Ctrinh-HAM GIANG (21-30)'!R171</f>
        <v>0</v>
      </c>
      <c r="AF26" s="160">
        <f>'Ctrinh-HAM GIANG (21-30)'!R175</f>
        <v>0</v>
      </c>
      <c r="AG26" s="160">
        <f>'Ctrinh-HAM GIANG (21-30)'!R179</f>
        <v>0</v>
      </c>
      <c r="AH26" s="160">
        <f>'Ctrinh-HAM GIANG (21-30)'!R183</f>
        <v>0</v>
      </c>
      <c r="AI26" s="160">
        <f>'Ctrinh-HAM GIANG (21-30)'!R188</f>
        <v>0</v>
      </c>
      <c r="AJ26" s="160">
        <f>'Ctrinh-HAM GIANG (21-30)'!R192</f>
        <v>0</v>
      </c>
      <c r="AK26" s="160">
        <f>'Ctrinh-HAM GIANG (21-30)'!R196</f>
        <v>0</v>
      </c>
      <c r="AL26" s="160">
        <f>'Ctrinh-HAM GIANG (21-30)'!R200</f>
        <v>0</v>
      </c>
      <c r="AM26" s="160">
        <f>'Ctrinh-HAM GIANG (21-30)'!R207</f>
        <v>0</v>
      </c>
      <c r="AN26" s="160">
        <f>'Ctrinh-HAM GIANG (21-30)'!R214</f>
        <v>0</v>
      </c>
      <c r="AO26" s="160">
        <f>'Ctrinh-HAM GIANG (21-30)'!R221</f>
        <v>0</v>
      </c>
      <c r="AP26" s="160">
        <f>'Ctrinh-HAM GIANG (21-30)'!R228</f>
        <v>0</v>
      </c>
      <c r="AQ26" s="160">
        <f>'Ctrinh-HAM GIANG (21-30)'!R235</f>
        <v>0</v>
      </c>
      <c r="AR26" s="160">
        <f>'Ctrinh-HAM GIANG (21-30)'!R239</f>
        <v>0</v>
      </c>
      <c r="AS26" s="160">
        <f>'Ctrinh-HAM GIANG (21-30)'!R243</f>
        <v>0</v>
      </c>
      <c r="AT26" s="230">
        <f>'Ctrinh-HAM GIANG (21-30)'!R247</f>
        <v>0</v>
      </c>
      <c r="AU26" s="160">
        <f>'Ctrinh-HAM GIANG (21-30)'!R254</f>
        <v>0</v>
      </c>
      <c r="AV26" s="160">
        <f>'Ctrinh-HAM GIANG (21-30)'!R261</f>
        <v>0</v>
      </c>
      <c r="AW26" s="160">
        <f>'Ctrinh-HAM GIANG (21-30)'!R268</f>
        <v>0</v>
      </c>
      <c r="AX26" s="160">
        <f>'Ctrinh-HAM GIANG (21-30)'!R275</f>
        <v>0</v>
      </c>
      <c r="AY26" s="160">
        <f>'Ctrinh-HAM GIANG (21-30)'!R282</f>
        <v>0</v>
      </c>
      <c r="AZ26" s="160">
        <f>'Ctrinh-HAM GIANG (21-30)'!R289</f>
        <v>0</v>
      </c>
      <c r="BA26" s="160">
        <f>'Ctrinh-HAM GIANG (21-30)'!R296</f>
        <v>0</v>
      </c>
      <c r="BB26" s="160">
        <f>'Ctrinh-HAM GIANG (21-30)'!R303</f>
        <v>0</v>
      </c>
      <c r="BC26" s="160">
        <f>'Ctrinh-HAM GIANG (21-30)'!R310</f>
        <v>0</v>
      </c>
      <c r="BD26" s="160">
        <f>'Ctrinh-HAM GIANG (21-30)'!R317</f>
        <v>0</v>
      </c>
      <c r="BE26" s="160">
        <f>'Ctrinh-HAM GIANG (21-30)'!R324</f>
        <v>0</v>
      </c>
      <c r="BF26" s="168">
        <f>'Ctrinh-HAM GIANG (21-30)'!R331</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'Ctrinh-HAM GIANG (21-30)'!S7</f>
        <v>0</v>
      </c>
      <c r="H27" s="138">
        <f>'Ctrinh-HAM GIANG (21-30)'!S14</f>
        <v>0</v>
      </c>
      <c r="I27" s="138">
        <f>'Ctrinh-HAM GIANG (21-30)'!S21</f>
        <v>0</v>
      </c>
      <c r="J27" s="138">
        <f>'Ctrinh-HAM GIANG (21-30)'!S28</f>
        <v>0</v>
      </c>
      <c r="K27" s="138">
        <f>'Ctrinh-HAM GIANG (21-30)'!S35</f>
        <v>0</v>
      </c>
      <c r="L27" s="138">
        <f>'Ctrinh-HAM GIANG (21-30)'!S42</f>
        <v>0</v>
      </c>
      <c r="M27" s="138">
        <f>'Ctrinh-HAM GIANG (21-30)'!S49</f>
        <v>0</v>
      </c>
      <c r="N27" s="220">
        <f>'Ctrinh-HAM GIANG (21-30)'!S56</f>
        <v>0</v>
      </c>
      <c r="O27" s="138">
        <f>'Ctrinh-HAM GIANG (21-30)'!S63</f>
        <v>0</v>
      </c>
      <c r="P27" s="138">
        <f>'Ctrinh-HAM GIANG (21-30)'!S70</f>
        <v>0</v>
      </c>
      <c r="Q27" s="138">
        <f>'Ctrinh-HAM GIANG (21-30)'!S77</f>
        <v>0</v>
      </c>
      <c r="R27" s="200">
        <f>SUM(T27:V27,X27:AB27,AT27:BE27)</f>
        <v>0</v>
      </c>
      <c r="S27" s="145"/>
      <c r="T27" s="138">
        <f>'Ctrinh-HAM GIANG (21-30)'!S84</f>
        <v>0</v>
      </c>
      <c r="U27" s="138">
        <f>'Ctrinh-HAM GIANG (21-30)'!S91</f>
        <v>0</v>
      </c>
      <c r="V27" s="138">
        <f>'Ctrinh-HAM GIANG (21-30)'!S98</f>
        <v>0</v>
      </c>
      <c r="W27" s="155">
        <f>$D27-$BH27</f>
        <v>0</v>
      </c>
      <c r="X27" s="138">
        <f>'Ctrinh-HAM GIANG (21-30)'!S112</f>
        <v>0</v>
      </c>
      <c r="Y27" s="138">
        <f>'Ctrinh-HAM GIANG (21-30)'!S120</f>
        <v>0</v>
      </c>
      <c r="Z27" s="138">
        <f>'Ctrinh-HAM GIANG (21-30)'!S127</f>
        <v>0</v>
      </c>
      <c r="AA27" s="138">
        <f>'Ctrinh-HAM GIANG (21-30)'!S134</f>
        <v>0</v>
      </c>
      <c r="AB27" s="291">
        <f t="shared" si="6"/>
        <v>0</v>
      </c>
      <c r="AC27" s="291"/>
      <c r="AD27" s="138">
        <f>'Ctrinh-HAM GIANG (21-30)'!S142</f>
        <v>0</v>
      </c>
      <c r="AE27" s="138">
        <f>'Ctrinh-HAM GIANG (21-30)'!S171</f>
        <v>0</v>
      </c>
      <c r="AF27" s="138">
        <f>'Ctrinh-HAM GIANG (21-30)'!S175</f>
        <v>0</v>
      </c>
      <c r="AG27" s="138">
        <f>'Ctrinh-HAM GIANG (21-30)'!S179</f>
        <v>0</v>
      </c>
      <c r="AH27" s="138">
        <f>'Ctrinh-HAM GIANG (21-30)'!S183</f>
        <v>0</v>
      </c>
      <c r="AI27" s="138">
        <f>'Ctrinh-HAM GIANG (21-30)'!S188</f>
        <v>0</v>
      </c>
      <c r="AJ27" s="138">
        <f>'Ctrinh-HAM GIANG (21-30)'!S192</f>
        <v>0</v>
      </c>
      <c r="AK27" s="138">
        <f>'Ctrinh-HAM GIANG (21-30)'!S196</f>
        <v>0</v>
      </c>
      <c r="AL27" s="138">
        <f>'Ctrinh-HAM GIANG (21-30)'!S200</f>
        <v>0</v>
      </c>
      <c r="AM27" s="138">
        <f>'Ctrinh-HAM GIANG (21-30)'!S207</f>
        <v>0</v>
      </c>
      <c r="AN27" s="138">
        <f>'Ctrinh-HAM GIANG (21-30)'!S214</f>
        <v>0</v>
      </c>
      <c r="AO27" s="138">
        <f>'Ctrinh-HAM GIANG (21-30)'!S221</f>
        <v>0</v>
      </c>
      <c r="AP27" s="138">
        <f>'Ctrinh-HAM GIANG (21-30)'!S228</f>
        <v>0</v>
      </c>
      <c r="AQ27" s="138">
        <f>'Ctrinh-HAM GIANG (21-30)'!S235</f>
        <v>0</v>
      </c>
      <c r="AR27" s="138">
        <f>'Ctrinh-HAM GIANG (21-30)'!S239</f>
        <v>0</v>
      </c>
      <c r="AS27" s="138">
        <f>'Ctrinh-HAM GIANG (21-30)'!S243</f>
        <v>0</v>
      </c>
      <c r="AT27" s="220">
        <f>'Ctrinh-HAM GIANG (21-30)'!S247</f>
        <v>0</v>
      </c>
      <c r="AU27" s="138">
        <f>'Ctrinh-HAM GIANG (21-30)'!S254</f>
        <v>0</v>
      </c>
      <c r="AV27" s="138">
        <f>'Ctrinh-HAM GIANG (21-30)'!S261</f>
        <v>0</v>
      </c>
      <c r="AW27" s="138">
        <f>'Ctrinh-HAM GIANG (21-30)'!S268</f>
        <v>0</v>
      </c>
      <c r="AX27" s="138">
        <f>'Ctrinh-HAM GIANG (21-30)'!S275</f>
        <v>0</v>
      </c>
      <c r="AY27" s="138">
        <f>'Ctrinh-HAM GIANG (21-30)'!S282</f>
        <v>0</v>
      </c>
      <c r="AZ27" s="138">
        <f>'Ctrinh-HAM GIANG (21-30)'!S289</f>
        <v>0</v>
      </c>
      <c r="BA27" s="138">
        <f>'Ctrinh-HAM GIANG (21-30)'!S296</f>
        <v>0</v>
      </c>
      <c r="BB27" s="138">
        <f>'Ctrinh-HAM GIANG (21-30)'!S303</f>
        <v>0</v>
      </c>
      <c r="BC27" s="138">
        <f>'Ctrinh-HAM GIANG (21-30)'!S310</f>
        <v>0</v>
      </c>
      <c r="BD27" s="138">
        <f>'Ctrinh-HAM GIANG (21-30)'!S317</f>
        <v>0</v>
      </c>
      <c r="BE27" s="138">
        <f>'Ctrinh-HAM GIANG (21-30)'!S324</f>
        <v>0</v>
      </c>
      <c r="BF27" s="145">
        <f>'Ctrinh-HAM GIANG (21-30)'!S331</f>
        <v>0</v>
      </c>
      <c r="BG27" s="138"/>
      <c r="BH27" s="138">
        <f t="shared" si="11"/>
        <v>0</v>
      </c>
      <c r="BI27" s="146">
        <f>$W$64-BH27</f>
        <v>0</v>
      </c>
      <c r="BJ27" s="138">
        <f>D27+BI27</f>
        <v>0</v>
      </c>
      <c r="BK27" s="152"/>
      <c r="BL27" s="159"/>
    </row>
    <row r="28" spans="1:64" s="158" customFormat="1" ht="15.75" customHeight="1">
      <c r="A28" s="313">
        <v>2.5</v>
      </c>
      <c r="B28" s="157" t="s">
        <v>137</v>
      </c>
      <c r="C28" s="156" t="s">
        <v>60</v>
      </c>
      <c r="D28" s="382"/>
      <c r="E28" s="200">
        <f t="shared" si="10"/>
        <v>0</v>
      </c>
      <c r="F28" s="138">
        <f t="shared" si="12"/>
        <v>0</v>
      </c>
      <c r="G28" s="138">
        <f>'Ctrinh-HAM GIANG (21-30)'!T7</f>
        <v>0</v>
      </c>
      <c r="H28" s="138">
        <f>'Ctrinh-HAM GIANG (21-30)'!T14</f>
        <v>0</v>
      </c>
      <c r="I28" s="138">
        <f>'Ctrinh-HAM GIANG (21-30)'!T21</f>
        <v>0</v>
      </c>
      <c r="J28" s="138">
        <f>'Ctrinh-HAM GIANG (21-30)'!T28</f>
        <v>0</v>
      </c>
      <c r="K28" s="138">
        <f>'Ctrinh-HAM GIANG (21-30)'!T35</f>
        <v>0</v>
      </c>
      <c r="L28" s="138">
        <f>'Ctrinh-HAM GIANG (21-30)'!T42</f>
        <v>0</v>
      </c>
      <c r="M28" s="138">
        <f>'Ctrinh-HAM GIANG (21-30)'!T49</f>
        <v>0</v>
      </c>
      <c r="N28" s="220">
        <f>'Ctrinh-HAM GIANG (21-30)'!T56</f>
        <v>0</v>
      </c>
      <c r="O28" s="138">
        <f>'Ctrinh-HAM GIANG (21-30)'!T63</f>
        <v>0</v>
      </c>
      <c r="P28" s="138">
        <f>'Ctrinh-HAM GIANG (21-30)'!T70</f>
        <v>0</v>
      </c>
      <c r="Q28" s="138">
        <f>'Ctrinh-HAM GIANG (21-30)'!T77</f>
        <v>0</v>
      </c>
      <c r="R28" s="200">
        <f>SUM(T28:W28,Y28:AB28,AT28:BE28)</f>
        <v>0</v>
      </c>
      <c r="S28" s="145"/>
      <c r="T28" s="138">
        <f>'Ctrinh-HAM GIANG (21-30)'!T84</f>
        <v>0</v>
      </c>
      <c r="U28" s="138">
        <f>'Ctrinh-HAM GIANG (21-30)'!T91</f>
        <v>0</v>
      </c>
      <c r="V28" s="138">
        <f>'Ctrinh-HAM GIANG (21-30)'!T98</f>
        <v>0</v>
      </c>
      <c r="W28" s="138">
        <f>'Ctrinh-HAM GIANG (21-30)'!T105</f>
        <v>0</v>
      </c>
      <c r="X28" s="155">
        <f>$D28-$BH28</f>
        <v>0</v>
      </c>
      <c r="Y28" s="138">
        <f>'Ctrinh-HAM GIANG (21-30)'!T120</f>
        <v>0</v>
      </c>
      <c r="Z28" s="138">
        <f>'Ctrinh-HAM GIANG (21-30)'!T127</f>
        <v>0</v>
      </c>
      <c r="AA28" s="138">
        <f>'Ctrinh-HAM GIANG (21-30)'!T134</f>
        <v>0</v>
      </c>
      <c r="AB28" s="291">
        <f t="shared" si="6"/>
        <v>0</v>
      </c>
      <c r="AC28" s="291"/>
      <c r="AD28" s="138">
        <f>'Ctrinh-HAM GIANG (21-30)'!T142</f>
        <v>0</v>
      </c>
      <c r="AE28" s="138">
        <f>'Ctrinh-HAM GIANG (21-30)'!T171</f>
        <v>0</v>
      </c>
      <c r="AF28" s="138">
        <f>'Ctrinh-HAM GIANG (21-30)'!T175</f>
        <v>0</v>
      </c>
      <c r="AG28" s="138">
        <f>'Ctrinh-HAM GIANG (21-30)'!T179</f>
        <v>0</v>
      </c>
      <c r="AH28" s="138">
        <f>'Ctrinh-HAM GIANG (21-30)'!T183</f>
        <v>0</v>
      </c>
      <c r="AI28" s="138">
        <f>'Ctrinh-HAM GIANG (21-30)'!T188</f>
        <v>0</v>
      </c>
      <c r="AJ28" s="138">
        <f>'Ctrinh-HAM GIANG (21-30)'!T192</f>
        <v>0</v>
      </c>
      <c r="AK28" s="138">
        <f>'Ctrinh-HAM GIANG (21-30)'!T196</f>
        <v>0</v>
      </c>
      <c r="AL28" s="138">
        <f>'Ctrinh-HAM GIANG (21-30)'!T200</f>
        <v>0</v>
      </c>
      <c r="AM28" s="138">
        <f>'Ctrinh-HAM GIANG (21-30)'!T207</f>
        <v>0</v>
      </c>
      <c r="AN28" s="138">
        <f>'Ctrinh-HAM GIANG (21-30)'!T214</f>
        <v>0</v>
      </c>
      <c r="AO28" s="138">
        <f>'Ctrinh-HAM GIANG (21-30)'!T221</f>
        <v>0</v>
      </c>
      <c r="AP28" s="138">
        <f>'Ctrinh-HAM GIANG (21-30)'!T228</f>
        <v>0</v>
      </c>
      <c r="AQ28" s="138">
        <f>'Ctrinh-HAM GIANG (21-30)'!T235</f>
        <v>0</v>
      </c>
      <c r="AR28" s="138">
        <f>'Ctrinh-HAM GIANG (21-30)'!T239</f>
        <v>0</v>
      </c>
      <c r="AS28" s="138">
        <f>'Ctrinh-HAM GIANG (21-30)'!T243</f>
        <v>0</v>
      </c>
      <c r="AT28" s="220">
        <f>'Ctrinh-HAM GIANG (21-30)'!T247</f>
        <v>0</v>
      </c>
      <c r="AU28" s="138">
        <f>'Ctrinh-HAM GIANG (21-30)'!T254</f>
        <v>0</v>
      </c>
      <c r="AV28" s="138">
        <f>'Ctrinh-HAM GIANG (21-30)'!T261</f>
        <v>0</v>
      </c>
      <c r="AW28" s="138">
        <f>'Ctrinh-HAM GIANG (21-30)'!T268</f>
        <v>0</v>
      </c>
      <c r="AX28" s="138">
        <f>'Ctrinh-HAM GIANG (21-30)'!T275</f>
        <v>0</v>
      </c>
      <c r="AY28" s="138">
        <f>'Ctrinh-HAM GIANG (21-30)'!T282</f>
        <v>0</v>
      </c>
      <c r="AZ28" s="138">
        <f>'Ctrinh-HAM GIANG (21-30)'!T289</f>
        <v>0</v>
      </c>
      <c r="BA28" s="138">
        <f>'Ctrinh-HAM GIANG (21-30)'!T296</f>
        <v>0</v>
      </c>
      <c r="BB28" s="138">
        <f>'Ctrinh-HAM GIANG (21-30)'!T303</f>
        <v>0</v>
      </c>
      <c r="BC28" s="138">
        <f>'Ctrinh-HAM GIANG (21-30)'!T310</f>
        <v>0</v>
      </c>
      <c r="BD28" s="138">
        <f>'Ctrinh-HAM GIANG (21-30)'!T317</f>
        <v>0</v>
      </c>
      <c r="BE28" s="138">
        <f>'Ctrinh-HAM GIANG (21-30)'!T324</f>
        <v>0</v>
      </c>
      <c r="BF28" s="145">
        <f>'Ctrinh-HAM GIANG (21-30)'!T331</f>
        <v>0</v>
      </c>
      <c r="BG28" s="138"/>
      <c r="BH28" s="138">
        <f t="shared" si="11"/>
        <v>0</v>
      </c>
      <c r="BI28" s="146">
        <f>$X$64-BH28</f>
        <v>0</v>
      </c>
      <c r="BJ28" s="138">
        <f>D28+BI28</f>
        <v>0</v>
      </c>
      <c r="BK28" s="152"/>
      <c r="BL28" s="159"/>
    </row>
    <row r="29" spans="1:64" s="158" customFormat="1" ht="15.75" customHeight="1">
      <c r="A29" s="312">
        <v>2.6</v>
      </c>
      <c r="B29" s="157" t="s">
        <v>62</v>
      </c>
      <c r="C29" s="156" t="s">
        <v>63</v>
      </c>
      <c r="D29" s="382"/>
      <c r="E29" s="200">
        <f t="shared" si="10"/>
        <v>0</v>
      </c>
      <c r="F29" s="138">
        <f t="shared" si="12"/>
        <v>0</v>
      </c>
      <c r="G29" s="138">
        <f>'Ctrinh-HAM GIANG (21-30)'!U7</f>
        <v>0</v>
      </c>
      <c r="H29" s="138">
        <f>'Ctrinh-HAM GIANG (21-30)'!U14</f>
        <v>0</v>
      </c>
      <c r="I29" s="138">
        <f>'Ctrinh-HAM GIANG (21-30)'!U21</f>
        <v>0</v>
      </c>
      <c r="J29" s="138">
        <f>'Ctrinh-HAM GIANG (21-30)'!U28</f>
        <v>0</v>
      </c>
      <c r="K29" s="138">
        <f>'Ctrinh-HAM GIANG (21-30)'!U35</f>
        <v>0</v>
      </c>
      <c r="L29" s="138">
        <f>'Ctrinh-HAM GIANG (21-30)'!U42</f>
        <v>0</v>
      </c>
      <c r="M29" s="138">
        <f>'Ctrinh-HAM GIANG (21-30)'!U49</f>
        <v>0</v>
      </c>
      <c r="N29" s="220">
        <f>'Ctrinh-HAM GIANG (21-30)'!U56</f>
        <v>0</v>
      </c>
      <c r="O29" s="138">
        <f>'Ctrinh-HAM GIANG (21-30)'!U63</f>
        <v>0</v>
      </c>
      <c r="P29" s="138">
        <f>'Ctrinh-HAM GIANG (21-30)'!U70</f>
        <v>0</v>
      </c>
      <c r="Q29" s="138">
        <f>'Ctrinh-HAM GIANG (21-30)'!U77</f>
        <v>0</v>
      </c>
      <c r="R29" s="200">
        <f>SUM(T29:X29,Z29:AB29,AT29:BE29)</f>
        <v>0</v>
      </c>
      <c r="S29" s="145"/>
      <c r="T29" s="138">
        <f>'Ctrinh-HAM GIANG (21-30)'!U84</f>
        <v>0</v>
      </c>
      <c r="U29" s="138">
        <f>'Ctrinh-HAM GIANG (21-30)'!U91</f>
        <v>0</v>
      </c>
      <c r="V29" s="138">
        <f>'Ctrinh-HAM GIANG (21-30)'!U98</f>
        <v>0</v>
      </c>
      <c r="W29" s="138">
        <f>'Ctrinh-HAM GIANG (21-30)'!U105</f>
        <v>0</v>
      </c>
      <c r="X29" s="138">
        <f>'Ctrinh-HAM GIANG (21-30)'!U112</f>
        <v>0</v>
      </c>
      <c r="Y29" s="155">
        <f>$D29-$BH29</f>
        <v>0</v>
      </c>
      <c r="Z29" s="138">
        <f>'Ctrinh-HAM GIANG (21-30)'!U127</f>
        <v>0</v>
      </c>
      <c r="AA29" s="138">
        <f>'Ctrinh-HAM GIANG (21-30)'!U134</f>
        <v>0</v>
      </c>
      <c r="AB29" s="291">
        <f t="shared" si="6"/>
        <v>0</v>
      </c>
      <c r="AC29" s="291"/>
      <c r="AD29" s="138">
        <f>'Ctrinh-HAM GIANG (21-30)'!U142</f>
        <v>0</v>
      </c>
      <c r="AE29" s="138">
        <f>'Ctrinh-HAM GIANG (21-30)'!U171</f>
        <v>0</v>
      </c>
      <c r="AF29" s="138">
        <f>'Ctrinh-HAM GIANG (21-30)'!U175</f>
        <v>0</v>
      </c>
      <c r="AG29" s="138">
        <f>'Ctrinh-HAM GIANG (21-30)'!U179</f>
        <v>0</v>
      </c>
      <c r="AH29" s="138">
        <f>'Ctrinh-HAM GIANG (21-30)'!U183</f>
        <v>0</v>
      </c>
      <c r="AI29" s="138">
        <f>'Ctrinh-HAM GIANG (21-30)'!U188</f>
        <v>0</v>
      </c>
      <c r="AJ29" s="138">
        <f>'Ctrinh-HAM GIANG (21-30)'!U192</f>
        <v>0</v>
      </c>
      <c r="AK29" s="138">
        <f>'Ctrinh-HAM GIANG (21-30)'!U196</f>
        <v>0</v>
      </c>
      <c r="AL29" s="138">
        <f>'Ctrinh-HAM GIANG (21-30)'!U200</f>
        <v>0</v>
      </c>
      <c r="AM29" s="138">
        <f>'Ctrinh-HAM GIANG (21-30)'!U207</f>
        <v>0</v>
      </c>
      <c r="AN29" s="138">
        <f>'Ctrinh-HAM GIANG (21-30)'!U214</f>
        <v>0</v>
      </c>
      <c r="AO29" s="138">
        <f>'Ctrinh-HAM GIANG (21-30)'!U221</f>
        <v>0</v>
      </c>
      <c r="AP29" s="138">
        <f>'Ctrinh-HAM GIANG (21-30)'!U228</f>
        <v>0</v>
      </c>
      <c r="AQ29" s="138">
        <f>'Ctrinh-HAM GIANG (21-30)'!U235</f>
        <v>0</v>
      </c>
      <c r="AR29" s="138">
        <f>'Ctrinh-HAM GIANG (21-30)'!U239</f>
        <v>0</v>
      </c>
      <c r="AS29" s="138">
        <f>'Ctrinh-HAM GIANG (21-30)'!U243</f>
        <v>0</v>
      </c>
      <c r="AT29" s="220">
        <f>'Ctrinh-HAM GIANG (21-30)'!U247</f>
        <v>0</v>
      </c>
      <c r="AU29" s="138">
        <f>'Ctrinh-HAM GIANG (21-30)'!U254</f>
        <v>0</v>
      </c>
      <c r="AV29" s="138">
        <f>'Ctrinh-HAM GIANG (21-30)'!U261</f>
        <v>0</v>
      </c>
      <c r="AW29" s="138">
        <f>'Ctrinh-HAM GIANG (21-30)'!U268</f>
        <v>0</v>
      </c>
      <c r="AX29" s="138">
        <f>'Ctrinh-HAM GIANG (21-30)'!U275</f>
        <v>0</v>
      </c>
      <c r="AY29" s="138">
        <f>'Ctrinh-HAM GIANG (21-30)'!U282</f>
        <v>0</v>
      </c>
      <c r="AZ29" s="138">
        <f>'Ctrinh-HAM GIANG (21-30)'!U289</f>
        <v>0</v>
      </c>
      <c r="BA29" s="138">
        <f>'Ctrinh-HAM GIANG (21-30)'!U296</f>
        <v>0</v>
      </c>
      <c r="BB29" s="138">
        <f>'Ctrinh-HAM GIANG (21-30)'!U303</f>
        <v>0</v>
      </c>
      <c r="BC29" s="138">
        <f>'Ctrinh-HAM GIANG (21-30)'!U310</f>
        <v>0</v>
      </c>
      <c r="BD29" s="138">
        <f>'Ctrinh-HAM GIANG (21-30)'!U317</f>
        <v>0</v>
      </c>
      <c r="BE29" s="138">
        <f>'Ctrinh-HAM GIANG (21-30)'!U324</f>
        <v>0</v>
      </c>
      <c r="BF29" s="145">
        <f>'Ctrinh-HAM GIANG (21-30)'!U331</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'Ctrinh-HAM GIANG (21-30)'!V7</f>
        <v>0</v>
      </c>
      <c r="H30" s="138">
        <f>'Ctrinh-HAM GIANG (21-30)'!V14</f>
        <v>0</v>
      </c>
      <c r="I30" s="138">
        <f>'Ctrinh-HAM GIANG (21-30)'!V21</f>
        <v>0</v>
      </c>
      <c r="J30" s="138">
        <f>'Ctrinh-HAM GIANG (21-30)'!V28</f>
        <v>0</v>
      </c>
      <c r="K30" s="138">
        <f>'Ctrinh-HAM GIANG (21-30)'!V35</f>
        <v>0</v>
      </c>
      <c r="L30" s="138">
        <f>'Ctrinh-HAM GIANG (21-30)'!V42</f>
        <v>0</v>
      </c>
      <c r="M30" s="138">
        <f>'Ctrinh-HAM GIANG (21-30)'!V49</f>
        <v>0</v>
      </c>
      <c r="N30" s="220">
        <f>'Ctrinh-HAM GIANG (21-30)'!V56</f>
        <v>0</v>
      </c>
      <c r="O30" s="138">
        <f>'Ctrinh-HAM GIANG (21-30)'!V63</f>
        <v>0</v>
      </c>
      <c r="P30" s="138">
        <f>'Ctrinh-HAM GIANG (21-30)'!V70</f>
        <v>0</v>
      </c>
      <c r="Q30" s="138">
        <f>'Ctrinh-HAM GIANG (21-30)'!V77</f>
        <v>0</v>
      </c>
      <c r="R30" s="200">
        <f>SUM(T30:Y30,AA30:AB30,AT30:BE30)</f>
        <v>0</v>
      </c>
      <c r="S30" s="145"/>
      <c r="T30" s="138">
        <f>'Ctrinh-HAM GIANG (21-30)'!V84</f>
        <v>0</v>
      </c>
      <c r="U30" s="138">
        <f>'Ctrinh-HAM GIANG (21-30)'!V91</f>
        <v>0</v>
      </c>
      <c r="V30" s="138">
        <f>'Ctrinh-HAM GIANG (21-30)'!V98</f>
        <v>0</v>
      </c>
      <c r="W30" s="138">
        <f>'Ctrinh-HAM GIANG (21-30)'!V105</f>
        <v>0</v>
      </c>
      <c r="X30" s="138">
        <f>'Ctrinh-HAM GIANG (21-30)'!V112</f>
        <v>0</v>
      </c>
      <c r="Y30" s="138">
        <f>'Ctrinh-HAM GIANG (21-30)'!V120</f>
        <v>0</v>
      </c>
      <c r="Z30" s="155">
        <f>$D30-$BH30</f>
        <v>0</v>
      </c>
      <c r="AA30" s="138">
        <f>'Ctrinh-HAM GIANG (21-30)'!V134</f>
        <v>0</v>
      </c>
      <c r="AB30" s="291">
        <f t="shared" si="6"/>
        <v>0</v>
      </c>
      <c r="AC30" s="291"/>
      <c r="AD30" s="138">
        <f>'Ctrinh-HAM GIANG (21-30)'!V142</f>
        <v>0</v>
      </c>
      <c r="AE30" s="138">
        <f>'Ctrinh-HAM GIANG (21-30)'!V171</f>
        <v>0</v>
      </c>
      <c r="AF30" s="138">
        <f>'Ctrinh-HAM GIANG (21-30)'!V175</f>
        <v>0</v>
      </c>
      <c r="AG30" s="138">
        <f>'Ctrinh-HAM GIANG (21-30)'!V179</f>
        <v>0</v>
      </c>
      <c r="AH30" s="138">
        <f>'Ctrinh-HAM GIANG (21-30)'!V183</f>
        <v>0</v>
      </c>
      <c r="AI30" s="138">
        <f>'Ctrinh-HAM GIANG (21-30)'!V188</f>
        <v>0</v>
      </c>
      <c r="AJ30" s="138">
        <f>'Ctrinh-HAM GIANG (21-30)'!V192</f>
        <v>0</v>
      </c>
      <c r="AK30" s="138">
        <f>'Ctrinh-HAM GIANG (21-30)'!V196</f>
        <v>0</v>
      </c>
      <c r="AL30" s="138">
        <f>'Ctrinh-HAM GIANG (21-30)'!V200</f>
        <v>0</v>
      </c>
      <c r="AM30" s="138">
        <f>'Ctrinh-HAM GIANG (21-30)'!V207</f>
        <v>0</v>
      </c>
      <c r="AN30" s="138">
        <f>'Ctrinh-HAM GIANG (21-30)'!V214</f>
        <v>0</v>
      </c>
      <c r="AO30" s="138">
        <f>'Ctrinh-HAM GIANG (21-30)'!V221</f>
        <v>0</v>
      </c>
      <c r="AP30" s="138">
        <f>'Ctrinh-HAM GIANG (21-30)'!V228</f>
        <v>0</v>
      </c>
      <c r="AQ30" s="138">
        <f>'Ctrinh-HAM GIANG (21-30)'!V235</f>
        <v>0</v>
      </c>
      <c r="AR30" s="138">
        <f>'Ctrinh-HAM GIANG (21-30)'!V239</f>
        <v>0</v>
      </c>
      <c r="AS30" s="138">
        <f>'Ctrinh-HAM GIANG (21-30)'!V243</f>
        <v>0</v>
      </c>
      <c r="AT30" s="220">
        <f>'Ctrinh-HAM GIANG (21-30)'!V247</f>
        <v>0</v>
      </c>
      <c r="AU30" s="138">
        <f>'Ctrinh-HAM GIANG (21-30)'!V254</f>
        <v>0</v>
      </c>
      <c r="AV30" s="138">
        <f>'Ctrinh-HAM GIANG (21-30)'!V261</f>
        <v>0</v>
      </c>
      <c r="AW30" s="138">
        <f>'Ctrinh-HAM GIANG (21-30)'!V268</f>
        <v>0</v>
      </c>
      <c r="AX30" s="138">
        <f>'Ctrinh-HAM GIANG (21-30)'!V275</f>
        <v>0</v>
      </c>
      <c r="AY30" s="138">
        <f>'Ctrinh-HAM GIANG (21-30)'!V282</f>
        <v>0</v>
      </c>
      <c r="AZ30" s="138">
        <f>'Ctrinh-HAM GIANG (21-30)'!V289</f>
        <v>0</v>
      </c>
      <c r="BA30" s="138">
        <f>'Ctrinh-HAM GIANG (21-30)'!V296</f>
        <v>0</v>
      </c>
      <c r="BB30" s="138">
        <f>'Ctrinh-HAM GIANG (21-30)'!V303</f>
        <v>0</v>
      </c>
      <c r="BC30" s="138">
        <f>'Ctrinh-HAM GIANG (21-30)'!V310</f>
        <v>0</v>
      </c>
      <c r="BD30" s="138">
        <f>'Ctrinh-HAM GIANG (21-30)'!V317</f>
        <v>0</v>
      </c>
      <c r="BE30" s="138">
        <f>'Ctrinh-HAM GIANG (21-30)'!V324</f>
        <v>0</v>
      </c>
      <c r="BF30" s="145">
        <f>'Ctrinh-HAM GIANG (21-30)'!V331</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'Ctrinh-HAM GIANG (21-30)'!W7</f>
        <v>0</v>
      </c>
      <c r="H31" s="138">
        <f>'Ctrinh-HAM GIANG (21-30)'!W14</f>
        <v>0</v>
      </c>
      <c r="I31" s="138">
        <f>'Ctrinh-HAM GIANG (21-30)'!W21</f>
        <v>0</v>
      </c>
      <c r="J31" s="138">
        <f>'Ctrinh-HAM GIANG (21-30)'!W28</f>
        <v>0</v>
      </c>
      <c r="K31" s="138">
        <f>'Ctrinh-HAM GIANG (21-30)'!W35</f>
        <v>0</v>
      </c>
      <c r="L31" s="138">
        <f>'Ctrinh-HAM GIANG (21-30)'!W42</f>
        <v>0</v>
      </c>
      <c r="M31" s="138">
        <f>'Ctrinh-HAM GIANG (21-30)'!W49</f>
        <v>0</v>
      </c>
      <c r="N31" s="220">
        <f>'Ctrinh-HAM GIANG (21-30)'!W56</f>
        <v>0</v>
      </c>
      <c r="O31" s="138">
        <f>'Ctrinh-HAM GIANG (21-30)'!W63</f>
        <v>0</v>
      </c>
      <c r="P31" s="138">
        <f>'Ctrinh-HAM GIANG (21-30)'!W70</f>
        <v>0</v>
      </c>
      <c r="Q31" s="138">
        <f>'Ctrinh-HAM GIANG (21-30)'!W77</f>
        <v>0</v>
      </c>
      <c r="R31" s="200">
        <f>SUM(T31:Z31,AB31,AT31:BE31)</f>
        <v>0</v>
      </c>
      <c r="S31" s="145"/>
      <c r="T31" s="138">
        <f>'Ctrinh-HAM GIANG (21-30)'!W84</f>
        <v>0</v>
      </c>
      <c r="U31" s="138">
        <f>'Ctrinh-HAM GIANG (21-30)'!W91</f>
        <v>0</v>
      </c>
      <c r="V31" s="138">
        <f>'Ctrinh-HAM GIANG (21-30)'!W98</f>
        <v>0</v>
      </c>
      <c r="W31" s="138">
        <f>'Ctrinh-HAM GIANG (21-30)'!W105</f>
        <v>0</v>
      </c>
      <c r="X31" s="138">
        <f>'Ctrinh-HAM GIANG (21-30)'!W112</f>
        <v>0</v>
      </c>
      <c r="Y31" s="138">
        <f>'Ctrinh-HAM GIANG (21-30)'!W120</f>
        <v>0</v>
      </c>
      <c r="Z31" s="138">
        <f>'Ctrinh-HAM GIANG (21-30)'!W127</f>
        <v>0</v>
      </c>
      <c r="AA31" s="155">
        <f>$D31-$BH31</f>
        <v>0</v>
      </c>
      <c r="AB31" s="291">
        <f>SUM(AD31:AS31)</f>
        <v>0</v>
      </c>
      <c r="AC31" s="291"/>
      <c r="AD31" s="138">
        <f>'Ctrinh-HAM GIANG (21-30)'!W142</f>
        <v>0</v>
      </c>
      <c r="AE31" s="138">
        <f>'Ctrinh-HAM GIANG (21-30)'!W171</f>
        <v>0</v>
      </c>
      <c r="AF31" s="138">
        <f>'Ctrinh-HAM GIANG (21-30)'!W175</f>
        <v>0</v>
      </c>
      <c r="AG31" s="138">
        <f>'Ctrinh-HAM GIANG (21-30)'!W179</f>
        <v>0</v>
      </c>
      <c r="AH31" s="138">
        <f>'Ctrinh-HAM GIANG (21-30)'!W183</f>
        <v>0</v>
      </c>
      <c r="AI31" s="138">
        <f>'Ctrinh-HAM GIANG (21-30)'!W188</f>
        <v>0</v>
      </c>
      <c r="AJ31" s="138">
        <f>'Ctrinh-HAM GIANG (21-30)'!W192</f>
        <v>0</v>
      </c>
      <c r="AK31" s="138">
        <f>'Ctrinh-HAM GIANG (21-30)'!W196</f>
        <v>0</v>
      </c>
      <c r="AL31" s="138">
        <f>'Ctrinh-HAM GIANG (21-30)'!W200</f>
        <v>0</v>
      </c>
      <c r="AM31" s="138">
        <f>'Ctrinh-HAM GIANG (21-30)'!W207</f>
        <v>0</v>
      </c>
      <c r="AN31" s="138">
        <f>'Ctrinh-HAM GIANG (21-30)'!W214</f>
        <v>0</v>
      </c>
      <c r="AO31" s="138">
        <f>'Ctrinh-HAM GIANG (21-30)'!W221</f>
        <v>0</v>
      </c>
      <c r="AP31" s="138">
        <f>'Ctrinh-HAM GIANG (21-30)'!W228</f>
        <v>0</v>
      </c>
      <c r="AQ31" s="138">
        <f>'Ctrinh-HAM GIANG (21-30)'!W235</f>
        <v>0</v>
      </c>
      <c r="AR31" s="138">
        <f>'Ctrinh-HAM GIANG (21-30)'!W239</f>
        <v>0</v>
      </c>
      <c r="AS31" s="138">
        <f>'Ctrinh-HAM GIANG (21-30)'!W243</f>
        <v>0</v>
      </c>
      <c r="AT31" s="220">
        <f>'Ctrinh-HAM GIANG (21-30)'!W247</f>
        <v>0</v>
      </c>
      <c r="AU31" s="138">
        <f>'Ctrinh-HAM GIANG (21-30)'!W254</f>
        <v>0</v>
      </c>
      <c r="AV31" s="138">
        <f>'Ctrinh-HAM GIANG (21-30)'!W261</f>
        <v>0</v>
      </c>
      <c r="AW31" s="138">
        <f>'Ctrinh-HAM GIANG (21-30)'!W268</f>
        <v>0</v>
      </c>
      <c r="AX31" s="138">
        <f>'Ctrinh-HAM GIANG (21-30)'!W275</f>
        <v>0</v>
      </c>
      <c r="AY31" s="138">
        <f>'Ctrinh-HAM GIANG (21-30)'!W282</f>
        <v>0</v>
      </c>
      <c r="AZ31" s="138">
        <f>'Ctrinh-HAM GIANG (21-30)'!W289</f>
        <v>0</v>
      </c>
      <c r="BA31" s="138">
        <f>'Ctrinh-HAM GIANG (21-30)'!W296</f>
        <v>0</v>
      </c>
      <c r="BB31" s="138">
        <f>'Ctrinh-HAM GIANG (21-30)'!W303</f>
        <v>0</v>
      </c>
      <c r="BC31" s="138">
        <f>'Ctrinh-HAM GIANG (21-30)'!W310</f>
        <v>0</v>
      </c>
      <c r="BD31" s="138">
        <f>'Ctrinh-HAM GIANG (21-30)'!W317</f>
        <v>0</v>
      </c>
      <c r="BE31" s="138">
        <f>'Ctrinh-HAM GIANG (21-30)'!W324</f>
        <v>0</v>
      </c>
      <c r="BF31" s="145">
        <f>'Ctrinh-HAM GIANG (21-30)'!W331</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382"/>
      <c r="E34" s="200">
        <f t="shared" ref="E34:E40" si="16">SUM(G34:Q34)</f>
        <v>0</v>
      </c>
      <c r="F34" s="138">
        <f t="shared" ref="F34:F63" si="17">SUM(G34:H34)</f>
        <v>0</v>
      </c>
      <c r="G34" s="138">
        <f>'Ctrinh-HAM GIANG (21-30)'!Y7</f>
        <v>0</v>
      </c>
      <c r="H34" s="138">
        <f>'Ctrinh-HAM GIANG (21-30)'!Y14</f>
        <v>0</v>
      </c>
      <c r="I34" s="138">
        <f>'Ctrinh-HAM GIANG (21-30)'!Y21</f>
        <v>0</v>
      </c>
      <c r="J34" s="138">
        <f>'Ctrinh-HAM GIANG (21-30)'!Y28</f>
        <v>0</v>
      </c>
      <c r="K34" s="138">
        <f>'Ctrinh-HAM GIANG (21-30)'!Y35</f>
        <v>0</v>
      </c>
      <c r="L34" s="138">
        <f>'Ctrinh-HAM GIANG (21-30)'!Y42</f>
        <v>0</v>
      </c>
      <c r="M34" s="138">
        <f>'Ctrinh-HAM GIANG (21-30)'!Y49</f>
        <v>0</v>
      </c>
      <c r="N34" s="220">
        <f>'Ctrinh-HAM GIANG (21-30)'!AM63</f>
        <v>0</v>
      </c>
      <c r="O34" s="138">
        <f>'Ctrinh-HAM GIANG (21-30)'!Y63</f>
        <v>0</v>
      </c>
      <c r="P34" s="138">
        <f>'Ctrinh-HAM GIANG (21-30)'!Y70</f>
        <v>0</v>
      </c>
      <c r="Q34" s="138">
        <f>'Ctrinh-HAM GIANG (21-30)'!Y77</f>
        <v>0</v>
      </c>
      <c r="R34" s="200">
        <f t="shared" ref="R34:R39" si="18">SUM(T34:AB34,AT34:BE34)</f>
        <v>0</v>
      </c>
      <c r="S34" s="145"/>
      <c r="T34" s="138">
        <f>'Ctrinh-HAM GIANG (21-30)'!Y84</f>
        <v>0</v>
      </c>
      <c r="U34" s="138">
        <f>'Ctrinh-HAM GIANG (21-30)'!Y91</f>
        <v>0</v>
      </c>
      <c r="V34" s="138">
        <f>'Ctrinh-HAM GIANG (21-30)'!Y98</f>
        <v>0</v>
      </c>
      <c r="W34" s="138">
        <f>'Ctrinh-HAM GIANG (21-30)'!Y105</f>
        <v>0</v>
      </c>
      <c r="X34" s="138">
        <f>'Ctrinh-HAM GIANG (21-30)'!Y112</f>
        <v>0</v>
      </c>
      <c r="Y34" s="138">
        <f>'Ctrinh-HAM GIANG (21-30)'!Y120</f>
        <v>0</v>
      </c>
      <c r="Z34" s="138">
        <f>'Ctrinh-HAM GIANG (21-30)'!Y127</f>
        <v>0</v>
      </c>
      <c r="AA34" s="138">
        <f>'Ctrinh-HAM GIANG (21-30)'!Y134</f>
        <v>0</v>
      </c>
      <c r="AB34" s="263">
        <f>SUM(AE34:AS34)</f>
        <v>0</v>
      </c>
      <c r="AC34" s="263"/>
      <c r="AD34" s="155">
        <f>$D34-$BH34</f>
        <v>0</v>
      </c>
      <c r="AE34" s="138">
        <f>'Ctrinh-HAM GIANG (21-30)'!Y171</f>
        <v>0</v>
      </c>
      <c r="AF34" s="138">
        <f>'Ctrinh-HAM GIANG (21-30)'!Y175</f>
        <v>0</v>
      </c>
      <c r="AG34" s="138">
        <f>'Ctrinh-HAM GIANG (21-30)'!Y179</f>
        <v>0</v>
      </c>
      <c r="AH34" s="138">
        <f>'Ctrinh-HAM GIANG (21-30)'!Y183</f>
        <v>0</v>
      </c>
      <c r="AI34" s="138">
        <f>'Ctrinh-HAM GIANG (21-30)'!Y188</f>
        <v>0</v>
      </c>
      <c r="AJ34" s="138">
        <f>'Ctrinh-HAM GIANG (21-30)'!Y192</f>
        <v>0</v>
      </c>
      <c r="AK34" s="138">
        <f>'Ctrinh-HAM GIANG (21-30)'!Y196</f>
        <v>0</v>
      </c>
      <c r="AL34" s="138">
        <f>'Ctrinh-HAM GIANG (21-30)'!Y200</f>
        <v>0</v>
      </c>
      <c r="AM34" s="138">
        <f>'Ctrinh-HAM GIANG (21-30)'!Y207</f>
        <v>0</v>
      </c>
      <c r="AN34" s="138">
        <f>'Ctrinh-HAM GIANG (21-30)'!Y214</f>
        <v>0</v>
      </c>
      <c r="AO34" s="138">
        <f>'Ctrinh-HAM GIANG (21-30)'!Y221</f>
        <v>0</v>
      </c>
      <c r="AP34" s="138">
        <f>'Ctrinh-HAM GIANG (21-30)'!Y228</f>
        <v>0</v>
      </c>
      <c r="AQ34" s="138">
        <f>'Ctrinh-HAM GIANG (21-30)'!Y235</f>
        <v>0</v>
      </c>
      <c r="AR34" s="138">
        <f>'Ctrinh-HAM GIANG (21-30)'!Y239</f>
        <v>0</v>
      </c>
      <c r="AS34" s="138">
        <f>'Ctrinh-HAM GIANG (21-30)'!Y243</f>
        <v>0</v>
      </c>
      <c r="AT34" s="220">
        <f>'Ctrinh-HAM GIANG (21-30)'!Y247</f>
        <v>0</v>
      </c>
      <c r="AU34" s="138">
        <f>'Ctrinh-HAM GIANG (21-30)'!Y254</f>
        <v>0</v>
      </c>
      <c r="AV34" s="138">
        <f>'Ctrinh-HAM GIANG (21-30)'!Y261</f>
        <v>0</v>
      </c>
      <c r="AW34" s="138">
        <f>'Ctrinh-HAM GIANG (21-30)'!Y268</f>
        <v>0</v>
      </c>
      <c r="AX34" s="138">
        <f>'Ctrinh-HAM GIANG (21-30)'!Y275</f>
        <v>0</v>
      </c>
      <c r="AY34" s="138">
        <f>'Ctrinh-HAM GIANG (21-30)'!Y282</f>
        <v>0</v>
      </c>
      <c r="AZ34" s="138">
        <f>'Ctrinh-HAM GIANG (21-30)'!Y289</f>
        <v>0</v>
      </c>
      <c r="BA34" s="138">
        <f>'Ctrinh-HAM GIANG (21-30)'!Y296</f>
        <v>0</v>
      </c>
      <c r="BB34" s="138">
        <f>'Ctrinh-HAM GIANG (21-30)'!Y303</f>
        <v>0</v>
      </c>
      <c r="BC34" s="138">
        <f>'Ctrinh-HAM GIANG (21-30)'!Y310</f>
        <v>0</v>
      </c>
      <c r="BD34" s="138">
        <f>'Ctrinh-HAM GIANG (21-30)'!Y317</f>
        <v>0</v>
      </c>
      <c r="BE34" s="138">
        <f>'Ctrinh-HAM GIANG (21-30)'!Y324</f>
        <v>0</v>
      </c>
      <c r="BF34" s="145">
        <f>'Ctrinh-HAM GIANG (21-30)'!Y331</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382"/>
      <c r="E35" s="200">
        <f t="shared" si="16"/>
        <v>0</v>
      </c>
      <c r="F35" s="138">
        <f t="shared" si="17"/>
        <v>0</v>
      </c>
      <c r="G35" s="138">
        <f>'Ctrinh-HAM GIANG (21-30)'!Z7</f>
        <v>0</v>
      </c>
      <c r="H35" s="138">
        <f>'Ctrinh-HAM GIANG (21-30)'!Z14</f>
        <v>0</v>
      </c>
      <c r="I35" s="138">
        <f>'Ctrinh-HAM GIANG (21-30)'!Z21</f>
        <v>0</v>
      </c>
      <c r="J35" s="138">
        <f>'Ctrinh-HAM GIANG (21-30)'!Z28</f>
        <v>0</v>
      </c>
      <c r="K35" s="138">
        <f>'Ctrinh-HAM GIANG (21-30)'!Z35</f>
        <v>0</v>
      </c>
      <c r="L35" s="138">
        <f>'Ctrinh-HAM GIANG (21-30)'!Z42</f>
        <v>0</v>
      </c>
      <c r="M35" s="138">
        <f>'Ctrinh-HAM GIANG (21-30)'!Z49</f>
        <v>0</v>
      </c>
      <c r="N35" s="220">
        <f>'Ctrinh-HAM GIANG (21-30)'!Y63</f>
        <v>0</v>
      </c>
      <c r="O35" s="138">
        <f>'Ctrinh-HAM GIANG (21-30)'!Z63</f>
        <v>0</v>
      </c>
      <c r="P35" s="138">
        <f>'Ctrinh-HAM GIANG (21-30)'!Z70</f>
        <v>0</v>
      </c>
      <c r="Q35" s="138">
        <f>'Ctrinh-HAM GIANG (21-30)'!Z77</f>
        <v>0</v>
      </c>
      <c r="R35" s="200">
        <f t="shared" si="18"/>
        <v>0</v>
      </c>
      <c r="S35" s="145"/>
      <c r="T35" s="138">
        <f>'Ctrinh-HAM GIANG (21-30)'!Z84</f>
        <v>0</v>
      </c>
      <c r="U35" s="138">
        <f>'Ctrinh-HAM GIANG (21-30)'!Z91</f>
        <v>0</v>
      </c>
      <c r="V35" s="138">
        <f>'Ctrinh-HAM GIANG (21-30)'!Z98</f>
        <v>0</v>
      </c>
      <c r="W35" s="138">
        <f>'Ctrinh-HAM GIANG (21-30)'!Z105</f>
        <v>0</v>
      </c>
      <c r="X35" s="138">
        <f>'Ctrinh-HAM GIANG (21-30)'!Z112</f>
        <v>0</v>
      </c>
      <c r="Y35" s="138">
        <f>'Ctrinh-HAM GIANG (21-30)'!Z120</f>
        <v>0</v>
      </c>
      <c r="Z35" s="138">
        <f>'Ctrinh-HAM GIANG (21-30)'!Z127</f>
        <v>0</v>
      </c>
      <c r="AA35" s="138">
        <f>'Ctrinh-HAM GIANG (21-30)'!Z134</f>
        <v>0</v>
      </c>
      <c r="AB35" s="263">
        <f>SUM(AD35,AF35:AS35)</f>
        <v>0</v>
      </c>
      <c r="AC35" s="263"/>
      <c r="AD35" s="138">
        <f>'Ctrinh-HAM GIANG (21-30)'!Z142</f>
        <v>0</v>
      </c>
      <c r="AE35" s="155">
        <f>$D35-$BH35</f>
        <v>0</v>
      </c>
      <c r="AF35" s="138">
        <f>'Ctrinh-HAM GIANG (21-30)'!Z175</f>
        <v>0</v>
      </c>
      <c r="AG35" s="138">
        <f>'Ctrinh-HAM GIANG (21-30)'!Z179</f>
        <v>0</v>
      </c>
      <c r="AH35" s="138">
        <f>'Ctrinh-HAM GIANG (21-30)'!Z183</f>
        <v>0</v>
      </c>
      <c r="AI35" s="138">
        <f>'Ctrinh-HAM GIANG (21-30)'!Z188</f>
        <v>0</v>
      </c>
      <c r="AJ35" s="138">
        <f>'Ctrinh-HAM GIANG (21-30)'!Z192</f>
        <v>0</v>
      </c>
      <c r="AK35" s="138">
        <f>'Ctrinh-HAM GIANG (21-30)'!Z196</f>
        <v>0</v>
      </c>
      <c r="AL35" s="138">
        <f>'Ctrinh-HAM GIANG (21-30)'!Z200</f>
        <v>0</v>
      </c>
      <c r="AM35" s="138">
        <f>'Ctrinh-HAM GIANG (21-30)'!Z207</f>
        <v>0</v>
      </c>
      <c r="AN35" s="138">
        <f>'Ctrinh-HAM GIANG (21-30)'!Z214</f>
        <v>0</v>
      </c>
      <c r="AO35" s="138">
        <f>'Ctrinh-HAM GIANG (21-30)'!Z221</f>
        <v>0</v>
      </c>
      <c r="AP35" s="138">
        <f>'Ctrinh-HAM GIANG (21-30)'!Z228</f>
        <v>0</v>
      </c>
      <c r="AQ35" s="138">
        <f>'Ctrinh-HAM GIANG (21-30)'!Z235</f>
        <v>0</v>
      </c>
      <c r="AR35" s="138">
        <f>'Ctrinh-HAM GIANG (21-30)'!Z239</f>
        <v>0</v>
      </c>
      <c r="AS35" s="138">
        <f>'Ctrinh-HAM GIANG (21-30)'!Z243</f>
        <v>0</v>
      </c>
      <c r="AT35" s="220">
        <f>'Ctrinh-HAM GIANG (21-30)'!Z247</f>
        <v>0</v>
      </c>
      <c r="AU35" s="138">
        <f>'Ctrinh-HAM GIANG (21-30)'!Z254</f>
        <v>0</v>
      </c>
      <c r="AV35" s="138">
        <f>'Ctrinh-HAM GIANG (21-30)'!Z261</f>
        <v>0</v>
      </c>
      <c r="AW35" s="138">
        <f>'Ctrinh-HAM GIANG (21-30)'!Z268</f>
        <v>0</v>
      </c>
      <c r="AX35" s="138">
        <f>'Ctrinh-HAM GIANG (21-30)'!Z275</f>
        <v>0</v>
      </c>
      <c r="AY35" s="138">
        <f>'Ctrinh-HAM GIANG (21-30)'!Z282</f>
        <v>0</v>
      </c>
      <c r="AZ35" s="138">
        <f>'Ctrinh-HAM GIANG (21-30)'!Z289</f>
        <v>0</v>
      </c>
      <c r="BA35" s="138">
        <f>'Ctrinh-HAM GIANG (21-30)'!Z296</f>
        <v>0</v>
      </c>
      <c r="BB35" s="138">
        <f>'Ctrinh-HAM GIANG (21-30)'!Z303</f>
        <v>0</v>
      </c>
      <c r="BC35" s="138">
        <f>'Ctrinh-HAM GIANG (21-30)'!Z310</f>
        <v>0</v>
      </c>
      <c r="BD35" s="138">
        <f>'Ctrinh-HAM GIANG (21-30)'!Z317</f>
        <v>0</v>
      </c>
      <c r="BE35" s="138">
        <f>'Ctrinh-HAM GIANG (21-30)'!Z324</f>
        <v>0</v>
      </c>
      <c r="BF35" s="145">
        <f>'Ctrinh-HAM GIANG (21-30)'!Z331</f>
        <v>0</v>
      </c>
      <c r="BG35" s="138"/>
      <c r="BH35" s="138">
        <f t="shared" si="19"/>
        <v>0</v>
      </c>
      <c r="BI35" s="146">
        <f>$AE$64-BH35</f>
        <v>0</v>
      </c>
      <c r="BJ35" s="138">
        <f t="shared" si="20"/>
        <v>0</v>
      </c>
      <c r="BK35" s="152"/>
      <c r="BL35" s="159"/>
    </row>
    <row r="36" spans="1:64" s="164" customFormat="1" ht="15.75" customHeight="1">
      <c r="A36" s="312"/>
      <c r="B36" s="162" t="s">
        <v>639</v>
      </c>
      <c r="C36" s="161" t="s">
        <v>71</v>
      </c>
      <c r="D36" s="149"/>
      <c r="E36" s="200">
        <f t="shared" si="16"/>
        <v>0</v>
      </c>
      <c r="F36" s="138">
        <f t="shared" si="17"/>
        <v>0</v>
      </c>
      <c r="G36" s="138">
        <f>'Ctrinh-HAM GIANG (21-30)'!AA7</f>
        <v>0</v>
      </c>
      <c r="H36" s="138">
        <f>'Ctrinh-HAM GIANG (21-30)'!AA14</f>
        <v>0</v>
      </c>
      <c r="I36" s="138">
        <f>'Ctrinh-HAM GIANG (21-30)'!AA21</f>
        <v>0</v>
      </c>
      <c r="J36" s="138">
        <f>'Ctrinh-HAM GIANG (21-30)'!AA28</f>
        <v>0</v>
      </c>
      <c r="K36" s="138">
        <f>'Ctrinh-HAM GIANG (21-30)'!AA35</f>
        <v>0</v>
      </c>
      <c r="L36" s="138">
        <f>'Ctrinh-HAM GIANG (21-30)'!AA42</f>
        <v>0</v>
      </c>
      <c r="M36" s="138">
        <f>'Ctrinh-HAM GIANG (21-30)'!AA49</f>
        <v>0</v>
      </c>
      <c r="N36" s="220">
        <f>'Ctrinh-HAM GIANG (21-30)'!X63</f>
        <v>0</v>
      </c>
      <c r="O36" s="138">
        <f>'Ctrinh-HAM GIANG (21-30)'!AA63</f>
        <v>0</v>
      </c>
      <c r="P36" s="138">
        <f>'Ctrinh-HAM GIANG (21-30)'!AA70</f>
        <v>0</v>
      </c>
      <c r="Q36" s="138">
        <f>'Ctrinh-HAM GIANG (21-30)'!AA77</f>
        <v>0</v>
      </c>
      <c r="R36" s="307">
        <f t="shared" si="18"/>
        <v>0</v>
      </c>
      <c r="S36" s="145"/>
      <c r="T36" s="138">
        <f>'Ctrinh-HAM GIANG (21-30)'!AA84</f>
        <v>0</v>
      </c>
      <c r="U36" s="138">
        <f>'Ctrinh-HAM GIANG (21-30)'!AA91</f>
        <v>0</v>
      </c>
      <c r="V36" s="138">
        <f>'Ctrinh-HAM GIANG (21-30)'!AA98</f>
        <v>0</v>
      </c>
      <c r="W36" s="138">
        <f>'Ctrinh-HAM GIANG (21-30)'!AA105</f>
        <v>0</v>
      </c>
      <c r="X36" s="138">
        <f>'Ctrinh-HAM GIANG (21-30)'!AA112</f>
        <v>0</v>
      </c>
      <c r="Y36" s="138">
        <f>'Ctrinh-HAM GIANG (21-30)'!AA120</f>
        <v>0</v>
      </c>
      <c r="Z36" s="138">
        <f>'Ctrinh-HAM GIANG (21-30)'!AA127</f>
        <v>0</v>
      </c>
      <c r="AA36" s="138">
        <f>'Ctrinh-HAM GIANG (21-30)'!AA134</f>
        <v>0</v>
      </c>
      <c r="AB36" s="263">
        <f>SUM(AD36:AE36,AG36:AS36)</f>
        <v>0</v>
      </c>
      <c r="AC36" s="263"/>
      <c r="AD36" s="138">
        <f>'Ctrinh-HAM GIANG (21-30)'!AA142</f>
        <v>0</v>
      </c>
      <c r="AE36" s="138">
        <f>'Ctrinh-HAM GIANG (21-30)'!AA171</f>
        <v>0</v>
      </c>
      <c r="AF36" s="155">
        <f>$D36-$BH36</f>
        <v>0</v>
      </c>
      <c r="AG36" s="138">
        <f>'Ctrinh-HAM GIANG (21-30)'!AA179</f>
        <v>0</v>
      </c>
      <c r="AH36" s="138">
        <f>'Ctrinh-HAM GIANG (21-30)'!AA183</f>
        <v>0</v>
      </c>
      <c r="AI36" s="138">
        <f>'Ctrinh-HAM GIANG (21-30)'!AA188</f>
        <v>0</v>
      </c>
      <c r="AJ36" s="138">
        <f>'Ctrinh-HAM GIANG (21-30)'!AA192</f>
        <v>0</v>
      </c>
      <c r="AK36" s="138">
        <f>'Ctrinh-HAM GIANG (21-30)'!AA196</f>
        <v>0</v>
      </c>
      <c r="AL36" s="138">
        <f>'Ctrinh-HAM GIANG (21-30)'!AA200</f>
        <v>0</v>
      </c>
      <c r="AM36" s="138">
        <f>'Ctrinh-HAM GIANG (21-30)'!AA207</f>
        <v>0</v>
      </c>
      <c r="AN36" s="138">
        <f>'Ctrinh-HAM GIANG (21-30)'!AA214</f>
        <v>0</v>
      </c>
      <c r="AO36" s="138">
        <f>'Ctrinh-HAM GIANG (21-30)'!AA221</f>
        <v>0</v>
      </c>
      <c r="AP36" s="138">
        <f>'Ctrinh-HAM GIANG (21-30)'!AA228</f>
        <v>0</v>
      </c>
      <c r="AQ36" s="138">
        <f>'Ctrinh-HAM GIANG (21-30)'!AA235</f>
        <v>0</v>
      </c>
      <c r="AR36" s="138">
        <f>'Ctrinh-HAM GIANG (21-30)'!AA239</f>
        <v>0</v>
      </c>
      <c r="AS36" s="138">
        <f>'Ctrinh-HAM GIANG (21-30)'!AA243</f>
        <v>0</v>
      </c>
      <c r="AT36" s="220">
        <f>'Ctrinh-HAM GIANG (21-30)'!AA247</f>
        <v>0</v>
      </c>
      <c r="AU36" s="138">
        <f>'Ctrinh-HAM GIANG (21-30)'!AA254</f>
        <v>0</v>
      </c>
      <c r="AV36" s="138">
        <f>'Ctrinh-HAM GIANG (21-30)'!AA261</f>
        <v>0</v>
      </c>
      <c r="AW36" s="138">
        <f>'Ctrinh-HAM GIANG (21-30)'!AA268</f>
        <v>0</v>
      </c>
      <c r="AX36" s="138">
        <f>'Ctrinh-HAM GIANG (21-30)'!AA275</f>
        <v>0</v>
      </c>
      <c r="AY36" s="138">
        <f>'Ctrinh-HAM GIANG (21-30)'!AA282</f>
        <v>0</v>
      </c>
      <c r="AZ36" s="138">
        <f>'Ctrinh-HAM GIANG (21-30)'!AA289</f>
        <v>0</v>
      </c>
      <c r="BA36" s="138">
        <f>'Ctrinh-HAM GIANG (21-30)'!AA296</f>
        <v>0</v>
      </c>
      <c r="BB36" s="138">
        <f>'Ctrinh-HAM GIANG (21-30)'!AA303</f>
        <v>0</v>
      </c>
      <c r="BC36" s="138">
        <f>'Ctrinh-HAM GIANG (21-30)'!AA310</f>
        <v>0</v>
      </c>
      <c r="BD36" s="138">
        <f>'Ctrinh-HAM GIANG (21-30)'!AA317</f>
        <v>0</v>
      </c>
      <c r="BE36" s="138">
        <f>'Ctrinh-HAM GIANG (21-30)'!AA324</f>
        <v>0</v>
      </c>
      <c r="BF36" s="145">
        <f>'Ctrinh-HAM GIANG (21-30)'!AA331</f>
        <v>0</v>
      </c>
      <c r="BG36" s="138"/>
      <c r="BH36" s="138">
        <f t="shared" si="19"/>
        <v>0</v>
      </c>
      <c r="BI36" s="146">
        <f>$AF$64-BH36</f>
        <v>0</v>
      </c>
      <c r="BJ36" s="138">
        <f t="shared" si="20"/>
        <v>0</v>
      </c>
      <c r="BK36" s="152"/>
      <c r="BL36" s="159"/>
    </row>
    <row r="37" spans="1:64" s="164" customFormat="1" ht="15.75" customHeight="1">
      <c r="A37" s="312"/>
      <c r="B37" s="162" t="s">
        <v>640</v>
      </c>
      <c r="C37" s="161" t="s">
        <v>73</v>
      </c>
      <c r="D37" s="382"/>
      <c r="E37" s="200">
        <f t="shared" si="16"/>
        <v>0</v>
      </c>
      <c r="F37" s="138">
        <f t="shared" si="17"/>
        <v>0</v>
      </c>
      <c r="G37" s="138">
        <f>'Ctrinh-HAM GIANG (21-30)'!AB7</f>
        <v>0</v>
      </c>
      <c r="H37" s="138">
        <f>'Ctrinh-HAM GIANG (21-30)'!AB14</f>
        <v>0</v>
      </c>
      <c r="I37" s="138">
        <f>'Ctrinh-HAM GIANG (21-30)'!AB21</f>
        <v>0</v>
      </c>
      <c r="J37" s="138">
        <f>'Ctrinh-HAM GIANG (21-30)'!AB28</f>
        <v>0</v>
      </c>
      <c r="K37" s="138">
        <f>'Ctrinh-HAM GIANG (21-30)'!AB35</f>
        <v>0</v>
      </c>
      <c r="L37" s="138">
        <f>'Ctrinh-HAM GIANG (21-30)'!AB42</f>
        <v>0</v>
      </c>
      <c r="M37" s="138">
        <f>'Ctrinh-HAM GIANG (21-30)'!AB49</f>
        <v>0</v>
      </c>
      <c r="N37" s="220">
        <f>'Ctrinh-HAM GIANG (21-30)'!AA63</f>
        <v>0</v>
      </c>
      <c r="O37" s="138">
        <f>'Ctrinh-HAM GIANG (21-30)'!AB63</f>
        <v>0</v>
      </c>
      <c r="P37" s="138">
        <f>'Ctrinh-HAM GIANG (21-30)'!AB70</f>
        <v>0</v>
      </c>
      <c r="Q37" s="138">
        <f>'Ctrinh-HAM GIANG (21-30)'!AB77</f>
        <v>0</v>
      </c>
      <c r="R37" s="200">
        <f t="shared" si="18"/>
        <v>0</v>
      </c>
      <c r="S37" s="145"/>
      <c r="T37" s="138">
        <f>'Ctrinh-HAM GIANG (21-30)'!AB84</f>
        <v>0</v>
      </c>
      <c r="U37" s="138">
        <f>'Ctrinh-HAM GIANG (21-30)'!AB91</f>
        <v>0</v>
      </c>
      <c r="V37" s="138">
        <f>'Ctrinh-HAM GIANG (21-30)'!AB98</f>
        <v>0</v>
      </c>
      <c r="W37" s="138">
        <f>'Ctrinh-HAM GIANG (21-30)'!AB105</f>
        <v>0</v>
      </c>
      <c r="X37" s="138">
        <f>'Ctrinh-HAM GIANG (21-30)'!AB112</f>
        <v>0</v>
      </c>
      <c r="Y37" s="138">
        <f>'Ctrinh-HAM GIANG (21-30)'!AB120</f>
        <v>0</v>
      </c>
      <c r="Z37" s="138">
        <f>'Ctrinh-HAM GIANG (21-30)'!AB127</f>
        <v>0</v>
      </c>
      <c r="AA37" s="138">
        <f>'Ctrinh-HAM GIANG (21-30)'!AB134</f>
        <v>0</v>
      </c>
      <c r="AB37" s="263">
        <f>SUM(AD37:AF37,AH37:AS37)</f>
        <v>0</v>
      </c>
      <c r="AC37" s="263"/>
      <c r="AD37" s="138">
        <f>'Ctrinh-HAM GIANG (21-30)'!AB142</f>
        <v>0</v>
      </c>
      <c r="AE37" s="138">
        <f>'Ctrinh-HAM GIANG (21-30)'!AB171</f>
        <v>0</v>
      </c>
      <c r="AF37" s="138">
        <f>'Ctrinh-HAM GIANG (21-30)'!AB175</f>
        <v>0</v>
      </c>
      <c r="AG37" s="155">
        <f>$D37-$BH37</f>
        <v>0</v>
      </c>
      <c r="AH37" s="138">
        <f>'Ctrinh-HAM GIANG (21-30)'!AB183</f>
        <v>0</v>
      </c>
      <c r="AI37" s="138">
        <f>'Ctrinh-HAM GIANG (21-30)'!AB188</f>
        <v>0</v>
      </c>
      <c r="AJ37" s="138">
        <f>'Ctrinh-HAM GIANG (21-30)'!AB192</f>
        <v>0</v>
      </c>
      <c r="AK37" s="138">
        <f>'Ctrinh-HAM GIANG (21-30)'!AB196</f>
        <v>0</v>
      </c>
      <c r="AL37" s="138">
        <f>'Ctrinh-HAM GIANG (21-30)'!AB200</f>
        <v>0</v>
      </c>
      <c r="AM37" s="138">
        <f>'Ctrinh-HAM GIANG (21-30)'!AB207</f>
        <v>0</v>
      </c>
      <c r="AN37" s="138">
        <f>'Ctrinh-HAM GIANG (21-30)'!AB214</f>
        <v>0</v>
      </c>
      <c r="AO37" s="138">
        <f>'Ctrinh-HAM GIANG (21-30)'!AB221</f>
        <v>0</v>
      </c>
      <c r="AP37" s="138">
        <f>'Ctrinh-HAM GIANG (21-30)'!AB228</f>
        <v>0</v>
      </c>
      <c r="AQ37" s="138">
        <f>'Ctrinh-HAM GIANG (21-30)'!AB235</f>
        <v>0</v>
      </c>
      <c r="AR37" s="138">
        <f>'Ctrinh-HAM GIANG (21-30)'!AB239</f>
        <v>0</v>
      </c>
      <c r="AS37" s="138">
        <f>'Ctrinh-HAM GIANG (21-30)'!AB243</f>
        <v>0</v>
      </c>
      <c r="AT37" s="220">
        <f>'Ctrinh-HAM GIANG (21-30)'!AB247</f>
        <v>0</v>
      </c>
      <c r="AU37" s="138">
        <f>'Ctrinh-HAM GIANG (21-30)'!AB254</f>
        <v>0</v>
      </c>
      <c r="AV37" s="138">
        <f>'Ctrinh-HAM GIANG (21-30)'!AB261</f>
        <v>0</v>
      </c>
      <c r="AW37" s="138">
        <f>'Ctrinh-HAM GIANG (21-30)'!AB268</f>
        <v>0</v>
      </c>
      <c r="AX37" s="138">
        <f>'Ctrinh-HAM GIANG (21-30)'!AB275</f>
        <v>0</v>
      </c>
      <c r="AY37" s="138">
        <f>'Ctrinh-HAM GIANG (21-30)'!AB282</f>
        <v>0</v>
      </c>
      <c r="AZ37" s="138">
        <f>'Ctrinh-HAM GIANG (21-30)'!AB289</f>
        <v>0</v>
      </c>
      <c r="BA37" s="138">
        <f>'Ctrinh-HAM GIANG (21-30)'!AB296</f>
        <v>0</v>
      </c>
      <c r="BB37" s="138">
        <f>'Ctrinh-HAM GIANG (21-30)'!AB303</f>
        <v>0</v>
      </c>
      <c r="BC37" s="138">
        <f>'Ctrinh-HAM GIANG (21-30)'!AB310</f>
        <v>0</v>
      </c>
      <c r="BD37" s="138">
        <f>'Ctrinh-HAM GIANG (21-30)'!AB317</f>
        <v>0</v>
      </c>
      <c r="BE37" s="138">
        <f>'Ctrinh-HAM GIANG (21-30)'!AB324</f>
        <v>0</v>
      </c>
      <c r="BF37" s="145">
        <f>'Ctrinh-HAM GIANG (21-30)'!AB331</f>
        <v>0</v>
      </c>
      <c r="BG37" s="138"/>
      <c r="BH37" s="138">
        <f t="shared" si="19"/>
        <v>0</v>
      </c>
      <c r="BI37" s="146">
        <f>$AG$64-BH37</f>
        <v>0</v>
      </c>
      <c r="BJ37" s="138">
        <f t="shared" si="20"/>
        <v>0</v>
      </c>
      <c r="BK37" s="152"/>
      <c r="BL37" s="159"/>
    </row>
    <row r="38" spans="1:64" s="158" customFormat="1" ht="15.75" customHeight="1">
      <c r="A38" s="312"/>
      <c r="B38" s="162" t="s">
        <v>641</v>
      </c>
      <c r="C38" s="161" t="s">
        <v>75</v>
      </c>
      <c r="D38" s="382"/>
      <c r="E38" s="200">
        <f t="shared" si="16"/>
        <v>0</v>
      </c>
      <c r="F38" s="138">
        <f t="shared" si="17"/>
        <v>0</v>
      </c>
      <c r="G38" s="138">
        <f>'Ctrinh-HAM GIANG (21-30)'!AC7</f>
        <v>0</v>
      </c>
      <c r="H38" s="138">
        <f>'Ctrinh-HAM GIANG (21-30)'!AC14</f>
        <v>0</v>
      </c>
      <c r="I38" s="138">
        <f>'Ctrinh-HAM GIANG (21-30)'!AC21</f>
        <v>0</v>
      </c>
      <c r="J38" s="138">
        <f>'Ctrinh-HAM GIANG (21-30)'!AC28</f>
        <v>0</v>
      </c>
      <c r="K38" s="138">
        <f>'Ctrinh-HAM GIANG (21-30)'!AC35</f>
        <v>0</v>
      </c>
      <c r="L38" s="138">
        <f>'Ctrinh-HAM GIANG (21-30)'!AC42</f>
        <v>0</v>
      </c>
      <c r="M38" s="138">
        <f>'Ctrinh-HAM GIANG (21-30)'!AC49</f>
        <v>0</v>
      </c>
      <c r="N38" s="220">
        <f>'Ctrinh-HAM GIANG (21-30)'!AB63</f>
        <v>0</v>
      </c>
      <c r="O38" s="138">
        <f>'Ctrinh-HAM GIANG (21-30)'!AC63</f>
        <v>0</v>
      </c>
      <c r="P38" s="138">
        <f>'Ctrinh-HAM GIANG (21-30)'!AC70</f>
        <v>0</v>
      </c>
      <c r="Q38" s="138">
        <f>'Ctrinh-HAM GIANG (21-30)'!AC77</f>
        <v>0</v>
      </c>
      <c r="R38" s="200">
        <f t="shared" si="18"/>
        <v>0</v>
      </c>
      <c r="S38" s="145"/>
      <c r="T38" s="138">
        <f>'Ctrinh-HAM GIANG (21-30)'!AC84</f>
        <v>0</v>
      </c>
      <c r="U38" s="138">
        <f>'Ctrinh-HAM GIANG (21-30)'!AC91</f>
        <v>0</v>
      </c>
      <c r="V38" s="138">
        <f>'Ctrinh-HAM GIANG (21-30)'!AC98</f>
        <v>0</v>
      </c>
      <c r="W38" s="138">
        <f>'Ctrinh-HAM GIANG (21-30)'!AC105</f>
        <v>0</v>
      </c>
      <c r="X38" s="138">
        <f>'Ctrinh-HAM GIANG (21-30)'!AC112</f>
        <v>0</v>
      </c>
      <c r="Y38" s="138">
        <f>'Ctrinh-HAM GIANG (21-30)'!AC120</f>
        <v>0</v>
      </c>
      <c r="Z38" s="138">
        <f>'Ctrinh-HAM GIANG (21-30)'!AC127</f>
        <v>0</v>
      </c>
      <c r="AA38" s="138">
        <f>'Ctrinh-HAM GIANG (21-30)'!AC134</f>
        <v>0</v>
      </c>
      <c r="AB38" s="263">
        <f>SUM(AD38:AG38,AI38:AS38)</f>
        <v>0</v>
      </c>
      <c r="AC38" s="263"/>
      <c r="AD38" s="138">
        <f>'Ctrinh-HAM GIANG (21-30)'!AC142</f>
        <v>0</v>
      </c>
      <c r="AE38" s="138">
        <f>'Ctrinh-HAM GIANG (21-30)'!AC171</f>
        <v>0</v>
      </c>
      <c r="AF38" s="138">
        <f>'Ctrinh-HAM GIANG (21-30)'!AC175</f>
        <v>0</v>
      </c>
      <c r="AG38" s="138">
        <f>'Ctrinh-HAM GIANG (21-30)'!AC179</f>
        <v>0</v>
      </c>
      <c r="AH38" s="155">
        <f>$D38-$BH38</f>
        <v>0</v>
      </c>
      <c r="AI38" s="138">
        <f>'Ctrinh-HAM GIANG (21-30)'!AC188</f>
        <v>0</v>
      </c>
      <c r="AJ38" s="138">
        <f>'Ctrinh-HAM GIANG (21-30)'!AC192</f>
        <v>0</v>
      </c>
      <c r="AK38" s="138">
        <f>'Ctrinh-HAM GIANG (21-30)'!AC196</f>
        <v>0</v>
      </c>
      <c r="AL38" s="138">
        <f>'Ctrinh-HAM GIANG (21-30)'!AC200</f>
        <v>0</v>
      </c>
      <c r="AM38" s="138">
        <f>'Ctrinh-HAM GIANG (21-30)'!AC207</f>
        <v>0</v>
      </c>
      <c r="AN38" s="138">
        <f>'Ctrinh-HAM GIANG (21-30)'!AC214</f>
        <v>0</v>
      </c>
      <c r="AO38" s="138">
        <f>'Ctrinh-HAM GIANG (21-30)'!AC221</f>
        <v>0</v>
      </c>
      <c r="AP38" s="138">
        <f>'Ctrinh-HAM GIANG (21-30)'!AC228</f>
        <v>0</v>
      </c>
      <c r="AQ38" s="138">
        <f>'Ctrinh-HAM GIANG (21-30)'!AC235</f>
        <v>0</v>
      </c>
      <c r="AR38" s="138">
        <f>'Ctrinh-HAM GIANG (21-30)'!AC239</f>
        <v>0</v>
      </c>
      <c r="AS38" s="138">
        <f>'Ctrinh-HAM GIANG (21-30)'!AC243</f>
        <v>0</v>
      </c>
      <c r="AT38" s="220">
        <f>'Ctrinh-HAM GIANG (21-30)'!AC247</f>
        <v>0</v>
      </c>
      <c r="AU38" s="138">
        <f>'Ctrinh-HAM GIANG (21-30)'!AC254</f>
        <v>0</v>
      </c>
      <c r="AV38" s="138">
        <f>'Ctrinh-HAM GIANG (21-30)'!AC261</f>
        <v>0</v>
      </c>
      <c r="AW38" s="138">
        <f>'Ctrinh-HAM GIANG (21-30)'!AC268</f>
        <v>0</v>
      </c>
      <c r="AX38" s="138">
        <f>'Ctrinh-HAM GIANG (21-30)'!AC275</f>
        <v>0</v>
      </c>
      <c r="AY38" s="138">
        <f>'Ctrinh-HAM GIANG (21-30)'!AC282</f>
        <v>0</v>
      </c>
      <c r="AZ38" s="138">
        <f>'Ctrinh-HAM GIANG (21-30)'!AC289</f>
        <v>0</v>
      </c>
      <c r="BA38" s="138">
        <f>'Ctrinh-HAM GIANG (21-30)'!AC296</f>
        <v>0</v>
      </c>
      <c r="BB38" s="138">
        <f>'Ctrinh-HAM GIANG (21-30)'!AC303</f>
        <v>0</v>
      </c>
      <c r="BC38" s="138">
        <f>'Ctrinh-HAM GIANG (21-30)'!AC310</f>
        <v>0</v>
      </c>
      <c r="BD38" s="138">
        <f>'Ctrinh-HAM GIANG (21-30)'!AC317</f>
        <v>0</v>
      </c>
      <c r="BE38" s="138">
        <f>'Ctrinh-HAM GIANG (21-30)'!AC324</f>
        <v>0</v>
      </c>
      <c r="BF38" s="145">
        <f>'Ctrinh-HAM GIANG (21-30)'!AC331</f>
        <v>0</v>
      </c>
      <c r="BG38" s="138"/>
      <c r="BH38" s="138">
        <f t="shared" si="19"/>
        <v>0</v>
      </c>
      <c r="BI38" s="146">
        <f>$AH$64-BH38</f>
        <v>0</v>
      </c>
      <c r="BJ38" s="138">
        <f t="shared" si="20"/>
        <v>0</v>
      </c>
      <c r="BK38" s="152"/>
      <c r="BL38" s="159"/>
    </row>
    <row r="39" spans="1:64" s="158" customFormat="1" ht="15.75" customHeight="1">
      <c r="A39" s="312"/>
      <c r="B39" s="162" t="s">
        <v>642</v>
      </c>
      <c r="C39" s="161" t="s">
        <v>77</v>
      </c>
      <c r="D39" s="382"/>
      <c r="E39" s="200">
        <f t="shared" si="16"/>
        <v>0</v>
      </c>
      <c r="F39" s="138">
        <f t="shared" si="17"/>
        <v>0</v>
      </c>
      <c r="G39" s="138">
        <f>'Ctrinh-HAM GIANG (21-30)'!AD7</f>
        <v>0</v>
      </c>
      <c r="H39" s="138">
        <f>'Ctrinh-HAM GIANG (21-30)'!AD14</f>
        <v>0</v>
      </c>
      <c r="I39" s="138">
        <f>'Ctrinh-HAM GIANG (21-30)'!AD21</f>
        <v>0</v>
      </c>
      <c r="J39" s="138">
        <f>'Ctrinh-HAM GIANG (21-30)'!AD28</f>
        <v>0</v>
      </c>
      <c r="K39" s="138">
        <f>'Ctrinh-HAM GIANG (21-30)'!AD35</f>
        <v>0</v>
      </c>
      <c r="L39" s="138">
        <f>'Ctrinh-HAM GIANG (21-30)'!AD42</f>
        <v>0</v>
      </c>
      <c r="M39" s="138">
        <f>'Ctrinh-HAM GIANG (21-30)'!AD49</f>
        <v>0</v>
      </c>
      <c r="N39" s="220">
        <f>'Ctrinh-HAM GIANG (21-30)'!AC63</f>
        <v>0</v>
      </c>
      <c r="O39" s="138">
        <f>'Ctrinh-HAM GIANG (21-30)'!AD63</f>
        <v>0</v>
      </c>
      <c r="P39" s="138">
        <f>'Ctrinh-HAM GIANG (21-30)'!AD70</f>
        <v>0</v>
      </c>
      <c r="Q39" s="138">
        <f>'Ctrinh-HAM GIANG (21-30)'!AD77</f>
        <v>0</v>
      </c>
      <c r="R39" s="200">
        <f t="shared" si="18"/>
        <v>0</v>
      </c>
      <c r="S39" s="145"/>
      <c r="T39" s="138">
        <f>'Ctrinh-HAM GIANG (21-30)'!AD84</f>
        <v>0</v>
      </c>
      <c r="U39" s="138">
        <f>'Ctrinh-HAM GIANG (21-30)'!AD91</f>
        <v>0</v>
      </c>
      <c r="V39" s="138">
        <f>'Ctrinh-HAM GIANG (21-30)'!AD98</f>
        <v>0</v>
      </c>
      <c r="W39" s="138">
        <f>'Ctrinh-HAM GIANG (21-30)'!AD105</f>
        <v>0</v>
      </c>
      <c r="X39" s="138">
        <f>'Ctrinh-HAM GIANG (21-30)'!AD112</f>
        <v>0</v>
      </c>
      <c r="Y39" s="138">
        <f>'Ctrinh-HAM GIANG (21-30)'!AD120</f>
        <v>0</v>
      </c>
      <c r="Z39" s="138">
        <f>'Ctrinh-HAM GIANG (21-30)'!AD127</f>
        <v>0</v>
      </c>
      <c r="AA39" s="138">
        <f>'Ctrinh-HAM GIANG (21-30)'!AD134</f>
        <v>0</v>
      </c>
      <c r="AB39" s="263">
        <f>SUM(AD39:AH39,AJ39:AS39)</f>
        <v>0</v>
      </c>
      <c r="AC39" s="263"/>
      <c r="AD39" s="138">
        <f>'Ctrinh-HAM GIANG (21-30)'!AD142</f>
        <v>0</v>
      </c>
      <c r="AE39" s="138">
        <f>'Ctrinh-HAM GIANG (21-30)'!AD171</f>
        <v>0</v>
      </c>
      <c r="AF39" s="138">
        <f>'Ctrinh-HAM GIANG (21-30)'!AD175</f>
        <v>0</v>
      </c>
      <c r="AG39" s="138">
        <f>'Ctrinh-HAM GIANG (21-30)'!AD179</f>
        <v>0</v>
      </c>
      <c r="AH39" s="138">
        <f>'Ctrinh-HAM GIANG (21-30)'!AD183</f>
        <v>0</v>
      </c>
      <c r="AI39" s="155">
        <f>$D39-$BH39</f>
        <v>0</v>
      </c>
      <c r="AJ39" s="138">
        <f>'Ctrinh-HAM GIANG (21-30)'!AD192</f>
        <v>0</v>
      </c>
      <c r="AK39" s="138">
        <f>'Ctrinh-HAM GIANG (21-30)'!AD196</f>
        <v>0</v>
      </c>
      <c r="AL39" s="138">
        <f>'Ctrinh-HAM GIANG (21-30)'!AD200</f>
        <v>0</v>
      </c>
      <c r="AM39" s="138">
        <f>'Ctrinh-HAM GIANG (21-30)'!AD207</f>
        <v>0</v>
      </c>
      <c r="AN39" s="138">
        <f>'Ctrinh-HAM GIANG (21-30)'!AD214</f>
        <v>0</v>
      </c>
      <c r="AO39" s="138">
        <f>'Ctrinh-HAM GIANG (21-30)'!AD221</f>
        <v>0</v>
      </c>
      <c r="AP39" s="138">
        <f>'Ctrinh-HAM GIANG (21-30)'!AD228</f>
        <v>0</v>
      </c>
      <c r="AQ39" s="138">
        <f>'Ctrinh-HAM GIANG (21-30)'!AD235</f>
        <v>0</v>
      </c>
      <c r="AR39" s="138">
        <f>'Ctrinh-HAM GIANG (21-30)'!AD239</f>
        <v>0</v>
      </c>
      <c r="AS39" s="138">
        <f>'Ctrinh-HAM GIANG (21-30)'!AD243</f>
        <v>0</v>
      </c>
      <c r="AT39" s="220">
        <f>'Ctrinh-HAM GIANG (21-30)'!AD247</f>
        <v>0</v>
      </c>
      <c r="AU39" s="138">
        <f>'Ctrinh-HAM GIANG (21-30)'!AD254</f>
        <v>0</v>
      </c>
      <c r="AV39" s="138">
        <f>'Ctrinh-HAM GIANG (21-30)'!AD261</f>
        <v>0</v>
      </c>
      <c r="AW39" s="138">
        <f>'Ctrinh-HAM GIANG (21-30)'!AD268</f>
        <v>0</v>
      </c>
      <c r="AX39" s="138">
        <f>'Ctrinh-HAM GIANG (21-30)'!AD275</f>
        <v>0</v>
      </c>
      <c r="AY39" s="138">
        <f>'Ctrinh-HAM GIANG (21-30)'!AD282</f>
        <v>0</v>
      </c>
      <c r="AZ39" s="138">
        <f>'Ctrinh-HAM GIANG (21-30)'!AD289</f>
        <v>0</v>
      </c>
      <c r="BA39" s="138">
        <f>'Ctrinh-HAM GIANG (21-30)'!AD296</f>
        <v>0</v>
      </c>
      <c r="BB39" s="138">
        <f>'Ctrinh-HAM GIANG (21-30)'!AD303</f>
        <v>0</v>
      </c>
      <c r="BC39" s="138">
        <f>'Ctrinh-HAM GIANG (21-30)'!AD310</f>
        <v>0</v>
      </c>
      <c r="BD39" s="138">
        <f>'Ctrinh-HAM GIANG (21-30)'!AD317</f>
        <v>0</v>
      </c>
      <c r="BE39" s="138">
        <f>'Ctrinh-HAM GIANG (21-30)'!AD324</f>
        <v>0</v>
      </c>
      <c r="BF39" s="145">
        <f>'Ctrinh-HAM GIANG (21-30)'!AD331</f>
        <v>0</v>
      </c>
      <c r="BG39" s="138"/>
      <c r="BH39" s="138">
        <f t="shared" si="19"/>
        <v>0</v>
      </c>
      <c r="BI39" s="146">
        <f>$AI$64-BH39</f>
        <v>0</v>
      </c>
      <c r="BJ39" s="138">
        <f t="shared" si="20"/>
        <v>0</v>
      </c>
      <c r="BK39" s="152"/>
      <c r="BL39" s="159"/>
    </row>
    <row r="40" spans="1:64" s="158" customFormat="1" ht="15.75" customHeight="1">
      <c r="A40" s="312"/>
      <c r="B40" s="162" t="s">
        <v>86</v>
      </c>
      <c r="C40" s="161" t="s">
        <v>87</v>
      </c>
      <c r="D40" s="163"/>
      <c r="E40" s="200">
        <f t="shared" si="16"/>
        <v>0</v>
      </c>
      <c r="F40" s="138">
        <f t="shared" si="17"/>
        <v>0</v>
      </c>
      <c r="G40" s="138">
        <f>'Ctrinh-HAM GIANG (21-30)'!AE7</f>
        <v>0</v>
      </c>
      <c r="H40" s="138">
        <f>'Ctrinh-HAM GIANG (21-30)'!AE14</f>
        <v>0</v>
      </c>
      <c r="I40" s="138">
        <f>'Ctrinh-HAM GIANG (21-30)'!AE21</f>
        <v>0</v>
      </c>
      <c r="J40" s="138">
        <f>'Ctrinh-HAM GIANG (21-30)'!AE28</f>
        <v>0</v>
      </c>
      <c r="K40" s="138">
        <f>'Ctrinh-HAM GIANG (21-30)'!AE35</f>
        <v>0</v>
      </c>
      <c r="L40" s="138">
        <f>'Ctrinh-HAM GIANG (21-30)'!AE42</f>
        <v>0</v>
      </c>
      <c r="M40" s="138">
        <f>'Ctrinh-HAM GIANG (21-30)'!AE49</f>
        <v>0</v>
      </c>
      <c r="N40" s="220">
        <f>'Ctrinh-HAM GIANG (21-30)'!Z63</f>
        <v>0</v>
      </c>
      <c r="O40" s="138">
        <f>'Ctrinh-HAM GIANG (21-30)'!AE63</f>
        <v>0</v>
      </c>
      <c r="P40" s="138">
        <f>'Ctrinh-HAM GIANG (21-30)'!AE70</f>
        <v>0</v>
      </c>
      <c r="Q40" s="138">
        <f>'Ctrinh-HAM GIANG (21-30)'!AE77</f>
        <v>0</v>
      </c>
      <c r="R40" s="200">
        <f t="shared" ref="R40:R48" si="21">SUM(T40:AB40,AT40:BE40)</f>
        <v>0</v>
      </c>
      <c r="S40" s="145"/>
      <c r="T40" s="138">
        <f>'Ctrinh-HAM GIANG (21-30)'!AE84</f>
        <v>0</v>
      </c>
      <c r="U40" s="138">
        <f>'Ctrinh-HAM GIANG (21-30)'!AE91</f>
        <v>0</v>
      </c>
      <c r="V40" s="138">
        <f>'Ctrinh-HAM GIANG (21-30)'!AE98</f>
        <v>0</v>
      </c>
      <c r="W40" s="138">
        <f>'Ctrinh-HAM GIANG (21-30)'!AE105</f>
        <v>0</v>
      </c>
      <c r="X40" s="138">
        <f>'Ctrinh-HAM GIANG (21-30)'!AE112</f>
        <v>0</v>
      </c>
      <c r="Y40" s="138">
        <f>'Ctrinh-HAM GIANG (21-30)'!AE120</f>
        <v>0</v>
      </c>
      <c r="Z40" s="138">
        <f>'Ctrinh-HAM GIANG (21-30)'!AE127</f>
        <v>0</v>
      </c>
      <c r="AA40" s="138">
        <f>'Ctrinh-HAM GIANG (21-30)'!AE134</f>
        <v>0</v>
      </c>
      <c r="AB40" s="263">
        <f>SUM(AD40:AI40,AK40:AS40)</f>
        <v>0</v>
      </c>
      <c r="AC40" s="263"/>
      <c r="AD40" s="138">
        <f>'Ctrinh-HAM GIANG (21-30)'!AE142</f>
        <v>0</v>
      </c>
      <c r="AE40" s="138">
        <f>'Ctrinh-HAM GIANG (21-30)'!AE171</f>
        <v>0</v>
      </c>
      <c r="AF40" s="138">
        <f>'Ctrinh-HAM GIANG (21-30)'!AE175</f>
        <v>0</v>
      </c>
      <c r="AG40" s="138">
        <f>'Ctrinh-HAM GIANG (21-30)'!AE179</f>
        <v>0</v>
      </c>
      <c r="AH40" s="138">
        <f>'Ctrinh-HAM GIANG (21-30)'!AE183</f>
        <v>0</v>
      </c>
      <c r="AI40" s="138">
        <f>'Ctrinh-HAM GIANG (21-30)'!AE188</f>
        <v>0</v>
      </c>
      <c r="AJ40" s="155">
        <f>$D40-$BH40</f>
        <v>0</v>
      </c>
      <c r="AK40" s="138">
        <f>'Ctrinh-HAM GIANG (21-30)'!AE196</f>
        <v>0</v>
      </c>
      <c r="AL40" s="138">
        <f>'Ctrinh-HAM GIANG (21-30)'!AE200</f>
        <v>0</v>
      </c>
      <c r="AM40" s="138">
        <f>'Ctrinh-HAM GIANG (21-30)'!AE207</f>
        <v>0</v>
      </c>
      <c r="AN40" s="138">
        <f>'Ctrinh-HAM GIANG (21-30)'!AE214</f>
        <v>0</v>
      </c>
      <c r="AO40" s="138">
        <f>'Ctrinh-HAM GIANG (21-30)'!AE221</f>
        <v>0</v>
      </c>
      <c r="AP40" s="138">
        <f>'Ctrinh-HAM GIANG (21-30)'!AE228</f>
        <v>0</v>
      </c>
      <c r="AQ40" s="138">
        <f>'Ctrinh-HAM GIANG (21-30)'!AE235</f>
        <v>0</v>
      </c>
      <c r="AR40" s="138">
        <f>'Ctrinh-HAM GIANG (21-30)'!AE239</f>
        <v>0</v>
      </c>
      <c r="AS40" s="138">
        <f>'Ctrinh-HAM GIANG (21-30)'!AE243</f>
        <v>0</v>
      </c>
      <c r="AT40" s="220">
        <f>'Ctrinh-HAM GIANG (21-30)'!AE247</f>
        <v>0</v>
      </c>
      <c r="AU40" s="138">
        <f>'Ctrinh-HAM GIANG (21-30)'!AE254</f>
        <v>0</v>
      </c>
      <c r="AV40" s="138">
        <f>'Ctrinh-HAM GIANG (21-30)'!AE261</f>
        <v>0</v>
      </c>
      <c r="AW40" s="138">
        <f>'Ctrinh-HAM GIANG (21-30)'!AE268</f>
        <v>0</v>
      </c>
      <c r="AX40" s="138">
        <f>'Ctrinh-HAM GIANG (21-30)'!AE275</f>
        <v>0</v>
      </c>
      <c r="AY40" s="138">
        <f>'Ctrinh-HAM GIANG (21-30)'!AE282</f>
        <v>0</v>
      </c>
      <c r="AZ40" s="138">
        <f>'Ctrinh-HAM GIANG (21-30)'!AE289</f>
        <v>0</v>
      </c>
      <c r="BA40" s="138">
        <f>'Ctrinh-HAM GIANG (21-30)'!AE296</f>
        <v>0</v>
      </c>
      <c r="BB40" s="138">
        <f>'Ctrinh-HAM GIANG (21-30)'!AE303</f>
        <v>0</v>
      </c>
      <c r="BC40" s="138">
        <f>'Ctrinh-HAM GIANG (21-30)'!AE310</f>
        <v>0</v>
      </c>
      <c r="BD40" s="138">
        <f>'Ctrinh-HAM GIANG (21-30)'!AE317</f>
        <v>0</v>
      </c>
      <c r="BE40" s="138">
        <f>'Ctrinh-HAM GIANG (21-30)'!AE324</f>
        <v>0</v>
      </c>
      <c r="BF40" s="145">
        <f>'Ctrinh-HAM GIANG (21-30)'!AE331</f>
        <v>0</v>
      </c>
      <c r="BG40" s="138"/>
      <c r="BH40" s="138">
        <f t="shared" si="19"/>
        <v>0</v>
      </c>
      <c r="BI40" s="146">
        <f>$AJ$64-BH40</f>
        <v>0</v>
      </c>
      <c r="BJ40" s="138">
        <f t="shared" si="20"/>
        <v>0</v>
      </c>
      <c r="BK40" s="152"/>
      <c r="BL40" s="159"/>
    </row>
    <row r="41" spans="1:64" s="158" customFormat="1" ht="15.75" customHeight="1">
      <c r="A41" s="312"/>
      <c r="B41" s="162" t="s">
        <v>88</v>
      </c>
      <c r="C41" s="161" t="s">
        <v>89</v>
      </c>
      <c r="D41" s="382"/>
      <c r="E41" s="200">
        <f t="shared" si="13"/>
        <v>0</v>
      </c>
      <c r="F41" s="138">
        <f t="shared" si="17"/>
        <v>0</v>
      </c>
      <c r="G41" s="138">
        <f>'Ctrinh-HAM GIANG (21-30)'!AF7</f>
        <v>0</v>
      </c>
      <c r="H41" s="138">
        <f>'Ctrinh-HAM GIANG (21-30)'!AF14</f>
        <v>0</v>
      </c>
      <c r="I41" s="138">
        <f>'Ctrinh-HAM GIANG (21-30)'!AF21</f>
        <v>0</v>
      </c>
      <c r="J41" s="138">
        <f>'Ctrinh-HAM GIANG (21-30)'!AF28</f>
        <v>0</v>
      </c>
      <c r="K41" s="138">
        <f>'Ctrinh-HAM GIANG (21-30)'!AF35</f>
        <v>0</v>
      </c>
      <c r="L41" s="138">
        <f>'Ctrinh-HAM GIANG (21-30)'!AF42</f>
        <v>0</v>
      </c>
      <c r="M41" s="138">
        <f>'Ctrinh-HAM GIANG (21-30)'!AF49</f>
        <v>0</v>
      </c>
      <c r="N41" s="220">
        <f>'Ctrinh-HAM GIANG (21-30)'!AE63</f>
        <v>0</v>
      </c>
      <c r="O41" s="138">
        <f>'Ctrinh-HAM GIANG (21-30)'!AF63</f>
        <v>0</v>
      </c>
      <c r="P41" s="138">
        <f>'Ctrinh-HAM GIANG (21-30)'!AF70</f>
        <v>0</v>
      </c>
      <c r="Q41" s="138">
        <f>'Ctrinh-HAM GIANG (21-30)'!AF77</f>
        <v>0</v>
      </c>
      <c r="R41" s="200">
        <f>SUM(T41:AB41,AT41:BE41)</f>
        <v>0</v>
      </c>
      <c r="S41" s="145"/>
      <c r="T41" s="138">
        <f>'Ctrinh-HAM GIANG (21-30)'!AF84</f>
        <v>0</v>
      </c>
      <c r="U41" s="138">
        <f>'Ctrinh-HAM GIANG (21-30)'!AF91</f>
        <v>0</v>
      </c>
      <c r="V41" s="138">
        <f>'Ctrinh-HAM GIANG (21-30)'!AF98</f>
        <v>0</v>
      </c>
      <c r="W41" s="138">
        <f>'Ctrinh-HAM GIANG (21-30)'!AF105</f>
        <v>0</v>
      </c>
      <c r="X41" s="138">
        <f>'Ctrinh-HAM GIANG (21-30)'!AF112</f>
        <v>0</v>
      </c>
      <c r="Y41" s="138">
        <f>'Ctrinh-HAM GIANG (21-30)'!AF120</f>
        <v>0</v>
      </c>
      <c r="Z41" s="138">
        <f>'Ctrinh-HAM GIANG (21-30)'!AF127</f>
        <v>0</v>
      </c>
      <c r="AA41" s="138">
        <f>'Ctrinh-HAM GIANG (21-30)'!AF134</f>
        <v>0</v>
      </c>
      <c r="AB41" s="263">
        <f>SUM(AD41:AJ41,AL41:AS41)</f>
        <v>0</v>
      </c>
      <c r="AC41" s="263"/>
      <c r="AD41" s="138">
        <f>'Ctrinh-HAM GIANG (21-30)'!AF142</f>
        <v>0</v>
      </c>
      <c r="AE41" s="138">
        <f>'Ctrinh-HAM GIANG (21-30)'!AF171</f>
        <v>0</v>
      </c>
      <c r="AF41" s="138">
        <f>'Ctrinh-HAM GIANG (21-30)'!AF175</f>
        <v>0</v>
      </c>
      <c r="AG41" s="138">
        <f>'Ctrinh-HAM GIANG (21-30)'!AF179</f>
        <v>0</v>
      </c>
      <c r="AH41" s="138">
        <f>'Ctrinh-HAM GIANG (21-30)'!AF183</f>
        <v>0</v>
      </c>
      <c r="AI41" s="138">
        <f>'Ctrinh-HAM GIANG (21-30)'!AF188</f>
        <v>0</v>
      </c>
      <c r="AJ41" s="138">
        <f>'Ctrinh-HAM GIANG (21-30)'!AF192</f>
        <v>0</v>
      </c>
      <c r="AK41" s="155">
        <f>$D41-$BH41</f>
        <v>0</v>
      </c>
      <c r="AL41" s="138">
        <f>'Ctrinh-HAM GIANG (21-30)'!AF200</f>
        <v>0</v>
      </c>
      <c r="AM41" s="138">
        <f>'Ctrinh-HAM GIANG (21-30)'!AF207</f>
        <v>0</v>
      </c>
      <c r="AN41" s="138">
        <f>'Ctrinh-HAM GIANG (21-30)'!AF214</f>
        <v>0</v>
      </c>
      <c r="AO41" s="138">
        <f>'Ctrinh-HAM GIANG (21-30)'!AF221</f>
        <v>0</v>
      </c>
      <c r="AP41" s="138">
        <f>'Ctrinh-HAM GIANG (21-30)'!AF228</f>
        <v>0</v>
      </c>
      <c r="AQ41" s="138">
        <f>'Ctrinh-HAM GIANG (21-30)'!AF235</f>
        <v>0</v>
      </c>
      <c r="AR41" s="138">
        <f>'Ctrinh-HAM GIANG (21-30)'!AF239</f>
        <v>0</v>
      </c>
      <c r="AS41" s="138">
        <f>'Ctrinh-HAM GIANG (21-30)'!AF243</f>
        <v>0</v>
      </c>
      <c r="AT41" s="220">
        <f>'Ctrinh-HAM GIANG (21-30)'!AF247</f>
        <v>0</v>
      </c>
      <c r="AU41" s="138">
        <f>'Ctrinh-HAM GIANG (21-30)'!AF254</f>
        <v>0</v>
      </c>
      <c r="AV41" s="138">
        <f>'Ctrinh-HAM GIANG (21-30)'!AF261</f>
        <v>0</v>
      </c>
      <c r="AW41" s="138">
        <f>'Ctrinh-HAM GIANG (21-30)'!AF268</f>
        <v>0</v>
      </c>
      <c r="AX41" s="138">
        <f>'Ctrinh-HAM GIANG (21-30)'!AF275</f>
        <v>0</v>
      </c>
      <c r="AY41" s="138">
        <f>'Ctrinh-HAM GIANG (21-30)'!AF282</f>
        <v>0</v>
      </c>
      <c r="AZ41" s="138">
        <f>'Ctrinh-HAM GIANG (21-30)'!AF289</f>
        <v>0</v>
      </c>
      <c r="BA41" s="138">
        <f>'Ctrinh-HAM GIANG (21-30)'!AF296</f>
        <v>0</v>
      </c>
      <c r="BB41" s="138">
        <f>'Ctrinh-HAM GIANG (21-30)'!AF303</f>
        <v>0</v>
      </c>
      <c r="BC41" s="138">
        <f>'Ctrinh-HAM GIANG (21-30)'!AF310</f>
        <v>0</v>
      </c>
      <c r="BD41" s="138">
        <f>'Ctrinh-HAM GIANG (21-30)'!AF317</f>
        <v>0</v>
      </c>
      <c r="BE41" s="138">
        <f>'Ctrinh-HAM GIANG (21-30)'!AF324</f>
        <v>0</v>
      </c>
      <c r="BF41" s="145">
        <f>'Ctrinh-HAM GIANG (21-30)'!AF331</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'Ctrinh-HAM GIANG (21-30)'!AG7</f>
        <v>0</v>
      </c>
      <c r="H42" s="138">
        <f>'Ctrinh-HAM GIANG (21-30)'!AG14</f>
        <v>0</v>
      </c>
      <c r="I42" s="138">
        <f>'Ctrinh-HAM GIANG (21-30)'!AG21</f>
        <v>0</v>
      </c>
      <c r="J42" s="138">
        <f>'Ctrinh-HAM GIANG (21-30)'!AG28</f>
        <v>0</v>
      </c>
      <c r="K42" s="138">
        <f>'Ctrinh-HAM GIANG (21-30)'!AG35</f>
        <v>0</v>
      </c>
      <c r="L42" s="138">
        <f>'Ctrinh-HAM GIANG (21-30)'!AG42</f>
        <v>0</v>
      </c>
      <c r="M42" s="138">
        <f>'Ctrinh-HAM GIANG (21-30)'!AG49</f>
        <v>0</v>
      </c>
      <c r="N42" s="220">
        <f>'Ctrinh-HAM GIANG (21-30)'!AE63</f>
        <v>0</v>
      </c>
      <c r="O42" s="138">
        <f>'Ctrinh-HAM GIANG (21-30)'!AG63</f>
        <v>0</v>
      </c>
      <c r="P42" s="138">
        <f>'Ctrinh-HAM GIANG (21-30)'!AG70</f>
        <v>0</v>
      </c>
      <c r="Q42" s="138">
        <f>'Ctrinh-HAM GIANG (21-30)'!AG77</f>
        <v>0</v>
      </c>
      <c r="R42" s="200">
        <f t="shared" si="21"/>
        <v>0</v>
      </c>
      <c r="S42" s="145"/>
      <c r="T42" s="138">
        <f>'Ctrinh-HAM GIANG (21-30)'!AG84</f>
        <v>0</v>
      </c>
      <c r="U42" s="138">
        <f>'Ctrinh-HAM GIANG (21-30)'!AG91</f>
        <v>0</v>
      </c>
      <c r="V42" s="138">
        <f>'Ctrinh-HAM GIANG (21-30)'!AG98</f>
        <v>0</v>
      </c>
      <c r="W42" s="138">
        <f>'Ctrinh-HAM GIANG (21-30)'!AG105</f>
        <v>0</v>
      </c>
      <c r="X42" s="138">
        <f>'Ctrinh-HAM GIANG (21-30)'!AG112</f>
        <v>0</v>
      </c>
      <c r="Y42" s="138">
        <f>'Ctrinh-HAM GIANG (21-30)'!AG120</f>
        <v>0</v>
      </c>
      <c r="Z42" s="138">
        <f>'Ctrinh-HAM GIANG (21-30)'!AG127</f>
        <v>0</v>
      </c>
      <c r="AA42" s="138">
        <f>'Ctrinh-HAM GIANG (21-30)'!AG134</f>
        <v>0</v>
      </c>
      <c r="AB42" s="263">
        <f>SUM(AD42:AK42,AM42:AS42)</f>
        <v>0</v>
      </c>
      <c r="AC42" s="263"/>
      <c r="AD42" s="138">
        <f>'Ctrinh-HAM GIANG (21-30)'!AG142</f>
        <v>0</v>
      </c>
      <c r="AE42" s="138">
        <f>'Ctrinh-HAM GIANG (21-30)'!AG171</f>
        <v>0</v>
      </c>
      <c r="AF42" s="138">
        <f>'Ctrinh-HAM GIANG (21-30)'!AG175</f>
        <v>0</v>
      </c>
      <c r="AG42" s="138">
        <f>'Ctrinh-HAM GIANG (21-30)'!AG179</f>
        <v>0</v>
      </c>
      <c r="AH42" s="138">
        <f>'Ctrinh-HAM GIANG (21-30)'!AG183</f>
        <v>0</v>
      </c>
      <c r="AI42" s="138">
        <f>'Ctrinh-HAM GIANG (21-30)'!AG188</f>
        <v>0</v>
      </c>
      <c r="AJ42" s="138">
        <f>'Ctrinh-HAM GIANG (21-30)'!AG192</f>
        <v>0</v>
      </c>
      <c r="AK42" s="158"/>
      <c r="AL42" s="155">
        <f>$D42-$BH42</f>
        <v>0</v>
      </c>
      <c r="AM42" s="138">
        <f>'Ctrinh-HAM GIANG (21-30)'!AG207</f>
        <v>0</v>
      </c>
      <c r="AN42" s="138">
        <f>'Ctrinh-HAM GIANG (21-30)'!AG214</f>
        <v>0</v>
      </c>
      <c r="AO42" s="138">
        <f>'Ctrinh-HAM GIANG (21-30)'!AG221</f>
        <v>0</v>
      </c>
      <c r="AP42" s="138">
        <f>'Ctrinh-HAM GIANG (21-30)'!AG228</f>
        <v>0</v>
      </c>
      <c r="AQ42" s="138">
        <f>'Ctrinh-HAM GIANG (21-30)'!AG235</f>
        <v>0</v>
      </c>
      <c r="AR42" s="138">
        <f>'Ctrinh-HAM GIANG (21-30)'!AG239</f>
        <v>0</v>
      </c>
      <c r="AS42" s="138">
        <f>'Ctrinh-HAM GIANG (21-30)'!AG243</f>
        <v>0</v>
      </c>
      <c r="AT42" s="220">
        <f>'Ctrinh-HAM GIANG (21-30)'!AG247</f>
        <v>0</v>
      </c>
      <c r="AU42" s="138">
        <f>'Ctrinh-HAM GIANG (21-30)'!AG254</f>
        <v>0</v>
      </c>
      <c r="AV42" s="138">
        <f>'Ctrinh-HAM GIANG (21-30)'!AG261</f>
        <v>0</v>
      </c>
      <c r="AW42" s="138">
        <f>'Ctrinh-HAM GIANG (21-30)'!AG268</f>
        <v>0</v>
      </c>
      <c r="AX42" s="138">
        <f>'Ctrinh-HAM GIANG (21-30)'!AG275</f>
        <v>0</v>
      </c>
      <c r="AY42" s="138">
        <f>'Ctrinh-HAM GIANG (21-30)'!AG282</f>
        <v>0</v>
      </c>
      <c r="AZ42" s="138">
        <f>'Ctrinh-HAM GIANG (21-30)'!AG289</f>
        <v>0</v>
      </c>
      <c r="BA42" s="138">
        <f>'Ctrinh-HAM GIANG (21-30)'!AG296</f>
        <v>0</v>
      </c>
      <c r="BB42" s="138">
        <f>'Ctrinh-HAM GIANG (21-30)'!AG303</f>
        <v>0</v>
      </c>
      <c r="BC42" s="138">
        <f>'Ctrinh-HAM GIANG (21-30)'!AG310</f>
        <v>0</v>
      </c>
      <c r="BD42" s="138">
        <f>'Ctrinh-HAM GIANG (21-30)'!AG317</f>
        <v>0</v>
      </c>
      <c r="BE42" s="138">
        <f>'Ctrinh-HAM GIANG (21-30)'!AG324</f>
        <v>0</v>
      </c>
      <c r="BF42" s="145">
        <f>'Ctrinh-HAM GIANG (21-30)'!AG331</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'Ctrinh-HAM GIANG (21-30)'!AH7</f>
        <v>0</v>
      </c>
      <c r="H43" s="160">
        <f>'Ctrinh-HAM GIANG (21-30)'!AH14</f>
        <v>0</v>
      </c>
      <c r="I43" s="160">
        <f>'Ctrinh-HAM GIANG (21-30)'!AH21</f>
        <v>0</v>
      </c>
      <c r="J43" s="160">
        <f>'Ctrinh-HAM GIANG (21-30)'!AH28</f>
        <v>0</v>
      </c>
      <c r="K43" s="160">
        <f>'Ctrinh-HAM GIANG (21-30)'!AH35</f>
        <v>0</v>
      </c>
      <c r="L43" s="160">
        <f>'Ctrinh-HAM GIANG (21-30)'!AH42</f>
        <v>0</v>
      </c>
      <c r="M43" s="160">
        <f>'Ctrinh-HAM GIANG (21-30)'!AH49</f>
        <v>0</v>
      </c>
      <c r="N43" s="230">
        <f>'Ctrinh-HAM GIANG (21-30)'!AN63</f>
        <v>0</v>
      </c>
      <c r="O43" s="160">
        <f>'Ctrinh-HAM GIANG (21-30)'!AH63</f>
        <v>0</v>
      </c>
      <c r="P43" s="160">
        <f>'Ctrinh-HAM GIANG (21-30)'!AH70</f>
        <v>0</v>
      </c>
      <c r="Q43" s="160">
        <f>'Ctrinh-HAM GIANG (21-30)'!AH77</f>
        <v>0</v>
      </c>
      <c r="R43" s="200">
        <f t="shared" si="21"/>
        <v>0</v>
      </c>
      <c r="S43" s="168"/>
      <c r="T43" s="160">
        <f>'Ctrinh-HAM GIANG (21-30)'!AH84</f>
        <v>0</v>
      </c>
      <c r="U43" s="160">
        <f>'Ctrinh-HAM GIANG (21-30)'!AH91</f>
        <v>0</v>
      </c>
      <c r="V43" s="160">
        <f>'Ctrinh-HAM GIANG (21-30)'!AH98</f>
        <v>0</v>
      </c>
      <c r="W43" s="160">
        <f>'Ctrinh-HAM GIANG (21-30)'!AH105</f>
        <v>0</v>
      </c>
      <c r="X43" s="160">
        <f>'Ctrinh-HAM GIANG (21-30)'!AH112</f>
        <v>0</v>
      </c>
      <c r="Y43" s="160">
        <f>'Ctrinh-HAM GIANG (21-30)'!AH120</f>
        <v>0</v>
      </c>
      <c r="Z43" s="160">
        <f>'Ctrinh-HAM GIANG (21-30)'!AH127</f>
        <v>0</v>
      </c>
      <c r="AA43" s="160">
        <f>'Ctrinh-HAM GIANG (21-30)'!AH134</f>
        <v>0</v>
      </c>
      <c r="AB43" s="263">
        <f>SUM(AD43:AL43,AN43:AS43)</f>
        <v>0</v>
      </c>
      <c r="AC43" s="263"/>
      <c r="AD43" s="160">
        <f>'Ctrinh-HAM GIANG (21-30)'!AH142</f>
        <v>0</v>
      </c>
      <c r="AE43" s="160">
        <f>'Ctrinh-HAM GIANG (21-30)'!AH171</f>
        <v>0</v>
      </c>
      <c r="AF43" s="160">
        <f>'Ctrinh-HAM GIANG (21-30)'!AH175</f>
        <v>0</v>
      </c>
      <c r="AG43" s="160">
        <f>'Ctrinh-HAM GIANG (21-30)'!AH179</f>
        <v>0</v>
      </c>
      <c r="AH43" s="160">
        <f>'Ctrinh-HAM GIANG (21-30)'!AH183</f>
        <v>0</v>
      </c>
      <c r="AI43" s="160">
        <f>'Ctrinh-HAM GIANG (21-30)'!AH188</f>
        <v>0</v>
      </c>
      <c r="AJ43" s="160">
        <f>'Ctrinh-HAM GIANG (21-30)'!AH192</f>
        <v>0</v>
      </c>
      <c r="AK43" s="160">
        <f>'Ctrinh-HAM GIANG (21-30)'!AH196</f>
        <v>0</v>
      </c>
      <c r="AL43" s="160">
        <f>'Ctrinh-HAM GIANG (21-30)'!AH200</f>
        <v>0</v>
      </c>
      <c r="AM43" s="169">
        <f>$D43-$BH43</f>
        <v>0</v>
      </c>
      <c r="AN43" s="160">
        <f>'Ctrinh-HAM GIANG (21-30)'!AH214</f>
        <v>0</v>
      </c>
      <c r="AO43" s="160">
        <f>'Ctrinh-HAM GIANG (21-30)'!AH221</f>
        <v>0</v>
      </c>
      <c r="AP43" s="160">
        <f>'Ctrinh-HAM GIANG (21-30)'!AH228</f>
        <v>0</v>
      </c>
      <c r="AQ43" s="160">
        <f>'Ctrinh-HAM GIANG (21-30)'!AH235</f>
        <v>0</v>
      </c>
      <c r="AR43" s="160">
        <f>'Ctrinh-HAM GIANG (21-30)'!AH239</f>
        <v>0</v>
      </c>
      <c r="AS43" s="160">
        <f>'Ctrinh-HAM GIANG (21-30)'!AH243</f>
        <v>0</v>
      </c>
      <c r="AT43" s="230">
        <f>'Ctrinh-HAM GIANG (21-30)'!AH247</f>
        <v>0</v>
      </c>
      <c r="AU43" s="160">
        <f>'Ctrinh-HAM GIANG (21-30)'!AH254</f>
        <v>0</v>
      </c>
      <c r="AV43" s="160">
        <f>'Ctrinh-HAM GIANG (21-30)'!AH261</f>
        <v>0</v>
      </c>
      <c r="AW43" s="160">
        <f>'Ctrinh-HAM GIANG (21-30)'!AH268</f>
        <v>0</v>
      </c>
      <c r="AX43" s="160">
        <f>'Ctrinh-HAM GIANG (21-30)'!AH275</f>
        <v>0</v>
      </c>
      <c r="AY43" s="160">
        <f>'Ctrinh-HAM GIANG (21-30)'!AH282</f>
        <v>0</v>
      </c>
      <c r="AZ43" s="160">
        <f>'Ctrinh-HAM GIANG (21-30)'!AH289</f>
        <v>0</v>
      </c>
      <c r="BA43" s="160">
        <f>'Ctrinh-HAM GIANG (21-30)'!AH296</f>
        <v>0</v>
      </c>
      <c r="BB43" s="160">
        <f>'Ctrinh-HAM GIANG (21-30)'!AH303</f>
        <v>0</v>
      </c>
      <c r="BC43" s="160">
        <f>'Ctrinh-HAM GIANG (21-30)'!AH310</f>
        <v>0</v>
      </c>
      <c r="BD43" s="160">
        <f>'Ctrinh-HAM GIANG (21-30)'!AH317</f>
        <v>0</v>
      </c>
      <c r="BE43" s="160">
        <f>'Ctrinh-HAM GIANG (21-30)'!AH324</f>
        <v>0</v>
      </c>
      <c r="BF43" s="168">
        <f>'Ctrinh-HAM GIANG (21-30)'!AH331</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170"/>
      <c r="E44" s="299">
        <f t="shared" si="13"/>
        <v>0</v>
      </c>
      <c r="F44" s="160">
        <f t="shared" si="17"/>
        <v>0</v>
      </c>
      <c r="G44" s="160">
        <f>'Ctrinh-HAM GIANG (21-30)'!AI7</f>
        <v>0</v>
      </c>
      <c r="H44" s="160">
        <f>'Ctrinh-HAM GIANG (21-30)'!AI14</f>
        <v>0</v>
      </c>
      <c r="I44" s="160">
        <f>'Ctrinh-HAM GIANG (21-30)'!AI21</f>
        <v>0</v>
      </c>
      <c r="J44" s="160">
        <f>'Ctrinh-HAM GIANG (21-30)'!AI28</f>
        <v>0</v>
      </c>
      <c r="K44" s="160">
        <f>'Ctrinh-HAM GIANG (21-30)'!AI35</f>
        <v>0</v>
      </c>
      <c r="L44" s="160">
        <f>'Ctrinh-HAM GIANG (21-30)'!AI42</f>
        <v>0</v>
      </c>
      <c r="M44" s="160">
        <f>'Ctrinh-HAM GIANG (21-30)'!AI49</f>
        <v>0</v>
      </c>
      <c r="N44" s="230">
        <f>'Ctrinh-HAM GIANG (21-30)'!AO63</f>
        <v>0</v>
      </c>
      <c r="O44" s="160">
        <f>'Ctrinh-HAM GIANG (21-30)'!AI63</f>
        <v>0</v>
      </c>
      <c r="P44" s="160">
        <f>'Ctrinh-HAM GIANG (21-30)'!AI70</f>
        <v>0</v>
      </c>
      <c r="Q44" s="160">
        <f>'Ctrinh-HAM GIANG (21-30)'!AI77</f>
        <v>0</v>
      </c>
      <c r="R44" s="200">
        <f t="shared" si="21"/>
        <v>0</v>
      </c>
      <c r="S44" s="168"/>
      <c r="T44" s="160">
        <f>'Ctrinh-HAM GIANG (21-30)'!AI84</f>
        <v>0</v>
      </c>
      <c r="U44" s="160">
        <f>'Ctrinh-HAM GIANG (21-30)'!AI91</f>
        <v>0</v>
      </c>
      <c r="V44" s="160">
        <f>'Ctrinh-HAM GIANG (21-30)'!AI98</f>
        <v>0</v>
      </c>
      <c r="W44" s="160">
        <f>'Ctrinh-HAM GIANG (21-30)'!AI105</f>
        <v>0</v>
      </c>
      <c r="X44" s="160">
        <f>'Ctrinh-HAM GIANG (21-30)'!AI112</f>
        <v>0</v>
      </c>
      <c r="Y44" s="160">
        <f>'Ctrinh-HAM GIANG (21-30)'!AI120</f>
        <v>0</v>
      </c>
      <c r="Z44" s="160">
        <f>'Ctrinh-HAM GIANG (21-30)'!AI127</f>
        <v>0</v>
      </c>
      <c r="AA44" s="160">
        <f>'Ctrinh-HAM GIANG (21-30)'!AI134</f>
        <v>0</v>
      </c>
      <c r="AB44" s="263">
        <f>SUM(AD44:AM44,AO44:AS44)</f>
        <v>0</v>
      </c>
      <c r="AC44" s="263"/>
      <c r="AD44" s="160">
        <f>'Ctrinh-HAM GIANG (21-30)'!AI142</f>
        <v>0</v>
      </c>
      <c r="AE44" s="160">
        <f>'Ctrinh-HAM GIANG (21-30)'!AI171</f>
        <v>0</v>
      </c>
      <c r="AF44" s="160">
        <f>'Ctrinh-HAM GIANG (21-30)'!AI175</f>
        <v>0</v>
      </c>
      <c r="AG44" s="160">
        <f>'Ctrinh-HAM GIANG (21-30)'!AI179</f>
        <v>0</v>
      </c>
      <c r="AH44" s="160">
        <f>'Ctrinh-HAM GIANG (21-30)'!AI183</f>
        <v>0</v>
      </c>
      <c r="AI44" s="160">
        <f>'Ctrinh-HAM GIANG (21-30)'!AI188</f>
        <v>0</v>
      </c>
      <c r="AJ44" s="160">
        <f>'Ctrinh-HAM GIANG (21-30)'!AI192</f>
        <v>0</v>
      </c>
      <c r="AK44" s="160">
        <f>'Ctrinh-HAM GIANG (21-30)'!AI196</f>
        <v>0</v>
      </c>
      <c r="AL44" s="160">
        <f>'Ctrinh-HAM GIANG (21-30)'!AI200</f>
        <v>0</v>
      </c>
      <c r="AM44" s="160">
        <f>'Ctrinh-HAM GIANG (21-30)'!AI207</f>
        <v>0</v>
      </c>
      <c r="AN44" s="169">
        <f>$D44-$BH44</f>
        <v>0</v>
      </c>
      <c r="AO44" s="160">
        <f>'Ctrinh-HAM GIANG (21-30)'!AI221</f>
        <v>0</v>
      </c>
      <c r="AP44" s="160">
        <f>'Ctrinh-HAM GIANG (21-30)'!AI228</f>
        <v>0</v>
      </c>
      <c r="AQ44" s="160">
        <f>'Ctrinh-HAM GIANG (21-30)'!AI235</f>
        <v>0</v>
      </c>
      <c r="AR44" s="160">
        <f>'Ctrinh-HAM GIANG (21-30)'!AI239</f>
        <v>0</v>
      </c>
      <c r="AS44" s="160">
        <f>'Ctrinh-HAM GIANG (21-30)'!AI243</f>
        <v>0</v>
      </c>
      <c r="AT44" s="230">
        <f>'Ctrinh-HAM GIANG (21-30)'!AI247</f>
        <v>0</v>
      </c>
      <c r="AU44" s="160">
        <f>'Ctrinh-HAM GIANG (21-30)'!AI254</f>
        <v>0</v>
      </c>
      <c r="AV44" s="160">
        <f>'Ctrinh-HAM GIANG (21-30)'!AI261</f>
        <v>0</v>
      </c>
      <c r="AW44" s="160">
        <f>'Ctrinh-HAM GIANG (21-30)'!AI268</f>
        <v>0</v>
      </c>
      <c r="AX44" s="160">
        <f>'Ctrinh-HAM GIANG (21-30)'!AI275</f>
        <v>0</v>
      </c>
      <c r="AY44" s="160">
        <f>'Ctrinh-HAM GIANG (21-30)'!AI282</f>
        <v>0</v>
      </c>
      <c r="AZ44" s="160">
        <f>'Ctrinh-HAM GIANG (21-30)'!AI289</f>
        <v>0</v>
      </c>
      <c r="BA44" s="160">
        <f>'Ctrinh-HAM GIANG (21-30)'!AI296</f>
        <v>0</v>
      </c>
      <c r="BB44" s="160">
        <f>'Ctrinh-HAM GIANG (21-30)'!AI303</f>
        <v>0</v>
      </c>
      <c r="BC44" s="160">
        <f>'Ctrinh-HAM GIANG (21-30)'!AI310</f>
        <v>0</v>
      </c>
      <c r="BD44" s="160">
        <f>'Ctrinh-HAM GIANG (21-30)'!AI317</f>
        <v>0</v>
      </c>
      <c r="BE44" s="160">
        <f>'Ctrinh-HAM GIANG (21-30)'!AI324</f>
        <v>0</v>
      </c>
      <c r="BF44" s="168">
        <f>'Ctrinh-HAM GIANG (21-30)'!AI331</f>
        <v>0</v>
      </c>
      <c r="BG44" s="138"/>
      <c r="BH44" s="160">
        <f t="shared" si="22"/>
        <v>0</v>
      </c>
      <c r="BI44" s="146">
        <f>$AN$64-BH44</f>
        <v>0</v>
      </c>
      <c r="BJ44" s="138">
        <f t="shared" si="20"/>
        <v>0</v>
      </c>
      <c r="BK44" s="166"/>
      <c r="BL44" s="165"/>
    </row>
    <row r="45" spans="1:64" s="164" customFormat="1" ht="15.75" customHeight="1">
      <c r="A45" s="313"/>
      <c r="B45" s="162" t="s">
        <v>675</v>
      </c>
      <c r="C45" s="161" t="s">
        <v>114</v>
      </c>
      <c r="D45" s="384"/>
      <c r="E45" s="299">
        <f t="shared" si="13"/>
        <v>0</v>
      </c>
      <c r="F45" s="160">
        <f t="shared" si="17"/>
        <v>0</v>
      </c>
      <c r="G45" s="160">
        <f>'Ctrinh-HAM GIANG (21-30)'!AJ7</f>
        <v>0</v>
      </c>
      <c r="H45" s="160">
        <f>'Ctrinh-HAM GIANG (21-30)'!AJ14</f>
        <v>0</v>
      </c>
      <c r="I45" s="160">
        <f>'Ctrinh-HAM GIANG (21-30)'!AJ21</f>
        <v>0</v>
      </c>
      <c r="J45" s="160">
        <f>'Ctrinh-HAM GIANG (21-30)'!AJ28</f>
        <v>0</v>
      </c>
      <c r="K45" s="160">
        <f>'Ctrinh-HAM GIANG (21-30)'!AJ35</f>
        <v>0</v>
      </c>
      <c r="L45" s="160">
        <f>'Ctrinh-HAM GIANG (21-30)'!AJ42</f>
        <v>0</v>
      </c>
      <c r="M45" s="160">
        <f>'Ctrinh-HAM GIANG (21-30)'!AJ49</f>
        <v>0</v>
      </c>
      <c r="N45" s="230">
        <f>'Ctrinh-HAM GIANG (21-30)'!AV63</f>
        <v>0</v>
      </c>
      <c r="O45" s="160">
        <f>'Ctrinh-HAM GIANG (21-30)'!AJ63</f>
        <v>0</v>
      </c>
      <c r="P45" s="160">
        <f>'Ctrinh-HAM GIANG (21-30)'!AJ70</f>
        <v>0</v>
      </c>
      <c r="Q45" s="160">
        <f>'Ctrinh-HAM GIANG (21-30)'!AJ77</f>
        <v>0</v>
      </c>
      <c r="R45" s="200">
        <f t="shared" si="21"/>
        <v>0</v>
      </c>
      <c r="S45" s="168"/>
      <c r="T45" s="160">
        <f>'Ctrinh-HAM GIANG (21-30)'!AJ84</f>
        <v>0</v>
      </c>
      <c r="U45" s="160">
        <f>'Ctrinh-HAM GIANG (21-30)'!AJ91</f>
        <v>0</v>
      </c>
      <c r="V45" s="160">
        <f>'Ctrinh-HAM GIANG (21-30)'!AJ98</f>
        <v>0</v>
      </c>
      <c r="W45" s="160">
        <f>'Ctrinh-HAM GIANG (21-30)'!AJ105</f>
        <v>0</v>
      </c>
      <c r="X45" s="160">
        <f>'Ctrinh-HAM GIANG (21-30)'!AJ112</f>
        <v>0</v>
      </c>
      <c r="Y45" s="160">
        <f>'Ctrinh-HAM GIANG (21-30)'!AJ120</f>
        <v>0</v>
      </c>
      <c r="Z45" s="160">
        <f>'Ctrinh-HAM GIANG (21-30)'!AJ127</f>
        <v>0</v>
      </c>
      <c r="AA45" s="160">
        <f>'Ctrinh-HAM GIANG (21-30)'!AJ134</f>
        <v>0</v>
      </c>
      <c r="AB45" s="263">
        <f>SUM(AD45:AN45,AP45:AS45)</f>
        <v>0</v>
      </c>
      <c r="AC45" s="263"/>
      <c r="AD45" s="160">
        <f>'Ctrinh-HAM GIANG (21-30)'!AJ142</f>
        <v>0</v>
      </c>
      <c r="AE45" s="160">
        <f>'Ctrinh-HAM GIANG (21-30)'!AJ171</f>
        <v>0</v>
      </c>
      <c r="AF45" s="160">
        <f>'Ctrinh-HAM GIANG (21-30)'!AJ175</f>
        <v>0</v>
      </c>
      <c r="AG45" s="160">
        <f>'Ctrinh-HAM GIANG (21-30)'!AJ179</f>
        <v>0</v>
      </c>
      <c r="AH45" s="160">
        <f>'Ctrinh-HAM GIANG (21-30)'!AJ183</f>
        <v>0</v>
      </c>
      <c r="AI45" s="160">
        <f>'Ctrinh-HAM GIANG (21-30)'!AJ188</f>
        <v>0</v>
      </c>
      <c r="AJ45" s="160">
        <f>'Ctrinh-HAM GIANG (21-30)'!AJ192</f>
        <v>0</v>
      </c>
      <c r="AK45" s="160">
        <f>'Ctrinh-HAM GIANG (21-30)'!AJ196</f>
        <v>0</v>
      </c>
      <c r="AL45" s="160">
        <f>'Ctrinh-HAM GIANG (21-30)'!AJ200</f>
        <v>0</v>
      </c>
      <c r="AM45" s="160">
        <f>'Ctrinh-HAM GIANG (21-30)'!AJ207</f>
        <v>0</v>
      </c>
      <c r="AN45" s="160">
        <f>'Ctrinh-HAM GIANG (21-30)'!AJ214</f>
        <v>0</v>
      </c>
      <c r="AO45" s="169">
        <f>$D45-$BH45</f>
        <v>0</v>
      </c>
      <c r="AP45" s="160">
        <f>'Ctrinh-HAM GIANG (21-30)'!AJ228</f>
        <v>0</v>
      </c>
      <c r="AQ45" s="160">
        <f>'Ctrinh-HAM GIANG (21-30)'!AJ235</f>
        <v>0</v>
      </c>
      <c r="AR45" s="160">
        <f>'Ctrinh-HAM GIANG (21-30)'!AJ239</f>
        <v>0</v>
      </c>
      <c r="AS45" s="160">
        <f>'Ctrinh-HAM GIANG (21-30)'!AJ243</f>
        <v>0</v>
      </c>
      <c r="AT45" s="230">
        <f>'Ctrinh-HAM GIANG (21-30)'!AJ247</f>
        <v>0</v>
      </c>
      <c r="AU45" s="160">
        <f>'Ctrinh-HAM GIANG (21-30)'!AJ254</f>
        <v>0</v>
      </c>
      <c r="AV45" s="160">
        <f>'Ctrinh-HAM GIANG (21-30)'!AJ261</f>
        <v>0</v>
      </c>
      <c r="AW45" s="160">
        <f>'Ctrinh-HAM GIANG (21-30)'!AJ268</f>
        <v>0</v>
      </c>
      <c r="AX45" s="160">
        <f>'Ctrinh-HAM GIANG (21-30)'!AJ275</f>
        <v>0</v>
      </c>
      <c r="AY45" s="160">
        <f>'Ctrinh-HAM GIANG (21-30)'!AJ282</f>
        <v>0</v>
      </c>
      <c r="AZ45" s="160">
        <f>'Ctrinh-HAM GIANG (21-30)'!AJ289</f>
        <v>0</v>
      </c>
      <c r="BA45" s="160">
        <f>'Ctrinh-HAM GIANG (21-30)'!AJ296</f>
        <v>0</v>
      </c>
      <c r="BB45" s="160">
        <f>'Ctrinh-HAM GIANG (21-30)'!AJ303</f>
        <v>0</v>
      </c>
      <c r="BC45" s="160">
        <f>'Ctrinh-HAM GIANG (21-30)'!AJ310</f>
        <v>0</v>
      </c>
      <c r="BD45" s="160">
        <f>'Ctrinh-HAM GIANG (21-30)'!AJ317</f>
        <v>0</v>
      </c>
      <c r="BE45" s="160">
        <f>'Ctrinh-HAM GIANG (21-30)'!AJ324</f>
        <v>0</v>
      </c>
      <c r="BF45" s="168">
        <f>'Ctrinh-HAM GIANG (21-30)'!AJ331</f>
        <v>0</v>
      </c>
      <c r="BG45" s="138"/>
      <c r="BH45" s="160">
        <f t="shared" si="22"/>
        <v>0</v>
      </c>
      <c r="BI45" s="146">
        <f>$AO$64-BH45</f>
        <v>0</v>
      </c>
      <c r="BJ45" s="138">
        <f t="shared" si="20"/>
        <v>0</v>
      </c>
      <c r="BK45" s="166"/>
      <c r="BL45" s="165"/>
    </row>
    <row r="46" spans="1:64" s="158" customFormat="1" ht="15.75" customHeight="1">
      <c r="A46" s="312"/>
      <c r="B46" s="162" t="s">
        <v>676</v>
      </c>
      <c r="C46" s="156" t="s">
        <v>116</v>
      </c>
      <c r="D46" s="384"/>
      <c r="E46" s="200">
        <f t="shared" si="13"/>
        <v>0</v>
      </c>
      <c r="F46" s="138">
        <f t="shared" si="17"/>
        <v>0</v>
      </c>
      <c r="G46" s="138">
        <f>'Ctrinh-HAM GIANG (21-30)'!AK7</f>
        <v>0</v>
      </c>
      <c r="H46" s="138">
        <f>'Ctrinh-HAM GIANG (21-30)'!AK14</f>
        <v>0</v>
      </c>
      <c r="I46" s="138">
        <f>'Ctrinh-HAM GIANG (21-30)'!AK21</f>
        <v>0</v>
      </c>
      <c r="J46" s="138">
        <f>'Ctrinh-HAM GIANG (21-30)'!AK28</f>
        <v>0</v>
      </c>
      <c r="K46" s="138">
        <f>'Ctrinh-HAM GIANG (21-30)'!AK35</f>
        <v>0</v>
      </c>
      <c r="L46" s="138">
        <f>'Ctrinh-HAM GIANG (21-30)'!AK42</f>
        <v>0</v>
      </c>
      <c r="M46" s="138">
        <f>'Ctrinh-HAM GIANG (21-30)'!AK49</f>
        <v>0</v>
      </c>
      <c r="N46" s="220">
        <f>'Ctrinh-HAM GIANG (21-30)'!AJ63</f>
        <v>0</v>
      </c>
      <c r="O46" s="138">
        <f>'Ctrinh-HAM GIANG (21-30)'!AK63</f>
        <v>0</v>
      </c>
      <c r="P46" s="138">
        <f>'Ctrinh-HAM GIANG (21-30)'!AK70</f>
        <v>0</v>
      </c>
      <c r="Q46" s="138">
        <f>'Ctrinh-HAM GIANG (21-30)'!AK77</f>
        <v>0</v>
      </c>
      <c r="R46" s="200">
        <f t="shared" si="21"/>
        <v>0</v>
      </c>
      <c r="S46" s="145"/>
      <c r="T46" s="138">
        <f>'Ctrinh-HAM GIANG (21-30)'!AK84</f>
        <v>0</v>
      </c>
      <c r="U46" s="138">
        <f>'Ctrinh-HAM GIANG (21-30)'!AK91</f>
        <v>0</v>
      </c>
      <c r="V46" s="138">
        <f>'Ctrinh-HAM GIANG (21-30)'!AK98</f>
        <v>0</v>
      </c>
      <c r="W46" s="138">
        <f>'Ctrinh-HAM GIANG (21-30)'!AK105</f>
        <v>0</v>
      </c>
      <c r="X46" s="138">
        <f>'Ctrinh-HAM GIANG (21-30)'!AK112</f>
        <v>0</v>
      </c>
      <c r="Y46" s="138">
        <f>'Ctrinh-HAM GIANG (21-30)'!AK120</f>
        <v>0</v>
      </c>
      <c r="Z46" s="138">
        <f>'Ctrinh-HAM GIANG (21-30)'!AK127</f>
        <v>0</v>
      </c>
      <c r="AA46" s="138">
        <f>'Ctrinh-HAM GIANG (21-30)'!AK134</f>
        <v>0</v>
      </c>
      <c r="AB46" s="263">
        <f>SUM(AD46:AO46,AQ46:AS46)</f>
        <v>0</v>
      </c>
      <c r="AC46" s="263"/>
      <c r="AD46" s="138">
        <f>'Ctrinh-HAM GIANG (21-30)'!AK142</f>
        <v>0</v>
      </c>
      <c r="AE46" s="138">
        <f>'Ctrinh-HAM GIANG (21-30)'!AK171</f>
        <v>0</v>
      </c>
      <c r="AF46" s="138">
        <f>'Ctrinh-HAM GIANG (21-30)'!AK175</f>
        <v>0</v>
      </c>
      <c r="AG46" s="138">
        <f>'Ctrinh-HAM GIANG (21-30)'!AK179</f>
        <v>0</v>
      </c>
      <c r="AH46" s="138">
        <f>'Ctrinh-HAM GIANG (21-30)'!AK183</f>
        <v>0</v>
      </c>
      <c r="AI46" s="138">
        <f>'Ctrinh-HAM GIANG (21-30)'!AK188</f>
        <v>0</v>
      </c>
      <c r="AJ46" s="138">
        <f>'Ctrinh-HAM GIANG (21-30)'!AK192</f>
        <v>0</v>
      </c>
      <c r="AK46" s="138">
        <f>'Ctrinh-HAM GIANG (21-30)'!AK196</f>
        <v>0</v>
      </c>
      <c r="AL46" s="138">
        <f>'Ctrinh-HAM GIANG (21-30)'!AK200</f>
        <v>0</v>
      </c>
      <c r="AM46" s="138">
        <f>'Ctrinh-HAM GIANG (21-30)'!AK207</f>
        <v>0</v>
      </c>
      <c r="AN46" s="138">
        <f>'Ctrinh-HAM GIANG (21-30)'!AK214</f>
        <v>0</v>
      </c>
      <c r="AO46" s="138">
        <f>'Ctrinh-HAM GIANG (21-30)'!AK221</f>
        <v>0</v>
      </c>
      <c r="AP46" s="155">
        <f>$D46-$BH46</f>
        <v>0</v>
      </c>
      <c r="AQ46" s="138">
        <f>'Ctrinh-HAM GIANG (21-30)'!AK235</f>
        <v>0</v>
      </c>
      <c r="AR46" s="138">
        <f>'Ctrinh-HAM GIANG (21-30)'!AK239</f>
        <v>0</v>
      </c>
      <c r="AS46" s="138">
        <f>'Ctrinh-HAM GIANG (21-30)'!AK243</f>
        <v>0</v>
      </c>
      <c r="AT46" s="220">
        <f>'Ctrinh-HAM GIANG (21-30)'!AK247</f>
        <v>0</v>
      </c>
      <c r="AU46" s="138">
        <f>'Ctrinh-HAM GIANG (21-30)'!AK254</f>
        <v>0</v>
      </c>
      <c r="AV46" s="138">
        <f>'Ctrinh-HAM GIANG (21-30)'!AK261</f>
        <v>0</v>
      </c>
      <c r="AW46" s="138">
        <f>'Ctrinh-HAM GIANG (21-30)'!AK268</f>
        <v>0</v>
      </c>
      <c r="AX46" s="138">
        <f>'Ctrinh-HAM GIANG (21-30)'!AK275</f>
        <v>0</v>
      </c>
      <c r="AY46" s="138">
        <f>'Ctrinh-HAM GIANG (21-30)'!AK282</f>
        <v>0</v>
      </c>
      <c r="AZ46" s="138">
        <f>'Ctrinh-HAM GIANG (21-30)'!AK289</f>
        <v>0</v>
      </c>
      <c r="BA46" s="138">
        <f>'Ctrinh-HAM GIANG (21-30)'!AK296</f>
        <v>0</v>
      </c>
      <c r="BB46" s="138">
        <f>'Ctrinh-HAM GIANG (21-30)'!AK303</f>
        <v>0</v>
      </c>
      <c r="BC46" s="138">
        <f>'Ctrinh-HAM GIANG (21-30)'!AK310</f>
        <v>0</v>
      </c>
      <c r="BD46" s="138">
        <f>'Ctrinh-HAM GIANG (21-30)'!AK317</f>
        <v>0</v>
      </c>
      <c r="BE46" s="138">
        <f>'Ctrinh-HAM GIANG (21-30)'!AK324</f>
        <v>0</v>
      </c>
      <c r="BF46" s="145">
        <f>'Ctrinh-HAM GIANG (21-30)'!AK331</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'Ctrinh-HAM GIANG (21-30)'!AL7</f>
        <v>0</v>
      </c>
      <c r="H47" s="138">
        <f>'Ctrinh-HAM GIANG (21-30)'!AL14</f>
        <v>0</v>
      </c>
      <c r="I47" s="138">
        <f>'Ctrinh-HAM GIANG (21-30)'!AL21</f>
        <v>0</v>
      </c>
      <c r="J47" s="138">
        <f>'Ctrinh-HAM GIANG (21-30)'!AL28</f>
        <v>0</v>
      </c>
      <c r="K47" s="138">
        <f>'Ctrinh-HAM GIANG (21-30)'!AL35</f>
        <v>0</v>
      </c>
      <c r="L47" s="138">
        <f>'Ctrinh-HAM GIANG (21-30)'!AL42</f>
        <v>0</v>
      </c>
      <c r="M47" s="138">
        <f>'Ctrinh-HAM GIANG (21-30)'!AL49</f>
        <v>0</v>
      </c>
      <c r="N47" s="220">
        <f>'Ctrinh-HAM GIANG (21-30)'!AD63</f>
        <v>0</v>
      </c>
      <c r="O47" s="138">
        <f>'Ctrinh-HAM GIANG (21-30)'!AL63</f>
        <v>0</v>
      </c>
      <c r="P47" s="138">
        <f>'Ctrinh-HAM GIANG (21-30)'!AL70</f>
        <v>0</v>
      </c>
      <c r="Q47" s="138">
        <f>'Ctrinh-HAM GIANG (21-30)'!AL77</f>
        <v>0</v>
      </c>
      <c r="R47" s="200">
        <f t="shared" si="21"/>
        <v>0</v>
      </c>
      <c r="S47" s="145"/>
      <c r="T47" s="138">
        <f>'Ctrinh-HAM GIANG (21-30)'!AL84</f>
        <v>0</v>
      </c>
      <c r="U47" s="138">
        <f>'Ctrinh-HAM GIANG (21-30)'!AL91</f>
        <v>0</v>
      </c>
      <c r="V47" s="138">
        <f>'Ctrinh-HAM GIANG (21-30)'!AL98</f>
        <v>0</v>
      </c>
      <c r="W47" s="138">
        <f>'Ctrinh-HAM GIANG (21-30)'!AL105</f>
        <v>0</v>
      </c>
      <c r="X47" s="138">
        <f>'Ctrinh-HAM GIANG (21-30)'!AL112</f>
        <v>0</v>
      </c>
      <c r="Y47" s="138">
        <f>'Ctrinh-HAM GIANG (21-30)'!AL120</f>
        <v>0</v>
      </c>
      <c r="Z47" s="138">
        <f>'Ctrinh-HAM GIANG (21-30)'!AL127</f>
        <v>0</v>
      </c>
      <c r="AA47" s="138">
        <f>'Ctrinh-HAM GIANG (21-30)'!AL134</f>
        <v>0</v>
      </c>
      <c r="AB47" s="263">
        <f>SUM(AD47:AP47,AR47:AS47)</f>
        <v>0</v>
      </c>
      <c r="AC47" s="263"/>
      <c r="AD47" s="138">
        <f>'Ctrinh-HAM GIANG (21-30)'!AL142</f>
        <v>0</v>
      </c>
      <c r="AE47" s="138">
        <f>'Ctrinh-HAM GIANG (21-30)'!AL171</f>
        <v>0</v>
      </c>
      <c r="AF47" s="138">
        <f>'Ctrinh-HAM GIANG (21-30)'!AL175</f>
        <v>0</v>
      </c>
      <c r="AG47" s="138">
        <f>'Ctrinh-HAM GIANG (21-30)'!AL179</f>
        <v>0</v>
      </c>
      <c r="AH47" s="138">
        <f>'Ctrinh-HAM GIANG (21-30)'!AL183</f>
        <v>0</v>
      </c>
      <c r="AI47" s="138">
        <f>'Ctrinh-HAM GIANG (21-30)'!AL188</f>
        <v>0</v>
      </c>
      <c r="AJ47" s="138">
        <f>'Ctrinh-HAM GIANG (21-30)'!AL192</f>
        <v>0</v>
      </c>
      <c r="AK47" s="138">
        <f>'Ctrinh-HAM GIANG (21-30)'!AL196</f>
        <v>0</v>
      </c>
      <c r="AL47" s="138">
        <f>'Ctrinh-HAM GIANG (21-30)'!AL200</f>
        <v>0</v>
      </c>
      <c r="AM47" s="138">
        <f>'Ctrinh-HAM GIANG (21-30)'!AL207</f>
        <v>0</v>
      </c>
      <c r="AN47" s="138">
        <f>'Ctrinh-HAM GIANG (21-30)'!AL214</f>
        <v>0</v>
      </c>
      <c r="AO47" s="138">
        <f>'Ctrinh-HAM GIANG (21-30)'!AL221</f>
        <v>0</v>
      </c>
      <c r="AP47" s="138">
        <f>'Ctrinh-HAM GIANG (21-30)'!AL228</f>
        <v>0</v>
      </c>
      <c r="AQ47" s="155">
        <f>$D47-$BH47</f>
        <v>0</v>
      </c>
      <c r="AR47" s="138">
        <f>'Ctrinh-HAM GIANG (21-30)'!AL239</f>
        <v>0</v>
      </c>
      <c r="AS47" s="138">
        <f>'Ctrinh-HAM GIANG (21-30)'!AL243</f>
        <v>0</v>
      </c>
      <c r="AT47" s="220">
        <f>'Ctrinh-HAM GIANG (21-30)'!AL247</f>
        <v>0</v>
      </c>
      <c r="AU47" s="138">
        <f>'Ctrinh-HAM GIANG (21-30)'!AL254</f>
        <v>0</v>
      </c>
      <c r="AV47" s="138">
        <f>'Ctrinh-HAM GIANG (21-30)'!AL261</f>
        <v>0</v>
      </c>
      <c r="AW47" s="138">
        <f>'Ctrinh-HAM GIANG (21-30)'!AL268</f>
        <v>0</v>
      </c>
      <c r="AX47" s="138">
        <f>'Ctrinh-HAM GIANG (21-30)'!AL275</f>
        <v>0</v>
      </c>
      <c r="AY47" s="138">
        <f>'Ctrinh-HAM GIANG (21-30)'!AL282</f>
        <v>0</v>
      </c>
      <c r="AZ47" s="138">
        <f>'Ctrinh-HAM GIANG (21-30)'!AL289</f>
        <v>0</v>
      </c>
      <c r="BA47" s="138">
        <f>'Ctrinh-HAM GIANG (21-30)'!AL296</f>
        <v>0</v>
      </c>
      <c r="BB47" s="138">
        <f>'Ctrinh-HAM GIANG (21-30)'!AL303</f>
        <v>0</v>
      </c>
      <c r="BC47" s="138">
        <f>'Ctrinh-HAM GIANG (21-30)'!AL310</f>
        <v>0</v>
      </c>
      <c r="BD47" s="138">
        <f>'Ctrinh-HAM GIANG (21-30)'!AL317</f>
        <v>0</v>
      </c>
      <c r="BE47" s="138">
        <f>'Ctrinh-HAM GIANG (21-30)'!AL324</f>
        <v>0</v>
      </c>
      <c r="BF47" s="145">
        <f>'Ctrinh-HAM GIANG (21-30)'!AL331</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'Ctrinh-HAM GIANG (21-30)'!AM7</f>
        <v>0</v>
      </c>
      <c r="H48" s="138">
        <f>'Ctrinh-HAM GIANG (21-30)'!AM14</f>
        <v>0</v>
      </c>
      <c r="I48" s="138">
        <f>'Ctrinh-HAM GIANG (21-30)'!AM21</f>
        <v>0</v>
      </c>
      <c r="J48" s="138">
        <f>'Ctrinh-HAM GIANG (21-30)'!AM28</f>
        <v>0</v>
      </c>
      <c r="K48" s="138">
        <f>'Ctrinh-HAM GIANG (21-30)'!AM35</f>
        <v>0</v>
      </c>
      <c r="L48" s="138">
        <f>'Ctrinh-HAM GIANG (21-30)'!AM42</f>
        <v>0</v>
      </c>
      <c r="M48" s="138">
        <f>'Ctrinh-HAM GIANG (21-30)'!AM49</f>
        <v>0</v>
      </c>
      <c r="N48" s="220">
        <f>'Ctrinh-HAM GIANG (21-30)'!AL63</f>
        <v>0</v>
      </c>
      <c r="O48" s="138">
        <f>'Ctrinh-HAM GIANG (21-30)'!AM63</f>
        <v>0</v>
      </c>
      <c r="P48" s="138">
        <f>'Ctrinh-HAM GIANG (21-30)'!AM70</f>
        <v>0</v>
      </c>
      <c r="Q48" s="138">
        <f>'Ctrinh-HAM GIANG (21-30)'!AM77</f>
        <v>0</v>
      </c>
      <c r="R48" s="200">
        <f t="shared" si="21"/>
        <v>0</v>
      </c>
      <c r="S48" s="145"/>
      <c r="T48" s="138">
        <f>'Ctrinh-HAM GIANG (21-30)'!AM84</f>
        <v>0</v>
      </c>
      <c r="U48" s="138">
        <f>'Ctrinh-HAM GIANG (21-30)'!AM91</f>
        <v>0</v>
      </c>
      <c r="V48" s="138">
        <f>'Ctrinh-HAM GIANG (21-30)'!AM98</f>
        <v>0</v>
      </c>
      <c r="W48" s="138">
        <f>'Ctrinh-HAM GIANG (21-30)'!AM105</f>
        <v>0</v>
      </c>
      <c r="X48" s="138">
        <f>'Ctrinh-HAM GIANG (21-30)'!AM112</f>
        <v>0</v>
      </c>
      <c r="Y48" s="138">
        <f>'Ctrinh-HAM GIANG (21-30)'!AM120</f>
        <v>0</v>
      </c>
      <c r="Z48" s="138">
        <f>'Ctrinh-HAM GIANG (21-30)'!AM127</f>
        <v>0</v>
      </c>
      <c r="AA48" s="138">
        <f>'Ctrinh-HAM GIANG (21-30)'!AM134</f>
        <v>0</v>
      </c>
      <c r="AB48" s="263">
        <f>SUM(AD48:AQ48,AS48)</f>
        <v>0</v>
      </c>
      <c r="AC48" s="263"/>
      <c r="AD48" s="138">
        <f>'Ctrinh-HAM GIANG (21-30)'!AM142</f>
        <v>0</v>
      </c>
      <c r="AE48" s="138">
        <f>'Ctrinh-HAM GIANG (21-30)'!AM171</f>
        <v>0</v>
      </c>
      <c r="AF48" s="138">
        <f>'Ctrinh-HAM GIANG (21-30)'!AM175</f>
        <v>0</v>
      </c>
      <c r="AG48" s="138">
        <f>'Ctrinh-HAM GIANG (21-30)'!AM179</f>
        <v>0</v>
      </c>
      <c r="AH48" s="138">
        <f>'Ctrinh-HAM GIANG (21-30)'!AM183</f>
        <v>0</v>
      </c>
      <c r="AI48" s="138">
        <f>'Ctrinh-HAM GIANG (21-30)'!AM188</f>
        <v>0</v>
      </c>
      <c r="AJ48" s="138">
        <f>'Ctrinh-HAM GIANG (21-30)'!AM192</f>
        <v>0</v>
      </c>
      <c r="AK48" s="138">
        <f>'Ctrinh-HAM GIANG (21-30)'!AM196</f>
        <v>0</v>
      </c>
      <c r="AL48" s="138">
        <f>'Ctrinh-HAM GIANG (21-30)'!AM200</f>
        <v>0</v>
      </c>
      <c r="AM48" s="138">
        <f>'Ctrinh-HAM GIANG (21-30)'!AM207</f>
        <v>0</v>
      </c>
      <c r="AN48" s="138">
        <f>'Ctrinh-HAM GIANG (21-30)'!AM214</f>
        <v>0</v>
      </c>
      <c r="AO48" s="138">
        <f>'Ctrinh-HAM GIANG (21-30)'!AM221</f>
        <v>0</v>
      </c>
      <c r="AP48" s="138">
        <f>'Ctrinh-HAM GIANG (21-30)'!AM228</f>
        <v>0</v>
      </c>
      <c r="AQ48" s="138">
        <f>'Ctrinh-HAM GIANG (21-30)'!AM235</f>
        <v>0</v>
      </c>
      <c r="AR48" s="155">
        <f>$D48-$BH48</f>
        <v>0</v>
      </c>
      <c r="AS48" s="138">
        <f>'Ctrinh-HAM GIANG (21-30)'!AM243</f>
        <v>0</v>
      </c>
      <c r="AT48" s="220">
        <f>'Ctrinh-HAM GIANG (21-30)'!AM247</f>
        <v>0</v>
      </c>
      <c r="AU48" s="138">
        <f>'Ctrinh-HAM GIANG (21-30)'!AM254</f>
        <v>0</v>
      </c>
      <c r="AV48" s="138">
        <f>'Ctrinh-HAM GIANG (21-30)'!AM261</f>
        <v>0</v>
      </c>
      <c r="AW48" s="138">
        <f>'Ctrinh-HAM GIANG (21-30)'!AM268</f>
        <v>0</v>
      </c>
      <c r="AX48" s="138">
        <f>'Ctrinh-HAM GIANG (21-30)'!AM275</f>
        <v>0</v>
      </c>
      <c r="AY48" s="138">
        <f>'Ctrinh-HAM GIANG (21-30)'!AM282</f>
        <v>0</v>
      </c>
      <c r="AZ48" s="138">
        <f>'Ctrinh-HAM GIANG (21-30)'!AM289</f>
        <v>0</v>
      </c>
      <c r="BA48" s="138">
        <f>'Ctrinh-HAM GIANG (21-30)'!AM296</f>
        <v>0</v>
      </c>
      <c r="BB48" s="138">
        <f>'Ctrinh-HAM GIANG (21-30)'!AM303</f>
        <v>0</v>
      </c>
      <c r="BC48" s="138">
        <f>'Ctrinh-HAM GIANG (21-30)'!AM310</f>
        <v>0</v>
      </c>
      <c r="BD48" s="138">
        <f>'Ctrinh-HAM GIANG (21-30)'!AM317</f>
        <v>0</v>
      </c>
      <c r="BE48" s="138">
        <f>'Ctrinh-HAM GIANG (21-30)'!AM324</f>
        <v>0</v>
      </c>
      <c r="BF48" s="145">
        <f>'Ctrinh-HAM GIANG (21-30)'!AM331</f>
        <v>0</v>
      </c>
      <c r="BG48" s="138"/>
      <c r="BH48" s="138">
        <f t="shared" si="22"/>
        <v>0</v>
      </c>
      <c r="BI48" s="146">
        <f>$AR$64-BH48</f>
        <v>0</v>
      </c>
      <c r="BJ48" s="138">
        <f t="shared" si="20"/>
        <v>0</v>
      </c>
      <c r="BK48" s="152"/>
      <c r="BL48" s="159"/>
    </row>
    <row r="49" spans="1:64" s="158" customFormat="1" ht="15.75" customHeight="1">
      <c r="A49" s="312"/>
      <c r="B49" s="162" t="s">
        <v>90</v>
      </c>
      <c r="C49" s="161" t="s">
        <v>91</v>
      </c>
      <c r="D49" s="382"/>
      <c r="E49" s="200">
        <f t="shared" si="13"/>
        <v>0</v>
      </c>
      <c r="F49" s="138">
        <f t="shared" si="17"/>
        <v>0</v>
      </c>
      <c r="G49" s="138">
        <f>'Ctrinh-HAM GIANG (21-30)'!AN7</f>
        <v>0</v>
      </c>
      <c r="H49" s="138">
        <f>'Ctrinh-HAM GIANG (21-30)'!AN14</f>
        <v>0</v>
      </c>
      <c r="I49" s="138">
        <f>'Ctrinh-HAM GIANG (21-30)'!AN21</f>
        <v>0</v>
      </c>
      <c r="J49" s="138">
        <f>'Ctrinh-HAM GIANG (21-30)'!AN28</f>
        <v>0</v>
      </c>
      <c r="K49" s="138">
        <f>'Ctrinh-HAM GIANG (21-30)'!AN35</f>
        <v>0</v>
      </c>
      <c r="L49" s="138">
        <f>'Ctrinh-HAM GIANG (21-30)'!AN42</f>
        <v>0</v>
      </c>
      <c r="M49" s="138">
        <f>'Ctrinh-HAM GIANG (21-30)'!AN49</f>
        <v>0</v>
      </c>
      <c r="N49" s="220">
        <f>'Ctrinh-HAM GIANG (21-30)'!AF63</f>
        <v>0</v>
      </c>
      <c r="O49" s="138">
        <f>'Ctrinh-HAM GIANG (21-30)'!AN63</f>
        <v>0</v>
      </c>
      <c r="P49" s="138">
        <f>'Ctrinh-HAM GIANG (21-30)'!AN70</f>
        <v>0</v>
      </c>
      <c r="Q49" s="138">
        <f>'Ctrinh-HAM GIANG (21-30)'!AN77</f>
        <v>0</v>
      </c>
      <c r="R49" s="200">
        <f>SUM(T49:AB49,AT49:BE49)</f>
        <v>0</v>
      </c>
      <c r="S49" s="145"/>
      <c r="T49" s="138">
        <f>'Ctrinh-HAM GIANG (21-30)'!AN84</f>
        <v>0</v>
      </c>
      <c r="U49" s="138">
        <f>'Ctrinh-HAM GIANG (21-30)'!AN91</f>
        <v>0</v>
      </c>
      <c r="V49" s="138">
        <f>'Ctrinh-HAM GIANG (21-30)'!AN98</f>
        <v>0</v>
      </c>
      <c r="W49" s="138">
        <f>'Ctrinh-HAM GIANG (21-30)'!AN105</f>
        <v>0</v>
      </c>
      <c r="X49" s="138">
        <f>'Ctrinh-HAM GIANG (21-30)'!AN112</f>
        <v>0</v>
      </c>
      <c r="Y49" s="138">
        <f>'Ctrinh-HAM GIANG (21-30)'!AN120</f>
        <v>0</v>
      </c>
      <c r="Z49" s="138">
        <f>'Ctrinh-HAM GIANG (21-30)'!AN127</f>
        <v>0</v>
      </c>
      <c r="AA49" s="138">
        <f>'Ctrinh-HAM GIANG (21-30)'!AN134</f>
        <v>0</v>
      </c>
      <c r="AB49" s="263">
        <f>SUM(AD49:AR49)</f>
        <v>0</v>
      </c>
      <c r="AC49" s="263"/>
      <c r="AD49" s="138">
        <f>'Ctrinh-HAM GIANG (21-30)'!AN142</f>
        <v>0</v>
      </c>
      <c r="AE49" s="138">
        <f>'Ctrinh-HAM GIANG (21-30)'!AN171</f>
        <v>0</v>
      </c>
      <c r="AF49" s="138">
        <f>'Ctrinh-HAM GIANG (21-30)'!AN175</f>
        <v>0</v>
      </c>
      <c r="AG49" s="138">
        <f>'Ctrinh-HAM GIANG (21-30)'!AN179</f>
        <v>0</v>
      </c>
      <c r="AH49" s="138">
        <f>'Ctrinh-HAM GIANG (21-30)'!AN183</f>
        <v>0</v>
      </c>
      <c r="AI49" s="138">
        <f>'Ctrinh-HAM GIANG (21-30)'!AN188</f>
        <v>0</v>
      </c>
      <c r="AJ49" s="138">
        <f>'Ctrinh-HAM GIANG (21-30)'!AN192</f>
        <v>0</v>
      </c>
      <c r="AK49" s="138">
        <f>'Ctrinh-HAM GIANG (21-30)'!AN196</f>
        <v>0</v>
      </c>
      <c r="AL49" s="138">
        <f>'Ctrinh-HAM GIANG (21-30)'!AN200</f>
        <v>0</v>
      </c>
      <c r="AM49" s="138">
        <f>'Ctrinh-HAM GIANG (21-30)'!AN207</f>
        <v>0</v>
      </c>
      <c r="AN49" s="138">
        <f>'Ctrinh-HAM GIANG (21-30)'!AN214</f>
        <v>0</v>
      </c>
      <c r="AO49" s="138">
        <f>'Ctrinh-HAM GIANG (21-30)'!AN221</f>
        <v>0</v>
      </c>
      <c r="AP49" s="138">
        <f>'Ctrinh-HAM GIANG (21-30)'!AN228</f>
        <v>0</v>
      </c>
      <c r="AQ49" s="138">
        <f>'Ctrinh-HAM GIANG (21-30)'!AN235</f>
        <v>0</v>
      </c>
      <c r="AR49" s="138">
        <f>'Ctrinh-HAM GIANG (21-30)'!AN239</f>
        <v>0</v>
      </c>
      <c r="AS49" s="155">
        <f>$D49-$BH49</f>
        <v>0</v>
      </c>
      <c r="AT49" s="220">
        <f>'Ctrinh-HAM GIANG (21-30)'!AN247</f>
        <v>0</v>
      </c>
      <c r="AU49" s="138">
        <f>'Ctrinh-HAM GIANG (21-30)'!AN254</f>
        <v>0</v>
      </c>
      <c r="AV49" s="138">
        <f>'Ctrinh-HAM GIANG (21-30)'!AN261</f>
        <v>0</v>
      </c>
      <c r="AW49" s="138">
        <f>'Ctrinh-HAM GIANG (21-30)'!AN268</f>
        <v>0</v>
      </c>
      <c r="AX49" s="138">
        <f>'Ctrinh-HAM GIANG (21-30)'!AN275</f>
        <v>0</v>
      </c>
      <c r="AY49" s="138">
        <f>'Ctrinh-HAM GIANG (21-30)'!AN282</f>
        <v>0</v>
      </c>
      <c r="AZ49" s="138">
        <f>'Ctrinh-HAM GIANG (21-30)'!AN289</f>
        <v>0</v>
      </c>
      <c r="BA49" s="138">
        <f>'Ctrinh-HAM GIANG (21-30)'!AN296</f>
        <v>0</v>
      </c>
      <c r="BB49" s="138">
        <f>'Ctrinh-HAM GIANG (21-30)'!AN303</f>
        <v>0</v>
      </c>
      <c r="BC49" s="138">
        <f>'Ctrinh-HAM GIANG (21-30)'!AN310</f>
        <v>0</v>
      </c>
      <c r="BD49" s="138">
        <f>'Ctrinh-HAM GIANG (21-30)'!AN317</f>
        <v>0</v>
      </c>
      <c r="BE49" s="138">
        <f>'Ctrinh-HAM GIANG (21-30)'!AN324</f>
        <v>0</v>
      </c>
      <c r="BF49" s="145">
        <f>'Ctrinh-HAM GIANG (21-30)'!AN331</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'Ctrinh-HAM GIANG (21-30)'!AO7</f>
        <v>0</v>
      </c>
      <c r="H50" s="263">
        <f>'Ctrinh-HAM GIANG (21-30)'!AO14</f>
        <v>0</v>
      </c>
      <c r="I50" s="263">
        <f>'Ctrinh-HAM GIANG (21-30)'!AO21</f>
        <v>0</v>
      </c>
      <c r="J50" s="263">
        <f>'Ctrinh-HAM GIANG (21-30)'!AO28</f>
        <v>0</v>
      </c>
      <c r="K50" s="263">
        <f>'Ctrinh-HAM GIANG (21-30)'!AO35</f>
        <v>0</v>
      </c>
      <c r="L50" s="263">
        <f>'Ctrinh-HAM GIANG (21-30)'!AO42</f>
        <v>0</v>
      </c>
      <c r="M50" s="263">
        <f>'Ctrinh-HAM GIANG (21-30)'!AO49</f>
        <v>0</v>
      </c>
      <c r="N50" s="270">
        <f>'Ctrinh-HAM GIANG (21-30)'!AH63</f>
        <v>0</v>
      </c>
      <c r="O50" s="263">
        <f>'Ctrinh-HAM GIANG (21-30)'!AO63</f>
        <v>0</v>
      </c>
      <c r="P50" s="263">
        <f>'Ctrinh-HAM GIANG (21-30)'!AO70</f>
        <v>0</v>
      </c>
      <c r="Q50" s="263">
        <f>'Ctrinh-HAM GIANG (21-30)'!AO77</f>
        <v>0</v>
      </c>
      <c r="R50" s="262">
        <f>SUM(T50:AB50,AU50:BE50)</f>
        <v>0</v>
      </c>
      <c r="S50" s="262"/>
      <c r="T50" s="263">
        <f>'Ctrinh-HAM GIANG (21-30)'!AO84</f>
        <v>0</v>
      </c>
      <c r="U50" s="263">
        <f>'Ctrinh-HAM GIANG (21-30)'!AO91</f>
        <v>0</v>
      </c>
      <c r="V50" s="263">
        <f>'Ctrinh-HAM GIANG (21-30)'!AO98</f>
        <v>0</v>
      </c>
      <c r="W50" s="263">
        <f>'Ctrinh-HAM GIANG (21-30)'!AO105</f>
        <v>0</v>
      </c>
      <c r="X50" s="263">
        <f>'Ctrinh-HAM GIANG (21-30)'!AO112</f>
        <v>0</v>
      </c>
      <c r="Y50" s="263">
        <f>'Ctrinh-HAM GIANG (21-30)'!AO120</f>
        <v>0</v>
      </c>
      <c r="Z50" s="263">
        <f>'Ctrinh-HAM GIANG (21-30)'!AO127</f>
        <v>0</v>
      </c>
      <c r="AA50" s="263">
        <f>'Ctrinh-HAM GIANG (21-30)'!AO134</f>
        <v>0</v>
      </c>
      <c r="AB50" s="263">
        <f t="shared" ref="AB50:AB62" si="23">SUM(AD50:AS50)</f>
        <v>0</v>
      </c>
      <c r="AC50" s="263"/>
      <c r="AD50" s="263">
        <f>'Ctrinh-HAM GIANG (21-30)'!AO142</f>
        <v>0</v>
      </c>
      <c r="AE50" s="263">
        <f>'Ctrinh-HAM GIANG (21-30)'!AO171</f>
        <v>0</v>
      </c>
      <c r="AF50" s="263">
        <f>'Ctrinh-HAM GIANG (21-30)'!AO175</f>
        <v>0</v>
      </c>
      <c r="AG50" s="263">
        <f>'Ctrinh-HAM GIANG (21-30)'!AO179</f>
        <v>0</v>
      </c>
      <c r="AH50" s="263">
        <f>'Ctrinh-HAM GIANG (21-30)'!AO183</f>
        <v>0</v>
      </c>
      <c r="AI50" s="263">
        <f>'Ctrinh-HAM GIANG (21-30)'!AO188</f>
        <v>0</v>
      </c>
      <c r="AJ50" s="263">
        <f>'Ctrinh-HAM GIANG (21-30)'!AO192</f>
        <v>0</v>
      </c>
      <c r="AK50" s="263">
        <f>'Ctrinh-HAM GIANG (21-30)'!AO196</f>
        <v>0</v>
      </c>
      <c r="AL50" s="263">
        <f>'Ctrinh-HAM GIANG (21-30)'!AO200</f>
        <v>0</v>
      </c>
      <c r="AM50" s="263">
        <f>'Ctrinh-HAM GIANG (21-30)'!AO207</f>
        <v>0</v>
      </c>
      <c r="AN50" s="263">
        <f>'Ctrinh-HAM GIANG (21-30)'!AO214</f>
        <v>0</v>
      </c>
      <c r="AO50" s="263">
        <f>'Ctrinh-HAM GIANG (21-30)'!AO221</f>
        <v>0</v>
      </c>
      <c r="AP50" s="263">
        <f>'Ctrinh-HAM GIANG (21-30)'!AO228</f>
        <v>0</v>
      </c>
      <c r="AQ50" s="263">
        <f>'Ctrinh-HAM GIANG (21-30)'!AO235</f>
        <v>0</v>
      </c>
      <c r="AR50" s="263">
        <f>'Ctrinh-HAM GIANG (21-30)'!AO239</f>
        <v>0</v>
      </c>
      <c r="AS50" s="263">
        <f>'Ctrinh-HAM GIANG (21-30)'!AO243</f>
        <v>0</v>
      </c>
      <c r="AT50" s="263">
        <f>$D50-$BH50</f>
        <v>0</v>
      </c>
      <c r="AU50" s="263">
        <f>'Ctrinh-HAM GIANG (21-30)'!AO254</f>
        <v>0</v>
      </c>
      <c r="AV50" s="263">
        <f>'Ctrinh-HAM GIANG (21-30)'!AO261</f>
        <v>0</v>
      </c>
      <c r="AW50" s="263">
        <f>'Ctrinh-HAM GIANG (21-30)'!AO268</f>
        <v>0</v>
      </c>
      <c r="AX50" s="263">
        <f>'Ctrinh-HAM GIANG (21-30)'!AO275</f>
        <v>0</v>
      </c>
      <c r="AY50" s="263">
        <f>'Ctrinh-HAM GIANG (21-30)'!AO282</f>
        <v>0</v>
      </c>
      <c r="AZ50" s="263">
        <f>'Ctrinh-HAM GIANG (21-30)'!AO289</f>
        <v>0</v>
      </c>
      <c r="BA50" s="263">
        <f>'Ctrinh-HAM GIANG (21-30)'!AO296</f>
        <v>0</v>
      </c>
      <c r="BB50" s="263">
        <f>'Ctrinh-HAM GIANG (21-30)'!AO303</f>
        <v>0</v>
      </c>
      <c r="BC50" s="263">
        <f>'Ctrinh-HAM GIANG (21-30)'!AO310</f>
        <v>0</v>
      </c>
      <c r="BD50" s="263">
        <f>'Ctrinh-HAM GIANG (21-30)'!AO317</f>
        <v>0</v>
      </c>
      <c r="BE50" s="263">
        <f>'Ctrinh-HAM GIANG (21-30)'!AO324</f>
        <v>0</v>
      </c>
      <c r="BF50" s="262">
        <f>'Ctrinh-HAM GIANG (21-30)'!AO331</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382"/>
      <c r="E51" s="200">
        <f t="shared" si="13"/>
        <v>0</v>
      </c>
      <c r="F51" s="138">
        <f t="shared" si="17"/>
        <v>0</v>
      </c>
      <c r="G51" s="138">
        <f>'Ctrinh-HAM GIANG (21-30)'!AP7</f>
        <v>0</v>
      </c>
      <c r="H51" s="138">
        <f>'Ctrinh-HAM GIANG (21-30)'!AP14</f>
        <v>0</v>
      </c>
      <c r="I51" s="138">
        <f>'Ctrinh-HAM GIANG (21-30)'!AP21</f>
        <v>0</v>
      </c>
      <c r="J51" s="138">
        <f>'Ctrinh-HAM GIANG (21-30)'!AP28</f>
        <v>0</v>
      </c>
      <c r="K51" s="138">
        <f>'Ctrinh-HAM GIANG (21-30)'!AP35</f>
        <v>0</v>
      </c>
      <c r="L51" s="138">
        <f>'Ctrinh-HAM GIANG (21-30)'!AP42</f>
        <v>0</v>
      </c>
      <c r="M51" s="138">
        <f>'Ctrinh-HAM GIANG (21-30)'!AP49</f>
        <v>0</v>
      </c>
      <c r="N51" s="220">
        <f>'Ctrinh-HAM GIANG (21-30)'!W63</f>
        <v>0</v>
      </c>
      <c r="O51" s="138">
        <f>'Ctrinh-HAM GIANG (21-30)'!AP63</f>
        <v>0</v>
      </c>
      <c r="P51" s="138">
        <f>'Ctrinh-HAM GIANG (21-30)'!AP70</f>
        <v>0</v>
      </c>
      <c r="Q51" s="138">
        <f>'Ctrinh-HAM GIANG (21-30)'!AP77</f>
        <v>0</v>
      </c>
      <c r="R51" s="200">
        <f>SUM(T51:AB51,AV51:BE51,AT51)</f>
        <v>0</v>
      </c>
      <c r="S51" s="145"/>
      <c r="T51" s="138">
        <f>'Ctrinh-HAM GIANG (21-30)'!AP84</f>
        <v>0</v>
      </c>
      <c r="U51" s="138">
        <f>'Ctrinh-HAM GIANG (21-30)'!AP91</f>
        <v>0</v>
      </c>
      <c r="V51" s="138">
        <f>'Ctrinh-HAM GIANG (21-30)'!AP98</f>
        <v>0</v>
      </c>
      <c r="W51" s="138">
        <f>'Ctrinh-HAM GIANG (21-30)'!AP105</f>
        <v>0</v>
      </c>
      <c r="X51" s="138">
        <f>'Ctrinh-HAM GIANG (21-30)'!AP112</f>
        <v>0</v>
      </c>
      <c r="Y51" s="138">
        <f>'Ctrinh-HAM GIANG (21-30)'!AP120</f>
        <v>0</v>
      </c>
      <c r="Z51" s="138">
        <f>'Ctrinh-HAM GIANG (21-30)'!AP127</f>
        <v>0</v>
      </c>
      <c r="AA51" s="138">
        <f>'Ctrinh-HAM GIANG (21-30)'!AP134</f>
        <v>0</v>
      </c>
      <c r="AB51" s="263">
        <f t="shared" si="23"/>
        <v>0</v>
      </c>
      <c r="AC51" s="263"/>
      <c r="AD51" s="138">
        <f>'Ctrinh-HAM GIANG (21-30)'!AP142</f>
        <v>0</v>
      </c>
      <c r="AE51" s="138">
        <f>'Ctrinh-HAM GIANG (21-30)'!AP171</f>
        <v>0</v>
      </c>
      <c r="AF51" s="138">
        <f>'Ctrinh-HAM GIANG (21-30)'!AP175</f>
        <v>0</v>
      </c>
      <c r="AG51" s="138">
        <f>'Ctrinh-HAM GIANG (21-30)'!AP179</f>
        <v>0</v>
      </c>
      <c r="AH51" s="138">
        <f>'Ctrinh-HAM GIANG (21-30)'!AP183</f>
        <v>0</v>
      </c>
      <c r="AI51" s="138">
        <f>'Ctrinh-HAM GIANG (21-30)'!AP188</f>
        <v>0</v>
      </c>
      <c r="AJ51" s="138">
        <f>'Ctrinh-HAM GIANG (21-30)'!AP192</f>
        <v>0</v>
      </c>
      <c r="AK51" s="138">
        <f>'Ctrinh-HAM GIANG (21-30)'!AP196</f>
        <v>0</v>
      </c>
      <c r="AL51" s="138">
        <f>'Ctrinh-HAM GIANG (21-30)'!AP200</f>
        <v>0</v>
      </c>
      <c r="AM51" s="138">
        <f>'Ctrinh-HAM GIANG (21-30)'!AP207</f>
        <v>0</v>
      </c>
      <c r="AN51" s="138">
        <f>'Ctrinh-HAM GIANG (21-30)'!AP214</f>
        <v>0</v>
      </c>
      <c r="AO51" s="138">
        <f>'Ctrinh-HAM GIANG (21-30)'!AP221</f>
        <v>0</v>
      </c>
      <c r="AP51" s="138">
        <f>'Ctrinh-HAM GIANG (21-30)'!AP228</f>
        <v>0</v>
      </c>
      <c r="AQ51" s="138">
        <f>'Ctrinh-HAM GIANG (21-30)'!AP235</f>
        <v>0</v>
      </c>
      <c r="AR51" s="138">
        <f>'Ctrinh-HAM GIANG (21-30)'!AP239</f>
        <v>0</v>
      </c>
      <c r="AS51" s="138">
        <f>'Ctrinh-HAM GIANG (21-30)'!AP243</f>
        <v>0</v>
      </c>
      <c r="AT51" s="220">
        <f>'Ctrinh-HAM GIANG (21-30)'!AP247</f>
        <v>0</v>
      </c>
      <c r="AU51" s="155">
        <f>$D51-$BH51</f>
        <v>0</v>
      </c>
      <c r="AV51" s="138">
        <f>'Ctrinh-HAM GIANG (21-30)'!AP261</f>
        <v>0</v>
      </c>
      <c r="AW51" s="138">
        <f>'Ctrinh-HAM GIANG (21-30)'!AP268</f>
        <v>0</v>
      </c>
      <c r="AX51" s="138">
        <f>'Ctrinh-HAM GIANG (21-30)'!AP275</f>
        <v>0</v>
      </c>
      <c r="AY51" s="138">
        <f>'Ctrinh-HAM GIANG (21-30)'!AP282</f>
        <v>0</v>
      </c>
      <c r="AZ51" s="138">
        <f>'Ctrinh-HAM GIANG (21-30)'!AP289</f>
        <v>0</v>
      </c>
      <c r="BA51" s="138">
        <f>'Ctrinh-HAM GIANG (21-30)'!AP296</f>
        <v>0</v>
      </c>
      <c r="BB51" s="138">
        <f>'Ctrinh-HAM GIANG (21-30)'!AP303</f>
        <v>0</v>
      </c>
      <c r="BC51" s="138">
        <f>'Ctrinh-HAM GIANG (21-30)'!AP310</f>
        <v>0</v>
      </c>
      <c r="BD51" s="138">
        <f>'Ctrinh-HAM GIANG (21-30)'!AP317</f>
        <v>0</v>
      </c>
      <c r="BE51" s="138">
        <f>'Ctrinh-HAM GIANG (21-30)'!AP324</f>
        <v>0</v>
      </c>
      <c r="BF51" s="145">
        <f>'Ctrinh-HAM GIANG (21-30)'!AP331</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'Ctrinh-HAM GIANG (21-30)'!AQ7</f>
        <v>0</v>
      </c>
      <c r="H52" s="138">
        <f>'Ctrinh-HAM GIANG (21-30)'!AQ14</f>
        <v>0</v>
      </c>
      <c r="I52" s="138">
        <f>'Ctrinh-HAM GIANG (21-30)'!AQ21</f>
        <v>0</v>
      </c>
      <c r="J52" s="138">
        <f>'Ctrinh-HAM GIANG (21-30)'!AQ28</f>
        <v>0</v>
      </c>
      <c r="K52" s="138">
        <f>'Ctrinh-HAM GIANG (21-30)'!AQ35</f>
        <v>0</v>
      </c>
      <c r="L52" s="138">
        <f>'Ctrinh-HAM GIANG (21-30)'!AQ42</f>
        <v>0</v>
      </c>
      <c r="M52" s="138">
        <f>'Ctrinh-HAM GIANG (21-30)'!AQ49</f>
        <v>0</v>
      </c>
      <c r="N52" s="220">
        <f>'Ctrinh-HAM GIANG (21-30)'!AP63</f>
        <v>0</v>
      </c>
      <c r="O52" s="138">
        <f>'Ctrinh-HAM GIANG (21-30)'!AQ63</f>
        <v>0</v>
      </c>
      <c r="P52" s="138">
        <f>'Ctrinh-HAM GIANG (21-30)'!AQ70</f>
        <v>0</v>
      </c>
      <c r="Q52" s="138">
        <f>'Ctrinh-HAM GIANG (21-30)'!AQ77</f>
        <v>0</v>
      </c>
      <c r="R52" s="200">
        <f>SUM(T52:AB52,AW52:BE52,AT52:AU52)</f>
        <v>0</v>
      </c>
      <c r="S52" s="145"/>
      <c r="T52" s="138">
        <f>'Ctrinh-HAM GIANG (21-30)'!AQ84</f>
        <v>0</v>
      </c>
      <c r="U52" s="138">
        <f>'Ctrinh-HAM GIANG (21-30)'!AQ91</f>
        <v>0</v>
      </c>
      <c r="V52" s="138">
        <f>'Ctrinh-HAM GIANG (21-30)'!AQ98</f>
        <v>0</v>
      </c>
      <c r="W52" s="138">
        <f>'Ctrinh-HAM GIANG (21-30)'!AQ105</f>
        <v>0</v>
      </c>
      <c r="X52" s="138">
        <f>'Ctrinh-HAM GIANG (21-30)'!AQ112</f>
        <v>0</v>
      </c>
      <c r="Y52" s="138">
        <f>'Ctrinh-HAM GIANG (21-30)'!AQ120</f>
        <v>0</v>
      </c>
      <c r="Z52" s="138">
        <f>'Ctrinh-HAM GIANG (21-30)'!AQ127</f>
        <v>0</v>
      </c>
      <c r="AA52" s="138">
        <f>'Ctrinh-HAM GIANG (21-30)'!AQ134</f>
        <v>0</v>
      </c>
      <c r="AB52" s="263">
        <f t="shared" si="23"/>
        <v>0</v>
      </c>
      <c r="AC52" s="263"/>
      <c r="AD52" s="138">
        <f>'Ctrinh-HAM GIANG (21-30)'!AQ142</f>
        <v>0</v>
      </c>
      <c r="AE52" s="138">
        <f>'Ctrinh-HAM GIANG (21-30)'!AQ171</f>
        <v>0</v>
      </c>
      <c r="AF52" s="138">
        <f>'Ctrinh-HAM GIANG (21-30)'!AQ175</f>
        <v>0</v>
      </c>
      <c r="AG52" s="138">
        <f>'Ctrinh-HAM GIANG (21-30)'!AQ179</f>
        <v>0</v>
      </c>
      <c r="AH52" s="138">
        <f>'Ctrinh-HAM GIANG (21-30)'!AQ183</f>
        <v>0</v>
      </c>
      <c r="AI52" s="138">
        <f>'Ctrinh-HAM GIANG (21-30)'!AQ188</f>
        <v>0</v>
      </c>
      <c r="AJ52" s="138">
        <f>'Ctrinh-HAM GIANG (21-30)'!AQ192</f>
        <v>0</v>
      </c>
      <c r="AK52" s="138">
        <f>'Ctrinh-HAM GIANG (21-30)'!AQ196</f>
        <v>0</v>
      </c>
      <c r="AL52" s="138">
        <f>'Ctrinh-HAM GIANG (21-30)'!AQ200</f>
        <v>0</v>
      </c>
      <c r="AM52" s="138">
        <f>'Ctrinh-HAM GIANG (21-30)'!AQ207</f>
        <v>0</v>
      </c>
      <c r="AN52" s="138">
        <f>'Ctrinh-HAM GIANG (21-30)'!AQ214</f>
        <v>0</v>
      </c>
      <c r="AO52" s="138">
        <f>'Ctrinh-HAM GIANG (21-30)'!AQ221</f>
        <v>0</v>
      </c>
      <c r="AP52" s="138">
        <f>'Ctrinh-HAM GIANG (21-30)'!AQ228</f>
        <v>0</v>
      </c>
      <c r="AQ52" s="138">
        <f>'Ctrinh-HAM GIANG (21-30)'!AQ235</f>
        <v>0</v>
      </c>
      <c r="AR52" s="138">
        <f>'Ctrinh-HAM GIANG (21-30)'!AQ239</f>
        <v>0</v>
      </c>
      <c r="AS52" s="138">
        <f>'Ctrinh-HAM GIANG (21-30)'!AQ243</f>
        <v>0</v>
      </c>
      <c r="AT52" s="220">
        <f>'Ctrinh-HAM GIANG (21-30)'!AQ247</f>
        <v>0</v>
      </c>
      <c r="AU52" s="138">
        <f>'Ctrinh-HAM GIANG (21-30)'!AQ254</f>
        <v>0</v>
      </c>
      <c r="AV52" s="155">
        <f>$D52-$BH52</f>
        <v>0</v>
      </c>
      <c r="AW52" s="138">
        <f>'Ctrinh-HAM GIANG (21-30)'!AQ268</f>
        <v>0</v>
      </c>
      <c r="AX52" s="138">
        <f>'Ctrinh-HAM GIANG (21-30)'!AQ275</f>
        <v>0</v>
      </c>
      <c r="AY52" s="138">
        <f>'Ctrinh-HAM GIANG (21-30)'!AQ282</f>
        <v>0</v>
      </c>
      <c r="AZ52" s="138">
        <f>'Ctrinh-HAM GIANG (21-30)'!AQ289</f>
        <v>0</v>
      </c>
      <c r="BA52" s="138">
        <f>'Ctrinh-HAM GIANG (21-30)'!AQ296</f>
        <v>0</v>
      </c>
      <c r="BB52" s="138">
        <f>'Ctrinh-HAM GIANG (21-30)'!AQ303</f>
        <v>0</v>
      </c>
      <c r="BC52" s="138">
        <f>'Ctrinh-HAM GIANG (21-30)'!AQ310</f>
        <v>0</v>
      </c>
      <c r="BD52" s="138">
        <f>'Ctrinh-HAM GIANG (21-30)'!AQ317</f>
        <v>0</v>
      </c>
      <c r="BE52" s="138">
        <f>'Ctrinh-HAM GIANG (21-30)'!AQ324</f>
        <v>0</v>
      </c>
      <c r="BF52" s="145">
        <f>'Ctrinh-HAM GIANG (21-30)'!AQ331</f>
        <v>0</v>
      </c>
      <c r="BG52" s="138"/>
      <c r="BH52" s="138">
        <f t="shared" si="22"/>
        <v>0</v>
      </c>
      <c r="BI52" s="146">
        <f>$AV$64-BH52</f>
        <v>0</v>
      </c>
      <c r="BJ52" s="138">
        <f t="shared" si="20"/>
        <v>0</v>
      </c>
      <c r="BK52" s="152"/>
      <c r="BL52" s="159"/>
    </row>
    <row r="53" spans="1:64" s="158" customFormat="1" ht="15.75" customHeight="1">
      <c r="A53" s="317">
        <v>2.13</v>
      </c>
      <c r="B53" s="157" t="s">
        <v>99</v>
      </c>
      <c r="C53" s="156" t="s">
        <v>100</v>
      </c>
      <c r="D53" s="382"/>
      <c r="E53" s="200">
        <f t="shared" si="13"/>
        <v>0</v>
      </c>
      <c r="F53" s="138">
        <f t="shared" si="17"/>
        <v>0</v>
      </c>
      <c r="G53" s="138">
        <f>'Ctrinh-HAM GIANG (21-30)'!AR7</f>
        <v>0</v>
      </c>
      <c r="H53" s="138">
        <f>'Ctrinh-HAM GIANG (21-30)'!AR14</f>
        <v>0</v>
      </c>
      <c r="I53" s="138">
        <f>'Ctrinh-HAM GIANG (21-30)'!AR21</f>
        <v>0</v>
      </c>
      <c r="J53" s="138">
        <f>'Ctrinh-HAM GIANG (21-30)'!AR28</f>
        <v>0</v>
      </c>
      <c r="K53" s="138">
        <f>'Ctrinh-HAM GIANG (21-30)'!AR35</f>
        <v>0</v>
      </c>
      <c r="L53" s="138">
        <f>'Ctrinh-HAM GIANG (21-30)'!AR42</f>
        <v>0</v>
      </c>
      <c r="M53" s="138">
        <f>'Ctrinh-HAM GIANG (21-30)'!AR49</f>
        <v>0</v>
      </c>
      <c r="N53" s="220">
        <f>'Ctrinh-HAM GIANG (21-30)'!AI63</f>
        <v>0</v>
      </c>
      <c r="O53" s="138">
        <f>'Ctrinh-HAM GIANG (21-30)'!AR63</f>
        <v>0</v>
      </c>
      <c r="P53" s="138">
        <f>'Ctrinh-HAM GIANG (21-30)'!AR70</f>
        <v>0</v>
      </c>
      <c r="Q53" s="138">
        <f>'Ctrinh-HAM GIANG (21-30)'!AR77</f>
        <v>0</v>
      </c>
      <c r="R53" s="200">
        <f>SUM(T53:AB53,AX53:BE53,AT53:AV53)</f>
        <v>0</v>
      </c>
      <c r="S53" s="145"/>
      <c r="T53" s="138">
        <f>'Ctrinh-HAM GIANG (21-30)'!AR84</f>
        <v>0</v>
      </c>
      <c r="U53" s="138">
        <f>'Ctrinh-HAM GIANG (21-30)'!AR91</f>
        <v>0</v>
      </c>
      <c r="V53" s="138">
        <f>'Ctrinh-HAM GIANG (21-30)'!AR98</f>
        <v>0</v>
      </c>
      <c r="W53" s="138">
        <f>'Ctrinh-HAM GIANG (21-30)'!AR105</f>
        <v>0</v>
      </c>
      <c r="X53" s="138">
        <f>'Ctrinh-HAM GIANG (21-30)'!AR112</f>
        <v>0</v>
      </c>
      <c r="Y53" s="138">
        <f>'Ctrinh-HAM GIANG (21-30)'!AR120</f>
        <v>0</v>
      </c>
      <c r="Z53" s="138">
        <f>'Ctrinh-HAM GIANG (21-30)'!AR127</f>
        <v>0</v>
      </c>
      <c r="AA53" s="138">
        <f>'Ctrinh-HAM GIANG (21-30)'!AR134</f>
        <v>0</v>
      </c>
      <c r="AB53" s="263">
        <f t="shared" si="23"/>
        <v>0</v>
      </c>
      <c r="AC53" s="263"/>
      <c r="AD53" s="138">
        <f>'Ctrinh-HAM GIANG (21-30)'!AR142</f>
        <v>0</v>
      </c>
      <c r="AE53" s="138">
        <f>'Ctrinh-HAM GIANG (21-30)'!AR171</f>
        <v>0</v>
      </c>
      <c r="AF53" s="138">
        <f>'Ctrinh-HAM GIANG (21-30)'!AR175</f>
        <v>0</v>
      </c>
      <c r="AG53" s="138">
        <f>'Ctrinh-HAM GIANG (21-30)'!AR179</f>
        <v>0</v>
      </c>
      <c r="AH53" s="138">
        <f>'Ctrinh-HAM GIANG (21-30)'!AR183</f>
        <v>0</v>
      </c>
      <c r="AI53" s="138">
        <f>'Ctrinh-HAM GIANG (21-30)'!AR188</f>
        <v>0</v>
      </c>
      <c r="AJ53" s="138">
        <f>'Ctrinh-HAM GIANG (21-30)'!AR192</f>
        <v>0</v>
      </c>
      <c r="AK53" s="138">
        <f>'Ctrinh-HAM GIANG (21-30)'!AR196</f>
        <v>0</v>
      </c>
      <c r="AL53" s="138">
        <f>'Ctrinh-HAM GIANG (21-30)'!AR200</f>
        <v>0</v>
      </c>
      <c r="AM53" s="138">
        <f>'Ctrinh-HAM GIANG (21-30)'!AR207</f>
        <v>0</v>
      </c>
      <c r="AN53" s="138">
        <f>'Ctrinh-HAM GIANG (21-30)'!AR214</f>
        <v>0</v>
      </c>
      <c r="AO53" s="138">
        <f>'Ctrinh-HAM GIANG (21-30)'!AR221</f>
        <v>0</v>
      </c>
      <c r="AP53" s="138">
        <f>'Ctrinh-HAM GIANG (21-30)'!AR228</f>
        <v>0</v>
      </c>
      <c r="AQ53" s="138">
        <f>'Ctrinh-HAM GIANG (21-30)'!AR235</f>
        <v>0</v>
      </c>
      <c r="AR53" s="138">
        <f>'Ctrinh-HAM GIANG (21-30)'!AR239</f>
        <v>0</v>
      </c>
      <c r="AS53" s="138">
        <f>'Ctrinh-HAM GIANG (21-30)'!AR243</f>
        <v>0</v>
      </c>
      <c r="AT53" s="220">
        <f>'Ctrinh-HAM GIANG (21-30)'!AR247</f>
        <v>0</v>
      </c>
      <c r="AU53" s="138">
        <f>'Ctrinh-HAM GIANG (21-30)'!AR254</f>
        <v>0</v>
      </c>
      <c r="AV53" s="138">
        <f>'Ctrinh-HAM GIANG (21-30)'!AR261</f>
        <v>0</v>
      </c>
      <c r="AW53" s="155">
        <f>$D53-$BH53</f>
        <v>0</v>
      </c>
      <c r="AX53" s="138">
        <f>'Ctrinh-HAM GIANG (21-30)'!AR275</f>
        <v>0</v>
      </c>
      <c r="AY53" s="138">
        <f>'Ctrinh-HAM GIANG (21-30)'!AR282</f>
        <v>0</v>
      </c>
      <c r="AZ53" s="138">
        <f>'Ctrinh-HAM GIANG (21-30)'!AR289</f>
        <v>0</v>
      </c>
      <c r="BA53" s="138">
        <f>'Ctrinh-HAM GIANG (21-30)'!AR296</f>
        <v>0</v>
      </c>
      <c r="BB53" s="138">
        <f>'Ctrinh-HAM GIANG (21-30)'!AR303</f>
        <v>0</v>
      </c>
      <c r="BC53" s="138">
        <f>'Ctrinh-HAM GIANG (21-30)'!AR310</f>
        <v>0</v>
      </c>
      <c r="BD53" s="138">
        <f>'Ctrinh-HAM GIANG (21-30)'!AR317</f>
        <v>0</v>
      </c>
      <c r="BE53" s="138">
        <f>'Ctrinh-HAM GIANG (21-30)'!AR324</f>
        <v>0</v>
      </c>
      <c r="BF53" s="145">
        <f>'Ctrinh-HAM GIANG (21-30)'!AR331</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'Ctrinh-HAM GIANG (21-30)'!AS7</f>
        <v>0</v>
      </c>
      <c r="H54" s="138">
        <f>'Ctrinh-HAM GIANG (21-30)'!AS14</f>
        <v>0</v>
      </c>
      <c r="I54" s="138">
        <f>'Ctrinh-HAM GIANG (21-30)'!AS21</f>
        <v>0</v>
      </c>
      <c r="J54" s="138">
        <f>'Ctrinh-HAM GIANG (21-30)'!AS28</f>
        <v>0</v>
      </c>
      <c r="K54" s="138">
        <f>'Ctrinh-HAM GIANG (21-30)'!AS35</f>
        <v>0</v>
      </c>
      <c r="L54" s="138">
        <f>'Ctrinh-HAM GIANG (21-30)'!AS42</f>
        <v>0</v>
      </c>
      <c r="M54" s="138">
        <f>'Ctrinh-HAM GIANG (21-30)'!AS49</f>
        <v>0</v>
      </c>
      <c r="N54" s="220">
        <f>'Ctrinh-HAM GIANG (21-30)'!AR63</f>
        <v>0</v>
      </c>
      <c r="O54" s="138">
        <f>'Ctrinh-HAM GIANG (21-30)'!AS63</f>
        <v>0</v>
      </c>
      <c r="P54" s="138">
        <f>'Ctrinh-HAM GIANG (21-30)'!AS70</f>
        <v>0</v>
      </c>
      <c r="Q54" s="138">
        <f>'Ctrinh-HAM GIANG (21-30)'!AS77</f>
        <v>0</v>
      </c>
      <c r="R54" s="200">
        <f>SUM(T54:AB54,AY54:BE54,AT54:AW54)</f>
        <v>0</v>
      </c>
      <c r="S54" s="145"/>
      <c r="T54" s="138">
        <f>'Ctrinh-HAM GIANG (21-30)'!AS84</f>
        <v>0</v>
      </c>
      <c r="U54" s="138">
        <f>'Ctrinh-HAM GIANG (21-30)'!AS91</f>
        <v>0</v>
      </c>
      <c r="V54" s="138">
        <f>'Ctrinh-HAM GIANG (21-30)'!AS98</f>
        <v>0</v>
      </c>
      <c r="W54" s="138">
        <f>'Ctrinh-HAM GIANG (21-30)'!AS105</f>
        <v>0</v>
      </c>
      <c r="X54" s="138">
        <f>'Ctrinh-HAM GIANG (21-30)'!AS112</f>
        <v>0</v>
      </c>
      <c r="Y54" s="138">
        <f>'Ctrinh-HAM GIANG (21-30)'!AS120</f>
        <v>0</v>
      </c>
      <c r="Z54" s="138">
        <f>'Ctrinh-HAM GIANG (21-30)'!AS127</f>
        <v>0</v>
      </c>
      <c r="AA54" s="138">
        <f>'Ctrinh-HAM GIANG (21-30)'!AS134</f>
        <v>0</v>
      </c>
      <c r="AB54" s="263">
        <f t="shared" si="23"/>
        <v>0</v>
      </c>
      <c r="AC54" s="263"/>
      <c r="AD54" s="138">
        <f>'Ctrinh-HAM GIANG (21-30)'!AS142</f>
        <v>0</v>
      </c>
      <c r="AE54" s="138">
        <f>'Ctrinh-HAM GIANG (21-30)'!AS171</f>
        <v>0</v>
      </c>
      <c r="AF54" s="138">
        <f>'Ctrinh-HAM GIANG (21-30)'!AS175</f>
        <v>0</v>
      </c>
      <c r="AG54" s="138">
        <f>'Ctrinh-HAM GIANG (21-30)'!AS179</f>
        <v>0</v>
      </c>
      <c r="AH54" s="138">
        <f>'Ctrinh-HAM GIANG (21-30)'!AS183</f>
        <v>0</v>
      </c>
      <c r="AI54" s="138">
        <f>'Ctrinh-HAM GIANG (21-30)'!AS188</f>
        <v>0</v>
      </c>
      <c r="AJ54" s="138">
        <f>'Ctrinh-HAM GIANG (21-30)'!AS192</f>
        <v>0</v>
      </c>
      <c r="AK54" s="138">
        <f>'Ctrinh-HAM GIANG (21-30)'!AS196</f>
        <v>0</v>
      </c>
      <c r="AL54" s="138">
        <f>'Ctrinh-HAM GIANG (21-30)'!AS200</f>
        <v>0</v>
      </c>
      <c r="AM54" s="138">
        <f>'Ctrinh-HAM GIANG (21-30)'!AS207</f>
        <v>0</v>
      </c>
      <c r="AN54" s="138">
        <f>'Ctrinh-HAM GIANG (21-30)'!AS214</f>
        <v>0</v>
      </c>
      <c r="AO54" s="138">
        <f>'Ctrinh-HAM GIANG (21-30)'!AS221</f>
        <v>0</v>
      </c>
      <c r="AP54" s="138">
        <f>'Ctrinh-HAM GIANG (21-30)'!AS228</f>
        <v>0</v>
      </c>
      <c r="AQ54" s="138">
        <f>'Ctrinh-HAM GIANG (21-30)'!AS235</f>
        <v>0</v>
      </c>
      <c r="AR54" s="138">
        <f>'Ctrinh-HAM GIANG (21-30)'!AS239</f>
        <v>0</v>
      </c>
      <c r="AS54" s="138">
        <f>'Ctrinh-HAM GIANG (21-30)'!AS243</f>
        <v>0</v>
      </c>
      <c r="AT54" s="220">
        <f>'Ctrinh-HAM GIANG (21-30)'!AS247</f>
        <v>0</v>
      </c>
      <c r="AU54" s="138">
        <f>'Ctrinh-HAM GIANG (21-30)'!AS254</f>
        <v>0</v>
      </c>
      <c r="AV54" s="138">
        <f>'Ctrinh-HAM GIANG (21-30)'!AS261</f>
        <v>0</v>
      </c>
      <c r="AW54" s="138">
        <f>'Ctrinh-HAM GIANG (21-30)'!AS268</f>
        <v>0</v>
      </c>
      <c r="AX54" s="155">
        <f>$D54-$BH54</f>
        <v>0</v>
      </c>
      <c r="AY54" s="138">
        <f>'Ctrinh-HAM GIANG (21-30)'!AS282</f>
        <v>0</v>
      </c>
      <c r="AZ54" s="138">
        <f>'Ctrinh-HAM GIANG (21-30)'!AS289</f>
        <v>0</v>
      </c>
      <c r="BA54" s="138">
        <f>'Ctrinh-HAM GIANG (21-30)'!AS296</f>
        <v>0</v>
      </c>
      <c r="BB54" s="138">
        <f>'Ctrinh-HAM GIANG (21-30)'!AS303</f>
        <v>0</v>
      </c>
      <c r="BC54" s="138">
        <f>'Ctrinh-HAM GIANG (21-30)'!AS310</f>
        <v>0</v>
      </c>
      <c r="BD54" s="138">
        <f>'Ctrinh-HAM GIANG (21-30)'!AS317</f>
        <v>0</v>
      </c>
      <c r="BE54" s="138">
        <f>'Ctrinh-HAM GIANG (21-30)'!AS324</f>
        <v>0</v>
      </c>
      <c r="BF54" s="145">
        <f>'Ctrinh-HAM GIANG (21-30)'!AS331</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382"/>
      <c r="E55" s="200">
        <f t="shared" si="13"/>
        <v>0</v>
      </c>
      <c r="F55" s="138">
        <f t="shared" si="17"/>
        <v>0</v>
      </c>
      <c r="G55" s="138">
        <f>'Ctrinh-HAM GIANG (21-30)'!AT7</f>
        <v>0</v>
      </c>
      <c r="H55" s="138">
        <f>'Ctrinh-HAM GIANG (21-30)'!AT14</f>
        <v>0</v>
      </c>
      <c r="I55" s="138">
        <f>'Ctrinh-HAM GIANG (21-30)'!AT21</f>
        <v>0</v>
      </c>
      <c r="J55" s="138">
        <f>'Ctrinh-HAM GIANG (21-30)'!AT28</f>
        <v>0</v>
      </c>
      <c r="K55" s="138">
        <f>'Ctrinh-HAM GIANG (21-30)'!AT35</f>
        <v>0</v>
      </c>
      <c r="L55" s="138">
        <f>'Ctrinh-HAM GIANG (21-30)'!AT42</f>
        <v>0</v>
      </c>
      <c r="M55" s="138">
        <f>'Ctrinh-HAM GIANG (21-30)'!AT49</f>
        <v>0</v>
      </c>
      <c r="N55" s="220">
        <f>'Ctrinh-HAM GIANG (21-30)'!AS63</f>
        <v>0</v>
      </c>
      <c r="O55" s="138">
        <f>'Ctrinh-HAM GIANG (21-30)'!AT63</f>
        <v>0</v>
      </c>
      <c r="P55" s="138">
        <f>'Ctrinh-HAM GIANG (21-30)'!AT70</f>
        <v>0</v>
      </c>
      <c r="Q55" s="138">
        <f>'Ctrinh-HAM GIANG (21-30)'!AT77</f>
        <v>0</v>
      </c>
      <c r="R55" s="200">
        <f>SUM(T55:AB55,AZ55:BE55,AT55:AX55)</f>
        <v>0</v>
      </c>
      <c r="S55" s="145"/>
      <c r="T55" s="138">
        <f>'Ctrinh-HAM GIANG (21-30)'!AT84</f>
        <v>0</v>
      </c>
      <c r="U55" s="138">
        <f>'Ctrinh-HAM GIANG (21-30)'!AT91</f>
        <v>0</v>
      </c>
      <c r="V55" s="138">
        <f>'Ctrinh-HAM GIANG (21-30)'!AT98</f>
        <v>0</v>
      </c>
      <c r="W55" s="138">
        <f>'Ctrinh-HAM GIANG (21-30)'!AT105</f>
        <v>0</v>
      </c>
      <c r="X55" s="138">
        <f>'Ctrinh-HAM GIANG (21-30)'!AT112</f>
        <v>0</v>
      </c>
      <c r="Y55" s="138">
        <f>'Ctrinh-HAM GIANG (21-30)'!AT120</f>
        <v>0</v>
      </c>
      <c r="Z55" s="138">
        <f>'Ctrinh-HAM GIANG (21-30)'!AT127</f>
        <v>0</v>
      </c>
      <c r="AA55" s="138">
        <f>'Ctrinh-HAM GIANG (21-30)'!AT134</f>
        <v>0</v>
      </c>
      <c r="AB55" s="263">
        <f t="shared" si="23"/>
        <v>0</v>
      </c>
      <c r="AC55" s="263"/>
      <c r="AD55" s="138">
        <f>'Ctrinh-HAM GIANG (21-30)'!AT142</f>
        <v>0</v>
      </c>
      <c r="AE55" s="138">
        <f>'Ctrinh-HAM GIANG (21-30)'!AT171</f>
        <v>0</v>
      </c>
      <c r="AF55" s="138">
        <f>'Ctrinh-HAM GIANG (21-30)'!AT175</f>
        <v>0</v>
      </c>
      <c r="AG55" s="138">
        <f>'Ctrinh-HAM GIANG (21-30)'!AT179</f>
        <v>0</v>
      </c>
      <c r="AH55" s="138">
        <f>'Ctrinh-HAM GIANG (21-30)'!AT183</f>
        <v>0</v>
      </c>
      <c r="AI55" s="138">
        <f>'Ctrinh-HAM GIANG (21-30)'!AT188</f>
        <v>0</v>
      </c>
      <c r="AJ55" s="138">
        <f>'Ctrinh-HAM GIANG (21-30)'!AT192</f>
        <v>0</v>
      </c>
      <c r="AK55" s="138">
        <f>'Ctrinh-HAM GIANG (21-30)'!AT196</f>
        <v>0</v>
      </c>
      <c r="AL55" s="138">
        <f>'Ctrinh-HAM GIANG (21-30)'!AT200</f>
        <v>0</v>
      </c>
      <c r="AM55" s="138">
        <f>'Ctrinh-HAM GIANG (21-30)'!AT207</f>
        <v>0</v>
      </c>
      <c r="AN55" s="138">
        <f>'Ctrinh-HAM GIANG (21-30)'!AT214</f>
        <v>0</v>
      </c>
      <c r="AO55" s="138">
        <f>'Ctrinh-HAM GIANG (21-30)'!AT221</f>
        <v>0</v>
      </c>
      <c r="AP55" s="138">
        <f>'Ctrinh-HAM GIANG (21-30)'!AT228</f>
        <v>0</v>
      </c>
      <c r="AQ55" s="138">
        <f>'Ctrinh-HAM GIANG (21-30)'!AT235</f>
        <v>0</v>
      </c>
      <c r="AR55" s="138">
        <f>'Ctrinh-HAM GIANG (21-30)'!AT239</f>
        <v>0</v>
      </c>
      <c r="AS55" s="138">
        <f>'Ctrinh-HAM GIANG (21-30)'!AT243</f>
        <v>0</v>
      </c>
      <c r="AT55" s="220">
        <f>'Ctrinh-HAM GIANG (21-30)'!AT247</f>
        <v>0</v>
      </c>
      <c r="AU55" s="138">
        <f>'Ctrinh-HAM GIANG (21-30)'!AT254</f>
        <v>0</v>
      </c>
      <c r="AV55" s="138">
        <f>'Ctrinh-HAM GIANG (21-30)'!AT261</f>
        <v>0</v>
      </c>
      <c r="AW55" s="138">
        <f>'Ctrinh-HAM GIANG (21-30)'!AT268</f>
        <v>0</v>
      </c>
      <c r="AX55" s="138">
        <f>'Ctrinh-HAM GIANG (21-30)'!AT275</f>
        <v>0</v>
      </c>
      <c r="AY55" s="155">
        <f>$D55-$BH55</f>
        <v>0</v>
      </c>
      <c r="AZ55" s="138">
        <f>'Ctrinh-HAM GIANG (21-30)'!AT289</f>
        <v>0</v>
      </c>
      <c r="BA55" s="138">
        <f>'Ctrinh-HAM GIANG (21-30)'!AT296</f>
        <v>0</v>
      </c>
      <c r="BB55" s="138">
        <f>'Ctrinh-HAM GIANG (21-30)'!AT303</f>
        <v>0</v>
      </c>
      <c r="BC55" s="138">
        <f>'Ctrinh-HAM GIANG (21-30)'!AT310</f>
        <v>0</v>
      </c>
      <c r="BD55" s="138">
        <f>'Ctrinh-HAM GIANG (21-30)'!AT317</f>
        <v>0</v>
      </c>
      <c r="BE55" s="138">
        <f>'Ctrinh-HAM GIANG (21-30)'!AT324</f>
        <v>0</v>
      </c>
      <c r="BF55" s="145">
        <f>'Ctrinh-HAM GIANG (21-30)'!AT331</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'Ctrinh-HAM GIANG (21-30)'!AU7</f>
        <v>0</v>
      </c>
      <c r="H56" s="138">
        <f>'Ctrinh-HAM GIANG (21-30)'!AU14</f>
        <v>0</v>
      </c>
      <c r="I56" s="138">
        <f>'Ctrinh-HAM GIANG (21-30)'!AU21</f>
        <v>0</v>
      </c>
      <c r="J56" s="138">
        <f>'Ctrinh-HAM GIANG (21-30)'!AU28</f>
        <v>0</v>
      </c>
      <c r="K56" s="138">
        <f>'Ctrinh-HAM GIANG (21-30)'!AU35</f>
        <v>0</v>
      </c>
      <c r="L56" s="138">
        <f>'Ctrinh-HAM GIANG (21-30)'!AU42</f>
        <v>0</v>
      </c>
      <c r="M56" s="138">
        <f>'Ctrinh-HAM GIANG (21-30)'!AU49</f>
        <v>0</v>
      </c>
      <c r="N56" s="220">
        <f>'Ctrinh-HAM GIANG (21-30)'!AT63</f>
        <v>0</v>
      </c>
      <c r="O56" s="138">
        <f>'Ctrinh-HAM GIANG (21-30)'!AU63</f>
        <v>0</v>
      </c>
      <c r="P56" s="138">
        <f>'Ctrinh-HAM GIANG (21-30)'!AU70</f>
        <v>0</v>
      </c>
      <c r="Q56" s="138">
        <f>'Ctrinh-HAM GIANG (21-30)'!AU77</f>
        <v>0</v>
      </c>
      <c r="R56" s="200">
        <f>SUM(T56:AB56,BA56:BE56,AT56:AY56)</f>
        <v>0</v>
      </c>
      <c r="S56" s="145"/>
      <c r="T56" s="138">
        <f>'Ctrinh-HAM GIANG (21-30)'!AU84</f>
        <v>0</v>
      </c>
      <c r="U56" s="138">
        <f>'Ctrinh-HAM GIANG (21-30)'!AU91</f>
        <v>0</v>
      </c>
      <c r="V56" s="138">
        <f>'Ctrinh-HAM GIANG (21-30)'!AU98</f>
        <v>0</v>
      </c>
      <c r="W56" s="138">
        <f>'Ctrinh-HAM GIANG (21-30)'!AU105</f>
        <v>0</v>
      </c>
      <c r="X56" s="138">
        <f>'Ctrinh-HAM GIANG (21-30)'!AU112</f>
        <v>0</v>
      </c>
      <c r="Y56" s="138">
        <f>'Ctrinh-HAM GIANG (21-30)'!AU120</f>
        <v>0</v>
      </c>
      <c r="Z56" s="138">
        <f>'Ctrinh-HAM GIANG (21-30)'!AU127</f>
        <v>0</v>
      </c>
      <c r="AA56" s="138">
        <f>'Ctrinh-HAM GIANG (21-30)'!AU134</f>
        <v>0</v>
      </c>
      <c r="AB56" s="263">
        <f t="shared" si="23"/>
        <v>0</v>
      </c>
      <c r="AC56" s="263"/>
      <c r="AD56" s="138">
        <f>'Ctrinh-HAM GIANG (21-30)'!AU142</f>
        <v>0</v>
      </c>
      <c r="AE56" s="138">
        <f>'Ctrinh-HAM GIANG (21-30)'!AU171</f>
        <v>0</v>
      </c>
      <c r="AF56" s="138">
        <f>'Ctrinh-HAM GIANG (21-30)'!AU175</f>
        <v>0</v>
      </c>
      <c r="AG56" s="138">
        <f>'Ctrinh-HAM GIANG (21-30)'!AU179</f>
        <v>0</v>
      </c>
      <c r="AH56" s="138">
        <f>'Ctrinh-HAM GIANG (21-30)'!AU183</f>
        <v>0</v>
      </c>
      <c r="AI56" s="138">
        <f>'Ctrinh-HAM GIANG (21-30)'!AU188</f>
        <v>0</v>
      </c>
      <c r="AJ56" s="138">
        <f>'Ctrinh-HAM GIANG (21-30)'!AU192</f>
        <v>0</v>
      </c>
      <c r="AK56" s="138">
        <f>'Ctrinh-HAM GIANG (21-30)'!AU196</f>
        <v>0</v>
      </c>
      <c r="AL56" s="138">
        <f>'Ctrinh-HAM GIANG (21-30)'!AU200</f>
        <v>0</v>
      </c>
      <c r="AM56" s="138">
        <f>'Ctrinh-HAM GIANG (21-30)'!AU207</f>
        <v>0</v>
      </c>
      <c r="AN56" s="138">
        <f>'Ctrinh-HAM GIANG (21-30)'!AU214</f>
        <v>0</v>
      </c>
      <c r="AO56" s="138">
        <f>'Ctrinh-HAM GIANG (21-30)'!AU221</f>
        <v>0</v>
      </c>
      <c r="AP56" s="138">
        <f>'Ctrinh-HAM GIANG (21-30)'!AU228</f>
        <v>0</v>
      </c>
      <c r="AQ56" s="138">
        <f>'Ctrinh-HAM GIANG (21-30)'!AU235</f>
        <v>0</v>
      </c>
      <c r="AR56" s="138">
        <f>'Ctrinh-HAM GIANG (21-30)'!AU239</f>
        <v>0</v>
      </c>
      <c r="AS56" s="138">
        <f>'Ctrinh-HAM GIANG (21-30)'!AU243</f>
        <v>0</v>
      </c>
      <c r="AT56" s="220">
        <f>'Ctrinh-HAM GIANG (21-30)'!AU247</f>
        <v>0</v>
      </c>
      <c r="AU56" s="138">
        <f>'Ctrinh-HAM GIANG (21-30)'!AU254</f>
        <v>0</v>
      </c>
      <c r="AV56" s="138">
        <f>'Ctrinh-HAM GIANG (21-30)'!AU261</f>
        <v>0</v>
      </c>
      <c r="AW56" s="138">
        <f>'Ctrinh-HAM GIANG (21-30)'!AU268</f>
        <v>0</v>
      </c>
      <c r="AX56" s="138">
        <f>'Ctrinh-HAM GIANG (21-30)'!AU275</f>
        <v>0</v>
      </c>
      <c r="AY56" s="138">
        <f>'Ctrinh-HAM GIANG (21-30)'!AU282</f>
        <v>0</v>
      </c>
      <c r="AZ56" s="155">
        <f>$D56-$BH56</f>
        <v>0</v>
      </c>
      <c r="BA56" s="138">
        <f>'Ctrinh-HAM GIANG (21-30)'!AU296</f>
        <v>0</v>
      </c>
      <c r="BB56" s="138">
        <f>'Ctrinh-HAM GIANG (21-30)'!AU303</f>
        <v>0</v>
      </c>
      <c r="BC56" s="138">
        <f>'Ctrinh-HAM GIANG (21-30)'!AU310</f>
        <v>0</v>
      </c>
      <c r="BD56" s="138">
        <f>'Ctrinh-HAM GIANG (21-30)'!AU317</f>
        <v>0</v>
      </c>
      <c r="BE56" s="138">
        <f>'Ctrinh-HAM GIANG (21-30)'!AU324</f>
        <v>0</v>
      </c>
      <c r="BF56" s="145">
        <f>'Ctrinh-HAM GIANG (21-30)'!AU331</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'Ctrinh-HAM GIANG (21-30)'!AV7</f>
        <v>0</v>
      </c>
      <c r="H57" s="138">
        <f>'Ctrinh-HAM GIANG (21-30)'!AV14</f>
        <v>0</v>
      </c>
      <c r="I57" s="138">
        <f>'Ctrinh-HAM GIANG (21-30)'!AV21</f>
        <v>0</v>
      </c>
      <c r="J57" s="138">
        <f>'Ctrinh-HAM GIANG (21-30)'!AV28</f>
        <v>0</v>
      </c>
      <c r="K57" s="138">
        <f>'Ctrinh-HAM GIANG (21-30)'!AV35</f>
        <v>0</v>
      </c>
      <c r="L57" s="138">
        <f>'Ctrinh-HAM GIANG (21-30)'!AV42</f>
        <v>0</v>
      </c>
      <c r="M57" s="138">
        <f>'Ctrinh-HAM GIANG (21-30)'!AV49</f>
        <v>0</v>
      </c>
      <c r="N57" s="220">
        <f>'Ctrinh-HAM GIANG (21-30)'!AU63</f>
        <v>0</v>
      </c>
      <c r="O57" s="138">
        <f>'Ctrinh-HAM GIANG (21-30)'!AV63</f>
        <v>0</v>
      </c>
      <c r="P57" s="138">
        <f>'Ctrinh-HAM GIANG (21-30)'!AV70</f>
        <v>0</v>
      </c>
      <c r="Q57" s="138">
        <f>'Ctrinh-HAM GIANG (21-30)'!AV77</f>
        <v>0</v>
      </c>
      <c r="R57" s="200">
        <f>SUM(T57:AB57,BB57:BE57,AT57:AZ57)</f>
        <v>0</v>
      </c>
      <c r="S57" s="145"/>
      <c r="T57" s="138">
        <f>'Ctrinh-HAM GIANG (21-30)'!AV84</f>
        <v>0</v>
      </c>
      <c r="U57" s="138">
        <f>'Ctrinh-HAM GIANG (21-30)'!AV91</f>
        <v>0</v>
      </c>
      <c r="V57" s="138">
        <f>'Ctrinh-HAM GIANG (21-30)'!AV98</f>
        <v>0</v>
      </c>
      <c r="W57" s="138">
        <f>'Ctrinh-HAM GIANG (21-30)'!AV105</f>
        <v>0</v>
      </c>
      <c r="X57" s="138">
        <f>'Ctrinh-HAM GIANG (21-30)'!AV112</f>
        <v>0</v>
      </c>
      <c r="Y57" s="138">
        <f>'Ctrinh-HAM GIANG (21-30)'!AV120</f>
        <v>0</v>
      </c>
      <c r="Z57" s="138">
        <f>'Ctrinh-HAM GIANG (21-30)'!AV127</f>
        <v>0</v>
      </c>
      <c r="AA57" s="138">
        <f>'Ctrinh-HAM GIANG (21-30)'!AV134</f>
        <v>0</v>
      </c>
      <c r="AB57" s="263">
        <f t="shared" si="23"/>
        <v>0</v>
      </c>
      <c r="AC57" s="263"/>
      <c r="AD57" s="138">
        <f>'Ctrinh-HAM GIANG (21-30)'!AV142</f>
        <v>0</v>
      </c>
      <c r="AE57" s="138">
        <f>'Ctrinh-HAM GIANG (21-30)'!AV171</f>
        <v>0</v>
      </c>
      <c r="AF57" s="138">
        <f>'Ctrinh-HAM GIANG (21-30)'!AV175</f>
        <v>0</v>
      </c>
      <c r="AG57" s="138">
        <f>'Ctrinh-HAM GIANG (21-30)'!AV179</f>
        <v>0</v>
      </c>
      <c r="AH57" s="138">
        <f>'Ctrinh-HAM GIANG (21-30)'!AV183</f>
        <v>0</v>
      </c>
      <c r="AI57" s="138">
        <f>'Ctrinh-HAM GIANG (21-30)'!AV188</f>
        <v>0</v>
      </c>
      <c r="AJ57" s="138">
        <f>'Ctrinh-HAM GIANG (21-30)'!AV192</f>
        <v>0</v>
      </c>
      <c r="AK57" s="138">
        <f>'Ctrinh-HAM GIANG (21-30)'!AV196</f>
        <v>0</v>
      </c>
      <c r="AL57" s="138">
        <f>'Ctrinh-HAM GIANG (21-30)'!AV200</f>
        <v>0</v>
      </c>
      <c r="AM57" s="138">
        <f>'Ctrinh-HAM GIANG (21-30)'!AV207</f>
        <v>0</v>
      </c>
      <c r="AN57" s="138">
        <f>'Ctrinh-HAM GIANG (21-30)'!AV214</f>
        <v>0</v>
      </c>
      <c r="AO57" s="138">
        <f>'Ctrinh-HAM GIANG (21-30)'!AV221</f>
        <v>0</v>
      </c>
      <c r="AP57" s="138">
        <f>'Ctrinh-HAM GIANG (21-30)'!AV228</f>
        <v>0</v>
      </c>
      <c r="AQ57" s="138">
        <f>'Ctrinh-HAM GIANG (21-30)'!AV235</f>
        <v>0</v>
      </c>
      <c r="AR57" s="138">
        <f>'Ctrinh-HAM GIANG (21-30)'!AV239</f>
        <v>0</v>
      </c>
      <c r="AS57" s="138">
        <f>'Ctrinh-HAM GIANG (21-30)'!AV243</f>
        <v>0</v>
      </c>
      <c r="AT57" s="220">
        <f>'Ctrinh-HAM GIANG (21-30)'!AV247</f>
        <v>0</v>
      </c>
      <c r="AU57" s="138">
        <f>'Ctrinh-HAM GIANG (21-30)'!AV254</f>
        <v>0</v>
      </c>
      <c r="AV57" s="138">
        <f>'Ctrinh-HAM GIANG (21-30)'!AV261</f>
        <v>0</v>
      </c>
      <c r="AW57" s="138">
        <f>'Ctrinh-HAM GIANG (21-30)'!AV268</f>
        <v>0</v>
      </c>
      <c r="AX57" s="138">
        <f>'Ctrinh-HAM GIANG (21-30)'!AV275</f>
        <v>0</v>
      </c>
      <c r="AY57" s="138">
        <f>'Ctrinh-HAM GIANG (21-30)'!AV282</f>
        <v>0</v>
      </c>
      <c r="AZ57" s="138">
        <f>'Ctrinh-HAM GIANG (21-30)'!AV289</f>
        <v>0</v>
      </c>
      <c r="BA57" s="155">
        <f>$D57-$BH57</f>
        <v>0</v>
      </c>
      <c r="BB57" s="138">
        <f>'Ctrinh-HAM GIANG (21-30)'!AV303</f>
        <v>0</v>
      </c>
      <c r="BC57" s="138">
        <f>'Ctrinh-HAM GIANG (21-30)'!AV310</f>
        <v>0</v>
      </c>
      <c r="BD57" s="138">
        <f>'Ctrinh-HAM GIANG (21-30)'!AV317</f>
        <v>0</v>
      </c>
      <c r="BE57" s="138">
        <f>'Ctrinh-HAM GIANG (21-30)'!AV324</f>
        <v>0</v>
      </c>
      <c r="BF57" s="145">
        <f>'Ctrinh-HAM GIANG (21-30)'!AV331</f>
        <v>0</v>
      </c>
      <c r="BG57" s="138"/>
      <c r="BH57" s="138">
        <f t="shared" si="22"/>
        <v>0</v>
      </c>
      <c r="BI57" s="146">
        <f>$BA$64-BH57</f>
        <v>0</v>
      </c>
      <c r="BJ57" s="138">
        <f t="shared" si="20"/>
        <v>0</v>
      </c>
      <c r="BK57" s="152"/>
      <c r="BL57" s="159"/>
    </row>
    <row r="58" spans="1:64" ht="15.75" customHeight="1">
      <c r="A58" s="317">
        <v>2.1800000000000002</v>
      </c>
      <c r="B58" s="157" t="s">
        <v>672</v>
      </c>
      <c r="C58" s="156" t="s">
        <v>122</v>
      </c>
      <c r="D58" s="149"/>
      <c r="E58" s="200">
        <f t="shared" si="13"/>
        <v>0</v>
      </c>
      <c r="F58" s="138">
        <f t="shared" si="17"/>
        <v>0</v>
      </c>
      <c r="G58" s="138">
        <f>'Ctrinh-HAM GIANG (21-30)'!AW7</f>
        <v>0</v>
      </c>
      <c r="H58" s="138">
        <f>'Ctrinh-HAM GIANG (21-30)'!AW14</f>
        <v>0</v>
      </c>
      <c r="I58" s="138">
        <f>'Ctrinh-HAM GIANG (21-30)'!AW21</f>
        <v>0</v>
      </c>
      <c r="J58" s="138">
        <f>'Ctrinh-HAM GIANG (21-30)'!AW28</f>
        <v>0</v>
      </c>
      <c r="K58" s="138">
        <f>'Ctrinh-HAM GIANG (21-30)'!AW35</f>
        <v>0</v>
      </c>
      <c r="L58" s="138">
        <f>'Ctrinh-HAM GIANG (21-30)'!AW42</f>
        <v>0</v>
      </c>
      <c r="M58" s="138">
        <f>'Ctrinh-HAM GIANG (21-30)'!AW49</f>
        <v>0</v>
      </c>
      <c r="N58" s="220">
        <f>'Ctrinh-HAM GIANG (21-30)'!AQ63</f>
        <v>0</v>
      </c>
      <c r="O58" s="138">
        <f>'Ctrinh-HAM GIANG (21-30)'!AW63</f>
        <v>0</v>
      </c>
      <c r="P58" s="138">
        <f>'Ctrinh-HAM GIANG (21-30)'!AW70</f>
        <v>0</v>
      </c>
      <c r="Q58" s="138">
        <f>'Ctrinh-HAM GIANG (21-30)'!AW77</f>
        <v>0</v>
      </c>
      <c r="R58" s="200">
        <f>SUM(T58:AB58,BC58:BE58,AT58:BA58)</f>
        <v>0</v>
      </c>
      <c r="S58" s="145"/>
      <c r="T58" s="138">
        <f>'Ctrinh-HAM GIANG (21-30)'!AW84</f>
        <v>0</v>
      </c>
      <c r="U58" s="138">
        <f>'Ctrinh-HAM GIANG (21-30)'!AW91</f>
        <v>0</v>
      </c>
      <c r="V58" s="138">
        <f>'Ctrinh-HAM GIANG (21-30)'!AW98</f>
        <v>0</v>
      </c>
      <c r="W58" s="138">
        <f>'Ctrinh-HAM GIANG (21-30)'!AW105</f>
        <v>0</v>
      </c>
      <c r="X58" s="138">
        <f>'Ctrinh-HAM GIANG (21-30)'!AW112</f>
        <v>0</v>
      </c>
      <c r="Y58" s="138">
        <f>'Ctrinh-HAM GIANG (21-30)'!AW120</f>
        <v>0</v>
      </c>
      <c r="Z58" s="138">
        <f>'Ctrinh-HAM GIANG (21-30)'!AW127</f>
        <v>0</v>
      </c>
      <c r="AA58" s="138">
        <f>'Ctrinh-HAM GIANG (21-30)'!AW134</f>
        <v>0</v>
      </c>
      <c r="AB58" s="263">
        <f t="shared" si="23"/>
        <v>0</v>
      </c>
      <c r="AC58" s="263"/>
      <c r="AD58" s="138">
        <f>'Ctrinh-HAM GIANG (21-30)'!AW142</f>
        <v>0</v>
      </c>
      <c r="AE58" s="138">
        <f>'Ctrinh-HAM GIANG (21-30)'!AW171</f>
        <v>0</v>
      </c>
      <c r="AF58" s="138">
        <f>'Ctrinh-HAM GIANG (21-30)'!AW175</f>
        <v>0</v>
      </c>
      <c r="AG58" s="138">
        <f>'Ctrinh-HAM GIANG (21-30)'!AW179</f>
        <v>0</v>
      </c>
      <c r="AH58" s="138">
        <f>'Ctrinh-HAM GIANG (21-30)'!AW183</f>
        <v>0</v>
      </c>
      <c r="AI58" s="138">
        <f>'Ctrinh-HAM GIANG (21-30)'!AW188</f>
        <v>0</v>
      </c>
      <c r="AJ58" s="138">
        <f>'Ctrinh-HAM GIANG (21-30)'!AW192</f>
        <v>0</v>
      </c>
      <c r="AK58" s="138">
        <f>'Ctrinh-HAM GIANG (21-30)'!AW196</f>
        <v>0</v>
      </c>
      <c r="AL58" s="138">
        <f>'Ctrinh-HAM GIANG (21-30)'!AW200</f>
        <v>0</v>
      </c>
      <c r="AM58" s="138">
        <f>'Ctrinh-HAM GIANG (21-30)'!AW207</f>
        <v>0</v>
      </c>
      <c r="AN58" s="138">
        <f>'Ctrinh-HAM GIANG (21-30)'!AW214</f>
        <v>0</v>
      </c>
      <c r="AO58" s="138">
        <f>'Ctrinh-HAM GIANG (21-30)'!AW221</f>
        <v>0</v>
      </c>
      <c r="AP58" s="138">
        <f>'Ctrinh-HAM GIANG (21-30)'!AW228</f>
        <v>0</v>
      </c>
      <c r="AQ58" s="138">
        <f>'Ctrinh-HAM GIANG (21-30)'!AW235</f>
        <v>0</v>
      </c>
      <c r="AR58" s="138">
        <f>'Ctrinh-HAM GIANG (21-30)'!AW239</f>
        <v>0</v>
      </c>
      <c r="AS58" s="138">
        <f>'Ctrinh-HAM GIANG (21-30)'!AW243</f>
        <v>0</v>
      </c>
      <c r="AT58" s="220">
        <f>'Ctrinh-HAM GIANG (21-30)'!AW247</f>
        <v>0</v>
      </c>
      <c r="AU58" s="138">
        <f>'Ctrinh-HAM GIANG (21-30)'!AW254</f>
        <v>0</v>
      </c>
      <c r="AV58" s="138">
        <f>'Ctrinh-HAM GIANG (21-30)'!AW261</f>
        <v>0</v>
      </c>
      <c r="AW58" s="138">
        <f>'Ctrinh-HAM GIANG (21-30)'!AW268</f>
        <v>0</v>
      </c>
      <c r="AX58" s="138">
        <f>'Ctrinh-HAM GIANG (21-30)'!AW275</f>
        <v>0</v>
      </c>
      <c r="AY58" s="138">
        <f>'Ctrinh-HAM GIANG (21-30)'!AW282</f>
        <v>0</v>
      </c>
      <c r="AZ58" s="138">
        <f>'Ctrinh-HAM GIANG (21-30)'!AW289</f>
        <v>0</v>
      </c>
      <c r="BA58" s="138">
        <f>'Ctrinh-HAM GIANG (21-30)'!AW296</f>
        <v>0</v>
      </c>
      <c r="BB58" s="155">
        <f>$D58-$BH58</f>
        <v>0</v>
      </c>
      <c r="BC58" s="138">
        <f>'Ctrinh-HAM GIANG (21-30)'!AW310</f>
        <v>0</v>
      </c>
      <c r="BD58" s="138">
        <f>'Ctrinh-HAM GIANG (21-30)'!AW317</f>
        <v>0</v>
      </c>
      <c r="BE58" s="138">
        <f>'Ctrinh-HAM GIANG (21-30)'!AW324</f>
        <v>0</v>
      </c>
      <c r="BF58" s="145">
        <f>'Ctrinh-HAM GIANG (21-30)'!AW331</f>
        <v>0</v>
      </c>
      <c r="BG58" s="138"/>
      <c r="BH58" s="138">
        <f t="shared" si="22"/>
        <v>0</v>
      </c>
      <c r="BI58" s="146">
        <f>$BB$64-BH58</f>
        <v>0</v>
      </c>
      <c r="BJ58" s="138">
        <f t="shared" si="20"/>
        <v>0</v>
      </c>
      <c r="BK58" s="152"/>
    </row>
    <row r="59" spans="1:64" ht="15.75" customHeight="1">
      <c r="A59" s="317">
        <v>2.19</v>
      </c>
      <c r="B59" s="157" t="s">
        <v>140</v>
      </c>
      <c r="C59" s="156" t="s">
        <v>123</v>
      </c>
      <c r="D59" s="384"/>
      <c r="E59" s="200">
        <f t="shared" si="13"/>
        <v>0</v>
      </c>
      <c r="F59" s="138">
        <f t="shared" si="17"/>
        <v>0</v>
      </c>
      <c r="G59" s="138">
        <f>'Ctrinh-HAM GIANG (21-30)'!AX7</f>
        <v>0</v>
      </c>
      <c r="H59" s="138">
        <f>'Ctrinh-HAM GIANG (21-30)'!AX14</f>
        <v>0</v>
      </c>
      <c r="I59" s="138">
        <f>'Ctrinh-HAM GIANG (21-30)'!AX21</f>
        <v>0</v>
      </c>
      <c r="J59" s="138">
        <f>'Ctrinh-HAM GIANG (21-30)'!AX28</f>
        <v>0</v>
      </c>
      <c r="K59" s="138">
        <f>'Ctrinh-HAM GIANG (21-30)'!AX35</f>
        <v>0</v>
      </c>
      <c r="L59" s="138">
        <f>'Ctrinh-HAM GIANG (21-30)'!AX42</f>
        <v>0</v>
      </c>
      <c r="M59" s="138">
        <f>'Ctrinh-HAM GIANG (21-30)'!AX49</f>
        <v>0</v>
      </c>
      <c r="N59" s="220">
        <f>'Ctrinh-HAM GIANG (21-30)'!AW63</f>
        <v>0</v>
      </c>
      <c r="O59" s="138">
        <f>'Ctrinh-HAM GIANG (21-30)'!AX63</f>
        <v>0</v>
      </c>
      <c r="P59" s="138">
        <f>'Ctrinh-HAM GIANG (21-30)'!AX70</f>
        <v>0</v>
      </c>
      <c r="Q59" s="138">
        <f>'Ctrinh-HAM GIANG (21-30)'!AX77</f>
        <v>0</v>
      </c>
      <c r="R59" s="200">
        <f>SUM(T59:AB59,BD59:BE59,AT59:BB59)</f>
        <v>0</v>
      </c>
      <c r="S59" s="145"/>
      <c r="T59" s="138">
        <f>'Ctrinh-HAM GIANG (21-30)'!AX84</f>
        <v>0</v>
      </c>
      <c r="U59" s="138">
        <f>'Ctrinh-HAM GIANG (21-30)'!AX91</f>
        <v>0</v>
      </c>
      <c r="V59" s="138">
        <f>'Ctrinh-HAM GIANG (21-30)'!AX98</f>
        <v>0</v>
      </c>
      <c r="W59" s="138">
        <f>'Ctrinh-HAM GIANG (21-30)'!AX105</f>
        <v>0</v>
      </c>
      <c r="X59" s="138">
        <f>'Ctrinh-HAM GIANG (21-30)'!AX112</f>
        <v>0</v>
      </c>
      <c r="Y59" s="138">
        <f>'Ctrinh-HAM GIANG (21-30)'!AX120</f>
        <v>0</v>
      </c>
      <c r="Z59" s="138">
        <f>'Ctrinh-HAM GIANG (21-30)'!AX127</f>
        <v>0</v>
      </c>
      <c r="AA59" s="138">
        <f>'Ctrinh-HAM GIANG (21-30)'!AX134</f>
        <v>0</v>
      </c>
      <c r="AB59" s="263">
        <f t="shared" si="23"/>
        <v>0</v>
      </c>
      <c r="AC59" s="263"/>
      <c r="AD59" s="138">
        <f>'Ctrinh-HAM GIANG (21-30)'!AX142</f>
        <v>0</v>
      </c>
      <c r="AE59" s="138">
        <f>'Ctrinh-HAM GIANG (21-30)'!AX171</f>
        <v>0</v>
      </c>
      <c r="AF59" s="138">
        <f>'Ctrinh-HAM GIANG (21-30)'!AX175</f>
        <v>0</v>
      </c>
      <c r="AG59" s="138">
        <f>'Ctrinh-HAM GIANG (21-30)'!AX179</f>
        <v>0</v>
      </c>
      <c r="AH59" s="138">
        <f>'Ctrinh-HAM GIANG (21-30)'!AX183</f>
        <v>0</v>
      </c>
      <c r="AI59" s="138">
        <f>'Ctrinh-HAM GIANG (21-30)'!AX188</f>
        <v>0</v>
      </c>
      <c r="AJ59" s="138">
        <f>'Ctrinh-HAM GIANG (21-30)'!AX192</f>
        <v>0</v>
      </c>
      <c r="AK59" s="138">
        <f>'Ctrinh-HAM GIANG (21-30)'!AX196</f>
        <v>0</v>
      </c>
      <c r="AL59" s="138">
        <f>'Ctrinh-HAM GIANG (21-30)'!AX200</f>
        <v>0</v>
      </c>
      <c r="AM59" s="138">
        <f>'Ctrinh-HAM GIANG (21-30)'!AX207</f>
        <v>0</v>
      </c>
      <c r="AN59" s="138">
        <f>'Ctrinh-HAM GIANG (21-30)'!AX214</f>
        <v>0</v>
      </c>
      <c r="AO59" s="138">
        <f>'Ctrinh-HAM GIANG (21-30)'!AX221</f>
        <v>0</v>
      </c>
      <c r="AP59" s="138">
        <f>'Ctrinh-HAM GIANG (21-30)'!AX228</f>
        <v>0</v>
      </c>
      <c r="AQ59" s="138">
        <f>'Ctrinh-HAM GIANG (21-30)'!AX235</f>
        <v>0</v>
      </c>
      <c r="AR59" s="138">
        <f>'Ctrinh-HAM GIANG (21-30)'!AX239</f>
        <v>0</v>
      </c>
      <c r="AS59" s="138">
        <f>'Ctrinh-HAM GIANG (21-30)'!AX243</f>
        <v>0</v>
      </c>
      <c r="AT59" s="220">
        <f>'Ctrinh-HAM GIANG (21-30)'!AX247</f>
        <v>0</v>
      </c>
      <c r="AU59" s="138">
        <f>'Ctrinh-HAM GIANG (21-30)'!AX254</f>
        <v>0</v>
      </c>
      <c r="AV59" s="138">
        <f>'Ctrinh-HAM GIANG (21-30)'!AX261</f>
        <v>0</v>
      </c>
      <c r="AW59" s="138">
        <f>'Ctrinh-HAM GIANG (21-30)'!AX268</f>
        <v>0</v>
      </c>
      <c r="AX59" s="138">
        <f>'Ctrinh-HAM GIANG (21-30)'!AX275</f>
        <v>0</v>
      </c>
      <c r="AY59" s="138">
        <f>'Ctrinh-HAM GIANG (21-30)'!AX282</f>
        <v>0</v>
      </c>
      <c r="AZ59" s="138">
        <f>'Ctrinh-HAM GIANG (21-30)'!AX289</f>
        <v>0</v>
      </c>
      <c r="BA59" s="138">
        <f>'Ctrinh-HAM GIANG (21-30)'!AX296</f>
        <v>0</v>
      </c>
      <c r="BB59" s="138">
        <f>'Ctrinh-HAM GIANG (21-30)'!AX303</f>
        <v>0</v>
      </c>
      <c r="BC59" s="155">
        <f>$D59-$BH59</f>
        <v>0</v>
      </c>
      <c r="BD59" s="138">
        <f>'Ctrinh-HAM GIANG (21-30)'!AX317</f>
        <v>0</v>
      </c>
      <c r="BE59" s="138">
        <f>'Ctrinh-HAM GIANG (21-30)'!AX324</f>
        <v>0</v>
      </c>
      <c r="BF59" s="145">
        <f>'Ctrinh-HAM GIANG (21-30)'!AX331</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'Ctrinh-HAM GIANG (21-30)'!AY7</f>
        <v>0</v>
      </c>
      <c r="H60" s="138">
        <f>'Ctrinh-HAM GIANG (21-30)'!AY14</f>
        <v>0</v>
      </c>
      <c r="I60" s="138">
        <f>'Ctrinh-HAM GIANG (21-30)'!AY21</f>
        <v>0</v>
      </c>
      <c r="J60" s="138">
        <f>'Ctrinh-HAM GIANG (21-30)'!AY28</f>
        <v>0</v>
      </c>
      <c r="K60" s="138">
        <f>'Ctrinh-HAM GIANG (21-30)'!AY35</f>
        <v>0</v>
      </c>
      <c r="L60" s="138">
        <f>'Ctrinh-HAM GIANG (21-30)'!AY42</f>
        <v>0</v>
      </c>
      <c r="M60" s="138">
        <f>'Ctrinh-HAM GIANG (21-30)'!AY49</f>
        <v>0</v>
      </c>
      <c r="N60" s="220">
        <f>'Ctrinh-HAM GIANG (21-30)'!AX63</f>
        <v>0</v>
      </c>
      <c r="O60" s="138">
        <f>'Ctrinh-HAM GIANG (21-30)'!AY63</f>
        <v>0</v>
      </c>
      <c r="P60" s="138">
        <f>'Ctrinh-HAM GIANG (21-30)'!AY70</f>
        <v>0</v>
      </c>
      <c r="Q60" s="138">
        <f>'Ctrinh-HAM GIANG (21-30)'!AY77</f>
        <v>0</v>
      </c>
      <c r="R60" s="200">
        <f>SUM(T60:AB60,BE60,AT60:BC60)</f>
        <v>0</v>
      </c>
      <c r="S60" s="145"/>
      <c r="T60" s="138">
        <f>'Ctrinh-HAM GIANG (21-30)'!AY84</f>
        <v>0</v>
      </c>
      <c r="U60" s="138">
        <f>'Ctrinh-HAM GIANG (21-30)'!AY91</f>
        <v>0</v>
      </c>
      <c r="V60" s="138">
        <f>'Ctrinh-HAM GIANG (21-30)'!AY98</f>
        <v>0</v>
      </c>
      <c r="W60" s="138">
        <f>'Ctrinh-HAM GIANG (21-30)'!AY105</f>
        <v>0</v>
      </c>
      <c r="X60" s="138">
        <f>'Ctrinh-HAM GIANG (21-30)'!AY112</f>
        <v>0</v>
      </c>
      <c r="Y60" s="138">
        <f>'Ctrinh-HAM GIANG (21-30)'!AY120</f>
        <v>0</v>
      </c>
      <c r="Z60" s="138">
        <f>'Ctrinh-HAM GIANG (21-30)'!AY127</f>
        <v>0</v>
      </c>
      <c r="AA60" s="138">
        <f>'Ctrinh-HAM GIANG (21-30)'!AY134</f>
        <v>0</v>
      </c>
      <c r="AB60" s="263">
        <f t="shared" si="23"/>
        <v>0</v>
      </c>
      <c r="AC60" s="263"/>
      <c r="AD60" s="138">
        <f>'Ctrinh-HAM GIANG (21-30)'!AY142</f>
        <v>0</v>
      </c>
      <c r="AE60" s="138">
        <f>'Ctrinh-HAM GIANG (21-30)'!AY171</f>
        <v>0</v>
      </c>
      <c r="AF60" s="138">
        <f>'Ctrinh-HAM GIANG (21-30)'!AY175</f>
        <v>0</v>
      </c>
      <c r="AG60" s="138">
        <f>'Ctrinh-HAM GIANG (21-30)'!AY179</f>
        <v>0</v>
      </c>
      <c r="AH60" s="138">
        <f>'Ctrinh-HAM GIANG (21-30)'!AY183</f>
        <v>0</v>
      </c>
      <c r="AI60" s="138">
        <f>'Ctrinh-HAM GIANG (21-30)'!AY188</f>
        <v>0</v>
      </c>
      <c r="AJ60" s="138">
        <f>'Ctrinh-HAM GIANG (21-30)'!AY192</f>
        <v>0</v>
      </c>
      <c r="AK60" s="138">
        <f>'Ctrinh-HAM GIANG (21-30)'!AY196</f>
        <v>0</v>
      </c>
      <c r="AL60" s="138">
        <f>'Ctrinh-HAM GIANG (21-30)'!AY200</f>
        <v>0</v>
      </c>
      <c r="AM60" s="138">
        <f>'Ctrinh-HAM GIANG (21-30)'!AY207</f>
        <v>0</v>
      </c>
      <c r="AN60" s="138">
        <f>'Ctrinh-HAM GIANG (21-30)'!AY214</f>
        <v>0</v>
      </c>
      <c r="AO60" s="138">
        <f>'Ctrinh-HAM GIANG (21-30)'!AY221</f>
        <v>0</v>
      </c>
      <c r="AP60" s="138">
        <f>'Ctrinh-HAM GIANG (21-30)'!AY228</f>
        <v>0</v>
      </c>
      <c r="AQ60" s="138">
        <f>'Ctrinh-HAM GIANG (21-30)'!AY235</f>
        <v>0</v>
      </c>
      <c r="AR60" s="138">
        <f>'Ctrinh-HAM GIANG (21-30)'!AY239</f>
        <v>0</v>
      </c>
      <c r="AS60" s="138">
        <f>'Ctrinh-HAM GIANG (21-30)'!AY243</f>
        <v>0</v>
      </c>
      <c r="AT60" s="220">
        <f>'Ctrinh-HAM GIANG (21-30)'!AY247</f>
        <v>0</v>
      </c>
      <c r="AU60" s="138">
        <f>'Ctrinh-HAM GIANG (21-30)'!AY254</f>
        <v>0</v>
      </c>
      <c r="AV60" s="138">
        <f>'Ctrinh-HAM GIANG (21-30)'!AY261</f>
        <v>0</v>
      </c>
      <c r="AW60" s="138">
        <f>'Ctrinh-HAM GIANG (21-30)'!AY268</f>
        <v>0</v>
      </c>
      <c r="AX60" s="138">
        <f>'Ctrinh-HAM GIANG (21-30)'!AY275</f>
        <v>0</v>
      </c>
      <c r="AY60" s="138">
        <f>'Ctrinh-HAM GIANG (21-30)'!AY282</f>
        <v>0</v>
      </c>
      <c r="AZ60" s="138">
        <f>'Ctrinh-HAM GIANG (21-30)'!AY289</f>
        <v>0</v>
      </c>
      <c r="BA60" s="138">
        <f>'Ctrinh-HAM GIANG (21-30)'!AY296</f>
        <v>0</v>
      </c>
      <c r="BB60" s="138">
        <f>'Ctrinh-HAM GIANG (21-30)'!AY303</f>
        <v>0</v>
      </c>
      <c r="BC60" s="138">
        <f>'Ctrinh-HAM GIANG (21-30)'!AY310</f>
        <v>0</v>
      </c>
      <c r="BD60" s="155">
        <f>$D60-$BH60</f>
        <v>0</v>
      </c>
      <c r="BE60" s="138">
        <f>'Ctrinh-HAM GIANG (21-30)'!AY324</f>
        <v>0</v>
      </c>
      <c r="BF60" s="145">
        <f>'Ctrinh-HAM GIANG (21-30)'!AY331</f>
        <v>0</v>
      </c>
      <c r="BG60" s="138"/>
      <c r="BH60" s="138">
        <f t="shared" si="22"/>
        <v>0</v>
      </c>
      <c r="BI60" s="146">
        <f>$BD$64-BH60</f>
        <v>0</v>
      </c>
      <c r="BJ60" s="138">
        <f t="shared" si="20"/>
        <v>0</v>
      </c>
      <c r="BK60" s="152"/>
    </row>
    <row r="61" spans="1:64" ht="15.75" customHeight="1">
      <c r="A61" s="317">
        <v>2.21</v>
      </c>
      <c r="B61" s="157" t="s">
        <v>126</v>
      </c>
      <c r="C61" s="156" t="s">
        <v>127</v>
      </c>
      <c r="D61" s="149"/>
      <c r="E61" s="200">
        <f t="shared" si="13"/>
        <v>0</v>
      </c>
      <c r="F61" s="138">
        <f t="shared" si="17"/>
        <v>0</v>
      </c>
      <c r="G61" s="154">
        <f>'Ctrinh-HAM GIANG (21-30)'!AZ7</f>
        <v>0</v>
      </c>
      <c r="H61" s="138">
        <f>'Ctrinh-HAM GIANG (21-30)'!AZ14</f>
        <v>0</v>
      </c>
      <c r="I61" s="138">
        <f>'Ctrinh-HAM GIANG (21-30)'!AZ21</f>
        <v>0</v>
      </c>
      <c r="J61" s="138">
        <f>'Ctrinh-HAM GIANG (21-30)'!AZ28</f>
        <v>0</v>
      </c>
      <c r="K61" s="138">
        <f>'Ctrinh-HAM GIANG (21-30)'!AZ35</f>
        <v>0</v>
      </c>
      <c r="L61" s="138">
        <f>'Ctrinh-HAM GIANG (21-30)'!AZ42</f>
        <v>0</v>
      </c>
      <c r="M61" s="138">
        <f>'Ctrinh-HAM GIANG (21-30)'!AZ49</f>
        <v>0</v>
      </c>
      <c r="N61" s="220">
        <f>'Ctrinh-HAM GIANG (21-30)'!AY63</f>
        <v>0</v>
      </c>
      <c r="O61" s="138">
        <f>'Ctrinh-HAM GIANG (21-30)'!AZ63</f>
        <v>0</v>
      </c>
      <c r="P61" s="138">
        <f>'Ctrinh-HAM GIANG (21-30)'!AZ70</f>
        <v>0</v>
      </c>
      <c r="Q61" s="138">
        <f>'Ctrinh-HAM GIANG (21-30)'!AZ77</f>
        <v>0</v>
      </c>
      <c r="R61" s="200">
        <f>SUM(T61:AB61,AT61:BD61,)</f>
        <v>0</v>
      </c>
      <c r="S61" s="145"/>
      <c r="T61" s="138">
        <f>'Ctrinh-HAM GIANG (21-30)'!AZ84</f>
        <v>0</v>
      </c>
      <c r="U61" s="138">
        <f>'Ctrinh-HAM GIANG (21-30)'!AZ91</f>
        <v>0</v>
      </c>
      <c r="V61" s="138">
        <f>'Ctrinh-HAM GIANG (21-30)'!AZ98</f>
        <v>0</v>
      </c>
      <c r="W61" s="138">
        <f>'Ctrinh-HAM GIANG (21-30)'!AZ105</f>
        <v>0</v>
      </c>
      <c r="X61" s="138">
        <f>'Ctrinh-HAM GIANG (21-30)'!AZ112</f>
        <v>0</v>
      </c>
      <c r="Y61" s="138">
        <f>'Ctrinh-HAM GIANG (21-30)'!AZ120</f>
        <v>0</v>
      </c>
      <c r="Z61" s="138">
        <f>'Ctrinh-HAM GIANG (21-30)'!AZ127</f>
        <v>0</v>
      </c>
      <c r="AA61" s="138">
        <f>'Ctrinh-HAM GIANG (21-30)'!AZ134</f>
        <v>0</v>
      </c>
      <c r="AB61" s="263">
        <f t="shared" si="23"/>
        <v>0</v>
      </c>
      <c r="AC61" s="263"/>
      <c r="AD61" s="138">
        <f>'Ctrinh-HAM GIANG (21-30)'!AZ142</f>
        <v>0</v>
      </c>
      <c r="AE61" s="138">
        <f>'Ctrinh-HAM GIANG (21-30)'!AZ171</f>
        <v>0</v>
      </c>
      <c r="AF61" s="138">
        <f>'Ctrinh-HAM GIANG (21-30)'!AZ175</f>
        <v>0</v>
      </c>
      <c r="AG61" s="138">
        <f>'Ctrinh-HAM GIANG (21-30)'!AZ179</f>
        <v>0</v>
      </c>
      <c r="AH61" s="138">
        <f>'Ctrinh-HAM GIANG (21-30)'!AZ183</f>
        <v>0</v>
      </c>
      <c r="AI61" s="138">
        <f>'Ctrinh-HAM GIANG (21-30)'!AZ188</f>
        <v>0</v>
      </c>
      <c r="AJ61" s="138">
        <f>'Ctrinh-HAM GIANG (21-30)'!AZ192</f>
        <v>0</v>
      </c>
      <c r="AK61" s="138">
        <f>'Ctrinh-HAM GIANG (21-30)'!AZ196</f>
        <v>0</v>
      </c>
      <c r="AL61" s="138">
        <f>'Ctrinh-HAM GIANG (21-30)'!AZ200</f>
        <v>0</v>
      </c>
      <c r="AM61" s="138">
        <f>'Ctrinh-HAM GIANG (21-30)'!AZ207</f>
        <v>0</v>
      </c>
      <c r="AN61" s="138">
        <f>'Ctrinh-HAM GIANG (21-30)'!AZ214</f>
        <v>0</v>
      </c>
      <c r="AO61" s="138">
        <f>'Ctrinh-HAM GIANG (21-30)'!AZ221</f>
        <v>0</v>
      </c>
      <c r="AP61" s="138">
        <f>'Ctrinh-HAM GIANG (21-30)'!AZ228</f>
        <v>0</v>
      </c>
      <c r="AQ61" s="138">
        <f>'Ctrinh-HAM GIANG (21-30)'!AZ235</f>
        <v>0</v>
      </c>
      <c r="AR61" s="138">
        <f>'Ctrinh-HAM GIANG (21-30)'!AZ239</f>
        <v>0</v>
      </c>
      <c r="AS61" s="138">
        <f>'Ctrinh-HAM GIANG (21-30)'!AZ243</f>
        <v>0</v>
      </c>
      <c r="AT61" s="220">
        <f>'Ctrinh-HAM GIANG (21-30)'!AZ247</f>
        <v>0</v>
      </c>
      <c r="AU61" s="138">
        <f>'Ctrinh-HAM GIANG (21-30)'!AZ254</f>
        <v>0</v>
      </c>
      <c r="AV61" s="138">
        <f>'Ctrinh-HAM GIANG (21-30)'!AZ261</f>
        <v>0</v>
      </c>
      <c r="AW61" s="138">
        <f>'Ctrinh-HAM GIANG (21-30)'!AZ268</f>
        <v>0</v>
      </c>
      <c r="AX61" s="138">
        <f>'Ctrinh-HAM GIANG (21-30)'!AZ275</f>
        <v>0</v>
      </c>
      <c r="AY61" s="138">
        <f>'Ctrinh-HAM GIANG (21-30)'!AZ282</f>
        <v>0</v>
      </c>
      <c r="AZ61" s="138">
        <f>'Ctrinh-HAM GIANG (21-30)'!AZ289</f>
        <v>0</v>
      </c>
      <c r="BA61" s="138">
        <f>'Ctrinh-HAM GIANG (21-30)'!AZ296</f>
        <v>0</v>
      </c>
      <c r="BB61" s="138">
        <f>'Ctrinh-HAM GIANG (21-30)'!AZ303</f>
        <v>0</v>
      </c>
      <c r="BC61" s="138">
        <f>'Ctrinh-HAM GIANG (21-30)'!AZ310</f>
        <v>0</v>
      </c>
      <c r="BD61" s="138">
        <f>'Ctrinh-HAM GIANG (21-30)'!AZ317</f>
        <v>0</v>
      </c>
      <c r="BE61" s="155">
        <f>$D61-$BH61</f>
        <v>0</v>
      </c>
      <c r="BF61" s="145">
        <f>'Ctrinh-HAM GIANG (21-30)'!AZ331</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'Ctrinh-HAM GIANG (21-30)'!BA7</f>
        <v>0</v>
      </c>
      <c r="H62" s="145">
        <f>'Ctrinh-HAM GIANG (21-30)'!BA14</f>
        <v>0</v>
      </c>
      <c r="I62" s="145">
        <f>'Ctrinh-HAM GIANG (21-30)'!BA21</f>
        <v>0</v>
      </c>
      <c r="J62" s="145">
        <f>'Ctrinh-HAM GIANG (21-30)'!BA28</f>
        <v>0</v>
      </c>
      <c r="K62" s="145">
        <f>'Ctrinh-HAM GIANG (21-30)'!BA35</f>
        <v>0</v>
      </c>
      <c r="L62" s="145">
        <f>'Ctrinh-HAM GIANG (21-30)'!BA42</f>
        <v>0</v>
      </c>
      <c r="M62" s="145">
        <f>'Ctrinh-HAM GIANG (21-30)'!BA49</f>
        <v>0</v>
      </c>
      <c r="N62" s="229">
        <f>'Ctrinh-HAM GIANG (21-30)'!AZ63</f>
        <v>0</v>
      </c>
      <c r="O62" s="145">
        <f>'Ctrinh-HAM GIANG (21-30)'!BA63</f>
        <v>0</v>
      </c>
      <c r="P62" s="145">
        <f>'Ctrinh-HAM GIANG (21-30)'!BA70</f>
        <v>0</v>
      </c>
      <c r="Q62" s="145">
        <f>'Ctrinh-HAM GIANG (21-30)'!BA77</f>
        <v>0</v>
      </c>
      <c r="R62" s="200">
        <f>SUM(T62:AB62,AT62:BE62,)</f>
        <v>0</v>
      </c>
      <c r="S62" s="145"/>
      <c r="T62" s="145">
        <f>'Ctrinh-HAM GIANG (21-30)'!BA84</f>
        <v>0</v>
      </c>
      <c r="U62" s="145">
        <f>'Ctrinh-HAM GIANG (21-30)'!BA91</f>
        <v>0</v>
      </c>
      <c r="V62" s="145">
        <f>'Ctrinh-HAM GIANG (21-30)'!BA98</f>
        <v>0</v>
      </c>
      <c r="W62" s="145">
        <f>'Ctrinh-HAM GIANG (21-30)'!BA105</f>
        <v>0</v>
      </c>
      <c r="X62" s="145">
        <f>'Ctrinh-HAM GIANG (21-30)'!BA112</f>
        <v>0</v>
      </c>
      <c r="Y62" s="145">
        <f>'Ctrinh-HAM GIANG (21-30)'!BA120</f>
        <v>0</v>
      </c>
      <c r="Z62" s="145">
        <f>'Ctrinh-HAM GIANG (21-30)'!BA127</f>
        <v>0</v>
      </c>
      <c r="AA62" s="145">
        <f>'Ctrinh-HAM GIANG (21-30)'!BA134</f>
        <v>0</v>
      </c>
      <c r="AB62" s="263">
        <f t="shared" si="23"/>
        <v>0</v>
      </c>
      <c r="AC62" s="263"/>
      <c r="AD62" s="145">
        <f>'Ctrinh-HAM GIANG (21-30)'!BA142</f>
        <v>0</v>
      </c>
      <c r="AE62" s="145">
        <f>'Ctrinh-HAM GIANG (21-30)'!BA171</f>
        <v>0</v>
      </c>
      <c r="AF62" s="145">
        <f>'Ctrinh-HAM GIANG (21-30)'!BA175</f>
        <v>0</v>
      </c>
      <c r="AG62" s="145">
        <f>'Ctrinh-HAM GIANG (21-30)'!BA179</f>
        <v>0</v>
      </c>
      <c r="AH62" s="145">
        <f>'Ctrinh-HAM GIANG (21-30)'!BA183</f>
        <v>0</v>
      </c>
      <c r="AI62" s="145">
        <f>'Ctrinh-HAM GIANG (21-30)'!BA188</f>
        <v>0</v>
      </c>
      <c r="AJ62" s="145">
        <f>'Ctrinh-HAM GIANG (21-30)'!BA192</f>
        <v>0</v>
      </c>
      <c r="AK62" s="145">
        <f>'Ctrinh-HAM GIANG (21-30)'!BA196</f>
        <v>0</v>
      </c>
      <c r="AL62" s="145">
        <f>'Ctrinh-HAM GIANG (21-30)'!BA200</f>
        <v>0</v>
      </c>
      <c r="AM62" s="145">
        <f>'Ctrinh-HAM GIANG (21-30)'!BA207</f>
        <v>0</v>
      </c>
      <c r="AN62" s="145">
        <f>'Ctrinh-HAM GIANG (21-30)'!BA214</f>
        <v>0</v>
      </c>
      <c r="AO62" s="145">
        <f>'Ctrinh-HAM GIANG (21-30)'!BA221</f>
        <v>0</v>
      </c>
      <c r="AP62" s="145">
        <f>'Ctrinh-HAM GIANG (21-30)'!BA228</f>
        <v>0</v>
      </c>
      <c r="AQ62" s="145">
        <f>'Ctrinh-HAM GIANG (21-30)'!BA235</f>
        <v>0</v>
      </c>
      <c r="AR62" s="145">
        <f>'Ctrinh-HAM GIANG (21-30)'!BA239</f>
        <v>0</v>
      </c>
      <c r="AS62" s="145">
        <f>'Ctrinh-HAM GIANG (21-30)'!BA243</f>
        <v>0</v>
      </c>
      <c r="AT62" s="229">
        <f>'Ctrinh-HAM GIANG (21-30)'!BA247</f>
        <v>0</v>
      </c>
      <c r="AU62" s="145">
        <f>'Ctrinh-HAM GIANG (21-30)'!BA254</f>
        <v>0</v>
      </c>
      <c r="AV62" s="145">
        <f>'Ctrinh-HAM GIANG (21-30)'!BA261</f>
        <v>0</v>
      </c>
      <c r="AW62" s="145">
        <f>'Ctrinh-HAM GIANG (21-30)'!BA268</f>
        <v>0</v>
      </c>
      <c r="AX62" s="145">
        <f>'Ctrinh-HAM GIANG (21-30)'!BA275</f>
        <v>0</v>
      </c>
      <c r="AY62" s="145">
        <f>'Ctrinh-HAM GIANG (21-30)'!BA282</f>
        <v>0</v>
      </c>
      <c r="AZ62" s="145">
        <f>'Ctrinh-HAM GIANG (21-30)'!BA289</f>
        <v>0</v>
      </c>
      <c r="BA62" s="145">
        <f>'Ctrinh-HAM GIANG (21-30)'!BA296</f>
        <v>0</v>
      </c>
      <c r="BB62" s="145">
        <f>'Ctrinh-HAM GIANG (21-30)'!BA303</f>
        <v>0</v>
      </c>
      <c r="BC62" s="145">
        <f>'Ctrinh-HAM GIANG (21-30)'!BA310</f>
        <v>0</v>
      </c>
      <c r="BD62" s="145">
        <f>'Ctrinh-HAM GIANG (21-30)'!BA317</f>
        <v>0</v>
      </c>
      <c r="BE62" s="145">
        <f>'Ctrinh-HAM GIANG (21-30)'!BA324</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AU87"/>
  <sheetViews>
    <sheetView view="pageBreakPreview" zoomScale="70" zoomScaleNormal="100" zoomScaleSheetLayoutView="70" workbookViewId="0">
      <pane xSplit="2" ySplit="6" topLeftCell="C7" activePane="bottomRight" state="frozen"/>
      <selection activeCell="E23" sqref="E23"/>
      <selection pane="topRight" activeCell="E23" sqref="E23"/>
      <selection pane="bottomLeft" activeCell="E23" sqref="E23"/>
      <selection pane="bottomRight" activeCell="E23" sqref="E23"/>
    </sheetView>
  </sheetViews>
  <sheetFormatPr defaultColWidth="9.33203125" defaultRowHeight="15.6"/>
  <cols>
    <col min="1" max="1" width="8.6640625" style="340" customWidth="1"/>
    <col min="2" max="2" width="48.33203125" style="325" customWidth="1"/>
    <col min="3" max="3" width="9.88671875" style="340" customWidth="1"/>
    <col min="4" max="4" width="15.33203125" style="342" customWidth="1"/>
    <col min="5" max="11" width="16.6640625" style="342" customWidth="1"/>
    <col min="12" max="14" width="13.44140625" style="342" hidden="1" customWidth="1"/>
    <col min="15" max="15" width="12.5546875" style="342" hidden="1" customWidth="1"/>
    <col min="16" max="16" width="13.44140625" style="342" hidden="1" customWidth="1"/>
    <col min="17" max="17" width="11.88671875" style="325" hidden="1" customWidth="1"/>
    <col min="18" max="20" width="13.44140625" style="325" hidden="1" customWidth="1"/>
    <col min="21" max="21" width="12.88671875" style="325" hidden="1" customWidth="1"/>
    <col min="22" max="22" width="9" style="325" hidden="1" customWidth="1"/>
    <col min="23" max="23" width="16.44140625" style="325" hidden="1" customWidth="1"/>
    <col min="24" max="26" width="9.33203125" style="325" hidden="1" customWidth="1"/>
    <col min="27" max="28" width="13.6640625" style="325" hidden="1" customWidth="1"/>
    <col min="29" max="29" width="10.5546875" style="325" hidden="1" customWidth="1"/>
    <col min="30" max="30" width="9.33203125" style="325" hidden="1" customWidth="1"/>
    <col min="31" max="32" width="12.33203125" style="325" hidden="1" customWidth="1"/>
    <col min="33" max="33" width="11.33203125" style="325" hidden="1" customWidth="1"/>
    <col min="34" max="40" width="9.33203125" style="325" hidden="1" customWidth="1"/>
    <col min="41" max="41" width="13" style="325" hidden="1" customWidth="1"/>
    <col min="42" max="42" width="15" style="325" hidden="1" customWidth="1"/>
    <col min="43" max="43" width="12.6640625" style="325" hidden="1" customWidth="1"/>
    <col min="44" max="44" width="12" style="336" hidden="1" customWidth="1"/>
    <col min="45" max="45" width="0" style="325" hidden="1" customWidth="1"/>
    <col min="46" max="46" width="11.44140625" style="325" hidden="1" customWidth="1"/>
    <col min="47" max="47" width="0" style="325" hidden="1" customWidth="1"/>
    <col min="48" max="16384" width="9.33203125" style="325"/>
  </cols>
  <sheetData>
    <row r="1" spans="1:47" ht="19.95" customHeight="1">
      <c r="A1" s="901" t="s">
        <v>1</v>
      </c>
      <c r="B1" s="324"/>
      <c r="C1" s="69"/>
      <c r="D1" s="743"/>
      <c r="E1" s="324"/>
      <c r="F1" s="324"/>
      <c r="G1" s="324"/>
      <c r="H1" s="324"/>
      <c r="I1" s="550"/>
      <c r="J1" s="324"/>
      <c r="K1" s="324"/>
      <c r="L1" s="324"/>
      <c r="M1" s="324"/>
      <c r="N1" s="324"/>
      <c r="O1" s="324"/>
      <c r="P1" s="324"/>
      <c r="Q1" s="324"/>
      <c r="R1" s="324"/>
      <c r="S1" s="324"/>
    </row>
    <row r="2" spans="1:47" s="326" customFormat="1" ht="21.75" customHeight="1">
      <c r="A2" s="1347" t="s">
        <v>1825</v>
      </c>
      <c r="B2" s="1347"/>
      <c r="C2" s="1347"/>
      <c r="D2" s="1347"/>
      <c r="E2" s="1347"/>
      <c r="F2" s="1347"/>
      <c r="G2" s="1347"/>
      <c r="H2" s="1347"/>
      <c r="I2" s="1347"/>
      <c r="J2" s="1347"/>
      <c r="K2" s="1347"/>
      <c r="L2" s="1347"/>
      <c r="M2" s="1347"/>
      <c r="N2" s="1347"/>
      <c r="O2" s="1347"/>
      <c r="P2" s="1347"/>
      <c r="Q2" s="1347"/>
      <c r="R2" s="1347"/>
      <c r="S2" s="1347"/>
      <c r="T2" s="1347"/>
      <c r="U2" s="1347"/>
      <c r="AR2" s="774"/>
    </row>
    <row r="3" spans="1:47" ht="16.5" customHeight="1">
      <c r="A3" s="69"/>
      <c r="B3" s="324"/>
      <c r="C3" s="69"/>
      <c r="D3" s="324"/>
      <c r="E3" s="550"/>
      <c r="F3" s="324"/>
      <c r="G3" s="324"/>
      <c r="H3" s="324"/>
      <c r="I3" s="324"/>
      <c r="J3" s="1348" t="s">
        <v>5</v>
      </c>
      <c r="K3" s="1348"/>
      <c r="L3" s="324"/>
      <c r="M3" s="324"/>
      <c r="N3" s="324"/>
      <c r="O3" s="324"/>
      <c r="P3" s="324"/>
      <c r="Q3" s="1349"/>
      <c r="R3" s="1349"/>
      <c r="S3" s="1349"/>
      <c r="T3" s="1349" t="s">
        <v>5</v>
      </c>
      <c r="U3" s="1349"/>
      <c r="V3" s="1349"/>
    </row>
    <row r="4" spans="1:47" s="327" customFormat="1" ht="21" customHeight="1">
      <c r="A4" s="1350" t="s">
        <v>0</v>
      </c>
      <c r="B4" s="1351" t="s">
        <v>6</v>
      </c>
      <c r="C4" s="1350" t="s">
        <v>7</v>
      </c>
      <c r="D4" s="1351" t="s">
        <v>8</v>
      </c>
      <c r="E4" s="1351" t="s">
        <v>9</v>
      </c>
      <c r="F4" s="1351"/>
      <c r="G4" s="1351"/>
      <c r="H4" s="1351"/>
      <c r="I4" s="1351"/>
      <c r="J4" s="1351"/>
      <c r="K4" s="1351"/>
      <c r="L4" s="1351"/>
      <c r="M4" s="1351"/>
      <c r="N4" s="1351"/>
      <c r="O4" s="1351"/>
      <c r="P4" s="1351"/>
      <c r="Q4" s="1351"/>
      <c r="R4" s="1351"/>
      <c r="S4" s="1351"/>
      <c r="T4" s="1351"/>
      <c r="U4" s="1351"/>
      <c r="V4" s="1351"/>
      <c r="AR4" s="337"/>
    </row>
    <row r="5" spans="1:47" ht="34.5" customHeight="1" thickBot="1">
      <c r="A5" s="1350"/>
      <c r="B5" s="1351"/>
      <c r="C5" s="1350"/>
      <c r="D5" s="1351"/>
      <c r="E5" s="1352" t="s">
        <v>1817</v>
      </c>
      <c r="F5" s="1352" t="s">
        <v>1808</v>
      </c>
      <c r="G5" s="1352" t="s">
        <v>1818</v>
      </c>
      <c r="H5" s="1352" t="s">
        <v>1819</v>
      </c>
      <c r="I5" s="1352" t="s">
        <v>1811</v>
      </c>
      <c r="J5" s="1352" t="s">
        <v>1812</v>
      </c>
      <c r="K5" s="1352" t="s">
        <v>1813</v>
      </c>
      <c r="L5" s="1352" t="s">
        <v>1129</v>
      </c>
      <c r="M5" s="1352" t="s">
        <v>1107</v>
      </c>
      <c r="N5" s="1352" t="s">
        <v>1109</v>
      </c>
      <c r="O5" s="1352" t="s">
        <v>1112</v>
      </c>
      <c r="P5" s="1352" t="s">
        <v>1127</v>
      </c>
      <c r="Q5" s="1352" t="s">
        <v>268</v>
      </c>
      <c r="R5" s="1352" t="s">
        <v>240</v>
      </c>
      <c r="S5" s="1352" t="s">
        <v>1116</v>
      </c>
      <c r="T5" s="1352" t="s">
        <v>1123</v>
      </c>
      <c r="U5" s="1352" t="s">
        <v>271</v>
      </c>
      <c r="V5" s="1352">
        <v>18</v>
      </c>
    </row>
    <row r="6" spans="1:47" ht="3.6" customHeight="1" thickTop="1" thickBot="1">
      <c r="A6" s="1350"/>
      <c r="B6" s="1351"/>
      <c r="C6" s="1350"/>
      <c r="D6" s="1351"/>
      <c r="E6" s="1352"/>
      <c r="F6" s="1352"/>
      <c r="G6" s="1352"/>
      <c r="H6" s="1352"/>
      <c r="I6" s="1352"/>
      <c r="J6" s="1352"/>
      <c r="K6" s="1352"/>
      <c r="L6" s="1352"/>
      <c r="M6" s="1352"/>
      <c r="N6" s="1352"/>
      <c r="O6" s="1352"/>
      <c r="P6" s="1352"/>
      <c r="Q6" s="1352"/>
      <c r="R6" s="1352"/>
      <c r="S6" s="1352"/>
      <c r="T6" s="1352"/>
      <c r="U6" s="1352"/>
      <c r="V6" s="1352"/>
      <c r="AA6" s="374"/>
      <c r="AB6" s="375"/>
      <c r="AC6" s="328"/>
      <c r="AE6" s="375"/>
      <c r="AF6" s="375"/>
      <c r="AG6" s="328"/>
      <c r="AQ6" s="325" t="s">
        <v>1788</v>
      </c>
      <c r="AR6" s="336" t="s">
        <v>1789</v>
      </c>
      <c r="AS6" s="325" t="s">
        <v>1790</v>
      </c>
    </row>
    <row r="7" spans="1:47" s="329" customFormat="1">
      <c r="A7" s="897">
        <v>-1</v>
      </c>
      <c r="B7" s="897">
        <v>-2</v>
      </c>
      <c r="C7" s="897">
        <v>-3</v>
      </c>
      <c r="D7" s="898" t="s">
        <v>10</v>
      </c>
      <c r="E7" s="897">
        <v>-5</v>
      </c>
      <c r="F7" s="897">
        <v>-6</v>
      </c>
      <c r="G7" s="897">
        <v>-7</v>
      </c>
      <c r="H7" s="897">
        <v>-8</v>
      </c>
      <c r="I7" s="897">
        <v>-9</v>
      </c>
      <c r="J7" s="897">
        <v>-10</v>
      </c>
      <c r="K7" s="897">
        <v>-11</v>
      </c>
      <c r="L7" s="897">
        <v>-12</v>
      </c>
      <c r="M7" s="897">
        <v>-13</v>
      </c>
      <c r="N7" s="897">
        <v>-14</v>
      </c>
      <c r="O7" s="897">
        <v>-15</v>
      </c>
      <c r="P7" s="897">
        <v>-16</v>
      </c>
      <c r="Q7" s="897">
        <v>-17</v>
      </c>
      <c r="R7" s="897">
        <v>-18</v>
      </c>
      <c r="S7" s="897">
        <v>-19</v>
      </c>
      <c r="T7" s="897">
        <v>-20</v>
      </c>
      <c r="U7" s="897">
        <v>-21</v>
      </c>
      <c r="V7" s="897">
        <v>-22</v>
      </c>
      <c r="AA7" s="777"/>
      <c r="AB7" s="778"/>
      <c r="AC7" s="328"/>
      <c r="AE7" s="778"/>
      <c r="AF7" s="778"/>
      <c r="AG7" s="328"/>
      <c r="AR7" s="775"/>
    </row>
    <row r="8" spans="1:47" s="327" customFormat="1" ht="23.4" customHeight="1">
      <c r="A8" s="957"/>
      <c r="B8" s="782" t="s">
        <v>11</v>
      </c>
      <c r="C8" s="957"/>
      <c r="D8" s="857">
        <v>38008.4614</v>
      </c>
      <c r="E8" s="857">
        <v>1437.0930020000001</v>
      </c>
      <c r="F8" s="857">
        <v>4233.9769999999999</v>
      </c>
      <c r="G8" s="857">
        <v>4907.5143980000003</v>
      </c>
      <c r="H8" s="857">
        <v>13810.695999999998</v>
      </c>
      <c r="I8" s="857">
        <v>3959.748</v>
      </c>
      <c r="J8" s="857">
        <v>4661.9030000000002</v>
      </c>
      <c r="K8" s="857">
        <v>4997.53</v>
      </c>
      <c r="L8" s="783">
        <v>0</v>
      </c>
      <c r="M8" s="783">
        <v>0</v>
      </c>
      <c r="N8" s="783">
        <v>0</v>
      </c>
      <c r="O8" s="783">
        <v>0</v>
      </c>
      <c r="P8" s="783">
        <v>0</v>
      </c>
      <c r="Q8" s="783">
        <v>0</v>
      </c>
      <c r="R8" s="783">
        <v>0</v>
      </c>
      <c r="S8" s="783">
        <v>0</v>
      </c>
      <c r="T8" s="783">
        <v>0</v>
      </c>
      <c r="U8" s="783">
        <v>0</v>
      </c>
      <c r="V8" s="784">
        <v>0</v>
      </c>
      <c r="W8" s="785"/>
      <c r="X8" s="785"/>
      <c r="Y8" s="785"/>
      <c r="Z8" s="785"/>
      <c r="AA8" s="786"/>
      <c r="AB8" s="787"/>
      <c r="AC8" s="788"/>
      <c r="AD8" s="785"/>
      <c r="AE8" s="787"/>
      <c r="AF8" s="787"/>
      <c r="AG8" s="788"/>
      <c r="AH8" s="785"/>
      <c r="AI8" s="785"/>
      <c r="AJ8" s="785"/>
      <c r="AK8" s="785"/>
      <c r="AL8" s="785"/>
      <c r="AM8" s="785"/>
      <c r="AN8" s="785"/>
      <c r="AO8" s="785"/>
      <c r="AP8" s="785"/>
      <c r="AQ8" s="789">
        <v>38051.434200000003</v>
      </c>
      <c r="AR8" s="790">
        <v>38051.434200000003</v>
      </c>
      <c r="AS8" s="785"/>
      <c r="AT8" s="789">
        <v>100</v>
      </c>
      <c r="AU8" s="956">
        <v>100</v>
      </c>
    </row>
    <row r="9" spans="1:47" s="332" customFormat="1" ht="23.4" customHeight="1">
      <c r="A9" s="957">
        <v>1</v>
      </c>
      <c r="B9" s="782" t="s">
        <v>12</v>
      </c>
      <c r="C9" s="957" t="s">
        <v>13</v>
      </c>
      <c r="D9" s="857">
        <v>33710.517433000001</v>
      </c>
      <c r="E9" s="857">
        <v>1171.0893800000003</v>
      </c>
      <c r="F9" s="857">
        <v>3755.5634340000001</v>
      </c>
      <c r="G9" s="857">
        <v>4537.2023319999989</v>
      </c>
      <c r="H9" s="857">
        <v>12580.152250000001</v>
      </c>
      <c r="I9" s="857">
        <v>3125.0248670000001</v>
      </c>
      <c r="J9" s="857">
        <v>4318.1396020000002</v>
      </c>
      <c r="K9" s="857">
        <v>4223.3455680000006</v>
      </c>
      <c r="L9" s="783">
        <v>0</v>
      </c>
      <c r="M9" s="783">
        <v>0</v>
      </c>
      <c r="N9" s="783">
        <v>0</v>
      </c>
      <c r="O9" s="784">
        <v>0</v>
      </c>
      <c r="P9" s="784">
        <v>0</v>
      </c>
      <c r="Q9" s="784">
        <v>0</v>
      </c>
      <c r="R9" s="784">
        <v>0</v>
      </c>
      <c r="S9" s="784">
        <v>0</v>
      </c>
      <c r="T9" s="784">
        <v>0</v>
      </c>
      <c r="U9" s="784">
        <v>0</v>
      </c>
      <c r="V9" s="784">
        <v>0</v>
      </c>
      <c r="W9" s="791"/>
      <c r="X9" s="792"/>
      <c r="Y9" s="792"/>
      <c r="Z9" s="792"/>
      <c r="AA9" s="786"/>
      <c r="AB9" s="787"/>
      <c r="AC9" s="788"/>
      <c r="AD9" s="792"/>
      <c r="AE9" s="787"/>
      <c r="AF9" s="787"/>
      <c r="AG9" s="788"/>
      <c r="AH9" s="792"/>
      <c r="AI9" s="792"/>
      <c r="AJ9" s="792"/>
      <c r="AK9" s="792"/>
      <c r="AL9" s="792"/>
      <c r="AM9" s="792"/>
      <c r="AN9" s="792"/>
      <c r="AO9" s="793">
        <v>24598</v>
      </c>
      <c r="AP9" s="794">
        <v>-9157.7774329999957</v>
      </c>
      <c r="AQ9" s="795">
        <v>33742.178200000002</v>
      </c>
      <c r="AR9" s="795">
        <v>33699.678200000002</v>
      </c>
      <c r="AS9" s="795">
        <v>-42.5</v>
      </c>
      <c r="AT9" s="795">
        <v>88.675181131543255</v>
      </c>
      <c r="AU9" s="956">
        <f>D9/$D$8*100</f>
        <v>88.692139043018457</v>
      </c>
    </row>
    <row r="10" spans="1:47" s="334" customFormat="1" ht="23.4" customHeight="1">
      <c r="A10" s="796" t="s">
        <v>14</v>
      </c>
      <c r="B10" s="797" t="s">
        <v>513</v>
      </c>
      <c r="C10" s="796" t="s">
        <v>16</v>
      </c>
      <c r="D10" s="858">
        <v>1507.1577580000001</v>
      </c>
      <c r="E10" s="858">
        <v>186.923429</v>
      </c>
      <c r="F10" s="858">
        <v>313.18984999999998</v>
      </c>
      <c r="G10" s="858">
        <v>264.41781899999995</v>
      </c>
      <c r="H10" s="858">
        <v>53.804262999999999</v>
      </c>
      <c r="I10" s="858">
        <v>197.72524200000001</v>
      </c>
      <c r="J10" s="858">
        <v>296.72009200000002</v>
      </c>
      <c r="K10" s="858">
        <v>194.37706299999999</v>
      </c>
      <c r="L10" s="798">
        <v>0</v>
      </c>
      <c r="M10" s="798">
        <v>0</v>
      </c>
      <c r="N10" s="798">
        <v>0</v>
      </c>
      <c r="O10" s="798">
        <v>0</v>
      </c>
      <c r="P10" s="798">
        <v>0</v>
      </c>
      <c r="Q10" s="798">
        <v>0</v>
      </c>
      <c r="R10" s="798">
        <v>0</v>
      </c>
      <c r="S10" s="798">
        <v>0</v>
      </c>
      <c r="T10" s="798">
        <v>0</v>
      </c>
      <c r="U10" s="798">
        <v>0</v>
      </c>
      <c r="V10" s="798">
        <v>0</v>
      </c>
      <c r="W10" s="791"/>
      <c r="X10" s="799"/>
      <c r="Y10" s="799"/>
      <c r="Z10" s="799"/>
      <c r="AA10" s="800"/>
      <c r="AB10" s="875"/>
      <c r="AC10" s="788"/>
      <c r="AD10" s="799"/>
      <c r="AE10" s="875"/>
      <c r="AF10" s="875"/>
      <c r="AG10" s="788"/>
      <c r="AH10" s="799"/>
      <c r="AI10" s="799"/>
      <c r="AJ10" s="799"/>
      <c r="AK10" s="799"/>
      <c r="AL10" s="799"/>
      <c r="AM10" s="799"/>
      <c r="AN10" s="799"/>
      <c r="AO10" s="801">
        <v>15462</v>
      </c>
      <c r="AP10" s="794">
        <v>13954.122241999999</v>
      </c>
      <c r="AQ10" s="802">
        <v>1760.71</v>
      </c>
      <c r="AR10" s="801">
        <v>1752.4799999999998</v>
      </c>
      <c r="AS10" s="802">
        <v>-8.2300000000002456</v>
      </c>
      <c r="AT10" s="802">
        <v>4.6271843283110732</v>
      </c>
      <c r="AU10" s="956">
        <f t="shared" ref="AU10:AU62" si="0">D10/$D$8*100</f>
        <v>3.9653216743995854</v>
      </c>
    </row>
    <row r="11" spans="1:47" s="335" customFormat="1" ht="33.6" customHeight="1">
      <c r="A11" s="803"/>
      <c r="B11" s="804" t="s">
        <v>1816</v>
      </c>
      <c r="C11" s="803" t="s">
        <v>18</v>
      </c>
      <c r="D11" s="859">
        <v>0</v>
      </c>
      <c r="E11" s="859">
        <v>0</v>
      </c>
      <c r="F11" s="859">
        <v>0</v>
      </c>
      <c r="G11" s="859">
        <v>0</v>
      </c>
      <c r="H11" s="859">
        <v>0</v>
      </c>
      <c r="I11" s="859">
        <v>0</v>
      </c>
      <c r="J11" s="859">
        <v>0</v>
      </c>
      <c r="K11" s="859">
        <v>0</v>
      </c>
      <c r="L11" s="805">
        <v>0</v>
      </c>
      <c r="M11" s="805">
        <v>0</v>
      </c>
      <c r="N11" s="805">
        <v>0</v>
      </c>
      <c r="O11" s="805">
        <v>0</v>
      </c>
      <c r="P11" s="805">
        <v>0</v>
      </c>
      <c r="Q11" s="805">
        <v>0</v>
      </c>
      <c r="R11" s="805">
        <v>0</v>
      </c>
      <c r="S11" s="805">
        <v>0</v>
      </c>
      <c r="T11" s="805">
        <v>0</v>
      </c>
      <c r="U11" s="805">
        <v>0</v>
      </c>
      <c r="V11" s="805">
        <v>0</v>
      </c>
      <c r="W11" s="806"/>
      <c r="X11" s="807"/>
      <c r="Y11" s="807"/>
      <c r="Z11" s="807"/>
      <c r="AA11" s="808"/>
      <c r="AB11" s="809"/>
      <c r="AC11" s="810"/>
      <c r="AD11" s="807"/>
      <c r="AE11" s="809"/>
      <c r="AF11" s="809"/>
      <c r="AG11" s="810"/>
      <c r="AH11" s="807"/>
      <c r="AI11" s="807"/>
      <c r="AJ11" s="807"/>
      <c r="AK11" s="807"/>
      <c r="AL11" s="807"/>
      <c r="AM11" s="807"/>
      <c r="AN11" s="807"/>
      <c r="AO11" s="811">
        <v>14427</v>
      </c>
      <c r="AP11" s="812">
        <v>14427</v>
      </c>
      <c r="AQ11" s="813">
        <v>0</v>
      </c>
      <c r="AR11" s="811">
        <v>0</v>
      </c>
      <c r="AS11" s="802">
        <v>0</v>
      </c>
      <c r="AT11" s="813"/>
      <c r="AU11" s="956">
        <f t="shared" si="0"/>
        <v>0</v>
      </c>
    </row>
    <row r="12" spans="1:47" s="335" customFormat="1" ht="25.95" customHeight="1">
      <c r="A12" s="803"/>
      <c r="B12" s="814" t="s">
        <v>546</v>
      </c>
      <c r="C12" s="803" t="s">
        <v>19</v>
      </c>
      <c r="D12" s="859">
        <v>1507.1577580000001</v>
      </c>
      <c r="E12" s="859">
        <v>186.923429</v>
      </c>
      <c r="F12" s="859">
        <v>313.18984999999998</v>
      </c>
      <c r="G12" s="859">
        <v>264.41781899999995</v>
      </c>
      <c r="H12" s="859">
        <v>53.804262999999999</v>
      </c>
      <c r="I12" s="859">
        <v>197.72524200000001</v>
      </c>
      <c r="J12" s="859">
        <v>296.72009200000002</v>
      </c>
      <c r="K12" s="859">
        <v>194.37706299999999</v>
      </c>
      <c r="L12" s="805">
        <v>0</v>
      </c>
      <c r="M12" s="805">
        <v>0</v>
      </c>
      <c r="N12" s="805">
        <v>0</v>
      </c>
      <c r="O12" s="805">
        <v>0</v>
      </c>
      <c r="P12" s="805">
        <v>0</v>
      </c>
      <c r="Q12" s="805">
        <v>0</v>
      </c>
      <c r="R12" s="805">
        <v>0</v>
      </c>
      <c r="S12" s="805">
        <v>0</v>
      </c>
      <c r="T12" s="805">
        <v>0</v>
      </c>
      <c r="U12" s="805">
        <v>0</v>
      </c>
      <c r="V12" s="805">
        <v>0</v>
      </c>
      <c r="W12" s="806"/>
      <c r="X12" s="807"/>
      <c r="Y12" s="807"/>
      <c r="Z12" s="807"/>
      <c r="AA12" s="808"/>
      <c r="AB12" s="809"/>
      <c r="AC12" s="810"/>
      <c r="AD12" s="807"/>
      <c r="AE12" s="809"/>
      <c r="AF12" s="809"/>
      <c r="AG12" s="810"/>
      <c r="AH12" s="807"/>
      <c r="AI12" s="807"/>
      <c r="AJ12" s="807"/>
      <c r="AK12" s="807"/>
      <c r="AL12" s="807"/>
      <c r="AM12" s="807"/>
      <c r="AN12" s="807"/>
      <c r="AO12" s="811"/>
      <c r="AP12" s="812">
        <v>-1507.8777579999999</v>
      </c>
      <c r="AQ12" s="813">
        <v>1760.71</v>
      </c>
      <c r="AR12" s="811">
        <v>1752.4799999999998</v>
      </c>
      <c r="AS12" s="802">
        <v>-8.2300000000002456</v>
      </c>
      <c r="AT12" s="813">
        <v>4.6271843283110732</v>
      </c>
      <c r="AU12" s="956">
        <f t="shared" si="0"/>
        <v>3.9653216743995854</v>
      </c>
    </row>
    <row r="13" spans="1:47" s="334" customFormat="1" ht="23.4" customHeight="1">
      <c r="A13" s="796" t="s">
        <v>20</v>
      </c>
      <c r="B13" s="797" t="s">
        <v>21</v>
      </c>
      <c r="C13" s="796" t="s">
        <v>22</v>
      </c>
      <c r="D13" s="858">
        <v>110.11618700000001</v>
      </c>
      <c r="E13" s="858">
        <v>19.056947000000001</v>
      </c>
      <c r="F13" s="858">
        <v>12.660517</v>
      </c>
      <c r="G13" s="858">
        <v>0</v>
      </c>
      <c r="H13" s="858">
        <v>1.3826050000000001</v>
      </c>
      <c r="I13" s="858">
        <v>15.762813</v>
      </c>
      <c r="J13" s="858">
        <v>56.393790000000003</v>
      </c>
      <c r="K13" s="858">
        <v>4.859515</v>
      </c>
      <c r="L13" s="798">
        <v>0</v>
      </c>
      <c r="M13" s="798">
        <v>0</v>
      </c>
      <c r="N13" s="798">
        <v>0</v>
      </c>
      <c r="O13" s="798">
        <v>0</v>
      </c>
      <c r="P13" s="798">
        <v>0</v>
      </c>
      <c r="Q13" s="798">
        <v>0</v>
      </c>
      <c r="R13" s="798">
        <v>0</v>
      </c>
      <c r="S13" s="798">
        <v>0</v>
      </c>
      <c r="T13" s="798">
        <v>0</v>
      </c>
      <c r="U13" s="798">
        <v>0</v>
      </c>
      <c r="V13" s="798">
        <v>0</v>
      </c>
      <c r="W13" s="791"/>
      <c r="X13" s="799"/>
      <c r="Y13" s="799"/>
      <c r="Z13" s="799"/>
      <c r="AA13" s="875"/>
      <c r="AB13" s="875"/>
      <c r="AC13" s="788"/>
      <c r="AD13" s="799"/>
      <c r="AE13" s="875"/>
      <c r="AF13" s="875"/>
      <c r="AG13" s="788"/>
      <c r="AH13" s="799"/>
      <c r="AI13" s="799"/>
      <c r="AJ13" s="799"/>
      <c r="AK13" s="799"/>
      <c r="AL13" s="799"/>
      <c r="AM13" s="799"/>
      <c r="AN13" s="799"/>
      <c r="AO13" s="801">
        <v>5025</v>
      </c>
      <c r="AP13" s="794">
        <v>4914.8838130000004</v>
      </c>
      <c r="AQ13" s="802">
        <v>97.339999999999989</v>
      </c>
      <c r="AR13" s="801">
        <v>97.340000000000018</v>
      </c>
      <c r="AS13" s="802">
        <v>0</v>
      </c>
      <c r="AT13" s="802">
        <v>0.25581164559626501</v>
      </c>
      <c r="AU13" s="956">
        <f t="shared" si="0"/>
        <v>0.28971492910786439</v>
      </c>
    </row>
    <row r="14" spans="1:47" s="334" customFormat="1" ht="23.4" customHeight="1">
      <c r="A14" s="796" t="s">
        <v>23</v>
      </c>
      <c r="B14" s="797" t="s">
        <v>24</v>
      </c>
      <c r="C14" s="796" t="s">
        <v>25</v>
      </c>
      <c r="D14" s="858">
        <v>18903.082076999988</v>
      </c>
      <c r="E14" s="858">
        <v>949.47765400000014</v>
      </c>
      <c r="F14" s="858">
        <v>3241.8203110000004</v>
      </c>
      <c r="G14" s="858">
        <v>3251.7774840000002</v>
      </c>
      <c r="H14" s="858">
        <v>1736.2661159999993</v>
      </c>
      <c r="I14" s="858">
        <v>2625.0541740000003</v>
      </c>
      <c r="J14" s="858">
        <v>3581.053488</v>
      </c>
      <c r="K14" s="858">
        <v>3517.6328500000013</v>
      </c>
      <c r="L14" s="798">
        <v>0</v>
      </c>
      <c r="M14" s="798">
        <v>0</v>
      </c>
      <c r="N14" s="798">
        <v>0</v>
      </c>
      <c r="O14" s="798">
        <v>0</v>
      </c>
      <c r="P14" s="798">
        <v>0</v>
      </c>
      <c r="Q14" s="798">
        <v>0</v>
      </c>
      <c r="R14" s="798">
        <v>0</v>
      </c>
      <c r="S14" s="798">
        <v>0</v>
      </c>
      <c r="T14" s="798">
        <v>0</v>
      </c>
      <c r="U14" s="798">
        <v>0</v>
      </c>
      <c r="V14" s="798">
        <v>0</v>
      </c>
      <c r="W14" s="791"/>
      <c r="X14" s="799"/>
      <c r="Y14" s="799"/>
      <c r="Z14" s="799"/>
      <c r="AA14" s="875"/>
      <c r="AB14" s="875"/>
      <c r="AC14" s="788"/>
      <c r="AD14" s="799"/>
      <c r="AE14" s="875"/>
      <c r="AF14" s="875"/>
      <c r="AG14" s="788"/>
      <c r="AH14" s="799"/>
      <c r="AI14" s="799"/>
      <c r="AJ14" s="799"/>
      <c r="AK14" s="799"/>
      <c r="AL14" s="799"/>
      <c r="AM14" s="799"/>
      <c r="AN14" s="799"/>
      <c r="AO14" s="801">
        <v>3246</v>
      </c>
      <c r="AP14" s="794">
        <v>-15700.882076999998</v>
      </c>
      <c r="AQ14" s="802">
        <v>18691.358200000002</v>
      </c>
      <c r="AR14" s="801">
        <v>18616.788200000003</v>
      </c>
      <c r="AS14" s="802">
        <v>-74.569999999999709</v>
      </c>
      <c r="AT14" s="802">
        <v>49.121297509464178</v>
      </c>
      <c r="AU14" s="956">
        <f t="shared" si="0"/>
        <v>49.733878669974231</v>
      </c>
    </row>
    <row r="15" spans="1:47" s="334" customFormat="1" ht="23.4" customHeight="1">
      <c r="A15" s="796" t="s">
        <v>26</v>
      </c>
      <c r="B15" s="797" t="s">
        <v>27</v>
      </c>
      <c r="C15" s="796" t="s">
        <v>28</v>
      </c>
      <c r="D15" s="858">
        <v>7830</v>
      </c>
      <c r="E15" s="858">
        <v>0</v>
      </c>
      <c r="F15" s="858">
        <v>138.63790299999999</v>
      </c>
      <c r="G15" s="858">
        <v>944.649317</v>
      </c>
      <c r="H15" s="858">
        <v>5700.3958469999998</v>
      </c>
      <c r="I15" s="858">
        <v>280.83169500000002</v>
      </c>
      <c r="J15" s="858">
        <v>331.64347900000001</v>
      </c>
      <c r="K15" s="858">
        <v>433.84175900000002</v>
      </c>
      <c r="L15" s="798">
        <v>0</v>
      </c>
      <c r="M15" s="798">
        <v>0</v>
      </c>
      <c r="N15" s="798">
        <v>0</v>
      </c>
      <c r="O15" s="798">
        <v>0</v>
      </c>
      <c r="P15" s="798">
        <v>0</v>
      </c>
      <c r="Q15" s="798">
        <v>0</v>
      </c>
      <c r="R15" s="798">
        <v>0</v>
      </c>
      <c r="S15" s="798">
        <v>0</v>
      </c>
      <c r="T15" s="798">
        <v>0</v>
      </c>
      <c r="U15" s="798">
        <v>0</v>
      </c>
      <c r="V15" s="798">
        <v>0</v>
      </c>
      <c r="W15" s="791"/>
      <c r="X15" s="799"/>
      <c r="Y15" s="799"/>
      <c r="Z15" s="799"/>
      <c r="AA15" s="875"/>
      <c r="AB15" s="875"/>
      <c r="AC15" s="788"/>
      <c r="AD15" s="799"/>
      <c r="AE15" s="875"/>
      <c r="AF15" s="875"/>
      <c r="AG15" s="788"/>
      <c r="AH15" s="799"/>
      <c r="AI15" s="799"/>
      <c r="AJ15" s="799"/>
      <c r="AK15" s="799"/>
      <c r="AL15" s="799"/>
      <c r="AM15" s="799"/>
      <c r="AN15" s="799"/>
      <c r="AO15" s="801">
        <v>69</v>
      </c>
      <c r="AP15" s="794">
        <v>-7761</v>
      </c>
      <c r="AQ15" s="802">
        <v>7728</v>
      </c>
      <c r="AR15" s="801">
        <v>7728</v>
      </c>
      <c r="AS15" s="802">
        <v>0</v>
      </c>
      <c r="AT15" s="802">
        <v>20.309352754961335</v>
      </c>
      <c r="AU15" s="956">
        <f t="shared" si="0"/>
        <v>20.600676037888764</v>
      </c>
    </row>
    <row r="16" spans="1:47" s="334" customFormat="1" ht="23.4" customHeight="1">
      <c r="A16" s="796" t="s">
        <v>29</v>
      </c>
      <c r="B16" s="797" t="s">
        <v>30</v>
      </c>
      <c r="C16" s="796" t="s">
        <v>31</v>
      </c>
      <c r="D16" s="858">
        <v>0</v>
      </c>
      <c r="E16" s="858">
        <v>0</v>
      </c>
      <c r="F16" s="858">
        <v>0</v>
      </c>
      <c r="G16" s="858">
        <v>0</v>
      </c>
      <c r="H16" s="858">
        <v>0</v>
      </c>
      <c r="I16" s="858">
        <v>0</v>
      </c>
      <c r="J16" s="858">
        <v>0</v>
      </c>
      <c r="K16" s="858">
        <v>0</v>
      </c>
      <c r="L16" s="798">
        <v>0</v>
      </c>
      <c r="M16" s="798">
        <v>0</v>
      </c>
      <c r="N16" s="798">
        <v>0</v>
      </c>
      <c r="O16" s="798">
        <v>0</v>
      </c>
      <c r="P16" s="798">
        <v>0</v>
      </c>
      <c r="Q16" s="798">
        <v>0</v>
      </c>
      <c r="R16" s="798">
        <v>0</v>
      </c>
      <c r="S16" s="798">
        <v>0</v>
      </c>
      <c r="T16" s="798">
        <v>0</v>
      </c>
      <c r="U16" s="798">
        <v>0</v>
      </c>
      <c r="V16" s="798">
        <v>0</v>
      </c>
      <c r="W16" s="791"/>
      <c r="X16" s="799"/>
      <c r="Y16" s="799"/>
      <c r="Z16" s="799"/>
      <c r="AA16" s="786"/>
      <c r="AB16" s="875"/>
      <c r="AC16" s="788"/>
      <c r="AD16" s="799"/>
      <c r="AE16" s="787"/>
      <c r="AF16" s="787"/>
      <c r="AG16" s="788"/>
      <c r="AH16" s="799"/>
      <c r="AI16" s="799"/>
      <c r="AJ16" s="799"/>
      <c r="AK16" s="799"/>
      <c r="AL16" s="799"/>
      <c r="AM16" s="799"/>
      <c r="AN16" s="799"/>
      <c r="AO16" s="801"/>
      <c r="AP16" s="794">
        <v>0</v>
      </c>
      <c r="AQ16" s="802"/>
      <c r="AR16" s="801">
        <v>0</v>
      </c>
      <c r="AS16" s="802">
        <v>0</v>
      </c>
      <c r="AT16" s="799"/>
      <c r="AU16" s="956">
        <f t="shared" si="0"/>
        <v>0</v>
      </c>
    </row>
    <row r="17" spans="1:47" s="334" customFormat="1" ht="23.4" customHeight="1">
      <c r="A17" s="796" t="s">
        <v>32</v>
      </c>
      <c r="B17" s="797" t="s">
        <v>33</v>
      </c>
      <c r="C17" s="796" t="s">
        <v>34</v>
      </c>
      <c r="D17" s="858">
        <v>4950.6941389999993</v>
      </c>
      <c r="E17" s="858">
        <v>0</v>
      </c>
      <c r="F17" s="858">
        <v>0</v>
      </c>
      <c r="G17" s="858">
        <v>3.5163509999999998</v>
      </c>
      <c r="H17" s="858">
        <v>4909.4038769999997</v>
      </c>
      <c r="I17" s="858">
        <v>0</v>
      </c>
      <c r="J17" s="858">
        <v>0</v>
      </c>
      <c r="K17" s="858">
        <v>37.773910999999998</v>
      </c>
      <c r="L17" s="798">
        <v>0</v>
      </c>
      <c r="M17" s="798">
        <v>0</v>
      </c>
      <c r="N17" s="798">
        <v>0</v>
      </c>
      <c r="O17" s="798">
        <v>0</v>
      </c>
      <c r="P17" s="798">
        <v>0</v>
      </c>
      <c r="Q17" s="798">
        <v>0</v>
      </c>
      <c r="R17" s="798">
        <v>0</v>
      </c>
      <c r="S17" s="798">
        <v>0</v>
      </c>
      <c r="T17" s="798">
        <v>0</v>
      </c>
      <c r="U17" s="798">
        <v>0</v>
      </c>
      <c r="V17" s="798">
        <v>0</v>
      </c>
      <c r="W17" s="791"/>
      <c r="X17" s="799"/>
      <c r="Y17" s="799"/>
      <c r="Z17" s="799"/>
      <c r="AA17" s="875"/>
      <c r="AB17" s="875"/>
      <c r="AC17" s="788"/>
      <c r="AD17" s="799"/>
      <c r="AE17" s="875"/>
      <c r="AF17" s="875"/>
      <c r="AG17" s="788"/>
      <c r="AH17" s="799"/>
      <c r="AI17" s="799"/>
      <c r="AJ17" s="799"/>
      <c r="AK17" s="799"/>
      <c r="AL17" s="799"/>
      <c r="AM17" s="799"/>
      <c r="AN17" s="799"/>
      <c r="AO17" s="801"/>
      <c r="AP17" s="794">
        <v>-4983.2941390000005</v>
      </c>
      <c r="AQ17" s="802">
        <v>5093.6000000000004</v>
      </c>
      <c r="AR17" s="801">
        <v>5083</v>
      </c>
      <c r="AS17" s="802">
        <v>-10.600000000000364</v>
      </c>
      <c r="AT17" s="802">
        <v>13.386092028037144</v>
      </c>
      <c r="AU17" s="956">
        <f t="shared" si="0"/>
        <v>13.025242160946823</v>
      </c>
    </row>
    <row r="18" spans="1:47" s="335" customFormat="1" ht="23.4" customHeight="1">
      <c r="A18" s="803"/>
      <c r="B18" s="804" t="s">
        <v>638</v>
      </c>
      <c r="C18" s="803" t="s">
        <v>677</v>
      </c>
      <c r="D18" s="859">
        <v>1598.9404549999999</v>
      </c>
      <c r="E18" s="859">
        <v>0</v>
      </c>
      <c r="F18" s="859">
        <v>0</v>
      </c>
      <c r="G18" s="859">
        <v>0</v>
      </c>
      <c r="H18" s="859">
        <v>1598.9404549999999</v>
      </c>
      <c r="I18" s="859">
        <v>0</v>
      </c>
      <c r="J18" s="859">
        <v>0</v>
      </c>
      <c r="K18" s="859">
        <v>0</v>
      </c>
      <c r="L18" s="805">
        <v>0</v>
      </c>
      <c r="M18" s="805">
        <v>0</v>
      </c>
      <c r="N18" s="805">
        <v>0</v>
      </c>
      <c r="O18" s="805">
        <v>0</v>
      </c>
      <c r="P18" s="805">
        <v>0</v>
      </c>
      <c r="Q18" s="805">
        <v>0</v>
      </c>
      <c r="R18" s="805">
        <v>0</v>
      </c>
      <c r="S18" s="805">
        <v>0</v>
      </c>
      <c r="T18" s="805">
        <v>0</v>
      </c>
      <c r="U18" s="805">
        <v>0</v>
      </c>
      <c r="V18" s="805"/>
      <c r="W18" s="806"/>
      <c r="X18" s="807"/>
      <c r="Y18" s="807"/>
      <c r="Z18" s="807"/>
      <c r="AA18" s="884"/>
      <c r="AB18" s="884"/>
      <c r="AC18" s="810"/>
      <c r="AD18" s="807"/>
      <c r="AE18" s="884"/>
      <c r="AF18" s="884"/>
      <c r="AG18" s="810"/>
      <c r="AH18" s="807"/>
      <c r="AI18" s="807"/>
      <c r="AJ18" s="807"/>
      <c r="AK18" s="807"/>
      <c r="AL18" s="807"/>
      <c r="AM18" s="807"/>
      <c r="AN18" s="807"/>
      <c r="AO18" s="811"/>
      <c r="AP18" s="812">
        <v>-1598.9404549999999</v>
      </c>
      <c r="AQ18" s="813"/>
      <c r="AR18" s="811"/>
      <c r="AS18" s="813">
        <v>0</v>
      </c>
      <c r="AT18" s="813"/>
      <c r="AU18" s="956">
        <f t="shared" si="0"/>
        <v>4.2068013176665966</v>
      </c>
    </row>
    <row r="19" spans="1:47" s="334" customFormat="1" ht="23.4" customHeight="1">
      <c r="A19" s="796" t="s">
        <v>35</v>
      </c>
      <c r="B19" s="797" t="s">
        <v>36</v>
      </c>
      <c r="C19" s="796" t="s">
        <v>37</v>
      </c>
      <c r="D19" s="858">
        <v>135.45654500000001</v>
      </c>
      <c r="E19" s="858">
        <v>15.631349999999999</v>
      </c>
      <c r="F19" s="858">
        <v>49.254852999999997</v>
      </c>
      <c r="G19" s="858">
        <v>0</v>
      </c>
      <c r="H19" s="858">
        <v>2.835448</v>
      </c>
      <c r="I19" s="858">
        <v>5.6509429999999998</v>
      </c>
      <c r="J19" s="858">
        <v>52.328752999999999</v>
      </c>
      <c r="K19" s="858">
        <v>9.7553649999999994</v>
      </c>
      <c r="L19" s="798">
        <v>0</v>
      </c>
      <c r="M19" s="798">
        <v>0</v>
      </c>
      <c r="N19" s="798">
        <v>0</v>
      </c>
      <c r="O19" s="798">
        <v>0</v>
      </c>
      <c r="P19" s="798">
        <v>0</v>
      </c>
      <c r="Q19" s="798">
        <v>0</v>
      </c>
      <c r="R19" s="798">
        <v>0</v>
      </c>
      <c r="S19" s="798">
        <v>0</v>
      </c>
      <c r="T19" s="798">
        <v>0</v>
      </c>
      <c r="U19" s="798">
        <v>0</v>
      </c>
      <c r="V19" s="798">
        <v>0</v>
      </c>
      <c r="W19" s="791"/>
      <c r="X19" s="799"/>
      <c r="Y19" s="799"/>
      <c r="Z19" s="799"/>
      <c r="AA19" s="875"/>
      <c r="AB19" s="875"/>
      <c r="AC19" s="788"/>
      <c r="AD19" s="799"/>
      <c r="AE19" s="875"/>
      <c r="AF19" s="875"/>
      <c r="AG19" s="788"/>
      <c r="AH19" s="799"/>
      <c r="AI19" s="799"/>
      <c r="AJ19" s="799"/>
      <c r="AK19" s="799"/>
      <c r="AL19" s="799"/>
      <c r="AM19" s="799"/>
      <c r="AN19" s="799"/>
      <c r="AO19" s="801">
        <v>1096</v>
      </c>
      <c r="AP19" s="794">
        <v>960.40345500000001</v>
      </c>
      <c r="AQ19" s="802">
        <v>170.17999999999998</v>
      </c>
      <c r="AR19" s="801">
        <v>170.17999999999998</v>
      </c>
      <c r="AS19" s="802">
        <v>0</v>
      </c>
      <c r="AT19" s="802">
        <v>0.44723675619038816</v>
      </c>
      <c r="AU19" s="956">
        <f t="shared" si="0"/>
        <v>0.35638523636739478</v>
      </c>
    </row>
    <row r="20" spans="1:47" s="334" customFormat="1" ht="23.4" customHeight="1">
      <c r="A20" s="796" t="s">
        <v>38</v>
      </c>
      <c r="B20" s="797" t="s">
        <v>39</v>
      </c>
      <c r="C20" s="796" t="s">
        <v>40</v>
      </c>
      <c r="D20" s="858">
        <v>0</v>
      </c>
      <c r="E20" s="858">
        <v>0</v>
      </c>
      <c r="F20" s="858">
        <v>0</v>
      </c>
      <c r="G20" s="858">
        <v>0</v>
      </c>
      <c r="H20" s="858">
        <v>0</v>
      </c>
      <c r="I20" s="858">
        <v>0</v>
      </c>
      <c r="J20" s="858">
        <v>0</v>
      </c>
      <c r="K20" s="858">
        <v>0</v>
      </c>
      <c r="L20" s="798">
        <v>0</v>
      </c>
      <c r="M20" s="798">
        <v>0</v>
      </c>
      <c r="N20" s="798">
        <v>0</v>
      </c>
      <c r="O20" s="798">
        <v>0</v>
      </c>
      <c r="P20" s="798">
        <v>0</v>
      </c>
      <c r="Q20" s="798">
        <v>0</v>
      </c>
      <c r="R20" s="798">
        <v>0</v>
      </c>
      <c r="S20" s="798">
        <v>0</v>
      </c>
      <c r="T20" s="798">
        <v>0</v>
      </c>
      <c r="U20" s="798">
        <v>0</v>
      </c>
      <c r="V20" s="798">
        <v>0</v>
      </c>
      <c r="W20" s="791"/>
      <c r="X20" s="799"/>
      <c r="Y20" s="799"/>
      <c r="Z20" s="799"/>
      <c r="AA20" s="815"/>
      <c r="AB20" s="816"/>
      <c r="AC20" s="788"/>
      <c r="AD20" s="799"/>
      <c r="AE20" s="816"/>
      <c r="AF20" s="816"/>
      <c r="AG20" s="788"/>
      <c r="AH20" s="799"/>
      <c r="AI20" s="799"/>
      <c r="AJ20" s="799"/>
      <c r="AK20" s="799"/>
      <c r="AL20" s="799"/>
      <c r="AM20" s="799"/>
      <c r="AN20" s="799"/>
      <c r="AO20" s="801"/>
      <c r="AP20" s="794">
        <v>0</v>
      </c>
      <c r="AQ20" s="802"/>
      <c r="AR20" s="801">
        <v>0</v>
      </c>
      <c r="AS20" s="802">
        <v>0</v>
      </c>
      <c r="AT20" s="802"/>
      <c r="AU20" s="956">
        <f t="shared" si="0"/>
        <v>0</v>
      </c>
    </row>
    <row r="21" spans="1:47" s="334" customFormat="1" ht="23.4" customHeight="1">
      <c r="A21" s="796" t="s">
        <v>41</v>
      </c>
      <c r="B21" s="797" t="s">
        <v>42</v>
      </c>
      <c r="C21" s="796" t="s">
        <v>43</v>
      </c>
      <c r="D21" s="858">
        <v>274.01072700000003</v>
      </c>
      <c r="E21" s="858">
        <v>0</v>
      </c>
      <c r="F21" s="858">
        <v>0</v>
      </c>
      <c r="G21" s="858">
        <v>72.841527999999997</v>
      </c>
      <c r="H21" s="858">
        <v>176.06409400000001</v>
      </c>
      <c r="I21" s="858">
        <v>0</v>
      </c>
      <c r="J21" s="858">
        <v>0</v>
      </c>
      <c r="K21" s="858">
        <v>25.105104999999998</v>
      </c>
      <c r="L21" s="798">
        <v>0</v>
      </c>
      <c r="M21" s="798">
        <v>0</v>
      </c>
      <c r="N21" s="798">
        <v>0</v>
      </c>
      <c r="O21" s="798">
        <v>0</v>
      </c>
      <c r="P21" s="798">
        <v>0</v>
      </c>
      <c r="Q21" s="798">
        <v>0</v>
      </c>
      <c r="R21" s="798">
        <v>0</v>
      </c>
      <c r="S21" s="798">
        <v>0</v>
      </c>
      <c r="T21" s="798">
        <v>0</v>
      </c>
      <c r="U21" s="798">
        <v>0</v>
      </c>
      <c r="V21" s="798">
        <v>0</v>
      </c>
      <c r="W21" s="791"/>
      <c r="X21" s="799"/>
      <c r="Y21" s="799"/>
      <c r="Z21" s="799"/>
      <c r="AA21" s="800"/>
      <c r="AB21" s="875"/>
      <c r="AC21" s="788"/>
      <c r="AD21" s="799"/>
      <c r="AE21" s="875"/>
      <c r="AF21" s="875"/>
      <c r="AG21" s="788"/>
      <c r="AH21" s="799"/>
      <c r="AI21" s="799"/>
      <c r="AJ21" s="799"/>
      <c r="AK21" s="799"/>
      <c r="AL21" s="799"/>
      <c r="AM21" s="799"/>
      <c r="AN21" s="799"/>
      <c r="AO21" s="801"/>
      <c r="AP21" s="794">
        <v>-242.010727</v>
      </c>
      <c r="AQ21" s="802">
        <v>200.99</v>
      </c>
      <c r="AR21" s="801">
        <v>251.89000000000001</v>
      </c>
      <c r="AS21" s="802">
        <v>50.900000000000006</v>
      </c>
      <c r="AT21" s="802">
        <v>0.52820610898287768</v>
      </c>
      <c r="AU21" s="956">
        <f t="shared" si="0"/>
        <v>0.72092033433376501</v>
      </c>
    </row>
    <row r="22" spans="1:47" s="332" customFormat="1" ht="23.4" customHeight="1">
      <c r="A22" s="957">
        <v>2</v>
      </c>
      <c r="B22" s="782" t="s">
        <v>44</v>
      </c>
      <c r="C22" s="957" t="s">
        <v>45</v>
      </c>
      <c r="D22" s="857">
        <v>4297.9439670000002</v>
      </c>
      <c r="E22" s="857">
        <v>266.00362200000006</v>
      </c>
      <c r="F22" s="857">
        <v>478.41356599999995</v>
      </c>
      <c r="G22" s="857">
        <v>370.31206600000002</v>
      </c>
      <c r="H22" s="857">
        <v>1230.5437499999998</v>
      </c>
      <c r="I22" s="857">
        <v>834.72313300000008</v>
      </c>
      <c r="J22" s="857">
        <v>343.763398</v>
      </c>
      <c r="K22" s="857">
        <v>774.18443200000024</v>
      </c>
      <c r="L22" s="783">
        <v>0</v>
      </c>
      <c r="M22" s="783">
        <v>0</v>
      </c>
      <c r="N22" s="783">
        <v>0</v>
      </c>
      <c r="O22" s="784">
        <v>0</v>
      </c>
      <c r="P22" s="784">
        <v>0</v>
      </c>
      <c r="Q22" s="784">
        <v>0</v>
      </c>
      <c r="R22" s="784">
        <v>0</v>
      </c>
      <c r="S22" s="784">
        <v>0</v>
      </c>
      <c r="T22" s="784">
        <v>0</v>
      </c>
      <c r="U22" s="784">
        <v>0</v>
      </c>
      <c r="V22" s="784">
        <v>0</v>
      </c>
      <c r="W22" s="791"/>
      <c r="X22" s="792"/>
      <c r="Y22" s="792"/>
      <c r="Z22" s="792"/>
      <c r="AA22" s="800"/>
      <c r="AB22" s="875"/>
      <c r="AC22" s="788"/>
      <c r="AD22" s="792"/>
      <c r="AE22" s="875"/>
      <c r="AF22" s="875"/>
      <c r="AG22" s="788"/>
      <c r="AH22" s="792"/>
      <c r="AI22" s="792"/>
      <c r="AJ22" s="792"/>
      <c r="AK22" s="792"/>
      <c r="AL22" s="792"/>
      <c r="AM22" s="792"/>
      <c r="AN22" s="792"/>
      <c r="AO22" s="793">
        <v>7155</v>
      </c>
      <c r="AP22" s="794">
        <v>2902.3160329999982</v>
      </c>
      <c r="AQ22" s="795">
        <v>4309.2560000000003</v>
      </c>
      <c r="AR22" s="795">
        <v>4351.7560000000012</v>
      </c>
      <c r="AS22" s="795">
        <v>42.500000000000909</v>
      </c>
      <c r="AT22" s="795">
        <v>11.324818868456738</v>
      </c>
      <c r="AU22" s="956">
        <f t="shared" si="0"/>
        <v>11.307860956981543</v>
      </c>
    </row>
    <row r="23" spans="1:47" s="332" customFormat="1" ht="23.4" customHeight="1">
      <c r="A23" s="957"/>
      <c r="B23" s="814" t="s">
        <v>512</v>
      </c>
      <c r="C23" s="957"/>
      <c r="D23" s="857"/>
      <c r="E23" s="857"/>
      <c r="F23" s="857"/>
      <c r="G23" s="857"/>
      <c r="H23" s="857"/>
      <c r="I23" s="857"/>
      <c r="J23" s="857"/>
      <c r="K23" s="857"/>
      <c r="L23" s="783"/>
      <c r="M23" s="783"/>
      <c r="N23" s="783"/>
      <c r="O23" s="784"/>
      <c r="P23" s="784"/>
      <c r="Q23" s="784"/>
      <c r="R23" s="784"/>
      <c r="S23" s="784"/>
      <c r="T23" s="784"/>
      <c r="U23" s="784"/>
      <c r="V23" s="784"/>
      <c r="W23" s="791"/>
      <c r="X23" s="792"/>
      <c r="Y23" s="792"/>
      <c r="Z23" s="792"/>
      <c r="AA23" s="800"/>
      <c r="AB23" s="875"/>
      <c r="AC23" s="788"/>
      <c r="AD23" s="792"/>
      <c r="AE23" s="875"/>
      <c r="AF23" s="875"/>
      <c r="AG23" s="788"/>
      <c r="AH23" s="792"/>
      <c r="AI23" s="792"/>
      <c r="AJ23" s="792"/>
      <c r="AK23" s="792"/>
      <c r="AL23" s="792"/>
      <c r="AM23" s="792"/>
      <c r="AN23" s="792"/>
      <c r="AO23" s="793"/>
      <c r="AP23" s="794">
        <v>0</v>
      </c>
      <c r="AQ23" s="792"/>
      <c r="AR23" s="793"/>
      <c r="AS23" s="802">
        <v>0</v>
      </c>
      <c r="AT23" s="795"/>
      <c r="AU23" s="956">
        <f t="shared" si="0"/>
        <v>0</v>
      </c>
    </row>
    <row r="24" spans="1:47" s="335" customFormat="1" ht="23.4" customHeight="1">
      <c r="A24" s="796" t="s">
        <v>46</v>
      </c>
      <c r="B24" s="797" t="s">
        <v>47</v>
      </c>
      <c r="C24" s="796" t="s">
        <v>48</v>
      </c>
      <c r="D24" s="858">
        <v>144.089823</v>
      </c>
      <c r="E24" s="858">
        <v>3.06</v>
      </c>
      <c r="F24" s="858">
        <v>0.66425699999999999</v>
      </c>
      <c r="G24" s="858">
        <v>78.389700000000005</v>
      </c>
      <c r="H24" s="858">
        <v>33.590999999999994</v>
      </c>
      <c r="I24" s="858">
        <v>12.157700000000002</v>
      </c>
      <c r="J24" s="858">
        <v>11.62</v>
      </c>
      <c r="K24" s="858">
        <v>4.6071660000000003</v>
      </c>
      <c r="L24" s="798">
        <v>0</v>
      </c>
      <c r="M24" s="798">
        <v>0</v>
      </c>
      <c r="N24" s="798">
        <v>0</v>
      </c>
      <c r="O24" s="798">
        <v>0</v>
      </c>
      <c r="P24" s="798">
        <v>0</v>
      </c>
      <c r="Q24" s="798">
        <v>0</v>
      </c>
      <c r="R24" s="798">
        <v>0</v>
      </c>
      <c r="S24" s="798">
        <v>0</v>
      </c>
      <c r="T24" s="798">
        <v>0</v>
      </c>
      <c r="U24" s="798">
        <v>0</v>
      </c>
      <c r="V24" s="798">
        <v>0</v>
      </c>
      <c r="W24" s="791"/>
      <c r="X24" s="807"/>
      <c r="Y24" s="807"/>
      <c r="Z24" s="807"/>
      <c r="AA24" s="800"/>
      <c r="AB24" s="875"/>
      <c r="AC24" s="788"/>
      <c r="AD24" s="807"/>
      <c r="AE24" s="875"/>
      <c r="AF24" s="875"/>
      <c r="AG24" s="788"/>
      <c r="AH24" s="807"/>
      <c r="AI24" s="807"/>
      <c r="AJ24" s="807"/>
      <c r="AK24" s="807"/>
      <c r="AL24" s="807"/>
      <c r="AM24" s="807"/>
      <c r="AN24" s="807"/>
      <c r="AO24" s="811">
        <v>26</v>
      </c>
      <c r="AP24" s="794">
        <v>-125.78982299999998</v>
      </c>
      <c r="AQ24" s="795">
        <v>174.77</v>
      </c>
      <c r="AR24" s="811">
        <v>181.17000000000002</v>
      </c>
      <c r="AS24" s="802">
        <v>6.4000000000000057</v>
      </c>
      <c r="AT24" s="813">
        <v>0.45929937642140178</v>
      </c>
      <c r="AU24" s="956">
        <f t="shared" si="0"/>
        <v>0.37909933128732226</v>
      </c>
    </row>
    <row r="25" spans="1:47" s="334" customFormat="1" ht="23.4" customHeight="1">
      <c r="A25" s="796" t="s">
        <v>49</v>
      </c>
      <c r="B25" s="797" t="s">
        <v>50</v>
      </c>
      <c r="C25" s="796" t="s">
        <v>51</v>
      </c>
      <c r="D25" s="858">
        <v>3.7736260000000001</v>
      </c>
      <c r="E25" s="858">
        <v>3.2436259999999999</v>
      </c>
      <c r="F25" s="858">
        <v>0</v>
      </c>
      <c r="G25" s="858">
        <v>0</v>
      </c>
      <c r="H25" s="858">
        <v>0</v>
      </c>
      <c r="I25" s="858">
        <v>0</v>
      </c>
      <c r="J25" s="858">
        <v>0.2</v>
      </c>
      <c r="K25" s="858">
        <v>0.33</v>
      </c>
      <c r="L25" s="798">
        <v>0</v>
      </c>
      <c r="M25" s="798">
        <v>0</v>
      </c>
      <c r="N25" s="798">
        <v>0</v>
      </c>
      <c r="O25" s="798">
        <v>0</v>
      </c>
      <c r="P25" s="798">
        <v>0</v>
      </c>
      <c r="Q25" s="798">
        <v>0</v>
      </c>
      <c r="R25" s="798">
        <v>0</v>
      </c>
      <c r="S25" s="798">
        <v>0</v>
      </c>
      <c r="T25" s="798">
        <v>0</v>
      </c>
      <c r="U25" s="798">
        <v>0</v>
      </c>
      <c r="V25" s="798">
        <v>0</v>
      </c>
      <c r="W25" s="791"/>
      <c r="X25" s="799"/>
      <c r="Y25" s="799"/>
      <c r="Z25" s="799"/>
      <c r="AA25" s="875"/>
      <c r="AB25" s="875"/>
      <c r="AC25" s="788"/>
      <c r="AD25" s="799"/>
      <c r="AE25" s="875"/>
      <c r="AF25" s="875"/>
      <c r="AG25" s="788"/>
      <c r="AH25" s="799"/>
      <c r="AI25" s="799"/>
      <c r="AJ25" s="799"/>
      <c r="AK25" s="799"/>
      <c r="AL25" s="799"/>
      <c r="AM25" s="799"/>
      <c r="AN25" s="799"/>
      <c r="AO25" s="801">
        <v>4</v>
      </c>
      <c r="AP25" s="794">
        <v>0.7563740000000001</v>
      </c>
      <c r="AQ25" s="813">
        <v>3.4</v>
      </c>
      <c r="AR25" s="801">
        <v>3.4</v>
      </c>
      <c r="AS25" s="802">
        <v>0</v>
      </c>
      <c r="AT25" s="802">
        <v>8.9352742451952027E-3</v>
      </c>
      <c r="AU25" s="956">
        <f t="shared" si="0"/>
        <v>9.9283839992533873E-3</v>
      </c>
    </row>
    <row r="26" spans="1:47" s="334" customFormat="1" ht="23.4" customHeight="1">
      <c r="A26" s="796" t="s">
        <v>52</v>
      </c>
      <c r="B26" s="797" t="s">
        <v>53</v>
      </c>
      <c r="C26" s="796" t="s">
        <v>54</v>
      </c>
      <c r="D26" s="858">
        <v>0</v>
      </c>
      <c r="E26" s="858">
        <v>0</v>
      </c>
      <c r="F26" s="858">
        <v>0</v>
      </c>
      <c r="G26" s="858">
        <v>0</v>
      </c>
      <c r="H26" s="858">
        <v>0</v>
      </c>
      <c r="I26" s="858">
        <v>0</v>
      </c>
      <c r="J26" s="858">
        <v>0</v>
      </c>
      <c r="K26" s="858">
        <v>0</v>
      </c>
      <c r="L26" s="798">
        <v>0</v>
      </c>
      <c r="M26" s="798">
        <v>0</v>
      </c>
      <c r="N26" s="798">
        <v>0</v>
      </c>
      <c r="O26" s="798">
        <v>0</v>
      </c>
      <c r="P26" s="798">
        <v>0</v>
      </c>
      <c r="Q26" s="798">
        <v>0</v>
      </c>
      <c r="R26" s="798">
        <v>0</v>
      </c>
      <c r="S26" s="798">
        <v>0</v>
      </c>
      <c r="T26" s="798">
        <v>0</v>
      </c>
      <c r="U26" s="798">
        <v>0</v>
      </c>
      <c r="V26" s="798">
        <v>0</v>
      </c>
      <c r="W26" s="791"/>
      <c r="X26" s="799"/>
      <c r="Y26" s="799"/>
      <c r="Z26" s="799"/>
      <c r="AA26" s="875"/>
      <c r="AB26" s="875"/>
      <c r="AC26" s="788"/>
      <c r="AD26" s="799"/>
      <c r="AE26" s="875"/>
      <c r="AF26" s="875"/>
      <c r="AG26" s="788"/>
      <c r="AH26" s="799"/>
      <c r="AI26" s="799"/>
      <c r="AJ26" s="799"/>
      <c r="AK26" s="799"/>
      <c r="AL26" s="799"/>
      <c r="AM26" s="799"/>
      <c r="AN26" s="799"/>
      <c r="AO26" s="801">
        <v>1525</v>
      </c>
      <c r="AP26" s="794">
        <v>1525</v>
      </c>
      <c r="AQ26" s="802"/>
      <c r="AR26" s="801">
        <v>0</v>
      </c>
      <c r="AS26" s="802">
        <v>0</v>
      </c>
      <c r="AT26" s="802"/>
      <c r="AU26" s="956">
        <f t="shared" si="0"/>
        <v>0</v>
      </c>
    </row>
    <row r="27" spans="1:47" s="334" customFormat="1" ht="23.4" customHeight="1">
      <c r="A27" s="796" t="s">
        <v>55</v>
      </c>
      <c r="B27" s="797" t="s">
        <v>57</v>
      </c>
      <c r="C27" s="796" t="s">
        <v>58</v>
      </c>
      <c r="D27" s="858">
        <v>0</v>
      </c>
      <c r="E27" s="858">
        <v>0</v>
      </c>
      <c r="F27" s="858">
        <v>0</v>
      </c>
      <c r="G27" s="858">
        <v>0</v>
      </c>
      <c r="H27" s="858">
        <v>0</v>
      </c>
      <c r="I27" s="858">
        <v>0</v>
      </c>
      <c r="J27" s="858">
        <v>0</v>
      </c>
      <c r="K27" s="858">
        <v>0</v>
      </c>
      <c r="L27" s="798">
        <v>0</v>
      </c>
      <c r="M27" s="798">
        <v>0</v>
      </c>
      <c r="N27" s="798">
        <v>0</v>
      </c>
      <c r="O27" s="798">
        <v>0</v>
      </c>
      <c r="P27" s="798">
        <v>0</v>
      </c>
      <c r="Q27" s="798">
        <v>0</v>
      </c>
      <c r="R27" s="798">
        <v>0</v>
      </c>
      <c r="S27" s="798">
        <v>0</v>
      </c>
      <c r="T27" s="798">
        <v>0</v>
      </c>
      <c r="U27" s="798">
        <v>0</v>
      </c>
      <c r="V27" s="798">
        <v>0</v>
      </c>
      <c r="W27" s="791"/>
      <c r="X27" s="799"/>
      <c r="Y27" s="799"/>
      <c r="Z27" s="799"/>
      <c r="AA27" s="800"/>
      <c r="AB27" s="875"/>
      <c r="AC27" s="788"/>
      <c r="AD27" s="799"/>
      <c r="AE27" s="875"/>
      <c r="AF27" s="875"/>
      <c r="AG27" s="788"/>
      <c r="AH27" s="799"/>
      <c r="AI27" s="799"/>
      <c r="AJ27" s="799"/>
      <c r="AK27" s="799"/>
      <c r="AL27" s="799"/>
      <c r="AM27" s="799"/>
      <c r="AN27" s="799"/>
      <c r="AO27" s="801">
        <v>40</v>
      </c>
      <c r="AP27" s="794">
        <v>40</v>
      </c>
      <c r="AQ27" s="802"/>
      <c r="AR27" s="801">
        <v>0</v>
      </c>
      <c r="AS27" s="802">
        <v>0</v>
      </c>
      <c r="AT27" s="802"/>
      <c r="AU27" s="956">
        <f t="shared" si="0"/>
        <v>0</v>
      </c>
    </row>
    <row r="28" spans="1:47" s="334" customFormat="1" ht="23.4" customHeight="1">
      <c r="A28" s="796" t="s">
        <v>56</v>
      </c>
      <c r="B28" s="797" t="s">
        <v>137</v>
      </c>
      <c r="C28" s="796" t="s">
        <v>60</v>
      </c>
      <c r="D28" s="858">
        <v>16.502130000000001</v>
      </c>
      <c r="E28" s="858">
        <v>10.842429000000001</v>
      </c>
      <c r="F28" s="858">
        <v>0.38040200000000002</v>
      </c>
      <c r="G28" s="858">
        <v>2.3855300000000002</v>
      </c>
      <c r="H28" s="858">
        <v>0</v>
      </c>
      <c r="I28" s="858">
        <v>0.45243899999999998</v>
      </c>
      <c r="J28" s="858">
        <v>1.0735669999999999</v>
      </c>
      <c r="K28" s="858">
        <v>1.3677630000000001</v>
      </c>
      <c r="L28" s="798">
        <v>0</v>
      </c>
      <c r="M28" s="798">
        <v>0</v>
      </c>
      <c r="N28" s="798">
        <v>0</v>
      </c>
      <c r="O28" s="798">
        <v>0</v>
      </c>
      <c r="P28" s="798">
        <v>0</v>
      </c>
      <c r="Q28" s="798">
        <v>0</v>
      </c>
      <c r="R28" s="798">
        <v>0</v>
      </c>
      <c r="S28" s="798">
        <v>0</v>
      </c>
      <c r="T28" s="798">
        <v>0</v>
      </c>
      <c r="U28" s="798">
        <v>0</v>
      </c>
      <c r="V28" s="798">
        <v>0</v>
      </c>
      <c r="W28" s="791"/>
      <c r="X28" s="799"/>
      <c r="Y28" s="799"/>
      <c r="Z28" s="799"/>
      <c r="AA28" s="875"/>
      <c r="AB28" s="875"/>
      <c r="AC28" s="788"/>
      <c r="AD28" s="799"/>
      <c r="AE28" s="875"/>
      <c r="AF28" s="875"/>
      <c r="AG28" s="788"/>
      <c r="AH28" s="799"/>
      <c r="AI28" s="799"/>
      <c r="AJ28" s="799"/>
      <c r="AK28" s="799"/>
      <c r="AL28" s="799"/>
      <c r="AM28" s="799"/>
      <c r="AN28" s="799"/>
      <c r="AO28" s="801">
        <v>54</v>
      </c>
      <c r="AP28" s="794">
        <v>39.177869999999999</v>
      </c>
      <c r="AQ28" s="802">
        <v>10.71</v>
      </c>
      <c r="AR28" s="801">
        <v>11.82</v>
      </c>
      <c r="AS28" s="802">
        <v>1.1099999999999994</v>
      </c>
      <c r="AT28" s="802">
        <v>2.8146113872364893E-2</v>
      </c>
      <c r="AU28" s="956">
        <f t="shared" si="0"/>
        <v>4.3416990302059429E-2</v>
      </c>
    </row>
    <row r="29" spans="1:47" s="334" customFormat="1" ht="23.4" customHeight="1">
      <c r="A29" s="796" t="s">
        <v>59</v>
      </c>
      <c r="B29" s="797" t="s">
        <v>62</v>
      </c>
      <c r="C29" s="796" t="s">
        <v>63</v>
      </c>
      <c r="D29" s="858">
        <v>59.656688000000003</v>
      </c>
      <c r="E29" s="858">
        <v>3.103148</v>
      </c>
      <c r="F29" s="858">
        <v>2.6905100000000002</v>
      </c>
      <c r="G29" s="858">
        <v>22.251996999999999</v>
      </c>
      <c r="H29" s="858">
        <v>5.4173109999999998</v>
      </c>
      <c r="I29" s="858">
        <v>1.8359160000000001</v>
      </c>
      <c r="J29" s="858">
        <v>1.8192790000000001</v>
      </c>
      <c r="K29" s="858">
        <v>22.538526999999998</v>
      </c>
      <c r="L29" s="798">
        <v>0</v>
      </c>
      <c r="M29" s="798">
        <v>0</v>
      </c>
      <c r="N29" s="798">
        <v>0</v>
      </c>
      <c r="O29" s="798">
        <v>0</v>
      </c>
      <c r="P29" s="798">
        <v>0</v>
      </c>
      <c r="Q29" s="798">
        <v>0</v>
      </c>
      <c r="R29" s="798">
        <v>0</v>
      </c>
      <c r="S29" s="798">
        <v>0</v>
      </c>
      <c r="T29" s="798">
        <v>0</v>
      </c>
      <c r="U29" s="798">
        <v>0</v>
      </c>
      <c r="V29" s="798">
        <v>0</v>
      </c>
      <c r="W29" s="791"/>
      <c r="X29" s="799"/>
      <c r="Y29" s="799"/>
      <c r="Z29" s="799"/>
      <c r="AA29" s="786"/>
      <c r="AB29" s="787"/>
      <c r="AC29" s="788"/>
      <c r="AD29" s="799"/>
      <c r="AE29" s="787"/>
      <c r="AF29" s="787"/>
      <c r="AG29" s="788"/>
      <c r="AH29" s="799"/>
      <c r="AI29" s="799"/>
      <c r="AJ29" s="799"/>
      <c r="AK29" s="799"/>
      <c r="AL29" s="799"/>
      <c r="AM29" s="799"/>
      <c r="AN29" s="799"/>
      <c r="AO29" s="801">
        <v>262</v>
      </c>
      <c r="AP29" s="794">
        <v>202.343312</v>
      </c>
      <c r="AQ29" s="802">
        <v>76.150000000000006</v>
      </c>
      <c r="AR29" s="801">
        <v>77.460000000000008</v>
      </c>
      <c r="AS29" s="802">
        <v>1.3100000000000023</v>
      </c>
      <c r="AT29" s="802">
        <v>0.20012386287400438</v>
      </c>
      <c r="AU29" s="956">
        <f t="shared" si="0"/>
        <v>0.15695633499123962</v>
      </c>
    </row>
    <row r="30" spans="1:47" s="334" customFormat="1" ht="23.4" customHeight="1">
      <c r="A30" s="796" t="s">
        <v>61</v>
      </c>
      <c r="B30" s="797" t="s">
        <v>65</v>
      </c>
      <c r="C30" s="796" t="s">
        <v>66</v>
      </c>
      <c r="D30" s="858">
        <v>182.96403099999998</v>
      </c>
      <c r="E30" s="858">
        <v>0</v>
      </c>
      <c r="F30" s="858">
        <v>0</v>
      </c>
      <c r="G30" s="858">
        <v>0</v>
      </c>
      <c r="H30" s="858">
        <v>5.1811629999999997</v>
      </c>
      <c r="I30" s="858">
        <v>174.2</v>
      </c>
      <c r="J30" s="858">
        <v>1.5642320000000001</v>
      </c>
      <c r="K30" s="858">
        <v>2.0186359999999999</v>
      </c>
      <c r="L30" s="798">
        <v>0</v>
      </c>
      <c r="M30" s="798">
        <v>0</v>
      </c>
      <c r="N30" s="798">
        <v>0</v>
      </c>
      <c r="O30" s="798">
        <v>0</v>
      </c>
      <c r="P30" s="798">
        <v>0</v>
      </c>
      <c r="Q30" s="798">
        <v>0</v>
      </c>
      <c r="R30" s="798">
        <v>0</v>
      </c>
      <c r="S30" s="798">
        <v>0</v>
      </c>
      <c r="T30" s="798">
        <v>0</v>
      </c>
      <c r="U30" s="798">
        <v>0</v>
      </c>
      <c r="V30" s="798">
        <v>0</v>
      </c>
      <c r="W30" s="791"/>
      <c r="X30" s="799"/>
      <c r="Y30" s="799"/>
      <c r="Z30" s="799"/>
      <c r="AA30" s="800"/>
      <c r="AB30" s="875"/>
      <c r="AC30" s="788"/>
      <c r="AD30" s="799"/>
      <c r="AE30" s="875"/>
      <c r="AF30" s="875"/>
      <c r="AG30" s="788"/>
      <c r="AH30" s="799"/>
      <c r="AI30" s="799"/>
      <c r="AJ30" s="799"/>
      <c r="AK30" s="799"/>
      <c r="AL30" s="799"/>
      <c r="AM30" s="799"/>
      <c r="AN30" s="799"/>
      <c r="AO30" s="801"/>
      <c r="AP30" s="794">
        <v>-8.7640309999999992</v>
      </c>
      <c r="AQ30" s="802">
        <v>7.6199999999999992</v>
      </c>
      <c r="AR30" s="801">
        <v>7.6199999999999992</v>
      </c>
      <c r="AS30" s="802">
        <v>0</v>
      </c>
      <c r="AT30" s="802">
        <v>2.0025526396584541E-2</v>
      </c>
      <c r="AU30" s="956">
        <f t="shared" si="0"/>
        <v>0.4813771046254452</v>
      </c>
    </row>
    <row r="31" spans="1:47" s="334" customFormat="1" ht="23.4" customHeight="1">
      <c r="A31" s="796" t="s">
        <v>64</v>
      </c>
      <c r="B31" s="797" t="s">
        <v>138</v>
      </c>
      <c r="C31" s="796" t="s">
        <v>117</v>
      </c>
      <c r="D31" s="858">
        <v>0</v>
      </c>
      <c r="E31" s="858">
        <v>0</v>
      </c>
      <c r="F31" s="858">
        <v>0</v>
      </c>
      <c r="G31" s="858">
        <v>0</v>
      </c>
      <c r="H31" s="858">
        <v>0</v>
      </c>
      <c r="I31" s="858">
        <v>0</v>
      </c>
      <c r="J31" s="858">
        <v>0</v>
      </c>
      <c r="K31" s="858">
        <v>0</v>
      </c>
      <c r="L31" s="798">
        <v>0</v>
      </c>
      <c r="M31" s="798">
        <v>0</v>
      </c>
      <c r="N31" s="798">
        <v>0</v>
      </c>
      <c r="O31" s="798">
        <v>0</v>
      </c>
      <c r="P31" s="798">
        <v>0</v>
      </c>
      <c r="Q31" s="798">
        <v>0</v>
      </c>
      <c r="R31" s="798">
        <v>0</v>
      </c>
      <c r="S31" s="798">
        <v>0</v>
      </c>
      <c r="T31" s="798">
        <v>0</v>
      </c>
      <c r="U31" s="798">
        <v>0</v>
      </c>
      <c r="V31" s="798">
        <v>0</v>
      </c>
      <c r="W31" s="791"/>
      <c r="X31" s="799"/>
      <c r="Y31" s="799"/>
      <c r="Z31" s="799"/>
      <c r="AA31" s="817"/>
      <c r="AB31" s="875"/>
      <c r="AC31" s="788"/>
      <c r="AD31" s="799"/>
      <c r="AE31" s="875"/>
      <c r="AF31" s="875"/>
      <c r="AG31" s="788"/>
      <c r="AH31" s="799"/>
      <c r="AI31" s="799"/>
      <c r="AJ31" s="799"/>
      <c r="AK31" s="799"/>
      <c r="AL31" s="799"/>
      <c r="AM31" s="799"/>
      <c r="AN31" s="799"/>
      <c r="AO31" s="801"/>
      <c r="AP31" s="794">
        <v>0</v>
      </c>
      <c r="AQ31" s="802"/>
      <c r="AR31" s="801">
        <v>0</v>
      </c>
      <c r="AS31" s="802">
        <v>0</v>
      </c>
      <c r="AT31" s="802"/>
      <c r="AU31" s="956">
        <f t="shared" si="0"/>
        <v>0</v>
      </c>
    </row>
    <row r="32" spans="1:47" s="334" customFormat="1" ht="38.4" customHeight="1">
      <c r="A32" s="796" t="s">
        <v>67</v>
      </c>
      <c r="B32" s="818" t="s">
        <v>662</v>
      </c>
      <c r="C32" s="796" t="s">
        <v>69</v>
      </c>
      <c r="D32" s="858">
        <v>2402.4987219999989</v>
      </c>
      <c r="E32" s="858">
        <v>140.488519</v>
      </c>
      <c r="F32" s="858">
        <v>141.28131999999997</v>
      </c>
      <c r="G32" s="858">
        <v>202.97857099999999</v>
      </c>
      <c r="H32" s="858">
        <v>1054.6341360000006</v>
      </c>
      <c r="I32" s="858">
        <v>156.79815699999997</v>
      </c>
      <c r="J32" s="858">
        <v>117.912234</v>
      </c>
      <c r="K32" s="858">
        <v>588.40578500000004</v>
      </c>
      <c r="L32" s="798">
        <v>0</v>
      </c>
      <c r="M32" s="798">
        <v>0</v>
      </c>
      <c r="N32" s="798">
        <v>0</v>
      </c>
      <c r="O32" s="798">
        <v>0</v>
      </c>
      <c r="P32" s="798">
        <v>0</v>
      </c>
      <c r="Q32" s="798">
        <v>0</v>
      </c>
      <c r="R32" s="798">
        <v>0</v>
      </c>
      <c r="S32" s="798">
        <v>0</v>
      </c>
      <c r="T32" s="798">
        <v>0</v>
      </c>
      <c r="U32" s="798">
        <v>0</v>
      </c>
      <c r="V32" s="798">
        <v>0</v>
      </c>
      <c r="W32" s="791"/>
      <c r="X32" s="799"/>
      <c r="Y32" s="799"/>
      <c r="Z32" s="799"/>
      <c r="AA32" s="800"/>
      <c r="AB32" s="875"/>
      <c r="AC32" s="788"/>
      <c r="AD32" s="799"/>
      <c r="AE32" s="875"/>
      <c r="AF32" s="875"/>
      <c r="AG32" s="788"/>
      <c r="AH32" s="799"/>
      <c r="AI32" s="799"/>
      <c r="AJ32" s="799"/>
      <c r="AK32" s="799"/>
      <c r="AL32" s="799"/>
      <c r="AM32" s="799"/>
      <c r="AN32" s="799"/>
      <c r="AO32" s="801">
        <v>2119</v>
      </c>
      <c r="AP32" s="794">
        <v>-258.88872200000105</v>
      </c>
      <c r="AQ32" s="802">
        <v>2372.1400000000003</v>
      </c>
      <c r="AR32" s="802">
        <v>2389.67</v>
      </c>
      <c r="AS32" s="802">
        <v>17.529999999999745</v>
      </c>
      <c r="AT32" s="802">
        <v>6.2340357199992216</v>
      </c>
      <c r="AU32" s="956">
        <f t="shared" si="0"/>
        <v>6.3209575802507993</v>
      </c>
    </row>
    <row r="33" spans="1:47" s="334" customFormat="1" ht="23.4" customHeight="1">
      <c r="A33" s="796"/>
      <c r="B33" s="814" t="s">
        <v>512</v>
      </c>
      <c r="C33" s="796"/>
      <c r="D33" s="858"/>
      <c r="E33" s="858"/>
      <c r="F33" s="858"/>
      <c r="G33" s="858"/>
      <c r="H33" s="858"/>
      <c r="I33" s="858"/>
      <c r="J33" s="858"/>
      <c r="K33" s="858"/>
      <c r="L33" s="798"/>
      <c r="M33" s="798"/>
      <c r="N33" s="798"/>
      <c r="O33" s="798"/>
      <c r="P33" s="798"/>
      <c r="Q33" s="798"/>
      <c r="R33" s="798"/>
      <c r="S33" s="798"/>
      <c r="T33" s="798"/>
      <c r="U33" s="798"/>
      <c r="V33" s="798"/>
      <c r="W33" s="791"/>
      <c r="X33" s="799"/>
      <c r="Y33" s="799"/>
      <c r="Z33" s="799"/>
      <c r="AA33" s="800"/>
      <c r="AB33" s="875"/>
      <c r="AC33" s="788"/>
      <c r="AD33" s="799"/>
      <c r="AE33" s="875"/>
      <c r="AF33" s="875"/>
      <c r="AG33" s="788"/>
      <c r="AH33" s="799"/>
      <c r="AI33" s="799"/>
      <c r="AJ33" s="799"/>
      <c r="AK33" s="799"/>
      <c r="AL33" s="799"/>
      <c r="AM33" s="799"/>
      <c r="AN33" s="799"/>
      <c r="AO33" s="801"/>
      <c r="AP33" s="794">
        <v>0</v>
      </c>
      <c r="AQ33" s="802"/>
      <c r="AR33" s="801"/>
      <c r="AS33" s="802">
        <v>0</v>
      </c>
      <c r="AT33" s="802"/>
      <c r="AU33" s="956">
        <f t="shared" si="0"/>
        <v>0</v>
      </c>
    </row>
    <row r="34" spans="1:47" s="889" customFormat="1" ht="23.4" customHeight="1">
      <c r="A34" s="803"/>
      <c r="B34" s="814" t="s">
        <v>82</v>
      </c>
      <c r="C34" s="803" t="s">
        <v>83</v>
      </c>
      <c r="D34" s="859">
        <v>752.64699600000006</v>
      </c>
      <c r="E34" s="859">
        <v>77.768203</v>
      </c>
      <c r="F34" s="859">
        <v>89.231792999999996</v>
      </c>
      <c r="G34" s="859">
        <v>91.715592999999998</v>
      </c>
      <c r="H34" s="859">
        <v>146.221642</v>
      </c>
      <c r="I34" s="859">
        <v>109.583579</v>
      </c>
      <c r="J34" s="859">
        <v>99.195600999999996</v>
      </c>
      <c r="K34" s="859">
        <v>138.93058500000001</v>
      </c>
      <c r="L34" s="805">
        <v>0</v>
      </c>
      <c r="M34" s="805">
        <v>0</v>
      </c>
      <c r="N34" s="805">
        <v>0</v>
      </c>
      <c r="O34" s="805">
        <v>0</v>
      </c>
      <c r="P34" s="805">
        <v>0</v>
      </c>
      <c r="Q34" s="805">
        <v>0</v>
      </c>
      <c r="R34" s="805">
        <v>0</v>
      </c>
      <c r="S34" s="805">
        <v>0</v>
      </c>
      <c r="T34" s="805">
        <v>0</v>
      </c>
      <c r="U34" s="805">
        <v>0</v>
      </c>
      <c r="V34" s="805">
        <v>0</v>
      </c>
      <c r="W34" s="806"/>
      <c r="X34" s="885"/>
      <c r="Y34" s="885"/>
      <c r="Z34" s="885"/>
      <c r="AA34" s="886"/>
      <c r="AB34" s="884"/>
      <c r="AC34" s="810"/>
      <c r="AD34" s="885"/>
      <c r="AE34" s="884"/>
      <c r="AF34" s="884"/>
      <c r="AG34" s="810"/>
      <c r="AH34" s="885"/>
      <c r="AI34" s="885"/>
      <c r="AJ34" s="885"/>
      <c r="AK34" s="885"/>
      <c r="AL34" s="885"/>
      <c r="AM34" s="885"/>
      <c r="AN34" s="885"/>
      <c r="AO34" s="887"/>
      <c r="AP34" s="812">
        <v>-730.4469959999999</v>
      </c>
      <c r="AQ34" s="888">
        <v>687.10000000000014</v>
      </c>
      <c r="AR34" s="887">
        <v>697.55</v>
      </c>
      <c r="AS34" s="813">
        <v>10.449999999999818</v>
      </c>
      <c r="AT34" s="888">
        <v>1.8057138040804783</v>
      </c>
      <c r="AU34" s="956">
        <f t="shared" si="0"/>
        <v>1.9802090594490629</v>
      </c>
    </row>
    <row r="35" spans="1:47" s="889" customFormat="1" ht="23.4" customHeight="1">
      <c r="A35" s="803"/>
      <c r="B35" s="814" t="s">
        <v>84</v>
      </c>
      <c r="C35" s="803" t="s">
        <v>85</v>
      </c>
      <c r="D35" s="859">
        <v>174.378028</v>
      </c>
      <c r="E35" s="859">
        <v>21.28782</v>
      </c>
      <c r="F35" s="859">
        <v>25.003951000000001</v>
      </c>
      <c r="G35" s="859">
        <v>95.450997000000001</v>
      </c>
      <c r="H35" s="859">
        <v>6.0835030000000003</v>
      </c>
      <c r="I35" s="859">
        <v>2.656574</v>
      </c>
      <c r="J35" s="859">
        <v>10.793687</v>
      </c>
      <c r="K35" s="859">
        <v>13.101495999999999</v>
      </c>
      <c r="L35" s="805">
        <v>0</v>
      </c>
      <c r="M35" s="805">
        <v>0</v>
      </c>
      <c r="N35" s="805">
        <v>0</v>
      </c>
      <c r="O35" s="805">
        <v>0</v>
      </c>
      <c r="P35" s="805">
        <v>0</v>
      </c>
      <c r="Q35" s="805">
        <v>0</v>
      </c>
      <c r="R35" s="805">
        <v>0</v>
      </c>
      <c r="S35" s="805">
        <v>0</v>
      </c>
      <c r="T35" s="805">
        <v>0</v>
      </c>
      <c r="U35" s="805">
        <v>0</v>
      </c>
      <c r="V35" s="805">
        <v>0</v>
      </c>
      <c r="W35" s="806"/>
      <c r="X35" s="885"/>
      <c r="Y35" s="885"/>
      <c r="Z35" s="885"/>
      <c r="AA35" s="886"/>
      <c r="AB35" s="884"/>
      <c r="AC35" s="810"/>
      <c r="AD35" s="885"/>
      <c r="AE35" s="884"/>
      <c r="AF35" s="884"/>
      <c r="AG35" s="810"/>
      <c r="AH35" s="885"/>
      <c r="AI35" s="885"/>
      <c r="AJ35" s="885"/>
      <c r="AK35" s="885"/>
      <c r="AL35" s="885"/>
      <c r="AM35" s="885"/>
      <c r="AN35" s="885"/>
      <c r="AO35" s="887"/>
      <c r="AP35" s="812">
        <v>-172.218028</v>
      </c>
      <c r="AQ35" s="888">
        <v>82.77000000000001</v>
      </c>
      <c r="AR35" s="887">
        <v>87.85</v>
      </c>
      <c r="AS35" s="813">
        <v>5.0799999999999841</v>
      </c>
      <c r="AT35" s="888">
        <v>0.21752136743376682</v>
      </c>
      <c r="AU35" s="956">
        <f t="shared" si="0"/>
        <v>0.45878738990471207</v>
      </c>
    </row>
    <row r="36" spans="1:47" s="335" customFormat="1" ht="23.4" customHeight="1">
      <c r="A36" s="803"/>
      <c r="B36" s="814" t="s">
        <v>639</v>
      </c>
      <c r="C36" s="803" t="s">
        <v>71</v>
      </c>
      <c r="D36" s="859">
        <v>1.2953349999999999</v>
      </c>
      <c r="E36" s="859">
        <v>0.60350199999999998</v>
      </c>
      <c r="F36" s="859">
        <v>4.9246999999999999E-2</v>
      </c>
      <c r="G36" s="859">
        <v>0</v>
      </c>
      <c r="H36" s="859">
        <v>0</v>
      </c>
      <c r="I36" s="859">
        <v>0.240984</v>
      </c>
      <c r="J36" s="859">
        <v>0.36230899999999999</v>
      </c>
      <c r="K36" s="859">
        <v>3.9293000000000002E-2</v>
      </c>
      <c r="L36" s="805">
        <v>0</v>
      </c>
      <c r="M36" s="805">
        <v>0</v>
      </c>
      <c r="N36" s="805">
        <v>0</v>
      </c>
      <c r="O36" s="805">
        <v>0</v>
      </c>
      <c r="P36" s="805">
        <v>0</v>
      </c>
      <c r="Q36" s="805">
        <v>0</v>
      </c>
      <c r="R36" s="805">
        <v>0</v>
      </c>
      <c r="S36" s="805">
        <v>0</v>
      </c>
      <c r="T36" s="805">
        <v>0</v>
      </c>
      <c r="U36" s="805">
        <v>0</v>
      </c>
      <c r="V36" s="805">
        <v>0</v>
      </c>
      <c r="W36" s="806"/>
      <c r="X36" s="807"/>
      <c r="Y36" s="807"/>
      <c r="Z36" s="807"/>
      <c r="AA36" s="886"/>
      <c r="AB36" s="884"/>
      <c r="AC36" s="810"/>
      <c r="AD36" s="807"/>
      <c r="AE36" s="884"/>
      <c r="AF36" s="884"/>
      <c r="AG36" s="810"/>
      <c r="AH36" s="807"/>
      <c r="AI36" s="807"/>
      <c r="AJ36" s="807"/>
      <c r="AK36" s="807"/>
      <c r="AL36" s="807"/>
      <c r="AM36" s="807"/>
      <c r="AN36" s="807"/>
      <c r="AO36" s="811">
        <v>12</v>
      </c>
      <c r="AP36" s="812">
        <v>10.704665</v>
      </c>
      <c r="AQ36" s="813">
        <v>0.69</v>
      </c>
      <c r="AR36" s="811">
        <v>0.69</v>
      </c>
      <c r="AS36" s="813">
        <v>0</v>
      </c>
      <c r="AT36" s="813">
        <v>1.813335067407262E-3</v>
      </c>
      <c r="AU36" s="956">
        <f t="shared" si="0"/>
        <v>3.4080174579231978E-3</v>
      </c>
    </row>
    <row r="37" spans="1:47" s="335" customFormat="1" ht="23.4" customHeight="1">
      <c r="A37" s="803"/>
      <c r="B37" s="814" t="s">
        <v>640</v>
      </c>
      <c r="C37" s="803" t="s">
        <v>73</v>
      </c>
      <c r="D37" s="859">
        <v>3.999851</v>
      </c>
      <c r="E37" s="859">
        <v>1.9812620000000001</v>
      </c>
      <c r="F37" s="859">
        <v>0.50217900000000004</v>
      </c>
      <c r="G37" s="859">
        <v>0.23685600000000001</v>
      </c>
      <c r="H37" s="859">
        <v>0.44137300000000002</v>
      </c>
      <c r="I37" s="859">
        <v>0.20707700000000001</v>
      </c>
      <c r="J37" s="859">
        <v>0.39221699999999998</v>
      </c>
      <c r="K37" s="859">
        <v>0.23888699999999999</v>
      </c>
      <c r="L37" s="805">
        <v>0</v>
      </c>
      <c r="M37" s="805">
        <v>0</v>
      </c>
      <c r="N37" s="805">
        <v>0</v>
      </c>
      <c r="O37" s="805">
        <v>0</v>
      </c>
      <c r="P37" s="805">
        <v>0</v>
      </c>
      <c r="Q37" s="805">
        <v>0</v>
      </c>
      <c r="R37" s="805">
        <v>0</v>
      </c>
      <c r="S37" s="805">
        <v>0</v>
      </c>
      <c r="T37" s="805">
        <v>0</v>
      </c>
      <c r="U37" s="805">
        <v>0</v>
      </c>
      <c r="V37" s="805">
        <v>0</v>
      </c>
      <c r="W37" s="806"/>
      <c r="X37" s="807"/>
      <c r="Y37" s="807"/>
      <c r="Z37" s="807"/>
      <c r="AA37" s="886"/>
      <c r="AB37" s="884"/>
      <c r="AC37" s="810"/>
      <c r="AD37" s="807"/>
      <c r="AE37" s="884"/>
      <c r="AF37" s="884"/>
      <c r="AG37" s="810"/>
      <c r="AH37" s="807"/>
      <c r="AI37" s="807"/>
      <c r="AJ37" s="807"/>
      <c r="AK37" s="807"/>
      <c r="AL37" s="807"/>
      <c r="AM37" s="807"/>
      <c r="AN37" s="807"/>
      <c r="AO37" s="811">
        <v>5</v>
      </c>
      <c r="AP37" s="812">
        <v>1.000149</v>
      </c>
      <c r="AQ37" s="813">
        <v>4.2000000000000011</v>
      </c>
      <c r="AR37" s="811">
        <v>4.2</v>
      </c>
      <c r="AS37" s="813">
        <v>0</v>
      </c>
      <c r="AT37" s="813">
        <v>1.1037691714652902E-2</v>
      </c>
      <c r="AU37" s="956">
        <f t="shared" si="0"/>
        <v>1.0523580415175659E-2</v>
      </c>
    </row>
    <row r="38" spans="1:47" s="335" customFormat="1" ht="23.4" customHeight="1">
      <c r="A38" s="803"/>
      <c r="B38" s="814" t="s">
        <v>641</v>
      </c>
      <c r="C38" s="803" t="s">
        <v>75</v>
      </c>
      <c r="D38" s="859">
        <v>39.162058000000002</v>
      </c>
      <c r="E38" s="859">
        <v>10.49497</v>
      </c>
      <c r="F38" s="859">
        <v>4.7068760000000003</v>
      </c>
      <c r="G38" s="859">
        <v>5.1408329999999998</v>
      </c>
      <c r="H38" s="859">
        <v>2.3448549999999999</v>
      </c>
      <c r="I38" s="859">
        <v>6.2706619999999997</v>
      </c>
      <c r="J38" s="859">
        <v>4.2263820000000001</v>
      </c>
      <c r="K38" s="859">
        <v>5.9774800000000008</v>
      </c>
      <c r="L38" s="805">
        <v>0</v>
      </c>
      <c r="M38" s="805">
        <v>0</v>
      </c>
      <c r="N38" s="805">
        <v>0</v>
      </c>
      <c r="O38" s="805">
        <v>0</v>
      </c>
      <c r="P38" s="805">
        <v>0</v>
      </c>
      <c r="Q38" s="805">
        <v>0</v>
      </c>
      <c r="R38" s="805">
        <v>0</v>
      </c>
      <c r="S38" s="805">
        <v>0</v>
      </c>
      <c r="T38" s="805">
        <v>0</v>
      </c>
      <c r="U38" s="805">
        <v>0</v>
      </c>
      <c r="V38" s="805">
        <v>0</v>
      </c>
      <c r="W38" s="806"/>
      <c r="X38" s="807"/>
      <c r="Y38" s="807"/>
      <c r="Z38" s="807"/>
      <c r="AA38" s="884"/>
      <c r="AB38" s="884"/>
      <c r="AC38" s="810"/>
      <c r="AD38" s="807"/>
      <c r="AE38" s="884"/>
      <c r="AF38" s="884"/>
      <c r="AG38" s="810"/>
      <c r="AH38" s="807"/>
      <c r="AI38" s="807"/>
      <c r="AJ38" s="807"/>
      <c r="AK38" s="807"/>
      <c r="AL38" s="807"/>
      <c r="AM38" s="807"/>
      <c r="AN38" s="807"/>
      <c r="AO38" s="811">
        <v>64</v>
      </c>
      <c r="AP38" s="812">
        <v>25.027941999999996</v>
      </c>
      <c r="AQ38" s="813">
        <v>43.260000000000005</v>
      </c>
      <c r="AR38" s="811">
        <v>45.260000000000005</v>
      </c>
      <c r="AS38" s="813">
        <v>2</v>
      </c>
      <c r="AT38" s="813">
        <v>0.11368822466092487</v>
      </c>
      <c r="AU38" s="956">
        <f t="shared" si="0"/>
        <v>0.10303510470434354</v>
      </c>
    </row>
    <row r="39" spans="1:47" s="335" customFormat="1" ht="23.4" customHeight="1">
      <c r="A39" s="803"/>
      <c r="B39" s="814" t="s">
        <v>642</v>
      </c>
      <c r="C39" s="803" t="s">
        <v>77</v>
      </c>
      <c r="D39" s="859">
        <v>8.6869230000000002</v>
      </c>
      <c r="E39" s="859">
        <v>1.3002450000000001</v>
      </c>
      <c r="F39" s="859">
        <v>0.73482000000000003</v>
      </c>
      <c r="G39" s="859">
        <v>1.0524739999999999</v>
      </c>
      <c r="H39" s="859">
        <v>0</v>
      </c>
      <c r="I39" s="859">
        <v>0.48134100000000002</v>
      </c>
      <c r="J39" s="859">
        <v>0</v>
      </c>
      <c r="K39" s="859">
        <v>5.1180430000000001</v>
      </c>
      <c r="L39" s="805">
        <v>0</v>
      </c>
      <c r="M39" s="805">
        <v>0</v>
      </c>
      <c r="N39" s="805">
        <v>0</v>
      </c>
      <c r="O39" s="805">
        <v>0</v>
      </c>
      <c r="P39" s="805">
        <v>0</v>
      </c>
      <c r="Q39" s="805">
        <v>0</v>
      </c>
      <c r="R39" s="805">
        <v>0</v>
      </c>
      <c r="S39" s="805">
        <v>0</v>
      </c>
      <c r="T39" s="805">
        <v>0</v>
      </c>
      <c r="U39" s="805">
        <v>0</v>
      </c>
      <c r="V39" s="805">
        <v>0</v>
      </c>
      <c r="W39" s="806"/>
      <c r="X39" s="807"/>
      <c r="Y39" s="807"/>
      <c r="Z39" s="807"/>
      <c r="AA39" s="884"/>
      <c r="AB39" s="884"/>
      <c r="AC39" s="810"/>
      <c r="AD39" s="807"/>
      <c r="AE39" s="884"/>
      <c r="AF39" s="884"/>
      <c r="AG39" s="810"/>
      <c r="AH39" s="807"/>
      <c r="AI39" s="807"/>
      <c r="AJ39" s="807"/>
      <c r="AK39" s="807"/>
      <c r="AL39" s="807"/>
      <c r="AM39" s="807"/>
      <c r="AN39" s="807"/>
      <c r="AO39" s="811">
        <v>19</v>
      </c>
      <c r="AP39" s="812">
        <v>10.553077</v>
      </c>
      <c r="AQ39" s="813">
        <v>5.28</v>
      </c>
      <c r="AR39" s="811">
        <v>5.28</v>
      </c>
      <c r="AS39" s="813">
        <v>0</v>
      </c>
      <c r="AT39" s="813">
        <v>1.3875955298420787E-2</v>
      </c>
      <c r="AU39" s="956">
        <f t="shared" si="0"/>
        <v>2.2855234545221554E-2</v>
      </c>
    </row>
    <row r="40" spans="1:47" s="335" customFormat="1" ht="23.4" customHeight="1">
      <c r="A40" s="803"/>
      <c r="B40" s="814" t="s">
        <v>86</v>
      </c>
      <c r="C40" s="803" t="s">
        <v>87</v>
      </c>
      <c r="D40" s="859">
        <v>1375.5379990000006</v>
      </c>
      <c r="E40" s="859">
        <v>24.726091</v>
      </c>
      <c r="F40" s="859">
        <v>16.236122999999999</v>
      </c>
      <c r="G40" s="859">
        <v>0</v>
      </c>
      <c r="H40" s="859">
        <v>892.3036620000006</v>
      </c>
      <c r="I40" s="859">
        <v>30.002783000000001</v>
      </c>
      <c r="J40" s="859">
        <v>2.7775000000000001E-2</v>
      </c>
      <c r="K40" s="859">
        <v>412.24156499999998</v>
      </c>
      <c r="L40" s="805">
        <v>0</v>
      </c>
      <c r="M40" s="805">
        <v>0</v>
      </c>
      <c r="N40" s="805">
        <v>0</v>
      </c>
      <c r="O40" s="805">
        <v>0</v>
      </c>
      <c r="P40" s="805">
        <v>0</v>
      </c>
      <c r="Q40" s="805">
        <v>0</v>
      </c>
      <c r="R40" s="805">
        <v>0</v>
      </c>
      <c r="S40" s="805">
        <v>0</v>
      </c>
      <c r="T40" s="805">
        <v>0</v>
      </c>
      <c r="U40" s="805">
        <v>0</v>
      </c>
      <c r="V40" s="805">
        <v>0</v>
      </c>
      <c r="W40" s="806"/>
      <c r="X40" s="807"/>
      <c r="Y40" s="807"/>
      <c r="Z40" s="807"/>
      <c r="AA40" s="886"/>
      <c r="AB40" s="884"/>
      <c r="AC40" s="810"/>
      <c r="AD40" s="807"/>
      <c r="AE40" s="884"/>
      <c r="AF40" s="884"/>
      <c r="AG40" s="810"/>
      <c r="AH40" s="807"/>
      <c r="AI40" s="807"/>
      <c r="AJ40" s="807"/>
      <c r="AK40" s="807"/>
      <c r="AL40" s="807"/>
      <c r="AM40" s="807"/>
      <c r="AN40" s="807"/>
      <c r="AO40" s="811"/>
      <c r="AP40" s="812">
        <v>-1375.5379990000006</v>
      </c>
      <c r="AQ40" s="813">
        <v>1501.96</v>
      </c>
      <c r="AR40" s="811">
        <v>1501.96</v>
      </c>
      <c r="AS40" s="813">
        <v>0</v>
      </c>
      <c r="AT40" s="813">
        <v>3.9471836780333494</v>
      </c>
      <c r="AU40" s="956">
        <f t="shared" si="0"/>
        <v>3.6190309955561646</v>
      </c>
    </row>
    <row r="41" spans="1:47" s="335" customFormat="1" ht="23.4" customHeight="1">
      <c r="A41" s="803"/>
      <c r="B41" s="814" t="s">
        <v>88</v>
      </c>
      <c r="C41" s="803" t="s">
        <v>89</v>
      </c>
      <c r="D41" s="859">
        <v>0.96299899999999994</v>
      </c>
      <c r="E41" s="859">
        <v>0.331376</v>
      </c>
      <c r="F41" s="859">
        <v>0.118341</v>
      </c>
      <c r="G41" s="859">
        <v>7.0000000000000007E-2</v>
      </c>
      <c r="H41" s="859">
        <v>1.7662000000000001E-2</v>
      </c>
      <c r="I41" s="859">
        <v>9.8821000000000006E-2</v>
      </c>
      <c r="J41" s="859">
        <v>0.22486900000000001</v>
      </c>
      <c r="K41" s="859">
        <v>0.10193000000000001</v>
      </c>
      <c r="L41" s="805">
        <v>0</v>
      </c>
      <c r="M41" s="805">
        <v>0</v>
      </c>
      <c r="N41" s="805">
        <v>0</v>
      </c>
      <c r="O41" s="805">
        <v>0</v>
      </c>
      <c r="P41" s="805">
        <v>0</v>
      </c>
      <c r="Q41" s="805">
        <v>0</v>
      </c>
      <c r="R41" s="805">
        <v>0</v>
      </c>
      <c r="S41" s="805">
        <v>0</v>
      </c>
      <c r="T41" s="805">
        <v>0</v>
      </c>
      <c r="U41" s="805">
        <v>0</v>
      </c>
      <c r="V41" s="805">
        <v>0</v>
      </c>
      <c r="W41" s="806"/>
      <c r="X41" s="807"/>
      <c r="Y41" s="807"/>
      <c r="Z41" s="807"/>
      <c r="AA41" s="886"/>
      <c r="AB41" s="884"/>
      <c r="AC41" s="810"/>
      <c r="AD41" s="807"/>
      <c r="AE41" s="884"/>
      <c r="AF41" s="884"/>
      <c r="AG41" s="810"/>
      <c r="AH41" s="807"/>
      <c r="AI41" s="807"/>
      <c r="AJ41" s="807"/>
      <c r="AK41" s="807"/>
      <c r="AL41" s="807"/>
      <c r="AM41" s="807"/>
      <c r="AN41" s="807"/>
      <c r="AO41" s="811"/>
      <c r="AP41" s="812">
        <v>-0.96299899999999994</v>
      </c>
      <c r="AQ41" s="813">
        <v>1.02</v>
      </c>
      <c r="AR41" s="811">
        <v>1.02</v>
      </c>
      <c r="AS41" s="813">
        <v>0</v>
      </c>
      <c r="AT41" s="813">
        <v>2.6805822735585616E-3</v>
      </c>
      <c r="AU41" s="956">
        <f t="shared" si="0"/>
        <v>2.5336437322874637E-3</v>
      </c>
    </row>
    <row r="42" spans="1:47" s="894" customFormat="1" ht="23.4" customHeight="1">
      <c r="A42" s="890"/>
      <c r="B42" s="804" t="s">
        <v>1556</v>
      </c>
      <c r="C42" s="803" t="s">
        <v>646</v>
      </c>
      <c r="D42" s="859"/>
      <c r="E42" s="859">
        <v>0</v>
      </c>
      <c r="F42" s="859">
        <v>0</v>
      </c>
      <c r="G42" s="859">
        <v>0</v>
      </c>
      <c r="H42" s="859">
        <v>0</v>
      </c>
      <c r="I42" s="859">
        <v>0</v>
      </c>
      <c r="J42" s="859">
        <v>0</v>
      </c>
      <c r="K42" s="859">
        <v>0</v>
      </c>
      <c r="L42" s="805">
        <v>0</v>
      </c>
      <c r="M42" s="805">
        <v>0</v>
      </c>
      <c r="N42" s="805">
        <v>0</v>
      </c>
      <c r="O42" s="805">
        <v>0</v>
      </c>
      <c r="P42" s="805">
        <v>0</v>
      </c>
      <c r="Q42" s="805">
        <v>0</v>
      </c>
      <c r="R42" s="805">
        <v>0</v>
      </c>
      <c r="S42" s="805">
        <v>0</v>
      </c>
      <c r="T42" s="805">
        <v>0</v>
      </c>
      <c r="U42" s="805">
        <v>0</v>
      </c>
      <c r="V42" s="891"/>
      <c r="W42" s="891"/>
      <c r="X42" s="891"/>
      <c r="Y42" s="891"/>
      <c r="Z42" s="891"/>
      <c r="AA42" s="891"/>
      <c r="AB42" s="891"/>
      <c r="AC42" s="891"/>
      <c r="AD42" s="891"/>
      <c r="AE42" s="891"/>
      <c r="AF42" s="891"/>
      <c r="AG42" s="891"/>
      <c r="AH42" s="891"/>
      <c r="AI42" s="891"/>
      <c r="AJ42" s="891"/>
      <c r="AK42" s="891"/>
      <c r="AL42" s="891"/>
      <c r="AM42" s="891"/>
      <c r="AN42" s="891"/>
      <c r="AO42" s="891"/>
      <c r="AP42" s="812">
        <v>0</v>
      </c>
      <c r="AQ42" s="892"/>
      <c r="AR42" s="893"/>
      <c r="AS42" s="813">
        <v>0</v>
      </c>
      <c r="AT42" s="892"/>
      <c r="AU42" s="956">
        <f t="shared" si="0"/>
        <v>0</v>
      </c>
    </row>
    <row r="43" spans="1:47" s="335" customFormat="1" ht="23.4" customHeight="1">
      <c r="A43" s="895"/>
      <c r="B43" s="814" t="s">
        <v>673</v>
      </c>
      <c r="C43" s="803" t="s">
        <v>92</v>
      </c>
      <c r="D43" s="859">
        <v>0.88596299999999995</v>
      </c>
      <c r="E43" s="859">
        <v>0</v>
      </c>
      <c r="F43" s="859">
        <v>0</v>
      </c>
      <c r="G43" s="859">
        <v>0</v>
      </c>
      <c r="H43" s="859">
        <v>0.18596299999999999</v>
      </c>
      <c r="I43" s="859">
        <v>0</v>
      </c>
      <c r="J43" s="859">
        <v>0.7</v>
      </c>
      <c r="K43" s="859">
        <v>0</v>
      </c>
      <c r="L43" s="805">
        <v>0</v>
      </c>
      <c r="M43" s="805">
        <v>0</v>
      </c>
      <c r="N43" s="805">
        <v>0</v>
      </c>
      <c r="O43" s="805">
        <v>0</v>
      </c>
      <c r="P43" s="805">
        <v>0</v>
      </c>
      <c r="Q43" s="805">
        <v>0</v>
      </c>
      <c r="R43" s="805">
        <v>0</v>
      </c>
      <c r="S43" s="805">
        <v>0</v>
      </c>
      <c r="T43" s="805">
        <v>0</v>
      </c>
      <c r="U43" s="805">
        <v>0</v>
      </c>
      <c r="V43" s="805">
        <v>0</v>
      </c>
      <c r="W43" s="806"/>
      <c r="X43" s="807"/>
      <c r="Y43" s="807"/>
      <c r="Z43" s="807"/>
      <c r="AA43" s="886"/>
      <c r="AB43" s="884"/>
      <c r="AC43" s="810"/>
      <c r="AD43" s="807"/>
      <c r="AE43" s="884"/>
      <c r="AF43" s="884"/>
      <c r="AG43" s="810"/>
      <c r="AH43" s="807"/>
      <c r="AI43" s="807"/>
      <c r="AJ43" s="807"/>
      <c r="AK43" s="807"/>
      <c r="AL43" s="807"/>
      <c r="AM43" s="807"/>
      <c r="AN43" s="807"/>
      <c r="AO43" s="811"/>
      <c r="AP43" s="812">
        <v>-0.88596299999999995</v>
      </c>
      <c r="AQ43" s="813">
        <v>0.7</v>
      </c>
      <c r="AR43" s="811">
        <v>0.7</v>
      </c>
      <c r="AS43" s="813">
        <v>0</v>
      </c>
      <c r="AT43" s="813">
        <v>1.8396152857754829E-3</v>
      </c>
      <c r="AU43" s="956">
        <f t="shared" si="0"/>
        <v>2.3309625471974512E-3</v>
      </c>
    </row>
    <row r="44" spans="1:47" s="335" customFormat="1" ht="23.4" customHeight="1">
      <c r="A44" s="803"/>
      <c r="B44" s="814" t="s">
        <v>674</v>
      </c>
      <c r="C44" s="803" t="s">
        <v>97</v>
      </c>
      <c r="D44" s="859">
        <v>5.5288070000000005</v>
      </c>
      <c r="E44" s="859">
        <v>0</v>
      </c>
      <c r="F44" s="859">
        <v>0</v>
      </c>
      <c r="G44" s="859">
        <v>4.1864990000000004</v>
      </c>
      <c r="H44" s="859">
        <v>0</v>
      </c>
      <c r="I44" s="859">
        <v>1.3423080000000001</v>
      </c>
      <c r="J44" s="859">
        <v>0</v>
      </c>
      <c r="K44" s="859">
        <v>0</v>
      </c>
      <c r="L44" s="805">
        <v>0</v>
      </c>
      <c r="M44" s="805">
        <v>0</v>
      </c>
      <c r="N44" s="805">
        <v>0</v>
      </c>
      <c r="O44" s="805">
        <v>0</v>
      </c>
      <c r="P44" s="805">
        <v>0</v>
      </c>
      <c r="Q44" s="805">
        <v>0</v>
      </c>
      <c r="R44" s="805">
        <v>0</v>
      </c>
      <c r="S44" s="805">
        <v>0</v>
      </c>
      <c r="T44" s="805">
        <v>0</v>
      </c>
      <c r="U44" s="805">
        <v>0</v>
      </c>
      <c r="V44" s="805">
        <v>0</v>
      </c>
      <c r="W44" s="806"/>
      <c r="X44" s="807"/>
      <c r="Y44" s="807"/>
      <c r="Z44" s="807"/>
      <c r="AA44" s="886"/>
      <c r="AB44" s="884"/>
      <c r="AC44" s="810"/>
      <c r="AD44" s="807"/>
      <c r="AE44" s="884"/>
      <c r="AF44" s="884"/>
      <c r="AG44" s="810"/>
      <c r="AH44" s="807"/>
      <c r="AI44" s="807"/>
      <c r="AJ44" s="807"/>
      <c r="AK44" s="807"/>
      <c r="AL44" s="807"/>
      <c r="AM44" s="807"/>
      <c r="AN44" s="807"/>
      <c r="AO44" s="811">
        <v>4</v>
      </c>
      <c r="AP44" s="812">
        <v>-1.5288070000000005</v>
      </c>
      <c r="AQ44" s="813">
        <v>5.53</v>
      </c>
      <c r="AR44" s="811">
        <v>5.53</v>
      </c>
      <c r="AS44" s="813">
        <v>0</v>
      </c>
      <c r="AT44" s="813">
        <v>1.4532960757626317E-2</v>
      </c>
      <c r="AU44" s="956">
        <f t="shared" si="0"/>
        <v>1.4546253114050021E-2</v>
      </c>
    </row>
    <row r="45" spans="1:47" s="889" customFormat="1" ht="23.4" customHeight="1">
      <c r="A45" s="803"/>
      <c r="B45" s="814" t="s">
        <v>675</v>
      </c>
      <c r="C45" s="803" t="s">
        <v>114</v>
      </c>
      <c r="D45" s="859">
        <v>6.4450789999999998</v>
      </c>
      <c r="E45" s="859">
        <v>1.5995809999999999</v>
      </c>
      <c r="F45" s="859">
        <v>0.98132299999999995</v>
      </c>
      <c r="G45" s="859">
        <v>0</v>
      </c>
      <c r="H45" s="859">
        <v>0</v>
      </c>
      <c r="I45" s="859">
        <v>1.5698890000000001</v>
      </c>
      <c r="J45" s="859">
        <v>0.40780100000000002</v>
      </c>
      <c r="K45" s="859">
        <v>1.886485</v>
      </c>
      <c r="L45" s="805">
        <v>0</v>
      </c>
      <c r="M45" s="805">
        <v>0</v>
      </c>
      <c r="N45" s="805">
        <v>0</v>
      </c>
      <c r="O45" s="805">
        <v>0</v>
      </c>
      <c r="P45" s="805">
        <v>0</v>
      </c>
      <c r="Q45" s="805">
        <v>0</v>
      </c>
      <c r="R45" s="805">
        <v>0</v>
      </c>
      <c r="S45" s="805">
        <v>0</v>
      </c>
      <c r="T45" s="805">
        <v>0</v>
      </c>
      <c r="U45" s="805">
        <v>0</v>
      </c>
      <c r="V45" s="805">
        <v>0</v>
      </c>
      <c r="W45" s="806"/>
      <c r="X45" s="885"/>
      <c r="Y45" s="885"/>
      <c r="Z45" s="885"/>
      <c r="AA45" s="896"/>
      <c r="AB45" s="884"/>
      <c r="AC45" s="810"/>
      <c r="AD45" s="885"/>
      <c r="AE45" s="884"/>
      <c r="AF45" s="884"/>
      <c r="AG45" s="810"/>
      <c r="AH45" s="885"/>
      <c r="AI45" s="885"/>
      <c r="AJ45" s="885"/>
      <c r="AK45" s="885"/>
      <c r="AL45" s="885"/>
      <c r="AM45" s="885"/>
      <c r="AN45" s="885"/>
      <c r="AO45" s="887">
        <v>119</v>
      </c>
      <c r="AP45" s="812">
        <v>112.55492100000001</v>
      </c>
      <c r="AQ45" s="888">
        <v>6.1499999999999995</v>
      </c>
      <c r="AR45" s="887">
        <v>6.1499999999999995</v>
      </c>
      <c r="AS45" s="813">
        <v>0</v>
      </c>
      <c r="AT45" s="888">
        <v>1.616233429645603E-2</v>
      </c>
      <c r="AU45" s="956">
        <f t="shared" si="0"/>
        <v>1.6956958431366548E-2</v>
      </c>
    </row>
    <row r="46" spans="1:47" s="335" customFormat="1" ht="33" customHeight="1">
      <c r="A46" s="803"/>
      <c r="B46" s="804" t="s">
        <v>676</v>
      </c>
      <c r="C46" s="803" t="s">
        <v>116</v>
      </c>
      <c r="D46" s="859">
        <v>27.429962000000003</v>
      </c>
      <c r="E46" s="859">
        <v>0.26559500000000003</v>
      </c>
      <c r="F46" s="859">
        <v>2.9606650000000001</v>
      </c>
      <c r="G46" s="859">
        <v>5.1253190000000002</v>
      </c>
      <c r="H46" s="859">
        <v>3.3392599999999999</v>
      </c>
      <c r="I46" s="859">
        <v>3.9189989999999999</v>
      </c>
      <c r="J46" s="859">
        <v>1.581593</v>
      </c>
      <c r="K46" s="859">
        <v>10.238531</v>
      </c>
      <c r="L46" s="805">
        <v>0</v>
      </c>
      <c r="M46" s="805">
        <v>0</v>
      </c>
      <c r="N46" s="805">
        <v>0</v>
      </c>
      <c r="O46" s="805">
        <v>0</v>
      </c>
      <c r="P46" s="805">
        <v>0</v>
      </c>
      <c r="Q46" s="805">
        <v>0</v>
      </c>
      <c r="R46" s="805">
        <v>0</v>
      </c>
      <c r="S46" s="805">
        <v>0</v>
      </c>
      <c r="T46" s="805">
        <v>0</v>
      </c>
      <c r="U46" s="805">
        <v>0</v>
      </c>
      <c r="V46" s="805">
        <v>0</v>
      </c>
      <c r="W46" s="806"/>
      <c r="X46" s="807"/>
      <c r="Y46" s="807"/>
      <c r="Z46" s="807"/>
      <c r="AA46" s="896"/>
      <c r="AB46" s="884"/>
      <c r="AC46" s="810"/>
      <c r="AD46" s="807"/>
      <c r="AE46" s="884"/>
      <c r="AF46" s="884"/>
      <c r="AG46" s="810"/>
      <c r="AH46" s="807"/>
      <c r="AI46" s="807"/>
      <c r="AJ46" s="807"/>
      <c r="AK46" s="807"/>
      <c r="AL46" s="807"/>
      <c r="AM46" s="807"/>
      <c r="AN46" s="807"/>
      <c r="AO46" s="811">
        <v>92</v>
      </c>
      <c r="AP46" s="812">
        <v>64.570037999999997</v>
      </c>
      <c r="AQ46" s="813">
        <v>27.73</v>
      </c>
      <c r="AR46" s="811">
        <v>27.73</v>
      </c>
      <c r="AS46" s="813">
        <v>0</v>
      </c>
      <c r="AT46" s="813">
        <v>7.2875045535077357E-2</v>
      </c>
      <c r="AU46" s="956">
        <f t="shared" si="0"/>
        <v>7.2168040982579743E-2</v>
      </c>
    </row>
    <row r="47" spans="1:47" s="335" customFormat="1" ht="23.4" customHeight="1">
      <c r="A47" s="803"/>
      <c r="B47" s="804" t="s">
        <v>644</v>
      </c>
      <c r="C47" s="803" t="s">
        <v>79</v>
      </c>
      <c r="D47" s="859">
        <v>0</v>
      </c>
      <c r="E47" s="859">
        <v>0</v>
      </c>
      <c r="F47" s="859">
        <v>0</v>
      </c>
      <c r="G47" s="859">
        <v>0</v>
      </c>
      <c r="H47" s="859">
        <v>0</v>
      </c>
      <c r="I47" s="859">
        <v>0</v>
      </c>
      <c r="J47" s="859">
        <v>0</v>
      </c>
      <c r="K47" s="859">
        <v>0</v>
      </c>
      <c r="L47" s="805">
        <v>0</v>
      </c>
      <c r="M47" s="805">
        <v>0</v>
      </c>
      <c r="N47" s="805">
        <v>0</v>
      </c>
      <c r="O47" s="805">
        <v>0</v>
      </c>
      <c r="P47" s="805">
        <v>0</v>
      </c>
      <c r="Q47" s="805">
        <v>0</v>
      </c>
      <c r="R47" s="805">
        <v>0</v>
      </c>
      <c r="S47" s="805">
        <v>0</v>
      </c>
      <c r="T47" s="805">
        <v>0</v>
      </c>
      <c r="U47" s="805">
        <v>0</v>
      </c>
      <c r="V47" s="805">
        <v>0</v>
      </c>
      <c r="W47" s="806"/>
      <c r="X47" s="807"/>
      <c r="Y47" s="807"/>
      <c r="Z47" s="807"/>
      <c r="AA47" s="886"/>
      <c r="AB47" s="884"/>
      <c r="AC47" s="810"/>
      <c r="AD47" s="807"/>
      <c r="AE47" s="884"/>
      <c r="AF47" s="884"/>
      <c r="AG47" s="810"/>
      <c r="AH47" s="807"/>
      <c r="AI47" s="807"/>
      <c r="AJ47" s="807"/>
      <c r="AK47" s="807"/>
      <c r="AL47" s="807"/>
      <c r="AM47" s="807"/>
      <c r="AN47" s="807"/>
      <c r="AO47" s="811"/>
      <c r="AP47" s="812">
        <v>0</v>
      </c>
      <c r="AQ47" s="813"/>
      <c r="AR47" s="811">
        <v>0</v>
      </c>
      <c r="AS47" s="813">
        <v>0</v>
      </c>
      <c r="AT47" s="813"/>
      <c r="AU47" s="956">
        <f t="shared" si="0"/>
        <v>0</v>
      </c>
    </row>
    <row r="48" spans="1:47" s="335" customFormat="1" ht="23.4" customHeight="1">
      <c r="A48" s="803"/>
      <c r="B48" s="814" t="s">
        <v>645</v>
      </c>
      <c r="C48" s="803" t="s">
        <v>81</v>
      </c>
      <c r="D48" s="859">
        <v>0</v>
      </c>
      <c r="E48" s="859">
        <v>0</v>
      </c>
      <c r="F48" s="859">
        <v>0</v>
      </c>
      <c r="G48" s="859">
        <v>0</v>
      </c>
      <c r="H48" s="859">
        <v>0</v>
      </c>
      <c r="I48" s="859">
        <v>0</v>
      </c>
      <c r="J48" s="859">
        <v>0</v>
      </c>
      <c r="K48" s="859">
        <v>0</v>
      </c>
      <c r="L48" s="805">
        <v>0</v>
      </c>
      <c r="M48" s="805">
        <v>0</v>
      </c>
      <c r="N48" s="805">
        <v>0</v>
      </c>
      <c r="O48" s="805">
        <v>0</v>
      </c>
      <c r="P48" s="805">
        <v>0</v>
      </c>
      <c r="Q48" s="805">
        <v>0</v>
      </c>
      <c r="R48" s="805">
        <v>0</v>
      </c>
      <c r="S48" s="805">
        <v>0</v>
      </c>
      <c r="T48" s="805">
        <v>0</v>
      </c>
      <c r="U48" s="805">
        <v>0</v>
      </c>
      <c r="V48" s="805">
        <v>0</v>
      </c>
      <c r="W48" s="806"/>
      <c r="X48" s="807"/>
      <c r="Y48" s="807"/>
      <c r="Z48" s="807"/>
      <c r="AA48" s="808"/>
      <c r="AB48" s="809"/>
      <c r="AC48" s="810"/>
      <c r="AD48" s="807"/>
      <c r="AE48" s="809"/>
      <c r="AF48" s="809"/>
      <c r="AG48" s="810"/>
      <c r="AH48" s="807"/>
      <c r="AI48" s="807"/>
      <c r="AJ48" s="807"/>
      <c r="AK48" s="807"/>
      <c r="AL48" s="807"/>
      <c r="AM48" s="807"/>
      <c r="AN48" s="807"/>
      <c r="AO48" s="811"/>
      <c r="AP48" s="812">
        <v>0</v>
      </c>
      <c r="AQ48" s="813"/>
      <c r="AR48" s="811">
        <v>0</v>
      </c>
      <c r="AS48" s="813">
        <v>0</v>
      </c>
      <c r="AT48" s="813"/>
      <c r="AU48" s="956">
        <f t="shared" si="0"/>
        <v>0</v>
      </c>
    </row>
    <row r="49" spans="1:47" s="335" customFormat="1" ht="23.4" customHeight="1">
      <c r="A49" s="803"/>
      <c r="B49" s="814" t="s">
        <v>90</v>
      </c>
      <c r="C49" s="803" t="s">
        <v>91</v>
      </c>
      <c r="D49" s="859">
        <v>5.5387219999999999</v>
      </c>
      <c r="E49" s="859">
        <v>0.12987399999999999</v>
      </c>
      <c r="F49" s="859">
        <v>0.75600199999999995</v>
      </c>
      <c r="G49" s="859">
        <v>0</v>
      </c>
      <c r="H49" s="859">
        <v>3.6962160000000002</v>
      </c>
      <c r="I49" s="859">
        <v>0.42514000000000002</v>
      </c>
      <c r="J49" s="859">
        <v>0</v>
      </c>
      <c r="K49" s="859">
        <v>0.53149000000000002</v>
      </c>
      <c r="L49" s="805">
        <v>0</v>
      </c>
      <c r="M49" s="805">
        <v>0</v>
      </c>
      <c r="N49" s="805">
        <v>0</v>
      </c>
      <c r="O49" s="805">
        <v>0</v>
      </c>
      <c r="P49" s="805">
        <v>0</v>
      </c>
      <c r="Q49" s="805">
        <v>0</v>
      </c>
      <c r="R49" s="805">
        <v>0</v>
      </c>
      <c r="S49" s="805">
        <v>0</v>
      </c>
      <c r="T49" s="805">
        <v>0</v>
      </c>
      <c r="U49" s="805">
        <v>0</v>
      </c>
      <c r="V49" s="805">
        <v>0</v>
      </c>
      <c r="W49" s="806"/>
      <c r="X49" s="807"/>
      <c r="Y49" s="807"/>
      <c r="Z49" s="807"/>
      <c r="AA49" s="886"/>
      <c r="AB49" s="884"/>
      <c r="AC49" s="810"/>
      <c r="AD49" s="807"/>
      <c r="AE49" s="884"/>
      <c r="AF49" s="884"/>
      <c r="AG49" s="810"/>
      <c r="AH49" s="807"/>
      <c r="AI49" s="807"/>
      <c r="AJ49" s="807"/>
      <c r="AK49" s="807"/>
      <c r="AL49" s="807"/>
      <c r="AM49" s="807"/>
      <c r="AN49" s="807"/>
      <c r="AO49" s="811"/>
      <c r="AP49" s="812">
        <v>-5.7187219999999996</v>
      </c>
      <c r="AQ49" s="813">
        <v>5.75</v>
      </c>
      <c r="AR49" s="811">
        <v>5.75</v>
      </c>
      <c r="AS49" s="813">
        <v>0</v>
      </c>
      <c r="AT49" s="813">
        <v>1.5111125561727183E-2</v>
      </c>
      <c r="AU49" s="956">
        <f t="shared" si="0"/>
        <v>1.4572339410718688E-2</v>
      </c>
    </row>
    <row r="50" spans="1:47" s="334" customFormat="1" ht="23.4" customHeight="1">
      <c r="A50" s="822" t="s">
        <v>190</v>
      </c>
      <c r="B50" s="797" t="s">
        <v>94</v>
      </c>
      <c r="C50" s="796" t="s">
        <v>95</v>
      </c>
      <c r="D50" s="858">
        <v>0</v>
      </c>
      <c r="E50" s="858">
        <v>0</v>
      </c>
      <c r="F50" s="858">
        <v>0</v>
      </c>
      <c r="G50" s="858">
        <v>0</v>
      </c>
      <c r="H50" s="858">
        <v>0</v>
      </c>
      <c r="I50" s="858">
        <v>0</v>
      </c>
      <c r="J50" s="858">
        <v>0</v>
      </c>
      <c r="K50" s="858">
        <v>0</v>
      </c>
      <c r="L50" s="798">
        <v>0</v>
      </c>
      <c r="M50" s="798">
        <v>0</v>
      </c>
      <c r="N50" s="798">
        <v>0</v>
      </c>
      <c r="O50" s="798">
        <v>0</v>
      </c>
      <c r="P50" s="798">
        <v>0</v>
      </c>
      <c r="Q50" s="798">
        <v>0</v>
      </c>
      <c r="R50" s="798">
        <v>0</v>
      </c>
      <c r="S50" s="798">
        <v>0</v>
      </c>
      <c r="T50" s="798">
        <v>0</v>
      </c>
      <c r="U50" s="798">
        <v>0</v>
      </c>
      <c r="V50" s="798">
        <v>0</v>
      </c>
      <c r="W50" s="791"/>
      <c r="X50" s="799"/>
      <c r="Y50" s="799"/>
      <c r="Z50" s="799"/>
      <c r="AA50" s="800"/>
      <c r="AB50" s="875"/>
      <c r="AC50" s="788"/>
      <c r="AD50" s="799"/>
      <c r="AE50" s="875"/>
      <c r="AF50" s="875"/>
      <c r="AG50" s="788"/>
      <c r="AH50" s="799"/>
      <c r="AI50" s="799"/>
      <c r="AJ50" s="799"/>
      <c r="AK50" s="799"/>
      <c r="AL50" s="799"/>
      <c r="AM50" s="799"/>
      <c r="AN50" s="799"/>
      <c r="AO50" s="801"/>
      <c r="AP50" s="794">
        <v>0</v>
      </c>
      <c r="AQ50" s="802"/>
      <c r="AR50" s="801">
        <v>0</v>
      </c>
      <c r="AS50" s="802">
        <v>0</v>
      </c>
      <c r="AT50" s="802"/>
      <c r="AU50" s="956">
        <f t="shared" si="0"/>
        <v>0</v>
      </c>
    </row>
    <row r="51" spans="1:47" s="334" customFormat="1" ht="23.4" customHeight="1">
      <c r="A51" s="822" t="s">
        <v>93</v>
      </c>
      <c r="B51" s="797" t="s">
        <v>119</v>
      </c>
      <c r="C51" s="796" t="s">
        <v>120</v>
      </c>
      <c r="D51" s="858">
        <v>7.191738</v>
      </c>
      <c r="E51" s="858">
        <v>0.317276</v>
      </c>
      <c r="F51" s="858">
        <v>0.60888900000000001</v>
      </c>
      <c r="G51" s="858">
        <v>0.94898400000000005</v>
      </c>
      <c r="H51" s="858">
        <v>0.48420400000000002</v>
      </c>
      <c r="I51" s="858">
        <v>0.65437599999999996</v>
      </c>
      <c r="J51" s="858">
        <v>0.93955299999999997</v>
      </c>
      <c r="K51" s="858">
        <v>3.2384559999999998</v>
      </c>
      <c r="L51" s="798">
        <v>0</v>
      </c>
      <c r="M51" s="798">
        <v>0</v>
      </c>
      <c r="N51" s="798">
        <v>0</v>
      </c>
      <c r="O51" s="798">
        <v>0</v>
      </c>
      <c r="P51" s="798">
        <v>0</v>
      </c>
      <c r="Q51" s="798">
        <v>0</v>
      </c>
      <c r="R51" s="798">
        <v>0</v>
      </c>
      <c r="S51" s="798">
        <v>0</v>
      </c>
      <c r="T51" s="798">
        <v>0</v>
      </c>
      <c r="U51" s="798">
        <v>0</v>
      </c>
      <c r="V51" s="798">
        <v>0</v>
      </c>
      <c r="W51" s="791"/>
      <c r="X51" s="799"/>
      <c r="Y51" s="799"/>
      <c r="Z51" s="799"/>
      <c r="AA51" s="800"/>
      <c r="AB51" s="875"/>
      <c r="AC51" s="788"/>
      <c r="AD51" s="799"/>
      <c r="AE51" s="875"/>
      <c r="AF51" s="875"/>
      <c r="AG51" s="788"/>
      <c r="AH51" s="799"/>
      <c r="AI51" s="799"/>
      <c r="AJ51" s="799"/>
      <c r="AK51" s="799"/>
      <c r="AL51" s="799"/>
      <c r="AM51" s="799"/>
      <c r="AN51" s="799"/>
      <c r="AO51" s="801"/>
      <c r="AP51" s="794">
        <v>-7.191738</v>
      </c>
      <c r="AQ51" s="802">
        <v>6.99</v>
      </c>
      <c r="AR51" s="801">
        <v>7.0500000000000007</v>
      </c>
      <c r="AS51" s="802">
        <v>6.0000000000000497E-2</v>
      </c>
      <c r="AT51" s="802">
        <v>1.8369872639386612E-2</v>
      </c>
      <c r="AU51" s="956">
        <f t="shared" si="0"/>
        <v>1.8921413114607159E-2</v>
      </c>
    </row>
    <row r="52" spans="1:47" s="334" customFormat="1" ht="23.4" customHeight="1">
      <c r="A52" s="822" t="s">
        <v>96</v>
      </c>
      <c r="B52" s="797" t="s">
        <v>139</v>
      </c>
      <c r="C52" s="796" t="s">
        <v>121</v>
      </c>
      <c r="D52" s="858">
        <v>6.0115129999999999</v>
      </c>
      <c r="E52" s="858">
        <v>4.2830310000000003</v>
      </c>
      <c r="F52" s="858">
        <v>0</v>
      </c>
      <c r="G52" s="858">
        <v>0.48000000000000004</v>
      </c>
      <c r="H52" s="858">
        <v>0</v>
      </c>
      <c r="I52" s="858">
        <v>0</v>
      </c>
      <c r="J52" s="858">
        <v>0</v>
      </c>
      <c r="K52" s="858">
        <v>1.2484819999999999</v>
      </c>
      <c r="L52" s="798">
        <v>0</v>
      </c>
      <c r="M52" s="798">
        <v>0</v>
      </c>
      <c r="N52" s="798">
        <v>0</v>
      </c>
      <c r="O52" s="798">
        <v>0</v>
      </c>
      <c r="P52" s="798">
        <v>0</v>
      </c>
      <c r="Q52" s="798">
        <v>0</v>
      </c>
      <c r="R52" s="798">
        <v>0</v>
      </c>
      <c r="S52" s="798">
        <v>0</v>
      </c>
      <c r="T52" s="798">
        <v>0</v>
      </c>
      <c r="U52" s="798">
        <v>0</v>
      </c>
      <c r="V52" s="798">
        <v>0</v>
      </c>
      <c r="W52" s="791"/>
      <c r="X52" s="799"/>
      <c r="Y52" s="799"/>
      <c r="Z52" s="799"/>
      <c r="AA52" s="786"/>
      <c r="AB52" s="787"/>
      <c r="AC52" s="788"/>
      <c r="AD52" s="799"/>
      <c r="AE52" s="787"/>
      <c r="AF52" s="787"/>
      <c r="AG52" s="788"/>
      <c r="AH52" s="799"/>
      <c r="AI52" s="799"/>
      <c r="AJ52" s="799"/>
      <c r="AK52" s="799"/>
      <c r="AL52" s="799"/>
      <c r="AM52" s="799"/>
      <c r="AN52" s="799"/>
      <c r="AO52" s="801"/>
      <c r="AP52" s="794">
        <v>-4.5115129999999999</v>
      </c>
      <c r="AQ52" s="802">
        <v>1.49</v>
      </c>
      <c r="AR52" s="801">
        <v>4.43</v>
      </c>
      <c r="AS52" s="802">
        <v>2.9399999999999995</v>
      </c>
      <c r="AT52" s="802">
        <v>3.9157525368649568E-3</v>
      </c>
      <c r="AU52" s="956">
        <f t="shared" si="0"/>
        <v>1.58162492733789E-2</v>
      </c>
    </row>
    <row r="53" spans="1:47" s="334" customFormat="1" ht="23.4" customHeight="1">
      <c r="A53" s="822" t="s">
        <v>98</v>
      </c>
      <c r="B53" s="797" t="s">
        <v>99</v>
      </c>
      <c r="C53" s="796" t="s">
        <v>100</v>
      </c>
      <c r="D53" s="858">
        <v>313.033705</v>
      </c>
      <c r="E53" s="858">
        <v>0</v>
      </c>
      <c r="F53" s="858">
        <v>47.308458000000002</v>
      </c>
      <c r="G53" s="858">
        <v>25.649197000000001</v>
      </c>
      <c r="H53" s="858">
        <v>19.771162</v>
      </c>
      <c r="I53" s="858">
        <v>41.180745999999999</v>
      </c>
      <c r="J53" s="858">
        <v>75.256935999999996</v>
      </c>
      <c r="K53" s="858">
        <v>103.867206</v>
      </c>
      <c r="L53" s="798">
        <v>0</v>
      </c>
      <c r="M53" s="798">
        <v>0</v>
      </c>
      <c r="N53" s="798">
        <v>0</v>
      </c>
      <c r="O53" s="798">
        <v>0</v>
      </c>
      <c r="P53" s="798">
        <v>0</v>
      </c>
      <c r="Q53" s="798">
        <v>0</v>
      </c>
      <c r="R53" s="798">
        <v>0</v>
      </c>
      <c r="S53" s="798">
        <v>0</v>
      </c>
      <c r="T53" s="798">
        <v>0</v>
      </c>
      <c r="U53" s="798">
        <v>0</v>
      </c>
      <c r="V53" s="798">
        <v>0</v>
      </c>
      <c r="W53" s="791"/>
      <c r="X53" s="799"/>
      <c r="Y53" s="799"/>
      <c r="Z53" s="799"/>
      <c r="AA53" s="800"/>
      <c r="AB53" s="875"/>
      <c r="AC53" s="788"/>
      <c r="AD53" s="799"/>
      <c r="AE53" s="875"/>
      <c r="AF53" s="875"/>
      <c r="AG53" s="788"/>
      <c r="AH53" s="799"/>
      <c r="AI53" s="799"/>
      <c r="AJ53" s="799"/>
      <c r="AK53" s="799"/>
      <c r="AL53" s="799"/>
      <c r="AM53" s="799"/>
      <c r="AN53" s="799"/>
      <c r="AO53" s="801">
        <v>601</v>
      </c>
      <c r="AP53" s="794">
        <v>300.596295</v>
      </c>
      <c r="AQ53" s="802">
        <v>274.2245999999995</v>
      </c>
      <c r="AR53" s="801">
        <v>282.37459999999953</v>
      </c>
      <c r="AS53" s="802">
        <v>8.1500000000000341</v>
      </c>
      <c r="AT53" s="802">
        <v>0.72066823699380944</v>
      </c>
      <c r="AU53" s="956">
        <f t="shared" si="0"/>
        <v>0.82358952051660783</v>
      </c>
    </row>
    <row r="54" spans="1:47" s="334" customFormat="1" ht="23.4" customHeight="1">
      <c r="A54" s="822" t="s">
        <v>101</v>
      </c>
      <c r="B54" s="797" t="s">
        <v>102</v>
      </c>
      <c r="C54" s="796" t="s">
        <v>103</v>
      </c>
      <c r="D54" s="858">
        <v>60.386220999999999</v>
      </c>
      <c r="E54" s="858">
        <v>60.386220999999999</v>
      </c>
      <c r="F54" s="858">
        <v>0</v>
      </c>
      <c r="G54" s="858">
        <v>0</v>
      </c>
      <c r="H54" s="858">
        <v>0</v>
      </c>
      <c r="I54" s="858">
        <v>0</v>
      </c>
      <c r="J54" s="858">
        <v>0</v>
      </c>
      <c r="K54" s="858">
        <v>0</v>
      </c>
      <c r="L54" s="798">
        <v>0</v>
      </c>
      <c r="M54" s="798">
        <v>0</v>
      </c>
      <c r="N54" s="798">
        <v>0</v>
      </c>
      <c r="O54" s="798">
        <v>0</v>
      </c>
      <c r="P54" s="798">
        <v>0</v>
      </c>
      <c r="Q54" s="798">
        <v>0</v>
      </c>
      <c r="R54" s="798">
        <v>0</v>
      </c>
      <c r="S54" s="798">
        <v>0</v>
      </c>
      <c r="T54" s="798">
        <v>0</v>
      </c>
      <c r="U54" s="798">
        <v>0</v>
      </c>
      <c r="V54" s="798">
        <v>0</v>
      </c>
      <c r="W54" s="791"/>
      <c r="X54" s="799"/>
      <c r="Y54" s="799"/>
      <c r="Z54" s="799"/>
      <c r="AA54" s="875"/>
      <c r="AB54" s="875"/>
      <c r="AC54" s="788"/>
      <c r="AD54" s="799"/>
      <c r="AE54" s="875"/>
      <c r="AF54" s="875"/>
      <c r="AG54" s="788"/>
      <c r="AH54" s="799"/>
      <c r="AI54" s="799"/>
      <c r="AJ54" s="799"/>
      <c r="AK54" s="799"/>
      <c r="AL54" s="799"/>
      <c r="AM54" s="799"/>
      <c r="AN54" s="799"/>
      <c r="AO54" s="801">
        <v>44</v>
      </c>
      <c r="AP54" s="794">
        <v>-13.026221</v>
      </c>
      <c r="AQ54" s="802">
        <v>49.611400000000302</v>
      </c>
      <c r="AR54" s="801">
        <v>54.311400000000305</v>
      </c>
      <c r="AS54" s="802">
        <v>4.7000000000000028</v>
      </c>
      <c r="AT54" s="802">
        <v>0.13037984255531765</v>
      </c>
      <c r="AU54" s="956">
        <f t="shared" si="0"/>
        <v>0.15887573128650767</v>
      </c>
    </row>
    <row r="55" spans="1:47" s="334" customFormat="1" ht="23.4" customHeight="1">
      <c r="A55" s="822" t="s">
        <v>104</v>
      </c>
      <c r="B55" s="797" t="s">
        <v>105</v>
      </c>
      <c r="C55" s="796" t="s">
        <v>106</v>
      </c>
      <c r="D55" s="858">
        <v>34.217646000000002</v>
      </c>
      <c r="E55" s="858">
        <v>11.070007</v>
      </c>
      <c r="F55" s="858">
        <v>0.78265600000000002</v>
      </c>
      <c r="G55" s="858">
        <v>4.4952500000000004</v>
      </c>
      <c r="H55" s="858">
        <v>1.088266</v>
      </c>
      <c r="I55" s="858">
        <v>9.0910299999999999</v>
      </c>
      <c r="J55" s="858">
        <v>4.437811</v>
      </c>
      <c r="K55" s="858">
        <v>3.2526260000000002</v>
      </c>
      <c r="L55" s="798">
        <v>0</v>
      </c>
      <c r="M55" s="798">
        <v>0</v>
      </c>
      <c r="N55" s="798">
        <v>0</v>
      </c>
      <c r="O55" s="798">
        <v>0</v>
      </c>
      <c r="P55" s="798">
        <v>0</v>
      </c>
      <c r="Q55" s="798">
        <v>0</v>
      </c>
      <c r="R55" s="798">
        <v>0</v>
      </c>
      <c r="S55" s="798">
        <v>0</v>
      </c>
      <c r="T55" s="798">
        <v>0</v>
      </c>
      <c r="U55" s="798">
        <v>0</v>
      </c>
      <c r="V55" s="798">
        <v>0</v>
      </c>
      <c r="W55" s="791"/>
      <c r="X55" s="799"/>
      <c r="Y55" s="799"/>
      <c r="Z55" s="799"/>
      <c r="AA55" s="875"/>
      <c r="AB55" s="875"/>
      <c r="AC55" s="788"/>
      <c r="AD55" s="799"/>
      <c r="AE55" s="875"/>
      <c r="AF55" s="875"/>
      <c r="AG55" s="788"/>
      <c r="AH55" s="799"/>
      <c r="AI55" s="799"/>
      <c r="AJ55" s="799"/>
      <c r="AK55" s="799"/>
      <c r="AL55" s="799"/>
      <c r="AM55" s="799"/>
      <c r="AN55" s="799"/>
      <c r="AO55" s="801">
        <v>12</v>
      </c>
      <c r="AP55" s="794">
        <v>-13.797646</v>
      </c>
      <c r="AQ55" s="802">
        <v>24.580000000000005</v>
      </c>
      <c r="AR55" s="801">
        <v>24.880000000000003</v>
      </c>
      <c r="AS55" s="802">
        <v>0.29999999999999716</v>
      </c>
      <c r="AT55" s="802">
        <v>6.4596776749087689E-2</v>
      </c>
      <c r="AU55" s="956">
        <f t="shared" si="0"/>
        <v>9.0026390807811024E-2</v>
      </c>
    </row>
    <row r="56" spans="1:47" s="334" customFormat="1" ht="23.4" customHeight="1">
      <c r="A56" s="822" t="s">
        <v>107</v>
      </c>
      <c r="B56" s="818" t="s">
        <v>108</v>
      </c>
      <c r="C56" s="796" t="s">
        <v>109</v>
      </c>
      <c r="D56" s="858">
        <v>11.406365000000001</v>
      </c>
      <c r="E56" s="858">
        <v>2.4739710000000001</v>
      </c>
      <c r="F56" s="858">
        <v>0</v>
      </c>
      <c r="G56" s="858">
        <v>3.2796080000000001</v>
      </c>
      <c r="H56" s="858">
        <v>2.6313589999999998</v>
      </c>
      <c r="I56" s="858">
        <v>3.0214270000000001</v>
      </c>
      <c r="J56" s="858">
        <v>0</v>
      </c>
      <c r="K56" s="858">
        <v>0</v>
      </c>
      <c r="L56" s="798">
        <v>0</v>
      </c>
      <c r="M56" s="798">
        <v>0</v>
      </c>
      <c r="N56" s="798">
        <v>0</v>
      </c>
      <c r="O56" s="798">
        <v>0</v>
      </c>
      <c r="P56" s="798">
        <v>0</v>
      </c>
      <c r="Q56" s="798">
        <v>0</v>
      </c>
      <c r="R56" s="798">
        <v>0</v>
      </c>
      <c r="S56" s="798">
        <v>0</v>
      </c>
      <c r="T56" s="798">
        <v>0</v>
      </c>
      <c r="U56" s="798">
        <v>0</v>
      </c>
      <c r="V56" s="798">
        <v>0</v>
      </c>
      <c r="W56" s="791"/>
      <c r="X56" s="799"/>
      <c r="Y56" s="799"/>
      <c r="Z56" s="799"/>
      <c r="AA56" s="800"/>
      <c r="AB56" s="875"/>
      <c r="AC56" s="788"/>
      <c r="AD56" s="799"/>
      <c r="AE56" s="875"/>
      <c r="AF56" s="875"/>
      <c r="AG56" s="788"/>
      <c r="AH56" s="799"/>
      <c r="AI56" s="799"/>
      <c r="AJ56" s="799"/>
      <c r="AK56" s="799"/>
      <c r="AL56" s="799"/>
      <c r="AM56" s="799"/>
      <c r="AN56" s="799"/>
      <c r="AO56" s="801"/>
      <c r="AP56" s="794">
        <v>-11.406365000000001</v>
      </c>
      <c r="AQ56" s="802">
        <v>5.5600000000000005</v>
      </c>
      <c r="AR56" s="801">
        <v>5.5600000000000005</v>
      </c>
      <c r="AS56" s="802">
        <v>0</v>
      </c>
      <c r="AT56" s="802">
        <v>1.4611801412730982E-2</v>
      </c>
      <c r="AU56" s="956">
        <f t="shared" si="0"/>
        <v>3.0010067705608309E-2</v>
      </c>
    </row>
    <row r="57" spans="1:47" s="334" customFormat="1" ht="23.4" customHeight="1">
      <c r="A57" s="822" t="s">
        <v>110</v>
      </c>
      <c r="B57" s="797" t="s">
        <v>111</v>
      </c>
      <c r="C57" s="796" t="s">
        <v>112</v>
      </c>
      <c r="D57" s="858">
        <v>0</v>
      </c>
      <c r="E57" s="858">
        <v>0</v>
      </c>
      <c r="F57" s="858">
        <v>0</v>
      </c>
      <c r="G57" s="858">
        <v>0</v>
      </c>
      <c r="H57" s="858">
        <v>0</v>
      </c>
      <c r="I57" s="858">
        <v>0</v>
      </c>
      <c r="J57" s="858">
        <v>0</v>
      </c>
      <c r="K57" s="858">
        <v>0</v>
      </c>
      <c r="L57" s="798">
        <v>0</v>
      </c>
      <c r="M57" s="798">
        <v>0</v>
      </c>
      <c r="N57" s="798">
        <v>0</v>
      </c>
      <c r="O57" s="798">
        <v>0</v>
      </c>
      <c r="P57" s="798">
        <v>0</v>
      </c>
      <c r="Q57" s="798">
        <v>0</v>
      </c>
      <c r="R57" s="798">
        <v>0</v>
      </c>
      <c r="S57" s="798">
        <v>0</v>
      </c>
      <c r="T57" s="798">
        <v>0</v>
      </c>
      <c r="U57" s="798">
        <v>0</v>
      </c>
      <c r="V57" s="798">
        <v>0</v>
      </c>
      <c r="W57" s="791"/>
      <c r="X57" s="799"/>
      <c r="Y57" s="799"/>
      <c r="Z57" s="799"/>
      <c r="AA57" s="800"/>
      <c r="AB57" s="875"/>
      <c r="AC57" s="788"/>
      <c r="AD57" s="799"/>
      <c r="AE57" s="875"/>
      <c r="AF57" s="875"/>
      <c r="AG57" s="788"/>
      <c r="AH57" s="799"/>
      <c r="AI57" s="799"/>
      <c r="AJ57" s="799"/>
      <c r="AK57" s="799"/>
      <c r="AL57" s="799"/>
      <c r="AM57" s="799"/>
      <c r="AN57" s="799"/>
      <c r="AO57" s="801"/>
      <c r="AP57" s="794">
        <v>0</v>
      </c>
      <c r="AQ57" s="802"/>
      <c r="AR57" s="801">
        <v>0</v>
      </c>
      <c r="AS57" s="802">
        <v>0</v>
      </c>
      <c r="AT57" s="802"/>
      <c r="AU57" s="956">
        <f t="shared" si="0"/>
        <v>0</v>
      </c>
    </row>
    <row r="58" spans="1:47" ht="23.4" customHeight="1">
      <c r="A58" s="822" t="s">
        <v>113</v>
      </c>
      <c r="B58" s="797" t="s">
        <v>672</v>
      </c>
      <c r="C58" s="796" t="s">
        <v>122</v>
      </c>
      <c r="D58" s="858">
        <v>0.33998800000000001</v>
      </c>
      <c r="E58" s="858">
        <v>0</v>
      </c>
      <c r="F58" s="858">
        <v>0.33998800000000001</v>
      </c>
      <c r="G58" s="858">
        <v>0</v>
      </c>
      <c r="H58" s="858">
        <v>0</v>
      </c>
      <c r="I58" s="858">
        <v>0</v>
      </c>
      <c r="J58" s="858">
        <v>0</v>
      </c>
      <c r="K58" s="858">
        <v>0</v>
      </c>
      <c r="L58" s="798">
        <v>0</v>
      </c>
      <c r="M58" s="798">
        <v>0</v>
      </c>
      <c r="N58" s="798">
        <v>0</v>
      </c>
      <c r="O58" s="798">
        <v>0</v>
      </c>
      <c r="P58" s="798">
        <v>0</v>
      </c>
      <c r="Q58" s="798">
        <v>0</v>
      </c>
      <c r="R58" s="798">
        <v>0</v>
      </c>
      <c r="S58" s="798">
        <v>0</v>
      </c>
      <c r="T58" s="798">
        <v>0</v>
      </c>
      <c r="U58" s="798">
        <v>0</v>
      </c>
      <c r="V58" s="798">
        <v>0</v>
      </c>
      <c r="W58" s="791"/>
      <c r="X58" s="819"/>
      <c r="Y58" s="819"/>
      <c r="Z58" s="819"/>
      <c r="AA58" s="875"/>
      <c r="AB58" s="875"/>
      <c r="AC58" s="788"/>
      <c r="AD58" s="819"/>
      <c r="AE58" s="875"/>
      <c r="AF58" s="875"/>
      <c r="AG58" s="788"/>
      <c r="AH58" s="819"/>
      <c r="AI58" s="819"/>
      <c r="AJ58" s="819"/>
      <c r="AK58" s="819"/>
      <c r="AL58" s="819"/>
      <c r="AM58" s="819"/>
      <c r="AN58" s="819"/>
      <c r="AO58" s="820"/>
      <c r="AP58" s="794">
        <v>-0.33998800000000001</v>
      </c>
      <c r="AQ58" s="823">
        <v>0.34</v>
      </c>
      <c r="AR58" s="820">
        <v>0.34</v>
      </c>
      <c r="AS58" s="802">
        <v>0</v>
      </c>
      <c r="AT58" s="821">
        <v>8.9352742451952042E-4</v>
      </c>
      <c r="AU58" s="956">
        <f t="shared" si="0"/>
        <v>8.9450608490034803E-4</v>
      </c>
    </row>
    <row r="59" spans="1:47" ht="23.4" customHeight="1">
      <c r="A59" s="822" t="s">
        <v>115</v>
      </c>
      <c r="B59" s="797" t="s">
        <v>140</v>
      </c>
      <c r="C59" s="796" t="s">
        <v>123</v>
      </c>
      <c r="D59" s="858">
        <v>411.922257</v>
      </c>
      <c r="E59" s="858">
        <v>26.682176999999999</v>
      </c>
      <c r="F59" s="858">
        <v>92.466110999999998</v>
      </c>
      <c r="G59" s="858">
        <v>29.306198999999999</v>
      </c>
      <c r="H59" s="858">
        <v>78.286856</v>
      </c>
      <c r="I59" s="858">
        <v>33.998201999999999</v>
      </c>
      <c r="J59" s="858">
        <v>125.607575</v>
      </c>
      <c r="K59" s="858">
        <v>25.575137000000002</v>
      </c>
      <c r="L59" s="798">
        <v>0</v>
      </c>
      <c r="M59" s="798">
        <v>0</v>
      </c>
      <c r="N59" s="798">
        <v>0</v>
      </c>
      <c r="O59" s="798">
        <v>0</v>
      </c>
      <c r="P59" s="798">
        <v>0</v>
      </c>
      <c r="Q59" s="798">
        <v>0</v>
      </c>
      <c r="R59" s="798">
        <v>0</v>
      </c>
      <c r="S59" s="798">
        <v>0</v>
      </c>
      <c r="T59" s="798">
        <v>0</v>
      </c>
      <c r="U59" s="798">
        <v>0</v>
      </c>
      <c r="V59" s="798">
        <v>0</v>
      </c>
      <c r="W59" s="791"/>
      <c r="X59" s="819"/>
      <c r="Y59" s="819"/>
      <c r="Z59" s="819"/>
      <c r="AA59" s="875"/>
      <c r="AB59" s="875"/>
      <c r="AC59" s="788"/>
      <c r="AD59" s="819"/>
      <c r="AE59" s="875"/>
      <c r="AF59" s="875"/>
      <c r="AG59" s="788"/>
      <c r="AH59" s="819"/>
      <c r="AI59" s="819"/>
      <c r="AJ59" s="819"/>
      <c r="AK59" s="819"/>
      <c r="AL59" s="819"/>
      <c r="AM59" s="819"/>
      <c r="AN59" s="819"/>
      <c r="AO59" s="820"/>
      <c r="AP59" s="794">
        <v>-412.29225700000001</v>
      </c>
      <c r="AQ59" s="823">
        <v>464.10999999999996</v>
      </c>
      <c r="AR59" s="820">
        <v>464.11</v>
      </c>
      <c r="AS59" s="802">
        <v>0</v>
      </c>
      <c r="AT59" s="821">
        <v>1.2196912146875134</v>
      </c>
      <c r="AU59" s="956">
        <f t="shared" si="0"/>
        <v>1.083764619317108</v>
      </c>
    </row>
    <row r="60" spans="1:47" ht="23.4" customHeight="1">
      <c r="A60" s="822" t="s">
        <v>707</v>
      </c>
      <c r="B60" s="797" t="s">
        <v>124</v>
      </c>
      <c r="C60" s="796" t="s">
        <v>125</v>
      </c>
      <c r="D60" s="858">
        <v>639.00596500000006</v>
      </c>
      <c r="E60" s="858">
        <v>0</v>
      </c>
      <c r="F60" s="858">
        <v>191.890975</v>
      </c>
      <c r="G60" s="858">
        <v>0</v>
      </c>
      <c r="H60" s="858">
        <v>24.969449999999998</v>
      </c>
      <c r="I60" s="858">
        <v>401.33314000000001</v>
      </c>
      <c r="J60" s="858">
        <v>3.332211</v>
      </c>
      <c r="K60" s="858">
        <v>17.480188999999999</v>
      </c>
      <c r="L60" s="798">
        <v>0</v>
      </c>
      <c r="M60" s="798">
        <v>0</v>
      </c>
      <c r="N60" s="798">
        <v>0</v>
      </c>
      <c r="O60" s="798">
        <v>0</v>
      </c>
      <c r="P60" s="798">
        <v>0</v>
      </c>
      <c r="Q60" s="798">
        <v>0</v>
      </c>
      <c r="R60" s="798">
        <v>0</v>
      </c>
      <c r="S60" s="798">
        <v>0</v>
      </c>
      <c r="T60" s="798">
        <v>0</v>
      </c>
      <c r="U60" s="798">
        <v>0</v>
      </c>
      <c r="V60" s="798">
        <v>0</v>
      </c>
      <c r="W60" s="791"/>
      <c r="X60" s="819"/>
      <c r="Y60" s="819"/>
      <c r="Z60" s="819"/>
      <c r="AA60" s="800"/>
      <c r="AB60" s="824"/>
      <c r="AC60" s="788"/>
      <c r="AD60" s="819"/>
      <c r="AE60" s="824"/>
      <c r="AF60" s="875"/>
      <c r="AG60" s="788"/>
      <c r="AH60" s="819"/>
      <c r="AI60" s="819"/>
      <c r="AJ60" s="819"/>
      <c r="AK60" s="819"/>
      <c r="AL60" s="819"/>
      <c r="AM60" s="819"/>
      <c r="AN60" s="819"/>
      <c r="AO60" s="820"/>
      <c r="AP60" s="794"/>
      <c r="AQ60" s="823">
        <v>835.97</v>
      </c>
      <c r="AR60" s="820">
        <v>835.97</v>
      </c>
      <c r="AS60" s="802">
        <v>0</v>
      </c>
      <c r="AT60" s="821">
        <v>2.1969474149281867</v>
      </c>
      <c r="AU60" s="956">
        <f t="shared" si="0"/>
        <v>1.6812202900694109</v>
      </c>
    </row>
    <row r="61" spans="1:47" ht="23.4" customHeight="1">
      <c r="A61" s="822" t="s">
        <v>118</v>
      </c>
      <c r="B61" s="797" t="s">
        <v>126</v>
      </c>
      <c r="C61" s="796" t="s">
        <v>127</v>
      </c>
      <c r="D61" s="858">
        <v>4.943549</v>
      </c>
      <c r="E61" s="858">
        <v>5.3217E-2</v>
      </c>
      <c r="F61" s="858">
        <v>0</v>
      </c>
      <c r="G61" s="858">
        <v>0.14702999999999999</v>
      </c>
      <c r="H61" s="858">
        <v>4.4888430000000001</v>
      </c>
      <c r="I61" s="858">
        <v>0</v>
      </c>
      <c r="J61" s="858">
        <v>0</v>
      </c>
      <c r="K61" s="858">
        <v>0.25445899999999999</v>
      </c>
      <c r="L61" s="798">
        <v>0</v>
      </c>
      <c r="M61" s="798">
        <v>0</v>
      </c>
      <c r="N61" s="798">
        <v>0</v>
      </c>
      <c r="O61" s="798">
        <v>0</v>
      </c>
      <c r="P61" s="798">
        <v>0</v>
      </c>
      <c r="Q61" s="798">
        <v>0</v>
      </c>
      <c r="R61" s="798">
        <v>0</v>
      </c>
      <c r="S61" s="798">
        <v>0</v>
      </c>
      <c r="T61" s="798">
        <v>0</v>
      </c>
      <c r="U61" s="798">
        <v>0</v>
      </c>
      <c r="V61" s="798">
        <v>0</v>
      </c>
      <c r="W61" s="791"/>
      <c r="X61" s="819"/>
      <c r="Y61" s="819"/>
      <c r="Z61" s="819"/>
      <c r="AA61" s="819"/>
      <c r="AB61" s="819"/>
      <c r="AC61" s="819"/>
      <c r="AD61" s="819"/>
      <c r="AE61" s="819"/>
      <c r="AF61" s="819"/>
      <c r="AG61" s="819"/>
      <c r="AH61" s="819"/>
      <c r="AI61" s="819"/>
      <c r="AJ61" s="819"/>
      <c r="AK61" s="819"/>
      <c r="AL61" s="819"/>
      <c r="AM61" s="819"/>
      <c r="AN61" s="819"/>
      <c r="AO61" s="820"/>
      <c r="AP61" s="794"/>
      <c r="AQ61" s="823">
        <v>1.59</v>
      </c>
      <c r="AR61" s="820">
        <v>1.59</v>
      </c>
      <c r="AS61" s="802">
        <v>0</v>
      </c>
      <c r="AT61" s="826">
        <v>4.1785547205471689E-3</v>
      </c>
      <c r="AU61" s="956">
        <f t="shared" si="0"/>
        <v>1.3006443349480071E-2</v>
      </c>
    </row>
    <row r="62" spans="1:47" s="327" customFormat="1" ht="23.4" customHeight="1">
      <c r="A62" s="957">
        <v>3</v>
      </c>
      <c r="B62" s="782" t="s">
        <v>128</v>
      </c>
      <c r="C62" s="957" t="s">
        <v>129</v>
      </c>
      <c r="D62" s="857">
        <v>0</v>
      </c>
      <c r="E62" s="857">
        <v>0</v>
      </c>
      <c r="F62" s="857">
        <v>0</v>
      </c>
      <c r="G62" s="857">
        <v>0</v>
      </c>
      <c r="H62" s="857">
        <v>0</v>
      </c>
      <c r="I62" s="857">
        <v>0</v>
      </c>
      <c r="J62" s="857">
        <v>0</v>
      </c>
      <c r="K62" s="857">
        <v>0</v>
      </c>
      <c r="L62" s="798">
        <v>0</v>
      </c>
      <c r="M62" s="798">
        <v>0</v>
      </c>
      <c r="N62" s="798">
        <v>0</v>
      </c>
      <c r="O62" s="798">
        <v>0</v>
      </c>
      <c r="P62" s="798">
        <v>0</v>
      </c>
      <c r="Q62" s="798">
        <v>0</v>
      </c>
      <c r="R62" s="798">
        <v>0</v>
      </c>
      <c r="S62" s="798">
        <v>0</v>
      </c>
      <c r="T62" s="798">
        <v>0</v>
      </c>
      <c r="U62" s="798">
        <v>0</v>
      </c>
      <c r="V62" s="798">
        <v>0</v>
      </c>
      <c r="W62" s="792"/>
      <c r="X62" s="785"/>
      <c r="Y62" s="785"/>
      <c r="Z62" s="785"/>
      <c r="AA62" s="785"/>
      <c r="AB62" s="785"/>
      <c r="AC62" s="785"/>
      <c r="AD62" s="785"/>
      <c r="AE62" s="785"/>
      <c r="AF62" s="785"/>
      <c r="AG62" s="785"/>
      <c r="AH62" s="785"/>
      <c r="AI62" s="785"/>
      <c r="AJ62" s="785"/>
      <c r="AK62" s="785"/>
      <c r="AL62" s="785"/>
      <c r="AM62" s="785"/>
      <c r="AN62" s="785"/>
      <c r="AO62" s="790"/>
      <c r="AP62" s="794"/>
      <c r="AQ62" s="825"/>
      <c r="AR62" s="790"/>
      <c r="AS62" s="802"/>
      <c r="AT62" s="789"/>
      <c r="AU62" s="956">
        <f t="shared" si="0"/>
        <v>0</v>
      </c>
    </row>
    <row r="63" spans="1:47" s="327" customFormat="1" ht="20.7" hidden="1" customHeight="1">
      <c r="A63" s="856" t="s">
        <v>647</v>
      </c>
      <c r="B63" s="779" t="s">
        <v>648</v>
      </c>
      <c r="C63" s="780"/>
      <c r="D63" s="781"/>
      <c r="E63" s="781"/>
      <c r="F63" s="781"/>
      <c r="G63" s="781"/>
      <c r="H63" s="781"/>
      <c r="I63" s="781"/>
      <c r="J63" s="781"/>
      <c r="K63" s="781"/>
      <c r="L63" s="781"/>
      <c r="M63" s="781"/>
      <c r="N63" s="781"/>
      <c r="O63" s="781"/>
      <c r="P63" s="781"/>
      <c r="Q63" s="781"/>
      <c r="R63" s="781"/>
      <c r="S63" s="781"/>
      <c r="T63" s="781"/>
      <c r="U63" s="781"/>
      <c r="AR63" s="337"/>
    </row>
    <row r="64" spans="1:47" s="338" customFormat="1" ht="20.7" hidden="1" customHeight="1">
      <c r="A64" s="330">
        <v>1</v>
      </c>
      <c r="B64" s="331" t="s">
        <v>649</v>
      </c>
      <c r="C64" s="343" t="s">
        <v>130</v>
      </c>
      <c r="D64" s="333">
        <v>0</v>
      </c>
      <c r="E64" s="333">
        <v>0</v>
      </c>
      <c r="F64" s="333">
        <v>0</v>
      </c>
      <c r="G64" s="333">
        <v>0</v>
      </c>
      <c r="H64" s="333">
        <v>0</v>
      </c>
      <c r="I64" s="333">
        <v>0</v>
      </c>
      <c r="J64" s="333">
        <v>0</v>
      </c>
      <c r="K64" s="333">
        <v>0</v>
      </c>
      <c r="L64" s="333">
        <v>0</v>
      </c>
      <c r="M64" s="333">
        <v>0</v>
      </c>
      <c r="N64" s="333">
        <v>0</v>
      </c>
      <c r="O64" s="333">
        <v>0</v>
      </c>
      <c r="P64" s="333">
        <v>0</v>
      </c>
      <c r="Q64" s="333">
        <v>0</v>
      </c>
      <c r="R64" s="333">
        <v>0</v>
      </c>
      <c r="S64" s="333">
        <v>0</v>
      </c>
      <c r="T64" s="333">
        <v>0</v>
      </c>
      <c r="U64" s="333">
        <v>0</v>
      </c>
      <c r="AR64" s="776"/>
    </row>
    <row r="65" spans="1:44" s="338" customFormat="1" ht="20.7" hidden="1" customHeight="1">
      <c r="A65" s="330">
        <v>2</v>
      </c>
      <c r="B65" s="331" t="s">
        <v>650</v>
      </c>
      <c r="C65" s="343" t="s">
        <v>131</v>
      </c>
      <c r="D65" s="333">
        <v>0</v>
      </c>
      <c r="E65" s="333">
        <v>0</v>
      </c>
      <c r="F65" s="333">
        <v>0</v>
      </c>
      <c r="G65" s="333">
        <v>0</v>
      </c>
      <c r="H65" s="333">
        <v>0</v>
      </c>
      <c r="I65" s="333">
        <v>0</v>
      </c>
      <c r="J65" s="333">
        <v>0</v>
      </c>
      <c r="K65" s="333">
        <v>0</v>
      </c>
      <c r="L65" s="333">
        <v>0</v>
      </c>
      <c r="M65" s="333">
        <v>0</v>
      </c>
      <c r="N65" s="333">
        <v>0</v>
      </c>
      <c r="O65" s="333">
        <v>0</v>
      </c>
      <c r="P65" s="333">
        <v>0</v>
      </c>
      <c r="Q65" s="333">
        <v>0</v>
      </c>
      <c r="R65" s="333">
        <v>0</v>
      </c>
      <c r="S65" s="333">
        <v>0</v>
      </c>
      <c r="T65" s="333">
        <v>0</v>
      </c>
      <c r="U65" s="333">
        <v>0</v>
      </c>
      <c r="AR65" s="776"/>
    </row>
    <row r="66" spans="1:44" s="338" customFormat="1" ht="20.7" hidden="1" customHeight="1">
      <c r="A66" s="330">
        <v>3</v>
      </c>
      <c r="B66" s="331" t="s">
        <v>651</v>
      </c>
      <c r="C66" s="343" t="s">
        <v>132</v>
      </c>
      <c r="D66" s="333">
        <v>0</v>
      </c>
      <c r="E66" s="333">
        <v>0</v>
      </c>
      <c r="F66" s="333">
        <v>0</v>
      </c>
      <c r="G66" s="333">
        <v>0</v>
      </c>
      <c r="H66" s="333">
        <v>0</v>
      </c>
      <c r="I66" s="333">
        <v>0</v>
      </c>
      <c r="J66" s="333">
        <v>0</v>
      </c>
      <c r="K66" s="333">
        <v>0</v>
      </c>
      <c r="L66" s="333">
        <v>0</v>
      </c>
      <c r="M66" s="333">
        <v>0</v>
      </c>
      <c r="N66" s="333">
        <v>0</v>
      </c>
      <c r="O66" s="333">
        <v>0</v>
      </c>
      <c r="P66" s="333">
        <v>0</v>
      </c>
      <c r="Q66" s="333">
        <v>0</v>
      </c>
      <c r="R66" s="333">
        <v>0</v>
      </c>
      <c r="S66" s="333">
        <v>0</v>
      </c>
      <c r="T66" s="333">
        <v>0</v>
      </c>
      <c r="U66" s="333">
        <v>0</v>
      </c>
      <c r="AR66" s="776"/>
    </row>
    <row r="67" spans="1:44" s="338" customFormat="1" ht="48.6" hidden="1">
      <c r="A67" s="330">
        <v>4</v>
      </c>
      <c r="B67" s="339" t="s">
        <v>652</v>
      </c>
      <c r="C67" s="343" t="s">
        <v>663</v>
      </c>
      <c r="D67" s="333">
        <v>0</v>
      </c>
      <c r="E67" s="333">
        <v>0</v>
      </c>
      <c r="F67" s="333">
        <v>0</v>
      </c>
      <c r="G67" s="333">
        <v>0</v>
      </c>
      <c r="H67" s="333">
        <v>0</v>
      </c>
      <c r="I67" s="333">
        <v>0</v>
      </c>
      <c r="J67" s="333">
        <v>0</v>
      </c>
      <c r="K67" s="333">
        <v>0</v>
      </c>
      <c r="L67" s="333">
        <v>0</v>
      </c>
      <c r="M67" s="333">
        <v>0</v>
      </c>
      <c r="N67" s="333">
        <v>0</v>
      </c>
      <c r="O67" s="333">
        <v>0</v>
      </c>
      <c r="P67" s="333">
        <v>0</v>
      </c>
      <c r="Q67" s="333">
        <v>0</v>
      </c>
      <c r="R67" s="333">
        <v>0</v>
      </c>
      <c r="S67" s="333">
        <v>0</v>
      </c>
      <c r="T67" s="333">
        <v>0</v>
      </c>
      <c r="U67" s="333">
        <v>0</v>
      </c>
      <c r="AR67" s="776"/>
    </row>
    <row r="68" spans="1:44" s="338" customFormat="1" ht="32.4" hidden="1">
      <c r="A68" s="330">
        <v>5</v>
      </c>
      <c r="B68" s="339" t="s">
        <v>653</v>
      </c>
      <c r="C68" s="343" t="s">
        <v>664</v>
      </c>
      <c r="D68" s="333">
        <v>0</v>
      </c>
      <c r="E68" s="333">
        <v>0</v>
      </c>
      <c r="F68" s="333">
        <v>0</v>
      </c>
      <c r="G68" s="333">
        <v>0</v>
      </c>
      <c r="H68" s="333">
        <v>0</v>
      </c>
      <c r="I68" s="333">
        <v>0</v>
      </c>
      <c r="J68" s="333">
        <v>0</v>
      </c>
      <c r="K68" s="333">
        <v>0</v>
      </c>
      <c r="L68" s="333">
        <v>0</v>
      </c>
      <c r="M68" s="333">
        <v>0</v>
      </c>
      <c r="N68" s="333">
        <v>0</v>
      </c>
      <c r="O68" s="333">
        <v>0</v>
      </c>
      <c r="P68" s="333">
        <v>0</v>
      </c>
      <c r="Q68" s="333">
        <v>0</v>
      </c>
      <c r="R68" s="333">
        <v>0</v>
      </c>
      <c r="S68" s="333">
        <v>0</v>
      </c>
      <c r="T68" s="333">
        <v>0</v>
      </c>
      <c r="U68" s="333">
        <v>0</v>
      </c>
      <c r="AR68" s="776"/>
    </row>
    <row r="69" spans="1:44" s="338" customFormat="1" ht="20.7" hidden="1" customHeight="1">
      <c r="A69" s="330">
        <v>6</v>
      </c>
      <c r="B69" s="331" t="s">
        <v>654</v>
      </c>
      <c r="C69" s="343" t="s">
        <v>665</v>
      </c>
      <c r="D69" s="333">
        <v>0</v>
      </c>
      <c r="E69" s="333">
        <v>0</v>
      </c>
      <c r="F69" s="333">
        <v>0</v>
      </c>
      <c r="G69" s="333">
        <v>0</v>
      </c>
      <c r="H69" s="333">
        <v>0</v>
      </c>
      <c r="I69" s="333">
        <v>0</v>
      </c>
      <c r="J69" s="333">
        <v>0</v>
      </c>
      <c r="K69" s="333">
        <v>0</v>
      </c>
      <c r="L69" s="333">
        <v>0</v>
      </c>
      <c r="M69" s="333">
        <v>0</v>
      </c>
      <c r="N69" s="333">
        <v>0</v>
      </c>
      <c r="O69" s="333">
        <v>0</v>
      </c>
      <c r="P69" s="333">
        <v>0</v>
      </c>
      <c r="Q69" s="333">
        <v>0</v>
      </c>
      <c r="R69" s="333">
        <v>0</v>
      </c>
      <c r="S69" s="333">
        <v>0</v>
      </c>
      <c r="T69" s="333">
        <v>0</v>
      </c>
      <c r="U69" s="333">
        <v>0</v>
      </c>
      <c r="AR69" s="776"/>
    </row>
    <row r="70" spans="1:44" s="338" customFormat="1" ht="20.7" hidden="1" customHeight="1">
      <c r="A70" s="330">
        <v>7</v>
      </c>
      <c r="B70" s="331" t="s">
        <v>655</v>
      </c>
      <c r="C70" s="343" t="s">
        <v>666</v>
      </c>
      <c r="D70" s="333">
        <v>0</v>
      </c>
      <c r="E70" s="333">
        <v>0</v>
      </c>
      <c r="F70" s="333">
        <v>0</v>
      </c>
      <c r="G70" s="333">
        <v>0</v>
      </c>
      <c r="H70" s="333">
        <v>0</v>
      </c>
      <c r="I70" s="333">
        <v>0</v>
      </c>
      <c r="J70" s="333">
        <v>0</v>
      </c>
      <c r="K70" s="333">
        <v>0</v>
      </c>
      <c r="L70" s="333">
        <v>0</v>
      </c>
      <c r="M70" s="333">
        <v>0</v>
      </c>
      <c r="N70" s="333">
        <v>0</v>
      </c>
      <c r="O70" s="333">
        <v>0</v>
      </c>
      <c r="P70" s="333">
        <v>0</v>
      </c>
      <c r="Q70" s="333">
        <v>0</v>
      </c>
      <c r="R70" s="333">
        <v>0</v>
      </c>
      <c r="S70" s="333">
        <v>0</v>
      </c>
      <c r="T70" s="333">
        <v>0</v>
      </c>
      <c r="U70" s="333">
        <v>0</v>
      </c>
      <c r="AR70" s="776"/>
    </row>
    <row r="71" spans="1:44" s="338" customFormat="1" ht="33.6" hidden="1" customHeight="1">
      <c r="A71" s="330">
        <v>8</v>
      </c>
      <c r="B71" s="339" t="s">
        <v>656</v>
      </c>
      <c r="C71" s="343" t="s">
        <v>667</v>
      </c>
      <c r="D71" s="333">
        <v>0</v>
      </c>
      <c r="E71" s="333">
        <v>0</v>
      </c>
      <c r="F71" s="333">
        <v>0</v>
      </c>
      <c r="G71" s="333">
        <v>0</v>
      </c>
      <c r="H71" s="333">
        <v>0</v>
      </c>
      <c r="I71" s="333">
        <v>0</v>
      </c>
      <c r="J71" s="333">
        <v>0</v>
      </c>
      <c r="K71" s="333">
        <v>0</v>
      </c>
      <c r="L71" s="333">
        <v>0</v>
      </c>
      <c r="M71" s="333">
        <v>0</v>
      </c>
      <c r="N71" s="333">
        <v>0</v>
      </c>
      <c r="O71" s="333">
        <v>0</v>
      </c>
      <c r="P71" s="333">
        <v>0</v>
      </c>
      <c r="Q71" s="333">
        <v>0</v>
      </c>
      <c r="R71" s="333">
        <v>0</v>
      </c>
      <c r="S71" s="333">
        <v>0</v>
      </c>
      <c r="T71" s="333">
        <v>0</v>
      </c>
      <c r="U71" s="333">
        <v>0</v>
      </c>
      <c r="AR71" s="776"/>
    </row>
    <row r="72" spans="1:44" s="338" customFormat="1" ht="20.7" hidden="1" customHeight="1">
      <c r="A72" s="330">
        <v>9</v>
      </c>
      <c r="B72" s="331" t="s">
        <v>657</v>
      </c>
      <c r="C72" s="343" t="s">
        <v>668</v>
      </c>
      <c r="D72" s="333">
        <v>0</v>
      </c>
      <c r="E72" s="333">
        <v>0</v>
      </c>
      <c r="F72" s="333">
        <v>0</v>
      </c>
      <c r="G72" s="333">
        <v>0</v>
      </c>
      <c r="H72" s="333">
        <v>0</v>
      </c>
      <c r="I72" s="333">
        <v>0</v>
      </c>
      <c r="J72" s="333">
        <v>0</v>
      </c>
      <c r="K72" s="333">
        <v>0</v>
      </c>
      <c r="L72" s="333">
        <v>0</v>
      </c>
      <c r="M72" s="333">
        <v>0</v>
      </c>
      <c r="N72" s="333">
        <v>0</v>
      </c>
      <c r="O72" s="333">
        <v>0</v>
      </c>
      <c r="P72" s="333">
        <v>0</v>
      </c>
      <c r="Q72" s="333">
        <v>0</v>
      </c>
      <c r="R72" s="333">
        <v>0</v>
      </c>
      <c r="S72" s="333">
        <v>0</v>
      </c>
      <c r="T72" s="333">
        <v>0</v>
      </c>
      <c r="U72" s="333">
        <v>0</v>
      </c>
      <c r="AR72" s="776"/>
    </row>
    <row r="73" spans="1:44" s="338" customFormat="1" ht="20.7" hidden="1" customHeight="1">
      <c r="A73" s="330">
        <v>10</v>
      </c>
      <c r="B73" s="331" t="s">
        <v>658</v>
      </c>
      <c r="C73" s="343" t="s">
        <v>669</v>
      </c>
      <c r="D73" s="333">
        <v>0</v>
      </c>
      <c r="E73" s="333">
        <v>0</v>
      </c>
      <c r="F73" s="333">
        <v>0</v>
      </c>
      <c r="G73" s="333">
        <v>0</v>
      </c>
      <c r="H73" s="333">
        <v>0</v>
      </c>
      <c r="I73" s="333">
        <v>0</v>
      </c>
      <c r="J73" s="333">
        <v>0</v>
      </c>
      <c r="K73" s="333">
        <v>0</v>
      </c>
      <c r="L73" s="333">
        <v>0</v>
      </c>
      <c r="M73" s="333">
        <v>0</v>
      </c>
      <c r="N73" s="333">
        <v>0</v>
      </c>
      <c r="O73" s="333">
        <v>0</v>
      </c>
      <c r="P73" s="333">
        <v>0</v>
      </c>
      <c r="Q73" s="333">
        <v>0</v>
      </c>
      <c r="R73" s="333">
        <v>0</v>
      </c>
      <c r="S73" s="333">
        <v>0</v>
      </c>
      <c r="T73" s="333">
        <v>0</v>
      </c>
      <c r="U73" s="333">
        <v>0</v>
      </c>
      <c r="AR73" s="776"/>
    </row>
    <row r="74" spans="1:44" s="338" customFormat="1" ht="20.7" hidden="1" customHeight="1">
      <c r="A74" s="330">
        <v>11</v>
      </c>
      <c r="B74" s="331" t="s">
        <v>659</v>
      </c>
      <c r="C74" s="343" t="s">
        <v>670</v>
      </c>
      <c r="D74" s="333">
        <v>0</v>
      </c>
      <c r="E74" s="333">
        <v>0</v>
      </c>
      <c r="F74" s="333">
        <v>0</v>
      </c>
      <c r="G74" s="333">
        <v>0</v>
      </c>
      <c r="H74" s="333">
        <v>0</v>
      </c>
      <c r="I74" s="333">
        <v>0</v>
      </c>
      <c r="J74" s="333">
        <v>0</v>
      </c>
      <c r="K74" s="333">
        <v>0</v>
      </c>
      <c r="L74" s="333">
        <v>0</v>
      </c>
      <c r="M74" s="333">
        <v>0</v>
      </c>
      <c r="N74" s="333">
        <v>0</v>
      </c>
      <c r="O74" s="333">
        <v>0</v>
      </c>
      <c r="P74" s="333">
        <v>0</v>
      </c>
      <c r="Q74" s="333">
        <v>0</v>
      </c>
      <c r="R74" s="333">
        <v>0</v>
      </c>
      <c r="S74" s="333">
        <v>0</v>
      </c>
      <c r="T74" s="333">
        <v>0</v>
      </c>
      <c r="U74" s="333">
        <v>0</v>
      </c>
      <c r="AR74" s="776"/>
    </row>
    <row r="75" spans="1:44" s="338" customFormat="1" ht="20.7" hidden="1" customHeight="1">
      <c r="A75" s="330">
        <v>12</v>
      </c>
      <c r="B75" s="331" t="s">
        <v>660</v>
      </c>
      <c r="C75" s="343" t="s">
        <v>515</v>
      </c>
      <c r="D75" s="333">
        <v>0</v>
      </c>
      <c r="E75" s="333">
        <v>0</v>
      </c>
      <c r="F75" s="333">
        <v>0</v>
      </c>
      <c r="G75" s="333">
        <v>0</v>
      </c>
      <c r="H75" s="333">
        <v>0</v>
      </c>
      <c r="I75" s="333">
        <v>0</v>
      </c>
      <c r="J75" s="333">
        <v>0</v>
      </c>
      <c r="K75" s="333">
        <v>0</v>
      </c>
      <c r="L75" s="333">
        <v>0</v>
      </c>
      <c r="M75" s="333">
        <v>0</v>
      </c>
      <c r="N75" s="333">
        <v>0</v>
      </c>
      <c r="O75" s="333">
        <v>0</v>
      </c>
      <c r="P75" s="333">
        <v>0</v>
      </c>
      <c r="Q75" s="333">
        <v>0</v>
      </c>
      <c r="R75" s="333">
        <v>0</v>
      </c>
      <c r="S75" s="333">
        <v>0</v>
      </c>
      <c r="T75" s="333">
        <v>0</v>
      </c>
      <c r="U75" s="333">
        <v>0</v>
      </c>
      <c r="AR75" s="776"/>
    </row>
    <row r="76" spans="1:44" s="338" customFormat="1" ht="20.7" hidden="1" customHeight="1">
      <c r="A76" s="330">
        <v>13</v>
      </c>
      <c r="B76" s="331" t="s">
        <v>661</v>
      </c>
      <c r="C76" s="343" t="s">
        <v>671</v>
      </c>
      <c r="D76" s="333">
        <v>0</v>
      </c>
      <c r="E76" s="333">
        <v>0</v>
      </c>
      <c r="F76" s="333">
        <v>0</v>
      </c>
      <c r="G76" s="333">
        <v>0</v>
      </c>
      <c r="H76" s="333">
        <v>0</v>
      </c>
      <c r="I76" s="333">
        <v>0</v>
      </c>
      <c r="J76" s="333">
        <v>0</v>
      </c>
      <c r="K76" s="333">
        <v>0</v>
      </c>
      <c r="L76" s="333">
        <v>0</v>
      </c>
      <c r="M76" s="333">
        <v>0</v>
      </c>
      <c r="N76" s="333">
        <v>0</v>
      </c>
      <c r="O76" s="333">
        <v>0</v>
      </c>
      <c r="P76" s="333">
        <v>0</v>
      </c>
      <c r="Q76" s="333">
        <v>0</v>
      </c>
      <c r="R76" s="333">
        <v>0</v>
      </c>
      <c r="S76" s="333">
        <v>0</v>
      </c>
      <c r="T76" s="333">
        <v>0</v>
      </c>
      <c r="U76" s="333">
        <v>0</v>
      </c>
      <c r="AR76" s="776"/>
    </row>
    <row r="77" spans="1:44" hidden="1"/>
    <row r="78" spans="1:44" hidden="1">
      <c r="B78" s="341" t="s">
        <v>133</v>
      </c>
    </row>
    <row r="80" spans="1:44" hidden="1"/>
    <row r="81" spans="5:42" hidden="1">
      <c r="E81" s="342">
        <v>50.779810000000005</v>
      </c>
      <c r="F81" s="342">
        <v>44.970500000000001</v>
      </c>
      <c r="G81" s="342">
        <v>67.610289999999992</v>
      </c>
      <c r="H81" s="342">
        <v>52.254770000000001</v>
      </c>
      <c r="I81" s="342">
        <v>33.140709999999999</v>
      </c>
      <c r="J81" s="342">
        <v>81.47</v>
      </c>
      <c r="K81" s="342">
        <v>60.106970000000004</v>
      </c>
      <c r="L81" s="342">
        <v>63.000574999999998</v>
      </c>
      <c r="M81" s="342">
        <v>47.405535</v>
      </c>
      <c r="N81" s="342">
        <v>36.809215000000002</v>
      </c>
      <c r="O81" s="342">
        <v>58.073090000000001</v>
      </c>
      <c r="P81" s="342">
        <v>48.346119999999999</v>
      </c>
      <c r="Q81" s="325">
        <v>59.461284000000006</v>
      </c>
      <c r="R81" s="325">
        <v>30.454030000000003</v>
      </c>
      <c r="S81" s="325">
        <v>68.898420000000002</v>
      </c>
      <c r="T81" s="325">
        <v>53.818709999999996</v>
      </c>
      <c r="U81" s="325">
        <v>71.071950000000001</v>
      </c>
    </row>
    <row r="82" spans="5:42" hidden="1">
      <c r="E82" s="342">
        <v>-19.268392999999996</v>
      </c>
      <c r="F82" s="342">
        <v>-44.261292999999995</v>
      </c>
      <c r="G82" s="342">
        <v>-24.105303000000006</v>
      </c>
      <c r="H82" s="342">
        <v>-93.966871999999995</v>
      </c>
      <c r="I82" s="342">
        <v>-75.742868999999999</v>
      </c>
      <c r="J82" s="342">
        <v>-17.225600999999997</v>
      </c>
      <c r="K82" s="342">
        <v>-65.543615000000003</v>
      </c>
      <c r="L82" s="342">
        <v>63.000574999999998</v>
      </c>
      <c r="M82" s="342">
        <v>47.405535</v>
      </c>
      <c r="N82" s="342">
        <v>36.809215000000002</v>
      </c>
      <c r="O82" s="342">
        <v>58.073090000000001</v>
      </c>
      <c r="P82" s="342">
        <v>48.346119999999999</v>
      </c>
      <c r="Q82" s="342">
        <v>59.461284000000006</v>
      </c>
      <c r="R82" s="342">
        <v>30.454030000000003</v>
      </c>
      <c r="S82" s="342">
        <v>68.898420000000002</v>
      </c>
      <c r="T82" s="342">
        <v>53.818709999999996</v>
      </c>
      <c r="U82" s="342">
        <v>71.071950000000001</v>
      </c>
      <c r="V82" s="342">
        <v>0</v>
      </c>
      <c r="W82" s="342">
        <v>0</v>
      </c>
      <c r="X82" s="342">
        <v>0</v>
      </c>
      <c r="Y82" s="342">
        <v>0</v>
      </c>
      <c r="Z82" s="342">
        <v>0</v>
      </c>
      <c r="AA82" s="342">
        <v>0</v>
      </c>
      <c r="AB82" s="342">
        <v>0</v>
      </c>
      <c r="AC82" s="342">
        <v>0</v>
      </c>
      <c r="AD82" s="342">
        <v>0</v>
      </c>
      <c r="AE82" s="342">
        <v>0</v>
      </c>
      <c r="AF82" s="342">
        <v>0</v>
      </c>
      <c r="AG82" s="342">
        <v>0</v>
      </c>
      <c r="AH82" s="342">
        <v>0</v>
      </c>
      <c r="AI82" s="342">
        <v>0</v>
      </c>
      <c r="AJ82" s="342">
        <v>0</v>
      </c>
      <c r="AK82" s="342">
        <v>0</v>
      </c>
      <c r="AL82" s="342">
        <v>0</v>
      </c>
      <c r="AM82" s="342">
        <v>0</v>
      </c>
      <c r="AN82" s="342">
        <v>0</v>
      </c>
      <c r="AO82" s="342">
        <v>0</v>
      </c>
      <c r="AP82" s="342">
        <v>730.4469959999999</v>
      </c>
    </row>
    <row r="83" spans="5:42" hidden="1"/>
    <row r="84" spans="5:42" hidden="1"/>
    <row r="85" spans="5:42" hidden="1">
      <c r="K85" s="342">
        <v>471.12</v>
      </c>
    </row>
    <row r="86" spans="5:42" hidden="1">
      <c r="H86" s="342">
        <v>206.87300400000015</v>
      </c>
      <c r="K86" s="342">
        <v>445.54486300000002</v>
      </c>
    </row>
    <row r="87" spans="5:42" hidden="1"/>
  </sheetData>
  <mergeCells count="27">
    <mergeCell ref="V5:V6"/>
    <mergeCell ref="P5:P6"/>
    <mergeCell ref="R5:R6"/>
    <mergeCell ref="S5:S6"/>
    <mergeCell ref="T5:T6"/>
    <mergeCell ref="U5:U6"/>
    <mergeCell ref="K5:K6"/>
    <mergeCell ref="L5:L6"/>
    <mergeCell ref="M5:M6"/>
    <mergeCell ref="N5:N6"/>
    <mergeCell ref="O5:O6"/>
    <mergeCell ref="A2:U2"/>
    <mergeCell ref="J3:K3"/>
    <mergeCell ref="Q3:S3"/>
    <mergeCell ref="T3:V3"/>
    <mergeCell ref="A4:A6"/>
    <mergeCell ref="B4:B6"/>
    <mergeCell ref="C4:C6"/>
    <mergeCell ref="D4:D6"/>
    <mergeCell ref="E4:V4"/>
    <mergeCell ref="E5:E6"/>
    <mergeCell ref="Q5:Q6"/>
    <mergeCell ref="F5:F6"/>
    <mergeCell ref="G5:G6"/>
    <mergeCell ref="H5:H6"/>
    <mergeCell ref="I5:I6"/>
    <mergeCell ref="J5:J6"/>
  </mergeCells>
  <phoneticPr fontId="150" type="noConversion"/>
  <printOptions horizontalCentered="1"/>
  <pageMargins left="0.3" right="0.3" top="0.8" bottom="0.3" header="0" footer="0"/>
  <pageSetup paperSize="9" scale="71" fitToWidth="0" orientation="landscape"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3" filterMode="1">
    <tabColor rgb="FF00B050"/>
  </sheetPr>
  <dimension ref="A1:BG331"/>
  <sheetViews>
    <sheetView zoomScale="55" zoomScaleNormal="55" workbookViewId="0">
      <pane xSplit="3" ySplit="4" topLeftCell="D268" activePane="bottomRight" state="frozen"/>
      <selection pane="topRight" activeCell="D1" sqref="D1"/>
      <selection pane="bottomLeft" activeCell="A5" sqref="A5"/>
      <selection pane="bottomRight" activeCell="K293" sqref="K293"/>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s="43" customFormat="1"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49"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80"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80" t="s">
        <v>646</v>
      </c>
      <c r="AH4" s="114" t="s">
        <v>92</v>
      </c>
      <c r="AI4" s="114" t="s">
        <v>97</v>
      </c>
      <c r="AJ4" s="114" t="s">
        <v>114</v>
      </c>
      <c r="AK4" s="114" t="s">
        <v>116</v>
      </c>
      <c r="AL4" s="280" t="s">
        <v>79</v>
      </c>
      <c r="AM4" s="120" t="s">
        <v>81</v>
      </c>
      <c r="AN4" s="610" t="s">
        <v>91</v>
      </c>
      <c r="AO4" s="603"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s="43" customFormat="1" ht="20.100000000000001" customHeight="1">
      <c r="A5" s="111"/>
      <c r="B5" s="278" t="s">
        <v>141</v>
      </c>
      <c r="C5" s="279"/>
      <c r="D5" s="279">
        <f>SUBTOTAL(9,D7,D14,D21,D28,D35,D42,D49,D63,D70,D77,D84,D91,D98,D105,D112,D120,D127,D134,D142,D163,D168,D172,D176,D180,D184,D188,D192,D199,D206,D213,D220,D227,D231,D235,D239,D246,D254,D261,D268,D275,D282,D289,D296,D303,D310,D317,D324)</f>
        <v>0</v>
      </c>
      <c r="E5" s="279">
        <f t="shared" ref="E5:BA5" si="0">SUBTOTAL(9,E7,E14,E21,E28,E35,E42,E49,E63,E70,E77,E84,E91,E98,E105,E112,E120,E127,E134,E142,E163,E168,E172,E176,E180,E184,E188,E192,E199,E206,E213,E220,E227,E231,E235,E239,E246,E254,E261,E268,E275,E282,E289,E296,E303,E310,E317,E324)</f>
        <v>0</v>
      </c>
      <c r="F5" s="279">
        <f t="shared" si="0"/>
        <v>0</v>
      </c>
      <c r="G5" s="279">
        <f t="shared" si="0"/>
        <v>0</v>
      </c>
      <c r="H5" s="279">
        <f t="shared" si="0"/>
        <v>0</v>
      </c>
      <c r="I5" s="279">
        <f t="shared" si="0"/>
        <v>0</v>
      </c>
      <c r="J5" s="279">
        <f t="shared" si="0"/>
        <v>0</v>
      </c>
      <c r="K5" s="279">
        <f t="shared" si="0"/>
        <v>0</v>
      </c>
      <c r="L5" s="279">
        <f t="shared" si="0"/>
        <v>0</v>
      </c>
      <c r="M5" s="279">
        <f t="shared" si="0"/>
        <v>0</v>
      </c>
      <c r="N5" s="279">
        <f t="shared" si="0"/>
        <v>0</v>
      </c>
      <c r="O5" s="279">
        <f t="shared" si="0"/>
        <v>0</v>
      </c>
      <c r="P5" s="279">
        <f t="shared" si="0"/>
        <v>0</v>
      </c>
      <c r="Q5" s="279">
        <f t="shared" si="0"/>
        <v>0</v>
      </c>
      <c r="R5" s="279">
        <f t="shared" si="0"/>
        <v>0</v>
      </c>
      <c r="S5" s="279">
        <f t="shared" si="0"/>
        <v>0</v>
      </c>
      <c r="T5" s="279">
        <f t="shared" si="0"/>
        <v>0</v>
      </c>
      <c r="U5" s="279">
        <f t="shared" si="0"/>
        <v>0</v>
      </c>
      <c r="V5" s="279">
        <f t="shared" si="0"/>
        <v>0</v>
      </c>
      <c r="W5" s="279">
        <f t="shared" si="0"/>
        <v>0</v>
      </c>
      <c r="X5" s="279">
        <f t="shared" si="0"/>
        <v>0</v>
      </c>
      <c r="Y5" s="279">
        <f t="shared" si="0"/>
        <v>0</v>
      </c>
      <c r="Z5" s="279">
        <f t="shared" si="0"/>
        <v>0</v>
      </c>
      <c r="AA5" s="279">
        <f t="shared" si="0"/>
        <v>0</v>
      </c>
      <c r="AB5" s="279">
        <f t="shared" si="0"/>
        <v>0</v>
      </c>
      <c r="AC5" s="279">
        <f t="shared" si="0"/>
        <v>0</v>
      </c>
      <c r="AD5" s="279">
        <f t="shared" si="0"/>
        <v>0</v>
      </c>
      <c r="AE5" s="279">
        <f t="shared" si="0"/>
        <v>0</v>
      </c>
      <c r="AF5" s="279">
        <f t="shared" si="0"/>
        <v>0</v>
      </c>
      <c r="AG5" s="279">
        <f t="shared" si="0"/>
        <v>0</v>
      </c>
      <c r="AH5" s="279">
        <f t="shared" si="0"/>
        <v>0</v>
      </c>
      <c r="AI5" s="279">
        <f t="shared" si="0"/>
        <v>0</v>
      </c>
      <c r="AJ5" s="279">
        <f t="shared" si="0"/>
        <v>0</v>
      </c>
      <c r="AK5" s="279">
        <f t="shared" si="0"/>
        <v>0</v>
      </c>
      <c r="AL5" s="279">
        <f t="shared" si="0"/>
        <v>0</v>
      </c>
      <c r="AM5" s="279">
        <f t="shared" si="0"/>
        <v>0</v>
      </c>
      <c r="AN5" s="279">
        <f t="shared" si="0"/>
        <v>0</v>
      </c>
      <c r="AO5" s="279">
        <f t="shared" si="0"/>
        <v>0</v>
      </c>
      <c r="AP5" s="279">
        <f t="shared" si="0"/>
        <v>0</v>
      </c>
      <c r="AQ5" s="279">
        <f t="shared" si="0"/>
        <v>0</v>
      </c>
      <c r="AR5" s="279">
        <f t="shared" si="0"/>
        <v>0</v>
      </c>
      <c r="AS5" s="279">
        <f t="shared" si="0"/>
        <v>0</v>
      </c>
      <c r="AT5" s="279">
        <f t="shared" si="0"/>
        <v>0</v>
      </c>
      <c r="AU5" s="279">
        <f t="shared" si="0"/>
        <v>0</v>
      </c>
      <c r="AV5" s="279">
        <f t="shared" si="0"/>
        <v>0</v>
      </c>
      <c r="AW5" s="279">
        <f t="shared" si="0"/>
        <v>0</v>
      </c>
      <c r="AX5" s="279">
        <f t="shared" si="0"/>
        <v>0</v>
      </c>
      <c r="AY5" s="279">
        <f t="shared" si="0"/>
        <v>0</v>
      </c>
      <c r="AZ5" s="279">
        <f t="shared" si="0"/>
        <v>0</v>
      </c>
      <c r="BA5" s="279">
        <f t="shared" si="0"/>
        <v>0</v>
      </c>
      <c r="BB5" s="58" t="s">
        <v>231</v>
      </c>
      <c r="BC5" s="110"/>
      <c r="BD5" s="109"/>
      <c r="BE5" s="85">
        <v>2016</v>
      </c>
      <c r="BF5" s="85"/>
      <c r="BG5" s="85"/>
    </row>
    <row r="6" spans="1:59" s="108" customFormat="1" ht="22.2" customHeight="1">
      <c r="A6" s="346">
        <v>1</v>
      </c>
      <c r="B6" s="65" t="s">
        <v>688</v>
      </c>
      <c r="C6" s="611"/>
      <c r="D6" s="611">
        <f>D11+D18+D25+D32+D39+D46+D53+D60+D67+D74+D81+D88+D95+D102+D109+D117+D124+D131+D138+D143+D164+D169+D173+D177+D181+D185+D189+D196+D203+D210+D217+D224+D243+D250+D258+D265+D272+D279+D286+D293+D300+D307+D314+D321+D328+D228+D232+D236</f>
        <v>0</v>
      </c>
      <c r="E6" s="611">
        <f t="shared" ref="E6:BA6" si="1">E11+E18+E25+E32+E39+E46+E53+E60+E67+E74+E81+E88+E95+E102+E109+E117+E124+E131+E138+E143+E164+E169+E173+E177+E181+E185+E189+E196+E203+E210+E217+E224+E243+E250+E258+E265+E272+E279+E286+E293+E300+E307+E314+E321+E328+E228+E232+E236</f>
        <v>0</v>
      </c>
      <c r="F6" s="611">
        <f t="shared" si="1"/>
        <v>0</v>
      </c>
      <c r="G6" s="611">
        <f t="shared" si="1"/>
        <v>0</v>
      </c>
      <c r="H6" s="611">
        <f t="shared" si="1"/>
        <v>0</v>
      </c>
      <c r="I6" s="611">
        <f t="shared" si="1"/>
        <v>0</v>
      </c>
      <c r="J6" s="611">
        <f t="shared" si="1"/>
        <v>0</v>
      </c>
      <c r="K6" s="611">
        <f t="shared" si="1"/>
        <v>0</v>
      </c>
      <c r="L6" s="611">
        <f t="shared" si="1"/>
        <v>0</v>
      </c>
      <c r="M6" s="611">
        <f t="shared" si="1"/>
        <v>0</v>
      </c>
      <c r="N6" s="611">
        <f t="shared" si="1"/>
        <v>0</v>
      </c>
      <c r="O6" s="611">
        <f t="shared" si="1"/>
        <v>0</v>
      </c>
      <c r="P6" s="611">
        <f t="shared" si="1"/>
        <v>0</v>
      </c>
      <c r="Q6" s="611">
        <f t="shared" si="1"/>
        <v>0</v>
      </c>
      <c r="R6" s="611">
        <f t="shared" si="1"/>
        <v>0</v>
      </c>
      <c r="S6" s="611">
        <f t="shared" si="1"/>
        <v>0</v>
      </c>
      <c r="T6" s="611">
        <f t="shared" si="1"/>
        <v>0</v>
      </c>
      <c r="U6" s="611">
        <f t="shared" si="1"/>
        <v>0</v>
      </c>
      <c r="V6" s="611">
        <f t="shared" si="1"/>
        <v>0</v>
      </c>
      <c r="W6" s="611">
        <f t="shared" si="1"/>
        <v>0</v>
      </c>
      <c r="X6" s="611">
        <f t="shared" si="1"/>
        <v>0</v>
      </c>
      <c r="Y6" s="611">
        <f t="shared" si="1"/>
        <v>0</v>
      </c>
      <c r="Z6" s="611">
        <f t="shared" si="1"/>
        <v>0</v>
      </c>
      <c r="AA6" s="611">
        <f t="shared" si="1"/>
        <v>0</v>
      </c>
      <c r="AB6" s="611">
        <f t="shared" si="1"/>
        <v>0</v>
      </c>
      <c r="AC6" s="611">
        <f t="shared" si="1"/>
        <v>0</v>
      </c>
      <c r="AD6" s="611">
        <f t="shared" si="1"/>
        <v>0</v>
      </c>
      <c r="AE6" s="611">
        <f t="shared" si="1"/>
        <v>0</v>
      </c>
      <c r="AF6" s="611">
        <f t="shared" si="1"/>
        <v>0</v>
      </c>
      <c r="AG6" s="611">
        <f t="shared" si="1"/>
        <v>0</v>
      </c>
      <c r="AH6" s="611">
        <f t="shared" si="1"/>
        <v>0</v>
      </c>
      <c r="AI6" s="611">
        <f t="shared" si="1"/>
        <v>0</v>
      </c>
      <c r="AJ6" s="611">
        <f t="shared" si="1"/>
        <v>0</v>
      </c>
      <c r="AK6" s="611">
        <f t="shared" si="1"/>
        <v>0</v>
      </c>
      <c r="AL6" s="611">
        <f t="shared" si="1"/>
        <v>0</v>
      </c>
      <c r="AM6" s="611">
        <f t="shared" si="1"/>
        <v>0</v>
      </c>
      <c r="AN6" s="611">
        <f t="shared" si="1"/>
        <v>0</v>
      </c>
      <c r="AO6" s="611">
        <f t="shared" si="1"/>
        <v>0</v>
      </c>
      <c r="AP6" s="611">
        <f t="shared" si="1"/>
        <v>0</v>
      </c>
      <c r="AQ6" s="611">
        <f t="shared" si="1"/>
        <v>0</v>
      </c>
      <c r="AR6" s="611">
        <f t="shared" si="1"/>
        <v>0</v>
      </c>
      <c r="AS6" s="611">
        <f t="shared" si="1"/>
        <v>0</v>
      </c>
      <c r="AT6" s="611">
        <f t="shared" si="1"/>
        <v>0</v>
      </c>
      <c r="AU6" s="611">
        <f t="shared" si="1"/>
        <v>0</v>
      </c>
      <c r="AV6" s="611">
        <f t="shared" si="1"/>
        <v>0</v>
      </c>
      <c r="AW6" s="611">
        <f t="shared" si="1"/>
        <v>0</v>
      </c>
      <c r="AX6" s="611">
        <f t="shared" si="1"/>
        <v>0</v>
      </c>
      <c r="AY6" s="611">
        <f t="shared" si="1"/>
        <v>0</v>
      </c>
      <c r="AZ6" s="611">
        <f t="shared" si="1"/>
        <v>0</v>
      </c>
      <c r="BA6" s="611">
        <f t="shared" si="1"/>
        <v>0</v>
      </c>
      <c r="BB6" s="58" t="s">
        <v>231</v>
      </c>
      <c r="BC6" s="63"/>
      <c r="BD6" s="63"/>
      <c r="BE6" s="85">
        <v>2016</v>
      </c>
      <c r="BF6" s="63"/>
      <c r="BG6" s="63"/>
    </row>
    <row r="7" spans="1:59" s="108" customFormat="1" ht="22.2" customHeight="1">
      <c r="A7" s="346" t="s">
        <v>18</v>
      </c>
      <c r="B7" s="612" t="s">
        <v>479</v>
      </c>
      <c r="C7" s="611">
        <f>SUM(C8,C11)</f>
        <v>0</v>
      </c>
      <c r="D7" s="611">
        <f>SUM(D8+D11)</f>
        <v>0</v>
      </c>
      <c r="E7" s="611">
        <f t="shared" ref="E7:K7" si="2">SUM(E8,E11)</f>
        <v>0</v>
      </c>
      <c r="F7" s="611">
        <f t="shared" si="2"/>
        <v>0</v>
      </c>
      <c r="G7" s="611">
        <f t="shared" si="2"/>
        <v>0</v>
      </c>
      <c r="H7" s="611">
        <f t="shared" si="2"/>
        <v>0</v>
      </c>
      <c r="I7" s="611">
        <f t="shared" si="2"/>
        <v>0</v>
      </c>
      <c r="J7" s="611">
        <f t="shared" si="2"/>
        <v>0</v>
      </c>
      <c r="K7" s="611">
        <f t="shared" si="2"/>
        <v>0</v>
      </c>
      <c r="L7" s="611"/>
      <c r="M7" s="611">
        <f t="shared" ref="M7:AF7" si="3">SUM(M8,M11)</f>
        <v>0</v>
      </c>
      <c r="N7" s="611">
        <f t="shared" si="3"/>
        <v>0</v>
      </c>
      <c r="O7" s="611">
        <f t="shared" si="3"/>
        <v>0</v>
      </c>
      <c r="P7" s="611">
        <f t="shared" si="3"/>
        <v>0</v>
      </c>
      <c r="Q7" s="611">
        <f t="shared" si="3"/>
        <v>0</v>
      </c>
      <c r="R7" s="611">
        <f t="shared" si="3"/>
        <v>0</v>
      </c>
      <c r="S7" s="611">
        <f t="shared" si="3"/>
        <v>0</v>
      </c>
      <c r="T7" s="611">
        <f t="shared" si="3"/>
        <v>0</v>
      </c>
      <c r="U7" s="611">
        <f t="shared" si="3"/>
        <v>0</v>
      </c>
      <c r="V7" s="611">
        <f t="shared" si="3"/>
        <v>0</v>
      </c>
      <c r="W7" s="611">
        <f t="shared" si="3"/>
        <v>0</v>
      </c>
      <c r="X7" s="611">
        <f t="shared" si="3"/>
        <v>0</v>
      </c>
      <c r="Y7" s="611">
        <f t="shared" si="3"/>
        <v>0</v>
      </c>
      <c r="Z7" s="611">
        <f t="shared" si="3"/>
        <v>0</v>
      </c>
      <c r="AA7" s="611">
        <f t="shared" si="3"/>
        <v>0</v>
      </c>
      <c r="AB7" s="611">
        <f t="shared" si="3"/>
        <v>0</v>
      </c>
      <c r="AC7" s="611">
        <f t="shared" si="3"/>
        <v>0</v>
      </c>
      <c r="AD7" s="611">
        <f t="shared" si="3"/>
        <v>0</v>
      </c>
      <c r="AE7" s="611">
        <f t="shared" si="3"/>
        <v>0</v>
      </c>
      <c r="AF7" s="611">
        <f t="shared" si="3"/>
        <v>0</v>
      </c>
      <c r="AG7" s="611"/>
      <c r="AH7" s="611">
        <f t="shared" ref="AH7:BA7" si="4">SUM(AH8,AH11)</f>
        <v>0</v>
      </c>
      <c r="AI7" s="611">
        <f t="shared" si="4"/>
        <v>0</v>
      </c>
      <c r="AJ7" s="611">
        <f t="shared" si="4"/>
        <v>0</v>
      </c>
      <c r="AK7" s="611">
        <f t="shared" si="4"/>
        <v>0</v>
      </c>
      <c r="AL7" s="611">
        <f t="shared" si="4"/>
        <v>0</v>
      </c>
      <c r="AM7" s="611">
        <f t="shared" si="4"/>
        <v>0</v>
      </c>
      <c r="AN7" s="611">
        <f t="shared" si="4"/>
        <v>0</v>
      </c>
      <c r="AO7" s="611">
        <f t="shared" si="4"/>
        <v>0</v>
      </c>
      <c r="AP7" s="611">
        <f t="shared" si="4"/>
        <v>0</v>
      </c>
      <c r="AQ7" s="611">
        <f t="shared" si="4"/>
        <v>0</v>
      </c>
      <c r="AR7" s="611">
        <f t="shared" si="4"/>
        <v>0</v>
      </c>
      <c r="AS7" s="611">
        <f t="shared" si="4"/>
        <v>0</v>
      </c>
      <c r="AT7" s="611">
        <f t="shared" si="4"/>
        <v>0</v>
      </c>
      <c r="AU7" s="611">
        <f t="shared" si="4"/>
        <v>0</v>
      </c>
      <c r="AV7" s="611">
        <f t="shared" si="4"/>
        <v>0</v>
      </c>
      <c r="AW7" s="611">
        <f t="shared" si="4"/>
        <v>0</v>
      </c>
      <c r="AX7" s="611">
        <f t="shared" si="4"/>
        <v>0</v>
      </c>
      <c r="AY7" s="611">
        <f t="shared" si="4"/>
        <v>0</v>
      </c>
      <c r="AZ7" s="611">
        <f t="shared" si="4"/>
        <v>0</v>
      </c>
      <c r="BA7" s="611">
        <f t="shared" si="4"/>
        <v>0</v>
      </c>
      <c r="BB7" s="58" t="s">
        <v>231</v>
      </c>
      <c r="BC7" s="63"/>
      <c r="BD7" s="63"/>
      <c r="BE7" s="85">
        <v>2016</v>
      </c>
      <c r="BF7" s="63"/>
      <c r="BG7" s="63"/>
    </row>
    <row r="8" spans="1:59" s="613" customFormat="1" ht="22.2" customHeight="1">
      <c r="A8" s="346" t="s">
        <v>18</v>
      </c>
      <c r="B8" s="65" t="s">
        <v>480</v>
      </c>
      <c r="C8" s="611"/>
      <c r="D8" s="611">
        <f>SUM(E8:BA8)</f>
        <v>0</v>
      </c>
      <c r="E8" s="611">
        <f t="shared" ref="E8:K8" si="5">SUM(E9:E10)</f>
        <v>0</v>
      </c>
      <c r="F8" s="611">
        <f t="shared" si="5"/>
        <v>0</v>
      </c>
      <c r="G8" s="611">
        <f t="shared" si="5"/>
        <v>0</v>
      </c>
      <c r="H8" s="611">
        <f t="shared" si="5"/>
        <v>0</v>
      </c>
      <c r="I8" s="611">
        <f t="shared" si="5"/>
        <v>0</v>
      </c>
      <c r="J8" s="611">
        <f t="shared" si="5"/>
        <v>0</v>
      </c>
      <c r="K8" s="611">
        <f t="shared" si="5"/>
        <v>0</v>
      </c>
      <c r="L8" s="611"/>
      <c r="M8" s="611">
        <f t="shared" ref="M8:AF8" si="6">SUM(M9:M10)</f>
        <v>0</v>
      </c>
      <c r="N8" s="611">
        <f t="shared" si="6"/>
        <v>0</v>
      </c>
      <c r="O8" s="611">
        <f t="shared" si="6"/>
        <v>0</v>
      </c>
      <c r="P8" s="611">
        <f t="shared" si="6"/>
        <v>0</v>
      </c>
      <c r="Q8" s="611">
        <f t="shared" si="6"/>
        <v>0</v>
      </c>
      <c r="R8" s="611">
        <f t="shared" si="6"/>
        <v>0</v>
      </c>
      <c r="S8" s="611">
        <f t="shared" si="6"/>
        <v>0</v>
      </c>
      <c r="T8" s="611">
        <f t="shared" si="6"/>
        <v>0</v>
      </c>
      <c r="U8" s="611">
        <f t="shared" si="6"/>
        <v>0</v>
      </c>
      <c r="V8" s="611">
        <f t="shared" si="6"/>
        <v>0</v>
      </c>
      <c r="W8" s="611">
        <f t="shared" si="6"/>
        <v>0</v>
      </c>
      <c r="X8" s="611">
        <f t="shared" si="6"/>
        <v>0</v>
      </c>
      <c r="Y8" s="611">
        <f t="shared" si="6"/>
        <v>0</v>
      </c>
      <c r="Z8" s="611">
        <f t="shared" si="6"/>
        <v>0</v>
      </c>
      <c r="AA8" s="611">
        <f t="shared" si="6"/>
        <v>0</v>
      </c>
      <c r="AB8" s="611">
        <f t="shared" si="6"/>
        <v>0</v>
      </c>
      <c r="AC8" s="611">
        <f t="shared" si="6"/>
        <v>0</v>
      </c>
      <c r="AD8" s="611">
        <f t="shared" si="6"/>
        <v>0</v>
      </c>
      <c r="AE8" s="611">
        <f t="shared" si="6"/>
        <v>0</v>
      </c>
      <c r="AF8" s="611">
        <f t="shared" si="6"/>
        <v>0</v>
      </c>
      <c r="AG8" s="611"/>
      <c r="AH8" s="611">
        <f t="shared" ref="AH8:BA8" si="7">SUM(AH9:AH10)</f>
        <v>0</v>
      </c>
      <c r="AI8" s="611">
        <f t="shared" si="7"/>
        <v>0</v>
      </c>
      <c r="AJ8" s="611">
        <f t="shared" si="7"/>
        <v>0</v>
      </c>
      <c r="AK8" s="611">
        <f t="shared" si="7"/>
        <v>0</v>
      </c>
      <c r="AL8" s="611">
        <f t="shared" si="7"/>
        <v>0</v>
      </c>
      <c r="AM8" s="611">
        <f t="shared" si="7"/>
        <v>0</v>
      </c>
      <c r="AN8" s="611">
        <f t="shared" si="7"/>
        <v>0</v>
      </c>
      <c r="AO8" s="611">
        <f t="shared" si="7"/>
        <v>0</v>
      </c>
      <c r="AP8" s="611">
        <f t="shared" si="7"/>
        <v>0</v>
      </c>
      <c r="AQ8" s="611">
        <f t="shared" si="7"/>
        <v>0</v>
      </c>
      <c r="AR8" s="611">
        <f t="shared" si="7"/>
        <v>0</v>
      </c>
      <c r="AS8" s="611">
        <f t="shared" si="7"/>
        <v>0</v>
      </c>
      <c r="AT8" s="611">
        <f t="shared" si="7"/>
        <v>0</v>
      </c>
      <c r="AU8" s="611">
        <f t="shared" si="7"/>
        <v>0</v>
      </c>
      <c r="AV8" s="611">
        <f t="shared" si="7"/>
        <v>0</v>
      </c>
      <c r="AW8" s="611">
        <f t="shared" si="7"/>
        <v>0</v>
      </c>
      <c r="AX8" s="611">
        <f t="shared" si="7"/>
        <v>0</v>
      </c>
      <c r="AY8" s="611">
        <f t="shared" si="7"/>
        <v>0</v>
      </c>
      <c r="AZ8" s="611">
        <f t="shared" si="7"/>
        <v>0</v>
      </c>
      <c r="BA8" s="611">
        <f t="shared" si="7"/>
        <v>0</v>
      </c>
      <c r="BB8" s="58" t="s">
        <v>231</v>
      </c>
      <c r="BC8" s="63"/>
      <c r="BD8" s="63"/>
      <c r="BE8" s="85">
        <v>2016</v>
      </c>
      <c r="BF8" s="63"/>
      <c r="BG8" s="63"/>
    </row>
    <row r="9" spans="1:59" s="630" customFormat="1" ht="22.2" hidden="1" customHeight="1">
      <c r="A9" s="626" t="s">
        <v>18</v>
      </c>
      <c r="B9" s="672"/>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hidden="1" customHeight="1">
      <c r="A10" s="626" t="s">
        <v>18</v>
      </c>
      <c r="B10" s="672"/>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13" customFormat="1" ht="22.2" customHeight="1">
      <c r="A11" s="346" t="s">
        <v>18</v>
      </c>
      <c r="B11" s="65" t="s">
        <v>481</v>
      </c>
      <c r="C11" s="611"/>
      <c r="D11" s="611">
        <f>SUM(E11:BA11)</f>
        <v>0</v>
      </c>
      <c r="E11" s="611">
        <f t="shared" ref="E11:K11" si="8">SUM(E12:E13)</f>
        <v>0</v>
      </c>
      <c r="F11" s="611">
        <f t="shared" si="8"/>
        <v>0</v>
      </c>
      <c r="G11" s="611">
        <f t="shared" si="8"/>
        <v>0</v>
      </c>
      <c r="H11" s="611">
        <f t="shared" si="8"/>
        <v>0</v>
      </c>
      <c r="I11" s="611">
        <f t="shared" si="8"/>
        <v>0</v>
      </c>
      <c r="J11" s="611">
        <f t="shared" si="8"/>
        <v>0</v>
      </c>
      <c r="K11" s="611">
        <f t="shared" si="8"/>
        <v>0</v>
      </c>
      <c r="L11" s="611"/>
      <c r="M11" s="611">
        <f t="shared" ref="M11:AF11" si="9">SUM(M12:M13)</f>
        <v>0</v>
      </c>
      <c r="N11" s="611">
        <f t="shared" si="9"/>
        <v>0</v>
      </c>
      <c r="O11" s="611">
        <f t="shared" si="9"/>
        <v>0</v>
      </c>
      <c r="P11" s="611">
        <f t="shared" si="9"/>
        <v>0</v>
      </c>
      <c r="Q11" s="611">
        <f t="shared" si="9"/>
        <v>0</v>
      </c>
      <c r="R11" s="611">
        <f t="shared" si="9"/>
        <v>0</v>
      </c>
      <c r="S11" s="611">
        <f t="shared" si="9"/>
        <v>0</v>
      </c>
      <c r="T11" s="611">
        <f t="shared" si="9"/>
        <v>0</v>
      </c>
      <c r="U11" s="611">
        <f t="shared" si="9"/>
        <v>0</v>
      </c>
      <c r="V11" s="611">
        <f t="shared" si="9"/>
        <v>0</v>
      </c>
      <c r="W11" s="611">
        <f t="shared" si="9"/>
        <v>0</v>
      </c>
      <c r="X11" s="611">
        <f t="shared" si="9"/>
        <v>0</v>
      </c>
      <c r="Y11" s="611">
        <f t="shared" si="9"/>
        <v>0</v>
      </c>
      <c r="Z11" s="611">
        <f t="shared" si="9"/>
        <v>0</v>
      </c>
      <c r="AA11" s="611">
        <f t="shared" si="9"/>
        <v>0</v>
      </c>
      <c r="AB11" s="611">
        <f t="shared" si="9"/>
        <v>0</v>
      </c>
      <c r="AC11" s="611">
        <f t="shared" si="9"/>
        <v>0</v>
      </c>
      <c r="AD11" s="611">
        <f t="shared" si="9"/>
        <v>0</v>
      </c>
      <c r="AE11" s="611">
        <f t="shared" si="9"/>
        <v>0</v>
      </c>
      <c r="AF11" s="611">
        <f t="shared" si="9"/>
        <v>0</v>
      </c>
      <c r="AG11" s="611"/>
      <c r="AH11" s="611">
        <f t="shared" ref="AH11:BA11" si="10">SUM(AH12:AH13)</f>
        <v>0</v>
      </c>
      <c r="AI11" s="611">
        <f t="shared" si="10"/>
        <v>0</v>
      </c>
      <c r="AJ11" s="611">
        <f t="shared" si="10"/>
        <v>0</v>
      </c>
      <c r="AK11" s="611">
        <f t="shared" si="10"/>
        <v>0</v>
      </c>
      <c r="AL11" s="611">
        <f t="shared" si="10"/>
        <v>0</v>
      </c>
      <c r="AM11" s="611">
        <f t="shared" si="10"/>
        <v>0</v>
      </c>
      <c r="AN11" s="611">
        <f t="shared" si="10"/>
        <v>0</v>
      </c>
      <c r="AO11" s="611">
        <f t="shared" si="10"/>
        <v>0</v>
      </c>
      <c r="AP11" s="611">
        <f t="shared" si="10"/>
        <v>0</v>
      </c>
      <c r="AQ11" s="611">
        <f t="shared" si="10"/>
        <v>0</v>
      </c>
      <c r="AR11" s="611">
        <f t="shared" si="10"/>
        <v>0</v>
      </c>
      <c r="AS11" s="611">
        <f t="shared" si="10"/>
        <v>0</v>
      </c>
      <c r="AT11" s="611">
        <f t="shared" si="10"/>
        <v>0</v>
      </c>
      <c r="AU11" s="611">
        <f t="shared" si="10"/>
        <v>0</v>
      </c>
      <c r="AV11" s="611">
        <f t="shared" si="10"/>
        <v>0</v>
      </c>
      <c r="AW11" s="611">
        <f t="shared" si="10"/>
        <v>0</v>
      </c>
      <c r="AX11" s="611">
        <f t="shared" si="10"/>
        <v>0</v>
      </c>
      <c r="AY11" s="611">
        <f t="shared" si="10"/>
        <v>0</v>
      </c>
      <c r="AZ11" s="611">
        <f t="shared" si="10"/>
        <v>0</v>
      </c>
      <c r="BA11" s="611">
        <f t="shared" si="10"/>
        <v>0</v>
      </c>
      <c r="BB11" s="58" t="s">
        <v>231</v>
      </c>
      <c r="BC11" s="63"/>
      <c r="BD11" s="63"/>
      <c r="BE11" s="85">
        <v>2016</v>
      </c>
      <c r="BF11" s="63"/>
      <c r="BG11" s="63"/>
    </row>
    <row r="12" spans="1:59" s="630" customFormat="1" ht="22.2" hidden="1" customHeight="1">
      <c r="A12" s="626" t="s">
        <v>18</v>
      </c>
      <c r="B12" s="672"/>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hidden="1" customHeight="1">
      <c r="A13" s="626" t="s">
        <v>18</v>
      </c>
      <c r="B13" s="672"/>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108" customFormat="1" ht="22.2" customHeight="1">
      <c r="A14" s="346" t="s">
        <v>19</v>
      </c>
      <c r="B14" s="612" t="s">
        <v>482</v>
      </c>
      <c r="C14" s="611">
        <f>SUM(C15,C18)</f>
        <v>0</v>
      </c>
      <c r="D14" s="611">
        <f>SUM(D15+D18)</f>
        <v>0</v>
      </c>
      <c r="E14" s="611">
        <f t="shared" ref="E14:K14" si="11">SUM(E15,E18)</f>
        <v>0</v>
      </c>
      <c r="F14" s="611">
        <f t="shared" si="11"/>
        <v>0</v>
      </c>
      <c r="G14" s="611">
        <f t="shared" si="11"/>
        <v>0</v>
      </c>
      <c r="H14" s="611">
        <f t="shared" si="11"/>
        <v>0</v>
      </c>
      <c r="I14" s="611">
        <f t="shared" si="11"/>
        <v>0</v>
      </c>
      <c r="J14" s="611">
        <f t="shared" si="11"/>
        <v>0</v>
      </c>
      <c r="K14" s="611">
        <f t="shared" si="11"/>
        <v>0</v>
      </c>
      <c r="L14" s="611"/>
      <c r="M14" s="611">
        <f t="shared" ref="M14:AF14" si="12">SUM(M15,M18)</f>
        <v>0</v>
      </c>
      <c r="N14" s="611">
        <f t="shared" si="12"/>
        <v>0</v>
      </c>
      <c r="O14" s="611">
        <f t="shared" si="12"/>
        <v>0</v>
      </c>
      <c r="P14" s="611">
        <f t="shared" si="12"/>
        <v>0</v>
      </c>
      <c r="Q14" s="611">
        <f t="shared" si="12"/>
        <v>0</v>
      </c>
      <c r="R14" s="611">
        <f t="shared" si="12"/>
        <v>0</v>
      </c>
      <c r="S14" s="611">
        <f t="shared" si="12"/>
        <v>0</v>
      </c>
      <c r="T14" s="611">
        <f t="shared" si="12"/>
        <v>0</v>
      </c>
      <c r="U14" s="611">
        <f t="shared" si="12"/>
        <v>0</v>
      </c>
      <c r="V14" s="611">
        <f t="shared" si="12"/>
        <v>0</v>
      </c>
      <c r="W14" s="611">
        <f t="shared" si="12"/>
        <v>0</v>
      </c>
      <c r="X14" s="611">
        <f t="shared" si="12"/>
        <v>0</v>
      </c>
      <c r="Y14" s="611">
        <f t="shared" si="12"/>
        <v>0</v>
      </c>
      <c r="Z14" s="611">
        <f t="shared" si="12"/>
        <v>0</v>
      </c>
      <c r="AA14" s="611">
        <f t="shared" si="12"/>
        <v>0</v>
      </c>
      <c r="AB14" s="611">
        <f t="shared" si="12"/>
        <v>0</v>
      </c>
      <c r="AC14" s="611">
        <f t="shared" si="12"/>
        <v>0</v>
      </c>
      <c r="AD14" s="611">
        <f t="shared" si="12"/>
        <v>0</v>
      </c>
      <c r="AE14" s="611">
        <f t="shared" si="12"/>
        <v>0</v>
      </c>
      <c r="AF14" s="611">
        <f t="shared" si="12"/>
        <v>0</v>
      </c>
      <c r="AG14" s="611"/>
      <c r="AH14" s="611">
        <f t="shared" ref="AH14:BA14" si="13">SUM(AH15,AH18)</f>
        <v>0</v>
      </c>
      <c r="AI14" s="611">
        <f t="shared" si="13"/>
        <v>0</v>
      </c>
      <c r="AJ14" s="611">
        <f t="shared" si="13"/>
        <v>0</v>
      </c>
      <c r="AK14" s="611">
        <f t="shared" si="13"/>
        <v>0</v>
      </c>
      <c r="AL14" s="611">
        <f t="shared" si="13"/>
        <v>0</v>
      </c>
      <c r="AM14" s="611">
        <f t="shared" si="13"/>
        <v>0</v>
      </c>
      <c r="AN14" s="611">
        <f t="shared" si="13"/>
        <v>0</v>
      </c>
      <c r="AO14" s="611">
        <f t="shared" si="13"/>
        <v>0</v>
      </c>
      <c r="AP14" s="611">
        <f t="shared" si="13"/>
        <v>0</v>
      </c>
      <c r="AQ14" s="611">
        <f t="shared" si="13"/>
        <v>0</v>
      </c>
      <c r="AR14" s="611">
        <f t="shared" si="13"/>
        <v>0</v>
      </c>
      <c r="AS14" s="611">
        <f t="shared" si="13"/>
        <v>0</v>
      </c>
      <c r="AT14" s="611">
        <f t="shared" si="13"/>
        <v>0</v>
      </c>
      <c r="AU14" s="611">
        <f t="shared" si="13"/>
        <v>0</v>
      </c>
      <c r="AV14" s="611">
        <f t="shared" si="13"/>
        <v>0</v>
      </c>
      <c r="AW14" s="611">
        <f t="shared" si="13"/>
        <v>0</v>
      </c>
      <c r="AX14" s="611">
        <f t="shared" si="13"/>
        <v>0</v>
      </c>
      <c r="AY14" s="611">
        <f t="shared" si="13"/>
        <v>0</v>
      </c>
      <c r="AZ14" s="611">
        <f t="shared" si="13"/>
        <v>0</v>
      </c>
      <c r="BA14" s="611">
        <f t="shared" si="13"/>
        <v>0</v>
      </c>
      <c r="BB14" s="58" t="s">
        <v>231</v>
      </c>
      <c r="BC14" s="63"/>
      <c r="BD14" s="63"/>
      <c r="BE14" s="85">
        <v>2016</v>
      </c>
      <c r="BF14" s="63"/>
      <c r="BG14" s="63"/>
    </row>
    <row r="15" spans="1:59" s="613" customFormat="1" ht="22.2" customHeight="1">
      <c r="A15" s="346" t="s">
        <v>19</v>
      </c>
      <c r="B15" s="65" t="s">
        <v>480</v>
      </c>
      <c r="C15" s="611"/>
      <c r="D15" s="611">
        <f>SUM(E15:BA15)</f>
        <v>0</v>
      </c>
      <c r="E15" s="611">
        <f t="shared" ref="E15:K15" si="14">SUM(E16:E17)</f>
        <v>0</v>
      </c>
      <c r="F15" s="611">
        <f t="shared" si="14"/>
        <v>0</v>
      </c>
      <c r="G15" s="611">
        <f t="shared" si="14"/>
        <v>0</v>
      </c>
      <c r="H15" s="611">
        <f t="shared" si="14"/>
        <v>0</v>
      </c>
      <c r="I15" s="611">
        <f t="shared" si="14"/>
        <v>0</v>
      </c>
      <c r="J15" s="611">
        <f t="shared" si="14"/>
        <v>0</v>
      </c>
      <c r="K15" s="611">
        <f t="shared" si="14"/>
        <v>0</v>
      </c>
      <c r="L15" s="611"/>
      <c r="M15" s="611">
        <f t="shared" ref="M15:AF15" si="15">SUM(M16:M17)</f>
        <v>0</v>
      </c>
      <c r="N15" s="611">
        <f t="shared" si="15"/>
        <v>0</v>
      </c>
      <c r="O15" s="611">
        <f t="shared" si="15"/>
        <v>0</v>
      </c>
      <c r="P15" s="611">
        <f t="shared" si="15"/>
        <v>0</v>
      </c>
      <c r="Q15" s="611">
        <f t="shared" si="15"/>
        <v>0</v>
      </c>
      <c r="R15" s="611">
        <f t="shared" si="15"/>
        <v>0</v>
      </c>
      <c r="S15" s="611">
        <f t="shared" si="15"/>
        <v>0</v>
      </c>
      <c r="T15" s="611">
        <f t="shared" si="15"/>
        <v>0</v>
      </c>
      <c r="U15" s="611">
        <f t="shared" si="15"/>
        <v>0</v>
      </c>
      <c r="V15" s="611">
        <f t="shared" si="15"/>
        <v>0</v>
      </c>
      <c r="W15" s="611">
        <f t="shared" si="15"/>
        <v>0</v>
      </c>
      <c r="X15" s="611">
        <f t="shared" si="15"/>
        <v>0</v>
      </c>
      <c r="Y15" s="611">
        <f t="shared" si="15"/>
        <v>0</v>
      </c>
      <c r="Z15" s="611">
        <f t="shared" si="15"/>
        <v>0</v>
      </c>
      <c r="AA15" s="611">
        <f t="shared" si="15"/>
        <v>0</v>
      </c>
      <c r="AB15" s="611">
        <f t="shared" si="15"/>
        <v>0</v>
      </c>
      <c r="AC15" s="611">
        <f t="shared" si="15"/>
        <v>0</v>
      </c>
      <c r="AD15" s="611">
        <f t="shared" si="15"/>
        <v>0</v>
      </c>
      <c r="AE15" s="611">
        <f t="shared" si="15"/>
        <v>0</v>
      </c>
      <c r="AF15" s="611">
        <f t="shared" si="15"/>
        <v>0</v>
      </c>
      <c r="AG15" s="611"/>
      <c r="AH15" s="611">
        <f t="shared" ref="AH15:BA15" si="16">SUM(AH16:AH17)</f>
        <v>0</v>
      </c>
      <c r="AI15" s="611">
        <f t="shared" si="16"/>
        <v>0</v>
      </c>
      <c r="AJ15" s="611">
        <f t="shared" si="16"/>
        <v>0</v>
      </c>
      <c r="AK15" s="611">
        <f t="shared" si="16"/>
        <v>0</v>
      </c>
      <c r="AL15" s="611">
        <f t="shared" si="16"/>
        <v>0</v>
      </c>
      <c r="AM15" s="611">
        <f t="shared" si="16"/>
        <v>0</v>
      </c>
      <c r="AN15" s="611">
        <f t="shared" si="16"/>
        <v>0</v>
      </c>
      <c r="AO15" s="611">
        <f t="shared" si="16"/>
        <v>0</v>
      </c>
      <c r="AP15" s="611">
        <f t="shared" si="16"/>
        <v>0</v>
      </c>
      <c r="AQ15" s="611">
        <f t="shared" si="16"/>
        <v>0</v>
      </c>
      <c r="AR15" s="611">
        <f t="shared" si="16"/>
        <v>0</v>
      </c>
      <c r="AS15" s="611">
        <f t="shared" si="16"/>
        <v>0</v>
      </c>
      <c r="AT15" s="611">
        <f t="shared" si="16"/>
        <v>0</v>
      </c>
      <c r="AU15" s="611">
        <f t="shared" si="16"/>
        <v>0</v>
      </c>
      <c r="AV15" s="611">
        <f t="shared" si="16"/>
        <v>0</v>
      </c>
      <c r="AW15" s="611">
        <f t="shared" si="16"/>
        <v>0</v>
      </c>
      <c r="AX15" s="611">
        <f t="shared" si="16"/>
        <v>0</v>
      </c>
      <c r="AY15" s="611">
        <f t="shared" si="16"/>
        <v>0</v>
      </c>
      <c r="AZ15" s="611">
        <f t="shared" si="16"/>
        <v>0</v>
      </c>
      <c r="BA15" s="611">
        <f t="shared" si="16"/>
        <v>0</v>
      </c>
      <c r="BB15" s="58" t="s">
        <v>231</v>
      </c>
      <c r="BC15" s="63"/>
      <c r="BD15" s="63"/>
      <c r="BE15" s="85">
        <v>2016</v>
      </c>
      <c r="BF15" s="63"/>
      <c r="BG15" s="63"/>
    </row>
    <row r="16" spans="1:59" s="630" customFormat="1" ht="22.2" hidden="1" customHeight="1">
      <c r="A16" s="626" t="s">
        <v>19</v>
      </c>
      <c r="B16" s="672"/>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hidden="1" customHeight="1">
      <c r="A17" s="626" t="s">
        <v>19</v>
      </c>
      <c r="B17" s="672"/>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13" customFormat="1" ht="22.2" customHeight="1">
      <c r="A18" s="346" t="s">
        <v>19</v>
      </c>
      <c r="B18" s="65" t="s">
        <v>481</v>
      </c>
      <c r="C18" s="611"/>
      <c r="D18" s="611">
        <f>SUM(E18:BA18)</f>
        <v>0</v>
      </c>
      <c r="E18" s="611">
        <f t="shared" ref="E18:K18" si="17">SUM(E19:E20)</f>
        <v>0</v>
      </c>
      <c r="F18" s="611">
        <f t="shared" si="17"/>
        <v>0</v>
      </c>
      <c r="G18" s="611">
        <f t="shared" si="17"/>
        <v>0</v>
      </c>
      <c r="H18" s="611">
        <f t="shared" si="17"/>
        <v>0</v>
      </c>
      <c r="I18" s="611">
        <f t="shared" si="17"/>
        <v>0</v>
      </c>
      <c r="J18" s="611">
        <f t="shared" si="17"/>
        <v>0</v>
      </c>
      <c r="K18" s="611">
        <f t="shared" si="17"/>
        <v>0</v>
      </c>
      <c r="L18" s="611"/>
      <c r="M18" s="611">
        <f t="shared" ref="M18:AF18" si="18">SUM(M19:M20)</f>
        <v>0</v>
      </c>
      <c r="N18" s="611">
        <f t="shared" si="18"/>
        <v>0</v>
      </c>
      <c r="O18" s="611">
        <f t="shared" si="18"/>
        <v>0</v>
      </c>
      <c r="P18" s="611">
        <f t="shared" si="18"/>
        <v>0</v>
      </c>
      <c r="Q18" s="611">
        <f t="shared" si="18"/>
        <v>0</v>
      </c>
      <c r="R18" s="611">
        <f t="shared" si="18"/>
        <v>0</v>
      </c>
      <c r="S18" s="611">
        <f t="shared" si="18"/>
        <v>0</v>
      </c>
      <c r="T18" s="611">
        <f t="shared" si="18"/>
        <v>0</v>
      </c>
      <c r="U18" s="611">
        <f t="shared" si="18"/>
        <v>0</v>
      </c>
      <c r="V18" s="611">
        <f t="shared" si="18"/>
        <v>0</v>
      </c>
      <c r="W18" s="611">
        <f t="shared" si="18"/>
        <v>0</v>
      </c>
      <c r="X18" s="611">
        <f t="shared" si="18"/>
        <v>0</v>
      </c>
      <c r="Y18" s="611">
        <f t="shared" si="18"/>
        <v>0</v>
      </c>
      <c r="Z18" s="611">
        <f t="shared" si="18"/>
        <v>0</v>
      </c>
      <c r="AA18" s="611">
        <f t="shared" si="18"/>
        <v>0</v>
      </c>
      <c r="AB18" s="611">
        <f t="shared" si="18"/>
        <v>0</v>
      </c>
      <c r="AC18" s="611">
        <f t="shared" si="18"/>
        <v>0</v>
      </c>
      <c r="AD18" s="611">
        <f t="shared" si="18"/>
        <v>0</v>
      </c>
      <c r="AE18" s="611">
        <f t="shared" si="18"/>
        <v>0</v>
      </c>
      <c r="AF18" s="611">
        <f t="shared" si="18"/>
        <v>0</v>
      </c>
      <c r="AG18" s="611"/>
      <c r="AH18" s="611">
        <f t="shared" ref="AH18:BA18" si="19">SUM(AH19:AH20)</f>
        <v>0</v>
      </c>
      <c r="AI18" s="611">
        <f t="shared" si="19"/>
        <v>0</v>
      </c>
      <c r="AJ18" s="611">
        <f t="shared" si="19"/>
        <v>0</v>
      </c>
      <c r="AK18" s="611">
        <f t="shared" si="19"/>
        <v>0</v>
      </c>
      <c r="AL18" s="611">
        <f t="shared" si="19"/>
        <v>0</v>
      </c>
      <c r="AM18" s="611">
        <f t="shared" si="19"/>
        <v>0</v>
      </c>
      <c r="AN18" s="611">
        <f t="shared" si="19"/>
        <v>0</v>
      </c>
      <c r="AO18" s="611">
        <f t="shared" si="19"/>
        <v>0</v>
      </c>
      <c r="AP18" s="611">
        <f t="shared" si="19"/>
        <v>0</v>
      </c>
      <c r="AQ18" s="611">
        <f t="shared" si="19"/>
        <v>0</v>
      </c>
      <c r="AR18" s="611">
        <f t="shared" si="19"/>
        <v>0</v>
      </c>
      <c r="AS18" s="611">
        <f t="shared" si="19"/>
        <v>0</v>
      </c>
      <c r="AT18" s="611">
        <f t="shared" si="19"/>
        <v>0</v>
      </c>
      <c r="AU18" s="611">
        <f t="shared" si="19"/>
        <v>0</v>
      </c>
      <c r="AV18" s="611">
        <f t="shared" si="19"/>
        <v>0</v>
      </c>
      <c r="AW18" s="611">
        <f t="shared" si="19"/>
        <v>0</v>
      </c>
      <c r="AX18" s="611">
        <f t="shared" si="19"/>
        <v>0</v>
      </c>
      <c r="AY18" s="611">
        <f t="shared" si="19"/>
        <v>0</v>
      </c>
      <c r="AZ18" s="611">
        <f t="shared" si="19"/>
        <v>0</v>
      </c>
      <c r="BA18" s="611">
        <f t="shared" si="19"/>
        <v>0</v>
      </c>
      <c r="BB18" s="58" t="s">
        <v>231</v>
      </c>
      <c r="BC18" s="63"/>
      <c r="BD18" s="63"/>
      <c r="BE18" s="85">
        <v>2016</v>
      </c>
      <c r="BF18" s="63"/>
      <c r="BG18" s="63"/>
    </row>
    <row r="19" spans="1:59" s="630" customFormat="1" ht="22.2" hidden="1" customHeight="1">
      <c r="A19" s="626" t="s">
        <v>19</v>
      </c>
      <c r="B19" s="672"/>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hidden="1" customHeight="1">
      <c r="A20" s="626" t="s">
        <v>19</v>
      </c>
      <c r="B20" s="672"/>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13" customFormat="1" ht="22.2" customHeight="1">
      <c r="A21" s="346" t="s">
        <v>22</v>
      </c>
      <c r="B21" s="612" t="s">
        <v>483</v>
      </c>
      <c r="C21" s="611">
        <f>SUM(C22,C25)</f>
        <v>0</v>
      </c>
      <c r="D21" s="611">
        <f>SUM(D22+D25)</f>
        <v>0</v>
      </c>
      <c r="E21" s="611">
        <f t="shared" ref="E21:K21" si="20">SUM(E22,E25)</f>
        <v>0</v>
      </c>
      <c r="F21" s="611">
        <f t="shared" si="20"/>
        <v>0</v>
      </c>
      <c r="G21" s="611">
        <f t="shared" si="20"/>
        <v>0</v>
      </c>
      <c r="H21" s="611">
        <f t="shared" si="20"/>
        <v>0</v>
      </c>
      <c r="I21" s="611">
        <f t="shared" si="20"/>
        <v>0</v>
      </c>
      <c r="J21" s="611">
        <f t="shared" si="20"/>
        <v>0</v>
      </c>
      <c r="K21" s="611">
        <f t="shared" si="20"/>
        <v>0</v>
      </c>
      <c r="L21" s="611"/>
      <c r="M21" s="611">
        <f t="shared" ref="M21:AF21" si="21">SUM(M22,M25)</f>
        <v>0</v>
      </c>
      <c r="N21" s="611">
        <f t="shared" si="21"/>
        <v>0</v>
      </c>
      <c r="O21" s="611">
        <f t="shared" si="21"/>
        <v>0</v>
      </c>
      <c r="P21" s="611">
        <f t="shared" si="21"/>
        <v>0</v>
      </c>
      <c r="Q21" s="611">
        <f t="shared" si="21"/>
        <v>0</v>
      </c>
      <c r="R21" s="611">
        <f t="shared" si="21"/>
        <v>0</v>
      </c>
      <c r="S21" s="611">
        <f t="shared" si="21"/>
        <v>0</v>
      </c>
      <c r="T21" s="611">
        <f t="shared" si="21"/>
        <v>0</v>
      </c>
      <c r="U21" s="611">
        <f t="shared" si="21"/>
        <v>0</v>
      </c>
      <c r="V21" s="611">
        <f t="shared" si="21"/>
        <v>0</v>
      </c>
      <c r="W21" s="611">
        <f t="shared" si="21"/>
        <v>0</v>
      </c>
      <c r="X21" s="611">
        <f t="shared" si="21"/>
        <v>0</v>
      </c>
      <c r="Y21" s="611">
        <f t="shared" si="21"/>
        <v>0</v>
      </c>
      <c r="Z21" s="611">
        <f t="shared" si="21"/>
        <v>0</v>
      </c>
      <c r="AA21" s="611">
        <f t="shared" si="21"/>
        <v>0</v>
      </c>
      <c r="AB21" s="611">
        <f t="shared" si="21"/>
        <v>0</v>
      </c>
      <c r="AC21" s="611">
        <f t="shared" si="21"/>
        <v>0</v>
      </c>
      <c r="AD21" s="611">
        <f t="shared" si="21"/>
        <v>0</v>
      </c>
      <c r="AE21" s="611">
        <f t="shared" si="21"/>
        <v>0</v>
      </c>
      <c r="AF21" s="611">
        <f t="shared" si="21"/>
        <v>0</v>
      </c>
      <c r="AG21" s="611"/>
      <c r="AH21" s="611">
        <f t="shared" ref="AH21:BA21" si="22">SUM(AH22,AH25)</f>
        <v>0</v>
      </c>
      <c r="AI21" s="611">
        <f t="shared" si="22"/>
        <v>0</v>
      </c>
      <c r="AJ21" s="611">
        <f t="shared" si="22"/>
        <v>0</v>
      </c>
      <c r="AK21" s="611">
        <f t="shared" si="22"/>
        <v>0</v>
      </c>
      <c r="AL21" s="611">
        <f t="shared" si="22"/>
        <v>0</v>
      </c>
      <c r="AM21" s="611">
        <f t="shared" si="22"/>
        <v>0</v>
      </c>
      <c r="AN21" s="611">
        <f t="shared" si="22"/>
        <v>0</v>
      </c>
      <c r="AO21" s="611">
        <f t="shared" si="22"/>
        <v>0</v>
      </c>
      <c r="AP21" s="611">
        <f t="shared" si="22"/>
        <v>0</v>
      </c>
      <c r="AQ21" s="611">
        <f t="shared" si="22"/>
        <v>0</v>
      </c>
      <c r="AR21" s="611">
        <f t="shared" si="22"/>
        <v>0</v>
      </c>
      <c r="AS21" s="611">
        <f t="shared" si="22"/>
        <v>0</v>
      </c>
      <c r="AT21" s="611">
        <f t="shared" si="22"/>
        <v>0</v>
      </c>
      <c r="AU21" s="611">
        <f t="shared" si="22"/>
        <v>0</v>
      </c>
      <c r="AV21" s="611">
        <f t="shared" si="22"/>
        <v>0</v>
      </c>
      <c r="AW21" s="611">
        <f t="shared" si="22"/>
        <v>0</v>
      </c>
      <c r="AX21" s="611">
        <f t="shared" si="22"/>
        <v>0</v>
      </c>
      <c r="AY21" s="611">
        <f t="shared" si="22"/>
        <v>0</v>
      </c>
      <c r="AZ21" s="611">
        <f t="shared" si="22"/>
        <v>0</v>
      </c>
      <c r="BA21" s="611">
        <f t="shared" si="22"/>
        <v>0</v>
      </c>
      <c r="BB21" s="58" t="s">
        <v>231</v>
      </c>
      <c r="BC21" s="63"/>
      <c r="BD21" s="63"/>
      <c r="BE21" s="85">
        <v>2016</v>
      </c>
      <c r="BF21" s="63"/>
      <c r="BG21" s="63"/>
    </row>
    <row r="22" spans="1:59" s="613" customFormat="1" ht="22.2" customHeight="1">
      <c r="A22" s="346" t="s">
        <v>22</v>
      </c>
      <c r="B22" s="65" t="s">
        <v>480</v>
      </c>
      <c r="C22" s="611"/>
      <c r="D22" s="611">
        <f>SUM(E22:BA22)</f>
        <v>0</v>
      </c>
      <c r="E22" s="611">
        <f t="shared" ref="E22:K22" si="23">SUM(E23:E24)</f>
        <v>0</v>
      </c>
      <c r="F22" s="611">
        <f t="shared" si="23"/>
        <v>0</v>
      </c>
      <c r="G22" s="611">
        <f t="shared" si="23"/>
        <v>0</v>
      </c>
      <c r="H22" s="611">
        <f t="shared" si="23"/>
        <v>0</v>
      </c>
      <c r="I22" s="611">
        <f t="shared" si="23"/>
        <v>0</v>
      </c>
      <c r="J22" s="611">
        <f t="shared" si="23"/>
        <v>0</v>
      </c>
      <c r="K22" s="611">
        <f t="shared" si="23"/>
        <v>0</v>
      </c>
      <c r="L22" s="611"/>
      <c r="M22" s="611">
        <f t="shared" ref="M22:AF22" si="24">SUM(M23:M24)</f>
        <v>0</v>
      </c>
      <c r="N22" s="611">
        <f t="shared" si="24"/>
        <v>0</v>
      </c>
      <c r="O22" s="611">
        <f t="shared" si="24"/>
        <v>0</v>
      </c>
      <c r="P22" s="611">
        <f t="shared" si="24"/>
        <v>0</v>
      </c>
      <c r="Q22" s="611">
        <f t="shared" si="24"/>
        <v>0</v>
      </c>
      <c r="R22" s="611">
        <f t="shared" si="24"/>
        <v>0</v>
      </c>
      <c r="S22" s="611">
        <f t="shared" si="24"/>
        <v>0</v>
      </c>
      <c r="T22" s="611">
        <f t="shared" si="24"/>
        <v>0</v>
      </c>
      <c r="U22" s="611">
        <f t="shared" si="24"/>
        <v>0</v>
      </c>
      <c r="V22" s="611">
        <f t="shared" si="24"/>
        <v>0</v>
      </c>
      <c r="W22" s="611">
        <f t="shared" si="24"/>
        <v>0</v>
      </c>
      <c r="X22" s="611">
        <f t="shared" si="24"/>
        <v>0</v>
      </c>
      <c r="Y22" s="611">
        <f t="shared" si="24"/>
        <v>0</v>
      </c>
      <c r="Z22" s="611">
        <f t="shared" si="24"/>
        <v>0</v>
      </c>
      <c r="AA22" s="611">
        <f t="shared" si="24"/>
        <v>0</v>
      </c>
      <c r="AB22" s="611">
        <f t="shared" si="24"/>
        <v>0</v>
      </c>
      <c r="AC22" s="611">
        <f t="shared" si="24"/>
        <v>0</v>
      </c>
      <c r="AD22" s="611">
        <f t="shared" si="24"/>
        <v>0</v>
      </c>
      <c r="AE22" s="611">
        <f t="shared" si="24"/>
        <v>0</v>
      </c>
      <c r="AF22" s="611">
        <f t="shared" si="24"/>
        <v>0</v>
      </c>
      <c r="AG22" s="611"/>
      <c r="AH22" s="611">
        <f t="shared" ref="AH22:BA22" si="25">SUM(AH23:AH24)</f>
        <v>0</v>
      </c>
      <c r="AI22" s="611">
        <f t="shared" si="25"/>
        <v>0</v>
      </c>
      <c r="AJ22" s="611">
        <f t="shared" si="25"/>
        <v>0</v>
      </c>
      <c r="AK22" s="611">
        <f t="shared" si="25"/>
        <v>0</v>
      </c>
      <c r="AL22" s="611">
        <f t="shared" si="25"/>
        <v>0</v>
      </c>
      <c r="AM22" s="611">
        <f t="shared" si="25"/>
        <v>0</v>
      </c>
      <c r="AN22" s="611">
        <f t="shared" si="25"/>
        <v>0</v>
      </c>
      <c r="AO22" s="611">
        <f t="shared" si="25"/>
        <v>0</v>
      </c>
      <c r="AP22" s="611">
        <f t="shared" si="25"/>
        <v>0</v>
      </c>
      <c r="AQ22" s="611">
        <f t="shared" si="25"/>
        <v>0</v>
      </c>
      <c r="AR22" s="611">
        <f t="shared" si="25"/>
        <v>0</v>
      </c>
      <c r="AS22" s="611">
        <f t="shared" si="25"/>
        <v>0</v>
      </c>
      <c r="AT22" s="611">
        <f t="shared" si="25"/>
        <v>0</v>
      </c>
      <c r="AU22" s="611">
        <f t="shared" si="25"/>
        <v>0</v>
      </c>
      <c r="AV22" s="611">
        <f t="shared" si="25"/>
        <v>0</v>
      </c>
      <c r="AW22" s="611">
        <f t="shared" si="25"/>
        <v>0</v>
      </c>
      <c r="AX22" s="611">
        <f t="shared" si="25"/>
        <v>0</v>
      </c>
      <c r="AY22" s="611">
        <f t="shared" si="25"/>
        <v>0</v>
      </c>
      <c r="AZ22" s="611">
        <f t="shared" si="25"/>
        <v>0</v>
      </c>
      <c r="BA22" s="611">
        <f t="shared" si="25"/>
        <v>0</v>
      </c>
      <c r="BB22" s="58" t="s">
        <v>231</v>
      </c>
      <c r="BC22" s="63"/>
      <c r="BD22" s="63"/>
      <c r="BE22" s="85">
        <v>2016</v>
      </c>
      <c r="BF22" s="63"/>
      <c r="BG22" s="63"/>
    </row>
    <row r="23" spans="1:59" s="630" customFormat="1" ht="22.2" hidden="1" customHeight="1">
      <c r="A23" s="626" t="s">
        <v>22</v>
      </c>
      <c r="B23" s="672"/>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hidden="1" customHeight="1">
      <c r="A24" s="626" t="s">
        <v>22</v>
      </c>
      <c r="B24" s="672"/>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13" customFormat="1" ht="22.2" customHeight="1">
      <c r="A25" s="346" t="s">
        <v>22</v>
      </c>
      <c r="B25" s="65" t="s">
        <v>481</v>
      </c>
      <c r="C25" s="611"/>
      <c r="D25" s="611">
        <f>SUM(E25:BA25)</f>
        <v>0</v>
      </c>
      <c r="E25" s="611">
        <f t="shared" ref="E25:K25" si="26">SUM(E26:E27)</f>
        <v>0</v>
      </c>
      <c r="F25" s="611">
        <f t="shared" si="26"/>
        <v>0</v>
      </c>
      <c r="G25" s="611">
        <f t="shared" si="26"/>
        <v>0</v>
      </c>
      <c r="H25" s="611">
        <f t="shared" si="26"/>
        <v>0</v>
      </c>
      <c r="I25" s="611">
        <f t="shared" si="26"/>
        <v>0</v>
      </c>
      <c r="J25" s="611">
        <f t="shared" si="26"/>
        <v>0</v>
      </c>
      <c r="K25" s="611">
        <f t="shared" si="26"/>
        <v>0</v>
      </c>
      <c r="L25" s="611"/>
      <c r="M25" s="611">
        <f t="shared" ref="M25:AF25" si="27">SUM(M26:M27)</f>
        <v>0</v>
      </c>
      <c r="N25" s="611">
        <f t="shared" si="27"/>
        <v>0</v>
      </c>
      <c r="O25" s="611">
        <f t="shared" si="27"/>
        <v>0</v>
      </c>
      <c r="P25" s="611">
        <f t="shared" si="27"/>
        <v>0</v>
      </c>
      <c r="Q25" s="611">
        <f t="shared" si="27"/>
        <v>0</v>
      </c>
      <c r="R25" s="611">
        <f t="shared" si="27"/>
        <v>0</v>
      </c>
      <c r="S25" s="611">
        <f t="shared" si="27"/>
        <v>0</v>
      </c>
      <c r="T25" s="611">
        <f t="shared" si="27"/>
        <v>0</v>
      </c>
      <c r="U25" s="611">
        <f t="shared" si="27"/>
        <v>0</v>
      </c>
      <c r="V25" s="611">
        <f t="shared" si="27"/>
        <v>0</v>
      </c>
      <c r="W25" s="611">
        <f t="shared" si="27"/>
        <v>0</v>
      </c>
      <c r="X25" s="611">
        <f t="shared" si="27"/>
        <v>0</v>
      </c>
      <c r="Y25" s="611">
        <f t="shared" si="27"/>
        <v>0</v>
      </c>
      <c r="Z25" s="611">
        <f t="shared" si="27"/>
        <v>0</v>
      </c>
      <c r="AA25" s="611">
        <f t="shared" si="27"/>
        <v>0</v>
      </c>
      <c r="AB25" s="611">
        <f t="shared" si="27"/>
        <v>0</v>
      </c>
      <c r="AC25" s="611">
        <f t="shared" si="27"/>
        <v>0</v>
      </c>
      <c r="AD25" s="611">
        <f t="shared" si="27"/>
        <v>0</v>
      </c>
      <c r="AE25" s="611">
        <f t="shared" si="27"/>
        <v>0</v>
      </c>
      <c r="AF25" s="611">
        <f t="shared" si="27"/>
        <v>0</v>
      </c>
      <c r="AG25" s="611"/>
      <c r="AH25" s="611">
        <f t="shared" ref="AH25:BA25" si="28">SUM(AH26:AH27)</f>
        <v>0</v>
      </c>
      <c r="AI25" s="611">
        <f t="shared" si="28"/>
        <v>0</v>
      </c>
      <c r="AJ25" s="611">
        <f t="shared" si="28"/>
        <v>0</v>
      </c>
      <c r="AK25" s="611">
        <f t="shared" si="28"/>
        <v>0</v>
      </c>
      <c r="AL25" s="611">
        <f t="shared" si="28"/>
        <v>0</v>
      </c>
      <c r="AM25" s="611">
        <f t="shared" si="28"/>
        <v>0</v>
      </c>
      <c r="AN25" s="611">
        <f t="shared" si="28"/>
        <v>0</v>
      </c>
      <c r="AO25" s="611">
        <f t="shared" si="28"/>
        <v>0</v>
      </c>
      <c r="AP25" s="611">
        <f t="shared" si="28"/>
        <v>0</v>
      </c>
      <c r="AQ25" s="611">
        <f t="shared" si="28"/>
        <v>0</v>
      </c>
      <c r="AR25" s="611">
        <f t="shared" si="28"/>
        <v>0</v>
      </c>
      <c r="AS25" s="611">
        <f t="shared" si="28"/>
        <v>0</v>
      </c>
      <c r="AT25" s="611">
        <f t="shared" si="28"/>
        <v>0</v>
      </c>
      <c r="AU25" s="611">
        <f t="shared" si="28"/>
        <v>0</v>
      </c>
      <c r="AV25" s="611">
        <f t="shared" si="28"/>
        <v>0</v>
      </c>
      <c r="AW25" s="611">
        <f t="shared" si="28"/>
        <v>0</v>
      </c>
      <c r="AX25" s="611">
        <f t="shared" si="28"/>
        <v>0</v>
      </c>
      <c r="AY25" s="611">
        <f t="shared" si="28"/>
        <v>0</v>
      </c>
      <c r="AZ25" s="611">
        <f t="shared" si="28"/>
        <v>0</v>
      </c>
      <c r="BA25" s="611">
        <f t="shared" si="28"/>
        <v>0</v>
      </c>
      <c r="BB25" s="58" t="s">
        <v>231</v>
      </c>
      <c r="BC25" s="63"/>
      <c r="BD25" s="63"/>
      <c r="BE25" s="85">
        <v>2016</v>
      </c>
      <c r="BF25" s="63"/>
      <c r="BG25" s="63"/>
    </row>
    <row r="26" spans="1:59" s="630" customFormat="1" ht="22.2" hidden="1" customHeight="1">
      <c r="A26" s="626" t="s">
        <v>22</v>
      </c>
      <c r="B26" s="672"/>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hidden="1" customHeight="1">
      <c r="A27" s="626" t="s">
        <v>22</v>
      </c>
      <c r="B27" s="672"/>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13" customFormat="1" ht="22.2" customHeight="1">
      <c r="A28" s="346" t="s">
        <v>25</v>
      </c>
      <c r="B28" s="612" t="s">
        <v>484</v>
      </c>
      <c r="C28" s="611">
        <f>SUM(C29,C32)</f>
        <v>0</v>
      </c>
      <c r="D28" s="611">
        <f>SUM(D29+D32)</f>
        <v>0</v>
      </c>
      <c r="E28" s="611">
        <f t="shared" ref="E28:K28" si="29">SUM(E29,E32)</f>
        <v>0</v>
      </c>
      <c r="F28" s="611">
        <f t="shared" si="29"/>
        <v>0</v>
      </c>
      <c r="G28" s="611">
        <f t="shared" si="29"/>
        <v>0</v>
      </c>
      <c r="H28" s="611">
        <f t="shared" si="29"/>
        <v>0</v>
      </c>
      <c r="I28" s="611">
        <f t="shared" si="29"/>
        <v>0</v>
      </c>
      <c r="J28" s="611">
        <f t="shared" si="29"/>
        <v>0</v>
      </c>
      <c r="K28" s="611">
        <f t="shared" si="29"/>
        <v>0</v>
      </c>
      <c r="L28" s="611"/>
      <c r="M28" s="611">
        <f t="shared" ref="M28:AF28" si="30">SUM(M29,M32)</f>
        <v>0</v>
      </c>
      <c r="N28" s="611">
        <f t="shared" si="30"/>
        <v>0</v>
      </c>
      <c r="O28" s="611">
        <f t="shared" si="30"/>
        <v>0</v>
      </c>
      <c r="P28" s="611">
        <f t="shared" si="30"/>
        <v>0</v>
      </c>
      <c r="Q28" s="611">
        <f t="shared" si="30"/>
        <v>0</v>
      </c>
      <c r="R28" s="611">
        <f t="shared" si="30"/>
        <v>0</v>
      </c>
      <c r="S28" s="611">
        <f t="shared" si="30"/>
        <v>0</v>
      </c>
      <c r="T28" s="611">
        <f t="shared" si="30"/>
        <v>0</v>
      </c>
      <c r="U28" s="611">
        <f t="shared" si="30"/>
        <v>0</v>
      </c>
      <c r="V28" s="611">
        <f t="shared" si="30"/>
        <v>0</v>
      </c>
      <c r="W28" s="611">
        <f t="shared" si="30"/>
        <v>0</v>
      </c>
      <c r="X28" s="611">
        <f t="shared" si="30"/>
        <v>0</v>
      </c>
      <c r="Y28" s="611">
        <f t="shared" si="30"/>
        <v>0</v>
      </c>
      <c r="Z28" s="611">
        <f t="shared" si="30"/>
        <v>0</v>
      </c>
      <c r="AA28" s="611">
        <f t="shared" si="30"/>
        <v>0</v>
      </c>
      <c r="AB28" s="611">
        <f t="shared" si="30"/>
        <v>0</v>
      </c>
      <c r="AC28" s="611">
        <f t="shared" si="30"/>
        <v>0</v>
      </c>
      <c r="AD28" s="611">
        <f t="shared" si="30"/>
        <v>0</v>
      </c>
      <c r="AE28" s="611">
        <f t="shared" si="30"/>
        <v>0</v>
      </c>
      <c r="AF28" s="611">
        <f t="shared" si="30"/>
        <v>0</v>
      </c>
      <c r="AG28" s="611"/>
      <c r="AH28" s="611">
        <f t="shared" ref="AH28:BA28" si="31">SUM(AH29,AH32)</f>
        <v>0</v>
      </c>
      <c r="AI28" s="611">
        <f t="shared" si="31"/>
        <v>0</v>
      </c>
      <c r="AJ28" s="611">
        <f t="shared" si="31"/>
        <v>0</v>
      </c>
      <c r="AK28" s="611">
        <f t="shared" si="31"/>
        <v>0</v>
      </c>
      <c r="AL28" s="611">
        <f t="shared" si="31"/>
        <v>0</v>
      </c>
      <c r="AM28" s="611">
        <f t="shared" si="31"/>
        <v>0</v>
      </c>
      <c r="AN28" s="611">
        <f t="shared" si="31"/>
        <v>0</v>
      </c>
      <c r="AO28" s="611">
        <f t="shared" si="31"/>
        <v>0</v>
      </c>
      <c r="AP28" s="611">
        <f t="shared" si="31"/>
        <v>0</v>
      </c>
      <c r="AQ28" s="611">
        <f t="shared" si="31"/>
        <v>0</v>
      </c>
      <c r="AR28" s="611">
        <f t="shared" si="31"/>
        <v>0</v>
      </c>
      <c r="AS28" s="611">
        <f t="shared" si="31"/>
        <v>0</v>
      </c>
      <c r="AT28" s="611">
        <f t="shared" si="31"/>
        <v>0</v>
      </c>
      <c r="AU28" s="611">
        <f t="shared" si="31"/>
        <v>0</v>
      </c>
      <c r="AV28" s="611">
        <f t="shared" si="31"/>
        <v>0</v>
      </c>
      <c r="AW28" s="611">
        <f t="shared" si="31"/>
        <v>0</v>
      </c>
      <c r="AX28" s="611">
        <f t="shared" si="31"/>
        <v>0</v>
      </c>
      <c r="AY28" s="611">
        <f t="shared" si="31"/>
        <v>0</v>
      </c>
      <c r="AZ28" s="611">
        <f t="shared" si="31"/>
        <v>0</v>
      </c>
      <c r="BA28" s="611">
        <f t="shared" si="31"/>
        <v>0</v>
      </c>
      <c r="BB28" s="58" t="s">
        <v>231</v>
      </c>
      <c r="BC28" s="63"/>
      <c r="BD28" s="63"/>
      <c r="BE28" s="85">
        <v>2016</v>
      </c>
      <c r="BF28" s="63"/>
      <c r="BG28" s="63"/>
    </row>
    <row r="29" spans="1:59" s="613" customFormat="1" ht="22.2" customHeight="1">
      <c r="A29" s="346" t="s">
        <v>25</v>
      </c>
      <c r="B29" s="65" t="s">
        <v>480</v>
      </c>
      <c r="C29" s="611"/>
      <c r="D29" s="611">
        <f>SUM(E29:BA29)</f>
        <v>0</v>
      </c>
      <c r="E29" s="611">
        <f t="shared" ref="E29:K29" si="32">SUM(E30:E31)</f>
        <v>0</v>
      </c>
      <c r="F29" s="611">
        <f t="shared" si="32"/>
        <v>0</v>
      </c>
      <c r="G29" s="611">
        <f t="shared" si="32"/>
        <v>0</v>
      </c>
      <c r="H29" s="611">
        <f t="shared" si="32"/>
        <v>0</v>
      </c>
      <c r="I29" s="611">
        <f t="shared" si="32"/>
        <v>0</v>
      </c>
      <c r="J29" s="611">
        <f t="shared" si="32"/>
        <v>0</v>
      </c>
      <c r="K29" s="611">
        <f t="shared" si="32"/>
        <v>0</v>
      </c>
      <c r="L29" s="611"/>
      <c r="M29" s="611">
        <f t="shared" ref="M29:AF29" si="33">SUM(M30:M31)</f>
        <v>0</v>
      </c>
      <c r="N29" s="611">
        <f t="shared" si="33"/>
        <v>0</v>
      </c>
      <c r="O29" s="611">
        <f t="shared" si="33"/>
        <v>0</v>
      </c>
      <c r="P29" s="611">
        <f t="shared" si="33"/>
        <v>0</v>
      </c>
      <c r="Q29" s="611">
        <f t="shared" si="33"/>
        <v>0</v>
      </c>
      <c r="R29" s="611">
        <f t="shared" si="33"/>
        <v>0</v>
      </c>
      <c r="S29" s="611">
        <f t="shared" si="33"/>
        <v>0</v>
      </c>
      <c r="T29" s="611">
        <f t="shared" si="33"/>
        <v>0</v>
      </c>
      <c r="U29" s="611">
        <f t="shared" si="33"/>
        <v>0</v>
      </c>
      <c r="V29" s="611">
        <f t="shared" si="33"/>
        <v>0</v>
      </c>
      <c r="W29" s="611">
        <f t="shared" si="33"/>
        <v>0</v>
      </c>
      <c r="X29" s="611">
        <f t="shared" si="33"/>
        <v>0</v>
      </c>
      <c r="Y29" s="611">
        <f t="shared" si="33"/>
        <v>0</v>
      </c>
      <c r="Z29" s="611">
        <f t="shared" si="33"/>
        <v>0</v>
      </c>
      <c r="AA29" s="611">
        <f t="shared" si="33"/>
        <v>0</v>
      </c>
      <c r="AB29" s="611">
        <f t="shared" si="33"/>
        <v>0</v>
      </c>
      <c r="AC29" s="611">
        <f t="shared" si="33"/>
        <v>0</v>
      </c>
      <c r="AD29" s="611">
        <f t="shared" si="33"/>
        <v>0</v>
      </c>
      <c r="AE29" s="611">
        <f t="shared" si="33"/>
        <v>0</v>
      </c>
      <c r="AF29" s="611">
        <f t="shared" si="33"/>
        <v>0</v>
      </c>
      <c r="AG29" s="611"/>
      <c r="AH29" s="611">
        <f t="shared" ref="AH29:BA29" si="34">SUM(AH30:AH31)</f>
        <v>0</v>
      </c>
      <c r="AI29" s="611">
        <f t="shared" si="34"/>
        <v>0</v>
      </c>
      <c r="AJ29" s="611">
        <f t="shared" si="34"/>
        <v>0</v>
      </c>
      <c r="AK29" s="611">
        <f t="shared" si="34"/>
        <v>0</v>
      </c>
      <c r="AL29" s="611">
        <f t="shared" si="34"/>
        <v>0</v>
      </c>
      <c r="AM29" s="611">
        <f t="shared" si="34"/>
        <v>0</v>
      </c>
      <c r="AN29" s="611">
        <f t="shared" si="34"/>
        <v>0</v>
      </c>
      <c r="AO29" s="611">
        <f t="shared" si="34"/>
        <v>0</v>
      </c>
      <c r="AP29" s="611">
        <f t="shared" si="34"/>
        <v>0</v>
      </c>
      <c r="AQ29" s="611">
        <f t="shared" si="34"/>
        <v>0</v>
      </c>
      <c r="AR29" s="611">
        <f t="shared" si="34"/>
        <v>0</v>
      </c>
      <c r="AS29" s="611">
        <f t="shared" si="34"/>
        <v>0</v>
      </c>
      <c r="AT29" s="611">
        <f t="shared" si="34"/>
        <v>0</v>
      </c>
      <c r="AU29" s="611">
        <f t="shared" si="34"/>
        <v>0</v>
      </c>
      <c r="AV29" s="611">
        <f t="shared" si="34"/>
        <v>0</v>
      </c>
      <c r="AW29" s="611">
        <f t="shared" si="34"/>
        <v>0</v>
      </c>
      <c r="AX29" s="611">
        <f t="shared" si="34"/>
        <v>0</v>
      </c>
      <c r="AY29" s="611">
        <f t="shared" si="34"/>
        <v>0</v>
      </c>
      <c r="AZ29" s="611">
        <f t="shared" si="34"/>
        <v>0</v>
      </c>
      <c r="BA29" s="611">
        <f t="shared" si="34"/>
        <v>0</v>
      </c>
      <c r="BB29" s="58" t="s">
        <v>231</v>
      </c>
      <c r="BC29" s="63"/>
      <c r="BD29" s="63"/>
      <c r="BE29" s="85">
        <v>2016</v>
      </c>
      <c r="BF29" s="63"/>
      <c r="BG29" s="63"/>
    </row>
    <row r="30" spans="1:59" s="630" customFormat="1" ht="22.2" hidden="1" customHeight="1">
      <c r="A30" s="626" t="s">
        <v>25</v>
      </c>
      <c r="B30" s="672"/>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hidden="1" customHeight="1">
      <c r="A31" s="626" t="s">
        <v>25</v>
      </c>
      <c r="B31" s="672"/>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13" customFormat="1" ht="22.2" customHeight="1">
      <c r="A32" s="346" t="s">
        <v>25</v>
      </c>
      <c r="B32" s="65" t="s">
        <v>481</v>
      </c>
      <c r="C32" s="611"/>
      <c r="D32" s="611">
        <f>SUM(E32:BA32)</f>
        <v>0</v>
      </c>
      <c r="E32" s="611">
        <f t="shared" ref="E32:K32" si="35">SUM(E33:E34)</f>
        <v>0</v>
      </c>
      <c r="F32" s="611">
        <f t="shared" si="35"/>
        <v>0</v>
      </c>
      <c r="G32" s="611">
        <f t="shared" si="35"/>
        <v>0</v>
      </c>
      <c r="H32" s="611">
        <f t="shared" si="35"/>
        <v>0</v>
      </c>
      <c r="I32" s="611">
        <f t="shared" si="35"/>
        <v>0</v>
      </c>
      <c r="J32" s="611">
        <f t="shared" si="35"/>
        <v>0</v>
      </c>
      <c r="K32" s="611">
        <f t="shared" si="35"/>
        <v>0</v>
      </c>
      <c r="L32" s="611"/>
      <c r="M32" s="611">
        <f t="shared" ref="M32:AF32" si="36">SUM(M33:M34)</f>
        <v>0</v>
      </c>
      <c r="N32" s="611">
        <f t="shared" si="36"/>
        <v>0</v>
      </c>
      <c r="O32" s="611">
        <f t="shared" si="36"/>
        <v>0</v>
      </c>
      <c r="P32" s="611">
        <f t="shared" si="36"/>
        <v>0</v>
      </c>
      <c r="Q32" s="611">
        <f t="shared" si="36"/>
        <v>0</v>
      </c>
      <c r="R32" s="611">
        <f t="shared" si="36"/>
        <v>0</v>
      </c>
      <c r="S32" s="611">
        <f t="shared" si="36"/>
        <v>0</v>
      </c>
      <c r="T32" s="611">
        <f t="shared" si="36"/>
        <v>0</v>
      </c>
      <c r="U32" s="611">
        <f t="shared" si="36"/>
        <v>0</v>
      </c>
      <c r="V32" s="611">
        <f t="shared" si="36"/>
        <v>0</v>
      </c>
      <c r="W32" s="611">
        <f t="shared" si="36"/>
        <v>0</v>
      </c>
      <c r="X32" s="611">
        <f t="shared" si="36"/>
        <v>0</v>
      </c>
      <c r="Y32" s="611">
        <f t="shared" si="36"/>
        <v>0</v>
      </c>
      <c r="Z32" s="611">
        <f t="shared" si="36"/>
        <v>0</v>
      </c>
      <c r="AA32" s="611">
        <f t="shared" si="36"/>
        <v>0</v>
      </c>
      <c r="AB32" s="611">
        <f t="shared" si="36"/>
        <v>0</v>
      </c>
      <c r="AC32" s="611">
        <f t="shared" si="36"/>
        <v>0</v>
      </c>
      <c r="AD32" s="611">
        <f t="shared" si="36"/>
        <v>0</v>
      </c>
      <c r="AE32" s="611">
        <f t="shared" si="36"/>
        <v>0</v>
      </c>
      <c r="AF32" s="611">
        <f t="shared" si="36"/>
        <v>0</v>
      </c>
      <c r="AG32" s="611"/>
      <c r="AH32" s="611">
        <f t="shared" ref="AH32:BA32" si="37">SUM(AH33:AH34)</f>
        <v>0</v>
      </c>
      <c r="AI32" s="611">
        <f t="shared" si="37"/>
        <v>0</v>
      </c>
      <c r="AJ32" s="611">
        <f t="shared" si="37"/>
        <v>0</v>
      </c>
      <c r="AK32" s="611">
        <f t="shared" si="37"/>
        <v>0</v>
      </c>
      <c r="AL32" s="611">
        <f t="shared" si="37"/>
        <v>0</v>
      </c>
      <c r="AM32" s="611">
        <f t="shared" si="37"/>
        <v>0</v>
      </c>
      <c r="AN32" s="611">
        <f t="shared" si="37"/>
        <v>0</v>
      </c>
      <c r="AO32" s="611">
        <f t="shared" si="37"/>
        <v>0</v>
      </c>
      <c r="AP32" s="611">
        <f t="shared" si="37"/>
        <v>0</v>
      </c>
      <c r="AQ32" s="611">
        <f t="shared" si="37"/>
        <v>0</v>
      </c>
      <c r="AR32" s="611">
        <f t="shared" si="37"/>
        <v>0</v>
      </c>
      <c r="AS32" s="611">
        <f t="shared" si="37"/>
        <v>0</v>
      </c>
      <c r="AT32" s="611">
        <f t="shared" si="37"/>
        <v>0</v>
      </c>
      <c r="AU32" s="611">
        <f t="shared" si="37"/>
        <v>0</v>
      </c>
      <c r="AV32" s="611">
        <f t="shared" si="37"/>
        <v>0</v>
      </c>
      <c r="AW32" s="611">
        <f t="shared" si="37"/>
        <v>0</v>
      </c>
      <c r="AX32" s="611">
        <f t="shared" si="37"/>
        <v>0</v>
      </c>
      <c r="AY32" s="611">
        <f t="shared" si="37"/>
        <v>0</v>
      </c>
      <c r="AZ32" s="611">
        <f t="shared" si="37"/>
        <v>0</v>
      </c>
      <c r="BA32" s="611">
        <f t="shared" si="37"/>
        <v>0</v>
      </c>
      <c r="BB32" s="58" t="s">
        <v>231</v>
      </c>
      <c r="BC32" s="63"/>
      <c r="BD32" s="63"/>
      <c r="BE32" s="85">
        <v>2016</v>
      </c>
      <c r="BF32" s="63"/>
      <c r="BG32" s="63"/>
    </row>
    <row r="33" spans="1:59" s="630" customFormat="1" ht="22.2" hidden="1" customHeight="1">
      <c r="A33" s="626" t="s">
        <v>25</v>
      </c>
      <c r="B33" s="672"/>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hidden="1" customHeight="1">
      <c r="A34" s="626" t="s">
        <v>25</v>
      </c>
      <c r="B34" s="672"/>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13" customFormat="1" ht="22.2" customHeight="1">
      <c r="A35" s="346" t="s">
        <v>28</v>
      </c>
      <c r="B35" s="614" t="s">
        <v>485</v>
      </c>
      <c r="C35" s="611">
        <f>SUM(C36,C39)</f>
        <v>0</v>
      </c>
      <c r="D35" s="611">
        <f>SUM(D36+D39)</f>
        <v>0</v>
      </c>
      <c r="E35" s="611">
        <f t="shared" ref="E35:K35" si="38">SUM(E36,E39)</f>
        <v>0</v>
      </c>
      <c r="F35" s="611">
        <f t="shared" si="38"/>
        <v>0</v>
      </c>
      <c r="G35" s="611">
        <f t="shared" si="38"/>
        <v>0</v>
      </c>
      <c r="H35" s="611">
        <f t="shared" si="38"/>
        <v>0</v>
      </c>
      <c r="I35" s="611">
        <f t="shared" si="38"/>
        <v>0</v>
      </c>
      <c r="J35" s="611">
        <f t="shared" si="38"/>
        <v>0</v>
      </c>
      <c r="K35" s="611">
        <f t="shared" si="38"/>
        <v>0</v>
      </c>
      <c r="L35" s="611"/>
      <c r="M35" s="611">
        <f t="shared" ref="M35:AF35" si="39">SUM(M36,M39)</f>
        <v>0</v>
      </c>
      <c r="N35" s="611">
        <f t="shared" si="39"/>
        <v>0</v>
      </c>
      <c r="O35" s="611">
        <f t="shared" si="39"/>
        <v>0</v>
      </c>
      <c r="P35" s="611">
        <f t="shared" si="39"/>
        <v>0</v>
      </c>
      <c r="Q35" s="611">
        <f t="shared" si="39"/>
        <v>0</v>
      </c>
      <c r="R35" s="611">
        <f t="shared" si="39"/>
        <v>0</v>
      </c>
      <c r="S35" s="611">
        <f t="shared" si="39"/>
        <v>0</v>
      </c>
      <c r="T35" s="611">
        <f t="shared" si="39"/>
        <v>0</v>
      </c>
      <c r="U35" s="611">
        <f t="shared" si="39"/>
        <v>0</v>
      </c>
      <c r="V35" s="611">
        <f t="shared" si="39"/>
        <v>0</v>
      </c>
      <c r="W35" s="611">
        <f t="shared" si="39"/>
        <v>0</v>
      </c>
      <c r="X35" s="611">
        <f t="shared" si="39"/>
        <v>0</v>
      </c>
      <c r="Y35" s="611">
        <f t="shared" si="39"/>
        <v>0</v>
      </c>
      <c r="Z35" s="611">
        <f t="shared" si="39"/>
        <v>0</v>
      </c>
      <c r="AA35" s="611">
        <f t="shared" si="39"/>
        <v>0</v>
      </c>
      <c r="AB35" s="611">
        <f t="shared" si="39"/>
        <v>0</v>
      </c>
      <c r="AC35" s="611">
        <f t="shared" si="39"/>
        <v>0</v>
      </c>
      <c r="AD35" s="611">
        <f t="shared" si="39"/>
        <v>0</v>
      </c>
      <c r="AE35" s="611">
        <f t="shared" si="39"/>
        <v>0</v>
      </c>
      <c r="AF35" s="611">
        <f t="shared" si="39"/>
        <v>0</v>
      </c>
      <c r="AG35" s="611"/>
      <c r="AH35" s="611">
        <f t="shared" ref="AH35:BA35" si="40">SUM(AH36,AH39)</f>
        <v>0</v>
      </c>
      <c r="AI35" s="611">
        <f t="shared" si="40"/>
        <v>0</v>
      </c>
      <c r="AJ35" s="611">
        <f t="shared" si="40"/>
        <v>0</v>
      </c>
      <c r="AK35" s="611">
        <f t="shared" si="40"/>
        <v>0</v>
      </c>
      <c r="AL35" s="611">
        <f t="shared" si="40"/>
        <v>0</v>
      </c>
      <c r="AM35" s="611">
        <f t="shared" si="40"/>
        <v>0</v>
      </c>
      <c r="AN35" s="611">
        <f t="shared" si="40"/>
        <v>0</v>
      </c>
      <c r="AO35" s="611">
        <f t="shared" si="40"/>
        <v>0</v>
      </c>
      <c r="AP35" s="611">
        <f t="shared" si="40"/>
        <v>0</v>
      </c>
      <c r="AQ35" s="611">
        <f t="shared" si="40"/>
        <v>0</v>
      </c>
      <c r="AR35" s="611">
        <f t="shared" si="40"/>
        <v>0</v>
      </c>
      <c r="AS35" s="611">
        <f t="shared" si="40"/>
        <v>0</v>
      </c>
      <c r="AT35" s="611">
        <f t="shared" si="40"/>
        <v>0</v>
      </c>
      <c r="AU35" s="611">
        <f t="shared" si="40"/>
        <v>0</v>
      </c>
      <c r="AV35" s="611">
        <f t="shared" si="40"/>
        <v>0</v>
      </c>
      <c r="AW35" s="611">
        <f t="shared" si="40"/>
        <v>0</v>
      </c>
      <c r="AX35" s="611">
        <f t="shared" si="40"/>
        <v>0</v>
      </c>
      <c r="AY35" s="611">
        <f t="shared" si="40"/>
        <v>0</v>
      </c>
      <c r="AZ35" s="611">
        <f t="shared" si="40"/>
        <v>0</v>
      </c>
      <c r="BA35" s="611">
        <f t="shared" si="40"/>
        <v>0</v>
      </c>
      <c r="BB35" s="58" t="s">
        <v>231</v>
      </c>
      <c r="BC35" s="63"/>
      <c r="BD35" s="63"/>
      <c r="BE35" s="85">
        <v>2016</v>
      </c>
      <c r="BF35" s="63"/>
      <c r="BG35" s="63"/>
    </row>
    <row r="36" spans="1:59" s="613" customFormat="1" ht="22.2" customHeight="1">
      <c r="A36" s="346" t="s">
        <v>28</v>
      </c>
      <c r="B36" s="65" t="s">
        <v>480</v>
      </c>
      <c r="C36" s="611"/>
      <c r="D36" s="611">
        <f>SUM(E36:BA36)</f>
        <v>0</v>
      </c>
      <c r="E36" s="611">
        <f t="shared" ref="E36:K36" si="41">SUM(E37:E38)</f>
        <v>0</v>
      </c>
      <c r="F36" s="611">
        <f t="shared" si="41"/>
        <v>0</v>
      </c>
      <c r="G36" s="611">
        <f t="shared" si="41"/>
        <v>0</v>
      </c>
      <c r="H36" s="611">
        <f t="shared" si="41"/>
        <v>0</v>
      </c>
      <c r="I36" s="611">
        <f t="shared" si="41"/>
        <v>0</v>
      </c>
      <c r="J36" s="611">
        <f t="shared" si="41"/>
        <v>0</v>
      </c>
      <c r="K36" s="611">
        <f t="shared" si="41"/>
        <v>0</v>
      </c>
      <c r="L36" s="611"/>
      <c r="M36" s="611">
        <f t="shared" ref="M36:AF36" si="42">SUM(M37:M38)</f>
        <v>0</v>
      </c>
      <c r="N36" s="611">
        <f t="shared" si="42"/>
        <v>0</v>
      </c>
      <c r="O36" s="611">
        <f t="shared" si="42"/>
        <v>0</v>
      </c>
      <c r="P36" s="611">
        <f t="shared" si="42"/>
        <v>0</v>
      </c>
      <c r="Q36" s="611">
        <f t="shared" si="42"/>
        <v>0</v>
      </c>
      <c r="R36" s="611">
        <f t="shared" si="42"/>
        <v>0</v>
      </c>
      <c r="S36" s="611">
        <f t="shared" si="42"/>
        <v>0</v>
      </c>
      <c r="T36" s="611">
        <f t="shared" si="42"/>
        <v>0</v>
      </c>
      <c r="U36" s="611">
        <f t="shared" si="42"/>
        <v>0</v>
      </c>
      <c r="V36" s="611">
        <f t="shared" si="42"/>
        <v>0</v>
      </c>
      <c r="W36" s="611">
        <f t="shared" si="42"/>
        <v>0</v>
      </c>
      <c r="X36" s="611">
        <f t="shared" si="42"/>
        <v>0</v>
      </c>
      <c r="Y36" s="611">
        <f t="shared" si="42"/>
        <v>0</v>
      </c>
      <c r="Z36" s="611">
        <f t="shared" si="42"/>
        <v>0</v>
      </c>
      <c r="AA36" s="611">
        <f t="shared" si="42"/>
        <v>0</v>
      </c>
      <c r="AB36" s="611">
        <f t="shared" si="42"/>
        <v>0</v>
      </c>
      <c r="AC36" s="611">
        <f t="shared" si="42"/>
        <v>0</v>
      </c>
      <c r="AD36" s="611">
        <f t="shared" si="42"/>
        <v>0</v>
      </c>
      <c r="AE36" s="611">
        <f t="shared" si="42"/>
        <v>0</v>
      </c>
      <c r="AF36" s="611">
        <f t="shared" si="42"/>
        <v>0</v>
      </c>
      <c r="AG36" s="611"/>
      <c r="AH36" s="611">
        <f t="shared" ref="AH36:BA36" si="43">SUM(AH37:AH38)</f>
        <v>0</v>
      </c>
      <c r="AI36" s="611">
        <f t="shared" si="43"/>
        <v>0</v>
      </c>
      <c r="AJ36" s="611">
        <f t="shared" si="43"/>
        <v>0</v>
      </c>
      <c r="AK36" s="611">
        <f t="shared" si="43"/>
        <v>0</v>
      </c>
      <c r="AL36" s="611">
        <f t="shared" si="43"/>
        <v>0</v>
      </c>
      <c r="AM36" s="611">
        <f t="shared" si="43"/>
        <v>0</v>
      </c>
      <c r="AN36" s="611">
        <f t="shared" si="43"/>
        <v>0</v>
      </c>
      <c r="AO36" s="611">
        <f t="shared" si="43"/>
        <v>0</v>
      </c>
      <c r="AP36" s="611">
        <f t="shared" si="43"/>
        <v>0</v>
      </c>
      <c r="AQ36" s="611">
        <f t="shared" si="43"/>
        <v>0</v>
      </c>
      <c r="AR36" s="611">
        <f t="shared" si="43"/>
        <v>0</v>
      </c>
      <c r="AS36" s="611">
        <f t="shared" si="43"/>
        <v>0</v>
      </c>
      <c r="AT36" s="611">
        <f t="shared" si="43"/>
        <v>0</v>
      </c>
      <c r="AU36" s="611">
        <f t="shared" si="43"/>
        <v>0</v>
      </c>
      <c r="AV36" s="611">
        <f t="shared" si="43"/>
        <v>0</v>
      </c>
      <c r="AW36" s="611">
        <f t="shared" si="43"/>
        <v>0</v>
      </c>
      <c r="AX36" s="611">
        <f t="shared" si="43"/>
        <v>0</v>
      </c>
      <c r="AY36" s="611">
        <f t="shared" si="43"/>
        <v>0</v>
      </c>
      <c r="AZ36" s="611">
        <f t="shared" si="43"/>
        <v>0</v>
      </c>
      <c r="BA36" s="611">
        <f t="shared" si="43"/>
        <v>0</v>
      </c>
      <c r="BB36" s="58" t="s">
        <v>231</v>
      </c>
      <c r="BC36" s="63"/>
      <c r="BD36" s="63"/>
      <c r="BE36" s="85">
        <v>2016</v>
      </c>
      <c r="BF36" s="63"/>
      <c r="BG36" s="63"/>
    </row>
    <row r="37" spans="1:59" s="630" customFormat="1" ht="22.2" hidden="1" customHeight="1">
      <c r="A37" s="626" t="s">
        <v>28</v>
      </c>
      <c r="B37" s="672"/>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hidden="1" customHeight="1">
      <c r="A38" s="626" t="s">
        <v>28</v>
      </c>
      <c r="B38" s="672"/>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13" customFormat="1" ht="22.2" customHeight="1">
      <c r="A39" s="346" t="s">
        <v>28</v>
      </c>
      <c r="B39" s="65" t="s">
        <v>481</v>
      </c>
      <c r="C39" s="611"/>
      <c r="D39" s="611">
        <f>SUM(E39:BA39)</f>
        <v>0</v>
      </c>
      <c r="E39" s="611">
        <f t="shared" ref="E39:K39" si="44">SUM(E40:E41)</f>
        <v>0</v>
      </c>
      <c r="F39" s="611">
        <f t="shared" si="44"/>
        <v>0</v>
      </c>
      <c r="G39" s="611">
        <f t="shared" si="44"/>
        <v>0</v>
      </c>
      <c r="H39" s="611">
        <f t="shared" si="44"/>
        <v>0</v>
      </c>
      <c r="I39" s="611">
        <f t="shared" si="44"/>
        <v>0</v>
      </c>
      <c r="J39" s="611">
        <f t="shared" si="44"/>
        <v>0</v>
      </c>
      <c r="K39" s="611">
        <f t="shared" si="44"/>
        <v>0</v>
      </c>
      <c r="L39" s="611"/>
      <c r="M39" s="611">
        <f t="shared" ref="M39:AF39" si="45">SUM(M40:M41)</f>
        <v>0</v>
      </c>
      <c r="N39" s="611">
        <f t="shared" si="45"/>
        <v>0</v>
      </c>
      <c r="O39" s="611">
        <f t="shared" si="45"/>
        <v>0</v>
      </c>
      <c r="P39" s="611">
        <f t="shared" si="45"/>
        <v>0</v>
      </c>
      <c r="Q39" s="611">
        <f t="shared" si="45"/>
        <v>0</v>
      </c>
      <c r="R39" s="611">
        <f t="shared" si="45"/>
        <v>0</v>
      </c>
      <c r="S39" s="611">
        <f t="shared" si="45"/>
        <v>0</v>
      </c>
      <c r="T39" s="611">
        <f t="shared" si="45"/>
        <v>0</v>
      </c>
      <c r="U39" s="611">
        <f t="shared" si="45"/>
        <v>0</v>
      </c>
      <c r="V39" s="611">
        <f t="shared" si="45"/>
        <v>0</v>
      </c>
      <c r="W39" s="611">
        <f t="shared" si="45"/>
        <v>0</v>
      </c>
      <c r="X39" s="611">
        <f t="shared" si="45"/>
        <v>0</v>
      </c>
      <c r="Y39" s="611">
        <f t="shared" si="45"/>
        <v>0</v>
      </c>
      <c r="Z39" s="611">
        <f t="shared" si="45"/>
        <v>0</v>
      </c>
      <c r="AA39" s="611">
        <f t="shared" si="45"/>
        <v>0</v>
      </c>
      <c r="AB39" s="611">
        <f t="shared" si="45"/>
        <v>0</v>
      </c>
      <c r="AC39" s="611">
        <f t="shared" si="45"/>
        <v>0</v>
      </c>
      <c r="AD39" s="611">
        <f t="shared" si="45"/>
        <v>0</v>
      </c>
      <c r="AE39" s="611">
        <f t="shared" si="45"/>
        <v>0</v>
      </c>
      <c r="AF39" s="611">
        <f t="shared" si="45"/>
        <v>0</v>
      </c>
      <c r="AG39" s="611"/>
      <c r="AH39" s="611">
        <f t="shared" ref="AH39:BA39" si="46">SUM(AH40:AH41)</f>
        <v>0</v>
      </c>
      <c r="AI39" s="611">
        <f t="shared" si="46"/>
        <v>0</v>
      </c>
      <c r="AJ39" s="611">
        <f t="shared" si="46"/>
        <v>0</v>
      </c>
      <c r="AK39" s="611">
        <f t="shared" si="46"/>
        <v>0</v>
      </c>
      <c r="AL39" s="611">
        <f t="shared" si="46"/>
        <v>0</v>
      </c>
      <c r="AM39" s="611">
        <f t="shared" si="46"/>
        <v>0</v>
      </c>
      <c r="AN39" s="611">
        <f t="shared" si="46"/>
        <v>0</v>
      </c>
      <c r="AO39" s="611">
        <f t="shared" si="46"/>
        <v>0</v>
      </c>
      <c r="AP39" s="611">
        <f t="shared" si="46"/>
        <v>0</v>
      </c>
      <c r="AQ39" s="611">
        <f t="shared" si="46"/>
        <v>0</v>
      </c>
      <c r="AR39" s="611">
        <f t="shared" si="46"/>
        <v>0</v>
      </c>
      <c r="AS39" s="611">
        <f t="shared" si="46"/>
        <v>0</v>
      </c>
      <c r="AT39" s="611">
        <f t="shared" si="46"/>
        <v>0</v>
      </c>
      <c r="AU39" s="611">
        <f t="shared" si="46"/>
        <v>0</v>
      </c>
      <c r="AV39" s="611">
        <f t="shared" si="46"/>
        <v>0</v>
      </c>
      <c r="AW39" s="611">
        <f t="shared" si="46"/>
        <v>0</v>
      </c>
      <c r="AX39" s="611">
        <f t="shared" si="46"/>
        <v>0</v>
      </c>
      <c r="AY39" s="611">
        <f t="shared" si="46"/>
        <v>0</v>
      </c>
      <c r="AZ39" s="611">
        <f t="shared" si="46"/>
        <v>0</v>
      </c>
      <c r="BA39" s="611">
        <f t="shared" si="46"/>
        <v>0</v>
      </c>
      <c r="BB39" s="58" t="s">
        <v>231</v>
      </c>
      <c r="BC39" s="63"/>
      <c r="BD39" s="63"/>
      <c r="BE39" s="85">
        <v>2016</v>
      </c>
      <c r="BF39" s="63"/>
      <c r="BG39" s="63"/>
    </row>
    <row r="40" spans="1:59" s="630" customFormat="1" ht="22.2" hidden="1" customHeight="1">
      <c r="A40" s="626" t="s">
        <v>28</v>
      </c>
      <c r="B40" s="672"/>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hidden="1" customHeight="1">
      <c r="A41" s="626" t="s">
        <v>28</v>
      </c>
      <c r="B41" s="672"/>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13" customFormat="1" ht="22.2" customHeight="1">
      <c r="A42" s="346" t="s">
        <v>31</v>
      </c>
      <c r="B42" s="615" t="s">
        <v>486</v>
      </c>
      <c r="C42" s="611">
        <f>SUM(C43,C46)</f>
        <v>0</v>
      </c>
      <c r="D42" s="611">
        <f>SUM(D43+D46)</f>
        <v>0</v>
      </c>
      <c r="E42" s="611">
        <f t="shared" ref="E42:K42" si="47">SUM(E43,E46)</f>
        <v>0</v>
      </c>
      <c r="F42" s="611">
        <f t="shared" si="47"/>
        <v>0</v>
      </c>
      <c r="G42" s="611">
        <f t="shared" si="47"/>
        <v>0</v>
      </c>
      <c r="H42" s="611">
        <f t="shared" si="47"/>
        <v>0</v>
      </c>
      <c r="I42" s="611">
        <f t="shared" si="47"/>
        <v>0</v>
      </c>
      <c r="J42" s="611">
        <f t="shared" si="47"/>
        <v>0</v>
      </c>
      <c r="K42" s="611">
        <f t="shared" si="47"/>
        <v>0</v>
      </c>
      <c r="L42" s="611"/>
      <c r="M42" s="611">
        <f t="shared" ref="M42:AF42" si="48">SUM(M43,M46)</f>
        <v>0</v>
      </c>
      <c r="N42" s="611">
        <f t="shared" si="48"/>
        <v>0</v>
      </c>
      <c r="O42" s="611">
        <f t="shared" si="48"/>
        <v>0</v>
      </c>
      <c r="P42" s="611">
        <f t="shared" si="48"/>
        <v>0</v>
      </c>
      <c r="Q42" s="611">
        <f t="shared" si="48"/>
        <v>0</v>
      </c>
      <c r="R42" s="611">
        <f t="shared" si="48"/>
        <v>0</v>
      </c>
      <c r="S42" s="611">
        <f t="shared" si="48"/>
        <v>0</v>
      </c>
      <c r="T42" s="611">
        <f t="shared" si="48"/>
        <v>0</v>
      </c>
      <c r="U42" s="611">
        <f t="shared" si="48"/>
        <v>0</v>
      </c>
      <c r="V42" s="611">
        <f t="shared" si="48"/>
        <v>0</v>
      </c>
      <c r="W42" s="611">
        <f t="shared" si="48"/>
        <v>0</v>
      </c>
      <c r="X42" s="611">
        <f t="shared" si="48"/>
        <v>0</v>
      </c>
      <c r="Y42" s="611">
        <f t="shared" si="48"/>
        <v>0</v>
      </c>
      <c r="Z42" s="611">
        <f t="shared" si="48"/>
        <v>0</v>
      </c>
      <c r="AA42" s="611">
        <f t="shared" si="48"/>
        <v>0</v>
      </c>
      <c r="AB42" s="611">
        <f t="shared" si="48"/>
        <v>0</v>
      </c>
      <c r="AC42" s="611">
        <f t="shared" si="48"/>
        <v>0</v>
      </c>
      <c r="AD42" s="611">
        <f t="shared" si="48"/>
        <v>0</v>
      </c>
      <c r="AE42" s="611">
        <f t="shared" si="48"/>
        <v>0</v>
      </c>
      <c r="AF42" s="611">
        <f t="shared" si="48"/>
        <v>0</v>
      </c>
      <c r="AG42" s="611"/>
      <c r="AH42" s="611">
        <f t="shared" ref="AH42:BA42" si="49">SUM(AH43,AH46)</f>
        <v>0</v>
      </c>
      <c r="AI42" s="611">
        <f t="shared" si="49"/>
        <v>0</v>
      </c>
      <c r="AJ42" s="611">
        <f t="shared" si="49"/>
        <v>0</v>
      </c>
      <c r="AK42" s="611">
        <f t="shared" si="49"/>
        <v>0</v>
      </c>
      <c r="AL42" s="611">
        <f t="shared" si="49"/>
        <v>0</v>
      </c>
      <c r="AM42" s="611">
        <f t="shared" si="49"/>
        <v>0</v>
      </c>
      <c r="AN42" s="611">
        <f t="shared" si="49"/>
        <v>0</v>
      </c>
      <c r="AO42" s="611">
        <f t="shared" si="49"/>
        <v>0</v>
      </c>
      <c r="AP42" s="611">
        <f t="shared" si="49"/>
        <v>0</v>
      </c>
      <c r="AQ42" s="611">
        <f t="shared" si="49"/>
        <v>0</v>
      </c>
      <c r="AR42" s="611">
        <f t="shared" si="49"/>
        <v>0</v>
      </c>
      <c r="AS42" s="611">
        <f t="shared" si="49"/>
        <v>0</v>
      </c>
      <c r="AT42" s="611">
        <f t="shared" si="49"/>
        <v>0</v>
      </c>
      <c r="AU42" s="611">
        <f t="shared" si="49"/>
        <v>0</v>
      </c>
      <c r="AV42" s="611">
        <f t="shared" si="49"/>
        <v>0</v>
      </c>
      <c r="AW42" s="611">
        <f t="shared" si="49"/>
        <v>0</v>
      </c>
      <c r="AX42" s="611">
        <f t="shared" si="49"/>
        <v>0</v>
      </c>
      <c r="AY42" s="611">
        <f t="shared" si="49"/>
        <v>0</v>
      </c>
      <c r="AZ42" s="611">
        <f t="shared" si="49"/>
        <v>0</v>
      </c>
      <c r="BA42" s="611">
        <f t="shared" si="49"/>
        <v>0</v>
      </c>
      <c r="BB42" s="58" t="s">
        <v>231</v>
      </c>
      <c r="BC42" s="63"/>
      <c r="BD42" s="63"/>
      <c r="BE42" s="85">
        <v>2016</v>
      </c>
      <c r="BF42" s="63"/>
      <c r="BG42" s="63"/>
    </row>
    <row r="43" spans="1:59" s="613" customFormat="1" ht="22.2" customHeight="1">
      <c r="A43" s="346" t="s">
        <v>31</v>
      </c>
      <c r="B43" s="65" t="s">
        <v>480</v>
      </c>
      <c r="C43" s="611"/>
      <c r="D43" s="611">
        <f>SUM(E43:BA43)</f>
        <v>0</v>
      </c>
      <c r="E43" s="611">
        <f t="shared" ref="E43:K43" si="50">SUM(E44:E45)</f>
        <v>0</v>
      </c>
      <c r="F43" s="611">
        <f t="shared" si="50"/>
        <v>0</v>
      </c>
      <c r="G43" s="611">
        <f t="shared" si="50"/>
        <v>0</v>
      </c>
      <c r="H43" s="611">
        <f t="shared" si="50"/>
        <v>0</v>
      </c>
      <c r="I43" s="611">
        <f t="shared" si="50"/>
        <v>0</v>
      </c>
      <c r="J43" s="611">
        <f t="shared" si="50"/>
        <v>0</v>
      </c>
      <c r="K43" s="611">
        <f t="shared" si="50"/>
        <v>0</v>
      </c>
      <c r="L43" s="611"/>
      <c r="M43" s="611">
        <f t="shared" ref="M43:AF43" si="51">SUM(M44:M45)</f>
        <v>0</v>
      </c>
      <c r="N43" s="611">
        <f t="shared" si="51"/>
        <v>0</v>
      </c>
      <c r="O43" s="611">
        <f t="shared" si="51"/>
        <v>0</v>
      </c>
      <c r="P43" s="611">
        <f t="shared" si="51"/>
        <v>0</v>
      </c>
      <c r="Q43" s="611">
        <f t="shared" si="51"/>
        <v>0</v>
      </c>
      <c r="R43" s="611">
        <f t="shared" si="51"/>
        <v>0</v>
      </c>
      <c r="S43" s="611">
        <f t="shared" si="51"/>
        <v>0</v>
      </c>
      <c r="T43" s="611">
        <f t="shared" si="51"/>
        <v>0</v>
      </c>
      <c r="U43" s="611">
        <f t="shared" si="51"/>
        <v>0</v>
      </c>
      <c r="V43" s="611">
        <f t="shared" si="51"/>
        <v>0</v>
      </c>
      <c r="W43" s="611">
        <f t="shared" si="51"/>
        <v>0</v>
      </c>
      <c r="X43" s="611">
        <f t="shared" si="51"/>
        <v>0</v>
      </c>
      <c r="Y43" s="611">
        <f t="shared" si="51"/>
        <v>0</v>
      </c>
      <c r="Z43" s="611">
        <f t="shared" si="51"/>
        <v>0</v>
      </c>
      <c r="AA43" s="611">
        <f t="shared" si="51"/>
        <v>0</v>
      </c>
      <c r="AB43" s="611">
        <f t="shared" si="51"/>
        <v>0</v>
      </c>
      <c r="AC43" s="611">
        <f t="shared" si="51"/>
        <v>0</v>
      </c>
      <c r="AD43" s="611">
        <f t="shared" si="51"/>
        <v>0</v>
      </c>
      <c r="AE43" s="611">
        <f t="shared" si="51"/>
        <v>0</v>
      </c>
      <c r="AF43" s="611">
        <f t="shared" si="51"/>
        <v>0</v>
      </c>
      <c r="AG43" s="611"/>
      <c r="AH43" s="611">
        <f t="shared" ref="AH43:BA43" si="52">SUM(AH44:AH45)</f>
        <v>0</v>
      </c>
      <c r="AI43" s="611">
        <f t="shared" si="52"/>
        <v>0</v>
      </c>
      <c r="AJ43" s="611">
        <f t="shared" si="52"/>
        <v>0</v>
      </c>
      <c r="AK43" s="611">
        <f t="shared" si="52"/>
        <v>0</v>
      </c>
      <c r="AL43" s="611">
        <f t="shared" si="52"/>
        <v>0</v>
      </c>
      <c r="AM43" s="611">
        <f t="shared" si="52"/>
        <v>0</v>
      </c>
      <c r="AN43" s="611">
        <f t="shared" si="52"/>
        <v>0</v>
      </c>
      <c r="AO43" s="611">
        <f t="shared" si="52"/>
        <v>0</v>
      </c>
      <c r="AP43" s="611">
        <f t="shared" si="52"/>
        <v>0</v>
      </c>
      <c r="AQ43" s="611">
        <f t="shared" si="52"/>
        <v>0</v>
      </c>
      <c r="AR43" s="611">
        <f t="shared" si="52"/>
        <v>0</v>
      </c>
      <c r="AS43" s="611">
        <f t="shared" si="52"/>
        <v>0</v>
      </c>
      <c r="AT43" s="611">
        <f t="shared" si="52"/>
        <v>0</v>
      </c>
      <c r="AU43" s="611">
        <f t="shared" si="52"/>
        <v>0</v>
      </c>
      <c r="AV43" s="611">
        <f t="shared" si="52"/>
        <v>0</v>
      </c>
      <c r="AW43" s="611">
        <f t="shared" si="52"/>
        <v>0</v>
      </c>
      <c r="AX43" s="611">
        <f t="shared" si="52"/>
        <v>0</v>
      </c>
      <c r="AY43" s="611">
        <f t="shared" si="52"/>
        <v>0</v>
      </c>
      <c r="AZ43" s="611">
        <f t="shared" si="52"/>
        <v>0</v>
      </c>
      <c r="BA43" s="611">
        <f t="shared" si="52"/>
        <v>0</v>
      </c>
      <c r="BB43" s="58" t="s">
        <v>231</v>
      </c>
      <c r="BC43" s="63"/>
      <c r="BD43" s="63"/>
      <c r="BE43" s="85">
        <v>2016</v>
      </c>
      <c r="BF43" s="63"/>
      <c r="BG43" s="63"/>
    </row>
    <row r="44" spans="1:59" s="630" customFormat="1" ht="22.2" hidden="1" customHeight="1">
      <c r="A44" s="626" t="s">
        <v>31</v>
      </c>
      <c r="B44" s="672"/>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hidden="1" customHeight="1">
      <c r="A45" s="626" t="s">
        <v>31</v>
      </c>
      <c r="B45" s="672"/>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13" customFormat="1" ht="22.2" customHeight="1">
      <c r="A46" s="346" t="s">
        <v>31</v>
      </c>
      <c r="B46" s="65" t="s">
        <v>481</v>
      </c>
      <c r="C46" s="611"/>
      <c r="D46" s="611">
        <f>SUM(E46:BA46)</f>
        <v>0</v>
      </c>
      <c r="E46" s="611">
        <f t="shared" ref="E46:K46" si="53">SUM(E47:E48)</f>
        <v>0</v>
      </c>
      <c r="F46" s="611">
        <f t="shared" si="53"/>
        <v>0</v>
      </c>
      <c r="G46" s="611">
        <f t="shared" si="53"/>
        <v>0</v>
      </c>
      <c r="H46" s="611">
        <f t="shared" si="53"/>
        <v>0</v>
      </c>
      <c r="I46" s="611">
        <f t="shared" si="53"/>
        <v>0</v>
      </c>
      <c r="J46" s="611">
        <f t="shared" si="53"/>
        <v>0</v>
      </c>
      <c r="K46" s="611">
        <f t="shared" si="53"/>
        <v>0</v>
      </c>
      <c r="L46" s="611"/>
      <c r="M46" s="611">
        <f t="shared" ref="M46:AF46" si="54">SUM(M47:M48)</f>
        <v>0</v>
      </c>
      <c r="N46" s="611">
        <f t="shared" si="54"/>
        <v>0</v>
      </c>
      <c r="O46" s="611">
        <f t="shared" si="54"/>
        <v>0</v>
      </c>
      <c r="P46" s="611">
        <f t="shared" si="54"/>
        <v>0</v>
      </c>
      <c r="Q46" s="611">
        <f t="shared" si="54"/>
        <v>0</v>
      </c>
      <c r="R46" s="611">
        <f t="shared" si="54"/>
        <v>0</v>
      </c>
      <c r="S46" s="611">
        <f t="shared" si="54"/>
        <v>0</v>
      </c>
      <c r="T46" s="611">
        <f t="shared" si="54"/>
        <v>0</v>
      </c>
      <c r="U46" s="611">
        <f t="shared" si="54"/>
        <v>0</v>
      </c>
      <c r="V46" s="611">
        <f t="shared" si="54"/>
        <v>0</v>
      </c>
      <c r="W46" s="611">
        <f t="shared" si="54"/>
        <v>0</v>
      </c>
      <c r="X46" s="611">
        <f t="shared" si="54"/>
        <v>0</v>
      </c>
      <c r="Y46" s="611">
        <f t="shared" si="54"/>
        <v>0</v>
      </c>
      <c r="Z46" s="611">
        <f t="shared" si="54"/>
        <v>0</v>
      </c>
      <c r="AA46" s="611">
        <f t="shared" si="54"/>
        <v>0</v>
      </c>
      <c r="AB46" s="611">
        <f t="shared" si="54"/>
        <v>0</v>
      </c>
      <c r="AC46" s="611">
        <f t="shared" si="54"/>
        <v>0</v>
      </c>
      <c r="AD46" s="611">
        <f t="shared" si="54"/>
        <v>0</v>
      </c>
      <c r="AE46" s="611">
        <f t="shared" si="54"/>
        <v>0</v>
      </c>
      <c r="AF46" s="611">
        <f t="shared" si="54"/>
        <v>0</v>
      </c>
      <c r="AG46" s="611"/>
      <c r="AH46" s="611">
        <f t="shared" ref="AH46:BA46" si="55">SUM(AH47:AH48)</f>
        <v>0</v>
      </c>
      <c r="AI46" s="611">
        <f t="shared" si="55"/>
        <v>0</v>
      </c>
      <c r="AJ46" s="611">
        <f t="shared" si="55"/>
        <v>0</v>
      </c>
      <c r="AK46" s="611">
        <f t="shared" si="55"/>
        <v>0</v>
      </c>
      <c r="AL46" s="611">
        <f t="shared" si="55"/>
        <v>0</v>
      </c>
      <c r="AM46" s="611">
        <f t="shared" si="55"/>
        <v>0</v>
      </c>
      <c r="AN46" s="611">
        <f t="shared" si="55"/>
        <v>0</v>
      </c>
      <c r="AO46" s="611">
        <f t="shared" si="55"/>
        <v>0</v>
      </c>
      <c r="AP46" s="611">
        <f t="shared" si="55"/>
        <v>0</v>
      </c>
      <c r="AQ46" s="611">
        <f t="shared" si="55"/>
        <v>0</v>
      </c>
      <c r="AR46" s="611">
        <f t="shared" si="55"/>
        <v>0</v>
      </c>
      <c r="AS46" s="611">
        <f t="shared" si="55"/>
        <v>0</v>
      </c>
      <c r="AT46" s="611">
        <f t="shared" si="55"/>
        <v>0</v>
      </c>
      <c r="AU46" s="611">
        <f t="shared" si="55"/>
        <v>0</v>
      </c>
      <c r="AV46" s="611">
        <f t="shared" si="55"/>
        <v>0</v>
      </c>
      <c r="AW46" s="611">
        <f t="shared" si="55"/>
        <v>0</v>
      </c>
      <c r="AX46" s="611">
        <f t="shared" si="55"/>
        <v>0</v>
      </c>
      <c r="AY46" s="611">
        <f t="shared" si="55"/>
        <v>0</v>
      </c>
      <c r="AZ46" s="611">
        <f t="shared" si="55"/>
        <v>0</v>
      </c>
      <c r="BA46" s="611">
        <f t="shared" si="55"/>
        <v>0</v>
      </c>
      <c r="BB46" s="58" t="s">
        <v>231</v>
      </c>
      <c r="BC46" s="63"/>
      <c r="BD46" s="63"/>
      <c r="BE46" s="85">
        <v>2016</v>
      </c>
      <c r="BF46" s="63"/>
      <c r="BG46" s="63"/>
    </row>
    <row r="47" spans="1:59" s="630" customFormat="1" ht="22.2" hidden="1" customHeight="1">
      <c r="A47" s="626" t="s">
        <v>31</v>
      </c>
      <c r="B47" s="672"/>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hidden="1" customHeight="1">
      <c r="A48" s="626" t="s">
        <v>31</v>
      </c>
      <c r="B48" s="672"/>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13" customFormat="1" ht="22.2" customHeight="1">
      <c r="A49" s="346" t="s">
        <v>34</v>
      </c>
      <c r="B49" s="615" t="s">
        <v>487</v>
      </c>
      <c r="C49" s="611">
        <f>SUM(C50,C53)</f>
        <v>0</v>
      </c>
      <c r="D49" s="611">
        <f>SUM(D50+D53)</f>
        <v>0</v>
      </c>
      <c r="E49" s="611">
        <f t="shared" ref="E49:K49" si="56">SUM(E50,E53)</f>
        <v>0</v>
      </c>
      <c r="F49" s="611">
        <f t="shared" si="56"/>
        <v>0</v>
      </c>
      <c r="G49" s="611">
        <f t="shared" si="56"/>
        <v>0</v>
      </c>
      <c r="H49" s="611">
        <f t="shared" si="56"/>
        <v>0</v>
      </c>
      <c r="I49" s="611">
        <f t="shared" si="56"/>
        <v>0</v>
      </c>
      <c r="J49" s="611">
        <f t="shared" si="56"/>
        <v>0</v>
      </c>
      <c r="K49" s="611">
        <f t="shared" si="56"/>
        <v>0</v>
      </c>
      <c r="L49" s="611"/>
      <c r="M49" s="611">
        <f t="shared" ref="M49:AF49" si="57">SUM(M50,M53)</f>
        <v>0</v>
      </c>
      <c r="N49" s="611">
        <f t="shared" si="57"/>
        <v>0</v>
      </c>
      <c r="O49" s="611">
        <f t="shared" si="57"/>
        <v>0</v>
      </c>
      <c r="P49" s="611">
        <f t="shared" si="57"/>
        <v>0</v>
      </c>
      <c r="Q49" s="611">
        <f t="shared" si="57"/>
        <v>0</v>
      </c>
      <c r="R49" s="611">
        <f t="shared" si="57"/>
        <v>0</v>
      </c>
      <c r="S49" s="611">
        <f t="shared" si="57"/>
        <v>0</v>
      </c>
      <c r="T49" s="611">
        <f t="shared" si="57"/>
        <v>0</v>
      </c>
      <c r="U49" s="611">
        <f t="shared" si="57"/>
        <v>0</v>
      </c>
      <c r="V49" s="611">
        <f t="shared" si="57"/>
        <v>0</v>
      </c>
      <c r="W49" s="611">
        <f t="shared" si="57"/>
        <v>0</v>
      </c>
      <c r="X49" s="611">
        <f t="shared" si="57"/>
        <v>0</v>
      </c>
      <c r="Y49" s="611">
        <f t="shared" si="57"/>
        <v>0</v>
      </c>
      <c r="Z49" s="611">
        <f t="shared" si="57"/>
        <v>0</v>
      </c>
      <c r="AA49" s="611">
        <f t="shared" si="57"/>
        <v>0</v>
      </c>
      <c r="AB49" s="611">
        <f t="shared" si="57"/>
        <v>0</v>
      </c>
      <c r="AC49" s="611">
        <f t="shared" si="57"/>
        <v>0</v>
      </c>
      <c r="AD49" s="611">
        <f t="shared" si="57"/>
        <v>0</v>
      </c>
      <c r="AE49" s="611">
        <f t="shared" si="57"/>
        <v>0</v>
      </c>
      <c r="AF49" s="611">
        <f t="shared" si="57"/>
        <v>0</v>
      </c>
      <c r="AG49" s="611"/>
      <c r="AH49" s="611">
        <f t="shared" ref="AH49:BA49" si="58">SUM(AH50,AH53)</f>
        <v>0</v>
      </c>
      <c r="AI49" s="611">
        <f t="shared" si="58"/>
        <v>0</v>
      </c>
      <c r="AJ49" s="611">
        <f t="shared" si="58"/>
        <v>0</v>
      </c>
      <c r="AK49" s="611">
        <f t="shared" si="58"/>
        <v>0</v>
      </c>
      <c r="AL49" s="611">
        <f t="shared" si="58"/>
        <v>0</v>
      </c>
      <c r="AM49" s="611">
        <f t="shared" si="58"/>
        <v>0</v>
      </c>
      <c r="AN49" s="611">
        <f t="shared" si="58"/>
        <v>0</v>
      </c>
      <c r="AO49" s="611">
        <f t="shared" si="58"/>
        <v>0</v>
      </c>
      <c r="AP49" s="611">
        <f t="shared" si="58"/>
        <v>0</v>
      </c>
      <c r="AQ49" s="611">
        <f t="shared" si="58"/>
        <v>0</v>
      </c>
      <c r="AR49" s="611">
        <f t="shared" si="58"/>
        <v>0</v>
      </c>
      <c r="AS49" s="611">
        <f t="shared" si="58"/>
        <v>0</v>
      </c>
      <c r="AT49" s="611">
        <f t="shared" si="58"/>
        <v>0</v>
      </c>
      <c r="AU49" s="611">
        <f t="shared" si="58"/>
        <v>0</v>
      </c>
      <c r="AV49" s="611">
        <f t="shared" si="58"/>
        <v>0</v>
      </c>
      <c r="AW49" s="611">
        <f t="shared" si="58"/>
        <v>0</v>
      </c>
      <c r="AX49" s="611">
        <f t="shared" si="58"/>
        <v>0</v>
      </c>
      <c r="AY49" s="611">
        <f t="shared" si="58"/>
        <v>0</v>
      </c>
      <c r="AZ49" s="611">
        <f t="shared" si="58"/>
        <v>0</v>
      </c>
      <c r="BA49" s="611">
        <f t="shared" si="58"/>
        <v>0</v>
      </c>
      <c r="BB49" s="58" t="s">
        <v>231</v>
      </c>
      <c r="BC49" s="63"/>
      <c r="BD49" s="63"/>
      <c r="BE49" s="85">
        <v>2016</v>
      </c>
      <c r="BF49" s="63"/>
      <c r="BG49" s="63"/>
    </row>
    <row r="50" spans="1:59" s="613" customFormat="1" ht="22.2" customHeight="1">
      <c r="A50" s="346" t="s">
        <v>34</v>
      </c>
      <c r="B50" s="65" t="s">
        <v>480</v>
      </c>
      <c r="C50" s="611"/>
      <c r="D50" s="611">
        <f>SUM(E50:BA50)</f>
        <v>0</v>
      </c>
      <c r="E50" s="611">
        <f t="shared" ref="E50:K50" si="59">SUM(E51:E52)</f>
        <v>0</v>
      </c>
      <c r="F50" s="611">
        <f t="shared" si="59"/>
        <v>0</v>
      </c>
      <c r="G50" s="611">
        <f t="shared" si="59"/>
        <v>0</v>
      </c>
      <c r="H50" s="611">
        <f t="shared" si="59"/>
        <v>0</v>
      </c>
      <c r="I50" s="611">
        <f t="shared" si="59"/>
        <v>0</v>
      </c>
      <c r="J50" s="611">
        <f t="shared" si="59"/>
        <v>0</v>
      </c>
      <c r="K50" s="611">
        <f t="shared" si="59"/>
        <v>0</v>
      </c>
      <c r="L50" s="611"/>
      <c r="M50" s="611">
        <f t="shared" ref="M50:AF50" si="60">SUM(M51:M52)</f>
        <v>0</v>
      </c>
      <c r="N50" s="611">
        <f t="shared" si="60"/>
        <v>0</v>
      </c>
      <c r="O50" s="611">
        <f t="shared" si="60"/>
        <v>0</v>
      </c>
      <c r="P50" s="611">
        <f t="shared" si="60"/>
        <v>0</v>
      </c>
      <c r="Q50" s="611">
        <f t="shared" si="60"/>
        <v>0</v>
      </c>
      <c r="R50" s="611">
        <f t="shared" si="60"/>
        <v>0</v>
      </c>
      <c r="S50" s="611">
        <f t="shared" si="60"/>
        <v>0</v>
      </c>
      <c r="T50" s="611">
        <f t="shared" si="60"/>
        <v>0</v>
      </c>
      <c r="U50" s="611">
        <f t="shared" si="60"/>
        <v>0</v>
      </c>
      <c r="V50" s="611">
        <f t="shared" si="60"/>
        <v>0</v>
      </c>
      <c r="W50" s="611">
        <f t="shared" si="60"/>
        <v>0</v>
      </c>
      <c r="X50" s="611">
        <f t="shared" si="60"/>
        <v>0</v>
      </c>
      <c r="Y50" s="611">
        <f t="shared" si="60"/>
        <v>0</v>
      </c>
      <c r="Z50" s="611">
        <f t="shared" si="60"/>
        <v>0</v>
      </c>
      <c r="AA50" s="611">
        <f t="shared" si="60"/>
        <v>0</v>
      </c>
      <c r="AB50" s="611">
        <f t="shared" si="60"/>
        <v>0</v>
      </c>
      <c r="AC50" s="611">
        <f t="shared" si="60"/>
        <v>0</v>
      </c>
      <c r="AD50" s="611">
        <f t="shared" si="60"/>
        <v>0</v>
      </c>
      <c r="AE50" s="611">
        <f t="shared" si="60"/>
        <v>0</v>
      </c>
      <c r="AF50" s="611">
        <f t="shared" si="60"/>
        <v>0</v>
      </c>
      <c r="AG50" s="611"/>
      <c r="AH50" s="611">
        <f t="shared" ref="AH50:BA50" si="61">SUM(AH51:AH52)</f>
        <v>0</v>
      </c>
      <c r="AI50" s="611">
        <f t="shared" si="61"/>
        <v>0</v>
      </c>
      <c r="AJ50" s="611">
        <f t="shared" si="61"/>
        <v>0</v>
      </c>
      <c r="AK50" s="611">
        <f t="shared" si="61"/>
        <v>0</v>
      </c>
      <c r="AL50" s="611">
        <f t="shared" si="61"/>
        <v>0</v>
      </c>
      <c r="AM50" s="611">
        <f t="shared" si="61"/>
        <v>0</v>
      </c>
      <c r="AN50" s="611">
        <f t="shared" si="61"/>
        <v>0</v>
      </c>
      <c r="AO50" s="611">
        <f t="shared" si="61"/>
        <v>0</v>
      </c>
      <c r="AP50" s="611">
        <f t="shared" si="61"/>
        <v>0</v>
      </c>
      <c r="AQ50" s="611">
        <f t="shared" si="61"/>
        <v>0</v>
      </c>
      <c r="AR50" s="611">
        <f t="shared" si="61"/>
        <v>0</v>
      </c>
      <c r="AS50" s="611">
        <f t="shared" si="61"/>
        <v>0</v>
      </c>
      <c r="AT50" s="611">
        <f t="shared" si="61"/>
        <v>0</v>
      </c>
      <c r="AU50" s="611">
        <f t="shared" si="61"/>
        <v>0</v>
      </c>
      <c r="AV50" s="611">
        <f t="shared" si="61"/>
        <v>0</v>
      </c>
      <c r="AW50" s="611">
        <f t="shared" si="61"/>
        <v>0</v>
      </c>
      <c r="AX50" s="611">
        <f t="shared" si="61"/>
        <v>0</v>
      </c>
      <c r="AY50" s="611">
        <f t="shared" si="61"/>
        <v>0</v>
      </c>
      <c r="AZ50" s="611">
        <f t="shared" si="61"/>
        <v>0</v>
      </c>
      <c r="BA50" s="611">
        <f t="shared" si="61"/>
        <v>0</v>
      </c>
      <c r="BB50" s="58" t="s">
        <v>231</v>
      </c>
      <c r="BC50" s="63"/>
      <c r="BD50" s="63"/>
      <c r="BE50" s="85">
        <v>2016</v>
      </c>
      <c r="BF50" s="63"/>
      <c r="BG50" s="63"/>
    </row>
    <row r="51" spans="1:59" s="630" customFormat="1" ht="22.2" hidden="1" customHeight="1">
      <c r="A51" s="626" t="s">
        <v>34</v>
      </c>
      <c r="B51" s="672"/>
      <c r="C51" s="628"/>
      <c r="D51" s="628"/>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hidden="1" customHeight="1">
      <c r="A52" s="626" t="s">
        <v>34</v>
      </c>
      <c r="B52" s="672"/>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13" customFormat="1" ht="22.2" customHeight="1">
      <c r="A53" s="346" t="s">
        <v>34</v>
      </c>
      <c r="B53" s="65" t="s">
        <v>481</v>
      </c>
      <c r="C53" s="611"/>
      <c r="D53" s="611">
        <f>SUM(E53:BA53)</f>
        <v>0</v>
      </c>
      <c r="E53" s="611">
        <f t="shared" ref="E53:K53" si="62">SUM(E54:E55)</f>
        <v>0</v>
      </c>
      <c r="F53" s="611">
        <f t="shared" si="62"/>
        <v>0</v>
      </c>
      <c r="G53" s="611">
        <f t="shared" si="62"/>
        <v>0</v>
      </c>
      <c r="H53" s="611">
        <f t="shared" si="62"/>
        <v>0</v>
      </c>
      <c r="I53" s="611">
        <f t="shared" si="62"/>
        <v>0</v>
      </c>
      <c r="J53" s="611">
        <f t="shared" si="62"/>
        <v>0</v>
      </c>
      <c r="K53" s="611">
        <f t="shared" si="62"/>
        <v>0</v>
      </c>
      <c r="L53" s="611"/>
      <c r="M53" s="611">
        <f t="shared" ref="M53:AF53" si="63">SUM(M54:M55)</f>
        <v>0</v>
      </c>
      <c r="N53" s="611">
        <f t="shared" si="63"/>
        <v>0</v>
      </c>
      <c r="O53" s="611">
        <f t="shared" si="63"/>
        <v>0</v>
      </c>
      <c r="P53" s="611">
        <f t="shared" si="63"/>
        <v>0</v>
      </c>
      <c r="Q53" s="611">
        <f t="shared" si="63"/>
        <v>0</v>
      </c>
      <c r="R53" s="611">
        <f t="shared" si="63"/>
        <v>0</v>
      </c>
      <c r="S53" s="611">
        <f t="shared" si="63"/>
        <v>0</v>
      </c>
      <c r="T53" s="611">
        <f t="shared" si="63"/>
        <v>0</v>
      </c>
      <c r="U53" s="611">
        <f t="shared" si="63"/>
        <v>0</v>
      </c>
      <c r="V53" s="611">
        <f t="shared" si="63"/>
        <v>0</v>
      </c>
      <c r="W53" s="611">
        <f t="shared" si="63"/>
        <v>0</v>
      </c>
      <c r="X53" s="611">
        <f t="shared" si="63"/>
        <v>0</v>
      </c>
      <c r="Y53" s="611">
        <f t="shared" si="63"/>
        <v>0</v>
      </c>
      <c r="Z53" s="611">
        <f t="shared" si="63"/>
        <v>0</v>
      </c>
      <c r="AA53" s="611">
        <f t="shared" si="63"/>
        <v>0</v>
      </c>
      <c r="AB53" s="611">
        <f t="shared" si="63"/>
        <v>0</v>
      </c>
      <c r="AC53" s="611">
        <f t="shared" si="63"/>
        <v>0</v>
      </c>
      <c r="AD53" s="611">
        <f t="shared" si="63"/>
        <v>0</v>
      </c>
      <c r="AE53" s="611">
        <f t="shared" si="63"/>
        <v>0</v>
      </c>
      <c r="AF53" s="611">
        <f t="shared" si="63"/>
        <v>0</v>
      </c>
      <c r="AG53" s="611"/>
      <c r="AH53" s="611">
        <f t="shared" ref="AH53:BA53" si="64">SUM(AH54:AH55)</f>
        <v>0</v>
      </c>
      <c r="AI53" s="611">
        <f t="shared" si="64"/>
        <v>0</v>
      </c>
      <c r="AJ53" s="611">
        <f t="shared" si="64"/>
        <v>0</v>
      </c>
      <c r="AK53" s="611">
        <f t="shared" si="64"/>
        <v>0</v>
      </c>
      <c r="AL53" s="611">
        <f t="shared" si="64"/>
        <v>0</v>
      </c>
      <c r="AM53" s="611">
        <f t="shared" si="64"/>
        <v>0</v>
      </c>
      <c r="AN53" s="611">
        <f t="shared" si="64"/>
        <v>0</v>
      </c>
      <c r="AO53" s="611">
        <f t="shared" si="64"/>
        <v>0</v>
      </c>
      <c r="AP53" s="611">
        <f t="shared" si="64"/>
        <v>0</v>
      </c>
      <c r="AQ53" s="611">
        <f t="shared" si="64"/>
        <v>0</v>
      </c>
      <c r="AR53" s="611">
        <f t="shared" si="64"/>
        <v>0</v>
      </c>
      <c r="AS53" s="611">
        <f t="shared" si="64"/>
        <v>0</v>
      </c>
      <c r="AT53" s="611">
        <f t="shared" si="64"/>
        <v>0</v>
      </c>
      <c r="AU53" s="611">
        <f t="shared" si="64"/>
        <v>0</v>
      </c>
      <c r="AV53" s="611">
        <f t="shared" si="64"/>
        <v>0</v>
      </c>
      <c r="AW53" s="611">
        <f t="shared" si="64"/>
        <v>0</v>
      </c>
      <c r="AX53" s="611">
        <f t="shared" si="64"/>
        <v>0</v>
      </c>
      <c r="AY53" s="611">
        <f t="shared" si="64"/>
        <v>0</v>
      </c>
      <c r="AZ53" s="611">
        <f t="shared" si="64"/>
        <v>0</v>
      </c>
      <c r="BA53" s="611">
        <f t="shared" si="64"/>
        <v>0</v>
      </c>
      <c r="BB53" s="58" t="s">
        <v>231</v>
      </c>
      <c r="BC53" s="63"/>
      <c r="BD53" s="63"/>
      <c r="BE53" s="85">
        <v>2016</v>
      </c>
      <c r="BF53" s="63"/>
      <c r="BG53" s="63"/>
    </row>
    <row r="54" spans="1:59" s="630" customFormat="1" ht="22.2" hidden="1" customHeight="1">
      <c r="A54" s="626" t="s">
        <v>34</v>
      </c>
      <c r="B54" s="672"/>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hidden="1" customHeight="1">
      <c r="A55" s="626" t="s">
        <v>34</v>
      </c>
      <c r="B55" s="672"/>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708" customFormat="1" ht="22.2" customHeight="1">
      <c r="A56" s="702" t="s">
        <v>677</v>
      </c>
      <c r="B56" s="703" t="s">
        <v>679</v>
      </c>
      <c r="C56" s="704">
        <f>SUM(C57,C60)</f>
        <v>0</v>
      </c>
      <c r="D56" s="704">
        <f>SUM(D57+D60)</f>
        <v>0</v>
      </c>
      <c r="E56" s="704">
        <f t="shared" ref="E56:BA56" si="65">SUM(E57,E60)</f>
        <v>0</v>
      </c>
      <c r="F56" s="704">
        <f t="shared" si="65"/>
        <v>0</v>
      </c>
      <c r="G56" s="704">
        <f t="shared" si="65"/>
        <v>0</v>
      </c>
      <c r="H56" s="704">
        <f t="shared" si="65"/>
        <v>0</v>
      </c>
      <c r="I56" s="704">
        <f t="shared" si="65"/>
        <v>0</v>
      </c>
      <c r="J56" s="704">
        <f t="shared" si="65"/>
        <v>0</v>
      </c>
      <c r="K56" s="704">
        <f t="shared" si="65"/>
        <v>0</v>
      </c>
      <c r="L56" s="704"/>
      <c r="M56" s="704">
        <f t="shared" si="65"/>
        <v>0</v>
      </c>
      <c r="N56" s="704">
        <f t="shared" si="65"/>
        <v>0</v>
      </c>
      <c r="O56" s="704">
        <f t="shared" si="65"/>
        <v>0</v>
      </c>
      <c r="P56" s="704">
        <f t="shared" si="65"/>
        <v>0</v>
      </c>
      <c r="Q56" s="704">
        <f t="shared" si="65"/>
        <v>0</v>
      </c>
      <c r="R56" s="704">
        <f t="shared" si="65"/>
        <v>0</v>
      </c>
      <c r="S56" s="704">
        <f t="shared" si="65"/>
        <v>0</v>
      </c>
      <c r="T56" s="704">
        <f t="shared" si="65"/>
        <v>0</v>
      </c>
      <c r="U56" s="704">
        <f t="shared" si="65"/>
        <v>0</v>
      </c>
      <c r="V56" s="704">
        <f t="shared" si="65"/>
        <v>0</v>
      </c>
      <c r="W56" s="704">
        <f>SUM(W57,W60)</f>
        <v>0</v>
      </c>
      <c r="X56" s="704">
        <f t="shared" si="65"/>
        <v>0</v>
      </c>
      <c r="Y56" s="704">
        <f>SUM(Y57,Y60)</f>
        <v>0</v>
      </c>
      <c r="Z56" s="704">
        <f>SUM(Z57,Z60)</f>
        <v>0</v>
      </c>
      <c r="AA56" s="704">
        <f t="shared" si="65"/>
        <v>0</v>
      </c>
      <c r="AB56" s="704">
        <f t="shared" si="65"/>
        <v>0</v>
      </c>
      <c r="AC56" s="704">
        <f t="shared" si="65"/>
        <v>0</v>
      </c>
      <c r="AD56" s="704">
        <f t="shared" si="65"/>
        <v>0</v>
      </c>
      <c r="AE56" s="704">
        <f>SUM(AE57,AE60)</f>
        <v>0</v>
      </c>
      <c r="AF56" s="704">
        <f>SUM(AF57,AF60)</f>
        <v>0</v>
      </c>
      <c r="AG56" s="704"/>
      <c r="AH56" s="704">
        <f>SUM(AH57,AH60)</f>
        <v>0</v>
      </c>
      <c r="AI56" s="704">
        <f>SUM(AI57,AI60)</f>
        <v>0</v>
      </c>
      <c r="AJ56" s="704">
        <f>SUM(AJ57,AJ60)</f>
        <v>0</v>
      </c>
      <c r="AK56" s="704">
        <f>SUM(AK57,AK60)</f>
        <v>0</v>
      </c>
      <c r="AL56" s="704">
        <f t="shared" si="65"/>
        <v>0</v>
      </c>
      <c r="AM56" s="704">
        <f t="shared" si="65"/>
        <v>0</v>
      </c>
      <c r="AN56" s="704">
        <f t="shared" si="65"/>
        <v>0</v>
      </c>
      <c r="AO56" s="704">
        <f>SUM(AO57,AO60)</f>
        <v>0</v>
      </c>
      <c r="AP56" s="704">
        <f>SUM(AP57,AP60)</f>
        <v>0</v>
      </c>
      <c r="AQ56" s="704">
        <f>SUM(AQ57,AQ60)</f>
        <v>0</v>
      </c>
      <c r="AR56" s="704">
        <f t="shared" si="65"/>
        <v>0</v>
      </c>
      <c r="AS56" s="704">
        <f t="shared" si="65"/>
        <v>0</v>
      </c>
      <c r="AT56" s="704">
        <f t="shared" si="65"/>
        <v>0</v>
      </c>
      <c r="AU56" s="704">
        <f t="shared" si="65"/>
        <v>0</v>
      </c>
      <c r="AV56" s="704">
        <f t="shared" si="65"/>
        <v>0</v>
      </c>
      <c r="AW56" s="704">
        <f t="shared" si="65"/>
        <v>0</v>
      </c>
      <c r="AX56" s="704">
        <f t="shared" si="65"/>
        <v>0</v>
      </c>
      <c r="AY56" s="704">
        <f t="shared" si="65"/>
        <v>0</v>
      </c>
      <c r="AZ56" s="704">
        <f t="shared" si="65"/>
        <v>0</v>
      </c>
      <c r="BA56" s="704">
        <f t="shared" si="65"/>
        <v>0</v>
      </c>
      <c r="BB56" s="705" t="s">
        <v>231</v>
      </c>
      <c r="BC56" s="706"/>
      <c r="BD56" s="706"/>
      <c r="BE56" s="707">
        <v>2016</v>
      </c>
      <c r="BF56" s="706"/>
      <c r="BG56" s="706"/>
    </row>
    <row r="57" spans="1:59" s="708" customFormat="1" ht="22.2" customHeight="1">
      <c r="A57" s="702" t="s">
        <v>677</v>
      </c>
      <c r="B57" s="709" t="s">
        <v>480</v>
      </c>
      <c r="C57" s="704"/>
      <c r="D57" s="704">
        <f>SUM(E57:BA57)</f>
        <v>0</v>
      </c>
      <c r="E57" s="704">
        <f t="shared" ref="E57:BA57" si="66">SUM(E58:E59)</f>
        <v>0</v>
      </c>
      <c r="F57" s="704">
        <f t="shared" si="66"/>
        <v>0</v>
      </c>
      <c r="G57" s="704">
        <f t="shared" si="66"/>
        <v>0</v>
      </c>
      <c r="H57" s="704">
        <f t="shared" si="66"/>
        <v>0</v>
      </c>
      <c r="I57" s="704">
        <f t="shared" si="66"/>
        <v>0</v>
      </c>
      <c r="J57" s="704">
        <f t="shared" si="66"/>
        <v>0</v>
      </c>
      <c r="K57" s="704">
        <f t="shared" si="66"/>
        <v>0</v>
      </c>
      <c r="L57" s="704"/>
      <c r="M57" s="704">
        <f t="shared" si="66"/>
        <v>0</v>
      </c>
      <c r="N57" s="704">
        <f t="shared" si="66"/>
        <v>0</v>
      </c>
      <c r="O57" s="704">
        <f t="shared" si="66"/>
        <v>0</v>
      </c>
      <c r="P57" s="704">
        <f t="shared" si="66"/>
        <v>0</v>
      </c>
      <c r="Q57" s="704">
        <f t="shared" si="66"/>
        <v>0</v>
      </c>
      <c r="R57" s="704">
        <f t="shared" si="66"/>
        <v>0</v>
      </c>
      <c r="S57" s="704">
        <f t="shared" si="66"/>
        <v>0</v>
      </c>
      <c r="T57" s="704">
        <f t="shared" si="66"/>
        <v>0</v>
      </c>
      <c r="U57" s="704">
        <f t="shared" si="66"/>
        <v>0</v>
      </c>
      <c r="V57" s="704">
        <f t="shared" si="66"/>
        <v>0</v>
      </c>
      <c r="W57" s="704">
        <f>SUM(W58:W59)</f>
        <v>0</v>
      </c>
      <c r="X57" s="704">
        <f t="shared" si="66"/>
        <v>0</v>
      </c>
      <c r="Y57" s="704">
        <f>SUM(Y58:Y59)</f>
        <v>0</v>
      </c>
      <c r="Z57" s="704">
        <f>SUM(Z58:Z59)</f>
        <v>0</v>
      </c>
      <c r="AA57" s="704">
        <f t="shared" si="66"/>
        <v>0</v>
      </c>
      <c r="AB57" s="704">
        <f t="shared" si="66"/>
        <v>0</v>
      </c>
      <c r="AC57" s="704">
        <f t="shared" si="66"/>
        <v>0</v>
      </c>
      <c r="AD57" s="704">
        <f t="shared" si="66"/>
        <v>0</v>
      </c>
      <c r="AE57" s="704">
        <f>SUM(AE58:AE59)</f>
        <v>0</v>
      </c>
      <c r="AF57" s="704">
        <f>SUM(AF58:AF59)</f>
        <v>0</v>
      </c>
      <c r="AG57" s="704"/>
      <c r="AH57" s="704">
        <f>SUM(AH58:AH59)</f>
        <v>0</v>
      </c>
      <c r="AI57" s="704">
        <f>SUM(AI58:AI59)</f>
        <v>0</v>
      </c>
      <c r="AJ57" s="704">
        <f>SUM(AJ58:AJ59)</f>
        <v>0</v>
      </c>
      <c r="AK57" s="704">
        <f>SUM(AK58:AK59)</f>
        <v>0</v>
      </c>
      <c r="AL57" s="704">
        <f t="shared" si="66"/>
        <v>0</v>
      </c>
      <c r="AM57" s="704">
        <f t="shared" si="66"/>
        <v>0</v>
      </c>
      <c r="AN57" s="704">
        <f t="shared" si="66"/>
        <v>0</v>
      </c>
      <c r="AO57" s="704">
        <f>SUM(AO58:AO59)</f>
        <v>0</v>
      </c>
      <c r="AP57" s="704">
        <f>SUM(AP58:AP59)</f>
        <v>0</v>
      </c>
      <c r="AQ57" s="704">
        <f>SUM(AQ58:AQ59)</f>
        <v>0</v>
      </c>
      <c r="AR57" s="704">
        <f t="shared" si="66"/>
        <v>0</v>
      </c>
      <c r="AS57" s="704">
        <f t="shared" si="66"/>
        <v>0</v>
      </c>
      <c r="AT57" s="704">
        <f t="shared" si="66"/>
        <v>0</v>
      </c>
      <c r="AU57" s="704">
        <f t="shared" si="66"/>
        <v>0</v>
      </c>
      <c r="AV57" s="704">
        <f t="shared" si="66"/>
        <v>0</v>
      </c>
      <c r="AW57" s="704">
        <f t="shared" si="66"/>
        <v>0</v>
      </c>
      <c r="AX57" s="704">
        <f t="shared" si="66"/>
        <v>0</v>
      </c>
      <c r="AY57" s="704">
        <f t="shared" si="66"/>
        <v>0</v>
      </c>
      <c r="AZ57" s="704">
        <f t="shared" si="66"/>
        <v>0</v>
      </c>
      <c r="BA57" s="704">
        <f t="shared" si="66"/>
        <v>0</v>
      </c>
      <c r="BB57" s="705" t="s">
        <v>231</v>
      </c>
      <c r="BC57" s="706"/>
      <c r="BD57" s="706"/>
      <c r="BE57" s="707">
        <v>2016</v>
      </c>
      <c r="BF57" s="706"/>
      <c r="BG57" s="706"/>
    </row>
    <row r="58" spans="1:59" s="618" customFormat="1" ht="22.2" hidden="1" customHeight="1">
      <c r="A58" s="349" t="s">
        <v>677</v>
      </c>
      <c r="B58" s="215"/>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hidden="1" customHeight="1">
      <c r="A59" s="349" t="s">
        <v>677</v>
      </c>
      <c r="B59" s="215"/>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708" customFormat="1" ht="22.2" customHeight="1">
      <c r="A60" s="702" t="s">
        <v>677</v>
      </c>
      <c r="B60" s="709" t="s">
        <v>481</v>
      </c>
      <c r="C60" s="704"/>
      <c r="D60" s="704">
        <f>SUM(E60:BA60)</f>
        <v>0</v>
      </c>
      <c r="E60" s="704">
        <f t="shared" ref="E60:BA60" si="67">SUM(E61:E62)</f>
        <v>0</v>
      </c>
      <c r="F60" s="704">
        <f t="shared" si="67"/>
        <v>0</v>
      </c>
      <c r="G60" s="704">
        <f t="shared" si="67"/>
        <v>0</v>
      </c>
      <c r="H60" s="704">
        <f t="shared" si="67"/>
        <v>0</v>
      </c>
      <c r="I60" s="704">
        <f t="shared" si="67"/>
        <v>0</v>
      </c>
      <c r="J60" s="704">
        <f t="shared" si="67"/>
        <v>0</v>
      </c>
      <c r="K60" s="704">
        <f t="shared" si="67"/>
        <v>0</v>
      </c>
      <c r="L60" s="704"/>
      <c r="M60" s="704">
        <f t="shared" si="67"/>
        <v>0</v>
      </c>
      <c r="N60" s="704">
        <f t="shared" si="67"/>
        <v>0</v>
      </c>
      <c r="O60" s="704">
        <f t="shared" si="67"/>
        <v>0</v>
      </c>
      <c r="P60" s="704">
        <f t="shared" si="67"/>
        <v>0</v>
      </c>
      <c r="Q60" s="704">
        <f t="shared" si="67"/>
        <v>0</v>
      </c>
      <c r="R60" s="704">
        <f t="shared" si="67"/>
        <v>0</v>
      </c>
      <c r="S60" s="704">
        <f t="shared" si="67"/>
        <v>0</v>
      </c>
      <c r="T60" s="704">
        <f t="shared" si="67"/>
        <v>0</v>
      </c>
      <c r="U60" s="704">
        <f t="shared" si="67"/>
        <v>0</v>
      </c>
      <c r="V60" s="704">
        <f t="shared" si="67"/>
        <v>0</v>
      </c>
      <c r="W60" s="704">
        <f>SUM(W61:W62)</f>
        <v>0</v>
      </c>
      <c r="X60" s="704">
        <f t="shared" si="67"/>
        <v>0</v>
      </c>
      <c r="Y60" s="704">
        <f>SUM(Y61:Y62)</f>
        <v>0</v>
      </c>
      <c r="Z60" s="704">
        <f>SUM(Z61:Z62)</f>
        <v>0</v>
      </c>
      <c r="AA60" s="704">
        <f t="shared" si="67"/>
        <v>0</v>
      </c>
      <c r="AB60" s="704">
        <f t="shared" si="67"/>
        <v>0</v>
      </c>
      <c r="AC60" s="704">
        <f t="shared" si="67"/>
        <v>0</v>
      </c>
      <c r="AD60" s="704">
        <f t="shared" si="67"/>
        <v>0</v>
      </c>
      <c r="AE60" s="704">
        <f>SUM(AE61:AE62)</f>
        <v>0</v>
      </c>
      <c r="AF60" s="704">
        <f>SUM(AF61:AF62)</f>
        <v>0</v>
      </c>
      <c r="AG60" s="704"/>
      <c r="AH60" s="704">
        <f>SUM(AH61:AH62)</f>
        <v>0</v>
      </c>
      <c r="AI60" s="704">
        <f>SUM(AI61:AI62)</f>
        <v>0</v>
      </c>
      <c r="AJ60" s="704">
        <f>SUM(AJ61:AJ62)</f>
        <v>0</v>
      </c>
      <c r="AK60" s="704">
        <f>SUM(AK61:AK62)</f>
        <v>0</v>
      </c>
      <c r="AL60" s="704">
        <f t="shared" si="67"/>
        <v>0</v>
      </c>
      <c r="AM60" s="704">
        <f t="shared" si="67"/>
        <v>0</v>
      </c>
      <c r="AN60" s="704">
        <f t="shared" si="67"/>
        <v>0</v>
      </c>
      <c r="AO60" s="704">
        <f>SUM(AO61:AO62)</f>
        <v>0</v>
      </c>
      <c r="AP60" s="704">
        <f>SUM(AP61:AP62)</f>
        <v>0</v>
      </c>
      <c r="AQ60" s="704">
        <f>SUM(AQ61:AQ62)</f>
        <v>0</v>
      </c>
      <c r="AR60" s="704">
        <f t="shared" si="67"/>
        <v>0</v>
      </c>
      <c r="AS60" s="704">
        <f t="shared" si="67"/>
        <v>0</v>
      </c>
      <c r="AT60" s="704">
        <f t="shared" si="67"/>
        <v>0</v>
      </c>
      <c r="AU60" s="704">
        <f t="shared" si="67"/>
        <v>0</v>
      </c>
      <c r="AV60" s="704">
        <f t="shared" si="67"/>
        <v>0</v>
      </c>
      <c r="AW60" s="704">
        <f t="shared" si="67"/>
        <v>0</v>
      </c>
      <c r="AX60" s="704">
        <f t="shared" si="67"/>
        <v>0</v>
      </c>
      <c r="AY60" s="704">
        <f t="shared" si="67"/>
        <v>0</v>
      </c>
      <c r="AZ60" s="704">
        <f t="shared" si="67"/>
        <v>0</v>
      </c>
      <c r="BA60" s="704">
        <f t="shared" si="67"/>
        <v>0</v>
      </c>
      <c r="BB60" s="705" t="s">
        <v>231</v>
      </c>
      <c r="BC60" s="706"/>
      <c r="BD60" s="706"/>
      <c r="BE60" s="707">
        <v>2016</v>
      </c>
      <c r="BF60" s="706"/>
      <c r="BG60" s="706"/>
    </row>
    <row r="61" spans="1:59" s="618" customFormat="1" ht="22.2" hidden="1" customHeight="1">
      <c r="A61" s="349" t="s">
        <v>677</v>
      </c>
      <c r="B61" s="215"/>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hidden="1" customHeight="1">
      <c r="A62" s="349" t="s">
        <v>677</v>
      </c>
      <c r="B62" s="215"/>
      <c r="C62" s="617"/>
      <c r="D62" s="617"/>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13" customFormat="1" ht="22.2" customHeight="1">
      <c r="A63" s="346" t="s">
        <v>37</v>
      </c>
      <c r="B63" s="612" t="s">
        <v>458</v>
      </c>
      <c r="C63" s="611">
        <f>SUM(C64,C67)</f>
        <v>0</v>
      </c>
      <c r="D63" s="611">
        <f>SUM(D64+D67)</f>
        <v>0</v>
      </c>
      <c r="E63" s="611">
        <f t="shared" ref="E63:K63" si="68">SUM(E64,E67)</f>
        <v>0</v>
      </c>
      <c r="F63" s="611">
        <f t="shared" si="68"/>
        <v>0</v>
      </c>
      <c r="G63" s="611">
        <f t="shared" si="68"/>
        <v>0</v>
      </c>
      <c r="H63" s="611">
        <f t="shared" si="68"/>
        <v>0</v>
      </c>
      <c r="I63" s="611">
        <f t="shared" si="68"/>
        <v>0</v>
      </c>
      <c r="J63" s="611">
        <f t="shared" si="68"/>
        <v>0</v>
      </c>
      <c r="K63" s="611">
        <f t="shared" si="68"/>
        <v>0</v>
      </c>
      <c r="L63" s="611"/>
      <c r="M63" s="611">
        <f t="shared" ref="M63:AF63" si="69">SUM(M64,M67)</f>
        <v>0</v>
      </c>
      <c r="N63" s="611">
        <f t="shared" si="69"/>
        <v>0</v>
      </c>
      <c r="O63" s="611">
        <f t="shared" si="69"/>
        <v>0</v>
      </c>
      <c r="P63" s="611">
        <f t="shared" si="69"/>
        <v>0</v>
      </c>
      <c r="Q63" s="611">
        <f t="shared" si="69"/>
        <v>0</v>
      </c>
      <c r="R63" s="611">
        <f t="shared" si="69"/>
        <v>0</v>
      </c>
      <c r="S63" s="611">
        <f t="shared" si="69"/>
        <v>0</v>
      </c>
      <c r="T63" s="611">
        <f t="shared" si="69"/>
        <v>0</v>
      </c>
      <c r="U63" s="611">
        <f t="shared" si="69"/>
        <v>0</v>
      </c>
      <c r="V63" s="611">
        <f t="shared" si="69"/>
        <v>0</v>
      </c>
      <c r="W63" s="611">
        <f t="shared" si="69"/>
        <v>0</v>
      </c>
      <c r="X63" s="611">
        <f t="shared" si="69"/>
        <v>0</v>
      </c>
      <c r="Y63" s="611">
        <f t="shared" si="69"/>
        <v>0</v>
      </c>
      <c r="Z63" s="611">
        <f t="shared" si="69"/>
        <v>0</v>
      </c>
      <c r="AA63" s="611">
        <f t="shared" si="69"/>
        <v>0</v>
      </c>
      <c r="AB63" s="611">
        <f t="shared" si="69"/>
        <v>0</v>
      </c>
      <c r="AC63" s="611">
        <f t="shared" si="69"/>
        <v>0</v>
      </c>
      <c r="AD63" s="611">
        <f t="shared" si="69"/>
        <v>0</v>
      </c>
      <c r="AE63" s="611">
        <f t="shared" si="69"/>
        <v>0</v>
      </c>
      <c r="AF63" s="611">
        <f t="shared" si="69"/>
        <v>0</v>
      </c>
      <c r="AG63" s="611"/>
      <c r="AH63" s="611">
        <f t="shared" ref="AH63:BA63" si="70">SUM(AH64,AH67)</f>
        <v>0</v>
      </c>
      <c r="AI63" s="611">
        <f t="shared" si="70"/>
        <v>0</v>
      </c>
      <c r="AJ63" s="611">
        <f t="shared" si="70"/>
        <v>0</v>
      </c>
      <c r="AK63" s="611">
        <f t="shared" si="70"/>
        <v>0</v>
      </c>
      <c r="AL63" s="611">
        <f t="shared" si="70"/>
        <v>0</v>
      </c>
      <c r="AM63" s="611">
        <f t="shared" si="70"/>
        <v>0</v>
      </c>
      <c r="AN63" s="611">
        <f t="shared" si="70"/>
        <v>0</v>
      </c>
      <c r="AO63" s="611">
        <f t="shared" si="70"/>
        <v>0</v>
      </c>
      <c r="AP63" s="611">
        <f t="shared" si="70"/>
        <v>0</v>
      </c>
      <c r="AQ63" s="611">
        <f t="shared" si="70"/>
        <v>0</v>
      </c>
      <c r="AR63" s="611">
        <f t="shared" si="70"/>
        <v>0</v>
      </c>
      <c r="AS63" s="611">
        <f t="shared" si="70"/>
        <v>0</v>
      </c>
      <c r="AT63" s="611">
        <f t="shared" si="70"/>
        <v>0</v>
      </c>
      <c r="AU63" s="611">
        <f t="shared" si="70"/>
        <v>0</v>
      </c>
      <c r="AV63" s="611">
        <f t="shared" si="70"/>
        <v>0</v>
      </c>
      <c r="AW63" s="611">
        <f t="shared" si="70"/>
        <v>0</v>
      </c>
      <c r="AX63" s="611">
        <f t="shared" si="70"/>
        <v>0</v>
      </c>
      <c r="AY63" s="611">
        <f t="shared" si="70"/>
        <v>0</v>
      </c>
      <c r="AZ63" s="611">
        <f t="shared" si="70"/>
        <v>0</v>
      </c>
      <c r="BA63" s="611">
        <f t="shared" si="70"/>
        <v>0</v>
      </c>
      <c r="BB63" s="58" t="s">
        <v>231</v>
      </c>
      <c r="BC63" s="63"/>
      <c r="BD63" s="63"/>
      <c r="BE63" s="85">
        <v>2016</v>
      </c>
      <c r="BF63" s="63"/>
      <c r="BG63" s="63"/>
    </row>
    <row r="64" spans="1:59" s="613" customFormat="1" ht="22.2" customHeight="1">
      <c r="A64" s="346" t="s">
        <v>37</v>
      </c>
      <c r="B64" s="65" t="s">
        <v>480</v>
      </c>
      <c r="C64" s="611"/>
      <c r="D64" s="611">
        <f>SUM(E64:BA64)</f>
        <v>0</v>
      </c>
      <c r="E64" s="611">
        <f t="shared" ref="E64:K64" si="71">SUM(E65:E66)</f>
        <v>0</v>
      </c>
      <c r="F64" s="611">
        <f t="shared" si="71"/>
        <v>0</v>
      </c>
      <c r="G64" s="611">
        <f t="shared" si="71"/>
        <v>0</v>
      </c>
      <c r="H64" s="611">
        <f t="shared" si="71"/>
        <v>0</v>
      </c>
      <c r="I64" s="611">
        <f t="shared" si="71"/>
        <v>0</v>
      </c>
      <c r="J64" s="611">
        <f t="shared" si="71"/>
        <v>0</v>
      </c>
      <c r="K64" s="611">
        <f t="shared" si="71"/>
        <v>0</v>
      </c>
      <c r="L64" s="611"/>
      <c r="M64" s="611">
        <f t="shared" ref="M64:AF64" si="72">SUM(M65:M66)</f>
        <v>0</v>
      </c>
      <c r="N64" s="611">
        <f t="shared" si="72"/>
        <v>0</v>
      </c>
      <c r="O64" s="611">
        <f t="shared" si="72"/>
        <v>0</v>
      </c>
      <c r="P64" s="611">
        <f t="shared" si="72"/>
        <v>0</v>
      </c>
      <c r="Q64" s="611">
        <f t="shared" si="72"/>
        <v>0</v>
      </c>
      <c r="R64" s="611">
        <f t="shared" si="72"/>
        <v>0</v>
      </c>
      <c r="S64" s="611">
        <f t="shared" si="72"/>
        <v>0</v>
      </c>
      <c r="T64" s="611">
        <f t="shared" si="72"/>
        <v>0</v>
      </c>
      <c r="U64" s="611">
        <f t="shared" si="72"/>
        <v>0</v>
      </c>
      <c r="V64" s="611">
        <f t="shared" si="72"/>
        <v>0</v>
      </c>
      <c r="W64" s="611">
        <f t="shared" si="72"/>
        <v>0</v>
      </c>
      <c r="X64" s="611">
        <f t="shared" si="72"/>
        <v>0</v>
      </c>
      <c r="Y64" s="611">
        <f t="shared" si="72"/>
        <v>0</v>
      </c>
      <c r="Z64" s="611">
        <f t="shared" si="72"/>
        <v>0</v>
      </c>
      <c r="AA64" s="611">
        <f t="shared" si="72"/>
        <v>0</v>
      </c>
      <c r="AB64" s="611">
        <f t="shared" si="72"/>
        <v>0</v>
      </c>
      <c r="AC64" s="611">
        <f t="shared" si="72"/>
        <v>0</v>
      </c>
      <c r="AD64" s="611">
        <f t="shared" si="72"/>
        <v>0</v>
      </c>
      <c r="AE64" s="611">
        <f t="shared" si="72"/>
        <v>0</v>
      </c>
      <c r="AF64" s="611">
        <f t="shared" si="72"/>
        <v>0</v>
      </c>
      <c r="AG64" s="611"/>
      <c r="AH64" s="611">
        <f t="shared" ref="AH64:BA64" si="73">SUM(AH65:AH66)</f>
        <v>0</v>
      </c>
      <c r="AI64" s="611">
        <f t="shared" si="73"/>
        <v>0</v>
      </c>
      <c r="AJ64" s="611">
        <f t="shared" si="73"/>
        <v>0</v>
      </c>
      <c r="AK64" s="611">
        <f t="shared" si="73"/>
        <v>0</v>
      </c>
      <c r="AL64" s="611">
        <f t="shared" si="73"/>
        <v>0</v>
      </c>
      <c r="AM64" s="611">
        <f t="shared" si="73"/>
        <v>0</v>
      </c>
      <c r="AN64" s="611">
        <f t="shared" si="73"/>
        <v>0</v>
      </c>
      <c r="AO64" s="611">
        <f t="shared" si="73"/>
        <v>0</v>
      </c>
      <c r="AP64" s="611">
        <f t="shared" si="73"/>
        <v>0</v>
      </c>
      <c r="AQ64" s="611">
        <f t="shared" si="73"/>
        <v>0</v>
      </c>
      <c r="AR64" s="611">
        <f t="shared" si="73"/>
        <v>0</v>
      </c>
      <c r="AS64" s="611">
        <f t="shared" si="73"/>
        <v>0</v>
      </c>
      <c r="AT64" s="611">
        <f t="shared" si="73"/>
        <v>0</v>
      </c>
      <c r="AU64" s="611">
        <f t="shared" si="73"/>
        <v>0</v>
      </c>
      <c r="AV64" s="611">
        <f t="shared" si="73"/>
        <v>0</v>
      </c>
      <c r="AW64" s="611">
        <f t="shared" si="73"/>
        <v>0</v>
      </c>
      <c r="AX64" s="611">
        <f t="shared" si="73"/>
        <v>0</v>
      </c>
      <c r="AY64" s="611">
        <f t="shared" si="73"/>
        <v>0</v>
      </c>
      <c r="AZ64" s="611">
        <f t="shared" si="73"/>
        <v>0</v>
      </c>
      <c r="BA64" s="611">
        <f t="shared" si="73"/>
        <v>0</v>
      </c>
      <c r="BB64" s="58" t="s">
        <v>231</v>
      </c>
      <c r="BC64" s="63"/>
      <c r="BD64" s="63"/>
      <c r="BE64" s="85">
        <v>2016</v>
      </c>
      <c r="BF64" s="63"/>
      <c r="BG64" s="63"/>
    </row>
    <row r="65" spans="1:59" s="630" customFormat="1" ht="22.2" hidden="1" customHeight="1">
      <c r="A65" s="626" t="s">
        <v>37</v>
      </c>
      <c r="B65" s="672"/>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hidden="1" customHeight="1">
      <c r="A66" s="626" t="s">
        <v>37</v>
      </c>
      <c r="B66" s="672"/>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13" customFormat="1" ht="22.2" customHeight="1">
      <c r="A67" s="346" t="s">
        <v>37</v>
      </c>
      <c r="B67" s="65" t="s">
        <v>481</v>
      </c>
      <c r="C67" s="611"/>
      <c r="D67" s="611">
        <f>SUM(E67:BA67)</f>
        <v>0</v>
      </c>
      <c r="E67" s="611">
        <f t="shared" ref="E67:K67" si="74">SUM(E68:E69)</f>
        <v>0</v>
      </c>
      <c r="F67" s="611">
        <f t="shared" si="74"/>
        <v>0</v>
      </c>
      <c r="G67" s="611">
        <f t="shared" si="74"/>
        <v>0</v>
      </c>
      <c r="H67" s="611">
        <f t="shared" si="74"/>
        <v>0</v>
      </c>
      <c r="I67" s="611">
        <f t="shared" si="74"/>
        <v>0</v>
      </c>
      <c r="J67" s="611">
        <f t="shared" si="74"/>
        <v>0</v>
      </c>
      <c r="K67" s="611">
        <f t="shared" si="74"/>
        <v>0</v>
      </c>
      <c r="L67" s="611"/>
      <c r="M67" s="611">
        <f t="shared" ref="M67:AF67" si="75">SUM(M68:M69)</f>
        <v>0</v>
      </c>
      <c r="N67" s="611">
        <f t="shared" si="75"/>
        <v>0</v>
      </c>
      <c r="O67" s="611">
        <f t="shared" si="75"/>
        <v>0</v>
      </c>
      <c r="P67" s="611">
        <f t="shared" si="75"/>
        <v>0</v>
      </c>
      <c r="Q67" s="611">
        <f t="shared" si="75"/>
        <v>0</v>
      </c>
      <c r="R67" s="611">
        <f t="shared" si="75"/>
        <v>0</v>
      </c>
      <c r="S67" s="611">
        <f t="shared" si="75"/>
        <v>0</v>
      </c>
      <c r="T67" s="611">
        <f t="shared" si="75"/>
        <v>0</v>
      </c>
      <c r="U67" s="611">
        <f t="shared" si="75"/>
        <v>0</v>
      </c>
      <c r="V67" s="611">
        <f t="shared" si="75"/>
        <v>0</v>
      </c>
      <c r="W67" s="611">
        <f t="shared" si="75"/>
        <v>0</v>
      </c>
      <c r="X67" s="611">
        <f t="shared" si="75"/>
        <v>0</v>
      </c>
      <c r="Y67" s="611">
        <f t="shared" si="75"/>
        <v>0</v>
      </c>
      <c r="Z67" s="611">
        <f t="shared" si="75"/>
        <v>0</v>
      </c>
      <c r="AA67" s="611">
        <f t="shared" si="75"/>
        <v>0</v>
      </c>
      <c r="AB67" s="611">
        <f t="shared" si="75"/>
        <v>0</v>
      </c>
      <c r="AC67" s="611">
        <f t="shared" si="75"/>
        <v>0</v>
      </c>
      <c r="AD67" s="611">
        <f t="shared" si="75"/>
        <v>0</v>
      </c>
      <c r="AE67" s="611">
        <f t="shared" si="75"/>
        <v>0</v>
      </c>
      <c r="AF67" s="611">
        <f t="shared" si="75"/>
        <v>0</v>
      </c>
      <c r="AG67" s="611"/>
      <c r="AH67" s="611">
        <f t="shared" ref="AH67:BA67" si="76">SUM(AH68:AH69)</f>
        <v>0</v>
      </c>
      <c r="AI67" s="611">
        <f t="shared" si="76"/>
        <v>0</v>
      </c>
      <c r="AJ67" s="611">
        <f t="shared" si="76"/>
        <v>0</v>
      </c>
      <c r="AK67" s="611">
        <f t="shared" si="76"/>
        <v>0</v>
      </c>
      <c r="AL67" s="611">
        <f t="shared" si="76"/>
        <v>0</v>
      </c>
      <c r="AM67" s="611">
        <f t="shared" si="76"/>
        <v>0</v>
      </c>
      <c r="AN67" s="611">
        <f t="shared" si="76"/>
        <v>0</v>
      </c>
      <c r="AO67" s="611">
        <f t="shared" si="76"/>
        <v>0</v>
      </c>
      <c r="AP67" s="611">
        <f t="shared" si="76"/>
        <v>0</v>
      </c>
      <c r="AQ67" s="611">
        <f t="shared" si="76"/>
        <v>0</v>
      </c>
      <c r="AR67" s="611">
        <f t="shared" si="76"/>
        <v>0</v>
      </c>
      <c r="AS67" s="611">
        <f t="shared" si="76"/>
        <v>0</v>
      </c>
      <c r="AT67" s="611">
        <f t="shared" si="76"/>
        <v>0</v>
      </c>
      <c r="AU67" s="611">
        <f t="shared" si="76"/>
        <v>0</v>
      </c>
      <c r="AV67" s="611">
        <f t="shared" si="76"/>
        <v>0</v>
      </c>
      <c r="AW67" s="611">
        <f t="shared" si="76"/>
        <v>0</v>
      </c>
      <c r="AX67" s="611">
        <f t="shared" si="76"/>
        <v>0</v>
      </c>
      <c r="AY67" s="611">
        <f t="shared" si="76"/>
        <v>0</v>
      </c>
      <c r="AZ67" s="611">
        <f t="shared" si="76"/>
        <v>0</v>
      </c>
      <c r="BA67" s="611">
        <f t="shared" si="76"/>
        <v>0</v>
      </c>
      <c r="BB67" s="58" t="s">
        <v>231</v>
      </c>
      <c r="BC67" s="63"/>
      <c r="BD67" s="63"/>
      <c r="BE67" s="85">
        <v>2016</v>
      </c>
      <c r="BF67" s="63"/>
      <c r="BG67" s="63"/>
    </row>
    <row r="68" spans="1:59" s="630" customFormat="1" ht="22.2" hidden="1" customHeight="1">
      <c r="A68" s="626" t="s">
        <v>37</v>
      </c>
      <c r="B68" s="672"/>
      <c r="C68" s="628"/>
      <c r="D68" s="628"/>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hidden="1" customHeight="1">
      <c r="A69" s="626" t="s">
        <v>37</v>
      </c>
      <c r="B69" s="672"/>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13" customFormat="1" ht="22.2" customHeight="1">
      <c r="A70" s="346" t="s">
        <v>40</v>
      </c>
      <c r="B70" s="612" t="s">
        <v>488</v>
      </c>
      <c r="C70" s="611">
        <f>SUM(C71,C74)</f>
        <v>0</v>
      </c>
      <c r="D70" s="611">
        <f>SUM(D71+D74)</f>
        <v>0</v>
      </c>
      <c r="E70" s="611">
        <f t="shared" ref="E70:K70" si="77">SUM(E71,E74)</f>
        <v>0</v>
      </c>
      <c r="F70" s="611">
        <f t="shared" si="77"/>
        <v>0</v>
      </c>
      <c r="G70" s="611">
        <f t="shared" si="77"/>
        <v>0</v>
      </c>
      <c r="H70" s="611">
        <f t="shared" si="77"/>
        <v>0</v>
      </c>
      <c r="I70" s="611">
        <f t="shared" si="77"/>
        <v>0</v>
      </c>
      <c r="J70" s="611">
        <f t="shared" si="77"/>
        <v>0</v>
      </c>
      <c r="K70" s="611">
        <f t="shared" si="77"/>
        <v>0</v>
      </c>
      <c r="L70" s="611"/>
      <c r="M70" s="611">
        <f t="shared" ref="M70:AF70" si="78">SUM(M71,M74)</f>
        <v>0</v>
      </c>
      <c r="N70" s="611">
        <f t="shared" si="78"/>
        <v>0</v>
      </c>
      <c r="O70" s="611">
        <f t="shared" si="78"/>
        <v>0</v>
      </c>
      <c r="P70" s="611">
        <f t="shared" si="78"/>
        <v>0</v>
      </c>
      <c r="Q70" s="611">
        <f t="shared" si="78"/>
        <v>0</v>
      </c>
      <c r="R70" s="611">
        <f t="shared" si="78"/>
        <v>0</v>
      </c>
      <c r="S70" s="611">
        <f t="shared" si="78"/>
        <v>0</v>
      </c>
      <c r="T70" s="611">
        <f t="shared" si="78"/>
        <v>0</v>
      </c>
      <c r="U70" s="611">
        <f t="shared" si="78"/>
        <v>0</v>
      </c>
      <c r="V70" s="611">
        <f t="shared" si="78"/>
        <v>0</v>
      </c>
      <c r="W70" s="611">
        <f t="shared" si="78"/>
        <v>0</v>
      </c>
      <c r="X70" s="611">
        <f t="shared" si="78"/>
        <v>0</v>
      </c>
      <c r="Y70" s="611">
        <f t="shared" si="78"/>
        <v>0</v>
      </c>
      <c r="Z70" s="611">
        <f t="shared" si="78"/>
        <v>0</v>
      </c>
      <c r="AA70" s="611">
        <f t="shared" si="78"/>
        <v>0</v>
      </c>
      <c r="AB70" s="611">
        <f t="shared" si="78"/>
        <v>0</v>
      </c>
      <c r="AC70" s="611">
        <f t="shared" si="78"/>
        <v>0</v>
      </c>
      <c r="AD70" s="611">
        <f t="shared" si="78"/>
        <v>0</v>
      </c>
      <c r="AE70" s="611">
        <f t="shared" si="78"/>
        <v>0</v>
      </c>
      <c r="AF70" s="611">
        <f t="shared" si="78"/>
        <v>0</v>
      </c>
      <c r="AG70" s="611"/>
      <c r="AH70" s="611">
        <f t="shared" ref="AH70:BA70" si="79">SUM(AH71,AH74)</f>
        <v>0</v>
      </c>
      <c r="AI70" s="611">
        <f t="shared" si="79"/>
        <v>0</v>
      </c>
      <c r="AJ70" s="611">
        <f t="shared" si="79"/>
        <v>0</v>
      </c>
      <c r="AK70" s="611">
        <f t="shared" si="79"/>
        <v>0</v>
      </c>
      <c r="AL70" s="611">
        <f t="shared" si="79"/>
        <v>0</v>
      </c>
      <c r="AM70" s="611">
        <f t="shared" si="79"/>
        <v>0</v>
      </c>
      <c r="AN70" s="611">
        <f t="shared" si="79"/>
        <v>0</v>
      </c>
      <c r="AO70" s="611">
        <f t="shared" si="79"/>
        <v>0</v>
      </c>
      <c r="AP70" s="611">
        <f t="shared" si="79"/>
        <v>0</v>
      </c>
      <c r="AQ70" s="611">
        <f t="shared" si="79"/>
        <v>0</v>
      </c>
      <c r="AR70" s="611">
        <f t="shared" si="79"/>
        <v>0</v>
      </c>
      <c r="AS70" s="611">
        <f t="shared" si="79"/>
        <v>0</v>
      </c>
      <c r="AT70" s="611">
        <f t="shared" si="79"/>
        <v>0</v>
      </c>
      <c r="AU70" s="611">
        <f t="shared" si="79"/>
        <v>0</v>
      </c>
      <c r="AV70" s="611">
        <f t="shared" si="79"/>
        <v>0</v>
      </c>
      <c r="AW70" s="611">
        <f t="shared" si="79"/>
        <v>0</v>
      </c>
      <c r="AX70" s="611">
        <f t="shared" si="79"/>
        <v>0</v>
      </c>
      <c r="AY70" s="611">
        <f t="shared" si="79"/>
        <v>0</v>
      </c>
      <c r="AZ70" s="611">
        <f t="shared" si="79"/>
        <v>0</v>
      </c>
      <c r="BA70" s="611">
        <f t="shared" si="79"/>
        <v>0</v>
      </c>
      <c r="BB70" s="58" t="s">
        <v>231</v>
      </c>
      <c r="BC70" s="63"/>
      <c r="BD70" s="63"/>
      <c r="BE70" s="85">
        <v>2016</v>
      </c>
      <c r="BF70" s="63"/>
      <c r="BG70" s="63"/>
    </row>
    <row r="71" spans="1:59" s="613" customFormat="1" ht="22.2" customHeight="1">
      <c r="A71" s="346" t="s">
        <v>40</v>
      </c>
      <c r="B71" s="65" t="s">
        <v>480</v>
      </c>
      <c r="C71" s="611"/>
      <c r="D71" s="611">
        <f>SUM(E71:BA71)</f>
        <v>0</v>
      </c>
      <c r="E71" s="611">
        <f t="shared" ref="E71:K71" si="80">SUM(E72:E73)</f>
        <v>0</v>
      </c>
      <c r="F71" s="611">
        <f t="shared" si="80"/>
        <v>0</v>
      </c>
      <c r="G71" s="611">
        <f t="shared" si="80"/>
        <v>0</v>
      </c>
      <c r="H71" s="611">
        <f t="shared" si="80"/>
        <v>0</v>
      </c>
      <c r="I71" s="611">
        <f t="shared" si="80"/>
        <v>0</v>
      </c>
      <c r="J71" s="611">
        <f t="shared" si="80"/>
        <v>0</v>
      </c>
      <c r="K71" s="611">
        <f t="shared" si="80"/>
        <v>0</v>
      </c>
      <c r="L71" s="611"/>
      <c r="M71" s="611">
        <f t="shared" ref="M71:AF71" si="81">SUM(M72:M73)</f>
        <v>0</v>
      </c>
      <c r="N71" s="611">
        <f t="shared" si="81"/>
        <v>0</v>
      </c>
      <c r="O71" s="611">
        <f t="shared" si="81"/>
        <v>0</v>
      </c>
      <c r="P71" s="611">
        <f t="shared" si="81"/>
        <v>0</v>
      </c>
      <c r="Q71" s="611">
        <f t="shared" si="81"/>
        <v>0</v>
      </c>
      <c r="R71" s="611">
        <f t="shared" si="81"/>
        <v>0</v>
      </c>
      <c r="S71" s="611">
        <f t="shared" si="81"/>
        <v>0</v>
      </c>
      <c r="T71" s="611">
        <f t="shared" si="81"/>
        <v>0</v>
      </c>
      <c r="U71" s="611">
        <f t="shared" si="81"/>
        <v>0</v>
      </c>
      <c r="V71" s="611">
        <f t="shared" si="81"/>
        <v>0</v>
      </c>
      <c r="W71" s="611">
        <f t="shared" si="81"/>
        <v>0</v>
      </c>
      <c r="X71" s="611">
        <f t="shared" si="81"/>
        <v>0</v>
      </c>
      <c r="Y71" s="611">
        <f t="shared" si="81"/>
        <v>0</v>
      </c>
      <c r="Z71" s="611">
        <f t="shared" si="81"/>
        <v>0</v>
      </c>
      <c r="AA71" s="611">
        <f t="shared" si="81"/>
        <v>0</v>
      </c>
      <c r="AB71" s="611">
        <f t="shared" si="81"/>
        <v>0</v>
      </c>
      <c r="AC71" s="611">
        <f t="shared" si="81"/>
        <v>0</v>
      </c>
      <c r="AD71" s="611">
        <f t="shared" si="81"/>
        <v>0</v>
      </c>
      <c r="AE71" s="611">
        <f t="shared" si="81"/>
        <v>0</v>
      </c>
      <c r="AF71" s="611">
        <f t="shared" si="81"/>
        <v>0</v>
      </c>
      <c r="AG71" s="611"/>
      <c r="AH71" s="611">
        <f t="shared" ref="AH71:BA71" si="82">SUM(AH72:AH73)</f>
        <v>0</v>
      </c>
      <c r="AI71" s="611">
        <f t="shared" si="82"/>
        <v>0</v>
      </c>
      <c r="AJ71" s="611">
        <f t="shared" si="82"/>
        <v>0</v>
      </c>
      <c r="AK71" s="611">
        <f t="shared" si="82"/>
        <v>0</v>
      </c>
      <c r="AL71" s="611">
        <f t="shared" si="82"/>
        <v>0</v>
      </c>
      <c r="AM71" s="611">
        <f t="shared" si="82"/>
        <v>0</v>
      </c>
      <c r="AN71" s="611">
        <f t="shared" si="82"/>
        <v>0</v>
      </c>
      <c r="AO71" s="611">
        <f t="shared" si="82"/>
        <v>0</v>
      </c>
      <c r="AP71" s="611">
        <f t="shared" si="82"/>
        <v>0</v>
      </c>
      <c r="AQ71" s="611">
        <f t="shared" si="82"/>
        <v>0</v>
      </c>
      <c r="AR71" s="611">
        <f t="shared" si="82"/>
        <v>0</v>
      </c>
      <c r="AS71" s="611">
        <f t="shared" si="82"/>
        <v>0</v>
      </c>
      <c r="AT71" s="611">
        <f t="shared" si="82"/>
        <v>0</v>
      </c>
      <c r="AU71" s="611">
        <f t="shared" si="82"/>
        <v>0</v>
      </c>
      <c r="AV71" s="611">
        <f t="shared" si="82"/>
        <v>0</v>
      </c>
      <c r="AW71" s="611">
        <f t="shared" si="82"/>
        <v>0</v>
      </c>
      <c r="AX71" s="611">
        <f t="shared" si="82"/>
        <v>0</v>
      </c>
      <c r="AY71" s="611">
        <f t="shared" si="82"/>
        <v>0</v>
      </c>
      <c r="AZ71" s="611">
        <f t="shared" si="82"/>
        <v>0</v>
      </c>
      <c r="BA71" s="611">
        <f t="shared" si="82"/>
        <v>0</v>
      </c>
      <c r="BB71" s="58" t="s">
        <v>231</v>
      </c>
      <c r="BC71" s="63"/>
      <c r="BD71" s="63"/>
      <c r="BE71" s="85">
        <v>2016</v>
      </c>
      <c r="BF71" s="63"/>
      <c r="BG71" s="63"/>
    </row>
    <row r="72" spans="1:59" s="630" customFormat="1" ht="22.2" hidden="1" customHeight="1">
      <c r="A72" s="626" t="s">
        <v>40</v>
      </c>
      <c r="B72" s="672"/>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hidden="1" customHeight="1">
      <c r="A73" s="626" t="s">
        <v>40</v>
      </c>
      <c r="B73" s="672"/>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13" customFormat="1" ht="22.2" customHeight="1">
      <c r="A74" s="346" t="s">
        <v>40</v>
      </c>
      <c r="B74" s="65" t="s">
        <v>481</v>
      </c>
      <c r="C74" s="611"/>
      <c r="D74" s="611">
        <f>SUM(E74:BA74)</f>
        <v>0</v>
      </c>
      <c r="E74" s="611">
        <f t="shared" ref="E74:K74" si="83">SUM(E75:E76)</f>
        <v>0</v>
      </c>
      <c r="F74" s="611">
        <f t="shared" si="83"/>
        <v>0</v>
      </c>
      <c r="G74" s="611">
        <f t="shared" si="83"/>
        <v>0</v>
      </c>
      <c r="H74" s="611">
        <f t="shared" si="83"/>
        <v>0</v>
      </c>
      <c r="I74" s="611">
        <f t="shared" si="83"/>
        <v>0</v>
      </c>
      <c r="J74" s="611">
        <f t="shared" si="83"/>
        <v>0</v>
      </c>
      <c r="K74" s="611">
        <f t="shared" si="83"/>
        <v>0</v>
      </c>
      <c r="L74" s="611"/>
      <c r="M74" s="611">
        <f t="shared" ref="M74:AF74" si="84">SUM(M75:M76)</f>
        <v>0</v>
      </c>
      <c r="N74" s="611">
        <f t="shared" si="84"/>
        <v>0</v>
      </c>
      <c r="O74" s="611">
        <f t="shared" si="84"/>
        <v>0</v>
      </c>
      <c r="P74" s="611">
        <f t="shared" si="84"/>
        <v>0</v>
      </c>
      <c r="Q74" s="611">
        <f t="shared" si="84"/>
        <v>0</v>
      </c>
      <c r="R74" s="611">
        <f t="shared" si="84"/>
        <v>0</v>
      </c>
      <c r="S74" s="611">
        <f t="shared" si="84"/>
        <v>0</v>
      </c>
      <c r="T74" s="611">
        <f t="shared" si="84"/>
        <v>0</v>
      </c>
      <c r="U74" s="611">
        <f t="shared" si="84"/>
        <v>0</v>
      </c>
      <c r="V74" s="611">
        <f t="shared" si="84"/>
        <v>0</v>
      </c>
      <c r="W74" s="611">
        <f t="shared" si="84"/>
        <v>0</v>
      </c>
      <c r="X74" s="611">
        <f t="shared" si="84"/>
        <v>0</v>
      </c>
      <c r="Y74" s="611">
        <f t="shared" si="84"/>
        <v>0</v>
      </c>
      <c r="Z74" s="611">
        <f t="shared" si="84"/>
        <v>0</v>
      </c>
      <c r="AA74" s="611">
        <f t="shared" si="84"/>
        <v>0</v>
      </c>
      <c r="AB74" s="611">
        <f t="shared" si="84"/>
        <v>0</v>
      </c>
      <c r="AC74" s="611">
        <f t="shared" si="84"/>
        <v>0</v>
      </c>
      <c r="AD74" s="611">
        <f t="shared" si="84"/>
        <v>0</v>
      </c>
      <c r="AE74" s="611">
        <f t="shared" si="84"/>
        <v>0</v>
      </c>
      <c r="AF74" s="611">
        <f t="shared" si="84"/>
        <v>0</v>
      </c>
      <c r="AG74" s="611"/>
      <c r="AH74" s="611">
        <f t="shared" ref="AH74:BA74" si="85">SUM(AH75:AH76)</f>
        <v>0</v>
      </c>
      <c r="AI74" s="611">
        <f t="shared" si="85"/>
        <v>0</v>
      </c>
      <c r="AJ74" s="611">
        <f t="shared" si="85"/>
        <v>0</v>
      </c>
      <c r="AK74" s="611">
        <f t="shared" si="85"/>
        <v>0</v>
      </c>
      <c r="AL74" s="611">
        <f t="shared" si="85"/>
        <v>0</v>
      </c>
      <c r="AM74" s="611">
        <f t="shared" si="85"/>
        <v>0</v>
      </c>
      <c r="AN74" s="611">
        <f t="shared" si="85"/>
        <v>0</v>
      </c>
      <c r="AO74" s="611">
        <f t="shared" si="85"/>
        <v>0</v>
      </c>
      <c r="AP74" s="611">
        <f t="shared" si="85"/>
        <v>0</v>
      </c>
      <c r="AQ74" s="611">
        <f t="shared" si="85"/>
        <v>0</v>
      </c>
      <c r="AR74" s="611">
        <f t="shared" si="85"/>
        <v>0</v>
      </c>
      <c r="AS74" s="611">
        <f t="shared" si="85"/>
        <v>0</v>
      </c>
      <c r="AT74" s="611">
        <f t="shared" si="85"/>
        <v>0</v>
      </c>
      <c r="AU74" s="611">
        <f t="shared" si="85"/>
        <v>0</v>
      </c>
      <c r="AV74" s="611">
        <f t="shared" si="85"/>
        <v>0</v>
      </c>
      <c r="AW74" s="611">
        <f t="shared" si="85"/>
        <v>0</v>
      </c>
      <c r="AX74" s="611">
        <f t="shared" si="85"/>
        <v>0</v>
      </c>
      <c r="AY74" s="611">
        <f t="shared" si="85"/>
        <v>0</v>
      </c>
      <c r="AZ74" s="611">
        <f t="shared" si="85"/>
        <v>0</v>
      </c>
      <c r="BA74" s="611">
        <f t="shared" si="85"/>
        <v>0</v>
      </c>
      <c r="BB74" s="58" t="s">
        <v>231</v>
      </c>
      <c r="BC74" s="63"/>
      <c r="BD74" s="63"/>
      <c r="BE74" s="85">
        <v>2016</v>
      </c>
      <c r="BF74" s="63"/>
      <c r="BG74" s="63"/>
    </row>
    <row r="75" spans="1:59" s="630" customFormat="1" ht="22.2" hidden="1" customHeight="1">
      <c r="A75" s="626" t="s">
        <v>40</v>
      </c>
      <c r="B75" s="672"/>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hidden="1" customHeight="1">
      <c r="A76" s="626" t="s">
        <v>40</v>
      </c>
      <c r="B76" s="672"/>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13" customFormat="1" ht="22.2" customHeight="1">
      <c r="A77" s="346" t="s">
        <v>43</v>
      </c>
      <c r="B77" s="615" t="s">
        <v>489</v>
      </c>
      <c r="C77" s="611">
        <f>SUM(C78,C81)</f>
        <v>0</v>
      </c>
      <c r="D77" s="611">
        <f>SUM(D78+D81)</f>
        <v>0</v>
      </c>
      <c r="E77" s="611">
        <f t="shared" ref="E77:K77" si="86">SUM(E78,E81)</f>
        <v>0</v>
      </c>
      <c r="F77" s="611">
        <f t="shared" si="86"/>
        <v>0</v>
      </c>
      <c r="G77" s="611">
        <f t="shared" si="86"/>
        <v>0</v>
      </c>
      <c r="H77" s="611">
        <f t="shared" si="86"/>
        <v>0</v>
      </c>
      <c r="I77" s="611">
        <f t="shared" si="86"/>
        <v>0</v>
      </c>
      <c r="J77" s="611">
        <f t="shared" si="86"/>
        <v>0</v>
      </c>
      <c r="K77" s="611">
        <f t="shared" si="86"/>
        <v>0</v>
      </c>
      <c r="L77" s="611"/>
      <c r="M77" s="611">
        <f t="shared" ref="M77:AF77" si="87">SUM(M78,M81)</f>
        <v>0</v>
      </c>
      <c r="N77" s="611">
        <f t="shared" si="87"/>
        <v>0</v>
      </c>
      <c r="O77" s="611">
        <f t="shared" si="87"/>
        <v>0</v>
      </c>
      <c r="P77" s="611">
        <f t="shared" si="87"/>
        <v>0</v>
      </c>
      <c r="Q77" s="611">
        <f t="shared" si="87"/>
        <v>0</v>
      </c>
      <c r="R77" s="611">
        <f t="shared" si="87"/>
        <v>0</v>
      </c>
      <c r="S77" s="611">
        <f t="shared" si="87"/>
        <v>0</v>
      </c>
      <c r="T77" s="611">
        <f t="shared" si="87"/>
        <v>0</v>
      </c>
      <c r="U77" s="611">
        <f t="shared" si="87"/>
        <v>0</v>
      </c>
      <c r="V77" s="611">
        <f t="shared" si="87"/>
        <v>0</v>
      </c>
      <c r="W77" s="611">
        <f t="shared" si="87"/>
        <v>0</v>
      </c>
      <c r="X77" s="611">
        <f t="shared" si="87"/>
        <v>0</v>
      </c>
      <c r="Y77" s="611">
        <f t="shared" si="87"/>
        <v>0</v>
      </c>
      <c r="Z77" s="611">
        <f t="shared" si="87"/>
        <v>0</v>
      </c>
      <c r="AA77" s="611">
        <f t="shared" si="87"/>
        <v>0</v>
      </c>
      <c r="AB77" s="611">
        <f t="shared" si="87"/>
        <v>0</v>
      </c>
      <c r="AC77" s="611">
        <f t="shared" si="87"/>
        <v>0</v>
      </c>
      <c r="AD77" s="611">
        <f t="shared" si="87"/>
        <v>0</v>
      </c>
      <c r="AE77" s="611">
        <f t="shared" si="87"/>
        <v>0</v>
      </c>
      <c r="AF77" s="611">
        <f t="shared" si="87"/>
        <v>0</v>
      </c>
      <c r="AG77" s="611"/>
      <c r="AH77" s="611">
        <f t="shared" ref="AH77:BA77" si="88">SUM(AH78,AH81)</f>
        <v>0</v>
      </c>
      <c r="AI77" s="611">
        <f t="shared" si="88"/>
        <v>0</v>
      </c>
      <c r="AJ77" s="611">
        <f t="shared" si="88"/>
        <v>0</v>
      </c>
      <c r="AK77" s="611">
        <f t="shared" si="88"/>
        <v>0</v>
      </c>
      <c r="AL77" s="611">
        <f t="shared" si="88"/>
        <v>0</v>
      </c>
      <c r="AM77" s="611">
        <f t="shared" si="88"/>
        <v>0</v>
      </c>
      <c r="AN77" s="611">
        <f t="shared" si="88"/>
        <v>0</v>
      </c>
      <c r="AO77" s="611">
        <f t="shared" si="88"/>
        <v>0</v>
      </c>
      <c r="AP77" s="611">
        <f t="shared" si="88"/>
        <v>0</v>
      </c>
      <c r="AQ77" s="611">
        <f t="shared" si="88"/>
        <v>0</v>
      </c>
      <c r="AR77" s="611">
        <f t="shared" si="88"/>
        <v>0</v>
      </c>
      <c r="AS77" s="611">
        <f t="shared" si="88"/>
        <v>0</v>
      </c>
      <c r="AT77" s="611">
        <f t="shared" si="88"/>
        <v>0</v>
      </c>
      <c r="AU77" s="611">
        <f t="shared" si="88"/>
        <v>0</v>
      </c>
      <c r="AV77" s="611">
        <f t="shared" si="88"/>
        <v>0</v>
      </c>
      <c r="AW77" s="611">
        <f t="shared" si="88"/>
        <v>0</v>
      </c>
      <c r="AX77" s="611">
        <f t="shared" si="88"/>
        <v>0</v>
      </c>
      <c r="AY77" s="611">
        <f t="shared" si="88"/>
        <v>0</v>
      </c>
      <c r="AZ77" s="611">
        <f t="shared" si="88"/>
        <v>0</v>
      </c>
      <c r="BA77" s="611">
        <f t="shared" si="88"/>
        <v>0</v>
      </c>
      <c r="BB77" s="58" t="s">
        <v>231</v>
      </c>
      <c r="BC77" s="63"/>
      <c r="BD77" s="63"/>
      <c r="BE77" s="85">
        <v>2016</v>
      </c>
      <c r="BF77" s="63"/>
      <c r="BG77" s="63"/>
    </row>
    <row r="78" spans="1:59" s="613" customFormat="1" ht="22.2" customHeight="1">
      <c r="A78" s="346" t="s">
        <v>43</v>
      </c>
      <c r="B78" s="65" t="s">
        <v>480</v>
      </c>
      <c r="C78" s="611"/>
      <c r="D78" s="611">
        <f>SUM(E78:BA78)</f>
        <v>0</v>
      </c>
      <c r="E78" s="611">
        <f t="shared" ref="E78:K78" si="89">SUM(E79:E80)</f>
        <v>0</v>
      </c>
      <c r="F78" s="611">
        <f t="shared" si="89"/>
        <v>0</v>
      </c>
      <c r="G78" s="611">
        <f t="shared" si="89"/>
        <v>0</v>
      </c>
      <c r="H78" s="611">
        <f t="shared" si="89"/>
        <v>0</v>
      </c>
      <c r="I78" s="611">
        <f t="shared" si="89"/>
        <v>0</v>
      </c>
      <c r="J78" s="611">
        <f t="shared" si="89"/>
        <v>0</v>
      </c>
      <c r="K78" s="611">
        <f t="shared" si="89"/>
        <v>0</v>
      </c>
      <c r="L78" s="611"/>
      <c r="M78" s="611">
        <f t="shared" ref="M78:AF78" si="90">SUM(M79:M80)</f>
        <v>0</v>
      </c>
      <c r="N78" s="611">
        <f t="shared" si="90"/>
        <v>0</v>
      </c>
      <c r="O78" s="611">
        <f t="shared" si="90"/>
        <v>0</v>
      </c>
      <c r="P78" s="611">
        <f t="shared" si="90"/>
        <v>0</v>
      </c>
      <c r="Q78" s="611">
        <f t="shared" si="90"/>
        <v>0</v>
      </c>
      <c r="R78" s="611">
        <f t="shared" si="90"/>
        <v>0</v>
      </c>
      <c r="S78" s="611">
        <f t="shared" si="90"/>
        <v>0</v>
      </c>
      <c r="T78" s="611">
        <f t="shared" si="90"/>
        <v>0</v>
      </c>
      <c r="U78" s="611">
        <f t="shared" si="90"/>
        <v>0</v>
      </c>
      <c r="V78" s="611">
        <f t="shared" si="90"/>
        <v>0</v>
      </c>
      <c r="W78" s="611">
        <f t="shared" si="90"/>
        <v>0</v>
      </c>
      <c r="X78" s="611">
        <f t="shared" si="90"/>
        <v>0</v>
      </c>
      <c r="Y78" s="611">
        <f t="shared" si="90"/>
        <v>0</v>
      </c>
      <c r="Z78" s="611">
        <f t="shared" si="90"/>
        <v>0</v>
      </c>
      <c r="AA78" s="611">
        <f t="shared" si="90"/>
        <v>0</v>
      </c>
      <c r="AB78" s="611">
        <f t="shared" si="90"/>
        <v>0</v>
      </c>
      <c r="AC78" s="611">
        <f t="shared" si="90"/>
        <v>0</v>
      </c>
      <c r="AD78" s="611">
        <f t="shared" si="90"/>
        <v>0</v>
      </c>
      <c r="AE78" s="611">
        <f t="shared" si="90"/>
        <v>0</v>
      </c>
      <c r="AF78" s="611">
        <f t="shared" si="90"/>
        <v>0</v>
      </c>
      <c r="AG78" s="611"/>
      <c r="AH78" s="611">
        <f t="shared" ref="AH78:BA78" si="91">SUM(AH79:AH80)</f>
        <v>0</v>
      </c>
      <c r="AI78" s="611">
        <f t="shared" si="91"/>
        <v>0</v>
      </c>
      <c r="AJ78" s="611">
        <f t="shared" si="91"/>
        <v>0</v>
      </c>
      <c r="AK78" s="611">
        <f t="shared" si="91"/>
        <v>0</v>
      </c>
      <c r="AL78" s="611">
        <f t="shared" si="91"/>
        <v>0</v>
      </c>
      <c r="AM78" s="611">
        <f t="shared" si="91"/>
        <v>0</v>
      </c>
      <c r="AN78" s="611">
        <f t="shared" si="91"/>
        <v>0</v>
      </c>
      <c r="AO78" s="611">
        <f t="shared" si="91"/>
        <v>0</v>
      </c>
      <c r="AP78" s="611">
        <f t="shared" si="91"/>
        <v>0</v>
      </c>
      <c r="AQ78" s="611">
        <f t="shared" si="91"/>
        <v>0</v>
      </c>
      <c r="AR78" s="611">
        <f t="shared" si="91"/>
        <v>0</v>
      </c>
      <c r="AS78" s="611">
        <f t="shared" si="91"/>
        <v>0</v>
      </c>
      <c r="AT78" s="611">
        <f t="shared" si="91"/>
        <v>0</v>
      </c>
      <c r="AU78" s="611">
        <f t="shared" si="91"/>
        <v>0</v>
      </c>
      <c r="AV78" s="611">
        <f t="shared" si="91"/>
        <v>0</v>
      </c>
      <c r="AW78" s="611">
        <f t="shared" si="91"/>
        <v>0</v>
      </c>
      <c r="AX78" s="611">
        <f t="shared" si="91"/>
        <v>0</v>
      </c>
      <c r="AY78" s="611">
        <f t="shared" si="91"/>
        <v>0</v>
      </c>
      <c r="AZ78" s="611">
        <f t="shared" si="91"/>
        <v>0</v>
      </c>
      <c r="BA78" s="611">
        <f t="shared" si="91"/>
        <v>0</v>
      </c>
      <c r="BB78" s="58" t="s">
        <v>231</v>
      </c>
      <c r="BC78" s="63"/>
      <c r="BD78" s="63"/>
      <c r="BE78" s="85">
        <v>2016</v>
      </c>
      <c r="BF78" s="63"/>
      <c r="BG78" s="63"/>
    </row>
    <row r="79" spans="1:59" s="630" customFormat="1" ht="50.25" hidden="1" customHeight="1">
      <c r="A79" s="626" t="s">
        <v>43</v>
      </c>
      <c r="B79" s="67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hidden="1" customHeight="1">
      <c r="A80" s="626" t="s">
        <v>43</v>
      </c>
      <c r="B80" s="672"/>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13" customFormat="1" ht="22.2" customHeight="1">
      <c r="A81" s="346" t="s">
        <v>43</v>
      </c>
      <c r="B81" s="65" t="s">
        <v>481</v>
      </c>
      <c r="C81" s="611"/>
      <c r="D81" s="611">
        <f>SUM(E81:BA81)</f>
        <v>0</v>
      </c>
      <c r="E81" s="611">
        <f t="shared" ref="E81:K81" si="92">SUM(E82:E83)</f>
        <v>0</v>
      </c>
      <c r="F81" s="611">
        <f t="shared" si="92"/>
        <v>0</v>
      </c>
      <c r="G81" s="611">
        <f t="shared" si="92"/>
        <v>0</v>
      </c>
      <c r="H81" s="611">
        <f t="shared" si="92"/>
        <v>0</v>
      </c>
      <c r="I81" s="611">
        <f t="shared" si="92"/>
        <v>0</v>
      </c>
      <c r="J81" s="611">
        <f t="shared" si="92"/>
        <v>0</v>
      </c>
      <c r="K81" s="611">
        <f t="shared" si="92"/>
        <v>0</v>
      </c>
      <c r="L81" s="611"/>
      <c r="M81" s="611">
        <f t="shared" ref="M81:AF81" si="93">SUM(M82:M83)</f>
        <v>0</v>
      </c>
      <c r="N81" s="611">
        <f t="shared" si="93"/>
        <v>0</v>
      </c>
      <c r="O81" s="611">
        <f t="shared" si="93"/>
        <v>0</v>
      </c>
      <c r="P81" s="611">
        <f t="shared" si="93"/>
        <v>0</v>
      </c>
      <c r="Q81" s="611">
        <f t="shared" si="93"/>
        <v>0</v>
      </c>
      <c r="R81" s="611">
        <f t="shared" si="93"/>
        <v>0</v>
      </c>
      <c r="S81" s="611">
        <f t="shared" si="93"/>
        <v>0</v>
      </c>
      <c r="T81" s="611">
        <f t="shared" si="93"/>
        <v>0</v>
      </c>
      <c r="U81" s="611">
        <f t="shared" si="93"/>
        <v>0</v>
      </c>
      <c r="V81" s="611">
        <f t="shared" si="93"/>
        <v>0</v>
      </c>
      <c r="W81" s="611">
        <f t="shared" si="93"/>
        <v>0</v>
      </c>
      <c r="X81" s="611">
        <f t="shared" si="93"/>
        <v>0</v>
      </c>
      <c r="Y81" s="611">
        <f t="shared" si="93"/>
        <v>0</v>
      </c>
      <c r="Z81" s="611">
        <f t="shared" si="93"/>
        <v>0</v>
      </c>
      <c r="AA81" s="611">
        <f t="shared" si="93"/>
        <v>0</v>
      </c>
      <c r="AB81" s="611">
        <f t="shared" si="93"/>
        <v>0</v>
      </c>
      <c r="AC81" s="611">
        <f t="shared" si="93"/>
        <v>0</v>
      </c>
      <c r="AD81" s="611">
        <f t="shared" si="93"/>
        <v>0</v>
      </c>
      <c r="AE81" s="611">
        <f t="shared" si="93"/>
        <v>0</v>
      </c>
      <c r="AF81" s="611">
        <f t="shared" si="93"/>
        <v>0</v>
      </c>
      <c r="AG81" s="611"/>
      <c r="AH81" s="611">
        <f t="shared" ref="AH81:BA81" si="94">SUM(AH82:AH83)</f>
        <v>0</v>
      </c>
      <c r="AI81" s="611">
        <f t="shared" si="94"/>
        <v>0</v>
      </c>
      <c r="AJ81" s="611">
        <f t="shared" si="94"/>
        <v>0</v>
      </c>
      <c r="AK81" s="611">
        <f t="shared" si="94"/>
        <v>0</v>
      </c>
      <c r="AL81" s="611">
        <f t="shared" si="94"/>
        <v>0</v>
      </c>
      <c r="AM81" s="611">
        <f t="shared" si="94"/>
        <v>0</v>
      </c>
      <c r="AN81" s="611">
        <f t="shared" si="94"/>
        <v>0</v>
      </c>
      <c r="AO81" s="611">
        <f t="shared" si="94"/>
        <v>0</v>
      </c>
      <c r="AP81" s="611">
        <f t="shared" si="94"/>
        <v>0</v>
      </c>
      <c r="AQ81" s="611">
        <f t="shared" si="94"/>
        <v>0</v>
      </c>
      <c r="AR81" s="611">
        <f t="shared" si="94"/>
        <v>0</v>
      </c>
      <c r="AS81" s="611">
        <f t="shared" si="94"/>
        <v>0</v>
      </c>
      <c r="AT81" s="611">
        <f t="shared" si="94"/>
        <v>0</v>
      </c>
      <c r="AU81" s="611">
        <f t="shared" si="94"/>
        <v>0</v>
      </c>
      <c r="AV81" s="611">
        <f t="shared" si="94"/>
        <v>0</v>
      </c>
      <c r="AW81" s="611">
        <f t="shared" si="94"/>
        <v>0</v>
      </c>
      <c r="AX81" s="611">
        <f t="shared" si="94"/>
        <v>0</v>
      </c>
      <c r="AY81" s="611">
        <f t="shared" si="94"/>
        <v>0</v>
      </c>
      <c r="AZ81" s="611">
        <f t="shared" si="94"/>
        <v>0</v>
      </c>
      <c r="BA81" s="611">
        <f t="shared" si="94"/>
        <v>0</v>
      </c>
      <c r="BB81" s="58" t="s">
        <v>231</v>
      </c>
      <c r="BC81" s="63"/>
      <c r="BD81" s="63"/>
      <c r="BE81" s="85">
        <v>2016</v>
      </c>
      <c r="BF81" s="63"/>
      <c r="BG81" s="63"/>
    </row>
    <row r="82" spans="1:59" s="630" customFormat="1" ht="22.2" hidden="1" customHeight="1">
      <c r="A82" s="626" t="s">
        <v>43</v>
      </c>
      <c r="B82" s="672"/>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hidden="1" customHeight="1">
      <c r="A83" s="626" t="s">
        <v>43</v>
      </c>
      <c r="B83" s="672"/>
      <c r="C83" s="628"/>
      <c r="D83" s="628"/>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13" customFormat="1" ht="22.2" customHeight="1">
      <c r="A84" s="346" t="s">
        <v>48</v>
      </c>
      <c r="B84" s="615" t="s">
        <v>200</v>
      </c>
      <c r="C84" s="611">
        <f>SUM(C85,C88)</f>
        <v>0</v>
      </c>
      <c r="D84" s="611">
        <f>SUM(D85+D88)</f>
        <v>0</v>
      </c>
      <c r="E84" s="611">
        <f t="shared" ref="E84:K84" si="95">SUM(E85,E88)</f>
        <v>0</v>
      </c>
      <c r="F84" s="611">
        <f t="shared" si="95"/>
        <v>0</v>
      </c>
      <c r="G84" s="611">
        <f t="shared" si="95"/>
        <v>0</v>
      </c>
      <c r="H84" s="611">
        <f t="shared" si="95"/>
        <v>0</v>
      </c>
      <c r="I84" s="611">
        <f t="shared" si="95"/>
        <v>0</v>
      </c>
      <c r="J84" s="611">
        <f t="shared" si="95"/>
        <v>0</v>
      </c>
      <c r="K84" s="611">
        <f t="shared" si="95"/>
        <v>0</v>
      </c>
      <c r="L84" s="611"/>
      <c r="M84" s="611">
        <f t="shared" ref="M84:AF84" si="96">SUM(M85,M88)</f>
        <v>0</v>
      </c>
      <c r="N84" s="611">
        <f t="shared" si="96"/>
        <v>0</v>
      </c>
      <c r="O84" s="611">
        <f t="shared" si="96"/>
        <v>0</v>
      </c>
      <c r="P84" s="611">
        <f t="shared" si="96"/>
        <v>0</v>
      </c>
      <c r="Q84" s="611">
        <f t="shared" si="96"/>
        <v>0</v>
      </c>
      <c r="R84" s="611">
        <f t="shared" si="96"/>
        <v>0</v>
      </c>
      <c r="S84" s="611">
        <f t="shared" si="96"/>
        <v>0</v>
      </c>
      <c r="T84" s="611">
        <f t="shared" si="96"/>
        <v>0</v>
      </c>
      <c r="U84" s="611">
        <f t="shared" si="96"/>
        <v>0</v>
      </c>
      <c r="V84" s="611">
        <f t="shared" si="96"/>
        <v>0</v>
      </c>
      <c r="W84" s="611">
        <f t="shared" si="96"/>
        <v>0</v>
      </c>
      <c r="X84" s="611">
        <f t="shared" si="96"/>
        <v>0</v>
      </c>
      <c r="Y84" s="611">
        <f t="shared" si="96"/>
        <v>0</v>
      </c>
      <c r="Z84" s="611">
        <f t="shared" si="96"/>
        <v>0</v>
      </c>
      <c r="AA84" s="611">
        <f t="shared" si="96"/>
        <v>0</v>
      </c>
      <c r="AB84" s="611">
        <f t="shared" si="96"/>
        <v>0</v>
      </c>
      <c r="AC84" s="611">
        <f t="shared" si="96"/>
        <v>0</v>
      </c>
      <c r="AD84" s="611">
        <f t="shared" si="96"/>
        <v>0</v>
      </c>
      <c r="AE84" s="611">
        <f t="shared" si="96"/>
        <v>0</v>
      </c>
      <c r="AF84" s="611">
        <f t="shared" si="96"/>
        <v>0</v>
      </c>
      <c r="AG84" s="611"/>
      <c r="AH84" s="611">
        <f t="shared" ref="AH84:BA84" si="97">SUM(AH85,AH88)</f>
        <v>0</v>
      </c>
      <c r="AI84" s="611">
        <f t="shared" si="97"/>
        <v>0</v>
      </c>
      <c r="AJ84" s="611">
        <f t="shared" si="97"/>
        <v>0</v>
      </c>
      <c r="AK84" s="611">
        <f t="shared" si="97"/>
        <v>0</v>
      </c>
      <c r="AL84" s="611">
        <f t="shared" si="97"/>
        <v>0</v>
      </c>
      <c r="AM84" s="611">
        <f t="shared" si="97"/>
        <v>0</v>
      </c>
      <c r="AN84" s="611">
        <f t="shared" si="97"/>
        <v>0</v>
      </c>
      <c r="AO84" s="611">
        <f t="shared" si="97"/>
        <v>0</v>
      </c>
      <c r="AP84" s="611">
        <f t="shared" si="97"/>
        <v>0</v>
      </c>
      <c r="AQ84" s="611">
        <f t="shared" si="97"/>
        <v>0</v>
      </c>
      <c r="AR84" s="611">
        <f t="shared" si="97"/>
        <v>0</v>
      </c>
      <c r="AS84" s="611">
        <f t="shared" si="97"/>
        <v>0</v>
      </c>
      <c r="AT84" s="611">
        <f t="shared" si="97"/>
        <v>0</v>
      </c>
      <c r="AU84" s="611">
        <f t="shared" si="97"/>
        <v>0</v>
      </c>
      <c r="AV84" s="611">
        <f t="shared" si="97"/>
        <v>0</v>
      </c>
      <c r="AW84" s="611">
        <f t="shared" si="97"/>
        <v>0</v>
      </c>
      <c r="AX84" s="611">
        <f t="shared" si="97"/>
        <v>0</v>
      </c>
      <c r="AY84" s="611">
        <f t="shared" si="97"/>
        <v>0</v>
      </c>
      <c r="AZ84" s="611">
        <f t="shared" si="97"/>
        <v>0</v>
      </c>
      <c r="BA84" s="611">
        <f t="shared" si="97"/>
        <v>0</v>
      </c>
      <c r="BB84" s="58" t="s">
        <v>231</v>
      </c>
      <c r="BC84" s="63"/>
      <c r="BD84" s="63"/>
      <c r="BE84" s="85">
        <v>2016</v>
      </c>
      <c r="BF84" s="63"/>
      <c r="BG84" s="63"/>
    </row>
    <row r="85" spans="1:59" s="613" customFormat="1" ht="22.2" customHeight="1">
      <c r="A85" s="346" t="s">
        <v>48</v>
      </c>
      <c r="B85" s="65" t="s">
        <v>480</v>
      </c>
      <c r="C85" s="611"/>
      <c r="D85" s="611">
        <f>SUM(E85:BA85)</f>
        <v>0</v>
      </c>
      <c r="E85" s="611">
        <f t="shared" ref="E85:K85" si="98">SUM(E86:E87)</f>
        <v>0</v>
      </c>
      <c r="F85" s="611">
        <f t="shared" si="98"/>
        <v>0</v>
      </c>
      <c r="G85" s="611">
        <f t="shared" si="98"/>
        <v>0</v>
      </c>
      <c r="H85" s="611">
        <f t="shared" si="98"/>
        <v>0</v>
      </c>
      <c r="I85" s="611">
        <f t="shared" si="98"/>
        <v>0</v>
      </c>
      <c r="J85" s="611">
        <f t="shared" si="98"/>
        <v>0</v>
      </c>
      <c r="K85" s="611">
        <f t="shared" si="98"/>
        <v>0</v>
      </c>
      <c r="L85" s="611"/>
      <c r="M85" s="611">
        <f t="shared" ref="M85:AF85" si="99">SUM(M86:M87)</f>
        <v>0</v>
      </c>
      <c r="N85" s="611">
        <f t="shared" si="99"/>
        <v>0</v>
      </c>
      <c r="O85" s="611">
        <f t="shared" si="99"/>
        <v>0</v>
      </c>
      <c r="P85" s="611">
        <f t="shared" si="99"/>
        <v>0</v>
      </c>
      <c r="Q85" s="611">
        <f t="shared" si="99"/>
        <v>0</v>
      </c>
      <c r="R85" s="611">
        <f t="shared" si="99"/>
        <v>0</v>
      </c>
      <c r="S85" s="611">
        <f t="shared" si="99"/>
        <v>0</v>
      </c>
      <c r="T85" s="611">
        <f t="shared" si="99"/>
        <v>0</v>
      </c>
      <c r="U85" s="611">
        <f t="shared" si="99"/>
        <v>0</v>
      </c>
      <c r="V85" s="611">
        <f t="shared" si="99"/>
        <v>0</v>
      </c>
      <c r="W85" s="611">
        <f t="shared" si="99"/>
        <v>0</v>
      </c>
      <c r="X85" s="611">
        <f t="shared" si="99"/>
        <v>0</v>
      </c>
      <c r="Y85" s="611">
        <f t="shared" si="99"/>
        <v>0</v>
      </c>
      <c r="Z85" s="611">
        <f t="shared" si="99"/>
        <v>0</v>
      </c>
      <c r="AA85" s="611">
        <f t="shared" si="99"/>
        <v>0</v>
      </c>
      <c r="AB85" s="611">
        <f t="shared" si="99"/>
        <v>0</v>
      </c>
      <c r="AC85" s="611">
        <f t="shared" si="99"/>
        <v>0</v>
      </c>
      <c r="AD85" s="611">
        <f t="shared" si="99"/>
        <v>0</v>
      </c>
      <c r="AE85" s="611">
        <f t="shared" si="99"/>
        <v>0</v>
      </c>
      <c r="AF85" s="611">
        <f t="shared" si="99"/>
        <v>0</v>
      </c>
      <c r="AG85" s="611"/>
      <c r="AH85" s="611">
        <f t="shared" ref="AH85:BA85" si="100">SUM(AH86:AH87)</f>
        <v>0</v>
      </c>
      <c r="AI85" s="611">
        <f t="shared" si="100"/>
        <v>0</v>
      </c>
      <c r="AJ85" s="611">
        <f t="shared" si="100"/>
        <v>0</v>
      </c>
      <c r="AK85" s="611">
        <f t="shared" si="100"/>
        <v>0</v>
      </c>
      <c r="AL85" s="611">
        <f t="shared" si="100"/>
        <v>0</v>
      </c>
      <c r="AM85" s="611">
        <f t="shared" si="100"/>
        <v>0</v>
      </c>
      <c r="AN85" s="611">
        <f t="shared" si="100"/>
        <v>0</v>
      </c>
      <c r="AO85" s="611">
        <f t="shared" si="100"/>
        <v>0</v>
      </c>
      <c r="AP85" s="611">
        <f t="shared" si="100"/>
        <v>0</v>
      </c>
      <c r="AQ85" s="611">
        <f t="shared" si="100"/>
        <v>0</v>
      </c>
      <c r="AR85" s="611">
        <f t="shared" si="100"/>
        <v>0</v>
      </c>
      <c r="AS85" s="611">
        <f t="shared" si="100"/>
        <v>0</v>
      </c>
      <c r="AT85" s="611">
        <f t="shared" si="100"/>
        <v>0</v>
      </c>
      <c r="AU85" s="611">
        <f t="shared" si="100"/>
        <v>0</v>
      </c>
      <c r="AV85" s="611">
        <f t="shared" si="100"/>
        <v>0</v>
      </c>
      <c r="AW85" s="611">
        <f t="shared" si="100"/>
        <v>0</v>
      </c>
      <c r="AX85" s="611">
        <f t="shared" si="100"/>
        <v>0</v>
      </c>
      <c r="AY85" s="611">
        <f t="shared" si="100"/>
        <v>0</v>
      </c>
      <c r="AZ85" s="611">
        <f t="shared" si="100"/>
        <v>0</v>
      </c>
      <c r="BA85" s="611">
        <f t="shared" si="100"/>
        <v>0</v>
      </c>
      <c r="BB85" s="58" t="s">
        <v>231</v>
      </c>
      <c r="BC85" s="63"/>
      <c r="BD85" s="63"/>
      <c r="BE85" s="85">
        <v>2016</v>
      </c>
      <c r="BF85" s="63"/>
      <c r="BG85" s="63"/>
    </row>
    <row r="86" spans="1:59" s="630" customFormat="1" ht="22.2" hidden="1" customHeight="1">
      <c r="A86" s="626" t="s">
        <v>48</v>
      </c>
      <c r="B86" s="672"/>
      <c r="C86" s="628"/>
      <c r="D86" s="628"/>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hidden="1" customHeight="1">
      <c r="A87" s="626" t="s">
        <v>48</v>
      </c>
      <c r="B87" s="672"/>
      <c r="C87" s="628"/>
      <c r="D87" s="628"/>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13" customFormat="1" ht="22.2" customHeight="1">
      <c r="A88" s="346" t="s">
        <v>48</v>
      </c>
      <c r="B88" s="65" t="s">
        <v>481</v>
      </c>
      <c r="C88" s="611"/>
      <c r="D88" s="611">
        <f>SUM(E88:BA88)</f>
        <v>0</v>
      </c>
      <c r="E88" s="611">
        <f t="shared" ref="E88:K88" si="101">SUM(E89:E90)</f>
        <v>0</v>
      </c>
      <c r="F88" s="611">
        <f t="shared" si="101"/>
        <v>0</v>
      </c>
      <c r="G88" s="611">
        <f t="shared" si="101"/>
        <v>0</v>
      </c>
      <c r="H88" s="611">
        <f t="shared" si="101"/>
        <v>0</v>
      </c>
      <c r="I88" s="611">
        <f t="shared" si="101"/>
        <v>0</v>
      </c>
      <c r="J88" s="611">
        <f t="shared" si="101"/>
        <v>0</v>
      </c>
      <c r="K88" s="611">
        <f t="shared" si="101"/>
        <v>0</v>
      </c>
      <c r="L88" s="611"/>
      <c r="M88" s="611">
        <f t="shared" ref="M88:AF88" si="102">SUM(M89:M90)</f>
        <v>0</v>
      </c>
      <c r="N88" s="611">
        <f t="shared" si="102"/>
        <v>0</v>
      </c>
      <c r="O88" s="611">
        <f t="shared" si="102"/>
        <v>0</v>
      </c>
      <c r="P88" s="611">
        <f t="shared" si="102"/>
        <v>0</v>
      </c>
      <c r="Q88" s="611">
        <f t="shared" si="102"/>
        <v>0</v>
      </c>
      <c r="R88" s="611">
        <f t="shared" si="102"/>
        <v>0</v>
      </c>
      <c r="S88" s="611">
        <f t="shared" si="102"/>
        <v>0</v>
      </c>
      <c r="T88" s="611">
        <f t="shared" si="102"/>
        <v>0</v>
      </c>
      <c r="U88" s="611">
        <f t="shared" si="102"/>
        <v>0</v>
      </c>
      <c r="V88" s="611">
        <f t="shared" si="102"/>
        <v>0</v>
      </c>
      <c r="W88" s="611">
        <f t="shared" si="102"/>
        <v>0</v>
      </c>
      <c r="X88" s="611">
        <f t="shared" si="102"/>
        <v>0</v>
      </c>
      <c r="Y88" s="611">
        <f t="shared" si="102"/>
        <v>0</v>
      </c>
      <c r="Z88" s="611">
        <f t="shared" si="102"/>
        <v>0</v>
      </c>
      <c r="AA88" s="611">
        <f t="shared" si="102"/>
        <v>0</v>
      </c>
      <c r="AB88" s="611">
        <f t="shared" si="102"/>
        <v>0</v>
      </c>
      <c r="AC88" s="611">
        <f t="shared" si="102"/>
        <v>0</v>
      </c>
      <c r="AD88" s="611">
        <f t="shared" si="102"/>
        <v>0</v>
      </c>
      <c r="AE88" s="611">
        <f t="shared" si="102"/>
        <v>0</v>
      </c>
      <c r="AF88" s="611">
        <f t="shared" si="102"/>
        <v>0</v>
      </c>
      <c r="AG88" s="611"/>
      <c r="AH88" s="611">
        <f t="shared" ref="AH88:BA88" si="103">SUM(AH89:AH90)</f>
        <v>0</v>
      </c>
      <c r="AI88" s="611">
        <f t="shared" si="103"/>
        <v>0</v>
      </c>
      <c r="AJ88" s="611">
        <f t="shared" si="103"/>
        <v>0</v>
      </c>
      <c r="AK88" s="611">
        <f t="shared" si="103"/>
        <v>0</v>
      </c>
      <c r="AL88" s="611">
        <f t="shared" si="103"/>
        <v>0</v>
      </c>
      <c r="AM88" s="611">
        <f t="shared" si="103"/>
        <v>0</v>
      </c>
      <c r="AN88" s="611">
        <f t="shared" si="103"/>
        <v>0</v>
      </c>
      <c r="AO88" s="611">
        <f t="shared" si="103"/>
        <v>0</v>
      </c>
      <c r="AP88" s="611">
        <f t="shared" si="103"/>
        <v>0</v>
      </c>
      <c r="AQ88" s="611">
        <f t="shared" si="103"/>
        <v>0</v>
      </c>
      <c r="AR88" s="611">
        <f t="shared" si="103"/>
        <v>0</v>
      </c>
      <c r="AS88" s="611">
        <f t="shared" si="103"/>
        <v>0</v>
      </c>
      <c r="AT88" s="611">
        <f t="shared" si="103"/>
        <v>0</v>
      </c>
      <c r="AU88" s="611">
        <f t="shared" si="103"/>
        <v>0</v>
      </c>
      <c r="AV88" s="611">
        <f t="shared" si="103"/>
        <v>0</v>
      </c>
      <c r="AW88" s="611">
        <f t="shared" si="103"/>
        <v>0</v>
      </c>
      <c r="AX88" s="611">
        <f t="shared" si="103"/>
        <v>0</v>
      </c>
      <c r="AY88" s="611">
        <f t="shared" si="103"/>
        <v>0</v>
      </c>
      <c r="AZ88" s="611">
        <f t="shared" si="103"/>
        <v>0</v>
      </c>
      <c r="BA88" s="611">
        <f t="shared" si="103"/>
        <v>0</v>
      </c>
      <c r="BB88" s="58" t="s">
        <v>231</v>
      </c>
      <c r="BC88" s="63"/>
      <c r="BD88" s="63"/>
      <c r="BE88" s="85">
        <v>2016</v>
      </c>
      <c r="BF88" s="63"/>
      <c r="BG88" s="63"/>
    </row>
    <row r="89" spans="1:59" s="630" customFormat="1" ht="22.2" hidden="1" customHeight="1">
      <c r="A89" s="626" t="s">
        <v>48</v>
      </c>
      <c r="B89" s="672"/>
      <c r="C89" s="628"/>
      <c r="D89" s="628"/>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hidden="1" customHeight="1">
      <c r="A90" s="626" t="s">
        <v>48</v>
      </c>
      <c r="B90" s="672"/>
      <c r="C90" s="628"/>
      <c r="D90" s="628"/>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34" customFormat="1" ht="22.2" customHeight="1">
      <c r="A91" s="350">
        <v>1</v>
      </c>
      <c r="B91" s="94" t="s">
        <v>206</v>
      </c>
      <c r="C91" s="619">
        <f>SUM(C92,C95)</f>
        <v>0</v>
      </c>
      <c r="D91" s="619">
        <f>SUM(D92+D95)</f>
        <v>0</v>
      </c>
      <c r="E91" s="619">
        <f t="shared" ref="E91:K91" si="104">SUM(E92,E95)</f>
        <v>0</v>
      </c>
      <c r="F91" s="619">
        <f t="shared" si="104"/>
        <v>0</v>
      </c>
      <c r="G91" s="619">
        <f t="shared" si="104"/>
        <v>0</v>
      </c>
      <c r="H91" s="619">
        <f t="shared" si="104"/>
        <v>0</v>
      </c>
      <c r="I91" s="611">
        <f t="shared" si="104"/>
        <v>0</v>
      </c>
      <c r="J91" s="611">
        <f t="shared" si="104"/>
        <v>0</v>
      </c>
      <c r="K91" s="611">
        <f t="shared" si="104"/>
        <v>0</v>
      </c>
      <c r="L91" s="611"/>
      <c r="M91" s="611">
        <f t="shared" ref="M91:AF91" si="105">SUM(M92,M95)</f>
        <v>0</v>
      </c>
      <c r="N91" s="611">
        <f t="shared" si="105"/>
        <v>0</v>
      </c>
      <c r="O91" s="611">
        <f t="shared" si="105"/>
        <v>0</v>
      </c>
      <c r="P91" s="619">
        <f t="shared" si="105"/>
        <v>0</v>
      </c>
      <c r="Q91" s="611">
        <f t="shared" si="105"/>
        <v>0</v>
      </c>
      <c r="R91" s="611">
        <f t="shared" si="105"/>
        <v>0</v>
      </c>
      <c r="S91" s="611">
        <f t="shared" si="105"/>
        <v>0</v>
      </c>
      <c r="T91" s="611">
        <f t="shared" si="105"/>
        <v>0</v>
      </c>
      <c r="U91" s="619">
        <f t="shared" si="105"/>
        <v>0</v>
      </c>
      <c r="V91" s="611">
        <f t="shared" si="105"/>
        <v>0</v>
      </c>
      <c r="W91" s="611">
        <f t="shared" si="105"/>
        <v>0</v>
      </c>
      <c r="X91" s="611">
        <f t="shared" si="105"/>
        <v>0</v>
      </c>
      <c r="Y91" s="619">
        <f t="shared" si="105"/>
        <v>0</v>
      </c>
      <c r="Z91" s="611">
        <f t="shared" si="105"/>
        <v>0</v>
      </c>
      <c r="AA91" s="611">
        <f t="shared" si="105"/>
        <v>0</v>
      </c>
      <c r="AB91" s="611">
        <f t="shared" si="105"/>
        <v>0</v>
      </c>
      <c r="AC91" s="611">
        <f t="shared" si="105"/>
        <v>0</v>
      </c>
      <c r="AD91" s="611">
        <f t="shared" si="105"/>
        <v>0</v>
      </c>
      <c r="AE91" s="611">
        <f t="shared" si="105"/>
        <v>0</v>
      </c>
      <c r="AF91" s="611">
        <f t="shared" si="105"/>
        <v>0</v>
      </c>
      <c r="AG91" s="611"/>
      <c r="AH91" s="611">
        <f t="shared" ref="AH91:BA91" si="106">SUM(AH92,AH95)</f>
        <v>0</v>
      </c>
      <c r="AI91" s="611">
        <f t="shared" si="106"/>
        <v>0</v>
      </c>
      <c r="AJ91" s="611">
        <f t="shared" si="106"/>
        <v>0</v>
      </c>
      <c r="AK91" s="611">
        <f t="shared" si="106"/>
        <v>0</v>
      </c>
      <c r="AL91" s="611">
        <f t="shared" si="106"/>
        <v>0</v>
      </c>
      <c r="AM91" s="611">
        <f t="shared" si="106"/>
        <v>0</v>
      </c>
      <c r="AN91" s="611">
        <f t="shared" si="106"/>
        <v>0</v>
      </c>
      <c r="AO91" s="611">
        <f t="shared" si="106"/>
        <v>0</v>
      </c>
      <c r="AP91" s="611">
        <f t="shared" si="106"/>
        <v>0</v>
      </c>
      <c r="AQ91" s="611">
        <f t="shared" si="106"/>
        <v>0</v>
      </c>
      <c r="AR91" s="611">
        <f t="shared" si="106"/>
        <v>0</v>
      </c>
      <c r="AS91" s="619">
        <f t="shared" si="106"/>
        <v>0</v>
      </c>
      <c r="AT91" s="619">
        <f t="shared" si="106"/>
        <v>0</v>
      </c>
      <c r="AU91" s="611">
        <f t="shared" si="106"/>
        <v>0</v>
      </c>
      <c r="AV91" s="611">
        <f t="shared" si="106"/>
        <v>0</v>
      </c>
      <c r="AW91" s="611">
        <f t="shared" si="106"/>
        <v>0</v>
      </c>
      <c r="AX91" s="611">
        <f t="shared" si="106"/>
        <v>0</v>
      </c>
      <c r="AY91" s="611">
        <f t="shared" si="106"/>
        <v>0</v>
      </c>
      <c r="AZ91" s="611">
        <f t="shared" si="106"/>
        <v>0</v>
      </c>
      <c r="BA91" s="611">
        <f t="shared" si="106"/>
        <v>0</v>
      </c>
      <c r="BB91" s="58" t="s">
        <v>231</v>
      </c>
      <c r="BC91" s="63"/>
      <c r="BD91" s="92"/>
      <c r="BE91" s="85">
        <v>2016</v>
      </c>
      <c r="BF91" s="91"/>
      <c r="BG91" s="91"/>
    </row>
    <row r="92" spans="1:59" s="613" customFormat="1" ht="22.2" customHeight="1">
      <c r="A92" s="346" t="s">
        <v>51</v>
      </c>
      <c r="B92" s="65" t="s">
        <v>480</v>
      </c>
      <c r="C92" s="611"/>
      <c r="D92" s="611">
        <f>SUM(E92:BA92)</f>
        <v>0</v>
      </c>
      <c r="E92" s="611">
        <f t="shared" ref="E92:K92" si="107">SUM(E93:E94)</f>
        <v>0</v>
      </c>
      <c r="F92" s="611">
        <f t="shared" si="107"/>
        <v>0</v>
      </c>
      <c r="G92" s="611">
        <f t="shared" si="107"/>
        <v>0</v>
      </c>
      <c r="H92" s="611">
        <f t="shared" si="107"/>
        <v>0</v>
      </c>
      <c r="I92" s="611">
        <f t="shared" si="107"/>
        <v>0</v>
      </c>
      <c r="J92" s="611">
        <f t="shared" si="107"/>
        <v>0</v>
      </c>
      <c r="K92" s="611">
        <f t="shared" si="107"/>
        <v>0</v>
      </c>
      <c r="L92" s="611"/>
      <c r="M92" s="611">
        <f t="shared" ref="M92:AF92" si="108">SUM(M93:M94)</f>
        <v>0</v>
      </c>
      <c r="N92" s="611">
        <f t="shared" si="108"/>
        <v>0</v>
      </c>
      <c r="O92" s="611">
        <f t="shared" si="108"/>
        <v>0</v>
      </c>
      <c r="P92" s="611">
        <f t="shared" si="108"/>
        <v>0</v>
      </c>
      <c r="Q92" s="611">
        <f t="shared" si="108"/>
        <v>0</v>
      </c>
      <c r="R92" s="611">
        <f t="shared" si="108"/>
        <v>0</v>
      </c>
      <c r="S92" s="611">
        <f t="shared" si="108"/>
        <v>0</v>
      </c>
      <c r="T92" s="611">
        <f t="shared" si="108"/>
        <v>0</v>
      </c>
      <c r="U92" s="611">
        <f t="shared" si="108"/>
        <v>0</v>
      </c>
      <c r="V92" s="611">
        <f t="shared" si="108"/>
        <v>0</v>
      </c>
      <c r="W92" s="611">
        <f t="shared" si="108"/>
        <v>0</v>
      </c>
      <c r="X92" s="611">
        <f t="shared" si="108"/>
        <v>0</v>
      </c>
      <c r="Y92" s="611">
        <f t="shared" si="108"/>
        <v>0</v>
      </c>
      <c r="Z92" s="611">
        <f t="shared" si="108"/>
        <v>0</v>
      </c>
      <c r="AA92" s="611">
        <f t="shared" si="108"/>
        <v>0</v>
      </c>
      <c r="AB92" s="611">
        <f t="shared" si="108"/>
        <v>0</v>
      </c>
      <c r="AC92" s="611">
        <f t="shared" si="108"/>
        <v>0</v>
      </c>
      <c r="AD92" s="611">
        <f t="shared" si="108"/>
        <v>0</v>
      </c>
      <c r="AE92" s="611">
        <f t="shared" si="108"/>
        <v>0</v>
      </c>
      <c r="AF92" s="611">
        <f t="shared" si="108"/>
        <v>0</v>
      </c>
      <c r="AG92" s="611"/>
      <c r="AH92" s="611">
        <f t="shared" ref="AH92:BA92" si="109">SUM(AH93:AH94)</f>
        <v>0</v>
      </c>
      <c r="AI92" s="611">
        <f t="shared" si="109"/>
        <v>0</v>
      </c>
      <c r="AJ92" s="611">
        <f t="shared" si="109"/>
        <v>0</v>
      </c>
      <c r="AK92" s="611">
        <f t="shared" si="109"/>
        <v>0</v>
      </c>
      <c r="AL92" s="611">
        <f t="shared" si="109"/>
        <v>0</v>
      </c>
      <c r="AM92" s="611">
        <f t="shared" si="109"/>
        <v>0</v>
      </c>
      <c r="AN92" s="611">
        <f t="shared" si="109"/>
        <v>0</v>
      </c>
      <c r="AO92" s="611">
        <f t="shared" si="109"/>
        <v>0</v>
      </c>
      <c r="AP92" s="611">
        <f t="shared" si="109"/>
        <v>0</v>
      </c>
      <c r="AQ92" s="611">
        <f t="shared" si="109"/>
        <v>0</v>
      </c>
      <c r="AR92" s="611">
        <f t="shared" si="109"/>
        <v>0</v>
      </c>
      <c r="AS92" s="611">
        <f t="shared" si="109"/>
        <v>0</v>
      </c>
      <c r="AT92" s="611">
        <f t="shared" si="109"/>
        <v>0</v>
      </c>
      <c r="AU92" s="611">
        <f t="shared" si="109"/>
        <v>0</v>
      </c>
      <c r="AV92" s="611">
        <f t="shared" si="109"/>
        <v>0</v>
      </c>
      <c r="AW92" s="611">
        <f t="shared" si="109"/>
        <v>0</v>
      </c>
      <c r="AX92" s="611">
        <f t="shared" si="109"/>
        <v>0</v>
      </c>
      <c r="AY92" s="611">
        <f t="shared" si="109"/>
        <v>0</v>
      </c>
      <c r="AZ92" s="611">
        <f t="shared" si="109"/>
        <v>0</v>
      </c>
      <c r="BA92" s="611">
        <f t="shared" si="109"/>
        <v>0</v>
      </c>
      <c r="BB92" s="58" t="s">
        <v>231</v>
      </c>
      <c r="BC92" s="63"/>
      <c r="BD92" s="63"/>
      <c r="BE92" s="85">
        <v>2016</v>
      </c>
      <c r="BF92" s="63"/>
      <c r="BG92" s="63"/>
    </row>
    <row r="93" spans="1:59" s="638" customFormat="1" ht="22.2" hidden="1" customHeight="1">
      <c r="A93" s="626" t="s">
        <v>51</v>
      </c>
      <c r="B93" s="684"/>
      <c r="C93" s="635"/>
      <c r="D93" s="635"/>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hidden="1" customHeight="1">
      <c r="A94" s="626" t="s">
        <v>51</v>
      </c>
      <c r="B94" s="684"/>
      <c r="C94" s="635"/>
      <c r="D94" s="635"/>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13" customFormat="1" ht="22.2" customHeight="1">
      <c r="A95" s="346" t="s">
        <v>51</v>
      </c>
      <c r="B95" s="65" t="s">
        <v>481</v>
      </c>
      <c r="C95" s="611"/>
      <c r="D95" s="611">
        <f>SUM(E95:BA95)</f>
        <v>0</v>
      </c>
      <c r="E95" s="611">
        <f t="shared" ref="E95:K95" si="110">SUM(E96:E97)</f>
        <v>0</v>
      </c>
      <c r="F95" s="611">
        <f t="shared" si="110"/>
        <v>0</v>
      </c>
      <c r="G95" s="611">
        <f t="shared" si="110"/>
        <v>0</v>
      </c>
      <c r="H95" s="611">
        <f t="shared" si="110"/>
        <v>0</v>
      </c>
      <c r="I95" s="611">
        <f t="shared" si="110"/>
        <v>0</v>
      </c>
      <c r="J95" s="611">
        <f t="shared" si="110"/>
        <v>0</v>
      </c>
      <c r="K95" s="611">
        <f t="shared" si="110"/>
        <v>0</v>
      </c>
      <c r="L95" s="611"/>
      <c r="M95" s="611">
        <f t="shared" ref="M95:AF95" si="111">SUM(M96:M97)</f>
        <v>0</v>
      </c>
      <c r="N95" s="611">
        <f t="shared" si="111"/>
        <v>0</v>
      </c>
      <c r="O95" s="611">
        <f t="shared" si="111"/>
        <v>0</v>
      </c>
      <c r="P95" s="611">
        <f t="shared" si="111"/>
        <v>0</v>
      </c>
      <c r="Q95" s="611">
        <f t="shared" si="111"/>
        <v>0</v>
      </c>
      <c r="R95" s="611">
        <f t="shared" si="111"/>
        <v>0</v>
      </c>
      <c r="S95" s="611">
        <f t="shared" si="111"/>
        <v>0</v>
      </c>
      <c r="T95" s="611">
        <f t="shared" si="111"/>
        <v>0</v>
      </c>
      <c r="U95" s="611">
        <f t="shared" si="111"/>
        <v>0</v>
      </c>
      <c r="V95" s="611">
        <f t="shared" si="111"/>
        <v>0</v>
      </c>
      <c r="W95" s="611">
        <f t="shared" si="111"/>
        <v>0</v>
      </c>
      <c r="X95" s="611">
        <f t="shared" si="111"/>
        <v>0</v>
      </c>
      <c r="Y95" s="611">
        <f t="shared" si="111"/>
        <v>0</v>
      </c>
      <c r="Z95" s="611">
        <f t="shared" si="111"/>
        <v>0</v>
      </c>
      <c r="AA95" s="611">
        <f t="shared" si="111"/>
        <v>0</v>
      </c>
      <c r="AB95" s="611">
        <f t="shared" si="111"/>
        <v>0</v>
      </c>
      <c r="AC95" s="611">
        <f t="shared" si="111"/>
        <v>0</v>
      </c>
      <c r="AD95" s="611">
        <f t="shared" si="111"/>
        <v>0</v>
      </c>
      <c r="AE95" s="611">
        <f t="shared" si="111"/>
        <v>0</v>
      </c>
      <c r="AF95" s="611">
        <f t="shared" si="111"/>
        <v>0</v>
      </c>
      <c r="AG95" s="611"/>
      <c r="AH95" s="611">
        <f t="shared" ref="AH95:BA95" si="112">SUM(AH96:AH97)</f>
        <v>0</v>
      </c>
      <c r="AI95" s="611">
        <f t="shared" si="112"/>
        <v>0</v>
      </c>
      <c r="AJ95" s="611">
        <f t="shared" si="112"/>
        <v>0</v>
      </c>
      <c r="AK95" s="611">
        <f t="shared" si="112"/>
        <v>0</v>
      </c>
      <c r="AL95" s="611">
        <f t="shared" si="112"/>
        <v>0</v>
      </c>
      <c r="AM95" s="611">
        <f t="shared" si="112"/>
        <v>0</v>
      </c>
      <c r="AN95" s="611">
        <f t="shared" si="112"/>
        <v>0</v>
      </c>
      <c r="AO95" s="611">
        <f t="shared" si="112"/>
        <v>0</v>
      </c>
      <c r="AP95" s="611">
        <f t="shared" si="112"/>
        <v>0</v>
      </c>
      <c r="AQ95" s="611">
        <f t="shared" si="112"/>
        <v>0</v>
      </c>
      <c r="AR95" s="611">
        <f t="shared" si="112"/>
        <v>0</v>
      </c>
      <c r="AS95" s="611">
        <f t="shared" si="112"/>
        <v>0</v>
      </c>
      <c r="AT95" s="611">
        <f t="shared" si="112"/>
        <v>0</v>
      </c>
      <c r="AU95" s="611">
        <f t="shared" si="112"/>
        <v>0</v>
      </c>
      <c r="AV95" s="611">
        <f t="shared" si="112"/>
        <v>0</v>
      </c>
      <c r="AW95" s="611">
        <f t="shared" si="112"/>
        <v>0</v>
      </c>
      <c r="AX95" s="611">
        <f t="shared" si="112"/>
        <v>0</v>
      </c>
      <c r="AY95" s="611">
        <f t="shared" si="112"/>
        <v>0</v>
      </c>
      <c r="AZ95" s="611">
        <f t="shared" si="112"/>
        <v>0</v>
      </c>
      <c r="BA95" s="611">
        <f t="shared" si="112"/>
        <v>0</v>
      </c>
      <c r="BB95" s="58" t="s">
        <v>231</v>
      </c>
      <c r="BC95" s="63"/>
      <c r="BD95" s="63"/>
      <c r="BE95" s="85">
        <v>2016</v>
      </c>
      <c r="BF95" s="63"/>
      <c r="BG95" s="63"/>
    </row>
    <row r="96" spans="1:59" s="630" customFormat="1" ht="22.2" hidden="1" customHeight="1">
      <c r="A96" s="626" t="s">
        <v>51</v>
      </c>
      <c r="B96" s="609"/>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hidden="1" customHeight="1">
      <c r="A97" s="626" t="s">
        <v>51</v>
      </c>
      <c r="B97" s="672"/>
      <c r="C97" s="628"/>
      <c r="D97" s="628"/>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13" customFormat="1" ht="22.2" customHeight="1">
      <c r="A98" s="346" t="s">
        <v>54</v>
      </c>
      <c r="B98" s="614" t="s">
        <v>490</v>
      </c>
      <c r="C98" s="611">
        <f>SUM(C99,C102)</f>
        <v>0</v>
      </c>
      <c r="D98" s="611">
        <f>SUM(D99+D102)</f>
        <v>0</v>
      </c>
      <c r="E98" s="611">
        <f t="shared" ref="E98:K98" si="113">SUM(E99,E102)</f>
        <v>0</v>
      </c>
      <c r="F98" s="611">
        <f t="shared" si="113"/>
        <v>0</v>
      </c>
      <c r="G98" s="611">
        <f t="shared" si="113"/>
        <v>0</v>
      </c>
      <c r="H98" s="611">
        <f t="shared" si="113"/>
        <v>0</v>
      </c>
      <c r="I98" s="611">
        <f t="shared" si="113"/>
        <v>0</v>
      </c>
      <c r="J98" s="611">
        <f t="shared" si="113"/>
        <v>0</v>
      </c>
      <c r="K98" s="611">
        <f t="shared" si="113"/>
        <v>0</v>
      </c>
      <c r="L98" s="611"/>
      <c r="M98" s="611">
        <f t="shared" ref="M98:AF98" si="114">SUM(M99,M102)</f>
        <v>0</v>
      </c>
      <c r="N98" s="611">
        <f t="shared" si="114"/>
        <v>0</v>
      </c>
      <c r="O98" s="611">
        <f t="shared" si="114"/>
        <v>0</v>
      </c>
      <c r="P98" s="611">
        <f t="shared" si="114"/>
        <v>0</v>
      </c>
      <c r="Q98" s="611">
        <f t="shared" si="114"/>
        <v>0</v>
      </c>
      <c r="R98" s="611">
        <f t="shared" si="114"/>
        <v>0</v>
      </c>
      <c r="S98" s="611">
        <f t="shared" si="114"/>
        <v>0</v>
      </c>
      <c r="T98" s="611">
        <f t="shared" si="114"/>
        <v>0</v>
      </c>
      <c r="U98" s="611">
        <f t="shared" si="114"/>
        <v>0</v>
      </c>
      <c r="V98" s="611">
        <f t="shared" si="114"/>
        <v>0</v>
      </c>
      <c r="W98" s="611">
        <f t="shared" si="114"/>
        <v>0</v>
      </c>
      <c r="X98" s="611">
        <f t="shared" si="114"/>
        <v>0</v>
      </c>
      <c r="Y98" s="611">
        <f t="shared" si="114"/>
        <v>0</v>
      </c>
      <c r="Z98" s="611">
        <f t="shared" si="114"/>
        <v>0</v>
      </c>
      <c r="AA98" s="611">
        <f t="shared" si="114"/>
        <v>0</v>
      </c>
      <c r="AB98" s="611">
        <f t="shared" si="114"/>
        <v>0</v>
      </c>
      <c r="AC98" s="611">
        <f t="shared" si="114"/>
        <v>0</v>
      </c>
      <c r="AD98" s="611">
        <f t="shared" si="114"/>
        <v>0</v>
      </c>
      <c r="AE98" s="611">
        <f t="shared" si="114"/>
        <v>0</v>
      </c>
      <c r="AF98" s="611">
        <f t="shared" si="114"/>
        <v>0</v>
      </c>
      <c r="AG98" s="611"/>
      <c r="AH98" s="611">
        <f t="shared" ref="AH98:BA98" si="115">SUM(AH99,AH102)</f>
        <v>0</v>
      </c>
      <c r="AI98" s="611">
        <f t="shared" si="115"/>
        <v>0</v>
      </c>
      <c r="AJ98" s="611">
        <f t="shared" si="115"/>
        <v>0</v>
      </c>
      <c r="AK98" s="611">
        <f t="shared" si="115"/>
        <v>0</v>
      </c>
      <c r="AL98" s="611">
        <f t="shared" si="115"/>
        <v>0</v>
      </c>
      <c r="AM98" s="611">
        <f t="shared" si="115"/>
        <v>0</v>
      </c>
      <c r="AN98" s="611">
        <f t="shared" si="115"/>
        <v>0</v>
      </c>
      <c r="AO98" s="611">
        <f t="shared" si="115"/>
        <v>0</v>
      </c>
      <c r="AP98" s="611">
        <f t="shared" si="115"/>
        <v>0</v>
      </c>
      <c r="AQ98" s="611">
        <f t="shared" si="115"/>
        <v>0</v>
      </c>
      <c r="AR98" s="611">
        <f t="shared" si="115"/>
        <v>0</v>
      </c>
      <c r="AS98" s="611">
        <f t="shared" si="115"/>
        <v>0</v>
      </c>
      <c r="AT98" s="611">
        <f t="shared" si="115"/>
        <v>0</v>
      </c>
      <c r="AU98" s="611">
        <f t="shared" si="115"/>
        <v>0</v>
      </c>
      <c r="AV98" s="611">
        <f t="shared" si="115"/>
        <v>0</v>
      </c>
      <c r="AW98" s="611">
        <f t="shared" si="115"/>
        <v>0</v>
      </c>
      <c r="AX98" s="611">
        <f t="shared" si="115"/>
        <v>0</v>
      </c>
      <c r="AY98" s="611">
        <f t="shared" si="115"/>
        <v>0</v>
      </c>
      <c r="AZ98" s="611">
        <f t="shared" si="115"/>
        <v>0</v>
      </c>
      <c r="BA98" s="611">
        <f t="shared" si="115"/>
        <v>0</v>
      </c>
      <c r="BB98" s="58" t="s">
        <v>231</v>
      </c>
      <c r="BC98" s="63"/>
      <c r="BD98" s="63"/>
      <c r="BE98" s="85">
        <v>2016</v>
      </c>
      <c r="BF98" s="63"/>
      <c r="BG98" s="63"/>
    </row>
    <row r="99" spans="1:59" s="613" customFormat="1" ht="22.2" customHeight="1">
      <c r="A99" s="346" t="s">
        <v>54</v>
      </c>
      <c r="B99" s="65" t="s">
        <v>480</v>
      </c>
      <c r="C99" s="611"/>
      <c r="D99" s="611">
        <f>SUM(E99:BA99)</f>
        <v>0</v>
      </c>
      <c r="E99" s="611">
        <f t="shared" ref="E99:K99" si="116">SUM(E100:E101)</f>
        <v>0</v>
      </c>
      <c r="F99" s="611">
        <f t="shared" si="116"/>
        <v>0</v>
      </c>
      <c r="G99" s="611">
        <f t="shared" si="116"/>
        <v>0</v>
      </c>
      <c r="H99" s="611">
        <f t="shared" si="116"/>
        <v>0</v>
      </c>
      <c r="I99" s="611">
        <f t="shared" si="116"/>
        <v>0</v>
      </c>
      <c r="J99" s="611">
        <f t="shared" si="116"/>
        <v>0</v>
      </c>
      <c r="K99" s="611">
        <f t="shared" si="116"/>
        <v>0</v>
      </c>
      <c r="L99" s="611"/>
      <c r="M99" s="611">
        <f t="shared" ref="M99:AF99" si="117">SUM(M100:M101)</f>
        <v>0</v>
      </c>
      <c r="N99" s="611">
        <f t="shared" si="117"/>
        <v>0</v>
      </c>
      <c r="O99" s="611">
        <f t="shared" si="117"/>
        <v>0</v>
      </c>
      <c r="P99" s="611">
        <f t="shared" si="117"/>
        <v>0</v>
      </c>
      <c r="Q99" s="611">
        <f t="shared" si="117"/>
        <v>0</v>
      </c>
      <c r="R99" s="611">
        <f t="shared" si="117"/>
        <v>0</v>
      </c>
      <c r="S99" s="611">
        <f t="shared" si="117"/>
        <v>0</v>
      </c>
      <c r="T99" s="611">
        <f t="shared" si="117"/>
        <v>0</v>
      </c>
      <c r="U99" s="611">
        <f t="shared" si="117"/>
        <v>0</v>
      </c>
      <c r="V99" s="611">
        <f t="shared" si="117"/>
        <v>0</v>
      </c>
      <c r="W99" s="611">
        <f t="shared" si="117"/>
        <v>0</v>
      </c>
      <c r="X99" s="611">
        <f t="shared" si="117"/>
        <v>0</v>
      </c>
      <c r="Y99" s="611">
        <f t="shared" si="117"/>
        <v>0</v>
      </c>
      <c r="Z99" s="611">
        <f t="shared" si="117"/>
        <v>0</v>
      </c>
      <c r="AA99" s="611">
        <f t="shared" si="117"/>
        <v>0</v>
      </c>
      <c r="AB99" s="611">
        <f t="shared" si="117"/>
        <v>0</v>
      </c>
      <c r="AC99" s="611">
        <f t="shared" si="117"/>
        <v>0</v>
      </c>
      <c r="AD99" s="611">
        <f t="shared" si="117"/>
        <v>0</v>
      </c>
      <c r="AE99" s="611">
        <f t="shared" si="117"/>
        <v>0</v>
      </c>
      <c r="AF99" s="611">
        <f t="shared" si="117"/>
        <v>0</v>
      </c>
      <c r="AG99" s="611"/>
      <c r="AH99" s="611">
        <f t="shared" ref="AH99:BA99" si="118">SUM(AH100:AH101)</f>
        <v>0</v>
      </c>
      <c r="AI99" s="611">
        <f t="shared" si="118"/>
        <v>0</v>
      </c>
      <c r="AJ99" s="611">
        <f t="shared" si="118"/>
        <v>0</v>
      </c>
      <c r="AK99" s="611">
        <f t="shared" si="118"/>
        <v>0</v>
      </c>
      <c r="AL99" s="611">
        <f t="shared" si="118"/>
        <v>0</v>
      </c>
      <c r="AM99" s="611">
        <f t="shared" si="118"/>
        <v>0</v>
      </c>
      <c r="AN99" s="611">
        <f t="shared" si="118"/>
        <v>0</v>
      </c>
      <c r="AO99" s="611">
        <f t="shared" si="118"/>
        <v>0</v>
      </c>
      <c r="AP99" s="611">
        <f t="shared" si="118"/>
        <v>0</v>
      </c>
      <c r="AQ99" s="611">
        <f t="shared" si="118"/>
        <v>0</v>
      </c>
      <c r="AR99" s="611">
        <f t="shared" si="118"/>
        <v>0</v>
      </c>
      <c r="AS99" s="611">
        <f t="shared" si="118"/>
        <v>0</v>
      </c>
      <c r="AT99" s="611">
        <f t="shared" si="118"/>
        <v>0</v>
      </c>
      <c r="AU99" s="611">
        <f t="shared" si="118"/>
        <v>0</v>
      </c>
      <c r="AV99" s="611">
        <f t="shared" si="118"/>
        <v>0</v>
      </c>
      <c r="AW99" s="611">
        <f t="shared" si="118"/>
        <v>0</v>
      </c>
      <c r="AX99" s="611">
        <f t="shared" si="118"/>
        <v>0</v>
      </c>
      <c r="AY99" s="611">
        <f t="shared" si="118"/>
        <v>0</v>
      </c>
      <c r="AZ99" s="611">
        <f t="shared" si="118"/>
        <v>0</v>
      </c>
      <c r="BA99" s="611">
        <f t="shared" si="118"/>
        <v>0</v>
      </c>
      <c r="BB99" s="58" t="s">
        <v>231</v>
      </c>
      <c r="BC99" s="63"/>
      <c r="BD99" s="63"/>
      <c r="BE99" s="85">
        <v>2016</v>
      </c>
      <c r="BF99" s="63"/>
      <c r="BG99" s="63"/>
    </row>
    <row r="100" spans="1:59" s="630" customFormat="1" ht="22.2" hidden="1" customHeight="1">
      <c r="A100" s="626" t="s">
        <v>54</v>
      </c>
      <c r="B100" s="672"/>
      <c r="C100" s="628"/>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hidden="1" customHeight="1">
      <c r="A101" s="626" t="s">
        <v>54</v>
      </c>
      <c r="B101" s="672"/>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13" customFormat="1" ht="22.2" customHeight="1">
      <c r="A102" s="346" t="s">
        <v>54</v>
      </c>
      <c r="B102" s="65" t="s">
        <v>481</v>
      </c>
      <c r="C102" s="611"/>
      <c r="D102" s="611">
        <f>SUM(E102:BA102)</f>
        <v>0</v>
      </c>
      <c r="E102" s="611">
        <f t="shared" ref="E102:K102" si="119">SUM(E103:E104)</f>
        <v>0</v>
      </c>
      <c r="F102" s="611">
        <f t="shared" si="119"/>
        <v>0</v>
      </c>
      <c r="G102" s="611">
        <f t="shared" si="119"/>
        <v>0</v>
      </c>
      <c r="H102" s="611">
        <f t="shared" si="119"/>
        <v>0</v>
      </c>
      <c r="I102" s="611">
        <f t="shared" si="119"/>
        <v>0</v>
      </c>
      <c r="J102" s="611">
        <f t="shared" si="119"/>
        <v>0</v>
      </c>
      <c r="K102" s="611">
        <f t="shared" si="119"/>
        <v>0</v>
      </c>
      <c r="L102" s="611"/>
      <c r="M102" s="611">
        <f t="shared" ref="M102:AF102" si="120">SUM(M103:M104)</f>
        <v>0</v>
      </c>
      <c r="N102" s="611">
        <f t="shared" si="120"/>
        <v>0</v>
      </c>
      <c r="O102" s="611">
        <f t="shared" si="120"/>
        <v>0</v>
      </c>
      <c r="P102" s="611">
        <f t="shared" si="120"/>
        <v>0</v>
      </c>
      <c r="Q102" s="611">
        <f t="shared" si="120"/>
        <v>0</v>
      </c>
      <c r="R102" s="611">
        <f t="shared" si="120"/>
        <v>0</v>
      </c>
      <c r="S102" s="611">
        <f t="shared" si="120"/>
        <v>0</v>
      </c>
      <c r="T102" s="611">
        <f t="shared" si="120"/>
        <v>0</v>
      </c>
      <c r="U102" s="611">
        <f t="shared" si="120"/>
        <v>0</v>
      </c>
      <c r="V102" s="611">
        <f t="shared" si="120"/>
        <v>0</v>
      </c>
      <c r="W102" s="611">
        <f t="shared" si="120"/>
        <v>0</v>
      </c>
      <c r="X102" s="611">
        <f t="shared" si="120"/>
        <v>0</v>
      </c>
      <c r="Y102" s="611">
        <f t="shared" si="120"/>
        <v>0</v>
      </c>
      <c r="Z102" s="611">
        <f t="shared" si="120"/>
        <v>0</v>
      </c>
      <c r="AA102" s="611">
        <f t="shared" si="120"/>
        <v>0</v>
      </c>
      <c r="AB102" s="611">
        <f t="shared" si="120"/>
        <v>0</v>
      </c>
      <c r="AC102" s="611">
        <f t="shared" si="120"/>
        <v>0</v>
      </c>
      <c r="AD102" s="611">
        <f t="shared" si="120"/>
        <v>0</v>
      </c>
      <c r="AE102" s="611">
        <f t="shared" si="120"/>
        <v>0</v>
      </c>
      <c r="AF102" s="611">
        <f t="shared" si="120"/>
        <v>0</v>
      </c>
      <c r="AG102" s="611"/>
      <c r="AH102" s="611">
        <f t="shared" ref="AH102:BA102" si="121">SUM(AH103:AH104)</f>
        <v>0</v>
      </c>
      <c r="AI102" s="611">
        <f t="shared" si="121"/>
        <v>0</v>
      </c>
      <c r="AJ102" s="611">
        <f t="shared" si="121"/>
        <v>0</v>
      </c>
      <c r="AK102" s="611">
        <f t="shared" si="121"/>
        <v>0</v>
      </c>
      <c r="AL102" s="611">
        <f t="shared" si="121"/>
        <v>0</v>
      </c>
      <c r="AM102" s="611">
        <f t="shared" si="121"/>
        <v>0</v>
      </c>
      <c r="AN102" s="611">
        <f t="shared" si="121"/>
        <v>0</v>
      </c>
      <c r="AO102" s="611">
        <f t="shared" si="121"/>
        <v>0</v>
      </c>
      <c r="AP102" s="611">
        <f t="shared" si="121"/>
        <v>0</v>
      </c>
      <c r="AQ102" s="611">
        <f t="shared" si="121"/>
        <v>0</v>
      </c>
      <c r="AR102" s="611">
        <f t="shared" si="121"/>
        <v>0</v>
      </c>
      <c r="AS102" s="611">
        <f t="shared" si="121"/>
        <v>0</v>
      </c>
      <c r="AT102" s="611">
        <f t="shared" si="121"/>
        <v>0</v>
      </c>
      <c r="AU102" s="611">
        <f t="shared" si="121"/>
        <v>0</v>
      </c>
      <c r="AV102" s="611">
        <f t="shared" si="121"/>
        <v>0</v>
      </c>
      <c r="AW102" s="611">
        <f t="shared" si="121"/>
        <v>0</v>
      </c>
      <c r="AX102" s="611">
        <f t="shared" si="121"/>
        <v>0</v>
      </c>
      <c r="AY102" s="611">
        <f t="shared" si="121"/>
        <v>0</v>
      </c>
      <c r="AZ102" s="611">
        <f t="shared" si="121"/>
        <v>0</v>
      </c>
      <c r="BA102" s="611">
        <f t="shared" si="121"/>
        <v>0</v>
      </c>
      <c r="BB102" s="58" t="s">
        <v>231</v>
      </c>
      <c r="BC102" s="63"/>
      <c r="BD102" s="63"/>
      <c r="BE102" s="85">
        <v>2016</v>
      </c>
      <c r="BF102" s="63"/>
      <c r="BG102" s="63"/>
    </row>
    <row r="103" spans="1:59" s="630" customFormat="1" ht="22.2" hidden="1" customHeight="1">
      <c r="A103" s="626" t="s">
        <v>54</v>
      </c>
      <c r="B103" s="672"/>
      <c r="C103" s="628"/>
      <c r="D103" s="628"/>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hidden="1" customHeight="1">
      <c r="A104" s="626" t="s">
        <v>54</v>
      </c>
      <c r="B104" s="672"/>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13" customFormat="1" ht="22.2" customHeight="1">
      <c r="A105" s="346" t="s">
        <v>58</v>
      </c>
      <c r="B105" s="65" t="s">
        <v>491</v>
      </c>
      <c r="C105" s="611">
        <f>SUM(C106,C109)</f>
        <v>0</v>
      </c>
      <c r="D105" s="611">
        <f>SUM(D106+D109)</f>
        <v>0</v>
      </c>
      <c r="E105" s="611">
        <f t="shared" ref="E105:K105" si="122">SUM(E106,E109)</f>
        <v>0</v>
      </c>
      <c r="F105" s="611">
        <f t="shared" si="122"/>
        <v>0</v>
      </c>
      <c r="G105" s="611">
        <f t="shared" si="122"/>
        <v>0</v>
      </c>
      <c r="H105" s="611">
        <f t="shared" si="122"/>
        <v>0</v>
      </c>
      <c r="I105" s="611">
        <f t="shared" si="122"/>
        <v>0</v>
      </c>
      <c r="J105" s="611">
        <f t="shared" si="122"/>
        <v>0</v>
      </c>
      <c r="K105" s="611">
        <f t="shared" si="122"/>
        <v>0</v>
      </c>
      <c r="L105" s="611"/>
      <c r="M105" s="611">
        <f t="shared" ref="M105:AF105" si="123">SUM(M106,M109)</f>
        <v>0</v>
      </c>
      <c r="N105" s="611">
        <f t="shared" si="123"/>
        <v>0</v>
      </c>
      <c r="O105" s="611">
        <f t="shared" si="123"/>
        <v>0</v>
      </c>
      <c r="P105" s="611">
        <f t="shared" si="123"/>
        <v>0</v>
      </c>
      <c r="Q105" s="611">
        <f t="shared" si="123"/>
        <v>0</v>
      </c>
      <c r="R105" s="611">
        <f t="shared" si="123"/>
        <v>0</v>
      </c>
      <c r="S105" s="611">
        <f t="shared" si="123"/>
        <v>0</v>
      </c>
      <c r="T105" s="611">
        <f t="shared" si="123"/>
        <v>0</v>
      </c>
      <c r="U105" s="611">
        <f t="shared" si="123"/>
        <v>0</v>
      </c>
      <c r="V105" s="611">
        <f t="shared" si="123"/>
        <v>0</v>
      </c>
      <c r="W105" s="611">
        <f t="shared" si="123"/>
        <v>0</v>
      </c>
      <c r="X105" s="611">
        <f t="shared" si="123"/>
        <v>0</v>
      </c>
      <c r="Y105" s="611">
        <f t="shared" si="123"/>
        <v>0</v>
      </c>
      <c r="Z105" s="611">
        <f t="shared" si="123"/>
        <v>0</v>
      </c>
      <c r="AA105" s="611">
        <f t="shared" si="123"/>
        <v>0</v>
      </c>
      <c r="AB105" s="611">
        <f t="shared" si="123"/>
        <v>0</v>
      </c>
      <c r="AC105" s="611">
        <f t="shared" si="123"/>
        <v>0</v>
      </c>
      <c r="AD105" s="611">
        <f t="shared" si="123"/>
        <v>0</v>
      </c>
      <c r="AE105" s="611">
        <f t="shared" si="123"/>
        <v>0</v>
      </c>
      <c r="AF105" s="611">
        <f t="shared" si="123"/>
        <v>0</v>
      </c>
      <c r="AG105" s="611"/>
      <c r="AH105" s="611">
        <f t="shared" ref="AH105:BA105" si="124">SUM(AH106,AH109)</f>
        <v>0</v>
      </c>
      <c r="AI105" s="611">
        <f t="shared" si="124"/>
        <v>0</v>
      </c>
      <c r="AJ105" s="611">
        <f t="shared" si="124"/>
        <v>0</v>
      </c>
      <c r="AK105" s="611">
        <f t="shared" si="124"/>
        <v>0</v>
      </c>
      <c r="AL105" s="611">
        <f t="shared" si="124"/>
        <v>0</v>
      </c>
      <c r="AM105" s="611">
        <f t="shared" si="124"/>
        <v>0</v>
      </c>
      <c r="AN105" s="611">
        <f t="shared" si="124"/>
        <v>0</v>
      </c>
      <c r="AO105" s="611">
        <f t="shared" si="124"/>
        <v>0</v>
      </c>
      <c r="AP105" s="611">
        <f t="shared" si="124"/>
        <v>0</v>
      </c>
      <c r="AQ105" s="611">
        <f t="shared" si="124"/>
        <v>0</v>
      </c>
      <c r="AR105" s="611">
        <f t="shared" si="124"/>
        <v>0</v>
      </c>
      <c r="AS105" s="611">
        <f t="shared" si="124"/>
        <v>0</v>
      </c>
      <c r="AT105" s="611">
        <f t="shared" si="124"/>
        <v>0</v>
      </c>
      <c r="AU105" s="611">
        <f t="shared" si="124"/>
        <v>0</v>
      </c>
      <c r="AV105" s="611">
        <f t="shared" si="124"/>
        <v>0</v>
      </c>
      <c r="AW105" s="611">
        <f t="shared" si="124"/>
        <v>0</v>
      </c>
      <c r="AX105" s="611">
        <f t="shared" si="124"/>
        <v>0</v>
      </c>
      <c r="AY105" s="611">
        <f t="shared" si="124"/>
        <v>0</v>
      </c>
      <c r="AZ105" s="611">
        <f t="shared" si="124"/>
        <v>0</v>
      </c>
      <c r="BA105" s="611">
        <f t="shared" si="124"/>
        <v>0</v>
      </c>
      <c r="BB105" s="58" t="s">
        <v>231</v>
      </c>
      <c r="BC105" s="63"/>
      <c r="BD105" s="63"/>
      <c r="BE105" s="85">
        <v>2016</v>
      </c>
      <c r="BF105" s="63"/>
      <c r="BG105" s="63"/>
    </row>
    <row r="106" spans="1:59" s="613" customFormat="1" ht="22.2" customHeight="1">
      <c r="A106" s="346" t="s">
        <v>58</v>
      </c>
      <c r="B106" s="65" t="s">
        <v>480</v>
      </c>
      <c r="C106" s="611"/>
      <c r="D106" s="611">
        <f>SUM(E106:BA106)</f>
        <v>0</v>
      </c>
      <c r="E106" s="611">
        <f t="shared" ref="E106:K106" si="125">SUM(E107:E108)</f>
        <v>0</v>
      </c>
      <c r="F106" s="611">
        <f t="shared" si="125"/>
        <v>0</v>
      </c>
      <c r="G106" s="611">
        <f t="shared" si="125"/>
        <v>0</v>
      </c>
      <c r="H106" s="611">
        <f t="shared" si="125"/>
        <v>0</v>
      </c>
      <c r="I106" s="611">
        <f t="shared" si="125"/>
        <v>0</v>
      </c>
      <c r="J106" s="611">
        <f t="shared" si="125"/>
        <v>0</v>
      </c>
      <c r="K106" s="611">
        <f t="shared" si="125"/>
        <v>0</v>
      </c>
      <c r="L106" s="611"/>
      <c r="M106" s="611">
        <f t="shared" ref="M106:AF106" si="126">SUM(M107:M108)</f>
        <v>0</v>
      </c>
      <c r="N106" s="611">
        <f t="shared" si="126"/>
        <v>0</v>
      </c>
      <c r="O106" s="611">
        <f t="shared" si="126"/>
        <v>0</v>
      </c>
      <c r="P106" s="611">
        <f t="shared" si="126"/>
        <v>0</v>
      </c>
      <c r="Q106" s="611">
        <f t="shared" si="126"/>
        <v>0</v>
      </c>
      <c r="R106" s="611">
        <f t="shared" si="126"/>
        <v>0</v>
      </c>
      <c r="S106" s="611">
        <f t="shared" si="126"/>
        <v>0</v>
      </c>
      <c r="T106" s="611">
        <f t="shared" si="126"/>
        <v>0</v>
      </c>
      <c r="U106" s="611">
        <f t="shared" si="126"/>
        <v>0</v>
      </c>
      <c r="V106" s="611">
        <f t="shared" si="126"/>
        <v>0</v>
      </c>
      <c r="W106" s="611">
        <f t="shared" si="126"/>
        <v>0</v>
      </c>
      <c r="X106" s="611">
        <f t="shared" si="126"/>
        <v>0</v>
      </c>
      <c r="Y106" s="611">
        <f t="shared" si="126"/>
        <v>0</v>
      </c>
      <c r="Z106" s="611">
        <f t="shared" si="126"/>
        <v>0</v>
      </c>
      <c r="AA106" s="611">
        <f t="shared" si="126"/>
        <v>0</v>
      </c>
      <c r="AB106" s="611">
        <f t="shared" si="126"/>
        <v>0</v>
      </c>
      <c r="AC106" s="611">
        <f t="shared" si="126"/>
        <v>0</v>
      </c>
      <c r="AD106" s="611">
        <f t="shared" si="126"/>
        <v>0</v>
      </c>
      <c r="AE106" s="611">
        <f t="shared" si="126"/>
        <v>0</v>
      </c>
      <c r="AF106" s="611">
        <f t="shared" si="126"/>
        <v>0</v>
      </c>
      <c r="AG106" s="611"/>
      <c r="AH106" s="611">
        <f t="shared" ref="AH106:BA106" si="127">SUM(AH107:AH108)</f>
        <v>0</v>
      </c>
      <c r="AI106" s="611">
        <f t="shared" si="127"/>
        <v>0</v>
      </c>
      <c r="AJ106" s="611">
        <f t="shared" si="127"/>
        <v>0</v>
      </c>
      <c r="AK106" s="611">
        <f t="shared" si="127"/>
        <v>0</v>
      </c>
      <c r="AL106" s="611">
        <f t="shared" si="127"/>
        <v>0</v>
      </c>
      <c r="AM106" s="611">
        <f t="shared" si="127"/>
        <v>0</v>
      </c>
      <c r="AN106" s="611">
        <f t="shared" si="127"/>
        <v>0</v>
      </c>
      <c r="AO106" s="611">
        <f t="shared" si="127"/>
        <v>0</v>
      </c>
      <c r="AP106" s="611">
        <f t="shared" si="127"/>
        <v>0</v>
      </c>
      <c r="AQ106" s="611">
        <f t="shared" si="127"/>
        <v>0</v>
      </c>
      <c r="AR106" s="611">
        <f t="shared" si="127"/>
        <v>0</v>
      </c>
      <c r="AS106" s="611">
        <f t="shared" si="127"/>
        <v>0</v>
      </c>
      <c r="AT106" s="611">
        <f t="shared" si="127"/>
        <v>0</v>
      </c>
      <c r="AU106" s="611">
        <f t="shared" si="127"/>
        <v>0</v>
      </c>
      <c r="AV106" s="611">
        <f t="shared" si="127"/>
        <v>0</v>
      </c>
      <c r="AW106" s="611">
        <f t="shared" si="127"/>
        <v>0</v>
      </c>
      <c r="AX106" s="611">
        <f t="shared" si="127"/>
        <v>0</v>
      </c>
      <c r="AY106" s="611">
        <f t="shared" si="127"/>
        <v>0</v>
      </c>
      <c r="AZ106" s="611">
        <f t="shared" si="127"/>
        <v>0</v>
      </c>
      <c r="BA106" s="611">
        <f t="shared" si="127"/>
        <v>0</v>
      </c>
      <c r="BB106" s="58" t="s">
        <v>231</v>
      </c>
      <c r="BC106" s="63"/>
      <c r="BD106" s="63"/>
      <c r="BE106" s="85">
        <v>2016</v>
      </c>
      <c r="BF106" s="63"/>
      <c r="BG106" s="63"/>
    </row>
    <row r="107" spans="1:59" s="630" customFormat="1" ht="22.2" hidden="1" customHeight="1">
      <c r="A107" s="626" t="s">
        <v>58</v>
      </c>
      <c r="B107" s="672"/>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hidden="1" customHeight="1">
      <c r="A108" s="626" t="s">
        <v>58</v>
      </c>
      <c r="B108" s="672"/>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13" customFormat="1" ht="22.2" customHeight="1">
      <c r="A109" s="346" t="s">
        <v>58</v>
      </c>
      <c r="B109" s="65" t="s">
        <v>481</v>
      </c>
      <c r="C109" s="611"/>
      <c r="D109" s="611">
        <f>SUM(E109:BA109)</f>
        <v>0</v>
      </c>
      <c r="E109" s="611">
        <f t="shared" ref="E109:K109" si="128">SUM(E110:E111)</f>
        <v>0</v>
      </c>
      <c r="F109" s="611">
        <f t="shared" si="128"/>
        <v>0</v>
      </c>
      <c r="G109" s="611">
        <f t="shared" si="128"/>
        <v>0</v>
      </c>
      <c r="H109" s="611">
        <f t="shared" si="128"/>
        <v>0</v>
      </c>
      <c r="I109" s="611">
        <f t="shared" si="128"/>
        <v>0</v>
      </c>
      <c r="J109" s="611">
        <f t="shared" si="128"/>
        <v>0</v>
      </c>
      <c r="K109" s="611">
        <f t="shared" si="128"/>
        <v>0</v>
      </c>
      <c r="L109" s="611"/>
      <c r="M109" s="611">
        <f t="shared" ref="M109:AF109" si="129">SUM(M110:M111)</f>
        <v>0</v>
      </c>
      <c r="N109" s="611">
        <f t="shared" si="129"/>
        <v>0</v>
      </c>
      <c r="O109" s="611">
        <f t="shared" si="129"/>
        <v>0</v>
      </c>
      <c r="P109" s="611">
        <f t="shared" si="129"/>
        <v>0</v>
      </c>
      <c r="Q109" s="611">
        <f t="shared" si="129"/>
        <v>0</v>
      </c>
      <c r="R109" s="611">
        <f t="shared" si="129"/>
        <v>0</v>
      </c>
      <c r="S109" s="611">
        <f t="shared" si="129"/>
        <v>0</v>
      </c>
      <c r="T109" s="611">
        <f t="shared" si="129"/>
        <v>0</v>
      </c>
      <c r="U109" s="611">
        <f t="shared" si="129"/>
        <v>0</v>
      </c>
      <c r="V109" s="611">
        <f t="shared" si="129"/>
        <v>0</v>
      </c>
      <c r="W109" s="611">
        <f t="shared" si="129"/>
        <v>0</v>
      </c>
      <c r="X109" s="611">
        <f t="shared" si="129"/>
        <v>0</v>
      </c>
      <c r="Y109" s="611">
        <f t="shared" si="129"/>
        <v>0</v>
      </c>
      <c r="Z109" s="611">
        <f t="shared" si="129"/>
        <v>0</v>
      </c>
      <c r="AA109" s="611">
        <f t="shared" si="129"/>
        <v>0</v>
      </c>
      <c r="AB109" s="611">
        <f t="shared" si="129"/>
        <v>0</v>
      </c>
      <c r="AC109" s="611">
        <f t="shared" si="129"/>
        <v>0</v>
      </c>
      <c r="AD109" s="611">
        <f t="shared" si="129"/>
        <v>0</v>
      </c>
      <c r="AE109" s="611">
        <f t="shared" si="129"/>
        <v>0</v>
      </c>
      <c r="AF109" s="611">
        <f t="shared" si="129"/>
        <v>0</v>
      </c>
      <c r="AG109" s="611"/>
      <c r="AH109" s="611">
        <f t="shared" ref="AH109:BA109" si="130">SUM(AH110:AH111)</f>
        <v>0</v>
      </c>
      <c r="AI109" s="611">
        <f t="shared" si="130"/>
        <v>0</v>
      </c>
      <c r="AJ109" s="611">
        <f t="shared" si="130"/>
        <v>0</v>
      </c>
      <c r="AK109" s="611">
        <f t="shared" si="130"/>
        <v>0</v>
      </c>
      <c r="AL109" s="611">
        <f t="shared" si="130"/>
        <v>0</v>
      </c>
      <c r="AM109" s="611">
        <f t="shared" si="130"/>
        <v>0</v>
      </c>
      <c r="AN109" s="611">
        <f t="shared" si="130"/>
        <v>0</v>
      </c>
      <c r="AO109" s="611">
        <f t="shared" si="130"/>
        <v>0</v>
      </c>
      <c r="AP109" s="611">
        <f t="shared" si="130"/>
        <v>0</v>
      </c>
      <c r="AQ109" s="611">
        <f t="shared" si="130"/>
        <v>0</v>
      </c>
      <c r="AR109" s="611">
        <f t="shared" si="130"/>
        <v>0</v>
      </c>
      <c r="AS109" s="611">
        <f t="shared" si="130"/>
        <v>0</v>
      </c>
      <c r="AT109" s="611">
        <f t="shared" si="130"/>
        <v>0</v>
      </c>
      <c r="AU109" s="611">
        <f t="shared" si="130"/>
        <v>0</v>
      </c>
      <c r="AV109" s="611">
        <f t="shared" si="130"/>
        <v>0</v>
      </c>
      <c r="AW109" s="611">
        <f t="shared" si="130"/>
        <v>0</v>
      </c>
      <c r="AX109" s="611">
        <f t="shared" si="130"/>
        <v>0</v>
      </c>
      <c r="AY109" s="611">
        <f t="shared" si="130"/>
        <v>0</v>
      </c>
      <c r="AZ109" s="611">
        <f t="shared" si="130"/>
        <v>0</v>
      </c>
      <c r="BA109" s="611">
        <f t="shared" si="130"/>
        <v>0</v>
      </c>
      <c r="BB109" s="58" t="s">
        <v>231</v>
      </c>
      <c r="BC109" s="63"/>
      <c r="BD109" s="63"/>
      <c r="BE109" s="85">
        <v>2016</v>
      </c>
      <c r="BF109" s="63"/>
      <c r="BG109" s="63"/>
    </row>
    <row r="110" spans="1:59" s="630" customFormat="1" ht="22.2" hidden="1" customHeight="1">
      <c r="A110" s="626" t="s">
        <v>58</v>
      </c>
      <c r="B110" s="672"/>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hidden="1" customHeight="1">
      <c r="A111" s="626" t="s">
        <v>58</v>
      </c>
      <c r="B111" s="672"/>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13" customFormat="1" ht="22.2" customHeight="1">
      <c r="A112" s="346" t="s">
        <v>60</v>
      </c>
      <c r="B112" s="624" t="s">
        <v>210</v>
      </c>
      <c r="C112" s="611">
        <f>SUM(C113,C117)</f>
        <v>0</v>
      </c>
      <c r="D112" s="611">
        <f>SUM(D113+D117)</f>
        <v>0</v>
      </c>
      <c r="E112" s="611">
        <f t="shared" ref="E112:K112" si="131">SUM(E113,E117)</f>
        <v>0</v>
      </c>
      <c r="F112" s="611">
        <f t="shared" si="131"/>
        <v>0</v>
      </c>
      <c r="G112" s="611">
        <f t="shared" si="131"/>
        <v>0</v>
      </c>
      <c r="H112" s="611">
        <f t="shared" si="131"/>
        <v>0</v>
      </c>
      <c r="I112" s="611">
        <f t="shared" si="131"/>
        <v>0</v>
      </c>
      <c r="J112" s="611">
        <f t="shared" si="131"/>
        <v>0</v>
      </c>
      <c r="K112" s="611">
        <f t="shared" si="131"/>
        <v>0</v>
      </c>
      <c r="L112" s="611"/>
      <c r="M112" s="611">
        <f t="shared" ref="M112:AF112" si="132">SUM(M113,M117)</f>
        <v>0</v>
      </c>
      <c r="N112" s="611">
        <f t="shared" si="132"/>
        <v>0</v>
      </c>
      <c r="O112" s="611">
        <f t="shared" si="132"/>
        <v>0</v>
      </c>
      <c r="P112" s="611">
        <f t="shared" si="132"/>
        <v>0</v>
      </c>
      <c r="Q112" s="611">
        <f t="shared" si="132"/>
        <v>0</v>
      </c>
      <c r="R112" s="611">
        <f t="shared" si="132"/>
        <v>0</v>
      </c>
      <c r="S112" s="611">
        <f t="shared" si="132"/>
        <v>0</v>
      </c>
      <c r="T112" s="611">
        <f t="shared" si="132"/>
        <v>0</v>
      </c>
      <c r="U112" s="611">
        <f t="shared" si="132"/>
        <v>0</v>
      </c>
      <c r="V112" s="611">
        <f t="shared" si="132"/>
        <v>0</v>
      </c>
      <c r="W112" s="611">
        <f t="shared" si="132"/>
        <v>0</v>
      </c>
      <c r="X112" s="611">
        <f t="shared" si="132"/>
        <v>0</v>
      </c>
      <c r="Y112" s="611">
        <f t="shared" si="132"/>
        <v>0</v>
      </c>
      <c r="Z112" s="611">
        <f t="shared" si="132"/>
        <v>0</v>
      </c>
      <c r="AA112" s="611">
        <f t="shared" si="132"/>
        <v>0</v>
      </c>
      <c r="AB112" s="611">
        <f t="shared" si="132"/>
        <v>0</v>
      </c>
      <c r="AC112" s="611">
        <f t="shared" si="132"/>
        <v>0</v>
      </c>
      <c r="AD112" s="611">
        <f t="shared" si="132"/>
        <v>0</v>
      </c>
      <c r="AE112" s="611">
        <f t="shared" si="132"/>
        <v>0</v>
      </c>
      <c r="AF112" s="611">
        <f t="shared" si="132"/>
        <v>0</v>
      </c>
      <c r="AG112" s="611"/>
      <c r="AH112" s="611">
        <f t="shared" ref="AH112:BA112" si="133">SUM(AH113,AH117)</f>
        <v>0</v>
      </c>
      <c r="AI112" s="611">
        <f t="shared" si="133"/>
        <v>0</v>
      </c>
      <c r="AJ112" s="611">
        <f t="shared" si="133"/>
        <v>0</v>
      </c>
      <c r="AK112" s="611">
        <f t="shared" si="133"/>
        <v>0</v>
      </c>
      <c r="AL112" s="611">
        <f t="shared" si="133"/>
        <v>0</v>
      </c>
      <c r="AM112" s="611">
        <f t="shared" si="133"/>
        <v>0</v>
      </c>
      <c r="AN112" s="611">
        <f t="shared" si="133"/>
        <v>0</v>
      </c>
      <c r="AO112" s="611">
        <f t="shared" si="133"/>
        <v>0</v>
      </c>
      <c r="AP112" s="611">
        <f t="shared" si="133"/>
        <v>0</v>
      </c>
      <c r="AQ112" s="611">
        <f t="shared" si="133"/>
        <v>0</v>
      </c>
      <c r="AR112" s="611">
        <f t="shared" si="133"/>
        <v>0</v>
      </c>
      <c r="AS112" s="611">
        <f t="shared" si="133"/>
        <v>0</v>
      </c>
      <c r="AT112" s="611">
        <f t="shared" si="133"/>
        <v>0</v>
      </c>
      <c r="AU112" s="611">
        <f t="shared" si="133"/>
        <v>0</v>
      </c>
      <c r="AV112" s="611">
        <f t="shared" si="133"/>
        <v>0</v>
      </c>
      <c r="AW112" s="611">
        <f t="shared" si="133"/>
        <v>0</v>
      </c>
      <c r="AX112" s="611">
        <f t="shared" si="133"/>
        <v>0</v>
      </c>
      <c r="AY112" s="611">
        <f t="shared" si="133"/>
        <v>0</v>
      </c>
      <c r="AZ112" s="611">
        <f t="shared" si="133"/>
        <v>0</v>
      </c>
      <c r="BA112" s="611">
        <f t="shared" si="133"/>
        <v>0</v>
      </c>
      <c r="BB112" s="58" t="s">
        <v>231</v>
      </c>
      <c r="BC112" s="63"/>
      <c r="BD112" s="63"/>
      <c r="BE112" s="85">
        <v>2016</v>
      </c>
      <c r="BF112" s="63"/>
      <c r="BG112" s="63"/>
    </row>
    <row r="113" spans="1:59" s="613" customFormat="1" ht="22.2" customHeight="1">
      <c r="A113" s="346" t="s">
        <v>60</v>
      </c>
      <c r="B113" s="65" t="s">
        <v>480</v>
      </c>
      <c r="C113" s="611"/>
      <c r="D113" s="611">
        <f>SUM(E113:BA113)</f>
        <v>0</v>
      </c>
      <c r="E113" s="611">
        <f t="shared" ref="E113:K113" si="134">SUM(E114:E116)</f>
        <v>0</v>
      </c>
      <c r="F113" s="611">
        <f t="shared" si="134"/>
        <v>0</v>
      </c>
      <c r="G113" s="611">
        <f t="shared" si="134"/>
        <v>0</v>
      </c>
      <c r="H113" s="611">
        <f t="shared" si="134"/>
        <v>0</v>
      </c>
      <c r="I113" s="611">
        <f t="shared" si="134"/>
        <v>0</v>
      </c>
      <c r="J113" s="611">
        <f t="shared" si="134"/>
        <v>0</v>
      </c>
      <c r="K113" s="611">
        <f t="shared" si="134"/>
        <v>0</v>
      </c>
      <c r="L113" s="611"/>
      <c r="M113" s="611">
        <f t="shared" ref="M113:AF113" si="135">SUM(M114:M116)</f>
        <v>0</v>
      </c>
      <c r="N113" s="611">
        <f t="shared" si="135"/>
        <v>0</v>
      </c>
      <c r="O113" s="611">
        <f t="shared" si="135"/>
        <v>0</v>
      </c>
      <c r="P113" s="611">
        <f t="shared" si="135"/>
        <v>0</v>
      </c>
      <c r="Q113" s="611">
        <f t="shared" si="135"/>
        <v>0</v>
      </c>
      <c r="R113" s="611">
        <f t="shared" si="135"/>
        <v>0</v>
      </c>
      <c r="S113" s="611">
        <f t="shared" si="135"/>
        <v>0</v>
      </c>
      <c r="T113" s="611">
        <f t="shared" si="135"/>
        <v>0</v>
      </c>
      <c r="U113" s="611">
        <f t="shared" si="135"/>
        <v>0</v>
      </c>
      <c r="V113" s="611">
        <f t="shared" si="135"/>
        <v>0</v>
      </c>
      <c r="W113" s="611">
        <f t="shared" si="135"/>
        <v>0</v>
      </c>
      <c r="X113" s="611">
        <f t="shared" si="135"/>
        <v>0</v>
      </c>
      <c r="Y113" s="611">
        <f t="shared" si="135"/>
        <v>0</v>
      </c>
      <c r="Z113" s="611">
        <f t="shared" si="135"/>
        <v>0</v>
      </c>
      <c r="AA113" s="611">
        <f t="shared" si="135"/>
        <v>0</v>
      </c>
      <c r="AB113" s="611">
        <f t="shared" si="135"/>
        <v>0</v>
      </c>
      <c r="AC113" s="611">
        <f t="shared" si="135"/>
        <v>0</v>
      </c>
      <c r="AD113" s="611">
        <f t="shared" si="135"/>
        <v>0</v>
      </c>
      <c r="AE113" s="611">
        <f t="shared" si="135"/>
        <v>0</v>
      </c>
      <c r="AF113" s="611">
        <f t="shared" si="135"/>
        <v>0</v>
      </c>
      <c r="AG113" s="611"/>
      <c r="AH113" s="611">
        <f t="shared" ref="AH113:BA113" si="136">SUM(AH114:AH116)</f>
        <v>0</v>
      </c>
      <c r="AI113" s="611">
        <f t="shared" si="136"/>
        <v>0</v>
      </c>
      <c r="AJ113" s="611">
        <f t="shared" si="136"/>
        <v>0</v>
      </c>
      <c r="AK113" s="611">
        <f t="shared" si="136"/>
        <v>0</v>
      </c>
      <c r="AL113" s="611">
        <f t="shared" si="136"/>
        <v>0</v>
      </c>
      <c r="AM113" s="611">
        <f t="shared" si="136"/>
        <v>0</v>
      </c>
      <c r="AN113" s="611">
        <f t="shared" si="136"/>
        <v>0</v>
      </c>
      <c r="AO113" s="611">
        <f t="shared" si="136"/>
        <v>0</v>
      </c>
      <c r="AP113" s="611">
        <f t="shared" si="136"/>
        <v>0</v>
      </c>
      <c r="AQ113" s="611">
        <f t="shared" si="136"/>
        <v>0</v>
      </c>
      <c r="AR113" s="611">
        <f t="shared" si="136"/>
        <v>0</v>
      </c>
      <c r="AS113" s="611">
        <f t="shared" si="136"/>
        <v>0</v>
      </c>
      <c r="AT113" s="611">
        <f t="shared" si="136"/>
        <v>0</v>
      </c>
      <c r="AU113" s="611">
        <f t="shared" si="136"/>
        <v>0</v>
      </c>
      <c r="AV113" s="611">
        <f t="shared" si="136"/>
        <v>0</v>
      </c>
      <c r="AW113" s="611">
        <f t="shared" si="136"/>
        <v>0</v>
      </c>
      <c r="AX113" s="611">
        <f t="shared" si="136"/>
        <v>0</v>
      </c>
      <c r="AY113" s="611">
        <f t="shared" si="136"/>
        <v>0</v>
      </c>
      <c r="AZ113" s="611">
        <f t="shared" si="136"/>
        <v>0</v>
      </c>
      <c r="BA113" s="611">
        <f t="shared" si="136"/>
        <v>0</v>
      </c>
      <c r="BB113" s="58" t="s">
        <v>231</v>
      </c>
      <c r="BC113" s="63"/>
      <c r="BD113" s="63"/>
      <c r="BE113" s="85">
        <v>2016</v>
      </c>
      <c r="BF113" s="63"/>
      <c r="BG113" s="63"/>
    </row>
    <row r="114" spans="1:59" s="630" customFormat="1" ht="27.75" hidden="1" customHeight="1">
      <c r="A114" s="626" t="s">
        <v>60</v>
      </c>
      <c r="B114" s="717"/>
      <c r="C114" s="628"/>
      <c r="D114" s="628"/>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27.75" hidden="1" customHeight="1">
      <c r="A115" s="626" t="s">
        <v>60</v>
      </c>
      <c r="B115" s="717"/>
      <c r="C115" s="628"/>
      <c r="D115" s="628"/>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c r="BC115" s="629"/>
      <c r="BD115" s="629"/>
      <c r="BE115" s="606"/>
      <c r="BF115" s="629"/>
      <c r="BG115" s="629"/>
    </row>
    <row r="116" spans="1:59" s="630" customFormat="1" ht="24" hidden="1" customHeight="1">
      <c r="A116" s="626" t="s">
        <v>60</v>
      </c>
      <c r="B116" s="672"/>
      <c r="C116" s="628"/>
      <c r="D116" s="628"/>
      <c r="E116" s="628"/>
      <c r="F116" s="628"/>
      <c r="G116" s="628"/>
      <c r="H116" s="628"/>
      <c r="I116" s="628"/>
      <c r="J116" s="628"/>
      <c r="K116" s="628"/>
      <c r="L116" s="628"/>
      <c r="M116" s="628"/>
      <c r="N116" s="628"/>
      <c r="O116" s="628"/>
      <c r="P116" s="628"/>
      <c r="Q116" s="628"/>
      <c r="R116" s="628"/>
      <c r="S116" s="628"/>
      <c r="T116" s="628"/>
      <c r="U116" s="628"/>
      <c r="V116" s="628"/>
      <c r="W116" s="628"/>
      <c r="X116" s="628"/>
      <c r="Y116" s="628"/>
      <c r="Z116" s="628"/>
      <c r="AA116" s="628"/>
      <c r="AB116" s="628"/>
      <c r="AC116" s="628"/>
      <c r="AD116" s="628"/>
      <c r="AE116" s="628"/>
      <c r="AF116" s="628"/>
      <c r="AG116" s="628"/>
      <c r="AH116" s="628"/>
      <c r="AI116" s="628"/>
      <c r="AJ116" s="628"/>
      <c r="AK116" s="628"/>
      <c r="AL116" s="628"/>
      <c r="AM116" s="628"/>
      <c r="AN116" s="628"/>
      <c r="AO116" s="628"/>
      <c r="AP116" s="628"/>
      <c r="AQ116" s="628"/>
      <c r="AR116" s="628"/>
      <c r="AS116" s="628"/>
      <c r="AT116" s="628"/>
      <c r="AU116" s="628"/>
      <c r="AV116" s="628"/>
      <c r="AW116" s="628"/>
      <c r="AX116" s="628"/>
      <c r="AY116" s="628"/>
      <c r="AZ116" s="628"/>
      <c r="BA116" s="628"/>
      <c r="BB116" s="604" t="s">
        <v>231</v>
      </c>
      <c r="BC116" s="629"/>
      <c r="BD116" s="629"/>
      <c r="BE116" s="606">
        <v>2016</v>
      </c>
      <c r="BF116" s="629"/>
      <c r="BG116" s="629"/>
    </row>
    <row r="117" spans="1:59" s="613" customFormat="1" ht="22.2" customHeight="1">
      <c r="A117" s="346" t="s">
        <v>60</v>
      </c>
      <c r="B117" s="65" t="s">
        <v>481</v>
      </c>
      <c r="C117" s="611"/>
      <c r="D117" s="611">
        <f>SUM(E117:BA117)</f>
        <v>0</v>
      </c>
      <c r="E117" s="611">
        <f t="shared" ref="E117:K117" si="137">SUM(E118:E119)</f>
        <v>0</v>
      </c>
      <c r="F117" s="611">
        <f t="shared" si="137"/>
        <v>0</v>
      </c>
      <c r="G117" s="611">
        <f t="shared" si="137"/>
        <v>0</v>
      </c>
      <c r="H117" s="611">
        <f t="shared" si="137"/>
        <v>0</v>
      </c>
      <c r="I117" s="611">
        <f t="shared" si="137"/>
        <v>0</v>
      </c>
      <c r="J117" s="611">
        <f t="shared" si="137"/>
        <v>0</v>
      </c>
      <c r="K117" s="611">
        <f t="shared" si="137"/>
        <v>0</v>
      </c>
      <c r="L117" s="611"/>
      <c r="M117" s="611">
        <f t="shared" ref="M117:AF117" si="138">SUM(M118:M119)</f>
        <v>0</v>
      </c>
      <c r="N117" s="611">
        <f t="shared" si="138"/>
        <v>0</v>
      </c>
      <c r="O117" s="611">
        <f t="shared" si="138"/>
        <v>0</v>
      </c>
      <c r="P117" s="611">
        <f t="shared" si="138"/>
        <v>0</v>
      </c>
      <c r="Q117" s="611">
        <f t="shared" si="138"/>
        <v>0</v>
      </c>
      <c r="R117" s="611">
        <f t="shared" si="138"/>
        <v>0</v>
      </c>
      <c r="S117" s="611">
        <f t="shared" si="138"/>
        <v>0</v>
      </c>
      <c r="T117" s="611">
        <f t="shared" si="138"/>
        <v>0</v>
      </c>
      <c r="U117" s="611">
        <f t="shared" si="138"/>
        <v>0</v>
      </c>
      <c r="V117" s="611">
        <f t="shared" si="138"/>
        <v>0</v>
      </c>
      <c r="W117" s="611">
        <f t="shared" si="138"/>
        <v>0</v>
      </c>
      <c r="X117" s="611">
        <f t="shared" si="138"/>
        <v>0</v>
      </c>
      <c r="Y117" s="611">
        <f t="shared" si="138"/>
        <v>0</v>
      </c>
      <c r="Z117" s="611">
        <f t="shared" si="138"/>
        <v>0</v>
      </c>
      <c r="AA117" s="611">
        <f t="shared" si="138"/>
        <v>0</v>
      </c>
      <c r="AB117" s="611">
        <f t="shared" si="138"/>
        <v>0</v>
      </c>
      <c r="AC117" s="611">
        <f t="shared" si="138"/>
        <v>0</v>
      </c>
      <c r="AD117" s="611">
        <f t="shared" si="138"/>
        <v>0</v>
      </c>
      <c r="AE117" s="611">
        <f t="shared" si="138"/>
        <v>0</v>
      </c>
      <c r="AF117" s="611">
        <f t="shared" si="138"/>
        <v>0</v>
      </c>
      <c r="AG117" s="611"/>
      <c r="AH117" s="611">
        <f t="shared" ref="AH117:BA117" si="139">SUM(AH118:AH119)</f>
        <v>0</v>
      </c>
      <c r="AI117" s="611">
        <f t="shared" si="139"/>
        <v>0</v>
      </c>
      <c r="AJ117" s="611">
        <f t="shared" si="139"/>
        <v>0</v>
      </c>
      <c r="AK117" s="611">
        <f t="shared" si="139"/>
        <v>0</v>
      </c>
      <c r="AL117" s="611">
        <f t="shared" si="139"/>
        <v>0</v>
      </c>
      <c r="AM117" s="611">
        <f t="shared" si="139"/>
        <v>0</v>
      </c>
      <c r="AN117" s="611">
        <f t="shared" si="139"/>
        <v>0</v>
      </c>
      <c r="AO117" s="611">
        <f t="shared" si="139"/>
        <v>0</v>
      </c>
      <c r="AP117" s="611">
        <f t="shared" si="139"/>
        <v>0</v>
      </c>
      <c r="AQ117" s="611">
        <f t="shared" si="139"/>
        <v>0</v>
      </c>
      <c r="AR117" s="611">
        <f t="shared" si="139"/>
        <v>0</v>
      </c>
      <c r="AS117" s="611">
        <f t="shared" si="139"/>
        <v>0</v>
      </c>
      <c r="AT117" s="611">
        <f t="shared" si="139"/>
        <v>0</v>
      </c>
      <c r="AU117" s="611">
        <f t="shared" si="139"/>
        <v>0</v>
      </c>
      <c r="AV117" s="611">
        <f t="shared" si="139"/>
        <v>0</v>
      </c>
      <c r="AW117" s="611">
        <f t="shared" si="139"/>
        <v>0</v>
      </c>
      <c r="AX117" s="611">
        <f t="shared" si="139"/>
        <v>0</v>
      </c>
      <c r="AY117" s="611">
        <f t="shared" si="139"/>
        <v>0</v>
      </c>
      <c r="AZ117" s="611">
        <f t="shared" si="139"/>
        <v>0</v>
      </c>
      <c r="BA117" s="611">
        <f t="shared" si="139"/>
        <v>0</v>
      </c>
      <c r="BB117" s="58" t="s">
        <v>231</v>
      </c>
      <c r="BC117" s="63"/>
      <c r="BD117" s="63"/>
      <c r="BE117" s="85">
        <v>2016</v>
      </c>
      <c r="BF117" s="63"/>
      <c r="BG117" s="63"/>
    </row>
    <row r="118" spans="1:59" s="630" customFormat="1" ht="22.2" hidden="1" customHeight="1">
      <c r="A118" s="626" t="s">
        <v>60</v>
      </c>
      <c r="B118" s="672"/>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30" customFormat="1" ht="22.2" hidden="1" customHeight="1">
      <c r="A119" s="626" t="s">
        <v>60</v>
      </c>
      <c r="B119" s="672"/>
      <c r="C119" s="628"/>
      <c r="D119" s="628"/>
      <c r="E119" s="628"/>
      <c r="F119" s="628"/>
      <c r="G119" s="628"/>
      <c r="H119" s="628"/>
      <c r="I119" s="628"/>
      <c r="J119" s="628"/>
      <c r="K119" s="628"/>
      <c r="L119" s="628"/>
      <c r="M119" s="628"/>
      <c r="N119" s="628"/>
      <c r="O119" s="628"/>
      <c r="P119" s="628"/>
      <c r="Q119" s="628"/>
      <c r="R119" s="628"/>
      <c r="S119" s="628"/>
      <c r="T119" s="628"/>
      <c r="U119" s="628"/>
      <c r="V119" s="628"/>
      <c r="W119" s="628"/>
      <c r="X119" s="628"/>
      <c r="Y119" s="628"/>
      <c r="Z119" s="628"/>
      <c r="AA119" s="628"/>
      <c r="AB119" s="628"/>
      <c r="AC119" s="628"/>
      <c r="AD119" s="628"/>
      <c r="AE119" s="628"/>
      <c r="AF119" s="628"/>
      <c r="AG119" s="628"/>
      <c r="AH119" s="628"/>
      <c r="AI119" s="628"/>
      <c r="AJ119" s="628"/>
      <c r="AK119" s="628"/>
      <c r="AL119" s="628"/>
      <c r="AM119" s="628"/>
      <c r="AN119" s="628"/>
      <c r="AO119" s="628"/>
      <c r="AP119" s="628"/>
      <c r="AQ119" s="628"/>
      <c r="AR119" s="628"/>
      <c r="AS119" s="628"/>
      <c r="AT119" s="628"/>
      <c r="AU119" s="628"/>
      <c r="AV119" s="628"/>
      <c r="AW119" s="628"/>
      <c r="AX119" s="628"/>
      <c r="AY119" s="628"/>
      <c r="AZ119" s="628"/>
      <c r="BA119" s="628"/>
      <c r="BB119" s="604" t="s">
        <v>231</v>
      </c>
      <c r="BC119" s="629"/>
      <c r="BD119" s="629"/>
      <c r="BE119" s="606">
        <v>2016</v>
      </c>
      <c r="BF119" s="629"/>
      <c r="BG119" s="629"/>
    </row>
    <row r="120" spans="1:59" s="634" customFormat="1" ht="22.2" customHeight="1">
      <c r="A120" s="350">
        <v>2</v>
      </c>
      <c r="B120" s="625" t="s">
        <v>227</v>
      </c>
      <c r="C120" s="619">
        <f>SUM(C121,C124)</f>
        <v>0</v>
      </c>
      <c r="D120" s="619">
        <f>SUM(D121+D124)</f>
        <v>0</v>
      </c>
      <c r="E120" s="619">
        <f t="shared" ref="E120:K120" si="140">SUM(E121,E124)</f>
        <v>0</v>
      </c>
      <c r="F120" s="619">
        <f t="shared" si="140"/>
        <v>0</v>
      </c>
      <c r="G120" s="619">
        <f t="shared" si="140"/>
        <v>0</v>
      </c>
      <c r="H120" s="619">
        <f t="shared" si="140"/>
        <v>0</v>
      </c>
      <c r="I120" s="611">
        <f t="shared" si="140"/>
        <v>0</v>
      </c>
      <c r="J120" s="611">
        <f t="shared" si="140"/>
        <v>0</v>
      </c>
      <c r="K120" s="611">
        <f t="shared" si="140"/>
        <v>0</v>
      </c>
      <c r="L120" s="611"/>
      <c r="M120" s="611">
        <f t="shared" ref="M120:AF120" si="141">SUM(M121,M124)</f>
        <v>0</v>
      </c>
      <c r="N120" s="611">
        <f t="shared" si="141"/>
        <v>0</v>
      </c>
      <c r="O120" s="611">
        <f t="shared" si="141"/>
        <v>0</v>
      </c>
      <c r="P120" s="619">
        <f t="shared" si="141"/>
        <v>0</v>
      </c>
      <c r="Q120" s="611">
        <f t="shared" si="141"/>
        <v>0</v>
      </c>
      <c r="R120" s="611">
        <f t="shared" si="141"/>
        <v>0</v>
      </c>
      <c r="S120" s="611">
        <f t="shared" si="141"/>
        <v>0</v>
      </c>
      <c r="T120" s="611">
        <f t="shared" si="141"/>
        <v>0</v>
      </c>
      <c r="U120" s="619">
        <f t="shared" si="141"/>
        <v>0</v>
      </c>
      <c r="V120" s="611">
        <f t="shared" si="141"/>
        <v>0</v>
      </c>
      <c r="W120" s="611">
        <f t="shared" si="141"/>
        <v>0</v>
      </c>
      <c r="X120" s="611">
        <f t="shared" si="141"/>
        <v>0</v>
      </c>
      <c r="Y120" s="619">
        <f t="shared" si="141"/>
        <v>0</v>
      </c>
      <c r="Z120" s="611">
        <f t="shared" si="141"/>
        <v>0</v>
      </c>
      <c r="AA120" s="611">
        <f t="shared" si="141"/>
        <v>0</v>
      </c>
      <c r="AB120" s="611">
        <f t="shared" si="141"/>
        <v>0</v>
      </c>
      <c r="AC120" s="611">
        <f t="shared" si="141"/>
        <v>0</v>
      </c>
      <c r="AD120" s="611">
        <f t="shared" si="141"/>
        <v>0</v>
      </c>
      <c r="AE120" s="611">
        <f t="shared" si="141"/>
        <v>0</v>
      </c>
      <c r="AF120" s="611">
        <f t="shared" si="141"/>
        <v>0</v>
      </c>
      <c r="AG120" s="611"/>
      <c r="AH120" s="611">
        <f t="shared" ref="AH120:BA120" si="142">SUM(AH121,AH124)</f>
        <v>0</v>
      </c>
      <c r="AI120" s="611">
        <f t="shared" si="142"/>
        <v>0</v>
      </c>
      <c r="AJ120" s="611">
        <f t="shared" si="142"/>
        <v>0</v>
      </c>
      <c r="AK120" s="611">
        <f t="shared" si="142"/>
        <v>0</v>
      </c>
      <c r="AL120" s="611">
        <f t="shared" si="142"/>
        <v>0</v>
      </c>
      <c r="AM120" s="611">
        <f t="shared" si="142"/>
        <v>0</v>
      </c>
      <c r="AN120" s="611">
        <f t="shared" si="142"/>
        <v>0</v>
      </c>
      <c r="AO120" s="611">
        <f t="shared" si="142"/>
        <v>0</v>
      </c>
      <c r="AP120" s="611">
        <f t="shared" si="142"/>
        <v>0</v>
      </c>
      <c r="AQ120" s="611">
        <f t="shared" si="142"/>
        <v>0</v>
      </c>
      <c r="AR120" s="611">
        <f t="shared" si="142"/>
        <v>0</v>
      </c>
      <c r="AS120" s="619">
        <f t="shared" si="142"/>
        <v>0</v>
      </c>
      <c r="AT120" s="619">
        <f t="shared" si="142"/>
        <v>0</v>
      </c>
      <c r="AU120" s="611">
        <f t="shared" si="142"/>
        <v>0</v>
      </c>
      <c r="AV120" s="611">
        <f t="shared" si="142"/>
        <v>0</v>
      </c>
      <c r="AW120" s="611">
        <f t="shared" si="142"/>
        <v>0</v>
      </c>
      <c r="AX120" s="611">
        <f t="shared" si="142"/>
        <v>0</v>
      </c>
      <c r="AY120" s="611">
        <f t="shared" si="142"/>
        <v>0</v>
      </c>
      <c r="AZ120" s="611">
        <f t="shared" si="142"/>
        <v>0</v>
      </c>
      <c r="BA120" s="611">
        <f t="shared" si="142"/>
        <v>0</v>
      </c>
      <c r="BB120" s="58" t="s">
        <v>231</v>
      </c>
      <c r="BC120" s="63"/>
      <c r="BD120" s="92"/>
      <c r="BE120" s="85">
        <v>2016</v>
      </c>
      <c r="BF120" s="91"/>
      <c r="BG120" s="91"/>
    </row>
    <row r="121" spans="1:59" s="613" customFormat="1" ht="22.2" customHeight="1">
      <c r="A121" s="346" t="s">
        <v>63</v>
      </c>
      <c r="B121" s="65" t="s">
        <v>480</v>
      </c>
      <c r="C121" s="611"/>
      <c r="D121" s="611">
        <f>SUM(E121:BA121)</f>
        <v>0</v>
      </c>
      <c r="E121" s="611">
        <f t="shared" ref="E121:K121" si="143">SUM(E122:E123)</f>
        <v>0</v>
      </c>
      <c r="F121" s="611">
        <f t="shared" si="143"/>
        <v>0</v>
      </c>
      <c r="G121" s="611">
        <f t="shared" si="143"/>
        <v>0</v>
      </c>
      <c r="H121" s="611">
        <f t="shared" si="143"/>
        <v>0</v>
      </c>
      <c r="I121" s="611">
        <f t="shared" si="143"/>
        <v>0</v>
      </c>
      <c r="J121" s="611">
        <f t="shared" si="143"/>
        <v>0</v>
      </c>
      <c r="K121" s="611">
        <f t="shared" si="143"/>
        <v>0</v>
      </c>
      <c r="L121" s="611"/>
      <c r="M121" s="611">
        <f t="shared" ref="M121:AF121" si="144">SUM(M122:M123)</f>
        <v>0</v>
      </c>
      <c r="N121" s="611">
        <f t="shared" si="144"/>
        <v>0</v>
      </c>
      <c r="O121" s="611">
        <f t="shared" si="144"/>
        <v>0</v>
      </c>
      <c r="P121" s="611">
        <f t="shared" si="144"/>
        <v>0</v>
      </c>
      <c r="Q121" s="611">
        <f t="shared" si="144"/>
        <v>0</v>
      </c>
      <c r="R121" s="611">
        <f t="shared" si="144"/>
        <v>0</v>
      </c>
      <c r="S121" s="611">
        <f t="shared" si="144"/>
        <v>0</v>
      </c>
      <c r="T121" s="611">
        <f t="shared" si="144"/>
        <v>0</v>
      </c>
      <c r="U121" s="611">
        <f t="shared" si="144"/>
        <v>0</v>
      </c>
      <c r="V121" s="611">
        <f t="shared" si="144"/>
        <v>0</v>
      </c>
      <c r="W121" s="611">
        <f t="shared" si="144"/>
        <v>0</v>
      </c>
      <c r="X121" s="611">
        <f t="shared" si="144"/>
        <v>0</v>
      </c>
      <c r="Y121" s="611">
        <f t="shared" si="144"/>
        <v>0</v>
      </c>
      <c r="Z121" s="611">
        <f t="shared" si="144"/>
        <v>0</v>
      </c>
      <c r="AA121" s="611">
        <f t="shared" si="144"/>
        <v>0</v>
      </c>
      <c r="AB121" s="611">
        <f t="shared" si="144"/>
        <v>0</v>
      </c>
      <c r="AC121" s="611">
        <f t="shared" si="144"/>
        <v>0</v>
      </c>
      <c r="AD121" s="611">
        <f t="shared" si="144"/>
        <v>0</v>
      </c>
      <c r="AE121" s="611">
        <f t="shared" si="144"/>
        <v>0</v>
      </c>
      <c r="AF121" s="611">
        <f t="shared" si="144"/>
        <v>0</v>
      </c>
      <c r="AG121" s="611"/>
      <c r="AH121" s="611">
        <f t="shared" ref="AH121:BA121" si="145">SUM(AH122:AH123)</f>
        <v>0</v>
      </c>
      <c r="AI121" s="611">
        <f t="shared" si="145"/>
        <v>0</v>
      </c>
      <c r="AJ121" s="611">
        <f t="shared" si="145"/>
        <v>0</v>
      </c>
      <c r="AK121" s="611">
        <f t="shared" si="145"/>
        <v>0</v>
      </c>
      <c r="AL121" s="611">
        <f t="shared" si="145"/>
        <v>0</v>
      </c>
      <c r="AM121" s="611">
        <f t="shared" si="145"/>
        <v>0</v>
      </c>
      <c r="AN121" s="611">
        <f t="shared" si="145"/>
        <v>0</v>
      </c>
      <c r="AO121" s="611">
        <f t="shared" si="145"/>
        <v>0</v>
      </c>
      <c r="AP121" s="611">
        <f t="shared" si="145"/>
        <v>0</v>
      </c>
      <c r="AQ121" s="611">
        <f t="shared" si="145"/>
        <v>0</v>
      </c>
      <c r="AR121" s="611">
        <f t="shared" si="145"/>
        <v>0</v>
      </c>
      <c r="AS121" s="611">
        <f t="shared" si="145"/>
        <v>0</v>
      </c>
      <c r="AT121" s="611">
        <f t="shared" si="145"/>
        <v>0</v>
      </c>
      <c r="AU121" s="611">
        <f t="shared" si="145"/>
        <v>0</v>
      </c>
      <c r="AV121" s="611">
        <f t="shared" si="145"/>
        <v>0</v>
      </c>
      <c r="AW121" s="611">
        <f t="shared" si="145"/>
        <v>0</v>
      </c>
      <c r="AX121" s="611">
        <f t="shared" si="145"/>
        <v>0</v>
      </c>
      <c r="AY121" s="611">
        <f t="shared" si="145"/>
        <v>0</v>
      </c>
      <c r="AZ121" s="611">
        <f t="shared" si="145"/>
        <v>0</v>
      </c>
      <c r="BA121" s="611">
        <f t="shared" si="145"/>
        <v>0</v>
      </c>
      <c r="BB121" s="58" t="s">
        <v>231</v>
      </c>
      <c r="BC121" s="63"/>
      <c r="BD121" s="63"/>
      <c r="BE121" s="85">
        <v>2016</v>
      </c>
      <c r="BF121" s="63"/>
      <c r="BG121" s="63"/>
    </row>
    <row r="122" spans="1:59" s="638" customFormat="1" ht="27.75" hidden="1" customHeight="1">
      <c r="A122" s="626" t="s">
        <v>63</v>
      </c>
      <c r="B122" s="684"/>
      <c r="C122" s="635"/>
      <c r="D122" s="635"/>
      <c r="E122" s="635"/>
      <c r="F122" s="635"/>
      <c r="G122" s="635"/>
      <c r="H122" s="635"/>
      <c r="I122" s="628"/>
      <c r="J122" s="628"/>
      <c r="K122" s="628"/>
      <c r="L122" s="628"/>
      <c r="M122" s="628"/>
      <c r="N122" s="628"/>
      <c r="O122" s="628"/>
      <c r="P122" s="635"/>
      <c r="Q122" s="628"/>
      <c r="R122" s="628"/>
      <c r="S122" s="628"/>
      <c r="T122" s="628"/>
      <c r="U122" s="635"/>
      <c r="V122" s="628"/>
      <c r="W122" s="628"/>
      <c r="X122" s="628"/>
      <c r="Y122" s="635"/>
      <c r="Z122" s="628"/>
      <c r="AA122" s="628"/>
      <c r="AB122" s="628"/>
      <c r="AC122" s="628"/>
      <c r="AD122" s="628"/>
      <c r="AE122" s="628"/>
      <c r="AF122" s="628"/>
      <c r="AG122" s="628"/>
      <c r="AH122" s="628"/>
      <c r="AI122" s="628"/>
      <c r="AJ122" s="628"/>
      <c r="AK122" s="628"/>
      <c r="AL122" s="628"/>
      <c r="AM122" s="628"/>
      <c r="AN122" s="628"/>
      <c r="AO122" s="628"/>
      <c r="AP122" s="628"/>
      <c r="AQ122" s="628"/>
      <c r="AR122" s="628"/>
      <c r="AS122" s="635"/>
      <c r="AT122" s="635"/>
      <c r="AU122" s="628"/>
      <c r="AV122" s="628"/>
      <c r="AW122" s="628"/>
      <c r="AX122" s="628"/>
      <c r="AY122" s="628"/>
      <c r="AZ122" s="628"/>
      <c r="BA122" s="628"/>
      <c r="BB122" s="604" t="s">
        <v>231</v>
      </c>
      <c r="BC122" s="629"/>
      <c r="BD122" s="70"/>
      <c r="BE122" s="606">
        <v>2016</v>
      </c>
      <c r="BF122" s="637"/>
      <c r="BG122" s="637"/>
    </row>
    <row r="123" spans="1:59" s="630" customFormat="1" ht="22.2" hidden="1" customHeight="1">
      <c r="A123" s="626" t="s">
        <v>63</v>
      </c>
      <c r="B123" s="672"/>
      <c r="C123" s="628"/>
      <c r="D123" s="628"/>
      <c r="E123" s="628"/>
      <c r="F123" s="628"/>
      <c r="G123" s="628"/>
      <c r="H123" s="628"/>
      <c r="I123" s="628"/>
      <c r="J123" s="628"/>
      <c r="K123" s="628"/>
      <c r="L123" s="628"/>
      <c r="M123" s="628"/>
      <c r="N123" s="628"/>
      <c r="O123" s="628"/>
      <c r="P123" s="628"/>
      <c r="Q123" s="628"/>
      <c r="R123" s="628"/>
      <c r="S123" s="628"/>
      <c r="T123" s="628"/>
      <c r="U123" s="628"/>
      <c r="V123" s="628"/>
      <c r="W123" s="628"/>
      <c r="X123" s="628"/>
      <c r="Y123" s="628"/>
      <c r="Z123" s="628"/>
      <c r="AA123" s="628"/>
      <c r="AB123" s="628"/>
      <c r="AC123" s="628"/>
      <c r="AD123" s="628"/>
      <c r="AE123" s="628"/>
      <c r="AF123" s="628"/>
      <c r="AG123" s="628"/>
      <c r="AH123" s="628"/>
      <c r="AI123" s="628"/>
      <c r="AJ123" s="628"/>
      <c r="AK123" s="628"/>
      <c r="AL123" s="628"/>
      <c r="AM123" s="628"/>
      <c r="AN123" s="628"/>
      <c r="AO123" s="628"/>
      <c r="AP123" s="628"/>
      <c r="AQ123" s="628"/>
      <c r="AR123" s="628"/>
      <c r="AS123" s="628"/>
      <c r="AT123" s="628"/>
      <c r="AU123" s="628"/>
      <c r="AV123" s="628"/>
      <c r="AW123" s="628"/>
      <c r="AX123" s="628"/>
      <c r="AY123" s="628"/>
      <c r="AZ123" s="628"/>
      <c r="BA123" s="628"/>
      <c r="BB123" s="604" t="s">
        <v>231</v>
      </c>
      <c r="BC123" s="629"/>
      <c r="BD123" s="629"/>
      <c r="BE123" s="606">
        <v>2016</v>
      </c>
      <c r="BF123" s="629"/>
      <c r="BG123" s="629"/>
    </row>
    <row r="124" spans="1:59" s="613" customFormat="1" ht="22.2" customHeight="1">
      <c r="A124" s="346" t="s">
        <v>63</v>
      </c>
      <c r="B124" s="65" t="s">
        <v>481</v>
      </c>
      <c r="C124" s="611"/>
      <c r="D124" s="611">
        <f>SUM(E124:BA124)</f>
        <v>0</v>
      </c>
      <c r="E124" s="611">
        <f t="shared" ref="E124:K124" si="146">SUM(E125:E126)</f>
        <v>0</v>
      </c>
      <c r="F124" s="611">
        <f t="shared" si="146"/>
        <v>0</v>
      </c>
      <c r="G124" s="611">
        <f t="shared" si="146"/>
        <v>0</v>
      </c>
      <c r="H124" s="611">
        <f t="shared" si="146"/>
        <v>0</v>
      </c>
      <c r="I124" s="611">
        <f t="shared" si="146"/>
        <v>0</v>
      </c>
      <c r="J124" s="611">
        <f t="shared" si="146"/>
        <v>0</v>
      </c>
      <c r="K124" s="611">
        <f t="shared" si="146"/>
        <v>0</v>
      </c>
      <c r="L124" s="611"/>
      <c r="M124" s="611">
        <f t="shared" ref="M124:AF124" si="147">SUM(M125:M126)</f>
        <v>0</v>
      </c>
      <c r="N124" s="611">
        <f t="shared" si="147"/>
        <v>0</v>
      </c>
      <c r="O124" s="611">
        <f t="shared" si="147"/>
        <v>0</v>
      </c>
      <c r="P124" s="611">
        <f t="shared" si="147"/>
        <v>0</v>
      </c>
      <c r="Q124" s="611">
        <f t="shared" si="147"/>
        <v>0</v>
      </c>
      <c r="R124" s="611">
        <f t="shared" si="147"/>
        <v>0</v>
      </c>
      <c r="S124" s="611">
        <f t="shared" si="147"/>
        <v>0</v>
      </c>
      <c r="T124" s="611">
        <f t="shared" si="147"/>
        <v>0</v>
      </c>
      <c r="U124" s="611">
        <f t="shared" si="147"/>
        <v>0</v>
      </c>
      <c r="V124" s="611">
        <f t="shared" si="147"/>
        <v>0</v>
      </c>
      <c r="W124" s="611">
        <f t="shared" si="147"/>
        <v>0</v>
      </c>
      <c r="X124" s="611">
        <f t="shared" si="147"/>
        <v>0</v>
      </c>
      <c r="Y124" s="611">
        <f t="shared" si="147"/>
        <v>0</v>
      </c>
      <c r="Z124" s="611">
        <f t="shared" si="147"/>
        <v>0</v>
      </c>
      <c r="AA124" s="611">
        <f t="shared" si="147"/>
        <v>0</v>
      </c>
      <c r="AB124" s="611">
        <f t="shared" si="147"/>
        <v>0</v>
      </c>
      <c r="AC124" s="611">
        <f t="shared" si="147"/>
        <v>0</v>
      </c>
      <c r="AD124" s="611">
        <f t="shared" si="147"/>
        <v>0</v>
      </c>
      <c r="AE124" s="611">
        <f t="shared" si="147"/>
        <v>0</v>
      </c>
      <c r="AF124" s="611">
        <f t="shared" si="147"/>
        <v>0</v>
      </c>
      <c r="AG124" s="611"/>
      <c r="AH124" s="611">
        <f t="shared" ref="AH124:BA124" si="148">SUM(AH125:AH126)</f>
        <v>0</v>
      </c>
      <c r="AI124" s="611">
        <f t="shared" si="148"/>
        <v>0</v>
      </c>
      <c r="AJ124" s="611">
        <f t="shared" si="148"/>
        <v>0</v>
      </c>
      <c r="AK124" s="611">
        <f t="shared" si="148"/>
        <v>0</v>
      </c>
      <c r="AL124" s="611">
        <f t="shared" si="148"/>
        <v>0</v>
      </c>
      <c r="AM124" s="611">
        <f t="shared" si="148"/>
        <v>0</v>
      </c>
      <c r="AN124" s="611">
        <f t="shared" si="148"/>
        <v>0</v>
      </c>
      <c r="AO124" s="611">
        <f t="shared" si="148"/>
        <v>0</v>
      </c>
      <c r="AP124" s="611">
        <f t="shared" si="148"/>
        <v>0</v>
      </c>
      <c r="AQ124" s="611">
        <f t="shared" si="148"/>
        <v>0</v>
      </c>
      <c r="AR124" s="611">
        <f t="shared" si="148"/>
        <v>0</v>
      </c>
      <c r="AS124" s="611">
        <f t="shared" si="148"/>
        <v>0</v>
      </c>
      <c r="AT124" s="611">
        <f t="shared" si="148"/>
        <v>0</v>
      </c>
      <c r="AU124" s="611">
        <f t="shared" si="148"/>
        <v>0</v>
      </c>
      <c r="AV124" s="611">
        <f t="shared" si="148"/>
        <v>0</v>
      </c>
      <c r="AW124" s="611">
        <f t="shared" si="148"/>
        <v>0</v>
      </c>
      <c r="AX124" s="611">
        <f t="shared" si="148"/>
        <v>0</v>
      </c>
      <c r="AY124" s="611">
        <f t="shared" si="148"/>
        <v>0</v>
      </c>
      <c r="AZ124" s="611">
        <f t="shared" si="148"/>
        <v>0</v>
      </c>
      <c r="BA124" s="611">
        <f t="shared" si="148"/>
        <v>0</v>
      </c>
      <c r="BB124" s="58" t="s">
        <v>231</v>
      </c>
      <c r="BC124" s="63"/>
      <c r="BD124" s="63"/>
      <c r="BE124" s="85">
        <v>2016</v>
      </c>
      <c r="BF124" s="63"/>
      <c r="BG124" s="63"/>
    </row>
    <row r="125" spans="1:59" s="630" customFormat="1" ht="22.2" hidden="1" customHeight="1">
      <c r="A125" s="626" t="s">
        <v>63</v>
      </c>
      <c r="B125" s="640"/>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30" customFormat="1" ht="22.2" hidden="1" customHeight="1">
      <c r="A126" s="626" t="s">
        <v>63</v>
      </c>
      <c r="B126" s="672"/>
      <c r="C126" s="628"/>
      <c r="D126" s="628"/>
      <c r="E126" s="628"/>
      <c r="F126" s="628"/>
      <c r="G126" s="628"/>
      <c r="H126" s="628"/>
      <c r="I126" s="628"/>
      <c r="J126" s="628"/>
      <c r="K126" s="628"/>
      <c r="L126" s="628"/>
      <c r="M126" s="628"/>
      <c r="N126" s="628"/>
      <c r="O126" s="628"/>
      <c r="P126" s="628"/>
      <c r="Q126" s="628"/>
      <c r="R126" s="628"/>
      <c r="S126" s="628"/>
      <c r="T126" s="628"/>
      <c r="U126" s="628"/>
      <c r="V126" s="628"/>
      <c r="W126" s="628"/>
      <c r="X126" s="628"/>
      <c r="Y126" s="628"/>
      <c r="Z126" s="628"/>
      <c r="AA126" s="628"/>
      <c r="AB126" s="628"/>
      <c r="AC126" s="628"/>
      <c r="AD126" s="628"/>
      <c r="AE126" s="628"/>
      <c r="AF126" s="628"/>
      <c r="AG126" s="628"/>
      <c r="AH126" s="628"/>
      <c r="AI126" s="628"/>
      <c r="AJ126" s="628"/>
      <c r="AK126" s="628"/>
      <c r="AL126" s="628"/>
      <c r="AM126" s="628"/>
      <c r="AN126" s="628"/>
      <c r="AO126" s="628"/>
      <c r="AP126" s="628"/>
      <c r="AQ126" s="628"/>
      <c r="AR126" s="628"/>
      <c r="AS126" s="628"/>
      <c r="AT126" s="628"/>
      <c r="AU126" s="628"/>
      <c r="AV126" s="628"/>
      <c r="AW126" s="628"/>
      <c r="AX126" s="628"/>
      <c r="AY126" s="628"/>
      <c r="AZ126" s="628"/>
      <c r="BA126" s="628"/>
      <c r="BB126" s="604" t="s">
        <v>231</v>
      </c>
      <c r="BC126" s="629"/>
      <c r="BD126" s="629"/>
      <c r="BE126" s="606">
        <v>2016</v>
      </c>
      <c r="BF126" s="629"/>
      <c r="BG126" s="629"/>
    </row>
    <row r="127" spans="1:59" s="613" customFormat="1" ht="22.2" customHeight="1">
      <c r="A127" s="346" t="s">
        <v>66</v>
      </c>
      <c r="B127" s="615" t="s">
        <v>492</v>
      </c>
      <c r="C127" s="611">
        <f>SUM(C128,C131)</f>
        <v>0</v>
      </c>
      <c r="D127" s="611">
        <f>SUM(D128+D131)</f>
        <v>0</v>
      </c>
      <c r="E127" s="611">
        <f t="shared" ref="E127:K127" si="149">SUM(E128,E131)</f>
        <v>0</v>
      </c>
      <c r="F127" s="611">
        <f t="shared" si="149"/>
        <v>0</v>
      </c>
      <c r="G127" s="611">
        <f t="shared" si="149"/>
        <v>0</v>
      </c>
      <c r="H127" s="611">
        <f t="shared" si="149"/>
        <v>0</v>
      </c>
      <c r="I127" s="611">
        <f t="shared" si="149"/>
        <v>0</v>
      </c>
      <c r="J127" s="611">
        <f t="shared" si="149"/>
        <v>0</v>
      </c>
      <c r="K127" s="611">
        <f t="shared" si="149"/>
        <v>0</v>
      </c>
      <c r="L127" s="611"/>
      <c r="M127" s="611">
        <f t="shared" ref="M127:AF127" si="150">SUM(M128,M131)</f>
        <v>0</v>
      </c>
      <c r="N127" s="611">
        <f t="shared" si="150"/>
        <v>0</v>
      </c>
      <c r="O127" s="611">
        <f t="shared" si="150"/>
        <v>0</v>
      </c>
      <c r="P127" s="611">
        <f t="shared" si="150"/>
        <v>0</v>
      </c>
      <c r="Q127" s="611">
        <f t="shared" si="150"/>
        <v>0</v>
      </c>
      <c r="R127" s="611">
        <f t="shared" si="150"/>
        <v>0</v>
      </c>
      <c r="S127" s="611">
        <f t="shared" si="150"/>
        <v>0</v>
      </c>
      <c r="T127" s="611">
        <f t="shared" si="150"/>
        <v>0</v>
      </c>
      <c r="U127" s="611">
        <f t="shared" si="150"/>
        <v>0</v>
      </c>
      <c r="V127" s="611">
        <f t="shared" si="150"/>
        <v>0</v>
      </c>
      <c r="W127" s="611">
        <f t="shared" si="150"/>
        <v>0</v>
      </c>
      <c r="X127" s="611">
        <f t="shared" si="150"/>
        <v>0</v>
      </c>
      <c r="Y127" s="611">
        <f t="shared" si="150"/>
        <v>0</v>
      </c>
      <c r="Z127" s="611">
        <f t="shared" si="150"/>
        <v>0</v>
      </c>
      <c r="AA127" s="611">
        <f t="shared" si="150"/>
        <v>0</v>
      </c>
      <c r="AB127" s="611">
        <f t="shared" si="150"/>
        <v>0</v>
      </c>
      <c r="AC127" s="611">
        <f t="shared" si="150"/>
        <v>0</v>
      </c>
      <c r="AD127" s="611">
        <f t="shared" si="150"/>
        <v>0</v>
      </c>
      <c r="AE127" s="611">
        <f t="shared" si="150"/>
        <v>0</v>
      </c>
      <c r="AF127" s="611">
        <f t="shared" si="150"/>
        <v>0</v>
      </c>
      <c r="AG127" s="611"/>
      <c r="AH127" s="611">
        <f t="shared" ref="AH127:BA127" si="151">SUM(AH128,AH131)</f>
        <v>0</v>
      </c>
      <c r="AI127" s="611">
        <f t="shared" si="151"/>
        <v>0</v>
      </c>
      <c r="AJ127" s="611">
        <f t="shared" si="151"/>
        <v>0</v>
      </c>
      <c r="AK127" s="611">
        <f t="shared" si="151"/>
        <v>0</v>
      </c>
      <c r="AL127" s="611">
        <f t="shared" si="151"/>
        <v>0</v>
      </c>
      <c r="AM127" s="611">
        <f t="shared" si="151"/>
        <v>0</v>
      </c>
      <c r="AN127" s="611">
        <f t="shared" si="151"/>
        <v>0</v>
      </c>
      <c r="AO127" s="611">
        <f t="shared" si="151"/>
        <v>0</v>
      </c>
      <c r="AP127" s="611">
        <f t="shared" si="151"/>
        <v>0</v>
      </c>
      <c r="AQ127" s="611">
        <f t="shared" si="151"/>
        <v>0</v>
      </c>
      <c r="AR127" s="611">
        <f t="shared" si="151"/>
        <v>0</v>
      </c>
      <c r="AS127" s="611">
        <f t="shared" si="151"/>
        <v>0</v>
      </c>
      <c r="AT127" s="611">
        <f t="shared" si="151"/>
        <v>0</v>
      </c>
      <c r="AU127" s="611">
        <f t="shared" si="151"/>
        <v>0</v>
      </c>
      <c r="AV127" s="611">
        <f t="shared" si="151"/>
        <v>0</v>
      </c>
      <c r="AW127" s="611">
        <f t="shared" si="151"/>
        <v>0</v>
      </c>
      <c r="AX127" s="611">
        <f t="shared" si="151"/>
        <v>0</v>
      </c>
      <c r="AY127" s="611">
        <f t="shared" si="151"/>
        <v>0</v>
      </c>
      <c r="AZ127" s="611">
        <f t="shared" si="151"/>
        <v>0</v>
      </c>
      <c r="BA127" s="611">
        <f t="shared" si="151"/>
        <v>0</v>
      </c>
      <c r="BB127" s="58" t="s">
        <v>231</v>
      </c>
      <c r="BC127" s="63"/>
      <c r="BD127" s="63"/>
      <c r="BE127" s="85">
        <v>2016</v>
      </c>
      <c r="BF127" s="63"/>
      <c r="BG127" s="63"/>
    </row>
    <row r="128" spans="1:59" s="613" customFormat="1" ht="22.2" customHeight="1">
      <c r="A128" s="346" t="s">
        <v>66</v>
      </c>
      <c r="B128" s="65" t="s">
        <v>480</v>
      </c>
      <c r="C128" s="611"/>
      <c r="D128" s="611">
        <f>SUM(E128:BA128)</f>
        <v>0</v>
      </c>
      <c r="E128" s="611">
        <f t="shared" ref="E128:K128" si="152">SUM(E129:E130)</f>
        <v>0</v>
      </c>
      <c r="F128" s="611">
        <f t="shared" si="152"/>
        <v>0</v>
      </c>
      <c r="G128" s="611">
        <f t="shared" si="152"/>
        <v>0</v>
      </c>
      <c r="H128" s="611">
        <f t="shared" si="152"/>
        <v>0</v>
      </c>
      <c r="I128" s="611">
        <f t="shared" si="152"/>
        <v>0</v>
      </c>
      <c r="J128" s="611">
        <f t="shared" si="152"/>
        <v>0</v>
      </c>
      <c r="K128" s="611">
        <f t="shared" si="152"/>
        <v>0</v>
      </c>
      <c r="L128" s="611"/>
      <c r="M128" s="611">
        <f t="shared" ref="M128:AF128" si="153">SUM(M129:M130)</f>
        <v>0</v>
      </c>
      <c r="N128" s="611">
        <f t="shared" si="153"/>
        <v>0</v>
      </c>
      <c r="O128" s="611">
        <f t="shared" si="153"/>
        <v>0</v>
      </c>
      <c r="P128" s="611">
        <f t="shared" si="153"/>
        <v>0</v>
      </c>
      <c r="Q128" s="611">
        <f t="shared" si="153"/>
        <v>0</v>
      </c>
      <c r="R128" s="611">
        <f t="shared" si="153"/>
        <v>0</v>
      </c>
      <c r="S128" s="611">
        <f t="shared" si="153"/>
        <v>0</v>
      </c>
      <c r="T128" s="611">
        <f t="shared" si="153"/>
        <v>0</v>
      </c>
      <c r="U128" s="611">
        <f t="shared" si="153"/>
        <v>0</v>
      </c>
      <c r="V128" s="611">
        <f t="shared" si="153"/>
        <v>0</v>
      </c>
      <c r="W128" s="611">
        <f t="shared" si="153"/>
        <v>0</v>
      </c>
      <c r="X128" s="611">
        <f t="shared" si="153"/>
        <v>0</v>
      </c>
      <c r="Y128" s="611">
        <f t="shared" si="153"/>
        <v>0</v>
      </c>
      <c r="Z128" s="611">
        <f t="shared" si="153"/>
        <v>0</v>
      </c>
      <c r="AA128" s="611">
        <f t="shared" si="153"/>
        <v>0</v>
      </c>
      <c r="AB128" s="611">
        <f t="shared" si="153"/>
        <v>0</v>
      </c>
      <c r="AC128" s="611">
        <f t="shared" si="153"/>
        <v>0</v>
      </c>
      <c r="AD128" s="611">
        <f t="shared" si="153"/>
        <v>0</v>
      </c>
      <c r="AE128" s="611">
        <f t="shared" si="153"/>
        <v>0</v>
      </c>
      <c r="AF128" s="611">
        <f t="shared" si="153"/>
        <v>0</v>
      </c>
      <c r="AG128" s="611"/>
      <c r="AH128" s="611">
        <f t="shared" ref="AH128:BA128" si="154">SUM(AH129:AH130)</f>
        <v>0</v>
      </c>
      <c r="AI128" s="611">
        <f t="shared" si="154"/>
        <v>0</v>
      </c>
      <c r="AJ128" s="611">
        <f t="shared" si="154"/>
        <v>0</v>
      </c>
      <c r="AK128" s="611">
        <f t="shared" si="154"/>
        <v>0</v>
      </c>
      <c r="AL128" s="611">
        <f t="shared" si="154"/>
        <v>0</v>
      </c>
      <c r="AM128" s="611">
        <f t="shared" si="154"/>
        <v>0</v>
      </c>
      <c r="AN128" s="611">
        <f t="shared" si="154"/>
        <v>0</v>
      </c>
      <c r="AO128" s="611">
        <f t="shared" si="154"/>
        <v>0</v>
      </c>
      <c r="AP128" s="611">
        <f t="shared" si="154"/>
        <v>0</v>
      </c>
      <c r="AQ128" s="611">
        <f t="shared" si="154"/>
        <v>0</v>
      </c>
      <c r="AR128" s="611">
        <f t="shared" si="154"/>
        <v>0</v>
      </c>
      <c r="AS128" s="611">
        <f t="shared" si="154"/>
        <v>0</v>
      </c>
      <c r="AT128" s="611">
        <f t="shared" si="154"/>
        <v>0</v>
      </c>
      <c r="AU128" s="611">
        <f t="shared" si="154"/>
        <v>0</v>
      </c>
      <c r="AV128" s="611">
        <f t="shared" si="154"/>
        <v>0</v>
      </c>
      <c r="AW128" s="611">
        <f t="shared" si="154"/>
        <v>0</v>
      </c>
      <c r="AX128" s="611">
        <f t="shared" si="154"/>
        <v>0</v>
      </c>
      <c r="AY128" s="611">
        <f t="shared" si="154"/>
        <v>0</v>
      </c>
      <c r="AZ128" s="611">
        <f t="shared" si="154"/>
        <v>0</v>
      </c>
      <c r="BA128" s="611">
        <f t="shared" si="154"/>
        <v>0</v>
      </c>
      <c r="BB128" s="58" t="s">
        <v>231</v>
      </c>
      <c r="BC128" s="63"/>
      <c r="BD128" s="63"/>
      <c r="BE128" s="85">
        <v>2016</v>
      </c>
      <c r="BF128" s="63"/>
      <c r="BG128" s="63"/>
    </row>
    <row r="129" spans="1:59" s="630" customFormat="1" ht="22.2" hidden="1" customHeight="1">
      <c r="A129" s="626" t="s">
        <v>66</v>
      </c>
      <c r="B129" s="672"/>
      <c r="C129" s="628"/>
      <c r="D129" s="628"/>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30" customFormat="1" ht="22.2" hidden="1" customHeight="1">
      <c r="A130" s="626" t="s">
        <v>66</v>
      </c>
      <c r="B130" s="672"/>
      <c r="C130" s="628"/>
      <c r="D130" s="628"/>
      <c r="E130" s="628"/>
      <c r="F130" s="628"/>
      <c r="G130" s="628"/>
      <c r="H130" s="628"/>
      <c r="I130" s="628"/>
      <c r="J130" s="628"/>
      <c r="K130" s="628"/>
      <c r="L130" s="628"/>
      <c r="M130" s="628"/>
      <c r="N130" s="628"/>
      <c r="O130" s="628"/>
      <c r="P130" s="628"/>
      <c r="Q130" s="628"/>
      <c r="R130" s="628"/>
      <c r="S130" s="628"/>
      <c r="T130" s="628"/>
      <c r="U130" s="628"/>
      <c r="V130" s="628"/>
      <c r="W130" s="628"/>
      <c r="X130" s="628"/>
      <c r="Y130" s="628"/>
      <c r="Z130" s="628"/>
      <c r="AA130" s="628"/>
      <c r="AB130" s="628"/>
      <c r="AC130" s="628"/>
      <c r="AD130" s="628"/>
      <c r="AE130" s="628"/>
      <c r="AF130" s="628"/>
      <c r="AG130" s="628"/>
      <c r="AH130" s="628"/>
      <c r="AI130" s="628"/>
      <c r="AJ130" s="628"/>
      <c r="AK130" s="628"/>
      <c r="AL130" s="628"/>
      <c r="AM130" s="628"/>
      <c r="AN130" s="628"/>
      <c r="AO130" s="628"/>
      <c r="AP130" s="628"/>
      <c r="AQ130" s="628"/>
      <c r="AR130" s="628"/>
      <c r="AS130" s="628"/>
      <c r="AT130" s="628"/>
      <c r="AU130" s="628"/>
      <c r="AV130" s="628"/>
      <c r="AW130" s="628"/>
      <c r="AX130" s="628"/>
      <c r="AY130" s="628"/>
      <c r="AZ130" s="628"/>
      <c r="BA130" s="628"/>
      <c r="BB130" s="604" t="s">
        <v>231</v>
      </c>
      <c r="BC130" s="629"/>
      <c r="BD130" s="629"/>
      <c r="BE130" s="606">
        <v>2016</v>
      </c>
      <c r="BF130" s="629"/>
      <c r="BG130" s="629"/>
    </row>
    <row r="131" spans="1:59" s="613" customFormat="1" ht="22.2" customHeight="1">
      <c r="A131" s="346" t="s">
        <v>66</v>
      </c>
      <c r="B131" s="65" t="s">
        <v>481</v>
      </c>
      <c r="C131" s="611"/>
      <c r="D131" s="611">
        <f>SUM(E131:BA131)</f>
        <v>0</v>
      </c>
      <c r="E131" s="611">
        <f t="shared" ref="E131:K131" si="155">SUM(E132:E133)</f>
        <v>0</v>
      </c>
      <c r="F131" s="611">
        <f t="shared" si="155"/>
        <v>0</v>
      </c>
      <c r="G131" s="611">
        <f t="shared" si="155"/>
        <v>0</v>
      </c>
      <c r="H131" s="611">
        <f t="shared" si="155"/>
        <v>0</v>
      </c>
      <c r="I131" s="611">
        <f t="shared" si="155"/>
        <v>0</v>
      </c>
      <c r="J131" s="611">
        <f t="shared" si="155"/>
        <v>0</v>
      </c>
      <c r="K131" s="611">
        <f t="shared" si="155"/>
        <v>0</v>
      </c>
      <c r="L131" s="611"/>
      <c r="M131" s="611">
        <f t="shared" ref="M131:AF131" si="156">SUM(M132:M133)</f>
        <v>0</v>
      </c>
      <c r="N131" s="611">
        <f t="shared" si="156"/>
        <v>0</v>
      </c>
      <c r="O131" s="611">
        <f t="shared" si="156"/>
        <v>0</v>
      </c>
      <c r="P131" s="611">
        <f t="shared" si="156"/>
        <v>0</v>
      </c>
      <c r="Q131" s="611">
        <f t="shared" si="156"/>
        <v>0</v>
      </c>
      <c r="R131" s="611">
        <f t="shared" si="156"/>
        <v>0</v>
      </c>
      <c r="S131" s="611">
        <f t="shared" si="156"/>
        <v>0</v>
      </c>
      <c r="T131" s="611">
        <f t="shared" si="156"/>
        <v>0</v>
      </c>
      <c r="U131" s="611">
        <f t="shared" si="156"/>
        <v>0</v>
      </c>
      <c r="V131" s="611">
        <f t="shared" si="156"/>
        <v>0</v>
      </c>
      <c r="W131" s="611">
        <f t="shared" si="156"/>
        <v>0</v>
      </c>
      <c r="X131" s="611">
        <f t="shared" si="156"/>
        <v>0</v>
      </c>
      <c r="Y131" s="611">
        <f t="shared" si="156"/>
        <v>0</v>
      </c>
      <c r="Z131" s="611">
        <f t="shared" si="156"/>
        <v>0</v>
      </c>
      <c r="AA131" s="611">
        <f t="shared" si="156"/>
        <v>0</v>
      </c>
      <c r="AB131" s="611">
        <f t="shared" si="156"/>
        <v>0</v>
      </c>
      <c r="AC131" s="611">
        <f t="shared" si="156"/>
        <v>0</v>
      </c>
      <c r="AD131" s="611">
        <f t="shared" si="156"/>
        <v>0</v>
      </c>
      <c r="AE131" s="611">
        <f t="shared" si="156"/>
        <v>0</v>
      </c>
      <c r="AF131" s="611">
        <f t="shared" si="156"/>
        <v>0</v>
      </c>
      <c r="AG131" s="611"/>
      <c r="AH131" s="611">
        <f t="shared" ref="AH131:BA131" si="157">SUM(AH132:AH133)</f>
        <v>0</v>
      </c>
      <c r="AI131" s="611">
        <f t="shared" si="157"/>
        <v>0</v>
      </c>
      <c r="AJ131" s="611">
        <f t="shared" si="157"/>
        <v>0</v>
      </c>
      <c r="AK131" s="611">
        <f t="shared" si="157"/>
        <v>0</v>
      </c>
      <c r="AL131" s="611">
        <f t="shared" si="157"/>
        <v>0</v>
      </c>
      <c r="AM131" s="611">
        <f t="shared" si="157"/>
        <v>0</v>
      </c>
      <c r="AN131" s="611">
        <f t="shared" si="157"/>
        <v>0</v>
      </c>
      <c r="AO131" s="611">
        <f t="shared" si="157"/>
        <v>0</v>
      </c>
      <c r="AP131" s="611">
        <f t="shared" si="157"/>
        <v>0</v>
      </c>
      <c r="AQ131" s="611">
        <f t="shared" si="157"/>
        <v>0</v>
      </c>
      <c r="AR131" s="611">
        <f t="shared" si="157"/>
        <v>0</v>
      </c>
      <c r="AS131" s="611">
        <f t="shared" si="157"/>
        <v>0</v>
      </c>
      <c r="AT131" s="611">
        <f t="shared" si="157"/>
        <v>0</v>
      </c>
      <c r="AU131" s="611">
        <f t="shared" si="157"/>
        <v>0</v>
      </c>
      <c r="AV131" s="611">
        <f t="shared" si="157"/>
        <v>0</v>
      </c>
      <c r="AW131" s="611">
        <f t="shared" si="157"/>
        <v>0</v>
      </c>
      <c r="AX131" s="611">
        <f t="shared" si="157"/>
        <v>0</v>
      </c>
      <c r="AY131" s="611">
        <f t="shared" si="157"/>
        <v>0</v>
      </c>
      <c r="AZ131" s="611">
        <f t="shared" si="157"/>
        <v>0</v>
      </c>
      <c r="BA131" s="611">
        <f t="shared" si="157"/>
        <v>0</v>
      </c>
      <c r="BB131" s="58" t="s">
        <v>231</v>
      </c>
      <c r="BC131" s="63"/>
      <c r="BD131" s="63"/>
      <c r="BE131" s="85">
        <v>2016</v>
      </c>
      <c r="BF131" s="63"/>
      <c r="BG131" s="63"/>
    </row>
    <row r="132" spans="1:59" s="630" customFormat="1" ht="22.2" hidden="1" customHeight="1">
      <c r="A132" s="626" t="s">
        <v>66</v>
      </c>
      <c r="B132" s="672"/>
      <c r="C132" s="628"/>
      <c r="D132" s="628"/>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30" customFormat="1" ht="22.2" hidden="1" customHeight="1">
      <c r="A133" s="626" t="s">
        <v>66</v>
      </c>
      <c r="B133" s="672"/>
      <c r="C133" s="628"/>
      <c r="D133" s="628"/>
      <c r="E133" s="628"/>
      <c r="F133" s="628"/>
      <c r="G133" s="628"/>
      <c r="H133" s="628"/>
      <c r="I133" s="628"/>
      <c r="J133" s="628"/>
      <c r="K133" s="628"/>
      <c r="L133" s="628"/>
      <c r="M133" s="628"/>
      <c r="N133" s="628"/>
      <c r="O133" s="628"/>
      <c r="P133" s="628"/>
      <c r="Q133" s="628"/>
      <c r="R133" s="628"/>
      <c r="S133" s="628"/>
      <c r="T133" s="628"/>
      <c r="U133" s="628"/>
      <c r="V133" s="628"/>
      <c r="W133" s="628"/>
      <c r="X133" s="628"/>
      <c r="Y133" s="628"/>
      <c r="Z133" s="628"/>
      <c r="AA133" s="628"/>
      <c r="AB133" s="628"/>
      <c r="AC133" s="628"/>
      <c r="AD133" s="628"/>
      <c r="AE133" s="628"/>
      <c r="AF133" s="628"/>
      <c r="AG133" s="628"/>
      <c r="AH133" s="628"/>
      <c r="AI133" s="628"/>
      <c r="AJ133" s="628"/>
      <c r="AK133" s="628"/>
      <c r="AL133" s="628"/>
      <c r="AM133" s="628"/>
      <c r="AN133" s="628"/>
      <c r="AO133" s="628"/>
      <c r="AP133" s="628"/>
      <c r="AQ133" s="628"/>
      <c r="AR133" s="628"/>
      <c r="AS133" s="628"/>
      <c r="AT133" s="628"/>
      <c r="AU133" s="628"/>
      <c r="AV133" s="628"/>
      <c r="AW133" s="628"/>
      <c r="AX133" s="628"/>
      <c r="AY133" s="628"/>
      <c r="AZ133" s="628"/>
      <c r="BA133" s="628"/>
      <c r="BB133" s="604" t="s">
        <v>231</v>
      </c>
      <c r="BC133" s="629"/>
      <c r="BD133" s="629"/>
      <c r="BE133" s="606">
        <v>2016</v>
      </c>
      <c r="BF133" s="629"/>
      <c r="BG133" s="629"/>
    </row>
    <row r="134" spans="1:59" s="613" customFormat="1" ht="22.2" customHeight="1">
      <c r="A134" s="346" t="s">
        <v>117</v>
      </c>
      <c r="B134" s="615" t="s">
        <v>507</v>
      </c>
      <c r="C134" s="611">
        <f>SUM(C135,C138)</f>
        <v>0</v>
      </c>
      <c r="D134" s="611">
        <f>SUM(D135+D138)</f>
        <v>0</v>
      </c>
      <c r="E134" s="611">
        <f t="shared" ref="E134:K134" si="158">SUM(E135,E138)</f>
        <v>0</v>
      </c>
      <c r="F134" s="611">
        <f t="shared" si="158"/>
        <v>0</v>
      </c>
      <c r="G134" s="611">
        <f t="shared" si="158"/>
        <v>0</v>
      </c>
      <c r="H134" s="611">
        <f t="shared" si="158"/>
        <v>0</v>
      </c>
      <c r="I134" s="611">
        <f t="shared" si="158"/>
        <v>0</v>
      </c>
      <c r="J134" s="611">
        <f t="shared" si="158"/>
        <v>0</v>
      </c>
      <c r="K134" s="611">
        <f t="shared" si="158"/>
        <v>0</v>
      </c>
      <c r="L134" s="611"/>
      <c r="M134" s="611">
        <f t="shared" ref="M134:AF134" si="159">SUM(M135,M138)</f>
        <v>0</v>
      </c>
      <c r="N134" s="611">
        <f t="shared" si="159"/>
        <v>0</v>
      </c>
      <c r="O134" s="611">
        <f t="shared" si="159"/>
        <v>0</v>
      </c>
      <c r="P134" s="611">
        <f t="shared" si="159"/>
        <v>0</v>
      </c>
      <c r="Q134" s="611">
        <f t="shared" si="159"/>
        <v>0</v>
      </c>
      <c r="R134" s="611">
        <f t="shared" si="159"/>
        <v>0</v>
      </c>
      <c r="S134" s="611">
        <f t="shared" si="159"/>
        <v>0</v>
      </c>
      <c r="T134" s="611">
        <f t="shared" si="159"/>
        <v>0</v>
      </c>
      <c r="U134" s="611">
        <f t="shared" si="159"/>
        <v>0</v>
      </c>
      <c r="V134" s="611">
        <f t="shared" si="159"/>
        <v>0</v>
      </c>
      <c r="W134" s="611">
        <f t="shared" si="159"/>
        <v>0</v>
      </c>
      <c r="X134" s="611">
        <f t="shared" si="159"/>
        <v>0</v>
      </c>
      <c r="Y134" s="611">
        <f t="shared" si="159"/>
        <v>0</v>
      </c>
      <c r="Z134" s="611">
        <f t="shared" si="159"/>
        <v>0</v>
      </c>
      <c r="AA134" s="611">
        <f t="shared" si="159"/>
        <v>0</v>
      </c>
      <c r="AB134" s="611">
        <f t="shared" si="159"/>
        <v>0</v>
      </c>
      <c r="AC134" s="611">
        <f t="shared" si="159"/>
        <v>0</v>
      </c>
      <c r="AD134" s="611">
        <f t="shared" si="159"/>
        <v>0</v>
      </c>
      <c r="AE134" s="611">
        <f t="shared" si="159"/>
        <v>0</v>
      </c>
      <c r="AF134" s="611">
        <f t="shared" si="159"/>
        <v>0</v>
      </c>
      <c r="AG134" s="611"/>
      <c r="AH134" s="611">
        <f t="shared" ref="AH134:BA134" si="160">SUM(AH135,AH138)</f>
        <v>0</v>
      </c>
      <c r="AI134" s="611">
        <f t="shared" si="160"/>
        <v>0</v>
      </c>
      <c r="AJ134" s="611">
        <f t="shared" si="160"/>
        <v>0</v>
      </c>
      <c r="AK134" s="611">
        <f t="shared" si="160"/>
        <v>0</v>
      </c>
      <c r="AL134" s="611">
        <f t="shared" si="160"/>
        <v>0</v>
      </c>
      <c r="AM134" s="611">
        <f t="shared" si="160"/>
        <v>0</v>
      </c>
      <c r="AN134" s="611">
        <f t="shared" si="160"/>
        <v>0</v>
      </c>
      <c r="AO134" s="611">
        <f t="shared" si="160"/>
        <v>0</v>
      </c>
      <c r="AP134" s="611">
        <f t="shared" si="160"/>
        <v>0</v>
      </c>
      <c r="AQ134" s="611">
        <f t="shared" si="160"/>
        <v>0</v>
      </c>
      <c r="AR134" s="611">
        <f t="shared" si="160"/>
        <v>0</v>
      </c>
      <c r="AS134" s="611">
        <f t="shared" si="160"/>
        <v>0</v>
      </c>
      <c r="AT134" s="611">
        <f t="shared" si="160"/>
        <v>0</v>
      </c>
      <c r="AU134" s="611">
        <f t="shared" si="160"/>
        <v>0</v>
      </c>
      <c r="AV134" s="611">
        <f t="shared" si="160"/>
        <v>0</v>
      </c>
      <c r="AW134" s="611">
        <f t="shared" si="160"/>
        <v>0</v>
      </c>
      <c r="AX134" s="611">
        <f t="shared" si="160"/>
        <v>0</v>
      </c>
      <c r="AY134" s="611">
        <f t="shared" si="160"/>
        <v>0</v>
      </c>
      <c r="AZ134" s="611">
        <f t="shared" si="160"/>
        <v>0</v>
      </c>
      <c r="BA134" s="611">
        <f t="shared" si="160"/>
        <v>0</v>
      </c>
      <c r="BB134" s="58" t="s">
        <v>231</v>
      </c>
      <c r="BC134" s="63"/>
      <c r="BD134" s="63"/>
      <c r="BE134" s="43">
        <v>2016</v>
      </c>
      <c r="BF134" s="62"/>
      <c r="BG134" s="62"/>
    </row>
    <row r="135" spans="1:59" s="613" customFormat="1" ht="22.2" customHeight="1">
      <c r="A135" s="346" t="s">
        <v>117</v>
      </c>
      <c r="B135" s="65" t="s">
        <v>480</v>
      </c>
      <c r="C135" s="611"/>
      <c r="D135" s="611">
        <f>SUM(E135:BA135)</f>
        <v>0</v>
      </c>
      <c r="E135" s="611">
        <f t="shared" ref="E135:K135" si="161">SUM(E136:E137)</f>
        <v>0</v>
      </c>
      <c r="F135" s="611">
        <f t="shared" si="161"/>
        <v>0</v>
      </c>
      <c r="G135" s="611">
        <f t="shared" si="161"/>
        <v>0</v>
      </c>
      <c r="H135" s="611">
        <f t="shared" si="161"/>
        <v>0</v>
      </c>
      <c r="I135" s="611">
        <f t="shared" si="161"/>
        <v>0</v>
      </c>
      <c r="J135" s="611">
        <f t="shared" si="161"/>
        <v>0</v>
      </c>
      <c r="K135" s="611">
        <f t="shared" si="161"/>
        <v>0</v>
      </c>
      <c r="L135" s="611"/>
      <c r="M135" s="611">
        <f t="shared" ref="M135:AF135" si="162">SUM(M136:M137)</f>
        <v>0</v>
      </c>
      <c r="N135" s="611">
        <f t="shared" si="162"/>
        <v>0</v>
      </c>
      <c r="O135" s="611">
        <f t="shared" si="162"/>
        <v>0</v>
      </c>
      <c r="P135" s="611">
        <f t="shared" si="162"/>
        <v>0</v>
      </c>
      <c r="Q135" s="611">
        <f t="shared" si="162"/>
        <v>0</v>
      </c>
      <c r="R135" s="611">
        <f t="shared" si="162"/>
        <v>0</v>
      </c>
      <c r="S135" s="611">
        <f t="shared" si="162"/>
        <v>0</v>
      </c>
      <c r="T135" s="611">
        <f t="shared" si="162"/>
        <v>0</v>
      </c>
      <c r="U135" s="611">
        <f t="shared" si="162"/>
        <v>0</v>
      </c>
      <c r="V135" s="611">
        <f t="shared" si="162"/>
        <v>0</v>
      </c>
      <c r="W135" s="611">
        <f t="shared" si="162"/>
        <v>0</v>
      </c>
      <c r="X135" s="611">
        <f t="shared" si="162"/>
        <v>0</v>
      </c>
      <c r="Y135" s="611">
        <f t="shared" si="162"/>
        <v>0</v>
      </c>
      <c r="Z135" s="611">
        <f t="shared" si="162"/>
        <v>0</v>
      </c>
      <c r="AA135" s="611">
        <f t="shared" si="162"/>
        <v>0</v>
      </c>
      <c r="AB135" s="611">
        <f t="shared" si="162"/>
        <v>0</v>
      </c>
      <c r="AC135" s="611">
        <f t="shared" si="162"/>
        <v>0</v>
      </c>
      <c r="AD135" s="611">
        <f t="shared" si="162"/>
        <v>0</v>
      </c>
      <c r="AE135" s="611">
        <f t="shared" si="162"/>
        <v>0</v>
      </c>
      <c r="AF135" s="611">
        <f t="shared" si="162"/>
        <v>0</v>
      </c>
      <c r="AG135" s="611"/>
      <c r="AH135" s="611">
        <f t="shared" ref="AH135:BA135" si="163">SUM(AH136:AH137)</f>
        <v>0</v>
      </c>
      <c r="AI135" s="611">
        <f t="shared" si="163"/>
        <v>0</v>
      </c>
      <c r="AJ135" s="611">
        <f t="shared" si="163"/>
        <v>0</v>
      </c>
      <c r="AK135" s="611">
        <f t="shared" si="163"/>
        <v>0</v>
      </c>
      <c r="AL135" s="611">
        <f t="shared" si="163"/>
        <v>0</v>
      </c>
      <c r="AM135" s="611">
        <f t="shared" si="163"/>
        <v>0</v>
      </c>
      <c r="AN135" s="611">
        <f t="shared" si="163"/>
        <v>0</v>
      </c>
      <c r="AO135" s="611">
        <f t="shared" si="163"/>
        <v>0</v>
      </c>
      <c r="AP135" s="611">
        <f t="shared" si="163"/>
        <v>0</v>
      </c>
      <c r="AQ135" s="611">
        <f t="shared" si="163"/>
        <v>0</v>
      </c>
      <c r="AR135" s="611">
        <f t="shared" si="163"/>
        <v>0</v>
      </c>
      <c r="AS135" s="611">
        <f t="shared" si="163"/>
        <v>0</v>
      </c>
      <c r="AT135" s="611">
        <f t="shared" si="163"/>
        <v>0</v>
      </c>
      <c r="AU135" s="611">
        <f t="shared" si="163"/>
        <v>0</v>
      </c>
      <c r="AV135" s="611">
        <f t="shared" si="163"/>
        <v>0</v>
      </c>
      <c r="AW135" s="611">
        <f t="shared" si="163"/>
        <v>0</v>
      </c>
      <c r="AX135" s="611">
        <f t="shared" si="163"/>
        <v>0</v>
      </c>
      <c r="AY135" s="611">
        <f t="shared" si="163"/>
        <v>0</v>
      </c>
      <c r="AZ135" s="611">
        <f t="shared" si="163"/>
        <v>0</v>
      </c>
      <c r="BA135" s="611">
        <f t="shared" si="163"/>
        <v>0</v>
      </c>
      <c r="BB135" s="58" t="s">
        <v>231</v>
      </c>
      <c r="BC135" s="63"/>
      <c r="BD135" s="63"/>
      <c r="BE135" s="43">
        <v>2016</v>
      </c>
      <c r="BF135" s="62"/>
      <c r="BG135" s="62"/>
    </row>
    <row r="136" spans="1:59" s="630" customFormat="1" ht="22.2" hidden="1" customHeight="1">
      <c r="A136" s="626" t="s">
        <v>117</v>
      </c>
      <c r="B136" s="672"/>
      <c r="C136" s="628"/>
      <c r="D136" s="628"/>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30" customFormat="1" ht="22.2" hidden="1" customHeight="1">
      <c r="A137" s="626" t="s">
        <v>117</v>
      </c>
      <c r="B137" s="672"/>
      <c r="C137" s="628"/>
      <c r="D137" s="628"/>
      <c r="E137" s="628"/>
      <c r="F137" s="628"/>
      <c r="G137" s="628"/>
      <c r="H137" s="628"/>
      <c r="I137" s="628"/>
      <c r="J137" s="628"/>
      <c r="K137" s="628"/>
      <c r="L137" s="628"/>
      <c r="M137" s="628"/>
      <c r="N137" s="628"/>
      <c r="O137" s="628"/>
      <c r="P137" s="628"/>
      <c r="Q137" s="628"/>
      <c r="R137" s="628"/>
      <c r="S137" s="628"/>
      <c r="T137" s="628"/>
      <c r="U137" s="628"/>
      <c r="V137" s="628"/>
      <c r="W137" s="628"/>
      <c r="X137" s="628"/>
      <c r="Y137" s="628"/>
      <c r="Z137" s="628"/>
      <c r="AA137" s="628"/>
      <c r="AB137" s="628"/>
      <c r="AC137" s="628"/>
      <c r="AD137" s="628"/>
      <c r="AE137" s="628"/>
      <c r="AF137" s="628"/>
      <c r="AG137" s="628"/>
      <c r="AH137" s="628"/>
      <c r="AI137" s="628"/>
      <c r="AJ137" s="628"/>
      <c r="AK137" s="628"/>
      <c r="AL137" s="628"/>
      <c r="AM137" s="628"/>
      <c r="AN137" s="628"/>
      <c r="AO137" s="628"/>
      <c r="AP137" s="628"/>
      <c r="AQ137" s="628"/>
      <c r="AR137" s="628"/>
      <c r="AS137" s="628"/>
      <c r="AT137" s="628"/>
      <c r="AU137" s="628"/>
      <c r="AV137" s="628"/>
      <c r="AW137" s="628"/>
      <c r="AX137" s="628"/>
      <c r="AY137" s="628"/>
      <c r="AZ137" s="628"/>
      <c r="BA137" s="628"/>
      <c r="BB137" s="604" t="s">
        <v>231</v>
      </c>
      <c r="BC137" s="629"/>
      <c r="BD137" s="629"/>
      <c r="BE137" s="641">
        <v>2016</v>
      </c>
      <c r="BF137" s="642"/>
      <c r="BG137" s="642"/>
    </row>
    <row r="138" spans="1:59" s="613" customFormat="1" ht="22.2" customHeight="1">
      <c r="A138" s="346" t="s">
        <v>117</v>
      </c>
      <c r="B138" s="65" t="s">
        <v>481</v>
      </c>
      <c r="C138" s="611"/>
      <c r="D138" s="611">
        <f>SUM(E138:BA138)</f>
        <v>0</v>
      </c>
      <c r="E138" s="611">
        <f t="shared" ref="E138:K138" si="164">SUM(E139:E140)</f>
        <v>0</v>
      </c>
      <c r="F138" s="611">
        <f t="shared" si="164"/>
        <v>0</v>
      </c>
      <c r="G138" s="611">
        <f t="shared" si="164"/>
        <v>0</v>
      </c>
      <c r="H138" s="611">
        <f t="shared" si="164"/>
        <v>0</v>
      </c>
      <c r="I138" s="611">
        <f t="shared" si="164"/>
        <v>0</v>
      </c>
      <c r="J138" s="611">
        <f t="shared" si="164"/>
        <v>0</v>
      </c>
      <c r="K138" s="611">
        <f t="shared" si="164"/>
        <v>0</v>
      </c>
      <c r="L138" s="611"/>
      <c r="M138" s="611">
        <f t="shared" ref="M138:AF138" si="165">SUM(M139:M140)</f>
        <v>0</v>
      </c>
      <c r="N138" s="611">
        <f t="shared" si="165"/>
        <v>0</v>
      </c>
      <c r="O138" s="611">
        <f t="shared" si="165"/>
        <v>0</v>
      </c>
      <c r="P138" s="611">
        <f t="shared" si="165"/>
        <v>0</v>
      </c>
      <c r="Q138" s="611">
        <f t="shared" si="165"/>
        <v>0</v>
      </c>
      <c r="R138" s="611">
        <f t="shared" si="165"/>
        <v>0</v>
      </c>
      <c r="S138" s="611">
        <f t="shared" si="165"/>
        <v>0</v>
      </c>
      <c r="T138" s="611">
        <f t="shared" si="165"/>
        <v>0</v>
      </c>
      <c r="U138" s="611">
        <f t="shared" si="165"/>
        <v>0</v>
      </c>
      <c r="V138" s="611">
        <f t="shared" si="165"/>
        <v>0</v>
      </c>
      <c r="W138" s="611">
        <f t="shared" si="165"/>
        <v>0</v>
      </c>
      <c r="X138" s="611">
        <f t="shared" si="165"/>
        <v>0</v>
      </c>
      <c r="Y138" s="611">
        <f t="shared" si="165"/>
        <v>0</v>
      </c>
      <c r="Z138" s="611">
        <f t="shared" si="165"/>
        <v>0</v>
      </c>
      <c r="AA138" s="611">
        <f t="shared" si="165"/>
        <v>0</v>
      </c>
      <c r="AB138" s="611">
        <f t="shared" si="165"/>
        <v>0</v>
      </c>
      <c r="AC138" s="611">
        <f t="shared" si="165"/>
        <v>0</v>
      </c>
      <c r="AD138" s="611">
        <f t="shared" si="165"/>
        <v>0</v>
      </c>
      <c r="AE138" s="611">
        <f t="shared" si="165"/>
        <v>0</v>
      </c>
      <c r="AF138" s="611">
        <f t="shared" si="165"/>
        <v>0</v>
      </c>
      <c r="AG138" s="611"/>
      <c r="AH138" s="611">
        <f t="shared" ref="AH138:BA138" si="166">SUM(AH139:AH140)</f>
        <v>0</v>
      </c>
      <c r="AI138" s="611">
        <f t="shared" si="166"/>
        <v>0</v>
      </c>
      <c r="AJ138" s="611">
        <f t="shared" si="166"/>
        <v>0</v>
      </c>
      <c r="AK138" s="611">
        <f t="shared" si="166"/>
        <v>0</v>
      </c>
      <c r="AL138" s="611">
        <f t="shared" si="166"/>
        <v>0</v>
      </c>
      <c r="AM138" s="611">
        <f t="shared" si="166"/>
        <v>0</v>
      </c>
      <c r="AN138" s="611">
        <f t="shared" si="166"/>
        <v>0</v>
      </c>
      <c r="AO138" s="611">
        <f t="shared" si="166"/>
        <v>0</v>
      </c>
      <c r="AP138" s="611">
        <f t="shared" si="166"/>
        <v>0</v>
      </c>
      <c r="AQ138" s="611">
        <f t="shared" si="166"/>
        <v>0</v>
      </c>
      <c r="AR138" s="611">
        <f t="shared" si="166"/>
        <v>0</v>
      </c>
      <c r="AS138" s="611">
        <f t="shared" si="166"/>
        <v>0</v>
      </c>
      <c r="AT138" s="611">
        <f t="shared" si="166"/>
        <v>0</v>
      </c>
      <c r="AU138" s="611">
        <f t="shared" si="166"/>
        <v>0</v>
      </c>
      <c r="AV138" s="611">
        <f t="shared" si="166"/>
        <v>0</v>
      </c>
      <c r="AW138" s="611">
        <f t="shared" si="166"/>
        <v>0</v>
      </c>
      <c r="AX138" s="611">
        <f t="shared" si="166"/>
        <v>0</v>
      </c>
      <c r="AY138" s="611">
        <f t="shared" si="166"/>
        <v>0</v>
      </c>
      <c r="AZ138" s="611">
        <f t="shared" si="166"/>
        <v>0</v>
      </c>
      <c r="BA138" s="611">
        <f t="shared" si="166"/>
        <v>0</v>
      </c>
      <c r="BB138" s="58" t="s">
        <v>231</v>
      </c>
      <c r="BC138" s="63"/>
      <c r="BD138" s="63"/>
      <c r="BE138" s="43">
        <v>2016</v>
      </c>
      <c r="BF138" s="62"/>
      <c r="BG138" s="62"/>
    </row>
    <row r="139" spans="1:59" s="630" customFormat="1" ht="22.2" hidden="1" customHeight="1">
      <c r="A139" s="626" t="s">
        <v>117</v>
      </c>
      <c r="B139" s="672"/>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30" customFormat="1" ht="22.2" hidden="1" customHeight="1">
      <c r="A140" s="626" t="s">
        <v>117</v>
      </c>
      <c r="B140" s="672"/>
      <c r="C140" s="628"/>
      <c r="D140" s="628"/>
      <c r="E140" s="628"/>
      <c r="F140" s="628"/>
      <c r="G140" s="628"/>
      <c r="H140" s="628"/>
      <c r="I140" s="628"/>
      <c r="J140" s="628"/>
      <c r="K140" s="628"/>
      <c r="L140" s="628"/>
      <c r="M140" s="628"/>
      <c r="N140" s="628"/>
      <c r="O140" s="628"/>
      <c r="P140" s="628"/>
      <c r="Q140" s="628"/>
      <c r="R140" s="628"/>
      <c r="S140" s="628"/>
      <c r="T140" s="628"/>
      <c r="U140" s="628"/>
      <c r="V140" s="628"/>
      <c r="W140" s="628"/>
      <c r="X140" s="628"/>
      <c r="Y140" s="628"/>
      <c r="Z140" s="628"/>
      <c r="AA140" s="628"/>
      <c r="AB140" s="628"/>
      <c r="AC140" s="628"/>
      <c r="AD140" s="628"/>
      <c r="AE140" s="628"/>
      <c r="AF140" s="628"/>
      <c r="AG140" s="628"/>
      <c r="AH140" s="628"/>
      <c r="AI140" s="628"/>
      <c r="AJ140" s="628"/>
      <c r="AK140" s="628"/>
      <c r="AL140" s="628"/>
      <c r="AM140" s="628"/>
      <c r="AN140" s="628"/>
      <c r="AO140" s="628"/>
      <c r="AP140" s="628"/>
      <c r="AQ140" s="628"/>
      <c r="AR140" s="628"/>
      <c r="AS140" s="628"/>
      <c r="AT140" s="628"/>
      <c r="AU140" s="628"/>
      <c r="AV140" s="628"/>
      <c r="AW140" s="628"/>
      <c r="AX140" s="628"/>
      <c r="AY140" s="628"/>
      <c r="AZ140" s="628"/>
      <c r="BA140" s="628"/>
      <c r="BB140" s="604" t="s">
        <v>231</v>
      </c>
      <c r="BC140" s="629"/>
      <c r="BD140" s="629"/>
      <c r="BE140" s="641">
        <v>2016</v>
      </c>
      <c r="BF140" s="642"/>
      <c r="BG140" s="642"/>
    </row>
    <row r="141" spans="1:59" s="634" customFormat="1" ht="22.2" customHeight="1">
      <c r="A141" s="350">
        <v>3</v>
      </c>
      <c r="B141" s="94" t="s">
        <v>493</v>
      </c>
      <c r="C141" s="619">
        <f>SUM(C168,C172,C176,C180,C227,C231,C142,C163,C184,C188,C235)</f>
        <v>0</v>
      </c>
      <c r="D141" s="619">
        <f>SUM(D168+D172+D176+D180+D227+D231+D142+D163+D184+D188+D235+D192+D199+D206+D213+D220)</f>
        <v>0</v>
      </c>
      <c r="E141" s="619">
        <f t="shared" ref="E141:BA141" si="167">SUM(E168+E172+E176+E180+E227+E231+E142+E163+E184+E188+E235+E192+E199+E206+E213+E220)</f>
        <v>0</v>
      </c>
      <c r="F141" s="619">
        <f t="shared" si="167"/>
        <v>0</v>
      </c>
      <c r="G141" s="619">
        <f t="shared" si="167"/>
        <v>0</v>
      </c>
      <c r="H141" s="619">
        <f t="shared" si="167"/>
        <v>0</v>
      </c>
      <c r="I141" s="619">
        <f t="shared" si="167"/>
        <v>0</v>
      </c>
      <c r="J141" s="619">
        <f t="shared" si="167"/>
        <v>0</v>
      </c>
      <c r="K141" s="619">
        <f t="shared" si="167"/>
        <v>0</v>
      </c>
      <c r="L141" s="619">
        <f t="shared" si="167"/>
        <v>0</v>
      </c>
      <c r="M141" s="619">
        <f t="shared" si="167"/>
        <v>0</v>
      </c>
      <c r="N141" s="619">
        <f t="shared" si="167"/>
        <v>0</v>
      </c>
      <c r="O141" s="619">
        <f t="shared" si="167"/>
        <v>0</v>
      </c>
      <c r="P141" s="619">
        <f t="shared" si="167"/>
        <v>0</v>
      </c>
      <c r="Q141" s="619">
        <f t="shared" si="167"/>
        <v>0</v>
      </c>
      <c r="R141" s="619">
        <f t="shared" si="167"/>
        <v>0</v>
      </c>
      <c r="S141" s="619">
        <f t="shared" si="167"/>
        <v>0</v>
      </c>
      <c r="T141" s="619">
        <f t="shared" si="167"/>
        <v>0</v>
      </c>
      <c r="U141" s="619">
        <f t="shared" si="167"/>
        <v>0</v>
      </c>
      <c r="V141" s="619">
        <f t="shared" si="167"/>
        <v>0</v>
      </c>
      <c r="W141" s="619">
        <f t="shared" si="167"/>
        <v>0</v>
      </c>
      <c r="X141" s="619">
        <f t="shared" si="167"/>
        <v>0</v>
      </c>
      <c r="Y141" s="619">
        <f t="shared" si="167"/>
        <v>0</v>
      </c>
      <c r="Z141" s="619">
        <f t="shared" si="167"/>
        <v>0</v>
      </c>
      <c r="AA141" s="619">
        <f t="shared" si="167"/>
        <v>0</v>
      </c>
      <c r="AB141" s="619">
        <f t="shared" si="167"/>
        <v>0</v>
      </c>
      <c r="AC141" s="619">
        <f t="shared" si="167"/>
        <v>0</v>
      </c>
      <c r="AD141" s="619">
        <f t="shared" si="167"/>
        <v>0</v>
      </c>
      <c r="AE141" s="619">
        <f t="shared" si="167"/>
        <v>0</v>
      </c>
      <c r="AF141" s="619">
        <f t="shared" si="167"/>
        <v>0</v>
      </c>
      <c r="AG141" s="619">
        <f t="shared" si="167"/>
        <v>0</v>
      </c>
      <c r="AH141" s="619">
        <f t="shared" si="167"/>
        <v>0</v>
      </c>
      <c r="AI141" s="619">
        <f t="shared" si="167"/>
        <v>0</v>
      </c>
      <c r="AJ141" s="619">
        <f t="shared" si="167"/>
        <v>0</v>
      </c>
      <c r="AK141" s="619">
        <f t="shared" si="167"/>
        <v>0</v>
      </c>
      <c r="AL141" s="619">
        <f t="shared" si="167"/>
        <v>0</v>
      </c>
      <c r="AM141" s="619">
        <f t="shared" si="167"/>
        <v>0</v>
      </c>
      <c r="AN141" s="619">
        <f t="shared" si="167"/>
        <v>0</v>
      </c>
      <c r="AO141" s="619">
        <f t="shared" si="167"/>
        <v>0</v>
      </c>
      <c r="AP141" s="619">
        <f t="shared" si="167"/>
        <v>0</v>
      </c>
      <c r="AQ141" s="619">
        <f t="shared" si="167"/>
        <v>0</v>
      </c>
      <c r="AR141" s="619">
        <f t="shared" si="167"/>
        <v>0</v>
      </c>
      <c r="AS141" s="619">
        <f t="shared" si="167"/>
        <v>0</v>
      </c>
      <c r="AT141" s="619">
        <f t="shared" si="167"/>
        <v>0</v>
      </c>
      <c r="AU141" s="619">
        <f t="shared" si="167"/>
        <v>0</v>
      </c>
      <c r="AV141" s="619">
        <f t="shared" si="167"/>
        <v>0</v>
      </c>
      <c r="AW141" s="619">
        <f t="shared" si="167"/>
        <v>0</v>
      </c>
      <c r="AX141" s="619">
        <f t="shared" si="167"/>
        <v>0</v>
      </c>
      <c r="AY141" s="619">
        <f t="shared" si="167"/>
        <v>0</v>
      </c>
      <c r="AZ141" s="619">
        <f t="shared" si="167"/>
        <v>0</v>
      </c>
      <c r="BA141" s="619">
        <f t="shared" si="167"/>
        <v>0</v>
      </c>
      <c r="BB141" s="58" t="s">
        <v>231</v>
      </c>
      <c r="BC141" s="63"/>
      <c r="BD141" s="92"/>
      <c r="BE141" s="85">
        <v>2016</v>
      </c>
      <c r="BF141" s="91"/>
      <c r="BG141" s="91"/>
    </row>
    <row r="142" spans="1:59" s="634" customFormat="1" ht="22.2" customHeight="1">
      <c r="A142" s="351" t="s">
        <v>497</v>
      </c>
      <c r="B142" s="151" t="s">
        <v>498</v>
      </c>
      <c r="C142" s="619">
        <f>SUM(C143:C161)</f>
        <v>0</v>
      </c>
      <c r="D142" s="619">
        <f>D143</f>
        <v>0</v>
      </c>
      <c r="E142" s="619">
        <f>E143</f>
        <v>0</v>
      </c>
      <c r="F142" s="619">
        <f t="shared" ref="F142:BA142" si="168">F143</f>
        <v>0</v>
      </c>
      <c r="G142" s="619">
        <f t="shared" si="168"/>
        <v>0</v>
      </c>
      <c r="H142" s="619">
        <f t="shared" si="168"/>
        <v>0</v>
      </c>
      <c r="I142" s="619">
        <f t="shared" si="168"/>
        <v>0</v>
      </c>
      <c r="J142" s="619">
        <f t="shared" si="168"/>
        <v>0</v>
      </c>
      <c r="K142" s="619">
        <f t="shared" si="168"/>
        <v>0</v>
      </c>
      <c r="L142" s="619">
        <f t="shared" si="168"/>
        <v>0</v>
      </c>
      <c r="M142" s="619">
        <f t="shared" si="168"/>
        <v>0</v>
      </c>
      <c r="N142" s="619">
        <f t="shared" si="168"/>
        <v>0</v>
      </c>
      <c r="O142" s="619">
        <f t="shared" si="168"/>
        <v>0</v>
      </c>
      <c r="P142" s="619">
        <f t="shared" si="168"/>
        <v>0</v>
      </c>
      <c r="Q142" s="619">
        <f t="shared" si="168"/>
        <v>0</v>
      </c>
      <c r="R142" s="619">
        <f t="shared" si="168"/>
        <v>0</v>
      </c>
      <c r="S142" s="619">
        <f t="shared" si="168"/>
        <v>0</v>
      </c>
      <c r="T142" s="619">
        <f t="shared" si="168"/>
        <v>0</v>
      </c>
      <c r="U142" s="619">
        <f t="shared" si="168"/>
        <v>0</v>
      </c>
      <c r="V142" s="619">
        <f t="shared" si="168"/>
        <v>0</v>
      </c>
      <c r="W142" s="619">
        <f t="shared" si="168"/>
        <v>0</v>
      </c>
      <c r="X142" s="619">
        <f t="shared" si="168"/>
        <v>0</v>
      </c>
      <c r="Y142" s="619">
        <f t="shared" si="168"/>
        <v>0</v>
      </c>
      <c r="Z142" s="619">
        <f t="shared" si="168"/>
        <v>0</v>
      </c>
      <c r="AA142" s="619">
        <f t="shared" si="168"/>
        <v>0</v>
      </c>
      <c r="AB142" s="619">
        <f t="shared" si="168"/>
        <v>0</v>
      </c>
      <c r="AC142" s="619">
        <f t="shared" si="168"/>
        <v>0</v>
      </c>
      <c r="AD142" s="619">
        <f t="shared" si="168"/>
        <v>0</v>
      </c>
      <c r="AE142" s="619">
        <f t="shared" si="168"/>
        <v>0</v>
      </c>
      <c r="AF142" s="619">
        <f t="shared" si="168"/>
        <v>0</v>
      </c>
      <c r="AG142" s="619">
        <f t="shared" si="168"/>
        <v>0</v>
      </c>
      <c r="AH142" s="619">
        <f t="shared" si="168"/>
        <v>0</v>
      </c>
      <c r="AI142" s="619">
        <f t="shared" si="168"/>
        <v>0</v>
      </c>
      <c r="AJ142" s="619">
        <f t="shared" si="168"/>
        <v>0</v>
      </c>
      <c r="AK142" s="619">
        <f t="shared" si="168"/>
        <v>0</v>
      </c>
      <c r="AL142" s="619">
        <f t="shared" si="168"/>
        <v>0</v>
      </c>
      <c r="AM142" s="619">
        <f t="shared" si="168"/>
        <v>0</v>
      </c>
      <c r="AN142" s="619">
        <f t="shared" si="168"/>
        <v>0</v>
      </c>
      <c r="AO142" s="619">
        <f t="shared" si="168"/>
        <v>0</v>
      </c>
      <c r="AP142" s="619">
        <f t="shared" si="168"/>
        <v>0</v>
      </c>
      <c r="AQ142" s="619">
        <f t="shared" si="168"/>
        <v>0</v>
      </c>
      <c r="AR142" s="619">
        <f t="shared" si="168"/>
        <v>0</v>
      </c>
      <c r="AS142" s="619">
        <f t="shared" si="168"/>
        <v>0</v>
      </c>
      <c r="AT142" s="619">
        <f t="shared" si="168"/>
        <v>0</v>
      </c>
      <c r="AU142" s="619">
        <f t="shared" si="168"/>
        <v>0</v>
      </c>
      <c r="AV142" s="619">
        <f t="shared" si="168"/>
        <v>0</v>
      </c>
      <c r="AW142" s="619">
        <f t="shared" si="168"/>
        <v>0</v>
      </c>
      <c r="AX142" s="619">
        <f t="shared" si="168"/>
        <v>0</v>
      </c>
      <c r="AY142" s="619">
        <f t="shared" si="168"/>
        <v>0</v>
      </c>
      <c r="AZ142" s="619">
        <f t="shared" si="168"/>
        <v>0</v>
      </c>
      <c r="BA142" s="619">
        <f t="shared" si="168"/>
        <v>0</v>
      </c>
      <c r="BB142" s="58" t="s">
        <v>231</v>
      </c>
      <c r="BC142" s="619">
        <f>SUM(BC143:BC162)</f>
        <v>0</v>
      </c>
      <c r="BD142" s="619">
        <f>SUM(BD143:BD162)</f>
        <v>0</v>
      </c>
      <c r="BE142" s="85">
        <v>2016</v>
      </c>
      <c r="BF142" s="91"/>
      <c r="BG142" s="91"/>
    </row>
    <row r="143" spans="1:59" s="623" customFormat="1" ht="22.2" customHeight="1">
      <c r="A143" s="346" t="s">
        <v>83</v>
      </c>
      <c r="B143" s="65" t="s">
        <v>481</v>
      </c>
      <c r="C143" s="620"/>
      <c r="D143" s="620">
        <f>SUM(E143:BA143)</f>
        <v>0</v>
      </c>
      <c r="E143" s="620">
        <f>SUM(E144:E162)</f>
        <v>0</v>
      </c>
      <c r="F143" s="620">
        <f t="shared" ref="F143:BA143" si="169">SUM(F144:F162)</f>
        <v>0</v>
      </c>
      <c r="G143" s="620">
        <f t="shared" si="169"/>
        <v>0</v>
      </c>
      <c r="H143" s="620">
        <f t="shared" si="169"/>
        <v>0</v>
      </c>
      <c r="I143" s="620">
        <f t="shared" si="169"/>
        <v>0</v>
      </c>
      <c r="J143" s="620">
        <f t="shared" si="169"/>
        <v>0</v>
      </c>
      <c r="K143" s="620">
        <f t="shared" si="169"/>
        <v>0</v>
      </c>
      <c r="L143" s="620">
        <f t="shared" si="169"/>
        <v>0</v>
      </c>
      <c r="M143" s="620">
        <f t="shared" si="169"/>
        <v>0</v>
      </c>
      <c r="N143" s="620">
        <f t="shared" si="169"/>
        <v>0</v>
      </c>
      <c r="O143" s="620">
        <f t="shared" si="169"/>
        <v>0</v>
      </c>
      <c r="P143" s="620">
        <f t="shared" si="169"/>
        <v>0</v>
      </c>
      <c r="Q143" s="620">
        <f t="shared" si="169"/>
        <v>0</v>
      </c>
      <c r="R143" s="620">
        <f t="shared" si="169"/>
        <v>0</v>
      </c>
      <c r="S143" s="620">
        <f t="shared" si="169"/>
        <v>0</v>
      </c>
      <c r="T143" s="620">
        <f t="shared" si="169"/>
        <v>0</v>
      </c>
      <c r="U143" s="620">
        <f t="shared" si="169"/>
        <v>0</v>
      </c>
      <c r="V143" s="620">
        <f t="shared" si="169"/>
        <v>0</v>
      </c>
      <c r="W143" s="620">
        <f t="shared" si="169"/>
        <v>0</v>
      </c>
      <c r="X143" s="620">
        <f t="shared" si="169"/>
        <v>0</v>
      </c>
      <c r="Y143" s="620">
        <f t="shared" si="169"/>
        <v>0</v>
      </c>
      <c r="Z143" s="620">
        <f t="shared" si="169"/>
        <v>0</v>
      </c>
      <c r="AA143" s="620">
        <f t="shared" si="169"/>
        <v>0</v>
      </c>
      <c r="AB143" s="620">
        <f t="shared" si="169"/>
        <v>0</v>
      </c>
      <c r="AC143" s="620">
        <f t="shared" si="169"/>
        <v>0</v>
      </c>
      <c r="AD143" s="620">
        <f t="shared" si="169"/>
        <v>0</v>
      </c>
      <c r="AE143" s="620">
        <f t="shared" si="169"/>
        <v>0</v>
      </c>
      <c r="AF143" s="620">
        <f t="shared" si="169"/>
        <v>0</v>
      </c>
      <c r="AG143" s="620">
        <f t="shared" si="169"/>
        <v>0</v>
      </c>
      <c r="AH143" s="620">
        <f t="shared" si="169"/>
        <v>0</v>
      </c>
      <c r="AI143" s="620">
        <f t="shared" si="169"/>
        <v>0</v>
      </c>
      <c r="AJ143" s="620">
        <f t="shared" si="169"/>
        <v>0</v>
      </c>
      <c r="AK143" s="620">
        <f t="shared" si="169"/>
        <v>0</v>
      </c>
      <c r="AL143" s="620">
        <f t="shared" si="169"/>
        <v>0</v>
      </c>
      <c r="AM143" s="620">
        <f t="shared" si="169"/>
        <v>0</v>
      </c>
      <c r="AN143" s="620">
        <f t="shared" si="169"/>
        <v>0</v>
      </c>
      <c r="AO143" s="620">
        <f t="shared" si="169"/>
        <v>0</v>
      </c>
      <c r="AP143" s="620">
        <f t="shared" si="169"/>
        <v>0</v>
      </c>
      <c r="AQ143" s="620">
        <f t="shared" si="169"/>
        <v>0</v>
      </c>
      <c r="AR143" s="620">
        <f t="shared" si="169"/>
        <v>0</v>
      </c>
      <c r="AS143" s="620">
        <f t="shared" si="169"/>
        <v>0</v>
      </c>
      <c r="AT143" s="620">
        <f t="shared" si="169"/>
        <v>0</v>
      </c>
      <c r="AU143" s="620">
        <f t="shared" si="169"/>
        <v>0</v>
      </c>
      <c r="AV143" s="620">
        <f t="shared" si="169"/>
        <v>0</v>
      </c>
      <c r="AW143" s="620">
        <f t="shared" si="169"/>
        <v>0</v>
      </c>
      <c r="AX143" s="620">
        <f t="shared" si="169"/>
        <v>0</v>
      </c>
      <c r="AY143" s="620">
        <f t="shared" si="169"/>
        <v>0</v>
      </c>
      <c r="AZ143" s="620">
        <f t="shared" si="169"/>
        <v>0</v>
      </c>
      <c r="BA143" s="620">
        <f t="shared" si="169"/>
        <v>0</v>
      </c>
      <c r="BB143" s="58" t="s">
        <v>231</v>
      </c>
      <c r="BC143" s="63"/>
      <c r="BD143" s="621"/>
      <c r="BE143" s="85">
        <v>2016</v>
      </c>
      <c r="BF143" s="622"/>
      <c r="BG143" s="622"/>
    </row>
    <row r="144" spans="1:59" s="630" customFormat="1" ht="22.2" hidden="1" customHeight="1">
      <c r="A144" s="626" t="s">
        <v>83</v>
      </c>
      <c r="B144" s="714"/>
      <c r="C144" s="628"/>
      <c r="D144" s="628"/>
      <c r="E144" s="628"/>
      <c r="F144" s="628"/>
      <c r="G144" s="628"/>
      <c r="H144" s="628"/>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t="s">
        <v>231</v>
      </c>
      <c r="BC144" s="629"/>
      <c r="BD144" s="629"/>
      <c r="BE144" s="606">
        <v>2016</v>
      </c>
      <c r="BF144" s="629"/>
      <c r="BG144" s="629"/>
    </row>
    <row r="145" spans="1:59" s="630" customFormat="1" ht="22.2" hidden="1" customHeight="1">
      <c r="A145" s="626" t="s">
        <v>83</v>
      </c>
      <c r="B145" s="714"/>
      <c r="C145" s="628"/>
      <c r="D145" s="628"/>
      <c r="E145" s="628"/>
      <c r="F145" s="628"/>
      <c r="G145" s="628"/>
      <c r="H145" s="628"/>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22.2" hidden="1" customHeight="1">
      <c r="A146" s="626" t="s">
        <v>83</v>
      </c>
      <c r="B146" s="714"/>
      <c r="C146" s="628"/>
      <c r="D146" s="628"/>
      <c r="E146" s="628"/>
      <c r="F146" s="628"/>
      <c r="G146" s="628"/>
      <c r="H146" s="628"/>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22.2" hidden="1" customHeight="1">
      <c r="A147" s="626" t="s">
        <v>83</v>
      </c>
      <c r="B147" s="714"/>
      <c r="C147" s="628"/>
      <c r="D147" s="628"/>
      <c r="E147" s="628"/>
      <c r="F147" s="628"/>
      <c r="G147" s="636"/>
      <c r="H147" s="628"/>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22.2" hidden="1" customHeight="1">
      <c r="A148" s="626" t="s">
        <v>83</v>
      </c>
      <c r="B148" s="714"/>
      <c r="C148" s="628"/>
      <c r="D148" s="628"/>
      <c r="E148" s="628"/>
      <c r="F148" s="628"/>
      <c r="G148" s="636"/>
      <c r="H148" s="628"/>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22.2" hidden="1" customHeight="1">
      <c r="A149" s="626" t="s">
        <v>83</v>
      </c>
      <c r="B149" s="714"/>
      <c r="C149" s="628"/>
      <c r="D149" s="628"/>
      <c r="E149" s="628"/>
      <c r="F149" s="628"/>
      <c r="G149" s="636"/>
      <c r="H149" s="628"/>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22.2" hidden="1" customHeight="1">
      <c r="A150" s="626" t="s">
        <v>83</v>
      </c>
      <c r="B150" s="714"/>
      <c r="C150" s="628"/>
      <c r="D150" s="628"/>
      <c r="E150" s="628"/>
      <c r="F150" s="628"/>
      <c r="G150" s="636"/>
      <c r="H150" s="628"/>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c r="BC150" s="629"/>
      <c r="BD150" s="629"/>
      <c r="BE150" s="606"/>
      <c r="BF150" s="629"/>
      <c r="BG150" s="629"/>
    </row>
    <row r="151" spans="1:59" s="630" customFormat="1" ht="22.2" hidden="1" customHeight="1">
      <c r="A151" s="626" t="s">
        <v>83</v>
      </c>
      <c r="B151" s="714"/>
      <c r="C151" s="628"/>
      <c r="D151" s="628"/>
      <c r="E151" s="628"/>
      <c r="F151" s="628"/>
      <c r="G151" s="636"/>
      <c r="H151" s="628"/>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c r="BC151" s="629"/>
      <c r="BD151" s="629"/>
      <c r="BE151" s="606"/>
      <c r="BF151" s="629"/>
      <c r="BG151" s="629"/>
    </row>
    <row r="152" spans="1:59" s="630" customFormat="1" ht="22.2" hidden="1" customHeight="1">
      <c r="A152" s="626" t="s">
        <v>83</v>
      </c>
      <c r="B152" s="714"/>
      <c r="C152" s="628"/>
      <c r="D152" s="628"/>
      <c r="E152" s="628"/>
      <c r="F152" s="628"/>
      <c r="G152" s="636"/>
      <c r="H152" s="628"/>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628"/>
      <c r="AJ152" s="628"/>
      <c r="AK152" s="628"/>
      <c r="AL152" s="628"/>
      <c r="AM152" s="628"/>
      <c r="AN152" s="628"/>
      <c r="AO152" s="628"/>
      <c r="AP152" s="628"/>
      <c r="AQ152" s="628"/>
      <c r="AR152" s="628"/>
      <c r="AS152" s="628"/>
      <c r="AT152" s="628"/>
      <c r="AU152" s="628"/>
      <c r="AV152" s="628"/>
      <c r="AW152" s="628"/>
      <c r="AX152" s="628"/>
      <c r="AY152" s="628"/>
      <c r="AZ152" s="628"/>
      <c r="BA152" s="628"/>
      <c r="BB152" s="604"/>
      <c r="BC152" s="629"/>
      <c r="BD152" s="629"/>
      <c r="BE152" s="606"/>
      <c r="BF152" s="629"/>
      <c r="BG152" s="629"/>
    </row>
    <row r="153" spans="1:59" s="630" customFormat="1" ht="22.2" hidden="1" customHeight="1">
      <c r="A153" s="626" t="s">
        <v>83</v>
      </c>
      <c r="B153" s="714"/>
      <c r="C153" s="628"/>
      <c r="D153" s="628"/>
      <c r="E153" s="628"/>
      <c r="F153" s="628"/>
      <c r="G153" s="636"/>
      <c r="H153" s="628"/>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628"/>
      <c r="AJ153" s="628"/>
      <c r="AK153" s="628"/>
      <c r="AL153" s="628"/>
      <c r="AM153" s="628"/>
      <c r="AN153" s="628"/>
      <c r="AO153" s="628"/>
      <c r="AP153" s="628"/>
      <c r="AQ153" s="628"/>
      <c r="AR153" s="628"/>
      <c r="AS153" s="628"/>
      <c r="AT153" s="628"/>
      <c r="AU153" s="628"/>
      <c r="AV153" s="628"/>
      <c r="AW153" s="628"/>
      <c r="AX153" s="628"/>
      <c r="AY153" s="628"/>
      <c r="AZ153" s="628"/>
      <c r="BA153" s="628"/>
      <c r="BB153" s="604"/>
      <c r="BC153" s="629"/>
      <c r="BD153" s="629"/>
      <c r="BE153" s="606"/>
      <c r="BF153" s="629"/>
      <c r="BG153" s="629"/>
    </row>
    <row r="154" spans="1:59" s="630" customFormat="1" ht="22.2" hidden="1" customHeight="1">
      <c r="A154" s="626" t="s">
        <v>83</v>
      </c>
      <c r="B154" s="714"/>
      <c r="C154" s="628"/>
      <c r="D154" s="628"/>
      <c r="E154" s="628"/>
      <c r="F154" s="628"/>
      <c r="G154" s="636"/>
      <c r="H154" s="628"/>
      <c r="I154" s="628"/>
      <c r="J154" s="628"/>
      <c r="K154" s="628"/>
      <c r="L154" s="628"/>
      <c r="M154" s="628"/>
      <c r="N154" s="628"/>
      <c r="O154" s="628"/>
      <c r="P154" s="628"/>
      <c r="Q154" s="628"/>
      <c r="R154" s="628"/>
      <c r="S154" s="628"/>
      <c r="T154" s="628"/>
      <c r="U154" s="628"/>
      <c r="V154" s="628"/>
      <c r="W154" s="628"/>
      <c r="X154" s="628"/>
      <c r="Y154" s="628"/>
      <c r="Z154" s="628"/>
      <c r="AA154" s="628"/>
      <c r="AB154" s="628"/>
      <c r="AC154" s="628"/>
      <c r="AD154" s="628"/>
      <c r="AE154" s="628"/>
      <c r="AF154" s="628"/>
      <c r="AG154" s="628"/>
      <c r="AH154" s="628"/>
      <c r="AI154" s="628"/>
      <c r="AJ154" s="628"/>
      <c r="AK154" s="628"/>
      <c r="AL154" s="628"/>
      <c r="AM154" s="628"/>
      <c r="AN154" s="628"/>
      <c r="AO154" s="628"/>
      <c r="AP154" s="628"/>
      <c r="AQ154" s="628"/>
      <c r="AR154" s="628"/>
      <c r="AS154" s="628"/>
      <c r="AT154" s="628"/>
      <c r="AU154" s="628"/>
      <c r="AV154" s="628"/>
      <c r="AW154" s="628"/>
      <c r="AX154" s="628"/>
      <c r="AY154" s="628"/>
      <c r="AZ154" s="628"/>
      <c r="BA154" s="628"/>
      <c r="BB154" s="604"/>
      <c r="BC154" s="629"/>
      <c r="BD154" s="629"/>
      <c r="BE154" s="606"/>
      <c r="BF154" s="629"/>
      <c r="BG154" s="629"/>
    </row>
    <row r="155" spans="1:59" s="630" customFormat="1" ht="22.2" hidden="1" customHeight="1">
      <c r="A155" s="626" t="s">
        <v>83</v>
      </c>
      <c r="B155" s="714"/>
      <c r="C155" s="628"/>
      <c r="D155" s="628"/>
      <c r="E155" s="628"/>
      <c r="F155" s="628"/>
      <c r="G155" s="636"/>
      <c r="H155" s="628"/>
      <c r="I155" s="628"/>
      <c r="J155" s="628"/>
      <c r="K155" s="628"/>
      <c r="L155" s="628"/>
      <c r="M155" s="628"/>
      <c r="N155" s="628"/>
      <c r="O155" s="628"/>
      <c r="P155" s="628"/>
      <c r="Q155" s="628"/>
      <c r="R155" s="628"/>
      <c r="S155" s="628"/>
      <c r="T155" s="628"/>
      <c r="U155" s="628"/>
      <c r="V155" s="628"/>
      <c r="W155" s="628"/>
      <c r="X155" s="628"/>
      <c r="Y155" s="628"/>
      <c r="Z155" s="628"/>
      <c r="AA155" s="628"/>
      <c r="AB155" s="628"/>
      <c r="AC155" s="628"/>
      <c r="AD155" s="628"/>
      <c r="AE155" s="628"/>
      <c r="AF155" s="628"/>
      <c r="AG155" s="628"/>
      <c r="AH155" s="628"/>
      <c r="AI155" s="628"/>
      <c r="AJ155" s="628"/>
      <c r="AK155" s="628"/>
      <c r="AL155" s="628"/>
      <c r="AM155" s="628"/>
      <c r="AN155" s="628"/>
      <c r="AO155" s="628"/>
      <c r="AP155" s="628"/>
      <c r="AQ155" s="628"/>
      <c r="AR155" s="628"/>
      <c r="AS155" s="628"/>
      <c r="AT155" s="628"/>
      <c r="AU155" s="628"/>
      <c r="AV155" s="628"/>
      <c r="AW155" s="628"/>
      <c r="AX155" s="628"/>
      <c r="AY155" s="628"/>
      <c r="AZ155" s="628"/>
      <c r="BA155" s="628"/>
      <c r="BB155" s="604"/>
      <c r="BC155" s="629"/>
      <c r="BD155" s="629"/>
      <c r="BE155" s="606"/>
      <c r="BF155" s="629"/>
      <c r="BG155" s="629"/>
    </row>
    <row r="156" spans="1:59" s="630" customFormat="1" ht="22.2" hidden="1" customHeight="1">
      <c r="A156" s="626" t="s">
        <v>83</v>
      </c>
      <c r="B156" s="714"/>
      <c r="C156" s="628"/>
      <c r="D156" s="628"/>
      <c r="E156" s="628"/>
      <c r="F156" s="628"/>
      <c r="G156" s="636"/>
      <c r="H156" s="628"/>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c r="BC156" s="629"/>
      <c r="BD156" s="629"/>
      <c r="BE156" s="606"/>
      <c r="BF156" s="629"/>
      <c r="BG156" s="629"/>
    </row>
    <row r="157" spans="1:59" s="630" customFormat="1" ht="22.2" hidden="1" customHeight="1">
      <c r="A157" s="626" t="s">
        <v>83</v>
      </c>
      <c r="B157" s="714"/>
      <c r="C157" s="628"/>
      <c r="D157" s="628"/>
      <c r="E157" s="628"/>
      <c r="F157" s="628"/>
      <c r="G157" s="628"/>
      <c r="H157" s="628"/>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628"/>
      <c r="AJ157" s="628"/>
      <c r="AK157" s="628"/>
      <c r="AL157" s="628"/>
      <c r="AM157" s="628"/>
      <c r="AN157" s="628"/>
      <c r="AO157" s="628"/>
      <c r="AP157" s="628"/>
      <c r="AQ157" s="628"/>
      <c r="AR157" s="628"/>
      <c r="AS157" s="628"/>
      <c r="AT157" s="628"/>
      <c r="AU157" s="628"/>
      <c r="AV157" s="628"/>
      <c r="AW157" s="628"/>
      <c r="AX157" s="628"/>
      <c r="AY157" s="628"/>
      <c r="AZ157" s="628"/>
      <c r="BA157" s="628"/>
      <c r="BB157" s="604"/>
      <c r="BC157" s="629"/>
      <c r="BD157" s="629"/>
      <c r="BE157" s="606"/>
      <c r="BF157" s="629"/>
      <c r="BG157" s="629"/>
    </row>
    <row r="158" spans="1:59" s="630" customFormat="1" ht="22.2" hidden="1" customHeight="1">
      <c r="A158" s="626" t="s">
        <v>83</v>
      </c>
      <c r="B158" s="716"/>
      <c r="C158" s="628"/>
      <c r="D158" s="628"/>
      <c r="E158" s="628"/>
      <c r="F158" s="628"/>
      <c r="G158" s="628"/>
      <c r="H158" s="628"/>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628"/>
      <c r="AJ158" s="628"/>
      <c r="AK158" s="628"/>
      <c r="AL158" s="628"/>
      <c r="AM158" s="628"/>
      <c r="AN158" s="628"/>
      <c r="AO158" s="628"/>
      <c r="AP158" s="628"/>
      <c r="AQ158" s="628"/>
      <c r="AR158" s="628"/>
      <c r="AS158" s="628"/>
      <c r="AT158" s="628"/>
      <c r="AU158" s="628"/>
      <c r="AV158" s="628"/>
      <c r="AW158" s="628"/>
      <c r="AX158" s="628"/>
      <c r="AY158" s="628"/>
      <c r="AZ158" s="628"/>
      <c r="BA158" s="628"/>
      <c r="BB158" s="604"/>
      <c r="BC158" s="629"/>
      <c r="BD158" s="629"/>
      <c r="BE158" s="606"/>
      <c r="BF158" s="629"/>
      <c r="BG158" s="629"/>
    </row>
    <row r="159" spans="1:59" s="630" customFormat="1" ht="22.2" hidden="1" customHeight="1">
      <c r="A159" s="626" t="s">
        <v>83</v>
      </c>
      <c r="B159" s="716"/>
      <c r="C159" s="628"/>
      <c r="D159" s="628"/>
      <c r="E159" s="628"/>
      <c r="F159" s="628"/>
      <c r="G159" s="628"/>
      <c r="H159" s="628"/>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628"/>
      <c r="AJ159" s="628"/>
      <c r="AK159" s="628"/>
      <c r="AL159" s="628"/>
      <c r="AM159" s="628"/>
      <c r="AN159" s="628"/>
      <c r="AO159" s="628"/>
      <c r="AP159" s="628"/>
      <c r="AQ159" s="628"/>
      <c r="AR159" s="628"/>
      <c r="AS159" s="628"/>
      <c r="AT159" s="628"/>
      <c r="AU159" s="628"/>
      <c r="AV159" s="628"/>
      <c r="AW159" s="628"/>
      <c r="AX159" s="628"/>
      <c r="AY159" s="628"/>
      <c r="AZ159" s="628"/>
      <c r="BA159" s="628"/>
      <c r="BB159" s="604"/>
      <c r="BC159" s="629"/>
      <c r="BD159" s="629"/>
      <c r="BE159" s="606"/>
      <c r="BF159" s="629"/>
      <c r="BG159" s="629"/>
    </row>
    <row r="160" spans="1:59" s="630" customFormat="1" ht="22.2" hidden="1" customHeight="1">
      <c r="A160" s="626" t="s">
        <v>83</v>
      </c>
      <c r="B160" s="714"/>
      <c r="C160" s="628"/>
      <c r="D160" s="628"/>
      <c r="E160" s="628"/>
      <c r="F160" s="628"/>
      <c r="G160" s="628"/>
      <c r="H160" s="628"/>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628"/>
      <c r="AJ160" s="628"/>
      <c r="AK160" s="628"/>
      <c r="AL160" s="628"/>
      <c r="AM160" s="628"/>
      <c r="AN160" s="628"/>
      <c r="AO160" s="628"/>
      <c r="AP160" s="628"/>
      <c r="AQ160" s="628"/>
      <c r="AR160" s="628"/>
      <c r="AS160" s="628"/>
      <c r="AT160" s="628"/>
      <c r="AU160" s="628"/>
      <c r="AV160" s="628"/>
      <c r="AW160" s="628"/>
      <c r="AX160" s="628"/>
      <c r="AY160" s="628"/>
      <c r="AZ160" s="628"/>
      <c r="BA160" s="628"/>
      <c r="BB160" s="604"/>
      <c r="BC160" s="629"/>
      <c r="BD160" s="629"/>
      <c r="BE160" s="606"/>
      <c r="BF160" s="629"/>
      <c r="BG160" s="629"/>
    </row>
    <row r="161" spans="1:59" s="630" customFormat="1" ht="22.2" hidden="1" customHeight="1">
      <c r="A161" s="626" t="s">
        <v>83</v>
      </c>
      <c r="B161" s="672"/>
      <c r="C161" s="628"/>
      <c r="D161" s="628"/>
      <c r="E161" s="628"/>
      <c r="F161" s="628"/>
      <c r="G161" s="628"/>
      <c r="H161" s="628"/>
      <c r="I161" s="628"/>
      <c r="J161" s="628"/>
      <c r="K161" s="628"/>
      <c r="L161" s="628"/>
      <c r="M161" s="628"/>
      <c r="N161" s="628"/>
      <c r="O161" s="628"/>
      <c r="P161" s="628"/>
      <c r="Q161" s="628"/>
      <c r="R161" s="628"/>
      <c r="S161" s="628"/>
      <c r="T161" s="628"/>
      <c r="U161" s="628"/>
      <c r="V161" s="628"/>
      <c r="W161" s="628"/>
      <c r="X161" s="628"/>
      <c r="Y161" s="628"/>
      <c r="Z161" s="628"/>
      <c r="AA161" s="628"/>
      <c r="AB161" s="628"/>
      <c r="AC161" s="628"/>
      <c r="AD161" s="628"/>
      <c r="AE161" s="628"/>
      <c r="AF161" s="628"/>
      <c r="AG161" s="628"/>
      <c r="AH161" s="628"/>
      <c r="AI161" s="628"/>
      <c r="AJ161" s="628"/>
      <c r="AK161" s="628"/>
      <c r="AL161" s="628"/>
      <c r="AM161" s="628"/>
      <c r="AN161" s="628"/>
      <c r="AO161" s="628"/>
      <c r="AP161" s="628"/>
      <c r="AQ161" s="628"/>
      <c r="AR161" s="628"/>
      <c r="AS161" s="628"/>
      <c r="AT161" s="628"/>
      <c r="AU161" s="628"/>
      <c r="AV161" s="628"/>
      <c r="AW161" s="628"/>
      <c r="AX161" s="628"/>
      <c r="AY161" s="628"/>
      <c r="AZ161" s="628"/>
      <c r="BA161" s="628"/>
      <c r="BB161" s="604" t="s">
        <v>231</v>
      </c>
      <c r="BC161" s="629"/>
      <c r="BD161" s="629"/>
      <c r="BE161" s="606">
        <v>2016</v>
      </c>
      <c r="BF161" s="629"/>
      <c r="BG161" s="629"/>
    </row>
    <row r="162" spans="1:59" s="630" customFormat="1" ht="22.2" hidden="1" customHeight="1">
      <c r="A162" s="626" t="s">
        <v>83</v>
      </c>
      <c r="B162" s="672"/>
      <c r="C162" s="628"/>
      <c r="D162" s="628"/>
      <c r="E162" s="628"/>
      <c r="F162" s="628"/>
      <c r="G162" s="628"/>
      <c r="H162" s="628"/>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28"/>
      <c r="AE162" s="628"/>
      <c r="AF162" s="628"/>
      <c r="AG162" s="628"/>
      <c r="AH162" s="628"/>
      <c r="AI162" s="628"/>
      <c r="AJ162" s="628"/>
      <c r="AK162" s="628"/>
      <c r="AL162" s="628"/>
      <c r="AM162" s="628"/>
      <c r="AN162" s="628"/>
      <c r="AO162" s="628"/>
      <c r="AP162" s="628"/>
      <c r="AQ162" s="628"/>
      <c r="AR162" s="628"/>
      <c r="AS162" s="628"/>
      <c r="AT162" s="628"/>
      <c r="AU162" s="628"/>
      <c r="AV162" s="628"/>
      <c r="AW162" s="628"/>
      <c r="AX162" s="628"/>
      <c r="AY162" s="628"/>
      <c r="AZ162" s="628"/>
      <c r="BA162" s="628"/>
      <c r="BB162" s="604" t="s">
        <v>231</v>
      </c>
      <c r="BC162" s="629"/>
      <c r="BD162" s="629"/>
      <c r="BE162" s="606">
        <v>2016</v>
      </c>
      <c r="BF162" s="629"/>
      <c r="BG162" s="629"/>
    </row>
    <row r="163" spans="1:59" s="634" customFormat="1" ht="22.2" customHeight="1">
      <c r="A163" s="351" t="s">
        <v>499</v>
      </c>
      <c r="B163" s="151" t="s">
        <v>403</v>
      </c>
      <c r="C163" s="619">
        <f>SUM(C164:C167)</f>
        <v>0</v>
      </c>
      <c r="D163" s="619">
        <f>D164</f>
        <v>0</v>
      </c>
      <c r="E163" s="619">
        <f>E164</f>
        <v>0</v>
      </c>
      <c r="F163" s="619">
        <f t="shared" ref="F163:BA163" si="170">F164</f>
        <v>0</v>
      </c>
      <c r="G163" s="619">
        <f t="shared" si="170"/>
        <v>0</v>
      </c>
      <c r="H163" s="619">
        <f t="shared" si="170"/>
        <v>0</v>
      </c>
      <c r="I163" s="619">
        <f t="shared" si="170"/>
        <v>0</v>
      </c>
      <c r="J163" s="619">
        <f t="shared" si="170"/>
        <v>0</v>
      </c>
      <c r="K163" s="619">
        <f t="shared" si="170"/>
        <v>0</v>
      </c>
      <c r="L163" s="619">
        <f t="shared" si="170"/>
        <v>0</v>
      </c>
      <c r="M163" s="619">
        <f t="shared" si="170"/>
        <v>0</v>
      </c>
      <c r="N163" s="619">
        <f t="shared" si="170"/>
        <v>0</v>
      </c>
      <c r="O163" s="619">
        <f t="shared" si="170"/>
        <v>0</v>
      </c>
      <c r="P163" s="619">
        <f t="shared" si="170"/>
        <v>0</v>
      </c>
      <c r="Q163" s="619">
        <f t="shared" si="170"/>
        <v>0</v>
      </c>
      <c r="R163" s="619">
        <f t="shared" si="170"/>
        <v>0</v>
      </c>
      <c r="S163" s="619">
        <f t="shared" si="170"/>
        <v>0</v>
      </c>
      <c r="T163" s="619">
        <f t="shared" si="170"/>
        <v>0</v>
      </c>
      <c r="U163" s="619">
        <f t="shared" si="170"/>
        <v>0</v>
      </c>
      <c r="V163" s="619">
        <f t="shared" si="170"/>
        <v>0</v>
      </c>
      <c r="W163" s="619">
        <f t="shared" si="170"/>
        <v>0</v>
      </c>
      <c r="X163" s="619">
        <f t="shared" si="170"/>
        <v>0</v>
      </c>
      <c r="Y163" s="619">
        <f t="shared" si="170"/>
        <v>0</v>
      </c>
      <c r="Z163" s="619">
        <f t="shared" si="170"/>
        <v>0</v>
      </c>
      <c r="AA163" s="619">
        <f t="shared" si="170"/>
        <v>0</v>
      </c>
      <c r="AB163" s="619">
        <f t="shared" si="170"/>
        <v>0</v>
      </c>
      <c r="AC163" s="619">
        <f t="shared" si="170"/>
        <v>0</v>
      </c>
      <c r="AD163" s="619">
        <f t="shared" si="170"/>
        <v>0</v>
      </c>
      <c r="AE163" s="619">
        <f t="shared" si="170"/>
        <v>0</v>
      </c>
      <c r="AF163" s="619">
        <f t="shared" si="170"/>
        <v>0</v>
      </c>
      <c r="AG163" s="619">
        <f t="shared" si="170"/>
        <v>0</v>
      </c>
      <c r="AH163" s="619">
        <f t="shared" si="170"/>
        <v>0</v>
      </c>
      <c r="AI163" s="619">
        <f t="shared" si="170"/>
        <v>0</v>
      </c>
      <c r="AJ163" s="619">
        <f t="shared" si="170"/>
        <v>0</v>
      </c>
      <c r="AK163" s="619">
        <f t="shared" si="170"/>
        <v>0</v>
      </c>
      <c r="AL163" s="619">
        <f t="shared" si="170"/>
        <v>0</v>
      </c>
      <c r="AM163" s="619">
        <f t="shared" si="170"/>
        <v>0</v>
      </c>
      <c r="AN163" s="619">
        <f t="shared" si="170"/>
        <v>0</v>
      </c>
      <c r="AO163" s="619">
        <f t="shared" si="170"/>
        <v>0</v>
      </c>
      <c r="AP163" s="619">
        <f t="shared" si="170"/>
        <v>0</v>
      </c>
      <c r="AQ163" s="619">
        <f t="shared" si="170"/>
        <v>0</v>
      </c>
      <c r="AR163" s="619">
        <f t="shared" si="170"/>
        <v>0</v>
      </c>
      <c r="AS163" s="619">
        <f t="shared" si="170"/>
        <v>0</v>
      </c>
      <c r="AT163" s="619">
        <f t="shared" si="170"/>
        <v>0</v>
      </c>
      <c r="AU163" s="619">
        <f t="shared" si="170"/>
        <v>0</v>
      </c>
      <c r="AV163" s="619">
        <f t="shared" si="170"/>
        <v>0</v>
      </c>
      <c r="AW163" s="619">
        <f t="shared" si="170"/>
        <v>0</v>
      </c>
      <c r="AX163" s="619">
        <f t="shared" si="170"/>
        <v>0</v>
      </c>
      <c r="AY163" s="619">
        <f t="shared" si="170"/>
        <v>0</v>
      </c>
      <c r="AZ163" s="619">
        <f t="shared" si="170"/>
        <v>0</v>
      </c>
      <c r="BA163" s="619">
        <f t="shared" si="170"/>
        <v>0</v>
      </c>
      <c r="BB163" s="58" t="s">
        <v>231</v>
      </c>
      <c r="BC163" s="63"/>
      <c r="BD163" s="92"/>
      <c r="BE163" s="85">
        <v>2016</v>
      </c>
      <c r="BF163" s="91"/>
      <c r="BG163" s="91"/>
    </row>
    <row r="164" spans="1:59" s="623" customFormat="1" ht="22.2" customHeight="1">
      <c r="A164" s="346" t="s">
        <v>85</v>
      </c>
      <c r="B164" s="65" t="s">
        <v>481</v>
      </c>
      <c r="C164" s="620"/>
      <c r="D164" s="620">
        <f>SUM(E164:BA164)</f>
        <v>0</v>
      </c>
      <c r="E164" s="620">
        <f>SUM(E165:E167)</f>
        <v>0</v>
      </c>
      <c r="F164" s="620">
        <f t="shared" ref="F164:BA164" si="171">SUM(F165:F167)</f>
        <v>0</v>
      </c>
      <c r="G164" s="620">
        <f t="shared" si="171"/>
        <v>0</v>
      </c>
      <c r="H164" s="620">
        <f t="shared" si="171"/>
        <v>0</v>
      </c>
      <c r="I164" s="620">
        <f t="shared" si="171"/>
        <v>0</v>
      </c>
      <c r="J164" s="620">
        <f t="shared" si="171"/>
        <v>0</v>
      </c>
      <c r="K164" s="620">
        <f t="shared" si="171"/>
        <v>0</v>
      </c>
      <c r="L164" s="620">
        <f t="shared" si="171"/>
        <v>0</v>
      </c>
      <c r="M164" s="620">
        <f t="shared" si="171"/>
        <v>0</v>
      </c>
      <c r="N164" s="620">
        <f t="shared" si="171"/>
        <v>0</v>
      </c>
      <c r="O164" s="620">
        <f t="shared" si="171"/>
        <v>0</v>
      </c>
      <c r="P164" s="620">
        <f t="shared" si="171"/>
        <v>0</v>
      </c>
      <c r="Q164" s="620">
        <f t="shared" si="171"/>
        <v>0</v>
      </c>
      <c r="R164" s="620">
        <f t="shared" si="171"/>
        <v>0</v>
      </c>
      <c r="S164" s="620">
        <f t="shared" si="171"/>
        <v>0</v>
      </c>
      <c r="T164" s="620">
        <f t="shared" si="171"/>
        <v>0</v>
      </c>
      <c r="U164" s="620">
        <f t="shared" si="171"/>
        <v>0</v>
      </c>
      <c r="V164" s="620">
        <f t="shared" si="171"/>
        <v>0</v>
      </c>
      <c r="W164" s="620">
        <f t="shared" si="171"/>
        <v>0</v>
      </c>
      <c r="X164" s="620">
        <f t="shared" si="171"/>
        <v>0</v>
      </c>
      <c r="Y164" s="620">
        <f t="shared" si="171"/>
        <v>0</v>
      </c>
      <c r="Z164" s="620">
        <f t="shared" si="171"/>
        <v>0</v>
      </c>
      <c r="AA164" s="620">
        <f t="shared" si="171"/>
        <v>0</v>
      </c>
      <c r="AB164" s="620">
        <f t="shared" si="171"/>
        <v>0</v>
      </c>
      <c r="AC164" s="620">
        <f t="shared" si="171"/>
        <v>0</v>
      </c>
      <c r="AD164" s="620">
        <f t="shared" si="171"/>
        <v>0</v>
      </c>
      <c r="AE164" s="620">
        <f t="shared" si="171"/>
        <v>0</v>
      </c>
      <c r="AF164" s="620">
        <f t="shared" si="171"/>
        <v>0</v>
      </c>
      <c r="AG164" s="620">
        <f t="shared" si="171"/>
        <v>0</v>
      </c>
      <c r="AH164" s="620">
        <f t="shared" si="171"/>
        <v>0</v>
      </c>
      <c r="AI164" s="620">
        <f t="shared" si="171"/>
        <v>0</v>
      </c>
      <c r="AJ164" s="620">
        <f t="shared" si="171"/>
        <v>0</v>
      </c>
      <c r="AK164" s="620">
        <f t="shared" si="171"/>
        <v>0</v>
      </c>
      <c r="AL164" s="620">
        <f t="shared" si="171"/>
        <v>0</v>
      </c>
      <c r="AM164" s="620">
        <f t="shared" si="171"/>
        <v>0</v>
      </c>
      <c r="AN164" s="620">
        <f t="shared" si="171"/>
        <v>0</v>
      </c>
      <c r="AO164" s="620">
        <f t="shared" si="171"/>
        <v>0</v>
      </c>
      <c r="AP164" s="620">
        <f t="shared" si="171"/>
        <v>0</v>
      </c>
      <c r="AQ164" s="620">
        <f t="shared" si="171"/>
        <v>0</v>
      </c>
      <c r="AR164" s="620">
        <f t="shared" si="171"/>
        <v>0</v>
      </c>
      <c r="AS164" s="620">
        <f t="shared" si="171"/>
        <v>0</v>
      </c>
      <c r="AT164" s="620">
        <f t="shared" si="171"/>
        <v>0</v>
      </c>
      <c r="AU164" s="620">
        <f t="shared" si="171"/>
        <v>0</v>
      </c>
      <c r="AV164" s="620">
        <f t="shared" si="171"/>
        <v>0</v>
      </c>
      <c r="AW164" s="620">
        <f t="shared" si="171"/>
        <v>0</v>
      </c>
      <c r="AX164" s="620">
        <f t="shared" si="171"/>
        <v>0</v>
      </c>
      <c r="AY164" s="620">
        <f t="shared" si="171"/>
        <v>0</v>
      </c>
      <c r="AZ164" s="620">
        <f t="shared" si="171"/>
        <v>0</v>
      </c>
      <c r="BA164" s="620">
        <f t="shared" si="171"/>
        <v>0</v>
      </c>
      <c r="BB164" s="58" t="s">
        <v>231</v>
      </c>
      <c r="BC164" s="63"/>
      <c r="BD164" s="621"/>
      <c r="BE164" s="85">
        <v>2016</v>
      </c>
      <c r="BF164" s="622"/>
      <c r="BG164" s="622"/>
    </row>
    <row r="165" spans="1:59" s="638" customFormat="1" ht="89.4" hidden="1" customHeight="1">
      <c r="A165" s="626" t="s">
        <v>85</v>
      </c>
      <c r="B165" s="640"/>
      <c r="C165" s="635"/>
      <c r="D165" s="635"/>
      <c r="E165" s="635"/>
      <c r="F165" s="635"/>
      <c r="G165" s="635"/>
      <c r="H165" s="635"/>
      <c r="I165" s="628"/>
      <c r="J165" s="628"/>
      <c r="K165" s="628"/>
      <c r="L165" s="628"/>
      <c r="M165" s="628"/>
      <c r="N165" s="628"/>
      <c r="O165" s="628"/>
      <c r="P165" s="635"/>
      <c r="Q165" s="628"/>
      <c r="R165" s="628"/>
      <c r="S165" s="628"/>
      <c r="T165" s="628"/>
      <c r="U165" s="635"/>
      <c r="V165" s="628"/>
      <c r="W165" s="628"/>
      <c r="X165" s="628"/>
      <c r="Y165" s="635"/>
      <c r="Z165" s="628"/>
      <c r="AA165" s="628"/>
      <c r="AB165" s="628"/>
      <c r="AC165" s="628"/>
      <c r="AD165" s="628"/>
      <c r="AE165" s="628"/>
      <c r="AF165" s="628"/>
      <c r="AG165" s="628"/>
      <c r="AH165" s="628"/>
      <c r="AI165" s="628"/>
      <c r="AJ165" s="628"/>
      <c r="AK165" s="628"/>
      <c r="AL165" s="628"/>
      <c r="AM165" s="628"/>
      <c r="AN165" s="628"/>
      <c r="AO165" s="628"/>
      <c r="AP165" s="628"/>
      <c r="AQ165" s="628"/>
      <c r="AR165" s="628"/>
      <c r="AS165" s="635"/>
      <c r="AT165" s="635"/>
      <c r="AU165" s="628"/>
      <c r="AV165" s="628"/>
      <c r="AW165" s="628"/>
      <c r="AX165" s="628"/>
      <c r="AY165" s="628"/>
      <c r="AZ165" s="628"/>
      <c r="BA165" s="628"/>
      <c r="BB165" s="604" t="s">
        <v>231</v>
      </c>
      <c r="BC165" s="629"/>
      <c r="BD165" s="70"/>
      <c r="BE165" s="606">
        <v>2016</v>
      </c>
      <c r="BF165" s="637"/>
      <c r="BG165" s="637"/>
    </row>
    <row r="166" spans="1:59" s="638" customFormat="1" ht="89.4" hidden="1" customHeight="1">
      <c r="A166" s="626" t="s">
        <v>85</v>
      </c>
      <c r="B166" s="737"/>
      <c r="C166" s="719"/>
      <c r="D166" s="635"/>
      <c r="E166" s="719"/>
      <c r="F166" s="719"/>
      <c r="G166" s="719"/>
      <c r="H166" s="719"/>
      <c r="I166" s="720"/>
      <c r="J166" s="720"/>
      <c r="K166" s="720"/>
      <c r="L166" s="720"/>
      <c r="M166" s="720"/>
      <c r="N166" s="720"/>
      <c r="O166" s="720"/>
      <c r="P166" s="719"/>
      <c r="Q166" s="720"/>
      <c r="R166" s="720"/>
      <c r="S166" s="720"/>
      <c r="T166" s="720"/>
      <c r="U166" s="719"/>
      <c r="V166" s="720"/>
      <c r="W166" s="720"/>
      <c r="X166" s="720"/>
      <c r="Y166" s="719"/>
      <c r="Z166" s="720"/>
      <c r="AA166" s="720"/>
      <c r="AB166" s="720"/>
      <c r="AC166" s="720"/>
      <c r="AD166" s="720"/>
      <c r="AE166" s="720"/>
      <c r="AF166" s="720"/>
      <c r="AG166" s="720"/>
      <c r="AH166" s="720"/>
      <c r="AI166" s="720"/>
      <c r="AJ166" s="720"/>
      <c r="AK166" s="720"/>
      <c r="AL166" s="720"/>
      <c r="AM166" s="720"/>
      <c r="AN166" s="720"/>
      <c r="AO166" s="720"/>
      <c r="AP166" s="720"/>
      <c r="AQ166" s="720"/>
      <c r="AR166" s="720"/>
      <c r="AS166" s="719"/>
      <c r="AT166" s="719"/>
      <c r="AU166" s="720"/>
      <c r="AV166" s="720"/>
      <c r="AW166" s="720"/>
      <c r="AX166" s="720"/>
      <c r="AY166" s="720"/>
      <c r="AZ166" s="720"/>
      <c r="BA166" s="720"/>
      <c r="BB166" s="721"/>
      <c r="BC166" s="722"/>
      <c r="BD166" s="723"/>
      <c r="BE166" s="724"/>
      <c r="BF166" s="725"/>
      <c r="BG166" s="725"/>
    </row>
    <row r="167" spans="1:59" s="630" customFormat="1" ht="91.95" hidden="1" customHeight="1">
      <c r="A167" s="626" t="s">
        <v>85</v>
      </c>
      <c r="B167" s="640"/>
      <c r="C167" s="628"/>
      <c r="D167" s="628"/>
      <c r="E167" s="628"/>
      <c r="F167" s="628"/>
      <c r="G167" s="628"/>
      <c r="H167" s="628"/>
      <c r="I167" s="628"/>
      <c r="J167" s="628"/>
      <c r="K167" s="628"/>
      <c r="L167" s="628"/>
      <c r="M167" s="628"/>
      <c r="N167" s="628"/>
      <c r="O167" s="628"/>
      <c r="P167" s="628"/>
      <c r="Q167" s="628"/>
      <c r="R167" s="628"/>
      <c r="S167" s="628"/>
      <c r="T167" s="628"/>
      <c r="U167" s="628"/>
      <c r="V167" s="628"/>
      <c r="W167" s="628"/>
      <c r="X167" s="628"/>
      <c r="Y167" s="628"/>
      <c r="Z167" s="628"/>
      <c r="AA167" s="628"/>
      <c r="AB167" s="628"/>
      <c r="AC167" s="628"/>
      <c r="AD167" s="628"/>
      <c r="AE167" s="628"/>
      <c r="AF167" s="628"/>
      <c r="AG167" s="628"/>
      <c r="AH167" s="628"/>
      <c r="AI167" s="628"/>
      <c r="AJ167" s="628"/>
      <c r="AK167" s="628"/>
      <c r="AL167" s="628"/>
      <c r="AM167" s="628"/>
      <c r="AN167" s="628"/>
      <c r="AO167" s="628"/>
      <c r="AP167" s="628"/>
      <c r="AQ167" s="628"/>
      <c r="AR167" s="628"/>
      <c r="AS167" s="628"/>
      <c r="AT167" s="628"/>
      <c r="AU167" s="628"/>
      <c r="AV167" s="628"/>
      <c r="AW167" s="628"/>
      <c r="AX167" s="628"/>
      <c r="AY167" s="628"/>
      <c r="AZ167" s="628"/>
      <c r="BA167" s="628"/>
      <c r="BB167" s="604" t="s">
        <v>231</v>
      </c>
      <c r="BC167" s="629"/>
      <c r="BD167" s="629"/>
      <c r="BE167" s="606">
        <v>2016</v>
      </c>
      <c r="BF167" s="629"/>
      <c r="BG167" s="629"/>
    </row>
    <row r="168" spans="1:59" s="634" customFormat="1" ht="22.2" customHeight="1">
      <c r="A168" s="351" t="s">
        <v>494</v>
      </c>
      <c r="B168" s="151" t="s">
        <v>681</v>
      </c>
      <c r="C168" s="619">
        <f>SUM(C169:C171)</f>
        <v>0</v>
      </c>
      <c r="D168" s="619">
        <f>D169</f>
        <v>0</v>
      </c>
      <c r="E168" s="619">
        <f>E169</f>
        <v>0</v>
      </c>
      <c r="F168" s="619">
        <f>F169</f>
        <v>0</v>
      </c>
      <c r="G168" s="619">
        <f t="shared" ref="G168:BA168" si="172">G169</f>
        <v>0</v>
      </c>
      <c r="H168" s="619">
        <f t="shared" si="172"/>
        <v>0</v>
      </c>
      <c r="I168" s="619">
        <f t="shared" si="172"/>
        <v>0</v>
      </c>
      <c r="J168" s="619">
        <f t="shared" si="172"/>
        <v>0</v>
      </c>
      <c r="K168" s="619">
        <f t="shared" si="172"/>
        <v>0</v>
      </c>
      <c r="L168" s="619">
        <f t="shared" si="172"/>
        <v>0</v>
      </c>
      <c r="M168" s="619">
        <f t="shared" si="172"/>
        <v>0</v>
      </c>
      <c r="N168" s="619">
        <f t="shared" si="172"/>
        <v>0</v>
      </c>
      <c r="O168" s="619">
        <f t="shared" si="172"/>
        <v>0</v>
      </c>
      <c r="P168" s="619">
        <f t="shared" si="172"/>
        <v>0</v>
      </c>
      <c r="Q168" s="619">
        <f t="shared" si="172"/>
        <v>0</v>
      </c>
      <c r="R168" s="619">
        <f t="shared" si="172"/>
        <v>0</v>
      </c>
      <c r="S168" s="619">
        <f t="shared" si="172"/>
        <v>0</v>
      </c>
      <c r="T168" s="619">
        <f t="shared" si="172"/>
        <v>0</v>
      </c>
      <c r="U168" s="619">
        <f t="shared" si="172"/>
        <v>0</v>
      </c>
      <c r="V168" s="619">
        <f t="shared" si="172"/>
        <v>0</v>
      </c>
      <c r="W168" s="619">
        <f t="shared" si="172"/>
        <v>0</v>
      </c>
      <c r="X168" s="619">
        <f t="shared" si="172"/>
        <v>0</v>
      </c>
      <c r="Y168" s="619">
        <f t="shared" si="172"/>
        <v>0</v>
      </c>
      <c r="Z168" s="619">
        <f t="shared" si="172"/>
        <v>0</v>
      </c>
      <c r="AA168" s="619">
        <f t="shared" si="172"/>
        <v>0</v>
      </c>
      <c r="AB168" s="619">
        <f t="shared" si="172"/>
        <v>0</v>
      </c>
      <c r="AC168" s="619">
        <f t="shared" si="172"/>
        <v>0</v>
      </c>
      <c r="AD168" s="619">
        <f t="shared" si="172"/>
        <v>0</v>
      </c>
      <c r="AE168" s="619">
        <f t="shared" si="172"/>
        <v>0</v>
      </c>
      <c r="AF168" s="619">
        <f t="shared" si="172"/>
        <v>0</v>
      </c>
      <c r="AG168" s="619">
        <f t="shared" si="172"/>
        <v>0</v>
      </c>
      <c r="AH168" s="619">
        <f t="shared" si="172"/>
        <v>0</v>
      </c>
      <c r="AI168" s="619">
        <f t="shared" si="172"/>
        <v>0</v>
      </c>
      <c r="AJ168" s="619">
        <f t="shared" si="172"/>
        <v>0</v>
      </c>
      <c r="AK168" s="619">
        <f t="shared" si="172"/>
        <v>0</v>
      </c>
      <c r="AL168" s="619">
        <f t="shared" si="172"/>
        <v>0</v>
      </c>
      <c r="AM168" s="619">
        <f t="shared" si="172"/>
        <v>0</v>
      </c>
      <c r="AN168" s="619">
        <f t="shared" si="172"/>
        <v>0</v>
      </c>
      <c r="AO168" s="619">
        <f t="shared" si="172"/>
        <v>0</v>
      </c>
      <c r="AP168" s="619">
        <f t="shared" si="172"/>
        <v>0</v>
      </c>
      <c r="AQ168" s="619">
        <f t="shared" si="172"/>
        <v>0</v>
      </c>
      <c r="AR168" s="619">
        <f t="shared" si="172"/>
        <v>0</v>
      </c>
      <c r="AS168" s="619">
        <f t="shared" si="172"/>
        <v>0</v>
      </c>
      <c r="AT168" s="619">
        <f t="shared" si="172"/>
        <v>0</v>
      </c>
      <c r="AU168" s="619">
        <f t="shared" si="172"/>
        <v>0</v>
      </c>
      <c r="AV168" s="619">
        <f t="shared" si="172"/>
        <v>0</v>
      </c>
      <c r="AW168" s="619">
        <f t="shared" si="172"/>
        <v>0</v>
      </c>
      <c r="AX168" s="619">
        <f t="shared" si="172"/>
        <v>0</v>
      </c>
      <c r="AY168" s="619">
        <f t="shared" si="172"/>
        <v>0</v>
      </c>
      <c r="AZ168" s="619">
        <f t="shared" si="172"/>
        <v>0</v>
      </c>
      <c r="BA168" s="619">
        <f t="shared" si="172"/>
        <v>0</v>
      </c>
      <c r="BB168" s="58" t="s">
        <v>231</v>
      </c>
      <c r="BC168" s="63"/>
      <c r="BD168" s="92"/>
      <c r="BE168" s="85">
        <v>2016</v>
      </c>
      <c r="BF168" s="91"/>
      <c r="BG168" s="91"/>
    </row>
    <row r="169" spans="1:59" s="623" customFormat="1" ht="22.2" customHeight="1">
      <c r="A169" s="346" t="s">
        <v>71</v>
      </c>
      <c r="B169" s="65" t="s">
        <v>481</v>
      </c>
      <c r="C169" s="620"/>
      <c r="D169" s="620">
        <f>SUM(E169:BA169)</f>
        <v>0</v>
      </c>
      <c r="E169" s="620">
        <f>SUM(E170:E171)</f>
        <v>0</v>
      </c>
      <c r="F169" s="620">
        <f t="shared" ref="F169:BA169" si="173">SUM(F170:F171)</f>
        <v>0</v>
      </c>
      <c r="G169" s="620">
        <f t="shared" si="173"/>
        <v>0</v>
      </c>
      <c r="H169" s="620">
        <f t="shared" si="173"/>
        <v>0</v>
      </c>
      <c r="I169" s="620">
        <f t="shared" si="173"/>
        <v>0</v>
      </c>
      <c r="J169" s="620">
        <f t="shared" si="173"/>
        <v>0</v>
      </c>
      <c r="K169" s="620">
        <f t="shared" si="173"/>
        <v>0</v>
      </c>
      <c r="L169" s="620">
        <f t="shared" si="173"/>
        <v>0</v>
      </c>
      <c r="M169" s="620">
        <f t="shared" si="173"/>
        <v>0</v>
      </c>
      <c r="N169" s="620">
        <f t="shared" si="173"/>
        <v>0</v>
      </c>
      <c r="O169" s="620">
        <f t="shared" si="173"/>
        <v>0</v>
      </c>
      <c r="P169" s="620">
        <f t="shared" si="173"/>
        <v>0</v>
      </c>
      <c r="Q169" s="620">
        <f t="shared" si="173"/>
        <v>0</v>
      </c>
      <c r="R169" s="620">
        <f t="shared" si="173"/>
        <v>0</v>
      </c>
      <c r="S169" s="620">
        <f t="shared" si="173"/>
        <v>0</v>
      </c>
      <c r="T169" s="620">
        <f t="shared" si="173"/>
        <v>0</v>
      </c>
      <c r="U169" s="620">
        <f t="shared" si="173"/>
        <v>0</v>
      </c>
      <c r="V169" s="620">
        <f t="shared" si="173"/>
        <v>0</v>
      </c>
      <c r="W169" s="620">
        <f t="shared" si="173"/>
        <v>0</v>
      </c>
      <c r="X169" s="620">
        <f t="shared" si="173"/>
        <v>0</v>
      </c>
      <c r="Y169" s="620">
        <f t="shared" si="173"/>
        <v>0</v>
      </c>
      <c r="Z169" s="620">
        <f t="shared" si="173"/>
        <v>0</v>
      </c>
      <c r="AA169" s="620">
        <f t="shared" si="173"/>
        <v>0</v>
      </c>
      <c r="AB169" s="620">
        <f t="shared" si="173"/>
        <v>0</v>
      </c>
      <c r="AC169" s="620">
        <f t="shared" si="173"/>
        <v>0</v>
      </c>
      <c r="AD169" s="620">
        <f t="shared" si="173"/>
        <v>0</v>
      </c>
      <c r="AE169" s="620">
        <f t="shared" si="173"/>
        <v>0</v>
      </c>
      <c r="AF169" s="620">
        <f t="shared" si="173"/>
        <v>0</v>
      </c>
      <c r="AG169" s="620">
        <f t="shared" si="173"/>
        <v>0</v>
      </c>
      <c r="AH169" s="620">
        <f t="shared" si="173"/>
        <v>0</v>
      </c>
      <c r="AI169" s="620">
        <f t="shared" si="173"/>
        <v>0</v>
      </c>
      <c r="AJ169" s="620">
        <f t="shared" si="173"/>
        <v>0</v>
      </c>
      <c r="AK169" s="620">
        <f t="shared" si="173"/>
        <v>0</v>
      </c>
      <c r="AL169" s="620">
        <f t="shared" si="173"/>
        <v>0</v>
      </c>
      <c r="AM169" s="620">
        <f t="shared" si="173"/>
        <v>0</v>
      </c>
      <c r="AN169" s="620">
        <f t="shared" si="173"/>
        <v>0</v>
      </c>
      <c r="AO169" s="620">
        <f t="shared" si="173"/>
        <v>0</v>
      </c>
      <c r="AP169" s="620">
        <f t="shared" si="173"/>
        <v>0</v>
      </c>
      <c r="AQ169" s="620">
        <f t="shared" si="173"/>
        <v>0</v>
      </c>
      <c r="AR169" s="620">
        <f t="shared" si="173"/>
        <v>0</v>
      </c>
      <c r="AS169" s="620">
        <f t="shared" si="173"/>
        <v>0</v>
      </c>
      <c r="AT169" s="620">
        <f t="shared" si="173"/>
        <v>0</v>
      </c>
      <c r="AU169" s="620">
        <f t="shared" si="173"/>
        <v>0</v>
      </c>
      <c r="AV169" s="620">
        <f t="shared" si="173"/>
        <v>0</v>
      </c>
      <c r="AW169" s="620">
        <f t="shared" si="173"/>
        <v>0</v>
      </c>
      <c r="AX169" s="620">
        <f t="shared" si="173"/>
        <v>0</v>
      </c>
      <c r="AY169" s="620">
        <f t="shared" si="173"/>
        <v>0</v>
      </c>
      <c r="AZ169" s="620">
        <f t="shared" si="173"/>
        <v>0</v>
      </c>
      <c r="BA169" s="620">
        <f t="shared" si="173"/>
        <v>0</v>
      </c>
      <c r="BB169" s="58" t="s">
        <v>231</v>
      </c>
      <c r="BC169" s="63"/>
      <c r="BD169" s="621"/>
      <c r="BE169" s="85">
        <v>2016</v>
      </c>
      <c r="BF169" s="622"/>
      <c r="BG169" s="622"/>
    </row>
    <row r="170" spans="1:59" s="630" customFormat="1" ht="22.2" hidden="1" customHeight="1">
      <c r="A170" s="626" t="s">
        <v>71</v>
      </c>
      <c r="B170" s="609"/>
      <c r="C170" s="628"/>
      <c r="D170" s="628"/>
      <c r="E170" s="628"/>
      <c r="F170" s="628"/>
      <c r="G170" s="628"/>
      <c r="H170" s="628"/>
      <c r="I170" s="628"/>
      <c r="J170" s="628"/>
      <c r="K170" s="628"/>
      <c r="L170" s="628"/>
      <c r="M170" s="628"/>
      <c r="N170" s="628"/>
      <c r="O170" s="628"/>
      <c r="P170" s="628"/>
      <c r="Q170" s="628"/>
      <c r="R170" s="628"/>
      <c r="S170" s="628"/>
      <c r="T170" s="628"/>
      <c r="U170" s="628"/>
      <c r="V170" s="628"/>
      <c r="W170" s="628"/>
      <c r="X170" s="628"/>
      <c r="Y170" s="628"/>
      <c r="Z170" s="628"/>
      <c r="AA170" s="628"/>
      <c r="AB170" s="628"/>
      <c r="AC170" s="628"/>
      <c r="AD170" s="628"/>
      <c r="AE170" s="628"/>
      <c r="AF170" s="628"/>
      <c r="AG170" s="628"/>
      <c r="AH170" s="628"/>
      <c r="AI170" s="628"/>
      <c r="AJ170" s="628"/>
      <c r="AK170" s="628"/>
      <c r="AL170" s="628"/>
      <c r="AM170" s="628"/>
      <c r="AN170" s="628"/>
      <c r="AO170" s="628"/>
      <c r="AP170" s="628"/>
      <c r="AQ170" s="628"/>
      <c r="AR170" s="628"/>
      <c r="AS170" s="628"/>
      <c r="AT170" s="628"/>
      <c r="AU170" s="628"/>
      <c r="AV170" s="628"/>
      <c r="AW170" s="628"/>
      <c r="AX170" s="628"/>
      <c r="AY170" s="628"/>
      <c r="AZ170" s="628"/>
      <c r="BA170" s="628"/>
      <c r="BB170" s="604" t="s">
        <v>231</v>
      </c>
      <c r="BC170" s="629"/>
      <c r="BD170" s="629"/>
      <c r="BE170" s="606">
        <v>2016</v>
      </c>
      <c r="BF170" s="629"/>
      <c r="BG170" s="629"/>
    </row>
    <row r="171" spans="1:59" s="630" customFormat="1" ht="22.2" hidden="1" customHeight="1">
      <c r="A171" s="626" t="s">
        <v>71</v>
      </c>
      <c r="B171" s="605"/>
      <c r="C171" s="628"/>
      <c r="D171" s="628"/>
      <c r="E171" s="628"/>
      <c r="F171" s="628"/>
      <c r="G171" s="628"/>
      <c r="H171" s="628"/>
      <c r="I171" s="628"/>
      <c r="J171" s="628"/>
      <c r="K171" s="628"/>
      <c r="L171" s="628"/>
      <c r="M171" s="628"/>
      <c r="N171" s="628"/>
      <c r="O171" s="628"/>
      <c r="P171" s="628"/>
      <c r="Q171" s="628"/>
      <c r="R171" s="628"/>
      <c r="S171" s="628"/>
      <c r="T171" s="628"/>
      <c r="U171" s="628"/>
      <c r="V171" s="628"/>
      <c r="W171" s="628"/>
      <c r="X171" s="628"/>
      <c r="Y171" s="628"/>
      <c r="Z171" s="628"/>
      <c r="AA171" s="628"/>
      <c r="AB171" s="628"/>
      <c r="AC171" s="628"/>
      <c r="AD171" s="628"/>
      <c r="AE171" s="628"/>
      <c r="AF171" s="628"/>
      <c r="AG171" s="628"/>
      <c r="AH171" s="628"/>
      <c r="AI171" s="628"/>
      <c r="AJ171" s="628"/>
      <c r="AK171" s="628"/>
      <c r="AL171" s="628"/>
      <c r="AM171" s="628"/>
      <c r="AN171" s="628"/>
      <c r="AO171" s="628"/>
      <c r="AP171" s="628"/>
      <c r="AQ171" s="628"/>
      <c r="AR171" s="628"/>
      <c r="AS171" s="628"/>
      <c r="AT171" s="628"/>
      <c r="AU171" s="628"/>
      <c r="AV171" s="628"/>
      <c r="AW171" s="628"/>
      <c r="AX171" s="628"/>
      <c r="AY171" s="628"/>
      <c r="AZ171" s="628"/>
      <c r="BA171" s="628"/>
      <c r="BB171" s="604" t="s">
        <v>231</v>
      </c>
      <c r="BC171" s="629"/>
      <c r="BD171" s="629"/>
      <c r="BE171" s="606">
        <v>2016</v>
      </c>
      <c r="BF171" s="629"/>
      <c r="BG171" s="629"/>
    </row>
    <row r="172" spans="1:59" s="613" customFormat="1" ht="22.2" customHeight="1">
      <c r="A172" s="346" t="s">
        <v>73</v>
      </c>
      <c r="B172" s="639" t="s">
        <v>682</v>
      </c>
      <c r="C172" s="611">
        <f>SUM(C173:C175)</f>
        <v>0</v>
      </c>
      <c r="D172" s="611">
        <f>D173</f>
        <v>0</v>
      </c>
      <c r="E172" s="611">
        <f>E173</f>
        <v>0</v>
      </c>
      <c r="F172" s="611">
        <f t="shared" ref="F172:BA172" si="174">F173</f>
        <v>0</v>
      </c>
      <c r="G172" s="611">
        <f t="shared" si="174"/>
        <v>0</v>
      </c>
      <c r="H172" s="611">
        <f t="shared" si="174"/>
        <v>0</v>
      </c>
      <c r="I172" s="611">
        <f t="shared" si="174"/>
        <v>0</v>
      </c>
      <c r="J172" s="611">
        <f t="shared" si="174"/>
        <v>0</v>
      </c>
      <c r="K172" s="611">
        <f t="shared" si="174"/>
        <v>0</v>
      </c>
      <c r="L172" s="611">
        <f t="shared" si="174"/>
        <v>0</v>
      </c>
      <c r="M172" s="611">
        <f t="shared" si="174"/>
        <v>0</v>
      </c>
      <c r="N172" s="611">
        <f t="shared" si="174"/>
        <v>0</v>
      </c>
      <c r="O172" s="611">
        <f t="shared" si="174"/>
        <v>0</v>
      </c>
      <c r="P172" s="611">
        <f t="shared" si="174"/>
        <v>0</v>
      </c>
      <c r="Q172" s="611">
        <f t="shared" si="174"/>
        <v>0</v>
      </c>
      <c r="R172" s="611">
        <f t="shared" si="174"/>
        <v>0</v>
      </c>
      <c r="S172" s="611">
        <f t="shared" si="174"/>
        <v>0</v>
      </c>
      <c r="T172" s="611">
        <f t="shared" si="174"/>
        <v>0</v>
      </c>
      <c r="U172" s="611">
        <f t="shared" si="174"/>
        <v>0</v>
      </c>
      <c r="V172" s="611">
        <f t="shared" si="174"/>
        <v>0</v>
      </c>
      <c r="W172" s="611">
        <f t="shared" si="174"/>
        <v>0</v>
      </c>
      <c r="X172" s="611">
        <f t="shared" si="174"/>
        <v>0</v>
      </c>
      <c r="Y172" s="611">
        <f t="shared" si="174"/>
        <v>0</v>
      </c>
      <c r="Z172" s="611">
        <f t="shared" si="174"/>
        <v>0</v>
      </c>
      <c r="AA172" s="611">
        <f t="shared" si="174"/>
        <v>0</v>
      </c>
      <c r="AB172" s="611">
        <f t="shared" si="174"/>
        <v>0</v>
      </c>
      <c r="AC172" s="611">
        <f t="shared" si="174"/>
        <v>0</v>
      </c>
      <c r="AD172" s="611">
        <f t="shared" si="174"/>
        <v>0</v>
      </c>
      <c r="AE172" s="611">
        <f t="shared" si="174"/>
        <v>0</v>
      </c>
      <c r="AF172" s="611">
        <f t="shared" si="174"/>
        <v>0</v>
      </c>
      <c r="AG172" s="611">
        <f t="shared" si="174"/>
        <v>0</v>
      </c>
      <c r="AH172" s="611">
        <f t="shared" si="174"/>
        <v>0</v>
      </c>
      <c r="AI172" s="611">
        <f t="shared" si="174"/>
        <v>0</v>
      </c>
      <c r="AJ172" s="611">
        <f t="shared" si="174"/>
        <v>0</v>
      </c>
      <c r="AK172" s="611">
        <f t="shared" si="174"/>
        <v>0</v>
      </c>
      <c r="AL172" s="611">
        <f t="shared" si="174"/>
        <v>0</v>
      </c>
      <c r="AM172" s="611">
        <f t="shared" si="174"/>
        <v>0</v>
      </c>
      <c r="AN172" s="611">
        <f t="shared" si="174"/>
        <v>0</v>
      </c>
      <c r="AO172" s="611">
        <f t="shared" si="174"/>
        <v>0</v>
      </c>
      <c r="AP172" s="611">
        <f t="shared" si="174"/>
        <v>0</v>
      </c>
      <c r="AQ172" s="611">
        <f t="shared" si="174"/>
        <v>0</v>
      </c>
      <c r="AR172" s="611">
        <f t="shared" si="174"/>
        <v>0</v>
      </c>
      <c r="AS172" s="611">
        <f t="shared" si="174"/>
        <v>0</v>
      </c>
      <c r="AT172" s="611">
        <f t="shared" si="174"/>
        <v>0</v>
      </c>
      <c r="AU172" s="611">
        <f t="shared" si="174"/>
        <v>0</v>
      </c>
      <c r="AV172" s="611">
        <f t="shared" si="174"/>
        <v>0</v>
      </c>
      <c r="AW172" s="611">
        <f t="shared" si="174"/>
        <v>0</v>
      </c>
      <c r="AX172" s="611">
        <f t="shared" si="174"/>
        <v>0</v>
      </c>
      <c r="AY172" s="611">
        <f t="shared" si="174"/>
        <v>0</v>
      </c>
      <c r="AZ172" s="611">
        <f t="shared" si="174"/>
        <v>0</v>
      </c>
      <c r="BA172" s="611">
        <f t="shared" si="174"/>
        <v>0</v>
      </c>
      <c r="BB172" s="58" t="s">
        <v>231</v>
      </c>
      <c r="BC172" s="63"/>
      <c r="BD172" s="63"/>
      <c r="BE172" s="85">
        <v>2016</v>
      </c>
      <c r="BF172" s="63"/>
      <c r="BG172" s="63"/>
    </row>
    <row r="173" spans="1:59" s="613" customFormat="1" ht="22.2" customHeight="1">
      <c r="A173" s="346" t="s">
        <v>73</v>
      </c>
      <c r="B173" s="65" t="s">
        <v>481</v>
      </c>
      <c r="C173" s="611"/>
      <c r="D173" s="611">
        <f>SUM(E173:BA173)</f>
        <v>0</v>
      </c>
      <c r="E173" s="611">
        <f>SUM(E174:E175)</f>
        <v>0</v>
      </c>
      <c r="F173" s="611">
        <f t="shared" ref="F173:BA173" si="175">SUM(F174:F175)</f>
        <v>0</v>
      </c>
      <c r="G173" s="611">
        <f t="shared" si="175"/>
        <v>0</v>
      </c>
      <c r="H173" s="611">
        <f t="shared" si="175"/>
        <v>0</v>
      </c>
      <c r="I173" s="611">
        <f t="shared" si="175"/>
        <v>0</v>
      </c>
      <c r="J173" s="611">
        <f t="shared" si="175"/>
        <v>0</v>
      </c>
      <c r="K173" s="611">
        <f t="shared" si="175"/>
        <v>0</v>
      </c>
      <c r="L173" s="611">
        <f t="shared" si="175"/>
        <v>0</v>
      </c>
      <c r="M173" s="611">
        <f t="shared" si="175"/>
        <v>0</v>
      </c>
      <c r="N173" s="611">
        <f t="shared" si="175"/>
        <v>0</v>
      </c>
      <c r="O173" s="611">
        <f t="shared" si="175"/>
        <v>0</v>
      </c>
      <c r="P173" s="611">
        <f t="shared" si="175"/>
        <v>0</v>
      </c>
      <c r="Q173" s="611">
        <f t="shared" si="175"/>
        <v>0</v>
      </c>
      <c r="R173" s="611">
        <f t="shared" si="175"/>
        <v>0</v>
      </c>
      <c r="S173" s="611">
        <f t="shared" si="175"/>
        <v>0</v>
      </c>
      <c r="T173" s="611">
        <f t="shared" si="175"/>
        <v>0</v>
      </c>
      <c r="U173" s="611">
        <f t="shared" si="175"/>
        <v>0</v>
      </c>
      <c r="V173" s="611">
        <f t="shared" si="175"/>
        <v>0</v>
      </c>
      <c r="W173" s="611">
        <f t="shared" si="175"/>
        <v>0</v>
      </c>
      <c r="X173" s="611">
        <f t="shared" si="175"/>
        <v>0</v>
      </c>
      <c r="Y173" s="611">
        <f t="shared" si="175"/>
        <v>0</v>
      </c>
      <c r="Z173" s="611">
        <f t="shared" si="175"/>
        <v>0</v>
      </c>
      <c r="AA173" s="611">
        <f t="shared" si="175"/>
        <v>0</v>
      </c>
      <c r="AB173" s="611">
        <f t="shared" si="175"/>
        <v>0</v>
      </c>
      <c r="AC173" s="611">
        <f t="shared" si="175"/>
        <v>0</v>
      </c>
      <c r="AD173" s="611">
        <f t="shared" si="175"/>
        <v>0</v>
      </c>
      <c r="AE173" s="611">
        <f t="shared" si="175"/>
        <v>0</v>
      </c>
      <c r="AF173" s="611">
        <f t="shared" si="175"/>
        <v>0</v>
      </c>
      <c r="AG173" s="611">
        <f t="shared" si="175"/>
        <v>0</v>
      </c>
      <c r="AH173" s="611">
        <f t="shared" si="175"/>
        <v>0</v>
      </c>
      <c r="AI173" s="611">
        <f t="shared" si="175"/>
        <v>0</v>
      </c>
      <c r="AJ173" s="611">
        <f t="shared" si="175"/>
        <v>0</v>
      </c>
      <c r="AK173" s="611">
        <f t="shared" si="175"/>
        <v>0</v>
      </c>
      <c r="AL173" s="611">
        <f t="shared" si="175"/>
        <v>0</v>
      </c>
      <c r="AM173" s="611">
        <f t="shared" si="175"/>
        <v>0</v>
      </c>
      <c r="AN173" s="611">
        <f t="shared" si="175"/>
        <v>0</v>
      </c>
      <c r="AO173" s="611">
        <f t="shared" si="175"/>
        <v>0</v>
      </c>
      <c r="AP173" s="611">
        <f t="shared" si="175"/>
        <v>0</v>
      </c>
      <c r="AQ173" s="611">
        <f t="shared" si="175"/>
        <v>0</v>
      </c>
      <c r="AR173" s="611">
        <f t="shared" si="175"/>
        <v>0</v>
      </c>
      <c r="AS173" s="611">
        <f t="shared" si="175"/>
        <v>0</v>
      </c>
      <c r="AT173" s="611">
        <f t="shared" si="175"/>
        <v>0</v>
      </c>
      <c r="AU173" s="611">
        <f t="shared" si="175"/>
        <v>0</v>
      </c>
      <c r="AV173" s="611">
        <f t="shared" si="175"/>
        <v>0</v>
      </c>
      <c r="AW173" s="611">
        <f t="shared" si="175"/>
        <v>0</v>
      </c>
      <c r="AX173" s="611">
        <f t="shared" si="175"/>
        <v>0</v>
      </c>
      <c r="AY173" s="611">
        <f t="shared" si="175"/>
        <v>0</v>
      </c>
      <c r="AZ173" s="611">
        <f t="shared" si="175"/>
        <v>0</v>
      </c>
      <c r="BA173" s="611">
        <f t="shared" si="175"/>
        <v>0</v>
      </c>
      <c r="BB173" s="58" t="s">
        <v>231</v>
      </c>
      <c r="BC173" s="63"/>
      <c r="BD173" s="63"/>
      <c r="BE173" s="85">
        <v>2016</v>
      </c>
      <c r="BF173" s="63"/>
      <c r="BG173" s="63"/>
    </row>
    <row r="174" spans="1:59" s="630" customFormat="1" ht="22.2" hidden="1" customHeight="1">
      <c r="A174" s="626" t="s">
        <v>73</v>
      </c>
      <c r="B174" s="672"/>
      <c r="C174" s="628"/>
      <c r="D174" s="628"/>
      <c r="E174" s="628"/>
      <c r="F174" s="628"/>
      <c r="G174" s="628"/>
      <c r="H174" s="628"/>
      <c r="I174" s="628"/>
      <c r="J174" s="628"/>
      <c r="K174" s="628"/>
      <c r="L174" s="628"/>
      <c r="M174" s="628"/>
      <c r="N174" s="628"/>
      <c r="O174" s="628"/>
      <c r="P174" s="628"/>
      <c r="Q174" s="628"/>
      <c r="R174" s="628"/>
      <c r="S174" s="628"/>
      <c r="T174" s="628"/>
      <c r="U174" s="628"/>
      <c r="V174" s="628"/>
      <c r="W174" s="628"/>
      <c r="X174" s="628"/>
      <c r="Y174" s="628"/>
      <c r="Z174" s="628"/>
      <c r="AA174" s="628"/>
      <c r="AB174" s="628"/>
      <c r="AC174" s="628"/>
      <c r="AD174" s="628"/>
      <c r="AE174" s="628"/>
      <c r="AF174" s="628"/>
      <c r="AG174" s="628"/>
      <c r="AH174" s="628"/>
      <c r="AI174" s="628"/>
      <c r="AJ174" s="628"/>
      <c r="AK174" s="628"/>
      <c r="AL174" s="628"/>
      <c r="AM174" s="628"/>
      <c r="AN174" s="628"/>
      <c r="AO174" s="628"/>
      <c r="AP174" s="628"/>
      <c r="AQ174" s="628"/>
      <c r="AR174" s="628"/>
      <c r="AS174" s="628"/>
      <c r="AT174" s="628"/>
      <c r="AU174" s="628"/>
      <c r="AV174" s="628"/>
      <c r="AW174" s="628"/>
      <c r="AX174" s="628"/>
      <c r="AY174" s="628"/>
      <c r="AZ174" s="628"/>
      <c r="BA174" s="628"/>
      <c r="BB174" s="604" t="s">
        <v>231</v>
      </c>
      <c r="BC174" s="629"/>
      <c r="BD174" s="629"/>
      <c r="BE174" s="606">
        <v>2016</v>
      </c>
      <c r="BF174" s="629"/>
      <c r="BG174" s="629"/>
    </row>
    <row r="175" spans="1:59" s="630" customFormat="1" ht="22.2" hidden="1" customHeight="1">
      <c r="A175" s="626" t="s">
        <v>73</v>
      </c>
      <c r="B175" s="672"/>
      <c r="C175" s="628"/>
      <c r="D175" s="628"/>
      <c r="E175" s="628"/>
      <c r="F175" s="628"/>
      <c r="G175" s="628"/>
      <c r="H175" s="628"/>
      <c r="I175" s="628"/>
      <c r="J175" s="628"/>
      <c r="K175" s="628"/>
      <c r="L175" s="628"/>
      <c r="M175" s="628"/>
      <c r="N175" s="628"/>
      <c r="O175" s="628"/>
      <c r="P175" s="628"/>
      <c r="Q175" s="628"/>
      <c r="R175" s="628"/>
      <c r="S175" s="628"/>
      <c r="T175" s="628"/>
      <c r="U175" s="628"/>
      <c r="V175" s="628"/>
      <c r="W175" s="628"/>
      <c r="X175" s="628"/>
      <c r="Y175" s="628"/>
      <c r="Z175" s="628"/>
      <c r="AA175" s="628"/>
      <c r="AB175" s="628"/>
      <c r="AC175" s="628"/>
      <c r="AD175" s="628"/>
      <c r="AE175" s="628"/>
      <c r="AF175" s="628"/>
      <c r="AG175" s="628"/>
      <c r="AH175" s="628"/>
      <c r="AI175" s="628"/>
      <c r="AJ175" s="628"/>
      <c r="AK175" s="628"/>
      <c r="AL175" s="628"/>
      <c r="AM175" s="628"/>
      <c r="AN175" s="628"/>
      <c r="AO175" s="628"/>
      <c r="AP175" s="628"/>
      <c r="AQ175" s="628"/>
      <c r="AR175" s="628"/>
      <c r="AS175" s="628"/>
      <c r="AT175" s="628"/>
      <c r="AU175" s="628"/>
      <c r="AV175" s="628"/>
      <c r="AW175" s="628"/>
      <c r="AX175" s="628"/>
      <c r="AY175" s="628"/>
      <c r="AZ175" s="628"/>
      <c r="BA175" s="628"/>
      <c r="BB175" s="604" t="s">
        <v>231</v>
      </c>
      <c r="BC175" s="629"/>
      <c r="BD175" s="629"/>
      <c r="BE175" s="606">
        <v>2016</v>
      </c>
      <c r="BF175" s="629"/>
      <c r="BG175" s="629"/>
    </row>
    <row r="176" spans="1:59" s="613" customFormat="1" ht="22.2" customHeight="1">
      <c r="A176" s="346" t="s">
        <v>75</v>
      </c>
      <c r="B176" s="639" t="s">
        <v>684</v>
      </c>
      <c r="C176" s="611">
        <f>SUM(C177:C179)</f>
        <v>0</v>
      </c>
      <c r="D176" s="611">
        <f>D177</f>
        <v>0</v>
      </c>
      <c r="E176" s="611">
        <f>E177</f>
        <v>0</v>
      </c>
      <c r="F176" s="611">
        <f t="shared" ref="F176:BA176" si="176">F177</f>
        <v>0</v>
      </c>
      <c r="G176" s="611">
        <f t="shared" si="176"/>
        <v>0</v>
      </c>
      <c r="H176" s="611">
        <f t="shared" si="176"/>
        <v>0</v>
      </c>
      <c r="I176" s="611">
        <f t="shared" si="176"/>
        <v>0</v>
      </c>
      <c r="J176" s="611">
        <f t="shared" si="176"/>
        <v>0</v>
      </c>
      <c r="K176" s="611">
        <f t="shared" si="176"/>
        <v>0</v>
      </c>
      <c r="L176" s="611">
        <f t="shared" si="176"/>
        <v>0</v>
      </c>
      <c r="M176" s="611">
        <f t="shared" si="176"/>
        <v>0</v>
      </c>
      <c r="N176" s="611">
        <f t="shared" si="176"/>
        <v>0</v>
      </c>
      <c r="O176" s="611">
        <f t="shared" si="176"/>
        <v>0</v>
      </c>
      <c r="P176" s="611">
        <f t="shared" si="176"/>
        <v>0</v>
      </c>
      <c r="Q176" s="611">
        <f t="shared" si="176"/>
        <v>0</v>
      </c>
      <c r="R176" s="611">
        <f t="shared" si="176"/>
        <v>0</v>
      </c>
      <c r="S176" s="611">
        <f t="shared" si="176"/>
        <v>0</v>
      </c>
      <c r="T176" s="611">
        <f t="shared" si="176"/>
        <v>0</v>
      </c>
      <c r="U176" s="611">
        <f t="shared" si="176"/>
        <v>0</v>
      </c>
      <c r="V176" s="611">
        <f t="shared" si="176"/>
        <v>0</v>
      </c>
      <c r="W176" s="611">
        <f t="shared" si="176"/>
        <v>0</v>
      </c>
      <c r="X176" s="611">
        <f t="shared" si="176"/>
        <v>0</v>
      </c>
      <c r="Y176" s="611">
        <f t="shared" si="176"/>
        <v>0</v>
      </c>
      <c r="Z176" s="611">
        <f t="shared" si="176"/>
        <v>0</v>
      </c>
      <c r="AA176" s="611">
        <f t="shared" si="176"/>
        <v>0</v>
      </c>
      <c r="AB176" s="611">
        <f t="shared" si="176"/>
        <v>0</v>
      </c>
      <c r="AC176" s="611">
        <f t="shared" si="176"/>
        <v>0</v>
      </c>
      <c r="AD176" s="611">
        <f t="shared" si="176"/>
        <v>0</v>
      </c>
      <c r="AE176" s="611">
        <f t="shared" si="176"/>
        <v>0</v>
      </c>
      <c r="AF176" s="611">
        <f t="shared" si="176"/>
        <v>0</v>
      </c>
      <c r="AG176" s="611">
        <f t="shared" si="176"/>
        <v>0</v>
      </c>
      <c r="AH176" s="611">
        <f t="shared" si="176"/>
        <v>0</v>
      </c>
      <c r="AI176" s="611">
        <f t="shared" si="176"/>
        <v>0</v>
      </c>
      <c r="AJ176" s="611">
        <f t="shared" si="176"/>
        <v>0</v>
      </c>
      <c r="AK176" s="611">
        <f t="shared" si="176"/>
        <v>0</v>
      </c>
      <c r="AL176" s="611">
        <f t="shared" si="176"/>
        <v>0</v>
      </c>
      <c r="AM176" s="611">
        <f t="shared" si="176"/>
        <v>0</v>
      </c>
      <c r="AN176" s="611">
        <f t="shared" si="176"/>
        <v>0</v>
      </c>
      <c r="AO176" s="611">
        <f t="shared" si="176"/>
        <v>0</v>
      </c>
      <c r="AP176" s="611">
        <f t="shared" si="176"/>
        <v>0</v>
      </c>
      <c r="AQ176" s="611">
        <f t="shared" si="176"/>
        <v>0</v>
      </c>
      <c r="AR176" s="611">
        <f t="shared" si="176"/>
        <v>0</v>
      </c>
      <c r="AS176" s="611">
        <f t="shared" si="176"/>
        <v>0</v>
      </c>
      <c r="AT176" s="611">
        <f t="shared" si="176"/>
        <v>0</v>
      </c>
      <c r="AU176" s="611">
        <f t="shared" si="176"/>
        <v>0</v>
      </c>
      <c r="AV176" s="611">
        <f t="shared" si="176"/>
        <v>0</v>
      </c>
      <c r="AW176" s="611">
        <f t="shared" si="176"/>
        <v>0</v>
      </c>
      <c r="AX176" s="611">
        <f t="shared" si="176"/>
        <v>0</v>
      </c>
      <c r="AY176" s="611">
        <f t="shared" si="176"/>
        <v>0</v>
      </c>
      <c r="AZ176" s="611">
        <f t="shared" si="176"/>
        <v>0</v>
      </c>
      <c r="BA176" s="611">
        <f t="shared" si="176"/>
        <v>0</v>
      </c>
      <c r="BB176" s="58" t="s">
        <v>231</v>
      </c>
      <c r="BC176" s="63"/>
      <c r="BD176" s="63"/>
      <c r="BE176" s="85">
        <v>2016</v>
      </c>
      <c r="BF176" s="63"/>
      <c r="BG176" s="63"/>
    </row>
    <row r="177" spans="1:59" s="613" customFormat="1" ht="22.2" customHeight="1">
      <c r="A177" s="346" t="s">
        <v>75</v>
      </c>
      <c r="B177" s="65" t="s">
        <v>481</v>
      </c>
      <c r="C177" s="611"/>
      <c r="D177" s="611">
        <f>SUM(D178:D179)</f>
        <v>0</v>
      </c>
      <c r="E177" s="611">
        <f>SUM(E178:E179)</f>
        <v>0</v>
      </c>
      <c r="F177" s="611">
        <f t="shared" ref="F177:AZ177" si="177">SUM(F178:F179)</f>
        <v>0</v>
      </c>
      <c r="G177" s="611">
        <f t="shared" si="177"/>
        <v>0</v>
      </c>
      <c r="H177" s="611">
        <f t="shared" si="177"/>
        <v>0</v>
      </c>
      <c r="I177" s="611">
        <f t="shared" si="177"/>
        <v>0</v>
      </c>
      <c r="J177" s="611">
        <f t="shared" si="177"/>
        <v>0</v>
      </c>
      <c r="K177" s="611">
        <f t="shared" si="177"/>
        <v>0</v>
      </c>
      <c r="L177" s="611">
        <f t="shared" si="177"/>
        <v>0</v>
      </c>
      <c r="M177" s="611">
        <f t="shared" si="177"/>
        <v>0</v>
      </c>
      <c r="N177" s="611">
        <f t="shared" si="177"/>
        <v>0</v>
      </c>
      <c r="O177" s="611">
        <f t="shared" si="177"/>
        <v>0</v>
      </c>
      <c r="P177" s="611">
        <f t="shared" si="177"/>
        <v>0</v>
      </c>
      <c r="Q177" s="611">
        <f t="shared" si="177"/>
        <v>0</v>
      </c>
      <c r="R177" s="611">
        <f t="shared" si="177"/>
        <v>0</v>
      </c>
      <c r="S177" s="611">
        <f t="shared" si="177"/>
        <v>0</v>
      </c>
      <c r="T177" s="611">
        <f t="shared" si="177"/>
        <v>0</v>
      </c>
      <c r="U177" s="611">
        <f t="shared" si="177"/>
        <v>0</v>
      </c>
      <c r="V177" s="611">
        <f t="shared" si="177"/>
        <v>0</v>
      </c>
      <c r="W177" s="611">
        <f t="shared" si="177"/>
        <v>0</v>
      </c>
      <c r="X177" s="611">
        <f t="shared" si="177"/>
        <v>0</v>
      </c>
      <c r="Y177" s="611">
        <f t="shared" si="177"/>
        <v>0</v>
      </c>
      <c r="Z177" s="611">
        <f t="shared" si="177"/>
        <v>0</v>
      </c>
      <c r="AA177" s="611">
        <f t="shared" si="177"/>
        <v>0</v>
      </c>
      <c r="AB177" s="611">
        <f t="shared" si="177"/>
        <v>0</v>
      </c>
      <c r="AC177" s="611">
        <f t="shared" si="177"/>
        <v>0</v>
      </c>
      <c r="AD177" s="611">
        <f t="shared" si="177"/>
        <v>0</v>
      </c>
      <c r="AE177" s="611">
        <f t="shared" si="177"/>
        <v>0</v>
      </c>
      <c r="AF177" s="611">
        <f t="shared" si="177"/>
        <v>0</v>
      </c>
      <c r="AG177" s="611">
        <f t="shared" si="177"/>
        <v>0</v>
      </c>
      <c r="AH177" s="611">
        <f t="shared" si="177"/>
        <v>0</v>
      </c>
      <c r="AI177" s="611">
        <f t="shared" si="177"/>
        <v>0</v>
      </c>
      <c r="AJ177" s="611">
        <f t="shared" si="177"/>
        <v>0</v>
      </c>
      <c r="AK177" s="611">
        <f t="shared" si="177"/>
        <v>0</v>
      </c>
      <c r="AL177" s="611">
        <f t="shared" si="177"/>
        <v>0</v>
      </c>
      <c r="AM177" s="611">
        <f t="shared" si="177"/>
        <v>0</v>
      </c>
      <c r="AN177" s="611">
        <f t="shared" si="177"/>
        <v>0</v>
      </c>
      <c r="AO177" s="611">
        <f t="shared" si="177"/>
        <v>0</v>
      </c>
      <c r="AP177" s="611">
        <f t="shared" si="177"/>
        <v>0</v>
      </c>
      <c r="AQ177" s="611">
        <f t="shared" si="177"/>
        <v>0</v>
      </c>
      <c r="AR177" s="611">
        <f t="shared" si="177"/>
        <v>0</v>
      </c>
      <c r="AS177" s="611">
        <f t="shared" si="177"/>
        <v>0</v>
      </c>
      <c r="AT177" s="611">
        <f t="shared" si="177"/>
        <v>0</v>
      </c>
      <c r="AU177" s="611">
        <f t="shared" si="177"/>
        <v>0</v>
      </c>
      <c r="AV177" s="611">
        <f t="shared" si="177"/>
        <v>0</v>
      </c>
      <c r="AW177" s="611">
        <f t="shared" si="177"/>
        <v>0</v>
      </c>
      <c r="AX177" s="611">
        <f t="shared" si="177"/>
        <v>0</v>
      </c>
      <c r="AY177" s="611">
        <f t="shared" si="177"/>
        <v>0</v>
      </c>
      <c r="AZ177" s="611">
        <f t="shared" si="177"/>
        <v>0</v>
      </c>
      <c r="BA177" s="611">
        <f>SUM(BA178:BA179)</f>
        <v>0</v>
      </c>
      <c r="BB177" s="58" t="s">
        <v>231</v>
      </c>
      <c r="BC177" s="63"/>
      <c r="BD177" s="63"/>
      <c r="BE177" s="85">
        <v>2016</v>
      </c>
      <c r="BF177" s="63"/>
      <c r="BG177" s="63"/>
    </row>
    <row r="178" spans="1:59" s="630" customFormat="1" ht="22.2" hidden="1" customHeight="1">
      <c r="A178" s="626" t="s">
        <v>75</v>
      </c>
      <c r="B178" s="672"/>
      <c r="C178" s="628"/>
      <c r="D178" s="628"/>
      <c r="E178" s="628"/>
      <c r="F178" s="628"/>
      <c r="G178" s="628"/>
      <c r="H178" s="628"/>
      <c r="I178" s="628"/>
      <c r="J178" s="628"/>
      <c r="K178" s="628"/>
      <c r="L178" s="628"/>
      <c r="M178" s="628"/>
      <c r="N178" s="628"/>
      <c r="O178" s="628"/>
      <c r="P178" s="628"/>
      <c r="Q178" s="628"/>
      <c r="R178" s="628"/>
      <c r="S178" s="628"/>
      <c r="T178" s="628"/>
      <c r="U178" s="628"/>
      <c r="V178" s="628"/>
      <c r="W178" s="628"/>
      <c r="X178" s="628"/>
      <c r="Y178" s="628"/>
      <c r="Z178" s="628"/>
      <c r="AA178" s="628"/>
      <c r="AB178" s="628"/>
      <c r="AC178" s="628"/>
      <c r="AD178" s="628"/>
      <c r="AE178" s="628"/>
      <c r="AF178" s="628"/>
      <c r="AG178" s="628"/>
      <c r="AH178" s="628"/>
      <c r="AI178" s="628"/>
      <c r="AJ178" s="628"/>
      <c r="AK178" s="628"/>
      <c r="AL178" s="628"/>
      <c r="AM178" s="628"/>
      <c r="AN178" s="628"/>
      <c r="AO178" s="628"/>
      <c r="AP178" s="628"/>
      <c r="AQ178" s="628"/>
      <c r="AR178" s="628"/>
      <c r="AS178" s="628"/>
      <c r="AT178" s="628"/>
      <c r="AU178" s="628"/>
      <c r="AV178" s="628"/>
      <c r="AW178" s="628"/>
      <c r="AX178" s="628"/>
      <c r="AY178" s="628"/>
      <c r="AZ178" s="628"/>
      <c r="BA178" s="628"/>
      <c r="BB178" s="604" t="s">
        <v>231</v>
      </c>
      <c r="BC178" s="629"/>
      <c r="BD178" s="629"/>
      <c r="BE178" s="606">
        <v>2016</v>
      </c>
      <c r="BF178" s="629"/>
      <c r="BG178" s="629"/>
    </row>
    <row r="179" spans="1:59" s="630" customFormat="1" ht="22.2" hidden="1" customHeight="1">
      <c r="A179" s="626" t="s">
        <v>75</v>
      </c>
      <c r="B179" s="672"/>
      <c r="C179" s="628"/>
      <c r="D179" s="628"/>
      <c r="E179" s="628"/>
      <c r="F179" s="628"/>
      <c r="G179" s="628"/>
      <c r="H179" s="628"/>
      <c r="I179" s="628"/>
      <c r="J179" s="628"/>
      <c r="K179" s="628"/>
      <c r="L179" s="628"/>
      <c r="M179" s="628"/>
      <c r="N179" s="628"/>
      <c r="O179" s="628"/>
      <c r="P179" s="628"/>
      <c r="Q179" s="628"/>
      <c r="R179" s="628"/>
      <c r="S179" s="628"/>
      <c r="T179" s="628"/>
      <c r="U179" s="628"/>
      <c r="V179" s="628"/>
      <c r="W179" s="628"/>
      <c r="X179" s="628"/>
      <c r="Y179" s="628"/>
      <c r="Z179" s="628"/>
      <c r="AA179" s="628"/>
      <c r="AB179" s="628"/>
      <c r="AC179" s="628"/>
      <c r="AD179" s="628"/>
      <c r="AE179" s="628"/>
      <c r="AF179" s="628"/>
      <c r="AG179" s="628"/>
      <c r="AH179" s="628"/>
      <c r="AI179" s="628"/>
      <c r="AJ179" s="628"/>
      <c r="AK179" s="628"/>
      <c r="AL179" s="628"/>
      <c r="AM179" s="628"/>
      <c r="AN179" s="628"/>
      <c r="AO179" s="628"/>
      <c r="AP179" s="628"/>
      <c r="AQ179" s="628"/>
      <c r="AR179" s="628"/>
      <c r="AS179" s="628"/>
      <c r="AT179" s="628"/>
      <c r="AU179" s="628"/>
      <c r="AV179" s="628"/>
      <c r="AW179" s="628"/>
      <c r="AX179" s="628"/>
      <c r="AY179" s="628"/>
      <c r="AZ179" s="628"/>
      <c r="BA179" s="628"/>
      <c r="BB179" s="604" t="s">
        <v>231</v>
      </c>
      <c r="BC179" s="629"/>
      <c r="BD179" s="629"/>
      <c r="BE179" s="606">
        <v>2016</v>
      </c>
      <c r="BF179" s="629"/>
      <c r="BG179" s="629"/>
    </row>
    <row r="180" spans="1:59" s="613" customFormat="1" ht="22.2" customHeight="1">
      <c r="A180" s="346" t="s">
        <v>77</v>
      </c>
      <c r="B180" s="639" t="s">
        <v>683</v>
      </c>
      <c r="C180" s="611">
        <f>SUM(C181:C183)</f>
        <v>0</v>
      </c>
      <c r="D180" s="611">
        <f>D181</f>
        <v>0</v>
      </c>
      <c r="E180" s="611">
        <f>E181</f>
        <v>0</v>
      </c>
      <c r="F180" s="611">
        <f t="shared" ref="F180:BA180" si="178">F181</f>
        <v>0</v>
      </c>
      <c r="G180" s="611">
        <f t="shared" si="178"/>
        <v>0</v>
      </c>
      <c r="H180" s="611">
        <f t="shared" si="178"/>
        <v>0</v>
      </c>
      <c r="I180" s="611">
        <f t="shared" si="178"/>
        <v>0</v>
      </c>
      <c r="J180" s="611">
        <f t="shared" si="178"/>
        <v>0</v>
      </c>
      <c r="K180" s="611">
        <f t="shared" si="178"/>
        <v>0</v>
      </c>
      <c r="L180" s="611">
        <f t="shared" si="178"/>
        <v>0</v>
      </c>
      <c r="M180" s="611">
        <f t="shared" si="178"/>
        <v>0</v>
      </c>
      <c r="N180" s="611">
        <f t="shared" si="178"/>
        <v>0</v>
      </c>
      <c r="O180" s="611">
        <f t="shared" si="178"/>
        <v>0</v>
      </c>
      <c r="P180" s="611">
        <f t="shared" si="178"/>
        <v>0</v>
      </c>
      <c r="Q180" s="611">
        <f t="shared" si="178"/>
        <v>0</v>
      </c>
      <c r="R180" s="611">
        <f t="shared" si="178"/>
        <v>0</v>
      </c>
      <c r="S180" s="611">
        <f t="shared" si="178"/>
        <v>0</v>
      </c>
      <c r="T180" s="611">
        <f t="shared" si="178"/>
        <v>0</v>
      </c>
      <c r="U180" s="611">
        <f t="shared" si="178"/>
        <v>0</v>
      </c>
      <c r="V180" s="611">
        <f t="shared" si="178"/>
        <v>0</v>
      </c>
      <c r="W180" s="611">
        <f t="shared" si="178"/>
        <v>0</v>
      </c>
      <c r="X180" s="611">
        <f t="shared" si="178"/>
        <v>0</v>
      </c>
      <c r="Y180" s="611">
        <f t="shared" si="178"/>
        <v>0</v>
      </c>
      <c r="Z180" s="611">
        <f t="shared" si="178"/>
        <v>0</v>
      </c>
      <c r="AA180" s="611">
        <f t="shared" si="178"/>
        <v>0</v>
      </c>
      <c r="AB180" s="611">
        <f t="shared" si="178"/>
        <v>0</v>
      </c>
      <c r="AC180" s="611">
        <f t="shared" si="178"/>
        <v>0</v>
      </c>
      <c r="AD180" s="611">
        <f t="shared" si="178"/>
        <v>0</v>
      </c>
      <c r="AE180" s="611">
        <f t="shared" si="178"/>
        <v>0</v>
      </c>
      <c r="AF180" s="611">
        <f t="shared" si="178"/>
        <v>0</v>
      </c>
      <c r="AG180" s="611">
        <f t="shared" si="178"/>
        <v>0</v>
      </c>
      <c r="AH180" s="611">
        <f t="shared" si="178"/>
        <v>0</v>
      </c>
      <c r="AI180" s="611">
        <f t="shared" si="178"/>
        <v>0</v>
      </c>
      <c r="AJ180" s="611">
        <f t="shared" si="178"/>
        <v>0</v>
      </c>
      <c r="AK180" s="611">
        <f t="shared" si="178"/>
        <v>0</v>
      </c>
      <c r="AL180" s="611">
        <f t="shared" si="178"/>
        <v>0</v>
      </c>
      <c r="AM180" s="611">
        <f t="shared" si="178"/>
        <v>0</v>
      </c>
      <c r="AN180" s="611">
        <f t="shared" si="178"/>
        <v>0</v>
      </c>
      <c r="AO180" s="611">
        <f t="shared" si="178"/>
        <v>0</v>
      </c>
      <c r="AP180" s="611">
        <f t="shared" si="178"/>
        <v>0</v>
      </c>
      <c r="AQ180" s="611">
        <f t="shared" si="178"/>
        <v>0</v>
      </c>
      <c r="AR180" s="611">
        <f t="shared" si="178"/>
        <v>0</v>
      </c>
      <c r="AS180" s="611">
        <f t="shared" si="178"/>
        <v>0</v>
      </c>
      <c r="AT180" s="611">
        <f t="shared" si="178"/>
        <v>0</v>
      </c>
      <c r="AU180" s="611">
        <f t="shared" si="178"/>
        <v>0</v>
      </c>
      <c r="AV180" s="611">
        <f t="shared" si="178"/>
        <v>0</v>
      </c>
      <c r="AW180" s="611">
        <f t="shared" si="178"/>
        <v>0</v>
      </c>
      <c r="AX180" s="611">
        <f t="shared" si="178"/>
        <v>0</v>
      </c>
      <c r="AY180" s="611">
        <f t="shared" si="178"/>
        <v>0</v>
      </c>
      <c r="AZ180" s="611">
        <f t="shared" si="178"/>
        <v>0</v>
      </c>
      <c r="BA180" s="611">
        <f t="shared" si="178"/>
        <v>0</v>
      </c>
      <c r="BB180" s="58" t="s">
        <v>231</v>
      </c>
      <c r="BC180" s="63"/>
      <c r="BD180" s="63"/>
      <c r="BE180" s="85">
        <v>2016</v>
      </c>
      <c r="BF180" s="63"/>
      <c r="BG180" s="63"/>
    </row>
    <row r="181" spans="1:59" s="613" customFormat="1" ht="22.2" customHeight="1">
      <c r="A181" s="346" t="s">
        <v>77</v>
      </c>
      <c r="B181" s="65" t="s">
        <v>481</v>
      </c>
      <c r="C181" s="611"/>
      <c r="D181" s="611">
        <f>SUM(E181:BA181)</f>
        <v>0</v>
      </c>
      <c r="E181" s="611">
        <f>SUM(E182:E183)</f>
        <v>0</v>
      </c>
      <c r="F181" s="611">
        <f t="shared" ref="F181:BA181" si="179">SUM(F182:F183)</f>
        <v>0</v>
      </c>
      <c r="G181" s="611">
        <f t="shared" si="179"/>
        <v>0</v>
      </c>
      <c r="H181" s="611">
        <f t="shared" si="179"/>
        <v>0</v>
      </c>
      <c r="I181" s="611">
        <f t="shared" si="179"/>
        <v>0</v>
      </c>
      <c r="J181" s="611">
        <f t="shared" si="179"/>
        <v>0</v>
      </c>
      <c r="K181" s="611">
        <f t="shared" si="179"/>
        <v>0</v>
      </c>
      <c r="L181" s="611">
        <f t="shared" si="179"/>
        <v>0</v>
      </c>
      <c r="M181" s="611">
        <f t="shared" si="179"/>
        <v>0</v>
      </c>
      <c r="N181" s="611">
        <f t="shared" si="179"/>
        <v>0</v>
      </c>
      <c r="O181" s="611">
        <f t="shared" si="179"/>
        <v>0</v>
      </c>
      <c r="P181" s="611">
        <f t="shared" si="179"/>
        <v>0</v>
      </c>
      <c r="Q181" s="611">
        <f t="shared" si="179"/>
        <v>0</v>
      </c>
      <c r="R181" s="611">
        <f t="shared" si="179"/>
        <v>0</v>
      </c>
      <c r="S181" s="611">
        <f t="shared" si="179"/>
        <v>0</v>
      </c>
      <c r="T181" s="611">
        <f t="shared" si="179"/>
        <v>0</v>
      </c>
      <c r="U181" s="611">
        <f t="shared" si="179"/>
        <v>0</v>
      </c>
      <c r="V181" s="611">
        <f t="shared" si="179"/>
        <v>0</v>
      </c>
      <c r="W181" s="611">
        <f t="shared" si="179"/>
        <v>0</v>
      </c>
      <c r="X181" s="611">
        <f t="shared" si="179"/>
        <v>0</v>
      </c>
      <c r="Y181" s="611">
        <f t="shared" si="179"/>
        <v>0</v>
      </c>
      <c r="Z181" s="611">
        <f t="shared" si="179"/>
        <v>0</v>
      </c>
      <c r="AA181" s="611">
        <f t="shared" si="179"/>
        <v>0</v>
      </c>
      <c r="AB181" s="611">
        <f t="shared" si="179"/>
        <v>0</v>
      </c>
      <c r="AC181" s="611">
        <f t="shared" si="179"/>
        <v>0</v>
      </c>
      <c r="AD181" s="611">
        <f t="shared" si="179"/>
        <v>0</v>
      </c>
      <c r="AE181" s="611">
        <f t="shared" si="179"/>
        <v>0</v>
      </c>
      <c r="AF181" s="611">
        <f t="shared" si="179"/>
        <v>0</v>
      </c>
      <c r="AG181" s="611">
        <f t="shared" si="179"/>
        <v>0</v>
      </c>
      <c r="AH181" s="611">
        <f t="shared" si="179"/>
        <v>0</v>
      </c>
      <c r="AI181" s="611">
        <f t="shared" si="179"/>
        <v>0</v>
      </c>
      <c r="AJ181" s="611">
        <f t="shared" si="179"/>
        <v>0</v>
      </c>
      <c r="AK181" s="611">
        <f t="shared" si="179"/>
        <v>0</v>
      </c>
      <c r="AL181" s="611">
        <f t="shared" si="179"/>
        <v>0</v>
      </c>
      <c r="AM181" s="611">
        <f t="shared" si="179"/>
        <v>0</v>
      </c>
      <c r="AN181" s="611">
        <f t="shared" si="179"/>
        <v>0</v>
      </c>
      <c r="AO181" s="611">
        <f t="shared" si="179"/>
        <v>0</v>
      </c>
      <c r="AP181" s="611">
        <f t="shared" si="179"/>
        <v>0</v>
      </c>
      <c r="AQ181" s="611">
        <f t="shared" si="179"/>
        <v>0</v>
      </c>
      <c r="AR181" s="611">
        <f t="shared" si="179"/>
        <v>0</v>
      </c>
      <c r="AS181" s="611">
        <f t="shared" si="179"/>
        <v>0</v>
      </c>
      <c r="AT181" s="611">
        <f t="shared" si="179"/>
        <v>0</v>
      </c>
      <c r="AU181" s="611">
        <f t="shared" si="179"/>
        <v>0</v>
      </c>
      <c r="AV181" s="611">
        <f t="shared" si="179"/>
        <v>0</v>
      </c>
      <c r="AW181" s="611">
        <f t="shared" si="179"/>
        <v>0</v>
      </c>
      <c r="AX181" s="611">
        <f t="shared" si="179"/>
        <v>0</v>
      </c>
      <c r="AY181" s="611">
        <f t="shared" si="179"/>
        <v>0</v>
      </c>
      <c r="AZ181" s="611">
        <f t="shared" si="179"/>
        <v>0</v>
      </c>
      <c r="BA181" s="611">
        <f t="shared" si="179"/>
        <v>0</v>
      </c>
      <c r="BB181" s="58" t="s">
        <v>231</v>
      </c>
      <c r="BC181" s="63"/>
      <c r="BD181" s="63"/>
      <c r="BE181" s="85">
        <v>2016</v>
      </c>
      <c r="BF181" s="63"/>
      <c r="BG181" s="63"/>
    </row>
    <row r="182" spans="1:59" s="630" customFormat="1" ht="22.2" hidden="1" customHeight="1">
      <c r="A182" s="626" t="s">
        <v>77</v>
      </c>
      <c r="B182" s="605"/>
      <c r="C182" s="628"/>
      <c r="D182" s="628"/>
      <c r="E182" s="628"/>
      <c r="F182" s="628"/>
      <c r="G182" s="628"/>
      <c r="H182" s="628"/>
      <c r="I182" s="628"/>
      <c r="J182" s="628"/>
      <c r="K182" s="628"/>
      <c r="L182" s="628"/>
      <c r="M182" s="628"/>
      <c r="N182" s="628"/>
      <c r="O182" s="628"/>
      <c r="P182" s="628"/>
      <c r="Q182" s="628"/>
      <c r="R182" s="628"/>
      <c r="S182" s="628"/>
      <c r="T182" s="628"/>
      <c r="U182" s="628"/>
      <c r="V182" s="628"/>
      <c r="W182" s="628"/>
      <c r="X182" s="628"/>
      <c r="Y182" s="628"/>
      <c r="Z182" s="628"/>
      <c r="AA182" s="628"/>
      <c r="AB182" s="628"/>
      <c r="AC182" s="628"/>
      <c r="AD182" s="628"/>
      <c r="AE182" s="628"/>
      <c r="AF182" s="628"/>
      <c r="AG182" s="628"/>
      <c r="AH182" s="628"/>
      <c r="AI182" s="628"/>
      <c r="AJ182" s="628"/>
      <c r="AK182" s="628"/>
      <c r="AL182" s="628"/>
      <c r="AM182" s="628"/>
      <c r="AN182" s="628"/>
      <c r="AO182" s="628"/>
      <c r="AP182" s="628"/>
      <c r="AQ182" s="628"/>
      <c r="AR182" s="628"/>
      <c r="AS182" s="628"/>
      <c r="AT182" s="628"/>
      <c r="AU182" s="628"/>
      <c r="AV182" s="628"/>
      <c r="AW182" s="628"/>
      <c r="AX182" s="628"/>
      <c r="AY182" s="628"/>
      <c r="AZ182" s="628"/>
      <c r="BA182" s="628"/>
      <c r="BB182" s="604" t="s">
        <v>231</v>
      </c>
      <c r="BC182" s="629"/>
      <c r="BD182" s="629"/>
      <c r="BE182" s="606">
        <v>2016</v>
      </c>
      <c r="BF182" s="629"/>
      <c r="BG182" s="629"/>
    </row>
    <row r="183" spans="1:59" s="630" customFormat="1" ht="22.2" hidden="1" customHeight="1">
      <c r="A183" s="626" t="s">
        <v>77</v>
      </c>
      <c r="B183" s="672"/>
      <c r="C183" s="628"/>
      <c r="D183" s="628"/>
      <c r="E183" s="628"/>
      <c r="F183" s="628"/>
      <c r="G183" s="628"/>
      <c r="H183" s="628"/>
      <c r="I183" s="628"/>
      <c r="J183" s="628"/>
      <c r="K183" s="628"/>
      <c r="L183" s="628"/>
      <c r="M183" s="628"/>
      <c r="N183" s="628"/>
      <c r="O183" s="628"/>
      <c r="P183" s="628"/>
      <c r="Q183" s="628"/>
      <c r="R183" s="628"/>
      <c r="S183" s="628"/>
      <c r="T183" s="628"/>
      <c r="U183" s="628"/>
      <c r="V183" s="628"/>
      <c r="W183" s="628"/>
      <c r="X183" s="628"/>
      <c r="Y183" s="628"/>
      <c r="Z183" s="628"/>
      <c r="AA183" s="628"/>
      <c r="AB183" s="628"/>
      <c r="AC183" s="628"/>
      <c r="AD183" s="628"/>
      <c r="AE183" s="628"/>
      <c r="AF183" s="628"/>
      <c r="AG183" s="628"/>
      <c r="AH183" s="628"/>
      <c r="AI183" s="628"/>
      <c r="AJ183" s="628"/>
      <c r="AK183" s="628"/>
      <c r="AL183" s="628"/>
      <c r="AM183" s="628"/>
      <c r="AN183" s="628"/>
      <c r="AO183" s="628"/>
      <c r="AP183" s="628"/>
      <c r="AQ183" s="628"/>
      <c r="AR183" s="628"/>
      <c r="AS183" s="628"/>
      <c r="AT183" s="628"/>
      <c r="AU183" s="628"/>
      <c r="AV183" s="628"/>
      <c r="AW183" s="628"/>
      <c r="AX183" s="628"/>
      <c r="AY183" s="628"/>
      <c r="AZ183" s="628"/>
      <c r="BA183" s="628"/>
      <c r="BB183" s="604" t="s">
        <v>231</v>
      </c>
      <c r="BC183" s="629"/>
      <c r="BD183" s="629"/>
      <c r="BE183" s="606">
        <v>2016</v>
      </c>
      <c r="BF183" s="629"/>
      <c r="BG183" s="629"/>
    </row>
    <row r="184" spans="1:59" s="634" customFormat="1" ht="22.2" customHeight="1">
      <c r="A184" s="351" t="s">
        <v>500</v>
      </c>
      <c r="B184" s="94" t="s">
        <v>501</v>
      </c>
      <c r="C184" s="619">
        <f>SUM(C185:C187)</f>
        <v>0</v>
      </c>
      <c r="D184" s="619">
        <f>D185</f>
        <v>0</v>
      </c>
      <c r="E184" s="619">
        <f>E185</f>
        <v>0</v>
      </c>
      <c r="F184" s="619">
        <f t="shared" ref="F184:BA184" si="180">F185</f>
        <v>0</v>
      </c>
      <c r="G184" s="619">
        <f t="shared" si="180"/>
        <v>0</v>
      </c>
      <c r="H184" s="619">
        <f t="shared" si="180"/>
        <v>0</v>
      </c>
      <c r="I184" s="619">
        <f t="shared" si="180"/>
        <v>0</v>
      </c>
      <c r="J184" s="619">
        <f t="shared" si="180"/>
        <v>0</v>
      </c>
      <c r="K184" s="619">
        <f t="shared" si="180"/>
        <v>0</v>
      </c>
      <c r="L184" s="619">
        <f t="shared" si="180"/>
        <v>0</v>
      </c>
      <c r="M184" s="619">
        <f t="shared" si="180"/>
        <v>0</v>
      </c>
      <c r="N184" s="619">
        <f t="shared" si="180"/>
        <v>0</v>
      </c>
      <c r="O184" s="619">
        <f t="shared" si="180"/>
        <v>0</v>
      </c>
      <c r="P184" s="619">
        <f t="shared" si="180"/>
        <v>0</v>
      </c>
      <c r="Q184" s="619">
        <f t="shared" si="180"/>
        <v>0</v>
      </c>
      <c r="R184" s="619">
        <f t="shared" si="180"/>
        <v>0</v>
      </c>
      <c r="S184" s="619">
        <f t="shared" si="180"/>
        <v>0</v>
      </c>
      <c r="T184" s="619">
        <f t="shared" si="180"/>
        <v>0</v>
      </c>
      <c r="U184" s="619">
        <f t="shared" si="180"/>
        <v>0</v>
      </c>
      <c r="V184" s="619">
        <f t="shared" si="180"/>
        <v>0</v>
      </c>
      <c r="W184" s="619">
        <f t="shared" si="180"/>
        <v>0</v>
      </c>
      <c r="X184" s="619">
        <f t="shared" si="180"/>
        <v>0</v>
      </c>
      <c r="Y184" s="619">
        <f t="shared" si="180"/>
        <v>0</v>
      </c>
      <c r="Z184" s="619">
        <f t="shared" si="180"/>
        <v>0</v>
      </c>
      <c r="AA184" s="619">
        <f t="shared" si="180"/>
        <v>0</v>
      </c>
      <c r="AB184" s="619">
        <f t="shared" si="180"/>
        <v>0</v>
      </c>
      <c r="AC184" s="619">
        <f t="shared" si="180"/>
        <v>0</v>
      </c>
      <c r="AD184" s="619">
        <f t="shared" si="180"/>
        <v>0</v>
      </c>
      <c r="AE184" s="619">
        <f t="shared" si="180"/>
        <v>0</v>
      </c>
      <c r="AF184" s="619">
        <f t="shared" si="180"/>
        <v>0</v>
      </c>
      <c r="AG184" s="619">
        <f t="shared" si="180"/>
        <v>0</v>
      </c>
      <c r="AH184" s="619">
        <f t="shared" si="180"/>
        <v>0</v>
      </c>
      <c r="AI184" s="619">
        <f t="shared" si="180"/>
        <v>0</v>
      </c>
      <c r="AJ184" s="619">
        <f t="shared" si="180"/>
        <v>0</v>
      </c>
      <c r="AK184" s="619">
        <f t="shared" si="180"/>
        <v>0</v>
      </c>
      <c r="AL184" s="619">
        <f t="shared" si="180"/>
        <v>0</v>
      </c>
      <c r="AM184" s="619">
        <f t="shared" si="180"/>
        <v>0</v>
      </c>
      <c r="AN184" s="619">
        <f t="shared" si="180"/>
        <v>0</v>
      </c>
      <c r="AO184" s="619">
        <f t="shared" si="180"/>
        <v>0</v>
      </c>
      <c r="AP184" s="619">
        <f t="shared" si="180"/>
        <v>0</v>
      </c>
      <c r="AQ184" s="619">
        <f t="shared" si="180"/>
        <v>0</v>
      </c>
      <c r="AR184" s="619">
        <f t="shared" si="180"/>
        <v>0</v>
      </c>
      <c r="AS184" s="619">
        <f t="shared" si="180"/>
        <v>0</v>
      </c>
      <c r="AT184" s="619">
        <f t="shared" si="180"/>
        <v>0</v>
      </c>
      <c r="AU184" s="619">
        <f t="shared" si="180"/>
        <v>0</v>
      </c>
      <c r="AV184" s="619">
        <f t="shared" si="180"/>
        <v>0</v>
      </c>
      <c r="AW184" s="619">
        <f t="shared" si="180"/>
        <v>0</v>
      </c>
      <c r="AX184" s="619">
        <f t="shared" si="180"/>
        <v>0</v>
      </c>
      <c r="AY184" s="619">
        <f t="shared" si="180"/>
        <v>0</v>
      </c>
      <c r="AZ184" s="619">
        <f t="shared" si="180"/>
        <v>0</v>
      </c>
      <c r="BA184" s="619">
        <f t="shared" si="180"/>
        <v>0</v>
      </c>
      <c r="BB184" s="58" t="s">
        <v>231</v>
      </c>
      <c r="BC184" s="63"/>
      <c r="BD184" s="92"/>
      <c r="BE184" s="85">
        <v>2016</v>
      </c>
      <c r="BF184" s="91"/>
      <c r="BG184" s="91"/>
    </row>
    <row r="185" spans="1:59" s="623" customFormat="1" ht="22.2" customHeight="1">
      <c r="A185" s="346" t="s">
        <v>87</v>
      </c>
      <c r="B185" s="65" t="s">
        <v>481</v>
      </c>
      <c r="C185" s="620"/>
      <c r="D185" s="620">
        <f>SUM(E185:BA185)</f>
        <v>0</v>
      </c>
      <c r="E185" s="620">
        <f>SUM(E186:E187)</f>
        <v>0</v>
      </c>
      <c r="F185" s="620">
        <f t="shared" ref="F185:BA185" si="181">SUM(F186:F187)</f>
        <v>0</v>
      </c>
      <c r="G185" s="620">
        <f t="shared" si="181"/>
        <v>0</v>
      </c>
      <c r="H185" s="620">
        <f t="shared" si="181"/>
        <v>0</v>
      </c>
      <c r="I185" s="620">
        <f t="shared" si="181"/>
        <v>0</v>
      </c>
      <c r="J185" s="620">
        <f t="shared" si="181"/>
        <v>0</v>
      </c>
      <c r="K185" s="620">
        <f t="shared" si="181"/>
        <v>0</v>
      </c>
      <c r="L185" s="620">
        <f t="shared" si="181"/>
        <v>0</v>
      </c>
      <c r="M185" s="620">
        <f t="shared" si="181"/>
        <v>0</v>
      </c>
      <c r="N185" s="620">
        <f t="shared" si="181"/>
        <v>0</v>
      </c>
      <c r="O185" s="620">
        <f t="shared" si="181"/>
        <v>0</v>
      </c>
      <c r="P185" s="620">
        <f t="shared" si="181"/>
        <v>0</v>
      </c>
      <c r="Q185" s="620">
        <f t="shared" si="181"/>
        <v>0</v>
      </c>
      <c r="R185" s="620">
        <f t="shared" si="181"/>
        <v>0</v>
      </c>
      <c r="S185" s="620">
        <f t="shared" si="181"/>
        <v>0</v>
      </c>
      <c r="T185" s="620">
        <f t="shared" si="181"/>
        <v>0</v>
      </c>
      <c r="U185" s="620">
        <f t="shared" si="181"/>
        <v>0</v>
      </c>
      <c r="V185" s="620">
        <f t="shared" si="181"/>
        <v>0</v>
      </c>
      <c r="W185" s="620">
        <f t="shared" si="181"/>
        <v>0</v>
      </c>
      <c r="X185" s="620">
        <f t="shared" si="181"/>
        <v>0</v>
      </c>
      <c r="Y185" s="620">
        <f t="shared" si="181"/>
        <v>0</v>
      </c>
      <c r="Z185" s="620">
        <f t="shared" si="181"/>
        <v>0</v>
      </c>
      <c r="AA185" s="620">
        <f t="shared" si="181"/>
        <v>0</v>
      </c>
      <c r="AB185" s="620">
        <f t="shared" si="181"/>
        <v>0</v>
      </c>
      <c r="AC185" s="620">
        <f t="shared" si="181"/>
        <v>0</v>
      </c>
      <c r="AD185" s="620">
        <f t="shared" si="181"/>
        <v>0</v>
      </c>
      <c r="AE185" s="620">
        <f t="shared" si="181"/>
        <v>0</v>
      </c>
      <c r="AF185" s="620">
        <f t="shared" si="181"/>
        <v>0</v>
      </c>
      <c r="AG185" s="620">
        <f t="shared" si="181"/>
        <v>0</v>
      </c>
      <c r="AH185" s="620">
        <f t="shared" si="181"/>
        <v>0</v>
      </c>
      <c r="AI185" s="620">
        <f t="shared" si="181"/>
        <v>0</v>
      </c>
      <c r="AJ185" s="620">
        <f t="shared" si="181"/>
        <v>0</v>
      </c>
      <c r="AK185" s="620">
        <f t="shared" si="181"/>
        <v>0</v>
      </c>
      <c r="AL185" s="620">
        <f t="shared" si="181"/>
        <v>0</v>
      </c>
      <c r="AM185" s="620">
        <f t="shared" si="181"/>
        <v>0</v>
      </c>
      <c r="AN185" s="620">
        <f t="shared" si="181"/>
        <v>0</v>
      </c>
      <c r="AO185" s="620">
        <f t="shared" si="181"/>
        <v>0</v>
      </c>
      <c r="AP185" s="620">
        <f t="shared" si="181"/>
        <v>0</v>
      </c>
      <c r="AQ185" s="620">
        <f t="shared" si="181"/>
        <v>0</v>
      </c>
      <c r="AR185" s="620">
        <f t="shared" si="181"/>
        <v>0</v>
      </c>
      <c r="AS185" s="620">
        <f t="shared" si="181"/>
        <v>0</v>
      </c>
      <c r="AT185" s="620">
        <f t="shared" si="181"/>
        <v>0</v>
      </c>
      <c r="AU185" s="620">
        <f t="shared" si="181"/>
        <v>0</v>
      </c>
      <c r="AV185" s="620">
        <f t="shared" si="181"/>
        <v>0</v>
      </c>
      <c r="AW185" s="620">
        <f t="shared" si="181"/>
        <v>0</v>
      </c>
      <c r="AX185" s="620">
        <f t="shared" si="181"/>
        <v>0</v>
      </c>
      <c r="AY185" s="620">
        <f t="shared" si="181"/>
        <v>0</v>
      </c>
      <c r="AZ185" s="620">
        <f t="shared" si="181"/>
        <v>0</v>
      </c>
      <c r="BA185" s="620">
        <f t="shared" si="181"/>
        <v>0</v>
      </c>
      <c r="BB185" s="58" t="s">
        <v>231</v>
      </c>
      <c r="BC185" s="63"/>
      <c r="BD185" s="621"/>
      <c r="BE185" s="85">
        <v>2016</v>
      </c>
      <c r="BF185" s="622"/>
      <c r="BG185" s="622"/>
    </row>
    <row r="186" spans="1:59" s="630" customFormat="1" ht="22.2" hidden="1" customHeight="1">
      <c r="A186" s="626" t="s">
        <v>87</v>
      </c>
      <c r="B186" s="672"/>
      <c r="C186" s="628"/>
      <c r="D186" s="628"/>
      <c r="E186" s="628"/>
      <c r="F186" s="628"/>
      <c r="G186" s="628"/>
      <c r="H186" s="628"/>
      <c r="I186" s="628"/>
      <c r="J186" s="628"/>
      <c r="K186" s="628"/>
      <c r="L186" s="628"/>
      <c r="M186" s="628"/>
      <c r="N186" s="628"/>
      <c r="O186" s="628"/>
      <c r="P186" s="628"/>
      <c r="Q186" s="628"/>
      <c r="R186" s="628"/>
      <c r="S186" s="628"/>
      <c r="T186" s="628"/>
      <c r="U186" s="628"/>
      <c r="V186" s="628"/>
      <c r="W186" s="628"/>
      <c r="X186" s="628"/>
      <c r="Y186" s="628"/>
      <c r="Z186" s="628"/>
      <c r="AA186" s="628"/>
      <c r="AB186" s="628"/>
      <c r="AC186" s="628"/>
      <c r="AD186" s="628"/>
      <c r="AE186" s="628"/>
      <c r="AF186" s="628"/>
      <c r="AG186" s="628"/>
      <c r="AH186" s="628"/>
      <c r="AI186" s="628"/>
      <c r="AJ186" s="628"/>
      <c r="AK186" s="628"/>
      <c r="AL186" s="628"/>
      <c r="AM186" s="628"/>
      <c r="AN186" s="628"/>
      <c r="AO186" s="628"/>
      <c r="AP186" s="628"/>
      <c r="AQ186" s="628"/>
      <c r="AR186" s="628"/>
      <c r="AS186" s="628"/>
      <c r="AT186" s="628"/>
      <c r="AU186" s="628"/>
      <c r="AV186" s="628"/>
      <c r="AW186" s="628"/>
      <c r="AX186" s="628"/>
      <c r="AY186" s="628"/>
      <c r="AZ186" s="628"/>
      <c r="BA186" s="628"/>
      <c r="BB186" s="604" t="s">
        <v>231</v>
      </c>
      <c r="BC186" s="629"/>
      <c r="BD186" s="629"/>
      <c r="BE186" s="606">
        <v>2016</v>
      </c>
      <c r="BF186" s="629"/>
      <c r="BG186" s="629"/>
    </row>
    <row r="187" spans="1:59" s="630" customFormat="1" ht="22.2" hidden="1" customHeight="1">
      <c r="A187" s="626" t="s">
        <v>87</v>
      </c>
      <c r="B187" s="672"/>
      <c r="C187" s="628"/>
      <c r="D187" s="628"/>
      <c r="E187" s="628"/>
      <c r="F187" s="628"/>
      <c r="G187" s="628"/>
      <c r="H187" s="628"/>
      <c r="I187" s="628"/>
      <c r="J187" s="628"/>
      <c r="K187" s="628"/>
      <c r="L187" s="628"/>
      <c r="M187" s="628"/>
      <c r="N187" s="628"/>
      <c r="O187" s="628"/>
      <c r="P187" s="628"/>
      <c r="Q187" s="628"/>
      <c r="R187" s="628"/>
      <c r="S187" s="628"/>
      <c r="T187" s="628"/>
      <c r="U187" s="628"/>
      <c r="V187" s="628"/>
      <c r="W187" s="628"/>
      <c r="X187" s="628"/>
      <c r="Y187" s="628"/>
      <c r="Z187" s="628"/>
      <c r="AA187" s="628"/>
      <c r="AB187" s="628"/>
      <c r="AC187" s="628"/>
      <c r="AD187" s="628"/>
      <c r="AE187" s="628"/>
      <c r="AF187" s="628"/>
      <c r="AG187" s="628"/>
      <c r="AH187" s="628"/>
      <c r="AI187" s="628"/>
      <c r="AJ187" s="628"/>
      <c r="AK187" s="628"/>
      <c r="AL187" s="628"/>
      <c r="AM187" s="628"/>
      <c r="AN187" s="628"/>
      <c r="AO187" s="628"/>
      <c r="AP187" s="628"/>
      <c r="AQ187" s="628"/>
      <c r="AR187" s="628"/>
      <c r="AS187" s="628"/>
      <c r="AT187" s="628"/>
      <c r="AU187" s="628"/>
      <c r="AV187" s="628"/>
      <c r="AW187" s="628"/>
      <c r="AX187" s="628"/>
      <c r="AY187" s="628"/>
      <c r="AZ187" s="628"/>
      <c r="BA187" s="628"/>
      <c r="BB187" s="604" t="s">
        <v>231</v>
      </c>
      <c r="BC187" s="629"/>
      <c r="BD187" s="629"/>
      <c r="BE187" s="606">
        <v>2016</v>
      </c>
      <c r="BF187" s="629"/>
      <c r="BG187" s="629"/>
    </row>
    <row r="188" spans="1:59" s="613" customFormat="1" ht="22.2" customHeight="1">
      <c r="A188" s="346" t="s">
        <v>89</v>
      </c>
      <c r="B188" s="615" t="s">
        <v>428</v>
      </c>
      <c r="C188" s="611">
        <f>SUM(C189:C191)</f>
        <v>0</v>
      </c>
      <c r="D188" s="611">
        <f>SUM(D189)</f>
        <v>0</v>
      </c>
      <c r="E188" s="611">
        <f>SUM(E189)</f>
        <v>0</v>
      </c>
      <c r="F188" s="611">
        <f t="shared" ref="F188:BA188" si="182">SUM(F189)</f>
        <v>0</v>
      </c>
      <c r="G188" s="611">
        <f t="shared" si="182"/>
        <v>0</v>
      </c>
      <c r="H188" s="611">
        <f t="shared" si="182"/>
        <v>0</v>
      </c>
      <c r="I188" s="611">
        <f t="shared" si="182"/>
        <v>0</v>
      </c>
      <c r="J188" s="611">
        <f t="shared" si="182"/>
        <v>0</v>
      </c>
      <c r="K188" s="611">
        <f t="shared" si="182"/>
        <v>0</v>
      </c>
      <c r="L188" s="611">
        <f t="shared" si="182"/>
        <v>0</v>
      </c>
      <c r="M188" s="611">
        <f t="shared" si="182"/>
        <v>0</v>
      </c>
      <c r="N188" s="611">
        <f t="shared" si="182"/>
        <v>0</v>
      </c>
      <c r="O188" s="611">
        <f t="shared" si="182"/>
        <v>0</v>
      </c>
      <c r="P188" s="611">
        <f t="shared" si="182"/>
        <v>0</v>
      </c>
      <c r="Q188" s="611">
        <f t="shared" si="182"/>
        <v>0</v>
      </c>
      <c r="R188" s="611">
        <f t="shared" si="182"/>
        <v>0</v>
      </c>
      <c r="S188" s="611">
        <f t="shared" si="182"/>
        <v>0</v>
      </c>
      <c r="T188" s="611">
        <f t="shared" si="182"/>
        <v>0</v>
      </c>
      <c r="U188" s="611">
        <f t="shared" si="182"/>
        <v>0</v>
      </c>
      <c r="V188" s="611">
        <f t="shared" si="182"/>
        <v>0</v>
      </c>
      <c r="W188" s="611">
        <f t="shared" si="182"/>
        <v>0</v>
      </c>
      <c r="X188" s="611">
        <f t="shared" si="182"/>
        <v>0</v>
      </c>
      <c r="Y188" s="611">
        <f t="shared" si="182"/>
        <v>0</v>
      </c>
      <c r="Z188" s="611">
        <f t="shared" si="182"/>
        <v>0</v>
      </c>
      <c r="AA188" s="611">
        <f t="shared" si="182"/>
        <v>0</v>
      </c>
      <c r="AB188" s="611">
        <f t="shared" si="182"/>
        <v>0</v>
      </c>
      <c r="AC188" s="611">
        <f t="shared" si="182"/>
        <v>0</v>
      </c>
      <c r="AD188" s="611">
        <f t="shared" si="182"/>
        <v>0</v>
      </c>
      <c r="AE188" s="611">
        <f t="shared" si="182"/>
        <v>0</v>
      </c>
      <c r="AF188" s="611">
        <f t="shared" si="182"/>
        <v>0</v>
      </c>
      <c r="AG188" s="611">
        <f t="shared" si="182"/>
        <v>0</v>
      </c>
      <c r="AH188" s="611">
        <f t="shared" si="182"/>
        <v>0</v>
      </c>
      <c r="AI188" s="611">
        <f t="shared" si="182"/>
        <v>0</v>
      </c>
      <c r="AJ188" s="611">
        <f t="shared" si="182"/>
        <v>0</v>
      </c>
      <c r="AK188" s="611">
        <f t="shared" si="182"/>
        <v>0</v>
      </c>
      <c r="AL188" s="611">
        <f t="shared" si="182"/>
        <v>0</v>
      </c>
      <c r="AM188" s="611">
        <f t="shared" si="182"/>
        <v>0</v>
      </c>
      <c r="AN188" s="611">
        <f t="shared" si="182"/>
        <v>0</v>
      </c>
      <c r="AO188" s="611">
        <f t="shared" si="182"/>
        <v>0</v>
      </c>
      <c r="AP188" s="611">
        <f t="shared" si="182"/>
        <v>0</v>
      </c>
      <c r="AQ188" s="611">
        <f t="shared" si="182"/>
        <v>0</v>
      </c>
      <c r="AR188" s="611">
        <f t="shared" si="182"/>
        <v>0</v>
      </c>
      <c r="AS188" s="611">
        <f t="shared" si="182"/>
        <v>0</v>
      </c>
      <c r="AT188" s="611">
        <f t="shared" si="182"/>
        <v>0</v>
      </c>
      <c r="AU188" s="611">
        <f t="shared" si="182"/>
        <v>0</v>
      </c>
      <c r="AV188" s="611">
        <f t="shared" si="182"/>
        <v>0</v>
      </c>
      <c r="AW188" s="611">
        <f t="shared" si="182"/>
        <v>0</v>
      </c>
      <c r="AX188" s="611">
        <f t="shared" si="182"/>
        <v>0</v>
      </c>
      <c r="AY188" s="611">
        <f t="shared" si="182"/>
        <v>0</v>
      </c>
      <c r="AZ188" s="611">
        <f t="shared" si="182"/>
        <v>0</v>
      </c>
      <c r="BA188" s="611">
        <f t="shared" si="182"/>
        <v>0</v>
      </c>
      <c r="BB188" s="58" t="s">
        <v>231</v>
      </c>
      <c r="BC188" s="63"/>
      <c r="BD188" s="63"/>
      <c r="BE188" s="85">
        <v>2016</v>
      </c>
      <c r="BF188" s="63"/>
      <c r="BG188" s="63"/>
    </row>
    <row r="189" spans="1:59" s="613" customFormat="1" ht="22.2" customHeight="1">
      <c r="A189" s="346" t="s">
        <v>89</v>
      </c>
      <c r="B189" s="65" t="s">
        <v>481</v>
      </c>
      <c r="C189" s="611"/>
      <c r="D189" s="611">
        <f>SUM(E189:BA189)</f>
        <v>0</v>
      </c>
      <c r="E189" s="611">
        <f>SUM(E190:E191)</f>
        <v>0</v>
      </c>
      <c r="F189" s="611">
        <f t="shared" ref="F189:BA189" si="183">SUM(F190:F191)</f>
        <v>0</v>
      </c>
      <c r="G189" s="611">
        <f t="shared" si="183"/>
        <v>0</v>
      </c>
      <c r="H189" s="611">
        <f t="shared" si="183"/>
        <v>0</v>
      </c>
      <c r="I189" s="611">
        <f t="shared" si="183"/>
        <v>0</v>
      </c>
      <c r="J189" s="611">
        <f t="shared" si="183"/>
        <v>0</v>
      </c>
      <c r="K189" s="611">
        <f t="shared" si="183"/>
        <v>0</v>
      </c>
      <c r="L189" s="611">
        <f t="shared" si="183"/>
        <v>0</v>
      </c>
      <c r="M189" s="611">
        <f t="shared" si="183"/>
        <v>0</v>
      </c>
      <c r="N189" s="611">
        <f t="shared" si="183"/>
        <v>0</v>
      </c>
      <c r="O189" s="611">
        <f t="shared" si="183"/>
        <v>0</v>
      </c>
      <c r="P189" s="611">
        <f t="shared" si="183"/>
        <v>0</v>
      </c>
      <c r="Q189" s="611">
        <f t="shared" si="183"/>
        <v>0</v>
      </c>
      <c r="R189" s="611">
        <f t="shared" si="183"/>
        <v>0</v>
      </c>
      <c r="S189" s="611">
        <f t="shared" si="183"/>
        <v>0</v>
      </c>
      <c r="T189" s="611">
        <f t="shared" si="183"/>
        <v>0</v>
      </c>
      <c r="U189" s="611">
        <f t="shared" si="183"/>
        <v>0</v>
      </c>
      <c r="V189" s="611">
        <f t="shared" si="183"/>
        <v>0</v>
      </c>
      <c r="W189" s="611">
        <f t="shared" si="183"/>
        <v>0</v>
      </c>
      <c r="X189" s="611">
        <f t="shared" si="183"/>
        <v>0</v>
      </c>
      <c r="Y189" s="611">
        <f t="shared" si="183"/>
        <v>0</v>
      </c>
      <c r="Z189" s="611">
        <f t="shared" si="183"/>
        <v>0</v>
      </c>
      <c r="AA189" s="611">
        <f t="shared" si="183"/>
        <v>0</v>
      </c>
      <c r="AB189" s="611">
        <f t="shared" si="183"/>
        <v>0</v>
      </c>
      <c r="AC189" s="611">
        <f t="shared" si="183"/>
        <v>0</v>
      </c>
      <c r="AD189" s="611">
        <f t="shared" si="183"/>
        <v>0</v>
      </c>
      <c r="AE189" s="611">
        <f t="shared" si="183"/>
        <v>0</v>
      </c>
      <c r="AF189" s="611">
        <f t="shared" si="183"/>
        <v>0</v>
      </c>
      <c r="AG189" s="611">
        <f t="shared" si="183"/>
        <v>0</v>
      </c>
      <c r="AH189" s="611">
        <f t="shared" si="183"/>
        <v>0</v>
      </c>
      <c r="AI189" s="611">
        <f t="shared" si="183"/>
        <v>0</v>
      </c>
      <c r="AJ189" s="611">
        <f t="shared" si="183"/>
        <v>0</v>
      </c>
      <c r="AK189" s="611">
        <f t="shared" si="183"/>
        <v>0</v>
      </c>
      <c r="AL189" s="611">
        <f t="shared" si="183"/>
        <v>0</v>
      </c>
      <c r="AM189" s="611">
        <f t="shared" si="183"/>
        <v>0</v>
      </c>
      <c r="AN189" s="611">
        <f t="shared" si="183"/>
        <v>0</v>
      </c>
      <c r="AO189" s="611">
        <f t="shared" si="183"/>
        <v>0</v>
      </c>
      <c r="AP189" s="611">
        <f t="shared" si="183"/>
        <v>0</v>
      </c>
      <c r="AQ189" s="611">
        <f t="shared" si="183"/>
        <v>0</v>
      </c>
      <c r="AR189" s="611">
        <f t="shared" si="183"/>
        <v>0</v>
      </c>
      <c r="AS189" s="611">
        <f t="shared" si="183"/>
        <v>0</v>
      </c>
      <c r="AT189" s="611">
        <f t="shared" si="183"/>
        <v>0</v>
      </c>
      <c r="AU189" s="611">
        <f t="shared" si="183"/>
        <v>0</v>
      </c>
      <c r="AV189" s="611">
        <f t="shared" si="183"/>
        <v>0</v>
      </c>
      <c r="AW189" s="611">
        <f t="shared" si="183"/>
        <v>0</v>
      </c>
      <c r="AX189" s="611">
        <f t="shared" si="183"/>
        <v>0</v>
      </c>
      <c r="AY189" s="611">
        <f t="shared" si="183"/>
        <v>0</v>
      </c>
      <c r="AZ189" s="611">
        <f t="shared" si="183"/>
        <v>0</v>
      </c>
      <c r="BA189" s="611">
        <f t="shared" si="183"/>
        <v>0</v>
      </c>
      <c r="BB189" s="58" t="s">
        <v>231</v>
      </c>
      <c r="BC189" s="63"/>
      <c r="BD189" s="63"/>
      <c r="BE189" s="85">
        <v>2016</v>
      </c>
      <c r="BF189" s="63"/>
      <c r="BG189" s="63"/>
    </row>
    <row r="190" spans="1:59" s="630" customFormat="1" ht="22.2" hidden="1" customHeight="1">
      <c r="A190" s="626" t="s">
        <v>89</v>
      </c>
      <c r="B190" s="609"/>
      <c r="C190" s="628"/>
      <c r="D190" s="628"/>
      <c r="E190" s="628"/>
      <c r="F190" s="628"/>
      <c r="G190" s="628"/>
      <c r="H190" s="628"/>
      <c r="I190" s="628"/>
      <c r="J190" s="628"/>
      <c r="K190" s="628"/>
      <c r="L190" s="628"/>
      <c r="M190" s="628"/>
      <c r="N190" s="628"/>
      <c r="O190" s="628"/>
      <c r="P190" s="628"/>
      <c r="Q190" s="628"/>
      <c r="R190" s="628"/>
      <c r="S190" s="628"/>
      <c r="T190" s="628"/>
      <c r="U190" s="628"/>
      <c r="V190" s="628"/>
      <c r="W190" s="628"/>
      <c r="X190" s="628"/>
      <c r="Y190" s="628"/>
      <c r="Z190" s="628"/>
      <c r="AA190" s="628"/>
      <c r="AB190" s="628"/>
      <c r="AC190" s="628"/>
      <c r="AD190" s="628"/>
      <c r="AE190" s="628"/>
      <c r="AF190" s="628"/>
      <c r="AG190" s="628"/>
      <c r="AH190" s="628"/>
      <c r="AI190" s="628"/>
      <c r="AJ190" s="628"/>
      <c r="AK190" s="628"/>
      <c r="AL190" s="628"/>
      <c r="AM190" s="628"/>
      <c r="AN190" s="628"/>
      <c r="AO190" s="628"/>
      <c r="AP190" s="628"/>
      <c r="AQ190" s="628"/>
      <c r="AR190" s="628"/>
      <c r="AS190" s="628"/>
      <c r="AT190" s="628"/>
      <c r="AU190" s="628"/>
      <c r="AV190" s="628"/>
      <c r="AW190" s="628"/>
      <c r="AX190" s="628"/>
      <c r="AY190" s="628"/>
      <c r="AZ190" s="628"/>
      <c r="BA190" s="628"/>
      <c r="BB190" s="604" t="s">
        <v>231</v>
      </c>
      <c r="BC190" s="629"/>
      <c r="BD190" s="629"/>
      <c r="BE190" s="606">
        <v>2016</v>
      </c>
      <c r="BF190" s="629"/>
      <c r="BG190" s="629"/>
    </row>
    <row r="191" spans="1:59" s="630" customFormat="1" ht="22.2" hidden="1" customHeight="1">
      <c r="A191" s="626" t="s">
        <v>89</v>
      </c>
      <c r="B191" s="672"/>
      <c r="C191" s="628"/>
      <c r="D191" s="628"/>
      <c r="E191" s="628"/>
      <c r="F191" s="628"/>
      <c r="G191" s="628"/>
      <c r="H191" s="628"/>
      <c r="I191" s="628"/>
      <c r="J191" s="628"/>
      <c r="K191" s="628"/>
      <c r="L191" s="628"/>
      <c r="M191" s="628"/>
      <c r="N191" s="628"/>
      <c r="O191" s="628"/>
      <c r="P191" s="628"/>
      <c r="Q191" s="628"/>
      <c r="R191" s="628"/>
      <c r="S191" s="628"/>
      <c r="T191" s="628"/>
      <c r="U191" s="628"/>
      <c r="V191" s="628"/>
      <c r="W191" s="628"/>
      <c r="X191" s="628"/>
      <c r="Y191" s="628"/>
      <c r="Z191" s="628"/>
      <c r="AA191" s="628"/>
      <c r="AB191" s="628"/>
      <c r="AC191" s="628"/>
      <c r="AD191" s="628"/>
      <c r="AE191" s="628"/>
      <c r="AF191" s="628"/>
      <c r="AG191" s="628"/>
      <c r="AH191" s="628"/>
      <c r="AI191" s="628"/>
      <c r="AJ191" s="628"/>
      <c r="AK191" s="628"/>
      <c r="AL191" s="628"/>
      <c r="AM191" s="628"/>
      <c r="AN191" s="628"/>
      <c r="AO191" s="628"/>
      <c r="AP191" s="628"/>
      <c r="AQ191" s="628"/>
      <c r="AR191" s="628"/>
      <c r="AS191" s="628"/>
      <c r="AT191" s="628"/>
      <c r="AU191" s="628"/>
      <c r="AV191" s="628"/>
      <c r="AW191" s="628"/>
      <c r="AX191" s="628"/>
      <c r="AY191" s="628"/>
      <c r="AZ191" s="628"/>
      <c r="BA191" s="628"/>
      <c r="BB191" s="604" t="s">
        <v>231</v>
      </c>
      <c r="BC191" s="629"/>
      <c r="BD191" s="629"/>
      <c r="BE191" s="606">
        <v>2016</v>
      </c>
      <c r="BF191" s="629"/>
      <c r="BG191" s="629"/>
    </row>
    <row r="192" spans="1:59" s="613" customFormat="1" ht="22.2" customHeight="1">
      <c r="A192" s="346" t="s">
        <v>646</v>
      </c>
      <c r="B192" s="615" t="s">
        <v>685</v>
      </c>
      <c r="C192" s="611">
        <f>SUM(C193:C198)</f>
        <v>0</v>
      </c>
      <c r="D192" s="611">
        <f>SUM(D193,D196)</f>
        <v>0</v>
      </c>
      <c r="E192" s="611">
        <f>SUM(E193,E196)</f>
        <v>0</v>
      </c>
      <c r="F192" s="611">
        <f t="shared" ref="F192:BA192" si="184">SUM(F193,F196)</f>
        <v>0</v>
      </c>
      <c r="G192" s="611">
        <f t="shared" si="184"/>
        <v>0</v>
      </c>
      <c r="H192" s="611">
        <f t="shared" si="184"/>
        <v>0</v>
      </c>
      <c r="I192" s="611">
        <f t="shared" si="184"/>
        <v>0</v>
      </c>
      <c r="J192" s="611">
        <f t="shared" si="184"/>
        <v>0</v>
      </c>
      <c r="K192" s="611">
        <f t="shared" si="184"/>
        <v>0</v>
      </c>
      <c r="L192" s="611">
        <f t="shared" si="184"/>
        <v>0</v>
      </c>
      <c r="M192" s="611">
        <f t="shared" si="184"/>
        <v>0</v>
      </c>
      <c r="N192" s="611">
        <f t="shared" si="184"/>
        <v>0</v>
      </c>
      <c r="O192" s="611">
        <f t="shared" si="184"/>
        <v>0</v>
      </c>
      <c r="P192" s="611">
        <f t="shared" si="184"/>
        <v>0</v>
      </c>
      <c r="Q192" s="611">
        <f t="shared" si="184"/>
        <v>0</v>
      </c>
      <c r="R192" s="611">
        <f t="shared" si="184"/>
        <v>0</v>
      </c>
      <c r="S192" s="611">
        <f t="shared" si="184"/>
        <v>0</v>
      </c>
      <c r="T192" s="611">
        <f t="shared" si="184"/>
        <v>0</v>
      </c>
      <c r="U192" s="611">
        <f t="shared" si="184"/>
        <v>0</v>
      </c>
      <c r="V192" s="611">
        <f t="shared" si="184"/>
        <v>0</v>
      </c>
      <c r="W192" s="611">
        <f t="shared" si="184"/>
        <v>0</v>
      </c>
      <c r="X192" s="611">
        <f t="shared" si="184"/>
        <v>0</v>
      </c>
      <c r="Y192" s="611">
        <f t="shared" si="184"/>
        <v>0</v>
      </c>
      <c r="Z192" s="611">
        <f t="shared" si="184"/>
        <v>0</v>
      </c>
      <c r="AA192" s="611">
        <f t="shared" si="184"/>
        <v>0</v>
      </c>
      <c r="AB192" s="611">
        <f t="shared" si="184"/>
        <v>0</v>
      </c>
      <c r="AC192" s="611">
        <f t="shared" si="184"/>
        <v>0</v>
      </c>
      <c r="AD192" s="611">
        <f t="shared" si="184"/>
        <v>0</v>
      </c>
      <c r="AE192" s="611">
        <f t="shared" si="184"/>
        <v>0</v>
      </c>
      <c r="AF192" s="611">
        <f t="shared" si="184"/>
        <v>0</v>
      </c>
      <c r="AG192" s="611">
        <f t="shared" si="184"/>
        <v>0</v>
      </c>
      <c r="AH192" s="611">
        <f t="shared" si="184"/>
        <v>0</v>
      </c>
      <c r="AI192" s="611">
        <f t="shared" si="184"/>
        <v>0</v>
      </c>
      <c r="AJ192" s="611">
        <f t="shared" si="184"/>
        <v>0</v>
      </c>
      <c r="AK192" s="611">
        <f t="shared" si="184"/>
        <v>0</v>
      </c>
      <c r="AL192" s="611">
        <f t="shared" si="184"/>
        <v>0</v>
      </c>
      <c r="AM192" s="611">
        <f t="shared" si="184"/>
        <v>0</v>
      </c>
      <c r="AN192" s="611">
        <f t="shared" si="184"/>
        <v>0</v>
      </c>
      <c r="AO192" s="611">
        <f t="shared" si="184"/>
        <v>0</v>
      </c>
      <c r="AP192" s="611">
        <f t="shared" si="184"/>
        <v>0</v>
      </c>
      <c r="AQ192" s="611">
        <f t="shared" si="184"/>
        <v>0</v>
      </c>
      <c r="AR192" s="611">
        <f t="shared" si="184"/>
        <v>0</v>
      </c>
      <c r="AS192" s="611">
        <f t="shared" si="184"/>
        <v>0</v>
      </c>
      <c r="AT192" s="611">
        <f t="shared" si="184"/>
        <v>0</v>
      </c>
      <c r="AU192" s="611">
        <f t="shared" si="184"/>
        <v>0</v>
      </c>
      <c r="AV192" s="611">
        <f t="shared" si="184"/>
        <v>0</v>
      </c>
      <c r="AW192" s="611">
        <f t="shared" si="184"/>
        <v>0</v>
      </c>
      <c r="AX192" s="611">
        <f t="shared" si="184"/>
        <v>0</v>
      </c>
      <c r="AY192" s="611">
        <f t="shared" si="184"/>
        <v>0</v>
      </c>
      <c r="AZ192" s="611">
        <f t="shared" si="184"/>
        <v>0</v>
      </c>
      <c r="BA192" s="611">
        <f t="shared" si="184"/>
        <v>0</v>
      </c>
      <c r="BB192" s="58" t="s">
        <v>231</v>
      </c>
      <c r="BC192" s="63"/>
      <c r="BD192" s="63"/>
      <c r="BE192" s="85">
        <v>2016</v>
      </c>
      <c r="BF192" s="63"/>
      <c r="BG192" s="63"/>
    </row>
    <row r="193" spans="1:59" s="613" customFormat="1" ht="22.2" customHeight="1">
      <c r="A193" s="346" t="s">
        <v>646</v>
      </c>
      <c r="B193" s="65" t="s">
        <v>480</v>
      </c>
      <c r="C193" s="611"/>
      <c r="D193" s="611">
        <f>SUM(E193:BA193)</f>
        <v>0</v>
      </c>
      <c r="E193" s="611">
        <f>SUM(E194:E195)</f>
        <v>0</v>
      </c>
      <c r="F193" s="611">
        <f t="shared" ref="F193:BA193" si="185">SUM(F194:F195)</f>
        <v>0</v>
      </c>
      <c r="G193" s="611">
        <f t="shared" si="185"/>
        <v>0</v>
      </c>
      <c r="H193" s="611">
        <f t="shared" si="185"/>
        <v>0</v>
      </c>
      <c r="I193" s="611">
        <f t="shared" si="185"/>
        <v>0</v>
      </c>
      <c r="J193" s="611">
        <f t="shared" si="185"/>
        <v>0</v>
      </c>
      <c r="K193" s="611">
        <f t="shared" si="185"/>
        <v>0</v>
      </c>
      <c r="L193" s="611">
        <f t="shared" si="185"/>
        <v>0</v>
      </c>
      <c r="M193" s="611">
        <f t="shared" si="185"/>
        <v>0</v>
      </c>
      <c r="N193" s="611">
        <f t="shared" si="185"/>
        <v>0</v>
      </c>
      <c r="O193" s="611">
        <f t="shared" si="185"/>
        <v>0</v>
      </c>
      <c r="P193" s="611">
        <f t="shared" si="185"/>
        <v>0</v>
      </c>
      <c r="Q193" s="611">
        <f t="shared" si="185"/>
        <v>0</v>
      </c>
      <c r="R193" s="611">
        <f t="shared" si="185"/>
        <v>0</v>
      </c>
      <c r="S193" s="611">
        <f t="shared" si="185"/>
        <v>0</v>
      </c>
      <c r="T193" s="611">
        <f t="shared" si="185"/>
        <v>0</v>
      </c>
      <c r="U193" s="611">
        <f t="shared" si="185"/>
        <v>0</v>
      </c>
      <c r="V193" s="611">
        <f t="shared" si="185"/>
        <v>0</v>
      </c>
      <c r="W193" s="611">
        <f t="shared" si="185"/>
        <v>0</v>
      </c>
      <c r="X193" s="611">
        <f t="shared" si="185"/>
        <v>0</v>
      </c>
      <c r="Y193" s="611">
        <f t="shared" si="185"/>
        <v>0</v>
      </c>
      <c r="Z193" s="611">
        <f t="shared" si="185"/>
        <v>0</v>
      </c>
      <c r="AA193" s="611">
        <f t="shared" si="185"/>
        <v>0</v>
      </c>
      <c r="AB193" s="611">
        <f t="shared" si="185"/>
        <v>0</v>
      </c>
      <c r="AC193" s="611">
        <f t="shared" si="185"/>
        <v>0</v>
      </c>
      <c r="AD193" s="611">
        <f t="shared" si="185"/>
        <v>0</v>
      </c>
      <c r="AE193" s="611">
        <f t="shared" si="185"/>
        <v>0</v>
      </c>
      <c r="AF193" s="611">
        <f t="shared" si="185"/>
        <v>0</v>
      </c>
      <c r="AG193" s="611">
        <f t="shared" si="185"/>
        <v>0</v>
      </c>
      <c r="AH193" s="611">
        <f t="shared" si="185"/>
        <v>0</v>
      </c>
      <c r="AI193" s="611">
        <f t="shared" si="185"/>
        <v>0</v>
      </c>
      <c r="AJ193" s="611">
        <f t="shared" si="185"/>
        <v>0</v>
      </c>
      <c r="AK193" s="611">
        <f t="shared" si="185"/>
        <v>0</v>
      </c>
      <c r="AL193" s="611">
        <f t="shared" si="185"/>
        <v>0</v>
      </c>
      <c r="AM193" s="611">
        <f t="shared" si="185"/>
        <v>0</v>
      </c>
      <c r="AN193" s="611">
        <f t="shared" si="185"/>
        <v>0</v>
      </c>
      <c r="AO193" s="611">
        <f t="shared" si="185"/>
        <v>0</v>
      </c>
      <c r="AP193" s="611">
        <f t="shared" si="185"/>
        <v>0</v>
      </c>
      <c r="AQ193" s="611">
        <f t="shared" si="185"/>
        <v>0</v>
      </c>
      <c r="AR193" s="611">
        <f t="shared" si="185"/>
        <v>0</v>
      </c>
      <c r="AS193" s="611">
        <f t="shared" si="185"/>
        <v>0</v>
      </c>
      <c r="AT193" s="611">
        <f t="shared" si="185"/>
        <v>0</v>
      </c>
      <c r="AU193" s="611">
        <f t="shared" si="185"/>
        <v>0</v>
      </c>
      <c r="AV193" s="611">
        <f t="shared" si="185"/>
        <v>0</v>
      </c>
      <c r="AW193" s="611">
        <f t="shared" si="185"/>
        <v>0</v>
      </c>
      <c r="AX193" s="611">
        <f t="shared" si="185"/>
        <v>0</v>
      </c>
      <c r="AY193" s="611">
        <f t="shared" si="185"/>
        <v>0</v>
      </c>
      <c r="AZ193" s="611">
        <f t="shared" si="185"/>
        <v>0</v>
      </c>
      <c r="BA193" s="611">
        <f t="shared" si="185"/>
        <v>0</v>
      </c>
      <c r="BB193" s="58" t="s">
        <v>231</v>
      </c>
      <c r="BC193" s="63"/>
      <c r="BD193" s="63"/>
      <c r="BE193" s="85">
        <v>2016</v>
      </c>
      <c r="BF193" s="63"/>
      <c r="BG193" s="63"/>
    </row>
    <row r="194" spans="1:59" s="630" customFormat="1" ht="22.2" hidden="1" customHeight="1">
      <c r="A194" s="626" t="s">
        <v>646</v>
      </c>
      <c r="B194" s="672"/>
      <c r="C194" s="628"/>
      <c r="D194" s="628"/>
      <c r="E194" s="628"/>
      <c r="F194" s="628"/>
      <c r="G194" s="628"/>
      <c r="H194" s="628"/>
      <c r="I194" s="628"/>
      <c r="J194" s="628"/>
      <c r="K194" s="628"/>
      <c r="L194" s="628"/>
      <c r="M194" s="628"/>
      <c r="N194" s="628"/>
      <c r="O194" s="628"/>
      <c r="P194" s="628"/>
      <c r="Q194" s="628"/>
      <c r="R194" s="628"/>
      <c r="S194" s="628"/>
      <c r="T194" s="628"/>
      <c r="U194" s="628"/>
      <c r="V194" s="628"/>
      <c r="W194" s="628"/>
      <c r="X194" s="628"/>
      <c r="Y194" s="628"/>
      <c r="Z194" s="628"/>
      <c r="AA194" s="628"/>
      <c r="AB194" s="628"/>
      <c r="AC194" s="628"/>
      <c r="AD194" s="628"/>
      <c r="AE194" s="628"/>
      <c r="AF194" s="628"/>
      <c r="AG194" s="628"/>
      <c r="AH194" s="628"/>
      <c r="AI194" s="628"/>
      <c r="AJ194" s="628"/>
      <c r="AK194" s="628"/>
      <c r="AL194" s="628"/>
      <c r="AM194" s="628"/>
      <c r="AN194" s="628"/>
      <c r="AO194" s="628"/>
      <c r="AP194" s="628"/>
      <c r="AQ194" s="628"/>
      <c r="AR194" s="628"/>
      <c r="AS194" s="628"/>
      <c r="AT194" s="628"/>
      <c r="AU194" s="628"/>
      <c r="AV194" s="628"/>
      <c r="AW194" s="628"/>
      <c r="AX194" s="628"/>
      <c r="AY194" s="628"/>
      <c r="AZ194" s="628"/>
      <c r="BA194" s="628"/>
      <c r="BB194" s="604" t="s">
        <v>231</v>
      </c>
      <c r="BC194" s="629"/>
      <c r="BD194" s="629"/>
      <c r="BE194" s="606">
        <v>2016</v>
      </c>
      <c r="BF194" s="629"/>
      <c r="BG194" s="629"/>
    </row>
    <row r="195" spans="1:59" s="630" customFormat="1" ht="22.2" hidden="1" customHeight="1">
      <c r="A195" s="626" t="s">
        <v>646</v>
      </c>
      <c r="B195" s="672"/>
      <c r="C195" s="628"/>
      <c r="D195" s="628"/>
      <c r="E195" s="628"/>
      <c r="F195" s="628"/>
      <c r="G195" s="628"/>
      <c r="H195" s="628"/>
      <c r="I195" s="628"/>
      <c r="J195" s="628"/>
      <c r="K195" s="628"/>
      <c r="L195" s="628"/>
      <c r="M195" s="628"/>
      <c r="N195" s="628"/>
      <c r="O195" s="628"/>
      <c r="P195" s="628"/>
      <c r="Q195" s="628"/>
      <c r="R195" s="628"/>
      <c r="S195" s="628"/>
      <c r="T195" s="628"/>
      <c r="U195" s="628"/>
      <c r="V195" s="628"/>
      <c r="W195" s="628"/>
      <c r="X195" s="628"/>
      <c r="Y195" s="628"/>
      <c r="Z195" s="628"/>
      <c r="AA195" s="628"/>
      <c r="AB195" s="628"/>
      <c r="AC195" s="628"/>
      <c r="AD195" s="628"/>
      <c r="AE195" s="628"/>
      <c r="AF195" s="628"/>
      <c r="AG195" s="628"/>
      <c r="AH195" s="628"/>
      <c r="AI195" s="628"/>
      <c r="AJ195" s="628"/>
      <c r="AK195" s="628"/>
      <c r="AL195" s="628"/>
      <c r="AM195" s="628"/>
      <c r="AN195" s="628"/>
      <c r="AO195" s="628"/>
      <c r="AP195" s="628"/>
      <c r="AQ195" s="628"/>
      <c r="AR195" s="628"/>
      <c r="AS195" s="628"/>
      <c r="AT195" s="628"/>
      <c r="AU195" s="628"/>
      <c r="AV195" s="628"/>
      <c r="AW195" s="628"/>
      <c r="AX195" s="628"/>
      <c r="AY195" s="628"/>
      <c r="AZ195" s="628"/>
      <c r="BA195" s="628"/>
      <c r="BB195" s="604"/>
      <c r="BC195" s="629"/>
      <c r="BD195" s="629"/>
      <c r="BE195" s="606"/>
      <c r="BF195" s="629"/>
      <c r="BG195" s="629"/>
    </row>
    <row r="196" spans="1:59" s="613" customFormat="1" ht="22.2" customHeight="1">
      <c r="A196" s="346" t="s">
        <v>646</v>
      </c>
      <c r="B196" s="65" t="s">
        <v>481</v>
      </c>
      <c r="C196" s="611"/>
      <c r="D196" s="611">
        <f>SUM(E196:BA196)</f>
        <v>0</v>
      </c>
      <c r="E196" s="611">
        <f>SUM(E197:E198)</f>
        <v>0</v>
      </c>
      <c r="F196" s="611">
        <f t="shared" ref="F196:BA196" si="186">SUM(F197:F198)</f>
        <v>0</v>
      </c>
      <c r="G196" s="611">
        <f t="shared" si="186"/>
        <v>0</v>
      </c>
      <c r="H196" s="611">
        <f t="shared" si="186"/>
        <v>0</v>
      </c>
      <c r="I196" s="611">
        <f t="shared" si="186"/>
        <v>0</v>
      </c>
      <c r="J196" s="611">
        <f t="shared" si="186"/>
        <v>0</v>
      </c>
      <c r="K196" s="611">
        <f t="shared" si="186"/>
        <v>0</v>
      </c>
      <c r="L196" s="611">
        <f t="shared" si="186"/>
        <v>0</v>
      </c>
      <c r="M196" s="611">
        <f t="shared" si="186"/>
        <v>0</v>
      </c>
      <c r="N196" s="611">
        <f t="shared" si="186"/>
        <v>0</v>
      </c>
      <c r="O196" s="611">
        <f t="shared" si="186"/>
        <v>0</v>
      </c>
      <c r="P196" s="611">
        <f t="shared" si="186"/>
        <v>0</v>
      </c>
      <c r="Q196" s="611">
        <f t="shared" si="186"/>
        <v>0</v>
      </c>
      <c r="R196" s="611">
        <f t="shared" si="186"/>
        <v>0</v>
      </c>
      <c r="S196" s="611">
        <f t="shared" si="186"/>
        <v>0</v>
      </c>
      <c r="T196" s="611">
        <f t="shared" si="186"/>
        <v>0</v>
      </c>
      <c r="U196" s="611">
        <f t="shared" si="186"/>
        <v>0</v>
      </c>
      <c r="V196" s="611">
        <f t="shared" si="186"/>
        <v>0</v>
      </c>
      <c r="W196" s="611">
        <f t="shared" si="186"/>
        <v>0</v>
      </c>
      <c r="X196" s="611">
        <f t="shared" si="186"/>
        <v>0</v>
      </c>
      <c r="Y196" s="611">
        <f t="shared" si="186"/>
        <v>0</v>
      </c>
      <c r="Z196" s="611">
        <f t="shared" si="186"/>
        <v>0</v>
      </c>
      <c r="AA196" s="611">
        <f t="shared" si="186"/>
        <v>0</v>
      </c>
      <c r="AB196" s="611">
        <f t="shared" si="186"/>
        <v>0</v>
      </c>
      <c r="AC196" s="611">
        <f t="shared" si="186"/>
        <v>0</v>
      </c>
      <c r="AD196" s="611">
        <f t="shared" si="186"/>
        <v>0</v>
      </c>
      <c r="AE196" s="611">
        <f t="shared" si="186"/>
        <v>0</v>
      </c>
      <c r="AF196" s="611">
        <f t="shared" si="186"/>
        <v>0</v>
      </c>
      <c r="AG196" s="611">
        <f t="shared" si="186"/>
        <v>0</v>
      </c>
      <c r="AH196" s="611">
        <f t="shared" si="186"/>
        <v>0</v>
      </c>
      <c r="AI196" s="611">
        <f t="shared" si="186"/>
        <v>0</v>
      </c>
      <c r="AJ196" s="611">
        <f t="shared" si="186"/>
        <v>0</v>
      </c>
      <c r="AK196" s="611">
        <f t="shared" si="186"/>
        <v>0</v>
      </c>
      <c r="AL196" s="611">
        <f t="shared" si="186"/>
        <v>0</v>
      </c>
      <c r="AM196" s="611">
        <f t="shared" si="186"/>
        <v>0</v>
      </c>
      <c r="AN196" s="611">
        <f t="shared" si="186"/>
        <v>0</v>
      </c>
      <c r="AO196" s="611">
        <f t="shared" si="186"/>
        <v>0</v>
      </c>
      <c r="AP196" s="611">
        <f t="shared" si="186"/>
        <v>0</v>
      </c>
      <c r="AQ196" s="611">
        <f t="shared" si="186"/>
        <v>0</v>
      </c>
      <c r="AR196" s="611">
        <f t="shared" si="186"/>
        <v>0</v>
      </c>
      <c r="AS196" s="611">
        <f t="shared" si="186"/>
        <v>0</v>
      </c>
      <c r="AT196" s="611">
        <f t="shared" si="186"/>
        <v>0</v>
      </c>
      <c r="AU196" s="611">
        <f t="shared" si="186"/>
        <v>0</v>
      </c>
      <c r="AV196" s="611">
        <f t="shared" si="186"/>
        <v>0</v>
      </c>
      <c r="AW196" s="611">
        <f t="shared" si="186"/>
        <v>0</v>
      </c>
      <c r="AX196" s="611">
        <f t="shared" si="186"/>
        <v>0</v>
      </c>
      <c r="AY196" s="611">
        <f t="shared" si="186"/>
        <v>0</v>
      </c>
      <c r="AZ196" s="611">
        <f t="shared" si="186"/>
        <v>0</v>
      </c>
      <c r="BA196" s="611">
        <f t="shared" si="186"/>
        <v>0</v>
      </c>
      <c r="BB196" s="58"/>
      <c r="BC196" s="63"/>
      <c r="BD196" s="63"/>
      <c r="BE196" s="85"/>
      <c r="BF196" s="63"/>
      <c r="BG196" s="63"/>
    </row>
    <row r="197" spans="1:59" s="630" customFormat="1" ht="22.2" hidden="1" customHeight="1">
      <c r="A197" s="626" t="s">
        <v>646</v>
      </c>
      <c r="B197" s="672"/>
      <c r="C197" s="628"/>
      <c r="D197" s="628"/>
      <c r="E197" s="628"/>
      <c r="F197" s="628"/>
      <c r="G197" s="628"/>
      <c r="H197" s="628"/>
      <c r="I197" s="628"/>
      <c r="J197" s="628"/>
      <c r="K197" s="628"/>
      <c r="L197" s="628"/>
      <c r="M197" s="628"/>
      <c r="N197" s="628"/>
      <c r="O197" s="628"/>
      <c r="P197" s="628"/>
      <c r="Q197" s="628"/>
      <c r="R197" s="628"/>
      <c r="S197" s="628"/>
      <c r="T197" s="628"/>
      <c r="U197" s="628"/>
      <c r="V197" s="628"/>
      <c r="W197" s="628"/>
      <c r="X197" s="628"/>
      <c r="Y197" s="628"/>
      <c r="Z197" s="628"/>
      <c r="AA197" s="628"/>
      <c r="AB197" s="628"/>
      <c r="AC197" s="628"/>
      <c r="AD197" s="628"/>
      <c r="AE197" s="628"/>
      <c r="AF197" s="628"/>
      <c r="AG197" s="628"/>
      <c r="AH197" s="628"/>
      <c r="AI197" s="628"/>
      <c r="AJ197" s="628"/>
      <c r="AK197" s="628"/>
      <c r="AL197" s="628"/>
      <c r="AM197" s="628"/>
      <c r="AN197" s="628"/>
      <c r="AO197" s="628"/>
      <c r="AP197" s="628"/>
      <c r="AQ197" s="628"/>
      <c r="AR197" s="628"/>
      <c r="AS197" s="628"/>
      <c r="AT197" s="628"/>
      <c r="AU197" s="628"/>
      <c r="AV197" s="628"/>
      <c r="AW197" s="628"/>
      <c r="AX197" s="628"/>
      <c r="AY197" s="628"/>
      <c r="AZ197" s="628"/>
      <c r="BA197" s="628"/>
      <c r="BB197" s="604"/>
      <c r="BC197" s="629"/>
      <c r="BD197" s="629"/>
      <c r="BE197" s="606"/>
      <c r="BF197" s="629"/>
      <c r="BG197" s="629"/>
    </row>
    <row r="198" spans="1:59" s="630" customFormat="1" ht="22.2" hidden="1" customHeight="1">
      <c r="A198" s="626" t="s">
        <v>646</v>
      </c>
      <c r="B198" s="672"/>
      <c r="C198" s="628"/>
      <c r="D198" s="628"/>
      <c r="E198" s="628"/>
      <c r="F198" s="628"/>
      <c r="G198" s="628"/>
      <c r="H198" s="628"/>
      <c r="I198" s="628"/>
      <c r="J198" s="628"/>
      <c r="K198" s="628"/>
      <c r="L198" s="628"/>
      <c r="M198" s="628"/>
      <c r="N198" s="628"/>
      <c r="O198" s="628"/>
      <c r="P198" s="628"/>
      <c r="Q198" s="628"/>
      <c r="R198" s="628"/>
      <c r="S198" s="628"/>
      <c r="T198" s="628"/>
      <c r="U198" s="628"/>
      <c r="V198" s="628"/>
      <c r="W198" s="628"/>
      <c r="X198" s="628"/>
      <c r="Y198" s="628"/>
      <c r="Z198" s="628"/>
      <c r="AA198" s="628"/>
      <c r="AB198" s="628"/>
      <c r="AC198" s="628"/>
      <c r="AD198" s="628"/>
      <c r="AE198" s="628"/>
      <c r="AF198" s="628"/>
      <c r="AG198" s="628"/>
      <c r="AH198" s="628"/>
      <c r="AI198" s="628"/>
      <c r="AJ198" s="628"/>
      <c r="AK198" s="628"/>
      <c r="AL198" s="628"/>
      <c r="AM198" s="628"/>
      <c r="AN198" s="628"/>
      <c r="AO198" s="628"/>
      <c r="AP198" s="628"/>
      <c r="AQ198" s="628"/>
      <c r="AR198" s="628"/>
      <c r="AS198" s="628"/>
      <c r="AT198" s="628"/>
      <c r="AU198" s="628"/>
      <c r="AV198" s="628"/>
      <c r="AW198" s="628"/>
      <c r="AX198" s="628"/>
      <c r="AY198" s="628"/>
      <c r="AZ198" s="628"/>
      <c r="BA198" s="628"/>
      <c r="BB198" s="604" t="s">
        <v>231</v>
      </c>
      <c r="BC198" s="629"/>
      <c r="BD198" s="629"/>
      <c r="BE198" s="606">
        <v>2016</v>
      </c>
      <c r="BF198" s="629"/>
      <c r="BG198" s="629"/>
    </row>
    <row r="199" spans="1:59" s="613" customFormat="1" ht="22.2" customHeight="1">
      <c r="A199" s="346" t="s">
        <v>92</v>
      </c>
      <c r="B199" s="615" t="s">
        <v>503</v>
      </c>
      <c r="C199" s="611">
        <f>SUM(C200,C203)</f>
        <v>0</v>
      </c>
      <c r="D199" s="611">
        <f t="shared" ref="D199:K199" si="187">SUM(D200,D203)</f>
        <v>0</v>
      </c>
      <c r="E199" s="611">
        <f t="shared" si="187"/>
        <v>0</v>
      </c>
      <c r="F199" s="611">
        <f t="shared" si="187"/>
        <v>0</v>
      </c>
      <c r="G199" s="611">
        <f t="shared" si="187"/>
        <v>0</v>
      </c>
      <c r="H199" s="611">
        <f t="shared" si="187"/>
        <v>0</v>
      </c>
      <c r="I199" s="611">
        <f t="shared" si="187"/>
        <v>0</v>
      </c>
      <c r="J199" s="611">
        <f t="shared" si="187"/>
        <v>0</v>
      </c>
      <c r="K199" s="611">
        <f t="shared" si="187"/>
        <v>0</v>
      </c>
      <c r="L199" s="611"/>
      <c r="M199" s="611">
        <f t="shared" ref="M199:AF199" si="188">SUM(M200,M203)</f>
        <v>0</v>
      </c>
      <c r="N199" s="611">
        <f t="shared" si="188"/>
        <v>0</v>
      </c>
      <c r="O199" s="611">
        <f t="shared" si="188"/>
        <v>0</v>
      </c>
      <c r="P199" s="611">
        <f t="shared" si="188"/>
        <v>0</v>
      </c>
      <c r="Q199" s="611">
        <f t="shared" si="188"/>
        <v>0</v>
      </c>
      <c r="R199" s="611">
        <f t="shared" si="188"/>
        <v>0</v>
      </c>
      <c r="S199" s="611">
        <f t="shared" si="188"/>
        <v>0</v>
      </c>
      <c r="T199" s="611">
        <f t="shared" si="188"/>
        <v>0</v>
      </c>
      <c r="U199" s="611">
        <f t="shared" si="188"/>
        <v>0</v>
      </c>
      <c r="V199" s="611">
        <f t="shared" si="188"/>
        <v>0</v>
      </c>
      <c r="W199" s="611">
        <f t="shared" si="188"/>
        <v>0</v>
      </c>
      <c r="X199" s="611">
        <f t="shared" si="188"/>
        <v>0</v>
      </c>
      <c r="Y199" s="611">
        <f t="shared" si="188"/>
        <v>0</v>
      </c>
      <c r="Z199" s="611">
        <f t="shared" si="188"/>
        <v>0</v>
      </c>
      <c r="AA199" s="611">
        <f t="shared" si="188"/>
        <v>0</v>
      </c>
      <c r="AB199" s="611">
        <f t="shared" si="188"/>
        <v>0</v>
      </c>
      <c r="AC199" s="611">
        <f t="shared" si="188"/>
        <v>0</v>
      </c>
      <c r="AD199" s="611">
        <f t="shared" si="188"/>
        <v>0</v>
      </c>
      <c r="AE199" s="611">
        <f t="shared" si="188"/>
        <v>0</v>
      </c>
      <c r="AF199" s="611">
        <f t="shared" si="188"/>
        <v>0</v>
      </c>
      <c r="AG199" s="611"/>
      <c r="AH199" s="611">
        <f t="shared" ref="AH199:BA199" si="189">SUM(AH200,AH203)</f>
        <v>0</v>
      </c>
      <c r="AI199" s="611">
        <f t="shared" si="189"/>
        <v>0</v>
      </c>
      <c r="AJ199" s="611">
        <f t="shared" si="189"/>
        <v>0</v>
      </c>
      <c r="AK199" s="611">
        <f t="shared" si="189"/>
        <v>0</v>
      </c>
      <c r="AL199" s="611">
        <f t="shared" si="189"/>
        <v>0</v>
      </c>
      <c r="AM199" s="611">
        <f t="shared" si="189"/>
        <v>0</v>
      </c>
      <c r="AN199" s="611">
        <f t="shared" si="189"/>
        <v>0</v>
      </c>
      <c r="AO199" s="611">
        <f t="shared" si="189"/>
        <v>0</v>
      </c>
      <c r="AP199" s="611">
        <f t="shared" si="189"/>
        <v>0</v>
      </c>
      <c r="AQ199" s="611">
        <f t="shared" si="189"/>
        <v>0</v>
      </c>
      <c r="AR199" s="611">
        <f t="shared" si="189"/>
        <v>0</v>
      </c>
      <c r="AS199" s="611">
        <f t="shared" si="189"/>
        <v>0</v>
      </c>
      <c r="AT199" s="611">
        <f t="shared" si="189"/>
        <v>0</v>
      </c>
      <c r="AU199" s="611">
        <f t="shared" si="189"/>
        <v>0</v>
      </c>
      <c r="AV199" s="611">
        <f t="shared" si="189"/>
        <v>0</v>
      </c>
      <c r="AW199" s="611">
        <f t="shared" si="189"/>
        <v>0</v>
      </c>
      <c r="AX199" s="611">
        <f t="shared" si="189"/>
        <v>0</v>
      </c>
      <c r="AY199" s="611">
        <f t="shared" si="189"/>
        <v>0</v>
      </c>
      <c r="AZ199" s="611">
        <f t="shared" si="189"/>
        <v>0</v>
      </c>
      <c r="BA199" s="611">
        <f t="shared" si="189"/>
        <v>0</v>
      </c>
      <c r="BB199" s="58" t="s">
        <v>231</v>
      </c>
      <c r="BC199" s="63"/>
      <c r="BD199" s="63"/>
      <c r="BE199" s="85">
        <v>2016</v>
      </c>
      <c r="BF199" s="63"/>
      <c r="BG199" s="63"/>
    </row>
    <row r="200" spans="1:59" s="613" customFormat="1" ht="22.2" customHeight="1">
      <c r="A200" s="346" t="s">
        <v>92</v>
      </c>
      <c r="B200" s="65" t="s">
        <v>480</v>
      </c>
      <c r="C200" s="611"/>
      <c r="D200" s="611">
        <f>SUM(E200:BA200)</f>
        <v>0</v>
      </c>
      <c r="E200" s="611">
        <f t="shared" ref="E200:K200" si="190">SUM(E201:E202)</f>
        <v>0</v>
      </c>
      <c r="F200" s="611">
        <f t="shared" si="190"/>
        <v>0</v>
      </c>
      <c r="G200" s="611">
        <f t="shared" si="190"/>
        <v>0</v>
      </c>
      <c r="H200" s="611">
        <f t="shared" si="190"/>
        <v>0</v>
      </c>
      <c r="I200" s="611">
        <f t="shared" si="190"/>
        <v>0</v>
      </c>
      <c r="J200" s="611">
        <f t="shared" si="190"/>
        <v>0</v>
      </c>
      <c r="K200" s="611">
        <f t="shared" si="190"/>
        <v>0</v>
      </c>
      <c r="L200" s="611"/>
      <c r="M200" s="611">
        <f t="shared" ref="M200:AF200" si="191">SUM(M201:M202)</f>
        <v>0</v>
      </c>
      <c r="N200" s="611">
        <f t="shared" si="191"/>
        <v>0</v>
      </c>
      <c r="O200" s="611">
        <f t="shared" si="191"/>
        <v>0</v>
      </c>
      <c r="P200" s="611">
        <f t="shared" si="191"/>
        <v>0</v>
      </c>
      <c r="Q200" s="611">
        <f t="shared" si="191"/>
        <v>0</v>
      </c>
      <c r="R200" s="611">
        <f t="shared" si="191"/>
        <v>0</v>
      </c>
      <c r="S200" s="611">
        <f t="shared" si="191"/>
        <v>0</v>
      </c>
      <c r="T200" s="611">
        <f t="shared" si="191"/>
        <v>0</v>
      </c>
      <c r="U200" s="611">
        <f t="shared" si="191"/>
        <v>0</v>
      </c>
      <c r="V200" s="611">
        <f t="shared" si="191"/>
        <v>0</v>
      </c>
      <c r="W200" s="611">
        <f t="shared" si="191"/>
        <v>0</v>
      </c>
      <c r="X200" s="611">
        <f t="shared" si="191"/>
        <v>0</v>
      </c>
      <c r="Y200" s="611">
        <f t="shared" si="191"/>
        <v>0</v>
      </c>
      <c r="Z200" s="611">
        <f t="shared" si="191"/>
        <v>0</v>
      </c>
      <c r="AA200" s="611">
        <f t="shared" si="191"/>
        <v>0</v>
      </c>
      <c r="AB200" s="611">
        <f t="shared" si="191"/>
        <v>0</v>
      </c>
      <c r="AC200" s="611">
        <f t="shared" si="191"/>
        <v>0</v>
      </c>
      <c r="AD200" s="611">
        <f t="shared" si="191"/>
        <v>0</v>
      </c>
      <c r="AE200" s="611">
        <f t="shared" si="191"/>
        <v>0</v>
      </c>
      <c r="AF200" s="611">
        <f t="shared" si="191"/>
        <v>0</v>
      </c>
      <c r="AG200" s="611"/>
      <c r="AH200" s="611">
        <f t="shared" ref="AH200:BA200" si="192">SUM(AH201:AH202)</f>
        <v>0</v>
      </c>
      <c r="AI200" s="611">
        <f t="shared" si="192"/>
        <v>0</v>
      </c>
      <c r="AJ200" s="611">
        <f t="shared" si="192"/>
        <v>0</v>
      </c>
      <c r="AK200" s="611">
        <f t="shared" si="192"/>
        <v>0</v>
      </c>
      <c r="AL200" s="611">
        <f t="shared" si="192"/>
        <v>0</v>
      </c>
      <c r="AM200" s="611">
        <f t="shared" si="192"/>
        <v>0</v>
      </c>
      <c r="AN200" s="611">
        <f t="shared" si="192"/>
        <v>0</v>
      </c>
      <c r="AO200" s="611">
        <f t="shared" si="192"/>
        <v>0</v>
      </c>
      <c r="AP200" s="611">
        <f t="shared" si="192"/>
        <v>0</v>
      </c>
      <c r="AQ200" s="611">
        <f t="shared" si="192"/>
        <v>0</v>
      </c>
      <c r="AR200" s="611">
        <f t="shared" si="192"/>
        <v>0</v>
      </c>
      <c r="AS200" s="611">
        <f t="shared" si="192"/>
        <v>0</v>
      </c>
      <c r="AT200" s="611">
        <f t="shared" si="192"/>
        <v>0</v>
      </c>
      <c r="AU200" s="611">
        <f t="shared" si="192"/>
        <v>0</v>
      </c>
      <c r="AV200" s="611">
        <f t="shared" si="192"/>
        <v>0</v>
      </c>
      <c r="AW200" s="611">
        <f t="shared" si="192"/>
        <v>0</v>
      </c>
      <c r="AX200" s="611">
        <f t="shared" si="192"/>
        <v>0</v>
      </c>
      <c r="AY200" s="611">
        <f t="shared" si="192"/>
        <v>0</v>
      </c>
      <c r="AZ200" s="611">
        <f t="shared" si="192"/>
        <v>0</v>
      </c>
      <c r="BA200" s="611">
        <f t="shared" si="192"/>
        <v>0</v>
      </c>
      <c r="BB200" s="58" t="s">
        <v>231</v>
      </c>
      <c r="BC200" s="63"/>
      <c r="BD200" s="63"/>
      <c r="BE200" s="85">
        <v>2016</v>
      </c>
      <c r="BF200" s="63"/>
      <c r="BG200" s="63"/>
    </row>
    <row r="201" spans="1:59" s="630" customFormat="1" ht="22.2" hidden="1" customHeight="1">
      <c r="A201" s="626" t="s">
        <v>92</v>
      </c>
      <c r="B201" s="672"/>
      <c r="C201" s="628"/>
      <c r="D201" s="628"/>
      <c r="E201" s="628"/>
      <c r="F201" s="628"/>
      <c r="G201" s="628"/>
      <c r="H201" s="628"/>
      <c r="I201" s="628"/>
      <c r="J201" s="628"/>
      <c r="K201" s="628"/>
      <c r="L201" s="628"/>
      <c r="M201" s="628"/>
      <c r="N201" s="628"/>
      <c r="O201" s="628"/>
      <c r="P201" s="628"/>
      <c r="Q201" s="628"/>
      <c r="R201" s="628"/>
      <c r="S201" s="628"/>
      <c r="T201" s="628"/>
      <c r="U201" s="628"/>
      <c r="V201" s="628"/>
      <c r="W201" s="628"/>
      <c r="X201" s="628"/>
      <c r="Y201" s="628"/>
      <c r="Z201" s="628"/>
      <c r="AA201" s="628"/>
      <c r="AB201" s="628"/>
      <c r="AC201" s="628"/>
      <c r="AD201" s="628"/>
      <c r="AE201" s="628"/>
      <c r="AF201" s="628"/>
      <c r="AG201" s="628"/>
      <c r="AH201" s="628"/>
      <c r="AI201" s="628"/>
      <c r="AJ201" s="628"/>
      <c r="AK201" s="628"/>
      <c r="AL201" s="628"/>
      <c r="AM201" s="628"/>
      <c r="AN201" s="628"/>
      <c r="AO201" s="628"/>
      <c r="AP201" s="628"/>
      <c r="AQ201" s="628"/>
      <c r="AR201" s="628"/>
      <c r="AS201" s="628"/>
      <c r="AT201" s="628"/>
      <c r="AU201" s="628"/>
      <c r="AV201" s="628"/>
      <c r="AW201" s="628"/>
      <c r="AX201" s="628"/>
      <c r="AY201" s="628"/>
      <c r="AZ201" s="628"/>
      <c r="BA201" s="628"/>
      <c r="BB201" s="604" t="s">
        <v>231</v>
      </c>
      <c r="BC201" s="629"/>
      <c r="BD201" s="629"/>
      <c r="BE201" s="606">
        <v>2016</v>
      </c>
      <c r="BF201" s="629"/>
      <c r="BG201" s="629"/>
    </row>
    <row r="202" spans="1:59" s="630" customFormat="1" ht="22.2" hidden="1" customHeight="1">
      <c r="A202" s="626" t="s">
        <v>92</v>
      </c>
      <c r="B202" s="672"/>
      <c r="C202" s="628"/>
      <c r="D202" s="628"/>
      <c r="E202" s="628"/>
      <c r="F202" s="628"/>
      <c r="G202" s="628"/>
      <c r="H202" s="628"/>
      <c r="I202" s="628"/>
      <c r="J202" s="628"/>
      <c r="K202" s="628"/>
      <c r="L202" s="628"/>
      <c r="M202" s="628"/>
      <c r="N202" s="628"/>
      <c r="O202" s="628"/>
      <c r="P202" s="628"/>
      <c r="Q202" s="628"/>
      <c r="R202" s="628"/>
      <c r="S202" s="628"/>
      <c r="T202" s="628"/>
      <c r="U202" s="628"/>
      <c r="V202" s="628"/>
      <c r="W202" s="628"/>
      <c r="X202" s="628"/>
      <c r="Y202" s="628"/>
      <c r="Z202" s="628"/>
      <c r="AA202" s="628"/>
      <c r="AB202" s="628"/>
      <c r="AC202" s="628"/>
      <c r="AD202" s="628"/>
      <c r="AE202" s="628"/>
      <c r="AF202" s="628"/>
      <c r="AG202" s="628"/>
      <c r="AH202" s="628"/>
      <c r="AI202" s="628"/>
      <c r="AJ202" s="628"/>
      <c r="AK202" s="628"/>
      <c r="AL202" s="628"/>
      <c r="AM202" s="628"/>
      <c r="AN202" s="628"/>
      <c r="AO202" s="628"/>
      <c r="AP202" s="628"/>
      <c r="AQ202" s="628"/>
      <c r="AR202" s="628"/>
      <c r="AS202" s="628"/>
      <c r="AT202" s="628"/>
      <c r="AU202" s="628"/>
      <c r="AV202" s="628"/>
      <c r="AW202" s="628"/>
      <c r="AX202" s="628"/>
      <c r="AY202" s="628"/>
      <c r="AZ202" s="628"/>
      <c r="BA202" s="628"/>
      <c r="BB202" s="604" t="s">
        <v>231</v>
      </c>
      <c r="BC202" s="629"/>
      <c r="BD202" s="629"/>
      <c r="BE202" s="606">
        <v>2016</v>
      </c>
      <c r="BF202" s="629"/>
      <c r="BG202" s="629"/>
    </row>
    <row r="203" spans="1:59" s="613" customFormat="1" ht="22.2" customHeight="1">
      <c r="A203" s="346" t="s">
        <v>92</v>
      </c>
      <c r="B203" s="65" t="s">
        <v>481</v>
      </c>
      <c r="C203" s="611"/>
      <c r="D203" s="611">
        <f>SUM(E203:BA203)</f>
        <v>0</v>
      </c>
      <c r="E203" s="611">
        <f t="shared" ref="E203:K203" si="193">SUM(E204:E205)</f>
        <v>0</v>
      </c>
      <c r="F203" s="611">
        <f t="shared" si="193"/>
        <v>0</v>
      </c>
      <c r="G203" s="611">
        <f t="shared" si="193"/>
        <v>0</v>
      </c>
      <c r="H203" s="611">
        <f t="shared" si="193"/>
        <v>0</v>
      </c>
      <c r="I203" s="611">
        <f t="shared" si="193"/>
        <v>0</v>
      </c>
      <c r="J203" s="611">
        <f t="shared" si="193"/>
        <v>0</v>
      </c>
      <c r="K203" s="611">
        <f t="shared" si="193"/>
        <v>0</v>
      </c>
      <c r="L203" s="611"/>
      <c r="M203" s="611">
        <f t="shared" ref="M203:AF203" si="194">SUM(M204:M205)</f>
        <v>0</v>
      </c>
      <c r="N203" s="611">
        <f t="shared" si="194"/>
        <v>0</v>
      </c>
      <c r="O203" s="611">
        <f t="shared" si="194"/>
        <v>0</v>
      </c>
      <c r="P203" s="611">
        <f t="shared" si="194"/>
        <v>0</v>
      </c>
      <c r="Q203" s="611">
        <f t="shared" si="194"/>
        <v>0</v>
      </c>
      <c r="R203" s="611">
        <f t="shared" si="194"/>
        <v>0</v>
      </c>
      <c r="S203" s="611">
        <f t="shared" si="194"/>
        <v>0</v>
      </c>
      <c r="T203" s="611">
        <f t="shared" si="194"/>
        <v>0</v>
      </c>
      <c r="U203" s="611">
        <f t="shared" si="194"/>
        <v>0</v>
      </c>
      <c r="V203" s="611">
        <f t="shared" si="194"/>
        <v>0</v>
      </c>
      <c r="W203" s="611">
        <f t="shared" si="194"/>
        <v>0</v>
      </c>
      <c r="X203" s="611">
        <f t="shared" si="194"/>
        <v>0</v>
      </c>
      <c r="Y203" s="611">
        <f t="shared" si="194"/>
        <v>0</v>
      </c>
      <c r="Z203" s="611">
        <f t="shared" si="194"/>
        <v>0</v>
      </c>
      <c r="AA203" s="611">
        <f t="shared" si="194"/>
        <v>0</v>
      </c>
      <c r="AB203" s="611">
        <f t="shared" si="194"/>
        <v>0</v>
      </c>
      <c r="AC203" s="611">
        <f t="shared" si="194"/>
        <v>0</v>
      </c>
      <c r="AD203" s="611">
        <f t="shared" si="194"/>
        <v>0</v>
      </c>
      <c r="AE203" s="611">
        <f t="shared" si="194"/>
        <v>0</v>
      </c>
      <c r="AF203" s="611">
        <f t="shared" si="194"/>
        <v>0</v>
      </c>
      <c r="AG203" s="611"/>
      <c r="AH203" s="611">
        <f t="shared" ref="AH203:BA203" si="195">SUM(AH204:AH205)</f>
        <v>0</v>
      </c>
      <c r="AI203" s="611">
        <f t="shared" si="195"/>
        <v>0</v>
      </c>
      <c r="AJ203" s="611">
        <f t="shared" si="195"/>
        <v>0</v>
      </c>
      <c r="AK203" s="611">
        <f t="shared" si="195"/>
        <v>0</v>
      </c>
      <c r="AL203" s="611">
        <f t="shared" si="195"/>
        <v>0</v>
      </c>
      <c r="AM203" s="611">
        <f t="shared" si="195"/>
        <v>0</v>
      </c>
      <c r="AN203" s="611">
        <f t="shared" si="195"/>
        <v>0</v>
      </c>
      <c r="AO203" s="611">
        <f t="shared" si="195"/>
        <v>0</v>
      </c>
      <c r="AP203" s="611">
        <f t="shared" si="195"/>
        <v>0</v>
      </c>
      <c r="AQ203" s="611">
        <f t="shared" si="195"/>
        <v>0</v>
      </c>
      <c r="AR203" s="611">
        <f t="shared" si="195"/>
        <v>0</v>
      </c>
      <c r="AS203" s="611">
        <f t="shared" si="195"/>
        <v>0</v>
      </c>
      <c r="AT203" s="611">
        <f t="shared" si="195"/>
        <v>0</v>
      </c>
      <c r="AU203" s="611">
        <f t="shared" si="195"/>
        <v>0</v>
      </c>
      <c r="AV203" s="611">
        <f t="shared" si="195"/>
        <v>0</v>
      </c>
      <c r="AW203" s="611">
        <f t="shared" si="195"/>
        <v>0</v>
      </c>
      <c r="AX203" s="611">
        <f t="shared" si="195"/>
        <v>0</v>
      </c>
      <c r="AY203" s="611">
        <f t="shared" si="195"/>
        <v>0</v>
      </c>
      <c r="AZ203" s="611">
        <f t="shared" si="195"/>
        <v>0</v>
      </c>
      <c r="BA203" s="611">
        <f t="shared" si="195"/>
        <v>0</v>
      </c>
      <c r="BB203" s="58" t="s">
        <v>231</v>
      </c>
      <c r="BC203" s="63"/>
      <c r="BD203" s="63"/>
      <c r="BE203" s="85">
        <v>2016</v>
      </c>
      <c r="BF203" s="63"/>
      <c r="BG203" s="63"/>
    </row>
    <row r="204" spans="1:59" s="630" customFormat="1" ht="22.2" hidden="1" customHeight="1">
      <c r="A204" s="626" t="s">
        <v>92</v>
      </c>
      <c r="B204" s="672"/>
      <c r="C204" s="628"/>
      <c r="D204" s="628"/>
      <c r="E204" s="628"/>
      <c r="F204" s="628"/>
      <c r="G204" s="628"/>
      <c r="H204" s="628"/>
      <c r="I204" s="628"/>
      <c r="J204" s="628"/>
      <c r="K204" s="628"/>
      <c r="L204" s="628"/>
      <c r="M204" s="628"/>
      <c r="N204" s="628"/>
      <c r="O204" s="628"/>
      <c r="P204" s="628"/>
      <c r="Q204" s="628"/>
      <c r="R204" s="628"/>
      <c r="S204" s="628"/>
      <c r="T204" s="628"/>
      <c r="U204" s="628"/>
      <c r="V204" s="628"/>
      <c r="W204" s="628"/>
      <c r="X204" s="628"/>
      <c r="Y204" s="628"/>
      <c r="Z204" s="628"/>
      <c r="AA204" s="628"/>
      <c r="AB204" s="628"/>
      <c r="AC204" s="628"/>
      <c r="AD204" s="628"/>
      <c r="AE204" s="628"/>
      <c r="AF204" s="628"/>
      <c r="AG204" s="628"/>
      <c r="AH204" s="628"/>
      <c r="AI204" s="628"/>
      <c r="AJ204" s="628"/>
      <c r="AK204" s="628"/>
      <c r="AL204" s="628"/>
      <c r="AM204" s="628"/>
      <c r="AN204" s="628"/>
      <c r="AO204" s="628"/>
      <c r="AP204" s="628"/>
      <c r="AQ204" s="628"/>
      <c r="AR204" s="628"/>
      <c r="AS204" s="628"/>
      <c r="AT204" s="628"/>
      <c r="AU204" s="628"/>
      <c r="AV204" s="628"/>
      <c r="AW204" s="628"/>
      <c r="AX204" s="628"/>
      <c r="AY204" s="628"/>
      <c r="AZ204" s="628"/>
      <c r="BA204" s="628"/>
      <c r="BB204" s="604" t="s">
        <v>231</v>
      </c>
      <c r="BC204" s="629"/>
      <c r="BD204" s="629"/>
      <c r="BE204" s="606">
        <v>2016</v>
      </c>
      <c r="BF204" s="629"/>
      <c r="BG204" s="629"/>
    </row>
    <row r="205" spans="1:59" s="630" customFormat="1" ht="22.2" hidden="1" customHeight="1">
      <c r="A205" s="626" t="s">
        <v>92</v>
      </c>
      <c r="B205" s="672"/>
      <c r="C205" s="628"/>
      <c r="D205" s="628"/>
      <c r="E205" s="628"/>
      <c r="F205" s="628"/>
      <c r="G205" s="628"/>
      <c r="H205" s="628"/>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04" t="s">
        <v>231</v>
      </c>
      <c r="BC205" s="629"/>
      <c r="BD205" s="629"/>
      <c r="BE205" s="606">
        <v>2016</v>
      </c>
      <c r="BF205" s="629"/>
      <c r="BG205" s="629"/>
    </row>
    <row r="206" spans="1:59" s="613" customFormat="1" ht="22.2" customHeight="1">
      <c r="A206" s="346" t="s">
        <v>97</v>
      </c>
      <c r="B206" s="615" t="s">
        <v>439</v>
      </c>
      <c r="C206" s="611">
        <f>SUM(C207,C210)</f>
        <v>0</v>
      </c>
      <c r="D206" s="611">
        <f>SUM(D207+D210)</f>
        <v>0</v>
      </c>
      <c r="E206" s="611">
        <f t="shared" ref="E206:K206" si="196">SUM(E207,E210)</f>
        <v>0</v>
      </c>
      <c r="F206" s="611">
        <f t="shared" si="196"/>
        <v>0</v>
      </c>
      <c r="G206" s="611">
        <f t="shared" si="196"/>
        <v>0</v>
      </c>
      <c r="H206" s="611">
        <f t="shared" si="196"/>
        <v>0</v>
      </c>
      <c r="I206" s="611">
        <f t="shared" si="196"/>
        <v>0</v>
      </c>
      <c r="J206" s="611">
        <f t="shared" si="196"/>
        <v>0</v>
      </c>
      <c r="K206" s="611">
        <f t="shared" si="196"/>
        <v>0</v>
      </c>
      <c r="L206" s="611"/>
      <c r="M206" s="611">
        <f t="shared" ref="M206:AF206" si="197">SUM(M207,M210)</f>
        <v>0</v>
      </c>
      <c r="N206" s="611">
        <f t="shared" si="197"/>
        <v>0</v>
      </c>
      <c r="O206" s="611">
        <f t="shared" si="197"/>
        <v>0</v>
      </c>
      <c r="P206" s="611">
        <f t="shared" si="197"/>
        <v>0</v>
      </c>
      <c r="Q206" s="611">
        <f t="shared" si="197"/>
        <v>0</v>
      </c>
      <c r="R206" s="611">
        <f t="shared" si="197"/>
        <v>0</v>
      </c>
      <c r="S206" s="611">
        <f t="shared" si="197"/>
        <v>0</v>
      </c>
      <c r="T206" s="611">
        <f t="shared" si="197"/>
        <v>0</v>
      </c>
      <c r="U206" s="611">
        <f t="shared" si="197"/>
        <v>0</v>
      </c>
      <c r="V206" s="611">
        <f t="shared" si="197"/>
        <v>0</v>
      </c>
      <c r="W206" s="611">
        <f t="shared" si="197"/>
        <v>0</v>
      </c>
      <c r="X206" s="611">
        <f t="shared" si="197"/>
        <v>0</v>
      </c>
      <c r="Y206" s="611">
        <f t="shared" si="197"/>
        <v>0</v>
      </c>
      <c r="Z206" s="611">
        <f t="shared" si="197"/>
        <v>0</v>
      </c>
      <c r="AA206" s="611">
        <f t="shared" si="197"/>
        <v>0</v>
      </c>
      <c r="AB206" s="611">
        <f t="shared" si="197"/>
        <v>0</v>
      </c>
      <c r="AC206" s="611">
        <f t="shared" si="197"/>
        <v>0</v>
      </c>
      <c r="AD206" s="611">
        <f t="shared" si="197"/>
        <v>0</v>
      </c>
      <c r="AE206" s="611">
        <f t="shared" si="197"/>
        <v>0</v>
      </c>
      <c r="AF206" s="611">
        <f t="shared" si="197"/>
        <v>0</v>
      </c>
      <c r="AG206" s="611"/>
      <c r="AH206" s="611">
        <f t="shared" ref="AH206:BA206" si="198">SUM(AH207,AH210)</f>
        <v>0</v>
      </c>
      <c r="AI206" s="611">
        <f t="shared" si="198"/>
        <v>0</v>
      </c>
      <c r="AJ206" s="611">
        <f t="shared" si="198"/>
        <v>0</v>
      </c>
      <c r="AK206" s="611">
        <f t="shared" si="198"/>
        <v>0</v>
      </c>
      <c r="AL206" s="611">
        <f t="shared" si="198"/>
        <v>0</v>
      </c>
      <c r="AM206" s="611">
        <f t="shared" si="198"/>
        <v>0</v>
      </c>
      <c r="AN206" s="611">
        <f t="shared" si="198"/>
        <v>0</v>
      </c>
      <c r="AO206" s="611">
        <f t="shared" si="198"/>
        <v>0</v>
      </c>
      <c r="AP206" s="611">
        <f t="shared" si="198"/>
        <v>0</v>
      </c>
      <c r="AQ206" s="611">
        <f t="shared" si="198"/>
        <v>0</v>
      </c>
      <c r="AR206" s="611">
        <f t="shared" si="198"/>
        <v>0</v>
      </c>
      <c r="AS206" s="611">
        <f t="shared" si="198"/>
        <v>0</v>
      </c>
      <c r="AT206" s="611">
        <f t="shared" si="198"/>
        <v>0</v>
      </c>
      <c r="AU206" s="611">
        <f t="shared" si="198"/>
        <v>0</v>
      </c>
      <c r="AV206" s="611">
        <f t="shared" si="198"/>
        <v>0</v>
      </c>
      <c r="AW206" s="611">
        <f t="shared" si="198"/>
        <v>0</v>
      </c>
      <c r="AX206" s="611">
        <f t="shared" si="198"/>
        <v>0</v>
      </c>
      <c r="AY206" s="611">
        <f t="shared" si="198"/>
        <v>0</v>
      </c>
      <c r="AZ206" s="611">
        <f t="shared" si="198"/>
        <v>0</v>
      </c>
      <c r="BA206" s="611">
        <f t="shared" si="198"/>
        <v>0</v>
      </c>
      <c r="BB206" s="58" t="s">
        <v>231</v>
      </c>
      <c r="BC206" s="63"/>
      <c r="BD206" s="63"/>
      <c r="BE206" s="85">
        <v>2016</v>
      </c>
      <c r="BF206" s="63"/>
      <c r="BG206" s="63"/>
    </row>
    <row r="207" spans="1:59" s="613" customFormat="1" ht="22.2" customHeight="1">
      <c r="A207" s="346" t="s">
        <v>97</v>
      </c>
      <c r="B207" s="65" t="s">
        <v>480</v>
      </c>
      <c r="C207" s="611"/>
      <c r="D207" s="611">
        <f>SUM(E207:BA207)</f>
        <v>0</v>
      </c>
      <c r="E207" s="611">
        <f t="shared" ref="E207:K207" si="199">SUM(E208:E209)</f>
        <v>0</v>
      </c>
      <c r="F207" s="611">
        <f t="shared" si="199"/>
        <v>0</v>
      </c>
      <c r="G207" s="611">
        <f t="shared" si="199"/>
        <v>0</v>
      </c>
      <c r="H207" s="611">
        <f t="shared" si="199"/>
        <v>0</v>
      </c>
      <c r="I207" s="611">
        <f t="shared" si="199"/>
        <v>0</v>
      </c>
      <c r="J207" s="611">
        <f t="shared" si="199"/>
        <v>0</v>
      </c>
      <c r="K207" s="611">
        <f t="shared" si="199"/>
        <v>0</v>
      </c>
      <c r="L207" s="611"/>
      <c r="M207" s="611">
        <f t="shared" ref="M207:AF207" si="200">SUM(M208:M209)</f>
        <v>0</v>
      </c>
      <c r="N207" s="611">
        <f t="shared" si="200"/>
        <v>0</v>
      </c>
      <c r="O207" s="611">
        <f t="shared" si="200"/>
        <v>0</v>
      </c>
      <c r="P207" s="611">
        <f t="shared" si="200"/>
        <v>0</v>
      </c>
      <c r="Q207" s="611">
        <f t="shared" si="200"/>
        <v>0</v>
      </c>
      <c r="R207" s="611">
        <f t="shared" si="200"/>
        <v>0</v>
      </c>
      <c r="S207" s="611">
        <f t="shared" si="200"/>
        <v>0</v>
      </c>
      <c r="T207" s="611">
        <f t="shared" si="200"/>
        <v>0</v>
      </c>
      <c r="U207" s="611">
        <f t="shared" si="200"/>
        <v>0</v>
      </c>
      <c r="V207" s="611">
        <f t="shared" si="200"/>
        <v>0</v>
      </c>
      <c r="W207" s="611">
        <f t="shared" si="200"/>
        <v>0</v>
      </c>
      <c r="X207" s="611">
        <f t="shared" si="200"/>
        <v>0</v>
      </c>
      <c r="Y207" s="611">
        <f t="shared" si="200"/>
        <v>0</v>
      </c>
      <c r="Z207" s="611">
        <f t="shared" si="200"/>
        <v>0</v>
      </c>
      <c r="AA207" s="611">
        <f t="shared" si="200"/>
        <v>0</v>
      </c>
      <c r="AB207" s="611">
        <f t="shared" si="200"/>
        <v>0</v>
      </c>
      <c r="AC207" s="611">
        <f t="shared" si="200"/>
        <v>0</v>
      </c>
      <c r="AD207" s="611">
        <f t="shared" si="200"/>
        <v>0</v>
      </c>
      <c r="AE207" s="611">
        <f t="shared" si="200"/>
        <v>0</v>
      </c>
      <c r="AF207" s="611">
        <f t="shared" si="200"/>
        <v>0</v>
      </c>
      <c r="AG207" s="611"/>
      <c r="AH207" s="611">
        <f t="shared" ref="AH207:BA207" si="201">SUM(AH208:AH209)</f>
        <v>0</v>
      </c>
      <c r="AI207" s="611">
        <f t="shared" si="201"/>
        <v>0</v>
      </c>
      <c r="AJ207" s="611">
        <f t="shared" si="201"/>
        <v>0</v>
      </c>
      <c r="AK207" s="611">
        <f t="shared" si="201"/>
        <v>0</v>
      </c>
      <c r="AL207" s="611">
        <f t="shared" si="201"/>
        <v>0</v>
      </c>
      <c r="AM207" s="611">
        <f t="shared" si="201"/>
        <v>0</v>
      </c>
      <c r="AN207" s="611">
        <f t="shared" si="201"/>
        <v>0</v>
      </c>
      <c r="AO207" s="611">
        <f t="shared" si="201"/>
        <v>0</v>
      </c>
      <c r="AP207" s="611">
        <f t="shared" si="201"/>
        <v>0</v>
      </c>
      <c r="AQ207" s="611">
        <f t="shared" si="201"/>
        <v>0</v>
      </c>
      <c r="AR207" s="611">
        <f t="shared" si="201"/>
        <v>0</v>
      </c>
      <c r="AS207" s="611">
        <f t="shared" si="201"/>
        <v>0</v>
      </c>
      <c r="AT207" s="611">
        <f t="shared" si="201"/>
        <v>0</v>
      </c>
      <c r="AU207" s="611">
        <f t="shared" si="201"/>
        <v>0</v>
      </c>
      <c r="AV207" s="611">
        <f t="shared" si="201"/>
        <v>0</v>
      </c>
      <c r="AW207" s="611">
        <f t="shared" si="201"/>
        <v>0</v>
      </c>
      <c r="AX207" s="611">
        <f t="shared" si="201"/>
        <v>0</v>
      </c>
      <c r="AY207" s="611">
        <f t="shared" si="201"/>
        <v>0</v>
      </c>
      <c r="AZ207" s="611">
        <f t="shared" si="201"/>
        <v>0</v>
      </c>
      <c r="BA207" s="611">
        <f t="shared" si="201"/>
        <v>0</v>
      </c>
      <c r="BB207" s="58" t="s">
        <v>231</v>
      </c>
      <c r="BC207" s="63"/>
      <c r="BD207" s="63"/>
      <c r="BE207" s="85">
        <v>2016</v>
      </c>
      <c r="BF207" s="63"/>
      <c r="BG207" s="63"/>
    </row>
    <row r="208" spans="1:59" s="630" customFormat="1" ht="22.2" hidden="1" customHeight="1">
      <c r="A208" s="626" t="s">
        <v>97</v>
      </c>
      <c r="B208" s="672"/>
      <c r="C208" s="628"/>
      <c r="D208" s="628"/>
      <c r="E208" s="628"/>
      <c r="F208" s="628"/>
      <c r="G208" s="628"/>
      <c r="H208" s="628"/>
      <c r="I208" s="628"/>
      <c r="J208" s="628"/>
      <c r="K208" s="628"/>
      <c r="L208" s="628"/>
      <c r="M208" s="628"/>
      <c r="N208" s="628"/>
      <c r="O208" s="628"/>
      <c r="P208" s="628"/>
      <c r="Q208" s="628"/>
      <c r="R208" s="628"/>
      <c r="S208" s="628"/>
      <c r="T208" s="628"/>
      <c r="U208" s="628"/>
      <c r="V208" s="628"/>
      <c r="W208" s="628"/>
      <c r="X208" s="628"/>
      <c r="Y208" s="628"/>
      <c r="Z208" s="628"/>
      <c r="AA208" s="628"/>
      <c r="AB208" s="628"/>
      <c r="AC208" s="628"/>
      <c r="AD208" s="628"/>
      <c r="AE208" s="628"/>
      <c r="AF208" s="628"/>
      <c r="AG208" s="628"/>
      <c r="AH208" s="628"/>
      <c r="AI208" s="628"/>
      <c r="AJ208" s="628"/>
      <c r="AK208" s="628"/>
      <c r="AL208" s="628"/>
      <c r="AM208" s="628"/>
      <c r="AN208" s="628"/>
      <c r="AO208" s="628"/>
      <c r="AP208" s="628"/>
      <c r="AQ208" s="628"/>
      <c r="AR208" s="628"/>
      <c r="AS208" s="628"/>
      <c r="AT208" s="628"/>
      <c r="AU208" s="628"/>
      <c r="AV208" s="628"/>
      <c r="AW208" s="628"/>
      <c r="AX208" s="628"/>
      <c r="AY208" s="628"/>
      <c r="AZ208" s="628"/>
      <c r="BA208" s="628"/>
      <c r="BB208" s="604" t="s">
        <v>231</v>
      </c>
      <c r="BC208" s="629"/>
      <c r="BD208" s="629"/>
      <c r="BE208" s="606">
        <v>2016</v>
      </c>
      <c r="BF208" s="629"/>
      <c r="BG208" s="629"/>
    </row>
    <row r="209" spans="1:59" s="630" customFormat="1" ht="22.2" hidden="1" customHeight="1">
      <c r="A209" s="626" t="s">
        <v>97</v>
      </c>
      <c r="B209" s="672"/>
      <c r="C209" s="628"/>
      <c r="D209" s="628"/>
      <c r="E209" s="628"/>
      <c r="F209" s="628"/>
      <c r="G209" s="628"/>
      <c r="H209" s="628"/>
      <c r="I209" s="628"/>
      <c r="J209" s="628"/>
      <c r="K209" s="628"/>
      <c r="L209" s="628"/>
      <c r="M209" s="628"/>
      <c r="N209" s="628"/>
      <c r="O209" s="628"/>
      <c r="P209" s="628"/>
      <c r="Q209" s="628"/>
      <c r="R209" s="628"/>
      <c r="S209" s="628"/>
      <c r="T209" s="628"/>
      <c r="U209" s="628"/>
      <c r="V209" s="628"/>
      <c r="W209" s="628"/>
      <c r="X209" s="628"/>
      <c r="Y209" s="628"/>
      <c r="Z209" s="628"/>
      <c r="AA209" s="628"/>
      <c r="AB209" s="628"/>
      <c r="AC209" s="628"/>
      <c r="AD209" s="628"/>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04" t="s">
        <v>231</v>
      </c>
      <c r="BC209" s="629"/>
      <c r="BD209" s="629"/>
      <c r="BE209" s="606">
        <v>2016</v>
      </c>
      <c r="BF209" s="629"/>
      <c r="BG209" s="629"/>
    </row>
    <row r="210" spans="1:59" s="613" customFormat="1" ht="22.2" customHeight="1">
      <c r="A210" s="346" t="s">
        <v>97</v>
      </c>
      <c r="B210" s="65" t="s">
        <v>481</v>
      </c>
      <c r="C210" s="611"/>
      <c r="D210" s="611">
        <f>SUM(E210:BA210)</f>
        <v>0</v>
      </c>
      <c r="E210" s="611">
        <f t="shared" ref="E210:K210" si="202">SUM(E211:E212)</f>
        <v>0</v>
      </c>
      <c r="F210" s="611">
        <f t="shared" si="202"/>
        <v>0</v>
      </c>
      <c r="G210" s="611">
        <f t="shared" si="202"/>
        <v>0</v>
      </c>
      <c r="H210" s="611">
        <f t="shared" si="202"/>
        <v>0</v>
      </c>
      <c r="I210" s="611">
        <f t="shared" si="202"/>
        <v>0</v>
      </c>
      <c r="J210" s="611">
        <f t="shared" si="202"/>
        <v>0</v>
      </c>
      <c r="K210" s="611">
        <f t="shared" si="202"/>
        <v>0</v>
      </c>
      <c r="L210" s="611"/>
      <c r="M210" s="611">
        <f t="shared" ref="M210:AF210" si="203">SUM(M211:M212)</f>
        <v>0</v>
      </c>
      <c r="N210" s="611">
        <f t="shared" si="203"/>
        <v>0</v>
      </c>
      <c r="O210" s="611">
        <f t="shared" si="203"/>
        <v>0</v>
      </c>
      <c r="P210" s="611">
        <f t="shared" si="203"/>
        <v>0</v>
      </c>
      <c r="Q210" s="611">
        <f t="shared" si="203"/>
        <v>0</v>
      </c>
      <c r="R210" s="611">
        <f t="shared" si="203"/>
        <v>0</v>
      </c>
      <c r="S210" s="611">
        <f t="shared" si="203"/>
        <v>0</v>
      </c>
      <c r="T210" s="611">
        <f t="shared" si="203"/>
        <v>0</v>
      </c>
      <c r="U210" s="611">
        <f t="shared" si="203"/>
        <v>0</v>
      </c>
      <c r="V210" s="611">
        <f t="shared" si="203"/>
        <v>0</v>
      </c>
      <c r="W210" s="611">
        <f t="shared" si="203"/>
        <v>0</v>
      </c>
      <c r="X210" s="611">
        <f t="shared" si="203"/>
        <v>0</v>
      </c>
      <c r="Y210" s="611">
        <f t="shared" si="203"/>
        <v>0</v>
      </c>
      <c r="Z210" s="611">
        <f t="shared" si="203"/>
        <v>0</v>
      </c>
      <c r="AA210" s="611">
        <f t="shared" si="203"/>
        <v>0</v>
      </c>
      <c r="AB210" s="611">
        <f t="shared" si="203"/>
        <v>0</v>
      </c>
      <c r="AC210" s="611">
        <f t="shared" si="203"/>
        <v>0</v>
      </c>
      <c r="AD210" s="611">
        <f t="shared" si="203"/>
        <v>0</v>
      </c>
      <c r="AE210" s="611">
        <f t="shared" si="203"/>
        <v>0</v>
      </c>
      <c r="AF210" s="611">
        <f t="shared" si="203"/>
        <v>0</v>
      </c>
      <c r="AG210" s="611"/>
      <c r="AH210" s="611">
        <f t="shared" ref="AH210:BA210" si="204">SUM(AH211:AH212)</f>
        <v>0</v>
      </c>
      <c r="AI210" s="611">
        <f t="shared" si="204"/>
        <v>0</v>
      </c>
      <c r="AJ210" s="611">
        <f t="shared" si="204"/>
        <v>0</v>
      </c>
      <c r="AK210" s="611">
        <f t="shared" si="204"/>
        <v>0</v>
      </c>
      <c r="AL210" s="611">
        <f t="shared" si="204"/>
        <v>0</v>
      </c>
      <c r="AM210" s="611">
        <f t="shared" si="204"/>
        <v>0</v>
      </c>
      <c r="AN210" s="611">
        <f t="shared" si="204"/>
        <v>0</v>
      </c>
      <c r="AO210" s="611">
        <f t="shared" si="204"/>
        <v>0</v>
      </c>
      <c r="AP210" s="611">
        <f t="shared" si="204"/>
        <v>0</v>
      </c>
      <c r="AQ210" s="611">
        <f t="shared" si="204"/>
        <v>0</v>
      </c>
      <c r="AR210" s="611">
        <f t="shared" si="204"/>
        <v>0</v>
      </c>
      <c r="AS210" s="611">
        <f t="shared" si="204"/>
        <v>0</v>
      </c>
      <c r="AT210" s="611">
        <f t="shared" si="204"/>
        <v>0</v>
      </c>
      <c r="AU210" s="611">
        <f t="shared" si="204"/>
        <v>0</v>
      </c>
      <c r="AV210" s="611">
        <f t="shared" si="204"/>
        <v>0</v>
      </c>
      <c r="AW210" s="611">
        <f t="shared" si="204"/>
        <v>0</v>
      </c>
      <c r="AX210" s="611">
        <f t="shared" si="204"/>
        <v>0</v>
      </c>
      <c r="AY210" s="611">
        <f t="shared" si="204"/>
        <v>0</v>
      </c>
      <c r="AZ210" s="611">
        <f t="shared" si="204"/>
        <v>0</v>
      </c>
      <c r="BA210" s="611">
        <f t="shared" si="204"/>
        <v>0</v>
      </c>
      <c r="BB210" s="58" t="s">
        <v>231</v>
      </c>
      <c r="BC210" s="63"/>
      <c r="BD210" s="63"/>
      <c r="BE210" s="85">
        <v>2016</v>
      </c>
      <c r="BF210" s="63"/>
      <c r="BG210" s="63"/>
    </row>
    <row r="211" spans="1:59" s="630" customFormat="1" ht="22.2" hidden="1" customHeight="1">
      <c r="A211" s="626" t="s">
        <v>97</v>
      </c>
      <c r="B211" s="672"/>
      <c r="C211" s="628"/>
      <c r="D211" s="628"/>
      <c r="E211" s="628"/>
      <c r="F211" s="628"/>
      <c r="G211" s="628"/>
      <c r="H211" s="628"/>
      <c r="I211" s="628"/>
      <c r="J211" s="628"/>
      <c r="K211" s="628"/>
      <c r="L211" s="628"/>
      <c r="M211" s="628"/>
      <c r="N211" s="628"/>
      <c r="O211" s="628"/>
      <c r="P211" s="628"/>
      <c r="Q211" s="628"/>
      <c r="R211" s="628"/>
      <c r="S211" s="628"/>
      <c r="T211" s="628"/>
      <c r="U211" s="628"/>
      <c r="V211" s="628"/>
      <c r="W211" s="628"/>
      <c r="X211" s="628"/>
      <c r="Y211" s="628"/>
      <c r="Z211" s="628"/>
      <c r="AA211" s="628"/>
      <c r="AB211" s="628"/>
      <c r="AC211" s="628"/>
      <c r="AD211" s="628"/>
      <c r="AE211" s="628"/>
      <c r="AF211" s="628"/>
      <c r="AG211" s="628"/>
      <c r="AH211" s="628"/>
      <c r="AI211" s="628"/>
      <c r="AJ211" s="628"/>
      <c r="AK211" s="628"/>
      <c r="AL211" s="628"/>
      <c r="AM211" s="628"/>
      <c r="AN211" s="628"/>
      <c r="AO211" s="628"/>
      <c r="AP211" s="628"/>
      <c r="AQ211" s="628"/>
      <c r="AR211" s="628"/>
      <c r="AS211" s="628"/>
      <c r="AT211" s="628"/>
      <c r="AU211" s="628"/>
      <c r="AV211" s="628"/>
      <c r="AW211" s="628"/>
      <c r="AX211" s="628"/>
      <c r="AY211" s="628"/>
      <c r="AZ211" s="628"/>
      <c r="BA211" s="628"/>
      <c r="BB211" s="604" t="s">
        <v>231</v>
      </c>
      <c r="BC211" s="629"/>
      <c r="BD211" s="629"/>
      <c r="BE211" s="606">
        <v>2016</v>
      </c>
      <c r="BF211" s="629"/>
      <c r="BG211" s="629"/>
    </row>
    <row r="212" spans="1:59" s="630" customFormat="1" ht="22.2" hidden="1" customHeight="1">
      <c r="A212" s="626" t="s">
        <v>97</v>
      </c>
      <c r="B212" s="672"/>
      <c r="C212" s="628"/>
      <c r="D212" s="628"/>
      <c r="E212" s="628"/>
      <c r="F212" s="628"/>
      <c r="G212" s="628"/>
      <c r="H212" s="628"/>
      <c r="I212" s="628"/>
      <c r="J212" s="628"/>
      <c r="K212" s="628"/>
      <c r="L212" s="628"/>
      <c r="M212" s="628"/>
      <c r="N212" s="628"/>
      <c r="O212" s="628"/>
      <c r="P212" s="628"/>
      <c r="Q212" s="628"/>
      <c r="R212" s="628"/>
      <c r="S212" s="628"/>
      <c r="T212" s="628"/>
      <c r="U212" s="628"/>
      <c r="V212" s="628"/>
      <c r="W212" s="628"/>
      <c r="X212" s="628"/>
      <c r="Y212" s="628"/>
      <c r="Z212" s="628"/>
      <c r="AA212" s="628"/>
      <c r="AB212" s="628"/>
      <c r="AC212" s="628"/>
      <c r="AD212" s="628"/>
      <c r="AE212" s="628"/>
      <c r="AF212" s="628"/>
      <c r="AG212" s="628"/>
      <c r="AH212" s="628"/>
      <c r="AI212" s="628"/>
      <c r="AJ212" s="628"/>
      <c r="AK212" s="628"/>
      <c r="AL212" s="628"/>
      <c r="AM212" s="628"/>
      <c r="AN212" s="628"/>
      <c r="AO212" s="628"/>
      <c r="AP212" s="628"/>
      <c r="AQ212" s="628"/>
      <c r="AR212" s="628"/>
      <c r="AS212" s="628"/>
      <c r="AT212" s="628"/>
      <c r="AU212" s="628"/>
      <c r="AV212" s="628"/>
      <c r="AW212" s="628"/>
      <c r="AX212" s="628"/>
      <c r="AY212" s="628"/>
      <c r="AZ212" s="628"/>
      <c r="BA212" s="628"/>
      <c r="BB212" s="604" t="s">
        <v>231</v>
      </c>
      <c r="BC212" s="629"/>
      <c r="BD212" s="629"/>
      <c r="BE212" s="606">
        <v>2016</v>
      </c>
      <c r="BF212" s="629"/>
      <c r="BG212" s="629"/>
    </row>
    <row r="213" spans="1:59" s="613" customFormat="1" ht="22.2" customHeight="1">
      <c r="A213" s="346" t="s">
        <v>114</v>
      </c>
      <c r="B213" s="615" t="s">
        <v>680</v>
      </c>
      <c r="C213" s="611">
        <f>SUM(C214,C217)</f>
        <v>0</v>
      </c>
      <c r="D213" s="611">
        <f>SUM(D214+D217)</f>
        <v>0</v>
      </c>
      <c r="E213" s="611">
        <f t="shared" ref="E213:K213" si="205">SUM(E214,E217)</f>
        <v>0</v>
      </c>
      <c r="F213" s="611">
        <f t="shared" si="205"/>
        <v>0</v>
      </c>
      <c r="G213" s="611">
        <f t="shared" si="205"/>
        <v>0</v>
      </c>
      <c r="H213" s="611">
        <f t="shared" si="205"/>
        <v>0</v>
      </c>
      <c r="I213" s="611">
        <f t="shared" si="205"/>
        <v>0</v>
      </c>
      <c r="J213" s="611">
        <f t="shared" si="205"/>
        <v>0</v>
      </c>
      <c r="K213" s="611">
        <f t="shared" si="205"/>
        <v>0</v>
      </c>
      <c r="L213" s="611"/>
      <c r="M213" s="611">
        <f t="shared" ref="M213:AF213" si="206">SUM(M214,M217)</f>
        <v>0</v>
      </c>
      <c r="N213" s="611">
        <f t="shared" si="206"/>
        <v>0</v>
      </c>
      <c r="O213" s="611">
        <f t="shared" si="206"/>
        <v>0</v>
      </c>
      <c r="P213" s="611">
        <f t="shared" si="206"/>
        <v>0</v>
      </c>
      <c r="Q213" s="611">
        <f t="shared" si="206"/>
        <v>0</v>
      </c>
      <c r="R213" s="611">
        <f t="shared" si="206"/>
        <v>0</v>
      </c>
      <c r="S213" s="611">
        <f t="shared" si="206"/>
        <v>0</v>
      </c>
      <c r="T213" s="611">
        <f t="shared" si="206"/>
        <v>0</v>
      </c>
      <c r="U213" s="611">
        <f t="shared" si="206"/>
        <v>0</v>
      </c>
      <c r="V213" s="611">
        <f t="shared" si="206"/>
        <v>0</v>
      </c>
      <c r="W213" s="611">
        <f t="shared" si="206"/>
        <v>0</v>
      </c>
      <c r="X213" s="611">
        <f t="shared" si="206"/>
        <v>0</v>
      </c>
      <c r="Y213" s="611">
        <f t="shared" si="206"/>
        <v>0</v>
      </c>
      <c r="Z213" s="611">
        <f t="shared" si="206"/>
        <v>0</v>
      </c>
      <c r="AA213" s="611">
        <f t="shared" si="206"/>
        <v>0</v>
      </c>
      <c r="AB213" s="611">
        <f t="shared" si="206"/>
        <v>0</v>
      </c>
      <c r="AC213" s="611">
        <f t="shared" si="206"/>
        <v>0</v>
      </c>
      <c r="AD213" s="611">
        <f t="shared" si="206"/>
        <v>0</v>
      </c>
      <c r="AE213" s="611">
        <f t="shared" si="206"/>
        <v>0</v>
      </c>
      <c r="AF213" s="611">
        <f t="shared" si="206"/>
        <v>0</v>
      </c>
      <c r="AG213" s="611"/>
      <c r="AH213" s="611">
        <f t="shared" ref="AH213:BA213" si="207">SUM(AH214,AH217)</f>
        <v>0</v>
      </c>
      <c r="AI213" s="611">
        <f t="shared" si="207"/>
        <v>0</v>
      </c>
      <c r="AJ213" s="611">
        <f t="shared" si="207"/>
        <v>0</v>
      </c>
      <c r="AK213" s="611">
        <f t="shared" si="207"/>
        <v>0</v>
      </c>
      <c r="AL213" s="611">
        <f t="shared" si="207"/>
        <v>0</v>
      </c>
      <c r="AM213" s="611">
        <f t="shared" si="207"/>
        <v>0</v>
      </c>
      <c r="AN213" s="611">
        <f t="shared" si="207"/>
        <v>0</v>
      </c>
      <c r="AO213" s="611">
        <f t="shared" si="207"/>
        <v>0</v>
      </c>
      <c r="AP213" s="611">
        <f t="shared" si="207"/>
        <v>0</v>
      </c>
      <c r="AQ213" s="611">
        <f t="shared" si="207"/>
        <v>0</v>
      </c>
      <c r="AR213" s="611">
        <f t="shared" si="207"/>
        <v>0</v>
      </c>
      <c r="AS213" s="611">
        <f t="shared" si="207"/>
        <v>0</v>
      </c>
      <c r="AT213" s="611">
        <f t="shared" si="207"/>
        <v>0</v>
      </c>
      <c r="AU213" s="611">
        <f t="shared" si="207"/>
        <v>0</v>
      </c>
      <c r="AV213" s="611">
        <f t="shared" si="207"/>
        <v>0</v>
      </c>
      <c r="AW213" s="611">
        <f t="shared" si="207"/>
        <v>0</v>
      </c>
      <c r="AX213" s="611">
        <f t="shared" si="207"/>
        <v>0</v>
      </c>
      <c r="AY213" s="611">
        <f t="shared" si="207"/>
        <v>0</v>
      </c>
      <c r="AZ213" s="611">
        <f t="shared" si="207"/>
        <v>0</v>
      </c>
      <c r="BA213" s="611">
        <f t="shared" si="207"/>
        <v>0</v>
      </c>
      <c r="BB213" s="58" t="s">
        <v>231</v>
      </c>
      <c r="BC213" s="63"/>
      <c r="BD213" s="63"/>
      <c r="BE213" s="43">
        <v>2016</v>
      </c>
      <c r="BF213" s="62"/>
      <c r="BG213" s="62"/>
    </row>
    <row r="214" spans="1:59" s="613" customFormat="1" ht="22.2" customHeight="1">
      <c r="A214" s="346" t="s">
        <v>114</v>
      </c>
      <c r="B214" s="65" t="s">
        <v>480</v>
      </c>
      <c r="C214" s="611"/>
      <c r="D214" s="611">
        <f>SUM(E214:BA214)</f>
        <v>0</v>
      </c>
      <c r="E214" s="611">
        <f t="shared" ref="E214:K214" si="208">SUM(E215:E216)</f>
        <v>0</v>
      </c>
      <c r="F214" s="611">
        <f t="shared" si="208"/>
        <v>0</v>
      </c>
      <c r="G214" s="611">
        <f t="shared" si="208"/>
        <v>0</v>
      </c>
      <c r="H214" s="611">
        <f t="shared" si="208"/>
        <v>0</v>
      </c>
      <c r="I214" s="611">
        <f t="shared" si="208"/>
        <v>0</v>
      </c>
      <c r="J214" s="611">
        <f t="shared" si="208"/>
        <v>0</v>
      </c>
      <c r="K214" s="611">
        <f t="shared" si="208"/>
        <v>0</v>
      </c>
      <c r="L214" s="611"/>
      <c r="M214" s="611">
        <f t="shared" ref="M214:AF214" si="209">SUM(M215:M216)</f>
        <v>0</v>
      </c>
      <c r="N214" s="611">
        <f t="shared" si="209"/>
        <v>0</v>
      </c>
      <c r="O214" s="611">
        <f t="shared" si="209"/>
        <v>0</v>
      </c>
      <c r="P214" s="611">
        <f t="shared" si="209"/>
        <v>0</v>
      </c>
      <c r="Q214" s="611">
        <f t="shared" si="209"/>
        <v>0</v>
      </c>
      <c r="R214" s="611">
        <f t="shared" si="209"/>
        <v>0</v>
      </c>
      <c r="S214" s="611">
        <f t="shared" si="209"/>
        <v>0</v>
      </c>
      <c r="T214" s="611">
        <f t="shared" si="209"/>
        <v>0</v>
      </c>
      <c r="U214" s="611">
        <f t="shared" si="209"/>
        <v>0</v>
      </c>
      <c r="V214" s="611">
        <f t="shared" si="209"/>
        <v>0</v>
      </c>
      <c r="W214" s="611">
        <f t="shared" si="209"/>
        <v>0</v>
      </c>
      <c r="X214" s="611">
        <f t="shared" si="209"/>
        <v>0</v>
      </c>
      <c r="Y214" s="611">
        <f t="shared" si="209"/>
        <v>0</v>
      </c>
      <c r="Z214" s="611">
        <f t="shared" si="209"/>
        <v>0</v>
      </c>
      <c r="AA214" s="611">
        <f t="shared" si="209"/>
        <v>0</v>
      </c>
      <c r="AB214" s="611">
        <f t="shared" si="209"/>
        <v>0</v>
      </c>
      <c r="AC214" s="611">
        <f t="shared" si="209"/>
        <v>0</v>
      </c>
      <c r="AD214" s="611">
        <f t="shared" si="209"/>
        <v>0</v>
      </c>
      <c r="AE214" s="611">
        <f t="shared" si="209"/>
        <v>0</v>
      </c>
      <c r="AF214" s="611">
        <f t="shared" si="209"/>
        <v>0</v>
      </c>
      <c r="AG214" s="611"/>
      <c r="AH214" s="611">
        <f t="shared" ref="AH214:BA214" si="210">SUM(AH215:AH216)</f>
        <v>0</v>
      </c>
      <c r="AI214" s="611">
        <f t="shared" si="210"/>
        <v>0</v>
      </c>
      <c r="AJ214" s="611">
        <f t="shared" si="210"/>
        <v>0</v>
      </c>
      <c r="AK214" s="611">
        <f t="shared" si="210"/>
        <v>0</v>
      </c>
      <c r="AL214" s="611">
        <f t="shared" si="210"/>
        <v>0</v>
      </c>
      <c r="AM214" s="611">
        <f t="shared" si="210"/>
        <v>0</v>
      </c>
      <c r="AN214" s="611">
        <f t="shared" si="210"/>
        <v>0</v>
      </c>
      <c r="AO214" s="611">
        <f t="shared" si="210"/>
        <v>0</v>
      </c>
      <c r="AP214" s="611">
        <f t="shared" si="210"/>
        <v>0</v>
      </c>
      <c r="AQ214" s="611">
        <f t="shared" si="210"/>
        <v>0</v>
      </c>
      <c r="AR214" s="611">
        <f t="shared" si="210"/>
        <v>0</v>
      </c>
      <c r="AS214" s="611">
        <f t="shared" si="210"/>
        <v>0</v>
      </c>
      <c r="AT214" s="611">
        <f t="shared" si="210"/>
        <v>0</v>
      </c>
      <c r="AU214" s="611">
        <f t="shared" si="210"/>
        <v>0</v>
      </c>
      <c r="AV214" s="611">
        <f t="shared" si="210"/>
        <v>0</v>
      </c>
      <c r="AW214" s="611">
        <f t="shared" si="210"/>
        <v>0</v>
      </c>
      <c r="AX214" s="611">
        <f t="shared" si="210"/>
        <v>0</v>
      </c>
      <c r="AY214" s="611">
        <f t="shared" si="210"/>
        <v>0</v>
      </c>
      <c r="AZ214" s="611">
        <f t="shared" si="210"/>
        <v>0</v>
      </c>
      <c r="BA214" s="611">
        <f t="shared" si="210"/>
        <v>0</v>
      </c>
      <c r="BB214" s="58" t="s">
        <v>231</v>
      </c>
      <c r="BC214" s="63"/>
      <c r="BD214" s="63"/>
      <c r="BE214" s="43">
        <v>2016</v>
      </c>
      <c r="BF214" s="62"/>
      <c r="BG214" s="62"/>
    </row>
    <row r="215" spans="1:59" s="630" customFormat="1" ht="22.2" hidden="1" customHeight="1">
      <c r="A215" s="626" t="s">
        <v>114</v>
      </c>
      <c r="B215" s="672"/>
      <c r="C215" s="628"/>
      <c r="D215" s="628"/>
      <c r="E215" s="628"/>
      <c r="F215" s="628"/>
      <c r="G215" s="628"/>
      <c r="H215" s="628"/>
      <c r="I215" s="628"/>
      <c r="J215" s="628"/>
      <c r="K215" s="628"/>
      <c r="L215" s="628"/>
      <c r="M215" s="628"/>
      <c r="N215" s="628"/>
      <c r="O215" s="628"/>
      <c r="P215" s="628"/>
      <c r="Q215" s="628"/>
      <c r="R215" s="628"/>
      <c r="S215" s="628"/>
      <c r="T215" s="628"/>
      <c r="U215" s="628"/>
      <c r="V215" s="628"/>
      <c r="W215" s="628"/>
      <c r="X215" s="628"/>
      <c r="Y215" s="628"/>
      <c r="Z215" s="628"/>
      <c r="AA215" s="628"/>
      <c r="AB215" s="628"/>
      <c r="AC215" s="628"/>
      <c r="AD215" s="628"/>
      <c r="AE215" s="628"/>
      <c r="AF215" s="628"/>
      <c r="AG215" s="628"/>
      <c r="AH215" s="628"/>
      <c r="AI215" s="628"/>
      <c r="AJ215" s="628"/>
      <c r="AK215" s="628"/>
      <c r="AL215" s="628"/>
      <c r="AM215" s="628"/>
      <c r="AN215" s="628"/>
      <c r="AO215" s="628"/>
      <c r="AP215" s="628"/>
      <c r="AQ215" s="628"/>
      <c r="AR215" s="628"/>
      <c r="AS215" s="628"/>
      <c r="AT215" s="628"/>
      <c r="AU215" s="628"/>
      <c r="AV215" s="628"/>
      <c r="AW215" s="628"/>
      <c r="AX215" s="628"/>
      <c r="AY215" s="628"/>
      <c r="AZ215" s="628"/>
      <c r="BA215" s="628"/>
      <c r="BB215" s="604" t="s">
        <v>231</v>
      </c>
      <c r="BC215" s="629"/>
      <c r="BD215" s="629"/>
      <c r="BE215" s="641">
        <v>2016</v>
      </c>
      <c r="BF215" s="642"/>
      <c r="BG215" s="642"/>
    </row>
    <row r="216" spans="1:59" s="630" customFormat="1" ht="22.2" hidden="1" customHeight="1">
      <c r="A216" s="626" t="s">
        <v>114</v>
      </c>
      <c r="B216" s="672"/>
      <c r="C216" s="628"/>
      <c r="D216" s="628"/>
      <c r="E216" s="628"/>
      <c r="F216" s="628"/>
      <c r="G216" s="628"/>
      <c r="H216" s="628"/>
      <c r="I216" s="628"/>
      <c r="J216" s="628"/>
      <c r="K216" s="628"/>
      <c r="L216" s="628"/>
      <c r="M216" s="628"/>
      <c r="N216" s="628"/>
      <c r="O216" s="628"/>
      <c r="P216" s="628"/>
      <c r="Q216" s="628"/>
      <c r="R216" s="628"/>
      <c r="S216" s="628"/>
      <c r="T216" s="628"/>
      <c r="U216" s="628"/>
      <c r="V216" s="628"/>
      <c r="W216" s="628"/>
      <c r="X216" s="628"/>
      <c r="Y216" s="628"/>
      <c r="Z216" s="628"/>
      <c r="AA216" s="628"/>
      <c r="AB216" s="628"/>
      <c r="AC216" s="628"/>
      <c r="AD216" s="628"/>
      <c r="AE216" s="628"/>
      <c r="AF216" s="628"/>
      <c r="AG216" s="628"/>
      <c r="AH216" s="628"/>
      <c r="AI216" s="628"/>
      <c r="AJ216" s="628"/>
      <c r="AK216" s="628"/>
      <c r="AL216" s="628"/>
      <c r="AM216" s="628"/>
      <c r="AN216" s="628"/>
      <c r="AO216" s="628"/>
      <c r="AP216" s="628"/>
      <c r="AQ216" s="628"/>
      <c r="AR216" s="628"/>
      <c r="AS216" s="628"/>
      <c r="AT216" s="628"/>
      <c r="AU216" s="628"/>
      <c r="AV216" s="628"/>
      <c r="AW216" s="628"/>
      <c r="AX216" s="628"/>
      <c r="AY216" s="628"/>
      <c r="AZ216" s="628"/>
      <c r="BA216" s="628"/>
      <c r="BB216" s="604" t="s">
        <v>231</v>
      </c>
      <c r="BC216" s="629"/>
      <c r="BD216" s="629"/>
      <c r="BE216" s="641">
        <v>2016</v>
      </c>
      <c r="BF216" s="642"/>
      <c r="BG216" s="642"/>
    </row>
    <row r="217" spans="1:59" s="613" customFormat="1" ht="22.2" customHeight="1">
      <c r="A217" s="346" t="s">
        <v>114</v>
      </c>
      <c r="B217" s="65" t="s">
        <v>481</v>
      </c>
      <c r="C217" s="611"/>
      <c r="D217" s="611">
        <f>SUM(E217:BA217)</f>
        <v>0</v>
      </c>
      <c r="E217" s="611">
        <f t="shared" ref="E217:K217" si="211">SUM(E218:E219)</f>
        <v>0</v>
      </c>
      <c r="F217" s="611">
        <f t="shared" si="211"/>
        <v>0</v>
      </c>
      <c r="G217" s="611">
        <f t="shared" si="211"/>
        <v>0</v>
      </c>
      <c r="H217" s="611">
        <f t="shared" si="211"/>
        <v>0</v>
      </c>
      <c r="I217" s="611">
        <f t="shared" si="211"/>
        <v>0</v>
      </c>
      <c r="J217" s="611">
        <f t="shared" si="211"/>
        <v>0</v>
      </c>
      <c r="K217" s="611">
        <f t="shared" si="211"/>
        <v>0</v>
      </c>
      <c r="L217" s="611"/>
      <c r="M217" s="611">
        <f t="shared" ref="M217:AF217" si="212">SUM(M218:M219)</f>
        <v>0</v>
      </c>
      <c r="N217" s="611">
        <f t="shared" si="212"/>
        <v>0</v>
      </c>
      <c r="O217" s="611">
        <f t="shared" si="212"/>
        <v>0</v>
      </c>
      <c r="P217" s="611">
        <f t="shared" si="212"/>
        <v>0</v>
      </c>
      <c r="Q217" s="611">
        <f t="shared" si="212"/>
        <v>0</v>
      </c>
      <c r="R217" s="611">
        <f t="shared" si="212"/>
        <v>0</v>
      </c>
      <c r="S217" s="611">
        <f t="shared" si="212"/>
        <v>0</v>
      </c>
      <c r="T217" s="611">
        <f t="shared" si="212"/>
        <v>0</v>
      </c>
      <c r="U217" s="611">
        <f t="shared" si="212"/>
        <v>0</v>
      </c>
      <c r="V217" s="611">
        <f t="shared" si="212"/>
        <v>0</v>
      </c>
      <c r="W217" s="611">
        <f t="shared" si="212"/>
        <v>0</v>
      </c>
      <c r="X217" s="611">
        <f t="shared" si="212"/>
        <v>0</v>
      </c>
      <c r="Y217" s="611">
        <f t="shared" si="212"/>
        <v>0</v>
      </c>
      <c r="Z217" s="611">
        <f t="shared" si="212"/>
        <v>0</v>
      </c>
      <c r="AA217" s="611">
        <f t="shared" si="212"/>
        <v>0</v>
      </c>
      <c r="AB217" s="611">
        <f t="shared" si="212"/>
        <v>0</v>
      </c>
      <c r="AC217" s="611">
        <f t="shared" si="212"/>
        <v>0</v>
      </c>
      <c r="AD217" s="611">
        <f t="shared" si="212"/>
        <v>0</v>
      </c>
      <c r="AE217" s="611">
        <f t="shared" si="212"/>
        <v>0</v>
      </c>
      <c r="AF217" s="611">
        <f t="shared" si="212"/>
        <v>0</v>
      </c>
      <c r="AG217" s="611"/>
      <c r="AH217" s="611">
        <f t="shared" ref="AH217:BA217" si="213">SUM(AH218:AH219)</f>
        <v>0</v>
      </c>
      <c r="AI217" s="611">
        <f t="shared" si="213"/>
        <v>0</v>
      </c>
      <c r="AJ217" s="611">
        <f t="shared" si="213"/>
        <v>0</v>
      </c>
      <c r="AK217" s="611">
        <f t="shared" si="213"/>
        <v>0</v>
      </c>
      <c r="AL217" s="611">
        <f t="shared" si="213"/>
        <v>0</v>
      </c>
      <c r="AM217" s="611">
        <f t="shared" si="213"/>
        <v>0</v>
      </c>
      <c r="AN217" s="611">
        <f t="shared" si="213"/>
        <v>0</v>
      </c>
      <c r="AO217" s="611">
        <f t="shared" si="213"/>
        <v>0</v>
      </c>
      <c r="AP217" s="611">
        <f t="shared" si="213"/>
        <v>0</v>
      </c>
      <c r="AQ217" s="611">
        <f t="shared" si="213"/>
        <v>0</v>
      </c>
      <c r="AR217" s="611">
        <f t="shared" si="213"/>
        <v>0</v>
      </c>
      <c r="AS217" s="611">
        <f t="shared" si="213"/>
        <v>0</v>
      </c>
      <c r="AT217" s="611">
        <f t="shared" si="213"/>
        <v>0</v>
      </c>
      <c r="AU217" s="611">
        <f t="shared" si="213"/>
        <v>0</v>
      </c>
      <c r="AV217" s="611">
        <f t="shared" si="213"/>
        <v>0</v>
      </c>
      <c r="AW217" s="611">
        <f t="shared" si="213"/>
        <v>0</v>
      </c>
      <c r="AX217" s="611">
        <f t="shared" si="213"/>
        <v>0</v>
      </c>
      <c r="AY217" s="611">
        <f t="shared" si="213"/>
        <v>0</v>
      </c>
      <c r="AZ217" s="611">
        <f t="shared" si="213"/>
        <v>0</v>
      </c>
      <c r="BA217" s="611">
        <f t="shared" si="213"/>
        <v>0</v>
      </c>
      <c r="BB217" s="58" t="s">
        <v>231</v>
      </c>
      <c r="BC217" s="63"/>
      <c r="BD217" s="63"/>
      <c r="BE217" s="43">
        <v>2016</v>
      </c>
      <c r="BF217" s="62"/>
      <c r="BG217" s="62"/>
    </row>
    <row r="218" spans="1:59" s="630" customFormat="1" ht="22.2" hidden="1" customHeight="1">
      <c r="A218" s="626" t="s">
        <v>114</v>
      </c>
      <c r="B218" s="672"/>
      <c r="C218" s="628"/>
      <c r="D218" s="628"/>
      <c r="E218" s="628"/>
      <c r="F218" s="628"/>
      <c r="G218" s="628"/>
      <c r="H218" s="628"/>
      <c r="I218" s="628"/>
      <c r="J218" s="628"/>
      <c r="K218" s="628"/>
      <c r="L218" s="628"/>
      <c r="M218" s="628"/>
      <c r="N218" s="628"/>
      <c r="O218" s="628"/>
      <c r="P218" s="628"/>
      <c r="Q218" s="628"/>
      <c r="R218" s="628"/>
      <c r="S218" s="628"/>
      <c r="T218" s="628"/>
      <c r="U218" s="628"/>
      <c r="V218" s="628"/>
      <c r="W218" s="628"/>
      <c r="X218" s="628"/>
      <c r="Y218" s="628"/>
      <c r="Z218" s="628"/>
      <c r="AA218" s="628"/>
      <c r="AB218" s="628"/>
      <c r="AC218" s="628"/>
      <c r="AD218" s="628"/>
      <c r="AE218" s="628"/>
      <c r="AF218" s="628"/>
      <c r="AG218" s="628"/>
      <c r="AH218" s="628"/>
      <c r="AI218" s="628"/>
      <c r="AJ218" s="628"/>
      <c r="AK218" s="628"/>
      <c r="AL218" s="628"/>
      <c r="AM218" s="628"/>
      <c r="AN218" s="628"/>
      <c r="AO218" s="628"/>
      <c r="AP218" s="628"/>
      <c r="AQ218" s="628"/>
      <c r="AR218" s="628"/>
      <c r="AS218" s="628"/>
      <c r="AT218" s="628"/>
      <c r="AU218" s="628"/>
      <c r="AV218" s="628"/>
      <c r="AW218" s="628"/>
      <c r="AX218" s="628"/>
      <c r="AY218" s="628"/>
      <c r="AZ218" s="628"/>
      <c r="BA218" s="628"/>
      <c r="BB218" s="604" t="s">
        <v>231</v>
      </c>
      <c r="BC218" s="629"/>
      <c r="BD218" s="629"/>
      <c r="BE218" s="641">
        <v>2016</v>
      </c>
      <c r="BF218" s="642"/>
      <c r="BG218" s="642"/>
    </row>
    <row r="219" spans="1:59" s="630" customFormat="1" ht="22.2" hidden="1" customHeight="1">
      <c r="A219" s="626" t="s">
        <v>114</v>
      </c>
      <c r="B219" s="672"/>
      <c r="C219" s="628"/>
      <c r="D219" s="628"/>
      <c r="E219" s="628"/>
      <c r="F219" s="628"/>
      <c r="G219" s="628"/>
      <c r="H219" s="628"/>
      <c r="I219" s="628"/>
      <c r="J219" s="628"/>
      <c r="K219" s="628"/>
      <c r="L219" s="628"/>
      <c r="M219" s="628"/>
      <c r="N219" s="628"/>
      <c r="O219" s="628"/>
      <c r="P219" s="628"/>
      <c r="Q219" s="628"/>
      <c r="R219" s="628"/>
      <c r="S219" s="628"/>
      <c r="T219" s="628"/>
      <c r="U219" s="628"/>
      <c r="V219" s="628"/>
      <c r="W219" s="628"/>
      <c r="X219" s="628"/>
      <c r="Y219" s="628"/>
      <c r="Z219" s="628"/>
      <c r="AA219" s="628"/>
      <c r="AB219" s="628"/>
      <c r="AC219" s="628"/>
      <c r="AD219" s="628"/>
      <c r="AE219" s="628"/>
      <c r="AF219" s="628"/>
      <c r="AG219" s="628"/>
      <c r="AH219" s="628"/>
      <c r="AI219" s="628"/>
      <c r="AJ219" s="628"/>
      <c r="AK219" s="628"/>
      <c r="AL219" s="628"/>
      <c r="AM219" s="628"/>
      <c r="AN219" s="628"/>
      <c r="AO219" s="628"/>
      <c r="AP219" s="628"/>
      <c r="AQ219" s="628"/>
      <c r="AR219" s="628"/>
      <c r="AS219" s="628"/>
      <c r="AT219" s="628"/>
      <c r="AU219" s="628"/>
      <c r="AV219" s="628"/>
      <c r="AW219" s="628"/>
      <c r="AX219" s="628"/>
      <c r="AY219" s="628"/>
      <c r="AZ219" s="628"/>
      <c r="BA219" s="628"/>
      <c r="BB219" s="604" t="s">
        <v>231</v>
      </c>
      <c r="BC219" s="629"/>
      <c r="BD219" s="629"/>
      <c r="BE219" s="641">
        <v>2016</v>
      </c>
      <c r="BF219" s="642"/>
      <c r="BG219" s="642"/>
    </row>
    <row r="220" spans="1:59" s="613" customFormat="1" ht="22.2" customHeight="1">
      <c r="A220" s="346" t="s">
        <v>116</v>
      </c>
      <c r="B220" s="615" t="s">
        <v>448</v>
      </c>
      <c r="C220" s="611">
        <f>SUM(C221,C224)</f>
        <v>0</v>
      </c>
      <c r="D220" s="611">
        <f>SUM(D221+D224)</f>
        <v>0</v>
      </c>
      <c r="E220" s="611">
        <f t="shared" ref="E220:K220" si="214">SUM(E221,E224)</f>
        <v>0</v>
      </c>
      <c r="F220" s="611">
        <f t="shared" si="214"/>
        <v>0</v>
      </c>
      <c r="G220" s="611">
        <f t="shared" si="214"/>
        <v>0</v>
      </c>
      <c r="H220" s="611">
        <f t="shared" si="214"/>
        <v>0</v>
      </c>
      <c r="I220" s="611">
        <f t="shared" si="214"/>
        <v>0</v>
      </c>
      <c r="J220" s="611">
        <f t="shared" si="214"/>
        <v>0</v>
      </c>
      <c r="K220" s="611">
        <f t="shared" si="214"/>
        <v>0</v>
      </c>
      <c r="L220" s="611"/>
      <c r="M220" s="611">
        <f t="shared" ref="M220:AF220" si="215">SUM(M221,M224)</f>
        <v>0</v>
      </c>
      <c r="N220" s="611">
        <f t="shared" si="215"/>
        <v>0</v>
      </c>
      <c r="O220" s="611">
        <f t="shared" si="215"/>
        <v>0</v>
      </c>
      <c r="P220" s="611">
        <f t="shared" si="215"/>
        <v>0</v>
      </c>
      <c r="Q220" s="611">
        <f t="shared" si="215"/>
        <v>0</v>
      </c>
      <c r="R220" s="611">
        <f t="shared" si="215"/>
        <v>0</v>
      </c>
      <c r="S220" s="611">
        <f t="shared" si="215"/>
        <v>0</v>
      </c>
      <c r="T220" s="611">
        <f t="shared" si="215"/>
        <v>0</v>
      </c>
      <c r="U220" s="611">
        <f t="shared" si="215"/>
        <v>0</v>
      </c>
      <c r="V220" s="611">
        <f t="shared" si="215"/>
        <v>0</v>
      </c>
      <c r="W220" s="611">
        <f t="shared" si="215"/>
        <v>0</v>
      </c>
      <c r="X220" s="611">
        <f t="shared" si="215"/>
        <v>0</v>
      </c>
      <c r="Y220" s="611">
        <f t="shared" si="215"/>
        <v>0</v>
      </c>
      <c r="Z220" s="611">
        <f t="shared" si="215"/>
        <v>0</v>
      </c>
      <c r="AA220" s="611">
        <f t="shared" si="215"/>
        <v>0</v>
      </c>
      <c r="AB220" s="611">
        <f t="shared" si="215"/>
        <v>0</v>
      </c>
      <c r="AC220" s="611">
        <f t="shared" si="215"/>
        <v>0</v>
      </c>
      <c r="AD220" s="611">
        <f t="shared" si="215"/>
        <v>0</v>
      </c>
      <c r="AE220" s="611">
        <f t="shared" si="215"/>
        <v>0</v>
      </c>
      <c r="AF220" s="611">
        <f t="shared" si="215"/>
        <v>0</v>
      </c>
      <c r="AG220" s="611"/>
      <c r="AH220" s="611">
        <f t="shared" ref="AH220:BA220" si="216">SUM(AH221,AH224)</f>
        <v>0</v>
      </c>
      <c r="AI220" s="611">
        <f t="shared" si="216"/>
        <v>0</v>
      </c>
      <c r="AJ220" s="611">
        <f t="shared" si="216"/>
        <v>0</v>
      </c>
      <c r="AK220" s="611">
        <f t="shared" si="216"/>
        <v>0</v>
      </c>
      <c r="AL220" s="611">
        <f t="shared" si="216"/>
        <v>0</v>
      </c>
      <c r="AM220" s="611">
        <f t="shared" si="216"/>
        <v>0</v>
      </c>
      <c r="AN220" s="611">
        <f t="shared" si="216"/>
        <v>0</v>
      </c>
      <c r="AO220" s="611">
        <f t="shared" si="216"/>
        <v>0</v>
      </c>
      <c r="AP220" s="611">
        <f t="shared" si="216"/>
        <v>0</v>
      </c>
      <c r="AQ220" s="611">
        <f t="shared" si="216"/>
        <v>0</v>
      </c>
      <c r="AR220" s="611">
        <f t="shared" si="216"/>
        <v>0</v>
      </c>
      <c r="AS220" s="611">
        <f t="shared" si="216"/>
        <v>0</v>
      </c>
      <c r="AT220" s="611">
        <f t="shared" si="216"/>
        <v>0</v>
      </c>
      <c r="AU220" s="611">
        <f t="shared" si="216"/>
        <v>0</v>
      </c>
      <c r="AV220" s="611">
        <f t="shared" si="216"/>
        <v>0</v>
      </c>
      <c r="AW220" s="611">
        <f t="shared" si="216"/>
        <v>0</v>
      </c>
      <c r="AX220" s="611">
        <f t="shared" si="216"/>
        <v>0</v>
      </c>
      <c r="AY220" s="611">
        <f t="shared" si="216"/>
        <v>0</v>
      </c>
      <c r="AZ220" s="611">
        <f t="shared" si="216"/>
        <v>0</v>
      </c>
      <c r="BA220" s="611">
        <f t="shared" si="216"/>
        <v>0</v>
      </c>
      <c r="BB220" s="58" t="s">
        <v>231</v>
      </c>
      <c r="BC220" s="63"/>
      <c r="BD220" s="63"/>
      <c r="BE220" s="43">
        <v>2016</v>
      </c>
      <c r="BF220" s="62"/>
      <c r="BG220" s="62"/>
    </row>
    <row r="221" spans="1:59" s="613" customFormat="1" ht="22.2" customHeight="1">
      <c r="A221" s="346" t="s">
        <v>116</v>
      </c>
      <c r="B221" s="65" t="s">
        <v>480</v>
      </c>
      <c r="C221" s="611"/>
      <c r="D221" s="611">
        <f>SUM(E221:BA221)</f>
        <v>0</v>
      </c>
      <c r="E221" s="611">
        <f t="shared" ref="E221:K221" si="217">SUM(E222:E223)</f>
        <v>0</v>
      </c>
      <c r="F221" s="611">
        <f t="shared" si="217"/>
        <v>0</v>
      </c>
      <c r="G221" s="611">
        <f t="shared" si="217"/>
        <v>0</v>
      </c>
      <c r="H221" s="611">
        <f t="shared" si="217"/>
        <v>0</v>
      </c>
      <c r="I221" s="611">
        <f t="shared" si="217"/>
        <v>0</v>
      </c>
      <c r="J221" s="611">
        <f t="shared" si="217"/>
        <v>0</v>
      </c>
      <c r="K221" s="611">
        <f t="shared" si="217"/>
        <v>0</v>
      </c>
      <c r="L221" s="611"/>
      <c r="M221" s="611">
        <f t="shared" ref="M221:AF221" si="218">SUM(M222:M223)</f>
        <v>0</v>
      </c>
      <c r="N221" s="611">
        <f t="shared" si="218"/>
        <v>0</v>
      </c>
      <c r="O221" s="611">
        <f t="shared" si="218"/>
        <v>0</v>
      </c>
      <c r="P221" s="611">
        <f t="shared" si="218"/>
        <v>0</v>
      </c>
      <c r="Q221" s="611">
        <f t="shared" si="218"/>
        <v>0</v>
      </c>
      <c r="R221" s="611">
        <f t="shared" si="218"/>
        <v>0</v>
      </c>
      <c r="S221" s="611">
        <f t="shared" si="218"/>
        <v>0</v>
      </c>
      <c r="T221" s="611">
        <f t="shared" si="218"/>
        <v>0</v>
      </c>
      <c r="U221" s="611">
        <f t="shared" si="218"/>
        <v>0</v>
      </c>
      <c r="V221" s="611">
        <f t="shared" si="218"/>
        <v>0</v>
      </c>
      <c r="W221" s="611">
        <f t="shared" si="218"/>
        <v>0</v>
      </c>
      <c r="X221" s="611">
        <f t="shared" si="218"/>
        <v>0</v>
      </c>
      <c r="Y221" s="611">
        <f t="shared" si="218"/>
        <v>0</v>
      </c>
      <c r="Z221" s="611">
        <f t="shared" si="218"/>
        <v>0</v>
      </c>
      <c r="AA221" s="611">
        <f t="shared" si="218"/>
        <v>0</v>
      </c>
      <c r="AB221" s="611">
        <f t="shared" si="218"/>
        <v>0</v>
      </c>
      <c r="AC221" s="611">
        <f t="shared" si="218"/>
        <v>0</v>
      </c>
      <c r="AD221" s="611">
        <f t="shared" si="218"/>
        <v>0</v>
      </c>
      <c r="AE221" s="611">
        <f t="shared" si="218"/>
        <v>0</v>
      </c>
      <c r="AF221" s="611">
        <f t="shared" si="218"/>
        <v>0</v>
      </c>
      <c r="AG221" s="611"/>
      <c r="AH221" s="611">
        <f t="shared" ref="AH221:BA221" si="219">SUM(AH222:AH223)</f>
        <v>0</v>
      </c>
      <c r="AI221" s="611">
        <f t="shared" si="219"/>
        <v>0</v>
      </c>
      <c r="AJ221" s="611">
        <f t="shared" si="219"/>
        <v>0</v>
      </c>
      <c r="AK221" s="611">
        <f t="shared" si="219"/>
        <v>0</v>
      </c>
      <c r="AL221" s="611">
        <f t="shared" si="219"/>
        <v>0</v>
      </c>
      <c r="AM221" s="611">
        <f t="shared" si="219"/>
        <v>0</v>
      </c>
      <c r="AN221" s="611">
        <f t="shared" si="219"/>
        <v>0</v>
      </c>
      <c r="AO221" s="611">
        <f t="shared" si="219"/>
        <v>0</v>
      </c>
      <c r="AP221" s="611">
        <f t="shared" si="219"/>
        <v>0</v>
      </c>
      <c r="AQ221" s="611">
        <f t="shared" si="219"/>
        <v>0</v>
      </c>
      <c r="AR221" s="611">
        <f t="shared" si="219"/>
        <v>0</v>
      </c>
      <c r="AS221" s="611">
        <f t="shared" si="219"/>
        <v>0</v>
      </c>
      <c r="AT221" s="611">
        <f t="shared" si="219"/>
        <v>0</v>
      </c>
      <c r="AU221" s="611">
        <f t="shared" si="219"/>
        <v>0</v>
      </c>
      <c r="AV221" s="611">
        <f t="shared" si="219"/>
        <v>0</v>
      </c>
      <c r="AW221" s="611">
        <f t="shared" si="219"/>
        <v>0</v>
      </c>
      <c r="AX221" s="611">
        <f t="shared" si="219"/>
        <v>0</v>
      </c>
      <c r="AY221" s="611">
        <f t="shared" si="219"/>
        <v>0</v>
      </c>
      <c r="AZ221" s="611">
        <f t="shared" si="219"/>
        <v>0</v>
      </c>
      <c r="BA221" s="611">
        <f t="shared" si="219"/>
        <v>0</v>
      </c>
      <c r="BB221" s="58" t="s">
        <v>231</v>
      </c>
      <c r="BC221" s="63"/>
      <c r="BD221" s="63"/>
      <c r="BE221" s="43">
        <v>2016</v>
      </c>
      <c r="BF221" s="62"/>
      <c r="BG221" s="62"/>
    </row>
    <row r="222" spans="1:59" s="630" customFormat="1" ht="22.2" hidden="1" customHeight="1">
      <c r="A222" s="626" t="s">
        <v>116</v>
      </c>
      <c r="B222" s="672"/>
      <c r="C222" s="628"/>
      <c r="D222" s="628"/>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628"/>
      <c r="AA222" s="628"/>
      <c r="AB222" s="628"/>
      <c r="AC222" s="628"/>
      <c r="AD222" s="628"/>
      <c r="AE222" s="628"/>
      <c r="AF222" s="628"/>
      <c r="AG222" s="628"/>
      <c r="AH222" s="628"/>
      <c r="AI222" s="628"/>
      <c r="AJ222" s="628"/>
      <c r="AK222" s="628"/>
      <c r="AL222" s="628"/>
      <c r="AM222" s="628"/>
      <c r="AN222" s="628"/>
      <c r="AO222" s="628"/>
      <c r="AP222" s="628"/>
      <c r="AQ222" s="628"/>
      <c r="AR222" s="628"/>
      <c r="AS222" s="628"/>
      <c r="AT222" s="628"/>
      <c r="AU222" s="628"/>
      <c r="AV222" s="628"/>
      <c r="AW222" s="628"/>
      <c r="AX222" s="628"/>
      <c r="AY222" s="628"/>
      <c r="AZ222" s="628"/>
      <c r="BA222" s="628"/>
      <c r="BB222" s="604" t="s">
        <v>231</v>
      </c>
      <c r="BC222" s="629"/>
      <c r="BD222" s="629"/>
      <c r="BE222" s="641">
        <v>2016</v>
      </c>
      <c r="BF222" s="642"/>
      <c r="BG222" s="642"/>
    </row>
    <row r="223" spans="1:59" s="630" customFormat="1" ht="22.2" hidden="1" customHeight="1">
      <c r="A223" s="626" t="s">
        <v>116</v>
      </c>
      <c r="B223" s="672"/>
      <c r="C223" s="628"/>
      <c r="D223" s="628"/>
      <c r="E223" s="628"/>
      <c r="F223" s="628"/>
      <c r="G223" s="628"/>
      <c r="H223" s="628"/>
      <c r="I223" s="628"/>
      <c r="J223" s="628"/>
      <c r="K223" s="628"/>
      <c r="L223" s="628"/>
      <c r="M223" s="628"/>
      <c r="N223" s="628"/>
      <c r="O223" s="628"/>
      <c r="P223" s="628"/>
      <c r="Q223" s="628"/>
      <c r="R223" s="628"/>
      <c r="S223" s="628"/>
      <c r="T223" s="628"/>
      <c r="U223" s="628"/>
      <c r="V223" s="628"/>
      <c r="W223" s="628"/>
      <c r="X223" s="628"/>
      <c r="Y223" s="628"/>
      <c r="Z223" s="628"/>
      <c r="AA223" s="628"/>
      <c r="AB223" s="628"/>
      <c r="AC223" s="628"/>
      <c r="AD223" s="628"/>
      <c r="AE223" s="628"/>
      <c r="AF223" s="628"/>
      <c r="AG223" s="628"/>
      <c r="AH223" s="628"/>
      <c r="AI223" s="628"/>
      <c r="AJ223" s="628"/>
      <c r="AK223" s="628"/>
      <c r="AL223" s="628"/>
      <c r="AM223" s="628"/>
      <c r="AN223" s="628"/>
      <c r="AO223" s="628"/>
      <c r="AP223" s="628"/>
      <c r="AQ223" s="628"/>
      <c r="AR223" s="628"/>
      <c r="AS223" s="628"/>
      <c r="AT223" s="628"/>
      <c r="AU223" s="628"/>
      <c r="AV223" s="628"/>
      <c r="AW223" s="628"/>
      <c r="AX223" s="628"/>
      <c r="AY223" s="628"/>
      <c r="AZ223" s="628"/>
      <c r="BA223" s="628"/>
      <c r="BB223" s="604" t="s">
        <v>231</v>
      </c>
      <c r="BC223" s="629"/>
      <c r="BD223" s="629"/>
      <c r="BE223" s="641">
        <v>2016</v>
      </c>
      <c r="BF223" s="642"/>
      <c r="BG223" s="642"/>
    </row>
    <row r="224" spans="1:59" s="613" customFormat="1" ht="22.2" customHeight="1">
      <c r="A224" s="346" t="s">
        <v>116</v>
      </c>
      <c r="B224" s="65" t="s">
        <v>481</v>
      </c>
      <c r="C224" s="611"/>
      <c r="D224" s="611">
        <f>SUM(E224:BA224)</f>
        <v>0</v>
      </c>
      <c r="E224" s="611">
        <f t="shared" ref="E224:K224" si="220">SUM(E225:E226)</f>
        <v>0</v>
      </c>
      <c r="F224" s="611">
        <f t="shared" si="220"/>
        <v>0</v>
      </c>
      <c r="G224" s="611">
        <f t="shared" si="220"/>
        <v>0</v>
      </c>
      <c r="H224" s="611">
        <f t="shared" si="220"/>
        <v>0</v>
      </c>
      <c r="I224" s="611">
        <f t="shared" si="220"/>
        <v>0</v>
      </c>
      <c r="J224" s="611">
        <f t="shared" si="220"/>
        <v>0</v>
      </c>
      <c r="K224" s="611">
        <f t="shared" si="220"/>
        <v>0</v>
      </c>
      <c r="L224" s="611"/>
      <c r="M224" s="611">
        <f t="shared" ref="M224:AF224" si="221">SUM(M225:M226)</f>
        <v>0</v>
      </c>
      <c r="N224" s="611">
        <f t="shared" si="221"/>
        <v>0</v>
      </c>
      <c r="O224" s="611">
        <f t="shared" si="221"/>
        <v>0</v>
      </c>
      <c r="P224" s="611">
        <f t="shared" si="221"/>
        <v>0</v>
      </c>
      <c r="Q224" s="611">
        <f t="shared" si="221"/>
        <v>0</v>
      </c>
      <c r="R224" s="611">
        <f t="shared" si="221"/>
        <v>0</v>
      </c>
      <c r="S224" s="611">
        <f t="shared" si="221"/>
        <v>0</v>
      </c>
      <c r="T224" s="611">
        <f t="shared" si="221"/>
        <v>0</v>
      </c>
      <c r="U224" s="611">
        <f t="shared" si="221"/>
        <v>0</v>
      </c>
      <c r="V224" s="611">
        <f t="shared" si="221"/>
        <v>0</v>
      </c>
      <c r="W224" s="611">
        <f t="shared" si="221"/>
        <v>0</v>
      </c>
      <c r="X224" s="611">
        <f t="shared" si="221"/>
        <v>0</v>
      </c>
      <c r="Y224" s="611">
        <f t="shared" si="221"/>
        <v>0</v>
      </c>
      <c r="Z224" s="611">
        <f t="shared" si="221"/>
        <v>0</v>
      </c>
      <c r="AA224" s="611">
        <f t="shared" si="221"/>
        <v>0</v>
      </c>
      <c r="AB224" s="611">
        <f t="shared" si="221"/>
        <v>0</v>
      </c>
      <c r="AC224" s="611">
        <f t="shared" si="221"/>
        <v>0</v>
      </c>
      <c r="AD224" s="611">
        <f t="shared" si="221"/>
        <v>0</v>
      </c>
      <c r="AE224" s="611">
        <f t="shared" si="221"/>
        <v>0</v>
      </c>
      <c r="AF224" s="611">
        <f t="shared" si="221"/>
        <v>0</v>
      </c>
      <c r="AG224" s="611"/>
      <c r="AH224" s="611">
        <f t="shared" ref="AH224:BA224" si="222">SUM(AH225:AH226)</f>
        <v>0</v>
      </c>
      <c r="AI224" s="611">
        <f t="shared" si="222"/>
        <v>0</v>
      </c>
      <c r="AJ224" s="611">
        <f t="shared" si="222"/>
        <v>0</v>
      </c>
      <c r="AK224" s="611">
        <f t="shared" si="222"/>
        <v>0</v>
      </c>
      <c r="AL224" s="611">
        <f t="shared" si="222"/>
        <v>0</v>
      </c>
      <c r="AM224" s="611">
        <f t="shared" si="222"/>
        <v>0</v>
      </c>
      <c r="AN224" s="611">
        <f t="shared" si="222"/>
        <v>0</v>
      </c>
      <c r="AO224" s="611">
        <f t="shared" si="222"/>
        <v>0</v>
      </c>
      <c r="AP224" s="611">
        <f t="shared" si="222"/>
        <v>0</v>
      </c>
      <c r="AQ224" s="611">
        <f t="shared" si="222"/>
        <v>0</v>
      </c>
      <c r="AR224" s="611">
        <f t="shared" si="222"/>
        <v>0</v>
      </c>
      <c r="AS224" s="611">
        <f t="shared" si="222"/>
        <v>0</v>
      </c>
      <c r="AT224" s="611">
        <f t="shared" si="222"/>
        <v>0</v>
      </c>
      <c r="AU224" s="611">
        <f t="shared" si="222"/>
        <v>0</v>
      </c>
      <c r="AV224" s="611">
        <f t="shared" si="222"/>
        <v>0</v>
      </c>
      <c r="AW224" s="611">
        <f t="shared" si="222"/>
        <v>0</v>
      </c>
      <c r="AX224" s="611">
        <f t="shared" si="222"/>
        <v>0</v>
      </c>
      <c r="AY224" s="611">
        <f t="shared" si="222"/>
        <v>0</v>
      </c>
      <c r="AZ224" s="611">
        <f t="shared" si="222"/>
        <v>0</v>
      </c>
      <c r="BA224" s="611">
        <f t="shared" si="222"/>
        <v>0</v>
      </c>
      <c r="BB224" s="58" t="s">
        <v>231</v>
      </c>
      <c r="BC224" s="63"/>
      <c r="BD224" s="63"/>
      <c r="BE224" s="43">
        <v>2016</v>
      </c>
      <c r="BF224" s="62"/>
      <c r="BG224" s="62"/>
    </row>
    <row r="225" spans="1:59" s="630" customFormat="1" ht="22.2" hidden="1" customHeight="1">
      <c r="A225" s="626" t="s">
        <v>116</v>
      </c>
      <c r="B225" s="672"/>
      <c r="C225" s="628"/>
      <c r="D225" s="628"/>
      <c r="E225" s="628"/>
      <c r="F225" s="628"/>
      <c r="G225" s="628"/>
      <c r="H225" s="628"/>
      <c r="I225" s="628"/>
      <c r="J225" s="628"/>
      <c r="K225" s="628"/>
      <c r="L225" s="628"/>
      <c r="M225" s="628"/>
      <c r="N225" s="628"/>
      <c r="O225" s="628"/>
      <c r="P225" s="628"/>
      <c r="Q225" s="628"/>
      <c r="R225" s="628"/>
      <c r="S225" s="628"/>
      <c r="T225" s="628"/>
      <c r="U225" s="628"/>
      <c r="V225" s="628"/>
      <c r="W225" s="628"/>
      <c r="X225" s="628"/>
      <c r="Y225" s="628"/>
      <c r="Z225" s="628"/>
      <c r="AA225" s="628"/>
      <c r="AB225" s="628"/>
      <c r="AC225" s="628"/>
      <c r="AD225" s="628"/>
      <c r="AE225" s="628"/>
      <c r="AF225" s="628"/>
      <c r="AG225" s="628"/>
      <c r="AH225" s="628"/>
      <c r="AI225" s="628"/>
      <c r="AJ225" s="628"/>
      <c r="AK225" s="628"/>
      <c r="AL225" s="628"/>
      <c r="AM225" s="628"/>
      <c r="AN225" s="628"/>
      <c r="AO225" s="628"/>
      <c r="AP225" s="628"/>
      <c r="AQ225" s="628"/>
      <c r="AR225" s="628"/>
      <c r="AS225" s="628"/>
      <c r="AT225" s="628"/>
      <c r="AU225" s="628"/>
      <c r="AV225" s="628"/>
      <c r="AW225" s="628"/>
      <c r="AX225" s="628"/>
      <c r="AY225" s="628"/>
      <c r="AZ225" s="628"/>
      <c r="BA225" s="628"/>
      <c r="BB225" s="604" t="s">
        <v>231</v>
      </c>
      <c r="BC225" s="629"/>
      <c r="BD225" s="629"/>
      <c r="BE225" s="641">
        <v>2016</v>
      </c>
      <c r="BF225" s="642"/>
      <c r="BG225" s="642"/>
    </row>
    <row r="226" spans="1:59" s="630" customFormat="1" ht="22.2" hidden="1" customHeight="1">
      <c r="A226" s="626" t="s">
        <v>116</v>
      </c>
      <c r="B226" s="672"/>
      <c r="C226" s="628"/>
      <c r="D226" s="628"/>
      <c r="E226" s="628"/>
      <c r="F226" s="628"/>
      <c r="G226" s="628"/>
      <c r="H226" s="628"/>
      <c r="I226" s="628"/>
      <c r="J226" s="628"/>
      <c r="K226" s="628"/>
      <c r="L226" s="628"/>
      <c r="M226" s="628"/>
      <c r="N226" s="628"/>
      <c r="O226" s="628"/>
      <c r="P226" s="628"/>
      <c r="Q226" s="628"/>
      <c r="R226" s="628"/>
      <c r="S226" s="628"/>
      <c r="T226" s="628"/>
      <c r="U226" s="628"/>
      <c r="V226" s="628"/>
      <c r="W226" s="628"/>
      <c r="X226" s="628"/>
      <c r="Y226" s="628"/>
      <c r="Z226" s="628"/>
      <c r="AA226" s="628"/>
      <c r="AB226" s="628"/>
      <c r="AC226" s="628"/>
      <c r="AD226" s="628"/>
      <c r="AE226" s="628"/>
      <c r="AF226" s="628"/>
      <c r="AG226" s="628"/>
      <c r="AH226" s="628"/>
      <c r="AI226" s="628"/>
      <c r="AJ226" s="628"/>
      <c r="AK226" s="628"/>
      <c r="AL226" s="628"/>
      <c r="AM226" s="628"/>
      <c r="AN226" s="628"/>
      <c r="AO226" s="628"/>
      <c r="AP226" s="628"/>
      <c r="AQ226" s="628"/>
      <c r="AR226" s="628"/>
      <c r="AS226" s="628"/>
      <c r="AT226" s="628"/>
      <c r="AU226" s="628"/>
      <c r="AV226" s="628"/>
      <c r="AW226" s="628"/>
      <c r="AX226" s="628"/>
      <c r="AY226" s="628"/>
      <c r="AZ226" s="628"/>
      <c r="BA226" s="628"/>
      <c r="BB226" s="604" t="s">
        <v>231</v>
      </c>
      <c r="BC226" s="629"/>
      <c r="BD226" s="629"/>
      <c r="BE226" s="641">
        <v>2016</v>
      </c>
      <c r="BF226" s="642"/>
      <c r="BG226" s="642"/>
    </row>
    <row r="227" spans="1:59" s="613" customFormat="1" ht="22.2" customHeight="1">
      <c r="A227" s="346" t="s">
        <v>79</v>
      </c>
      <c r="B227" s="615" t="s">
        <v>495</v>
      </c>
      <c r="C227" s="611">
        <f>SUM(C228:C230)</f>
        <v>0</v>
      </c>
      <c r="D227" s="611">
        <f>D228</f>
        <v>0</v>
      </c>
      <c r="E227" s="611">
        <f t="shared" ref="E227:BA227" si="223">E228</f>
        <v>0</v>
      </c>
      <c r="F227" s="611">
        <f t="shared" si="223"/>
        <v>0</v>
      </c>
      <c r="G227" s="611">
        <f t="shared" si="223"/>
        <v>0</v>
      </c>
      <c r="H227" s="611">
        <f t="shared" si="223"/>
        <v>0</v>
      </c>
      <c r="I227" s="611">
        <f t="shared" si="223"/>
        <v>0</v>
      </c>
      <c r="J227" s="611">
        <f t="shared" si="223"/>
        <v>0</v>
      </c>
      <c r="K227" s="611">
        <f t="shared" si="223"/>
        <v>0</v>
      </c>
      <c r="L227" s="611">
        <f t="shared" si="223"/>
        <v>0</v>
      </c>
      <c r="M227" s="611">
        <f t="shared" si="223"/>
        <v>0</v>
      </c>
      <c r="N227" s="611">
        <f t="shared" si="223"/>
        <v>0</v>
      </c>
      <c r="O227" s="611">
        <f t="shared" si="223"/>
        <v>0</v>
      </c>
      <c r="P227" s="611">
        <f t="shared" si="223"/>
        <v>0</v>
      </c>
      <c r="Q227" s="611">
        <f t="shared" si="223"/>
        <v>0</v>
      </c>
      <c r="R227" s="611">
        <f t="shared" si="223"/>
        <v>0</v>
      </c>
      <c r="S227" s="611">
        <f t="shared" si="223"/>
        <v>0</v>
      </c>
      <c r="T227" s="611">
        <f t="shared" si="223"/>
        <v>0</v>
      </c>
      <c r="U227" s="611">
        <f t="shared" si="223"/>
        <v>0</v>
      </c>
      <c r="V227" s="611">
        <f t="shared" si="223"/>
        <v>0</v>
      </c>
      <c r="W227" s="611">
        <f t="shared" si="223"/>
        <v>0</v>
      </c>
      <c r="X227" s="611">
        <f t="shared" si="223"/>
        <v>0</v>
      </c>
      <c r="Y227" s="611">
        <f t="shared" si="223"/>
        <v>0</v>
      </c>
      <c r="Z227" s="611">
        <f t="shared" si="223"/>
        <v>0</v>
      </c>
      <c r="AA227" s="611">
        <f t="shared" si="223"/>
        <v>0</v>
      </c>
      <c r="AB227" s="611">
        <f t="shared" si="223"/>
        <v>0</v>
      </c>
      <c r="AC227" s="611">
        <f t="shared" si="223"/>
        <v>0</v>
      </c>
      <c r="AD227" s="611">
        <f t="shared" si="223"/>
        <v>0</v>
      </c>
      <c r="AE227" s="611">
        <f t="shared" si="223"/>
        <v>0</v>
      </c>
      <c r="AF227" s="611">
        <f t="shared" si="223"/>
        <v>0</v>
      </c>
      <c r="AG227" s="611">
        <f t="shared" si="223"/>
        <v>0</v>
      </c>
      <c r="AH227" s="611">
        <f t="shared" si="223"/>
        <v>0</v>
      </c>
      <c r="AI227" s="611">
        <f t="shared" si="223"/>
        <v>0</v>
      </c>
      <c r="AJ227" s="611">
        <f t="shared" si="223"/>
        <v>0</v>
      </c>
      <c r="AK227" s="611">
        <f t="shared" si="223"/>
        <v>0</v>
      </c>
      <c r="AL227" s="611">
        <f t="shared" si="223"/>
        <v>0</v>
      </c>
      <c r="AM227" s="611">
        <f t="shared" si="223"/>
        <v>0</v>
      </c>
      <c r="AN227" s="611">
        <f t="shared" si="223"/>
        <v>0</v>
      </c>
      <c r="AO227" s="611">
        <f t="shared" si="223"/>
        <v>0</v>
      </c>
      <c r="AP227" s="611">
        <f t="shared" si="223"/>
        <v>0</v>
      </c>
      <c r="AQ227" s="611">
        <f t="shared" si="223"/>
        <v>0</v>
      </c>
      <c r="AR227" s="611">
        <f t="shared" si="223"/>
        <v>0</v>
      </c>
      <c r="AS227" s="611">
        <f t="shared" si="223"/>
        <v>0</v>
      </c>
      <c r="AT227" s="611">
        <f t="shared" si="223"/>
        <v>0</v>
      </c>
      <c r="AU227" s="611">
        <f t="shared" si="223"/>
        <v>0</v>
      </c>
      <c r="AV227" s="611">
        <f t="shared" si="223"/>
        <v>0</v>
      </c>
      <c r="AW227" s="611">
        <f t="shared" si="223"/>
        <v>0</v>
      </c>
      <c r="AX227" s="611">
        <f t="shared" si="223"/>
        <v>0</v>
      </c>
      <c r="AY227" s="611">
        <f t="shared" si="223"/>
        <v>0</v>
      </c>
      <c r="AZ227" s="611">
        <f t="shared" si="223"/>
        <v>0</v>
      </c>
      <c r="BA227" s="611">
        <f t="shared" si="223"/>
        <v>0</v>
      </c>
      <c r="BB227" s="58" t="s">
        <v>231</v>
      </c>
      <c r="BC227" s="63"/>
      <c r="BD227" s="63"/>
      <c r="BE227" s="85">
        <v>2016</v>
      </c>
      <c r="BF227" s="63"/>
      <c r="BG227" s="63"/>
    </row>
    <row r="228" spans="1:59" s="613" customFormat="1" ht="22.2" customHeight="1">
      <c r="A228" s="346" t="s">
        <v>79</v>
      </c>
      <c r="B228" s="65" t="s">
        <v>481</v>
      </c>
      <c r="C228" s="611"/>
      <c r="D228" s="611">
        <f>SUM(E228:BA228)</f>
        <v>0</v>
      </c>
      <c r="E228" s="611">
        <f>SUM(E229:E230)</f>
        <v>0</v>
      </c>
      <c r="F228" s="611">
        <f t="shared" ref="F228:BA228" si="224">SUM(F229:F230)</f>
        <v>0</v>
      </c>
      <c r="G228" s="611">
        <f t="shared" si="224"/>
        <v>0</v>
      </c>
      <c r="H228" s="611">
        <f t="shared" si="224"/>
        <v>0</v>
      </c>
      <c r="I228" s="611">
        <f t="shared" si="224"/>
        <v>0</v>
      </c>
      <c r="J228" s="611">
        <f t="shared" si="224"/>
        <v>0</v>
      </c>
      <c r="K228" s="611">
        <f t="shared" si="224"/>
        <v>0</v>
      </c>
      <c r="L228" s="611">
        <f t="shared" si="224"/>
        <v>0</v>
      </c>
      <c r="M228" s="611">
        <f t="shared" si="224"/>
        <v>0</v>
      </c>
      <c r="N228" s="611">
        <f t="shared" si="224"/>
        <v>0</v>
      </c>
      <c r="O228" s="611">
        <f t="shared" si="224"/>
        <v>0</v>
      </c>
      <c r="P228" s="611">
        <f t="shared" si="224"/>
        <v>0</v>
      </c>
      <c r="Q228" s="611">
        <f t="shared" si="224"/>
        <v>0</v>
      </c>
      <c r="R228" s="611">
        <f t="shared" si="224"/>
        <v>0</v>
      </c>
      <c r="S228" s="611">
        <f t="shared" si="224"/>
        <v>0</v>
      </c>
      <c r="T228" s="611">
        <f t="shared" si="224"/>
        <v>0</v>
      </c>
      <c r="U228" s="611">
        <f t="shared" si="224"/>
        <v>0</v>
      </c>
      <c r="V228" s="611">
        <f t="shared" si="224"/>
        <v>0</v>
      </c>
      <c r="W228" s="611">
        <f t="shared" si="224"/>
        <v>0</v>
      </c>
      <c r="X228" s="611">
        <f t="shared" si="224"/>
        <v>0</v>
      </c>
      <c r="Y228" s="611">
        <f t="shared" si="224"/>
        <v>0</v>
      </c>
      <c r="Z228" s="611">
        <f t="shared" si="224"/>
        <v>0</v>
      </c>
      <c r="AA228" s="611">
        <f t="shared" si="224"/>
        <v>0</v>
      </c>
      <c r="AB228" s="611">
        <f t="shared" si="224"/>
        <v>0</v>
      </c>
      <c r="AC228" s="611">
        <f t="shared" si="224"/>
        <v>0</v>
      </c>
      <c r="AD228" s="611">
        <f t="shared" si="224"/>
        <v>0</v>
      </c>
      <c r="AE228" s="611">
        <f t="shared" si="224"/>
        <v>0</v>
      </c>
      <c r="AF228" s="611">
        <f t="shared" si="224"/>
        <v>0</v>
      </c>
      <c r="AG228" s="611">
        <f t="shared" si="224"/>
        <v>0</v>
      </c>
      <c r="AH228" s="611">
        <f t="shared" si="224"/>
        <v>0</v>
      </c>
      <c r="AI228" s="611">
        <f t="shared" si="224"/>
        <v>0</v>
      </c>
      <c r="AJ228" s="611">
        <f t="shared" si="224"/>
        <v>0</v>
      </c>
      <c r="AK228" s="611">
        <f t="shared" si="224"/>
        <v>0</v>
      </c>
      <c r="AL228" s="611">
        <f t="shared" si="224"/>
        <v>0</v>
      </c>
      <c r="AM228" s="611">
        <f t="shared" si="224"/>
        <v>0</v>
      </c>
      <c r="AN228" s="611">
        <f t="shared" si="224"/>
        <v>0</v>
      </c>
      <c r="AO228" s="611">
        <f t="shared" si="224"/>
        <v>0</v>
      </c>
      <c r="AP228" s="611">
        <f t="shared" si="224"/>
        <v>0</v>
      </c>
      <c r="AQ228" s="611">
        <f t="shared" si="224"/>
        <v>0</v>
      </c>
      <c r="AR228" s="611">
        <f t="shared" si="224"/>
        <v>0</v>
      </c>
      <c r="AS228" s="611">
        <f t="shared" si="224"/>
        <v>0</v>
      </c>
      <c r="AT228" s="611">
        <f t="shared" si="224"/>
        <v>0</v>
      </c>
      <c r="AU228" s="611">
        <f t="shared" si="224"/>
        <v>0</v>
      </c>
      <c r="AV228" s="611">
        <f t="shared" si="224"/>
        <v>0</v>
      </c>
      <c r="AW228" s="611">
        <f t="shared" si="224"/>
        <v>0</v>
      </c>
      <c r="AX228" s="611">
        <f t="shared" si="224"/>
        <v>0</v>
      </c>
      <c r="AY228" s="611">
        <f t="shared" si="224"/>
        <v>0</v>
      </c>
      <c r="AZ228" s="611">
        <f t="shared" si="224"/>
        <v>0</v>
      </c>
      <c r="BA228" s="611">
        <f t="shared" si="224"/>
        <v>0</v>
      </c>
      <c r="BB228" s="58" t="s">
        <v>231</v>
      </c>
      <c r="BC228" s="63"/>
      <c r="BD228" s="63"/>
      <c r="BE228" s="85">
        <v>2016</v>
      </c>
      <c r="BF228" s="63"/>
      <c r="BG228" s="63"/>
    </row>
    <row r="229" spans="1:59" s="630" customFormat="1" ht="22.2" hidden="1" customHeight="1">
      <c r="A229" s="626" t="s">
        <v>79</v>
      </c>
      <c r="B229" s="672"/>
      <c r="C229" s="628"/>
      <c r="D229" s="628"/>
      <c r="E229" s="628"/>
      <c r="F229" s="628"/>
      <c r="G229" s="628"/>
      <c r="H229" s="628"/>
      <c r="I229" s="628"/>
      <c r="J229" s="628"/>
      <c r="K229" s="628"/>
      <c r="L229" s="628"/>
      <c r="M229" s="628"/>
      <c r="N229" s="628"/>
      <c r="O229" s="628"/>
      <c r="P229" s="628"/>
      <c r="Q229" s="628"/>
      <c r="R229" s="628"/>
      <c r="S229" s="628"/>
      <c r="T229" s="628"/>
      <c r="U229" s="628"/>
      <c r="V229" s="628"/>
      <c r="W229" s="628"/>
      <c r="X229" s="628"/>
      <c r="Y229" s="628"/>
      <c r="Z229" s="628"/>
      <c r="AA229" s="628"/>
      <c r="AB229" s="628"/>
      <c r="AC229" s="628"/>
      <c r="AD229" s="628"/>
      <c r="AE229" s="628"/>
      <c r="AF229" s="628"/>
      <c r="AG229" s="628"/>
      <c r="AH229" s="628"/>
      <c r="AI229" s="628"/>
      <c r="AJ229" s="628"/>
      <c r="AK229" s="628"/>
      <c r="AL229" s="628"/>
      <c r="AM229" s="628"/>
      <c r="AN229" s="628"/>
      <c r="AO229" s="628"/>
      <c r="AP229" s="628"/>
      <c r="AQ229" s="628"/>
      <c r="AR229" s="628"/>
      <c r="AS229" s="628"/>
      <c r="AT229" s="628"/>
      <c r="AU229" s="628"/>
      <c r="AV229" s="628"/>
      <c r="AW229" s="628"/>
      <c r="AX229" s="628"/>
      <c r="AY229" s="628"/>
      <c r="AZ229" s="628"/>
      <c r="BA229" s="628"/>
      <c r="BB229" s="604" t="s">
        <v>231</v>
      </c>
      <c r="BC229" s="629"/>
      <c r="BD229" s="629"/>
      <c r="BE229" s="606">
        <v>2016</v>
      </c>
      <c r="BF229" s="629"/>
      <c r="BG229" s="629"/>
    </row>
    <row r="230" spans="1:59" s="630" customFormat="1" ht="22.2" hidden="1" customHeight="1">
      <c r="A230" s="626" t="s">
        <v>79</v>
      </c>
      <c r="B230" s="672"/>
      <c r="C230" s="628"/>
      <c r="D230" s="628"/>
      <c r="E230" s="628"/>
      <c r="F230" s="628"/>
      <c r="G230" s="628"/>
      <c r="H230" s="628"/>
      <c r="I230" s="628"/>
      <c r="J230" s="628"/>
      <c r="K230" s="628"/>
      <c r="L230" s="628"/>
      <c r="M230" s="628"/>
      <c r="N230" s="628"/>
      <c r="O230" s="628"/>
      <c r="P230" s="628"/>
      <c r="Q230" s="628"/>
      <c r="R230" s="628"/>
      <c r="S230" s="628"/>
      <c r="T230" s="628"/>
      <c r="U230" s="628"/>
      <c r="V230" s="628"/>
      <c r="W230" s="628"/>
      <c r="X230" s="628"/>
      <c r="Y230" s="628"/>
      <c r="Z230" s="628"/>
      <c r="AA230" s="628"/>
      <c r="AB230" s="628"/>
      <c r="AC230" s="628"/>
      <c r="AD230" s="628"/>
      <c r="AE230" s="628"/>
      <c r="AF230" s="628"/>
      <c r="AG230" s="628"/>
      <c r="AH230" s="628"/>
      <c r="AI230" s="628"/>
      <c r="AJ230" s="628"/>
      <c r="AK230" s="628"/>
      <c r="AL230" s="628"/>
      <c r="AM230" s="628"/>
      <c r="AN230" s="628"/>
      <c r="AO230" s="628"/>
      <c r="AP230" s="628"/>
      <c r="AQ230" s="628"/>
      <c r="AR230" s="628"/>
      <c r="AS230" s="628"/>
      <c r="AT230" s="628"/>
      <c r="AU230" s="628"/>
      <c r="AV230" s="628"/>
      <c r="AW230" s="628"/>
      <c r="AX230" s="628"/>
      <c r="AY230" s="628"/>
      <c r="AZ230" s="628"/>
      <c r="BA230" s="628"/>
      <c r="BB230" s="604" t="s">
        <v>231</v>
      </c>
      <c r="BC230" s="629"/>
      <c r="BD230" s="629"/>
      <c r="BE230" s="606">
        <v>2016</v>
      </c>
      <c r="BF230" s="629"/>
      <c r="BG230" s="629"/>
    </row>
    <row r="231" spans="1:59" s="613" customFormat="1" ht="22.2" customHeight="1">
      <c r="A231" s="346" t="s">
        <v>81</v>
      </c>
      <c r="B231" s="615" t="s">
        <v>496</v>
      </c>
      <c r="C231" s="611">
        <f>SUM(C232:C234)</f>
        <v>0</v>
      </c>
      <c r="D231" s="611">
        <f>D232</f>
        <v>0</v>
      </c>
      <c r="E231" s="611">
        <f t="shared" ref="E231:BA231" si="225">E232</f>
        <v>0</v>
      </c>
      <c r="F231" s="611">
        <f t="shared" si="225"/>
        <v>0</v>
      </c>
      <c r="G231" s="611">
        <f t="shared" si="225"/>
        <v>0</v>
      </c>
      <c r="H231" s="611">
        <f t="shared" si="225"/>
        <v>0</v>
      </c>
      <c r="I231" s="611">
        <f t="shared" si="225"/>
        <v>0</v>
      </c>
      <c r="J231" s="611">
        <f t="shared" si="225"/>
        <v>0</v>
      </c>
      <c r="K231" s="611">
        <f t="shared" si="225"/>
        <v>0</v>
      </c>
      <c r="L231" s="611">
        <f t="shared" si="225"/>
        <v>0</v>
      </c>
      <c r="M231" s="611">
        <f t="shared" si="225"/>
        <v>0</v>
      </c>
      <c r="N231" s="611">
        <f t="shared" si="225"/>
        <v>0</v>
      </c>
      <c r="O231" s="611">
        <f t="shared" si="225"/>
        <v>0</v>
      </c>
      <c r="P231" s="611">
        <f t="shared" si="225"/>
        <v>0</v>
      </c>
      <c r="Q231" s="611">
        <f t="shared" si="225"/>
        <v>0</v>
      </c>
      <c r="R231" s="611">
        <f t="shared" si="225"/>
        <v>0</v>
      </c>
      <c r="S231" s="611">
        <f t="shared" si="225"/>
        <v>0</v>
      </c>
      <c r="T231" s="611">
        <f t="shared" si="225"/>
        <v>0</v>
      </c>
      <c r="U231" s="611">
        <f t="shared" si="225"/>
        <v>0</v>
      </c>
      <c r="V231" s="611">
        <f t="shared" si="225"/>
        <v>0</v>
      </c>
      <c r="W231" s="611">
        <f t="shared" si="225"/>
        <v>0</v>
      </c>
      <c r="X231" s="611">
        <f t="shared" si="225"/>
        <v>0</v>
      </c>
      <c r="Y231" s="611">
        <f t="shared" si="225"/>
        <v>0</v>
      </c>
      <c r="Z231" s="611">
        <f t="shared" si="225"/>
        <v>0</v>
      </c>
      <c r="AA231" s="611">
        <f t="shared" si="225"/>
        <v>0</v>
      </c>
      <c r="AB231" s="611">
        <f t="shared" si="225"/>
        <v>0</v>
      </c>
      <c r="AC231" s="611">
        <f t="shared" si="225"/>
        <v>0</v>
      </c>
      <c r="AD231" s="611">
        <f t="shared" si="225"/>
        <v>0</v>
      </c>
      <c r="AE231" s="611">
        <f t="shared" si="225"/>
        <v>0</v>
      </c>
      <c r="AF231" s="611">
        <f t="shared" si="225"/>
        <v>0</v>
      </c>
      <c r="AG231" s="611">
        <f t="shared" si="225"/>
        <v>0</v>
      </c>
      <c r="AH231" s="611">
        <f t="shared" si="225"/>
        <v>0</v>
      </c>
      <c r="AI231" s="611">
        <f t="shared" si="225"/>
        <v>0</v>
      </c>
      <c r="AJ231" s="611">
        <f t="shared" si="225"/>
        <v>0</v>
      </c>
      <c r="AK231" s="611">
        <f t="shared" si="225"/>
        <v>0</v>
      </c>
      <c r="AL231" s="611">
        <f t="shared" si="225"/>
        <v>0</v>
      </c>
      <c r="AM231" s="611">
        <f t="shared" si="225"/>
        <v>0</v>
      </c>
      <c r="AN231" s="611">
        <f t="shared" si="225"/>
        <v>0</v>
      </c>
      <c r="AO231" s="611">
        <f t="shared" si="225"/>
        <v>0</v>
      </c>
      <c r="AP231" s="611">
        <f t="shared" si="225"/>
        <v>0</v>
      </c>
      <c r="AQ231" s="611">
        <f t="shared" si="225"/>
        <v>0</v>
      </c>
      <c r="AR231" s="611">
        <f t="shared" si="225"/>
        <v>0</v>
      </c>
      <c r="AS231" s="611">
        <f t="shared" si="225"/>
        <v>0</v>
      </c>
      <c r="AT231" s="611">
        <f t="shared" si="225"/>
        <v>0</v>
      </c>
      <c r="AU231" s="611">
        <f t="shared" si="225"/>
        <v>0</v>
      </c>
      <c r="AV231" s="611">
        <f t="shared" si="225"/>
        <v>0</v>
      </c>
      <c r="AW231" s="611">
        <f t="shared" si="225"/>
        <v>0</v>
      </c>
      <c r="AX231" s="611">
        <f t="shared" si="225"/>
        <v>0</v>
      </c>
      <c r="AY231" s="611">
        <f t="shared" si="225"/>
        <v>0</v>
      </c>
      <c r="AZ231" s="611">
        <f t="shared" si="225"/>
        <v>0</v>
      </c>
      <c r="BA231" s="611">
        <f t="shared" si="225"/>
        <v>0</v>
      </c>
      <c r="BB231" s="58" t="s">
        <v>231</v>
      </c>
      <c r="BC231" s="63"/>
      <c r="BD231" s="63"/>
      <c r="BE231" s="85">
        <v>2016</v>
      </c>
      <c r="BF231" s="63"/>
      <c r="BG231" s="63"/>
    </row>
    <row r="232" spans="1:59" s="613" customFormat="1" ht="22.2" customHeight="1">
      <c r="A232" s="346" t="s">
        <v>81</v>
      </c>
      <c r="B232" s="65" t="s">
        <v>481</v>
      </c>
      <c r="C232" s="611"/>
      <c r="D232" s="611">
        <f>SUM(E232:BA232)</f>
        <v>0</v>
      </c>
      <c r="E232" s="611">
        <f>SUM(E233:E234)</f>
        <v>0</v>
      </c>
      <c r="F232" s="611">
        <f t="shared" ref="F232:BA232" si="226">SUM(F233:F234)</f>
        <v>0</v>
      </c>
      <c r="G232" s="611">
        <f t="shared" si="226"/>
        <v>0</v>
      </c>
      <c r="H232" s="611">
        <f t="shared" si="226"/>
        <v>0</v>
      </c>
      <c r="I232" s="611">
        <f t="shared" si="226"/>
        <v>0</v>
      </c>
      <c r="J232" s="611">
        <f t="shared" si="226"/>
        <v>0</v>
      </c>
      <c r="K232" s="611">
        <f t="shared" si="226"/>
        <v>0</v>
      </c>
      <c r="L232" s="611">
        <f t="shared" si="226"/>
        <v>0</v>
      </c>
      <c r="M232" s="611">
        <f t="shared" si="226"/>
        <v>0</v>
      </c>
      <c r="N232" s="611">
        <f t="shared" si="226"/>
        <v>0</v>
      </c>
      <c r="O232" s="611">
        <f t="shared" si="226"/>
        <v>0</v>
      </c>
      <c r="P232" s="611">
        <f t="shared" si="226"/>
        <v>0</v>
      </c>
      <c r="Q232" s="611">
        <f t="shared" si="226"/>
        <v>0</v>
      </c>
      <c r="R232" s="611">
        <f t="shared" si="226"/>
        <v>0</v>
      </c>
      <c r="S232" s="611">
        <f t="shared" si="226"/>
        <v>0</v>
      </c>
      <c r="T232" s="611">
        <f t="shared" si="226"/>
        <v>0</v>
      </c>
      <c r="U232" s="611">
        <f t="shared" si="226"/>
        <v>0</v>
      </c>
      <c r="V232" s="611">
        <f t="shared" si="226"/>
        <v>0</v>
      </c>
      <c r="W232" s="611">
        <f t="shared" si="226"/>
        <v>0</v>
      </c>
      <c r="X232" s="611">
        <f t="shared" si="226"/>
        <v>0</v>
      </c>
      <c r="Y232" s="611">
        <f t="shared" si="226"/>
        <v>0</v>
      </c>
      <c r="Z232" s="611">
        <f t="shared" si="226"/>
        <v>0</v>
      </c>
      <c r="AA232" s="611">
        <f t="shared" si="226"/>
        <v>0</v>
      </c>
      <c r="AB232" s="611">
        <f t="shared" si="226"/>
        <v>0</v>
      </c>
      <c r="AC232" s="611">
        <f t="shared" si="226"/>
        <v>0</v>
      </c>
      <c r="AD232" s="611">
        <f t="shared" si="226"/>
        <v>0</v>
      </c>
      <c r="AE232" s="611">
        <f t="shared" si="226"/>
        <v>0</v>
      </c>
      <c r="AF232" s="611">
        <f t="shared" si="226"/>
        <v>0</v>
      </c>
      <c r="AG232" s="611">
        <f t="shared" si="226"/>
        <v>0</v>
      </c>
      <c r="AH232" s="611">
        <f t="shared" si="226"/>
        <v>0</v>
      </c>
      <c r="AI232" s="611">
        <f t="shared" si="226"/>
        <v>0</v>
      </c>
      <c r="AJ232" s="611">
        <f t="shared" si="226"/>
        <v>0</v>
      </c>
      <c r="AK232" s="611">
        <f t="shared" si="226"/>
        <v>0</v>
      </c>
      <c r="AL232" s="611">
        <f t="shared" si="226"/>
        <v>0</v>
      </c>
      <c r="AM232" s="611">
        <f t="shared" si="226"/>
        <v>0</v>
      </c>
      <c r="AN232" s="611">
        <f t="shared" si="226"/>
        <v>0</v>
      </c>
      <c r="AO232" s="611">
        <f t="shared" si="226"/>
        <v>0</v>
      </c>
      <c r="AP232" s="611">
        <f t="shared" si="226"/>
        <v>0</v>
      </c>
      <c r="AQ232" s="611">
        <f t="shared" si="226"/>
        <v>0</v>
      </c>
      <c r="AR232" s="611">
        <f t="shared" si="226"/>
        <v>0</v>
      </c>
      <c r="AS232" s="611">
        <f t="shared" si="226"/>
        <v>0</v>
      </c>
      <c r="AT232" s="611">
        <f t="shared" si="226"/>
        <v>0</v>
      </c>
      <c r="AU232" s="611">
        <f t="shared" si="226"/>
        <v>0</v>
      </c>
      <c r="AV232" s="611">
        <f t="shared" si="226"/>
        <v>0</v>
      </c>
      <c r="AW232" s="611">
        <f t="shared" si="226"/>
        <v>0</v>
      </c>
      <c r="AX232" s="611">
        <f t="shared" si="226"/>
        <v>0</v>
      </c>
      <c r="AY232" s="611">
        <f t="shared" si="226"/>
        <v>0</v>
      </c>
      <c r="AZ232" s="611">
        <f t="shared" si="226"/>
        <v>0</v>
      </c>
      <c r="BA232" s="611">
        <f t="shared" si="226"/>
        <v>0</v>
      </c>
      <c r="BB232" s="58" t="s">
        <v>231</v>
      </c>
      <c r="BC232" s="63"/>
      <c r="BD232" s="63"/>
      <c r="BE232" s="85">
        <v>2016</v>
      </c>
      <c r="BF232" s="63"/>
      <c r="BG232" s="63"/>
    </row>
    <row r="233" spans="1:59" s="630" customFormat="1" ht="22.2" hidden="1" customHeight="1">
      <c r="A233" s="626" t="s">
        <v>81</v>
      </c>
      <c r="B233" s="672"/>
      <c r="C233" s="628"/>
      <c r="D233" s="628"/>
      <c r="E233" s="628"/>
      <c r="F233" s="628"/>
      <c r="G233" s="628"/>
      <c r="H233" s="628"/>
      <c r="I233" s="628"/>
      <c r="J233" s="628"/>
      <c r="K233" s="628"/>
      <c r="L233" s="628"/>
      <c r="M233" s="628"/>
      <c r="N233" s="628"/>
      <c r="O233" s="628"/>
      <c r="P233" s="628"/>
      <c r="Q233" s="628"/>
      <c r="R233" s="628"/>
      <c r="S233" s="628"/>
      <c r="T233" s="628"/>
      <c r="U233" s="628"/>
      <c r="V233" s="628"/>
      <c r="W233" s="628"/>
      <c r="X233" s="628"/>
      <c r="Y233" s="628"/>
      <c r="Z233" s="628"/>
      <c r="AA233" s="628"/>
      <c r="AB233" s="628"/>
      <c r="AC233" s="628"/>
      <c r="AD233" s="628"/>
      <c r="AE233" s="628"/>
      <c r="AF233" s="628"/>
      <c r="AG233" s="628"/>
      <c r="AH233" s="628"/>
      <c r="AI233" s="628"/>
      <c r="AJ233" s="628"/>
      <c r="AK233" s="628"/>
      <c r="AL233" s="628"/>
      <c r="AM233" s="628"/>
      <c r="AN233" s="628"/>
      <c r="AO233" s="628"/>
      <c r="AP233" s="628"/>
      <c r="AQ233" s="628"/>
      <c r="AR233" s="628"/>
      <c r="AS233" s="628"/>
      <c r="AT233" s="628"/>
      <c r="AU233" s="628"/>
      <c r="AV233" s="628"/>
      <c r="AW233" s="628"/>
      <c r="AX233" s="628"/>
      <c r="AY233" s="628"/>
      <c r="AZ233" s="628"/>
      <c r="BA233" s="628"/>
      <c r="BB233" s="604" t="s">
        <v>231</v>
      </c>
      <c r="BC233" s="629"/>
      <c r="BD233" s="629"/>
      <c r="BE233" s="606">
        <v>2016</v>
      </c>
      <c r="BF233" s="629"/>
      <c r="BG233" s="629"/>
    </row>
    <row r="234" spans="1:59" s="630" customFormat="1" ht="22.2" hidden="1" customHeight="1">
      <c r="A234" s="626" t="s">
        <v>81</v>
      </c>
      <c r="B234" s="672"/>
      <c r="C234" s="628"/>
      <c r="D234" s="628"/>
      <c r="E234" s="628"/>
      <c r="F234" s="628"/>
      <c r="G234" s="628"/>
      <c r="H234" s="628"/>
      <c r="I234" s="628"/>
      <c r="J234" s="628"/>
      <c r="K234" s="628"/>
      <c r="L234" s="628"/>
      <c r="M234" s="628"/>
      <c r="N234" s="628"/>
      <c r="O234" s="628"/>
      <c r="P234" s="628"/>
      <c r="Q234" s="628"/>
      <c r="R234" s="628"/>
      <c r="S234" s="628"/>
      <c r="T234" s="628"/>
      <c r="U234" s="628"/>
      <c r="V234" s="628"/>
      <c r="W234" s="628"/>
      <c r="X234" s="628"/>
      <c r="Y234" s="628"/>
      <c r="Z234" s="628"/>
      <c r="AA234" s="628"/>
      <c r="AB234" s="628"/>
      <c r="AC234" s="628"/>
      <c r="AD234" s="628"/>
      <c r="AE234" s="628"/>
      <c r="AF234" s="628"/>
      <c r="AG234" s="628"/>
      <c r="AH234" s="628"/>
      <c r="AI234" s="628"/>
      <c r="AJ234" s="628"/>
      <c r="AK234" s="628"/>
      <c r="AL234" s="628"/>
      <c r="AM234" s="628"/>
      <c r="AN234" s="628"/>
      <c r="AO234" s="628"/>
      <c r="AP234" s="628"/>
      <c r="AQ234" s="628"/>
      <c r="AR234" s="628"/>
      <c r="AS234" s="628"/>
      <c r="AT234" s="628"/>
      <c r="AU234" s="628"/>
      <c r="AV234" s="628"/>
      <c r="AW234" s="628"/>
      <c r="AX234" s="628"/>
      <c r="AY234" s="628"/>
      <c r="AZ234" s="628"/>
      <c r="BA234" s="628"/>
      <c r="BB234" s="604" t="s">
        <v>231</v>
      </c>
      <c r="BC234" s="629"/>
      <c r="BD234" s="629"/>
      <c r="BE234" s="606">
        <v>2016</v>
      </c>
      <c r="BF234" s="629"/>
      <c r="BG234" s="629"/>
    </row>
    <row r="235" spans="1:59" s="634" customFormat="1" ht="22.2" customHeight="1">
      <c r="A235" s="351" t="s">
        <v>502</v>
      </c>
      <c r="B235" s="94" t="s">
        <v>431</v>
      </c>
      <c r="C235" s="619">
        <f>SUM(C236:C238)</f>
        <v>0</v>
      </c>
      <c r="D235" s="619">
        <f>D236</f>
        <v>0</v>
      </c>
      <c r="E235" s="619">
        <f t="shared" ref="E235:BA235" si="227">E236</f>
        <v>0</v>
      </c>
      <c r="F235" s="619">
        <f t="shared" si="227"/>
        <v>0</v>
      </c>
      <c r="G235" s="619">
        <f t="shared" si="227"/>
        <v>0</v>
      </c>
      <c r="H235" s="619">
        <f t="shared" si="227"/>
        <v>0</v>
      </c>
      <c r="I235" s="619">
        <f t="shared" si="227"/>
        <v>0</v>
      </c>
      <c r="J235" s="619">
        <f t="shared" si="227"/>
        <v>0</v>
      </c>
      <c r="K235" s="619">
        <f t="shared" si="227"/>
        <v>0</v>
      </c>
      <c r="L235" s="619">
        <f t="shared" si="227"/>
        <v>0</v>
      </c>
      <c r="M235" s="619">
        <f t="shared" si="227"/>
        <v>0</v>
      </c>
      <c r="N235" s="619">
        <f t="shared" si="227"/>
        <v>0</v>
      </c>
      <c r="O235" s="619">
        <f t="shared" si="227"/>
        <v>0</v>
      </c>
      <c r="P235" s="619">
        <f t="shared" si="227"/>
        <v>0</v>
      </c>
      <c r="Q235" s="619">
        <f t="shared" si="227"/>
        <v>0</v>
      </c>
      <c r="R235" s="619">
        <f t="shared" si="227"/>
        <v>0</v>
      </c>
      <c r="S235" s="619">
        <f t="shared" si="227"/>
        <v>0</v>
      </c>
      <c r="T235" s="619">
        <f t="shared" si="227"/>
        <v>0</v>
      </c>
      <c r="U235" s="619">
        <f t="shared" si="227"/>
        <v>0</v>
      </c>
      <c r="V235" s="619">
        <f t="shared" si="227"/>
        <v>0</v>
      </c>
      <c r="W235" s="619">
        <f t="shared" si="227"/>
        <v>0</v>
      </c>
      <c r="X235" s="619">
        <f t="shared" si="227"/>
        <v>0</v>
      </c>
      <c r="Y235" s="619">
        <f t="shared" si="227"/>
        <v>0</v>
      </c>
      <c r="Z235" s="619">
        <f t="shared" si="227"/>
        <v>0</v>
      </c>
      <c r="AA235" s="619">
        <f t="shared" si="227"/>
        <v>0</v>
      </c>
      <c r="AB235" s="619">
        <f t="shared" si="227"/>
        <v>0</v>
      </c>
      <c r="AC235" s="619">
        <f t="shared" si="227"/>
        <v>0</v>
      </c>
      <c r="AD235" s="619">
        <f t="shared" si="227"/>
        <v>0</v>
      </c>
      <c r="AE235" s="619">
        <f t="shared" si="227"/>
        <v>0</v>
      </c>
      <c r="AF235" s="619">
        <f t="shared" si="227"/>
        <v>0</v>
      </c>
      <c r="AG235" s="619">
        <f t="shared" si="227"/>
        <v>0</v>
      </c>
      <c r="AH235" s="619">
        <f t="shared" si="227"/>
        <v>0</v>
      </c>
      <c r="AI235" s="619">
        <f t="shared" si="227"/>
        <v>0</v>
      </c>
      <c r="AJ235" s="619">
        <f t="shared" si="227"/>
        <v>0</v>
      </c>
      <c r="AK235" s="619">
        <f t="shared" si="227"/>
        <v>0</v>
      </c>
      <c r="AL235" s="619">
        <f t="shared" si="227"/>
        <v>0</v>
      </c>
      <c r="AM235" s="619">
        <f t="shared" si="227"/>
        <v>0</v>
      </c>
      <c r="AN235" s="619">
        <f t="shared" si="227"/>
        <v>0</v>
      </c>
      <c r="AO235" s="619">
        <f t="shared" si="227"/>
        <v>0</v>
      </c>
      <c r="AP235" s="619">
        <f t="shared" si="227"/>
        <v>0</v>
      </c>
      <c r="AQ235" s="619">
        <f t="shared" si="227"/>
        <v>0</v>
      </c>
      <c r="AR235" s="619">
        <f t="shared" si="227"/>
        <v>0</v>
      </c>
      <c r="AS235" s="619">
        <f t="shared" si="227"/>
        <v>0</v>
      </c>
      <c r="AT235" s="619">
        <f t="shared" si="227"/>
        <v>0</v>
      </c>
      <c r="AU235" s="619">
        <f t="shared" si="227"/>
        <v>0</v>
      </c>
      <c r="AV235" s="619">
        <f t="shared" si="227"/>
        <v>0</v>
      </c>
      <c r="AW235" s="619">
        <f t="shared" si="227"/>
        <v>0</v>
      </c>
      <c r="AX235" s="619">
        <f t="shared" si="227"/>
        <v>0</v>
      </c>
      <c r="AY235" s="619">
        <f t="shared" si="227"/>
        <v>0</v>
      </c>
      <c r="AZ235" s="619">
        <f t="shared" si="227"/>
        <v>0</v>
      </c>
      <c r="BA235" s="619">
        <f t="shared" si="227"/>
        <v>0</v>
      </c>
      <c r="BB235" s="58" t="s">
        <v>231</v>
      </c>
      <c r="BC235" s="63"/>
      <c r="BD235" s="92"/>
      <c r="BE235" s="85">
        <v>2016</v>
      </c>
      <c r="BF235" s="91"/>
      <c r="BG235" s="91"/>
    </row>
    <row r="236" spans="1:59" s="623" customFormat="1" ht="22.2" customHeight="1">
      <c r="A236" s="346" t="s">
        <v>91</v>
      </c>
      <c r="B236" s="65" t="s">
        <v>481</v>
      </c>
      <c r="C236" s="620"/>
      <c r="D236" s="620">
        <f>SUM(E236:BA236)</f>
        <v>0</v>
      </c>
      <c r="E236" s="620">
        <f>SUM(E237:E238)</f>
        <v>0</v>
      </c>
      <c r="F236" s="620">
        <f t="shared" ref="F236:BA236" si="228">SUM(F237:F238)</f>
        <v>0</v>
      </c>
      <c r="G236" s="620">
        <f t="shared" si="228"/>
        <v>0</v>
      </c>
      <c r="H236" s="620">
        <f t="shared" si="228"/>
        <v>0</v>
      </c>
      <c r="I236" s="620">
        <f t="shared" si="228"/>
        <v>0</v>
      </c>
      <c r="J236" s="620">
        <f t="shared" si="228"/>
        <v>0</v>
      </c>
      <c r="K236" s="620">
        <f t="shared" si="228"/>
        <v>0</v>
      </c>
      <c r="L236" s="620">
        <f t="shared" si="228"/>
        <v>0</v>
      </c>
      <c r="M236" s="620">
        <f t="shared" si="228"/>
        <v>0</v>
      </c>
      <c r="N236" s="620">
        <f t="shared" si="228"/>
        <v>0</v>
      </c>
      <c r="O236" s="620">
        <f t="shared" si="228"/>
        <v>0</v>
      </c>
      <c r="P236" s="620">
        <f t="shared" si="228"/>
        <v>0</v>
      </c>
      <c r="Q236" s="620">
        <f t="shared" si="228"/>
        <v>0</v>
      </c>
      <c r="R236" s="620">
        <f t="shared" si="228"/>
        <v>0</v>
      </c>
      <c r="S236" s="620">
        <f t="shared" si="228"/>
        <v>0</v>
      </c>
      <c r="T236" s="620">
        <f t="shared" si="228"/>
        <v>0</v>
      </c>
      <c r="U236" s="620">
        <f t="shared" si="228"/>
        <v>0</v>
      </c>
      <c r="V236" s="620">
        <f t="shared" si="228"/>
        <v>0</v>
      </c>
      <c r="W236" s="620">
        <f t="shared" si="228"/>
        <v>0</v>
      </c>
      <c r="X236" s="620">
        <f t="shared" si="228"/>
        <v>0</v>
      </c>
      <c r="Y236" s="620">
        <f t="shared" si="228"/>
        <v>0</v>
      </c>
      <c r="Z236" s="620">
        <f t="shared" si="228"/>
        <v>0</v>
      </c>
      <c r="AA236" s="620">
        <f t="shared" si="228"/>
        <v>0</v>
      </c>
      <c r="AB236" s="620">
        <f t="shared" si="228"/>
        <v>0</v>
      </c>
      <c r="AC236" s="620">
        <f t="shared" si="228"/>
        <v>0</v>
      </c>
      <c r="AD236" s="620">
        <f t="shared" si="228"/>
        <v>0</v>
      </c>
      <c r="AE236" s="620">
        <f t="shared" si="228"/>
        <v>0</v>
      </c>
      <c r="AF236" s="620">
        <f t="shared" si="228"/>
        <v>0</v>
      </c>
      <c r="AG236" s="620">
        <f t="shared" si="228"/>
        <v>0</v>
      </c>
      <c r="AH236" s="620">
        <f t="shared" si="228"/>
        <v>0</v>
      </c>
      <c r="AI236" s="620">
        <f t="shared" si="228"/>
        <v>0</v>
      </c>
      <c r="AJ236" s="620">
        <f t="shared" si="228"/>
        <v>0</v>
      </c>
      <c r="AK236" s="620">
        <f t="shared" si="228"/>
        <v>0</v>
      </c>
      <c r="AL236" s="620">
        <f t="shared" si="228"/>
        <v>0</v>
      </c>
      <c r="AM236" s="620">
        <f t="shared" si="228"/>
        <v>0</v>
      </c>
      <c r="AN236" s="620">
        <f t="shared" si="228"/>
        <v>0</v>
      </c>
      <c r="AO236" s="620">
        <f t="shared" si="228"/>
        <v>0</v>
      </c>
      <c r="AP236" s="620">
        <f t="shared" si="228"/>
        <v>0</v>
      </c>
      <c r="AQ236" s="620">
        <f t="shared" si="228"/>
        <v>0</v>
      </c>
      <c r="AR236" s="620">
        <f t="shared" si="228"/>
        <v>0</v>
      </c>
      <c r="AS236" s="620">
        <f t="shared" si="228"/>
        <v>0</v>
      </c>
      <c r="AT236" s="620">
        <f t="shared" si="228"/>
        <v>0</v>
      </c>
      <c r="AU236" s="620">
        <f t="shared" si="228"/>
        <v>0</v>
      </c>
      <c r="AV236" s="620">
        <f t="shared" si="228"/>
        <v>0</v>
      </c>
      <c r="AW236" s="620">
        <f t="shared" si="228"/>
        <v>0</v>
      </c>
      <c r="AX236" s="620">
        <f t="shared" si="228"/>
        <v>0</v>
      </c>
      <c r="AY236" s="620">
        <f t="shared" si="228"/>
        <v>0</v>
      </c>
      <c r="AZ236" s="620">
        <f t="shared" si="228"/>
        <v>0</v>
      </c>
      <c r="BA236" s="620">
        <f t="shared" si="228"/>
        <v>0</v>
      </c>
      <c r="BB236" s="58" t="s">
        <v>231</v>
      </c>
      <c r="BC236" s="63"/>
      <c r="BD236" s="621"/>
      <c r="BE236" s="85">
        <v>2016</v>
      </c>
      <c r="BF236" s="622"/>
      <c r="BG236" s="622"/>
    </row>
    <row r="237" spans="1:59" s="630" customFormat="1" ht="22.2" hidden="1" customHeight="1">
      <c r="A237" s="626" t="s">
        <v>91</v>
      </c>
      <c r="B237" s="605"/>
      <c r="C237" s="628"/>
      <c r="D237" s="628"/>
      <c r="E237" s="628"/>
      <c r="F237" s="628"/>
      <c r="G237" s="628"/>
      <c r="H237" s="628"/>
      <c r="I237" s="628"/>
      <c r="J237" s="628"/>
      <c r="K237" s="628"/>
      <c r="L237" s="628"/>
      <c r="M237" s="628"/>
      <c r="N237" s="628"/>
      <c r="O237" s="628"/>
      <c r="P237" s="628"/>
      <c r="Q237" s="628"/>
      <c r="R237" s="628"/>
      <c r="S237" s="628"/>
      <c r="T237" s="628"/>
      <c r="U237" s="628"/>
      <c r="V237" s="628"/>
      <c r="W237" s="628"/>
      <c r="X237" s="628"/>
      <c r="Y237" s="628"/>
      <c r="Z237" s="628"/>
      <c r="AA237" s="628"/>
      <c r="AB237" s="628"/>
      <c r="AC237" s="628"/>
      <c r="AD237" s="628"/>
      <c r="AE237" s="628"/>
      <c r="AF237" s="628"/>
      <c r="AG237" s="628"/>
      <c r="AH237" s="628"/>
      <c r="AI237" s="628"/>
      <c r="AJ237" s="628"/>
      <c r="AK237" s="628"/>
      <c r="AL237" s="628"/>
      <c r="AM237" s="628"/>
      <c r="AN237" s="628"/>
      <c r="AO237" s="628"/>
      <c r="AP237" s="628"/>
      <c r="AQ237" s="628"/>
      <c r="AR237" s="628"/>
      <c r="AS237" s="628"/>
      <c r="AT237" s="628"/>
      <c r="AU237" s="628"/>
      <c r="AV237" s="628"/>
      <c r="AW237" s="628"/>
      <c r="AX237" s="628"/>
      <c r="AY237" s="628"/>
      <c r="AZ237" s="628"/>
      <c r="BA237" s="628"/>
      <c r="BB237" s="604" t="s">
        <v>231</v>
      </c>
      <c r="BC237" s="629"/>
      <c r="BD237" s="629"/>
      <c r="BE237" s="606">
        <v>2016</v>
      </c>
      <c r="BF237" s="629"/>
      <c r="BG237" s="629"/>
    </row>
    <row r="238" spans="1:59" s="630" customFormat="1" ht="22.2" hidden="1" customHeight="1">
      <c r="A238" s="626" t="s">
        <v>91</v>
      </c>
      <c r="B238" s="605"/>
      <c r="C238" s="628"/>
      <c r="D238" s="628"/>
      <c r="E238" s="628"/>
      <c r="F238" s="628"/>
      <c r="G238" s="628"/>
      <c r="H238" s="628"/>
      <c r="I238" s="628"/>
      <c r="J238" s="628"/>
      <c r="K238" s="628"/>
      <c r="L238" s="628"/>
      <c r="M238" s="628"/>
      <c r="N238" s="628"/>
      <c r="O238" s="628"/>
      <c r="P238" s="628"/>
      <c r="Q238" s="628"/>
      <c r="R238" s="628"/>
      <c r="S238" s="628"/>
      <c r="T238" s="628"/>
      <c r="U238" s="628"/>
      <c r="V238" s="628"/>
      <c r="W238" s="628"/>
      <c r="X238" s="628"/>
      <c r="Y238" s="628"/>
      <c r="Z238" s="628"/>
      <c r="AA238" s="628"/>
      <c r="AB238" s="628"/>
      <c r="AC238" s="628"/>
      <c r="AD238" s="628"/>
      <c r="AE238" s="628"/>
      <c r="AF238" s="628"/>
      <c r="AG238" s="628"/>
      <c r="AH238" s="628"/>
      <c r="AI238" s="628"/>
      <c r="AJ238" s="628"/>
      <c r="AK238" s="628"/>
      <c r="AL238" s="628"/>
      <c r="AM238" s="628"/>
      <c r="AN238" s="628"/>
      <c r="AO238" s="628"/>
      <c r="AP238" s="628"/>
      <c r="AQ238" s="628"/>
      <c r="AR238" s="628"/>
      <c r="AS238" s="628"/>
      <c r="AT238" s="628"/>
      <c r="AU238" s="628"/>
      <c r="AV238" s="628"/>
      <c r="AW238" s="628"/>
      <c r="AX238" s="628"/>
      <c r="AY238" s="628"/>
      <c r="AZ238" s="628"/>
      <c r="BA238" s="628"/>
      <c r="BB238" s="604" t="s">
        <v>231</v>
      </c>
      <c r="BC238" s="629"/>
      <c r="BD238" s="629"/>
      <c r="BE238" s="606">
        <v>2016</v>
      </c>
      <c r="BF238" s="629"/>
      <c r="BG238" s="629"/>
    </row>
    <row r="239" spans="1:59" s="613" customFormat="1" ht="22.2" customHeight="1">
      <c r="A239" s="346" t="s">
        <v>95</v>
      </c>
      <c r="B239" s="615" t="s">
        <v>504</v>
      </c>
      <c r="C239" s="611">
        <f>SUM(C240,C243)</f>
        <v>0</v>
      </c>
      <c r="D239" s="611">
        <f>SUM(D240+D243)</f>
        <v>0</v>
      </c>
      <c r="E239" s="611">
        <f t="shared" ref="E239:K239" si="229">SUM(E240,E243)</f>
        <v>0</v>
      </c>
      <c r="F239" s="611">
        <f t="shared" si="229"/>
        <v>0</v>
      </c>
      <c r="G239" s="611">
        <f t="shared" si="229"/>
        <v>0</v>
      </c>
      <c r="H239" s="611">
        <f t="shared" si="229"/>
        <v>0</v>
      </c>
      <c r="I239" s="611">
        <f t="shared" si="229"/>
        <v>0</v>
      </c>
      <c r="J239" s="611">
        <f t="shared" si="229"/>
        <v>0</v>
      </c>
      <c r="K239" s="611">
        <f t="shared" si="229"/>
        <v>0</v>
      </c>
      <c r="L239" s="611"/>
      <c r="M239" s="611">
        <f t="shared" ref="M239:AF239" si="230">SUM(M240,M243)</f>
        <v>0</v>
      </c>
      <c r="N239" s="611">
        <f t="shared" si="230"/>
        <v>0</v>
      </c>
      <c r="O239" s="611">
        <f t="shared" si="230"/>
        <v>0</v>
      </c>
      <c r="P239" s="611">
        <f t="shared" si="230"/>
        <v>0</v>
      </c>
      <c r="Q239" s="611">
        <f t="shared" si="230"/>
        <v>0</v>
      </c>
      <c r="R239" s="611">
        <f t="shared" si="230"/>
        <v>0</v>
      </c>
      <c r="S239" s="611">
        <f t="shared" si="230"/>
        <v>0</v>
      </c>
      <c r="T239" s="611">
        <f t="shared" si="230"/>
        <v>0</v>
      </c>
      <c r="U239" s="611">
        <f t="shared" si="230"/>
        <v>0</v>
      </c>
      <c r="V239" s="611">
        <f t="shared" si="230"/>
        <v>0</v>
      </c>
      <c r="W239" s="611">
        <f t="shared" si="230"/>
        <v>0</v>
      </c>
      <c r="X239" s="611">
        <f t="shared" si="230"/>
        <v>0</v>
      </c>
      <c r="Y239" s="611">
        <f t="shared" si="230"/>
        <v>0</v>
      </c>
      <c r="Z239" s="611">
        <f t="shared" si="230"/>
        <v>0</v>
      </c>
      <c r="AA239" s="611">
        <f t="shared" si="230"/>
        <v>0</v>
      </c>
      <c r="AB239" s="611">
        <f t="shared" si="230"/>
        <v>0</v>
      </c>
      <c r="AC239" s="611">
        <f t="shared" si="230"/>
        <v>0</v>
      </c>
      <c r="AD239" s="611">
        <f t="shared" si="230"/>
        <v>0</v>
      </c>
      <c r="AE239" s="611">
        <f t="shared" si="230"/>
        <v>0</v>
      </c>
      <c r="AF239" s="611">
        <f t="shared" si="230"/>
        <v>0</v>
      </c>
      <c r="AG239" s="611"/>
      <c r="AH239" s="611">
        <f t="shared" ref="AH239:BA239" si="231">SUM(AH240,AH243)</f>
        <v>0</v>
      </c>
      <c r="AI239" s="611">
        <f t="shared" si="231"/>
        <v>0</v>
      </c>
      <c r="AJ239" s="611">
        <f t="shared" si="231"/>
        <v>0</v>
      </c>
      <c r="AK239" s="611">
        <f t="shared" si="231"/>
        <v>0</v>
      </c>
      <c r="AL239" s="611">
        <f t="shared" si="231"/>
        <v>0</v>
      </c>
      <c r="AM239" s="611">
        <f t="shared" si="231"/>
        <v>0</v>
      </c>
      <c r="AN239" s="611">
        <f t="shared" si="231"/>
        <v>0</v>
      </c>
      <c r="AO239" s="611">
        <f t="shared" si="231"/>
        <v>0</v>
      </c>
      <c r="AP239" s="611">
        <f t="shared" si="231"/>
        <v>0</v>
      </c>
      <c r="AQ239" s="611">
        <f t="shared" si="231"/>
        <v>0</v>
      </c>
      <c r="AR239" s="611">
        <f t="shared" si="231"/>
        <v>0</v>
      </c>
      <c r="AS239" s="611">
        <f t="shared" si="231"/>
        <v>0</v>
      </c>
      <c r="AT239" s="611">
        <f t="shared" si="231"/>
        <v>0</v>
      </c>
      <c r="AU239" s="611">
        <f t="shared" si="231"/>
        <v>0</v>
      </c>
      <c r="AV239" s="611">
        <f t="shared" si="231"/>
        <v>0</v>
      </c>
      <c r="AW239" s="611">
        <f t="shared" si="231"/>
        <v>0</v>
      </c>
      <c r="AX239" s="611">
        <f t="shared" si="231"/>
        <v>0</v>
      </c>
      <c r="AY239" s="611">
        <f t="shared" si="231"/>
        <v>0</v>
      </c>
      <c r="AZ239" s="611">
        <f t="shared" si="231"/>
        <v>0</v>
      </c>
      <c r="BA239" s="611">
        <f t="shared" si="231"/>
        <v>0</v>
      </c>
      <c r="BB239" s="58" t="s">
        <v>231</v>
      </c>
      <c r="BC239" s="63"/>
      <c r="BD239" s="63"/>
      <c r="BE239" s="85">
        <v>2016</v>
      </c>
      <c r="BF239" s="63"/>
      <c r="BG239" s="63"/>
    </row>
    <row r="240" spans="1:59" s="613" customFormat="1" ht="22.2" customHeight="1">
      <c r="A240" s="346" t="s">
        <v>95</v>
      </c>
      <c r="B240" s="65" t="s">
        <v>480</v>
      </c>
      <c r="C240" s="611"/>
      <c r="D240" s="611">
        <f>SUM(E240:BA240)</f>
        <v>0</v>
      </c>
      <c r="E240" s="611">
        <f t="shared" ref="E240:K240" si="232">SUM(E241:E242)</f>
        <v>0</v>
      </c>
      <c r="F240" s="611">
        <f t="shared" si="232"/>
        <v>0</v>
      </c>
      <c r="G240" s="611">
        <f t="shared" si="232"/>
        <v>0</v>
      </c>
      <c r="H240" s="611">
        <f t="shared" si="232"/>
        <v>0</v>
      </c>
      <c r="I240" s="611">
        <f t="shared" si="232"/>
        <v>0</v>
      </c>
      <c r="J240" s="611">
        <f t="shared" si="232"/>
        <v>0</v>
      </c>
      <c r="K240" s="611">
        <f t="shared" si="232"/>
        <v>0</v>
      </c>
      <c r="L240" s="611"/>
      <c r="M240" s="611">
        <f t="shared" ref="M240:AF240" si="233">SUM(M241:M242)</f>
        <v>0</v>
      </c>
      <c r="N240" s="611">
        <f t="shared" si="233"/>
        <v>0</v>
      </c>
      <c r="O240" s="611">
        <f t="shared" si="233"/>
        <v>0</v>
      </c>
      <c r="P240" s="611">
        <f t="shared" si="233"/>
        <v>0</v>
      </c>
      <c r="Q240" s="611">
        <f t="shared" si="233"/>
        <v>0</v>
      </c>
      <c r="R240" s="611">
        <f t="shared" si="233"/>
        <v>0</v>
      </c>
      <c r="S240" s="611">
        <f t="shared" si="233"/>
        <v>0</v>
      </c>
      <c r="T240" s="611">
        <f t="shared" si="233"/>
        <v>0</v>
      </c>
      <c r="U240" s="611">
        <f t="shared" si="233"/>
        <v>0</v>
      </c>
      <c r="V240" s="611">
        <f t="shared" si="233"/>
        <v>0</v>
      </c>
      <c r="W240" s="611">
        <f t="shared" si="233"/>
        <v>0</v>
      </c>
      <c r="X240" s="611">
        <f t="shared" si="233"/>
        <v>0</v>
      </c>
      <c r="Y240" s="611">
        <f t="shared" si="233"/>
        <v>0</v>
      </c>
      <c r="Z240" s="611">
        <f t="shared" si="233"/>
        <v>0</v>
      </c>
      <c r="AA240" s="611">
        <f t="shared" si="233"/>
        <v>0</v>
      </c>
      <c r="AB240" s="611">
        <f t="shared" si="233"/>
        <v>0</v>
      </c>
      <c r="AC240" s="611">
        <f t="shared" si="233"/>
        <v>0</v>
      </c>
      <c r="AD240" s="611">
        <f t="shared" si="233"/>
        <v>0</v>
      </c>
      <c r="AE240" s="611">
        <f t="shared" si="233"/>
        <v>0</v>
      </c>
      <c r="AF240" s="611">
        <f t="shared" si="233"/>
        <v>0</v>
      </c>
      <c r="AG240" s="611"/>
      <c r="AH240" s="611">
        <f t="shared" ref="AH240:BA240" si="234">SUM(AH241:AH242)</f>
        <v>0</v>
      </c>
      <c r="AI240" s="611">
        <f t="shared" si="234"/>
        <v>0</v>
      </c>
      <c r="AJ240" s="611">
        <f t="shared" si="234"/>
        <v>0</v>
      </c>
      <c r="AK240" s="611">
        <f t="shared" si="234"/>
        <v>0</v>
      </c>
      <c r="AL240" s="611">
        <f t="shared" si="234"/>
        <v>0</v>
      </c>
      <c r="AM240" s="611">
        <f t="shared" si="234"/>
        <v>0</v>
      </c>
      <c r="AN240" s="611">
        <f t="shared" si="234"/>
        <v>0</v>
      </c>
      <c r="AO240" s="611">
        <f t="shared" si="234"/>
        <v>0</v>
      </c>
      <c r="AP240" s="611">
        <f t="shared" si="234"/>
        <v>0</v>
      </c>
      <c r="AQ240" s="611">
        <f t="shared" si="234"/>
        <v>0</v>
      </c>
      <c r="AR240" s="611">
        <f t="shared" si="234"/>
        <v>0</v>
      </c>
      <c r="AS240" s="611">
        <f t="shared" si="234"/>
        <v>0</v>
      </c>
      <c r="AT240" s="611">
        <f t="shared" si="234"/>
        <v>0</v>
      </c>
      <c r="AU240" s="611">
        <f t="shared" si="234"/>
        <v>0</v>
      </c>
      <c r="AV240" s="611">
        <f t="shared" si="234"/>
        <v>0</v>
      </c>
      <c r="AW240" s="611">
        <f t="shared" si="234"/>
        <v>0</v>
      </c>
      <c r="AX240" s="611">
        <f t="shared" si="234"/>
        <v>0</v>
      </c>
      <c r="AY240" s="611">
        <f t="shared" si="234"/>
        <v>0</v>
      </c>
      <c r="AZ240" s="611">
        <f t="shared" si="234"/>
        <v>0</v>
      </c>
      <c r="BA240" s="611">
        <f t="shared" si="234"/>
        <v>0</v>
      </c>
      <c r="BB240" s="58" t="s">
        <v>231</v>
      </c>
      <c r="BC240" s="63"/>
      <c r="BD240" s="63"/>
      <c r="BE240" s="85">
        <v>2016</v>
      </c>
      <c r="BF240" s="63"/>
      <c r="BG240" s="63"/>
    </row>
    <row r="241" spans="1:59" s="630" customFormat="1" ht="22.2" hidden="1" customHeight="1">
      <c r="A241" s="626" t="s">
        <v>95</v>
      </c>
      <c r="B241" s="672"/>
      <c r="C241" s="628"/>
      <c r="D241" s="628"/>
      <c r="E241" s="628"/>
      <c r="F241" s="628"/>
      <c r="G241" s="628"/>
      <c r="H241" s="628"/>
      <c r="I241" s="628"/>
      <c r="J241" s="628"/>
      <c r="K241" s="628"/>
      <c r="L241" s="628"/>
      <c r="M241" s="628"/>
      <c r="N241" s="628"/>
      <c r="O241" s="628"/>
      <c r="P241" s="628"/>
      <c r="Q241" s="628"/>
      <c r="R241" s="628"/>
      <c r="S241" s="628"/>
      <c r="T241" s="628"/>
      <c r="U241" s="628"/>
      <c r="V241" s="628"/>
      <c r="W241" s="628"/>
      <c r="X241" s="628"/>
      <c r="Y241" s="628"/>
      <c r="Z241" s="628"/>
      <c r="AA241" s="628"/>
      <c r="AB241" s="628"/>
      <c r="AC241" s="628"/>
      <c r="AD241" s="628"/>
      <c r="AE241" s="628"/>
      <c r="AF241" s="628"/>
      <c r="AG241" s="628"/>
      <c r="AH241" s="628"/>
      <c r="AI241" s="628"/>
      <c r="AJ241" s="628"/>
      <c r="AK241" s="628"/>
      <c r="AL241" s="628"/>
      <c r="AM241" s="628"/>
      <c r="AN241" s="628"/>
      <c r="AO241" s="628"/>
      <c r="AP241" s="628"/>
      <c r="AQ241" s="628"/>
      <c r="AR241" s="628"/>
      <c r="AS241" s="628"/>
      <c r="AT241" s="628"/>
      <c r="AU241" s="628"/>
      <c r="AV241" s="628"/>
      <c r="AW241" s="628"/>
      <c r="AX241" s="628"/>
      <c r="AY241" s="628"/>
      <c r="AZ241" s="628"/>
      <c r="BA241" s="628"/>
      <c r="BB241" s="604" t="s">
        <v>231</v>
      </c>
      <c r="BC241" s="629"/>
      <c r="BD241" s="629"/>
      <c r="BE241" s="606">
        <v>2016</v>
      </c>
      <c r="BF241" s="629"/>
      <c r="BG241" s="629"/>
    </row>
    <row r="242" spans="1:59" s="630" customFormat="1" ht="22.2" hidden="1" customHeight="1">
      <c r="A242" s="626" t="s">
        <v>95</v>
      </c>
      <c r="B242" s="672"/>
      <c r="C242" s="628"/>
      <c r="D242" s="628"/>
      <c r="E242" s="628"/>
      <c r="F242" s="628"/>
      <c r="G242" s="628"/>
      <c r="H242" s="628"/>
      <c r="I242" s="628"/>
      <c r="J242" s="628"/>
      <c r="K242" s="628"/>
      <c r="L242" s="628"/>
      <c r="M242" s="628"/>
      <c r="N242" s="628"/>
      <c r="O242" s="628"/>
      <c r="P242" s="628"/>
      <c r="Q242" s="628"/>
      <c r="R242" s="628"/>
      <c r="S242" s="628"/>
      <c r="T242" s="628"/>
      <c r="U242" s="628"/>
      <c r="V242" s="628"/>
      <c r="W242" s="628"/>
      <c r="X242" s="628"/>
      <c r="Y242" s="628"/>
      <c r="Z242" s="628"/>
      <c r="AA242" s="628"/>
      <c r="AB242" s="628"/>
      <c r="AC242" s="628"/>
      <c r="AD242" s="628"/>
      <c r="AE242" s="628"/>
      <c r="AF242" s="628"/>
      <c r="AG242" s="628"/>
      <c r="AH242" s="628"/>
      <c r="AI242" s="628"/>
      <c r="AJ242" s="628"/>
      <c r="AK242" s="628"/>
      <c r="AL242" s="628"/>
      <c r="AM242" s="628"/>
      <c r="AN242" s="628"/>
      <c r="AO242" s="628"/>
      <c r="AP242" s="628"/>
      <c r="AQ242" s="628"/>
      <c r="AR242" s="628"/>
      <c r="AS242" s="628"/>
      <c r="AT242" s="628"/>
      <c r="AU242" s="628"/>
      <c r="AV242" s="628"/>
      <c r="AW242" s="628"/>
      <c r="AX242" s="628"/>
      <c r="AY242" s="628"/>
      <c r="AZ242" s="628"/>
      <c r="BA242" s="628"/>
      <c r="BB242" s="604" t="s">
        <v>231</v>
      </c>
      <c r="BC242" s="629"/>
      <c r="BD242" s="629"/>
      <c r="BE242" s="606">
        <v>2016</v>
      </c>
      <c r="BF242" s="629"/>
      <c r="BG242" s="629"/>
    </row>
    <row r="243" spans="1:59" s="613" customFormat="1" ht="22.2" customHeight="1">
      <c r="A243" s="346" t="s">
        <v>95</v>
      </c>
      <c r="B243" s="65" t="s">
        <v>481</v>
      </c>
      <c r="C243" s="611"/>
      <c r="D243" s="611">
        <f>SUM(E243:BA243)</f>
        <v>0</v>
      </c>
      <c r="E243" s="611">
        <f t="shared" ref="E243:K243" si="235">SUM(E244:E245)</f>
        <v>0</v>
      </c>
      <c r="F243" s="611">
        <f t="shared" si="235"/>
        <v>0</v>
      </c>
      <c r="G243" s="611">
        <f t="shared" si="235"/>
        <v>0</v>
      </c>
      <c r="H243" s="611">
        <f t="shared" si="235"/>
        <v>0</v>
      </c>
      <c r="I243" s="611">
        <f t="shared" si="235"/>
        <v>0</v>
      </c>
      <c r="J243" s="611">
        <f t="shared" si="235"/>
        <v>0</v>
      </c>
      <c r="K243" s="611">
        <f t="shared" si="235"/>
        <v>0</v>
      </c>
      <c r="L243" s="611"/>
      <c r="M243" s="611">
        <f t="shared" ref="M243:AF243" si="236">SUM(M244:M245)</f>
        <v>0</v>
      </c>
      <c r="N243" s="611">
        <f t="shared" si="236"/>
        <v>0</v>
      </c>
      <c r="O243" s="611">
        <f t="shared" si="236"/>
        <v>0</v>
      </c>
      <c r="P243" s="611">
        <f t="shared" si="236"/>
        <v>0</v>
      </c>
      <c r="Q243" s="611">
        <f t="shared" si="236"/>
        <v>0</v>
      </c>
      <c r="R243" s="611">
        <f t="shared" si="236"/>
        <v>0</v>
      </c>
      <c r="S243" s="611">
        <f t="shared" si="236"/>
        <v>0</v>
      </c>
      <c r="T243" s="611">
        <f t="shared" si="236"/>
        <v>0</v>
      </c>
      <c r="U243" s="611">
        <f t="shared" si="236"/>
        <v>0</v>
      </c>
      <c r="V243" s="611">
        <f t="shared" si="236"/>
        <v>0</v>
      </c>
      <c r="W243" s="611">
        <f t="shared" si="236"/>
        <v>0</v>
      </c>
      <c r="X243" s="611">
        <f t="shared" si="236"/>
        <v>0</v>
      </c>
      <c r="Y243" s="611">
        <f t="shared" si="236"/>
        <v>0</v>
      </c>
      <c r="Z243" s="611">
        <f t="shared" si="236"/>
        <v>0</v>
      </c>
      <c r="AA243" s="611">
        <f t="shared" si="236"/>
        <v>0</v>
      </c>
      <c r="AB243" s="611">
        <f t="shared" si="236"/>
        <v>0</v>
      </c>
      <c r="AC243" s="611">
        <f t="shared" si="236"/>
        <v>0</v>
      </c>
      <c r="AD243" s="611">
        <f t="shared" si="236"/>
        <v>0</v>
      </c>
      <c r="AE243" s="611">
        <f t="shared" si="236"/>
        <v>0</v>
      </c>
      <c r="AF243" s="611">
        <f t="shared" si="236"/>
        <v>0</v>
      </c>
      <c r="AG243" s="611"/>
      <c r="AH243" s="611">
        <f t="shared" ref="AH243:BA243" si="237">SUM(AH244:AH245)</f>
        <v>0</v>
      </c>
      <c r="AI243" s="611">
        <f t="shared" si="237"/>
        <v>0</v>
      </c>
      <c r="AJ243" s="611">
        <f t="shared" si="237"/>
        <v>0</v>
      </c>
      <c r="AK243" s="611">
        <f t="shared" si="237"/>
        <v>0</v>
      </c>
      <c r="AL243" s="611">
        <f t="shared" si="237"/>
        <v>0</v>
      </c>
      <c r="AM243" s="611">
        <f t="shared" si="237"/>
        <v>0</v>
      </c>
      <c r="AN243" s="611">
        <f t="shared" si="237"/>
        <v>0</v>
      </c>
      <c r="AO243" s="611">
        <f t="shared" si="237"/>
        <v>0</v>
      </c>
      <c r="AP243" s="611">
        <f t="shared" si="237"/>
        <v>0</v>
      </c>
      <c r="AQ243" s="611">
        <f t="shared" si="237"/>
        <v>0</v>
      </c>
      <c r="AR243" s="611">
        <f t="shared" si="237"/>
        <v>0</v>
      </c>
      <c r="AS243" s="611">
        <f t="shared" si="237"/>
        <v>0</v>
      </c>
      <c r="AT243" s="611">
        <f t="shared" si="237"/>
        <v>0</v>
      </c>
      <c r="AU243" s="611">
        <f t="shared" si="237"/>
        <v>0</v>
      </c>
      <c r="AV243" s="611">
        <f t="shared" si="237"/>
        <v>0</v>
      </c>
      <c r="AW243" s="611">
        <f t="shared" si="237"/>
        <v>0</v>
      </c>
      <c r="AX243" s="611">
        <f t="shared" si="237"/>
        <v>0</v>
      </c>
      <c r="AY243" s="611">
        <f t="shared" si="237"/>
        <v>0</v>
      </c>
      <c r="AZ243" s="611">
        <f t="shared" si="237"/>
        <v>0</v>
      </c>
      <c r="BA243" s="611">
        <f t="shared" si="237"/>
        <v>0</v>
      </c>
      <c r="BB243" s="58" t="s">
        <v>231</v>
      </c>
      <c r="BC243" s="63"/>
      <c r="BD243" s="63"/>
      <c r="BE243" s="85">
        <v>2016</v>
      </c>
      <c r="BF243" s="63"/>
      <c r="BG243" s="63"/>
    </row>
    <row r="244" spans="1:59" s="630" customFormat="1" ht="22.2" hidden="1" customHeight="1">
      <c r="A244" s="626" t="s">
        <v>95</v>
      </c>
      <c r="B244" s="672"/>
      <c r="C244" s="628"/>
      <c r="D244" s="628"/>
      <c r="E244" s="628"/>
      <c r="F244" s="628"/>
      <c r="G244" s="628"/>
      <c r="H244" s="628"/>
      <c r="I244" s="628"/>
      <c r="J244" s="628"/>
      <c r="K244" s="628"/>
      <c r="L244" s="628"/>
      <c r="M244" s="628"/>
      <c r="N244" s="628"/>
      <c r="O244" s="628"/>
      <c r="P244" s="628"/>
      <c r="Q244" s="628"/>
      <c r="R244" s="628"/>
      <c r="S244" s="628"/>
      <c r="T244" s="628"/>
      <c r="U244" s="628"/>
      <c r="V244" s="628"/>
      <c r="W244" s="628"/>
      <c r="X244" s="628"/>
      <c r="Y244" s="628"/>
      <c r="Z244" s="628"/>
      <c r="AA244" s="628"/>
      <c r="AB244" s="628"/>
      <c r="AC244" s="628"/>
      <c r="AD244" s="628"/>
      <c r="AE244" s="628"/>
      <c r="AF244" s="628"/>
      <c r="AG244" s="628"/>
      <c r="AH244" s="628"/>
      <c r="AI244" s="628"/>
      <c r="AJ244" s="628"/>
      <c r="AK244" s="628"/>
      <c r="AL244" s="628"/>
      <c r="AM244" s="628"/>
      <c r="AN244" s="628"/>
      <c r="AO244" s="628"/>
      <c r="AP244" s="628"/>
      <c r="AQ244" s="628"/>
      <c r="AR244" s="628"/>
      <c r="AS244" s="628"/>
      <c r="AT244" s="628"/>
      <c r="AU244" s="628"/>
      <c r="AV244" s="628"/>
      <c r="AW244" s="628"/>
      <c r="AX244" s="628"/>
      <c r="AY244" s="628"/>
      <c r="AZ244" s="628"/>
      <c r="BA244" s="628"/>
      <c r="BB244" s="604" t="s">
        <v>231</v>
      </c>
      <c r="BC244" s="629"/>
      <c r="BD244" s="629"/>
      <c r="BE244" s="606">
        <v>2016</v>
      </c>
      <c r="BF244" s="629"/>
      <c r="BG244" s="629"/>
    </row>
    <row r="245" spans="1:59" s="630" customFormat="1" ht="22.2" hidden="1" customHeight="1">
      <c r="A245" s="626" t="s">
        <v>95</v>
      </c>
      <c r="B245" s="672"/>
      <c r="C245" s="628"/>
      <c r="D245" s="628"/>
      <c r="E245" s="628"/>
      <c r="F245" s="628"/>
      <c r="G245" s="628"/>
      <c r="H245" s="628"/>
      <c r="I245" s="628"/>
      <c r="J245" s="628"/>
      <c r="K245" s="628"/>
      <c r="L245" s="628"/>
      <c r="M245" s="628"/>
      <c r="N245" s="628"/>
      <c r="O245" s="628"/>
      <c r="P245" s="628"/>
      <c r="Q245" s="628"/>
      <c r="R245" s="628"/>
      <c r="S245" s="628"/>
      <c r="T245" s="628"/>
      <c r="U245" s="628"/>
      <c r="V245" s="628"/>
      <c r="W245" s="628"/>
      <c r="X245" s="628"/>
      <c r="Y245" s="628"/>
      <c r="Z245" s="628"/>
      <c r="AA245" s="628"/>
      <c r="AB245" s="628"/>
      <c r="AC245" s="628"/>
      <c r="AD245" s="628"/>
      <c r="AE245" s="628"/>
      <c r="AF245" s="628"/>
      <c r="AG245" s="628"/>
      <c r="AH245" s="628"/>
      <c r="AI245" s="628"/>
      <c r="AJ245" s="628"/>
      <c r="AK245" s="628"/>
      <c r="AL245" s="628"/>
      <c r="AM245" s="628"/>
      <c r="AN245" s="628"/>
      <c r="AO245" s="628"/>
      <c r="AP245" s="628"/>
      <c r="AQ245" s="628"/>
      <c r="AR245" s="628"/>
      <c r="AS245" s="628"/>
      <c r="AT245" s="628"/>
      <c r="AU245" s="628"/>
      <c r="AV245" s="628"/>
      <c r="AW245" s="628"/>
      <c r="AX245" s="628"/>
      <c r="AY245" s="628"/>
      <c r="AZ245" s="628"/>
      <c r="BA245" s="628"/>
      <c r="BB245" s="604" t="s">
        <v>231</v>
      </c>
      <c r="BC245" s="629"/>
      <c r="BD245" s="629"/>
      <c r="BE245" s="606">
        <v>2016</v>
      </c>
      <c r="BF245" s="629"/>
      <c r="BG245" s="629"/>
    </row>
    <row r="246" spans="1:59" s="613" customFormat="1" ht="22.2" customHeight="1">
      <c r="A246" s="346" t="s">
        <v>120</v>
      </c>
      <c r="B246" s="615" t="s">
        <v>508</v>
      </c>
      <c r="C246" s="611">
        <f>SUM(C247,C250)</f>
        <v>0</v>
      </c>
      <c r="D246" s="611">
        <f>SUM(D247+D250)</f>
        <v>0</v>
      </c>
      <c r="E246" s="611">
        <f t="shared" ref="E246:K246" si="238">SUM(E247,E250)</f>
        <v>0</v>
      </c>
      <c r="F246" s="611">
        <f t="shared" si="238"/>
        <v>0</v>
      </c>
      <c r="G246" s="611">
        <f t="shared" si="238"/>
        <v>0</v>
      </c>
      <c r="H246" s="611">
        <f t="shared" si="238"/>
        <v>0</v>
      </c>
      <c r="I246" s="611">
        <f t="shared" si="238"/>
        <v>0</v>
      </c>
      <c r="J246" s="611">
        <f t="shared" si="238"/>
        <v>0</v>
      </c>
      <c r="K246" s="611">
        <f t="shared" si="238"/>
        <v>0</v>
      </c>
      <c r="L246" s="611"/>
      <c r="M246" s="611">
        <f t="shared" ref="M246:AF246" si="239">SUM(M247,M250)</f>
        <v>0</v>
      </c>
      <c r="N246" s="611">
        <f t="shared" si="239"/>
        <v>0</v>
      </c>
      <c r="O246" s="611">
        <f t="shared" si="239"/>
        <v>0</v>
      </c>
      <c r="P246" s="611">
        <f t="shared" si="239"/>
        <v>0</v>
      </c>
      <c r="Q246" s="611">
        <f t="shared" si="239"/>
        <v>0</v>
      </c>
      <c r="R246" s="611">
        <f t="shared" si="239"/>
        <v>0</v>
      </c>
      <c r="S246" s="611">
        <f t="shared" si="239"/>
        <v>0</v>
      </c>
      <c r="T246" s="611">
        <f t="shared" si="239"/>
        <v>0</v>
      </c>
      <c r="U246" s="611">
        <f t="shared" si="239"/>
        <v>0</v>
      </c>
      <c r="V246" s="611">
        <f t="shared" si="239"/>
        <v>0</v>
      </c>
      <c r="W246" s="611">
        <f t="shared" si="239"/>
        <v>0</v>
      </c>
      <c r="X246" s="611">
        <f t="shared" si="239"/>
        <v>0</v>
      </c>
      <c r="Y246" s="611">
        <f t="shared" si="239"/>
        <v>0</v>
      </c>
      <c r="Z246" s="611">
        <f t="shared" si="239"/>
        <v>0</v>
      </c>
      <c r="AA246" s="611">
        <f t="shared" si="239"/>
        <v>0</v>
      </c>
      <c r="AB246" s="611">
        <f t="shared" si="239"/>
        <v>0</v>
      </c>
      <c r="AC246" s="611">
        <f t="shared" si="239"/>
        <v>0</v>
      </c>
      <c r="AD246" s="611">
        <f t="shared" si="239"/>
        <v>0</v>
      </c>
      <c r="AE246" s="611">
        <f t="shared" si="239"/>
        <v>0</v>
      </c>
      <c r="AF246" s="611">
        <f t="shared" si="239"/>
        <v>0</v>
      </c>
      <c r="AG246" s="611"/>
      <c r="AH246" s="611">
        <f t="shared" ref="AH246:BA246" si="240">SUM(AH247,AH250)</f>
        <v>0</v>
      </c>
      <c r="AI246" s="611">
        <f t="shared" si="240"/>
        <v>0</v>
      </c>
      <c r="AJ246" s="611">
        <f t="shared" si="240"/>
        <v>0</v>
      </c>
      <c r="AK246" s="611">
        <f t="shared" si="240"/>
        <v>0</v>
      </c>
      <c r="AL246" s="611">
        <f t="shared" si="240"/>
        <v>0</v>
      </c>
      <c r="AM246" s="611">
        <f t="shared" si="240"/>
        <v>0</v>
      </c>
      <c r="AN246" s="611">
        <f t="shared" si="240"/>
        <v>0</v>
      </c>
      <c r="AO246" s="611">
        <f t="shared" si="240"/>
        <v>0</v>
      </c>
      <c r="AP246" s="611">
        <f t="shared" si="240"/>
        <v>0</v>
      </c>
      <c r="AQ246" s="611">
        <f t="shared" si="240"/>
        <v>0</v>
      </c>
      <c r="AR246" s="611">
        <f t="shared" si="240"/>
        <v>0</v>
      </c>
      <c r="AS246" s="611">
        <f t="shared" si="240"/>
        <v>0</v>
      </c>
      <c r="AT246" s="611">
        <f t="shared" si="240"/>
        <v>0</v>
      </c>
      <c r="AU246" s="611">
        <f t="shared" si="240"/>
        <v>0</v>
      </c>
      <c r="AV246" s="611">
        <f t="shared" si="240"/>
        <v>0</v>
      </c>
      <c r="AW246" s="611">
        <f t="shared" si="240"/>
        <v>0</v>
      </c>
      <c r="AX246" s="611">
        <f t="shared" si="240"/>
        <v>0</v>
      </c>
      <c r="AY246" s="611">
        <f t="shared" si="240"/>
        <v>0</v>
      </c>
      <c r="AZ246" s="611">
        <f t="shared" si="240"/>
        <v>0</v>
      </c>
      <c r="BA246" s="611">
        <f t="shared" si="240"/>
        <v>0</v>
      </c>
      <c r="BB246" s="58" t="s">
        <v>231</v>
      </c>
      <c r="BC246" s="63"/>
      <c r="BD246" s="63"/>
      <c r="BE246" s="43">
        <v>2016</v>
      </c>
      <c r="BF246" s="62"/>
      <c r="BG246" s="62"/>
    </row>
    <row r="247" spans="1:59" s="613" customFormat="1" ht="22.2" customHeight="1">
      <c r="A247" s="346" t="s">
        <v>120</v>
      </c>
      <c r="B247" s="65" t="s">
        <v>480</v>
      </c>
      <c r="C247" s="611"/>
      <c r="D247" s="611">
        <f>SUM(E247:BA247)</f>
        <v>0</v>
      </c>
      <c r="E247" s="611">
        <f t="shared" ref="E247:K247" si="241">SUM(E248:E249)</f>
        <v>0</v>
      </c>
      <c r="F247" s="611">
        <f t="shared" si="241"/>
        <v>0</v>
      </c>
      <c r="G247" s="611">
        <f t="shared" si="241"/>
        <v>0</v>
      </c>
      <c r="H247" s="611">
        <f t="shared" si="241"/>
        <v>0</v>
      </c>
      <c r="I247" s="611">
        <f t="shared" si="241"/>
        <v>0</v>
      </c>
      <c r="J247" s="611">
        <f t="shared" si="241"/>
        <v>0</v>
      </c>
      <c r="K247" s="611">
        <f t="shared" si="241"/>
        <v>0</v>
      </c>
      <c r="L247" s="611"/>
      <c r="M247" s="611">
        <f t="shared" ref="M247:AF247" si="242">SUM(M248:M249)</f>
        <v>0</v>
      </c>
      <c r="N247" s="611">
        <f t="shared" si="242"/>
        <v>0</v>
      </c>
      <c r="O247" s="611">
        <f t="shared" si="242"/>
        <v>0</v>
      </c>
      <c r="P247" s="611">
        <f t="shared" si="242"/>
        <v>0</v>
      </c>
      <c r="Q247" s="611">
        <f t="shared" si="242"/>
        <v>0</v>
      </c>
      <c r="R247" s="611">
        <f t="shared" si="242"/>
        <v>0</v>
      </c>
      <c r="S247" s="611">
        <f t="shared" si="242"/>
        <v>0</v>
      </c>
      <c r="T247" s="611">
        <f t="shared" si="242"/>
        <v>0</v>
      </c>
      <c r="U247" s="611">
        <f t="shared" si="242"/>
        <v>0</v>
      </c>
      <c r="V247" s="611">
        <f t="shared" si="242"/>
        <v>0</v>
      </c>
      <c r="W247" s="611">
        <f t="shared" si="242"/>
        <v>0</v>
      </c>
      <c r="X247" s="611">
        <f t="shared" si="242"/>
        <v>0</v>
      </c>
      <c r="Y247" s="611">
        <f t="shared" si="242"/>
        <v>0</v>
      </c>
      <c r="Z247" s="611">
        <f t="shared" si="242"/>
        <v>0</v>
      </c>
      <c r="AA247" s="611">
        <f t="shared" si="242"/>
        <v>0</v>
      </c>
      <c r="AB247" s="611">
        <f t="shared" si="242"/>
        <v>0</v>
      </c>
      <c r="AC247" s="611">
        <f t="shared" si="242"/>
        <v>0</v>
      </c>
      <c r="AD247" s="611">
        <f t="shared" si="242"/>
        <v>0</v>
      </c>
      <c r="AE247" s="611">
        <f t="shared" si="242"/>
        <v>0</v>
      </c>
      <c r="AF247" s="611">
        <f t="shared" si="242"/>
        <v>0</v>
      </c>
      <c r="AG247" s="611"/>
      <c r="AH247" s="611">
        <f t="shared" ref="AH247:BA247" si="243">SUM(AH248:AH249)</f>
        <v>0</v>
      </c>
      <c r="AI247" s="611">
        <f t="shared" si="243"/>
        <v>0</v>
      </c>
      <c r="AJ247" s="611">
        <f t="shared" si="243"/>
        <v>0</v>
      </c>
      <c r="AK247" s="611">
        <f t="shared" si="243"/>
        <v>0</v>
      </c>
      <c r="AL247" s="611">
        <f t="shared" si="243"/>
        <v>0</v>
      </c>
      <c r="AM247" s="611">
        <f t="shared" si="243"/>
        <v>0</v>
      </c>
      <c r="AN247" s="611">
        <f t="shared" si="243"/>
        <v>0</v>
      </c>
      <c r="AO247" s="611">
        <f t="shared" si="243"/>
        <v>0</v>
      </c>
      <c r="AP247" s="611">
        <f t="shared" si="243"/>
        <v>0</v>
      </c>
      <c r="AQ247" s="611">
        <f t="shared" si="243"/>
        <v>0</v>
      </c>
      <c r="AR247" s="611">
        <f t="shared" si="243"/>
        <v>0</v>
      </c>
      <c r="AS247" s="611">
        <f t="shared" si="243"/>
        <v>0</v>
      </c>
      <c r="AT247" s="611">
        <f t="shared" si="243"/>
        <v>0</v>
      </c>
      <c r="AU247" s="611">
        <f t="shared" si="243"/>
        <v>0</v>
      </c>
      <c r="AV247" s="611">
        <f t="shared" si="243"/>
        <v>0</v>
      </c>
      <c r="AW247" s="611">
        <f t="shared" si="243"/>
        <v>0</v>
      </c>
      <c r="AX247" s="611">
        <f t="shared" si="243"/>
        <v>0</v>
      </c>
      <c r="AY247" s="611">
        <f t="shared" si="243"/>
        <v>0</v>
      </c>
      <c r="AZ247" s="611">
        <f t="shared" si="243"/>
        <v>0</v>
      </c>
      <c r="BA247" s="611">
        <f t="shared" si="243"/>
        <v>0</v>
      </c>
      <c r="BB247" s="58" t="s">
        <v>231</v>
      </c>
      <c r="BC247" s="63"/>
      <c r="BD247" s="63"/>
      <c r="BE247" s="43">
        <v>2016</v>
      </c>
      <c r="BF247" s="62"/>
      <c r="BG247" s="62"/>
    </row>
    <row r="248" spans="1:59" s="630" customFormat="1" ht="22.2" hidden="1" customHeight="1">
      <c r="A248" s="626" t="s">
        <v>120</v>
      </c>
      <c r="B248" s="672"/>
      <c r="C248" s="628"/>
      <c r="D248" s="628"/>
      <c r="E248" s="628"/>
      <c r="F248" s="628"/>
      <c r="G248" s="628"/>
      <c r="H248" s="628"/>
      <c r="I248" s="628"/>
      <c r="J248" s="628"/>
      <c r="K248" s="628"/>
      <c r="L248" s="628"/>
      <c r="M248" s="628"/>
      <c r="N248" s="628"/>
      <c r="O248" s="628"/>
      <c r="P248" s="628"/>
      <c r="Q248" s="628"/>
      <c r="R248" s="628"/>
      <c r="S248" s="628"/>
      <c r="T248" s="628"/>
      <c r="U248" s="628"/>
      <c r="V248" s="628"/>
      <c r="W248" s="628"/>
      <c r="X248" s="628"/>
      <c r="Y248" s="628"/>
      <c r="Z248" s="628"/>
      <c r="AA248" s="628"/>
      <c r="AB248" s="628"/>
      <c r="AC248" s="628"/>
      <c r="AD248" s="628"/>
      <c r="AE248" s="628"/>
      <c r="AF248" s="628"/>
      <c r="AG248" s="628"/>
      <c r="AH248" s="628"/>
      <c r="AI248" s="628"/>
      <c r="AJ248" s="628"/>
      <c r="AK248" s="628"/>
      <c r="AL248" s="628"/>
      <c r="AM248" s="628"/>
      <c r="AN248" s="628"/>
      <c r="AO248" s="628"/>
      <c r="AP248" s="628"/>
      <c r="AQ248" s="628"/>
      <c r="AR248" s="628"/>
      <c r="AS248" s="628"/>
      <c r="AT248" s="628"/>
      <c r="AU248" s="628"/>
      <c r="AV248" s="628"/>
      <c r="AW248" s="628"/>
      <c r="AX248" s="628"/>
      <c r="AY248" s="628"/>
      <c r="AZ248" s="628"/>
      <c r="BA248" s="628"/>
      <c r="BB248" s="604" t="s">
        <v>231</v>
      </c>
      <c r="BC248" s="629"/>
      <c r="BD248" s="629"/>
      <c r="BE248" s="641">
        <v>2016</v>
      </c>
      <c r="BF248" s="642"/>
      <c r="BG248" s="642"/>
    </row>
    <row r="249" spans="1:59" s="630" customFormat="1" ht="22.2" hidden="1" customHeight="1">
      <c r="A249" s="626" t="s">
        <v>120</v>
      </c>
      <c r="B249" s="672"/>
      <c r="C249" s="628"/>
      <c r="D249" s="628"/>
      <c r="E249" s="628"/>
      <c r="F249" s="628"/>
      <c r="G249" s="628"/>
      <c r="H249" s="628"/>
      <c r="I249" s="628"/>
      <c r="J249" s="628"/>
      <c r="K249" s="628"/>
      <c r="L249" s="628"/>
      <c r="M249" s="628"/>
      <c r="N249" s="628"/>
      <c r="O249" s="628"/>
      <c r="P249" s="628"/>
      <c r="Q249" s="628"/>
      <c r="R249" s="628"/>
      <c r="S249" s="628"/>
      <c r="T249" s="628"/>
      <c r="U249" s="628"/>
      <c r="V249" s="628"/>
      <c r="W249" s="628"/>
      <c r="X249" s="628"/>
      <c r="Y249" s="628"/>
      <c r="Z249" s="628"/>
      <c r="AA249" s="628"/>
      <c r="AB249" s="628"/>
      <c r="AC249" s="628"/>
      <c r="AD249" s="628"/>
      <c r="AE249" s="628"/>
      <c r="AF249" s="628"/>
      <c r="AG249" s="628"/>
      <c r="AH249" s="628"/>
      <c r="AI249" s="628"/>
      <c r="AJ249" s="628"/>
      <c r="AK249" s="628"/>
      <c r="AL249" s="628"/>
      <c r="AM249" s="628"/>
      <c r="AN249" s="628"/>
      <c r="AO249" s="628"/>
      <c r="AP249" s="628"/>
      <c r="AQ249" s="628"/>
      <c r="AR249" s="628"/>
      <c r="AS249" s="628"/>
      <c r="AT249" s="628"/>
      <c r="AU249" s="628"/>
      <c r="AV249" s="628"/>
      <c r="AW249" s="628"/>
      <c r="AX249" s="628"/>
      <c r="AY249" s="628"/>
      <c r="AZ249" s="628"/>
      <c r="BA249" s="628"/>
      <c r="BB249" s="604" t="s">
        <v>231</v>
      </c>
      <c r="BC249" s="629"/>
      <c r="BD249" s="629"/>
      <c r="BE249" s="641">
        <v>2016</v>
      </c>
      <c r="BF249" s="642"/>
      <c r="BG249" s="642"/>
    </row>
    <row r="250" spans="1:59" s="613" customFormat="1" ht="22.2" customHeight="1">
      <c r="A250" s="346" t="s">
        <v>120</v>
      </c>
      <c r="B250" s="65" t="s">
        <v>481</v>
      </c>
      <c r="C250" s="611"/>
      <c r="D250" s="611">
        <f>SUM(E250:BA250)</f>
        <v>0</v>
      </c>
      <c r="E250" s="611">
        <f t="shared" ref="E250:K250" si="244">SUM(E251:E253)</f>
        <v>0</v>
      </c>
      <c r="F250" s="611">
        <f t="shared" si="244"/>
        <v>0</v>
      </c>
      <c r="G250" s="611">
        <f t="shared" si="244"/>
        <v>0</v>
      </c>
      <c r="H250" s="611">
        <f t="shared" si="244"/>
        <v>0</v>
      </c>
      <c r="I250" s="611">
        <f t="shared" si="244"/>
        <v>0</v>
      </c>
      <c r="J250" s="611">
        <f t="shared" si="244"/>
        <v>0</v>
      </c>
      <c r="K250" s="611">
        <f t="shared" si="244"/>
        <v>0</v>
      </c>
      <c r="L250" s="611"/>
      <c r="M250" s="611">
        <f t="shared" ref="M250:AF250" si="245">SUM(M251:M253)</f>
        <v>0</v>
      </c>
      <c r="N250" s="611">
        <f t="shared" si="245"/>
        <v>0</v>
      </c>
      <c r="O250" s="611">
        <f t="shared" si="245"/>
        <v>0</v>
      </c>
      <c r="P250" s="611">
        <f t="shared" si="245"/>
        <v>0</v>
      </c>
      <c r="Q250" s="611">
        <f t="shared" si="245"/>
        <v>0</v>
      </c>
      <c r="R250" s="611">
        <f t="shared" si="245"/>
        <v>0</v>
      </c>
      <c r="S250" s="611">
        <f t="shared" si="245"/>
        <v>0</v>
      </c>
      <c r="T250" s="611">
        <f t="shared" si="245"/>
        <v>0</v>
      </c>
      <c r="U250" s="611">
        <f t="shared" si="245"/>
        <v>0</v>
      </c>
      <c r="V250" s="611">
        <f t="shared" si="245"/>
        <v>0</v>
      </c>
      <c r="W250" s="611">
        <f t="shared" si="245"/>
        <v>0</v>
      </c>
      <c r="X250" s="611">
        <f t="shared" si="245"/>
        <v>0</v>
      </c>
      <c r="Y250" s="611">
        <f t="shared" si="245"/>
        <v>0</v>
      </c>
      <c r="Z250" s="611">
        <f t="shared" si="245"/>
        <v>0</v>
      </c>
      <c r="AA250" s="611">
        <f t="shared" si="245"/>
        <v>0</v>
      </c>
      <c r="AB250" s="611">
        <f t="shared" si="245"/>
        <v>0</v>
      </c>
      <c r="AC250" s="611">
        <f t="shared" si="245"/>
        <v>0</v>
      </c>
      <c r="AD250" s="611">
        <f t="shared" si="245"/>
        <v>0</v>
      </c>
      <c r="AE250" s="611">
        <f t="shared" si="245"/>
        <v>0</v>
      </c>
      <c r="AF250" s="611">
        <f t="shared" si="245"/>
        <v>0</v>
      </c>
      <c r="AG250" s="611"/>
      <c r="AH250" s="611">
        <f t="shared" ref="AH250:BA250" si="246">SUM(AH251:AH253)</f>
        <v>0</v>
      </c>
      <c r="AI250" s="611">
        <f t="shared" si="246"/>
        <v>0</v>
      </c>
      <c r="AJ250" s="611">
        <f t="shared" si="246"/>
        <v>0</v>
      </c>
      <c r="AK250" s="611">
        <f t="shared" si="246"/>
        <v>0</v>
      </c>
      <c r="AL250" s="611">
        <f t="shared" si="246"/>
        <v>0</v>
      </c>
      <c r="AM250" s="611">
        <f t="shared" si="246"/>
        <v>0</v>
      </c>
      <c r="AN250" s="611">
        <f t="shared" si="246"/>
        <v>0</v>
      </c>
      <c r="AO250" s="611">
        <f t="shared" si="246"/>
        <v>0</v>
      </c>
      <c r="AP250" s="611">
        <f t="shared" si="246"/>
        <v>0</v>
      </c>
      <c r="AQ250" s="611">
        <f t="shared" si="246"/>
        <v>0</v>
      </c>
      <c r="AR250" s="611">
        <f t="shared" si="246"/>
        <v>0</v>
      </c>
      <c r="AS250" s="611">
        <f t="shared" si="246"/>
        <v>0</v>
      </c>
      <c r="AT250" s="611">
        <f t="shared" si="246"/>
        <v>0</v>
      </c>
      <c r="AU250" s="611">
        <f t="shared" si="246"/>
        <v>0</v>
      </c>
      <c r="AV250" s="611">
        <f t="shared" si="246"/>
        <v>0</v>
      </c>
      <c r="AW250" s="611">
        <f t="shared" si="246"/>
        <v>0</v>
      </c>
      <c r="AX250" s="611">
        <f t="shared" si="246"/>
        <v>0</v>
      </c>
      <c r="AY250" s="611">
        <f t="shared" si="246"/>
        <v>0</v>
      </c>
      <c r="AZ250" s="611">
        <f t="shared" si="246"/>
        <v>0</v>
      </c>
      <c r="BA250" s="611">
        <f t="shared" si="246"/>
        <v>0</v>
      </c>
      <c r="BB250" s="58" t="s">
        <v>231</v>
      </c>
      <c r="BC250" s="611">
        <f>SUM(BC251:BC253)</f>
        <v>0</v>
      </c>
      <c r="BD250" s="611">
        <f>SUM(BD251:BD253)</f>
        <v>0</v>
      </c>
      <c r="BE250" s="43">
        <v>2016</v>
      </c>
      <c r="BF250" s="62"/>
      <c r="BG250" s="62"/>
    </row>
    <row r="251" spans="1:59" s="630" customFormat="1" ht="22.2" hidden="1" customHeight="1">
      <c r="A251" s="626" t="s">
        <v>120</v>
      </c>
      <c r="B251" s="609"/>
      <c r="C251" s="628"/>
      <c r="D251" s="628"/>
      <c r="E251" s="628"/>
      <c r="F251" s="628"/>
      <c r="G251" s="628"/>
      <c r="H251" s="628"/>
      <c r="I251" s="628"/>
      <c r="J251" s="628"/>
      <c r="K251" s="628"/>
      <c r="L251" s="628"/>
      <c r="M251" s="628"/>
      <c r="N251" s="628"/>
      <c r="O251" s="628"/>
      <c r="P251" s="628"/>
      <c r="Q251" s="628"/>
      <c r="R251" s="628"/>
      <c r="S251" s="628"/>
      <c r="T251" s="628"/>
      <c r="U251" s="628"/>
      <c r="V251" s="628"/>
      <c r="W251" s="628"/>
      <c r="X251" s="628"/>
      <c r="Y251" s="628"/>
      <c r="Z251" s="628"/>
      <c r="AA251" s="628"/>
      <c r="AB251" s="628"/>
      <c r="AC251" s="628"/>
      <c r="AD251" s="628"/>
      <c r="AE251" s="628"/>
      <c r="AF251" s="628"/>
      <c r="AG251" s="628"/>
      <c r="AH251" s="628"/>
      <c r="AI251" s="628"/>
      <c r="AJ251" s="628"/>
      <c r="AK251" s="628"/>
      <c r="AL251" s="628"/>
      <c r="AM251" s="628"/>
      <c r="AN251" s="628"/>
      <c r="AO251" s="628"/>
      <c r="AP251" s="628"/>
      <c r="AQ251" s="628"/>
      <c r="AR251" s="628"/>
      <c r="AS251" s="628"/>
      <c r="AT251" s="628"/>
      <c r="AU251" s="628"/>
      <c r="AV251" s="628"/>
      <c r="AW251" s="628"/>
      <c r="AX251" s="628"/>
      <c r="AY251" s="628"/>
      <c r="AZ251" s="628"/>
      <c r="BA251" s="628"/>
      <c r="BB251" s="604" t="s">
        <v>231</v>
      </c>
      <c r="BC251" s="629"/>
      <c r="BD251" s="629"/>
      <c r="BE251" s="641">
        <v>2016</v>
      </c>
      <c r="BF251" s="642"/>
      <c r="BG251" s="642"/>
    </row>
    <row r="252" spans="1:59" s="630" customFormat="1" ht="22.2" hidden="1" customHeight="1">
      <c r="A252" s="626"/>
      <c r="B252" s="609"/>
      <c r="C252" s="628"/>
      <c r="D252" s="628"/>
      <c r="E252" s="628"/>
      <c r="F252" s="628"/>
      <c r="G252" s="628"/>
      <c r="H252" s="628"/>
      <c r="I252" s="628"/>
      <c r="J252" s="628"/>
      <c r="K252" s="628"/>
      <c r="L252" s="628"/>
      <c r="M252" s="628"/>
      <c r="N252" s="628"/>
      <c r="O252" s="628"/>
      <c r="P252" s="628"/>
      <c r="Q252" s="628"/>
      <c r="R252" s="628"/>
      <c r="S252" s="628"/>
      <c r="T252" s="628"/>
      <c r="U252" s="628"/>
      <c r="V252" s="628"/>
      <c r="W252" s="628"/>
      <c r="X252" s="628"/>
      <c r="Y252" s="628"/>
      <c r="Z252" s="628"/>
      <c r="AA252" s="628"/>
      <c r="AB252" s="628"/>
      <c r="AC252" s="628"/>
      <c r="AD252" s="628"/>
      <c r="AE252" s="628"/>
      <c r="AF252" s="628"/>
      <c r="AG252" s="628"/>
      <c r="AH252" s="628"/>
      <c r="AI252" s="628"/>
      <c r="AJ252" s="628"/>
      <c r="AK252" s="628"/>
      <c r="AL252" s="628"/>
      <c r="AM252" s="628"/>
      <c r="AN252" s="628"/>
      <c r="AO252" s="628"/>
      <c r="AP252" s="628"/>
      <c r="AQ252" s="628"/>
      <c r="AR252" s="628"/>
      <c r="AS252" s="628"/>
      <c r="AT252" s="628"/>
      <c r="AU252" s="628"/>
      <c r="AV252" s="628"/>
      <c r="AW252" s="628"/>
      <c r="AX252" s="628"/>
      <c r="AY252" s="628"/>
      <c r="AZ252" s="628"/>
      <c r="BA252" s="628"/>
      <c r="BB252" s="604"/>
      <c r="BC252" s="629"/>
      <c r="BD252" s="629"/>
      <c r="BE252" s="641"/>
      <c r="BF252" s="642"/>
      <c r="BG252" s="642"/>
    </row>
    <row r="253" spans="1:59" s="630" customFormat="1" ht="22.2" hidden="1" customHeight="1">
      <c r="A253" s="626" t="s">
        <v>120</v>
      </c>
      <c r="B253" s="609"/>
      <c r="C253" s="628"/>
      <c r="D253" s="628"/>
      <c r="E253" s="628"/>
      <c r="F253" s="628"/>
      <c r="G253" s="628"/>
      <c r="H253" s="628"/>
      <c r="I253" s="628"/>
      <c r="J253" s="628"/>
      <c r="K253" s="628"/>
      <c r="L253" s="628"/>
      <c r="M253" s="628"/>
      <c r="N253" s="628"/>
      <c r="O253" s="628"/>
      <c r="P253" s="628"/>
      <c r="Q253" s="628"/>
      <c r="R253" s="628"/>
      <c r="S253" s="628"/>
      <c r="T253" s="628"/>
      <c r="U253" s="628"/>
      <c r="V253" s="628"/>
      <c r="W253" s="628"/>
      <c r="X253" s="628"/>
      <c r="Y253" s="628"/>
      <c r="Z253" s="628"/>
      <c r="AA253" s="628"/>
      <c r="AB253" s="628"/>
      <c r="AC253" s="628"/>
      <c r="AD253" s="628"/>
      <c r="AE253" s="628"/>
      <c r="AF253" s="628"/>
      <c r="AG253" s="628"/>
      <c r="AH253" s="628"/>
      <c r="AI253" s="628"/>
      <c r="AJ253" s="628"/>
      <c r="AK253" s="628"/>
      <c r="AL253" s="628"/>
      <c r="AM253" s="628"/>
      <c r="AN253" s="628"/>
      <c r="AO253" s="628"/>
      <c r="AP253" s="628"/>
      <c r="AQ253" s="628"/>
      <c r="AR253" s="628"/>
      <c r="AS253" s="628"/>
      <c r="AT253" s="628"/>
      <c r="AU253" s="628"/>
      <c r="AV253" s="628"/>
      <c r="AW253" s="628"/>
      <c r="AX253" s="628"/>
      <c r="AY253" s="628"/>
      <c r="AZ253" s="628"/>
      <c r="BA253" s="628"/>
      <c r="BB253" s="604" t="s">
        <v>231</v>
      </c>
      <c r="BC253" s="629"/>
      <c r="BD253" s="629"/>
      <c r="BE253" s="641">
        <v>2016</v>
      </c>
      <c r="BF253" s="642"/>
      <c r="BG253" s="642"/>
    </row>
    <row r="254" spans="1:59" s="634" customFormat="1" ht="22.2" customHeight="1">
      <c r="A254" s="350">
        <v>6</v>
      </c>
      <c r="B254" s="94" t="s">
        <v>455</v>
      </c>
      <c r="C254" s="619">
        <f>SUM(C255,C258)</f>
        <v>0</v>
      </c>
      <c r="D254" s="619">
        <f>SUM(D255+D258)</f>
        <v>0</v>
      </c>
      <c r="E254" s="619">
        <f t="shared" ref="E254:K254" si="247">SUM(E255,E258)</f>
        <v>0</v>
      </c>
      <c r="F254" s="619">
        <f t="shared" si="247"/>
        <v>0</v>
      </c>
      <c r="G254" s="619">
        <f t="shared" si="247"/>
        <v>0</v>
      </c>
      <c r="H254" s="619">
        <f t="shared" si="247"/>
        <v>0</v>
      </c>
      <c r="I254" s="611">
        <f t="shared" si="247"/>
        <v>0</v>
      </c>
      <c r="J254" s="611">
        <f t="shared" si="247"/>
        <v>0</v>
      </c>
      <c r="K254" s="611">
        <f t="shared" si="247"/>
        <v>0</v>
      </c>
      <c r="L254" s="611"/>
      <c r="M254" s="611">
        <f t="shared" ref="M254:AF254" si="248">SUM(M255,M258)</f>
        <v>0</v>
      </c>
      <c r="N254" s="611">
        <f t="shared" si="248"/>
        <v>0</v>
      </c>
      <c r="O254" s="611">
        <f t="shared" si="248"/>
        <v>0</v>
      </c>
      <c r="P254" s="619">
        <f t="shared" si="248"/>
        <v>0</v>
      </c>
      <c r="Q254" s="611">
        <f t="shared" si="248"/>
        <v>0</v>
      </c>
      <c r="R254" s="611">
        <f t="shared" si="248"/>
        <v>0</v>
      </c>
      <c r="S254" s="611">
        <f t="shared" si="248"/>
        <v>0</v>
      </c>
      <c r="T254" s="611">
        <f t="shared" si="248"/>
        <v>0</v>
      </c>
      <c r="U254" s="619">
        <f t="shared" si="248"/>
        <v>0</v>
      </c>
      <c r="V254" s="611">
        <f t="shared" si="248"/>
        <v>0</v>
      </c>
      <c r="W254" s="611">
        <f t="shared" si="248"/>
        <v>0</v>
      </c>
      <c r="X254" s="611">
        <f t="shared" si="248"/>
        <v>0</v>
      </c>
      <c r="Y254" s="619">
        <f t="shared" si="248"/>
        <v>0</v>
      </c>
      <c r="Z254" s="611">
        <f t="shared" si="248"/>
        <v>0</v>
      </c>
      <c r="AA254" s="611">
        <f t="shared" si="248"/>
        <v>0</v>
      </c>
      <c r="AB254" s="611">
        <f t="shared" si="248"/>
        <v>0</v>
      </c>
      <c r="AC254" s="611">
        <f t="shared" si="248"/>
        <v>0</v>
      </c>
      <c r="AD254" s="611">
        <f t="shared" si="248"/>
        <v>0</v>
      </c>
      <c r="AE254" s="611">
        <f t="shared" si="248"/>
        <v>0</v>
      </c>
      <c r="AF254" s="611">
        <f t="shared" si="248"/>
        <v>0</v>
      </c>
      <c r="AG254" s="611"/>
      <c r="AH254" s="611">
        <f t="shared" ref="AH254:BA254" si="249">SUM(AH255,AH258)</f>
        <v>0</v>
      </c>
      <c r="AI254" s="611">
        <f t="shared" si="249"/>
        <v>0</v>
      </c>
      <c r="AJ254" s="611">
        <f t="shared" si="249"/>
        <v>0</v>
      </c>
      <c r="AK254" s="611">
        <f t="shared" si="249"/>
        <v>0</v>
      </c>
      <c r="AL254" s="611">
        <f t="shared" si="249"/>
        <v>0</v>
      </c>
      <c r="AM254" s="611">
        <f t="shared" si="249"/>
        <v>0</v>
      </c>
      <c r="AN254" s="611">
        <f t="shared" si="249"/>
        <v>0</v>
      </c>
      <c r="AO254" s="611">
        <f t="shared" si="249"/>
        <v>0</v>
      </c>
      <c r="AP254" s="611">
        <f t="shared" si="249"/>
        <v>0</v>
      </c>
      <c r="AQ254" s="611">
        <f t="shared" si="249"/>
        <v>0</v>
      </c>
      <c r="AR254" s="611">
        <f t="shared" si="249"/>
        <v>0</v>
      </c>
      <c r="AS254" s="619">
        <f t="shared" si="249"/>
        <v>0</v>
      </c>
      <c r="AT254" s="619">
        <f t="shared" si="249"/>
        <v>0</v>
      </c>
      <c r="AU254" s="611">
        <f t="shared" si="249"/>
        <v>0</v>
      </c>
      <c r="AV254" s="611">
        <f t="shared" si="249"/>
        <v>0</v>
      </c>
      <c r="AW254" s="611">
        <f t="shared" si="249"/>
        <v>0</v>
      </c>
      <c r="AX254" s="611">
        <f t="shared" si="249"/>
        <v>0</v>
      </c>
      <c r="AY254" s="611">
        <f t="shared" si="249"/>
        <v>0</v>
      </c>
      <c r="AZ254" s="611">
        <f t="shared" si="249"/>
        <v>0</v>
      </c>
      <c r="BA254" s="611">
        <f t="shared" si="249"/>
        <v>0</v>
      </c>
      <c r="BB254" s="58" t="s">
        <v>231</v>
      </c>
      <c r="BC254" s="63"/>
      <c r="BD254" s="92"/>
      <c r="BE254" s="43">
        <v>2016</v>
      </c>
      <c r="BF254" s="323"/>
      <c r="BG254" s="323"/>
    </row>
    <row r="255" spans="1:59" s="613" customFormat="1" ht="22.2" customHeight="1">
      <c r="A255" s="346" t="s">
        <v>121</v>
      </c>
      <c r="B255" s="65" t="s">
        <v>480</v>
      </c>
      <c r="C255" s="611"/>
      <c r="D255" s="611">
        <f>SUM(E255:BA255)</f>
        <v>0</v>
      </c>
      <c r="E255" s="611">
        <f t="shared" ref="E255:K255" si="250">SUM(E256:E257)</f>
        <v>0</v>
      </c>
      <c r="F255" s="611">
        <f>SUM(F256:F257)</f>
        <v>0</v>
      </c>
      <c r="G255" s="611">
        <f t="shared" si="250"/>
        <v>0</v>
      </c>
      <c r="H255" s="611">
        <f t="shared" si="250"/>
        <v>0</v>
      </c>
      <c r="I255" s="611">
        <f t="shared" si="250"/>
        <v>0</v>
      </c>
      <c r="J255" s="611">
        <f t="shared" si="250"/>
        <v>0</v>
      </c>
      <c r="K255" s="611">
        <f t="shared" si="250"/>
        <v>0</v>
      </c>
      <c r="L255" s="611"/>
      <c r="M255" s="611">
        <f t="shared" ref="M255:AF255" si="251">SUM(M256:M257)</f>
        <v>0</v>
      </c>
      <c r="N255" s="611">
        <f t="shared" si="251"/>
        <v>0</v>
      </c>
      <c r="O255" s="611">
        <f t="shared" si="251"/>
        <v>0</v>
      </c>
      <c r="P255" s="611">
        <f t="shared" si="251"/>
        <v>0</v>
      </c>
      <c r="Q255" s="611">
        <f t="shared" si="251"/>
        <v>0</v>
      </c>
      <c r="R255" s="611">
        <f t="shared" si="251"/>
        <v>0</v>
      </c>
      <c r="S255" s="611">
        <f t="shared" si="251"/>
        <v>0</v>
      </c>
      <c r="T255" s="611">
        <f t="shared" si="251"/>
        <v>0</v>
      </c>
      <c r="U255" s="611">
        <f t="shared" si="251"/>
        <v>0</v>
      </c>
      <c r="V255" s="611">
        <f t="shared" si="251"/>
        <v>0</v>
      </c>
      <c r="W255" s="611">
        <f t="shared" si="251"/>
        <v>0</v>
      </c>
      <c r="X255" s="611">
        <f t="shared" si="251"/>
        <v>0</v>
      </c>
      <c r="Y255" s="611">
        <f t="shared" si="251"/>
        <v>0</v>
      </c>
      <c r="Z255" s="611">
        <f t="shared" si="251"/>
        <v>0</v>
      </c>
      <c r="AA255" s="611">
        <f t="shared" si="251"/>
        <v>0</v>
      </c>
      <c r="AB255" s="611">
        <f t="shared" si="251"/>
        <v>0</v>
      </c>
      <c r="AC255" s="611">
        <f t="shared" si="251"/>
        <v>0</v>
      </c>
      <c r="AD255" s="611">
        <f t="shared" si="251"/>
        <v>0</v>
      </c>
      <c r="AE255" s="611">
        <f t="shared" si="251"/>
        <v>0</v>
      </c>
      <c r="AF255" s="611">
        <f t="shared" si="251"/>
        <v>0</v>
      </c>
      <c r="AG255" s="611"/>
      <c r="AH255" s="611">
        <f t="shared" ref="AH255:BA255" si="252">SUM(AH256:AH257)</f>
        <v>0</v>
      </c>
      <c r="AI255" s="611">
        <f t="shared" si="252"/>
        <v>0</v>
      </c>
      <c r="AJ255" s="611">
        <f t="shared" si="252"/>
        <v>0</v>
      </c>
      <c r="AK255" s="611">
        <f t="shared" si="252"/>
        <v>0</v>
      </c>
      <c r="AL255" s="611">
        <f t="shared" si="252"/>
        <v>0</v>
      </c>
      <c r="AM255" s="611">
        <f t="shared" si="252"/>
        <v>0</v>
      </c>
      <c r="AN255" s="611">
        <f t="shared" si="252"/>
        <v>0</v>
      </c>
      <c r="AO255" s="611">
        <f t="shared" si="252"/>
        <v>0</v>
      </c>
      <c r="AP255" s="611">
        <f t="shared" si="252"/>
        <v>0</v>
      </c>
      <c r="AQ255" s="611">
        <f t="shared" si="252"/>
        <v>0</v>
      </c>
      <c r="AR255" s="611">
        <f t="shared" si="252"/>
        <v>0</v>
      </c>
      <c r="AS255" s="611">
        <f t="shared" si="252"/>
        <v>0</v>
      </c>
      <c r="AT255" s="611">
        <f t="shared" si="252"/>
        <v>0</v>
      </c>
      <c r="AU255" s="611">
        <f t="shared" si="252"/>
        <v>0</v>
      </c>
      <c r="AV255" s="611">
        <f t="shared" si="252"/>
        <v>0</v>
      </c>
      <c r="AW255" s="611">
        <f t="shared" si="252"/>
        <v>0</v>
      </c>
      <c r="AX255" s="611">
        <f t="shared" si="252"/>
        <v>0</v>
      </c>
      <c r="AY255" s="611">
        <f t="shared" si="252"/>
        <v>0</v>
      </c>
      <c r="AZ255" s="611">
        <f t="shared" si="252"/>
        <v>0</v>
      </c>
      <c r="BA255" s="611">
        <f t="shared" si="252"/>
        <v>0</v>
      </c>
      <c r="BB255" s="58" t="s">
        <v>231</v>
      </c>
      <c r="BC255" s="63"/>
      <c r="BD255" s="63"/>
      <c r="BE255" s="43">
        <v>2016</v>
      </c>
      <c r="BF255" s="62"/>
      <c r="BG255" s="62"/>
    </row>
    <row r="256" spans="1:59" s="638" customFormat="1" ht="22.2" hidden="1" customHeight="1">
      <c r="A256" s="626" t="s">
        <v>121</v>
      </c>
      <c r="B256" s="684"/>
      <c r="C256" s="635"/>
      <c r="D256" s="635"/>
      <c r="E256" s="635"/>
      <c r="F256" s="635"/>
      <c r="G256" s="635"/>
      <c r="H256" s="635"/>
      <c r="I256" s="628"/>
      <c r="J256" s="628"/>
      <c r="K256" s="628"/>
      <c r="L256" s="628"/>
      <c r="M256" s="628"/>
      <c r="N256" s="628"/>
      <c r="O256" s="628"/>
      <c r="P256" s="635"/>
      <c r="Q256" s="628"/>
      <c r="R256" s="628"/>
      <c r="S256" s="628"/>
      <c r="T256" s="628"/>
      <c r="U256" s="635"/>
      <c r="V256" s="628"/>
      <c r="W256" s="628"/>
      <c r="X256" s="628"/>
      <c r="Y256" s="635"/>
      <c r="Z256" s="628"/>
      <c r="AA256" s="628"/>
      <c r="AB256" s="628"/>
      <c r="AC256" s="628"/>
      <c r="AD256" s="628"/>
      <c r="AE256" s="628"/>
      <c r="AF256" s="628"/>
      <c r="AG256" s="628"/>
      <c r="AH256" s="628"/>
      <c r="AI256" s="628"/>
      <c r="AJ256" s="628"/>
      <c r="AK256" s="628"/>
      <c r="AL256" s="628"/>
      <c r="AM256" s="628"/>
      <c r="AN256" s="628"/>
      <c r="AO256" s="628"/>
      <c r="AP256" s="628"/>
      <c r="AQ256" s="628"/>
      <c r="AR256" s="628"/>
      <c r="AS256" s="635"/>
      <c r="AT256" s="635"/>
      <c r="AU256" s="628"/>
      <c r="AV256" s="628"/>
      <c r="AW256" s="628"/>
      <c r="AX256" s="628"/>
      <c r="AY256" s="628"/>
      <c r="AZ256" s="628"/>
      <c r="BA256" s="628"/>
      <c r="BB256" s="604" t="s">
        <v>231</v>
      </c>
      <c r="BC256" s="629"/>
      <c r="BD256" s="70"/>
      <c r="BE256" s="641">
        <v>2016</v>
      </c>
      <c r="BF256" s="692"/>
      <c r="BG256" s="692"/>
    </row>
    <row r="257" spans="1:59" s="630" customFormat="1" ht="22.2" hidden="1" customHeight="1">
      <c r="A257" s="626" t="s">
        <v>121</v>
      </c>
      <c r="B257" s="672"/>
      <c r="C257" s="628"/>
      <c r="D257" s="628"/>
      <c r="E257" s="628"/>
      <c r="F257" s="628"/>
      <c r="G257" s="628"/>
      <c r="H257" s="628"/>
      <c r="I257" s="628"/>
      <c r="J257" s="628"/>
      <c r="K257" s="628"/>
      <c r="L257" s="628"/>
      <c r="M257" s="628"/>
      <c r="N257" s="628"/>
      <c r="O257" s="628"/>
      <c r="P257" s="628"/>
      <c r="Q257" s="628"/>
      <c r="R257" s="628"/>
      <c r="S257" s="628"/>
      <c r="T257" s="628"/>
      <c r="U257" s="628"/>
      <c r="V257" s="628"/>
      <c r="W257" s="628"/>
      <c r="X257" s="628"/>
      <c r="Y257" s="628"/>
      <c r="Z257" s="628"/>
      <c r="AA257" s="628"/>
      <c r="AB257" s="628"/>
      <c r="AC257" s="628"/>
      <c r="AD257" s="628"/>
      <c r="AE257" s="628"/>
      <c r="AF257" s="628"/>
      <c r="AG257" s="628"/>
      <c r="AH257" s="628"/>
      <c r="AI257" s="628"/>
      <c r="AJ257" s="628"/>
      <c r="AK257" s="628"/>
      <c r="AL257" s="628"/>
      <c r="AM257" s="628"/>
      <c r="AN257" s="628"/>
      <c r="AO257" s="628"/>
      <c r="AP257" s="628"/>
      <c r="AQ257" s="628"/>
      <c r="AR257" s="628"/>
      <c r="AS257" s="628"/>
      <c r="AT257" s="628"/>
      <c r="AU257" s="628"/>
      <c r="AV257" s="628"/>
      <c r="AW257" s="628"/>
      <c r="AX257" s="628"/>
      <c r="AY257" s="628"/>
      <c r="AZ257" s="628"/>
      <c r="BA257" s="628"/>
      <c r="BB257" s="604" t="s">
        <v>231</v>
      </c>
      <c r="BC257" s="629"/>
      <c r="BD257" s="629"/>
      <c r="BE257" s="641">
        <v>2016</v>
      </c>
      <c r="BF257" s="642"/>
      <c r="BG257" s="642"/>
    </row>
    <row r="258" spans="1:59" s="613" customFormat="1" ht="22.2" customHeight="1">
      <c r="A258" s="346" t="s">
        <v>121</v>
      </c>
      <c r="B258" s="65" t="s">
        <v>481</v>
      </c>
      <c r="C258" s="611"/>
      <c r="D258" s="611">
        <f>SUM(E258:BA258)</f>
        <v>0</v>
      </c>
      <c r="E258" s="611">
        <f t="shared" ref="E258:K258" si="253">SUM(E259:E260)</f>
        <v>0</v>
      </c>
      <c r="F258" s="611">
        <f t="shared" si="253"/>
        <v>0</v>
      </c>
      <c r="G258" s="611">
        <f t="shared" si="253"/>
        <v>0</v>
      </c>
      <c r="H258" s="611">
        <f t="shared" si="253"/>
        <v>0</v>
      </c>
      <c r="I258" s="611">
        <f t="shared" si="253"/>
        <v>0</v>
      </c>
      <c r="J258" s="611">
        <f t="shared" si="253"/>
        <v>0</v>
      </c>
      <c r="K258" s="611">
        <f t="shared" si="253"/>
        <v>0</v>
      </c>
      <c r="L258" s="611"/>
      <c r="M258" s="611">
        <f t="shared" ref="M258:AF258" si="254">SUM(M259:M260)</f>
        <v>0</v>
      </c>
      <c r="N258" s="611">
        <f t="shared" si="254"/>
        <v>0</v>
      </c>
      <c r="O258" s="611">
        <f t="shared" si="254"/>
        <v>0</v>
      </c>
      <c r="P258" s="611">
        <f t="shared" si="254"/>
        <v>0</v>
      </c>
      <c r="Q258" s="611">
        <f t="shared" si="254"/>
        <v>0</v>
      </c>
      <c r="R258" s="611">
        <f t="shared" si="254"/>
        <v>0</v>
      </c>
      <c r="S258" s="611">
        <f t="shared" si="254"/>
        <v>0</v>
      </c>
      <c r="T258" s="611">
        <f t="shared" si="254"/>
        <v>0</v>
      </c>
      <c r="U258" s="611">
        <f t="shared" si="254"/>
        <v>0</v>
      </c>
      <c r="V258" s="611">
        <f t="shared" si="254"/>
        <v>0</v>
      </c>
      <c r="W258" s="611">
        <f t="shared" si="254"/>
        <v>0</v>
      </c>
      <c r="X258" s="611">
        <f t="shared" si="254"/>
        <v>0</v>
      </c>
      <c r="Y258" s="611">
        <f t="shared" si="254"/>
        <v>0</v>
      </c>
      <c r="Z258" s="611">
        <f t="shared" si="254"/>
        <v>0</v>
      </c>
      <c r="AA258" s="611">
        <f t="shared" si="254"/>
        <v>0</v>
      </c>
      <c r="AB258" s="611">
        <f t="shared" si="254"/>
        <v>0</v>
      </c>
      <c r="AC258" s="611">
        <f t="shared" si="254"/>
        <v>0</v>
      </c>
      <c r="AD258" s="611">
        <f t="shared" si="254"/>
        <v>0</v>
      </c>
      <c r="AE258" s="611">
        <f t="shared" si="254"/>
        <v>0</v>
      </c>
      <c r="AF258" s="611">
        <f t="shared" si="254"/>
        <v>0</v>
      </c>
      <c r="AG258" s="611"/>
      <c r="AH258" s="611">
        <f t="shared" ref="AH258:BA258" si="255">SUM(AH259:AH260)</f>
        <v>0</v>
      </c>
      <c r="AI258" s="611">
        <f t="shared" si="255"/>
        <v>0</v>
      </c>
      <c r="AJ258" s="611">
        <f t="shared" si="255"/>
        <v>0</v>
      </c>
      <c r="AK258" s="611">
        <f t="shared" si="255"/>
        <v>0</v>
      </c>
      <c r="AL258" s="611">
        <f t="shared" si="255"/>
        <v>0</v>
      </c>
      <c r="AM258" s="611">
        <f t="shared" si="255"/>
        <v>0</v>
      </c>
      <c r="AN258" s="611">
        <f t="shared" si="255"/>
        <v>0</v>
      </c>
      <c r="AO258" s="611">
        <f t="shared" si="255"/>
        <v>0</v>
      </c>
      <c r="AP258" s="611">
        <f t="shared" si="255"/>
        <v>0</v>
      </c>
      <c r="AQ258" s="611">
        <f t="shared" si="255"/>
        <v>0</v>
      </c>
      <c r="AR258" s="611">
        <f t="shared" si="255"/>
        <v>0</v>
      </c>
      <c r="AS258" s="611">
        <f t="shared" si="255"/>
        <v>0</v>
      </c>
      <c r="AT258" s="611">
        <f t="shared" si="255"/>
        <v>0</v>
      </c>
      <c r="AU258" s="611">
        <f t="shared" si="255"/>
        <v>0</v>
      </c>
      <c r="AV258" s="611">
        <f t="shared" si="255"/>
        <v>0</v>
      </c>
      <c r="AW258" s="611">
        <f t="shared" si="255"/>
        <v>0</v>
      </c>
      <c r="AX258" s="611">
        <f t="shared" si="255"/>
        <v>0</v>
      </c>
      <c r="AY258" s="611">
        <f t="shared" si="255"/>
        <v>0</v>
      </c>
      <c r="AZ258" s="611">
        <f t="shared" si="255"/>
        <v>0</v>
      </c>
      <c r="BA258" s="611">
        <f t="shared" si="255"/>
        <v>0</v>
      </c>
      <c r="BB258" s="58" t="s">
        <v>231</v>
      </c>
      <c r="BC258" s="63"/>
      <c r="BD258" s="63"/>
      <c r="BE258" s="43">
        <v>2016</v>
      </c>
      <c r="BF258" s="62"/>
      <c r="BG258" s="62"/>
    </row>
    <row r="259" spans="1:59" s="630" customFormat="1" ht="22.2" hidden="1" customHeight="1">
      <c r="A259" s="626" t="s">
        <v>121</v>
      </c>
      <c r="B259" s="643"/>
      <c r="C259" s="628"/>
      <c r="D259" s="628"/>
      <c r="E259" s="628"/>
      <c r="F259" s="628"/>
      <c r="G259" s="628"/>
      <c r="H259" s="628"/>
      <c r="I259" s="628"/>
      <c r="J259" s="628"/>
      <c r="K259" s="628"/>
      <c r="L259" s="628"/>
      <c r="M259" s="628"/>
      <c r="N259" s="628"/>
      <c r="O259" s="628"/>
      <c r="P259" s="628"/>
      <c r="Q259" s="628"/>
      <c r="R259" s="628"/>
      <c r="S259" s="628"/>
      <c r="T259" s="628"/>
      <c r="U259" s="628"/>
      <c r="V259" s="628"/>
      <c r="W259" s="628"/>
      <c r="X259" s="628"/>
      <c r="Y259" s="628"/>
      <c r="Z259" s="628"/>
      <c r="AA259" s="628"/>
      <c r="AB259" s="628"/>
      <c r="AC259" s="628"/>
      <c r="AD259" s="628"/>
      <c r="AE259" s="628"/>
      <c r="AF259" s="628"/>
      <c r="AG259" s="628"/>
      <c r="AH259" s="628"/>
      <c r="AI259" s="628"/>
      <c r="AJ259" s="628"/>
      <c r="AK259" s="628"/>
      <c r="AL259" s="628"/>
      <c r="AM259" s="628"/>
      <c r="AN259" s="628"/>
      <c r="AO259" s="628"/>
      <c r="AP259" s="628"/>
      <c r="AQ259" s="628"/>
      <c r="AR259" s="628"/>
      <c r="AS259" s="628"/>
      <c r="AT259" s="628"/>
      <c r="AU259" s="628"/>
      <c r="AV259" s="628"/>
      <c r="AW259" s="628"/>
      <c r="AX259" s="628"/>
      <c r="AY259" s="628"/>
      <c r="AZ259" s="628"/>
      <c r="BA259" s="628"/>
      <c r="BB259" s="604" t="s">
        <v>231</v>
      </c>
      <c r="BC259" s="629"/>
      <c r="BD259" s="629"/>
      <c r="BE259" s="641">
        <v>2016</v>
      </c>
      <c r="BF259" s="642"/>
      <c r="BG259" s="642"/>
    </row>
    <row r="260" spans="1:59" s="630" customFormat="1" ht="22.2" hidden="1" customHeight="1">
      <c r="A260" s="626" t="s">
        <v>121</v>
      </c>
      <c r="B260" s="672"/>
      <c r="C260" s="628"/>
      <c r="D260" s="628"/>
      <c r="E260" s="628"/>
      <c r="F260" s="628"/>
      <c r="G260" s="628"/>
      <c r="H260" s="628"/>
      <c r="I260" s="628"/>
      <c r="J260" s="628"/>
      <c r="K260" s="628"/>
      <c r="L260" s="628"/>
      <c r="M260" s="628"/>
      <c r="N260" s="628"/>
      <c r="O260" s="628"/>
      <c r="P260" s="628"/>
      <c r="Q260" s="628"/>
      <c r="R260" s="628"/>
      <c r="S260" s="628"/>
      <c r="T260" s="628"/>
      <c r="U260" s="628"/>
      <c r="V260" s="628"/>
      <c r="W260" s="628"/>
      <c r="X260" s="628"/>
      <c r="Y260" s="628"/>
      <c r="Z260" s="628"/>
      <c r="AA260" s="628"/>
      <c r="AB260" s="628"/>
      <c r="AC260" s="628"/>
      <c r="AD260" s="628"/>
      <c r="AE260" s="628"/>
      <c r="AF260" s="628"/>
      <c r="AG260" s="628"/>
      <c r="AH260" s="628"/>
      <c r="AI260" s="628"/>
      <c r="AJ260" s="628"/>
      <c r="AK260" s="628"/>
      <c r="AL260" s="628"/>
      <c r="AM260" s="628"/>
      <c r="AN260" s="628"/>
      <c r="AO260" s="628"/>
      <c r="AP260" s="628"/>
      <c r="AQ260" s="628"/>
      <c r="AR260" s="628"/>
      <c r="AS260" s="628"/>
      <c r="AT260" s="628"/>
      <c r="AU260" s="628"/>
      <c r="AV260" s="628"/>
      <c r="AW260" s="628"/>
      <c r="AX260" s="628"/>
      <c r="AY260" s="628"/>
      <c r="AZ260" s="628"/>
      <c r="BA260" s="628"/>
      <c r="BB260" s="604" t="s">
        <v>231</v>
      </c>
      <c r="BC260" s="629"/>
      <c r="BD260" s="629"/>
      <c r="BE260" s="641">
        <v>2016</v>
      </c>
      <c r="BF260" s="642"/>
      <c r="BG260" s="642"/>
    </row>
    <row r="261" spans="1:59" s="613" customFormat="1" ht="22.2" customHeight="1">
      <c r="A261" s="346" t="s">
        <v>100</v>
      </c>
      <c r="B261" s="624" t="s">
        <v>443</v>
      </c>
      <c r="C261" s="611">
        <f>SUM(C262,C265)</f>
        <v>0</v>
      </c>
      <c r="D261" s="611">
        <f>SUM(D262+D265)</f>
        <v>0</v>
      </c>
      <c r="E261" s="611">
        <f t="shared" ref="E261:K261" si="256">SUM(E262,E265)</f>
        <v>0</v>
      </c>
      <c r="F261" s="611">
        <f t="shared" si="256"/>
        <v>0</v>
      </c>
      <c r="G261" s="611">
        <f t="shared" si="256"/>
        <v>0</v>
      </c>
      <c r="H261" s="611">
        <f t="shared" si="256"/>
        <v>0</v>
      </c>
      <c r="I261" s="611">
        <f t="shared" si="256"/>
        <v>0</v>
      </c>
      <c r="J261" s="611">
        <f t="shared" si="256"/>
        <v>0</v>
      </c>
      <c r="K261" s="611">
        <f t="shared" si="256"/>
        <v>0</v>
      </c>
      <c r="L261" s="611"/>
      <c r="M261" s="611">
        <f t="shared" ref="M261:AF261" si="257">SUM(M262,M265)</f>
        <v>0</v>
      </c>
      <c r="N261" s="611">
        <f t="shared" si="257"/>
        <v>0</v>
      </c>
      <c r="O261" s="611">
        <f t="shared" si="257"/>
        <v>0</v>
      </c>
      <c r="P261" s="611">
        <f t="shared" si="257"/>
        <v>0</v>
      </c>
      <c r="Q261" s="611">
        <f t="shared" si="257"/>
        <v>0</v>
      </c>
      <c r="R261" s="611">
        <f t="shared" si="257"/>
        <v>0</v>
      </c>
      <c r="S261" s="611">
        <f t="shared" si="257"/>
        <v>0</v>
      </c>
      <c r="T261" s="611">
        <f t="shared" si="257"/>
        <v>0</v>
      </c>
      <c r="U261" s="611">
        <f t="shared" si="257"/>
        <v>0</v>
      </c>
      <c r="V261" s="611">
        <f t="shared" si="257"/>
        <v>0</v>
      </c>
      <c r="W261" s="611">
        <f t="shared" si="257"/>
        <v>0</v>
      </c>
      <c r="X261" s="611">
        <f t="shared" si="257"/>
        <v>0</v>
      </c>
      <c r="Y261" s="611">
        <f t="shared" si="257"/>
        <v>0</v>
      </c>
      <c r="Z261" s="611">
        <f t="shared" si="257"/>
        <v>0</v>
      </c>
      <c r="AA261" s="611">
        <f t="shared" si="257"/>
        <v>0</v>
      </c>
      <c r="AB261" s="611">
        <f t="shared" si="257"/>
        <v>0</v>
      </c>
      <c r="AC261" s="611">
        <f t="shared" si="257"/>
        <v>0</v>
      </c>
      <c r="AD261" s="611">
        <f t="shared" si="257"/>
        <v>0</v>
      </c>
      <c r="AE261" s="611">
        <f t="shared" si="257"/>
        <v>0</v>
      </c>
      <c r="AF261" s="611">
        <f t="shared" si="257"/>
        <v>0</v>
      </c>
      <c r="AG261" s="611"/>
      <c r="AH261" s="611">
        <f t="shared" ref="AH261:BA261" si="258">SUM(AH262,AH265)</f>
        <v>0</v>
      </c>
      <c r="AI261" s="611">
        <f t="shared" si="258"/>
        <v>0</v>
      </c>
      <c r="AJ261" s="611">
        <f t="shared" si="258"/>
        <v>0</v>
      </c>
      <c r="AK261" s="611">
        <f t="shared" si="258"/>
        <v>0</v>
      </c>
      <c r="AL261" s="611">
        <f t="shared" si="258"/>
        <v>0</v>
      </c>
      <c r="AM261" s="611">
        <f t="shared" si="258"/>
        <v>0</v>
      </c>
      <c r="AN261" s="611">
        <f t="shared" si="258"/>
        <v>0</v>
      </c>
      <c r="AO261" s="611">
        <f t="shared" si="258"/>
        <v>0</v>
      </c>
      <c r="AP261" s="611">
        <f t="shared" si="258"/>
        <v>0</v>
      </c>
      <c r="AQ261" s="611">
        <f t="shared" si="258"/>
        <v>0</v>
      </c>
      <c r="AR261" s="611">
        <f t="shared" si="258"/>
        <v>0</v>
      </c>
      <c r="AS261" s="611">
        <f t="shared" si="258"/>
        <v>0</v>
      </c>
      <c r="AT261" s="611">
        <f t="shared" si="258"/>
        <v>0</v>
      </c>
      <c r="AU261" s="611">
        <f t="shared" si="258"/>
        <v>0</v>
      </c>
      <c r="AV261" s="611">
        <f t="shared" si="258"/>
        <v>0</v>
      </c>
      <c r="AW261" s="611">
        <f t="shared" si="258"/>
        <v>0</v>
      </c>
      <c r="AX261" s="611">
        <f t="shared" si="258"/>
        <v>0</v>
      </c>
      <c r="AY261" s="611">
        <f t="shared" si="258"/>
        <v>0</v>
      </c>
      <c r="AZ261" s="611">
        <f t="shared" si="258"/>
        <v>0</v>
      </c>
      <c r="BA261" s="611">
        <f t="shared" si="258"/>
        <v>0</v>
      </c>
      <c r="BB261" s="58" t="s">
        <v>231</v>
      </c>
      <c r="BC261" s="63"/>
      <c r="BD261" s="63"/>
      <c r="BE261" s="85">
        <v>2016</v>
      </c>
      <c r="BF261" s="63"/>
      <c r="BG261" s="63"/>
    </row>
    <row r="262" spans="1:59" s="613" customFormat="1" ht="22.2" customHeight="1">
      <c r="A262" s="346" t="s">
        <v>100</v>
      </c>
      <c r="B262" s="65" t="s">
        <v>480</v>
      </c>
      <c r="C262" s="611"/>
      <c r="D262" s="611">
        <f>SUM(E262:BA262)</f>
        <v>0</v>
      </c>
      <c r="E262" s="611">
        <f t="shared" ref="E262:K262" si="259">SUM(E263:E264)</f>
        <v>0</v>
      </c>
      <c r="F262" s="611">
        <f t="shared" si="259"/>
        <v>0</v>
      </c>
      <c r="G262" s="611">
        <f t="shared" si="259"/>
        <v>0</v>
      </c>
      <c r="H262" s="611">
        <f t="shared" si="259"/>
        <v>0</v>
      </c>
      <c r="I262" s="611">
        <f t="shared" si="259"/>
        <v>0</v>
      </c>
      <c r="J262" s="611">
        <f t="shared" si="259"/>
        <v>0</v>
      </c>
      <c r="K262" s="611">
        <f t="shared" si="259"/>
        <v>0</v>
      </c>
      <c r="L262" s="611"/>
      <c r="M262" s="611">
        <f t="shared" ref="M262:AF262" si="260">SUM(M263:M264)</f>
        <v>0</v>
      </c>
      <c r="N262" s="611">
        <f t="shared" si="260"/>
        <v>0</v>
      </c>
      <c r="O262" s="611">
        <f t="shared" si="260"/>
        <v>0</v>
      </c>
      <c r="P262" s="611">
        <f t="shared" si="260"/>
        <v>0</v>
      </c>
      <c r="Q262" s="611">
        <f t="shared" si="260"/>
        <v>0</v>
      </c>
      <c r="R262" s="611">
        <f t="shared" si="260"/>
        <v>0</v>
      </c>
      <c r="S262" s="611">
        <f t="shared" si="260"/>
        <v>0</v>
      </c>
      <c r="T262" s="611">
        <f t="shared" si="260"/>
        <v>0</v>
      </c>
      <c r="U262" s="611">
        <f t="shared" si="260"/>
        <v>0</v>
      </c>
      <c r="V262" s="611">
        <f t="shared" si="260"/>
        <v>0</v>
      </c>
      <c r="W262" s="611">
        <f t="shared" si="260"/>
        <v>0</v>
      </c>
      <c r="X262" s="611">
        <f t="shared" si="260"/>
        <v>0</v>
      </c>
      <c r="Y262" s="611">
        <f t="shared" si="260"/>
        <v>0</v>
      </c>
      <c r="Z262" s="611">
        <f t="shared" si="260"/>
        <v>0</v>
      </c>
      <c r="AA262" s="611">
        <f t="shared" si="260"/>
        <v>0</v>
      </c>
      <c r="AB262" s="611">
        <f t="shared" si="260"/>
        <v>0</v>
      </c>
      <c r="AC262" s="611">
        <f t="shared" si="260"/>
        <v>0</v>
      </c>
      <c r="AD262" s="611">
        <f t="shared" si="260"/>
        <v>0</v>
      </c>
      <c r="AE262" s="611">
        <f t="shared" si="260"/>
        <v>0</v>
      </c>
      <c r="AF262" s="611">
        <f t="shared" si="260"/>
        <v>0</v>
      </c>
      <c r="AG262" s="611"/>
      <c r="AH262" s="611">
        <f t="shared" ref="AH262:BA262" si="261">SUM(AH263:AH264)</f>
        <v>0</v>
      </c>
      <c r="AI262" s="611">
        <f t="shared" si="261"/>
        <v>0</v>
      </c>
      <c r="AJ262" s="611">
        <f t="shared" si="261"/>
        <v>0</v>
      </c>
      <c r="AK262" s="611">
        <f t="shared" si="261"/>
        <v>0</v>
      </c>
      <c r="AL262" s="611">
        <f t="shared" si="261"/>
        <v>0</v>
      </c>
      <c r="AM262" s="611">
        <f t="shared" si="261"/>
        <v>0</v>
      </c>
      <c r="AN262" s="611">
        <f t="shared" si="261"/>
        <v>0</v>
      </c>
      <c r="AO262" s="611">
        <f t="shared" si="261"/>
        <v>0</v>
      </c>
      <c r="AP262" s="611">
        <f t="shared" si="261"/>
        <v>0</v>
      </c>
      <c r="AQ262" s="611">
        <f t="shared" si="261"/>
        <v>0</v>
      </c>
      <c r="AR262" s="611">
        <f t="shared" si="261"/>
        <v>0</v>
      </c>
      <c r="AS262" s="611">
        <f t="shared" si="261"/>
        <v>0</v>
      </c>
      <c r="AT262" s="611">
        <f t="shared" si="261"/>
        <v>0</v>
      </c>
      <c r="AU262" s="611">
        <f t="shared" si="261"/>
        <v>0</v>
      </c>
      <c r="AV262" s="611">
        <f t="shared" si="261"/>
        <v>0</v>
      </c>
      <c r="AW262" s="611">
        <f t="shared" si="261"/>
        <v>0</v>
      </c>
      <c r="AX262" s="611">
        <f t="shared" si="261"/>
        <v>0</v>
      </c>
      <c r="AY262" s="611">
        <f t="shared" si="261"/>
        <v>0</v>
      </c>
      <c r="AZ262" s="611">
        <f t="shared" si="261"/>
        <v>0</v>
      </c>
      <c r="BA262" s="611">
        <f t="shared" si="261"/>
        <v>0</v>
      </c>
      <c r="BB262" s="58" t="s">
        <v>231</v>
      </c>
      <c r="BC262" s="63"/>
      <c r="BD262" s="63"/>
      <c r="BE262" s="85">
        <v>2016</v>
      </c>
      <c r="BF262" s="63"/>
      <c r="BG262" s="63"/>
    </row>
    <row r="263" spans="1:59" s="630" customFormat="1" ht="22.2" hidden="1" customHeight="1">
      <c r="A263" s="626" t="s">
        <v>100</v>
      </c>
      <c r="B263" s="672"/>
      <c r="C263" s="628"/>
      <c r="D263" s="628"/>
      <c r="E263" s="628"/>
      <c r="F263" s="628"/>
      <c r="G263" s="628"/>
      <c r="H263" s="628"/>
      <c r="I263" s="628"/>
      <c r="J263" s="628"/>
      <c r="K263" s="628"/>
      <c r="L263" s="628"/>
      <c r="M263" s="628"/>
      <c r="N263" s="628"/>
      <c r="O263" s="628"/>
      <c r="P263" s="628"/>
      <c r="Q263" s="628"/>
      <c r="R263" s="628"/>
      <c r="S263" s="628"/>
      <c r="T263" s="628"/>
      <c r="U263" s="628"/>
      <c r="V263" s="628"/>
      <c r="W263" s="628"/>
      <c r="X263" s="628"/>
      <c r="Y263" s="628"/>
      <c r="Z263" s="628"/>
      <c r="AA263" s="628"/>
      <c r="AB263" s="628"/>
      <c r="AC263" s="628"/>
      <c r="AD263" s="628"/>
      <c r="AE263" s="628"/>
      <c r="AF263" s="628"/>
      <c r="AG263" s="628"/>
      <c r="AH263" s="628"/>
      <c r="AI263" s="628"/>
      <c r="AJ263" s="628"/>
      <c r="AK263" s="628"/>
      <c r="AL263" s="628"/>
      <c r="AM263" s="628"/>
      <c r="AN263" s="628"/>
      <c r="AO263" s="628"/>
      <c r="AP263" s="628"/>
      <c r="AQ263" s="628"/>
      <c r="AR263" s="628"/>
      <c r="AS263" s="628"/>
      <c r="AT263" s="628"/>
      <c r="AU263" s="628"/>
      <c r="AV263" s="628"/>
      <c r="AW263" s="628"/>
      <c r="AX263" s="628"/>
      <c r="AY263" s="628"/>
      <c r="AZ263" s="628"/>
      <c r="BA263" s="628"/>
      <c r="BB263" s="604" t="s">
        <v>231</v>
      </c>
      <c r="BC263" s="629"/>
      <c r="BD263" s="629"/>
      <c r="BE263" s="606">
        <v>2016</v>
      </c>
      <c r="BF263" s="629"/>
      <c r="BG263" s="629"/>
    </row>
    <row r="264" spans="1:59" s="630" customFormat="1" ht="22.2" hidden="1" customHeight="1">
      <c r="A264" s="626" t="s">
        <v>100</v>
      </c>
      <c r="B264" s="672"/>
      <c r="C264" s="628"/>
      <c r="D264" s="628"/>
      <c r="E264" s="628"/>
      <c r="F264" s="628"/>
      <c r="G264" s="628"/>
      <c r="H264" s="628"/>
      <c r="I264" s="628"/>
      <c r="J264" s="628"/>
      <c r="K264" s="628"/>
      <c r="L264" s="628"/>
      <c r="M264" s="628"/>
      <c r="N264" s="628"/>
      <c r="O264" s="628"/>
      <c r="P264" s="628"/>
      <c r="Q264" s="628"/>
      <c r="R264" s="628"/>
      <c r="S264" s="628"/>
      <c r="T264" s="628"/>
      <c r="U264" s="628"/>
      <c r="V264" s="628"/>
      <c r="W264" s="628"/>
      <c r="X264" s="628"/>
      <c r="Y264" s="628"/>
      <c r="Z264" s="628"/>
      <c r="AA264" s="628"/>
      <c r="AB264" s="628"/>
      <c r="AC264" s="628"/>
      <c r="AD264" s="628"/>
      <c r="AE264" s="628"/>
      <c r="AF264" s="628"/>
      <c r="AG264" s="628"/>
      <c r="AH264" s="628"/>
      <c r="AI264" s="628"/>
      <c r="AJ264" s="628"/>
      <c r="AK264" s="628"/>
      <c r="AL264" s="628"/>
      <c r="AM264" s="628"/>
      <c r="AN264" s="628"/>
      <c r="AO264" s="628"/>
      <c r="AP264" s="628"/>
      <c r="AQ264" s="628"/>
      <c r="AR264" s="628"/>
      <c r="AS264" s="628"/>
      <c r="AT264" s="628"/>
      <c r="AU264" s="628"/>
      <c r="AV264" s="628"/>
      <c r="AW264" s="628"/>
      <c r="AX264" s="628"/>
      <c r="AY264" s="628"/>
      <c r="AZ264" s="628"/>
      <c r="BA264" s="628"/>
      <c r="BB264" s="604" t="s">
        <v>231</v>
      </c>
      <c r="BC264" s="629"/>
      <c r="BD264" s="629"/>
      <c r="BE264" s="606">
        <v>2016</v>
      </c>
      <c r="BF264" s="629"/>
      <c r="BG264" s="629"/>
    </row>
    <row r="265" spans="1:59" s="613" customFormat="1" ht="22.2" customHeight="1">
      <c r="A265" s="346" t="s">
        <v>100</v>
      </c>
      <c r="B265" s="65" t="s">
        <v>481</v>
      </c>
      <c r="C265" s="611"/>
      <c r="D265" s="611">
        <f>SUM(E265:BA265)</f>
        <v>0</v>
      </c>
      <c r="E265" s="611">
        <f t="shared" ref="E265:K265" si="262">SUM(E266:E267)</f>
        <v>0</v>
      </c>
      <c r="F265" s="611">
        <f t="shared" si="262"/>
        <v>0</v>
      </c>
      <c r="G265" s="611">
        <f t="shared" si="262"/>
        <v>0</v>
      </c>
      <c r="H265" s="611">
        <f t="shared" si="262"/>
        <v>0</v>
      </c>
      <c r="I265" s="611">
        <f t="shared" si="262"/>
        <v>0</v>
      </c>
      <c r="J265" s="611">
        <f t="shared" si="262"/>
        <v>0</v>
      </c>
      <c r="K265" s="611">
        <f t="shared" si="262"/>
        <v>0</v>
      </c>
      <c r="L265" s="611"/>
      <c r="M265" s="611">
        <f t="shared" ref="M265:AF265" si="263">SUM(M266:M267)</f>
        <v>0</v>
      </c>
      <c r="N265" s="611">
        <f t="shared" si="263"/>
        <v>0</v>
      </c>
      <c r="O265" s="611">
        <f t="shared" si="263"/>
        <v>0</v>
      </c>
      <c r="P265" s="611">
        <f t="shared" si="263"/>
        <v>0</v>
      </c>
      <c r="Q265" s="611">
        <f t="shared" si="263"/>
        <v>0</v>
      </c>
      <c r="R265" s="611">
        <f t="shared" si="263"/>
        <v>0</v>
      </c>
      <c r="S265" s="611">
        <f t="shared" si="263"/>
        <v>0</v>
      </c>
      <c r="T265" s="611">
        <f t="shared" si="263"/>
        <v>0</v>
      </c>
      <c r="U265" s="611">
        <f t="shared" si="263"/>
        <v>0</v>
      </c>
      <c r="V265" s="611">
        <f t="shared" si="263"/>
        <v>0</v>
      </c>
      <c r="W265" s="611">
        <f t="shared" si="263"/>
        <v>0</v>
      </c>
      <c r="X265" s="611">
        <f t="shared" si="263"/>
        <v>0</v>
      </c>
      <c r="Y265" s="611">
        <f t="shared" si="263"/>
        <v>0</v>
      </c>
      <c r="Z265" s="611">
        <f t="shared" si="263"/>
        <v>0</v>
      </c>
      <c r="AA265" s="611">
        <f t="shared" si="263"/>
        <v>0</v>
      </c>
      <c r="AB265" s="611">
        <f t="shared" si="263"/>
        <v>0</v>
      </c>
      <c r="AC265" s="611">
        <f t="shared" si="263"/>
        <v>0</v>
      </c>
      <c r="AD265" s="611">
        <f t="shared" si="263"/>
        <v>0</v>
      </c>
      <c r="AE265" s="611">
        <f t="shared" si="263"/>
        <v>0</v>
      </c>
      <c r="AF265" s="611">
        <f t="shared" si="263"/>
        <v>0</v>
      </c>
      <c r="AG265" s="611"/>
      <c r="AH265" s="611">
        <f t="shared" ref="AH265:BA265" si="264">SUM(AH266:AH267)</f>
        <v>0</v>
      </c>
      <c r="AI265" s="611">
        <f t="shared" si="264"/>
        <v>0</v>
      </c>
      <c r="AJ265" s="611">
        <f t="shared" si="264"/>
        <v>0</v>
      </c>
      <c r="AK265" s="611">
        <f t="shared" si="264"/>
        <v>0</v>
      </c>
      <c r="AL265" s="611">
        <f t="shared" si="264"/>
        <v>0</v>
      </c>
      <c r="AM265" s="611">
        <f t="shared" si="264"/>
        <v>0</v>
      </c>
      <c r="AN265" s="611">
        <f t="shared" si="264"/>
        <v>0</v>
      </c>
      <c r="AO265" s="611">
        <f t="shared" si="264"/>
        <v>0</v>
      </c>
      <c r="AP265" s="611">
        <f t="shared" si="264"/>
        <v>0</v>
      </c>
      <c r="AQ265" s="611">
        <f t="shared" si="264"/>
        <v>0</v>
      </c>
      <c r="AR265" s="611">
        <f t="shared" si="264"/>
        <v>0</v>
      </c>
      <c r="AS265" s="611">
        <f t="shared" si="264"/>
        <v>0</v>
      </c>
      <c r="AT265" s="611">
        <f t="shared" si="264"/>
        <v>0</v>
      </c>
      <c r="AU265" s="611">
        <f t="shared" si="264"/>
        <v>0</v>
      </c>
      <c r="AV265" s="611">
        <f t="shared" si="264"/>
        <v>0</v>
      </c>
      <c r="AW265" s="611">
        <f t="shared" si="264"/>
        <v>0</v>
      </c>
      <c r="AX265" s="611">
        <f t="shared" si="264"/>
        <v>0</v>
      </c>
      <c r="AY265" s="611">
        <f t="shared" si="264"/>
        <v>0</v>
      </c>
      <c r="AZ265" s="611">
        <f t="shared" si="264"/>
        <v>0</v>
      </c>
      <c r="BA265" s="611">
        <f t="shared" si="264"/>
        <v>0</v>
      </c>
      <c r="BB265" s="58" t="s">
        <v>231</v>
      </c>
      <c r="BC265" s="63"/>
      <c r="BD265" s="63"/>
      <c r="BE265" s="85">
        <v>2016</v>
      </c>
      <c r="BF265" s="63"/>
      <c r="BG265" s="63"/>
    </row>
    <row r="266" spans="1:59" s="630" customFormat="1" ht="22.2" hidden="1" customHeight="1">
      <c r="A266" s="626" t="s">
        <v>100</v>
      </c>
      <c r="B266" s="672"/>
      <c r="C266" s="628"/>
      <c r="D266" s="628"/>
      <c r="E266" s="628"/>
      <c r="F266" s="628"/>
      <c r="G266" s="628"/>
      <c r="H266" s="628"/>
      <c r="I266" s="628"/>
      <c r="J266" s="628"/>
      <c r="K266" s="628"/>
      <c r="L266" s="628"/>
      <c r="M266" s="628"/>
      <c r="N266" s="628"/>
      <c r="O266" s="628"/>
      <c r="P266" s="628"/>
      <c r="Q266" s="628"/>
      <c r="R266" s="628"/>
      <c r="S266" s="628"/>
      <c r="T266" s="628"/>
      <c r="U266" s="628"/>
      <c r="V266" s="628"/>
      <c r="W266" s="628"/>
      <c r="X266" s="628"/>
      <c r="Y266" s="628"/>
      <c r="Z266" s="628"/>
      <c r="AA266" s="628"/>
      <c r="AB266" s="628"/>
      <c r="AC266" s="628"/>
      <c r="AD266" s="628"/>
      <c r="AE266" s="628"/>
      <c r="AF266" s="628"/>
      <c r="AG266" s="628"/>
      <c r="AH266" s="628"/>
      <c r="AI266" s="628"/>
      <c r="AJ266" s="628"/>
      <c r="AK266" s="628"/>
      <c r="AL266" s="628"/>
      <c r="AM266" s="628"/>
      <c r="AN266" s="628"/>
      <c r="AO266" s="628"/>
      <c r="AP266" s="628"/>
      <c r="AQ266" s="628"/>
      <c r="AR266" s="628"/>
      <c r="AS266" s="628"/>
      <c r="AT266" s="628"/>
      <c r="AU266" s="628"/>
      <c r="AV266" s="628"/>
      <c r="AW266" s="628"/>
      <c r="AX266" s="628"/>
      <c r="AY266" s="628"/>
      <c r="AZ266" s="628"/>
      <c r="BA266" s="628"/>
      <c r="BB266" s="604" t="s">
        <v>231</v>
      </c>
      <c r="BC266" s="629"/>
      <c r="BD266" s="629"/>
      <c r="BE266" s="606">
        <v>2016</v>
      </c>
      <c r="BF266" s="629"/>
      <c r="BG266" s="629"/>
    </row>
    <row r="267" spans="1:59" s="630" customFormat="1" ht="22.2" hidden="1" customHeight="1">
      <c r="A267" s="626" t="s">
        <v>100</v>
      </c>
      <c r="B267" s="672"/>
      <c r="C267" s="628"/>
      <c r="D267" s="628"/>
      <c r="E267" s="628"/>
      <c r="F267" s="628"/>
      <c r="G267" s="628"/>
      <c r="H267" s="628"/>
      <c r="I267" s="628"/>
      <c r="J267" s="628"/>
      <c r="K267" s="628"/>
      <c r="L267" s="628"/>
      <c r="M267" s="628"/>
      <c r="N267" s="628"/>
      <c r="O267" s="628"/>
      <c r="P267" s="628"/>
      <c r="Q267" s="628"/>
      <c r="R267" s="628"/>
      <c r="S267" s="628"/>
      <c r="T267" s="628"/>
      <c r="U267" s="628"/>
      <c r="V267" s="628"/>
      <c r="W267" s="628"/>
      <c r="X267" s="628"/>
      <c r="Y267" s="628"/>
      <c r="Z267" s="628"/>
      <c r="AA267" s="628"/>
      <c r="AB267" s="628"/>
      <c r="AC267" s="628"/>
      <c r="AD267" s="628"/>
      <c r="AE267" s="628"/>
      <c r="AF267" s="628"/>
      <c r="AG267" s="628"/>
      <c r="AH267" s="628"/>
      <c r="AI267" s="628"/>
      <c r="AJ267" s="628"/>
      <c r="AK267" s="628"/>
      <c r="AL267" s="628"/>
      <c r="AM267" s="628"/>
      <c r="AN267" s="628"/>
      <c r="AO267" s="628"/>
      <c r="AP267" s="628"/>
      <c r="AQ267" s="628"/>
      <c r="AR267" s="628"/>
      <c r="AS267" s="628"/>
      <c r="AT267" s="628"/>
      <c r="AU267" s="628"/>
      <c r="AV267" s="628"/>
      <c r="AW267" s="628"/>
      <c r="AX267" s="628"/>
      <c r="AY267" s="628"/>
      <c r="AZ267" s="628"/>
      <c r="BA267" s="628"/>
      <c r="BB267" s="604" t="s">
        <v>231</v>
      </c>
      <c r="BC267" s="629"/>
      <c r="BD267" s="629"/>
      <c r="BE267" s="606">
        <v>2016</v>
      </c>
      <c r="BF267" s="629"/>
      <c r="BG267" s="629"/>
    </row>
    <row r="268" spans="1:59" s="634" customFormat="1" ht="22.2" customHeight="1">
      <c r="A268" s="350">
        <v>4</v>
      </c>
      <c r="B268" s="625" t="s">
        <v>446</v>
      </c>
      <c r="C268" s="619">
        <f>SUM(C269,C272)</f>
        <v>0</v>
      </c>
      <c r="D268" s="619">
        <f>SUM(D269+D272)</f>
        <v>0</v>
      </c>
      <c r="E268" s="619">
        <f t="shared" ref="E268:K268" si="265">SUM(E269,E272)</f>
        <v>0</v>
      </c>
      <c r="F268" s="619">
        <f t="shared" si="265"/>
        <v>0</v>
      </c>
      <c r="G268" s="619">
        <f t="shared" si="265"/>
        <v>0</v>
      </c>
      <c r="H268" s="619">
        <f t="shared" si="265"/>
        <v>0</v>
      </c>
      <c r="I268" s="611">
        <f t="shared" si="265"/>
        <v>0</v>
      </c>
      <c r="J268" s="611">
        <f t="shared" si="265"/>
        <v>0</v>
      </c>
      <c r="K268" s="611">
        <f t="shared" si="265"/>
        <v>0</v>
      </c>
      <c r="L268" s="611"/>
      <c r="M268" s="611">
        <f t="shared" ref="M268:AF268" si="266">SUM(M269,M272)</f>
        <v>0</v>
      </c>
      <c r="N268" s="611">
        <f t="shared" si="266"/>
        <v>0</v>
      </c>
      <c r="O268" s="611">
        <f t="shared" si="266"/>
        <v>0</v>
      </c>
      <c r="P268" s="619">
        <f t="shared" si="266"/>
        <v>0</v>
      </c>
      <c r="Q268" s="611">
        <f t="shared" si="266"/>
        <v>0</v>
      </c>
      <c r="R268" s="611">
        <f t="shared" si="266"/>
        <v>0</v>
      </c>
      <c r="S268" s="611">
        <f t="shared" si="266"/>
        <v>0</v>
      </c>
      <c r="T268" s="611">
        <f t="shared" si="266"/>
        <v>0</v>
      </c>
      <c r="U268" s="619">
        <f t="shared" si="266"/>
        <v>0</v>
      </c>
      <c r="V268" s="611">
        <f t="shared" si="266"/>
        <v>0</v>
      </c>
      <c r="W268" s="611">
        <f t="shared" si="266"/>
        <v>0</v>
      </c>
      <c r="X268" s="611">
        <f t="shared" si="266"/>
        <v>0</v>
      </c>
      <c r="Y268" s="619">
        <f t="shared" si="266"/>
        <v>0</v>
      </c>
      <c r="Z268" s="611">
        <f t="shared" si="266"/>
        <v>0</v>
      </c>
      <c r="AA268" s="611">
        <f t="shared" si="266"/>
        <v>0</v>
      </c>
      <c r="AB268" s="611">
        <f t="shared" si="266"/>
        <v>0</v>
      </c>
      <c r="AC268" s="611">
        <f t="shared" si="266"/>
        <v>0</v>
      </c>
      <c r="AD268" s="611">
        <f t="shared" si="266"/>
        <v>0</v>
      </c>
      <c r="AE268" s="611">
        <f t="shared" si="266"/>
        <v>0</v>
      </c>
      <c r="AF268" s="611">
        <f t="shared" si="266"/>
        <v>0</v>
      </c>
      <c r="AG268" s="611"/>
      <c r="AH268" s="611">
        <f t="shared" ref="AH268:BA268" si="267">SUM(AH269,AH272)</f>
        <v>0</v>
      </c>
      <c r="AI268" s="611">
        <f t="shared" si="267"/>
        <v>0</v>
      </c>
      <c r="AJ268" s="611">
        <f t="shared" si="267"/>
        <v>0</v>
      </c>
      <c r="AK268" s="611">
        <f t="shared" si="267"/>
        <v>0</v>
      </c>
      <c r="AL268" s="611">
        <f t="shared" si="267"/>
        <v>0</v>
      </c>
      <c r="AM268" s="611">
        <f t="shared" si="267"/>
        <v>0</v>
      </c>
      <c r="AN268" s="611">
        <f t="shared" si="267"/>
        <v>0</v>
      </c>
      <c r="AO268" s="611">
        <f t="shared" si="267"/>
        <v>0</v>
      </c>
      <c r="AP268" s="611">
        <f t="shared" si="267"/>
        <v>0</v>
      </c>
      <c r="AQ268" s="611">
        <f t="shared" si="267"/>
        <v>0</v>
      </c>
      <c r="AR268" s="611">
        <f t="shared" si="267"/>
        <v>0</v>
      </c>
      <c r="AS268" s="619">
        <f t="shared" si="267"/>
        <v>0</v>
      </c>
      <c r="AT268" s="619">
        <f t="shared" si="267"/>
        <v>0</v>
      </c>
      <c r="AU268" s="611">
        <f t="shared" si="267"/>
        <v>0</v>
      </c>
      <c r="AV268" s="611">
        <f t="shared" si="267"/>
        <v>0</v>
      </c>
      <c r="AW268" s="611">
        <f t="shared" si="267"/>
        <v>0</v>
      </c>
      <c r="AX268" s="611">
        <f t="shared" si="267"/>
        <v>0</v>
      </c>
      <c r="AY268" s="611">
        <f t="shared" si="267"/>
        <v>0</v>
      </c>
      <c r="AZ268" s="611">
        <f t="shared" si="267"/>
        <v>0</v>
      </c>
      <c r="BA268" s="611">
        <f t="shared" si="267"/>
        <v>0</v>
      </c>
      <c r="BB268" s="58" t="s">
        <v>231</v>
      </c>
      <c r="BC268" s="63"/>
      <c r="BD268" s="92"/>
      <c r="BE268" s="85">
        <v>2016</v>
      </c>
      <c r="BF268" s="91"/>
      <c r="BG268" s="91"/>
    </row>
    <row r="269" spans="1:59" s="613" customFormat="1" ht="24.75" customHeight="1">
      <c r="A269" s="346" t="s">
        <v>103</v>
      </c>
      <c r="B269" s="65" t="s">
        <v>480</v>
      </c>
      <c r="C269" s="611"/>
      <c r="D269" s="611">
        <f>SUM(E269:BA269)</f>
        <v>0</v>
      </c>
      <c r="E269" s="611">
        <f t="shared" ref="E269:K269" si="268">SUM(E270:E271)</f>
        <v>0</v>
      </c>
      <c r="F269" s="611">
        <f t="shared" si="268"/>
        <v>0</v>
      </c>
      <c r="G269" s="611">
        <f t="shared" si="268"/>
        <v>0</v>
      </c>
      <c r="H269" s="611">
        <f t="shared" si="268"/>
        <v>0</v>
      </c>
      <c r="I269" s="611">
        <f t="shared" si="268"/>
        <v>0</v>
      </c>
      <c r="J269" s="611">
        <f t="shared" si="268"/>
        <v>0</v>
      </c>
      <c r="K269" s="611">
        <f t="shared" si="268"/>
        <v>0</v>
      </c>
      <c r="L269" s="611"/>
      <c r="M269" s="611">
        <f t="shared" ref="M269:AF269" si="269">SUM(M270:M271)</f>
        <v>0</v>
      </c>
      <c r="N269" s="611">
        <f t="shared" si="269"/>
        <v>0</v>
      </c>
      <c r="O269" s="611">
        <f t="shared" si="269"/>
        <v>0</v>
      </c>
      <c r="P269" s="611">
        <f t="shared" si="269"/>
        <v>0</v>
      </c>
      <c r="Q269" s="611">
        <f t="shared" si="269"/>
        <v>0</v>
      </c>
      <c r="R269" s="611">
        <f t="shared" si="269"/>
        <v>0</v>
      </c>
      <c r="S269" s="611">
        <f t="shared" si="269"/>
        <v>0</v>
      </c>
      <c r="T269" s="611">
        <f t="shared" si="269"/>
        <v>0</v>
      </c>
      <c r="U269" s="611">
        <f t="shared" si="269"/>
        <v>0</v>
      </c>
      <c r="V269" s="611">
        <f t="shared" si="269"/>
        <v>0</v>
      </c>
      <c r="W269" s="611">
        <f t="shared" si="269"/>
        <v>0</v>
      </c>
      <c r="X269" s="611">
        <f t="shared" si="269"/>
        <v>0</v>
      </c>
      <c r="Y269" s="611">
        <f t="shared" si="269"/>
        <v>0</v>
      </c>
      <c r="Z269" s="611">
        <f t="shared" si="269"/>
        <v>0</v>
      </c>
      <c r="AA269" s="611">
        <f t="shared" si="269"/>
        <v>0</v>
      </c>
      <c r="AB269" s="611">
        <f t="shared" si="269"/>
        <v>0</v>
      </c>
      <c r="AC269" s="611">
        <f t="shared" si="269"/>
        <v>0</v>
      </c>
      <c r="AD269" s="611">
        <f t="shared" si="269"/>
        <v>0</v>
      </c>
      <c r="AE269" s="611">
        <f t="shared" si="269"/>
        <v>0</v>
      </c>
      <c r="AF269" s="611">
        <f t="shared" si="269"/>
        <v>0</v>
      </c>
      <c r="AG269" s="611"/>
      <c r="AH269" s="611">
        <f t="shared" ref="AH269:BA269" si="270">SUM(AH270:AH271)</f>
        <v>0</v>
      </c>
      <c r="AI269" s="611">
        <f t="shared" si="270"/>
        <v>0</v>
      </c>
      <c r="AJ269" s="611">
        <f t="shared" si="270"/>
        <v>0</v>
      </c>
      <c r="AK269" s="611">
        <f t="shared" si="270"/>
        <v>0</v>
      </c>
      <c r="AL269" s="611">
        <f t="shared" si="270"/>
        <v>0</v>
      </c>
      <c r="AM269" s="611">
        <f t="shared" si="270"/>
        <v>0</v>
      </c>
      <c r="AN269" s="611">
        <f t="shared" si="270"/>
        <v>0</v>
      </c>
      <c r="AO269" s="611">
        <f t="shared" si="270"/>
        <v>0</v>
      </c>
      <c r="AP269" s="611">
        <f t="shared" si="270"/>
        <v>0</v>
      </c>
      <c r="AQ269" s="611">
        <f t="shared" si="270"/>
        <v>0</v>
      </c>
      <c r="AR269" s="611">
        <f t="shared" si="270"/>
        <v>0</v>
      </c>
      <c r="AS269" s="611">
        <f t="shared" si="270"/>
        <v>0</v>
      </c>
      <c r="AT269" s="611">
        <f t="shared" si="270"/>
        <v>0</v>
      </c>
      <c r="AU269" s="611">
        <f t="shared" si="270"/>
        <v>0</v>
      </c>
      <c r="AV269" s="611">
        <f t="shared" si="270"/>
        <v>0</v>
      </c>
      <c r="AW269" s="611">
        <f t="shared" si="270"/>
        <v>0</v>
      </c>
      <c r="AX269" s="611">
        <f t="shared" si="270"/>
        <v>0</v>
      </c>
      <c r="AY269" s="611">
        <f t="shared" si="270"/>
        <v>0</v>
      </c>
      <c r="AZ269" s="611">
        <f t="shared" si="270"/>
        <v>0</v>
      </c>
      <c r="BA269" s="611">
        <f t="shared" si="270"/>
        <v>0</v>
      </c>
      <c r="BB269" s="58" t="s">
        <v>231</v>
      </c>
      <c r="BC269" s="63"/>
      <c r="BD269" s="63"/>
      <c r="BE269" s="85">
        <v>2016</v>
      </c>
      <c r="BF269" s="63"/>
      <c r="BG269" s="63"/>
    </row>
    <row r="270" spans="1:59" s="638" customFormat="1" ht="24.75" hidden="1" customHeight="1">
      <c r="A270" s="626" t="s">
        <v>103</v>
      </c>
      <c r="B270" s="608"/>
      <c r="C270" s="635"/>
      <c r="D270" s="635"/>
      <c r="E270" s="635"/>
      <c r="F270" s="635"/>
      <c r="G270" s="635"/>
      <c r="H270" s="635"/>
      <c r="I270" s="628"/>
      <c r="J270" s="628"/>
      <c r="K270" s="628"/>
      <c r="L270" s="628"/>
      <c r="M270" s="628"/>
      <c r="N270" s="628"/>
      <c r="O270" s="628"/>
      <c r="P270" s="635"/>
      <c r="Q270" s="628"/>
      <c r="R270" s="628"/>
      <c r="S270" s="628"/>
      <c r="T270" s="628"/>
      <c r="U270" s="635"/>
      <c r="V270" s="628"/>
      <c r="W270" s="628"/>
      <c r="X270" s="628"/>
      <c r="Y270" s="635"/>
      <c r="Z270" s="628"/>
      <c r="AA270" s="628"/>
      <c r="AB270" s="628"/>
      <c r="AC270" s="628"/>
      <c r="AD270" s="628"/>
      <c r="AE270" s="628"/>
      <c r="AF270" s="628"/>
      <c r="AG270" s="628"/>
      <c r="AH270" s="628"/>
      <c r="AI270" s="628"/>
      <c r="AJ270" s="628"/>
      <c r="AK270" s="628"/>
      <c r="AL270" s="628"/>
      <c r="AM270" s="628"/>
      <c r="AN270" s="628"/>
      <c r="AO270" s="628"/>
      <c r="AP270" s="628"/>
      <c r="AQ270" s="628"/>
      <c r="AR270" s="628"/>
      <c r="AS270" s="635"/>
      <c r="AT270" s="635"/>
      <c r="AU270" s="628"/>
      <c r="AV270" s="628"/>
      <c r="AW270" s="628"/>
      <c r="AX270" s="628"/>
      <c r="AY270" s="628"/>
      <c r="AZ270" s="628"/>
      <c r="BA270" s="628"/>
      <c r="BB270" s="604" t="s">
        <v>231</v>
      </c>
      <c r="BC270" s="629"/>
      <c r="BD270" s="70"/>
      <c r="BE270" s="606">
        <v>2016</v>
      </c>
      <c r="BF270" s="637"/>
      <c r="BG270" s="637"/>
    </row>
    <row r="271" spans="1:59" s="638" customFormat="1" ht="24.75" hidden="1" customHeight="1">
      <c r="A271" s="626" t="s">
        <v>103</v>
      </c>
      <c r="B271" s="684"/>
      <c r="C271" s="635"/>
      <c r="D271" s="635"/>
      <c r="E271" s="635"/>
      <c r="F271" s="635"/>
      <c r="G271" s="635"/>
      <c r="H271" s="635"/>
      <c r="I271" s="628"/>
      <c r="J271" s="628"/>
      <c r="K271" s="628"/>
      <c r="L271" s="628"/>
      <c r="M271" s="628"/>
      <c r="N271" s="628"/>
      <c r="O271" s="628"/>
      <c r="P271" s="635"/>
      <c r="Q271" s="628"/>
      <c r="R271" s="628"/>
      <c r="S271" s="628"/>
      <c r="T271" s="628"/>
      <c r="U271" s="635"/>
      <c r="V271" s="628"/>
      <c r="W271" s="628"/>
      <c r="X271" s="628"/>
      <c r="Y271" s="635"/>
      <c r="Z271" s="628"/>
      <c r="AA271" s="628"/>
      <c r="AB271" s="628"/>
      <c r="AC271" s="628"/>
      <c r="AD271" s="628"/>
      <c r="AE271" s="628"/>
      <c r="AF271" s="628"/>
      <c r="AG271" s="628"/>
      <c r="AH271" s="628"/>
      <c r="AI271" s="628"/>
      <c r="AJ271" s="628"/>
      <c r="AK271" s="628"/>
      <c r="AL271" s="628"/>
      <c r="AM271" s="628"/>
      <c r="AN271" s="628"/>
      <c r="AO271" s="628"/>
      <c r="AP271" s="628"/>
      <c r="AQ271" s="628"/>
      <c r="AR271" s="628"/>
      <c r="AS271" s="635"/>
      <c r="AT271" s="635"/>
      <c r="AU271" s="628"/>
      <c r="AV271" s="628"/>
      <c r="AW271" s="628"/>
      <c r="AX271" s="628"/>
      <c r="AY271" s="628"/>
      <c r="AZ271" s="628"/>
      <c r="BA271" s="628"/>
      <c r="BB271" s="604" t="s">
        <v>231</v>
      </c>
      <c r="BC271" s="629"/>
      <c r="BD271" s="70"/>
      <c r="BE271" s="606">
        <v>2016</v>
      </c>
      <c r="BF271" s="637">
        <v>71</v>
      </c>
      <c r="BG271" s="637"/>
    </row>
    <row r="272" spans="1:59" s="613" customFormat="1" ht="22.2" customHeight="1">
      <c r="A272" s="346" t="s">
        <v>103</v>
      </c>
      <c r="B272" s="65" t="s">
        <v>481</v>
      </c>
      <c r="C272" s="611"/>
      <c r="D272" s="611">
        <f>SUM(E272:BA272)</f>
        <v>0</v>
      </c>
      <c r="E272" s="611">
        <f t="shared" ref="E272:K272" si="271">SUM(E273:E274)</f>
        <v>0</v>
      </c>
      <c r="F272" s="611">
        <f t="shared" si="271"/>
        <v>0</v>
      </c>
      <c r="G272" s="611">
        <f t="shared" si="271"/>
        <v>0</v>
      </c>
      <c r="H272" s="611">
        <f t="shared" si="271"/>
        <v>0</v>
      </c>
      <c r="I272" s="611">
        <f t="shared" si="271"/>
        <v>0</v>
      </c>
      <c r="J272" s="611">
        <f t="shared" si="271"/>
        <v>0</v>
      </c>
      <c r="K272" s="611">
        <f t="shared" si="271"/>
        <v>0</v>
      </c>
      <c r="L272" s="611"/>
      <c r="M272" s="611">
        <f t="shared" ref="M272:AF272" si="272">SUM(M273:M274)</f>
        <v>0</v>
      </c>
      <c r="N272" s="611">
        <f t="shared" si="272"/>
        <v>0</v>
      </c>
      <c r="O272" s="611">
        <f t="shared" si="272"/>
        <v>0</v>
      </c>
      <c r="P272" s="611">
        <f t="shared" si="272"/>
        <v>0</v>
      </c>
      <c r="Q272" s="611">
        <f t="shared" si="272"/>
        <v>0</v>
      </c>
      <c r="R272" s="611">
        <f t="shared" si="272"/>
        <v>0</v>
      </c>
      <c r="S272" s="611">
        <f t="shared" si="272"/>
        <v>0</v>
      </c>
      <c r="T272" s="611">
        <f t="shared" si="272"/>
        <v>0</v>
      </c>
      <c r="U272" s="611">
        <f t="shared" si="272"/>
        <v>0</v>
      </c>
      <c r="V272" s="611">
        <f t="shared" si="272"/>
        <v>0</v>
      </c>
      <c r="W272" s="611">
        <f t="shared" si="272"/>
        <v>0</v>
      </c>
      <c r="X272" s="611">
        <f t="shared" si="272"/>
        <v>0</v>
      </c>
      <c r="Y272" s="611">
        <f t="shared" si="272"/>
        <v>0</v>
      </c>
      <c r="Z272" s="611">
        <f t="shared" si="272"/>
        <v>0</v>
      </c>
      <c r="AA272" s="611">
        <f t="shared" si="272"/>
        <v>0</v>
      </c>
      <c r="AB272" s="611">
        <f t="shared" si="272"/>
        <v>0</v>
      </c>
      <c r="AC272" s="611">
        <f t="shared" si="272"/>
        <v>0</v>
      </c>
      <c r="AD272" s="611">
        <f t="shared" si="272"/>
        <v>0</v>
      </c>
      <c r="AE272" s="611">
        <f t="shared" si="272"/>
        <v>0</v>
      </c>
      <c r="AF272" s="611">
        <f t="shared" si="272"/>
        <v>0</v>
      </c>
      <c r="AG272" s="611"/>
      <c r="AH272" s="611">
        <f t="shared" ref="AH272:BA272" si="273">SUM(AH273:AH274)</f>
        <v>0</v>
      </c>
      <c r="AI272" s="611">
        <f t="shared" si="273"/>
        <v>0</v>
      </c>
      <c r="AJ272" s="611">
        <f t="shared" si="273"/>
        <v>0</v>
      </c>
      <c r="AK272" s="611">
        <f t="shared" si="273"/>
        <v>0</v>
      </c>
      <c r="AL272" s="611">
        <f t="shared" si="273"/>
        <v>0</v>
      </c>
      <c r="AM272" s="611">
        <f t="shared" si="273"/>
        <v>0</v>
      </c>
      <c r="AN272" s="611">
        <f t="shared" si="273"/>
        <v>0</v>
      </c>
      <c r="AO272" s="611">
        <f t="shared" si="273"/>
        <v>0</v>
      </c>
      <c r="AP272" s="611">
        <f t="shared" si="273"/>
        <v>0</v>
      </c>
      <c r="AQ272" s="611">
        <f t="shared" si="273"/>
        <v>0</v>
      </c>
      <c r="AR272" s="611">
        <f t="shared" si="273"/>
        <v>0</v>
      </c>
      <c r="AS272" s="611">
        <f t="shared" si="273"/>
        <v>0</v>
      </c>
      <c r="AT272" s="611">
        <f t="shared" si="273"/>
        <v>0</v>
      </c>
      <c r="AU272" s="611">
        <f t="shared" si="273"/>
        <v>0</v>
      </c>
      <c r="AV272" s="611">
        <f t="shared" si="273"/>
        <v>0</v>
      </c>
      <c r="AW272" s="611">
        <f t="shared" si="273"/>
        <v>0</v>
      </c>
      <c r="AX272" s="611">
        <f t="shared" si="273"/>
        <v>0</v>
      </c>
      <c r="AY272" s="611">
        <f t="shared" si="273"/>
        <v>0</v>
      </c>
      <c r="AZ272" s="611">
        <f t="shared" si="273"/>
        <v>0</v>
      </c>
      <c r="BA272" s="611">
        <f t="shared" si="273"/>
        <v>0</v>
      </c>
      <c r="BB272" s="58" t="s">
        <v>231</v>
      </c>
      <c r="BC272" s="63"/>
      <c r="BD272" s="63"/>
      <c r="BE272" s="85">
        <v>2016</v>
      </c>
      <c r="BF272" s="63"/>
      <c r="BG272" s="63"/>
    </row>
    <row r="273" spans="1:59" s="638" customFormat="1" ht="22.2" hidden="1" customHeight="1">
      <c r="A273" s="626" t="s">
        <v>103</v>
      </c>
      <c r="B273" s="684"/>
      <c r="C273" s="635"/>
      <c r="D273" s="635"/>
      <c r="E273" s="635"/>
      <c r="F273" s="635"/>
      <c r="G273" s="635"/>
      <c r="H273" s="635"/>
      <c r="I273" s="628"/>
      <c r="J273" s="628"/>
      <c r="K273" s="628"/>
      <c r="L273" s="628"/>
      <c r="M273" s="628"/>
      <c r="N273" s="628"/>
      <c r="O273" s="628"/>
      <c r="P273" s="635"/>
      <c r="Q273" s="628"/>
      <c r="R273" s="628"/>
      <c r="S273" s="628"/>
      <c r="T273" s="628"/>
      <c r="U273" s="635"/>
      <c r="V273" s="628"/>
      <c r="W273" s="628"/>
      <c r="X273" s="628"/>
      <c r="Y273" s="635"/>
      <c r="Z273" s="628"/>
      <c r="AA273" s="628"/>
      <c r="AB273" s="628"/>
      <c r="AC273" s="628"/>
      <c r="AD273" s="628"/>
      <c r="AE273" s="628"/>
      <c r="AF273" s="628"/>
      <c r="AG273" s="628"/>
      <c r="AH273" s="628"/>
      <c r="AI273" s="628"/>
      <c r="AJ273" s="628"/>
      <c r="AK273" s="628"/>
      <c r="AL273" s="628"/>
      <c r="AM273" s="628"/>
      <c r="AN273" s="628"/>
      <c r="AO273" s="628"/>
      <c r="AP273" s="628"/>
      <c r="AQ273" s="628"/>
      <c r="AR273" s="628"/>
      <c r="AS273" s="635"/>
      <c r="AT273" s="635"/>
      <c r="AU273" s="628"/>
      <c r="AV273" s="628"/>
      <c r="AW273" s="628"/>
      <c r="AX273" s="628"/>
      <c r="AY273" s="628"/>
      <c r="AZ273" s="628"/>
      <c r="BA273" s="628"/>
      <c r="BB273" s="604" t="s">
        <v>231</v>
      </c>
      <c r="BC273" s="629"/>
      <c r="BD273" s="70"/>
      <c r="BE273" s="606">
        <v>2016</v>
      </c>
      <c r="BF273" s="637"/>
      <c r="BG273" s="637"/>
    </row>
    <row r="274" spans="1:59" s="630" customFormat="1" ht="22.2" hidden="1" customHeight="1">
      <c r="A274" s="626" t="s">
        <v>103</v>
      </c>
      <c r="B274" s="672"/>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8"/>
      <c r="AD274" s="628"/>
      <c r="AE274" s="628"/>
      <c r="AF274" s="628"/>
      <c r="AG274" s="628"/>
      <c r="AH274" s="628"/>
      <c r="AI274" s="628"/>
      <c r="AJ274" s="628"/>
      <c r="AK274" s="628"/>
      <c r="AL274" s="628"/>
      <c r="AM274" s="628"/>
      <c r="AN274" s="628"/>
      <c r="AO274" s="628"/>
      <c r="AP274" s="628"/>
      <c r="AQ274" s="628"/>
      <c r="AR274" s="628"/>
      <c r="AS274" s="628"/>
      <c r="AT274" s="628"/>
      <c r="AU274" s="628"/>
      <c r="AV274" s="628"/>
      <c r="AW274" s="628"/>
      <c r="AX274" s="628"/>
      <c r="AY274" s="628"/>
      <c r="AZ274" s="628"/>
      <c r="BA274" s="628"/>
      <c r="BB274" s="604" t="s">
        <v>231</v>
      </c>
      <c r="BC274" s="629"/>
      <c r="BD274" s="629"/>
      <c r="BE274" s="606">
        <v>2016</v>
      </c>
      <c r="BF274" s="629"/>
      <c r="BG274" s="629"/>
    </row>
    <row r="275" spans="1:59" s="634" customFormat="1" ht="22.2" customHeight="1">
      <c r="A275" s="350">
        <v>5</v>
      </c>
      <c r="B275" s="94" t="s">
        <v>447</v>
      </c>
      <c r="C275" s="619">
        <f>SUM(C276,C279)</f>
        <v>0</v>
      </c>
      <c r="D275" s="619">
        <f>SUM(D276+D279)</f>
        <v>0</v>
      </c>
      <c r="E275" s="619">
        <f t="shared" ref="E275:K275" si="274">SUM(E276,E279)</f>
        <v>0</v>
      </c>
      <c r="F275" s="619">
        <f t="shared" si="274"/>
        <v>0</v>
      </c>
      <c r="G275" s="619">
        <f t="shared" si="274"/>
        <v>0</v>
      </c>
      <c r="H275" s="619">
        <f t="shared" si="274"/>
        <v>0</v>
      </c>
      <c r="I275" s="611">
        <f t="shared" si="274"/>
        <v>0</v>
      </c>
      <c r="J275" s="611">
        <f t="shared" si="274"/>
        <v>0</v>
      </c>
      <c r="K275" s="611">
        <f t="shared" si="274"/>
        <v>0</v>
      </c>
      <c r="L275" s="611"/>
      <c r="M275" s="611">
        <f t="shared" ref="M275:AF275" si="275">SUM(M276,M279)</f>
        <v>0</v>
      </c>
      <c r="N275" s="611">
        <f t="shared" si="275"/>
        <v>0</v>
      </c>
      <c r="O275" s="611">
        <f t="shared" si="275"/>
        <v>0</v>
      </c>
      <c r="P275" s="619">
        <f t="shared" si="275"/>
        <v>0</v>
      </c>
      <c r="Q275" s="611">
        <f t="shared" si="275"/>
        <v>0</v>
      </c>
      <c r="R275" s="611">
        <f t="shared" si="275"/>
        <v>0</v>
      </c>
      <c r="S275" s="611">
        <f t="shared" si="275"/>
        <v>0</v>
      </c>
      <c r="T275" s="611">
        <f t="shared" si="275"/>
        <v>0</v>
      </c>
      <c r="U275" s="619">
        <f t="shared" si="275"/>
        <v>0</v>
      </c>
      <c r="V275" s="611">
        <f t="shared" si="275"/>
        <v>0</v>
      </c>
      <c r="W275" s="611">
        <f t="shared" si="275"/>
        <v>0</v>
      </c>
      <c r="X275" s="611">
        <f t="shared" si="275"/>
        <v>0</v>
      </c>
      <c r="Y275" s="619">
        <f t="shared" si="275"/>
        <v>0</v>
      </c>
      <c r="Z275" s="611">
        <f t="shared" si="275"/>
        <v>0</v>
      </c>
      <c r="AA275" s="611">
        <f t="shared" si="275"/>
        <v>0</v>
      </c>
      <c r="AB275" s="611">
        <f t="shared" si="275"/>
        <v>0</v>
      </c>
      <c r="AC275" s="611">
        <f t="shared" si="275"/>
        <v>0</v>
      </c>
      <c r="AD275" s="611">
        <f t="shared" si="275"/>
        <v>0</v>
      </c>
      <c r="AE275" s="611">
        <f t="shared" si="275"/>
        <v>0</v>
      </c>
      <c r="AF275" s="611">
        <f t="shared" si="275"/>
        <v>0</v>
      </c>
      <c r="AG275" s="611"/>
      <c r="AH275" s="611">
        <f t="shared" ref="AH275:BA275" si="276">SUM(AH276,AH279)</f>
        <v>0</v>
      </c>
      <c r="AI275" s="611">
        <f t="shared" si="276"/>
        <v>0</v>
      </c>
      <c r="AJ275" s="611">
        <f t="shared" si="276"/>
        <v>0</v>
      </c>
      <c r="AK275" s="611">
        <f t="shared" si="276"/>
        <v>0</v>
      </c>
      <c r="AL275" s="611">
        <f t="shared" si="276"/>
        <v>0</v>
      </c>
      <c r="AM275" s="611">
        <f t="shared" si="276"/>
        <v>0</v>
      </c>
      <c r="AN275" s="611">
        <f t="shared" si="276"/>
        <v>0</v>
      </c>
      <c r="AO275" s="611">
        <f t="shared" si="276"/>
        <v>0</v>
      </c>
      <c r="AP275" s="611">
        <f t="shared" si="276"/>
        <v>0</v>
      </c>
      <c r="AQ275" s="611">
        <f t="shared" si="276"/>
        <v>0</v>
      </c>
      <c r="AR275" s="611">
        <f t="shared" si="276"/>
        <v>0</v>
      </c>
      <c r="AS275" s="619">
        <f t="shared" si="276"/>
        <v>0</v>
      </c>
      <c r="AT275" s="619">
        <f t="shared" si="276"/>
        <v>0</v>
      </c>
      <c r="AU275" s="611">
        <f t="shared" si="276"/>
        <v>0</v>
      </c>
      <c r="AV275" s="611">
        <f t="shared" si="276"/>
        <v>0</v>
      </c>
      <c r="AW275" s="611">
        <f t="shared" si="276"/>
        <v>0</v>
      </c>
      <c r="AX275" s="611">
        <f t="shared" si="276"/>
        <v>0</v>
      </c>
      <c r="AY275" s="611">
        <f t="shared" si="276"/>
        <v>0</v>
      </c>
      <c r="AZ275" s="611">
        <f t="shared" si="276"/>
        <v>0</v>
      </c>
      <c r="BA275" s="611">
        <f t="shared" si="276"/>
        <v>0</v>
      </c>
      <c r="BB275" s="58" t="s">
        <v>231</v>
      </c>
      <c r="BC275" s="63"/>
      <c r="BD275" s="92"/>
      <c r="BE275" s="85">
        <v>2016</v>
      </c>
      <c r="BF275" s="91"/>
      <c r="BG275" s="91"/>
    </row>
    <row r="276" spans="1:59" s="613" customFormat="1" ht="22.2" customHeight="1">
      <c r="A276" s="346" t="s">
        <v>106</v>
      </c>
      <c r="B276" s="65" t="s">
        <v>480</v>
      </c>
      <c r="C276" s="611"/>
      <c r="D276" s="611">
        <f>SUM(E276:BA276)</f>
        <v>0</v>
      </c>
      <c r="E276" s="611">
        <f t="shared" ref="E276:K276" si="277">SUM(E277:E278)</f>
        <v>0</v>
      </c>
      <c r="F276" s="611">
        <f t="shared" si="277"/>
        <v>0</v>
      </c>
      <c r="G276" s="611">
        <f t="shared" si="277"/>
        <v>0</v>
      </c>
      <c r="H276" s="611">
        <f t="shared" si="277"/>
        <v>0</v>
      </c>
      <c r="I276" s="611">
        <f t="shared" si="277"/>
        <v>0</v>
      </c>
      <c r="J276" s="611">
        <f t="shared" si="277"/>
        <v>0</v>
      </c>
      <c r="K276" s="611">
        <f t="shared" si="277"/>
        <v>0</v>
      </c>
      <c r="L276" s="611"/>
      <c r="M276" s="611">
        <f t="shared" ref="M276:AF276" si="278">SUM(M277:M278)</f>
        <v>0</v>
      </c>
      <c r="N276" s="611">
        <f t="shared" si="278"/>
        <v>0</v>
      </c>
      <c r="O276" s="611">
        <f t="shared" si="278"/>
        <v>0</v>
      </c>
      <c r="P276" s="611">
        <f t="shared" si="278"/>
        <v>0</v>
      </c>
      <c r="Q276" s="611">
        <f t="shared" si="278"/>
        <v>0</v>
      </c>
      <c r="R276" s="611">
        <f t="shared" si="278"/>
        <v>0</v>
      </c>
      <c r="S276" s="611">
        <f t="shared" si="278"/>
        <v>0</v>
      </c>
      <c r="T276" s="611">
        <f t="shared" si="278"/>
        <v>0</v>
      </c>
      <c r="U276" s="611">
        <f t="shared" si="278"/>
        <v>0</v>
      </c>
      <c r="V276" s="611">
        <f t="shared" si="278"/>
        <v>0</v>
      </c>
      <c r="W276" s="611">
        <f t="shared" si="278"/>
        <v>0</v>
      </c>
      <c r="X276" s="611">
        <f t="shared" si="278"/>
        <v>0</v>
      </c>
      <c r="Y276" s="611">
        <f t="shared" si="278"/>
        <v>0</v>
      </c>
      <c r="Z276" s="611">
        <f t="shared" si="278"/>
        <v>0</v>
      </c>
      <c r="AA276" s="611">
        <f t="shared" si="278"/>
        <v>0</v>
      </c>
      <c r="AB276" s="611">
        <f t="shared" si="278"/>
        <v>0</v>
      </c>
      <c r="AC276" s="611">
        <f t="shared" si="278"/>
        <v>0</v>
      </c>
      <c r="AD276" s="611">
        <f t="shared" si="278"/>
        <v>0</v>
      </c>
      <c r="AE276" s="611">
        <f t="shared" si="278"/>
        <v>0</v>
      </c>
      <c r="AF276" s="611">
        <f t="shared" si="278"/>
        <v>0</v>
      </c>
      <c r="AG276" s="611"/>
      <c r="AH276" s="611">
        <f t="shared" ref="AH276:BA276" si="279">SUM(AH277:AH278)</f>
        <v>0</v>
      </c>
      <c r="AI276" s="611">
        <f t="shared" si="279"/>
        <v>0</v>
      </c>
      <c r="AJ276" s="611">
        <f t="shared" si="279"/>
        <v>0</v>
      </c>
      <c r="AK276" s="611">
        <f t="shared" si="279"/>
        <v>0</v>
      </c>
      <c r="AL276" s="611">
        <f t="shared" si="279"/>
        <v>0</v>
      </c>
      <c r="AM276" s="611">
        <f t="shared" si="279"/>
        <v>0</v>
      </c>
      <c r="AN276" s="611">
        <f t="shared" si="279"/>
        <v>0</v>
      </c>
      <c r="AO276" s="611">
        <f t="shared" si="279"/>
        <v>0</v>
      </c>
      <c r="AP276" s="611">
        <f t="shared" si="279"/>
        <v>0</v>
      </c>
      <c r="AQ276" s="611">
        <f t="shared" si="279"/>
        <v>0</v>
      </c>
      <c r="AR276" s="611">
        <f t="shared" si="279"/>
        <v>0</v>
      </c>
      <c r="AS276" s="611">
        <f t="shared" si="279"/>
        <v>0</v>
      </c>
      <c r="AT276" s="611">
        <f t="shared" si="279"/>
        <v>0</v>
      </c>
      <c r="AU276" s="611">
        <f t="shared" si="279"/>
        <v>0</v>
      </c>
      <c r="AV276" s="611">
        <f t="shared" si="279"/>
        <v>0</v>
      </c>
      <c r="AW276" s="611">
        <f t="shared" si="279"/>
        <v>0</v>
      </c>
      <c r="AX276" s="611">
        <f t="shared" si="279"/>
        <v>0</v>
      </c>
      <c r="AY276" s="611">
        <f t="shared" si="279"/>
        <v>0</v>
      </c>
      <c r="AZ276" s="611">
        <f t="shared" si="279"/>
        <v>0</v>
      </c>
      <c r="BA276" s="611">
        <f t="shared" si="279"/>
        <v>0</v>
      </c>
      <c r="BB276" s="58" t="s">
        <v>231</v>
      </c>
      <c r="BC276" s="63"/>
      <c r="BD276" s="63"/>
      <c r="BE276" s="85">
        <v>2016</v>
      </c>
      <c r="BF276" s="63"/>
      <c r="BG276" s="63"/>
    </row>
    <row r="277" spans="1:59" s="638" customFormat="1" ht="22.2" hidden="1" customHeight="1">
      <c r="A277" s="626" t="s">
        <v>106</v>
      </c>
      <c r="B277" s="684"/>
      <c r="C277" s="635"/>
      <c r="D277" s="635"/>
      <c r="E277" s="635"/>
      <c r="F277" s="635"/>
      <c r="G277" s="635"/>
      <c r="H277" s="635"/>
      <c r="I277" s="628"/>
      <c r="J277" s="628"/>
      <c r="K277" s="628"/>
      <c r="L277" s="628"/>
      <c r="M277" s="628"/>
      <c r="N277" s="628"/>
      <c r="O277" s="628"/>
      <c r="P277" s="635"/>
      <c r="Q277" s="628"/>
      <c r="R277" s="628"/>
      <c r="S277" s="628"/>
      <c r="T277" s="628"/>
      <c r="U277" s="635"/>
      <c r="V277" s="628"/>
      <c r="W277" s="628"/>
      <c r="X277" s="628"/>
      <c r="Y277" s="635"/>
      <c r="Z277" s="628"/>
      <c r="AA277" s="628"/>
      <c r="AB277" s="628"/>
      <c r="AC277" s="628"/>
      <c r="AD277" s="628"/>
      <c r="AE277" s="628"/>
      <c r="AF277" s="628"/>
      <c r="AG277" s="628"/>
      <c r="AH277" s="628"/>
      <c r="AI277" s="628"/>
      <c r="AJ277" s="628"/>
      <c r="AK277" s="628"/>
      <c r="AL277" s="628"/>
      <c r="AM277" s="628"/>
      <c r="AN277" s="628"/>
      <c r="AO277" s="628"/>
      <c r="AP277" s="628"/>
      <c r="AQ277" s="628"/>
      <c r="AR277" s="628"/>
      <c r="AS277" s="635"/>
      <c r="AT277" s="635"/>
      <c r="AU277" s="628"/>
      <c r="AV277" s="628"/>
      <c r="AW277" s="628"/>
      <c r="AX277" s="628"/>
      <c r="AY277" s="628"/>
      <c r="AZ277" s="628"/>
      <c r="BA277" s="628"/>
      <c r="BB277" s="604" t="s">
        <v>231</v>
      </c>
      <c r="BC277" s="629"/>
      <c r="BD277" s="70"/>
      <c r="BE277" s="606">
        <v>2016</v>
      </c>
      <c r="BF277" s="637"/>
      <c r="BG277" s="637"/>
    </row>
    <row r="278" spans="1:59" s="630" customFormat="1" ht="22.2" hidden="1" customHeight="1">
      <c r="A278" s="626" t="s">
        <v>106</v>
      </c>
      <c r="B278" s="672"/>
      <c r="C278" s="628"/>
      <c r="D278" s="628"/>
      <c r="E278" s="628"/>
      <c r="F278" s="628"/>
      <c r="G278" s="628"/>
      <c r="H278" s="628"/>
      <c r="I278" s="628"/>
      <c r="J278" s="628"/>
      <c r="K278" s="628"/>
      <c r="L278" s="628"/>
      <c r="M278" s="628"/>
      <c r="N278" s="628"/>
      <c r="O278" s="628"/>
      <c r="P278" s="628"/>
      <c r="Q278" s="628"/>
      <c r="R278" s="628"/>
      <c r="S278" s="628"/>
      <c r="T278" s="628"/>
      <c r="U278" s="628"/>
      <c r="V278" s="628"/>
      <c r="W278" s="628"/>
      <c r="X278" s="628"/>
      <c r="Y278" s="628"/>
      <c r="Z278" s="628"/>
      <c r="AA278" s="628"/>
      <c r="AB278" s="628"/>
      <c r="AC278" s="628"/>
      <c r="AD278" s="628"/>
      <c r="AE278" s="628"/>
      <c r="AF278" s="628"/>
      <c r="AG278" s="628"/>
      <c r="AH278" s="628"/>
      <c r="AI278" s="628"/>
      <c r="AJ278" s="628"/>
      <c r="AK278" s="628"/>
      <c r="AL278" s="628"/>
      <c r="AM278" s="628"/>
      <c r="AN278" s="628"/>
      <c r="AO278" s="628"/>
      <c r="AP278" s="628"/>
      <c r="AQ278" s="628"/>
      <c r="AR278" s="628"/>
      <c r="AS278" s="628"/>
      <c r="AT278" s="628"/>
      <c r="AU278" s="628"/>
      <c r="AV278" s="628"/>
      <c r="AW278" s="628"/>
      <c r="AX278" s="628"/>
      <c r="AY278" s="628"/>
      <c r="AZ278" s="628"/>
      <c r="BA278" s="628"/>
      <c r="BB278" s="604" t="s">
        <v>231</v>
      </c>
      <c r="BC278" s="629"/>
      <c r="BD278" s="629"/>
      <c r="BE278" s="606">
        <v>2016</v>
      </c>
      <c r="BF278" s="629"/>
      <c r="BG278" s="629"/>
    </row>
    <row r="279" spans="1:59" s="613" customFormat="1" ht="22.2" customHeight="1">
      <c r="A279" s="346" t="s">
        <v>106</v>
      </c>
      <c r="B279" s="65" t="s">
        <v>481</v>
      </c>
      <c r="C279" s="611"/>
      <c r="D279" s="611">
        <f>SUM(E279:BA279)</f>
        <v>0</v>
      </c>
      <c r="E279" s="611">
        <f t="shared" ref="E279:K279" si="280">SUM(E280:E281)</f>
        <v>0</v>
      </c>
      <c r="F279" s="611">
        <f t="shared" si="280"/>
        <v>0</v>
      </c>
      <c r="G279" s="611">
        <f t="shared" si="280"/>
        <v>0</v>
      </c>
      <c r="H279" s="611">
        <f t="shared" si="280"/>
        <v>0</v>
      </c>
      <c r="I279" s="611">
        <f t="shared" si="280"/>
        <v>0</v>
      </c>
      <c r="J279" s="611">
        <f t="shared" si="280"/>
        <v>0</v>
      </c>
      <c r="K279" s="611">
        <f t="shared" si="280"/>
        <v>0</v>
      </c>
      <c r="L279" s="611"/>
      <c r="M279" s="611">
        <f t="shared" ref="M279:AF279" si="281">SUM(M280:M281)</f>
        <v>0</v>
      </c>
      <c r="N279" s="611">
        <f t="shared" si="281"/>
        <v>0</v>
      </c>
      <c r="O279" s="611">
        <f t="shared" si="281"/>
        <v>0</v>
      </c>
      <c r="P279" s="611">
        <f t="shared" si="281"/>
        <v>0</v>
      </c>
      <c r="Q279" s="611">
        <f t="shared" si="281"/>
        <v>0</v>
      </c>
      <c r="R279" s="611">
        <f t="shared" si="281"/>
        <v>0</v>
      </c>
      <c r="S279" s="611">
        <f t="shared" si="281"/>
        <v>0</v>
      </c>
      <c r="T279" s="611">
        <f t="shared" si="281"/>
        <v>0</v>
      </c>
      <c r="U279" s="611">
        <f t="shared" si="281"/>
        <v>0</v>
      </c>
      <c r="V279" s="611">
        <f t="shared" si="281"/>
        <v>0</v>
      </c>
      <c r="W279" s="611">
        <f t="shared" si="281"/>
        <v>0</v>
      </c>
      <c r="X279" s="611">
        <f t="shared" si="281"/>
        <v>0</v>
      </c>
      <c r="Y279" s="611">
        <f t="shared" si="281"/>
        <v>0</v>
      </c>
      <c r="Z279" s="611">
        <f t="shared" si="281"/>
        <v>0</v>
      </c>
      <c r="AA279" s="611">
        <f t="shared" si="281"/>
        <v>0</v>
      </c>
      <c r="AB279" s="611">
        <f t="shared" si="281"/>
        <v>0</v>
      </c>
      <c r="AC279" s="611">
        <f t="shared" si="281"/>
        <v>0</v>
      </c>
      <c r="AD279" s="611">
        <f t="shared" si="281"/>
        <v>0</v>
      </c>
      <c r="AE279" s="611">
        <f t="shared" si="281"/>
        <v>0</v>
      </c>
      <c r="AF279" s="611">
        <f t="shared" si="281"/>
        <v>0</v>
      </c>
      <c r="AG279" s="611"/>
      <c r="AH279" s="611">
        <f t="shared" ref="AH279:BA279" si="282">SUM(AH280:AH281)</f>
        <v>0</v>
      </c>
      <c r="AI279" s="611">
        <f t="shared" si="282"/>
        <v>0</v>
      </c>
      <c r="AJ279" s="611">
        <f t="shared" si="282"/>
        <v>0</v>
      </c>
      <c r="AK279" s="611">
        <f t="shared" si="282"/>
        <v>0</v>
      </c>
      <c r="AL279" s="611">
        <f t="shared" si="282"/>
        <v>0</v>
      </c>
      <c r="AM279" s="611">
        <f t="shared" si="282"/>
        <v>0</v>
      </c>
      <c r="AN279" s="611">
        <f t="shared" si="282"/>
        <v>0</v>
      </c>
      <c r="AO279" s="611">
        <f t="shared" si="282"/>
        <v>0</v>
      </c>
      <c r="AP279" s="611">
        <f t="shared" si="282"/>
        <v>0</v>
      </c>
      <c r="AQ279" s="611">
        <f t="shared" si="282"/>
        <v>0</v>
      </c>
      <c r="AR279" s="611">
        <f t="shared" si="282"/>
        <v>0</v>
      </c>
      <c r="AS279" s="611">
        <f t="shared" si="282"/>
        <v>0</v>
      </c>
      <c r="AT279" s="611">
        <f t="shared" si="282"/>
        <v>0</v>
      </c>
      <c r="AU279" s="611">
        <f t="shared" si="282"/>
        <v>0</v>
      </c>
      <c r="AV279" s="611">
        <f t="shared" si="282"/>
        <v>0</v>
      </c>
      <c r="AW279" s="611">
        <f t="shared" si="282"/>
        <v>0</v>
      </c>
      <c r="AX279" s="611">
        <f t="shared" si="282"/>
        <v>0</v>
      </c>
      <c r="AY279" s="611">
        <f t="shared" si="282"/>
        <v>0</v>
      </c>
      <c r="AZ279" s="611">
        <f t="shared" si="282"/>
        <v>0</v>
      </c>
      <c r="BA279" s="611">
        <f t="shared" si="282"/>
        <v>0</v>
      </c>
      <c r="BB279" s="58" t="s">
        <v>231</v>
      </c>
      <c r="BC279" s="63"/>
      <c r="BD279" s="63"/>
      <c r="BE279" s="85">
        <v>2016</v>
      </c>
      <c r="BF279" s="63"/>
      <c r="BG279" s="63"/>
    </row>
    <row r="280" spans="1:59" s="630" customFormat="1" ht="22.2" hidden="1" customHeight="1">
      <c r="A280" s="626" t="s">
        <v>106</v>
      </c>
      <c r="B280" s="672"/>
      <c r="C280" s="628"/>
      <c r="D280" s="628"/>
      <c r="E280" s="628"/>
      <c r="F280" s="628"/>
      <c r="G280" s="628"/>
      <c r="H280" s="628"/>
      <c r="I280" s="628"/>
      <c r="J280" s="628"/>
      <c r="K280" s="628"/>
      <c r="L280" s="628"/>
      <c r="M280" s="628"/>
      <c r="N280" s="628"/>
      <c r="O280" s="628"/>
      <c r="P280" s="628"/>
      <c r="Q280" s="628"/>
      <c r="R280" s="628"/>
      <c r="S280" s="628"/>
      <c r="T280" s="628"/>
      <c r="U280" s="628"/>
      <c r="V280" s="628"/>
      <c r="W280" s="628"/>
      <c r="X280" s="628"/>
      <c r="Y280" s="628"/>
      <c r="Z280" s="628"/>
      <c r="AA280" s="628"/>
      <c r="AB280" s="628"/>
      <c r="AC280" s="628"/>
      <c r="AD280" s="628"/>
      <c r="AE280" s="628"/>
      <c r="AF280" s="628"/>
      <c r="AG280" s="628"/>
      <c r="AH280" s="628"/>
      <c r="AI280" s="628"/>
      <c r="AJ280" s="628"/>
      <c r="AK280" s="628"/>
      <c r="AL280" s="628"/>
      <c r="AM280" s="628"/>
      <c r="AN280" s="628"/>
      <c r="AO280" s="628"/>
      <c r="AP280" s="628"/>
      <c r="AQ280" s="628"/>
      <c r="AR280" s="628"/>
      <c r="AS280" s="628"/>
      <c r="AT280" s="628"/>
      <c r="AU280" s="628"/>
      <c r="AV280" s="628"/>
      <c r="AW280" s="628"/>
      <c r="AX280" s="628"/>
      <c r="AY280" s="628"/>
      <c r="AZ280" s="628"/>
      <c r="BA280" s="628"/>
      <c r="BB280" s="604" t="s">
        <v>231</v>
      </c>
      <c r="BC280" s="629"/>
      <c r="BD280" s="629"/>
      <c r="BE280" s="606">
        <v>2016</v>
      </c>
      <c r="BF280" s="629"/>
      <c r="BG280" s="629"/>
    </row>
    <row r="281" spans="1:59" s="630" customFormat="1" ht="22.2" hidden="1" customHeight="1">
      <c r="A281" s="626" t="s">
        <v>106</v>
      </c>
      <c r="B281" s="672"/>
      <c r="C281" s="628"/>
      <c r="D281" s="628"/>
      <c r="E281" s="628"/>
      <c r="F281" s="628"/>
      <c r="G281" s="628"/>
      <c r="H281" s="628"/>
      <c r="I281" s="628"/>
      <c r="J281" s="628"/>
      <c r="K281" s="628"/>
      <c r="L281" s="628"/>
      <c r="M281" s="628"/>
      <c r="N281" s="628"/>
      <c r="O281" s="628"/>
      <c r="P281" s="628"/>
      <c r="Q281" s="628"/>
      <c r="R281" s="628"/>
      <c r="S281" s="628"/>
      <c r="T281" s="628"/>
      <c r="U281" s="628"/>
      <c r="V281" s="628"/>
      <c r="W281" s="628"/>
      <c r="X281" s="628"/>
      <c r="Y281" s="628"/>
      <c r="Z281" s="628"/>
      <c r="AA281" s="628"/>
      <c r="AB281" s="628"/>
      <c r="AC281" s="628"/>
      <c r="AD281" s="628"/>
      <c r="AE281" s="628"/>
      <c r="AF281" s="628"/>
      <c r="AG281" s="628"/>
      <c r="AH281" s="628"/>
      <c r="AI281" s="628"/>
      <c r="AJ281" s="628"/>
      <c r="AK281" s="628"/>
      <c r="AL281" s="628"/>
      <c r="AM281" s="628"/>
      <c r="AN281" s="628"/>
      <c r="AO281" s="628"/>
      <c r="AP281" s="628"/>
      <c r="AQ281" s="628"/>
      <c r="AR281" s="628"/>
      <c r="AS281" s="628"/>
      <c r="AT281" s="628"/>
      <c r="AU281" s="628"/>
      <c r="AV281" s="628"/>
      <c r="AW281" s="628"/>
      <c r="AX281" s="628"/>
      <c r="AY281" s="628"/>
      <c r="AZ281" s="628"/>
      <c r="BA281" s="628"/>
      <c r="BB281" s="604" t="s">
        <v>231</v>
      </c>
      <c r="BC281" s="629"/>
      <c r="BD281" s="629"/>
      <c r="BE281" s="606">
        <v>2016</v>
      </c>
      <c r="BF281" s="629"/>
      <c r="BG281" s="629"/>
    </row>
    <row r="282" spans="1:59" s="613" customFormat="1" ht="22.2" customHeight="1">
      <c r="A282" s="346" t="s">
        <v>109</v>
      </c>
      <c r="B282" s="615" t="s">
        <v>505</v>
      </c>
      <c r="C282" s="611">
        <f>SUM(C283,C286)</f>
        <v>0</v>
      </c>
      <c r="D282" s="611">
        <f>SUM(D283+D286)</f>
        <v>0</v>
      </c>
      <c r="E282" s="611">
        <f t="shared" ref="E282:K282" si="283">SUM(E283,E286)</f>
        <v>0</v>
      </c>
      <c r="F282" s="611">
        <f t="shared" si="283"/>
        <v>0</v>
      </c>
      <c r="G282" s="611">
        <f t="shared" si="283"/>
        <v>0</v>
      </c>
      <c r="H282" s="611">
        <f t="shared" si="283"/>
        <v>0</v>
      </c>
      <c r="I282" s="611">
        <f t="shared" si="283"/>
        <v>0</v>
      </c>
      <c r="J282" s="611">
        <f t="shared" si="283"/>
        <v>0</v>
      </c>
      <c r="K282" s="611">
        <f t="shared" si="283"/>
        <v>0</v>
      </c>
      <c r="L282" s="611"/>
      <c r="M282" s="611">
        <f t="shared" ref="M282:AF282" si="284">SUM(M283,M286)</f>
        <v>0</v>
      </c>
      <c r="N282" s="611">
        <f t="shared" si="284"/>
        <v>0</v>
      </c>
      <c r="O282" s="611">
        <f t="shared" si="284"/>
        <v>0</v>
      </c>
      <c r="P282" s="611">
        <f t="shared" si="284"/>
        <v>0</v>
      </c>
      <c r="Q282" s="611">
        <f t="shared" si="284"/>
        <v>0</v>
      </c>
      <c r="R282" s="611">
        <f t="shared" si="284"/>
        <v>0</v>
      </c>
      <c r="S282" s="611">
        <f t="shared" si="284"/>
        <v>0</v>
      </c>
      <c r="T282" s="611">
        <f t="shared" si="284"/>
        <v>0</v>
      </c>
      <c r="U282" s="611">
        <f t="shared" si="284"/>
        <v>0</v>
      </c>
      <c r="V282" s="611">
        <f t="shared" si="284"/>
        <v>0</v>
      </c>
      <c r="W282" s="611">
        <f t="shared" si="284"/>
        <v>0</v>
      </c>
      <c r="X282" s="611">
        <f t="shared" si="284"/>
        <v>0</v>
      </c>
      <c r="Y282" s="611">
        <f t="shared" si="284"/>
        <v>0</v>
      </c>
      <c r="Z282" s="611">
        <f t="shared" si="284"/>
        <v>0</v>
      </c>
      <c r="AA282" s="611">
        <f t="shared" si="284"/>
        <v>0</v>
      </c>
      <c r="AB282" s="611">
        <f t="shared" si="284"/>
        <v>0</v>
      </c>
      <c r="AC282" s="611">
        <f t="shared" si="284"/>
        <v>0</v>
      </c>
      <c r="AD282" s="611">
        <f t="shared" si="284"/>
        <v>0</v>
      </c>
      <c r="AE282" s="611">
        <f t="shared" si="284"/>
        <v>0</v>
      </c>
      <c r="AF282" s="611">
        <f t="shared" si="284"/>
        <v>0</v>
      </c>
      <c r="AG282" s="611"/>
      <c r="AH282" s="611">
        <f t="shared" ref="AH282:BA282" si="285">SUM(AH283,AH286)</f>
        <v>0</v>
      </c>
      <c r="AI282" s="611">
        <f t="shared" si="285"/>
        <v>0</v>
      </c>
      <c r="AJ282" s="611">
        <f t="shared" si="285"/>
        <v>0</v>
      </c>
      <c r="AK282" s="611">
        <f t="shared" si="285"/>
        <v>0</v>
      </c>
      <c r="AL282" s="611">
        <f t="shared" si="285"/>
        <v>0</v>
      </c>
      <c r="AM282" s="611">
        <f t="shared" si="285"/>
        <v>0</v>
      </c>
      <c r="AN282" s="611">
        <f t="shared" si="285"/>
        <v>0</v>
      </c>
      <c r="AO282" s="611">
        <f t="shared" si="285"/>
        <v>0</v>
      </c>
      <c r="AP282" s="611">
        <f t="shared" si="285"/>
        <v>0</v>
      </c>
      <c r="AQ282" s="611">
        <f t="shared" si="285"/>
        <v>0</v>
      </c>
      <c r="AR282" s="611">
        <f t="shared" si="285"/>
        <v>0</v>
      </c>
      <c r="AS282" s="611">
        <f t="shared" si="285"/>
        <v>0</v>
      </c>
      <c r="AT282" s="611">
        <f t="shared" si="285"/>
        <v>0</v>
      </c>
      <c r="AU282" s="611">
        <f t="shared" si="285"/>
        <v>0</v>
      </c>
      <c r="AV282" s="611">
        <f t="shared" si="285"/>
        <v>0</v>
      </c>
      <c r="AW282" s="611">
        <f t="shared" si="285"/>
        <v>0</v>
      </c>
      <c r="AX282" s="611">
        <f t="shared" si="285"/>
        <v>0</v>
      </c>
      <c r="AY282" s="611">
        <f t="shared" si="285"/>
        <v>0</v>
      </c>
      <c r="AZ282" s="611">
        <f t="shared" si="285"/>
        <v>0</v>
      </c>
      <c r="BA282" s="611">
        <f t="shared" si="285"/>
        <v>0</v>
      </c>
      <c r="BB282" s="58" t="s">
        <v>231</v>
      </c>
      <c r="BC282" s="63"/>
      <c r="BD282" s="63"/>
      <c r="BE282" s="85">
        <v>2016</v>
      </c>
      <c r="BF282" s="63"/>
      <c r="BG282" s="63"/>
    </row>
    <row r="283" spans="1:59" s="613" customFormat="1" ht="22.2" customHeight="1">
      <c r="A283" s="346" t="s">
        <v>109</v>
      </c>
      <c r="B283" s="65" t="s">
        <v>480</v>
      </c>
      <c r="C283" s="611"/>
      <c r="D283" s="611">
        <f>SUM(E283:BA283)</f>
        <v>0</v>
      </c>
      <c r="E283" s="611">
        <f t="shared" ref="E283:K283" si="286">SUM(E284:E285)</f>
        <v>0</v>
      </c>
      <c r="F283" s="611">
        <f t="shared" si="286"/>
        <v>0</v>
      </c>
      <c r="G283" s="611">
        <f t="shared" si="286"/>
        <v>0</v>
      </c>
      <c r="H283" s="611">
        <f t="shared" si="286"/>
        <v>0</v>
      </c>
      <c r="I283" s="611">
        <f t="shared" si="286"/>
        <v>0</v>
      </c>
      <c r="J283" s="611">
        <f t="shared" si="286"/>
        <v>0</v>
      </c>
      <c r="K283" s="611">
        <f t="shared" si="286"/>
        <v>0</v>
      </c>
      <c r="L283" s="611"/>
      <c r="M283" s="611">
        <f t="shared" ref="M283:AF283" si="287">SUM(M284:M285)</f>
        <v>0</v>
      </c>
      <c r="N283" s="611">
        <f t="shared" si="287"/>
        <v>0</v>
      </c>
      <c r="O283" s="611">
        <f t="shared" si="287"/>
        <v>0</v>
      </c>
      <c r="P283" s="611">
        <f t="shared" si="287"/>
        <v>0</v>
      </c>
      <c r="Q283" s="611">
        <f t="shared" si="287"/>
        <v>0</v>
      </c>
      <c r="R283" s="611">
        <f t="shared" si="287"/>
        <v>0</v>
      </c>
      <c r="S283" s="611">
        <f t="shared" si="287"/>
        <v>0</v>
      </c>
      <c r="T283" s="611">
        <f t="shared" si="287"/>
        <v>0</v>
      </c>
      <c r="U283" s="611">
        <f t="shared" si="287"/>
        <v>0</v>
      </c>
      <c r="V283" s="611">
        <f t="shared" si="287"/>
        <v>0</v>
      </c>
      <c r="W283" s="611">
        <f t="shared" si="287"/>
        <v>0</v>
      </c>
      <c r="X283" s="611">
        <f t="shared" si="287"/>
        <v>0</v>
      </c>
      <c r="Y283" s="611">
        <f t="shared" si="287"/>
        <v>0</v>
      </c>
      <c r="Z283" s="611">
        <f t="shared" si="287"/>
        <v>0</v>
      </c>
      <c r="AA283" s="611">
        <f t="shared" si="287"/>
        <v>0</v>
      </c>
      <c r="AB283" s="611">
        <f t="shared" si="287"/>
        <v>0</v>
      </c>
      <c r="AC283" s="611">
        <f t="shared" si="287"/>
        <v>0</v>
      </c>
      <c r="AD283" s="611">
        <f t="shared" si="287"/>
        <v>0</v>
      </c>
      <c r="AE283" s="611">
        <f t="shared" si="287"/>
        <v>0</v>
      </c>
      <c r="AF283" s="611">
        <f t="shared" si="287"/>
        <v>0</v>
      </c>
      <c r="AG283" s="611"/>
      <c r="AH283" s="611">
        <f t="shared" ref="AH283:BA283" si="288">SUM(AH284:AH285)</f>
        <v>0</v>
      </c>
      <c r="AI283" s="611">
        <f t="shared" si="288"/>
        <v>0</v>
      </c>
      <c r="AJ283" s="611">
        <f t="shared" si="288"/>
        <v>0</v>
      </c>
      <c r="AK283" s="611">
        <f t="shared" si="288"/>
        <v>0</v>
      </c>
      <c r="AL283" s="611">
        <f t="shared" si="288"/>
        <v>0</v>
      </c>
      <c r="AM283" s="611">
        <f t="shared" si="288"/>
        <v>0</v>
      </c>
      <c r="AN283" s="611">
        <f t="shared" si="288"/>
        <v>0</v>
      </c>
      <c r="AO283" s="611">
        <f t="shared" si="288"/>
        <v>0</v>
      </c>
      <c r="AP283" s="611">
        <f t="shared" si="288"/>
        <v>0</v>
      </c>
      <c r="AQ283" s="611">
        <f t="shared" si="288"/>
        <v>0</v>
      </c>
      <c r="AR283" s="611">
        <f t="shared" si="288"/>
        <v>0</v>
      </c>
      <c r="AS283" s="611">
        <f t="shared" si="288"/>
        <v>0</v>
      </c>
      <c r="AT283" s="611">
        <f t="shared" si="288"/>
        <v>0</v>
      </c>
      <c r="AU283" s="611">
        <f t="shared" si="288"/>
        <v>0</v>
      </c>
      <c r="AV283" s="611">
        <f t="shared" si="288"/>
        <v>0</v>
      </c>
      <c r="AW283" s="611">
        <f t="shared" si="288"/>
        <v>0</v>
      </c>
      <c r="AX283" s="611">
        <f t="shared" si="288"/>
        <v>0</v>
      </c>
      <c r="AY283" s="611">
        <f t="shared" si="288"/>
        <v>0</v>
      </c>
      <c r="AZ283" s="611">
        <f t="shared" si="288"/>
        <v>0</v>
      </c>
      <c r="BA283" s="611">
        <f t="shared" si="288"/>
        <v>0</v>
      </c>
      <c r="BB283" s="58" t="s">
        <v>231</v>
      </c>
      <c r="BC283" s="63"/>
      <c r="BD283" s="63"/>
      <c r="BE283" s="85">
        <v>2016</v>
      </c>
      <c r="BF283" s="63"/>
      <c r="BG283" s="63"/>
    </row>
    <row r="284" spans="1:59" s="630" customFormat="1" ht="22.2" hidden="1" customHeight="1">
      <c r="A284" s="626" t="s">
        <v>109</v>
      </c>
      <c r="B284" s="672"/>
      <c r="C284" s="628"/>
      <c r="D284" s="628"/>
      <c r="E284" s="628"/>
      <c r="F284" s="628"/>
      <c r="G284" s="628"/>
      <c r="H284" s="628"/>
      <c r="I284" s="628"/>
      <c r="J284" s="628"/>
      <c r="K284" s="628"/>
      <c r="L284" s="628"/>
      <c r="M284" s="628"/>
      <c r="N284" s="628"/>
      <c r="O284" s="628"/>
      <c r="P284" s="628"/>
      <c r="Q284" s="628"/>
      <c r="R284" s="628"/>
      <c r="S284" s="628"/>
      <c r="T284" s="628"/>
      <c r="U284" s="628"/>
      <c r="V284" s="628"/>
      <c r="W284" s="628"/>
      <c r="X284" s="628"/>
      <c r="Y284" s="628"/>
      <c r="Z284" s="628"/>
      <c r="AA284" s="628"/>
      <c r="AB284" s="628"/>
      <c r="AC284" s="628"/>
      <c r="AD284" s="628"/>
      <c r="AE284" s="628"/>
      <c r="AF284" s="628"/>
      <c r="AG284" s="628"/>
      <c r="AH284" s="628"/>
      <c r="AI284" s="628"/>
      <c r="AJ284" s="628"/>
      <c r="AK284" s="628"/>
      <c r="AL284" s="628"/>
      <c r="AM284" s="628"/>
      <c r="AN284" s="628"/>
      <c r="AO284" s="628"/>
      <c r="AP284" s="628"/>
      <c r="AQ284" s="628"/>
      <c r="AR284" s="628"/>
      <c r="AS284" s="628"/>
      <c r="AT284" s="628"/>
      <c r="AU284" s="628"/>
      <c r="AV284" s="628"/>
      <c r="AW284" s="628"/>
      <c r="AX284" s="628"/>
      <c r="AY284" s="628"/>
      <c r="AZ284" s="628"/>
      <c r="BA284" s="628"/>
      <c r="BB284" s="604" t="s">
        <v>231</v>
      </c>
      <c r="BC284" s="629"/>
      <c r="BD284" s="629"/>
      <c r="BE284" s="606">
        <v>2016</v>
      </c>
      <c r="BF284" s="629"/>
      <c r="BG284" s="629"/>
    </row>
    <row r="285" spans="1:59" s="630" customFormat="1" ht="22.2" hidden="1" customHeight="1">
      <c r="A285" s="626" t="s">
        <v>109</v>
      </c>
      <c r="B285" s="672"/>
      <c r="C285" s="628"/>
      <c r="D285" s="628"/>
      <c r="E285" s="628"/>
      <c r="F285" s="628"/>
      <c r="G285" s="628"/>
      <c r="H285" s="628"/>
      <c r="I285" s="628"/>
      <c r="J285" s="628"/>
      <c r="K285" s="628"/>
      <c r="L285" s="628"/>
      <c r="M285" s="628"/>
      <c r="N285" s="628"/>
      <c r="O285" s="628"/>
      <c r="P285" s="628"/>
      <c r="Q285" s="628"/>
      <c r="R285" s="628"/>
      <c r="S285" s="628"/>
      <c r="T285" s="628"/>
      <c r="U285" s="628"/>
      <c r="V285" s="628"/>
      <c r="W285" s="628"/>
      <c r="X285" s="628"/>
      <c r="Y285" s="628"/>
      <c r="Z285" s="628"/>
      <c r="AA285" s="628"/>
      <c r="AB285" s="628"/>
      <c r="AC285" s="628"/>
      <c r="AD285" s="628"/>
      <c r="AE285" s="628"/>
      <c r="AF285" s="628"/>
      <c r="AG285" s="628"/>
      <c r="AH285" s="628"/>
      <c r="AI285" s="628"/>
      <c r="AJ285" s="628"/>
      <c r="AK285" s="628"/>
      <c r="AL285" s="628"/>
      <c r="AM285" s="628"/>
      <c r="AN285" s="628"/>
      <c r="AO285" s="628"/>
      <c r="AP285" s="628"/>
      <c r="AQ285" s="628"/>
      <c r="AR285" s="628"/>
      <c r="AS285" s="628"/>
      <c r="AT285" s="628"/>
      <c r="AU285" s="628"/>
      <c r="AV285" s="628"/>
      <c r="AW285" s="628"/>
      <c r="AX285" s="628"/>
      <c r="AY285" s="628"/>
      <c r="AZ285" s="628"/>
      <c r="BA285" s="628"/>
      <c r="BB285" s="604" t="s">
        <v>231</v>
      </c>
      <c r="BC285" s="629"/>
      <c r="BD285" s="629"/>
      <c r="BE285" s="606">
        <v>2016</v>
      </c>
      <c r="BF285" s="629"/>
      <c r="BG285" s="629"/>
    </row>
    <row r="286" spans="1:59" s="613" customFormat="1" ht="22.2" customHeight="1">
      <c r="A286" s="346" t="s">
        <v>109</v>
      </c>
      <c r="B286" s="65" t="s">
        <v>481</v>
      </c>
      <c r="C286" s="611"/>
      <c r="D286" s="611">
        <f>SUM(E286:BA286)</f>
        <v>0</v>
      </c>
      <c r="E286" s="611">
        <f t="shared" ref="E286:K286" si="289">SUM(E287:E288)</f>
        <v>0</v>
      </c>
      <c r="F286" s="611">
        <f t="shared" si="289"/>
        <v>0</v>
      </c>
      <c r="G286" s="611">
        <f t="shared" si="289"/>
        <v>0</v>
      </c>
      <c r="H286" s="611">
        <f t="shared" si="289"/>
        <v>0</v>
      </c>
      <c r="I286" s="611">
        <f t="shared" si="289"/>
        <v>0</v>
      </c>
      <c r="J286" s="611">
        <f t="shared" si="289"/>
        <v>0</v>
      </c>
      <c r="K286" s="611">
        <f t="shared" si="289"/>
        <v>0</v>
      </c>
      <c r="L286" s="611"/>
      <c r="M286" s="611">
        <f t="shared" ref="M286:AF286" si="290">SUM(M287:M288)</f>
        <v>0</v>
      </c>
      <c r="N286" s="611">
        <f t="shared" si="290"/>
        <v>0</v>
      </c>
      <c r="O286" s="611">
        <f t="shared" si="290"/>
        <v>0</v>
      </c>
      <c r="P286" s="611">
        <f t="shared" si="290"/>
        <v>0</v>
      </c>
      <c r="Q286" s="611">
        <f t="shared" si="290"/>
        <v>0</v>
      </c>
      <c r="R286" s="611">
        <f t="shared" si="290"/>
        <v>0</v>
      </c>
      <c r="S286" s="611">
        <f t="shared" si="290"/>
        <v>0</v>
      </c>
      <c r="T286" s="611">
        <f t="shared" si="290"/>
        <v>0</v>
      </c>
      <c r="U286" s="611">
        <f t="shared" si="290"/>
        <v>0</v>
      </c>
      <c r="V286" s="611">
        <f t="shared" si="290"/>
        <v>0</v>
      </c>
      <c r="W286" s="611">
        <f t="shared" si="290"/>
        <v>0</v>
      </c>
      <c r="X286" s="611">
        <f t="shared" si="290"/>
        <v>0</v>
      </c>
      <c r="Y286" s="611">
        <f t="shared" si="290"/>
        <v>0</v>
      </c>
      <c r="Z286" s="611">
        <f t="shared" si="290"/>
        <v>0</v>
      </c>
      <c r="AA286" s="611">
        <f t="shared" si="290"/>
        <v>0</v>
      </c>
      <c r="AB286" s="611">
        <f t="shared" si="290"/>
        <v>0</v>
      </c>
      <c r="AC286" s="611">
        <f t="shared" si="290"/>
        <v>0</v>
      </c>
      <c r="AD286" s="611">
        <f t="shared" si="290"/>
        <v>0</v>
      </c>
      <c r="AE286" s="611">
        <f t="shared" si="290"/>
        <v>0</v>
      </c>
      <c r="AF286" s="611">
        <f t="shared" si="290"/>
        <v>0</v>
      </c>
      <c r="AG286" s="611"/>
      <c r="AH286" s="611">
        <f t="shared" ref="AH286:BA286" si="291">SUM(AH287:AH288)</f>
        <v>0</v>
      </c>
      <c r="AI286" s="611">
        <f t="shared" si="291"/>
        <v>0</v>
      </c>
      <c r="AJ286" s="611">
        <f t="shared" si="291"/>
        <v>0</v>
      </c>
      <c r="AK286" s="611">
        <f t="shared" si="291"/>
        <v>0</v>
      </c>
      <c r="AL286" s="611">
        <f t="shared" si="291"/>
        <v>0</v>
      </c>
      <c r="AM286" s="611">
        <f t="shared" si="291"/>
        <v>0</v>
      </c>
      <c r="AN286" s="611">
        <f t="shared" si="291"/>
        <v>0</v>
      </c>
      <c r="AO286" s="611">
        <f t="shared" si="291"/>
        <v>0</v>
      </c>
      <c r="AP286" s="611">
        <f t="shared" si="291"/>
        <v>0</v>
      </c>
      <c r="AQ286" s="611">
        <f t="shared" si="291"/>
        <v>0</v>
      </c>
      <c r="AR286" s="611">
        <f t="shared" si="291"/>
        <v>0</v>
      </c>
      <c r="AS286" s="611">
        <f t="shared" si="291"/>
        <v>0</v>
      </c>
      <c r="AT286" s="611">
        <f t="shared" si="291"/>
        <v>0</v>
      </c>
      <c r="AU286" s="611">
        <f t="shared" si="291"/>
        <v>0</v>
      </c>
      <c r="AV286" s="611">
        <f t="shared" si="291"/>
        <v>0</v>
      </c>
      <c r="AW286" s="611">
        <f t="shared" si="291"/>
        <v>0</v>
      </c>
      <c r="AX286" s="611">
        <f t="shared" si="291"/>
        <v>0</v>
      </c>
      <c r="AY286" s="611">
        <f t="shared" si="291"/>
        <v>0</v>
      </c>
      <c r="AZ286" s="611">
        <f t="shared" si="291"/>
        <v>0</v>
      </c>
      <c r="BA286" s="611">
        <f t="shared" si="291"/>
        <v>0</v>
      </c>
      <c r="BB286" s="58" t="s">
        <v>231</v>
      </c>
      <c r="BC286" s="63"/>
      <c r="BD286" s="63"/>
      <c r="BE286" s="85">
        <v>2016</v>
      </c>
      <c r="BF286" s="63"/>
      <c r="BG286" s="63"/>
    </row>
    <row r="287" spans="1:59" s="630" customFormat="1" ht="22.2" hidden="1" customHeight="1">
      <c r="A287" s="626" t="s">
        <v>109</v>
      </c>
      <c r="B287" s="672"/>
      <c r="C287" s="628"/>
      <c r="D287" s="628"/>
      <c r="E287" s="628"/>
      <c r="F287" s="628"/>
      <c r="G287" s="628"/>
      <c r="H287" s="628"/>
      <c r="I287" s="628"/>
      <c r="J287" s="628"/>
      <c r="K287" s="628"/>
      <c r="L287" s="628"/>
      <c r="M287" s="628"/>
      <c r="N287" s="628"/>
      <c r="O287" s="628"/>
      <c r="P287" s="628"/>
      <c r="Q287" s="628"/>
      <c r="R287" s="628"/>
      <c r="S287" s="628"/>
      <c r="T287" s="628"/>
      <c r="U287" s="628"/>
      <c r="V287" s="628"/>
      <c r="W287" s="628"/>
      <c r="X287" s="628"/>
      <c r="Y287" s="628"/>
      <c r="Z287" s="628"/>
      <c r="AA287" s="628"/>
      <c r="AB287" s="628"/>
      <c r="AC287" s="628"/>
      <c r="AD287" s="628"/>
      <c r="AE287" s="628"/>
      <c r="AF287" s="628"/>
      <c r="AG287" s="628"/>
      <c r="AH287" s="628"/>
      <c r="AI287" s="628"/>
      <c r="AJ287" s="628"/>
      <c r="AK287" s="628"/>
      <c r="AL287" s="628"/>
      <c r="AM287" s="628"/>
      <c r="AN287" s="628"/>
      <c r="AO287" s="628"/>
      <c r="AP287" s="628"/>
      <c r="AQ287" s="628"/>
      <c r="AR287" s="628"/>
      <c r="AS287" s="628"/>
      <c r="AT287" s="628"/>
      <c r="AU287" s="628"/>
      <c r="AV287" s="628"/>
      <c r="AW287" s="628"/>
      <c r="AX287" s="628"/>
      <c r="AY287" s="628"/>
      <c r="AZ287" s="628"/>
      <c r="BA287" s="628"/>
      <c r="BB287" s="604" t="s">
        <v>231</v>
      </c>
      <c r="BC287" s="629"/>
      <c r="BD287" s="629"/>
      <c r="BE287" s="606">
        <v>2016</v>
      </c>
      <c r="BF287" s="629"/>
      <c r="BG287" s="629"/>
    </row>
    <row r="288" spans="1:59" s="630" customFormat="1" ht="22.2" hidden="1" customHeight="1">
      <c r="A288" s="626" t="s">
        <v>109</v>
      </c>
      <c r="B288" s="672"/>
      <c r="C288" s="628"/>
      <c r="D288" s="628"/>
      <c r="E288" s="628"/>
      <c r="F288" s="628"/>
      <c r="G288" s="628"/>
      <c r="H288" s="628"/>
      <c r="I288" s="628"/>
      <c r="J288" s="628"/>
      <c r="K288" s="628"/>
      <c r="L288" s="628"/>
      <c r="M288" s="628"/>
      <c r="N288" s="628"/>
      <c r="O288" s="628"/>
      <c r="P288" s="628"/>
      <c r="Q288" s="628"/>
      <c r="R288" s="628"/>
      <c r="S288" s="628"/>
      <c r="T288" s="628"/>
      <c r="U288" s="628"/>
      <c r="V288" s="628"/>
      <c r="W288" s="628"/>
      <c r="X288" s="628"/>
      <c r="Y288" s="628"/>
      <c r="Z288" s="628"/>
      <c r="AA288" s="628"/>
      <c r="AB288" s="628"/>
      <c r="AC288" s="628"/>
      <c r="AD288" s="628"/>
      <c r="AE288" s="628"/>
      <c r="AF288" s="628"/>
      <c r="AG288" s="628"/>
      <c r="AH288" s="628"/>
      <c r="AI288" s="628"/>
      <c r="AJ288" s="628"/>
      <c r="AK288" s="628"/>
      <c r="AL288" s="628"/>
      <c r="AM288" s="628"/>
      <c r="AN288" s="628"/>
      <c r="AO288" s="628"/>
      <c r="AP288" s="628"/>
      <c r="AQ288" s="628"/>
      <c r="AR288" s="628"/>
      <c r="AS288" s="628"/>
      <c r="AT288" s="628"/>
      <c r="AU288" s="628"/>
      <c r="AV288" s="628"/>
      <c r="AW288" s="628"/>
      <c r="AX288" s="628"/>
      <c r="AY288" s="628"/>
      <c r="AZ288" s="628"/>
      <c r="BA288" s="628"/>
      <c r="BB288" s="604" t="s">
        <v>231</v>
      </c>
      <c r="BC288" s="629"/>
      <c r="BD288" s="629"/>
      <c r="BE288" s="606">
        <v>2016</v>
      </c>
      <c r="BF288" s="629"/>
      <c r="BG288" s="629"/>
    </row>
    <row r="289" spans="1:59" s="613" customFormat="1" ht="22.2" customHeight="1">
      <c r="A289" s="346" t="s">
        <v>112</v>
      </c>
      <c r="B289" s="615" t="s">
        <v>506</v>
      </c>
      <c r="C289" s="611">
        <f>SUM(C290,C293)</f>
        <v>0</v>
      </c>
      <c r="D289" s="611">
        <f>SUM(D290+D293)</f>
        <v>0</v>
      </c>
      <c r="E289" s="611">
        <f t="shared" ref="E289:K289" si="292">SUM(E290,E293)</f>
        <v>0</v>
      </c>
      <c r="F289" s="611">
        <f t="shared" si="292"/>
        <v>0</v>
      </c>
      <c r="G289" s="611">
        <f t="shared" si="292"/>
        <v>0</v>
      </c>
      <c r="H289" s="611">
        <f t="shared" si="292"/>
        <v>0</v>
      </c>
      <c r="I289" s="611">
        <f t="shared" si="292"/>
        <v>0</v>
      </c>
      <c r="J289" s="611">
        <f t="shared" si="292"/>
        <v>0</v>
      </c>
      <c r="K289" s="611">
        <f t="shared" si="292"/>
        <v>0</v>
      </c>
      <c r="L289" s="611"/>
      <c r="M289" s="611">
        <f t="shared" ref="M289:AF289" si="293">SUM(M290,M293)</f>
        <v>0</v>
      </c>
      <c r="N289" s="611">
        <f t="shared" si="293"/>
        <v>0</v>
      </c>
      <c r="O289" s="611">
        <f t="shared" si="293"/>
        <v>0</v>
      </c>
      <c r="P289" s="611">
        <f t="shared" si="293"/>
        <v>0</v>
      </c>
      <c r="Q289" s="611">
        <f t="shared" si="293"/>
        <v>0</v>
      </c>
      <c r="R289" s="611">
        <f t="shared" si="293"/>
        <v>0</v>
      </c>
      <c r="S289" s="611">
        <f t="shared" si="293"/>
        <v>0</v>
      </c>
      <c r="T289" s="611">
        <f t="shared" si="293"/>
        <v>0</v>
      </c>
      <c r="U289" s="611">
        <f t="shared" si="293"/>
        <v>0</v>
      </c>
      <c r="V289" s="611">
        <f t="shared" si="293"/>
        <v>0</v>
      </c>
      <c r="W289" s="611">
        <f t="shared" si="293"/>
        <v>0</v>
      </c>
      <c r="X289" s="611">
        <f t="shared" si="293"/>
        <v>0</v>
      </c>
      <c r="Y289" s="611">
        <f t="shared" si="293"/>
        <v>0</v>
      </c>
      <c r="Z289" s="611">
        <f t="shared" si="293"/>
        <v>0</v>
      </c>
      <c r="AA289" s="611">
        <f t="shared" si="293"/>
        <v>0</v>
      </c>
      <c r="AB289" s="611">
        <f t="shared" si="293"/>
        <v>0</v>
      </c>
      <c r="AC289" s="611">
        <f t="shared" si="293"/>
        <v>0</v>
      </c>
      <c r="AD289" s="611">
        <f t="shared" si="293"/>
        <v>0</v>
      </c>
      <c r="AE289" s="611">
        <f t="shared" si="293"/>
        <v>0</v>
      </c>
      <c r="AF289" s="611">
        <f t="shared" si="293"/>
        <v>0</v>
      </c>
      <c r="AG289" s="611"/>
      <c r="AH289" s="611">
        <f t="shared" ref="AH289:BA289" si="294">SUM(AH290,AH293)</f>
        <v>0</v>
      </c>
      <c r="AI289" s="611">
        <f t="shared" si="294"/>
        <v>0</v>
      </c>
      <c r="AJ289" s="611">
        <f t="shared" si="294"/>
        <v>0</v>
      </c>
      <c r="AK289" s="611">
        <f t="shared" si="294"/>
        <v>0</v>
      </c>
      <c r="AL289" s="611">
        <f t="shared" si="294"/>
        <v>0</v>
      </c>
      <c r="AM289" s="611">
        <f t="shared" si="294"/>
        <v>0</v>
      </c>
      <c r="AN289" s="611">
        <f t="shared" si="294"/>
        <v>0</v>
      </c>
      <c r="AO289" s="611">
        <f t="shared" si="294"/>
        <v>0</v>
      </c>
      <c r="AP289" s="611">
        <f t="shared" si="294"/>
        <v>0</v>
      </c>
      <c r="AQ289" s="611">
        <f t="shared" si="294"/>
        <v>0</v>
      </c>
      <c r="AR289" s="611">
        <f t="shared" si="294"/>
        <v>0</v>
      </c>
      <c r="AS289" s="611">
        <f t="shared" si="294"/>
        <v>0</v>
      </c>
      <c r="AT289" s="611">
        <f t="shared" si="294"/>
        <v>0</v>
      </c>
      <c r="AU289" s="611">
        <f t="shared" si="294"/>
        <v>0</v>
      </c>
      <c r="AV289" s="611">
        <f t="shared" si="294"/>
        <v>0</v>
      </c>
      <c r="AW289" s="611">
        <f t="shared" si="294"/>
        <v>0</v>
      </c>
      <c r="AX289" s="611">
        <f t="shared" si="294"/>
        <v>0</v>
      </c>
      <c r="AY289" s="611">
        <f t="shared" si="294"/>
        <v>0</v>
      </c>
      <c r="AZ289" s="611">
        <f t="shared" si="294"/>
        <v>0</v>
      </c>
      <c r="BA289" s="611">
        <f t="shared" si="294"/>
        <v>0</v>
      </c>
      <c r="BB289" s="58" t="s">
        <v>231</v>
      </c>
      <c r="BC289" s="63"/>
      <c r="BD289" s="63"/>
      <c r="BE289" s="85">
        <v>2016</v>
      </c>
      <c r="BF289" s="63"/>
      <c r="BG289" s="63"/>
    </row>
    <row r="290" spans="1:59" s="613" customFormat="1" ht="22.2" customHeight="1">
      <c r="A290" s="710" t="s">
        <v>112</v>
      </c>
      <c r="B290" s="711" t="s">
        <v>480</v>
      </c>
      <c r="C290" s="712"/>
      <c r="D290" s="712">
        <f>SUM(E290:BA290)</f>
        <v>0</v>
      </c>
      <c r="E290" s="712">
        <f t="shared" ref="E290:K290" si="295">SUM(E291:E292)</f>
        <v>0</v>
      </c>
      <c r="F290" s="712">
        <f t="shared" si="295"/>
        <v>0</v>
      </c>
      <c r="G290" s="712">
        <f t="shared" si="295"/>
        <v>0</v>
      </c>
      <c r="H290" s="712">
        <f t="shared" si="295"/>
        <v>0</v>
      </c>
      <c r="I290" s="712">
        <f t="shared" si="295"/>
        <v>0</v>
      </c>
      <c r="J290" s="712">
        <f t="shared" si="295"/>
        <v>0</v>
      </c>
      <c r="K290" s="712">
        <f t="shared" si="295"/>
        <v>0</v>
      </c>
      <c r="L290" s="712"/>
      <c r="M290" s="712">
        <f t="shared" ref="M290:AF290" si="296">SUM(M291:M292)</f>
        <v>0</v>
      </c>
      <c r="N290" s="712">
        <f t="shared" si="296"/>
        <v>0</v>
      </c>
      <c r="O290" s="712">
        <f t="shared" si="296"/>
        <v>0</v>
      </c>
      <c r="P290" s="712">
        <f t="shared" si="296"/>
        <v>0</v>
      </c>
      <c r="Q290" s="712">
        <f t="shared" si="296"/>
        <v>0</v>
      </c>
      <c r="R290" s="712">
        <f t="shared" si="296"/>
        <v>0</v>
      </c>
      <c r="S290" s="712">
        <f t="shared" si="296"/>
        <v>0</v>
      </c>
      <c r="T290" s="712">
        <f t="shared" si="296"/>
        <v>0</v>
      </c>
      <c r="U290" s="712">
        <f t="shared" si="296"/>
        <v>0</v>
      </c>
      <c r="V290" s="712">
        <f t="shared" si="296"/>
        <v>0</v>
      </c>
      <c r="W290" s="712">
        <f t="shared" si="296"/>
        <v>0</v>
      </c>
      <c r="X290" s="712">
        <f t="shared" si="296"/>
        <v>0</v>
      </c>
      <c r="Y290" s="712">
        <f t="shared" si="296"/>
        <v>0</v>
      </c>
      <c r="Z290" s="712">
        <f t="shared" si="296"/>
        <v>0</v>
      </c>
      <c r="AA290" s="712">
        <f t="shared" si="296"/>
        <v>0</v>
      </c>
      <c r="AB290" s="712">
        <f t="shared" si="296"/>
        <v>0</v>
      </c>
      <c r="AC290" s="712">
        <f t="shared" si="296"/>
        <v>0</v>
      </c>
      <c r="AD290" s="712">
        <f t="shared" si="296"/>
        <v>0</v>
      </c>
      <c r="AE290" s="712">
        <f t="shared" si="296"/>
        <v>0</v>
      </c>
      <c r="AF290" s="712">
        <f t="shared" si="296"/>
        <v>0</v>
      </c>
      <c r="AG290" s="712"/>
      <c r="AH290" s="712">
        <f t="shared" ref="AH290:BA290" si="297">SUM(AH291:AH292)</f>
        <v>0</v>
      </c>
      <c r="AI290" s="712">
        <f t="shared" si="297"/>
        <v>0</v>
      </c>
      <c r="AJ290" s="712">
        <f t="shared" si="297"/>
        <v>0</v>
      </c>
      <c r="AK290" s="712">
        <f t="shared" si="297"/>
        <v>0</v>
      </c>
      <c r="AL290" s="712">
        <f t="shared" si="297"/>
        <v>0</v>
      </c>
      <c r="AM290" s="712">
        <f t="shared" si="297"/>
        <v>0</v>
      </c>
      <c r="AN290" s="712">
        <f t="shared" si="297"/>
        <v>0</v>
      </c>
      <c r="AO290" s="712">
        <f t="shared" si="297"/>
        <v>0</v>
      </c>
      <c r="AP290" s="712">
        <f t="shared" si="297"/>
        <v>0</v>
      </c>
      <c r="AQ290" s="712">
        <f t="shared" si="297"/>
        <v>0</v>
      </c>
      <c r="AR290" s="712">
        <f t="shared" si="297"/>
        <v>0</v>
      </c>
      <c r="AS290" s="712">
        <f t="shared" si="297"/>
        <v>0</v>
      </c>
      <c r="AT290" s="712">
        <f t="shared" si="297"/>
        <v>0</v>
      </c>
      <c r="AU290" s="712">
        <f t="shared" si="297"/>
        <v>0</v>
      </c>
      <c r="AV290" s="712">
        <f t="shared" si="297"/>
        <v>0</v>
      </c>
      <c r="AW290" s="712">
        <f t="shared" si="297"/>
        <v>0</v>
      </c>
      <c r="AX290" s="712">
        <f t="shared" si="297"/>
        <v>0</v>
      </c>
      <c r="AY290" s="712">
        <f t="shared" si="297"/>
        <v>0</v>
      </c>
      <c r="AZ290" s="712">
        <f t="shared" si="297"/>
        <v>0</v>
      </c>
      <c r="BA290" s="712">
        <f t="shared" si="297"/>
        <v>0</v>
      </c>
      <c r="BB290" s="81" t="s">
        <v>231</v>
      </c>
      <c r="BC290" s="713"/>
      <c r="BD290" s="713"/>
      <c r="BE290" s="43">
        <v>2016</v>
      </c>
      <c r="BF290" s="62"/>
      <c r="BG290" s="62"/>
    </row>
    <row r="291" spans="1:59" s="630" customFormat="1" ht="22.2" hidden="1" customHeight="1">
      <c r="A291" s="626" t="s">
        <v>112</v>
      </c>
      <c r="B291" s="672"/>
      <c r="C291" s="628"/>
      <c r="D291" s="628"/>
      <c r="E291" s="628"/>
      <c r="F291" s="628"/>
      <c r="G291" s="628"/>
      <c r="H291" s="628"/>
      <c r="I291" s="628"/>
      <c r="J291" s="628"/>
      <c r="K291" s="628"/>
      <c r="L291" s="628"/>
      <c r="M291" s="628"/>
      <c r="N291" s="628"/>
      <c r="O291" s="628"/>
      <c r="P291" s="628"/>
      <c r="Q291" s="628"/>
      <c r="R291" s="628"/>
      <c r="S291" s="628"/>
      <c r="T291" s="628"/>
      <c r="U291" s="628"/>
      <c r="V291" s="628"/>
      <c r="W291" s="628"/>
      <c r="X291" s="628"/>
      <c r="Y291" s="628"/>
      <c r="Z291" s="628"/>
      <c r="AA291" s="628"/>
      <c r="AB291" s="628"/>
      <c r="AC291" s="628"/>
      <c r="AD291" s="628"/>
      <c r="AE291" s="628"/>
      <c r="AF291" s="628"/>
      <c r="AG291" s="628"/>
      <c r="AH291" s="628"/>
      <c r="AI291" s="628"/>
      <c r="AJ291" s="628"/>
      <c r="AK291" s="628"/>
      <c r="AL291" s="628"/>
      <c r="AM291" s="628"/>
      <c r="AN291" s="628"/>
      <c r="AO291" s="628"/>
      <c r="AP291" s="628"/>
      <c r="AQ291" s="628"/>
      <c r="AR291" s="628"/>
      <c r="AS291" s="628"/>
      <c r="AT291" s="628"/>
      <c r="AU291" s="628"/>
      <c r="AV291" s="628"/>
      <c r="AW291" s="628"/>
      <c r="AX291" s="628"/>
      <c r="AY291" s="628"/>
      <c r="AZ291" s="628"/>
      <c r="BA291" s="628"/>
      <c r="BB291" s="604" t="s">
        <v>231</v>
      </c>
      <c r="BC291" s="629"/>
      <c r="BD291" s="629"/>
      <c r="BE291" s="641">
        <v>2016</v>
      </c>
      <c r="BF291" s="642"/>
      <c r="BG291" s="642"/>
    </row>
    <row r="292" spans="1:59" s="630" customFormat="1" ht="22.2" hidden="1" customHeight="1">
      <c r="A292" s="626" t="s">
        <v>112</v>
      </c>
      <c r="B292" s="672"/>
      <c r="C292" s="628"/>
      <c r="D292" s="628"/>
      <c r="E292" s="628"/>
      <c r="F292" s="628"/>
      <c r="G292" s="628"/>
      <c r="H292" s="628"/>
      <c r="I292" s="628"/>
      <c r="J292" s="628"/>
      <c r="K292" s="628"/>
      <c r="L292" s="628"/>
      <c r="M292" s="628"/>
      <c r="N292" s="628"/>
      <c r="O292" s="628"/>
      <c r="P292" s="628"/>
      <c r="Q292" s="628"/>
      <c r="R292" s="628"/>
      <c r="S292" s="628"/>
      <c r="T292" s="628"/>
      <c r="U292" s="628"/>
      <c r="V292" s="628"/>
      <c r="W292" s="628"/>
      <c r="X292" s="628"/>
      <c r="Y292" s="628"/>
      <c r="Z292" s="628"/>
      <c r="AA292" s="628"/>
      <c r="AB292" s="628"/>
      <c r="AC292" s="628"/>
      <c r="AD292" s="628"/>
      <c r="AE292" s="628"/>
      <c r="AF292" s="628"/>
      <c r="AG292" s="628"/>
      <c r="AH292" s="628"/>
      <c r="AI292" s="628"/>
      <c r="AJ292" s="628"/>
      <c r="AK292" s="628"/>
      <c r="AL292" s="628"/>
      <c r="AM292" s="628"/>
      <c r="AN292" s="628"/>
      <c r="AO292" s="628"/>
      <c r="AP292" s="628"/>
      <c r="AQ292" s="628"/>
      <c r="AR292" s="628"/>
      <c r="AS292" s="628"/>
      <c r="AT292" s="628"/>
      <c r="AU292" s="628"/>
      <c r="AV292" s="628"/>
      <c r="AW292" s="628"/>
      <c r="AX292" s="628"/>
      <c r="AY292" s="628"/>
      <c r="AZ292" s="628"/>
      <c r="BA292" s="628"/>
      <c r="BB292" s="604" t="s">
        <v>231</v>
      </c>
      <c r="BC292" s="629"/>
      <c r="BD292" s="629"/>
      <c r="BE292" s="641">
        <v>2016</v>
      </c>
      <c r="BF292" s="642"/>
      <c r="BG292" s="642"/>
    </row>
    <row r="293" spans="1:59" s="613" customFormat="1" ht="22.2" customHeight="1">
      <c r="A293" s="346" t="s">
        <v>112</v>
      </c>
      <c r="B293" s="65" t="s">
        <v>481</v>
      </c>
      <c r="C293" s="611"/>
      <c r="D293" s="611">
        <f>SUM(E293:BA293)</f>
        <v>0</v>
      </c>
      <c r="E293" s="611">
        <f t="shared" ref="E293:K293" si="298">SUM(E294:E295)</f>
        <v>0</v>
      </c>
      <c r="F293" s="611">
        <f t="shared" si="298"/>
        <v>0</v>
      </c>
      <c r="G293" s="611">
        <f t="shared" si="298"/>
        <v>0</v>
      </c>
      <c r="H293" s="611">
        <f t="shared" si="298"/>
        <v>0</v>
      </c>
      <c r="I293" s="611">
        <f t="shared" si="298"/>
        <v>0</v>
      </c>
      <c r="J293" s="611">
        <f t="shared" si="298"/>
        <v>0</v>
      </c>
      <c r="K293" s="611">
        <f t="shared" si="298"/>
        <v>0</v>
      </c>
      <c r="L293" s="611"/>
      <c r="M293" s="611">
        <f t="shared" ref="M293:AF293" si="299">SUM(M294:M295)</f>
        <v>0</v>
      </c>
      <c r="N293" s="611">
        <f t="shared" si="299"/>
        <v>0</v>
      </c>
      <c r="O293" s="611">
        <f t="shared" si="299"/>
        <v>0</v>
      </c>
      <c r="P293" s="611">
        <f t="shared" si="299"/>
        <v>0</v>
      </c>
      <c r="Q293" s="611">
        <f t="shared" si="299"/>
        <v>0</v>
      </c>
      <c r="R293" s="611">
        <f t="shared" si="299"/>
        <v>0</v>
      </c>
      <c r="S293" s="611">
        <f t="shared" si="299"/>
        <v>0</v>
      </c>
      <c r="T293" s="611">
        <f t="shared" si="299"/>
        <v>0</v>
      </c>
      <c r="U293" s="611">
        <f t="shared" si="299"/>
        <v>0</v>
      </c>
      <c r="V293" s="611">
        <f t="shared" si="299"/>
        <v>0</v>
      </c>
      <c r="W293" s="611">
        <f t="shared" si="299"/>
        <v>0</v>
      </c>
      <c r="X293" s="611">
        <f t="shared" si="299"/>
        <v>0</v>
      </c>
      <c r="Y293" s="611">
        <f t="shared" si="299"/>
        <v>0</v>
      </c>
      <c r="Z293" s="611">
        <f t="shared" si="299"/>
        <v>0</v>
      </c>
      <c r="AA293" s="611">
        <f t="shared" si="299"/>
        <v>0</v>
      </c>
      <c r="AB293" s="611">
        <f t="shared" si="299"/>
        <v>0</v>
      </c>
      <c r="AC293" s="611">
        <f t="shared" si="299"/>
        <v>0</v>
      </c>
      <c r="AD293" s="611">
        <f t="shared" si="299"/>
        <v>0</v>
      </c>
      <c r="AE293" s="611">
        <f t="shared" si="299"/>
        <v>0</v>
      </c>
      <c r="AF293" s="611">
        <f t="shared" si="299"/>
        <v>0</v>
      </c>
      <c r="AG293" s="611"/>
      <c r="AH293" s="611">
        <f t="shared" ref="AH293:BA293" si="300">SUM(AH294:AH295)</f>
        <v>0</v>
      </c>
      <c r="AI293" s="611">
        <f t="shared" si="300"/>
        <v>0</v>
      </c>
      <c r="AJ293" s="611">
        <f t="shared" si="300"/>
        <v>0</v>
      </c>
      <c r="AK293" s="611">
        <f t="shared" si="300"/>
        <v>0</v>
      </c>
      <c r="AL293" s="611">
        <f t="shared" si="300"/>
        <v>0</v>
      </c>
      <c r="AM293" s="611">
        <f t="shared" si="300"/>
        <v>0</v>
      </c>
      <c r="AN293" s="611">
        <f t="shared" si="300"/>
        <v>0</v>
      </c>
      <c r="AO293" s="611">
        <f t="shared" si="300"/>
        <v>0</v>
      </c>
      <c r="AP293" s="611">
        <f t="shared" si="300"/>
        <v>0</v>
      </c>
      <c r="AQ293" s="611">
        <f t="shared" si="300"/>
        <v>0</v>
      </c>
      <c r="AR293" s="611">
        <f t="shared" si="300"/>
        <v>0</v>
      </c>
      <c r="AS293" s="611">
        <f t="shared" si="300"/>
        <v>0</v>
      </c>
      <c r="AT293" s="611">
        <f t="shared" si="300"/>
        <v>0</v>
      </c>
      <c r="AU293" s="611">
        <f t="shared" si="300"/>
        <v>0</v>
      </c>
      <c r="AV293" s="611">
        <f t="shared" si="300"/>
        <v>0</v>
      </c>
      <c r="AW293" s="611">
        <f t="shared" si="300"/>
        <v>0</v>
      </c>
      <c r="AX293" s="611">
        <f t="shared" si="300"/>
        <v>0</v>
      </c>
      <c r="AY293" s="611">
        <f t="shared" si="300"/>
        <v>0</v>
      </c>
      <c r="AZ293" s="611">
        <f t="shared" si="300"/>
        <v>0</v>
      </c>
      <c r="BA293" s="611">
        <f t="shared" si="300"/>
        <v>0</v>
      </c>
      <c r="BB293" s="58" t="s">
        <v>231</v>
      </c>
      <c r="BC293" s="63"/>
      <c r="BD293" s="63"/>
      <c r="BE293" s="43">
        <v>2016</v>
      </c>
      <c r="BF293" s="62"/>
      <c r="BG293" s="62"/>
    </row>
    <row r="294" spans="1:59" s="630" customFormat="1" ht="22.2" hidden="1" customHeight="1">
      <c r="A294" s="626" t="s">
        <v>112</v>
      </c>
      <c r="B294" s="672"/>
      <c r="C294" s="628"/>
      <c r="D294" s="628"/>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628"/>
      <c r="AJ294" s="628"/>
      <c r="AK294" s="628"/>
      <c r="AL294" s="628"/>
      <c r="AM294" s="628"/>
      <c r="AN294" s="628"/>
      <c r="AO294" s="628"/>
      <c r="AP294" s="628"/>
      <c r="AQ294" s="628"/>
      <c r="AR294" s="628"/>
      <c r="AS294" s="628"/>
      <c r="AT294" s="628"/>
      <c r="AU294" s="628"/>
      <c r="AV294" s="628"/>
      <c r="AW294" s="628"/>
      <c r="AX294" s="628"/>
      <c r="AY294" s="628"/>
      <c r="AZ294" s="628"/>
      <c r="BA294" s="628"/>
      <c r="BB294" s="604" t="s">
        <v>231</v>
      </c>
      <c r="BC294" s="629"/>
      <c r="BD294" s="629"/>
      <c r="BE294" s="641">
        <v>2016</v>
      </c>
      <c r="BF294" s="642"/>
      <c r="BG294" s="642"/>
    </row>
    <row r="295" spans="1:59" s="630" customFormat="1" ht="22.2" hidden="1" customHeight="1">
      <c r="A295" s="626" t="s">
        <v>112</v>
      </c>
      <c r="B295" s="672"/>
      <c r="C295" s="628"/>
      <c r="D295" s="628"/>
      <c r="E295" s="628"/>
      <c r="F295" s="628"/>
      <c r="G295" s="628"/>
      <c r="H295" s="628"/>
      <c r="I295" s="628"/>
      <c r="J295" s="628"/>
      <c r="K295" s="628"/>
      <c r="L295" s="628"/>
      <c r="M295" s="628"/>
      <c r="N295" s="628"/>
      <c r="O295" s="628"/>
      <c r="P295" s="628"/>
      <c r="Q295" s="628"/>
      <c r="R295" s="628"/>
      <c r="S295" s="628"/>
      <c r="T295" s="628"/>
      <c r="U295" s="628"/>
      <c r="V295" s="628"/>
      <c r="W295" s="628"/>
      <c r="X295" s="628"/>
      <c r="Y295" s="628"/>
      <c r="Z295" s="628"/>
      <c r="AA295" s="628"/>
      <c r="AB295" s="628"/>
      <c r="AC295" s="628"/>
      <c r="AD295" s="628"/>
      <c r="AE295" s="628"/>
      <c r="AF295" s="628"/>
      <c r="AG295" s="628"/>
      <c r="AH295" s="628"/>
      <c r="AI295" s="628"/>
      <c r="AJ295" s="628"/>
      <c r="AK295" s="628"/>
      <c r="AL295" s="628"/>
      <c r="AM295" s="628"/>
      <c r="AN295" s="628"/>
      <c r="AO295" s="628"/>
      <c r="AP295" s="628"/>
      <c r="AQ295" s="628"/>
      <c r="AR295" s="628"/>
      <c r="AS295" s="628"/>
      <c r="AT295" s="628"/>
      <c r="AU295" s="628"/>
      <c r="AV295" s="628"/>
      <c r="AW295" s="628"/>
      <c r="AX295" s="628"/>
      <c r="AY295" s="628"/>
      <c r="AZ295" s="628"/>
      <c r="BA295" s="628"/>
      <c r="BB295" s="604" t="s">
        <v>231</v>
      </c>
      <c r="BC295" s="629"/>
      <c r="BD295" s="629"/>
      <c r="BE295" s="641">
        <v>2016</v>
      </c>
      <c r="BF295" s="642"/>
      <c r="BG295" s="642"/>
    </row>
    <row r="296" spans="1:59" s="45" customFormat="1" ht="22.2" customHeight="1">
      <c r="A296" s="346" t="s">
        <v>122</v>
      </c>
      <c r="B296" s="615" t="s">
        <v>686</v>
      </c>
      <c r="C296" s="611">
        <f>SUM(C297,C300)</f>
        <v>0</v>
      </c>
      <c r="D296" s="611">
        <f>SUM(D297+D300)</f>
        <v>0</v>
      </c>
      <c r="E296" s="611">
        <f t="shared" ref="E296:K296" si="301">SUM(E297,E300)</f>
        <v>0</v>
      </c>
      <c r="F296" s="611">
        <f t="shared" si="301"/>
        <v>0</v>
      </c>
      <c r="G296" s="611">
        <f t="shared" si="301"/>
        <v>0</v>
      </c>
      <c r="H296" s="611">
        <f t="shared" si="301"/>
        <v>0</v>
      </c>
      <c r="I296" s="611">
        <f t="shared" si="301"/>
        <v>0</v>
      </c>
      <c r="J296" s="611">
        <f t="shared" si="301"/>
        <v>0</v>
      </c>
      <c r="K296" s="611">
        <f t="shared" si="301"/>
        <v>0</v>
      </c>
      <c r="L296" s="611"/>
      <c r="M296" s="611">
        <f t="shared" ref="M296:AF296" si="302">SUM(M297,M300)</f>
        <v>0</v>
      </c>
      <c r="N296" s="611">
        <f t="shared" si="302"/>
        <v>0</v>
      </c>
      <c r="O296" s="611">
        <f t="shared" si="302"/>
        <v>0</v>
      </c>
      <c r="P296" s="611">
        <f t="shared" si="302"/>
        <v>0</v>
      </c>
      <c r="Q296" s="611">
        <f t="shared" si="302"/>
        <v>0</v>
      </c>
      <c r="R296" s="611">
        <f t="shared" si="302"/>
        <v>0</v>
      </c>
      <c r="S296" s="611">
        <f t="shared" si="302"/>
        <v>0</v>
      </c>
      <c r="T296" s="611">
        <f t="shared" si="302"/>
        <v>0</v>
      </c>
      <c r="U296" s="611">
        <f t="shared" si="302"/>
        <v>0</v>
      </c>
      <c r="V296" s="611">
        <f t="shared" si="302"/>
        <v>0</v>
      </c>
      <c r="W296" s="611">
        <f t="shared" si="302"/>
        <v>0</v>
      </c>
      <c r="X296" s="611">
        <f t="shared" si="302"/>
        <v>0</v>
      </c>
      <c r="Y296" s="611">
        <f t="shared" si="302"/>
        <v>0</v>
      </c>
      <c r="Z296" s="611">
        <f t="shared" si="302"/>
        <v>0</v>
      </c>
      <c r="AA296" s="611">
        <f t="shared" si="302"/>
        <v>0</v>
      </c>
      <c r="AB296" s="611">
        <f t="shared" si="302"/>
        <v>0</v>
      </c>
      <c r="AC296" s="611">
        <f t="shared" si="302"/>
        <v>0</v>
      </c>
      <c r="AD296" s="611">
        <f t="shared" si="302"/>
        <v>0</v>
      </c>
      <c r="AE296" s="611">
        <f t="shared" si="302"/>
        <v>0</v>
      </c>
      <c r="AF296" s="611">
        <f t="shared" si="302"/>
        <v>0</v>
      </c>
      <c r="AG296" s="611"/>
      <c r="AH296" s="611">
        <f t="shared" ref="AH296:BA296" si="303">SUM(AH297,AH300)</f>
        <v>0</v>
      </c>
      <c r="AI296" s="611">
        <f t="shared" si="303"/>
        <v>0</v>
      </c>
      <c r="AJ296" s="611">
        <f t="shared" si="303"/>
        <v>0</v>
      </c>
      <c r="AK296" s="611">
        <f t="shared" si="303"/>
        <v>0</v>
      </c>
      <c r="AL296" s="611">
        <f t="shared" si="303"/>
        <v>0</v>
      </c>
      <c r="AM296" s="611">
        <f t="shared" si="303"/>
        <v>0</v>
      </c>
      <c r="AN296" s="611">
        <f t="shared" si="303"/>
        <v>0</v>
      </c>
      <c r="AO296" s="611">
        <f t="shared" si="303"/>
        <v>0</v>
      </c>
      <c r="AP296" s="611">
        <f t="shared" si="303"/>
        <v>0</v>
      </c>
      <c r="AQ296" s="611">
        <f t="shared" si="303"/>
        <v>0</v>
      </c>
      <c r="AR296" s="611">
        <f t="shared" si="303"/>
        <v>0</v>
      </c>
      <c r="AS296" s="611">
        <f t="shared" si="303"/>
        <v>0</v>
      </c>
      <c r="AT296" s="611">
        <f t="shared" si="303"/>
        <v>0</v>
      </c>
      <c r="AU296" s="611">
        <f t="shared" si="303"/>
        <v>0</v>
      </c>
      <c r="AV296" s="611">
        <f t="shared" si="303"/>
        <v>0</v>
      </c>
      <c r="AW296" s="611">
        <f t="shared" si="303"/>
        <v>0</v>
      </c>
      <c r="AX296" s="611">
        <f t="shared" si="303"/>
        <v>0</v>
      </c>
      <c r="AY296" s="611">
        <f t="shared" si="303"/>
        <v>0</v>
      </c>
      <c r="AZ296" s="611">
        <f t="shared" si="303"/>
        <v>0</v>
      </c>
      <c r="BA296" s="611">
        <f t="shared" si="303"/>
        <v>0</v>
      </c>
      <c r="BB296" s="58" t="s">
        <v>231</v>
      </c>
      <c r="BC296" s="63"/>
      <c r="BD296" s="63"/>
      <c r="BE296" s="43">
        <v>2016</v>
      </c>
      <c r="BF296" s="62"/>
      <c r="BG296" s="62"/>
    </row>
    <row r="297" spans="1:59" s="613" customFormat="1" ht="22.2" customHeight="1">
      <c r="A297" s="346" t="s">
        <v>122</v>
      </c>
      <c r="B297" s="65" t="s">
        <v>480</v>
      </c>
      <c r="C297" s="611"/>
      <c r="D297" s="611">
        <f>SUM(E297:BA297)</f>
        <v>0</v>
      </c>
      <c r="E297" s="611">
        <f t="shared" ref="E297:K297" si="304">SUM(E298:E299)</f>
        <v>0</v>
      </c>
      <c r="F297" s="611">
        <f t="shared" si="304"/>
        <v>0</v>
      </c>
      <c r="G297" s="611">
        <f t="shared" si="304"/>
        <v>0</v>
      </c>
      <c r="H297" s="611">
        <f t="shared" si="304"/>
        <v>0</v>
      </c>
      <c r="I297" s="611">
        <f t="shared" si="304"/>
        <v>0</v>
      </c>
      <c r="J297" s="611">
        <f t="shared" si="304"/>
        <v>0</v>
      </c>
      <c r="K297" s="611">
        <f t="shared" si="304"/>
        <v>0</v>
      </c>
      <c r="L297" s="611"/>
      <c r="M297" s="611">
        <f t="shared" ref="M297:AF297" si="305">SUM(M298:M299)</f>
        <v>0</v>
      </c>
      <c r="N297" s="611">
        <f t="shared" si="305"/>
        <v>0</v>
      </c>
      <c r="O297" s="611">
        <f t="shared" si="305"/>
        <v>0</v>
      </c>
      <c r="P297" s="611">
        <f t="shared" si="305"/>
        <v>0</v>
      </c>
      <c r="Q297" s="611">
        <f t="shared" si="305"/>
        <v>0</v>
      </c>
      <c r="R297" s="611">
        <f t="shared" si="305"/>
        <v>0</v>
      </c>
      <c r="S297" s="611">
        <f t="shared" si="305"/>
        <v>0</v>
      </c>
      <c r="T297" s="611">
        <f t="shared" si="305"/>
        <v>0</v>
      </c>
      <c r="U297" s="611">
        <f t="shared" si="305"/>
        <v>0</v>
      </c>
      <c r="V297" s="611">
        <f t="shared" si="305"/>
        <v>0</v>
      </c>
      <c r="W297" s="611">
        <f t="shared" si="305"/>
        <v>0</v>
      </c>
      <c r="X297" s="611">
        <f t="shared" si="305"/>
        <v>0</v>
      </c>
      <c r="Y297" s="611">
        <f t="shared" si="305"/>
        <v>0</v>
      </c>
      <c r="Z297" s="611">
        <f t="shared" si="305"/>
        <v>0</v>
      </c>
      <c r="AA297" s="611">
        <f t="shared" si="305"/>
        <v>0</v>
      </c>
      <c r="AB297" s="611">
        <f t="shared" si="305"/>
        <v>0</v>
      </c>
      <c r="AC297" s="611">
        <f t="shared" si="305"/>
        <v>0</v>
      </c>
      <c r="AD297" s="611">
        <f t="shared" si="305"/>
        <v>0</v>
      </c>
      <c r="AE297" s="611">
        <f t="shared" si="305"/>
        <v>0</v>
      </c>
      <c r="AF297" s="611">
        <f t="shared" si="305"/>
        <v>0</v>
      </c>
      <c r="AG297" s="611"/>
      <c r="AH297" s="611">
        <f t="shared" ref="AH297:BA297" si="306">SUM(AH298:AH299)</f>
        <v>0</v>
      </c>
      <c r="AI297" s="611">
        <f t="shared" si="306"/>
        <v>0</v>
      </c>
      <c r="AJ297" s="611">
        <f t="shared" si="306"/>
        <v>0</v>
      </c>
      <c r="AK297" s="611">
        <f t="shared" si="306"/>
        <v>0</v>
      </c>
      <c r="AL297" s="611">
        <f t="shared" si="306"/>
        <v>0</v>
      </c>
      <c r="AM297" s="611">
        <f t="shared" si="306"/>
        <v>0</v>
      </c>
      <c r="AN297" s="611">
        <f t="shared" si="306"/>
        <v>0</v>
      </c>
      <c r="AO297" s="611">
        <f t="shared" si="306"/>
        <v>0</v>
      </c>
      <c r="AP297" s="611">
        <f t="shared" si="306"/>
        <v>0</v>
      </c>
      <c r="AQ297" s="611">
        <f t="shared" si="306"/>
        <v>0</v>
      </c>
      <c r="AR297" s="611">
        <f t="shared" si="306"/>
        <v>0</v>
      </c>
      <c r="AS297" s="611">
        <f t="shared" si="306"/>
        <v>0</v>
      </c>
      <c r="AT297" s="611">
        <f t="shared" si="306"/>
        <v>0</v>
      </c>
      <c r="AU297" s="611">
        <f t="shared" si="306"/>
        <v>0</v>
      </c>
      <c r="AV297" s="611">
        <f t="shared" si="306"/>
        <v>0</v>
      </c>
      <c r="AW297" s="611">
        <f t="shared" si="306"/>
        <v>0</v>
      </c>
      <c r="AX297" s="611">
        <f t="shared" si="306"/>
        <v>0</v>
      </c>
      <c r="AY297" s="611">
        <f t="shared" si="306"/>
        <v>0</v>
      </c>
      <c r="AZ297" s="611">
        <f t="shared" si="306"/>
        <v>0</v>
      </c>
      <c r="BA297" s="611">
        <f t="shared" si="306"/>
        <v>0</v>
      </c>
      <c r="BB297" s="58" t="s">
        <v>231</v>
      </c>
      <c r="BC297" s="63"/>
      <c r="BD297" s="63"/>
      <c r="BE297" s="43">
        <v>2016</v>
      </c>
      <c r="BF297" s="62"/>
      <c r="BG297" s="62"/>
    </row>
    <row r="298" spans="1:59" s="630" customFormat="1" ht="22.2" hidden="1" customHeight="1">
      <c r="A298" s="626" t="s">
        <v>122</v>
      </c>
      <c r="B298" s="672"/>
      <c r="C298" s="628"/>
      <c r="D298" s="628"/>
      <c r="E298" s="628"/>
      <c r="F298" s="628"/>
      <c r="G298" s="628"/>
      <c r="H298" s="628"/>
      <c r="I298" s="628"/>
      <c r="J298" s="628"/>
      <c r="K298" s="628"/>
      <c r="L298" s="628"/>
      <c r="M298" s="628"/>
      <c r="N298" s="628"/>
      <c r="O298" s="628"/>
      <c r="P298" s="628"/>
      <c r="Q298" s="628"/>
      <c r="R298" s="628"/>
      <c r="S298" s="628"/>
      <c r="T298" s="628"/>
      <c r="U298" s="628"/>
      <c r="V298" s="628"/>
      <c r="W298" s="628"/>
      <c r="X298" s="628"/>
      <c r="Y298" s="628"/>
      <c r="Z298" s="628"/>
      <c r="AA298" s="628"/>
      <c r="AB298" s="628"/>
      <c r="AC298" s="628"/>
      <c r="AD298" s="628"/>
      <c r="AE298" s="628"/>
      <c r="AF298" s="628"/>
      <c r="AG298" s="628"/>
      <c r="AH298" s="628"/>
      <c r="AI298" s="628"/>
      <c r="AJ298" s="628"/>
      <c r="AK298" s="628"/>
      <c r="AL298" s="628"/>
      <c r="AM298" s="628"/>
      <c r="AN298" s="628"/>
      <c r="AO298" s="628"/>
      <c r="AP298" s="628"/>
      <c r="AQ298" s="628"/>
      <c r="AR298" s="628"/>
      <c r="AS298" s="628"/>
      <c r="AT298" s="628"/>
      <c r="AU298" s="628"/>
      <c r="AV298" s="628"/>
      <c r="AW298" s="628"/>
      <c r="AX298" s="628"/>
      <c r="AY298" s="628"/>
      <c r="AZ298" s="628"/>
      <c r="BA298" s="628"/>
      <c r="BB298" s="604" t="s">
        <v>231</v>
      </c>
      <c r="BC298" s="629"/>
      <c r="BD298" s="629"/>
      <c r="BE298" s="641">
        <v>2016</v>
      </c>
      <c r="BF298" s="642"/>
      <c r="BG298" s="642"/>
    </row>
    <row r="299" spans="1:59" s="630" customFormat="1" ht="22.2" hidden="1" customHeight="1">
      <c r="A299" s="626" t="s">
        <v>122</v>
      </c>
      <c r="B299" s="672"/>
      <c r="C299" s="628"/>
      <c r="D299" s="628"/>
      <c r="E299" s="628"/>
      <c r="F299" s="628"/>
      <c r="G299" s="628"/>
      <c r="H299" s="628"/>
      <c r="I299" s="628"/>
      <c r="J299" s="628"/>
      <c r="K299" s="628"/>
      <c r="L299" s="628"/>
      <c r="M299" s="628"/>
      <c r="N299" s="628"/>
      <c r="O299" s="628"/>
      <c r="P299" s="628"/>
      <c r="Q299" s="628"/>
      <c r="R299" s="628"/>
      <c r="S299" s="628"/>
      <c r="T299" s="628"/>
      <c r="U299" s="628"/>
      <c r="V299" s="628"/>
      <c r="W299" s="628"/>
      <c r="X299" s="628"/>
      <c r="Y299" s="628"/>
      <c r="Z299" s="628"/>
      <c r="AA299" s="628"/>
      <c r="AB299" s="628"/>
      <c r="AC299" s="628"/>
      <c r="AD299" s="628"/>
      <c r="AE299" s="628"/>
      <c r="AF299" s="628"/>
      <c r="AG299" s="628"/>
      <c r="AH299" s="628"/>
      <c r="AI299" s="628"/>
      <c r="AJ299" s="628"/>
      <c r="AK299" s="628"/>
      <c r="AL299" s="628"/>
      <c r="AM299" s="628"/>
      <c r="AN299" s="628"/>
      <c r="AO299" s="628"/>
      <c r="AP299" s="628"/>
      <c r="AQ299" s="628"/>
      <c r="AR299" s="628"/>
      <c r="AS299" s="628"/>
      <c r="AT299" s="628"/>
      <c r="AU299" s="628"/>
      <c r="AV299" s="628"/>
      <c r="AW299" s="628"/>
      <c r="AX299" s="628"/>
      <c r="AY299" s="628"/>
      <c r="AZ299" s="628"/>
      <c r="BA299" s="628"/>
      <c r="BB299" s="604" t="s">
        <v>231</v>
      </c>
      <c r="BC299" s="629"/>
      <c r="BD299" s="629"/>
      <c r="BE299" s="641">
        <v>2016</v>
      </c>
      <c r="BF299" s="642"/>
      <c r="BG299" s="642"/>
    </row>
    <row r="300" spans="1:59" s="613" customFormat="1" ht="22.2" customHeight="1">
      <c r="A300" s="346" t="s">
        <v>122</v>
      </c>
      <c r="B300" s="65" t="s">
        <v>481</v>
      </c>
      <c r="C300" s="611"/>
      <c r="D300" s="611">
        <f>SUM(E300:BA300)</f>
        <v>0</v>
      </c>
      <c r="E300" s="611">
        <f t="shared" ref="E300:K300" si="307">SUM(E301:E302)</f>
        <v>0</v>
      </c>
      <c r="F300" s="611">
        <f t="shared" si="307"/>
        <v>0</v>
      </c>
      <c r="G300" s="611">
        <f t="shared" si="307"/>
        <v>0</v>
      </c>
      <c r="H300" s="611">
        <f t="shared" si="307"/>
        <v>0</v>
      </c>
      <c r="I300" s="611">
        <f t="shared" si="307"/>
        <v>0</v>
      </c>
      <c r="J300" s="611">
        <f t="shared" si="307"/>
        <v>0</v>
      </c>
      <c r="K300" s="611">
        <f t="shared" si="307"/>
        <v>0</v>
      </c>
      <c r="L300" s="611"/>
      <c r="M300" s="611">
        <f t="shared" ref="M300:AF300" si="308">SUM(M301:M302)</f>
        <v>0</v>
      </c>
      <c r="N300" s="611">
        <f t="shared" si="308"/>
        <v>0</v>
      </c>
      <c r="O300" s="611">
        <f t="shared" si="308"/>
        <v>0</v>
      </c>
      <c r="P300" s="611">
        <f t="shared" si="308"/>
        <v>0</v>
      </c>
      <c r="Q300" s="611">
        <f t="shared" si="308"/>
        <v>0</v>
      </c>
      <c r="R300" s="611">
        <f t="shared" si="308"/>
        <v>0</v>
      </c>
      <c r="S300" s="611">
        <f t="shared" si="308"/>
        <v>0</v>
      </c>
      <c r="T300" s="611">
        <f t="shared" si="308"/>
        <v>0</v>
      </c>
      <c r="U300" s="611">
        <f t="shared" si="308"/>
        <v>0</v>
      </c>
      <c r="V300" s="611">
        <f t="shared" si="308"/>
        <v>0</v>
      </c>
      <c r="W300" s="611">
        <f t="shared" si="308"/>
        <v>0</v>
      </c>
      <c r="X300" s="611">
        <f t="shared" si="308"/>
        <v>0</v>
      </c>
      <c r="Y300" s="611">
        <f t="shared" si="308"/>
        <v>0</v>
      </c>
      <c r="Z300" s="611">
        <f t="shared" si="308"/>
        <v>0</v>
      </c>
      <c r="AA300" s="611">
        <f t="shared" si="308"/>
        <v>0</v>
      </c>
      <c r="AB300" s="611">
        <f t="shared" si="308"/>
        <v>0</v>
      </c>
      <c r="AC300" s="611">
        <f t="shared" si="308"/>
        <v>0</v>
      </c>
      <c r="AD300" s="611">
        <f t="shared" si="308"/>
        <v>0</v>
      </c>
      <c r="AE300" s="611">
        <f t="shared" si="308"/>
        <v>0</v>
      </c>
      <c r="AF300" s="611">
        <f t="shared" si="308"/>
        <v>0</v>
      </c>
      <c r="AG300" s="611"/>
      <c r="AH300" s="611">
        <f t="shared" ref="AH300:BA300" si="309">SUM(AH301:AH302)</f>
        <v>0</v>
      </c>
      <c r="AI300" s="611">
        <f t="shared" si="309"/>
        <v>0</v>
      </c>
      <c r="AJ300" s="611">
        <f t="shared" si="309"/>
        <v>0</v>
      </c>
      <c r="AK300" s="611">
        <f t="shared" si="309"/>
        <v>0</v>
      </c>
      <c r="AL300" s="611">
        <f t="shared" si="309"/>
        <v>0</v>
      </c>
      <c r="AM300" s="611">
        <f t="shared" si="309"/>
        <v>0</v>
      </c>
      <c r="AN300" s="611">
        <f t="shared" si="309"/>
        <v>0</v>
      </c>
      <c r="AO300" s="611">
        <f t="shared" si="309"/>
        <v>0</v>
      </c>
      <c r="AP300" s="611">
        <f t="shared" si="309"/>
        <v>0</v>
      </c>
      <c r="AQ300" s="611">
        <f t="shared" si="309"/>
        <v>0</v>
      </c>
      <c r="AR300" s="611">
        <f t="shared" si="309"/>
        <v>0</v>
      </c>
      <c r="AS300" s="611">
        <f t="shared" si="309"/>
        <v>0</v>
      </c>
      <c r="AT300" s="611">
        <f t="shared" si="309"/>
        <v>0</v>
      </c>
      <c r="AU300" s="611">
        <f t="shared" si="309"/>
        <v>0</v>
      </c>
      <c r="AV300" s="611">
        <f t="shared" si="309"/>
        <v>0</v>
      </c>
      <c r="AW300" s="611">
        <f t="shared" si="309"/>
        <v>0</v>
      </c>
      <c r="AX300" s="611">
        <f t="shared" si="309"/>
        <v>0</v>
      </c>
      <c r="AY300" s="611">
        <f t="shared" si="309"/>
        <v>0</v>
      </c>
      <c r="AZ300" s="611">
        <f t="shared" si="309"/>
        <v>0</v>
      </c>
      <c r="BA300" s="611">
        <f t="shared" si="309"/>
        <v>0</v>
      </c>
      <c r="BB300" s="58" t="s">
        <v>231</v>
      </c>
      <c r="BC300" s="63"/>
      <c r="BD300" s="63"/>
      <c r="BE300" s="43">
        <v>2016</v>
      </c>
      <c r="BF300" s="62"/>
      <c r="BG300" s="62"/>
    </row>
    <row r="301" spans="1:59" s="630" customFormat="1" ht="22.2" hidden="1" customHeight="1">
      <c r="A301" s="626" t="s">
        <v>122</v>
      </c>
      <c r="B301" s="672"/>
      <c r="C301" s="628"/>
      <c r="D301" s="628"/>
      <c r="E301" s="628"/>
      <c r="F301" s="628"/>
      <c r="G301" s="628"/>
      <c r="H301" s="628"/>
      <c r="I301" s="628"/>
      <c r="J301" s="628"/>
      <c r="K301" s="628"/>
      <c r="L301" s="628"/>
      <c r="M301" s="628"/>
      <c r="N301" s="628"/>
      <c r="O301" s="628"/>
      <c r="P301" s="628"/>
      <c r="Q301" s="628"/>
      <c r="R301" s="628"/>
      <c r="S301" s="628"/>
      <c r="T301" s="628"/>
      <c r="U301" s="628"/>
      <c r="V301" s="628"/>
      <c r="W301" s="628"/>
      <c r="X301" s="628"/>
      <c r="Y301" s="628"/>
      <c r="Z301" s="628"/>
      <c r="AA301" s="628"/>
      <c r="AB301" s="628"/>
      <c r="AC301" s="628"/>
      <c r="AD301" s="628"/>
      <c r="AE301" s="628"/>
      <c r="AF301" s="628"/>
      <c r="AG301" s="628"/>
      <c r="AH301" s="628"/>
      <c r="AI301" s="628"/>
      <c r="AJ301" s="628"/>
      <c r="AK301" s="628"/>
      <c r="AL301" s="628"/>
      <c r="AM301" s="628"/>
      <c r="AN301" s="628"/>
      <c r="AO301" s="628"/>
      <c r="AP301" s="628"/>
      <c r="AQ301" s="628"/>
      <c r="AR301" s="628"/>
      <c r="AS301" s="628"/>
      <c r="AT301" s="628"/>
      <c r="AU301" s="628"/>
      <c r="AV301" s="628"/>
      <c r="AW301" s="628"/>
      <c r="AX301" s="628"/>
      <c r="AY301" s="628"/>
      <c r="AZ301" s="628"/>
      <c r="BA301" s="628"/>
      <c r="BB301" s="604" t="s">
        <v>231</v>
      </c>
      <c r="BC301" s="629"/>
      <c r="BD301" s="629"/>
      <c r="BE301" s="641">
        <v>2016</v>
      </c>
      <c r="BF301" s="642"/>
      <c r="BG301" s="642"/>
    </row>
    <row r="302" spans="1:59" s="630" customFormat="1" ht="22.2" hidden="1" customHeight="1">
      <c r="A302" s="626" t="s">
        <v>122</v>
      </c>
      <c r="B302" s="672"/>
      <c r="C302" s="628"/>
      <c r="D302" s="628"/>
      <c r="E302" s="628"/>
      <c r="F302" s="628"/>
      <c r="G302" s="628"/>
      <c r="H302" s="628"/>
      <c r="I302" s="628"/>
      <c r="J302" s="628"/>
      <c r="K302" s="628"/>
      <c r="L302" s="628"/>
      <c r="M302" s="628"/>
      <c r="N302" s="628"/>
      <c r="O302" s="628"/>
      <c r="P302" s="628"/>
      <c r="Q302" s="628"/>
      <c r="R302" s="628"/>
      <c r="S302" s="628"/>
      <c r="T302" s="628"/>
      <c r="U302" s="628"/>
      <c r="V302" s="628"/>
      <c r="W302" s="628"/>
      <c r="X302" s="628"/>
      <c r="Y302" s="628"/>
      <c r="Z302" s="628"/>
      <c r="AA302" s="628"/>
      <c r="AB302" s="628"/>
      <c r="AC302" s="628"/>
      <c r="AD302" s="628"/>
      <c r="AE302" s="628"/>
      <c r="AF302" s="628"/>
      <c r="AG302" s="628"/>
      <c r="AH302" s="628"/>
      <c r="AI302" s="628"/>
      <c r="AJ302" s="628"/>
      <c r="AK302" s="628"/>
      <c r="AL302" s="628"/>
      <c r="AM302" s="628"/>
      <c r="AN302" s="628"/>
      <c r="AO302" s="628"/>
      <c r="AP302" s="628"/>
      <c r="AQ302" s="628"/>
      <c r="AR302" s="628"/>
      <c r="AS302" s="628"/>
      <c r="AT302" s="628"/>
      <c r="AU302" s="628"/>
      <c r="AV302" s="628"/>
      <c r="AW302" s="628"/>
      <c r="AX302" s="628"/>
      <c r="AY302" s="628"/>
      <c r="AZ302" s="628"/>
      <c r="BA302" s="628"/>
      <c r="BB302" s="604" t="s">
        <v>231</v>
      </c>
      <c r="BC302" s="629"/>
      <c r="BD302" s="629"/>
      <c r="BE302" s="641">
        <v>2016</v>
      </c>
      <c r="BF302" s="642"/>
      <c r="BG302" s="642"/>
    </row>
    <row r="303" spans="1:59" s="45" customFormat="1" ht="22.2" customHeight="1">
      <c r="A303" s="346" t="s">
        <v>123</v>
      </c>
      <c r="B303" s="615" t="s">
        <v>509</v>
      </c>
      <c r="C303" s="611">
        <f>SUM(C304,C307)</f>
        <v>0</v>
      </c>
      <c r="D303" s="611">
        <f>SUM(D304+D307)</f>
        <v>0</v>
      </c>
      <c r="E303" s="611">
        <f t="shared" ref="E303:K303" si="310">SUM(E304,E307)</f>
        <v>0</v>
      </c>
      <c r="F303" s="611">
        <f t="shared" si="310"/>
        <v>0</v>
      </c>
      <c r="G303" s="611">
        <f t="shared" si="310"/>
        <v>0</v>
      </c>
      <c r="H303" s="611">
        <f t="shared" si="310"/>
        <v>0</v>
      </c>
      <c r="I303" s="611">
        <f t="shared" si="310"/>
        <v>0</v>
      </c>
      <c r="J303" s="611">
        <f t="shared" si="310"/>
        <v>0</v>
      </c>
      <c r="K303" s="611">
        <f t="shared" si="310"/>
        <v>0</v>
      </c>
      <c r="L303" s="611"/>
      <c r="M303" s="611">
        <f t="shared" ref="M303:AF303" si="311">SUM(M304,M307)</f>
        <v>0</v>
      </c>
      <c r="N303" s="611">
        <f t="shared" si="311"/>
        <v>0</v>
      </c>
      <c r="O303" s="611">
        <f t="shared" si="311"/>
        <v>0</v>
      </c>
      <c r="P303" s="611">
        <f t="shared" si="311"/>
        <v>0</v>
      </c>
      <c r="Q303" s="611">
        <f t="shared" si="311"/>
        <v>0</v>
      </c>
      <c r="R303" s="611">
        <f t="shared" si="311"/>
        <v>0</v>
      </c>
      <c r="S303" s="611">
        <f t="shared" si="311"/>
        <v>0</v>
      </c>
      <c r="T303" s="611">
        <f t="shared" si="311"/>
        <v>0</v>
      </c>
      <c r="U303" s="611">
        <f t="shared" si="311"/>
        <v>0</v>
      </c>
      <c r="V303" s="611">
        <f t="shared" si="311"/>
        <v>0</v>
      </c>
      <c r="W303" s="611">
        <f t="shared" si="311"/>
        <v>0</v>
      </c>
      <c r="X303" s="611">
        <f t="shared" si="311"/>
        <v>0</v>
      </c>
      <c r="Y303" s="611">
        <f t="shared" si="311"/>
        <v>0</v>
      </c>
      <c r="Z303" s="611">
        <f t="shared" si="311"/>
        <v>0</v>
      </c>
      <c r="AA303" s="611">
        <f t="shared" si="311"/>
        <v>0</v>
      </c>
      <c r="AB303" s="611">
        <f t="shared" si="311"/>
        <v>0</v>
      </c>
      <c r="AC303" s="611">
        <f t="shared" si="311"/>
        <v>0</v>
      </c>
      <c r="AD303" s="611">
        <f t="shared" si="311"/>
        <v>0</v>
      </c>
      <c r="AE303" s="611">
        <f t="shared" si="311"/>
        <v>0</v>
      </c>
      <c r="AF303" s="611">
        <f t="shared" si="311"/>
        <v>0</v>
      </c>
      <c r="AG303" s="611"/>
      <c r="AH303" s="611">
        <f t="shared" ref="AH303:BA303" si="312">SUM(AH304,AH307)</f>
        <v>0</v>
      </c>
      <c r="AI303" s="611">
        <f t="shared" si="312"/>
        <v>0</v>
      </c>
      <c r="AJ303" s="611">
        <f t="shared" si="312"/>
        <v>0</v>
      </c>
      <c r="AK303" s="611">
        <f t="shared" si="312"/>
        <v>0</v>
      </c>
      <c r="AL303" s="611">
        <f t="shared" si="312"/>
        <v>0</v>
      </c>
      <c r="AM303" s="611">
        <f t="shared" si="312"/>
        <v>0</v>
      </c>
      <c r="AN303" s="611">
        <f t="shared" si="312"/>
        <v>0</v>
      </c>
      <c r="AO303" s="611">
        <f t="shared" si="312"/>
        <v>0</v>
      </c>
      <c r="AP303" s="611">
        <f t="shared" si="312"/>
        <v>0</v>
      </c>
      <c r="AQ303" s="611">
        <f t="shared" si="312"/>
        <v>0</v>
      </c>
      <c r="AR303" s="611">
        <f t="shared" si="312"/>
        <v>0</v>
      </c>
      <c r="AS303" s="611">
        <f t="shared" si="312"/>
        <v>0</v>
      </c>
      <c r="AT303" s="611">
        <f t="shared" si="312"/>
        <v>0</v>
      </c>
      <c r="AU303" s="611">
        <f t="shared" si="312"/>
        <v>0</v>
      </c>
      <c r="AV303" s="611">
        <f t="shared" si="312"/>
        <v>0</v>
      </c>
      <c r="AW303" s="611">
        <f t="shared" si="312"/>
        <v>0</v>
      </c>
      <c r="AX303" s="611">
        <f t="shared" si="312"/>
        <v>0</v>
      </c>
      <c r="AY303" s="611">
        <f t="shared" si="312"/>
        <v>0</v>
      </c>
      <c r="AZ303" s="611">
        <f t="shared" si="312"/>
        <v>0</v>
      </c>
      <c r="BA303" s="611">
        <f t="shared" si="312"/>
        <v>0</v>
      </c>
      <c r="BB303" s="58" t="s">
        <v>231</v>
      </c>
      <c r="BC303" s="63"/>
      <c r="BD303" s="63"/>
      <c r="BE303" s="43">
        <v>2016</v>
      </c>
      <c r="BF303" s="62"/>
      <c r="BG303" s="62"/>
    </row>
    <row r="304" spans="1:59" s="613" customFormat="1" ht="22.2" customHeight="1">
      <c r="A304" s="346" t="s">
        <v>123</v>
      </c>
      <c r="B304" s="65" t="s">
        <v>480</v>
      </c>
      <c r="C304" s="611"/>
      <c r="D304" s="611">
        <f>SUM(E304:BA304)</f>
        <v>0</v>
      </c>
      <c r="E304" s="611">
        <f t="shared" ref="E304:K304" si="313">SUM(E305:E306)</f>
        <v>0</v>
      </c>
      <c r="F304" s="611">
        <f t="shared" si="313"/>
        <v>0</v>
      </c>
      <c r="G304" s="611">
        <f t="shared" si="313"/>
        <v>0</v>
      </c>
      <c r="H304" s="611">
        <f t="shared" si="313"/>
        <v>0</v>
      </c>
      <c r="I304" s="611">
        <f t="shared" si="313"/>
        <v>0</v>
      </c>
      <c r="J304" s="611">
        <f t="shared" si="313"/>
        <v>0</v>
      </c>
      <c r="K304" s="611">
        <f t="shared" si="313"/>
        <v>0</v>
      </c>
      <c r="L304" s="611"/>
      <c r="M304" s="611">
        <f t="shared" ref="M304:AF304" si="314">SUM(M305:M306)</f>
        <v>0</v>
      </c>
      <c r="N304" s="611">
        <f t="shared" si="314"/>
        <v>0</v>
      </c>
      <c r="O304" s="611">
        <f t="shared" si="314"/>
        <v>0</v>
      </c>
      <c r="P304" s="611">
        <f t="shared" si="314"/>
        <v>0</v>
      </c>
      <c r="Q304" s="611">
        <f t="shared" si="314"/>
        <v>0</v>
      </c>
      <c r="R304" s="611">
        <f t="shared" si="314"/>
        <v>0</v>
      </c>
      <c r="S304" s="611">
        <f t="shared" si="314"/>
        <v>0</v>
      </c>
      <c r="T304" s="611">
        <f t="shared" si="314"/>
        <v>0</v>
      </c>
      <c r="U304" s="611">
        <f t="shared" si="314"/>
        <v>0</v>
      </c>
      <c r="V304" s="611">
        <f t="shared" si="314"/>
        <v>0</v>
      </c>
      <c r="W304" s="611">
        <f t="shared" si="314"/>
        <v>0</v>
      </c>
      <c r="X304" s="611">
        <f t="shared" si="314"/>
        <v>0</v>
      </c>
      <c r="Y304" s="611">
        <f t="shared" si="314"/>
        <v>0</v>
      </c>
      <c r="Z304" s="611">
        <f t="shared" si="314"/>
        <v>0</v>
      </c>
      <c r="AA304" s="611">
        <f t="shared" si="314"/>
        <v>0</v>
      </c>
      <c r="AB304" s="611">
        <f t="shared" si="314"/>
        <v>0</v>
      </c>
      <c r="AC304" s="611">
        <f t="shared" si="314"/>
        <v>0</v>
      </c>
      <c r="AD304" s="611">
        <f t="shared" si="314"/>
        <v>0</v>
      </c>
      <c r="AE304" s="611">
        <f t="shared" si="314"/>
        <v>0</v>
      </c>
      <c r="AF304" s="611">
        <f t="shared" si="314"/>
        <v>0</v>
      </c>
      <c r="AG304" s="611"/>
      <c r="AH304" s="611">
        <f t="shared" ref="AH304:BA304" si="315">SUM(AH305:AH306)</f>
        <v>0</v>
      </c>
      <c r="AI304" s="611">
        <f t="shared" si="315"/>
        <v>0</v>
      </c>
      <c r="AJ304" s="611">
        <f t="shared" si="315"/>
        <v>0</v>
      </c>
      <c r="AK304" s="611">
        <f t="shared" si="315"/>
        <v>0</v>
      </c>
      <c r="AL304" s="611">
        <f t="shared" si="315"/>
        <v>0</v>
      </c>
      <c r="AM304" s="611">
        <f t="shared" si="315"/>
        <v>0</v>
      </c>
      <c r="AN304" s="611">
        <f t="shared" si="315"/>
        <v>0</v>
      </c>
      <c r="AO304" s="611">
        <f t="shared" si="315"/>
        <v>0</v>
      </c>
      <c r="AP304" s="611">
        <f t="shared" si="315"/>
        <v>0</v>
      </c>
      <c r="AQ304" s="611">
        <f t="shared" si="315"/>
        <v>0</v>
      </c>
      <c r="AR304" s="611">
        <f t="shared" si="315"/>
        <v>0</v>
      </c>
      <c r="AS304" s="611">
        <f t="shared" si="315"/>
        <v>0</v>
      </c>
      <c r="AT304" s="611">
        <f t="shared" si="315"/>
        <v>0</v>
      </c>
      <c r="AU304" s="611">
        <f t="shared" si="315"/>
        <v>0</v>
      </c>
      <c r="AV304" s="611">
        <f t="shared" si="315"/>
        <v>0</v>
      </c>
      <c r="AW304" s="611">
        <f t="shared" si="315"/>
        <v>0</v>
      </c>
      <c r="AX304" s="611">
        <f t="shared" si="315"/>
        <v>0</v>
      </c>
      <c r="AY304" s="611">
        <f t="shared" si="315"/>
        <v>0</v>
      </c>
      <c r="AZ304" s="611">
        <f t="shared" si="315"/>
        <v>0</v>
      </c>
      <c r="BA304" s="611">
        <f t="shared" si="315"/>
        <v>0</v>
      </c>
      <c r="BB304" s="58" t="s">
        <v>231</v>
      </c>
      <c r="BC304" s="63"/>
      <c r="BD304" s="63"/>
      <c r="BE304" s="43">
        <v>2016</v>
      </c>
      <c r="BF304" s="62"/>
      <c r="BG304" s="62"/>
    </row>
    <row r="305" spans="1:59" s="630" customFormat="1" ht="22.2" hidden="1" customHeight="1">
      <c r="A305" s="626" t="s">
        <v>123</v>
      </c>
      <c r="B305" s="672"/>
      <c r="C305" s="628"/>
      <c r="D305" s="628"/>
      <c r="E305" s="628"/>
      <c r="F305" s="628"/>
      <c r="G305" s="628"/>
      <c r="H305" s="628"/>
      <c r="I305" s="628"/>
      <c r="J305" s="628"/>
      <c r="K305" s="628"/>
      <c r="L305" s="628"/>
      <c r="M305" s="628"/>
      <c r="N305" s="628"/>
      <c r="O305" s="628"/>
      <c r="P305" s="628"/>
      <c r="Q305" s="628"/>
      <c r="R305" s="628"/>
      <c r="S305" s="628"/>
      <c r="T305" s="628"/>
      <c r="U305" s="628"/>
      <c r="V305" s="628"/>
      <c r="W305" s="628"/>
      <c r="X305" s="628"/>
      <c r="Y305" s="628"/>
      <c r="Z305" s="628"/>
      <c r="AA305" s="628"/>
      <c r="AB305" s="628"/>
      <c r="AC305" s="628"/>
      <c r="AD305" s="628"/>
      <c r="AE305" s="628"/>
      <c r="AF305" s="628"/>
      <c r="AG305" s="628"/>
      <c r="AH305" s="628"/>
      <c r="AI305" s="628"/>
      <c r="AJ305" s="628"/>
      <c r="AK305" s="628"/>
      <c r="AL305" s="628"/>
      <c r="AM305" s="628"/>
      <c r="AN305" s="628"/>
      <c r="AO305" s="628"/>
      <c r="AP305" s="628"/>
      <c r="AQ305" s="628"/>
      <c r="AR305" s="628"/>
      <c r="AS305" s="628"/>
      <c r="AT305" s="628"/>
      <c r="AU305" s="628"/>
      <c r="AV305" s="628"/>
      <c r="AW305" s="628"/>
      <c r="AX305" s="628"/>
      <c r="AY305" s="628"/>
      <c r="AZ305" s="628"/>
      <c r="BA305" s="628"/>
      <c r="BB305" s="604" t="s">
        <v>231</v>
      </c>
      <c r="BC305" s="629"/>
      <c r="BD305" s="629"/>
      <c r="BE305" s="641">
        <v>2016</v>
      </c>
      <c r="BF305" s="642"/>
      <c r="BG305" s="642"/>
    </row>
    <row r="306" spans="1:59" s="630" customFormat="1" ht="22.2" hidden="1" customHeight="1">
      <c r="A306" s="626" t="s">
        <v>123</v>
      </c>
      <c r="B306" s="672"/>
      <c r="C306" s="628"/>
      <c r="D306" s="628"/>
      <c r="E306" s="628"/>
      <c r="F306" s="628"/>
      <c r="G306" s="628"/>
      <c r="H306" s="628"/>
      <c r="I306" s="628"/>
      <c r="J306" s="628"/>
      <c r="K306" s="628"/>
      <c r="L306" s="628"/>
      <c r="M306" s="628"/>
      <c r="N306" s="628"/>
      <c r="O306" s="628"/>
      <c r="P306" s="628"/>
      <c r="Q306" s="628"/>
      <c r="R306" s="628"/>
      <c r="S306" s="628"/>
      <c r="T306" s="628"/>
      <c r="U306" s="628"/>
      <c r="V306" s="628"/>
      <c r="W306" s="628"/>
      <c r="X306" s="628"/>
      <c r="Y306" s="628"/>
      <c r="Z306" s="628"/>
      <c r="AA306" s="628"/>
      <c r="AB306" s="628"/>
      <c r="AC306" s="628"/>
      <c r="AD306" s="628"/>
      <c r="AE306" s="628"/>
      <c r="AF306" s="628"/>
      <c r="AG306" s="628"/>
      <c r="AH306" s="628"/>
      <c r="AI306" s="628"/>
      <c r="AJ306" s="628"/>
      <c r="AK306" s="628"/>
      <c r="AL306" s="628"/>
      <c r="AM306" s="628"/>
      <c r="AN306" s="628"/>
      <c r="AO306" s="628"/>
      <c r="AP306" s="628"/>
      <c r="AQ306" s="628"/>
      <c r="AR306" s="628"/>
      <c r="AS306" s="628"/>
      <c r="AT306" s="628"/>
      <c r="AU306" s="628"/>
      <c r="AV306" s="628"/>
      <c r="AW306" s="628"/>
      <c r="AX306" s="628"/>
      <c r="AY306" s="628"/>
      <c r="AZ306" s="628"/>
      <c r="BA306" s="628"/>
      <c r="BB306" s="604" t="s">
        <v>231</v>
      </c>
      <c r="BC306" s="629"/>
      <c r="BD306" s="629"/>
      <c r="BE306" s="641">
        <v>2016</v>
      </c>
      <c r="BF306" s="642"/>
      <c r="BG306" s="642"/>
    </row>
    <row r="307" spans="1:59" s="613" customFormat="1" ht="22.2" customHeight="1">
      <c r="A307" s="346" t="s">
        <v>123</v>
      </c>
      <c r="B307" s="65" t="s">
        <v>481</v>
      </c>
      <c r="C307" s="611"/>
      <c r="D307" s="611">
        <f>SUM(E307:BA307)</f>
        <v>0</v>
      </c>
      <c r="E307" s="611">
        <f t="shared" ref="E307:K307" si="316">SUM(E308:E309)</f>
        <v>0</v>
      </c>
      <c r="F307" s="611">
        <f t="shared" si="316"/>
        <v>0</v>
      </c>
      <c r="G307" s="611">
        <f t="shared" si="316"/>
        <v>0</v>
      </c>
      <c r="H307" s="611">
        <f t="shared" si="316"/>
        <v>0</v>
      </c>
      <c r="I307" s="611">
        <f t="shared" si="316"/>
        <v>0</v>
      </c>
      <c r="J307" s="611">
        <f t="shared" si="316"/>
        <v>0</v>
      </c>
      <c r="K307" s="611">
        <f t="shared" si="316"/>
        <v>0</v>
      </c>
      <c r="L307" s="611"/>
      <c r="M307" s="611">
        <f t="shared" ref="M307:AF307" si="317">SUM(M308:M309)</f>
        <v>0</v>
      </c>
      <c r="N307" s="611">
        <f t="shared" si="317"/>
        <v>0</v>
      </c>
      <c r="O307" s="611">
        <f t="shared" si="317"/>
        <v>0</v>
      </c>
      <c r="P307" s="611">
        <f t="shared" si="317"/>
        <v>0</v>
      </c>
      <c r="Q307" s="611">
        <f t="shared" si="317"/>
        <v>0</v>
      </c>
      <c r="R307" s="611">
        <f t="shared" si="317"/>
        <v>0</v>
      </c>
      <c r="S307" s="611">
        <f t="shared" si="317"/>
        <v>0</v>
      </c>
      <c r="T307" s="611">
        <f t="shared" si="317"/>
        <v>0</v>
      </c>
      <c r="U307" s="611">
        <f t="shared" si="317"/>
        <v>0</v>
      </c>
      <c r="V307" s="611">
        <f t="shared" si="317"/>
        <v>0</v>
      </c>
      <c r="W307" s="611">
        <f t="shared" si="317"/>
        <v>0</v>
      </c>
      <c r="X307" s="611">
        <f t="shared" si="317"/>
        <v>0</v>
      </c>
      <c r="Y307" s="611">
        <f t="shared" si="317"/>
        <v>0</v>
      </c>
      <c r="Z307" s="611">
        <f t="shared" si="317"/>
        <v>0</v>
      </c>
      <c r="AA307" s="611">
        <f t="shared" si="317"/>
        <v>0</v>
      </c>
      <c r="AB307" s="611">
        <f t="shared" si="317"/>
        <v>0</v>
      </c>
      <c r="AC307" s="611">
        <f t="shared" si="317"/>
        <v>0</v>
      </c>
      <c r="AD307" s="611">
        <f t="shared" si="317"/>
        <v>0</v>
      </c>
      <c r="AE307" s="611">
        <f t="shared" si="317"/>
        <v>0</v>
      </c>
      <c r="AF307" s="611">
        <f t="shared" si="317"/>
        <v>0</v>
      </c>
      <c r="AG307" s="611"/>
      <c r="AH307" s="611">
        <f t="shared" ref="AH307:BA307" si="318">SUM(AH308:AH309)</f>
        <v>0</v>
      </c>
      <c r="AI307" s="611">
        <f t="shared" si="318"/>
        <v>0</v>
      </c>
      <c r="AJ307" s="611">
        <f t="shared" si="318"/>
        <v>0</v>
      </c>
      <c r="AK307" s="611">
        <f t="shared" si="318"/>
        <v>0</v>
      </c>
      <c r="AL307" s="611">
        <f t="shared" si="318"/>
        <v>0</v>
      </c>
      <c r="AM307" s="611">
        <f t="shared" si="318"/>
        <v>0</v>
      </c>
      <c r="AN307" s="611">
        <f t="shared" si="318"/>
        <v>0</v>
      </c>
      <c r="AO307" s="611">
        <f t="shared" si="318"/>
        <v>0</v>
      </c>
      <c r="AP307" s="611">
        <f t="shared" si="318"/>
        <v>0</v>
      </c>
      <c r="AQ307" s="611">
        <f t="shared" si="318"/>
        <v>0</v>
      </c>
      <c r="AR307" s="611">
        <f t="shared" si="318"/>
        <v>0</v>
      </c>
      <c r="AS307" s="611">
        <f t="shared" si="318"/>
        <v>0</v>
      </c>
      <c r="AT307" s="611">
        <f t="shared" si="318"/>
        <v>0</v>
      </c>
      <c r="AU307" s="611">
        <f t="shared" si="318"/>
        <v>0</v>
      </c>
      <c r="AV307" s="611">
        <f t="shared" si="318"/>
        <v>0</v>
      </c>
      <c r="AW307" s="611">
        <f t="shared" si="318"/>
        <v>0</v>
      </c>
      <c r="AX307" s="611">
        <f t="shared" si="318"/>
        <v>0</v>
      </c>
      <c r="AY307" s="611">
        <f t="shared" si="318"/>
        <v>0</v>
      </c>
      <c r="AZ307" s="611">
        <f t="shared" si="318"/>
        <v>0</v>
      </c>
      <c r="BA307" s="611">
        <f t="shared" si="318"/>
        <v>0</v>
      </c>
      <c r="BB307" s="58" t="s">
        <v>231</v>
      </c>
      <c r="BC307" s="63"/>
      <c r="BD307" s="63"/>
      <c r="BE307" s="43">
        <v>2016</v>
      </c>
      <c r="BF307" s="62"/>
      <c r="BG307" s="62"/>
    </row>
    <row r="308" spans="1:59" s="630" customFormat="1" ht="22.2" hidden="1" customHeight="1">
      <c r="A308" s="626" t="s">
        <v>123</v>
      </c>
      <c r="B308" s="672"/>
      <c r="C308" s="628"/>
      <c r="D308" s="628"/>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628"/>
      <c r="AA308" s="628"/>
      <c r="AB308" s="628"/>
      <c r="AC308" s="628"/>
      <c r="AD308" s="628"/>
      <c r="AE308" s="628"/>
      <c r="AF308" s="628"/>
      <c r="AG308" s="628"/>
      <c r="AH308" s="628"/>
      <c r="AI308" s="628"/>
      <c r="AJ308" s="628"/>
      <c r="AK308" s="628"/>
      <c r="AL308" s="628"/>
      <c r="AM308" s="628"/>
      <c r="AN308" s="628"/>
      <c r="AO308" s="628"/>
      <c r="AP308" s="628"/>
      <c r="AQ308" s="628"/>
      <c r="AR308" s="628"/>
      <c r="AS308" s="628"/>
      <c r="AT308" s="628"/>
      <c r="AU308" s="628"/>
      <c r="AV308" s="628"/>
      <c r="AW308" s="628"/>
      <c r="AX308" s="628"/>
      <c r="AY308" s="628"/>
      <c r="AZ308" s="628"/>
      <c r="BA308" s="628"/>
      <c r="BB308" s="604" t="s">
        <v>231</v>
      </c>
      <c r="BC308" s="629"/>
      <c r="BD308" s="629"/>
      <c r="BE308" s="641">
        <v>2016</v>
      </c>
      <c r="BF308" s="642"/>
      <c r="BG308" s="642"/>
    </row>
    <row r="309" spans="1:59" s="630" customFormat="1" ht="22.2" hidden="1" customHeight="1">
      <c r="A309" s="626" t="s">
        <v>123</v>
      </c>
      <c r="B309" s="672"/>
      <c r="C309" s="628"/>
      <c r="D309" s="628"/>
      <c r="E309" s="628"/>
      <c r="F309" s="628"/>
      <c r="G309" s="628"/>
      <c r="H309" s="628"/>
      <c r="I309" s="628"/>
      <c r="J309" s="628"/>
      <c r="K309" s="628"/>
      <c r="L309" s="628"/>
      <c r="M309" s="628"/>
      <c r="N309" s="628"/>
      <c r="O309" s="628"/>
      <c r="P309" s="628"/>
      <c r="Q309" s="628"/>
      <c r="R309" s="628"/>
      <c r="S309" s="628"/>
      <c r="T309" s="628"/>
      <c r="U309" s="628"/>
      <c r="V309" s="628"/>
      <c r="W309" s="628"/>
      <c r="X309" s="628"/>
      <c r="Y309" s="628"/>
      <c r="Z309" s="628"/>
      <c r="AA309" s="628"/>
      <c r="AB309" s="628"/>
      <c r="AC309" s="628"/>
      <c r="AD309" s="628"/>
      <c r="AE309" s="628"/>
      <c r="AF309" s="628"/>
      <c r="AG309" s="628"/>
      <c r="AH309" s="628"/>
      <c r="AI309" s="628"/>
      <c r="AJ309" s="628"/>
      <c r="AK309" s="628"/>
      <c r="AL309" s="628"/>
      <c r="AM309" s="628"/>
      <c r="AN309" s="628"/>
      <c r="AO309" s="628"/>
      <c r="AP309" s="628"/>
      <c r="AQ309" s="628"/>
      <c r="AR309" s="628"/>
      <c r="AS309" s="628"/>
      <c r="AT309" s="628"/>
      <c r="AU309" s="628"/>
      <c r="AV309" s="628"/>
      <c r="AW309" s="628"/>
      <c r="AX309" s="628"/>
      <c r="AY309" s="628"/>
      <c r="AZ309" s="628"/>
      <c r="BA309" s="628"/>
      <c r="BB309" s="604" t="s">
        <v>231</v>
      </c>
      <c r="BC309" s="629"/>
      <c r="BD309" s="629"/>
      <c r="BE309" s="641">
        <v>2016</v>
      </c>
      <c r="BF309" s="642"/>
      <c r="BG309" s="642"/>
    </row>
    <row r="310" spans="1:59" s="45" customFormat="1" ht="22.2" customHeight="1">
      <c r="A310" s="346" t="s">
        <v>125</v>
      </c>
      <c r="B310" s="615" t="s">
        <v>510</v>
      </c>
      <c r="C310" s="611">
        <f>SUM(C311,C314)</f>
        <v>0</v>
      </c>
      <c r="D310" s="611">
        <f>SUM(D311+D314)</f>
        <v>0</v>
      </c>
      <c r="E310" s="611">
        <f t="shared" ref="E310:K310" si="319">SUM(E311,E314)</f>
        <v>0</v>
      </c>
      <c r="F310" s="611">
        <f t="shared" si="319"/>
        <v>0</v>
      </c>
      <c r="G310" s="611">
        <f t="shared" si="319"/>
        <v>0</v>
      </c>
      <c r="H310" s="611">
        <f t="shared" si="319"/>
        <v>0</v>
      </c>
      <c r="I310" s="611">
        <f t="shared" si="319"/>
        <v>0</v>
      </c>
      <c r="J310" s="611">
        <f t="shared" si="319"/>
        <v>0</v>
      </c>
      <c r="K310" s="611">
        <f t="shared" si="319"/>
        <v>0</v>
      </c>
      <c r="L310" s="611"/>
      <c r="M310" s="611">
        <f t="shared" ref="M310:AF310" si="320">SUM(M311,M314)</f>
        <v>0</v>
      </c>
      <c r="N310" s="611">
        <f t="shared" si="320"/>
        <v>0</v>
      </c>
      <c r="O310" s="611">
        <f t="shared" si="320"/>
        <v>0</v>
      </c>
      <c r="P310" s="611">
        <f t="shared" si="320"/>
        <v>0</v>
      </c>
      <c r="Q310" s="611">
        <f t="shared" si="320"/>
        <v>0</v>
      </c>
      <c r="R310" s="611">
        <f t="shared" si="320"/>
        <v>0</v>
      </c>
      <c r="S310" s="611">
        <f t="shared" si="320"/>
        <v>0</v>
      </c>
      <c r="T310" s="611">
        <f t="shared" si="320"/>
        <v>0</v>
      </c>
      <c r="U310" s="611">
        <f t="shared" si="320"/>
        <v>0</v>
      </c>
      <c r="V310" s="611">
        <f t="shared" si="320"/>
        <v>0</v>
      </c>
      <c r="W310" s="611">
        <f t="shared" si="320"/>
        <v>0</v>
      </c>
      <c r="X310" s="611">
        <f t="shared" si="320"/>
        <v>0</v>
      </c>
      <c r="Y310" s="611">
        <f t="shared" si="320"/>
        <v>0</v>
      </c>
      <c r="Z310" s="611">
        <f t="shared" si="320"/>
        <v>0</v>
      </c>
      <c r="AA310" s="611">
        <f t="shared" si="320"/>
        <v>0</v>
      </c>
      <c r="AB310" s="611">
        <f t="shared" si="320"/>
        <v>0</v>
      </c>
      <c r="AC310" s="611">
        <f t="shared" si="320"/>
        <v>0</v>
      </c>
      <c r="AD310" s="611">
        <f t="shared" si="320"/>
        <v>0</v>
      </c>
      <c r="AE310" s="611">
        <f t="shared" si="320"/>
        <v>0</v>
      </c>
      <c r="AF310" s="611">
        <f t="shared" si="320"/>
        <v>0</v>
      </c>
      <c r="AG310" s="611"/>
      <c r="AH310" s="611">
        <f t="shared" ref="AH310:BA310" si="321">SUM(AH311,AH314)</f>
        <v>0</v>
      </c>
      <c r="AI310" s="611">
        <f t="shared" si="321"/>
        <v>0</v>
      </c>
      <c r="AJ310" s="611">
        <f t="shared" si="321"/>
        <v>0</v>
      </c>
      <c r="AK310" s="611">
        <f t="shared" si="321"/>
        <v>0</v>
      </c>
      <c r="AL310" s="611">
        <f t="shared" si="321"/>
        <v>0</v>
      </c>
      <c r="AM310" s="611">
        <f t="shared" si="321"/>
        <v>0</v>
      </c>
      <c r="AN310" s="611">
        <f t="shared" si="321"/>
        <v>0</v>
      </c>
      <c r="AO310" s="611">
        <f t="shared" si="321"/>
        <v>0</v>
      </c>
      <c r="AP310" s="611">
        <f t="shared" si="321"/>
        <v>0</v>
      </c>
      <c r="AQ310" s="611">
        <f t="shared" si="321"/>
        <v>0</v>
      </c>
      <c r="AR310" s="611">
        <f t="shared" si="321"/>
        <v>0</v>
      </c>
      <c r="AS310" s="611">
        <f t="shared" si="321"/>
        <v>0</v>
      </c>
      <c r="AT310" s="611">
        <f t="shared" si="321"/>
        <v>0</v>
      </c>
      <c r="AU310" s="611">
        <f t="shared" si="321"/>
        <v>0</v>
      </c>
      <c r="AV310" s="611">
        <f t="shared" si="321"/>
        <v>0</v>
      </c>
      <c r="AW310" s="611">
        <f t="shared" si="321"/>
        <v>0</v>
      </c>
      <c r="AX310" s="611">
        <f t="shared" si="321"/>
        <v>0</v>
      </c>
      <c r="AY310" s="611">
        <f t="shared" si="321"/>
        <v>0</v>
      </c>
      <c r="AZ310" s="611">
        <f t="shared" si="321"/>
        <v>0</v>
      </c>
      <c r="BA310" s="611">
        <f t="shared" si="321"/>
        <v>0</v>
      </c>
      <c r="BB310" s="58" t="s">
        <v>231</v>
      </c>
      <c r="BC310" s="63"/>
      <c r="BD310" s="63"/>
      <c r="BE310" s="43">
        <v>2016</v>
      </c>
      <c r="BF310" s="62"/>
      <c r="BG310" s="62"/>
    </row>
    <row r="311" spans="1:59" s="613" customFormat="1" ht="22.2" customHeight="1">
      <c r="A311" s="346" t="s">
        <v>125</v>
      </c>
      <c r="B311" s="65" t="s">
        <v>480</v>
      </c>
      <c r="C311" s="611"/>
      <c r="D311" s="611">
        <f>SUM(E311:BA311)</f>
        <v>0</v>
      </c>
      <c r="E311" s="611">
        <f t="shared" ref="E311:K311" si="322">SUM(E312:E313)</f>
        <v>0</v>
      </c>
      <c r="F311" s="611">
        <f t="shared" si="322"/>
        <v>0</v>
      </c>
      <c r="G311" s="611">
        <f t="shared" si="322"/>
        <v>0</v>
      </c>
      <c r="H311" s="611">
        <f t="shared" si="322"/>
        <v>0</v>
      </c>
      <c r="I311" s="611">
        <f t="shared" si="322"/>
        <v>0</v>
      </c>
      <c r="J311" s="611">
        <f t="shared" si="322"/>
        <v>0</v>
      </c>
      <c r="K311" s="611">
        <f t="shared" si="322"/>
        <v>0</v>
      </c>
      <c r="L311" s="611"/>
      <c r="M311" s="611">
        <f t="shared" ref="M311:AF311" si="323">SUM(M312:M313)</f>
        <v>0</v>
      </c>
      <c r="N311" s="611">
        <f t="shared" si="323"/>
        <v>0</v>
      </c>
      <c r="O311" s="611">
        <f t="shared" si="323"/>
        <v>0</v>
      </c>
      <c r="P311" s="611">
        <f t="shared" si="323"/>
        <v>0</v>
      </c>
      <c r="Q311" s="611">
        <f t="shared" si="323"/>
        <v>0</v>
      </c>
      <c r="R311" s="611">
        <f t="shared" si="323"/>
        <v>0</v>
      </c>
      <c r="S311" s="611">
        <f t="shared" si="323"/>
        <v>0</v>
      </c>
      <c r="T311" s="611">
        <f t="shared" si="323"/>
        <v>0</v>
      </c>
      <c r="U311" s="611">
        <f t="shared" si="323"/>
        <v>0</v>
      </c>
      <c r="V311" s="611">
        <f t="shared" si="323"/>
        <v>0</v>
      </c>
      <c r="W311" s="611">
        <f t="shared" si="323"/>
        <v>0</v>
      </c>
      <c r="X311" s="611">
        <f t="shared" si="323"/>
        <v>0</v>
      </c>
      <c r="Y311" s="611">
        <f t="shared" si="323"/>
        <v>0</v>
      </c>
      <c r="Z311" s="611">
        <f t="shared" si="323"/>
        <v>0</v>
      </c>
      <c r="AA311" s="611">
        <f t="shared" si="323"/>
        <v>0</v>
      </c>
      <c r="AB311" s="611">
        <f t="shared" si="323"/>
        <v>0</v>
      </c>
      <c r="AC311" s="611">
        <f t="shared" si="323"/>
        <v>0</v>
      </c>
      <c r="AD311" s="611">
        <f t="shared" si="323"/>
        <v>0</v>
      </c>
      <c r="AE311" s="611">
        <f t="shared" si="323"/>
        <v>0</v>
      </c>
      <c r="AF311" s="611">
        <f t="shared" si="323"/>
        <v>0</v>
      </c>
      <c r="AG311" s="611"/>
      <c r="AH311" s="611">
        <f t="shared" ref="AH311:BA311" si="324">SUM(AH312:AH313)</f>
        <v>0</v>
      </c>
      <c r="AI311" s="611">
        <f t="shared" si="324"/>
        <v>0</v>
      </c>
      <c r="AJ311" s="611">
        <f t="shared" si="324"/>
        <v>0</v>
      </c>
      <c r="AK311" s="611">
        <f t="shared" si="324"/>
        <v>0</v>
      </c>
      <c r="AL311" s="611">
        <f t="shared" si="324"/>
        <v>0</v>
      </c>
      <c r="AM311" s="611">
        <f t="shared" si="324"/>
        <v>0</v>
      </c>
      <c r="AN311" s="611">
        <f t="shared" si="324"/>
        <v>0</v>
      </c>
      <c r="AO311" s="611">
        <f t="shared" si="324"/>
        <v>0</v>
      </c>
      <c r="AP311" s="611">
        <f t="shared" si="324"/>
        <v>0</v>
      </c>
      <c r="AQ311" s="611">
        <f t="shared" si="324"/>
        <v>0</v>
      </c>
      <c r="AR311" s="611">
        <f t="shared" si="324"/>
        <v>0</v>
      </c>
      <c r="AS311" s="611">
        <f t="shared" si="324"/>
        <v>0</v>
      </c>
      <c r="AT311" s="611">
        <f t="shared" si="324"/>
        <v>0</v>
      </c>
      <c r="AU311" s="611">
        <f t="shared" si="324"/>
        <v>0</v>
      </c>
      <c r="AV311" s="611">
        <f t="shared" si="324"/>
        <v>0</v>
      </c>
      <c r="AW311" s="611">
        <f t="shared" si="324"/>
        <v>0</v>
      </c>
      <c r="AX311" s="611">
        <f t="shared" si="324"/>
        <v>0</v>
      </c>
      <c r="AY311" s="611">
        <f t="shared" si="324"/>
        <v>0</v>
      </c>
      <c r="AZ311" s="611">
        <f t="shared" si="324"/>
        <v>0</v>
      </c>
      <c r="BA311" s="611">
        <f t="shared" si="324"/>
        <v>0</v>
      </c>
      <c r="BB311" s="58" t="s">
        <v>231</v>
      </c>
      <c r="BC311" s="63"/>
      <c r="BD311" s="63"/>
      <c r="BE311" s="43">
        <v>2016</v>
      </c>
      <c r="BF311" s="62"/>
      <c r="BG311" s="62"/>
    </row>
    <row r="312" spans="1:59" s="630" customFormat="1" ht="22.2" hidden="1" customHeight="1">
      <c r="A312" s="626" t="s">
        <v>125</v>
      </c>
      <c r="B312" s="672"/>
      <c r="C312" s="628"/>
      <c r="D312" s="628"/>
      <c r="E312" s="628"/>
      <c r="F312" s="628"/>
      <c r="G312" s="628"/>
      <c r="H312" s="628"/>
      <c r="I312" s="628"/>
      <c r="J312" s="628"/>
      <c r="K312" s="628"/>
      <c r="L312" s="628"/>
      <c r="M312" s="628"/>
      <c r="N312" s="628"/>
      <c r="O312" s="628"/>
      <c r="P312" s="628"/>
      <c r="Q312" s="628"/>
      <c r="R312" s="628"/>
      <c r="S312" s="628"/>
      <c r="T312" s="628"/>
      <c r="U312" s="628"/>
      <c r="V312" s="628"/>
      <c r="W312" s="628"/>
      <c r="X312" s="628"/>
      <c r="Y312" s="628"/>
      <c r="Z312" s="628"/>
      <c r="AA312" s="628"/>
      <c r="AB312" s="628"/>
      <c r="AC312" s="628"/>
      <c r="AD312" s="628"/>
      <c r="AE312" s="628"/>
      <c r="AF312" s="628"/>
      <c r="AG312" s="628"/>
      <c r="AH312" s="628"/>
      <c r="AI312" s="628"/>
      <c r="AJ312" s="628"/>
      <c r="AK312" s="628"/>
      <c r="AL312" s="628"/>
      <c r="AM312" s="628"/>
      <c r="AN312" s="628"/>
      <c r="AO312" s="628"/>
      <c r="AP312" s="628"/>
      <c r="AQ312" s="628"/>
      <c r="AR312" s="628"/>
      <c r="AS312" s="628"/>
      <c r="AT312" s="628"/>
      <c r="AU312" s="628"/>
      <c r="AV312" s="628"/>
      <c r="AW312" s="628"/>
      <c r="AX312" s="628"/>
      <c r="AY312" s="628"/>
      <c r="AZ312" s="628"/>
      <c r="BA312" s="628"/>
      <c r="BB312" s="604" t="s">
        <v>231</v>
      </c>
      <c r="BC312" s="629"/>
      <c r="BD312" s="629"/>
      <c r="BE312" s="641">
        <v>2016</v>
      </c>
      <c r="BF312" s="642"/>
      <c r="BG312" s="642"/>
    </row>
    <row r="313" spans="1:59" s="630" customFormat="1" ht="22.2" hidden="1" customHeight="1">
      <c r="A313" s="626" t="s">
        <v>125</v>
      </c>
      <c r="B313" s="672"/>
      <c r="C313" s="628"/>
      <c r="D313" s="628"/>
      <c r="E313" s="628"/>
      <c r="F313" s="628"/>
      <c r="G313" s="628"/>
      <c r="H313" s="628"/>
      <c r="I313" s="628"/>
      <c r="J313" s="628"/>
      <c r="K313" s="628"/>
      <c r="L313" s="628"/>
      <c r="M313" s="628"/>
      <c r="N313" s="628"/>
      <c r="O313" s="628"/>
      <c r="P313" s="628"/>
      <c r="Q313" s="628"/>
      <c r="R313" s="628"/>
      <c r="S313" s="628"/>
      <c r="T313" s="628"/>
      <c r="U313" s="628"/>
      <c r="V313" s="628"/>
      <c r="W313" s="628"/>
      <c r="X313" s="628"/>
      <c r="Y313" s="628"/>
      <c r="Z313" s="628"/>
      <c r="AA313" s="628"/>
      <c r="AB313" s="628"/>
      <c r="AC313" s="628"/>
      <c r="AD313" s="628"/>
      <c r="AE313" s="628"/>
      <c r="AF313" s="628"/>
      <c r="AG313" s="628"/>
      <c r="AH313" s="628"/>
      <c r="AI313" s="628"/>
      <c r="AJ313" s="628"/>
      <c r="AK313" s="628"/>
      <c r="AL313" s="628"/>
      <c r="AM313" s="628"/>
      <c r="AN313" s="628"/>
      <c r="AO313" s="628"/>
      <c r="AP313" s="628"/>
      <c r="AQ313" s="628"/>
      <c r="AR313" s="628"/>
      <c r="AS313" s="628"/>
      <c r="AT313" s="628"/>
      <c r="AU313" s="628"/>
      <c r="AV313" s="628"/>
      <c r="AW313" s="628"/>
      <c r="AX313" s="628"/>
      <c r="AY313" s="628"/>
      <c r="AZ313" s="628"/>
      <c r="BA313" s="628"/>
      <c r="BB313" s="604" t="s">
        <v>231</v>
      </c>
      <c r="BC313" s="629"/>
      <c r="BD313" s="629"/>
      <c r="BE313" s="641">
        <v>2016</v>
      </c>
      <c r="BF313" s="642"/>
      <c r="BG313" s="642"/>
    </row>
    <row r="314" spans="1:59" s="613" customFormat="1" ht="22.2" customHeight="1">
      <c r="A314" s="346" t="s">
        <v>125</v>
      </c>
      <c r="B314" s="65" t="s">
        <v>481</v>
      </c>
      <c r="C314" s="611"/>
      <c r="D314" s="611">
        <f>SUM(E314:BA314)</f>
        <v>0</v>
      </c>
      <c r="E314" s="611">
        <f t="shared" ref="E314:K314" si="325">SUM(E315:E316)</f>
        <v>0</v>
      </c>
      <c r="F314" s="611">
        <f t="shared" si="325"/>
        <v>0</v>
      </c>
      <c r="G314" s="611">
        <f t="shared" si="325"/>
        <v>0</v>
      </c>
      <c r="H314" s="611">
        <f t="shared" si="325"/>
        <v>0</v>
      </c>
      <c r="I314" s="611">
        <f t="shared" si="325"/>
        <v>0</v>
      </c>
      <c r="J314" s="611">
        <f t="shared" si="325"/>
        <v>0</v>
      </c>
      <c r="K314" s="611">
        <f t="shared" si="325"/>
        <v>0</v>
      </c>
      <c r="L314" s="611"/>
      <c r="M314" s="611">
        <f t="shared" ref="M314:AF314" si="326">SUM(M315:M316)</f>
        <v>0</v>
      </c>
      <c r="N314" s="611">
        <f t="shared" si="326"/>
        <v>0</v>
      </c>
      <c r="O314" s="611">
        <f t="shared" si="326"/>
        <v>0</v>
      </c>
      <c r="P314" s="611">
        <f t="shared" si="326"/>
        <v>0</v>
      </c>
      <c r="Q314" s="611">
        <f t="shared" si="326"/>
        <v>0</v>
      </c>
      <c r="R314" s="611">
        <f t="shared" si="326"/>
        <v>0</v>
      </c>
      <c r="S314" s="611">
        <f t="shared" si="326"/>
        <v>0</v>
      </c>
      <c r="T314" s="611">
        <f t="shared" si="326"/>
        <v>0</v>
      </c>
      <c r="U314" s="611">
        <f t="shared" si="326"/>
        <v>0</v>
      </c>
      <c r="V314" s="611">
        <f t="shared" si="326"/>
        <v>0</v>
      </c>
      <c r="W314" s="611">
        <f t="shared" si="326"/>
        <v>0</v>
      </c>
      <c r="X314" s="611">
        <f t="shared" si="326"/>
        <v>0</v>
      </c>
      <c r="Y314" s="611">
        <f t="shared" si="326"/>
        <v>0</v>
      </c>
      <c r="Z314" s="611">
        <f t="shared" si="326"/>
        <v>0</v>
      </c>
      <c r="AA314" s="611">
        <f t="shared" si="326"/>
        <v>0</v>
      </c>
      <c r="AB314" s="611">
        <f t="shared" si="326"/>
        <v>0</v>
      </c>
      <c r="AC314" s="611">
        <f t="shared" si="326"/>
        <v>0</v>
      </c>
      <c r="AD314" s="611">
        <f t="shared" si="326"/>
        <v>0</v>
      </c>
      <c r="AE314" s="611">
        <f t="shared" si="326"/>
        <v>0</v>
      </c>
      <c r="AF314" s="611">
        <f t="shared" si="326"/>
        <v>0</v>
      </c>
      <c r="AG314" s="611"/>
      <c r="AH314" s="611">
        <f t="shared" ref="AH314:BA314" si="327">SUM(AH315:AH316)</f>
        <v>0</v>
      </c>
      <c r="AI314" s="611">
        <f t="shared" si="327"/>
        <v>0</v>
      </c>
      <c r="AJ314" s="611">
        <f t="shared" si="327"/>
        <v>0</v>
      </c>
      <c r="AK314" s="611">
        <f t="shared" si="327"/>
        <v>0</v>
      </c>
      <c r="AL314" s="611">
        <f t="shared" si="327"/>
        <v>0</v>
      </c>
      <c r="AM314" s="611">
        <f t="shared" si="327"/>
        <v>0</v>
      </c>
      <c r="AN314" s="611">
        <f t="shared" si="327"/>
        <v>0</v>
      </c>
      <c r="AO314" s="611">
        <f t="shared" si="327"/>
        <v>0</v>
      </c>
      <c r="AP314" s="611">
        <f t="shared" si="327"/>
        <v>0</v>
      </c>
      <c r="AQ314" s="611">
        <f t="shared" si="327"/>
        <v>0</v>
      </c>
      <c r="AR314" s="611">
        <f t="shared" si="327"/>
        <v>0</v>
      </c>
      <c r="AS314" s="611">
        <f t="shared" si="327"/>
        <v>0</v>
      </c>
      <c r="AT314" s="611">
        <f t="shared" si="327"/>
        <v>0</v>
      </c>
      <c r="AU314" s="611">
        <f t="shared" si="327"/>
        <v>0</v>
      </c>
      <c r="AV314" s="611">
        <f t="shared" si="327"/>
        <v>0</v>
      </c>
      <c r="AW314" s="611">
        <f t="shared" si="327"/>
        <v>0</v>
      </c>
      <c r="AX314" s="611">
        <f t="shared" si="327"/>
        <v>0</v>
      </c>
      <c r="AY314" s="611">
        <f t="shared" si="327"/>
        <v>0</v>
      </c>
      <c r="AZ314" s="611">
        <f t="shared" si="327"/>
        <v>0</v>
      </c>
      <c r="BA314" s="611">
        <f t="shared" si="327"/>
        <v>0</v>
      </c>
      <c r="BB314" s="58" t="s">
        <v>231</v>
      </c>
      <c r="BC314" s="63"/>
      <c r="BD314" s="63"/>
      <c r="BE314" s="43">
        <v>2016</v>
      </c>
      <c r="BF314" s="62"/>
      <c r="BG314" s="62"/>
    </row>
    <row r="315" spans="1:59" s="630" customFormat="1" ht="22.2" hidden="1" customHeight="1">
      <c r="A315" s="626" t="s">
        <v>125</v>
      </c>
      <c r="B315" s="672"/>
      <c r="C315" s="628"/>
      <c r="D315" s="628"/>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04" t="s">
        <v>231</v>
      </c>
      <c r="BC315" s="629"/>
      <c r="BD315" s="629"/>
      <c r="BE315" s="641">
        <v>2016</v>
      </c>
      <c r="BF315" s="642"/>
      <c r="BG315" s="642"/>
    </row>
    <row r="316" spans="1:59" s="630" customFormat="1" ht="22.2" hidden="1" customHeight="1">
      <c r="A316" s="626" t="s">
        <v>125</v>
      </c>
      <c r="B316" s="672"/>
      <c r="C316" s="628"/>
      <c r="D316" s="628"/>
      <c r="E316" s="628"/>
      <c r="F316" s="628"/>
      <c r="G316" s="628"/>
      <c r="H316" s="628"/>
      <c r="I316" s="628"/>
      <c r="J316" s="628"/>
      <c r="K316" s="628"/>
      <c r="L316" s="628"/>
      <c r="M316" s="628"/>
      <c r="N316" s="628"/>
      <c r="O316" s="628"/>
      <c r="P316" s="628"/>
      <c r="Q316" s="628"/>
      <c r="R316" s="628"/>
      <c r="S316" s="628"/>
      <c r="T316" s="628"/>
      <c r="U316" s="628"/>
      <c r="V316" s="628"/>
      <c r="W316" s="628"/>
      <c r="X316" s="628"/>
      <c r="Y316" s="628"/>
      <c r="Z316" s="628"/>
      <c r="AA316" s="628"/>
      <c r="AB316" s="628"/>
      <c r="AC316" s="628"/>
      <c r="AD316" s="628"/>
      <c r="AE316" s="628"/>
      <c r="AF316" s="628"/>
      <c r="AG316" s="628"/>
      <c r="AH316" s="628"/>
      <c r="AI316" s="628"/>
      <c r="AJ316" s="628"/>
      <c r="AK316" s="628"/>
      <c r="AL316" s="628"/>
      <c r="AM316" s="628"/>
      <c r="AN316" s="628"/>
      <c r="AO316" s="628"/>
      <c r="AP316" s="628"/>
      <c r="AQ316" s="628"/>
      <c r="AR316" s="628"/>
      <c r="AS316" s="628"/>
      <c r="AT316" s="628"/>
      <c r="AU316" s="628"/>
      <c r="AV316" s="628"/>
      <c r="AW316" s="628"/>
      <c r="AX316" s="628"/>
      <c r="AY316" s="628"/>
      <c r="AZ316" s="628"/>
      <c r="BA316" s="628"/>
      <c r="BB316" s="604" t="s">
        <v>231</v>
      </c>
      <c r="BC316" s="629"/>
      <c r="BD316" s="629"/>
      <c r="BE316" s="641">
        <v>2016</v>
      </c>
      <c r="BF316" s="642"/>
      <c r="BG316" s="642"/>
    </row>
    <row r="317" spans="1:59" s="45" customFormat="1" ht="22.2" customHeight="1">
      <c r="A317" s="346" t="s">
        <v>127</v>
      </c>
      <c r="B317" s="615" t="s">
        <v>456</v>
      </c>
      <c r="C317" s="611">
        <f>SUM(C318,C321)</f>
        <v>0</v>
      </c>
      <c r="D317" s="611">
        <f>SUM(D318+D321)</f>
        <v>0</v>
      </c>
      <c r="E317" s="611">
        <f t="shared" ref="E317:K317" si="328">SUM(E318,E321)</f>
        <v>0</v>
      </c>
      <c r="F317" s="611">
        <f t="shared" si="328"/>
        <v>0</v>
      </c>
      <c r="G317" s="611">
        <f t="shared" si="328"/>
        <v>0</v>
      </c>
      <c r="H317" s="611">
        <f t="shared" si="328"/>
        <v>0</v>
      </c>
      <c r="I317" s="611">
        <f t="shared" si="328"/>
        <v>0</v>
      </c>
      <c r="J317" s="611">
        <f t="shared" si="328"/>
        <v>0</v>
      </c>
      <c r="K317" s="611">
        <f t="shared" si="328"/>
        <v>0</v>
      </c>
      <c r="L317" s="611"/>
      <c r="M317" s="611">
        <f t="shared" ref="M317:AF317" si="329">SUM(M318,M321)</f>
        <v>0</v>
      </c>
      <c r="N317" s="611">
        <f t="shared" si="329"/>
        <v>0</v>
      </c>
      <c r="O317" s="611">
        <f t="shared" si="329"/>
        <v>0</v>
      </c>
      <c r="P317" s="611">
        <f t="shared" si="329"/>
        <v>0</v>
      </c>
      <c r="Q317" s="611">
        <f t="shared" si="329"/>
        <v>0</v>
      </c>
      <c r="R317" s="611">
        <f t="shared" si="329"/>
        <v>0</v>
      </c>
      <c r="S317" s="611">
        <f t="shared" si="329"/>
        <v>0</v>
      </c>
      <c r="T317" s="611">
        <f t="shared" si="329"/>
        <v>0</v>
      </c>
      <c r="U317" s="611">
        <f t="shared" si="329"/>
        <v>0</v>
      </c>
      <c r="V317" s="611">
        <f t="shared" si="329"/>
        <v>0</v>
      </c>
      <c r="W317" s="611">
        <f t="shared" si="329"/>
        <v>0</v>
      </c>
      <c r="X317" s="611">
        <f t="shared" si="329"/>
        <v>0</v>
      </c>
      <c r="Y317" s="611">
        <f t="shared" si="329"/>
        <v>0</v>
      </c>
      <c r="Z317" s="611">
        <f t="shared" si="329"/>
        <v>0</v>
      </c>
      <c r="AA317" s="611">
        <f t="shared" si="329"/>
        <v>0</v>
      </c>
      <c r="AB317" s="611">
        <f t="shared" si="329"/>
        <v>0</v>
      </c>
      <c r="AC317" s="611">
        <f t="shared" si="329"/>
        <v>0</v>
      </c>
      <c r="AD317" s="611">
        <f t="shared" si="329"/>
        <v>0</v>
      </c>
      <c r="AE317" s="611">
        <f t="shared" si="329"/>
        <v>0</v>
      </c>
      <c r="AF317" s="611">
        <f t="shared" si="329"/>
        <v>0</v>
      </c>
      <c r="AG317" s="611"/>
      <c r="AH317" s="611">
        <f t="shared" ref="AH317:BA317" si="330">SUM(AH318,AH321)</f>
        <v>0</v>
      </c>
      <c r="AI317" s="611">
        <f t="shared" si="330"/>
        <v>0</v>
      </c>
      <c r="AJ317" s="611">
        <f t="shared" si="330"/>
        <v>0</v>
      </c>
      <c r="AK317" s="611">
        <f t="shared" si="330"/>
        <v>0</v>
      </c>
      <c r="AL317" s="611">
        <f t="shared" si="330"/>
        <v>0</v>
      </c>
      <c r="AM317" s="611">
        <f t="shared" si="330"/>
        <v>0</v>
      </c>
      <c r="AN317" s="611">
        <f t="shared" si="330"/>
        <v>0</v>
      </c>
      <c r="AO317" s="611">
        <f t="shared" si="330"/>
        <v>0</v>
      </c>
      <c r="AP317" s="611">
        <f t="shared" si="330"/>
        <v>0</v>
      </c>
      <c r="AQ317" s="611">
        <f t="shared" si="330"/>
        <v>0</v>
      </c>
      <c r="AR317" s="611">
        <f t="shared" si="330"/>
        <v>0</v>
      </c>
      <c r="AS317" s="611">
        <f t="shared" si="330"/>
        <v>0</v>
      </c>
      <c r="AT317" s="611">
        <f t="shared" si="330"/>
        <v>0</v>
      </c>
      <c r="AU317" s="611">
        <f t="shared" si="330"/>
        <v>0</v>
      </c>
      <c r="AV317" s="611">
        <f t="shared" si="330"/>
        <v>0</v>
      </c>
      <c r="AW317" s="611">
        <f t="shared" si="330"/>
        <v>0</v>
      </c>
      <c r="AX317" s="611">
        <f t="shared" si="330"/>
        <v>0</v>
      </c>
      <c r="AY317" s="611">
        <f t="shared" si="330"/>
        <v>0</v>
      </c>
      <c r="AZ317" s="611">
        <f t="shared" si="330"/>
        <v>0</v>
      </c>
      <c r="BA317" s="611">
        <f t="shared" si="330"/>
        <v>0</v>
      </c>
      <c r="BB317" s="58" t="s">
        <v>231</v>
      </c>
      <c r="BC317" s="63"/>
      <c r="BD317" s="63"/>
      <c r="BE317" s="43">
        <v>2016</v>
      </c>
      <c r="BF317" s="62"/>
      <c r="BG317" s="62"/>
    </row>
    <row r="318" spans="1:59" s="613" customFormat="1" ht="22.2" customHeight="1">
      <c r="A318" s="346" t="s">
        <v>127</v>
      </c>
      <c r="B318" s="65" t="s">
        <v>480</v>
      </c>
      <c r="C318" s="611"/>
      <c r="D318" s="611">
        <f>SUM(E318:BA318)</f>
        <v>0</v>
      </c>
      <c r="E318" s="611">
        <f t="shared" ref="E318:K318" si="331">SUM(E319:E320)</f>
        <v>0</v>
      </c>
      <c r="F318" s="611">
        <f t="shared" si="331"/>
        <v>0</v>
      </c>
      <c r="G318" s="611">
        <f t="shared" si="331"/>
        <v>0</v>
      </c>
      <c r="H318" s="611">
        <f t="shared" si="331"/>
        <v>0</v>
      </c>
      <c r="I318" s="611">
        <f t="shared" si="331"/>
        <v>0</v>
      </c>
      <c r="J318" s="611">
        <f t="shared" si="331"/>
        <v>0</v>
      </c>
      <c r="K318" s="611">
        <f t="shared" si="331"/>
        <v>0</v>
      </c>
      <c r="L318" s="611"/>
      <c r="M318" s="611">
        <f t="shared" ref="M318:AF318" si="332">SUM(M319:M320)</f>
        <v>0</v>
      </c>
      <c r="N318" s="611">
        <f t="shared" si="332"/>
        <v>0</v>
      </c>
      <c r="O318" s="611">
        <f t="shared" si="332"/>
        <v>0</v>
      </c>
      <c r="P318" s="611">
        <f t="shared" si="332"/>
        <v>0</v>
      </c>
      <c r="Q318" s="611">
        <f t="shared" si="332"/>
        <v>0</v>
      </c>
      <c r="R318" s="611">
        <f t="shared" si="332"/>
        <v>0</v>
      </c>
      <c r="S318" s="611">
        <f t="shared" si="332"/>
        <v>0</v>
      </c>
      <c r="T318" s="611">
        <f t="shared" si="332"/>
        <v>0</v>
      </c>
      <c r="U318" s="611">
        <f t="shared" si="332"/>
        <v>0</v>
      </c>
      <c r="V318" s="611">
        <f t="shared" si="332"/>
        <v>0</v>
      </c>
      <c r="W318" s="611">
        <f t="shared" si="332"/>
        <v>0</v>
      </c>
      <c r="X318" s="611">
        <f t="shared" si="332"/>
        <v>0</v>
      </c>
      <c r="Y318" s="611">
        <f t="shared" si="332"/>
        <v>0</v>
      </c>
      <c r="Z318" s="611">
        <f t="shared" si="332"/>
        <v>0</v>
      </c>
      <c r="AA318" s="611">
        <f t="shared" si="332"/>
        <v>0</v>
      </c>
      <c r="AB318" s="611">
        <f t="shared" si="332"/>
        <v>0</v>
      </c>
      <c r="AC318" s="611">
        <f t="shared" si="332"/>
        <v>0</v>
      </c>
      <c r="AD318" s="611">
        <f t="shared" si="332"/>
        <v>0</v>
      </c>
      <c r="AE318" s="611">
        <f t="shared" si="332"/>
        <v>0</v>
      </c>
      <c r="AF318" s="611">
        <f t="shared" si="332"/>
        <v>0</v>
      </c>
      <c r="AG318" s="611"/>
      <c r="AH318" s="611">
        <f t="shared" ref="AH318:BA318" si="333">SUM(AH319:AH320)</f>
        <v>0</v>
      </c>
      <c r="AI318" s="611">
        <f t="shared" si="333"/>
        <v>0</v>
      </c>
      <c r="AJ318" s="611">
        <f t="shared" si="333"/>
        <v>0</v>
      </c>
      <c r="AK318" s="611">
        <f t="shared" si="333"/>
        <v>0</v>
      </c>
      <c r="AL318" s="611">
        <f t="shared" si="333"/>
        <v>0</v>
      </c>
      <c r="AM318" s="611">
        <f t="shared" si="333"/>
        <v>0</v>
      </c>
      <c r="AN318" s="611">
        <f t="shared" si="333"/>
        <v>0</v>
      </c>
      <c r="AO318" s="611">
        <f t="shared" si="333"/>
        <v>0</v>
      </c>
      <c r="AP318" s="611">
        <f t="shared" si="333"/>
        <v>0</v>
      </c>
      <c r="AQ318" s="611">
        <f t="shared" si="333"/>
        <v>0</v>
      </c>
      <c r="AR318" s="611">
        <f t="shared" si="333"/>
        <v>0</v>
      </c>
      <c r="AS318" s="611">
        <f t="shared" si="333"/>
        <v>0</v>
      </c>
      <c r="AT318" s="611">
        <f t="shared" si="333"/>
        <v>0</v>
      </c>
      <c r="AU318" s="611">
        <f t="shared" si="333"/>
        <v>0</v>
      </c>
      <c r="AV318" s="611">
        <f t="shared" si="333"/>
        <v>0</v>
      </c>
      <c r="AW318" s="611">
        <f t="shared" si="333"/>
        <v>0</v>
      </c>
      <c r="AX318" s="611">
        <f t="shared" si="333"/>
        <v>0</v>
      </c>
      <c r="AY318" s="611">
        <f t="shared" si="333"/>
        <v>0</v>
      </c>
      <c r="AZ318" s="611">
        <f t="shared" si="333"/>
        <v>0</v>
      </c>
      <c r="BA318" s="611">
        <f t="shared" si="333"/>
        <v>0</v>
      </c>
      <c r="BB318" s="58" t="s">
        <v>231</v>
      </c>
      <c r="BC318" s="63"/>
      <c r="BD318" s="63"/>
      <c r="BE318" s="43">
        <v>2016</v>
      </c>
      <c r="BF318" s="62"/>
      <c r="BG318" s="62"/>
    </row>
    <row r="319" spans="1:59" s="630" customFormat="1" ht="22.2" hidden="1" customHeight="1">
      <c r="A319" s="626" t="s">
        <v>127</v>
      </c>
      <c r="B319" s="672"/>
      <c r="C319" s="628"/>
      <c r="D319" s="628"/>
      <c r="E319" s="628"/>
      <c r="F319" s="628"/>
      <c r="G319" s="628"/>
      <c r="H319" s="628"/>
      <c r="I319" s="628"/>
      <c r="J319" s="628"/>
      <c r="K319" s="628"/>
      <c r="L319" s="628"/>
      <c r="M319" s="628"/>
      <c r="N319" s="628"/>
      <c r="O319" s="628"/>
      <c r="P319" s="628"/>
      <c r="Q319" s="628"/>
      <c r="R319" s="628"/>
      <c r="S319" s="628"/>
      <c r="T319" s="628"/>
      <c r="U319" s="628"/>
      <c r="V319" s="628"/>
      <c r="W319" s="628"/>
      <c r="X319" s="628"/>
      <c r="Y319" s="628"/>
      <c r="Z319" s="628"/>
      <c r="AA319" s="628"/>
      <c r="AB319" s="628"/>
      <c r="AC319" s="628"/>
      <c r="AD319" s="628"/>
      <c r="AE319" s="628"/>
      <c r="AF319" s="628"/>
      <c r="AG319" s="628"/>
      <c r="AH319" s="628"/>
      <c r="AI319" s="628"/>
      <c r="AJ319" s="628"/>
      <c r="AK319" s="628"/>
      <c r="AL319" s="628"/>
      <c r="AM319" s="628"/>
      <c r="AN319" s="628"/>
      <c r="AO319" s="628"/>
      <c r="AP319" s="628"/>
      <c r="AQ319" s="628"/>
      <c r="AR319" s="628"/>
      <c r="AS319" s="628"/>
      <c r="AT319" s="628"/>
      <c r="AU319" s="628"/>
      <c r="AV319" s="628"/>
      <c r="AW319" s="628"/>
      <c r="AX319" s="628"/>
      <c r="AY319" s="628"/>
      <c r="AZ319" s="628"/>
      <c r="BA319" s="628"/>
      <c r="BB319" s="604" t="s">
        <v>231</v>
      </c>
      <c r="BC319" s="629"/>
      <c r="BD319" s="629"/>
      <c r="BE319" s="641">
        <v>2016</v>
      </c>
      <c r="BF319" s="642"/>
      <c r="BG319" s="642"/>
    </row>
    <row r="320" spans="1:59" s="630" customFormat="1" ht="22.2" hidden="1" customHeight="1">
      <c r="A320" s="626" t="s">
        <v>127</v>
      </c>
      <c r="B320" s="672"/>
      <c r="C320" s="628"/>
      <c r="D320" s="628"/>
      <c r="E320" s="628"/>
      <c r="F320" s="628"/>
      <c r="G320" s="628"/>
      <c r="H320" s="628"/>
      <c r="I320" s="628"/>
      <c r="J320" s="628"/>
      <c r="K320" s="628"/>
      <c r="L320" s="628"/>
      <c r="M320" s="628"/>
      <c r="N320" s="628"/>
      <c r="O320" s="628"/>
      <c r="P320" s="628"/>
      <c r="Q320" s="628"/>
      <c r="R320" s="628"/>
      <c r="S320" s="628"/>
      <c r="T320" s="628"/>
      <c r="U320" s="628"/>
      <c r="V320" s="628"/>
      <c r="W320" s="628"/>
      <c r="X320" s="628"/>
      <c r="Y320" s="628"/>
      <c r="Z320" s="628"/>
      <c r="AA320" s="628"/>
      <c r="AB320" s="628"/>
      <c r="AC320" s="628"/>
      <c r="AD320" s="628"/>
      <c r="AE320" s="628"/>
      <c r="AF320" s="628"/>
      <c r="AG320" s="628"/>
      <c r="AH320" s="628"/>
      <c r="AI320" s="628"/>
      <c r="AJ320" s="628"/>
      <c r="AK320" s="628"/>
      <c r="AL320" s="628"/>
      <c r="AM320" s="628"/>
      <c r="AN320" s="628"/>
      <c r="AO320" s="628"/>
      <c r="AP320" s="628"/>
      <c r="AQ320" s="628"/>
      <c r="AR320" s="628"/>
      <c r="AS320" s="628"/>
      <c r="AT320" s="628"/>
      <c r="AU320" s="628"/>
      <c r="AV320" s="628"/>
      <c r="AW320" s="628"/>
      <c r="AX320" s="628"/>
      <c r="AY320" s="628"/>
      <c r="AZ320" s="628"/>
      <c r="BA320" s="628"/>
      <c r="BB320" s="604" t="s">
        <v>231</v>
      </c>
      <c r="BC320" s="629"/>
      <c r="BD320" s="629"/>
      <c r="BE320" s="641">
        <v>2016</v>
      </c>
      <c r="BF320" s="642"/>
      <c r="BG320" s="642"/>
    </row>
    <row r="321" spans="1:59" s="613" customFormat="1" ht="22.2" customHeight="1">
      <c r="A321" s="346" t="s">
        <v>127</v>
      </c>
      <c r="B321" s="65" t="s">
        <v>481</v>
      </c>
      <c r="C321" s="611"/>
      <c r="D321" s="611">
        <f>SUM(E321:BA321)</f>
        <v>0</v>
      </c>
      <c r="E321" s="611">
        <f t="shared" ref="E321:K321" si="334">SUM(E322:E323)</f>
        <v>0</v>
      </c>
      <c r="F321" s="611">
        <f t="shared" si="334"/>
        <v>0</v>
      </c>
      <c r="G321" s="611">
        <f t="shared" si="334"/>
        <v>0</v>
      </c>
      <c r="H321" s="611">
        <f t="shared" si="334"/>
        <v>0</v>
      </c>
      <c r="I321" s="611">
        <f t="shared" si="334"/>
        <v>0</v>
      </c>
      <c r="J321" s="611">
        <f t="shared" si="334"/>
        <v>0</v>
      </c>
      <c r="K321" s="611">
        <f t="shared" si="334"/>
        <v>0</v>
      </c>
      <c r="L321" s="611"/>
      <c r="M321" s="611">
        <f t="shared" ref="M321:AF321" si="335">SUM(M322:M323)</f>
        <v>0</v>
      </c>
      <c r="N321" s="611">
        <f t="shared" si="335"/>
        <v>0</v>
      </c>
      <c r="O321" s="611">
        <f t="shared" si="335"/>
        <v>0</v>
      </c>
      <c r="P321" s="611">
        <f t="shared" si="335"/>
        <v>0</v>
      </c>
      <c r="Q321" s="611">
        <f t="shared" si="335"/>
        <v>0</v>
      </c>
      <c r="R321" s="611">
        <f t="shared" si="335"/>
        <v>0</v>
      </c>
      <c r="S321" s="611">
        <f t="shared" si="335"/>
        <v>0</v>
      </c>
      <c r="T321" s="611">
        <f t="shared" si="335"/>
        <v>0</v>
      </c>
      <c r="U321" s="611">
        <f t="shared" si="335"/>
        <v>0</v>
      </c>
      <c r="V321" s="611">
        <f t="shared" si="335"/>
        <v>0</v>
      </c>
      <c r="W321" s="611">
        <f t="shared" si="335"/>
        <v>0</v>
      </c>
      <c r="X321" s="611">
        <f t="shared" si="335"/>
        <v>0</v>
      </c>
      <c r="Y321" s="611">
        <f t="shared" si="335"/>
        <v>0</v>
      </c>
      <c r="Z321" s="611">
        <f t="shared" si="335"/>
        <v>0</v>
      </c>
      <c r="AA321" s="611">
        <f t="shared" si="335"/>
        <v>0</v>
      </c>
      <c r="AB321" s="611">
        <f t="shared" si="335"/>
        <v>0</v>
      </c>
      <c r="AC321" s="611">
        <f t="shared" si="335"/>
        <v>0</v>
      </c>
      <c r="AD321" s="611">
        <f t="shared" si="335"/>
        <v>0</v>
      </c>
      <c r="AE321" s="611">
        <f t="shared" si="335"/>
        <v>0</v>
      </c>
      <c r="AF321" s="611">
        <f t="shared" si="335"/>
        <v>0</v>
      </c>
      <c r="AG321" s="611"/>
      <c r="AH321" s="611">
        <f t="shared" ref="AH321:BA321" si="336">SUM(AH322:AH323)</f>
        <v>0</v>
      </c>
      <c r="AI321" s="611">
        <f t="shared" si="336"/>
        <v>0</v>
      </c>
      <c r="AJ321" s="611">
        <f t="shared" si="336"/>
        <v>0</v>
      </c>
      <c r="AK321" s="611">
        <f t="shared" si="336"/>
        <v>0</v>
      </c>
      <c r="AL321" s="611">
        <f t="shared" si="336"/>
        <v>0</v>
      </c>
      <c r="AM321" s="611">
        <f t="shared" si="336"/>
        <v>0</v>
      </c>
      <c r="AN321" s="611">
        <f t="shared" si="336"/>
        <v>0</v>
      </c>
      <c r="AO321" s="611">
        <f t="shared" si="336"/>
        <v>0</v>
      </c>
      <c r="AP321" s="611">
        <f t="shared" si="336"/>
        <v>0</v>
      </c>
      <c r="AQ321" s="611">
        <f t="shared" si="336"/>
        <v>0</v>
      </c>
      <c r="AR321" s="611">
        <f t="shared" si="336"/>
        <v>0</v>
      </c>
      <c r="AS321" s="611">
        <f t="shared" si="336"/>
        <v>0</v>
      </c>
      <c r="AT321" s="611">
        <f t="shared" si="336"/>
        <v>0</v>
      </c>
      <c r="AU321" s="611">
        <f t="shared" si="336"/>
        <v>0</v>
      </c>
      <c r="AV321" s="611">
        <f t="shared" si="336"/>
        <v>0</v>
      </c>
      <c r="AW321" s="611">
        <f t="shared" si="336"/>
        <v>0</v>
      </c>
      <c r="AX321" s="611">
        <f t="shared" si="336"/>
        <v>0</v>
      </c>
      <c r="AY321" s="611">
        <f t="shared" si="336"/>
        <v>0</v>
      </c>
      <c r="AZ321" s="611">
        <f t="shared" si="336"/>
        <v>0</v>
      </c>
      <c r="BA321" s="611">
        <f t="shared" si="336"/>
        <v>0</v>
      </c>
      <c r="BB321" s="58" t="s">
        <v>231</v>
      </c>
      <c r="BC321" s="63"/>
      <c r="BD321" s="63"/>
      <c r="BE321" s="43">
        <v>2016</v>
      </c>
      <c r="BF321" s="62"/>
      <c r="BG321" s="62"/>
    </row>
    <row r="322" spans="1:59" s="630" customFormat="1" ht="22.2" hidden="1" customHeight="1">
      <c r="A322" s="626" t="s">
        <v>127</v>
      </c>
      <c r="B322" s="672"/>
      <c r="C322" s="628"/>
      <c r="D322" s="628"/>
      <c r="E322" s="628"/>
      <c r="F322" s="628"/>
      <c r="G322" s="628"/>
      <c r="H322" s="628"/>
      <c r="I322" s="628"/>
      <c r="J322" s="628"/>
      <c r="K322" s="628"/>
      <c r="L322" s="628"/>
      <c r="M322" s="628"/>
      <c r="N322" s="628"/>
      <c r="O322" s="628"/>
      <c r="P322" s="628"/>
      <c r="Q322" s="628"/>
      <c r="R322" s="628"/>
      <c r="S322" s="628"/>
      <c r="T322" s="628"/>
      <c r="U322" s="628"/>
      <c r="V322" s="628"/>
      <c r="W322" s="628"/>
      <c r="X322" s="628"/>
      <c r="Y322" s="628"/>
      <c r="Z322" s="628"/>
      <c r="AA322" s="628"/>
      <c r="AB322" s="628"/>
      <c r="AC322" s="628"/>
      <c r="AD322" s="628"/>
      <c r="AE322" s="628"/>
      <c r="AF322" s="628"/>
      <c r="AG322" s="628"/>
      <c r="AH322" s="628"/>
      <c r="AI322" s="628"/>
      <c r="AJ322" s="628"/>
      <c r="AK322" s="628"/>
      <c r="AL322" s="628"/>
      <c r="AM322" s="628"/>
      <c r="AN322" s="628"/>
      <c r="AO322" s="628"/>
      <c r="AP322" s="628"/>
      <c r="AQ322" s="628"/>
      <c r="AR322" s="628"/>
      <c r="AS322" s="628"/>
      <c r="AT322" s="628"/>
      <c r="AU322" s="628"/>
      <c r="AV322" s="628"/>
      <c r="AW322" s="628"/>
      <c r="AX322" s="628"/>
      <c r="AY322" s="628"/>
      <c r="AZ322" s="628"/>
      <c r="BA322" s="628"/>
      <c r="BB322" s="604" t="s">
        <v>231</v>
      </c>
      <c r="BC322" s="629"/>
      <c r="BD322" s="629"/>
      <c r="BE322" s="641">
        <v>2016</v>
      </c>
      <c r="BF322" s="642"/>
      <c r="BG322" s="642"/>
    </row>
    <row r="323" spans="1:59" s="630" customFormat="1" ht="22.2" hidden="1" customHeight="1">
      <c r="A323" s="626" t="s">
        <v>127</v>
      </c>
      <c r="B323" s="672"/>
      <c r="C323" s="628"/>
      <c r="D323" s="628"/>
      <c r="E323" s="628"/>
      <c r="F323" s="628"/>
      <c r="G323" s="628"/>
      <c r="H323" s="628"/>
      <c r="I323" s="628"/>
      <c r="J323" s="628"/>
      <c r="K323" s="628"/>
      <c r="L323" s="628"/>
      <c r="M323" s="628"/>
      <c r="N323" s="628"/>
      <c r="O323" s="628"/>
      <c r="P323" s="628"/>
      <c r="Q323" s="628"/>
      <c r="R323" s="628"/>
      <c r="S323" s="628"/>
      <c r="T323" s="628"/>
      <c r="U323" s="628"/>
      <c r="V323" s="628"/>
      <c r="W323" s="628"/>
      <c r="X323" s="628"/>
      <c r="Y323" s="628"/>
      <c r="Z323" s="628"/>
      <c r="AA323" s="628"/>
      <c r="AB323" s="628"/>
      <c r="AC323" s="628"/>
      <c r="AD323" s="628"/>
      <c r="AE323" s="628"/>
      <c r="AF323" s="628"/>
      <c r="AG323" s="628"/>
      <c r="AH323" s="628"/>
      <c r="AI323" s="628"/>
      <c r="AJ323" s="628"/>
      <c r="AK323" s="628"/>
      <c r="AL323" s="628"/>
      <c r="AM323" s="628"/>
      <c r="AN323" s="628"/>
      <c r="AO323" s="628"/>
      <c r="AP323" s="628"/>
      <c r="AQ323" s="628"/>
      <c r="AR323" s="628"/>
      <c r="AS323" s="628"/>
      <c r="AT323" s="628"/>
      <c r="AU323" s="628"/>
      <c r="AV323" s="628"/>
      <c r="AW323" s="628"/>
      <c r="AX323" s="628"/>
      <c r="AY323" s="628"/>
      <c r="AZ323" s="628"/>
      <c r="BA323" s="628"/>
      <c r="BB323" s="604" t="s">
        <v>231</v>
      </c>
      <c r="BC323" s="629"/>
      <c r="BD323" s="629"/>
      <c r="BE323" s="641">
        <v>2016</v>
      </c>
      <c r="BF323" s="642"/>
      <c r="BG323" s="642"/>
    </row>
    <row r="324" spans="1:59" s="45" customFormat="1" ht="22.2" customHeight="1">
      <c r="A324" s="346" t="s">
        <v>129</v>
      </c>
      <c r="B324" s="615" t="s">
        <v>511</v>
      </c>
      <c r="C324" s="611">
        <f>SUM(C325,C328)</f>
        <v>0</v>
      </c>
      <c r="D324" s="611">
        <f>SUM(D325+D328)</f>
        <v>0</v>
      </c>
      <c r="E324" s="611">
        <f t="shared" ref="E324:K324" si="337">SUM(E325,E328)</f>
        <v>0</v>
      </c>
      <c r="F324" s="611">
        <f t="shared" si="337"/>
        <v>0</v>
      </c>
      <c r="G324" s="611">
        <f t="shared" si="337"/>
        <v>0</v>
      </c>
      <c r="H324" s="611">
        <f t="shared" si="337"/>
        <v>0</v>
      </c>
      <c r="I324" s="611">
        <f t="shared" si="337"/>
        <v>0</v>
      </c>
      <c r="J324" s="611">
        <f t="shared" si="337"/>
        <v>0</v>
      </c>
      <c r="K324" s="611">
        <f t="shared" si="337"/>
        <v>0</v>
      </c>
      <c r="L324" s="611"/>
      <c r="M324" s="611">
        <f t="shared" ref="M324:AF324" si="338">SUM(M325,M328)</f>
        <v>0</v>
      </c>
      <c r="N324" s="611">
        <f t="shared" si="338"/>
        <v>0</v>
      </c>
      <c r="O324" s="611">
        <f t="shared" si="338"/>
        <v>0</v>
      </c>
      <c r="P324" s="611">
        <f t="shared" si="338"/>
        <v>0</v>
      </c>
      <c r="Q324" s="611">
        <f t="shared" si="338"/>
        <v>0</v>
      </c>
      <c r="R324" s="611">
        <f t="shared" si="338"/>
        <v>0</v>
      </c>
      <c r="S324" s="611">
        <f t="shared" si="338"/>
        <v>0</v>
      </c>
      <c r="T324" s="611">
        <f t="shared" si="338"/>
        <v>0</v>
      </c>
      <c r="U324" s="611">
        <f t="shared" si="338"/>
        <v>0</v>
      </c>
      <c r="V324" s="611">
        <f t="shared" si="338"/>
        <v>0</v>
      </c>
      <c r="W324" s="611">
        <f t="shared" si="338"/>
        <v>0</v>
      </c>
      <c r="X324" s="611">
        <f t="shared" si="338"/>
        <v>0</v>
      </c>
      <c r="Y324" s="611">
        <f t="shared" si="338"/>
        <v>0</v>
      </c>
      <c r="Z324" s="611">
        <f t="shared" si="338"/>
        <v>0</v>
      </c>
      <c r="AA324" s="611">
        <f t="shared" si="338"/>
        <v>0</v>
      </c>
      <c r="AB324" s="611">
        <f t="shared" si="338"/>
        <v>0</v>
      </c>
      <c r="AC324" s="611">
        <f t="shared" si="338"/>
        <v>0</v>
      </c>
      <c r="AD324" s="611">
        <f t="shared" si="338"/>
        <v>0</v>
      </c>
      <c r="AE324" s="611">
        <f t="shared" si="338"/>
        <v>0</v>
      </c>
      <c r="AF324" s="611">
        <f t="shared" si="338"/>
        <v>0</v>
      </c>
      <c r="AG324" s="611"/>
      <c r="AH324" s="611">
        <f t="shared" ref="AH324:BA324" si="339">SUM(AH325,AH328)</f>
        <v>0</v>
      </c>
      <c r="AI324" s="611">
        <f t="shared" si="339"/>
        <v>0</v>
      </c>
      <c r="AJ324" s="611">
        <f t="shared" si="339"/>
        <v>0</v>
      </c>
      <c r="AK324" s="611">
        <f t="shared" si="339"/>
        <v>0</v>
      </c>
      <c r="AL324" s="611">
        <f t="shared" si="339"/>
        <v>0</v>
      </c>
      <c r="AM324" s="611">
        <f t="shared" si="339"/>
        <v>0</v>
      </c>
      <c r="AN324" s="611">
        <f t="shared" si="339"/>
        <v>0</v>
      </c>
      <c r="AO324" s="611">
        <f t="shared" si="339"/>
        <v>0</v>
      </c>
      <c r="AP324" s="611">
        <f t="shared" si="339"/>
        <v>0</v>
      </c>
      <c r="AQ324" s="611">
        <f t="shared" si="339"/>
        <v>0</v>
      </c>
      <c r="AR324" s="611">
        <f t="shared" si="339"/>
        <v>0</v>
      </c>
      <c r="AS324" s="611">
        <f t="shared" si="339"/>
        <v>0</v>
      </c>
      <c r="AT324" s="611">
        <f t="shared" si="339"/>
        <v>0</v>
      </c>
      <c r="AU324" s="611">
        <f t="shared" si="339"/>
        <v>0</v>
      </c>
      <c r="AV324" s="611">
        <f t="shared" si="339"/>
        <v>0</v>
      </c>
      <c r="AW324" s="611">
        <f t="shared" si="339"/>
        <v>0</v>
      </c>
      <c r="AX324" s="611">
        <f t="shared" si="339"/>
        <v>0</v>
      </c>
      <c r="AY324" s="611">
        <f t="shared" si="339"/>
        <v>0</v>
      </c>
      <c r="AZ324" s="611">
        <f t="shared" si="339"/>
        <v>0</v>
      </c>
      <c r="BA324" s="611">
        <f t="shared" si="339"/>
        <v>0</v>
      </c>
      <c r="BB324" s="58" t="s">
        <v>231</v>
      </c>
      <c r="BC324" s="63"/>
      <c r="BD324" s="63"/>
      <c r="BE324" s="43">
        <v>2016</v>
      </c>
      <c r="BF324" s="62"/>
      <c r="BG324" s="62"/>
    </row>
    <row r="325" spans="1:59" s="613" customFormat="1" ht="22.2" customHeight="1">
      <c r="A325" s="346" t="s">
        <v>129</v>
      </c>
      <c r="B325" s="65" t="s">
        <v>480</v>
      </c>
      <c r="C325" s="611"/>
      <c r="D325" s="611">
        <f>SUM(E325:BA325)</f>
        <v>0</v>
      </c>
      <c r="E325" s="611">
        <f t="shared" ref="E325:K325" si="340">SUM(E326:E327)</f>
        <v>0</v>
      </c>
      <c r="F325" s="611">
        <f t="shared" si="340"/>
        <v>0</v>
      </c>
      <c r="G325" s="611">
        <f t="shared" si="340"/>
        <v>0</v>
      </c>
      <c r="H325" s="611">
        <f t="shared" si="340"/>
        <v>0</v>
      </c>
      <c r="I325" s="611">
        <f t="shared" si="340"/>
        <v>0</v>
      </c>
      <c r="J325" s="611">
        <f t="shared" si="340"/>
        <v>0</v>
      </c>
      <c r="K325" s="611">
        <f t="shared" si="340"/>
        <v>0</v>
      </c>
      <c r="L325" s="611"/>
      <c r="M325" s="611">
        <f t="shared" ref="M325:AF325" si="341">SUM(M326:M327)</f>
        <v>0</v>
      </c>
      <c r="N325" s="611">
        <f t="shared" si="341"/>
        <v>0</v>
      </c>
      <c r="O325" s="611">
        <f t="shared" si="341"/>
        <v>0</v>
      </c>
      <c r="P325" s="611">
        <f t="shared" si="341"/>
        <v>0</v>
      </c>
      <c r="Q325" s="611">
        <f t="shared" si="341"/>
        <v>0</v>
      </c>
      <c r="R325" s="611">
        <f t="shared" si="341"/>
        <v>0</v>
      </c>
      <c r="S325" s="611">
        <f t="shared" si="341"/>
        <v>0</v>
      </c>
      <c r="T325" s="611">
        <f t="shared" si="341"/>
        <v>0</v>
      </c>
      <c r="U325" s="611">
        <f t="shared" si="341"/>
        <v>0</v>
      </c>
      <c r="V325" s="611">
        <f t="shared" si="341"/>
        <v>0</v>
      </c>
      <c r="W325" s="611">
        <f t="shared" si="341"/>
        <v>0</v>
      </c>
      <c r="X325" s="611">
        <f t="shared" si="341"/>
        <v>0</v>
      </c>
      <c r="Y325" s="611">
        <f t="shared" si="341"/>
        <v>0</v>
      </c>
      <c r="Z325" s="611">
        <f t="shared" si="341"/>
        <v>0</v>
      </c>
      <c r="AA325" s="611">
        <f t="shared" si="341"/>
        <v>0</v>
      </c>
      <c r="AB325" s="611">
        <f t="shared" si="341"/>
        <v>0</v>
      </c>
      <c r="AC325" s="611">
        <f t="shared" si="341"/>
        <v>0</v>
      </c>
      <c r="AD325" s="611">
        <f t="shared" si="341"/>
        <v>0</v>
      </c>
      <c r="AE325" s="611">
        <f t="shared" si="341"/>
        <v>0</v>
      </c>
      <c r="AF325" s="611">
        <f t="shared" si="341"/>
        <v>0</v>
      </c>
      <c r="AG325" s="611"/>
      <c r="AH325" s="611">
        <f t="shared" ref="AH325:BA325" si="342">SUM(AH326:AH327)</f>
        <v>0</v>
      </c>
      <c r="AI325" s="611">
        <f t="shared" si="342"/>
        <v>0</v>
      </c>
      <c r="AJ325" s="611">
        <f t="shared" si="342"/>
        <v>0</v>
      </c>
      <c r="AK325" s="611">
        <f t="shared" si="342"/>
        <v>0</v>
      </c>
      <c r="AL325" s="611">
        <f t="shared" si="342"/>
        <v>0</v>
      </c>
      <c r="AM325" s="611">
        <f t="shared" si="342"/>
        <v>0</v>
      </c>
      <c r="AN325" s="611">
        <f t="shared" si="342"/>
        <v>0</v>
      </c>
      <c r="AO325" s="611">
        <f t="shared" si="342"/>
        <v>0</v>
      </c>
      <c r="AP325" s="611">
        <f t="shared" si="342"/>
        <v>0</v>
      </c>
      <c r="AQ325" s="611">
        <f t="shared" si="342"/>
        <v>0</v>
      </c>
      <c r="AR325" s="611">
        <f t="shared" si="342"/>
        <v>0</v>
      </c>
      <c r="AS325" s="611">
        <f t="shared" si="342"/>
        <v>0</v>
      </c>
      <c r="AT325" s="611">
        <f t="shared" si="342"/>
        <v>0</v>
      </c>
      <c r="AU325" s="611">
        <f t="shared" si="342"/>
        <v>0</v>
      </c>
      <c r="AV325" s="611">
        <f t="shared" si="342"/>
        <v>0</v>
      </c>
      <c r="AW325" s="611">
        <f t="shared" si="342"/>
        <v>0</v>
      </c>
      <c r="AX325" s="611">
        <f t="shared" si="342"/>
        <v>0</v>
      </c>
      <c r="AY325" s="611">
        <f t="shared" si="342"/>
        <v>0</v>
      </c>
      <c r="AZ325" s="611">
        <f t="shared" si="342"/>
        <v>0</v>
      </c>
      <c r="BA325" s="611">
        <f t="shared" si="342"/>
        <v>0</v>
      </c>
      <c r="BB325" s="58" t="s">
        <v>231</v>
      </c>
      <c r="BC325" s="63"/>
      <c r="BD325" s="63"/>
      <c r="BE325" s="43">
        <v>2016</v>
      </c>
      <c r="BF325" s="62"/>
      <c r="BG325" s="62"/>
    </row>
    <row r="326" spans="1:59" s="630" customFormat="1" ht="22.2" hidden="1" customHeight="1">
      <c r="A326" s="626" t="s">
        <v>129</v>
      </c>
      <c r="B326" s="672"/>
      <c r="C326" s="628"/>
      <c r="D326" s="628"/>
      <c r="E326" s="628"/>
      <c r="F326" s="628"/>
      <c r="G326" s="628"/>
      <c r="H326" s="628"/>
      <c r="I326" s="628"/>
      <c r="J326" s="628"/>
      <c r="K326" s="628"/>
      <c r="L326" s="628"/>
      <c r="M326" s="628"/>
      <c r="N326" s="628"/>
      <c r="O326" s="628"/>
      <c r="P326" s="628"/>
      <c r="Q326" s="628"/>
      <c r="R326" s="628"/>
      <c r="S326" s="628"/>
      <c r="T326" s="628"/>
      <c r="U326" s="628"/>
      <c r="V326" s="628"/>
      <c r="W326" s="628"/>
      <c r="X326" s="628"/>
      <c r="Y326" s="628"/>
      <c r="Z326" s="628"/>
      <c r="AA326" s="628"/>
      <c r="AB326" s="628"/>
      <c r="AC326" s="628"/>
      <c r="AD326" s="628"/>
      <c r="AE326" s="628"/>
      <c r="AF326" s="628"/>
      <c r="AG326" s="628"/>
      <c r="AH326" s="628"/>
      <c r="AI326" s="628"/>
      <c r="AJ326" s="628"/>
      <c r="AK326" s="628"/>
      <c r="AL326" s="628"/>
      <c r="AM326" s="628"/>
      <c r="AN326" s="628"/>
      <c r="AO326" s="628"/>
      <c r="AP326" s="628"/>
      <c r="AQ326" s="628"/>
      <c r="AR326" s="628"/>
      <c r="AS326" s="628"/>
      <c r="AT326" s="628"/>
      <c r="AU326" s="628"/>
      <c r="AV326" s="628"/>
      <c r="AW326" s="628"/>
      <c r="AX326" s="628"/>
      <c r="AY326" s="628"/>
      <c r="AZ326" s="628"/>
      <c r="BA326" s="628"/>
      <c r="BB326" s="604" t="s">
        <v>231</v>
      </c>
      <c r="BC326" s="629"/>
      <c r="BD326" s="629"/>
      <c r="BE326" s="641">
        <v>2016</v>
      </c>
      <c r="BF326" s="642"/>
      <c r="BG326" s="642"/>
    </row>
    <row r="327" spans="1:59" s="630" customFormat="1" ht="22.2" hidden="1" customHeight="1">
      <c r="A327" s="626" t="s">
        <v>129</v>
      </c>
      <c r="B327" s="672"/>
      <c r="C327" s="628"/>
      <c r="D327" s="628"/>
      <c r="E327" s="628"/>
      <c r="F327" s="628"/>
      <c r="G327" s="628"/>
      <c r="H327" s="628"/>
      <c r="I327" s="628"/>
      <c r="J327" s="628"/>
      <c r="K327" s="628"/>
      <c r="L327" s="628"/>
      <c r="M327" s="628"/>
      <c r="N327" s="628"/>
      <c r="O327" s="628"/>
      <c r="P327" s="628"/>
      <c r="Q327" s="628"/>
      <c r="R327" s="628"/>
      <c r="S327" s="628"/>
      <c r="T327" s="628"/>
      <c r="U327" s="628"/>
      <c r="V327" s="628"/>
      <c r="W327" s="628"/>
      <c r="X327" s="628"/>
      <c r="Y327" s="628"/>
      <c r="Z327" s="628"/>
      <c r="AA327" s="628"/>
      <c r="AB327" s="628"/>
      <c r="AC327" s="628"/>
      <c r="AD327" s="628"/>
      <c r="AE327" s="628"/>
      <c r="AF327" s="628"/>
      <c r="AG327" s="628"/>
      <c r="AH327" s="628"/>
      <c r="AI327" s="628"/>
      <c r="AJ327" s="628"/>
      <c r="AK327" s="628"/>
      <c r="AL327" s="628"/>
      <c r="AM327" s="628"/>
      <c r="AN327" s="628"/>
      <c r="AO327" s="628"/>
      <c r="AP327" s="628"/>
      <c r="AQ327" s="628"/>
      <c r="AR327" s="628"/>
      <c r="AS327" s="628"/>
      <c r="AT327" s="628"/>
      <c r="AU327" s="628"/>
      <c r="AV327" s="628"/>
      <c r="AW327" s="628"/>
      <c r="AX327" s="628"/>
      <c r="AY327" s="628"/>
      <c r="AZ327" s="628"/>
      <c r="BA327" s="628"/>
      <c r="BB327" s="604" t="s">
        <v>231</v>
      </c>
      <c r="BC327" s="629"/>
      <c r="BD327" s="629"/>
      <c r="BE327" s="641">
        <v>2016</v>
      </c>
      <c r="BF327" s="642"/>
      <c r="BG327" s="642"/>
    </row>
    <row r="328" spans="1:59" s="613" customFormat="1" ht="22.2" customHeight="1">
      <c r="A328" s="346" t="s">
        <v>129</v>
      </c>
      <c r="B328" s="65" t="s">
        <v>481</v>
      </c>
      <c r="C328" s="611"/>
      <c r="D328" s="611">
        <f>SUM(E328:BA328)</f>
        <v>0</v>
      </c>
      <c r="E328" s="611">
        <f t="shared" ref="E328:K328" si="343">SUM(E329:E330)</f>
        <v>0</v>
      </c>
      <c r="F328" s="611">
        <f t="shared" si="343"/>
        <v>0</v>
      </c>
      <c r="G328" s="611">
        <f t="shared" si="343"/>
        <v>0</v>
      </c>
      <c r="H328" s="611">
        <f t="shared" si="343"/>
        <v>0</v>
      </c>
      <c r="I328" s="611">
        <f t="shared" si="343"/>
        <v>0</v>
      </c>
      <c r="J328" s="611">
        <f t="shared" si="343"/>
        <v>0</v>
      </c>
      <c r="K328" s="611">
        <f t="shared" si="343"/>
        <v>0</v>
      </c>
      <c r="L328" s="611"/>
      <c r="M328" s="611">
        <f t="shared" ref="M328:AF328" si="344">SUM(M329:M330)</f>
        <v>0</v>
      </c>
      <c r="N328" s="611">
        <f t="shared" si="344"/>
        <v>0</v>
      </c>
      <c r="O328" s="611">
        <f t="shared" si="344"/>
        <v>0</v>
      </c>
      <c r="P328" s="611">
        <f t="shared" si="344"/>
        <v>0</v>
      </c>
      <c r="Q328" s="611">
        <f t="shared" si="344"/>
        <v>0</v>
      </c>
      <c r="R328" s="611">
        <f t="shared" si="344"/>
        <v>0</v>
      </c>
      <c r="S328" s="611">
        <f t="shared" si="344"/>
        <v>0</v>
      </c>
      <c r="T328" s="611">
        <f t="shared" si="344"/>
        <v>0</v>
      </c>
      <c r="U328" s="611">
        <f t="shared" si="344"/>
        <v>0</v>
      </c>
      <c r="V328" s="611">
        <f t="shared" si="344"/>
        <v>0</v>
      </c>
      <c r="W328" s="611">
        <f t="shared" si="344"/>
        <v>0</v>
      </c>
      <c r="X328" s="611">
        <f t="shared" si="344"/>
        <v>0</v>
      </c>
      <c r="Y328" s="611">
        <f t="shared" si="344"/>
        <v>0</v>
      </c>
      <c r="Z328" s="611">
        <f t="shared" si="344"/>
        <v>0</v>
      </c>
      <c r="AA328" s="611">
        <f t="shared" si="344"/>
        <v>0</v>
      </c>
      <c r="AB328" s="611">
        <f t="shared" si="344"/>
        <v>0</v>
      </c>
      <c r="AC328" s="611">
        <f t="shared" si="344"/>
        <v>0</v>
      </c>
      <c r="AD328" s="611">
        <f t="shared" si="344"/>
        <v>0</v>
      </c>
      <c r="AE328" s="611">
        <f t="shared" si="344"/>
        <v>0</v>
      </c>
      <c r="AF328" s="611">
        <f t="shared" si="344"/>
        <v>0</v>
      </c>
      <c r="AG328" s="611"/>
      <c r="AH328" s="611">
        <f t="shared" ref="AH328:BA328" si="345">SUM(AH329:AH330)</f>
        <v>0</v>
      </c>
      <c r="AI328" s="611">
        <f t="shared" si="345"/>
        <v>0</v>
      </c>
      <c r="AJ328" s="611">
        <f t="shared" si="345"/>
        <v>0</v>
      </c>
      <c r="AK328" s="611">
        <f t="shared" si="345"/>
        <v>0</v>
      </c>
      <c r="AL328" s="611">
        <f t="shared" si="345"/>
        <v>0</v>
      </c>
      <c r="AM328" s="611">
        <f t="shared" si="345"/>
        <v>0</v>
      </c>
      <c r="AN328" s="611">
        <f t="shared" si="345"/>
        <v>0</v>
      </c>
      <c r="AO328" s="611">
        <f t="shared" si="345"/>
        <v>0</v>
      </c>
      <c r="AP328" s="611">
        <f t="shared" si="345"/>
        <v>0</v>
      </c>
      <c r="AQ328" s="611">
        <f t="shared" si="345"/>
        <v>0</v>
      </c>
      <c r="AR328" s="611">
        <f t="shared" si="345"/>
        <v>0</v>
      </c>
      <c r="AS328" s="611">
        <f t="shared" si="345"/>
        <v>0</v>
      </c>
      <c r="AT328" s="611">
        <f t="shared" si="345"/>
        <v>0</v>
      </c>
      <c r="AU328" s="611">
        <f t="shared" si="345"/>
        <v>0</v>
      </c>
      <c r="AV328" s="611">
        <f t="shared" si="345"/>
        <v>0</v>
      </c>
      <c r="AW328" s="611">
        <f t="shared" si="345"/>
        <v>0</v>
      </c>
      <c r="AX328" s="611">
        <f t="shared" si="345"/>
        <v>0</v>
      </c>
      <c r="AY328" s="611">
        <f t="shared" si="345"/>
        <v>0</v>
      </c>
      <c r="AZ328" s="611">
        <f t="shared" si="345"/>
        <v>0</v>
      </c>
      <c r="BA328" s="611">
        <f t="shared" si="345"/>
        <v>0</v>
      </c>
      <c r="BB328" s="58" t="s">
        <v>231</v>
      </c>
      <c r="BC328" s="63"/>
      <c r="BD328" s="63"/>
      <c r="BE328" s="43">
        <v>2016</v>
      </c>
      <c r="BF328" s="62"/>
      <c r="BG328" s="62"/>
    </row>
    <row r="329" spans="1:59" s="630" customFormat="1" ht="22.2" hidden="1" customHeight="1">
      <c r="A329" s="626" t="s">
        <v>129</v>
      </c>
      <c r="B329" s="672"/>
      <c r="C329" s="628"/>
      <c r="D329" s="628"/>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c r="AE329" s="628"/>
      <c r="AF329" s="628"/>
      <c r="AG329" s="628"/>
      <c r="AH329" s="628"/>
      <c r="AI329" s="628"/>
      <c r="AJ329" s="628"/>
      <c r="AK329" s="628"/>
      <c r="AL329" s="628"/>
      <c r="AM329" s="628"/>
      <c r="AN329" s="628"/>
      <c r="AO329" s="628"/>
      <c r="AP329" s="628"/>
      <c r="AQ329" s="628"/>
      <c r="AR329" s="628"/>
      <c r="AS329" s="628"/>
      <c r="AT329" s="628"/>
      <c r="AU329" s="628"/>
      <c r="AV329" s="628"/>
      <c r="AW329" s="628"/>
      <c r="AX329" s="628"/>
      <c r="AY329" s="628"/>
      <c r="AZ329" s="628"/>
      <c r="BA329" s="628"/>
      <c r="BB329" s="604" t="s">
        <v>231</v>
      </c>
      <c r="BC329" s="629"/>
      <c r="BD329" s="629"/>
      <c r="BE329" s="641">
        <v>2016</v>
      </c>
      <c r="BF329" s="642"/>
      <c r="BG329" s="642"/>
    </row>
    <row r="330" spans="1:59" s="630" customFormat="1" ht="22.2" hidden="1" customHeight="1">
      <c r="A330" s="626" t="s">
        <v>129</v>
      </c>
      <c r="B330" s="672"/>
      <c r="C330" s="628"/>
      <c r="D330" s="628"/>
      <c r="E330" s="628"/>
      <c r="F330" s="628"/>
      <c r="G330" s="628"/>
      <c r="H330" s="628"/>
      <c r="I330" s="628"/>
      <c r="J330" s="628"/>
      <c r="K330" s="628"/>
      <c r="L330" s="628"/>
      <c r="M330" s="628"/>
      <c r="N330" s="628"/>
      <c r="O330" s="628"/>
      <c r="P330" s="628"/>
      <c r="Q330" s="628"/>
      <c r="R330" s="628"/>
      <c r="S330" s="628"/>
      <c r="T330" s="628"/>
      <c r="U330" s="628"/>
      <c r="V330" s="628"/>
      <c r="W330" s="628"/>
      <c r="X330" s="628"/>
      <c r="Y330" s="628"/>
      <c r="Z330" s="628"/>
      <c r="AA330" s="628"/>
      <c r="AB330" s="628"/>
      <c r="AC330" s="628"/>
      <c r="AD330" s="628"/>
      <c r="AE330" s="628"/>
      <c r="AF330" s="628"/>
      <c r="AG330" s="628"/>
      <c r="AH330" s="628"/>
      <c r="AI330" s="628"/>
      <c r="AJ330" s="628"/>
      <c r="AK330" s="628"/>
      <c r="AL330" s="628"/>
      <c r="AM330" s="628"/>
      <c r="AN330" s="628"/>
      <c r="AO330" s="628"/>
      <c r="AP330" s="628"/>
      <c r="AQ330" s="628"/>
      <c r="AR330" s="628"/>
      <c r="AS330" s="628"/>
      <c r="AT330" s="628"/>
      <c r="AU330" s="628"/>
      <c r="AV330" s="628"/>
      <c r="AW330" s="628"/>
      <c r="AX330" s="628"/>
      <c r="AY330" s="628"/>
      <c r="AZ330" s="628"/>
      <c r="BA330" s="628"/>
      <c r="BB330" s="604" t="s">
        <v>231</v>
      </c>
      <c r="BC330" s="629"/>
      <c r="BD330" s="629"/>
      <c r="BE330" s="641">
        <v>2016</v>
      </c>
      <c r="BF330" s="642"/>
      <c r="BG330" s="642"/>
    </row>
    <row r="331" spans="1:59">
      <c r="B331" s="698"/>
      <c r="C331" s="692"/>
      <c r="D331" s="692"/>
      <c r="E331" s="692"/>
      <c r="F331" s="692"/>
      <c r="G331" s="692"/>
      <c r="H331" s="692"/>
      <c r="I331" s="642"/>
      <c r="J331" s="642"/>
      <c r="K331" s="642"/>
      <c r="L331" s="642"/>
      <c r="M331" s="642"/>
      <c r="N331" s="642"/>
      <c r="O331" s="642"/>
      <c r="P331" s="692"/>
      <c r="Q331" s="642"/>
      <c r="R331" s="642"/>
      <c r="S331" s="642"/>
      <c r="T331" s="642"/>
      <c r="U331" s="692"/>
      <c r="V331" s="642"/>
      <c r="W331" s="642"/>
      <c r="X331" s="642"/>
      <c r="Y331" s="692"/>
      <c r="Z331" s="642"/>
      <c r="AA331" s="642"/>
      <c r="AB331" s="642"/>
      <c r="AC331" s="642"/>
      <c r="AD331" s="642"/>
      <c r="AE331" s="642"/>
      <c r="AF331" s="642"/>
      <c r="AG331" s="642"/>
      <c r="AH331" s="642"/>
      <c r="AI331" s="642"/>
      <c r="AJ331" s="642"/>
      <c r="AK331" s="642"/>
      <c r="AL331" s="642"/>
      <c r="AM331" s="642"/>
      <c r="AN331" s="642"/>
      <c r="AO331" s="642"/>
      <c r="AP331" s="642"/>
      <c r="AQ331" s="642"/>
      <c r="AR331" s="642"/>
      <c r="AS331" s="692"/>
      <c r="AT331" s="692"/>
      <c r="AU331" s="642"/>
      <c r="AV331" s="642"/>
      <c r="AW331" s="642"/>
      <c r="AX331" s="642"/>
      <c r="AY331" s="642"/>
      <c r="AZ331" s="642"/>
      <c r="BA331" s="642"/>
      <c r="BB331" s="642"/>
      <c r="BC331" s="642"/>
      <c r="BD331" s="699"/>
      <c r="BE331" s="692"/>
      <c r="BF331" s="692"/>
      <c r="BG331" s="692"/>
    </row>
  </sheetData>
  <autoFilter ref="A5:BG330" xr:uid="{00000000-0009-0000-0000-00001D000000}">
    <filterColumn colId="1">
      <customFilters>
        <customFilter operator="notEqual" val=" "/>
      </customFilters>
    </filterColumn>
  </autoFilter>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4">
    <tabColor rgb="FFFF0000"/>
  </sheetPr>
  <dimension ref="A1:BL68"/>
  <sheetViews>
    <sheetView zoomScale="70" zoomScaleNormal="70" workbookViewId="0">
      <pane xSplit="3" ySplit="7" topLeftCell="D34" activePane="bottomRight" state="frozen"/>
      <selection activeCell="BI60" sqref="BI60"/>
      <selection pane="topRight" activeCell="BI60" sqref="BI60"/>
      <selection pane="bottomLeft" activeCell="BI60" sqref="BI60"/>
      <selection pane="bottomRight" activeCell="D34" sqref="D34:D60"/>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382"/>
      <c r="E11" s="299">
        <f>SUM(H11:Q11)</f>
        <v>0</v>
      </c>
      <c r="F11" s="160">
        <f>SUM(H11)</f>
        <v>0</v>
      </c>
      <c r="G11" s="169">
        <f>$D11-$BH11</f>
        <v>0</v>
      </c>
      <c r="H11" s="160">
        <f>'Ctrinh-HAM TAN (21-30)'!E14</f>
        <v>0</v>
      </c>
      <c r="I11" s="160">
        <f>'Ctrinh-HAM TAN (21-30)'!E21</f>
        <v>0</v>
      </c>
      <c r="J11" s="160">
        <f>'Ctrinh-HAM TAN (21-30)'!E28</f>
        <v>0</v>
      </c>
      <c r="K11" s="160">
        <f>'Ctrinh-HAM TAN (21-30)'!E35</f>
        <v>0</v>
      </c>
      <c r="L11" s="160">
        <f>'Ctrinh-HAM TAN (21-30)'!E42</f>
        <v>0</v>
      </c>
      <c r="M11" s="160">
        <f>'Ctrinh-HAM TAN (21-30)'!E49</f>
        <v>0</v>
      </c>
      <c r="N11" s="295">
        <f>'Ctrinh-HAM TAN (21-30)'!E56</f>
        <v>0</v>
      </c>
      <c r="O11" s="160">
        <f>'Ctrinh-HAM TAN (21-30)'!E63</f>
        <v>0</v>
      </c>
      <c r="P11" s="160">
        <f>'Ctrinh-HAM TAN (21-30)'!E70</f>
        <v>0</v>
      </c>
      <c r="Q11" s="160">
        <f>'Ctrinh-HAM TAN (21-30)'!E77</f>
        <v>0</v>
      </c>
      <c r="R11" s="299">
        <f>SUM(T11:AB11,AT11:BE11)</f>
        <v>0</v>
      </c>
      <c r="S11" s="168"/>
      <c r="T11" s="160">
        <f>'Ctrinh-HAM TAN (21-30)'!E84</f>
        <v>0</v>
      </c>
      <c r="U11" s="160">
        <f>'Ctrinh-HAM TAN (21-30)'!E91</f>
        <v>0</v>
      </c>
      <c r="V11" s="160">
        <f>'Ctrinh-HAM TAN (21-30)'!E98</f>
        <v>0</v>
      </c>
      <c r="W11" s="160">
        <f>'Ctrinh-HAM TAN (21-30)'!E105</f>
        <v>0</v>
      </c>
      <c r="X11" s="160">
        <f>'Ctrinh-HAM TAN (21-30)'!E112</f>
        <v>0</v>
      </c>
      <c r="Y11" s="160">
        <f>'Ctrinh-HAM TAN (21-30)'!E120</f>
        <v>0</v>
      </c>
      <c r="Z11" s="160">
        <f>'Ctrinh-HAM TAN (21-30)'!E127</f>
        <v>0</v>
      </c>
      <c r="AA11" s="160">
        <f>'Ctrinh-HAM TAN (21-30)'!E134</f>
        <v>0</v>
      </c>
      <c r="AB11" s="291">
        <f>SUM(AD11:AS11)</f>
        <v>0</v>
      </c>
      <c r="AC11" s="291"/>
      <c r="AD11" s="160">
        <f>'Ctrinh-HAM TAN (21-30)'!E142</f>
        <v>0</v>
      </c>
      <c r="AE11" s="160">
        <f>'Ctrinh-HAM TAN (21-30)'!E163</f>
        <v>0</v>
      </c>
      <c r="AF11" s="160">
        <f>'Ctrinh-HAM TAN (21-30)'!E168</f>
        <v>0</v>
      </c>
      <c r="AG11" s="160">
        <f>'Ctrinh-HAM TAN (21-30)'!E172</f>
        <v>0</v>
      </c>
      <c r="AH11" s="160">
        <f>'Ctrinh-HAM TAN (21-30)'!E176</f>
        <v>0</v>
      </c>
      <c r="AI11" s="160">
        <f>'Ctrinh-HAM TAN (21-30)'!E180</f>
        <v>0</v>
      </c>
      <c r="AJ11" s="160">
        <f>'Ctrinh-HAM TAN (21-30)'!E184</f>
        <v>0</v>
      </c>
      <c r="AK11" s="160">
        <f>'Ctrinh-HAM TAN (21-30)'!E188</f>
        <v>0</v>
      </c>
      <c r="AL11" s="160">
        <f>'Ctrinh-HAM TAN (21-30)'!E192</f>
        <v>0</v>
      </c>
      <c r="AM11" s="160">
        <f>'Ctrinh-HAM TAN (21-30)'!E199</f>
        <v>0</v>
      </c>
      <c r="AN11" s="160">
        <f>'Ctrinh-HAM TAN (21-30)'!E206</f>
        <v>0</v>
      </c>
      <c r="AO11" s="160">
        <f>'Ctrinh-HAM TAN (21-30)'!E213</f>
        <v>0</v>
      </c>
      <c r="AP11" s="160">
        <f>'Ctrinh-HAM TAN (21-30)'!E220</f>
        <v>0</v>
      </c>
      <c r="AQ11" s="160">
        <f>'Ctrinh-HAM TAN (21-30)'!E227</f>
        <v>0</v>
      </c>
      <c r="AR11" s="160">
        <f>'Ctrinh-HAM TAN (21-30)'!E231</f>
        <v>0</v>
      </c>
      <c r="AS11" s="160">
        <f>'Ctrinh-HAM TAN (21-30)'!E235</f>
        <v>0</v>
      </c>
      <c r="AT11" s="230">
        <f>'Ctrinh-HAM TAN (21-30)'!E239</f>
        <v>0</v>
      </c>
      <c r="AU11" s="160">
        <f>'Ctrinh-HAM TAN (21-30)'!E246</f>
        <v>0</v>
      </c>
      <c r="AV11" s="160">
        <f>'Ctrinh-HAM TAN (21-30)'!E254</f>
        <v>0</v>
      </c>
      <c r="AW11" s="160">
        <f>'Ctrinh-HAM TAN (21-30)'!E261</f>
        <v>0</v>
      </c>
      <c r="AX11" s="160">
        <f>'Ctrinh-HAM TAN (21-30)'!E268</f>
        <v>0</v>
      </c>
      <c r="AY11" s="160">
        <f>'Ctrinh-HAM TAN (21-30)'!E275</f>
        <v>0</v>
      </c>
      <c r="AZ11" s="160">
        <f>'Ctrinh-HAM TAN (21-30)'!E282</f>
        <v>0</v>
      </c>
      <c r="BA11" s="160">
        <f>'Ctrinh-HAM TAN (21-30)'!E289</f>
        <v>0</v>
      </c>
      <c r="BB11" s="160">
        <f>'Ctrinh-HAM TAN (21-30)'!E296</f>
        <v>0</v>
      </c>
      <c r="BC11" s="160">
        <f>'Ctrinh-HAM TAN (21-30)'!E303</f>
        <v>0</v>
      </c>
      <c r="BD11" s="160">
        <f>'Ctrinh-HAM TAN (21-30)'!E310</f>
        <v>0</v>
      </c>
      <c r="BE11" s="160">
        <f>'Ctrinh-HAM TAN (21-30)'!E317</f>
        <v>0</v>
      </c>
      <c r="BF11" s="168">
        <f>'Ctrinh-HAM TAN (21-30)'!E324</f>
        <v>0</v>
      </c>
      <c r="BG11" s="138"/>
      <c r="BH11" s="160">
        <f t="shared" si="3"/>
        <v>0</v>
      </c>
      <c r="BI11" s="167">
        <f>$G$64-BH11</f>
        <v>0</v>
      </c>
      <c r="BJ11" s="160">
        <f t="shared" si="4"/>
        <v>0</v>
      </c>
      <c r="BK11" s="166"/>
      <c r="BL11" s="165"/>
    </row>
    <row r="12" spans="1:64" s="164" customFormat="1" ht="15.75" customHeight="1">
      <c r="A12" s="313" t="s">
        <v>205</v>
      </c>
      <c r="B12" s="162" t="s">
        <v>476</v>
      </c>
      <c r="C12" s="161" t="s">
        <v>19</v>
      </c>
      <c r="D12" s="382"/>
      <c r="E12" s="299">
        <f>SUM(G12,I12:Q12)</f>
        <v>0</v>
      </c>
      <c r="F12" s="160">
        <f>SUM(G12)</f>
        <v>0</v>
      </c>
      <c r="G12" s="160">
        <f>'Ctrinh-HAM TAN (21-30)'!F7</f>
        <v>0</v>
      </c>
      <c r="H12" s="169">
        <f>$D12-$BH12</f>
        <v>0</v>
      </c>
      <c r="I12" s="160">
        <f>'Ctrinh-HAM TAN (21-30)'!F21</f>
        <v>0</v>
      </c>
      <c r="J12" s="160">
        <f>'Ctrinh-HAM TAN (21-30)'!F28</f>
        <v>0</v>
      </c>
      <c r="K12" s="160">
        <f>'Ctrinh-HAM TAN (21-30)'!F35</f>
        <v>0</v>
      </c>
      <c r="L12" s="160">
        <f>'Ctrinh-HAM TAN (21-30)'!F42</f>
        <v>0</v>
      </c>
      <c r="M12" s="160">
        <f>'Ctrinh-HAM TAN (21-30)'!F49</f>
        <v>0</v>
      </c>
      <c r="N12" s="295">
        <f>'Ctrinh-HAM TAN (21-30)'!F56</f>
        <v>0</v>
      </c>
      <c r="O12" s="160">
        <f>'Ctrinh-HAM TAN (21-30)'!F63</f>
        <v>0</v>
      </c>
      <c r="P12" s="160">
        <f>'Ctrinh-HAM TAN (21-30)'!F70</f>
        <v>0</v>
      </c>
      <c r="Q12" s="160">
        <f>'Ctrinh-HAM TAN (21-30)'!F77</f>
        <v>0</v>
      </c>
      <c r="R12" s="299">
        <f t="shared" ref="R12:R21" si="5">SUM(T12:AB12,AT12:BE12)</f>
        <v>0</v>
      </c>
      <c r="S12" s="168"/>
      <c r="T12" s="160">
        <f>'Ctrinh-HAM TAN (21-30)'!F84</f>
        <v>0</v>
      </c>
      <c r="U12" s="160">
        <f>'Ctrinh-HAM TAN (21-30)'!F91</f>
        <v>0</v>
      </c>
      <c r="V12" s="160">
        <f>'Ctrinh-HAM TAN (21-30)'!F98</f>
        <v>0</v>
      </c>
      <c r="W12" s="160">
        <f>'Ctrinh-HAM TAN (21-30)'!F105</f>
        <v>0</v>
      </c>
      <c r="X12" s="160">
        <f>'Ctrinh-HAM TAN (21-30)'!F112</f>
        <v>0</v>
      </c>
      <c r="Y12" s="160">
        <f>'Ctrinh-HAM TAN (21-30)'!F120</f>
        <v>0</v>
      </c>
      <c r="Z12" s="160">
        <f>'Ctrinh-HAM TAN (21-30)'!F127</f>
        <v>0</v>
      </c>
      <c r="AA12" s="160">
        <f>'Ctrinh-HAM TAN (21-30)'!F134</f>
        <v>0</v>
      </c>
      <c r="AB12" s="291">
        <f t="shared" ref="AB12:AB30" si="6">SUM(AD12:AS12)</f>
        <v>0</v>
      </c>
      <c r="AC12" s="291"/>
      <c r="AD12" s="160">
        <f>'Ctrinh-HAM TAN (21-30)'!F142</f>
        <v>0</v>
      </c>
      <c r="AE12" s="160">
        <f>'Ctrinh-HAM TAN (21-30)'!F163</f>
        <v>0</v>
      </c>
      <c r="AF12" s="160">
        <f>'Ctrinh-HAM TAN (21-30)'!F168</f>
        <v>0</v>
      </c>
      <c r="AG12" s="160">
        <f>'Ctrinh-HAM TAN (21-30)'!F172</f>
        <v>0</v>
      </c>
      <c r="AH12" s="160">
        <f>'Ctrinh-HAM TAN (21-30)'!F176</f>
        <v>0</v>
      </c>
      <c r="AI12" s="160">
        <f>'Ctrinh-HAM TAN (21-30)'!F180</f>
        <v>0</v>
      </c>
      <c r="AJ12" s="160">
        <f>'Ctrinh-HAM TAN (21-30)'!F184</f>
        <v>0</v>
      </c>
      <c r="AK12" s="160">
        <f>'Ctrinh-HAM TAN (21-30)'!F188</f>
        <v>0</v>
      </c>
      <c r="AL12" s="160">
        <f>'Ctrinh-HAM TAN (21-30)'!F192</f>
        <v>0</v>
      </c>
      <c r="AM12" s="160">
        <f>'Ctrinh-HAM TAN (21-30)'!F199</f>
        <v>0</v>
      </c>
      <c r="AN12" s="160">
        <f>'Ctrinh-HAM TAN (21-30)'!F206</f>
        <v>0</v>
      </c>
      <c r="AO12" s="160">
        <f>'Ctrinh-HAM TAN (21-30)'!F213</f>
        <v>0</v>
      </c>
      <c r="AP12" s="160">
        <f>'Ctrinh-HAM TAN (21-30)'!F220</f>
        <v>0</v>
      </c>
      <c r="AQ12" s="160">
        <f>'Ctrinh-HAM TAN (21-30)'!F227</f>
        <v>0</v>
      </c>
      <c r="AR12" s="160">
        <f>'Ctrinh-HAM TAN (21-30)'!F231</f>
        <v>0</v>
      </c>
      <c r="AS12" s="160">
        <f>'Ctrinh-HAM TAN (21-30)'!F235</f>
        <v>0</v>
      </c>
      <c r="AT12" s="230">
        <f>'Ctrinh-HAM TAN (21-30)'!F239</f>
        <v>0</v>
      </c>
      <c r="AU12" s="160">
        <f>'Ctrinh-HAM TAN (21-30)'!F246</f>
        <v>0</v>
      </c>
      <c r="AV12" s="160">
        <f>'Ctrinh-HAM TAN (21-30)'!F254</f>
        <v>0</v>
      </c>
      <c r="AW12" s="160">
        <f>'Ctrinh-HAM TAN (21-30)'!F261</f>
        <v>0</v>
      </c>
      <c r="AX12" s="160">
        <f>'Ctrinh-HAM TAN (21-30)'!F268</f>
        <v>0</v>
      </c>
      <c r="AY12" s="160">
        <f>'Ctrinh-HAM TAN (21-30)'!F275</f>
        <v>0</v>
      </c>
      <c r="AZ12" s="160">
        <f>'Ctrinh-HAM TAN (21-30)'!F282</f>
        <v>0</v>
      </c>
      <c r="BA12" s="160">
        <f>'Ctrinh-HAM TAN (21-30)'!F289</f>
        <v>0</v>
      </c>
      <c r="BB12" s="160">
        <f>'Ctrinh-HAM TAN (21-30)'!F296</f>
        <v>0</v>
      </c>
      <c r="BC12" s="160">
        <f>'Ctrinh-HAM TAN (21-30)'!F303</f>
        <v>0</v>
      </c>
      <c r="BD12" s="160">
        <f>'Ctrinh-HAM TAN (21-30)'!F310</f>
        <v>0</v>
      </c>
      <c r="BE12" s="160">
        <f>'Ctrinh-HAM TAN (21-30)'!F317</f>
        <v>0</v>
      </c>
      <c r="BF12" s="168">
        <f>'Ctrinh-HAM TAN (21-30)'!F324</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163"/>
      <c r="E13" s="200">
        <f>SUM(G13:H13,J13:Q13)</f>
        <v>0</v>
      </c>
      <c r="F13" s="138">
        <f t="shared" ref="F13:F21" si="7">SUM(G13:H13)</f>
        <v>0</v>
      </c>
      <c r="G13" s="138">
        <f>'Ctrinh-HAM TAN (21-30)'!G7</f>
        <v>0</v>
      </c>
      <c r="H13" s="138">
        <f>'Ctrinh-HAM TAN (21-30)'!G14</f>
        <v>0</v>
      </c>
      <c r="I13" s="155">
        <f>$D13-$BH13</f>
        <v>0</v>
      </c>
      <c r="J13" s="138">
        <f>'Ctrinh-HAM TAN (21-30)'!G28</f>
        <v>0</v>
      </c>
      <c r="K13" s="138">
        <f>'Ctrinh-HAM TAN (21-30)'!G35</f>
        <v>0</v>
      </c>
      <c r="L13" s="138">
        <f>'Ctrinh-HAM TAN (21-30)'!G42</f>
        <v>0</v>
      </c>
      <c r="M13" s="138">
        <f>'Ctrinh-HAM TAN (21-30)'!G49</f>
        <v>0</v>
      </c>
      <c r="N13" s="211">
        <f>'Ctrinh-HAM TAN (21-30)'!H56</f>
        <v>0</v>
      </c>
      <c r="O13" s="138">
        <f>'Ctrinh-HAM TAN (21-30)'!G63</f>
        <v>0</v>
      </c>
      <c r="P13" s="138">
        <f>'Ctrinh-HAM TAN (21-30)'!G70</f>
        <v>0</v>
      </c>
      <c r="Q13" s="138">
        <f>'Ctrinh-HAM TAN (21-30)'!G77</f>
        <v>0</v>
      </c>
      <c r="R13" s="299">
        <f t="shared" si="5"/>
        <v>0</v>
      </c>
      <c r="S13" s="145"/>
      <c r="T13" s="138">
        <f>'Ctrinh-HAM TAN (21-30)'!G84</f>
        <v>0</v>
      </c>
      <c r="U13" s="138">
        <f>'Ctrinh-HAM TAN (21-30)'!G91</f>
        <v>0</v>
      </c>
      <c r="V13" s="138">
        <f>'Ctrinh-HAM TAN (21-30)'!G98</f>
        <v>0</v>
      </c>
      <c r="W13" s="138">
        <f>'Ctrinh-HAM TAN (21-30)'!G105</f>
        <v>0</v>
      </c>
      <c r="X13" s="138">
        <f>'Ctrinh-HAM TAN (21-30)'!G112</f>
        <v>0</v>
      </c>
      <c r="Y13" s="138">
        <f>'Ctrinh-HAM TAN (21-30)'!G120</f>
        <v>0</v>
      </c>
      <c r="Z13" s="138">
        <f>'Ctrinh-HAM TAN (21-30)'!G127</f>
        <v>0</v>
      </c>
      <c r="AA13" s="138">
        <f>'Ctrinh-HAM TAN (21-30)'!G134</f>
        <v>0</v>
      </c>
      <c r="AB13" s="291">
        <f t="shared" si="6"/>
        <v>0</v>
      </c>
      <c r="AC13" s="291"/>
      <c r="AD13" s="138">
        <f>'Ctrinh-HAM TAN (21-30)'!G142</f>
        <v>0</v>
      </c>
      <c r="AE13" s="138">
        <f>'Ctrinh-HAM TAN (21-30)'!G163</f>
        <v>0</v>
      </c>
      <c r="AF13" s="138">
        <f>'Ctrinh-HAM TAN (21-30)'!G168</f>
        <v>0</v>
      </c>
      <c r="AG13" s="138">
        <f>'Ctrinh-HAM TAN (21-30)'!G172</f>
        <v>0</v>
      </c>
      <c r="AH13" s="138">
        <f>'Ctrinh-HAM TAN (21-30)'!G176</f>
        <v>0</v>
      </c>
      <c r="AI13" s="138">
        <f>'Ctrinh-HAM TAN (21-30)'!G180</f>
        <v>0</v>
      </c>
      <c r="AJ13" s="138">
        <f>'Ctrinh-HAM TAN (21-30)'!G184</f>
        <v>0</v>
      </c>
      <c r="AK13" s="138">
        <f>'Ctrinh-HAM TAN (21-30)'!G188</f>
        <v>0</v>
      </c>
      <c r="AL13" s="138">
        <f>'Ctrinh-HAM TAN (21-30)'!G192</f>
        <v>0</v>
      </c>
      <c r="AM13" s="138">
        <f>'Ctrinh-HAM TAN (21-30)'!G199</f>
        <v>0</v>
      </c>
      <c r="AN13" s="138">
        <f>'Ctrinh-HAM TAN (21-30)'!G206</f>
        <v>0</v>
      </c>
      <c r="AO13" s="138">
        <f>'Ctrinh-HAM TAN (21-30)'!G213</f>
        <v>0</v>
      </c>
      <c r="AP13" s="138">
        <f>'Ctrinh-HAM TAN (21-30)'!G220</f>
        <v>0</v>
      </c>
      <c r="AQ13" s="138">
        <f>'Ctrinh-HAM TAN (21-30)'!G227</f>
        <v>0</v>
      </c>
      <c r="AR13" s="138">
        <f>'Ctrinh-HAM TAN (21-30)'!G231</f>
        <v>0</v>
      </c>
      <c r="AS13" s="138">
        <f>'Ctrinh-HAM TAN (21-30)'!G235</f>
        <v>0</v>
      </c>
      <c r="AT13" s="220">
        <f>'Ctrinh-HAM TAN (21-30)'!G239</f>
        <v>0</v>
      </c>
      <c r="AU13" s="138">
        <f>'Ctrinh-HAM TAN (21-30)'!G246</f>
        <v>0</v>
      </c>
      <c r="AV13" s="138">
        <f>'Ctrinh-HAM TAN (21-30)'!G254</f>
        <v>0</v>
      </c>
      <c r="AW13" s="138">
        <f>'Ctrinh-HAM TAN (21-30)'!G261</f>
        <v>0</v>
      </c>
      <c r="AX13" s="138">
        <f>'Ctrinh-HAM TAN (21-30)'!G268</f>
        <v>0</v>
      </c>
      <c r="AY13" s="138">
        <f>'Ctrinh-HAM TAN (21-30)'!G275</f>
        <v>0</v>
      </c>
      <c r="AZ13" s="138">
        <f>'Ctrinh-HAM TAN (21-30)'!G282</f>
        <v>0</v>
      </c>
      <c r="BA13" s="138">
        <f>'Ctrinh-HAM TAN (21-30)'!G289</f>
        <v>0</v>
      </c>
      <c r="BB13" s="138">
        <f>'Ctrinh-HAM TAN (21-30)'!G296</f>
        <v>0</v>
      </c>
      <c r="BC13" s="138">
        <f>'Ctrinh-HAM TAN (21-30)'!G303</f>
        <v>0</v>
      </c>
      <c r="BD13" s="138">
        <f>'Ctrinh-HAM TAN (21-30)'!G310</f>
        <v>0</v>
      </c>
      <c r="BE13" s="138">
        <f>'Ctrinh-HAM TAN (21-30)'!G317</f>
        <v>0</v>
      </c>
      <c r="BF13" s="145">
        <f>'Ctrinh-HAM TAN (21-30)'!G324</f>
        <v>0</v>
      </c>
      <c r="BG13" s="138"/>
      <c r="BH13" s="138">
        <f t="shared" si="3"/>
        <v>0</v>
      </c>
      <c r="BI13" s="146">
        <f>$I$64-BH13</f>
        <v>0</v>
      </c>
      <c r="BJ13" s="138">
        <f t="shared" si="4"/>
        <v>0</v>
      </c>
      <c r="BK13" s="152"/>
      <c r="BL13" s="159"/>
    </row>
    <row r="14" spans="1:64" s="158" customFormat="1" ht="15.75" customHeight="1">
      <c r="A14" s="312" t="s">
        <v>23</v>
      </c>
      <c r="B14" s="157" t="s">
        <v>24</v>
      </c>
      <c r="C14" s="156" t="s">
        <v>25</v>
      </c>
      <c r="D14" s="383"/>
      <c r="E14" s="200">
        <f>SUM(G14:I14,K14:Q14)</f>
        <v>0</v>
      </c>
      <c r="F14" s="138">
        <f t="shared" si="7"/>
        <v>0</v>
      </c>
      <c r="G14" s="138">
        <f>'Ctrinh-HAM TAN (21-30)'!H7</f>
        <v>0</v>
      </c>
      <c r="H14" s="138">
        <f>'Ctrinh-HAM TAN (21-30)'!H14</f>
        <v>0</v>
      </c>
      <c r="I14" s="138">
        <f>'Ctrinh-HAM TAN (21-30)'!H21</f>
        <v>0</v>
      </c>
      <c r="J14" s="155">
        <f>$D14-$BH14</f>
        <v>0</v>
      </c>
      <c r="K14" s="138">
        <f>'Ctrinh-HAM TAN (21-30)'!H35</f>
        <v>0</v>
      </c>
      <c r="L14" s="138">
        <f>'Ctrinh-HAM TAN (21-30)'!H42</f>
        <v>0</v>
      </c>
      <c r="M14" s="138">
        <f>'Ctrinh-HAM TAN (21-30)'!H49</f>
        <v>0</v>
      </c>
      <c r="N14" s="211">
        <f>'Ctrinh-HAM TAN (21-30)'!H56</f>
        <v>0</v>
      </c>
      <c r="O14" s="138">
        <f>'Ctrinh-HAM TAN (21-30)'!H63</f>
        <v>0</v>
      </c>
      <c r="P14" s="138">
        <f>'Ctrinh-HAM TAN (21-30)'!H70</f>
        <v>0</v>
      </c>
      <c r="Q14" s="138">
        <f>'Ctrinh-HAM TAN (21-30)'!H77</f>
        <v>0</v>
      </c>
      <c r="R14" s="299">
        <f t="shared" si="5"/>
        <v>0</v>
      </c>
      <c r="S14" s="145"/>
      <c r="T14" s="138">
        <f>'Ctrinh-HAM TAN (21-30)'!H84</f>
        <v>0</v>
      </c>
      <c r="U14" s="138">
        <f>'Ctrinh-HAM TAN (21-30)'!H91</f>
        <v>0</v>
      </c>
      <c r="V14" s="138">
        <f>'Ctrinh-HAM TAN (21-30)'!H98</f>
        <v>0</v>
      </c>
      <c r="W14" s="138">
        <f>'Ctrinh-HAM TAN (21-30)'!H105</f>
        <v>0</v>
      </c>
      <c r="X14" s="138">
        <f>'Ctrinh-HAM TAN (21-30)'!H112</f>
        <v>0</v>
      </c>
      <c r="Y14" s="138">
        <f>'Ctrinh-HAM TAN (21-30)'!H120</f>
        <v>0</v>
      </c>
      <c r="Z14" s="138">
        <f>'Ctrinh-HAM TAN (21-30)'!H127</f>
        <v>0</v>
      </c>
      <c r="AA14" s="138">
        <f>'Ctrinh-HAM TAN (21-30)'!H134</f>
        <v>0</v>
      </c>
      <c r="AB14" s="291">
        <f t="shared" si="6"/>
        <v>0</v>
      </c>
      <c r="AC14" s="291"/>
      <c r="AD14" s="138">
        <f>'Ctrinh-HAM TAN (21-30)'!H142</f>
        <v>0</v>
      </c>
      <c r="AE14" s="138">
        <f>'Ctrinh-HAM TAN (21-30)'!H163</f>
        <v>0</v>
      </c>
      <c r="AF14" s="138">
        <f>'Ctrinh-HAM TAN (21-30)'!H168</f>
        <v>0</v>
      </c>
      <c r="AG14" s="138">
        <f>'Ctrinh-HAM TAN (21-30)'!H172</f>
        <v>0</v>
      </c>
      <c r="AH14" s="138">
        <f>'Ctrinh-HAM TAN (21-30)'!H176</f>
        <v>0</v>
      </c>
      <c r="AI14" s="138">
        <f>'Ctrinh-HAM TAN (21-30)'!H180</f>
        <v>0</v>
      </c>
      <c r="AJ14" s="138">
        <f>'Ctrinh-HAM TAN (21-30)'!H184</f>
        <v>0</v>
      </c>
      <c r="AK14" s="138">
        <f>'Ctrinh-HAM TAN (21-30)'!H188</f>
        <v>0</v>
      </c>
      <c r="AL14" s="138">
        <f>'Ctrinh-HAM TAN (21-30)'!H192</f>
        <v>0</v>
      </c>
      <c r="AM14" s="138">
        <f>'Ctrinh-HAM TAN (21-30)'!H199</f>
        <v>0</v>
      </c>
      <c r="AN14" s="138">
        <f>'Ctrinh-HAM TAN (21-30)'!H206</f>
        <v>0</v>
      </c>
      <c r="AO14" s="138">
        <f>'Ctrinh-HAM TAN (21-30)'!H213</f>
        <v>0</v>
      </c>
      <c r="AP14" s="138">
        <f>'Ctrinh-HAM TAN (21-30)'!H220</f>
        <v>0</v>
      </c>
      <c r="AQ14" s="138">
        <f>'Ctrinh-HAM TAN (21-30)'!H227</f>
        <v>0</v>
      </c>
      <c r="AR14" s="138">
        <f>'Ctrinh-HAM TAN (21-30)'!H231</f>
        <v>0</v>
      </c>
      <c r="AS14" s="138">
        <f>'Ctrinh-HAM TAN (21-30)'!H235</f>
        <v>0</v>
      </c>
      <c r="AT14" s="220">
        <f>'Ctrinh-HAM TAN (21-30)'!H239</f>
        <v>0</v>
      </c>
      <c r="AU14" s="138">
        <f>'Ctrinh-HAM TAN (21-30)'!H246</f>
        <v>0</v>
      </c>
      <c r="AV14" s="138">
        <f>'Ctrinh-HAM TAN (21-30)'!H254</f>
        <v>0</v>
      </c>
      <c r="AW14" s="138">
        <f>'Ctrinh-HAM TAN (21-30)'!H261</f>
        <v>0</v>
      </c>
      <c r="AX14" s="138">
        <f>'Ctrinh-HAM TAN (21-30)'!H268</f>
        <v>0</v>
      </c>
      <c r="AY14" s="138">
        <f>'Ctrinh-HAM TAN (21-30)'!H275</f>
        <v>0</v>
      </c>
      <c r="AZ14" s="138">
        <f>'Ctrinh-HAM TAN (21-30)'!H282</f>
        <v>0</v>
      </c>
      <c r="BA14" s="138">
        <f>'Ctrinh-HAM TAN (21-30)'!H289</f>
        <v>0</v>
      </c>
      <c r="BB14" s="138">
        <f>'Ctrinh-HAM TAN (21-30)'!H296</f>
        <v>0</v>
      </c>
      <c r="BC14" s="138">
        <f>'Ctrinh-HAM TAN (21-30)'!H303</f>
        <v>0</v>
      </c>
      <c r="BD14" s="138">
        <f>'Ctrinh-HAM TAN (21-30)'!H310</f>
        <v>0</v>
      </c>
      <c r="BE14" s="138">
        <f>'Ctrinh-HAM TAN (21-30)'!H317</f>
        <v>0</v>
      </c>
      <c r="BF14" s="145">
        <f>'Ctrinh-HAM TAN (21-30)'!H324</f>
        <v>0</v>
      </c>
      <c r="BG14" s="138"/>
      <c r="BH14" s="138">
        <f t="shared" si="3"/>
        <v>0</v>
      </c>
      <c r="BI14" s="146">
        <f>$J$64-BH14</f>
        <v>0</v>
      </c>
      <c r="BJ14" s="138">
        <f t="shared" si="4"/>
        <v>0</v>
      </c>
      <c r="BK14" s="152"/>
      <c r="BL14" s="159"/>
    </row>
    <row r="15" spans="1:64" s="158" customFormat="1" ht="15.75" customHeight="1">
      <c r="A15" s="312" t="s">
        <v>26</v>
      </c>
      <c r="B15" s="157" t="s">
        <v>27</v>
      </c>
      <c r="C15" s="156" t="s">
        <v>28</v>
      </c>
      <c r="D15" s="163"/>
      <c r="E15" s="200">
        <f>SUM(G15:J15,L15:Q15)</f>
        <v>0</v>
      </c>
      <c r="F15" s="138">
        <f t="shared" si="7"/>
        <v>0</v>
      </c>
      <c r="G15" s="138">
        <f>'Ctrinh-HAM TAN (21-30)'!I7</f>
        <v>0</v>
      </c>
      <c r="H15" s="138">
        <f>'Ctrinh-HAM TAN (21-30)'!I14</f>
        <v>0</v>
      </c>
      <c r="I15" s="138">
        <f>'Ctrinh-HAM TAN (21-30)'!I21</f>
        <v>0</v>
      </c>
      <c r="J15" s="138">
        <f>'Ctrinh-HAM TAN (21-30)'!I28</f>
        <v>0</v>
      </c>
      <c r="K15" s="155">
        <f>$D15-$BH15</f>
        <v>0</v>
      </c>
      <c r="L15" s="138">
        <f>'Ctrinh-HAM TAN (21-30)'!I42</f>
        <v>0</v>
      </c>
      <c r="M15" s="138">
        <f>'Ctrinh-HAM TAN (21-30)'!I49</f>
        <v>0</v>
      </c>
      <c r="N15" s="211">
        <f>'Ctrinh-HAM TAN (21-30)'!I56</f>
        <v>0</v>
      </c>
      <c r="O15" s="138">
        <f>'Ctrinh-HAM TAN (21-30)'!I63</f>
        <v>0</v>
      </c>
      <c r="P15" s="138">
        <f>'Ctrinh-HAM TAN (21-30)'!I70</f>
        <v>0</v>
      </c>
      <c r="Q15" s="138">
        <f>'Ctrinh-HAM TAN (21-30)'!I77</f>
        <v>0</v>
      </c>
      <c r="R15" s="299">
        <f t="shared" si="5"/>
        <v>0</v>
      </c>
      <c r="S15" s="145"/>
      <c r="T15" s="138">
        <f>'Ctrinh-HAM TAN (21-30)'!I84</f>
        <v>0</v>
      </c>
      <c r="U15" s="138">
        <f>'Ctrinh-HAM TAN (21-30)'!I91</f>
        <v>0</v>
      </c>
      <c r="V15" s="138">
        <f>'Ctrinh-HAM TAN (21-30)'!I98</f>
        <v>0</v>
      </c>
      <c r="W15" s="138">
        <f>'Ctrinh-HAM TAN (21-30)'!I105</f>
        <v>0</v>
      </c>
      <c r="X15" s="138">
        <f>'Ctrinh-HAM TAN (21-30)'!I112</f>
        <v>0</v>
      </c>
      <c r="Y15" s="138">
        <f>'Ctrinh-HAM TAN (21-30)'!I120</f>
        <v>0</v>
      </c>
      <c r="Z15" s="138">
        <f>'Ctrinh-HAM TAN (21-30)'!I127</f>
        <v>0</v>
      </c>
      <c r="AA15" s="138">
        <f>'Ctrinh-HAM TAN (21-30)'!I134</f>
        <v>0</v>
      </c>
      <c r="AB15" s="291">
        <f t="shared" si="6"/>
        <v>0</v>
      </c>
      <c r="AC15" s="291"/>
      <c r="AD15" s="138">
        <f>'Ctrinh-HAM TAN (21-30)'!I142</f>
        <v>0</v>
      </c>
      <c r="AE15" s="138">
        <f>'Ctrinh-HAM TAN (21-30)'!I163</f>
        <v>0</v>
      </c>
      <c r="AF15" s="138">
        <f>'Ctrinh-HAM TAN (21-30)'!I168</f>
        <v>0</v>
      </c>
      <c r="AG15" s="138">
        <f>'Ctrinh-HAM TAN (21-30)'!I172</f>
        <v>0</v>
      </c>
      <c r="AH15" s="138">
        <f>'Ctrinh-HAM TAN (21-30)'!I176</f>
        <v>0</v>
      </c>
      <c r="AI15" s="138">
        <f>'Ctrinh-HAM TAN (21-30)'!I180</f>
        <v>0</v>
      </c>
      <c r="AJ15" s="138">
        <f>'Ctrinh-HAM TAN (21-30)'!I184</f>
        <v>0</v>
      </c>
      <c r="AK15" s="138">
        <f>'Ctrinh-HAM TAN (21-30)'!I188</f>
        <v>0</v>
      </c>
      <c r="AL15" s="138">
        <f>'Ctrinh-HAM TAN (21-30)'!I192</f>
        <v>0</v>
      </c>
      <c r="AM15" s="138">
        <f>'Ctrinh-HAM TAN (21-30)'!I199</f>
        <v>0</v>
      </c>
      <c r="AN15" s="138">
        <f>'Ctrinh-HAM TAN (21-30)'!I206</f>
        <v>0</v>
      </c>
      <c r="AO15" s="138">
        <f>'Ctrinh-HAM TAN (21-30)'!I213</f>
        <v>0</v>
      </c>
      <c r="AP15" s="138">
        <f>'Ctrinh-HAM TAN (21-30)'!I220</f>
        <v>0</v>
      </c>
      <c r="AQ15" s="138">
        <f>'Ctrinh-HAM TAN (21-30)'!I227</f>
        <v>0</v>
      </c>
      <c r="AR15" s="138">
        <f>'Ctrinh-HAM TAN (21-30)'!I231</f>
        <v>0</v>
      </c>
      <c r="AS15" s="138">
        <f>'Ctrinh-HAM TAN (21-30)'!I235</f>
        <v>0</v>
      </c>
      <c r="AT15" s="220">
        <f>'Ctrinh-HAM TAN (21-30)'!I239</f>
        <v>0</v>
      </c>
      <c r="AU15" s="138">
        <f>'Ctrinh-HAM TAN (21-30)'!I246</f>
        <v>0</v>
      </c>
      <c r="AV15" s="138">
        <f>'Ctrinh-HAM TAN (21-30)'!I254</f>
        <v>0</v>
      </c>
      <c r="AW15" s="138">
        <f>'Ctrinh-HAM TAN (21-30)'!I261</f>
        <v>0</v>
      </c>
      <c r="AX15" s="138">
        <f>'Ctrinh-HAM TAN (21-30)'!I268</f>
        <v>0</v>
      </c>
      <c r="AY15" s="138">
        <f>'Ctrinh-HAM TAN (21-30)'!I275</f>
        <v>0</v>
      </c>
      <c r="AZ15" s="138">
        <f>'Ctrinh-HAM TAN (21-30)'!I282</f>
        <v>0</v>
      </c>
      <c r="BA15" s="138">
        <f>'Ctrinh-HAM TAN (21-30)'!I289</f>
        <v>0</v>
      </c>
      <c r="BB15" s="138">
        <f>'Ctrinh-HAM TAN (21-30)'!I296</f>
        <v>0</v>
      </c>
      <c r="BC15" s="138">
        <f>'Ctrinh-HAM TAN (21-30)'!I303</f>
        <v>0</v>
      </c>
      <c r="BD15" s="138">
        <f>'Ctrinh-HAM TAN (21-30)'!I310</f>
        <v>0</v>
      </c>
      <c r="BE15" s="138">
        <f>'Ctrinh-HAM TAN (21-30)'!I317</f>
        <v>0</v>
      </c>
      <c r="BF15" s="145">
        <f>'Ctrinh-HAM TAN (21-30)'!I324</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'Ctrinh-HAM TAN (21-30)'!J7</f>
        <v>0</v>
      </c>
      <c r="H16" s="138">
        <f>'Ctrinh-HAM TAN (21-30)'!J14</f>
        <v>0</v>
      </c>
      <c r="I16" s="138">
        <f>'Ctrinh-HAM TAN (21-30)'!J21</f>
        <v>0</v>
      </c>
      <c r="J16" s="138">
        <f>'Ctrinh-HAM TAN (21-30)'!J28</f>
        <v>0</v>
      </c>
      <c r="K16" s="138">
        <f>'Ctrinh-HAM TAN (21-30)'!J35</f>
        <v>0</v>
      </c>
      <c r="L16" s="155">
        <f>$D16-$BH16</f>
        <v>0</v>
      </c>
      <c r="M16" s="138">
        <f>'Ctrinh-HAM TAN (21-30)'!J49</f>
        <v>0</v>
      </c>
      <c r="N16" s="211">
        <f>'Ctrinh-HAM TAN (21-30)'!J56</f>
        <v>0</v>
      </c>
      <c r="O16" s="138">
        <f>'Ctrinh-HAM TAN (21-30)'!J63</f>
        <v>0</v>
      </c>
      <c r="P16" s="138">
        <f>'Ctrinh-HAM TAN (21-30)'!J70</f>
        <v>0</v>
      </c>
      <c r="Q16" s="138">
        <f>'Ctrinh-HAM TAN (21-30)'!J77</f>
        <v>0</v>
      </c>
      <c r="R16" s="299">
        <f t="shared" si="5"/>
        <v>0</v>
      </c>
      <c r="S16" s="145"/>
      <c r="T16" s="138">
        <f>'Ctrinh-HAM TAN (21-30)'!J84</f>
        <v>0</v>
      </c>
      <c r="U16" s="138">
        <f>'Ctrinh-HAM TAN (21-30)'!J91</f>
        <v>0</v>
      </c>
      <c r="V16" s="138">
        <f>'Ctrinh-HAM TAN (21-30)'!J98</f>
        <v>0</v>
      </c>
      <c r="W16" s="138">
        <f>'Ctrinh-HAM TAN (21-30)'!J105</f>
        <v>0</v>
      </c>
      <c r="X16" s="138">
        <f>'Ctrinh-HAM TAN (21-30)'!J112</f>
        <v>0</v>
      </c>
      <c r="Y16" s="138">
        <f>'Ctrinh-HAM TAN (21-30)'!J120</f>
        <v>0</v>
      </c>
      <c r="Z16" s="138">
        <f>'Ctrinh-HAM TAN (21-30)'!J127</f>
        <v>0</v>
      </c>
      <c r="AA16" s="138">
        <f>'Ctrinh-HAM TAN (21-30)'!J134</f>
        <v>0</v>
      </c>
      <c r="AB16" s="291">
        <f t="shared" si="6"/>
        <v>0</v>
      </c>
      <c r="AC16" s="291"/>
      <c r="AD16" s="138">
        <f>'Ctrinh-HAM TAN (21-30)'!J142</f>
        <v>0</v>
      </c>
      <c r="AE16" s="138">
        <f>'Ctrinh-HAM TAN (21-30)'!J163</f>
        <v>0</v>
      </c>
      <c r="AF16" s="138">
        <f>'Ctrinh-HAM TAN (21-30)'!J168</f>
        <v>0</v>
      </c>
      <c r="AG16" s="138">
        <f>'Ctrinh-HAM TAN (21-30)'!J172</f>
        <v>0</v>
      </c>
      <c r="AH16" s="138">
        <f>'Ctrinh-HAM TAN (21-30)'!J176</f>
        <v>0</v>
      </c>
      <c r="AI16" s="138">
        <f>'Ctrinh-HAM TAN (21-30)'!J180</f>
        <v>0</v>
      </c>
      <c r="AJ16" s="138">
        <f>'Ctrinh-HAM TAN (21-30)'!J184</f>
        <v>0</v>
      </c>
      <c r="AK16" s="138">
        <f>'Ctrinh-HAM TAN (21-30)'!J188</f>
        <v>0</v>
      </c>
      <c r="AL16" s="138">
        <f>'Ctrinh-HAM TAN (21-30)'!J192</f>
        <v>0</v>
      </c>
      <c r="AM16" s="138">
        <f>'Ctrinh-HAM TAN (21-30)'!J199</f>
        <v>0</v>
      </c>
      <c r="AN16" s="138">
        <f>'Ctrinh-HAM TAN (21-30)'!J206</f>
        <v>0</v>
      </c>
      <c r="AO16" s="138">
        <f>'Ctrinh-HAM TAN (21-30)'!J213</f>
        <v>0</v>
      </c>
      <c r="AP16" s="138">
        <f>'Ctrinh-HAM TAN (21-30)'!J220</f>
        <v>0</v>
      </c>
      <c r="AQ16" s="138">
        <f>'Ctrinh-HAM TAN (21-30)'!J227</f>
        <v>0</v>
      </c>
      <c r="AR16" s="138">
        <f>'Ctrinh-HAM TAN (21-30)'!J231</f>
        <v>0</v>
      </c>
      <c r="AS16" s="138">
        <f>'Ctrinh-HAM TAN (21-30)'!J235</f>
        <v>0</v>
      </c>
      <c r="AT16" s="220">
        <f>'Ctrinh-HAM TAN (21-30)'!J239</f>
        <v>0</v>
      </c>
      <c r="AU16" s="138">
        <f>'Ctrinh-HAM TAN (21-30)'!J246</f>
        <v>0</v>
      </c>
      <c r="AV16" s="138">
        <f>'Ctrinh-HAM TAN (21-30)'!J254</f>
        <v>0</v>
      </c>
      <c r="AW16" s="138">
        <f>'Ctrinh-HAM TAN (21-30)'!J261</f>
        <v>0</v>
      </c>
      <c r="AX16" s="138">
        <f>'Ctrinh-HAM TAN (21-30)'!J268</f>
        <v>0</v>
      </c>
      <c r="AY16" s="138">
        <f>'Ctrinh-HAM TAN (21-30)'!J275</f>
        <v>0</v>
      </c>
      <c r="AZ16" s="138">
        <f>'Ctrinh-HAM TAN (21-30)'!J282</f>
        <v>0</v>
      </c>
      <c r="BA16" s="138">
        <f>'Ctrinh-HAM TAN (21-30)'!J289</f>
        <v>0</v>
      </c>
      <c r="BB16" s="138">
        <f>'Ctrinh-HAM TAN (21-30)'!J296</f>
        <v>0</v>
      </c>
      <c r="BC16" s="138">
        <f>'Ctrinh-HAM TAN (21-30)'!J303</f>
        <v>0</v>
      </c>
      <c r="BD16" s="138">
        <f>'Ctrinh-HAM TAN (21-30)'!J310</f>
        <v>0</v>
      </c>
      <c r="BE16" s="138">
        <f>'Ctrinh-HAM TAN (21-30)'!J317</f>
        <v>0</v>
      </c>
      <c r="BF16" s="145">
        <f>'Ctrinh-HAM TAN (21-30)'!J324</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'Ctrinh-HAM TAN (21-30)'!K7</f>
        <v>0</v>
      </c>
      <c r="H17" s="138">
        <f>'Ctrinh-HAM TAN (21-30)'!K14</f>
        <v>0</v>
      </c>
      <c r="I17" s="138">
        <f>'Ctrinh-HAM TAN (21-30)'!K21</f>
        <v>0</v>
      </c>
      <c r="J17" s="138">
        <f>'Ctrinh-HAM TAN (21-30)'!K28</f>
        <v>0</v>
      </c>
      <c r="K17" s="138">
        <f>'Ctrinh-HAM TAN (21-30)'!K35</f>
        <v>0</v>
      </c>
      <c r="L17" s="138">
        <f>'Ctrinh-HAM TAN (21-30)'!K42</f>
        <v>0</v>
      </c>
      <c r="M17" s="155">
        <f>$D17-$BH17</f>
        <v>0</v>
      </c>
      <c r="N17" s="211">
        <f>'Ctrinh-HAM TAN (21-30)'!K56</f>
        <v>0</v>
      </c>
      <c r="O17" s="138">
        <f>'Ctrinh-HAM TAN (21-30)'!K63</f>
        <v>0</v>
      </c>
      <c r="P17" s="138">
        <f>'Ctrinh-HAM TAN (21-30)'!K70</f>
        <v>0</v>
      </c>
      <c r="Q17" s="138">
        <f>'Ctrinh-HAM TAN (21-30)'!K77</f>
        <v>0</v>
      </c>
      <c r="R17" s="299">
        <f t="shared" si="5"/>
        <v>0</v>
      </c>
      <c r="S17" s="145"/>
      <c r="T17" s="138">
        <f>'Ctrinh-HAM TAN (21-30)'!K84</f>
        <v>0</v>
      </c>
      <c r="U17" s="138">
        <f>'Ctrinh-HAM TAN (21-30)'!K91</f>
        <v>0</v>
      </c>
      <c r="V17" s="138">
        <f>'Ctrinh-HAM TAN (21-30)'!K98</f>
        <v>0</v>
      </c>
      <c r="W17" s="138">
        <f>'Ctrinh-HAM TAN (21-30)'!K105</f>
        <v>0</v>
      </c>
      <c r="X17" s="138">
        <f>'Ctrinh-HAM TAN (21-30)'!K112</f>
        <v>0</v>
      </c>
      <c r="Y17" s="138">
        <f>'Ctrinh-HAM TAN (21-30)'!K120</f>
        <v>0</v>
      </c>
      <c r="Z17" s="138">
        <f>'Ctrinh-HAM TAN (21-30)'!K127</f>
        <v>0</v>
      </c>
      <c r="AA17" s="138">
        <f>'Ctrinh-HAM TAN (21-30)'!K134</f>
        <v>0</v>
      </c>
      <c r="AB17" s="291">
        <f t="shared" si="6"/>
        <v>0</v>
      </c>
      <c r="AC17" s="291"/>
      <c r="AD17" s="138">
        <f>'Ctrinh-HAM TAN (21-30)'!K142</f>
        <v>0</v>
      </c>
      <c r="AE17" s="138">
        <f>'Ctrinh-HAM TAN (21-30)'!K163</f>
        <v>0</v>
      </c>
      <c r="AF17" s="138">
        <f>'Ctrinh-HAM TAN (21-30)'!K168</f>
        <v>0</v>
      </c>
      <c r="AG17" s="138">
        <f>'Ctrinh-HAM TAN (21-30)'!K172</f>
        <v>0</v>
      </c>
      <c r="AH17" s="138">
        <f>'Ctrinh-HAM TAN (21-30)'!K176</f>
        <v>0</v>
      </c>
      <c r="AI17" s="138">
        <f>'Ctrinh-HAM TAN (21-30)'!K180</f>
        <v>0</v>
      </c>
      <c r="AJ17" s="138">
        <f>'Ctrinh-HAM TAN (21-30)'!K184</f>
        <v>0</v>
      </c>
      <c r="AK17" s="138">
        <f>'Ctrinh-HAM TAN (21-30)'!K188</f>
        <v>0</v>
      </c>
      <c r="AL17" s="138">
        <f>'Ctrinh-HAM TAN (21-30)'!K192</f>
        <v>0</v>
      </c>
      <c r="AM17" s="138">
        <f>'Ctrinh-HAM TAN (21-30)'!K199</f>
        <v>0</v>
      </c>
      <c r="AN17" s="138">
        <f>'Ctrinh-HAM TAN (21-30)'!K206</f>
        <v>0</v>
      </c>
      <c r="AO17" s="138">
        <f>'Ctrinh-HAM TAN (21-30)'!K213</f>
        <v>0</v>
      </c>
      <c r="AP17" s="138">
        <f>'Ctrinh-HAM TAN (21-30)'!K220</f>
        <v>0</v>
      </c>
      <c r="AQ17" s="138">
        <f>'Ctrinh-HAM TAN (21-30)'!K227</f>
        <v>0</v>
      </c>
      <c r="AR17" s="138">
        <f>'Ctrinh-HAM TAN (21-30)'!K231</f>
        <v>0</v>
      </c>
      <c r="AS17" s="138">
        <f>'Ctrinh-HAM TAN (21-30)'!K235</f>
        <v>0</v>
      </c>
      <c r="AT17" s="220">
        <f>'Ctrinh-HAM TAN (21-30)'!K239</f>
        <v>0</v>
      </c>
      <c r="AU17" s="138">
        <f>'Ctrinh-HAM TAN (21-30)'!K246</f>
        <v>0</v>
      </c>
      <c r="AV17" s="138">
        <f>'Ctrinh-HAM TAN (21-30)'!K254</f>
        <v>0</v>
      </c>
      <c r="AW17" s="138">
        <f>'Ctrinh-HAM TAN (21-30)'!K261</f>
        <v>0</v>
      </c>
      <c r="AX17" s="138">
        <f>'Ctrinh-HAM TAN (21-30)'!K268</f>
        <v>0</v>
      </c>
      <c r="AY17" s="138">
        <f>'Ctrinh-HAM TAN (21-30)'!K275</f>
        <v>0</v>
      </c>
      <c r="AZ17" s="138">
        <f>'Ctrinh-HAM TAN (21-30)'!K282</f>
        <v>0</v>
      </c>
      <c r="BA17" s="138">
        <f>'Ctrinh-HAM TAN (21-30)'!K289</f>
        <v>0</v>
      </c>
      <c r="BB17" s="138">
        <f>'Ctrinh-HAM TAN (21-30)'!K296</f>
        <v>0</v>
      </c>
      <c r="BC17" s="138">
        <f>'Ctrinh-HAM TAN (21-30)'!K303</f>
        <v>0</v>
      </c>
      <c r="BD17" s="138">
        <f>'Ctrinh-HAM TAN (21-30)'!K310</f>
        <v>0</v>
      </c>
      <c r="BE17" s="138">
        <f>'Ctrinh-HAM TAN (21-30)'!K317</f>
        <v>0</v>
      </c>
      <c r="BF17" s="145">
        <f>'Ctrinh-HAM TAN (21-30)'!K324</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'Ctrinh-HAM TAN (21-30)'!K8</f>
        <v>0</v>
      </c>
      <c r="H18" s="138">
        <f>'Ctrinh-HAM TAN (21-30)'!K15</f>
        <v>0</v>
      </c>
      <c r="I18" s="138">
        <f>'Ctrinh-HAM TAN (21-30)'!K22</f>
        <v>0</v>
      </c>
      <c r="J18" s="138">
        <f>'Ctrinh-HAM TAN (21-30)'!K29</f>
        <v>0</v>
      </c>
      <c r="K18" s="138">
        <f>'Ctrinh-HAM TAN (21-30)'!K36</f>
        <v>0</v>
      </c>
      <c r="L18" s="138">
        <f>'Ctrinh-HAM TAN (21-30)'!K43</f>
        <v>0</v>
      </c>
      <c r="M18" s="138">
        <f>'Ctrinh-HAM TAN (21-30)'!M43</f>
        <v>0</v>
      </c>
      <c r="N18" s="247">
        <f>$D18-$BH18</f>
        <v>0</v>
      </c>
      <c r="O18" s="138">
        <f>'Ctrinh-HAM TAN (21-30)'!K64</f>
        <v>0</v>
      </c>
      <c r="P18" s="138">
        <f>'Ctrinh-HAM TAN (21-30)'!K71</f>
        <v>0</v>
      </c>
      <c r="Q18" s="138">
        <f>'Ctrinh-HAM TAN (21-30)'!K78</f>
        <v>0</v>
      </c>
      <c r="R18" s="299">
        <f t="shared" si="5"/>
        <v>0</v>
      </c>
      <c r="S18" s="145"/>
      <c r="T18" s="138">
        <f>'Ctrinh-HAM TAN (21-30)'!K85</f>
        <v>0</v>
      </c>
      <c r="U18" s="138">
        <f>'Ctrinh-HAM TAN (21-30)'!K92</f>
        <v>0</v>
      </c>
      <c r="V18" s="138">
        <f>'Ctrinh-HAM TAN (21-30)'!K99</f>
        <v>0</v>
      </c>
      <c r="W18" s="138">
        <f>'Ctrinh-HAM TAN (21-30)'!K106</f>
        <v>0</v>
      </c>
      <c r="X18" s="138">
        <f>'Ctrinh-HAM TAN (21-30)'!K113</f>
        <v>0</v>
      </c>
      <c r="Y18" s="138">
        <f>'Ctrinh-HAM TAN (21-30)'!K121</f>
        <v>0</v>
      </c>
      <c r="Z18" s="138">
        <f>'Ctrinh-HAM TAN (21-30)'!K128</f>
        <v>0</v>
      </c>
      <c r="AA18" s="138">
        <f>'Ctrinh-HAM TAN (21-30)'!K135</f>
        <v>0</v>
      </c>
      <c r="AB18" s="291">
        <f t="shared" si="6"/>
        <v>0</v>
      </c>
      <c r="AC18" s="291"/>
      <c r="AD18" s="138">
        <f>'Ctrinh-HAM TAN (21-30)'!K143</f>
        <v>0</v>
      </c>
      <c r="AE18" s="138">
        <f>'Ctrinh-HAM TAN (21-30)'!K164</f>
        <v>0</v>
      </c>
      <c r="AF18" s="138">
        <f>'Ctrinh-HAM TAN (21-30)'!K169</f>
        <v>0</v>
      </c>
      <c r="AG18" s="138">
        <f>'Ctrinh-HAM TAN (21-30)'!K173</f>
        <v>0</v>
      </c>
      <c r="AH18" s="138">
        <f>'Ctrinh-HAM TAN (21-30)'!K177</f>
        <v>0</v>
      </c>
      <c r="AI18" s="138">
        <f>'Ctrinh-HAM TAN (21-30)'!K181</f>
        <v>0</v>
      </c>
      <c r="AJ18" s="138">
        <f>'Ctrinh-HAM TAN (21-30)'!K185</f>
        <v>0</v>
      </c>
      <c r="AK18" s="138">
        <f>'Ctrinh-HAM TAN (21-30)'!K189</f>
        <v>0</v>
      </c>
      <c r="AL18" s="138">
        <f>'Ctrinh-HAM TAN (21-30)'!K189</f>
        <v>0</v>
      </c>
      <c r="AM18" s="138">
        <f>'Ctrinh-HAM TAN (21-30)'!K200</f>
        <v>0</v>
      </c>
      <c r="AN18" s="138">
        <f>'Ctrinh-HAM TAN (21-30)'!K207</f>
        <v>0</v>
      </c>
      <c r="AO18" s="138">
        <f>'Ctrinh-HAM TAN (21-30)'!K214</f>
        <v>0</v>
      </c>
      <c r="AP18" s="138">
        <f>'Ctrinh-HAM TAN (21-30)'!K221</f>
        <v>0</v>
      </c>
      <c r="AQ18" s="138">
        <f>'Ctrinh-HAM TAN (21-30)'!K228</f>
        <v>0</v>
      </c>
      <c r="AR18" s="138">
        <f>'Ctrinh-HAM TAN (21-30)'!K232</f>
        <v>0</v>
      </c>
      <c r="AS18" s="138">
        <f>'Ctrinh-HAM TAN (21-30)'!K236</f>
        <v>0</v>
      </c>
      <c r="AT18" s="220">
        <f>'Ctrinh-HAM TAN (21-30)'!K240</f>
        <v>0</v>
      </c>
      <c r="AU18" s="138">
        <f>'Ctrinh-HAM TAN (21-30)'!K247</f>
        <v>0</v>
      </c>
      <c r="AV18" s="138">
        <f>'Ctrinh-HAM TAN (21-30)'!K255</f>
        <v>0</v>
      </c>
      <c r="AW18" s="138">
        <f>'Ctrinh-HAM TAN (21-30)'!K262</f>
        <v>0</v>
      </c>
      <c r="AX18" s="138">
        <f>'Ctrinh-HAM TAN (21-30)'!K269</f>
        <v>0</v>
      </c>
      <c r="AY18" s="138">
        <f>'Ctrinh-HAM TAN (21-30)'!K276</f>
        <v>0</v>
      </c>
      <c r="AZ18" s="138">
        <f>'Ctrinh-HAM TAN (21-30)'!K283</f>
        <v>0</v>
      </c>
      <c r="BA18" s="138">
        <f>'Ctrinh-HAM TAN (21-30)'!K290</f>
        <v>0</v>
      </c>
      <c r="BB18" s="138">
        <f>'Ctrinh-HAM TAN (21-30)'!K297</f>
        <v>0</v>
      </c>
      <c r="BC18" s="138">
        <f>'Ctrinh-HAM TAN (21-30)'!K304</f>
        <v>0</v>
      </c>
      <c r="BD18" s="138">
        <f>'Ctrinh-HAM TAN (21-30)'!K311</f>
        <v>0</v>
      </c>
      <c r="BE18" s="138">
        <f>'Ctrinh-HAM TAN (21-30)'!K318</f>
        <v>0</v>
      </c>
      <c r="BF18" s="145">
        <f>'Ctrinh-HAM TAN (21-30)'!K325</f>
        <v>0</v>
      </c>
      <c r="BG18" s="138"/>
      <c r="BH18" s="138">
        <f t="shared" si="3"/>
        <v>0</v>
      </c>
      <c r="BI18" s="146">
        <f>$N$64-BH18</f>
        <v>0</v>
      </c>
      <c r="BJ18" s="138">
        <f t="shared" si="4"/>
        <v>0</v>
      </c>
      <c r="BK18" s="166"/>
      <c r="BL18" s="165"/>
    </row>
    <row r="19" spans="1:64" s="158" customFormat="1" ht="15.75" customHeight="1">
      <c r="A19" s="312" t="s">
        <v>35</v>
      </c>
      <c r="B19" s="157" t="s">
        <v>36</v>
      </c>
      <c r="C19" s="156" t="s">
        <v>37</v>
      </c>
      <c r="D19" s="149"/>
      <c r="E19" s="200">
        <f>SUM(G19:M19,P19:Q19)</f>
        <v>0</v>
      </c>
      <c r="F19" s="138">
        <f t="shared" si="7"/>
        <v>0</v>
      </c>
      <c r="G19" s="138">
        <f>'Ctrinh-HAM TAN (21-30)'!M7</f>
        <v>0</v>
      </c>
      <c r="H19" s="138">
        <f>'Ctrinh-HAM TAN (21-30)'!M14</f>
        <v>0</v>
      </c>
      <c r="I19" s="138">
        <f>'Ctrinh-HAM TAN (21-30)'!M21</f>
        <v>0</v>
      </c>
      <c r="J19" s="138">
        <f>'Ctrinh-HAM TAN (21-30)'!M28</f>
        <v>0</v>
      </c>
      <c r="K19" s="138">
        <f>'Ctrinh-HAM TAN (21-30)'!M35</f>
        <v>0</v>
      </c>
      <c r="L19" s="138">
        <f>'Ctrinh-HAM TAN (21-30)'!M42</f>
        <v>0</v>
      </c>
      <c r="M19" s="138">
        <f>'Ctrinh-HAM TAN (21-30)'!M49</f>
        <v>0</v>
      </c>
      <c r="N19" s="220">
        <f>'Ctrinh-HAM TAN (21-30)'!M56</f>
        <v>0</v>
      </c>
      <c r="O19" s="155">
        <f>$D19-$BH19</f>
        <v>0</v>
      </c>
      <c r="P19" s="138">
        <f>'Ctrinh-HAM TAN (21-30)'!M70</f>
        <v>0</v>
      </c>
      <c r="Q19" s="138">
        <f>'Ctrinh-HAM TAN (21-30)'!M77</f>
        <v>0</v>
      </c>
      <c r="R19" s="299">
        <f t="shared" si="5"/>
        <v>0</v>
      </c>
      <c r="S19" s="145"/>
      <c r="T19" s="138">
        <f>'Ctrinh-HAM TAN (21-30)'!M84</f>
        <v>0</v>
      </c>
      <c r="U19" s="138">
        <f>'Ctrinh-HAM TAN (21-30)'!M91</f>
        <v>0</v>
      </c>
      <c r="V19" s="138">
        <f>'Ctrinh-HAM TAN (21-30)'!M98</f>
        <v>0</v>
      </c>
      <c r="W19" s="138">
        <f>'Ctrinh-HAM TAN (21-30)'!M105</f>
        <v>0</v>
      </c>
      <c r="X19" s="138">
        <f>'Ctrinh-HAM TAN (21-30)'!M112</f>
        <v>0</v>
      </c>
      <c r="Y19" s="138">
        <f>'Ctrinh-HAM TAN (21-30)'!M120</f>
        <v>0</v>
      </c>
      <c r="Z19" s="138">
        <f>'Ctrinh-HAM TAN (21-30)'!M127</f>
        <v>0</v>
      </c>
      <c r="AA19" s="138">
        <f>'Ctrinh-HAM TAN (21-30)'!M134</f>
        <v>0</v>
      </c>
      <c r="AB19" s="291">
        <f t="shared" si="6"/>
        <v>0</v>
      </c>
      <c r="AC19" s="291"/>
      <c r="AD19" s="138">
        <f>'Ctrinh-HAM TAN (21-30)'!M142</f>
        <v>0</v>
      </c>
      <c r="AE19" s="138">
        <f>'Ctrinh-HAM TAN (21-30)'!M163</f>
        <v>0</v>
      </c>
      <c r="AF19" s="138">
        <f>'Ctrinh-HAM TAN (21-30)'!M168</f>
        <v>0</v>
      </c>
      <c r="AG19" s="138">
        <f>'Ctrinh-HAM TAN (21-30)'!M172</f>
        <v>0</v>
      </c>
      <c r="AH19" s="138">
        <f>'Ctrinh-HAM TAN (21-30)'!M176</f>
        <v>0</v>
      </c>
      <c r="AI19" s="138">
        <f>'Ctrinh-HAM TAN (21-30)'!M180</f>
        <v>0</v>
      </c>
      <c r="AJ19" s="138">
        <f>'Ctrinh-HAM TAN (21-30)'!M184</f>
        <v>0</v>
      </c>
      <c r="AK19" s="138">
        <f>'Ctrinh-HAM TAN (21-30)'!M188</f>
        <v>0</v>
      </c>
      <c r="AL19" s="138">
        <f>'Ctrinh-HAM TAN (21-30)'!M192</f>
        <v>0</v>
      </c>
      <c r="AM19" s="138">
        <f>'Ctrinh-HAM TAN (21-30)'!M199</f>
        <v>0</v>
      </c>
      <c r="AN19" s="138">
        <f>'Ctrinh-HAM TAN (21-30)'!M206</f>
        <v>0</v>
      </c>
      <c r="AO19" s="138">
        <f>'Ctrinh-HAM TAN (21-30)'!M213</f>
        <v>0</v>
      </c>
      <c r="AP19" s="138">
        <f>'Ctrinh-HAM TAN (21-30)'!M220</f>
        <v>0</v>
      </c>
      <c r="AQ19" s="138">
        <f>'Ctrinh-HAM TAN (21-30)'!M227</f>
        <v>0</v>
      </c>
      <c r="AR19" s="138">
        <f>'Ctrinh-HAM TAN (21-30)'!M231</f>
        <v>0</v>
      </c>
      <c r="AS19" s="138">
        <f>'Ctrinh-HAM TAN (21-30)'!M235</f>
        <v>0</v>
      </c>
      <c r="AT19" s="220">
        <f>'Ctrinh-HAM TAN (21-30)'!M239</f>
        <v>0</v>
      </c>
      <c r="AU19" s="138">
        <f>'Ctrinh-HAM TAN (21-30)'!M246</f>
        <v>0</v>
      </c>
      <c r="AV19" s="138">
        <f>'Ctrinh-HAM TAN (21-30)'!M254</f>
        <v>0</v>
      </c>
      <c r="AW19" s="138">
        <f>'Ctrinh-HAM TAN (21-30)'!M261</f>
        <v>0</v>
      </c>
      <c r="AX19" s="138">
        <f>'Ctrinh-HAM TAN (21-30)'!M268</f>
        <v>0</v>
      </c>
      <c r="AY19" s="138">
        <f>'Ctrinh-HAM TAN (21-30)'!M275</f>
        <v>0</v>
      </c>
      <c r="AZ19" s="138">
        <f>'Ctrinh-HAM TAN (21-30)'!M282</f>
        <v>0</v>
      </c>
      <c r="BA19" s="138">
        <f>'Ctrinh-HAM TAN (21-30)'!M289</f>
        <v>0</v>
      </c>
      <c r="BB19" s="138">
        <f>'Ctrinh-HAM TAN (21-30)'!M296</f>
        <v>0</v>
      </c>
      <c r="BC19" s="138">
        <f>'Ctrinh-HAM TAN (21-30)'!M303</f>
        <v>0</v>
      </c>
      <c r="BD19" s="138">
        <f>'Ctrinh-HAM TAN (21-30)'!M310</f>
        <v>0</v>
      </c>
      <c r="BE19" s="138">
        <f>'Ctrinh-HAM TAN (21-30)'!M317</f>
        <v>0</v>
      </c>
      <c r="BF19" s="145">
        <f>'Ctrinh-HAM TAN (21-30)'!M324</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'Ctrinh-HAM TAN (21-30)'!N7</f>
        <v>0</v>
      </c>
      <c r="H20" s="138">
        <f>'Ctrinh-HAM TAN (21-30)'!N14</f>
        <v>0</v>
      </c>
      <c r="I20" s="138">
        <f>'Ctrinh-HAM TAN (21-30)'!N21</f>
        <v>0</v>
      </c>
      <c r="J20" s="138">
        <f>'Ctrinh-HAM TAN (21-30)'!N28</f>
        <v>0</v>
      </c>
      <c r="K20" s="138">
        <f>'Ctrinh-HAM TAN (21-30)'!N35</f>
        <v>0</v>
      </c>
      <c r="L20" s="138">
        <f>'Ctrinh-HAM TAN (21-30)'!N42</f>
        <v>0</v>
      </c>
      <c r="M20" s="138">
        <f>'Ctrinh-HAM TAN (21-30)'!N49</f>
        <v>0</v>
      </c>
      <c r="N20" s="220">
        <f>'Ctrinh-HAM TAN (21-30)'!N56</f>
        <v>0</v>
      </c>
      <c r="O20" s="138">
        <f>'Ctrinh-HAM TAN (21-30)'!N63</f>
        <v>0</v>
      </c>
      <c r="P20" s="155">
        <f>$D20-$BH20</f>
        <v>0</v>
      </c>
      <c r="Q20" s="138">
        <f>'Ctrinh-HAM TAN (21-30)'!N77</f>
        <v>0</v>
      </c>
      <c r="R20" s="299">
        <f t="shared" si="5"/>
        <v>0</v>
      </c>
      <c r="S20" s="145"/>
      <c r="T20" s="138">
        <f>'Ctrinh-HAM TAN (21-30)'!N84</f>
        <v>0</v>
      </c>
      <c r="U20" s="138">
        <f>'Ctrinh-HAM TAN (21-30)'!N91</f>
        <v>0</v>
      </c>
      <c r="V20" s="138">
        <f>'Ctrinh-HAM TAN (21-30)'!N98</f>
        <v>0</v>
      </c>
      <c r="W20" s="138">
        <f>'Ctrinh-HAM TAN (21-30)'!N105</f>
        <v>0</v>
      </c>
      <c r="X20" s="138">
        <f>'Ctrinh-HAM TAN (21-30)'!N112</f>
        <v>0</v>
      </c>
      <c r="Y20" s="138">
        <f>'Ctrinh-HAM TAN (21-30)'!N120</f>
        <v>0</v>
      </c>
      <c r="Z20" s="138">
        <f>'Ctrinh-HAM TAN (21-30)'!N127</f>
        <v>0</v>
      </c>
      <c r="AA20" s="138">
        <f>'Ctrinh-HAM TAN (21-30)'!N134</f>
        <v>0</v>
      </c>
      <c r="AB20" s="291">
        <f t="shared" si="6"/>
        <v>0</v>
      </c>
      <c r="AC20" s="291"/>
      <c r="AD20" s="138">
        <f>'Ctrinh-HAM TAN (21-30)'!N142</f>
        <v>0</v>
      </c>
      <c r="AE20" s="138">
        <f>'Ctrinh-HAM TAN (21-30)'!N163</f>
        <v>0</v>
      </c>
      <c r="AF20" s="138">
        <f>'Ctrinh-HAM TAN (21-30)'!N168</f>
        <v>0</v>
      </c>
      <c r="AG20" s="138">
        <f>'Ctrinh-HAM TAN (21-30)'!N172</f>
        <v>0</v>
      </c>
      <c r="AH20" s="138">
        <f>'Ctrinh-HAM TAN (21-30)'!N176</f>
        <v>0</v>
      </c>
      <c r="AI20" s="138">
        <f>'Ctrinh-HAM TAN (21-30)'!N180</f>
        <v>0</v>
      </c>
      <c r="AJ20" s="138">
        <f>'Ctrinh-HAM TAN (21-30)'!N184</f>
        <v>0</v>
      </c>
      <c r="AK20" s="138">
        <f>'Ctrinh-HAM TAN (21-30)'!N188</f>
        <v>0</v>
      </c>
      <c r="AL20" s="138">
        <f>'Ctrinh-HAM TAN (21-30)'!N192</f>
        <v>0</v>
      </c>
      <c r="AM20" s="138">
        <f>'Ctrinh-HAM TAN (21-30)'!N199</f>
        <v>0</v>
      </c>
      <c r="AN20" s="138">
        <f>'Ctrinh-HAM TAN (21-30)'!N206</f>
        <v>0</v>
      </c>
      <c r="AO20" s="138">
        <f>'Ctrinh-HAM TAN (21-30)'!N213</f>
        <v>0</v>
      </c>
      <c r="AP20" s="138">
        <f>'Ctrinh-HAM TAN (21-30)'!N220</f>
        <v>0</v>
      </c>
      <c r="AQ20" s="138">
        <f>'Ctrinh-HAM TAN (21-30)'!N227</f>
        <v>0</v>
      </c>
      <c r="AR20" s="138">
        <f>'Ctrinh-HAM TAN (21-30)'!N231</f>
        <v>0</v>
      </c>
      <c r="AS20" s="138">
        <f>'Ctrinh-HAM TAN (21-30)'!N235</f>
        <v>0</v>
      </c>
      <c r="AT20" s="220">
        <f>'Ctrinh-HAM TAN (21-30)'!N239</f>
        <v>0</v>
      </c>
      <c r="AU20" s="138">
        <f>'Ctrinh-HAM TAN (21-30)'!N246</f>
        <v>0</v>
      </c>
      <c r="AV20" s="138">
        <f>'Ctrinh-HAM TAN (21-30)'!N254</f>
        <v>0</v>
      </c>
      <c r="AW20" s="138">
        <f>'Ctrinh-HAM TAN (21-30)'!N261</f>
        <v>0</v>
      </c>
      <c r="AX20" s="138">
        <f>'Ctrinh-HAM TAN (21-30)'!N268</f>
        <v>0</v>
      </c>
      <c r="AY20" s="138">
        <f>'Ctrinh-HAM TAN (21-30)'!N275</f>
        <v>0</v>
      </c>
      <c r="AZ20" s="138">
        <f>'Ctrinh-HAM TAN (21-30)'!N282</f>
        <v>0</v>
      </c>
      <c r="BA20" s="138">
        <f>'Ctrinh-HAM TAN (21-30)'!N289</f>
        <v>0</v>
      </c>
      <c r="BB20" s="138">
        <f>'Ctrinh-HAM TAN (21-30)'!N296</f>
        <v>0</v>
      </c>
      <c r="BC20" s="138">
        <f>'Ctrinh-HAM TAN (21-30)'!N303</f>
        <v>0</v>
      </c>
      <c r="BD20" s="138">
        <f>'Ctrinh-HAM TAN (21-30)'!N310</f>
        <v>0</v>
      </c>
      <c r="BE20" s="138">
        <f>'Ctrinh-HAM TAN (21-30)'!N317</f>
        <v>0</v>
      </c>
      <c r="BF20" s="145">
        <f>'Ctrinh-HAM TAN (21-30)'!N324</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'Ctrinh-HAM TAN (21-30)'!O7</f>
        <v>0</v>
      </c>
      <c r="H21" s="138">
        <f>'Ctrinh-HAM TAN (21-30)'!O14</f>
        <v>0</v>
      </c>
      <c r="I21" s="138">
        <f>'Ctrinh-HAM TAN (21-30)'!O21</f>
        <v>0</v>
      </c>
      <c r="J21" s="138">
        <f>'Ctrinh-HAM TAN (21-30)'!O28</f>
        <v>0</v>
      </c>
      <c r="K21" s="138">
        <f>'Ctrinh-HAM TAN (21-30)'!O35</f>
        <v>0</v>
      </c>
      <c r="L21" s="138">
        <f>'Ctrinh-HAM TAN (21-30)'!O42</f>
        <v>0</v>
      </c>
      <c r="M21" s="138">
        <f>'Ctrinh-HAM TAN (21-30)'!O49</f>
        <v>0</v>
      </c>
      <c r="N21" s="220">
        <f>'Ctrinh-HAM TAN (21-30)'!O56</f>
        <v>0</v>
      </c>
      <c r="O21" s="138">
        <f>'Ctrinh-HAM TAN (21-30)'!O63</f>
        <v>0</v>
      </c>
      <c r="P21" s="138">
        <f>'Ctrinh-HAM TAN (21-30)'!O70</f>
        <v>0</v>
      </c>
      <c r="Q21" s="155">
        <f>$D21-$BH21</f>
        <v>0</v>
      </c>
      <c r="R21" s="299">
        <f t="shared" si="5"/>
        <v>0</v>
      </c>
      <c r="S21" s="145"/>
      <c r="T21" s="138">
        <f>'Ctrinh-HAM TAN (21-30)'!O84</f>
        <v>0</v>
      </c>
      <c r="U21" s="138">
        <f>'Ctrinh-HAM TAN (21-30)'!O91</f>
        <v>0</v>
      </c>
      <c r="V21" s="138">
        <f>'Ctrinh-HAM TAN (21-30)'!O98</f>
        <v>0</v>
      </c>
      <c r="W21" s="138">
        <f>'Ctrinh-HAM TAN (21-30)'!O105</f>
        <v>0</v>
      </c>
      <c r="X21" s="138">
        <f>'Ctrinh-HAM TAN (21-30)'!O112</f>
        <v>0</v>
      </c>
      <c r="Y21" s="138">
        <f>'Ctrinh-HAM TAN (21-30)'!O120</f>
        <v>0</v>
      </c>
      <c r="Z21" s="138">
        <f>'Ctrinh-HAM TAN (21-30)'!O127</f>
        <v>0</v>
      </c>
      <c r="AA21" s="138">
        <f>'Ctrinh-HAM TAN (21-30)'!O134</f>
        <v>0</v>
      </c>
      <c r="AB21" s="291">
        <f t="shared" si="6"/>
        <v>0</v>
      </c>
      <c r="AC21" s="291"/>
      <c r="AD21" s="138">
        <f>'Ctrinh-HAM TAN (21-30)'!O142</f>
        <v>0</v>
      </c>
      <c r="AE21" s="138">
        <f>'Ctrinh-HAM TAN (21-30)'!O163</f>
        <v>0</v>
      </c>
      <c r="AF21" s="138">
        <f>'Ctrinh-HAM TAN (21-30)'!O168</f>
        <v>0</v>
      </c>
      <c r="AG21" s="138">
        <f>'Ctrinh-HAM TAN (21-30)'!O172</f>
        <v>0</v>
      </c>
      <c r="AH21" s="138">
        <f>'Ctrinh-HAM TAN (21-30)'!O176</f>
        <v>0</v>
      </c>
      <c r="AI21" s="138">
        <f>'Ctrinh-HAM TAN (21-30)'!O180</f>
        <v>0</v>
      </c>
      <c r="AJ21" s="138">
        <f>'Ctrinh-HAM TAN (21-30)'!O184</f>
        <v>0</v>
      </c>
      <c r="AK21" s="138">
        <f>'Ctrinh-HAM TAN (21-30)'!O188</f>
        <v>0</v>
      </c>
      <c r="AL21" s="138">
        <f>'Ctrinh-HAM TAN (21-30)'!O192</f>
        <v>0</v>
      </c>
      <c r="AM21" s="138">
        <f>'Ctrinh-HAM TAN (21-30)'!O199</f>
        <v>0</v>
      </c>
      <c r="AN21" s="138">
        <f>'Ctrinh-HAM TAN (21-30)'!O206</f>
        <v>0</v>
      </c>
      <c r="AO21" s="138">
        <f>'Ctrinh-HAM TAN (21-30)'!O213</f>
        <v>0</v>
      </c>
      <c r="AP21" s="138">
        <f>'Ctrinh-HAM TAN (21-30)'!O220</f>
        <v>0</v>
      </c>
      <c r="AQ21" s="138">
        <f>'Ctrinh-HAM TAN (21-30)'!O227</f>
        <v>0</v>
      </c>
      <c r="AR21" s="138">
        <f>'Ctrinh-HAM TAN (21-30)'!O231</f>
        <v>0</v>
      </c>
      <c r="AS21" s="138">
        <f>'Ctrinh-HAM TAN (21-30)'!O235</f>
        <v>0</v>
      </c>
      <c r="AT21" s="220">
        <f>'Ctrinh-HAM TAN (21-30)'!O239</f>
        <v>0</v>
      </c>
      <c r="AU21" s="138">
        <f>'Ctrinh-HAM TAN (21-30)'!O246</f>
        <v>0</v>
      </c>
      <c r="AV21" s="138">
        <f>'Ctrinh-HAM TAN (21-30)'!O254</f>
        <v>0</v>
      </c>
      <c r="AW21" s="138">
        <f>'Ctrinh-HAM TAN (21-30)'!O261</f>
        <v>0</v>
      </c>
      <c r="AX21" s="138">
        <f>'Ctrinh-HAM TAN (21-30)'!O268</f>
        <v>0</v>
      </c>
      <c r="AY21" s="138">
        <f>'Ctrinh-HAM TAN (21-30)'!O275</f>
        <v>0</v>
      </c>
      <c r="AZ21" s="138">
        <f>'Ctrinh-HAM TAN (21-30)'!O282</f>
        <v>0</v>
      </c>
      <c r="BA21" s="138">
        <f>'Ctrinh-HAM TAN (21-30)'!O289</f>
        <v>0</v>
      </c>
      <c r="BB21" s="138">
        <f>'Ctrinh-HAM TAN (21-30)'!O296</f>
        <v>0</v>
      </c>
      <c r="BC21" s="138">
        <f>'Ctrinh-HAM TAN (21-30)'!O303</f>
        <v>0</v>
      </c>
      <c r="BD21" s="138">
        <f>'Ctrinh-HAM TAN (21-30)'!O310</f>
        <v>0</v>
      </c>
      <c r="BE21" s="138">
        <f>'Ctrinh-HAM TAN (21-30)'!O317</f>
        <v>0</v>
      </c>
      <c r="BF21" s="145">
        <f>'Ctrinh-HAM TAN (21-30)'!O324</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'Ctrinh-HAM TAN (21-30)'!P7</f>
        <v>0</v>
      </c>
      <c r="H24" s="138">
        <f>'Ctrinh-HAM TAN (21-30)'!P14</f>
        <v>0</v>
      </c>
      <c r="I24" s="138">
        <f>'Ctrinh-HAM TAN (21-30)'!P21</f>
        <v>0</v>
      </c>
      <c r="J24" s="138">
        <f>'Ctrinh-HAM TAN (21-30)'!P28</f>
        <v>0</v>
      </c>
      <c r="K24" s="138">
        <f>'Ctrinh-HAM TAN (21-30)'!P35</f>
        <v>0</v>
      </c>
      <c r="L24" s="138">
        <f>'Ctrinh-HAM TAN (21-30)'!P42</f>
        <v>0</v>
      </c>
      <c r="M24" s="138">
        <f>'Ctrinh-HAM TAN (21-30)'!P49</f>
        <v>0</v>
      </c>
      <c r="N24" s="220">
        <f>'Ctrinh-HAM TAN (21-30)'!P56</f>
        <v>0</v>
      </c>
      <c r="O24" s="138">
        <f>'Ctrinh-HAM TAN (21-30)'!P63</f>
        <v>0</v>
      </c>
      <c r="P24" s="138">
        <f>'Ctrinh-HAM TAN (21-30)'!P70</f>
        <v>0</v>
      </c>
      <c r="Q24" s="138">
        <f>'Ctrinh-HAM TAN (21-30)'!P77</f>
        <v>0</v>
      </c>
      <c r="R24" s="200">
        <f>SUM(U24:AB24,AT24:BE24)</f>
        <v>0</v>
      </c>
      <c r="S24" s="145"/>
      <c r="T24" s="155">
        <f>$D24-$BH24</f>
        <v>0</v>
      </c>
      <c r="U24" s="138">
        <f>'Ctrinh-HAM TAN (21-30)'!P91</f>
        <v>0</v>
      </c>
      <c r="V24" s="138">
        <f>'Ctrinh-HAM TAN (21-30)'!P98</f>
        <v>0</v>
      </c>
      <c r="W24" s="138">
        <f>'Ctrinh-HAM TAN (21-30)'!P105</f>
        <v>0</v>
      </c>
      <c r="X24" s="138">
        <f>'Ctrinh-HAM TAN (21-30)'!P112</f>
        <v>0</v>
      </c>
      <c r="Y24" s="138">
        <f>'Ctrinh-HAM TAN (21-30)'!P120</f>
        <v>0</v>
      </c>
      <c r="Z24" s="138">
        <f>'Ctrinh-HAM TAN (21-30)'!P127</f>
        <v>0</v>
      </c>
      <c r="AA24" s="138">
        <f>'Ctrinh-HAM TAN (21-30)'!P134</f>
        <v>0</v>
      </c>
      <c r="AB24" s="291">
        <f t="shared" si="6"/>
        <v>0</v>
      </c>
      <c r="AC24" s="291"/>
      <c r="AD24" s="138">
        <f>'Ctrinh-HAM TAN (21-30)'!P142</f>
        <v>0</v>
      </c>
      <c r="AE24" s="138">
        <f>'Ctrinh-HAM TAN (21-30)'!P163</f>
        <v>0</v>
      </c>
      <c r="AF24" s="138">
        <f>'Ctrinh-HAM TAN (21-30)'!P168</f>
        <v>0</v>
      </c>
      <c r="AG24" s="138">
        <f>'Ctrinh-HAM TAN (21-30)'!P172</f>
        <v>0</v>
      </c>
      <c r="AH24" s="138">
        <f>'Ctrinh-HAM TAN (21-30)'!P176</f>
        <v>0</v>
      </c>
      <c r="AI24" s="138">
        <f>'Ctrinh-HAM TAN (21-30)'!P180</f>
        <v>0</v>
      </c>
      <c r="AJ24" s="138">
        <f>'Ctrinh-HAM TAN (21-30)'!P184</f>
        <v>0</v>
      </c>
      <c r="AK24" s="138">
        <f>'Ctrinh-HAM TAN (21-30)'!P188</f>
        <v>0</v>
      </c>
      <c r="AL24" s="138">
        <f>'Ctrinh-HAM TAN (21-30)'!P192</f>
        <v>0</v>
      </c>
      <c r="AM24" s="138">
        <f>'Ctrinh-HAM TAN (21-30)'!P199</f>
        <v>0</v>
      </c>
      <c r="AN24" s="138">
        <f>'Ctrinh-HAM TAN (21-30)'!P206</f>
        <v>0</v>
      </c>
      <c r="AO24" s="138">
        <f>'Ctrinh-HAM TAN (21-30)'!P213</f>
        <v>0</v>
      </c>
      <c r="AP24" s="138">
        <f>'Ctrinh-HAM TAN (21-30)'!P220</f>
        <v>0</v>
      </c>
      <c r="AQ24" s="138">
        <f>'Ctrinh-HAM TAN (21-30)'!P227</f>
        <v>0</v>
      </c>
      <c r="AR24" s="138">
        <f>'Ctrinh-HAM TAN (21-30)'!P231</f>
        <v>0</v>
      </c>
      <c r="AS24" s="138">
        <f>'Ctrinh-HAM TAN (21-30)'!P235</f>
        <v>0</v>
      </c>
      <c r="AT24" s="220">
        <f>'Ctrinh-HAM TAN (21-30)'!P239</f>
        <v>0</v>
      </c>
      <c r="AU24" s="138">
        <f>'Ctrinh-HAM TAN (21-30)'!P246</f>
        <v>0</v>
      </c>
      <c r="AV24" s="138">
        <f>'Ctrinh-HAM TAN (21-30)'!P254</f>
        <v>0</v>
      </c>
      <c r="AW24" s="138">
        <f>'Ctrinh-HAM TAN (21-30)'!P261</f>
        <v>0</v>
      </c>
      <c r="AX24" s="138">
        <f>'Ctrinh-HAM TAN (21-30)'!P268</f>
        <v>0</v>
      </c>
      <c r="AY24" s="138">
        <f>'Ctrinh-HAM TAN (21-30)'!P275</f>
        <v>0</v>
      </c>
      <c r="AZ24" s="138">
        <f>'Ctrinh-HAM TAN (21-30)'!P282</f>
        <v>0</v>
      </c>
      <c r="BA24" s="138">
        <f>'Ctrinh-HAM TAN (21-30)'!P289</f>
        <v>0</v>
      </c>
      <c r="BB24" s="138">
        <f>'Ctrinh-HAM TAN (21-30)'!P296</f>
        <v>0</v>
      </c>
      <c r="BC24" s="138">
        <f>'Ctrinh-HAM TAN (21-30)'!P303</f>
        <v>0</v>
      </c>
      <c r="BD24" s="138">
        <f>'Ctrinh-HAM TAN (21-30)'!P310</f>
        <v>0</v>
      </c>
      <c r="BE24" s="138">
        <f>'Ctrinh-HAM TAN (21-30)'!P317</f>
        <v>0</v>
      </c>
      <c r="BF24" s="145">
        <f>'Ctrinh-HAM TAN (21-30)'!P324</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'Ctrinh-HAM TAN (21-30)'!Q7</f>
        <v>0</v>
      </c>
      <c r="H25" s="138">
        <f>'Ctrinh-HAM TAN (21-30)'!Q14</f>
        <v>0</v>
      </c>
      <c r="I25" s="138">
        <f>'Ctrinh-HAM TAN (21-30)'!Q21</f>
        <v>0</v>
      </c>
      <c r="J25" s="138">
        <f>'Ctrinh-HAM TAN (21-30)'!Q28</f>
        <v>0</v>
      </c>
      <c r="K25" s="138">
        <f>'Ctrinh-HAM TAN (21-30)'!Q35</f>
        <v>0</v>
      </c>
      <c r="L25" s="138">
        <f>'Ctrinh-HAM TAN (21-30)'!Q42</f>
        <v>0</v>
      </c>
      <c r="M25" s="138">
        <f>'Ctrinh-HAM TAN (21-30)'!Q49</f>
        <v>0</v>
      </c>
      <c r="N25" s="220">
        <f>'Ctrinh-HAM TAN (21-30)'!Q56</f>
        <v>0</v>
      </c>
      <c r="O25" s="138">
        <f>'Ctrinh-HAM TAN (21-30)'!Q63</f>
        <v>0</v>
      </c>
      <c r="P25" s="138">
        <f>'Ctrinh-HAM TAN (21-30)'!Q70</f>
        <v>0</v>
      </c>
      <c r="Q25" s="138">
        <f>'Ctrinh-HAM TAN (21-30)'!Q77</f>
        <v>0</v>
      </c>
      <c r="R25" s="200">
        <f>SUM(T25,V25:AB25,AT25:BE25)</f>
        <v>0</v>
      </c>
      <c r="S25" s="145"/>
      <c r="T25" s="138">
        <f>'Ctrinh-HAM TAN (21-30)'!Q84</f>
        <v>0</v>
      </c>
      <c r="U25" s="155">
        <f>$D25-$BH25</f>
        <v>0</v>
      </c>
      <c r="V25" s="138">
        <f>'Ctrinh-HAM TAN (21-30)'!Q98</f>
        <v>0</v>
      </c>
      <c r="W25" s="138">
        <f>'Ctrinh-HAM TAN (21-30)'!Q105</f>
        <v>0</v>
      </c>
      <c r="X25" s="138">
        <f>'Ctrinh-HAM TAN (21-30)'!Q112</f>
        <v>0</v>
      </c>
      <c r="Y25" s="138">
        <f>'Ctrinh-HAM TAN (21-30)'!Q120</f>
        <v>0</v>
      </c>
      <c r="Z25" s="138">
        <f>'Ctrinh-HAM TAN (21-30)'!Q127</f>
        <v>0</v>
      </c>
      <c r="AA25" s="138">
        <f>'Ctrinh-HAM TAN (21-30)'!Q134</f>
        <v>0</v>
      </c>
      <c r="AB25" s="291">
        <f t="shared" si="6"/>
        <v>0</v>
      </c>
      <c r="AC25" s="291"/>
      <c r="AD25" s="138">
        <f>'Ctrinh-HAM TAN (21-30)'!Q142</f>
        <v>0</v>
      </c>
      <c r="AE25" s="138">
        <f>'Ctrinh-HAM TAN (21-30)'!Q163</f>
        <v>0</v>
      </c>
      <c r="AF25" s="138">
        <f>'Ctrinh-HAM TAN (21-30)'!Q168</f>
        <v>0</v>
      </c>
      <c r="AG25" s="138">
        <f>'Ctrinh-HAM TAN (21-30)'!Q172</f>
        <v>0</v>
      </c>
      <c r="AH25" s="138">
        <f>'Ctrinh-HAM TAN (21-30)'!Q176</f>
        <v>0</v>
      </c>
      <c r="AI25" s="138">
        <f>'Ctrinh-HAM TAN (21-30)'!Q180</f>
        <v>0</v>
      </c>
      <c r="AJ25" s="138">
        <f>'Ctrinh-HAM TAN (21-30)'!Q184</f>
        <v>0</v>
      </c>
      <c r="AK25" s="138">
        <f>'Ctrinh-HAM TAN (21-30)'!Q188</f>
        <v>0</v>
      </c>
      <c r="AL25" s="138">
        <f>'Ctrinh-HAM TAN (21-30)'!Q192</f>
        <v>0</v>
      </c>
      <c r="AM25" s="138">
        <f>'Ctrinh-HAM TAN (21-30)'!Q199</f>
        <v>0</v>
      </c>
      <c r="AN25" s="138">
        <f>'Ctrinh-HAM TAN (21-30)'!Q206</f>
        <v>0</v>
      </c>
      <c r="AO25" s="138">
        <f>'Ctrinh-HAM TAN (21-30)'!Q213</f>
        <v>0</v>
      </c>
      <c r="AP25" s="138">
        <f>'Ctrinh-HAM TAN (21-30)'!Q220</f>
        <v>0</v>
      </c>
      <c r="AQ25" s="138">
        <f>'Ctrinh-HAM TAN (21-30)'!Q227</f>
        <v>0</v>
      </c>
      <c r="AR25" s="138">
        <f>'Ctrinh-HAM TAN (21-30)'!Q231</f>
        <v>0</v>
      </c>
      <c r="AS25" s="138">
        <f>'Ctrinh-HAM TAN (21-30)'!Q235</f>
        <v>0</v>
      </c>
      <c r="AT25" s="220">
        <f>'Ctrinh-HAM TAN (21-30)'!Q239</f>
        <v>0</v>
      </c>
      <c r="AU25" s="138">
        <f>'Ctrinh-HAM TAN (21-30)'!Q246</f>
        <v>0</v>
      </c>
      <c r="AV25" s="138">
        <f>'Ctrinh-HAM TAN (21-30)'!Q254</f>
        <v>0</v>
      </c>
      <c r="AW25" s="138">
        <f>'Ctrinh-HAM TAN (21-30)'!Q261</f>
        <v>0</v>
      </c>
      <c r="AX25" s="138">
        <f>'Ctrinh-HAM TAN (21-30)'!Q268</f>
        <v>0</v>
      </c>
      <c r="AY25" s="138">
        <f>'Ctrinh-HAM TAN (21-30)'!Q275</f>
        <v>0</v>
      </c>
      <c r="AZ25" s="138">
        <f>'Ctrinh-HAM TAN (21-30)'!Q282</f>
        <v>0</v>
      </c>
      <c r="BA25" s="138">
        <f>'Ctrinh-HAM TAN (21-30)'!Q289</f>
        <v>0</v>
      </c>
      <c r="BB25" s="138">
        <f>'Ctrinh-HAM TAN (21-30)'!Q296</f>
        <v>0</v>
      </c>
      <c r="BC25" s="138">
        <f>'Ctrinh-HAM TAN (21-30)'!Q303</f>
        <v>0</v>
      </c>
      <c r="BD25" s="138">
        <f>'Ctrinh-HAM TAN (21-30)'!Q310</f>
        <v>0</v>
      </c>
      <c r="BE25" s="138">
        <f>'Ctrinh-HAM TAN (21-30)'!Q317</f>
        <v>0</v>
      </c>
      <c r="BF25" s="145">
        <f>'Ctrinh-HAM TAN (21-30)'!Q324</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'Ctrinh-HAM TAN (21-30)'!R7</f>
        <v>0</v>
      </c>
      <c r="H26" s="160">
        <f>'Ctrinh-HAM TAN (21-30)'!R14</f>
        <v>0</v>
      </c>
      <c r="I26" s="160">
        <f>'Ctrinh-HAM TAN (21-30)'!R21</f>
        <v>0</v>
      </c>
      <c r="J26" s="160">
        <f>'Ctrinh-HAM TAN (21-30)'!R28</f>
        <v>0</v>
      </c>
      <c r="K26" s="160">
        <f>'Ctrinh-HAM TAN (21-30)'!R35</f>
        <v>0</v>
      </c>
      <c r="L26" s="160">
        <f>'Ctrinh-HAM TAN (21-30)'!R42</f>
        <v>0</v>
      </c>
      <c r="M26" s="160">
        <f>'Ctrinh-HAM TAN (21-30)'!R49</f>
        <v>0</v>
      </c>
      <c r="N26" s="230">
        <f>'Ctrinh-HAM TAN (21-30)'!R56</f>
        <v>0</v>
      </c>
      <c r="O26" s="160">
        <f>'Ctrinh-HAM TAN (21-30)'!R63</f>
        <v>0</v>
      </c>
      <c r="P26" s="160">
        <f>'Ctrinh-HAM TAN (21-30)'!R70</f>
        <v>0</v>
      </c>
      <c r="Q26" s="160">
        <f>'Ctrinh-HAM TAN (21-30)'!R77</f>
        <v>0</v>
      </c>
      <c r="R26" s="200">
        <f>SUM(T26:U26,W26:AB26,AT26:BE26)</f>
        <v>0</v>
      </c>
      <c r="S26" s="168"/>
      <c r="T26" s="160">
        <f>'Ctrinh-HAM TAN (21-30)'!R84</f>
        <v>0</v>
      </c>
      <c r="U26" s="160">
        <f>'Ctrinh-HAM TAN (21-30)'!R91</f>
        <v>0</v>
      </c>
      <c r="V26" s="169">
        <f>$D26-$BH26</f>
        <v>0</v>
      </c>
      <c r="W26" s="160">
        <f>'Ctrinh-HAM TAN (21-30)'!R105</f>
        <v>0</v>
      </c>
      <c r="X26" s="160">
        <f>'Ctrinh-HAM TAN (21-30)'!R112</f>
        <v>0</v>
      </c>
      <c r="Y26" s="160">
        <f>'Ctrinh-HAM TAN (21-30)'!R120</f>
        <v>0</v>
      </c>
      <c r="Z26" s="160">
        <f>'Ctrinh-HAM TAN (21-30)'!R127</f>
        <v>0</v>
      </c>
      <c r="AA26" s="160">
        <f>'Ctrinh-HAM TAN (21-30)'!R134</f>
        <v>0</v>
      </c>
      <c r="AB26" s="291">
        <f t="shared" si="6"/>
        <v>0</v>
      </c>
      <c r="AC26" s="291"/>
      <c r="AD26" s="160">
        <f>'Ctrinh-HAM TAN (21-30)'!R142</f>
        <v>0</v>
      </c>
      <c r="AE26" s="160">
        <f>'Ctrinh-HAM TAN (21-30)'!R163</f>
        <v>0</v>
      </c>
      <c r="AF26" s="160">
        <f>'Ctrinh-HAM TAN (21-30)'!R168</f>
        <v>0</v>
      </c>
      <c r="AG26" s="160">
        <f>'Ctrinh-HAM TAN (21-30)'!R172</f>
        <v>0</v>
      </c>
      <c r="AH26" s="160">
        <f>'Ctrinh-HAM TAN (21-30)'!R176</f>
        <v>0</v>
      </c>
      <c r="AI26" s="160">
        <f>'Ctrinh-HAM TAN (21-30)'!R180</f>
        <v>0</v>
      </c>
      <c r="AJ26" s="160">
        <f>'Ctrinh-HAM TAN (21-30)'!R184</f>
        <v>0</v>
      </c>
      <c r="AK26" s="160">
        <f>'Ctrinh-HAM TAN (21-30)'!R188</f>
        <v>0</v>
      </c>
      <c r="AL26" s="160">
        <f>'Ctrinh-HAM TAN (21-30)'!R192</f>
        <v>0</v>
      </c>
      <c r="AM26" s="160">
        <f>'Ctrinh-HAM TAN (21-30)'!R199</f>
        <v>0</v>
      </c>
      <c r="AN26" s="160">
        <f>'Ctrinh-HAM TAN (21-30)'!R206</f>
        <v>0</v>
      </c>
      <c r="AO26" s="160">
        <f>'Ctrinh-HAM TAN (21-30)'!R213</f>
        <v>0</v>
      </c>
      <c r="AP26" s="160">
        <f>'Ctrinh-HAM TAN (21-30)'!R220</f>
        <v>0</v>
      </c>
      <c r="AQ26" s="160">
        <f>'Ctrinh-HAM TAN (21-30)'!R227</f>
        <v>0</v>
      </c>
      <c r="AR26" s="160">
        <f>'Ctrinh-HAM TAN (21-30)'!R231</f>
        <v>0</v>
      </c>
      <c r="AS26" s="160">
        <f>'Ctrinh-HAM TAN (21-30)'!R235</f>
        <v>0</v>
      </c>
      <c r="AT26" s="230">
        <f>'Ctrinh-HAM TAN (21-30)'!R239</f>
        <v>0</v>
      </c>
      <c r="AU26" s="160">
        <f>'Ctrinh-HAM TAN (21-30)'!R246</f>
        <v>0</v>
      </c>
      <c r="AV26" s="160">
        <f>'Ctrinh-HAM TAN (21-30)'!R254</f>
        <v>0</v>
      </c>
      <c r="AW26" s="160">
        <f>'Ctrinh-HAM TAN (21-30)'!R261</f>
        <v>0</v>
      </c>
      <c r="AX26" s="160">
        <f>'Ctrinh-HAM TAN (21-30)'!R268</f>
        <v>0</v>
      </c>
      <c r="AY26" s="160">
        <f>'Ctrinh-HAM TAN (21-30)'!R275</f>
        <v>0</v>
      </c>
      <c r="AZ26" s="160">
        <f>'Ctrinh-HAM TAN (21-30)'!R282</f>
        <v>0</v>
      </c>
      <c r="BA26" s="160">
        <f>'Ctrinh-HAM TAN (21-30)'!R289</f>
        <v>0</v>
      </c>
      <c r="BB26" s="160">
        <f>'Ctrinh-HAM TAN (21-30)'!R296</f>
        <v>0</v>
      </c>
      <c r="BC26" s="160">
        <f>'Ctrinh-HAM TAN (21-30)'!R303</f>
        <v>0</v>
      </c>
      <c r="BD26" s="160">
        <f>'Ctrinh-HAM TAN (21-30)'!R310</f>
        <v>0</v>
      </c>
      <c r="BE26" s="160">
        <f>'Ctrinh-HAM TAN (21-30)'!R317</f>
        <v>0</v>
      </c>
      <c r="BF26" s="168">
        <f>'Ctrinh-HAM TAN (21-30)'!R324</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'Ctrinh-HAM TAN (21-30)'!S7</f>
        <v>0</v>
      </c>
      <c r="H27" s="138">
        <f>'Ctrinh-HAM TAN (21-30)'!S14</f>
        <v>0</v>
      </c>
      <c r="I27" s="138">
        <f>'Ctrinh-HAM TAN (21-30)'!S21</f>
        <v>0</v>
      </c>
      <c r="J27" s="138">
        <f>'Ctrinh-HAM TAN (21-30)'!S28</f>
        <v>0</v>
      </c>
      <c r="K27" s="138">
        <f>'Ctrinh-HAM TAN (21-30)'!S35</f>
        <v>0</v>
      </c>
      <c r="L27" s="138">
        <f>'Ctrinh-HAM TAN (21-30)'!S42</f>
        <v>0</v>
      </c>
      <c r="M27" s="138">
        <f>'Ctrinh-HAM TAN (21-30)'!S49</f>
        <v>0</v>
      </c>
      <c r="N27" s="220">
        <f>'Ctrinh-HAM TAN (21-30)'!S56</f>
        <v>0</v>
      </c>
      <c r="O27" s="138">
        <f>'Ctrinh-HAM TAN (21-30)'!S63</f>
        <v>0</v>
      </c>
      <c r="P27" s="138">
        <f>'Ctrinh-HAM TAN (21-30)'!S70</f>
        <v>0</v>
      </c>
      <c r="Q27" s="138">
        <f>'Ctrinh-HAM TAN (21-30)'!S77</f>
        <v>0</v>
      </c>
      <c r="R27" s="200">
        <f>SUM(T27:V27,X27:AB27,AT27:BE27)</f>
        <v>0</v>
      </c>
      <c r="S27" s="145"/>
      <c r="T27" s="138">
        <f>'Ctrinh-HAM TAN (21-30)'!S84</f>
        <v>0</v>
      </c>
      <c r="U27" s="138">
        <f>'Ctrinh-HAM TAN (21-30)'!S91</f>
        <v>0</v>
      </c>
      <c r="V27" s="138">
        <f>'Ctrinh-HAM TAN (21-30)'!S98</f>
        <v>0</v>
      </c>
      <c r="W27" s="155">
        <f>$D27-$BH27</f>
        <v>0</v>
      </c>
      <c r="X27" s="138">
        <f>'Ctrinh-HAM TAN (21-30)'!S112</f>
        <v>0</v>
      </c>
      <c r="Y27" s="138">
        <f>'Ctrinh-HAM TAN (21-30)'!S120</f>
        <v>0</v>
      </c>
      <c r="Z27" s="138">
        <f>'Ctrinh-HAM TAN (21-30)'!S127</f>
        <v>0</v>
      </c>
      <c r="AA27" s="138">
        <f>'Ctrinh-HAM TAN (21-30)'!S134</f>
        <v>0</v>
      </c>
      <c r="AB27" s="291">
        <f t="shared" si="6"/>
        <v>0</v>
      </c>
      <c r="AC27" s="291"/>
      <c r="AD27" s="138">
        <f>'Ctrinh-HAM TAN (21-30)'!S142</f>
        <v>0</v>
      </c>
      <c r="AE27" s="138">
        <f>'Ctrinh-HAM TAN (21-30)'!S163</f>
        <v>0</v>
      </c>
      <c r="AF27" s="138">
        <f>'Ctrinh-HAM TAN (21-30)'!S168</f>
        <v>0</v>
      </c>
      <c r="AG27" s="138">
        <f>'Ctrinh-HAM TAN (21-30)'!S172</f>
        <v>0</v>
      </c>
      <c r="AH27" s="138">
        <f>'Ctrinh-HAM TAN (21-30)'!S176</f>
        <v>0</v>
      </c>
      <c r="AI27" s="138">
        <f>'Ctrinh-HAM TAN (21-30)'!S180</f>
        <v>0</v>
      </c>
      <c r="AJ27" s="138">
        <f>'Ctrinh-HAM TAN (21-30)'!S184</f>
        <v>0</v>
      </c>
      <c r="AK27" s="138">
        <f>'Ctrinh-HAM TAN (21-30)'!S188</f>
        <v>0</v>
      </c>
      <c r="AL27" s="138">
        <f>'Ctrinh-HAM TAN (21-30)'!S192</f>
        <v>0</v>
      </c>
      <c r="AM27" s="138">
        <f>'Ctrinh-HAM TAN (21-30)'!S199</f>
        <v>0</v>
      </c>
      <c r="AN27" s="138">
        <f>'Ctrinh-HAM TAN (21-30)'!S206</f>
        <v>0</v>
      </c>
      <c r="AO27" s="138">
        <f>'Ctrinh-HAM TAN (21-30)'!S213</f>
        <v>0</v>
      </c>
      <c r="AP27" s="138">
        <f>'Ctrinh-HAM TAN (21-30)'!S220</f>
        <v>0</v>
      </c>
      <c r="AQ27" s="138">
        <f>'Ctrinh-HAM TAN (21-30)'!S227</f>
        <v>0</v>
      </c>
      <c r="AR27" s="138">
        <f>'Ctrinh-HAM TAN (21-30)'!S231</f>
        <v>0</v>
      </c>
      <c r="AS27" s="138">
        <f>'Ctrinh-HAM TAN (21-30)'!S235</f>
        <v>0</v>
      </c>
      <c r="AT27" s="220">
        <f>'Ctrinh-HAM TAN (21-30)'!S239</f>
        <v>0</v>
      </c>
      <c r="AU27" s="138">
        <f>'Ctrinh-HAM TAN (21-30)'!S246</f>
        <v>0</v>
      </c>
      <c r="AV27" s="138">
        <f>'Ctrinh-HAM TAN (21-30)'!S254</f>
        <v>0</v>
      </c>
      <c r="AW27" s="138">
        <f>'Ctrinh-HAM TAN (21-30)'!S261</f>
        <v>0</v>
      </c>
      <c r="AX27" s="138">
        <f>'Ctrinh-HAM TAN (21-30)'!S268</f>
        <v>0</v>
      </c>
      <c r="AY27" s="138">
        <f>'Ctrinh-HAM TAN (21-30)'!S275</f>
        <v>0</v>
      </c>
      <c r="AZ27" s="138">
        <f>'Ctrinh-HAM TAN (21-30)'!S282</f>
        <v>0</v>
      </c>
      <c r="BA27" s="138">
        <f>'Ctrinh-HAM TAN (21-30)'!S289</f>
        <v>0</v>
      </c>
      <c r="BB27" s="138">
        <f>'Ctrinh-HAM TAN (21-30)'!S296</f>
        <v>0</v>
      </c>
      <c r="BC27" s="138">
        <f>'Ctrinh-HAM TAN (21-30)'!S303</f>
        <v>0</v>
      </c>
      <c r="BD27" s="138">
        <f>'Ctrinh-HAM TAN (21-30)'!S310</f>
        <v>0</v>
      </c>
      <c r="BE27" s="138">
        <f>'Ctrinh-HAM TAN (21-30)'!S317</f>
        <v>0</v>
      </c>
      <c r="BF27" s="145">
        <f>'Ctrinh-HAM TAN (21-30)'!S324</f>
        <v>0</v>
      </c>
      <c r="BG27" s="138"/>
      <c r="BH27" s="138">
        <f t="shared" si="11"/>
        <v>0</v>
      </c>
      <c r="BI27" s="146">
        <f>$W$64-BH27</f>
        <v>0</v>
      </c>
      <c r="BJ27" s="138">
        <f>D27+BI27</f>
        <v>0</v>
      </c>
      <c r="BK27" s="152"/>
      <c r="BL27" s="159"/>
    </row>
    <row r="28" spans="1:64" s="158" customFormat="1" ht="15.75" customHeight="1">
      <c r="A28" s="313">
        <v>2.5</v>
      </c>
      <c r="B28" s="157" t="s">
        <v>137</v>
      </c>
      <c r="C28" s="156" t="s">
        <v>60</v>
      </c>
      <c r="D28" s="382"/>
      <c r="E28" s="200">
        <f t="shared" si="10"/>
        <v>0</v>
      </c>
      <c r="F28" s="138">
        <f t="shared" si="12"/>
        <v>0</v>
      </c>
      <c r="G28" s="138">
        <f>'Ctrinh-HAM TAN (21-30)'!T7</f>
        <v>0</v>
      </c>
      <c r="H28" s="138">
        <f>'Ctrinh-HAM TAN (21-30)'!T14</f>
        <v>0</v>
      </c>
      <c r="I28" s="138">
        <f>'Ctrinh-HAM TAN (21-30)'!T21</f>
        <v>0</v>
      </c>
      <c r="J28" s="138">
        <f>'Ctrinh-HAM TAN (21-30)'!T28</f>
        <v>0</v>
      </c>
      <c r="K28" s="138">
        <f>'Ctrinh-HAM TAN (21-30)'!T35</f>
        <v>0</v>
      </c>
      <c r="L28" s="138">
        <f>'Ctrinh-HAM TAN (21-30)'!T42</f>
        <v>0</v>
      </c>
      <c r="M28" s="138">
        <f>'Ctrinh-HAM TAN (21-30)'!T49</f>
        <v>0</v>
      </c>
      <c r="N28" s="220">
        <f>'Ctrinh-HAM TAN (21-30)'!T56</f>
        <v>0</v>
      </c>
      <c r="O28" s="138">
        <f>'Ctrinh-HAM TAN (21-30)'!T63</f>
        <v>0</v>
      </c>
      <c r="P28" s="138">
        <f>'Ctrinh-HAM TAN (21-30)'!T70</f>
        <v>0</v>
      </c>
      <c r="Q28" s="138">
        <f>'Ctrinh-HAM TAN (21-30)'!T77</f>
        <v>0</v>
      </c>
      <c r="R28" s="200">
        <f>SUM(T28:W28,Y28:AB28,AT28:BE28)</f>
        <v>0</v>
      </c>
      <c r="S28" s="145"/>
      <c r="T28" s="138">
        <f>'Ctrinh-HAM TAN (21-30)'!T84</f>
        <v>0</v>
      </c>
      <c r="U28" s="138">
        <f>'Ctrinh-HAM TAN (21-30)'!T91</f>
        <v>0</v>
      </c>
      <c r="V28" s="138">
        <f>'Ctrinh-HAM TAN (21-30)'!T98</f>
        <v>0</v>
      </c>
      <c r="W28" s="138">
        <f>'Ctrinh-HAM TAN (21-30)'!T105</f>
        <v>0</v>
      </c>
      <c r="X28" s="155">
        <f>$D28-$BH28</f>
        <v>0</v>
      </c>
      <c r="Y28" s="138">
        <f>'Ctrinh-HAM TAN (21-30)'!T120</f>
        <v>0</v>
      </c>
      <c r="Z28" s="138">
        <f>'Ctrinh-HAM TAN (21-30)'!T127</f>
        <v>0</v>
      </c>
      <c r="AA28" s="138">
        <f>'Ctrinh-HAM TAN (21-30)'!T134</f>
        <v>0</v>
      </c>
      <c r="AB28" s="291">
        <f t="shared" si="6"/>
        <v>0</v>
      </c>
      <c r="AC28" s="291"/>
      <c r="AD28" s="138">
        <f>'Ctrinh-HAM TAN (21-30)'!T142</f>
        <v>0</v>
      </c>
      <c r="AE28" s="138">
        <f>'Ctrinh-HAM TAN (21-30)'!T163</f>
        <v>0</v>
      </c>
      <c r="AF28" s="138">
        <f>'Ctrinh-HAM TAN (21-30)'!T168</f>
        <v>0</v>
      </c>
      <c r="AG28" s="138">
        <f>'Ctrinh-HAM TAN (21-30)'!T172</f>
        <v>0</v>
      </c>
      <c r="AH28" s="138">
        <f>'Ctrinh-HAM TAN (21-30)'!T176</f>
        <v>0</v>
      </c>
      <c r="AI28" s="138">
        <f>'Ctrinh-HAM TAN (21-30)'!T180</f>
        <v>0</v>
      </c>
      <c r="AJ28" s="138">
        <f>'Ctrinh-HAM TAN (21-30)'!T184</f>
        <v>0</v>
      </c>
      <c r="AK28" s="138">
        <f>'Ctrinh-HAM TAN (21-30)'!T188</f>
        <v>0</v>
      </c>
      <c r="AL28" s="138">
        <f>'Ctrinh-HAM TAN (21-30)'!T192</f>
        <v>0</v>
      </c>
      <c r="AM28" s="138">
        <f>'Ctrinh-HAM TAN (21-30)'!T199</f>
        <v>0</v>
      </c>
      <c r="AN28" s="138">
        <f>'Ctrinh-HAM TAN (21-30)'!T206</f>
        <v>0</v>
      </c>
      <c r="AO28" s="138">
        <f>'Ctrinh-HAM TAN (21-30)'!T213</f>
        <v>0</v>
      </c>
      <c r="AP28" s="138">
        <f>'Ctrinh-HAM TAN (21-30)'!T220</f>
        <v>0</v>
      </c>
      <c r="AQ28" s="138">
        <f>'Ctrinh-HAM TAN (21-30)'!T227</f>
        <v>0</v>
      </c>
      <c r="AR28" s="138">
        <f>'Ctrinh-HAM TAN (21-30)'!T231</f>
        <v>0</v>
      </c>
      <c r="AS28" s="138">
        <f>'Ctrinh-HAM TAN (21-30)'!T235</f>
        <v>0</v>
      </c>
      <c r="AT28" s="220">
        <f>'Ctrinh-HAM TAN (21-30)'!T239</f>
        <v>0</v>
      </c>
      <c r="AU28" s="138">
        <f>'Ctrinh-HAM TAN (21-30)'!T246</f>
        <v>0</v>
      </c>
      <c r="AV28" s="138">
        <f>'Ctrinh-HAM TAN (21-30)'!T254</f>
        <v>0</v>
      </c>
      <c r="AW28" s="138">
        <f>'Ctrinh-HAM TAN (21-30)'!T261</f>
        <v>0</v>
      </c>
      <c r="AX28" s="138">
        <f>'Ctrinh-HAM TAN (21-30)'!T268</f>
        <v>0</v>
      </c>
      <c r="AY28" s="138">
        <f>'Ctrinh-HAM TAN (21-30)'!T275</f>
        <v>0</v>
      </c>
      <c r="AZ28" s="138">
        <f>'Ctrinh-HAM TAN (21-30)'!T282</f>
        <v>0</v>
      </c>
      <c r="BA28" s="138">
        <f>'Ctrinh-HAM TAN (21-30)'!T289</f>
        <v>0</v>
      </c>
      <c r="BB28" s="138">
        <f>'Ctrinh-HAM TAN (21-30)'!T296</f>
        <v>0</v>
      </c>
      <c r="BC28" s="138">
        <f>'Ctrinh-HAM TAN (21-30)'!T303</f>
        <v>0</v>
      </c>
      <c r="BD28" s="138">
        <f>'Ctrinh-HAM TAN (21-30)'!T310</f>
        <v>0</v>
      </c>
      <c r="BE28" s="138">
        <f>'Ctrinh-HAM TAN (21-30)'!T317</f>
        <v>0</v>
      </c>
      <c r="BF28" s="145">
        <f>'Ctrinh-HAM TAN (21-30)'!T324</f>
        <v>0</v>
      </c>
      <c r="BG28" s="138"/>
      <c r="BH28" s="138">
        <f t="shared" si="11"/>
        <v>0</v>
      </c>
      <c r="BI28" s="146">
        <f>$X$64-BH28</f>
        <v>0</v>
      </c>
      <c r="BJ28" s="138">
        <f>D28+BI28</f>
        <v>0</v>
      </c>
      <c r="BK28" s="152"/>
      <c r="BL28" s="159"/>
    </row>
    <row r="29" spans="1:64" s="158" customFormat="1" ht="15.75" customHeight="1">
      <c r="A29" s="312">
        <v>2.6</v>
      </c>
      <c r="B29" s="157" t="s">
        <v>62</v>
      </c>
      <c r="C29" s="156" t="s">
        <v>63</v>
      </c>
      <c r="D29" s="382"/>
      <c r="E29" s="200">
        <f t="shared" si="10"/>
        <v>0</v>
      </c>
      <c r="F29" s="138">
        <f t="shared" si="12"/>
        <v>0</v>
      </c>
      <c r="G29" s="138">
        <f>'Ctrinh-HAM TAN (21-30)'!U7</f>
        <v>0</v>
      </c>
      <c r="H29" s="138">
        <f>'Ctrinh-HAM TAN (21-30)'!U14</f>
        <v>0</v>
      </c>
      <c r="I29" s="138">
        <f>'Ctrinh-HAM TAN (21-30)'!U21</f>
        <v>0</v>
      </c>
      <c r="J29" s="138">
        <f>'Ctrinh-HAM TAN (21-30)'!U28</f>
        <v>0</v>
      </c>
      <c r="K29" s="138">
        <f>'Ctrinh-HAM TAN (21-30)'!U35</f>
        <v>0</v>
      </c>
      <c r="L29" s="138">
        <f>'Ctrinh-HAM TAN (21-30)'!U42</f>
        <v>0</v>
      </c>
      <c r="M29" s="138">
        <f>'Ctrinh-HAM TAN (21-30)'!U49</f>
        <v>0</v>
      </c>
      <c r="N29" s="220">
        <f>'Ctrinh-HAM TAN (21-30)'!U56</f>
        <v>0</v>
      </c>
      <c r="O29" s="138">
        <f>'Ctrinh-HAM TAN (21-30)'!U63</f>
        <v>0</v>
      </c>
      <c r="P29" s="138">
        <f>'Ctrinh-HAM TAN (21-30)'!U70</f>
        <v>0</v>
      </c>
      <c r="Q29" s="138">
        <f>'Ctrinh-HAM TAN (21-30)'!U77</f>
        <v>0</v>
      </c>
      <c r="R29" s="200">
        <f>SUM(T29:X29,Z29:AB29,AT29:BE29)</f>
        <v>0</v>
      </c>
      <c r="S29" s="145"/>
      <c r="T29" s="138">
        <f>'Ctrinh-HAM TAN (21-30)'!U84</f>
        <v>0</v>
      </c>
      <c r="U29" s="138">
        <f>'Ctrinh-HAM TAN (21-30)'!U91</f>
        <v>0</v>
      </c>
      <c r="V29" s="138">
        <f>'Ctrinh-HAM TAN (21-30)'!U98</f>
        <v>0</v>
      </c>
      <c r="W29" s="138">
        <f>'Ctrinh-HAM TAN (21-30)'!U105</f>
        <v>0</v>
      </c>
      <c r="X29" s="138">
        <f>'Ctrinh-HAM TAN (21-30)'!U112</f>
        <v>0</v>
      </c>
      <c r="Y29" s="155">
        <f>$D29-$BH29</f>
        <v>0</v>
      </c>
      <c r="Z29" s="138">
        <f>'Ctrinh-HAM TAN (21-30)'!U127</f>
        <v>0</v>
      </c>
      <c r="AA29" s="138">
        <f>'Ctrinh-HAM TAN (21-30)'!U134</f>
        <v>0</v>
      </c>
      <c r="AB29" s="291">
        <f t="shared" si="6"/>
        <v>0</v>
      </c>
      <c r="AC29" s="291"/>
      <c r="AD29" s="138">
        <f>'Ctrinh-HAM TAN (21-30)'!U142</f>
        <v>0</v>
      </c>
      <c r="AE29" s="138">
        <f>'Ctrinh-HAM TAN (21-30)'!U163</f>
        <v>0</v>
      </c>
      <c r="AF29" s="138">
        <f>'Ctrinh-HAM TAN (21-30)'!U168</f>
        <v>0</v>
      </c>
      <c r="AG29" s="138">
        <f>'Ctrinh-HAM TAN (21-30)'!U172</f>
        <v>0</v>
      </c>
      <c r="AH29" s="138">
        <f>'Ctrinh-HAM TAN (21-30)'!U176</f>
        <v>0</v>
      </c>
      <c r="AI29" s="138">
        <f>'Ctrinh-HAM TAN (21-30)'!U180</f>
        <v>0</v>
      </c>
      <c r="AJ29" s="138">
        <f>'Ctrinh-HAM TAN (21-30)'!U184</f>
        <v>0</v>
      </c>
      <c r="AK29" s="138">
        <f>'Ctrinh-HAM TAN (21-30)'!U188</f>
        <v>0</v>
      </c>
      <c r="AL29" s="138">
        <f>'Ctrinh-HAM TAN (21-30)'!U192</f>
        <v>0</v>
      </c>
      <c r="AM29" s="138">
        <f>'Ctrinh-HAM TAN (21-30)'!U199</f>
        <v>0</v>
      </c>
      <c r="AN29" s="138">
        <f>'Ctrinh-HAM TAN (21-30)'!U206</f>
        <v>0</v>
      </c>
      <c r="AO29" s="138">
        <f>'Ctrinh-HAM TAN (21-30)'!U213</f>
        <v>0</v>
      </c>
      <c r="AP29" s="138">
        <f>'Ctrinh-HAM TAN (21-30)'!U220</f>
        <v>0</v>
      </c>
      <c r="AQ29" s="138">
        <f>'Ctrinh-HAM TAN (21-30)'!U227</f>
        <v>0</v>
      </c>
      <c r="AR29" s="138">
        <f>'Ctrinh-HAM TAN (21-30)'!U231</f>
        <v>0</v>
      </c>
      <c r="AS29" s="138">
        <f>'Ctrinh-HAM TAN (21-30)'!U235</f>
        <v>0</v>
      </c>
      <c r="AT29" s="220">
        <f>'Ctrinh-HAM TAN (21-30)'!U239</f>
        <v>0</v>
      </c>
      <c r="AU29" s="138">
        <f>'Ctrinh-HAM TAN (21-30)'!U246</f>
        <v>0</v>
      </c>
      <c r="AV29" s="138">
        <f>'Ctrinh-HAM TAN (21-30)'!U254</f>
        <v>0</v>
      </c>
      <c r="AW29" s="138">
        <f>'Ctrinh-HAM TAN (21-30)'!U261</f>
        <v>0</v>
      </c>
      <c r="AX29" s="138">
        <f>'Ctrinh-HAM TAN (21-30)'!U268</f>
        <v>0</v>
      </c>
      <c r="AY29" s="138">
        <f>'Ctrinh-HAM TAN (21-30)'!U275</f>
        <v>0</v>
      </c>
      <c r="AZ29" s="138">
        <f>'Ctrinh-HAM TAN (21-30)'!U282</f>
        <v>0</v>
      </c>
      <c r="BA29" s="138">
        <f>'Ctrinh-HAM TAN (21-30)'!U289</f>
        <v>0</v>
      </c>
      <c r="BB29" s="138">
        <f>'Ctrinh-HAM TAN (21-30)'!U296</f>
        <v>0</v>
      </c>
      <c r="BC29" s="138">
        <f>'Ctrinh-HAM TAN (21-30)'!U303</f>
        <v>0</v>
      </c>
      <c r="BD29" s="138">
        <f>'Ctrinh-HAM TAN (21-30)'!U310</f>
        <v>0</v>
      </c>
      <c r="BE29" s="138">
        <f>'Ctrinh-HAM TAN (21-30)'!U317</f>
        <v>0</v>
      </c>
      <c r="BF29" s="145">
        <f>'Ctrinh-HAM TAN (21-30)'!U324</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'Ctrinh-HAM TAN (21-30)'!V7</f>
        <v>0</v>
      </c>
      <c r="H30" s="138">
        <f>'Ctrinh-HAM TAN (21-30)'!V14</f>
        <v>0</v>
      </c>
      <c r="I30" s="138">
        <f>'Ctrinh-HAM TAN (21-30)'!V21</f>
        <v>0</v>
      </c>
      <c r="J30" s="138">
        <f>'Ctrinh-HAM TAN (21-30)'!V28</f>
        <v>0</v>
      </c>
      <c r="K30" s="138">
        <f>'Ctrinh-HAM TAN (21-30)'!V35</f>
        <v>0</v>
      </c>
      <c r="L30" s="138">
        <f>'Ctrinh-HAM TAN (21-30)'!V42</f>
        <v>0</v>
      </c>
      <c r="M30" s="138">
        <f>'Ctrinh-HAM TAN (21-30)'!V49</f>
        <v>0</v>
      </c>
      <c r="N30" s="220">
        <f>'Ctrinh-HAM TAN (21-30)'!V56</f>
        <v>0</v>
      </c>
      <c r="O30" s="138">
        <f>'Ctrinh-HAM TAN (21-30)'!V63</f>
        <v>0</v>
      </c>
      <c r="P30" s="138">
        <f>'Ctrinh-HAM TAN (21-30)'!V70</f>
        <v>0</v>
      </c>
      <c r="Q30" s="138">
        <f>'Ctrinh-HAM TAN (21-30)'!V77</f>
        <v>0</v>
      </c>
      <c r="R30" s="200">
        <f>SUM(T30:Y30,AA30:AB30,AT30:BE30)</f>
        <v>0</v>
      </c>
      <c r="S30" s="145"/>
      <c r="T30" s="138">
        <f>'Ctrinh-HAM TAN (21-30)'!V84</f>
        <v>0</v>
      </c>
      <c r="U30" s="138">
        <f>'Ctrinh-HAM TAN (21-30)'!V91</f>
        <v>0</v>
      </c>
      <c r="V30" s="138">
        <f>'Ctrinh-HAM TAN (21-30)'!V98</f>
        <v>0</v>
      </c>
      <c r="W30" s="138">
        <f>'Ctrinh-HAM TAN (21-30)'!V105</f>
        <v>0</v>
      </c>
      <c r="X30" s="138">
        <f>'Ctrinh-HAM TAN (21-30)'!V112</f>
        <v>0</v>
      </c>
      <c r="Y30" s="138">
        <f>'Ctrinh-HAM TAN (21-30)'!V120</f>
        <v>0</v>
      </c>
      <c r="Z30" s="155">
        <f>$D30-$BH30</f>
        <v>0</v>
      </c>
      <c r="AA30" s="138">
        <f>'Ctrinh-HAM TAN (21-30)'!V134</f>
        <v>0</v>
      </c>
      <c r="AB30" s="291">
        <f t="shared" si="6"/>
        <v>0</v>
      </c>
      <c r="AC30" s="291"/>
      <c r="AD30" s="138">
        <f>'Ctrinh-HAM TAN (21-30)'!V142</f>
        <v>0</v>
      </c>
      <c r="AE30" s="138">
        <f>'Ctrinh-HAM TAN (21-30)'!V163</f>
        <v>0</v>
      </c>
      <c r="AF30" s="138">
        <f>'Ctrinh-HAM TAN (21-30)'!V168</f>
        <v>0</v>
      </c>
      <c r="AG30" s="138">
        <f>'Ctrinh-HAM TAN (21-30)'!V172</f>
        <v>0</v>
      </c>
      <c r="AH30" s="138">
        <f>'Ctrinh-HAM TAN (21-30)'!V176</f>
        <v>0</v>
      </c>
      <c r="AI30" s="138">
        <f>'Ctrinh-HAM TAN (21-30)'!V180</f>
        <v>0</v>
      </c>
      <c r="AJ30" s="138">
        <f>'Ctrinh-HAM TAN (21-30)'!V184</f>
        <v>0</v>
      </c>
      <c r="AK30" s="138">
        <f>'Ctrinh-HAM TAN (21-30)'!V188</f>
        <v>0</v>
      </c>
      <c r="AL30" s="138">
        <f>'Ctrinh-HAM TAN (21-30)'!V192</f>
        <v>0</v>
      </c>
      <c r="AM30" s="138">
        <f>'Ctrinh-HAM TAN (21-30)'!V199</f>
        <v>0</v>
      </c>
      <c r="AN30" s="138">
        <f>'Ctrinh-HAM TAN (21-30)'!V206</f>
        <v>0</v>
      </c>
      <c r="AO30" s="138">
        <f>'Ctrinh-HAM TAN (21-30)'!V213</f>
        <v>0</v>
      </c>
      <c r="AP30" s="138">
        <f>'Ctrinh-HAM TAN (21-30)'!V220</f>
        <v>0</v>
      </c>
      <c r="AQ30" s="138">
        <f>'Ctrinh-HAM TAN (21-30)'!V227</f>
        <v>0</v>
      </c>
      <c r="AR30" s="138">
        <f>'Ctrinh-HAM TAN (21-30)'!V231</f>
        <v>0</v>
      </c>
      <c r="AS30" s="138">
        <f>'Ctrinh-HAM TAN (21-30)'!V235</f>
        <v>0</v>
      </c>
      <c r="AT30" s="220">
        <f>'Ctrinh-HAM TAN (21-30)'!V239</f>
        <v>0</v>
      </c>
      <c r="AU30" s="138">
        <f>'Ctrinh-HAM TAN (21-30)'!V246</f>
        <v>0</v>
      </c>
      <c r="AV30" s="138">
        <f>'Ctrinh-HAM TAN (21-30)'!V254</f>
        <v>0</v>
      </c>
      <c r="AW30" s="138">
        <f>'Ctrinh-HAM TAN (21-30)'!V261</f>
        <v>0</v>
      </c>
      <c r="AX30" s="138">
        <f>'Ctrinh-HAM TAN (21-30)'!V268</f>
        <v>0</v>
      </c>
      <c r="AY30" s="138">
        <f>'Ctrinh-HAM TAN (21-30)'!V275</f>
        <v>0</v>
      </c>
      <c r="AZ30" s="138">
        <f>'Ctrinh-HAM TAN (21-30)'!V282</f>
        <v>0</v>
      </c>
      <c r="BA30" s="138">
        <f>'Ctrinh-HAM TAN (21-30)'!V289</f>
        <v>0</v>
      </c>
      <c r="BB30" s="138">
        <f>'Ctrinh-HAM TAN (21-30)'!V296</f>
        <v>0</v>
      </c>
      <c r="BC30" s="138">
        <f>'Ctrinh-HAM TAN (21-30)'!V303</f>
        <v>0</v>
      </c>
      <c r="BD30" s="138">
        <f>'Ctrinh-HAM TAN (21-30)'!V310</f>
        <v>0</v>
      </c>
      <c r="BE30" s="138">
        <f>'Ctrinh-HAM TAN (21-30)'!V317</f>
        <v>0</v>
      </c>
      <c r="BF30" s="145">
        <f>'Ctrinh-HAM TAN (21-30)'!V324</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'Ctrinh-HAM TAN (21-30)'!W7</f>
        <v>0</v>
      </c>
      <c r="H31" s="138">
        <f>'Ctrinh-HAM TAN (21-30)'!W14</f>
        <v>0</v>
      </c>
      <c r="I31" s="138">
        <f>'Ctrinh-HAM TAN (21-30)'!W21</f>
        <v>0</v>
      </c>
      <c r="J31" s="138">
        <f>'Ctrinh-HAM TAN (21-30)'!W28</f>
        <v>0</v>
      </c>
      <c r="K31" s="138">
        <f>'Ctrinh-HAM TAN (21-30)'!W35</f>
        <v>0</v>
      </c>
      <c r="L31" s="138">
        <f>'Ctrinh-HAM TAN (21-30)'!W42</f>
        <v>0</v>
      </c>
      <c r="M31" s="138">
        <f>'Ctrinh-HAM TAN (21-30)'!W49</f>
        <v>0</v>
      </c>
      <c r="N31" s="220">
        <f>'Ctrinh-HAM TAN (21-30)'!W56</f>
        <v>0</v>
      </c>
      <c r="O31" s="138">
        <f>'Ctrinh-HAM TAN (21-30)'!W63</f>
        <v>0</v>
      </c>
      <c r="P31" s="138">
        <f>'Ctrinh-HAM TAN (21-30)'!W70</f>
        <v>0</v>
      </c>
      <c r="Q31" s="138">
        <f>'Ctrinh-HAM TAN (21-30)'!W77</f>
        <v>0</v>
      </c>
      <c r="R31" s="200">
        <f>SUM(T31:Z31,AB31,AT31:BE31)</f>
        <v>0</v>
      </c>
      <c r="S31" s="145"/>
      <c r="T31" s="138">
        <f>'Ctrinh-HAM TAN (21-30)'!W84</f>
        <v>0</v>
      </c>
      <c r="U31" s="138">
        <f>'Ctrinh-HAM TAN (21-30)'!W91</f>
        <v>0</v>
      </c>
      <c r="V31" s="138">
        <f>'Ctrinh-HAM TAN (21-30)'!W98</f>
        <v>0</v>
      </c>
      <c r="W31" s="138">
        <f>'Ctrinh-HAM TAN (21-30)'!W105</f>
        <v>0</v>
      </c>
      <c r="X31" s="138">
        <f>'Ctrinh-HAM TAN (21-30)'!W112</f>
        <v>0</v>
      </c>
      <c r="Y31" s="138">
        <f>'Ctrinh-HAM TAN (21-30)'!W120</f>
        <v>0</v>
      </c>
      <c r="Z31" s="138">
        <f>'Ctrinh-HAM TAN (21-30)'!W127</f>
        <v>0</v>
      </c>
      <c r="AA31" s="155">
        <f>$D31-$BH31</f>
        <v>0</v>
      </c>
      <c r="AB31" s="291">
        <f>SUM(AD31:AS31)</f>
        <v>0</v>
      </c>
      <c r="AC31" s="291"/>
      <c r="AD31" s="138">
        <f>'Ctrinh-HAM TAN (21-30)'!W142</f>
        <v>0</v>
      </c>
      <c r="AE31" s="138">
        <f>'Ctrinh-HAM TAN (21-30)'!W163</f>
        <v>0</v>
      </c>
      <c r="AF31" s="138">
        <f>'Ctrinh-HAM TAN (21-30)'!W168</f>
        <v>0</v>
      </c>
      <c r="AG31" s="138">
        <f>'Ctrinh-HAM TAN (21-30)'!W172</f>
        <v>0</v>
      </c>
      <c r="AH31" s="138">
        <f>'Ctrinh-HAM TAN (21-30)'!W176</f>
        <v>0</v>
      </c>
      <c r="AI31" s="138">
        <f>'Ctrinh-HAM TAN (21-30)'!W180</f>
        <v>0</v>
      </c>
      <c r="AJ31" s="138">
        <f>'Ctrinh-HAM TAN (21-30)'!W184</f>
        <v>0</v>
      </c>
      <c r="AK31" s="138">
        <f>'Ctrinh-HAM TAN (21-30)'!W188</f>
        <v>0</v>
      </c>
      <c r="AL31" s="138">
        <f>'Ctrinh-HAM TAN (21-30)'!W192</f>
        <v>0</v>
      </c>
      <c r="AM31" s="138">
        <f>'Ctrinh-HAM TAN (21-30)'!W199</f>
        <v>0</v>
      </c>
      <c r="AN31" s="138">
        <f>'Ctrinh-HAM TAN (21-30)'!W206</f>
        <v>0</v>
      </c>
      <c r="AO31" s="138">
        <f>'Ctrinh-HAM TAN (21-30)'!W213</f>
        <v>0</v>
      </c>
      <c r="AP31" s="138">
        <f>'Ctrinh-HAM TAN (21-30)'!W220</f>
        <v>0</v>
      </c>
      <c r="AQ31" s="138">
        <f>'Ctrinh-HAM TAN (21-30)'!W227</f>
        <v>0</v>
      </c>
      <c r="AR31" s="138">
        <f>'Ctrinh-HAM TAN (21-30)'!W231</f>
        <v>0</v>
      </c>
      <c r="AS31" s="138">
        <f>'Ctrinh-HAM TAN (21-30)'!W235</f>
        <v>0</v>
      </c>
      <c r="AT31" s="220">
        <f>'Ctrinh-HAM TAN (21-30)'!W239</f>
        <v>0</v>
      </c>
      <c r="AU31" s="138">
        <f>'Ctrinh-HAM TAN (21-30)'!W246</f>
        <v>0</v>
      </c>
      <c r="AV31" s="138">
        <f>'Ctrinh-HAM TAN (21-30)'!W254</f>
        <v>0</v>
      </c>
      <c r="AW31" s="138">
        <f>'Ctrinh-HAM TAN (21-30)'!W261</f>
        <v>0</v>
      </c>
      <c r="AX31" s="138">
        <f>'Ctrinh-HAM TAN (21-30)'!W268</f>
        <v>0</v>
      </c>
      <c r="AY31" s="138">
        <f>'Ctrinh-HAM TAN (21-30)'!W275</f>
        <v>0</v>
      </c>
      <c r="AZ31" s="138">
        <f>'Ctrinh-HAM TAN (21-30)'!W282</f>
        <v>0</v>
      </c>
      <c r="BA31" s="138">
        <f>'Ctrinh-HAM TAN (21-30)'!W289</f>
        <v>0</v>
      </c>
      <c r="BB31" s="138">
        <f>'Ctrinh-HAM TAN (21-30)'!W296</f>
        <v>0</v>
      </c>
      <c r="BC31" s="138">
        <f>'Ctrinh-HAM TAN (21-30)'!W303</f>
        <v>0</v>
      </c>
      <c r="BD31" s="138">
        <f>'Ctrinh-HAM TAN (21-30)'!W310</f>
        <v>0</v>
      </c>
      <c r="BE31" s="138">
        <f>'Ctrinh-HAM TAN (21-30)'!W317</f>
        <v>0</v>
      </c>
      <c r="BF31" s="145">
        <f>'Ctrinh-HAM TAN (21-30)'!W324</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382"/>
      <c r="E34" s="200">
        <f t="shared" ref="E34:E40" si="16">SUM(G34:Q34)</f>
        <v>0</v>
      </c>
      <c r="F34" s="138">
        <f t="shared" ref="F34:F63" si="17">SUM(G34:H34)</f>
        <v>0</v>
      </c>
      <c r="G34" s="138">
        <f>'Ctrinh-HAM TAN (21-30)'!Y7</f>
        <v>0</v>
      </c>
      <c r="H34" s="138">
        <f>'Ctrinh-HAM TAN (21-30)'!Y14</f>
        <v>0</v>
      </c>
      <c r="I34" s="138">
        <f>'Ctrinh-HAM TAN (21-30)'!Y21</f>
        <v>0</v>
      </c>
      <c r="J34" s="138">
        <f>'Ctrinh-HAM TAN (21-30)'!Y28</f>
        <v>0</v>
      </c>
      <c r="K34" s="138">
        <f>'Ctrinh-HAM TAN (21-30)'!Y35</f>
        <v>0</v>
      </c>
      <c r="L34" s="138">
        <f>'Ctrinh-HAM TAN (21-30)'!Y42</f>
        <v>0</v>
      </c>
      <c r="M34" s="138">
        <f>'Ctrinh-HAM TAN (21-30)'!Y49</f>
        <v>0</v>
      </c>
      <c r="N34" s="220">
        <f>'Ctrinh-HAM TAN (21-30)'!AM63</f>
        <v>0</v>
      </c>
      <c r="O34" s="138">
        <f>'Ctrinh-HAM TAN (21-30)'!Y63</f>
        <v>0</v>
      </c>
      <c r="P34" s="138">
        <f>'Ctrinh-HAM TAN (21-30)'!Y70</f>
        <v>0</v>
      </c>
      <c r="Q34" s="138">
        <f>'Ctrinh-HAM TAN (21-30)'!Y77</f>
        <v>0</v>
      </c>
      <c r="R34" s="200">
        <f t="shared" ref="R34:R39" si="18">SUM(T34:AB34,AT34:BE34)</f>
        <v>0</v>
      </c>
      <c r="S34" s="145"/>
      <c r="T34" s="138">
        <f>'Ctrinh-HAM TAN (21-30)'!Y84</f>
        <v>0</v>
      </c>
      <c r="U34" s="138">
        <f>'Ctrinh-HAM TAN (21-30)'!Y91</f>
        <v>0</v>
      </c>
      <c r="V34" s="138">
        <f>'Ctrinh-HAM TAN (21-30)'!Y98</f>
        <v>0</v>
      </c>
      <c r="W34" s="138">
        <f>'Ctrinh-HAM TAN (21-30)'!Y105</f>
        <v>0</v>
      </c>
      <c r="X34" s="138">
        <f>'Ctrinh-HAM TAN (21-30)'!Y112</f>
        <v>0</v>
      </c>
      <c r="Y34" s="138">
        <f>'Ctrinh-HAM TAN (21-30)'!Y120</f>
        <v>0</v>
      </c>
      <c r="Z34" s="138">
        <f>'Ctrinh-HAM TAN (21-30)'!Y127</f>
        <v>0</v>
      </c>
      <c r="AA34" s="138">
        <f>'Ctrinh-HAM TAN (21-30)'!Y134</f>
        <v>0</v>
      </c>
      <c r="AB34" s="263">
        <f>SUM(AE34:AS34)</f>
        <v>0</v>
      </c>
      <c r="AC34" s="263"/>
      <c r="AD34" s="155">
        <f>$D34-$BH34</f>
        <v>0</v>
      </c>
      <c r="AE34" s="138">
        <f>'Ctrinh-HAM TAN (21-30)'!Y163</f>
        <v>0</v>
      </c>
      <c r="AF34" s="138">
        <f>'Ctrinh-HAM TAN (21-30)'!Y168</f>
        <v>0</v>
      </c>
      <c r="AG34" s="138">
        <f>'Ctrinh-HAM TAN (21-30)'!Y172</f>
        <v>0</v>
      </c>
      <c r="AH34" s="138">
        <f>'Ctrinh-HAM TAN (21-30)'!Y176</f>
        <v>0</v>
      </c>
      <c r="AI34" s="138">
        <f>'Ctrinh-HAM TAN (21-30)'!Y180</f>
        <v>0</v>
      </c>
      <c r="AJ34" s="138">
        <f>'Ctrinh-HAM TAN (21-30)'!Y184</f>
        <v>0</v>
      </c>
      <c r="AK34" s="138">
        <f>'Ctrinh-HAM TAN (21-30)'!Y188</f>
        <v>0</v>
      </c>
      <c r="AL34" s="138">
        <f>'Ctrinh-HAM TAN (21-30)'!Y192</f>
        <v>0</v>
      </c>
      <c r="AM34" s="138">
        <f>'Ctrinh-HAM TAN (21-30)'!Y199</f>
        <v>0</v>
      </c>
      <c r="AN34" s="138">
        <f>'Ctrinh-HAM TAN (21-30)'!Y206</f>
        <v>0</v>
      </c>
      <c r="AO34" s="138">
        <f>'Ctrinh-HAM TAN (21-30)'!Y213</f>
        <v>0</v>
      </c>
      <c r="AP34" s="138">
        <f>'Ctrinh-HAM TAN (21-30)'!Y220</f>
        <v>0</v>
      </c>
      <c r="AQ34" s="138">
        <f>'Ctrinh-HAM TAN (21-30)'!Y227</f>
        <v>0</v>
      </c>
      <c r="AR34" s="138">
        <f>'Ctrinh-HAM TAN (21-30)'!Y231</f>
        <v>0</v>
      </c>
      <c r="AS34" s="138">
        <f>'Ctrinh-HAM TAN (21-30)'!Y235</f>
        <v>0</v>
      </c>
      <c r="AT34" s="220">
        <f>'Ctrinh-HAM TAN (21-30)'!Y239</f>
        <v>0</v>
      </c>
      <c r="AU34" s="138">
        <f>'Ctrinh-HAM TAN (21-30)'!Y246</f>
        <v>0</v>
      </c>
      <c r="AV34" s="138">
        <f>'Ctrinh-HAM TAN (21-30)'!Y254</f>
        <v>0</v>
      </c>
      <c r="AW34" s="138">
        <f>'Ctrinh-HAM TAN (21-30)'!Y261</f>
        <v>0</v>
      </c>
      <c r="AX34" s="138">
        <f>'Ctrinh-HAM TAN (21-30)'!Y268</f>
        <v>0</v>
      </c>
      <c r="AY34" s="138">
        <f>'Ctrinh-HAM TAN (21-30)'!Y275</f>
        <v>0</v>
      </c>
      <c r="AZ34" s="138">
        <f>'Ctrinh-HAM TAN (21-30)'!Y282</f>
        <v>0</v>
      </c>
      <c r="BA34" s="138">
        <f>'Ctrinh-HAM TAN (21-30)'!Y289</f>
        <v>0</v>
      </c>
      <c r="BB34" s="138">
        <f>'Ctrinh-HAM TAN (21-30)'!Y296</f>
        <v>0</v>
      </c>
      <c r="BC34" s="138">
        <f>'Ctrinh-HAM TAN (21-30)'!Y303</f>
        <v>0</v>
      </c>
      <c r="BD34" s="138">
        <f>'Ctrinh-HAM TAN (21-30)'!Y310</f>
        <v>0</v>
      </c>
      <c r="BE34" s="138">
        <f>'Ctrinh-HAM TAN (21-30)'!Y317</f>
        <v>0</v>
      </c>
      <c r="BF34" s="145">
        <f>'Ctrinh-HAM TAN (21-30)'!Y324</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382"/>
      <c r="E35" s="200">
        <f t="shared" si="16"/>
        <v>0</v>
      </c>
      <c r="F35" s="138">
        <f t="shared" si="17"/>
        <v>0</v>
      </c>
      <c r="G35" s="138">
        <f>'Ctrinh-HAM TAN (21-30)'!Z7</f>
        <v>0</v>
      </c>
      <c r="H35" s="138">
        <f>'Ctrinh-HAM TAN (21-30)'!Z14</f>
        <v>0</v>
      </c>
      <c r="I35" s="138">
        <f>'Ctrinh-HAM TAN (21-30)'!Z21</f>
        <v>0</v>
      </c>
      <c r="J35" s="138">
        <f>'Ctrinh-HAM TAN (21-30)'!Z28</f>
        <v>0</v>
      </c>
      <c r="K35" s="138">
        <f>'Ctrinh-HAM TAN (21-30)'!Z35</f>
        <v>0</v>
      </c>
      <c r="L35" s="138">
        <f>'Ctrinh-HAM TAN (21-30)'!Z42</f>
        <v>0</v>
      </c>
      <c r="M35" s="138">
        <f>'Ctrinh-HAM TAN (21-30)'!Z49</f>
        <v>0</v>
      </c>
      <c r="N35" s="220">
        <f>'Ctrinh-HAM TAN (21-30)'!Y63</f>
        <v>0</v>
      </c>
      <c r="O35" s="138">
        <f>'Ctrinh-HAM TAN (21-30)'!Z63</f>
        <v>0</v>
      </c>
      <c r="P35" s="138">
        <f>'Ctrinh-HAM TAN (21-30)'!Z70</f>
        <v>0</v>
      </c>
      <c r="Q35" s="138">
        <f>'Ctrinh-HAM TAN (21-30)'!Z77</f>
        <v>0</v>
      </c>
      <c r="R35" s="200">
        <f t="shared" si="18"/>
        <v>0</v>
      </c>
      <c r="S35" s="145"/>
      <c r="T35" s="138">
        <f>'Ctrinh-HAM TAN (21-30)'!Z84</f>
        <v>0</v>
      </c>
      <c r="U35" s="138">
        <f>'Ctrinh-HAM TAN (21-30)'!Z91</f>
        <v>0</v>
      </c>
      <c r="V35" s="138">
        <f>'Ctrinh-HAM TAN (21-30)'!Z98</f>
        <v>0</v>
      </c>
      <c r="W35" s="138">
        <f>'Ctrinh-HAM TAN (21-30)'!Z105</f>
        <v>0</v>
      </c>
      <c r="X35" s="138">
        <f>'Ctrinh-HAM TAN (21-30)'!Z112</f>
        <v>0</v>
      </c>
      <c r="Y35" s="138">
        <f>'Ctrinh-HAM TAN (21-30)'!Z120</f>
        <v>0</v>
      </c>
      <c r="Z35" s="138">
        <f>'Ctrinh-HAM TAN (21-30)'!Z127</f>
        <v>0</v>
      </c>
      <c r="AA35" s="138">
        <f>'Ctrinh-HAM TAN (21-30)'!Z134</f>
        <v>0</v>
      </c>
      <c r="AB35" s="263">
        <f>SUM(AD35,AF35:AS35)</f>
        <v>0</v>
      </c>
      <c r="AC35" s="263"/>
      <c r="AD35" s="138">
        <f>'Ctrinh-HAM TAN (21-30)'!Z142</f>
        <v>0</v>
      </c>
      <c r="AE35" s="155">
        <f>$D35-$BH35</f>
        <v>0</v>
      </c>
      <c r="AF35" s="138">
        <f>'Ctrinh-HAM TAN (21-30)'!Z168</f>
        <v>0</v>
      </c>
      <c r="AG35" s="138">
        <f>'Ctrinh-HAM TAN (21-30)'!Z172</f>
        <v>0</v>
      </c>
      <c r="AH35" s="138">
        <f>'Ctrinh-HAM TAN (21-30)'!Z176</f>
        <v>0</v>
      </c>
      <c r="AI35" s="138">
        <f>'Ctrinh-HAM TAN (21-30)'!Z180</f>
        <v>0</v>
      </c>
      <c r="AJ35" s="138">
        <f>'Ctrinh-HAM TAN (21-30)'!Z184</f>
        <v>0</v>
      </c>
      <c r="AK35" s="138">
        <f>'Ctrinh-HAM TAN (21-30)'!Z188</f>
        <v>0</v>
      </c>
      <c r="AL35" s="138">
        <f>'Ctrinh-HAM TAN (21-30)'!Z192</f>
        <v>0</v>
      </c>
      <c r="AM35" s="138">
        <f>'Ctrinh-HAM TAN (21-30)'!Z199</f>
        <v>0</v>
      </c>
      <c r="AN35" s="138">
        <f>'Ctrinh-HAM TAN (21-30)'!Z206</f>
        <v>0</v>
      </c>
      <c r="AO35" s="138">
        <f>'Ctrinh-HAM TAN (21-30)'!Z213</f>
        <v>0</v>
      </c>
      <c r="AP35" s="138">
        <f>'Ctrinh-HAM TAN (21-30)'!Z220</f>
        <v>0</v>
      </c>
      <c r="AQ35" s="138">
        <f>'Ctrinh-HAM TAN (21-30)'!Z227</f>
        <v>0</v>
      </c>
      <c r="AR35" s="138">
        <f>'Ctrinh-HAM TAN (21-30)'!Z231</f>
        <v>0</v>
      </c>
      <c r="AS35" s="138">
        <f>'Ctrinh-HAM TAN (21-30)'!Z235</f>
        <v>0</v>
      </c>
      <c r="AT35" s="220">
        <f>'Ctrinh-HAM TAN (21-30)'!Z239</f>
        <v>0</v>
      </c>
      <c r="AU35" s="138">
        <f>'Ctrinh-HAM TAN (21-30)'!Z246</f>
        <v>0</v>
      </c>
      <c r="AV35" s="138">
        <f>'Ctrinh-HAM TAN (21-30)'!Z254</f>
        <v>0</v>
      </c>
      <c r="AW35" s="138">
        <f>'Ctrinh-HAM TAN (21-30)'!Z261</f>
        <v>0</v>
      </c>
      <c r="AX35" s="138">
        <f>'Ctrinh-HAM TAN (21-30)'!Z268</f>
        <v>0</v>
      </c>
      <c r="AY35" s="138">
        <f>'Ctrinh-HAM TAN (21-30)'!Z275</f>
        <v>0</v>
      </c>
      <c r="AZ35" s="138">
        <f>'Ctrinh-HAM TAN (21-30)'!Z282</f>
        <v>0</v>
      </c>
      <c r="BA35" s="138">
        <f>'Ctrinh-HAM TAN (21-30)'!Z289</f>
        <v>0</v>
      </c>
      <c r="BB35" s="138">
        <f>'Ctrinh-HAM TAN (21-30)'!Z296</f>
        <v>0</v>
      </c>
      <c r="BC35" s="138">
        <f>'Ctrinh-HAM TAN (21-30)'!Z303</f>
        <v>0</v>
      </c>
      <c r="BD35" s="138">
        <f>'Ctrinh-HAM TAN (21-30)'!Z310</f>
        <v>0</v>
      </c>
      <c r="BE35" s="138">
        <f>'Ctrinh-HAM TAN (21-30)'!Z317</f>
        <v>0</v>
      </c>
      <c r="BF35" s="145">
        <f>'Ctrinh-HAM TAN (21-30)'!Z324</f>
        <v>0</v>
      </c>
      <c r="BG35" s="138"/>
      <c r="BH35" s="138">
        <f t="shared" si="19"/>
        <v>0</v>
      </c>
      <c r="BI35" s="146">
        <f>$AE$64-BH35</f>
        <v>0</v>
      </c>
      <c r="BJ35" s="138">
        <f t="shared" si="20"/>
        <v>0</v>
      </c>
      <c r="BK35" s="152"/>
      <c r="BL35" s="159"/>
    </row>
    <row r="36" spans="1:64" s="164" customFormat="1" ht="15.75" customHeight="1">
      <c r="A36" s="312"/>
      <c r="B36" s="162" t="s">
        <v>639</v>
      </c>
      <c r="C36" s="161" t="s">
        <v>71</v>
      </c>
      <c r="D36" s="149"/>
      <c r="E36" s="200">
        <f t="shared" si="16"/>
        <v>0</v>
      </c>
      <c r="F36" s="138">
        <f t="shared" si="17"/>
        <v>0</v>
      </c>
      <c r="G36" s="138">
        <f>'Ctrinh-HAM TAN (21-30)'!AA7</f>
        <v>0</v>
      </c>
      <c r="H36" s="138">
        <f>'Ctrinh-HAM TAN (21-30)'!AA14</f>
        <v>0</v>
      </c>
      <c r="I36" s="138">
        <f>'Ctrinh-HAM TAN (21-30)'!AA21</f>
        <v>0</v>
      </c>
      <c r="J36" s="138">
        <f>'Ctrinh-HAM TAN (21-30)'!AA28</f>
        <v>0</v>
      </c>
      <c r="K36" s="138">
        <f>'Ctrinh-HAM TAN (21-30)'!AA35</f>
        <v>0</v>
      </c>
      <c r="L36" s="138">
        <f>'Ctrinh-HAM TAN (21-30)'!AA42</f>
        <v>0</v>
      </c>
      <c r="M36" s="138">
        <f>'Ctrinh-HAM TAN (21-30)'!AA49</f>
        <v>0</v>
      </c>
      <c r="N36" s="220">
        <f>'Ctrinh-HAM TAN (21-30)'!X63</f>
        <v>0</v>
      </c>
      <c r="O36" s="138">
        <f>'Ctrinh-HAM TAN (21-30)'!AA63</f>
        <v>0</v>
      </c>
      <c r="P36" s="138">
        <f>'Ctrinh-HAM TAN (21-30)'!AA70</f>
        <v>0</v>
      </c>
      <c r="Q36" s="138">
        <f>'Ctrinh-HAM TAN (21-30)'!AA77</f>
        <v>0</v>
      </c>
      <c r="R36" s="307">
        <f t="shared" si="18"/>
        <v>0</v>
      </c>
      <c r="S36" s="145"/>
      <c r="T36" s="138">
        <f>'Ctrinh-HAM TAN (21-30)'!AA84</f>
        <v>0</v>
      </c>
      <c r="U36" s="138">
        <f>'Ctrinh-HAM TAN (21-30)'!AA91</f>
        <v>0</v>
      </c>
      <c r="V36" s="138">
        <f>'Ctrinh-HAM TAN (21-30)'!AA98</f>
        <v>0</v>
      </c>
      <c r="W36" s="138">
        <f>'Ctrinh-HAM TAN (21-30)'!AA105</f>
        <v>0</v>
      </c>
      <c r="X36" s="138">
        <f>'Ctrinh-HAM TAN (21-30)'!AA112</f>
        <v>0</v>
      </c>
      <c r="Y36" s="138">
        <f>'Ctrinh-HAM TAN (21-30)'!AA120</f>
        <v>0</v>
      </c>
      <c r="Z36" s="138">
        <f>'Ctrinh-HAM TAN (21-30)'!AA127</f>
        <v>0</v>
      </c>
      <c r="AA36" s="138">
        <f>'Ctrinh-HAM TAN (21-30)'!AA134</f>
        <v>0</v>
      </c>
      <c r="AB36" s="263">
        <f>SUM(AD36:AE36,AG36:AS36)</f>
        <v>0</v>
      </c>
      <c r="AC36" s="263"/>
      <c r="AD36" s="138">
        <f>'Ctrinh-HAM TAN (21-30)'!AA142</f>
        <v>0</v>
      </c>
      <c r="AE36" s="138">
        <f>'Ctrinh-HAM TAN (21-30)'!AA163</f>
        <v>0</v>
      </c>
      <c r="AF36" s="155">
        <f>$D36-$BH36</f>
        <v>0</v>
      </c>
      <c r="AG36" s="138">
        <f>'Ctrinh-HAM TAN (21-30)'!AA172</f>
        <v>0</v>
      </c>
      <c r="AH36" s="138">
        <f>'Ctrinh-HAM TAN (21-30)'!AA176</f>
        <v>0</v>
      </c>
      <c r="AI36" s="138">
        <f>'Ctrinh-HAM TAN (21-30)'!AA180</f>
        <v>0</v>
      </c>
      <c r="AJ36" s="138">
        <f>'Ctrinh-HAM TAN (21-30)'!AA184</f>
        <v>0</v>
      </c>
      <c r="AK36" s="138">
        <f>'Ctrinh-HAM TAN (21-30)'!AA188</f>
        <v>0</v>
      </c>
      <c r="AL36" s="138">
        <f>'Ctrinh-HAM TAN (21-30)'!AA192</f>
        <v>0</v>
      </c>
      <c r="AM36" s="138">
        <f>'Ctrinh-HAM TAN (21-30)'!AA199</f>
        <v>0</v>
      </c>
      <c r="AN36" s="138">
        <f>'Ctrinh-HAM TAN (21-30)'!AA206</f>
        <v>0</v>
      </c>
      <c r="AO36" s="138">
        <f>'Ctrinh-HAM TAN (21-30)'!AA213</f>
        <v>0</v>
      </c>
      <c r="AP36" s="138">
        <f>'Ctrinh-HAM TAN (21-30)'!AA220</f>
        <v>0</v>
      </c>
      <c r="AQ36" s="138">
        <f>'Ctrinh-HAM TAN (21-30)'!AA227</f>
        <v>0</v>
      </c>
      <c r="AR36" s="138">
        <f>'Ctrinh-HAM TAN (21-30)'!AA231</f>
        <v>0</v>
      </c>
      <c r="AS36" s="138">
        <f>'Ctrinh-HAM TAN (21-30)'!AA235</f>
        <v>0</v>
      </c>
      <c r="AT36" s="220">
        <f>'Ctrinh-HAM TAN (21-30)'!AA239</f>
        <v>0</v>
      </c>
      <c r="AU36" s="138">
        <f>'Ctrinh-HAM TAN (21-30)'!AA246</f>
        <v>0</v>
      </c>
      <c r="AV36" s="138">
        <f>'Ctrinh-HAM TAN (21-30)'!AA254</f>
        <v>0</v>
      </c>
      <c r="AW36" s="138">
        <f>'Ctrinh-HAM TAN (21-30)'!AA261</f>
        <v>0</v>
      </c>
      <c r="AX36" s="138">
        <f>'Ctrinh-HAM TAN (21-30)'!AA268</f>
        <v>0</v>
      </c>
      <c r="AY36" s="138">
        <f>'Ctrinh-HAM TAN (21-30)'!AA275</f>
        <v>0</v>
      </c>
      <c r="AZ36" s="138">
        <f>'Ctrinh-HAM TAN (21-30)'!AA282</f>
        <v>0</v>
      </c>
      <c r="BA36" s="138">
        <f>'Ctrinh-HAM TAN (21-30)'!AA289</f>
        <v>0</v>
      </c>
      <c r="BB36" s="138">
        <f>'Ctrinh-HAM TAN (21-30)'!AA296</f>
        <v>0</v>
      </c>
      <c r="BC36" s="138">
        <f>'Ctrinh-HAM TAN (21-30)'!AA303</f>
        <v>0</v>
      </c>
      <c r="BD36" s="138">
        <f>'Ctrinh-HAM TAN (21-30)'!AA310</f>
        <v>0</v>
      </c>
      <c r="BE36" s="138">
        <f>'Ctrinh-HAM TAN (21-30)'!AA317</f>
        <v>0</v>
      </c>
      <c r="BF36" s="145">
        <f>'Ctrinh-HAM TAN (21-30)'!AA324</f>
        <v>0</v>
      </c>
      <c r="BG36" s="138"/>
      <c r="BH36" s="138">
        <f t="shared" si="19"/>
        <v>0</v>
      </c>
      <c r="BI36" s="146">
        <f>$AF$64-BH36</f>
        <v>0</v>
      </c>
      <c r="BJ36" s="138">
        <f t="shared" si="20"/>
        <v>0</v>
      </c>
      <c r="BK36" s="152"/>
      <c r="BL36" s="159"/>
    </row>
    <row r="37" spans="1:64" s="164" customFormat="1" ht="15.75" customHeight="1">
      <c r="A37" s="312"/>
      <c r="B37" s="162" t="s">
        <v>640</v>
      </c>
      <c r="C37" s="161" t="s">
        <v>73</v>
      </c>
      <c r="D37" s="149"/>
      <c r="E37" s="200">
        <f t="shared" si="16"/>
        <v>0</v>
      </c>
      <c r="F37" s="138">
        <f t="shared" si="17"/>
        <v>0</v>
      </c>
      <c r="G37" s="138">
        <f>'Ctrinh-HAM TAN (21-30)'!AB7</f>
        <v>0</v>
      </c>
      <c r="H37" s="138">
        <f>'Ctrinh-HAM TAN (21-30)'!AB14</f>
        <v>0</v>
      </c>
      <c r="I37" s="138">
        <f>'Ctrinh-HAM TAN (21-30)'!AB21</f>
        <v>0</v>
      </c>
      <c r="J37" s="138">
        <f>'Ctrinh-HAM TAN (21-30)'!AB28</f>
        <v>0</v>
      </c>
      <c r="K37" s="138">
        <f>'Ctrinh-HAM TAN (21-30)'!AB35</f>
        <v>0</v>
      </c>
      <c r="L37" s="138">
        <f>'Ctrinh-HAM TAN (21-30)'!AB42</f>
        <v>0</v>
      </c>
      <c r="M37" s="138">
        <f>'Ctrinh-HAM TAN (21-30)'!AB49</f>
        <v>0</v>
      </c>
      <c r="N37" s="220">
        <f>'Ctrinh-HAM TAN (21-30)'!AA63</f>
        <v>0</v>
      </c>
      <c r="O37" s="138">
        <f>'Ctrinh-HAM TAN (21-30)'!AB63</f>
        <v>0</v>
      </c>
      <c r="P37" s="138">
        <f>'Ctrinh-HAM TAN (21-30)'!AB70</f>
        <v>0</v>
      </c>
      <c r="Q37" s="138">
        <f>'Ctrinh-HAM TAN (21-30)'!AB77</f>
        <v>0</v>
      </c>
      <c r="R37" s="200">
        <f t="shared" si="18"/>
        <v>0</v>
      </c>
      <c r="S37" s="145"/>
      <c r="T37" s="138">
        <f>'Ctrinh-HAM TAN (21-30)'!AB84</f>
        <v>0</v>
      </c>
      <c r="U37" s="138">
        <f>'Ctrinh-HAM TAN (21-30)'!AB91</f>
        <v>0</v>
      </c>
      <c r="V37" s="138">
        <f>'Ctrinh-HAM TAN (21-30)'!AB98</f>
        <v>0</v>
      </c>
      <c r="W37" s="138">
        <f>'Ctrinh-HAM TAN (21-30)'!AB105</f>
        <v>0</v>
      </c>
      <c r="X37" s="138">
        <f>'Ctrinh-HAM TAN (21-30)'!AB112</f>
        <v>0</v>
      </c>
      <c r="Y37" s="138">
        <f>'Ctrinh-HAM TAN (21-30)'!AB120</f>
        <v>0</v>
      </c>
      <c r="Z37" s="138">
        <f>'Ctrinh-HAM TAN (21-30)'!AB127</f>
        <v>0</v>
      </c>
      <c r="AA37" s="138">
        <f>'Ctrinh-HAM TAN (21-30)'!AB134</f>
        <v>0</v>
      </c>
      <c r="AB37" s="263">
        <f>SUM(AD37:AF37,AH37:AS37)</f>
        <v>0</v>
      </c>
      <c r="AC37" s="263"/>
      <c r="AD37" s="138">
        <f>'Ctrinh-HAM TAN (21-30)'!AB142</f>
        <v>0</v>
      </c>
      <c r="AE37" s="138">
        <f>'Ctrinh-HAM TAN (21-30)'!AB163</f>
        <v>0</v>
      </c>
      <c r="AF37" s="138">
        <f>'Ctrinh-HAM TAN (21-30)'!AB168</f>
        <v>0</v>
      </c>
      <c r="AG37" s="155">
        <f>$D37-$BH37</f>
        <v>0</v>
      </c>
      <c r="AH37" s="138">
        <f>'Ctrinh-HAM TAN (21-30)'!AB176</f>
        <v>0</v>
      </c>
      <c r="AI37" s="138">
        <f>'Ctrinh-HAM TAN (21-30)'!AB180</f>
        <v>0</v>
      </c>
      <c r="AJ37" s="138">
        <f>'Ctrinh-HAM TAN (21-30)'!AB184</f>
        <v>0</v>
      </c>
      <c r="AK37" s="138">
        <f>'Ctrinh-HAM TAN (21-30)'!AB188</f>
        <v>0</v>
      </c>
      <c r="AL37" s="138">
        <f>'Ctrinh-HAM TAN (21-30)'!AB192</f>
        <v>0</v>
      </c>
      <c r="AM37" s="138">
        <f>'Ctrinh-HAM TAN (21-30)'!AB199</f>
        <v>0</v>
      </c>
      <c r="AN37" s="138">
        <f>'Ctrinh-HAM TAN (21-30)'!AB206</f>
        <v>0</v>
      </c>
      <c r="AO37" s="138">
        <f>'Ctrinh-HAM TAN (21-30)'!AB213</f>
        <v>0</v>
      </c>
      <c r="AP37" s="138">
        <f>'Ctrinh-HAM TAN (21-30)'!AB220</f>
        <v>0</v>
      </c>
      <c r="AQ37" s="138">
        <f>'Ctrinh-HAM TAN (21-30)'!AB227</f>
        <v>0</v>
      </c>
      <c r="AR37" s="138">
        <f>'Ctrinh-HAM TAN (21-30)'!AB231</f>
        <v>0</v>
      </c>
      <c r="AS37" s="138">
        <f>'Ctrinh-HAM TAN (21-30)'!AB235</f>
        <v>0</v>
      </c>
      <c r="AT37" s="220">
        <f>'Ctrinh-HAM TAN (21-30)'!AB239</f>
        <v>0</v>
      </c>
      <c r="AU37" s="138">
        <f>'Ctrinh-HAM TAN (21-30)'!AB246</f>
        <v>0</v>
      </c>
      <c r="AV37" s="138">
        <f>'Ctrinh-HAM TAN (21-30)'!AB254</f>
        <v>0</v>
      </c>
      <c r="AW37" s="138">
        <f>'Ctrinh-HAM TAN (21-30)'!AB261</f>
        <v>0</v>
      </c>
      <c r="AX37" s="138">
        <f>'Ctrinh-HAM TAN (21-30)'!AB268</f>
        <v>0</v>
      </c>
      <c r="AY37" s="138">
        <f>'Ctrinh-HAM TAN (21-30)'!AB275</f>
        <v>0</v>
      </c>
      <c r="AZ37" s="138">
        <f>'Ctrinh-HAM TAN (21-30)'!AB282</f>
        <v>0</v>
      </c>
      <c r="BA37" s="138">
        <f>'Ctrinh-HAM TAN (21-30)'!AB289</f>
        <v>0</v>
      </c>
      <c r="BB37" s="138">
        <f>'Ctrinh-HAM TAN (21-30)'!AB296</f>
        <v>0</v>
      </c>
      <c r="BC37" s="138">
        <f>'Ctrinh-HAM TAN (21-30)'!AB303</f>
        <v>0</v>
      </c>
      <c r="BD37" s="138">
        <f>'Ctrinh-HAM TAN (21-30)'!AB310</f>
        <v>0</v>
      </c>
      <c r="BE37" s="138">
        <f>'Ctrinh-HAM TAN (21-30)'!AB317</f>
        <v>0</v>
      </c>
      <c r="BF37" s="145">
        <f>'Ctrinh-HAM TAN (21-30)'!AB324</f>
        <v>0</v>
      </c>
      <c r="BG37" s="138"/>
      <c r="BH37" s="138">
        <f t="shared" si="19"/>
        <v>0</v>
      </c>
      <c r="BI37" s="146">
        <f>$AG$64-BH37</f>
        <v>0</v>
      </c>
      <c r="BJ37" s="138">
        <f t="shared" si="20"/>
        <v>0</v>
      </c>
      <c r="BK37" s="152"/>
      <c r="BL37" s="159"/>
    </row>
    <row r="38" spans="1:64" s="158" customFormat="1" ht="15.75" customHeight="1">
      <c r="A38" s="312"/>
      <c r="B38" s="162" t="s">
        <v>641</v>
      </c>
      <c r="C38" s="161" t="s">
        <v>75</v>
      </c>
      <c r="D38" s="382"/>
      <c r="E38" s="200">
        <f t="shared" si="16"/>
        <v>0</v>
      </c>
      <c r="F38" s="138">
        <f t="shared" si="17"/>
        <v>0</v>
      </c>
      <c r="G38" s="138">
        <f>'Ctrinh-HAM TAN (21-30)'!AC7</f>
        <v>0</v>
      </c>
      <c r="H38" s="138">
        <f>'Ctrinh-HAM TAN (21-30)'!AC14</f>
        <v>0</v>
      </c>
      <c r="I38" s="138">
        <f>'Ctrinh-HAM TAN (21-30)'!AC21</f>
        <v>0</v>
      </c>
      <c r="J38" s="138">
        <f>'Ctrinh-HAM TAN (21-30)'!AC28</f>
        <v>0</v>
      </c>
      <c r="K38" s="138">
        <f>'Ctrinh-HAM TAN (21-30)'!AC35</f>
        <v>0</v>
      </c>
      <c r="L38" s="138">
        <f>'Ctrinh-HAM TAN (21-30)'!AC42</f>
        <v>0</v>
      </c>
      <c r="M38" s="138">
        <f>'Ctrinh-HAM TAN (21-30)'!AC49</f>
        <v>0</v>
      </c>
      <c r="N38" s="220">
        <f>'Ctrinh-HAM TAN (21-30)'!AB63</f>
        <v>0</v>
      </c>
      <c r="O38" s="138">
        <f>'Ctrinh-HAM TAN (21-30)'!AC63</f>
        <v>0</v>
      </c>
      <c r="P38" s="138">
        <f>'Ctrinh-HAM TAN (21-30)'!AC70</f>
        <v>0</v>
      </c>
      <c r="Q38" s="138">
        <f>'Ctrinh-HAM TAN (21-30)'!AC77</f>
        <v>0</v>
      </c>
      <c r="R38" s="200">
        <f t="shared" si="18"/>
        <v>0</v>
      </c>
      <c r="S38" s="145"/>
      <c r="T38" s="138">
        <f>'Ctrinh-HAM TAN (21-30)'!AC84</f>
        <v>0</v>
      </c>
      <c r="U38" s="138">
        <f>'Ctrinh-HAM TAN (21-30)'!AC91</f>
        <v>0</v>
      </c>
      <c r="V38" s="138">
        <f>'Ctrinh-HAM TAN (21-30)'!AC98</f>
        <v>0</v>
      </c>
      <c r="W38" s="138">
        <f>'Ctrinh-HAM TAN (21-30)'!AC105</f>
        <v>0</v>
      </c>
      <c r="X38" s="138">
        <f>'Ctrinh-HAM TAN (21-30)'!AC112</f>
        <v>0</v>
      </c>
      <c r="Y38" s="138">
        <f>'Ctrinh-HAM TAN (21-30)'!AC120</f>
        <v>0</v>
      </c>
      <c r="Z38" s="138">
        <f>'Ctrinh-HAM TAN (21-30)'!AC127</f>
        <v>0</v>
      </c>
      <c r="AA38" s="138">
        <f>'Ctrinh-HAM TAN (21-30)'!AC134</f>
        <v>0</v>
      </c>
      <c r="AB38" s="263">
        <f>SUM(AD38:AG38,AI38:AS38)</f>
        <v>0</v>
      </c>
      <c r="AC38" s="263"/>
      <c r="AD38" s="138">
        <f>'Ctrinh-HAM TAN (21-30)'!AC142</f>
        <v>0</v>
      </c>
      <c r="AE38" s="138">
        <f>'Ctrinh-HAM TAN (21-30)'!AC163</f>
        <v>0</v>
      </c>
      <c r="AF38" s="138">
        <f>'Ctrinh-HAM TAN (21-30)'!AC168</f>
        <v>0</v>
      </c>
      <c r="AG38" s="138">
        <f>'Ctrinh-HAM TAN (21-30)'!AC172</f>
        <v>0</v>
      </c>
      <c r="AH38" s="155">
        <f>$D38-$BH38</f>
        <v>0</v>
      </c>
      <c r="AI38" s="138">
        <f>'Ctrinh-HAM TAN (21-30)'!AC180</f>
        <v>0</v>
      </c>
      <c r="AJ38" s="138">
        <f>'Ctrinh-HAM TAN (21-30)'!AC184</f>
        <v>0</v>
      </c>
      <c r="AK38" s="138">
        <f>'Ctrinh-HAM TAN (21-30)'!AC188</f>
        <v>0</v>
      </c>
      <c r="AL38" s="138">
        <f>'Ctrinh-HAM TAN (21-30)'!AC192</f>
        <v>0</v>
      </c>
      <c r="AM38" s="138">
        <f>'Ctrinh-HAM TAN (21-30)'!AC199</f>
        <v>0</v>
      </c>
      <c r="AN38" s="138">
        <f>'Ctrinh-HAM TAN (21-30)'!AC206</f>
        <v>0</v>
      </c>
      <c r="AO38" s="138">
        <f>'Ctrinh-HAM TAN (21-30)'!AC213</f>
        <v>0</v>
      </c>
      <c r="AP38" s="138">
        <f>'Ctrinh-HAM TAN (21-30)'!AC220</f>
        <v>0</v>
      </c>
      <c r="AQ38" s="138">
        <f>'Ctrinh-HAM TAN (21-30)'!AC227</f>
        <v>0</v>
      </c>
      <c r="AR38" s="138">
        <f>'Ctrinh-HAM TAN (21-30)'!AC231</f>
        <v>0</v>
      </c>
      <c r="AS38" s="138">
        <f>'Ctrinh-HAM TAN (21-30)'!AC235</f>
        <v>0</v>
      </c>
      <c r="AT38" s="220">
        <f>'Ctrinh-HAM TAN (21-30)'!AC239</f>
        <v>0</v>
      </c>
      <c r="AU38" s="138">
        <f>'Ctrinh-HAM TAN (21-30)'!AC246</f>
        <v>0</v>
      </c>
      <c r="AV38" s="138">
        <f>'Ctrinh-HAM TAN (21-30)'!AC254</f>
        <v>0</v>
      </c>
      <c r="AW38" s="138">
        <f>'Ctrinh-HAM TAN (21-30)'!AC261</f>
        <v>0</v>
      </c>
      <c r="AX38" s="138">
        <f>'Ctrinh-HAM TAN (21-30)'!AC268</f>
        <v>0</v>
      </c>
      <c r="AY38" s="138">
        <f>'Ctrinh-HAM TAN (21-30)'!AC275</f>
        <v>0</v>
      </c>
      <c r="AZ38" s="138">
        <f>'Ctrinh-HAM TAN (21-30)'!AC282</f>
        <v>0</v>
      </c>
      <c r="BA38" s="138">
        <f>'Ctrinh-HAM TAN (21-30)'!AC289</f>
        <v>0</v>
      </c>
      <c r="BB38" s="138">
        <f>'Ctrinh-HAM TAN (21-30)'!AC296</f>
        <v>0</v>
      </c>
      <c r="BC38" s="138">
        <f>'Ctrinh-HAM TAN (21-30)'!AC303</f>
        <v>0</v>
      </c>
      <c r="BD38" s="138">
        <f>'Ctrinh-HAM TAN (21-30)'!AC310</f>
        <v>0</v>
      </c>
      <c r="BE38" s="138">
        <f>'Ctrinh-HAM TAN (21-30)'!AC317</f>
        <v>0</v>
      </c>
      <c r="BF38" s="145">
        <f>'Ctrinh-HAM TAN (21-30)'!AC324</f>
        <v>0</v>
      </c>
      <c r="BG38" s="138"/>
      <c r="BH38" s="138">
        <f t="shared" si="19"/>
        <v>0</v>
      </c>
      <c r="BI38" s="146">
        <f>$AH$64-BH38</f>
        <v>0</v>
      </c>
      <c r="BJ38" s="138">
        <f t="shared" si="20"/>
        <v>0</v>
      </c>
      <c r="BK38" s="152"/>
      <c r="BL38" s="159"/>
    </row>
    <row r="39" spans="1:64" s="158" customFormat="1" ht="15.75" customHeight="1">
      <c r="A39" s="312"/>
      <c r="B39" s="162" t="s">
        <v>642</v>
      </c>
      <c r="C39" s="161" t="s">
        <v>77</v>
      </c>
      <c r="D39" s="149"/>
      <c r="E39" s="200">
        <f t="shared" si="16"/>
        <v>0</v>
      </c>
      <c r="F39" s="138">
        <f t="shared" si="17"/>
        <v>0</v>
      </c>
      <c r="G39" s="138">
        <f>'Ctrinh-HAM TAN (21-30)'!AD7</f>
        <v>0</v>
      </c>
      <c r="H39" s="138">
        <f>'Ctrinh-HAM TAN (21-30)'!AD14</f>
        <v>0</v>
      </c>
      <c r="I39" s="138">
        <f>'Ctrinh-HAM TAN (21-30)'!AD21</f>
        <v>0</v>
      </c>
      <c r="J39" s="138">
        <f>'Ctrinh-HAM TAN (21-30)'!AD28</f>
        <v>0</v>
      </c>
      <c r="K39" s="138">
        <f>'Ctrinh-HAM TAN (21-30)'!AD35</f>
        <v>0</v>
      </c>
      <c r="L39" s="138">
        <f>'Ctrinh-HAM TAN (21-30)'!AD42</f>
        <v>0</v>
      </c>
      <c r="M39" s="138">
        <f>'Ctrinh-HAM TAN (21-30)'!AD49</f>
        <v>0</v>
      </c>
      <c r="N39" s="220">
        <f>'Ctrinh-HAM TAN (21-30)'!AC63</f>
        <v>0</v>
      </c>
      <c r="O39" s="138">
        <f>'Ctrinh-HAM TAN (21-30)'!AD63</f>
        <v>0</v>
      </c>
      <c r="P39" s="138">
        <f>'Ctrinh-HAM TAN (21-30)'!AD70</f>
        <v>0</v>
      </c>
      <c r="Q39" s="138">
        <f>'Ctrinh-HAM TAN (21-30)'!AD77</f>
        <v>0</v>
      </c>
      <c r="R39" s="200">
        <f t="shared" si="18"/>
        <v>0</v>
      </c>
      <c r="S39" s="145"/>
      <c r="T39" s="138">
        <f>'Ctrinh-HAM TAN (21-30)'!AD84</f>
        <v>0</v>
      </c>
      <c r="U39" s="138">
        <f>'Ctrinh-HAM TAN (21-30)'!AD91</f>
        <v>0</v>
      </c>
      <c r="V39" s="138">
        <f>'Ctrinh-HAM TAN (21-30)'!AD98</f>
        <v>0</v>
      </c>
      <c r="W39" s="138">
        <f>'Ctrinh-HAM TAN (21-30)'!AD105</f>
        <v>0</v>
      </c>
      <c r="X39" s="138">
        <f>'Ctrinh-HAM TAN (21-30)'!AD112</f>
        <v>0</v>
      </c>
      <c r="Y39" s="138">
        <f>'Ctrinh-HAM TAN (21-30)'!AD120</f>
        <v>0</v>
      </c>
      <c r="Z39" s="138">
        <f>'Ctrinh-HAM TAN (21-30)'!AD127</f>
        <v>0</v>
      </c>
      <c r="AA39" s="138">
        <f>'Ctrinh-HAM TAN (21-30)'!AD134</f>
        <v>0</v>
      </c>
      <c r="AB39" s="263">
        <f>SUM(AD39:AH39,AJ39:AS39)</f>
        <v>0</v>
      </c>
      <c r="AC39" s="263"/>
      <c r="AD39" s="138">
        <f>'Ctrinh-HAM TAN (21-30)'!AD142</f>
        <v>0</v>
      </c>
      <c r="AE39" s="138">
        <f>'Ctrinh-HAM TAN (21-30)'!AD163</f>
        <v>0</v>
      </c>
      <c r="AF39" s="138">
        <f>'Ctrinh-HAM TAN (21-30)'!AD168</f>
        <v>0</v>
      </c>
      <c r="AG39" s="138">
        <f>'Ctrinh-HAM TAN (21-30)'!AD172</f>
        <v>0</v>
      </c>
      <c r="AH39" s="138">
        <f>'Ctrinh-HAM TAN (21-30)'!AD176</f>
        <v>0</v>
      </c>
      <c r="AI39" s="155">
        <f>$D39-$BH39</f>
        <v>0</v>
      </c>
      <c r="AJ39" s="138">
        <f>'Ctrinh-HAM TAN (21-30)'!AD184</f>
        <v>0</v>
      </c>
      <c r="AK39" s="138">
        <f>'Ctrinh-HAM TAN (21-30)'!AD188</f>
        <v>0</v>
      </c>
      <c r="AL39" s="138">
        <f>'Ctrinh-HAM TAN (21-30)'!AD192</f>
        <v>0</v>
      </c>
      <c r="AM39" s="138">
        <f>'Ctrinh-HAM TAN (21-30)'!AD199</f>
        <v>0</v>
      </c>
      <c r="AN39" s="138">
        <f>'Ctrinh-HAM TAN (21-30)'!AD206</f>
        <v>0</v>
      </c>
      <c r="AO39" s="138">
        <f>'Ctrinh-HAM TAN (21-30)'!AD213</f>
        <v>0</v>
      </c>
      <c r="AP39" s="138">
        <f>'Ctrinh-HAM TAN (21-30)'!AD220</f>
        <v>0</v>
      </c>
      <c r="AQ39" s="138">
        <f>'Ctrinh-HAM TAN (21-30)'!AD227</f>
        <v>0</v>
      </c>
      <c r="AR39" s="138">
        <f>'Ctrinh-HAM TAN (21-30)'!AD231</f>
        <v>0</v>
      </c>
      <c r="AS39" s="138">
        <f>'Ctrinh-HAM TAN (21-30)'!AD235</f>
        <v>0</v>
      </c>
      <c r="AT39" s="220">
        <f>'Ctrinh-HAM TAN (21-30)'!AD239</f>
        <v>0</v>
      </c>
      <c r="AU39" s="138">
        <f>'Ctrinh-HAM TAN (21-30)'!AD246</f>
        <v>0</v>
      </c>
      <c r="AV39" s="138">
        <f>'Ctrinh-HAM TAN (21-30)'!AD254</f>
        <v>0</v>
      </c>
      <c r="AW39" s="138">
        <f>'Ctrinh-HAM TAN (21-30)'!AD261</f>
        <v>0</v>
      </c>
      <c r="AX39" s="138">
        <f>'Ctrinh-HAM TAN (21-30)'!AD268</f>
        <v>0</v>
      </c>
      <c r="AY39" s="138">
        <f>'Ctrinh-HAM TAN (21-30)'!AD275</f>
        <v>0</v>
      </c>
      <c r="AZ39" s="138">
        <f>'Ctrinh-HAM TAN (21-30)'!AD282</f>
        <v>0</v>
      </c>
      <c r="BA39" s="138">
        <f>'Ctrinh-HAM TAN (21-30)'!AD289</f>
        <v>0</v>
      </c>
      <c r="BB39" s="138">
        <f>'Ctrinh-HAM TAN (21-30)'!AD296</f>
        <v>0</v>
      </c>
      <c r="BC39" s="138">
        <f>'Ctrinh-HAM TAN (21-30)'!AD303</f>
        <v>0</v>
      </c>
      <c r="BD39" s="138">
        <f>'Ctrinh-HAM TAN (21-30)'!AD310</f>
        <v>0</v>
      </c>
      <c r="BE39" s="138">
        <f>'Ctrinh-HAM TAN (21-30)'!AD317</f>
        <v>0</v>
      </c>
      <c r="BF39" s="145">
        <f>'Ctrinh-HAM TAN (21-30)'!AD324</f>
        <v>0</v>
      </c>
      <c r="BG39" s="138"/>
      <c r="BH39" s="138">
        <f t="shared" si="19"/>
        <v>0</v>
      </c>
      <c r="BI39" s="146">
        <f>$AI$64-BH39</f>
        <v>0</v>
      </c>
      <c r="BJ39" s="138">
        <f t="shared" si="20"/>
        <v>0</v>
      </c>
      <c r="BK39" s="152"/>
      <c r="BL39" s="159"/>
    </row>
    <row r="40" spans="1:64" s="158" customFormat="1" ht="15.75" customHeight="1">
      <c r="A40" s="312"/>
      <c r="B40" s="162" t="s">
        <v>86</v>
      </c>
      <c r="C40" s="161" t="s">
        <v>87</v>
      </c>
      <c r="D40" s="163"/>
      <c r="E40" s="200">
        <f t="shared" si="16"/>
        <v>0</v>
      </c>
      <c r="F40" s="138">
        <f t="shared" si="17"/>
        <v>0</v>
      </c>
      <c r="G40" s="138">
        <f>'Ctrinh-HAM TAN (21-30)'!AE7</f>
        <v>0</v>
      </c>
      <c r="H40" s="138">
        <f>'Ctrinh-HAM TAN (21-30)'!AE14</f>
        <v>0</v>
      </c>
      <c r="I40" s="138">
        <f>'Ctrinh-HAM TAN (21-30)'!AE21</f>
        <v>0</v>
      </c>
      <c r="J40" s="138">
        <f>'Ctrinh-HAM TAN (21-30)'!AE28</f>
        <v>0</v>
      </c>
      <c r="K40" s="138">
        <f>'Ctrinh-HAM TAN (21-30)'!AE35</f>
        <v>0</v>
      </c>
      <c r="L40" s="138">
        <f>'Ctrinh-HAM TAN (21-30)'!AE42</f>
        <v>0</v>
      </c>
      <c r="M40" s="138">
        <f>'Ctrinh-HAM TAN (21-30)'!AE49</f>
        <v>0</v>
      </c>
      <c r="N40" s="220">
        <f>'Ctrinh-HAM TAN (21-30)'!Z63</f>
        <v>0</v>
      </c>
      <c r="O40" s="138">
        <f>'Ctrinh-HAM TAN (21-30)'!AE63</f>
        <v>0</v>
      </c>
      <c r="P40" s="138">
        <f>'Ctrinh-HAM TAN (21-30)'!AE70</f>
        <v>0</v>
      </c>
      <c r="Q40" s="138">
        <f>'Ctrinh-HAM TAN (21-30)'!AE77</f>
        <v>0</v>
      </c>
      <c r="R40" s="200">
        <f t="shared" ref="R40:R48" si="21">SUM(T40:AB40,AT40:BE40)</f>
        <v>0</v>
      </c>
      <c r="S40" s="145"/>
      <c r="T40" s="138">
        <f>'Ctrinh-HAM TAN (21-30)'!AE84</f>
        <v>0</v>
      </c>
      <c r="U40" s="138">
        <f>'Ctrinh-HAM TAN (21-30)'!AE91</f>
        <v>0</v>
      </c>
      <c r="V40" s="138">
        <f>'Ctrinh-HAM TAN (21-30)'!AE98</f>
        <v>0</v>
      </c>
      <c r="W40" s="138">
        <f>'Ctrinh-HAM TAN (21-30)'!AE105</f>
        <v>0</v>
      </c>
      <c r="X40" s="138">
        <f>'Ctrinh-HAM TAN (21-30)'!AE112</f>
        <v>0</v>
      </c>
      <c r="Y40" s="138">
        <f>'Ctrinh-HAM TAN (21-30)'!AE120</f>
        <v>0</v>
      </c>
      <c r="Z40" s="138">
        <f>'Ctrinh-HAM TAN (21-30)'!AE127</f>
        <v>0</v>
      </c>
      <c r="AA40" s="138">
        <f>'Ctrinh-HAM TAN (21-30)'!AE134</f>
        <v>0</v>
      </c>
      <c r="AB40" s="263">
        <f>SUM(AD40:AI40,AK40:AS40)</f>
        <v>0</v>
      </c>
      <c r="AC40" s="263"/>
      <c r="AD40" s="138">
        <f>'Ctrinh-HAM TAN (21-30)'!AE142</f>
        <v>0</v>
      </c>
      <c r="AE40" s="138">
        <f>'Ctrinh-HAM TAN (21-30)'!AE163</f>
        <v>0</v>
      </c>
      <c r="AF40" s="138">
        <f>'Ctrinh-HAM TAN (21-30)'!AE168</f>
        <v>0</v>
      </c>
      <c r="AG40" s="138">
        <f>'Ctrinh-HAM TAN (21-30)'!AE172</f>
        <v>0</v>
      </c>
      <c r="AH40" s="138">
        <f>'Ctrinh-HAM TAN (21-30)'!AE176</f>
        <v>0</v>
      </c>
      <c r="AI40" s="138">
        <f>'Ctrinh-HAM TAN (21-30)'!AE180</f>
        <v>0</v>
      </c>
      <c r="AJ40" s="155">
        <f>$D40-$BH40</f>
        <v>0</v>
      </c>
      <c r="AK40" s="138">
        <f>'Ctrinh-HAM TAN (21-30)'!AE188</f>
        <v>0</v>
      </c>
      <c r="AL40" s="138">
        <f>'Ctrinh-HAM TAN (21-30)'!AE192</f>
        <v>0</v>
      </c>
      <c r="AM40" s="138">
        <f>'Ctrinh-HAM TAN (21-30)'!AE199</f>
        <v>0</v>
      </c>
      <c r="AN40" s="138">
        <f>'Ctrinh-HAM TAN (21-30)'!AE206</f>
        <v>0</v>
      </c>
      <c r="AO40" s="138">
        <f>'Ctrinh-HAM TAN (21-30)'!AE213</f>
        <v>0</v>
      </c>
      <c r="AP40" s="138">
        <f>'Ctrinh-HAM TAN (21-30)'!AE220</f>
        <v>0</v>
      </c>
      <c r="AQ40" s="138">
        <f>'Ctrinh-HAM TAN (21-30)'!AE227</f>
        <v>0</v>
      </c>
      <c r="AR40" s="138">
        <f>'Ctrinh-HAM TAN (21-30)'!AE231</f>
        <v>0</v>
      </c>
      <c r="AS40" s="138">
        <f>'Ctrinh-HAM TAN (21-30)'!AE235</f>
        <v>0</v>
      </c>
      <c r="AT40" s="220">
        <f>'Ctrinh-HAM TAN (21-30)'!AE239</f>
        <v>0</v>
      </c>
      <c r="AU40" s="138">
        <f>'Ctrinh-HAM TAN (21-30)'!AE246</f>
        <v>0</v>
      </c>
      <c r="AV40" s="138">
        <f>'Ctrinh-HAM TAN (21-30)'!AE254</f>
        <v>0</v>
      </c>
      <c r="AW40" s="138">
        <f>'Ctrinh-HAM TAN (21-30)'!AE261</f>
        <v>0</v>
      </c>
      <c r="AX40" s="138">
        <f>'Ctrinh-HAM TAN (21-30)'!AE268</f>
        <v>0</v>
      </c>
      <c r="AY40" s="138">
        <f>'Ctrinh-HAM TAN (21-30)'!AE275</f>
        <v>0</v>
      </c>
      <c r="AZ40" s="138">
        <f>'Ctrinh-HAM TAN (21-30)'!AE282</f>
        <v>0</v>
      </c>
      <c r="BA40" s="138">
        <f>'Ctrinh-HAM TAN (21-30)'!AE289</f>
        <v>0</v>
      </c>
      <c r="BB40" s="138">
        <f>'Ctrinh-HAM TAN (21-30)'!AE296</f>
        <v>0</v>
      </c>
      <c r="BC40" s="138">
        <f>'Ctrinh-HAM TAN (21-30)'!AE303</f>
        <v>0</v>
      </c>
      <c r="BD40" s="138">
        <f>'Ctrinh-HAM TAN (21-30)'!AE310</f>
        <v>0</v>
      </c>
      <c r="BE40" s="138">
        <f>'Ctrinh-HAM TAN (21-30)'!AE317</f>
        <v>0</v>
      </c>
      <c r="BF40" s="145">
        <f>'Ctrinh-HAM TAN (21-30)'!AE324</f>
        <v>0</v>
      </c>
      <c r="BG40" s="138"/>
      <c r="BH40" s="138">
        <f t="shared" si="19"/>
        <v>0</v>
      </c>
      <c r="BI40" s="146">
        <f>$AJ$64-BH40</f>
        <v>0</v>
      </c>
      <c r="BJ40" s="138">
        <f t="shared" si="20"/>
        <v>0</v>
      </c>
      <c r="BK40" s="152"/>
      <c r="BL40" s="159"/>
    </row>
    <row r="41" spans="1:64" s="158" customFormat="1" ht="15.75" customHeight="1">
      <c r="A41" s="312"/>
      <c r="B41" s="162" t="s">
        <v>88</v>
      </c>
      <c r="C41" s="161" t="s">
        <v>89</v>
      </c>
      <c r="D41" s="149"/>
      <c r="E41" s="200">
        <f t="shared" si="13"/>
        <v>0</v>
      </c>
      <c r="F41" s="138">
        <f t="shared" si="17"/>
        <v>0</v>
      </c>
      <c r="G41" s="138">
        <f>'Ctrinh-HAM TAN (21-30)'!AF7</f>
        <v>0</v>
      </c>
      <c r="H41" s="138">
        <f>'Ctrinh-HAM TAN (21-30)'!AF14</f>
        <v>0</v>
      </c>
      <c r="I41" s="138">
        <f>'Ctrinh-HAM TAN (21-30)'!AF21</f>
        <v>0</v>
      </c>
      <c r="J41" s="138">
        <f>'Ctrinh-HAM TAN (21-30)'!AF28</f>
        <v>0</v>
      </c>
      <c r="K41" s="138">
        <f>'Ctrinh-HAM TAN (21-30)'!AF35</f>
        <v>0</v>
      </c>
      <c r="L41" s="138">
        <f>'Ctrinh-HAM TAN (21-30)'!AF42</f>
        <v>0</v>
      </c>
      <c r="M41" s="138">
        <f>'Ctrinh-HAM TAN (21-30)'!AF49</f>
        <v>0</v>
      </c>
      <c r="N41" s="220">
        <f>'Ctrinh-HAM TAN (21-30)'!AE63</f>
        <v>0</v>
      </c>
      <c r="O41" s="138">
        <f>'Ctrinh-HAM TAN (21-30)'!AF63</f>
        <v>0</v>
      </c>
      <c r="P41" s="138">
        <f>'Ctrinh-HAM TAN (21-30)'!AF70</f>
        <v>0</v>
      </c>
      <c r="Q41" s="138">
        <f>'Ctrinh-HAM TAN (21-30)'!AF77</f>
        <v>0</v>
      </c>
      <c r="R41" s="200">
        <f>SUM(T41:AB41,AT41:BE41)</f>
        <v>0</v>
      </c>
      <c r="S41" s="145"/>
      <c r="T41" s="138">
        <f>'Ctrinh-HAM TAN (21-30)'!AF84</f>
        <v>0</v>
      </c>
      <c r="U41" s="138">
        <f>'Ctrinh-HAM TAN (21-30)'!AF91</f>
        <v>0</v>
      </c>
      <c r="V41" s="138">
        <f>'Ctrinh-HAM TAN (21-30)'!AF98</f>
        <v>0</v>
      </c>
      <c r="W41" s="138">
        <f>'Ctrinh-HAM TAN (21-30)'!AF105</f>
        <v>0</v>
      </c>
      <c r="X41" s="138">
        <f>'Ctrinh-HAM TAN (21-30)'!AF112</f>
        <v>0</v>
      </c>
      <c r="Y41" s="138">
        <f>'Ctrinh-HAM TAN (21-30)'!AF120</f>
        <v>0</v>
      </c>
      <c r="Z41" s="138">
        <f>'Ctrinh-HAM TAN (21-30)'!AF127</f>
        <v>0</v>
      </c>
      <c r="AA41" s="138">
        <f>'Ctrinh-HAM TAN (21-30)'!AF134</f>
        <v>0</v>
      </c>
      <c r="AB41" s="263">
        <f>SUM(AD41:AJ41,AL41:AS41)</f>
        <v>0</v>
      </c>
      <c r="AC41" s="263"/>
      <c r="AD41" s="138">
        <f>'Ctrinh-HAM TAN (21-30)'!AF142</f>
        <v>0</v>
      </c>
      <c r="AE41" s="138">
        <f>'Ctrinh-HAM TAN (21-30)'!AF163</f>
        <v>0</v>
      </c>
      <c r="AF41" s="138">
        <f>'Ctrinh-HAM TAN (21-30)'!AF168</f>
        <v>0</v>
      </c>
      <c r="AG41" s="138">
        <f>'Ctrinh-HAM TAN (21-30)'!AF172</f>
        <v>0</v>
      </c>
      <c r="AH41" s="138">
        <f>'Ctrinh-HAM TAN (21-30)'!AF176</f>
        <v>0</v>
      </c>
      <c r="AI41" s="138">
        <f>'Ctrinh-HAM TAN (21-30)'!AF180</f>
        <v>0</v>
      </c>
      <c r="AJ41" s="138">
        <f>'Ctrinh-HAM TAN (21-30)'!AF184</f>
        <v>0</v>
      </c>
      <c r="AK41" s="155">
        <f>$D41-$BH41</f>
        <v>0</v>
      </c>
      <c r="AL41" s="138">
        <f>'Ctrinh-HAM TAN (21-30)'!AF192</f>
        <v>0</v>
      </c>
      <c r="AM41" s="138">
        <f>'Ctrinh-HAM TAN (21-30)'!AF199</f>
        <v>0</v>
      </c>
      <c r="AN41" s="138">
        <f>'Ctrinh-HAM TAN (21-30)'!AF206</f>
        <v>0</v>
      </c>
      <c r="AO41" s="138">
        <f>'Ctrinh-HAM TAN (21-30)'!AF213</f>
        <v>0</v>
      </c>
      <c r="AP41" s="138">
        <f>'Ctrinh-HAM TAN (21-30)'!AF220</f>
        <v>0</v>
      </c>
      <c r="AQ41" s="138">
        <f>'Ctrinh-HAM TAN (21-30)'!AF227</f>
        <v>0</v>
      </c>
      <c r="AR41" s="138">
        <f>'Ctrinh-HAM TAN (21-30)'!AF231</f>
        <v>0</v>
      </c>
      <c r="AS41" s="138">
        <f>'Ctrinh-HAM TAN (21-30)'!AF235</f>
        <v>0</v>
      </c>
      <c r="AT41" s="220">
        <f>'Ctrinh-HAM TAN (21-30)'!AF239</f>
        <v>0</v>
      </c>
      <c r="AU41" s="138">
        <f>'Ctrinh-HAM TAN (21-30)'!AF246</f>
        <v>0</v>
      </c>
      <c r="AV41" s="138">
        <f>'Ctrinh-HAM TAN (21-30)'!AF254</f>
        <v>0</v>
      </c>
      <c r="AW41" s="138">
        <f>'Ctrinh-HAM TAN (21-30)'!AF261</f>
        <v>0</v>
      </c>
      <c r="AX41" s="138">
        <f>'Ctrinh-HAM TAN (21-30)'!AF268</f>
        <v>0</v>
      </c>
      <c r="AY41" s="138">
        <f>'Ctrinh-HAM TAN (21-30)'!AF275</f>
        <v>0</v>
      </c>
      <c r="AZ41" s="138">
        <f>'Ctrinh-HAM TAN (21-30)'!AF282</f>
        <v>0</v>
      </c>
      <c r="BA41" s="138">
        <f>'Ctrinh-HAM TAN (21-30)'!AF289</f>
        <v>0</v>
      </c>
      <c r="BB41" s="138">
        <f>'Ctrinh-HAM TAN (21-30)'!AF296</f>
        <v>0</v>
      </c>
      <c r="BC41" s="138">
        <f>'Ctrinh-HAM TAN (21-30)'!AF303</f>
        <v>0</v>
      </c>
      <c r="BD41" s="138">
        <f>'Ctrinh-HAM TAN (21-30)'!AF310</f>
        <v>0</v>
      </c>
      <c r="BE41" s="138">
        <f>'Ctrinh-HAM TAN (21-30)'!AF317</f>
        <v>0</v>
      </c>
      <c r="BF41" s="145">
        <f>'Ctrinh-HAM TAN (21-30)'!AF324</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'Ctrinh-HAM TAN (21-30)'!AG7</f>
        <v>0</v>
      </c>
      <c r="H42" s="138">
        <f>'Ctrinh-HAM TAN (21-30)'!AG14</f>
        <v>0</v>
      </c>
      <c r="I42" s="138">
        <f>'Ctrinh-HAM TAN (21-30)'!AG21</f>
        <v>0</v>
      </c>
      <c r="J42" s="138">
        <f>'Ctrinh-HAM TAN (21-30)'!AG28</f>
        <v>0</v>
      </c>
      <c r="K42" s="138">
        <f>'Ctrinh-HAM TAN (21-30)'!AG35</f>
        <v>0</v>
      </c>
      <c r="L42" s="138">
        <f>'Ctrinh-HAM TAN (21-30)'!AG42</f>
        <v>0</v>
      </c>
      <c r="M42" s="138">
        <f>'Ctrinh-HAM TAN (21-30)'!AG49</f>
        <v>0</v>
      </c>
      <c r="N42" s="220">
        <f>'Ctrinh-HAM TAN (21-30)'!AE63</f>
        <v>0</v>
      </c>
      <c r="O42" s="138">
        <f>'Ctrinh-HAM TAN (21-30)'!AG63</f>
        <v>0</v>
      </c>
      <c r="P42" s="138">
        <f>'Ctrinh-HAM TAN (21-30)'!AG70</f>
        <v>0</v>
      </c>
      <c r="Q42" s="138">
        <f>'Ctrinh-HAM TAN (21-30)'!AG77</f>
        <v>0</v>
      </c>
      <c r="R42" s="200">
        <f t="shared" si="21"/>
        <v>0</v>
      </c>
      <c r="S42" s="145"/>
      <c r="T42" s="138">
        <f>'Ctrinh-HAM TAN (21-30)'!AG84</f>
        <v>0</v>
      </c>
      <c r="U42" s="138">
        <f>'Ctrinh-HAM TAN (21-30)'!AG91</f>
        <v>0</v>
      </c>
      <c r="V42" s="138">
        <f>'Ctrinh-HAM TAN (21-30)'!AG98</f>
        <v>0</v>
      </c>
      <c r="W42" s="138">
        <f>'Ctrinh-HAM TAN (21-30)'!AG105</f>
        <v>0</v>
      </c>
      <c r="X42" s="138">
        <f>'Ctrinh-HAM TAN (21-30)'!AG112</f>
        <v>0</v>
      </c>
      <c r="Y42" s="138">
        <f>'Ctrinh-HAM TAN (21-30)'!AG120</f>
        <v>0</v>
      </c>
      <c r="Z42" s="138">
        <f>'Ctrinh-HAM TAN (21-30)'!AG127</f>
        <v>0</v>
      </c>
      <c r="AA42" s="138">
        <f>'Ctrinh-HAM TAN (21-30)'!AG134</f>
        <v>0</v>
      </c>
      <c r="AB42" s="263">
        <f>SUM(AD42:AK42,AM42:AS42)</f>
        <v>0</v>
      </c>
      <c r="AC42" s="263"/>
      <c r="AD42" s="138">
        <f>'Ctrinh-HAM TAN (21-30)'!AG142</f>
        <v>0</v>
      </c>
      <c r="AE42" s="138">
        <f>'Ctrinh-HAM TAN (21-30)'!AG163</f>
        <v>0</v>
      </c>
      <c r="AF42" s="138">
        <f>'Ctrinh-HAM TAN (21-30)'!AG168</f>
        <v>0</v>
      </c>
      <c r="AG42" s="138">
        <f>'Ctrinh-HAM TAN (21-30)'!AG172</f>
        <v>0</v>
      </c>
      <c r="AH42" s="138">
        <f>'Ctrinh-HAM TAN (21-30)'!AG176</f>
        <v>0</v>
      </c>
      <c r="AI42" s="138">
        <f>'Ctrinh-HAM TAN (21-30)'!AG180</f>
        <v>0</v>
      </c>
      <c r="AJ42" s="138">
        <f>'Ctrinh-HAM TAN (21-30)'!AG184</f>
        <v>0</v>
      </c>
      <c r="AK42" s="158"/>
      <c r="AL42" s="155">
        <f>$D42-$BH42</f>
        <v>0</v>
      </c>
      <c r="AM42" s="138">
        <f>'Ctrinh-HAM TAN (21-30)'!AG199</f>
        <v>0</v>
      </c>
      <c r="AN42" s="138">
        <f>'Ctrinh-HAM TAN (21-30)'!AG206</f>
        <v>0</v>
      </c>
      <c r="AO42" s="138">
        <f>'Ctrinh-HAM TAN (21-30)'!AG213</f>
        <v>0</v>
      </c>
      <c r="AP42" s="138">
        <f>'Ctrinh-HAM TAN (21-30)'!AG220</f>
        <v>0</v>
      </c>
      <c r="AQ42" s="138">
        <f>'Ctrinh-HAM TAN (21-30)'!AG227</f>
        <v>0</v>
      </c>
      <c r="AR42" s="138">
        <f>'Ctrinh-HAM TAN (21-30)'!AG231</f>
        <v>0</v>
      </c>
      <c r="AS42" s="138">
        <f>'Ctrinh-HAM TAN (21-30)'!AG235</f>
        <v>0</v>
      </c>
      <c r="AT42" s="220">
        <f>'Ctrinh-HAM TAN (21-30)'!AG239</f>
        <v>0</v>
      </c>
      <c r="AU42" s="138">
        <f>'Ctrinh-HAM TAN (21-30)'!AG246</f>
        <v>0</v>
      </c>
      <c r="AV42" s="138">
        <f>'Ctrinh-HAM TAN (21-30)'!AG254</f>
        <v>0</v>
      </c>
      <c r="AW42" s="138">
        <f>'Ctrinh-HAM TAN (21-30)'!AG261</f>
        <v>0</v>
      </c>
      <c r="AX42" s="138">
        <f>'Ctrinh-HAM TAN (21-30)'!AG268</f>
        <v>0</v>
      </c>
      <c r="AY42" s="138">
        <f>'Ctrinh-HAM TAN (21-30)'!AG275</f>
        <v>0</v>
      </c>
      <c r="AZ42" s="138">
        <f>'Ctrinh-HAM TAN (21-30)'!AG282</f>
        <v>0</v>
      </c>
      <c r="BA42" s="138">
        <f>'Ctrinh-HAM TAN (21-30)'!AG289</f>
        <v>0</v>
      </c>
      <c r="BB42" s="138">
        <f>'Ctrinh-HAM TAN (21-30)'!AG296</f>
        <v>0</v>
      </c>
      <c r="BC42" s="138">
        <f>'Ctrinh-HAM TAN (21-30)'!AG303</f>
        <v>0</v>
      </c>
      <c r="BD42" s="138">
        <f>'Ctrinh-HAM TAN (21-30)'!AG310</f>
        <v>0</v>
      </c>
      <c r="BE42" s="138">
        <f>'Ctrinh-HAM TAN (21-30)'!AG317</f>
        <v>0</v>
      </c>
      <c r="BF42" s="145">
        <f>'Ctrinh-HAM TAN (21-30)'!AG324</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'Ctrinh-HAM TAN (21-30)'!AH7</f>
        <v>0</v>
      </c>
      <c r="H43" s="160">
        <f>'Ctrinh-HAM TAN (21-30)'!AH14</f>
        <v>0</v>
      </c>
      <c r="I43" s="160">
        <f>'Ctrinh-HAM TAN (21-30)'!AH21</f>
        <v>0</v>
      </c>
      <c r="J43" s="160">
        <f>'Ctrinh-HAM TAN (21-30)'!AH28</f>
        <v>0</v>
      </c>
      <c r="K43" s="160">
        <f>'Ctrinh-HAM TAN (21-30)'!AH35</f>
        <v>0</v>
      </c>
      <c r="L43" s="160">
        <f>'Ctrinh-HAM TAN (21-30)'!AH42</f>
        <v>0</v>
      </c>
      <c r="M43" s="160">
        <f>'Ctrinh-HAM TAN (21-30)'!AH49</f>
        <v>0</v>
      </c>
      <c r="N43" s="230">
        <f>'Ctrinh-HAM TAN (21-30)'!AN63</f>
        <v>0</v>
      </c>
      <c r="O43" s="160">
        <f>'Ctrinh-HAM TAN (21-30)'!AH63</f>
        <v>0</v>
      </c>
      <c r="P43" s="160">
        <f>'Ctrinh-HAM TAN (21-30)'!AH70</f>
        <v>0</v>
      </c>
      <c r="Q43" s="160">
        <f>'Ctrinh-HAM TAN (21-30)'!AH77</f>
        <v>0</v>
      </c>
      <c r="R43" s="200">
        <f t="shared" si="21"/>
        <v>0</v>
      </c>
      <c r="S43" s="168"/>
      <c r="T43" s="160">
        <f>'Ctrinh-HAM TAN (21-30)'!AH84</f>
        <v>0</v>
      </c>
      <c r="U43" s="160">
        <f>'Ctrinh-HAM TAN (21-30)'!AH91</f>
        <v>0</v>
      </c>
      <c r="V43" s="160">
        <f>'Ctrinh-HAM TAN (21-30)'!AH98</f>
        <v>0</v>
      </c>
      <c r="W43" s="160">
        <f>'Ctrinh-HAM TAN (21-30)'!AH105</f>
        <v>0</v>
      </c>
      <c r="X43" s="160">
        <f>'Ctrinh-HAM TAN (21-30)'!AH112</f>
        <v>0</v>
      </c>
      <c r="Y43" s="160">
        <f>'Ctrinh-HAM TAN (21-30)'!AH120</f>
        <v>0</v>
      </c>
      <c r="Z43" s="160">
        <f>'Ctrinh-HAM TAN (21-30)'!AH127</f>
        <v>0</v>
      </c>
      <c r="AA43" s="160">
        <f>'Ctrinh-HAM TAN (21-30)'!AH134</f>
        <v>0</v>
      </c>
      <c r="AB43" s="263">
        <f>SUM(AD43:AL43,AN43:AS43)</f>
        <v>0</v>
      </c>
      <c r="AC43" s="263"/>
      <c r="AD43" s="160">
        <f>'Ctrinh-HAM TAN (21-30)'!AH142</f>
        <v>0</v>
      </c>
      <c r="AE43" s="160">
        <f>'Ctrinh-HAM TAN (21-30)'!AH163</f>
        <v>0</v>
      </c>
      <c r="AF43" s="160">
        <f>'Ctrinh-HAM TAN (21-30)'!AH168</f>
        <v>0</v>
      </c>
      <c r="AG43" s="160">
        <f>'Ctrinh-HAM TAN (21-30)'!AH172</f>
        <v>0</v>
      </c>
      <c r="AH43" s="160">
        <f>'Ctrinh-HAM TAN (21-30)'!AH176</f>
        <v>0</v>
      </c>
      <c r="AI43" s="160">
        <f>'Ctrinh-HAM TAN (21-30)'!AH180</f>
        <v>0</v>
      </c>
      <c r="AJ43" s="160">
        <f>'Ctrinh-HAM TAN (21-30)'!AH184</f>
        <v>0</v>
      </c>
      <c r="AK43" s="160">
        <f>'Ctrinh-HAM TAN (21-30)'!AH188</f>
        <v>0</v>
      </c>
      <c r="AL43" s="160">
        <f>'Ctrinh-HAM TAN (21-30)'!AH192</f>
        <v>0</v>
      </c>
      <c r="AM43" s="169">
        <f>$D43-$BH43</f>
        <v>0</v>
      </c>
      <c r="AN43" s="160">
        <f>'Ctrinh-HAM TAN (21-30)'!AH206</f>
        <v>0</v>
      </c>
      <c r="AO43" s="160">
        <f>'Ctrinh-HAM TAN (21-30)'!AH213</f>
        <v>0</v>
      </c>
      <c r="AP43" s="160">
        <f>'Ctrinh-HAM TAN (21-30)'!AH220</f>
        <v>0</v>
      </c>
      <c r="AQ43" s="160">
        <f>'Ctrinh-HAM TAN (21-30)'!AH227</f>
        <v>0</v>
      </c>
      <c r="AR43" s="160">
        <f>'Ctrinh-HAM TAN (21-30)'!AH231</f>
        <v>0</v>
      </c>
      <c r="AS43" s="160">
        <f>'Ctrinh-HAM TAN (21-30)'!AH235</f>
        <v>0</v>
      </c>
      <c r="AT43" s="230">
        <f>'Ctrinh-HAM TAN (21-30)'!AH239</f>
        <v>0</v>
      </c>
      <c r="AU43" s="160">
        <f>'Ctrinh-HAM TAN (21-30)'!AH246</f>
        <v>0</v>
      </c>
      <c r="AV43" s="160">
        <f>'Ctrinh-HAM TAN (21-30)'!AH254</f>
        <v>0</v>
      </c>
      <c r="AW43" s="160">
        <f>'Ctrinh-HAM TAN (21-30)'!AH261</f>
        <v>0</v>
      </c>
      <c r="AX43" s="160">
        <f>'Ctrinh-HAM TAN (21-30)'!AH268</f>
        <v>0</v>
      </c>
      <c r="AY43" s="160">
        <f>'Ctrinh-HAM TAN (21-30)'!AH275</f>
        <v>0</v>
      </c>
      <c r="AZ43" s="160">
        <f>'Ctrinh-HAM TAN (21-30)'!AH282</f>
        <v>0</v>
      </c>
      <c r="BA43" s="160">
        <f>'Ctrinh-HAM TAN (21-30)'!AH289</f>
        <v>0</v>
      </c>
      <c r="BB43" s="160">
        <f>'Ctrinh-HAM TAN (21-30)'!AH296</f>
        <v>0</v>
      </c>
      <c r="BC43" s="160">
        <f>'Ctrinh-HAM TAN (21-30)'!AH303</f>
        <v>0</v>
      </c>
      <c r="BD43" s="160">
        <f>'Ctrinh-HAM TAN (21-30)'!AH310</f>
        <v>0</v>
      </c>
      <c r="BE43" s="160">
        <f>'Ctrinh-HAM TAN (21-30)'!AH317</f>
        <v>0</v>
      </c>
      <c r="BF43" s="168">
        <f>'Ctrinh-HAM TAN (21-30)'!AH324</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382"/>
      <c r="E44" s="299">
        <f t="shared" si="13"/>
        <v>0</v>
      </c>
      <c r="F44" s="160">
        <f t="shared" si="17"/>
        <v>0</v>
      </c>
      <c r="G44" s="160">
        <f>'Ctrinh-HAM TAN (21-30)'!AI7</f>
        <v>0</v>
      </c>
      <c r="H44" s="160">
        <f>'Ctrinh-HAM TAN (21-30)'!AI14</f>
        <v>0</v>
      </c>
      <c r="I44" s="160">
        <f>'Ctrinh-HAM TAN (21-30)'!AI21</f>
        <v>0</v>
      </c>
      <c r="J44" s="160">
        <f>'Ctrinh-HAM TAN (21-30)'!AI28</f>
        <v>0</v>
      </c>
      <c r="K44" s="160">
        <f>'Ctrinh-HAM TAN (21-30)'!AI35</f>
        <v>0</v>
      </c>
      <c r="L44" s="160">
        <f>'Ctrinh-HAM TAN (21-30)'!AI42</f>
        <v>0</v>
      </c>
      <c r="M44" s="160">
        <f>'Ctrinh-HAM TAN (21-30)'!AI49</f>
        <v>0</v>
      </c>
      <c r="N44" s="230">
        <f>'Ctrinh-HAM TAN (21-30)'!AO63</f>
        <v>0</v>
      </c>
      <c r="O44" s="160">
        <f>'Ctrinh-HAM TAN (21-30)'!AI63</f>
        <v>0</v>
      </c>
      <c r="P44" s="160">
        <f>'Ctrinh-HAM TAN (21-30)'!AI70</f>
        <v>0</v>
      </c>
      <c r="Q44" s="160">
        <f>'Ctrinh-HAM TAN (21-30)'!AI77</f>
        <v>0</v>
      </c>
      <c r="R44" s="200">
        <f t="shared" si="21"/>
        <v>0</v>
      </c>
      <c r="S44" s="168"/>
      <c r="T44" s="160">
        <f>'Ctrinh-HAM TAN (21-30)'!AI84</f>
        <v>0</v>
      </c>
      <c r="U44" s="160">
        <f>'Ctrinh-HAM TAN (21-30)'!AI91</f>
        <v>0</v>
      </c>
      <c r="V44" s="160">
        <f>'Ctrinh-HAM TAN (21-30)'!AI98</f>
        <v>0</v>
      </c>
      <c r="W44" s="160">
        <f>'Ctrinh-HAM TAN (21-30)'!AI105</f>
        <v>0</v>
      </c>
      <c r="X44" s="160">
        <f>'Ctrinh-HAM TAN (21-30)'!AI112</f>
        <v>0</v>
      </c>
      <c r="Y44" s="160">
        <f>'Ctrinh-HAM TAN (21-30)'!AI120</f>
        <v>0</v>
      </c>
      <c r="Z44" s="160">
        <f>'Ctrinh-HAM TAN (21-30)'!AI127</f>
        <v>0</v>
      </c>
      <c r="AA44" s="160">
        <f>'Ctrinh-HAM TAN (21-30)'!AI134</f>
        <v>0</v>
      </c>
      <c r="AB44" s="263">
        <f>SUM(AD44:AM44,AO44:AS44)</f>
        <v>0</v>
      </c>
      <c r="AC44" s="263"/>
      <c r="AD44" s="160">
        <f>'Ctrinh-HAM TAN (21-30)'!AI142</f>
        <v>0</v>
      </c>
      <c r="AE44" s="160">
        <f>'Ctrinh-HAM TAN (21-30)'!AI163</f>
        <v>0</v>
      </c>
      <c r="AF44" s="160">
        <f>'Ctrinh-HAM TAN (21-30)'!AI168</f>
        <v>0</v>
      </c>
      <c r="AG44" s="160">
        <f>'Ctrinh-HAM TAN (21-30)'!AI172</f>
        <v>0</v>
      </c>
      <c r="AH44" s="160">
        <f>'Ctrinh-HAM TAN (21-30)'!AI176</f>
        <v>0</v>
      </c>
      <c r="AI44" s="160">
        <f>'Ctrinh-HAM TAN (21-30)'!AI180</f>
        <v>0</v>
      </c>
      <c r="AJ44" s="160">
        <f>'Ctrinh-HAM TAN (21-30)'!AI184</f>
        <v>0</v>
      </c>
      <c r="AK44" s="160">
        <f>'Ctrinh-HAM TAN (21-30)'!AI188</f>
        <v>0</v>
      </c>
      <c r="AL44" s="160">
        <f>'Ctrinh-HAM TAN (21-30)'!AI192</f>
        <v>0</v>
      </c>
      <c r="AM44" s="160">
        <f>'Ctrinh-HAM TAN (21-30)'!AI199</f>
        <v>0</v>
      </c>
      <c r="AN44" s="169">
        <f>$D44-$BH44</f>
        <v>0</v>
      </c>
      <c r="AO44" s="160">
        <f>'Ctrinh-HAM TAN (21-30)'!AI213</f>
        <v>0</v>
      </c>
      <c r="AP44" s="160">
        <f>'Ctrinh-HAM TAN (21-30)'!AI220</f>
        <v>0</v>
      </c>
      <c r="AQ44" s="160">
        <f>'Ctrinh-HAM TAN (21-30)'!AI227</f>
        <v>0</v>
      </c>
      <c r="AR44" s="160">
        <f>'Ctrinh-HAM TAN (21-30)'!AI231</f>
        <v>0</v>
      </c>
      <c r="AS44" s="160">
        <f>'Ctrinh-HAM TAN (21-30)'!AI235</f>
        <v>0</v>
      </c>
      <c r="AT44" s="230">
        <f>'Ctrinh-HAM TAN (21-30)'!AI239</f>
        <v>0</v>
      </c>
      <c r="AU44" s="160">
        <f>'Ctrinh-HAM TAN (21-30)'!AI246</f>
        <v>0</v>
      </c>
      <c r="AV44" s="160">
        <f>'Ctrinh-HAM TAN (21-30)'!AI254</f>
        <v>0</v>
      </c>
      <c r="AW44" s="160">
        <f>'Ctrinh-HAM TAN (21-30)'!AI261</f>
        <v>0</v>
      </c>
      <c r="AX44" s="160">
        <f>'Ctrinh-HAM TAN (21-30)'!AI268</f>
        <v>0</v>
      </c>
      <c r="AY44" s="160">
        <f>'Ctrinh-HAM TAN (21-30)'!AI275</f>
        <v>0</v>
      </c>
      <c r="AZ44" s="160">
        <f>'Ctrinh-HAM TAN (21-30)'!AI282</f>
        <v>0</v>
      </c>
      <c r="BA44" s="160">
        <f>'Ctrinh-HAM TAN (21-30)'!AI289</f>
        <v>0</v>
      </c>
      <c r="BB44" s="160">
        <f>'Ctrinh-HAM TAN (21-30)'!AI296</f>
        <v>0</v>
      </c>
      <c r="BC44" s="160">
        <f>'Ctrinh-HAM TAN (21-30)'!AI303</f>
        <v>0</v>
      </c>
      <c r="BD44" s="160">
        <f>'Ctrinh-HAM TAN (21-30)'!AI310</f>
        <v>0</v>
      </c>
      <c r="BE44" s="160">
        <f>'Ctrinh-HAM TAN (21-30)'!AI317</f>
        <v>0</v>
      </c>
      <c r="BF44" s="168">
        <f>'Ctrinh-HAM TAN (21-30)'!AI324</f>
        <v>0</v>
      </c>
      <c r="BG44" s="138"/>
      <c r="BH44" s="160">
        <f t="shared" si="22"/>
        <v>0</v>
      </c>
      <c r="BI44" s="146">
        <f>$AN$64-BH44</f>
        <v>0</v>
      </c>
      <c r="BJ44" s="138">
        <f t="shared" si="20"/>
        <v>0</v>
      </c>
      <c r="BK44" s="166"/>
      <c r="BL44" s="165"/>
    </row>
    <row r="45" spans="1:64" s="164" customFormat="1" ht="15.75" customHeight="1">
      <c r="A45" s="313"/>
      <c r="B45" s="162" t="s">
        <v>675</v>
      </c>
      <c r="C45" s="161" t="s">
        <v>114</v>
      </c>
      <c r="D45" s="384"/>
      <c r="E45" s="299">
        <f t="shared" si="13"/>
        <v>0</v>
      </c>
      <c r="F45" s="160">
        <f t="shared" si="17"/>
        <v>0</v>
      </c>
      <c r="G45" s="160">
        <f>'Ctrinh-HAM TAN (21-30)'!AJ7</f>
        <v>0</v>
      </c>
      <c r="H45" s="160">
        <f>'Ctrinh-HAM TAN (21-30)'!AJ14</f>
        <v>0</v>
      </c>
      <c r="I45" s="160">
        <f>'Ctrinh-HAM TAN (21-30)'!AJ21</f>
        <v>0</v>
      </c>
      <c r="J45" s="160">
        <f>'Ctrinh-HAM TAN (21-30)'!AJ28</f>
        <v>0</v>
      </c>
      <c r="K45" s="160">
        <f>'Ctrinh-HAM TAN (21-30)'!AJ35</f>
        <v>0</v>
      </c>
      <c r="L45" s="160">
        <f>'Ctrinh-HAM TAN (21-30)'!AJ42</f>
        <v>0</v>
      </c>
      <c r="M45" s="160">
        <f>'Ctrinh-HAM TAN (21-30)'!AJ49</f>
        <v>0</v>
      </c>
      <c r="N45" s="230">
        <f>'Ctrinh-HAM TAN (21-30)'!AV63</f>
        <v>0</v>
      </c>
      <c r="O45" s="160">
        <f>'Ctrinh-HAM TAN (21-30)'!AJ63</f>
        <v>0</v>
      </c>
      <c r="P45" s="160">
        <f>'Ctrinh-HAM TAN (21-30)'!AJ70</f>
        <v>0</v>
      </c>
      <c r="Q45" s="160">
        <f>'Ctrinh-HAM TAN (21-30)'!AJ77</f>
        <v>0</v>
      </c>
      <c r="R45" s="200">
        <f t="shared" si="21"/>
        <v>0</v>
      </c>
      <c r="S45" s="168"/>
      <c r="T45" s="160">
        <f>'Ctrinh-HAM TAN (21-30)'!AJ84</f>
        <v>0</v>
      </c>
      <c r="U45" s="160">
        <f>'Ctrinh-HAM TAN (21-30)'!AJ91</f>
        <v>0</v>
      </c>
      <c r="V45" s="160">
        <f>'Ctrinh-HAM TAN (21-30)'!AJ98</f>
        <v>0</v>
      </c>
      <c r="W45" s="160">
        <f>'Ctrinh-HAM TAN (21-30)'!AJ105</f>
        <v>0</v>
      </c>
      <c r="X45" s="160">
        <f>'Ctrinh-HAM TAN (21-30)'!AJ112</f>
        <v>0</v>
      </c>
      <c r="Y45" s="160">
        <f>'Ctrinh-HAM TAN (21-30)'!AJ120</f>
        <v>0</v>
      </c>
      <c r="Z45" s="160">
        <f>'Ctrinh-HAM TAN (21-30)'!AJ127</f>
        <v>0</v>
      </c>
      <c r="AA45" s="160">
        <f>'Ctrinh-HAM TAN (21-30)'!AJ134</f>
        <v>0</v>
      </c>
      <c r="AB45" s="263">
        <f>SUM(AD45:AN45,AP45:AS45)</f>
        <v>0</v>
      </c>
      <c r="AC45" s="263"/>
      <c r="AD45" s="160">
        <f>'Ctrinh-HAM TAN (21-30)'!AJ142</f>
        <v>0</v>
      </c>
      <c r="AE45" s="160">
        <f>'Ctrinh-HAM TAN (21-30)'!AJ163</f>
        <v>0</v>
      </c>
      <c r="AF45" s="160">
        <f>'Ctrinh-HAM TAN (21-30)'!AJ168</f>
        <v>0</v>
      </c>
      <c r="AG45" s="160">
        <f>'Ctrinh-HAM TAN (21-30)'!AJ172</f>
        <v>0</v>
      </c>
      <c r="AH45" s="160">
        <f>'Ctrinh-HAM TAN (21-30)'!AJ176</f>
        <v>0</v>
      </c>
      <c r="AI45" s="160">
        <f>'Ctrinh-HAM TAN (21-30)'!AJ180</f>
        <v>0</v>
      </c>
      <c r="AJ45" s="160">
        <f>'Ctrinh-HAM TAN (21-30)'!AJ184</f>
        <v>0</v>
      </c>
      <c r="AK45" s="160">
        <f>'Ctrinh-HAM TAN (21-30)'!AJ188</f>
        <v>0</v>
      </c>
      <c r="AL45" s="160">
        <f>'Ctrinh-HAM TAN (21-30)'!AJ192</f>
        <v>0</v>
      </c>
      <c r="AM45" s="160">
        <f>'Ctrinh-HAM TAN (21-30)'!AJ199</f>
        <v>0</v>
      </c>
      <c r="AN45" s="160">
        <f>'Ctrinh-HAM TAN (21-30)'!AJ206</f>
        <v>0</v>
      </c>
      <c r="AO45" s="169">
        <f>$D45-$BH45</f>
        <v>0</v>
      </c>
      <c r="AP45" s="160">
        <f>'Ctrinh-HAM TAN (21-30)'!AJ220</f>
        <v>0</v>
      </c>
      <c r="AQ45" s="160">
        <f>'Ctrinh-HAM TAN (21-30)'!AJ227</f>
        <v>0</v>
      </c>
      <c r="AR45" s="160">
        <f>'Ctrinh-HAM TAN (21-30)'!AJ231</f>
        <v>0</v>
      </c>
      <c r="AS45" s="160">
        <f>'Ctrinh-HAM TAN (21-30)'!AJ235</f>
        <v>0</v>
      </c>
      <c r="AT45" s="230">
        <f>'Ctrinh-HAM TAN (21-30)'!AJ239</f>
        <v>0</v>
      </c>
      <c r="AU45" s="160">
        <f>'Ctrinh-HAM TAN (21-30)'!AJ246</f>
        <v>0</v>
      </c>
      <c r="AV45" s="160">
        <f>'Ctrinh-HAM TAN (21-30)'!AJ254</f>
        <v>0</v>
      </c>
      <c r="AW45" s="160">
        <f>'Ctrinh-HAM TAN (21-30)'!AJ261</f>
        <v>0</v>
      </c>
      <c r="AX45" s="160">
        <f>'Ctrinh-HAM TAN (21-30)'!AJ268</f>
        <v>0</v>
      </c>
      <c r="AY45" s="160">
        <f>'Ctrinh-HAM TAN (21-30)'!AJ275</f>
        <v>0</v>
      </c>
      <c r="AZ45" s="160">
        <f>'Ctrinh-HAM TAN (21-30)'!AJ282</f>
        <v>0</v>
      </c>
      <c r="BA45" s="160">
        <f>'Ctrinh-HAM TAN (21-30)'!AJ289</f>
        <v>0</v>
      </c>
      <c r="BB45" s="160">
        <f>'Ctrinh-HAM TAN (21-30)'!AJ296</f>
        <v>0</v>
      </c>
      <c r="BC45" s="160">
        <f>'Ctrinh-HAM TAN (21-30)'!AJ303</f>
        <v>0</v>
      </c>
      <c r="BD45" s="160">
        <f>'Ctrinh-HAM TAN (21-30)'!AJ310</f>
        <v>0</v>
      </c>
      <c r="BE45" s="160">
        <f>'Ctrinh-HAM TAN (21-30)'!AJ317</f>
        <v>0</v>
      </c>
      <c r="BF45" s="168">
        <f>'Ctrinh-HAM TAN (21-30)'!AJ324</f>
        <v>0</v>
      </c>
      <c r="BG45" s="138"/>
      <c r="BH45" s="160">
        <f t="shared" si="22"/>
        <v>0</v>
      </c>
      <c r="BI45" s="146">
        <f>$AO$64-BH45</f>
        <v>0</v>
      </c>
      <c r="BJ45" s="138">
        <f t="shared" si="20"/>
        <v>0</v>
      </c>
      <c r="BK45" s="166"/>
      <c r="BL45" s="165"/>
    </row>
    <row r="46" spans="1:64" s="158" customFormat="1" ht="15.75" customHeight="1">
      <c r="A46" s="312"/>
      <c r="B46" s="162" t="s">
        <v>676</v>
      </c>
      <c r="C46" s="156" t="s">
        <v>116</v>
      </c>
      <c r="D46" s="384"/>
      <c r="E46" s="200">
        <f t="shared" si="13"/>
        <v>0</v>
      </c>
      <c r="F46" s="138">
        <f t="shared" si="17"/>
        <v>0</v>
      </c>
      <c r="G46" s="138">
        <f>'Ctrinh-HAM TAN (21-30)'!AK7</f>
        <v>0</v>
      </c>
      <c r="H46" s="138">
        <f>'Ctrinh-HAM TAN (21-30)'!AK14</f>
        <v>0</v>
      </c>
      <c r="I46" s="138">
        <f>'Ctrinh-HAM TAN (21-30)'!AK21</f>
        <v>0</v>
      </c>
      <c r="J46" s="138">
        <f>'Ctrinh-HAM TAN (21-30)'!AK28</f>
        <v>0</v>
      </c>
      <c r="K46" s="138">
        <f>'Ctrinh-HAM TAN (21-30)'!AK35</f>
        <v>0</v>
      </c>
      <c r="L46" s="138">
        <f>'Ctrinh-HAM TAN (21-30)'!AK42</f>
        <v>0</v>
      </c>
      <c r="M46" s="138">
        <f>'Ctrinh-HAM TAN (21-30)'!AK49</f>
        <v>0</v>
      </c>
      <c r="N46" s="220">
        <f>'Ctrinh-HAM TAN (21-30)'!AJ63</f>
        <v>0</v>
      </c>
      <c r="O46" s="138">
        <f>'Ctrinh-HAM TAN (21-30)'!AK63</f>
        <v>0</v>
      </c>
      <c r="P46" s="138">
        <f>'Ctrinh-HAM TAN (21-30)'!AK70</f>
        <v>0</v>
      </c>
      <c r="Q46" s="138">
        <f>'Ctrinh-HAM TAN (21-30)'!AK77</f>
        <v>0</v>
      </c>
      <c r="R46" s="200">
        <f t="shared" si="21"/>
        <v>0</v>
      </c>
      <c r="S46" s="145"/>
      <c r="T46" s="138">
        <f>'Ctrinh-HAM TAN (21-30)'!AK84</f>
        <v>0</v>
      </c>
      <c r="U46" s="138">
        <f>'Ctrinh-HAM TAN (21-30)'!AK91</f>
        <v>0</v>
      </c>
      <c r="V46" s="138">
        <f>'Ctrinh-HAM TAN (21-30)'!AK98</f>
        <v>0</v>
      </c>
      <c r="W46" s="138">
        <f>'Ctrinh-HAM TAN (21-30)'!AK105</f>
        <v>0</v>
      </c>
      <c r="X46" s="138">
        <f>'Ctrinh-HAM TAN (21-30)'!AK112</f>
        <v>0</v>
      </c>
      <c r="Y46" s="138">
        <f>'Ctrinh-HAM TAN (21-30)'!AK120</f>
        <v>0</v>
      </c>
      <c r="Z46" s="138">
        <f>'Ctrinh-HAM TAN (21-30)'!AK127</f>
        <v>0</v>
      </c>
      <c r="AA46" s="138">
        <f>'Ctrinh-HAM TAN (21-30)'!AK134</f>
        <v>0</v>
      </c>
      <c r="AB46" s="263">
        <f>SUM(AD46:AO46,AQ46:AS46)</f>
        <v>0</v>
      </c>
      <c r="AC46" s="263"/>
      <c r="AD46" s="138">
        <f>'Ctrinh-HAM TAN (21-30)'!AK142</f>
        <v>0</v>
      </c>
      <c r="AE46" s="138">
        <f>'Ctrinh-HAM TAN (21-30)'!AK163</f>
        <v>0</v>
      </c>
      <c r="AF46" s="138">
        <f>'Ctrinh-HAM TAN (21-30)'!AK168</f>
        <v>0</v>
      </c>
      <c r="AG46" s="138">
        <f>'Ctrinh-HAM TAN (21-30)'!AK172</f>
        <v>0</v>
      </c>
      <c r="AH46" s="138">
        <f>'Ctrinh-HAM TAN (21-30)'!AK176</f>
        <v>0</v>
      </c>
      <c r="AI46" s="138">
        <f>'Ctrinh-HAM TAN (21-30)'!AK180</f>
        <v>0</v>
      </c>
      <c r="AJ46" s="138">
        <f>'Ctrinh-HAM TAN (21-30)'!AK184</f>
        <v>0</v>
      </c>
      <c r="AK46" s="138">
        <f>'Ctrinh-HAM TAN (21-30)'!AK188</f>
        <v>0</v>
      </c>
      <c r="AL46" s="138">
        <f>'Ctrinh-HAM TAN (21-30)'!AK192</f>
        <v>0</v>
      </c>
      <c r="AM46" s="138">
        <f>'Ctrinh-HAM TAN (21-30)'!AK199</f>
        <v>0</v>
      </c>
      <c r="AN46" s="138">
        <f>'Ctrinh-HAM TAN (21-30)'!AK206</f>
        <v>0</v>
      </c>
      <c r="AO46" s="138">
        <f>'Ctrinh-HAM TAN (21-30)'!AK213</f>
        <v>0</v>
      </c>
      <c r="AP46" s="155">
        <f>$D46-$BH46</f>
        <v>0</v>
      </c>
      <c r="AQ46" s="138">
        <f>'Ctrinh-HAM TAN (21-30)'!AK227</f>
        <v>0</v>
      </c>
      <c r="AR46" s="138">
        <f>'Ctrinh-HAM TAN (21-30)'!AK231</f>
        <v>0</v>
      </c>
      <c r="AS46" s="138">
        <f>'Ctrinh-HAM TAN (21-30)'!AK235</f>
        <v>0</v>
      </c>
      <c r="AT46" s="220">
        <f>'Ctrinh-HAM TAN (21-30)'!AK239</f>
        <v>0</v>
      </c>
      <c r="AU46" s="138">
        <f>'Ctrinh-HAM TAN (21-30)'!AK246</f>
        <v>0</v>
      </c>
      <c r="AV46" s="138">
        <f>'Ctrinh-HAM TAN (21-30)'!AK254</f>
        <v>0</v>
      </c>
      <c r="AW46" s="138">
        <f>'Ctrinh-HAM TAN (21-30)'!AK261</f>
        <v>0</v>
      </c>
      <c r="AX46" s="138">
        <f>'Ctrinh-HAM TAN (21-30)'!AK268</f>
        <v>0</v>
      </c>
      <c r="AY46" s="138">
        <f>'Ctrinh-HAM TAN (21-30)'!AK275</f>
        <v>0</v>
      </c>
      <c r="AZ46" s="138">
        <f>'Ctrinh-HAM TAN (21-30)'!AK282</f>
        <v>0</v>
      </c>
      <c r="BA46" s="138">
        <f>'Ctrinh-HAM TAN (21-30)'!AK289</f>
        <v>0</v>
      </c>
      <c r="BB46" s="138">
        <f>'Ctrinh-HAM TAN (21-30)'!AK296</f>
        <v>0</v>
      </c>
      <c r="BC46" s="138">
        <f>'Ctrinh-HAM TAN (21-30)'!AK303</f>
        <v>0</v>
      </c>
      <c r="BD46" s="138">
        <f>'Ctrinh-HAM TAN (21-30)'!AK310</f>
        <v>0</v>
      </c>
      <c r="BE46" s="138">
        <f>'Ctrinh-HAM TAN (21-30)'!AK317</f>
        <v>0</v>
      </c>
      <c r="BF46" s="145">
        <f>'Ctrinh-HAM TAN (21-30)'!AK324</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'Ctrinh-HAM TAN (21-30)'!AL7</f>
        <v>0</v>
      </c>
      <c r="H47" s="138">
        <f>'Ctrinh-HAM TAN (21-30)'!AL14</f>
        <v>0</v>
      </c>
      <c r="I47" s="138">
        <f>'Ctrinh-HAM TAN (21-30)'!AL21</f>
        <v>0</v>
      </c>
      <c r="J47" s="138">
        <f>'Ctrinh-HAM TAN (21-30)'!AL28</f>
        <v>0</v>
      </c>
      <c r="K47" s="138">
        <f>'Ctrinh-HAM TAN (21-30)'!AL35</f>
        <v>0</v>
      </c>
      <c r="L47" s="138">
        <f>'Ctrinh-HAM TAN (21-30)'!AL42</f>
        <v>0</v>
      </c>
      <c r="M47" s="138">
        <f>'Ctrinh-HAM TAN (21-30)'!AL49</f>
        <v>0</v>
      </c>
      <c r="N47" s="220">
        <f>'Ctrinh-HAM TAN (21-30)'!AD63</f>
        <v>0</v>
      </c>
      <c r="O47" s="138">
        <f>'Ctrinh-HAM TAN (21-30)'!AL63</f>
        <v>0</v>
      </c>
      <c r="P47" s="138">
        <f>'Ctrinh-HAM TAN (21-30)'!AL70</f>
        <v>0</v>
      </c>
      <c r="Q47" s="138">
        <f>'Ctrinh-HAM TAN (21-30)'!AL77</f>
        <v>0</v>
      </c>
      <c r="R47" s="200">
        <f t="shared" si="21"/>
        <v>0</v>
      </c>
      <c r="S47" s="145"/>
      <c r="T47" s="138">
        <f>'Ctrinh-HAM TAN (21-30)'!AL84</f>
        <v>0</v>
      </c>
      <c r="U47" s="138">
        <f>'Ctrinh-HAM TAN (21-30)'!AL91</f>
        <v>0</v>
      </c>
      <c r="V47" s="138">
        <f>'Ctrinh-HAM TAN (21-30)'!AL98</f>
        <v>0</v>
      </c>
      <c r="W47" s="138">
        <f>'Ctrinh-HAM TAN (21-30)'!AL105</f>
        <v>0</v>
      </c>
      <c r="X47" s="138">
        <f>'Ctrinh-HAM TAN (21-30)'!AL112</f>
        <v>0</v>
      </c>
      <c r="Y47" s="138">
        <f>'Ctrinh-HAM TAN (21-30)'!AL120</f>
        <v>0</v>
      </c>
      <c r="Z47" s="138">
        <f>'Ctrinh-HAM TAN (21-30)'!AL127</f>
        <v>0</v>
      </c>
      <c r="AA47" s="138">
        <f>'Ctrinh-HAM TAN (21-30)'!AL134</f>
        <v>0</v>
      </c>
      <c r="AB47" s="263">
        <f>SUM(AD47:AP47,AR47:AS47)</f>
        <v>0</v>
      </c>
      <c r="AC47" s="263"/>
      <c r="AD47" s="138">
        <f>'Ctrinh-HAM TAN (21-30)'!AL142</f>
        <v>0</v>
      </c>
      <c r="AE47" s="138">
        <f>'Ctrinh-HAM TAN (21-30)'!AL163</f>
        <v>0</v>
      </c>
      <c r="AF47" s="138">
        <f>'Ctrinh-HAM TAN (21-30)'!AL168</f>
        <v>0</v>
      </c>
      <c r="AG47" s="138">
        <f>'Ctrinh-HAM TAN (21-30)'!AL172</f>
        <v>0</v>
      </c>
      <c r="AH47" s="138">
        <f>'Ctrinh-HAM TAN (21-30)'!AL176</f>
        <v>0</v>
      </c>
      <c r="AI47" s="138">
        <f>'Ctrinh-HAM TAN (21-30)'!AL180</f>
        <v>0</v>
      </c>
      <c r="AJ47" s="138">
        <f>'Ctrinh-HAM TAN (21-30)'!AL184</f>
        <v>0</v>
      </c>
      <c r="AK47" s="138">
        <f>'Ctrinh-HAM TAN (21-30)'!AL188</f>
        <v>0</v>
      </c>
      <c r="AL47" s="138">
        <f>'Ctrinh-HAM TAN (21-30)'!AL192</f>
        <v>0</v>
      </c>
      <c r="AM47" s="138">
        <f>'Ctrinh-HAM TAN (21-30)'!AL199</f>
        <v>0</v>
      </c>
      <c r="AN47" s="138">
        <f>'Ctrinh-HAM TAN (21-30)'!AL206</f>
        <v>0</v>
      </c>
      <c r="AO47" s="138">
        <f>'Ctrinh-HAM TAN (21-30)'!AL213</f>
        <v>0</v>
      </c>
      <c r="AP47" s="138">
        <f>'Ctrinh-HAM TAN (21-30)'!AL220</f>
        <v>0</v>
      </c>
      <c r="AQ47" s="155">
        <f>$D47-$BH47</f>
        <v>0</v>
      </c>
      <c r="AR47" s="138">
        <f>'Ctrinh-HAM TAN (21-30)'!AL231</f>
        <v>0</v>
      </c>
      <c r="AS47" s="138">
        <f>'Ctrinh-HAM TAN (21-30)'!AL235</f>
        <v>0</v>
      </c>
      <c r="AT47" s="220">
        <f>'Ctrinh-HAM TAN (21-30)'!AL239</f>
        <v>0</v>
      </c>
      <c r="AU47" s="138">
        <f>'Ctrinh-HAM TAN (21-30)'!AL246</f>
        <v>0</v>
      </c>
      <c r="AV47" s="138">
        <f>'Ctrinh-HAM TAN (21-30)'!AL254</f>
        <v>0</v>
      </c>
      <c r="AW47" s="138">
        <f>'Ctrinh-HAM TAN (21-30)'!AL261</f>
        <v>0</v>
      </c>
      <c r="AX47" s="138">
        <f>'Ctrinh-HAM TAN (21-30)'!AL268</f>
        <v>0</v>
      </c>
      <c r="AY47" s="138">
        <f>'Ctrinh-HAM TAN (21-30)'!AL275</f>
        <v>0</v>
      </c>
      <c r="AZ47" s="138">
        <f>'Ctrinh-HAM TAN (21-30)'!AL282</f>
        <v>0</v>
      </c>
      <c r="BA47" s="138">
        <f>'Ctrinh-HAM TAN (21-30)'!AL289</f>
        <v>0</v>
      </c>
      <c r="BB47" s="138">
        <f>'Ctrinh-HAM TAN (21-30)'!AL296</f>
        <v>0</v>
      </c>
      <c r="BC47" s="138">
        <f>'Ctrinh-HAM TAN (21-30)'!AL303</f>
        <v>0</v>
      </c>
      <c r="BD47" s="138">
        <f>'Ctrinh-HAM TAN (21-30)'!AL310</f>
        <v>0</v>
      </c>
      <c r="BE47" s="138">
        <f>'Ctrinh-HAM TAN (21-30)'!AL317</f>
        <v>0</v>
      </c>
      <c r="BF47" s="145">
        <f>'Ctrinh-HAM TAN (21-30)'!AL324</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'Ctrinh-HAM TAN (21-30)'!AM7</f>
        <v>0</v>
      </c>
      <c r="H48" s="138">
        <f>'Ctrinh-HAM TAN (21-30)'!AM14</f>
        <v>0</v>
      </c>
      <c r="I48" s="138">
        <f>'Ctrinh-HAM TAN (21-30)'!AM21</f>
        <v>0</v>
      </c>
      <c r="J48" s="138">
        <f>'Ctrinh-HAM TAN (21-30)'!AM28</f>
        <v>0</v>
      </c>
      <c r="K48" s="138">
        <f>'Ctrinh-HAM TAN (21-30)'!AM35</f>
        <v>0</v>
      </c>
      <c r="L48" s="138">
        <f>'Ctrinh-HAM TAN (21-30)'!AM42</f>
        <v>0</v>
      </c>
      <c r="M48" s="138">
        <f>'Ctrinh-HAM TAN (21-30)'!AM49</f>
        <v>0</v>
      </c>
      <c r="N48" s="220">
        <f>'Ctrinh-HAM TAN (21-30)'!AL63</f>
        <v>0</v>
      </c>
      <c r="O48" s="138">
        <f>'Ctrinh-HAM TAN (21-30)'!AM63</f>
        <v>0</v>
      </c>
      <c r="P48" s="138">
        <f>'Ctrinh-HAM TAN (21-30)'!AM70</f>
        <v>0</v>
      </c>
      <c r="Q48" s="138">
        <f>'Ctrinh-HAM TAN (21-30)'!AM77</f>
        <v>0</v>
      </c>
      <c r="R48" s="200">
        <f t="shared" si="21"/>
        <v>0</v>
      </c>
      <c r="S48" s="145"/>
      <c r="T48" s="138">
        <f>'Ctrinh-HAM TAN (21-30)'!AM84</f>
        <v>0</v>
      </c>
      <c r="U48" s="138">
        <f>'Ctrinh-HAM TAN (21-30)'!AM91</f>
        <v>0</v>
      </c>
      <c r="V48" s="138">
        <f>'Ctrinh-HAM TAN (21-30)'!AM98</f>
        <v>0</v>
      </c>
      <c r="W48" s="138">
        <f>'Ctrinh-HAM TAN (21-30)'!AM105</f>
        <v>0</v>
      </c>
      <c r="X48" s="138">
        <f>'Ctrinh-HAM TAN (21-30)'!AM112</f>
        <v>0</v>
      </c>
      <c r="Y48" s="138">
        <f>'Ctrinh-HAM TAN (21-30)'!AM120</f>
        <v>0</v>
      </c>
      <c r="Z48" s="138">
        <f>'Ctrinh-HAM TAN (21-30)'!AM127</f>
        <v>0</v>
      </c>
      <c r="AA48" s="138">
        <f>'Ctrinh-HAM TAN (21-30)'!AM134</f>
        <v>0</v>
      </c>
      <c r="AB48" s="263">
        <f>SUM(AD48:AQ48,AS48)</f>
        <v>0</v>
      </c>
      <c r="AC48" s="263"/>
      <c r="AD48" s="138">
        <f>'Ctrinh-HAM TAN (21-30)'!AM142</f>
        <v>0</v>
      </c>
      <c r="AE48" s="138">
        <f>'Ctrinh-HAM TAN (21-30)'!AM163</f>
        <v>0</v>
      </c>
      <c r="AF48" s="138">
        <f>'Ctrinh-HAM TAN (21-30)'!AM168</f>
        <v>0</v>
      </c>
      <c r="AG48" s="138">
        <f>'Ctrinh-HAM TAN (21-30)'!AM172</f>
        <v>0</v>
      </c>
      <c r="AH48" s="138">
        <f>'Ctrinh-HAM TAN (21-30)'!AM176</f>
        <v>0</v>
      </c>
      <c r="AI48" s="138">
        <f>'Ctrinh-HAM TAN (21-30)'!AM180</f>
        <v>0</v>
      </c>
      <c r="AJ48" s="138">
        <f>'Ctrinh-HAM TAN (21-30)'!AM184</f>
        <v>0</v>
      </c>
      <c r="AK48" s="138">
        <f>'Ctrinh-HAM TAN (21-30)'!AM188</f>
        <v>0</v>
      </c>
      <c r="AL48" s="138">
        <f>'Ctrinh-HAM TAN (21-30)'!AM192</f>
        <v>0</v>
      </c>
      <c r="AM48" s="138">
        <f>'Ctrinh-HAM TAN (21-30)'!AM199</f>
        <v>0</v>
      </c>
      <c r="AN48" s="138">
        <f>'Ctrinh-HAM TAN (21-30)'!AM206</f>
        <v>0</v>
      </c>
      <c r="AO48" s="138">
        <f>'Ctrinh-HAM TAN (21-30)'!AM213</f>
        <v>0</v>
      </c>
      <c r="AP48" s="138">
        <f>'Ctrinh-HAM TAN (21-30)'!AM220</f>
        <v>0</v>
      </c>
      <c r="AQ48" s="138">
        <f>'Ctrinh-HAM TAN (21-30)'!AM227</f>
        <v>0</v>
      </c>
      <c r="AR48" s="155">
        <f>$D48-$BH48</f>
        <v>0</v>
      </c>
      <c r="AS48" s="138">
        <f>'Ctrinh-HAM TAN (21-30)'!AM235</f>
        <v>0</v>
      </c>
      <c r="AT48" s="220">
        <f>'Ctrinh-HAM TAN (21-30)'!AM239</f>
        <v>0</v>
      </c>
      <c r="AU48" s="138">
        <f>'Ctrinh-HAM TAN (21-30)'!AM246</f>
        <v>0</v>
      </c>
      <c r="AV48" s="138">
        <f>'Ctrinh-HAM TAN (21-30)'!AM254</f>
        <v>0</v>
      </c>
      <c r="AW48" s="138">
        <f>'Ctrinh-HAM TAN (21-30)'!AM261</f>
        <v>0</v>
      </c>
      <c r="AX48" s="138">
        <f>'Ctrinh-HAM TAN (21-30)'!AM268</f>
        <v>0</v>
      </c>
      <c r="AY48" s="138">
        <f>'Ctrinh-HAM TAN (21-30)'!AM275</f>
        <v>0</v>
      </c>
      <c r="AZ48" s="138">
        <f>'Ctrinh-HAM TAN (21-30)'!AM282</f>
        <v>0</v>
      </c>
      <c r="BA48" s="138">
        <f>'Ctrinh-HAM TAN (21-30)'!AM289</f>
        <v>0</v>
      </c>
      <c r="BB48" s="138">
        <f>'Ctrinh-HAM TAN (21-30)'!AM296</f>
        <v>0</v>
      </c>
      <c r="BC48" s="138">
        <f>'Ctrinh-HAM TAN (21-30)'!AM303</f>
        <v>0</v>
      </c>
      <c r="BD48" s="138">
        <f>'Ctrinh-HAM TAN (21-30)'!AM310</f>
        <v>0</v>
      </c>
      <c r="BE48" s="138">
        <f>'Ctrinh-HAM TAN (21-30)'!AM317</f>
        <v>0</v>
      </c>
      <c r="BF48" s="145">
        <f>'Ctrinh-HAM TAN (21-30)'!AM324</f>
        <v>0</v>
      </c>
      <c r="BG48" s="138"/>
      <c r="BH48" s="138">
        <f t="shared" si="22"/>
        <v>0</v>
      </c>
      <c r="BI48" s="146">
        <f>$AR$64-BH48</f>
        <v>0</v>
      </c>
      <c r="BJ48" s="138">
        <f t="shared" si="20"/>
        <v>0</v>
      </c>
      <c r="BK48" s="152"/>
      <c r="BL48" s="159"/>
    </row>
    <row r="49" spans="1:64" s="158" customFormat="1" ht="15.75" customHeight="1">
      <c r="A49" s="312"/>
      <c r="B49" s="162" t="s">
        <v>90</v>
      </c>
      <c r="C49" s="161" t="s">
        <v>91</v>
      </c>
      <c r="D49" s="149"/>
      <c r="E49" s="200">
        <f t="shared" si="13"/>
        <v>0</v>
      </c>
      <c r="F49" s="138">
        <f t="shared" si="17"/>
        <v>0</v>
      </c>
      <c r="G49" s="138">
        <f>'Ctrinh-HAM TAN (21-30)'!AN7</f>
        <v>0</v>
      </c>
      <c r="H49" s="138">
        <f>'Ctrinh-HAM TAN (21-30)'!AN14</f>
        <v>0</v>
      </c>
      <c r="I49" s="138">
        <f>'Ctrinh-HAM TAN (21-30)'!AN21</f>
        <v>0</v>
      </c>
      <c r="J49" s="138">
        <f>'Ctrinh-HAM TAN (21-30)'!AN28</f>
        <v>0</v>
      </c>
      <c r="K49" s="138">
        <f>'Ctrinh-HAM TAN (21-30)'!AN35</f>
        <v>0</v>
      </c>
      <c r="L49" s="138">
        <f>'Ctrinh-HAM TAN (21-30)'!AN42</f>
        <v>0</v>
      </c>
      <c r="M49" s="138">
        <f>'Ctrinh-HAM TAN (21-30)'!AN49</f>
        <v>0</v>
      </c>
      <c r="N49" s="220">
        <f>'Ctrinh-HAM TAN (21-30)'!AF63</f>
        <v>0</v>
      </c>
      <c r="O49" s="138">
        <f>'Ctrinh-HAM TAN (21-30)'!AN63</f>
        <v>0</v>
      </c>
      <c r="P49" s="138">
        <f>'Ctrinh-HAM TAN (21-30)'!AN70</f>
        <v>0</v>
      </c>
      <c r="Q49" s="138">
        <f>'Ctrinh-HAM TAN (21-30)'!AN77</f>
        <v>0</v>
      </c>
      <c r="R49" s="200">
        <f>SUM(T49:AB49,AT49:BE49)</f>
        <v>0</v>
      </c>
      <c r="S49" s="145"/>
      <c r="T49" s="138">
        <f>'Ctrinh-HAM TAN (21-30)'!AN84</f>
        <v>0</v>
      </c>
      <c r="U49" s="138">
        <f>'Ctrinh-HAM TAN (21-30)'!AN91</f>
        <v>0</v>
      </c>
      <c r="V49" s="138">
        <f>'Ctrinh-HAM TAN (21-30)'!AN98</f>
        <v>0</v>
      </c>
      <c r="W49" s="138">
        <f>'Ctrinh-HAM TAN (21-30)'!AN105</f>
        <v>0</v>
      </c>
      <c r="X49" s="138">
        <f>'Ctrinh-HAM TAN (21-30)'!AN112</f>
        <v>0</v>
      </c>
      <c r="Y49" s="138">
        <f>'Ctrinh-HAM TAN (21-30)'!AN120</f>
        <v>0</v>
      </c>
      <c r="Z49" s="138">
        <f>'Ctrinh-HAM TAN (21-30)'!AN127</f>
        <v>0</v>
      </c>
      <c r="AA49" s="138">
        <f>'Ctrinh-HAM TAN (21-30)'!AN134</f>
        <v>0</v>
      </c>
      <c r="AB49" s="263">
        <f>SUM(AD49:AR49)</f>
        <v>0</v>
      </c>
      <c r="AC49" s="263"/>
      <c r="AD49" s="138">
        <f>'Ctrinh-HAM TAN (21-30)'!AN142</f>
        <v>0</v>
      </c>
      <c r="AE49" s="138">
        <f>'Ctrinh-HAM TAN (21-30)'!AN163</f>
        <v>0</v>
      </c>
      <c r="AF49" s="138">
        <f>'Ctrinh-HAM TAN (21-30)'!AN168</f>
        <v>0</v>
      </c>
      <c r="AG49" s="138">
        <f>'Ctrinh-HAM TAN (21-30)'!AN172</f>
        <v>0</v>
      </c>
      <c r="AH49" s="138">
        <f>'Ctrinh-HAM TAN (21-30)'!AN176</f>
        <v>0</v>
      </c>
      <c r="AI49" s="138">
        <f>'Ctrinh-HAM TAN (21-30)'!AN180</f>
        <v>0</v>
      </c>
      <c r="AJ49" s="138">
        <f>'Ctrinh-HAM TAN (21-30)'!AN184</f>
        <v>0</v>
      </c>
      <c r="AK49" s="138">
        <f>'Ctrinh-HAM TAN (21-30)'!AN188</f>
        <v>0</v>
      </c>
      <c r="AL49" s="138">
        <f>'Ctrinh-HAM TAN (21-30)'!AN192</f>
        <v>0</v>
      </c>
      <c r="AM49" s="138">
        <f>'Ctrinh-HAM TAN (21-30)'!AN199</f>
        <v>0</v>
      </c>
      <c r="AN49" s="138">
        <f>'Ctrinh-HAM TAN (21-30)'!AN206</f>
        <v>0</v>
      </c>
      <c r="AO49" s="138">
        <f>'Ctrinh-HAM TAN (21-30)'!AN213</f>
        <v>0</v>
      </c>
      <c r="AP49" s="138">
        <f>'Ctrinh-HAM TAN (21-30)'!AN220</f>
        <v>0</v>
      </c>
      <c r="AQ49" s="138">
        <f>'Ctrinh-HAM TAN (21-30)'!AN227</f>
        <v>0</v>
      </c>
      <c r="AR49" s="138">
        <f>'Ctrinh-HAM TAN (21-30)'!AN231</f>
        <v>0</v>
      </c>
      <c r="AS49" s="155">
        <f>$D49-$BH49</f>
        <v>0</v>
      </c>
      <c r="AT49" s="220">
        <f>'Ctrinh-HAM TAN (21-30)'!AN239</f>
        <v>0</v>
      </c>
      <c r="AU49" s="138">
        <f>'Ctrinh-HAM TAN (21-30)'!AN246</f>
        <v>0</v>
      </c>
      <c r="AV49" s="138">
        <f>'Ctrinh-HAM TAN (21-30)'!AN254</f>
        <v>0</v>
      </c>
      <c r="AW49" s="138">
        <f>'Ctrinh-HAM TAN (21-30)'!AN261</f>
        <v>0</v>
      </c>
      <c r="AX49" s="138">
        <f>'Ctrinh-HAM TAN (21-30)'!AN268</f>
        <v>0</v>
      </c>
      <c r="AY49" s="138">
        <f>'Ctrinh-HAM TAN (21-30)'!AN275</f>
        <v>0</v>
      </c>
      <c r="AZ49" s="138">
        <f>'Ctrinh-HAM TAN (21-30)'!AN282</f>
        <v>0</v>
      </c>
      <c r="BA49" s="138">
        <f>'Ctrinh-HAM TAN (21-30)'!AN289</f>
        <v>0</v>
      </c>
      <c r="BB49" s="138">
        <f>'Ctrinh-HAM TAN (21-30)'!AN296</f>
        <v>0</v>
      </c>
      <c r="BC49" s="138">
        <f>'Ctrinh-HAM TAN (21-30)'!AN303</f>
        <v>0</v>
      </c>
      <c r="BD49" s="138">
        <f>'Ctrinh-HAM TAN (21-30)'!AN310</f>
        <v>0</v>
      </c>
      <c r="BE49" s="138">
        <f>'Ctrinh-HAM TAN (21-30)'!AN317</f>
        <v>0</v>
      </c>
      <c r="BF49" s="145">
        <f>'Ctrinh-HAM TAN (21-30)'!AN324</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'Ctrinh-HAM TAN (21-30)'!AO7</f>
        <v>0</v>
      </c>
      <c r="H50" s="263">
        <f>'Ctrinh-HAM TAN (21-30)'!AO14</f>
        <v>0</v>
      </c>
      <c r="I50" s="263">
        <f>'Ctrinh-HAM TAN (21-30)'!AO21</f>
        <v>0</v>
      </c>
      <c r="J50" s="263">
        <f>'Ctrinh-HAM TAN (21-30)'!AO28</f>
        <v>0</v>
      </c>
      <c r="K50" s="263">
        <f>'Ctrinh-HAM TAN (21-30)'!AO35</f>
        <v>0</v>
      </c>
      <c r="L50" s="263">
        <f>'Ctrinh-HAM TAN (21-30)'!AO42</f>
        <v>0</v>
      </c>
      <c r="M50" s="263">
        <f>'Ctrinh-HAM TAN (21-30)'!AO49</f>
        <v>0</v>
      </c>
      <c r="N50" s="270">
        <f>'Ctrinh-HAM TAN (21-30)'!AH63</f>
        <v>0</v>
      </c>
      <c r="O50" s="263">
        <f>'Ctrinh-HAM TAN (21-30)'!AO63</f>
        <v>0</v>
      </c>
      <c r="P50" s="263">
        <f>'Ctrinh-HAM TAN (21-30)'!AO70</f>
        <v>0</v>
      </c>
      <c r="Q50" s="263">
        <f>'Ctrinh-HAM TAN (21-30)'!AO77</f>
        <v>0</v>
      </c>
      <c r="R50" s="262">
        <f>SUM(T50:AB50,AU50:BE50)</f>
        <v>0</v>
      </c>
      <c r="S50" s="262"/>
      <c r="T50" s="263">
        <f>'Ctrinh-HAM TAN (21-30)'!AO84</f>
        <v>0</v>
      </c>
      <c r="U50" s="263">
        <f>'Ctrinh-HAM TAN (21-30)'!AO91</f>
        <v>0</v>
      </c>
      <c r="V50" s="263">
        <f>'Ctrinh-HAM TAN (21-30)'!AO98</f>
        <v>0</v>
      </c>
      <c r="W50" s="263">
        <f>'Ctrinh-HAM TAN (21-30)'!AO105</f>
        <v>0</v>
      </c>
      <c r="X50" s="263">
        <f>'Ctrinh-HAM TAN (21-30)'!AO112</f>
        <v>0</v>
      </c>
      <c r="Y50" s="263">
        <f>'Ctrinh-HAM TAN (21-30)'!AO120</f>
        <v>0</v>
      </c>
      <c r="Z50" s="263">
        <f>'Ctrinh-HAM TAN (21-30)'!AO127</f>
        <v>0</v>
      </c>
      <c r="AA50" s="263">
        <f>'Ctrinh-HAM TAN (21-30)'!AO134</f>
        <v>0</v>
      </c>
      <c r="AB50" s="263">
        <f t="shared" ref="AB50:AB62" si="23">SUM(AD50:AS50)</f>
        <v>0</v>
      </c>
      <c r="AC50" s="263"/>
      <c r="AD50" s="263">
        <f>'Ctrinh-HAM TAN (21-30)'!AO142</f>
        <v>0</v>
      </c>
      <c r="AE50" s="263">
        <f>'Ctrinh-HAM TAN (21-30)'!AO163</f>
        <v>0</v>
      </c>
      <c r="AF50" s="263">
        <f>'Ctrinh-HAM TAN (21-30)'!AO168</f>
        <v>0</v>
      </c>
      <c r="AG50" s="263">
        <f>'Ctrinh-HAM TAN (21-30)'!AO172</f>
        <v>0</v>
      </c>
      <c r="AH50" s="263">
        <f>'Ctrinh-HAM TAN (21-30)'!AO176</f>
        <v>0</v>
      </c>
      <c r="AI50" s="263">
        <f>'Ctrinh-HAM TAN (21-30)'!AO180</f>
        <v>0</v>
      </c>
      <c r="AJ50" s="263">
        <f>'Ctrinh-HAM TAN (21-30)'!AO184</f>
        <v>0</v>
      </c>
      <c r="AK50" s="263">
        <f>'Ctrinh-HAM TAN (21-30)'!AO188</f>
        <v>0</v>
      </c>
      <c r="AL50" s="263">
        <f>'Ctrinh-HAM TAN (21-30)'!AO192</f>
        <v>0</v>
      </c>
      <c r="AM50" s="263">
        <f>'Ctrinh-HAM TAN (21-30)'!AO199</f>
        <v>0</v>
      </c>
      <c r="AN50" s="263">
        <f>'Ctrinh-HAM TAN (21-30)'!AO206</f>
        <v>0</v>
      </c>
      <c r="AO50" s="263">
        <f>'Ctrinh-HAM TAN (21-30)'!AO213</f>
        <v>0</v>
      </c>
      <c r="AP50" s="263">
        <f>'Ctrinh-HAM TAN (21-30)'!AO220</f>
        <v>0</v>
      </c>
      <c r="AQ50" s="263">
        <f>'Ctrinh-HAM TAN (21-30)'!AO227</f>
        <v>0</v>
      </c>
      <c r="AR50" s="263">
        <f>'Ctrinh-HAM TAN (21-30)'!AO231</f>
        <v>0</v>
      </c>
      <c r="AS50" s="263">
        <f>'Ctrinh-HAM TAN (21-30)'!AO235</f>
        <v>0</v>
      </c>
      <c r="AT50" s="263">
        <f>$D50-$BH50</f>
        <v>0</v>
      </c>
      <c r="AU50" s="263">
        <f>'Ctrinh-HAM TAN (21-30)'!AO246</f>
        <v>0</v>
      </c>
      <c r="AV50" s="263">
        <f>'Ctrinh-HAM TAN (21-30)'!AO254</f>
        <v>0</v>
      </c>
      <c r="AW50" s="263">
        <f>'Ctrinh-HAM TAN (21-30)'!AO261</f>
        <v>0</v>
      </c>
      <c r="AX50" s="263">
        <f>'Ctrinh-HAM TAN (21-30)'!AO268</f>
        <v>0</v>
      </c>
      <c r="AY50" s="263">
        <f>'Ctrinh-HAM TAN (21-30)'!AO275</f>
        <v>0</v>
      </c>
      <c r="AZ50" s="263">
        <f>'Ctrinh-HAM TAN (21-30)'!AO282</f>
        <v>0</v>
      </c>
      <c r="BA50" s="263">
        <f>'Ctrinh-HAM TAN (21-30)'!AO289</f>
        <v>0</v>
      </c>
      <c r="BB50" s="263">
        <f>'Ctrinh-HAM TAN (21-30)'!AO296</f>
        <v>0</v>
      </c>
      <c r="BC50" s="263">
        <f>'Ctrinh-HAM TAN (21-30)'!AO303</f>
        <v>0</v>
      </c>
      <c r="BD50" s="263">
        <f>'Ctrinh-HAM TAN (21-30)'!AO310</f>
        <v>0</v>
      </c>
      <c r="BE50" s="263">
        <f>'Ctrinh-HAM TAN (21-30)'!AO317</f>
        <v>0</v>
      </c>
      <c r="BF50" s="262">
        <f>'Ctrinh-HAM TAN (21-30)'!AO324</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382"/>
      <c r="E51" s="200">
        <f t="shared" si="13"/>
        <v>0</v>
      </c>
      <c r="F51" s="138">
        <f t="shared" si="17"/>
        <v>0</v>
      </c>
      <c r="G51" s="138">
        <f>'Ctrinh-HAM TAN (21-30)'!AP7</f>
        <v>0</v>
      </c>
      <c r="H51" s="138">
        <f>'Ctrinh-HAM TAN (21-30)'!AP14</f>
        <v>0</v>
      </c>
      <c r="I51" s="138">
        <f>'Ctrinh-HAM TAN (21-30)'!AP21</f>
        <v>0</v>
      </c>
      <c r="J51" s="138">
        <f>'Ctrinh-HAM TAN (21-30)'!AP28</f>
        <v>0</v>
      </c>
      <c r="K51" s="138">
        <f>'Ctrinh-HAM TAN (21-30)'!AP35</f>
        <v>0</v>
      </c>
      <c r="L51" s="138">
        <f>'Ctrinh-HAM TAN (21-30)'!AP42</f>
        <v>0</v>
      </c>
      <c r="M51" s="138">
        <f>'Ctrinh-HAM TAN (21-30)'!AP49</f>
        <v>0</v>
      </c>
      <c r="N51" s="220">
        <f>'Ctrinh-HAM TAN (21-30)'!W63</f>
        <v>0</v>
      </c>
      <c r="O51" s="138">
        <f>'Ctrinh-HAM TAN (21-30)'!AP63</f>
        <v>0</v>
      </c>
      <c r="P51" s="138">
        <f>'Ctrinh-HAM TAN (21-30)'!AP70</f>
        <v>0</v>
      </c>
      <c r="Q51" s="138">
        <f>'Ctrinh-HAM TAN (21-30)'!AP77</f>
        <v>0</v>
      </c>
      <c r="R51" s="200">
        <f>SUM(T51:AB51,AV51:BE51,AT51)</f>
        <v>0</v>
      </c>
      <c r="S51" s="145"/>
      <c r="T51" s="138">
        <f>'Ctrinh-HAM TAN (21-30)'!AP84</f>
        <v>0</v>
      </c>
      <c r="U51" s="138">
        <f>'Ctrinh-HAM TAN (21-30)'!AP91</f>
        <v>0</v>
      </c>
      <c r="V51" s="138">
        <f>'Ctrinh-HAM TAN (21-30)'!AP98</f>
        <v>0</v>
      </c>
      <c r="W51" s="138">
        <f>'Ctrinh-HAM TAN (21-30)'!AP105</f>
        <v>0</v>
      </c>
      <c r="X51" s="138">
        <f>'Ctrinh-HAM TAN (21-30)'!AP112</f>
        <v>0</v>
      </c>
      <c r="Y51" s="138">
        <f>'Ctrinh-HAM TAN (21-30)'!AP120</f>
        <v>0</v>
      </c>
      <c r="Z51" s="138">
        <f>'Ctrinh-HAM TAN (21-30)'!AP127</f>
        <v>0</v>
      </c>
      <c r="AA51" s="138">
        <f>'Ctrinh-HAM TAN (21-30)'!AP134</f>
        <v>0</v>
      </c>
      <c r="AB51" s="263">
        <f t="shared" si="23"/>
        <v>0</v>
      </c>
      <c r="AC51" s="263"/>
      <c r="AD51" s="138">
        <f>'Ctrinh-HAM TAN (21-30)'!AP142</f>
        <v>0</v>
      </c>
      <c r="AE51" s="138">
        <f>'Ctrinh-HAM TAN (21-30)'!AP163</f>
        <v>0</v>
      </c>
      <c r="AF51" s="138">
        <f>'Ctrinh-HAM TAN (21-30)'!AP168</f>
        <v>0</v>
      </c>
      <c r="AG51" s="138">
        <f>'Ctrinh-HAM TAN (21-30)'!AP172</f>
        <v>0</v>
      </c>
      <c r="AH51" s="138">
        <f>'Ctrinh-HAM TAN (21-30)'!AP176</f>
        <v>0</v>
      </c>
      <c r="AI51" s="138">
        <f>'Ctrinh-HAM TAN (21-30)'!AP180</f>
        <v>0</v>
      </c>
      <c r="AJ51" s="138">
        <f>'Ctrinh-HAM TAN (21-30)'!AP184</f>
        <v>0</v>
      </c>
      <c r="AK51" s="138">
        <f>'Ctrinh-HAM TAN (21-30)'!AP188</f>
        <v>0</v>
      </c>
      <c r="AL51" s="138">
        <f>'Ctrinh-HAM TAN (21-30)'!AP192</f>
        <v>0</v>
      </c>
      <c r="AM51" s="138">
        <f>'Ctrinh-HAM TAN (21-30)'!AP199</f>
        <v>0</v>
      </c>
      <c r="AN51" s="138">
        <f>'Ctrinh-HAM TAN (21-30)'!AP206</f>
        <v>0</v>
      </c>
      <c r="AO51" s="138">
        <f>'Ctrinh-HAM TAN (21-30)'!AP213</f>
        <v>0</v>
      </c>
      <c r="AP51" s="138">
        <f>'Ctrinh-HAM TAN (21-30)'!AP220</f>
        <v>0</v>
      </c>
      <c r="AQ51" s="138">
        <f>'Ctrinh-HAM TAN (21-30)'!AP227</f>
        <v>0</v>
      </c>
      <c r="AR51" s="138">
        <f>'Ctrinh-HAM TAN (21-30)'!AP231</f>
        <v>0</v>
      </c>
      <c r="AS51" s="138">
        <f>'Ctrinh-HAM TAN (21-30)'!AP235</f>
        <v>0</v>
      </c>
      <c r="AT51" s="220">
        <f>'Ctrinh-HAM TAN (21-30)'!AP239</f>
        <v>0</v>
      </c>
      <c r="AU51" s="155">
        <f>$D51-$BH51</f>
        <v>0</v>
      </c>
      <c r="AV51" s="138">
        <f>'Ctrinh-HAM TAN (21-30)'!AP254</f>
        <v>0</v>
      </c>
      <c r="AW51" s="138">
        <f>'Ctrinh-HAM TAN (21-30)'!AP261</f>
        <v>0</v>
      </c>
      <c r="AX51" s="138">
        <f>'Ctrinh-HAM TAN (21-30)'!AP268</f>
        <v>0</v>
      </c>
      <c r="AY51" s="138">
        <f>'Ctrinh-HAM TAN (21-30)'!AP275</f>
        <v>0</v>
      </c>
      <c r="AZ51" s="138">
        <f>'Ctrinh-HAM TAN (21-30)'!AP282</f>
        <v>0</v>
      </c>
      <c r="BA51" s="138">
        <f>'Ctrinh-HAM TAN (21-30)'!AP289</f>
        <v>0</v>
      </c>
      <c r="BB51" s="138">
        <f>'Ctrinh-HAM TAN (21-30)'!AP296</f>
        <v>0</v>
      </c>
      <c r="BC51" s="138">
        <f>'Ctrinh-HAM TAN (21-30)'!AP303</f>
        <v>0</v>
      </c>
      <c r="BD51" s="138">
        <f>'Ctrinh-HAM TAN (21-30)'!AP310</f>
        <v>0</v>
      </c>
      <c r="BE51" s="138">
        <f>'Ctrinh-HAM TAN (21-30)'!AP317</f>
        <v>0</v>
      </c>
      <c r="BF51" s="145">
        <f>'Ctrinh-HAM TAN (21-30)'!AP324</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'Ctrinh-HAM TAN (21-30)'!AQ7</f>
        <v>0</v>
      </c>
      <c r="H52" s="138">
        <f>'Ctrinh-HAM TAN (21-30)'!AQ14</f>
        <v>0</v>
      </c>
      <c r="I52" s="138">
        <f>'Ctrinh-HAM TAN (21-30)'!AQ21</f>
        <v>0</v>
      </c>
      <c r="J52" s="138">
        <f>'Ctrinh-HAM TAN (21-30)'!AQ28</f>
        <v>0</v>
      </c>
      <c r="K52" s="138">
        <f>'Ctrinh-HAM TAN (21-30)'!AQ35</f>
        <v>0</v>
      </c>
      <c r="L52" s="138">
        <f>'Ctrinh-HAM TAN (21-30)'!AQ42</f>
        <v>0</v>
      </c>
      <c r="M52" s="138">
        <f>'Ctrinh-HAM TAN (21-30)'!AQ49</f>
        <v>0</v>
      </c>
      <c r="N52" s="220">
        <f>'Ctrinh-HAM TAN (21-30)'!AP63</f>
        <v>0</v>
      </c>
      <c r="O52" s="138">
        <f>'Ctrinh-HAM TAN (21-30)'!AQ63</f>
        <v>0</v>
      </c>
      <c r="P52" s="138">
        <f>'Ctrinh-HAM TAN (21-30)'!AQ70</f>
        <v>0</v>
      </c>
      <c r="Q52" s="138">
        <f>'Ctrinh-HAM TAN (21-30)'!AQ77</f>
        <v>0</v>
      </c>
      <c r="R52" s="200">
        <f>SUM(T52:AB52,AW52:BE52,AT52:AU52)</f>
        <v>0</v>
      </c>
      <c r="S52" s="145"/>
      <c r="T52" s="138">
        <f>'Ctrinh-HAM TAN (21-30)'!AQ84</f>
        <v>0</v>
      </c>
      <c r="U52" s="138">
        <f>'Ctrinh-HAM TAN (21-30)'!AQ91</f>
        <v>0</v>
      </c>
      <c r="V52" s="138">
        <f>'Ctrinh-HAM TAN (21-30)'!AQ98</f>
        <v>0</v>
      </c>
      <c r="W52" s="138">
        <f>'Ctrinh-HAM TAN (21-30)'!AQ105</f>
        <v>0</v>
      </c>
      <c r="X52" s="138">
        <f>'Ctrinh-HAM TAN (21-30)'!AQ112</f>
        <v>0</v>
      </c>
      <c r="Y52" s="138">
        <f>'Ctrinh-HAM TAN (21-30)'!AQ120</f>
        <v>0</v>
      </c>
      <c r="Z52" s="138">
        <f>'Ctrinh-HAM TAN (21-30)'!AQ127</f>
        <v>0</v>
      </c>
      <c r="AA52" s="138">
        <f>'Ctrinh-HAM TAN (21-30)'!AQ134</f>
        <v>0</v>
      </c>
      <c r="AB52" s="263">
        <f t="shared" si="23"/>
        <v>0</v>
      </c>
      <c r="AC52" s="263"/>
      <c r="AD52" s="138">
        <f>'Ctrinh-HAM TAN (21-30)'!AQ142</f>
        <v>0</v>
      </c>
      <c r="AE52" s="138">
        <f>'Ctrinh-HAM TAN (21-30)'!AQ163</f>
        <v>0</v>
      </c>
      <c r="AF52" s="138">
        <f>'Ctrinh-HAM TAN (21-30)'!AQ168</f>
        <v>0</v>
      </c>
      <c r="AG52" s="138">
        <f>'Ctrinh-HAM TAN (21-30)'!AQ172</f>
        <v>0</v>
      </c>
      <c r="AH52" s="138">
        <f>'Ctrinh-HAM TAN (21-30)'!AQ176</f>
        <v>0</v>
      </c>
      <c r="AI52" s="138">
        <f>'Ctrinh-HAM TAN (21-30)'!AQ180</f>
        <v>0</v>
      </c>
      <c r="AJ52" s="138">
        <f>'Ctrinh-HAM TAN (21-30)'!AQ184</f>
        <v>0</v>
      </c>
      <c r="AK52" s="138">
        <f>'Ctrinh-HAM TAN (21-30)'!AQ188</f>
        <v>0</v>
      </c>
      <c r="AL52" s="138">
        <f>'Ctrinh-HAM TAN (21-30)'!AQ192</f>
        <v>0</v>
      </c>
      <c r="AM52" s="138">
        <f>'Ctrinh-HAM TAN (21-30)'!AQ199</f>
        <v>0</v>
      </c>
      <c r="AN52" s="138">
        <f>'Ctrinh-HAM TAN (21-30)'!AQ206</f>
        <v>0</v>
      </c>
      <c r="AO52" s="138">
        <f>'Ctrinh-HAM TAN (21-30)'!AQ213</f>
        <v>0</v>
      </c>
      <c r="AP52" s="138">
        <f>'Ctrinh-HAM TAN (21-30)'!AQ220</f>
        <v>0</v>
      </c>
      <c r="AQ52" s="138">
        <f>'Ctrinh-HAM TAN (21-30)'!AQ227</f>
        <v>0</v>
      </c>
      <c r="AR52" s="138">
        <f>'Ctrinh-HAM TAN (21-30)'!AQ231</f>
        <v>0</v>
      </c>
      <c r="AS52" s="138">
        <f>'Ctrinh-HAM TAN (21-30)'!AQ235</f>
        <v>0</v>
      </c>
      <c r="AT52" s="220">
        <f>'Ctrinh-HAM TAN (21-30)'!AQ239</f>
        <v>0</v>
      </c>
      <c r="AU52" s="138">
        <f>'Ctrinh-HAM TAN (21-30)'!AQ246</f>
        <v>0</v>
      </c>
      <c r="AV52" s="155">
        <f>$D52-$BH52</f>
        <v>0</v>
      </c>
      <c r="AW52" s="138">
        <f>'Ctrinh-HAM TAN (21-30)'!AQ261</f>
        <v>0</v>
      </c>
      <c r="AX52" s="138">
        <f>'Ctrinh-HAM TAN (21-30)'!AQ268</f>
        <v>0</v>
      </c>
      <c r="AY52" s="138">
        <f>'Ctrinh-HAM TAN (21-30)'!AQ275</f>
        <v>0</v>
      </c>
      <c r="AZ52" s="138">
        <f>'Ctrinh-HAM TAN (21-30)'!AQ282</f>
        <v>0</v>
      </c>
      <c r="BA52" s="138">
        <f>'Ctrinh-HAM TAN (21-30)'!AQ289</f>
        <v>0</v>
      </c>
      <c r="BB52" s="138">
        <f>'Ctrinh-HAM TAN (21-30)'!AQ296</f>
        <v>0</v>
      </c>
      <c r="BC52" s="138">
        <f>'Ctrinh-HAM TAN (21-30)'!AQ303</f>
        <v>0</v>
      </c>
      <c r="BD52" s="138">
        <f>'Ctrinh-HAM TAN (21-30)'!AQ310</f>
        <v>0</v>
      </c>
      <c r="BE52" s="138">
        <f>'Ctrinh-HAM TAN (21-30)'!AQ317</f>
        <v>0</v>
      </c>
      <c r="BF52" s="145">
        <f>'Ctrinh-HAM TAN (21-30)'!AQ324</f>
        <v>0</v>
      </c>
      <c r="BG52" s="138"/>
      <c r="BH52" s="138">
        <f t="shared" si="22"/>
        <v>0</v>
      </c>
      <c r="BI52" s="146">
        <f>$AV$64-BH52</f>
        <v>0</v>
      </c>
      <c r="BJ52" s="138">
        <f t="shared" si="20"/>
        <v>0</v>
      </c>
      <c r="BK52" s="152"/>
      <c r="BL52" s="159"/>
    </row>
    <row r="53" spans="1:64" s="158" customFormat="1" ht="15.75" customHeight="1">
      <c r="A53" s="317">
        <v>2.13</v>
      </c>
      <c r="B53" s="157" t="s">
        <v>99</v>
      </c>
      <c r="C53" s="156" t="s">
        <v>100</v>
      </c>
      <c r="D53" s="382"/>
      <c r="E53" s="200">
        <f t="shared" si="13"/>
        <v>0</v>
      </c>
      <c r="F53" s="138">
        <f t="shared" si="17"/>
        <v>0</v>
      </c>
      <c r="G53" s="138">
        <f>'Ctrinh-HAM TAN (21-30)'!AR7</f>
        <v>0</v>
      </c>
      <c r="H53" s="138">
        <f>'Ctrinh-HAM TAN (21-30)'!AR14</f>
        <v>0</v>
      </c>
      <c r="I53" s="138">
        <f>'Ctrinh-HAM TAN (21-30)'!AR21</f>
        <v>0</v>
      </c>
      <c r="J53" s="138">
        <f>'Ctrinh-HAM TAN (21-30)'!AR28</f>
        <v>0</v>
      </c>
      <c r="K53" s="138">
        <f>'Ctrinh-HAM TAN (21-30)'!AR35</f>
        <v>0</v>
      </c>
      <c r="L53" s="138">
        <f>'Ctrinh-HAM TAN (21-30)'!AR42</f>
        <v>0</v>
      </c>
      <c r="M53" s="138">
        <f>'Ctrinh-HAM TAN (21-30)'!AR49</f>
        <v>0</v>
      </c>
      <c r="N53" s="220">
        <f>'Ctrinh-HAM TAN (21-30)'!AI63</f>
        <v>0</v>
      </c>
      <c r="O53" s="138">
        <f>'Ctrinh-HAM TAN (21-30)'!AR63</f>
        <v>0</v>
      </c>
      <c r="P53" s="138">
        <f>'Ctrinh-HAM TAN (21-30)'!AR70</f>
        <v>0</v>
      </c>
      <c r="Q53" s="138">
        <f>'Ctrinh-HAM TAN (21-30)'!AR77</f>
        <v>0</v>
      </c>
      <c r="R53" s="200">
        <f>SUM(T53:AB53,AX53:BE53,AT53:AV53)</f>
        <v>0</v>
      </c>
      <c r="S53" s="145"/>
      <c r="T53" s="138">
        <f>'Ctrinh-HAM TAN (21-30)'!AR84</f>
        <v>0</v>
      </c>
      <c r="U53" s="138">
        <f>'Ctrinh-HAM TAN (21-30)'!AR91</f>
        <v>0</v>
      </c>
      <c r="V53" s="138">
        <f>'Ctrinh-HAM TAN (21-30)'!AR98</f>
        <v>0</v>
      </c>
      <c r="W53" s="138">
        <f>'Ctrinh-HAM TAN (21-30)'!AR105</f>
        <v>0</v>
      </c>
      <c r="X53" s="138">
        <f>'Ctrinh-HAM TAN (21-30)'!AR112</f>
        <v>0</v>
      </c>
      <c r="Y53" s="138">
        <f>'Ctrinh-HAM TAN (21-30)'!AR120</f>
        <v>0</v>
      </c>
      <c r="Z53" s="138">
        <f>'Ctrinh-HAM TAN (21-30)'!AR127</f>
        <v>0</v>
      </c>
      <c r="AA53" s="138">
        <f>'Ctrinh-HAM TAN (21-30)'!AR134</f>
        <v>0</v>
      </c>
      <c r="AB53" s="263">
        <f t="shared" si="23"/>
        <v>0</v>
      </c>
      <c r="AC53" s="263"/>
      <c r="AD53" s="138">
        <f>'Ctrinh-HAM TAN (21-30)'!AR142</f>
        <v>0</v>
      </c>
      <c r="AE53" s="138">
        <f>'Ctrinh-HAM TAN (21-30)'!AR163</f>
        <v>0</v>
      </c>
      <c r="AF53" s="138">
        <f>'Ctrinh-HAM TAN (21-30)'!AR168</f>
        <v>0</v>
      </c>
      <c r="AG53" s="138">
        <f>'Ctrinh-HAM TAN (21-30)'!AR172</f>
        <v>0</v>
      </c>
      <c r="AH53" s="138">
        <f>'Ctrinh-HAM TAN (21-30)'!AR176</f>
        <v>0</v>
      </c>
      <c r="AI53" s="138">
        <f>'Ctrinh-HAM TAN (21-30)'!AR180</f>
        <v>0</v>
      </c>
      <c r="AJ53" s="138">
        <f>'Ctrinh-HAM TAN (21-30)'!AR184</f>
        <v>0</v>
      </c>
      <c r="AK53" s="138">
        <f>'Ctrinh-HAM TAN (21-30)'!AR188</f>
        <v>0</v>
      </c>
      <c r="AL53" s="138">
        <f>'Ctrinh-HAM TAN (21-30)'!AR192</f>
        <v>0</v>
      </c>
      <c r="AM53" s="138">
        <f>'Ctrinh-HAM TAN (21-30)'!AR199</f>
        <v>0</v>
      </c>
      <c r="AN53" s="138">
        <f>'Ctrinh-HAM TAN (21-30)'!AR206</f>
        <v>0</v>
      </c>
      <c r="AO53" s="138">
        <f>'Ctrinh-HAM TAN (21-30)'!AR213</f>
        <v>0</v>
      </c>
      <c r="AP53" s="138">
        <f>'Ctrinh-HAM TAN (21-30)'!AR220</f>
        <v>0</v>
      </c>
      <c r="AQ53" s="138">
        <f>'Ctrinh-HAM TAN (21-30)'!AR227</f>
        <v>0</v>
      </c>
      <c r="AR53" s="138">
        <f>'Ctrinh-HAM TAN (21-30)'!AR231</f>
        <v>0</v>
      </c>
      <c r="AS53" s="138">
        <f>'Ctrinh-HAM TAN (21-30)'!AR235</f>
        <v>0</v>
      </c>
      <c r="AT53" s="220">
        <f>'Ctrinh-HAM TAN (21-30)'!AR239</f>
        <v>0</v>
      </c>
      <c r="AU53" s="138">
        <f>'Ctrinh-HAM TAN (21-30)'!AR246</f>
        <v>0</v>
      </c>
      <c r="AV53" s="138">
        <f>'Ctrinh-HAM TAN (21-30)'!AR254</f>
        <v>0</v>
      </c>
      <c r="AW53" s="155">
        <f>$D53-$BH53</f>
        <v>0</v>
      </c>
      <c r="AX53" s="138">
        <f>'Ctrinh-HAM TAN (21-30)'!AR268</f>
        <v>0</v>
      </c>
      <c r="AY53" s="138">
        <f>'Ctrinh-HAM TAN (21-30)'!AR275</f>
        <v>0</v>
      </c>
      <c r="AZ53" s="138">
        <f>'Ctrinh-HAM TAN (21-30)'!AR282</f>
        <v>0</v>
      </c>
      <c r="BA53" s="138">
        <f>'Ctrinh-HAM TAN (21-30)'!AR289</f>
        <v>0</v>
      </c>
      <c r="BB53" s="138">
        <f>'Ctrinh-HAM TAN (21-30)'!AR296</f>
        <v>0</v>
      </c>
      <c r="BC53" s="138">
        <f>'Ctrinh-HAM TAN (21-30)'!AR303</f>
        <v>0</v>
      </c>
      <c r="BD53" s="138">
        <f>'Ctrinh-HAM TAN (21-30)'!AR310</f>
        <v>0</v>
      </c>
      <c r="BE53" s="138">
        <f>'Ctrinh-HAM TAN (21-30)'!AR317</f>
        <v>0</v>
      </c>
      <c r="BF53" s="145">
        <f>'Ctrinh-HAM TAN (21-30)'!AR324</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'Ctrinh-HAM TAN (21-30)'!AS7</f>
        <v>0</v>
      </c>
      <c r="H54" s="138">
        <f>'Ctrinh-HAM TAN (21-30)'!AS14</f>
        <v>0</v>
      </c>
      <c r="I54" s="138">
        <f>'Ctrinh-HAM TAN (21-30)'!AS21</f>
        <v>0</v>
      </c>
      <c r="J54" s="138">
        <f>'Ctrinh-HAM TAN (21-30)'!AS28</f>
        <v>0</v>
      </c>
      <c r="K54" s="138">
        <f>'Ctrinh-HAM TAN (21-30)'!AS35</f>
        <v>0</v>
      </c>
      <c r="L54" s="138">
        <f>'Ctrinh-HAM TAN (21-30)'!AS42</f>
        <v>0</v>
      </c>
      <c r="M54" s="138">
        <f>'Ctrinh-HAM TAN (21-30)'!AS49</f>
        <v>0</v>
      </c>
      <c r="N54" s="220">
        <f>'Ctrinh-HAM TAN (21-30)'!AR63</f>
        <v>0</v>
      </c>
      <c r="O54" s="138">
        <f>'Ctrinh-HAM TAN (21-30)'!AS63</f>
        <v>0</v>
      </c>
      <c r="P54" s="138">
        <f>'Ctrinh-HAM TAN (21-30)'!AS70</f>
        <v>0</v>
      </c>
      <c r="Q54" s="138">
        <f>'Ctrinh-HAM TAN (21-30)'!AS77</f>
        <v>0</v>
      </c>
      <c r="R54" s="200">
        <f>SUM(T54:AB54,AY54:BE54,AT54:AW54)</f>
        <v>0</v>
      </c>
      <c r="S54" s="145"/>
      <c r="T54" s="138">
        <f>'Ctrinh-HAM TAN (21-30)'!AS84</f>
        <v>0</v>
      </c>
      <c r="U54" s="138">
        <f>'Ctrinh-HAM TAN (21-30)'!AS91</f>
        <v>0</v>
      </c>
      <c r="V54" s="138">
        <f>'Ctrinh-HAM TAN (21-30)'!AS98</f>
        <v>0</v>
      </c>
      <c r="W54" s="138">
        <f>'Ctrinh-HAM TAN (21-30)'!AS105</f>
        <v>0</v>
      </c>
      <c r="X54" s="138">
        <f>'Ctrinh-HAM TAN (21-30)'!AS112</f>
        <v>0</v>
      </c>
      <c r="Y54" s="138">
        <f>'Ctrinh-HAM TAN (21-30)'!AS120</f>
        <v>0</v>
      </c>
      <c r="Z54" s="138">
        <f>'Ctrinh-HAM TAN (21-30)'!AS127</f>
        <v>0</v>
      </c>
      <c r="AA54" s="138">
        <f>'Ctrinh-HAM TAN (21-30)'!AS134</f>
        <v>0</v>
      </c>
      <c r="AB54" s="263">
        <f t="shared" si="23"/>
        <v>0</v>
      </c>
      <c r="AC54" s="263"/>
      <c r="AD54" s="138">
        <f>'Ctrinh-HAM TAN (21-30)'!AS142</f>
        <v>0</v>
      </c>
      <c r="AE54" s="138">
        <f>'Ctrinh-HAM TAN (21-30)'!AS163</f>
        <v>0</v>
      </c>
      <c r="AF54" s="138">
        <f>'Ctrinh-HAM TAN (21-30)'!AS168</f>
        <v>0</v>
      </c>
      <c r="AG54" s="138">
        <f>'Ctrinh-HAM TAN (21-30)'!AS172</f>
        <v>0</v>
      </c>
      <c r="AH54" s="138">
        <f>'Ctrinh-HAM TAN (21-30)'!AS176</f>
        <v>0</v>
      </c>
      <c r="AI54" s="138">
        <f>'Ctrinh-HAM TAN (21-30)'!AS180</f>
        <v>0</v>
      </c>
      <c r="AJ54" s="138">
        <f>'Ctrinh-HAM TAN (21-30)'!AS184</f>
        <v>0</v>
      </c>
      <c r="AK54" s="138">
        <f>'Ctrinh-HAM TAN (21-30)'!AS188</f>
        <v>0</v>
      </c>
      <c r="AL54" s="138">
        <f>'Ctrinh-HAM TAN (21-30)'!AS192</f>
        <v>0</v>
      </c>
      <c r="AM54" s="138">
        <f>'Ctrinh-HAM TAN (21-30)'!AS199</f>
        <v>0</v>
      </c>
      <c r="AN54" s="138">
        <f>'Ctrinh-HAM TAN (21-30)'!AS206</f>
        <v>0</v>
      </c>
      <c r="AO54" s="138">
        <f>'Ctrinh-HAM TAN (21-30)'!AS213</f>
        <v>0</v>
      </c>
      <c r="AP54" s="138">
        <f>'Ctrinh-HAM TAN (21-30)'!AS220</f>
        <v>0</v>
      </c>
      <c r="AQ54" s="138">
        <f>'Ctrinh-HAM TAN (21-30)'!AS227</f>
        <v>0</v>
      </c>
      <c r="AR54" s="138">
        <f>'Ctrinh-HAM TAN (21-30)'!AS231</f>
        <v>0</v>
      </c>
      <c r="AS54" s="138">
        <f>'Ctrinh-HAM TAN (21-30)'!AS235</f>
        <v>0</v>
      </c>
      <c r="AT54" s="220">
        <f>'Ctrinh-HAM TAN (21-30)'!AS239</f>
        <v>0</v>
      </c>
      <c r="AU54" s="138">
        <f>'Ctrinh-HAM TAN (21-30)'!AS246</f>
        <v>0</v>
      </c>
      <c r="AV54" s="138">
        <f>'Ctrinh-HAM TAN (21-30)'!AS254</f>
        <v>0</v>
      </c>
      <c r="AW54" s="138">
        <f>'Ctrinh-HAM TAN (21-30)'!AS261</f>
        <v>0</v>
      </c>
      <c r="AX54" s="155">
        <f>$D54-$BH54</f>
        <v>0</v>
      </c>
      <c r="AY54" s="138">
        <f>'Ctrinh-HAM TAN (21-30)'!AS275</f>
        <v>0</v>
      </c>
      <c r="AZ54" s="138">
        <f>'Ctrinh-HAM TAN (21-30)'!AS282</f>
        <v>0</v>
      </c>
      <c r="BA54" s="138">
        <f>'Ctrinh-HAM TAN (21-30)'!AS289</f>
        <v>0</v>
      </c>
      <c r="BB54" s="138">
        <f>'Ctrinh-HAM TAN (21-30)'!AS296</f>
        <v>0</v>
      </c>
      <c r="BC54" s="138">
        <f>'Ctrinh-HAM TAN (21-30)'!AS303</f>
        <v>0</v>
      </c>
      <c r="BD54" s="138">
        <f>'Ctrinh-HAM TAN (21-30)'!AS310</f>
        <v>0</v>
      </c>
      <c r="BE54" s="138">
        <f>'Ctrinh-HAM TAN (21-30)'!AS317</f>
        <v>0</v>
      </c>
      <c r="BF54" s="145">
        <f>'Ctrinh-HAM TAN (21-30)'!AS324</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382"/>
      <c r="E55" s="200">
        <f t="shared" si="13"/>
        <v>0</v>
      </c>
      <c r="F55" s="138">
        <f t="shared" si="17"/>
        <v>0</v>
      </c>
      <c r="G55" s="138">
        <f>'Ctrinh-HAM TAN (21-30)'!AT7</f>
        <v>0</v>
      </c>
      <c r="H55" s="138">
        <f>'Ctrinh-HAM TAN (21-30)'!AT14</f>
        <v>0</v>
      </c>
      <c r="I55" s="138">
        <f>'Ctrinh-HAM TAN (21-30)'!AT21</f>
        <v>0</v>
      </c>
      <c r="J55" s="138">
        <f>'Ctrinh-HAM TAN (21-30)'!AT28</f>
        <v>0</v>
      </c>
      <c r="K55" s="138">
        <f>'Ctrinh-HAM TAN (21-30)'!AT35</f>
        <v>0</v>
      </c>
      <c r="L55" s="138">
        <f>'Ctrinh-HAM TAN (21-30)'!AT42</f>
        <v>0</v>
      </c>
      <c r="M55" s="138">
        <f>'Ctrinh-HAM TAN (21-30)'!AT49</f>
        <v>0</v>
      </c>
      <c r="N55" s="220">
        <f>'Ctrinh-HAM TAN (21-30)'!AS63</f>
        <v>0</v>
      </c>
      <c r="O55" s="138">
        <f>'Ctrinh-HAM TAN (21-30)'!AT63</f>
        <v>0</v>
      </c>
      <c r="P55" s="138">
        <f>'Ctrinh-HAM TAN (21-30)'!AT70</f>
        <v>0</v>
      </c>
      <c r="Q55" s="138">
        <f>'Ctrinh-HAM TAN (21-30)'!AT77</f>
        <v>0</v>
      </c>
      <c r="R55" s="200">
        <f>SUM(T55:AB55,AZ55:BE55,AT55:AX55)</f>
        <v>0</v>
      </c>
      <c r="S55" s="145"/>
      <c r="T55" s="138">
        <f>'Ctrinh-HAM TAN (21-30)'!AT84</f>
        <v>0</v>
      </c>
      <c r="U55" s="138">
        <f>'Ctrinh-HAM TAN (21-30)'!AT91</f>
        <v>0</v>
      </c>
      <c r="V55" s="138">
        <f>'Ctrinh-HAM TAN (21-30)'!AT98</f>
        <v>0</v>
      </c>
      <c r="W55" s="138">
        <f>'Ctrinh-HAM TAN (21-30)'!AT105</f>
        <v>0</v>
      </c>
      <c r="X55" s="138">
        <f>'Ctrinh-HAM TAN (21-30)'!AT112</f>
        <v>0</v>
      </c>
      <c r="Y55" s="138">
        <f>'Ctrinh-HAM TAN (21-30)'!AT120</f>
        <v>0</v>
      </c>
      <c r="Z55" s="138">
        <f>'Ctrinh-HAM TAN (21-30)'!AT127</f>
        <v>0</v>
      </c>
      <c r="AA55" s="138">
        <f>'Ctrinh-HAM TAN (21-30)'!AT134</f>
        <v>0</v>
      </c>
      <c r="AB55" s="263">
        <f t="shared" si="23"/>
        <v>0</v>
      </c>
      <c r="AC55" s="263"/>
      <c r="AD55" s="138">
        <f>'Ctrinh-HAM TAN (21-30)'!AT142</f>
        <v>0</v>
      </c>
      <c r="AE55" s="138">
        <f>'Ctrinh-HAM TAN (21-30)'!AT163</f>
        <v>0</v>
      </c>
      <c r="AF55" s="138">
        <f>'Ctrinh-HAM TAN (21-30)'!AT168</f>
        <v>0</v>
      </c>
      <c r="AG55" s="138">
        <f>'Ctrinh-HAM TAN (21-30)'!AT172</f>
        <v>0</v>
      </c>
      <c r="AH55" s="138">
        <f>'Ctrinh-HAM TAN (21-30)'!AT176</f>
        <v>0</v>
      </c>
      <c r="AI55" s="138">
        <f>'Ctrinh-HAM TAN (21-30)'!AT180</f>
        <v>0</v>
      </c>
      <c r="AJ55" s="138">
        <f>'Ctrinh-HAM TAN (21-30)'!AT184</f>
        <v>0</v>
      </c>
      <c r="AK55" s="138">
        <f>'Ctrinh-HAM TAN (21-30)'!AT188</f>
        <v>0</v>
      </c>
      <c r="AL55" s="138">
        <f>'Ctrinh-HAM TAN (21-30)'!AT192</f>
        <v>0</v>
      </c>
      <c r="AM55" s="138">
        <f>'Ctrinh-HAM TAN (21-30)'!AT199</f>
        <v>0</v>
      </c>
      <c r="AN55" s="138">
        <f>'Ctrinh-HAM TAN (21-30)'!AT206</f>
        <v>0</v>
      </c>
      <c r="AO55" s="138">
        <f>'Ctrinh-HAM TAN (21-30)'!AT213</f>
        <v>0</v>
      </c>
      <c r="AP55" s="138">
        <f>'Ctrinh-HAM TAN (21-30)'!AT220</f>
        <v>0</v>
      </c>
      <c r="AQ55" s="138">
        <f>'Ctrinh-HAM TAN (21-30)'!AT227</f>
        <v>0</v>
      </c>
      <c r="AR55" s="138">
        <f>'Ctrinh-HAM TAN (21-30)'!AT231</f>
        <v>0</v>
      </c>
      <c r="AS55" s="138">
        <f>'Ctrinh-HAM TAN (21-30)'!AT235</f>
        <v>0</v>
      </c>
      <c r="AT55" s="220">
        <f>'Ctrinh-HAM TAN (21-30)'!AT239</f>
        <v>0</v>
      </c>
      <c r="AU55" s="138">
        <f>'Ctrinh-HAM TAN (21-30)'!AT246</f>
        <v>0</v>
      </c>
      <c r="AV55" s="138">
        <f>'Ctrinh-HAM TAN (21-30)'!AT254</f>
        <v>0</v>
      </c>
      <c r="AW55" s="138">
        <f>'Ctrinh-HAM TAN (21-30)'!AT261</f>
        <v>0</v>
      </c>
      <c r="AX55" s="138">
        <f>'Ctrinh-HAM TAN (21-30)'!AT268</f>
        <v>0</v>
      </c>
      <c r="AY55" s="155">
        <f>$D55-$BH55</f>
        <v>0</v>
      </c>
      <c r="AZ55" s="138">
        <f>'Ctrinh-HAM TAN (21-30)'!AT282</f>
        <v>0</v>
      </c>
      <c r="BA55" s="138">
        <f>'Ctrinh-HAM TAN (21-30)'!AT289</f>
        <v>0</v>
      </c>
      <c r="BB55" s="138">
        <f>'Ctrinh-HAM TAN (21-30)'!AT296</f>
        <v>0</v>
      </c>
      <c r="BC55" s="138">
        <f>'Ctrinh-HAM TAN (21-30)'!AT303</f>
        <v>0</v>
      </c>
      <c r="BD55" s="138">
        <f>'Ctrinh-HAM TAN (21-30)'!AT310</f>
        <v>0</v>
      </c>
      <c r="BE55" s="138">
        <f>'Ctrinh-HAM TAN (21-30)'!AT317</f>
        <v>0</v>
      </c>
      <c r="BF55" s="145">
        <f>'Ctrinh-HAM TAN (21-30)'!AT324</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'Ctrinh-HAM TAN (21-30)'!AU7</f>
        <v>0</v>
      </c>
      <c r="H56" s="138">
        <f>'Ctrinh-HAM TAN (21-30)'!AU14</f>
        <v>0</v>
      </c>
      <c r="I56" s="138">
        <f>'Ctrinh-HAM TAN (21-30)'!AU21</f>
        <v>0</v>
      </c>
      <c r="J56" s="138">
        <f>'Ctrinh-HAM TAN (21-30)'!AU28</f>
        <v>0</v>
      </c>
      <c r="K56" s="138">
        <f>'Ctrinh-HAM TAN (21-30)'!AU35</f>
        <v>0</v>
      </c>
      <c r="L56" s="138">
        <f>'Ctrinh-HAM TAN (21-30)'!AU42</f>
        <v>0</v>
      </c>
      <c r="M56" s="138">
        <f>'Ctrinh-HAM TAN (21-30)'!AU49</f>
        <v>0</v>
      </c>
      <c r="N56" s="220">
        <f>'Ctrinh-HAM TAN (21-30)'!AT63</f>
        <v>0</v>
      </c>
      <c r="O56" s="138">
        <f>'Ctrinh-HAM TAN (21-30)'!AU63</f>
        <v>0</v>
      </c>
      <c r="P56" s="138">
        <f>'Ctrinh-HAM TAN (21-30)'!AU70</f>
        <v>0</v>
      </c>
      <c r="Q56" s="138">
        <f>'Ctrinh-HAM TAN (21-30)'!AU77</f>
        <v>0</v>
      </c>
      <c r="R56" s="200">
        <f>SUM(T56:AB56,BA56:BE56,AT56:AY56)</f>
        <v>0</v>
      </c>
      <c r="S56" s="145"/>
      <c r="T56" s="138">
        <f>'Ctrinh-HAM TAN (21-30)'!AU84</f>
        <v>0</v>
      </c>
      <c r="U56" s="138">
        <f>'Ctrinh-HAM TAN (21-30)'!AU91</f>
        <v>0</v>
      </c>
      <c r="V56" s="138">
        <f>'Ctrinh-HAM TAN (21-30)'!AU98</f>
        <v>0</v>
      </c>
      <c r="W56" s="138">
        <f>'Ctrinh-HAM TAN (21-30)'!AU105</f>
        <v>0</v>
      </c>
      <c r="X56" s="138">
        <f>'Ctrinh-HAM TAN (21-30)'!AU112</f>
        <v>0</v>
      </c>
      <c r="Y56" s="138">
        <f>'Ctrinh-HAM TAN (21-30)'!AU120</f>
        <v>0</v>
      </c>
      <c r="Z56" s="138">
        <f>'Ctrinh-HAM TAN (21-30)'!AU127</f>
        <v>0</v>
      </c>
      <c r="AA56" s="138">
        <f>'Ctrinh-HAM TAN (21-30)'!AU134</f>
        <v>0</v>
      </c>
      <c r="AB56" s="263">
        <f t="shared" si="23"/>
        <v>0</v>
      </c>
      <c r="AC56" s="263"/>
      <c r="AD56" s="138">
        <f>'Ctrinh-HAM TAN (21-30)'!AU142</f>
        <v>0</v>
      </c>
      <c r="AE56" s="138">
        <f>'Ctrinh-HAM TAN (21-30)'!AU163</f>
        <v>0</v>
      </c>
      <c r="AF56" s="138">
        <f>'Ctrinh-HAM TAN (21-30)'!AU168</f>
        <v>0</v>
      </c>
      <c r="AG56" s="138">
        <f>'Ctrinh-HAM TAN (21-30)'!AU172</f>
        <v>0</v>
      </c>
      <c r="AH56" s="138">
        <f>'Ctrinh-HAM TAN (21-30)'!AU176</f>
        <v>0</v>
      </c>
      <c r="AI56" s="138">
        <f>'Ctrinh-HAM TAN (21-30)'!AU180</f>
        <v>0</v>
      </c>
      <c r="AJ56" s="138">
        <f>'Ctrinh-HAM TAN (21-30)'!AU184</f>
        <v>0</v>
      </c>
      <c r="AK56" s="138">
        <f>'Ctrinh-HAM TAN (21-30)'!AU188</f>
        <v>0</v>
      </c>
      <c r="AL56" s="138">
        <f>'Ctrinh-HAM TAN (21-30)'!AU192</f>
        <v>0</v>
      </c>
      <c r="AM56" s="138">
        <f>'Ctrinh-HAM TAN (21-30)'!AU199</f>
        <v>0</v>
      </c>
      <c r="AN56" s="138">
        <f>'Ctrinh-HAM TAN (21-30)'!AU206</f>
        <v>0</v>
      </c>
      <c r="AO56" s="138">
        <f>'Ctrinh-HAM TAN (21-30)'!AU213</f>
        <v>0</v>
      </c>
      <c r="AP56" s="138">
        <f>'Ctrinh-HAM TAN (21-30)'!AU220</f>
        <v>0</v>
      </c>
      <c r="AQ56" s="138">
        <f>'Ctrinh-HAM TAN (21-30)'!AU227</f>
        <v>0</v>
      </c>
      <c r="AR56" s="138">
        <f>'Ctrinh-HAM TAN (21-30)'!AU231</f>
        <v>0</v>
      </c>
      <c r="AS56" s="138">
        <f>'Ctrinh-HAM TAN (21-30)'!AU235</f>
        <v>0</v>
      </c>
      <c r="AT56" s="220">
        <f>'Ctrinh-HAM TAN (21-30)'!AU239</f>
        <v>0</v>
      </c>
      <c r="AU56" s="138">
        <f>'Ctrinh-HAM TAN (21-30)'!AU246</f>
        <v>0</v>
      </c>
      <c r="AV56" s="138">
        <f>'Ctrinh-HAM TAN (21-30)'!AU254</f>
        <v>0</v>
      </c>
      <c r="AW56" s="138">
        <f>'Ctrinh-HAM TAN (21-30)'!AU261</f>
        <v>0</v>
      </c>
      <c r="AX56" s="138">
        <f>'Ctrinh-HAM TAN (21-30)'!AU268</f>
        <v>0</v>
      </c>
      <c r="AY56" s="138">
        <f>'Ctrinh-HAM TAN (21-30)'!AU275</f>
        <v>0</v>
      </c>
      <c r="AZ56" s="155">
        <f>$D56-$BH56</f>
        <v>0</v>
      </c>
      <c r="BA56" s="138">
        <f>'Ctrinh-HAM TAN (21-30)'!AU289</f>
        <v>0</v>
      </c>
      <c r="BB56" s="138">
        <f>'Ctrinh-HAM TAN (21-30)'!AU296</f>
        <v>0</v>
      </c>
      <c r="BC56" s="138">
        <f>'Ctrinh-HAM TAN (21-30)'!AU303</f>
        <v>0</v>
      </c>
      <c r="BD56" s="138">
        <f>'Ctrinh-HAM TAN (21-30)'!AU310</f>
        <v>0</v>
      </c>
      <c r="BE56" s="138">
        <f>'Ctrinh-HAM TAN (21-30)'!AU317</f>
        <v>0</v>
      </c>
      <c r="BF56" s="145">
        <f>'Ctrinh-HAM TAN (21-30)'!AU324</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'Ctrinh-HAM TAN (21-30)'!AV7</f>
        <v>0</v>
      </c>
      <c r="H57" s="138">
        <f>'Ctrinh-HAM TAN (21-30)'!AV14</f>
        <v>0</v>
      </c>
      <c r="I57" s="138">
        <f>'Ctrinh-HAM TAN (21-30)'!AV21</f>
        <v>0</v>
      </c>
      <c r="J57" s="138">
        <f>'Ctrinh-HAM TAN (21-30)'!AV28</f>
        <v>0</v>
      </c>
      <c r="K57" s="138">
        <f>'Ctrinh-HAM TAN (21-30)'!AV35</f>
        <v>0</v>
      </c>
      <c r="L57" s="138">
        <f>'Ctrinh-HAM TAN (21-30)'!AV42</f>
        <v>0</v>
      </c>
      <c r="M57" s="138">
        <f>'Ctrinh-HAM TAN (21-30)'!AV49</f>
        <v>0</v>
      </c>
      <c r="N57" s="220">
        <f>'Ctrinh-HAM TAN (21-30)'!AU63</f>
        <v>0</v>
      </c>
      <c r="O57" s="138">
        <f>'Ctrinh-HAM TAN (21-30)'!AV63</f>
        <v>0</v>
      </c>
      <c r="P57" s="138">
        <f>'Ctrinh-HAM TAN (21-30)'!AV70</f>
        <v>0</v>
      </c>
      <c r="Q57" s="138">
        <f>'Ctrinh-HAM TAN (21-30)'!AV77</f>
        <v>0</v>
      </c>
      <c r="R57" s="200">
        <f>SUM(T57:AB57,BB57:BE57,AT57:AZ57)</f>
        <v>0</v>
      </c>
      <c r="S57" s="145"/>
      <c r="T57" s="138">
        <f>'Ctrinh-HAM TAN (21-30)'!AV84</f>
        <v>0</v>
      </c>
      <c r="U57" s="138">
        <f>'Ctrinh-HAM TAN (21-30)'!AV91</f>
        <v>0</v>
      </c>
      <c r="V57" s="138">
        <f>'Ctrinh-HAM TAN (21-30)'!AV98</f>
        <v>0</v>
      </c>
      <c r="W57" s="138">
        <f>'Ctrinh-HAM TAN (21-30)'!AV105</f>
        <v>0</v>
      </c>
      <c r="X57" s="138">
        <f>'Ctrinh-HAM TAN (21-30)'!AV112</f>
        <v>0</v>
      </c>
      <c r="Y57" s="138">
        <f>'Ctrinh-HAM TAN (21-30)'!AV120</f>
        <v>0</v>
      </c>
      <c r="Z57" s="138">
        <f>'Ctrinh-HAM TAN (21-30)'!AV127</f>
        <v>0</v>
      </c>
      <c r="AA57" s="138">
        <f>'Ctrinh-HAM TAN (21-30)'!AV134</f>
        <v>0</v>
      </c>
      <c r="AB57" s="263">
        <f t="shared" si="23"/>
        <v>0</v>
      </c>
      <c r="AC57" s="263"/>
      <c r="AD57" s="138">
        <f>'Ctrinh-HAM TAN (21-30)'!AV142</f>
        <v>0</v>
      </c>
      <c r="AE57" s="138">
        <f>'Ctrinh-HAM TAN (21-30)'!AV163</f>
        <v>0</v>
      </c>
      <c r="AF57" s="138">
        <f>'Ctrinh-HAM TAN (21-30)'!AV168</f>
        <v>0</v>
      </c>
      <c r="AG57" s="138">
        <f>'Ctrinh-HAM TAN (21-30)'!AV172</f>
        <v>0</v>
      </c>
      <c r="AH57" s="138">
        <f>'Ctrinh-HAM TAN (21-30)'!AV176</f>
        <v>0</v>
      </c>
      <c r="AI57" s="138">
        <f>'Ctrinh-HAM TAN (21-30)'!AV180</f>
        <v>0</v>
      </c>
      <c r="AJ57" s="138">
        <f>'Ctrinh-HAM TAN (21-30)'!AV184</f>
        <v>0</v>
      </c>
      <c r="AK57" s="138">
        <f>'Ctrinh-HAM TAN (21-30)'!AV188</f>
        <v>0</v>
      </c>
      <c r="AL57" s="138">
        <f>'Ctrinh-HAM TAN (21-30)'!AV192</f>
        <v>0</v>
      </c>
      <c r="AM57" s="138">
        <f>'Ctrinh-HAM TAN (21-30)'!AV199</f>
        <v>0</v>
      </c>
      <c r="AN57" s="138">
        <f>'Ctrinh-HAM TAN (21-30)'!AV206</f>
        <v>0</v>
      </c>
      <c r="AO57" s="138">
        <f>'Ctrinh-HAM TAN (21-30)'!AV213</f>
        <v>0</v>
      </c>
      <c r="AP57" s="138">
        <f>'Ctrinh-HAM TAN (21-30)'!AV220</f>
        <v>0</v>
      </c>
      <c r="AQ57" s="138">
        <f>'Ctrinh-HAM TAN (21-30)'!AV227</f>
        <v>0</v>
      </c>
      <c r="AR57" s="138">
        <f>'Ctrinh-HAM TAN (21-30)'!AV231</f>
        <v>0</v>
      </c>
      <c r="AS57" s="138">
        <f>'Ctrinh-HAM TAN (21-30)'!AV235</f>
        <v>0</v>
      </c>
      <c r="AT57" s="220">
        <f>'Ctrinh-HAM TAN (21-30)'!AV239</f>
        <v>0</v>
      </c>
      <c r="AU57" s="138">
        <f>'Ctrinh-HAM TAN (21-30)'!AV246</f>
        <v>0</v>
      </c>
      <c r="AV57" s="138">
        <f>'Ctrinh-HAM TAN (21-30)'!AV254</f>
        <v>0</v>
      </c>
      <c r="AW57" s="138">
        <f>'Ctrinh-HAM TAN (21-30)'!AV261</f>
        <v>0</v>
      </c>
      <c r="AX57" s="138">
        <f>'Ctrinh-HAM TAN (21-30)'!AV268</f>
        <v>0</v>
      </c>
      <c r="AY57" s="138">
        <f>'Ctrinh-HAM TAN (21-30)'!AV275</f>
        <v>0</v>
      </c>
      <c r="AZ57" s="138">
        <f>'Ctrinh-HAM TAN (21-30)'!AV282</f>
        <v>0</v>
      </c>
      <c r="BA57" s="155">
        <f>$D57-$BH57</f>
        <v>0</v>
      </c>
      <c r="BB57" s="138">
        <f>'Ctrinh-HAM TAN (21-30)'!AV296</f>
        <v>0</v>
      </c>
      <c r="BC57" s="138">
        <f>'Ctrinh-HAM TAN (21-30)'!AV303</f>
        <v>0</v>
      </c>
      <c r="BD57" s="138">
        <f>'Ctrinh-HAM TAN (21-30)'!AV310</f>
        <v>0</v>
      </c>
      <c r="BE57" s="138">
        <f>'Ctrinh-HAM TAN (21-30)'!AV317</f>
        <v>0</v>
      </c>
      <c r="BF57" s="145">
        <f>'Ctrinh-HAM TAN (21-30)'!AV324</f>
        <v>0</v>
      </c>
      <c r="BG57" s="138"/>
      <c r="BH57" s="138">
        <f t="shared" si="22"/>
        <v>0</v>
      </c>
      <c r="BI57" s="146">
        <f>$BA$64-BH57</f>
        <v>0</v>
      </c>
      <c r="BJ57" s="138">
        <f t="shared" si="20"/>
        <v>0</v>
      </c>
      <c r="BK57" s="152"/>
      <c r="BL57" s="159"/>
    </row>
    <row r="58" spans="1:64" ht="15.75" customHeight="1">
      <c r="A58" s="317">
        <v>2.1800000000000002</v>
      </c>
      <c r="B58" s="157" t="s">
        <v>672</v>
      </c>
      <c r="C58" s="156" t="s">
        <v>122</v>
      </c>
      <c r="D58" s="149"/>
      <c r="E58" s="200">
        <f t="shared" si="13"/>
        <v>0</v>
      </c>
      <c r="F58" s="138">
        <f t="shared" si="17"/>
        <v>0</v>
      </c>
      <c r="G58" s="138">
        <f>'Ctrinh-HAM TAN (21-30)'!AW7</f>
        <v>0</v>
      </c>
      <c r="H58" s="138">
        <f>'Ctrinh-HAM TAN (21-30)'!AW14</f>
        <v>0</v>
      </c>
      <c r="I58" s="138">
        <f>'Ctrinh-HAM TAN (21-30)'!AW21</f>
        <v>0</v>
      </c>
      <c r="J58" s="138">
        <f>'Ctrinh-HAM TAN (21-30)'!AW28</f>
        <v>0</v>
      </c>
      <c r="K58" s="138">
        <f>'Ctrinh-HAM TAN (21-30)'!AW35</f>
        <v>0</v>
      </c>
      <c r="L58" s="138">
        <f>'Ctrinh-HAM TAN (21-30)'!AW42</f>
        <v>0</v>
      </c>
      <c r="M58" s="138">
        <f>'Ctrinh-HAM TAN (21-30)'!AW49</f>
        <v>0</v>
      </c>
      <c r="N58" s="220">
        <f>'Ctrinh-HAM TAN (21-30)'!AQ63</f>
        <v>0</v>
      </c>
      <c r="O58" s="138">
        <f>'Ctrinh-HAM TAN (21-30)'!AW63</f>
        <v>0</v>
      </c>
      <c r="P58" s="138">
        <f>'Ctrinh-HAM TAN (21-30)'!AW70</f>
        <v>0</v>
      </c>
      <c r="Q58" s="138">
        <f>'Ctrinh-HAM TAN (21-30)'!AW77</f>
        <v>0</v>
      </c>
      <c r="R58" s="200">
        <f>SUM(T58:AB58,BC58:BE58,AT58:BA58)</f>
        <v>0</v>
      </c>
      <c r="S58" s="145"/>
      <c r="T58" s="138">
        <f>'Ctrinh-HAM TAN (21-30)'!AW84</f>
        <v>0</v>
      </c>
      <c r="U58" s="138">
        <f>'Ctrinh-HAM TAN (21-30)'!AW91</f>
        <v>0</v>
      </c>
      <c r="V58" s="138">
        <f>'Ctrinh-HAM TAN (21-30)'!AW98</f>
        <v>0</v>
      </c>
      <c r="W58" s="138">
        <f>'Ctrinh-HAM TAN (21-30)'!AW105</f>
        <v>0</v>
      </c>
      <c r="X58" s="138">
        <f>'Ctrinh-HAM TAN (21-30)'!AW112</f>
        <v>0</v>
      </c>
      <c r="Y58" s="138">
        <f>'Ctrinh-HAM TAN (21-30)'!AW120</f>
        <v>0</v>
      </c>
      <c r="Z58" s="138">
        <f>'Ctrinh-HAM TAN (21-30)'!AW127</f>
        <v>0</v>
      </c>
      <c r="AA58" s="138">
        <f>'Ctrinh-HAM TAN (21-30)'!AW134</f>
        <v>0</v>
      </c>
      <c r="AB58" s="263">
        <f t="shared" si="23"/>
        <v>0</v>
      </c>
      <c r="AC58" s="263"/>
      <c r="AD58" s="138">
        <f>'Ctrinh-HAM TAN (21-30)'!AW142</f>
        <v>0</v>
      </c>
      <c r="AE58" s="138">
        <f>'Ctrinh-HAM TAN (21-30)'!AW163</f>
        <v>0</v>
      </c>
      <c r="AF58" s="138">
        <f>'Ctrinh-HAM TAN (21-30)'!AW168</f>
        <v>0</v>
      </c>
      <c r="AG58" s="138">
        <f>'Ctrinh-HAM TAN (21-30)'!AW172</f>
        <v>0</v>
      </c>
      <c r="AH58" s="138">
        <f>'Ctrinh-HAM TAN (21-30)'!AW176</f>
        <v>0</v>
      </c>
      <c r="AI58" s="138">
        <f>'Ctrinh-HAM TAN (21-30)'!AW180</f>
        <v>0</v>
      </c>
      <c r="AJ58" s="138">
        <f>'Ctrinh-HAM TAN (21-30)'!AW184</f>
        <v>0</v>
      </c>
      <c r="AK58" s="138">
        <f>'Ctrinh-HAM TAN (21-30)'!AW188</f>
        <v>0</v>
      </c>
      <c r="AL58" s="138">
        <f>'Ctrinh-HAM TAN (21-30)'!AW192</f>
        <v>0</v>
      </c>
      <c r="AM58" s="138">
        <f>'Ctrinh-HAM TAN (21-30)'!AW199</f>
        <v>0</v>
      </c>
      <c r="AN58" s="138">
        <f>'Ctrinh-HAM TAN (21-30)'!AW206</f>
        <v>0</v>
      </c>
      <c r="AO58" s="138">
        <f>'Ctrinh-HAM TAN (21-30)'!AW213</f>
        <v>0</v>
      </c>
      <c r="AP58" s="138">
        <f>'Ctrinh-HAM TAN (21-30)'!AW220</f>
        <v>0</v>
      </c>
      <c r="AQ58" s="138">
        <f>'Ctrinh-HAM TAN (21-30)'!AW227</f>
        <v>0</v>
      </c>
      <c r="AR58" s="138">
        <f>'Ctrinh-HAM TAN (21-30)'!AW231</f>
        <v>0</v>
      </c>
      <c r="AS58" s="138">
        <f>'Ctrinh-HAM TAN (21-30)'!AW235</f>
        <v>0</v>
      </c>
      <c r="AT58" s="220">
        <f>'Ctrinh-HAM TAN (21-30)'!AW239</f>
        <v>0</v>
      </c>
      <c r="AU58" s="138">
        <f>'Ctrinh-HAM TAN (21-30)'!AW246</f>
        <v>0</v>
      </c>
      <c r="AV58" s="138">
        <f>'Ctrinh-HAM TAN (21-30)'!AW254</f>
        <v>0</v>
      </c>
      <c r="AW58" s="138">
        <f>'Ctrinh-HAM TAN (21-30)'!AW261</f>
        <v>0</v>
      </c>
      <c r="AX58" s="138">
        <f>'Ctrinh-HAM TAN (21-30)'!AW268</f>
        <v>0</v>
      </c>
      <c r="AY58" s="138">
        <f>'Ctrinh-HAM TAN (21-30)'!AW275</f>
        <v>0</v>
      </c>
      <c r="AZ58" s="138">
        <f>'Ctrinh-HAM TAN (21-30)'!AW282</f>
        <v>0</v>
      </c>
      <c r="BA58" s="138">
        <f>'Ctrinh-HAM TAN (21-30)'!AW289</f>
        <v>0</v>
      </c>
      <c r="BB58" s="155">
        <f>$D58-$BH58</f>
        <v>0</v>
      </c>
      <c r="BC58" s="138">
        <f>'Ctrinh-HAM TAN (21-30)'!AW303</f>
        <v>0</v>
      </c>
      <c r="BD58" s="138">
        <f>'Ctrinh-HAM TAN (21-30)'!AW310</f>
        <v>0</v>
      </c>
      <c r="BE58" s="138">
        <f>'Ctrinh-HAM TAN (21-30)'!AW317</f>
        <v>0</v>
      </c>
      <c r="BF58" s="145">
        <f>'Ctrinh-HAM TAN (21-30)'!AW324</f>
        <v>0</v>
      </c>
      <c r="BG58" s="138"/>
      <c r="BH58" s="138">
        <f t="shared" si="22"/>
        <v>0</v>
      </c>
      <c r="BI58" s="146">
        <f>$BB$64-BH58</f>
        <v>0</v>
      </c>
      <c r="BJ58" s="138">
        <f t="shared" si="20"/>
        <v>0</v>
      </c>
      <c r="BK58" s="152"/>
    </row>
    <row r="59" spans="1:64" ht="15.75" customHeight="1">
      <c r="A59" s="317">
        <v>2.19</v>
      </c>
      <c r="B59" s="157" t="s">
        <v>140</v>
      </c>
      <c r="C59" s="156" t="s">
        <v>123</v>
      </c>
      <c r="D59" s="384"/>
      <c r="E59" s="200">
        <f t="shared" si="13"/>
        <v>0</v>
      </c>
      <c r="F59" s="138">
        <f t="shared" si="17"/>
        <v>0</v>
      </c>
      <c r="G59" s="138">
        <f>'Ctrinh-HAM TAN (21-30)'!AX7</f>
        <v>0</v>
      </c>
      <c r="H59" s="138">
        <f>'Ctrinh-HAM TAN (21-30)'!AX14</f>
        <v>0</v>
      </c>
      <c r="I59" s="138">
        <f>'Ctrinh-HAM TAN (21-30)'!AX21</f>
        <v>0</v>
      </c>
      <c r="J59" s="138">
        <f>'Ctrinh-HAM TAN (21-30)'!AX28</f>
        <v>0</v>
      </c>
      <c r="K59" s="138">
        <f>'Ctrinh-HAM TAN (21-30)'!AX35</f>
        <v>0</v>
      </c>
      <c r="L59" s="138">
        <f>'Ctrinh-HAM TAN (21-30)'!AX42</f>
        <v>0</v>
      </c>
      <c r="M59" s="138">
        <f>'Ctrinh-HAM TAN (21-30)'!AX49</f>
        <v>0</v>
      </c>
      <c r="N59" s="220">
        <f>'Ctrinh-HAM TAN (21-30)'!AW63</f>
        <v>0</v>
      </c>
      <c r="O59" s="138">
        <f>'Ctrinh-HAM TAN (21-30)'!AX63</f>
        <v>0</v>
      </c>
      <c r="P59" s="138">
        <f>'Ctrinh-HAM TAN (21-30)'!AX70</f>
        <v>0</v>
      </c>
      <c r="Q59" s="138">
        <f>'Ctrinh-HAM TAN (21-30)'!AX77</f>
        <v>0</v>
      </c>
      <c r="R59" s="200">
        <f>SUM(T59:AB59,BD59:BE59,AT59:BB59)</f>
        <v>0</v>
      </c>
      <c r="S59" s="145"/>
      <c r="T59" s="138">
        <f>'Ctrinh-HAM TAN (21-30)'!AX84</f>
        <v>0</v>
      </c>
      <c r="U59" s="138">
        <f>'Ctrinh-HAM TAN (21-30)'!AX91</f>
        <v>0</v>
      </c>
      <c r="V59" s="138">
        <f>'Ctrinh-HAM TAN (21-30)'!AX98</f>
        <v>0</v>
      </c>
      <c r="W59" s="138">
        <f>'Ctrinh-HAM TAN (21-30)'!AX105</f>
        <v>0</v>
      </c>
      <c r="X59" s="138">
        <f>'Ctrinh-HAM TAN (21-30)'!AX112</f>
        <v>0</v>
      </c>
      <c r="Y59" s="138">
        <f>'Ctrinh-HAM TAN (21-30)'!AX120</f>
        <v>0</v>
      </c>
      <c r="Z59" s="138">
        <f>'Ctrinh-HAM TAN (21-30)'!AX127</f>
        <v>0</v>
      </c>
      <c r="AA59" s="138">
        <f>'Ctrinh-HAM TAN (21-30)'!AX134</f>
        <v>0</v>
      </c>
      <c r="AB59" s="263">
        <f t="shared" si="23"/>
        <v>0</v>
      </c>
      <c r="AC59" s="263"/>
      <c r="AD59" s="138">
        <f>'Ctrinh-HAM TAN (21-30)'!AX142</f>
        <v>0</v>
      </c>
      <c r="AE59" s="138">
        <f>'Ctrinh-HAM TAN (21-30)'!AX163</f>
        <v>0</v>
      </c>
      <c r="AF59" s="138">
        <f>'Ctrinh-HAM TAN (21-30)'!AX168</f>
        <v>0</v>
      </c>
      <c r="AG59" s="138">
        <f>'Ctrinh-HAM TAN (21-30)'!AX172</f>
        <v>0</v>
      </c>
      <c r="AH59" s="138">
        <f>'Ctrinh-HAM TAN (21-30)'!AX176</f>
        <v>0</v>
      </c>
      <c r="AI59" s="138">
        <f>'Ctrinh-HAM TAN (21-30)'!AX180</f>
        <v>0</v>
      </c>
      <c r="AJ59" s="138">
        <f>'Ctrinh-HAM TAN (21-30)'!AX184</f>
        <v>0</v>
      </c>
      <c r="AK59" s="138">
        <f>'Ctrinh-HAM TAN (21-30)'!AX188</f>
        <v>0</v>
      </c>
      <c r="AL59" s="138">
        <f>'Ctrinh-HAM TAN (21-30)'!AX192</f>
        <v>0</v>
      </c>
      <c r="AM59" s="138">
        <f>'Ctrinh-HAM TAN (21-30)'!AX199</f>
        <v>0</v>
      </c>
      <c r="AN59" s="138">
        <f>'Ctrinh-HAM TAN (21-30)'!AX206</f>
        <v>0</v>
      </c>
      <c r="AO59" s="138">
        <f>'Ctrinh-HAM TAN (21-30)'!AX213</f>
        <v>0</v>
      </c>
      <c r="AP59" s="138">
        <f>'Ctrinh-HAM TAN (21-30)'!AX220</f>
        <v>0</v>
      </c>
      <c r="AQ59" s="138">
        <f>'Ctrinh-HAM TAN (21-30)'!AX227</f>
        <v>0</v>
      </c>
      <c r="AR59" s="138">
        <f>'Ctrinh-HAM TAN (21-30)'!AX231</f>
        <v>0</v>
      </c>
      <c r="AS59" s="138">
        <f>'Ctrinh-HAM TAN (21-30)'!AX235</f>
        <v>0</v>
      </c>
      <c r="AT59" s="220">
        <f>'Ctrinh-HAM TAN (21-30)'!AX239</f>
        <v>0</v>
      </c>
      <c r="AU59" s="138">
        <f>'Ctrinh-HAM TAN (21-30)'!AX246</f>
        <v>0</v>
      </c>
      <c r="AV59" s="138">
        <f>'Ctrinh-HAM TAN (21-30)'!AX254</f>
        <v>0</v>
      </c>
      <c r="AW59" s="138">
        <f>'Ctrinh-HAM TAN (21-30)'!AX261</f>
        <v>0</v>
      </c>
      <c r="AX59" s="138">
        <f>'Ctrinh-HAM TAN (21-30)'!AX268</f>
        <v>0</v>
      </c>
      <c r="AY59" s="138">
        <f>'Ctrinh-HAM TAN (21-30)'!AX275</f>
        <v>0</v>
      </c>
      <c r="AZ59" s="138">
        <f>'Ctrinh-HAM TAN (21-30)'!AX282</f>
        <v>0</v>
      </c>
      <c r="BA59" s="138">
        <f>'Ctrinh-HAM TAN (21-30)'!AX289</f>
        <v>0</v>
      </c>
      <c r="BB59" s="138">
        <f>'Ctrinh-HAM TAN (21-30)'!AX296</f>
        <v>0</v>
      </c>
      <c r="BC59" s="155">
        <f>$D59-$BH59</f>
        <v>0</v>
      </c>
      <c r="BD59" s="138">
        <f>'Ctrinh-HAM TAN (21-30)'!AX310</f>
        <v>0</v>
      </c>
      <c r="BE59" s="138">
        <f>'Ctrinh-HAM TAN (21-30)'!AX317</f>
        <v>0</v>
      </c>
      <c r="BF59" s="145">
        <f>'Ctrinh-HAM TAN (21-30)'!AX324</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'Ctrinh-HAM TAN (21-30)'!AY7</f>
        <v>0</v>
      </c>
      <c r="H60" s="138">
        <f>'Ctrinh-HAM TAN (21-30)'!AY14</f>
        <v>0</v>
      </c>
      <c r="I60" s="138">
        <f>'Ctrinh-HAM TAN (21-30)'!AY21</f>
        <v>0</v>
      </c>
      <c r="J60" s="138">
        <f>'Ctrinh-HAM TAN (21-30)'!AY28</f>
        <v>0</v>
      </c>
      <c r="K60" s="138">
        <f>'Ctrinh-HAM TAN (21-30)'!AY35</f>
        <v>0</v>
      </c>
      <c r="L60" s="138">
        <f>'Ctrinh-HAM TAN (21-30)'!AY42</f>
        <v>0</v>
      </c>
      <c r="M60" s="138">
        <f>'Ctrinh-HAM TAN (21-30)'!AY49</f>
        <v>0</v>
      </c>
      <c r="N60" s="220">
        <f>'Ctrinh-HAM TAN (21-30)'!AX63</f>
        <v>0</v>
      </c>
      <c r="O60" s="138">
        <f>'Ctrinh-HAM TAN (21-30)'!AY63</f>
        <v>0</v>
      </c>
      <c r="P60" s="138">
        <f>'Ctrinh-HAM TAN (21-30)'!AY70</f>
        <v>0</v>
      </c>
      <c r="Q60" s="138">
        <f>'Ctrinh-HAM TAN (21-30)'!AY77</f>
        <v>0</v>
      </c>
      <c r="R60" s="200">
        <f>SUM(T60:AB60,BE60,AT60:BC60)</f>
        <v>0</v>
      </c>
      <c r="S60" s="145"/>
      <c r="T60" s="138">
        <f>'Ctrinh-HAM TAN (21-30)'!AY84</f>
        <v>0</v>
      </c>
      <c r="U60" s="138">
        <f>'Ctrinh-HAM TAN (21-30)'!AY91</f>
        <v>0</v>
      </c>
      <c r="V60" s="138">
        <f>'Ctrinh-HAM TAN (21-30)'!AY98</f>
        <v>0</v>
      </c>
      <c r="W60" s="138">
        <f>'Ctrinh-HAM TAN (21-30)'!AY105</f>
        <v>0</v>
      </c>
      <c r="X60" s="138">
        <f>'Ctrinh-HAM TAN (21-30)'!AY112</f>
        <v>0</v>
      </c>
      <c r="Y60" s="138">
        <f>'Ctrinh-HAM TAN (21-30)'!AY120</f>
        <v>0</v>
      </c>
      <c r="Z60" s="138">
        <f>'Ctrinh-HAM TAN (21-30)'!AY127</f>
        <v>0</v>
      </c>
      <c r="AA60" s="138">
        <f>'Ctrinh-HAM TAN (21-30)'!AY134</f>
        <v>0</v>
      </c>
      <c r="AB60" s="263">
        <f t="shared" si="23"/>
        <v>0</v>
      </c>
      <c r="AC60" s="263"/>
      <c r="AD60" s="138">
        <f>'Ctrinh-HAM TAN (21-30)'!AY142</f>
        <v>0</v>
      </c>
      <c r="AE60" s="138">
        <f>'Ctrinh-HAM TAN (21-30)'!AY163</f>
        <v>0</v>
      </c>
      <c r="AF60" s="138">
        <f>'Ctrinh-HAM TAN (21-30)'!AY168</f>
        <v>0</v>
      </c>
      <c r="AG60" s="138">
        <f>'Ctrinh-HAM TAN (21-30)'!AY172</f>
        <v>0</v>
      </c>
      <c r="AH60" s="138">
        <f>'Ctrinh-HAM TAN (21-30)'!AY176</f>
        <v>0</v>
      </c>
      <c r="AI60" s="138">
        <f>'Ctrinh-HAM TAN (21-30)'!AY180</f>
        <v>0</v>
      </c>
      <c r="AJ60" s="138">
        <f>'Ctrinh-HAM TAN (21-30)'!AY184</f>
        <v>0</v>
      </c>
      <c r="AK60" s="138">
        <f>'Ctrinh-HAM TAN (21-30)'!AY188</f>
        <v>0</v>
      </c>
      <c r="AL60" s="138">
        <f>'Ctrinh-HAM TAN (21-30)'!AY192</f>
        <v>0</v>
      </c>
      <c r="AM60" s="138">
        <f>'Ctrinh-HAM TAN (21-30)'!AY199</f>
        <v>0</v>
      </c>
      <c r="AN60" s="138">
        <f>'Ctrinh-HAM TAN (21-30)'!AY206</f>
        <v>0</v>
      </c>
      <c r="AO60" s="138">
        <f>'Ctrinh-HAM TAN (21-30)'!AY213</f>
        <v>0</v>
      </c>
      <c r="AP60" s="138">
        <f>'Ctrinh-HAM TAN (21-30)'!AY220</f>
        <v>0</v>
      </c>
      <c r="AQ60" s="138">
        <f>'Ctrinh-HAM TAN (21-30)'!AY227</f>
        <v>0</v>
      </c>
      <c r="AR60" s="138">
        <f>'Ctrinh-HAM TAN (21-30)'!AY231</f>
        <v>0</v>
      </c>
      <c r="AS60" s="138">
        <f>'Ctrinh-HAM TAN (21-30)'!AY235</f>
        <v>0</v>
      </c>
      <c r="AT60" s="220">
        <f>'Ctrinh-HAM TAN (21-30)'!AY239</f>
        <v>0</v>
      </c>
      <c r="AU60" s="138">
        <f>'Ctrinh-HAM TAN (21-30)'!AY246</f>
        <v>0</v>
      </c>
      <c r="AV60" s="138">
        <f>'Ctrinh-HAM TAN (21-30)'!AY254</f>
        <v>0</v>
      </c>
      <c r="AW60" s="138">
        <f>'Ctrinh-HAM TAN (21-30)'!AY261</f>
        <v>0</v>
      </c>
      <c r="AX60" s="138">
        <f>'Ctrinh-HAM TAN (21-30)'!AY268</f>
        <v>0</v>
      </c>
      <c r="AY60" s="138">
        <f>'Ctrinh-HAM TAN (21-30)'!AY275</f>
        <v>0</v>
      </c>
      <c r="AZ60" s="138">
        <f>'Ctrinh-HAM TAN (21-30)'!AY282</f>
        <v>0</v>
      </c>
      <c r="BA60" s="138">
        <f>'Ctrinh-HAM TAN (21-30)'!AY289</f>
        <v>0</v>
      </c>
      <c r="BB60" s="138">
        <f>'Ctrinh-HAM TAN (21-30)'!AY296</f>
        <v>0</v>
      </c>
      <c r="BC60" s="138">
        <f>'Ctrinh-HAM TAN (21-30)'!AY303</f>
        <v>0</v>
      </c>
      <c r="BD60" s="155">
        <f>$D60-$BH60</f>
        <v>0</v>
      </c>
      <c r="BE60" s="138">
        <f>'Ctrinh-HAM TAN (21-30)'!AY317</f>
        <v>0</v>
      </c>
      <c r="BF60" s="145">
        <f>'Ctrinh-HAM TAN (21-30)'!AY324</f>
        <v>0</v>
      </c>
      <c r="BG60" s="138"/>
      <c r="BH60" s="138">
        <f t="shared" si="22"/>
        <v>0</v>
      </c>
      <c r="BI60" s="146">
        <f>$BD$64-BH60</f>
        <v>0</v>
      </c>
      <c r="BJ60" s="138">
        <f t="shared" si="20"/>
        <v>0</v>
      </c>
      <c r="BK60" s="152"/>
    </row>
    <row r="61" spans="1:64" ht="15.75" customHeight="1">
      <c r="A61" s="317">
        <v>2.21</v>
      </c>
      <c r="B61" s="157" t="s">
        <v>126</v>
      </c>
      <c r="C61" s="156" t="s">
        <v>127</v>
      </c>
      <c r="D61" s="149"/>
      <c r="E61" s="200">
        <f t="shared" si="13"/>
        <v>0</v>
      </c>
      <c r="F61" s="138">
        <f t="shared" si="17"/>
        <v>0</v>
      </c>
      <c r="G61" s="154">
        <f>'Ctrinh-HAM TAN (21-30)'!AZ7</f>
        <v>0</v>
      </c>
      <c r="H61" s="138">
        <f>'Ctrinh-HAM TAN (21-30)'!AZ14</f>
        <v>0</v>
      </c>
      <c r="I61" s="138">
        <f>'Ctrinh-HAM TAN (21-30)'!AZ21</f>
        <v>0</v>
      </c>
      <c r="J61" s="138">
        <f>'Ctrinh-HAM TAN (21-30)'!AZ28</f>
        <v>0</v>
      </c>
      <c r="K61" s="138">
        <f>'Ctrinh-HAM TAN (21-30)'!AZ35</f>
        <v>0</v>
      </c>
      <c r="L61" s="138">
        <f>'Ctrinh-HAM TAN (21-30)'!AZ42</f>
        <v>0</v>
      </c>
      <c r="M61" s="138">
        <f>'Ctrinh-HAM TAN (21-30)'!AZ49</f>
        <v>0</v>
      </c>
      <c r="N61" s="220">
        <f>'Ctrinh-HAM TAN (21-30)'!AY63</f>
        <v>0</v>
      </c>
      <c r="O61" s="138">
        <f>'Ctrinh-HAM TAN (21-30)'!AZ63</f>
        <v>0</v>
      </c>
      <c r="P61" s="138">
        <f>'Ctrinh-HAM TAN (21-30)'!AZ70</f>
        <v>0</v>
      </c>
      <c r="Q61" s="138">
        <f>'Ctrinh-HAM TAN (21-30)'!AZ77</f>
        <v>0</v>
      </c>
      <c r="R61" s="200">
        <f>SUM(T61:AB61,AT61:BD61,)</f>
        <v>0</v>
      </c>
      <c r="S61" s="145"/>
      <c r="T61" s="138">
        <f>'Ctrinh-HAM TAN (21-30)'!AZ84</f>
        <v>0</v>
      </c>
      <c r="U61" s="138">
        <f>'Ctrinh-HAM TAN (21-30)'!AZ91</f>
        <v>0</v>
      </c>
      <c r="V61" s="138">
        <f>'Ctrinh-HAM TAN (21-30)'!AZ98</f>
        <v>0</v>
      </c>
      <c r="W61" s="138">
        <f>'Ctrinh-HAM TAN (21-30)'!AZ105</f>
        <v>0</v>
      </c>
      <c r="X61" s="138">
        <f>'Ctrinh-HAM TAN (21-30)'!AZ112</f>
        <v>0</v>
      </c>
      <c r="Y61" s="138">
        <f>'Ctrinh-HAM TAN (21-30)'!AZ120</f>
        <v>0</v>
      </c>
      <c r="Z61" s="138">
        <f>'Ctrinh-HAM TAN (21-30)'!AZ127</f>
        <v>0</v>
      </c>
      <c r="AA61" s="138">
        <f>'Ctrinh-HAM TAN (21-30)'!AZ134</f>
        <v>0</v>
      </c>
      <c r="AB61" s="263">
        <f t="shared" si="23"/>
        <v>0</v>
      </c>
      <c r="AC61" s="263"/>
      <c r="AD61" s="138">
        <f>'Ctrinh-HAM TAN (21-30)'!AZ142</f>
        <v>0</v>
      </c>
      <c r="AE61" s="138">
        <f>'Ctrinh-HAM TAN (21-30)'!AZ163</f>
        <v>0</v>
      </c>
      <c r="AF61" s="138">
        <f>'Ctrinh-HAM TAN (21-30)'!AZ168</f>
        <v>0</v>
      </c>
      <c r="AG61" s="138">
        <f>'Ctrinh-HAM TAN (21-30)'!AZ172</f>
        <v>0</v>
      </c>
      <c r="AH61" s="138">
        <f>'Ctrinh-HAM TAN (21-30)'!AZ176</f>
        <v>0</v>
      </c>
      <c r="AI61" s="138">
        <f>'Ctrinh-HAM TAN (21-30)'!AZ180</f>
        <v>0</v>
      </c>
      <c r="AJ61" s="138">
        <f>'Ctrinh-HAM TAN (21-30)'!AZ184</f>
        <v>0</v>
      </c>
      <c r="AK61" s="138">
        <f>'Ctrinh-HAM TAN (21-30)'!AZ188</f>
        <v>0</v>
      </c>
      <c r="AL61" s="138">
        <f>'Ctrinh-HAM TAN (21-30)'!AZ192</f>
        <v>0</v>
      </c>
      <c r="AM61" s="138">
        <f>'Ctrinh-HAM TAN (21-30)'!AZ199</f>
        <v>0</v>
      </c>
      <c r="AN61" s="138">
        <f>'Ctrinh-HAM TAN (21-30)'!AZ206</f>
        <v>0</v>
      </c>
      <c r="AO61" s="138">
        <f>'Ctrinh-HAM TAN (21-30)'!AZ213</f>
        <v>0</v>
      </c>
      <c r="AP61" s="138">
        <f>'Ctrinh-HAM TAN (21-30)'!AZ220</f>
        <v>0</v>
      </c>
      <c r="AQ61" s="138">
        <f>'Ctrinh-HAM TAN (21-30)'!AZ227</f>
        <v>0</v>
      </c>
      <c r="AR61" s="138">
        <f>'Ctrinh-HAM TAN (21-30)'!AZ231</f>
        <v>0</v>
      </c>
      <c r="AS61" s="138">
        <f>'Ctrinh-HAM TAN (21-30)'!AZ235</f>
        <v>0</v>
      </c>
      <c r="AT61" s="220">
        <f>'Ctrinh-HAM TAN (21-30)'!AZ239</f>
        <v>0</v>
      </c>
      <c r="AU61" s="138">
        <f>'Ctrinh-HAM TAN (21-30)'!AZ246</f>
        <v>0</v>
      </c>
      <c r="AV61" s="138">
        <f>'Ctrinh-HAM TAN (21-30)'!AZ254</f>
        <v>0</v>
      </c>
      <c r="AW61" s="138">
        <f>'Ctrinh-HAM TAN (21-30)'!AZ261</f>
        <v>0</v>
      </c>
      <c r="AX61" s="138">
        <f>'Ctrinh-HAM TAN (21-30)'!AZ268</f>
        <v>0</v>
      </c>
      <c r="AY61" s="138">
        <f>'Ctrinh-HAM TAN (21-30)'!AZ275</f>
        <v>0</v>
      </c>
      <c r="AZ61" s="138">
        <f>'Ctrinh-HAM TAN (21-30)'!AZ282</f>
        <v>0</v>
      </c>
      <c r="BA61" s="138">
        <f>'Ctrinh-HAM TAN (21-30)'!AZ289</f>
        <v>0</v>
      </c>
      <c r="BB61" s="138">
        <f>'Ctrinh-HAM TAN (21-30)'!AZ296</f>
        <v>0</v>
      </c>
      <c r="BC61" s="138">
        <f>'Ctrinh-HAM TAN (21-30)'!AZ303</f>
        <v>0</v>
      </c>
      <c r="BD61" s="138">
        <f>'Ctrinh-HAM TAN (21-30)'!AZ310</f>
        <v>0</v>
      </c>
      <c r="BE61" s="155">
        <f>$D61-$BH61</f>
        <v>0</v>
      </c>
      <c r="BF61" s="145">
        <f>'Ctrinh-HAM TAN (21-30)'!AZ324</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'Ctrinh-HAM TAN (21-30)'!BA7</f>
        <v>0</v>
      </c>
      <c r="H62" s="145">
        <f>'Ctrinh-HAM TAN (21-30)'!BA14</f>
        <v>0</v>
      </c>
      <c r="I62" s="145">
        <f>'Ctrinh-HAM TAN (21-30)'!BA21</f>
        <v>0</v>
      </c>
      <c r="J62" s="145">
        <f>'Ctrinh-HAM TAN (21-30)'!BA28</f>
        <v>0</v>
      </c>
      <c r="K62" s="145">
        <f>'Ctrinh-HAM TAN (21-30)'!BA35</f>
        <v>0</v>
      </c>
      <c r="L62" s="145">
        <f>'Ctrinh-HAM TAN (21-30)'!BA42</f>
        <v>0</v>
      </c>
      <c r="M62" s="145">
        <f>'Ctrinh-HAM TAN (21-30)'!BA49</f>
        <v>0</v>
      </c>
      <c r="N62" s="229">
        <f>'Ctrinh-HAM TAN (21-30)'!AZ63</f>
        <v>0</v>
      </c>
      <c r="O62" s="145">
        <f>'Ctrinh-HAM TAN (21-30)'!BA63</f>
        <v>0</v>
      </c>
      <c r="P62" s="145">
        <f>'Ctrinh-HAM TAN (21-30)'!BA70</f>
        <v>0</v>
      </c>
      <c r="Q62" s="145">
        <f>'Ctrinh-HAM TAN (21-30)'!BA77</f>
        <v>0</v>
      </c>
      <c r="R62" s="200">
        <f>SUM(T62:AB62,AT62:BE62,)</f>
        <v>0</v>
      </c>
      <c r="S62" s="145"/>
      <c r="T62" s="145">
        <f>'Ctrinh-HAM TAN (21-30)'!BA84</f>
        <v>0</v>
      </c>
      <c r="U62" s="145">
        <f>'Ctrinh-HAM TAN (21-30)'!BA91</f>
        <v>0</v>
      </c>
      <c r="V62" s="145">
        <f>'Ctrinh-HAM TAN (21-30)'!BA98</f>
        <v>0</v>
      </c>
      <c r="W62" s="145">
        <f>'Ctrinh-HAM TAN (21-30)'!BA105</f>
        <v>0</v>
      </c>
      <c r="X62" s="145">
        <f>'Ctrinh-HAM TAN (21-30)'!BA112</f>
        <v>0</v>
      </c>
      <c r="Y62" s="145">
        <f>'Ctrinh-HAM TAN (21-30)'!BA120</f>
        <v>0</v>
      </c>
      <c r="Z62" s="145">
        <f>'Ctrinh-HAM TAN (21-30)'!BA127</f>
        <v>0</v>
      </c>
      <c r="AA62" s="145">
        <f>'Ctrinh-HAM TAN (21-30)'!BA134</f>
        <v>0</v>
      </c>
      <c r="AB62" s="263">
        <f t="shared" si="23"/>
        <v>0</v>
      </c>
      <c r="AC62" s="263"/>
      <c r="AD62" s="145">
        <f>'Ctrinh-HAM TAN (21-30)'!BA142</f>
        <v>0</v>
      </c>
      <c r="AE62" s="145">
        <f>'Ctrinh-HAM TAN (21-30)'!BA163</f>
        <v>0</v>
      </c>
      <c r="AF62" s="145">
        <f>'Ctrinh-HAM TAN (21-30)'!BA168</f>
        <v>0</v>
      </c>
      <c r="AG62" s="145">
        <f>'Ctrinh-HAM TAN (21-30)'!BA172</f>
        <v>0</v>
      </c>
      <c r="AH62" s="145">
        <f>'Ctrinh-HAM TAN (21-30)'!BA176</f>
        <v>0</v>
      </c>
      <c r="AI62" s="145">
        <f>'Ctrinh-HAM TAN (21-30)'!BA180</f>
        <v>0</v>
      </c>
      <c r="AJ62" s="145">
        <f>'Ctrinh-HAM TAN (21-30)'!BA184</f>
        <v>0</v>
      </c>
      <c r="AK62" s="145">
        <f>'Ctrinh-HAM TAN (21-30)'!BA188</f>
        <v>0</v>
      </c>
      <c r="AL62" s="145">
        <f>'Ctrinh-HAM TAN (21-30)'!BA192</f>
        <v>0</v>
      </c>
      <c r="AM62" s="145">
        <f>'Ctrinh-HAM TAN (21-30)'!BA199</f>
        <v>0</v>
      </c>
      <c r="AN62" s="145">
        <f>'Ctrinh-HAM TAN (21-30)'!BA206</f>
        <v>0</v>
      </c>
      <c r="AO62" s="145">
        <f>'Ctrinh-HAM TAN (21-30)'!BA213</f>
        <v>0</v>
      </c>
      <c r="AP62" s="145">
        <f>'Ctrinh-HAM TAN (21-30)'!BA220</f>
        <v>0</v>
      </c>
      <c r="AQ62" s="145">
        <f>'Ctrinh-HAM TAN (21-30)'!BA227</f>
        <v>0</v>
      </c>
      <c r="AR62" s="145">
        <f>'Ctrinh-HAM TAN (21-30)'!BA231</f>
        <v>0</v>
      </c>
      <c r="AS62" s="145">
        <f>'Ctrinh-HAM TAN (21-30)'!BA235</f>
        <v>0</v>
      </c>
      <c r="AT62" s="229">
        <f>'Ctrinh-HAM TAN (21-30)'!BA239</f>
        <v>0</v>
      </c>
      <c r="AU62" s="145">
        <f>'Ctrinh-HAM TAN (21-30)'!BA246</f>
        <v>0</v>
      </c>
      <c r="AV62" s="145">
        <f>'Ctrinh-HAM TAN (21-30)'!BA254</f>
        <v>0</v>
      </c>
      <c r="AW62" s="145">
        <f>'Ctrinh-HAM TAN (21-30)'!BA261</f>
        <v>0</v>
      </c>
      <c r="AX62" s="145">
        <f>'Ctrinh-HAM TAN (21-30)'!BA268</f>
        <v>0</v>
      </c>
      <c r="AY62" s="145">
        <f>'Ctrinh-HAM TAN (21-30)'!BA275</f>
        <v>0</v>
      </c>
      <c r="AZ62" s="145">
        <f>'Ctrinh-HAM TAN (21-30)'!BA282</f>
        <v>0</v>
      </c>
      <c r="BA62" s="145">
        <f>'Ctrinh-HAM TAN (21-30)'!BA289</f>
        <v>0</v>
      </c>
      <c r="BB62" s="145">
        <f>'Ctrinh-HAM TAN (21-30)'!BA296</f>
        <v>0</v>
      </c>
      <c r="BC62" s="145">
        <f>'Ctrinh-HAM TAN (21-30)'!BA303</f>
        <v>0</v>
      </c>
      <c r="BD62" s="145">
        <f>'Ctrinh-HAM TAN (21-30)'!BA310</f>
        <v>0</v>
      </c>
      <c r="BE62" s="145">
        <f>'Ctrinh-HAM TAN (21-30)'!BA317</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5">
    <tabColor rgb="FF00B050"/>
  </sheetPr>
  <dimension ref="A1:BG337"/>
  <sheetViews>
    <sheetView zoomScale="55" zoomScaleNormal="55" workbookViewId="0">
      <pane xSplit="2" ySplit="4" topLeftCell="C5" activePane="bottomRight" state="frozen"/>
      <selection pane="topRight" activeCell="C1" sqref="C1"/>
      <selection pane="bottomLeft" activeCell="A5" sqref="A5"/>
      <selection pane="bottomRight" activeCell="H310" sqref="H310"/>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2" width="6.5546875" style="647" customWidth="1"/>
    <col min="13" max="13" width="9" style="647" customWidth="1"/>
    <col min="14"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s="43" customFormat="1"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49"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80"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80" t="s">
        <v>646</v>
      </c>
      <c r="AH4" s="114" t="s">
        <v>92</v>
      </c>
      <c r="AI4" s="114" t="s">
        <v>97</v>
      </c>
      <c r="AJ4" s="114" t="s">
        <v>114</v>
      </c>
      <c r="AK4" s="114" t="s">
        <v>116</v>
      </c>
      <c r="AL4" s="280" t="s">
        <v>79</v>
      </c>
      <c r="AM4" s="120" t="s">
        <v>81</v>
      </c>
      <c r="AN4" s="610" t="s">
        <v>91</v>
      </c>
      <c r="AO4" s="603"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s="43" customFormat="1" ht="20.100000000000001" customHeight="1">
      <c r="A5" s="111"/>
      <c r="B5" s="278" t="s">
        <v>141</v>
      </c>
      <c r="C5" s="279"/>
      <c r="D5" s="279">
        <f>SUBTOTAL(9,D7,D14,D21,D28,D35,D42,D49,D63,D70,D77,D84,D91,D98,D105,D112,D119,D126,D133,D141,D159,D167,D171,D175,D185,D189,D193,D197,D204,D211,D218,D225,D232,D236,D240,D244,D251,D260,D267,D274,D281,D288,D295,D302,D309,D316,D323,D330)</f>
        <v>0</v>
      </c>
      <c r="E5" s="279">
        <f t="shared" ref="E5:BA5" si="0">SUBTOTAL(9,E7,E14,E21,E28,E35,E42,E49,E63,E70,E77,E84,E91,E98,E105,E112,E119,E126,E133,E141,E159,E167,E171,E175,E185,E189,E193,E197,E204,E211,E218,E225,E232,E236,E240,E244,E251,E260,E267,E274,E281,E288,E295,E302,E309,E316,E323,E330)</f>
        <v>0</v>
      </c>
      <c r="F5" s="279">
        <f t="shared" si="0"/>
        <v>0</v>
      </c>
      <c r="G5" s="279">
        <f t="shared" si="0"/>
        <v>0</v>
      </c>
      <c r="H5" s="279">
        <f t="shared" si="0"/>
        <v>0</v>
      </c>
      <c r="I5" s="279">
        <f t="shared" si="0"/>
        <v>0</v>
      </c>
      <c r="J5" s="279">
        <f t="shared" si="0"/>
        <v>0</v>
      </c>
      <c r="K5" s="279">
        <f t="shared" si="0"/>
        <v>0</v>
      </c>
      <c r="L5" s="279">
        <f t="shared" si="0"/>
        <v>0</v>
      </c>
      <c r="M5" s="279">
        <f t="shared" si="0"/>
        <v>0</v>
      </c>
      <c r="N5" s="279">
        <f t="shared" si="0"/>
        <v>0</v>
      </c>
      <c r="O5" s="279">
        <f t="shared" si="0"/>
        <v>0</v>
      </c>
      <c r="P5" s="279">
        <f t="shared" si="0"/>
        <v>0</v>
      </c>
      <c r="Q5" s="279">
        <f t="shared" si="0"/>
        <v>0</v>
      </c>
      <c r="R5" s="279">
        <f t="shared" si="0"/>
        <v>0</v>
      </c>
      <c r="S5" s="279">
        <f t="shared" si="0"/>
        <v>0</v>
      </c>
      <c r="T5" s="279">
        <f t="shared" si="0"/>
        <v>0</v>
      </c>
      <c r="U5" s="279">
        <f t="shared" si="0"/>
        <v>0</v>
      </c>
      <c r="V5" s="279">
        <f t="shared" si="0"/>
        <v>0</v>
      </c>
      <c r="W5" s="279">
        <f t="shared" si="0"/>
        <v>0</v>
      </c>
      <c r="X5" s="279">
        <f t="shared" si="0"/>
        <v>0</v>
      </c>
      <c r="Y5" s="279">
        <f t="shared" si="0"/>
        <v>0</v>
      </c>
      <c r="Z5" s="279">
        <f t="shared" si="0"/>
        <v>0</v>
      </c>
      <c r="AA5" s="279">
        <f t="shared" si="0"/>
        <v>0</v>
      </c>
      <c r="AB5" s="279">
        <f t="shared" si="0"/>
        <v>0</v>
      </c>
      <c r="AC5" s="279">
        <f t="shared" si="0"/>
        <v>0</v>
      </c>
      <c r="AD5" s="279">
        <f t="shared" si="0"/>
        <v>0</v>
      </c>
      <c r="AE5" s="279">
        <f t="shared" si="0"/>
        <v>0</v>
      </c>
      <c r="AF5" s="279">
        <f t="shared" si="0"/>
        <v>0</v>
      </c>
      <c r="AG5" s="279">
        <f t="shared" si="0"/>
        <v>0</v>
      </c>
      <c r="AH5" s="279">
        <f t="shared" si="0"/>
        <v>0</v>
      </c>
      <c r="AI5" s="279">
        <f t="shared" si="0"/>
        <v>0</v>
      </c>
      <c r="AJ5" s="279">
        <f t="shared" si="0"/>
        <v>0</v>
      </c>
      <c r="AK5" s="279">
        <f t="shared" si="0"/>
        <v>0</v>
      </c>
      <c r="AL5" s="279">
        <f t="shared" si="0"/>
        <v>0</v>
      </c>
      <c r="AM5" s="279">
        <f t="shared" si="0"/>
        <v>0</v>
      </c>
      <c r="AN5" s="279">
        <f t="shared" si="0"/>
        <v>0</v>
      </c>
      <c r="AO5" s="279">
        <f t="shared" si="0"/>
        <v>0</v>
      </c>
      <c r="AP5" s="279">
        <f t="shared" si="0"/>
        <v>0</v>
      </c>
      <c r="AQ5" s="279">
        <f t="shared" si="0"/>
        <v>0</v>
      </c>
      <c r="AR5" s="279">
        <f t="shared" si="0"/>
        <v>0</v>
      </c>
      <c r="AS5" s="279">
        <f t="shared" si="0"/>
        <v>0</v>
      </c>
      <c r="AT5" s="279">
        <f t="shared" si="0"/>
        <v>0</v>
      </c>
      <c r="AU5" s="279">
        <f t="shared" si="0"/>
        <v>0</v>
      </c>
      <c r="AV5" s="279">
        <f t="shared" si="0"/>
        <v>0</v>
      </c>
      <c r="AW5" s="279">
        <f t="shared" si="0"/>
        <v>0</v>
      </c>
      <c r="AX5" s="279">
        <f t="shared" si="0"/>
        <v>0</v>
      </c>
      <c r="AY5" s="279">
        <f t="shared" si="0"/>
        <v>0</v>
      </c>
      <c r="AZ5" s="279">
        <f t="shared" si="0"/>
        <v>0</v>
      </c>
      <c r="BA5" s="279">
        <f t="shared" si="0"/>
        <v>0</v>
      </c>
      <c r="BB5" s="58" t="s">
        <v>231</v>
      </c>
      <c r="BC5" s="110"/>
      <c r="BD5" s="109"/>
      <c r="BE5" s="85">
        <v>2016</v>
      </c>
      <c r="BF5" s="85"/>
      <c r="BG5" s="85"/>
    </row>
    <row r="6" spans="1:59" s="108" customFormat="1" ht="22.2" customHeight="1">
      <c r="A6" s="346">
        <v>1</v>
      </c>
      <c r="B6" s="65" t="s">
        <v>688</v>
      </c>
      <c r="C6" s="611"/>
      <c r="D6" s="611">
        <f>D11+D18+D25+D32+D39+D46+D53+D60+D67+D74+D81+D88+D95+D102+D109+D116+D123+D130+D137+D142+D160+D168+D172+D176+D186+D190+D194+D201+D208+D215+D222+D229+D248+D255+D264+D271+D278+D285+D292+D299+D306+D313+D320+D327+D334+D233+D237+D241</f>
        <v>0</v>
      </c>
      <c r="E6" s="611">
        <f t="shared" ref="E6:BA6" si="1">E11+E18+E25+E32+E39+E46+E53+E60+E67+E74+E81+E88+E95+E102+E109+E116+E123+E130+E137+E142+E160+E168+E172+E176+E186+E190+E194+E201+E208+E215+E222+E229+E248+E255+E264+E271+E278+E285+E292+E299+E306+E313+E320+E327+E334+E233+E237+E241</f>
        <v>0</v>
      </c>
      <c r="F6" s="611">
        <f t="shared" si="1"/>
        <v>0</v>
      </c>
      <c r="G6" s="611">
        <f t="shared" si="1"/>
        <v>0</v>
      </c>
      <c r="H6" s="611">
        <f t="shared" si="1"/>
        <v>0</v>
      </c>
      <c r="I6" s="611">
        <f t="shared" si="1"/>
        <v>0</v>
      </c>
      <c r="J6" s="611">
        <f t="shared" si="1"/>
        <v>0</v>
      </c>
      <c r="K6" s="611">
        <f t="shared" si="1"/>
        <v>0</v>
      </c>
      <c r="L6" s="611">
        <f t="shared" si="1"/>
        <v>0</v>
      </c>
      <c r="M6" s="611">
        <f t="shared" si="1"/>
        <v>0</v>
      </c>
      <c r="N6" s="611">
        <f t="shared" si="1"/>
        <v>0</v>
      </c>
      <c r="O6" s="611">
        <f t="shared" si="1"/>
        <v>0</v>
      </c>
      <c r="P6" s="611">
        <f t="shared" si="1"/>
        <v>0</v>
      </c>
      <c r="Q6" s="611">
        <f t="shared" si="1"/>
        <v>0</v>
      </c>
      <c r="R6" s="611">
        <f t="shared" si="1"/>
        <v>0</v>
      </c>
      <c r="S6" s="611">
        <f t="shared" si="1"/>
        <v>0</v>
      </c>
      <c r="T6" s="611">
        <f t="shared" si="1"/>
        <v>0</v>
      </c>
      <c r="U6" s="611">
        <f t="shared" si="1"/>
        <v>0</v>
      </c>
      <c r="V6" s="611">
        <f t="shared" si="1"/>
        <v>0</v>
      </c>
      <c r="W6" s="611">
        <f t="shared" si="1"/>
        <v>0</v>
      </c>
      <c r="X6" s="611">
        <f t="shared" si="1"/>
        <v>0</v>
      </c>
      <c r="Y6" s="611">
        <f t="shared" si="1"/>
        <v>0</v>
      </c>
      <c r="Z6" s="611">
        <f t="shared" si="1"/>
        <v>0</v>
      </c>
      <c r="AA6" s="611">
        <f t="shared" si="1"/>
        <v>0</v>
      </c>
      <c r="AB6" s="611">
        <f t="shared" si="1"/>
        <v>0</v>
      </c>
      <c r="AC6" s="611">
        <f t="shared" si="1"/>
        <v>0</v>
      </c>
      <c r="AD6" s="611">
        <f t="shared" si="1"/>
        <v>0</v>
      </c>
      <c r="AE6" s="611">
        <f t="shared" si="1"/>
        <v>0</v>
      </c>
      <c r="AF6" s="611">
        <f t="shared" si="1"/>
        <v>0</v>
      </c>
      <c r="AG6" s="611">
        <f t="shared" si="1"/>
        <v>0</v>
      </c>
      <c r="AH6" s="611">
        <f t="shared" si="1"/>
        <v>0</v>
      </c>
      <c r="AI6" s="611">
        <f t="shared" si="1"/>
        <v>0</v>
      </c>
      <c r="AJ6" s="611">
        <f t="shared" si="1"/>
        <v>0</v>
      </c>
      <c r="AK6" s="611">
        <f t="shared" si="1"/>
        <v>0</v>
      </c>
      <c r="AL6" s="611">
        <f t="shared" si="1"/>
        <v>0</v>
      </c>
      <c r="AM6" s="611">
        <f t="shared" si="1"/>
        <v>0</v>
      </c>
      <c r="AN6" s="611">
        <f t="shared" si="1"/>
        <v>0</v>
      </c>
      <c r="AO6" s="611">
        <f t="shared" si="1"/>
        <v>0</v>
      </c>
      <c r="AP6" s="611">
        <f t="shared" si="1"/>
        <v>0</v>
      </c>
      <c r="AQ6" s="611">
        <f t="shared" si="1"/>
        <v>0</v>
      </c>
      <c r="AR6" s="611">
        <f t="shared" si="1"/>
        <v>0</v>
      </c>
      <c r="AS6" s="611">
        <f t="shared" si="1"/>
        <v>0</v>
      </c>
      <c r="AT6" s="611">
        <f t="shared" si="1"/>
        <v>0</v>
      </c>
      <c r="AU6" s="611">
        <f t="shared" si="1"/>
        <v>0</v>
      </c>
      <c r="AV6" s="611">
        <f t="shared" si="1"/>
        <v>0</v>
      </c>
      <c r="AW6" s="611">
        <f t="shared" si="1"/>
        <v>0</v>
      </c>
      <c r="AX6" s="611">
        <f t="shared" si="1"/>
        <v>0</v>
      </c>
      <c r="AY6" s="611">
        <f t="shared" si="1"/>
        <v>0</v>
      </c>
      <c r="AZ6" s="611">
        <f t="shared" si="1"/>
        <v>0</v>
      </c>
      <c r="BA6" s="611">
        <f t="shared" si="1"/>
        <v>0</v>
      </c>
      <c r="BB6" s="58" t="s">
        <v>231</v>
      </c>
      <c r="BC6" s="63"/>
      <c r="BD6" s="63"/>
      <c r="BE6" s="85">
        <v>2016</v>
      </c>
      <c r="BF6" s="63"/>
      <c r="BG6" s="63"/>
    </row>
    <row r="7" spans="1:59" s="108" customFormat="1" ht="22.2" customHeight="1">
      <c r="A7" s="346" t="s">
        <v>18</v>
      </c>
      <c r="B7" s="612" t="s">
        <v>479</v>
      </c>
      <c r="C7" s="611">
        <f>SUM(C8,C11)</f>
        <v>0</v>
      </c>
      <c r="D7" s="611">
        <f>SUM(D8+D11)</f>
        <v>0</v>
      </c>
      <c r="E7" s="611">
        <f t="shared" ref="E7:K7" si="2">SUM(E8,E11)</f>
        <v>0</v>
      </c>
      <c r="F7" s="611">
        <f t="shared" si="2"/>
        <v>0</v>
      </c>
      <c r="G7" s="611">
        <f t="shared" si="2"/>
        <v>0</v>
      </c>
      <c r="H7" s="611">
        <f t="shared" si="2"/>
        <v>0</v>
      </c>
      <c r="I7" s="611">
        <f t="shared" si="2"/>
        <v>0</v>
      </c>
      <c r="J7" s="611">
        <f t="shared" si="2"/>
        <v>0</v>
      </c>
      <c r="K7" s="611">
        <f t="shared" si="2"/>
        <v>0</v>
      </c>
      <c r="L7" s="611"/>
      <c r="M7" s="611">
        <f t="shared" ref="M7:AF7" si="3">SUM(M8,M11)</f>
        <v>0</v>
      </c>
      <c r="N7" s="611">
        <f t="shared" si="3"/>
        <v>0</v>
      </c>
      <c r="O7" s="611">
        <f t="shared" si="3"/>
        <v>0</v>
      </c>
      <c r="P7" s="611">
        <f t="shared" si="3"/>
        <v>0</v>
      </c>
      <c r="Q7" s="611">
        <f t="shared" si="3"/>
        <v>0</v>
      </c>
      <c r="R7" s="611">
        <f t="shared" si="3"/>
        <v>0</v>
      </c>
      <c r="S7" s="611">
        <f t="shared" si="3"/>
        <v>0</v>
      </c>
      <c r="T7" s="611">
        <f t="shared" si="3"/>
        <v>0</v>
      </c>
      <c r="U7" s="611">
        <f t="shared" si="3"/>
        <v>0</v>
      </c>
      <c r="V7" s="611">
        <f t="shared" si="3"/>
        <v>0</v>
      </c>
      <c r="W7" s="611">
        <f t="shared" si="3"/>
        <v>0</v>
      </c>
      <c r="X7" s="611">
        <f t="shared" si="3"/>
        <v>0</v>
      </c>
      <c r="Y7" s="611">
        <f t="shared" si="3"/>
        <v>0</v>
      </c>
      <c r="Z7" s="611">
        <f t="shared" si="3"/>
        <v>0</v>
      </c>
      <c r="AA7" s="611">
        <f t="shared" si="3"/>
        <v>0</v>
      </c>
      <c r="AB7" s="611">
        <f t="shared" si="3"/>
        <v>0</v>
      </c>
      <c r="AC7" s="611">
        <f t="shared" si="3"/>
        <v>0</v>
      </c>
      <c r="AD7" s="611">
        <f t="shared" si="3"/>
        <v>0</v>
      </c>
      <c r="AE7" s="611">
        <f t="shared" si="3"/>
        <v>0</v>
      </c>
      <c r="AF7" s="611">
        <f t="shared" si="3"/>
        <v>0</v>
      </c>
      <c r="AG7" s="611"/>
      <c r="AH7" s="611">
        <f t="shared" ref="AH7:BA7" si="4">SUM(AH8,AH11)</f>
        <v>0</v>
      </c>
      <c r="AI7" s="611">
        <f t="shared" si="4"/>
        <v>0</v>
      </c>
      <c r="AJ7" s="611">
        <f t="shared" si="4"/>
        <v>0</v>
      </c>
      <c r="AK7" s="611">
        <f t="shared" si="4"/>
        <v>0</v>
      </c>
      <c r="AL7" s="611">
        <f t="shared" si="4"/>
        <v>0</v>
      </c>
      <c r="AM7" s="611">
        <f t="shared" si="4"/>
        <v>0</v>
      </c>
      <c r="AN7" s="611">
        <f t="shared" si="4"/>
        <v>0</v>
      </c>
      <c r="AO7" s="611">
        <f t="shared" si="4"/>
        <v>0</v>
      </c>
      <c r="AP7" s="611">
        <f t="shared" si="4"/>
        <v>0</v>
      </c>
      <c r="AQ7" s="611">
        <f t="shared" si="4"/>
        <v>0</v>
      </c>
      <c r="AR7" s="611">
        <f t="shared" si="4"/>
        <v>0</v>
      </c>
      <c r="AS7" s="611">
        <f t="shared" si="4"/>
        <v>0</v>
      </c>
      <c r="AT7" s="611">
        <f t="shared" si="4"/>
        <v>0</v>
      </c>
      <c r="AU7" s="611">
        <f t="shared" si="4"/>
        <v>0</v>
      </c>
      <c r="AV7" s="611">
        <f t="shared" si="4"/>
        <v>0</v>
      </c>
      <c r="AW7" s="611">
        <f t="shared" si="4"/>
        <v>0</v>
      </c>
      <c r="AX7" s="611">
        <f t="shared" si="4"/>
        <v>0</v>
      </c>
      <c r="AY7" s="611">
        <f t="shared" si="4"/>
        <v>0</v>
      </c>
      <c r="AZ7" s="611">
        <f t="shared" si="4"/>
        <v>0</v>
      </c>
      <c r="BA7" s="611">
        <f t="shared" si="4"/>
        <v>0</v>
      </c>
      <c r="BB7" s="58" t="s">
        <v>231</v>
      </c>
      <c r="BC7" s="63"/>
      <c r="BD7" s="63"/>
      <c r="BE7" s="85">
        <v>2016</v>
      </c>
      <c r="BF7" s="63"/>
      <c r="BG7" s="63"/>
    </row>
    <row r="8" spans="1:59" s="613" customFormat="1" ht="22.2" customHeight="1">
      <c r="A8" s="346" t="s">
        <v>18</v>
      </c>
      <c r="B8" s="65" t="s">
        <v>480</v>
      </c>
      <c r="C8" s="611"/>
      <c r="D8" s="611">
        <f>SUM(E8:BA8)</f>
        <v>0</v>
      </c>
      <c r="E8" s="611">
        <f t="shared" ref="E8:K8" si="5">SUM(E9:E10)</f>
        <v>0</v>
      </c>
      <c r="F8" s="611">
        <f t="shared" si="5"/>
        <v>0</v>
      </c>
      <c r="G8" s="611">
        <f t="shared" si="5"/>
        <v>0</v>
      </c>
      <c r="H8" s="611">
        <f t="shared" si="5"/>
        <v>0</v>
      </c>
      <c r="I8" s="611">
        <f t="shared" si="5"/>
        <v>0</v>
      </c>
      <c r="J8" s="611">
        <f t="shared" si="5"/>
        <v>0</v>
      </c>
      <c r="K8" s="611">
        <f t="shared" si="5"/>
        <v>0</v>
      </c>
      <c r="L8" s="611"/>
      <c r="M8" s="611">
        <f t="shared" ref="M8:AF8" si="6">SUM(M9:M10)</f>
        <v>0</v>
      </c>
      <c r="N8" s="611">
        <f t="shared" si="6"/>
        <v>0</v>
      </c>
      <c r="O8" s="611">
        <f t="shared" si="6"/>
        <v>0</v>
      </c>
      <c r="P8" s="611">
        <f t="shared" si="6"/>
        <v>0</v>
      </c>
      <c r="Q8" s="611">
        <f t="shared" si="6"/>
        <v>0</v>
      </c>
      <c r="R8" s="611">
        <f t="shared" si="6"/>
        <v>0</v>
      </c>
      <c r="S8" s="611">
        <f t="shared" si="6"/>
        <v>0</v>
      </c>
      <c r="T8" s="611">
        <f t="shared" si="6"/>
        <v>0</v>
      </c>
      <c r="U8" s="611">
        <f t="shared" si="6"/>
        <v>0</v>
      </c>
      <c r="V8" s="611">
        <f t="shared" si="6"/>
        <v>0</v>
      </c>
      <c r="W8" s="611">
        <f t="shared" si="6"/>
        <v>0</v>
      </c>
      <c r="X8" s="611">
        <f t="shared" si="6"/>
        <v>0</v>
      </c>
      <c r="Y8" s="611">
        <f t="shared" si="6"/>
        <v>0</v>
      </c>
      <c r="Z8" s="611">
        <f t="shared" si="6"/>
        <v>0</v>
      </c>
      <c r="AA8" s="611">
        <f t="shared" si="6"/>
        <v>0</v>
      </c>
      <c r="AB8" s="611">
        <f t="shared" si="6"/>
        <v>0</v>
      </c>
      <c r="AC8" s="611">
        <f t="shared" si="6"/>
        <v>0</v>
      </c>
      <c r="AD8" s="611">
        <f t="shared" si="6"/>
        <v>0</v>
      </c>
      <c r="AE8" s="611">
        <f t="shared" si="6"/>
        <v>0</v>
      </c>
      <c r="AF8" s="611">
        <f t="shared" si="6"/>
        <v>0</v>
      </c>
      <c r="AG8" s="611"/>
      <c r="AH8" s="611">
        <f t="shared" ref="AH8:BA8" si="7">SUM(AH9:AH10)</f>
        <v>0</v>
      </c>
      <c r="AI8" s="611">
        <f t="shared" si="7"/>
        <v>0</v>
      </c>
      <c r="AJ8" s="611">
        <f t="shared" si="7"/>
        <v>0</v>
      </c>
      <c r="AK8" s="611">
        <f t="shared" si="7"/>
        <v>0</v>
      </c>
      <c r="AL8" s="611">
        <f t="shared" si="7"/>
        <v>0</v>
      </c>
      <c r="AM8" s="611">
        <f t="shared" si="7"/>
        <v>0</v>
      </c>
      <c r="AN8" s="611">
        <f t="shared" si="7"/>
        <v>0</v>
      </c>
      <c r="AO8" s="611">
        <f t="shared" si="7"/>
        <v>0</v>
      </c>
      <c r="AP8" s="611">
        <f t="shared" si="7"/>
        <v>0</v>
      </c>
      <c r="AQ8" s="611">
        <f t="shared" si="7"/>
        <v>0</v>
      </c>
      <c r="AR8" s="611">
        <f t="shared" si="7"/>
        <v>0</v>
      </c>
      <c r="AS8" s="611">
        <f t="shared" si="7"/>
        <v>0</v>
      </c>
      <c r="AT8" s="611">
        <f t="shared" si="7"/>
        <v>0</v>
      </c>
      <c r="AU8" s="611">
        <f t="shared" si="7"/>
        <v>0</v>
      </c>
      <c r="AV8" s="611">
        <f t="shared" si="7"/>
        <v>0</v>
      </c>
      <c r="AW8" s="611">
        <f t="shared" si="7"/>
        <v>0</v>
      </c>
      <c r="AX8" s="611">
        <f t="shared" si="7"/>
        <v>0</v>
      </c>
      <c r="AY8" s="611">
        <f t="shared" si="7"/>
        <v>0</v>
      </c>
      <c r="AZ8" s="611">
        <f t="shared" si="7"/>
        <v>0</v>
      </c>
      <c r="BA8" s="611">
        <f t="shared" si="7"/>
        <v>0</v>
      </c>
      <c r="BB8" s="58" t="s">
        <v>231</v>
      </c>
      <c r="BC8" s="63"/>
      <c r="BD8" s="63"/>
      <c r="BE8" s="85">
        <v>2016</v>
      </c>
      <c r="BF8" s="63"/>
      <c r="BG8" s="63"/>
    </row>
    <row r="9" spans="1:59" s="630" customFormat="1" ht="22.2" customHeight="1">
      <c r="A9" s="626" t="s">
        <v>18</v>
      </c>
      <c r="B9" s="672"/>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customHeight="1">
      <c r="A10" s="626" t="s">
        <v>18</v>
      </c>
      <c r="B10" s="672"/>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13" customFormat="1" ht="22.2" customHeight="1">
      <c r="A11" s="346" t="s">
        <v>18</v>
      </c>
      <c r="B11" s="65" t="s">
        <v>481</v>
      </c>
      <c r="C11" s="611"/>
      <c r="D11" s="611">
        <f>SUM(E11:BA11)</f>
        <v>0</v>
      </c>
      <c r="E11" s="611">
        <f t="shared" ref="E11:K11" si="8">SUM(E12:E13)</f>
        <v>0</v>
      </c>
      <c r="F11" s="611">
        <f t="shared" si="8"/>
        <v>0</v>
      </c>
      <c r="G11" s="611">
        <f t="shared" si="8"/>
        <v>0</v>
      </c>
      <c r="H11" s="611">
        <f t="shared" si="8"/>
        <v>0</v>
      </c>
      <c r="I11" s="611">
        <f t="shared" si="8"/>
        <v>0</v>
      </c>
      <c r="J11" s="611">
        <f t="shared" si="8"/>
        <v>0</v>
      </c>
      <c r="K11" s="611">
        <f t="shared" si="8"/>
        <v>0</v>
      </c>
      <c r="L11" s="611"/>
      <c r="M11" s="611">
        <f t="shared" ref="M11:AF11" si="9">SUM(M12:M13)</f>
        <v>0</v>
      </c>
      <c r="N11" s="611">
        <f t="shared" si="9"/>
        <v>0</v>
      </c>
      <c r="O11" s="611">
        <f t="shared" si="9"/>
        <v>0</v>
      </c>
      <c r="P11" s="611">
        <f t="shared" si="9"/>
        <v>0</v>
      </c>
      <c r="Q11" s="611">
        <f t="shared" si="9"/>
        <v>0</v>
      </c>
      <c r="R11" s="611">
        <f t="shared" si="9"/>
        <v>0</v>
      </c>
      <c r="S11" s="611">
        <f t="shared" si="9"/>
        <v>0</v>
      </c>
      <c r="T11" s="611">
        <f t="shared" si="9"/>
        <v>0</v>
      </c>
      <c r="U11" s="611">
        <f t="shared" si="9"/>
        <v>0</v>
      </c>
      <c r="V11" s="611">
        <f t="shared" si="9"/>
        <v>0</v>
      </c>
      <c r="W11" s="611">
        <f t="shared" si="9"/>
        <v>0</v>
      </c>
      <c r="X11" s="611">
        <f t="shared" si="9"/>
        <v>0</v>
      </c>
      <c r="Y11" s="611">
        <f t="shared" si="9"/>
        <v>0</v>
      </c>
      <c r="Z11" s="611">
        <f t="shared" si="9"/>
        <v>0</v>
      </c>
      <c r="AA11" s="611">
        <f t="shared" si="9"/>
        <v>0</v>
      </c>
      <c r="AB11" s="611">
        <f t="shared" si="9"/>
        <v>0</v>
      </c>
      <c r="AC11" s="611">
        <f t="shared" si="9"/>
        <v>0</v>
      </c>
      <c r="AD11" s="611">
        <f t="shared" si="9"/>
        <v>0</v>
      </c>
      <c r="AE11" s="611">
        <f t="shared" si="9"/>
        <v>0</v>
      </c>
      <c r="AF11" s="611">
        <f t="shared" si="9"/>
        <v>0</v>
      </c>
      <c r="AG11" s="611"/>
      <c r="AH11" s="611">
        <f t="shared" ref="AH11:BA11" si="10">SUM(AH12:AH13)</f>
        <v>0</v>
      </c>
      <c r="AI11" s="611">
        <f t="shared" si="10"/>
        <v>0</v>
      </c>
      <c r="AJ11" s="611">
        <f t="shared" si="10"/>
        <v>0</v>
      </c>
      <c r="AK11" s="611">
        <f t="shared" si="10"/>
        <v>0</v>
      </c>
      <c r="AL11" s="611">
        <f t="shared" si="10"/>
        <v>0</v>
      </c>
      <c r="AM11" s="611">
        <f t="shared" si="10"/>
        <v>0</v>
      </c>
      <c r="AN11" s="611">
        <f t="shared" si="10"/>
        <v>0</v>
      </c>
      <c r="AO11" s="611">
        <f t="shared" si="10"/>
        <v>0</v>
      </c>
      <c r="AP11" s="611">
        <f t="shared" si="10"/>
        <v>0</v>
      </c>
      <c r="AQ11" s="611">
        <f t="shared" si="10"/>
        <v>0</v>
      </c>
      <c r="AR11" s="611">
        <f t="shared" si="10"/>
        <v>0</v>
      </c>
      <c r="AS11" s="611">
        <f t="shared" si="10"/>
        <v>0</v>
      </c>
      <c r="AT11" s="611">
        <f t="shared" si="10"/>
        <v>0</v>
      </c>
      <c r="AU11" s="611">
        <f t="shared" si="10"/>
        <v>0</v>
      </c>
      <c r="AV11" s="611">
        <f t="shared" si="10"/>
        <v>0</v>
      </c>
      <c r="AW11" s="611">
        <f t="shared" si="10"/>
        <v>0</v>
      </c>
      <c r="AX11" s="611">
        <f t="shared" si="10"/>
        <v>0</v>
      </c>
      <c r="AY11" s="611">
        <f t="shared" si="10"/>
        <v>0</v>
      </c>
      <c r="AZ11" s="611">
        <f t="shared" si="10"/>
        <v>0</v>
      </c>
      <c r="BA11" s="611">
        <f t="shared" si="10"/>
        <v>0</v>
      </c>
      <c r="BB11" s="58" t="s">
        <v>231</v>
      </c>
      <c r="BC11" s="63"/>
      <c r="BD11" s="63"/>
      <c r="BE11" s="85">
        <v>2016</v>
      </c>
      <c r="BF11" s="63"/>
      <c r="BG11" s="63"/>
    </row>
    <row r="12" spans="1:59" s="630" customFormat="1" ht="22.2" customHeight="1">
      <c r="A12" s="626" t="s">
        <v>18</v>
      </c>
      <c r="B12" s="672"/>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customHeight="1">
      <c r="A13" s="626" t="s">
        <v>18</v>
      </c>
      <c r="B13" s="672"/>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108" customFormat="1" ht="22.2" customHeight="1">
      <c r="A14" s="346" t="s">
        <v>19</v>
      </c>
      <c r="B14" s="612" t="s">
        <v>482</v>
      </c>
      <c r="C14" s="611">
        <f>SUM(C15,C18)</f>
        <v>0</v>
      </c>
      <c r="D14" s="611">
        <f>SUM(D15+D18)</f>
        <v>0</v>
      </c>
      <c r="E14" s="611">
        <f t="shared" ref="E14:K14" si="11">SUM(E15,E18)</f>
        <v>0</v>
      </c>
      <c r="F14" s="611">
        <f t="shared" si="11"/>
        <v>0</v>
      </c>
      <c r="G14" s="611">
        <f t="shared" si="11"/>
        <v>0</v>
      </c>
      <c r="H14" s="611">
        <f t="shared" si="11"/>
        <v>0</v>
      </c>
      <c r="I14" s="611">
        <f t="shared" si="11"/>
        <v>0</v>
      </c>
      <c r="J14" s="611">
        <f t="shared" si="11"/>
        <v>0</v>
      </c>
      <c r="K14" s="611">
        <f t="shared" si="11"/>
        <v>0</v>
      </c>
      <c r="L14" s="611"/>
      <c r="M14" s="611">
        <f t="shared" ref="M14:AF14" si="12">SUM(M15,M18)</f>
        <v>0</v>
      </c>
      <c r="N14" s="611">
        <f t="shared" si="12"/>
        <v>0</v>
      </c>
      <c r="O14" s="611">
        <f t="shared" si="12"/>
        <v>0</v>
      </c>
      <c r="P14" s="611">
        <f t="shared" si="12"/>
        <v>0</v>
      </c>
      <c r="Q14" s="611">
        <f t="shared" si="12"/>
        <v>0</v>
      </c>
      <c r="R14" s="611">
        <f t="shared" si="12"/>
        <v>0</v>
      </c>
      <c r="S14" s="611">
        <f t="shared" si="12"/>
        <v>0</v>
      </c>
      <c r="T14" s="611">
        <f t="shared" si="12"/>
        <v>0</v>
      </c>
      <c r="U14" s="611">
        <f t="shared" si="12"/>
        <v>0</v>
      </c>
      <c r="V14" s="611">
        <f t="shared" si="12"/>
        <v>0</v>
      </c>
      <c r="W14" s="611">
        <f t="shared" si="12"/>
        <v>0</v>
      </c>
      <c r="X14" s="611">
        <f t="shared" si="12"/>
        <v>0</v>
      </c>
      <c r="Y14" s="611">
        <f t="shared" si="12"/>
        <v>0</v>
      </c>
      <c r="Z14" s="611">
        <f t="shared" si="12"/>
        <v>0</v>
      </c>
      <c r="AA14" s="611">
        <f t="shared" si="12"/>
        <v>0</v>
      </c>
      <c r="AB14" s="611">
        <f t="shared" si="12"/>
        <v>0</v>
      </c>
      <c r="AC14" s="611">
        <f t="shared" si="12"/>
        <v>0</v>
      </c>
      <c r="AD14" s="611">
        <f t="shared" si="12"/>
        <v>0</v>
      </c>
      <c r="AE14" s="611">
        <f t="shared" si="12"/>
        <v>0</v>
      </c>
      <c r="AF14" s="611">
        <f t="shared" si="12"/>
        <v>0</v>
      </c>
      <c r="AG14" s="611"/>
      <c r="AH14" s="611">
        <f t="shared" ref="AH14:BA14" si="13">SUM(AH15,AH18)</f>
        <v>0</v>
      </c>
      <c r="AI14" s="611">
        <f t="shared" si="13"/>
        <v>0</v>
      </c>
      <c r="AJ14" s="611">
        <f t="shared" si="13"/>
        <v>0</v>
      </c>
      <c r="AK14" s="611">
        <f t="shared" si="13"/>
        <v>0</v>
      </c>
      <c r="AL14" s="611">
        <f t="shared" si="13"/>
        <v>0</v>
      </c>
      <c r="AM14" s="611">
        <f t="shared" si="13"/>
        <v>0</v>
      </c>
      <c r="AN14" s="611">
        <f t="shared" si="13"/>
        <v>0</v>
      </c>
      <c r="AO14" s="611">
        <f t="shared" si="13"/>
        <v>0</v>
      </c>
      <c r="AP14" s="611">
        <f t="shared" si="13"/>
        <v>0</v>
      </c>
      <c r="AQ14" s="611">
        <f t="shared" si="13"/>
        <v>0</v>
      </c>
      <c r="AR14" s="611">
        <f t="shared" si="13"/>
        <v>0</v>
      </c>
      <c r="AS14" s="611">
        <f t="shared" si="13"/>
        <v>0</v>
      </c>
      <c r="AT14" s="611">
        <f t="shared" si="13"/>
        <v>0</v>
      </c>
      <c r="AU14" s="611">
        <f t="shared" si="13"/>
        <v>0</v>
      </c>
      <c r="AV14" s="611">
        <f t="shared" si="13"/>
        <v>0</v>
      </c>
      <c r="AW14" s="611">
        <f t="shared" si="13"/>
        <v>0</v>
      </c>
      <c r="AX14" s="611">
        <f t="shared" si="13"/>
        <v>0</v>
      </c>
      <c r="AY14" s="611">
        <f t="shared" si="13"/>
        <v>0</v>
      </c>
      <c r="AZ14" s="611">
        <f t="shared" si="13"/>
        <v>0</v>
      </c>
      <c r="BA14" s="611">
        <f t="shared" si="13"/>
        <v>0</v>
      </c>
      <c r="BB14" s="58" t="s">
        <v>231</v>
      </c>
      <c r="BC14" s="63"/>
      <c r="BD14" s="63"/>
      <c r="BE14" s="85">
        <v>2016</v>
      </c>
      <c r="BF14" s="63"/>
      <c r="BG14" s="63"/>
    </row>
    <row r="15" spans="1:59" s="613" customFormat="1" ht="22.2" customHeight="1">
      <c r="A15" s="346" t="s">
        <v>19</v>
      </c>
      <c r="B15" s="65" t="s">
        <v>480</v>
      </c>
      <c r="C15" s="611"/>
      <c r="D15" s="611">
        <f>SUM(E15:BA15)</f>
        <v>0</v>
      </c>
      <c r="E15" s="611">
        <f t="shared" ref="E15:K15" si="14">SUM(E16:E17)</f>
        <v>0</v>
      </c>
      <c r="F15" s="611">
        <f t="shared" si="14"/>
        <v>0</v>
      </c>
      <c r="G15" s="611">
        <f t="shared" si="14"/>
        <v>0</v>
      </c>
      <c r="H15" s="611">
        <f t="shared" si="14"/>
        <v>0</v>
      </c>
      <c r="I15" s="611">
        <f t="shared" si="14"/>
        <v>0</v>
      </c>
      <c r="J15" s="611">
        <f t="shared" si="14"/>
        <v>0</v>
      </c>
      <c r="K15" s="611">
        <f t="shared" si="14"/>
        <v>0</v>
      </c>
      <c r="L15" s="611"/>
      <c r="M15" s="611">
        <f t="shared" ref="M15:AF15" si="15">SUM(M16:M17)</f>
        <v>0</v>
      </c>
      <c r="N15" s="611">
        <f t="shared" si="15"/>
        <v>0</v>
      </c>
      <c r="O15" s="611">
        <f t="shared" si="15"/>
        <v>0</v>
      </c>
      <c r="P15" s="611">
        <f t="shared" si="15"/>
        <v>0</v>
      </c>
      <c r="Q15" s="611">
        <f t="shared" si="15"/>
        <v>0</v>
      </c>
      <c r="R15" s="611">
        <f t="shared" si="15"/>
        <v>0</v>
      </c>
      <c r="S15" s="611">
        <f t="shared" si="15"/>
        <v>0</v>
      </c>
      <c r="T15" s="611">
        <f t="shared" si="15"/>
        <v>0</v>
      </c>
      <c r="U15" s="611">
        <f t="shared" si="15"/>
        <v>0</v>
      </c>
      <c r="V15" s="611">
        <f t="shared" si="15"/>
        <v>0</v>
      </c>
      <c r="W15" s="611">
        <f t="shared" si="15"/>
        <v>0</v>
      </c>
      <c r="X15" s="611">
        <f t="shared" si="15"/>
        <v>0</v>
      </c>
      <c r="Y15" s="611">
        <f t="shared" si="15"/>
        <v>0</v>
      </c>
      <c r="Z15" s="611">
        <f t="shared" si="15"/>
        <v>0</v>
      </c>
      <c r="AA15" s="611">
        <f t="shared" si="15"/>
        <v>0</v>
      </c>
      <c r="AB15" s="611">
        <f t="shared" si="15"/>
        <v>0</v>
      </c>
      <c r="AC15" s="611">
        <f t="shared" si="15"/>
        <v>0</v>
      </c>
      <c r="AD15" s="611">
        <f t="shared" si="15"/>
        <v>0</v>
      </c>
      <c r="AE15" s="611">
        <f t="shared" si="15"/>
        <v>0</v>
      </c>
      <c r="AF15" s="611">
        <f t="shared" si="15"/>
        <v>0</v>
      </c>
      <c r="AG15" s="611"/>
      <c r="AH15" s="611">
        <f t="shared" ref="AH15:BA15" si="16">SUM(AH16:AH17)</f>
        <v>0</v>
      </c>
      <c r="AI15" s="611">
        <f t="shared" si="16"/>
        <v>0</v>
      </c>
      <c r="AJ15" s="611">
        <f t="shared" si="16"/>
        <v>0</v>
      </c>
      <c r="AK15" s="611">
        <f t="shared" si="16"/>
        <v>0</v>
      </c>
      <c r="AL15" s="611">
        <f t="shared" si="16"/>
        <v>0</v>
      </c>
      <c r="AM15" s="611">
        <f t="shared" si="16"/>
        <v>0</v>
      </c>
      <c r="AN15" s="611">
        <f t="shared" si="16"/>
        <v>0</v>
      </c>
      <c r="AO15" s="611">
        <f t="shared" si="16"/>
        <v>0</v>
      </c>
      <c r="AP15" s="611">
        <f t="shared" si="16"/>
        <v>0</v>
      </c>
      <c r="AQ15" s="611">
        <f t="shared" si="16"/>
        <v>0</v>
      </c>
      <c r="AR15" s="611">
        <f t="shared" si="16"/>
        <v>0</v>
      </c>
      <c r="AS15" s="611">
        <f t="shared" si="16"/>
        <v>0</v>
      </c>
      <c r="AT15" s="611">
        <f t="shared" si="16"/>
        <v>0</v>
      </c>
      <c r="AU15" s="611">
        <f t="shared" si="16"/>
        <v>0</v>
      </c>
      <c r="AV15" s="611">
        <f t="shared" si="16"/>
        <v>0</v>
      </c>
      <c r="AW15" s="611">
        <f t="shared" si="16"/>
        <v>0</v>
      </c>
      <c r="AX15" s="611">
        <f t="shared" si="16"/>
        <v>0</v>
      </c>
      <c r="AY15" s="611">
        <f t="shared" si="16"/>
        <v>0</v>
      </c>
      <c r="AZ15" s="611">
        <f t="shared" si="16"/>
        <v>0</v>
      </c>
      <c r="BA15" s="611">
        <f t="shared" si="16"/>
        <v>0</v>
      </c>
      <c r="BB15" s="58" t="s">
        <v>231</v>
      </c>
      <c r="BC15" s="63"/>
      <c r="BD15" s="63"/>
      <c r="BE15" s="85">
        <v>2016</v>
      </c>
      <c r="BF15" s="63"/>
      <c r="BG15" s="63"/>
    </row>
    <row r="16" spans="1:59" s="630" customFormat="1" ht="22.2" customHeight="1">
      <c r="A16" s="626" t="s">
        <v>19</v>
      </c>
      <c r="B16" s="672"/>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customHeight="1">
      <c r="A17" s="626" t="s">
        <v>19</v>
      </c>
      <c r="B17" s="672"/>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13" customFormat="1" ht="22.2" customHeight="1">
      <c r="A18" s="346" t="s">
        <v>19</v>
      </c>
      <c r="B18" s="65" t="s">
        <v>481</v>
      </c>
      <c r="C18" s="611"/>
      <c r="D18" s="611">
        <f>SUM(E18:BA18)</f>
        <v>0</v>
      </c>
      <c r="E18" s="611">
        <f t="shared" ref="E18:K18" si="17">SUM(E19:E20)</f>
        <v>0</v>
      </c>
      <c r="F18" s="611">
        <f t="shared" si="17"/>
        <v>0</v>
      </c>
      <c r="G18" s="611">
        <f t="shared" si="17"/>
        <v>0</v>
      </c>
      <c r="H18" s="611">
        <f t="shared" si="17"/>
        <v>0</v>
      </c>
      <c r="I18" s="611">
        <f t="shared" si="17"/>
        <v>0</v>
      </c>
      <c r="J18" s="611">
        <f t="shared" si="17"/>
        <v>0</v>
      </c>
      <c r="K18" s="611">
        <f t="shared" si="17"/>
        <v>0</v>
      </c>
      <c r="L18" s="611"/>
      <c r="M18" s="611">
        <f t="shared" ref="M18:AF18" si="18">SUM(M19:M20)</f>
        <v>0</v>
      </c>
      <c r="N18" s="611">
        <f t="shared" si="18"/>
        <v>0</v>
      </c>
      <c r="O18" s="611">
        <f t="shared" si="18"/>
        <v>0</v>
      </c>
      <c r="P18" s="611">
        <f t="shared" si="18"/>
        <v>0</v>
      </c>
      <c r="Q18" s="611">
        <f t="shared" si="18"/>
        <v>0</v>
      </c>
      <c r="R18" s="611">
        <f t="shared" si="18"/>
        <v>0</v>
      </c>
      <c r="S18" s="611">
        <f t="shared" si="18"/>
        <v>0</v>
      </c>
      <c r="T18" s="611">
        <f t="shared" si="18"/>
        <v>0</v>
      </c>
      <c r="U18" s="611">
        <f t="shared" si="18"/>
        <v>0</v>
      </c>
      <c r="V18" s="611">
        <f t="shared" si="18"/>
        <v>0</v>
      </c>
      <c r="W18" s="611">
        <f t="shared" si="18"/>
        <v>0</v>
      </c>
      <c r="X18" s="611">
        <f t="shared" si="18"/>
        <v>0</v>
      </c>
      <c r="Y18" s="611">
        <f t="shared" si="18"/>
        <v>0</v>
      </c>
      <c r="Z18" s="611">
        <f t="shared" si="18"/>
        <v>0</v>
      </c>
      <c r="AA18" s="611">
        <f t="shared" si="18"/>
        <v>0</v>
      </c>
      <c r="AB18" s="611">
        <f t="shared" si="18"/>
        <v>0</v>
      </c>
      <c r="AC18" s="611">
        <f t="shared" si="18"/>
        <v>0</v>
      </c>
      <c r="AD18" s="611">
        <f t="shared" si="18"/>
        <v>0</v>
      </c>
      <c r="AE18" s="611">
        <f t="shared" si="18"/>
        <v>0</v>
      </c>
      <c r="AF18" s="611">
        <f t="shared" si="18"/>
        <v>0</v>
      </c>
      <c r="AG18" s="611"/>
      <c r="AH18" s="611">
        <f t="shared" ref="AH18:BA18" si="19">SUM(AH19:AH20)</f>
        <v>0</v>
      </c>
      <c r="AI18" s="611">
        <f t="shared" si="19"/>
        <v>0</v>
      </c>
      <c r="AJ18" s="611">
        <f t="shared" si="19"/>
        <v>0</v>
      </c>
      <c r="AK18" s="611">
        <f t="shared" si="19"/>
        <v>0</v>
      </c>
      <c r="AL18" s="611">
        <f t="shared" si="19"/>
        <v>0</v>
      </c>
      <c r="AM18" s="611">
        <f t="shared" si="19"/>
        <v>0</v>
      </c>
      <c r="AN18" s="611">
        <f t="shared" si="19"/>
        <v>0</v>
      </c>
      <c r="AO18" s="611">
        <f t="shared" si="19"/>
        <v>0</v>
      </c>
      <c r="AP18" s="611">
        <f t="shared" si="19"/>
        <v>0</v>
      </c>
      <c r="AQ18" s="611">
        <f t="shared" si="19"/>
        <v>0</v>
      </c>
      <c r="AR18" s="611">
        <f t="shared" si="19"/>
        <v>0</v>
      </c>
      <c r="AS18" s="611">
        <f t="shared" si="19"/>
        <v>0</v>
      </c>
      <c r="AT18" s="611">
        <f t="shared" si="19"/>
        <v>0</v>
      </c>
      <c r="AU18" s="611">
        <f t="shared" si="19"/>
        <v>0</v>
      </c>
      <c r="AV18" s="611">
        <f t="shared" si="19"/>
        <v>0</v>
      </c>
      <c r="AW18" s="611">
        <f t="shared" si="19"/>
        <v>0</v>
      </c>
      <c r="AX18" s="611">
        <f t="shared" si="19"/>
        <v>0</v>
      </c>
      <c r="AY18" s="611">
        <f t="shared" si="19"/>
        <v>0</v>
      </c>
      <c r="AZ18" s="611">
        <f t="shared" si="19"/>
        <v>0</v>
      </c>
      <c r="BA18" s="611">
        <f t="shared" si="19"/>
        <v>0</v>
      </c>
      <c r="BB18" s="58" t="s">
        <v>231</v>
      </c>
      <c r="BC18" s="63"/>
      <c r="BD18" s="63"/>
      <c r="BE18" s="85">
        <v>2016</v>
      </c>
      <c r="BF18" s="63"/>
      <c r="BG18" s="63"/>
    </row>
    <row r="19" spans="1:59" s="630" customFormat="1" ht="22.2" customHeight="1">
      <c r="A19" s="626" t="s">
        <v>19</v>
      </c>
      <c r="B19" s="672"/>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customHeight="1">
      <c r="A20" s="626" t="s">
        <v>19</v>
      </c>
      <c r="B20" s="672"/>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13" customFormat="1" ht="22.2" customHeight="1">
      <c r="A21" s="346" t="s">
        <v>22</v>
      </c>
      <c r="B21" s="612" t="s">
        <v>483</v>
      </c>
      <c r="C21" s="611">
        <f>SUM(C22,C25)</f>
        <v>0</v>
      </c>
      <c r="D21" s="611">
        <f>SUM(D22+D25)</f>
        <v>0</v>
      </c>
      <c r="E21" s="611">
        <f t="shared" ref="E21:K21" si="20">SUM(E22,E25)</f>
        <v>0</v>
      </c>
      <c r="F21" s="611">
        <f t="shared" si="20"/>
        <v>0</v>
      </c>
      <c r="G21" s="611">
        <f t="shared" si="20"/>
        <v>0</v>
      </c>
      <c r="H21" s="611">
        <f t="shared" si="20"/>
        <v>0</v>
      </c>
      <c r="I21" s="611">
        <f t="shared" si="20"/>
        <v>0</v>
      </c>
      <c r="J21" s="611">
        <f t="shared" si="20"/>
        <v>0</v>
      </c>
      <c r="K21" s="611">
        <f t="shared" si="20"/>
        <v>0</v>
      </c>
      <c r="L21" s="611"/>
      <c r="M21" s="611">
        <f t="shared" ref="M21:AF21" si="21">SUM(M22,M25)</f>
        <v>0</v>
      </c>
      <c r="N21" s="611">
        <f t="shared" si="21"/>
        <v>0</v>
      </c>
      <c r="O21" s="611">
        <f t="shared" si="21"/>
        <v>0</v>
      </c>
      <c r="P21" s="611">
        <f t="shared" si="21"/>
        <v>0</v>
      </c>
      <c r="Q21" s="611">
        <f t="shared" si="21"/>
        <v>0</v>
      </c>
      <c r="R21" s="611">
        <f t="shared" si="21"/>
        <v>0</v>
      </c>
      <c r="S21" s="611">
        <f t="shared" si="21"/>
        <v>0</v>
      </c>
      <c r="T21" s="611">
        <f t="shared" si="21"/>
        <v>0</v>
      </c>
      <c r="U21" s="611">
        <f t="shared" si="21"/>
        <v>0</v>
      </c>
      <c r="V21" s="611">
        <f t="shared" si="21"/>
        <v>0</v>
      </c>
      <c r="W21" s="611">
        <f t="shared" si="21"/>
        <v>0</v>
      </c>
      <c r="X21" s="611">
        <f t="shared" si="21"/>
        <v>0</v>
      </c>
      <c r="Y21" s="611">
        <f t="shared" si="21"/>
        <v>0</v>
      </c>
      <c r="Z21" s="611">
        <f t="shared" si="21"/>
        <v>0</v>
      </c>
      <c r="AA21" s="611">
        <f t="shared" si="21"/>
        <v>0</v>
      </c>
      <c r="AB21" s="611">
        <f t="shared" si="21"/>
        <v>0</v>
      </c>
      <c r="AC21" s="611">
        <f t="shared" si="21"/>
        <v>0</v>
      </c>
      <c r="AD21" s="611">
        <f t="shared" si="21"/>
        <v>0</v>
      </c>
      <c r="AE21" s="611">
        <f t="shared" si="21"/>
        <v>0</v>
      </c>
      <c r="AF21" s="611">
        <f t="shared" si="21"/>
        <v>0</v>
      </c>
      <c r="AG21" s="611"/>
      <c r="AH21" s="611">
        <f t="shared" ref="AH21:BA21" si="22">SUM(AH22,AH25)</f>
        <v>0</v>
      </c>
      <c r="AI21" s="611">
        <f t="shared" si="22"/>
        <v>0</v>
      </c>
      <c r="AJ21" s="611">
        <f t="shared" si="22"/>
        <v>0</v>
      </c>
      <c r="AK21" s="611">
        <f t="shared" si="22"/>
        <v>0</v>
      </c>
      <c r="AL21" s="611">
        <f t="shared" si="22"/>
        <v>0</v>
      </c>
      <c r="AM21" s="611">
        <f t="shared" si="22"/>
        <v>0</v>
      </c>
      <c r="AN21" s="611">
        <f t="shared" si="22"/>
        <v>0</v>
      </c>
      <c r="AO21" s="611">
        <f t="shared" si="22"/>
        <v>0</v>
      </c>
      <c r="AP21" s="611">
        <f t="shared" si="22"/>
        <v>0</v>
      </c>
      <c r="AQ21" s="611">
        <f t="shared" si="22"/>
        <v>0</v>
      </c>
      <c r="AR21" s="611">
        <f t="shared" si="22"/>
        <v>0</v>
      </c>
      <c r="AS21" s="611">
        <f t="shared" si="22"/>
        <v>0</v>
      </c>
      <c r="AT21" s="611">
        <f t="shared" si="22"/>
        <v>0</v>
      </c>
      <c r="AU21" s="611">
        <f t="shared" si="22"/>
        <v>0</v>
      </c>
      <c r="AV21" s="611">
        <f t="shared" si="22"/>
        <v>0</v>
      </c>
      <c r="AW21" s="611">
        <f t="shared" si="22"/>
        <v>0</v>
      </c>
      <c r="AX21" s="611">
        <f t="shared" si="22"/>
        <v>0</v>
      </c>
      <c r="AY21" s="611">
        <f t="shared" si="22"/>
        <v>0</v>
      </c>
      <c r="AZ21" s="611">
        <f t="shared" si="22"/>
        <v>0</v>
      </c>
      <c r="BA21" s="611">
        <f t="shared" si="22"/>
        <v>0</v>
      </c>
      <c r="BB21" s="58" t="s">
        <v>231</v>
      </c>
      <c r="BC21" s="63"/>
      <c r="BD21" s="63"/>
      <c r="BE21" s="85">
        <v>2016</v>
      </c>
      <c r="BF21" s="63"/>
      <c r="BG21" s="63"/>
    </row>
    <row r="22" spans="1:59" s="613" customFormat="1" ht="22.2" customHeight="1">
      <c r="A22" s="346" t="s">
        <v>22</v>
      </c>
      <c r="B22" s="65" t="s">
        <v>480</v>
      </c>
      <c r="C22" s="611"/>
      <c r="D22" s="611">
        <f>SUM(E22:BA22)</f>
        <v>0</v>
      </c>
      <c r="E22" s="611">
        <f t="shared" ref="E22:K22" si="23">SUM(E23:E24)</f>
        <v>0</v>
      </c>
      <c r="F22" s="611">
        <f t="shared" si="23"/>
        <v>0</v>
      </c>
      <c r="G22" s="611">
        <f t="shared" si="23"/>
        <v>0</v>
      </c>
      <c r="H22" s="611">
        <f t="shared" si="23"/>
        <v>0</v>
      </c>
      <c r="I22" s="611">
        <f t="shared" si="23"/>
        <v>0</v>
      </c>
      <c r="J22" s="611">
        <f t="shared" si="23"/>
        <v>0</v>
      </c>
      <c r="K22" s="611">
        <f t="shared" si="23"/>
        <v>0</v>
      </c>
      <c r="L22" s="611"/>
      <c r="M22" s="611">
        <f t="shared" ref="M22:AF22" si="24">SUM(M23:M24)</f>
        <v>0</v>
      </c>
      <c r="N22" s="611">
        <f t="shared" si="24"/>
        <v>0</v>
      </c>
      <c r="O22" s="611">
        <f t="shared" si="24"/>
        <v>0</v>
      </c>
      <c r="P22" s="611">
        <f t="shared" si="24"/>
        <v>0</v>
      </c>
      <c r="Q22" s="611">
        <f t="shared" si="24"/>
        <v>0</v>
      </c>
      <c r="R22" s="611">
        <f t="shared" si="24"/>
        <v>0</v>
      </c>
      <c r="S22" s="611">
        <f t="shared" si="24"/>
        <v>0</v>
      </c>
      <c r="T22" s="611">
        <f t="shared" si="24"/>
        <v>0</v>
      </c>
      <c r="U22" s="611">
        <f t="shared" si="24"/>
        <v>0</v>
      </c>
      <c r="V22" s="611">
        <f t="shared" si="24"/>
        <v>0</v>
      </c>
      <c r="W22" s="611">
        <f t="shared" si="24"/>
        <v>0</v>
      </c>
      <c r="X22" s="611">
        <f t="shared" si="24"/>
        <v>0</v>
      </c>
      <c r="Y22" s="611">
        <f t="shared" si="24"/>
        <v>0</v>
      </c>
      <c r="Z22" s="611">
        <f t="shared" si="24"/>
        <v>0</v>
      </c>
      <c r="AA22" s="611">
        <f t="shared" si="24"/>
        <v>0</v>
      </c>
      <c r="AB22" s="611">
        <f t="shared" si="24"/>
        <v>0</v>
      </c>
      <c r="AC22" s="611">
        <f t="shared" si="24"/>
        <v>0</v>
      </c>
      <c r="AD22" s="611">
        <f t="shared" si="24"/>
        <v>0</v>
      </c>
      <c r="AE22" s="611">
        <f t="shared" si="24"/>
        <v>0</v>
      </c>
      <c r="AF22" s="611">
        <f t="shared" si="24"/>
        <v>0</v>
      </c>
      <c r="AG22" s="611"/>
      <c r="AH22" s="611">
        <f t="shared" ref="AH22:BA22" si="25">SUM(AH23:AH24)</f>
        <v>0</v>
      </c>
      <c r="AI22" s="611">
        <f t="shared" si="25"/>
        <v>0</v>
      </c>
      <c r="AJ22" s="611">
        <f t="shared" si="25"/>
        <v>0</v>
      </c>
      <c r="AK22" s="611">
        <f t="shared" si="25"/>
        <v>0</v>
      </c>
      <c r="AL22" s="611">
        <f t="shared" si="25"/>
        <v>0</v>
      </c>
      <c r="AM22" s="611">
        <f t="shared" si="25"/>
        <v>0</v>
      </c>
      <c r="AN22" s="611">
        <f t="shared" si="25"/>
        <v>0</v>
      </c>
      <c r="AO22" s="611">
        <f t="shared" si="25"/>
        <v>0</v>
      </c>
      <c r="AP22" s="611">
        <f t="shared" si="25"/>
        <v>0</v>
      </c>
      <c r="AQ22" s="611">
        <f t="shared" si="25"/>
        <v>0</v>
      </c>
      <c r="AR22" s="611">
        <f t="shared" si="25"/>
        <v>0</v>
      </c>
      <c r="AS22" s="611">
        <f t="shared" si="25"/>
        <v>0</v>
      </c>
      <c r="AT22" s="611">
        <f t="shared" si="25"/>
        <v>0</v>
      </c>
      <c r="AU22" s="611">
        <f t="shared" si="25"/>
        <v>0</v>
      </c>
      <c r="AV22" s="611">
        <f t="shared" si="25"/>
        <v>0</v>
      </c>
      <c r="AW22" s="611">
        <f t="shared" si="25"/>
        <v>0</v>
      </c>
      <c r="AX22" s="611">
        <f t="shared" si="25"/>
        <v>0</v>
      </c>
      <c r="AY22" s="611">
        <f t="shared" si="25"/>
        <v>0</v>
      </c>
      <c r="AZ22" s="611">
        <f t="shared" si="25"/>
        <v>0</v>
      </c>
      <c r="BA22" s="611">
        <f t="shared" si="25"/>
        <v>0</v>
      </c>
      <c r="BB22" s="58" t="s">
        <v>231</v>
      </c>
      <c r="BC22" s="63"/>
      <c r="BD22" s="63"/>
      <c r="BE22" s="85">
        <v>2016</v>
      </c>
      <c r="BF22" s="63"/>
      <c r="BG22" s="63"/>
    </row>
    <row r="23" spans="1:59" s="630" customFormat="1" ht="22.2" customHeight="1">
      <c r="A23" s="626" t="s">
        <v>22</v>
      </c>
      <c r="B23" s="672"/>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customHeight="1">
      <c r="A24" s="626" t="s">
        <v>22</v>
      </c>
      <c r="B24" s="672"/>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13" customFormat="1" ht="22.2" customHeight="1">
      <c r="A25" s="346" t="s">
        <v>22</v>
      </c>
      <c r="B25" s="65" t="s">
        <v>481</v>
      </c>
      <c r="C25" s="611"/>
      <c r="D25" s="611">
        <f>SUM(E25:BA25)</f>
        <v>0</v>
      </c>
      <c r="E25" s="611">
        <f t="shared" ref="E25:K25" si="26">SUM(E26:E27)</f>
        <v>0</v>
      </c>
      <c r="F25" s="611">
        <f t="shared" si="26"/>
        <v>0</v>
      </c>
      <c r="G25" s="611">
        <f t="shared" si="26"/>
        <v>0</v>
      </c>
      <c r="H25" s="611">
        <f t="shared" si="26"/>
        <v>0</v>
      </c>
      <c r="I25" s="611">
        <f t="shared" si="26"/>
        <v>0</v>
      </c>
      <c r="J25" s="611">
        <f t="shared" si="26"/>
        <v>0</v>
      </c>
      <c r="K25" s="611">
        <f t="shared" si="26"/>
        <v>0</v>
      </c>
      <c r="L25" s="611"/>
      <c r="M25" s="611">
        <f t="shared" ref="M25:AF25" si="27">SUM(M26:M27)</f>
        <v>0</v>
      </c>
      <c r="N25" s="611">
        <f t="shared" si="27"/>
        <v>0</v>
      </c>
      <c r="O25" s="611">
        <f t="shared" si="27"/>
        <v>0</v>
      </c>
      <c r="P25" s="611">
        <f t="shared" si="27"/>
        <v>0</v>
      </c>
      <c r="Q25" s="611">
        <f t="shared" si="27"/>
        <v>0</v>
      </c>
      <c r="R25" s="611">
        <f t="shared" si="27"/>
        <v>0</v>
      </c>
      <c r="S25" s="611">
        <f t="shared" si="27"/>
        <v>0</v>
      </c>
      <c r="T25" s="611">
        <f t="shared" si="27"/>
        <v>0</v>
      </c>
      <c r="U25" s="611">
        <f t="shared" si="27"/>
        <v>0</v>
      </c>
      <c r="V25" s="611">
        <f t="shared" si="27"/>
        <v>0</v>
      </c>
      <c r="W25" s="611">
        <f t="shared" si="27"/>
        <v>0</v>
      </c>
      <c r="X25" s="611">
        <f t="shared" si="27"/>
        <v>0</v>
      </c>
      <c r="Y25" s="611">
        <f t="shared" si="27"/>
        <v>0</v>
      </c>
      <c r="Z25" s="611">
        <f t="shared" si="27"/>
        <v>0</v>
      </c>
      <c r="AA25" s="611">
        <f t="shared" si="27"/>
        <v>0</v>
      </c>
      <c r="AB25" s="611">
        <f t="shared" si="27"/>
        <v>0</v>
      </c>
      <c r="AC25" s="611">
        <f t="shared" si="27"/>
        <v>0</v>
      </c>
      <c r="AD25" s="611">
        <f t="shared" si="27"/>
        <v>0</v>
      </c>
      <c r="AE25" s="611">
        <f t="shared" si="27"/>
        <v>0</v>
      </c>
      <c r="AF25" s="611">
        <f t="shared" si="27"/>
        <v>0</v>
      </c>
      <c r="AG25" s="611"/>
      <c r="AH25" s="611">
        <f t="shared" ref="AH25:BA25" si="28">SUM(AH26:AH27)</f>
        <v>0</v>
      </c>
      <c r="AI25" s="611">
        <f t="shared" si="28"/>
        <v>0</v>
      </c>
      <c r="AJ25" s="611">
        <f t="shared" si="28"/>
        <v>0</v>
      </c>
      <c r="AK25" s="611">
        <f t="shared" si="28"/>
        <v>0</v>
      </c>
      <c r="AL25" s="611">
        <f t="shared" si="28"/>
        <v>0</v>
      </c>
      <c r="AM25" s="611">
        <f t="shared" si="28"/>
        <v>0</v>
      </c>
      <c r="AN25" s="611">
        <f t="shared" si="28"/>
        <v>0</v>
      </c>
      <c r="AO25" s="611">
        <f t="shared" si="28"/>
        <v>0</v>
      </c>
      <c r="AP25" s="611">
        <f t="shared" si="28"/>
        <v>0</v>
      </c>
      <c r="AQ25" s="611">
        <f t="shared" si="28"/>
        <v>0</v>
      </c>
      <c r="AR25" s="611">
        <f t="shared" si="28"/>
        <v>0</v>
      </c>
      <c r="AS25" s="611">
        <f t="shared" si="28"/>
        <v>0</v>
      </c>
      <c r="AT25" s="611">
        <f t="shared" si="28"/>
        <v>0</v>
      </c>
      <c r="AU25" s="611">
        <f t="shared" si="28"/>
        <v>0</v>
      </c>
      <c r="AV25" s="611">
        <f t="shared" si="28"/>
        <v>0</v>
      </c>
      <c r="AW25" s="611">
        <f t="shared" si="28"/>
        <v>0</v>
      </c>
      <c r="AX25" s="611">
        <f t="shared" si="28"/>
        <v>0</v>
      </c>
      <c r="AY25" s="611">
        <f t="shared" si="28"/>
        <v>0</v>
      </c>
      <c r="AZ25" s="611">
        <f t="shared" si="28"/>
        <v>0</v>
      </c>
      <c r="BA25" s="611">
        <f t="shared" si="28"/>
        <v>0</v>
      </c>
      <c r="BB25" s="58" t="s">
        <v>231</v>
      </c>
      <c r="BC25" s="63"/>
      <c r="BD25" s="63"/>
      <c r="BE25" s="85">
        <v>2016</v>
      </c>
      <c r="BF25" s="63"/>
      <c r="BG25" s="63"/>
    </row>
    <row r="26" spans="1:59" s="630" customFormat="1" ht="22.2" customHeight="1">
      <c r="A26" s="626" t="s">
        <v>22</v>
      </c>
      <c r="B26" s="672"/>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customHeight="1">
      <c r="A27" s="626" t="s">
        <v>22</v>
      </c>
      <c r="B27" s="672"/>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13" customFormat="1" ht="22.2" customHeight="1">
      <c r="A28" s="346" t="s">
        <v>25</v>
      </c>
      <c r="B28" s="612" t="s">
        <v>484</v>
      </c>
      <c r="C28" s="611">
        <f>SUM(C29,C32)</f>
        <v>0</v>
      </c>
      <c r="D28" s="611">
        <f>SUM(D29+D32)</f>
        <v>0</v>
      </c>
      <c r="E28" s="611">
        <f t="shared" ref="E28:K28" si="29">SUM(E29,E32)</f>
        <v>0</v>
      </c>
      <c r="F28" s="611">
        <f t="shared" si="29"/>
        <v>0</v>
      </c>
      <c r="G28" s="611">
        <f t="shared" si="29"/>
        <v>0</v>
      </c>
      <c r="H28" s="611">
        <f t="shared" si="29"/>
        <v>0</v>
      </c>
      <c r="I28" s="611">
        <f t="shared" si="29"/>
        <v>0</v>
      </c>
      <c r="J28" s="611">
        <f t="shared" si="29"/>
        <v>0</v>
      </c>
      <c r="K28" s="611">
        <f t="shared" si="29"/>
        <v>0</v>
      </c>
      <c r="L28" s="611"/>
      <c r="M28" s="611">
        <f t="shared" ref="M28:AF28" si="30">SUM(M29,M32)</f>
        <v>0</v>
      </c>
      <c r="N28" s="611">
        <f t="shared" si="30"/>
        <v>0</v>
      </c>
      <c r="O28" s="611">
        <f t="shared" si="30"/>
        <v>0</v>
      </c>
      <c r="P28" s="611">
        <f t="shared" si="30"/>
        <v>0</v>
      </c>
      <c r="Q28" s="611">
        <f t="shared" si="30"/>
        <v>0</v>
      </c>
      <c r="R28" s="611">
        <f t="shared" si="30"/>
        <v>0</v>
      </c>
      <c r="S28" s="611">
        <f t="shared" si="30"/>
        <v>0</v>
      </c>
      <c r="T28" s="611">
        <f t="shared" si="30"/>
        <v>0</v>
      </c>
      <c r="U28" s="611">
        <f t="shared" si="30"/>
        <v>0</v>
      </c>
      <c r="V28" s="611">
        <f t="shared" si="30"/>
        <v>0</v>
      </c>
      <c r="W28" s="611">
        <f t="shared" si="30"/>
        <v>0</v>
      </c>
      <c r="X28" s="611">
        <f t="shared" si="30"/>
        <v>0</v>
      </c>
      <c r="Y28" s="611">
        <f t="shared" si="30"/>
        <v>0</v>
      </c>
      <c r="Z28" s="611">
        <f t="shared" si="30"/>
        <v>0</v>
      </c>
      <c r="AA28" s="611">
        <f t="shared" si="30"/>
        <v>0</v>
      </c>
      <c r="AB28" s="611">
        <f t="shared" si="30"/>
        <v>0</v>
      </c>
      <c r="AC28" s="611">
        <f t="shared" si="30"/>
        <v>0</v>
      </c>
      <c r="AD28" s="611">
        <f t="shared" si="30"/>
        <v>0</v>
      </c>
      <c r="AE28" s="611">
        <f t="shared" si="30"/>
        <v>0</v>
      </c>
      <c r="AF28" s="611">
        <f t="shared" si="30"/>
        <v>0</v>
      </c>
      <c r="AG28" s="611"/>
      <c r="AH28" s="611">
        <f t="shared" ref="AH28:BA28" si="31">SUM(AH29,AH32)</f>
        <v>0</v>
      </c>
      <c r="AI28" s="611">
        <f t="shared" si="31"/>
        <v>0</v>
      </c>
      <c r="AJ28" s="611">
        <f t="shared" si="31"/>
        <v>0</v>
      </c>
      <c r="AK28" s="611">
        <f t="shared" si="31"/>
        <v>0</v>
      </c>
      <c r="AL28" s="611">
        <f t="shared" si="31"/>
        <v>0</v>
      </c>
      <c r="AM28" s="611">
        <f t="shared" si="31"/>
        <v>0</v>
      </c>
      <c r="AN28" s="611">
        <f t="shared" si="31"/>
        <v>0</v>
      </c>
      <c r="AO28" s="611">
        <f t="shared" si="31"/>
        <v>0</v>
      </c>
      <c r="AP28" s="611">
        <f t="shared" si="31"/>
        <v>0</v>
      </c>
      <c r="AQ28" s="611">
        <f t="shared" si="31"/>
        <v>0</v>
      </c>
      <c r="AR28" s="611">
        <f t="shared" si="31"/>
        <v>0</v>
      </c>
      <c r="AS28" s="611">
        <f t="shared" si="31"/>
        <v>0</v>
      </c>
      <c r="AT28" s="611">
        <f t="shared" si="31"/>
        <v>0</v>
      </c>
      <c r="AU28" s="611">
        <f t="shared" si="31"/>
        <v>0</v>
      </c>
      <c r="AV28" s="611">
        <f t="shared" si="31"/>
        <v>0</v>
      </c>
      <c r="AW28" s="611">
        <f t="shared" si="31"/>
        <v>0</v>
      </c>
      <c r="AX28" s="611">
        <f t="shared" si="31"/>
        <v>0</v>
      </c>
      <c r="AY28" s="611">
        <f t="shared" si="31"/>
        <v>0</v>
      </c>
      <c r="AZ28" s="611">
        <f t="shared" si="31"/>
        <v>0</v>
      </c>
      <c r="BA28" s="611">
        <f t="shared" si="31"/>
        <v>0</v>
      </c>
      <c r="BB28" s="58" t="s">
        <v>231</v>
      </c>
      <c r="BC28" s="63"/>
      <c r="BD28" s="63"/>
      <c r="BE28" s="85">
        <v>2016</v>
      </c>
      <c r="BF28" s="63"/>
      <c r="BG28" s="63"/>
    </row>
    <row r="29" spans="1:59" s="613" customFormat="1" ht="22.2" customHeight="1">
      <c r="A29" s="346" t="s">
        <v>25</v>
      </c>
      <c r="B29" s="65" t="s">
        <v>480</v>
      </c>
      <c r="C29" s="611"/>
      <c r="D29" s="611">
        <f>SUM(E29:BA29)</f>
        <v>0</v>
      </c>
      <c r="E29" s="611">
        <f t="shared" ref="E29:K29" si="32">SUM(E30:E31)</f>
        <v>0</v>
      </c>
      <c r="F29" s="611">
        <f t="shared" si="32"/>
        <v>0</v>
      </c>
      <c r="G29" s="611">
        <f t="shared" si="32"/>
        <v>0</v>
      </c>
      <c r="H29" s="611">
        <f t="shared" si="32"/>
        <v>0</v>
      </c>
      <c r="I29" s="611">
        <f t="shared" si="32"/>
        <v>0</v>
      </c>
      <c r="J29" s="611">
        <f t="shared" si="32"/>
        <v>0</v>
      </c>
      <c r="K29" s="611">
        <f t="shared" si="32"/>
        <v>0</v>
      </c>
      <c r="L29" s="611"/>
      <c r="M29" s="611">
        <f t="shared" ref="M29:AF29" si="33">SUM(M30:M31)</f>
        <v>0</v>
      </c>
      <c r="N29" s="611">
        <f t="shared" si="33"/>
        <v>0</v>
      </c>
      <c r="O29" s="611">
        <f t="shared" si="33"/>
        <v>0</v>
      </c>
      <c r="P29" s="611">
        <f t="shared" si="33"/>
        <v>0</v>
      </c>
      <c r="Q29" s="611">
        <f t="shared" si="33"/>
        <v>0</v>
      </c>
      <c r="R29" s="611">
        <f t="shared" si="33"/>
        <v>0</v>
      </c>
      <c r="S29" s="611">
        <f t="shared" si="33"/>
        <v>0</v>
      </c>
      <c r="T29" s="611">
        <f t="shared" si="33"/>
        <v>0</v>
      </c>
      <c r="U29" s="611">
        <f t="shared" si="33"/>
        <v>0</v>
      </c>
      <c r="V29" s="611">
        <f t="shared" si="33"/>
        <v>0</v>
      </c>
      <c r="W29" s="611">
        <f t="shared" si="33"/>
        <v>0</v>
      </c>
      <c r="X29" s="611">
        <f t="shared" si="33"/>
        <v>0</v>
      </c>
      <c r="Y29" s="611">
        <f t="shared" si="33"/>
        <v>0</v>
      </c>
      <c r="Z29" s="611">
        <f t="shared" si="33"/>
        <v>0</v>
      </c>
      <c r="AA29" s="611">
        <f t="shared" si="33"/>
        <v>0</v>
      </c>
      <c r="AB29" s="611">
        <f t="shared" si="33"/>
        <v>0</v>
      </c>
      <c r="AC29" s="611">
        <f t="shared" si="33"/>
        <v>0</v>
      </c>
      <c r="AD29" s="611">
        <f t="shared" si="33"/>
        <v>0</v>
      </c>
      <c r="AE29" s="611">
        <f t="shared" si="33"/>
        <v>0</v>
      </c>
      <c r="AF29" s="611">
        <f t="shared" si="33"/>
        <v>0</v>
      </c>
      <c r="AG29" s="611"/>
      <c r="AH29" s="611">
        <f t="shared" ref="AH29:BA29" si="34">SUM(AH30:AH31)</f>
        <v>0</v>
      </c>
      <c r="AI29" s="611">
        <f t="shared" si="34"/>
        <v>0</v>
      </c>
      <c r="AJ29" s="611">
        <f t="shared" si="34"/>
        <v>0</v>
      </c>
      <c r="AK29" s="611">
        <f t="shared" si="34"/>
        <v>0</v>
      </c>
      <c r="AL29" s="611">
        <f t="shared" si="34"/>
        <v>0</v>
      </c>
      <c r="AM29" s="611">
        <f t="shared" si="34"/>
        <v>0</v>
      </c>
      <c r="AN29" s="611">
        <f t="shared" si="34"/>
        <v>0</v>
      </c>
      <c r="AO29" s="611">
        <f t="shared" si="34"/>
        <v>0</v>
      </c>
      <c r="AP29" s="611">
        <f t="shared" si="34"/>
        <v>0</v>
      </c>
      <c r="AQ29" s="611">
        <f t="shared" si="34"/>
        <v>0</v>
      </c>
      <c r="AR29" s="611">
        <f t="shared" si="34"/>
        <v>0</v>
      </c>
      <c r="AS29" s="611">
        <f t="shared" si="34"/>
        <v>0</v>
      </c>
      <c r="AT29" s="611">
        <f t="shared" si="34"/>
        <v>0</v>
      </c>
      <c r="AU29" s="611">
        <f t="shared" si="34"/>
        <v>0</v>
      </c>
      <c r="AV29" s="611">
        <f t="shared" si="34"/>
        <v>0</v>
      </c>
      <c r="AW29" s="611">
        <f t="shared" si="34"/>
        <v>0</v>
      </c>
      <c r="AX29" s="611">
        <f t="shared" si="34"/>
        <v>0</v>
      </c>
      <c r="AY29" s="611">
        <f t="shared" si="34"/>
        <v>0</v>
      </c>
      <c r="AZ29" s="611">
        <f t="shared" si="34"/>
        <v>0</v>
      </c>
      <c r="BA29" s="611">
        <f t="shared" si="34"/>
        <v>0</v>
      </c>
      <c r="BB29" s="58" t="s">
        <v>231</v>
      </c>
      <c r="BC29" s="63"/>
      <c r="BD29" s="63"/>
      <c r="BE29" s="85">
        <v>2016</v>
      </c>
      <c r="BF29" s="63"/>
      <c r="BG29" s="63"/>
    </row>
    <row r="30" spans="1:59" s="630" customFormat="1" ht="22.2" customHeight="1">
      <c r="A30" s="626" t="s">
        <v>25</v>
      </c>
      <c r="B30" s="672"/>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customHeight="1">
      <c r="A31" s="626" t="s">
        <v>25</v>
      </c>
      <c r="B31" s="672"/>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13" customFormat="1" ht="22.2" customHeight="1">
      <c r="A32" s="346" t="s">
        <v>25</v>
      </c>
      <c r="B32" s="65" t="s">
        <v>481</v>
      </c>
      <c r="C32" s="611"/>
      <c r="D32" s="611">
        <f>SUM(E32:BA32)</f>
        <v>0</v>
      </c>
      <c r="E32" s="611">
        <f t="shared" ref="E32:K32" si="35">SUM(E33:E34)</f>
        <v>0</v>
      </c>
      <c r="F32" s="611">
        <f t="shared" si="35"/>
        <v>0</v>
      </c>
      <c r="G32" s="611">
        <f t="shared" si="35"/>
        <v>0</v>
      </c>
      <c r="H32" s="611">
        <f t="shared" si="35"/>
        <v>0</v>
      </c>
      <c r="I32" s="611">
        <f t="shared" si="35"/>
        <v>0</v>
      </c>
      <c r="J32" s="611">
        <f t="shared" si="35"/>
        <v>0</v>
      </c>
      <c r="K32" s="611">
        <f t="shared" si="35"/>
        <v>0</v>
      </c>
      <c r="L32" s="611"/>
      <c r="M32" s="611">
        <f t="shared" ref="M32:AF32" si="36">SUM(M33:M34)</f>
        <v>0</v>
      </c>
      <c r="N32" s="611">
        <f t="shared" si="36"/>
        <v>0</v>
      </c>
      <c r="O32" s="611">
        <f t="shared" si="36"/>
        <v>0</v>
      </c>
      <c r="P32" s="611">
        <f t="shared" si="36"/>
        <v>0</v>
      </c>
      <c r="Q32" s="611">
        <f t="shared" si="36"/>
        <v>0</v>
      </c>
      <c r="R32" s="611">
        <f t="shared" si="36"/>
        <v>0</v>
      </c>
      <c r="S32" s="611">
        <f t="shared" si="36"/>
        <v>0</v>
      </c>
      <c r="T32" s="611">
        <f t="shared" si="36"/>
        <v>0</v>
      </c>
      <c r="U32" s="611">
        <f t="shared" si="36"/>
        <v>0</v>
      </c>
      <c r="V32" s="611">
        <f t="shared" si="36"/>
        <v>0</v>
      </c>
      <c r="W32" s="611">
        <f t="shared" si="36"/>
        <v>0</v>
      </c>
      <c r="X32" s="611">
        <f t="shared" si="36"/>
        <v>0</v>
      </c>
      <c r="Y32" s="611">
        <f t="shared" si="36"/>
        <v>0</v>
      </c>
      <c r="Z32" s="611">
        <f t="shared" si="36"/>
        <v>0</v>
      </c>
      <c r="AA32" s="611">
        <f t="shared" si="36"/>
        <v>0</v>
      </c>
      <c r="AB32" s="611">
        <f t="shared" si="36"/>
        <v>0</v>
      </c>
      <c r="AC32" s="611">
        <f t="shared" si="36"/>
        <v>0</v>
      </c>
      <c r="AD32" s="611">
        <f t="shared" si="36"/>
        <v>0</v>
      </c>
      <c r="AE32" s="611">
        <f t="shared" si="36"/>
        <v>0</v>
      </c>
      <c r="AF32" s="611">
        <f t="shared" si="36"/>
        <v>0</v>
      </c>
      <c r="AG32" s="611"/>
      <c r="AH32" s="611">
        <f t="shared" ref="AH32:BA32" si="37">SUM(AH33:AH34)</f>
        <v>0</v>
      </c>
      <c r="AI32" s="611">
        <f t="shared" si="37"/>
        <v>0</v>
      </c>
      <c r="AJ32" s="611">
        <f t="shared" si="37"/>
        <v>0</v>
      </c>
      <c r="AK32" s="611">
        <f t="shared" si="37"/>
        <v>0</v>
      </c>
      <c r="AL32" s="611">
        <f t="shared" si="37"/>
        <v>0</v>
      </c>
      <c r="AM32" s="611">
        <f t="shared" si="37"/>
        <v>0</v>
      </c>
      <c r="AN32" s="611">
        <f t="shared" si="37"/>
        <v>0</v>
      </c>
      <c r="AO32" s="611">
        <f t="shared" si="37"/>
        <v>0</v>
      </c>
      <c r="AP32" s="611">
        <f t="shared" si="37"/>
        <v>0</v>
      </c>
      <c r="AQ32" s="611">
        <f t="shared" si="37"/>
        <v>0</v>
      </c>
      <c r="AR32" s="611">
        <f t="shared" si="37"/>
        <v>0</v>
      </c>
      <c r="AS32" s="611">
        <f t="shared" si="37"/>
        <v>0</v>
      </c>
      <c r="AT32" s="611">
        <f t="shared" si="37"/>
        <v>0</v>
      </c>
      <c r="AU32" s="611">
        <f t="shared" si="37"/>
        <v>0</v>
      </c>
      <c r="AV32" s="611">
        <f t="shared" si="37"/>
        <v>0</v>
      </c>
      <c r="AW32" s="611">
        <f t="shared" si="37"/>
        <v>0</v>
      </c>
      <c r="AX32" s="611">
        <f t="shared" si="37"/>
        <v>0</v>
      </c>
      <c r="AY32" s="611">
        <f t="shared" si="37"/>
        <v>0</v>
      </c>
      <c r="AZ32" s="611">
        <f t="shared" si="37"/>
        <v>0</v>
      </c>
      <c r="BA32" s="611">
        <f t="shared" si="37"/>
        <v>0</v>
      </c>
      <c r="BB32" s="58" t="s">
        <v>231</v>
      </c>
      <c r="BC32" s="63"/>
      <c r="BD32" s="63"/>
      <c r="BE32" s="85">
        <v>2016</v>
      </c>
      <c r="BF32" s="63"/>
      <c r="BG32" s="63"/>
    </row>
    <row r="33" spans="1:59" s="630" customFormat="1" ht="22.2" customHeight="1">
      <c r="A33" s="626" t="s">
        <v>25</v>
      </c>
      <c r="B33" s="672"/>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customHeight="1">
      <c r="A34" s="626" t="s">
        <v>25</v>
      </c>
      <c r="B34" s="672"/>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13" customFormat="1" ht="22.2" customHeight="1">
      <c r="A35" s="346" t="s">
        <v>28</v>
      </c>
      <c r="B35" s="614" t="s">
        <v>485</v>
      </c>
      <c r="C35" s="611">
        <f>SUM(C36,C39)</f>
        <v>0</v>
      </c>
      <c r="D35" s="611">
        <f>SUM(D36+D39)</f>
        <v>0</v>
      </c>
      <c r="E35" s="611">
        <f t="shared" ref="E35:K35" si="38">SUM(E36,E39)</f>
        <v>0</v>
      </c>
      <c r="F35" s="611">
        <f t="shared" si="38"/>
        <v>0</v>
      </c>
      <c r="G35" s="611">
        <f t="shared" si="38"/>
        <v>0</v>
      </c>
      <c r="H35" s="611">
        <f t="shared" si="38"/>
        <v>0</v>
      </c>
      <c r="I35" s="611">
        <f t="shared" si="38"/>
        <v>0</v>
      </c>
      <c r="J35" s="611">
        <f t="shared" si="38"/>
        <v>0</v>
      </c>
      <c r="K35" s="611">
        <f t="shared" si="38"/>
        <v>0</v>
      </c>
      <c r="L35" s="611"/>
      <c r="M35" s="611">
        <f t="shared" ref="M35:AF35" si="39">SUM(M36,M39)</f>
        <v>0</v>
      </c>
      <c r="N35" s="611">
        <f t="shared" si="39"/>
        <v>0</v>
      </c>
      <c r="O35" s="611">
        <f t="shared" si="39"/>
        <v>0</v>
      </c>
      <c r="P35" s="611">
        <f t="shared" si="39"/>
        <v>0</v>
      </c>
      <c r="Q35" s="611">
        <f t="shared" si="39"/>
        <v>0</v>
      </c>
      <c r="R35" s="611">
        <f t="shared" si="39"/>
        <v>0</v>
      </c>
      <c r="S35" s="611">
        <f t="shared" si="39"/>
        <v>0</v>
      </c>
      <c r="T35" s="611">
        <f t="shared" si="39"/>
        <v>0</v>
      </c>
      <c r="U35" s="611">
        <f t="shared" si="39"/>
        <v>0</v>
      </c>
      <c r="V35" s="611">
        <f t="shared" si="39"/>
        <v>0</v>
      </c>
      <c r="W35" s="611">
        <f t="shared" si="39"/>
        <v>0</v>
      </c>
      <c r="X35" s="611">
        <f t="shared" si="39"/>
        <v>0</v>
      </c>
      <c r="Y35" s="611">
        <f t="shared" si="39"/>
        <v>0</v>
      </c>
      <c r="Z35" s="611">
        <f t="shared" si="39"/>
        <v>0</v>
      </c>
      <c r="AA35" s="611">
        <f t="shared" si="39"/>
        <v>0</v>
      </c>
      <c r="AB35" s="611">
        <f t="shared" si="39"/>
        <v>0</v>
      </c>
      <c r="AC35" s="611">
        <f t="shared" si="39"/>
        <v>0</v>
      </c>
      <c r="AD35" s="611">
        <f t="shared" si="39"/>
        <v>0</v>
      </c>
      <c r="AE35" s="611">
        <f t="shared" si="39"/>
        <v>0</v>
      </c>
      <c r="AF35" s="611">
        <f t="shared" si="39"/>
        <v>0</v>
      </c>
      <c r="AG35" s="611"/>
      <c r="AH35" s="611">
        <f t="shared" ref="AH35:BA35" si="40">SUM(AH36,AH39)</f>
        <v>0</v>
      </c>
      <c r="AI35" s="611">
        <f t="shared" si="40"/>
        <v>0</v>
      </c>
      <c r="AJ35" s="611">
        <f t="shared" si="40"/>
        <v>0</v>
      </c>
      <c r="AK35" s="611">
        <f t="shared" si="40"/>
        <v>0</v>
      </c>
      <c r="AL35" s="611">
        <f t="shared" si="40"/>
        <v>0</v>
      </c>
      <c r="AM35" s="611">
        <f t="shared" si="40"/>
        <v>0</v>
      </c>
      <c r="AN35" s="611">
        <f t="shared" si="40"/>
        <v>0</v>
      </c>
      <c r="AO35" s="611">
        <f t="shared" si="40"/>
        <v>0</v>
      </c>
      <c r="AP35" s="611">
        <f t="shared" si="40"/>
        <v>0</v>
      </c>
      <c r="AQ35" s="611">
        <f t="shared" si="40"/>
        <v>0</v>
      </c>
      <c r="AR35" s="611">
        <f t="shared" si="40"/>
        <v>0</v>
      </c>
      <c r="AS35" s="611">
        <f t="shared" si="40"/>
        <v>0</v>
      </c>
      <c r="AT35" s="611">
        <f t="shared" si="40"/>
        <v>0</v>
      </c>
      <c r="AU35" s="611">
        <f t="shared" si="40"/>
        <v>0</v>
      </c>
      <c r="AV35" s="611">
        <f t="shared" si="40"/>
        <v>0</v>
      </c>
      <c r="AW35" s="611">
        <f t="shared" si="40"/>
        <v>0</v>
      </c>
      <c r="AX35" s="611">
        <f t="shared" si="40"/>
        <v>0</v>
      </c>
      <c r="AY35" s="611">
        <f t="shared" si="40"/>
        <v>0</v>
      </c>
      <c r="AZ35" s="611">
        <f t="shared" si="40"/>
        <v>0</v>
      </c>
      <c r="BA35" s="611">
        <f t="shared" si="40"/>
        <v>0</v>
      </c>
      <c r="BB35" s="58" t="s">
        <v>231</v>
      </c>
      <c r="BC35" s="63"/>
      <c r="BD35" s="63"/>
      <c r="BE35" s="85">
        <v>2016</v>
      </c>
      <c r="BF35" s="63"/>
      <c r="BG35" s="63"/>
    </row>
    <row r="36" spans="1:59" s="613" customFormat="1" ht="22.2" customHeight="1">
      <c r="A36" s="346" t="s">
        <v>28</v>
      </c>
      <c r="B36" s="65" t="s">
        <v>480</v>
      </c>
      <c r="C36" s="611"/>
      <c r="D36" s="611">
        <f>SUM(E36:BA36)</f>
        <v>0</v>
      </c>
      <c r="E36" s="611">
        <f t="shared" ref="E36:K36" si="41">SUM(E37:E38)</f>
        <v>0</v>
      </c>
      <c r="F36" s="611">
        <f t="shared" si="41"/>
        <v>0</v>
      </c>
      <c r="G36" s="611">
        <f t="shared" si="41"/>
        <v>0</v>
      </c>
      <c r="H36" s="611">
        <f t="shared" si="41"/>
        <v>0</v>
      </c>
      <c r="I36" s="611">
        <f t="shared" si="41"/>
        <v>0</v>
      </c>
      <c r="J36" s="611">
        <f t="shared" si="41"/>
        <v>0</v>
      </c>
      <c r="K36" s="611">
        <f t="shared" si="41"/>
        <v>0</v>
      </c>
      <c r="L36" s="611"/>
      <c r="M36" s="611">
        <f t="shared" ref="M36:AF36" si="42">SUM(M37:M38)</f>
        <v>0</v>
      </c>
      <c r="N36" s="611">
        <f t="shared" si="42"/>
        <v>0</v>
      </c>
      <c r="O36" s="611">
        <f t="shared" si="42"/>
        <v>0</v>
      </c>
      <c r="P36" s="611">
        <f t="shared" si="42"/>
        <v>0</v>
      </c>
      <c r="Q36" s="611">
        <f t="shared" si="42"/>
        <v>0</v>
      </c>
      <c r="R36" s="611">
        <f t="shared" si="42"/>
        <v>0</v>
      </c>
      <c r="S36" s="611">
        <f t="shared" si="42"/>
        <v>0</v>
      </c>
      <c r="T36" s="611">
        <f t="shared" si="42"/>
        <v>0</v>
      </c>
      <c r="U36" s="611">
        <f t="shared" si="42"/>
        <v>0</v>
      </c>
      <c r="V36" s="611">
        <f t="shared" si="42"/>
        <v>0</v>
      </c>
      <c r="W36" s="611">
        <f t="shared" si="42"/>
        <v>0</v>
      </c>
      <c r="X36" s="611">
        <f t="shared" si="42"/>
        <v>0</v>
      </c>
      <c r="Y36" s="611">
        <f t="shared" si="42"/>
        <v>0</v>
      </c>
      <c r="Z36" s="611">
        <f t="shared" si="42"/>
        <v>0</v>
      </c>
      <c r="AA36" s="611">
        <f t="shared" si="42"/>
        <v>0</v>
      </c>
      <c r="AB36" s="611">
        <f t="shared" si="42"/>
        <v>0</v>
      </c>
      <c r="AC36" s="611">
        <f t="shared" si="42"/>
        <v>0</v>
      </c>
      <c r="AD36" s="611">
        <f t="shared" si="42"/>
        <v>0</v>
      </c>
      <c r="AE36" s="611">
        <f t="shared" si="42"/>
        <v>0</v>
      </c>
      <c r="AF36" s="611">
        <f t="shared" si="42"/>
        <v>0</v>
      </c>
      <c r="AG36" s="611"/>
      <c r="AH36" s="611">
        <f t="shared" ref="AH36:BA36" si="43">SUM(AH37:AH38)</f>
        <v>0</v>
      </c>
      <c r="AI36" s="611">
        <f t="shared" si="43"/>
        <v>0</v>
      </c>
      <c r="AJ36" s="611">
        <f t="shared" si="43"/>
        <v>0</v>
      </c>
      <c r="AK36" s="611">
        <f t="shared" si="43"/>
        <v>0</v>
      </c>
      <c r="AL36" s="611">
        <f t="shared" si="43"/>
        <v>0</v>
      </c>
      <c r="AM36" s="611">
        <f t="shared" si="43"/>
        <v>0</v>
      </c>
      <c r="AN36" s="611">
        <f t="shared" si="43"/>
        <v>0</v>
      </c>
      <c r="AO36" s="611">
        <f t="shared" si="43"/>
        <v>0</v>
      </c>
      <c r="AP36" s="611">
        <f t="shared" si="43"/>
        <v>0</v>
      </c>
      <c r="AQ36" s="611">
        <f t="shared" si="43"/>
        <v>0</v>
      </c>
      <c r="AR36" s="611">
        <f t="shared" si="43"/>
        <v>0</v>
      </c>
      <c r="AS36" s="611">
        <f t="shared" si="43"/>
        <v>0</v>
      </c>
      <c r="AT36" s="611">
        <f t="shared" si="43"/>
        <v>0</v>
      </c>
      <c r="AU36" s="611">
        <f t="shared" si="43"/>
        <v>0</v>
      </c>
      <c r="AV36" s="611">
        <f t="shared" si="43"/>
        <v>0</v>
      </c>
      <c r="AW36" s="611">
        <f t="shared" si="43"/>
        <v>0</v>
      </c>
      <c r="AX36" s="611">
        <f t="shared" si="43"/>
        <v>0</v>
      </c>
      <c r="AY36" s="611">
        <f t="shared" si="43"/>
        <v>0</v>
      </c>
      <c r="AZ36" s="611">
        <f t="shared" si="43"/>
        <v>0</v>
      </c>
      <c r="BA36" s="611">
        <f t="shared" si="43"/>
        <v>0</v>
      </c>
      <c r="BB36" s="58" t="s">
        <v>231</v>
      </c>
      <c r="BC36" s="63"/>
      <c r="BD36" s="63"/>
      <c r="BE36" s="85">
        <v>2016</v>
      </c>
      <c r="BF36" s="63"/>
      <c r="BG36" s="63"/>
    </row>
    <row r="37" spans="1:59" s="630" customFormat="1" ht="22.2" customHeight="1">
      <c r="A37" s="626" t="s">
        <v>28</v>
      </c>
      <c r="B37" s="672"/>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customHeight="1">
      <c r="A38" s="626" t="s">
        <v>28</v>
      </c>
      <c r="B38" s="672"/>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13" customFormat="1" ht="22.2" customHeight="1">
      <c r="A39" s="346" t="s">
        <v>28</v>
      </c>
      <c r="B39" s="65" t="s">
        <v>481</v>
      </c>
      <c r="C39" s="611"/>
      <c r="D39" s="611">
        <f>SUM(E39:BA39)</f>
        <v>0</v>
      </c>
      <c r="E39" s="611">
        <f t="shared" ref="E39:K39" si="44">SUM(E40:E41)</f>
        <v>0</v>
      </c>
      <c r="F39" s="611">
        <f t="shared" si="44"/>
        <v>0</v>
      </c>
      <c r="G39" s="611">
        <f t="shared" si="44"/>
        <v>0</v>
      </c>
      <c r="H39" s="611">
        <f t="shared" si="44"/>
        <v>0</v>
      </c>
      <c r="I39" s="611">
        <f t="shared" si="44"/>
        <v>0</v>
      </c>
      <c r="J39" s="611">
        <f t="shared" si="44"/>
        <v>0</v>
      </c>
      <c r="K39" s="611">
        <f t="shared" si="44"/>
        <v>0</v>
      </c>
      <c r="L39" s="611"/>
      <c r="M39" s="611">
        <f t="shared" ref="M39:AF39" si="45">SUM(M40:M41)</f>
        <v>0</v>
      </c>
      <c r="N39" s="611">
        <f t="shared" si="45"/>
        <v>0</v>
      </c>
      <c r="O39" s="611">
        <f t="shared" si="45"/>
        <v>0</v>
      </c>
      <c r="P39" s="611">
        <f t="shared" si="45"/>
        <v>0</v>
      </c>
      <c r="Q39" s="611">
        <f t="shared" si="45"/>
        <v>0</v>
      </c>
      <c r="R39" s="611">
        <f t="shared" si="45"/>
        <v>0</v>
      </c>
      <c r="S39" s="611">
        <f t="shared" si="45"/>
        <v>0</v>
      </c>
      <c r="T39" s="611">
        <f t="shared" si="45"/>
        <v>0</v>
      </c>
      <c r="U39" s="611">
        <f t="shared" si="45"/>
        <v>0</v>
      </c>
      <c r="V39" s="611">
        <f t="shared" si="45"/>
        <v>0</v>
      </c>
      <c r="W39" s="611">
        <f t="shared" si="45"/>
        <v>0</v>
      </c>
      <c r="X39" s="611">
        <f t="shared" si="45"/>
        <v>0</v>
      </c>
      <c r="Y39" s="611">
        <f t="shared" si="45"/>
        <v>0</v>
      </c>
      <c r="Z39" s="611">
        <f t="shared" si="45"/>
        <v>0</v>
      </c>
      <c r="AA39" s="611">
        <f t="shared" si="45"/>
        <v>0</v>
      </c>
      <c r="AB39" s="611">
        <f t="shared" si="45"/>
        <v>0</v>
      </c>
      <c r="AC39" s="611">
        <f t="shared" si="45"/>
        <v>0</v>
      </c>
      <c r="AD39" s="611">
        <f t="shared" si="45"/>
        <v>0</v>
      </c>
      <c r="AE39" s="611">
        <f t="shared" si="45"/>
        <v>0</v>
      </c>
      <c r="AF39" s="611">
        <f t="shared" si="45"/>
        <v>0</v>
      </c>
      <c r="AG39" s="611"/>
      <c r="AH39" s="611">
        <f t="shared" ref="AH39:BA39" si="46">SUM(AH40:AH41)</f>
        <v>0</v>
      </c>
      <c r="AI39" s="611">
        <f t="shared" si="46"/>
        <v>0</v>
      </c>
      <c r="AJ39" s="611">
        <f t="shared" si="46"/>
        <v>0</v>
      </c>
      <c r="AK39" s="611">
        <f t="shared" si="46"/>
        <v>0</v>
      </c>
      <c r="AL39" s="611">
        <f t="shared" si="46"/>
        <v>0</v>
      </c>
      <c r="AM39" s="611">
        <f t="shared" si="46"/>
        <v>0</v>
      </c>
      <c r="AN39" s="611">
        <f t="shared" si="46"/>
        <v>0</v>
      </c>
      <c r="AO39" s="611">
        <f t="shared" si="46"/>
        <v>0</v>
      </c>
      <c r="AP39" s="611">
        <f t="shared" si="46"/>
        <v>0</v>
      </c>
      <c r="AQ39" s="611">
        <f t="shared" si="46"/>
        <v>0</v>
      </c>
      <c r="AR39" s="611">
        <f t="shared" si="46"/>
        <v>0</v>
      </c>
      <c r="AS39" s="611">
        <f t="shared" si="46"/>
        <v>0</v>
      </c>
      <c r="AT39" s="611">
        <f t="shared" si="46"/>
        <v>0</v>
      </c>
      <c r="AU39" s="611">
        <f t="shared" si="46"/>
        <v>0</v>
      </c>
      <c r="AV39" s="611">
        <f t="shared" si="46"/>
        <v>0</v>
      </c>
      <c r="AW39" s="611">
        <f t="shared" si="46"/>
        <v>0</v>
      </c>
      <c r="AX39" s="611">
        <f t="shared" si="46"/>
        <v>0</v>
      </c>
      <c r="AY39" s="611">
        <f t="shared" si="46"/>
        <v>0</v>
      </c>
      <c r="AZ39" s="611">
        <f t="shared" si="46"/>
        <v>0</v>
      </c>
      <c r="BA39" s="611">
        <f t="shared" si="46"/>
        <v>0</v>
      </c>
      <c r="BB39" s="58" t="s">
        <v>231</v>
      </c>
      <c r="BC39" s="63"/>
      <c r="BD39" s="63"/>
      <c r="BE39" s="85">
        <v>2016</v>
      </c>
      <c r="BF39" s="63"/>
      <c r="BG39" s="63"/>
    </row>
    <row r="40" spans="1:59" s="630" customFormat="1" ht="22.2" customHeight="1">
      <c r="A40" s="626" t="s">
        <v>28</v>
      </c>
      <c r="B40" s="672"/>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customHeight="1">
      <c r="A41" s="626" t="s">
        <v>28</v>
      </c>
      <c r="B41" s="672"/>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13" customFormat="1" ht="22.2" customHeight="1">
      <c r="A42" s="346" t="s">
        <v>31</v>
      </c>
      <c r="B42" s="615" t="s">
        <v>486</v>
      </c>
      <c r="C42" s="611">
        <f>SUM(C43,C46)</f>
        <v>0</v>
      </c>
      <c r="D42" s="611">
        <f>SUM(D43+D46)</f>
        <v>0</v>
      </c>
      <c r="E42" s="611">
        <f t="shared" ref="E42:K42" si="47">SUM(E43,E46)</f>
        <v>0</v>
      </c>
      <c r="F42" s="611">
        <f t="shared" si="47"/>
        <v>0</v>
      </c>
      <c r="G42" s="611">
        <f t="shared" si="47"/>
        <v>0</v>
      </c>
      <c r="H42" s="611">
        <f t="shared" si="47"/>
        <v>0</v>
      </c>
      <c r="I42" s="611">
        <f t="shared" si="47"/>
        <v>0</v>
      </c>
      <c r="J42" s="611">
        <f t="shared" si="47"/>
        <v>0</v>
      </c>
      <c r="K42" s="611">
        <f t="shared" si="47"/>
        <v>0</v>
      </c>
      <c r="L42" s="611"/>
      <c r="M42" s="611">
        <f t="shared" ref="M42:AF42" si="48">SUM(M43,M46)</f>
        <v>0</v>
      </c>
      <c r="N42" s="611">
        <f t="shared" si="48"/>
        <v>0</v>
      </c>
      <c r="O42" s="611">
        <f t="shared" si="48"/>
        <v>0</v>
      </c>
      <c r="P42" s="611">
        <f t="shared" si="48"/>
        <v>0</v>
      </c>
      <c r="Q42" s="611">
        <f t="shared" si="48"/>
        <v>0</v>
      </c>
      <c r="R42" s="611">
        <f t="shared" si="48"/>
        <v>0</v>
      </c>
      <c r="S42" s="611">
        <f t="shared" si="48"/>
        <v>0</v>
      </c>
      <c r="T42" s="611">
        <f t="shared" si="48"/>
        <v>0</v>
      </c>
      <c r="U42" s="611">
        <f t="shared" si="48"/>
        <v>0</v>
      </c>
      <c r="V42" s="611">
        <f t="shared" si="48"/>
        <v>0</v>
      </c>
      <c r="W42" s="611">
        <f t="shared" si="48"/>
        <v>0</v>
      </c>
      <c r="X42" s="611">
        <f t="shared" si="48"/>
        <v>0</v>
      </c>
      <c r="Y42" s="611">
        <f t="shared" si="48"/>
        <v>0</v>
      </c>
      <c r="Z42" s="611">
        <f t="shared" si="48"/>
        <v>0</v>
      </c>
      <c r="AA42" s="611">
        <f t="shared" si="48"/>
        <v>0</v>
      </c>
      <c r="AB42" s="611">
        <f t="shared" si="48"/>
        <v>0</v>
      </c>
      <c r="AC42" s="611">
        <f t="shared" si="48"/>
        <v>0</v>
      </c>
      <c r="AD42" s="611">
        <f t="shared" si="48"/>
        <v>0</v>
      </c>
      <c r="AE42" s="611">
        <f t="shared" si="48"/>
        <v>0</v>
      </c>
      <c r="AF42" s="611">
        <f t="shared" si="48"/>
        <v>0</v>
      </c>
      <c r="AG42" s="611"/>
      <c r="AH42" s="611">
        <f t="shared" ref="AH42:BA42" si="49">SUM(AH43,AH46)</f>
        <v>0</v>
      </c>
      <c r="AI42" s="611">
        <f t="shared" si="49"/>
        <v>0</v>
      </c>
      <c r="AJ42" s="611">
        <f t="shared" si="49"/>
        <v>0</v>
      </c>
      <c r="AK42" s="611">
        <f t="shared" si="49"/>
        <v>0</v>
      </c>
      <c r="AL42" s="611">
        <f t="shared" si="49"/>
        <v>0</v>
      </c>
      <c r="AM42" s="611">
        <f t="shared" si="49"/>
        <v>0</v>
      </c>
      <c r="AN42" s="611">
        <f t="shared" si="49"/>
        <v>0</v>
      </c>
      <c r="AO42" s="611">
        <f t="shared" si="49"/>
        <v>0</v>
      </c>
      <c r="AP42" s="611">
        <f t="shared" si="49"/>
        <v>0</v>
      </c>
      <c r="AQ42" s="611">
        <f t="shared" si="49"/>
        <v>0</v>
      </c>
      <c r="AR42" s="611">
        <f t="shared" si="49"/>
        <v>0</v>
      </c>
      <c r="AS42" s="611">
        <f t="shared" si="49"/>
        <v>0</v>
      </c>
      <c r="AT42" s="611">
        <f t="shared" si="49"/>
        <v>0</v>
      </c>
      <c r="AU42" s="611">
        <f t="shared" si="49"/>
        <v>0</v>
      </c>
      <c r="AV42" s="611">
        <f t="shared" si="49"/>
        <v>0</v>
      </c>
      <c r="AW42" s="611">
        <f t="shared" si="49"/>
        <v>0</v>
      </c>
      <c r="AX42" s="611">
        <f t="shared" si="49"/>
        <v>0</v>
      </c>
      <c r="AY42" s="611">
        <f t="shared" si="49"/>
        <v>0</v>
      </c>
      <c r="AZ42" s="611">
        <f t="shared" si="49"/>
        <v>0</v>
      </c>
      <c r="BA42" s="611">
        <f t="shared" si="49"/>
        <v>0</v>
      </c>
      <c r="BB42" s="58" t="s">
        <v>231</v>
      </c>
      <c r="BC42" s="63"/>
      <c r="BD42" s="63"/>
      <c r="BE42" s="85">
        <v>2016</v>
      </c>
      <c r="BF42" s="63"/>
      <c r="BG42" s="63"/>
    </row>
    <row r="43" spans="1:59" s="613" customFormat="1" ht="22.2" customHeight="1">
      <c r="A43" s="346" t="s">
        <v>31</v>
      </c>
      <c r="B43" s="65" t="s">
        <v>480</v>
      </c>
      <c r="C43" s="611"/>
      <c r="D43" s="611">
        <f>SUM(E43:BA43)</f>
        <v>0</v>
      </c>
      <c r="E43" s="611">
        <f t="shared" ref="E43:K43" si="50">SUM(E44:E45)</f>
        <v>0</v>
      </c>
      <c r="F43" s="611">
        <f t="shared" si="50"/>
        <v>0</v>
      </c>
      <c r="G43" s="611">
        <f t="shared" si="50"/>
        <v>0</v>
      </c>
      <c r="H43" s="611">
        <f t="shared" si="50"/>
        <v>0</v>
      </c>
      <c r="I43" s="611">
        <f t="shared" si="50"/>
        <v>0</v>
      </c>
      <c r="J43" s="611">
        <f t="shared" si="50"/>
        <v>0</v>
      </c>
      <c r="K43" s="611">
        <f t="shared" si="50"/>
        <v>0</v>
      </c>
      <c r="L43" s="611"/>
      <c r="M43" s="611">
        <f t="shared" ref="M43:AF43" si="51">SUM(M44:M45)</f>
        <v>0</v>
      </c>
      <c r="N43" s="611">
        <f t="shared" si="51"/>
        <v>0</v>
      </c>
      <c r="O43" s="611">
        <f t="shared" si="51"/>
        <v>0</v>
      </c>
      <c r="P43" s="611">
        <f t="shared" si="51"/>
        <v>0</v>
      </c>
      <c r="Q43" s="611">
        <f t="shared" si="51"/>
        <v>0</v>
      </c>
      <c r="R43" s="611">
        <f t="shared" si="51"/>
        <v>0</v>
      </c>
      <c r="S43" s="611">
        <f t="shared" si="51"/>
        <v>0</v>
      </c>
      <c r="T43" s="611">
        <f t="shared" si="51"/>
        <v>0</v>
      </c>
      <c r="U43" s="611">
        <f t="shared" si="51"/>
        <v>0</v>
      </c>
      <c r="V43" s="611">
        <f t="shared" si="51"/>
        <v>0</v>
      </c>
      <c r="W43" s="611">
        <f t="shared" si="51"/>
        <v>0</v>
      </c>
      <c r="X43" s="611">
        <f t="shared" si="51"/>
        <v>0</v>
      </c>
      <c r="Y43" s="611">
        <f t="shared" si="51"/>
        <v>0</v>
      </c>
      <c r="Z43" s="611">
        <f t="shared" si="51"/>
        <v>0</v>
      </c>
      <c r="AA43" s="611">
        <f t="shared" si="51"/>
        <v>0</v>
      </c>
      <c r="AB43" s="611">
        <f t="shared" si="51"/>
        <v>0</v>
      </c>
      <c r="AC43" s="611">
        <f t="shared" si="51"/>
        <v>0</v>
      </c>
      <c r="AD43" s="611">
        <f t="shared" si="51"/>
        <v>0</v>
      </c>
      <c r="AE43" s="611">
        <f t="shared" si="51"/>
        <v>0</v>
      </c>
      <c r="AF43" s="611">
        <f t="shared" si="51"/>
        <v>0</v>
      </c>
      <c r="AG43" s="611"/>
      <c r="AH43" s="611">
        <f t="shared" ref="AH43:BA43" si="52">SUM(AH44:AH45)</f>
        <v>0</v>
      </c>
      <c r="AI43" s="611">
        <f t="shared" si="52"/>
        <v>0</v>
      </c>
      <c r="AJ43" s="611">
        <f t="shared" si="52"/>
        <v>0</v>
      </c>
      <c r="AK43" s="611">
        <f t="shared" si="52"/>
        <v>0</v>
      </c>
      <c r="AL43" s="611">
        <f t="shared" si="52"/>
        <v>0</v>
      </c>
      <c r="AM43" s="611">
        <f t="shared" si="52"/>
        <v>0</v>
      </c>
      <c r="AN43" s="611">
        <f t="shared" si="52"/>
        <v>0</v>
      </c>
      <c r="AO43" s="611">
        <f t="shared" si="52"/>
        <v>0</v>
      </c>
      <c r="AP43" s="611">
        <f t="shared" si="52"/>
        <v>0</v>
      </c>
      <c r="AQ43" s="611">
        <f t="shared" si="52"/>
        <v>0</v>
      </c>
      <c r="AR43" s="611">
        <f t="shared" si="52"/>
        <v>0</v>
      </c>
      <c r="AS43" s="611">
        <f t="shared" si="52"/>
        <v>0</v>
      </c>
      <c r="AT43" s="611">
        <f t="shared" si="52"/>
        <v>0</v>
      </c>
      <c r="AU43" s="611">
        <f t="shared" si="52"/>
        <v>0</v>
      </c>
      <c r="AV43" s="611">
        <f t="shared" si="52"/>
        <v>0</v>
      </c>
      <c r="AW43" s="611">
        <f t="shared" si="52"/>
        <v>0</v>
      </c>
      <c r="AX43" s="611">
        <f t="shared" si="52"/>
        <v>0</v>
      </c>
      <c r="AY43" s="611">
        <f t="shared" si="52"/>
        <v>0</v>
      </c>
      <c r="AZ43" s="611">
        <f t="shared" si="52"/>
        <v>0</v>
      </c>
      <c r="BA43" s="611">
        <f t="shared" si="52"/>
        <v>0</v>
      </c>
      <c r="BB43" s="58" t="s">
        <v>231</v>
      </c>
      <c r="BC43" s="63"/>
      <c r="BD43" s="63"/>
      <c r="BE43" s="85">
        <v>2016</v>
      </c>
      <c r="BF43" s="63"/>
      <c r="BG43" s="63"/>
    </row>
    <row r="44" spans="1:59" s="630" customFormat="1" ht="22.2" customHeight="1">
      <c r="A44" s="626" t="s">
        <v>31</v>
      </c>
      <c r="B44" s="672"/>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customHeight="1">
      <c r="A45" s="626" t="s">
        <v>31</v>
      </c>
      <c r="B45" s="672"/>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13" customFormat="1" ht="22.2" customHeight="1">
      <c r="A46" s="346" t="s">
        <v>31</v>
      </c>
      <c r="B46" s="65" t="s">
        <v>481</v>
      </c>
      <c r="C46" s="611"/>
      <c r="D46" s="611">
        <f>SUM(E46:BA46)</f>
        <v>0</v>
      </c>
      <c r="E46" s="611">
        <f t="shared" ref="E46:K46" si="53">SUM(E47:E48)</f>
        <v>0</v>
      </c>
      <c r="F46" s="611">
        <f t="shared" si="53"/>
        <v>0</v>
      </c>
      <c r="G46" s="611">
        <f t="shared" si="53"/>
        <v>0</v>
      </c>
      <c r="H46" s="611">
        <f t="shared" si="53"/>
        <v>0</v>
      </c>
      <c r="I46" s="611">
        <f t="shared" si="53"/>
        <v>0</v>
      </c>
      <c r="J46" s="611">
        <f t="shared" si="53"/>
        <v>0</v>
      </c>
      <c r="K46" s="611">
        <f t="shared" si="53"/>
        <v>0</v>
      </c>
      <c r="L46" s="611"/>
      <c r="M46" s="611">
        <f t="shared" ref="M46:AF46" si="54">SUM(M47:M48)</f>
        <v>0</v>
      </c>
      <c r="N46" s="611">
        <f t="shared" si="54"/>
        <v>0</v>
      </c>
      <c r="O46" s="611">
        <f t="shared" si="54"/>
        <v>0</v>
      </c>
      <c r="P46" s="611">
        <f t="shared" si="54"/>
        <v>0</v>
      </c>
      <c r="Q46" s="611">
        <f t="shared" si="54"/>
        <v>0</v>
      </c>
      <c r="R46" s="611">
        <f t="shared" si="54"/>
        <v>0</v>
      </c>
      <c r="S46" s="611">
        <f t="shared" si="54"/>
        <v>0</v>
      </c>
      <c r="T46" s="611">
        <f t="shared" si="54"/>
        <v>0</v>
      </c>
      <c r="U46" s="611">
        <f t="shared" si="54"/>
        <v>0</v>
      </c>
      <c r="V46" s="611">
        <f t="shared" si="54"/>
        <v>0</v>
      </c>
      <c r="W46" s="611">
        <f t="shared" si="54"/>
        <v>0</v>
      </c>
      <c r="X46" s="611">
        <f t="shared" si="54"/>
        <v>0</v>
      </c>
      <c r="Y46" s="611">
        <f t="shared" si="54"/>
        <v>0</v>
      </c>
      <c r="Z46" s="611">
        <f t="shared" si="54"/>
        <v>0</v>
      </c>
      <c r="AA46" s="611">
        <f t="shared" si="54"/>
        <v>0</v>
      </c>
      <c r="AB46" s="611">
        <f t="shared" si="54"/>
        <v>0</v>
      </c>
      <c r="AC46" s="611">
        <f t="shared" si="54"/>
        <v>0</v>
      </c>
      <c r="AD46" s="611">
        <f t="shared" si="54"/>
        <v>0</v>
      </c>
      <c r="AE46" s="611">
        <f t="shared" si="54"/>
        <v>0</v>
      </c>
      <c r="AF46" s="611">
        <f t="shared" si="54"/>
        <v>0</v>
      </c>
      <c r="AG46" s="611"/>
      <c r="AH46" s="611">
        <f t="shared" ref="AH46:BA46" si="55">SUM(AH47:AH48)</f>
        <v>0</v>
      </c>
      <c r="AI46" s="611">
        <f t="shared" si="55"/>
        <v>0</v>
      </c>
      <c r="AJ46" s="611">
        <f t="shared" si="55"/>
        <v>0</v>
      </c>
      <c r="AK46" s="611">
        <f t="shared" si="55"/>
        <v>0</v>
      </c>
      <c r="AL46" s="611">
        <f t="shared" si="55"/>
        <v>0</v>
      </c>
      <c r="AM46" s="611">
        <f t="shared" si="55"/>
        <v>0</v>
      </c>
      <c r="AN46" s="611">
        <f t="shared" si="55"/>
        <v>0</v>
      </c>
      <c r="AO46" s="611">
        <f t="shared" si="55"/>
        <v>0</v>
      </c>
      <c r="AP46" s="611">
        <f t="shared" si="55"/>
        <v>0</v>
      </c>
      <c r="AQ46" s="611">
        <f t="shared" si="55"/>
        <v>0</v>
      </c>
      <c r="AR46" s="611">
        <f t="shared" si="55"/>
        <v>0</v>
      </c>
      <c r="AS46" s="611">
        <f t="shared" si="55"/>
        <v>0</v>
      </c>
      <c r="AT46" s="611">
        <f t="shared" si="55"/>
        <v>0</v>
      </c>
      <c r="AU46" s="611">
        <f t="shared" si="55"/>
        <v>0</v>
      </c>
      <c r="AV46" s="611">
        <f t="shared" si="55"/>
        <v>0</v>
      </c>
      <c r="AW46" s="611">
        <f t="shared" si="55"/>
        <v>0</v>
      </c>
      <c r="AX46" s="611">
        <f t="shared" si="55"/>
        <v>0</v>
      </c>
      <c r="AY46" s="611">
        <f t="shared" si="55"/>
        <v>0</v>
      </c>
      <c r="AZ46" s="611">
        <f t="shared" si="55"/>
        <v>0</v>
      </c>
      <c r="BA46" s="611">
        <f t="shared" si="55"/>
        <v>0</v>
      </c>
      <c r="BB46" s="58" t="s">
        <v>231</v>
      </c>
      <c r="BC46" s="63"/>
      <c r="BD46" s="63"/>
      <c r="BE46" s="85">
        <v>2016</v>
      </c>
      <c r="BF46" s="63"/>
      <c r="BG46" s="63"/>
    </row>
    <row r="47" spans="1:59" s="630" customFormat="1" ht="22.2" customHeight="1">
      <c r="A47" s="626" t="s">
        <v>31</v>
      </c>
      <c r="B47" s="672"/>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customHeight="1">
      <c r="A48" s="626" t="s">
        <v>31</v>
      </c>
      <c r="B48" s="672"/>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13" customFormat="1" ht="22.2" customHeight="1">
      <c r="A49" s="346" t="s">
        <v>34</v>
      </c>
      <c r="B49" s="615" t="s">
        <v>487</v>
      </c>
      <c r="C49" s="611">
        <f>SUM(C50,C53)</f>
        <v>0</v>
      </c>
      <c r="D49" s="611">
        <f>SUM(D50+D53)</f>
        <v>0</v>
      </c>
      <c r="E49" s="611">
        <f t="shared" ref="E49:K49" si="56">SUM(E50,E53)</f>
        <v>0</v>
      </c>
      <c r="F49" s="611">
        <f t="shared" si="56"/>
        <v>0</v>
      </c>
      <c r="G49" s="611">
        <f t="shared" si="56"/>
        <v>0</v>
      </c>
      <c r="H49" s="611">
        <f t="shared" si="56"/>
        <v>0</v>
      </c>
      <c r="I49" s="611">
        <f t="shared" si="56"/>
        <v>0</v>
      </c>
      <c r="J49" s="611">
        <f t="shared" si="56"/>
        <v>0</v>
      </c>
      <c r="K49" s="611">
        <f t="shared" si="56"/>
        <v>0</v>
      </c>
      <c r="L49" s="611"/>
      <c r="M49" s="611">
        <f t="shared" ref="M49:AF49" si="57">SUM(M50,M53)</f>
        <v>0</v>
      </c>
      <c r="N49" s="611">
        <f t="shared" si="57"/>
        <v>0</v>
      </c>
      <c r="O49" s="611">
        <f t="shared" si="57"/>
        <v>0</v>
      </c>
      <c r="P49" s="611">
        <f t="shared" si="57"/>
        <v>0</v>
      </c>
      <c r="Q49" s="611">
        <f t="shared" si="57"/>
        <v>0</v>
      </c>
      <c r="R49" s="611">
        <f t="shared" si="57"/>
        <v>0</v>
      </c>
      <c r="S49" s="611">
        <f t="shared" si="57"/>
        <v>0</v>
      </c>
      <c r="T49" s="611">
        <f t="shared" si="57"/>
        <v>0</v>
      </c>
      <c r="U49" s="611">
        <f t="shared" si="57"/>
        <v>0</v>
      </c>
      <c r="V49" s="611">
        <f t="shared" si="57"/>
        <v>0</v>
      </c>
      <c r="W49" s="611">
        <f t="shared" si="57"/>
        <v>0</v>
      </c>
      <c r="X49" s="611">
        <f t="shared" si="57"/>
        <v>0</v>
      </c>
      <c r="Y49" s="611">
        <f t="shared" si="57"/>
        <v>0</v>
      </c>
      <c r="Z49" s="611">
        <f t="shared" si="57"/>
        <v>0</v>
      </c>
      <c r="AA49" s="611">
        <f t="shared" si="57"/>
        <v>0</v>
      </c>
      <c r="AB49" s="611">
        <f t="shared" si="57"/>
        <v>0</v>
      </c>
      <c r="AC49" s="611">
        <f t="shared" si="57"/>
        <v>0</v>
      </c>
      <c r="AD49" s="611">
        <f t="shared" si="57"/>
        <v>0</v>
      </c>
      <c r="AE49" s="611">
        <f t="shared" si="57"/>
        <v>0</v>
      </c>
      <c r="AF49" s="611">
        <f t="shared" si="57"/>
        <v>0</v>
      </c>
      <c r="AG49" s="611"/>
      <c r="AH49" s="611">
        <f t="shared" ref="AH49:BA49" si="58">SUM(AH50,AH53)</f>
        <v>0</v>
      </c>
      <c r="AI49" s="611">
        <f t="shared" si="58"/>
        <v>0</v>
      </c>
      <c r="AJ49" s="611">
        <f t="shared" si="58"/>
        <v>0</v>
      </c>
      <c r="AK49" s="611">
        <f t="shared" si="58"/>
        <v>0</v>
      </c>
      <c r="AL49" s="611">
        <f t="shared" si="58"/>
        <v>0</v>
      </c>
      <c r="AM49" s="611">
        <f t="shared" si="58"/>
        <v>0</v>
      </c>
      <c r="AN49" s="611">
        <f t="shared" si="58"/>
        <v>0</v>
      </c>
      <c r="AO49" s="611">
        <f t="shared" si="58"/>
        <v>0</v>
      </c>
      <c r="AP49" s="611">
        <f t="shared" si="58"/>
        <v>0</v>
      </c>
      <c r="AQ49" s="611">
        <f t="shared" si="58"/>
        <v>0</v>
      </c>
      <c r="AR49" s="611">
        <f t="shared" si="58"/>
        <v>0</v>
      </c>
      <c r="AS49" s="611">
        <f t="shared" si="58"/>
        <v>0</v>
      </c>
      <c r="AT49" s="611">
        <f t="shared" si="58"/>
        <v>0</v>
      </c>
      <c r="AU49" s="611">
        <f t="shared" si="58"/>
        <v>0</v>
      </c>
      <c r="AV49" s="611">
        <f t="shared" si="58"/>
        <v>0</v>
      </c>
      <c r="AW49" s="611">
        <f t="shared" si="58"/>
        <v>0</v>
      </c>
      <c r="AX49" s="611">
        <f t="shared" si="58"/>
        <v>0</v>
      </c>
      <c r="AY49" s="611">
        <f t="shared" si="58"/>
        <v>0</v>
      </c>
      <c r="AZ49" s="611">
        <f t="shared" si="58"/>
        <v>0</v>
      </c>
      <c r="BA49" s="611">
        <f t="shared" si="58"/>
        <v>0</v>
      </c>
      <c r="BB49" s="58" t="s">
        <v>231</v>
      </c>
      <c r="BC49" s="63"/>
      <c r="BD49" s="63"/>
      <c r="BE49" s="85">
        <v>2016</v>
      </c>
      <c r="BF49" s="63"/>
      <c r="BG49" s="63"/>
    </row>
    <row r="50" spans="1:59" s="613" customFormat="1" ht="22.2" customHeight="1">
      <c r="A50" s="346" t="s">
        <v>34</v>
      </c>
      <c r="B50" s="65" t="s">
        <v>480</v>
      </c>
      <c r="C50" s="611"/>
      <c r="D50" s="611">
        <f>SUM(E50:BA50)</f>
        <v>0</v>
      </c>
      <c r="E50" s="611">
        <f t="shared" ref="E50:K50" si="59">SUM(E51:E52)</f>
        <v>0</v>
      </c>
      <c r="F50" s="611">
        <f t="shared" si="59"/>
        <v>0</v>
      </c>
      <c r="G50" s="611">
        <f t="shared" si="59"/>
        <v>0</v>
      </c>
      <c r="H50" s="611">
        <f t="shared" si="59"/>
        <v>0</v>
      </c>
      <c r="I50" s="611">
        <f t="shared" si="59"/>
        <v>0</v>
      </c>
      <c r="J50" s="611">
        <f t="shared" si="59"/>
        <v>0</v>
      </c>
      <c r="K50" s="611">
        <f t="shared" si="59"/>
        <v>0</v>
      </c>
      <c r="L50" s="611"/>
      <c r="M50" s="611">
        <f t="shared" ref="M50:AF50" si="60">SUM(M51:M52)</f>
        <v>0</v>
      </c>
      <c r="N50" s="611">
        <f t="shared" si="60"/>
        <v>0</v>
      </c>
      <c r="O50" s="611">
        <f t="shared" si="60"/>
        <v>0</v>
      </c>
      <c r="P50" s="611">
        <f t="shared" si="60"/>
        <v>0</v>
      </c>
      <c r="Q50" s="611">
        <f t="shared" si="60"/>
        <v>0</v>
      </c>
      <c r="R50" s="611">
        <f t="shared" si="60"/>
        <v>0</v>
      </c>
      <c r="S50" s="611">
        <f t="shared" si="60"/>
        <v>0</v>
      </c>
      <c r="T50" s="611">
        <f t="shared" si="60"/>
        <v>0</v>
      </c>
      <c r="U50" s="611">
        <f t="shared" si="60"/>
        <v>0</v>
      </c>
      <c r="V50" s="611">
        <f t="shared" si="60"/>
        <v>0</v>
      </c>
      <c r="W50" s="611">
        <f t="shared" si="60"/>
        <v>0</v>
      </c>
      <c r="X50" s="611">
        <f t="shared" si="60"/>
        <v>0</v>
      </c>
      <c r="Y50" s="611">
        <f t="shared" si="60"/>
        <v>0</v>
      </c>
      <c r="Z50" s="611">
        <f t="shared" si="60"/>
        <v>0</v>
      </c>
      <c r="AA50" s="611">
        <f t="shared" si="60"/>
        <v>0</v>
      </c>
      <c r="AB50" s="611">
        <f t="shared" si="60"/>
        <v>0</v>
      </c>
      <c r="AC50" s="611">
        <f t="shared" si="60"/>
        <v>0</v>
      </c>
      <c r="AD50" s="611">
        <f t="shared" si="60"/>
        <v>0</v>
      </c>
      <c r="AE50" s="611">
        <f t="shared" si="60"/>
        <v>0</v>
      </c>
      <c r="AF50" s="611">
        <f t="shared" si="60"/>
        <v>0</v>
      </c>
      <c r="AG50" s="611"/>
      <c r="AH50" s="611">
        <f t="shared" ref="AH50:BA50" si="61">SUM(AH51:AH52)</f>
        <v>0</v>
      </c>
      <c r="AI50" s="611">
        <f t="shared" si="61"/>
        <v>0</v>
      </c>
      <c r="AJ50" s="611">
        <f t="shared" si="61"/>
        <v>0</v>
      </c>
      <c r="AK50" s="611">
        <f t="shared" si="61"/>
        <v>0</v>
      </c>
      <c r="AL50" s="611">
        <f t="shared" si="61"/>
        <v>0</v>
      </c>
      <c r="AM50" s="611">
        <f t="shared" si="61"/>
        <v>0</v>
      </c>
      <c r="AN50" s="611">
        <f t="shared" si="61"/>
        <v>0</v>
      </c>
      <c r="AO50" s="611">
        <f t="shared" si="61"/>
        <v>0</v>
      </c>
      <c r="AP50" s="611">
        <f t="shared" si="61"/>
        <v>0</v>
      </c>
      <c r="AQ50" s="611">
        <f t="shared" si="61"/>
        <v>0</v>
      </c>
      <c r="AR50" s="611">
        <f t="shared" si="61"/>
        <v>0</v>
      </c>
      <c r="AS50" s="611">
        <f t="shared" si="61"/>
        <v>0</v>
      </c>
      <c r="AT50" s="611">
        <f t="shared" si="61"/>
        <v>0</v>
      </c>
      <c r="AU50" s="611">
        <f t="shared" si="61"/>
        <v>0</v>
      </c>
      <c r="AV50" s="611">
        <f t="shared" si="61"/>
        <v>0</v>
      </c>
      <c r="AW50" s="611">
        <f t="shared" si="61"/>
        <v>0</v>
      </c>
      <c r="AX50" s="611">
        <f t="shared" si="61"/>
        <v>0</v>
      </c>
      <c r="AY50" s="611">
        <f t="shared" si="61"/>
        <v>0</v>
      </c>
      <c r="AZ50" s="611">
        <f t="shared" si="61"/>
        <v>0</v>
      </c>
      <c r="BA50" s="611">
        <f t="shared" si="61"/>
        <v>0</v>
      </c>
      <c r="BB50" s="58" t="s">
        <v>231</v>
      </c>
      <c r="BC50" s="63"/>
      <c r="BD50" s="63"/>
      <c r="BE50" s="85">
        <v>2016</v>
      </c>
      <c r="BF50" s="63"/>
      <c r="BG50" s="63"/>
    </row>
    <row r="51" spans="1:59" s="630" customFormat="1" ht="22.2" customHeight="1">
      <c r="A51" s="626" t="s">
        <v>34</v>
      </c>
      <c r="B51" s="672"/>
      <c r="C51" s="628"/>
      <c r="D51" s="628"/>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customHeight="1">
      <c r="A52" s="626" t="s">
        <v>34</v>
      </c>
      <c r="B52" s="672"/>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13" customFormat="1" ht="22.2" customHeight="1">
      <c r="A53" s="346" t="s">
        <v>34</v>
      </c>
      <c r="B53" s="65" t="s">
        <v>481</v>
      </c>
      <c r="C53" s="611"/>
      <c r="D53" s="611">
        <f>SUM(E53:BA53)</f>
        <v>0</v>
      </c>
      <c r="E53" s="611">
        <f t="shared" ref="E53:K53" si="62">SUM(E54:E55)</f>
        <v>0</v>
      </c>
      <c r="F53" s="611">
        <f t="shared" si="62"/>
        <v>0</v>
      </c>
      <c r="G53" s="611">
        <f t="shared" si="62"/>
        <v>0</v>
      </c>
      <c r="H53" s="611">
        <f t="shared" si="62"/>
        <v>0</v>
      </c>
      <c r="I53" s="611">
        <f t="shared" si="62"/>
        <v>0</v>
      </c>
      <c r="J53" s="611">
        <f t="shared" si="62"/>
        <v>0</v>
      </c>
      <c r="K53" s="611">
        <f t="shared" si="62"/>
        <v>0</v>
      </c>
      <c r="L53" s="611"/>
      <c r="M53" s="611">
        <f t="shared" ref="M53:AF53" si="63">SUM(M54:M55)</f>
        <v>0</v>
      </c>
      <c r="N53" s="611">
        <f t="shared" si="63"/>
        <v>0</v>
      </c>
      <c r="O53" s="611">
        <f t="shared" si="63"/>
        <v>0</v>
      </c>
      <c r="P53" s="611">
        <f t="shared" si="63"/>
        <v>0</v>
      </c>
      <c r="Q53" s="611">
        <f t="shared" si="63"/>
        <v>0</v>
      </c>
      <c r="R53" s="611">
        <f t="shared" si="63"/>
        <v>0</v>
      </c>
      <c r="S53" s="611">
        <f t="shared" si="63"/>
        <v>0</v>
      </c>
      <c r="T53" s="611">
        <f t="shared" si="63"/>
        <v>0</v>
      </c>
      <c r="U53" s="611">
        <f t="shared" si="63"/>
        <v>0</v>
      </c>
      <c r="V53" s="611">
        <f t="shared" si="63"/>
        <v>0</v>
      </c>
      <c r="W53" s="611">
        <f t="shared" si="63"/>
        <v>0</v>
      </c>
      <c r="X53" s="611">
        <f t="shared" si="63"/>
        <v>0</v>
      </c>
      <c r="Y53" s="611">
        <f t="shared" si="63"/>
        <v>0</v>
      </c>
      <c r="Z53" s="611">
        <f t="shared" si="63"/>
        <v>0</v>
      </c>
      <c r="AA53" s="611">
        <f t="shared" si="63"/>
        <v>0</v>
      </c>
      <c r="AB53" s="611">
        <f t="shared" si="63"/>
        <v>0</v>
      </c>
      <c r="AC53" s="611">
        <f t="shared" si="63"/>
        <v>0</v>
      </c>
      <c r="AD53" s="611">
        <f t="shared" si="63"/>
        <v>0</v>
      </c>
      <c r="AE53" s="611">
        <f t="shared" si="63"/>
        <v>0</v>
      </c>
      <c r="AF53" s="611">
        <f t="shared" si="63"/>
        <v>0</v>
      </c>
      <c r="AG53" s="611"/>
      <c r="AH53" s="611">
        <f t="shared" ref="AH53:BA53" si="64">SUM(AH54:AH55)</f>
        <v>0</v>
      </c>
      <c r="AI53" s="611">
        <f t="shared" si="64"/>
        <v>0</v>
      </c>
      <c r="AJ53" s="611">
        <f t="shared" si="64"/>
        <v>0</v>
      </c>
      <c r="AK53" s="611">
        <f t="shared" si="64"/>
        <v>0</v>
      </c>
      <c r="AL53" s="611">
        <f t="shared" si="64"/>
        <v>0</v>
      </c>
      <c r="AM53" s="611">
        <f t="shared" si="64"/>
        <v>0</v>
      </c>
      <c r="AN53" s="611">
        <f t="shared" si="64"/>
        <v>0</v>
      </c>
      <c r="AO53" s="611">
        <f t="shared" si="64"/>
        <v>0</v>
      </c>
      <c r="AP53" s="611">
        <f t="shared" si="64"/>
        <v>0</v>
      </c>
      <c r="AQ53" s="611">
        <f t="shared" si="64"/>
        <v>0</v>
      </c>
      <c r="AR53" s="611">
        <f t="shared" si="64"/>
        <v>0</v>
      </c>
      <c r="AS53" s="611">
        <f t="shared" si="64"/>
        <v>0</v>
      </c>
      <c r="AT53" s="611">
        <f t="shared" si="64"/>
        <v>0</v>
      </c>
      <c r="AU53" s="611">
        <f t="shared" si="64"/>
        <v>0</v>
      </c>
      <c r="AV53" s="611">
        <f t="shared" si="64"/>
        <v>0</v>
      </c>
      <c r="AW53" s="611">
        <f t="shared" si="64"/>
        <v>0</v>
      </c>
      <c r="AX53" s="611">
        <f t="shared" si="64"/>
        <v>0</v>
      </c>
      <c r="AY53" s="611">
        <f t="shared" si="64"/>
        <v>0</v>
      </c>
      <c r="AZ53" s="611">
        <f t="shared" si="64"/>
        <v>0</v>
      </c>
      <c r="BA53" s="611">
        <f t="shared" si="64"/>
        <v>0</v>
      </c>
      <c r="BB53" s="58" t="s">
        <v>231</v>
      </c>
      <c r="BC53" s="63"/>
      <c r="BD53" s="63"/>
      <c r="BE53" s="85">
        <v>2016</v>
      </c>
      <c r="BF53" s="63"/>
      <c r="BG53" s="63"/>
    </row>
    <row r="54" spans="1:59" s="630" customFormat="1" ht="22.2" customHeight="1">
      <c r="A54" s="626" t="s">
        <v>34</v>
      </c>
      <c r="B54" s="672"/>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customHeight="1">
      <c r="A55" s="626" t="s">
        <v>34</v>
      </c>
      <c r="B55" s="672"/>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708" customFormat="1" ht="22.2" customHeight="1">
      <c r="A56" s="702" t="s">
        <v>677</v>
      </c>
      <c r="B56" s="703" t="s">
        <v>679</v>
      </c>
      <c r="C56" s="704">
        <f>SUM(C57,C60)</f>
        <v>0</v>
      </c>
      <c r="D56" s="704">
        <f>SUM(D57+D60)</f>
        <v>0</v>
      </c>
      <c r="E56" s="704">
        <f t="shared" ref="E56:BA56" si="65">SUM(E57,E60)</f>
        <v>0</v>
      </c>
      <c r="F56" s="704">
        <f t="shared" si="65"/>
        <v>0</v>
      </c>
      <c r="G56" s="704">
        <f t="shared" si="65"/>
        <v>0</v>
      </c>
      <c r="H56" s="704">
        <f t="shared" si="65"/>
        <v>0</v>
      </c>
      <c r="I56" s="704">
        <f t="shared" si="65"/>
        <v>0</v>
      </c>
      <c r="J56" s="704">
        <f t="shared" si="65"/>
        <v>0</v>
      </c>
      <c r="K56" s="704">
        <f t="shared" si="65"/>
        <v>0</v>
      </c>
      <c r="L56" s="704"/>
      <c r="M56" s="704">
        <f t="shared" si="65"/>
        <v>0</v>
      </c>
      <c r="N56" s="704">
        <f t="shared" si="65"/>
        <v>0</v>
      </c>
      <c r="O56" s="704">
        <f t="shared" si="65"/>
        <v>0</v>
      </c>
      <c r="P56" s="704">
        <f t="shared" si="65"/>
        <v>0</v>
      </c>
      <c r="Q56" s="704">
        <f t="shared" si="65"/>
        <v>0</v>
      </c>
      <c r="R56" s="704">
        <f t="shared" si="65"/>
        <v>0</v>
      </c>
      <c r="S56" s="704">
        <f t="shared" si="65"/>
        <v>0</v>
      </c>
      <c r="T56" s="704">
        <f t="shared" si="65"/>
        <v>0</v>
      </c>
      <c r="U56" s="704">
        <f t="shared" si="65"/>
        <v>0</v>
      </c>
      <c r="V56" s="704">
        <f t="shared" si="65"/>
        <v>0</v>
      </c>
      <c r="W56" s="704">
        <f>SUM(W57,W60)</f>
        <v>0</v>
      </c>
      <c r="X56" s="704">
        <f t="shared" si="65"/>
        <v>0</v>
      </c>
      <c r="Y56" s="704">
        <f>SUM(Y57,Y60)</f>
        <v>0</v>
      </c>
      <c r="Z56" s="704">
        <f>SUM(Z57,Z60)</f>
        <v>0</v>
      </c>
      <c r="AA56" s="704">
        <f t="shared" si="65"/>
        <v>0</v>
      </c>
      <c r="AB56" s="704">
        <f t="shared" si="65"/>
        <v>0</v>
      </c>
      <c r="AC56" s="704">
        <f t="shared" si="65"/>
        <v>0</v>
      </c>
      <c r="AD56" s="704">
        <f t="shared" si="65"/>
        <v>0</v>
      </c>
      <c r="AE56" s="704">
        <f>SUM(AE57,AE60)</f>
        <v>0</v>
      </c>
      <c r="AF56" s="704">
        <f>SUM(AF57,AF60)</f>
        <v>0</v>
      </c>
      <c r="AG56" s="704"/>
      <c r="AH56" s="704">
        <f>SUM(AH57,AH60)</f>
        <v>0</v>
      </c>
      <c r="AI56" s="704">
        <f>SUM(AI57,AI60)</f>
        <v>0</v>
      </c>
      <c r="AJ56" s="704">
        <f>SUM(AJ57,AJ60)</f>
        <v>0</v>
      </c>
      <c r="AK56" s="704">
        <f>SUM(AK57,AK60)</f>
        <v>0</v>
      </c>
      <c r="AL56" s="704">
        <f t="shared" si="65"/>
        <v>0</v>
      </c>
      <c r="AM56" s="704">
        <f t="shared" si="65"/>
        <v>0</v>
      </c>
      <c r="AN56" s="704">
        <f t="shared" si="65"/>
        <v>0</v>
      </c>
      <c r="AO56" s="704">
        <f>SUM(AO57,AO60)</f>
        <v>0</v>
      </c>
      <c r="AP56" s="704">
        <f>SUM(AP57,AP60)</f>
        <v>0</v>
      </c>
      <c r="AQ56" s="704">
        <f>SUM(AQ57,AQ60)</f>
        <v>0</v>
      </c>
      <c r="AR56" s="704">
        <f t="shared" si="65"/>
        <v>0</v>
      </c>
      <c r="AS56" s="704">
        <f t="shared" si="65"/>
        <v>0</v>
      </c>
      <c r="AT56" s="704">
        <f t="shared" si="65"/>
        <v>0</v>
      </c>
      <c r="AU56" s="704">
        <f t="shared" si="65"/>
        <v>0</v>
      </c>
      <c r="AV56" s="704">
        <f t="shared" si="65"/>
        <v>0</v>
      </c>
      <c r="AW56" s="704">
        <f t="shared" si="65"/>
        <v>0</v>
      </c>
      <c r="AX56" s="704">
        <f t="shared" si="65"/>
        <v>0</v>
      </c>
      <c r="AY56" s="704">
        <f t="shared" si="65"/>
        <v>0</v>
      </c>
      <c r="AZ56" s="704">
        <f t="shared" si="65"/>
        <v>0</v>
      </c>
      <c r="BA56" s="704">
        <f t="shared" si="65"/>
        <v>0</v>
      </c>
      <c r="BB56" s="705" t="s">
        <v>231</v>
      </c>
      <c r="BC56" s="706"/>
      <c r="BD56" s="706"/>
      <c r="BE56" s="707">
        <v>2016</v>
      </c>
      <c r="BF56" s="706"/>
      <c r="BG56" s="706"/>
    </row>
    <row r="57" spans="1:59" s="708" customFormat="1" ht="22.2" customHeight="1">
      <c r="A57" s="702" t="s">
        <v>677</v>
      </c>
      <c r="B57" s="709" t="s">
        <v>480</v>
      </c>
      <c r="C57" s="704"/>
      <c r="D57" s="704">
        <f>SUM(E57:BA57)</f>
        <v>0</v>
      </c>
      <c r="E57" s="704">
        <f t="shared" ref="E57:BA57" si="66">SUM(E58:E59)</f>
        <v>0</v>
      </c>
      <c r="F57" s="704">
        <f t="shared" si="66"/>
        <v>0</v>
      </c>
      <c r="G57" s="704">
        <f t="shared" si="66"/>
        <v>0</v>
      </c>
      <c r="H57" s="704">
        <f t="shared" si="66"/>
        <v>0</v>
      </c>
      <c r="I57" s="704">
        <f t="shared" si="66"/>
        <v>0</v>
      </c>
      <c r="J57" s="704">
        <f t="shared" si="66"/>
        <v>0</v>
      </c>
      <c r="K57" s="704">
        <f t="shared" si="66"/>
        <v>0</v>
      </c>
      <c r="L57" s="704"/>
      <c r="M57" s="704">
        <f t="shared" si="66"/>
        <v>0</v>
      </c>
      <c r="N57" s="704">
        <f t="shared" si="66"/>
        <v>0</v>
      </c>
      <c r="O57" s="704">
        <f t="shared" si="66"/>
        <v>0</v>
      </c>
      <c r="P57" s="704">
        <f t="shared" si="66"/>
        <v>0</v>
      </c>
      <c r="Q57" s="704">
        <f t="shared" si="66"/>
        <v>0</v>
      </c>
      <c r="R57" s="704">
        <f t="shared" si="66"/>
        <v>0</v>
      </c>
      <c r="S57" s="704">
        <f t="shared" si="66"/>
        <v>0</v>
      </c>
      <c r="T57" s="704">
        <f t="shared" si="66"/>
        <v>0</v>
      </c>
      <c r="U57" s="704">
        <f t="shared" si="66"/>
        <v>0</v>
      </c>
      <c r="V57" s="704">
        <f t="shared" si="66"/>
        <v>0</v>
      </c>
      <c r="W57" s="704">
        <f>SUM(W58:W59)</f>
        <v>0</v>
      </c>
      <c r="X57" s="704">
        <f t="shared" si="66"/>
        <v>0</v>
      </c>
      <c r="Y57" s="704">
        <f>SUM(Y58:Y59)</f>
        <v>0</v>
      </c>
      <c r="Z57" s="704">
        <f>SUM(Z58:Z59)</f>
        <v>0</v>
      </c>
      <c r="AA57" s="704">
        <f t="shared" si="66"/>
        <v>0</v>
      </c>
      <c r="AB57" s="704">
        <f t="shared" si="66"/>
        <v>0</v>
      </c>
      <c r="AC57" s="704">
        <f t="shared" si="66"/>
        <v>0</v>
      </c>
      <c r="AD57" s="704">
        <f t="shared" si="66"/>
        <v>0</v>
      </c>
      <c r="AE57" s="704">
        <f>SUM(AE58:AE59)</f>
        <v>0</v>
      </c>
      <c r="AF57" s="704">
        <f>SUM(AF58:AF59)</f>
        <v>0</v>
      </c>
      <c r="AG57" s="704"/>
      <c r="AH57" s="704">
        <f>SUM(AH58:AH59)</f>
        <v>0</v>
      </c>
      <c r="AI57" s="704">
        <f>SUM(AI58:AI59)</f>
        <v>0</v>
      </c>
      <c r="AJ57" s="704">
        <f>SUM(AJ58:AJ59)</f>
        <v>0</v>
      </c>
      <c r="AK57" s="704">
        <f>SUM(AK58:AK59)</f>
        <v>0</v>
      </c>
      <c r="AL57" s="704">
        <f t="shared" si="66"/>
        <v>0</v>
      </c>
      <c r="AM57" s="704">
        <f t="shared" si="66"/>
        <v>0</v>
      </c>
      <c r="AN57" s="704">
        <f t="shared" si="66"/>
        <v>0</v>
      </c>
      <c r="AO57" s="704">
        <f>SUM(AO58:AO59)</f>
        <v>0</v>
      </c>
      <c r="AP57" s="704">
        <f>SUM(AP58:AP59)</f>
        <v>0</v>
      </c>
      <c r="AQ57" s="704">
        <f>SUM(AQ58:AQ59)</f>
        <v>0</v>
      </c>
      <c r="AR57" s="704">
        <f t="shared" si="66"/>
        <v>0</v>
      </c>
      <c r="AS57" s="704">
        <f t="shared" si="66"/>
        <v>0</v>
      </c>
      <c r="AT57" s="704">
        <f t="shared" si="66"/>
        <v>0</v>
      </c>
      <c r="AU57" s="704">
        <f t="shared" si="66"/>
        <v>0</v>
      </c>
      <c r="AV57" s="704">
        <f t="shared" si="66"/>
        <v>0</v>
      </c>
      <c r="AW57" s="704">
        <f t="shared" si="66"/>
        <v>0</v>
      </c>
      <c r="AX57" s="704">
        <f t="shared" si="66"/>
        <v>0</v>
      </c>
      <c r="AY57" s="704">
        <f t="shared" si="66"/>
        <v>0</v>
      </c>
      <c r="AZ57" s="704">
        <f t="shared" si="66"/>
        <v>0</v>
      </c>
      <c r="BA57" s="704">
        <f t="shared" si="66"/>
        <v>0</v>
      </c>
      <c r="BB57" s="705" t="s">
        <v>231</v>
      </c>
      <c r="BC57" s="706"/>
      <c r="BD57" s="706"/>
      <c r="BE57" s="707">
        <v>2016</v>
      </c>
      <c r="BF57" s="706"/>
      <c r="BG57" s="706"/>
    </row>
    <row r="58" spans="1:59" s="618" customFormat="1" ht="22.2" customHeight="1">
      <c r="A58" s="349" t="s">
        <v>677</v>
      </c>
      <c r="B58" s="215"/>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customHeight="1">
      <c r="A59" s="349" t="s">
        <v>677</v>
      </c>
      <c r="B59" s="215"/>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708" customFormat="1" ht="22.2" customHeight="1">
      <c r="A60" s="702" t="s">
        <v>677</v>
      </c>
      <c r="B60" s="709" t="s">
        <v>481</v>
      </c>
      <c r="C60" s="704"/>
      <c r="D60" s="704">
        <f>SUM(E60:BA60)</f>
        <v>0</v>
      </c>
      <c r="E60" s="704">
        <f t="shared" ref="E60:BA60" si="67">SUM(E61:E62)</f>
        <v>0</v>
      </c>
      <c r="F60" s="704">
        <f t="shared" si="67"/>
        <v>0</v>
      </c>
      <c r="G60" s="704">
        <f t="shared" si="67"/>
        <v>0</v>
      </c>
      <c r="H60" s="704">
        <f t="shared" si="67"/>
        <v>0</v>
      </c>
      <c r="I60" s="704">
        <f t="shared" si="67"/>
        <v>0</v>
      </c>
      <c r="J60" s="704">
        <f t="shared" si="67"/>
        <v>0</v>
      </c>
      <c r="K60" s="704">
        <f t="shared" si="67"/>
        <v>0</v>
      </c>
      <c r="L60" s="704"/>
      <c r="M60" s="704">
        <f t="shared" si="67"/>
        <v>0</v>
      </c>
      <c r="N60" s="704">
        <f t="shared" si="67"/>
        <v>0</v>
      </c>
      <c r="O60" s="704">
        <f t="shared" si="67"/>
        <v>0</v>
      </c>
      <c r="P60" s="704">
        <f t="shared" si="67"/>
        <v>0</v>
      </c>
      <c r="Q60" s="704">
        <f t="shared" si="67"/>
        <v>0</v>
      </c>
      <c r="R60" s="704">
        <f t="shared" si="67"/>
        <v>0</v>
      </c>
      <c r="S60" s="704">
        <f t="shared" si="67"/>
        <v>0</v>
      </c>
      <c r="T60" s="704">
        <f t="shared" si="67"/>
        <v>0</v>
      </c>
      <c r="U60" s="704">
        <f t="shared" si="67"/>
        <v>0</v>
      </c>
      <c r="V60" s="704">
        <f t="shared" si="67"/>
        <v>0</v>
      </c>
      <c r="W60" s="704">
        <f>SUM(W61:W62)</f>
        <v>0</v>
      </c>
      <c r="X60" s="704">
        <f t="shared" si="67"/>
        <v>0</v>
      </c>
      <c r="Y60" s="704">
        <f>SUM(Y61:Y62)</f>
        <v>0</v>
      </c>
      <c r="Z60" s="704">
        <f>SUM(Z61:Z62)</f>
        <v>0</v>
      </c>
      <c r="AA60" s="704">
        <f t="shared" si="67"/>
        <v>0</v>
      </c>
      <c r="AB60" s="704">
        <f t="shared" si="67"/>
        <v>0</v>
      </c>
      <c r="AC60" s="704">
        <f t="shared" si="67"/>
        <v>0</v>
      </c>
      <c r="AD60" s="704">
        <f t="shared" si="67"/>
        <v>0</v>
      </c>
      <c r="AE60" s="704">
        <f>SUM(AE61:AE62)</f>
        <v>0</v>
      </c>
      <c r="AF60" s="704">
        <f>SUM(AF61:AF62)</f>
        <v>0</v>
      </c>
      <c r="AG60" s="704"/>
      <c r="AH60" s="704">
        <f>SUM(AH61:AH62)</f>
        <v>0</v>
      </c>
      <c r="AI60" s="704">
        <f>SUM(AI61:AI62)</f>
        <v>0</v>
      </c>
      <c r="AJ60" s="704">
        <f>SUM(AJ61:AJ62)</f>
        <v>0</v>
      </c>
      <c r="AK60" s="704">
        <f>SUM(AK61:AK62)</f>
        <v>0</v>
      </c>
      <c r="AL60" s="704">
        <f t="shared" si="67"/>
        <v>0</v>
      </c>
      <c r="AM60" s="704">
        <f t="shared" si="67"/>
        <v>0</v>
      </c>
      <c r="AN60" s="704">
        <f t="shared" si="67"/>
        <v>0</v>
      </c>
      <c r="AO60" s="704">
        <f>SUM(AO61:AO62)</f>
        <v>0</v>
      </c>
      <c r="AP60" s="704">
        <f>SUM(AP61:AP62)</f>
        <v>0</v>
      </c>
      <c r="AQ60" s="704">
        <f>SUM(AQ61:AQ62)</f>
        <v>0</v>
      </c>
      <c r="AR60" s="704">
        <f t="shared" si="67"/>
        <v>0</v>
      </c>
      <c r="AS60" s="704">
        <f t="shared" si="67"/>
        <v>0</v>
      </c>
      <c r="AT60" s="704">
        <f t="shared" si="67"/>
        <v>0</v>
      </c>
      <c r="AU60" s="704">
        <f t="shared" si="67"/>
        <v>0</v>
      </c>
      <c r="AV60" s="704">
        <f t="shared" si="67"/>
        <v>0</v>
      </c>
      <c r="AW60" s="704">
        <f t="shared" si="67"/>
        <v>0</v>
      </c>
      <c r="AX60" s="704">
        <f t="shared" si="67"/>
        <v>0</v>
      </c>
      <c r="AY60" s="704">
        <f t="shared" si="67"/>
        <v>0</v>
      </c>
      <c r="AZ60" s="704">
        <f t="shared" si="67"/>
        <v>0</v>
      </c>
      <c r="BA60" s="704">
        <f t="shared" si="67"/>
        <v>0</v>
      </c>
      <c r="BB60" s="705" t="s">
        <v>231</v>
      </c>
      <c r="BC60" s="706"/>
      <c r="BD60" s="706"/>
      <c r="BE60" s="707">
        <v>2016</v>
      </c>
      <c r="BF60" s="706"/>
      <c r="BG60" s="706"/>
    </row>
    <row r="61" spans="1:59" s="618" customFormat="1" ht="22.2" customHeight="1">
      <c r="A61" s="349" t="s">
        <v>677</v>
      </c>
      <c r="B61" s="215"/>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customHeight="1">
      <c r="A62" s="349" t="s">
        <v>677</v>
      </c>
      <c r="B62" s="215"/>
      <c r="C62" s="617"/>
      <c r="D62" s="617"/>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13" customFormat="1" ht="22.2" customHeight="1">
      <c r="A63" s="346" t="s">
        <v>37</v>
      </c>
      <c r="B63" s="612" t="s">
        <v>458</v>
      </c>
      <c r="C63" s="611">
        <f>SUM(C64,C67)</f>
        <v>0</v>
      </c>
      <c r="D63" s="611">
        <f>SUM(D64+D67)</f>
        <v>0</v>
      </c>
      <c r="E63" s="611">
        <f t="shared" ref="E63:K63" si="68">SUM(E64,E67)</f>
        <v>0</v>
      </c>
      <c r="F63" s="611">
        <f t="shared" si="68"/>
        <v>0</v>
      </c>
      <c r="G63" s="611">
        <f t="shared" si="68"/>
        <v>0</v>
      </c>
      <c r="H63" s="611">
        <f t="shared" si="68"/>
        <v>0</v>
      </c>
      <c r="I63" s="611">
        <f t="shared" si="68"/>
        <v>0</v>
      </c>
      <c r="J63" s="611">
        <f t="shared" si="68"/>
        <v>0</v>
      </c>
      <c r="K63" s="611">
        <f t="shared" si="68"/>
        <v>0</v>
      </c>
      <c r="L63" s="611"/>
      <c r="M63" s="611">
        <f t="shared" ref="M63:AF63" si="69">SUM(M64,M67)</f>
        <v>0</v>
      </c>
      <c r="N63" s="611">
        <f t="shared" si="69"/>
        <v>0</v>
      </c>
      <c r="O63" s="611">
        <f t="shared" si="69"/>
        <v>0</v>
      </c>
      <c r="P63" s="611">
        <f t="shared" si="69"/>
        <v>0</v>
      </c>
      <c r="Q63" s="611">
        <f t="shared" si="69"/>
        <v>0</v>
      </c>
      <c r="R63" s="611">
        <f t="shared" si="69"/>
        <v>0</v>
      </c>
      <c r="S63" s="611">
        <f t="shared" si="69"/>
        <v>0</v>
      </c>
      <c r="T63" s="611">
        <f t="shared" si="69"/>
        <v>0</v>
      </c>
      <c r="U63" s="611">
        <f t="shared" si="69"/>
        <v>0</v>
      </c>
      <c r="V63" s="611">
        <f t="shared" si="69"/>
        <v>0</v>
      </c>
      <c r="W63" s="611">
        <f t="shared" si="69"/>
        <v>0</v>
      </c>
      <c r="X63" s="611">
        <f t="shared" si="69"/>
        <v>0</v>
      </c>
      <c r="Y63" s="611">
        <f t="shared" si="69"/>
        <v>0</v>
      </c>
      <c r="Z63" s="611">
        <f t="shared" si="69"/>
        <v>0</v>
      </c>
      <c r="AA63" s="611">
        <f t="shared" si="69"/>
        <v>0</v>
      </c>
      <c r="AB63" s="611">
        <f t="shared" si="69"/>
        <v>0</v>
      </c>
      <c r="AC63" s="611">
        <f t="shared" si="69"/>
        <v>0</v>
      </c>
      <c r="AD63" s="611">
        <f t="shared" si="69"/>
        <v>0</v>
      </c>
      <c r="AE63" s="611">
        <f t="shared" si="69"/>
        <v>0</v>
      </c>
      <c r="AF63" s="611">
        <f t="shared" si="69"/>
        <v>0</v>
      </c>
      <c r="AG63" s="611"/>
      <c r="AH63" s="611">
        <f t="shared" ref="AH63:BA63" si="70">SUM(AH64,AH67)</f>
        <v>0</v>
      </c>
      <c r="AI63" s="611">
        <f t="shared" si="70"/>
        <v>0</v>
      </c>
      <c r="AJ63" s="611">
        <f t="shared" si="70"/>
        <v>0</v>
      </c>
      <c r="AK63" s="611">
        <f t="shared" si="70"/>
        <v>0</v>
      </c>
      <c r="AL63" s="611">
        <f t="shared" si="70"/>
        <v>0</v>
      </c>
      <c r="AM63" s="611">
        <f t="shared" si="70"/>
        <v>0</v>
      </c>
      <c r="AN63" s="611">
        <f t="shared" si="70"/>
        <v>0</v>
      </c>
      <c r="AO63" s="611">
        <f t="shared" si="70"/>
        <v>0</v>
      </c>
      <c r="AP63" s="611">
        <f t="shared" si="70"/>
        <v>0</v>
      </c>
      <c r="AQ63" s="611">
        <f t="shared" si="70"/>
        <v>0</v>
      </c>
      <c r="AR63" s="611">
        <f t="shared" si="70"/>
        <v>0</v>
      </c>
      <c r="AS63" s="611">
        <f t="shared" si="70"/>
        <v>0</v>
      </c>
      <c r="AT63" s="611">
        <f t="shared" si="70"/>
        <v>0</v>
      </c>
      <c r="AU63" s="611">
        <f t="shared" si="70"/>
        <v>0</v>
      </c>
      <c r="AV63" s="611">
        <f t="shared" si="70"/>
        <v>0</v>
      </c>
      <c r="AW63" s="611">
        <f t="shared" si="70"/>
        <v>0</v>
      </c>
      <c r="AX63" s="611">
        <f t="shared" si="70"/>
        <v>0</v>
      </c>
      <c r="AY63" s="611">
        <f t="shared" si="70"/>
        <v>0</v>
      </c>
      <c r="AZ63" s="611">
        <f t="shared" si="70"/>
        <v>0</v>
      </c>
      <c r="BA63" s="611">
        <f t="shared" si="70"/>
        <v>0</v>
      </c>
      <c r="BB63" s="58" t="s">
        <v>231</v>
      </c>
      <c r="BC63" s="63"/>
      <c r="BD63" s="63"/>
      <c r="BE63" s="85">
        <v>2016</v>
      </c>
      <c r="BF63" s="63"/>
      <c r="BG63" s="63"/>
    </row>
    <row r="64" spans="1:59" s="613" customFormat="1" ht="22.2" customHeight="1">
      <c r="A64" s="346" t="s">
        <v>37</v>
      </c>
      <c r="B64" s="65" t="s">
        <v>480</v>
      </c>
      <c r="C64" s="611"/>
      <c r="D64" s="611">
        <f>SUM(E64:BA64)</f>
        <v>0</v>
      </c>
      <c r="E64" s="611">
        <f t="shared" ref="E64:K64" si="71">SUM(E65:E66)</f>
        <v>0</v>
      </c>
      <c r="F64" s="611">
        <f t="shared" si="71"/>
        <v>0</v>
      </c>
      <c r="G64" s="611">
        <f t="shared" si="71"/>
        <v>0</v>
      </c>
      <c r="H64" s="611">
        <f t="shared" si="71"/>
        <v>0</v>
      </c>
      <c r="I64" s="611">
        <f t="shared" si="71"/>
        <v>0</v>
      </c>
      <c r="J64" s="611">
        <f t="shared" si="71"/>
        <v>0</v>
      </c>
      <c r="K64" s="611">
        <f t="shared" si="71"/>
        <v>0</v>
      </c>
      <c r="L64" s="611"/>
      <c r="M64" s="611">
        <f t="shared" ref="M64:AF64" si="72">SUM(M65:M66)</f>
        <v>0</v>
      </c>
      <c r="N64" s="611">
        <f t="shared" si="72"/>
        <v>0</v>
      </c>
      <c r="O64" s="611">
        <f t="shared" si="72"/>
        <v>0</v>
      </c>
      <c r="P64" s="611">
        <f t="shared" si="72"/>
        <v>0</v>
      </c>
      <c r="Q64" s="611">
        <f t="shared" si="72"/>
        <v>0</v>
      </c>
      <c r="R64" s="611">
        <f t="shared" si="72"/>
        <v>0</v>
      </c>
      <c r="S64" s="611">
        <f t="shared" si="72"/>
        <v>0</v>
      </c>
      <c r="T64" s="611">
        <f t="shared" si="72"/>
        <v>0</v>
      </c>
      <c r="U64" s="611">
        <f t="shared" si="72"/>
        <v>0</v>
      </c>
      <c r="V64" s="611">
        <f t="shared" si="72"/>
        <v>0</v>
      </c>
      <c r="W64" s="611">
        <f t="shared" si="72"/>
        <v>0</v>
      </c>
      <c r="X64" s="611">
        <f t="shared" si="72"/>
        <v>0</v>
      </c>
      <c r="Y64" s="611">
        <f t="shared" si="72"/>
        <v>0</v>
      </c>
      <c r="Z64" s="611">
        <f t="shared" si="72"/>
        <v>0</v>
      </c>
      <c r="AA64" s="611">
        <f t="shared" si="72"/>
        <v>0</v>
      </c>
      <c r="AB64" s="611">
        <f t="shared" si="72"/>
        <v>0</v>
      </c>
      <c r="AC64" s="611">
        <f t="shared" si="72"/>
        <v>0</v>
      </c>
      <c r="AD64" s="611">
        <f t="shared" si="72"/>
        <v>0</v>
      </c>
      <c r="AE64" s="611">
        <f t="shared" si="72"/>
        <v>0</v>
      </c>
      <c r="AF64" s="611">
        <f t="shared" si="72"/>
        <v>0</v>
      </c>
      <c r="AG64" s="611"/>
      <c r="AH64" s="611">
        <f t="shared" ref="AH64:BA64" si="73">SUM(AH65:AH66)</f>
        <v>0</v>
      </c>
      <c r="AI64" s="611">
        <f t="shared" si="73"/>
        <v>0</v>
      </c>
      <c r="AJ64" s="611">
        <f t="shared" si="73"/>
        <v>0</v>
      </c>
      <c r="AK64" s="611">
        <f t="shared" si="73"/>
        <v>0</v>
      </c>
      <c r="AL64" s="611">
        <f t="shared" si="73"/>
        <v>0</v>
      </c>
      <c r="AM64" s="611">
        <f t="shared" si="73"/>
        <v>0</v>
      </c>
      <c r="AN64" s="611">
        <f t="shared" si="73"/>
        <v>0</v>
      </c>
      <c r="AO64" s="611">
        <f t="shared" si="73"/>
        <v>0</v>
      </c>
      <c r="AP64" s="611">
        <f t="shared" si="73"/>
        <v>0</v>
      </c>
      <c r="AQ64" s="611">
        <f t="shared" si="73"/>
        <v>0</v>
      </c>
      <c r="AR64" s="611">
        <f t="shared" si="73"/>
        <v>0</v>
      </c>
      <c r="AS64" s="611">
        <f t="shared" si="73"/>
        <v>0</v>
      </c>
      <c r="AT64" s="611">
        <f t="shared" si="73"/>
        <v>0</v>
      </c>
      <c r="AU64" s="611">
        <f t="shared" si="73"/>
        <v>0</v>
      </c>
      <c r="AV64" s="611">
        <f t="shared" si="73"/>
        <v>0</v>
      </c>
      <c r="AW64" s="611">
        <f t="shared" si="73"/>
        <v>0</v>
      </c>
      <c r="AX64" s="611">
        <f t="shared" si="73"/>
        <v>0</v>
      </c>
      <c r="AY64" s="611">
        <f t="shared" si="73"/>
        <v>0</v>
      </c>
      <c r="AZ64" s="611">
        <f t="shared" si="73"/>
        <v>0</v>
      </c>
      <c r="BA64" s="611">
        <f t="shared" si="73"/>
        <v>0</v>
      </c>
      <c r="BB64" s="58" t="s">
        <v>231</v>
      </c>
      <c r="BC64" s="63"/>
      <c r="BD64" s="63"/>
      <c r="BE64" s="85">
        <v>2016</v>
      </c>
      <c r="BF64" s="63"/>
      <c r="BG64" s="63"/>
    </row>
    <row r="65" spans="1:59" s="630" customFormat="1" ht="22.2" customHeight="1">
      <c r="A65" s="626" t="s">
        <v>37</v>
      </c>
      <c r="B65" s="672"/>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customHeight="1">
      <c r="A66" s="626" t="s">
        <v>37</v>
      </c>
      <c r="B66" s="672"/>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13" customFormat="1" ht="22.2" customHeight="1">
      <c r="A67" s="346" t="s">
        <v>37</v>
      </c>
      <c r="B67" s="65" t="s">
        <v>481</v>
      </c>
      <c r="C67" s="611"/>
      <c r="D67" s="611">
        <f>SUM(E67:BA67)</f>
        <v>0</v>
      </c>
      <c r="E67" s="611">
        <f t="shared" ref="E67:K67" si="74">SUM(E68:E69)</f>
        <v>0</v>
      </c>
      <c r="F67" s="611">
        <f t="shared" si="74"/>
        <v>0</v>
      </c>
      <c r="G67" s="611">
        <f t="shared" si="74"/>
        <v>0</v>
      </c>
      <c r="H67" s="611">
        <f t="shared" si="74"/>
        <v>0</v>
      </c>
      <c r="I67" s="611">
        <f t="shared" si="74"/>
        <v>0</v>
      </c>
      <c r="J67" s="611">
        <f t="shared" si="74"/>
        <v>0</v>
      </c>
      <c r="K67" s="611">
        <f t="shared" si="74"/>
        <v>0</v>
      </c>
      <c r="L67" s="611"/>
      <c r="M67" s="611">
        <f t="shared" ref="M67:AF67" si="75">SUM(M68:M69)</f>
        <v>0</v>
      </c>
      <c r="N67" s="611">
        <f t="shared" si="75"/>
        <v>0</v>
      </c>
      <c r="O67" s="611">
        <f t="shared" si="75"/>
        <v>0</v>
      </c>
      <c r="P67" s="611">
        <f t="shared" si="75"/>
        <v>0</v>
      </c>
      <c r="Q67" s="611">
        <f t="shared" si="75"/>
        <v>0</v>
      </c>
      <c r="R67" s="611">
        <f t="shared" si="75"/>
        <v>0</v>
      </c>
      <c r="S67" s="611">
        <f t="shared" si="75"/>
        <v>0</v>
      </c>
      <c r="T67" s="611">
        <f t="shared" si="75"/>
        <v>0</v>
      </c>
      <c r="U67" s="611">
        <f t="shared" si="75"/>
        <v>0</v>
      </c>
      <c r="V67" s="611">
        <f t="shared" si="75"/>
        <v>0</v>
      </c>
      <c r="W67" s="611">
        <f t="shared" si="75"/>
        <v>0</v>
      </c>
      <c r="X67" s="611">
        <f t="shared" si="75"/>
        <v>0</v>
      </c>
      <c r="Y67" s="611">
        <f t="shared" si="75"/>
        <v>0</v>
      </c>
      <c r="Z67" s="611">
        <f t="shared" si="75"/>
        <v>0</v>
      </c>
      <c r="AA67" s="611">
        <f t="shared" si="75"/>
        <v>0</v>
      </c>
      <c r="AB67" s="611">
        <f t="shared" si="75"/>
        <v>0</v>
      </c>
      <c r="AC67" s="611">
        <f t="shared" si="75"/>
        <v>0</v>
      </c>
      <c r="AD67" s="611">
        <f t="shared" si="75"/>
        <v>0</v>
      </c>
      <c r="AE67" s="611">
        <f t="shared" si="75"/>
        <v>0</v>
      </c>
      <c r="AF67" s="611">
        <f t="shared" si="75"/>
        <v>0</v>
      </c>
      <c r="AG67" s="611"/>
      <c r="AH67" s="611">
        <f t="shared" ref="AH67:BA67" si="76">SUM(AH68:AH69)</f>
        <v>0</v>
      </c>
      <c r="AI67" s="611">
        <f t="shared" si="76"/>
        <v>0</v>
      </c>
      <c r="AJ67" s="611">
        <f t="shared" si="76"/>
        <v>0</v>
      </c>
      <c r="AK67" s="611">
        <f t="shared" si="76"/>
        <v>0</v>
      </c>
      <c r="AL67" s="611">
        <f t="shared" si="76"/>
        <v>0</v>
      </c>
      <c r="AM67" s="611">
        <f t="shared" si="76"/>
        <v>0</v>
      </c>
      <c r="AN67" s="611">
        <f t="shared" si="76"/>
        <v>0</v>
      </c>
      <c r="AO67" s="611">
        <f t="shared" si="76"/>
        <v>0</v>
      </c>
      <c r="AP67" s="611">
        <f t="shared" si="76"/>
        <v>0</v>
      </c>
      <c r="AQ67" s="611">
        <f t="shared" si="76"/>
        <v>0</v>
      </c>
      <c r="AR67" s="611">
        <f t="shared" si="76"/>
        <v>0</v>
      </c>
      <c r="AS67" s="611">
        <f t="shared" si="76"/>
        <v>0</v>
      </c>
      <c r="AT67" s="611">
        <f t="shared" si="76"/>
        <v>0</v>
      </c>
      <c r="AU67" s="611">
        <f t="shared" si="76"/>
        <v>0</v>
      </c>
      <c r="AV67" s="611">
        <f t="shared" si="76"/>
        <v>0</v>
      </c>
      <c r="AW67" s="611">
        <f t="shared" si="76"/>
        <v>0</v>
      </c>
      <c r="AX67" s="611">
        <f t="shared" si="76"/>
        <v>0</v>
      </c>
      <c r="AY67" s="611">
        <f t="shared" si="76"/>
        <v>0</v>
      </c>
      <c r="AZ67" s="611">
        <f t="shared" si="76"/>
        <v>0</v>
      </c>
      <c r="BA67" s="611">
        <f t="shared" si="76"/>
        <v>0</v>
      </c>
      <c r="BB67" s="58" t="s">
        <v>231</v>
      </c>
      <c r="BC67" s="63"/>
      <c r="BD67" s="63"/>
      <c r="BE67" s="85">
        <v>2016</v>
      </c>
      <c r="BF67" s="63"/>
      <c r="BG67" s="63"/>
    </row>
    <row r="68" spans="1:59" s="630" customFormat="1" ht="22.2" customHeight="1">
      <c r="A68" s="626" t="s">
        <v>37</v>
      </c>
      <c r="B68" s="672"/>
      <c r="C68" s="628"/>
      <c r="D68" s="628"/>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customHeight="1">
      <c r="A69" s="626" t="s">
        <v>37</v>
      </c>
      <c r="B69" s="672"/>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13" customFormat="1" ht="22.2" customHeight="1">
      <c r="A70" s="346" t="s">
        <v>40</v>
      </c>
      <c r="B70" s="612" t="s">
        <v>488</v>
      </c>
      <c r="C70" s="611">
        <f>SUM(C71,C74)</f>
        <v>0</v>
      </c>
      <c r="D70" s="611">
        <f>SUM(D71+D74)</f>
        <v>0</v>
      </c>
      <c r="E70" s="611">
        <f t="shared" ref="E70:K70" si="77">SUM(E71,E74)</f>
        <v>0</v>
      </c>
      <c r="F70" s="611">
        <f t="shared" si="77"/>
        <v>0</v>
      </c>
      <c r="G70" s="611">
        <f t="shared" si="77"/>
        <v>0</v>
      </c>
      <c r="H70" s="611">
        <f t="shared" si="77"/>
        <v>0</v>
      </c>
      <c r="I70" s="611">
        <f t="shared" si="77"/>
        <v>0</v>
      </c>
      <c r="J70" s="611">
        <f t="shared" si="77"/>
        <v>0</v>
      </c>
      <c r="K70" s="611">
        <f t="shared" si="77"/>
        <v>0</v>
      </c>
      <c r="L70" s="611"/>
      <c r="M70" s="611">
        <f t="shared" ref="M70:AF70" si="78">SUM(M71,M74)</f>
        <v>0</v>
      </c>
      <c r="N70" s="611">
        <f t="shared" si="78"/>
        <v>0</v>
      </c>
      <c r="O70" s="611">
        <f t="shared" si="78"/>
        <v>0</v>
      </c>
      <c r="P70" s="611">
        <f t="shared" si="78"/>
        <v>0</v>
      </c>
      <c r="Q70" s="611">
        <f t="shared" si="78"/>
        <v>0</v>
      </c>
      <c r="R70" s="611">
        <f t="shared" si="78"/>
        <v>0</v>
      </c>
      <c r="S70" s="611">
        <f t="shared" si="78"/>
        <v>0</v>
      </c>
      <c r="T70" s="611">
        <f t="shared" si="78"/>
        <v>0</v>
      </c>
      <c r="U70" s="611">
        <f t="shared" si="78"/>
        <v>0</v>
      </c>
      <c r="V70" s="611">
        <f t="shared" si="78"/>
        <v>0</v>
      </c>
      <c r="W70" s="611">
        <f t="shared" si="78"/>
        <v>0</v>
      </c>
      <c r="X70" s="611">
        <f t="shared" si="78"/>
        <v>0</v>
      </c>
      <c r="Y70" s="611">
        <f t="shared" si="78"/>
        <v>0</v>
      </c>
      <c r="Z70" s="611">
        <f t="shared" si="78"/>
        <v>0</v>
      </c>
      <c r="AA70" s="611">
        <f t="shared" si="78"/>
        <v>0</v>
      </c>
      <c r="AB70" s="611">
        <f t="shared" si="78"/>
        <v>0</v>
      </c>
      <c r="AC70" s="611">
        <f t="shared" si="78"/>
        <v>0</v>
      </c>
      <c r="AD70" s="611">
        <f t="shared" si="78"/>
        <v>0</v>
      </c>
      <c r="AE70" s="611">
        <f t="shared" si="78"/>
        <v>0</v>
      </c>
      <c r="AF70" s="611">
        <f t="shared" si="78"/>
        <v>0</v>
      </c>
      <c r="AG70" s="611"/>
      <c r="AH70" s="611">
        <f t="shared" ref="AH70:BA70" si="79">SUM(AH71,AH74)</f>
        <v>0</v>
      </c>
      <c r="AI70" s="611">
        <f t="shared" si="79"/>
        <v>0</v>
      </c>
      <c r="AJ70" s="611">
        <f t="shared" si="79"/>
        <v>0</v>
      </c>
      <c r="AK70" s="611">
        <f t="shared" si="79"/>
        <v>0</v>
      </c>
      <c r="AL70" s="611">
        <f t="shared" si="79"/>
        <v>0</v>
      </c>
      <c r="AM70" s="611">
        <f t="shared" si="79"/>
        <v>0</v>
      </c>
      <c r="AN70" s="611">
        <f t="shared" si="79"/>
        <v>0</v>
      </c>
      <c r="AO70" s="611">
        <f t="shared" si="79"/>
        <v>0</v>
      </c>
      <c r="AP70" s="611">
        <f t="shared" si="79"/>
        <v>0</v>
      </c>
      <c r="AQ70" s="611">
        <f t="shared" si="79"/>
        <v>0</v>
      </c>
      <c r="AR70" s="611">
        <f t="shared" si="79"/>
        <v>0</v>
      </c>
      <c r="AS70" s="611">
        <f t="shared" si="79"/>
        <v>0</v>
      </c>
      <c r="AT70" s="611">
        <f t="shared" si="79"/>
        <v>0</v>
      </c>
      <c r="AU70" s="611">
        <f t="shared" si="79"/>
        <v>0</v>
      </c>
      <c r="AV70" s="611">
        <f t="shared" si="79"/>
        <v>0</v>
      </c>
      <c r="AW70" s="611">
        <f t="shared" si="79"/>
        <v>0</v>
      </c>
      <c r="AX70" s="611">
        <f t="shared" si="79"/>
        <v>0</v>
      </c>
      <c r="AY70" s="611">
        <f t="shared" si="79"/>
        <v>0</v>
      </c>
      <c r="AZ70" s="611">
        <f t="shared" si="79"/>
        <v>0</v>
      </c>
      <c r="BA70" s="611">
        <f t="shared" si="79"/>
        <v>0</v>
      </c>
      <c r="BB70" s="58" t="s">
        <v>231</v>
      </c>
      <c r="BC70" s="63"/>
      <c r="BD70" s="63"/>
      <c r="BE70" s="85">
        <v>2016</v>
      </c>
      <c r="BF70" s="63"/>
      <c r="BG70" s="63"/>
    </row>
    <row r="71" spans="1:59" s="613" customFormat="1" ht="22.2" customHeight="1">
      <c r="A71" s="346" t="s">
        <v>40</v>
      </c>
      <c r="B71" s="65" t="s">
        <v>480</v>
      </c>
      <c r="C71" s="611"/>
      <c r="D71" s="611">
        <f>SUM(E71:BA71)</f>
        <v>0</v>
      </c>
      <c r="E71" s="611">
        <f t="shared" ref="E71:K71" si="80">SUM(E72:E73)</f>
        <v>0</v>
      </c>
      <c r="F71" s="611">
        <f t="shared" si="80"/>
        <v>0</v>
      </c>
      <c r="G71" s="611">
        <f t="shared" si="80"/>
        <v>0</v>
      </c>
      <c r="H71" s="611">
        <f t="shared" si="80"/>
        <v>0</v>
      </c>
      <c r="I71" s="611">
        <f t="shared" si="80"/>
        <v>0</v>
      </c>
      <c r="J71" s="611">
        <f t="shared" si="80"/>
        <v>0</v>
      </c>
      <c r="K71" s="611">
        <f t="shared" si="80"/>
        <v>0</v>
      </c>
      <c r="L71" s="611"/>
      <c r="M71" s="611">
        <f t="shared" ref="M71:AF71" si="81">SUM(M72:M73)</f>
        <v>0</v>
      </c>
      <c r="N71" s="611">
        <f t="shared" si="81"/>
        <v>0</v>
      </c>
      <c r="O71" s="611">
        <f t="shared" si="81"/>
        <v>0</v>
      </c>
      <c r="P71" s="611">
        <f t="shared" si="81"/>
        <v>0</v>
      </c>
      <c r="Q71" s="611">
        <f t="shared" si="81"/>
        <v>0</v>
      </c>
      <c r="R71" s="611">
        <f t="shared" si="81"/>
        <v>0</v>
      </c>
      <c r="S71" s="611">
        <f t="shared" si="81"/>
        <v>0</v>
      </c>
      <c r="T71" s="611">
        <f t="shared" si="81"/>
        <v>0</v>
      </c>
      <c r="U71" s="611">
        <f t="shared" si="81"/>
        <v>0</v>
      </c>
      <c r="V71" s="611">
        <f t="shared" si="81"/>
        <v>0</v>
      </c>
      <c r="W71" s="611">
        <f t="shared" si="81"/>
        <v>0</v>
      </c>
      <c r="X71" s="611">
        <f t="shared" si="81"/>
        <v>0</v>
      </c>
      <c r="Y71" s="611">
        <f t="shared" si="81"/>
        <v>0</v>
      </c>
      <c r="Z71" s="611">
        <f t="shared" si="81"/>
        <v>0</v>
      </c>
      <c r="AA71" s="611">
        <f t="shared" si="81"/>
        <v>0</v>
      </c>
      <c r="AB71" s="611">
        <f t="shared" si="81"/>
        <v>0</v>
      </c>
      <c r="AC71" s="611">
        <f t="shared" si="81"/>
        <v>0</v>
      </c>
      <c r="AD71" s="611">
        <f t="shared" si="81"/>
        <v>0</v>
      </c>
      <c r="AE71" s="611">
        <f t="shared" si="81"/>
        <v>0</v>
      </c>
      <c r="AF71" s="611">
        <f t="shared" si="81"/>
        <v>0</v>
      </c>
      <c r="AG71" s="611"/>
      <c r="AH71" s="611">
        <f t="shared" ref="AH71:BA71" si="82">SUM(AH72:AH73)</f>
        <v>0</v>
      </c>
      <c r="AI71" s="611">
        <f t="shared" si="82"/>
        <v>0</v>
      </c>
      <c r="AJ71" s="611">
        <f t="shared" si="82"/>
        <v>0</v>
      </c>
      <c r="AK71" s="611">
        <f t="shared" si="82"/>
        <v>0</v>
      </c>
      <c r="AL71" s="611">
        <f t="shared" si="82"/>
        <v>0</v>
      </c>
      <c r="AM71" s="611">
        <f t="shared" si="82"/>
        <v>0</v>
      </c>
      <c r="AN71" s="611">
        <f t="shared" si="82"/>
        <v>0</v>
      </c>
      <c r="AO71" s="611">
        <f t="shared" si="82"/>
        <v>0</v>
      </c>
      <c r="AP71" s="611">
        <f t="shared" si="82"/>
        <v>0</v>
      </c>
      <c r="AQ71" s="611">
        <f t="shared" si="82"/>
        <v>0</v>
      </c>
      <c r="AR71" s="611">
        <f t="shared" si="82"/>
        <v>0</v>
      </c>
      <c r="AS71" s="611">
        <f t="shared" si="82"/>
        <v>0</v>
      </c>
      <c r="AT71" s="611">
        <f t="shared" si="82"/>
        <v>0</v>
      </c>
      <c r="AU71" s="611">
        <f t="shared" si="82"/>
        <v>0</v>
      </c>
      <c r="AV71" s="611">
        <f t="shared" si="82"/>
        <v>0</v>
      </c>
      <c r="AW71" s="611">
        <f t="shared" si="82"/>
        <v>0</v>
      </c>
      <c r="AX71" s="611">
        <f t="shared" si="82"/>
        <v>0</v>
      </c>
      <c r="AY71" s="611">
        <f t="shared" si="82"/>
        <v>0</v>
      </c>
      <c r="AZ71" s="611">
        <f t="shared" si="82"/>
        <v>0</v>
      </c>
      <c r="BA71" s="611">
        <f t="shared" si="82"/>
        <v>0</v>
      </c>
      <c r="BB71" s="58" t="s">
        <v>231</v>
      </c>
      <c r="BC71" s="63"/>
      <c r="BD71" s="63"/>
      <c r="BE71" s="85">
        <v>2016</v>
      </c>
      <c r="BF71" s="63"/>
      <c r="BG71" s="63"/>
    </row>
    <row r="72" spans="1:59" s="630" customFormat="1" ht="22.2" customHeight="1">
      <c r="A72" s="626" t="s">
        <v>40</v>
      </c>
      <c r="B72" s="672"/>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customHeight="1">
      <c r="A73" s="626" t="s">
        <v>40</v>
      </c>
      <c r="B73" s="672"/>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13" customFormat="1" ht="22.2" customHeight="1">
      <c r="A74" s="346" t="s">
        <v>40</v>
      </c>
      <c r="B74" s="65" t="s">
        <v>481</v>
      </c>
      <c r="C74" s="611"/>
      <c r="D74" s="611">
        <f>SUM(E74:BA74)</f>
        <v>0</v>
      </c>
      <c r="E74" s="611">
        <f t="shared" ref="E74:K74" si="83">SUM(E75:E76)</f>
        <v>0</v>
      </c>
      <c r="F74" s="611">
        <f t="shared" si="83"/>
        <v>0</v>
      </c>
      <c r="G74" s="611">
        <f t="shared" si="83"/>
        <v>0</v>
      </c>
      <c r="H74" s="611">
        <f t="shared" si="83"/>
        <v>0</v>
      </c>
      <c r="I74" s="611">
        <f t="shared" si="83"/>
        <v>0</v>
      </c>
      <c r="J74" s="611">
        <f t="shared" si="83"/>
        <v>0</v>
      </c>
      <c r="K74" s="611">
        <f t="shared" si="83"/>
        <v>0</v>
      </c>
      <c r="L74" s="611"/>
      <c r="M74" s="611">
        <f t="shared" ref="M74:AF74" si="84">SUM(M75:M76)</f>
        <v>0</v>
      </c>
      <c r="N74" s="611">
        <f t="shared" si="84"/>
        <v>0</v>
      </c>
      <c r="O74" s="611">
        <f t="shared" si="84"/>
        <v>0</v>
      </c>
      <c r="P74" s="611">
        <f t="shared" si="84"/>
        <v>0</v>
      </c>
      <c r="Q74" s="611">
        <f t="shared" si="84"/>
        <v>0</v>
      </c>
      <c r="R74" s="611">
        <f t="shared" si="84"/>
        <v>0</v>
      </c>
      <c r="S74" s="611">
        <f t="shared" si="84"/>
        <v>0</v>
      </c>
      <c r="T74" s="611">
        <f t="shared" si="84"/>
        <v>0</v>
      </c>
      <c r="U74" s="611">
        <f t="shared" si="84"/>
        <v>0</v>
      </c>
      <c r="V74" s="611">
        <f t="shared" si="84"/>
        <v>0</v>
      </c>
      <c r="W74" s="611">
        <f t="shared" si="84"/>
        <v>0</v>
      </c>
      <c r="X74" s="611">
        <f t="shared" si="84"/>
        <v>0</v>
      </c>
      <c r="Y74" s="611">
        <f t="shared" si="84"/>
        <v>0</v>
      </c>
      <c r="Z74" s="611">
        <f t="shared" si="84"/>
        <v>0</v>
      </c>
      <c r="AA74" s="611">
        <f t="shared" si="84"/>
        <v>0</v>
      </c>
      <c r="AB74" s="611">
        <f t="shared" si="84"/>
        <v>0</v>
      </c>
      <c r="AC74" s="611">
        <f t="shared" si="84"/>
        <v>0</v>
      </c>
      <c r="AD74" s="611">
        <f t="shared" si="84"/>
        <v>0</v>
      </c>
      <c r="AE74" s="611">
        <f t="shared" si="84"/>
        <v>0</v>
      </c>
      <c r="AF74" s="611">
        <f t="shared" si="84"/>
        <v>0</v>
      </c>
      <c r="AG74" s="611"/>
      <c r="AH74" s="611">
        <f t="shared" ref="AH74:BA74" si="85">SUM(AH75:AH76)</f>
        <v>0</v>
      </c>
      <c r="AI74" s="611">
        <f t="shared" si="85"/>
        <v>0</v>
      </c>
      <c r="AJ74" s="611">
        <f t="shared" si="85"/>
        <v>0</v>
      </c>
      <c r="AK74" s="611">
        <f t="shared" si="85"/>
        <v>0</v>
      </c>
      <c r="AL74" s="611">
        <f t="shared" si="85"/>
        <v>0</v>
      </c>
      <c r="AM74" s="611">
        <f t="shared" si="85"/>
        <v>0</v>
      </c>
      <c r="AN74" s="611">
        <f t="shared" si="85"/>
        <v>0</v>
      </c>
      <c r="AO74" s="611">
        <f t="shared" si="85"/>
        <v>0</v>
      </c>
      <c r="AP74" s="611">
        <f t="shared" si="85"/>
        <v>0</v>
      </c>
      <c r="AQ74" s="611">
        <f t="shared" si="85"/>
        <v>0</v>
      </c>
      <c r="AR74" s="611">
        <f t="shared" si="85"/>
        <v>0</v>
      </c>
      <c r="AS74" s="611">
        <f t="shared" si="85"/>
        <v>0</v>
      </c>
      <c r="AT74" s="611">
        <f t="shared" si="85"/>
        <v>0</v>
      </c>
      <c r="AU74" s="611">
        <f t="shared" si="85"/>
        <v>0</v>
      </c>
      <c r="AV74" s="611">
        <f t="shared" si="85"/>
        <v>0</v>
      </c>
      <c r="AW74" s="611">
        <f t="shared" si="85"/>
        <v>0</v>
      </c>
      <c r="AX74" s="611">
        <f t="shared" si="85"/>
        <v>0</v>
      </c>
      <c r="AY74" s="611">
        <f t="shared" si="85"/>
        <v>0</v>
      </c>
      <c r="AZ74" s="611">
        <f t="shared" si="85"/>
        <v>0</v>
      </c>
      <c r="BA74" s="611">
        <f t="shared" si="85"/>
        <v>0</v>
      </c>
      <c r="BB74" s="58" t="s">
        <v>231</v>
      </c>
      <c r="BC74" s="63"/>
      <c r="BD74" s="63"/>
      <c r="BE74" s="85">
        <v>2016</v>
      </c>
      <c r="BF74" s="63"/>
      <c r="BG74" s="63"/>
    </row>
    <row r="75" spans="1:59" s="630" customFormat="1" ht="22.2" customHeight="1">
      <c r="A75" s="626" t="s">
        <v>40</v>
      </c>
      <c r="B75" s="672"/>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customHeight="1">
      <c r="A76" s="626" t="s">
        <v>40</v>
      </c>
      <c r="B76" s="672"/>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13" customFormat="1" ht="22.2" customHeight="1">
      <c r="A77" s="346" t="s">
        <v>43</v>
      </c>
      <c r="B77" s="615" t="s">
        <v>489</v>
      </c>
      <c r="C77" s="611">
        <f>SUM(C78,C81)</f>
        <v>0</v>
      </c>
      <c r="D77" s="611">
        <f>SUM(D78+D81)</f>
        <v>0</v>
      </c>
      <c r="E77" s="611">
        <f t="shared" ref="E77:K77" si="86">SUM(E78,E81)</f>
        <v>0</v>
      </c>
      <c r="F77" s="611">
        <f t="shared" si="86"/>
        <v>0</v>
      </c>
      <c r="G77" s="611">
        <f t="shared" si="86"/>
        <v>0</v>
      </c>
      <c r="H77" s="611">
        <f t="shared" si="86"/>
        <v>0</v>
      </c>
      <c r="I77" s="611">
        <f t="shared" si="86"/>
        <v>0</v>
      </c>
      <c r="J77" s="611">
        <f t="shared" si="86"/>
        <v>0</v>
      </c>
      <c r="K77" s="611">
        <f t="shared" si="86"/>
        <v>0</v>
      </c>
      <c r="L77" s="611"/>
      <c r="M77" s="611">
        <f t="shared" ref="M77:AF77" si="87">SUM(M78,M81)</f>
        <v>0</v>
      </c>
      <c r="N77" s="611">
        <f t="shared" si="87"/>
        <v>0</v>
      </c>
      <c r="O77" s="611">
        <f t="shared" si="87"/>
        <v>0</v>
      </c>
      <c r="P77" s="611">
        <f t="shared" si="87"/>
        <v>0</v>
      </c>
      <c r="Q77" s="611">
        <f t="shared" si="87"/>
        <v>0</v>
      </c>
      <c r="R77" s="611">
        <f t="shared" si="87"/>
        <v>0</v>
      </c>
      <c r="S77" s="611">
        <f t="shared" si="87"/>
        <v>0</v>
      </c>
      <c r="T77" s="611">
        <f t="shared" si="87"/>
        <v>0</v>
      </c>
      <c r="U77" s="611">
        <f t="shared" si="87"/>
        <v>0</v>
      </c>
      <c r="V77" s="611">
        <f t="shared" si="87"/>
        <v>0</v>
      </c>
      <c r="W77" s="611">
        <f t="shared" si="87"/>
        <v>0</v>
      </c>
      <c r="X77" s="611">
        <f t="shared" si="87"/>
        <v>0</v>
      </c>
      <c r="Y77" s="611">
        <f t="shared" si="87"/>
        <v>0</v>
      </c>
      <c r="Z77" s="611">
        <f t="shared" si="87"/>
        <v>0</v>
      </c>
      <c r="AA77" s="611">
        <f t="shared" si="87"/>
        <v>0</v>
      </c>
      <c r="AB77" s="611">
        <f t="shared" si="87"/>
        <v>0</v>
      </c>
      <c r="AC77" s="611">
        <f t="shared" si="87"/>
        <v>0</v>
      </c>
      <c r="AD77" s="611">
        <f t="shared" si="87"/>
        <v>0</v>
      </c>
      <c r="AE77" s="611">
        <f t="shared" si="87"/>
        <v>0</v>
      </c>
      <c r="AF77" s="611">
        <f t="shared" si="87"/>
        <v>0</v>
      </c>
      <c r="AG77" s="611"/>
      <c r="AH77" s="611">
        <f t="shared" ref="AH77:BA77" si="88">SUM(AH78,AH81)</f>
        <v>0</v>
      </c>
      <c r="AI77" s="611">
        <f t="shared" si="88"/>
        <v>0</v>
      </c>
      <c r="AJ77" s="611">
        <f t="shared" si="88"/>
        <v>0</v>
      </c>
      <c r="AK77" s="611">
        <f t="shared" si="88"/>
        <v>0</v>
      </c>
      <c r="AL77" s="611">
        <f t="shared" si="88"/>
        <v>0</v>
      </c>
      <c r="AM77" s="611">
        <f t="shared" si="88"/>
        <v>0</v>
      </c>
      <c r="AN77" s="611">
        <f t="shared" si="88"/>
        <v>0</v>
      </c>
      <c r="AO77" s="611">
        <f t="shared" si="88"/>
        <v>0</v>
      </c>
      <c r="AP77" s="611">
        <f t="shared" si="88"/>
        <v>0</v>
      </c>
      <c r="AQ77" s="611">
        <f t="shared" si="88"/>
        <v>0</v>
      </c>
      <c r="AR77" s="611">
        <f t="shared" si="88"/>
        <v>0</v>
      </c>
      <c r="AS77" s="611">
        <f t="shared" si="88"/>
        <v>0</v>
      </c>
      <c r="AT77" s="611">
        <f t="shared" si="88"/>
        <v>0</v>
      </c>
      <c r="AU77" s="611">
        <f t="shared" si="88"/>
        <v>0</v>
      </c>
      <c r="AV77" s="611">
        <f t="shared" si="88"/>
        <v>0</v>
      </c>
      <c r="AW77" s="611">
        <f t="shared" si="88"/>
        <v>0</v>
      </c>
      <c r="AX77" s="611">
        <f t="shared" si="88"/>
        <v>0</v>
      </c>
      <c r="AY77" s="611">
        <f t="shared" si="88"/>
        <v>0</v>
      </c>
      <c r="AZ77" s="611">
        <f t="shared" si="88"/>
        <v>0</v>
      </c>
      <c r="BA77" s="611">
        <f t="shared" si="88"/>
        <v>0</v>
      </c>
      <c r="BB77" s="58" t="s">
        <v>231</v>
      </c>
      <c r="BC77" s="63"/>
      <c r="BD77" s="63"/>
      <c r="BE77" s="85">
        <v>2016</v>
      </c>
      <c r="BF77" s="63"/>
      <c r="BG77" s="63"/>
    </row>
    <row r="78" spans="1:59" s="613" customFormat="1" ht="22.2" customHeight="1">
      <c r="A78" s="346" t="s">
        <v>43</v>
      </c>
      <c r="B78" s="65" t="s">
        <v>480</v>
      </c>
      <c r="C78" s="611"/>
      <c r="D78" s="611">
        <f>SUM(E78:BA78)</f>
        <v>0</v>
      </c>
      <c r="E78" s="611">
        <f t="shared" ref="E78:K78" si="89">SUM(E79:E80)</f>
        <v>0</v>
      </c>
      <c r="F78" s="611">
        <f t="shared" si="89"/>
        <v>0</v>
      </c>
      <c r="G78" s="611">
        <f t="shared" si="89"/>
        <v>0</v>
      </c>
      <c r="H78" s="611">
        <f t="shared" si="89"/>
        <v>0</v>
      </c>
      <c r="I78" s="611">
        <f t="shared" si="89"/>
        <v>0</v>
      </c>
      <c r="J78" s="611">
        <f t="shared" si="89"/>
        <v>0</v>
      </c>
      <c r="K78" s="611">
        <f t="shared" si="89"/>
        <v>0</v>
      </c>
      <c r="L78" s="611"/>
      <c r="M78" s="611">
        <f t="shared" ref="M78:AF78" si="90">SUM(M79:M80)</f>
        <v>0</v>
      </c>
      <c r="N78" s="611">
        <f t="shared" si="90"/>
        <v>0</v>
      </c>
      <c r="O78" s="611">
        <f t="shared" si="90"/>
        <v>0</v>
      </c>
      <c r="P78" s="611">
        <f t="shared" si="90"/>
        <v>0</v>
      </c>
      <c r="Q78" s="611">
        <f t="shared" si="90"/>
        <v>0</v>
      </c>
      <c r="R78" s="611">
        <f t="shared" si="90"/>
        <v>0</v>
      </c>
      <c r="S78" s="611">
        <f t="shared" si="90"/>
        <v>0</v>
      </c>
      <c r="T78" s="611">
        <f t="shared" si="90"/>
        <v>0</v>
      </c>
      <c r="U78" s="611">
        <f t="shared" si="90"/>
        <v>0</v>
      </c>
      <c r="V78" s="611">
        <f t="shared" si="90"/>
        <v>0</v>
      </c>
      <c r="W78" s="611">
        <f t="shared" si="90"/>
        <v>0</v>
      </c>
      <c r="X78" s="611">
        <f t="shared" si="90"/>
        <v>0</v>
      </c>
      <c r="Y78" s="611">
        <f t="shared" si="90"/>
        <v>0</v>
      </c>
      <c r="Z78" s="611">
        <f t="shared" si="90"/>
        <v>0</v>
      </c>
      <c r="AA78" s="611">
        <f t="shared" si="90"/>
        <v>0</v>
      </c>
      <c r="AB78" s="611">
        <f t="shared" si="90"/>
        <v>0</v>
      </c>
      <c r="AC78" s="611">
        <f t="shared" si="90"/>
        <v>0</v>
      </c>
      <c r="AD78" s="611">
        <f t="shared" si="90"/>
        <v>0</v>
      </c>
      <c r="AE78" s="611">
        <f t="shared" si="90"/>
        <v>0</v>
      </c>
      <c r="AF78" s="611">
        <f t="shared" si="90"/>
        <v>0</v>
      </c>
      <c r="AG78" s="611"/>
      <c r="AH78" s="611">
        <f t="shared" ref="AH78:BA78" si="91">SUM(AH79:AH80)</f>
        <v>0</v>
      </c>
      <c r="AI78" s="611">
        <f t="shared" si="91"/>
        <v>0</v>
      </c>
      <c r="AJ78" s="611">
        <f t="shared" si="91"/>
        <v>0</v>
      </c>
      <c r="AK78" s="611">
        <f t="shared" si="91"/>
        <v>0</v>
      </c>
      <c r="AL78" s="611">
        <f t="shared" si="91"/>
        <v>0</v>
      </c>
      <c r="AM78" s="611">
        <f t="shared" si="91"/>
        <v>0</v>
      </c>
      <c r="AN78" s="611">
        <f t="shared" si="91"/>
        <v>0</v>
      </c>
      <c r="AO78" s="611">
        <f t="shared" si="91"/>
        <v>0</v>
      </c>
      <c r="AP78" s="611">
        <f t="shared" si="91"/>
        <v>0</v>
      </c>
      <c r="AQ78" s="611">
        <f t="shared" si="91"/>
        <v>0</v>
      </c>
      <c r="AR78" s="611">
        <f t="shared" si="91"/>
        <v>0</v>
      </c>
      <c r="AS78" s="611">
        <f t="shared" si="91"/>
        <v>0</v>
      </c>
      <c r="AT78" s="611">
        <f t="shared" si="91"/>
        <v>0</v>
      </c>
      <c r="AU78" s="611">
        <f t="shared" si="91"/>
        <v>0</v>
      </c>
      <c r="AV78" s="611">
        <f t="shared" si="91"/>
        <v>0</v>
      </c>
      <c r="AW78" s="611">
        <f t="shared" si="91"/>
        <v>0</v>
      </c>
      <c r="AX78" s="611">
        <f t="shared" si="91"/>
        <v>0</v>
      </c>
      <c r="AY78" s="611">
        <f t="shared" si="91"/>
        <v>0</v>
      </c>
      <c r="AZ78" s="611">
        <f t="shared" si="91"/>
        <v>0</v>
      </c>
      <c r="BA78" s="611">
        <f t="shared" si="91"/>
        <v>0</v>
      </c>
      <c r="BB78" s="58" t="s">
        <v>231</v>
      </c>
      <c r="BC78" s="63"/>
      <c r="BD78" s="63"/>
      <c r="BE78" s="85">
        <v>2016</v>
      </c>
      <c r="BF78" s="63"/>
      <c r="BG78" s="63"/>
    </row>
    <row r="79" spans="1:59" s="630" customFormat="1" ht="50.25" customHeight="1">
      <c r="A79" s="626" t="s">
        <v>43</v>
      </c>
      <c r="B79" s="67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customHeight="1">
      <c r="A80" s="626" t="s">
        <v>43</v>
      </c>
      <c r="B80" s="672"/>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13" customFormat="1" ht="22.2" customHeight="1">
      <c r="A81" s="346" t="s">
        <v>43</v>
      </c>
      <c r="B81" s="65" t="s">
        <v>481</v>
      </c>
      <c r="C81" s="611"/>
      <c r="D81" s="611">
        <f>SUM(E81:BA81)</f>
        <v>0</v>
      </c>
      <c r="E81" s="611">
        <f t="shared" ref="E81:K81" si="92">SUM(E82:E83)</f>
        <v>0</v>
      </c>
      <c r="F81" s="611">
        <f t="shared" si="92"/>
        <v>0</v>
      </c>
      <c r="G81" s="611">
        <f t="shared" si="92"/>
        <v>0</v>
      </c>
      <c r="H81" s="611">
        <f t="shared" si="92"/>
        <v>0</v>
      </c>
      <c r="I81" s="611">
        <f t="shared" si="92"/>
        <v>0</v>
      </c>
      <c r="J81" s="611">
        <f t="shared" si="92"/>
        <v>0</v>
      </c>
      <c r="K81" s="611">
        <f t="shared" si="92"/>
        <v>0</v>
      </c>
      <c r="L81" s="611"/>
      <c r="M81" s="611">
        <f t="shared" ref="M81:AF81" si="93">SUM(M82:M83)</f>
        <v>0</v>
      </c>
      <c r="N81" s="611">
        <f t="shared" si="93"/>
        <v>0</v>
      </c>
      <c r="O81" s="611">
        <f t="shared" si="93"/>
        <v>0</v>
      </c>
      <c r="P81" s="611">
        <f t="shared" si="93"/>
        <v>0</v>
      </c>
      <c r="Q81" s="611">
        <f t="shared" si="93"/>
        <v>0</v>
      </c>
      <c r="R81" s="611">
        <f t="shared" si="93"/>
        <v>0</v>
      </c>
      <c r="S81" s="611">
        <f t="shared" si="93"/>
        <v>0</v>
      </c>
      <c r="T81" s="611">
        <f t="shared" si="93"/>
        <v>0</v>
      </c>
      <c r="U81" s="611">
        <f t="shared" si="93"/>
        <v>0</v>
      </c>
      <c r="V81" s="611">
        <f t="shared" si="93"/>
        <v>0</v>
      </c>
      <c r="W81" s="611">
        <f t="shared" si="93"/>
        <v>0</v>
      </c>
      <c r="X81" s="611">
        <f t="shared" si="93"/>
        <v>0</v>
      </c>
      <c r="Y81" s="611">
        <f t="shared" si="93"/>
        <v>0</v>
      </c>
      <c r="Z81" s="611">
        <f t="shared" si="93"/>
        <v>0</v>
      </c>
      <c r="AA81" s="611">
        <f t="shared" si="93"/>
        <v>0</v>
      </c>
      <c r="AB81" s="611">
        <f t="shared" si="93"/>
        <v>0</v>
      </c>
      <c r="AC81" s="611">
        <f t="shared" si="93"/>
        <v>0</v>
      </c>
      <c r="AD81" s="611">
        <f t="shared" si="93"/>
        <v>0</v>
      </c>
      <c r="AE81" s="611">
        <f t="shared" si="93"/>
        <v>0</v>
      </c>
      <c r="AF81" s="611">
        <f t="shared" si="93"/>
        <v>0</v>
      </c>
      <c r="AG81" s="611"/>
      <c r="AH81" s="611">
        <f t="shared" ref="AH81:BA81" si="94">SUM(AH82:AH83)</f>
        <v>0</v>
      </c>
      <c r="AI81" s="611">
        <f t="shared" si="94"/>
        <v>0</v>
      </c>
      <c r="AJ81" s="611">
        <f t="shared" si="94"/>
        <v>0</v>
      </c>
      <c r="AK81" s="611">
        <f t="shared" si="94"/>
        <v>0</v>
      </c>
      <c r="AL81" s="611">
        <f t="shared" si="94"/>
        <v>0</v>
      </c>
      <c r="AM81" s="611">
        <f t="shared" si="94"/>
        <v>0</v>
      </c>
      <c r="AN81" s="611">
        <f t="shared" si="94"/>
        <v>0</v>
      </c>
      <c r="AO81" s="611">
        <f t="shared" si="94"/>
        <v>0</v>
      </c>
      <c r="AP81" s="611">
        <f t="shared" si="94"/>
        <v>0</v>
      </c>
      <c r="AQ81" s="611">
        <f t="shared" si="94"/>
        <v>0</v>
      </c>
      <c r="AR81" s="611">
        <f t="shared" si="94"/>
        <v>0</v>
      </c>
      <c r="AS81" s="611">
        <f t="shared" si="94"/>
        <v>0</v>
      </c>
      <c r="AT81" s="611">
        <f t="shared" si="94"/>
        <v>0</v>
      </c>
      <c r="AU81" s="611">
        <f t="shared" si="94"/>
        <v>0</v>
      </c>
      <c r="AV81" s="611">
        <f t="shared" si="94"/>
        <v>0</v>
      </c>
      <c r="AW81" s="611">
        <f t="shared" si="94"/>
        <v>0</v>
      </c>
      <c r="AX81" s="611">
        <f t="shared" si="94"/>
        <v>0</v>
      </c>
      <c r="AY81" s="611">
        <f t="shared" si="94"/>
        <v>0</v>
      </c>
      <c r="AZ81" s="611">
        <f t="shared" si="94"/>
        <v>0</v>
      </c>
      <c r="BA81" s="611">
        <f t="shared" si="94"/>
        <v>0</v>
      </c>
      <c r="BB81" s="58" t="s">
        <v>231</v>
      </c>
      <c r="BC81" s="63"/>
      <c r="BD81" s="63"/>
      <c r="BE81" s="85">
        <v>2016</v>
      </c>
      <c r="BF81" s="63"/>
      <c r="BG81" s="63"/>
    </row>
    <row r="82" spans="1:59" s="630" customFormat="1" ht="22.2" customHeight="1">
      <c r="A82" s="626" t="s">
        <v>43</v>
      </c>
      <c r="B82" s="672"/>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customHeight="1">
      <c r="A83" s="626" t="s">
        <v>43</v>
      </c>
      <c r="B83" s="672"/>
      <c r="C83" s="628"/>
      <c r="D83" s="628"/>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13" customFormat="1" ht="22.2" customHeight="1">
      <c r="A84" s="346" t="s">
        <v>48</v>
      </c>
      <c r="B84" s="615" t="s">
        <v>200</v>
      </c>
      <c r="C84" s="611">
        <f>SUM(C85,C88)</f>
        <v>0</v>
      </c>
      <c r="D84" s="611">
        <f>SUM(D85+D88)</f>
        <v>0</v>
      </c>
      <c r="E84" s="611">
        <f t="shared" ref="E84:K84" si="95">SUM(E85,E88)</f>
        <v>0</v>
      </c>
      <c r="F84" s="611">
        <f t="shared" si="95"/>
        <v>0</v>
      </c>
      <c r="G84" s="611">
        <f t="shared" si="95"/>
        <v>0</v>
      </c>
      <c r="H84" s="611">
        <f t="shared" si="95"/>
        <v>0</v>
      </c>
      <c r="I84" s="611">
        <f t="shared" si="95"/>
        <v>0</v>
      </c>
      <c r="J84" s="611">
        <f t="shared" si="95"/>
        <v>0</v>
      </c>
      <c r="K84" s="611">
        <f t="shared" si="95"/>
        <v>0</v>
      </c>
      <c r="L84" s="611"/>
      <c r="M84" s="611">
        <f t="shared" ref="M84:AF84" si="96">SUM(M85,M88)</f>
        <v>0</v>
      </c>
      <c r="N84" s="611">
        <f t="shared" si="96"/>
        <v>0</v>
      </c>
      <c r="O84" s="611">
        <f t="shared" si="96"/>
        <v>0</v>
      </c>
      <c r="P84" s="611">
        <f t="shared" si="96"/>
        <v>0</v>
      </c>
      <c r="Q84" s="611">
        <f t="shared" si="96"/>
        <v>0</v>
      </c>
      <c r="R84" s="611">
        <f t="shared" si="96"/>
        <v>0</v>
      </c>
      <c r="S84" s="611">
        <f t="shared" si="96"/>
        <v>0</v>
      </c>
      <c r="T84" s="611">
        <f t="shared" si="96"/>
        <v>0</v>
      </c>
      <c r="U84" s="611">
        <f t="shared" si="96"/>
        <v>0</v>
      </c>
      <c r="V84" s="611">
        <f t="shared" si="96"/>
        <v>0</v>
      </c>
      <c r="W84" s="611">
        <f t="shared" si="96"/>
        <v>0</v>
      </c>
      <c r="X84" s="611">
        <f t="shared" si="96"/>
        <v>0</v>
      </c>
      <c r="Y84" s="611">
        <f t="shared" si="96"/>
        <v>0</v>
      </c>
      <c r="Z84" s="611">
        <f t="shared" si="96"/>
        <v>0</v>
      </c>
      <c r="AA84" s="611">
        <f t="shared" si="96"/>
        <v>0</v>
      </c>
      <c r="AB84" s="611">
        <f t="shared" si="96"/>
        <v>0</v>
      </c>
      <c r="AC84" s="611">
        <f t="shared" si="96"/>
        <v>0</v>
      </c>
      <c r="AD84" s="611">
        <f t="shared" si="96"/>
        <v>0</v>
      </c>
      <c r="AE84" s="611">
        <f t="shared" si="96"/>
        <v>0</v>
      </c>
      <c r="AF84" s="611">
        <f t="shared" si="96"/>
        <v>0</v>
      </c>
      <c r="AG84" s="611"/>
      <c r="AH84" s="611">
        <f t="shared" ref="AH84:BA84" si="97">SUM(AH85,AH88)</f>
        <v>0</v>
      </c>
      <c r="AI84" s="611">
        <f t="shared" si="97"/>
        <v>0</v>
      </c>
      <c r="AJ84" s="611">
        <f t="shared" si="97"/>
        <v>0</v>
      </c>
      <c r="AK84" s="611">
        <f t="shared" si="97"/>
        <v>0</v>
      </c>
      <c r="AL84" s="611">
        <f t="shared" si="97"/>
        <v>0</v>
      </c>
      <c r="AM84" s="611">
        <f t="shared" si="97"/>
        <v>0</v>
      </c>
      <c r="AN84" s="611">
        <f t="shared" si="97"/>
        <v>0</v>
      </c>
      <c r="AO84" s="611">
        <f t="shared" si="97"/>
        <v>0</v>
      </c>
      <c r="AP84" s="611">
        <f t="shared" si="97"/>
        <v>0</v>
      </c>
      <c r="AQ84" s="611">
        <f t="shared" si="97"/>
        <v>0</v>
      </c>
      <c r="AR84" s="611">
        <f t="shared" si="97"/>
        <v>0</v>
      </c>
      <c r="AS84" s="611">
        <f t="shared" si="97"/>
        <v>0</v>
      </c>
      <c r="AT84" s="611">
        <f t="shared" si="97"/>
        <v>0</v>
      </c>
      <c r="AU84" s="611">
        <f t="shared" si="97"/>
        <v>0</v>
      </c>
      <c r="AV84" s="611">
        <f t="shared" si="97"/>
        <v>0</v>
      </c>
      <c r="AW84" s="611">
        <f t="shared" si="97"/>
        <v>0</v>
      </c>
      <c r="AX84" s="611">
        <f t="shared" si="97"/>
        <v>0</v>
      </c>
      <c r="AY84" s="611">
        <f t="shared" si="97"/>
        <v>0</v>
      </c>
      <c r="AZ84" s="611">
        <f t="shared" si="97"/>
        <v>0</v>
      </c>
      <c r="BA84" s="611">
        <f t="shared" si="97"/>
        <v>0</v>
      </c>
      <c r="BB84" s="58" t="s">
        <v>231</v>
      </c>
      <c r="BC84" s="63"/>
      <c r="BD84" s="63"/>
      <c r="BE84" s="85">
        <v>2016</v>
      </c>
      <c r="BF84" s="63"/>
      <c r="BG84" s="63"/>
    </row>
    <row r="85" spans="1:59" s="613" customFormat="1" ht="22.2" customHeight="1">
      <c r="A85" s="346" t="s">
        <v>48</v>
      </c>
      <c r="B85" s="65" t="s">
        <v>480</v>
      </c>
      <c r="C85" s="611"/>
      <c r="D85" s="611">
        <f>SUM(E85:BA85)</f>
        <v>0</v>
      </c>
      <c r="E85" s="611">
        <f t="shared" ref="E85:K85" si="98">SUM(E86:E87)</f>
        <v>0</v>
      </c>
      <c r="F85" s="611">
        <f t="shared" si="98"/>
        <v>0</v>
      </c>
      <c r="G85" s="611">
        <f t="shared" si="98"/>
        <v>0</v>
      </c>
      <c r="H85" s="611">
        <f t="shared" si="98"/>
        <v>0</v>
      </c>
      <c r="I85" s="611">
        <f t="shared" si="98"/>
        <v>0</v>
      </c>
      <c r="J85" s="611">
        <f t="shared" si="98"/>
        <v>0</v>
      </c>
      <c r="K85" s="611">
        <f t="shared" si="98"/>
        <v>0</v>
      </c>
      <c r="L85" s="611"/>
      <c r="M85" s="611">
        <f t="shared" ref="M85:AF85" si="99">SUM(M86:M87)</f>
        <v>0</v>
      </c>
      <c r="N85" s="611">
        <f t="shared" si="99"/>
        <v>0</v>
      </c>
      <c r="O85" s="611">
        <f t="shared" si="99"/>
        <v>0</v>
      </c>
      <c r="P85" s="611">
        <f t="shared" si="99"/>
        <v>0</v>
      </c>
      <c r="Q85" s="611">
        <f t="shared" si="99"/>
        <v>0</v>
      </c>
      <c r="R85" s="611">
        <f t="shared" si="99"/>
        <v>0</v>
      </c>
      <c r="S85" s="611">
        <f t="shared" si="99"/>
        <v>0</v>
      </c>
      <c r="T85" s="611">
        <f t="shared" si="99"/>
        <v>0</v>
      </c>
      <c r="U85" s="611">
        <f t="shared" si="99"/>
        <v>0</v>
      </c>
      <c r="V85" s="611">
        <f t="shared" si="99"/>
        <v>0</v>
      </c>
      <c r="W85" s="611">
        <f t="shared" si="99"/>
        <v>0</v>
      </c>
      <c r="X85" s="611">
        <f t="shared" si="99"/>
        <v>0</v>
      </c>
      <c r="Y85" s="611">
        <f t="shared" si="99"/>
        <v>0</v>
      </c>
      <c r="Z85" s="611">
        <f t="shared" si="99"/>
        <v>0</v>
      </c>
      <c r="AA85" s="611">
        <f t="shared" si="99"/>
        <v>0</v>
      </c>
      <c r="AB85" s="611">
        <f t="shared" si="99"/>
        <v>0</v>
      </c>
      <c r="AC85" s="611">
        <f t="shared" si="99"/>
        <v>0</v>
      </c>
      <c r="AD85" s="611">
        <f t="shared" si="99"/>
        <v>0</v>
      </c>
      <c r="AE85" s="611">
        <f t="shared" si="99"/>
        <v>0</v>
      </c>
      <c r="AF85" s="611">
        <f t="shared" si="99"/>
        <v>0</v>
      </c>
      <c r="AG85" s="611"/>
      <c r="AH85" s="611">
        <f t="shared" ref="AH85:BA85" si="100">SUM(AH86:AH87)</f>
        <v>0</v>
      </c>
      <c r="AI85" s="611">
        <f t="shared" si="100"/>
        <v>0</v>
      </c>
      <c r="AJ85" s="611">
        <f t="shared" si="100"/>
        <v>0</v>
      </c>
      <c r="AK85" s="611">
        <f t="shared" si="100"/>
        <v>0</v>
      </c>
      <c r="AL85" s="611">
        <f t="shared" si="100"/>
        <v>0</v>
      </c>
      <c r="AM85" s="611">
        <f t="shared" si="100"/>
        <v>0</v>
      </c>
      <c r="AN85" s="611">
        <f t="shared" si="100"/>
        <v>0</v>
      </c>
      <c r="AO85" s="611">
        <f t="shared" si="100"/>
        <v>0</v>
      </c>
      <c r="AP85" s="611">
        <f t="shared" si="100"/>
        <v>0</v>
      </c>
      <c r="AQ85" s="611">
        <f t="shared" si="100"/>
        <v>0</v>
      </c>
      <c r="AR85" s="611">
        <f t="shared" si="100"/>
        <v>0</v>
      </c>
      <c r="AS85" s="611">
        <f t="shared" si="100"/>
        <v>0</v>
      </c>
      <c r="AT85" s="611">
        <f t="shared" si="100"/>
        <v>0</v>
      </c>
      <c r="AU85" s="611">
        <f t="shared" si="100"/>
        <v>0</v>
      </c>
      <c r="AV85" s="611">
        <f t="shared" si="100"/>
        <v>0</v>
      </c>
      <c r="AW85" s="611">
        <f t="shared" si="100"/>
        <v>0</v>
      </c>
      <c r="AX85" s="611">
        <f t="shared" si="100"/>
        <v>0</v>
      </c>
      <c r="AY85" s="611">
        <f t="shared" si="100"/>
        <v>0</v>
      </c>
      <c r="AZ85" s="611">
        <f t="shared" si="100"/>
        <v>0</v>
      </c>
      <c r="BA85" s="611">
        <f t="shared" si="100"/>
        <v>0</v>
      </c>
      <c r="BB85" s="58" t="s">
        <v>231</v>
      </c>
      <c r="BC85" s="63"/>
      <c r="BD85" s="63"/>
      <c r="BE85" s="85">
        <v>2016</v>
      </c>
      <c r="BF85" s="63"/>
      <c r="BG85" s="63"/>
    </row>
    <row r="86" spans="1:59" s="630" customFormat="1" ht="22.2" customHeight="1">
      <c r="A86" s="626" t="s">
        <v>48</v>
      </c>
      <c r="B86" s="672"/>
      <c r="C86" s="628"/>
      <c r="D86" s="628"/>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customHeight="1">
      <c r="A87" s="626" t="s">
        <v>48</v>
      </c>
      <c r="B87" s="672"/>
      <c r="C87" s="628"/>
      <c r="D87" s="628"/>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13" customFormat="1" ht="22.2" customHeight="1">
      <c r="A88" s="346" t="s">
        <v>48</v>
      </c>
      <c r="B88" s="65" t="s">
        <v>481</v>
      </c>
      <c r="C88" s="611"/>
      <c r="D88" s="611">
        <f>SUM(E88:BA88)</f>
        <v>0</v>
      </c>
      <c r="E88" s="611">
        <f t="shared" ref="E88:K88" si="101">SUM(E89:E90)</f>
        <v>0</v>
      </c>
      <c r="F88" s="611">
        <f t="shared" si="101"/>
        <v>0</v>
      </c>
      <c r="G88" s="611">
        <f t="shared" si="101"/>
        <v>0</v>
      </c>
      <c r="H88" s="611">
        <f t="shared" si="101"/>
        <v>0</v>
      </c>
      <c r="I88" s="611">
        <f t="shared" si="101"/>
        <v>0</v>
      </c>
      <c r="J88" s="611">
        <f t="shared" si="101"/>
        <v>0</v>
      </c>
      <c r="K88" s="611">
        <f t="shared" si="101"/>
        <v>0</v>
      </c>
      <c r="L88" s="611"/>
      <c r="M88" s="611">
        <f t="shared" ref="M88:AF88" si="102">SUM(M89:M90)</f>
        <v>0</v>
      </c>
      <c r="N88" s="611">
        <f t="shared" si="102"/>
        <v>0</v>
      </c>
      <c r="O88" s="611">
        <f t="shared" si="102"/>
        <v>0</v>
      </c>
      <c r="P88" s="611">
        <f t="shared" si="102"/>
        <v>0</v>
      </c>
      <c r="Q88" s="611">
        <f t="shared" si="102"/>
        <v>0</v>
      </c>
      <c r="R88" s="611">
        <f t="shared" si="102"/>
        <v>0</v>
      </c>
      <c r="S88" s="611">
        <f t="shared" si="102"/>
        <v>0</v>
      </c>
      <c r="T88" s="611">
        <f t="shared" si="102"/>
        <v>0</v>
      </c>
      <c r="U88" s="611">
        <f t="shared" si="102"/>
        <v>0</v>
      </c>
      <c r="V88" s="611">
        <f t="shared" si="102"/>
        <v>0</v>
      </c>
      <c r="W88" s="611">
        <f t="shared" si="102"/>
        <v>0</v>
      </c>
      <c r="X88" s="611">
        <f t="shared" si="102"/>
        <v>0</v>
      </c>
      <c r="Y88" s="611">
        <f t="shared" si="102"/>
        <v>0</v>
      </c>
      <c r="Z88" s="611">
        <f t="shared" si="102"/>
        <v>0</v>
      </c>
      <c r="AA88" s="611">
        <f t="shared" si="102"/>
        <v>0</v>
      </c>
      <c r="AB88" s="611">
        <f t="shared" si="102"/>
        <v>0</v>
      </c>
      <c r="AC88" s="611">
        <f t="shared" si="102"/>
        <v>0</v>
      </c>
      <c r="AD88" s="611">
        <f t="shared" si="102"/>
        <v>0</v>
      </c>
      <c r="AE88" s="611">
        <f t="shared" si="102"/>
        <v>0</v>
      </c>
      <c r="AF88" s="611">
        <f t="shared" si="102"/>
        <v>0</v>
      </c>
      <c r="AG88" s="611"/>
      <c r="AH88" s="611">
        <f t="shared" ref="AH88:BA88" si="103">SUM(AH89:AH90)</f>
        <v>0</v>
      </c>
      <c r="AI88" s="611">
        <f t="shared" si="103"/>
        <v>0</v>
      </c>
      <c r="AJ88" s="611">
        <f t="shared" si="103"/>
        <v>0</v>
      </c>
      <c r="AK88" s="611">
        <f t="shared" si="103"/>
        <v>0</v>
      </c>
      <c r="AL88" s="611">
        <f t="shared" si="103"/>
        <v>0</v>
      </c>
      <c r="AM88" s="611">
        <f t="shared" si="103"/>
        <v>0</v>
      </c>
      <c r="AN88" s="611">
        <f t="shared" si="103"/>
        <v>0</v>
      </c>
      <c r="AO88" s="611">
        <f t="shared" si="103"/>
        <v>0</v>
      </c>
      <c r="AP88" s="611">
        <f t="shared" si="103"/>
        <v>0</v>
      </c>
      <c r="AQ88" s="611">
        <f t="shared" si="103"/>
        <v>0</v>
      </c>
      <c r="AR88" s="611">
        <f t="shared" si="103"/>
        <v>0</v>
      </c>
      <c r="AS88" s="611">
        <f t="shared" si="103"/>
        <v>0</v>
      </c>
      <c r="AT88" s="611">
        <f t="shared" si="103"/>
        <v>0</v>
      </c>
      <c r="AU88" s="611">
        <f t="shared" si="103"/>
        <v>0</v>
      </c>
      <c r="AV88" s="611">
        <f t="shared" si="103"/>
        <v>0</v>
      </c>
      <c r="AW88" s="611">
        <f t="shared" si="103"/>
        <v>0</v>
      </c>
      <c r="AX88" s="611">
        <f t="shared" si="103"/>
        <v>0</v>
      </c>
      <c r="AY88" s="611">
        <f t="shared" si="103"/>
        <v>0</v>
      </c>
      <c r="AZ88" s="611">
        <f t="shared" si="103"/>
        <v>0</v>
      </c>
      <c r="BA88" s="611">
        <f t="shared" si="103"/>
        <v>0</v>
      </c>
      <c r="BB88" s="58" t="s">
        <v>231</v>
      </c>
      <c r="BC88" s="63"/>
      <c r="BD88" s="63"/>
      <c r="BE88" s="85">
        <v>2016</v>
      </c>
      <c r="BF88" s="63"/>
      <c r="BG88" s="63"/>
    </row>
    <row r="89" spans="1:59" s="630" customFormat="1" ht="22.2" customHeight="1">
      <c r="A89" s="626" t="s">
        <v>48</v>
      </c>
      <c r="B89" s="672"/>
      <c r="C89" s="628"/>
      <c r="D89" s="628"/>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customHeight="1">
      <c r="A90" s="626" t="s">
        <v>48</v>
      </c>
      <c r="B90" s="672"/>
      <c r="C90" s="628"/>
      <c r="D90" s="628"/>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34" customFormat="1" ht="22.2" customHeight="1">
      <c r="A91" s="350">
        <v>1</v>
      </c>
      <c r="B91" s="94" t="s">
        <v>206</v>
      </c>
      <c r="C91" s="619">
        <f>SUM(C92,C95)</f>
        <v>0</v>
      </c>
      <c r="D91" s="619">
        <f>SUM(D92+D95)</f>
        <v>0</v>
      </c>
      <c r="E91" s="619">
        <f t="shared" ref="E91:K91" si="104">SUM(E92,E95)</f>
        <v>0</v>
      </c>
      <c r="F91" s="619">
        <f t="shared" si="104"/>
        <v>0</v>
      </c>
      <c r="G91" s="619">
        <f t="shared" si="104"/>
        <v>0</v>
      </c>
      <c r="H91" s="619">
        <f t="shared" si="104"/>
        <v>0</v>
      </c>
      <c r="I91" s="611">
        <f t="shared" si="104"/>
        <v>0</v>
      </c>
      <c r="J91" s="611">
        <f t="shared" si="104"/>
        <v>0</v>
      </c>
      <c r="K91" s="611">
        <f t="shared" si="104"/>
        <v>0</v>
      </c>
      <c r="L91" s="611"/>
      <c r="M91" s="611">
        <f t="shared" ref="M91:AF91" si="105">SUM(M92,M95)</f>
        <v>0</v>
      </c>
      <c r="N91" s="611">
        <f t="shared" si="105"/>
        <v>0</v>
      </c>
      <c r="O91" s="611">
        <f t="shared" si="105"/>
        <v>0</v>
      </c>
      <c r="P91" s="619">
        <f t="shared" si="105"/>
        <v>0</v>
      </c>
      <c r="Q91" s="611">
        <f t="shared" si="105"/>
        <v>0</v>
      </c>
      <c r="R91" s="611">
        <f t="shared" si="105"/>
        <v>0</v>
      </c>
      <c r="S91" s="611">
        <f t="shared" si="105"/>
        <v>0</v>
      </c>
      <c r="T91" s="611">
        <f t="shared" si="105"/>
        <v>0</v>
      </c>
      <c r="U91" s="619">
        <f t="shared" si="105"/>
        <v>0</v>
      </c>
      <c r="V91" s="611">
        <f t="shared" si="105"/>
        <v>0</v>
      </c>
      <c r="W91" s="611">
        <f t="shared" si="105"/>
        <v>0</v>
      </c>
      <c r="X91" s="611">
        <f t="shared" si="105"/>
        <v>0</v>
      </c>
      <c r="Y91" s="619">
        <f t="shared" si="105"/>
        <v>0</v>
      </c>
      <c r="Z91" s="611">
        <f t="shared" si="105"/>
        <v>0</v>
      </c>
      <c r="AA91" s="611">
        <f t="shared" si="105"/>
        <v>0</v>
      </c>
      <c r="AB91" s="611">
        <f t="shared" si="105"/>
        <v>0</v>
      </c>
      <c r="AC91" s="611">
        <f t="shared" si="105"/>
        <v>0</v>
      </c>
      <c r="AD91" s="611">
        <f t="shared" si="105"/>
        <v>0</v>
      </c>
      <c r="AE91" s="611">
        <f t="shared" si="105"/>
        <v>0</v>
      </c>
      <c r="AF91" s="611">
        <f t="shared" si="105"/>
        <v>0</v>
      </c>
      <c r="AG91" s="611"/>
      <c r="AH91" s="611">
        <f t="shared" ref="AH91:BA91" si="106">SUM(AH92,AH95)</f>
        <v>0</v>
      </c>
      <c r="AI91" s="611">
        <f t="shared" si="106"/>
        <v>0</v>
      </c>
      <c r="AJ91" s="611">
        <f t="shared" si="106"/>
        <v>0</v>
      </c>
      <c r="AK91" s="611">
        <f t="shared" si="106"/>
        <v>0</v>
      </c>
      <c r="AL91" s="611">
        <f t="shared" si="106"/>
        <v>0</v>
      </c>
      <c r="AM91" s="611">
        <f t="shared" si="106"/>
        <v>0</v>
      </c>
      <c r="AN91" s="611">
        <f t="shared" si="106"/>
        <v>0</v>
      </c>
      <c r="AO91" s="611">
        <f t="shared" si="106"/>
        <v>0</v>
      </c>
      <c r="AP91" s="611">
        <f t="shared" si="106"/>
        <v>0</v>
      </c>
      <c r="AQ91" s="611">
        <f t="shared" si="106"/>
        <v>0</v>
      </c>
      <c r="AR91" s="611">
        <f t="shared" si="106"/>
        <v>0</v>
      </c>
      <c r="AS91" s="619">
        <f t="shared" si="106"/>
        <v>0</v>
      </c>
      <c r="AT91" s="619">
        <f t="shared" si="106"/>
        <v>0</v>
      </c>
      <c r="AU91" s="611">
        <f t="shared" si="106"/>
        <v>0</v>
      </c>
      <c r="AV91" s="611">
        <f t="shared" si="106"/>
        <v>0</v>
      </c>
      <c r="AW91" s="611">
        <f t="shared" si="106"/>
        <v>0</v>
      </c>
      <c r="AX91" s="611">
        <f t="shared" si="106"/>
        <v>0</v>
      </c>
      <c r="AY91" s="611">
        <f t="shared" si="106"/>
        <v>0</v>
      </c>
      <c r="AZ91" s="611">
        <f t="shared" si="106"/>
        <v>0</v>
      </c>
      <c r="BA91" s="611">
        <f t="shared" si="106"/>
        <v>0</v>
      </c>
      <c r="BB91" s="58" t="s">
        <v>231</v>
      </c>
      <c r="BC91" s="63"/>
      <c r="BD91" s="92"/>
      <c r="BE91" s="85">
        <v>2016</v>
      </c>
      <c r="BF91" s="91"/>
      <c r="BG91" s="91"/>
    </row>
    <row r="92" spans="1:59" s="613" customFormat="1" ht="22.2" customHeight="1">
      <c r="A92" s="346" t="s">
        <v>51</v>
      </c>
      <c r="B92" s="65" t="s">
        <v>480</v>
      </c>
      <c r="C92" s="611"/>
      <c r="D92" s="611">
        <f>SUM(E92:BA92)</f>
        <v>0</v>
      </c>
      <c r="E92" s="611">
        <f t="shared" ref="E92:K92" si="107">SUM(E93:E94)</f>
        <v>0</v>
      </c>
      <c r="F92" s="611">
        <f t="shared" si="107"/>
        <v>0</v>
      </c>
      <c r="G92" s="611">
        <f t="shared" si="107"/>
        <v>0</v>
      </c>
      <c r="H92" s="611">
        <f t="shared" si="107"/>
        <v>0</v>
      </c>
      <c r="I92" s="611">
        <f t="shared" si="107"/>
        <v>0</v>
      </c>
      <c r="J92" s="611">
        <f t="shared" si="107"/>
        <v>0</v>
      </c>
      <c r="K92" s="611">
        <f t="shared" si="107"/>
        <v>0</v>
      </c>
      <c r="L92" s="611"/>
      <c r="M92" s="611">
        <f t="shared" ref="M92:AF92" si="108">SUM(M93:M94)</f>
        <v>0</v>
      </c>
      <c r="N92" s="611">
        <f t="shared" si="108"/>
        <v>0</v>
      </c>
      <c r="O92" s="611">
        <f t="shared" si="108"/>
        <v>0</v>
      </c>
      <c r="P92" s="611">
        <f t="shared" si="108"/>
        <v>0</v>
      </c>
      <c r="Q92" s="611">
        <f t="shared" si="108"/>
        <v>0</v>
      </c>
      <c r="R92" s="611">
        <f t="shared" si="108"/>
        <v>0</v>
      </c>
      <c r="S92" s="611">
        <f t="shared" si="108"/>
        <v>0</v>
      </c>
      <c r="T92" s="611">
        <f t="shared" si="108"/>
        <v>0</v>
      </c>
      <c r="U92" s="611">
        <f t="shared" si="108"/>
        <v>0</v>
      </c>
      <c r="V92" s="611">
        <f t="shared" si="108"/>
        <v>0</v>
      </c>
      <c r="W92" s="611">
        <f t="shared" si="108"/>
        <v>0</v>
      </c>
      <c r="X92" s="611">
        <f t="shared" si="108"/>
        <v>0</v>
      </c>
      <c r="Y92" s="611">
        <f t="shared" si="108"/>
        <v>0</v>
      </c>
      <c r="Z92" s="611">
        <f t="shared" si="108"/>
        <v>0</v>
      </c>
      <c r="AA92" s="611">
        <f t="shared" si="108"/>
        <v>0</v>
      </c>
      <c r="AB92" s="611">
        <f t="shared" si="108"/>
        <v>0</v>
      </c>
      <c r="AC92" s="611">
        <f t="shared" si="108"/>
        <v>0</v>
      </c>
      <c r="AD92" s="611">
        <f t="shared" si="108"/>
        <v>0</v>
      </c>
      <c r="AE92" s="611">
        <f t="shared" si="108"/>
        <v>0</v>
      </c>
      <c r="AF92" s="611">
        <f t="shared" si="108"/>
        <v>0</v>
      </c>
      <c r="AG92" s="611"/>
      <c r="AH92" s="611">
        <f t="shared" ref="AH92:BA92" si="109">SUM(AH93:AH94)</f>
        <v>0</v>
      </c>
      <c r="AI92" s="611">
        <f t="shared" si="109"/>
        <v>0</v>
      </c>
      <c r="AJ92" s="611">
        <f t="shared" si="109"/>
        <v>0</v>
      </c>
      <c r="AK92" s="611">
        <f t="shared" si="109"/>
        <v>0</v>
      </c>
      <c r="AL92" s="611">
        <f t="shared" si="109"/>
        <v>0</v>
      </c>
      <c r="AM92" s="611">
        <f t="shared" si="109"/>
        <v>0</v>
      </c>
      <c r="AN92" s="611">
        <f t="shared" si="109"/>
        <v>0</v>
      </c>
      <c r="AO92" s="611">
        <f t="shared" si="109"/>
        <v>0</v>
      </c>
      <c r="AP92" s="611">
        <f t="shared" si="109"/>
        <v>0</v>
      </c>
      <c r="AQ92" s="611">
        <f t="shared" si="109"/>
        <v>0</v>
      </c>
      <c r="AR92" s="611">
        <f t="shared" si="109"/>
        <v>0</v>
      </c>
      <c r="AS92" s="611">
        <f t="shared" si="109"/>
        <v>0</v>
      </c>
      <c r="AT92" s="611">
        <f t="shared" si="109"/>
        <v>0</v>
      </c>
      <c r="AU92" s="611">
        <f t="shared" si="109"/>
        <v>0</v>
      </c>
      <c r="AV92" s="611">
        <f t="shared" si="109"/>
        <v>0</v>
      </c>
      <c r="AW92" s="611">
        <f t="shared" si="109"/>
        <v>0</v>
      </c>
      <c r="AX92" s="611">
        <f t="shared" si="109"/>
        <v>0</v>
      </c>
      <c r="AY92" s="611">
        <f t="shared" si="109"/>
        <v>0</v>
      </c>
      <c r="AZ92" s="611">
        <f t="shared" si="109"/>
        <v>0</v>
      </c>
      <c r="BA92" s="611">
        <f t="shared" si="109"/>
        <v>0</v>
      </c>
      <c r="BB92" s="58" t="s">
        <v>231</v>
      </c>
      <c r="BC92" s="63"/>
      <c r="BD92" s="63"/>
      <c r="BE92" s="85">
        <v>2016</v>
      </c>
      <c r="BF92" s="63"/>
      <c r="BG92" s="63"/>
    </row>
    <row r="93" spans="1:59" s="638" customFormat="1" ht="22.2" customHeight="1">
      <c r="A93" s="626" t="s">
        <v>51</v>
      </c>
      <c r="B93" s="684"/>
      <c r="C93" s="635"/>
      <c r="D93" s="635"/>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customHeight="1">
      <c r="A94" s="626" t="s">
        <v>51</v>
      </c>
      <c r="B94" s="684"/>
      <c r="C94" s="635"/>
      <c r="D94" s="635"/>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13" customFormat="1" ht="22.2" customHeight="1">
      <c r="A95" s="346" t="s">
        <v>51</v>
      </c>
      <c r="B95" s="65" t="s">
        <v>481</v>
      </c>
      <c r="C95" s="611"/>
      <c r="D95" s="611">
        <f>SUM(E95:BA95)</f>
        <v>0</v>
      </c>
      <c r="E95" s="611">
        <f t="shared" ref="E95:K95" si="110">SUM(E96:E97)</f>
        <v>0</v>
      </c>
      <c r="F95" s="611">
        <f t="shared" si="110"/>
        <v>0</v>
      </c>
      <c r="G95" s="611">
        <f t="shared" si="110"/>
        <v>0</v>
      </c>
      <c r="H95" s="611">
        <f t="shared" si="110"/>
        <v>0</v>
      </c>
      <c r="I95" s="611">
        <f t="shared" si="110"/>
        <v>0</v>
      </c>
      <c r="J95" s="611">
        <f t="shared" si="110"/>
        <v>0</v>
      </c>
      <c r="K95" s="611">
        <f t="shared" si="110"/>
        <v>0</v>
      </c>
      <c r="L95" s="611"/>
      <c r="M95" s="611">
        <f t="shared" ref="M95:AF95" si="111">SUM(M96:M97)</f>
        <v>0</v>
      </c>
      <c r="N95" s="611">
        <f t="shared" si="111"/>
        <v>0</v>
      </c>
      <c r="O95" s="611">
        <f t="shared" si="111"/>
        <v>0</v>
      </c>
      <c r="P95" s="611">
        <f t="shared" si="111"/>
        <v>0</v>
      </c>
      <c r="Q95" s="611">
        <f t="shared" si="111"/>
        <v>0</v>
      </c>
      <c r="R95" s="611">
        <f t="shared" si="111"/>
        <v>0</v>
      </c>
      <c r="S95" s="611">
        <f t="shared" si="111"/>
        <v>0</v>
      </c>
      <c r="T95" s="611">
        <f t="shared" si="111"/>
        <v>0</v>
      </c>
      <c r="U95" s="611">
        <f t="shared" si="111"/>
        <v>0</v>
      </c>
      <c r="V95" s="611">
        <f t="shared" si="111"/>
        <v>0</v>
      </c>
      <c r="W95" s="611">
        <f t="shared" si="111"/>
        <v>0</v>
      </c>
      <c r="X95" s="611">
        <f t="shared" si="111"/>
        <v>0</v>
      </c>
      <c r="Y95" s="611">
        <f t="shared" si="111"/>
        <v>0</v>
      </c>
      <c r="Z95" s="611">
        <f t="shared" si="111"/>
        <v>0</v>
      </c>
      <c r="AA95" s="611">
        <f t="shared" si="111"/>
        <v>0</v>
      </c>
      <c r="AB95" s="611">
        <f t="shared" si="111"/>
        <v>0</v>
      </c>
      <c r="AC95" s="611">
        <f t="shared" si="111"/>
        <v>0</v>
      </c>
      <c r="AD95" s="611">
        <f t="shared" si="111"/>
        <v>0</v>
      </c>
      <c r="AE95" s="611">
        <f t="shared" si="111"/>
        <v>0</v>
      </c>
      <c r="AF95" s="611">
        <f t="shared" si="111"/>
        <v>0</v>
      </c>
      <c r="AG95" s="611"/>
      <c r="AH95" s="611">
        <f t="shared" ref="AH95:BA95" si="112">SUM(AH96:AH97)</f>
        <v>0</v>
      </c>
      <c r="AI95" s="611">
        <f t="shared" si="112"/>
        <v>0</v>
      </c>
      <c r="AJ95" s="611">
        <f t="shared" si="112"/>
        <v>0</v>
      </c>
      <c r="AK95" s="611">
        <f t="shared" si="112"/>
        <v>0</v>
      </c>
      <c r="AL95" s="611">
        <f t="shared" si="112"/>
        <v>0</v>
      </c>
      <c r="AM95" s="611">
        <f t="shared" si="112"/>
        <v>0</v>
      </c>
      <c r="AN95" s="611">
        <f t="shared" si="112"/>
        <v>0</v>
      </c>
      <c r="AO95" s="611">
        <f t="shared" si="112"/>
        <v>0</v>
      </c>
      <c r="AP95" s="611">
        <f t="shared" si="112"/>
        <v>0</v>
      </c>
      <c r="AQ95" s="611">
        <f t="shared" si="112"/>
        <v>0</v>
      </c>
      <c r="AR95" s="611">
        <f t="shared" si="112"/>
        <v>0</v>
      </c>
      <c r="AS95" s="611">
        <f t="shared" si="112"/>
        <v>0</v>
      </c>
      <c r="AT95" s="611">
        <f t="shared" si="112"/>
        <v>0</v>
      </c>
      <c r="AU95" s="611">
        <f t="shared" si="112"/>
        <v>0</v>
      </c>
      <c r="AV95" s="611">
        <f t="shared" si="112"/>
        <v>0</v>
      </c>
      <c r="AW95" s="611">
        <f t="shared" si="112"/>
        <v>0</v>
      </c>
      <c r="AX95" s="611">
        <f t="shared" si="112"/>
        <v>0</v>
      </c>
      <c r="AY95" s="611">
        <f t="shared" si="112"/>
        <v>0</v>
      </c>
      <c r="AZ95" s="611">
        <f t="shared" si="112"/>
        <v>0</v>
      </c>
      <c r="BA95" s="611">
        <f t="shared" si="112"/>
        <v>0</v>
      </c>
      <c r="BB95" s="58" t="s">
        <v>231</v>
      </c>
      <c r="BC95" s="63"/>
      <c r="BD95" s="63"/>
      <c r="BE95" s="85">
        <v>2016</v>
      </c>
      <c r="BF95" s="63"/>
      <c r="BG95" s="63"/>
    </row>
    <row r="96" spans="1:59" s="630" customFormat="1" ht="22.2" customHeight="1">
      <c r="A96" s="626" t="s">
        <v>51</v>
      </c>
      <c r="B96" s="609"/>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customHeight="1">
      <c r="A97" s="626" t="s">
        <v>51</v>
      </c>
      <c r="B97" s="672"/>
      <c r="C97" s="628"/>
      <c r="D97" s="628"/>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13" customFormat="1" ht="22.2" customHeight="1">
      <c r="A98" s="346" t="s">
        <v>54</v>
      </c>
      <c r="B98" s="614" t="s">
        <v>490</v>
      </c>
      <c r="C98" s="611">
        <f>SUM(C99,C102)</f>
        <v>0</v>
      </c>
      <c r="D98" s="611">
        <f>SUM(D99+D102)</f>
        <v>0</v>
      </c>
      <c r="E98" s="611">
        <f t="shared" ref="E98:K98" si="113">SUM(E99,E102)</f>
        <v>0</v>
      </c>
      <c r="F98" s="611">
        <f t="shared" si="113"/>
        <v>0</v>
      </c>
      <c r="G98" s="611">
        <f t="shared" si="113"/>
        <v>0</v>
      </c>
      <c r="H98" s="611">
        <f t="shared" si="113"/>
        <v>0</v>
      </c>
      <c r="I98" s="611">
        <f t="shared" si="113"/>
        <v>0</v>
      </c>
      <c r="J98" s="611">
        <f t="shared" si="113"/>
        <v>0</v>
      </c>
      <c r="K98" s="611">
        <f t="shared" si="113"/>
        <v>0</v>
      </c>
      <c r="L98" s="611"/>
      <c r="M98" s="611">
        <f t="shared" ref="M98:AF98" si="114">SUM(M99,M102)</f>
        <v>0</v>
      </c>
      <c r="N98" s="611">
        <f t="shared" si="114"/>
        <v>0</v>
      </c>
      <c r="O98" s="611">
        <f t="shared" si="114"/>
        <v>0</v>
      </c>
      <c r="P98" s="611">
        <f t="shared" si="114"/>
        <v>0</v>
      </c>
      <c r="Q98" s="611">
        <f t="shared" si="114"/>
        <v>0</v>
      </c>
      <c r="R98" s="611">
        <f t="shared" si="114"/>
        <v>0</v>
      </c>
      <c r="S98" s="611">
        <f t="shared" si="114"/>
        <v>0</v>
      </c>
      <c r="T98" s="611">
        <f t="shared" si="114"/>
        <v>0</v>
      </c>
      <c r="U98" s="611">
        <f t="shared" si="114"/>
        <v>0</v>
      </c>
      <c r="V98" s="611">
        <f t="shared" si="114"/>
        <v>0</v>
      </c>
      <c r="W98" s="611">
        <f t="shared" si="114"/>
        <v>0</v>
      </c>
      <c r="X98" s="611">
        <f t="shared" si="114"/>
        <v>0</v>
      </c>
      <c r="Y98" s="611">
        <f t="shared" si="114"/>
        <v>0</v>
      </c>
      <c r="Z98" s="611">
        <f t="shared" si="114"/>
        <v>0</v>
      </c>
      <c r="AA98" s="611">
        <f t="shared" si="114"/>
        <v>0</v>
      </c>
      <c r="AB98" s="611">
        <f t="shared" si="114"/>
        <v>0</v>
      </c>
      <c r="AC98" s="611">
        <f t="shared" si="114"/>
        <v>0</v>
      </c>
      <c r="AD98" s="611">
        <f t="shared" si="114"/>
        <v>0</v>
      </c>
      <c r="AE98" s="611">
        <f t="shared" si="114"/>
        <v>0</v>
      </c>
      <c r="AF98" s="611">
        <f t="shared" si="114"/>
        <v>0</v>
      </c>
      <c r="AG98" s="611"/>
      <c r="AH98" s="611">
        <f t="shared" ref="AH98:BA98" si="115">SUM(AH99,AH102)</f>
        <v>0</v>
      </c>
      <c r="AI98" s="611">
        <f t="shared" si="115"/>
        <v>0</v>
      </c>
      <c r="AJ98" s="611">
        <f t="shared" si="115"/>
        <v>0</v>
      </c>
      <c r="AK98" s="611">
        <f t="shared" si="115"/>
        <v>0</v>
      </c>
      <c r="AL98" s="611">
        <f t="shared" si="115"/>
        <v>0</v>
      </c>
      <c r="AM98" s="611">
        <f t="shared" si="115"/>
        <v>0</v>
      </c>
      <c r="AN98" s="611">
        <f t="shared" si="115"/>
        <v>0</v>
      </c>
      <c r="AO98" s="611">
        <f t="shared" si="115"/>
        <v>0</v>
      </c>
      <c r="AP98" s="611">
        <f t="shared" si="115"/>
        <v>0</v>
      </c>
      <c r="AQ98" s="611">
        <f t="shared" si="115"/>
        <v>0</v>
      </c>
      <c r="AR98" s="611">
        <f t="shared" si="115"/>
        <v>0</v>
      </c>
      <c r="AS98" s="611">
        <f t="shared" si="115"/>
        <v>0</v>
      </c>
      <c r="AT98" s="611">
        <f t="shared" si="115"/>
        <v>0</v>
      </c>
      <c r="AU98" s="611">
        <f t="shared" si="115"/>
        <v>0</v>
      </c>
      <c r="AV98" s="611">
        <f t="shared" si="115"/>
        <v>0</v>
      </c>
      <c r="AW98" s="611">
        <f t="shared" si="115"/>
        <v>0</v>
      </c>
      <c r="AX98" s="611">
        <f t="shared" si="115"/>
        <v>0</v>
      </c>
      <c r="AY98" s="611">
        <f t="shared" si="115"/>
        <v>0</v>
      </c>
      <c r="AZ98" s="611">
        <f t="shared" si="115"/>
        <v>0</v>
      </c>
      <c r="BA98" s="611">
        <f t="shared" si="115"/>
        <v>0</v>
      </c>
      <c r="BB98" s="58" t="s">
        <v>231</v>
      </c>
      <c r="BC98" s="63"/>
      <c r="BD98" s="63"/>
      <c r="BE98" s="85">
        <v>2016</v>
      </c>
      <c r="BF98" s="63"/>
      <c r="BG98" s="63"/>
    </row>
    <row r="99" spans="1:59" s="613" customFormat="1" ht="22.2" customHeight="1">
      <c r="A99" s="346" t="s">
        <v>54</v>
      </c>
      <c r="B99" s="65" t="s">
        <v>480</v>
      </c>
      <c r="C99" s="611"/>
      <c r="D99" s="611">
        <f>SUM(E99:BA99)</f>
        <v>0</v>
      </c>
      <c r="E99" s="611">
        <f t="shared" ref="E99:K99" si="116">SUM(E100:E101)</f>
        <v>0</v>
      </c>
      <c r="F99" s="611">
        <f t="shared" si="116"/>
        <v>0</v>
      </c>
      <c r="G99" s="611">
        <f t="shared" si="116"/>
        <v>0</v>
      </c>
      <c r="H99" s="611">
        <f t="shared" si="116"/>
        <v>0</v>
      </c>
      <c r="I99" s="611">
        <f t="shared" si="116"/>
        <v>0</v>
      </c>
      <c r="J99" s="611">
        <f t="shared" si="116"/>
        <v>0</v>
      </c>
      <c r="K99" s="611">
        <f t="shared" si="116"/>
        <v>0</v>
      </c>
      <c r="L99" s="611"/>
      <c r="M99" s="611">
        <f t="shared" ref="M99:AF99" si="117">SUM(M100:M101)</f>
        <v>0</v>
      </c>
      <c r="N99" s="611">
        <f t="shared" si="117"/>
        <v>0</v>
      </c>
      <c r="O99" s="611">
        <f t="shared" si="117"/>
        <v>0</v>
      </c>
      <c r="P99" s="611">
        <f t="shared" si="117"/>
        <v>0</v>
      </c>
      <c r="Q99" s="611">
        <f t="shared" si="117"/>
        <v>0</v>
      </c>
      <c r="R99" s="611">
        <f t="shared" si="117"/>
        <v>0</v>
      </c>
      <c r="S99" s="611">
        <f t="shared" si="117"/>
        <v>0</v>
      </c>
      <c r="T99" s="611">
        <f t="shared" si="117"/>
        <v>0</v>
      </c>
      <c r="U99" s="611">
        <f t="shared" si="117"/>
        <v>0</v>
      </c>
      <c r="V99" s="611">
        <f t="shared" si="117"/>
        <v>0</v>
      </c>
      <c r="W99" s="611">
        <f t="shared" si="117"/>
        <v>0</v>
      </c>
      <c r="X99" s="611">
        <f t="shared" si="117"/>
        <v>0</v>
      </c>
      <c r="Y99" s="611">
        <f t="shared" si="117"/>
        <v>0</v>
      </c>
      <c r="Z99" s="611">
        <f t="shared" si="117"/>
        <v>0</v>
      </c>
      <c r="AA99" s="611">
        <f t="shared" si="117"/>
        <v>0</v>
      </c>
      <c r="AB99" s="611">
        <f t="shared" si="117"/>
        <v>0</v>
      </c>
      <c r="AC99" s="611">
        <f t="shared" si="117"/>
        <v>0</v>
      </c>
      <c r="AD99" s="611">
        <f t="shared" si="117"/>
        <v>0</v>
      </c>
      <c r="AE99" s="611">
        <f t="shared" si="117"/>
        <v>0</v>
      </c>
      <c r="AF99" s="611">
        <f t="shared" si="117"/>
        <v>0</v>
      </c>
      <c r="AG99" s="611"/>
      <c r="AH99" s="611">
        <f t="shared" ref="AH99:BA99" si="118">SUM(AH100:AH101)</f>
        <v>0</v>
      </c>
      <c r="AI99" s="611">
        <f t="shared" si="118"/>
        <v>0</v>
      </c>
      <c r="AJ99" s="611">
        <f t="shared" si="118"/>
        <v>0</v>
      </c>
      <c r="AK99" s="611">
        <f t="shared" si="118"/>
        <v>0</v>
      </c>
      <c r="AL99" s="611">
        <f t="shared" si="118"/>
        <v>0</v>
      </c>
      <c r="AM99" s="611">
        <f t="shared" si="118"/>
        <v>0</v>
      </c>
      <c r="AN99" s="611">
        <f t="shared" si="118"/>
        <v>0</v>
      </c>
      <c r="AO99" s="611">
        <f t="shared" si="118"/>
        <v>0</v>
      </c>
      <c r="AP99" s="611">
        <f t="shared" si="118"/>
        <v>0</v>
      </c>
      <c r="AQ99" s="611">
        <f t="shared" si="118"/>
        <v>0</v>
      </c>
      <c r="AR99" s="611">
        <f t="shared" si="118"/>
        <v>0</v>
      </c>
      <c r="AS99" s="611">
        <f t="shared" si="118"/>
        <v>0</v>
      </c>
      <c r="AT99" s="611">
        <f t="shared" si="118"/>
        <v>0</v>
      </c>
      <c r="AU99" s="611">
        <f t="shared" si="118"/>
        <v>0</v>
      </c>
      <c r="AV99" s="611">
        <f t="shared" si="118"/>
        <v>0</v>
      </c>
      <c r="AW99" s="611">
        <f t="shared" si="118"/>
        <v>0</v>
      </c>
      <c r="AX99" s="611">
        <f t="shared" si="118"/>
        <v>0</v>
      </c>
      <c r="AY99" s="611">
        <f t="shared" si="118"/>
        <v>0</v>
      </c>
      <c r="AZ99" s="611">
        <f t="shared" si="118"/>
        <v>0</v>
      </c>
      <c r="BA99" s="611">
        <f t="shared" si="118"/>
        <v>0</v>
      </c>
      <c r="BB99" s="58" t="s">
        <v>231</v>
      </c>
      <c r="BC99" s="63"/>
      <c r="BD99" s="63"/>
      <c r="BE99" s="85">
        <v>2016</v>
      </c>
      <c r="BF99" s="63"/>
      <c r="BG99" s="63"/>
    </row>
    <row r="100" spans="1:59" s="630" customFormat="1" ht="22.2" customHeight="1">
      <c r="A100" s="626" t="s">
        <v>54</v>
      </c>
      <c r="B100" s="672"/>
      <c r="C100" s="628"/>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customHeight="1">
      <c r="A101" s="626" t="s">
        <v>54</v>
      </c>
      <c r="B101" s="672"/>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13" customFormat="1" ht="22.2" customHeight="1">
      <c r="A102" s="346" t="s">
        <v>54</v>
      </c>
      <c r="B102" s="65" t="s">
        <v>481</v>
      </c>
      <c r="C102" s="611"/>
      <c r="D102" s="611">
        <f>SUM(E102:BA102)</f>
        <v>0</v>
      </c>
      <c r="E102" s="611">
        <f t="shared" ref="E102:K102" si="119">SUM(E103:E104)</f>
        <v>0</v>
      </c>
      <c r="F102" s="611">
        <f t="shared" si="119"/>
        <v>0</v>
      </c>
      <c r="G102" s="611">
        <f t="shared" si="119"/>
        <v>0</v>
      </c>
      <c r="H102" s="611">
        <f t="shared" si="119"/>
        <v>0</v>
      </c>
      <c r="I102" s="611">
        <f t="shared" si="119"/>
        <v>0</v>
      </c>
      <c r="J102" s="611">
        <f t="shared" si="119"/>
        <v>0</v>
      </c>
      <c r="K102" s="611">
        <f t="shared" si="119"/>
        <v>0</v>
      </c>
      <c r="L102" s="611"/>
      <c r="M102" s="611">
        <f t="shared" ref="M102:AF102" si="120">SUM(M103:M104)</f>
        <v>0</v>
      </c>
      <c r="N102" s="611">
        <f t="shared" si="120"/>
        <v>0</v>
      </c>
      <c r="O102" s="611">
        <f t="shared" si="120"/>
        <v>0</v>
      </c>
      <c r="P102" s="611">
        <f t="shared" si="120"/>
        <v>0</v>
      </c>
      <c r="Q102" s="611">
        <f t="shared" si="120"/>
        <v>0</v>
      </c>
      <c r="R102" s="611">
        <f t="shared" si="120"/>
        <v>0</v>
      </c>
      <c r="S102" s="611">
        <f t="shared" si="120"/>
        <v>0</v>
      </c>
      <c r="T102" s="611">
        <f t="shared" si="120"/>
        <v>0</v>
      </c>
      <c r="U102" s="611">
        <f t="shared" si="120"/>
        <v>0</v>
      </c>
      <c r="V102" s="611">
        <f t="shared" si="120"/>
        <v>0</v>
      </c>
      <c r="W102" s="611">
        <f t="shared" si="120"/>
        <v>0</v>
      </c>
      <c r="X102" s="611">
        <f t="shared" si="120"/>
        <v>0</v>
      </c>
      <c r="Y102" s="611">
        <f t="shared" si="120"/>
        <v>0</v>
      </c>
      <c r="Z102" s="611">
        <f t="shared" si="120"/>
        <v>0</v>
      </c>
      <c r="AA102" s="611">
        <f t="shared" si="120"/>
        <v>0</v>
      </c>
      <c r="AB102" s="611">
        <f t="shared" si="120"/>
        <v>0</v>
      </c>
      <c r="AC102" s="611">
        <f t="shared" si="120"/>
        <v>0</v>
      </c>
      <c r="AD102" s="611">
        <f t="shared" si="120"/>
        <v>0</v>
      </c>
      <c r="AE102" s="611">
        <f t="shared" si="120"/>
        <v>0</v>
      </c>
      <c r="AF102" s="611">
        <f t="shared" si="120"/>
        <v>0</v>
      </c>
      <c r="AG102" s="611"/>
      <c r="AH102" s="611">
        <f t="shared" ref="AH102:BA102" si="121">SUM(AH103:AH104)</f>
        <v>0</v>
      </c>
      <c r="AI102" s="611">
        <f t="shared" si="121"/>
        <v>0</v>
      </c>
      <c r="AJ102" s="611">
        <f t="shared" si="121"/>
        <v>0</v>
      </c>
      <c r="AK102" s="611">
        <f t="shared" si="121"/>
        <v>0</v>
      </c>
      <c r="AL102" s="611">
        <f t="shared" si="121"/>
        <v>0</v>
      </c>
      <c r="AM102" s="611">
        <f t="shared" si="121"/>
        <v>0</v>
      </c>
      <c r="AN102" s="611">
        <f t="shared" si="121"/>
        <v>0</v>
      </c>
      <c r="AO102" s="611">
        <f t="shared" si="121"/>
        <v>0</v>
      </c>
      <c r="AP102" s="611">
        <f t="shared" si="121"/>
        <v>0</v>
      </c>
      <c r="AQ102" s="611">
        <f t="shared" si="121"/>
        <v>0</v>
      </c>
      <c r="AR102" s="611">
        <f t="shared" si="121"/>
        <v>0</v>
      </c>
      <c r="AS102" s="611">
        <f t="shared" si="121"/>
        <v>0</v>
      </c>
      <c r="AT102" s="611">
        <f t="shared" si="121"/>
        <v>0</v>
      </c>
      <c r="AU102" s="611">
        <f t="shared" si="121"/>
        <v>0</v>
      </c>
      <c r="AV102" s="611">
        <f t="shared" si="121"/>
        <v>0</v>
      </c>
      <c r="AW102" s="611">
        <f t="shared" si="121"/>
        <v>0</v>
      </c>
      <c r="AX102" s="611">
        <f t="shared" si="121"/>
        <v>0</v>
      </c>
      <c r="AY102" s="611">
        <f t="shared" si="121"/>
        <v>0</v>
      </c>
      <c r="AZ102" s="611">
        <f t="shared" si="121"/>
        <v>0</v>
      </c>
      <c r="BA102" s="611">
        <f t="shared" si="121"/>
        <v>0</v>
      </c>
      <c r="BB102" s="58" t="s">
        <v>231</v>
      </c>
      <c r="BC102" s="63"/>
      <c r="BD102" s="63"/>
      <c r="BE102" s="85">
        <v>2016</v>
      </c>
      <c r="BF102" s="63"/>
      <c r="BG102" s="63"/>
    </row>
    <row r="103" spans="1:59" s="630" customFormat="1" ht="22.2" customHeight="1">
      <c r="A103" s="626" t="s">
        <v>54</v>
      </c>
      <c r="B103" s="672"/>
      <c r="C103" s="628"/>
      <c r="D103" s="628"/>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customHeight="1">
      <c r="A104" s="626" t="s">
        <v>54</v>
      </c>
      <c r="B104" s="672"/>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13" customFormat="1" ht="22.2" customHeight="1">
      <c r="A105" s="346" t="s">
        <v>58</v>
      </c>
      <c r="B105" s="65" t="s">
        <v>491</v>
      </c>
      <c r="C105" s="611">
        <f>SUM(C106,C109)</f>
        <v>0</v>
      </c>
      <c r="D105" s="611">
        <f>SUM(D106+D109)</f>
        <v>0</v>
      </c>
      <c r="E105" s="611">
        <f t="shared" ref="E105:K105" si="122">SUM(E106,E109)</f>
        <v>0</v>
      </c>
      <c r="F105" s="611">
        <f t="shared" si="122"/>
        <v>0</v>
      </c>
      <c r="G105" s="611">
        <f t="shared" si="122"/>
        <v>0</v>
      </c>
      <c r="H105" s="611">
        <f t="shared" si="122"/>
        <v>0</v>
      </c>
      <c r="I105" s="611">
        <f t="shared" si="122"/>
        <v>0</v>
      </c>
      <c r="J105" s="611">
        <f t="shared" si="122"/>
        <v>0</v>
      </c>
      <c r="K105" s="611">
        <f t="shared" si="122"/>
        <v>0</v>
      </c>
      <c r="L105" s="611"/>
      <c r="M105" s="611">
        <f t="shared" ref="M105:AF105" si="123">SUM(M106,M109)</f>
        <v>0</v>
      </c>
      <c r="N105" s="611">
        <f t="shared" si="123"/>
        <v>0</v>
      </c>
      <c r="O105" s="611">
        <f t="shared" si="123"/>
        <v>0</v>
      </c>
      <c r="P105" s="611">
        <f t="shared" si="123"/>
        <v>0</v>
      </c>
      <c r="Q105" s="611">
        <f t="shared" si="123"/>
        <v>0</v>
      </c>
      <c r="R105" s="611">
        <f t="shared" si="123"/>
        <v>0</v>
      </c>
      <c r="S105" s="611">
        <f t="shared" si="123"/>
        <v>0</v>
      </c>
      <c r="T105" s="611">
        <f t="shared" si="123"/>
        <v>0</v>
      </c>
      <c r="U105" s="611">
        <f t="shared" si="123"/>
        <v>0</v>
      </c>
      <c r="V105" s="611">
        <f t="shared" si="123"/>
        <v>0</v>
      </c>
      <c r="W105" s="611">
        <f t="shared" si="123"/>
        <v>0</v>
      </c>
      <c r="X105" s="611">
        <f t="shared" si="123"/>
        <v>0</v>
      </c>
      <c r="Y105" s="611">
        <f t="shared" si="123"/>
        <v>0</v>
      </c>
      <c r="Z105" s="611">
        <f t="shared" si="123"/>
        <v>0</v>
      </c>
      <c r="AA105" s="611">
        <f t="shared" si="123"/>
        <v>0</v>
      </c>
      <c r="AB105" s="611">
        <f t="shared" si="123"/>
        <v>0</v>
      </c>
      <c r="AC105" s="611">
        <f t="shared" si="123"/>
        <v>0</v>
      </c>
      <c r="AD105" s="611">
        <f t="shared" si="123"/>
        <v>0</v>
      </c>
      <c r="AE105" s="611">
        <f t="shared" si="123"/>
        <v>0</v>
      </c>
      <c r="AF105" s="611">
        <f t="shared" si="123"/>
        <v>0</v>
      </c>
      <c r="AG105" s="611"/>
      <c r="AH105" s="611">
        <f t="shared" ref="AH105:BA105" si="124">SUM(AH106,AH109)</f>
        <v>0</v>
      </c>
      <c r="AI105" s="611">
        <f t="shared" si="124"/>
        <v>0</v>
      </c>
      <c r="AJ105" s="611">
        <f t="shared" si="124"/>
        <v>0</v>
      </c>
      <c r="AK105" s="611">
        <f t="shared" si="124"/>
        <v>0</v>
      </c>
      <c r="AL105" s="611">
        <f t="shared" si="124"/>
        <v>0</v>
      </c>
      <c r="AM105" s="611">
        <f t="shared" si="124"/>
        <v>0</v>
      </c>
      <c r="AN105" s="611">
        <f t="shared" si="124"/>
        <v>0</v>
      </c>
      <c r="AO105" s="611">
        <f t="shared" si="124"/>
        <v>0</v>
      </c>
      <c r="AP105" s="611">
        <f t="shared" si="124"/>
        <v>0</v>
      </c>
      <c r="AQ105" s="611">
        <f t="shared" si="124"/>
        <v>0</v>
      </c>
      <c r="AR105" s="611">
        <f t="shared" si="124"/>
        <v>0</v>
      </c>
      <c r="AS105" s="611">
        <f t="shared" si="124"/>
        <v>0</v>
      </c>
      <c r="AT105" s="611">
        <f t="shared" si="124"/>
        <v>0</v>
      </c>
      <c r="AU105" s="611">
        <f t="shared" si="124"/>
        <v>0</v>
      </c>
      <c r="AV105" s="611">
        <f t="shared" si="124"/>
        <v>0</v>
      </c>
      <c r="AW105" s="611">
        <f t="shared" si="124"/>
        <v>0</v>
      </c>
      <c r="AX105" s="611">
        <f t="shared" si="124"/>
        <v>0</v>
      </c>
      <c r="AY105" s="611">
        <f t="shared" si="124"/>
        <v>0</v>
      </c>
      <c r="AZ105" s="611">
        <f t="shared" si="124"/>
        <v>0</v>
      </c>
      <c r="BA105" s="611">
        <f t="shared" si="124"/>
        <v>0</v>
      </c>
      <c r="BB105" s="58" t="s">
        <v>231</v>
      </c>
      <c r="BC105" s="63"/>
      <c r="BD105" s="63"/>
      <c r="BE105" s="85">
        <v>2016</v>
      </c>
      <c r="BF105" s="63"/>
      <c r="BG105" s="63"/>
    </row>
    <row r="106" spans="1:59" s="613" customFormat="1" ht="22.2" customHeight="1">
      <c r="A106" s="346" t="s">
        <v>58</v>
      </c>
      <c r="B106" s="65" t="s">
        <v>480</v>
      </c>
      <c r="C106" s="611"/>
      <c r="D106" s="611">
        <f>SUM(E106:BA106)</f>
        <v>0</v>
      </c>
      <c r="E106" s="611">
        <f t="shared" ref="E106:K106" si="125">SUM(E107:E108)</f>
        <v>0</v>
      </c>
      <c r="F106" s="611">
        <f t="shared" si="125"/>
        <v>0</v>
      </c>
      <c r="G106" s="611">
        <f t="shared" si="125"/>
        <v>0</v>
      </c>
      <c r="H106" s="611">
        <f t="shared" si="125"/>
        <v>0</v>
      </c>
      <c r="I106" s="611">
        <f t="shared" si="125"/>
        <v>0</v>
      </c>
      <c r="J106" s="611">
        <f t="shared" si="125"/>
        <v>0</v>
      </c>
      <c r="K106" s="611">
        <f t="shared" si="125"/>
        <v>0</v>
      </c>
      <c r="L106" s="611"/>
      <c r="M106" s="611">
        <f t="shared" ref="M106:AF106" si="126">SUM(M107:M108)</f>
        <v>0</v>
      </c>
      <c r="N106" s="611">
        <f t="shared" si="126"/>
        <v>0</v>
      </c>
      <c r="O106" s="611">
        <f t="shared" si="126"/>
        <v>0</v>
      </c>
      <c r="P106" s="611">
        <f t="shared" si="126"/>
        <v>0</v>
      </c>
      <c r="Q106" s="611">
        <f t="shared" si="126"/>
        <v>0</v>
      </c>
      <c r="R106" s="611">
        <f t="shared" si="126"/>
        <v>0</v>
      </c>
      <c r="S106" s="611">
        <f t="shared" si="126"/>
        <v>0</v>
      </c>
      <c r="T106" s="611">
        <f t="shared" si="126"/>
        <v>0</v>
      </c>
      <c r="U106" s="611">
        <f t="shared" si="126"/>
        <v>0</v>
      </c>
      <c r="V106" s="611">
        <f t="shared" si="126"/>
        <v>0</v>
      </c>
      <c r="W106" s="611">
        <f t="shared" si="126"/>
        <v>0</v>
      </c>
      <c r="X106" s="611">
        <f t="shared" si="126"/>
        <v>0</v>
      </c>
      <c r="Y106" s="611">
        <f t="shared" si="126"/>
        <v>0</v>
      </c>
      <c r="Z106" s="611">
        <f t="shared" si="126"/>
        <v>0</v>
      </c>
      <c r="AA106" s="611">
        <f t="shared" si="126"/>
        <v>0</v>
      </c>
      <c r="AB106" s="611">
        <f t="shared" si="126"/>
        <v>0</v>
      </c>
      <c r="AC106" s="611">
        <f t="shared" si="126"/>
        <v>0</v>
      </c>
      <c r="AD106" s="611">
        <f t="shared" si="126"/>
        <v>0</v>
      </c>
      <c r="AE106" s="611">
        <f t="shared" si="126"/>
        <v>0</v>
      </c>
      <c r="AF106" s="611">
        <f t="shared" si="126"/>
        <v>0</v>
      </c>
      <c r="AG106" s="611"/>
      <c r="AH106" s="611">
        <f t="shared" ref="AH106:BA106" si="127">SUM(AH107:AH108)</f>
        <v>0</v>
      </c>
      <c r="AI106" s="611">
        <f t="shared" si="127"/>
        <v>0</v>
      </c>
      <c r="AJ106" s="611">
        <f t="shared" si="127"/>
        <v>0</v>
      </c>
      <c r="AK106" s="611">
        <f t="shared" si="127"/>
        <v>0</v>
      </c>
      <c r="AL106" s="611">
        <f t="shared" si="127"/>
        <v>0</v>
      </c>
      <c r="AM106" s="611">
        <f t="shared" si="127"/>
        <v>0</v>
      </c>
      <c r="AN106" s="611">
        <f t="shared" si="127"/>
        <v>0</v>
      </c>
      <c r="AO106" s="611">
        <f t="shared" si="127"/>
        <v>0</v>
      </c>
      <c r="AP106" s="611">
        <f t="shared" si="127"/>
        <v>0</v>
      </c>
      <c r="AQ106" s="611">
        <f t="shared" si="127"/>
        <v>0</v>
      </c>
      <c r="AR106" s="611">
        <f t="shared" si="127"/>
        <v>0</v>
      </c>
      <c r="AS106" s="611">
        <f t="shared" si="127"/>
        <v>0</v>
      </c>
      <c r="AT106" s="611">
        <f t="shared" si="127"/>
        <v>0</v>
      </c>
      <c r="AU106" s="611">
        <f t="shared" si="127"/>
        <v>0</v>
      </c>
      <c r="AV106" s="611">
        <f t="shared" si="127"/>
        <v>0</v>
      </c>
      <c r="AW106" s="611">
        <f t="shared" si="127"/>
        <v>0</v>
      </c>
      <c r="AX106" s="611">
        <f t="shared" si="127"/>
        <v>0</v>
      </c>
      <c r="AY106" s="611">
        <f t="shared" si="127"/>
        <v>0</v>
      </c>
      <c r="AZ106" s="611">
        <f t="shared" si="127"/>
        <v>0</v>
      </c>
      <c r="BA106" s="611">
        <f t="shared" si="127"/>
        <v>0</v>
      </c>
      <c r="BB106" s="58" t="s">
        <v>231</v>
      </c>
      <c r="BC106" s="63"/>
      <c r="BD106" s="63"/>
      <c r="BE106" s="85">
        <v>2016</v>
      </c>
      <c r="BF106" s="63"/>
      <c r="BG106" s="63"/>
    </row>
    <row r="107" spans="1:59" s="630" customFormat="1" ht="22.2" customHeight="1">
      <c r="A107" s="626" t="s">
        <v>58</v>
      </c>
      <c r="B107" s="672"/>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customHeight="1">
      <c r="A108" s="626" t="s">
        <v>58</v>
      </c>
      <c r="B108" s="672"/>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13" customFormat="1" ht="22.2" customHeight="1">
      <c r="A109" s="346" t="s">
        <v>58</v>
      </c>
      <c r="B109" s="65" t="s">
        <v>481</v>
      </c>
      <c r="C109" s="611"/>
      <c r="D109" s="611">
        <f>SUM(E109:BA109)</f>
        <v>0</v>
      </c>
      <c r="E109" s="611">
        <f t="shared" ref="E109:K109" si="128">SUM(E110:E111)</f>
        <v>0</v>
      </c>
      <c r="F109" s="611">
        <f t="shared" si="128"/>
        <v>0</v>
      </c>
      <c r="G109" s="611">
        <f t="shared" si="128"/>
        <v>0</v>
      </c>
      <c r="H109" s="611">
        <f t="shared" si="128"/>
        <v>0</v>
      </c>
      <c r="I109" s="611">
        <f t="shared" si="128"/>
        <v>0</v>
      </c>
      <c r="J109" s="611">
        <f t="shared" si="128"/>
        <v>0</v>
      </c>
      <c r="K109" s="611">
        <f t="shared" si="128"/>
        <v>0</v>
      </c>
      <c r="L109" s="611"/>
      <c r="M109" s="611">
        <f t="shared" ref="M109:AF109" si="129">SUM(M110:M111)</f>
        <v>0</v>
      </c>
      <c r="N109" s="611">
        <f t="shared" si="129"/>
        <v>0</v>
      </c>
      <c r="O109" s="611">
        <f t="shared" si="129"/>
        <v>0</v>
      </c>
      <c r="P109" s="611">
        <f t="shared" si="129"/>
        <v>0</v>
      </c>
      <c r="Q109" s="611">
        <f t="shared" si="129"/>
        <v>0</v>
      </c>
      <c r="R109" s="611">
        <f t="shared" si="129"/>
        <v>0</v>
      </c>
      <c r="S109" s="611">
        <f t="shared" si="129"/>
        <v>0</v>
      </c>
      <c r="T109" s="611">
        <f t="shared" si="129"/>
        <v>0</v>
      </c>
      <c r="U109" s="611">
        <f t="shared" si="129"/>
        <v>0</v>
      </c>
      <c r="V109" s="611">
        <f t="shared" si="129"/>
        <v>0</v>
      </c>
      <c r="W109" s="611">
        <f t="shared" si="129"/>
        <v>0</v>
      </c>
      <c r="X109" s="611">
        <f t="shared" si="129"/>
        <v>0</v>
      </c>
      <c r="Y109" s="611">
        <f t="shared" si="129"/>
        <v>0</v>
      </c>
      <c r="Z109" s="611">
        <f t="shared" si="129"/>
        <v>0</v>
      </c>
      <c r="AA109" s="611">
        <f t="shared" si="129"/>
        <v>0</v>
      </c>
      <c r="AB109" s="611">
        <f t="shared" si="129"/>
        <v>0</v>
      </c>
      <c r="AC109" s="611">
        <f t="shared" si="129"/>
        <v>0</v>
      </c>
      <c r="AD109" s="611">
        <f t="shared" si="129"/>
        <v>0</v>
      </c>
      <c r="AE109" s="611">
        <f t="shared" si="129"/>
        <v>0</v>
      </c>
      <c r="AF109" s="611">
        <f t="shared" si="129"/>
        <v>0</v>
      </c>
      <c r="AG109" s="611"/>
      <c r="AH109" s="611">
        <f t="shared" ref="AH109:BA109" si="130">SUM(AH110:AH111)</f>
        <v>0</v>
      </c>
      <c r="AI109" s="611">
        <f t="shared" si="130"/>
        <v>0</v>
      </c>
      <c r="AJ109" s="611">
        <f t="shared" si="130"/>
        <v>0</v>
      </c>
      <c r="AK109" s="611">
        <f t="shared" si="130"/>
        <v>0</v>
      </c>
      <c r="AL109" s="611">
        <f t="shared" si="130"/>
        <v>0</v>
      </c>
      <c r="AM109" s="611">
        <f t="shared" si="130"/>
        <v>0</v>
      </c>
      <c r="AN109" s="611">
        <f t="shared" si="130"/>
        <v>0</v>
      </c>
      <c r="AO109" s="611">
        <f t="shared" si="130"/>
        <v>0</v>
      </c>
      <c r="AP109" s="611">
        <f t="shared" si="130"/>
        <v>0</v>
      </c>
      <c r="AQ109" s="611">
        <f t="shared" si="130"/>
        <v>0</v>
      </c>
      <c r="AR109" s="611">
        <f t="shared" si="130"/>
        <v>0</v>
      </c>
      <c r="AS109" s="611">
        <f t="shared" si="130"/>
        <v>0</v>
      </c>
      <c r="AT109" s="611">
        <f t="shared" si="130"/>
        <v>0</v>
      </c>
      <c r="AU109" s="611">
        <f t="shared" si="130"/>
        <v>0</v>
      </c>
      <c r="AV109" s="611">
        <f t="shared" si="130"/>
        <v>0</v>
      </c>
      <c r="AW109" s="611">
        <f t="shared" si="130"/>
        <v>0</v>
      </c>
      <c r="AX109" s="611">
        <f t="shared" si="130"/>
        <v>0</v>
      </c>
      <c r="AY109" s="611">
        <f t="shared" si="130"/>
        <v>0</v>
      </c>
      <c r="AZ109" s="611">
        <f t="shared" si="130"/>
        <v>0</v>
      </c>
      <c r="BA109" s="611">
        <f t="shared" si="130"/>
        <v>0</v>
      </c>
      <c r="BB109" s="58" t="s">
        <v>231</v>
      </c>
      <c r="BC109" s="63"/>
      <c r="BD109" s="63"/>
      <c r="BE109" s="85">
        <v>2016</v>
      </c>
      <c r="BF109" s="63"/>
      <c r="BG109" s="63"/>
    </row>
    <row r="110" spans="1:59" s="630" customFormat="1" ht="22.2" customHeight="1">
      <c r="A110" s="626" t="s">
        <v>58</v>
      </c>
      <c r="B110" s="672"/>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customHeight="1">
      <c r="A111" s="626" t="s">
        <v>58</v>
      </c>
      <c r="B111" s="672"/>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13" customFormat="1" ht="22.2" customHeight="1">
      <c r="A112" s="346" t="s">
        <v>60</v>
      </c>
      <c r="B112" s="624" t="s">
        <v>210</v>
      </c>
      <c r="C112" s="611">
        <f>SUM(C113,C116)</f>
        <v>0</v>
      </c>
      <c r="D112" s="611">
        <f>SUM(D113+D116)</f>
        <v>0</v>
      </c>
      <c r="E112" s="611">
        <f t="shared" ref="E112:K112" si="131">SUM(E113,E116)</f>
        <v>0</v>
      </c>
      <c r="F112" s="611">
        <f t="shared" si="131"/>
        <v>0</v>
      </c>
      <c r="G112" s="611">
        <f t="shared" si="131"/>
        <v>0</v>
      </c>
      <c r="H112" s="611">
        <f t="shared" si="131"/>
        <v>0</v>
      </c>
      <c r="I112" s="611">
        <f t="shared" si="131"/>
        <v>0</v>
      </c>
      <c r="J112" s="611">
        <f t="shared" si="131"/>
        <v>0</v>
      </c>
      <c r="K112" s="611">
        <f t="shared" si="131"/>
        <v>0</v>
      </c>
      <c r="L112" s="611"/>
      <c r="M112" s="611">
        <f t="shared" ref="M112:AF112" si="132">SUM(M113,M116)</f>
        <v>0</v>
      </c>
      <c r="N112" s="611">
        <f t="shared" si="132"/>
        <v>0</v>
      </c>
      <c r="O112" s="611">
        <f t="shared" si="132"/>
        <v>0</v>
      </c>
      <c r="P112" s="611">
        <f t="shared" si="132"/>
        <v>0</v>
      </c>
      <c r="Q112" s="611">
        <f t="shared" si="132"/>
        <v>0</v>
      </c>
      <c r="R112" s="611">
        <f t="shared" si="132"/>
        <v>0</v>
      </c>
      <c r="S112" s="611">
        <f t="shared" si="132"/>
        <v>0</v>
      </c>
      <c r="T112" s="611">
        <f t="shared" si="132"/>
        <v>0</v>
      </c>
      <c r="U112" s="611">
        <f t="shared" si="132"/>
        <v>0</v>
      </c>
      <c r="V112" s="611">
        <f t="shared" si="132"/>
        <v>0</v>
      </c>
      <c r="W112" s="611">
        <f t="shared" si="132"/>
        <v>0</v>
      </c>
      <c r="X112" s="611">
        <f t="shared" si="132"/>
        <v>0</v>
      </c>
      <c r="Y112" s="611">
        <f t="shared" si="132"/>
        <v>0</v>
      </c>
      <c r="Z112" s="611">
        <f t="shared" si="132"/>
        <v>0</v>
      </c>
      <c r="AA112" s="611">
        <f t="shared" si="132"/>
        <v>0</v>
      </c>
      <c r="AB112" s="611">
        <f t="shared" si="132"/>
        <v>0</v>
      </c>
      <c r="AC112" s="611">
        <f t="shared" si="132"/>
        <v>0</v>
      </c>
      <c r="AD112" s="611">
        <f t="shared" si="132"/>
        <v>0</v>
      </c>
      <c r="AE112" s="611">
        <f t="shared" si="132"/>
        <v>0</v>
      </c>
      <c r="AF112" s="611">
        <f t="shared" si="132"/>
        <v>0</v>
      </c>
      <c r="AG112" s="611"/>
      <c r="AH112" s="611">
        <f t="shared" ref="AH112:BA112" si="133">SUM(AH113,AH116)</f>
        <v>0</v>
      </c>
      <c r="AI112" s="611">
        <f t="shared" si="133"/>
        <v>0</v>
      </c>
      <c r="AJ112" s="611">
        <f t="shared" si="133"/>
        <v>0</v>
      </c>
      <c r="AK112" s="611">
        <f t="shared" si="133"/>
        <v>0</v>
      </c>
      <c r="AL112" s="611">
        <f t="shared" si="133"/>
        <v>0</v>
      </c>
      <c r="AM112" s="611">
        <f t="shared" si="133"/>
        <v>0</v>
      </c>
      <c r="AN112" s="611">
        <f t="shared" si="133"/>
        <v>0</v>
      </c>
      <c r="AO112" s="611">
        <f t="shared" si="133"/>
        <v>0</v>
      </c>
      <c r="AP112" s="611">
        <f t="shared" si="133"/>
        <v>0</v>
      </c>
      <c r="AQ112" s="611">
        <f t="shared" si="133"/>
        <v>0</v>
      </c>
      <c r="AR112" s="611">
        <f t="shared" si="133"/>
        <v>0</v>
      </c>
      <c r="AS112" s="611">
        <f t="shared" si="133"/>
        <v>0</v>
      </c>
      <c r="AT112" s="611">
        <f t="shared" si="133"/>
        <v>0</v>
      </c>
      <c r="AU112" s="611">
        <f t="shared" si="133"/>
        <v>0</v>
      </c>
      <c r="AV112" s="611">
        <f t="shared" si="133"/>
        <v>0</v>
      </c>
      <c r="AW112" s="611">
        <f t="shared" si="133"/>
        <v>0</v>
      </c>
      <c r="AX112" s="611">
        <f t="shared" si="133"/>
        <v>0</v>
      </c>
      <c r="AY112" s="611">
        <f t="shared" si="133"/>
        <v>0</v>
      </c>
      <c r="AZ112" s="611">
        <f t="shared" si="133"/>
        <v>0</v>
      </c>
      <c r="BA112" s="611">
        <f t="shared" si="133"/>
        <v>0</v>
      </c>
      <c r="BB112" s="58" t="s">
        <v>231</v>
      </c>
      <c r="BC112" s="63"/>
      <c r="BD112" s="63"/>
      <c r="BE112" s="85">
        <v>2016</v>
      </c>
      <c r="BF112" s="63"/>
      <c r="BG112" s="63"/>
    </row>
    <row r="113" spans="1:59" s="613" customFormat="1" ht="22.2" customHeight="1">
      <c r="A113" s="346" t="s">
        <v>60</v>
      </c>
      <c r="B113" s="65" t="s">
        <v>480</v>
      </c>
      <c r="C113" s="611"/>
      <c r="D113" s="611">
        <f>SUM(E113:BA113)</f>
        <v>0</v>
      </c>
      <c r="E113" s="611">
        <f t="shared" ref="E113:K113" si="134">SUM(E114:E115)</f>
        <v>0</v>
      </c>
      <c r="F113" s="611">
        <f t="shared" si="134"/>
        <v>0</v>
      </c>
      <c r="G113" s="611">
        <f t="shared" si="134"/>
        <v>0</v>
      </c>
      <c r="H113" s="611">
        <f t="shared" si="134"/>
        <v>0</v>
      </c>
      <c r="I113" s="611">
        <f t="shared" si="134"/>
        <v>0</v>
      </c>
      <c r="J113" s="611">
        <f t="shared" si="134"/>
        <v>0</v>
      </c>
      <c r="K113" s="611">
        <f t="shared" si="134"/>
        <v>0</v>
      </c>
      <c r="L113" s="611"/>
      <c r="M113" s="611">
        <f t="shared" ref="M113:AF113" si="135">SUM(M114:M115)</f>
        <v>0</v>
      </c>
      <c r="N113" s="611">
        <f t="shared" si="135"/>
        <v>0</v>
      </c>
      <c r="O113" s="611">
        <f t="shared" si="135"/>
        <v>0</v>
      </c>
      <c r="P113" s="611">
        <f t="shared" si="135"/>
        <v>0</v>
      </c>
      <c r="Q113" s="611">
        <f t="shared" si="135"/>
        <v>0</v>
      </c>
      <c r="R113" s="611">
        <f t="shared" si="135"/>
        <v>0</v>
      </c>
      <c r="S113" s="611">
        <f t="shared" si="135"/>
        <v>0</v>
      </c>
      <c r="T113" s="611">
        <f t="shared" si="135"/>
        <v>0</v>
      </c>
      <c r="U113" s="611">
        <f t="shared" si="135"/>
        <v>0</v>
      </c>
      <c r="V113" s="611">
        <f t="shared" si="135"/>
        <v>0</v>
      </c>
      <c r="W113" s="611">
        <f t="shared" si="135"/>
        <v>0</v>
      </c>
      <c r="X113" s="611">
        <f t="shared" si="135"/>
        <v>0</v>
      </c>
      <c r="Y113" s="611">
        <f t="shared" si="135"/>
        <v>0</v>
      </c>
      <c r="Z113" s="611">
        <f t="shared" si="135"/>
        <v>0</v>
      </c>
      <c r="AA113" s="611">
        <f t="shared" si="135"/>
        <v>0</v>
      </c>
      <c r="AB113" s="611">
        <f t="shared" si="135"/>
        <v>0</v>
      </c>
      <c r="AC113" s="611">
        <f t="shared" si="135"/>
        <v>0</v>
      </c>
      <c r="AD113" s="611">
        <f t="shared" si="135"/>
        <v>0</v>
      </c>
      <c r="AE113" s="611">
        <f t="shared" si="135"/>
        <v>0</v>
      </c>
      <c r="AF113" s="611">
        <f t="shared" si="135"/>
        <v>0</v>
      </c>
      <c r="AG113" s="611"/>
      <c r="AH113" s="611">
        <f t="shared" ref="AH113:BA113" si="136">SUM(AH114:AH115)</f>
        <v>0</v>
      </c>
      <c r="AI113" s="611">
        <f t="shared" si="136"/>
        <v>0</v>
      </c>
      <c r="AJ113" s="611">
        <f t="shared" si="136"/>
        <v>0</v>
      </c>
      <c r="AK113" s="611">
        <f t="shared" si="136"/>
        <v>0</v>
      </c>
      <c r="AL113" s="611">
        <f t="shared" si="136"/>
        <v>0</v>
      </c>
      <c r="AM113" s="611">
        <f t="shared" si="136"/>
        <v>0</v>
      </c>
      <c r="AN113" s="611">
        <f t="shared" si="136"/>
        <v>0</v>
      </c>
      <c r="AO113" s="611">
        <f t="shared" si="136"/>
        <v>0</v>
      </c>
      <c r="AP113" s="611">
        <f t="shared" si="136"/>
        <v>0</v>
      </c>
      <c r="AQ113" s="611">
        <f t="shared" si="136"/>
        <v>0</v>
      </c>
      <c r="AR113" s="611">
        <f t="shared" si="136"/>
        <v>0</v>
      </c>
      <c r="AS113" s="611">
        <f t="shared" si="136"/>
        <v>0</v>
      </c>
      <c r="AT113" s="611">
        <f t="shared" si="136"/>
        <v>0</v>
      </c>
      <c r="AU113" s="611">
        <f t="shared" si="136"/>
        <v>0</v>
      </c>
      <c r="AV113" s="611">
        <f t="shared" si="136"/>
        <v>0</v>
      </c>
      <c r="AW113" s="611">
        <f t="shared" si="136"/>
        <v>0</v>
      </c>
      <c r="AX113" s="611">
        <f t="shared" si="136"/>
        <v>0</v>
      </c>
      <c r="AY113" s="611">
        <f t="shared" si="136"/>
        <v>0</v>
      </c>
      <c r="AZ113" s="611">
        <f t="shared" si="136"/>
        <v>0</v>
      </c>
      <c r="BA113" s="611">
        <f t="shared" si="136"/>
        <v>0</v>
      </c>
      <c r="BB113" s="58" t="s">
        <v>231</v>
      </c>
      <c r="BC113" s="63"/>
      <c r="BD113" s="63"/>
      <c r="BE113" s="85">
        <v>2016</v>
      </c>
      <c r="BF113" s="63"/>
      <c r="BG113" s="63"/>
    </row>
    <row r="114" spans="1:59" s="630" customFormat="1" ht="27.75" customHeight="1">
      <c r="A114" s="626" t="s">
        <v>60</v>
      </c>
      <c r="B114" s="738"/>
      <c r="C114" s="628"/>
      <c r="D114" s="628"/>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41.4" customHeight="1">
      <c r="A115" s="626" t="s">
        <v>60</v>
      </c>
      <c r="B115" s="627"/>
      <c r="C115" s="628"/>
      <c r="D115" s="628"/>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t="s">
        <v>231</v>
      </c>
      <c r="BC115" s="629"/>
      <c r="BD115" s="629"/>
      <c r="BE115" s="606">
        <v>2016</v>
      </c>
      <c r="BF115" s="629"/>
      <c r="BG115" s="629"/>
    </row>
    <row r="116" spans="1:59" s="613" customFormat="1" ht="22.2" customHeight="1">
      <c r="A116" s="346" t="s">
        <v>60</v>
      </c>
      <c r="B116" s="65" t="s">
        <v>481</v>
      </c>
      <c r="C116" s="611"/>
      <c r="D116" s="611">
        <f>SUM(E116:BA116)</f>
        <v>0</v>
      </c>
      <c r="E116" s="611">
        <f t="shared" ref="E116:K116" si="137">SUM(E117:E118)</f>
        <v>0</v>
      </c>
      <c r="F116" s="611">
        <f t="shared" si="137"/>
        <v>0</v>
      </c>
      <c r="G116" s="611">
        <f t="shared" si="137"/>
        <v>0</v>
      </c>
      <c r="H116" s="611">
        <f t="shared" si="137"/>
        <v>0</v>
      </c>
      <c r="I116" s="611">
        <f t="shared" si="137"/>
        <v>0</v>
      </c>
      <c r="J116" s="611">
        <f t="shared" si="137"/>
        <v>0</v>
      </c>
      <c r="K116" s="611">
        <f t="shared" si="137"/>
        <v>0</v>
      </c>
      <c r="L116" s="611"/>
      <c r="M116" s="611">
        <f t="shared" ref="M116:AF116" si="138">SUM(M117:M118)</f>
        <v>0</v>
      </c>
      <c r="N116" s="611">
        <f t="shared" si="138"/>
        <v>0</v>
      </c>
      <c r="O116" s="611">
        <f t="shared" si="138"/>
        <v>0</v>
      </c>
      <c r="P116" s="611">
        <f t="shared" si="138"/>
        <v>0</v>
      </c>
      <c r="Q116" s="611">
        <f t="shared" si="138"/>
        <v>0</v>
      </c>
      <c r="R116" s="611">
        <f t="shared" si="138"/>
        <v>0</v>
      </c>
      <c r="S116" s="611">
        <f t="shared" si="138"/>
        <v>0</v>
      </c>
      <c r="T116" s="611">
        <f t="shared" si="138"/>
        <v>0</v>
      </c>
      <c r="U116" s="611">
        <f t="shared" si="138"/>
        <v>0</v>
      </c>
      <c r="V116" s="611">
        <f t="shared" si="138"/>
        <v>0</v>
      </c>
      <c r="W116" s="611">
        <f t="shared" si="138"/>
        <v>0</v>
      </c>
      <c r="X116" s="611">
        <f t="shared" si="138"/>
        <v>0</v>
      </c>
      <c r="Y116" s="611">
        <f t="shared" si="138"/>
        <v>0</v>
      </c>
      <c r="Z116" s="611">
        <f t="shared" si="138"/>
        <v>0</v>
      </c>
      <c r="AA116" s="611">
        <f t="shared" si="138"/>
        <v>0</v>
      </c>
      <c r="AB116" s="611">
        <f t="shared" si="138"/>
        <v>0</v>
      </c>
      <c r="AC116" s="611">
        <f t="shared" si="138"/>
        <v>0</v>
      </c>
      <c r="AD116" s="611">
        <f t="shared" si="138"/>
        <v>0</v>
      </c>
      <c r="AE116" s="611">
        <f t="shared" si="138"/>
        <v>0</v>
      </c>
      <c r="AF116" s="611">
        <f t="shared" si="138"/>
        <v>0</v>
      </c>
      <c r="AG116" s="611"/>
      <c r="AH116" s="611">
        <f t="shared" ref="AH116:BA116" si="139">SUM(AH117:AH118)</f>
        <v>0</v>
      </c>
      <c r="AI116" s="611">
        <f t="shared" si="139"/>
        <v>0</v>
      </c>
      <c r="AJ116" s="611">
        <f t="shared" si="139"/>
        <v>0</v>
      </c>
      <c r="AK116" s="611">
        <f t="shared" si="139"/>
        <v>0</v>
      </c>
      <c r="AL116" s="611">
        <f t="shared" si="139"/>
        <v>0</v>
      </c>
      <c r="AM116" s="611">
        <f t="shared" si="139"/>
        <v>0</v>
      </c>
      <c r="AN116" s="611">
        <f t="shared" si="139"/>
        <v>0</v>
      </c>
      <c r="AO116" s="611">
        <f t="shared" si="139"/>
        <v>0</v>
      </c>
      <c r="AP116" s="611">
        <f t="shared" si="139"/>
        <v>0</v>
      </c>
      <c r="AQ116" s="611">
        <f t="shared" si="139"/>
        <v>0</v>
      </c>
      <c r="AR116" s="611">
        <f t="shared" si="139"/>
        <v>0</v>
      </c>
      <c r="AS116" s="611">
        <f t="shared" si="139"/>
        <v>0</v>
      </c>
      <c r="AT116" s="611">
        <f t="shared" si="139"/>
        <v>0</v>
      </c>
      <c r="AU116" s="611">
        <f t="shared" si="139"/>
        <v>0</v>
      </c>
      <c r="AV116" s="611">
        <f t="shared" si="139"/>
        <v>0</v>
      </c>
      <c r="AW116" s="611">
        <f t="shared" si="139"/>
        <v>0</v>
      </c>
      <c r="AX116" s="611">
        <f t="shared" si="139"/>
        <v>0</v>
      </c>
      <c r="AY116" s="611">
        <f t="shared" si="139"/>
        <v>0</v>
      </c>
      <c r="AZ116" s="611">
        <f t="shared" si="139"/>
        <v>0</v>
      </c>
      <c r="BA116" s="611">
        <f t="shared" si="139"/>
        <v>0</v>
      </c>
      <c r="BB116" s="58" t="s">
        <v>231</v>
      </c>
      <c r="BC116" s="63"/>
      <c r="BD116" s="63"/>
      <c r="BE116" s="85">
        <v>2016</v>
      </c>
      <c r="BF116" s="63"/>
      <c r="BG116" s="63"/>
    </row>
    <row r="117" spans="1:59" s="630" customFormat="1" ht="22.2" customHeight="1">
      <c r="A117" s="626" t="s">
        <v>60</v>
      </c>
      <c r="B117" s="672"/>
      <c r="C117" s="628"/>
      <c r="D117" s="628"/>
      <c r="E117" s="628"/>
      <c r="F117" s="628"/>
      <c r="G117" s="628"/>
      <c r="H117" s="628"/>
      <c r="I117" s="628"/>
      <c r="J117" s="628"/>
      <c r="K117" s="628"/>
      <c r="L117" s="628"/>
      <c r="M117" s="628"/>
      <c r="N117" s="628"/>
      <c r="O117" s="628"/>
      <c r="P117" s="628"/>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628"/>
      <c r="AL117" s="628"/>
      <c r="AM117" s="628"/>
      <c r="AN117" s="628"/>
      <c r="AO117" s="628"/>
      <c r="AP117" s="628"/>
      <c r="AQ117" s="628"/>
      <c r="AR117" s="628"/>
      <c r="AS117" s="628"/>
      <c r="AT117" s="628"/>
      <c r="AU117" s="628"/>
      <c r="AV117" s="628"/>
      <c r="AW117" s="628"/>
      <c r="AX117" s="628"/>
      <c r="AY117" s="628"/>
      <c r="AZ117" s="628"/>
      <c r="BA117" s="628"/>
      <c r="BB117" s="604" t="s">
        <v>231</v>
      </c>
      <c r="BC117" s="629"/>
      <c r="BD117" s="629"/>
      <c r="BE117" s="606">
        <v>2016</v>
      </c>
      <c r="BF117" s="629"/>
      <c r="BG117" s="629"/>
    </row>
    <row r="118" spans="1:59" s="630" customFormat="1" ht="22.2" customHeight="1">
      <c r="A118" s="626" t="s">
        <v>60</v>
      </c>
      <c r="B118" s="672"/>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34" customFormat="1" ht="22.2" customHeight="1">
      <c r="A119" s="350">
        <v>2</v>
      </c>
      <c r="B119" s="625" t="s">
        <v>227</v>
      </c>
      <c r="C119" s="619">
        <f>SUM(C120,C123)</f>
        <v>0</v>
      </c>
      <c r="D119" s="619">
        <f>SUM(D120+D123)</f>
        <v>0</v>
      </c>
      <c r="E119" s="619">
        <f t="shared" ref="E119:K119" si="140">SUM(E120,E123)</f>
        <v>0</v>
      </c>
      <c r="F119" s="619">
        <f t="shared" si="140"/>
        <v>0</v>
      </c>
      <c r="G119" s="619">
        <f t="shared" si="140"/>
        <v>0</v>
      </c>
      <c r="H119" s="619">
        <f t="shared" si="140"/>
        <v>0</v>
      </c>
      <c r="I119" s="611">
        <f t="shared" si="140"/>
        <v>0</v>
      </c>
      <c r="J119" s="611">
        <f t="shared" si="140"/>
        <v>0</v>
      </c>
      <c r="K119" s="611">
        <f t="shared" si="140"/>
        <v>0</v>
      </c>
      <c r="L119" s="611"/>
      <c r="M119" s="611">
        <f t="shared" ref="M119:AF119" si="141">SUM(M120,M123)</f>
        <v>0</v>
      </c>
      <c r="N119" s="611">
        <f t="shared" si="141"/>
        <v>0</v>
      </c>
      <c r="O119" s="611">
        <f t="shared" si="141"/>
        <v>0</v>
      </c>
      <c r="P119" s="619">
        <f t="shared" si="141"/>
        <v>0</v>
      </c>
      <c r="Q119" s="611">
        <f t="shared" si="141"/>
        <v>0</v>
      </c>
      <c r="R119" s="611">
        <f t="shared" si="141"/>
        <v>0</v>
      </c>
      <c r="S119" s="611">
        <f t="shared" si="141"/>
        <v>0</v>
      </c>
      <c r="T119" s="611">
        <f t="shared" si="141"/>
        <v>0</v>
      </c>
      <c r="U119" s="619">
        <f t="shared" si="141"/>
        <v>0</v>
      </c>
      <c r="V119" s="611">
        <f t="shared" si="141"/>
        <v>0</v>
      </c>
      <c r="W119" s="611">
        <f t="shared" si="141"/>
        <v>0</v>
      </c>
      <c r="X119" s="611">
        <f t="shared" si="141"/>
        <v>0</v>
      </c>
      <c r="Y119" s="619">
        <f t="shared" si="141"/>
        <v>0</v>
      </c>
      <c r="Z119" s="611">
        <f t="shared" si="141"/>
        <v>0</v>
      </c>
      <c r="AA119" s="611">
        <f t="shared" si="141"/>
        <v>0</v>
      </c>
      <c r="AB119" s="611">
        <f t="shared" si="141"/>
        <v>0</v>
      </c>
      <c r="AC119" s="611">
        <f t="shared" si="141"/>
        <v>0</v>
      </c>
      <c r="AD119" s="611">
        <f t="shared" si="141"/>
        <v>0</v>
      </c>
      <c r="AE119" s="611">
        <f t="shared" si="141"/>
        <v>0</v>
      </c>
      <c r="AF119" s="611">
        <f t="shared" si="141"/>
        <v>0</v>
      </c>
      <c r="AG119" s="611"/>
      <c r="AH119" s="611">
        <f t="shared" ref="AH119:BA119" si="142">SUM(AH120,AH123)</f>
        <v>0</v>
      </c>
      <c r="AI119" s="611">
        <f t="shared" si="142"/>
        <v>0</v>
      </c>
      <c r="AJ119" s="611">
        <f t="shared" si="142"/>
        <v>0</v>
      </c>
      <c r="AK119" s="611">
        <f t="shared" si="142"/>
        <v>0</v>
      </c>
      <c r="AL119" s="611">
        <f t="shared" si="142"/>
        <v>0</v>
      </c>
      <c r="AM119" s="611">
        <f t="shared" si="142"/>
        <v>0</v>
      </c>
      <c r="AN119" s="611">
        <f t="shared" si="142"/>
        <v>0</v>
      </c>
      <c r="AO119" s="611">
        <f t="shared" si="142"/>
        <v>0</v>
      </c>
      <c r="AP119" s="611">
        <f t="shared" si="142"/>
        <v>0</v>
      </c>
      <c r="AQ119" s="611">
        <f t="shared" si="142"/>
        <v>0</v>
      </c>
      <c r="AR119" s="611">
        <f t="shared" si="142"/>
        <v>0</v>
      </c>
      <c r="AS119" s="619">
        <f t="shared" si="142"/>
        <v>0</v>
      </c>
      <c r="AT119" s="619">
        <f t="shared" si="142"/>
        <v>0</v>
      </c>
      <c r="AU119" s="611">
        <f t="shared" si="142"/>
        <v>0</v>
      </c>
      <c r="AV119" s="611">
        <f t="shared" si="142"/>
        <v>0</v>
      </c>
      <c r="AW119" s="611">
        <f t="shared" si="142"/>
        <v>0</v>
      </c>
      <c r="AX119" s="611">
        <f t="shared" si="142"/>
        <v>0</v>
      </c>
      <c r="AY119" s="611">
        <f t="shared" si="142"/>
        <v>0</v>
      </c>
      <c r="AZ119" s="611">
        <f t="shared" si="142"/>
        <v>0</v>
      </c>
      <c r="BA119" s="611">
        <f t="shared" si="142"/>
        <v>0</v>
      </c>
      <c r="BB119" s="58" t="s">
        <v>231</v>
      </c>
      <c r="BC119" s="63"/>
      <c r="BD119" s="92"/>
      <c r="BE119" s="85">
        <v>2016</v>
      </c>
      <c r="BF119" s="91"/>
      <c r="BG119" s="91"/>
    </row>
    <row r="120" spans="1:59" s="613" customFormat="1" ht="22.2" customHeight="1">
      <c r="A120" s="346" t="s">
        <v>63</v>
      </c>
      <c r="B120" s="65" t="s">
        <v>480</v>
      </c>
      <c r="C120" s="611"/>
      <c r="D120" s="611">
        <f>SUM(E120:BA120)</f>
        <v>0</v>
      </c>
      <c r="E120" s="611">
        <f t="shared" ref="E120:K120" si="143">SUM(E121:E122)</f>
        <v>0</v>
      </c>
      <c r="F120" s="611">
        <f t="shared" si="143"/>
        <v>0</v>
      </c>
      <c r="G120" s="611">
        <f t="shared" si="143"/>
        <v>0</v>
      </c>
      <c r="H120" s="611">
        <f t="shared" si="143"/>
        <v>0</v>
      </c>
      <c r="I120" s="611">
        <f t="shared" si="143"/>
        <v>0</v>
      </c>
      <c r="J120" s="611">
        <f t="shared" si="143"/>
        <v>0</v>
      </c>
      <c r="K120" s="611">
        <f t="shared" si="143"/>
        <v>0</v>
      </c>
      <c r="L120" s="611"/>
      <c r="M120" s="611">
        <f t="shared" ref="M120:AF120" si="144">SUM(M121:M122)</f>
        <v>0</v>
      </c>
      <c r="N120" s="611">
        <f t="shared" si="144"/>
        <v>0</v>
      </c>
      <c r="O120" s="611">
        <f t="shared" si="144"/>
        <v>0</v>
      </c>
      <c r="P120" s="611">
        <f t="shared" si="144"/>
        <v>0</v>
      </c>
      <c r="Q120" s="611">
        <f t="shared" si="144"/>
        <v>0</v>
      </c>
      <c r="R120" s="611">
        <f t="shared" si="144"/>
        <v>0</v>
      </c>
      <c r="S120" s="611">
        <f t="shared" si="144"/>
        <v>0</v>
      </c>
      <c r="T120" s="611">
        <f t="shared" si="144"/>
        <v>0</v>
      </c>
      <c r="U120" s="611">
        <f t="shared" si="144"/>
        <v>0</v>
      </c>
      <c r="V120" s="611">
        <f t="shared" si="144"/>
        <v>0</v>
      </c>
      <c r="W120" s="611">
        <f t="shared" si="144"/>
        <v>0</v>
      </c>
      <c r="X120" s="611">
        <f t="shared" si="144"/>
        <v>0</v>
      </c>
      <c r="Y120" s="611">
        <f t="shared" si="144"/>
        <v>0</v>
      </c>
      <c r="Z120" s="611">
        <f t="shared" si="144"/>
        <v>0</v>
      </c>
      <c r="AA120" s="611">
        <f t="shared" si="144"/>
        <v>0</v>
      </c>
      <c r="AB120" s="611">
        <f t="shared" si="144"/>
        <v>0</v>
      </c>
      <c r="AC120" s="611">
        <f t="shared" si="144"/>
        <v>0</v>
      </c>
      <c r="AD120" s="611">
        <f t="shared" si="144"/>
        <v>0</v>
      </c>
      <c r="AE120" s="611">
        <f t="shared" si="144"/>
        <v>0</v>
      </c>
      <c r="AF120" s="611">
        <f t="shared" si="144"/>
        <v>0</v>
      </c>
      <c r="AG120" s="611"/>
      <c r="AH120" s="611">
        <f t="shared" ref="AH120:BA120" si="145">SUM(AH121:AH122)</f>
        <v>0</v>
      </c>
      <c r="AI120" s="611">
        <f t="shared" si="145"/>
        <v>0</v>
      </c>
      <c r="AJ120" s="611">
        <f t="shared" si="145"/>
        <v>0</v>
      </c>
      <c r="AK120" s="611">
        <f t="shared" si="145"/>
        <v>0</v>
      </c>
      <c r="AL120" s="611">
        <f t="shared" si="145"/>
        <v>0</v>
      </c>
      <c r="AM120" s="611">
        <f t="shared" si="145"/>
        <v>0</v>
      </c>
      <c r="AN120" s="611">
        <f t="shared" si="145"/>
        <v>0</v>
      </c>
      <c r="AO120" s="611">
        <f t="shared" si="145"/>
        <v>0</v>
      </c>
      <c r="AP120" s="611">
        <f t="shared" si="145"/>
        <v>0</v>
      </c>
      <c r="AQ120" s="611">
        <f t="shared" si="145"/>
        <v>0</v>
      </c>
      <c r="AR120" s="611">
        <f t="shared" si="145"/>
        <v>0</v>
      </c>
      <c r="AS120" s="611">
        <f t="shared" si="145"/>
        <v>0</v>
      </c>
      <c r="AT120" s="611">
        <f t="shared" si="145"/>
        <v>0</v>
      </c>
      <c r="AU120" s="611">
        <f t="shared" si="145"/>
        <v>0</v>
      </c>
      <c r="AV120" s="611">
        <f t="shared" si="145"/>
        <v>0</v>
      </c>
      <c r="AW120" s="611">
        <f t="shared" si="145"/>
        <v>0</v>
      </c>
      <c r="AX120" s="611">
        <f t="shared" si="145"/>
        <v>0</v>
      </c>
      <c r="AY120" s="611">
        <f t="shared" si="145"/>
        <v>0</v>
      </c>
      <c r="AZ120" s="611">
        <f t="shared" si="145"/>
        <v>0</v>
      </c>
      <c r="BA120" s="611">
        <f t="shared" si="145"/>
        <v>0</v>
      </c>
      <c r="BB120" s="58" t="s">
        <v>231</v>
      </c>
      <c r="BC120" s="63"/>
      <c r="BD120" s="63"/>
      <c r="BE120" s="85">
        <v>2016</v>
      </c>
      <c r="BF120" s="63"/>
      <c r="BG120" s="63"/>
    </row>
    <row r="121" spans="1:59" s="638" customFormat="1" ht="27.75" customHeight="1">
      <c r="A121" s="626" t="s">
        <v>63</v>
      </c>
      <c r="B121" s="684"/>
      <c r="C121" s="635"/>
      <c r="D121" s="635"/>
      <c r="E121" s="635"/>
      <c r="F121" s="635"/>
      <c r="G121" s="635"/>
      <c r="H121" s="635"/>
      <c r="I121" s="628"/>
      <c r="J121" s="628"/>
      <c r="K121" s="628"/>
      <c r="L121" s="628"/>
      <c r="M121" s="628"/>
      <c r="N121" s="628"/>
      <c r="O121" s="628"/>
      <c r="P121" s="635"/>
      <c r="Q121" s="628"/>
      <c r="R121" s="628"/>
      <c r="S121" s="628"/>
      <c r="T121" s="628"/>
      <c r="U121" s="635"/>
      <c r="V121" s="628"/>
      <c r="W121" s="628"/>
      <c r="X121" s="628"/>
      <c r="Y121" s="635"/>
      <c r="Z121" s="628"/>
      <c r="AA121" s="628"/>
      <c r="AB121" s="628"/>
      <c r="AC121" s="628"/>
      <c r="AD121" s="628"/>
      <c r="AE121" s="628"/>
      <c r="AF121" s="628"/>
      <c r="AG121" s="628"/>
      <c r="AH121" s="628"/>
      <c r="AI121" s="628"/>
      <c r="AJ121" s="628"/>
      <c r="AK121" s="628"/>
      <c r="AL121" s="628"/>
      <c r="AM121" s="628"/>
      <c r="AN121" s="628"/>
      <c r="AO121" s="628"/>
      <c r="AP121" s="628"/>
      <c r="AQ121" s="628"/>
      <c r="AR121" s="628"/>
      <c r="AS121" s="635"/>
      <c r="AT121" s="635"/>
      <c r="AU121" s="628"/>
      <c r="AV121" s="628"/>
      <c r="AW121" s="628"/>
      <c r="AX121" s="628"/>
      <c r="AY121" s="628"/>
      <c r="AZ121" s="628"/>
      <c r="BA121" s="628"/>
      <c r="BB121" s="604" t="s">
        <v>231</v>
      </c>
      <c r="BC121" s="629"/>
      <c r="BD121" s="70"/>
      <c r="BE121" s="606">
        <v>2016</v>
      </c>
      <c r="BF121" s="637"/>
      <c r="BG121" s="637"/>
    </row>
    <row r="122" spans="1:59" s="630" customFormat="1" ht="22.2" customHeight="1">
      <c r="A122" s="626" t="s">
        <v>63</v>
      </c>
      <c r="B122" s="672"/>
      <c r="C122" s="628"/>
      <c r="D122" s="628"/>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Q122" s="628"/>
      <c r="AR122" s="628"/>
      <c r="AS122" s="628"/>
      <c r="AT122" s="628"/>
      <c r="AU122" s="628"/>
      <c r="AV122" s="628"/>
      <c r="AW122" s="628"/>
      <c r="AX122" s="628"/>
      <c r="AY122" s="628"/>
      <c r="AZ122" s="628"/>
      <c r="BA122" s="628"/>
      <c r="BB122" s="604" t="s">
        <v>231</v>
      </c>
      <c r="BC122" s="629"/>
      <c r="BD122" s="629"/>
      <c r="BE122" s="606">
        <v>2016</v>
      </c>
      <c r="BF122" s="629"/>
      <c r="BG122" s="629"/>
    </row>
    <row r="123" spans="1:59" s="613" customFormat="1" ht="22.2" customHeight="1">
      <c r="A123" s="346" t="s">
        <v>63</v>
      </c>
      <c r="B123" s="65" t="s">
        <v>481</v>
      </c>
      <c r="C123" s="611"/>
      <c r="D123" s="611">
        <f>SUM(E123:BA123)</f>
        <v>0</v>
      </c>
      <c r="E123" s="611">
        <f t="shared" ref="E123:K123" si="146">SUM(E124:E125)</f>
        <v>0</v>
      </c>
      <c r="F123" s="611">
        <f t="shared" si="146"/>
        <v>0</v>
      </c>
      <c r="G123" s="611">
        <f t="shared" si="146"/>
        <v>0</v>
      </c>
      <c r="H123" s="611">
        <f t="shared" si="146"/>
        <v>0</v>
      </c>
      <c r="I123" s="611">
        <f t="shared" si="146"/>
        <v>0</v>
      </c>
      <c r="J123" s="611">
        <f t="shared" si="146"/>
        <v>0</v>
      </c>
      <c r="K123" s="611">
        <f t="shared" si="146"/>
        <v>0</v>
      </c>
      <c r="L123" s="611"/>
      <c r="M123" s="611">
        <f t="shared" ref="M123:AF123" si="147">SUM(M124:M125)</f>
        <v>0</v>
      </c>
      <c r="N123" s="611">
        <f t="shared" si="147"/>
        <v>0</v>
      </c>
      <c r="O123" s="611">
        <f t="shared" si="147"/>
        <v>0</v>
      </c>
      <c r="P123" s="611">
        <f t="shared" si="147"/>
        <v>0</v>
      </c>
      <c r="Q123" s="611">
        <f t="shared" si="147"/>
        <v>0</v>
      </c>
      <c r="R123" s="611">
        <f t="shared" si="147"/>
        <v>0</v>
      </c>
      <c r="S123" s="611">
        <f t="shared" si="147"/>
        <v>0</v>
      </c>
      <c r="T123" s="611">
        <f t="shared" si="147"/>
        <v>0</v>
      </c>
      <c r="U123" s="611">
        <f t="shared" si="147"/>
        <v>0</v>
      </c>
      <c r="V123" s="611">
        <f t="shared" si="147"/>
        <v>0</v>
      </c>
      <c r="W123" s="611">
        <f t="shared" si="147"/>
        <v>0</v>
      </c>
      <c r="X123" s="611">
        <f t="shared" si="147"/>
        <v>0</v>
      </c>
      <c r="Y123" s="611">
        <f t="shared" si="147"/>
        <v>0</v>
      </c>
      <c r="Z123" s="611">
        <f t="shared" si="147"/>
        <v>0</v>
      </c>
      <c r="AA123" s="611">
        <f t="shared" si="147"/>
        <v>0</v>
      </c>
      <c r="AB123" s="611">
        <f t="shared" si="147"/>
        <v>0</v>
      </c>
      <c r="AC123" s="611">
        <f t="shared" si="147"/>
        <v>0</v>
      </c>
      <c r="AD123" s="611">
        <f t="shared" si="147"/>
        <v>0</v>
      </c>
      <c r="AE123" s="611">
        <f t="shared" si="147"/>
        <v>0</v>
      </c>
      <c r="AF123" s="611">
        <f t="shared" si="147"/>
        <v>0</v>
      </c>
      <c r="AG123" s="611"/>
      <c r="AH123" s="611">
        <f t="shared" ref="AH123:BA123" si="148">SUM(AH124:AH125)</f>
        <v>0</v>
      </c>
      <c r="AI123" s="611">
        <f t="shared" si="148"/>
        <v>0</v>
      </c>
      <c r="AJ123" s="611">
        <f t="shared" si="148"/>
        <v>0</v>
      </c>
      <c r="AK123" s="611">
        <f t="shared" si="148"/>
        <v>0</v>
      </c>
      <c r="AL123" s="611">
        <f t="shared" si="148"/>
        <v>0</v>
      </c>
      <c r="AM123" s="611">
        <f t="shared" si="148"/>
        <v>0</v>
      </c>
      <c r="AN123" s="611">
        <f t="shared" si="148"/>
        <v>0</v>
      </c>
      <c r="AO123" s="611">
        <f t="shared" si="148"/>
        <v>0</v>
      </c>
      <c r="AP123" s="611">
        <f t="shared" si="148"/>
        <v>0</v>
      </c>
      <c r="AQ123" s="611">
        <f t="shared" si="148"/>
        <v>0</v>
      </c>
      <c r="AR123" s="611">
        <f t="shared" si="148"/>
        <v>0</v>
      </c>
      <c r="AS123" s="611">
        <f t="shared" si="148"/>
        <v>0</v>
      </c>
      <c r="AT123" s="611">
        <f t="shared" si="148"/>
        <v>0</v>
      </c>
      <c r="AU123" s="611">
        <f t="shared" si="148"/>
        <v>0</v>
      </c>
      <c r="AV123" s="611">
        <f t="shared" si="148"/>
        <v>0</v>
      </c>
      <c r="AW123" s="611">
        <f t="shared" si="148"/>
        <v>0</v>
      </c>
      <c r="AX123" s="611">
        <f t="shared" si="148"/>
        <v>0</v>
      </c>
      <c r="AY123" s="611">
        <f t="shared" si="148"/>
        <v>0</v>
      </c>
      <c r="AZ123" s="611">
        <f t="shared" si="148"/>
        <v>0</v>
      </c>
      <c r="BA123" s="611">
        <f t="shared" si="148"/>
        <v>0</v>
      </c>
      <c r="BB123" s="58" t="s">
        <v>231</v>
      </c>
      <c r="BC123" s="63"/>
      <c r="BD123" s="63"/>
      <c r="BE123" s="85">
        <v>2016</v>
      </c>
      <c r="BF123" s="63"/>
      <c r="BG123" s="63"/>
    </row>
    <row r="124" spans="1:59" s="630" customFormat="1" ht="22.2" customHeight="1">
      <c r="A124" s="626" t="s">
        <v>63</v>
      </c>
      <c r="B124" s="672"/>
      <c r="C124" s="628"/>
      <c r="D124" s="628"/>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628"/>
      <c r="AJ124" s="628"/>
      <c r="AK124" s="628"/>
      <c r="AL124" s="628"/>
      <c r="AM124" s="628"/>
      <c r="AN124" s="628"/>
      <c r="AO124" s="628"/>
      <c r="AP124" s="628"/>
      <c r="AQ124" s="628"/>
      <c r="AR124" s="628"/>
      <c r="AS124" s="628"/>
      <c r="AT124" s="628"/>
      <c r="AU124" s="628"/>
      <c r="AV124" s="628"/>
      <c r="AW124" s="628"/>
      <c r="AX124" s="628"/>
      <c r="AY124" s="628"/>
      <c r="AZ124" s="628"/>
      <c r="BA124" s="628"/>
      <c r="BB124" s="604" t="s">
        <v>231</v>
      </c>
      <c r="BC124" s="629"/>
      <c r="BD124" s="629"/>
      <c r="BE124" s="606">
        <v>2016</v>
      </c>
      <c r="BF124" s="629"/>
      <c r="BG124" s="629"/>
    </row>
    <row r="125" spans="1:59" s="630" customFormat="1" ht="22.2" customHeight="1">
      <c r="A125" s="626" t="s">
        <v>63</v>
      </c>
      <c r="B125" s="672"/>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13" customFormat="1" ht="22.2" customHeight="1">
      <c r="A126" s="346" t="s">
        <v>66</v>
      </c>
      <c r="B126" s="615" t="s">
        <v>492</v>
      </c>
      <c r="C126" s="611">
        <f>SUM(C127,C130)</f>
        <v>0</v>
      </c>
      <c r="D126" s="611">
        <f>SUM(D127+D130)</f>
        <v>0</v>
      </c>
      <c r="E126" s="611">
        <f t="shared" ref="E126:K126" si="149">SUM(E127,E130)</f>
        <v>0</v>
      </c>
      <c r="F126" s="611">
        <f t="shared" si="149"/>
        <v>0</v>
      </c>
      <c r="G126" s="611">
        <f t="shared" si="149"/>
        <v>0</v>
      </c>
      <c r="H126" s="611">
        <f t="shared" si="149"/>
        <v>0</v>
      </c>
      <c r="I126" s="611">
        <f t="shared" si="149"/>
        <v>0</v>
      </c>
      <c r="J126" s="611">
        <f t="shared" si="149"/>
        <v>0</v>
      </c>
      <c r="K126" s="611">
        <f t="shared" si="149"/>
        <v>0</v>
      </c>
      <c r="L126" s="611"/>
      <c r="M126" s="611">
        <f t="shared" ref="M126:AF126" si="150">SUM(M127,M130)</f>
        <v>0</v>
      </c>
      <c r="N126" s="611">
        <f t="shared" si="150"/>
        <v>0</v>
      </c>
      <c r="O126" s="611">
        <f t="shared" si="150"/>
        <v>0</v>
      </c>
      <c r="P126" s="611">
        <f t="shared" si="150"/>
        <v>0</v>
      </c>
      <c r="Q126" s="611">
        <f t="shared" si="150"/>
        <v>0</v>
      </c>
      <c r="R126" s="611">
        <f t="shared" si="150"/>
        <v>0</v>
      </c>
      <c r="S126" s="611">
        <f t="shared" si="150"/>
        <v>0</v>
      </c>
      <c r="T126" s="611">
        <f t="shared" si="150"/>
        <v>0</v>
      </c>
      <c r="U126" s="611">
        <f t="shared" si="150"/>
        <v>0</v>
      </c>
      <c r="V126" s="611">
        <f t="shared" si="150"/>
        <v>0</v>
      </c>
      <c r="W126" s="611">
        <f t="shared" si="150"/>
        <v>0</v>
      </c>
      <c r="X126" s="611">
        <f t="shared" si="150"/>
        <v>0</v>
      </c>
      <c r="Y126" s="611">
        <f t="shared" si="150"/>
        <v>0</v>
      </c>
      <c r="Z126" s="611">
        <f t="shared" si="150"/>
        <v>0</v>
      </c>
      <c r="AA126" s="611">
        <f t="shared" si="150"/>
        <v>0</v>
      </c>
      <c r="AB126" s="611">
        <f t="shared" si="150"/>
        <v>0</v>
      </c>
      <c r="AC126" s="611">
        <f t="shared" si="150"/>
        <v>0</v>
      </c>
      <c r="AD126" s="611">
        <f t="shared" si="150"/>
        <v>0</v>
      </c>
      <c r="AE126" s="611">
        <f t="shared" si="150"/>
        <v>0</v>
      </c>
      <c r="AF126" s="611">
        <f t="shared" si="150"/>
        <v>0</v>
      </c>
      <c r="AG126" s="611"/>
      <c r="AH126" s="611">
        <f t="shared" ref="AH126:BA126" si="151">SUM(AH127,AH130)</f>
        <v>0</v>
      </c>
      <c r="AI126" s="611">
        <f t="shared" si="151"/>
        <v>0</v>
      </c>
      <c r="AJ126" s="611">
        <f t="shared" si="151"/>
        <v>0</v>
      </c>
      <c r="AK126" s="611">
        <f t="shared" si="151"/>
        <v>0</v>
      </c>
      <c r="AL126" s="611">
        <f t="shared" si="151"/>
        <v>0</v>
      </c>
      <c r="AM126" s="611">
        <f t="shared" si="151"/>
        <v>0</v>
      </c>
      <c r="AN126" s="611">
        <f t="shared" si="151"/>
        <v>0</v>
      </c>
      <c r="AO126" s="611">
        <f t="shared" si="151"/>
        <v>0</v>
      </c>
      <c r="AP126" s="611">
        <f t="shared" si="151"/>
        <v>0</v>
      </c>
      <c r="AQ126" s="611">
        <f t="shared" si="151"/>
        <v>0</v>
      </c>
      <c r="AR126" s="611">
        <f t="shared" si="151"/>
        <v>0</v>
      </c>
      <c r="AS126" s="611">
        <f t="shared" si="151"/>
        <v>0</v>
      </c>
      <c r="AT126" s="611">
        <f t="shared" si="151"/>
        <v>0</v>
      </c>
      <c r="AU126" s="611">
        <f t="shared" si="151"/>
        <v>0</v>
      </c>
      <c r="AV126" s="611">
        <f t="shared" si="151"/>
        <v>0</v>
      </c>
      <c r="AW126" s="611">
        <f t="shared" si="151"/>
        <v>0</v>
      </c>
      <c r="AX126" s="611">
        <f t="shared" si="151"/>
        <v>0</v>
      </c>
      <c r="AY126" s="611">
        <f t="shared" si="151"/>
        <v>0</v>
      </c>
      <c r="AZ126" s="611">
        <f t="shared" si="151"/>
        <v>0</v>
      </c>
      <c r="BA126" s="611">
        <f t="shared" si="151"/>
        <v>0</v>
      </c>
      <c r="BB126" s="58" t="s">
        <v>231</v>
      </c>
      <c r="BC126" s="63"/>
      <c r="BD126" s="63"/>
      <c r="BE126" s="85">
        <v>2016</v>
      </c>
      <c r="BF126" s="63"/>
      <c r="BG126" s="63"/>
    </row>
    <row r="127" spans="1:59" s="613" customFormat="1" ht="22.2" customHeight="1">
      <c r="A127" s="346" t="s">
        <v>66</v>
      </c>
      <c r="B127" s="65" t="s">
        <v>480</v>
      </c>
      <c r="C127" s="611"/>
      <c r="D127" s="611">
        <f>SUM(E127:BA127)</f>
        <v>0</v>
      </c>
      <c r="E127" s="611">
        <f t="shared" ref="E127:K127" si="152">SUM(E128:E129)</f>
        <v>0</v>
      </c>
      <c r="F127" s="611">
        <f t="shared" si="152"/>
        <v>0</v>
      </c>
      <c r="G127" s="611">
        <f t="shared" si="152"/>
        <v>0</v>
      </c>
      <c r="H127" s="611">
        <f t="shared" si="152"/>
        <v>0</v>
      </c>
      <c r="I127" s="611">
        <f t="shared" si="152"/>
        <v>0</v>
      </c>
      <c r="J127" s="611">
        <f t="shared" si="152"/>
        <v>0</v>
      </c>
      <c r="K127" s="611">
        <f t="shared" si="152"/>
        <v>0</v>
      </c>
      <c r="L127" s="611"/>
      <c r="M127" s="611">
        <f t="shared" ref="M127:AF127" si="153">SUM(M128:M129)</f>
        <v>0</v>
      </c>
      <c r="N127" s="611">
        <f t="shared" si="153"/>
        <v>0</v>
      </c>
      <c r="O127" s="611">
        <f t="shared" si="153"/>
        <v>0</v>
      </c>
      <c r="P127" s="611">
        <f t="shared" si="153"/>
        <v>0</v>
      </c>
      <c r="Q127" s="611">
        <f t="shared" si="153"/>
        <v>0</v>
      </c>
      <c r="R127" s="611">
        <f t="shared" si="153"/>
        <v>0</v>
      </c>
      <c r="S127" s="611">
        <f t="shared" si="153"/>
        <v>0</v>
      </c>
      <c r="T127" s="611">
        <f t="shared" si="153"/>
        <v>0</v>
      </c>
      <c r="U127" s="611">
        <f t="shared" si="153"/>
        <v>0</v>
      </c>
      <c r="V127" s="611">
        <f t="shared" si="153"/>
        <v>0</v>
      </c>
      <c r="W127" s="611">
        <f t="shared" si="153"/>
        <v>0</v>
      </c>
      <c r="X127" s="611">
        <f t="shared" si="153"/>
        <v>0</v>
      </c>
      <c r="Y127" s="611">
        <f t="shared" si="153"/>
        <v>0</v>
      </c>
      <c r="Z127" s="611">
        <f t="shared" si="153"/>
        <v>0</v>
      </c>
      <c r="AA127" s="611">
        <f t="shared" si="153"/>
        <v>0</v>
      </c>
      <c r="AB127" s="611">
        <f t="shared" si="153"/>
        <v>0</v>
      </c>
      <c r="AC127" s="611">
        <f t="shared" si="153"/>
        <v>0</v>
      </c>
      <c r="AD127" s="611">
        <f t="shared" si="153"/>
        <v>0</v>
      </c>
      <c r="AE127" s="611">
        <f t="shared" si="153"/>
        <v>0</v>
      </c>
      <c r="AF127" s="611">
        <f t="shared" si="153"/>
        <v>0</v>
      </c>
      <c r="AG127" s="611"/>
      <c r="AH127" s="611">
        <f t="shared" ref="AH127:BA127" si="154">SUM(AH128:AH129)</f>
        <v>0</v>
      </c>
      <c r="AI127" s="611">
        <f t="shared" si="154"/>
        <v>0</v>
      </c>
      <c r="AJ127" s="611">
        <f t="shared" si="154"/>
        <v>0</v>
      </c>
      <c r="AK127" s="611">
        <f t="shared" si="154"/>
        <v>0</v>
      </c>
      <c r="AL127" s="611">
        <f t="shared" si="154"/>
        <v>0</v>
      </c>
      <c r="AM127" s="611">
        <f t="shared" si="154"/>
        <v>0</v>
      </c>
      <c r="AN127" s="611">
        <f t="shared" si="154"/>
        <v>0</v>
      </c>
      <c r="AO127" s="611">
        <f t="shared" si="154"/>
        <v>0</v>
      </c>
      <c r="AP127" s="611">
        <f t="shared" si="154"/>
        <v>0</v>
      </c>
      <c r="AQ127" s="611">
        <f t="shared" si="154"/>
        <v>0</v>
      </c>
      <c r="AR127" s="611">
        <f t="shared" si="154"/>
        <v>0</v>
      </c>
      <c r="AS127" s="611">
        <f t="shared" si="154"/>
        <v>0</v>
      </c>
      <c r="AT127" s="611">
        <f t="shared" si="154"/>
        <v>0</v>
      </c>
      <c r="AU127" s="611">
        <f t="shared" si="154"/>
        <v>0</v>
      </c>
      <c r="AV127" s="611">
        <f t="shared" si="154"/>
        <v>0</v>
      </c>
      <c r="AW127" s="611">
        <f t="shared" si="154"/>
        <v>0</v>
      </c>
      <c r="AX127" s="611">
        <f t="shared" si="154"/>
        <v>0</v>
      </c>
      <c r="AY127" s="611">
        <f t="shared" si="154"/>
        <v>0</v>
      </c>
      <c r="AZ127" s="611">
        <f t="shared" si="154"/>
        <v>0</v>
      </c>
      <c r="BA127" s="611">
        <f t="shared" si="154"/>
        <v>0</v>
      </c>
      <c r="BB127" s="58" t="s">
        <v>231</v>
      </c>
      <c r="BC127" s="63"/>
      <c r="BD127" s="63"/>
      <c r="BE127" s="85">
        <v>2016</v>
      </c>
      <c r="BF127" s="63"/>
      <c r="BG127" s="63"/>
    </row>
    <row r="128" spans="1:59" s="630" customFormat="1" ht="22.2" customHeight="1">
      <c r="A128" s="626" t="s">
        <v>66</v>
      </c>
      <c r="B128" s="672"/>
      <c r="C128" s="628"/>
      <c r="D128" s="628"/>
      <c r="E128" s="628"/>
      <c r="F128" s="628"/>
      <c r="G128" s="628"/>
      <c r="H128" s="628"/>
      <c r="I128" s="628"/>
      <c r="J128" s="628"/>
      <c r="K128" s="628"/>
      <c r="L128" s="628"/>
      <c r="M128" s="628"/>
      <c r="N128" s="628"/>
      <c r="O128" s="628"/>
      <c r="P128" s="628"/>
      <c r="Q128" s="628"/>
      <c r="R128" s="628"/>
      <c r="S128" s="628"/>
      <c r="T128" s="628"/>
      <c r="U128" s="628"/>
      <c r="V128" s="628"/>
      <c r="W128" s="628"/>
      <c r="X128" s="628"/>
      <c r="Y128" s="628"/>
      <c r="Z128" s="628"/>
      <c r="AA128" s="628"/>
      <c r="AB128" s="628"/>
      <c r="AC128" s="628"/>
      <c r="AD128" s="628"/>
      <c r="AE128" s="628"/>
      <c r="AF128" s="628"/>
      <c r="AG128" s="628"/>
      <c r="AH128" s="628"/>
      <c r="AI128" s="628"/>
      <c r="AJ128" s="628"/>
      <c r="AK128" s="628"/>
      <c r="AL128" s="628"/>
      <c r="AM128" s="628"/>
      <c r="AN128" s="628"/>
      <c r="AO128" s="628"/>
      <c r="AP128" s="628"/>
      <c r="AQ128" s="628"/>
      <c r="AR128" s="628"/>
      <c r="AS128" s="628"/>
      <c r="AT128" s="628"/>
      <c r="AU128" s="628"/>
      <c r="AV128" s="628"/>
      <c r="AW128" s="628"/>
      <c r="AX128" s="628"/>
      <c r="AY128" s="628"/>
      <c r="AZ128" s="628"/>
      <c r="BA128" s="628"/>
      <c r="BB128" s="604" t="s">
        <v>231</v>
      </c>
      <c r="BC128" s="629"/>
      <c r="BD128" s="629"/>
      <c r="BE128" s="606">
        <v>2016</v>
      </c>
      <c r="BF128" s="629"/>
      <c r="BG128" s="629"/>
    </row>
    <row r="129" spans="1:59" s="630" customFormat="1" ht="22.2" customHeight="1">
      <c r="A129" s="626" t="s">
        <v>66</v>
      </c>
      <c r="B129" s="672"/>
      <c r="C129" s="628"/>
      <c r="D129" s="628"/>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13" customFormat="1" ht="22.2" customHeight="1">
      <c r="A130" s="346" t="s">
        <v>66</v>
      </c>
      <c r="B130" s="65" t="s">
        <v>481</v>
      </c>
      <c r="C130" s="611"/>
      <c r="D130" s="611">
        <f>SUM(E130:BA130)</f>
        <v>0</v>
      </c>
      <c r="E130" s="611">
        <f t="shared" ref="E130:K130" si="155">SUM(E131:E132)</f>
        <v>0</v>
      </c>
      <c r="F130" s="611">
        <f t="shared" si="155"/>
        <v>0</v>
      </c>
      <c r="G130" s="611">
        <f t="shared" si="155"/>
        <v>0</v>
      </c>
      <c r="H130" s="611">
        <f t="shared" si="155"/>
        <v>0</v>
      </c>
      <c r="I130" s="611">
        <f t="shared" si="155"/>
        <v>0</v>
      </c>
      <c r="J130" s="611">
        <f t="shared" si="155"/>
        <v>0</v>
      </c>
      <c r="K130" s="611">
        <f t="shared" si="155"/>
        <v>0</v>
      </c>
      <c r="L130" s="611"/>
      <c r="M130" s="611">
        <f t="shared" ref="M130:AF130" si="156">SUM(M131:M132)</f>
        <v>0</v>
      </c>
      <c r="N130" s="611">
        <f t="shared" si="156"/>
        <v>0</v>
      </c>
      <c r="O130" s="611">
        <f t="shared" si="156"/>
        <v>0</v>
      </c>
      <c r="P130" s="611">
        <f t="shared" si="156"/>
        <v>0</v>
      </c>
      <c r="Q130" s="611">
        <f t="shared" si="156"/>
        <v>0</v>
      </c>
      <c r="R130" s="611">
        <f t="shared" si="156"/>
        <v>0</v>
      </c>
      <c r="S130" s="611">
        <f t="shared" si="156"/>
        <v>0</v>
      </c>
      <c r="T130" s="611">
        <f t="shared" si="156"/>
        <v>0</v>
      </c>
      <c r="U130" s="611">
        <f t="shared" si="156"/>
        <v>0</v>
      </c>
      <c r="V130" s="611">
        <f t="shared" si="156"/>
        <v>0</v>
      </c>
      <c r="W130" s="611">
        <f t="shared" si="156"/>
        <v>0</v>
      </c>
      <c r="X130" s="611">
        <f t="shared" si="156"/>
        <v>0</v>
      </c>
      <c r="Y130" s="611">
        <f t="shared" si="156"/>
        <v>0</v>
      </c>
      <c r="Z130" s="611">
        <f t="shared" si="156"/>
        <v>0</v>
      </c>
      <c r="AA130" s="611">
        <f t="shared" si="156"/>
        <v>0</v>
      </c>
      <c r="AB130" s="611">
        <f t="shared" si="156"/>
        <v>0</v>
      </c>
      <c r="AC130" s="611">
        <f t="shared" si="156"/>
        <v>0</v>
      </c>
      <c r="AD130" s="611">
        <f t="shared" si="156"/>
        <v>0</v>
      </c>
      <c r="AE130" s="611">
        <f t="shared" si="156"/>
        <v>0</v>
      </c>
      <c r="AF130" s="611">
        <f t="shared" si="156"/>
        <v>0</v>
      </c>
      <c r="AG130" s="611"/>
      <c r="AH130" s="611">
        <f t="shared" ref="AH130:BA130" si="157">SUM(AH131:AH132)</f>
        <v>0</v>
      </c>
      <c r="AI130" s="611">
        <f t="shared" si="157"/>
        <v>0</v>
      </c>
      <c r="AJ130" s="611">
        <f t="shared" si="157"/>
        <v>0</v>
      </c>
      <c r="AK130" s="611">
        <f t="shared" si="157"/>
        <v>0</v>
      </c>
      <c r="AL130" s="611">
        <f t="shared" si="157"/>
        <v>0</v>
      </c>
      <c r="AM130" s="611">
        <f t="shared" si="157"/>
        <v>0</v>
      </c>
      <c r="AN130" s="611">
        <f t="shared" si="157"/>
        <v>0</v>
      </c>
      <c r="AO130" s="611">
        <f t="shared" si="157"/>
        <v>0</v>
      </c>
      <c r="AP130" s="611">
        <f t="shared" si="157"/>
        <v>0</v>
      </c>
      <c r="AQ130" s="611">
        <f t="shared" si="157"/>
        <v>0</v>
      </c>
      <c r="AR130" s="611">
        <f t="shared" si="157"/>
        <v>0</v>
      </c>
      <c r="AS130" s="611">
        <f t="shared" si="157"/>
        <v>0</v>
      </c>
      <c r="AT130" s="611">
        <f t="shared" si="157"/>
        <v>0</v>
      </c>
      <c r="AU130" s="611">
        <f t="shared" si="157"/>
        <v>0</v>
      </c>
      <c r="AV130" s="611">
        <f t="shared" si="157"/>
        <v>0</v>
      </c>
      <c r="AW130" s="611">
        <f t="shared" si="157"/>
        <v>0</v>
      </c>
      <c r="AX130" s="611">
        <f t="shared" si="157"/>
        <v>0</v>
      </c>
      <c r="AY130" s="611">
        <f t="shared" si="157"/>
        <v>0</v>
      </c>
      <c r="AZ130" s="611">
        <f t="shared" si="157"/>
        <v>0</v>
      </c>
      <c r="BA130" s="611">
        <f t="shared" si="157"/>
        <v>0</v>
      </c>
      <c r="BB130" s="58" t="s">
        <v>231</v>
      </c>
      <c r="BC130" s="63"/>
      <c r="BD130" s="63"/>
      <c r="BE130" s="85">
        <v>2016</v>
      </c>
      <c r="BF130" s="63"/>
      <c r="BG130" s="63"/>
    </row>
    <row r="131" spans="1:59" s="630" customFormat="1" ht="22.2" customHeight="1">
      <c r="A131" s="626" t="s">
        <v>66</v>
      </c>
      <c r="B131" s="672"/>
      <c r="C131" s="628"/>
      <c r="D131" s="628"/>
      <c r="E131" s="628"/>
      <c r="F131" s="628"/>
      <c r="G131" s="628"/>
      <c r="H131" s="628"/>
      <c r="I131" s="628"/>
      <c r="J131" s="628"/>
      <c r="K131" s="628"/>
      <c r="L131" s="628"/>
      <c r="M131" s="628"/>
      <c r="N131" s="628"/>
      <c r="O131" s="628"/>
      <c r="P131" s="628"/>
      <c r="Q131" s="628"/>
      <c r="R131" s="628"/>
      <c r="S131" s="628"/>
      <c r="T131" s="628"/>
      <c r="U131" s="628"/>
      <c r="V131" s="628"/>
      <c r="W131" s="628"/>
      <c r="X131" s="628"/>
      <c r="Y131" s="628"/>
      <c r="Z131" s="628"/>
      <c r="AA131" s="628"/>
      <c r="AB131" s="628"/>
      <c r="AC131" s="628"/>
      <c r="AD131" s="628"/>
      <c r="AE131" s="628"/>
      <c r="AF131" s="628"/>
      <c r="AG131" s="628"/>
      <c r="AH131" s="628"/>
      <c r="AI131" s="628"/>
      <c r="AJ131" s="628"/>
      <c r="AK131" s="628"/>
      <c r="AL131" s="628"/>
      <c r="AM131" s="628"/>
      <c r="AN131" s="628"/>
      <c r="AO131" s="628"/>
      <c r="AP131" s="628"/>
      <c r="AQ131" s="628"/>
      <c r="AR131" s="628"/>
      <c r="AS131" s="628"/>
      <c r="AT131" s="628"/>
      <c r="AU131" s="628"/>
      <c r="AV131" s="628"/>
      <c r="AW131" s="628"/>
      <c r="AX131" s="628"/>
      <c r="AY131" s="628"/>
      <c r="AZ131" s="628"/>
      <c r="BA131" s="628"/>
      <c r="BB131" s="604" t="s">
        <v>231</v>
      </c>
      <c r="BC131" s="629"/>
      <c r="BD131" s="629"/>
      <c r="BE131" s="606">
        <v>2016</v>
      </c>
      <c r="BF131" s="629"/>
      <c r="BG131" s="629"/>
    </row>
    <row r="132" spans="1:59" s="630" customFormat="1" ht="22.2" customHeight="1">
      <c r="A132" s="626" t="s">
        <v>66</v>
      </c>
      <c r="B132" s="672"/>
      <c r="C132" s="628"/>
      <c r="D132" s="628"/>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13" customFormat="1" ht="22.2" customHeight="1">
      <c r="A133" s="346" t="s">
        <v>117</v>
      </c>
      <c r="B133" s="615" t="s">
        <v>507</v>
      </c>
      <c r="C133" s="611">
        <f>SUM(C134,C137)</f>
        <v>0</v>
      </c>
      <c r="D133" s="611">
        <f>SUM(D134+D137)</f>
        <v>0</v>
      </c>
      <c r="E133" s="611">
        <f t="shared" ref="E133:K133" si="158">SUM(E134,E137)</f>
        <v>0</v>
      </c>
      <c r="F133" s="611">
        <f t="shared" si="158"/>
        <v>0</v>
      </c>
      <c r="G133" s="611">
        <f t="shared" si="158"/>
        <v>0</v>
      </c>
      <c r="H133" s="611">
        <f t="shared" si="158"/>
        <v>0</v>
      </c>
      <c r="I133" s="611">
        <f t="shared" si="158"/>
        <v>0</v>
      </c>
      <c r="J133" s="611">
        <f t="shared" si="158"/>
        <v>0</v>
      </c>
      <c r="K133" s="611">
        <f t="shared" si="158"/>
        <v>0</v>
      </c>
      <c r="L133" s="611"/>
      <c r="M133" s="611">
        <f t="shared" ref="M133:AF133" si="159">SUM(M134,M137)</f>
        <v>0</v>
      </c>
      <c r="N133" s="611">
        <f t="shared" si="159"/>
        <v>0</v>
      </c>
      <c r="O133" s="611">
        <f t="shared" si="159"/>
        <v>0</v>
      </c>
      <c r="P133" s="611">
        <f t="shared" si="159"/>
        <v>0</v>
      </c>
      <c r="Q133" s="611">
        <f t="shared" si="159"/>
        <v>0</v>
      </c>
      <c r="R133" s="611">
        <f t="shared" si="159"/>
        <v>0</v>
      </c>
      <c r="S133" s="611">
        <f t="shared" si="159"/>
        <v>0</v>
      </c>
      <c r="T133" s="611">
        <f t="shared" si="159"/>
        <v>0</v>
      </c>
      <c r="U133" s="611">
        <f t="shared" si="159"/>
        <v>0</v>
      </c>
      <c r="V133" s="611">
        <f t="shared" si="159"/>
        <v>0</v>
      </c>
      <c r="W133" s="611">
        <f t="shared" si="159"/>
        <v>0</v>
      </c>
      <c r="X133" s="611">
        <f t="shared" si="159"/>
        <v>0</v>
      </c>
      <c r="Y133" s="611">
        <f t="shared" si="159"/>
        <v>0</v>
      </c>
      <c r="Z133" s="611">
        <f t="shared" si="159"/>
        <v>0</v>
      </c>
      <c r="AA133" s="611">
        <f t="shared" si="159"/>
        <v>0</v>
      </c>
      <c r="AB133" s="611">
        <f t="shared" si="159"/>
        <v>0</v>
      </c>
      <c r="AC133" s="611">
        <f t="shared" si="159"/>
        <v>0</v>
      </c>
      <c r="AD133" s="611">
        <f t="shared" si="159"/>
        <v>0</v>
      </c>
      <c r="AE133" s="611">
        <f t="shared" si="159"/>
        <v>0</v>
      </c>
      <c r="AF133" s="611">
        <f t="shared" si="159"/>
        <v>0</v>
      </c>
      <c r="AG133" s="611"/>
      <c r="AH133" s="611">
        <f t="shared" ref="AH133:BA133" si="160">SUM(AH134,AH137)</f>
        <v>0</v>
      </c>
      <c r="AI133" s="611">
        <f t="shared" si="160"/>
        <v>0</v>
      </c>
      <c r="AJ133" s="611">
        <f t="shared" si="160"/>
        <v>0</v>
      </c>
      <c r="AK133" s="611">
        <f t="shared" si="160"/>
        <v>0</v>
      </c>
      <c r="AL133" s="611">
        <f t="shared" si="160"/>
        <v>0</v>
      </c>
      <c r="AM133" s="611">
        <f t="shared" si="160"/>
        <v>0</v>
      </c>
      <c r="AN133" s="611">
        <f t="shared" si="160"/>
        <v>0</v>
      </c>
      <c r="AO133" s="611">
        <f t="shared" si="160"/>
        <v>0</v>
      </c>
      <c r="AP133" s="611">
        <f t="shared" si="160"/>
        <v>0</v>
      </c>
      <c r="AQ133" s="611">
        <f t="shared" si="160"/>
        <v>0</v>
      </c>
      <c r="AR133" s="611">
        <f t="shared" si="160"/>
        <v>0</v>
      </c>
      <c r="AS133" s="611">
        <f t="shared" si="160"/>
        <v>0</v>
      </c>
      <c r="AT133" s="611">
        <f t="shared" si="160"/>
        <v>0</v>
      </c>
      <c r="AU133" s="611">
        <f t="shared" si="160"/>
        <v>0</v>
      </c>
      <c r="AV133" s="611">
        <f t="shared" si="160"/>
        <v>0</v>
      </c>
      <c r="AW133" s="611">
        <f t="shared" si="160"/>
        <v>0</v>
      </c>
      <c r="AX133" s="611">
        <f t="shared" si="160"/>
        <v>0</v>
      </c>
      <c r="AY133" s="611">
        <f t="shared" si="160"/>
        <v>0</v>
      </c>
      <c r="AZ133" s="611">
        <f t="shared" si="160"/>
        <v>0</v>
      </c>
      <c r="BA133" s="611">
        <f t="shared" si="160"/>
        <v>0</v>
      </c>
      <c r="BB133" s="58" t="s">
        <v>231</v>
      </c>
      <c r="BC133" s="63"/>
      <c r="BD133" s="63"/>
      <c r="BE133" s="43">
        <v>2016</v>
      </c>
      <c r="BF133" s="62"/>
      <c r="BG133" s="62"/>
    </row>
    <row r="134" spans="1:59" s="613" customFormat="1" ht="22.2" customHeight="1">
      <c r="A134" s="346" t="s">
        <v>117</v>
      </c>
      <c r="B134" s="65" t="s">
        <v>480</v>
      </c>
      <c r="C134" s="611"/>
      <c r="D134" s="611">
        <f>SUM(E134:BA134)</f>
        <v>0</v>
      </c>
      <c r="E134" s="611">
        <f t="shared" ref="E134:K134" si="161">SUM(E135:E136)</f>
        <v>0</v>
      </c>
      <c r="F134" s="611">
        <f t="shared" si="161"/>
        <v>0</v>
      </c>
      <c r="G134" s="611">
        <f t="shared" si="161"/>
        <v>0</v>
      </c>
      <c r="H134" s="611">
        <f t="shared" si="161"/>
        <v>0</v>
      </c>
      <c r="I134" s="611">
        <f t="shared" si="161"/>
        <v>0</v>
      </c>
      <c r="J134" s="611">
        <f t="shared" si="161"/>
        <v>0</v>
      </c>
      <c r="K134" s="611">
        <f t="shared" si="161"/>
        <v>0</v>
      </c>
      <c r="L134" s="611"/>
      <c r="M134" s="611">
        <f t="shared" ref="M134:AF134" si="162">SUM(M135:M136)</f>
        <v>0</v>
      </c>
      <c r="N134" s="611">
        <f t="shared" si="162"/>
        <v>0</v>
      </c>
      <c r="O134" s="611">
        <f t="shared" si="162"/>
        <v>0</v>
      </c>
      <c r="P134" s="611">
        <f t="shared" si="162"/>
        <v>0</v>
      </c>
      <c r="Q134" s="611">
        <f t="shared" si="162"/>
        <v>0</v>
      </c>
      <c r="R134" s="611">
        <f t="shared" si="162"/>
        <v>0</v>
      </c>
      <c r="S134" s="611">
        <f t="shared" si="162"/>
        <v>0</v>
      </c>
      <c r="T134" s="611">
        <f t="shared" si="162"/>
        <v>0</v>
      </c>
      <c r="U134" s="611">
        <f t="shared" si="162"/>
        <v>0</v>
      </c>
      <c r="V134" s="611">
        <f t="shared" si="162"/>
        <v>0</v>
      </c>
      <c r="W134" s="611">
        <f t="shared" si="162"/>
        <v>0</v>
      </c>
      <c r="X134" s="611">
        <f t="shared" si="162"/>
        <v>0</v>
      </c>
      <c r="Y134" s="611">
        <f t="shared" si="162"/>
        <v>0</v>
      </c>
      <c r="Z134" s="611">
        <f t="shared" si="162"/>
        <v>0</v>
      </c>
      <c r="AA134" s="611">
        <f t="shared" si="162"/>
        <v>0</v>
      </c>
      <c r="AB134" s="611">
        <f t="shared" si="162"/>
        <v>0</v>
      </c>
      <c r="AC134" s="611">
        <f t="shared" si="162"/>
        <v>0</v>
      </c>
      <c r="AD134" s="611">
        <f t="shared" si="162"/>
        <v>0</v>
      </c>
      <c r="AE134" s="611">
        <f t="shared" si="162"/>
        <v>0</v>
      </c>
      <c r="AF134" s="611">
        <f t="shared" si="162"/>
        <v>0</v>
      </c>
      <c r="AG134" s="611"/>
      <c r="AH134" s="611">
        <f t="shared" ref="AH134:BA134" si="163">SUM(AH135:AH136)</f>
        <v>0</v>
      </c>
      <c r="AI134" s="611">
        <f t="shared" si="163"/>
        <v>0</v>
      </c>
      <c r="AJ134" s="611">
        <f t="shared" si="163"/>
        <v>0</v>
      </c>
      <c r="AK134" s="611">
        <f t="shared" si="163"/>
        <v>0</v>
      </c>
      <c r="AL134" s="611">
        <f t="shared" si="163"/>
        <v>0</v>
      </c>
      <c r="AM134" s="611">
        <f t="shared" si="163"/>
        <v>0</v>
      </c>
      <c r="AN134" s="611">
        <f t="shared" si="163"/>
        <v>0</v>
      </c>
      <c r="AO134" s="611">
        <f t="shared" si="163"/>
        <v>0</v>
      </c>
      <c r="AP134" s="611">
        <f t="shared" si="163"/>
        <v>0</v>
      </c>
      <c r="AQ134" s="611">
        <f t="shared" si="163"/>
        <v>0</v>
      </c>
      <c r="AR134" s="611">
        <f t="shared" si="163"/>
        <v>0</v>
      </c>
      <c r="AS134" s="611">
        <f t="shared" si="163"/>
        <v>0</v>
      </c>
      <c r="AT134" s="611">
        <f t="shared" si="163"/>
        <v>0</v>
      </c>
      <c r="AU134" s="611">
        <f t="shared" si="163"/>
        <v>0</v>
      </c>
      <c r="AV134" s="611">
        <f t="shared" si="163"/>
        <v>0</v>
      </c>
      <c r="AW134" s="611">
        <f t="shared" si="163"/>
        <v>0</v>
      </c>
      <c r="AX134" s="611">
        <f t="shared" si="163"/>
        <v>0</v>
      </c>
      <c r="AY134" s="611">
        <f t="shared" si="163"/>
        <v>0</v>
      </c>
      <c r="AZ134" s="611">
        <f t="shared" si="163"/>
        <v>0</v>
      </c>
      <c r="BA134" s="611">
        <f t="shared" si="163"/>
        <v>0</v>
      </c>
      <c r="BB134" s="58" t="s">
        <v>231</v>
      </c>
      <c r="BC134" s="63"/>
      <c r="BD134" s="63"/>
      <c r="BE134" s="43">
        <v>2016</v>
      </c>
      <c r="BF134" s="62"/>
      <c r="BG134" s="62"/>
    </row>
    <row r="135" spans="1:59" s="630" customFormat="1" ht="22.2" customHeight="1">
      <c r="A135" s="626" t="s">
        <v>117</v>
      </c>
      <c r="B135" s="672"/>
      <c r="C135" s="628"/>
      <c r="D135" s="628"/>
      <c r="E135" s="628"/>
      <c r="F135" s="628"/>
      <c r="G135" s="628"/>
      <c r="H135" s="628"/>
      <c r="I135" s="628"/>
      <c r="J135" s="628"/>
      <c r="K135" s="628"/>
      <c r="L135" s="628"/>
      <c r="M135" s="628"/>
      <c r="N135" s="628"/>
      <c r="O135" s="628"/>
      <c r="P135" s="628"/>
      <c r="Q135" s="628"/>
      <c r="R135" s="628"/>
      <c r="S135" s="628"/>
      <c r="T135" s="628"/>
      <c r="U135" s="628"/>
      <c r="V135" s="628"/>
      <c r="W135" s="628"/>
      <c r="X135" s="628"/>
      <c r="Y135" s="628"/>
      <c r="Z135" s="628"/>
      <c r="AA135" s="628"/>
      <c r="AB135" s="628"/>
      <c r="AC135" s="628"/>
      <c r="AD135" s="628"/>
      <c r="AE135" s="628"/>
      <c r="AF135" s="628"/>
      <c r="AG135" s="628"/>
      <c r="AH135" s="628"/>
      <c r="AI135" s="628"/>
      <c r="AJ135" s="628"/>
      <c r="AK135" s="628"/>
      <c r="AL135" s="628"/>
      <c r="AM135" s="628"/>
      <c r="AN135" s="628"/>
      <c r="AO135" s="628"/>
      <c r="AP135" s="628"/>
      <c r="AQ135" s="628"/>
      <c r="AR135" s="628"/>
      <c r="AS135" s="628"/>
      <c r="AT135" s="628"/>
      <c r="AU135" s="628"/>
      <c r="AV135" s="628"/>
      <c r="AW135" s="628"/>
      <c r="AX135" s="628"/>
      <c r="AY135" s="628"/>
      <c r="AZ135" s="628"/>
      <c r="BA135" s="628"/>
      <c r="BB135" s="604" t="s">
        <v>231</v>
      </c>
      <c r="BC135" s="629"/>
      <c r="BD135" s="629"/>
      <c r="BE135" s="641">
        <v>2016</v>
      </c>
      <c r="BF135" s="642"/>
      <c r="BG135" s="642"/>
    </row>
    <row r="136" spans="1:59" s="630" customFormat="1" ht="22.2" customHeight="1">
      <c r="A136" s="626" t="s">
        <v>117</v>
      </c>
      <c r="B136" s="672"/>
      <c r="C136" s="628"/>
      <c r="D136" s="628"/>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13" customFormat="1" ht="22.2" customHeight="1">
      <c r="A137" s="346" t="s">
        <v>117</v>
      </c>
      <c r="B137" s="65" t="s">
        <v>481</v>
      </c>
      <c r="C137" s="611"/>
      <c r="D137" s="611">
        <f>SUM(E137:BA137)</f>
        <v>0</v>
      </c>
      <c r="E137" s="611">
        <f t="shared" ref="E137:K137" si="164">SUM(E138:E139)</f>
        <v>0</v>
      </c>
      <c r="F137" s="611">
        <f t="shared" si="164"/>
        <v>0</v>
      </c>
      <c r="G137" s="611">
        <f t="shared" si="164"/>
        <v>0</v>
      </c>
      <c r="H137" s="611">
        <f t="shared" si="164"/>
        <v>0</v>
      </c>
      <c r="I137" s="611">
        <f t="shared" si="164"/>
        <v>0</v>
      </c>
      <c r="J137" s="611">
        <f t="shared" si="164"/>
        <v>0</v>
      </c>
      <c r="K137" s="611">
        <f t="shared" si="164"/>
        <v>0</v>
      </c>
      <c r="L137" s="611"/>
      <c r="M137" s="611">
        <f t="shared" ref="M137:AF137" si="165">SUM(M138:M139)</f>
        <v>0</v>
      </c>
      <c r="N137" s="611">
        <f t="shared" si="165"/>
        <v>0</v>
      </c>
      <c r="O137" s="611">
        <f t="shared" si="165"/>
        <v>0</v>
      </c>
      <c r="P137" s="611">
        <f t="shared" si="165"/>
        <v>0</v>
      </c>
      <c r="Q137" s="611">
        <f t="shared" si="165"/>
        <v>0</v>
      </c>
      <c r="R137" s="611">
        <f t="shared" si="165"/>
        <v>0</v>
      </c>
      <c r="S137" s="611">
        <f t="shared" si="165"/>
        <v>0</v>
      </c>
      <c r="T137" s="611">
        <f t="shared" si="165"/>
        <v>0</v>
      </c>
      <c r="U137" s="611">
        <f t="shared" si="165"/>
        <v>0</v>
      </c>
      <c r="V137" s="611">
        <f t="shared" si="165"/>
        <v>0</v>
      </c>
      <c r="W137" s="611">
        <f t="shared" si="165"/>
        <v>0</v>
      </c>
      <c r="X137" s="611">
        <f t="shared" si="165"/>
        <v>0</v>
      </c>
      <c r="Y137" s="611">
        <f t="shared" si="165"/>
        <v>0</v>
      </c>
      <c r="Z137" s="611">
        <f t="shared" si="165"/>
        <v>0</v>
      </c>
      <c r="AA137" s="611">
        <f t="shared" si="165"/>
        <v>0</v>
      </c>
      <c r="AB137" s="611">
        <f t="shared" si="165"/>
        <v>0</v>
      </c>
      <c r="AC137" s="611">
        <f t="shared" si="165"/>
        <v>0</v>
      </c>
      <c r="AD137" s="611">
        <f t="shared" si="165"/>
        <v>0</v>
      </c>
      <c r="AE137" s="611">
        <f t="shared" si="165"/>
        <v>0</v>
      </c>
      <c r="AF137" s="611">
        <f t="shared" si="165"/>
        <v>0</v>
      </c>
      <c r="AG137" s="611"/>
      <c r="AH137" s="611">
        <f t="shared" ref="AH137:BA137" si="166">SUM(AH138:AH139)</f>
        <v>0</v>
      </c>
      <c r="AI137" s="611">
        <f t="shared" si="166"/>
        <v>0</v>
      </c>
      <c r="AJ137" s="611">
        <f t="shared" si="166"/>
        <v>0</v>
      </c>
      <c r="AK137" s="611">
        <f t="shared" si="166"/>
        <v>0</v>
      </c>
      <c r="AL137" s="611">
        <f t="shared" si="166"/>
        <v>0</v>
      </c>
      <c r="AM137" s="611">
        <f t="shared" si="166"/>
        <v>0</v>
      </c>
      <c r="AN137" s="611">
        <f t="shared" si="166"/>
        <v>0</v>
      </c>
      <c r="AO137" s="611">
        <f t="shared" si="166"/>
        <v>0</v>
      </c>
      <c r="AP137" s="611">
        <f t="shared" si="166"/>
        <v>0</v>
      </c>
      <c r="AQ137" s="611">
        <f t="shared" si="166"/>
        <v>0</v>
      </c>
      <c r="AR137" s="611">
        <f t="shared" si="166"/>
        <v>0</v>
      </c>
      <c r="AS137" s="611">
        <f t="shared" si="166"/>
        <v>0</v>
      </c>
      <c r="AT137" s="611">
        <f t="shared" si="166"/>
        <v>0</v>
      </c>
      <c r="AU137" s="611">
        <f t="shared" si="166"/>
        <v>0</v>
      </c>
      <c r="AV137" s="611">
        <f t="shared" si="166"/>
        <v>0</v>
      </c>
      <c r="AW137" s="611">
        <f t="shared" si="166"/>
        <v>0</v>
      </c>
      <c r="AX137" s="611">
        <f t="shared" si="166"/>
        <v>0</v>
      </c>
      <c r="AY137" s="611">
        <f t="shared" si="166"/>
        <v>0</v>
      </c>
      <c r="AZ137" s="611">
        <f t="shared" si="166"/>
        <v>0</v>
      </c>
      <c r="BA137" s="611">
        <f t="shared" si="166"/>
        <v>0</v>
      </c>
      <c r="BB137" s="58" t="s">
        <v>231</v>
      </c>
      <c r="BC137" s="63"/>
      <c r="BD137" s="63"/>
      <c r="BE137" s="43">
        <v>2016</v>
      </c>
      <c r="BF137" s="62"/>
      <c r="BG137" s="62"/>
    </row>
    <row r="138" spans="1:59" s="630" customFormat="1" ht="22.2" customHeight="1">
      <c r="A138" s="626" t="s">
        <v>117</v>
      </c>
      <c r="B138" s="672"/>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04" t="s">
        <v>231</v>
      </c>
      <c r="BC138" s="629"/>
      <c r="BD138" s="629"/>
      <c r="BE138" s="641">
        <v>2016</v>
      </c>
      <c r="BF138" s="642"/>
      <c r="BG138" s="642"/>
    </row>
    <row r="139" spans="1:59" s="630" customFormat="1" ht="22.2" customHeight="1">
      <c r="A139" s="626" t="s">
        <v>117</v>
      </c>
      <c r="B139" s="672"/>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34" customFormat="1" ht="22.2" customHeight="1">
      <c r="A140" s="350">
        <v>3</v>
      </c>
      <c r="B140" s="94" t="s">
        <v>493</v>
      </c>
      <c r="C140" s="619">
        <f>SUM(C167,C171,C175,C185,C232,C236,C141,C159,C189,C193,C240)</f>
        <v>0</v>
      </c>
      <c r="D140" s="619">
        <f>SUM(D167+D171+D175+D185+D232+D236+D141+D159+D189+D193+D240+D197+D204+D211+D218+D225)</f>
        <v>0</v>
      </c>
      <c r="E140" s="619">
        <f t="shared" ref="E140:BA140" si="167">SUM(E167+E171+E175+E185+E232+E236+E141+E159+E189+E193+E240+E197+E204+E211+E218+E225)</f>
        <v>0</v>
      </c>
      <c r="F140" s="619">
        <f t="shared" si="167"/>
        <v>0</v>
      </c>
      <c r="G140" s="619">
        <f t="shared" si="167"/>
        <v>0</v>
      </c>
      <c r="H140" s="619">
        <f t="shared" si="167"/>
        <v>0</v>
      </c>
      <c r="I140" s="619">
        <f t="shared" si="167"/>
        <v>0</v>
      </c>
      <c r="J140" s="619">
        <f t="shared" si="167"/>
        <v>0</v>
      </c>
      <c r="K140" s="619">
        <f t="shared" si="167"/>
        <v>0</v>
      </c>
      <c r="L140" s="619">
        <f t="shared" si="167"/>
        <v>0</v>
      </c>
      <c r="M140" s="619">
        <f t="shared" si="167"/>
        <v>0</v>
      </c>
      <c r="N140" s="619">
        <f t="shared" si="167"/>
        <v>0</v>
      </c>
      <c r="O140" s="619">
        <f t="shared" si="167"/>
        <v>0</v>
      </c>
      <c r="P140" s="619">
        <f t="shared" si="167"/>
        <v>0</v>
      </c>
      <c r="Q140" s="619">
        <f t="shared" si="167"/>
        <v>0</v>
      </c>
      <c r="R140" s="619">
        <f t="shared" si="167"/>
        <v>0</v>
      </c>
      <c r="S140" s="619">
        <f t="shared" si="167"/>
        <v>0</v>
      </c>
      <c r="T140" s="619">
        <f t="shared" si="167"/>
        <v>0</v>
      </c>
      <c r="U140" s="619">
        <f t="shared" si="167"/>
        <v>0</v>
      </c>
      <c r="V140" s="619">
        <f t="shared" si="167"/>
        <v>0</v>
      </c>
      <c r="W140" s="619">
        <f t="shared" si="167"/>
        <v>0</v>
      </c>
      <c r="X140" s="619">
        <f t="shared" si="167"/>
        <v>0</v>
      </c>
      <c r="Y140" s="619">
        <f t="shared" si="167"/>
        <v>0</v>
      </c>
      <c r="Z140" s="619">
        <f t="shared" si="167"/>
        <v>0</v>
      </c>
      <c r="AA140" s="619">
        <f t="shared" si="167"/>
        <v>0</v>
      </c>
      <c r="AB140" s="619">
        <f t="shared" si="167"/>
        <v>0</v>
      </c>
      <c r="AC140" s="619">
        <f t="shared" si="167"/>
        <v>0</v>
      </c>
      <c r="AD140" s="619">
        <f t="shared" si="167"/>
        <v>0</v>
      </c>
      <c r="AE140" s="619">
        <f t="shared" si="167"/>
        <v>0</v>
      </c>
      <c r="AF140" s="619">
        <f t="shared" si="167"/>
        <v>0</v>
      </c>
      <c r="AG140" s="619">
        <f t="shared" si="167"/>
        <v>0</v>
      </c>
      <c r="AH140" s="619">
        <f t="shared" si="167"/>
        <v>0</v>
      </c>
      <c r="AI140" s="619">
        <f t="shared" si="167"/>
        <v>0</v>
      </c>
      <c r="AJ140" s="619">
        <f t="shared" si="167"/>
        <v>0</v>
      </c>
      <c r="AK140" s="619">
        <f t="shared" si="167"/>
        <v>0</v>
      </c>
      <c r="AL140" s="619">
        <f t="shared" si="167"/>
        <v>0</v>
      </c>
      <c r="AM140" s="619">
        <f t="shared" si="167"/>
        <v>0</v>
      </c>
      <c r="AN140" s="619">
        <f t="shared" si="167"/>
        <v>0</v>
      </c>
      <c r="AO140" s="619">
        <f t="shared" si="167"/>
        <v>0</v>
      </c>
      <c r="AP140" s="619">
        <f t="shared" si="167"/>
        <v>0</v>
      </c>
      <c r="AQ140" s="619">
        <f t="shared" si="167"/>
        <v>0</v>
      </c>
      <c r="AR140" s="619">
        <f t="shared" si="167"/>
        <v>0</v>
      </c>
      <c r="AS140" s="619">
        <f t="shared" si="167"/>
        <v>0</v>
      </c>
      <c r="AT140" s="619">
        <f t="shared" si="167"/>
        <v>0</v>
      </c>
      <c r="AU140" s="619">
        <f t="shared" si="167"/>
        <v>0</v>
      </c>
      <c r="AV140" s="619">
        <f t="shared" si="167"/>
        <v>0</v>
      </c>
      <c r="AW140" s="619">
        <f t="shared" si="167"/>
        <v>0</v>
      </c>
      <c r="AX140" s="619">
        <f t="shared" si="167"/>
        <v>0</v>
      </c>
      <c r="AY140" s="619">
        <f t="shared" si="167"/>
        <v>0</v>
      </c>
      <c r="AZ140" s="619">
        <f t="shared" si="167"/>
        <v>0</v>
      </c>
      <c r="BA140" s="619">
        <f t="shared" si="167"/>
        <v>0</v>
      </c>
      <c r="BB140" s="58" t="s">
        <v>231</v>
      </c>
      <c r="BC140" s="63"/>
      <c r="BD140" s="92"/>
      <c r="BE140" s="85">
        <v>2016</v>
      </c>
      <c r="BF140" s="91"/>
      <c r="BG140" s="91"/>
    </row>
    <row r="141" spans="1:59" s="634" customFormat="1" ht="22.2" customHeight="1">
      <c r="A141" s="351" t="s">
        <v>497</v>
      </c>
      <c r="B141" s="151" t="s">
        <v>498</v>
      </c>
      <c r="C141" s="619">
        <f>SUM(C142:C157)</f>
        <v>0</v>
      </c>
      <c r="D141" s="619">
        <f>D142</f>
        <v>0</v>
      </c>
      <c r="E141" s="619">
        <f>E142</f>
        <v>0</v>
      </c>
      <c r="F141" s="619">
        <f t="shared" ref="F141:BA141" si="168">F142</f>
        <v>0</v>
      </c>
      <c r="G141" s="619">
        <f t="shared" si="168"/>
        <v>0</v>
      </c>
      <c r="H141" s="619">
        <f t="shared" si="168"/>
        <v>0</v>
      </c>
      <c r="I141" s="619">
        <f t="shared" si="168"/>
        <v>0</v>
      </c>
      <c r="J141" s="619">
        <f t="shared" si="168"/>
        <v>0</v>
      </c>
      <c r="K141" s="619">
        <f t="shared" si="168"/>
        <v>0</v>
      </c>
      <c r="L141" s="619">
        <f t="shared" si="168"/>
        <v>0</v>
      </c>
      <c r="M141" s="619">
        <f t="shared" si="168"/>
        <v>0</v>
      </c>
      <c r="N141" s="619">
        <f t="shared" si="168"/>
        <v>0</v>
      </c>
      <c r="O141" s="619">
        <f t="shared" si="168"/>
        <v>0</v>
      </c>
      <c r="P141" s="619">
        <f t="shared" si="168"/>
        <v>0</v>
      </c>
      <c r="Q141" s="619">
        <f t="shared" si="168"/>
        <v>0</v>
      </c>
      <c r="R141" s="619">
        <f t="shared" si="168"/>
        <v>0</v>
      </c>
      <c r="S141" s="619">
        <f t="shared" si="168"/>
        <v>0</v>
      </c>
      <c r="T141" s="619">
        <f t="shared" si="168"/>
        <v>0</v>
      </c>
      <c r="U141" s="619">
        <f t="shared" si="168"/>
        <v>0</v>
      </c>
      <c r="V141" s="619">
        <f t="shared" si="168"/>
        <v>0</v>
      </c>
      <c r="W141" s="619">
        <f t="shared" si="168"/>
        <v>0</v>
      </c>
      <c r="X141" s="619">
        <f t="shared" si="168"/>
        <v>0</v>
      </c>
      <c r="Y141" s="619">
        <f t="shared" si="168"/>
        <v>0</v>
      </c>
      <c r="Z141" s="619">
        <f t="shared" si="168"/>
        <v>0</v>
      </c>
      <c r="AA141" s="619">
        <f t="shared" si="168"/>
        <v>0</v>
      </c>
      <c r="AB141" s="619">
        <f t="shared" si="168"/>
        <v>0</v>
      </c>
      <c r="AC141" s="619">
        <f t="shared" si="168"/>
        <v>0</v>
      </c>
      <c r="AD141" s="619">
        <f t="shared" si="168"/>
        <v>0</v>
      </c>
      <c r="AE141" s="619">
        <f t="shared" si="168"/>
        <v>0</v>
      </c>
      <c r="AF141" s="619">
        <f t="shared" si="168"/>
        <v>0</v>
      </c>
      <c r="AG141" s="619">
        <f t="shared" si="168"/>
        <v>0</v>
      </c>
      <c r="AH141" s="619">
        <f t="shared" si="168"/>
        <v>0</v>
      </c>
      <c r="AI141" s="619">
        <f t="shared" si="168"/>
        <v>0</v>
      </c>
      <c r="AJ141" s="619">
        <f t="shared" si="168"/>
        <v>0</v>
      </c>
      <c r="AK141" s="619">
        <f t="shared" si="168"/>
        <v>0</v>
      </c>
      <c r="AL141" s="619">
        <f t="shared" si="168"/>
        <v>0</v>
      </c>
      <c r="AM141" s="619">
        <f t="shared" si="168"/>
        <v>0</v>
      </c>
      <c r="AN141" s="619">
        <f t="shared" si="168"/>
        <v>0</v>
      </c>
      <c r="AO141" s="619">
        <f t="shared" si="168"/>
        <v>0</v>
      </c>
      <c r="AP141" s="619">
        <f t="shared" si="168"/>
        <v>0</v>
      </c>
      <c r="AQ141" s="619">
        <f t="shared" si="168"/>
        <v>0</v>
      </c>
      <c r="AR141" s="619">
        <f t="shared" si="168"/>
        <v>0</v>
      </c>
      <c r="AS141" s="619">
        <f t="shared" si="168"/>
        <v>0</v>
      </c>
      <c r="AT141" s="619">
        <f t="shared" si="168"/>
        <v>0</v>
      </c>
      <c r="AU141" s="619">
        <f t="shared" si="168"/>
        <v>0</v>
      </c>
      <c r="AV141" s="619">
        <f t="shared" si="168"/>
        <v>0</v>
      </c>
      <c r="AW141" s="619">
        <f t="shared" si="168"/>
        <v>0</v>
      </c>
      <c r="AX141" s="619">
        <f t="shared" si="168"/>
        <v>0</v>
      </c>
      <c r="AY141" s="619">
        <f t="shared" si="168"/>
        <v>0</v>
      </c>
      <c r="AZ141" s="619">
        <f t="shared" si="168"/>
        <v>0</v>
      </c>
      <c r="BA141" s="619">
        <f t="shared" si="168"/>
        <v>0</v>
      </c>
      <c r="BB141" s="58" t="s">
        <v>231</v>
      </c>
      <c r="BC141" s="619">
        <f>SUM(BC142:BC158)</f>
        <v>0</v>
      </c>
      <c r="BD141" s="619">
        <f>SUM(BD142:BD158)</f>
        <v>0</v>
      </c>
      <c r="BE141" s="85">
        <v>2016</v>
      </c>
      <c r="BF141" s="91"/>
      <c r="BG141" s="91"/>
    </row>
    <row r="142" spans="1:59" s="623" customFormat="1" ht="22.2" customHeight="1">
      <c r="A142" s="346" t="s">
        <v>83</v>
      </c>
      <c r="B142" s="65" t="s">
        <v>481</v>
      </c>
      <c r="C142" s="620"/>
      <c r="D142" s="620">
        <f>SUM(E142:BA142)</f>
        <v>0</v>
      </c>
      <c r="E142" s="620">
        <f>SUM(E143:E158)</f>
        <v>0</v>
      </c>
      <c r="F142" s="620">
        <f t="shared" ref="F142:BA142" si="169">SUM(F143:F158)</f>
        <v>0</v>
      </c>
      <c r="G142" s="620">
        <f t="shared" si="169"/>
        <v>0</v>
      </c>
      <c r="H142" s="620">
        <f t="shared" si="169"/>
        <v>0</v>
      </c>
      <c r="I142" s="620">
        <f t="shared" si="169"/>
        <v>0</v>
      </c>
      <c r="J142" s="620">
        <f t="shared" si="169"/>
        <v>0</v>
      </c>
      <c r="K142" s="620">
        <f t="shared" si="169"/>
        <v>0</v>
      </c>
      <c r="L142" s="620">
        <f t="shared" si="169"/>
        <v>0</v>
      </c>
      <c r="M142" s="620">
        <f t="shared" si="169"/>
        <v>0</v>
      </c>
      <c r="N142" s="620">
        <f t="shared" si="169"/>
        <v>0</v>
      </c>
      <c r="O142" s="620">
        <f t="shared" si="169"/>
        <v>0</v>
      </c>
      <c r="P142" s="620">
        <f t="shared" si="169"/>
        <v>0</v>
      </c>
      <c r="Q142" s="620">
        <f t="shared" si="169"/>
        <v>0</v>
      </c>
      <c r="R142" s="620">
        <f t="shared" si="169"/>
        <v>0</v>
      </c>
      <c r="S142" s="620">
        <f t="shared" si="169"/>
        <v>0</v>
      </c>
      <c r="T142" s="620">
        <f t="shared" si="169"/>
        <v>0</v>
      </c>
      <c r="U142" s="620">
        <f t="shared" si="169"/>
        <v>0</v>
      </c>
      <c r="V142" s="620">
        <f t="shared" si="169"/>
        <v>0</v>
      </c>
      <c r="W142" s="620">
        <f t="shared" si="169"/>
        <v>0</v>
      </c>
      <c r="X142" s="620">
        <f t="shared" si="169"/>
        <v>0</v>
      </c>
      <c r="Y142" s="620">
        <f t="shared" si="169"/>
        <v>0</v>
      </c>
      <c r="Z142" s="620">
        <f t="shared" si="169"/>
        <v>0</v>
      </c>
      <c r="AA142" s="620">
        <f t="shared" si="169"/>
        <v>0</v>
      </c>
      <c r="AB142" s="620">
        <f t="shared" si="169"/>
        <v>0</v>
      </c>
      <c r="AC142" s="620">
        <f t="shared" si="169"/>
        <v>0</v>
      </c>
      <c r="AD142" s="620">
        <f t="shared" si="169"/>
        <v>0</v>
      </c>
      <c r="AE142" s="620">
        <f t="shared" si="169"/>
        <v>0</v>
      </c>
      <c r="AF142" s="620">
        <f t="shared" si="169"/>
        <v>0</v>
      </c>
      <c r="AG142" s="620">
        <f t="shared" si="169"/>
        <v>0</v>
      </c>
      <c r="AH142" s="620">
        <f t="shared" si="169"/>
        <v>0</v>
      </c>
      <c r="AI142" s="620">
        <f t="shared" si="169"/>
        <v>0</v>
      </c>
      <c r="AJ142" s="620">
        <f t="shared" si="169"/>
        <v>0</v>
      </c>
      <c r="AK142" s="620">
        <f t="shared" si="169"/>
        <v>0</v>
      </c>
      <c r="AL142" s="620">
        <f t="shared" si="169"/>
        <v>0</v>
      </c>
      <c r="AM142" s="620">
        <f t="shared" si="169"/>
        <v>0</v>
      </c>
      <c r="AN142" s="620">
        <f t="shared" si="169"/>
        <v>0</v>
      </c>
      <c r="AO142" s="620">
        <f t="shared" si="169"/>
        <v>0</v>
      </c>
      <c r="AP142" s="620">
        <f t="shared" si="169"/>
        <v>0</v>
      </c>
      <c r="AQ142" s="620">
        <f t="shared" si="169"/>
        <v>0</v>
      </c>
      <c r="AR142" s="620">
        <f t="shared" si="169"/>
        <v>0</v>
      </c>
      <c r="AS142" s="620">
        <f t="shared" si="169"/>
        <v>0</v>
      </c>
      <c r="AT142" s="620">
        <f t="shared" si="169"/>
        <v>0</v>
      </c>
      <c r="AU142" s="620">
        <f t="shared" si="169"/>
        <v>0</v>
      </c>
      <c r="AV142" s="620">
        <f t="shared" si="169"/>
        <v>0</v>
      </c>
      <c r="AW142" s="620">
        <f t="shared" si="169"/>
        <v>0</v>
      </c>
      <c r="AX142" s="620">
        <f t="shared" si="169"/>
        <v>0</v>
      </c>
      <c r="AY142" s="620">
        <f t="shared" si="169"/>
        <v>0</v>
      </c>
      <c r="AZ142" s="620">
        <f t="shared" si="169"/>
        <v>0</v>
      </c>
      <c r="BA142" s="620">
        <f t="shared" si="169"/>
        <v>0</v>
      </c>
      <c r="BB142" s="58" t="s">
        <v>231</v>
      </c>
      <c r="BC142" s="63"/>
      <c r="BD142" s="621"/>
      <c r="BE142" s="85">
        <v>2016</v>
      </c>
      <c r="BF142" s="622"/>
      <c r="BG142" s="622"/>
    </row>
    <row r="143" spans="1:59" s="630" customFormat="1" ht="22.2" customHeight="1">
      <c r="A143" s="626" t="s">
        <v>83</v>
      </c>
      <c r="B143" s="714"/>
      <c r="C143" s="628"/>
      <c r="D143" s="628"/>
      <c r="E143" s="628"/>
      <c r="F143" s="628"/>
      <c r="G143" s="628"/>
      <c r="H143" s="628"/>
      <c r="I143" s="628"/>
      <c r="J143" s="628"/>
      <c r="K143" s="628"/>
      <c r="L143" s="628"/>
      <c r="M143" s="628"/>
      <c r="N143" s="628"/>
      <c r="O143" s="628"/>
      <c r="P143" s="628"/>
      <c r="Q143" s="628"/>
      <c r="R143" s="628"/>
      <c r="S143" s="628"/>
      <c r="T143" s="628"/>
      <c r="U143" s="628"/>
      <c r="V143" s="628"/>
      <c r="W143" s="628"/>
      <c r="X143" s="628"/>
      <c r="Y143" s="628"/>
      <c r="Z143" s="628"/>
      <c r="AA143" s="628"/>
      <c r="AB143" s="628"/>
      <c r="AC143" s="628"/>
      <c r="AD143" s="628"/>
      <c r="AE143" s="628"/>
      <c r="AF143" s="628"/>
      <c r="AG143" s="628"/>
      <c r="AH143" s="628"/>
      <c r="AI143" s="628"/>
      <c r="AJ143" s="628"/>
      <c r="AK143" s="628"/>
      <c r="AL143" s="628"/>
      <c r="AM143" s="628"/>
      <c r="AN143" s="628"/>
      <c r="AO143" s="628"/>
      <c r="AP143" s="628"/>
      <c r="AQ143" s="628"/>
      <c r="AR143" s="628"/>
      <c r="AS143" s="628"/>
      <c r="AT143" s="628"/>
      <c r="AU143" s="628"/>
      <c r="AV143" s="628"/>
      <c r="AW143" s="628"/>
      <c r="AX143" s="628"/>
      <c r="AY143" s="628"/>
      <c r="AZ143" s="628"/>
      <c r="BA143" s="628"/>
      <c r="BB143" s="604" t="s">
        <v>231</v>
      </c>
      <c r="BC143" s="629"/>
      <c r="BD143" s="629"/>
      <c r="BE143" s="606">
        <v>2016</v>
      </c>
      <c r="BF143" s="629"/>
      <c r="BG143" s="629"/>
    </row>
    <row r="144" spans="1:59" s="630" customFormat="1" ht="22.2" customHeight="1">
      <c r="A144" s="626" t="s">
        <v>83</v>
      </c>
      <c r="B144" s="627"/>
      <c r="C144" s="628"/>
      <c r="D144" s="628"/>
      <c r="E144" s="628"/>
      <c r="F144" s="628"/>
      <c r="G144" s="628"/>
      <c r="H144" s="628"/>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c r="BC144" s="629"/>
      <c r="BD144" s="629"/>
      <c r="BE144" s="606"/>
      <c r="BF144" s="629"/>
      <c r="BG144" s="629"/>
    </row>
    <row r="145" spans="1:59" s="630" customFormat="1" ht="22.2" customHeight="1">
      <c r="A145" s="626" t="s">
        <v>83</v>
      </c>
      <c r="B145" s="714"/>
      <c r="C145" s="628"/>
      <c r="D145" s="628"/>
      <c r="E145" s="628"/>
      <c r="F145" s="628"/>
      <c r="G145" s="628"/>
      <c r="H145" s="628"/>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22.2" customHeight="1">
      <c r="A146" s="626" t="s">
        <v>83</v>
      </c>
      <c r="B146" s="714"/>
      <c r="C146" s="628"/>
      <c r="D146" s="628"/>
      <c r="E146" s="628"/>
      <c r="F146" s="628"/>
      <c r="G146" s="628"/>
      <c r="H146" s="715"/>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22.2" customHeight="1">
      <c r="A147" s="626" t="s">
        <v>83</v>
      </c>
      <c r="B147" s="714"/>
      <c r="C147" s="628"/>
      <c r="D147" s="628"/>
      <c r="E147" s="628"/>
      <c r="F147" s="628"/>
      <c r="G147" s="628"/>
      <c r="H147" s="715"/>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22.2" customHeight="1">
      <c r="A148" s="626" t="s">
        <v>83</v>
      </c>
      <c r="B148" s="714"/>
      <c r="C148" s="628"/>
      <c r="D148" s="628"/>
      <c r="E148" s="628"/>
      <c r="F148" s="628"/>
      <c r="G148" s="628"/>
      <c r="H148" s="715"/>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22.2" customHeight="1">
      <c r="A149" s="626" t="s">
        <v>83</v>
      </c>
      <c r="B149" s="714"/>
      <c r="C149" s="628"/>
      <c r="D149" s="628"/>
      <c r="E149" s="628"/>
      <c r="F149" s="628"/>
      <c r="G149" s="628"/>
      <c r="H149" s="715"/>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22.2" customHeight="1">
      <c r="A150" s="626" t="s">
        <v>83</v>
      </c>
      <c r="B150" s="714"/>
      <c r="C150" s="628"/>
      <c r="D150" s="628"/>
      <c r="E150" s="628"/>
      <c r="F150" s="628"/>
      <c r="G150" s="628"/>
      <c r="H150" s="628"/>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c r="BC150" s="629"/>
      <c r="BD150" s="629"/>
      <c r="BE150" s="606"/>
      <c r="BF150" s="629"/>
      <c r="BG150" s="629"/>
    </row>
    <row r="151" spans="1:59" s="630" customFormat="1" ht="22.2" customHeight="1">
      <c r="A151" s="626" t="s">
        <v>83</v>
      </c>
      <c r="B151" s="716"/>
      <c r="C151" s="628"/>
      <c r="D151" s="628"/>
      <c r="E151" s="628"/>
      <c r="F151" s="628"/>
      <c r="G151" s="628"/>
      <c r="H151" s="607"/>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c r="BC151" s="629"/>
      <c r="BD151" s="629"/>
      <c r="BE151" s="606"/>
      <c r="BF151" s="629"/>
      <c r="BG151" s="629"/>
    </row>
    <row r="152" spans="1:59" s="630" customFormat="1" ht="22.2" customHeight="1">
      <c r="A152" s="626" t="s">
        <v>83</v>
      </c>
      <c r="B152" s="714"/>
      <c r="C152" s="628"/>
      <c r="D152" s="628"/>
      <c r="E152" s="628"/>
      <c r="F152" s="628"/>
      <c r="G152" s="628"/>
      <c r="H152" s="607"/>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628"/>
      <c r="AJ152" s="628"/>
      <c r="AK152" s="628"/>
      <c r="AL152" s="628"/>
      <c r="AM152" s="628"/>
      <c r="AN152" s="628"/>
      <c r="AO152" s="628"/>
      <c r="AP152" s="628"/>
      <c r="AQ152" s="628"/>
      <c r="AR152" s="628"/>
      <c r="AS152" s="628"/>
      <c r="AT152" s="628"/>
      <c r="AU152" s="628"/>
      <c r="AV152" s="628"/>
      <c r="AW152" s="628"/>
      <c r="AX152" s="628"/>
      <c r="AY152" s="628"/>
      <c r="AZ152" s="628"/>
      <c r="BA152" s="628"/>
      <c r="BB152" s="604"/>
      <c r="BC152" s="629"/>
      <c r="BD152" s="629"/>
      <c r="BE152" s="606"/>
      <c r="BF152" s="629"/>
      <c r="BG152" s="629"/>
    </row>
    <row r="153" spans="1:59" s="630" customFormat="1" ht="22.2" customHeight="1">
      <c r="A153" s="626" t="s">
        <v>83</v>
      </c>
      <c r="B153" s="609"/>
      <c r="C153" s="628"/>
      <c r="D153" s="628"/>
      <c r="E153" s="628"/>
      <c r="F153" s="628"/>
      <c r="G153" s="628"/>
      <c r="H153" s="628"/>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628"/>
      <c r="AJ153" s="628"/>
      <c r="AK153" s="628"/>
      <c r="AL153" s="628"/>
      <c r="AM153" s="628"/>
      <c r="AN153" s="628"/>
      <c r="AO153" s="628"/>
      <c r="AP153" s="628"/>
      <c r="AQ153" s="628"/>
      <c r="AR153" s="628"/>
      <c r="AS153" s="628"/>
      <c r="AT153" s="628"/>
      <c r="AU153" s="628"/>
      <c r="AV153" s="628"/>
      <c r="AW153" s="628"/>
      <c r="AX153" s="628"/>
      <c r="AY153" s="628"/>
      <c r="AZ153" s="628"/>
      <c r="BA153" s="628"/>
      <c r="BB153" s="604"/>
      <c r="BC153" s="629"/>
      <c r="BD153" s="629"/>
      <c r="BE153" s="606"/>
      <c r="BF153" s="629"/>
      <c r="BG153" s="629"/>
    </row>
    <row r="154" spans="1:59" s="630" customFormat="1" ht="22.2" customHeight="1">
      <c r="A154" s="626" t="s">
        <v>83</v>
      </c>
      <c r="B154" s="640"/>
      <c r="C154" s="628"/>
      <c r="D154" s="628"/>
      <c r="E154" s="628"/>
      <c r="F154" s="628"/>
      <c r="G154" s="628"/>
      <c r="H154" s="628"/>
      <c r="I154" s="628"/>
      <c r="J154" s="628"/>
      <c r="K154" s="628"/>
      <c r="L154" s="628"/>
      <c r="M154" s="628"/>
      <c r="N154" s="628"/>
      <c r="O154" s="628"/>
      <c r="P154" s="628"/>
      <c r="Q154" s="628"/>
      <c r="R154" s="628"/>
      <c r="S154" s="628"/>
      <c r="T154" s="628"/>
      <c r="U154" s="628"/>
      <c r="V154" s="628"/>
      <c r="W154" s="628"/>
      <c r="X154" s="628"/>
      <c r="Y154" s="628"/>
      <c r="Z154" s="628"/>
      <c r="AA154" s="628"/>
      <c r="AB154" s="628"/>
      <c r="AC154" s="628"/>
      <c r="AD154" s="628"/>
      <c r="AE154" s="628"/>
      <c r="AF154" s="628"/>
      <c r="AG154" s="628"/>
      <c r="AH154" s="628"/>
      <c r="AI154" s="628"/>
      <c r="AJ154" s="628"/>
      <c r="AK154" s="628"/>
      <c r="AL154" s="628"/>
      <c r="AM154" s="628"/>
      <c r="AN154" s="628"/>
      <c r="AO154" s="628"/>
      <c r="AP154" s="628"/>
      <c r="AQ154" s="628"/>
      <c r="AR154" s="628"/>
      <c r="AS154" s="628"/>
      <c r="AT154" s="628"/>
      <c r="AU154" s="628"/>
      <c r="AV154" s="628"/>
      <c r="AW154" s="628"/>
      <c r="AX154" s="628"/>
      <c r="AY154" s="628"/>
      <c r="AZ154" s="628"/>
      <c r="BA154" s="628"/>
      <c r="BB154" s="604"/>
      <c r="BC154" s="629"/>
      <c r="BD154" s="629"/>
      <c r="BE154" s="606"/>
      <c r="BF154" s="629"/>
      <c r="BG154" s="629"/>
    </row>
    <row r="155" spans="1:59" s="630" customFormat="1" ht="22.2" customHeight="1">
      <c r="A155" s="626" t="s">
        <v>83</v>
      </c>
      <c r="B155" s="608"/>
      <c r="C155" s="628"/>
      <c r="D155" s="628"/>
      <c r="E155" s="628"/>
      <c r="F155" s="628"/>
      <c r="G155" s="628"/>
      <c r="H155" s="628"/>
      <c r="I155" s="628"/>
      <c r="J155" s="628"/>
      <c r="K155" s="628"/>
      <c r="L155" s="628"/>
      <c r="M155" s="628"/>
      <c r="N155" s="628"/>
      <c r="O155" s="628"/>
      <c r="P155" s="628"/>
      <c r="Q155" s="628"/>
      <c r="R155" s="628"/>
      <c r="S155" s="628"/>
      <c r="T155" s="628"/>
      <c r="U155" s="628"/>
      <c r="V155" s="628"/>
      <c r="W155" s="628"/>
      <c r="X155" s="628"/>
      <c r="Y155" s="628"/>
      <c r="Z155" s="628"/>
      <c r="AA155" s="628"/>
      <c r="AB155" s="628"/>
      <c r="AC155" s="628"/>
      <c r="AD155" s="628"/>
      <c r="AE155" s="628"/>
      <c r="AF155" s="628"/>
      <c r="AG155" s="628"/>
      <c r="AH155" s="628"/>
      <c r="AI155" s="628"/>
      <c r="AJ155" s="628"/>
      <c r="AK155" s="628"/>
      <c r="AL155" s="628"/>
      <c r="AM155" s="628"/>
      <c r="AN155" s="628"/>
      <c r="AO155" s="628"/>
      <c r="AP155" s="628"/>
      <c r="AQ155" s="628"/>
      <c r="AR155" s="628"/>
      <c r="AS155" s="628"/>
      <c r="AT155" s="628"/>
      <c r="AU155" s="628"/>
      <c r="AV155" s="628"/>
      <c r="AW155" s="628"/>
      <c r="AX155" s="628"/>
      <c r="AY155" s="628"/>
      <c r="AZ155" s="628"/>
      <c r="BA155" s="628"/>
      <c r="BB155" s="604"/>
      <c r="BC155" s="629"/>
      <c r="BD155" s="629"/>
      <c r="BE155" s="606"/>
      <c r="BF155" s="629"/>
      <c r="BG155" s="629"/>
    </row>
    <row r="156" spans="1:59" s="630" customFormat="1" ht="22.2" customHeight="1">
      <c r="A156" s="626" t="s">
        <v>83</v>
      </c>
      <c r="B156" s="608"/>
      <c r="C156" s="628"/>
      <c r="D156" s="628"/>
      <c r="E156" s="628"/>
      <c r="F156" s="628"/>
      <c r="G156" s="628"/>
      <c r="H156" s="628"/>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c r="BC156" s="629"/>
      <c r="BD156" s="629"/>
      <c r="BE156" s="606"/>
      <c r="BF156" s="629"/>
      <c r="BG156" s="629"/>
    </row>
    <row r="157" spans="1:59" s="630" customFormat="1" ht="22.2" customHeight="1">
      <c r="A157" s="626" t="s">
        <v>83</v>
      </c>
      <c r="B157" s="672"/>
      <c r="C157" s="628"/>
      <c r="D157" s="628"/>
      <c r="E157" s="628"/>
      <c r="F157" s="628"/>
      <c r="G157" s="628"/>
      <c r="H157" s="628"/>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628"/>
      <c r="AJ157" s="628"/>
      <c r="AK157" s="628"/>
      <c r="AL157" s="628"/>
      <c r="AM157" s="628"/>
      <c r="AN157" s="628"/>
      <c r="AO157" s="628"/>
      <c r="AP157" s="628"/>
      <c r="AQ157" s="628"/>
      <c r="AR157" s="628"/>
      <c r="AS157" s="628"/>
      <c r="AT157" s="628"/>
      <c r="AU157" s="628"/>
      <c r="AV157" s="628"/>
      <c r="AW157" s="628"/>
      <c r="AX157" s="628"/>
      <c r="AY157" s="628"/>
      <c r="AZ157" s="628"/>
      <c r="BA157" s="628"/>
      <c r="BB157" s="604" t="s">
        <v>231</v>
      </c>
      <c r="BC157" s="629"/>
      <c r="BD157" s="629"/>
      <c r="BE157" s="606">
        <v>2016</v>
      </c>
      <c r="BF157" s="629"/>
      <c r="BG157" s="629"/>
    </row>
    <row r="158" spans="1:59" s="630" customFormat="1" ht="22.2" customHeight="1">
      <c r="A158" s="626" t="s">
        <v>83</v>
      </c>
      <c r="B158" s="672"/>
      <c r="C158" s="628"/>
      <c r="D158" s="628"/>
      <c r="E158" s="628"/>
      <c r="F158" s="628"/>
      <c r="G158" s="628"/>
      <c r="H158" s="628"/>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628"/>
      <c r="AJ158" s="628"/>
      <c r="AK158" s="628"/>
      <c r="AL158" s="628"/>
      <c r="AM158" s="628"/>
      <c r="AN158" s="628"/>
      <c r="AO158" s="628"/>
      <c r="AP158" s="628"/>
      <c r="AQ158" s="628"/>
      <c r="AR158" s="628"/>
      <c r="AS158" s="628"/>
      <c r="AT158" s="628"/>
      <c r="AU158" s="628"/>
      <c r="AV158" s="628"/>
      <c r="AW158" s="628"/>
      <c r="AX158" s="628"/>
      <c r="AY158" s="628"/>
      <c r="AZ158" s="628"/>
      <c r="BA158" s="628"/>
      <c r="BB158" s="604" t="s">
        <v>231</v>
      </c>
      <c r="BC158" s="629"/>
      <c r="BD158" s="629"/>
      <c r="BE158" s="606">
        <v>2016</v>
      </c>
      <c r="BF158" s="629"/>
      <c r="BG158" s="629"/>
    </row>
    <row r="159" spans="1:59" s="634" customFormat="1" ht="22.2" customHeight="1">
      <c r="A159" s="351" t="s">
        <v>499</v>
      </c>
      <c r="B159" s="151" t="s">
        <v>403</v>
      </c>
      <c r="C159" s="619">
        <f>SUM(C160:C166)</f>
        <v>0</v>
      </c>
      <c r="D159" s="619">
        <f>D160</f>
        <v>0</v>
      </c>
      <c r="E159" s="619">
        <f>E160</f>
        <v>0</v>
      </c>
      <c r="F159" s="619">
        <f t="shared" ref="F159:BA159" si="170">F160</f>
        <v>0</v>
      </c>
      <c r="G159" s="619">
        <f t="shared" si="170"/>
        <v>0</v>
      </c>
      <c r="H159" s="619">
        <f t="shared" si="170"/>
        <v>0</v>
      </c>
      <c r="I159" s="619">
        <f t="shared" si="170"/>
        <v>0</v>
      </c>
      <c r="J159" s="619">
        <f t="shared" si="170"/>
        <v>0</v>
      </c>
      <c r="K159" s="619">
        <f t="shared" si="170"/>
        <v>0</v>
      </c>
      <c r="L159" s="619">
        <f t="shared" si="170"/>
        <v>0</v>
      </c>
      <c r="M159" s="619">
        <f t="shared" si="170"/>
        <v>0</v>
      </c>
      <c r="N159" s="619">
        <f t="shared" si="170"/>
        <v>0</v>
      </c>
      <c r="O159" s="619">
        <f t="shared" si="170"/>
        <v>0</v>
      </c>
      <c r="P159" s="619">
        <f t="shared" si="170"/>
        <v>0</v>
      </c>
      <c r="Q159" s="619">
        <f t="shared" si="170"/>
        <v>0</v>
      </c>
      <c r="R159" s="619">
        <f t="shared" si="170"/>
        <v>0</v>
      </c>
      <c r="S159" s="619">
        <f t="shared" si="170"/>
        <v>0</v>
      </c>
      <c r="T159" s="619">
        <f t="shared" si="170"/>
        <v>0</v>
      </c>
      <c r="U159" s="619">
        <f t="shared" si="170"/>
        <v>0</v>
      </c>
      <c r="V159" s="619">
        <f t="shared" si="170"/>
        <v>0</v>
      </c>
      <c r="W159" s="619">
        <f t="shared" si="170"/>
        <v>0</v>
      </c>
      <c r="X159" s="619">
        <f t="shared" si="170"/>
        <v>0</v>
      </c>
      <c r="Y159" s="619">
        <f t="shared" si="170"/>
        <v>0</v>
      </c>
      <c r="Z159" s="619">
        <f t="shared" si="170"/>
        <v>0</v>
      </c>
      <c r="AA159" s="619">
        <f t="shared" si="170"/>
        <v>0</v>
      </c>
      <c r="AB159" s="619">
        <f t="shared" si="170"/>
        <v>0</v>
      </c>
      <c r="AC159" s="619">
        <f t="shared" si="170"/>
        <v>0</v>
      </c>
      <c r="AD159" s="619">
        <f t="shared" si="170"/>
        <v>0</v>
      </c>
      <c r="AE159" s="619">
        <f t="shared" si="170"/>
        <v>0</v>
      </c>
      <c r="AF159" s="619">
        <f t="shared" si="170"/>
        <v>0</v>
      </c>
      <c r="AG159" s="619">
        <f t="shared" si="170"/>
        <v>0</v>
      </c>
      <c r="AH159" s="619">
        <f t="shared" si="170"/>
        <v>0</v>
      </c>
      <c r="AI159" s="619">
        <f t="shared" si="170"/>
        <v>0</v>
      </c>
      <c r="AJ159" s="619">
        <f t="shared" si="170"/>
        <v>0</v>
      </c>
      <c r="AK159" s="619">
        <f t="shared" si="170"/>
        <v>0</v>
      </c>
      <c r="AL159" s="619">
        <f t="shared" si="170"/>
        <v>0</v>
      </c>
      <c r="AM159" s="619">
        <f t="shared" si="170"/>
        <v>0</v>
      </c>
      <c r="AN159" s="619">
        <f t="shared" si="170"/>
        <v>0</v>
      </c>
      <c r="AO159" s="619">
        <f t="shared" si="170"/>
        <v>0</v>
      </c>
      <c r="AP159" s="619">
        <f t="shared" si="170"/>
        <v>0</v>
      </c>
      <c r="AQ159" s="619">
        <f t="shared" si="170"/>
        <v>0</v>
      </c>
      <c r="AR159" s="619">
        <f t="shared" si="170"/>
        <v>0</v>
      </c>
      <c r="AS159" s="619">
        <f t="shared" si="170"/>
        <v>0</v>
      </c>
      <c r="AT159" s="619">
        <f t="shared" si="170"/>
        <v>0</v>
      </c>
      <c r="AU159" s="619">
        <f t="shared" si="170"/>
        <v>0</v>
      </c>
      <c r="AV159" s="619">
        <f t="shared" si="170"/>
        <v>0</v>
      </c>
      <c r="AW159" s="619">
        <f t="shared" si="170"/>
        <v>0</v>
      </c>
      <c r="AX159" s="619">
        <f t="shared" si="170"/>
        <v>0</v>
      </c>
      <c r="AY159" s="619">
        <f t="shared" si="170"/>
        <v>0</v>
      </c>
      <c r="AZ159" s="619">
        <f t="shared" si="170"/>
        <v>0</v>
      </c>
      <c r="BA159" s="619">
        <f t="shared" si="170"/>
        <v>0</v>
      </c>
      <c r="BB159" s="58" t="s">
        <v>231</v>
      </c>
      <c r="BC159" s="63"/>
      <c r="BD159" s="92"/>
      <c r="BE159" s="85">
        <v>2016</v>
      </c>
      <c r="BF159" s="91"/>
      <c r="BG159" s="91"/>
    </row>
    <row r="160" spans="1:59" s="623" customFormat="1" ht="22.2" customHeight="1">
      <c r="A160" s="346" t="s">
        <v>85</v>
      </c>
      <c r="B160" s="65" t="s">
        <v>481</v>
      </c>
      <c r="C160" s="620"/>
      <c r="D160" s="620">
        <f>SUM(E160:BA160)</f>
        <v>0</v>
      </c>
      <c r="E160" s="620">
        <f>SUM(E161:E166)</f>
        <v>0</v>
      </c>
      <c r="F160" s="620">
        <f t="shared" ref="F160:BA160" si="171">SUM(F161:F166)</f>
        <v>0</v>
      </c>
      <c r="G160" s="620">
        <f t="shared" si="171"/>
        <v>0</v>
      </c>
      <c r="H160" s="620">
        <f t="shared" si="171"/>
        <v>0</v>
      </c>
      <c r="I160" s="620">
        <f t="shared" si="171"/>
        <v>0</v>
      </c>
      <c r="J160" s="620">
        <f t="shared" si="171"/>
        <v>0</v>
      </c>
      <c r="K160" s="620">
        <f t="shared" si="171"/>
        <v>0</v>
      </c>
      <c r="L160" s="620">
        <f t="shared" si="171"/>
        <v>0</v>
      </c>
      <c r="M160" s="620">
        <f t="shared" si="171"/>
        <v>0</v>
      </c>
      <c r="N160" s="620">
        <f t="shared" si="171"/>
        <v>0</v>
      </c>
      <c r="O160" s="620">
        <f t="shared" si="171"/>
        <v>0</v>
      </c>
      <c r="P160" s="620">
        <f t="shared" si="171"/>
        <v>0</v>
      </c>
      <c r="Q160" s="620">
        <f t="shared" si="171"/>
        <v>0</v>
      </c>
      <c r="R160" s="620">
        <f t="shared" si="171"/>
        <v>0</v>
      </c>
      <c r="S160" s="620">
        <f t="shared" si="171"/>
        <v>0</v>
      </c>
      <c r="T160" s="620">
        <f t="shared" si="171"/>
        <v>0</v>
      </c>
      <c r="U160" s="620">
        <f t="shared" si="171"/>
        <v>0</v>
      </c>
      <c r="V160" s="620">
        <f t="shared" si="171"/>
        <v>0</v>
      </c>
      <c r="W160" s="620">
        <f t="shared" si="171"/>
        <v>0</v>
      </c>
      <c r="X160" s="620">
        <f t="shared" si="171"/>
        <v>0</v>
      </c>
      <c r="Y160" s="620">
        <f t="shared" si="171"/>
        <v>0</v>
      </c>
      <c r="Z160" s="620">
        <f t="shared" si="171"/>
        <v>0</v>
      </c>
      <c r="AA160" s="620">
        <f t="shared" si="171"/>
        <v>0</v>
      </c>
      <c r="AB160" s="620">
        <f t="shared" si="171"/>
        <v>0</v>
      </c>
      <c r="AC160" s="620">
        <f t="shared" si="171"/>
        <v>0</v>
      </c>
      <c r="AD160" s="620">
        <f t="shared" si="171"/>
        <v>0</v>
      </c>
      <c r="AE160" s="620">
        <f t="shared" si="171"/>
        <v>0</v>
      </c>
      <c r="AF160" s="620">
        <f t="shared" si="171"/>
        <v>0</v>
      </c>
      <c r="AG160" s="620">
        <f t="shared" si="171"/>
        <v>0</v>
      </c>
      <c r="AH160" s="620">
        <f t="shared" si="171"/>
        <v>0</v>
      </c>
      <c r="AI160" s="620">
        <f t="shared" si="171"/>
        <v>0</v>
      </c>
      <c r="AJ160" s="620">
        <f t="shared" si="171"/>
        <v>0</v>
      </c>
      <c r="AK160" s="620">
        <f t="shared" si="171"/>
        <v>0</v>
      </c>
      <c r="AL160" s="620">
        <f t="shared" si="171"/>
        <v>0</v>
      </c>
      <c r="AM160" s="620">
        <f t="shared" si="171"/>
        <v>0</v>
      </c>
      <c r="AN160" s="620">
        <f t="shared" si="171"/>
        <v>0</v>
      </c>
      <c r="AO160" s="620">
        <f t="shared" si="171"/>
        <v>0</v>
      </c>
      <c r="AP160" s="620">
        <f t="shared" si="171"/>
        <v>0</v>
      </c>
      <c r="AQ160" s="620">
        <f t="shared" si="171"/>
        <v>0</v>
      </c>
      <c r="AR160" s="620">
        <f t="shared" si="171"/>
        <v>0</v>
      </c>
      <c r="AS160" s="620">
        <f t="shared" si="171"/>
        <v>0</v>
      </c>
      <c r="AT160" s="620">
        <f t="shared" si="171"/>
        <v>0</v>
      </c>
      <c r="AU160" s="620">
        <f t="shared" si="171"/>
        <v>0</v>
      </c>
      <c r="AV160" s="620">
        <f t="shared" si="171"/>
        <v>0</v>
      </c>
      <c r="AW160" s="620">
        <f t="shared" si="171"/>
        <v>0</v>
      </c>
      <c r="AX160" s="620">
        <f t="shared" si="171"/>
        <v>0</v>
      </c>
      <c r="AY160" s="620">
        <f t="shared" si="171"/>
        <v>0</v>
      </c>
      <c r="AZ160" s="620">
        <f t="shared" si="171"/>
        <v>0</v>
      </c>
      <c r="BA160" s="620">
        <f t="shared" si="171"/>
        <v>0</v>
      </c>
      <c r="BB160" s="58" t="s">
        <v>231</v>
      </c>
      <c r="BC160" s="63"/>
      <c r="BD160" s="621"/>
      <c r="BE160" s="85">
        <v>2016</v>
      </c>
      <c r="BF160" s="622"/>
      <c r="BG160" s="622"/>
    </row>
    <row r="161" spans="1:59" s="638" customFormat="1" ht="22.2" customHeight="1">
      <c r="A161" s="626" t="s">
        <v>85</v>
      </c>
      <c r="B161" s="609"/>
      <c r="C161" s="635"/>
      <c r="D161" s="635"/>
      <c r="E161" s="635"/>
      <c r="F161" s="635"/>
      <c r="G161" s="635"/>
      <c r="H161" s="636"/>
      <c r="I161" s="628"/>
      <c r="J161" s="628"/>
      <c r="K161" s="628"/>
      <c r="L161" s="628"/>
      <c r="M161" s="628"/>
      <c r="N161" s="628"/>
      <c r="O161" s="628"/>
      <c r="P161" s="635"/>
      <c r="Q161" s="628"/>
      <c r="R161" s="628"/>
      <c r="S161" s="628"/>
      <c r="T161" s="628"/>
      <c r="U161" s="635"/>
      <c r="V161" s="628"/>
      <c r="W161" s="628"/>
      <c r="X161" s="628"/>
      <c r="Y161" s="635"/>
      <c r="Z161" s="628"/>
      <c r="AA161" s="628"/>
      <c r="AB161" s="628"/>
      <c r="AC161" s="628"/>
      <c r="AD161" s="628"/>
      <c r="AE161" s="628"/>
      <c r="AF161" s="628"/>
      <c r="AG161" s="628"/>
      <c r="AH161" s="628"/>
      <c r="AI161" s="628"/>
      <c r="AJ161" s="628"/>
      <c r="AK161" s="628"/>
      <c r="AL161" s="628"/>
      <c r="AM161" s="628"/>
      <c r="AN161" s="628"/>
      <c r="AO161" s="628"/>
      <c r="AP161" s="628"/>
      <c r="AQ161" s="628"/>
      <c r="AR161" s="628"/>
      <c r="AS161" s="635"/>
      <c r="AT161" s="635"/>
      <c r="AU161" s="628"/>
      <c r="AV161" s="628"/>
      <c r="AW161" s="628"/>
      <c r="AX161" s="628"/>
      <c r="AY161" s="628"/>
      <c r="AZ161" s="628"/>
      <c r="BA161" s="628"/>
      <c r="BB161" s="604" t="s">
        <v>231</v>
      </c>
      <c r="BC161" s="629"/>
      <c r="BD161" s="70"/>
      <c r="BE161" s="606">
        <v>2016</v>
      </c>
      <c r="BF161" s="637"/>
      <c r="BG161" s="637"/>
    </row>
    <row r="162" spans="1:59" s="638" customFormat="1" ht="22.2" customHeight="1">
      <c r="A162" s="626" t="s">
        <v>85</v>
      </c>
      <c r="B162" s="609"/>
      <c r="C162" s="635"/>
      <c r="D162" s="635"/>
      <c r="E162" s="635"/>
      <c r="F162" s="635"/>
      <c r="G162" s="635"/>
      <c r="H162" s="636"/>
      <c r="I162" s="628"/>
      <c r="J162" s="628"/>
      <c r="K162" s="628"/>
      <c r="L162" s="628"/>
      <c r="M162" s="628"/>
      <c r="N162" s="628"/>
      <c r="O162" s="628"/>
      <c r="P162" s="635"/>
      <c r="Q162" s="628"/>
      <c r="R162" s="628"/>
      <c r="S162" s="628"/>
      <c r="T162" s="628"/>
      <c r="U162" s="635"/>
      <c r="V162" s="628"/>
      <c r="W162" s="628"/>
      <c r="X162" s="628"/>
      <c r="Y162" s="635"/>
      <c r="Z162" s="628"/>
      <c r="AA162" s="628"/>
      <c r="AB162" s="628"/>
      <c r="AC162" s="628"/>
      <c r="AD162" s="628"/>
      <c r="AE162" s="628"/>
      <c r="AF162" s="628"/>
      <c r="AG162" s="628"/>
      <c r="AH162" s="628"/>
      <c r="AI162" s="628"/>
      <c r="AJ162" s="628"/>
      <c r="AK162" s="628"/>
      <c r="AL162" s="628"/>
      <c r="AM162" s="628"/>
      <c r="AN162" s="628"/>
      <c r="AO162" s="628"/>
      <c r="AP162" s="628"/>
      <c r="AQ162" s="628"/>
      <c r="AR162" s="628"/>
      <c r="AS162" s="635"/>
      <c r="AT162" s="635"/>
      <c r="AU162" s="628"/>
      <c r="AV162" s="628"/>
      <c r="AW162" s="628"/>
      <c r="AX162" s="628"/>
      <c r="AY162" s="628"/>
      <c r="AZ162" s="628"/>
      <c r="BA162" s="628"/>
      <c r="BB162" s="604"/>
      <c r="BC162" s="629"/>
      <c r="BD162" s="70"/>
      <c r="BE162" s="606"/>
      <c r="BF162" s="637"/>
      <c r="BG162" s="637"/>
    </row>
    <row r="163" spans="1:59" s="638" customFormat="1" ht="75" customHeight="1">
      <c r="A163" s="626" t="s">
        <v>85</v>
      </c>
      <c r="B163" s="640"/>
      <c r="C163" s="635"/>
      <c r="D163" s="635"/>
      <c r="E163" s="635"/>
      <c r="F163" s="635"/>
      <c r="G163" s="635"/>
      <c r="H163" s="635"/>
      <c r="I163" s="628"/>
      <c r="J163" s="628"/>
      <c r="K163" s="628"/>
      <c r="L163" s="628"/>
      <c r="M163" s="628"/>
      <c r="N163" s="628"/>
      <c r="O163" s="628"/>
      <c r="P163" s="635"/>
      <c r="Q163" s="628"/>
      <c r="R163" s="628"/>
      <c r="S163" s="628"/>
      <c r="T163" s="628"/>
      <c r="U163" s="635"/>
      <c r="V163" s="628"/>
      <c r="W163" s="628"/>
      <c r="X163" s="628"/>
      <c r="Y163" s="635"/>
      <c r="Z163" s="628"/>
      <c r="AA163" s="628"/>
      <c r="AB163" s="628"/>
      <c r="AC163" s="628"/>
      <c r="AD163" s="628"/>
      <c r="AE163" s="628"/>
      <c r="AF163" s="628"/>
      <c r="AG163" s="628"/>
      <c r="AH163" s="628"/>
      <c r="AI163" s="628"/>
      <c r="AJ163" s="628"/>
      <c r="AK163" s="628"/>
      <c r="AL163" s="628"/>
      <c r="AM163" s="628"/>
      <c r="AN163" s="628"/>
      <c r="AO163" s="628"/>
      <c r="AP163" s="628"/>
      <c r="AQ163" s="628"/>
      <c r="AR163" s="628"/>
      <c r="AS163" s="635"/>
      <c r="AT163" s="635"/>
      <c r="AU163" s="628"/>
      <c r="AV163" s="628"/>
      <c r="AW163" s="628"/>
      <c r="AX163" s="628"/>
      <c r="AY163" s="628"/>
      <c r="AZ163" s="628"/>
      <c r="BA163" s="628"/>
      <c r="BB163" s="604"/>
      <c r="BC163" s="629"/>
      <c r="BD163" s="70"/>
      <c r="BE163" s="606"/>
      <c r="BF163" s="637"/>
      <c r="BG163" s="637"/>
    </row>
    <row r="164" spans="1:59" s="638" customFormat="1" ht="36.6" customHeight="1">
      <c r="A164" s="626" t="s">
        <v>85</v>
      </c>
      <c r="B164" s="609"/>
      <c r="C164" s="635"/>
      <c r="D164" s="635"/>
      <c r="E164" s="635"/>
      <c r="F164" s="635"/>
      <c r="G164" s="635"/>
      <c r="H164" s="635"/>
      <c r="I164" s="628"/>
      <c r="J164" s="628"/>
      <c r="K164" s="628"/>
      <c r="L164" s="628"/>
      <c r="M164" s="628"/>
      <c r="N164" s="628"/>
      <c r="O164" s="628"/>
      <c r="P164" s="635"/>
      <c r="Q164" s="628"/>
      <c r="R164" s="628"/>
      <c r="S164" s="628"/>
      <c r="T164" s="628"/>
      <c r="U164" s="635"/>
      <c r="V164" s="628"/>
      <c r="W164" s="628"/>
      <c r="X164" s="628"/>
      <c r="Y164" s="635"/>
      <c r="Z164" s="628"/>
      <c r="AA164" s="628"/>
      <c r="AB164" s="628"/>
      <c r="AC164" s="628"/>
      <c r="AD164" s="628"/>
      <c r="AE164" s="628"/>
      <c r="AF164" s="628"/>
      <c r="AG164" s="628"/>
      <c r="AH164" s="628"/>
      <c r="AI164" s="628"/>
      <c r="AJ164" s="628"/>
      <c r="AK164" s="628"/>
      <c r="AL164" s="628"/>
      <c r="AM164" s="628"/>
      <c r="AN164" s="628"/>
      <c r="AO164" s="628"/>
      <c r="AP164" s="628"/>
      <c r="AQ164" s="628"/>
      <c r="AR164" s="628"/>
      <c r="AS164" s="635"/>
      <c r="AT164" s="635"/>
      <c r="AU164" s="628"/>
      <c r="AV164" s="628"/>
      <c r="AW164" s="628"/>
      <c r="AX164" s="628"/>
      <c r="AY164" s="628"/>
      <c r="AZ164" s="628"/>
      <c r="BA164" s="628"/>
      <c r="BB164" s="604"/>
      <c r="BC164" s="629"/>
      <c r="BD164" s="70"/>
      <c r="BE164" s="606"/>
      <c r="BF164" s="637"/>
      <c r="BG164" s="637"/>
    </row>
    <row r="165" spans="1:59" s="638" customFormat="1" ht="62.4" customHeight="1">
      <c r="A165" s="626" t="s">
        <v>85</v>
      </c>
      <c r="B165" s="640"/>
      <c r="C165" s="635"/>
      <c r="D165" s="635"/>
      <c r="E165" s="635"/>
      <c r="F165" s="635"/>
      <c r="G165" s="635"/>
      <c r="H165" s="635"/>
      <c r="I165" s="628"/>
      <c r="J165" s="628"/>
      <c r="K165" s="628"/>
      <c r="L165" s="628"/>
      <c r="M165" s="628"/>
      <c r="N165" s="628"/>
      <c r="O165" s="628"/>
      <c r="P165" s="635"/>
      <c r="Q165" s="628"/>
      <c r="R165" s="628"/>
      <c r="S165" s="628"/>
      <c r="T165" s="628"/>
      <c r="U165" s="635"/>
      <c r="V165" s="628"/>
      <c r="W165" s="628"/>
      <c r="X165" s="628"/>
      <c r="Y165" s="635"/>
      <c r="Z165" s="628"/>
      <c r="AA165" s="628"/>
      <c r="AB165" s="628"/>
      <c r="AC165" s="628"/>
      <c r="AD165" s="628"/>
      <c r="AE165" s="628"/>
      <c r="AF165" s="628"/>
      <c r="AG165" s="628"/>
      <c r="AH165" s="628"/>
      <c r="AI165" s="628"/>
      <c r="AJ165" s="628"/>
      <c r="AK165" s="628"/>
      <c r="AL165" s="628"/>
      <c r="AM165" s="628"/>
      <c r="AN165" s="628"/>
      <c r="AO165" s="628"/>
      <c r="AP165" s="628"/>
      <c r="AQ165" s="628"/>
      <c r="AR165" s="628"/>
      <c r="AS165" s="635"/>
      <c r="AT165" s="635"/>
      <c r="AU165" s="628"/>
      <c r="AV165" s="628"/>
      <c r="AW165" s="628"/>
      <c r="AX165" s="628"/>
      <c r="AY165" s="628"/>
      <c r="AZ165" s="628"/>
      <c r="BA165" s="628"/>
      <c r="BB165" s="604"/>
      <c r="BC165" s="629"/>
      <c r="BD165" s="70"/>
      <c r="BE165" s="606"/>
      <c r="BF165" s="637"/>
      <c r="BG165" s="637"/>
    </row>
    <row r="166" spans="1:59" s="630" customFormat="1" ht="22.2" customHeight="1">
      <c r="A166" s="626" t="s">
        <v>85</v>
      </c>
      <c r="B166" s="672"/>
      <c r="C166" s="628"/>
      <c r="D166" s="628"/>
      <c r="E166" s="628"/>
      <c r="F166" s="628"/>
      <c r="G166" s="628"/>
      <c r="H166" s="628"/>
      <c r="I166" s="628"/>
      <c r="J166" s="628"/>
      <c r="K166" s="628"/>
      <c r="L166" s="628"/>
      <c r="M166" s="628"/>
      <c r="N166" s="628"/>
      <c r="O166" s="628"/>
      <c r="P166" s="628"/>
      <c r="Q166" s="628"/>
      <c r="R166" s="628"/>
      <c r="S166" s="628"/>
      <c r="T166" s="628"/>
      <c r="U166" s="628"/>
      <c r="V166" s="628"/>
      <c r="W166" s="628"/>
      <c r="X166" s="628"/>
      <c r="Y166" s="628"/>
      <c r="Z166" s="628"/>
      <c r="AA166" s="628"/>
      <c r="AB166" s="628"/>
      <c r="AC166" s="628"/>
      <c r="AD166" s="628"/>
      <c r="AE166" s="628"/>
      <c r="AF166" s="628"/>
      <c r="AG166" s="628"/>
      <c r="AH166" s="628"/>
      <c r="AI166" s="628"/>
      <c r="AJ166" s="628"/>
      <c r="AK166" s="628"/>
      <c r="AL166" s="628"/>
      <c r="AM166" s="628"/>
      <c r="AN166" s="628"/>
      <c r="AO166" s="628"/>
      <c r="AP166" s="628"/>
      <c r="AQ166" s="628"/>
      <c r="AR166" s="628"/>
      <c r="AS166" s="628"/>
      <c r="AT166" s="628"/>
      <c r="AU166" s="628"/>
      <c r="AV166" s="628"/>
      <c r="AW166" s="628"/>
      <c r="AX166" s="628"/>
      <c r="AY166" s="628"/>
      <c r="AZ166" s="628"/>
      <c r="BA166" s="628"/>
      <c r="BB166" s="604" t="s">
        <v>231</v>
      </c>
      <c r="BC166" s="629"/>
      <c r="BD166" s="629"/>
      <c r="BE166" s="606">
        <v>2016</v>
      </c>
      <c r="BF166" s="629"/>
      <c r="BG166" s="629"/>
    </row>
    <row r="167" spans="1:59" s="634" customFormat="1" ht="22.2" customHeight="1">
      <c r="A167" s="351" t="s">
        <v>494</v>
      </c>
      <c r="B167" s="151" t="s">
        <v>681</v>
      </c>
      <c r="C167" s="619">
        <f>SUM(C168:C170)</f>
        <v>0</v>
      </c>
      <c r="D167" s="619">
        <f>D168</f>
        <v>0</v>
      </c>
      <c r="E167" s="619">
        <f>E168</f>
        <v>0</v>
      </c>
      <c r="F167" s="619">
        <f>F168</f>
        <v>0</v>
      </c>
      <c r="G167" s="619">
        <f t="shared" ref="G167:BA167" si="172">G168</f>
        <v>0</v>
      </c>
      <c r="H167" s="619">
        <f t="shared" si="172"/>
        <v>0</v>
      </c>
      <c r="I167" s="619">
        <f t="shared" si="172"/>
        <v>0</v>
      </c>
      <c r="J167" s="619">
        <f t="shared" si="172"/>
        <v>0</v>
      </c>
      <c r="K167" s="619">
        <f t="shared" si="172"/>
        <v>0</v>
      </c>
      <c r="L167" s="619">
        <f t="shared" si="172"/>
        <v>0</v>
      </c>
      <c r="M167" s="619">
        <f t="shared" si="172"/>
        <v>0</v>
      </c>
      <c r="N167" s="619">
        <f t="shared" si="172"/>
        <v>0</v>
      </c>
      <c r="O167" s="619">
        <f t="shared" si="172"/>
        <v>0</v>
      </c>
      <c r="P167" s="619">
        <f t="shared" si="172"/>
        <v>0</v>
      </c>
      <c r="Q167" s="619">
        <f t="shared" si="172"/>
        <v>0</v>
      </c>
      <c r="R167" s="619">
        <f t="shared" si="172"/>
        <v>0</v>
      </c>
      <c r="S167" s="619">
        <f t="shared" si="172"/>
        <v>0</v>
      </c>
      <c r="T167" s="619">
        <f t="shared" si="172"/>
        <v>0</v>
      </c>
      <c r="U167" s="619">
        <f t="shared" si="172"/>
        <v>0</v>
      </c>
      <c r="V167" s="619">
        <f t="shared" si="172"/>
        <v>0</v>
      </c>
      <c r="W167" s="619">
        <f t="shared" si="172"/>
        <v>0</v>
      </c>
      <c r="X167" s="619">
        <f t="shared" si="172"/>
        <v>0</v>
      </c>
      <c r="Y167" s="619">
        <f t="shared" si="172"/>
        <v>0</v>
      </c>
      <c r="Z167" s="619">
        <f t="shared" si="172"/>
        <v>0</v>
      </c>
      <c r="AA167" s="619">
        <f t="shared" si="172"/>
        <v>0</v>
      </c>
      <c r="AB167" s="619">
        <f t="shared" si="172"/>
        <v>0</v>
      </c>
      <c r="AC167" s="619">
        <f t="shared" si="172"/>
        <v>0</v>
      </c>
      <c r="AD167" s="619">
        <f t="shared" si="172"/>
        <v>0</v>
      </c>
      <c r="AE167" s="619">
        <f t="shared" si="172"/>
        <v>0</v>
      </c>
      <c r="AF167" s="619">
        <f t="shared" si="172"/>
        <v>0</v>
      </c>
      <c r="AG167" s="619">
        <f t="shared" si="172"/>
        <v>0</v>
      </c>
      <c r="AH167" s="619">
        <f t="shared" si="172"/>
        <v>0</v>
      </c>
      <c r="AI167" s="619">
        <f t="shared" si="172"/>
        <v>0</v>
      </c>
      <c r="AJ167" s="619">
        <f t="shared" si="172"/>
        <v>0</v>
      </c>
      <c r="AK167" s="619">
        <f t="shared" si="172"/>
        <v>0</v>
      </c>
      <c r="AL167" s="619">
        <f t="shared" si="172"/>
        <v>0</v>
      </c>
      <c r="AM167" s="619">
        <f t="shared" si="172"/>
        <v>0</v>
      </c>
      <c r="AN167" s="619">
        <f t="shared" si="172"/>
        <v>0</v>
      </c>
      <c r="AO167" s="619">
        <f t="shared" si="172"/>
        <v>0</v>
      </c>
      <c r="AP167" s="619">
        <f t="shared" si="172"/>
        <v>0</v>
      </c>
      <c r="AQ167" s="619">
        <f t="shared" si="172"/>
        <v>0</v>
      </c>
      <c r="AR167" s="619">
        <f t="shared" si="172"/>
        <v>0</v>
      </c>
      <c r="AS167" s="619">
        <f t="shared" si="172"/>
        <v>0</v>
      </c>
      <c r="AT167" s="619">
        <f t="shared" si="172"/>
        <v>0</v>
      </c>
      <c r="AU167" s="619">
        <f t="shared" si="172"/>
        <v>0</v>
      </c>
      <c r="AV167" s="619">
        <f t="shared" si="172"/>
        <v>0</v>
      </c>
      <c r="AW167" s="619">
        <f t="shared" si="172"/>
        <v>0</v>
      </c>
      <c r="AX167" s="619">
        <f t="shared" si="172"/>
        <v>0</v>
      </c>
      <c r="AY167" s="619">
        <f t="shared" si="172"/>
        <v>0</v>
      </c>
      <c r="AZ167" s="619">
        <f t="shared" si="172"/>
        <v>0</v>
      </c>
      <c r="BA167" s="619">
        <f t="shared" si="172"/>
        <v>0</v>
      </c>
      <c r="BB167" s="58" t="s">
        <v>231</v>
      </c>
      <c r="BC167" s="63"/>
      <c r="BD167" s="92"/>
      <c r="BE167" s="85">
        <v>2016</v>
      </c>
      <c r="BF167" s="91"/>
      <c r="BG167" s="91"/>
    </row>
    <row r="168" spans="1:59" s="623" customFormat="1" ht="22.2" customHeight="1">
      <c r="A168" s="346" t="s">
        <v>71</v>
      </c>
      <c r="B168" s="65" t="s">
        <v>481</v>
      </c>
      <c r="C168" s="620"/>
      <c r="D168" s="620">
        <f>SUM(E168:BA168)</f>
        <v>0</v>
      </c>
      <c r="E168" s="620">
        <f>SUM(E169:E170)</f>
        <v>0</v>
      </c>
      <c r="F168" s="620">
        <f t="shared" ref="F168:BA168" si="173">SUM(F169:F170)</f>
        <v>0</v>
      </c>
      <c r="G168" s="620">
        <f t="shared" si="173"/>
        <v>0</v>
      </c>
      <c r="H168" s="620">
        <f t="shared" si="173"/>
        <v>0</v>
      </c>
      <c r="I168" s="620">
        <f t="shared" si="173"/>
        <v>0</v>
      </c>
      <c r="J168" s="620">
        <f t="shared" si="173"/>
        <v>0</v>
      </c>
      <c r="K168" s="620">
        <f t="shared" si="173"/>
        <v>0</v>
      </c>
      <c r="L168" s="620">
        <f t="shared" si="173"/>
        <v>0</v>
      </c>
      <c r="M168" s="620">
        <f t="shared" si="173"/>
        <v>0</v>
      </c>
      <c r="N168" s="620">
        <f t="shared" si="173"/>
        <v>0</v>
      </c>
      <c r="O168" s="620">
        <f t="shared" si="173"/>
        <v>0</v>
      </c>
      <c r="P168" s="620">
        <f t="shared" si="173"/>
        <v>0</v>
      </c>
      <c r="Q168" s="620">
        <f t="shared" si="173"/>
        <v>0</v>
      </c>
      <c r="R168" s="620">
        <f t="shared" si="173"/>
        <v>0</v>
      </c>
      <c r="S168" s="620">
        <f t="shared" si="173"/>
        <v>0</v>
      </c>
      <c r="T168" s="620">
        <f t="shared" si="173"/>
        <v>0</v>
      </c>
      <c r="U168" s="620">
        <f t="shared" si="173"/>
        <v>0</v>
      </c>
      <c r="V168" s="620">
        <f t="shared" si="173"/>
        <v>0</v>
      </c>
      <c r="W168" s="620">
        <f t="shared" si="173"/>
        <v>0</v>
      </c>
      <c r="X168" s="620">
        <f t="shared" si="173"/>
        <v>0</v>
      </c>
      <c r="Y168" s="620">
        <f t="shared" si="173"/>
        <v>0</v>
      </c>
      <c r="Z168" s="620">
        <f t="shared" si="173"/>
        <v>0</v>
      </c>
      <c r="AA168" s="620">
        <f t="shared" si="173"/>
        <v>0</v>
      </c>
      <c r="AB168" s="620">
        <f t="shared" si="173"/>
        <v>0</v>
      </c>
      <c r="AC168" s="620">
        <f t="shared" si="173"/>
        <v>0</v>
      </c>
      <c r="AD168" s="620">
        <f t="shared" si="173"/>
        <v>0</v>
      </c>
      <c r="AE168" s="620">
        <f t="shared" si="173"/>
        <v>0</v>
      </c>
      <c r="AF168" s="620">
        <f t="shared" si="173"/>
        <v>0</v>
      </c>
      <c r="AG168" s="620">
        <f t="shared" si="173"/>
        <v>0</v>
      </c>
      <c r="AH168" s="620">
        <f t="shared" si="173"/>
        <v>0</v>
      </c>
      <c r="AI168" s="620">
        <f t="shared" si="173"/>
        <v>0</v>
      </c>
      <c r="AJ168" s="620">
        <f t="shared" si="173"/>
        <v>0</v>
      </c>
      <c r="AK168" s="620">
        <f t="shared" si="173"/>
        <v>0</v>
      </c>
      <c r="AL168" s="620">
        <f t="shared" si="173"/>
        <v>0</v>
      </c>
      <c r="AM168" s="620">
        <f t="shared" si="173"/>
        <v>0</v>
      </c>
      <c r="AN168" s="620">
        <f t="shared" si="173"/>
        <v>0</v>
      </c>
      <c r="AO168" s="620">
        <f t="shared" si="173"/>
        <v>0</v>
      </c>
      <c r="AP168" s="620">
        <f t="shared" si="173"/>
        <v>0</v>
      </c>
      <c r="AQ168" s="620">
        <f t="shared" si="173"/>
        <v>0</v>
      </c>
      <c r="AR168" s="620">
        <f t="shared" si="173"/>
        <v>0</v>
      </c>
      <c r="AS168" s="620">
        <f t="shared" si="173"/>
        <v>0</v>
      </c>
      <c r="AT168" s="620">
        <f t="shared" si="173"/>
        <v>0</v>
      </c>
      <c r="AU168" s="620">
        <f t="shared" si="173"/>
        <v>0</v>
      </c>
      <c r="AV168" s="620">
        <f t="shared" si="173"/>
        <v>0</v>
      </c>
      <c r="AW168" s="620">
        <f t="shared" si="173"/>
        <v>0</v>
      </c>
      <c r="AX168" s="620">
        <f t="shared" si="173"/>
        <v>0</v>
      </c>
      <c r="AY168" s="620">
        <f t="shared" si="173"/>
        <v>0</v>
      </c>
      <c r="AZ168" s="620">
        <f t="shared" si="173"/>
        <v>0</v>
      </c>
      <c r="BA168" s="620">
        <f t="shared" si="173"/>
        <v>0</v>
      </c>
      <c r="BB168" s="58" t="s">
        <v>231</v>
      </c>
      <c r="BC168" s="63"/>
      <c r="BD168" s="621"/>
      <c r="BE168" s="85">
        <v>2016</v>
      </c>
      <c r="BF168" s="622"/>
      <c r="BG168" s="622"/>
    </row>
    <row r="169" spans="1:59" s="630" customFormat="1" ht="22.2" customHeight="1">
      <c r="A169" s="626" t="s">
        <v>71</v>
      </c>
      <c r="B169" s="608"/>
      <c r="C169" s="628"/>
      <c r="D169" s="628"/>
      <c r="E169" s="628"/>
      <c r="F169" s="628"/>
      <c r="G169" s="628"/>
      <c r="H169" s="628"/>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c r="AK169" s="628"/>
      <c r="AL169" s="628"/>
      <c r="AM169" s="628"/>
      <c r="AN169" s="628"/>
      <c r="AO169" s="628"/>
      <c r="AP169" s="628"/>
      <c r="AQ169" s="628"/>
      <c r="AR169" s="628"/>
      <c r="AS169" s="628"/>
      <c r="AT169" s="628"/>
      <c r="AU169" s="628"/>
      <c r="AV169" s="628"/>
      <c r="AW169" s="628"/>
      <c r="AX169" s="628"/>
      <c r="AY169" s="628"/>
      <c r="AZ169" s="628"/>
      <c r="BA169" s="628"/>
      <c r="BB169" s="604" t="s">
        <v>231</v>
      </c>
      <c r="BC169" s="629"/>
      <c r="BD169" s="629"/>
      <c r="BE169" s="606">
        <v>2016</v>
      </c>
      <c r="BF169" s="629"/>
      <c r="BG169" s="629"/>
    </row>
    <row r="170" spans="1:59" s="630" customFormat="1" ht="22.2" customHeight="1">
      <c r="A170" s="626" t="s">
        <v>71</v>
      </c>
      <c r="B170" s="672"/>
      <c r="C170" s="628"/>
      <c r="D170" s="628"/>
      <c r="E170" s="628"/>
      <c r="F170" s="628"/>
      <c r="G170" s="628"/>
      <c r="H170" s="628"/>
      <c r="I170" s="628"/>
      <c r="J170" s="628"/>
      <c r="K170" s="628"/>
      <c r="L170" s="628"/>
      <c r="M170" s="628"/>
      <c r="N170" s="628"/>
      <c r="O170" s="628"/>
      <c r="P170" s="628"/>
      <c r="Q170" s="628"/>
      <c r="R170" s="628"/>
      <c r="S170" s="628"/>
      <c r="T170" s="628"/>
      <c r="U170" s="628"/>
      <c r="V170" s="628"/>
      <c r="W170" s="628"/>
      <c r="X170" s="628"/>
      <c r="Y170" s="628"/>
      <c r="Z170" s="628"/>
      <c r="AA170" s="628"/>
      <c r="AB170" s="628"/>
      <c r="AC170" s="628"/>
      <c r="AD170" s="628"/>
      <c r="AE170" s="628"/>
      <c r="AF170" s="628"/>
      <c r="AG170" s="628"/>
      <c r="AH170" s="628"/>
      <c r="AI170" s="628"/>
      <c r="AJ170" s="628"/>
      <c r="AK170" s="628"/>
      <c r="AL170" s="628"/>
      <c r="AM170" s="628"/>
      <c r="AN170" s="628"/>
      <c r="AO170" s="628"/>
      <c r="AP170" s="628"/>
      <c r="AQ170" s="628"/>
      <c r="AR170" s="628"/>
      <c r="AS170" s="628"/>
      <c r="AT170" s="628"/>
      <c r="AU170" s="628"/>
      <c r="AV170" s="628"/>
      <c r="AW170" s="628"/>
      <c r="AX170" s="628"/>
      <c r="AY170" s="628"/>
      <c r="AZ170" s="628"/>
      <c r="BA170" s="628"/>
      <c r="BB170" s="604" t="s">
        <v>231</v>
      </c>
      <c r="BC170" s="629"/>
      <c r="BD170" s="629"/>
      <c r="BE170" s="606">
        <v>2016</v>
      </c>
      <c r="BF170" s="629"/>
      <c r="BG170" s="629"/>
    </row>
    <row r="171" spans="1:59" s="613" customFormat="1" ht="22.2" customHeight="1">
      <c r="A171" s="346" t="s">
        <v>73</v>
      </c>
      <c r="B171" s="639" t="s">
        <v>682</v>
      </c>
      <c r="C171" s="611">
        <f>SUM(C172:C174)</f>
        <v>0</v>
      </c>
      <c r="D171" s="611">
        <f>D172</f>
        <v>0</v>
      </c>
      <c r="E171" s="611">
        <f>E172</f>
        <v>0</v>
      </c>
      <c r="F171" s="611">
        <f t="shared" ref="F171:BA171" si="174">F172</f>
        <v>0</v>
      </c>
      <c r="G171" s="611">
        <f t="shared" si="174"/>
        <v>0</v>
      </c>
      <c r="H171" s="611">
        <f t="shared" si="174"/>
        <v>0</v>
      </c>
      <c r="I171" s="611">
        <f t="shared" si="174"/>
        <v>0</v>
      </c>
      <c r="J171" s="611">
        <f t="shared" si="174"/>
        <v>0</v>
      </c>
      <c r="K171" s="611">
        <f t="shared" si="174"/>
        <v>0</v>
      </c>
      <c r="L171" s="611">
        <f t="shared" si="174"/>
        <v>0</v>
      </c>
      <c r="M171" s="611">
        <f t="shared" si="174"/>
        <v>0</v>
      </c>
      <c r="N171" s="611">
        <f t="shared" si="174"/>
        <v>0</v>
      </c>
      <c r="O171" s="611">
        <f t="shared" si="174"/>
        <v>0</v>
      </c>
      <c r="P171" s="611">
        <f t="shared" si="174"/>
        <v>0</v>
      </c>
      <c r="Q171" s="611">
        <f t="shared" si="174"/>
        <v>0</v>
      </c>
      <c r="R171" s="611">
        <f t="shared" si="174"/>
        <v>0</v>
      </c>
      <c r="S171" s="611">
        <f t="shared" si="174"/>
        <v>0</v>
      </c>
      <c r="T171" s="611">
        <f t="shared" si="174"/>
        <v>0</v>
      </c>
      <c r="U171" s="611">
        <f t="shared" si="174"/>
        <v>0</v>
      </c>
      <c r="V171" s="611">
        <f t="shared" si="174"/>
        <v>0</v>
      </c>
      <c r="W171" s="611">
        <f t="shared" si="174"/>
        <v>0</v>
      </c>
      <c r="X171" s="611">
        <f t="shared" si="174"/>
        <v>0</v>
      </c>
      <c r="Y171" s="611">
        <f t="shared" si="174"/>
        <v>0</v>
      </c>
      <c r="Z171" s="611">
        <f t="shared" si="174"/>
        <v>0</v>
      </c>
      <c r="AA171" s="611">
        <f t="shared" si="174"/>
        <v>0</v>
      </c>
      <c r="AB171" s="611">
        <f t="shared" si="174"/>
        <v>0</v>
      </c>
      <c r="AC171" s="611">
        <f t="shared" si="174"/>
        <v>0</v>
      </c>
      <c r="AD171" s="611">
        <f t="shared" si="174"/>
        <v>0</v>
      </c>
      <c r="AE171" s="611">
        <f t="shared" si="174"/>
        <v>0</v>
      </c>
      <c r="AF171" s="611">
        <f t="shared" si="174"/>
        <v>0</v>
      </c>
      <c r="AG171" s="611">
        <f t="shared" si="174"/>
        <v>0</v>
      </c>
      <c r="AH171" s="611">
        <f t="shared" si="174"/>
        <v>0</v>
      </c>
      <c r="AI171" s="611">
        <f t="shared" si="174"/>
        <v>0</v>
      </c>
      <c r="AJ171" s="611">
        <f t="shared" si="174"/>
        <v>0</v>
      </c>
      <c r="AK171" s="611">
        <f t="shared" si="174"/>
        <v>0</v>
      </c>
      <c r="AL171" s="611">
        <f t="shared" si="174"/>
        <v>0</v>
      </c>
      <c r="AM171" s="611">
        <f t="shared" si="174"/>
        <v>0</v>
      </c>
      <c r="AN171" s="611">
        <f t="shared" si="174"/>
        <v>0</v>
      </c>
      <c r="AO171" s="611">
        <f t="shared" si="174"/>
        <v>0</v>
      </c>
      <c r="AP171" s="611">
        <f t="shared" si="174"/>
        <v>0</v>
      </c>
      <c r="AQ171" s="611">
        <f t="shared" si="174"/>
        <v>0</v>
      </c>
      <c r="AR171" s="611">
        <f t="shared" si="174"/>
        <v>0</v>
      </c>
      <c r="AS171" s="611">
        <f t="shared" si="174"/>
        <v>0</v>
      </c>
      <c r="AT171" s="611">
        <f t="shared" si="174"/>
        <v>0</v>
      </c>
      <c r="AU171" s="611">
        <f t="shared" si="174"/>
        <v>0</v>
      </c>
      <c r="AV171" s="611">
        <f t="shared" si="174"/>
        <v>0</v>
      </c>
      <c r="AW171" s="611">
        <f t="shared" si="174"/>
        <v>0</v>
      </c>
      <c r="AX171" s="611">
        <f t="shared" si="174"/>
        <v>0</v>
      </c>
      <c r="AY171" s="611">
        <f t="shared" si="174"/>
        <v>0</v>
      </c>
      <c r="AZ171" s="611">
        <f t="shared" si="174"/>
        <v>0</v>
      </c>
      <c r="BA171" s="611">
        <f t="shared" si="174"/>
        <v>0</v>
      </c>
      <c r="BB171" s="58" t="s">
        <v>231</v>
      </c>
      <c r="BC171" s="63"/>
      <c r="BD171" s="63"/>
      <c r="BE171" s="85">
        <v>2016</v>
      </c>
      <c r="BF171" s="63"/>
      <c r="BG171" s="63"/>
    </row>
    <row r="172" spans="1:59" s="613" customFormat="1" ht="22.2" customHeight="1">
      <c r="A172" s="346" t="s">
        <v>73</v>
      </c>
      <c r="B172" s="65" t="s">
        <v>481</v>
      </c>
      <c r="C172" s="611"/>
      <c r="D172" s="611">
        <f>SUM(E172:BA172)</f>
        <v>0</v>
      </c>
      <c r="E172" s="611">
        <f>SUM(E173:E174)</f>
        <v>0</v>
      </c>
      <c r="F172" s="611">
        <f t="shared" ref="F172:BA172" si="175">SUM(F173:F174)</f>
        <v>0</v>
      </c>
      <c r="G172" s="611">
        <f t="shared" si="175"/>
        <v>0</v>
      </c>
      <c r="H172" s="611">
        <f t="shared" si="175"/>
        <v>0</v>
      </c>
      <c r="I172" s="611">
        <f t="shared" si="175"/>
        <v>0</v>
      </c>
      <c r="J172" s="611">
        <f t="shared" si="175"/>
        <v>0</v>
      </c>
      <c r="K172" s="611">
        <f t="shared" si="175"/>
        <v>0</v>
      </c>
      <c r="L172" s="611">
        <f t="shared" si="175"/>
        <v>0</v>
      </c>
      <c r="M172" s="611">
        <f t="shared" si="175"/>
        <v>0</v>
      </c>
      <c r="N172" s="611">
        <f t="shared" si="175"/>
        <v>0</v>
      </c>
      <c r="O172" s="611">
        <f t="shared" si="175"/>
        <v>0</v>
      </c>
      <c r="P172" s="611">
        <f t="shared" si="175"/>
        <v>0</v>
      </c>
      <c r="Q172" s="611">
        <f t="shared" si="175"/>
        <v>0</v>
      </c>
      <c r="R172" s="611">
        <f t="shared" si="175"/>
        <v>0</v>
      </c>
      <c r="S172" s="611">
        <f t="shared" si="175"/>
        <v>0</v>
      </c>
      <c r="T172" s="611">
        <f t="shared" si="175"/>
        <v>0</v>
      </c>
      <c r="U172" s="611">
        <f t="shared" si="175"/>
        <v>0</v>
      </c>
      <c r="V172" s="611">
        <f t="shared" si="175"/>
        <v>0</v>
      </c>
      <c r="W172" s="611">
        <f t="shared" si="175"/>
        <v>0</v>
      </c>
      <c r="X172" s="611">
        <f t="shared" si="175"/>
        <v>0</v>
      </c>
      <c r="Y172" s="611">
        <f t="shared" si="175"/>
        <v>0</v>
      </c>
      <c r="Z172" s="611">
        <f t="shared" si="175"/>
        <v>0</v>
      </c>
      <c r="AA172" s="611">
        <f t="shared" si="175"/>
        <v>0</v>
      </c>
      <c r="AB172" s="611">
        <f t="shared" si="175"/>
        <v>0</v>
      </c>
      <c r="AC172" s="611">
        <f t="shared" si="175"/>
        <v>0</v>
      </c>
      <c r="AD172" s="611">
        <f t="shared" si="175"/>
        <v>0</v>
      </c>
      <c r="AE172" s="611">
        <f t="shared" si="175"/>
        <v>0</v>
      </c>
      <c r="AF172" s="611">
        <f t="shared" si="175"/>
        <v>0</v>
      </c>
      <c r="AG172" s="611">
        <f t="shared" si="175"/>
        <v>0</v>
      </c>
      <c r="AH172" s="611">
        <f t="shared" si="175"/>
        <v>0</v>
      </c>
      <c r="AI172" s="611">
        <f t="shared" si="175"/>
        <v>0</v>
      </c>
      <c r="AJ172" s="611">
        <f t="shared" si="175"/>
        <v>0</v>
      </c>
      <c r="AK172" s="611">
        <f t="shared" si="175"/>
        <v>0</v>
      </c>
      <c r="AL172" s="611">
        <f t="shared" si="175"/>
        <v>0</v>
      </c>
      <c r="AM172" s="611">
        <f t="shared" si="175"/>
        <v>0</v>
      </c>
      <c r="AN172" s="611">
        <f t="shared" si="175"/>
        <v>0</v>
      </c>
      <c r="AO172" s="611">
        <f t="shared" si="175"/>
        <v>0</v>
      </c>
      <c r="AP172" s="611">
        <f t="shared" si="175"/>
        <v>0</v>
      </c>
      <c r="AQ172" s="611">
        <f t="shared" si="175"/>
        <v>0</v>
      </c>
      <c r="AR172" s="611">
        <f t="shared" si="175"/>
        <v>0</v>
      </c>
      <c r="AS172" s="611">
        <f t="shared" si="175"/>
        <v>0</v>
      </c>
      <c r="AT172" s="611">
        <f t="shared" si="175"/>
        <v>0</v>
      </c>
      <c r="AU172" s="611">
        <f t="shared" si="175"/>
        <v>0</v>
      </c>
      <c r="AV172" s="611">
        <f t="shared" si="175"/>
        <v>0</v>
      </c>
      <c r="AW172" s="611">
        <f t="shared" si="175"/>
        <v>0</v>
      </c>
      <c r="AX172" s="611">
        <f t="shared" si="175"/>
        <v>0</v>
      </c>
      <c r="AY172" s="611">
        <f t="shared" si="175"/>
        <v>0</v>
      </c>
      <c r="AZ172" s="611">
        <f t="shared" si="175"/>
        <v>0</v>
      </c>
      <c r="BA172" s="611">
        <f t="shared" si="175"/>
        <v>0</v>
      </c>
      <c r="BB172" s="58" t="s">
        <v>231</v>
      </c>
      <c r="BC172" s="63"/>
      <c r="BD172" s="63"/>
      <c r="BE172" s="85">
        <v>2016</v>
      </c>
      <c r="BF172" s="63"/>
      <c r="BG172" s="63"/>
    </row>
    <row r="173" spans="1:59" s="630" customFormat="1" ht="22.2" customHeight="1">
      <c r="A173" s="626" t="s">
        <v>73</v>
      </c>
      <c r="B173" s="672"/>
      <c r="C173" s="628"/>
      <c r="D173" s="628"/>
      <c r="E173" s="628"/>
      <c r="F173" s="628"/>
      <c r="G173" s="628"/>
      <c r="H173" s="628"/>
      <c r="I173" s="628"/>
      <c r="J173" s="628"/>
      <c r="K173" s="628"/>
      <c r="L173" s="628"/>
      <c r="M173" s="628"/>
      <c r="N173" s="628"/>
      <c r="O173" s="628"/>
      <c r="P173" s="628"/>
      <c r="Q173" s="628"/>
      <c r="R173" s="628"/>
      <c r="S173" s="628"/>
      <c r="T173" s="628"/>
      <c r="U173" s="628"/>
      <c r="V173" s="628"/>
      <c r="W173" s="628"/>
      <c r="X173" s="628"/>
      <c r="Y173" s="628"/>
      <c r="Z173" s="628"/>
      <c r="AA173" s="628"/>
      <c r="AB173" s="628"/>
      <c r="AC173" s="628"/>
      <c r="AD173" s="628"/>
      <c r="AE173" s="628"/>
      <c r="AF173" s="628"/>
      <c r="AG173" s="628"/>
      <c r="AH173" s="628"/>
      <c r="AI173" s="628"/>
      <c r="AJ173" s="628"/>
      <c r="AK173" s="628"/>
      <c r="AL173" s="628"/>
      <c r="AM173" s="628"/>
      <c r="AN173" s="628"/>
      <c r="AO173" s="628"/>
      <c r="AP173" s="628"/>
      <c r="AQ173" s="628"/>
      <c r="AR173" s="628"/>
      <c r="AS173" s="628"/>
      <c r="AT173" s="628"/>
      <c r="AU173" s="628"/>
      <c r="AV173" s="628"/>
      <c r="AW173" s="628"/>
      <c r="AX173" s="628"/>
      <c r="AY173" s="628"/>
      <c r="AZ173" s="628"/>
      <c r="BA173" s="628"/>
      <c r="BB173" s="604" t="s">
        <v>231</v>
      </c>
      <c r="BC173" s="629"/>
      <c r="BD173" s="629"/>
      <c r="BE173" s="606">
        <v>2016</v>
      </c>
      <c r="BF173" s="629"/>
      <c r="BG173" s="629"/>
    </row>
    <row r="174" spans="1:59" s="630" customFormat="1" ht="22.2" customHeight="1">
      <c r="A174" s="626" t="s">
        <v>73</v>
      </c>
      <c r="B174" s="672"/>
      <c r="C174" s="628"/>
      <c r="D174" s="628"/>
      <c r="E174" s="628"/>
      <c r="F174" s="628"/>
      <c r="G174" s="628"/>
      <c r="H174" s="628"/>
      <c r="I174" s="628"/>
      <c r="J174" s="628"/>
      <c r="K174" s="628"/>
      <c r="L174" s="628"/>
      <c r="M174" s="628"/>
      <c r="N174" s="628"/>
      <c r="O174" s="628"/>
      <c r="P174" s="628"/>
      <c r="Q174" s="628"/>
      <c r="R174" s="628"/>
      <c r="S174" s="628"/>
      <c r="T174" s="628"/>
      <c r="U174" s="628"/>
      <c r="V174" s="628"/>
      <c r="W174" s="628"/>
      <c r="X174" s="628"/>
      <c r="Y174" s="628"/>
      <c r="Z174" s="628"/>
      <c r="AA174" s="628"/>
      <c r="AB174" s="628"/>
      <c r="AC174" s="628"/>
      <c r="AD174" s="628"/>
      <c r="AE174" s="628"/>
      <c r="AF174" s="628"/>
      <c r="AG174" s="628"/>
      <c r="AH174" s="628"/>
      <c r="AI174" s="628"/>
      <c r="AJ174" s="628"/>
      <c r="AK174" s="628"/>
      <c r="AL174" s="628"/>
      <c r="AM174" s="628"/>
      <c r="AN174" s="628"/>
      <c r="AO174" s="628"/>
      <c r="AP174" s="628"/>
      <c r="AQ174" s="628"/>
      <c r="AR174" s="628"/>
      <c r="AS174" s="628"/>
      <c r="AT174" s="628"/>
      <c r="AU174" s="628"/>
      <c r="AV174" s="628"/>
      <c r="AW174" s="628"/>
      <c r="AX174" s="628"/>
      <c r="AY174" s="628"/>
      <c r="AZ174" s="628"/>
      <c r="BA174" s="628"/>
      <c r="BB174" s="604" t="s">
        <v>231</v>
      </c>
      <c r="BC174" s="629"/>
      <c r="BD174" s="629"/>
      <c r="BE174" s="606">
        <v>2016</v>
      </c>
      <c r="BF174" s="629"/>
      <c r="BG174" s="629"/>
    </row>
    <row r="175" spans="1:59" s="613" customFormat="1" ht="22.2" customHeight="1">
      <c r="A175" s="346" t="s">
        <v>75</v>
      </c>
      <c r="B175" s="639" t="s">
        <v>684</v>
      </c>
      <c r="C175" s="611">
        <f>SUM(C176:C184)</f>
        <v>0</v>
      </c>
      <c r="D175" s="611">
        <f>D176</f>
        <v>0</v>
      </c>
      <c r="E175" s="611">
        <f>E176</f>
        <v>0</v>
      </c>
      <c r="F175" s="611">
        <f t="shared" ref="F175:BA175" si="176">F176</f>
        <v>0</v>
      </c>
      <c r="G175" s="611">
        <f t="shared" si="176"/>
        <v>0</v>
      </c>
      <c r="H175" s="611">
        <f t="shared" si="176"/>
        <v>0</v>
      </c>
      <c r="I175" s="611">
        <f t="shared" si="176"/>
        <v>0</v>
      </c>
      <c r="J175" s="611">
        <f t="shared" si="176"/>
        <v>0</v>
      </c>
      <c r="K175" s="611">
        <f t="shared" si="176"/>
        <v>0</v>
      </c>
      <c r="L175" s="611">
        <f t="shared" si="176"/>
        <v>0</v>
      </c>
      <c r="M175" s="611">
        <f t="shared" si="176"/>
        <v>0</v>
      </c>
      <c r="N175" s="611">
        <f t="shared" si="176"/>
        <v>0</v>
      </c>
      <c r="O175" s="611">
        <f t="shared" si="176"/>
        <v>0</v>
      </c>
      <c r="P175" s="611">
        <f t="shared" si="176"/>
        <v>0</v>
      </c>
      <c r="Q175" s="611">
        <f t="shared" si="176"/>
        <v>0</v>
      </c>
      <c r="R175" s="611">
        <f t="shared" si="176"/>
        <v>0</v>
      </c>
      <c r="S175" s="611">
        <f t="shared" si="176"/>
        <v>0</v>
      </c>
      <c r="T175" s="611">
        <f t="shared" si="176"/>
        <v>0</v>
      </c>
      <c r="U175" s="611">
        <f t="shared" si="176"/>
        <v>0</v>
      </c>
      <c r="V175" s="611">
        <f t="shared" si="176"/>
        <v>0</v>
      </c>
      <c r="W175" s="611">
        <f t="shared" si="176"/>
        <v>0</v>
      </c>
      <c r="X175" s="611">
        <f t="shared" si="176"/>
        <v>0</v>
      </c>
      <c r="Y175" s="611">
        <f t="shared" si="176"/>
        <v>0</v>
      </c>
      <c r="Z175" s="611">
        <f t="shared" si="176"/>
        <v>0</v>
      </c>
      <c r="AA175" s="611">
        <f t="shared" si="176"/>
        <v>0</v>
      </c>
      <c r="AB175" s="611">
        <f t="shared" si="176"/>
        <v>0</v>
      </c>
      <c r="AC175" s="611">
        <f t="shared" si="176"/>
        <v>0</v>
      </c>
      <c r="AD175" s="611">
        <f t="shared" si="176"/>
        <v>0</v>
      </c>
      <c r="AE175" s="611">
        <f t="shared" si="176"/>
        <v>0</v>
      </c>
      <c r="AF175" s="611">
        <f t="shared" si="176"/>
        <v>0</v>
      </c>
      <c r="AG175" s="611">
        <f t="shared" si="176"/>
        <v>0</v>
      </c>
      <c r="AH175" s="611">
        <f t="shared" si="176"/>
        <v>0</v>
      </c>
      <c r="AI175" s="611">
        <f t="shared" si="176"/>
        <v>0</v>
      </c>
      <c r="AJ175" s="611">
        <f t="shared" si="176"/>
        <v>0</v>
      </c>
      <c r="AK175" s="611">
        <f t="shared" si="176"/>
        <v>0</v>
      </c>
      <c r="AL175" s="611">
        <f t="shared" si="176"/>
        <v>0</v>
      </c>
      <c r="AM175" s="611">
        <f t="shared" si="176"/>
        <v>0</v>
      </c>
      <c r="AN175" s="611">
        <f t="shared" si="176"/>
        <v>0</v>
      </c>
      <c r="AO175" s="611">
        <f t="shared" si="176"/>
        <v>0</v>
      </c>
      <c r="AP175" s="611">
        <f t="shared" si="176"/>
        <v>0</v>
      </c>
      <c r="AQ175" s="611">
        <f t="shared" si="176"/>
        <v>0</v>
      </c>
      <c r="AR175" s="611">
        <f t="shared" si="176"/>
        <v>0</v>
      </c>
      <c r="AS175" s="611">
        <f t="shared" si="176"/>
        <v>0</v>
      </c>
      <c r="AT175" s="611">
        <f t="shared" si="176"/>
        <v>0</v>
      </c>
      <c r="AU175" s="611">
        <f t="shared" si="176"/>
        <v>0</v>
      </c>
      <c r="AV175" s="611">
        <f t="shared" si="176"/>
        <v>0</v>
      </c>
      <c r="AW175" s="611">
        <f t="shared" si="176"/>
        <v>0</v>
      </c>
      <c r="AX175" s="611">
        <f t="shared" si="176"/>
        <v>0</v>
      </c>
      <c r="AY175" s="611">
        <f t="shared" si="176"/>
        <v>0</v>
      </c>
      <c r="AZ175" s="611">
        <f t="shared" si="176"/>
        <v>0</v>
      </c>
      <c r="BA175" s="611">
        <f t="shared" si="176"/>
        <v>0</v>
      </c>
      <c r="BB175" s="58" t="s">
        <v>231</v>
      </c>
      <c r="BC175" s="63"/>
      <c r="BD175" s="63"/>
      <c r="BE175" s="85">
        <v>2016</v>
      </c>
      <c r="BF175" s="63"/>
      <c r="BG175" s="63"/>
    </row>
    <row r="176" spans="1:59" s="613" customFormat="1" ht="22.2" customHeight="1">
      <c r="A176" s="346" t="s">
        <v>75</v>
      </c>
      <c r="B176" s="65" t="s">
        <v>481</v>
      </c>
      <c r="C176" s="611"/>
      <c r="D176" s="611">
        <f>SUM(D177:D184)</f>
        <v>0</v>
      </c>
      <c r="E176" s="611">
        <f>SUM(E177:E184)</f>
        <v>0</v>
      </c>
      <c r="F176" s="611">
        <f t="shared" ref="F176:AZ176" si="177">SUM(F177:F184)</f>
        <v>0</v>
      </c>
      <c r="G176" s="611">
        <f t="shared" si="177"/>
        <v>0</v>
      </c>
      <c r="H176" s="611">
        <f t="shared" si="177"/>
        <v>0</v>
      </c>
      <c r="I176" s="611">
        <f t="shared" si="177"/>
        <v>0</v>
      </c>
      <c r="J176" s="611">
        <f t="shared" si="177"/>
        <v>0</v>
      </c>
      <c r="K176" s="611">
        <f t="shared" si="177"/>
        <v>0</v>
      </c>
      <c r="L176" s="611">
        <f t="shared" si="177"/>
        <v>0</v>
      </c>
      <c r="M176" s="611">
        <f t="shared" si="177"/>
        <v>0</v>
      </c>
      <c r="N176" s="611">
        <f t="shared" si="177"/>
        <v>0</v>
      </c>
      <c r="O176" s="611">
        <f t="shared" si="177"/>
        <v>0</v>
      </c>
      <c r="P176" s="611">
        <f t="shared" si="177"/>
        <v>0</v>
      </c>
      <c r="Q176" s="611">
        <f t="shared" si="177"/>
        <v>0</v>
      </c>
      <c r="R176" s="611">
        <f t="shared" si="177"/>
        <v>0</v>
      </c>
      <c r="S176" s="611">
        <f t="shared" si="177"/>
        <v>0</v>
      </c>
      <c r="T176" s="611">
        <f t="shared" si="177"/>
        <v>0</v>
      </c>
      <c r="U176" s="611">
        <f t="shared" si="177"/>
        <v>0</v>
      </c>
      <c r="V176" s="611">
        <f t="shared" si="177"/>
        <v>0</v>
      </c>
      <c r="W176" s="611">
        <f t="shared" si="177"/>
        <v>0</v>
      </c>
      <c r="X176" s="611">
        <f t="shared" si="177"/>
        <v>0</v>
      </c>
      <c r="Y176" s="611">
        <f t="shared" si="177"/>
        <v>0</v>
      </c>
      <c r="Z176" s="611">
        <f t="shared" si="177"/>
        <v>0</v>
      </c>
      <c r="AA176" s="611">
        <f t="shared" si="177"/>
        <v>0</v>
      </c>
      <c r="AB176" s="611">
        <f t="shared" si="177"/>
        <v>0</v>
      </c>
      <c r="AC176" s="611">
        <f t="shared" si="177"/>
        <v>0</v>
      </c>
      <c r="AD176" s="611">
        <f t="shared" si="177"/>
        <v>0</v>
      </c>
      <c r="AE176" s="611">
        <f t="shared" si="177"/>
        <v>0</v>
      </c>
      <c r="AF176" s="611">
        <f t="shared" si="177"/>
        <v>0</v>
      </c>
      <c r="AG176" s="611">
        <f t="shared" si="177"/>
        <v>0</v>
      </c>
      <c r="AH176" s="611">
        <f t="shared" si="177"/>
        <v>0</v>
      </c>
      <c r="AI176" s="611">
        <f t="shared" si="177"/>
        <v>0</v>
      </c>
      <c r="AJ176" s="611">
        <f t="shared" si="177"/>
        <v>0</v>
      </c>
      <c r="AK176" s="611">
        <f t="shared" si="177"/>
        <v>0</v>
      </c>
      <c r="AL176" s="611">
        <f t="shared" si="177"/>
        <v>0</v>
      </c>
      <c r="AM176" s="611">
        <f t="shared" si="177"/>
        <v>0</v>
      </c>
      <c r="AN176" s="611">
        <f t="shared" si="177"/>
        <v>0</v>
      </c>
      <c r="AO176" s="611">
        <f t="shared" si="177"/>
        <v>0</v>
      </c>
      <c r="AP176" s="611">
        <f t="shared" si="177"/>
        <v>0</v>
      </c>
      <c r="AQ176" s="611">
        <f t="shared" si="177"/>
        <v>0</v>
      </c>
      <c r="AR176" s="611">
        <f t="shared" si="177"/>
        <v>0</v>
      </c>
      <c r="AS176" s="611">
        <f t="shared" si="177"/>
        <v>0</v>
      </c>
      <c r="AT176" s="611">
        <f t="shared" si="177"/>
        <v>0</v>
      </c>
      <c r="AU176" s="611">
        <f t="shared" si="177"/>
        <v>0</v>
      </c>
      <c r="AV176" s="611">
        <f t="shared" si="177"/>
        <v>0</v>
      </c>
      <c r="AW176" s="611">
        <f t="shared" si="177"/>
        <v>0</v>
      </c>
      <c r="AX176" s="611">
        <f t="shared" si="177"/>
        <v>0</v>
      </c>
      <c r="AY176" s="611">
        <f t="shared" si="177"/>
        <v>0</v>
      </c>
      <c r="AZ176" s="611">
        <f t="shared" si="177"/>
        <v>0</v>
      </c>
      <c r="BA176" s="611">
        <f>SUM(BA177:BA184)</f>
        <v>0</v>
      </c>
      <c r="BB176" s="58" t="s">
        <v>231</v>
      </c>
      <c r="BC176" s="63"/>
      <c r="BD176" s="63"/>
      <c r="BE176" s="85">
        <v>2016</v>
      </c>
      <c r="BF176" s="63"/>
      <c r="BG176" s="63"/>
    </row>
    <row r="177" spans="1:59" s="630" customFormat="1" ht="22.2" customHeight="1">
      <c r="A177" s="626" t="s">
        <v>75</v>
      </c>
      <c r="B177" s="714"/>
      <c r="C177" s="628"/>
      <c r="D177" s="628"/>
      <c r="E177" s="628"/>
      <c r="F177" s="628"/>
      <c r="G177" s="628"/>
      <c r="H177" s="715"/>
      <c r="I177" s="628"/>
      <c r="J177" s="628"/>
      <c r="K177" s="628"/>
      <c r="L177" s="628"/>
      <c r="M177" s="628"/>
      <c r="N177" s="628"/>
      <c r="O177" s="628"/>
      <c r="P177" s="628"/>
      <c r="Q177" s="628"/>
      <c r="R177" s="628"/>
      <c r="S177" s="628"/>
      <c r="T177" s="628"/>
      <c r="U177" s="628"/>
      <c r="V177" s="628"/>
      <c r="W177" s="628"/>
      <c r="X177" s="628"/>
      <c r="Y177" s="628"/>
      <c r="Z177" s="628"/>
      <c r="AA177" s="628"/>
      <c r="AB177" s="628"/>
      <c r="AC177" s="628"/>
      <c r="AD177" s="628"/>
      <c r="AE177" s="628"/>
      <c r="AF177" s="628"/>
      <c r="AG177" s="628"/>
      <c r="AH177" s="628"/>
      <c r="AI177" s="628"/>
      <c r="AJ177" s="628"/>
      <c r="AK177" s="628"/>
      <c r="AL177" s="628"/>
      <c r="AM177" s="628"/>
      <c r="AN177" s="628"/>
      <c r="AO177" s="628"/>
      <c r="AP177" s="628"/>
      <c r="AQ177" s="628"/>
      <c r="AR177" s="628"/>
      <c r="AS177" s="628"/>
      <c r="AT177" s="628"/>
      <c r="AU177" s="628"/>
      <c r="AV177" s="628"/>
      <c r="AW177" s="628"/>
      <c r="AX177" s="628"/>
      <c r="AY177" s="628"/>
      <c r="AZ177" s="628"/>
      <c r="BA177" s="628"/>
      <c r="BB177" s="604" t="s">
        <v>231</v>
      </c>
      <c r="BC177" s="629"/>
      <c r="BD177" s="629"/>
      <c r="BE177" s="606">
        <v>2016</v>
      </c>
      <c r="BF177" s="629"/>
      <c r="BG177" s="629"/>
    </row>
    <row r="178" spans="1:59" s="630" customFormat="1" ht="22.2" customHeight="1">
      <c r="A178" s="626" t="s">
        <v>75</v>
      </c>
      <c r="B178" s="714"/>
      <c r="C178" s="628"/>
      <c r="D178" s="628"/>
      <c r="E178" s="628"/>
      <c r="F178" s="628"/>
      <c r="G178" s="628"/>
      <c r="H178" s="715"/>
      <c r="I178" s="628"/>
      <c r="J178" s="628"/>
      <c r="K178" s="628"/>
      <c r="L178" s="628"/>
      <c r="M178" s="628"/>
      <c r="N178" s="628"/>
      <c r="O178" s="628"/>
      <c r="P178" s="628"/>
      <c r="Q178" s="628"/>
      <c r="R178" s="628"/>
      <c r="S178" s="628"/>
      <c r="T178" s="628"/>
      <c r="U178" s="628"/>
      <c r="V178" s="628"/>
      <c r="W178" s="628"/>
      <c r="X178" s="628"/>
      <c r="Y178" s="628"/>
      <c r="Z178" s="628"/>
      <c r="AA178" s="628"/>
      <c r="AB178" s="628"/>
      <c r="AC178" s="628"/>
      <c r="AD178" s="628"/>
      <c r="AE178" s="628"/>
      <c r="AF178" s="628"/>
      <c r="AG178" s="628"/>
      <c r="AH178" s="628"/>
      <c r="AI178" s="628"/>
      <c r="AJ178" s="628"/>
      <c r="AK178" s="628"/>
      <c r="AL178" s="628"/>
      <c r="AM178" s="628"/>
      <c r="AN178" s="628"/>
      <c r="AO178" s="628"/>
      <c r="AP178" s="628"/>
      <c r="AQ178" s="628"/>
      <c r="AR178" s="628"/>
      <c r="AS178" s="628"/>
      <c r="AT178" s="628"/>
      <c r="AU178" s="628"/>
      <c r="AV178" s="628"/>
      <c r="AW178" s="628"/>
      <c r="AX178" s="628"/>
      <c r="AY178" s="628"/>
      <c r="AZ178" s="628"/>
      <c r="BA178" s="628"/>
      <c r="BB178" s="604"/>
      <c r="BC178" s="629"/>
      <c r="BD178" s="629"/>
      <c r="BE178" s="606"/>
      <c r="BF178" s="629"/>
      <c r="BG178" s="629"/>
    </row>
    <row r="179" spans="1:59" s="630" customFormat="1" ht="22.2" customHeight="1">
      <c r="A179" s="626" t="s">
        <v>75</v>
      </c>
      <c r="B179" s="716"/>
      <c r="C179" s="628"/>
      <c r="D179" s="628"/>
      <c r="E179" s="628"/>
      <c r="F179" s="628"/>
      <c r="G179" s="628"/>
      <c r="H179" s="607"/>
      <c r="I179" s="628"/>
      <c r="J179" s="628"/>
      <c r="K179" s="628"/>
      <c r="L179" s="628"/>
      <c r="M179" s="628"/>
      <c r="N179" s="628"/>
      <c r="O179" s="628"/>
      <c r="P179" s="628"/>
      <c r="Q179" s="628"/>
      <c r="R179" s="628"/>
      <c r="S179" s="628"/>
      <c r="T179" s="628"/>
      <c r="U179" s="628"/>
      <c r="V179" s="628"/>
      <c r="W179" s="628"/>
      <c r="X179" s="628"/>
      <c r="Y179" s="628"/>
      <c r="Z179" s="628"/>
      <c r="AA179" s="628"/>
      <c r="AB179" s="628"/>
      <c r="AC179" s="628"/>
      <c r="AD179" s="628"/>
      <c r="AE179" s="628"/>
      <c r="AF179" s="628"/>
      <c r="AG179" s="628"/>
      <c r="AH179" s="628"/>
      <c r="AI179" s="628"/>
      <c r="AJ179" s="628"/>
      <c r="AK179" s="628"/>
      <c r="AL179" s="628"/>
      <c r="AM179" s="628"/>
      <c r="AN179" s="628"/>
      <c r="AO179" s="628"/>
      <c r="AP179" s="628"/>
      <c r="AQ179" s="628"/>
      <c r="AR179" s="628"/>
      <c r="AS179" s="628"/>
      <c r="AT179" s="628"/>
      <c r="AU179" s="628"/>
      <c r="AV179" s="628"/>
      <c r="AW179" s="628"/>
      <c r="AX179" s="628"/>
      <c r="AY179" s="628"/>
      <c r="AZ179" s="628"/>
      <c r="BA179" s="628"/>
      <c r="BB179" s="604"/>
      <c r="BC179" s="629"/>
      <c r="BD179" s="629"/>
      <c r="BE179" s="606"/>
      <c r="BF179" s="629"/>
      <c r="BG179" s="629"/>
    </row>
    <row r="180" spans="1:59" s="630" customFormat="1" ht="22.2" customHeight="1">
      <c r="A180" s="626" t="s">
        <v>75</v>
      </c>
      <c r="B180" s="716"/>
      <c r="C180" s="628"/>
      <c r="D180" s="628"/>
      <c r="E180" s="628"/>
      <c r="F180" s="628"/>
      <c r="G180" s="628"/>
      <c r="H180" s="607"/>
      <c r="I180" s="628"/>
      <c r="J180" s="628"/>
      <c r="K180" s="628"/>
      <c r="L180" s="628"/>
      <c r="M180" s="628"/>
      <c r="N180" s="628"/>
      <c r="O180" s="628"/>
      <c r="P180" s="628"/>
      <c r="Q180" s="628"/>
      <c r="R180" s="628"/>
      <c r="S180" s="628"/>
      <c r="T180" s="628"/>
      <c r="U180" s="628"/>
      <c r="V180" s="628"/>
      <c r="W180" s="628"/>
      <c r="X180" s="628"/>
      <c r="Y180" s="628"/>
      <c r="Z180" s="628"/>
      <c r="AA180" s="628"/>
      <c r="AB180" s="628"/>
      <c r="AC180" s="628"/>
      <c r="AD180" s="628"/>
      <c r="AE180" s="628"/>
      <c r="AF180" s="628"/>
      <c r="AG180" s="628"/>
      <c r="AH180" s="628"/>
      <c r="AI180" s="628"/>
      <c r="AJ180" s="628"/>
      <c r="AK180" s="628"/>
      <c r="AL180" s="628"/>
      <c r="AM180" s="628"/>
      <c r="AN180" s="628"/>
      <c r="AO180" s="628"/>
      <c r="AP180" s="628"/>
      <c r="AQ180" s="628"/>
      <c r="AR180" s="628"/>
      <c r="AS180" s="628"/>
      <c r="AT180" s="628"/>
      <c r="AU180" s="628"/>
      <c r="AV180" s="628"/>
      <c r="AW180" s="628"/>
      <c r="AX180" s="628"/>
      <c r="AY180" s="628"/>
      <c r="AZ180" s="628"/>
      <c r="BA180" s="628"/>
      <c r="BB180" s="604"/>
      <c r="BC180" s="629"/>
      <c r="BD180" s="629"/>
      <c r="BE180" s="606"/>
      <c r="BF180" s="629"/>
      <c r="BG180" s="629"/>
    </row>
    <row r="181" spans="1:59" s="630" customFormat="1" ht="22.2" customHeight="1">
      <c r="A181" s="626" t="s">
        <v>75</v>
      </c>
      <c r="B181" s="716"/>
      <c r="C181" s="628"/>
      <c r="D181" s="628"/>
      <c r="E181" s="628"/>
      <c r="F181" s="628"/>
      <c r="G181" s="628"/>
      <c r="H181" s="607"/>
      <c r="I181" s="628"/>
      <c r="J181" s="628"/>
      <c r="K181" s="628"/>
      <c r="L181" s="628"/>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628"/>
      <c r="AJ181" s="628"/>
      <c r="AK181" s="628"/>
      <c r="AL181" s="628"/>
      <c r="AM181" s="628"/>
      <c r="AN181" s="628"/>
      <c r="AO181" s="628"/>
      <c r="AP181" s="628"/>
      <c r="AQ181" s="628"/>
      <c r="AR181" s="628"/>
      <c r="AS181" s="628"/>
      <c r="AT181" s="628"/>
      <c r="AU181" s="628"/>
      <c r="AV181" s="628"/>
      <c r="AW181" s="628"/>
      <c r="AX181" s="628"/>
      <c r="AY181" s="628"/>
      <c r="AZ181" s="628"/>
      <c r="BA181" s="628"/>
      <c r="BB181" s="604"/>
      <c r="BC181" s="629"/>
      <c r="BD181" s="629"/>
      <c r="BE181" s="606"/>
      <c r="BF181" s="629"/>
      <c r="BG181" s="629"/>
    </row>
    <row r="182" spans="1:59" s="630" customFormat="1" ht="22.2" customHeight="1">
      <c r="A182" s="626" t="s">
        <v>75</v>
      </c>
      <c r="B182" s="716"/>
      <c r="C182" s="628"/>
      <c r="D182" s="628"/>
      <c r="E182" s="628"/>
      <c r="F182" s="628"/>
      <c r="G182" s="628"/>
      <c r="H182" s="607"/>
      <c r="I182" s="628"/>
      <c r="J182" s="628"/>
      <c r="K182" s="628"/>
      <c r="L182" s="628"/>
      <c r="M182" s="628"/>
      <c r="N182" s="628"/>
      <c r="O182" s="628"/>
      <c r="P182" s="628"/>
      <c r="Q182" s="628"/>
      <c r="R182" s="628"/>
      <c r="S182" s="628"/>
      <c r="T182" s="628"/>
      <c r="U182" s="628"/>
      <c r="V182" s="628"/>
      <c r="W182" s="628"/>
      <c r="X182" s="628"/>
      <c r="Y182" s="628"/>
      <c r="Z182" s="628"/>
      <c r="AA182" s="628"/>
      <c r="AB182" s="628"/>
      <c r="AC182" s="628"/>
      <c r="AD182" s="628"/>
      <c r="AE182" s="628"/>
      <c r="AF182" s="628"/>
      <c r="AG182" s="628"/>
      <c r="AH182" s="628"/>
      <c r="AI182" s="628"/>
      <c r="AJ182" s="628"/>
      <c r="AK182" s="628"/>
      <c r="AL182" s="628"/>
      <c r="AM182" s="628"/>
      <c r="AN182" s="628"/>
      <c r="AO182" s="628"/>
      <c r="AP182" s="628"/>
      <c r="AQ182" s="628"/>
      <c r="AR182" s="628"/>
      <c r="AS182" s="628"/>
      <c r="AT182" s="628"/>
      <c r="AU182" s="628"/>
      <c r="AV182" s="628"/>
      <c r="AW182" s="628"/>
      <c r="AX182" s="628"/>
      <c r="AY182" s="628"/>
      <c r="AZ182" s="628"/>
      <c r="BA182" s="628"/>
      <c r="BB182" s="604"/>
      <c r="BC182" s="629"/>
      <c r="BD182" s="629"/>
      <c r="BE182" s="606"/>
      <c r="BF182" s="629"/>
      <c r="BG182" s="629"/>
    </row>
    <row r="183" spans="1:59" s="630" customFormat="1" ht="22.2" customHeight="1">
      <c r="A183" s="626" t="s">
        <v>75</v>
      </c>
      <c r="B183" s="716"/>
      <c r="C183" s="628"/>
      <c r="D183" s="628"/>
      <c r="E183" s="628"/>
      <c r="F183" s="628"/>
      <c r="G183" s="628"/>
      <c r="H183" s="607"/>
      <c r="I183" s="628"/>
      <c r="J183" s="628"/>
      <c r="K183" s="628"/>
      <c r="L183" s="628"/>
      <c r="M183" s="628"/>
      <c r="N183" s="628"/>
      <c r="O183" s="628"/>
      <c r="P183" s="628"/>
      <c r="Q183" s="628"/>
      <c r="R183" s="628"/>
      <c r="S183" s="628"/>
      <c r="T183" s="628"/>
      <c r="U183" s="628"/>
      <c r="V183" s="628"/>
      <c r="W183" s="628"/>
      <c r="X183" s="628"/>
      <c r="Y183" s="628"/>
      <c r="Z183" s="628"/>
      <c r="AA183" s="628"/>
      <c r="AB183" s="628"/>
      <c r="AC183" s="628"/>
      <c r="AD183" s="628"/>
      <c r="AE183" s="628"/>
      <c r="AF183" s="628"/>
      <c r="AG183" s="628"/>
      <c r="AH183" s="628"/>
      <c r="AI183" s="628"/>
      <c r="AJ183" s="628"/>
      <c r="AK183" s="628"/>
      <c r="AL183" s="628"/>
      <c r="AM183" s="628"/>
      <c r="AN183" s="628"/>
      <c r="AO183" s="628"/>
      <c r="AP183" s="628"/>
      <c r="AQ183" s="628"/>
      <c r="AR183" s="628"/>
      <c r="AS183" s="628"/>
      <c r="AT183" s="628"/>
      <c r="AU183" s="628"/>
      <c r="AV183" s="628"/>
      <c r="AW183" s="628"/>
      <c r="AX183" s="628"/>
      <c r="AY183" s="628"/>
      <c r="AZ183" s="628"/>
      <c r="BA183" s="628"/>
      <c r="BB183" s="604"/>
      <c r="BC183" s="629"/>
      <c r="BD183" s="629"/>
      <c r="BE183" s="606"/>
      <c r="BF183" s="629"/>
      <c r="BG183" s="629"/>
    </row>
    <row r="184" spans="1:59" s="630" customFormat="1" ht="22.2" customHeight="1">
      <c r="A184" s="626" t="s">
        <v>75</v>
      </c>
      <c r="B184" s="672"/>
      <c r="C184" s="628"/>
      <c r="D184" s="628"/>
      <c r="E184" s="628"/>
      <c r="F184" s="628"/>
      <c r="G184" s="628"/>
      <c r="H184" s="628"/>
      <c r="I184" s="628"/>
      <c r="J184" s="628"/>
      <c r="K184" s="628"/>
      <c r="L184" s="628"/>
      <c r="M184" s="628"/>
      <c r="N184" s="628"/>
      <c r="O184" s="628"/>
      <c r="P184" s="628"/>
      <c r="Q184" s="628"/>
      <c r="R184" s="628"/>
      <c r="S184" s="628"/>
      <c r="T184" s="628"/>
      <c r="U184" s="628"/>
      <c r="V184" s="628"/>
      <c r="W184" s="628"/>
      <c r="X184" s="628"/>
      <c r="Y184" s="628"/>
      <c r="Z184" s="628"/>
      <c r="AA184" s="628"/>
      <c r="AB184" s="628"/>
      <c r="AC184" s="628"/>
      <c r="AD184" s="628"/>
      <c r="AE184" s="628"/>
      <c r="AF184" s="628"/>
      <c r="AG184" s="628"/>
      <c r="AH184" s="628"/>
      <c r="AI184" s="628"/>
      <c r="AJ184" s="628"/>
      <c r="AK184" s="628"/>
      <c r="AL184" s="628"/>
      <c r="AM184" s="628"/>
      <c r="AN184" s="628"/>
      <c r="AO184" s="628"/>
      <c r="AP184" s="628"/>
      <c r="AQ184" s="628"/>
      <c r="AR184" s="628"/>
      <c r="AS184" s="628"/>
      <c r="AT184" s="628"/>
      <c r="AU184" s="628"/>
      <c r="AV184" s="628"/>
      <c r="AW184" s="628"/>
      <c r="AX184" s="628"/>
      <c r="AY184" s="628"/>
      <c r="AZ184" s="628"/>
      <c r="BA184" s="628"/>
      <c r="BB184" s="604" t="s">
        <v>231</v>
      </c>
      <c r="BC184" s="629"/>
      <c r="BD184" s="629"/>
      <c r="BE184" s="606">
        <v>2016</v>
      </c>
      <c r="BF184" s="629"/>
      <c r="BG184" s="629"/>
    </row>
    <row r="185" spans="1:59" s="613" customFormat="1" ht="22.2" customHeight="1">
      <c r="A185" s="346" t="s">
        <v>77</v>
      </c>
      <c r="B185" s="639" t="s">
        <v>683</v>
      </c>
      <c r="C185" s="611">
        <f>SUM(C186:C188)</f>
        <v>0</v>
      </c>
      <c r="D185" s="611">
        <f>D186</f>
        <v>0</v>
      </c>
      <c r="E185" s="611">
        <f>E186</f>
        <v>0</v>
      </c>
      <c r="F185" s="611">
        <f t="shared" ref="F185:BA185" si="178">F186</f>
        <v>0</v>
      </c>
      <c r="G185" s="611">
        <f t="shared" si="178"/>
        <v>0</v>
      </c>
      <c r="H185" s="611">
        <f t="shared" si="178"/>
        <v>0</v>
      </c>
      <c r="I185" s="611">
        <f t="shared" si="178"/>
        <v>0</v>
      </c>
      <c r="J185" s="611">
        <f t="shared" si="178"/>
        <v>0</v>
      </c>
      <c r="K185" s="611">
        <f t="shared" si="178"/>
        <v>0</v>
      </c>
      <c r="L185" s="611">
        <f t="shared" si="178"/>
        <v>0</v>
      </c>
      <c r="M185" s="611">
        <f t="shared" si="178"/>
        <v>0</v>
      </c>
      <c r="N185" s="611">
        <f t="shared" si="178"/>
        <v>0</v>
      </c>
      <c r="O185" s="611">
        <f t="shared" si="178"/>
        <v>0</v>
      </c>
      <c r="P185" s="611">
        <f t="shared" si="178"/>
        <v>0</v>
      </c>
      <c r="Q185" s="611">
        <f t="shared" si="178"/>
        <v>0</v>
      </c>
      <c r="R185" s="611">
        <f t="shared" si="178"/>
        <v>0</v>
      </c>
      <c r="S185" s="611">
        <f t="shared" si="178"/>
        <v>0</v>
      </c>
      <c r="T185" s="611">
        <f t="shared" si="178"/>
        <v>0</v>
      </c>
      <c r="U185" s="611">
        <f t="shared" si="178"/>
        <v>0</v>
      </c>
      <c r="V185" s="611">
        <f t="shared" si="178"/>
        <v>0</v>
      </c>
      <c r="W185" s="611">
        <f t="shared" si="178"/>
        <v>0</v>
      </c>
      <c r="X185" s="611">
        <f t="shared" si="178"/>
        <v>0</v>
      </c>
      <c r="Y185" s="611">
        <f t="shared" si="178"/>
        <v>0</v>
      </c>
      <c r="Z185" s="611">
        <f t="shared" si="178"/>
        <v>0</v>
      </c>
      <c r="AA185" s="611">
        <f t="shared" si="178"/>
        <v>0</v>
      </c>
      <c r="AB185" s="611">
        <f t="shared" si="178"/>
        <v>0</v>
      </c>
      <c r="AC185" s="611">
        <f t="shared" si="178"/>
        <v>0</v>
      </c>
      <c r="AD185" s="611">
        <f t="shared" si="178"/>
        <v>0</v>
      </c>
      <c r="AE185" s="611">
        <f t="shared" si="178"/>
        <v>0</v>
      </c>
      <c r="AF185" s="611">
        <f t="shared" si="178"/>
        <v>0</v>
      </c>
      <c r="AG185" s="611">
        <f t="shared" si="178"/>
        <v>0</v>
      </c>
      <c r="AH185" s="611">
        <f t="shared" si="178"/>
        <v>0</v>
      </c>
      <c r="AI185" s="611">
        <f t="shared" si="178"/>
        <v>0</v>
      </c>
      <c r="AJ185" s="611">
        <f t="shared" si="178"/>
        <v>0</v>
      </c>
      <c r="AK185" s="611">
        <f t="shared" si="178"/>
        <v>0</v>
      </c>
      <c r="AL185" s="611">
        <f t="shared" si="178"/>
        <v>0</v>
      </c>
      <c r="AM185" s="611">
        <f t="shared" si="178"/>
        <v>0</v>
      </c>
      <c r="AN185" s="611">
        <f t="shared" si="178"/>
        <v>0</v>
      </c>
      <c r="AO185" s="611">
        <f t="shared" si="178"/>
        <v>0</v>
      </c>
      <c r="AP185" s="611">
        <f t="shared" si="178"/>
        <v>0</v>
      </c>
      <c r="AQ185" s="611">
        <f t="shared" si="178"/>
        <v>0</v>
      </c>
      <c r="AR185" s="611">
        <f t="shared" si="178"/>
        <v>0</v>
      </c>
      <c r="AS185" s="611">
        <f t="shared" si="178"/>
        <v>0</v>
      </c>
      <c r="AT185" s="611">
        <f t="shared" si="178"/>
        <v>0</v>
      </c>
      <c r="AU185" s="611">
        <f t="shared" si="178"/>
        <v>0</v>
      </c>
      <c r="AV185" s="611">
        <f t="shared" si="178"/>
        <v>0</v>
      </c>
      <c r="AW185" s="611">
        <f t="shared" si="178"/>
        <v>0</v>
      </c>
      <c r="AX185" s="611">
        <f t="shared" si="178"/>
        <v>0</v>
      </c>
      <c r="AY185" s="611">
        <f t="shared" si="178"/>
        <v>0</v>
      </c>
      <c r="AZ185" s="611">
        <f t="shared" si="178"/>
        <v>0</v>
      </c>
      <c r="BA185" s="611">
        <f t="shared" si="178"/>
        <v>0</v>
      </c>
      <c r="BB185" s="58" t="s">
        <v>231</v>
      </c>
      <c r="BC185" s="63"/>
      <c r="BD185" s="63"/>
      <c r="BE185" s="85">
        <v>2016</v>
      </c>
      <c r="BF185" s="63"/>
      <c r="BG185" s="63"/>
    </row>
    <row r="186" spans="1:59" s="613" customFormat="1" ht="22.2" customHeight="1">
      <c r="A186" s="346" t="s">
        <v>77</v>
      </c>
      <c r="B186" s="65" t="s">
        <v>481</v>
      </c>
      <c r="C186" s="611"/>
      <c r="D186" s="611">
        <f>SUM(E186:BA186)</f>
        <v>0</v>
      </c>
      <c r="E186" s="611">
        <f>SUM(E187:E188)</f>
        <v>0</v>
      </c>
      <c r="F186" s="611">
        <f t="shared" ref="F186:BA186" si="179">SUM(F187:F188)</f>
        <v>0</v>
      </c>
      <c r="G186" s="611">
        <f t="shared" si="179"/>
        <v>0</v>
      </c>
      <c r="H186" s="611">
        <f t="shared" si="179"/>
        <v>0</v>
      </c>
      <c r="I186" s="611">
        <f t="shared" si="179"/>
        <v>0</v>
      </c>
      <c r="J186" s="611">
        <f t="shared" si="179"/>
        <v>0</v>
      </c>
      <c r="K186" s="611">
        <f t="shared" si="179"/>
        <v>0</v>
      </c>
      <c r="L186" s="611">
        <f t="shared" si="179"/>
        <v>0</v>
      </c>
      <c r="M186" s="611">
        <f t="shared" si="179"/>
        <v>0</v>
      </c>
      <c r="N186" s="611">
        <f t="shared" si="179"/>
        <v>0</v>
      </c>
      <c r="O186" s="611">
        <f t="shared" si="179"/>
        <v>0</v>
      </c>
      <c r="P186" s="611">
        <f t="shared" si="179"/>
        <v>0</v>
      </c>
      <c r="Q186" s="611">
        <f t="shared" si="179"/>
        <v>0</v>
      </c>
      <c r="R186" s="611">
        <f t="shared" si="179"/>
        <v>0</v>
      </c>
      <c r="S186" s="611">
        <f t="shared" si="179"/>
        <v>0</v>
      </c>
      <c r="T186" s="611">
        <f t="shared" si="179"/>
        <v>0</v>
      </c>
      <c r="U186" s="611">
        <f t="shared" si="179"/>
        <v>0</v>
      </c>
      <c r="V186" s="611">
        <f t="shared" si="179"/>
        <v>0</v>
      </c>
      <c r="W186" s="611">
        <f t="shared" si="179"/>
        <v>0</v>
      </c>
      <c r="X186" s="611">
        <f t="shared" si="179"/>
        <v>0</v>
      </c>
      <c r="Y186" s="611">
        <f t="shared" si="179"/>
        <v>0</v>
      </c>
      <c r="Z186" s="611">
        <f t="shared" si="179"/>
        <v>0</v>
      </c>
      <c r="AA186" s="611">
        <f t="shared" si="179"/>
        <v>0</v>
      </c>
      <c r="AB186" s="611">
        <f t="shared" si="179"/>
        <v>0</v>
      </c>
      <c r="AC186" s="611">
        <f t="shared" si="179"/>
        <v>0</v>
      </c>
      <c r="AD186" s="611">
        <f t="shared" si="179"/>
        <v>0</v>
      </c>
      <c r="AE186" s="611">
        <f t="shared" si="179"/>
        <v>0</v>
      </c>
      <c r="AF186" s="611">
        <f t="shared" si="179"/>
        <v>0</v>
      </c>
      <c r="AG186" s="611">
        <f t="shared" si="179"/>
        <v>0</v>
      </c>
      <c r="AH186" s="611">
        <f t="shared" si="179"/>
        <v>0</v>
      </c>
      <c r="AI186" s="611">
        <f t="shared" si="179"/>
        <v>0</v>
      </c>
      <c r="AJ186" s="611">
        <f t="shared" si="179"/>
        <v>0</v>
      </c>
      <c r="AK186" s="611">
        <f t="shared" si="179"/>
        <v>0</v>
      </c>
      <c r="AL186" s="611">
        <f t="shared" si="179"/>
        <v>0</v>
      </c>
      <c r="AM186" s="611">
        <f t="shared" si="179"/>
        <v>0</v>
      </c>
      <c r="AN186" s="611">
        <f t="shared" si="179"/>
        <v>0</v>
      </c>
      <c r="AO186" s="611">
        <f t="shared" si="179"/>
        <v>0</v>
      </c>
      <c r="AP186" s="611">
        <f t="shared" si="179"/>
        <v>0</v>
      </c>
      <c r="AQ186" s="611">
        <f t="shared" si="179"/>
        <v>0</v>
      </c>
      <c r="AR186" s="611">
        <f t="shared" si="179"/>
        <v>0</v>
      </c>
      <c r="AS186" s="611">
        <f t="shared" si="179"/>
        <v>0</v>
      </c>
      <c r="AT186" s="611">
        <f t="shared" si="179"/>
        <v>0</v>
      </c>
      <c r="AU186" s="611">
        <f t="shared" si="179"/>
        <v>0</v>
      </c>
      <c r="AV186" s="611">
        <f t="shared" si="179"/>
        <v>0</v>
      </c>
      <c r="AW186" s="611">
        <f t="shared" si="179"/>
        <v>0</v>
      </c>
      <c r="AX186" s="611">
        <f t="shared" si="179"/>
        <v>0</v>
      </c>
      <c r="AY186" s="611">
        <f t="shared" si="179"/>
        <v>0</v>
      </c>
      <c r="AZ186" s="611">
        <f t="shared" si="179"/>
        <v>0</v>
      </c>
      <c r="BA186" s="611">
        <f t="shared" si="179"/>
        <v>0</v>
      </c>
      <c r="BB186" s="58" t="s">
        <v>231</v>
      </c>
      <c r="BC186" s="63"/>
      <c r="BD186" s="63"/>
      <c r="BE186" s="85">
        <v>2016</v>
      </c>
      <c r="BF186" s="63"/>
      <c r="BG186" s="63"/>
    </row>
    <row r="187" spans="1:59" s="630" customFormat="1" ht="22.2" customHeight="1">
      <c r="A187" s="626" t="s">
        <v>77</v>
      </c>
      <c r="B187" s="672"/>
      <c r="C187" s="628"/>
      <c r="D187" s="628"/>
      <c r="E187" s="628"/>
      <c r="F187" s="628"/>
      <c r="G187" s="628"/>
      <c r="H187" s="628"/>
      <c r="I187" s="628"/>
      <c r="J187" s="628"/>
      <c r="K187" s="628"/>
      <c r="L187" s="628"/>
      <c r="M187" s="628"/>
      <c r="N187" s="628"/>
      <c r="O187" s="628"/>
      <c r="P187" s="628"/>
      <c r="Q187" s="628"/>
      <c r="R187" s="628"/>
      <c r="S187" s="628"/>
      <c r="T187" s="628"/>
      <c r="U187" s="628"/>
      <c r="V187" s="628"/>
      <c r="W187" s="628"/>
      <c r="X187" s="628"/>
      <c r="Y187" s="628"/>
      <c r="Z187" s="628"/>
      <c r="AA187" s="628"/>
      <c r="AB187" s="628"/>
      <c r="AC187" s="628"/>
      <c r="AD187" s="628"/>
      <c r="AE187" s="628"/>
      <c r="AF187" s="628"/>
      <c r="AG187" s="628"/>
      <c r="AH187" s="628"/>
      <c r="AI187" s="628"/>
      <c r="AJ187" s="628"/>
      <c r="AK187" s="628"/>
      <c r="AL187" s="628"/>
      <c r="AM187" s="628"/>
      <c r="AN187" s="628"/>
      <c r="AO187" s="628"/>
      <c r="AP187" s="628"/>
      <c r="AQ187" s="628"/>
      <c r="AR187" s="628"/>
      <c r="AS187" s="628"/>
      <c r="AT187" s="628"/>
      <c r="AU187" s="628"/>
      <c r="AV187" s="628"/>
      <c r="AW187" s="628"/>
      <c r="AX187" s="628"/>
      <c r="AY187" s="628"/>
      <c r="AZ187" s="628"/>
      <c r="BA187" s="628"/>
      <c r="BB187" s="604" t="s">
        <v>231</v>
      </c>
      <c r="BC187" s="629"/>
      <c r="BD187" s="629"/>
      <c r="BE187" s="606">
        <v>2016</v>
      </c>
      <c r="BF187" s="629"/>
      <c r="BG187" s="629"/>
    </row>
    <row r="188" spans="1:59" s="630" customFormat="1" ht="22.2" customHeight="1">
      <c r="A188" s="626" t="s">
        <v>77</v>
      </c>
      <c r="B188" s="672"/>
      <c r="C188" s="628"/>
      <c r="D188" s="628"/>
      <c r="E188" s="628"/>
      <c r="F188" s="628"/>
      <c r="G188" s="628"/>
      <c r="H188" s="628"/>
      <c r="I188" s="628"/>
      <c r="J188" s="628"/>
      <c r="K188" s="628"/>
      <c r="L188" s="628"/>
      <c r="M188" s="628"/>
      <c r="N188" s="628"/>
      <c r="O188" s="628"/>
      <c r="P188" s="628"/>
      <c r="Q188" s="628"/>
      <c r="R188" s="628"/>
      <c r="S188" s="628"/>
      <c r="T188" s="628"/>
      <c r="U188" s="628"/>
      <c r="V188" s="628"/>
      <c r="W188" s="628"/>
      <c r="X188" s="628"/>
      <c r="Y188" s="628"/>
      <c r="Z188" s="628"/>
      <c r="AA188" s="628"/>
      <c r="AB188" s="628"/>
      <c r="AC188" s="628"/>
      <c r="AD188" s="628"/>
      <c r="AE188" s="628"/>
      <c r="AF188" s="628"/>
      <c r="AG188" s="628"/>
      <c r="AH188" s="628"/>
      <c r="AI188" s="628"/>
      <c r="AJ188" s="628"/>
      <c r="AK188" s="628"/>
      <c r="AL188" s="628"/>
      <c r="AM188" s="628"/>
      <c r="AN188" s="628"/>
      <c r="AO188" s="628"/>
      <c r="AP188" s="628"/>
      <c r="AQ188" s="628"/>
      <c r="AR188" s="628"/>
      <c r="AS188" s="628"/>
      <c r="AT188" s="628"/>
      <c r="AU188" s="628"/>
      <c r="AV188" s="628"/>
      <c r="AW188" s="628"/>
      <c r="AX188" s="628"/>
      <c r="AY188" s="628"/>
      <c r="AZ188" s="628"/>
      <c r="BA188" s="628"/>
      <c r="BB188" s="604" t="s">
        <v>231</v>
      </c>
      <c r="BC188" s="629"/>
      <c r="BD188" s="629"/>
      <c r="BE188" s="606">
        <v>2016</v>
      </c>
      <c r="BF188" s="629"/>
      <c r="BG188" s="629"/>
    </row>
    <row r="189" spans="1:59" s="634" customFormat="1" ht="22.2" customHeight="1">
      <c r="A189" s="351" t="s">
        <v>500</v>
      </c>
      <c r="B189" s="94" t="s">
        <v>501</v>
      </c>
      <c r="C189" s="619">
        <f>SUM(C190:C192)</f>
        <v>0</v>
      </c>
      <c r="D189" s="619">
        <f>D190</f>
        <v>0</v>
      </c>
      <c r="E189" s="619">
        <f>E190</f>
        <v>0</v>
      </c>
      <c r="F189" s="619">
        <f t="shared" ref="F189:BA189" si="180">F190</f>
        <v>0</v>
      </c>
      <c r="G189" s="619">
        <f t="shared" si="180"/>
        <v>0</v>
      </c>
      <c r="H189" s="619">
        <f t="shared" si="180"/>
        <v>0</v>
      </c>
      <c r="I189" s="619">
        <f t="shared" si="180"/>
        <v>0</v>
      </c>
      <c r="J189" s="619">
        <f t="shared" si="180"/>
        <v>0</v>
      </c>
      <c r="K189" s="619">
        <f t="shared" si="180"/>
        <v>0</v>
      </c>
      <c r="L189" s="619">
        <f t="shared" si="180"/>
        <v>0</v>
      </c>
      <c r="M189" s="619">
        <f t="shared" si="180"/>
        <v>0</v>
      </c>
      <c r="N189" s="619">
        <f t="shared" si="180"/>
        <v>0</v>
      </c>
      <c r="O189" s="619">
        <f t="shared" si="180"/>
        <v>0</v>
      </c>
      <c r="P189" s="619">
        <f t="shared" si="180"/>
        <v>0</v>
      </c>
      <c r="Q189" s="619">
        <f t="shared" si="180"/>
        <v>0</v>
      </c>
      <c r="R189" s="619">
        <f t="shared" si="180"/>
        <v>0</v>
      </c>
      <c r="S189" s="619">
        <f t="shared" si="180"/>
        <v>0</v>
      </c>
      <c r="T189" s="619">
        <f t="shared" si="180"/>
        <v>0</v>
      </c>
      <c r="U189" s="619">
        <f t="shared" si="180"/>
        <v>0</v>
      </c>
      <c r="V189" s="619">
        <f t="shared" si="180"/>
        <v>0</v>
      </c>
      <c r="W189" s="619">
        <f t="shared" si="180"/>
        <v>0</v>
      </c>
      <c r="X189" s="619">
        <f t="shared" si="180"/>
        <v>0</v>
      </c>
      <c r="Y189" s="619">
        <f t="shared" si="180"/>
        <v>0</v>
      </c>
      <c r="Z189" s="619">
        <f t="shared" si="180"/>
        <v>0</v>
      </c>
      <c r="AA189" s="619">
        <f t="shared" si="180"/>
        <v>0</v>
      </c>
      <c r="AB189" s="619">
        <f t="shared" si="180"/>
        <v>0</v>
      </c>
      <c r="AC189" s="619">
        <f t="shared" si="180"/>
        <v>0</v>
      </c>
      <c r="AD189" s="619">
        <f t="shared" si="180"/>
        <v>0</v>
      </c>
      <c r="AE189" s="619">
        <f t="shared" si="180"/>
        <v>0</v>
      </c>
      <c r="AF189" s="619">
        <f t="shared" si="180"/>
        <v>0</v>
      </c>
      <c r="AG189" s="619">
        <f t="shared" si="180"/>
        <v>0</v>
      </c>
      <c r="AH189" s="619">
        <f t="shared" si="180"/>
        <v>0</v>
      </c>
      <c r="AI189" s="619">
        <f t="shared" si="180"/>
        <v>0</v>
      </c>
      <c r="AJ189" s="619">
        <f t="shared" si="180"/>
        <v>0</v>
      </c>
      <c r="AK189" s="619">
        <f t="shared" si="180"/>
        <v>0</v>
      </c>
      <c r="AL189" s="619">
        <f t="shared" si="180"/>
        <v>0</v>
      </c>
      <c r="AM189" s="619">
        <f t="shared" si="180"/>
        <v>0</v>
      </c>
      <c r="AN189" s="619">
        <f t="shared" si="180"/>
        <v>0</v>
      </c>
      <c r="AO189" s="619">
        <f t="shared" si="180"/>
        <v>0</v>
      </c>
      <c r="AP189" s="619">
        <f t="shared" si="180"/>
        <v>0</v>
      </c>
      <c r="AQ189" s="619">
        <f t="shared" si="180"/>
        <v>0</v>
      </c>
      <c r="AR189" s="619">
        <f t="shared" si="180"/>
        <v>0</v>
      </c>
      <c r="AS189" s="619">
        <f t="shared" si="180"/>
        <v>0</v>
      </c>
      <c r="AT189" s="619">
        <f t="shared" si="180"/>
        <v>0</v>
      </c>
      <c r="AU189" s="619">
        <f t="shared" si="180"/>
        <v>0</v>
      </c>
      <c r="AV189" s="619">
        <f t="shared" si="180"/>
        <v>0</v>
      </c>
      <c r="AW189" s="619">
        <f t="shared" si="180"/>
        <v>0</v>
      </c>
      <c r="AX189" s="619">
        <f t="shared" si="180"/>
        <v>0</v>
      </c>
      <c r="AY189" s="619">
        <f t="shared" si="180"/>
        <v>0</v>
      </c>
      <c r="AZ189" s="619">
        <f t="shared" si="180"/>
        <v>0</v>
      </c>
      <c r="BA189" s="619">
        <f t="shared" si="180"/>
        <v>0</v>
      </c>
      <c r="BB189" s="58" t="s">
        <v>231</v>
      </c>
      <c r="BC189" s="63"/>
      <c r="BD189" s="92"/>
      <c r="BE189" s="85">
        <v>2016</v>
      </c>
      <c r="BF189" s="91"/>
      <c r="BG189" s="91"/>
    </row>
    <row r="190" spans="1:59" s="623" customFormat="1" ht="22.2" customHeight="1">
      <c r="A190" s="346" t="s">
        <v>87</v>
      </c>
      <c r="B190" s="65" t="s">
        <v>481</v>
      </c>
      <c r="C190" s="620"/>
      <c r="D190" s="620">
        <f>SUM(E190:BA190)</f>
        <v>0</v>
      </c>
      <c r="E190" s="620">
        <f>SUM(E191:E192)</f>
        <v>0</v>
      </c>
      <c r="F190" s="620">
        <f t="shared" ref="F190:BA190" si="181">SUM(F191:F192)</f>
        <v>0</v>
      </c>
      <c r="G190" s="620">
        <f t="shared" si="181"/>
        <v>0</v>
      </c>
      <c r="H190" s="620">
        <f t="shared" si="181"/>
        <v>0</v>
      </c>
      <c r="I190" s="620">
        <f t="shared" si="181"/>
        <v>0</v>
      </c>
      <c r="J190" s="620">
        <f t="shared" si="181"/>
        <v>0</v>
      </c>
      <c r="K190" s="620">
        <f t="shared" si="181"/>
        <v>0</v>
      </c>
      <c r="L190" s="620">
        <f t="shared" si="181"/>
        <v>0</v>
      </c>
      <c r="M190" s="620">
        <f t="shared" si="181"/>
        <v>0</v>
      </c>
      <c r="N190" s="620">
        <f t="shared" si="181"/>
        <v>0</v>
      </c>
      <c r="O190" s="620">
        <f t="shared" si="181"/>
        <v>0</v>
      </c>
      <c r="P190" s="620">
        <f t="shared" si="181"/>
        <v>0</v>
      </c>
      <c r="Q190" s="620">
        <f t="shared" si="181"/>
        <v>0</v>
      </c>
      <c r="R190" s="620">
        <f t="shared" si="181"/>
        <v>0</v>
      </c>
      <c r="S190" s="620">
        <f t="shared" si="181"/>
        <v>0</v>
      </c>
      <c r="T190" s="620">
        <f t="shared" si="181"/>
        <v>0</v>
      </c>
      <c r="U190" s="620">
        <f t="shared" si="181"/>
        <v>0</v>
      </c>
      <c r="V190" s="620">
        <f t="shared" si="181"/>
        <v>0</v>
      </c>
      <c r="W190" s="620">
        <f t="shared" si="181"/>
        <v>0</v>
      </c>
      <c r="X190" s="620">
        <f t="shared" si="181"/>
        <v>0</v>
      </c>
      <c r="Y190" s="620">
        <f t="shared" si="181"/>
        <v>0</v>
      </c>
      <c r="Z190" s="620">
        <f t="shared" si="181"/>
        <v>0</v>
      </c>
      <c r="AA190" s="620">
        <f t="shared" si="181"/>
        <v>0</v>
      </c>
      <c r="AB190" s="620">
        <f t="shared" si="181"/>
        <v>0</v>
      </c>
      <c r="AC190" s="620">
        <f t="shared" si="181"/>
        <v>0</v>
      </c>
      <c r="AD190" s="620">
        <f t="shared" si="181"/>
        <v>0</v>
      </c>
      <c r="AE190" s="620">
        <f t="shared" si="181"/>
        <v>0</v>
      </c>
      <c r="AF190" s="620">
        <f t="shared" si="181"/>
        <v>0</v>
      </c>
      <c r="AG190" s="620">
        <f t="shared" si="181"/>
        <v>0</v>
      </c>
      <c r="AH190" s="620">
        <f t="shared" si="181"/>
        <v>0</v>
      </c>
      <c r="AI190" s="620">
        <f t="shared" si="181"/>
        <v>0</v>
      </c>
      <c r="AJ190" s="620">
        <f t="shared" si="181"/>
        <v>0</v>
      </c>
      <c r="AK190" s="620">
        <f t="shared" si="181"/>
        <v>0</v>
      </c>
      <c r="AL190" s="620">
        <f t="shared" si="181"/>
        <v>0</v>
      </c>
      <c r="AM190" s="620">
        <f t="shared" si="181"/>
        <v>0</v>
      </c>
      <c r="AN190" s="620">
        <f t="shared" si="181"/>
        <v>0</v>
      </c>
      <c r="AO190" s="620">
        <f t="shared" si="181"/>
        <v>0</v>
      </c>
      <c r="AP190" s="620">
        <f t="shared" si="181"/>
        <v>0</v>
      </c>
      <c r="AQ190" s="620">
        <f t="shared" si="181"/>
        <v>0</v>
      </c>
      <c r="AR190" s="620">
        <f t="shared" si="181"/>
        <v>0</v>
      </c>
      <c r="AS190" s="620">
        <f t="shared" si="181"/>
        <v>0</v>
      </c>
      <c r="AT190" s="620">
        <f t="shared" si="181"/>
        <v>0</v>
      </c>
      <c r="AU190" s="620">
        <f t="shared" si="181"/>
        <v>0</v>
      </c>
      <c r="AV190" s="620">
        <f t="shared" si="181"/>
        <v>0</v>
      </c>
      <c r="AW190" s="620">
        <f t="shared" si="181"/>
        <v>0</v>
      </c>
      <c r="AX190" s="620">
        <f t="shared" si="181"/>
        <v>0</v>
      </c>
      <c r="AY190" s="620">
        <f t="shared" si="181"/>
        <v>0</v>
      </c>
      <c r="AZ190" s="620">
        <f t="shared" si="181"/>
        <v>0</v>
      </c>
      <c r="BA190" s="620">
        <f t="shared" si="181"/>
        <v>0</v>
      </c>
      <c r="BB190" s="58" t="s">
        <v>231</v>
      </c>
      <c r="BC190" s="63"/>
      <c r="BD190" s="621"/>
      <c r="BE190" s="85">
        <v>2016</v>
      </c>
      <c r="BF190" s="622"/>
      <c r="BG190" s="622"/>
    </row>
    <row r="191" spans="1:59" s="630" customFormat="1" ht="22.2" customHeight="1">
      <c r="A191" s="626" t="s">
        <v>87</v>
      </c>
      <c r="B191" s="672"/>
      <c r="C191" s="628"/>
      <c r="D191" s="628"/>
      <c r="E191" s="628"/>
      <c r="F191" s="628"/>
      <c r="G191" s="628"/>
      <c r="H191" s="628"/>
      <c r="I191" s="628"/>
      <c r="J191" s="628"/>
      <c r="K191" s="628"/>
      <c r="L191" s="628"/>
      <c r="M191" s="628"/>
      <c r="N191" s="628"/>
      <c r="O191" s="628"/>
      <c r="P191" s="628"/>
      <c r="Q191" s="628"/>
      <c r="R191" s="628"/>
      <c r="S191" s="628"/>
      <c r="T191" s="628"/>
      <c r="U191" s="628"/>
      <c r="V191" s="628"/>
      <c r="W191" s="628"/>
      <c r="X191" s="628"/>
      <c r="Y191" s="628"/>
      <c r="Z191" s="628"/>
      <c r="AA191" s="628"/>
      <c r="AB191" s="628"/>
      <c r="AC191" s="628"/>
      <c r="AD191" s="628"/>
      <c r="AE191" s="628"/>
      <c r="AF191" s="628"/>
      <c r="AG191" s="628"/>
      <c r="AH191" s="628"/>
      <c r="AI191" s="628"/>
      <c r="AJ191" s="628"/>
      <c r="AK191" s="628"/>
      <c r="AL191" s="628"/>
      <c r="AM191" s="628"/>
      <c r="AN191" s="628"/>
      <c r="AO191" s="628"/>
      <c r="AP191" s="628"/>
      <c r="AQ191" s="628"/>
      <c r="AR191" s="628"/>
      <c r="AS191" s="628"/>
      <c r="AT191" s="628"/>
      <c r="AU191" s="628"/>
      <c r="AV191" s="628"/>
      <c r="AW191" s="628"/>
      <c r="AX191" s="628"/>
      <c r="AY191" s="628"/>
      <c r="AZ191" s="628"/>
      <c r="BA191" s="628"/>
      <c r="BB191" s="604" t="s">
        <v>231</v>
      </c>
      <c r="BC191" s="629"/>
      <c r="BD191" s="629"/>
      <c r="BE191" s="606">
        <v>2016</v>
      </c>
      <c r="BF191" s="629"/>
      <c r="BG191" s="629"/>
    </row>
    <row r="192" spans="1:59" s="630" customFormat="1" ht="22.2" customHeight="1">
      <c r="A192" s="626" t="s">
        <v>87</v>
      </c>
      <c r="B192" s="672"/>
      <c r="C192" s="628"/>
      <c r="D192" s="628"/>
      <c r="E192" s="628"/>
      <c r="F192" s="628"/>
      <c r="G192" s="628"/>
      <c r="H192" s="628"/>
      <c r="I192" s="628"/>
      <c r="J192" s="628"/>
      <c r="K192" s="628"/>
      <c r="L192" s="628"/>
      <c r="M192" s="628"/>
      <c r="N192" s="628"/>
      <c r="O192" s="628"/>
      <c r="P192" s="628"/>
      <c r="Q192" s="628"/>
      <c r="R192" s="628"/>
      <c r="S192" s="628"/>
      <c r="T192" s="628"/>
      <c r="U192" s="628"/>
      <c r="V192" s="628"/>
      <c r="W192" s="628"/>
      <c r="X192" s="628"/>
      <c r="Y192" s="628"/>
      <c r="Z192" s="628"/>
      <c r="AA192" s="628"/>
      <c r="AB192" s="628"/>
      <c r="AC192" s="628"/>
      <c r="AD192" s="628"/>
      <c r="AE192" s="628"/>
      <c r="AF192" s="628"/>
      <c r="AG192" s="628"/>
      <c r="AH192" s="628"/>
      <c r="AI192" s="628"/>
      <c r="AJ192" s="628"/>
      <c r="AK192" s="628"/>
      <c r="AL192" s="628"/>
      <c r="AM192" s="628"/>
      <c r="AN192" s="628"/>
      <c r="AO192" s="628"/>
      <c r="AP192" s="628"/>
      <c r="AQ192" s="628"/>
      <c r="AR192" s="628"/>
      <c r="AS192" s="628"/>
      <c r="AT192" s="628"/>
      <c r="AU192" s="628"/>
      <c r="AV192" s="628"/>
      <c r="AW192" s="628"/>
      <c r="AX192" s="628"/>
      <c r="AY192" s="628"/>
      <c r="AZ192" s="628"/>
      <c r="BA192" s="628"/>
      <c r="BB192" s="604" t="s">
        <v>231</v>
      </c>
      <c r="BC192" s="629"/>
      <c r="BD192" s="629"/>
      <c r="BE192" s="606">
        <v>2016</v>
      </c>
      <c r="BF192" s="629"/>
      <c r="BG192" s="629"/>
    </row>
    <row r="193" spans="1:59" s="613" customFormat="1" ht="22.2" customHeight="1">
      <c r="A193" s="346" t="s">
        <v>89</v>
      </c>
      <c r="B193" s="615" t="s">
        <v>428</v>
      </c>
      <c r="C193" s="611">
        <f>SUM(C194:C196)</f>
        <v>0</v>
      </c>
      <c r="D193" s="611">
        <f>SUM(D194)</f>
        <v>0</v>
      </c>
      <c r="E193" s="611">
        <f>SUM(E194)</f>
        <v>0</v>
      </c>
      <c r="F193" s="611">
        <f t="shared" ref="F193:BA193" si="182">SUM(F194)</f>
        <v>0</v>
      </c>
      <c r="G193" s="611">
        <f t="shared" si="182"/>
        <v>0</v>
      </c>
      <c r="H193" s="611">
        <f t="shared" si="182"/>
        <v>0</v>
      </c>
      <c r="I193" s="611">
        <f t="shared" si="182"/>
        <v>0</v>
      </c>
      <c r="J193" s="611">
        <f t="shared" si="182"/>
        <v>0</v>
      </c>
      <c r="K193" s="611">
        <f t="shared" si="182"/>
        <v>0</v>
      </c>
      <c r="L193" s="611">
        <f t="shared" si="182"/>
        <v>0</v>
      </c>
      <c r="M193" s="611">
        <f t="shared" si="182"/>
        <v>0</v>
      </c>
      <c r="N193" s="611">
        <f t="shared" si="182"/>
        <v>0</v>
      </c>
      <c r="O193" s="611">
        <f t="shared" si="182"/>
        <v>0</v>
      </c>
      <c r="P193" s="611">
        <f t="shared" si="182"/>
        <v>0</v>
      </c>
      <c r="Q193" s="611">
        <f t="shared" si="182"/>
        <v>0</v>
      </c>
      <c r="R193" s="611">
        <f t="shared" si="182"/>
        <v>0</v>
      </c>
      <c r="S193" s="611">
        <f t="shared" si="182"/>
        <v>0</v>
      </c>
      <c r="T193" s="611">
        <f t="shared" si="182"/>
        <v>0</v>
      </c>
      <c r="U193" s="611">
        <f t="shared" si="182"/>
        <v>0</v>
      </c>
      <c r="V193" s="611">
        <f t="shared" si="182"/>
        <v>0</v>
      </c>
      <c r="W193" s="611">
        <f t="shared" si="182"/>
        <v>0</v>
      </c>
      <c r="X193" s="611">
        <f t="shared" si="182"/>
        <v>0</v>
      </c>
      <c r="Y193" s="611">
        <f t="shared" si="182"/>
        <v>0</v>
      </c>
      <c r="Z193" s="611">
        <f t="shared" si="182"/>
        <v>0</v>
      </c>
      <c r="AA193" s="611">
        <f t="shared" si="182"/>
        <v>0</v>
      </c>
      <c r="AB193" s="611">
        <f t="shared" si="182"/>
        <v>0</v>
      </c>
      <c r="AC193" s="611">
        <f t="shared" si="182"/>
        <v>0</v>
      </c>
      <c r="AD193" s="611">
        <f t="shared" si="182"/>
        <v>0</v>
      </c>
      <c r="AE193" s="611">
        <f t="shared" si="182"/>
        <v>0</v>
      </c>
      <c r="AF193" s="611">
        <f t="shared" si="182"/>
        <v>0</v>
      </c>
      <c r="AG193" s="611">
        <f t="shared" si="182"/>
        <v>0</v>
      </c>
      <c r="AH193" s="611">
        <f t="shared" si="182"/>
        <v>0</v>
      </c>
      <c r="AI193" s="611">
        <f t="shared" si="182"/>
        <v>0</v>
      </c>
      <c r="AJ193" s="611">
        <f t="shared" si="182"/>
        <v>0</v>
      </c>
      <c r="AK193" s="611">
        <f t="shared" si="182"/>
        <v>0</v>
      </c>
      <c r="AL193" s="611">
        <f t="shared" si="182"/>
        <v>0</v>
      </c>
      <c r="AM193" s="611">
        <f t="shared" si="182"/>
        <v>0</v>
      </c>
      <c r="AN193" s="611">
        <f t="shared" si="182"/>
        <v>0</v>
      </c>
      <c r="AO193" s="611">
        <f t="shared" si="182"/>
        <v>0</v>
      </c>
      <c r="AP193" s="611">
        <f t="shared" si="182"/>
        <v>0</v>
      </c>
      <c r="AQ193" s="611">
        <f t="shared" si="182"/>
        <v>0</v>
      </c>
      <c r="AR193" s="611">
        <f t="shared" si="182"/>
        <v>0</v>
      </c>
      <c r="AS193" s="611">
        <f t="shared" si="182"/>
        <v>0</v>
      </c>
      <c r="AT193" s="611">
        <f t="shared" si="182"/>
        <v>0</v>
      </c>
      <c r="AU193" s="611">
        <f t="shared" si="182"/>
        <v>0</v>
      </c>
      <c r="AV193" s="611">
        <f t="shared" si="182"/>
        <v>0</v>
      </c>
      <c r="AW193" s="611">
        <f t="shared" si="182"/>
        <v>0</v>
      </c>
      <c r="AX193" s="611">
        <f t="shared" si="182"/>
        <v>0</v>
      </c>
      <c r="AY193" s="611">
        <f t="shared" si="182"/>
        <v>0</v>
      </c>
      <c r="AZ193" s="611">
        <f t="shared" si="182"/>
        <v>0</v>
      </c>
      <c r="BA193" s="611">
        <f t="shared" si="182"/>
        <v>0</v>
      </c>
      <c r="BB193" s="58" t="s">
        <v>231</v>
      </c>
      <c r="BC193" s="63"/>
      <c r="BD193" s="63"/>
      <c r="BE193" s="85">
        <v>2016</v>
      </c>
      <c r="BF193" s="63"/>
      <c r="BG193" s="63"/>
    </row>
    <row r="194" spans="1:59" s="613" customFormat="1" ht="22.2" customHeight="1">
      <c r="A194" s="346" t="s">
        <v>89</v>
      </c>
      <c r="B194" s="65" t="s">
        <v>481</v>
      </c>
      <c r="C194" s="611"/>
      <c r="D194" s="611">
        <f>SUM(E194:BA194)</f>
        <v>0</v>
      </c>
      <c r="E194" s="611">
        <f>SUM(E195:E196)</f>
        <v>0</v>
      </c>
      <c r="F194" s="611">
        <f t="shared" ref="F194:BA194" si="183">SUM(F195:F196)</f>
        <v>0</v>
      </c>
      <c r="G194" s="611">
        <f t="shared" si="183"/>
        <v>0</v>
      </c>
      <c r="H194" s="611">
        <f t="shared" si="183"/>
        <v>0</v>
      </c>
      <c r="I194" s="611">
        <f t="shared" si="183"/>
        <v>0</v>
      </c>
      <c r="J194" s="611">
        <f t="shared" si="183"/>
        <v>0</v>
      </c>
      <c r="K194" s="611">
        <f t="shared" si="183"/>
        <v>0</v>
      </c>
      <c r="L194" s="611">
        <f t="shared" si="183"/>
        <v>0</v>
      </c>
      <c r="M194" s="611">
        <f t="shared" si="183"/>
        <v>0</v>
      </c>
      <c r="N194" s="611">
        <f t="shared" si="183"/>
        <v>0</v>
      </c>
      <c r="O194" s="611">
        <f t="shared" si="183"/>
        <v>0</v>
      </c>
      <c r="P194" s="611">
        <f t="shared" si="183"/>
        <v>0</v>
      </c>
      <c r="Q194" s="611">
        <f t="shared" si="183"/>
        <v>0</v>
      </c>
      <c r="R194" s="611">
        <f t="shared" si="183"/>
        <v>0</v>
      </c>
      <c r="S194" s="611">
        <f t="shared" si="183"/>
        <v>0</v>
      </c>
      <c r="T194" s="611">
        <f t="shared" si="183"/>
        <v>0</v>
      </c>
      <c r="U194" s="611">
        <f t="shared" si="183"/>
        <v>0</v>
      </c>
      <c r="V194" s="611">
        <f t="shared" si="183"/>
        <v>0</v>
      </c>
      <c r="W194" s="611">
        <f t="shared" si="183"/>
        <v>0</v>
      </c>
      <c r="X194" s="611">
        <f t="shared" si="183"/>
        <v>0</v>
      </c>
      <c r="Y194" s="611">
        <f t="shared" si="183"/>
        <v>0</v>
      </c>
      <c r="Z194" s="611">
        <f t="shared" si="183"/>
        <v>0</v>
      </c>
      <c r="AA194" s="611">
        <f t="shared" si="183"/>
        <v>0</v>
      </c>
      <c r="AB194" s="611">
        <f t="shared" si="183"/>
        <v>0</v>
      </c>
      <c r="AC194" s="611">
        <f t="shared" si="183"/>
        <v>0</v>
      </c>
      <c r="AD194" s="611">
        <f t="shared" si="183"/>
        <v>0</v>
      </c>
      <c r="AE194" s="611">
        <f t="shared" si="183"/>
        <v>0</v>
      </c>
      <c r="AF194" s="611">
        <f t="shared" si="183"/>
        <v>0</v>
      </c>
      <c r="AG194" s="611">
        <f t="shared" si="183"/>
        <v>0</v>
      </c>
      <c r="AH194" s="611">
        <f t="shared" si="183"/>
        <v>0</v>
      </c>
      <c r="AI194" s="611">
        <f t="shared" si="183"/>
        <v>0</v>
      </c>
      <c r="AJ194" s="611">
        <f t="shared" si="183"/>
        <v>0</v>
      </c>
      <c r="AK194" s="611">
        <f t="shared" si="183"/>
        <v>0</v>
      </c>
      <c r="AL194" s="611">
        <f t="shared" si="183"/>
        <v>0</v>
      </c>
      <c r="AM194" s="611">
        <f t="shared" si="183"/>
        <v>0</v>
      </c>
      <c r="AN194" s="611">
        <f t="shared" si="183"/>
        <v>0</v>
      </c>
      <c r="AO194" s="611">
        <f t="shared" si="183"/>
        <v>0</v>
      </c>
      <c r="AP194" s="611">
        <f t="shared" si="183"/>
        <v>0</v>
      </c>
      <c r="AQ194" s="611">
        <f t="shared" si="183"/>
        <v>0</v>
      </c>
      <c r="AR194" s="611">
        <f t="shared" si="183"/>
        <v>0</v>
      </c>
      <c r="AS194" s="611">
        <f t="shared" si="183"/>
        <v>0</v>
      </c>
      <c r="AT194" s="611">
        <f t="shared" si="183"/>
        <v>0</v>
      </c>
      <c r="AU194" s="611">
        <f t="shared" si="183"/>
        <v>0</v>
      </c>
      <c r="AV194" s="611">
        <f t="shared" si="183"/>
        <v>0</v>
      </c>
      <c r="AW194" s="611">
        <f t="shared" si="183"/>
        <v>0</v>
      </c>
      <c r="AX194" s="611">
        <f t="shared" si="183"/>
        <v>0</v>
      </c>
      <c r="AY194" s="611">
        <f t="shared" si="183"/>
        <v>0</v>
      </c>
      <c r="AZ194" s="611">
        <f t="shared" si="183"/>
        <v>0</v>
      </c>
      <c r="BA194" s="611">
        <f t="shared" si="183"/>
        <v>0</v>
      </c>
      <c r="BB194" s="58" t="s">
        <v>231</v>
      </c>
      <c r="BC194" s="63"/>
      <c r="BD194" s="63"/>
      <c r="BE194" s="85">
        <v>2016</v>
      </c>
      <c r="BF194" s="63"/>
      <c r="BG194" s="63"/>
    </row>
    <row r="195" spans="1:59" s="630" customFormat="1" ht="22.2" customHeight="1">
      <c r="A195" s="626" t="s">
        <v>89</v>
      </c>
      <c r="B195" s="609"/>
      <c r="C195" s="628"/>
      <c r="D195" s="628"/>
      <c r="E195" s="628"/>
      <c r="F195" s="628"/>
      <c r="G195" s="628"/>
      <c r="H195" s="628"/>
      <c r="I195" s="628"/>
      <c r="J195" s="628"/>
      <c r="K195" s="628"/>
      <c r="L195" s="628"/>
      <c r="M195" s="628"/>
      <c r="N195" s="628"/>
      <c r="O195" s="628"/>
      <c r="P195" s="628"/>
      <c r="Q195" s="628"/>
      <c r="R195" s="628"/>
      <c r="S195" s="628"/>
      <c r="T195" s="628"/>
      <c r="U195" s="628"/>
      <c r="V195" s="628"/>
      <c r="W195" s="628"/>
      <c r="X195" s="628"/>
      <c r="Y195" s="628"/>
      <c r="Z195" s="628"/>
      <c r="AA195" s="628"/>
      <c r="AB195" s="628"/>
      <c r="AC195" s="628"/>
      <c r="AD195" s="628"/>
      <c r="AE195" s="628"/>
      <c r="AF195" s="628"/>
      <c r="AG195" s="628"/>
      <c r="AH195" s="628"/>
      <c r="AI195" s="628"/>
      <c r="AJ195" s="628"/>
      <c r="AK195" s="628"/>
      <c r="AL195" s="628"/>
      <c r="AM195" s="628"/>
      <c r="AN195" s="628"/>
      <c r="AO195" s="628"/>
      <c r="AP195" s="628"/>
      <c r="AQ195" s="628"/>
      <c r="AR195" s="628"/>
      <c r="AS195" s="628"/>
      <c r="AT195" s="628"/>
      <c r="AU195" s="628"/>
      <c r="AV195" s="628"/>
      <c r="AW195" s="628"/>
      <c r="AX195" s="628"/>
      <c r="AY195" s="628"/>
      <c r="AZ195" s="628"/>
      <c r="BA195" s="628"/>
      <c r="BB195" s="604" t="s">
        <v>231</v>
      </c>
      <c r="BC195" s="629"/>
      <c r="BD195" s="629"/>
      <c r="BE195" s="606">
        <v>2016</v>
      </c>
      <c r="BF195" s="629"/>
      <c r="BG195" s="629"/>
    </row>
    <row r="196" spans="1:59" s="630" customFormat="1" ht="22.2" customHeight="1">
      <c r="A196" s="626" t="s">
        <v>89</v>
      </c>
      <c r="B196" s="672"/>
      <c r="C196" s="628"/>
      <c r="D196" s="628"/>
      <c r="E196" s="628"/>
      <c r="F196" s="628"/>
      <c r="G196" s="628"/>
      <c r="H196" s="628"/>
      <c r="I196" s="628"/>
      <c r="J196" s="628"/>
      <c r="K196" s="628"/>
      <c r="L196" s="628"/>
      <c r="M196" s="628"/>
      <c r="N196" s="628"/>
      <c r="O196" s="628"/>
      <c r="P196" s="628"/>
      <c r="Q196" s="628"/>
      <c r="R196" s="628"/>
      <c r="S196" s="628"/>
      <c r="T196" s="628"/>
      <c r="U196" s="628"/>
      <c r="V196" s="628"/>
      <c r="W196" s="628"/>
      <c r="X196" s="628"/>
      <c r="Y196" s="628"/>
      <c r="Z196" s="628"/>
      <c r="AA196" s="628"/>
      <c r="AB196" s="628"/>
      <c r="AC196" s="628"/>
      <c r="AD196" s="628"/>
      <c r="AE196" s="628"/>
      <c r="AF196" s="628"/>
      <c r="AG196" s="628"/>
      <c r="AH196" s="628"/>
      <c r="AI196" s="628"/>
      <c r="AJ196" s="628"/>
      <c r="AK196" s="628"/>
      <c r="AL196" s="628"/>
      <c r="AM196" s="628"/>
      <c r="AN196" s="628"/>
      <c r="AO196" s="628"/>
      <c r="AP196" s="628"/>
      <c r="AQ196" s="628"/>
      <c r="AR196" s="628"/>
      <c r="AS196" s="628"/>
      <c r="AT196" s="628"/>
      <c r="AU196" s="628"/>
      <c r="AV196" s="628"/>
      <c r="AW196" s="628"/>
      <c r="AX196" s="628"/>
      <c r="AY196" s="628"/>
      <c r="AZ196" s="628"/>
      <c r="BA196" s="628"/>
      <c r="BB196" s="604" t="s">
        <v>231</v>
      </c>
      <c r="BC196" s="629"/>
      <c r="BD196" s="629"/>
      <c r="BE196" s="606">
        <v>2016</v>
      </c>
      <c r="BF196" s="629"/>
      <c r="BG196" s="629"/>
    </row>
    <row r="197" spans="1:59" s="613" customFormat="1" ht="22.2" customHeight="1">
      <c r="A197" s="346" t="s">
        <v>646</v>
      </c>
      <c r="B197" s="615" t="s">
        <v>685</v>
      </c>
      <c r="C197" s="611">
        <f>SUM(C198:C203)</f>
        <v>0</v>
      </c>
      <c r="D197" s="611">
        <f>SUM(D198,D201)</f>
        <v>0</v>
      </c>
      <c r="E197" s="611">
        <f>SUM(E198,E201)</f>
        <v>0</v>
      </c>
      <c r="F197" s="611">
        <f t="shared" ref="F197:BA197" si="184">SUM(F198,F201)</f>
        <v>0</v>
      </c>
      <c r="G197" s="611">
        <f t="shared" si="184"/>
        <v>0</v>
      </c>
      <c r="H197" s="611">
        <f t="shared" si="184"/>
        <v>0</v>
      </c>
      <c r="I197" s="611">
        <f t="shared" si="184"/>
        <v>0</v>
      </c>
      <c r="J197" s="611">
        <f t="shared" si="184"/>
        <v>0</v>
      </c>
      <c r="K197" s="611">
        <f t="shared" si="184"/>
        <v>0</v>
      </c>
      <c r="L197" s="611">
        <f t="shared" si="184"/>
        <v>0</v>
      </c>
      <c r="M197" s="611">
        <f t="shared" si="184"/>
        <v>0</v>
      </c>
      <c r="N197" s="611">
        <f t="shared" si="184"/>
        <v>0</v>
      </c>
      <c r="O197" s="611">
        <f t="shared" si="184"/>
        <v>0</v>
      </c>
      <c r="P197" s="611">
        <f t="shared" si="184"/>
        <v>0</v>
      </c>
      <c r="Q197" s="611">
        <f t="shared" si="184"/>
        <v>0</v>
      </c>
      <c r="R197" s="611">
        <f t="shared" si="184"/>
        <v>0</v>
      </c>
      <c r="S197" s="611">
        <f t="shared" si="184"/>
        <v>0</v>
      </c>
      <c r="T197" s="611">
        <f t="shared" si="184"/>
        <v>0</v>
      </c>
      <c r="U197" s="611">
        <f t="shared" si="184"/>
        <v>0</v>
      </c>
      <c r="V197" s="611">
        <f t="shared" si="184"/>
        <v>0</v>
      </c>
      <c r="W197" s="611">
        <f t="shared" si="184"/>
        <v>0</v>
      </c>
      <c r="X197" s="611">
        <f t="shared" si="184"/>
        <v>0</v>
      </c>
      <c r="Y197" s="611">
        <f t="shared" si="184"/>
        <v>0</v>
      </c>
      <c r="Z197" s="611">
        <f t="shared" si="184"/>
        <v>0</v>
      </c>
      <c r="AA197" s="611">
        <f t="shared" si="184"/>
        <v>0</v>
      </c>
      <c r="AB197" s="611">
        <f t="shared" si="184"/>
        <v>0</v>
      </c>
      <c r="AC197" s="611">
        <f t="shared" si="184"/>
        <v>0</v>
      </c>
      <c r="AD197" s="611">
        <f t="shared" si="184"/>
        <v>0</v>
      </c>
      <c r="AE197" s="611">
        <f t="shared" si="184"/>
        <v>0</v>
      </c>
      <c r="AF197" s="611">
        <f t="shared" si="184"/>
        <v>0</v>
      </c>
      <c r="AG197" s="611">
        <f t="shared" si="184"/>
        <v>0</v>
      </c>
      <c r="AH197" s="611">
        <f t="shared" si="184"/>
        <v>0</v>
      </c>
      <c r="AI197" s="611">
        <f t="shared" si="184"/>
        <v>0</v>
      </c>
      <c r="AJ197" s="611">
        <f t="shared" si="184"/>
        <v>0</v>
      </c>
      <c r="AK197" s="611">
        <f t="shared" si="184"/>
        <v>0</v>
      </c>
      <c r="AL197" s="611">
        <f t="shared" si="184"/>
        <v>0</v>
      </c>
      <c r="AM197" s="611">
        <f t="shared" si="184"/>
        <v>0</v>
      </c>
      <c r="AN197" s="611">
        <f t="shared" si="184"/>
        <v>0</v>
      </c>
      <c r="AO197" s="611">
        <f t="shared" si="184"/>
        <v>0</v>
      </c>
      <c r="AP197" s="611">
        <f t="shared" si="184"/>
        <v>0</v>
      </c>
      <c r="AQ197" s="611">
        <f t="shared" si="184"/>
        <v>0</v>
      </c>
      <c r="AR197" s="611">
        <f t="shared" si="184"/>
        <v>0</v>
      </c>
      <c r="AS197" s="611">
        <f t="shared" si="184"/>
        <v>0</v>
      </c>
      <c r="AT197" s="611">
        <f t="shared" si="184"/>
        <v>0</v>
      </c>
      <c r="AU197" s="611">
        <f t="shared" si="184"/>
        <v>0</v>
      </c>
      <c r="AV197" s="611">
        <f t="shared" si="184"/>
        <v>0</v>
      </c>
      <c r="AW197" s="611">
        <f t="shared" si="184"/>
        <v>0</v>
      </c>
      <c r="AX197" s="611">
        <f t="shared" si="184"/>
        <v>0</v>
      </c>
      <c r="AY197" s="611">
        <f t="shared" si="184"/>
        <v>0</v>
      </c>
      <c r="AZ197" s="611">
        <f t="shared" si="184"/>
        <v>0</v>
      </c>
      <c r="BA197" s="611">
        <f t="shared" si="184"/>
        <v>0</v>
      </c>
      <c r="BB197" s="58" t="s">
        <v>231</v>
      </c>
      <c r="BC197" s="63"/>
      <c r="BD197" s="63"/>
      <c r="BE197" s="85">
        <v>2016</v>
      </c>
      <c r="BF197" s="63"/>
      <c r="BG197" s="63"/>
    </row>
    <row r="198" spans="1:59" s="613" customFormat="1" ht="22.2" customHeight="1">
      <c r="A198" s="346" t="s">
        <v>646</v>
      </c>
      <c r="B198" s="65" t="s">
        <v>480</v>
      </c>
      <c r="C198" s="611"/>
      <c r="D198" s="611">
        <f>SUM(E198:BA198)</f>
        <v>0</v>
      </c>
      <c r="E198" s="611">
        <f>SUM(E199:E200)</f>
        <v>0</v>
      </c>
      <c r="F198" s="611">
        <f t="shared" ref="F198:BA198" si="185">SUM(F199:F200)</f>
        <v>0</v>
      </c>
      <c r="G198" s="611">
        <f t="shared" si="185"/>
        <v>0</v>
      </c>
      <c r="H198" s="611">
        <f t="shared" si="185"/>
        <v>0</v>
      </c>
      <c r="I198" s="611">
        <f t="shared" si="185"/>
        <v>0</v>
      </c>
      <c r="J198" s="611">
        <f t="shared" si="185"/>
        <v>0</v>
      </c>
      <c r="K198" s="611">
        <f t="shared" si="185"/>
        <v>0</v>
      </c>
      <c r="L198" s="611">
        <f t="shared" si="185"/>
        <v>0</v>
      </c>
      <c r="M198" s="611">
        <f t="shared" si="185"/>
        <v>0</v>
      </c>
      <c r="N198" s="611">
        <f t="shared" si="185"/>
        <v>0</v>
      </c>
      <c r="O198" s="611">
        <f t="shared" si="185"/>
        <v>0</v>
      </c>
      <c r="P198" s="611">
        <f t="shared" si="185"/>
        <v>0</v>
      </c>
      <c r="Q198" s="611">
        <f t="shared" si="185"/>
        <v>0</v>
      </c>
      <c r="R198" s="611">
        <f t="shared" si="185"/>
        <v>0</v>
      </c>
      <c r="S198" s="611">
        <f t="shared" si="185"/>
        <v>0</v>
      </c>
      <c r="T198" s="611">
        <f t="shared" si="185"/>
        <v>0</v>
      </c>
      <c r="U198" s="611">
        <f t="shared" si="185"/>
        <v>0</v>
      </c>
      <c r="V198" s="611">
        <f t="shared" si="185"/>
        <v>0</v>
      </c>
      <c r="W198" s="611">
        <f t="shared" si="185"/>
        <v>0</v>
      </c>
      <c r="X198" s="611">
        <f t="shared" si="185"/>
        <v>0</v>
      </c>
      <c r="Y198" s="611">
        <f t="shared" si="185"/>
        <v>0</v>
      </c>
      <c r="Z198" s="611">
        <f t="shared" si="185"/>
        <v>0</v>
      </c>
      <c r="AA198" s="611">
        <f t="shared" si="185"/>
        <v>0</v>
      </c>
      <c r="AB198" s="611">
        <f t="shared" si="185"/>
        <v>0</v>
      </c>
      <c r="AC198" s="611">
        <f t="shared" si="185"/>
        <v>0</v>
      </c>
      <c r="AD198" s="611">
        <f t="shared" si="185"/>
        <v>0</v>
      </c>
      <c r="AE198" s="611">
        <f t="shared" si="185"/>
        <v>0</v>
      </c>
      <c r="AF198" s="611">
        <f t="shared" si="185"/>
        <v>0</v>
      </c>
      <c r="AG198" s="611">
        <f t="shared" si="185"/>
        <v>0</v>
      </c>
      <c r="AH198" s="611">
        <f t="shared" si="185"/>
        <v>0</v>
      </c>
      <c r="AI198" s="611">
        <f t="shared" si="185"/>
        <v>0</v>
      </c>
      <c r="AJ198" s="611">
        <f t="shared" si="185"/>
        <v>0</v>
      </c>
      <c r="AK198" s="611">
        <f t="shared" si="185"/>
        <v>0</v>
      </c>
      <c r="AL198" s="611">
        <f t="shared" si="185"/>
        <v>0</v>
      </c>
      <c r="AM198" s="611">
        <f t="shared" si="185"/>
        <v>0</v>
      </c>
      <c r="AN198" s="611">
        <f t="shared" si="185"/>
        <v>0</v>
      </c>
      <c r="AO198" s="611">
        <f t="shared" si="185"/>
        <v>0</v>
      </c>
      <c r="AP198" s="611">
        <f t="shared" si="185"/>
        <v>0</v>
      </c>
      <c r="AQ198" s="611">
        <f t="shared" si="185"/>
        <v>0</v>
      </c>
      <c r="AR198" s="611">
        <f t="shared" si="185"/>
        <v>0</v>
      </c>
      <c r="AS198" s="611">
        <f t="shared" si="185"/>
        <v>0</v>
      </c>
      <c r="AT198" s="611">
        <f t="shared" si="185"/>
        <v>0</v>
      </c>
      <c r="AU198" s="611">
        <f t="shared" si="185"/>
        <v>0</v>
      </c>
      <c r="AV198" s="611">
        <f t="shared" si="185"/>
        <v>0</v>
      </c>
      <c r="AW198" s="611">
        <f t="shared" si="185"/>
        <v>0</v>
      </c>
      <c r="AX198" s="611">
        <f t="shared" si="185"/>
        <v>0</v>
      </c>
      <c r="AY198" s="611">
        <f t="shared" si="185"/>
        <v>0</v>
      </c>
      <c r="AZ198" s="611">
        <f t="shared" si="185"/>
        <v>0</v>
      </c>
      <c r="BA198" s="611">
        <f t="shared" si="185"/>
        <v>0</v>
      </c>
      <c r="BB198" s="58" t="s">
        <v>231</v>
      </c>
      <c r="BC198" s="63"/>
      <c r="BD198" s="63"/>
      <c r="BE198" s="85">
        <v>2016</v>
      </c>
      <c r="BF198" s="63"/>
      <c r="BG198" s="63"/>
    </row>
    <row r="199" spans="1:59" s="630" customFormat="1" ht="22.2" customHeight="1">
      <c r="A199" s="626" t="s">
        <v>646</v>
      </c>
      <c r="B199" s="672"/>
      <c r="C199" s="628"/>
      <c r="D199" s="628"/>
      <c r="E199" s="628"/>
      <c r="F199" s="628"/>
      <c r="G199" s="628"/>
      <c r="H199" s="628"/>
      <c r="I199" s="628"/>
      <c r="J199" s="628"/>
      <c r="K199" s="628"/>
      <c r="L199" s="628"/>
      <c r="M199" s="628"/>
      <c r="N199" s="628"/>
      <c r="O199" s="628"/>
      <c r="P199" s="628"/>
      <c r="Q199" s="628"/>
      <c r="R199" s="628"/>
      <c r="S199" s="628"/>
      <c r="T199" s="628"/>
      <c r="U199" s="628"/>
      <c r="V199" s="628"/>
      <c r="W199" s="628"/>
      <c r="X199" s="628"/>
      <c r="Y199" s="628"/>
      <c r="Z199" s="628"/>
      <c r="AA199" s="628"/>
      <c r="AB199" s="628"/>
      <c r="AC199" s="628"/>
      <c r="AD199" s="628"/>
      <c r="AE199" s="628"/>
      <c r="AF199" s="628"/>
      <c r="AG199" s="628"/>
      <c r="AH199" s="628"/>
      <c r="AI199" s="628"/>
      <c r="AJ199" s="628"/>
      <c r="AK199" s="628"/>
      <c r="AL199" s="628"/>
      <c r="AM199" s="628"/>
      <c r="AN199" s="628"/>
      <c r="AO199" s="628"/>
      <c r="AP199" s="628"/>
      <c r="AQ199" s="628"/>
      <c r="AR199" s="628"/>
      <c r="AS199" s="628"/>
      <c r="AT199" s="628"/>
      <c r="AU199" s="628"/>
      <c r="AV199" s="628"/>
      <c r="AW199" s="628"/>
      <c r="AX199" s="628"/>
      <c r="AY199" s="628"/>
      <c r="AZ199" s="628"/>
      <c r="BA199" s="628"/>
      <c r="BB199" s="604" t="s">
        <v>231</v>
      </c>
      <c r="BC199" s="629"/>
      <c r="BD199" s="629"/>
      <c r="BE199" s="606">
        <v>2016</v>
      </c>
      <c r="BF199" s="629"/>
      <c r="BG199" s="629"/>
    </row>
    <row r="200" spans="1:59" s="630" customFormat="1" ht="22.2" customHeight="1">
      <c r="A200" s="626" t="s">
        <v>646</v>
      </c>
      <c r="B200" s="672"/>
      <c r="C200" s="628"/>
      <c r="D200" s="628"/>
      <c r="E200" s="628"/>
      <c r="F200" s="628"/>
      <c r="G200" s="628"/>
      <c r="H200" s="628"/>
      <c r="I200" s="628"/>
      <c r="J200" s="628"/>
      <c r="K200" s="628"/>
      <c r="L200" s="628"/>
      <c r="M200" s="628"/>
      <c r="N200" s="628"/>
      <c r="O200" s="628"/>
      <c r="P200" s="628"/>
      <c r="Q200" s="628"/>
      <c r="R200" s="628"/>
      <c r="S200" s="628"/>
      <c r="T200" s="628"/>
      <c r="U200" s="628"/>
      <c r="V200" s="628"/>
      <c r="W200" s="628"/>
      <c r="X200" s="628"/>
      <c r="Y200" s="628"/>
      <c r="Z200" s="628"/>
      <c r="AA200" s="628"/>
      <c r="AB200" s="628"/>
      <c r="AC200" s="628"/>
      <c r="AD200" s="628"/>
      <c r="AE200" s="628"/>
      <c r="AF200" s="628"/>
      <c r="AG200" s="628"/>
      <c r="AH200" s="628"/>
      <c r="AI200" s="628"/>
      <c r="AJ200" s="628"/>
      <c r="AK200" s="628"/>
      <c r="AL200" s="628"/>
      <c r="AM200" s="628"/>
      <c r="AN200" s="628"/>
      <c r="AO200" s="628"/>
      <c r="AP200" s="628"/>
      <c r="AQ200" s="628"/>
      <c r="AR200" s="628"/>
      <c r="AS200" s="628"/>
      <c r="AT200" s="628"/>
      <c r="AU200" s="628"/>
      <c r="AV200" s="628"/>
      <c r="AW200" s="628"/>
      <c r="AX200" s="628"/>
      <c r="AY200" s="628"/>
      <c r="AZ200" s="628"/>
      <c r="BA200" s="628"/>
      <c r="BB200" s="604"/>
      <c r="BC200" s="629"/>
      <c r="BD200" s="629"/>
      <c r="BE200" s="606"/>
      <c r="BF200" s="629"/>
      <c r="BG200" s="629"/>
    </row>
    <row r="201" spans="1:59" s="613" customFormat="1" ht="22.2" customHeight="1">
      <c r="A201" s="346" t="s">
        <v>646</v>
      </c>
      <c r="B201" s="65" t="s">
        <v>481</v>
      </c>
      <c r="C201" s="611"/>
      <c r="D201" s="611">
        <f>SUM(E201:BA201)</f>
        <v>0</v>
      </c>
      <c r="E201" s="611">
        <f>SUM(E202:E203)</f>
        <v>0</v>
      </c>
      <c r="F201" s="611">
        <f t="shared" ref="F201:BA201" si="186">SUM(F202:F203)</f>
        <v>0</v>
      </c>
      <c r="G201" s="611">
        <f t="shared" si="186"/>
        <v>0</v>
      </c>
      <c r="H201" s="611">
        <f t="shared" si="186"/>
        <v>0</v>
      </c>
      <c r="I201" s="611">
        <f t="shared" si="186"/>
        <v>0</v>
      </c>
      <c r="J201" s="611">
        <f t="shared" si="186"/>
        <v>0</v>
      </c>
      <c r="K201" s="611">
        <f t="shared" si="186"/>
        <v>0</v>
      </c>
      <c r="L201" s="611">
        <f t="shared" si="186"/>
        <v>0</v>
      </c>
      <c r="M201" s="611">
        <f t="shared" si="186"/>
        <v>0</v>
      </c>
      <c r="N201" s="611">
        <f t="shared" si="186"/>
        <v>0</v>
      </c>
      <c r="O201" s="611">
        <f t="shared" si="186"/>
        <v>0</v>
      </c>
      <c r="P201" s="611">
        <f t="shared" si="186"/>
        <v>0</v>
      </c>
      <c r="Q201" s="611">
        <f t="shared" si="186"/>
        <v>0</v>
      </c>
      <c r="R201" s="611">
        <f t="shared" si="186"/>
        <v>0</v>
      </c>
      <c r="S201" s="611">
        <f t="shared" si="186"/>
        <v>0</v>
      </c>
      <c r="T201" s="611">
        <f t="shared" si="186"/>
        <v>0</v>
      </c>
      <c r="U201" s="611">
        <f t="shared" si="186"/>
        <v>0</v>
      </c>
      <c r="V201" s="611">
        <f t="shared" si="186"/>
        <v>0</v>
      </c>
      <c r="W201" s="611">
        <f t="shared" si="186"/>
        <v>0</v>
      </c>
      <c r="X201" s="611">
        <f t="shared" si="186"/>
        <v>0</v>
      </c>
      <c r="Y201" s="611">
        <f t="shared" si="186"/>
        <v>0</v>
      </c>
      <c r="Z201" s="611">
        <f t="shared" si="186"/>
        <v>0</v>
      </c>
      <c r="AA201" s="611">
        <f t="shared" si="186"/>
        <v>0</v>
      </c>
      <c r="AB201" s="611">
        <f t="shared" si="186"/>
        <v>0</v>
      </c>
      <c r="AC201" s="611">
        <f t="shared" si="186"/>
        <v>0</v>
      </c>
      <c r="AD201" s="611">
        <f t="shared" si="186"/>
        <v>0</v>
      </c>
      <c r="AE201" s="611">
        <f t="shared" si="186"/>
        <v>0</v>
      </c>
      <c r="AF201" s="611">
        <f t="shared" si="186"/>
        <v>0</v>
      </c>
      <c r="AG201" s="611">
        <f t="shared" si="186"/>
        <v>0</v>
      </c>
      <c r="AH201" s="611">
        <f t="shared" si="186"/>
        <v>0</v>
      </c>
      <c r="AI201" s="611">
        <f t="shared" si="186"/>
        <v>0</v>
      </c>
      <c r="AJ201" s="611">
        <f t="shared" si="186"/>
        <v>0</v>
      </c>
      <c r="AK201" s="611">
        <f t="shared" si="186"/>
        <v>0</v>
      </c>
      <c r="AL201" s="611">
        <f t="shared" si="186"/>
        <v>0</v>
      </c>
      <c r="AM201" s="611">
        <f t="shared" si="186"/>
        <v>0</v>
      </c>
      <c r="AN201" s="611">
        <f t="shared" si="186"/>
        <v>0</v>
      </c>
      <c r="AO201" s="611">
        <f t="shared" si="186"/>
        <v>0</v>
      </c>
      <c r="AP201" s="611">
        <f t="shared" si="186"/>
        <v>0</v>
      </c>
      <c r="AQ201" s="611">
        <f t="shared" si="186"/>
        <v>0</v>
      </c>
      <c r="AR201" s="611">
        <f t="shared" si="186"/>
        <v>0</v>
      </c>
      <c r="AS201" s="611">
        <f t="shared" si="186"/>
        <v>0</v>
      </c>
      <c r="AT201" s="611">
        <f t="shared" si="186"/>
        <v>0</v>
      </c>
      <c r="AU201" s="611">
        <f t="shared" si="186"/>
        <v>0</v>
      </c>
      <c r="AV201" s="611">
        <f t="shared" si="186"/>
        <v>0</v>
      </c>
      <c r="AW201" s="611">
        <f t="shared" si="186"/>
        <v>0</v>
      </c>
      <c r="AX201" s="611">
        <f t="shared" si="186"/>
        <v>0</v>
      </c>
      <c r="AY201" s="611">
        <f t="shared" si="186"/>
        <v>0</v>
      </c>
      <c r="AZ201" s="611">
        <f t="shared" si="186"/>
        <v>0</v>
      </c>
      <c r="BA201" s="611">
        <f t="shared" si="186"/>
        <v>0</v>
      </c>
      <c r="BB201" s="58"/>
      <c r="BC201" s="63"/>
      <c r="BD201" s="63"/>
      <c r="BE201" s="85"/>
      <c r="BF201" s="63"/>
      <c r="BG201" s="63"/>
    </row>
    <row r="202" spans="1:59" s="630" customFormat="1" ht="22.2" customHeight="1">
      <c r="A202" s="626" t="s">
        <v>646</v>
      </c>
      <c r="B202" s="672"/>
      <c r="C202" s="628"/>
      <c r="D202" s="628"/>
      <c r="E202" s="628"/>
      <c r="F202" s="628"/>
      <c r="G202" s="628"/>
      <c r="H202" s="628"/>
      <c r="I202" s="628"/>
      <c r="J202" s="628"/>
      <c r="K202" s="628"/>
      <c r="L202" s="628"/>
      <c r="M202" s="628"/>
      <c r="N202" s="628"/>
      <c r="O202" s="628"/>
      <c r="P202" s="628"/>
      <c r="Q202" s="628"/>
      <c r="R202" s="628"/>
      <c r="S202" s="628"/>
      <c r="T202" s="628"/>
      <c r="U202" s="628"/>
      <c r="V202" s="628"/>
      <c r="W202" s="628"/>
      <c r="X202" s="628"/>
      <c r="Y202" s="628"/>
      <c r="Z202" s="628"/>
      <c r="AA202" s="628"/>
      <c r="AB202" s="628"/>
      <c r="AC202" s="628"/>
      <c r="AD202" s="628"/>
      <c r="AE202" s="628"/>
      <c r="AF202" s="628"/>
      <c r="AG202" s="628"/>
      <c r="AH202" s="628"/>
      <c r="AI202" s="628"/>
      <c r="AJ202" s="628"/>
      <c r="AK202" s="628"/>
      <c r="AL202" s="628"/>
      <c r="AM202" s="628"/>
      <c r="AN202" s="628"/>
      <c r="AO202" s="628"/>
      <c r="AP202" s="628"/>
      <c r="AQ202" s="628"/>
      <c r="AR202" s="628"/>
      <c r="AS202" s="628"/>
      <c r="AT202" s="628"/>
      <c r="AU202" s="628"/>
      <c r="AV202" s="628"/>
      <c r="AW202" s="628"/>
      <c r="AX202" s="628"/>
      <c r="AY202" s="628"/>
      <c r="AZ202" s="628"/>
      <c r="BA202" s="628"/>
      <c r="BB202" s="604"/>
      <c r="BC202" s="629"/>
      <c r="BD202" s="629"/>
      <c r="BE202" s="606"/>
      <c r="BF202" s="629"/>
      <c r="BG202" s="629"/>
    </row>
    <row r="203" spans="1:59" s="630" customFormat="1" ht="22.2" customHeight="1">
      <c r="A203" s="626" t="s">
        <v>646</v>
      </c>
      <c r="B203" s="672"/>
      <c r="C203" s="628"/>
      <c r="D203" s="628"/>
      <c r="E203" s="628"/>
      <c r="F203" s="628"/>
      <c r="G203" s="628"/>
      <c r="H203" s="628"/>
      <c r="I203" s="628"/>
      <c r="J203" s="628"/>
      <c r="K203" s="628"/>
      <c r="L203" s="628"/>
      <c r="M203" s="628"/>
      <c r="N203" s="628"/>
      <c r="O203" s="628"/>
      <c r="P203" s="628"/>
      <c r="Q203" s="628"/>
      <c r="R203" s="628"/>
      <c r="S203" s="628"/>
      <c r="T203" s="628"/>
      <c r="U203" s="628"/>
      <c r="V203" s="628"/>
      <c r="W203" s="628"/>
      <c r="X203" s="628"/>
      <c r="Y203" s="628"/>
      <c r="Z203" s="628"/>
      <c r="AA203" s="628"/>
      <c r="AB203" s="628"/>
      <c r="AC203" s="628"/>
      <c r="AD203" s="628"/>
      <c r="AE203" s="628"/>
      <c r="AF203" s="628"/>
      <c r="AG203" s="628"/>
      <c r="AH203" s="628"/>
      <c r="AI203" s="628"/>
      <c r="AJ203" s="628"/>
      <c r="AK203" s="628"/>
      <c r="AL203" s="628"/>
      <c r="AM203" s="628"/>
      <c r="AN203" s="628"/>
      <c r="AO203" s="628"/>
      <c r="AP203" s="628"/>
      <c r="AQ203" s="628"/>
      <c r="AR203" s="628"/>
      <c r="AS203" s="628"/>
      <c r="AT203" s="628"/>
      <c r="AU203" s="628"/>
      <c r="AV203" s="628"/>
      <c r="AW203" s="628"/>
      <c r="AX203" s="628"/>
      <c r="AY203" s="628"/>
      <c r="AZ203" s="628"/>
      <c r="BA203" s="628"/>
      <c r="BB203" s="604" t="s">
        <v>231</v>
      </c>
      <c r="BC203" s="629"/>
      <c r="BD203" s="629"/>
      <c r="BE203" s="606">
        <v>2016</v>
      </c>
      <c r="BF203" s="629"/>
      <c r="BG203" s="629"/>
    </row>
    <row r="204" spans="1:59" s="613" customFormat="1" ht="22.2" customHeight="1">
      <c r="A204" s="346" t="s">
        <v>92</v>
      </c>
      <c r="B204" s="615" t="s">
        <v>503</v>
      </c>
      <c r="C204" s="611">
        <f>SUM(C205,C208)</f>
        <v>0</v>
      </c>
      <c r="D204" s="611">
        <f t="shared" ref="D204:K204" si="187">SUM(D205,D208)</f>
        <v>0</v>
      </c>
      <c r="E204" s="611">
        <f t="shared" si="187"/>
        <v>0</v>
      </c>
      <c r="F204" s="611">
        <f t="shared" si="187"/>
        <v>0</v>
      </c>
      <c r="G204" s="611">
        <f t="shared" si="187"/>
        <v>0</v>
      </c>
      <c r="H204" s="611">
        <f t="shared" si="187"/>
        <v>0</v>
      </c>
      <c r="I204" s="611">
        <f t="shared" si="187"/>
        <v>0</v>
      </c>
      <c r="J204" s="611">
        <f t="shared" si="187"/>
        <v>0</v>
      </c>
      <c r="K204" s="611">
        <f t="shared" si="187"/>
        <v>0</v>
      </c>
      <c r="L204" s="611"/>
      <c r="M204" s="611">
        <f t="shared" ref="M204:AF204" si="188">SUM(M205,M208)</f>
        <v>0</v>
      </c>
      <c r="N204" s="611">
        <f t="shared" si="188"/>
        <v>0</v>
      </c>
      <c r="O204" s="611">
        <f t="shared" si="188"/>
        <v>0</v>
      </c>
      <c r="P204" s="611">
        <f t="shared" si="188"/>
        <v>0</v>
      </c>
      <c r="Q204" s="611">
        <f t="shared" si="188"/>
        <v>0</v>
      </c>
      <c r="R204" s="611">
        <f t="shared" si="188"/>
        <v>0</v>
      </c>
      <c r="S204" s="611">
        <f t="shared" si="188"/>
        <v>0</v>
      </c>
      <c r="T204" s="611">
        <f t="shared" si="188"/>
        <v>0</v>
      </c>
      <c r="U204" s="611">
        <f t="shared" si="188"/>
        <v>0</v>
      </c>
      <c r="V204" s="611">
        <f t="shared" si="188"/>
        <v>0</v>
      </c>
      <c r="W204" s="611">
        <f t="shared" si="188"/>
        <v>0</v>
      </c>
      <c r="X204" s="611">
        <f t="shared" si="188"/>
        <v>0</v>
      </c>
      <c r="Y204" s="611">
        <f t="shared" si="188"/>
        <v>0</v>
      </c>
      <c r="Z204" s="611">
        <f t="shared" si="188"/>
        <v>0</v>
      </c>
      <c r="AA204" s="611">
        <f t="shared" si="188"/>
        <v>0</v>
      </c>
      <c r="AB204" s="611">
        <f t="shared" si="188"/>
        <v>0</v>
      </c>
      <c r="AC204" s="611">
        <f t="shared" si="188"/>
        <v>0</v>
      </c>
      <c r="AD204" s="611">
        <f t="shared" si="188"/>
        <v>0</v>
      </c>
      <c r="AE204" s="611">
        <f t="shared" si="188"/>
        <v>0</v>
      </c>
      <c r="AF204" s="611">
        <f t="shared" si="188"/>
        <v>0</v>
      </c>
      <c r="AG204" s="611"/>
      <c r="AH204" s="611">
        <f t="shared" ref="AH204:BA204" si="189">SUM(AH205,AH208)</f>
        <v>0</v>
      </c>
      <c r="AI204" s="611">
        <f t="shared" si="189"/>
        <v>0</v>
      </c>
      <c r="AJ204" s="611">
        <f t="shared" si="189"/>
        <v>0</v>
      </c>
      <c r="AK204" s="611">
        <f t="shared" si="189"/>
        <v>0</v>
      </c>
      <c r="AL204" s="611">
        <f t="shared" si="189"/>
        <v>0</v>
      </c>
      <c r="AM204" s="611">
        <f t="shared" si="189"/>
        <v>0</v>
      </c>
      <c r="AN204" s="611">
        <f t="shared" si="189"/>
        <v>0</v>
      </c>
      <c r="AO204" s="611">
        <f t="shared" si="189"/>
        <v>0</v>
      </c>
      <c r="AP204" s="611">
        <f t="shared" si="189"/>
        <v>0</v>
      </c>
      <c r="AQ204" s="611">
        <f t="shared" si="189"/>
        <v>0</v>
      </c>
      <c r="AR204" s="611">
        <f t="shared" si="189"/>
        <v>0</v>
      </c>
      <c r="AS204" s="611">
        <f t="shared" si="189"/>
        <v>0</v>
      </c>
      <c r="AT204" s="611">
        <f t="shared" si="189"/>
        <v>0</v>
      </c>
      <c r="AU204" s="611">
        <f t="shared" si="189"/>
        <v>0</v>
      </c>
      <c r="AV204" s="611">
        <f t="shared" si="189"/>
        <v>0</v>
      </c>
      <c r="AW204" s="611">
        <f t="shared" si="189"/>
        <v>0</v>
      </c>
      <c r="AX204" s="611">
        <f t="shared" si="189"/>
        <v>0</v>
      </c>
      <c r="AY204" s="611">
        <f t="shared" si="189"/>
        <v>0</v>
      </c>
      <c r="AZ204" s="611">
        <f t="shared" si="189"/>
        <v>0</v>
      </c>
      <c r="BA204" s="611">
        <f t="shared" si="189"/>
        <v>0</v>
      </c>
      <c r="BB204" s="58" t="s">
        <v>231</v>
      </c>
      <c r="BC204" s="63"/>
      <c r="BD204" s="63"/>
      <c r="BE204" s="85">
        <v>2016</v>
      </c>
      <c r="BF204" s="63"/>
      <c r="BG204" s="63"/>
    </row>
    <row r="205" spans="1:59" s="613" customFormat="1" ht="22.2" customHeight="1">
      <c r="A205" s="346" t="s">
        <v>92</v>
      </c>
      <c r="B205" s="65" t="s">
        <v>480</v>
      </c>
      <c r="C205" s="611"/>
      <c r="D205" s="611">
        <f>SUM(E205:BA205)</f>
        <v>0</v>
      </c>
      <c r="E205" s="611">
        <f t="shared" ref="E205:K205" si="190">SUM(E206:E207)</f>
        <v>0</v>
      </c>
      <c r="F205" s="611">
        <f t="shared" si="190"/>
        <v>0</v>
      </c>
      <c r="G205" s="611">
        <f t="shared" si="190"/>
        <v>0</v>
      </c>
      <c r="H205" s="611">
        <f t="shared" si="190"/>
        <v>0</v>
      </c>
      <c r="I205" s="611">
        <f t="shared" si="190"/>
        <v>0</v>
      </c>
      <c r="J205" s="611">
        <f t="shared" si="190"/>
        <v>0</v>
      </c>
      <c r="K205" s="611">
        <f t="shared" si="190"/>
        <v>0</v>
      </c>
      <c r="L205" s="611"/>
      <c r="M205" s="611">
        <f t="shared" ref="M205:AF205" si="191">SUM(M206:M207)</f>
        <v>0</v>
      </c>
      <c r="N205" s="611">
        <f t="shared" si="191"/>
        <v>0</v>
      </c>
      <c r="O205" s="611">
        <f t="shared" si="191"/>
        <v>0</v>
      </c>
      <c r="P205" s="611">
        <f t="shared" si="191"/>
        <v>0</v>
      </c>
      <c r="Q205" s="611">
        <f t="shared" si="191"/>
        <v>0</v>
      </c>
      <c r="R205" s="611">
        <f t="shared" si="191"/>
        <v>0</v>
      </c>
      <c r="S205" s="611">
        <f t="shared" si="191"/>
        <v>0</v>
      </c>
      <c r="T205" s="611">
        <f t="shared" si="191"/>
        <v>0</v>
      </c>
      <c r="U205" s="611">
        <f t="shared" si="191"/>
        <v>0</v>
      </c>
      <c r="V205" s="611">
        <f t="shared" si="191"/>
        <v>0</v>
      </c>
      <c r="W205" s="611">
        <f t="shared" si="191"/>
        <v>0</v>
      </c>
      <c r="X205" s="611">
        <f t="shared" si="191"/>
        <v>0</v>
      </c>
      <c r="Y205" s="611">
        <f t="shared" si="191"/>
        <v>0</v>
      </c>
      <c r="Z205" s="611">
        <f t="shared" si="191"/>
        <v>0</v>
      </c>
      <c r="AA205" s="611">
        <f t="shared" si="191"/>
        <v>0</v>
      </c>
      <c r="AB205" s="611">
        <f t="shared" si="191"/>
        <v>0</v>
      </c>
      <c r="AC205" s="611">
        <f t="shared" si="191"/>
        <v>0</v>
      </c>
      <c r="AD205" s="611">
        <f t="shared" si="191"/>
        <v>0</v>
      </c>
      <c r="AE205" s="611">
        <f t="shared" si="191"/>
        <v>0</v>
      </c>
      <c r="AF205" s="611">
        <f t="shared" si="191"/>
        <v>0</v>
      </c>
      <c r="AG205" s="611"/>
      <c r="AH205" s="611">
        <f t="shared" ref="AH205:BA205" si="192">SUM(AH206:AH207)</f>
        <v>0</v>
      </c>
      <c r="AI205" s="611">
        <f t="shared" si="192"/>
        <v>0</v>
      </c>
      <c r="AJ205" s="611">
        <f t="shared" si="192"/>
        <v>0</v>
      </c>
      <c r="AK205" s="611">
        <f t="shared" si="192"/>
        <v>0</v>
      </c>
      <c r="AL205" s="611">
        <f t="shared" si="192"/>
        <v>0</v>
      </c>
      <c r="AM205" s="611">
        <f t="shared" si="192"/>
        <v>0</v>
      </c>
      <c r="AN205" s="611">
        <f t="shared" si="192"/>
        <v>0</v>
      </c>
      <c r="AO205" s="611">
        <f t="shared" si="192"/>
        <v>0</v>
      </c>
      <c r="AP205" s="611">
        <f t="shared" si="192"/>
        <v>0</v>
      </c>
      <c r="AQ205" s="611">
        <f t="shared" si="192"/>
        <v>0</v>
      </c>
      <c r="AR205" s="611">
        <f t="shared" si="192"/>
        <v>0</v>
      </c>
      <c r="AS205" s="611">
        <f t="shared" si="192"/>
        <v>0</v>
      </c>
      <c r="AT205" s="611">
        <f t="shared" si="192"/>
        <v>0</v>
      </c>
      <c r="AU205" s="611">
        <f t="shared" si="192"/>
        <v>0</v>
      </c>
      <c r="AV205" s="611">
        <f t="shared" si="192"/>
        <v>0</v>
      </c>
      <c r="AW205" s="611">
        <f t="shared" si="192"/>
        <v>0</v>
      </c>
      <c r="AX205" s="611">
        <f t="shared" si="192"/>
        <v>0</v>
      </c>
      <c r="AY205" s="611">
        <f t="shared" si="192"/>
        <v>0</v>
      </c>
      <c r="AZ205" s="611">
        <f t="shared" si="192"/>
        <v>0</v>
      </c>
      <c r="BA205" s="611">
        <f t="shared" si="192"/>
        <v>0</v>
      </c>
      <c r="BB205" s="58" t="s">
        <v>231</v>
      </c>
      <c r="BC205" s="63"/>
      <c r="BD205" s="63"/>
      <c r="BE205" s="85">
        <v>2016</v>
      </c>
      <c r="BF205" s="63"/>
      <c r="BG205" s="63"/>
    </row>
    <row r="206" spans="1:59" s="630" customFormat="1" ht="22.2" customHeight="1">
      <c r="A206" s="626" t="s">
        <v>92</v>
      </c>
      <c r="B206" s="672"/>
      <c r="C206" s="628"/>
      <c r="D206" s="628"/>
      <c r="E206" s="628"/>
      <c r="F206" s="628"/>
      <c r="G206" s="628"/>
      <c r="H206" s="628"/>
      <c r="I206" s="628"/>
      <c r="J206" s="628"/>
      <c r="K206" s="628"/>
      <c r="L206" s="628"/>
      <c r="M206" s="628"/>
      <c r="N206" s="628"/>
      <c r="O206" s="628"/>
      <c r="P206" s="628"/>
      <c r="Q206" s="628"/>
      <c r="R206" s="628"/>
      <c r="S206" s="628"/>
      <c r="T206" s="628"/>
      <c r="U206" s="628"/>
      <c r="V206" s="628"/>
      <c r="W206" s="628"/>
      <c r="X206" s="628"/>
      <c r="Y206" s="628"/>
      <c r="Z206" s="628"/>
      <c r="AA206" s="628"/>
      <c r="AB206" s="628"/>
      <c r="AC206" s="628"/>
      <c r="AD206" s="628"/>
      <c r="AE206" s="628"/>
      <c r="AF206" s="628"/>
      <c r="AG206" s="628"/>
      <c r="AH206" s="628"/>
      <c r="AI206" s="628"/>
      <c r="AJ206" s="628"/>
      <c r="AK206" s="628"/>
      <c r="AL206" s="628"/>
      <c r="AM206" s="628"/>
      <c r="AN206" s="628"/>
      <c r="AO206" s="628"/>
      <c r="AP206" s="628"/>
      <c r="AQ206" s="628"/>
      <c r="AR206" s="628"/>
      <c r="AS206" s="628"/>
      <c r="AT206" s="628"/>
      <c r="AU206" s="628"/>
      <c r="AV206" s="628"/>
      <c r="AW206" s="628"/>
      <c r="AX206" s="628"/>
      <c r="AY206" s="628"/>
      <c r="AZ206" s="628"/>
      <c r="BA206" s="628"/>
      <c r="BB206" s="604" t="s">
        <v>231</v>
      </c>
      <c r="BC206" s="629"/>
      <c r="BD206" s="629"/>
      <c r="BE206" s="606">
        <v>2016</v>
      </c>
      <c r="BF206" s="629"/>
      <c r="BG206" s="629"/>
    </row>
    <row r="207" spans="1:59" s="630" customFormat="1" ht="22.2" customHeight="1">
      <c r="A207" s="626" t="s">
        <v>92</v>
      </c>
      <c r="B207" s="672"/>
      <c r="C207" s="628"/>
      <c r="D207" s="628"/>
      <c r="E207" s="628"/>
      <c r="F207" s="628"/>
      <c r="G207" s="628"/>
      <c r="H207" s="628"/>
      <c r="I207" s="628"/>
      <c r="J207" s="628"/>
      <c r="K207" s="628"/>
      <c r="L207" s="628"/>
      <c r="M207" s="628"/>
      <c r="N207" s="628"/>
      <c r="O207" s="628"/>
      <c r="P207" s="628"/>
      <c r="Q207" s="628"/>
      <c r="R207" s="628"/>
      <c r="S207" s="628"/>
      <c r="T207" s="628"/>
      <c r="U207" s="628"/>
      <c r="V207" s="628"/>
      <c r="W207" s="628"/>
      <c r="X207" s="628"/>
      <c r="Y207" s="628"/>
      <c r="Z207" s="628"/>
      <c r="AA207" s="628"/>
      <c r="AB207" s="628"/>
      <c r="AC207" s="628"/>
      <c r="AD207" s="628"/>
      <c r="AE207" s="628"/>
      <c r="AF207" s="628"/>
      <c r="AG207" s="628"/>
      <c r="AH207" s="628"/>
      <c r="AI207" s="628"/>
      <c r="AJ207" s="628"/>
      <c r="AK207" s="628"/>
      <c r="AL207" s="628"/>
      <c r="AM207" s="628"/>
      <c r="AN207" s="628"/>
      <c r="AO207" s="628"/>
      <c r="AP207" s="628"/>
      <c r="AQ207" s="628"/>
      <c r="AR207" s="628"/>
      <c r="AS207" s="628"/>
      <c r="AT207" s="628"/>
      <c r="AU207" s="628"/>
      <c r="AV207" s="628"/>
      <c r="AW207" s="628"/>
      <c r="AX207" s="628"/>
      <c r="AY207" s="628"/>
      <c r="AZ207" s="628"/>
      <c r="BA207" s="628"/>
      <c r="BB207" s="604" t="s">
        <v>231</v>
      </c>
      <c r="BC207" s="629"/>
      <c r="BD207" s="629"/>
      <c r="BE207" s="606">
        <v>2016</v>
      </c>
      <c r="BF207" s="629"/>
      <c r="BG207" s="629"/>
    </row>
    <row r="208" spans="1:59" s="613" customFormat="1" ht="22.2" customHeight="1">
      <c r="A208" s="346" t="s">
        <v>92</v>
      </c>
      <c r="B208" s="65" t="s">
        <v>481</v>
      </c>
      <c r="C208" s="611"/>
      <c r="D208" s="611">
        <f>SUM(E208:BA208)</f>
        <v>0</v>
      </c>
      <c r="E208" s="611">
        <f t="shared" ref="E208:K208" si="193">SUM(E209:E210)</f>
        <v>0</v>
      </c>
      <c r="F208" s="611">
        <f t="shared" si="193"/>
        <v>0</v>
      </c>
      <c r="G208" s="611">
        <f t="shared" si="193"/>
        <v>0</v>
      </c>
      <c r="H208" s="611">
        <f t="shared" si="193"/>
        <v>0</v>
      </c>
      <c r="I208" s="611">
        <f t="shared" si="193"/>
        <v>0</v>
      </c>
      <c r="J208" s="611">
        <f t="shared" si="193"/>
        <v>0</v>
      </c>
      <c r="K208" s="611">
        <f t="shared" si="193"/>
        <v>0</v>
      </c>
      <c r="L208" s="611"/>
      <c r="M208" s="611">
        <f t="shared" ref="M208:AF208" si="194">SUM(M209:M210)</f>
        <v>0</v>
      </c>
      <c r="N208" s="611">
        <f t="shared" si="194"/>
        <v>0</v>
      </c>
      <c r="O208" s="611">
        <f t="shared" si="194"/>
        <v>0</v>
      </c>
      <c r="P208" s="611">
        <f t="shared" si="194"/>
        <v>0</v>
      </c>
      <c r="Q208" s="611">
        <f t="shared" si="194"/>
        <v>0</v>
      </c>
      <c r="R208" s="611">
        <f t="shared" si="194"/>
        <v>0</v>
      </c>
      <c r="S208" s="611">
        <f t="shared" si="194"/>
        <v>0</v>
      </c>
      <c r="T208" s="611">
        <f t="shared" si="194"/>
        <v>0</v>
      </c>
      <c r="U208" s="611">
        <f t="shared" si="194"/>
        <v>0</v>
      </c>
      <c r="V208" s="611">
        <f t="shared" si="194"/>
        <v>0</v>
      </c>
      <c r="W208" s="611">
        <f t="shared" si="194"/>
        <v>0</v>
      </c>
      <c r="X208" s="611">
        <f t="shared" si="194"/>
        <v>0</v>
      </c>
      <c r="Y208" s="611">
        <f t="shared" si="194"/>
        <v>0</v>
      </c>
      <c r="Z208" s="611">
        <f t="shared" si="194"/>
        <v>0</v>
      </c>
      <c r="AA208" s="611">
        <f t="shared" si="194"/>
        <v>0</v>
      </c>
      <c r="AB208" s="611">
        <f t="shared" si="194"/>
        <v>0</v>
      </c>
      <c r="AC208" s="611">
        <f t="shared" si="194"/>
        <v>0</v>
      </c>
      <c r="AD208" s="611">
        <f t="shared" si="194"/>
        <v>0</v>
      </c>
      <c r="AE208" s="611">
        <f t="shared" si="194"/>
        <v>0</v>
      </c>
      <c r="AF208" s="611">
        <f t="shared" si="194"/>
        <v>0</v>
      </c>
      <c r="AG208" s="611"/>
      <c r="AH208" s="611">
        <f t="shared" ref="AH208:BA208" si="195">SUM(AH209:AH210)</f>
        <v>0</v>
      </c>
      <c r="AI208" s="611">
        <f t="shared" si="195"/>
        <v>0</v>
      </c>
      <c r="AJ208" s="611">
        <f t="shared" si="195"/>
        <v>0</v>
      </c>
      <c r="AK208" s="611">
        <f t="shared" si="195"/>
        <v>0</v>
      </c>
      <c r="AL208" s="611">
        <f t="shared" si="195"/>
        <v>0</v>
      </c>
      <c r="AM208" s="611">
        <f t="shared" si="195"/>
        <v>0</v>
      </c>
      <c r="AN208" s="611">
        <f t="shared" si="195"/>
        <v>0</v>
      </c>
      <c r="AO208" s="611">
        <f t="shared" si="195"/>
        <v>0</v>
      </c>
      <c r="AP208" s="611">
        <f t="shared" si="195"/>
        <v>0</v>
      </c>
      <c r="AQ208" s="611">
        <f t="shared" si="195"/>
        <v>0</v>
      </c>
      <c r="AR208" s="611">
        <f t="shared" si="195"/>
        <v>0</v>
      </c>
      <c r="AS208" s="611">
        <f t="shared" si="195"/>
        <v>0</v>
      </c>
      <c r="AT208" s="611">
        <f t="shared" si="195"/>
        <v>0</v>
      </c>
      <c r="AU208" s="611">
        <f t="shared" si="195"/>
        <v>0</v>
      </c>
      <c r="AV208" s="611">
        <f t="shared" si="195"/>
        <v>0</v>
      </c>
      <c r="AW208" s="611">
        <f t="shared" si="195"/>
        <v>0</v>
      </c>
      <c r="AX208" s="611">
        <f t="shared" si="195"/>
        <v>0</v>
      </c>
      <c r="AY208" s="611">
        <f t="shared" si="195"/>
        <v>0</v>
      </c>
      <c r="AZ208" s="611">
        <f t="shared" si="195"/>
        <v>0</v>
      </c>
      <c r="BA208" s="611">
        <f t="shared" si="195"/>
        <v>0</v>
      </c>
      <c r="BB208" s="58" t="s">
        <v>231</v>
      </c>
      <c r="BC208" s="63"/>
      <c r="BD208" s="63"/>
      <c r="BE208" s="85">
        <v>2016</v>
      </c>
      <c r="BF208" s="63"/>
      <c r="BG208" s="63"/>
    </row>
    <row r="209" spans="1:59" s="630" customFormat="1" ht="22.2" customHeight="1">
      <c r="A209" s="626" t="s">
        <v>92</v>
      </c>
      <c r="B209" s="672"/>
      <c r="C209" s="628"/>
      <c r="D209" s="628"/>
      <c r="E209" s="628"/>
      <c r="F209" s="628"/>
      <c r="G209" s="628"/>
      <c r="H209" s="628"/>
      <c r="I209" s="628"/>
      <c r="J209" s="628"/>
      <c r="K209" s="628"/>
      <c r="L209" s="628"/>
      <c r="M209" s="628"/>
      <c r="N209" s="628"/>
      <c r="O209" s="628"/>
      <c r="P209" s="628"/>
      <c r="Q209" s="628"/>
      <c r="R209" s="628"/>
      <c r="S209" s="628"/>
      <c r="T209" s="628"/>
      <c r="U209" s="628"/>
      <c r="V209" s="628"/>
      <c r="W209" s="628"/>
      <c r="X209" s="628"/>
      <c r="Y209" s="628"/>
      <c r="Z209" s="628"/>
      <c r="AA209" s="628"/>
      <c r="AB209" s="628"/>
      <c r="AC209" s="628"/>
      <c r="AD209" s="628"/>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04" t="s">
        <v>231</v>
      </c>
      <c r="BC209" s="629"/>
      <c r="BD209" s="629"/>
      <c r="BE209" s="606">
        <v>2016</v>
      </c>
      <c r="BF209" s="629"/>
      <c r="BG209" s="629"/>
    </row>
    <row r="210" spans="1:59" s="630" customFormat="1" ht="22.2" customHeight="1">
      <c r="A210" s="626" t="s">
        <v>92</v>
      </c>
      <c r="B210" s="672"/>
      <c r="C210" s="628"/>
      <c r="D210" s="628"/>
      <c r="E210" s="628"/>
      <c r="F210" s="628"/>
      <c r="G210" s="628"/>
      <c r="H210" s="628"/>
      <c r="I210" s="628"/>
      <c r="J210" s="628"/>
      <c r="K210" s="628"/>
      <c r="L210" s="628"/>
      <c r="M210" s="628"/>
      <c r="N210" s="628"/>
      <c r="O210" s="628"/>
      <c r="P210" s="628"/>
      <c r="Q210" s="628"/>
      <c r="R210" s="628"/>
      <c r="S210" s="628"/>
      <c r="T210" s="628"/>
      <c r="U210" s="628"/>
      <c r="V210" s="628"/>
      <c r="W210" s="628"/>
      <c r="X210" s="628"/>
      <c r="Y210" s="628"/>
      <c r="Z210" s="628"/>
      <c r="AA210" s="628"/>
      <c r="AB210" s="628"/>
      <c r="AC210" s="628"/>
      <c r="AD210" s="628"/>
      <c r="AE210" s="628"/>
      <c r="AF210" s="628"/>
      <c r="AG210" s="628"/>
      <c r="AH210" s="628"/>
      <c r="AI210" s="628"/>
      <c r="AJ210" s="628"/>
      <c r="AK210" s="628"/>
      <c r="AL210" s="628"/>
      <c r="AM210" s="628"/>
      <c r="AN210" s="628"/>
      <c r="AO210" s="628"/>
      <c r="AP210" s="628"/>
      <c r="AQ210" s="628"/>
      <c r="AR210" s="628"/>
      <c r="AS210" s="628"/>
      <c r="AT210" s="628"/>
      <c r="AU210" s="628"/>
      <c r="AV210" s="628"/>
      <c r="AW210" s="628"/>
      <c r="AX210" s="628"/>
      <c r="AY210" s="628"/>
      <c r="AZ210" s="628"/>
      <c r="BA210" s="628"/>
      <c r="BB210" s="604" t="s">
        <v>231</v>
      </c>
      <c r="BC210" s="629"/>
      <c r="BD210" s="629"/>
      <c r="BE210" s="606">
        <v>2016</v>
      </c>
      <c r="BF210" s="629"/>
      <c r="BG210" s="629"/>
    </row>
    <row r="211" spans="1:59" s="613" customFormat="1" ht="22.2" customHeight="1">
      <c r="A211" s="346" t="s">
        <v>97</v>
      </c>
      <c r="B211" s="615" t="s">
        <v>439</v>
      </c>
      <c r="C211" s="611">
        <f>SUM(C212,C215)</f>
        <v>0</v>
      </c>
      <c r="D211" s="611">
        <f>SUM(D212+D215)</f>
        <v>0</v>
      </c>
      <c r="E211" s="611">
        <f t="shared" ref="E211:K211" si="196">SUM(E212,E215)</f>
        <v>0</v>
      </c>
      <c r="F211" s="611">
        <f t="shared" si="196"/>
        <v>0</v>
      </c>
      <c r="G211" s="611">
        <f t="shared" si="196"/>
        <v>0</v>
      </c>
      <c r="H211" s="611">
        <f t="shared" si="196"/>
        <v>0</v>
      </c>
      <c r="I211" s="611">
        <f t="shared" si="196"/>
        <v>0</v>
      </c>
      <c r="J211" s="611">
        <f t="shared" si="196"/>
        <v>0</v>
      </c>
      <c r="K211" s="611">
        <f t="shared" si="196"/>
        <v>0</v>
      </c>
      <c r="L211" s="611"/>
      <c r="M211" s="611">
        <f t="shared" ref="M211:AF211" si="197">SUM(M212,M215)</f>
        <v>0</v>
      </c>
      <c r="N211" s="611">
        <f t="shared" si="197"/>
        <v>0</v>
      </c>
      <c r="O211" s="611">
        <f t="shared" si="197"/>
        <v>0</v>
      </c>
      <c r="P211" s="611">
        <f t="shared" si="197"/>
        <v>0</v>
      </c>
      <c r="Q211" s="611">
        <f t="shared" si="197"/>
        <v>0</v>
      </c>
      <c r="R211" s="611">
        <f t="shared" si="197"/>
        <v>0</v>
      </c>
      <c r="S211" s="611">
        <f t="shared" si="197"/>
        <v>0</v>
      </c>
      <c r="T211" s="611">
        <f t="shared" si="197"/>
        <v>0</v>
      </c>
      <c r="U211" s="611">
        <f t="shared" si="197"/>
        <v>0</v>
      </c>
      <c r="V211" s="611">
        <f t="shared" si="197"/>
        <v>0</v>
      </c>
      <c r="W211" s="611">
        <f t="shared" si="197"/>
        <v>0</v>
      </c>
      <c r="X211" s="611">
        <f t="shared" si="197"/>
        <v>0</v>
      </c>
      <c r="Y211" s="611">
        <f t="shared" si="197"/>
        <v>0</v>
      </c>
      <c r="Z211" s="611">
        <f t="shared" si="197"/>
        <v>0</v>
      </c>
      <c r="AA211" s="611">
        <f t="shared" si="197"/>
        <v>0</v>
      </c>
      <c r="AB211" s="611">
        <f t="shared" si="197"/>
        <v>0</v>
      </c>
      <c r="AC211" s="611">
        <f t="shared" si="197"/>
        <v>0</v>
      </c>
      <c r="AD211" s="611">
        <f t="shared" si="197"/>
        <v>0</v>
      </c>
      <c r="AE211" s="611">
        <f t="shared" si="197"/>
        <v>0</v>
      </c>
      <c r="AF211" s="611">
        <f t="shared" si="197"/>
        <v>0</v>
      </c>
      <c r="AG211" s="611"/>
      <c r="AH211" s="611">
        <f t="shared" ref="AH211:BA211" si="198">SUM(AH212,AH215)</f>
        <v>0</v>
      </c>
      <c r="AI211" s="611">
        <f t="shared" si="198"/>
        <v>0</v>
      </c>
      <c r="AJ211" s="611">
        <f t="shared" si="198"/>
        <v>0</v>
      </c>
      <c r="AK211" s="611">
        <f t="shared" si="198"/>
        <v>0</v>
      </c>
      <c r="AL211" s="611">
        <f t="shared" si="198"/>
        <v>0</v>
      </c>
      <c r="AM211" s="611">
        <f t="shared" si="198"/>
        <v>0</v>
      </c>
      <c r="AN211" s="611">
        <f t="shared" si="198"/>
        <v>0</v>
      </c>
      <c r="AO211" s="611">
        <f t="shared" si="198"/>
        <v>0</v>
      </c>
      <c r="AP211" s="611">
        <f t="shared" si="198"/>
        <v>0</v>
      </c>
      <c r="AQ211" s="611">
        <f t="shared" si="198"/>
        <v>0</v>
      </c>
      <c r="AR211" s="611">
        <f t="shared" si="198"/>
        <v>0</v>
      </c>
      <c r="AS211" s="611">
        <f t="shared" si="198"/>
        <v>0</v>
      </c>
      <c r="AT211" s="611">
        <f t="shared" si="198"/>
        <v>0</v>
      </c>
      <c r="AU211" s="611">
        <f t="shared" si="198"/>
        <v>0</v>
      </c>
      <c r="AV211" s="611">
        <f t="shared" si="198"/>
        <v>0</v>
      </c>
      <c r="AW211" s="611">
        <f t="shared" si="198"/>
        <v>0</v>
      </c>
      <c r="AX211" s="611">
        <f t="shared" si="198"/>
        <v>0</v>
      </c>
      <c r="AY211" s="611">
        <f t="shared" si="198"/>
        <v>0</v>
      </c>
      <c r="AZ211" s="611">
        <f t="shared" si="198"/>
        <v>0</v>
      </c>
      <c r="BA211" s="611">
        <f t="shared" si="198"/>
        <v>0</v>
      </c>
      <c r="BB211" s="58" t="s">
        <v>231</v>
      </c>
      <c r="BC211" s="63"/>
      <c r="BD211" s="63"/>
      <c r="BE211" s="85">
        <v>2016</v>
      </c>
      <c r="BF211" s="63"/>
      <c r="BG211" s="63"/>
    </row>
    <row r="212" spans="1:59" s="613" customFormat="1" ht="22.2" customHeight="1">
      <c r="A212" s="346" t="s">
        <v>97</v>
      </c>
      <c r="B212" s="65" t="s">
        <v>480</v>
      </c>
      <c r="C212" s="611"/>
      <c r="D212" s="611">
        <f>SUM(E212:BA212)</f>
        <v>0</v>
      </c>
      <c r="E212" s="611">
        <f t="shared" ref="E212:K212" si="199">SUM(E213:E214)</f>
        <v>0</v>
      </c>
      <c r="F212" s="611">
        <f t="shared" si="199"/>
        <v>0</v>
      </c>
      <c r="G212" s="611">
        <f t="shared" si="199"/>
        <v>0</v>
      </c>
      <c r="H212" s="611">
        <f t="shared" si="199"/>
        <v>0</v>
      </c>
      <c r="I212" s="611">
        <f t="shared" si="199"/>
        <v>0</v>
      </c>
      <c r="J212" s="611">
        <f t="shared" si="199"/>
        <v>0</v>
      </c>
      <c r="K212" s="611">
        <f t="shared" si="199"/>
        <v>0</v>
      </c>
      <c r="L212" s="611"/>
      <c r="M212" s="611">
        <f t="shared" ref="M212:AF212" si="200">SUM(M213:M214)</f>
        <v>0</v>
      </c>
      <c r="N212" s="611">
        <f t="shared" si="200"/>
        <v>0</v>
      </c>
      <c r="O212" s="611">
        <f t="shared" si="200"/>
        <v>0</v>
      </c>
      <c r="P212" s="611">
        <f t="shared" si="200"/>
        <v>0</v>
      </c>
      <c r="Q212" s="611">
        <f t="shared" si="200"/>
        <v>0</v>
      </c>
      <c r="R212" s="611">
        <f t="shared" si="200"/>
        <v>0</v>
      </c>
      <c r="S212" s="611">
        <f t="shared" si="200"/>
        <v>0</v>
      </c>
      <c r="T212" s="611">
        <f t="shared" si="200"/>
        <v>0</v>
      </c>
      <c r="U212" s="611">
        <f t="shared" si="200"/>
        <v>0</v>
      </c>
      <c r="V212" s="611">
        <f t="shared" si="200"/>
        <v>0</v>
      </c>
      <c r="W212" s="611">
        <f t="shared" si="200"/>
        <v>0</v>
      </c>
      <c r="X212" s="611">
        <f t="shared" si="200"/>
        <v>0</v>
      </c>
      <c r="Y212" s="611">
        <f t="shared" si="200"/>
        <v>0</v>
      </c>
      <c r="Z212" s="611">
        <f t="shared" si="200"/>
        <v>0</v>
      </c>
      <c r="AA212" s="611">
        <f t="shared" si="200"/>
        <v>0</v>
      </c>
      <c r="AB212" s="611">
        <f t="shared" si="200"/>
        <v>0</v>
      </c>
      <c r="AC212" s="611">
        <f t="shared" si="200"/>
        <v>0</v>
      </c>
      <c r="AD212" s="611">
        <f t="shared" si="200"/>
        <v>0</v>
      </c>
      <c r="AE212" s="611">
        <f t="shared" si="200"/>
        <v>0</v>
      </c>
      <c r="AF212" s="611">
        <f t="shared" si="200"/>
        <v>0</v>
      </c>
      <c r="AG212" s="611"/>
      <c r="AH212" s="611">
        <f t="shared" ref="AH212:BA212" si="201">SUM(AH213:AH214)</f>
        <v>0</v>
      </c>
      <c r="AI212" s="611">
        <f t="shared" si="201"/>
        <v>0</v>
      </c>
      <c r="AJ212" s="611">
        <f t="shared" si="201"/>
        <v>0</v>
      </c>
      <c r="AK212" s="611">
        <f t="shared" si="201"/>
        <v>0</v>
      </c>
      <c r="AL212" s="611">
        <f t="shared" si="201"/>
        <v>0</v>
      </c>
      <c r="AM212" s="611">
        <f t="shared" si="201"/>
        <v>0</v>
      </c>
      <c r="AN212" s="611">
        <f t="shared" si="201"/>
        <v>0</v>
      </c>
      <c r="AO212" s="611">
        <f t="shared" si="201"/>
        <v>0</v>
      </c>
      <c r="AP212" s="611">
        <f t="shared" si="201"/>
        <v>0</v>
      </c>
      <c r="AQ212" s="611">
        <f t="shared" si="201"/>
        <v>0</v>
      </c>
      <c r="AR212" s="611">
        <f t="shared" si="201"/>
        <v>0</v>
      </c>
      <c r="AS212" s="611">
        <f t="shared" si="201"/>
        <v>0</v>
      </c>
      <c r="AT212" s="611">
        <f t="shared" si="201"/>
        <v>0</v>
      </c>
      <c r="AU212" s="611">
        <f t="shared" si="201"/>
        <v>0</v>
      </c>
      <c r="AV212" s="611">
        <f t="shared" si="201"/>
        <v>0</v>
      </c>
      <c r="AW212" s="611">
        <f t="shared" si="201"/>
        <v>0</v>
      </c>
      <c r="AX212" s="611">
        <f t="shared" si="201"/>
        <v>0</v>
      </c>
      <c r="AY212" s="611">
        <f t="shared" si="201"/>
        <v>0</v>
      </c>
      <c r="AZ212" s="611">
        <f t="shared" si="201"/>
        <v>0</v>
      </c>
      <c r="BA212" s="611">
        <f t="shared" si="201"/>
        <v>0</v>
      </c>
      <c r="BB212" s="58" t="s">
        <v>231</v>
      </c>
      <c r="BC212" s="63"/>
      <c r="BD212" s="63"/>
      <c r="BE212" s="85">
        <v>2016</v>
      </c>
      <c r="BF212" s="63"/>
      <c r="BG212" s="63"/>
    </row>
    <row r="213" spans="1:59" s="630" customFormat="1" ht="22.2" customHeight="1">
      <c r="A213" s="626" t="s">
        <v>97</v>
      </c>
      <c r="B213" s="672"/>
      <c r="C213" s="628"/>
      <c r="D213" s="628"/>
      <c r="E213" s="628"/>
      <c r="F213" s="628"/>
      <c r="G213" s="628"/>
      <c r="H213" s="628"/>
      <c r="I213" s="628"/>
      <c r="J213" s="628"/>
      <c r="K213" s="628"/>
      <c r="L213" s="628"/>
      <c r="M213" s="628"/>
      <c r="N213" s="628"/>
      <c r="O213" s="628"/>
      <c r="P213" s="628"/>
      <c r="Q213" s="628"/>
      <c r="R213" s="628"/>
      <c r="S213" s="628"/>
      <c r="T213" s="628"/>
      <c r="U213" s="628"/>
      <c r="V213" s="628"/>
      <c r="W213" s="628"/>
      <c r="X213" s="628"/>
      <c r="Y213" s="628"/>
      <c r="Z213" s="628"/>
      <c r="AA213" s="628"/>
      <c r="AB213" s="628"/>
      <c r="AC213" s="628"/>
      <c r="AD213" s="628"/>
      <c r="AE213" s="628"/>
      <c r="AF213" s="628"/>
      <c r="AG213" s="628"/>
      <c r="AH213" s="628"/>
      <c r="AI213" s="628"/>
      <c r="AJ213" s="628"/>
      <c r="AK213" s="628"/>
      <c r="AL213" s="628"/>
      <c r="AM213" s="628"/>
      <c r="AN213" s="628"/>
      <c r="AO213" s="628"/>
      <c r="AP213" s="628"/>
      <c r="AQ213" s="628"/>
      <c r="AR213" s="628"/>
      <c r="AS213" s="628"/>
      <c r="AT213" s="628"/>
      <c r="AU213" s="628"/>
      <c r="AV213" s="628"/>
      <c r="AW213" s="628"/>
      <c r="AX213" s="628"/>
      <c r="AY213" s="628"/>
      <c r="AZ213" s="628"/>
      <c r="BA213" s="628"/>
      <c r="BB213" s="604" t="s">
        <v>231</v>
      </c>
      <c r="BC213" s="629"/>
      <c r="BD213" s="629"/>
      <c r="BE213" s="606">
        <v>2016</v>
      </c>
      <c r="BF213" s="629"/>
      <c r="BG213" s="629"/>
    </row>
    <row r="214" spans="1:59" s="630" customFormat="1" ht="22.2" customHeight="1">
      <c r="A214" s="626" t="s">
        <v>97</v>
      </c>
      <c r="B214" s="672"/>
      <c r="C214" s="628"/>
      <c r="D214" s="628"/>
      <c r="E214" s="628"/>
      <c r="F214" s="628"/>
      <c r="G214" s="628"/>
      <c r="H214" s="628"/>
      <c r="I214" s="628"/>
      <c r="J214" s="628"/>
      <c r="K214" s="628"/>
      <c r="L214" s="628"/>
      <c r="M214" s="628"/>
      <c r="N214" s="628"/>
      <c r="O214" s="628"/>
      <c r="P214" s="628"/>
      <c r="Q214" s="628"/>
      <c r="R214" s="628"/>
      <c r="S214" s="628"/>
      <c r="T214" s="628"/>
      <c r="U214" s="628"/>
      <c r="V214" s="628"/>
      <c r="W214" s="628"/>
      <c r="X214" s="628"/>
      <c r="Y214" s="628"/>
      <c r="Z214" s="628"/>
      <c r="AA214" s="628"/>
      <c r="AB214" s="628"/>
      <c r="AC214" s="628"/>
      <c r="AD214" s="628"/>
      <c r="AE214" s="628"/>
      <c r="AF214" s="628"/>
      <c r="AG214" s="628"/>
      <c r="AH214" s="628"/>
      <c r="AI214" s="628"/>
      <c r="AJ214" s="628"/>
      <c r="AK214" s="628"/>
      <c r="AL214" s="628"/>
      <c r="AM214" s="628"/>
      <c r="AN214" s="628"/>
      <c r="AO214" s="628"/>
      <c r="AP214" s="628"/>
      <c r="AQ214" s="628"/>
      <c r="AR214" s="628"/>
      <c r="AS214" s="628"/>
      <c r="AT214" s="628"/>
      <c r="AU214" s="628"/>
      <c r="AV214" s="628"/>
      <c r="AW214" s="628"/>
      <c r="AX214" s="628"/>
      <c r="AY214" s="628"/>
      <c r="AZ214" s="628"/>
      <c r="BA214" s="628"/>
      <c r="BB214" s="604" t="s">
        <v>231</v>
      </c>
      <c r="BC214" s="629"/>
      <c r="BD214" s="629"/>
      <c r="BE214" s="606">
        <v>2016</v>
      </c>
      <c r="BF214" s="629"/>
      <c r="BG214" s="629"/>
    </row>
    <row r="215" spans="1:59" s="613" customFormat="1" ht="22.2" customHeight="1">
      <c r="A215" s="346" t="s">
        <v>97</v>
      </c>
      <c r="B215" s="65" t="s">
        <v>481</v>
      </c>
      <c r="C215" s="611"/>
      <c r="D215" s="611">
        <f>SUM(E215:BA215)</f>
        <v>0</v>
      </c>
      <c r="E215" s="611">
        <f t="shared" ref="E215:K215" si="202">SUM(E216:E217)</f>
        <v>0</v>
      </c>
      <c r="F215" s="611">
        <f t="shared" si="202"/>
        <v>0</v>
      </c>
      <c r="G215" s="611">
        <f t="shared" si="202"/>
        <v>0</v>
      </c>
      <c r="H215" s="611">
        <f t="shared" si="202"/>
        <v>0</v>
      </c>
      <c r="I215" s="611">
        <f t="shared" si="202"/>
        <v>0</v>
      </c>
      <c r="J215" s="611">
        <f t="shared" si="202"/>
        <v>0</v>
      </c>
      <c r="K215" s="611">
        <f t="shared" si="202"/>
        <v>0</v>
      </c>
      <c r="L215" s="611"/>
      <c r="M215" s="611">
        <f t="shared" ref="M215:AF215" si="203">SUM(M216:M217)</f>
        <v>0</v>
      </c>
      <c r="N215" s="611">
        <f t="shared" si="203"/>
        <v>0</v>
      </c>
      <c r="O215" s="611">
        <f t="shared" si="203"/>
        <v>0</v>
      </c>
      <c r="P215" s="611">
        <f t="shared" si="203"/>
        <v>0</v>
      </c>
      <c r="Q215" s="611">
        <f t="shared" si="203"/>
        <v>0</v>
      </c>
      <c r="R215" s="611">
        <f t="shared" si="203"/>
        <v>0</v>
      </c>
      <c r="S215" s="611">
        <f t="shared" si="203"/>
        <v>0</v>
      </c>
      <c r="T215" s="611">
        <f t="shared" si="203"/>
        <v>0</v>
      </c>
      <c r="U215" s="611">
        <f t="shared" si="203"/>
        <v>0</v>
      </c>
      <c r="V215" s="611">
        <f t="shared" si="203"/>
        <v>0</v>
      </c>
      <c r="W215" s="611">
        <f t="shared" si="203"/>
        <v>0</v>
      </c>
      <c r="X215" s="611">
        <f t="shared" si="203"/>
        <v>0</v>
      </c>
      <c r="Y215" s="611">
        <f t="shared" si="203"/>
        <v>0</v>
      </c>
      <c r="Z215" s="611">
        <f t="shared" si="203"/>
        <v>0</v>
      </c>
      <c r="AA215" s="611">
        <f t="shared" si="203"/>
        <v>0</v>
      </c>
      <c r="AB215" s="611">
        <f t="shared" si="203"/>
        <v>0</v>
      </c>
      <c r="AC215" s="611">
        <f t="shared" si="203"/>
        <v>0</v>
      </c>
      <c r="AD215" s="611">
        <f t="shared" si="203"/>
        <v>0</v>
      </c>
      <c r="AE215" s="611">
        <f t="shared" si="203"/>
        <v>0</v>
      </c>
      <c r="AF215" s="611">
        <f t="shared" si="203"/>
        <v>0</v>
      </c>
      <c r="AG215" s="611"/>
      <c r="AH215" s="611">
        <f t="shared" ref="AH215:BA215" si="204">SUM(AH216:AH217)</f>
        <v>0</v>
      </c>
      <c r="AI215" s="611">
        <f t="shared" si="204"/>
        <v>0</v>
      </c>
      <c r="AJ215" s="611">
        <f t="shared" si="204"/>
        <v>0</v>
      </c>
      <c r="AK215" s="611">
        <f t="shared" si="204"/>
        <v>0</v>
      </c>
      <c r="AL215" s="611">
        <f t="shared" si="204"/>
        <v>0</v>
      </c>
      <c r="AM215" s="611">
        <f t="shared" si="204"/>
        <v>0</v>
      </c>
      <c r="AN215" s="611">
        <f t="shared" si="204"/>
        <v>0</v>
      </c>
      <c r="AO215" s="611">
        <f t="shared" si="204"/>
        <v>0</v>
      </c>
      <c r="AP215" s="611">
        <f t="shared" si="204"/>
        <v>0</v>
      </c>
      <c r="AQ215" s="611">
        <f t="shared" si="204"/>
        <v>0</v>
      </c>
      <c r="AR215" s="611">
        <f t="shared" si="204"/>
        <v>0</v>
      </c>
      <c r="AS215" s="611">
        <f t="shared" si="204"/>
        <v>0</v>
      </c>
      <c r="AT215" s="611">
        <f t="shared" si="204"/>
        <v>0</v>
      </c>
      <c r="AU215" s="611">
        <f t="shared" si="204"/>
        <v>0</v>
      </c>
      <c r="AV215" s="611">
        <f t="shared" si="204"/>
        <v>0</v>
      </c>
      <c r="AW215" s="611">
        <f t="shared" si="204"/>
        <v>0</v>
      </c>
      <c r="AX215" s="611">
        <f t="shared" si="204"/>
        <v>0</v>
      </c>
      <c r="AY215" s="611">
        <f t="shared" si="204"/>
        <v>0</v>
      </c>
      <c r="AZ215" s="611">
        <f t="shared" si="204"/>
        <v>0</v>
      </c>
      <c r="BA215" s="611">
        <f t="shared" si="204"/>
        <v>0</v>
      </c>
      <c r="BB215" s="58" t="s">
        <v>231</v>
      </c>
      <c r="BC215" s="63"/>
      <c r="BD215" s="63"/>
      <c r="BE215" s="85">
        <v>2016</v>
      </c>
      <c r="BF215" s="63"/>
      <c r="BG215" s="63"/>
    </row>
    <row r="216" spans="1:59" s="630" customFormat="1" ht="22.2" customHeight="1">
      <c r="A216" s="626" t="s">
        <v>97</v>
      </c>
      <c r="B216" s="672"/>
      <c r="C216" s="628"/>
      <c r="D216" s="628"/>
      <c r="E216" s="628"/>
      <c r="F216" s="628"/>
      <c r="G216" s="628"/>
      <c r="H216" s="628"/>
      <c r="I216" s="628"/>
      <c r="J216" s="628"/>
      <c r="K216" s="628"/>
      <c r="L216" s="628"/>
      <c r="M216" s="628"/>
      <c r="N216" s="628"/>
      <c r="O216" s="628"/>
      <c r="P216" s="628"/>
      <c r="Q216" s="628"/>
      <c r="R216" s="628"/>
      <c r="S216" s="628"/>
      <c r="T216" s="628"/>
      <c r="U216" s="628"/>
      <c r="V216" s="628"/>
      <c r="W216" s="628"/>
      <c r="X216" s="628"/>
      <c r="Y216" s="628"/>
      <c r="Z216" s="628"/>
      <c r="AA216" s="628"/>
      <c r="AB216" s="628"/>
      <c r="AC216" s="628"/>
      <c r="AD216" s="628"/>
      <c r="AE216" s="628"/>
      <c r="AF216" s="628"/>
      <c r="AG216" s="628"/>
      <c r="AH216" s="628"/>
      <c r="AI216" s="628"/>
      <c r="AJ216" s="628"/>
      <c r="AK216" s="628"/>
      <c r="AL216" s="628"/>
      <c r="AM216" s="628"/>
      <c r="AN216" s="628"/>
      <c r="AO216" s="628"/>
      <c r="AP216" s="628"/>
      <c r="AQ216" s="628"/>
      <c r="AR216" s="628"/>
      <c r="AS216" s="628"/>
      <c r="AT216" s="628"/>
      <c r="AU216" s="628"/>
      <c r="AV216" s="628"/>
      <c r="AW216" s="628"/>
      <c r="AX216" s="628"/>
      <c r="AY216" s="628"/>
      <c r="AZ216" s="628"/>
      <c r="BA216" s="628"/>
      <c r="BB216" s="604" t="s">
        <v>231</v>
      </c>
      <c r="BC216" s="629"/>
      <c r="BD216" s="629"/>
      <c r="BE216" s="606">
        <v>2016</v>
      </c>
      <c r="BF216" s="629"/>
      <c r="BG216" s="629"/>
    </row>
    <row r="217" spans="1:59" s="630" customFormat="1" ht="22.2" customHeight="1">
      <c r="A217" s="626" t="s">
        <v>97</v>
      </c>
      <c r="B217" s="672"/>
      <c r="C217" s="628"/>
      <c r="D217" s="628"/>
      <c r="E217" s="628"/>
      <c r="F217" s="628"/>
      <c r="G217" s="628"/>
      <c r="H217" s="628"/>
      <c r="I217" s="628"/>
      <c r="J217" s="628"/>
      <c r="K217" s="628"/>
      <c r="L217" s="628"/>
      <c r="M217" s="628"/>
      <c r="N217" s="628"/>
      <c r="O217" s="628"/>
      <c r="P217" s="628"/>
      <c r="Q217" s="628"/>
      <c r="R217" s="628"/>
      <c r="S217" s="628"/>
      <c r="T217" s="628"/>
      <c r="U217" s="628"/>
      <c r="V217" s="628"/>
      <c r="W217" s="628"/>
      <c r="X217" s="628"/>
      <c r="Y217" s="628"/>
      <c r="Z217" s="628"/>
      <c r="AA217" s="628"/>
      <c r="AB217" s="628"/>
      <c r="AC217" s="628"/>
      <c r="AD217" s="628"/>
      <c r="AE217" s="628"/>
      <c r="AF217" s="628"/>
      <c r="AG217" s="628"/>
      <c r="AH217" s="628"/>
      <c r="AI217" s="628"/>
      <c r="AJ217" s="628"/>
      <c r="AK217" s="628"/>
      <c r="AL217" s="628"/>
      <c r="AM217" s="628"/>
      <c r="AN217" s="628"/>
      <c r="AO217" s="628"/>
      <c r="AP217" s="628"/>
      <c r="AQ217" s="628"/>
      <c r="AR217" s="628"/>
      <c r="AS217" s="628"/>
      <c r="AT217" s="628"/>
      <c r="AU217" s="628"/>
      <c r="AV217" s="628"/>
      <c r="AW217" s="628"/>
      <c r="AX217" s="628"/>
      <c r="AY217" s="628"/>
      <c r="AZ217" s="628"/>
      <c r="BA217" s="628"/>
      <c r="BB217" s="604" t="s">
        <v>231</v>
      </c>
      <c r="BC217" s="629"/>
      <c r="BD217" s="629"/>
      <c r="BE217" s="606">
        <v>2016</v>
      </c>
      <c r="BF217" s="629"/>
      <c r="BG217" s="629"/>
    </row>
    <row r="218" spans="1:59" s="613" customFormat="1" ht="22.2" customHeight="1">
      <c r="A218" s="346" t="s">
        <v>114</v>
      </c>
      <c r="B218" s="615" t="s">
        <v>680</v>
      </c>
      <c r="C218" s="611">
        <f>SUM(C219,C222)</f>
        <v>0</v>
      </c>
      <c r="D218" s="611">
        <f>SUM(D219+D222)</f>
        <v>0</v>
      </c>
      <c r="E218" s="611">
        <f t="shared" ref="E218:K218" si="205">SUM(E219,E222)</f>
        <v>0</v>
      </c>
      <c r="F218" s="611">
        <f t="shared" si="205"/>
        <v>0</v>
      </c>
      <c r="G218" s="611">
        <f t="shared" si="205"/>
        <v>0</v>
      </c>
      <c r="H218" s="611">
        <f t="shared" si="205"/>
        <v>0</v>
      </c>
      <c r="I218" s="611">
        <f t="shared" si="205"/>
        <v>0</v>
      </c>
      <c r="J218" s="611">
        <f t="shared" si="205"/>
        <v>0</v>
      </c>
      <c r="K218" s="611">
        <f t="shared" si="205"/>
        <v>0</v>
      </c>
      <c r="L218" s="611"/>
      <c r="M218" s="611">
        <f t="shared" ref="M218:AF218" si="206">SUM(M219,M222)</f>
        <v>0</v>
      </c>
      <c r="N218" s="611">
        <f t="shared" si="206"/>
        <v>0</v>
      </c>
      <c r="O218" s="611">
        <f t="shared" si="206"/>
        <v>0</v>
      </c>
      <c r="P218" s="611">
        <f t="shared" si="206"/>
        <v>0</v>
      </c>
      <c r="Q218" s="611">
        <f t="shared" si="206"/>
        <v>0</v>
      </c>
      <c r="R218" s="611">
        <f t="shared" si="206"/>
        <v>0</v>
      </c>
      <c r="S218" s="611">
        <f t="shared" si="206"/>
        <v>0</v>
      </c>
      <c r="T218" s="611">
        <f t="shared" si="206"/>
        <v>0</v>
      </c>
      <c r="U218" s="611">
        <f t="shared" si="206"/>
        <v>0</v>
      </c>
      <c r="V218" s="611">
        <f t="shared" si="206"/>
        <v>0</v>
      </c>
      <c r="W218" s="611">
        <f t="shared" si="206"/>
        <v>0</v>
      </c>
      <c r="X218" s="611">
        <f t="shared" si="206"/>
        <v>0</v>
      </c>
      <c r="Y218" s="611">
        <f t="shared" si="206"/>
        <v>0</v>
      </c>
      <c r="Z218" s="611">
        <f t="shared" si="206"/>
        <v>0</v>
      </c>
      <c r="AA218" s="611">
        <f t="shared" si="206"/>
        <v>0</v>
      </c>
      <c r="AB218" s="611">
        <f t="shared" si="206"/>
        <v>0</v>
      </c>
      <c r="AC218" s="611">
        <f t="shared" si="206"/>
        <v>0</v>
      </c>
      <c r="AD218" s="611">
        <f t="shared" si="206"/>
        <v>0</v>
      </c>
      <c r="AE218" s="611">
        <f t="shared" si="206"/>
        <v>0</v>
      </c>
      <c r="AF218" s="611">
        <f t="shared" si="206"/>
        <v>0</v>
      </c>
      <c r="AG218" s="611"/>
      <c r="AH218" s="611">
        <f t="shared" ref="AH218:BA218" si="207">SUM(AH219,AH222)</f>
        <v>0</v>
      </c>
      <c r="AI218" s="611">
        <f t="shared" si="207"/>
        <v>0</v>
      </c>
      <c r="AJ218" s="611">
        <f t="shared" si="207"/>
        <v>0</v>
      </c>
      <c r="AK218" s="611">
        <f t="shared" si="207"/>
        <v>0</v>
      </c>
      <c r="AL218" s="611">
        <f t="shared" si="207"/>
        <v>0</v>
      </c>
      <c r="AM218" s="611">
        <f t="shared" si="207"/>
        <v>0</v>
      </c>
      <c r="AN218" s="611">
        <f t="shared" si="207"/>
        <v>0</v>
      </c>
      <c r="AO218" s="611">
        <f t="shared" si="207"/>
        <v>0</v>
      </c>
      <c r="AP218" s="611">
        <f t="shared" si="207"/>
        <v>0</v>
      </c>
      <c r="AQ218" s="611">
        <f t="shared" si="207"/>
        <v>0</v>
      </c>
      <c r="AR218" s="611">
        <f t="shared" si="207"/>
        <v>0</v>
      </c>
      <c r="AS218" s="611">
        <f t="shared" si="207"/>
        <v>0</v>
      </c>
      <c r="AT218" s="611">
        <f t="shared" si="207"/>
        <v>0</v>
      </c>
      <c r="AU218" s="611">
        <f t="shared" si="207"/>
        <v>0</v>
      </c>
      <c r="AV218" s="611">
        <f t="shared" si="207"/>
        <v>0</v>
      </c>
      <c r="AW218" s="611">
        <f t="shared" si="207"/>
        <v>0</v>
      </c>
      <c r="AX218" s="611">
        <f t="shared" si="207"/>
        <v>0</v>
      </c>
      <c r="AY218" s="611">
        <f t="shared" si="207"/>
        <v>0</v>
      </c>
      <c r="AZ218" s="611">
        <f t="shared" si="207"/>
        <v>0</v>
      </c>
      <c r="BA218" s="611">
        <f t="shared" si="207"/>
        <v>0</v>
      </c>
      <c r="BB218" s="58" t="s">
        <v>231</v>
      </c>
      <c r="BC218" s="63"/>
      <c r="BD218" s="63"/>
      <c r="BE218" s="43">
        <v>2016</v>
      </c>
      <c r="BF218" s="62"/>
      <c r="BG218" s="62"/>
    </row>
    <row r="219" spans="1:59" s="613" customFormat="1" ht="22.2" customHeight="1">
      <c r="A219" s="346" t="s">
        <v>114</v>
      </c>
      <c r="B219" s="65" t="s">
        <v>480</v>
      </c>
      <c r="C219" s="611"/>
      <c r="D219" s="611">
        <f>SUM(E219:BA219)</f>
        <v>0</v>
      </c>
      <c r="E219" s="611">
        <f t="shared" ref="E219:K219" si="208">SUM(E220:E221)</f>
        <v>0</v>
      </c>
      <c r="F219" s="611">
        <f t="shared" si="208"/>
        <v>0</v>
      </c>
      <c r="G219" s="611">
        <f t="shared" si="208"/>
        <v>0</v>
      </c>
      <c r="H219" s="611">
        <f t="shared" si="208"/>
        <v>0</v>
      </c>
      <c r="I219" s="611">
        <f t="shared" si="208"/>
        <v>0</v>
      </c>
      <c r="J219" s="611">
        <f t="shared" si="208"/>
        <v>0</v>
      </c>
      <c r="K219" s="611">
        <f t="shared" si="208"/>
        <v>0</v>
      </c>
      <c r="L219" s="611"/>
      <c r="M219" s="611">
        <f t="shared" ref="M219:AF219" si="209">SUM(M220:M221)</f>
        <v>0</v>
      </c>
      <c r="N219" s="611">
        <f t="shared" si="209"/>
        <v>0</v>
      </c>
      <c r="O219" s="611">
        <f t="shared" si="209"/>
        <v>0</v>
      </c>
      <c r="P219" s="611">
        <f t="shared" si="209"/>
        <v>0</v>
      </c>
      <c r="Q219" s="611">
        <f t="shared" si="209"/>
        <v>0</v>
      </c>
      <c r="R219" s="611">
        <f t="shared" si="209"/>
        <v>0</v>
      </c>
      <c r="S219" s="611">
        <f t="shared" si="209"/>
        <v>0</v>
      </c>
      <c r="T219" s="611">
        <f t="shared" si="209"/>
        <v>0</v>
      </c>
      <c r="U219" s="611">
        <f t="shared" si="209"/>
        <v>0</v>
      </c>
      <c r="V219" s="611">
        <f t="shared" si="209"/>
        <v>0</v>
      </c>
      <c r="W219" s="611">
        <f t="shared" si="209"/>
        <v>0</v>
      </c>
      <c r="X219" s="611">
        <f t="shared" si="209"/>
        <v>0</v>
      </c>
      <c r="Y219" s="611">
        <f t="shared" si="209"/>
        <v>0</v>
      </c>
      <c r="Z219" s="611">
        <f t="shared" si="209"/>
        <v>0</v>
      </c>
      <c r="AA219" s="611">
        <f t="shared" si="209"/>
        <v>0</v>
      </c>
      <c r="AB219" s="611">
        <f t="shared" si="209"/>
        <v>0</v>
      </c>
      <c r="AC219" s="611">
        <f t="shared" si="209"/>
        <v>0</v>
      </c>
      <c r="AD219" s="611">
        <f t="shared" si="209"/>
        <v>0</v>
      </c>
      <c r="AE219" s="611">
        <f t="shared" si="209"/>
        <v>0</v>
      </c>
      <c r="AF219" s="611">
        <f t="shared" si="209"/>
        <v>0</v>
      </c>
      <c r="AG219" s="611"/>
      <c r="AH219" s="611">
        <f t="shared" ref="AH219:BA219" si="210">SUM(AH220:AH221)</f>
        <v>0</v>
      </c>
      <c r="AI219" s="611">
        <f t="shared" si="210"/>
        <v>0</v>
      </c>
      <c r="AJ219" s="611">
        <f t="shared" si="210"/>
        <v>0</v>
      </c>
      <c r="AK219" s="611">
        <f t="shared" si="210"/>
        <v>0</v>
      </c>
      <c r="AL219" s="611">
        <f t="shared" si="210"/>
        <v>0</v>
      </c>
      <c r="AM219" s="611">
        <f t="shared" si="210"/>
        <v>0</v>
      </c>
      <c r="AN219" s="611">
        <f t="shared" si="210"/>
        <v>0</v>
      </c>
      <c r="AO219" s="611">
        <f t="shared" si="210"/>
        <v>0</v>
      </c>
      <c r="AP219" s="611">
        <f t="shared" si="210"/>
        <v>0</v>
      </c>
      <c r="AQ219" s="611">
        <f t="shared" si="210"/>
        <v>0</v>
      </c>
      <c r="AR219" s="611">
        <f t="shared" si="210"/>
        <v>0</v>
      </c>
      <c r="AS219" s="611">
        <f t="shared" si="210"/>
        <v>0</v>
      </c>
      <c r="AT219" s="611">
        <f t="shared" si="210"/>
        <v>0</v>
      </c>
      <c r="AU219" s="611">
        <f t="shared" si="210"/>
        <v>0</v>
      </c>
      <c r="AV219" s="611">
        <f t="shared" si="210"/>
        <v>0</v>
      </c>
      <c r="AW219" s="611">
        <f t="shared" si="210"/>
        <v>0</v>
      </c>
      <c r="AX219" s="611">
        <f t="shared" si="210"/>
        <v>0</v>
      </c>
      <c r="AY219" s="611">
        <f t="shared" si="210"/>
        <v>0</v>
      </c>
      <c r="AZ219" s="611">
        <f t="shared" si="210"/>
        <v>0</v>
      </c>
      <c r="BA219" s="611">
        <f t="shared" si="210"/>
        <v>0</v>
      </c>
      <c r="BB219" s="58" t="s">
        <v>231</v>
      </c>
      <c r="BC219" s="63"/>
      <c r="BD219" s="63"/>
      <c r="BE219" s="43">
        <v>2016</v>
      </c>
      <c r="BF219" s="62"/>
      <c r="BG219" s="62"/>
    </row>
    <row r="220" spans="1:59" s="630" customFormat="1" ht="22.2" customHeight="1">
      <c r="A220" s="626" t="s">
        <v>114</v>
      </c>
      <c r="B220" s="672"/>
      <c r="C220" s="628"/>
      <c r="D220" s="628"/>
      <c r="E220" s="628"/>
      <c r="F220" s="628"/>
      <c r="G220" s="628"/>
      <c r="H220" s="628"/>
      <c r="I220" s="628"/>
      <c r="J220" s="628"/>
      <c r="K220" s="628"/>
      <c r="L220" s="628"/>
      <c r="M220" s="628"/>
      <c r="N220" s="628"/>
      <c r="O220" s="628"/>
      <c r="P220" s="628"/>
      <c r="Q220" s="628"/>
      <c r="R220" s="628"/>
      <c r="S220" s="628"/>
      <c r="T220" s="628"/>
      <c r="U220" s="628"/>
      <c r="V220" s="628"/>
      <c r="W220" s="628"/>
      <c r="X220" s="628"/>
      <c r="Y220" s="628"/>
      <c r="Z220" s="628"/>
      <c r="AA220" s="628"/>
      <c r="AB220" s="628"/>
      <c r="AC220" s="628"/>
      <c r="AD220" s="628"/>
      <c r="AE220" s="628"/>
      <c r="AF220" s="628"/>
      <c r="AG220" s="628"/>
      <c r="AH220" s="628"/>
      <c r="AI220" s="628"/>
      <c r="AJ220" s="628"/>
      <c r="AK220" s="628"/>
      <c r="AL220" s="628"/>
      <c r="AM220" s="628"/>
      <c r="AN220" s="628"/>
      <c r="AO220" s="628"/>
      <c r="AP220" s="628"/>
      <c r="AQ220" s="628"/>
      <c r="AR220" s="628"/>
      <c r="AS220" s="628"/>
      <c r="AT220" s="628"/>
      <c r="AU220" s="628"/>
      <c r="AV220" s="628"/>
      <c r="AW220" s="628"/>
      <c r="AX220" s="628"/>
      <c r="AY220" s="628"/>
      <c r="AZ220" s="628"/>
      <c r="BA220" s="628"/>
      <c r="BB220" s="604" t="s">
        <v>231</v>
      </c>
      <c r="BC220" s="629"/>
      <c r="BD220" s="629"/>
      <c r="BE220" s="641">
        <v>2016</v>
      </c>
      <c r="BF220" s="642"/>
      <c r="BG220" s="642"/>
    </row>
    <row r="221" spans="1:59" s="630" customFormat="1" ht="22.2" customHeight="1">
      <c r="A221" s="626" t="s">
        <v>114</v>
      </c>
      <c r="B221" s="672"/>
      <c r="C221" s="628"/>
      <c r="D221" s="628"/>
      <c r="E221" s="628"/>
      <c r="F221" s="628"/>
      <c r="G221" s="628"/>
      <c r="H221" s="628"/>
      <c r="I221" s="628"/>
      <c r="J221" s="628"/>
      <c r="K221" s="628"/>
      <c r="L221" s="628"/>
      <c r="M221" s="628"/>
      <c r="N221" s="628"/>
      <c r="O221" s="628"/>
      <c r="P221" s="628"/>
      <c r="Q221" s="628"/>
      <c r="R221" s="628"/>
      <c r="S221" s="628"/>
      <c r="T221" s="628"/>
      <c r="U221" s="628"/>
      <c r="V221" s="628"/>
      <c r="W221" s="628"/>
      <c r="X221" s="628"/>
      <c r="Y221" s="628"/>
      <c r="Z221" s="628"/>
      <c r="AA221" s="628"/>
      <c r="AB221" s="628"/>
      <c r="AC221" s="628"/>
      <c r="AD221" s="628"/>
      <c r="AE221" s="628"/>
      <c r="AF221" s="628"/>
      <c r="AG221" s="628"/>
      <c r="AH221" s="628"/>
      <c r="AI221" s="628"/>
      <c r="AJ221" s="628"/>
      <c r="AK221" s="628"/>
      <c r="AL221" s="628"/>
      <c r="AM221" s="628"/>
      <c r="AN221" s="628"/>
      <c r="AO221" s="628"/>
      <c r="AP221" s="628"/>
      <c r="AQ221" s="628"/>
      <c r="AR221" s="628"/>
      <c r="AS221" s="628"/>
      <c r="AT221" s="628"/>
      <c r="AU221" s="628"/>
      <c r="AV221" s="628"/>
      <c r="AW221" s="628"/>
      <c r="AX221" s="628"/>
      <c r="AY221" s="628"/>
      <c r="AZ221" s="628"/>
      <c r="BA221" s="628"/>
      <c r="BB221" s="604" t="s">
        <v>231</v>
      </c>
      <c r="BC221" s="629"/>
      <c r="BD221" s="629"/>
      <c r="BE221" s="641">
        <v>2016</v>
      </c>
      <c r="BF221" s="642"/>
      <c r="BG221" s="642"/>
    </row>
    <row r="222" spans="1:59" s="613" customFormat="1" ht="22.2" customHeight="1">
      <c r="A222" s="346" t="s">
        <v>114</v>
      </c>
      <c r="B222" s="65" t="s">
        <v>481</v>
      </c>
      <c r="C222" s="611"/>
      <c r="D222" s="611">
        <f>SUM(E222:BA222)</f>
        <v>0</v>
      </c>
      <c r="E222" s="611">
        <f t="shared" ref="E222:K222" si="211">SUM(E223:E224)</f>
        <v>0</v>
      </c>
      <c r="F222" s="611">
        <f t="shared" si="211"/>
        <v>0</v>
      </c>
      <c r="G222" s="611">
        <f t="shared" si="211"/>
        <v>0</v>
      </c>
      <c r="H222" s="611">
        <f t="shared" si="211"/>
        <v>0</v>
      </c>
      <c r="I222" s="611">
        <f t="shared" si="211"/>
        <v>0</v>
      </c>
      <c r="J222" s="611">
        <f t="shared" si="211"/>
        <v>0</v>
      </c>
      <c r="K222" s="611">
        <f t="shared" si="211"/>
        <v>0</v>
      </c>
      <c r="L222" s="611"/>
      <c r="M222" s="611">
        <f t="shared" ref="M222:AF222" si="212">SUM(M223:M224)</f>
        <v>0</v>
      </c>
      <c r="N222" s="611">
        <f t="shared" si="212"/>
        <v>0</v>
      </c>
      <c r="O222" s="611">
        <f t="shared" si="212"/>
        <v>0</v>
      </c>
      <c r="P222" s="611">
        <f t="shared" si="212"/>
        <v>0</v>
      </c>
      <c r="Q222" s="611">
        <f t="shared" si="212"/>
        <v>0</v>
      </c>
      <c r="R222" s="611">
        <f t="shared" si="212"/>
        <v>0</v>
      </c>
      <c r="S222" s="611">
        <f t="shared" si="212"/>
        <v>0</v>
      </c>
      <c r="T222" s="611">
        <f t="shared" si="212"/>
        <v>0</v>
      </c>
      <c r="U222" s="611">
        <f t="shared" si="212"/>
        <v>0</v>
      </c>
      <c r="V222" s="611">
        <f t="shared" si="212"/>
        <v>0</v>
      </c>
      <c r="W222" s="611">
        <f t="shared" si="212"/>
        <v>0</v>
      </c>
      <c r="X222" s="611">
        <f t="shared" si="212"/>
        <v>0</v>
      </c>
      <c r="Y222" s="611">
        <f t="shared" si="212"/>
        <v>0</v>
      </c>
      <c r="Z222" s="611">
        <f t="shared" si="212"/>
        <v>0</v>
      </c>
      <c r="AA222" s="611">
        <f t="shared" si="212"/>
        <v>0</v>
      </c>
      <c r="AB222" s="611">
        <f t="shared" si="212"/>
        <v>0</v>
      </c>
      <c r="AC222" s="611">
        <f t="shared" si="212"/>
        <v>0</v>
      </c>
      <c r="AD222" s="611">
        <f t="shared" si="212"/>
        <v>0</v>
      </c>
      <c r="AE222" s="611">
        <f t="shared" si="212"/>
        <v>0</v>
      </c>
      <c r="AF222" s="611">
        <f t="shared" si="212"/>
        <v>0</v>
      </c>
      <c r="AG222" s="611"/>
      <c r="AH222" s="611">
        <f t="shared" ref="AH222:BA222" si="213">SUM(AH223:AH224)</f>
        <v>0</v>
      </c>
      <c r="AI222" s="611">
        <f t="shared" si="213"/>
        <v>0</v>
      </c>
      <c r="AJ222" s="611">
        <f t="shared" si="213"/>
        <v>0</v>
      </c>
      <c r="AK222" s="611">
        <f t="shared" si="213"/>
        <v>0</v>
      </c>
      <c r="AL222" s="611">
        <f t="shared" si="213"/>
        <v>0</v>
      </c>
      <c r="AM222" s="611">
        <f t="shared" si="213"/>
        <v>0</v>
      </c>
      <c r="AN222" s="611">
        <f t="shared" si="213"/>
        <v>0</v>
      </c>
      <c r="AO222" s="611">
        <f t="shared" si="213"/>
        <v>0</v>
      </c>
      <c r="AP222" s="611">
        <f t="shared" si="213"/>
        <v>0</v>
      </c>
      <c r="AQ222" s="611">
        <f t="shared" si="213"/>
        <v>0</v>
      </c>
      <c r="AR222" s="611">
        <f t="shared" si="213"/>
        <v>0</v>
      </c>
      <c r="AS222" s="611">
        <f t="shared" si="213"/>
        <v>0</v>
      </c>
      <c r="AT222" s="611">
        <f t="shared" si="213"/>
        <v>0</v>
      </c>
      <c r="AU222" s="611">
        <f t="shared" si="213"/>
        <v>0</v>
      </c>
      <c r="AV222" s="611">
        <f t="shared" si="213"/>
        <v>0</v>
      </c>
      <c r="AW222" s="611">
        <f t="shared" si="213"/>
        <v>0</v>
      </c>
      <c r="AX222" s="611">
        <f t="shared" si="213"/>
        <v>0</v>
      </c>
      <c r="AY222" s="611">
        <f t="shared" si="213"/>
        <v>0</v>
      </c>
      <c r="AZ222" s="611">
        <f t="shared" si="213"/>
        <v>0</v>
      </c>
      <c r="BA222" s="611">
        <f t="shared" si="213"/>
        <v>0</v>
      </c>
      <c r="BB222" s="58" t="s">
        <v>231</v>
      </c>
      <c r="BC222" s="63"/>
      <c r="BD222" s="63"/>
      <c r="BE222" s="43">
        <v>2016</v>
      </c>
      <c r="BF222" s="62"/>
      <c r="BG222" s="62"/>
    </row>
    <row r="223" spans="1:59" s="630" customFormat="1" ht="22.2" customHeight="1">
      <c r="A223" s="626" t="s">
        <v>114</v>
      </c>
      <c r="B223" s="672"/>
      <c r="C223" s="628"/>
      <c r="D223" s="628"/>
      <c r="E223" s="628"/>
      <c r="F223" s="628"/>
      <c r="G223" s="628"/>
      <c r="H223" s="628"/>
      <c r="I223" s="628"/>
      <c r="J223" s="628"/>
      <c r="K223" s="628"/>
      <c r="L223" s="628"/>
      <c r="M223" s="628"/>
      <c r="N223" s="628"/>
      <c r="O223" s="628"/>
      <c r="P223" s="628"/>
      <c r="Q223" s="628"/>
      <c r="R223" s="628"/>
      <c r="S223" s="628"/>
      <c r="T223" s="628"/>
      <c r="U223" s="628"/>
      <c r="V223" s="628"/>
      <c r="W223" s="628"/>
      <c r="X223" s="628"/>
      <c r="Y223" s="628"/>
      <c r="Z223" s="628"/>
      <c r="AA223" s="628"/>
      <c r="AB223" s="628"/>
      <c r="AC223" s="628"/>
      <c r="AD223" s="628"/>
      <c r="AE223" s="628"/>
      <c r="AF223" s="628"/>
      <c r="AG223" s="628"/>
      <c r="AH223" s="628"/>
      <c r="AI223" s="628"/>
      <c r="AJ223" s="628"/>
      <c r="AK223" s="628"/>
      <c r="AL223" s="628"/>
      <c r="AM223" s="628"/>
      <c r="AN223" s="628"/>
      <c r="AO223" s="628"/>
      <c r="AP223" s="628"/>
      <c r="AQ223" s="628"/>
      <c r="AR223" s="628"/>
      <c r="AS223" s="628"/>
      <c r="AT223" s="628"/>
      <c r="AU223" s="628"/>
      <c r="AV223" s="628"/>
      <c r="AW223" s="628"/>
      <c r="AX223" s="628"/>
      <c r="AY223" s="628"/>
      <c r="AZ223" s="628"/>
      <c r="BA223" s="628"/>
      <c r="BB223" s="604" t="s">
        <v>231</v>
      </c>
      <c r="BC223" s="629"/>
      <c r="BD223" s="629"/>
      <c r="BE223" s="641">
        <v>2016</v>
      </c>
      <c r="BF223" s="642"/>
      <c r="BG223" s="642"/>
    </row>
    <row r="224" spans="1:59" s="630" customFormat="1" ht="22.2" customHeight="1">
      <c r="A224" s="626" t="s">
        <v>114</v>
      </c>
      <c r="B224" s="672"/>
      <c r="C224" s="628"/>
      <c r="D224" s="628"/>
      <c r="E224" s="628"/>
      <c r="F224" s="628"/>
      <c r="G224" s="628"/>
      <c r="H224" s="628"/>
      <c r="I224" s="628"/>
      <c r="J224" s="628"/>
      <c r="K224" s="628"/>
      <c r="L224" s="628"/>
      <c r="M224" s="628"/>
      <c r="N224" s="628"/>
      <c r="O224" s="628"/>
      <c r="P224" s="628"/>
      <c r="Q224" s="628"/>
      <c r="R224" s="628"/>
      <c r="S224" s="628"/>
      <c r="T224" s="628"/>
      <c r="U224" s="628"/>
      <c r="V224" s="628"/>
      <c r="W224" s="628"/>
      <c r="X224" s="628"/>
      <c r="Y224" s="628"/>
      <c r="Z224" s="628"/>
      <c r="AA224" s="628"/>
      <c r="AB224" s="628"/>
      <c r="AC224" s="628"/>
      <c r="AD224" s="628"/>
      <c r="AE224" s="628"/>
      <c r="AF224" s="628"/>
      <c r="AG224" s="628"/>
      <c r="AH224" s="628"/>
      <c r="AI224" s="628"/>
      <c r="AJ224" s="628"/>
      <c r="AK224" s="628"/>
      <c r="AL224" s="628"/>
      <c r="AM224" s="628"/>
      <c r="AN224" s="628"/>
      <c r="AO224" s="628"/>
      <c r="AP224" s="628"/>
      <c r="AQ224" s="628"/>
      <c r="AR224" s="628"/>
      <c r="AS224" s="628"/>
      <c r="AT224" s="628"/>
      <c r="AU224" s="628"/>
      <c r="AV224" s="628"/>
      <c r="AW224" s="628"/>
      <c r="AX224" s="628"/>
      <c r="AY224" s="628"/>
      <c r="AZ224" s="628"/>
      <c r="BA224" s="628"/>
      <c r="BB224" s="604" t="s">
        <v>231</v>
      </c>
      <c r="BC224" s="629"/>
      <c r="BD224" s="629"/>
      <c r="BE224" s="641">
        <v>2016</v>
      </c>
      <c r="BF224" s="642"/>
      <c r="BG224" s="642"/>
    </row>
    <row r="225" spans="1:59" s="613" customFormat="1" ht="22.2" customHeight="1">
      <c r="A225" s="346" t="s">
        <v>116</v>
      </c>
      <c r="B225" s="615" t="s">
        <v>448</v>
      </c>
      <c r="C225" s="611">
        <f>SUM(C226,C229)</f>
        <v>0</v>
      </c>
      <c r="D225" s="611">
        <f>SUM(D226+D229)</f>
        <v>0</v>
      </c>
      <c r="E225" s="611">
        <f t="shared" ref="E225:K225" si="214">SUM(E226,E229)</f>
        <v>0</v>
      </c>
      <c r="F225" s="611">
        <f t="shared" si="214"/>
        <v>0</v>
      </c>
      <c r="G225" s="611">
        <f t="shared" si="214"/>
        <v>0</v>
      </c>
      <c r="H225" s="611">
        <f t="shared" si="214"/>
        <v>0</v>
      </c>
      <c r="I225" s="611">
        <f t="shared" si="214"/>
        <v>0</v>
      </c>
      <c r="J225" s="611">
        <f t="shared" si="214"/>
        <v>0</v>
      </c>
      <c r="K225" s="611">
        <f t="shared" si="214"/>
        <v>0</v>
      </c>
      <c r="L225" s="611"/>
      <c r="M225" s="611">
        <f t="shared" ref="M225:AF225" si="215">SUM(M226,M229)</f>
        <v>0</v>
      </c>
      <c r="N225" s="611">
        <f t="shared" si="215"/>
        <v>0</v>
      </c>
      <c r="O225" s="611">
        <f t="shared" si="215"/>
        <v>0</v>
      </c>
      <c r="P225" s="611">
        <f t="shared" si="215"/>
        <v>0</v>
      </c>
      <c r="Q225" s="611">
        <f t="shared" si="215"/>
        <v>0</v>
      </c>
      <c r="R225" s="611">
        <f t="shared" si="215"/>
        <v>0</v>
      </c>
      <c r="S225" s="611">
        <f t="shared" si="215"/>
        <v>0</v>
      </c>
      <c r="T225" s="611">
        <f t="shared" si="215"/>
        <v>0</v>
      </c>
      <c r="U225" s="611">
        <f t="shared" si="215"/>
        <v>0</v>
      </c>
      <c r="V225" s="611">
        <f t="shared" si="215"/>
        <v>0</v>
      </c>
      <c r="W225" s="611">
        <f t="shared" si="215"/>
        <v>0</v>
      </c>
      <c r="X225" s="611">
        <f t="shared" si="215"/>
        <v>0</v>
      </c>
      <c r="Y225" s="611">
        <f t="shared" si="215"/>
        <v>0</v>
      </c>
      <c r="Z225" s="611">
        <f t="shared" si="215"/>
        <v>0</v>
      </c>
      <c r="AA225" s="611">
        <f t="shared" si="215"/>
        <v>0</v>
      </c>
      <c r="AB225" s="611">
        <f t="shared" si="215"/>
        <v>0</v>
      </c>
      <c r="AC225" s="611">
        <f t="shared" si="215"/>
        <v>0</v>
      </c>
      <c r="AD225" s="611">
        <f t="shared" si="215"/>
        <v>0</v>
      </c>
      <c r="AE225" s="611">
        <f t="shared" si="215"/>
        <v>0</v>
      </c>
      <c r="AF225" s="611">
        <f t="shared" si="215"/>
        <v>0</v>
      </c>
      <c r="AG225" s="611"/>
      <c r="AH225" s="611">
        <f t="shared" ref="AH225:BA225" si="216">SUM(AH226,AH229)</f>
        <v>0</v>
      </c>
      <c r="AI225" s="611">
        <f t="shared" si="216"/>
        <v>0</v>
      </c>
      <c r="AJ225" s="611">
        <f t="shared" si="216"/>
        <v>0</v>
      </c>
      <c r="AK225" s="611">
        <f t="shared" si="216"/>
        <v>0</v>
      </c>
      <c r="AL225" s="611">
        <f t="shared" si="216"/>
        <v>0</v>
      </c>
      <c r="AM225" s="611">
        <f t="shared" si="216"/>
        <v>0</v>
      </c>
      <c r="AN225" s="611">
        <f t="shared" si="216"/>
        <v>0</v>
      </c>
      <c r="AO225" s="611">
        <f t="shared" si="216"/>
        <v>0</v>
      </c>
      <c r="AP225" s="611">
        <f t="shared" si="216"/>
        <v>0</v>
      </c>
      <c r="AQ225" s="611">
        <f t="shared" si="216"/>
        <v>0</v>
      </c>
      <c r="AR225" s="611">
        <f t="shared" si="216"/>
        <v>0</v>
      </c>
      <c r="AS225" s="611">
        <f t="shared" si="216"/>
        <v>0</v>
      </c>
      <c r="AT225" s="611">
        <f t="shared" si="216"/>
        <v>0</v>
      </c>
      <c r="AU225" s="611">
        <f t="shared" si="216"/>
        <v>0</v>
      </c>
      <c r="AV225" s="611">
        <f t="shared" si="216"/>
        <v>0</v>
      </c>
      <c r="AW225" s="611">
        <f t="shared" si="216"/>
        <v>0</v>
      </c>
      <c r="AX225" s="611">
        <f t="shared" si="216"/>
        <v>0</v>
      </c>
      <c r="AY225" s="611">
        <f t="shared" si="216"/>
        <v>0</v>
      </c>
      <c r="AZ225" s="611">
        <f t="shared" si="216"/>
        <v>0</v>
      </c>
      <c r="BA225" s="611">
        <f t="shared" si="216"/>
        <v>0</v>
      </c>
      <c r="BB225" s="58" t="s">
        <v>231</v>
      </c>
      <c r="BC225" s="63"/>
      <c r="BD225" s="63"/>
      <c r="BE225" s="43">
        <v>2016</v>
      </c>
      <c r="BF225" s="62"/>
      <c r="BG225" s="62"/>
    </row>
    <row r="226" spans="1:59" s="613" customFormat="1" ht="22.2" customHeight="1">
      <c r="A226" s="346" t="s">
        <v>116</v>
      </c>
      <c r="B226" s="65" t="s">
        <v>480</v>
      </c>
      <c r="C226" s="611"/>
      <c r="D226" s="611">
        <f>SUM(E226:BA226)</f>
        <v>0</v>
      </c>
      <c r="E226" s="611">
        <f t="shared" ref="E226:K226" si="217">SUM(E227:E228)</f>
        <v>0</v>
      </c>
      <c r="F226" s="611">
        <f t="shared" si="217"/>
        <v>0</v>
      </c>
      <c r="G226" s="611">
        <f t="shared" si="217"/>
        <v>0</v>
      </c>
      <c r="H226" s="611">
        <f t="shared" si="217"/>
        <v>0</v>
      </c>
      <c r="I226" s="611">
        <f t="shared" si="217"/>
        <v>0</v>
      </c>
      <c r="J226" s="611">
        <f t="shared" si="217"/>
        <v>0</v>
      </c>
      <c r="K226" s="611">
        <f t="shared" si="217"/>
        <v>0</v>
      </c>
      <c r="L226" s="611"/>
      <c r="M226" s="611">
        <f t="shared" ref="M226:AF226" si="218">SUM(M227:M228)</f>
        <v>0</v>
      </c>
      <c r="N226" s="611">
        <f t="shared" si="218"/>
        <v>0</v>
      </c>
      <c r="O226" s="611">
        <f t="shared" si="218"/>
        <v>0</v>
      </c>
      <c r="P226" s="611">
        <f t="shared" si="218"/>
        <v>0</v>
      </c>
      <c r="Q226" s="611">
        <f t="shared" si="218"/>
        <v>0</v>
      </c>
      <c r="R226" s="611">
        <f t="shared" si="218"/>
        <v>0</v>
      </c>
      <c r="S226" s="611">
        <f t="shared" si="218"/>
        <v>0</v>
      </c>
      <c r="T226" s="611">
        <f t="shared" si="218"/>
        <v>0</v>
      </c>
      <c r="U226" s="611">
        <f t="shared" si="218"/>
        <v>0</v>
      </c>
      <c r="V226" s="611">
        <f t="shared" si="218"/>
        <v>0</v>
      </c>
      <c r="W226" s="611">
        <f t="shared" si="218"/>
        <v>0</v>
      </c>
      <c r="X226" s="611">
        <f t="shared" si="218"/>
        <v>0</v>
      </c>
      <c r="Y226" s="611">
        <f t="shared" si="218"/>
        <v>0</v>
      </c>
      <c r="Z226" s="611">
        <f t="shared" si="218"/>
        <v>0</v>
      </c>
      <c r="AA226" s="611">
        <f t="shared" si="218"/>
        <v>0</v>
      </c>
      <c r="AB226" s="611">
        <f t="shared" si="218"/>
        <v>0</v>
      </c>
      <c r="AC226" s="611">
        <f t="shared" si="218"/>
        <v>0</v>
      </c>
      <c r="AD226" s="611">
        <f t="shared" si="218"/>
        <v>0</v>
      </c>
      <c r="AE226" s="611">
        <f t="shared" si="218"/>
        <v>0</v>
      </c>
      <c r="AF226" s="611">
        <f t="shared" si="218"/>
        <v>0</v>
      </c>
      <c r="AG226" s="611"/>
      <c r="AH226" s="611">
        <f t="shared" ref="AH226:BA226" si="219">SUM(AH227:AH228)</f>
        <v>0</v>
      </c>
      <c r="AI226" s="611">
        <f t="shared" si="219"/>
        <v>0</v>
      </c>
      <c r="AJ226" s="611">
        <f t="shared" si="219"/>
        <v>0</v>
      </c>
      <c r="AK226" s="611">
        <f t="shared" si="219"/>
        <v>0</v>
      </c>
      <c r="AL226" s="611">
        <f t="shared" si="219"/>
        <v>0</v>
      </c>
      <c r="AM226" s="611">
        <f t="shared" si="219"/>
        <v>0</v>
      </c>
      <c r="AN226" s="611">
        <f t="shared" si="219"/>
        <v>0</v>
      </c>
      <c r="AO226" s="611">
        <f t="shared" si="219"/>
        <v>0</v>
      </c>
      <c r="AP226" s="611">
        <f t="shared" si="219"/>
        <v>0</v>
      </c>
      <c r="AQ226" s="611">
        <f t="shared" si="219"/>
        <v>0</v>
      </c>
      <c r="AR226" s="611">
        <f t="shared" si="219"/>
        <v>0</v>
      </c>
      <c r="AS226" s="611">
        <f t="shared" si="219"/>
        <v>0</v>
      </c>
      <c r="AT226" s="611">
        <f t="shared" si="219"/>
        <v>0</v>
      </c>
      <c r="AU226" s="611">
        <f t="shared" si="219"/>
        <v>0</v>
      </c>
      <c r="AV226" s="611">
        <f t="shared" si="219"/>
        <v>0</v>
      </c>
      <c r="AW226" s="611">
        <f t="shared" si="219"/>
        <v>0</v>
      </c>
      <c r="AX226" s="611">
        <f t="shared" si="219"/>
        <v>0</v>
      </c>
      <c r="AY226" s="611">
        <f t="shared" si="219"/>
        <v>0</v>
      </c>
      <c r="AZ226" s="611">
        <f t="shared" si="219"/>
        <v>0</v>
      </c>
      <c r="BA226" s="611">
        <f t="shared" si="219"/>
        <v>0</v>
      </c>
      <c r="BB226" s="58" t="s">
        <v>231</v>
      </c>
      <c r="BC226" s="63"/>
      <c r="BD226" s="63"/>
      <c r="BE226" s="43">
        <v>2016</v>
      </c>
      <c r="BF226" s="62"/>
      <c r="BG226" s="62"/>
    </row>
    <row r="227" spans="1:59" s="630" customFormat="1" ht="22.2" customHeight="1">
      <c r="A227" s="626" t="s">
        <v>116</v>
      </c>
      <c r="B227" s="672"/>
      <c r="C227" s="628"/>
      <c r="D227" s="628"/>
      <c r="E227" s="628"/>
      <c r="F227" s="628"/>
      <c r="G227" s="628"/>
      <c r="H227" s="628"/>
      <c r="I227" s="628"/>
      <c r="J227" s="628"/>
      <c r="K227" s="628"/>
      <c r="L227" s="628"/>
      <c r="M227" s="628"/>
      <c r="N227" s="628"/>
      <c r="O227" s="628"/>
      <c r="P227" s="628"/>
      <c r="Q227" s="628"/>
      <c r="R227" s="628"/>
      <c r="S227" s="628"/>
      <c r="T227" s="628"/>
      <c r="U227" s="628"/>
      <c r="V227" s="628"/>
      <c r="W227" s="628"/>
      <c r="X227" s="628"/>
      <c r="Y227" s="628"/>
      <c r="Z227" s="628"/>
      <c r="AA227" s="628"/>
      <c r="AB227" s="628"/>
      <c r="AC227" s="628"/>
      <c r="AD227" s="628"/>
      <c r="AE227" s="628"/>
      <c r="AF227" s="628"/>
      <c r="AG227" s="628"/>
      <c r="AH227" s="628"/>
      <c r="AI227" s="628"/>
      <c r="AJ227" s="628"/>
      <c r="AK227" s="628"/>
      <c r="AL227" s="628"/>
      <c r="AM227" s="628"/>
      <c r="AN227" s="628"/>
      <c r="AO227" s="628"/>
      <c r="AP227" s="628"/>
      <c r="AQ227" s="628"/>
      <c r="AR227" s="628"/>
      <c r="AS227" s="628"/>
      <c r="AT227" s="628"/>
      <c r="AU227" s="628"/>
      <c r="AV227" s="628"/>
      <c r="AW227" s="628"/>
      <c r="AX227" s="628"/>
      <c r="AY227" s="628"/>
      <c r="AZ227" s="628"/>
      <c r="BA227" s="628"/>
      <c r="BB227" s="604" t="s">
        <v>231</v>
      </c>
      <c r="BC227" s="629"/>
      <c r="BD227" s="629"/>
      <c r="BE227" s="641">
        <v>2016</v>
      </c>
      <c r="BF227" s="642"/>
      <c r="BG227" s="642"/>
    </row>
    <row r="228" spans="1:59" s="630" customFormat="1" ht="22.2" customHeight="1">
      <c r="A228" s="626" t="s">
        <v>116</v>
      </c>
      <c r="B228" s="672"/>
      <c r="C228" s="628"/>
      <c r="D228" s="628"/>
      <c r="E228" s="628"/>
      <c r="F228" s="628"/>
      <c r="G228" s="628"/>
      <c r="H228" s="628"/>
      <c r="I228" s="628"/>
      <c r="J228" s="628"/>
      <c r="K228" s="628"/>
      <c r="L228" s="628"/>
      <c r="M228" s="628"/>
      <c r="N228" s="628"/>
      <c r="O228" s="628"/>
      <c r="P228" s="628"/>
      <c r="Q228" s="628"/>
      <c r="R228" s="628"/>
      <c r="S228" s="628"/>
      <c r="T228" s="628"/>
      <c r="U228" s="628"/>
      <c r="V228" s="628"/>
      <c r="W228" s="628"/>
      <c r="X228" s="628"/>
      <c r="Y228" s="628"/>
      <c r="Z228" s="628"/>
      <c r="AA228" s="628"/>
      <c r="AB228" s="628"/>
      <c r="AC228" s="628"/>
      <c r="AD228" s="628"/>
      <c r="AE228" s="628"/>
      <c r="AF228" s="628"/>
      <c r="AG228" s="628"/>
      <c r="AH228" s="628"/>
      <c r="AI228" s="628"/>
      <c r="AJ228" s="628"/>
      <c r="AK228" s="628"/>
      <c r="AL228" s="628"/>
      <c r="AM228" s="628"/>
      <c r="AN228" s="628"/>
      <c r="AO228" s="628"/>
      <c r="AP228" s="628"/>
      <c r="AQ228" s="628"/>
      <c r="AR228" s="628"/>
      <c r="AS228" s="628"/>
      <c r="AT228" s="628"/>
      <c r="AU228" s="628"/>
      <c r="AV228" s="628"/>
      <c r="AW228" s="628"/>
      <c r="AX228" s="628"/>
      <c r="AY228" s="628"/>
      <c r="AZ228" s="628"/>
      <c r="BA228" s="628"/>
      <c r="BB228" s="604" t="s">
        <v>231</v>
      </c>
      <c r="BC228" s="629"/>
      <c r="BD228" s="629"/>
      <c r="BE228" s="641">
        <v>2016</v>
      </c>
      <c r="BF228" s="642"/>
      <c r="BG228" s="642"/>
    </row>
    <row r="229" spans="1:59" s="613" customFormat="1" ht="22.2" customHeight="1">
      <c r="A229" s="346" t="s">
        <v>116</v>
      </c>
      <c r="B229" s="65" t="s">
        <v>481</v>
      </c>
      <c r="C229" s="611"/>
      <c r="D229" s="611">
        <f>SUM(E229:BA229)</f>
        <v>0</v>
      </c>
      <c r="E229" s="611">
        <f t="shared" ref="E229:K229" si="220">SUM(E230:E231)</f>
        <v>0</v>
      </c>
      <c r="F229" s="611">
        <f t="shared" si="220"/>
        <v>0</v>
      </c>
      <c r="G229" s="611">
        <f t="shared" si="220"/>
        <v>0</v>
      </c>
      <c r="H229" s="611">
        <f t="shared" si="220"/>
        <v>0</v>
      </c>
      <c r="I229" s="611">
        <f t="shared" si="220"/>
        <v>0</v>
      </c>
      <c r="J229" s="611">
        <f t="shared" si="220"/>
        <v>0</v>
      </c>
      <c r="K229" s="611">
        <f t="shared" si="220"/>
        <v>0</v>
      </c>
      <c r="L229" s="611"/>
      <c r="M229" s="611">
        <f t="shared" ref="M229:AF229" si="221">SUM(M230:M231)</f>
        <v>0</v>
      </c>
      <c r="N229" s="611">
        <f t="shared" si="221"/>
        <v>0</v>
      </c>
      <c r="O229" s="611">
        <f t="shared" si="221"/>
        <v>0</v>
      </c>
      <c r="P229" s="611">
        <f t="shared" si="221"/>
        <v>0</v>
      </c>
      <c r="Q229" s="611">
        <f t="shared" si="221"/>
        <v>0</v>
      </c>
      <c r="R229" s="611">
        <f t="shared" si="221"/>
        <v>0</v>
      </c>
      <c r="S229" s="611">
        <f t="shared" si="221"/>
        <v>0</v>
      </c>
      <c r="T229" s="611">
        <f t="shared" si="221"/>
        <v>0</v>
      </c>
      <c r="U229" s="611">
        <f t="shared" si="221"/>
        <v>0</v>
      </c>
      <c r="V229" s="611">
        <f t="shared" si="221"/>
        <v>0</v>
      </c>
      <c r="W229" s="611">
        <f t="shared" si="221"/>
        <v>0</v>
      </c>
      <c r="X229" s="611">
        <f t="shared" si="221"/>
        <v>0</v>
      </c>
      <c r="Y229" s="611">
        <f t="shared" si="221"/>
        <v>0</v>
      </c>
      <c r="Z229" s="611">
        <f t="shared" si="221"/>
        <v>0</v>
      </c>
      <c r="AA229" s="611">
        <f t="shared" si="221"/>
        <v>0</v>
      </c>
      <c r="AB229" s="611">
        <f t="shared" si="221"/>
        <v>0</v>
      </c>
      <c r="AC229" s="611">
        <f t="shared" si="221"/>
        <v>0</v>
      </c>
      <c r="AD229" s="611">
        <f t="shared" si="221"/>
        <v>0</v>
      </c>
      <c r="AE229" s="611">
        <f t="shared" si="221"/>
        <v>0</v>
      </c>
      <c r="AF229" s="611">
        <f t="shared" si="221"/>
        <v>0</v>
      </c>
      <c r="AG229" s="611"/>
      <c r="AH229" s="611">
        <f t="shared" ref="AH229:BA229" si="222">SUM(AH230:AH231)</f>
        <v>0</v>
      </c>
      <c r="AI229" s="611">
        <f t="shared" si="222"/>
        <v>0</v>
      </c>
      <c r="AJ229" s="611">
        <f t="shared" si="222"/>
        <v>0</v>
      </c>
      <c r="AK229" s="611">
        <f t="shared" si="222"/>
        <v>0</v>
      </c>
      <c r="AL229" s="611">
        <f t="shared" si="222"/>
        <v>0</v>
      </c>
      <c r="AM229" s="611">
        <f t="shared" si="222"/>
        <v>0</v>
      </c>
      <c r="AN229" s="611">
        <f t="shared" si="222"/>
        <v>0</v>
      </c>
      <c r="AO229" s="611">
        <f t="shared" si="222"/>
        <v>0</v>
      </c>
      <c r="AP229" s="611">
        <f t="shared" si="222"/>
        <v>0</v>
      </c>
      <c r="AQ229" s="611">
        <f t="shared" si="222"/>
        <v>0</v>
      </c>
      <c r="AR229" s="611">
        <f t="shared" si="222"/>
        <v>0</v>
      </c>
      <c r="AS229" s="611">
        <f t="shared" si="222"/>
        <v>0</v>
      </c>
      <c r="AT229" s="611">
        <f t="shared" si="222"/>
        <v>0</v>
      </c>
      <c r="AU229" s="611">
        <f t="shared" si="222"/>
        <v>0</v>
      </c>
      <c r="AV229" s="611">
        <f t="shared" si="222"/>
        <v>0</v>
      </c>
      <c r="AW229" s="611">
        <f t="shared" si="222"/>
        <v>0</v>
      </c>
      <c r="AX229" s="611">
        <f t="shared" si="222"/>
        <v>0</v>
      </c>
      <c r="AY229" s="611">
        <f t="shared" si="222"/>
        <v>0</v>
      </c>
      <c r="AZ229" s="611">
        <f t="shared" si="222"/>
        <v>0</v>
      </c>
      <c r="BA229" s="611">
        <f t="shared" si="222"/>
        <v>0</v>
      </c>
      <c r="BB229" s="58" t="s">
        <v>231</v>
      </c>
      <c r="BC229" s="63"/>
      <c r="BD229" s="63"/>
      <c r="BE229" s="43">
        <v>2016</v>
      </c>
      <c r="BF229" s="62"/>
      <c r="BG229" s="62"/>
    </row>
    <row r="230" spans="1:59" s="630" customFormat="1" ht="22.2" customHeight="1">
      <c r="A230" s="626" t="s">
        <v>116</v>
      </c>
      <c r="B230" s="672"/>
      <c r="C230" s="628"/>
      <c r="D230" s="628"/>
      <c r="E230" s="628"/>
      <c r="F230" s="628"/>
      <c r="G230" s="628"/>
      <c r="H230" s="628"/>
      <c r="I230" s="628"/>
      <c r="J230" s="628"/>
      <c r="K230" s="628"/>
      <c r="L230" s="628"/>
      <c r="M230" s="628"/>
      <c r="N230" s="628"/>
      <c r="O230" s="628"/>
      <c r="P230" s="628"/>
      <c r="Q230" s="628"/>
      <c r="R230" s="628"/>
      <c r="S230" s="628"/>
      <c r="T230" s="628"/>
      <c r="U230" s="628"/>
      <c r="V230" s="628"/>
      <c r="W230" s="628"/>
      <c r="X230" s="628"/>
      <c r="Y230" s="628"/>
      <c r="Z230" s="628"/>
      <c r="AA230" s="628"/>
      <c r="AB230" s="628"/>
      <c r="AC230" s="628"/>
      <c r="AD230" s="628"/>
      <c r="AE230" s="628"/>
      <c r="AF230" s="628"/>
      <c r="AG230" s="628"/>
      <c r="AH230" s="628"/>
      <c r="AI230" s="628"/>
      <c r="AJ230" s="628"/>
      <c r="AK230" s="628"/>
      <c r="AL230" s="628"/>
      <c r="AM230" s="628"/>
      <c r="AN230" s="628"/>
      <c r="AO230" s="628"/>
      <c r="AP230" s="628"/>
      <c r="AQ230" s="628"/>
      <c r="AR230" s="628"/>
      <c r="AS230" s="628"/>
      <c r="AT230" s="628"/>
      <c r="AU230" s="628"/>
      <c r="AV230" s="628"/>
      <c r="AW230" s="628"/>
      <c r="AX230" s="628"/>
      <c r="AY230" s="628"/>
      <c r="AZ230" s="628"/>
      <c r="BA230" s="628"/>
      <c r="BB230" s="604" t="s">
        <v>231</v>
      </c>
      <c r="BC230" s="629"/>
      <c r="BD230" s="629"/>
      <c r="BE230" s="641">
        <v>2016</v>
      </c>
      <c r="BF230" s="642"/>
      <c r="BG230" s="642"/>
    </row>
    <row r="231" spans="1:59" s="630" customFormat="1" ht="22.2" customHeight="1">
      <c r="A231" s="626" t="s">
        <v>116</v>
      </c>
      <c r="B231" s="672"/>
      <c r="C231" s="628"/>
      <c r="D231" s="628"/>
      <c r="E231" s="628"/>
      <c r="F231" s="628"/>
      <c r="G231" s="628"/>
      <c r="H231" s="628"/>
      <c r="I231" s="628"/>
      <c r="J231" s="628"/>
      <c r="K231" s="628"/>
      <c r="L231" s="628"/>
      <c r="M231" s="628"/>
      <c r="N231" s="628"/>
      <c r="O231" s="628"/>
      <c r="P231" s="628"/>
      <c r="Q231" s="628"/>
      <c r="R231" s="628"/>
      <c r="S231" s="628"/>
      <c r="T231" s="628"/>
      <c r="U231" s="628"/>
      <c r="V231" s="628"/>
      <c r="W231" s="628"/>
      <c r="X231" s="628"/>
      <c r="Y231" s="628"/>
      <c r="Z231" s="628"/>
      <c r="AA231" s="628"/>
      <c r="AB231" s="628"/>
      <c r="AC231" s="628"/>
      <c r="AD231" s="628"/>
      <c r="AE231" s="628"/>
      <c r="AF231" s="628"/>
      <c r="AG231" s="628"/>
      <c r="AH231" s="628"/>
      <c r="AI231" s="628"/>
      <c r="AJ231" s="628"/>
      <c r="AK231" s="628"/>
      <c r="AL231" s="628"/>
      <c r="AM231" s="628"/>
      <c r="AN231" s="628"/>
      <c r="AO231" s="628"/>
      <c r="AP231" s="628"/>
      <c r="AQ231" s="628"/>
      <c r="AR231" s="628"/>
      <c r="AS231" s="628"/>
      <c r="AT231" s="628"/>
      <c r="AU231" s="628"/>
      <c r="AV231" s="628"/>
      <c r="AW231" s="628"/>
      <c r="AX231" s="628"/>
      <c r="AY231" s="628"/>
      <c r="AZ231" s="628"/>
      <c r="BA231" s="628"/>
      <c r="BB231" s="604" t="s">
        <v>231</v>
      </c>
      <c r="BC231" s="629"/>
      <c r="BD231" s="629"/>
      <c r="BE231" s="641">
        <v>2016</v>
      </c>
      <c r="BF231" s="642"/>
      <c r="BG231" s="642"/>
    </row>
    <row r="232" spans="1:59" s="613" customFormat="1" ht="22.2" customHeight="1">
      <c r="A232" s="346" t="s">
        <v>79</v>
      </c>
      <c r="B232" s="615" t="s">
        <v>495</v>
      </c>
      <c r="C232" s="611">
        <f>SUM(C233:C235)</f>
        <v>0</v>
      </c>
      <c r="D232" s="611">
        <f>D233</f>
        <v>0</v>
      </c>
      <c r="E232" s="611">
        <f t="shared" ref="E232:BA232" si="223">E233</f>
        <v>0</v>
      </c>
      <c r="F232" s="611">
        <f t="shared" si="223"/>
        <v>0</v>
      </c>
      <c r="G232" s="611">
        <f t="shared" si="223"/>
        <v>0</v>
      </c>
      <c r="H232" s="611">
        <f t="shared" si="223"/>
        <v>0</v>
      </c>
      <c r="I232" s="611">
        <f t="shared" si="223"/>
        <v>0</v>
      </c>
      <c r="J232" s="611">
        <f t="shared" si="223"/>
        <v>0</v>
      </c>
      <c r="K232" s="611">
        <f t="shared" si="223"/>
        <v>0</v>
      </c>
      <c r="L232" s="611">
        <f t="shared" si="223"/>
        <v>0</v>
      </c>
      <c r="M232" s="611">
        <f t="shared" si="223"/>
        <v>0</v>
      </c>
      <c r="N232" s="611">
        <f t="shared" si="223"/>
        <v>0</v>
      </c>
      <c r="O232" s="611">
        <f t="shared" si="223"/>
        <v>0</v>
      </c>
      <c r="P232" s="611">
        <f t="shared" si="223"/>
        <v>0</v>
      </c>
      <c r="Q232" s="611">
        <f t="shared" si="223"/>
        <v>0</v>
      </c>
      <c r="R232" s="611">
        <f t="shared" si="223"/>
        <v>0</v>
      </c>
      <c r="S232" s="611">
        <f t="shared" si="223"/>
        <v>0</v>
      </c>
      <c r="T232" s="611">
        <f t="shared" si="223"/>
        <v>0</v>
      </c>
      <c r="U232" s="611">
        <f t="shared" si="223"/>
        <v>0</v>
      </c>
      <c r="V232" s="611">
        <f t="shared" si="223"/>
        <v>0</v>
      </c>
      <c r="W232" s="611">
        <f t="shared" si="223"/>
        <v>0</v>
      </c>
      <c r="X232" s="611">
        <f t="shared" si="223"/>
        <v>0</v>
      </c>
      <c r="Y232" s="611">
        <f t="shared" si="223"/>
        <v>0</v>
      </c>
      <c r="Z232" s="611">
        <f t="shared" si="223"/>
        <v>0</v>
      </c>
      <c r="AA232" s="611">
        <f t="shared" si="223"/>
        <v>0</v>
      </c>
      <c r="AB232" s="611">
        <f t="shared" si="223"/>
        <v>0</v>
      </c>
      <c r="AC232" s="611">
        <f t="shared" si="223"/>
        <v>0</v>
      </c>
      <c r="AD232" s="611">
        <f t="shared" si="223"/>
        <v>0</v>
      </c>
      <c r="AE232" s="611">
        <f t="shared" si="223"/>
        <v>0</v>
      </c>
      <c r="AF232" s="611">
        <f t="shared" si="223"/>
        <v>0</v>
      </c>
      <c r="AG232" s="611">
        <f t="shared" si="223"/>
        <v>0</v>
      </c>
      <c r="AH232" s="611">
        <f t="shared" si="223"/>
        <v>0</v>
      </c>
      <c r="AI232" s="611">
        <f t="shared" si="223"/>
        <v>0</v>
      </c>
      <c r="AJ232" s="611">
        <f t="shared" si="223"/>
        <v>0</v>
      </c>
      <c r="AK232" s="611">
        <f t="shared" si="223"/>
        <v>0</v>
      </c>
      <c r="AL232" s="611">
        <f t="shared" si="223"/>
        <v>0</v>
      </c>
      <c r="AM232" s="611">
        <f t="shared" si="223"/>
        <v>0</v>
      </c>
      <c r="AN232" s="611">
        <f t="shared" si="223"/>
        <v>0</v>
      </c>
      <c r="AO232" s="611">
        <f t="shared" si="223"/>
        <v>0</v>
      </c>
      <c r="AP232" s="611">
        <f t="shared" si="223"/>
        <v>0</v>
      </c>
      <c r="AQ232" s="611">
        <f t="shared" si="223"/>
        <v>0</v>
      </c>
      <c r="AR232" s="611">
        <f t="shared" si="223"/>
        <v>0</v>
      </c>
      <c r="AS232" s="611">
        <f t="shared" si="223"/>
        <v>0</v>
      </c>
      <c r="AT232" s="611">
        <f t="shared" si="223"/>
        <v>0</v>
      </c>
      <c r="AU232" s="611">
        <f t="shared" si="223"/>
        <v>0</v>
      </c>
      <c r="AV232" s="611">
        <f t="shared" si="223"/>
        <v>0</v>
      </c>
      <c r="AW232" s="611">
        <f t="shared" si="223"/>
        <v>0</v>
      </c>
      <c r="AX232" s="611">
        <f t="shared" si="223"/>
        <v>0</v>
      </c>
      <c r="AY232" s="611">
        <f t="shared" si="223"/>
        <v>0</v>
      </c>
      <c r="AZ232" s="611">
        <f t="shared" si="223"/>
        <v>0</v>
      </c>
      <c r="BA232" s="611">
        <f t="shared" si="223"/>
        <v>0</v>
      </c>
      <c r="BB232" s="58" t="s">
        <v>231</v>
      </c>
      <c r="BC232" s="63"/>
      <c r="BD232" s="63"/>
      <c r="BE232" s="85">
        <v>2016</v>
      </c>
      <c r="BF232" s="63"/>
      <c r="BG232" s="63"/>
    </row>
    <row r="233" spans="1:59" s="613" customFormat="1" ht="22.2" customHeight="1">
      <c r="A233" s="346" t="s">
        <v>79</v>
      </c>
      <c r="B233" s="65" t="s">
        <v>481</v>
      </c>
      <c r="C233" s="611"/>
      <c r="D233" s="611">
        <f>SUM(E233:BA233)</f>
        <v>0</v>
      </c>
      <c r="E233" s="611">
        <f>SUM(E234:E235)</f>
        <v>0</v>
      </c>
      <c r="F233" s="611">
        <f t="shared" ref="F233:BA233" si="224">SUM(F234:F235)</f>
        <v>0</v>
      </c>
      <c r="G233" s="611">
        <f t="shared" si="224"/>
        <v>0</v>
      </c>
      <c r="H233" s="611">
        <f t="shared" si="224"/>
        <v>0</v>
      </c>
      <c r="I233" s="611">
        <f t="shared" si="224"/>
        <v>0</v>
      </c>
      <c r="J233" s="611">
        <f t="shared" si="224"/>
        <v>0</v>
      </c>
      <c r="K233" s="611">
        <f t="shared" si="224"/>
        <v>0</v>
      </c>
      <c r="L233" s="611">
        <f t="shared" si="224"/>
        <v>0</v>
      </c>
      <c r="M233" s="611">
        <f t="shared" si="224"/>
        <v>0</v>
      </c>
      <c r="N233" s="611">
        <f t="shared" si="224"/>
        <v>0</v>
      </c>
      <c r="O233" s="611">
        <f t="shared" si="224"/>
        <v>0</v>
      </c>
      <c r="P233" s="611">
        <f t="shared" si="224"/>
        <v>0</v>
      </c>
      <c r="Q233" s="611">
        <f t="shared" si="224"/>
        <v>0</v>
      </c>
      <c r="R233" s="611">
        <f t="shared" si="224"/>
        <v>0</v>
      </c>
      <c r="S233" s="611">
        <f t="shared" si="224"/>
        <v>0</v>
      </c>
      <c r="T233" s="611">
        <f t="shared" si="224"/>
        <v>0</v>
      </c>
      <c r="U233" s="611">
        <f t="shared" si="224"/>
        <v>0</v>
      </c>
      <c r="V233" s="611">
        <f t="shared" si="224"/>
        <v>0</v>
      </c>
      <c r="W233" s="611">
        <f t="shared" si="224"/>
        <v>0</v>
      </c>
      <c r="X233" s="611">
        <f t="shared" si="224"/>
        <v>0</v>
      </c>
      <c r="Y233" s="611">
        <f t="shared" si="224"/>
        <v>0</v>
      </c>
      <c r="Z233" s="611">
        <f t="shared" si="224"/>
        <v>0</v>
      </c>
      <c r="AA233" s="611">
        <f t="shared" si="224"/>
        <v>0</v>
      </c>
      <c r="AB233" s="611">
        <f t="shared" si="224"/>
        <v>0</v>
      </c>
      <c r="AC233" s="611">
        <f t="shared" si="224"/>
        <v>0</v>
      </c>
      <c r="AD233" s="611">
        <f t="shared" si="224"/>
        <v>0</v>
      </c>
      <c r="AE233" s="611">
        <f t="shared" si="224"/>
        <v>0</v>
      </c>
      <c r="AF233" s="611">
        <f t="shared" si="224"/>
        <v>0</v>
      </c>
      <c r="AG233" s="611">
        <f t="shared" si="224"/>
        <v>0</v>
      </c>
      <c r="AH233" s="611">
        <f t="shared" si="224"/>
        <v>0</v>
      </c>
      <c r="AI233" s="611">
        <f t="shared" si="224"/>
        <v>0</v>
      </c>
      <c r="AJ233" s="611">
        <f t="shared" si="224"/>
        <v>0</v>
      </c>
      <c r="AK233" s="611">
        <f t="shared" si="224"/>
        <v>0</v>
      </c>
      <c r="AL233" s="611">
        <f t="shared" si="224"/>
        <v>0</v>
      </c>
      <c r="AM233" s="611">
        <f t="shared" si="224"/>
        <v>0</v>
      </c>
      <c r="AN233" s="611">
        <f t="shared" si="224"/>
        <v>0</v>
      </c>
      <c r="AO233" s="611">
        <f t="shared" si="224"/>
        <v>0</v>
      </c>
      <c r="AP233" s="611">
        <f t="shared" si="224"/>
        <v>0</v>
      </c>
      <c r="AQ233" s="611">
        <f t="shared" si="224"/>
        <v>0</v>
      </c>
      <c r="AR233" s="611">
        <f t="shared" si="224"/>
        <v>0</v>
      </c>
      <c r="AS233" s="611">
        <f t="shared" si="224"/>
        <v>0</v>
      </c>
      <c r="AT233" s="611">
        <f t="shared" si="224"/>
        <v>0</v>
      </c>
      <c r="AU233" s="611">
        <f t="shared" si="224"/>
        <v>0</v>
      </c>
      <c r="AV233" s="611">
        <f t="shared" si="224"/>
        <v>0</v>
      </c>
      <c r="AW233" s="611">
        <f t="shared" si="224"/>
        <v>0</v>
      </c>
      <c r="AX233" s="611">
        <f t="shared" si="224"/>
        <v>0</v>
      </c>
      <c r="AY233" s="611">
        <f t="shared" si="224"/>
        <v>0</v>
      </c>
      <c r="AZ233" s="611">
        <f t="shared" si="224"/>
        <v>0</v>
      </c>
      <c r="BA233" s="611">
        <f t="shared" si="224"/>
        <v>0</v>
      </c>
      <c r="BB233" s="58" t="s">
        <v>231</v>
      </c>
      <c r="BC233" s="63"/>
      <c r="BD233" s="63"/>
      <c r="BE233" s="85">
        <v>2016</v>
      </c>
      <c r="BF233" s="63"/>
      <c r="BG233" s="63"/>
    </row>
    <row r="234" spans="1:59" s="630" customFormat="1" ht="22.2" customHeight="1">
      <c r="A234" s="626" t="s">
        <v>79</v>
      </c>
      <c r="B234" s="672"/>
      <c r="C234" s="628"/>
      <c r="D234" s="628"/>
      <c r="E234" s="628"/>
      <c r="F234" s="628"/>
      <c r="G234" s="628"/>
      <c r="H234" s="628"/>
      <c r="I234" s="628"/>
      <c r="J234" s="628"/>
      <c r="K234" s="628"/>
      <c r="L234" s="628"/>
      <c r="M234" s="628"/>
      <c r="N234" s="628"/>
      <c r="O234" s="628"/>
      <c r="P234" s="628"/>
      <c r="Q234" s="628"/>
      <c r="R234" s="628"/>
      <c r="S234" s="628"/>
      <c r="T234" s="628"/>
      <c r="U234" s="628"/>
      <c r="V234" s="628"/>
      <c r="W234" s="628"/>
      <c r="X234" s="628"/>
      <c r="Y234" s="628"/>
      <c r="Z234" s="628"/>
      <c r="AA234" s="628"/>
      <c r="AB234" s="628"/>
      <c r="AC234" s="628"/>
      <c r="AD234" s="628"/>
      <c r="AE234" s="628"/>
      <c r="AF234" s="628"/>
      <c r="AG234" s="628"/>
      <c r="AH234" s="628"/>
      <c r="AI234" s="628"/>
      <c r="AJ234" s="628"/>
      <c r="AK234" s="628"/>
      <c r="AL234" s="628"/>
      <c r="AM234" s="628"/>
      <c r="AN234" s="628"/>
      <c r="AO234" s="628"/>
      <c r="AP234" s="628"/>
      <c r="AQ234" s="628"/>
      <c r="AR234" s="628"/>
      <c r="AS234" s="628"/>
      <c r="AT234" s="628"/>
      <c r="AU234" s="628"/>
      <c r="AV234" s="628"/>
      <c r="AW234" s="628"/>
      <c r="AX234" s="628"/>
      <c r="AY234" s="628"/>
      <c r="AZ234" s="628"/>
      <c r="BA234" s="628"/>
      <c r="BB234" s="604" t="s">
        <v>231</v>
      </c>
      <c r="BC234" s="629"/>
      <c r="BD234" s="629"/>
      <c r="BE234" s="606">
        <v>2016</v>
      </c>
      <c r="BF234" s="629"/>
      <c r="BG234" s="629"/>
    </row>
    <row r="235" spans="1:59" s="630" customFormat="1" ht="22.2" customHeight="1">
      <c r="A235" s="626" t="s">
        <v>79</v>
      </c>
      <c r="B235" s="672"/>
      <c r="C235" s="628"/>
      <c r="D235" s="628"/>
      <c r="E235" s="628"/>
      <c r="F235" s="628"/>
      <c r="G235" s="628"/>
      <c r="H235" s="628"/>
      <c r="I235" s="628"/>
      <c r="J235" s="628"/>
      <c r="K235" s="628"/>
      <c r="L235" s="628"/>
      <c r="M235" s="628"/>
      <c r="N235" s="628"/>
      <c r="O235" s="628"/>
      <c r="P235" s="628"/>
      <c r="Q235" s="628"/>
      <c r="R235" s="628"/>
      <c r="S235" s="628"/>
      <c r="T235" s="628"/>
      <c r="U235" s="628"/>
      <c r="V235" s="628"/>
      <c r="W235" s="628"/>
      <c r="X235" s="628"/>
      <c r="Y235" s="628"/>
      <c r="Z235" s="628"/>
      <c r="AA235" s="628"/>
      <c r="AB235" s="628"/>
      <c r="AC235" s="628"/>
      <c r="AD235" s="628"/>
      <c r="AE235" s="628"/>
      <c r="AF235" s="628"/>
      <c r="AG235" s="628"/>
      <c r="AH235" s="628"/>
      <c r="AI235" s="628"/>
      <c r="AJ235" s="628"/>
      <c r="AK235" s="628"/>
      <c r="AL235" s="628"/>
      <c r="AM235" s="628"/>
      <c r="AN235" s="628"/>
      <c r="AO235" s="628"/>
      <c r="AP235" s="628"/>
      <c r="AQ235" s="628"/>
      <c r="AR235" s="628"/>
      <c r="AS235" s="628"/>
      <c r="AT235" s="628"/>
      <c r="AU235" s="628"/>
      <c r="AV235" s="628"/>
      <c r="AW235" s="628"/>
      <c r="AX235" s="628"/>
      <c r="AY235" s="628"/>
      <c r="AZ235" s="628"/>
      <c r="BA235" s="628"/>
      <c r="BB235" s="604" t="s">
        <v>231</v>
      </c>
      <c r="BC235" s="629"/>
      <c r="BD235" s="629"/>
      <c r="BE235" s="606">
        <v>2016</v>
      </c>
      <c r="BF235" s="629"/>
      <c r="BG235" s="629"/>
    </row>
    <row r="236" spans="1:59" s="613" customFormat="1" ht="22.2" customHeight="1">
      <c r="A236" s="346" t="s">
        <v>81</v>
      </c>
      <c r="B236" s="615" t="s">
        <v>496</v>
      </c>
      <c r="C236" s="611">
        <f>SUM(C237:C239)</f>
        <v>0</v>
      </c>
      <c r="D236" s="611">
        <f>D237</f>
        <v>0</v>
      </c>
      <c r="E236" s="611">
        <f t="shared" ref="E236:BA236" si="225">E237</f>
        <v>0</v>
      </c>
      <c r="F236" s="611">
        <f t="shared" si="225"/>
        <v>0</v>
      </c>
      <c r="G236" s="611">
        <f t="shared" si="225"/>
        <v>0</v>
      </c>
      <c r="H236" s="611">
        <f t="shared" si="225"/>
        <v>0</v>
      </c>
      <c r="I236" s="611">
        <f t="shared" si="225"/>
        <v>0</v>
      </c>
      <c r="J236" s="611">
        <f t="shared" si="225"/>
        <v>0</v>
      </c>
      <c r="K236" s="611">
        <f t="shared" si="225"/>
        <v>0</v>
      </c>
      <c r="L236" s="611">
        <f t="shared" si="225"/>
        <v>0</v>
      </c>
      <c r="M236" s="611">
        <f t="shared" si="225"/>
        <v>0</v>
      </c>
      <c r="N236" s="611">
        <f t="shared" si="225"/>
        <v>0</v>
      </c>
      <c r="O236" s="611">
        <f t="shared" si="225"/>
        <v>0</v>
      </c>
      <c r="P236" s="611">
        <f t="shared" si="225"/>
        <v>0</v>
      </c>
      <c r="Q236" s="611">
        <f t="shared" si="225"/>
        <v>0</v>
      </c>
      <c r="R236" s="611">
        <f t="shared" si="225"/>
        <v>0</v>
      </c>
      <c r="S236" s="611">
        <f t="shared" si="225"/>
        <v>0</v>
      </c>
      <c r="T236" s="611">
        <f t="shared" si="225"/>
        <v>0</v>
      </c>
      <c r="U236" s="611">
        <f t="shared" si="225"/>
        <v>0</v>
      </c>
      <c r="V236" s="611">
        <f t="shared" si="225"/>
        <v>0</v>
      </c>
      <c r="W236" s="611">
        <f t="shared" si="225"/>
        <v>0</v>
      </c>
      <c r="X236" s="611">
        <f t="shared" si="225"/>
        <v>0</v>
      </c>
      <c r="Y236" s="611">
        <f t="shared" si="225"/>
        <v>0</v>
      </c>
      <c r="Z236" s="611">
        <f t="shared" si="225"/>
        <v>0</v>
      </c>
      <c r="AA236" s="611">
        <f t="shared" si="225"/>
        <v>0</v>
      </c>
      <c r="AB236" s="611">
        <f t="shared" si="225"/>
        <v>0</v>
      </c>
      <c r="AC236" s="611">
        <f t="shared" si="225"/>
        <v>0</v>
      </c>
      <c r="AD236" s="611">
        <f t="shared" si="225"/>
        <v>0</v>
      </c>
      <c r="AE236" s="611">
        <f t="shared" si="225"/>
        <v>0</v>
      </c>
      <c r="AF236" s="611">
        <f t="shared" si="225"/>
        <v>0</v>
      </c>
      <c r="AG236" s="611">
        <f t="shared" si="225"/>
        <v>0</v>
      </c>
      <c r="AH236" s="611">
        <f t="shared" si="225"/>
        <v>0</v>
      </c>
      <c r="AI236" s="611">
        <f t="shared" si="225"/>
        <v>0</v>
      </c>
      <c r="AJ236" s="611">
        <f t="shared" si="225"/>
        <v>0</v>
      </c>
      <c r="AK236" s="611">
        <f t="shared" si="225"/>
        <v>0</v>
      </c>
      <c r="AL236" s="611">
        <f t="shared" si="225"/>
        <v>0</v>
      </c>
      <c r="AM236" s="611">
        <f t="shared" si="225"/>
        <v>0</v>
      </c>
      <c r="AN236" s="611">
        <f t="shared" si="225"/>
        <v>0</v>
      </c>
      <c r="AO236" s="611">
        <f t="shared" si="225"/>
        <v>0</v>
      </c>
      <c r="AP236" s="611">
        <f t="shared" si="225"/>
        <v>0</v>
      </c>
      <c r="AQ236" s="611">
        <f t="shared" si="225"/>
        <v>0</v>
      </c>
      <c r="AR236" s="611">
        <f t="shared" si="225"/>
        <v>0</v>
      </c>
      <c r="AS236" s="611">
        <f t="shared" si="225"/>
        <v>0</v>
      </c>
      <c r="AT236" s="611">
        <f t="shared" si="225"/>
        <v>0</v>
      </c>
      <c r="AU236" s="611">
        <f t="shared" si="225"/>
        <v>0</v>
      </c>
      <c r="AV236" s="611">
        <f t="shared" si="225"/>
        <v>0</v>
      </c>
      <c r="AW236" s="611">
        <f t="shared" si="225"/>
        <v>0</v>
      </c>
      <c r="AX236" s="611">
        <f t="shared" si="225"/>
        <v>0</v>
      </c>
      <c r="AY236" s="611">
        <f t="shared" si="225"/>
        <v>0</v>
      </c>
      <c r="AZ236" s="611">
        <f t="shared" si="225"/>
        <v>0</v>
      </c>
      <c r="BA236" s="611">
        <f t="shared" si="225"/>
        <v>0</v>
      </c>
      <c r="BB236" s="58" t="s">
        <v>231</v>
      </c>
      <c r="BC236" s="63"/>
      <c r="BD236" s="63"/>
      <c r="BE236" s="85">
        <v>2016</v>
      </c>
      <c r="BF236" s="63"/>
      <c r="BG236" s="63"/>
    </row>
    <row r="237" spans="1:59" s="613" customFormat="1" ht="22.2" customHeight="1">
      <c r="A237" s="346" t="s">
        <v>81</v>
      </c>
      <c r="B237" s="65" t="s">
        <v>481</v>
      </c>
      <c r="C237" s="611"/>
      <c r="D237" s="611">
        <f>SUM(E237:BA237)</f>
        <v>0</v>
      </c>
      <c r="E237" s="611">
        <f>SUM(E238:E239)</f>
        <v>0</v>
      </c>
      <c r="F237" s="611">
        <f t="shared" ref="F237:BA237" si="226">SUM(F238:F239)</f>
        <v>0</v>
      </c>
      <c r="G237" s="611">
        <f t="shared" si="226"/>
        <v>0</v>
      </c>
      <c r="H237" s="611">
        <f t="shared" si="226"/>
        <v>0</v>
      </c>
      <c r="I237" s="611">
        <f t="shared" si="226"/>
        <v>0</v>
      </c>
      <c r="J237" s="611">
        <f t="shared" si="226"/>
        <v>0</v>
      </c>
      <c r="K237" s="611">
        <f t="shared" si="226"/>
        <v>0</v>
      </c>
      <c r="L237" s="611">
        <f t="shared" si="226"/>
        <v>0</v>
      </c>
      <c r="M237" s="611">
        <f t="shared" si="226"/>
        <v>0</v>
      </c>
      <c r="N237" s="611">
        <f t="shared" si="226"/>
        <v>0</v>
      </c>
      <c r="O237" s="611">
        <f t="shared" si="226"/>
        <v>0</v>
      </c>
      <c r="P237" s="611">
        <f t="shared" si="226"/>
        <v>0</v>
      </c>
      <c r="Q237" s="611">
        <f t="shared" si="226"/>
        <v>0</v>
      </c>
      <c r="R237" s="611">
        <f t="shared" si="226"/>
        <v>0</v>
      </c>
      <c r="S237" s="611">
        <f t="shared" si="226"/>
        <v>0</v>
      </c>
      <c r="T237" s="611">
        <f t="shared" si="226"/>
        <v>0</v>
      </c>
      <c r="U237" s="611">
        <f t="shared" si="226"/>
        <v>0</v>
      </c>
      <c r="V237" s="611">
        <f t="shared" si="226"/>
        <v>0</v>
      </c>
      <c r="W237" s="611">
        <f t="shared" si="226"/>
        <v>0</v>
      </c>
      <c r="X237" s="611">
        <f t="shared" si="226"/>
        <v>0</v>
      </c>
      <c r="Y237" s="611">
        <f t="shared" si="226"/>
        <v>0</v>
      </c>
      <c r="Z237" s="611">
        <f t="shared" si="226"/>
        <v>0</v>
      </c>
      <c r="AA237" s="611">
        <f t="shared" si="226"/>
        <v>0</v>
      </c>
      <c r="AB237" s="611">
        <f t="shared" si="226"/>
        <v>0</v>
      </c>
      <c r="AC237" s="611">
        <f t="shared" si="226"/>
        <v>0</v>
      </c>
      <c r="AD237" s="611">
        <f t="shared" si="226"/>
        <v>0</v>
      </c>
      <c r="AE237" s="611">
        <f t="shared" si="226"/>
        <v>0</v>
      </c>
      <c r="AF237" s="611">
        <f t="shared" si="226"/>
        <v>0</v>
      </c>
      <c r="AG237" s="611">
        <f t="shared" si="226"/>
        <v>0</v>
      </c>
      <c r="AH237" s="611">
        <f t="shared" si="226"/>
        <v>0</v>
      </c>
      <c r="AI237" s="611">
        <f t="shared" si="226"/>
        <v>0</v>
      </c>
      <c r="AJ237" s="611">
        <f t="shared" si="226"/>
        <v>0</v>
      </c>
      <c r="AK237" s="611">
        <f t="shared" si="226"/>
        <v>0</v>
      </c>
      <c r="AL237" s="611">
        <f t="shared" si="226"/>
        <v>0</v>
      </c>
      <c r="AM237" s="611">
        <f t="shared" si="226"/>
        <v>0</v>
      </c>
      <c r="AN237" s="611">
        <f t="shared" si="226"/>
        <v>0</v>
      </c>
      <c r="AO237" s="611">
        <f t="shared" si="226"/>
        <v>0</v>
      </c>
      <c r="AP237" s="611">
        <f t="shared" si="226"/>
        <v>0</v>
      </c>
      <c r="AQ237" s="611">
        <f t="shared" si="226"/>
        <v>0</v>
      </c>
      <c r="AR237" s="611">
        <f t="shared" si="226"/>
        <v>0</v>
      </c>
      <c r="AS237" s="611">
        <f t="shared" si="226"/>
        <v>0</v>
      </c>
      <c r="AT237" s="611">
        <f t="shared" si="226"/>
        <v>0</v>
      </c>
      <c r="AU237" s="611">
        <f t="shared" si="226"/>
        <v>0</v>
      </c>
      <c r="AV237" s="611">
        <f t="shared" si="226"/>
        <v>0</v>
      </c>
      <c r="AW237" s="611">
        <f t="shared" si="226"/>
        <v>0</v>
      </c>
      <c r="AX237" s="611">
        <f t="shared" si="226"/>
        <v>0</v>
      </c>
      <c r="AY237" s="611">
        <f t="shared" si="226"/>
        <v>0</v>
      </c>
      <c r="AZ237" s="611">
        <f t="shared" si="226"/>
        <v>0</v>
      </c>
      <c r="BA237" s="611">
        <f t="shared" si="226"/>
        <v>0</v>
      </c>
      <c r="BB237" s="58" t="s">
        <v>231</v>
      </c>
      <c r="BC237" s="63"/>
      <c r="BD237" s="63"/>
      <c r="BE237" s="85">
        <v>2016</v>
      </c>
      <c r="BF237" s="63"/>
      <c r="BG237" s="63"/>
    </row>
    <row r="238" spans="1:59" s="630" customFormat="1" ht="22.2" customHeight="1">
      <c r="A238" s="626" t="s">
        <v>81</v>
      </c>
      <c r="B238" s="672"/>
      <c r="C238" s="628"/>
      <c r="D238" s="628"/>
      <c r="E238" s="628"/>
      <c r="F238" s="628"/>
      <c r="G238" s="628"/>
      <c r="H238" s="628"/>
      <c r="I238" s="628"/>
      <c r="J238" s="628"/>
      <c r="K238" s="628"/>
      <c r="L238" s="628"/>
      <c r="M238" s="628"/>
      <c r="N238" s="628"/>
      <c r="O238" s="628"/>
      <c r="P238" s="628"/>
      <c r="Q238" s="628"/>
      <c r="R238" s="628"/>
      <c r="S238" s="628"/>
      <c r="T238" s="628"/>
      <c r="U238" s="628"/>
      <c r="V238" s="628"/>
      <c r="W238" s="628"/>
      <c r="X238" s="628"/>
      <c r="Y238" s="628"/>
      <c r="Z238" s="628"/>
      <c r="AA238" s="628"/>
      <c r="AB238" s="628"/>
      <c r="AC238" s="628"/>
      <c r="AD238" s="628"/>
      <c r="AE238" s="628"/>
      <c r="AF238" s="628"/>
      <c r="AG238" s="628"/>
      <c r="AH238" s="628"/>
      <c r="AI238" s="628"/>
      <c r="AJ238" s="628"/>
      <c r="AK238" s="628"/>
      <c r="AL238" s="628"/>
      <c r="AM238" s="628"/>
      <c r="AN238" s="628"/>
      <c r="AO238" s="628"/>
      <c r="AP238" s="628"/>
      <c r="AQ238" s="628"/>
      <c r="AR238" s="628"/>
      <c r="AS238" s="628"/>
      <c r="AT238" s="628"/>
      <c r="AU238" s="628"/>
      <c r="AV238" s="628"/>
      <c r="AW238" s="628"/>
      <c r="AX238" s="628"/>
      <c r="AY238" s="628"/>
      <c r="AZ238" s="628"/>
      <c r="BA238" s="628"/>
      <c r="BB238" s="604" t="s">
        <v>231</v>
      </c>
      <c r="BC238" s="629"/>
      <c r="BD238" s="629"/>
      <c r="BE238" s="606">
        <v>2016</v>
      </c>
      <c r="BF238" s="629"/>
      <c r="BG238" s="629"/>
    </row>
    <row r="239" spans="1:59" s="630" customFormat="1" ht="22.2" customHeight="1">
      <c r="A239" s="626" t="s">
        <v>81</v>
      </c>
      <c r="B239" s="672"/>
      <c r="C239" s="628"/>
      <c r="D239" s="628"/>
      <c r="E239" s="628"/>
      <c r="F239" s="628"/>
      <c r="G239" s="628"/>
      <c r="H239" s="628"/>
      <c r="I239" s="628"/>
      <c r="J239" s="628"/>
      <c r="K239" s="628"/>
      <c r="L239" s="628"/>
      <c r="M239" s="628"/>
      <c r="N239" s="628"/>
      <c r="O239" s="628"/>
      <c r="P239" s="628"/>
      <c r="Q239" s="628"/>
      <c r="R239" s="628"/>
      <c r="S239" s="628"/>
      <c r="T239" s="628"/>
      <c r="U239" s="628"/>
      <c r="V239" s="628"/>
      <c r="W239" s="628"/>
      <c r="X239" s="628"/>
      <c r="Y239" s="628"/>
      <c r="Z239" s="628"/>
      <c r="AA239" s="628"/>
      <c r="AB239" s="628"/>
      <c r="AC239" s="628"/>
      <c r="AD239" s="628"/>
      <c r="AE239" s="628"/>
      <c r="AF239" s="628"/>
      <c r="AG239" s="628"/>
      <c r="AH239" s="628"/>
      <c r="AI239" s="628"/>
      <c r="AJ239" s="628"/>
      <c r="AK239" s="628"/>
      <c r="AL239" s="628"/>
      <c r="AM239" s="628"/>
      <c r="AN239" s="628"/>
      <c r="AO239" s="628"/>
      <c r="AP239" s="628"/>
      <c r="AQ239" s="628"/>
      <c r="AR239" s="628"/>
      <c r="AS239" s="628"/>
      <c r="AT239" s="628"/>
      <c r="AU239" s="628"/>
      <c r="AV239" s="628"/>
      <c r="AW239" s="628"/>
      <c r="AX239" s="628"/>
      <c r="AY239" s="628"/>
      <c r="AZ239" s="628"/>
      <c r="BA239" s="628"/>
      <c r="BB239" s="604" t="s">
        <v>231</v>
      </c>
      <c r="BC239" s="629"/>
      <c r="BD239" s="629"/>
      <c r="BE239" s="606">
        <v>2016</v>
      </c>
      <c r="BF239" s="629"/>
      <c r="BG239" s="629"/>
    </row>
    <row r="240" spans="1:59" s="634" customFormat="1" ht="22.2" customHeight="1">
      <c r="A240" s="351" t="s">
        <v>502</v>
      </c>
      <c r="B240" s="94" t="s">
        <v>431</v>
      </c>
      <c r="C240" s="619">
        <f>SUM(C241:C243)</f>
        <v>0</v>
      </c>
      <c r="D240" s="619">
        <f>D241</f>
        <v>0</v>
      </c>
      <c r="E240" s="619">
        <f t="shared" ref="E240:BA240" si="227">E241</f>
        <v>0</v>
      </c>
      <c r="F240" s="619">
        <f t="shared" si="227"/>
        <v>0</v>
      </c>
      <c r="G240" s="619">
        <f t="shared" si="227"/>
        <v>0</v>
      </c>
      <c r="H240" s="619">
        <f t="shared" si="227"/>
        <v>0</v>
      </c>
      <c r="I240" s="619">
        <f t="shared" si="227"/>
        <v>0</v>
      </c>
      <c r="J240" s="619">
        <f t="shared" si="227"/>
        <v>0</v>
      </c>
      <c r="K240" s="619">
        <f t="shared" si="227"/>
        <v>0</v>
      </c>
      <c r="L240" s="619">
        <f t="shared" si="227"/>
        <v>0</v>
      </c>
      <c r="M240" s="619">
        <f t="shared" si="227"/>
        <v>0</v>
      </c>
      <c r="N240" s="619">
        <f t="shared" si="227"/>
        <v>0</v>
      </c>
      <c r="O240" s="619">
        <f t="shared" si="227"/>
        <v>0</v>
      </c>
      <c r="P240" s="619">
        <f t="shared" si="227"/>
        <v>0</v>
      </c>
      <c r="Q240" s="619">
        <f t="shared" si="227"/>
        <v>0</v>
      </c>
      <c r="R240" s="619">
        <f t="shared" si="227"/>
        <v>0</v>
      </c>
      <c r="S240" s="619">
        <f t="shared" si="227"/>
        <v>0</v>
      </c>
      <c r="T240" s="619">
        <f t="shared" si="227"/>
        <v>0</v>
      </c>
      <c r="U240" s="619">
        <f t="shared" si="227"/>
        <v>0</v>
      </c>
      <c r="V240" s="619">
        <f t="shared" si="227"/>
        <v>0</v>
      </c>
      <c r="W240" s="619">
        <f t="shared" si="227"/>
        <v>0</v>
      </c>
      <c r="X240" s="619">
        <f t="shared" si="227"/>
        <v>0</v>
      </c>
      <c r="Y240" s="619">
        <f t="shared" si="227"/>
        <v>0</v>
      </c>
      <c r="Z240" s="619">
        <f t="shared" si="227"/>
        <v>0</v>
      </c>
      <c r="AA240" s="619">
        <f t="shared" si="227"/>
        <v>0</v>
      </c>
      <c r="AB240" s="619">
        <f t="shared" si="227"/>
        <v>0</v>
      </c>
      <c r="AC240" s="619">
        <f t="shared" si="227"/>
        <v>0</v>
      </c>
      <c r="AD240" s="619">
        <f t="shared" si="227"/>
        <v>0</v>
      </c>
      <c r="AE240" s="619">
        <f t="shared" si="227"/>
        <v>0</v>
      </c>
      <c r="AF240" s="619">
        <f t="shared" si="227"/>
        <v>0</v>
      </c>
      <c r="AG240" s="619">
        <f t="shared" si="227"/>
        <v>0</v>
      </c>
      <c r="AH240" s="619">
        <f t="shared" si="227"/>
        <v>0</v>
      </c>
      <c r="AI240" s="619">
        <f t="shared" si="227"/>
        <v>0</v>
      </c>
      <c r="AJ240" s="619">
        <f t="shared" si="227"/>
        <v>0</v>
      </c>
      <c r="AK240" s="619">
        <f t="shared" si="227"/>
        <v>0</v>
      </c>
      <c r="AL240" s="619">
        <f t="shared" si="227"/>
        <v>0</v>
      </c>
      <c r="AM240" s="619">
        <f t="shared" si="227"/>
        <v>0</v>
      </c>
      <c r="AN240" s="619">
        <f t="shared" si="227"/>
        <v>0</v>
      </c>
      <c r="AO240" s="619">
        <f t="shared" si="227"/>
        <v>0</v>
      </c>
      <c r="AP240" s="619">
        <f t="shared" si="227"/>
        <v>0</v>
      </c>
      <c r="AQ240" s="619">
        <f t="shared" si="227"/>
        <v>0</v>
      </c>
      <c r="AR240" s="619">
        <f t="shared" si="227"/>
        <v>0</v>
      </c>
      <c r="AS240" s="619">
        <f t="shared" si="227"/>
        <v>0</v>
      </c>
      <c r="AT240" s="619">
        <f t="shared" si="227"/>
        <v>0</v>
      </c>
      <c r="AU240" s="619">
        <f t="shared" si="227"/>
        <v>0</v>
      </c>
      <c r="AV240" s="619">
        <f t="shared" si="227"/>
        <v>0</v>
      </c>
      <c r="AW240" s="619">
        <f t="shared" si="227"/>
        <v>0</v>
      </c>
      <c r="AX240" s="619">
        <f t="shared" si="227"/>
        <v>0</v>
      </c>
      <c r="AY240" s="619">
        <f t="shared" si="227"/>
        <v>0</v>
      </c>
      <c r="AZ240" s="619">
        <f t="shared" si="227"/>
        <v>0</v>
      </c>
      <c r="BA240" s="619">
        <f t="shared" si="227"/>
        <v>0</v>
      </c>
      <c r="BB240" s="58" t="s">
        <v>231</v>
      </c>
      <c r="BC240" s="63"/>
      <c r="BD240" s="92"/>
      <c r="BE240" s="85">
        <v>2016</v>
      </c>
      <c r="BF240" s="91"/>
      <c r="BG240" s="91"/>
    </row>
    <row r="241" spans="1:59" s="623" customFormat="1" ht="22.2" customHeight="1">
      <c r="A241" s="346" t="s">
        <v>91</v>
      </c>
      <c r="B241" s="65" t="s">
        <v>481</v>
      </c>
      <c r="C241" s="620"/>
      <c r="D241" s="620">
        <f>SUM(E241:BA241)</f>
        <v>0</v>
      </c>
      <c r="E241" s="620">
        <f>SUM(E242:E243)</f>
        <v>0</v>
      </c>
      <c r="F241" s="620">
        <f t="shared" ref="F241:BA241" si="228">SUM(F242:F243)</f>
        <v>0</v>
      </c>
      <c r="G241" s="620">
        <f t="shared" si="228"/>
        <v>0</v>
      </c>
      <c r="H241" s="620">
        <f t="shared" si="228"/>
        <v>0</v>
      </c>
      <c r="I241" s="620">
        <f t="shared" si="228"/>
        <v>0</v>
      </c>
      <c r="J241" s="620">
        <f t="shared" si="228"/>
        <v>0</v>
      </c>
      <c r="K241" s="620">
        <f t="shared" si="228"/>
        <v>0</v>
      </c>
      <c r="L241" s="620">
        <f t="shared" si="228"/>
        <v>0</v>
      </c>
      <c r="M241" s="620">
        <f t="shared" si="228"/>
        <v>0</v>
      </c>
      <c r="N241" s="620">
        <f t="shared" si="228"/>
        <v>0</v>
      </c>
      <c r="O241" s="620">
        <f t="shared" si="228"/>
        <v>0</v>
      </c>
      <c r="P241" s="620">
        <f t="shared" si="228"/>
        <v>0</v>
      </c>
      <c r="Q241" s="620">
        <f t="shared" si="228"/>
        <v>0</v>
      </c>
      <c r="R241" s="620">
        <f t="shared" si="228"/>
        <v>0</v>
      </c>
      <c r="S241" s="620">
        <f t="shared" si="228"/>
        <v>0</v>
      </c>
      <c r="T241" s="620">
        <f t="shared" si="228"/>
        <v>0</v>
      </c>
      <c r="U241" s="620">
        <f t="shared" si="228"/>
        <v>0</v>
      </c>
      <c r="V241" s="620">
        <f t="shared" si="228"/>
        <v>0</v>
      </c>
      <c r="W241" s="620">
        <f t="shared" si="228"/>
        <v>0</v>
      </c>
      <c r="X241" s="620">
        <f t="shared" si="228"/>
        <v>0</v>
      </c>
      <c r="Y241" s="620">
        <f t="shared" si="228"/>
        <v>0</v>
      </c>
      <c r="Z241" s="620">
        <f t="shared" si="228"/>
        <v>0</v>
      </c>
      <c r="AA241" s="620">
        <f t="shared" si="228"/>
        <v>0</v>
      </c>
      <c r="AB241" s="620">
        <f t="shared" si="228"/>
        <v>0</v>
      </c>
      <c r="AC241" s="620">
        <f t="shared" si="228"/>
        <v>0</v>
      </c>
      <c r="AD241" s="620">
        <f t="shared" si="228"/>
        <v>0</v>
      </c>
      <c r="AE241" s="620">
        <f t="shared" si="228"/>
        <v>0</v>
      </c>
      <c r="AF241" s="620">
        <f t="shared" si="228"/>
        <v>0</v>
      </c>
      <c r="AG241" s="620">
        <f t="shared" si="228"/>
        <v>0</v>
      </c>
      <c r="AH241" s="620">
        <f t="shared" si="228"/>
        <v>0</v>
      </c>
      <c r="AI241" s="620">
        <f t="shared" si="228"/>
        <v>0</v>
      </c>
      <c r="AJ241" s="620">
        <f t="shared" si="228"/>
        <v>0</v>
      </c>
      <c r="AK241" s="620">
        <f t="shared" si="228"/>
        <v>0</v>
      </c>
      <c r="AL241" s="620">
        <f t="shared" si="228"/>
        <v>0</v>
      </c>
      <c r="AM241" s="620">
        <f t="shared" si="228"/>
        <v>0</v>
      </c>
      <c r="AN241" s="620">
        <f t="shared" si="228"/>
        <v>0</v>
      </c>
      <c r="AO241" s="620">
        <f t="shared" si="228"/>
        <v>0</v>
      </c>
      <c r="AP241" s="620">
        <f t="shared" si="228"/>
        <v>0</v>
      </c>
      <c r="AQ241" s="620">
        <f t="shared" si="228"/>
        <v>0</v>
      </c>
      <c r="AR241" s="620">
        <f t="shared" si="228"/>
        <v>0</v>
      </c>
      <c r="AS241" s="620">
        <f t="shared" si="228"/>
        <v>0</v>
      </c>
      <c r="AT241" s="620">
        <f t="shared" si="228"/>
        <v>0</v>
      </c>
      <c r="AU241" s="620">
        <f t="shared" si="228"/>
        <v>0</v>
      </c>
      <c r="AV241" s="620">
        <f t="shared" si="228"/>
        <v>0</v>
      </c>
      <c r="AW241" s="620">
        <f t="shared" si="228"/>
        <v>0</v>
      </c>
      <c r="AX241" s="620">
        <f t="shared" si="228"/>
        <v>0</v>
      </c>
      <c r="AY241" s="620">
        <f t="shared" si="228"/>
        <v>0</v>
      </c>
      <c r="AZ241" s="620">
        <f t="shared" si="228"/>
        <v>0</v>
      </c>
      <c r="BA241" s="620">
        <f t="shared" si="228"/>
        <v>0</v>
      </c>
      <c r="BB241" s="58" t="s">
        <v>231</v>
      </c>
      <c r="BC241" s="63"/>
      <c r="BD241" s="621"/>
      <c r="BE241" s="85">
        <v>2016</v>
      </c>
      <c r="BF241" s="622"/>
      <c r="BG241" s="622"/>
    </row>
    <row r="242" spans="1:59" s="630" customFormat="1" ht="22.2" customHeight="1">
      <c r="A242" s="626" t="s">
        <v>91</v>
      </c>
      <c r="B242" s="672"/>
      <c r="C242" s="628"/>
      <c r="D242" s="628"/>
      <c r="E242" s="628"/>
      <c r="F242" s="628"/>
      <c r="G242" s="628"/>
      <c r="H242" s="628"/>
      <c r="I242" s="628"/>
      <c r="J242" s="628"/>
      <c r="K242" s="628"/>
      <c r="L242" s="628"/>
      <c r="M242" s="628"/>
      <c r="N242" s="628"/>
      <c r="O242" s="628"/>
      <c r="P242" s="628"/>
      <c r="Q242" s="628"/>
      <c r="R242" s="628"/>
      <c r="S242" s="628"/>
      <c r="T242" s="628"/>
      <c r="U242" s="628"/>
      <c r="V242" s="628"/>
      <c r="W242" s="628"/>
      <c r="X242" s="628"/>
      <c r="Y242" s="628"/>
      <c r="Z242" s="628"/>
      <c r="AA242" s="628"/>
      <c r="AB242" s="628"/>
      <c r="AC242" s="628"/>
      <c r="AD242" s="628"/>
      <c r="AE242" s="628"/>
      <c r="AF242" s="628"/>
      <c r="AG242" s="628"/>
      <c r="AH242" s="628"/>
      <c r="AI242" s="628"/>
      <c r="AJ242" s="628"/>
      <c r="AK242" s="628"/>
      <c r="AL242" s="628"/>
      <c r="AM242" s="628"/>
      <c r="AN242" s="628"/>
      <c r="AO242" s="628"/>
      <c r="AP242" s="628"/>
      <c r="AQ242" s="628"/>
      <c r="AR242" s="628"/>
      <c r="AS242" s="628"/>
      <c r="AT242" s="628"/>
      <c r="AU242" s="628"/>
      <c r="AV242" s="628"/>
      <c r="AW242" s="628"/>
      <c r="AX242" s="628"/>
      <c r="AY242" s="628"/>
      <c r="AZ242" s="628"/>
      <c r="BA242" s="628"/>
      <c r="BB242" s="604" t="s">
        <v>231</v>
      </c>
      <c r="BC242" s="629"/>
      <c r="BD242" s="629"/>
      <c r="BE242" s="606">
        <v>2016</v>
      </c>
      <c r="BF242" s="629"/>
      <c r="BG242" s="629"/>
    </row>
    <row r="243" spans="1:59" s="630" customFormat="1" ht="22.2" customHeight="1">
      <c r="A243" s="626" t="s">
        <v>91</v>
      </c>
      <c r="B243" s="672"/>
      <c r="C243" s="628"/>
      <c r="D243" s="628"/>
      <c r="E243" s="628"/>
      <c r="F243" s="628"/>
      <c r="G243" s="628"/>
      <c r="H243" s="628"/>
      <c r="I243" s="628"/>
      <c r="J243" s="628"/>
      <c r="K243" s="628"/>
      <c r="L243" s="628"/>
      <c r="M243" s="628"/>
      <c r="N243" s="628"/>
      <c r="O243" s="628"/>
      <c r="P243" s="628"/>
      <c r="Q243" s="628"/>
      <c r="R243" s="628"/>
      <c r="S243" s="628"/>
      <c r="T243" s="628"/>
      <c r="U243" s="628"/>
      <c r="V243" s="628"/>
      <c r="W243" s="628"/>
      <c r="X243" s="628"/>
      <c r="Y243" s="628"/>
      <c r="Z243" s="628"/>
      <c r="AA243" s="628"/>
      <c r="AB243" s="628"/>
      <c r="AC243" s="628"/>
      <c r="AD243" s="628"/>
      <c r="AE243" s="628"/>
      <c r="AF243" s="628"/>
      <c r="AG243" s="628"/>
      <c r="AH243" s="628"/>
      <c r="AI243" s="628"/>
      <c r="AJ243" s="628"/>
      <c r="AK243" s="628"/>
      <c r="AL243" s="628"/>
      <c r="AM243" s="628"/>
      <c r="AN243" s="628"/>
      <c r="AO243" s="628"/>
      <c r="AP243" s="628"/>
      <c r="AQ243" s="628"/>
      <c r="AR243" s="628"/>
      <c r="AS243" s="628"/>
      <c r="AT243" s="628"/>
      <c r="AU243" s="628"/>
      <c r="AV243" s="628"/>
      <c r="AW243" s="628"/>
      <c r="AX243" s="628"/>
      <c r="AY243" s="628"/>
      <c r="AZ243" s="628"/>
      <c r="BA243" s="628"/>
      <c r="BB243" s="604" t="s">
        <v>231</v>
      </c>
      <c r="BC243" s="629"/>
      <c r="BD243" s="629"/>
      <c r="BE243" s="606">
        <v>2016</v>
      </c>
      <c r="BF243" s="629"/>
      <c r="BG243" s="629"/>
    </row>
    <row r="244" spans="1:59" s="613" customFormat="1" ht="22.2" customHeight="1">
      <c r="A244" s="346" t="s">
        <v>95</v>
      </c>
      <c r="B244" s="615" t="s">
        <v>504</v>
      </c>
      <c r="C244" s="611">
        <f>SUM(C245,C248)</f>
        <v>0</v>
      </c>
      <c r="D244" s="611">
        <f>SUM(D245+D248)</f>
        <v>0</v>
      </c>
      <c r="E244" s="611">
        <f t="shared" ref="E244:K244" si="229">SUM(E245,E248)</f>
        <v>0</v>
      </c>
      <c r="F244" s="611">
        <f t="shared" si="229"/>
        <v>0</v>
      </c>
      <c r="G244" s="611">
        <f t="shared" si="229"/>
        <v>0</v>
      </c>
      <c r="H244" s="611">
        <f t="shared" si="229"/>
        <v>0</v>
      </c>
      <c r="I244" s="611">
        <f t="shared" si="229"/>
        <v>0</v>
      </c>
      <c r="J244" s="611">
        <f t="shared" si="229"/>
        <v>0</v>
      </c>
      <c r="K244" s="611">
        <f t="shared" si="229"/>
        <v>0</v>
      </c>
      <c r="L244" s="611"/>
      <c r="M244" s="611">
        <f t="shared" ref="M244:AF244" si="230">SUM(M245,M248)</f>
        <v>0</v>
      </c>
      <c r="N244" s="611">
        <f t="shared" si="230"/>
        <v>0</v>
      </c>
      <c r="O244" s="611">
        <f t="shared" si="230"/>
        <v>0</v>
      </c>
      <c r="P244" s="611">
        <f t="shared" si="230"/>
        <v>0</v>
      </c>
      <c r="Q244" s="611">
        <f t="shared" si="230"/>
        <v>0</v>
      </c>
      <c r="R244" s="611">
        <f t="shared" si="230"/>
        <v>0</v>
      </c>
      <c r="S244" s="611">
        <f t="shared" si="230"/>
        <v>0</v>
      </c>
      <c r="T244" s="611">
        <f t="shared" si="230"/>
        <v>0</v>
      </c>
      <c r="U244" s="611">
        <f t="shared" si="230"/>
        <v>0</v>
      </c>
      <c r="V244" s="611">
        <f t="shared" si="230"/>
        <v>0</v>
      </c>
      <c r="W244" s="611">
        <f t="shared" si="230"/>
        <v>0</v>
      </c>
      <c r="X244" s="611">
        <f t="shared" si="230"/>
        <v>0</v>
      </c>
      <c r="Y244" s="611">
        <f t="shared" si="230"/>
        <v>0</v>
      </c>
      <c r="Z244" s="611">
        <f t="shared" si="230"/>
        <v>0</v>
      </c>
      <c r="AA244" s="611">
        <f t="shared" si="230"/>
        <v>0</v>
      </c>
      <c r="AB244" s="611">
        <f t="shared" si="230"/>
        <v>0</v>
      </c>
      <c r="AC244" s="611">
        <f t="shared" si="230"/>
        <v>0</v>
      </c>
      <c r="AD244" s="611">
        <f t="shared" si="230"/>
        <v>0</v>
      </c>
      <c r="AE244" s="611">
        <f t="shared" si="230"/>
        <v>0</v>
      </c>
      <c r="AF244" s="611">
        <f t="shared" si="230"/>
        <v>0</v>
      </c>
      <c r="AG244" s="611"/>
      <c r="AH244" s="611">
        <f t="shared" ref="AH244:BA244" si="231">SUM(AH245,AH248)</f>
        <v>0</v>
      </c>
      <c r="AI244" s="611">
        <f t="shared" si="231"/>
        <v>0</v>
      </c>
      <c r="AJ244" s="611">
        <f t="shared" si="231"/>
        <v>0</v>
      </c>
      <c r="AK244" s="611">
        <f t="shared" si="231"/>
        <v>0</v>
      </c>
      <c r="AL244" s="611">
        <f t="shared" si="231"/>
        <v>0</v>
      </c>
      <c r="AM244" s="611">
        <f t="shared" si="231"/>
        <v>0</v>
      </c>
      <c r="AN244" s="611">
        <f t="shared" si="231"/>
        <v>0</v>
      </c>
      <c r="AO244" s="611">
        <f t="shared" si="231"/>
        <v>0</v>
      </c>
      <c r="AP244" s="611">
        <f t="shared" si="231"/>
        <v>0</v>
      </c>
      <c r="AQ244" s="611">
        <f t="shared" si="231"/>
        <v>0</v>
      </c>
      <c r="AR244" s="611">
        <f t="shared" si="231"/>
        <v>0</v>
      </c>
      <c r="AS244" s="611">
        <f t="shared" si="231"/>
        <v>0</v>
      </c>
      <c r="AT244" s="611">
        <f t="shared" si="231"/>
        <v>0</v>
      </c>
      <c r="AU244" s="611">
        <f t="shared" si="231"/>
        <v>0</v>
      </c>
      <c r="AV244" s="611">
        <f t="shared" si="231"/>
        <v>0</v>
      </c>
      <c r="AW244" s="611">
        <f t="shared" si="231"/>
        <v>0</v>
      </c>
      <c r="AX244" s="611">
        <f t="shared" si="231"/>
        <v>0</v>
      </c>
      <c r="AY244" s="611">
        <f t="shared" si="231"/>
        <v>0</v>
      </c>
      <c r="AZ244" s="611">
        <f t="shared" si="231"/>
        <v>0</v>
      </c>
      <c r="BA244" s="611">
        <f t="shared" si="231"/>
        <v>0</v>
      </c>
      <c r="BB244" s="58" t="s">
        <v>231</v>
      </c>
      <c r="BC244" s="63"/>
      <c r="BD244" s="63"/>
      <c r="BE244" s="85">
        <v>2016</v>
      </c>
      <c r="BF244" s="63"/>
      <c r="BG244" s="63"/>
    </row>
    <row r="245" spans="1:59" s="613" customFormat="1" ht="22.2" customHeight="1">
      <c r="A245" s="346" t="s">
        <v>95</v>
      </c>
      <c r="B245" s="65" t="s">
        <v>480</v>
      </c>
      <c r="C245" s="611"/>
      <c r="D245" s="611">
        <f>SUM(E245:BA245)</f>
        <v>0</v>
      </c>
      <c r="E245" s="611">
        <f t="shared" ref="E245:K245" si="232">SUM(E246:E247)</f>
        <v>0</v>
      </c>
      <c r="F245" s="611">
        <f t="shared" si="232"/>
        <v>0</v>
      </c>
      <c r="G245" s="611">
        <f t="shared" si="232"/>
        <v>0</v>
      </c>
      <c r="H245" s="611">
        <f t="shared" si="232"/>
        <v>0</v>
      </c>
      <c r="I245" s="611">
        <f t="shared" si="232"/>
        <v>0</v>
      </c>
      <c r="J245" s="611">
        <f t="shared" si="232"/>
        <v>0</v>
      </c>
      <c r="K245" s="611">
        <f t="shared" si="232"/>
        <v>0</v>
      </c>
      <c r="L245" s="611"/>
      <c r="M245" s="611">
        <f t="shared" ref="M245:AF245" si="233">SUM(M246:M247)</f>
        <v>0</v>
      </c>
      <c r="N245" s="611">
        <f t="shared" si="233"/>
        <v>0</v>
      </c>
      <c r="O245" s="611">
        <f t="shared" si="233"/>
        <v>0</v>
      </c>
      <c r="P245" s="611">
        <f t="shared" si="233"/>
        <v>0</v>
      </c>
      <c r="Q245" s="611">
        <f t="shared" si="233"/>
        <v>0</v>
      </c>
      <c r="R245" s="611">
        <f t="shared" si="233"/>
        <v>0</v>
      </c>
      <c r="S245" s="611">
        <f t="shared" si="233"/>
        <v>0</v>
      </c>
      <c r="T245" s="611">
        <f t="shared" si="233"/>
        <v>0</v>
      </c>
      <c r="U245" s="611">
        <f t="shared" si="233"/>
        <v>0</v>
      </c>
      <c r="V245" s="611">
        <f t="shared" si="233"/>
        <v>0</v>
      </c>
      <c r="W245" s="611">
        <f t="shared" si="233"/>
        <v>0</v>
      </c>
      <c r="X245" s="611">
        <f t="shared" si="233"/>
        <v>0</v>
      </c>
      <c r="Y245" s="611">
        <f t="shared" si="233"/>
        <v>0</v>
      </c>
      <c r="Z245" s="611">
        <f t="shared" si="233"/>
        <v>0</v>
      </c>
      <c r="AA245" s="611">
        <f t="shared" si="233"/>
        <v>0</v>
      </c>
      <c r="AB245" s="611">
        <f t="shared" si="233"/>
        <v>0</v>
      </c>
      <c r="AC245" s="611">
        <f t="shared" si="233"/>
        <v>0</v>
      </c>
      <c r="AD245" s="611">
        <f t="shared" si="233"/>
        <v>0</v>
      </c>
      <c r="AE245" s="611">
        <f t="shared" si="233"/>
        <v>0</v>
      </c>
      <c r="AF245" s="611">
        <f t="shared" si="233"/>
        <v>0</v>
      </c>
      <c r="AG245" s="611"/>
      <c r="AH245" s="611">
        <f t="shared" ref="AH245:BA245" si="234">SUM(AH246:AH247)</f>
        <v>0</v>
      </c>
      <c r="AI245" s="611">
        <f t="shared" si="234"/>
        <v>0</v>
      </c>
      <c r="AJ245" s="611">
        <f t="shared" si="234"/>
        <v>0</v>
      </c>
      <c r="AK245" s="611">
        <f t="shared" si="234"/>
        <v>0</v>
      </c>
      <c r="AL245" s="611">
        <f t="shared" si="234"/>
        <v>0</v>
      </c>
      <c r="AM245" s="611">
        <f t="shared" si="234"/>
        <v>0</v>
      </c>
      <c r="AN245" s="611">
        <f t="shared" si="234"/>
        <v>0</v>
      </c>
      <c r="AO245" s="611">
        <f t="shared" si="234"/>
        <v>0</v>
      </c>
      <c r="AP245" s="611">
        <f t="shared" si="234"/>
        <v>0</v>
      </c>
      <c r="AQ245" s="611">
        <f t="shared" si="234"/>
        <v>0</v>
      </c>
      <c r="AR245" s="611">
        <f t="shared" si="234"/>
        <v>0</v>
      </c>
      <c r="AS245" s="611">
        <f t="shared" si="234"/>
        <v>0</v>
      </c>
      <c r="AT245" s="611">
        <f t="shared" si="234"/>
        <v>0</v>
      </c>
      <c r="AU245" s="611">
        <f t="shared" si="234"/>
        <v>0</v>
      </c>
      <c r="AV245" s="611">
        <f t="shared" si="234"/>
        <v>0</v>
      </c>
      <c r="AW245" s="611">
        <f t="shared" si="234"/>
        <v>0</v>
      </c>
      <c r="AX245" s="611">
        <f t="shared" si="234"/>
        <v>0</v>
      </c>
      <c r="AY245" s="611">
        <f t="shared" si="234"/>
        <v>0</v>
      </c>
      <c r="AZ245" s="611">
        <f t="shared" si="234"/>
        <v>0</v>
      </c>
      <c r="BA245" s="611">
        <f t="shared" si="234"/>
        <v>0</v>
      </c>
      <c r="BB245" s="58" t="s">
        <v>231</v>
      </c>
      <c r="BC245" s="63"/>
      <c r="BD245" s="63"/>
      <c r="BE245" s="85">
        <v>2016</v>
      </c>
      <c r="BF245" s="63"/>
      <c r="BG245" s="63"/>
    </row>
    <row r="246" spans="1:59" s="630" customFormat="1" ht="22.2" customHeight="1">
      <c r="A246" s="626" t="s">
        <v>95</v>
      </c>
      <c r="B246" s="672"/>
      <c r="C246" s="628"/>
      <c r="D246" s="628"/>
      <c r="E246" s="628"/>
      <c r="F246" s="628"/>
      <c r="G246" s="628"/>
      <c r="H246" s="628"/>
      <c r="I246" s="628"/>
      <c r="J246" s="628"/>
      <c r="K246" s="628"/>
      <c r="L246" s="628"/>
      <c r="M246" s="628"/>
      <c r="N246" s="628"/>
      <c r="O246" s="628"/>
      <c r="P246" s="628"/>
      <c r="Q246" s="628"/>
      <c r="R246" s="628"/>
      <c r="S246" s="628"/>
      <c r="T246" s="628"/>
      <c r="U246" s="628"/>
      <c r="V246" s="628"/>
      <c r="W246" s="628"/>
      <c r="X246" s="628"/>
      <c r="Y246" s="628"/>
      <c r="Z246" s="628"/>
      <c r="AA246" s="628"/>
      <c r="AB246" s="628"/>
      <c r="AC246" s="628"/>
      <c r="AD246" s="628"/>
      <c r="AE246" s="628"/>
      <c r="AF246" s="628"/>
      <c r="AG246" s="628"/>
      <c r="AH246" s="628"/>
      <c r="AI246" s="628"/>
      <c r="AJ246" s="628"/>
      <c r="AK246" s="628"/>
      <c r="AL246" s="628"/>
      <c r="AM246" s="628"/>
      <c r="AN246" s="628"/>
      <c r="AO246" s="628"/>
      <c r="AP246" s="628"/>
      <c r="AQ246" s="628"/>
      <c r="AR246" s="628"/>
      <c r="AS246" s="628"/>
      <c r="AT246" s="628"/>
      <c r="AU246" s="628"/>
      <c r="AV246" s="628"/>
      <c r="AW246" s="628"/>
      <c r="AX246" s="628"/>
      <c r="AY246" s="628"/>
      <c r="AZ246" s="628"/>
      <c r="BA246" s="628"/>
      <c r="BB246" s="604" t="s">
        <v>231</v>
      </c>
      <c r="BC246" s="629"/>
      <c r="BD246" s="629"/>
      <c r="BE246" s="606">
        <v>2016</v>
      </c>
      <c r="BF246" s="629"/>
      <c r="BG246" s="629"/>
    </row>
    <row r="247" spans="1:59" s="630" customFormat="1" ht="22.2" customHeight="1">
      <c r="A247" s="626" t="s">
        <v>95</v>
      </c>
      <c r="B247" s="672"/>
      <c r="C247" s="628"/>
      <c r="D247" s="628"/>
      <c r="E247" s="628"/>
      <c r="F247" s="628"/>
      <c r="G247" s="628"/>
      <c r="H247" s="628"/>
      <c r="I247" s="628"/>
      <c r="J247" s="628"/>
      <c r="K247" s="628"/>
      <c r="L247" s="628"/>
      <c r="M247" s="628"/>
      <c r="N247" s="628"/>
      <c r="O247" s="628"/>
      <c r="P247" s="628"/>
      <c r="Q247" s="628"/>
      <c r="R247" s="628"/>
      <c r="S247" s="628"/>
      <c r="T247" s="628"/>
      <c r="U247" s="628"/>
      <c r="V247" s="628"/>
      <c r="W247" s="628"/>
      <c r="X247" s="628"/>
      <c r="Y247" s="628"/>
      <c r="Z247" s="628"/>
      <c r="AA247" s="628"/>
      <c r="AB247" s="628"/>
      <c r="AC247" s="628"/>
      <c r="AD247" s="628"/>
      <c r="AE247" s="628"/>
      <c r="AF247" s="628"/>
      <c r="AG247" s="628"/>
      <c r="AH247" s="628"/>
      <c r="AI247" s="628"/>
      <c r="AJ247" s="628"/>
      <c r="AK247" s="628"/>
      <c r="AL247" s="628"/>
      <c r="AM247" s="628"/>
      <c r="AN247" s="628"/>
      <c r="AO247" s="628"/>
      <c r="AP247" s="628"/>
      <c r="AQ247" s="628"/>
      <c r="AR247" s="628"/>
      <c r="AS247" s="628"/>
      <c r="AT247" s="628"/>
      <c r="AU247" s="628"/>
      <c r="AV247" s="628"/>
      <c r="AW247" s="628"/>
      <c r="AX247" s="628"/>
      <c r="AY247" s="628"/>
      <c r="AZ247" s="628"/>
      <c r="BA247" s="628"/>
      <c r="BB247" s="604" t="s">
        <v>231</v>
      </c>
      <c r="BC247" s="629"/>
      <c r="BD247" s="629"/>
      <c r="BE247" s="606">
        <v>2016</v>
      </c>
      <c r="BF247" s="629"/>
      <c r="BG247" s="629"/>
    </row>
    <row r="248" spans="1:59" s="613" customFormat="1" ht="22.2" customHeight="1">
      <c r="A248" s="346" t="s">
        <v>95</v>
      </c>
      <c r="B248" s="65" t="s">
        <v>481</v>
      </c>
      <c r="C248" s="611"/>
      <c r="D248" s="611">
        <f>SUM(E248:BA248)</f>
        <v>0</v>
      </c>
      <c r="E248" s="611">
        <f t="shared" ref="E248:K248" si="235">SUM(E249:E250)</f>
        <v>0</v>
      </c>
      <c r="F248" s="611">
        <f t="shared" si="235"/>
        <v>0</v>
      </c>
      <c r="G248" s="611">
        <f t="shared" si="235"/>
        <v>0</v>
      </c>
      <c r="H248" s="611">
        <f t="shared" si="235"/>
        <v>0</v>
      </c>
      <c r="I248" s="611">
        <f t="shared" si="235"/>
        <v>0</v>
      </c>
      <c r="J248" s="611">
        <f t="shared" si="235"/>
        <v>0</v>
      </c>
      <c r="K248" s="611">
        <f t="shared" si="235"/>
        <v>0</v>
      </c>
      <c r="L248" s="611"/>
      <c r="M248" s="611">
        <f t="shared" ref="M248:AF248" si="236">SUM(M249:M250)</f>
        <v>0</v>
      </c>
      <c r="N248" s="611">
        <f t="shared" si="236"/>
        <v>0</v>
      </c>
      <c r="O248" s="611">
        <f t="shared" si="236"/>
        <v>0</v>
      </c>
      <c r="P248" s="611">
        <f t="shared" si="236"/>
        <v>0</v>
      </c>
      <c r="Q248" s="611">
        <f t="shared" si="236"/>
        <v>0</v>
      </c>
      <c r="R248" s="611">
        <f t="shared" si="236"/>
        <v>0</v>
      </c>
      <c r="S248" s="611">
        <f t="shared" si="236"/>
        <v>0</v>
      </c>
      <c r="T248" s="611">
        <f t="shared" si="236"/>
        <v>0</v>
      </c>
      <c r="U248" s="611">
        <f t="shared" si="236"/>
        <v>0</v>
      </c>
      <c r="V248" s="611">
        <f t="shared" si="236"/>
        <v>0</v>
      </c>
      <c r="W248" s="611">
        <f t="shared" si="236"/>
        <v>0</v>
      </c>
      <c r="X248" s="611">
        <f t="shared" si="236"/>
        <v>0</v>
      </c>
      <c r="Y248" s="611">
        <f t="shared" si="236"/>
        <v>0</v>
      </c>
      <c r="Z248" s="611">
        <f t="shared" si="236"/>
        <v>0</v>
      </c>
      <c r="AA248" s="611">
        <f t="shared" si="236"/>
        <v>0</v>
      </c>
      <c r="AB248" s="611">
        <f t="shared" si="236"/>
        <v>0</v>
      </c>
      <c r="AC248" s="611">
        <f t="shared" si="236"/>
        <v>0</v>
      </c>
      <c r="AD248" s="611">
        <f t="shared" si="236"/>
        <v>0</v>
      </c>
      <c r="AE248" s="611">
        <f t="shared" si="236"/>
        <v>0</v>
      </c>
      <c r="AF248" s="611">
        <f t="shared" si="236"/>
        <v>0</v>
      </c>
      <c r="AG248" s="611"/>
      <c r="AH248" s="611">
        <f t="shared" ref="AH248:BA248" si="237">SUM(AH249:AH250)</f>
        <v>0</v>
      </c>
      <c r="AI248" s="611">
        <f t="shared" si="237"/>
        <v>0</v>
      </c>
      <c r="AJ248" s="611">
        <f t="shared" si="237"/>
        <v>0</v>
      </c>
      <c r="AK248" s="611">
        <f t="shared" si="237"/>
        <v>0</v>
      </c>
      <c r="AL248" s="611">
        <f t="shared" si="237"/>
        <v>0</v>
      </c>
      <c r="AM248" s="611">
        <f t="shared" si="237"/>
        <v>0</v>
      </c>
      <c r="AN248" s="611">
        <f t="shared" si="237"/>
        <v>0</v>
      </c>
      <c r="AO248" s="611">
        <f t="shared" si="237"/>
        <v>0</v>
      </c>
      <c r="AP248" s="611">
        <f t="shared" si="237"/>
        <v>0</v>
      </c>
      <c r="AQ248" s="611">
        <f t="shared" si="237"/>
        <v>0</v>
      </c>
      <c r="AR248" s="611">
        <f t="shared" si="237"/>
        <v>0</v>
      </c>
      <c r="AS248" s="611">
        <f t="shared" si="237"/>
        <v>0</v>
      </c>
      <c r="AT248" s="611">
        <f t="shared" si="237"/>
        <v>0</v>
      </c>
      <c r="AU248" s="611">
        <f t="shared" si="237"/>
        <v>0</v>
      </c>
      <c r="AV248" s="611">
        <f t="shared" si="237"/>
        <v>0</v>
      </c>
      <c r="AW248" s="611">
        <f t="shared" si="237"/>
        <v>0</v>
      </c>
      <c r="AX248" s="611">
        <f t="shared" si="237"/>
        <v>0</v>
      </c>
      <c r="AY248" s="611">
        <f t="shared" si="237"/>
        <v>0</v>
      </c>
      <c r="AZ248" s="611">
        <f t="shared" si="237"/>
        <v>0</v>
      </c>
      <c r="BA248" s="611">
        <f t="shared" si="237"/>
        <v>0</v>
      </c>
      <c r="BB248" s="58" t="s">
        <v>231</v>
      </c>
      <c r="BC248" s="63"/>
      <c r="BD248" s="63"/>
      <c r="BE248" s="85">
        <v>2016</v>
      </c>
      <c r="BF248" s="63"/>
      <c r="BG248" s="63"/>
    </row>
    <row r="249" spans="1:59" s="630" customFormat="1" ht="22.2" customHeight="1">
      <c r="A249" s="626" t="s">
        <v>95</v>
      </c>
      <c r="B249" s="672"/>
      <c r="C249" s="628"/>
      <c r="D249" s="628"/>
      <c r="E249" s="628"/>
      <c r="F249" s="628"/>
      <c r="G249" s="628"/>
      <c r="H249" s="628"/>
      <c r="I249" s="628"/>
      <c r="J249" s="628"/>
      <c r="K249" s="628"/>
      <c r="L249" s="628"/>
      <c r="M249" s="628"/>
      <c r="N249" s="628"/>
      <c r="O249" s="628"/>
      <c r="P249" s="628"/>
      <c r="Q249" s="628"/>
      <c r="R249" s="628"/>
      <c r="S249" s="628"/>
      <c r="T249" s="628"/>
      <c r="U249" s="628"/>
      <c r="V249" s="628"/>
      <c r="W249" s="628"/>
      <c r="X249" s="628"/>
      <c r="Y249" s="628"/>
      <c r="Z249" s="628"/>
      <c r="AA249" s="628"/>
      <c r="AB249" s="628"/>
      <c r="AC249" s="628"/>
      <c r="AD249" s="628"/>
      <c r="AE249" s="628"/>
      <c r="AF249" s="628"/>
      <c r="AG249" s="628"/>
      <c r="AH249" s="628"/>
      <c r="AI249" s="628"/>
      <c r="AJ249" s="628"/>
      <c r="AK249" s="628"/>
      <c r="AL249" s="628"/>
      <c r="AM249" s="628"/>
      <c r="AN249" s="628"/>
      <c r="AO249" s="628"/>
      <c r="AP249" s="628"/>
      <c r="AQ249" s="628"/>
      <c r="AR249" s="628"/>
      <c r="AS249" s="628"/>
      <c r="AT249" s="628"/>
      <c r="AU249" s="628"/>
      <c r="AV249" s="628"/>
      <c r="AW249" s="628"/>
      <c r="AX249" s="628"/>
      <c r="AY249" s="628"/>
      <c r="AZ249" s="628"/>
      <c r="BA249" s="628"/>
      <c r="BB249" s="604" t="s">
        <v>231</v>
      </c>
      <c r="BC249" s="629"/>
      <c r="BD249" s="629"/>
      <c r="BE249" s="606">
        <v>2016</v>
      </c>
      <c r="BF249" s="629"/>
      <c r="BG249" s="629"/>
    </row>
    <row r="250" spans="1:59" s="630" customFormat="1" ht="22.2" customHeight="1">
      <c r="A250" s="626" t="s">
        <v>95</v>
      </c>
      <c r="B250" s="672"/>
      <c r="C250" s="628"/>
      <c r="D250" s="628"/>
      <c r="E250" s="628"/>
      <c r="F250" s="628"/>
      <c r="G250" s="628"/>
      <c r="H250" s="628"/>
      <c r="I250" s="628"/>
      <c r="J250" s="628"/>
      <c r="K250" s="628"/>
      <c r="L250" s="628"/>
      <c r="M250" s="628"/>
      <c r="N250" s="628"/>
      <c r="O250" s="628"/>
      <c r="P250" s="628"/>
      <c r="Q250" s="628"/>
      <c r="R250" s="628"/>
      <c r="S250" s="628"/>
      <c r="T250" s="628"/>
      <c r="U250" s="628"/>
      <c r="V250" s="628"/>
      <c r="W250" s="628"/>
      <c r="X250" s="628"/>
      <c r="Y250" s="628"/>
      <c r="Z250" s="628"/>
      <c r="AA250" s="628"/>
      <c r="AB250" s="628"/>
      <c r="AC250" s="628"/>
      <c r="AD250" s="628"/>
      <c r="AE250" s="628"/>
      <c r="AF250" s="628"/>
      <c r="AG250" s="628"/>
      <c r="AH250" s="628"/>
      <c r="AI250" s="628"/>
      <c r="AJ250" s="628"/>
      <c r="AK250" s="628"/>
      <c r="AL250" s="628"/>
      <c r="AM250" s="628"/>
      <c r="AN250" s="628"/>
      <c r="AO250" s="628"/>
      <c r="AP250" s="628"/>
      <c r="AQ250" s="628"/>
      <c r="AR250" s="628"/>
      <c r="AS250" s="628"/>
      <c r="AT250" s="628"/>
      <c r="AU250" s="628"/>
      <c r="AV250" s="628"/>
      <c r="AW250" s="628"/>
      <c r="AX250" s="628"/>
      <c r="AY250" s="628"/>
      <c r="AZ250" s="628"/>
      <c r="BA250" s="628"/>
      <c r="BB250" s="604" t="s">
        <v>231</v>
      </c>
      <c r="BC250" s="629"/>
      <c r="BD250" s="629"/>
      <c r="BE250" s="606">
        <v>2016</v>
      </c>
      <c r="BF250" s="629"/>
      <c r="BG250" s="629"/>
    </row>
    <row r="251" spans="1:59" s="613" customFormat="1" ht="22.2" customHeight="1">
      <c r="A251" s="346" t="s">
        <v>120</v>
      </c>
      <c r="B251" s="615" t="s">
        <v>508</v>
      </c>
      <c r="C251" s="611">
        <f>SUM(C252,C255)</f>
        <v>0</v>
      </c>
      <c r="D251" s="611">
        <f>SUM(D252+D255)</f>
        <v>0</v>
      </c>
      <c r="E251" s="611">
        <f t="shared" ref="E251:K251" si="238">SUM(E252,E255)</f>
        <v>0</v>
      </c>
      <c r="F251" s="611">
        <f t="shared" si="238"/>
        <v>0</v>
      </c>
      <c r="G251" s="611">
        <f t="shared" si="238"/>
        <v>0</v>
      </c>
      <c r="H251" s="611">
        <f t="shared" si="238"/>
        <v>0</v>
      </c>
      <c r="I251" s="611">
        <f t="shared" si="238"/>
        <v>0</v>
      </c>
      <c r="J251" s="611">
        <f t="shared" si="238"/>
        <v>0</v>
      </c>
      <c r="K251" s="611">
        <f t="shared" si="238"/>
        <v>0</v>
      </c>
      <c r="L251" s="611"/>
      <c r="M251" s="611">
        <f t="shared" ref="M251:AF251" si="239">SUM(M252,M255)</f>
        <v>0</v>
      </c>
      <c r="N251" s="611">
        <f t="shared" si="239"/>
        <v>0</v>
      </c>
      <c r="O251" s="611">
        <f t="shared" si="239"/>
        <v>0</v>
      </c>
      <c r="P251" s="611">
        <f t="shared" si="239"/>
        <v>0</v>
      </c>
      <c r="Q251" s="611">
        <f t="shared" si="239"/>
        <v>0</v>
      </c>
      <c r="R251" s="611">
        <f t="shared" si="239"/>
        <v>0</v>
      </c>
      <c r="S251" s="611">
        <f t="shared" si="239"/>
        <v>0</v>
      </c>
      <c r="T251" s="611">
        <f t="shared" si="239"/>
        <v>0</v>
      </c>
      <c r="U251" s="611">
        <f t="shared" si="239"/>
        <v>0</v>
      </c>
      <c r="V251" s="611">
        <f t="shared" si="239"/>
        <v>0</v>
      </c>
      <c r="W251" s="611">
        <f t="shared" si="239"/>
        <v>0</v>
      </c>
      <c r="X251" s="611">
        <f t="shared" si="239"/>
        <v>0</v>
      </c>
      <c r="Y251" s="611">
        <f t="shared" si="239"/>
        <v>0</v>
      </c>
      <c r="Z251" s="611">
        <f t="shared" si="239"/>
        <v>0</v>
      </c>
      <c r="AA251" s="611">
        <f t="shared" si="239"/>
        <v>0</v>
      </c>
      <c r="AB251" s="611">
        <f t="shared" si="239"/>
        <v>0</v>
      </c>
      <c r="AC251" s="611">
        <f t="shared" si="239"/>
        <v>0</v>
      </c>
      <c r="AD251" s="611">
        <f t="shared" si="239"/>
        <v>0</v>
      </c>
      <c r="AE251" s="611">
        <f t="shared" si="239"/>
        <v>0</v>
      </c>
      <c r="AF251" s="611">
        <f t="shared" si="239"/>
        <v>0</v>
      </c>
      <c r="AG251" s="611"/>
      <c r="AH251" s="611">
        <f t="shared" ref="AH251:BA251" si="240">SUM(AH252,AH255)</f>
        <v>0</v>
      </c>
      <c r="AI251" s="611">
        <f t="shared" si="240"/>
        <v>0</v>
      </c>
      <c r="AJ251" s="611">
        <f t="shared" si="240"/>
        <v>0</v>
      </c>
      <c r="AK251" s="611">
        <f t="shared" si="240"/>
        <v>0</v>
      </c>
      <c r="AL251" s="611">
        <f t="shared" si="240"/>
        <v>0</v>
      </c>
      <c r="AM251" s="611">
        <f t="shared" si="240"/>
        <v>0</v>
      </c>
      <c r="AN251" s="611">
        <f t="shared" si="240"/>
        <v>0</v>
      </c>
      <c r="AO251" s="611">
        <f t="shared" si="240"/>
        <v>0</v>
      </c>
      <c r="AP251" s="611">
        <f t="shared" si="240"/>
        <v>0</v>
      </c>
      <c r="AQ251" s="611">
        <f t="shared" si="240"/>
        <v>0</v>
      </c>
      <c r="AR251" s="611">
        <f t="shared" si="240"/>
        <v>0</v>
      </c>
      <c r="AS251" s="611">
        <f t="shared" si="240"/>
        <v>0</v>
      </c>
      <c r="AT251" s="611">
        <f t="shared" si="240"/>
        <v>0</v>
      </c>
      <c r="AU251" s="611">
        <f t="shared" si="240"/>
        <v>0</v>
      </c>
      <c r="AV251" s="611">
        <f t="shared" si="240"/>
        <v>0</v>
      </c>
      <c r="AW251" s="611">
        <f t="shared" si="240"/>
        <v>0</v>
      </c>
      <c r="AX251" s="611">
        <f t="shared" si="240"/>
        <v>0</v>
      </c>
      <c r="AY251" s="611">
        <f t="shared" si="240"/>
        <v>0</v>
      </c>
      <c r="AZ251" s="611">
        <f t="shared" si="240"/>
        <v>0</v>
      </c>
      <c r="BA251" s="611">
        <f t="shared" si="240"/>
        <v>0</v>
      </c>
      <c r="BB251" s="58" t="s">
        <v>231</v>
      </c>
      <c r="BC251" s="63"/>
      <c r="BD251" s="63"/>
      <c r="BE251" s="43">
        <v>2016</v>
      </c>
      <c r="BF251" s="62"/>
      <c r="BG251" s="62"/>
    </row>
    <row r="252" spans="1:59" s="613" customFormat="1" ht="22.2" customHeight="1">
      <c r="A252" s="346" t="s">
        <v>120</v>
      </c>
      <c r="B252" s="65" t="s">
        <v>480</v>
      </c>
      <c r="C252" s="611"/>
      <c r="D252" s="611">
        <f>SUM(E252:BA252)</f>
        <v>0</v>
      </c>
      <c r="E252" s="611">
        <f t="shared" ref="E252:K252" si="241">SUM(E253:E254)</f>
        <v>0</v>
      </c>
      <c r="F252" s="611">
        <f t="shared" si="241"/>
        <v>0</v>
      </c>
      <c r="G252" s="611">
        <f t="shared" si="241"/>
        <v>0</v>
      </c>
      <c r="H252" s="611">
        <f t="shared" si="241"/>
        <v>0</v>
      </c>
      <c r="I252" s="611">
        <f t="shared" si="241"/>
        <v>0</v>
      </c>
      <c r="J252" s="611">
        <f t="shared" si="241"/>
        <v>0</v>
      </c>
      <c r="K252" s="611">
        <f t="shared" si="241"/>
        <v>0</v>
      </c>
      <c r="L252" s="611"/>
      <c r="M252" s="611">
        <f t="shared" ref="M252:AF252" si="242">SUM(M253:M254)</f>
        <v>0</v>
      </c>
      <c r="N252" s="611">
        <f t="shared" si="242"/>
        <v>0</v>
      </c>
      <c r="O252" s="611">
        <f t="shared" si="242"/>
        <v>0</v>
      </c>
      <c r="P252" s="611">
        <f t="shared" si="242"/>
        <v>0</v>
      </c>
      <c r="Q252" s="611">
        <f t="shared" si="242"/>
        <v>0</v>
      </c>
      <c r="R252" s="611">
        <f t="shared" si="242"/>
        <v>0</v>
      </c>
      <c r="S252" s="611">
        <f t="shared" si="242"/>
        <v>0</v>
      </c>
      <c r="T252" s="611">
        <f t="shared" si="242"/>
        <v>0</v>
      </c>
      <c r="U252" s="611">
        <f t="shared" si="242"/>
        <v>0</v>
      </c>
      <c r="V252" s="611">
        <f t="shared" si="242"/>
        <v>0</v>
      </c>
      <c r="W252" s="611">
        <f t="shared" si="242"/>
        <v>0</v>
      </c>
      <c r="X252" s="611">
        <f t="shared" si="242"/>
        <v>0</v>
      </c>
      <c r="Y252" s="611">
        <f t="shared" si="242"/>
        <v>0</v>
      </c>
      <c r="Z252" s="611">
        <f t="shared" si="242"/>
        <v>0</v>
      </c>
      <c r="AA252" s="611">
        <f t="shared" si="242"/>
        <v>0</v>
      </c>
      <c r="AB252" s="611">
        <f t="shared" si="242"/>
        <v>0</v>
      </c>
      <c r="AC252" s="611">
        <f t="shared" si="242"/>
        <v>0</v>
      </c>
      <c r="AD252" s="611">
        <f t="shared" si="242"/>
        <v>0</v>
      </c>
      <c r="AE252" s="611">
        <f t="shared" si="242"/>
        <v>0</v>
      </c>
      <c r="AF252" s="611">
        <f t="shared" si="242"/>
        <v>0</v>
      </c>
      <c r="AG252" s="611"/>
      <c r="AH252" s="611">
        <f t="shared" ref="AH252:BA252" si="243">SUM(AH253:AH254)</f>
        <v>0</v>
      </c>
      <c r="AI252" s="611">
        <f t="shared" si="243"/>
        <v>0</v>
      </c>
      <c r="AJ252" s="611">
        <f t="shared" si="243"/>
        <v>0</v>
      </c>
      <c r="AK252" s="611">
        <f t="shared" si="243"/>
        <v>0</v>
      </c>
      <c r="AL252" s="611">
        <f t="shared" si="243"/>
        <v>0</v>
      </c>
      <c r="AM252" s="611">
        <f t="shared" si="243"/>
        <v>0</v>
      </c>
      <c r="AN252" s="611">
        <f t="shared" si="243"/>
        <v>0</v>
      </c>
      <c r="AO252" s="611">
        <f t="shared" si="243"/>
        <v>0</v>
      </c>
      <c r="AP252" s="611">
        <f t="shared" si="243"/>
        <v>0</v>
      </c>
      <c r="AQ252" s="611">
        <f t="shared" si="243"/>
        <v>0</v>
      </c>
      <c r="AR252" s="611">
        <f t="shared" si="243"/>
        <v>0</v>
      </c>
      <c r="AS252" s="611">
        <f t="shared" si="243"/>
        <v>0</v>
      </c>
      <c r="AT252" s="611">
        <f t="shared" si="243"/>
        <v>0</v>
      </c>
      <c r="AU252" s="611">
        <f t="shared" si="243"/>
        <v>0</v>
      </c>
      <c r="AV252" s="611">
        <f t="shared" si="243"/>
        <v>0</v>
      </c>
      <c r="AW252" s="611">
        <f t="shared" si="243"/>
        <v>0</v>
      </c>
      <c r="AX252" s="611">
        <f t="shared" si="243"/>
        <v>0</v>
      </c>
      <c r="AY252" s="611">
        <f t="shared" si="243"/>
        <v>0</v>
      </c>
      <c r="AZ252" s="611">
        <f t="shared" si="243"/>
        <v>0</v>
      </c>
      <c r="BA252" s="611">
        <f t="shared" si="243"/>
        <v>0</v>
      </c>
      <c r="BB252" s="58" t="s">
        <v>231</v>
      </c>
      <c r="BC252" s="63"/>
      <c r="BD252" s="63"/>
      <c r="BE252" s="43">
        <v>2016</v>
      </c>
      <c r="BF252" s="62"/>
      <c r="BG252" s="62"/>
    </row>
    <row r="253" spans="1:59" s="630" customFormat="1" ht="22.2" customHeight="1">
      <c r="A253" s="626" t="s">
        <v>120</v>
      </c>
      <c r="B253" s="672"/>
      <c r="C253" s="628"/>
      <c r="D253" s="628"/>
      <c r="E253" s="628"/>
      <c r="F253" s="628"/>
      <c r="G253" s="628"/>
      <c r="H253" s="628"/>
      <c r="I253" s="628"/>
      <c r="J253" s="628"/>
      <c r="K253" s="628"/>
      <c r="L253" s="628"/>
      <c r="M253" s="628"/>
      <c r="N253" s="628"/>
      <c r="O253" s="628"/>
      <c r="P253" s="628"/>
      <c r="Q253" s="628"/>
      <c r="R253" s="628"/>
      <c r="S253" s="628"/>
      <c r="T253" s="628"/>
      <c r="U253" s="628"/>
      <c r="V253" s="628"/>
      <c r="W253" s="628"/>
      <c r="X253" s="628"/>
      <c r="Y253" s="628"/>
      <c r="Z253" s="628"/>
      <c r="AA253" s="628"/>
      <c r="AB253" s="628"/>
      <c r="AC253" s="628"/>
      <c r="AD253" s="628"/>
      <c r="AE253" s="628"/>
      <c r="AF253" s="628"/>
      <c r="AG253" s="628"/>
      <c r="AH253" s="628"/>
      <c r="AI253" s="628"/>
      <c r="AJ253" s="628"/>
      <c r="AK253" s="628"/>
      <c r="AL253" s="628"/>
      <c r="AM253" s="628"/>
      <c r="AN253" s="628"/>
      <c r="AO253" s="628"/>
      <c r="AP253" s="628"/>
      <c r="AQ253" s="628"/>
      <c r="AR253" s="628"/>
      <c r="AS253" s="628"/>
      <c r="AT253" s="628"/>
      <c r="AU253" s="628"/>
      <c r="AV253" s="628"/>
      <c r="AW253" s="628"/>
      <c r="AX253" s="628"/>
      <c r="AY253" s="628"/>
      <c r="AZ253" s="628"/>
      <c r="BA253" s="628"/>
      <c r="BB253" s="604" t="s">
        <v>231</v>
      </c>
      <c r="BC253" s="629"/>
      <c r="BD253" s="629"/>
      <c r="BE253" s="641">
        <v>2016</v>
      </c>
      <c r="BF253" s="642"/>
      <c r="BG253" s="642"/>
    </row>
    <row r="254" spans="1:59" s="630" customFormat="1" ht="22.2" customHeight="1">
      <c r="A254" s="626" t="s">
        <v>120</v>
      </c>
      <c r="B254" s="672"/>
      <c r="C254" s="628"/>
      <c r="D254" s="628"/>
      <c r="E254" s="628"/>
      <c r="F254" s="628"/>
      <c r="G254" s="628"/>
      <c r="H254" s="628"/>
      <c r="I254" s="628"/>
      <c r="J254" s="628"/>
      <c r="K254" s="628"/>
      <c r="L254" s="628"/>
      <c r="M254" s="628"/>
      <c r="N254" s="628"/>
      <c r="O254" s="628"/>
      <c r="P254" s="628"/>
      <c r="Q254" s="628"/>
      <c r="R254" s="628"/>
      <c r="S254" s="628"/>
      <c r="T254" s="628"/>
      <c r="U254" s="628"/>
      <c r="V254" s="628"/>
      <c r="W254" s="628"/>
      <c r="X254" s="628"/>
      <c r="Y254" s="628"/>
      <c r="Z254" s="628"/>
      <c r="AA254" s="628"/>
      <c r="AB254" s="628"/>
      <c r="AC254" s="628"/>
      <c r="AD254" s="628"/>
      <c r="AE254" s="628"/>
      <c r="AF254" s="628"/>
      <c r="AG254" s="628"/>
      <c r="AH254" s="628"/>
      <c r="AI254" s="628"/>
      <c r="AJ254" s="628"/>
      <c r="AK254" s="628"/>
      <c r="AL254" s="628"/>
      <c r="AM254" s="628"/>
      <c r="AN254" s="628"/>
      <c r="AO254" s="628"/>
      <c r="AP254" s="628"/>
      <c r="AQ254" s="628"/>
      <c r="AR254" s="628"/>
      <c r="AS254" s="628"/>
      <c r="AT254" s="628"/>
      <c r="AU254" s="628"/>
      <c r="AV254" s="628"/>
      <c r="AW254" s="628"/>
      <c r="AX254" s="628"/>
      <c r="AY254" s="628"/>
      <c r="AZ254" s="628"/>
      <c r="BA254" s="628"/>
      <c r="BB254" s="604" t="s">
        <v>231</v>
      </c>
      <c r="BC254" s="629"/>
      <c r="BD254" s="629"/>
      <c r="BE254" s="641">
        <v>2016</v>
      </c>
      <c r="BF254" s="642"/>
      <c r="BG254" s="642"/>
    </row>
    <row r="255" spans="1:59" s="613" customFormat="1" ht="22.2" customHeight="1">
      <c r="A255" s="346" t="s">
        <v>120</v>
      </c>
      <c r="B255" s="65" t="s">
        <v>481</v>
      </c>
      <c r="C255" s="611"/>
      <c r="D255" s="611">
        <f>SUM(E255:BA255)</f>
        <v>0</v>
      </c>
      <c r="E255" s="611">
        <f t="shared" ref="E255:K255" si="244">SUM(E256:E259)</f>
        <v>0</v>
      </c>
      <c r="F255" s="611">
        <f t="shared" si="244"/>
        <v>0</v>
      </c>
      <c r="G255" s="611">
        <f t="shared" si="244"/>
        <v>0</v>
      </c>
      <c r="H255" s="611">
        <f t="shared" si="244"/>
        <v>0</v>
      </c>
      <c r="I255" s="611">
        <f t="shared" si="244"/>
        <v>0</v>
      </c>
      <c r="J255" s="611">
        <f t="shared" si="244"/>
        <v>0</v>
      </c>
      <c r="K255" s="611">
        <f t="shared" si="244"/>
        <v>0</v>
      </c>
      <c r="L255" s="611"/>
      <c r="M255" s="611">
        <f t="shared" ref="M255:AF255" si="245">SUM(M256:M259)</f>
        <v>0</v>
      </c>
      <c r="N255" s="611">
        <f t="shared" si="245"/>
        <v>0</v>
      </c>
      <c r="O255" s="611">
        <f t="shared" si="245"/>
        <v>0</v>
      </c>
      <c r="P255" s="611">
        <f t="shared" si="245"/>
        <v>0</v>
      </c>
      <c r="Q255" s="611">
        <f t="shared" si="245"/>
        <v>0</v>
      </c>
      <c r="R255" s="611">
        <f t="shared" si="245"/>
        <v>0</v>
      </c>
      <c r="S255" s="611">
        <f t="shared" si="245"/>
        <v>0</v>
      </c>
      <c r="T255" s="611">
        <f t="shared" si="245"/>
        <v>0</v>
      </c>
      <c r="U255" s="611">
        <f t="shared" si="245"/>
        <v>0</v>
      </c>
      <c r="V255" s="611">
        <f t="shared" si="245"/>
        <v>0</v>
      </c>
      <c r="W255" s="611">
        <f t="shared" si="245"/>
        <v>0</v>
      </c>
      <c r="X255" s="611">
        <f t="shared" si="245"/>
        <v>0</v>
      </c>
      <c r="Y255" s="611">
        <f t="shared" si="245"/>
        <v>0</v>
      </c>
      <c r="Z255" s="611">
        <f t="shared" si="245"/>
        <v>0</v>
      </c>
      <c r="AA255" s="611">
        <f t="shared" si="245"/>
        <v>0</v>
      </c>
      <c r="AB255" s="611">
        <f t="shared" si="245"/>
        <v>0</v>
      </c>
      <c r="AC255" s="611">
        <f t="shared" si="245"/>
        <v>0</v>
      </c>
      <c r="AD255" s="611">
        <f t="shared" si="245"/>
        <v>0</v>
      </c>
      <c r="AE255" s="611">
        <f t="shared" si="245"/>
        <v>0</v>
      </c>
      <c r="AF255" s="611">
        <f t="shared" si="245"/>
        <v>0</v>
      </c>
      <c r="AG255" s="611"/>
      <c r="AH255" s="611">
        <f t="shared" ref="AH255:BA255" si="246">SUM(AH256:AH259)</f>
        <v>0</v>
      </c>
      <c r="AI255" s="611">
        <f t="shared" si="246"/>
        <v>0</v>
      </c>
      <c r="AJ255" s="611">
        <f t="shared" si="246"/>
        <v>0</v>
      </c>
      <c r="AK255" s="611">
        <f t="shared" si="246"/>
        <v>0</v>
      </c>
      <c r="AL255" s="611">
        <f t="shared" si="246"/>
        <v>0</v>
      </c>
      <c r="AM255" s="611">
        <f t="shared" si="246"/>
        <v>0</v>
      </c>
      <c r="AN255" s="611">
        <f t="shared" si="246"/>
        <v>0</v>
      </c>
      <c r="AO255" s="611">
        <f t="shared" si="246"/>
        <v>0</v>
      </c>
      <c r="AP255" s="611">
        <f t="shared" si="246"/>
        <v>0</v>
      </c>
      <c r="AQ255" s="611">
        <f t="shared" si="246"/>
        <v>0</v>
      </c>
      <c r="AR255" s="611">
        <f t="shared" si="246"/>
        <v>0</v>
      </c>
      <c r="AS255" s="611">
        <f t="shared" si="246"/>
        <v>0</v>
      </c>
      <c r="AT255" s="611">
        <f t="shared" si="246"/>
        <v>0</v>
      </c>
      <c r="AU255" s="611">
        <f t="shared" si="246"/>
        <v>0</v>
      </c>
      <c r="AV255" s="611">
        <f t="shared" si="246"/>
        <v>0</v>
      </c>
      <c r="AW255" s="611">
        <f t="shared" si="246"/>
        <v>0</v>
      </c>
      <c r="AX255" s="611">
        <f t="shared" si="246"/>
        <v>0</v>
      </c>
      <c r="AY255" s="611">
        <f t="shared" si="246"/>
        <v>0</v>
      </c>
      <c r="AZ255" s="611">
        <f t="shared" si="246"/>
        <v>0</v>
      </c>
      <c r="BA255" s="611">
        <f t="shared" si="246"/>
        <v>0</v>
      </c>
      <c r="BB255" s="58" t="s">
        <v>231</v>
      </c>
      <c r="BC255" s="611">
        <f>SUM(BC256:BC259)</f>
        <v>0</v>
      </c>
      <c r="BD255" s="611">
        <f>SUM(BD256:BD259)</f>
        <v>0</v>
      </c>
      <c r="BE255" s="43">
        <v>2016</v>
      </c>
      <c r="BF255" s="62"/>
      <c r="BG255" s="62"/>
    </row>
    <row r="256" spans="1:59" s="630" customFormat="1" ht="22.2" customHeight="1">
      <c r="A256" s="626" t="s">
        <v>120</v>
      </c>
      <c r="B256" s="609"/>
      <c r="C256" s="628"/>
      <c r="D256" s="628"/>
      <c r="E256" s="628"/>
      <c r="F256" s="628"/>
      <c r="G256" s="628"/>
      <c r="H256" s="731"/>
      <c r="I256" s="628"/>
      <c r="J256" s="628"/>
      <c r="K256" s="628"/>
      <c r="L256" s="628"/>
      <c r="M256" s="628"/>
      <c r="N256" s="628"/>
      <c r="O256" s="628"/>
      <c r="P256" s="628"/>
      <c r="Q256" s="628"/>
      <c r="R256" s="628"/>
      <c r="S256" s="628"/>
      <c r="T256" s="628"/>
      <c r="U256" s="628"/>
      <c r="V256" s="628"/>
      <c r="W256" s="628"/>
      <c r="X256" s="628"/>
      <c r="Y256" s="628"/>
      <c r="Z256" s="628"/>
      <c r="AA256" s="628"/>
      <c r="AB256" s="628"/>
      <c r="AC256" s="628"/>
      <c r="AD256" s="628"/>
      <c r="AE256" s="628"/>
      <c r="AF256" s="628"/>
      <c r="AG256" s="628"/>
      <c r="AH256" s="628"/>
      <c r="AI256" s="628"/>
      <c r="AJ256" s="628"/>
      <c r="AK256" s="628"/>
      <c r="AL256" s="628"/>
      <c r="AM256" s="628"/>
      <c r="AN256" s="628"/>
      <c r="AO256" s="628"/>
      <c r="AP256" s="628"/>
      <c r="AQ256" s="628"/>
      <c r="AR256" s="628"/>
      <c r="AS256" s="628"/>
      <c r="AT256" s="628"/>
      <c r="AU256" s="628"/>
      <c r="AV256" s="628"/>
      <c r="AW256" s="628"/>
      <c r="AX256" s="628"/>
      <c r="AY256" s="628"/>
      <c r="AZ256" s="628"/>
      <c r="BA256" s="628"/>
      <c r="BB256" s="604" t="s">
        <v>231</v>
      </c>
      <c r="BC256" s="629"/>
      <c r="BD256" s="629"/>
      <c r="BE256" s="641">
        <v>2016</v>
      </c>
      <c r="BF256" s="642"/>
      <c r="BG256" s="642"/>
    </row>
    <row r="257" spans="1:59" s="630" customFormat="1" ht="22.2" customHeight="1">
      <c r="A257" s="626" t="s">
        <v>120</v>
      </c>
      <c r="B257" s="609"/>
      <c r="C257" s="628"/>
      <c r="D257" s="628"/>
      <c r="E257" s="628"/>
      <c r="F257" s="628"/>
      <c r="G257" s="628"/>
      <c r="H257" s="636"/>
      <c r="I257" s="628"/>
      <c r="J257" s="628"/>
      <c r="K257" s="628"/>
      <c r="L257" s="628"/>
      <c r="M257" s="628"/>
      <c r="N257" s="628"/>
      <c r="O257" s="628"/>
      <c r="P257" s="628"/>
      <c r="Q257" s="628"/>
      <c r="R257" s="628"/>
      <c r="S257" s="628"/>
      <c r="T257" s="628"/>
      <c r="U257" s="628"/>
      <c r="V257" s="628"/>
      <c r="W257" s="628"/>
      <c r="X257" s="628"/>
      <c r="Y257" s="628"/>
      <c r="Z257" s="628"/>
      <c r="AA257" s="628"/>
      <c r="AB257" s="628"/>
      <c r="AC257" s="628"/>
      <c r="AD257" s="628"/>
      <c r="AE257" s="628"/>
      <c r="AF257" s="628"/>
      <c r="AG257" s="628"/>
      <c r="AH257" s="628"/>
      <c r="AI257" s="628"/>
      <c r="AJ257" s="628"/>
      <c r="AK257" s="628"/>
      <c r="AL257" s="628"/>
      <c r="AM257" s="628"/>
      <c r="AN257" s="628"/>
      <c r="AO257" s="628"/>
      <c r="AP257" s="628"/>
      <c r="AQ257" s="628"/>
      <c r="AR257" s="628"/>
      <c r="AS257" s="628"/>
      <c r="AT257" s="628"/>
      <c r="AU257" s="628"/>
      <c r="AV257" s="628"/>
      <c r="AW257" s="628"/>
      <c r="AX257" s="628"/>
      <c r="AY257" s="628"/>
      <c r="AZ257" s="628"/>
      <c r="BA257" s="628"/>
      <c r="BB257" s="604"/>
      <c r="BC257" s="629"/>
      <c r="BD257" s="629"/>
      <c r="BE257" s="641"/>
      <c r="BF257" s="642"/>
      <c r="BG257" s="642"/>
    </row>
    <row r="258" spans="1:59" s="630" customFormat="1" ht="22.2" customHeight="1">
      <c r="A258" s="626" t="s">
        <v>120</v>
      </c>
      <c r="B258" s="609"/>
      <c r="C258" s="628"/>
      <c r="D258" s="628"/>
      <c r="E258" s="628"/>
      <c r="F258" s="628"/>
      <c r="G258" s="628"/>
      <c r="H258" s="636"/>
      <c r="I258" s="628"/>
      <c r="J258" s="628"/>
      <c r="K258" s="628"/>
      <c r="L258" s="628"/>
      <c r="M258" s="628"/>
      <c r="N258" s="628"/>
      <c r="O258" s="628"/>
      <c r="P258" s="628"/>
      <c r="Q258" s="628"/>
      <c r="R258" s="628"/>
      <c r="S258" s="628"/>
      <c r="T258" s="628"/>
      <c r="U258" s="628"/>
      <c r="V258" s="628"/>
      <c r="W258" s="628"/>
      <c r="X258" s="628"/>
      <c r="Y258" s="628"/>
      <c r="Z258" s="628"/>
      <c r="AA258" s="628"/>
      <c r="AB258" s="628"/>
      <c r="AC258" s="628"/>
      <c r="AD258" s="628"/>
      <c r="AE258" s="628"/>
      <c r="AF258" s="628"/>
      <c r="AG258" s="628"/>
      <c r="AH258" s="628"/>
      <c r="AI258" s="628"/>
      <c r="AJ258" s="628"/>
      <c r="AK258" s="628"/>
      <c r="AL258" s="628"/>
      <c r="AM258" s="628"/>
      <c r="AN258" s="628"/>
      <c r="AO258" s="628"/>
      <c r="AP258" s="628"/>
      <c r="AQ258" s="628"/>
      <c r="AR258" s="628"/>
      <c r="AS258" s="628"/>
      <c r="AT258" s="628"/>
      <c r="AU258" s="628"/>
      <c r="AV258" s="628"/>
      <c r="AW258" s="628"/>
      <c r="AX258" s="628"/>
      <c r="AY258" s="628"/>
      <c r="AZ258" s="628"/>
      <c r="BA258" s="628"/>
      <c r="BB258" s="604"/>
      <c r="BC258" s="629"/>
      <c r="BD258" s="629"/>
      <c r="BE258" s="641"/>
      <c r="BF258" s="642"/>
      <c r="BG258" s="642"/>
    </row>
    <row r="259" spans="1:59" s="630" customFormat="1" ht="22.2" customHeight="1">
      <c r="A259" s="626" t="s">
        <v>120</v>
      </c>
      <c r="B259" s="609"/>
      <c r="C259" s="628"/>
      <c r="D259" s="628"/>
      <c r="E259" s="628"/>
      <c r="F259" s="628"/>
      <c r="G259" s="628"/>
      <c r="H259" s="636"/>
      <c r="I259" s="628"/>
      <c r="J259" s="628"/>
      <c r="K259" s="628"/>
      <c r="L259" s="628"/>
      <c r="M259" s="628"/>
      <c r="N259" s="628"/>
      <c r="O259" s="628"/>
      <c r="P259" s="628"/>
      <c r="Q259" s="628"/>
      <c r="R259" s="628"/>
      <c r="S259" s="628"/>
      <c r="T259" s="628"/>
      <c r="U259" s="628"/>
      <c r="V259" s="628"/>
      <c r="W259" s="628"/>
      <c r="X259" s="628"/>
      <c r="Y259" s="628"/>
      <c r="Z259" s="628"/>
      <c r="AA259" s="628"/>
      <c r="AB259" s="628"/>
      <c r="AC259" s="628"/>
      <c r="AD259" s="628"/>
      <c r="AE259" s="628"/>
      <c r="AF259" s="628"/>
      <c r="AG259" s="628"/>
      <c r="AH259" s="628"/>
      <c r="AI259" s="628"/>
      <c r="AJ259" s="628"/>
      <c r="AK259" s="628"/>
      <c r="AL259" s="628"/>
      <c r="AM259" s="628"/>
      <c r="AN259" s="628"/>
      <c r="AO259" s="628"/>
      <c r="AP259" s="628"/>
      <c r="AQ259" s="628"/>
      <c r="AR259" s="628"/>
      <c r="AS259" s="628"/>
      <c r="AT259" s="628"/>
      <c r="AU259" s="628"/>
      <c r="AV259" s="628"/>
      <c r="AW259" s="628"/>
      <c r="AX259" s="628"/>
      <c r="AY259" s="628"/>
      <c r="AZ259" s="628"/>
      <c r="BA259" s="628"/>
      <c r="BB259" s="604" t="s">
        <v>231</v>
      </c>
      <c r="BC259" s="629"/>
      <c r="BD259" s="629"/>
      <c r="BE259" s="641">
        <v>2016</v>
      </c>
      <c r="BF259" s="642"/>
      <c r="BG259" s="642"/>
    </row>
    <row r="260" spans="1:59" s="634" customFormat="1" ht="22.2" customHeight="1">
      <c r="A260" s="350">
        <v>6</v>
      </c>
      <c r="B260" s="94" t="s">
        <v>455</v>
      </c>
      <c r="C260" s="619">
        <f>SUM(C261,C264)</f>
        <v>0</v>
      </c>
      <c r="D260" s="619">
        <f>SUM(D261+D264)</f>
        <v>0</v>
      </c>
      <c r="E260" s="619">
        <f t="shared" ref="E260:K260" si="247">SUM(E261,E264)</f>
        <v>0</v>
      </c>
      <c r="F260" s="619">
        <f t="shared" si="247"/>
        <v>0</v>
      </c>
      <c r="G260" s="619">
        <f t="shared" si="247"/>
        <v>0</v>
      </c>
      <c r="H260" s="619">
        <f t="shared" si="247"/>
        <v>0</v>
      </c>
      <c r="I260" s="611">
        <f t="shared" si="247"/>
        <v>0</v>
      </c>
      <c r="J260" s="611">
        <f t="shared" si="247"/>
        <v>0</v>
      </c>
      <c r="K260" s="611">
        <f t="shared" si="247"/>
        <v>0</v>
      </c>
      <c r="L260" s="611"/>
      <c r="M260" s="611">
        <f t="shared" ref="M260:AF260" si="248">SUM(M261,M264)</f>
        <v>0</v>
      </c>
      <c r="N260" s="611">
        <f t="shared" si="248"/>
        <v>0</v>
      </c>
      <c r="O260" s="611">
        <f t="shared" si="248"/>
        <v>0</v>
      </c>
      <c r="P260" s="619">
        <f t="shared" si="248"/>
        <v>0</v>
      </c>
      <c r="Q260" s="611">
        <f t="shared" si="248"/>
        <v>0</v>
      </c>
      <c r="R260" s="611">
        <f t="shared" si="248"/>
        <v>0</v>
      </c>
      <c r="S260" s="611">
        <f t="shared" si="248"/>
        <v>0</v>
      </c>
      <c r="T260" s="611">
        <f t="shared" si="248"/>
        <v>0</v>
      </c>
      <c r="U260" s="619">
        <f t="shared" si="248"/>
        <v>0</v>
      </c>
      <c r="V260" s="611">
        <f t="shared" si="248"/>
        <v>0</v>
      </c>
      <c r="W260" s="611">
        <f t="shared" si="248"/>
        <v>0</v>
      </c>
      <c r="X260" s="611">
        <f t="shared" si="248"/>
        <v>0</v>
      </c>
      <c r="Y260" s="619">
        <f t="shared" si="248"/>
        <v>0</v>
      </c>
      <c r="Z260" s="611">
        <f t="shared" si="248"/>
        <v>0</v>
      </c>
      <c r="AA260" s="611">
        <f t="shared" si="248"/>
        <v>0</v>
      </c>
      <c r="AB260" s="611">
        <f t="shared" si="248"/>
        <v>0</v>
      </c>
      <c r="AC260" s="611">
        <f t="shared" si="248"/>
        <v>0</v>
      </c>
      <c r="AD260" s="611">
        <f t="shared" si="248"/>
        <v>0</v>
      </c>
      <c r="AE260" s="611">
        <f t="shared" si="248"/>
        <v>0</v>
      </c>
      <c r="AF260" s="611">
        <f t="shared" si="248"/>
        <v>0</v>
      </c>
      <c r="AG260" s="611"/>
      <c r="AH260" s="611">
        <f t="shared" ref="AH260:BA260" si="249">SUM(AH261,AH264)</f>
        <v>0</v>
      </c>
      <c r="AI260" s="611">
        <f t="shared" si="249"/>
        <v>0</v>
      </c>
      <c r="AJ260" s="611">
        <f t="shared" si="249"/>
        <v>0</v>
      </c>
      <c r="AK260" s="611">
        <f t="shared" si="249"/>
        <v>0</v>
      </c>
      <c r="AL260" s="611">
        <f t="shared" si="249"/>
        <v>0</v>
      </c>
      <c r="AM260" s="611">
        <f t="shared" si="249"/>
        <v>0</v>
      </c>
      <c r="AN260" s="611">
        <f t="shared" si="249"/>
        <v>0</v>
      </c>
      <c r="AO260" s="611">
        <f t="shared" si="249"/>
        <v>0</v>
      </c>
      <c r="AP260" s="611">
        <f t="shared" si="249"/>
        <v>0</v>
      </c>
      <c r="AQ260" s="611">
        <f t="shared" si="249"/>
        <v>0</v>
      </c>
      <c r="AR260" s="611">
        <f t="shared" si="249"/>
        <v>0</v>
      </c>
      <c r="AS260" s="619">
        <f t="shared" si="249"/>
        <v>0</v>
      </c>
      <c r="AT260" s="619">
        <f t="shared" si="249"/>
        <v>0</v>
      </c>
      <c r="AU260" s="611">
        <f t="shared" si="249"/>
        <v>0</v>
      </c>
      <c r="AV260" s="611">
        <f t="shared" si="249"/>
        <v>0</v>
      </c>
      <c r="AW260" s="611">
        <f t="shared" si="249"/>
        <v>0</v>
      </c>
      <c r="AX260" s="611">
        <f t="shared" si="249"/>
        <v>0</v>
      </c>
      <c r="AY260" s="611">
        <f t="shared" si="249"/>
        <v>0</v>
      </c>
      <c r="AZ260" s="611">
        <f t="shared" si="249"/>
        <v>0</v>
      </c>
      <c r="BA260" s="611">
        <f t="shared" si="249"/>
        <v>0</v>
      </c>
      <c r="BB260" s="58" t="s">
        <v>231</v>
      </c>
      <c r="BC260" s="63"/>
      <c r="BD260" s="92"/>
      <c r="BE260" s="43">
        <v>2016</v>
      </c>
      <c r="BF260" s="323"/>
      <c r="BG260" s="323"/>
    </row>
    <row r="261" spans="1:59" s="613" customFormat="1" ht="22.2" customHeight="1">
      <c r="A261" s="346" t="s">
        <v>121</v>
      </c>
      <c r="B261" s="65" t="s">
        <v>480</v>
      </c>
      <c r="C261" s="611"/>
      <c r="D261" s="611">
        <f>SUM(E261:BA261)</f>
        <v>0</v>
      </c>
      <c r="E261" s="611">
        <f t="shared" ref="E261:K261" si="250">SUM(E262:E263)</f>
        <v>0</v>
      </c>
      <c r="F261" s="611">
        <f>SUM(F262:F263)</f>
        <v>0</v>
      </c>
      <c r="G261" s="611">
        <f t="shared" si="250"/>
        <v>0</v>
      </c>
      <c r="H261" s="611">
        <f t="shared" si="250"/>
        <v>0</v>
      </c>
      <c r="I261" s="611">
        <f t="shared" si="250"/>
        <v>0</v>
      </c>
      <c r="J261" s="611">
        <f t="shared" si="250"/>
        <v>0</v>
      </c>
      <c r="K261" s="611">
        <f t="shared" si="250"/>
        <v>0</v>
      </c>
      <c r="L261" s="611"/>
      <c r="M261" s="611">
        <f t="shared" ref="M261:AF261" si="251">SUM(M262:M263)</f>
        <v>0</v>
      </c>
      <c r="N261" s="611">
        <f t="shared" si="251"/>
        <v>0</v>
      </c>
      <c r="O261" s="611">
        <f t="shared" si="251"/>
        <v>0</v>
      </c>
      <c r="P261" s="611">
        <f t="shared" si="251"/>
        <v>0</v>
      </c>
      <c r="Q261" s="611">
        <f t="shared" si="251"/>
        <v>0</v>
      </c>
      <c r="R261" s="611">
        <f t="shared" si="251"/>
        <v>0</v>
      </c>
      <c r="S261" s="611">
        <f t="shared" si="251"/>
        <v>0</v>
      </c>
      <c r="T261" s="611">
        <f t="shared" si="251"/>
        <v>0</v>
      </c>
      <c r="U261" s="611">
        <f t="shared" si="251"/>
        <v>0</v>
      </c>
      <c r="V261" s="611">
        <f t="shared" si="251"/>
        <v>0</v>
      </c>
      <c r="W261" s="611">
        <f t="shared" si="251"/>
        <v>0</v>
      </c>
      <c r="X261" s="611">
        <f t="shared" si="251"/>
        <v>0</v>
      </c>
      <c r="Y261" s="611">
        <f t="shared" si="251"/>
        <v>0</v>
      </c>
      <c r="Z261" s="611">
        <f t="shared" si="251"/>
        <v>0</v>
      </c>
      <c r="AA261" s="611">
        <f t="shared" si="251"/>
        <v>0</v>
      </c>
      <c r="AB261" s="611">
        <f t="shared" si="251"/>
        <v>0</v>
      </c>
      <c r="AC261" s="611">
        <f t="shared" si="251"/>
        <v>0</v>
      </c>
      <c r="AD261" s="611">
        <f t="shared" si="251"/>
        <v>0</v>
      </c>
      <c r="AE261" s="611">
        <f t="shared" si="251"/>
        <v>0</v>
      </c>
      <c r="AF261" s="611">
        <f t="shared" si="251"/>
        <v>0</v>
      </c>
      <c r="AG261" s="611"/>
      <c r="AH261" s="611">
        <f t="shared" ref="AH261:BA261" si="252">SUM(AH262:AH263)</f>
        <v>0</v>
      </c>
      <c r="AI261" s="611">
        <f t="shared" si="252"/>
        <v>0</v>
      </c>
      <c r="AJ261" s="611">
        <f t="shared" si="252"/>
        <v>0</v>
      </c>
      <c r="AK261" s="611">
        <f t="shared" si="252"/>
        <v>0</v>
      </c>
      <c r="AL261" s="611">
        <f t="shared" si="252"/>
        <v>0</v>
      </c>
      <c r="AM261" s="611">
        <f t="shared" si="252"/>
        <v>0</v>
      </c>
      <c r="AN261" s="611">
        <f t="shared" si="252"/>
        <v>0</v>
      </c>
      <c r="AO261" s="611">
        <f t="shared" si="252"/>
        <v>0</v>
      </c>
      <c r="AP261" s="611">
        <f t="shared" si="252"/>
        <v>0</v>
      </c>
      <c r="AQ261" s="611">
        <f t="shared" si="252"/>
        <v>0</v>
      </c>
      <c r="AR261" s="611">
        <f t="shared" si="252"/>
        <v>0</v>
      </c>
      <c r="AS261" s="611">
        <f t="shared" si="252"/>
        <v>0</v>
      </c>
      <c r="AT261" s="611">
        <f t="shared" si="252"/>
        <v>0</v>
      </c>
      <c r="AU261" s="611">
        <f t="shared" si="252"/>
        <v>0</v>
      </c>
      <c r="AV261" s="611">
        <f t="shared" si="252"/>
        <v>0</v>
      </c>
      <c r="AW261" s="611">
        <f t="shared" si="252"/>
        <v>0</v>
      </c>
      <c r="AX261" s="611">
        <f t="shared" si="252"/>
        <v>0</v>
      </c>
      <c r="AY261" s="611">
        <f t="shared" si="252"/>
        <v>0</v>
      </c>
      <c r="AZ261" s="611">
        <f t="shared" si="252"/>
        <v>0</v>
      </c>
      <c r="BA261" s="611">
        <f t="shared" si="252"/>
        <v>0</v>
      </c>
      <c r="BB261" s="58" t="s">
        <v>231</v>
      </c>
      <c r="BC261" s="63"/>
      <c r="BD261" s="63"/>
      <c r="BE261" s="43">
        <v>2016</v>
      </c>
      <c r="BF261" s="62"/>
      <c r="BG261" s="62"/>
    </row>
    <row r="262" spans="1:59" s="638" customFormat="1" ht="22.2" customHeight="1">
      <c r="A262" s="626" t="s">
        <v>121</v>
      </c>
      <c r="B262" s="684"/>
      <c r="C262" s="635"/>
      <c r="D262" s="635"/>
      <c r="E262" s="635"/>
      <c r="F262" s="635"/>
      <c r="G262" s="635"/>
      <c r="H262" s="635"/>
      <c r="I262" s="628"/>
      <c r="J262" s="628"/>
      <c r="K262" s="628"/>
      <c r="L262" s="628"/>
      <c r="M262" s="628"/>
      <c r="N262" s="628"/>
      <c r="O262" s="628"/>
      <c r="P262" s="635"/>
      <c r="Q262" s="628"/>
      <c r="R262" s="628"/>
      <c r="S262" s="628"/>
      <c r="T262" s="628"/>
      <c r="U262" s="635"/>
      <c r="V262" s="628"/>
      <c r="W262" s="628"/>
      <c r="X262" s="628"/>
      <c r="Y262" s="635"/>
      <c r="Z262" s="628"/>
      <c r="AA262" s="628"/>
      <c r="AB262" s="628"/>
      <c r="AC262" s="628"/>
      <c r="AD262" s="628"/>
      <c r="AE262" s="628"/>
      <c r="AF262" s="628"/>
      <c r="AG262" s="628"/>
      <c r="AH262" s="628"/>
      <c r="AI262" s="628"/>
      <c r="AJ262" s="628"/>
      <c r="AK262" s="628"/>
      <c r="AL262" s="628"/>
      <c r="AM262" s="628"/>
      <c r="AN262" s="628"/>
      <c r="AO262" s="628"/>
      <c r="AP262" s="628"/>
      <c r="AQ262" s="628"/>
      <c r="AR262" s="628"/>
      <c r="AS262" s="635"/>
      <c r="AT262" s="635"/>
      <c r="AU262" s="628"/>
      <c r="AV262" s="628"/>
      <c r="AW262" s="628"/>
      <c r="AX262" s="628"/>
      <c r="AY262" s="628"/>
      <c r="AZ262" s="628"/>
      <c r="BA262" s="628"/>
      <c r="BB262" s="604" t="s">
        <v>231</v>
      </c>
      <c r="BC262" s="629"/>
      <c r="BD262" s="70"/>
      <c r="BE262" s="641">
        <v>2016</v>
      </c>
      <c r="BF262" s="692"/>
      <c r="BG262" s="692"/>
    </row>
    <row r="263" spans="1:59" s="630" customFormat="1" ht="22.2" customHeight="1">
      <c r="A263" s="626" t="s">
        <v>121</v>
      </c>
      <c r="B263" s="672"/>
      <c r="C263" s="628"/>
      <c r="D263" s="628"/>
      <c r="E263" s="628"/>
      <c r="F263" s="628"/>
      <c r="G263" s="628"/>
      <c r="H263" s="628"/>
      <c r="I263" s="628"/>
      <c r="J263" s="628"/>
      <c r="K263" s="628"/>
      <c r="L263" s="628"/>
      <c r="M263" s="628"/>
      <c r="N263" s="628"/>
      <c r="O263" s="628"/>
      <c r="P263" s="628"/>
      <c r="Q263" s="628"/>
      <c r="R263" s="628"/>
      <c r="S263" s="628"/>
      <c r="T263" s="628"/>
      <c r="U263" s="628"/>
      <c r="V263" s="628"/>
      <c r="W263" s="628"/>
      <c r="X263" s="628"/>
      <c r="Y263" s="628"/>
      <c r="Z263" s="628"/>
      <c r="AA263" s="628"/>
      <c r="AB263" s="628"/>
      <c r="AC263" s="628"/>
      <c r="AD263" s="628"/>
      <c r="AE263" s="628"/>
      <c r="AF263" s="628"/>
      <c r="AG263" s="628"/>
      <c r="AH263" s="628"/>
      <c r="AI263" s="628"/>
      <c r="AJ263" s="628"/>
      <c r="AK263" s="628"/>
      <c r="AL263" s="628"/>
      <c r="AM263" s="628"/>
      <c r="AN263" s="628"/>
      <c r="AO263" s="628"/>
      <c r="AP263" s="628"/>
      <c r="AQ263" s="628"/>
      <c r="AR263" s="628"/>
      <c r="AS263" s="628"/>
      <c r="AT263" s="628"/>
      <c r="AU263" s="628"/>
      <c r="AV263" s="628"/>
      <c r="AW263" s="628"/>
      <c r="AX263" s="628"/>
      <c r="AY263" s="628"/>
      <c r="AZ263" s="628"/>
      <c r="BA263" s="628"/>
      <c r="BB263" s="604" t="s">
        <v>231</v>
      </c>
      <c r="BC263" s="629"/>
      <c r="BD263" s="629"/>
      <c r="BE263" s="641">
        <v>2016</v>
      </c>
      <c r="BF263" s="642"/>
      <c r="BG263" s="642"/>
    </row>
    <row r="264" spans="1:59" s="613" customFormat="1" ht="22.2" customHeight="1">
      <c r="A264" s="346" t="s">
        <v>121</v>
      </c>
      <c r="B264" s="65" t="s">
        <v>481</v>
      </c>
      <c r="C264" s="611"/>
      <c r="D264" s="611">
        <f>SUM(E264:BA264)</f>
        <v>0</v>
      </c>
      <c r="E264" s="611">
        <f t="shared" ref="E264:K264" si="253">SUM(E265:E266)</f>
        <v>0</v>
      </c>
      <c r="F264" s="611">
        <f t="shared" si="253"/>
        <v>0</v>
      </c>
      <c r="G264" s="611">
        <f t="shared" si="253"/>
        <v>0</v>
      </c>
      <c r="H264" s="611">
        <f t="shared" si="253"/>
        <v>0</v>
      </c>
      <c r="I264" s="611">
        <f t="shared" si="253"/>
        <v>0</v>
      </c>
      <c r="J264" s="611">
        <f t="shared" si="253"/>
        <v>0</v>
      </c>
      <c r="K264" s="611">
        <f t="shared" si="253"/>
        <v>0</v>
      </c>
      <c r="L264" s="611"/>
      <c r="M264" s="611">
        <f t="shared" ref="M264:AF264" si="254">SUM(M265:M266)</f>
        <v>0</v>
      </c>
      <c r="N264" s="611">
        <f t="shared" si="254"/>
        <v>0</v>
      </c>
      <c r="O264" s="611">
        <f t="shared" si="254"/>
        <v>0</v>
      </c>
      <c r="P264" s="611">
        <f t="shared" si="254"/>
        <v>0</v>
      </c>
      <c r="Q264" s="611">
        <f t="shared" si="254"/>
        <v>0</v>
      </c>
      <c r="R264" s="611">
        <f t="shared" si="254"/>
        <v>0</v>
      </c>
      <c r="S264" s="611">
        <f t="shared" si="254"/>
        <v>0</v>
      </c>
      <c r="T264" s="611">
        <f t="shared" si="254"/>
        <v>0</v>
      </c>
      <c r="U264" s="611">
        <f t="shared" si="254"/>
        <v>0</v>
      </c>
      <c r="V264" s="611">
        <f t="shared" si="254"/>
        <v>0</v>
      </c>
      <c r="W264" s="611">
        <f t="shared" si="254"/>
        <v>0</v>
      </c>
      <c r="X264" s="611">
        <f t="shared" si="254"/>
        <v>0</v>
      </c>
      <c r="Y264" s="611">
        <f t="shared" si="254"/>
        <v>0</v>
      </c>
      <c r="Z264" s="611">
        <f t="shared" si="254"/>
        <v>0</v>
      </c>
      <c r="AA264" s="611">
        <f t="shared" si="254"/>
        <v>0</v>
      </c>
      <c r="AB264" s="611">
        <f t="shared" si="254"/>
        <v>0</v>
      </c>
      <c r="AC264" s="611">
        <f t="shared" si="254"/>
        <v>0</v>
      </c>
      <c r="AD264" s="611">
        <f t="shared" si="254"/>
        <v>0</v>
      </c>
      <c r="AE264" s="611">
        <f t="shared" si="254"/>
        <v>0</v>
      </c>
      <c r="AF264" s="611">
        <f t="shared" si="254"/>
        <v>0</v>
      </c>
      <c r="AG264" s="611"/>
      <c r="AH264" s="611">
        <f t="shared" ref="AH264:BA264" si="255">SUM(AH265:AH266)</f>
        <v>0</v>
      </c>
      <c r="AI264" s="611">
        <f t="shared" si="255"/>
        <v>0</v>
      </c>
      <c r="AJ264" s="611">
        <f t="shared" si="255"/>
        <v>0</v>
      </c>
      <c r="AK264" s="611">
        <f t="shared" si="255"/>
        <v>0</v>
      </c>
      <c r="AL264" s="611">
        <f t="shared" si="255"/>
        <v>0</v>
      </c>
      <c r="AM264" s="611">
        <f t="shared" si="255"/>
        <v>0</v>
      </c>
      <c r="AN264" s="611">
        <f t="shared" si="255"/>
        <v>0</v>
      </c>
      <c r="AO264" s="611">
        <f t="shared" si="255"/>
        <v>0</v>
      </c>
      <c r="AP264" s="611">
        <f t="shared" si="255"/>
        <v>0</v>
      </c>
      <c r="AQ264" s="611">
        <f t="shared" si="255"/>
        <v>0</v>
      </c>
      <c r="AR264" s="611">
        <f t="shared" si="255"/>
        <v>0</v>
      </c>
      <c r="AS264" s="611">
        <f t="shared" si="255"/>
        <v>0</v>
      </c>
      <c r="AT264" s="611">
        <f t="shared" si="255"/>
        <v>0</v>
      </c>
      <c r="AU264" s="611">
        <f t="shared" si="255"/>
        <v>0</v>
      </c>
      <c r="AV264" s="611">
        <f t="shared" si="255"/>
        <v>0</v>
      </c>
      <c r="AW264" s="611">
        <f t="shared" si="255"/>
        <v>0</v>
      </c>
      <c r="AX264" s="611">
        <f t="shared" si="255"/>
        <v>0</v>
      </c>
      <c r="AY264" s="611">
        <f t="shared" si="255"/>
        <v>0</v>
      </c>
      <c r="AZ264" s="611">
        <f t="shared" si="255"/>
        <v>0</v>
      </c>
      <c r="BA264" s="611">
        <f t="shared" si="255"/>
        <v>0</v>
      </c>
      <c r="BB264" s="58" t="s">
        <v>231</v>
      </c>
      <c r="BC264" s="63"/>
      <c r="BD264" s="63"/>
      <c r="BE264" s="43">
        <v>2016</v>
      </c>
      <c r="BF264" s="62"/>
      <c r="BG264" s="62"/>
    </row>
    <row r="265" spans="1:59" s="630" customFormat="1" ht="22.2" customHeight="1">
      <c r="A265" s="626" t="s">
        <v>121</v>
      </c>
      <c r="B265" s="684"/>
      <c r="C265" s="628"/>
      <c r="D265" s="628"/>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04" t="s">
        <v>231</v>
      </c>
      <c r="BC265" s="629"/>
      <c r="BD265" s="629"/>
      <c r="BE265" s="641">
        <v>2016</v>
      </c>
      <c r="BF265" s="642"/>
      <c r="BG265" s="642"/>
    </row>
    <row r="266" spans="1:59" s="630" customFormat="1" ht="22.2" customHeight="1">
      <c r="A266" s="626" t="s">
        <v>121</v>
      </c>
      <c r="B266" s="672"/>
      <c r="C266" s="628"/>
      <c r="D266" s="628"/>
      <c r="E266" s="628"/>
      <c r="F266" s="628"/>
      <c r="G266" s="628"/>
      <c r="H266" s="628"/>
      <c r="I266" s="628"/>
      <c r="J266" s="628"/>
      <c r="K266" s="628"/>
      <c r="L266" s="628"/>
      <c r="M266" s="628"/>
      <c r="N266" s="628"/>
      <c r="O266" s="628"/>
      <c r="P266" s="628"/>
      <c r="Q266" s="628"/>
      <c r="R266" s="628"/>
      <c r="S266" s="628"/>
      <c r="T266" s="628"/>
      <c r="U266" s="628"/>
      <c r="V266" s="628"/>
      <c r="W266" s="628"/>
      <c r="X266" s="628"/>
      <c r="Y266" s="628"/>
      <c r="Z266" s="628"/>
      <c r="AA266" s="628"/>
      <c r="AB266" s="628"/>
      <c r="AC266" s="628"/>
      <c r="AD266" s="628"/>
      <c r="AE266" s="628"/>
      <c r="AF266" s="628"/>
      <c r="AG266" s="628"/>
      <c r="AH266" s="628"/>
      <c r="AI266" s="628"/>
      <c r="AJ266" s="628"/>
      <c r="AK266" s="628"/>
      <c r="AL266" s="628"/>
      <c r="AM266" s="628"/>
      <c r="AN266" s="628"/>
      <c r="AO266" s="628"/>
      <c r="AP266" s="628"/>
      <c r="AQ266" s="628"/>
      <c r="AR266" s="628"/>
      <c r="AS266" s="628"/>
      <c r="AT266" s="628"/>
      <c r="AU266" s="628"/>
      <c r="AV266" s="628"/>
      <c r="AW266" s="628"/>
      <c r="AX266" s="628"/>
      <c r="AY266" s="628"/>
      <c r="AZ266" s="628"/>
      <c r="BA266" s="628"/>
      <c r="BB266" s="604" t="s">
        <v>231</v>
      </c>
      <c r="BC266" s="629"/>
      <c r="BD266" s="629"/>
      <c r="BE266" s="641">
        <v>2016</v>
      </c>
      <c r="BF266" s="642"/>
      <c r="BG266" s="642"/>
    </row>
    <row r="267" spans="1:59" s="613" customFormat="1" ht="22.2" customHeight="1">
      <c r="A267" s="346" t="s">
        <v>100</v>
      </c>
      <c r="B267" s="624" t="s">
        <v>443</v>
      </c>
      <c r="C267" s="611">
        <f>SUM(C268,C271)</f>
        <v>0</v>
      </c>
      <c r="D267" s="611">
        <f>SUM(D268+D271)</f>
        <v>0</v>
      </c>
      <c r="E267" s="611">
        <f t="shared" ref="E267:K267" si="256">SUM(E268,E271)</f>
        <v>0</v>
      </c>
      <c r="F267" s="611">
        <f t="shared" si="256"/>
        <v>0</v>
      </c>
      <c r="G267" s="611">
        <f t="shared" si="256"/>
        <v>0</v>
      </c>
      <c r="H267" s="611">
        <f t="shared" si="256"/>
        <v>0</v>
      </c>
      <c r="I267" s="611">
        <f t="shared" si="256"/>
        <v>0</v>
      </c>
      <c r="J267" s="611">
        <f t="shared" si="256"/>
        <v>0</v>
      </c>
      <c r="K267" s="611">
        <f t="shared" si="256"/>
        <v>0</v>
      </c>
      <c r="L267" s="611"/>
      <c r="M267" s="611">
        <f t="shared" ref="M267:AF267" si="257">SUM(M268,M271)</f>
        <v>0</v>
      </c>
      <c r="N267" s="611">
        <f t="shared" si="257"/>
        <v>0</v>
      </c>
      <c r="O267" s="611">
        <f t="shared" si="257"/>
        <v>0</v>
      </c>
      <c r="P267" s="611">
        <f t="shared" si="257"/>
        <v>0</v>
      </c>
      <c r="Q267" s="611">
        <f t="shared" si="257"/>
        <v>0</v>
      </c>
      <c r="R267" s="611">
        <f t="shared" si="257"/>
        <v>0</v>
      </c>
      <c r="S267" s="611">
        <f t="shared" si="257"/>
        <v>0</v>
      </c>
      <c r="T267" s="611">
        <f t="shared" si="257"/>
        <v>0</v>
      </c>
      <c r="U267" s="611">
        <f t="shared" si="257"/>
        <v>0</v>
      </c>
      <c r="V267" s="611">
        <f t="shared" si="257"/>
        <v>0</v>
      </c>
      <c r="W267" s="611">
        <f t="shared" si="257"/>
        <v>0</v>
      </c>
      <c r="X267" s="611">
        <f t="shared" si="257"/>
        <v>0</v>
      </c>
      <c r="Y267" s="611">
        <f t="shared" si="257"/>
        <v>0</v>
      </c>
      <c r="Z267" s="611">
        <f t="shared" si="257"/>
        <v>0</v>
      </c>
      <c r="AA267" s="611">
        <f t="shared" si="257"/>
        <v>0</v>
      </c>
      <c r="AB267" s="611">
        <f t="shared" si="257"/>
        <v>0</v>
      </c>
      <c r="AC267" s="611">
        <f t="shared" si="257"/>
        <v>0</v>
      </c>
      <c r="AD267" s="611">
        <f t="shared" si="257"/>
        <v>0</v>
      </c>
      <c r="AE267" s="611">
        <f t="shared" si="257"/>
        <v>0</v>
      </c>
      <c r="AF267" s="611">
        <f t="shared" si="257"/>
        <v>0</v>
      </c>
      <c r="AG267" s="611"/>
      <c r="AH267" s="611">
        <f t="shared" ref="AH267:BA267" si="258">SUM(AH268,AH271)</f>
        <v>0</v>
      </c>
      <c r="AI267" s="611">
        <f t="shared" si="258"/>
        <v>0</v>
      </c>
      <c r="AJ267" s="611">
        <f t="shared" si="258"/>
        <v>0</v>
      </c>
      <c r="AK267" s="611">
        <f t="shared" si="258"/>
        <v>0</v>
      </c>
      <c r="AL267" s="611">
        <f t="shared" si="258"/>
        <v>0</v>
      </c>
      <c r="AM267" s="611">
        <f t="shared" si="258"/>
        <v>0</v>
      </c>
      <c r="AN267" s="611">
        <f t="shared" si="258"/>
        <v>0</v>
      </c>
      <c r="AO267" s="611">
        <f t="shared" si="258"/>
        <v>0</v>
      </c>
      <c r="AP267" s="611">
        <f t="shared" si="258"/>
        <v>0</v>
      </c>
      <c r="AQ267" s="611">
        <f t="shared" si="258"/>
        <v>0</v>
      </c>
      <c r="AR267" s="611">
        <f t="shared" si="258"/>
        <v>0</v>
      </c>
      <c r="AS267" s="611">
        <f t="shared" si="258"/>
        <v>0</v>
      </c>
      <c r="AT267" s="611">
        <f t="shared" si="258"/>
        <v>0</v>
      </c>
      <c r="AU267" s="611">
        <f t="shared" si="258"/>
        <v>0</v>
      </c>
      <c r="AV267" s="611">
        <f t="shared" si="258"/>
        <v>0</v>
      </c>
      <c r="AW267" s="611">
        <f t="shared" si="258"/>
        <v>0</v>
      </c>
      <c r="AX267" s="611">
        <f t="shared" si="258"/>
        <v>0</v>
      </c>
      <c r="AY267" s="611">
        <f t="shared" si="258"/>
        <v>0</v>
      </c>
      <c r="AZ267" s="611">
        <f t="shared" si="258"/>
        <v>0</v>
      </c>
      <c r="BA267" s="611">
        <f t="shared" si="258"/>
        <v>0</v>
      </c>
      <c r="BB267" s="58" t="s">
        <v>231</v>
      </c>
      <c r="BC267" s="63"/>
      <c r="BD267" s="63"/>
      <c r="BE267" s="85">
        <v>2016</v>
      </c>
      <c r="BF267" s="63"/>
      <c r="BG267" s="63"/>
    </row>
    <row r="268" spans="1:59" s="613" customFormat="1" ht="22.2" customHeight="1">
      <c r="A268" s="346" t="s">
        <v>100</v>
      </c>
      <c r="B268" s="65" t="s">
        <v>480</v>
      </c>
      <c r="C268" s="611"/>
      <c r="D268" s="611">
        <f>SUM(E268:BA268)</f>
        <v>0</v>
      </c>
      <c r="E268" s="611">
        <f t="shared" ref="E268:K268" si="259">SUM(E269:E270)</f>
        <v>0</v>
      </c>
      <c r="F268" s="611">
        <f t="shared" si="259"/>
        <v>0</v>
      </c>
      <c r="G268" s="611">
        <f t="shared" si="259"/>
        <v>0</v>
      </c>
      <c r="H268" s="611">
        <f t="shared" si="259"/>
        <v>0</v>
      </c>
      <c r="I268" s="611">
        <f t="shared" si="259"/>
        <v>0</v>
      </c>
      <c r="J268" s="611">
        <f t="shared" si="259"/>
        <v>0</v>
      </c>
      <c r="K268" s="611">
        <f t="shared" si="259"/>
        <v>0</v>
      </c>
      <c r="L268" s="611"/>
      <c r="M268" s="611">
        <f t="shared" ref="M268:AF268" si="260">SUM(M269:M270)</f>
        <v>0</v>
      </c>
      <c r="N268" s="611">
        <f t="shared" si="260"/>
        <v>0</v>
      </c>
      <c r="O268" s="611">
        <f t="shared" si="260"/>
        <v>0</v>
      </c>
      <c r="P268" s="611">
        <f t="shared" si="260"/>
        <v>0</v>
      </c>
      <c r="Q268" s="611">
        <f t="shared" si="260"/>
        <v>0</v>
      </c>
      <c r="R268" s="611">
        <f t="shared" si="260"/>
        <v>0</v>
      </c>
      <c r="S268" s="611">
        <f t="shared" si="260"/>
        <v>0</v>
      </c>
      <c r="T268" s="611">
        <f t="shared" si="260"/>
        <v>0</v>
      </c>
      <c r="U268" s="611">
        <f t="shared" si="260"/>
        <v>0</v>
      </c>
      <c r="V268" s="611">
        <f t="shared" si="260"/>
        <v>0</v>
      </c>
      <c r="W268" s="611">
        <f t="shared" si="260"/>
        <v>0</v>
      </c>
      <c r="X268" s="611">
        <f t="shared" si="260"/>
        <v>0</v>
      </c>
      <c r="Y268" s="611">
        <f t="shared" si="260"/>
        <v>0</v>
      </c>
      <c r="Z268" s="611">
        <f t="shared" si="260"/>
        <v>0</v>
      </c>
      <c r="AA268" s="611">
        <f t="shared" si="260"/>
        <v>0</v>
      </c>
      <c r="AB268" s="611">
        <f t="shared" si="260"/>
        <v>0</v>
      </c>
      <c r="AC268" s="611">
        <f t="shared" si="260"/>
        <v>0</v>
      </c>
      <c r="AD268" s="611">
        <f t="shared" si="260"/>
        <v>0</v>
      </c>
      <c r="AE268" s="611">
        <f t="shared" si="260"/>
        <v>0</v>
      </c>
      <c r="AF268" s="611">
        <f t="shared" si="260"/>
        <v>0</v>
      </c>
      <c r="AG268" s="611"/>
      <c r="AH268" s="611">
        <f t="shared" ref="AH268:BA268" si="261">SUM(AH269:AH270)</f>
        <v>0</v>
      </c>
      <c r="AI268" s="611">
        <f t="shared" si="261"/>
        <v>0</v>
      </c>
      <c r="AJ268" s="611">
        <f t="shared" si="261"/>
        <v>0</v>
      </c>
      <c r="AK268" s="611">
        <f t="shared" si="261"/>
        <v>0</v>
      </c>
      <c r="AL268" s="611">
        <f t="shared" si="261"/>
        <v>0</v>
      </c>
      <c r="AM268" s="611">
        <f t="shared" si="261"/>
        <v>0</v>
      </c>
      <c r="AN268" s="611">
        <f t="shared" si="261"/>
        <v>0</v>
      </c>
      <c r="AO268" s="611">
        <f t="shared" si="261"/>
        <v>0</v>
      </c>
      <c r="AP268" s="611">
        <f t="shared" si="261"/>
        <v>0</v>
      </c>
      <c r="AQ268" s="611">
        <f t="shared" si="261"/>
        <v>0</v>
      </c>
      <c r="AR268" s="611">
        <f t="shared" si="261"/>
        <v>0</v>
      </c>
      <c r="AS268" s="611">
        <f t="shared" si="261"/>
        <v>0</v>
      </c>
      <c r="AT268" s="611">
        <f t="shared" si="261"/>
        <v>0</v>
      </c>
      <c r="AU268" s="611">
        <f t="shared" si="261"/>
        <v>0</v>
      </c>
      <c r="AV268" s="611">
        <f t="shared" si="261"/>
        <v>0</v>
      </c>
      <c r="AW268" s="611">
        <f t="shared" si="261"/>
        <v>0</v>
      </c>
      <c r="AX268" s="611">
        <f t="shared" si="261"/>
        <v>0</v>
      </c>
      <c r="AY268" s="611">
        <f t="shared" si="261"/>
        <v>0</v>
      </c>
      <c r="AZ268" s="611">
        <f t="shared" si="261"/>
        <v>0</v>
      </c>
      <c r="BA268" s="611">
        <f t="shared" si="261"/>
        <v>0</v>
      </c>
      <c r="BB268" s="58" t="s">
        <v>231</v>
      </c>
      <c r="BC268" s="63"/>
      <c r="BD268" s="63"/>
      <c r="BE268" s="85">
        <v>2016</v>
      </c>
      <c r="BF268" s="63"/>
      <c r="BG268" s="63"/>
    </row>
    <row r="269" spans="1:59" s="630" customFormat="1" ht="22.2" customHeight="1">
      <c r="A269" s="626" t="s">
        <v>100</v>
      </c>
      <c r="B269" s="609"/>
      <c r="C269" s="628"/>
      <c r="D269" s="628"/>
      <c r="E269" s="628"/>
      <c r="F269" s="628"/>
      <c r="G269" s="628"/>
      <c r="H269" s="628"/>
      <c r="I269" s="628"/>
      <c r="J269" s="628"/>
      <c r="K269" s="628"/>
      <c r="L269" s="628"/>
      <c r="M269" s="628"/>
      <c r="N269" s="628"/>
      <c r="O269" s="628"/>
      <c r="P269" s="628"/>
      <c r="Q269" s="628"/>
      <c r="R269" s="628"/>
      <c r="S269" s="628"/>
      <c r="T269" s="628"/>
      <c r="U269" s="628"/>
      <c r="V269" s="628"/>
      <c r="W269" s="628"/>
      <c r="X269" s="628"/>
      <c r="Y269" s="628"/>
      <c r="Z269" s="628"/>
      <c r="AA269" s="628"/>
      <c r="AB269" s="628"/>
      <c r="AC269" s="628"/>
      <c r="AD269" s="628"/>
      <c r="AE269" s="628"/>
      <c r="AF269" s="628"/>
      <c r="AG269" s="628"/>
      <c r="AH269" s="628"/>
      <c r="AI269" s="628"/>
      <c r="AJ269" s="628"/>
      <c r="AK269" s="628"/>
      <c r="AL269" s="628"/>
      <c r="AM269" s="628"/>
      <c r="AN269" s="628"/>
      <c r="AO269" s="628"/>
      <c r="AP269" s="628"/>
      <c r="AQ269" s="628"/>
      <c r="AR269" s="628"/>
      <c r="AS269" s="628"/>
      <c r="AT269" s="628"/>
      <c r="AU269" s="628"/>
      <c r="AV269" s="628"/>
      <c r="AW269" s="628"/>
      <c r="AX269" s="628"/>
      <c r="AY269" s="628"/>
      <c r="AZ269" s="628"/>
      <c r="BA269" s="628"/>
      <c r="BB269" s="604" t="s">
        <v>231</v>
      </c>
      <c r="BC269" s="629"/>
      <c r="BD269" s="629"/>
      <c r="BE269" s="606">
        <v>2016</v>
      </c>
      <c r="BF269" s="629"/>
      <c r="BG269" s="629"/>
    </row>
    <row r="270" spans="1:59" s="630" customFormat="1" ht="22.2" customHeight="1">
      <c r="A270" s="626" t="s">
        <v>100</v>
      </c>
      <c r="B270" s="609"/>
      <c r="C270" s="628"/>
      <c r="D270" s="628"/>
      <c r="E270" s="628"/>
      <c r="F270" s="628"/>
      <c r="G270" s="628"/>
      <c r="H270" s="628"/>
      <c r="I270" s="628"/>
      <c r="J270" s="628"/>
      <c r="K270" s="628"/>
      <c r="L270" s="628"/>
      <c r="M270" s="628"/>
      <c r="N270" s="628"/>
      <c r="O270" s="628"/>
      <c r="P270" s="628"/>
      <c r="Q270" s="628"/>
      <c r="R270" s="628"/>
      <c r="S270" s="628"/>
      <c r="T270" s="628"/>
      <c r="U270" s="628"/>
      <c r="V270" s="628"/>
      <c r="W270" s="628"/>
      <c r="X270" s="628"/>
      <c r="Y270" s="628"/>
      <c r="Z270" s="628"/>
      <c r="AA270" s="628"/>
      <c r="AB270" s="628"/>
      <c r="AC270" s="628"/>
      <c r="AD270" s="628"/>
      <c r="AE270" s="628"/>
      <c r="AF270" s="628"/>
      <c r="AG270" s="628"/>
      <c r="AH270" s="628"/>
      <c r="AI270" s="628"/>
      <c r="AJ270" s="628"/>
      <c r="AK270" s="628"/>
      <c r="AL270" s="628"/>
      <c r="AM270" s="628"/>
      <c r="AN270" s="628"/>
      <c r="AO270" s="628"/>
      <c r="AP270" s="628"/>
      <c r="AQ270" s="628"/>
      <c r="AR270" s="628"/>
      <c r="AS270" s="628"/>
      <c r="AT270" s="628"/>
      <c r="AU270" s="628"/>
      <c r="AV270" s="628"/>
      <c r="AW270" s="628"/>
      <c r="AX270" s="628"/>
      <c r="AY270" s="628"/>
      <c r="AZ270" s="628"/>
      <c r="BA270" s="628"/>
      <c r="BB270" s="604" t="s">
        <v>231</v>
      </c>
      <c r="BC270" s="629"/>
      <c r="BD270" s="629"/>
      <c r="BE270" s="606">
        <v>2016</v>
      </c>
      <c r="BF270" s="629"/>
      <c r="BG270" s="629"/>
    </row>
    <row r="271" spans="1:59" s="613" customFormat="1" ht="22.2" customHeight="1">
      <c r="A271" s="346" t="s">
        <v>100</v>
      </c>
      <c r="B271" s="65" t="s">
        <v>481</v>
      </c>
      <c r="C271" s="611"/>
      <c r="D271" s="611">
        <f>SUM(E271:BA271)</f>
        <v>0</v>
      </c>
      <c r="E271" s="611">
        <f t="shared" ref="E271:K271" si="262">SUM(E272:E273)</f>
        <v>0</v>
      </c>
      <c r="F271" s="611">
        <f t="shared" si="262"/>
        <v>0</v>
      </c>
      <c r="G271" s="611">
        <f t="shared" si="262"/>
        <v>0</v>
      </c>
      <c r="H271" s="611">
        <f t="shared" si="262"/>
        <v>0</v>
      </c>
      <c r="I271" s="611">
        <f t="shared" si="262"/>
        <v>0</v>
      </c>
      <c r="J271" s="611">
        <f t="shared" si="262"/>
        <v>0</v>
      </c>
      <c r="K271" s="611">
        <f t="shared" si="262"/>
        <v>0</v>
      </c>
      <c r="L271" s="611"/>
      <c r="M271" s="611">
        <f t="shared" ref="M271:AF271" si="263">SUM(M272:M273)</f>
        <v>0</v>
      </c>
      <c r="N271" s="611">
        <f t="shared" si="263"/>
        <v>0</v>
      </c>
      <c r="O271" s="611">
        <f t="shared" si="263"/>
        <v>0</v>
      </c>
      <c r="P271" s="611">
        <f t="shared" si="263"/>
        <v>0</v>
      </c>
      <c r="Q271" s="611">
        <f t="shared" si="263"/>
        <v>0</v>
      </c>
      <c r="R271" s="611">
        <f t="shared" si="263"/>
        <v>0</v>
      </c>
      <c r="S271" s="611">
        <f t="shared" si="263"/>
        <v>0</v>
      </c>
      <c r="T271" s="611">
        <f t="shared" si="263"/>
        <v>0</v>
      </c>
      <c r="U271" s="611">
        <f t="shared" si="263"/>
        <v>0</v>
      </c>
      <c r="V271" s="611">
        <f t="shared" si="263"/>
        <v>0</v>
      </c>
      <c r="W271" s="611">
        <f t="shared" si="263"/>
        <v>0</v>
      </c>
      <c r="X271" s="611">
        <f t="shared" si="263"/>
        <v>0</v>
      </c>
      <c r="Y271" s="611">
        <f t="shared" si="263"/>
        <v>0</v>
      </c>
      <c r="Z271" s="611">
        <f t="shared" si="263"/>
        <v>0</v>
      </c>
      <c r="AA271" s="611">
        <f t="shared" si="263"/>
        <v>0</v>
      </c>
      <c r="AB271" s="611">
        <f t="shared" si="263"/>
        <v>0</v>
      </c>
      <c r="AC271" s="611">
        <f t="shared" si="263"/>
        <v>0</v>
      </c>
      <c r="AD271" s="611">
        <f t="shared" si="263"/>
        <v>0</v>
      </c>
      <c r="AE271" s="611">
        <f t="shared" si="263"/>
        <v>0</v>
      </c>
      <c r="AF271" s="611">
        <f t="shared" si="263"/>
        <v>0</v>
      </c>
      <c r="AG271" s="611"/>
      <c r="AH271" s="611">
        <f t="shared" ref="AH271:BA271" si="264">SUM(AH272:AH273)</f>
        <v>0</v>
      </c>
      <c r="AI271" s="611">
        <f t="shared" si="264"/>
        <v>0</v>
      </c>
      <c r="AJ271" s="611">
        <f t="shared" si="264"/>
        <v>0</v>
      </c>
      <c r="AK271" s="611">
        <f t="shared" si="264"/>
        <v>0</v>
      </c>
      <c r="AL271" s="611">
        <f t="shared" si="264"/>
        <v>0</v>
      </c>
      <c r="AM271" s="611">
        <f t="shared" si="264"/>
        <v>0</v>
      </c>
      <c r="AN271" s="611">
        <f t="shared" si="264"/>
        <v>0</v>
      </c>
      <c r="AO271" s="611">
        <f t="shared" si="264"/>
        <v>0</v>
      </c>
      <c r="AP271" s="611">
        <f t="shared" si="264"/>
        <v>0</v>
      </c>
      <c r="AQ271" s="611">
        <f t="shared" si="264"/>
        <v>0</v>
      </c>
      <c r="AR271" s="611">
        <f t="shared" si="264"/>
        <v>0</v>
      </c>
      <c r="AS271" s="611">
        <f t="shared" si="264"/>
        <v>0</v>
      </c>
      <c r="AT271" s="611">
        <f t="shared" si="264"/>
        <v>0</v>
      </c>
      <c r="AU271" s="611">
        <f t="shared" si="264"/>
        <v>0</v>
      </c>
      <c r="AV271" s="611">
        <f t="shared" si="264"/>
        <v>0</v>
      </c>
      <c r="AW271" s="611">
        <f t="shared" si="264"/>
        <v>0</v>
      </c>
      <c r="AX271" s="611">
        <f t="shared" si="264"/>
        <v>0</v>
      </c>
      <c r="AY271" s="611">
        <f t="shared" si="264"/>
        <v>0</v>
      </c>
      <c r="AZ271" s="611">
        <f t="shared" si="264"/>
        <v>0</v>
      </c>
      <c r="BA271" s="611">
        <f t="shared" si="264"/>
        <v>0</v>
      </c>
      <c r="BB271" s="58" t="s">
        <v>231</v>
      </c>
      <c r="BC271" s="63"/>
      <c r="BD271" s="63"/>
      <c r="BE271" s="85">
        <v>2016</v>
      </c>
      <c r="BF271" s="63"/>
      <c r="BG271" s="63"/>
    </row>
    <row r="272" spans="1:59" s="630" customFormat="1" ht="22.2" customHeight="1">
      <c r="A272" s="626" t="s">
        <v>100</v>
      </c>
      <c r="B272" s="672"/>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c r="AK272" s="628"/>
      <c r="AL272" s="628"/>
      <c r="AM272" s="628"/>
      <c r="AN272" s="628"/>
      <c r="AO272" s="628"/>
      <c r="AP272" s="628"/>
      <c r="AQ272" s="628"/>
      <c r="AR272" s="628"/>
      <c r="AS272" s="628"/>
      <c r="AT272" s="628"/>
      <c r="AU272" s="628"/>
      <c r="AV272" s="628"/>
      <c r="AW272" s="628"/>
      <c r="AX272" s="628"/>
      <c r="AY272" s="628"/>
      <c r="AZ272" s="628"/>
      <c r="BA272" s="628"/>
      <c r="BB272" s="604" t="s">
        <v>231</v>
      </c>
      <c r="BC272" s="629"/>
      <c r="BD272" s="629"/>
      <c r="BE272" s="606">
        <v>2016</v>
      </c>
      <c r="BF272" s="629"/>
      <c r="BG272" s="629"/>
    </row>
    <row r="273" spans="1:59" s="630" customFormat="1" ht="22.2" customHeight="1">
      <c r="A273" s="626" t="s">
        <v>100</v>
      </c>
      <c r="B273" s="672"/>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8"/>
      <c r="AI273" s="628"/>
      <c r="AJ273" s="628"/>
      <c r="AK273" s="628"/>
      <c r="AL273" s="628"/>
      <c r="AM273" s="628"/>
      <c r="AN273" s="628"/>
      <c r="AO273" s="628"/>
      <c r="AP273" s="628"/>
      <c r="AQ273" s="628"/>
      <c r="AR273" s="628"/>
      <c r="AS273" s="628"/>
      <c r="AT273" s="628"/>
      <c r="AU273" s="628"/>
      <c r="AV273" s="628"/>
      <c r="AW273" s="628"/>
      <c r="AX273" s="628"/>
      <c r="AY273" s="628"/>
      <c r="AZ273" s="628"/>
      <c r="BA273" s="628"/>
      <c r="BB273" s="604" t="s">
        <v>231</v>
      </c>
      <c r="BC273" s="629"/>
      <c r="BD273" s="629"/>
      <c r="BE273" s="606">
        <v>2016</v>
      </c>
      <c r="BF273" s="629"/>
      <c r="BG273" s="629"/>
    </row>
    <row r="274" spans="1:59" s="634" customFormat="1" ht="22.2" customHeight="1">
      <c r="A274" s="350">
        <v>4</v>
      </c>
      <c r="B274" s="625" t="s">
        <v>446</v>
      </c>
      <c r="C274" s="619">
        <f>SUM(C275,C278)</f>
        <v>0</v>
      </c>
      <c r="D274" s="619">
        <f>SUM(D275+D278)</f>
        <v>0</v>
      </c>
      <c r="E274" s="619">
        <f t="shared" ref="E274:K274" si="265">SUM(E275,E278)</f>
        <v>0</v>
      </c>
      <c r="F274" s="619">
        <f t="shared" si="265"/>
        <v>0</v>
      </c>
      <c r="G274" s="619">
        <f t="shared" si="265"/>
        <v>0</v>
      </c>
      <c r="H274" s="619">
        <f t="shared" si="265"/>
        <v>0</v>
      </c>
      <c r="I274" s="611">
        <f t="shared" si="265"/>
        <v>0</v>
      </c>
      <c r="J274" s="611">
        <f t="shared" si="265"/>
        <v>0</v>
      </c>
      <c r="K274" s="611">
        <f t="shared" si="265"/>
        <v>0</v>
      </c>
      <c r="L274" s="611"/>
      <c r="M274" s="611">
        <f t="shared" ref="M274:AF274" si="266">SUM(M275,M278)</f>
        <v>0</v>
      </c>
      <c r="N274" s="611">
        <f t="shared" si="266"/>
        <v>0</v>
      </c>
      <c r="O274" s="611">
        <f t="shared" si="266"/>
        <v>0</v>
      </c>
      <c r="P274" s="619">
        <f t="shared" si="266"/>
        <v>0</v>
      </c>
      <c r="Q274" s="611">
        <f t="shared" si="266"/>
        <v>0</v>
      </c>
      <c r="R274" s="611">
        <f t="shared" si="266"/>
        <v>0</v>
      </c>
      <c r="S274" s="611">
        <f t="shared" si="266"/>
        <v>0</v>
      </c>
      <c r="T274" s="611">
        <f t="shared" si="266"/>
        <v>0</v>
      </c>
      <c r="U274" s="619">
        <f t="shared" si="266"/>
        <v>0</v>
      </c>
      <c r="V274" s="611">
        <f t="shared" si="266"/>
        <v>0</v>
      </c>
      <c r="W274" s="611">
        <f t="shared" si="266"/>
        <v>0</v>
      </c>
      <c r="X274" s="611">
        <f t="shared" si="266"/>
        <v>0</v>
      </c>
      <c r="Y274" s="619">
        <f t="shared" si="266"/>
        <v>0</v>
      </c>
      <c r="Z274" s="611">
        <f t="shared" si="266"/>
        <v>0</v>
      </c>
      <c r="AA274" s="611">
        <f t="shared" si="266"/>
        <v>0</v>
      </c>
      <c r="AB274" s="611">
        <f t="shared" si="266"/>
        <v>0</v>
      </c>
      <c r="AC274" s="611">
        <f t="shared" si="266"/>
        <v>0</v>
      </c>
      <c r="AD274" s="611">
        <f t="shared" si="266"/>
        <v>0</v>
      </c>
      <c r="AE274" s="611">
        <f t="shared" si="266"/>
        <v>0</v>
      </c>
      <c r="AF274" s="611">
        <f t="shared" si="266"/>
        <v>0</v>
      </c>
      <c r="AG274" s="611"/>
      <c r="AH274" s="611">
        <f t="shared" ref="AH274:BA274" si="267">SUM(AH275,AH278)</f>
        <v>0</v>
      </c>
      <c r="AI274" s="611">
        <f t="shared" si="267"/>
        <v>0</v>
      </c>
      <c r="AJ274" s="611">
        <f t="shared" si="267"/>
        <v>0</v>
      </c>
      <c r="AK274" s="611">
        <f t="shared" si="267"/>
        <v>0</v>
      </c>
      <c r="AL274" s="611">
        <f t="shared" si="267"/>
        <v>0</v>
      </c>
      <c r="AM274" s="611">
        <f t="shared" si="267"/>
        <v>0</v>
      </c>
      <c r="AN274" s="611">
        <f t="shared" si="267"/>
        <v>0</v>
      </c>
      <c r="AO274" s="611">
        <f t="shared" si="267"/>
        <v>0</v>
      </c>
      <c r="AP274" s="611">
        <f t="shared" si="267"/>
        <v>0</v>
      </c>
      <c r="AQ274" s="611">
        <f t="shared" si="267"/>
        <v>0</v>
      </c>
      <c r="AR274" s="611">
        <f t="shared" si="267"/>
        <v>0</v>
      </c>
      <c r="AS274" s="619">
        <f t="shared" si="267"/>
        <v>0</v>
      </c>
      <c r="AT274" s="619">
        <f t="shared" si="267"/>
        <v>0</v>
      </c>
      <c r="AU274" s="611">
        <f t="shared" si="267"/>
        <v>0</v>
      </c>
      <c r="AV274" s="611">
        <f t="shared" si="267"/>
        <v>0</v>
      </c>
      <c r="AW274" s="611">
        <f t="shared" si="267"/>
        <v>0</v>
      </c>
      <c r="AX274" s="611">
        <f t="shared" si="267"/>
        <v>0</v>
      </c>
      <c r="AY274" s="611">
        <f t="shared" si="267"/>
        <v>0</v>
      </c>
      <c r="AZ274" s="611">
        <f t="shared" si="267"/>
        <v>0</v>
      </c>
      <c r="BA274" s="611">
        <f t="shared" si="267"/>
        <v>0</v>
      </c>
      <c r="BB274" s="58" t="s">
        <v>231</v>
      </c>
      <c r="BC274" s="63"/>
      <c r="BD274" s="92"/>
      <c r="BE274" s="85">
        <v>2016</v>
      </c>
      <c r="BF274" s="91"/>
      <c r="BG274" s="91"/>
    </row>
    <row r="275" spans="1:59" s="613" customFormat="1" ht="24.75" customHeight="1">
      <c r="A275" s="346" t="s">
        <v>103</v>
      </c>
      <c r="B275" s="65" t="s">
        <v>480</v>
      </c>
      <c r="C275" s="611"/>
      <c r="D275" s="611">
        <f>SUM(E275:BA275)</f>
        <v>0</v>
      </c>
      <c r="E275" s="611">
        <f t="shared" ref="E275:K275" si="268">SUM(E276:E277)</f>
        <v>0</v>
      </c>
      <c r="F275" s="611">
        <f t="shared" si="268"/>
        <v>0</v>
      </c>
      <c r="G275" s="611">
        <f t="shared" si="268"/>
        <v>0</v>
      </c>
      <c r="H275" s="611">
        <f t="shared" si="268"/>
        <v>0</v>
      </c>
      <c r="I275" s="611">
        <f t="shared" si="268"/>
        <v>0</v>
      </c>
      <c r="J275" s="611">
        <f t="shared" si="268"/>
        <v>0</v>
      </c>
      <c r="K275" s="611">
        <f t="shared" si="268"/>
        <v>0</v>
      </c>
      <c r="L275" s="611"/>
      <c r="M275" s="611">
        <f t="shared" ref="M275:AF275" si="269">SUM(M276:M277)</f>
        <v>0</v>
      </c>
      <c r="N275" s="611">
        <f t="shared" si="269"/>
        <v>0</v>
      </c>
      <c r="O275" s="611">
        <f t="shared" si="269"/>
        <v>0</v>
      </c>
      <c r="P275" s="611">
        <f t="shared" si="269"/>
        <v>0</v>
      </c>
      <c r="Q275" s="611">
        <f t="shared" si="269"/>
        <v>0</v>
      </c>
      <c r="R275" s="611">
        <f t="shared" si="269"/>
        <v>0</v>
      </c>
      <c r="S275" s="611">
        <f t="shared" si="269"/>
        <v>0</v>
      </c>
      <c r="T275" s="611">
        <f t="shared" si="269"/>
        <v>0</v>
      </c>
      <c r="U275" s="611">
        <f t="shared" si="269"/>
        <v>0</v>
      </c>
      <c r="V275" s="611">
        <f t="shared" si="269"/>
        <v>0</v>
      </c>
      <c r="W275" s="611">
        <f t="shared" si="269"/>
        <v>0</v>
      </c>
      <c r="X275" s="611">
        <f t="shared" si="269"/>
        <v>0</v>
      </c>
      <c r="Y275" s="611">
        <f t="shared" si="269"/>
        <v>0</v>
      </c>
      <c r="Z275" s="611">
        <f t="shared" si="269"/>
        <v>0</v>
      </c>
      <c r="AA275" s="611">
        <f t="shared" si="269"/>
        <v>0</v>
      </c>
      <c r="AB275" s="611">
        <f t="shared" si="269"/>
        <v>0</v>
      </c>
      <c r="AC275" s="611">
        <f t="shared" si="269"/>
        <v>0</v>
      </c>
      <c r="AD275" s="611">
        <f t="shared" si="269"/>
        <v>0</v>
      </c>
      <c r="AE275" s="611">
        <f t="shared" si="269"/>
        <v>0</v>
      </c>
      <c r="AF275" s="611">
        <f t="shared" si="269"/>
        <v>0</v>
      </c>
      <c r="AG275" s="611"/>
      <c r="AH275" s="611">
        <f t="shared" ref="AH275:BA275" si="270">SUM(AH276:AH277)</f>
        <v>0</v>
      </c>
      <c r="AI275" s="611">
        <f t="shared" si="270"/>
        <v>0</v>
      </c>
      <c r="AJ275" s="611">
        <f t="shared" si="270"/>
        <v>0</v>
      </c>
      <c r="AK275" s="611">
        <f t="shared" si="270"/>
        <v>0</v>
      </c>
      <c r="AL275" s="611">
        <f t="shared" si="270"/>
        <v>0</v>
      </c>
      <c r="AM275" s="611">
        <f t="shared" si="270"/>
        <v>0</v>
      </c>
      <c r="AN275" s="611">
        <f t="shared" si="270"/>
        <v>0</v>
      </c>
      <c r="AO275" s="611">
        <f t="shared" si="270"/>
        <v>0</v>
      </c>
      <c r="AP275" s="611">
        <f t="shared" si="270"/>
        <v>0</v>
      </c>
      <c r="AQ275" s="611">
        <f t="shared" si="270"/>
        <v>0</v>
      </c>
      <c r="AR275" s="611">
        <f t="shared" si="270"/>
        <v>0</v>
      </c>
      <c r="AS275" s="611">
        <f t="shared" si="270"/>
        <v>0</v>
      </c>
      <c r="AT275" s="611">
        <f t="shared" si="270"/>
        <v>0</v>
      </c>
      <c r="AU275" s="611">
        <f t="shared" si="270"/>
        <v>0</v>
      </c>
      <c r="AV275" s="611">
        <f t="shared" si="270"/>
        <v>0</v>
      </c>
      <c r="AW275" s="611">
        <f t="shared" si="270"/>
        <v>0</v>
      </c>
      <c r="AX275" s="611">
        <f t="shared" si="270"/>
        <v>0</v>
      </c>
      <c r="AY275" s="611">
        <f t="shared" si="270"/>
        <v>0</v>
      </c>
      <c r="AZ275" s="611">
        <f t="shared" si="270"/>
        <v>0</v>
      </c>
      <c r="BA275" s="611">
        <f t="shared" si="270"/>
        <v>0</v>
      </c>
      <c r="BB275" s="58" t="s">
        <v>231</v>
      </c>
      <c r="BC275" s="63"/>
      <c r="BD275" s="63"/>
      <c r="BE275" s="85">
        <v>2016</v>
      </c>
      <c r="BF275" s="63"/>
      <c r="BG275" s="63"/>
    </row>
    <row r="276" spans="1:59" s="638" customFormat="1" ht="24.75" customHeight="1">
      <c r="A276" s="626" t="s">
        <v>103</v>
      </c>
      <c r="B276" s="608"/>
      <c r="C276" s="635"/>
      <c r="D276" s="635"/>
      <c r="E276" s="635"/>
      <c r="F276" s="635"/>
      <c r="G276" s="635"/>
      <c r="H276" s="635"/>
      <c r="I276" s="628"/>
      <c r="J276" s="628"/>
      <c r="K276" s="628"/>
      <c r="L276" s="628"/>
      <c r="M276" s="628"/>
      <c r="N276" s="628"/>
      <c r="O276" s="628"/>
      <c r="P276" s="635"/>
      <c r="Q276" s="628"/>
      <c r="R276" s="628"/>
      <c r="S276" s="628"/>
      <c r="T276" s="628"/>
      <c r="U276" s="635"/>
      <c r="V276" s="628"/>
      <c r="W276" s="628"/>
      <c r="X276" s="628"/>
      <c r="Y276" s="635"/>
      <c r="Z276" s="628"/>
      <c r="AA276" s="628"/>
      <c r="AB276" s="628"/>
      <c r="AC276" s="628"/>
      <c r="AD276" s="628"/>
      <c r="AE276" s="628"/>
      <c r="AF276" s="628"/>
      <c r="AG276" s="628"/>
      <c r="AH276" s="628"/>
      <c r="AI276" s="628"/>
      <c r="AJ276" s="628"/>
      <c r="AK276" s="628"/>
      <c r="AL276" s="628"/>
      <c r="AM276" s="628"/>
      <c r="AN276" s="628"/>
      <c r="AO276" s="628"/>
      <c r="AP276" s="628"/>
      <c r="AQ276" s="628"/>
      <c r="AR276" s="628"/>
      <c r="AS276" s="635"/>
      <c r="AT276" s="635"/>
      <c r="AU276" s="628"/>
      <c r="AV276" s="628"/>
      <c r="AW276" s="628"/>
      <c r="AX276" s="628"/>
      <c r="AY276" s="628"/>
      <c r="AZ276" s="628"/>
      <c r="BA276" s="628"/>
      <c r="BB276" s="604" t="s">
        <v>231</v>
      </c>
      <c r="BC276" s="629"/>
      <c r="BD276" s="70"/>
      <c r="BE276" s="606">
        <v>2016</v>
      </c>
      <c r="BF276" s="637"/>
      <c r="BG276" s="637"/>
    </row>
    <row r="277" spans="1:59" s="638" customFormat="1" ht="24.75" customHeight="1">
      <c r="A277" s="626" t="s">
        <v>103</v>
      </c>
      <c r="B277" s="684"/>
      <c r="C277" s="635"/>
      <c r="D277" s="635"/>
      <c r="E277" s="635"/>
      <c r="F277" s="635"/>
      <c r="G277" s="635"/>
      <c r="H277" s="635"/>
      <c r="I277" s="628"/>
      <c r="J277" s="628"/>
      <c r="K277" s="628"/>
      <c r="L277" s="628"/>
      <c r="M277" s="628"/>
      <c r="N277" s="628"/>
      <c r="O277" s="628"/>
      <c r="P277" s="635"/>
      <c r="Q277" s="628"/>
      <c r="R277" s="628"/>
      <c r="S277" s="628"/>
      <c r="T277" s="628"/>
      <c r="U277" s="635"/>
      <c r="V277" s="628"/>
      <c r="W277" s="628"/>
      <c r="X277" s="628"/>
      <c r="Y277" s="635"/>
      <c r="Z277" s="628"/>
      <c r="AA277" s="628"/>
      <c r="AB277" s="628"/>
      <c r="AC277" s="628"/>
      <c r="AD277" s="628"/>
      <c r="AE277" s="628"/>
      <c r="AF277" s="628"/>
      <c r="AG277" s="628"/>
      <c r="AH277" s="628"/>
      <c r="AI277" s="628"/>
      <c r="AJ277" s="628"/>
      <c r="AK277" s="628"/>
      <c r="AL277" s="628"/>
      <c r="AM277" s="628"/>
      <c r="AN277" s="628"/>
      <c r="AO277" s="628"/>
      <c r="AP277" s="628"/>
      <c r="AQ277" s="628"/>
      <c r="AR277" s="628"/>
      <c r="AS277" s="635"/>
      <c r="AT277" s="635"/>
      <c r="AU277" s="628"/>
      <c r="AV277" s="628"/>
      <c r="AW277" s="628"/>
      <c r="AX277" s="628"/>
      <c r="AY277" s="628"/>
      <c r="AZ277" s="628"/>
      <c r="BA277" s="628"/>
      <c r="BB277" s="604" t="s">
        <v>231</v>
      </c>
      <c r="BC277" s="629"/>
      <c r="BD277" s="70"/>
      <c r="BE277" s="606">
        <v>2016</v>
      </c>
      <c r="BF277" s="637">
        <v>71</v>
      </c>
      <c r="BG277" s="637"/>
    </row>
    <row r="278" spans="1:59" s="613" customFormat="1" ht="22.2" customHeight="1">
      <c r="A278" s="346" t="s">
        <v>103</v>
      </c>
      <c r="B278" s="65" t="s">
        <v>481</v>
      </c>
      <c r="C278" s="611"/>
      <c r="D278" s="611">
        <f>SUM(E278:BA278)</f>
        <v>0</v>
      </c>
      <c r="E278" s="611">
        <f t="shared" ref="E278:K278" si="271">SUM(E279:E280)</f>
        <v>0</v>
      </c>
      <c r="F278" s="611">
        <f t="shared" si="271"/>
        <v>0</v>
      </c>
      <c r="G278" s="611">
        <f t="shared" si="271"/>
        <v>0</v>
      </c>
      <c r="H278" s="611">
        <f t="shared" si="271"/>
        <v>0</v>
      </c>
      <c r="I278" s="611">
        <f t="shared" si="271"/>
        <v>0</v>
      </c>
      <c r="J278" s="611">
        <f t="shared" si="271"/>
        <v>0</v>
      </c>
      <c r="K278" s="611">
        <f t="shared" si="271"/>
        <v>0</v>
      </c>
      <c r="L278" s="611"/>
      <c r="M278" s="611">
        <f t="shared" ref="M278:AF278" si="272">SUM(M279:M280)</f>
        <v>0</v>
      </c>
      <c r="N278" s="611">
        <f t="shared" si="272"/>
        <v>0</v>
      </c>
      <c r="O278" s="611">
        <f t="shared" si="272"/>
        <v>0</v>
      </c>
      <c r="P278" s="611">
        <f t="shared" si="272"/>
        <v>0</v>
      </c>
      <c r="Q278" s="611">
        <f t="shared" si="272"/>
        <v>0</v>
      </c>
      <c r="R278" s="611">
        <f t="shared" si="272"/>
        <v>0</v>
      </c>
      <c r="S278" s="611">
        <f t="shared" si="272"/>
        <v>0</v>
      </c>
      <c r="T278" s="611">
        <f t="shared" si="272"/>
        <v>0</v>
      </c>
      <c r="U278" s="611">
        <f t="shared" si="272"/>
        <v>0</v>
      </c>
      <c r="V278" s="611">
        <f t="shared" si="272"/>
        <v>0</v>
      </c>
      <c r="W278" s="611">
        <f t="shared" si="272"/>
        <v>0</v>
      </c>
      <c r="X278" s="611">
        <f t="shared" si="272"/>
        <v>0</v>
      </c>
      <c r="Y278" s="611">
        <f t="shared" si="272"/>
        <v>0</v>
      </c>
      <c r="Z278" s="611">
        <f t="shared" si="272"/>
        <v>0</v>
      </c>
      <c r="AA278" s="611">
        <f t="shared" si="272"/>
        <v>0</v>
      </c>
      <c r="AB278" s="611">
        <f t="shared" si="272"/>
        <v>0</v>
      </c>
      <c r="AC278" s="611">
        <f t="shared" si="272"/>
        <v>0</v>
      </c>
      <c r="AD278" s="611">
        <f t="shared" si="272"/>
        <v>0</v>
      </c>
      <c r="AE278" s="611">
        <f t="shared" si="272"/>
        <v>0</v>
      </c>
      <c r="AF278" s="611">
        <f t="shared" si="272"/>
        <v>0</v>
      </c>
      <c r="AG278" s="611"/>
      <c r="AH278" s="611">
        <f t="shared" ref="AH278:BA278" si="273">SUM(AH279:AH280)</f>
        <v>0</v>
      </c>
      <c r="AI278" s="611">
        <f t="shared" si="273"/>
        <v>0</v>
      </c>
      <c r="AJ278" s="611">
        <f t="shared" si="273"/>
        <v>0</v>
      </c>
      <c r="AK278" s="611">
        <f t="shared" si="273"/>
        <v>0</v>
      </c>
      <c r="AL278" s="611">
        <f t="shared" si="273"/>
        <v>0</v>
      </c>
      <c r="AM278" s="611">
        <f t="shared" si="273"/>
        <v>0</v>
      </c>
      <c r="AN278" s="611">
        <f t="shared" si="273"/>
        <v>0</v>
      </c>
      <c r="AO278" s="611">
        <f t="shared" si="273"/>
        <v>0</v>
      </c>
      <c r="AP278" s="611">
        <f t="shared" si="273"/>
        <v>0</v>
      </c>
      <c r="AQ278" s="611">
        <f t="shared" si="273"/>
        <v>0</v>
      </c>
      <c r="AR278" s="611">
        <f t="shared" si="273"/>
        <v>0</v>
      </c>
      <c r="AS278" s="611">
        <f t="shared" si="273"/>
        <v>0</v>
      </c>
      <c r="AT278" s="611">
        <f t="shared" si="273"/>
        <v>0</v>
      </c>
      <c r="AU278" s="611">
        <f t="shared" si="273"/>
        <v>0</v>
      </c>
      <c r="AV278" s="611">
        <f t="shared" si="273"/>
        <v>0</v>
      </c>
      <c r="AW278" s="611">
        <f t="shared" si="273"/>
        <v>0</v>
      </c>
      <c r="AX278" s="611">
        <f t="shared" si="273"/>
        <v>0</v>
      </c>
      <c r="AY278" s="611">
        <f t="shared" si="273"/>
        <v>0</v>
      </c>
      <c r="AZ278" s="611">
        <f t="shared" si="273"/>
        <v>0</v>
      </c>
      <c r="BA278" s="611">
        <f t="shared" si="273"/>
        <v>0</v>
      </c>
      <c r="BB278" s="58" t="s">
        <v>231</v>
      </c>
      <c r="BC278" s="63"/>
      <c r="BD278" s="63"/>
      <c r="BE278" s="85">
        <v>2016</v>
      </c>
      <c r="BF278" s="63"/>
      <c r="BG278" s="63"/>
    </row>
    <row r="279" spans="1:59" s="638" customFormat="1" ht="22.2" customHeight="1">
      <c r="A279" s="626" t="s">
        <v>103</v>
      </c>
      <c r="B279" s="684"/>
      <c r="C279" s="635"/>
      <c r="D279" s="635"/>
      <c r="E279" s="635"/>
      <c r="F279" s="635"/>
      <c r="G279" s="635"/>
      <c r="H279" s="635"/>
      <c r="I279" s="628"/>
      <c r="J279" s="628"/>
      <c r="K279" s="628"/>
      <c r="L279" s="628"/>
      <c r="M279" s="628"/>
      <c r="N279" s="628"/>
      <c r="O279" s="628"/>
      <c r="P279" s="635"/>
      <c r="Q279" s="628"/>
      <c r="R279" s="628"/>
      <c r="S279" s="628"/>
      <c r="T279" s="628"/>
      <c r="U279" s="635"/>
      <c r="V279" s="628"/>
      <c r="W279" s="628"/>
      <c r="X279" s="628"/>
      <c r="Y279" s="635"/>
      <c r="Z279" s="628"/>
      <c r="AA279" s="628"/>
      <c r="AB279" s="628"/>
      <c r="AC279" s="628"/>
      <c r="AD279" s="628"/>
      <c r="AE279" s="628"/>
      <c r="AF279" s="628"/>
      <c r="AG279" s="628"/>
      <c r="AH279" s="628"/>
      <c r="AI279" s="628"/>
      <c r="AJ279" s="628"/>
      <c r="AK279" s="628"/>
      <c r="AL279" s="628"/>
      <c r="AM279" s="628"/>
      <c r="AN279" s="628"/>
      <c r="AO279" s="628"/>
      <c r="AP279" s="628"/>
      <c r="AQ279" s="628"/>
      <c r="AR279" s="628"/>
      <c r="AS279" s="635"/>
      <c r="AT279" s="635"/>
      <c r="AU279" s="628"/>
      <c r="AV279" s="628"/>
      <c r="AW279" s="628"/>
      <c r="AX279" s="628"/>
      <c r="AY279" s="628"/>
      <c r="AZ279" s="628"/>
      <c r="BA279" s="628"/>
      <c r="BB279" s="604" t="s">
        <v>231</v>
      </c>
      <c r="BC279" s="629"/>
      <c r="BD279" s="70"/>
      <c r="BE279" s="606">
        <v>2016</v>
      </c>
      <c r="BF279" s="637"/>
      <c r="BG279" s="637"/>
    </row>
    <row r="280" spans="1:59" s="630" customFormat="1" ht="22.2" customHeight="1">
      <c r="A280" s="626" t="s">
        <v>103</v>
      </c>
      <c r="B280" s="672"/>
      <c r="C280" s="628"/>
      <c r="D280" s="628"/>
      <c r="E280" s="628"/>
      <c r="F280" s="628"/>
      <c r="G280" s="628"/>
      <c r="H280" s="628"/>
      <c r="I280" s="628"/>
      <c r="J280" s="628"/>
      <c r="K280" s="628"/>
      <c r="L280" s="628"/>
      <c r="M280" s="628"/>
      <c r="N280" s="628"/>
      <c r="O280" s="628"/>
      <c r="P280" s="628"/>
      <c r="Q280" s="628"/>
      <c r="R280" s="628"/>
      <c r="S280" s="628"/>
      <c r="T280" s="628"/>
      <c r="U280" s="628"/>
      <c r="V280" s="628"/>
      <c r="W280" s="628"/>
      <c r="X280" s="628"/>
      <c r="Y280" s="628"/>
      <c r="Z280" s="628"/>
      <c r="AA280" s="628"/>
      <c r="AB280" s="628"/>
      <c r="AC280" s="628"/>
      <c r="AD280" s="628"/>
      <c r="AE280" s="628"/>
      <c r="AF280" s="628"/>
      <c r="AG280" s="628"/>
      <c r="AH280" s="628"/>
      <c r="AI280" s="628"/>
      <c r="AJ280" s="628"/>
      <c r="AK280" s="628"/>
      <c r="AL280" s="628"/>
      <c r="AM280" s="628"/>
      <c r="AN280" s="628"/>
      <c r="AO280" s="628"/>
      <c r="AP280" s="628"/>
      <c r="AQ280" s="628"/>
      <c r="AR280" s="628"/>
      <c r="AS280" s="628"/>
      <c r="AT280" s="628"/>
      <c r="AU280" s="628"/>
      <c r="AV280" s="628"/>
      <c r="AW280" s="628"/>
      <c r="AX280" s="628"/>
      <c r="AY280" s="628"/>
      <c r="AZ280" s="628"/>
      <c r="BA280" s="628"/>
      <c r="BB280" s="604" t="s">
        <v>231</v>
      </c>
      <c r="BC280" s="629"/>
      <c r="BD280" s="629"/>
      <c r="BE280" s="606">
        <v>2016</v>
      </c>
      <c r="BF280" s="629"/>
      <c r="BG280" s="629"/>
    </row>
    <row r="281" spans="1:59" s="634" customFormat="1" ht="22.2" customHeight="1">
      <c r="A281" s="350">
        <v>5</v>
      </c>
      <c r="B281" s="94" t="s">
        <v>447</v>
      </c>
      <c r="C281" s="619">
        <f>SUM(C282,C285)</f>
        <v>0</v>
      </c>
      <c r="D281" s="619">
        <f>SUM(D282+D285)</f>
        <v>0</v>
      </c>
      <c r="E281" s="619">
        <f t="shared" ref="E281:K281" si="274">SUM(E282,E285)</f>
        <v>0</v>
      </c>
      <c r="F281" s="619">
        <f t="shared" si="274"/>
        <v>0</v>
      </c>
      <c r="G281" s="619">
        <f t="shared" si="274"/>
        <v>0</v>
      </c>
      <c r="H281" s="619">
        <f t="shared" si="274"/>
        <v>0</v>
      </c>
      <c r="I281" s="611">
        <f t="shared" si="274"/>
        <v>0</v>
      </c>
      <c r="J281" s="611">
        <f t="shared" si="274"/>
        <v>0</v>
      </c>
      <c r="K281" s="611">
        <f t="shared" si="274"/>
        <v>0</v>
      </c>
      <c r="L281" s="611"/>
      <c r="M281" s="611">
        <f t="shared" ref="M281:AF281" si="275">SUM(M282,M285)</f>
        <v>0</v>
      </c>
      <c r="N281" s="611">
        <f t="shared" si="275"/>
        <v>0</v>
      </c>
      <c r="O281" s="611">
        <f t="shared" si="275"/>
        <v>0</v>
      </c>
      <c r="P281" s="619">
        <f t="shared" si="275"/>
        <v>0</v>
      </c>
      <c r="Q281" s="611">
        <f t="shared" si="275"/>
        <v>0</v>
      </c>
      <c r="R281" s="611">
        <f t="shared" si="275"/>
        <v>0</v>
      </c>
      <c r="S281" s="611">
        <f t="shared" si="275"/>
        <v>0</v>
      </c>
      <c r="T281" s="611">
        <f t="shared" si="275"/>
        <v>0</v>
      </c>
      <c r="U281" s="619">
        <f t="shared" si="275"/>
        <v>0</v>
      </c>
      <c r="V281" s="611">
        <f t="shared" si="275"/>
        <v>0</v>
      </c>
      <c r="W281" s="611">
        <f t="shared" si="275"/>
        <v>0</v>
      </c>
      <c r="X281" s="611">
        <f t="shared" si="275"/>
        <v>0</v>
      </c>
      <c r="Y281" s="619">
        <f t="shared" si="275"/>
        <v>0</v>
      </c>
      <c r="Z281" s="611">
        <f t="shared" si="275"/>
        <v>0</v>
      </c>
      <c r="AA281" s="611">
        <f t="shared" si="275"/>
        <v>0</v>
      </c>
      <c r="AB281" s="611">
        <f t="shared" si="275"/>
        <v>0</v>
      </c>
      <c r="AC281" s="611">
        <f t="shared" si="275"/>
        <v>0</v>
      </c>
      <c r="AD281" s="611">
        <f t="shared" si="275"/>
        <v>0</v>
      </c>
      <c r="AE281" s="611">
        <f t="shared" si="275"/>
        <v>0</v>
      </c>
      <c r="AF281" s="611">
        <f t="shared" si="275"/>
        <v>0</v>
      </c>
      <c r="AG281" s="611"/>
      <c r="AH281" s="611">
        <f t="shared" ref="AH281:BA281" si="276">SUM(AH282,AH285)</f>
        <v>0</v>
      </c>
      <c r="AI281" s="611">
        <f t="shared" si="276"/>
        <v>0</v>
      </c>
      <c r="AJ281" s="611">
        <f t="shared" si="276"/>
        <v>0</v>
      </c>
      <c r="AK281" s="611">
        <f t="shared" si="276"/>
        <v>0</v>
      </c>
      <c r="AL281" s="611">
        <f t="shared" si="276"/>
        <v>0</v>
      </c>
      <c r="AM281" s="611">
        <f t="shared" si="276"/>
        <v>0</v>
      </c>
      <c r="AN281" s="611">
        <f t="shared" si="276"/>
        <v>0</v>
      </c>
      <c r="AO281" s="611">
        <f t="shared" si="276"/>
        <v>0</v>
      </c>
      <c r="AP281" s="611">
        <f t="shared" si="276"/>
        <v>0</v>
      </c>
      <c r="AQ281" s="611">
        <f t="shared" si="276"/>
        <v>0</v>
      </c>
      <c r="AR281" s="611">
        <f t="shared" si="276"/>
        <v>0</v>
      </c>
      <c r="AS281" s="619">
        <f t="shared" si="276"/>
        <v>0</v>
      </c>
      <c r="AT281" s="619">
        <f t="shared" si="276"/>
        <v>0</v>
      </c>
      <c r="AU281" s="611">
        <f t="shared" si="276"/>
        <v>0</v>
      </c>
      <c r="AV281" s="611">
        <f t="shared" si="276"/>
        <v>0</v>
      </c>
      <c r="AW281" s="611">
        <f t="shared" si="276"/>
        <v>0</v>
      </c>
      <c r="AX281" s="611">
        <f t="shared" si="276"/>
        <v>0</v>
      </c>
      <c r="AY281" s="611">
        <f t="shared" si="276"/>
        <v>0</v>
      </c>
      <c r="AZ281" s="611">
        <f t="shared" si="276"/>
        <v>0</v>
      </c>
      <c r="BA281" s="611">
        <f t="shared" si="276"/>
        <v>0</v>
      </c>
      <c r="BB281" s="58" t="s">
        <v>231</v>
      </c>
      <c r="BC281" s="63"/>
      <c r="BD281" s="92"/>
      <c r="BE281" s="85">
        <v>2016</v>
      </c>
      <c r="BF281" s="91"/>
      <c r="BG281" s="91"/>
    </row>
    <row r="282" spans="1:59" s="613" customFormat="1" ht="22.2" customHeight="1">
      <c r="A282" s="346" t="s">
        <v>106</v>
      </c>
      <c r="B282" s="65" t="s">
        <v>480</v>
      </c>
      <c r="C282" s="611"/>
      <c r="D282" s="611">
        <f>SUM(E282:BA282)</f>
        <v>0</v>
      </c>
      <c r="E282" s="611">
        <f t="shared" ref="E282:K282" si="277">SUM(E283:E284)</f>
        <v>0</v>
      </c>
      <c r="F282" s="611">
        <f t="shared" si="277"/>
        <v>0</v>
      </c>
      <c r="G282" s="611">
        <f t="shared" si="277"/>
        <v>0</v>
      </c>
      <c r="H282" s="611">
        <f t="shared" si="277"/>
        <v>0</v>
      </c>
      <c r="I282" s="611">
        <f t="shared" si="277"/>
        <v>0</v>
      </c>
      <c r="J282" s="611">
        <f t="shared" si="277"/>
        <v>0</v>
      </c>
      <c r="K282" s="611">
        <f t="shared" si="277"/>
        <v>0</v>
      </c>
      <c r="L282" s="611"/>
      <c r="M282" s="611">
        <f t="shared" ref="M282:AF282" si="278">SUM(M283:M284)</f>
        <v>0</v>
      </c>
      <c r="N282" s="611">
        <f t="shared" si="278"/>
        <v>0</v>
      </c>
      <c r="O282" s="611">
        <f t="shared" si="278"/>
        <v>0</v>
      </c>
      <c r="P282" s="611">
        <f t="shared" si="278"/>
        <v>0</v>
      </c>
      <c r="Q282" s="611">
        <f t="shared" si="278"/>
        <v>0</v>
      </c>
      <c r="R282" s="611">
        <f t="shared" si="278"/>
        <v>0</v>
      </c>
      <c r="S282" s="611">
        <f t="shared" si="278"/>
        <v>0</v>
      </c>
      <c r="T282" s="611">
        <f t="shared" si="278"/>
        <v>0</v>
      </c>
      <c r="U282" s="611">
        <f t="shared" si="278"/>
        <v>0</v>
      </c>
      <c r="V282" s="611">
        <f t="shared" si="278"/>
        <v>0</v>
      </c>
      <c r="W282" s="611">
        <f t="shared" si="278"/>
        <v>0</v>
      </c>
      <c r="X282" s="611">
        <f t="shared" si="278"/>
        <v>0</v>
      </c>
      <c r="Y282" s="611">
        <f t="shared" si="278"/>
        <v>0</v>
      </c>
      <c r="Z282" s="611">
        <f t="shared" si="278"/>
        <v>0</v>
      </c>
      <c r="AA282" s="611">
        <f t="shared" si="278"/>
        <v>0</v>
      </c>
      <c r="AB282" s="611">
        <f t="shared" si="278"/>
        <v>0</v>
      </c>
      <c r="AC282" s="611">
        <f t="shared" si="278"/>
        <v>0</v>
      </c>
      <c r="AD282" s="611">
        <f t="shared" si="278"/>
        <v>0</v>
      </c>
      <c r="AE282" s="611">
        <f t="shared" si="278"/>
        <v>0</v>
      </c>
      <c r="AF282" s="611">
        <f t="shared" si="278"/>
        <v>0</v>
      </c>
      <c r="AG282" s="611"/>
      <c r="AH282" s="611">
        <f t="shared" ref="AH282:BA282" si="279">SUM(AH283:AH284)</f>
        <v>0</v>
      </c>
      <c r="AI282" s="611">
        <f t="shared" si="279"/>
        <v>0</v>
      </c>
      <c r="AJ282" s="611">
        <f t="shared" si="279"/>
        <v>0</v>
      </c>
      <c r="AK282" s="611">
        <f t="shared" si="279"/>
        <v>0</v>
      </c>
      <c r="AL282" s="611">
        <f t="shared" si="279"/>
        <v>0</v>
      </c>
      <c r="AM282" s="611">
        <f t="shared" si="279"/>
        <v>0</v>
      </c>
      <c r="AN282" s="611">
        <f t="shared" si="279"/>
        <v>0</v>
      </c>
      <c r="AO282" s="611">
        <f t="shared" si="279"/>
        <v>0</v>
      </c>
      <c r="AP282" s="611">
        <f t="shared" si="279"/>
        <v>0</v>
      </c>
      <c r="AQ282" s="611">
        <f t="shared" si="279"/>
        <v>0</v>
      </c>
      <c r="AR282" s="611">
        <f t="shared" si="279"/>
        <v>0</v>
      </c>
      <c r="AS282" s="611">
        <f t="shared" si="279"/>
        <v>0</v>
      </c>
      <c r="AT282" s="611">
        <f t="shared" si="279"/>
        <v>0</v>
      </c>
      <c r="AU282" s="611">
        <f t="shared" si="279"/>
        <v>0</v>
      </c>
      <c r="AV282" s="611">
        <f t="shared" si="279"/>
        <v>0</v>
      </c>
      <c r="AW282" s="611">
        <f t="shared" si="279"/>
        <v>0</v>
      </c>
      <c r="AX282" s="611">
        <f t="shared" si="279"/>
        <v>0</v>
      </c>
      <c r="AY282" s="611">
        <f t="shared" si="279"/>
        <v>0</v>
      </c>
      <c r="AZ282" s="611">
        <f t="shared" si="279"/>
        <v>0</v>
      </c>
      <c r="BA282" s="611">
        <f t="shared" si="279"/>
        <v>0</v>
      </c>
      <c r="BB282" s="58" t="s">
        <v>231</v>
      </c>
      <c r="BC282" s="63"/>
      <c r="BD282" s="63"/>
      <c r="BE282" s="85">
        <v>2016</v>
      </c>
      <c r="BF282" s="63"/>
      <c r="BG282" s="63"/>
    </row>
    <row r="283" spans="1:59" s="638" customFormat="1" ht="22.2" customHeight="1">
      <c r="A283" s="626" t="s">
        <v>106</v>
      </c>
      <c r="B283" s="684"/>
      <c r="C283" s="635"/>
      <c r="D283" s="635"/>
      <c r="E283" s="635"/>
      <c r="F283" s="635"/>
      <c r="G283" s="635"/>
      <c r="H283" s="635"/>
      <c r="I283" s="628"/>
      <c r="J283" s="628"/>
      <c r="K283" s="628"/>
      <c r="L283" s="628"/>
      <c r="M283" s="628"/>
      <c r="N283" s="628"/>
      <c r="O283" s="628"/>
      <c r="P283" s="635"/>
      <c r="Q283" s="628"/>
      <c r="R283" s="628"/>
      <c r="S283" s="628"/>
      <c r="T283" s="628"/>
      <c r="U283" s="635"/>
      <c r="V283" s="628"/>
      <c r="W283" s="628"/>
      <c r="X283" s="628"/>
      <c r="Y283" s="635"/>
      <c r="Z283" s="628"/>
      <c r="AA283" s="628"/>
      <c r="AB283" s="628"/>
      <c r="AC283" s="628"/>
      <c r="AD283" s="628"/>
      <c r="AE283" s="628"/>
      <c r="AF283" s="628"/>
      <c r="AG283" s="628"/>
      <c r="AH283" s="628"/>
      <c r="AI283" s="628"/>
      <c r="AJ283" s="628"/>
      <c r="AK283" s="628"/>
      <c r="AL283" s="628"/>
      <c r="AM283" s="628"/>
      <c r="AN283" s="628"/>
      <c r="AO283" s="628"/>
      <c r="AP283" s="628"/>
      <c r="AQ283" s="628"/>
      <c r="AR283" s="628"/>
      <c r="AS283" s="635"/>
      <c r="AT283" s="635"/>
      <c r="AU283" s="628"/>
      <c r="AV283" s="628"/>
      <c r="AW283" s="628"/>
      <c r="AX283" s="628"/>
      <c r="AY283" s="628"/>
      <c r="AZ283" s="628"/>
      <c r="BA283" s="628"/>
      <c r="BB283" s="604" t="s">
        <v>231</v>
      </c>
      <c r="BC283" s="629"/>
      <c r="BD283" s="70"/>
      <c r="BE283" s="606">
        <v>2016</v>
      </c>
      <c r="BF283" s="637"/>
      <c r="BG283" s="637"/>
    </row>
    <row r="284" spans="1:59" s="630" customFormat="1" ht="22.2" customHeight="1">
      <c r="A284" s="626" t="s">
        <v>106</v>
      </c>
      <c r="B284" s="672"/>
      <c r="C284" s="628"/>
      <c r="D284" s="628"/>
      <c r="E284" s="628"/>
      <c r="F284" s="628"/>
      <c r="G284" s="628"/>
      <c r="H284" s="628"/>
      <c r="I284" s="628"/>
      <c r="J284" s="628"/>
      <c r="K284" s="628"/>
      <c r="L284" s="628"/>
      <c r="M284" s="628"/>
      <c r="N284" s="628"/>
      <c r="O284" s="628"/>
      <c r="P284" s="628"/>
      <c r="Q284" s="628"/>
      <c r="R284" s="628"/>
      <c r="S284" s="628"/>
      <c r="T284" s="628"/>
      <c r="U284" s="628"/>
      <c r="V284" s="628"/>
      <c r="W284" s="628"/>
      <c r="X284" s="628"/>
      <c r="Y284" s="628"/>
      <c r="Z284" s="628"/>
      <c r="AA284" s="628"/>
      <c r="AB284" s="628"/>
      <c r="AC284" s="628"/>
      <c r="AD284" s="628"/>
      <c r="AE284" s="628"/>
      <c r="AF284" s="628"/>
      <c r="AG284" s="628"/>
      <c r="AH284" s="628"/>
      <c r="AI284" s="628"/>
      <c r="AJ284" s="628"/>
      <c r="AK284" s="628"/>
      <c r="AL284" s="628"/>
      <c r="AM284" s="628"/>
      <c r="AN284" s="628"/>
      <c r="AO284" s="628"/>
      <c r="AP284" s="628"/>
      <c r="AQ284" s="628"/>
      <c r="AR284" s="628"/>
      <c r="AS284" s="628"/>
      <c r="AT284" s="628"/>
      <c r="AU284" s="628"/>
      <c r="AV284" s="628"/>
      <c r="AW284" s="628"/>
      <c r="AX284" s="628"/>
      <c r="AY284" s="628"/>
      <c r="AZ284" s="628"/>
      <c r="BA284" s="628"/>
      <c r="BB284" s="604" t="s">
        <v>231</v>
      </c>
      <c r="BC284" s="629"/>
      <c r="BD284" s="629"/>
      <c r="BE284" s="606">
        <v>2016</v>
      </c>
      <c r="BF284" s="629"/>
      <c r="BG284" s="629"/>
    </row>
    <row r="285" spans="1:59" s="613" customFormat="1" ht="22.2" customHeight="1">
      <c r="A285" s="346" t="s">
        <v>106</v>
      </c>
      <c r="B285" s="65" t="s">
        <v>481</v>
      </c>
      <c r="C285" s="611"/>
      <c r="D285" s="611">
        <f>SUM(E285:BA285)</f>
        <v>0</v>
      </c>
      <c r="E285" s="611">
        <f t="shared" ref="E285:K285" si="280">SUM(E286:E287)</f>
        <v>0</v>
      </c>
      <c r="F285" s="611">
        <f t="shared" si="280"/>
        <v>0</v>
      </c>
      <c r="G285" s="611">
        <f t="shared" si="280"/>
        <v>0</v>
      </c>
      <c r="H285" s="611">
        <f t="shared" si="280"/>
        <v>0</v>
      </c>
      <c r="I285" s="611">
        <f t="shared" si="280"/>
        <v>0</v>
      </c>
      <c r="J285" s="611">
        <f t="shared" si="280"/>
        <v>0</v>
      </c>
      <c r="K285" s="611">
        <f t="shared" si="280"/>
        <v>0</v>
      </c>
      <c r="L285" s="611"/>
      <c r="M285" s="611">
        <f t="shared" ref="M285:AF285" si="281">SUM(M286:M287)</f>
        <v>0</v>
      </c>
      <c r="N285" s="611">
        <f t="shared" si="281"/>
        <v>0</v>
      </c>
      <c r="O285" s="611">
        <f t="shared" si="281"/>
        <v>0</v>
      </c>
      <c r="P285" s="611">
        <f t="shared" si="281"/>
        <v>0</v>
      </c>
      <c r="Q285" s="611">
        <f t="shared" si="281"/>
        <v>0</v>
      </c>
      <c r="R285" s="611">
        <f t="shared" si="281"/>
        <v>0</v>
      </c>
      <c r="S285" s="611">
        <f t="shared" si="281"/>
        <v>0</v>
      </c>
      <c r="T285" s="611">
        <f t="shared" si="281"/>
        <v>0</v>
      </c>
      <c r="U285" s="611">
        <f t="shared" si="281"/>
        <v>0</v>
      </c>
      <c r="V285" s="611">
        <f t="shared" si="281"/>
        <v>0</v>
      </c>
      <c r="W285" s="611">
        <f t="shared" si="281"/>
        <v>0</v>
      </c>
      <c r="X285" s="611">
        <f t="shared" si="281"/>
        <v>0</v>
      </c>
      <c r="Y285" s="611">
        <f t="shared" si="281"/>
        <v>0</v>
      </c>
      <c r="Z285" s="611">
        <f t="shared" si="281"/>
        <v>0</v>
      </c>
      <c r="AA285" s="611">
        <f t="shared" si="281"/>
        <v>0</v>
      </c>
      <c r="AB285" s="611">
        <f t="shared" si="281"/>
        <v>0</v>
      </c>
      <c r="AC285" s="611">
        <f t="shared" si="281"/>
        <v>0</v>
      </c>
      <c r="AD285" s="611">
        <f t="shared" si="281"/>
        <v>0</v>
      </c>
      <c r="AE285" s="611">
        <f t="shared" si="281"/>
        <v>0</v>
      </c>
      <c r="AF285" s="611">
        <f t="shared" si="281"/>
        <v>0</v>
      </c>
      <c r="AG285" s="611"/>
      <c r="AH285" s="611">
        <f t="shared" ref="AH285:BA285" si="282">SUM(AH286:AH287)</f>
        <v>0</v>
      </c>
      <c r="AI285" s="611">
        <f t="shared" si="282"/>
        <v>0</v>
      </c>
      <c r="AJ285" s="611">
        <f t="shared" si="282"/>
        <v>0</v>
      </c>
      <c r="AK285" s="611">
        <f t="shared" si="282"/>
        <v>0</v>
      </c>
      <c r="AL285" s="611">
        <f t="shared" si="282"/>
        <v>0</v>
      </c>
      <c r="AM285" s="611">
        <f t="shared" si="282"/>
        <v>0</v>
      </c>
      <c r="AN285" s="611">
        <f t="shared" si="282"/>
        <v>0</v>
      </c>
      <c r="AO285" s="611">
        <f t="shared" si="282"/>
        <v>0</v>
      </c>
      <c r="AP285" s="611">
        <f t="shared" si="282"/>
        <v>0</v>
      </c>
      <c r="AQ285" s="611">
        <f t="shared" si="282"/>
        <v>0</v>
      </c>
      <c r="AR285" s="611">
        <f t="shared" si="282"/>
        <v>0</v>
      </c>
      <c r="AS285" s="611">
        <f t="shared" si="282"/>
        <v>0</v>
      </c>
      <c r="AT285" s="611">
        <f t="shared" si="282"/>
        <v>0</v>
      </c>
      <c r="AU285" s="611">
        <f t="shared" si="282"/>
        <v>0</v>
      </c>
      <c r="AV285" s="611">
        <f t="shared" si="282"/>
        <v>0</v>
      </c>
      <c r="AW285" s="611">
        <f t="shared" si="282"/>
        <v>0</v>
      </c>
      <c r="AX285" s="611">
        <f t="shared" si="282"/>
        <v>0</v>
      </c>
      <c r="AY285" s="611">
        <f t="shared" si="282"/>
        <v>0</v>
      </c>
      <c r="AZ285" s="611">
        <f t="shared" si="282"/>
        <v>0</v>
      </c>
      <c r="BA285" s="611">
        <f t="shared" si="282"/>
        <v>0</v>
      </c>
      <c r="BB285" s="58" t="s">
        <v>231</v>
      </c>
      <c r="BC285" s="63"/>
      <c r="BD285" s="63"/>
      <c r="BE285" s="85">
        <v>2016</v>
      </c>
      <c r="BF285" s="63"/>
      <c r="BG285" s="63"/>
    </row>
    <row r="286" spans="1:59" s="630" customFormat="1" ht="22.2" customHeight="1">
      <c r="A286" s="626" t="s">
        <v>106</v>
      </c>
      <c r="B286" s="672"/>
      <c r="C286" s="628"/>
      <c r="D286" s="628"/>
      <c r="E286" s="628"/>
      <c r="F286" s="628"/>
      <c r="G286" s="628"/>
      <c r="H286" s="628"/>
      <c r="I286" s="628"/>
      <c r="J286" s="628"/>
      <c r="K286" s="628"/>
      <c r="L286" s="628"/>
      <c r="M286" s="628"/>
      <c r="N286" s="628"/>
      <c r="O286" s="628"/>
      <c r="P286" s="628"/>
      <c r="Q286" s="628"/>
      <c r="R286" s="628"/>
      <c r="S286" s="628"/>
      <c r="T286" s="628"/>
      <c r="U286" s="628"/>
      <c r="V286" s="628"/>
      <c r="W286" s="628"/>
      <c r="X286" s="628"/>
      <c r="Y286" s="628"/>
      <c r="Z286" s="628"/>
      <c r="AA286" s="628"/>
      <c r="AB286" s="628"/>
      <c r="AC286" s="628"/>
      <c r="AD286" s="628"/>
      <c r="AE286" s="628"/>
      <c r="AF286" s="628"/>
      <c r="AG286" s="628"/>
      <c r="AH286" s="628"/>
      <c r="AI286" s="628"/>
      <c r="AJ286" s="628"/>
      <c r="AK286" s="628"/>
      <c r="AL286" s="628"/>
      <c r="AM286" s="628"/>
      <c r="AN286" s="628"/>
      <c r="AO286" s="628"/>
      <c r="AP286" s="628"/>
      <c r="AQ286" s="628"/>
      <c r="AR286" s="628"/>
      <c r="AS286" s="628"/>
      <c r="AT286" s="628"/>
      <c r="AU286" s="628"/>
      <c r="AV286" s="628"/>
      <c r="AW286" s="628"/>
      <c r="AX286" s="628"/>
      <c r="AY286" s="628"/>
      <c r="AZ286" s="628"/>
      <c r="BA286" s="628"/>
      <c r="BB286" s="604" t="s">
        <v>231</v>
      </c>
      <c r="BC286" s="629"/>
      <c r="BD286" s="629"/>
      <c r="BE286" s="606">
        <v>2016</v>
      </c>
      <c r="BF286" s="629"/>
      <c r="BG286" s="629"/>
    </row>
    <row r="287" spans="1:59" s="630" customFormat="1" ht="22.2" customHeight="1">
      <c r="A287" s="626" t="s">
        <v>106</v>
      </c>
      <c r="B287" s="672"/>
      <c r="C287" s="628"/>
      <c r="D287" s="628"/>
      <c r="E287" s="628"/>
      <c r="F287" s="628"/>
      <c r="G287" s="628"/>
      <c r="H287" s="628"/>
      <c r="I287" s="628"/>
      <c r="J287" s="628"/>
      <c r="K287" s="628"/>
      <c r="L287" s="628"/>
      <c r="M287" s="628"/>
      <c r="N287" s="628"/>
      <c r="O287" s="628"/>
      <c r="P287" s="628"/>
      <c r="Q287" s="628"/>
      <c r="R287" s="628"/>
      <c r="S287" s="628"/>
      <c r="T287" s="628"/>
      <c r="U287" s="628"/>
      <c r="V287" s="628"/>
      <c r="W287" s="628"/>
      <c r="X287" s="628"/>
      <c r="Y287" s="628"/>
      <c r="Z287" s="628"/>
      <c r="AA287" s="628"/>
      <c r="AB287" s="628"/>
      <c r="AC287" s="628"/>
      <c r="AD287" s="628"/>
      <c r="AE287" s="628"/>
      <c r="AF287" s="628"/>
      <c r="AG287" s="628"/>
      <c r="AH287" s="628"/>
      <c r="AI287" s="628"/>
      <c r="AJ287" s="628"/>
      <c r="AK287" s="628"/>
      <c r="AL287" s="628"/>
      <c r="AM287" s="628"/>
      <c r="AN287" s="628"/>
      <c r="AO287" s="628"/>
      <c r="AP287" s="628"/>
      <c r="AQ287" s="628"/>
      <c r="AR287" s="628"/>
      <c r="AS287" s="628"/>
      <c r="AT287" s="628"/>
      <c r="AU287" s="628"/>
      <c r="AV287" s="628"/>
      <c r="AW287" s="628"/>
      <c r="AX287" s="628"/>
      <c r="AY287" s="628"/>
      <c r="AZ287" s="628"/>
      <c r="BA287" s="628"/>
      <c r="BB287" s="604" t="s">
        <v>231</v>
      </c>
      <c r="BC287" s="629"/>
      <c r="BD287" s="629"/>
      <c r="BE287" s="606">
        <v>2016</v>
      </c>
      <c r="BF287" s="629"/>
      <c r="BG287" s="629"/>
    </row>
    <row r="288" spans="1:59" s="613" customFormat="1" ht="22.2" customHeight="1">
      <c r="A288" s="346" t="s">
        <v>109</v>
      </c>
      <c r="B288" s="615" t="s">
        <v>505</v>
      </c>
      <c r="C288" s="611">
        <f>SUM(C289,C292)</f>
        <v>0</v>
      </c>
      <c r="D288" s="611">
        <f>SUM(D289+D292)</f>
        <v>0</v>
      </c>
      <c r="E288" s="611">
        <f t="shared" ref="E288:K288" si="283">SUM(E289,E292)</f>
        <v>0</v>
      </c>
      <c r="F288" s="611">
        <f t="shared" si="283"/>
        <v>0</v>
      </c>
      <c r="G288" s="611">
        <f t="shared" si="283"/>
        <v>0</v>
      </c>
      <c r="H288" s="611">
        <f t="shared" si="283"/>
        <v>0</v>
      </c>
      <c r="I288" s="611">
        <f t="shared" si="283"/>
        <v>0</v>
      </c>
      <c r="J288" s="611">
        <f t="shared" si="283"/>
        <v>0</v>
      </c>
      <c r="K288" s="611">
        <f t="shared" si="283"/>
        <v>0</v>
      </c>
      <c r="L288" s="611"/>
      <c r="M288" s="611">
        <f t="shared" ref="M288:AF288" si="284">SUM(M289,M292)</f>
        <v>0</v>
      </c>
      <c r="N288" s="611">
        <f t="shared" si="284"/>
        <v>0</v>
      </c>
      <c r="O288" s="611">
        <f t="shared" si="284"/>
        <v>0</v>
      </c>
      <c r="P288" s="611">
        <f t="shared" si="284"/>
        <v>0</v>
      </c>
      <c r="Q288" s="611">
        <f t="shared" si="284"/>
        <v>0</v>
      </c>
      <c r="R288" s="611">
        <f t="shared" si="284"/>
        <v>0</v>
      </c>
      <c r="S288" s="611">
        <f t="shared" si="284"/>
        <v>0</v>
      </c>
      <c r="T288" s="611">
        <f t="shared" si="284"/>
        <v>0</v>
      </c>
      <c r="U288" s="611">
        <f t="shared" si="284"/>
        <v>0</v>
      </c>
      <c r="V288" s="611">
        <f t="shared" si="284"/>
        <v>0</v>
      </c>
      <c r="W288" s="611">
        <f t="shared" si="284"/>
        <v>0</v>
      </c>
      <c r="X288" s="611">
        <f t="shared" si="284"/>
        <v>0</v>
      </c>
      <c r="Y288" s="611">
        <f t="shared" si="284"/>
        <v>0</v>
      </c>
      <c r="Z288" s="611">
        <f t="shared" si="284"/>
        <v>0</v>
      </c>
      <c r="AA288" s="611">
        <f t="shared" si="284"/>
        <v>0</v>
      </c>
      <c r="AB288" s="611">
        <f t="shared" si="284"/>
        <v>0</v>
      </c>
      <c r="AC288" s="611">
        <f t="shared" si="284"/>
        <v>0</v>
      </c>
      <c r="AD288" s="611">
        <f t="shared" si="284"/>
        <v>0</v>
      </c>
      <c r="AE288" s="611">
        <f t="shared" si="284"/>
        <v>0</v>
      </c>
      <c r="AF288" s="611">
        <f t="shared" si="284"/>
        <v>0</v>
      </c>
      <c r="AG288" s="611"/>
      <c r="AH288" s="611">
        <f t="shared" ref="AH288:BA288" si="285">SUM(AH289,AH292)</f>
        <v>0</v>
      </c>
      <c r="AI288" s="611">
        <f t="shared" si="285"/>
        <v>0</v>
      </c>
      <c r="AJ288" s="611">
        <f t="shared" si="285"/>
        <v>0</v>
      </c>
      <c r="AK288" s="611">
        <f t="shared" si="285"/>
        <v>0</v>
      </c>
      <c r="AL288" s="611">
        <f t="shared" si="285"/>
        <v>0</v>
      </c>
      <c r="AM288" s="611">
        <f t="shared" si="285"/>
        <v>0</v>
      </c>
      <c r="AN288" s="611">
        <f t="shared" si="285"/>
        <v>0</v>
      </c>
      <c r="AO288" s="611">
        <f t="shared" si="285"/>
        <v>0</v>
      </c>
      <c r="AP288" s="611">
        <f t="shared" si="285"/>
        <v>0</v>
      </c>
      <c r="AQ288" s="611">
        <f t="shared" si="285"/>
        <v>0</v>
      </c>
      <c r="AR288" s="611">
        <f t="shared" si="285"/>
        <v>0</v>
      </c>
      <c r="AS288" s="611">
        <f t="shared" si="285"/>
        <v>0</v>
      </c>
      <c r="AT288" s="611">
        <f t="shared" si="285"/>
        <v>0</v>
      </c>
      <c r="AU288" s="611">
        <f t="shared" si="285"/>
        <v>0</v>
      </c>
      <c r="AV288" s="611">
        <f t="shared" si="285"/>
        <v>0</v>
      </c>
      <c r="AW288" s="611">
        <f t="shared" si="285"/>
        <v>0</v>
      </c>
      <c r="AX288" s="611">
        <f t="shared" si="285"/>
        <v>0</v>
      </c>
      <c r="AY288" s="611">
        <f t="shared" si="285"/>
        <v>0</v>
      </c>
      <c r="AZ288" s="611">
        <f t="shared" si="285"/>
        <v>0</v>
      </c>
      <c r="BA288" s="611">
        <f t="shared" si="285"/>
        <v>0</v>
      </c>
      <c r="BB288" s="58" t="s">
        <v>231</v>
      </c>
      <c r="BC288" s="63"/>
      <c r="BD288" s="63"/>
      <c r="BE288" s="85">
        <v>2016</v>
      </c>
      <c r="BF288" s="63"/>
      <c r="BG288" s="63"/>
    </row>
    <row r="289" spans="1:59" s="613" customFormat="1" ht="22.2" customHeight="1">
      <c r="A289" s="346" t="s">
        <v>109</v>
      </c>
      <c r="B289" s="65" t="s">
        <v>480</v>
      </c>
      <c r="C289" s="611"/>
      <c r="D289" s="611">
        <f>SUM(E289:BA289)</f>
        <v>0</v>
      </c>
      <c r="E289" s="611">
        <f t="shared" ref="E289:K289" si="286">SUM(E290:E291)</f>
        <v>0</v>
      </c>
      <c r="F289" s="611">
        <f t="shared" si="286"/>
        <v>0</v>
      </c>
      <c r="G289" s="611">
        <f t="shared" si="286"/>
        <v>0</v>
      </c>
      <c r="H289" s="611">
        <f t="shared" si="286"/>
        <v>0</v>
      </c>
      <c r="I289" s="611">
        <f t="shared" si="286"/>
        <v>0</v>
      </c>
      <c r="J289" s="611">
        <f t="shared" si="286"/>
        <v>0</v>
      </c>
      <c r="K289" s="611">
        <f t="shared" si="286"/>
        <v>0</v>
      </c>
      <c r="L289" s="611"/>
      <c r="M289" s="611">
        <f t="shared" ref="M289:AF289" si="287">SUM(M290:M291)</f>
        <v>0</v>
      </c>
      <c r="N289" s="611">
        <f t="shared" si="287"/>
        <v>0</v>
      </c>
      <c r="O289" s="611">
        <f t="shared" si="287"/>
        <v>0</v>
      </c>
      <c r="P289" s="611">
        <f t="shared" si="287"/>
        <v>0</v>
      </c>
      <c r="Q289" s="611">
        <f t="shared" si="287"/>
        <v>0</v>
      </c>
      <c r="R289" s="611">
        <f t="shared" si="287"/>
        <v>0</v>
      </c>
      <c r="S289" s="611">
        <f t="shared" si="287"/>
        <v>0</v>
      </c>
      <c r="T289" s="611">
        <f t="shared" si="287"/>
        <v>0</v>
      </c>
      <c r="U289" s="611">
        <f t="shared" si="287"/>
        <v>0</v>
      </c>
      <c r="V289" s="611">
        <f t="shared" si="287"/>
        <v>0</v>
      </c>
      <c r="W289" s="611">
        <f t="shared" si="287"/>
        <v>0</v>
      </c>
      <c r="X289" s="611">
        <f t="shared" si="287"/>
        <v>0</v>
      </c>
      <c r="Y289" s="611">
        <f t="shared" si="287"/>
        <v>0</v>
      </c>
      <c r="Z289" s="611">
        <f t="shared" si="287"/>
        <v>0</v>
      </c>
      <c r="AA289" s="611">
        <f t="shared" si="287"/>
        <v>0</v>
      </c>
      <c r="AB289" s="611">
        <f t="shared" si="287"/>
        <v>0</v>
      </c>
      <c r="AC289" s="611">
        <f t="shared" si="287"/>
        <v>0</v>
      </c>
      <c r="AD289" s="611">
        <f t="shared" si="287"/>
        <v>0</v>
      </c>
      <c r="AE289" s="611">
        <f t="shared" si="287"/>
        <v>0</v>
      </c>
      <c r="AF289" s="611">
        <f t="shared" si="287"/>
        <v>0</v>
      </c>
      <c r="AG289" s="611"/>
      <c r="AH289" s="611">
        <f t="shared" ref="AH289:BA289" si="288">SUM(AH290:AH291)</f>
        <v>0</v>
      </c>
      <c r="AI289" s="611">
        <f t="shared" si="288"/>
        <v>0</v>
      </c>
      <c r="AJ289" s="611">
        <f t="shared" si="288"/>
        <v>0</v>
      </c>
      <c r="AK289" s="611">
        <f t="shared" si="288"/>
        <v>0</v>
      </c>
      <c r="AL289" s="611">
        <f t="shared" si="288"/>
        <v>0</v>
      </c>
      <c r="AM289" s="611">
        <f t="shared" si="288"/>
        <v>0</v>
      </c>
      <c r="AN289" s="611">
        <f t="shared" si="288"/>
        <v>0</v>
      </c>
      <c r="AO289" s="611">
        <f t="shared" si="288"/>
        <v>0</v>
      </c>
      <c r="AP289" s="611">
        <f t="shared" si="288"/>
        <v>0</v>
      </c>
      <c r="AQ289" s="611">
        <f t="shared" si="288"/>
        <v>0</v>
      </c>
      <c r="AR289" s="611">
        <f t="shared" si="288"/>
        <v>0</v>
      </c>
      <c r="AS289" s="611">
        <f t="shared" si="288"/>
        <v>0</v>
      </c>
      <c r="AT289" s="611">
        <f t="shared" si="288"/>
        <v>0</v>
      </c>
      <c r="AU289" s="611">
        <f t="shared" si="288"/>
        <v>0</v>
      </c>
      <c r="AV289" s="611">
        <f t="shared" si="288"/>
        <v>0</v>
      </c>
      <c r="AW289" s="611">
        <f t="shared" si="288"/>
        <v>0</v>
      </c>
      <c r="AX289" s="611">
        <f t="shared" si="288"/>
        <v>0</v>
      </c>
      <c r="AY289" s="611">
        <f t="shared" si="288"/>
        <v>0</v>
      </c>
      <c r="AZ289" s="611">
        <f t="shared" si="288"/>
        <v>0</v>
      </c>
      <c r="BA289" s="611">
        <f t="shared" si="288"/>
        <v>0</v>
      </c>
      <c r="BB289" s="58" t="s">
        <v>231</v>
      </c>
      <c r="BC289" s="63"/>
      <c r="BD289" s="63"/>
      <c r="BE289" s="85">
        <v>2016</v>
      </c>
      <c r="BF289" s="63"/>
      <c r="BG289" s="63"/>
    </row>
    <row r="290" spans="1:59" s="630" customFormat="1" ht="22.2" customHeight="1">
      <c r="A290" s="626" t="s">
        <v>109</v>
      </c>
      <c r="B290" s="672"/>
      <c r="C290" s="628"/>
      <c r="D290" s="628"/>
      <c r="E290" s="628"/>
      <c r="F290" s="628"/>
      <c r="G290" s="628"/>
      <c r="H290" s="628"/>
      <c r="I290" s="628"/>
      <c r="J290" s="628"/>
      <c r="K290" s="628"/>
      <c r="L290" s="628"/>
      <c r="M290" s="628"/>
      <c r="N290" s="628"/>
      <c r="O290" s="628"/>
      <c r="P290" s="628"/>
      <c r="Q290" s="628"/>
      <c r="R290" s="628"/>
      <c r="S290" s="628"/>
      <c r="T290" s="628"/>
      <c r="U290" s="628"/>
      <c r="V290" s="628"/>
      <c r="W290" s="628"/>
      <c r="X290" s="628"/>
      <c r="Y290" s="628"/>
      <c r="Z290" s="628"/>
      <c r="AA290" s="628"/>
      <c r="AB290" s="628"/>
      <c r="AC290" s="628"/>
      <c r="AD290" s="628"/>
      <c r="AE290" s="628"/>
      <c r="AF290" s="628"/>
      <c r="AG290" s="628"/>
      <c r="AH290" s="628"/>
      <c r="AI290" s="628"/>
      <c r="AJ290" s="628"/>
      <c r="AK290" s="628"/>
      <c r="AL290" s="628"/>
      <c r="AM290" s="628"/>
      <c r="AN290" s="628"/>
      <c r="AO290" s="628"/>
      <c r="AP290" s="628"/>
      <c r="AQ290" s="628"/>
      <c r="AR290" s="628"/>
      <c r="AS290" s="628"/>
      <c r="AT290" s="628"/>
      <c r="AU290" s="628"/>
      <c r="AV290" s="628"/>
      <c r="AW290" s="628"/>
      <c r="AX290" s="628"/>
      <c r="AY290" s="628"/>
      <c r="AZ290" s="628"/>
      <c r="BA290" s="628"/>
      <c r="BB290" s="604" t="s">
        <v>231</v>
      </c>
      <c r="BC290" s="629"/>
      <c r="BD290" s="629"/>
      <c r="BE290" s="606">
        <v>2016</v>
      </c>
      <c r="BF290" s="629"/>
      <c r="BG290" s="629"/>
    </row>
    <row r="291" spans="1:59" s="630" customFormat="1" ht="22.2" customHeight="1">
      <c r="A291" s="626" t="s">
        <v>109</v>
      </c>
      <c r="B291" s="672"/>
      <c r="C291" s="628"/>
      <c r="D291" s="628"/>
      <c r="E291" s="628"/>
      <c r="F291" s="628"/>
      <c r="G291" s="628"/>
      <c r="H291" s="628"/>
      <c r="I291" s="628"/>
      <c r="J291" s="628"/>
      <c r="K291" s="628"/>
      <c r="L291" s="628"/>
      <c r="M291" s="628"/>
      <c r="N291" s="628"/>
      <c r="O291" s="628"/>
      <c r="P291" s="628"/>
      <c r="Q291" s="628"/>
      <c r="R291" s="628"/>
      <c r="S291" s="628"/>
      <c r="T291" s="628"/>
      <c r="U291" s="628"/>
      <c r="V291" s="628"/>
      <c r="W291" s="628"/>
      <c r="X291" s="628"/>
      <c r="Y291" s="628"/>
      <c r="Z291" s="628"/>
      <c r="AA291" s="628"/>
      <c r="AB291" s="628"/>
      <c r="AC291" s="628"/>
      <c r="AD291" s="628"/>
      <c r="AE291" s="628"/>
      <c r="AF291" s="628"/>
      <c r="AG291" s="628"/>
      <c r="AH291" s="628"/>
      <c r="AI291" s="628"/>
      <c r="AJ291" s="628"/>
      <c r="AK291" s="628"/>
      <c r="AL291" s="628"/>
      <c r="AM291" s="628"/>
      <c r="AN291" s="628"/>
      <c r="AO291" s="628"/>
      <c r="AP291" s="628"/>
      <c r="AQ291" s="628"/>
      <c r="AR291" s="628"/>
      <c r="AS291" s="628"/>
      <c r="AT291" s="628"/>
      <c r="AU291" s="628"/>
      <c r="AV291" s="628"/>
      <c r="AW291" s="628"/>
      <c r="AX291" s="628"/>
      <c r="AY291" s="628"/>
      <c r="AZ291" s="628"/>
      <c r="BA291" s="628"/>
      <c r="BB291" s="604" t="s">
        <v>231</v>
      </c>
      <c r="BC291" s="629"/>
      <c r="BD291" s="629"/>
      <c r="BE291" s="606">
        <v>2016</v>
      </c>
      <c r="BF291" s="629"/>
      <c r="BG291" s="629"/>
    </row>
    <row r="292" spans="1:59" s="613" customFormat="1" ht="22.2" customHeight="1">
      <c r="A292" s="346" t="s">
        <v>109</v>
      </c>
      <c r="B292" s="65" t="s">
        <v>481</v>
      </c>
      <c r="C292" s="611"/>
      <c r="D292" s="611">
        <f>SUM(E292:BA292)</f>
        <v>0</v>
      </c>
      <c r="E292" s="611">
        <f t="shared" ref="E292:K292" si="289">SUM(E293:E294)</f>
        <v>0</v>
      </c>
      <c r="F292" s="611">
        <f t="shared" si="289"/>
        <v>0</v>
      </c>
      <c r="G292" s="611">
        <f t="shared" si="289"/>
        <v>0</v>
      </c>
      <c r="H292" s="611">
        <f t="shared" si="289"/>
        <v>0</v>
      </c>
      <c r="I292" s="611">
        <f t="shared" si="289"/>
        <v>0</v>
      </c>
      <c r="J292" s="611">
        <f t="shared" si="289"/>
        <v>0</v>
      </c>
      <c r="K292" s="611">
        <f t="shared" si="289"/>
        <v>0</v>
      </c>
      <c r="L292" s="611"/>
      <c r="M292" s="611">
        <f t="shared" ref="M292:AF292" si="290">SUM(M293:M294)</f>
        <v>0</v>
      </c>
      <c r="N292" s="611">
        <f t="shared" si="290"/>
        <v>0</v>
      </c>
      <c r="O292" s="611">
        <f t="shared" si="290"/>
        <v>0</v>
      </c>
      <c r="P292" s="611">
        <f t="shared" si="290"/>
        <v>0</v>
      </c>
      <c r="Q292" s="611">
        <f t="shared" si="290"/>
        <v>0</v>
      </c>
      <c r="R292" s="611">
        <f t="shared" si="290"/>
        <v>0</v>
      </c>
      <c r="S292" s="611">
        <f t="shared" si="290"/>
        <v>0</v>
      </c>
      <c r="T292" s="611">
        <f t="shared" si="290"/>
        <v>0</v>
      </c>
      <c r="U292" s="611">
        <f t="shared" si="290"/>
        <v>0</v>
      </c>
      <c r="V292" s="611">
        <f t="shared" si="290"/>
        <v>0</v>
      </c>
      <c r="W292" s="611">
        <f t="shared" si="290"/>
        <v>0</v>
      </c>
      <c r="X292" s="611">
        <f t="shared" si="290"/>
        <v>0</v>
      </c>
      <c r="Y292" s="611">
        <f t="shared" si="290"/>
        <v>0</v>
      </c>
      <c r="Z292" s="611">
        <f t="shared" si="290"/>
        <v>0</v>
      </c>
      <c r="AA292" s="611">
        <f t="shared" si="290"/>
        <v>0</v>
      </c>
      <c r="AB292" s="611">
        <f t="shared" si="290"/>
        <v>0</v>
      </c>
      <c r="AC292" s="611">
        <f t="shared" si="290"/>
        <v>0</v>
      </c>
      <c r="AD292" s="611">
        <f t="shared" si="290"/>
        <v>0</v>
      </c>
      <c r="AE292" s="611">
        <f t="shared" si="290"/>
        <v>0</v>
      </c>
      <c r="AF292" s="611">
        <f t="shared" si="290"/>
        <v>0</v>
      </c>
      <c r="AG292" s="611"/>
      <c r="AH292" s="611">
        <f t="shared" ref="AH292:BA292" si="291">SUM(AH293:AH294)</f>
        <v>0</v>
      </c>
      <c r="AI292" s="611">
        <f t="shared" si="291"/>
        <v>0</v>
      </c>
      <c r="AJ292" s="611">
        <f t="shared" si="291"/>
        <v>0</v>
      </c>
      <c r="AK292" s="611">
        <f t="shared" si="291"/>
        <v>0</v>
      </c>
      <c r="AL292" s="611">
        <f t="shared" si="291"/>
        <v>0</v>
      </c>
      <c r="AM292" s="611">
        <f t="shared" si="291"/>
        <v>0</v>
      </c>
      <c r="AN292" s="611">
        <f t="shared" si="291"/>
        <v>0</v>
      </c>
      <c r="AO292" s="611">
        <f t="shared" si="291"/>
        <v>0</v>
      </c>
      <c r="AP292" s="611">
        <f t="shared" si="291"/>
        <v>0</v>
      </c>
      <c r="AQ292" s="611">
        <f t="shared" si="291"/>
        <v>0</v>
      </c>
      <c r="AR292" s="611">
        <f t="shared" si="291"/>
        <v>0</v>
      </c>
      <c r="AS292" s="611">
        <f t="shared" si="291"/>
        <v>0</v>
      </c>
      <c r="AT292" s="611">
        <f t="shared" si="291"/>
        <v>0</v>
      </c>
      <c r="AU292" s="611">
        <f t="shared" si="291"/>
        <v>0</v>
      </c>
      <c r="AV292" s="611">
        <f t="shared" si="291"/>
        <v>0</v>
      </c>
      <c r="AW292" s="611">
        <f t="shared" si="291"/>
        <v>0</v>
      </c>
      <c r="AX292" s="611">
        <f t="shared" si="291"/>
        <v>0</v>
      </c>
      <c r="AY292" s="611">
        <f t="shared" si="291"/>
        <v>0</v>
      </c>
      <c r="AZ292" s="611">
        <f t="shared" si="291"/>
        <v>0</v>
      </c>
      <c r="BA292" s="611">
        <f t="shared" si="291"/>
        <v>0</v>
      </c>
      <c r="BB292" s="58" t="s">
        <v>231</v>
      </c>
      <c r="BC292" s="63"/>
      <c r="BD292" s="63"/>
      <c r="BE292" s="85">
        <v>2016</v>
      </c>
      <c r="BF292" s="63"/>
      <c r="BG292" s="63"/>
    </row>
    <row r="293" spans="1:59" s="630" customFormat="1" ht="22.2" customHeight="1">
      <c r="A293" s="626" t="s">
        <v>109</v>
      </c>
      <c r="B293" s="672"/>
      <c r="C293" s="628"/>
      <c r="D293" s="628"/>
      <c r="E293" s="628"/>
      <c r="F293" s="628"/>
      <c r="G293" s="628"/>
      <c r="H293" s="628"/>
      <c r="I293" s="628"/>
      <c r="J293" s="628"/>
      <c r="K293" s="628"/>
      <c r="L293" s="628"/>
      <c r="M293" s="628"/>
      <c r="N293" s="628"/>
      <c r="O293" s="628"/>
      <c r="P293" s="628"/>
      <c r="Q293" s="628"/>
      <c r="R293" s="628"/>
      <c r="S293" s="628"/>
      <c r="T293" s="628"/>
      <c r="U293" s="628"/>
      <c r="V293" s="628"/>
      <c r="W293" s="628"/>
      <c r="X293" s="628"/>
      <c r="Y293" s="628"/>
      <c r="Z293" s="628"/>
      <c r="AA293" s="628"/>
      <c r="AB293" s="628"/>
      <c r="AC293" s="628"/>
      <c r="AD293" s="628"/>
      <c r="AE293" s="628"/>
      <c r="AF293" s="628"/>
      <c r="AG293" s="628"/>
      <c r="AH293" s="628"/>
      <c r="AI293" s="628"/>
      <c r="AJ293" s="628"/>
      <c r="AK293" s="628"/>
      <c r="AL293" s="628"/>
      <c r="AM293" s="628"/>
      <c r="AN293" s="628"/>
      <c r="AO293" s="628"/>
      <c r="AP293" s="628"/>
      <c r="AQ293" s="628"/>
      <c r="AR293" s="628"/>
      <c r="AS293" s="628"/>
      <c r="AT293" s="628"/>
      <c r="AU293" s="628"/>
      <c r="AV293" s="628"/>
      <c r="AW293" s="628"/>
      <c r="AX293" s="628"/>
      <c r="AY293" s="628"/>
      <c r="AZ293" s="628"/>
      <c r="BA293" s="628"/>
      <c r="BB293" s="604" t="s">
        <v>231</v>
      </c>
      <c r="BC293" s="629"/>
      <c r="BD293" s="629"/>
      <c r="BE293" s="606">
        <v>2016</v>
      </c>
      <c r="BF293" s="629"/>
      <c r="BG293" s="629"/>
    </row>
    <row r="294" spans="1:59" s="630" customFormat="1" ht="22.2" customHeight="1">
      <c r="A294" s="626" t="s">
        <v>109</v>
      </c>
      <c r="B294" s="672"/>
      <c r="C294" s="628"/>
      <c r="D294" s="628"/>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628"/>
      <c r="AJ294" s="628"/>
      <c r="AK294" s="628"/>
      <c r="AL294" s="628"/>
      <c r="AM294" s="628"/>
      <c r="AN294" s="628"/>
      <c r="AO294" s="628"/>
      <c r="AP294" s="628"/>
      <c r="AQ294" s="628"/>
      <c r="AR294" s="628"/>
      <c r="AS294" s="628"/>
      <c r="AT294" s="628"/>
      <c r="AU294" s="628"/>
      <c r="AV294" s="628"/>
      <c r="AW294" s="628"/>
      <c r="AX294" s="628"/>
      <c r="AY294" s="628"/>
      <c r="AZ294" s="628"/>
      <c r="BA294" s="628"/>
      <c r="BB294" s="604" t="s">
        <v>231</v>
      </c>
      <c r="BC294" s="629"/>
      <c r="BD294" s="629"/>
      <c r="BE294" s="606">
        <v>2016</v>
      </c>
      <c r="BF294" s="629"/>
      <c r="BG294" s="629"/>
    </row>
    <row r="295" spans="1:59" s="613" customFormat="1" ht="22.2" customHeight="1">
      <c r="A295" s="346" t="s">
        <v>112</v>
      </c>
      <c r="B295" s="615" t="s">
        <v>506</v>
      </c>
      <c r="C295" s="611">
        <f>SUM(C296,C299)</f>
        <v>0</v>
      </c>
      <c r="D295" s="611">
        <f>SUM(D296+D299)</f>
        <v>0</v>
      </c>
      <c r="E295" s="611">
        <f t="shared" ref="E295:K295" si="292">SUM(E296,E299)</f>
        <v>0</v>
      </c>
      <c r="F295" s="611">
        <f t="shared" si="292"/>
        <v>0</v>
      </c>
      <c r="G295" s="611">
        <f t="shared" si="292"/>
        <v>0</v>
      </c>
      <c r="H295" s="611">
        <f t="shared" si="292"/>
        <v>0</v>
      </c>
      <c r="I295" s="611">
        <f t="shared" si="292"/>
        <v>0</v>
      </c>
      <c r="J295" s="611">
        <f t="shared" si="292"/>
        <v>0</v>
      </c>
      <c r="K295" s="611">
        <f t="shared" si="292"/>
        <v>0</v>
      </c>
      <c r="L295" s="611"/>
      <c r="M295" s="611">
        <f t="shared" ref="M295:AF295" si="293">SUM(M296,M299)</f>
        <v>0</v>
      </c>
      <c r="N295" s="611">
        <f t="shared" si="293"/>
        <v>0</v>
      </c>
      <c r="O295" s="611">
        <f t="shared" si="293"/>
        <v>0</v>
      </c>
      <c r="P295" s="611">
        <f t="shared" si="293"/>
        <v>0</v>
      </c>
      <c r="Q295" s="611">
        <f t="shared" si="293"/>
        <v>0</v>
      </c>
      <c r="R295" s="611">
        <f t="shared" si="293"/>
        <v>0</v>
      </c>
      <c r="S295" s="611">
        <f t="shared" si="293"/>
        <v>0</v>
      </c>
      <c r="T295" s="611">
        <f t="shared" si="293"/>
        <v>0</v>
      </c>
      <c r="U295" s="611">
        <f t="shared" si="293"/>
        <v>0</v>
      </c>
      <c r="V295" s="611">
        <f t="shared" si="293"/>
        <v>0</v>
      </c>
      <c r="W295" s="611">
        <f t="shared" si="293"/>
        <v>0</v>
      </c>
      <c r="X295" s="611">
        <f t="shared" si="293"/>
        <v>0</v>
      </c>
      <c r="Y295" s="611">
        <f t="shared" si="293"/>
        <v>0</v>
      </c>
      <c r="Z295" s="611">
        <f t="shared" si="293"/>
        <v>0</v>
      </c>
      <c r="AA295" s="611">
        <f t="shared" si="293"/>
        <v>0</v>
      </c>
      <c r="AB295" s="611">
        <f t="shared" si="293"/>
        <v>0</v>
      </c>
      <c r="AC295" s="611">
        <f t="shared" si="293"/>
        <v>0</v>
      </c>
      <c r="AD295" s="611">
        <f t="shared" si="293"/>
        <v>0</v>
      </c>
      <c r="AE295" s="611">
        <f t="shared" si="293"/>
        <v>0</v>
      </c>
      <c r="AF295" s="611">
        <f t="shared" si="293"/>
        <v>0</v>
      </c>
      <c r="AG295" s="611"/>
      <c r="AH295" s="611">
        <f t="shared" ref="AH295:BA295" si="294">SUM(AH296,AH299)</f>
        <v>0</v>
      </c>
      <c r="AI295" s="611">
        <f t="shared" si="294"/>
        <v>0</v>
      </c>
      <c r="AJ295" s="611">
        <f t="shared" si="294"/>
        <v>0</v>
      </c>
      <c r="AK295" s="611">
        <f t="shared" si="294"/>
        <v>0</v>
      </c>
      <c r="AL295" s="611">
        <f t="shared" si="294"/>
        <v>0</v>
      </c>
      <c r="AM295" s="611">
        <f t="shared" si="294"/>
        <v>0</v>
      </c>
      <c r="AN295" s="611">
        <f t="shared" si="294"/>
        <v>0</v>
      </c>
      <c r="AO295" s="611">
        <f t="shared" si="294"/>
        <v>0</v>
      </c>
      <c r="AP295" s="611">
        <f t="shared" si="294"/>
        <v>0</v>
      </c>
      <c r="AQ295" s="611">
        <f t="shared" si="294"/>
        <v>0</v>
      </c>
      <c r="AR295" s="611">
        <f t="shared" si="294"/>
        <v>0</v>
      </c>
      <c r="AS295" s="611">
        <f t="shared" si="294"/>
        <v>0</v>
      </c>
      <c r="AT295" s="611">
        <f t="shared" si="294"/>
        <v>0</v>
      </c>
      <c r="AU295" s="611">
        <f t="shared" si="294"/>
        <v>0</v>
      </c>
      <c r="AV295" s="611">
        <f t="shared" si="294"/>
        <v>0</v>
      </c>
      <c r="AW295" s="611">
        <f t="shared" si="294"/>
        <v>0</v>
      </c>
      <c r="AX295" s="611">
        <f t="shared" si="294"/>
        <v>0</v>
      </c>
      <c r="AY295" s="611">
        <f t="shared" si="294"/>
        <v>0</v>
      </c>
      <c r="AZ295" s="611">
        <f t="shared" si="294"/>
        <v>0</v>
      </c>
      <c r="BA295" s="611">
        <f t="shared" si="294"/>
        <v>0</v>
      </c>
      <c r="BB295" s="58" t="s">
        <v>231</v>
      </c>
      <c r="BC295" s="63"/>
      <c r="BD295" s="63"/>
      <c r="BE295" s="85">
        <v>2016</v>
      </c>
      <c r="BF295" s="63"/>
      <c r="BG295" s="63"/>
    </row>
    <row r="296" spans="1:59" s="613" customFormat="1" ht="22.2" customHeight="1">
      <c r="A296" s="710" t="s">
        <v>112</v>
      </c>
      <c r="B296" s="711" t="s">
        <v>480</v>
      </c>
      <c r="C296" s="712"/>
      <c r="D296" s="712">
        <f>SUM(E296:BA296)</f>
        <v>0</v>
      </c>
      <c r="E296" s="712">
        <f t="shared" ref="E296:K296" si="295">SUM(E297:E298)</f>
        <v>0</v>
      </c>
      <c r="F296" s="712">
        <f t="shared" si="295"/>
        <v>0</v>
      </c>
      <c r="G296" s="712">
        <f t="shared" si="295"/>
        <v>0</v>
      </c>
      <c r="H296" s="712">
        <f t="shared" si="295"/>
        <v>0</v>
      </c>
      <c r="I296" s="712">
        <f t="shared" si="295"/>
        <v>0</v>
      </c>
      <c r="J296" s="712">
        <f t="shared" si="295"/>
        <v>0</v>
      </c>
      <c r="K296" s="712">
        <f t="shared" si="295"/>
        <v>0</v>
      </c>
      <c r="L296" s="712"/>
      <c r="M296" s="712">
        <f t="shared" ref="M296:AF296" si="296">SUM(M297:M298)</f>
        <v>0</v>
      </c>
      <c r="N296" s="712">
        <f t="shared" si="296"/>
        <v>0</v>
      </c>
      <c r="O296" s="712">
        <f t="shared" si="296"/>
        <v>0</v>
      </c>
      <c r="P296" s="712">
        <f t="shared" si="296"/>
        <v>0</v>
      </c>
      <c r="Q296" s="712">
        <f t="shared" si="296"/>
        <v>0</v>
      </c>
      <c r="R296" s="712">
        <f t="shared" si="296"/>
        <v>0</v>
      </c>
      <c r="S296" s="712">
        <f t="shared" si="296"/>
        <v>0</v>
      </c>
      <c r="T296" s="712">
        <f t="shared" si="296"/>
        <v>0</v>
      </c>
      <c r="U296" s="712">
        <f t="shared" si="296"/>
        <v>0</v>
      </c>
      <c r="V296" s="712">
        <f t="shared" si="296"/>
        <v>0</v>
      </c>
      <c r="W296" s="712">
        <f t="shared" si="296"/>
        <v>0</v>
      </c>
      <c r="X296" s="712">
        <f t="shared" si="296"/>
        <v>0</v>
      </c>
      <c r="Y296" s="712">
        <f t="shared" si="296"/>
        <v>0</v>
      </c>
      <c r="Z296" s="712">
        <f t="shared" si="296"/>
        <v>0</v>
      </c>
      <c r="AA296" s="712">
        <f t="shared" si="296"/>
        <v>0</v>
      </c>
      <c r="AB296" s="712">
        <f t="shared" si="296"/>
        <v>0</v>
      </c>
      <c r="AC296" s="712">
        <f t="shared" si="296"/>
        <v>0</v>
      </c>
      <c r="AD296" s="712">
        <f t="shared" si="296"/>
        <v>0</v>
      </c>
      <c r="AE296" s="712">
        <f t="shared" si="296"/>
        <v>0</v>
      </c>
      <c r="AF296" s="712">
        <f t="shared" si="296"/>
        <v>0</v>
      </c>
      <c r="AG296" s="712"/>
      <c r="AH296" s="712">
        <f t="shared" ref="AH296:BA296" si="297">SUM(AH297:AH298)</f>
        <v>0</v>
      </c>
      <c r="AI296" s="712">
        <f t="shared" si="297"/>
        <v>0</v>
      </c>
      <c r="AJ296" s="712">
        <f t="shared" si="297"/>
        <v>0</v>
      </c>
      <c r="AK296" s="712">
        <f t="shared" si="297"/>
        <v>0</v>
      </c>
      <c r="AL296" s="712">
        <f t="shared" si="297"/>
        <v>0</v>
      </c>
      <c r="AM296" s="712">
        <f t="shared" si="297"/>
        <v>0</v>
      </c>
      <c r="AN296" s="712">
        <f t="shared" si="297"/>
        <v>0</v>
      </c>
      <c r="AO296" s="712">
        <f t="shared" si="297"/>
        <v>0</v>
      </c>
      <c r="AP296" s="712">
        <f t="shared" si="297"/>
        <v>0</v>
      </c>
      <c r="AQ296" s="712">
        <f t="shared" si="297"/>
        <v>0</v>
      </c>
      <c r="AR296" s="712">
        <f t="shared" si="297"/>
        <v>0</v>
      </c>
      <c r="AS296" s="712">
        <f t="shared" si="297"/>
        <v>0</v>
      </c>
      <c r="AT296" s="712">
        <f t="shared" si="297"/>
        <v>0</v>
      </c>
      <c r="AU296" s="712">
        <f t="shared" si="297"/>
        <v>0</v>
      </c>
      <c r="AV296" s="712">
        <f t="shared" si="297"/>
        <v>0</v>
      </c>
      <c r="AW296" s="712">
        <f t="shared" si="297"/>
        <v>0</v>
      </c>
      <c r="AX296" s="712">
        <f t="shared" si="297"/>
        <v>0</v>
      </c>
      <c r="AY296" s="712">
        <f t="shared" si="297"/>
        <v>0</v>
      </c>
      <c r="AZ296" s="712">
        <f t="shared" si="297"/>
        <v>0</v>
      </c>
      <c r="BA296" s="712">
        <f t="shared" si="297"/>
        <v>0</v>
      </c>
      <c r="BB296" s="81" t="s">
        <v>231</v>
      </c>
      <c r="BC296" s="713"/>
      <c r="BD296" s="713"/>
      <c r="BE296" s="43">
        <v>2016</v>
      </c>
      <c r="BF296" s="62"/>
      <c r="BG296" s="62"/>
    </row>
    <row r="297" spans="1:59" s="630" customFormat="1" ht="22.2" customHeight="1">
      <c r="A297" s="626" t="s">
        <v>112</v>
      </c>
      <c r="B297" s="672"/>
      <c r="C297" s="628"/>
      <c r="D297" s="628"/>
      <c r="E297" s="628"/>
      <c r="F297" s="628"/>
      <c r="G297" s="628"/>
      <c r="H297" s="628"/>
      <c r="I297" s="628"/>
      <c r="J297" s="628"/>
      <c r="K297" s="628"/>
      <c r="L297" s="628"/>
      <c r="M297" s="628"/>
      <c r="N297" s="628"/>
      <c r="O297" s="628"/>
      <c r="P297" s="628"/>
      <c r="Q297" s="628"/>
      <c r="R297" s="628"/>
      <c r="S297" s="628"/>
      <c r="T297" s="628"/>
      <c r="U297" s="628"/>
      <c r="V297" s="628"/>
      <c r="W297" s="628"/>
      <c r="X297" s="628"/>
      <c r="Y297" s="628"/>
      <c r="Z297" s="628"/>
      <c r="AA297" s="628"/>
      <c r="AB297" s="628"/>
      <c r="AC297" s="628"/>
      <c r="AD297" s="628"/>
      <c r="AE297" s="628"/>
      <c r="AF297" s="628"/>
      <c r="AG297" s="628"/>
      <c r="AH297" s="628"/>
      <c r="AI297" s="628"/>
      <c r="AJ297" s="628"/>
      <c r="AK297" s="628"/>
      <c r="AL297" s="628"/>
      <c r="AM297" s="628"/>
      <c r="AN297" s="628"/>
      <c r="AO297" s="628"/>
      <c r="AP297" s="628"/>
      <c r="AQ297" s="628"/>
      <c r="AR297" s="628"/>
      <c r="AS297" s="628"/>
      <c r="AT297" s="628"/>
      <c r="AU297" s="628"/>
      <c r="AV297" s="628"/>
      <c r="AW297" s="628"/>
      <c r="AX297" s="628"/>
      <c r="AY297" s="628"/>
      <c r="AZ297" s="628"/>
      <c r="BA297" s="628"/>
      <c r="BB297" s="604" t="s">
        <v>231</v>
      </c>
      <c r="BC297" s="629"/>
      <c r="BD297" s="629"/>
      <c r="BE297" s="641">
        <v>2016</v>
      </c>
      <c r="BF297" s="642"/>
      <c r="BG297" s="642"/>
    </row>
    <row r="298" spans="1:59" s="630" customFormat="1" ht="22.2" customHeight="1">
      <c r="A298" s="626" t="s">
        <v>112</v>
      </c>
      <c r="B298" s="672"/>
      <c r="C298" s="628"/>
      <c r="D298" s="628"/>
      <c r="E298" s="628"/>
      <c r="F298" s="628"/>
      <c r="G298" s="628"/>
      <c r="H298" s="628"/>
      <c r="I298" s="628"/>
      <c r="J298" s="628"/>
      <c r="K298" s="628"/>
      <c r="L298" s="628"/>
      <c r="M298" s="628"/>
      <c r="N298" s="628"/>
      <c r="O298" s="628"/>
      <c r="P298" s="628"/>
      <c r="Q298" s="628"/>
      <c r="R298" s="628"/>
      <c r="S298" s="628"/>
      <c r="T298" s="628"/>
      <c r="U298" s="628"/>
      <c r="V298" s="628"/>
      <c r="W298" s="628"/>
      <c r="X298" s="628"/>
      <c r="Y298" s="628"/>
      <c r="Z298" s="628"/>
      <c r="AA298" s="628"/>
      <c r="AB298" s="628"/>
      <c r="AC298" s="628"/>
      <c r="AD298" s="628"/>
      <c r="AE298" s="628"/>
      <c r="AF298" s="628"/>
      <c r="AG298" s="628"/>
      <c r="AH298" s="628"/>
      <c r="AI298" s="628"/>
      <c r="AJ298" s="628"/>
      <c r="AK298" s="628"/>
      <c r="AL298" s="628"/>
      <c r="AM298" s="628"/>
      <c r="AN298" s="628"/>
      <c r="AO298" s="628"/>
      <c r="AP298" s="628"/>
      <c r="AQ298" s="628"/>
      <c r="AR298" s="628"/>
      <c r="AS298" s="628"/>
      <c r="AT298" s="628"/>
      <c r="AU298" s="628"/>
      <c r="AV298" s="628"/>
      <c r="AW298" s="628"/>
      <c r="AX298" s="628"/>
      <c r="AY298" s="628"/>
      <c r="AZ298" s="628"/>
      <c r="BA298" s="628"/>
      <c r="BB298" s="604" t="s">
        <v>231</v>
      </c>
      <c r="BC298" s="629"/>
      <c r="BD298" s="629"/>
      <c r="BE298" s="641">
        <v>2016</v>
      </c>
      <c r="BF298" s="642"/>
      <c r="BG298" s="642"/>
    </row>
    <row r="299" spans="1:59" s="613" customFormat="1" ht="22.2" customHeight="1">
      <c r="A299" s="346" t="s">
        <v>112</v>
      </c>
      <c r="B299" s="65" t="s">
        <v>481</v>
      </c>
      <c r="C299" s="611"/>
      <c r="D299" s="611">
        <f>SUM(E299:BA299)</f>
        <v>0</v>
      </c>
      <c r="E299" s="611">
        <f t="shared" ref="E299:K299" si="298">SUM(E300:E301)</f>
        <v>0</v>
      </c>
      <c r="F299" s="611">
        <f t="shared" si="298"/>
        <v>0</v>
      </c>
      <c r="G299" s="611">
        <f t="shared" si="298"/>
        <v>0</v>
      </c>
      <c r="H299" s="611">
        <f t="shared" si="298"/>
        <v>0</v>
      </c>
      <c r="I299" s="611">
        <f t="shared" si="298"/>
        <v>0</v>
      </c>
      <c r="J299" s="611">
        <f t="shared" si="298"/>
        <v>0</v>
      </c>
      <c r="K299" s="611">
        <f t="shared" si="298"/>
        <v>0</v>
      </c>
      <c r="L299" s="611"/>
      <c r="M299" s="611">
        <f t="shared" ref="M299:AF299" si="299">SUM(M300:M301)</f>
        <v>0</v>
      </c>
      <c r="N299" s="611">
        <f t="shared" si="299"/>
        <v>0</v>
      </c>
      <c r="O299" s="611">
        <f t="shared" si="299"/>
        <v>0</v>
      </c>
      <c r="P299" s="611">
        <f t="shared" si="299"/>
        <v>0</v>
      </c>
      <c r="Q299" s="611">
        <f t="shared" si="299"/>
        <v>0</v>
      </c>
      <c r="R299" s="611">
        <f t="shared" si="299"/>
        <v>0</v>
      </c>
      <c r="S299" s="611">
        <f t="shared" si="299"/>
        <v>0</v>
      </c>
      <c r="T299" s="611">
        <f t="shared" si="299"/>
        <v>0</v>
      </c>
      <c r="U299" s="611">
        <f t="shared" si="299"/>
        <v>0</v>
      </c>
      <c r="V299" s="611">
        <f t="shared" si="299"/>
        <v>0</v>
      </c>
      <c r="W299" s="611">
        <f t="shared" si="299"/>
        <v>0</v>
      </c>
      <c r="X299" s="611">
        <f t="shared" si="299"/>
        <v>0</v>
      </c>
      <c r="Y299" s="611">
        <f t="shared" si="299"/>
        <v>0</v>
      </c>
      <c r="Z299" s="611">
        <f t="shared" si="299"/>
        <v>0</v>
      </c>
      <c r="AA299" s="611">
        <f t="shared" si="299"/>
        <v>0</v>
      </c>
      <c r="AB299" s="611">
        <f t="shared" si="299"/>
        <v>0</v>
      </c>
      <c r="AC299" s="611">
        <f t="shared" si="299"/>
        <v>0</v>
      </c>
      <c r="AD299" s="611">
        <f t="shared" si="299"/>
        <v>0</v>
      </c>
      <c r="AE299" s="611">
        <f t="shared" si="299"/>
        <v>0</v>
      </c>
      <c r="AF299" s="611">
        <f t="shared" si="299"/>
        <v>0</v>
      </c>
      <c r="AG299" s="611"/>
      <c r="AH299" s="611">
        <f t="shared" ref="AH299:BA299" si="300">SUM(AH300:AH301)</f>
        <v>0</v>
      </c>
      <c r="AI299" s="611">
        <f t="shared" si="300"/>
        <v>0</v>
      </c>
      <c r="AJ299" s="611">
        <f t="shared" si="300"/>
        <v>0</v>
      </c>
      <c r="AK299" s="611">
        <f t="shared" si="300"/>
        <v>0</v>
      </c>
      <c r="AL299" s="611">
        <f t="shared" si="300"/>
        <v>0</v>
      </c>
      <c r="AM299" s="611">
        <f t="shared" si="300"/>
        <v>0</v>
      </c>
      <c r="AN299" s="611">
        <f t="shared" si="300"/>
        <v>0</v>
      </c>
      <c r="AO299" s="611">
        <f t="shared" si="300"/>
        <v>0</v>
      </c>
      <c r="AP299" s="611">
        <f t="shared" si="300"/>
        <v>0</v>
      </c>
      <c r="AQ299" s="611">
        <f t="shared" si="300"/>
        <v>0</v>
      </c>
      <c r="AR299" s="611">
        <f t="shared" si="300"/>
        <v>0</v>
      </c>
      <c r="AS299" s="611">
        <f t="shared" si="300"/>
        <v>0</v>
      </c>
      <c r="AT299" s="611">
        <f t="shared" si="300"/>
        <v>0</v>
      </c>
      <c r="AU299" s="611">
        <f t="shared" si="300"/>
        <v>0</v>
      </c>
      <c r="AV299" s="611">
        <f t="shared" si="300"/>
        <v>0</v>
      </c>
      <c r="AW299" s="611">
        <f t="shared" si="300"/>
        <v>0</v>
      </c>
      <c r="AX299" s="611">
        <f t="shared" si="300"/>
        <v>0</v>
      </c>
      <c r="AY299" s="611">
        <f t="shared" si="300"/>
        <v>0</v>
      </c>
      <c r="AZ299" s="611">
        <f t="shared" si="300"/>
        <v>0</v>
      </c>
      <c r="BA299" s="611">
        <f t="shared" si="300"/>
        <v>0</v>
      </c>
      <c r="BB299" s="58" t="s">
        <v>231</v>
      </c>
      <c r="BC299" s="63"/>
      <c r="BD299" s="63"/>
      <c r="BE299" s="43">
        <v>2016</v>
      </c>
      <c r="BF299" s="62"/>
      <c r="BG299" s="62"/>
    </row>
    <row r="300" spans="1:59" s="630" customFormat="1" ht="22.2" customHeight="1">
      <c r="A300" s="626" t="s">
        <v>112</v>
      </c>
      <c r="B300" s="672"/>
      <c r="C300" s="628"/>
      <c r="D300" s="628"/>
      <c r="E300" s="628"/>
      <c r="F300" s="628"/>
      <c r="G300" s="628"/>
      <c r="H300" s="628"/>
      <c r="I300" s="628"/>
      <c r="J300" s="628"/>
      <c r="K300" s="628"/>
      <c r="L300" s="628"/>
      <c r="M300" s="628"/>
      <c r="N300" s="628"/>
      <c r="O300" s="628"/>
      <c r="P300" s="628"/>
      <c r="Q300" s="628"/>
      <c r="R300" s="628"/>
      <c r="S300" s="628"/>
      <c r="T300" s="628"/>
      <c r="U300" s="628"/>
      <c r="V300" s="628"/>
      <c r="W300" s="628"/>
      <c r="X300" s="628"/>
      <c r="Y300" s="628"/>
      <c r="Z300" s="628"/>
      <c r="AA300" s="628"/>
      <c r="AB300" s="628"/>
      <c r="AC300" s="628"/>
      <c r="AD300" s="628"/>
      <c r="AE300" s="628"/>
      <c r="AF300" s="628"/>
      <c r="AG300" s="628"/>
      <c r="AH300" s="628"/>
      <c r="AI300" s="628"/>
      <c r="AJ300" s="628"/>
      <c r="AK300" s="628"/>
      <c r="AL300" s="628"/>
      <c r="AM300" s="628"/>
      <c r="AN300" s="628"/>
      <c r="AO300" s="628"/>
      <c r="AP300" s="628"/>
      <c r="AQ300" s="628"/>
      <c r="AR300" s="628"/>
      <c r="AS300" s="628"/>
      <c r="AT300" s="628"/>
      <c r="AU300" s="628"/>
      <c r="AV300" s="628"/>
      <c r="AW300" s="628"/>
      <c r="AX300" s="628"/>
      <c r="AY300" s="628"/>
      <c r="AZ300" s="628"/>
      <c r="BA300" s="628"/>
      <c r="BB300" s="604" t="s">
        <v>231</v>
      </c>
      <c r="BC300" s="629"/>
      <c r="BD300" s="629"/>
      <c r="BE300" s="641">
        <v>2016</v>
      </c>
      <c r="BF300" s="642"/>
      <c r="BG300" s="642"/>
    </row>
    <row r="301" spans="1:59" s="630" customFormat="1" ht="22.2" customHeight="1">
      <c r="A301" s="626" t="s">
        <v>112</v>
      </c>
      <c r="B301" s="672"/>
      <c r="C301" s="628"/>
      <c r="D301" s="628"/>
      <c r="E301" s="628"/>
      <c r="F301" s="628"/>
      <c r="G301" s="628"/>
      <c r="H301" s="628"/>
      <c r="I301" s="628"/>
      <c r="J301" s="628"/>
      <c r="K301" s="628"/>
      <c r="L301" s="628"/>
      <c r="M301" s="628"/>
      <c r="N301" s="628"/>
      <c r="O301" s="628"/>
      <c r="P301" s="628"/>
      <c r="Q301" s="628"/>
      <c r="R301" s="628"/>
      <c r="S301" s="628"/>
      <c r="T301" s="628"/>
      <c r="U301" s="628"/>
      <c r="V301" s="628"/>
      <c r="W301" s="628"/>
      <c r="X301" s="628"/>
      <c r="Y301" s="628"/>
      <c r="Z301" s="628"/>
      <c r="AA301" s="628"/>
      <c r="AB301" s="628"/>
      <c r="AC301" s="628"/>
      <c r="AD301" s="628"/>
      <c r="AE301" s="628"/>
      <c r="AF301" s="628"/>
      <c r="AG301" s="628"/>
      <c r="AH301" s="628"/>
      <c r="AI301" s="628"/>
      <c r="AJ301" s="628"/>
      <c r="AK301" s="628"/>
      <c r="AL301" s="628"/>
      <c r="AM301" s="628"/>
      <c r="AN301" s="628"/>
      <c r="AO301" s="628"/>
      <c r="AP301" s="628"/>
      <c r="AQ301" s="628"/>
      <c r="AR301" s="628"/>
      <c r="AS301" s="628"/>
      <c r="AT301" s="628"/>
      <c r="AU301" s="628"/>
      <c r="AV301" s="628"/>
      <c r="AW301" s="628"/>
      <c r="AX301" s="628"/>
      <c r="AY301" s="628"/>
      <c r="AZ301" s="628"/>
      <c r="BA301" s="628"/>
      <c r="BB301" s="604" t="s">
        <v>231</v>
      </c>
      <c r="BC301" s="629"/>
      <c r="BD301" s="629"/>
      <c r="BE301" s="641">
        <v>2016</v>
      </c>
      <c r="BF301" s="642"/>
      <c r="BG301" s="642"/>
    </row>
    <row r="302" spans="1:59" s="45" customFormat="1" ht="22.2" customHeight="1">
      <c r="A302" s="346" t="s">
        <v>122</v>
      </c>
      <c r="B302" s="615" t="s">
        <v>686</v>
      </c>
      <c r="C302" s="611">
        <f>SUM(C303,C306)</f>
        <v>0</v>
      </c>
      <c r="D302" s="611">
        <f>SUM(D303+D306)</f>
        <v>0</v>
      </c>
      <c r="E302" s="611">
        <f t="shared" ref="E302:K302" si="301">SUM(E303,E306)</f>
        <v>0</v>
      </c>
      <c r="F302" s="611">
        <f t="shared" si="301"/>
        <v>0</v>
      </c>
      <c r="G302" s="611">
        <f t="shared" si="301"/>
        <v>0</v>
      </c>
      <c r="H302" s="611">
        <f t="shared" si="301"/>
        <v>0</v>
      </c>
      <c r="I302" s="611">
        <f t="shared" si="301"/>
        <v>0</v>
      </c>
      <c r="J302" s="611">
        <f t="shared" si="301"/>
        <v>0</v>
      </c>
      <c r="K302" s="611">
        <f t="shared" si="301"/>
        <v>0</v>
      </c>
      <c r="L302" s="611"/>
      <c r="M302" s="611">
        <f t="shared" ref="M302:AF302" si="302">SUM(M303,M306)</f>
        <v>0</v>
      </c>
      <c r="N302" s="611">
        <f t="shared" si="302"/>
        <v>0</v>
      </c>
      <c r="O302" s="611">
        <f t="shared" si="302"/>
        <v>0</v>
      </c>
      <c r="P302" s="611">
        <f t="shared" si="302"/>
        <v>0</v>
      </c>
      <c r="Q302" s="611">
        <f t="shared" si="302"/>
        <v>0</v>
      </c>
      <c r="R302" s="611">
        <f t="shared" si="302"/>
        <v>0</v>
      </c>
      <c r="S302" s="611">
        <f t="shared" si="302"/>
        <v>0</v>
      </c>
      <c r="T302" s="611">
        <f t="shared" si="302"/>
        <v>0</v>
      </c>
      <c r="U302" s="611">
        <f t="shared" si="302"/>
        <v>0</v>
      </c>
      <c r="V302" s="611">
        <f t="shared" si="302"/>
        <v>0</v>
      </c>
      <c r="W302" s="611">
        <f t="shared" si="302"/>
        <v>0</v>
      </c>
      <c r="X302" s="611">
        <f t="shared" si="302"/>
        <v>0</v>
      </c>
      <c r="Y302" s="611">
        <f t="shared" si="302"/>
        <v>0</v>
      </c>
      <c r="Z302" s="611">
        <f t="shared" si="302"/>
        <v>0</v>
      </c>
      <c r="AA302" s="611">
        <f t="shared" si="302"/>
        <v>0</v>
      </c>
      <c r="AB302" s="611">
        <f t="shared" si="302"/>
        <v>0</v>
      </c>
      <c r="AC302" s="611">
        <f t="shared" si="302"/>
        <v>0</v>
      </c>
      <c r="AD302" s="611">
        <f t="shared" si="302"/>
        <v>0</v>
      </c>
      <c r="AE302" s="611">
        <f t="shared" si="302"/>
        <v>0</v>
      </c>
      <c r="AF302" s="611">
        <f t="shared" si="302"/>
        <v>0</v>
      </c>
      <c r="AG302" s="611"/>
      <c r="AH302" s="611">
        <f t="shared" ref="AH302:BA302" si="303">SUM(AH303,AH306)</f>
        <v>0</v>
      </c>
      <c r="AI302" s="611">
        <f t="shared" si="303"/>
        <v>0</v>
      </c>
      <c r="AJ302" s="611">
        <f t="shared" si="303"/>
        <v>0</v>
      </c>
      <c r="AK302" s="611">
        <f t="shared" si="303"/>
        <v>0</v>
      </c>
      <c r="AL302" s="611">
        <f t="shared" si="303"/>
        <v>0</v>
      </c>
      <c r="AM302" s="611">
        <f t="shared" si="303"/>
        <v>0</v>
      </c>
      <c r="AN302" s="611">
        <f t="shared" si="303"/>
        <v>0</v>
      </c>
      <c r="AO302" s="611">
        <f t="shared" si="303"/>
        <v>0</v>
      </c>
      <c r="AP302" s="611">
        <f t="shared" si="303"/>
        <v>0</v>
      </c>
      <c r="AQ302" s="611">
        <f t="shared" si="303"/>
        <v>0</v>
      </c>
      <c r="AR302" s="611">
        <f t="shared" si="303"/>
        <v>0</v>
      </c>
      <c r="AS302" s="611">
        <f t="shared" si="303"/>
        <v>0</v>
      </c>
      <c r="AT302" s="611">
        <f t="shared" si="303"/>
        <v>0</v>
      </c>
      <c r="AU302" s="611">
        <f t="shared" si="303"/>
        <v>0</v>
      </c>
      <c r="AV302" s="611">
        <f t="shared" si="303"/>
        <v>0</v>
      </c>
      <c r="AW302" s="611">
        <f t="shared" si="303"/>
        <v>0</v>
      </c>
      <c r="AX302" s="611">
        <f t="shared" si="303"/>
        <v>0</v>
      </c>
      <c r="AY302" s="611">
        <f t="shared" si="303"/>
        <v>0</v>
      </c>
      <c r="AZ302" s="611">
        <f t="shared" si="303"/>
        <v>0</v>
      </c>
      <c r="BA302" s="611">
        <f t="shared" si="303"/>
        <v>0</v>
      </c>
      <c r="BB302" s="58" t="s">
        <v>231</v>
      </c>
      <c r="BC302" s="63"/>
      <c r="BD302" s="63"/>
      <c r="BE302" s="43">
        <v>2016</v>
      </c>
      <c r="BF302" s="62"/>
      <c r="BG302" s="62"/>
    </row>
    <row r="303" spans="1:59" s="613" customFormat="1" ht="22.2" customHeight="1">
      <c r="A303" s="346" t="s">
        <v>122</v>
      </c>
      <c r="B303" s="65" t="s">
        <v>480</v>
      </c>
      <c r="C303" s="611"/>
      <c r="D303" s="611">
        <f>SUM(E303:BA303)</f>
        <v>0</v>
      </c>
      <c r="E303" s="611">
        <f t="shared" ref="E303:K303" si="304">SUM(E304:E305)</f>
        <v>0</v>
      </c>
      <c r="F303" s="611">
        <f t="shared" si="304"/>
        <v>0</v>
      </c>
      <c r="G303" s="611">
        <f t="shared" si="304"/>
        <v>0</v>
      </c>
      <c r="H303" s="611">
        <f t="shared" si="304"/>
        <v>0</v>
      </c>
      <c r="I303" s="611">
        <f t="shared" si="304"/>
        <v>0</v>
      </c>
      <c r="J303" s="611">
        <f t="shared" si="304"/>
        <v>0</v>
      </c>
      <c r="K303" s="611">
        <f t="shared" si="304"/>
        <v>0</v>
      </c>
      <c r="L303" s="611"/>
      <c r="M303" s="611">
        <f t="shared" ref="M303:AF303" si="305">SUM(M304:M305)</f>
        <v>0</v>
      </c>
      <c r="N303" s="611">
        <f t="shared" si="305"/>
        <v>0</v>
      </c>
      <c r="O303" s="611">
        <f t="shared" si="305"/>
        <v>0</v>
      </c>
      <c r="P303" s="611">
        <f t="shared" si="305"/>
        <v>0</v>
      </c>
      <c r="Q303" s="611">
        <f t="shared" si="305"/>
        <v>0</v>
      </c>
      <c r="R303" s="611">
        <f t="shared" si="305"/>
        <v>0</v>
      </c>
      <c r="S303" s="611">
        <f t="shared" si="305"/>
        <v>0</v>
      </c>
      <c r="T303" s="611">
        <f t="shared" si="305"/>
        <v>0</v>
      </c>
      <c r="U303" s="611">
        <f t="shared" si="305"/>
        <v>0</v>
      </c>
      <c r="V303" s="611">
        <f t="shared" si="305"/>
        <v>0</v>
      </c>
      <c r="W303" s="611">
        <f t="shared" si="305"/>
        <v>0</v>
      </c>
      <c r="X303" s="611">
        <f t="shared" si="305"/>
        <v>0</v>
      </c>
      <c r="Y303" s="611">
        <f t="shared" si="305"/>
        <v>0</v>
      </c>
      <c r="Z303" s="611">
        <f t="shared" si="305"/>
        <v>0</v>
      </c>
      <c r="AA303" s="611">
        <f t="shared" si="305"/>
        <v>0</v>
      </c>
      <c r="AB303" s="611">
        <f t="shared" si="305"/>
        <v>0</v>
      </c>
      <c r="AC303" s="611">
        <f t="shared" si="305"/>
        <v>0</v>
      </c>
      <c r="AD303" s="611">
        <f t="shared" si="305"/>
        <v>0</v>
      </c>
      <c r="AE303" s="611">
        <f t="shared" si="305"/>
        <v>0</v>
      </c>
      <c r="AF303" s="611">
        <f t="shared" si="305"/>
        <v>0</v>
      </c>
      <c r="AG303" s="611"/>
      <c r="AH303" s="611">
        <f t="shared" ref="AH303:BA303" si="306">SUM(AH304:AH305)</f>
        <v>0</v>
      </c>
      <c r="AI303" s="611">
        <f t="shared" si="306"/>
        <v>0</v>
      </c>
      <c r="AJ303" s="611">
        <f t="shared" si="306"/>
        <v>0</v>
      </c>
      <c r="AK303" s="611">
        <f t="shared" si="306"/>
        <v>0</v>
      </c>
      <c r="AL303" s="611">
        <f t="shared" si="306"/>
        <v>0</v>
      </c>
      <c r="AM303" s="611">
        <f t="shared" si="306"/>
        <v>0</v>
      </c>
      <c r="AN303" s="611">
        <f t="shared" si="306"/>
        <v>0</v>
      </c>
      <c r="AO303" s="611">
        <f t="shared" si="306"/>
        <v>0</v>
      </c>
      <c r="AP303" s="611">
        <f t="shared" si="306"/>
        <v>0</v>
      </c>
      <c r="AQ303" s="611">
        <f t="shared" si="306"/>
        <v>0</v>
      </c>
      <c r="AR303" s="611">
        <f t="shared" si="306"/>
        <v>0</v>
      </c>
      <c r="AS303" s="611">
        <f t="shared" si="306"/>
        <v>0</v>
      </c>
      <c r="AT303" s="611">
        <f t="shared" si="306"/>
        <v>0</v>
      </c>
      <c r="AU303" s="611">
        <f t="shared" si="306"/>
        <v>0</v>
      </c>
      <c r="AV303" s="611">
        <f t="shared" si="306"/>
        <v>0</v>
      </c>
      <c r="AW303" s="611">
        <f t="shared" si="306"/>
        <v>0</v>
      </c>
      <c r="AX303" s="611">
        <f t="shared" si="306"/>
        <v>0</v>
      </c>
      <c r="AY303" s="611">
        <f t="shared" si="306"/>
        <v>0</v>
      </c>
      <c r="AZ303" s="611">
        <f t="shared" si="306"/>
        <v>0</v>
      </c>
      <c r="BA303" s="611">
        <f t="shared" si="306"/>
        <v>0</v>
      </c>
      <c r="BB303" s="58" t="s">
        <v>231</v>
      </c>
      <c r="BC303" s="63"/>
      <c r="BD303" s="63"/>
      <c r="BE303" s="43">
        <v>2016</v>
      </c>
      <c r="BF303" s="62"/>
      <c r="BG303" s="62"/>
    </row>
    <row r="304" spans="1:59" s="630" customFormat="1" ht="22.2" customHeight="1">
      <c r="A304" s="626" t="s">
        <v>122</v>
      </c>
      <c r="B304" s="672"/>
      <c r="C304" s="628"/>
      <c r="D304" s="628"/>
      <c r="E304" s="628"/>
      <c r="F304" s="628"/>
      <c r="G304" s="628"/>
      <c r="H304" s="628"/>
      <c r="I304" s="628"/>
      <c r="J304" s="628"/>
      <c r="K304" s="628"/>
      <c r="L304" s="628"/>
      <c r="M304" s="628"/>
      <c r="N304" s="628"/>
      <c r="O304" s="628"/>
      <c r="P304" s="628"/>
      <c r="Q304" s="628"/>
      <c r="R304" s="628"/>
      <c r="S304" s="628"/>
      <c r="T304" s="628"/>
      <c r="U304" s="628"/>
      <c r="V304" s="628"/>
      <c r="W304" s="628"/>
      <c r="X304" s="628"/>
      <c r="Y304" s="628"/>
      <c r="Z304" s="628"/>
      <c r="AA304" s="628"/>
      <c r="AB304" s="628"/>
      <c r="AC304" s="628"/>
      <c r="AD304" s="628"/>
      <c r="AE304" s="628"/>
      <c r="AF304" s="628"/>
      <c r="AG304" s="628"/>
      <c r="AH304" s="628"/>
      <c r="AI304" s="628"/>
      <c r="AJ304" s="628"/>
      <c r="AK304" s="628"/>
      <c r="AL304" s="628"/>
      <c r="AM304" s="628"/>
      <c r="AN304" s="628"/>
      <c r="AO304" s="628"/>
      <c r="AP304" s="628"/>
      <c r="AQ304" s="628"/>
      <c r="AR304" s="628"/>
      <c r="AS304" s="628"/>
      <c r="AT304" s="628"/>
      <c r="AU304" s="628"/>
      <c r="AV304" s="628"/>
      <c r="AW304" s="628"/>
      <c r="AX304" s="628"/>
      <c r="AY304" s="628"/>
      <c r="AZ304" s="628"/>
      <c r="BA304" s="628"/>
      <c r="BB304" s="604" t="s">
        <v>231</v>
      </c>
      <c r="BC304" s="629"/>
      <c r="BD304" s="629"/>
      <c r="BE304" s="641">
        <v>2016</v>
      </c>
      <c r="BF304" s="642"/>
      <c r="BG304" s="642"/>
    </row>
    <row r="305" spans="1:59" s="630" customFormat="1" ht="22.2" customHeight="1">
      <c r="A305" s="626" t="s">
        <v>122</v>
      </c>
      <c r="B305" s="672"/>
      <c r="C305" s="628"/>
      <c r="D305" s="628"/>
      <c r="E305" s="628"/>
      <c r="F305" s="628"/>
      <c r="G305" s="628"/>
      <c r="H305" s="628"/>
      <c r="I305" s="628"/>
      <c r="J305" s="628"/>
      <c r="K305" s="628"/>
      <c r="L305" s="628"/>
      <c r="M305" s="628"/>
      <c r="N305" s="628"/>
      <c r="O305" s="628"/>
      <c r="P305" s="628"/>
      <c r="Q305" s="628"/>
      <c r="R305" s="628"/>
      <c r="S305" s="628"/>
      <c r="T305" s="628"/>
      <c r="U305" s="628"/>
      <c r="V305" s="628"/>
      <c r="W305" s="628"/>
      <c r="X305" s="628"/>
      <c r="Y305" s="628"/>
      <c r="Z305" s="628"/>
      <c r="AA305" s="628"/>
      <c r="AB305" s="628"/>
      <c r="AC305" s="628"/>
      <c r="AD305" s="628"/>
      <c r="AE305" s="628"/>
      <c r="AF305" s="628"/>
      <c r="AG305" s="628"/>
      <c r="AH305" s="628"/>
      <c r="AI305" s="628"/>
      <c r="AJ305" s="628"/>
      <c r="AK305" s="628"/>
      <c r="AL305" s="628"/>
      <c r="AM305" s="628"/>
      <c r="AN305" s="628"/>
      <c r="AO305" s="628"/>
      <c r="AP305" s="628"/>
      <c r="AQ305" s="628"/>
      <c r="AR305" s="628"/>
      <c r="AS305" s="628"/>
      <c r="AT305" s="628"/>
      <c r="AU305" s="628"/>
      <c r="AV305" s="628"/>
      <c r="AW305" s="628"/>
      <c r="AX305" s="628"/>
      <c r="AY305" s="628"/>
      <c r="AZ305" s="628"/>
      <c r="BA305" s="628"/>
      <c r="BB305" s="604" t="s">
        <v>231</v>
      </c>
      <c r="BC305" s="629"/>
      <c r="BD305" s="629"/>
      <c r="BE305" s="641">
        <v>2016</v>
      </c>
      <c r="BF305" s="642"/>
      <c r="BG305" s="642"/>
    </row>
    <row r="306" spans="1:59" s="613" customFormat="1" ht="22.2" customHeight="1">
      <c r="A306" s="346" t="s">
        <v>122</v>
      </c>
      <c r="B306" s="65" t="s">
        <v>481</v>
      </c>
      <c r="C306" s="611"/>
      <c r="D306" s="611">
        <f>SUM(E306:BA306)</f>
        <v>0</v>
      </c>
      <c r="E306" s="611">
        <f t="shared" ref="E306:K306" si="307">SUM(E307:E308)</f>
        <v>0</v>
      </c>
      <c r="F306" s="611">
        <f t="shared" si="307"/>
        <v>0</v>
      </c>
      <c r="G306" s="611">
        <f t="shared" si="307"/>
        <v>0</v>
      </c>
      <c r="H306" s="611">
        <f t="shared" si="307"/>
        <v>0</v>
      </c>
      <c r="I306" s="611">
        <f t="shared" si="307"/>
        <v>0</v>
      </c>
      <c r="J306" s="611">
        <f t="shared" si="307"/>
        <v>0</v>
      </c>
      <c r="K306" s="611">
        <f t="shared" si="307"/>
        <v>0</v>
      </c>
      <c r="L306" s="611"/>
      <c r="M306" s="611">
        <f t="shared" ref="M306:AF306" si="308">SUM(M307:M308)</f>
        <v>0</v>
      </c>
      <c r="N306" s="611">
        <f t="shared" si="308"/>
        <v>0</v>
      </c>
      <c r="O306" s="611">
        <f t="shared" si="308"/>
        <v>0</v>
      </c>
      <c r="P306" s="611">
        <f t="shared" si="308"/>
        <v>0</v>
      </c>
      <c r="Q306" s="611">
        <f t="shared" si="308"/>
        <v>0</v>
      </c>
      <c r="R306" s="611">
        <f t="shared" si="308"/>
        <v>0</v>
      </c>
      <c r="S306" s="611">
        <f t="shared" si="308"/>
        <v>0</v>
      </c>
      <c r="T306" s="611">
        <f t="shared" si="308"/>
        <v>0</v>
      </c>
      <c r="U306" s="611">
        <f t="shared" si="308"/>
        <v>0</v>
      </c>
      <c r="V306" s="611">
        <f t="shared" si="308"/>
        <v>0</v>
      </c>
      <c r="W306" s="611">
        <f t="shared" si="308"/>
        <v>0</v>
      </c>
      <c r="X306" s="611">
        <f t="shared" si="308"/>
        <v>0</v>
      </c>
      <c r="Y306" s="611">
        <f t="shared" si="308"/>
        <v>0</v>
      </c>
      <c r="Z306" s="611">
        <f t="shared" si="308"/>
        <v>0</v>
      </c>
      <c r="AA306" s="611">
        <f t="shared" si="308"/>
        <v>0</v>
      </c>
      <c r="AB306" s="611">
        <f t="shared" si="308"/>
        <v>0</v>
      </c>
      <c r="AC306" s="611">
        <f t="shared" si="308"/>
        <v>0</v>
      </c>
      <c r="AD306" s="611">
        <f t="shared" si="308"/>
        <v>0</v>
      </c>
      <c r="AE306" s="611">
        <f t="shared" si="308"/>
        <v>0</v>
      </c>
      <c r="AF306" s="611">
        <f t="shared" si="308"/>
        <v>0</v>
      </c>
      <c r="AG306" s="611"/>
      <c r="AH306" s="611">
        <f t="shared" ref="AH306:BA306" si="309">SUM(AH307:AH308)</f>
        <v>0</v>
      </c>
      <c r="AI306" s="611">
        <f t="shared" si="309"/>
        <v>0</v>
      </c>
      <c r="AJ306" s="611">
        <f t="shared" si="309"/>
        <v>0</v>
      </c>
      <c r="AK306" s="611">
        <f t="shared" si="309"/>
        <v>0</v>
      </c>
      <c r="AL306" s="611">
        <f t="shared" si="309"/>
        <v>0</v>
      </c>
      <c r="AM306" s="611">
        <f t="shared" si="309"/>
        <v>0</v>
      </c>
      <c r="AN306" s="611">
        <f t="shared" si="309"/>
        <v>0</v>
      </c>
      <c r="AO306" s="611">
        <f t="shared" si="309"/>
        <v>0</v>
      </c>
      <c r="AP306" s="611">
        <f t="shared" si="309"/>
        <v>0</v>
      </c>
      <c r="AQ306" s="611">
        <f t="shared" si="309"/>
        <v>0</v>
      </c>
      <c r="AR306" s="611">
        <f t="shared" si="309"/>
        <v>0</v>
      </c>
      <c r="AS306" s="611">
        <f t="shared" si="309"/>
        <v>0</v>
      </c>
      <c r="AT306" s="611">
        <f t="shared" si="309"/>
        <v>0</v>
      </c>
      <c r="AU306" s="611">
        <f t="shared" si="309"/>
        <v>0</v>
      </c>
      <c r="AV306" s="611">
        <f t="shared" si="309"/>
        <v>0</v>
      </c>
      <c r="AW306" s="611">
        <f t="shared" si="309"/>
        <v>0</v>
      </c>
      <c r="AX306" s="611">
        <f t="shared" si="309"/>
        <v>0</v>
      </c>
      <c r="AY306" s="611">
        <f t="shared" si="309"/>
        <v>0</v>
      </c>
      <c r="AZ306" s="611">
        <f t="shared" si="309"/>
        <v>0</v>
      </c>
      <c r="BA306" s="611">
        <f t="shared" si="309"/>
        <v>0</v>
      </c>
      <c r="BB306" s="58" t="s">
        <v>231</v>
      </c>
      <c r="BC306" s="63"/>
      <c r="BD306" s="63"/>
      <c r="BE306" s="43">
        <v>2016</v>
      </c>
      <c r="BF306" s="62"/>
      <c r="BG306" s="62"/>
    </row>
    <row r="307" spans="1:59" s="630" customFormat="1" ht="22.2" customHeight="1">
      <c r="A307" s="626" t="s">
        <v>122</v>
      </c>
      <c r="B307" s="672"/>
      <c r="C307" s="628"/>
      <c r="D307" s="628"/>
      <c r="E307" s="628"/>
      <c r="F307" s="628"/>
      <c r="G307" s="628"/>
      <c r="H307" s="628"/>
      <c r="I307" s="628"/>
      <c r="J307" s="628"/>
      <c r="K307" s="628"/>
      <c r="L307" s="628"/>
      <c r="M307" s="628"/>
      <c r="N307" s="628"/>
      <c r="O307" s="628"/>
      <c r="P307" s="628"/>
      <c r="Q307" s="628"/>
      <c r="R307" s="628"/>
      <c r="S307" s="628"/>
      <c r="T307" s="628"/>
      <c r="U307" s="628"/>
      <c r="V307" s="628"/>
      <c r="W307" s="628"/>
      <c r="X307" s="628"/>
      <c r="Y307" s="628"/>
      <c r="Z307" s="628"/>
      <c r="AA307" s="628"/>
      <c r="AB307" s="628"/>
      <c r="AC307" s="628"/>
      <c r="AD307" s="628"/>
      <c r="AE307" s="628"/>
      <c r="AF307" s="628"/>
      <c r="AG307" s="628"/>
      <c r="AH307" s="628"/>
      <c r="AI307" s="628"/>
      <c r="AJ307" s="628"/>
      <c r="AK307" s="628"/>
      <c r="AL307" s="628"/>
      <c r="AM307" s="628"/>
      <c r="AN307" s="628"/>
      <c r="AO307" s="628"/>
      <c r="AP307" s="628"/>
      <c r="AQ307" s="628"/>
      <c r="AR307" s="628"/>
      <c r="AS307" s="628"/>
      <c r="AT307" s="628"/>
      <c r="AU307" s="628"/>
      <c r="AV307" s="628"/>
      <c r="AW307" s="628"/>
      <c r="AX307" s="628"/>
      <c r="AY307" s="628"/>
      <c r="AZ307" s="628"/>
      <c r="BA307" s="628"/>
      <c r="BB307" s="604" t="s">
        <v>231</v>
      </c>
      <c r="BC307" s="629"/>
      <c r="BD307" s="629"/>
      <c r="BE307" s="641">
        <v>2016</v>
      </c>
      <c r="BF307" s="642"/>
      <c r="BG307" s="642"/>
    </row>
    <row r="308" spans="1:59" s="630" customFormat="1" ht="22.2" customHeight="1">
      <c r="A308" s="626" t="s">
        <v>122</v>
      </c>
      <c r="B308" s="672"/>
      <c r="C308" s="628"/>
      <c r="D308" s="628"/>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628"/>
      <c r="AA308" s="628"/>
      <c r="AB308" s="628"/>
      <c r="AC308" s="628"/>
      <c r="AD308" s="628"/>
      <c r="AE308" s="628"/>
      <c r="AF308" s="628"/>
      <c r="AG308" s="628"/>
      <c r="AH308" s="628"/>
      <c r="AI308" s="628"/>
      <c r="AJ308" s="628"/>
      <c r="AK308" s="628"/>
      <c r="AL308" s="628"/>
      <c r="AM308" s="628"/>
      <c r="AN308" s="628"/>
      <c r="AO308" s="628"/>
      <c r="AP308" s="628"/>
      <c r="AQ308" s="628"/>
      <c r="AR308" s="628"/>
      <c r="AS308" s="628"/>
      <c r="AT308" s="628"/>
      <c r="AU308" s="628"/>
      <c r="AV308" s="628"/>
      <c r="AW308" s="628"/>
      <c r="AX308" s="628"/>
      <c r="AY308" s="628"/>
      <c r="AZ308" s="628"/>
      <c r="BA308" s="628"/>
      <c r="BB308" s="604" t="s">
        <v>231</v>
      </c>
      <c r="BC308" s="629"/>
      <c r="BD308" s="629"/>
      <c r="BE308" s="641">
        <v>2016</v>
      </c>
      <c r="BF308" s="642"/>
      <c r="BG308" s="642"/>
    </row>
    <row r="309" spans="1:59" s="45" customFormat="1" ht="22.2" customHeight="1">
      <c r="A309" s="346" t="s">
        <v>123</v>
      </c>
      <c r="B309" s="615" t="s">
        <v>509</v>
      </c>
      <c r="C309" s="611">
        <f>SUM(C310,C313)</f>
        <v>0</v>
      </c>
      <c r="D309" s="611">
        <f>SUM(D310+D313)</f>
        <v>0</v>
      </c>
      <c r="E309" s="611">
        <f t="shared" ref="E309:K309" si="310">SUM(E310,E313)</f>
        <v>0</v>
      </c>
      <c r="F309" s="611">
        <f t="shared" si="310"/>
        <v>0</v>
      </c>
      <c r="G309" s="611">
        <f t="shared" si="310"/>
        <v>0</v>
      </c>
      <c r="H309" s="611">
        <f t="shared" si="310"/>
        <v>0</v>
      </c>
      <c r="I309" s="611">
        <f t="shared" si="310"/>
        <v>0</v>
      </c>
      <c r="J309" s="611">
        <f t="shared" si="310"/>
        <v>0</v>
      </c>
      <c r="K309" s="611">
        <f t="shared" si="310"/>
        <v>0</v>
      </c>
      <c r="L309" s="611"/>
      <c r="M309" s="611">
        <f t="shared" ref="M309:AF309" si="311">SUM(M310,M313)</f>
        <v>0</v>
      </c>
      <c r="N309" s="611">
        <f t="shared" si="311"/>
        <v>0</v>
      </c>
      <c r="O309" s="611">
        <f t="shared" si="311"/>
        <v>0</v>
      </c>
      <c r="P309" s="611">
        <f t="shared" si="311"/>
        <v>0</v>
      </c>
      <c r="Q309" s="611">
        <f t="shared" si="311"/>
        <v>0</v>
      </c>
      <c r="R309" s="611">
        <f t="shared" si="311"/>
        <v>0</v>
      </c>
      <c r="S309" s="611">
        <f t="shared" si="311"/>
        <v>0</v>
      </c>
      <c r="T309" s="611">
        <f t="shared" si="311"/>
        <v>0</v>
      </c>
      <c r="U309" s="611">
        <f t="shared" si="311"/>
        <v>0</v>
      </c>
      <c r="V309" s="611">
        <f t="shared" si="311"/>
        <v>0</v>
      </c>
      <c r="W309" s="611">
        <f t="shared" si="311"/>
        <v>0</v>
      </c>
      <c r="X309" s="611">
        <f t="shared" si="311"/>
        <v>0</v>
      </c>
      <c r="Y309" s="611">
        <f t="shared" si="311"/>
        <v>0</v>
      </c>
      <c r="Z309" s="611">
        <f t="shared" si="311"/>
        <v>0</v>
      </c>
      <c r="AA309" s="611">
        <f t="shared" si="311"/>
        <v>0</v>
      </c>
      <c r="AB309" s="611">
        <f t="shared" si="311"/>
        <v>0</v>
      </c>
      <c r="AC309" s="611">
        <f t="shared" si="311"/>
        <v>0</v>
      </c>
      <c r="AD309" s="611">
        <f t="shared" si="311"/>
        <v>0</v>
      </c>
      <c r="AE309" s="611">
        <f t="shared" si="311"/>
        <v>0</v>
      </c>
      <c r="AF309" s="611">
        <f t="shared" si="311"/>
        <v>0</v>
      </c>
      <c r="AG309" s="611"/>
      <c r="AH309" s="611">
        <f t="shared" ref="AH309:BA309" si="312">SUM(AH310,AH313)</f>
        <v>0</v>
      </c>
      <c r="AI309" s="611">
        <f t="shared" si="312"/>
        <v>0</v>
      </c>
      <c r="AJ309" s="611">
        <f t="shared" si="312"/>
        <v>0</v>
      </c>
      <c r="AK309" s="611">
        <f t="shared" si="312"/>
        <v>0</v>
      </c>
      <c r="AL309" s="611">
        <f t="shared" si="312"/>
        <v>0</v>
      </c>
      <c r="AM309" s="611">
        <f t="shared" si="312"/>
        <v>0</v>
      </c>
      <c r="AN309" s="611">
        <f t="shared" si="312"/>
        <v>0</v>
      </c>
      <c r="AO309" s="611">
        <f t="shared" si="312"/>
        <v>0</v>
      </c>
      <c r="AP309" s="611">
        <f t="shared" si="312"/>
        <v>0</v>
      </c>
      <c r="AQ309" s="611">
        <f t="shared" si="312"/>
        <v>0</v>
      </c>
      <c r="AR309" s="611">
        <f t="shared" si="312"/>
        <v>0</v>
      </c>
      <c r="AS309" s="611">
        <f t="shared" si="312"/>
        <v>0</v>
      </c>
      <c r="AT309" s="611">
        <f t="shared" si="312"/>
        <v>0</v>
      </c>
      <c r="AU309" s="611">
        <f t="shared" si="312"/>
        <v>0</v>
      </c>
      <c r="AV309" s="611">
        <f t="shared" si="312"/>
        <v>0</v>
      </c>
      <c r="AW309" s="611">
        <f t="shared" si="312"/>
        <v>0</v>
      </c>
      <c r="AX309" s="611">
        <f t="shared" si="312"/>
        <v>0</v>
      </c>
      <c r="AY309" s="611">
        <f t="shared" si="312"/>
        <v>0</v>
      </c>
      <c r="AZ309" s="611">
        <f t="shared" si="312"/>
        <v>0</v>
      </c>
      <c r="BA309" s="611">
        <f t="shared" si="312"/>
        <v>0</v>
      </c>
      <c r="BB309" s="58" t="s">
        <v>231</v>
      </c>
      <c r="BC309" s="63"/>
      <c r="BD309" s="63"/>
      <c r="BE309" s="43">
        <v>2016</v>
      </c>
      <c r="BF309" s="62"/>
      <c r="BG309" s="62"/>
    </row>
    <row r="310" spans="1:59" s="613" customFormat="1" ht="22.2" customHeight="1">
      <c r="A310" s="346" t="s">
        <v>123</v>
      </c>
      <c r="B310" s="65" t="s">
        <v>480</v>
      </c>
      <c r="C310" s="611"/>
      <c r="D310" s="611">
        <f>SUM(E310:BA310)</f>
        <v>0</v>
      </c>
      <c r="E310" s="611">
        <f t="shared" ref="E310:K310" si="313">SUM(E311:E312)</f>
        <v>0</v>
      </c>
      <c r="F310" s="611">
        <f t="shared" si="313"/>
        <v>0</v>
      </c>
      <c r="G310" s="611">
        <f t="shared" si="313"/>
        <v>0</v>
      </c>
      <c r="H310" s="611">
        <f t="shared" si="313"/>
        <v>0</v>
      </c>
      <c r="I310" s="611">
        <f t="shared" si="313"/>
        <v>0</v>
      </c>
      <c r="J310" s="611">
        <f t="shared" si="313"/>
        <v>0</v>
      </c>
      <c r="K310" s="611">
        <f t="shared" si="313"/>
        <v>0</v>
      </c>
      <c r="L310" s="611"/>
      <c r="M310" s="611">
        <f t="shared" ref="M310:AF310" si="314">SUM(M311:M312)</f>
        <v>0</v>
      </c>
      <c r="N310" s="611">
        <f t="shared" si="314"/>
        <v>0</v>
      </c>
      <c r="O310" s="611">
        <f t="shared" si="314"/>
        <v>0</v>
      </c>
      <c r="P310" s="611">
        <f t="shared" si="314"/>
        <v>0</v>
      </c>
      <c r="Q310" s="611">
        <f t="shared" si="314"/>
        <v>0</v>
      </c>
      <c r="R310" s="611">
        <f t="shared" si="314"/>
        <v>0</v>
      </c>
      <c r="S310" s="611">
        <f t="shared" si="314"/>
        <v>0</v>
      </c>
      <c r="T310" s="611">
        <f t="shared" si="314"/>
        <v>0</v>
      </c>
      <c r="U310" s="611">
        <f t="shared" si="314"/>
        <v>0</v>
      </c>
      <c r="V310" s="611">
        <f t="shared" si="314"/>
        <v>0</v>
      </c>
      <c r="W310" s="611">
        <f t="shared" si="314"/>
        <v>0</v>
      </c>
      <c r="X310" s="611">
        <f t="shared" si="314"/>
        <v>0</v>
      </c>
      <c r="Y310" s="611">
        <f t="shared" si="314"/>
        <v>0</v>
      </c>
      <c r="Z310" s="611">
        <f t="shared" si="314"/>
        <v>0</v>
      </c>
      <c r="AA310" s="611">
        <f t="shared" si="314"/>
        <v>0</v>
      </c>
      <c r="AB310" s="611">
        <f t="shared" si="314"/>
        <v>0</v>
      </c>
      <c r="AC310" s="611">
        <f t="shared" si="314"/>
        <v>0</v>
      </c>
      <c r="AD310" s="611">
        <f t="shared" si="314"/>
        <v>0</v>
      </c>
      <c r="AE310" s="611">
        <f t="shared" si="314"/>
        <v>0</v>
      </c>
      <c r="AF310" s="611">
        <f t="shared" si="314"/>
        <v>0</v>
      </c>
      <c r="AG310" s="611"/>
      <c r="AH310" s="611">
        <f t="shared" ref="AH310:BA310" si="315">SUM(AH311:AH312)</f>
        <v>0</v>
      </c>
      <c r="AI310" s="611">
        <f t="shared" si="315"/>
        <v>0</v>
      </c>
      <c r="AJ310" s="611">
        <f t="shared" si="315"/>
        <v>0</v>
      </c>
      <c r="AK310" s="611">
        <f t="shared" si="315"/>
        <v>0</v>
      </c>
      <c r="AL310" s="611">
        <f t="shared" si="315"/>
        <v>0</v>
      </c>
      <c r="AM310" s="611">
        <f t="shared" si="315"/>
        <v>0</v>
      </c>
      <c r="AN310" s="611">
        <f t="shared" si="315"/>
        <v>0</v>
      </c>
      <c r="AO310" s="611">
        <f t="shared" si="315"/>
        <v>0</v>
      </c>
      <c r="AP310" s="611">
        <f t="shared" si="315"/>
        <v>0</v>
      </c>
      <c r="AQ310" s="611">
        <f t="shared" si="315"/>
        <v>0</v>
      </c>
      <c r="AR310" s="611">
        <f t="shared" si="315"/>
        <v>0</v>
      </c>
      <c r="AS310" s="611">
        <f t="shared" si="315"/>
        <v>0</v>
      </c>
      <c r="AT310" s="611">
        <f t="shared" si="315"/>
        <v>0</v>
      </c>
      <c r="AU310" s="611">
        <f t="shared" si="315"/>
        <v>0</v>
      </c>
      <c r="AV310" s="611">
        <f t="shared" si="315"/>
        <v>0</v>
      </c>
      <c r="AW310" s="611">
        <f t="shared" si="315"/>
        <v>0</v>
      </c>
      <c r="AX310" s="611">
        <f t="shared" si="315"/>
        <v>0</v>
      </c>
      <c r="AY310" s="611">
        <f t="shared" si="315"/>
        <v>0</v>
      </c>
      <c r="AZ310" s="611">
        <f t="shared" si="315"/>
        <v>0</v>
      </c>
      <c r="BA310" s="611">
        <f t="shared" si="315"/>
        <v>0</v>
      </c>
      <c r="BB310" s="58" t="s">
        <v>231</v>
      </c>
      <c r="BC310" s="63"/>
      <c r="BD310" s="63"/>
      <c r="BE310" s="43">
        <v>2016</v>
      </c>
      <c r="BF310" s="62"/>
      <c r="BG310" s="62"/>
    </row>
    <row r="311" spans="1:59" s="630" customFormat="1" ht="22.2" customHeight="1">
      <c r="A311" s="626" t="s">
        <v>123</v>
      </c>
      <c r="B311" s="672"/>
      <c r="C311" s="628"/>
      <c r="D311" s="628"/>
      <c r="E311" s="628"/>
      <c r="F311" s="628"/>
      <c r="G311" s="628"/>
      <c r="H311" s="628"/>
      <c r="I311" s="628"/>
      <c r="J311" s="628"/>
      <c r="K311" s="628"/>
      <c r="L311" s="628"/>
      <c r="M311" s="628"/>
      <c r="N311" s="628"/>
      <c r="O311" s="628"/>
      <c r="P311" s="628"/>
      <c r="Q311" s="628"/>
      <c r="R311" s="628"/>
      <c r="S311" s="628"/>
      <c r="T311" s="628"/>
      <c r="U311" s="628"/>
      <c r="V311" s="628"/>
      <c r="W311" s="628"/>
      <c r="X311" s="628"/>
      <c r="Y311" s="628"/>
      <c r="Z311" s="628"/>
      <c r="AA311" s="628"/>
      <c r="AB311" s="628"/>
      <c r="AC311" s="628"/>
      <c r="AD311" s="628"/>
      <c r="AE311" s="628"/>
      <c r="AF311" s="628"/>
      <c r="AG311" s="628"/>
      <c r="AH311" s="628"/>
      <c r="AI311" s="628"/>
      <c r="AJ311" s="628"/>
      <c r="AK311" s="628"/>
      <c r="AL311" s="628"/>
      <c r="AM311" s="628"/>
      <c r="AN311" s="628"/>
      <c r="AO311" s="628"/>
      <c r="AP311" s="628"/>
      <c r="AQ311" s="628"/>
      <c r="AR311" s="628"/>
      <c r="AS311" s="628"/>
      <c r="AT311" s="628"/>
      <c r="AU311" s="628"/>
      <c r="AV311" s="628"/>
      <c r="AW311" s="628"/>
      <c r="AX311" s="628"/>
      <c r="AY311" s="628"/>
      <c r="AZ311" s="628"/>
      <c r="BA311" s="628"/>
      <c r="BB311" s="604" t="s">
        <v>231</v>
      </c>
      <c r="BC311" s="629"/>
      <c r="BD311" s="629"/>
      <c r="BE311" s="641">
        <v>2016</v>
      </c>
      <c r="BF311" s="642"/>
      <c r="BG311" s="642"/>
    </row>
    <row r="312" spans="1:59" s="630" customFormat="1" ht="22.2" customHeight="1">
      <c r="A312" s="626" t="s">
        <v>123</v>
      </c>
      <c r="B312" s="672"/>
      <c r="C312" s="628"/>
      <c r="D312" s="628"/>
      <c r="E312" s="628"/>
      <c r="F312" s="628"/>
      <c r="G312" s="628"/>
      <c r="H312" s="628"/>
      <c r="I312" s="628"/>
      <c r="J312" s="628"/>
      <c r="K312" s="628"/>
      <c r="L312" s="628"/>
      <c r="M312" s="628"/>
      <c r="N312" s="628"/>
      <c r="O312" s="628"/>
      <c r="P312" s="628"/>
      <c r="Q312" s="628"/>
      <c r="R312" s="628"/>
      <c r="S312" s="628"/>
      <c r="T312" s="628"/>
      <c r="U312" s="628"/>
      <c r="V312" s="628"/>
      <c r="W312" s="628"/>
      <c r="X312" s="628"/>
      <c r="Y312" s="628"/>
      <c r="Z312" s="628"/>
      <c r="AA312" s="628"/>
      <c r="AB312" s="628"/>
      <c r="AC312" s="628"/>
      <c r="AD312" s="628"/>
      <c r="AE312" s="628"/>
      <c r="AF312" s="628"/>
      <c r="AG312" s="628"/>
      <c r="AH312" s="628"/>
      <c r="AI312" s="628"/>
      <c r="AJ312" s="628"/>
      <c r="AK312" s="628"/>
      <c r="AL312" s="628"/>
      <c r="AM312" s="628"/>
      <c r="AN312" s="628"/>
      <c r="AO312" s="628"/>
      <c r="AP312" s="628"/>
      <c r="AQ312" s="628"/>
      <c r="AR312" s="628"/>
      <c r="AS312" s="628"/>
      <c r="AT312" s="628"/>
      <c r="AU312" s="628"/>
      <c r="AV312" s="628"/>
      <c r="AW312" s="628"/>
      <c r="AX312" s="628"/>
      <c r="AY312" s="628"/>
      <c r="AZ312" s="628"/>
      <c r="BA312" s="628"/>
      <c r="BB312" s="604" t="s">
        <v>231</v>
      </c>
      <c r="BC312" s="629"/>
      <c r="BD312" s="629"/>
      <c r="BE312" s="641">
        <v>2016</v>
      </c>
      <c r="BF312" s="642"/>
      <c r="BG312" s="642"/>
    </row>
    <row r="313" spans="1:59" s="613" customFormat="1" ht="22.2" customHeight="1">
      <c r="A313" s="346" t="s">
        <v>123</v>
      </c>
      <c r="B313" s="65" t="s">
        <v>481</v>
      </c>
      <c r="C313" s="611"/>
      <c r="D313" s="611">
        <f>SUM(E313:BA313)</f>
        <v>0</v>
      </c>
      <c r="E313" s="611">
        <f t="shared" ref="E313:K313" si="316">SUM(E314:E315)</f>
        <v>0</v>
      </c>
      <c r="F313" s="611">
        <f t="shared" si="316"/>
        <v>0</v>
      </c>
      <c r="G313" s="611">
        <f t="shared" si="316"/>
        <v>0</v>
      </c>
      <c r="H313" s="611">
        <f t="shared" si="316"/>
        <v>0</v>
      </c>
      <c r="I313" s="611">
        <f t="shared" si="316"/>
        <v>0</v>
      </c>
      <c r="J313" s="611">
        <f t="shared" si="316"/>
        <v>0</v>
      </c>
      <c r="K313" s="611">
        <f t="shared" si="316"/>
        <v>0</v>
      </c>
      <c r="L313" s="611"/>
      <c r="M313" s="611">
        <f t="shared" ref="M313:AF313" si="317">SUM(M314:M315)</f>
        <v>0</v>
      </c>
      <c r="N313" s="611">
        <f t="shared" si="317"/>
        <v>0</v>
      </c>
      <c r="O313" s="611">
        <f t="shared" si="317"/>
        <v>0</v>
      </c>
      <c r="P313" s="611">
        <f t="shared" si="317"/>
        <v>0</v>
      </c>
      <c r="Q313" s="611">
        <f t="shared" si="317"/>
        <v>0</v>
      </c>
      <c r="R313" s="611">
        <f t="shared" si="317"/>
        <v>0</v>
      </c>
      <c r="S313" s="611">
        <f t="shared" si="317"/>
        <v>0</v>
      </c>
      <c r="T313" s="611">
        <f t="shared" si="317"/>
        <v>0</v>
      </c>
      <c r="U313" s="611">
        <f t="shared" si="317"/>
        <v>0</v>
      </c>
      <c r="V313" s="611">
        <f t="shared" si="317"/>
        <v>0</v>
      </c>
      <c r="W313" s="611">
        <f t="shared" si="317"/>
        <v>0</v>
      </c>
      <c r="X313" s="611">
        <f t="shared" si="317"/>
        <v>0</v>
      </c>
      <c r="Y313" s="611">
        <f t="shared" si="317"/>
        <v>0</v>
      </c>
      <c r="Z313" s="611">
        <f t="shared" si="317"/>
        <v>0</v>
      </c>
      <c r="AA313" s="611">
        <f t="shared" si="317"/>
        <v>0</v>
      </c>
      <c r="AB313" s="611">
        <f t="shared" si="317"/>
        <v>0</v>
      </c>
      <c r="AC313" s="611">
        <f t="shared" si="317"/>
        <v>0</v>
      </c>
      <c r="AD313" s="611">
        <f t="shared" si="317"/>
        <v>0</v>
      </c>
      <c r="AE313" s="611">
        <f t="shared" si="317"/>
        <v>0</v>
      </c>
      <c r="AF313" s="611">
        <f t="shared" si="317"/>
        <v>0</v>
      </c>
      <c r="AG313" s="611"/>
      <c r="AH313" s="611">
        <f t="shared" ref="AH313:BA313" si="318">SUM(AH314:AH315)</f>
        <v>0</v>
      </c>
      <c r="AI313" s="611">
        <f t="shared" si="318"/>
        <v>0</v>
      </c>
      <c r="AJ313" s="611">
        <f t="shared" si="318"/>
        <v>0</v>
      </c>
      <c r="AK313" s="611">
        <f t="shared" si="318"/>
        <v>0</v>
      </c>
      <c r="AL313" s="611">
        <f t="shared" si="318"/>
        <v>0</v>
      </c>
      <c r="AM313" s="611">
        <f t="shared" si="318"/>
        <v>0</v>
      </c>
      <c r="AN313" s="611">
        <f t="shared" si="318"/>
        <v>0</v>
      </c>
      <c r="AO313" s="611">
        <f t="shared" si="318"/>
        <v>0</v>
      </c>
      <c r="AP313" s="611">
        <f t="shared" si="318"/>
        <v>0</v>
      </c>
      <c r="AQ313" s="611">
        <f t="shared" si="318"/>
        <v>0</v>
      </c>
      <c r="AR313" s="611">
        <f t="shared" si="318"/>
        <v>0</v>
      </c>
      <c r="AS313" s="611">
        <f t="shared" si="318"/>
        <v>0</v>
      </c>
      <c r="AT313" s="611">
        <f t="shared" si="318"/>
        <v>0</v>
      </c>
      <c r="AU313" s="611">
        <f t="shared" si="318"/>
        <v>0</v>
      </c>
      <c r="AV313" s="611">
        <f t="shared" si="318"/>
        <v>0</v>
      </c>
      <c r="AW313" s="611">
        <f t="shared" si="318"/>
        <v>0</v>
      </c>
      <c r="AX313" s="611">
        <f t="shared" si="318"/>
        <v>0</v>
      </c>
      <c r="AY313" s="611">
        <f t="shared" si="318"/>
        <v>0</v>
      </c>
      <c r="AZ313" s="611">
        <f t="shared" si="318"/>
        <v>0</v>
      </c>
      <c r="BA313" s="611">
        <f t="shared" si="318"/>
        <v>0</v>
      </c>
      <c r="BB313" s="58" t="s">
        <v>231</v>
      </c>
      <c r="BC313" s="63"/>
      <c r="BD313" s="63"/>
      <c r="BE313" s="43">
        <v>2016</v>
      </c>
      <c r="BF313" s="62"/>
      <c r="BG313" s="62"/>
    </row>
    <row r="314" spans="1:59" s="630" customFormat="1" ht="22.2" customHeight="1">
      <c r="A314" s="626" t="s">
        <v>123</v>
      </c>
      <c r="B314" s="672"/>
      <c r="C314" s="628"/>
      <c r="D314" s="628"/>
      <c r="E314" s="628"/>
      <c r="F314" s="628"/>
      <c r="G314" s="628"/>
      <c r="H314" s="628"/>
      <c r="I314" s="628"/>
      <c r="J314" s="628"/>
      <c r="K314" s="628"/>
      <c r="L314" s="628"/>
      <c r="M314" s="628"/>
      <c r="N314" s="628"/>
      <c r="O314" s="628"/>
      <c r="P314" s="628"/>
      <c r="Q314" s="628"/>
      <c r="R314" s="628"/>
      <c r="S314" s="628"/>
      <c r="T314" s="628"/>
      <c r="U314" s="628"/>
      <c r="V314" s="628"/>
      <c r="W314" s="628"/>
      <c r="X314" s="628"/>
      <c r="Y314" s="628"/>
      <c r="Z314" s="628"/>
      <c r="AA314" s="628"/>
      <c r="AB314" s="628"/>
      <c r="AC314" s="628"/>
      <c r="AD314" s="628"/>
      <c r="AE314" s="628"/>
      <c r="AF314" s="628"/>
      <c r="AG314" s="628"/>
      <c r="AH314" s="628"/>
      <c r="AI314" s="628"/>
      <c r="AJ314" s="628"/>
      <c r="AK314" s="628"/>
      <c r="AL314" s="628"/>
      <c r="AM314" s="628"/>
      <c r="AN314" s="628"/>
      <c r="AO314" s="628"/>
      <c r="AP314" s="628"/>
      <c r="AQ314" s="628"/>
      <c r="AR314" s="628"/>
      <c r="AS314" s="628"/>
      <c r="AT314" s="628"/>
      <c r="AU314" s="628"/>
      <c r="AV314" s="628"/>
      <c r="AW314" s="628"/>
      <c r="AX314" s="628"/>
      <c r="AY314" s="628"/>
      <c r="AZ314" s="628"/>
      <c r="BA314" s="628"/>
      <c r="BB314" s="604" t="s">
        <v>231</v>
      </c>
      <c r="BC314" s="629"/>
      <c r="BD314" s="629"/>
      <c r="BE314" s="641">
        <v>2016</v>
      </c>
      <c r="BF314" s="642"/>
      <c r="BG314" s="642"/>
    </row>
    <row r="315" spans="1:59" s="630" customFormat="1" ht="22.2" customHeight="1">
      <c r="A315" s="626" t="s">
        <v>123</v>
      </c>
      <c r="B315" s="672"/>
      <c r="C315" s="628"/>
      <c r="D315" s="628"/>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04" t="s">
        <v>231</v>
      </c>
      <c r="BC315" s="629"/>
      <c r="BD315" s="629"/>
      <c r="BE315" s="641">
        <v>2016</v>
      </c>
      <c r="BF315" s="642"/>
      <c r="BG315" s="642"/>
    </row>
    <row r="316" spans="1:59" s="45" customFormat="1" ht="22.2" customHeight="1">
      <c r="A316" s="346" t="s">
        <v>125</v>
      </c>
      <c r="B316" s="615" t="s">
        <v>510</v>
      </c>
      <c r="C316" s="611">
        <f>SUM(C317,C320)</f>
        <v>0</v>
      </c>
      <c r="D316" s="611">
        <f>SUM(D317+D320)</f>
        <v>0</v>
      </c>
      <c r="E316" s="611">
        <f t="shared" ref="E316:K316" si="319">SUM(E317,E320)</f>
        <v>0</v>
      </c>
      <c r="F316" s="611">
        <f t="shared" si="319"/>
        <v>0</v>
      </c>
      <c r="G316" s="611">
        <f t="shared" si="319"/>
        <v>0</v>
      </c>
      <c r="H316" s="611">
        <f t="shared" si="319"/>
        <v>0</v>
      </c>
      <c r="I316" s="611">
        <f t="shared" si="319"/>
        <v>0</v>
      </c>
      <c r="J316" s="611">
        <f t="shared" si="319"/>
        <v>0</v>
      </c>
      <c r="K316" s="611">
        <f t="shared" si="319"/>
        <v>0</v>
      </c>
      <c r="L316" s="611"/>
      <c r="M316" s="611">
        <f t="shared" ref="M316:AF316" si="320">SUM(M317,M320)</f>
        <v>0</v>
      </c>
      <c r="N316" s="611">
        <f t="shared" si="320"/>
        <v>0</v>
      </c>
      <c r="O316" s="611">
        <f t="shared" si="320"/>
        <v>0</v>
      </c>
      <c r="P316" s="611">
        <f t="shared" si="320"/>
        <v>0</v>
      </c>
      <c r="Q316" s="611">
        <f t="shared" si="320"/>
        <v>0</v>
      </c>
      <c r="R316" s="611">
        <f t="shared" si="320"/>
        <v>0</v>
      </c>
      <c r="S316" s="611">
        <f t="shared" si="320"/>
        <v>0</v>
      </c>
      <c r="T316" s="611">
        <f t="shared" si="320"/>
        <v>0</v>
      </c>
      <c r="U316" s="611">
        <f t="shared" si="320"/>
        <v>0</v>
      </c>
      <c r="V316" s="611">
        <f t="shared" si="320"/>
        <v>0</v>
      </c>
      <c r="W316" s="611">
        <f t="shared" si="320"/>
        <v>0</v>
      </c>
      <c r="X316" s="611">
        <f t="shared" si="320"/>
        <v>0</v>
      </c>
      <c r="Y316" s="611">
        <f t="shared" si="320"/>
        <v>0</v>
      </c>
      <c r="Z316" s="611">
        <f t="shared" si="320"/>
        <v>0</v>
      </c>
      <c r="AA316" s="611">
        <f t="shared" si="320"/>
        <v>0</v>
      </c>
      <c r="AB316" s="611">
        <f t="shared" si="320"/>
        <v>0</v>
      </c>
      <c r="AC316" s="611">
        <f t="shared" si="320"/>
        <v>0</v>
      </c>
      <c r="AD316" s="611">
        <f t="shared" si="320"/>
        <v>0</v>
      </c>
      <c r="AE316" s="611">
        <f t="shared" si="320"/>
        <v>0</v>
      </c>
      <c r="AF316" s="611">
        <f t="shared" si="320"/>
        <v>0</v>
      </c>
      <c r="AG316" s="611"/>
      <c r="AH316" s="611">
        <f t="shared" ref="AH316:BA316" si="321">SUM(AH317,AH320)</f>
        <v>0</v>
      </c>
      <c r="AI316" s="611">
        <f t="shared" si="321"/>
        <v>0</v>
      </c>
      <c r="AJ316" s="611">
        <f t="shared" si="321"/>
        <v>0</v>
      </c>
      <c r="AK316" s="611">
        <f t="shared" si="321"/>
        <v>0</v>
      </c>
      <c r="AL316" s="611">
        <f t="shared" si="321"/>
        <v>0</v>
      </c>
      <c r="AM316" s="611">
        <f t="shared" si="321"/>
        <v>0</v>
      </c>
      <c r="AN316" s="611">
        <f t="shared" si="321"/>
        <v>0</v>
      </c>
      <c r="AO316" s="611">
        <f t="shared" si="321"/>
        <v>0</v>
      </c>
      <c r="AP316" s="611">
        <f t="shared" si="321"/>
        <v>0</v>
      </c>
      <c r="AQ316" s="611">
        <f t="shared" si="321"/>
        <v>0</v>
      </c>
      <c r="AR316" s="611">
        <f t="shared" si="321"/>
        <v>0</v>
      </c>
      <c r="AS316" s="611">
        <f t="shared" si="321"/>
        <v>0</v>
      </c>
      <c r="AT316" s="611">
        <f t="shared" si="321"/>
        <v>0</v>
      </c>
      <c r="AU316" s="611">
        <f t="shared" si="321"/>
        <v>0</v>
      </c>
      <c r="AV316" s="611">
        <f t="shared" si="321"/>
        <v>0</v>
      </c>
      <c r="AW316" s="611">
        <f t="shared" si="321"/>
        <v>0</v>
      </c>
      <c r="AX316" s="611">
        <f t="shared" si="321"/>
        <v>0</v>
      </c>
      <c r="AY316" s="611">
        <f t="shared" si="321"/>
        <v>0</v>
      </c>
      <c r="AZ316" s="611">
        <f t="shared" si="321"/>
        <v>0</v>
      </c>
      <c r="BA316" s="611">
        <f t="shared" si="321"/>
        <v>0</v>
      </c>
      <c r="BB316" s="58" t="s">
        <v>231</v>
      </c>
      <c r="BC316" s="63"/>
      <c r="BD316" s="63"/>
      <c r="BE316" s="43">
        <v>2016</v>
      </c>
      <c r="BF316" s="62"/>
      <c r="BG316" s="62"/>
    </row>
    <row r="317" spans="1:59" s="613" customFormat="1" ht="22.2" customHeight="1">
      <c r="A317" s="346" t="s">
        <v>125</v>
      </c>
      <c r="B317" s="65" t="s">
        <v>480</v>
      </c>
      <c r="C317" s="611"/>
      <c r="D317" s="611">
        <f>SUM(E317:BA317)</f>
        <v>0</v>
      </c>
      <c r="E317" s="611">
        <f t="shared" ref="E317:K317" si="322">SUM(E318:E319)</f>
        <v>0</v>
      </c>
      <c r="F317" s="611">
        <f t="shared" si="322"/>
        <v>0</v>
      </c>
      <c r="G317" s="611">
        <f t="shared" si="322"/>
        <v>0</v>
      </c>
      <c r="H317" s="611">
        <f t="shared" si="322"/>
        <v>0</v>
      </c>
      <c r="I317" s="611">
        <f t="shared" si="322"/>
        <v>0</v>
      </c>
      <c r="J317" s="611">
        <f t="shared" si="322"/>
        <v>0</v>
      </c>
      <c r="K317" s="611">
        <f t="shared" si="322"/>
        <v>0</v>
      </c>
      <c r="L317" s="611"/>
      <c r="M317" s="611">
        <f t="shared" ref="M317:AF317" si="323">SUM(M318:M319)</f>
        <v>0</v>
      </c>
      <c r="N317" s="611">
        <f t="shared" si="323"/>
        <v>0</v>
      </c>
      <c r="O317" s="611">
        <f t="shared" si="323"/>
        <v>0</v>
      </c>
      <c r="P317" s="611">
        <f t="shared" si="323"/>
        <v>0</v>
      </c>
      <c r="Q317" s="611">
        <f t="shared" si="323"/>
        <v>0</v>
      </c>
      <c r="R317" s="611">
        <f t="shared" si="323"/>
        <v>0</v>
      </c>
      <c r="S317" s="611">
        <f t="shared" si="323"/>
        <v>0</v>
      </c>
      <c r="T317" s="611">
        <f t="shared" si="323"/>
        <v>0</v>
      </c>
      <c r="U317" s="611">
        <f t="shared" si="323"/>
        <v>0</v>
      </c>
      <c r="V317" s="611">
        <f t="shared" si="323"/>
        <v>0</v>
      </c>
      <c r="W317" s="611">
        <f t="shared" si="323"/>
        <v>0</v>
      </c>
      <c r="X317" s="611">
        <f t="shared" si="323"/>
        <v>0</v>
      </c>
      <c r="Y317" s="611">
        <f t="shared" si="323"/>
        <v>0</v>
      </c>
      <c r="Z317" s="611">
        <f t="shared" si="323"/>
        <v>0</v>
      </c>
      <c r="AA317" s="611">
        <f t="shared" si="323"/>
        <v>0</v>
      </c>
      <c r="AB317" s="611">
        <f t="shared" si="323"/>
        <v>0</v>
      </c>
      <c r="AC317" s="611">
        <f t="shared" si="323"/>
        <v>0</v>
      </c>
      <c r="AD317" s="611">
        <f t="shared" si="323"/>
        <v>0</v>
      </c>
      <c r="AE317" s="611">
        <f t="shared" si="323"/>
        <v>0</v>
      </c>
      <c r="AF317" s="611">
        <f t="shared" si="323"/>
        <v>0</v>
      </c>
      <c r="AG317" s="611"/>
      <c r="AH317" s="611">
        <f t="shared" ref="AH317:BA317" si="324">SUM(AH318:AH319)</f>
        <v>0</v>
      </c>
      <c r="AI317" s="611">
        <f t="shared" si="324"/>
        <v>0</v>
      </c>
      <c r="AJ317" s="611">
        <f t="shared" si="324"/>
        <v>0</v>
      </c>
      <c r="AK317" s="611">
        <f t="shared" si="324"/>
        <v>0</v>
      </c>
      <c r="AL317" s="611">
        <f t="shared" si="324"/>
        <v>0</v>
      </c>
      <c r="AM317" s="611">
        <f t="shared" si="324"/>
        <v>0</v>
      </c>
      <c r="AN317" s="611">
        <f t="shared" si="324"/>
        <v>0</v>
      </c>
      <c r="AO317" s="611">
        <f t="shared" si="324"/>
        <v>0</v>
      </c>
      <c r="AP317" s="611">
        <f t="shared" si="324"/>
        <v>0</v>
      </c>
      <c r="AQ317" s="611">
        <f t="shared" si="324"/>
        <v>0</v>
      </c>
      <c r="AR317" s="611">
        <f t="shared" si="324"/>
        <v>0</v>
      </c>
      <c r="AS317" s="611">
        <f t="shared" si="324"/>
        <v>0</v>
      </c>
      <c r="AT317" s="611">
        <f t="shared" si="324"/>
        <v>0</v>
      </c>
      <c r="AU317" s="611">
        <f t="shared" si="324"/>
        <v>0</v>
      </c>
      <c r="AV317" s="611">
        <f t="shared" si="324"/>
        <v>0</v>
      </c>
      <c r="AW317" s="611">
        <f t="shared" si="324"/>
        <v>0</v>
      </c>
      <c r="AX317" s="611">
        <f t="shared" si="324"/>
        <v>0</v>
      </c>
      <c r="AY317" s="611">
        <f t="shared" si="324"/>
        <v>0</v>
      </c>
      <c r="AZ317" s="611">
        <f t="shared" si="324"/>
        <v>0</v>
      </c>
      <c r="BA317" s="611">
        <f t="shared" si="324"/>
        <v>0</v>
      </c>
      <c r="BB317" s="58" t="s">
        <v>231</v>
      </c>
      <c r="BC317" s="63"/>
      <c r="BD317" s="63"/>
      <c r="BE317" s="43">
        <v>2016</v>
      </c>
      <c r="BF317" s="62"/>
      <c r="BG317" s="62"/>
    </row>
    <row r="318" spans="1:59" s="630" customFormat="1" ht="22.2" customHeight="1">
      <c r="A318" s="626" t="s">
        <v>125</v>
      </c>
      <c r="B318" s="672"/>
      <c r="C318" s="628"/>
      <c r="D318" s="628"/>
      <c r="E318" s="628"/>
      <c r="F318" s="628"/>
      <c r="G318" s="628"/>
      <c r="H318" s="628"/>
      <c r="I318" s="628"/>
      <c r="J318" s="628"/>
      <c r="K318" s="628"/>
      <c r="L318" s="628"/>
      <c r="M318" s="628"/>
      <c r="N318" s="628"/>
      <c r="O318" s="628"/>
      <c r="P318" s="628"/>
      <c r="Q318" s="628"/>
      <c r="R318" s="628"/>
      <c r="S318" s="628"/>
      <c r="T318" s="628"/>
      <c r="U318" s="628"/>
      <c r="V318" s="628"/>
      <c r="W318" s="628"/>
      <c r="X318" s="628"/>
      <c r="Y318" s="628"/>
      <c r="Z318" s="628"/>
      <c r="AA318" s="628"/>
      <c r="AB318" s="628"/>
      <c r="AC318" s="628"/>
      <c r="AD318" s="628"/>
      <c r="AE318" s="628"/>
      <c r="AF318" s="628"/>
      <c r="AG318" s="628"/>
      <c r="AH318" s="628"/>
      <c r="AI318" s="628"/>
      <c r="AJ318" s="628"/>
      <c r="AK318" s="628"/>
      <c r="AL318" s="628"/>
      <c r="AM318" s="628"/>
      <c r="AN318" s="628"/>
      <c r="AO318" s="628"/>
      <c r="AP318" s="628"/>
      <c r="AQ318" s="628"/>
      <c r="AR318" s="628"/>
      <c r="AS318" s="628"/>
      <c r="AT318" s="628"/>
      <c r="AU318" s="628"/>
      <c r="AV318" s="628"/>
      <c r="AW318" s="628"/>
      <c r="AX318" s="628"/>
      <c r="AY318" s="628"/>
      <c r="AZ318" s="628"/>
      <c r="BA318" s="628"/>
      <c r="BB318" s="604" t="s">
        <v>231</v>
      </c>
      <c r="BC318" s="629"/>
      <c r="BD318" s="629"/>
      <c r="BE318" s="641">
        <v>2016</v>
      </c>
      <c r="BF318" s="642"/>
      <c r="BG318" s="642"/>
    </row>
    <row r="319" spans="1:59" s="630" customFormat="1" ht="22.2" customHeight="1">
      <c r="A319" s="626" t="s">
        <v>125</v>
      </c>
      <c r="B319" s="672"/>
      <c r="C319" s="628"/>
      <c r="D319" s="628"/>
      <c r="E319" s="628"/>
      <c r="F319" s="628"/>
      <c r="G319" s="628"/>
      <c r="H319" s="628"/>
      <c r="I319" s="628"/>
      <c r="J319" s="628"/>
      <c r="K319" s="628"/>
      <c r="L319" s="628"/>
      <c r="M319" s="628"/>
      <c r="N319" s="628"/>
      <c r="O319" s="628"/>
      <c r="P319" s="628"/>
      <c r="Q319" s="628"/>
      <c r="R319" s="628"/>
      <c r="S319" s="628"/>
      <c r="T319" s="628"/>
      <c r="U319" s="628"/>
      <c r="V319" s="628"/>
      <c r="W319" s="628"/>
      <c r="X319" s="628"/>
      <c r="Y319" s="628"/>
      <c r="Z319" s="628"/>
      <c r="AA319" s="628"/>
      <c r="AB319" s="628"/>
      <c r="AC319" s="628"/>
      <c r="AD319" s="628"/>
      <c r="AE319" s="628"/>
      <c r="AF319" s="628"/>
      <c r="AG319" s="628"/>
      <c r="AH319" s="628"/>
      <c r="AI319" s="628"/>
      <c r="AJ319" s="628"/>
      <c r="AK319" s="628"/>
      <c r="AL319" s="628"/>
      <c r="AM319" s="628"/>
      <c r="AN319" s="628"/>
      <c r="AO319" s="628"/>
      <c r="AP319" s="628"/>
      <c r="AQ319" s="628"/>
      <c r="AR319" s="628"/>
      <c r="AS319" s="628"/>
      <c r="AT319" s="628"/>
      <c r="AU319" s="628"/>
      <c r="AV319" s="628"/>
      <c r="AW319" s="628"/>
      <c r="AX319" s="628"/>
      <c r="AY319" s="628"/>
      <c r="AZ319" s="628"/>
      <c r="BA319" s="628"/>
      <c r="BB319" s="604" t="s">
        <v>231</v>
      </c>
      <c r="BC319" s="629"/>
      <c r="BD319" s="629"/>
      <c r="BE319" s="641">
        <v>2016</v>
      </c>
      <c r="BF319" s="642"/>
      <c r="BG319" s="642"/>
    </row>
    <row r="320" spans="1:59" s="613" customFormat="1" ht="22.2" customHeight="1">
      <c r="A320" s="346" t="s">
        <v>125</v>
      </c>
      <c r="B320" s="65" t="s">
        <v>481</v>
      </c>
      <c r="C320" s="611"/>
      <c r="D320" s="611">
        <f>SUM(E320:BA320)</f>
        <v>0</v>
      </c>
      <c r="E320" s="611">
        <f t="shared" ref="E320:K320" si="325">SUM(E321:E322)</f>
        <v>0</v>
      </c>
      <c r="F320" s="611">
        <f t="shared" si="325"/>
        <v>0</v>
      </c>
      <c r="G320" s="611">
        <f t="shared" si="325"/>
        <v>0</v>
      </c>
      <c r="H320" s="611">
        <f t="shared" si="325"/>
        <v>0</v>
      </c>
      <c r="I320" s="611">
        <f t="shared" si="325"/>
        <v>0</v>
      </c>
      <c r="J320" s="611">
        <f t="shared" si="325"/>
        <v>0</v>
      </c>
      <c r="K320" s="611">
        <f t="shared" si="325"/>
        <v>0</v>
      </c>
      <c r="L320" s="611"/>
      <c r="M320" s="611">
        <f t="shared" ref="M320:AF320" si="326">SUM(M321:M322)</f>
        <v>0</v>
      </c>
      <c r="N320" s="611">
        <f t="shared" si="326"/>
        <v>0</v>
      </c>
      <c r="O320" s="611">
        <f t="shared" si="326"/>
        <v>0</v>
      </c>
      <c r="P320" s="611">
        <f t="shared" si="326"/>
        <v>0</v>
      </c>
      <c r="Q320" s="611">
        <f t="shared" si="326"/>
        <v>0</v>
      </c>
      <c r="R320" s="611">
        <f t="shared" si="326"/>
        <v>0</v>
      </c>
      <c r="S320" s="611">
        <f t="shared" si="326"/>
        <v>0</v>
      </c>
      <c r="T320" s="611">
        <f t="shared" si="326"/>
        <v>0</v>
      </c>
      <c r="U320" s="611">
        <f t="shared" si="326"/>
        <v>0</v>
      </c>
      <c r="V320" s="611">
        <f t="shared" si="326"/>
        <v>0</v>
      </c>
      <c r="W320" s="611">
        <f t="shared" si="326"/>
        <v>0</v>
      </c>
      <c r="X320" s="611">
        <f t="shared" si="326"/>
        <v>0</v>
      </c>
      <c r="Y320" s="611">
        <f t="shared" si="326"/>
        <v>0</v>
      </c>
      <c r="Z320" s="611">
        <f t="shared" si="326"/>
        <v>0</v>
      </c>
      <c r="AA320" s="611">
        <f t="shared" si="326"/>
        <v>0</v>
      </c>
      <c r="AB320" s="611">
        <f t="shared" si="326"/>
        <v>0</v>
      </c>
      <c r="AC320" s="611">
        <f t="shared" si="326"/>
        <v>0</v>
      </c>
      <c r="AD320" s="611">
        <f t="shared" si="326"/>
        <v>0</v>
      </c>
      <c r="AE320" s="611">
        <f t="shared" si="326"/>
        <v>0</v>
      </c>
      <c r="AF320" s="611">
        <f t="shared" si="326"/>
        <v>0</v>
      </c>
      <c r="AG320" s="611"/>
      <c r="AH320" s="611">
        <f t="shared" ref="AH320:BA320" si="327">SUM(AH321:AH322)</f>
        <v>0</v>
      </c>
      <c r="AI320" s="611">
        <f t="shared" si="327"/>
        <v>0</v>
      </c>
      <c r="AJ320" s="611">
        <f t="shared" si="327"/>
        <v>0</v>
      </c>
      <c r="AK320" s="611">
        <f t="shared" si="327"/>
        <v>0</v>
      </c>
      <c r="AL320" s="611">
        <f t="shared" si="327"/>
        <v>0</v>
      </c>
      <c r="AM320" s="611">
        <f t="shared" si="327"/>
        <v>0</v>
      </c>
      <c r="AN320" s="611">
        <f t="shared" si="327"/>
        <v>0</v>
      </c>
      <c r="AO320" s="611">
        <f t="shared" si="327"/>
        <v>0</v>
      </c>
      <c r="AP320" s="611">
        <f t="shared" si="327"/>
        <v>0</v>
      </c>
      <c r="AQ320" s="611">
        <f t="shared" si="327"/>
        <v>0</v>
      </c>
      <c r="AR320" s="611">
        <f t="shared" si="327"/>
        <v>0</v>
      </c>
      <c r="AS320" s="611">
        <f t="shared" si="327"/>
        <v>0</v>
      </c>
      <c r="AT320" s="611">
        <f t="shared" si="327"/>
        <v>0</v>
      </c>
      <c r="AU320" s="611">
        <f t="shared" si="327"/>
        <v>0</v>
      </c>
      <c r="AV320" s="611">
        <f t="shared" si="327"/>
        <v>0</v>
      </c>
      <c r="AW320" s="611">
        <f t="shared" si="327"/>
        <v>0</v>
      </c>
      <c r="AX320" s="611">
        <f t="shared" si="327"/>
        <v>0</v>
      </c>
      <c r="AY320" s="611">
        <f t="shared" si="327"/>
        <v>0</v>
      </c>
      <c r="AZ320" s="611">
        <f t="shared" si="327"/>
        <v>0</v>
      </c>
      <c r="BA320" s="611">
        <f t="shared" si="327"/>
        <v>0</v>
      </c>
      <c r="BB320" s="58" t="s">
        <v>231</v>
      </c>
      <c r="BC320" s="63"/>
      <c r="BD320" s="63"/>
      <c r="BE320" s="43">
        <v>2016</v>
      </c>
      <c r="BF320" s="62"/>
      <c r="BG320" s="62"/>
    </row>
    <row r="321" spans="1:59" s="630" customFormat="1" ht="22.2" customHeight="1">
      <c r="A321" s="626" t="s">
        <v>125</v>
      </c>
      <c r="B321" s="672"/>
      <c r="C321" s="628"/>
      <c r="D321" s="628"/>
      <c r="E321" s="628"/>
      <c r="F321" s="628"/>
      <c r="G321" s="628"/>
      <c r="H321" s="628"/>
      <c r="I321" s="628"/>
      <c r="J321" s="628"/>
      <c r="K321" s="628"/>
      <c r="L321" s="628"/>
      <c r="M321" s="628"/>
      <c r="N321" s="628"/>
      <c r="O321" s="628"/>
      <c r="P321" s="628"/>
      <c r="Q321" s="628"/>
      <c r="R321" s="628"/>
      <c r="S321" s="628"/>
      <c r="T321" s="628"/>
      <c r="U321" s="628"/>
      <c r="V321" s="628"/>
      <c r="W321" s="628"/>
      <c r="X321" s="628"/>
      <c r="Y321" s="628"/>
      <c r="Z321" s="628"/>
      <c r="AA321" s="628"/>
      <c r="AB321" s="628"/>
      <c r="AC321" s="628"/>
      <c r="AD321" s="628"/>
      <c r="AE321" s="628"/>
      <c r="AF321" s="628"/>
      <c r="AG321" s="628"/>
      <c r="AH321" s="628"/>
      <c r="AI321" s="628"/>
      <c r="AJ321" s="628"/>
      <c r="AK321" s="628"/>
      <c r="AL321" s="628"/>
      <c r="AM321" s="628"/>
      <c r="AN321" s="628"/>
      <c r="AO321" s="628"/>
      <c r="AP321" s="628"/>
      <c r="AQ321" s="628"/>
      <c r="AR321" s="628"/>
      <c r="AS321" s="628"/>
      <c r="AT321" s="628"/>
      <c r="AU321" s="628"/>
      <c r="AV321" s="628"/>
      <c r="AW321" s="628"/>
      <c r="AX321" s="628"/>
      <c r="AY321" s="628"/>
      <c r="AZ321" s="628"/>
      <c r="BA321" s="628"/>
      <c r="BB321" s="604" t="s">
        <v>231</v>
      </c>
      <c r="BC321" s="629"/>
      <c r="BD321" s="629"/>
      <c r="BE321" s="641">
        <v>2016</v>
      </c>
      <c r="BF321" s="642"/>
      <c r="BG321" s="642"/>
    </row>
    <row r="322" spans="1:59" s="630" customFormat="1" ht="22.2" customHeight="1">
      <c r="A322" s="626" t="s">
        <v>125</v>
      </c>
      <c r="B322" s="672"/>
      <c r="C322" s="628"/>
      <c r="D322" s="628"/>
      <c r="E322" s="628"/>
      <c r="F322" s="628"/>
      <c r="G322" s="628"/>
      <c r="H322" s="628"/>
      <c r="I322" s="628"/>
      <c r="J322" s="628"/>
      <c r="K322" s="628"/>
      <c r="L322" s="628"/>
      <c r="M322" s="628"/>
      <c r="N322" s="628"/>
      <c r="O322" s="628"/>
      <c r="P322" s="628"/>
      <c r="Q322" s="628"/>
      <c r="R322" s="628"/>
      <c r="S322" s="628"/>
      <c r="T322" s="628"/>
      <c r="U322" s="628"/>
      <c r="V322" s="628"/>
      <c r="W322" s="628"/>
      <c r="X322" s="628"/>
      <c r="Y322" s="628"/>
      <c r="Z322" s="628"/>
      <c r="AA322" s="628"/>
      <c r="AB322" s="628"/>
      <c r="AC322" s="628"/>
      <c r="AD322" s="628"/>
      <c r="AE322" s="628"/>
      <c r="AF322" s="628"/>
      <c r="AG322" s="628"/>
      <c r="AH322" s="628"/>
      <c r="AI322" s="628"/>
      <c r="AJ322" s="628"/>
      <c r="AK322" s="628"/>
      <c r="AL322" s="628"/>
      <c r="AM322" s="628"/>
      <c r="AN322" s="628"/>
      <c r="AO322" s="628"/>
      <c r="AP322" s="628"/>
      <c r="AQ322" s="628"/>
      <c r="AR322" s="628"/>
      <c r="AS322" s="628"/>
      <c r="AT322" s="628"/>
      <c r="AU322" s="628"/>
      <c r="AV322" s="628"/>
      <c r="AW322" s="628"/>
      <c r="AX322" s="628"/>
      <c r="AY322" s="628"/>
      <c r="AZ322" s="628"/>
      <c r="BA322" s="628"/>
      <c r="BB322" s="604" t="s">
        <v>231</v>
      </c>
      <c r="BC322" s="629"/>
      <c r="BD322" s="629"/>
      <c r="BE322" s="641">
        <v>2016</v>
      </c>
      <c r="BF322" s="642"/>
      <c r="BG322" s="642"/>
    </row>
    <row r="323" spans="1:59" s="45" customFormat="1" ht="22.2" customHeight="1">
      <c r="A323" s="346" t="s">
        <v>127</v>
      </c>
      <c r="B323" s="615" t="s">
        <v>456</v>
      </c>
      <c r="C323" s="611">
        <f>SUM(C324,C327)</f>
        <v>0</v>
      </c>
      <c r="D323" s="611">
        <f>SUM(D324+D327)</f>
        <v>0</v>
      </c>
      <c r="E323" s="611">
        <f t="shared" ref="E323:K323" si="328">SUM(E324,E327)</f>
        <v>0</v>
      </c>
      <c r="F323" s="611">
        <f t="shared" si="328"/>
        <v>0</v>
      </c>
      <c r="G323" s="611">
        <f t="shared" si="328"/>
        <v>0</v>
      </c>
      <c r="H323" s="611">
        <f t="shared" si="328"/>
        <v>0</v>
      </c>
      <c r="I323" s="611">
        <f t="shared" si="328"/>
        <v>0</v>
      </c>
      <c r="J323" s="611">
        <f t="shared" si="328"/>
        <v>0</v>
      </c>
      <c r="K323" s="611">
        <f t="shared" si="328"/>
        <v>0</v>
      </c>
      <c r="L323" s="611"/>
      <c r="M323" s="611">
        <f t="shared" ref="M323:AF323" si="329">SUM(M324,M327)</f>
        <v>0</v>
      </c>
      <c r="N323" s="611">
        <f t="shared" si="329"/>
        <v>0</v>
      </c>
      <c r="O323" s="611">
        <f t="shared" si="329"/>
        <v>0</v>
      </c>
      <c r="P323" s="611">
        <f t="shared" si="329"/>
        <v>0</v>
      </c>
      <c r="Q323" s="611">
        <f t="shared" si="329"/>
        <v>0</v>
      </c>
      <c r="R323" s="611">
        <f t="shared" si="329"/>
        <v>0</v>
      </c>
      <c r="S323" s="611">
        <f t="shared" si="329"/>
        <v>0</v>
      </c>
      <c r="T323" s="611">
        <f t="shared" si="329"/>
        <v>0</v>
      </c>
      <c r="U323" s="611">
        <f t="shared" si="329"/>
        <v>0</v>
      </c>
      <c r="V323" s="611">
        <f t="shared" si="329"/>
        <v>0</v>
      </c>
      <c r="W323" s="611">
        <f t="shared" si="329"/>
        <v>0</v>
      </c>
      <c r="X323" s="611">
        <f t="shared" si="329"/>
        <v>0</v>
      </c>
      <c r="Y323" s="611">
        <f t="shared" si="329"/>
        <v>0</v>
      </c>
      <c r="Z323" s="611">
        <f t="shared" si="329"/>
        <v>0</v>
      </c>
      <c r="AA323" s="611">
        <f t="shared" si="329"/>
        <v>0</v>
      </c>
      <c r="AB323" s="611">
        <f t="shared" si="329"/>
        <v>0</v>
      </c>
      <c r="AC323" s="611">
        <f t="shared" si="329"/>
        <v>0</v>
      </c>
      <c r="AD323" s="611">
        <f t="shared" si="329"/>
        <v>0</v>
      </c>
      <c r="AE323" s="611">
        <f t="shared" si="329"/>
        <v>0</v>
      </c>
      <c r="AF323" s="611">
        <f t="shared" si="329"/>
        <v>0</v>
      </c>
      <c r="AG323" s="611"/>
      <c r="AH323" s="611">
        <f t="shared" ref="AH323:BA323" si="330">SUM(AH324,AH327)</f>
        <v>0</v>
      </c>
      <c r="AI323" s="611">
        <f t="shared" si="330"/>
        <v>0</v>
      </c>
      <c r="AJ323" s="611">
        <f t="shared" si="330"/>
        <v>0</v>
      </c>
      <c r="AK323" s="611">
        <f t="shared" si="330"/>
        <v>0</v>
      </c>
      <c r="AL323" s="611">
        <f t="shared" si="330"/>
        <v>0</v>
      </c>
      <c r="AM323" s="611">
        <f t="shared" si="330"/>
        <v>0</v>
      </c>
      <c r="AN323" s="611">
        <f t="shared" si="330"/>
        <v>0</v>
      </c>
      <c r="AO323" s="611">
        <f t="shared" si="330"/>
        <v>0</v>
      </c>
      <c r="AP323" s="611">
        <f t="shared" si="330"/>
        <v>0</v>
      </c>
      <c r="AQ323" s="611">
        <f t="shared" si="330"/>
        <v>0</v>
      </c>
      <c r="AR323" s="611">
        <f t="shared" si="330"/>
        <v>0</v>
      </c>
      <c r="AS323" s="611">
        <f t="shared" si="330"/>
        <v>0</v>
      </c>
      <c r="AT323" s="611">
        <f t="shared" si="330"/>
        <v>0</v>
      </c>
      <c r="AU323" s="611">
        <f t="shared" si="330"/>
        <v>0</v>
      </c>
      <c r="AV323" s="611">
        <f t="shared" si="330"/>
        <v>0</v>
      </c>
      <c r="AW323" s="611">
        <f t="shared" si="330"/>
        <v>0</v>
      </c>
      <c r="AX323" s="611">
        <f t="shared" si="330"/>
        <v>0</v>
      </c>
      <c r="AY323" s="611">
        <f t="shared" si="330"/>
        <v>0</v>
      </c>
      <c r="AZ323" s="611">
        <f t="shared" si="330"/>
        <v>0</v>
      </c>
      <c r="BA323" s="611">
        <f t="shared" si="330"/>
        <v>0</v>
      </c>
      <c r="BB323" s="58" t="s">
        <v>231</v>
      </c>
      <c r="BC323" s="63"/>
      <c r="BD323" s="63"/>
      <c r="BE323" s="43">
        <v>2016</v>
      </c>
      <c r="BF323" s="62"/>
      <c r="BG323" s="62"/>
    </row>
    <row r="324" spans="1:59" s="613" customFormat="1" ht="22.2" customHeight="1">
      <c r="A324" s="346" t="s">
        <v>127</v>
      </c>
      <c r="B324" s="65" t="s">
        <v>480</v>
      </c>
      <c r="C324" s="611"/>
      <c r="D324" s="611">
        <f>SUM(E324:BA324)</f>
        <v>0</v>
      </c>
      <c r="E324" s="611">
        <f t="shared" ref="E324:K324" si="331">SUM(E325:E326)</f>
        <v>0</v>
      </c>
      <c r="F324" s="611">
        <f t="shared" si="331"/>
        <v>0</v>
      </c>
      <c r="G324" s="611">
        <f t="shared" si="331"/>
        <v>0</v>
      </c>
      <c r="H324" s="611">
        <f t="shared" si="331"/>
        <v>0</v>
      </c>
      <c r="I324" s="611">
        <f t="shared" si="331"/>
        <v>0</v>
      </c>
      <c r="J324" s="611">
        <f t="shared" si="331"/>
        <v>0</v>
      </c>
      <c r="K324" s="611">
        <f t="shared" si="331"/>
        <v>0</v>
      </c>
      <c r="L324" s="611"/>
      <c r="M324" s="611">
        <f t="shared" ref="M324:AF324" si="332">SUM(M325:M326)</f>
        <v>0</v>
      </c>
      <c r="N324" s="611">
        <f t="shared" si="332"/>
        <v>0</v>
      </c>
      <c r="O324" s="611">
        <f t="shared" si="332"/>
        <v>0</v>
      </c>
      <c r="P324" s="611">
        <f t="shared" si="332"/>
        <v>0</v>
      </c>
      <c r="Q324" s="611">
        <f t="shared" si="332"/>
        <v>0</v>
      </c>
      <c r="R324" s="611">
        <f t="shared" si="332"/>
        <v>0</v>
      </c>
      <c r="S324" s="611">
        <f t="shared" si="332"/>
        <v>0</v>
      </c>
      <c r="T324" s="611">
        <f t="shared" si="332"/>
        <v>0</v>
      </c>
      <c r="U324" s="611">
        <f t="shared" si="332"/>
        <v>0</v>
      </c>
      <c r="V324" s="611">
        <f t="shared" si="332"/>
        <v>0</v>
      </c>
      <c r="W324" s="611">
        <f t="shared" si="332"/>
        <v>0</v>
      </c>
      <c r="X324" s="611">
        <f t="shared" si="332"/>
        <v>0</v>
      </c>
      <c r="Y324" s="611">
        <f t="shared" si="332"/>
        <v>0</v>
      </c>
      <c r="Z324" s="611">
        <f t="shared" si="332"/>
        <v>0</v>
      </c>
      <c r="AA324" s="611">
        <f t="shared" si="332"/>
        <v>0</v>
      </c>
      <c r="AB324" s="611">
        <f t="shared" si="332"/>
        <v>0</v>
      </c>
      <c r="AC324" s="611">
        <f t="shared" si="332"/>
        <v>0</v>
      </c>
      <c r="AD324" s="611">
        <f t="shared" si="332"/>
        <v>0</v>
      </c>
      <c r="AE324" s="611">
        <f t="shared" si="332"/>
        <v>0</v>
      </c>
      <c r="AF324" s="611">
        <f t="shared" si="332"/>
        <v>0</v>
      </c>
      <c r="AG324" s="611"/>
      <c r="AH324" s="611">
        <f t="shared" ref="AH324:BA324" si="333">SUM(AH325:AH326)</f>
        <v>0</v>
      </c>
      <c r="AI324" s="611">
        <f t="shared" si="333"/>
        <v>0</v>
      </c>
      <c r="AJ324" s="611">
        <f t="shared" si="333"/>
        <v>0</v>
      </c>
      <c r="AK324" s="611">
        <f t="shared" si="333"/>
        <v>0</v>
      </c>
      <c r="AL324" s="611">
        <f t="shared" si="333"/>
        <v>0</v>
      </c>
      <c r="AM324" s="611">
        <f t="shared" si="333"/>
        <v>0</v>
      </c>
      <c r="AN324" s="611">
        <f t="shared" si="333"/>
        <v>0</v>
      </c>
      <c r="AO324" s="611">
        <f t="shared" si="333"/>
        <v>0</v>
      </c>
      <c r="AP324" s="611">
        <f t="shared" si="333"/>
        <v>0</v>
      </c>
      <c r="AQ324" s="611">
        <f t="shared" si="333"/>
        <v>0</v>
      </c>
      <c r="AR324" s="611">
        <f t="shared" si="333"/>
        <v>0</v>
      </c>
      <c r="AS324" s="611">
        <f t="shared" si="333"/>
        <v>0</v>
      </c>
      <c r="AT324" s="611">
        <f t="shared" si="333"/>
        <v>0</v>
      </c>
      <c r="AU324" s="611">
        <f t="shared" si="333"/>
        <v>0</v>
      </c>
      <c r="AV324" s="611">
        <f t="shared" si="333"/>
        <v>0</v>
      </c>
      <c r="AW324" s="611">
        <f t="shared" si="333"/>
        <v>0</v>
      </c>
      <c r="AX324" s="611">
        <f t="shared" si="333"/>
        <v>0</v>
      </c>
      <c r="AY324" s="611">
        <f t="shared" si="333"/>
        <v>0</v>
      </c>
      <c r="AZ324" s="611">
        <f t="shared" si="333"/>
        <v>0</v>
      </c>
      <c r="BA324" s="611">
        <f t="shared" si="333"/>
        <v>0</v>
      </c>
      <c r="BB324" s="58" t="s">
        <v>231</v>
      </c>
      <c r="BC324" s="63"/>
      <c r="BD324" s="63"/>
      <c r="BE324" s="43">
        <v>2016</v>
      </c>
      <c r="BF324" s="62"/>
      <c r="BG324" s="62"/>
    </row>
    <row r="325" spans="1:59" s="630" customFormat="1" ht="22.2" customHeight="1">
      <c r="A325" s="626" t="s">
        <v>127</v>
      </c>
      <c r="B325" s="672"/>
      <c r="C325" s="628"/>
      <c r="D325" s="628"/>
      <c r="E325" s="628"/>
      <c r="F325" s="628"/>
      <c r="G325" s="628"/>
      <c r="H325" s="628"/>
      <c r="I325" s="628"/>
      <c r="J325" s="628"/>
      <c r="K325" s="628"/>
      <c r="L325" s="628"/>
      <c r="M325" s="628"/>
      <c r="N325" s="628"/>
      <c r="O325" s="628"/>
      <c r="P325" s="628"/>
      <c r="Q325" s="628"/>
      <c r="R325" s="628"/>
      <c r="S325" s="628"/>
      <c r="T325" s="628"/>
      <c r="U325" s="628"/>
      <c r="V325" s="628"/>
      <c r="W325" s="628"/>
      <c r="X325" s="628"/>
      <c r="Y325" s="628"/>
      <c r="Z325" s="628"/>
      <c r="AA325" s="628"/>
      <c r="AB325" s="628"/>
      <c r="AC325" s="628"/>
      <c r="AD325" s="628"/>
      <c r="AE325" s="628"/>
      <c r="AF325" s="628"/>
      <c r="AG325" s="628"/>
      <c r="AH325" s="628"/>
      <c r="AI325" s="628"/>
      <c r="AJ325" s="628"/>
      <c r="AK325" s="628"/>
      <c r="AL325" s="628"/>
      <c r="AM325" s="628"/>
      <c r="AN325" s="628"/>
      <c r="AO325" s="628"/>
      <c r="AP325" s="628"/>
      <c r="AQ325" s="628"/>
      <c r="AR325" s="628"/>
      <c r="AS325" s="628"/>
      <c r="AT325" s="628"/>
      <c r="AU325" s="628"/>
      <c r="AV325" s="628"/>
      <c r="AW325" s="628"/>
      <c r="AX325" s="628"/>
      <c r="AY325" s="628"/>
      <c r="AZ325" s="628"/>
      <c r="BA325" s="628"/>
      <c r="BB325" s="604" t="s">
        <v>231</v>
      </c>
      <c r="BC325" s="629"/>
      <c r="BD325" s="629"/>
      <c r="BE325" s="641">
        <v>2016</v>
      </c>
      <c r="BF325" s="642"/>
      <c r="BG325" s="642"/>
    </row>
    <row r="326" spans="1:59" s="630" customFormat="1" ht="22.2" customHeight="1">
      <c r="A326" s="626" t="s">
        <v>127</v>
      </c>
      <c r="B326" s="672"/>
      <c r="C326" s="628"/>
      <c r="D326" s="628"/>
      <c r="E326" s="628"/>
      <c r="F326" s="628"/>
      <c r="G326" s="628"/>
      <c r="H326" s="628"/>
      <c r="I326" s="628"/>
      <c r="J326" s="628"/>
      <c r="K326" s="628"/>
      <c r="L326" s="628"/>
      <c r="M326" s="628"/>
      <c r="N326" s="628"/>
      <c r="O326" s="628"/>
      <c r="P326" s="628"/>
      <c r="Q326" s="628"/>
      <c r="R326" s="628"/>
      <c r="S326" s="628"/>
      <c r="T326" s="628"/>
      <c r="U326" s="628"/>
      <c r="V326" s="628"/>
      <c r="W326" s="628"/>
      <c r="X326" s="628"/>
      <c r="Y326" s="628"/>
      <c r="Z326" s="628"/>
      <c r="AA326" s="628"/>
      <c r="AB326" s="628"/>
      <c r="AC326" s="628"/>
      <c r="AD326" s="628"/>
      <c r="AE326" s="628"/>
      <c r="AF326" s="628"/>
      <c r="AG326" s="628"/>
      <c r="AH326" s="628"/>
      <c r="AI326" s="628"/>
      <c r="AJ326" s="628"/>
      <c r="AK326" s="628"/>
      <c r="AL326" s="628"/>
      <c r="AM326" s="628"/>
      <c r="AN326" s="628"/>
      <c r="AO326" s="628"/>
      <c r="AP326" s="628"/>
      <c r="AQ326" s="628"/>
      <c r="AR326" s="628"/>
      <c r="AS326" s="628"/>
      <c r="AT326" s="628"/>
      <c r="AU326" s="628"/>
      <c r="AV326" s="628"/>
      <c r="AW326" s="628"/>
      <c r="AX326" s="628"/>
      <c r="AY326" s="628"/>
      <c r="AZ326" s="628"/>
      <c r="BA326" s="628"/>
      <c r="BB326" s="604" t="s">
        <v>231</v>
      </c>
      <c r="BC326" s="629"/>
      <c r="BD326" s="629"/>
      <c r="BE326" s="641">
        <v>2016</v>
      </c>
      <c r="BF326" s="642"/>
      <c r="BG326" s="642"/>
    </row>
    <row r="327" spans="1:59" s="613" customFormat="1" ht="22.2" customHeight="1">
      <c r="A327" s="346" t="s">
        <v>127</v>
      </c>
      <c r="B327" s="65" t="s">
        <v>481</v>
      </c>
      <c r="C327" s="611"/>
      <c r="D327" s="611">
        <f>SUM(E327:BA327)</f>
        <v>0</v>
      </c>
      <c r="E327" s="611">
        <f t="shared" ref="E327:K327" si="334">SUM(E328:E329)</f>
        <v>0</v>
      </c>
      <c r="F327" s="611">
        <f t="shared" si="334"/>
        <v>0</v>
      </c>
      <c r="G327" s="611">
        <f t="shared" si="334"/>
        <v>0</v>
      </c>
      <c r="H327" s="611">
        <f t="shared" si="334"/>
        <v>0</v>
      </c>
      <c r="I327" s="611">
        <f t="shared" si="334"/>
        <v>0</v>
      </c>
      <c r="J327" s="611">
        <f t="shared" si="334"/>
        <v>0</v>
      </c>
      <c r="K327" s="611">
        <f t="shared" si="334"/>
        <v>0</v>
      </c>
      <c r="L327" s="611"/>
      <c r="M327" s="611">
        <f t="shared" ref="M327:AF327" si="335">SUM(M328:M329)</f>
        <v>0</v>
      </c>
      <c r="N327" s="611">
        <f t="shared" si="335"/>
        <v>0</v>
      </c>
      <c r="O327" s="611">
        <f t="shared" si="335"/>
        <v>0</v>
      </c>
      <c r="P327" s="611">
        <f t="shared" si="335"/>
        <v>0</v>
      </c>
      <c r="Q327" s="611">
        <f t="shared" si="335"/>
        <v>0</v>
      </c>
      <c r="R327" s="611">
        <f t="shared" si="335"/>
        <v>0</v>
      </c>
      <c r="S327" s="611">
        <f t="shared" si="335"/>
        <v>0</v>
      </c>
      <c r="T327" s="611">
        <f t="shared" si="335"/>
        <v>0</v>
      </c>
      <c r="U327" s="611">
        <f t="shared" si="335"/>
        <v>0</v>
      </c>
      <c r="V327" s="611">
        <f t="shared" si="335"/>
        <v>0</v>
      </c>
      <c r="W327" s="611">
        <f t="shared" si="335"/>
        <v>0</v>
      </c>
      <c r="X327" s="611">
        <f t="shared" si="335"/>
        <v>0</v>
      </c>
      <c r="Y327" s="611">
        <f t="shared" si="335"/>
        <v>0</v>
      </c>
      <c r="Z327" s="611">
        <f t="shared" si="335"/>
        <v>0</v>
      </c>
      <c r="AA327" s="611">
        <f t="shared" si="335"/>
        <v>0</v>
      </c>
      <c r="AB327" s="611">
        <f t="shared" si="335"/>
        <v>0</v>
      </c>
      <c r="AC327" s="611">
        <f t="shared" si="335"/>
        <v>0</v>
      </c>
      <c r="AD327" s="611">
        <f t="shared" si="335"/>
        <v>0</v>
      </c>
      <c r="AE327" s="611">
        <f t="shared" si="335"/>
        <v>0</v>
      </c>
      <c r="AF327" s="611">
        <f t="shared" si="335"/>
        <v>0</v>
      </c>
      <c r="AG327" s="611"/>
      <c r="AH327" s="611">
        <f t="shared" ref="AH327:BA327" si="336">SUM(AH328:AH329)</f>
        <v>0</v>
      </c>
      <c r="AI327" s="611">
        <f t="shared" si="336"/>
        <v>0</v>
      </c>
      <c r="AJ327" s="611">
        <f t="shared" si="336"/>
        <v>0</v>
      </c>
      <c r="AK327" s="611">
        <f t="shared" si="336"/>
        <v>0</v>
      </c>
      <c r="AL327" s="611">
        <f t="shared" si="336"/>
        <v>0</v>
      </c>
      <c r="AM327" s="611">
        <f t="shared" si="336"/>
        <v>0</v>
      </c>
      <c r="AN327" s="611">
        <f t="shared" si="336"/>
        <v>0</v>
      </c>
      <c r="AO327" s="611">
        <f t="shared" si="336"/>
        <v>0</v>
      </c>
      <c r="AP327" s="611">
        <f t="shared" si="336"/>
        <v>0</v>
      </c>
      <c r="AQ327" s="611">
        <f t="shared" si="336"/>
        <v>0</v>
      </c>
      <c r="AR327" s="611">
        <f t="shared" si="336"/>
        <v>0</v>
      </c>
      <c r="AS327" s="611">
        <f t="shared" si="336"/>
        <v>0</v>
      </c>
      <c r="AT327" s="611">
        <f t="shared" si="336"/>
        <v>0</v>
      </c>
      <c r="AU327" s="611">
        <f t="shared" si="336"/>
        <v>0</v>
      </c>
      <c r="AV327" s="611">
        <f t="shared" si="336"/>
        <v>0</v>
      </c>
      <c r="AW327" s="611">
        <f t="shared" si="336"/>
        <v>0</v>
      </c>
      <c r="AX327" s="611">
        <f t="shared" si="336"/>
        <v>0</v>
      </c>
      <c r="AY327" s="611">
        <f t="shared" si="336"/>
        <v>0</v>
      </c>
      <c r="AZ327" s="611">
        <f t="shared" si="336"/>
        <v>0</v>
      </c>
      <c r="BA327" s="611">
        <f t="shared" si="336"/>
        <v>0</v>
      </c>
      <c r="BB327" s="58" t="s">
        <v>231</v>
      </c>
      <c r="BC327" s="63"/>
      <c r="BD327" s="63"/>
      <c r="BE327" s="43">
        <v>2016</v>
      </c>
      <c r="BF327" s="62"/>
      <c r="BG327" s="62"/>
    </row>
    <row r="328" spans="1:59" s="630" customFormat="1" ht="22.2" customHeight="1">
      <c r="A328" s="626" t="s">
        <v>127</v>
      </c>
      <c r="B328" s="672"/>
      <c r="C328" s="628"/>
      <c r="D328" s="628"/>
      <c r="E328" s="628"/>
      <c r="F328" s="628"/>
      <c r="G328" s="628"/>
      <c r="H328" s="628"/>
      <c r="I328" s="628"/>
      <c r="J328" s="628"/>
      <c r="K328" s="628"/>
      <c r="L328" s="628"/>
      <c r="M328" s="628"/>
      <c r="N328" s="628"/>
      <c r="O328" s="628"/>
      <c r="P328" s="628"/>
      <c r="Q328" s="628"/>
      <c r="R328" s="628"/>
      <c r="S328" s="628"/>
      <c r="T328" s="628"/>
      <c r="U328" s="628"/>
      <c r="V328" s="628"/>
      <c r="W328" s="628"/>
      <c r="X328" s="628"/>
      <c r="Y328" s="628"/>
      <c r="Z328" s="628"/>
      <c r="AA328" s="628"/>
      <c r="AB328" s="628"/>
      <c r="AC328" s="628"/>
      <c r="AD328" s="628"/>
      <c r="AE328" s="628"/>
      <c r="AF328" s="628"/>
      <c r="AG328" s="628"/>
      <c r="AH328" s="628"/>
      <c r="AI328" s="628"/>
      <c r="AJ328" s="628"/>
      <c r="AK328" s="628"/>
      <c r="AL328" s="628"/>
      <c r="AM328" s="628"/>
      <c r="AN328" s="628"/>
      <c r="AO328" s="628"/>
      <c r="AP328" s="628"/>
      <c r="AQ328" s="628"/>
      <c r="AR328" s="628"/>
      <c r="AS328" s="628"/>
      <c r="AT328" s="628"/>
      <c r="AU328" s="628"/>
      <c r="AV328" s="628"/>
      <c r="AW328" s="628"/>
      <c r="AX328" s="628"/>
      <c r="AY328" s="628"/>
      <c r="AZ328" s="628"/>
      <c r="BA328" s="628"/>
      <c r="BB328" s="604" t="s">
        <v>231</v>
      </c>
      <c r="BC328" s="629"/>
      <c r="BD328" s="629"/>
      <c r="BE328" s="641">
        <v>2016</v>
      </c>
      <c r="BF328" s="642"/>
      <c r="BG328" s="642"/>
    </row>
    <row r="329" spans="1:59" s="630" customFormat="1" ht="22.2" customHeight="1">
      <c r="A329" s="626" t="s">
        <v>127</v>
      </c>
      <c r="B329" s="672"/>
      <c r="C329" s="628"/>
      <c r="D329" s="628"/>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c r="AE329" s="628"/>
      <c r="AF329" s="628"/>
      <c r="AG329" s="628"/>
      <c r="AH329" s="628"/>
      <c r="AI329" s="628"/>
      <c r="AJ329" s="628"/>
      <c r="AK329" s="628"/>
      <c r="AL329" s="628"/>
      <c r="AM329" s="628"/>
      <c r="AN329" s="628"/>
      <c r="AO329" s="628"/>
      <c r="AP329" s="628"/>
      <c r="AQ329" s="628"/>
      <c r="AR329" s="628"/>
      <c r="AS329" s="628"/>
      <c r="AT329" s="628"/>
      <c r="AU329" s="628"/>
      <c r="AV329" s="628"/>
      <c r="AW329" s="628"/>
      <c r="AX329" s="628"/>
      <c r="AY329" s="628"/>
      <c r="AZ329" s="628"/>
      <c r="BA329" s="628"/>
      <c r="BB329" s="604" t="s">
        <v>231</v>
      </c>
      <c r="BC329" s="629"/>
      <c r="BD329" s="629"/>
      <c r="BE329" s="641">
        <v>2016</v>
      </c>
      <c r="BF329" s="642"/>
      <c r="BG329" s="642"/>
    </row>
    <row r="330" spans="1:59" s="45" customFormat="1" ht="22.2" customHeight="1">
      <c r="A330" s="346" t="s">
        <v>129</v>
      </c>
      <c r="B330" s="615" t="s">
        <v>511</v>
      </c>
      <c r="C330" s="611">
        <f>SUM(C331,C334)</f>
        <v>0</v>
      </c>
      <c r="D330" s="611">
        <f>SUM(D331+D334)</f>
        <v>0</v>
      </c>
      <c r="E330" s="611">
        <f t="shared" ref="E330:K330" si="337">SUM(E331,E334)</f>
        <v>0</v>
      </c>
      <c r="F330" s="611">
        <f t="shared" si="337"/>
        <v>0</v>
      </c>
      <c r="G330" s="611">
        <f t="shared" si="337"/>
        <v>0</v>
      </c>
      <c r="H330" s="611">
        <f t="shared" si="337"/>
        <v>0</v>
      </c>
      <c r="I330" s="611">
        <f t="shared" si="337"/>
        <v>0</v>
      </c>
      <c r="J330" s="611">
        <f t="shared" si="337"/>
        <v>0</v>
      </c>
      <c r="K330" s="611">
        <f t="shared" si="337"/>
        <v>0</v>
      </c>
      <c r="L330" s="611"/>
      <c r="M330" s="611">
        <f t="shared" ref="M330:AF330" si="338">SUM(M331,M334)</f>
        <v>0</v>
      </c>
      <c r="N330" s="611">
        <f t="shared" si="338"/>
        <v>0</v>
      </c>
      <c r="O330" s="611">
        <f t="shared" si="338"/>
        <v>0</v>
      </c>
      <c r="P330" s="611">
        <f t="shared" si="338"/>
        <v>0</v>
      </c>
      <c r="Q330" s="611">
        <f t="shared" si="338"/>
        <v>0</v>
      </c>
      <c r="R330" s="611">
        <f t="shared" si="338"/>
        <v>0</v>
      </c>
      <c r="S330" s="611">
        <f t="shared" si="338"/>
        <v>0</v>
      </c>
      <c r="T330" s="611">
        <f t="shared" si="338"/>
        <v>0</v>
      </c>
      <c r="U330" s="611">
        <f t="shared" si="338"/>
        <v>0</v>
      </c>
      <c r="V330" s="611">
        <f t="shared" si="338"/>
        <v>0</v>
      </c>
      <c r="W330" s="611">
        <f t="shared" si="338"/>
        <v>0</v>
      </c>
      <c r="X330" s="611">
        <f t="shared" si="338"/>
        <v>0</v>
      </c>
      <c r="Y330" s="611">
        <f t="shared" si="338"/>
        <v>0</v>
      </c>
      <c r="Z330" s="611">
        <f t="shared" si="338"/>
        <v>0</v>
      </c>
      <c r="AA330" s="611">
        <f t="shared" si="338"/>
        <v>0</v>
      </c>
      <c r="AB330" s="611">
        <f t="shared" si="338"/>
        <v>0</v>
      </c>
      <c r="AC330" s="611">
        <f t="shared" si="338"/>
        <v>0</v>
      </c>
      <c r="AD330" s="611">
        <f t="shared" si="338"/>
        <v>0</v>
      </c>
      <c r="AE330" s="611">
        <f t="shared" si="338"/>
        <v>0</v>
      </c>
      <c r="AF330" s="611">
        <f t="shared" si="338"/>
        <v>0</v>
      </c>
      <c r="AG330" s="611"/>
      <c r="AH330" s="611">
        <f t="shared" ref="AH330:BA330" si="339">SUM(AH331,AH334)</f>
        <v>0</v>
      </c>
      <c r="AI330" s="611">
        <f t="shared" si="339"/>
        <v>0</v>
      </c>
      <c r="AJ330" s="611">
        <f t="shared" si="339"/>
        <v>0</v>
      </c>
      <c r="AK330" s="611">
        <f t="shared" si="339"/>
        <v>0</v>
      </c>
      <c r="AL330" s="611">
        <f t="shared" si="339"/>
        <v>0</v>
      </c>
      <c r="AM330" s="611">
        <f t="shared" si="339"/>
        <v>0</v>
      </c>
      <c r="AN330" s="611">
        <f t="shared" si="339"/>
        <v>0</v>
      </c>
      <c r="AO330" s="611">
        <f t="shared" si="339"/>
        <v>0</v>
      </c>
      <c r="AP330" s="611">
        <f t="shared" si="339"/>
        <v>0</v>
      </c>
      <c r="AQ330" s="611">
        <f t="shared" si="339"/>
        <v>0</v>
      </c>
      <c r="AR330" s="611">
        <f t="shared" si="339"/>
        <v>0</v>
      </c>
      <c r="AS330" s="611">
        <f t="shared" si="339"/>
        <v>0</v>
      </c>
      <c r="AT330" s="611">
        <f t="shared" si="339"/>
        <v>0</v>
      </c>
      <c r="AU330" s="611">
        <f t="shared" si="339"/>
        <v>0</v>
      </c>
      <c r="AV330" s="611">
        <f t="shared" si="339"/>
        <v>0</v>
      </c>
      <c r="AW330" s="611">
        <f t="shared" si="339"/>
        <v>0</v>
      </c>
      <c r="AX330" s="611">
        <f t="shared" si="339"/>
        <v>0</v>
      </c>
      <c r="AY330" s="611">
        <f t="shared" si="339"/>
        <v>0</v>
      </c>
      <c r="AZ330" s="611">
        <f t="shared" si="339"/>
        <v>0</v>
      </c>
      <c r="BA330" s="611">
        <f t="shared" si="339"/>
        <v>0</v>
      </c>
      <c r="BB330" s="58" t="s">
        <v>231</v>
      </c>
      <c r="BC330" s="63"/>
      <c r="BD330" s="63"/>
      <c r="BE330" s="43">
        <v>2016</v>
      </c>
      <c r="BF330" s="62"/>
      <c r="BG330" s="62"/>
    </row>
    <row r="331" spans="1:59" s="613" customFormat="1" ht="22.2" customHeight="1">
      <c r="A331" s="346" t="s">
        <v>129</v>
      </c>
      <c r="B331" s="65" t="s">
        <v>480</v>
      </c>
      <c r="C331" s="611"/>
      <c r="D331" s="611">
        <f>SUM(E331:BA331)</f>
        <v>0</v>
      </c>
      <c r="E331" s="611">
        <f t="shared" ref="E331:K331" si="340">SUM(E332:E333)</f>
        <v>0</v>
      </c>
      <c r="F331" s="611">
        <f t="shared" si="340"/>
        <v>0</v>
      </c>
      <c r="G331" s="611">
        <f t="shared" si="340"/>
        <v>0</v>
      </c>
      <c r="H331" s="611">
        <f t="shared" si="340"/>
        <v>0</v>
      </c>
      <c r="I331" s="611">
        <f t="shared" si="340"/>
        <v>0</v>
      </c>
      <c r="J331" s="611">
        <f t="shared" si="340"/>
        <v>0</v>
      </c>
      <c r="K331" s="611">
        <f t="shared" si="340"/>
        <v>0</v>
      </c>
      <c r="L331" s="611"/>
      <c r="M331" s="611">
        <f t="shared" ref="M331:AF331" si="341">SUM(M332:M333)</f>
        <v>0</v>
      </c>
      <c r="N331" s="611">
        <f t="shared" si="341"/>
        <v>0</v>
      </c>
      <c r="O331" s="611">
        <f t="shared" si="341"/>
        <v>0</v>
      </c>
      <c r="P331" s="611">
        <f t="shared" si="341"/>
        <v>0</v>
      </c>
      <c r="Q331" s="611">
        <f t="shared" si="341"/>
        <v>0</v>
      </c>
      <c r="R331" s="611">
        <f t="shared" si="341"/>
        <v>0</v>
      </c>
      <c r="S331" s="611">
        <f t="shared" si="341"/>
        <v>0</v>
      </c>
      <c r="T331" s="611">
        <f t="shared" si="341"/>
        <v>0</v>
      </c>
      <c r="U331" s="611">
        <f t="shared" si="341"/>
        <v>0</v>
      </c>
      <c r="V331" s="611">
        <f t="shared" si="341"/>
        <v>0</v>
      </c>
      <c r="W331" s="611">
        <f t="shared" si="341"/>
        <v>0</v>
      </c>
      <c r="X331" s="611">
        <f t="shared" si="341"/>
        <v>0</v>
      </c>
      <c r="Y331" s="611">
        <f t="shared" si="341"/>
        <v>0</v>
      </c>
      <c r="Z331" s="611">
        <f t="shared" si="341"/>
        <v>0</v>
      </c>
      <c r="AA331" s="611">
        <f t="shared" si="341"/>
        <v>0</v>
      </c>
      <c r="AB331" s="611">
        <f t="shared" si="341"/>
        <v>0</v>
      </c>
      <c r="AC331" s="611">
        <f t="shared" si="341"/>
        <v>0</v>
      </c>
      <c r="AD331" s="611">
        <f t="shared" si="341"/>
        <v>0</v>
      </c>
      <c r="AE331" s="611">
        <f t="shared" si="341"/>
        <v>0</v>
      </c>
      <c r="AF331" s="611">
        <f t="shared" si="341"/>
        <v>0</v>
      </c>
      <c r="AG331" s="611"/>
      <c r="AH331" s="611">
        <f t="shared" ref="AH331:BA331" si="342">SUM(AH332:AH333)</f>
        <v>0</v>
      </c>
      <c r="AI331" s="611">
        <f t="shared" si="342"/>
        <v>0</v>
      </c>
      <c r="AJ331" s="611">
        <f t="shared" si="342"/>
        <v>0</v>
      </c>
      <c r="AK331" s="611">
        <f t="shared" si="342"/>
        <v>0</v>
      </c>
      <c r="AL331" s="611">
        <f t="shared" si="342"/>
        <v>0</v>
      </c>
      <c r="AM331" s="611">
        <f t="shared" si="342"/>
        <v>0</v>
      </c>
      <c r="AN331" s="611">
        <f t="shared" si="342"/>
        <v>0</v>
      </c>
      <c r="AO331" s="611">
        <f t="shared" si="342"/>
        <v>0</v>
      </c>
      <c r="AP331" s="611">
        <f t="shared" si="342"/>
        <v>0</v>
      </c>
      <c r="AQ331" s="611">
        <f t="shared" si="342"/>
        <v>0</v>
      </c>
      <c r="AR331" s="611">
        <f t="shared" si="342"/>
        <v>0</v>
      </c>
      <c r="AS331" s="611">
        <f t="shared" si="342"/>
        <v>0</v>
      </c>
      <c r="AT331" s="611">
        <f t="shared" si="342"/>
        <v>0</v>
      </c>
      <c r="AU331" s="611">
        <f t="shared" si="342"/>
        <v>0</v>
      </c>
      <c r="AV331" s="611">
        <f t="shared" si="342"/>
        <v>0</v>
      </c>
      <c r="AW331" s="611">
        <f t="shared" si="342"/>
        <v>0</v>
      </c>
      <c r="AX331" s="611">
        <f t="shared" si="342"/>
        <v>0</v>
      </c>
      <c r="AY331" s="611">
        <f t="shared" si="342"/>
        <v>0</v>
      </c>
      <c r="AZ331" s="611">
        <f t="shared" si="342"/>
        <v>0</v>
      </c>
      <c r="BA331" s="611">
        <f t="shared" si="342"/>
        <v>0</v>
      </c>
      <c r="BB331" s="58" t="s">
        <v>231</v>
      </c>
      <c r="BC331" s="63"/>
      <c r="BD331" s="63"/>
      <c r="BE331" s="43">
        <v>2016</v>
      </c>
      <c r="BF331" s="62"/>
      <c r="BG331" s="62"/>
    </row>
    <row r="332" spans="1:59" s="630" customFormat="1" ht="22.2" customHeight="1">
      <c r="A332" s="626" t="s">
        <v>129</v>
      </c>
      <c r="B332" s="672"/>
      <c r="C332" s="628"/>
      <c r="D332" s="628"/>
      <c r="E332" s="628"/>
      <c r="F332" s="628"/>
      <c r="G332" s="628"/>
      <c r="H332" s="628"/>
      <c r="I332" s="628"/>
      <c r="J332" s="628"/>
      <c r="K332" s="628"/>
      <c r="L332" s="628"/>
      <c r="M332" s="628"/>
      <c r="N332" s="628"/>
      <c r="O332" s="628"/>
      <c r="P332" s="628"/>
      <c r="Q332" s="628"/>
      <c r="R332" s="628"/>
      <c r="S332" s="628"/>
      <c r="T332" s="628"/>
      <c r="U332" s="628"/>
      <c r="V332" s="628"/>
      <c r="W332" s="628"/>
      <c r="X332" s="628"/>
      <c r="Y332" s="628"/>
      <c r="Z332" s="628"/>
      <c r="AA332" s="628"/>
      <c r="AB332" s="628"/>
      <c r="AC332" s="628"/>
      <c r="AD332" s="628"/>
      <c r="AE332" s="628"/>
      <c r="AF332" s="628"/>
      <c r="AG332" s="628"/>
      <c r="AH332" s="628"/>
      <c r="AI332" s="628"/>
      <c r="AJ332" s="628"/>
      <c r="AK332" s="628"/>
      <c r="AL332" s="628"/>
      <c r="AM332" s="628"/>
      <c r="AN332" s="628"/>
      <c r="AO332" s="628"/>
      <c r="AP332" s="628"/>
      <c r="AQ332" s="628"/>
      <c r="AR332" s="628"/>
      <c r="AS332" s="628"/>
      <c r="AT332" s="628"/>
      <c r="AU332" s="628"/>
      <c r="AV332" s="628"/>
      <c r="AW332" s="628"/>
      <c r="AX332" s="628"/>
      <c r="AY332" s="628"/>
      <c r="AZ332" s="628"/>
      <c r="BA332" s="628"/>
      <c r="BB332" s="604" t="s">
        <v>231</v>
      </c>
      <c r="BC332" s="629"/>
      <c r="BD332" s="629"/>
      <c r="BE332" s="641">
        <v>2016</v>
      </c>
      <c r="BF332" s="642"/>
      <c r="BG332" s="642"/>
    </row>
    <row r="333" spans="1:59" s="630" customFormat="1" ht="22.2" customHeight="1">
      <c r="A333" s="626" t="s">
        <v>129</v>
      </c>
      <c r="B333" s="672"/>
      <c r="C333" s="628"/>
      <c r="D333" s="628"/>
      <c r="E333" s="628"/>
      <c r="F333" s="628"/>
      <c r="G333" s="628"/>
      <c r="H333" s="628"/>
      <c r="I333" s="628"/>
      <c r="J333" s="628"/>
      <c r="K333" s="628"/>
      <c r="L333" s="628"/>
      <c r="M333" s="628"/>
      <c r="N333" s="628"/>
      <c r="O333" s="628"/>
      <c r="P333" s="628"/>
      <c r="Q333" s="628"/>
      <c r="R333" s="628"/>
      <c r="S333" s="628"/>
      <c r="T333" s="628"/>
      <c r="U333" s="628"/>
      <c r="V333" s="628"/>
      <c r="W333" s="628"/>
      <c r="X333" s="628"/>
      <c r="Y333" s="628"/>
      <c r="Z333" s="628"/>
      <c r="AA333" s="628"/>
      <c r="AB333" s="628"/>
      <c r="AC333" s="628"/>
      <c r="AD333" s="628"/>
      <c r="AE333" s="628"/>
      <c r="AF333" s="628"/>
      <c r="AG333" s="628"/>
      <c r="AH333" s="628"/>
      <c r="AI333" s="628"/>
      <c r="AJ333" s="628"/>
      <c r="AK333" s="628"/>
      <c r="AL333" s="628"/>
      <c r="AM333" s="628"/>
      <c r="AN333" s="628"/>
      <c r="AO333" s="628"/>
      <c r="AP333" s="628"/>
      <c r="AQ333" s="628"/>
      <c r="AR333" s="628"/>
      <c r="AS333" s="628"/>
      <c r="AT333" s="628"/>
      <c r="AU333" s="628"/>
      <c r="AV333" s="628"/>
      <c r="AW333" s="628"/>
      <c r="AX333" s="628"/>
      <c r="AY333" s="628"/>
      <c r="AZ333" s="628"/>
      <c r="BA333" s="628"/>
      <c r="BB333" s="604" t="s">
        <v>231</v>
      </c>
      <c r="BC333" s="629"/>
      <c r="BD333" s="629"/>
      <c r="BE333" s="641">
        <v>2016</v>
      </c>
      <c r="BF333" s="642"/>
      <c r="BG333" s="642"/>
    </row>
    <row r="334" spans="1:59" s="613" customFormat="1" ht="22.2" customHeight="1">
      <c r="A334" s="346" t="s">
        <v>129</v>
      </c>
      <c r="B334" s="65" t="s">
        <v>481</v>
      </c>
      <c r="C334" s="611"/>
      <c r="D334" s="611">
        <f>SUM(E334:BA334)</f>
        <v>0</v>
      </c>
      <c r="E334" s="611">
        <f t="shared" ref="E334:K334" si="343">SUM(E335:E336)</f>
        <v>0</v>
      </c>
      <c r="F334" s="611">
        <f t="shared" si="343"/>
        <v>0</v>
      </c>
      <c r="G334" s="611">
        <f t="shared" si="343"/>
        <v>0</v>
      </c>
      <c r="H334" s="611">
        <f t="shared" si="343"/>
        <v>0</v>
      </c>
      <c r="I334" s="611">
        <f t="shared" si="343"/>
        <v>0</v>
      </c>
      <c r="J334" s="611">
        <f t="shared" si="343"/>
        <v>0</v>
      </c>
      <c r="K334" s="611">
        <f t="shared" si="343"/>
        <v>0</v>
      </c>
      <c r="L334" s="611"/>
      <c r="M334" s="611">
        <f t="shared" ref="M334:AF334" si="344">SUM(M335:M336)</f>
        <v>0</v>
      </c>
      <c r="N334" s="611">
        <f t="shared" si="344"/>
        <v>0</v>
      </c>
      <c r="O334" s="611">
        <f t="shared" si="344"/>
        <v>0</v>
      </c>
      <c r="P334" s="611">
        <f t="shared" si="344"/>
        <v>0</v>
      </c>
      <c r="Q334" s="611">
        <f t="shared" si="344"/>
        <v>0</v>
      </c>
      <c r="R334" s="611">
        <f t="shared" si="344"/>
        <v>0</v>
      </c>
      <c r="S334" s="611">
        <f t="shared" si="344"/>
        <v>0</v>
      </c>
      <c r="T334" s="611">
        <f t="shared" si="344"/>
        <v>0</v>
      </c>
      <c r="U334" s="611">
        <f t="shared" si="344"/>
        <v>0</v>
      </c>
      <c r="V334" s="611">
        <f t="shared" si="344"/>
        <v>0</v>
      </c>
      <c r="W334" s="611">
        <f t="shared" si="344"/>
        <v>0</v>
      </c>
      <c r="X334" s="611">
        <f t="shared" si="344"/>
        <v>0</v>
      </c>
      <c r="Y334" s="611">
        <f t="shared" si="344"/>
        <v>0</v>
      </c>
      <c r="Z334" s="611">
        <f t="shared" si="344"/>
        <v>0</v>
      </c>
      <c r="AA334" s="611">
        <f t="shared" si="344"/>
        <v>0</v>
      </c>
      <c r="AB334" s="611">
        <f t="shared" si="344"/>
        <v>0</v>
      </c>
      <c r="AC334" s="611">
        <f t="shared" si="344"/>
        <v>0</v>
      </c>
      <c r="AD334" s="611">
        <f t="shared" si="344"/>
        <v>0</v>
      </c>
      <c r="AE334" s="611">
        <f t="shared" si="344"/>
        <v>0</v>
      </c>
      <c r="AF334" s="611">
        <f t="shared" si="344"/>
        <v>0</v>
      </c>
      <c r="AG334" s="611"/>
      <c r="AH334" s="611">
        <f t="shared" ref="AH334:BA334" si="345">SUM(AH335:AH336)</f>
        <v>0</v>
      </c>
      <c r="AI334" s="611">
        <f t="shared" si="345"/>
        <v>0</v>
      </c>
      <c r="AJ334" s="611">
        <f t="shared" si="345"/>
        <v>0</v>
      </c>
      <c r="AK334" s="611">
        <f t="shared" si="345"/>
        <v>0</v>
      </c>
      <c r="AL334" s="611">
        <f t="shared" si="345"/>
        <v>0</v>
      </c>
      <c r="AM334" s="611">
        <f t="shared" si="345"/>
        <v>0</v>
      </c>
      <c r="AN334" s="611">
        <f t="shared" si="345"/>
        <v>0</v>
      </c>
      <c r="AO334" s="611">
        <f t="shared" si="345"/>
        <v>0</v>
      </c>
      <c r="AP334" s="611">
        <f t="shared" si="345"/>
        <v>0</v>
      </c>
      <c r="AQ334" s="611">
        <f t="shared" si="345"/>
        <v>0</v>
      </c>
      <c r="AR334" s="611">
        <f t="shared" si="345"/>
        <v>0</v>
      </c>
      <c r="AS334" s="611">
        <f t="shared" si="345"/>
        <v>0</v>
      </c>
      <c r="AT334" s="611">
        <f t="shared" si="345"/>
        <v>0</v>
      </c>
      <c r="AU334" s="611">
        <f t="shared" si="345"/>
        <v>0</v>
      </c>
      <c r="AV334" s="611">
        <f t="shared" si="345"/>
        <v>0</v>
      </c>
      <c r="AW334" s="611">
        <f t="shared" si="345"/>
        <v>0</v>
      </c>
      <c r="AX334" s="611">
        <f t="shared" si="345"/>
        <v>0</v>
      </c>
      <c r="AY334" s="611">
        <f t="shared" si="345"/>
        <v>0</v>
      </c>
      <c r="AZ334" s="611">
        <f t="shared" si="345"/>
        <v>0</v>
      </c>
      <c r="BA334" s="611">
        <f t="shared" si="345"/>
        <v>0</v>
      </c>
      <c r="BB334" s="58" t="s">
        <v>231</v>
      </c>
      <c r="BC334" s="63"/>
      <c r="BD334" s="63"/>
      <c r="BE334" s="43">
        <v>2016</v>
      </c>
      <c r="BF334" s="62"/>
      <c r="BG334" s="62"/>
    </row>
    <row r="335" spans="1:59" s="630" customFormat="1" ht="22.2" customHeight="1">
      <c r="A335" s="626" t="s">
        <v>129</v>
      </c>
      <c r="B335" s="672"/>
      <c r="C335" s="628"/>
      <c r="D335" s="628"/>
      <c r="E335" s="628"/>
      <c r="F335" s="628"/>
      <c r="G335" s="628"/>
      <c r="H335" s="628"/>
      <c r="I335" s="628"/>
      <c r="J335" s="628"/>
      <c r="K335" s="628"/>
      <c r="L335" s="628"/>
      <c r="M335" s="628"/>
      <c r="N335" s="628"/>
      <c r="O335" s="628"/>
      <c r="P335" s="628"/>
      <c r="Q335" s="628"/>
      <c r="R335" s="628"/>
      <c r="S335" s="628"/>
      <c r="T335" s="628"/>
      <c r="U335" s="628"/>
      <c r="V335" s="628"/>
      <c r="W335" s="628"/>
      <c r="X335" s="628"/>
      <c r="Y335" s="628"/>
      <c r="Z335" s="628"/>
      <c r="AA335" s="628"/>
      <c r="AB335" s="628"/>
      <c r="AC335" s="628"/>
      <c r="AD335" s="628"/>
      <c r="AE335" s="628"/>
      <c r="AF335" s="628"/>
      <c r="AG335" s="628"/>
      <c r="AH335" s="628"/>
      <c r="AI335" s="628"/>
      <c r="AJ335" s="628"/>
      <c r="AK335" s="628"/>
      <c r="AL335" s="628"/>
      <c r="AM335" s="628"/>
      <c r="AN335" s="628"/>
      <c r="AO335" s="628"/>
      <c r="AP335" s="628"/>
      <c r="AQ335" s="628"/>
      <c r="AR335" s="628"/>
      <c r="AS335" s="628"/>
      <c r="AT335" s="628"/>
      <c r="AU335" s="628"/>
      <c r="AV335" s="628"/>
      <c r="AW335" s="628"/>
      <c r="AX335" s="628"/>
      <c r="AY335" s="628"/>
      <c r="AZ335" s="628"/>
      <c r="BA335" s="628"/>
      <c r="BB335" s="604" t="s">
        <v>231</v>
      </c>
      <c r="BC335" s="629"/>
      <c r="BD335" s="629"/>
      <c r="BE335" s="641">
        <v>2016</v>
      </c>
      <c r="BF335" s="642"/>
      <c r="BG335" s="642"/>
    </row>
    <row r="336" spans="1:59" s="630" customFormat="1" ht="22.2" customHeight="1">
      <c r="A336" s="626" t="s">
        <v>129</v>
      </c>
      <c r="B336" s="672"/>
      <c r="C336" s="628"/>
      <c r="D336" s="628"/>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8"/>
      <c r="AA336" s="628"/>
      <c r="AB336" s="628"/>
      <c r="AC336" s="628"/>
      <c r="AD336" s="628"/>
      <c r="AE336" s="628"/>
      <c r="AF336" s="628"/>
      <c r="AG336" s="628"/>
      <c r="AH336" s="628"/>
      <c r="AI336" s="628"/>
      <c r="AJ336" s="628"/>
      <c r="AK336" s="628"/>
      <c r="AL336" s="628"/>
      <c r="AM336" s="628"/>
      <c r="AN336" s="628"/>
      <c r="AO336" s="628"/>
      <c r="AP336" s="628"/>
      <c r="AQ336" s="628"/>
      <c r="AR336" s="628"/>
      <c r="AS336" s="628"/>
      <c r="AT336" s="628"/>
      <c r="AU336" s="628"/>
      <c r="AV336" s="628"/>
      <c r="AW336" s="628"/>
      <c r="AX336" s="628"/>
      <c r="AY336" s="628"/>
      <c r="AZ336" s="628"/>
      <c r="BA336" s="628"/>
      <c r="BB336" s="604" t="s">
        <v>231</v>
      </c>
      <c r="BC336" s="629"/>
      <c r="BD336" s="629"/>
      <c r="BE336" s="641">
        <v>2016</v>
      </c>
      <c r="BF336" s="642"/>
      <c r="BG336" s="642"/>
    </row>
    <row r="337" spans="2:59">
      <c r="B337" s="698"/>
      <c r="C337" s="692"/>
      <c r="D337" s="692"/>
      <c r="E337" s="692"/>
      <c r="F337" s="692"/>
      <c r="G337" s="692"/>
      <c r="H337" s="692"/>
      <c r="I337" s="642"/>
      <c r="J337" s="642"/>
      <c r="K337" s="642"/>
      <c r="L337" s="642"/>
      <c r="M337" s="642"/>
      <c r="N337" s="642"/>
      <c r="O337" s="642"/>
      <c r="P337" s="692"/>
      <c r="Q337" s="642"/>
      <c r="R337" s="642"/>
      <c r="S337" s="642"/>
      <c r="T337" s="642"/>
      <c r="U337" s="692"/>
      <c r="V337" s="642"/>
      <c r="W337" s="642"/>
      <c r="X337" s="642"/>
      <c r="Y337" s="692"/>
      <c r="Z337" s="642"/>
      <c r="AA337" s="642"/>
      <c r="AB337" s="642"/>
      <c r="AC337" s="642"/>
      <c r="AD337" s="642"/>
      <c r="AE337" s="642"/>
      <c r="AF337" s="642"/>
      <c r="AG337" s="642"/>
      <c r="AH337" s="642"/>
      <c r="AI337" s="642"/>
      <c r="AJ337" s="642"/>
      <c r="AK337" s="642"/>
      <c r="AL337" s="642"/>
      <c r="AM337" s="642"/>
      <c r="AN337" s="642"/>
      <c r="AO337" s="642"/>
      <c r="AP337" s="642"/>
      <c r="AQ337" s="642"/>
      <c r="AR337" s="642"/>
      <c r="AS337" s="692"/>
      <c r="AT337" s="692"/>
      <c r="AU337" s="642"/>
      <c r="AV337" s="642"/>
      <c r="AW337" s="642"/>
      <c r="AX337" s="642"/>
      <c r="AY337" s="642"/>
      <c r="AZ337" s="642"/>
      <c r="BA337" s="642"/>
      <c r="BB337" s="642"/>
      <c r="BC337" s="642"/>
      <c r="BD337" s="699"/>
      <c r="BE337" s="692"/>
      <c r="BF337" s="692"/>
      <c r="BG337" s="692"/>
    </row>
  </sheetData>
  <autoFilter ref="A7:BG336" xr:uid="{00000000-0009-0000-0000-00001F00000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6">
    <tabColor rgb="FFFF0000"/>
  </sheetPr>
  <dimension ref="A1:BL68"/>
  <sheetViews>
    <sheetView zoomScale="70" zoomScaleNormal="70" workbookViewId="0">
      <pane xSplit="2" ySplit="6" topLeftCell="C35" activePane="bottomRight" state="frozen"/>
      <selection activeCell="BI60" sqref="BI60"/>
      <selection pane="topRight" activeCell="BI60" sqref="BI60"/>
      <selection pane="bottomLeft" activeCell="BI60" sqref="BI60"/>
      <selection pane="bottomRight" activeCell="D34" sqref="D34:D61"/>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382"/>
      <c r="E11" s="299">
        <f>SUM(H11:Q11)</f>
        <v>0</v>
      </c>
      <c r="F11" s="160">
        <f>SUM(H11)</f>
        <v>0</v>
      </c>
      <c r="G11" s="169">
        <f>$D11-$BH11</f>
        <v>0</v>
      </c>
      <c r="H11" s="160">
        <f>'Ctrinh-DAI AN (21-30)'!E14</f>
        <v>0</v>
      </c>
      <c r="I11" s="160">
        <f>'Ctrinh-DAI AN (21-30)'!E21</f>
        <v>0</v>
      </c>
      <c r="J11" s="160">
        <f>'Ctrinh-DAI AN (21-30)'!E28</f>
        <v>0</v>
      </c>
      <c r="K11" s="160">
        <f>'Ctrinh-DAI AN (21-30)'!E35</f>
        <v>0</v>
      </c>
      <c r="L11" s="160">
        <f>'Ctrinh-DAI AN (21-30)'!E42</f>
        <v>0</v>
      </c>
      <c r="M11" s="160">
        <f>'Ctrinh-DAI AN (21-30)'!E49</f>
        <v>0</v>
      </c>
      <c r="N11" s="295">
        <f>'Ctrinh-DAI AN (21-30)'!E56</f>
        <v>0</v>
      </c>
      <c r="O11" s="160">
        <f>'Ctrinh-DAI AN (21-30)'!E63</f>
        <v>0</v>
      </c>
      <c r="P11" s="160">
        <f>'Ctrinh-DAI AN (21-30)'!E70</f>
        <v>0</v>
      </c>
      <c r="Q11" s="160">
        <f>'Ctrinh-DAI AN (21-30)'!E77</f>
        <v>0</v>
      </c>
      <c r="R11" s="299">
        <f>SUM(T11:AB11,AT11:BE11)</f>
        <v>0</v>
      </c>
      <c r="S11" s="168"/>
      <c r="T11" s="160">
        <f>'Ctrinh-DAI AN (21-30)'!E84</f>
        <v>0</v>
      </c>
      <c r="U11" s="160">
        <f>'Ctrinh-DAI AN (21-30)'!E91</f>
        <v>0</v>
      </c>
      <c r="V11" s="160">
        <f>'Ctrinh-DAI AN (21-30)'!E98</f>
        <v>0</v>
      </c>
      <c r="W11" s="160">
        <f>'Ctrinh-DAI AN (21-30)'!E105</f>
        <v>0</v>
      </c>
      <c r="X11" s="160">
        <f>'Ctrinh-DAI AN (21-30)'!E112</f>
        <v>0</v>
      </c>
      <c r="Y11" s="160">
        <f>'Ctrinh-DAI AN (21-30)'!E119</f>
        <v>0</v>
      </c>
      <c r="Z11" s="160">
        <f>'Ctrinh-DAI AN (21-30)'!E126</f>
        <v>0</v>
      </c>
      <c r="AA11" s="160">
        <f>'Ctrinh-DAI AN (21-30)'!E133</f>
        <v>0</v>
      </c>
      <c r="AB11" s="291">
        <f>SUM(AD11:AS11)</f>
        <v>0</v>
      </c>
      <c r="AC11" s="291"/>
      <c r="AD11" s="160">
        <f>'Ctrinh-DAI AN (21-30)'!E141</f>
        <v>0</v>
      </c>
      <c r="AE11" s="160">
        <f>'Ctrinh-DAI AN (21-30)'!E159</f>
        <v>0</v>
      </c>
      <c r="AF11" s="160">
        <f>'Ctrinh-DAI AN (21-30)'!E167</f>
        <v>0</v>
      </c>
      <c r="AG11" s="160">
        <f>'Ctrinh-DAI AN (21-30)'!E171</f>
        <v>0</v>
      </c>
      <c r="AH11" s="160">
        <f>'Ctrinh-DAI AN (21-30)'!E175</f>
        <v>0</v>
      </c>
      <c r="AI11" s="160">
        <f>'Ctrinh-DAI AN (21-30)'!E185</f>
        <v>0</v>
      </c>
      <c r="AJ11" s="160">
        <f>'Ctrinh-DAI AN (21-30)'!E189</f>
        <v>0</v>
      </c>
      <c r="AK11" s="160">
        <f>'Ctrinh-DAI AN (21-30)'!E193</f>
        <v>0</v>
      </c>
      <c r="AL11" s="160">
        <f>'Ctrinh-DAI AN (21-30)'!E197</f>
        <v>0</v>
      </c>
      <c r="AM11" s="160">
        <f>'Ctrinh-DAI AN (21-30)'!E204</f>
        <v>0</v>
      </c>
      <c r="AN11" s="160">
        <f>'Ctrinh-DAI AN (21-30)'!E211</f>
        <v>0</v>
      </c>
      <c r="AO11" s="160">
        <f>'Ctrinh-DAI AN (21-30)'!E218</f>
        <v>0</v>
      </c>
      <c r="AP11" s="160">
        <f>'Ctrinh-DAI AN (21-30)'!E225</f>
        <v>0</v>
      </c>
      <c r="AQ11" s="160">
        <f>'Ctrinh-DAI AN (21-30)'!E232</f>
        <v>0</v>
      </c>
      <c r="AR11" s="160">
        <f>'Ctrinh-DAI AN (21-30)'!E236</f>
        <v>0</v>
      </c>
      <c r="AS11" s="160">
        <f>'Ctrinh-DAI AN (21-30)'!E240</f>
        <v>0</v>
      </c>
      <c r="AT11" s="230">
        <f>'Ctrinh-DAI AN (21-30)'!E244</f>
        <v>0</v>
      </c>
      <c r="AU11" s="160">
        <f>'Ctrinh-DAI AN (21-30)'!E251</f>
        <v>0</v>
      </c>
      <c r="AV11" s="160">
        <f>'Ctrinh-DAI AN (21-30)'!E260</f>
        <v>0</v>
      </c>
      <c r="AW11" s="160">
        <f>'Ctrinh-DAI AN (21-30)'!E267</f>
        <v>0</v>
      </c>
      <c r="AX11" s="160">
        <f>'Ctrinh-DAI AN (21-30)'!E274</f>
        <v>0</v>
      </c>
      <c r="AY11" s="160">
        <f>'Ctrinh-DAI AN (21-30)'!E281</f>
        <v>0</v>
      </c>
      <c r="AZ11" s="160">
        <f>'Ctrinh-DAI AN (21-30)'!E288</f>
        <v>0</v>
      </c>
      <c r="BA11" s="160">
        <f>'Ctrinh-DAI AN (21-30)'!E295</f>
        <v>0</v>
      </c>
      <c r="BB11" s="160">
        <f>'Ctrinh-DAI AN (21-30)'!E302</f>
        <v>0</v>
      </c>
      <c r="BC11" s="160">
        <f>'Ctrinh-DAI AN (21-30)'!E309</f>
        <v>0</v>
      </c>
      <c r="BD11" s="160">
        <f>'Ctrinh-DAI AN (21-30)'!E316</f>
        <v>0</v>
      </c>
      <c r="BE11" s="160">
        <f>'Ctrinh-DAI AN (21-30)'!E323</f>
        <v>0</v>
      </c>
      <c r="BF11" s="168">
        <f>'Ctrinh-DAI AN (21-30)'!E330</f>
        <v>0</v>
      </c>
      <c r="BG11" s="138"/>
      <c r="BH11" s="160">
        <f t="shared" si="3"/>
        <v>0</v>
      </c>
      <c r="BI11" s="167">
        <f>$G$64-BH11</f>
        <v>0</v>
      </c>
      <c r="BJ11" s="160">
        <f t="shared" si="4"/>
        <v>0</v>
      </c>
      <c r="BK11" s="166"/>
      <c r="BL11" s="165"/>
    </row>
    <row r="12" spans="1:64" s="164" customFormat="1" ht="15.75" customHeight="1">
      <c r="A12" s="313" t="s">
        <v>205</v>
      </c>
      <c r="B12" s="162" t="s">
        <v>476</v>
      </c>
      <c r="C12" s="161" t="s">
        <v>19</v>
      </c>
      <c r="D12" s="171"/>
      <c r="E12" s="299">
        <f>SUM(G12,I12:Q12)</f>
        <v>0</v>
      </c>
      <c r="F12" s="160">
        <f>SUM(G12)</f>
        <v>0</v>
      </c>
      <c r="G12" s="160">
        <f>'Ctrinh-DAI AN (21-30)'!F7</f>
        <v>0</v>
      </c>
      <c r="H12" s="169">
        <f>$D12-$BH12</f>
        <v>0</v>
      </c>
      <c r="I12" s="160">
        <f>'Ctrinh-DAI AN (21-30)'!F21</f>
        <v>0</v>
      </c>
      <c r="J12" s="160">
        <f>'Ctrinh-DAI AN (21-30)'!F28</f>
        <v>0</v>
      </c>
      <c r="K12" s="160">
        <f>'Ctrinh-DAI AN (21-30)'!F35</f>
        <v>0</v>
      </c>
      <c r="L12" s="160">
        <f>'Ctrinh-DAI AN (21-30)'!F42</f>
        <v>0</v>
      </c>
      <c r="M12" s="160">
        <f>'Ctrinh-DAI AN (21-30)'!F49</f>
        <v>0</v>
      </c>
      <c r="N12" s="295">
        <f>'Ctrinh-DAI AN (21-30)'!F56</f>
        <v>0</v>
      </c>
      <c r="O12" s="160">
        <f>'Ctrinh-DAI AN (21-30)'!F63</f>
        <v>0</v>
      </c>
      <c r="P12" s="160">
        <f>'Ctrinh-DAI AN (21-30)'!F70</f>
        <v>0</v>
      </c>
      <c r="Q12" s="160">
        <f>'Ctrinh-DAI AN (21-30)'!F77</f>
        <v>0</v>
      </c>
      <c r="R12" s="299">
        <f t="shared" ref="R12:R21" si="5">SUM(T12:AB12,AT12:BE12)</f>
        <v>0</v>
      </c>
      <c r="S12" s="168"/>
      <c r="T12" s="160">
        <f>'Ctrinh-DAI AN (21-30)'!F84</f>
        <v>0</v>
      </c>
      <c r="U12" s="160">
        <f>'Ctrinh-DAI AN (21-30)'!F91</f>
        <v>0</v>
      </c>
      <c r="V12" s="160">
        <f>'Ctrinh-DAI AN (21-30)'!F98</f>
        <v>0</v>
      </c>
      <c r="W12" s="160">
        <f>'Ctrinh-DAI AN (21-30)'!F105</f>
        <v>0</v>
      </c>
      <c r="X12" s="160">
        <f>'Ctrinh-DAI AN (21-30)'!F112</f>
        <v>0</v>
      </c>
      <c r="Y12" s="160">
        <f>'Ctrinh-DAI AN (21-30)'!F119</f>
        <v>0</v>
      </c>
      <c r="Z12" s="160">
        <f>'Ctrinh-DAI AN (21-30)'!F126</f>
        <v>0</v>
      </c>
      <c r="AA12" s="160">
        <f>'Ctrinh-DAI AN (21-30)'!F133</f>
        <v>0</v>
      </c>
      <c r="AB12" s="291">
        <f t="shared" ref="AB12:AB30" si="6">SUM(AD12:AS12)</f>
        <v>0</v>
      </c>
      <c r="AC12" s="291"/>
      <c r="AD12" s="160">
        <f>'Ctrinh-DAI AN (21-30)'!F141</f>
        <v>0</v>
      </c>
      <c r="AE12" s="160">
        <f>'Ctrinh-DAI AN (21-30)'!F159</f>
        <v>0</v>
      </c>
      <c r="AF12" s="160">
        <f>'Ctrinh-DAI AN (21-30)'!F167</f>
        <v>0</v>
      </c>
      <c r="AG12" s="160">
        <f>'Ctrinh-DAI AN (21-30)'!F171</f>
        <v>0</v>
      </c>
      <c r="AH12" s="160">
        <f>'Ctrinh-DAI AN (21-30)'!F175</f>
        <v>0</v>
      </c>
      <c r="AI12" s="160">
        <f>'Ctrinh-DAI AN (21-30)'!F185</f>
        <v>0</v>
      </c>
      <c r="AJ12" s="160">
        <f>'Ctrinh-DAI AN (21-30)'!F189</f>
        <v>0</v>
      </c>
      <c r="AK12" s="160">
        <f>'Ctrinh-DAI AN (21-30)'!F193</f>
        <v>0</v>
      </c>
      <c r="AL12" s="160">
        <f>'Ctrinh-DAI AN (21-30)'!F197</f>
        <v>0</v>
      </c>
      <c r="AM12" s="160">
        <f>'Ctrinh-DAI AN (21-30)'!F204</f>
        <v>0</v>
      </c>
      <c r="AN12" s="160">
        <f>'Ctrinh-DAI AN (21-30)'!F211</f>
        <v>0</v>
      </c>
      <c r="AO12" s="160">
        <f>'Ctrinh-DAI AN (21-30)'!F218</f>
        <v>0</v>
      </c>
      <c r="AP12" s="160">
        <f>'Ctrinh-DAI AN (21-30)'!F225</f>
        <v>0</v>
      </c>
      <c r="AQ12" s="160">
        <f>'Ctrinh-DAI AN (21-30)'!F232</f>
        <v>0</v>
      </c>
      <c r="AR12" s="160">
        <f>'Ctrinh-DAI AN (21-30)'!F236</f>
        <v>0</v>
      </c>
      <c r="AS12" s="160">
        <f>'Ctrinh-DAI AN (21-30)'!F240</f>
        <v>0</v>
      </c>
      <c r="AT12" s="230">
        <f>'Ctrinh-DAI AN (21-30)'!F244</f>
        <v>0</v>
      </c>
      <c r="AU12" s="160">
        <f>'Ctrinh-DAI AN (21-30)'!F251</f>
        <v>0</v>
      </c>
      <c r="AV12" s="160">
        <f>'Ctrinh-DAI AN (21-30)'!F260</f>
        <v>0</v>
      </c>
      <c r="AW12" s="160">
        <f>'Ctrinh-DAI AN (21-30)'!F267</f>
        <v>0</v>
      </c>
      <c r="AX12" s="160">
        <f>'Ctrinh-DAI AN (21-30)'!F274</f>
        <v>0</v>
      </c>
      <c r="AY12" s="160">
        <f>'Ctrinh-DAI AN (21-30)'!F281</f>
        <v>0</v>
      </c>
      <c r="AZ12" s="160">
        <f>'Ctrinh-DAI AN (21-30)'!F288</f>
        <v>0</v>
      </c>
      <c r="BA12" s="160">
        <f>'Ctrinh-DAI AN (21-30)'!F295</f>
        <v>0</v>
      </c>
      <c r="BB12" s="160">
        <f>'Ctrinh-DAI AN (21-30)'!F302</f>
        <v>0</v>
      </c>
      <c r="BC12" s="160">
        <f>'Ctrinh-DAI AN (21-30)'!F309</f>
        <v>0</v>
      </c>
      <c r="BD12" s="160">
        <f>'Ctrinh-DAI AN (21-30)'!F316</f>
        <v>0</v>
      </c>
      <c r="BE12" s="160">
        <f>'Ctrinh-DAI AN (21-30)'!F323</f>
        <v>0</v>
      </c>
      <c r="BF12" s="168">
        <f>'Ctrinh-DAI AN (21-30)'!F330</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382"/>
      <c r="E13" s="200">
        <f>SUM(G13:H13,J13:Q13)</f>
        <v>0</v>
      </c>
      <c r="F13" s="138">
        <f t="shared" ref="F13:F21" si="7">SUM(G13:H13)</f>
        <v>0</v>
      </c>
      <c r="G13" s="138">
        <f>'Ctrinh-DAI AN (21-30)'!G7</f>
        <v>0</v>
      </c>
      <c r="H13" s="138">
        <f>'Ctrinh-DAI AN (21-30)'!G14</f>
        <v>0</v>
      </c>
      <c r="I13" s="155">
        <f>$D13-$BH13</f>
        <v>0</v>
      </c>
      <c r="J13" s="138">
        <f>'Ctrinh-DAI AN (21-30)'!G28</f>
        <v>0</v>
      </c>
      <c r="K13" s="138">
        <f>'Ctrinh-DAI AN (21-30)'!G35</f>
        <v>0</v>
      </c>
      <c r="L13" s="138">
        <f>'Ctrinh-DAI AN (21-30)'!G42</f>
        <v>0</v>
      </c>
      <c r="M13" s="138">
        <f>'Ctrinh-DAI AN (21-30)'!G49</f>
        <v>0</v>
      </c>
      <c r="N13" s="211">
        <f>'Ctrinh-DAI AN (21-30)'!H56</f>
        <v>0</v>
      </c>
      <c r="O13" s="138">
        <f>'Ctrinh-DAI AN (21-30)'!G63</f>
        <v>0</v>
      </c>
      <c r="P13" s="138">
        <f>'Ctrinh-DAI AN (21-30)'!G70</f>
        <v>0</v>
      </c>
      <c r="Q13" s="138">
        <f>'Ctrinh-DAI AN (21-30)'!G77</f>
        <v>0</v>
      </c>
      <c r="R13" s="299">
        <f t="shared" si="5"/>
        <v>0</v>
      </c>
      <c r="S13" s="145"/>
      <c r="T13" s="138">
        <f>'Ctrinh-DAI AN (21-30)'!G84</f>
        <v>0</v>
      </c>
      <c r="U13" s="138">
        <f>'Ctrinh-DAI AN (21-30)'!G91</f>
        <v>0</v>
      </c>
      <c r="V13" s="138">
        <f>'Ctrinh-DAI AN (21-30)'!G98</f>
        <v>0</v>
      </c>
      <c r="W13" s="138">
        <f>'Ctrinh-DAI AN (21-30)'!G105</f>
        <v>0</v>
      </c>
      <c r="X13" s="138">
        <f>'Ctrinh-DAI AN (21-30)'!G112</f>
        <v>0</v>
      </c>
      <c r="Y13" s="138">
        <f>'Ctrinh-DAI AN (21-30)'!G119</f>
        <v>0</v>
      </c>
      <c r="Z13" s="138">
        <f>'Ctrinh-DAI AN (21-30)'!G126</f>
        <v>0</v>
      </c>
      <c r="AA13" s="138">
        <f>'Ctrinh-DAI AN (21-30)'!G133</f>
        <v>0</v>
      </c>
      <c r="AB13" s="291">
        <f t="shared" si="6"/>
        <v>0</v>
      </c>
      <c r="AC13" s="291"/>
      <c r="AD13" s="138">
        <f>'Ctrinh-DAI AN (21-30)'!G141</f>
        <v>0</v>
      </c>
      <c r="AE13" s="138">
        <f>'Ctrinh-DAI AN (21-30)'!G159</f>
        <v>0</v>
      </c>
      <c r="AF13" s="138">
        <f>'Ctrinh-DAI AN (21-30)'!G167</f>
        <v>0</v>
      </c>
      <c r="AG13" s="138">
        <f>'Ctrinh-DAI AN (21-30)'!G171</f>
        <v>0</v>
      </c>
      <c r="AH13" s="138">
        <f>'Ctrinh-DAI AN (21-30)'!G175</f>
        <v>0</v>
      </c>
      <c r="AI13" s="138">
        <f>'Ctrinh-DAI AN (21-30)'!G185</f>
        <v>0</v>
      </c>
      <c r="AJ13" s="138">
        <f>'Ctrinh-DAI AN (21-30)'!G189</f>
        <v>0</v>
      </c>
      <c r="AK13" s="138">
        <f>'Ctrinh-DAI AN (21-30)'!G193</f>
        <v>0</v>
      </c>
      <c r="AL13" s="138">
        <f>'Ctrinh-DAI AN (21-30)'!G197</f>
        <v>0</v>
      </c>
      <c r="AM13" s="138">
        <f>'Ctrinh-DAI AN (21-30)'!G204</f>
        <v>0</v>
      </c>
      <c r="AN13" s="138">
        <f>'Ctrinh-DAI AN (21-30)'!G211</f>
        <v>0</v>
      </c>
      <c r="AO13" s="138">
        <f>'Ctrinh-DAI AN (21-30)'!G218</f>
        <v>0</v>
      </c>
      <c r="AP13" s="138">
        <f>'Ctrinh-DAI AN (21-30)'!G225</f>
        <v>0</v>
      </c>
      <c r="AQ13" s="138">
        <f>'Ctrinh-DAI AN (21-30)'!G232</f>
        <v>0</v>
      </c>
      <c r="AR13" s="138">
        <f>'Ctrinh-DAI AN (21-30)'!G236</f>
        <v>0</v>
      </c>
      <c r="AS13" s="138">
        <f>'Ctrinh-DAI AN (21-30)'!G240</f>
        <v>0</v>
      </c>
      <c r="AT13" s="220">
        <f>'Ctrinh-DAI AN (21-30)'!G244</f>
        <v>0</v>
      </c>
      <c r="AU13" s="138">
        <f>'Ctrinh-DAI AN (21-30)'!G251</f>
        <v>0</v>
      </c>
      <c r="AV13" s="138">
        <f>'Ctrinh-DAI AN (21-30)'!G260</f>
        <v>0</v>
      </c>
      <c r="AW13" s="138">
        <f>'Ctrinh-DAI AN (21-30)'!G267</f>
        <v>0</v>
      </c>
      <c r="AX13" s="138">
        <f>'Ctrinh-DAI AN (21-30)'!G274</f>
        <v>0</v>
      </c>
      <c r="AY13" s="138">
        <f>'Ctrinh-DAI AN (21-30)'!G281</f>
        <v>0</v>
      </c>
      <c r="AZ13" s="138">
        <f>'Ctrinh-DAI AN (21-30)'!G288</f>
        <v>0</v>
      </c>
      <c r="BA13" s="138">
        <f>'Ctrinh-DAI AN (21-30)'!G295</f>
        <v>0</v>
      </c>
      <c r="BB13" s="138">
        <f>'Ctrinh-DAI AN (21-30)'!G302</f>
        <v>0</v>
      </c>
      <c r="BC13" s="138">
        <f>'Ctrinh-DAI AN (21-30)'!G309</f>
        <v>0</v>
      </c>
      <c r="BD13" s="138">
        <f>'Ctrinh-DAI AN (21-30)'!G316</f>
        <v>0</v>
      </c>
      <c r="BE13" s="138">
        <f>'Ctrinh-DAI AN (21-30)'!G323</f>
        <v>0</v>
      </c>
      <c r="BF13" s="145">
        <f>'Ctrinh-DAI AN (21-30)'!G330</f>
        <v>0</v>
      </c>
      <c r="BG13" s="138"/>
      <c r="BH13" s="138">
        <f t="shared" si="3"/>
        <v>0</v>
      </c>
      <c r="BI13" s="146">
        <f>$I$64-BH13</f>
        <v>0</v>
      </c>
      <c r="BJ13" s="138">
        <f t="shared" si="4"/>
        <v>0</v>
      </c>
      <c r="BK13" s="152"/>
      <c r="BL13" s="159"/>
    </row>
    <row r="14" spans="1:64" s="158" customFormat="1" ht="15.75" customHeight="1">
      <c r="A14" s="312" t="s">
        <v>23</v>
      </c>
      <c r="B14" s="157" t="s">
        <v>24</v>
      </c>
      <c r="C14" s="156" t="s">
        <v>25</v>
      </c>
      <c r="D14" s="383"/>
      <c r="E14" s="200">
        <f>SUM(G14:I14,K14:Q14)</f>
        <v>0</v>
      </c>
      <c r="F14" s="138">
        <f t="shared" si="7"/>
        <v>0</v>
      </c>
      <c r="G14" s="138">
        <f>'Ctrinh-DAI AN (21-30)'!H7</f>
        <v>0</v>
      </c>
      <c r="H14" s="138">
        <f>'Ctrinh-DAI AN (21-30)'!H14</f>
        <v>0</v>
      </c>
      <c r="I14" s="138">
        <f>'Ctrinh-DAI AN (21-30)'!H21</f>
        <v>0</v>
      </c>
      <c r="J14" s="155">
        <f>$D14-$BH14</f>
        <v>0</v>
      </c>
      <c r="K14" s="138">
        <f>'Ctrinh-DAI AN (21-30)'!H35</f>
        <v>0</v>
      </c>
      <c r="L14" s="138">
        <f>'Ctrinh-DAI AN (21-30)'!H42</f>
        <v>0</v>
      </c>
      <c r="M14" s="138">
        <f>'Ctrinh-DAI AN (21-30)'!H49</f>
        <v>0</v>
      </c>
      <c r="N14" s="211">
        <f>'Ctrinh-DAI AN (21-30)'!H56</f>
        <v>0</v>
      </c>
      <c r="O14" s="138">
        <f>'Ctrinh-DAI AN (21-30)'!H63</f>
        <v>0</v>
      </c>
      <c r="P14" s="138">
        <f>'Ctrinh-DAI AN (21-30)'!H70</f>
        <v>0</v>
      </c>
      <c r="Q14" s="138">
        <f>'Ctrinh-DAI AN (21-30)'!H77</f>
        <v>0</v>
      </c>
      <c r="R14" s="299">
        <f t="shared" si="5"/>
        <v>0</v>
      </c>
      <c r="S14" s="145"/>
      <c r="T14" s="138">
        <f>'Ctrinh-DAI AN (21-30)'!H84</f>
        <v>0</v>
      </c>
      <c r="U14" s="138">
        <f>'Ctrinh-DAI AN (21-30)'!H91</f>
        <v>0</v>
      </c>
      <c r="V14" s="138">
        <f>'Ctrinh-DAI AN (21-30)'!H98</f>
        <v>0</v>
      </c>
      <c r="W14" s="138">
        <f>'Ctrinh-DAI AN (21-30)'!H105</f>
        <v>0</v>
      </c>
      <c r="X14" s="138">
        <f>'Ctrinh-DAI AN (21-30)'!H112</f>
        <v>0</v>
      </c>
      <c r="Y14" s="138">
        <f>'Ctrinh-DAI AN (21-30)'!H119</f>
        <v>0</v>
      </c>
      <c r="Z14" s="138">
        <f>'Ctrinh-DAI AN (21-30)'!H126</f>
        <v>0</v>
      </c>
      <c r="AA14" s="138">
        <f>'Ctrinh-DAI AN (21-30)'!H133</f>
        <v>0</v>
      </c>
      <c r="AB14" s="291">
        <f t="shared" si="6"/>
        <v>0</v>
      </c>
      <c r="AC14" s="291"/>
      <c r="AD14" s="138">
        <f>'Ctrinh-DAI AN (21-30)'!H141</f>
        <v>0</v>
      </c>
      <c r="AE14" s="138">
        <f>'Ctrinh-DAI AN (21-30)'!H159</f>
        <v>0</v>
      </c>
      <c r="AF14" s="138">
        <f>'Ctrinh-DAI AN (21-30)'!H167</f>
        <v>0</v>
      </c>
      <c r="AG14" s="138">
        <f>'Ctrinh-DAI AN (21-30)'!H171</f>
        <v>0</v>
      </c>
      <c r="AH14" s="138">
        <f>'Ctrinh-DAI AN (21-30)'!H175</f>
        <v>0</v>
      </c>
      <c r="AI14" s="138">
        <f>'Ctrinh-DAI AN (21-30)'!H185</f>
        <v>0</v>
      </c>
      <c r="AJ14" s="138">
        <f>'Ctrinh-DAI AN (21-30)'!H189</f>
        <v>0</v>
      </c>
      <c r="AK14" s="138">
        <f>'Ctrinh-DAI AN (21-30)'!H193</f>
        <v>0</v>
      </c>
      <c r="AL14" s="138">
        <f>'Ctrinh-DAI AN (21-30)'!H197</f>
        <v>0</v>
      </c>
      <c r="AM14" s="138">
        <f>'Ctrinh-DAI AN (21-30)'!H204</f>
        <v>0</v>
      </c>
      <c r="AN14" s="138">
        <f>'Ctrinh-DAI AN (21-30)'!H211</f>
        <v>0</v>
      </c>
      <c r="AO14" s="138">
        <f>'Ctrinh-DAI AN (21-30)'!H218</f>
        <v>0</v>
      </c>
      <c r="AP14" s="138">
        <f>'Ctrinh-DAI AN (21-30)'!H225</f>
        <v>0</v>
      </c>
      <c r="AQ14" s="138">
        <f>'Ctrinh-DAI AN (21-30)'!H232</f>
        <v>0</v>
      </c>
      <c r="AR14" s="138">
        <f>'Ctrinh-DAI AN (21-30)'!H236</f>
        <v>0</v>
      </c>
      <c r="AS14" s="138">
        <f>'Ctrinh-DAI AN (21-30)'!H240</f>
        <v>0</v>
      </c>
      <c r="AT14" s="220">
        <f>'Ctrinh-DAI AN (21-30)'!H244</f>
        <v>0</v>
      </c>
      <c r="AU14" s="138">
        <f>'Ctrinh-DAI AN (21-30)'!H251</f>
        <v>0</v>
      </c>
      <c r="AV14" s="138">
        <f>'Ctrinh-DAI AN (21-30)'!H260</f>
        <v>0</v>
      </c>
      <c r="AW14" s="138">
        <f>'Ctrinh-DAI AN (21-30)'!H267</f>
        <v>0</v>
      </c>
      <c r="AX14" s="138">
        <f>'Ctrinh-DAI AN (21-30)'!H274</f>
        <v>0</v>
      </c>
      <c r="AY14" s="138">
        <f>'Ctrinh-DAI AN (21-30)'!H281</f>
        <v>0</v>
      </c>
      <c r="AZ14" s="138">
        <f>'Ctrinh-DAI AN (21-30)'!H288</f>
        <v>0</v>
      </c>
      <c r="BA14" s="138">
        <f>'Ctrinh-DAI AN (21-30)'!H295</f>
        <v>0</v>
      </c>
      <c r="BB14" s="138">
        <f>'Ctrinh-DAI AN (21-30)'!H302</f>
        <v>0</v>
      </c>
      <c r="BC14" s="138">
        <f>'Ctrinh-DAI AN (21-30)'!H309</f>
        <v>0</v>
      </c>
      <c r="BD14" s="138">
        <f>'Ctrinh-DAI AN (21-30)'!H316</f>
        <v>0</v>
      </c>
      <c r="BE14" s="138">
        <f>'Ctrinh-DAI AN (21-30)'!H323</f>
        <v>0</v>
      </c>
      <c r="BF14" s="145">
        <f>'Ctrinh-DAI AN (21-30)'!H330</f>
        <v>0</v>
      </c>
      <c r="BG14" s="138"/>
      <c r="BH14" s="138">
        <f t="shared" si="3"/>
        <v>0</v>
      </c>
      <c r="BI14" s="146">
        <f>$J$64-BH14</f>
        <v>0</v>
      </c>
      <c r="BJ14" s="138">
        <f t="shared" si="4"/>
        <v>0</v>
      </c>
      <c r="BK14" s="152"/>
      <c r="BL14" s="159"/>
    </row>
    <row r="15" spans="1:64" s="158" customFormat="1" ht="15.75" customHeight="1">
      <c r="A15" s="312" t="s">
        <v>26</v>
      </c>
      <c r="B15" s="157" t="s">
        <v>27</v>
      </c>
      <c r="C15" s="156" t="s">
        <v>28</v>
      </c>
      <c r="D15" s="163"/>
      <c r="E15" s="200">
        <f>SUM(G15:J15,L15:Q15)</f>
        <v>0</v>
      </c>
      <c r="F15" s="138">
        <f t="shared" si="7"/>
        <v>0</v>
      </c>
      <c r="G15" s="138">
        <f>'Ctrinh-DAI AN (21-30)'!I7</f>
        <v>0</v>
      </c>
      <c r="H15" s="138">
        <f>'Ctrinh-DAI AN (21-30)'!I14</f>
        <v>0</v>
      </c>
      <c r="I15" s="138">
        <f>'Ctrinh-DAI AN (21-30)'!I21</f>
        <v>0</v>
      </c>
      <c r="J15" s="138">
        <f>'Ctrinh-DAI AN (21-30)'!I28</f>
        <v>0</v>
      </c>
      <c r="K15" s="155">
        <f>$D15-$BH15</f>
        <v>0</v>
      </c>
      <c r="L15" s="138">
        <f>'Ctrinh-DAI AN (21-30)'!I42</f>
        <v>0</v>
      </c>
      <c r="M15" s="138">
        <f>'Ctrinh-DAI AN (21-30)'!I49</f>
        <v>0</v>
      </c>
      <c r="N15" s="211">
        <f>'Ctrinh-DAI AN (21-30)'!I56</f>
        <v>0</v>
      </c>
      <c r="O15" s="138">
        <f>'Ctrinh-DAI AN (21-30)'!I63</f>
        <v>0</v>
      </c>
      <c r="P15" s="138">
        <f>'Ctrinh-DAI AN (21-30)'!I70</f>
        <v>0</v>
      </c>
      <c r="Q15" s="138">
        <f>'Ctrinh-DAI AN (21-30)'!I77</f>
        <v>0</v>
      </c>
      <c r="R15" s="299">
        <f t="shared" si="5"/>
        <v>0</v>
      </c>
      <c r="S15" s="145"/>
      <c r="T15" s="138">
        <f>'Ctrinh-DAI AN (21-30)'!I84</f>
        <v>0</v>
      </c>
      <c r="U15" s="138">
        <f>'Ctrinh-DAI AN (21-30)'!I91</f>
        <v>0</v>
      </c>
      <c r="V15" s="138">
        <f>'Ctrinh-DAI AN (21-30)'!I98</f>
        <v>0</v>
      </c>
      <c r="W15" s="138">
        <f>'Ctrinh-DAI AN (21-30)'!I105</f>
        <v>0</v>
      </c>
      <c r="X15" s="138">
        <f>'Ctrinh-DAI AN (21-30)'!I112</f>
        <v>0</v>
      </c>
      <c r="Y15" s="138">
        <f>'Ctrinh-DAI AN (21-30)'!I119</f>
        <v>0</v>
      </c>
      <c r="Z15" s="138">
        <f>'Ctrinh-DAI AN (21-30)'!I126</f>
        <v>0</v>
      </c>
      <c r="AA15" s="138">
        <f>'Ctrinh-DAI AN (21-30)'!I133</f>
        <v>0</v>
      </c>
      <c r="AB15" s="291">
        <f t="shared" si="6"/>
        <v>0</v>
      </c>
      <c r="AC15" s="291"/>
      <c r="AD15" s="138">
        <f>'Ctrinh-DAI AN (21-30)'!I141</f>
        <v>0</v>
      </c>
      <c r="AE15" s="138">
        <f>'Ctrinh-DAI AN (21-30)'!I159</f>
        <v>0</v>
      </c>
      <c r="AF15" s="138">
        <f>'Ctrinh-DAI AN (21-30)'!I167</f>
        <v>0</v>
      </c>
      <c r="AG15" s="138">
        <f>'Ctrinh-DAI AN (21-30)'!I171</f>
        <v>0</v>
      </c>
      <c r="AH15" s="138">
        <f>'Ctrinh-DAI AN (21-30)'!I175</f>
        <v>0</v>
      </c>
      <c r="AI15" s="138">
        <f>'Ctrinh-DAI AN (21-30)'!I185</f>
        <v>0</v>
      </c>
      <c r="AJ15" s="138">
        <f>'Ctrinh-DAI AN (21-30)'!I189</f>
        <v>0</v>
      </c>
      <c r="AK15" s="138">
        <f>'Ctrinh-DAI AN (21-30)'!I193</f>
        <v>0</v>
      </c>
      <c r="AL15" s="138">
        <f>'Ctrinh-DAI AN (21-30)'!I197</f>
        <v>0</v>
      </c>
      <c r="AM15" s="138">
        <f>'Ctrinh-DAI AN (21-30)'!I204</f>
        <v>0</v>
      </c>
      <c r="AN15" s="138">
        <f>'Ctrinh-DAI AN (21-30)'!I211</f>
        <v>0</v>
      </c>
      <c r="AO15" s="138">
        <f>'Ctrinh-DAI AN (21-30)'!I218</f>
        <v>0</v>
      </c>
      <c r="AP15" s="138">
        <f>'Ctrinh-DAI AN (21-30)'!I225</f>
        <v>0</v>
      </c>
      <c r="AQ15" s="138">
        <f>'Ctrinh-DAI AN (21-30)'!I232</f>
        <v>0</v>
      </c>
      <c r="AR15" s="138">
        <f>'Ctrinh-DAI AN (21-30)'!I236</f>
        <v>0</v>
      </c>
      <c r="AS15" s="138">
        <f>'Ctrinh-DAI AN (21-30)'!I240</f>
        <v>0</v>
      </c>
      <c r="AT15" s="220">
        <f>'Ctrinh-DAI AN (21-30)'!I244</f>
        <v>0</v>
      </c>
      <c r="AU15" s="138">
        <f>'Ctrinh-DAI AN (21-30)'!I251</f>
        <v>0</v>
      </c>
      <c r="AV15" s="138">
        <f>'Ctrinh-DAI AN (21-30)'!I260</f>
        <v>0</v>
      </c>
      <c r="AW15" s="138">
        <f>'Ctrinh-DAI AN (21-30)'!I267</f>
        <v>0</v>
      </c>
      <c r="AX15" s="138">
        <f>'Ctrinh-DAI AN (21-30)'!I274</f>
        <v>0</v>
      </c>
      <c r="AY15" s="138">
        <f>'Ctrinh-DAI AN (21-30)'!I281</f>
        <v>0</v>
      </c>
      <c r="AZ15" s="138">
        <f>'Ctrinh-DAI AN (21-30)'!I288</f>
        <v>0</v>
      </c>
      <c r="BA15" s="138">
        <f>'Ctrinh-DAI AN (21-30)'!I295</f>
        <v>0</v>
      </c>
      <c r="BB15" s="138">
        <f>'Ctrinh-DAI AN (21-30)'!I302</f>
        <v>0</v>
      </c>
      <c r="BC15" s="138">
        <f>'Ctrinh-DAI AN (21-30)'!I309</f>
        <v>0</v>
      </c>
      <c r="BD15" s="138">
        <f>'Ctrinh-DAI AN (21-30)'!I316</f>
        <v>0</v>
      </c>
      <c r="BE15" s="138">
        <f>'Ctrinh-DAI AN (21-30)'!I323</f>
        <v>0</v>
      </c>
      <c r="BF15" s="145">
        <f>'Ctrinh-DAI AN (21-30)'!I330</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'Ctrinh-DAI AN (21-30)'!J7</f>
        <v>0</v>
      </c>
      <c r="H16" s="138">
        <f>'Ctrinh-DAI AN (21-30)'!J14</f>
        <v>0</v>
      </c>
      <c r="I16" s="138">
        <f>'Ctrinh-DAI AN (21-30)'!J21</f>
        <v>0</v>
      </c>
      <c r="J16" s="138">
        <f>'Ctrinh-DAI AN (21-30)'!J28</f>
        <v>0</v>
      </c>
      <c r="K16" s="138">
        <f>'Ctrinh-DAI AN (21-30)'!J35</f>
        <v>0</v>
      </c>
      <c r="L16" s="155">
        <f>$D16-$BH16</f>
        <v>0</v>
      </c>
      <c r="M16" s="138">
        <f>'Ctrinh-DAI AN (21-30)'!J49</f>
        <v>0</v>
      </c>
      <c r="N16" s="211">
        <f>'Ctrinh-DAI AN (21-30)'!J56</f>
        <v>0</v>
      </c>
      <c r="O16" s="138">
        <f>'Ctrinh-DAI AN (21-30)'!J63</f>
        <v>0</v>
      </c>
      <c r="P16" s="138">
        <f>'Ctrinh-DAI AN (21-30)'!J70</f>
        <v>0</v>
      </c>
      <c r="Q16" s="138">
        <f>'Ctrinh-DAI AN (21-30)'!J77</f>
        <v>0</v>
      </c>
      <c r="R16" s="299">
        <f t="shared" si="5"/>
        <v>0</v>
      </c>
      <c r="S16" s="145"/>
      <c r="T16" s="138">
        <f>'Ctrinh-DAI AN (21-30)'!J84</f>
        <v>0</v>
      </c>
      <c r="U16" s="138">
        <f>'Ctrinh-DAI AN (21-30)'!J91</f>
        <v>0</v>
      </c>
      <c r="V16" s="138">
        <f>'Ctrinh-DAI AN (21-30)'!J98</f>
        <v>0</v>
      </c>
      <c r="W16" s="138">
        <f>'Ctrinh-DAI AN (21-30)'!J105</f>
        <v>0</v>
      </c>
      <c r="X16" s="138">
        <f>'Ctrinh-DAI AN (21-30)'!J112</f>
        <v>0</v>
      </c>
      <c r="Y16" s="138">
        <f>'Ctrinh-DAI AN (21-30)'!J119</f>
        <v>0</v>
      </c>
      <c r="Z16" s="138">
        <f>'Ctrinh-DAI AN (21-30)'!J126</f>
        <v>0</v>
      </c>
      <c r="AA16" s="138">
        <f>'Ctrinh-DAI AN (21-30)'!J133</f>
        <v>0</v>
      </c>
      <c r="AB16" s="291">
        <f t="shared" si="6"/>
        <v>0</v>
      </c>
      <c r="AC16" s="291"/>
      <c r="AD16" s="138">
        <f>'Ctrinh-DAI AN (21-30)'!J141</f>
        <v>0</v>
      </c>
      <c r="AE16" s="138">
        <f>'Ctrinh-DAI AN (21-30)'!J159</f>
        <v>0</v>
      </c>
      <c r="AF16" s="138">
        <f>'Ctrinh-DAI AN (21-30)'!J167</f>
        <v>0</v>
      </c>
      <c r="AG16" s="138">
        <f>'Ctrinh-DAI AN (21-30)'!J171</f>
        <v>0</v>
      </c>
      <c r="AH16" s="138">
        <f>'Ctrinh-DAI AN (21-30)'!J175</f>
        <v>0</v>
      </c>
      <c r="AI16" s="138">
        <f>'Ctrinh-DAI AN (21-30)'!J185</f>
        <v>0</v>
      </c>
      <c r="AJ16" s="138">
        <f>'Ctrinh-DAI AN (21-30)'!J189</f>
        <v>0</v>
      </c>
      <c r="AK16" s="138">
        <f>'Ctrinh-DAI AN (21-30)'!J193</f>
        <v>0</v>
      </c>
      <c r="AL16" s="138">
        <f>'Ctrinh-DAI AN (21-30)'!J197</f>
        <v>0</v>
      </c>
      <c r="AM16" s="138">
        <f>'Ctrinh-DAI AN (21-30)'!J204</f>
        <v>0</v>
      </c>
      <c r="AN16" s="138">
        <f>'Ctrinh-DAI AN (21-30)'!J211</f>
        <v>0</v>
      </c>
      <c r="AO16" s="138">
        <f>'Ctrinh-DAI AN (21-30)'!J218</f>
        <v>0</v>
      </c>
      <c r="AP16" s="138">
        <f>'Ctrinh-DAI AN (21-30)'!J225</f>
        <v>0</v>
      </c>
      <c r="AQ16" s="138">
        <f>'Ctrinh-DAI AN (21-30)'!J232</f>
        <v>0</v>
      </c>
      <c r="AR16" s="138">
        <f>'Ctrinh-DAI AN (21-30)'!J236</f>
        <v>0</v>
      </c>
      <c r="AS16" s="138">
        <f>'Ctrinh-DAI AN (21-30)'!J240</f>
        <v>0</v>
      </c>
      <c r="AT16" s="220">
        <f>'Ctrinh-DAI AN (21-30)'!J244</f>
        <v>0</v>
      </c>
      <c r="AU16" s="138">
        <f>'Ctrinh-DAI AN (21-30)'!J251</f>
        <v>0</v>
      </c>
      <c r="AV16" s="138">
        <f>'Ctrinh-DAI AN (21-30)'!J260</f>
        <v>0</v>
      </c>
      <c r="AW16" s="138">
        <f>'Ctrinh-DAI AN (21-30)'!J267</f>
        <v>0</v>
      </c>
      <c r="AX16" s="138">
        <f>'Ctrinh-DAI AN (21-30)'!J274</f>
        <v>0</v>
      </c>
      <c r="AY16" s="138">
        <f>'Ctrinh-DAI AN (21-30)'!J281</f>
        <v>0</v>
      </c>
      <c r="AZ16" s="138">
        <f>'Ctrinh-DAI AN (21-30)'!J288</f>
        <v>0</v>
      </c>
      <c r="BA16" s="138">
        <f>'Ctrinh-DAI AN (21-30)'!J295</f>
        <v>0</v>
      </c>
      <c r="BB16" s="138">
        <f>'Ctrinh-DAI AN (21-30)'!J302</f>
        <v>0</v>
      </c>
      <c r="BC16" s="138">
        <f>'Ctrinh-DAI AN (21-30)'!J309</f>
        <v>0</v>
      </c>
      <c r="BD16" s="138">
        <f>'Ctrinh-DAI AN (21-30)'!J316</f>
        <v>0</v>
      </c>
      <c r="BE16" s="138">
        <f>'Ctrinh-DAI AN (21-30)'!J323</f>
        <v>0</v>
      </c>
      <c r="BF16" s="145">
        <f>'Ctrinh-DAI AN (21-30)'!J330</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'Ctrinh-DAI AN (21-30)'!K7</f>
        <v>0</v>
      </c>
      <c r="H17" s="138">
        <f>'Ctrinh-DAI AN (21-30)'!K14</f>
        <v>0</v>
      </c>
      <c r="I17" s="138">
        <f>'Ctrinh-DAI AN (21-30)'!K21</f>
        <v>0</v>
      </c>
      <c r="J17" s="138">
        <f>'Ctrinh-DAI AN (21-30)'!K28</f>
        <v>0</v>
      </c>
      <c r="K17" s="138">
        <f>'Ctrinh-DAI AN (21-30)'!K35</f>
        <v>0</v>
      </c>
      <c r="L17" s="138">
        <f>'Ctrinh-DAI AN (21-30)'!K42</f>
        <v>0</v>
      </c>
      <c r="M17" s="155">
        <f>$D17-$BH17</f>
        <v>0</v>
      </c>
      <c r="N17" s="211">
        <f>'Ctrinh-DAI AN (21-30)'!K56</f>
        <v>0</v>
      </c>
      <c r="O17" s="138">
        <f>'Ctrinh-DAI AN (21-30)'!K63</f>
        <v>0</v>
      </c>
      <c r="P17" s="138">
        <f>'Ctrinh-DAI AN (21-30)'!K70</f>
        <v>0</v>
      </c>
      <c r="Q17" s="138">
        <f>'Ctrinh-DAI AN (21-30)'!K77</f>
        <v>0</v>
      </c>
      <c r="R17" s="299">
        <f t="shared" si="5"/>
        <v>0</v>
      </c>
      <c r="S17" s="145"/>
      <c r="T17" s="138">
        <f>'Ctrinh-DAI AN (21-30)'!K84</f>
        <v>0</v>
      </c>
      <c r="U17" s="138">
        <f>'Ctrinh-DAI AN (21-30)'!K91</f>
        <v>0</v>
      </c>
      <c r="V17" s="138">
        <f>'Ctrinh-DAI AN (21-30)'!K98</f>
        <v>0</v>
      </c>
      <c r="W17" s="138">
        <f>'Ctrinh-DAI AN (21-30)'!K105</f>
        <v>0</v>
      </c>
      <c r="X17" s="138">
        <f>'Ctrinh-DAI AN (21-30)'!K112</f>
        <v>0</v>
      </c>
      <c r="Y17" s="138">
        <f>'Ctrinh-DAI AN (21-30)'!K119</f>
        <v>0</v>
      </c>
      <c r="Z17" s="138">
        <f>'Ctrinh-DAI AN (21-30)'!K126</f>
        <v>0</v>
      </c>
      <c r="AA17" s="138">
        <f>'Ctrinh-DAI AN (21-30)'!K133</f>
        <v>0</v>
      </c>
      <c r="AB17" s="291">
        <f t="shared" si="6"/>
        <v>0</v>
      </c>
      <c r="AC17" s="291"/>
      <c r="AD17" s="138">
        <f>'Ctrinh-DAI AN (21-30)'!K141</f>
        <v>0</v>
      </c>
      <c r="AE17" s="138">
        <f>'Ctrinh-DAI AN (21-30)'!K159</f>
        <v>0</v>
      </c>
      <c r="AF17" s="138">
        <f>'Ctrinh-DAI AN (21-30)'!K167</f>
        <v>0</v>
      </c>
      <c r="AG17" s="138">
        <f>'Ctrinh-DAI AN (21-30)'!K171</f>
        <v>0</v>
      </c>
      <c r="AH17" s="138">
        <f>'Ctrinh-DAI AN (21-30)'!K175</f>
        <v>0</v>
      </c>
      <c r="AI17" s="138">
        <f>'Ctrinh-DAI AN (21-30)'!K185</f>
        <v>0</v>
      </c>
      <c r="AJ17" s="138">
        <f>'Ctrinh-DAI AN (21-30)'!K189</f>
        <v>0</v>
      </c>
      <c r="AK17" s="138">
        <f>'Ctrinh-DAI AN (21-30)'!K193</f>
        <v>0</v>
      </c>
      <c r="AL17" s="138">
        <f>'Ctrinh-DAI AN (21-30)'!K197</f>
        <v>0</v>
      </c>
      <c r="AM17" s="138">
        <f>'Ctrinh-DAI AN (21-30)'!K204</f>
        <v>0</v>
      </c>
      <c r="AN17" s="138">
        <f>'Ctrinh-DAI AN (21-30)'!K211</f>
        <v>0</v>
      </c>
      <c r="AO17" s="138">
        <f>'Ctrinh-DAI AN (21-30)'!K218</f>
        <v>0</v>
      </c>
      <c r="AP17" s="138">
        <f>'Ctrinh-DAI AN (21-30)'!K225</f>
        <v>0</v>
      </c>
      <c r="AQ17" s="138">
        <f>'Ctrinh-DAI AN (21-30)'!K232</f>
        <v>0</v>
      </c>
      <c r="AR17" s="138">
        <f>'Ctrinh-DAI AN (21-30)'!K236</f>
        <v>0</v>
      </c>
      <c r="AS17" s="138">
        <f>'Ctrinh-DAI AN (21-30)'!K240</f>
        <v>0</v>
      </c>
      <c r="AT17" s="220">
        <f>'Ctrinh-DAI AN (21-30)'!K244</f>
        <v>0</v>
      </c>
      <c r="AU17" s="138">
        <f>'Ctrinh-DAI AN (21-30)'!K251</f>
        <v>0</v>
      </c>
      <c r="AV17" s="138">
        <f>'Ctrinh-DAI AN (21-30)'!K260</f>
        <v>0</v>
      </c>
      <c r="AW17" s="138">
        <f>'Ctrinh-DAI AN (21-30)'!K267</f>
        <v>0</v>
      </c>
      <c r="AX17" s="138">
        <f>'Ctrinh-DAI AN (21-30)'!K274</f>
        <v>0</v>
      </c>
      <c r="AY17" s="138">
        <f>'Ctrinh-DAI AN (21-30)'!K281</f>
        <v>0</v>
      </c>
      <c r="AZ17" s="138">
        <f>'Ctrinh-DAI AN (21-30)'!K288</f>
        <v>0</v>
      </c>
      <c r="BA17" s="138">
        <f>'Ctrinh-DAI AN (21-30)'!K295</f>
        <v>0</v>
      </c>
      <c r="BB17" s="138">
        <f>'Ctrinh-DAI AN (21-30)'!K302</f>
        <v>0</v>
      </c>
      <c r="BC17" s="138">
        <f>'Ctrinh-DAI AN (21-30)'!K309</f>
        <v>0</v>
      </c>
      <c r="BD17" s="138">
        <f>'Ctrinh-DAI AN (21-30)'!K316</f>
        <v>0</v>
      </c>
      <c r="BE17" s="138">
        <f>'Ctrinh-DAI AN (21-30)'!K323</f>
        <v>0</v>
      </c>
      <c r="BF17" s="145">
        <f>'Ctrinh-DAI AN (21-30)'!K330</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'Ctrinh-DAI AN (21-30)'!K8</f>
        <v>0</v>
      </c>
      <c r="H18" s="138">
        <f>'Ctrinh-DAI AN (21-30)'!K15</f>
        <v>0</v>
      </c>
      <c r="I18" s="138">
        <f>'Ctrinh-DAI AN (21-30)'!K22</f>
        <v>0</v>
      </c>
      <c r="J18" s="138">
        <f>'Ctrinh-DAI AN (21-30)'!K29</f>
        <v>0</v>
      </c>
      <c r="K18" s="138">
        <f>'Ctrinh-DAI AN (21-30)'!K36</f>
        <v>0</v>
      </c>
      <c r="L18" s="138">
        <f>'Ctrinh-DAI AN (21-30)'!K43</f>
        <v>0</v>
      </c>
      <c r="M18" s="138">
        <f>'Ctrinh-DAI AN (21-30)'!M43</f>
        <v>0</v>
      </c>
      <c r="N18" s="247">
        <f>$D18-$BH18</f>
        <v>0</v>
      </c>
      <c r="O18" s="138">
        <f>'Ctrinh-DAI AN (21-30)'!K64</f>
        <v>0</v>
      </c>
      <c r="P18" s="138">
        <f>'Ctrinh-DAI AN (21-30)'!K71</f>
        <v>0</v>
      </c>
      <c r="Q18" s="138">
        <f>'Ctrinh-DAI AN (21-30)'!K78</f>
        <v>0</v>
      </c>
      <c r="R18" s="299">
        <f t="shared" si="5"/>
        <v>0</v>
      </c>
      <c r="S18" s="145"/>
      <c r="T18" s="138">
        <f>'Ctrinh-DAI AN (21-30)'!K85</f>
        <v>0</v>
      </c>
      <c r="U18" s="138">
        <f>'Ctrinh-DAI AN (21-30)'!K92</f>
        <v>0</v>
      </c>
      <c r="V18" s="138">
        <f>'Ctrinh-DAI AN (21-30)'!K99</f>
        <v>0</v>
      </c>
      <c r="W18" s="138">
        <f>'Ctrinh-DAI AN (21-30)'!K106</f>
        <v>0</v>
      </c>
      <c r="X18" s="138">
        <f>'Ctrinh-DAI AN (21-30)'!K113</f>
        <v>0</v>
      </c>
      <c r="Y18" s="138">
        <f>'Ctrinh-DAI AN (21-30)'!K120</f>
        <v>0</v>
      </c>
      <c r="Z18" s="138">
        <f>'Ctrinh-DAI AN (21-30)'!K127</f>
        <v>0</v>
      </c>
      <c r="AA18" s="138">
        <f>'Ctrinh-DAI AN (21-30)'!K134</f>
        <v>0</v>
      </c>
      <c r="AB18" s="291">
        <f t="shared" si="6"/>
        <v>0</v>
      </c>
      <c r="AC18" s="291"/>
      <c r="AD18" s="138">
        <f>'Ctrinh-DAI AN (21-30)'!K142</f>
        <v>0</v>
      </c>
      <c r="AE18" s="138">
        <f>'Ctrinh-DAI AN (21-30)'!K160</f>
        <v>0</v>
      </c>
      <c r="AF18" s="138">
        <f>'Ctrinh-DAI AN (21-30)'!K168</f>
        <v>0</v>
      </c>
      <c r="AG18" s="138">
        <f>'Ctrinh-DAI AN (21-30)'!K172</f>
        <v>0</v>
      </c>
      <c r="AH18" s="138">
        <f>'Ctrinh-DAI AN (21-30)'!K176</f>
        <v>0</v>
      </c>
      <c r="AI18" s="138">
        <f>'Ctrinh-DAI AN (21-30)'!K186</f>
        <v>0</v>
      </c>
      <c r="AJ18" s="138">
        <f>'Ctrinh-DAI AN (21-30)'!K190</f>
        <v>0</v>
      </c>
      <c r="AK18" s="138">
        <f>'Ctrinh-DAI AN (21-30)'!K194</f>
        <v>0</v>
      </c>
      <c r="AL18" s="138">
        <f>'Ctrinh-DAI AN (21-30)'!K194</f>
        <v>0</v>
      </c>
      <c r="AM18" s="138">
        <f>'Ctrinh-DAI AN (21-30)'!K205</f>
        <v>0</v>
      </c>
      <c r="AN18" s="138">
        <f>'Ctrinh-DAI AN (21-30)'!K212</f>
        <v>0</v>
      </c>
      <c r="AO18" s="138">
        <f>'Ctrinh-DAI AN (21-30)'!K219</f>
        <v>0</v>
      </c>
      <c r="AP18" s="138">
        <f>'Ctrinh-DAI AN (21-30)'!K226</f>
        <v>0</v>
      </c>
      <c r="AQ18" s="138">
        <f>'Ctrinh-DAI AN (21-30)'!K233</f>
        <v>0</v>
      </c>
      <c r="AR18" s="138">
        <f>'Ctrinh-DAI AN (21-30)'!K237</f>
        <v>0</v>
      </c>
      <c r="AS18" s="138">
        <f>'Ctrinh-DAI AN (21-30)'!K241</f>
        <v>0</v>
      </c>
      <c r="AT18" s="220">
        <f>'Ctrinh-DAI AN (21-30)'!K245</f>
        <v>0</v>
      </c>
      <c r="AU18" s="138">
        <f>'Ctrinh-DAI AN (21-30)'!K252</f>
        <v>0</v>
      </c>
      <c r="AV18" s="138">
        <f>'Ctrinh-DAI AN (21-30)'!K261</f>
        <v>0</v>
      </c>
      <c r="AW18" s="138">
        <f>'Ctrinh-DAI AN (21-30)'!K268</f>
        <v>0</v>
      </c>
      <c r="AX18" s="138">
        <f>'Ctrinh-DAI AN (21-30)'!K275</f>
        <v>0</v>
      </c>
      <c r="AY18" s="138">
        <f>'Ctrinh-DAI AN (21-30)'!K282</f>
        <v>0</v>
      </c>
      <c r="AZ18" s="138">
        <f>'Ctrinh-DAI AN (21-30)'!K289</f>
        <v>0</v>
      </c>
      <c r="BA18" s="138">
        <f>'Ctrinh-DAI AN (21-30)'!K296</f>
        <v>0</v>
      </c>
      <c r="BB18" s="138">
        <f>'Ctrinh-DAI AN (21-30)'!K303</f>
        <v>0</v>
      </c>
      <c r="BC18" s="138">
        <f>'Ctrinh-DAI AN (21-30)'!K310</f>
        <v>0</v>
      </c>
      <c r="BD18" s="138">
        <f>'Ctrinh-DAI AN (21-30)'!K317</f>
        <v>0</v>
      </c>
      <c r="BE18" s="138">
        <f>'Ctrinh-DAI AN (21-30)'!K324</f>
        <v>0</v>
      </c>
      <c r="BF18" s="145">
        <f>'Ctrinh-DAI AN (21-30)'!K331</f>
        <v>0</v>
      </c>
      <c r="BG18" s="138"/>
      <c r="BH18" s="138">
        <f t="shared" si="3"/>
        <v>0</v>
      </c>
      <c r="BI18" s="146">
        <f>$N$64-BH18</f>
        <v>0</v>
      </c>
      <c r="BJ18" s="138">
        <f t="shared" si="4"/>
        <v>0</v>
      </c>
      <c r="BK18" s="166"/>
      <c r="BL18" s="165"/>
    </row>
    <row r="19" spans="1:64" s="158" customFormat="1" ht="15.75" customHeight="1">
      <c r="A19" s="312" t="s">
        <v>35</v>
      </c>
      <c r="B19" s="157" t="s">
        <v>36</v>
      </c>
      <c r="C19" s="156" t="s">
        <v>37</v>
      </c>
      <c r="D19" s="384"/>
      <c r="E19" s="200">
        <f>SUM(G19:M19,P19:Q19)</f>
        <v>0</v>
      </c>
      <c r="F19" s="138">
        <f t="shared" si="7"/>
        <v>0</v>
      </c>
      <c r="G19" s="138">
        <f>'Ctrinh-DAI AN (21-30)'!M7</f>
        <v>0</v>
      </c>
      <c r="H19" s="138">
        <f>'Ctrinh-DAI AN (21-30)'!M14</f>
        <v>0</v>
      </c>
      <c r="I19" s="138">
        <f>'Ctrinh-DAI AN (21-30)'!M21</f>
        <v>0</v>
      </c>
      <c r="J19" s="138">
        <f>'Ctrinh-DAI AN (21-30)'!M28</f>
        <v>0</v>
      </c>
      <c r="K19" s="138">
        <f>'Ctrinh-DAI AN (21-30)'!M35</f>
        <v>0</v>
      </c>
      <c r="L19" s="138">
        <f>'Ctrinh-DAI AN (21-30)'!M42</f>
        <v>0</v>
      </c>
      <c r="M19" s="138">
        <f>'Ctrinh-DAI AN (21-30)'!M49</f>
        <v>0</v>
      </c>
      <c r="N19" s="220">
        <f>'Ctrinh-DAI AN (21-30)'!M56</f>
        <v>0</v>
      </c>
      <c r="O19" s="155">
        <f>$D19-$BH19</f>
        <v>0</v>
      </c>
      <c r="P19" s="138">
        <f>'Ctrinh-DAI AN (21-30)'!M70</f>
        <v>0</v>
      </c>
      <c r="Q19" s="138">
        <f>'Ctrinh-DAI AN (21-30)'!M77</f>
        <v>0</v>
      </c>
      <c r="R19" s="299">
        <f t="shared" si="5"/>
        <v>0</v>
      </c>
      <c r="S19" s="145"/>
      <c r="T19" s="138">
        <f>'Ctrinh-DAI AN (21-30)'!M84</f>
        <v>0</v>
      </c>
      <c r="U19" s="138">
        <f>'Ctrinh-DAI AN (21-30)'!M91</f>
        <v>0</v>
      </c>
      <c r="V19" s="138">
        <f>'Ctrinh-DAI AN (21-30)'!M98</f>
        <v>0</v>
      </c>
      <c r="W19" s="138">
        <f>'Ctrinh-DAI AN (21-30)'!M105</f>
        <v>0</v>
      </c>
      <c r="X19" s="138">
        <f>'Ctrinh-DAI AN (21-30)'!M112</f>
        <v>0</v>
      </c>
      <c r="Y19" s="138">
        <f>'Ctrinh-DAI AN (21-30)'!M119</f>
        <v>0</v>
      </c>
      <c r="Z19" s="138">
        <f>'Ctrinh-DAI AN (21-30)'!M126</f>
        <v>0</v>
      </c>
      <c r="AA19" s="138">
        <f>'Ctrinh-DAI AN (21-30)'!M133</f>
        <v>0</v>
      </c>
      <c r="AB19" s="291">
        <f t="shared" si="6"/>
        <v>0</v>
      </c>
      <c r="AC19" s="291"/>
      <c r="AD19" s="138">
        <f>'Ctrinh-DAI AN (21-30)'!M141</f>
        <v>0</v>
      </c>
      <c r="AE19" s="138">
        <f>'Ctrinh-DAI AN (21-30)'!M159</f>
        <v>0</v>
      </c>
      <c r="AF19" s="138">
        <f>'Ctrinh-DAI AN (21-30)'!M167</f>
        <v>0</v>
      </c>
      <c r="AG19" s="138">
        <f>'Ctrinh-DAI AN (21-30)'!M171</f>
        <v>0</v>
      </c>
      <c r="AH19" s="138">
        <f>'Ctrinh-DAI AN (21-30)'!M175</f>
        <v>0</v>
      </c>
      <c r="AI19" s="138">
        <f>'Ctrinh-DAI AN (21-30)'!M185</f>
        <v>0</v>
      </c>
      <c r="AJ19" s="138">
        <f>'Ctrinh-DAI AN (21-30)'!M189</f>
        <v>0</v>
      </c>
      <c r="AK19" s="138">
        <f>'Ctrinh-DAI AN (21-30)'!M193</f>
        <v>0</v>
      </c>
      <c r="AL19" s="138">
        <f>'Ctrinh-DAI AN (21-30)'!M197</f>
        <v>0</v>
      </c>
      <c r="AM19" s="138">
        <f>'Ctrinh-DAI AN (21-30)'!M204</f>
        <v>0</v>
      </c>
      <c r="AN19" s="138">
        <f>'Ctrinh-DAI AN (21-30)'!M211</f>
        <v>0</v>
      </c>
      <c r="AO19" s="138">
        <f>'Ctrinh-DAI AN (21-30)'!M218</f>
        <v>0</v>
      </c>
      <c r="AP19" s="138">
        <f>'Ctrinh-DAI AN (21-30)'!M225</f>
        <v>0</v>
      </c>
      <c r="AQ19" s="138">
        <f>'Ctrinh-DAI AN (21-30)'!M232</f>
        <v>0</v>
      </c>
      <c r="AR19" s="138">
        <f>'Ctrinh-DAI AN (21-30)'!M236</f>
        <v>0</v>
      </c>
      <c r="AS19" s="138">
        <f>'Ctrinh-DAI AN (21-30)'!M240</f>
        <v>0</v>
      </c>
      <c r="AT19" s="220">
        <f>'Ctrinh-DAI AN (21-30)'!M244</f>
        <v>0</v>
      </c>
      <c r="AU19" s="138">
        <f>'Ctrinh-DAI AN (21-30)'!M251</f>
        <v>0</v>
      </c>
      <c r="AV19" s="138">
        <f>'Ctrinh-DAI AN (21-30)'!M260</f>
        <v>0</v>
      </c>
      <c r="AW19" s="138">
        <f>'Ctrinh-DAI AN (21-30)'!M267</f>
        <v>0</v>
      </c>
      <c r="AX19" s="138">
        <f>'Ctrinh-DAI AN (21-30)'!M274</f>
        <v>0</v>
      </c>
      <c r="AY19" s="138">
        <f>'Ctrinh-DAI AN (21-30)'!M281</f>
        <v>0</v>
      </c>
      <c r="AZ19" s="138">
        <f>'Ctrinh-DAI AN (21-30)'!M288</f>
        <v>0</v>
      </c>
      <c r="BA19" s="138">
        <f>'Ctrinh-DAI AN (21-30)'!M295</f>
        <v>0</v>
      </c>
      <c r="BB19" s="138">
        <f>'Ctrinh-DAI AN (21-30)'!M302</f>
        <v>0</v>
      </c>
      <c r="BC19" s="138">
        <f>'Ctrinh-DAI AN (21-30)'!M309</f>
        <v>0</v>
      </c>
      <c r="BD19" s="138">
        <f>'Ctrinh-DAI AN (21-30)'!M316</f>
        <v>0</v>
      </c>
      <c r="BE19" s="138">
        <f>'Ctrinh-DAI AN (21-30)'!M323</f>
        <v>0</v>
      </c>
      <c r="BF19" s="145">
        <f>'Ctrinh-DAI AN (21-30)'!M330</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'Ctrinh-DAI AN (21-30)'!N7</f>
        <v>0</v>
      </c>
      <c r="H20" s="138">
        <f>'Ctrinh-DAI AN (21-30)'!N14</f>
        <v>0</v>
      </c>
      <c r="I20" s="138">
        <f>'Ctrinh-DAI AN (21-30)'!N21</f>
        <v>0</v>
      </c>
      <c r="J20" s="138">
        <f>'Ctrinh-DAI AN (21-30)'!N28</f>
        <v>0</v>
      </c>
      <c r="K20" s="138">
        <f>'Ctrinh-DAI AN (21-30)'!N35</f>
        <v>0</v>
      </c>
      <c r="L20" s="138">
        <f>'Ctrinh-DAI AN (21-30)'!N42</f>
        <v>0</v>
      </c>
      <c r="M20" s="138">
        <f>'Ctrinh-DAI AN (21-30)'!N49</f>
        <v>0</v>
      </c>
      <c r="N20" s="220">
        <f>'Ctrinh-DAI AN (21-30)'!N56</f>
        <v>0</v>
      </c>
      <c r="O20" s="138">
        <f>'Ctrinh-DAI AN (21-30)'!N63</f>
        <v>0</v>
      </c>
      <c r="P20" s="155">
        <f>$D20-$BH20</f>
        <v>0</v>
      </c>
      <c r="Q20" s="138">
        <f>'Ctrinh-DAI AN (21-30)'!N77</f>
        <v>0</v>
      </c>
      <c r="R20" s="299">
        <f t="shared" si="5"/>
        <v>0</v>
      </c>
      <c r="S20" s="145"/>
      <c r="T20" s="138">
        <f>'Ctrinh-DAI AN (21-30)'!N84</f>
        <v>0</v>
      </c>
      <c r="U20" s="138">
        <f>'Ctrinh-DAI AN (21-30)'!N91</f>
        <v>0</v>
      </c>
      <c r="V20" s="138">
        <f>'Ctrinh-DAI AN (21-30)'!N98</f>
        <v>0</v>
      </c>
      <c r="W20" s="138">
        <f>'Ctrinh-DAI AN (21-30)'!N105</f>
        <v>0</v>
      </c>
      <c r="X20" s="138">
        <f>'Ctrinh-DAI AN (21-30)'!N112</f>
        <v>0</v>
      </c>
      <c r="Y20" s="138">
        <f>'Ctrinh-DAI AN (21-30)'!N119</f>
        <v>0</v>
      </c>
      <c r="Z20" s="138">
        <f>'Ctrinh-DAI AN (21-30)'!N126</f>
        <v>0</v>
      </c>
      <c r="AA20" s="138">
        <f>'Ctrinh-DAI AN (21-30)'!N133</f>
        <v>0</v>
      </c>
      <c r="AB20" s="291">
        <f t="shared" si="6"/>
        <v>0</v>
      </c>
      <c r="AC20" s="291"/>
      <c r="AD20" s="138">
        <f>'Ctrinh-DAI AN (21-30)'!N141</f>
        <v>0</v>
      </c>
      <c r="AE20" s="138">
        <f>'Ctrinh-DAI AN (21-30)'!N159</f>
        <v>0</v>
      </c>
      <c r="AF20" s="138">
        <f>'Ctrinh-DAI AN (21-30)'!N167</f>
        <v>0</v>
      </c>
      <c r="AG20" s="138">
        <f>'Ctrinh-DAI AN (21-30)'!N171</f>
        <v>0</v>
      </c>
      <c r="AH20" s="138">
        <f>'Ctrinh-DAI AN (21-30)'!N175</f>
        <v>0</v>
      </c>
      <c r="AI20" s="138">
        <f>'Ctrinh-DAI AN (21-30)'!N185</f>
        <v>0</v>
      </c>
      <c r="AJ20" s="138">
        <f>'Ctrinh-DAI AN (21-30)'!N189</f>
        <v>0</v>
      </c>
      <c r="AK20" s="138">
        <f>'Ctrinh-DAI AN (21-30)'!N193</f>
        <v>0</v>
      </c>
      <c r="AL20" s="138">
        <f>'Ctrinh-DAI AN (21-30)'!N197</f>
        <v>0</v>
      </c>
      <c r="AM20" s="138">
        <f>'Ctrinh-DAI AN (21-30)'!N204</f>
        <v>0</v>
      </c>
      <c r="AN20" s="138">
        <f>'Ctrinh-DAI AN (21-30)'!N211</f>
        <v>0</v>
      </c>
      <c r="AO20" s="138">
        <f>'Ctrinh-DAI AN (21-30)'!N218</f>
        <v>0</v>
      </c>
      <c r="AP20" s="138">
        <f>'Ctrinh-DAI AN (21-30)'!N225</f>
        <v>0</v>
      </c>
      <c r="AQ20" s="138">
        <f>'Ctrinh-DAI AN (21-30)'!N232</f>
        <v>0</v>
      </c>
      <c r="AR20" s="138">
        <f>'Ctrinh-DAI AN (21-30)'!N236</f>
        <v>0</v>
      </c>
      <c r="AS20" s="138">
        <f>'Ctrinh-DAI AN (21-30)'!N240</f>
        <v>0</v>
      </c>
      <c r="AT20" s="220">
        <f>'Ctrinh-DAI AN (21-30)'!N244</f>
        <v>0</v>
      </c>
      <c r="AU20" s="138">
        <f>'Ctrinh-DAI AN (21-30)'!N251</f>
        <v>0</v>
      </c>
      <c r="AV20" s="138">
        <f>'Ctrinh-DAI AN (21-30)'!N260</f>
        <v>0</v>
      </c>
      <c r="AW20" s="138">
        <f>'Ctrinh-DAI AN (21-30)'!N267</f>
        <v>0</v>
      </c>
      <c r="AX20" s="138">
        <f>'Ctrinh-DAI AN (21-30)'!N274</f>
        <v>0</v>
      </c>
      <c r="AY20" s="138">
        <f>'Ctrinh-DAI AN (21-30)'!N281</f>
        <v>0</v>
      </c>
      <c r="AZ20" s="138">
        <f>'Ctrinh-DAI AN (21-30)'!N288</f>
        <v>0</v>
      </c>
      <c r="BA20" s="138">
        <f>'Ctrinh-DAI AN (21-30)'!N295</f>
        <v>0</v>
      </c>
      <c r="BB20" s="138">
        <f>'Ctrinh-DAI AN (21-30)'!N302</f>
        <v>0</v>
      </c>
      <c r="BC20" s="138">
        <f>'Ctrinh-DAI AN (21-30)'!N309</f>
        <v>0</v>
      </c>
      <c r="BD20" s="138">
        <f>'Ctrinh-DAI AN (21-30)'!N316</f>
        <v>0</v>
      </c>
      <c r="BE20" s="138">
        <f>'Ctrinh-DAI AN (21-30)'!N323</f>
        <v>0</v>
      </c>
      <c r="BF20" s="145">
        <f>'Ctrinh-DAI AN (21-30)'!N330</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'Ctrinh-DAI AN (21-30)'!O7</f>
        <v>0</v>
      </c>
      <c r="H21" s="138">
        <f>'Ctrinh-DAI AN (21-30)'!O14</f>
        <v>0</v>
      </c>
      <c r="I21" s="138">
        <f>'Ctrinh-DAI AN (21-30)'!O21</f>
        <v>0</v>
      </c>
      <c r="J21" s="138">
        <f>'Ctrinh-DAI AN (21-30)'!O28</f>
        <v>0</v>
      </c>
      <c r="K21" s="138">
        <f>'Ctrinh-DAI AN (21-30)'!O35</f>
        <v>0</v>
      </c>
      <c r="L21" s="138">
        <f>'Ctrinh-DAI AN (21-30)'!O42</f>
        <v>0</v>
      </c>
      <c r="M21" s="138">
        <f>'Ctrinh-DAI AN (21-30)'!O49</f>
        <v>0</v>
      </c>
      <c r="N21" s="220">
        <f>'Ctrinh-DAI AN (21-30)'!O56</f>
        <v>0</v>
      </c>
      <c r="O21" s="138">
        <f>'Ctrinh-DAI AN (21-30)'!O63</f>
        <v>0</v>
      </c>
      <c r="P21" s="138">
        <f>'Ctrinh-DAI AN (21-30)'!O70</f>
        <v>0</v>
      </c>
      <c r="Q21" s="155">
        <f>$D21-$BH21</f>
        <v>0</v>
      </c>
      <c r="R21" s="299">
        <f t="shared" si="5"/>
        <v>0</v>
      </c>
      <c r="S21" s="145"/>
      <c r="T21" s="138">
        <f>'Ctrinh-DAI AN (21-30)'!O84</f>
        <v>0</v>
      </c>
      <c r="U21" s="138">
        <f>'Ctrinh-DAI AN (21-30)'!O91</f>
        <v>0</v>
      </c>
      <c r="V21" s="138">
        <f>'Ctrinh-DAI AN (21-30)'!O98</f>
        <v>0</v>
      </c>
      <c r="W21" s="138">
        <f>'Ctrinh-DAI AN (21-30)'!O105</f>
        <v>0</v>
      </c>
      <c r="X21" s="138">
        <f>'Ctrinh-DAI AN (21-30)'!O112</f>
        <v>0</v>
      </c>
      <c r="Y21" s="138">
        <f>'Ctrinh-DAI AN (21-30)'!O119</f>
        <v>0</v>
      </c>
      <c r="Z21" s="138">
        <f>'Ctrinh-DAI AN (21-30)'!O126</f>
        <v>0</v>
      </c>
      <c r="AA21" s="138">
        <f>'Ctrinh-DAI AN (21-30)'!O133</f>
        <v>0</v>
      </c>
      <c r="AB21" s="291">
        <f t="shared" si="6"/>
        <v>0</v>
      </c>
      <c r="AC21" s="291"/>
      <c r="AD21" s="138">
        <f>'Ctrinh-DAI AN (21-30)'!O141</f>
        <v>0</v>
      </c>
      <c r="AE21" s="138">
        <f>'Ctrinh-DAI AN (21-30)'!O159</f>
        <v>0</v>
      </c>
      <c r="AF21" s="138">
        <f>'Ctrinh-DAI AN (21-30)'!O167</f>
        <v>0</v>
      </c>
      <c r="AG21" s="138">
        <f>'Ctrinh-DAI AN (21-30)'!O171</f>
        <v>0</v>
      </c>
      <c r="AH21" s="138">
        <f>'Ctrinh-DAI AN (21-30)'!O175</f>
        <v>0</v>
      </c>
      <c r="AI21" s="138">
        <f>'Ctrinh-DAI AN (21-30)'!O185</f>
        <v>0</v>
      </c>
      <c r="AJ21" s="138">
        <f>'Ctrinh-DAI AN (21-30)'!O189</f>
        <v>0</v>
      </c>
      <c r="AK21" s="138">
        <f>'Ctrinh-DAI AN (21-30)'!O193</f>
        <v>0</v>
      </c>
      <c r="AL21" s="138">
        <f>'Ctrinh-DAI AN (21-30)'!O197</f>
        <v>0</v>
      </c>
      <c r="AM21" s="138">
        <f>'Ctrinh-DAI AN (21-30)'!O204</f>
        <v>0</v>
      </c>
      <c r="AN21" s="138">
        <f>'Ctrinh-DAI AN (21-30)'!O211</f>
        <v>0</v>
      </c>
      <c r="AO21" s="138">
        <f>'Ctrinh-DAI AN (21-30)'!O218</f>
        <v>0</v>
      </c>
      <c r="AP21" s="138">
        <f>'Ctrinh-DAI AN (21-30)'!O225</f>
        <v>0</v>
      </c>
      <c r="AQ21" s="138">
        <f>'Ctrinh-DAI AN (21-30)'!O232</f>
        <v>0</v>
      </c>
      <c r="AR21" s="138">
        <f>'Ctrinh-DAI AN (21-30)'!O236</f>
        <v>0</v>
      </c>
      <c r="AS21" s="138">
        <f>'Ctrinh-DAI AN (21-30)'!O240</f>
        <v>0</v>
      </c>
      <c r="AT21" s="220">
        <f>'Ctrinh-DAI AN (21-30)'!O244</f>
        <v>0</v>
      </c>
      <c r="AU21" s="138">
        <f>'Ctrinh-DAI AN (21-30)'!O251</f>
        <v>0</v>
      </c>
      <c r="AV21" s="138">
        <f>'Ctrinh-DAI AN (21-30)'!O260</f>
        <v>0</v>
      </c>
      <c r="AW21" s="138">
        <f>'Ctrinh-DAI AN (21-30)'!O267</f>
        <v>0</v>
      </c>
      <c r="AX21" s="138">
        <f>'Ctrinh-DAI AN (21-30)'!O274</f>
        <v>0</v>
      </c>
      <c r="AY21" s="138">
        <f>'Ctrinh-DAI AN (21-30)'!O281</f>
        <v>0</v>
      </c>
      <c r="AZ21" s="138">
        <f>'Ctrinh-DAI AN (21-30)'!O288</f>
        <v>0</v>
      </c>
      <c r="BA21" s="138">
        <f>'Ctrinh-DAI AN (21-30)'!O295</f>
        <v>0</v>
      </c>
      <c r="BB21" s="138">
        <f>'Ctrinh-DAI AN (21-30)'!O302</f>
        <v>0</v>
      </c>
      <c r="BC21" s="138">
        <f>'Ctrinh-DAI AN (21-30)'!O309</f>
        <v>0</v>
      </c>
      <c r="BD21" s="138">
        <f>'Ctrinh-DAI AN (21-30)'!O316</f>
        <v>0</v>
      </c>
      <c r="BE21" s="138">
        <f>'Ctrinh-DAI AN (21-30)'!O323</f>
        <v>0</v>
      </c>
      <c r="BF21" s="145">
        <f>'Ctrinh-DAI AN (21-30)'!O330</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'Ctrinh-DAI AN (21-30)'!P7</f>
        <v>0</v>
      </c>
      <c r="H24" s="138">
        <f>'Ctrinh-DAI AN (21-30)'!P14</f>
        <v>0</v>
      </c>
      <c r="I24" s="138">
        <f>'Ctrinh-DAI AN (21-30)'!P21</f>
        <v>0</v>
      </c>
      <c r="J24" s="138">
        <f>'Ctrinh-DAI AN (21-30)'!P28</f>
        <v>0</v>
      </c>
      <c r="K24" s="138">
        <f>'Ctrinh-DAI AN (21-30)'!P35</f>
        <v>0</v>
      </c>
      <c r="L24" s="138">
        <f>'Ctrinh-DAI AN (21-30)'!P42</f>
        <v>0</v>
      </c>
      <c r="M24" s="138">
        <f>'Ctrinh-DAI AN (21-30)'!P49</f>
        <v>0</v>
      </c>
      <c r="N24" s="220">
        <f>'Ctrinh-DAI AN (21-30)'!P56</f>
        <v>0</v>
      </c>
      <c r="O24" s="138">
        <f>'Ctrinh-DAI AN (21-30)'!P63</f>
        <v>0</v>
      </c>
      <c r="P24" s="138">
        <f>'Ctrinh-DAI AN (21-30)'!P70</f>
        <v>0</v>
      </c>
      <c r="Q24" s="138">
        <f>'Ctrinh-DAI AN (21-30)'!P77</f>
        <v>0</v>
      </c>
      <c r="R24" s="200">
        <f>SUM(U24:AB24,AT24:BE24)</f>
        <v>0</v>
      </c>
      <c r="S24" s="145"/>
      <c r="T24" s="155">
        <f>$D24-$BH24</f>
        <v>0</v>
      </c>
      <c r="U24" s="138">
        <f>'Ctrinh-DAI AN (21-30)'!P91</f>
        <v>0</v>
      </c>
      <c r="V24" s="138">
        <f>'Ctrinh-DAI AN (21-30)'!P98</f>
        <v>0</v>
      </c>
      <c r="W24" s="138">
        <f>'Ctrinh-DAI AN (21-30)'!P105</f>
        <v>0</v>
      </c>
      <c r="X24" s="138">
        <f>'Ctrinh-DAI AN (21-30)'!P112</f>
        <v>0</v>
      </c>
      <c r="Y24" s="138">
        <f>'Ctrinh-DAI AN (21-30)'!P119</f>
        <v>0</v>
      </c>
      <c r="Z24" s="138">
        <f>'Ctrinh-DAI AN (21-30)'!P126</f>
        <v>0</v>
      </c>
      <c r="AA24" s="138">
        <f>'Ctrinh-DAI AN (21-30)'!P133</f>
        <v>0</v>
      </c>
      <c r="AB24" s="291">
        <f t="shared" si="6"/>
        <v>0</v>
      </c>
      <c r="AC24" s="291"/>
      <c r="AD24" s="138">
        <f>'Ctrinh-DAI AN (21-30)'!P141</f>
        <v>0</v>
      </c>
      <c r="AE24" s="138">
        <f>'Ctrinh-DAI AN (21-30)'!P159</f>
        <v>0</v>
      </c>
      <c r="AF24" s="138">
        <f>'Ctrinh-DAI AN (21-30)'!P167</f>
        <v>0</v>
      </c>
      <c r="AG24" s="138">
        <f>'Ctrinh-DAI AN (21-30)'!P171</f>
        <v>0</v>
      </c>
      <c r="AH24" s="138">
        <f>'Ctrinh-DAI AN (21-30)'!P175</f>
        <v>0</v>
      </c>
      <c r="AI24" s="138">
        <f>'Ctrinh-DAI AN (21-30)'!P185</f>
        <v>0</v>
      </c>
      <c r="AJ24" s="138">
        <f>'Ctrinh-DAI AN (21-30)'!P189</f>
        <v>0</v>
      </c>
      <c r="AK24" s="138">
        <f>'Ctrinh-DAI AN (21-30)'!P193</f>
        <v>0</v>
      </c>
      <c r="AL24" s="138">
        <f>'Ctrinh-DAI AN (21-30)'!P197</f>
        <v>0</v>
      </c>
      <c r="AM24" s="138">
        <f>'Ctrinh-DAI AN (21-30)'!P204</f>
        <v>0</v>
      </c>
      <c r="AN24" s="138">
        <f>'Ctrinh-DAI AN (21-30)'!P211</f>
        <v>0</v>
      </c>
      <c r="AO24" s="138">
        <f>'Ctrinh-DAI AN (21-30)'!P218</f>
        <v>0</v>
      </c>
      <c r="AP24" s="138">
        <f>'Ctrinh-DAI AN (21-30)'!P225</f>
        <v>0</v>
      </c>
      <c r="AQ24" s="138">
        <f>'Ctrinh-DAI AN (21-30)'!P232</f>
        <v>0</v>
      </c>
      <c r="AR24" s="138">
        <f>'Ctrinh-DAI AN (21-30)'!P236</f>
        <v>0</v>
      </c>
      <c r="AS24" s="138">
        <f>'Ctrinh-DAI AN (21-30)'!P240</f>
        <v>0</v>
      </c>
      <c r="AT24" s="220">
        <f>'Ctrinh-DAI AN (21-30)'!P244</f>
        <v>0</v>
      </c>
      <c r="AU24" s="138">
        <f>'Ctrinh-DAI AN (21-30)'!P251</f>
        <v>0</v>
      </c>
      <c r="AV24" s="138">
        <f>'Ctrinh-DAI AN (21-30)'!P260</f>
        <v>0</v>
      </c>
      <c r="AW24" s="138">
        <f>'Ctrinh-DAI AN (21-30)'!P267</f>
        <v>0</v>
      </c>
      <c r="AX24" s="138">
        <f>'Ctrinh-DAI AN (21-30)'!P274</f>
        <v>0</v>
      </c>
      <c r="AY24" s="138">
        <f>'Ctrinh-DAI AN (21-30)'!P281</f>
        <v>0</v>
      </c>
      <c r="AZ24" s="138">
        <f>'Ctrinh-DAI AN (21-30)'!P288</f>
        <v>0</v>
      </c>
      <c r="BA24" s="138">
        <f>'Ctrinh-DAI AN (21-30)'!P295</f>
        <v>0</v>
      </c>
      <c r="BB24" s="138">
        <f>'Ctrinh-DAI AN (21-30)'!P302</f>
        <v>0</v>
      </c>
      <c r="BC24" s="138">
        <f>'Ctrinh-DAI AN (21-30)'!P309</f>
        <v>0</v>
      </c>
      <c r="BD24" s="138">
        <f>'Ctrinh-DAI AN (21-30)'!P316</f>
        <v>0</v>
      </c>
      <c r="BE24" s="138">
        <f>'Ctrinh-DAI AN (21-30)'!P323</f>
        <v>0</v>
      </c>
      <c r="BF24" s="145">
        <f>'Ctrinh-DAI AN (21-30)'!P330</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'Ctrinh-DAI AN (21-30)'!Q7</f>
        <v>0</v>
      </c>
      <c r="H25" s="138">
        <f>'Ctrinh-DAI AN (21-30)'!Q14</f>
        <v>0</v>
      </c>
      <c r="I25" s="138">
        <f>'Ctrinh-DAI AN (21-30)'!Q21</f>
        <v>0</v>
      </c>
      <c r="J25" s="138">
        <f>'Ctrinh-DAI AN (21-30)'!Q28</f>
        <v>0</v>
      </c>
      <c r="K25" s="138">
        <f>'Ctrinh-DAI AN (21-30)'!Q35</f>
        <v>0</v>
      </c>
      <c r="L25" s="138">
        <f>'Ctrinh-DAI AN (21-30)'!Q42</f>
        <v>0</v>
      </c>
      <c r="M25" s="138">
        <f>'Ctrinh-DAI AN (21-30)'!Q49</f>
        <v>0</v>
      </c>
      <c r="N25" s="220">
        <f>'Ctrinh-DAI AN (21-30)'!Q56</f>
        <v>0</v>
      </c>
      <c r="O25" s="138">
        <f>'Ctrinh-DAI AN (21-30)'!Q63</f>
        <v>0</v>
      </c>
      <c r="P25" s="138">
        <f>'Ctrinh-DAI AN (21-30)'!Q70</f>
        <v>0</v>
      </c>
      <c r="Q25" s="138">
        <f>'Ctrinh-DAI AN (21-30)'!Q77</f>
        <v>0</v>
      </c>
      <c r="R25" s="200">
        <f>SUM(T25,V25:AB25,AT25:BE25)</f>
        <v>0</v>
      </c>
      <c r="S25" s="145"/>
      <c r="T25" s="138">
        <f>'Ctrinh-DAI AN (21-30)'!Q84</f>
        <v>0</v>
      </c>
      <c r="U25" s="155">
        <f>$D25-$BH25</f>
        <v>0</v>
      </c>
      <c r="V25" s="138">
        <f>'Ctrinh-DAI AN (21-30)'!Q98</f>
        <v>0</v>
      </c>
      <c r="W25" s="138">
        <f>'Ctrinh-DAI AN (21-30)'!Q105</f>
        <v>0</v>
      </c>
      <c r="X25" s="138">
        <f>'Ctrinh-DAI AN (21-30)'!Q112</f>
        <v>0</v>
      </c>
      <c r="Y25" s="138">
        <f>'Ctrinh-DAI AN (21-30)'!Q119</f>
        <v>0</v>
      </c>
      <c r="Z25" s="138">
        <f>'Ctrinh-DAI AN (21-30)'!Q126</f>
        <v>0</v>
      </c>
      <c r="AA25" s="138">
        <f>'Ctrinh-DAI AN (21-30)'!Q133</f>
        <v>0</v>
      </c>
      <c r="AB25" s="291">
        <f t="shared" si="6"/>
        <v>0</v>
      </c>
      <c r="AC25" s="291"/>
      <c r="AD25" s="138">
        <f>'Ctrinh-DAI AN (21-30)'!Q141</f>
        <v>0</v>
      </c>
      <c r="AE25" s="138">
        <f>'Ctrinh-DAI AN (21-30)'!Q159</f>
        <v>0</v>
      </c>
      <c r="AF25" s="138">
        <f>'Ctrinh-DAI AN (21-30)'!Q167</f>
        <v>0</v>
      </c>
      <c r="AG25" s="138">
        <f>'Ctrinh-DAI AN (21-30)'!Q171</f>
        <v>0</v>
      </c>
      <c r="AH25" s="138">
        <f>'Ctrinh-DAI AN (21-30)'!Q175</f>
        <v>0</v>
      </c>
      <c r="AI25" s="138">
        <f>'Ctrinh-DAI AN (21-30)'!Q185</f>
        <v>0</v>
      </c>
      <c r="AJ25" s="138">
        <f>'Ctrinh-DAI AN (21-30)'!Q189</f>
        <v>0</v>
      </c>
      <c r="AK25" s="138">
        <f>'Ctrinh-DAI AN (21-30)'!Q193</f>
        <v>0</v>
      </c>
      <c r="AL25" s="138">
        <f>'Ctrinh-DAI AN (21-30)'!Q197</f>
        <v>0</v>
      </c>
      <c r="AM25" s="138">
        <f>'Ctrinh-DAI AN (21-30)'!Q204</f>
        <v>0</v>
      </c>
      <c r="AN25" s="138">
        <f>'Ctrinh-DAI AN (21-30)'!Q211</f>
        <v>0</v>
      </c>
      <c r="AO25" s="138">
        <f>'Ctrinh-DAI AN (21-30)'!Q218</f>
        <v>0</v>
      </c>
      <c r="AP25" s="138">
        <f>'Ctrinh-DAI AN (21-30)'!Q225</f>
        <v>0</v>
      </c>
      <c r="AQ25" s="138">
        <f>'Ctrinh-DAI AN (21-30)'!Q232</f>
        <v>0</v>
      </c>
      <c r="AR25" s="138">
        <f>'Ctrinh-DAI AN (21-30)'!Q236</f>
        <v>0</v>
      </c>
      <c r="AS25" s="138">
        <f>'Ctrinh-DAI AN (21-30)'!Q240</f>
        <v>0</v>
      </c>
      <c r="AT25" s="220">
        <f>'Ctrinh-DAI AN (21-30)'!Q244</f>
        <v>0</v>
      </c>
      <c r="AU25" s="138">
        <f>'Ctrinh-DAI AN (21-30)'!Q251</f>
        <v>0</v>
      </c>
      <c r="AV25" s="138">
        <f>'Ctrinh-DAI AN (21-30)'!Q260</f>
        <v>0</v>
      </c>
      <c r="AW25" s="138">
        <f>'Ctrinh-DAI AN (21-30)'!Q267</f>
        <v>0</v>
      </c>
      <c r="AX25" s="138">
        <f>'Ctrinh-DAI AN (21-30)'!Q274</f>
        <v>0</v>
      </c>
      <c r="AY25" s="138">
        <f>'Ctrinh-DAI AN (21-30)'!Q281</f>
        <v>0</v>
      </c>
      <c r="AZ25" s="138">
        <f>'Ctrinh-DAI AN (21-30)'!Q288</f>
        <v>0</v>
      </c>
      <c r="BA25" s="138">
        <f>'Ctrinh-DAI AN (21-30)'!Q295</f>
        <v>0</v>
      </c>
      <c r="BB25" s="138">
        <f>'Ctrinh-DAI AN (21-30)'!Q302</f>
        <v>0</v>
      </c>
      <c r="BC25" s="138">
        <f>'Ctrinh-DAI AN (21-30)'!Q309</f>
        <v>0</v>
      </c>
      <c r="BD25" s="138">
        <f>'Ctrinh-DAI AN (21-30)'!Q316</f>
        <v>0</v>
      </c>
      <c r="BE25" s="138">
        <f>'Ctrinh-DAI AN (21-30)'!Q323</f>
        <v>0</v>
      </c>
      <c r="BF25" s="145">
        <f>'Ctrinh-DAI AN (21-30)'!Q330</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'Ctrinh-DAI AN (21-30)'!R7</f>
        <v>0</v>
      </c>
      <c r="H26" s="160">
        <f>'Ctrinh-DAI AN (21-30)'!R14</f>
        <v>0</v>
      </c>
      <c r="I26" s="160">
        <f>'Ctrinh-DAI AN (21-30)'!R21</f>
        <v>0</v>
      </c>
      <c r="J26" s="160">
        <f>'Ctrinh-DAI AN (21-30)'!R28</f>
        <v>0</v>
      </c>
      <c r="K26" s="160">
        <f>'Ctrinh-DAI AN (21-30)'!R35</f>
        <v>0</v>
      </c>
      <c r="L26" s="160">
        <f>'Ctrinh-DAI AN (21-30)'!R42</f>
        <v>0</v>
      </c>
      <c r="M26" s="160">
        <f>'Ctrinh-DAI AN (21-30)'!R49</f>
        <v>0</v>
      </c>
      <c r="N26" s="230">
        <f>'Ctrinh-DAI AN (21-30)'!R56</f>
        <v>0</v>
      </c>
      <c r="O26" s="160">
        <f>'Ctrinh-DAI AN (21-30)'!R63</f>
        <v>0</v>
      </c>
      <c r="P26" s="160">
        <f>'Ctrinh-DAI AN (21-30)'!R70</f>
        <v>0</v>
      </c>
      <c r="Q26" s="160">
        <f>'Ctrinh-DAI AN (21-30)'!R77</f>
        <v>0</v>
      </c>
      <c r="R26" s="200">
        <f>SUM(T26:U26,W26:AB26,AT26:BE26)</f>
        <v>0</v>
      </c>
      <c r="S26" s="168"/>
      <c r="T26" s="160">
        <f>'Ctrinh-DAI AN (21-30)'!R84</f>
        <v>0</v>
      </c>
      <c r="U26" s="160">
        <f>'Ctrinh-DAI AN (21-30)'!R91</f>
        <v>0</v>
      </c>
      <c r="V26" s="169">
        <f>$D26-$BH26</f>
        <v>0</v>
      </c>
      <c r="W26" s="160">
        <f>'Ctrinh-DAI AN (21-30)'!R105</f>
        <v>0</v>
      </c>
      <c r="X26" s="160">
        <f>'Ctrinh-DAI AN (21-30)'!R112</f>
        <v>0</v>
      </c>
      <c r="Y26" s="160">
        <f>'Ctrinh-DAI AN (21-30)'!R119</f>
        <v>0</v>
      </c>
      <c r="Z26" s="160">
        <f>'Ctrinh-DAI AN (21-30)'!R126</f>
        <v>0</v>
      </c>
      <c r="AA26" s="160">
        <f>'Ctrinh-DAI AN (21-30)'!R133</f>
        <v>0</v>
      </c>
      <c r="AB26" s="291">
        <f t="shared" si="6"/>
        <v>0</v>
      </c>
      <c r="AC26" s="291"/>
      <c r="AD26" s="160">
        <f>'Ctrinh-DAI AN (21-30)'!R141</f>
        <v>0</v>
      </c>
      <c r="AE26" s="160">
        <f>'Ctrinh-DAI AN (21-30)'!R159</f>
        <v>0</v>
      </c>
      <c r="AF26" s="160">
        <f>'Ctrinh-DAI AN (21-30)'!R167</f>
        <v>0</v>
      </c>
      <c r="AG26" s="160">
        <f>'Ctrinh-DAI AN (21-30)'!R171</f>
        <v>0</v>
      </c>
      <c r="AH26" s="160">
        <f>'Ctrinh-DAI AN (21-30)'!R175</f>
        <v>0</v>
      </c>
      <c r="AI26" s="160">
        <f>'Ctrinh-DAI AN (21-30)'!R185</f>
        <v>0</v>
      </c>
      <c r="AJ26" s="160">
        <f>'Ctrinh-DAI AN (21-30)'!R189</f>
        <v>0</v>
      </c>
      <c r="AK26" s="160">
        <f>'Ctrinh-DAI AN (21-30)'!R193</f>
        <v>0</v>
      </c>
      <c r="AL26" s="160">
        <f>'Ctrinh-DAI AN (21-30)'!R197</f>
        <v>0</v>
      </c>
      <c r="AM26" s="160">
        <f>'Ctrinh-DAI AN (21-30)'!R204</f>
        <v>0</v>
      </c>
      <c r="AN26" s="160">
        <f>'Ctrinh-DAI AN (21-30)'!R211</f>
        <v>0</v>
      </c>
      <c r="AO26" s="160">
        <f>'Ctrinh-DAI AN (21-30)'!R218</f>
        <v>0</v>
      </c>
      <c r="AP26" s="160">
        <f>'Ctrinh-DAI AN (21-30)'!R225</f>
        <v>0</v>
      </c>
      <c r="AQ26" s="160">
        <f>'Ctrinh-DAI AN (21-30)'!R232</f>
        <v>0</v>
      </c>
      <c r="AR26" s="160">
        <f>'Ctrinh-DAI AN (21-30)'!R236</f>
        <v>0</v>
      </c>
      <c r="AS26" s="160">
        <f>'Ctrinh-DAI AN (21-30)'!R240</f>
        <v>0</v>
      </c>
      <c r="AT26" s="230">
        <f>'Ctrinh-DAI AN (21-30)'!R244</f>
        <v>0</v>
      </c>
      <c r="AU26" s="160">
        <f>'Ctrinh-DAI AN (21-30)'!R251</f>
        <v>0</v>
      </c>
      <c r="AV26" s="160">
        <f>'Ctrinh-DAI AN (21-30)'!R260</f>
        <v>0</v>
      </c>
      <c r="AW26" s="160">
        <f>'Ctrinh-DAI AN (21-30)'!R267</f>
        <v>0</v>
      </c>
      <c r="AX26" s="160">
        <f>'Ctrinh-DAI AN (21-30)'!R274</f>
        <v>0</v>
      </c>
      <c r="AY26" s="160">
        <f>'Ctrinh-DAI AN (21-30)'!R281</f>
        <v>0</v>
      </c>
      <c r="AZ26" s="160">
        <f>'Ctrinh-DAI AN (21-30)'!R288</f>
        <v>0</v>
      </c>
      <c r="BA26" s="160">
        <f>'Ctrinh-DAI AN (21-30)'!R295</f>
        <v>0</v>
      </c>
      <c r="BB26" s="160">
        <f>'Ctrinh-DAI AN (21-30)'!R302</f>
        <v>0</v>
      </c>
      <c r="BC26" s="160">
        <f>'Ctrinh-DAI AN (21-30)'!R309</f>
        <v>0</v>
      </c>
      <c r="BD26" s="160">
        <f>'Ctrinh-DAI AN (21-30)'!R316</f>
        <v>0</v>
      </c>
      <c r="BE26" s="160">
        <f>'Ctrinh-DAI AN (21-30)'!R323</f>
        <v>0</v>
      </c>
      <c r="BF26" s="168">
        <f>'Ctrinh-DAI AN (21-30)'!R330</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'Ctrinh-DAI AN (21-30)'!S7</f>
        <v>0</v>
      </c>
      <c r="H27" s="138">
        <f>'Ctrinh-DAI AN (21-30)'!S14</f>
        <v>0</v>
      </c>
      <c r="I27" s="138">
        <f>'Ctrinh-DAI AN (21-30)'!S21</f>
        <v>0</v>
      </c>
      <c r="J27" s="138">
        <f>'Ctrinh-DAI AN (21-30)'!S28</f>
        <v>0</v>
      </c>
      <c r="K27" s="138">
        <f>'Ctrinh-DAI AN (21-30)'!S35</f>
        <v>0</v>
      </c>
      <c r="L27" s="138">
        <f>'Ctrinh-DAI AN (21-30)'!S42</f>
        <v>0</v>
      </c>
      <c r="M27" s="138">
        <f>'Ctrinh-DAI AN (21-30)'!S49</f>
        <v>0</v>
      </c>
      <c r="N27" s="220">
        <f>'Ctrinh-DAI AN (21-30)'!S56</f>
        <v>0</v>
      </c>
      <c r="O27" s="138">
        <f>'Ctrinh-DAI AN (21-30)'!S63</f>
        <v>0</v>
      </c>
      <c r="P27" s="138">
        <f>'Ctrinh-DAI AN (21-30)'!S70</f>
        <v>0</v>
      </c>
      <c r="Q27" s="138">
        <f>'Ctrinh-DAI AN (21-30)'!S77</f>
        <v>0</v>
      </c>
      <c r="R27" s="200">
        <f>SUM(T27:V27,X27:AB27,AT27:BE27)</f>
        <v>0</v>
      </c>
      <c r="S27" s="145"/>
      <c r="T27" s="138">
        <f>'Ctrinh-DAI AN (21-30)'!S84</f>
        <v>0</v>
      </c>
      <c r="U27" s="138">
        <f>'Ctrinh-DAI AN (21-30)'!S91</f>
        <v>0</v>
      </c>
      <c r="V27" s="138">
        <f>'Ctrinh-DAI AN (21-30)'!S98</f>
        <v>0</v>
      </c>
      <c r="W27" s="155">
        <f>$D27-$BH27</f>
        <v>0</v>
      </c>
      <c r="X27" s="138">
        <f>'Ctrinh-DAI AN (21-30)'!S112</f>
        <v>0</v>
      </c>
      <c r="Y27" s="138">
        <f>'Ctrinh-DAI AN (21-30)'!S119</f>
        <v>0</v>
      </c>
      <c r="Z27" s="138">
        <f>'Ctrinh-DAI AN (21-30)'!S126</f>
        <v>0</v>
      </c>
      <c r="AA27" s="138">
        <f>'Ctrinh-DAI AN (21-30)'!S133</f>
        <v>0</v>
      </c>
      <c r="AB27" s="291">
        <f t="shared" si="6"/>
        <v>0</v>
      </c>
      <c r="AC27" s="291"/>
      <c r="AD27" s="138">
        <f>'Ctrinh-DAI AN (21-30)'!S141</f>
        <v>0</v>
      </c>
      <c r="AE27" s="138">
        <f>'Ctrinh-DAI AN (21-30)'!S159</f>
        <v>0</v>
      </c>
      <c r="AF27" s="138">
        <f>'Ctrinh-DAI AN (21-30)'!S167</f>
        <v>0</v>
      </c>
      <c r="AG27" s="138">
        <f>'Ctrinh-DAI AN (21-30)'!S171</f>
        <v>0</v>
      </c>
      <c r="AH27" s="138">
        <f>'Ctrinh-DAI AN (21-30)'!S175</f>
        <v>0</v>
      </c>
      <c r="AI27" s="138">
        <f>'Ctrinh-DAI AN (21-30)'!S185</f>
        <v>0</v>
      </c>
      <c r="AJ27" s="138">
        <f>'Ctrinh-DAI AN (21-30)'!S189</f>
        <v>0</v>
      </c>
      <c r="AK27" s="138">
        <f>'Ctrinh-DAI AN (21-30)'!S193</f>
        <v>0</v>
      </c>
      <c r="AL27" s="138">
        <f>'Ctrinh-DAI AN (21-30)'!S197</f>
        <v>0</v>
      </c>
      <c r="AM27" s="138">
        <f>'Ctrinh-DAI AN (21-30)'!S204</f>
        <v>0</v>
      </c>
      <c r="AN27" s="138">
        <f>'Ctrinh-DAI AN (21-30)'!S211</f>
        <v>0</v>
      </c>
      <c r="AO27" s="138">
        <f>'Ctrinh-DAI AN (21-30)'!S218</f>
        <v>0</v>
      </c>
      <c r="AP27" s="138">
        <f>'Ctrinh-DAI AN (21-30)'!S225</f>
        <v>0</v>
      </c>
      <c r="AQ27" s="138">
        <f>'Ctrinh-DAI AN (21-30)'!S232</f>
        <v>0</v>
      </c>
      <c r="AR27" s="138">
        <f>'Ctrinh-DAI AN (21-30)'!S236</f>
        <v>0</v>
      </c>
      <c r="AS27" s="138">
        <f>'Ctrinh-DAI AN (21-30)'!S240</f>
        <v>0</v>
      </c>
      <c r="AT27" s="220">
        <f>'Ctrinh-DAI AN (21-30)'!S244</f>
        <v>0</v>
      </c>
      <c r="AU27" s="138">
        <f>'Ctrinh-DAI AN (21-30)'!S251</f>
        <v>0</v>
      </c>
      <c r="AV27" s="138">
        <f>'Ctrinh-DAI AN (21-30)'!S260</f>
        <v>0</v>
      </c>
      <c r="AW27" s="138">
        <f>'Ctrinh-DAI AN (21-30)'!S267</f>
        <v>0</v>
      </c>
      <c r="AX27" s="138">
        <f>'Ctrinh-DAI AN (21-30)'!S274</f>
        <v>0</v>
      </c>
      <c r="AY27" s="138">
        <f>'Ctrinh-DAI AN (21-30)'!S281</f>
        <v>0</v>
      </c>
      <c r="AZ27" s="138">
        <f>'Ctrinh-DAI AN (21-30)'!S288</f>
        <v>0</v>
      </c>
      <c r="BA27" s="138">
        <f>'Ctrinh-DAI AN (21-30)'!S295</f>
        <v>0</v>
      </c>
      <c r="BB27" s="138">
        <f>'Ctrinh-DAI AN (21-30)'!S302</f>
        <v>0</v>
      </c>
      <c r="BC27" s="138">
        <f>'Ctrinh-DAI AN (21-30)'!S309</f>
        <v>0</v>
      </c>
      <c r="BD27" s="138">
        <f>'Ctrinh-DAI AN (21-30)'!S316</f>
        <v>0</v>
      </c>
      <c r="BE27" s="138">
        <f>'Ctrinh-DAI AN (21-30)'!S323</f>
        <v>0</v>
      </c>
      <c r="BF27" s="145">
        <f>'Ctrinh-DAI AN (21-30)'!S330</f>
        <v>0</v>
      </c>
      <c r="BG27" s="138"/>
      <c r="BH27" s="138">
        <f t="shared" si="11"/>
        <v>0</v>
      </c>
      <c r="BI27" s="146">
        <f>$W$64-BH27</f>
        <v>0</v>
      </c>
      <c r="BJ27" s="138">
        <f>D27+BI27</f>
        <v>0</v>
      </c>
      <c r="BK27" s="152"/>
      <c r="BL27" s="159"/>
    </row>
    <row r="28" spans="1:64" s="158" customFormat="1" ht="15.75" customHeight="1">
      <c r="A28" s="313">
        <v>2.5</v>
      </c>
      <c r="B28" s="157" t="s">
        <v>137</v>
      </c>
      <c r="C28" s="156" t="s">
        <v>60</v>
      </c>
      <c r="D28" s="382"/>
      <c r="E28" s="200">
        <f t="shared" si="10"/>
        <v>0</v>
      </c>
      <c r="F28" s="138">
        <f t="shared" si="12"/>
        <v>0</v>
      </c>
      <c r="G28" s="138">
        <f>'Ctrinh-DAI AN (21-30)'!T7</f>
        <v>0</v>
      </c>
      <c r="H28" s="138">
        <f>'Ctrinh-DAI AN (21-30)'!T14</f>
        <v>0</v>
      </c>
      <c r="I28" s="138">
        <f>'Ctrinh-DAI AN (21-30)'!T21</f>
        <v>0</v>
      </c>
      <c r="J28" s="138">
        <f>'Ctrinh-DAI AN (21-30)'!T28</f>
        <v>0</v>
      </c>
      <c r="K28" s="138">
        <f>'Ctrinh-DAI AN (21-30)'!T35</f>
        <v>0</v>
      </c>
      <c r="L28" s="138">
        <f>'Ctrinh-DAI AN (21-30)'!T42</f>
        <v>0</v>
      </c>
      <c r="M28" s="138">
        <f>'Ctrinh-DAI AN (21-30)'!T49</f>
        <v>0</v>
      </c>
      <c r="N28" s="220">
        <f>'Ctrinh-DAI AN (21-30)'!T56</f>
        <v>0</v>
      </c>
      <c r="O28" s="138">
        <f>'Ctrinh-DAI AN (21-30)'!T63</f>
        <v>0</v>
      </c>
      <c r="P28" s="138">
        <f>'Ctrinh-DAI AN (21-30)'!T70</f>
        <v>0</v>
      </c>
      <c r="Q28" s="138">
        <f>'Ctrinh-DAI AN (21-30)'!T77</f>
        <v>0</v>
      </c>
      <c r="R28" s="200">
        <f>SUM(T28:W28,Y28:AB28,AT28:BE28)</f>
        <v>0</v>
      </c>
      <c r="S28" s="145"/>
      <c r="T28" s="138">
        <f>'Ctrinh-DAI AN (21-30)'!T84</f>
        <v>0</v>
      </c>
      <c r="U28" s="138">
        <f>'Ctrinh-DAI AN (21-30)'!T91</f>
        <v>0</v>
      </c>
      <c r="V28" s="138">
        <f>'Ctrinh-DAI AN (21-30)'!T98</f>
        <v>0</v>
      </c>
      <c r="W28" s="138">
        <f>'Ctrinh-DAI AN (21-30)'!T105</f>
        <v>0</v>
      </c>
      <c r="X28" s="155">
        <f>$D28-$BH28</f>
        <v>0</v>
      </c>
      <c r="Y28" s="138">
        <f>'Ctrinh-DAI AN (21-30)'!T119</f>
        <v>0</v>
      </c>
      <c r="Z28" s="138">
        <f>'Ctrinh-DAI AN (21-30)'!T126</f>
        <v>0</v>
      </c>
      <c r="AA28" s="138">
        <f>'Ctrinh-DAI AN (21-30)'!T133</f>
        <v>0</v>
      </c>
      <c r="AB28" s="291">
        <f t="shared" si="6"/>
        <v>0</v>
      </c>
      <c r="AC28" s="291"/>
      <c r="AD28" s="138">
        <f>'Ctrinh-DAI AN (21-30)'!T141</f>
        <v>0</v>
      </c>
      <c r="AE28" s="138">
        <f>'Ctrinh-DAI AN (21-30)'!T159</f>
        <v>0</v>
      </c>
      <c r="AF28" s="138">
        <f>'Ctrinh-DAI AN (21-30)'!T167</f>
        <v>0</v>
      </c>
      <c r="AG28" s="138">
        <f>'Ctrinh-DAI AN (21-30)'!T171</f>
        <v>0</v>
      </c>
      <c r="AH28" s="138">
        <f>'Ctrinh-DAI AN (21-30)'!T175</f>
        <v>0</v>
      </c>
      <c r="AI28" s="138">
        <f>'Ctrinh-DAI AN (21-30)'!T185</f>
        <v>0</v>
      </c>
      <c r="AJ28" s="138">
        <f>'Ctrinh-DAI AN (21-30)'!T189</f>
        <v>0</v>
      </c>
      <c r="AK28" s="138">
        <f>'Ctrinh-DAI AN (21-30)'!T193</f>
        <v>0</v>
      </c>
      <c r="AL28" s="138">
        <f>'Ctrinh-DAI AN (21-30)'!T197</f>
        <v>0</v>
      </c>
      <c r="AM28" s="138">
        <f>'Ctrinh-DAI AN (21-30)'!T204</f>
        <v>0</v>
      </c>
      <c r="AN28" s="138">
        <f>'Ctrinh-DAI AN (21-30)'!T211</f>
        <v>0</v>
      </c>
      <c r="AO28" s="138">
        <f>'Ctrinh-DAI AN (21-30)'!T218</f>
        <v>0</v>
      </c>
      <c r="AP28" s="138">
        <f>'Ctrinh-DAI AN (21-30)'!T225</f>
        <v>0</v>
      </c>
      <c r="AQ28" s="138">
        <f>'Ctrinh-DAI AN (21-30)'!T232</f>
        <v>0</v>
      </c>
      <c r="AR28" s="138">
        <f>'Ctrinh-DAI AN (21-30)'!T236</f>
        <v>0</v>
      </c>
      <c r="AS28" s="138">
        <f>'Ctrinh-DAI AN (21-30)'!T240</f>
        <v>0</v>
      </c>
      <c r="AT28" s="220">
        <f>'Ctrinh-DAI AN (21-30)'!T244</f>
        <v>0</v>
      </c>
      <c r="AU28" s="138">
        <f>'Ctrinh-DAI AN (21-30)'!T251</f>
        <v>0</v>
      </c>
      <c r="AV28" s="138">
        <f>'Ctrinh-DAI AN (21-30)'!T260</f>
        <v>0</v>
      </c>
      <c r="AW28" s="138">
        <f>'Ctrinh-DAI AN (21-30)'!T267</f>
        <v>0</v>
      </c>
      <c r="AX28" s="138">
        <f>'Ctrinh-DAI AN (21-30)'!T274</f>
        <v>0</v>
      </c>
      <c r="AY28" s="138">
        <f>'Ctrinh-DAI AN (21-30)'!T281</f>
        <v>0</v>
      </c>
      <c r="AZ28" s="138">
        <f>'Ctrinh-DAI AN (21-30)'!T288</f>
        <v>0</v>
      </c>
      <c r="BA28" s="138">
        <f>'Ctrinh-DAI AN (21-30)'!T295</f>
        <v>0</v>
      </c>
      <c r="BB28" s="138">
        <f>'Ctrinh-DAI AN (21-30)'!T302</f>
        <v>0</v>
      </c>
      <c r="BC28" s="138">
        <f>'Ctrinh-DAI AN (21-30)'!T309</f>
        <v>0</v>
      </c>
      <c r="BD28" s="138">
        <f>'Ctrinh-DAI AN (21-30)'!T316</f>
        <v>0</v>
      </c>
      <c r="BE28" s="138">
        <f>'Ctrinh-DAI AN (21-30)'!T323</f>
        <v>0</v>
      </c>
      <c r="BF28" s="145">
        <f>'Ctrinh-DAI AN (21-30)'!T330</f>
        <v>0</v>
      </c>
      <c r="BG28" s="138"/>
      <c r="BH28" s="138">
        <f t="shared" si="11"/>
        <v>0</v>
      </c>
      <c r="BI28" s="146">
        <f>$X$64-BH28</f>
        <v>0</v>
      </c>
      <c r="BJ28" s="138">
        <f>D28+BI28</f>
        <v>0</v>
      </c>
      <c r="BK28" s="152"/>
      <c r="BL28" s="159"/>
    </row>
    <row r="29" spans="1:64" s="158" customFormat="1" ht="15.75" customHeight="1">
      <c r="A29" s="312">
        <v>2.6</v>
      </c>
      <c r="B29" s="157" t="s">
        <v>62</v>
      </c>
      <c r="C29" s="156" t="s">
        <v>63</v>
      </c>
      <c r="D29" s="382"/>
      <c r="E29" s="200">
        <f t="shared" si="10"/>
        <v>0</v>
      </c>
      <c r="F29" s="138">
        <f t="shared" si="12"/>
        <v>0</v>
      </c>
      <c r="G29" s="138">
        <f>'Ctrinh-DAI AN (21-30)'!U7</f>
        <v>0</v>
      </c>
      <c r="H29" s="138">
        <f>'Ctrinh-DAI AN (21-30)'!U14</f>
        <v>0</v>
      </c>
      <c r="I29" s="138">
        <f>'Ctrinh-DAI AN (21-30)'!U21</f>
        <v>0</v>
      </c>
      <c r="J29" s="138">
        <f>'Ctrinh-DAI AN (21-30)'!U28</f>
        <v>0</v>
      </c>
      <c r="K29" s="138">
        <f>'Ctrinh-DAI AN (21-30)'!U35</f>
        <v>0</v>
      </c>
      <c r="L29" s="138">
        <f>'Ctrinh-DAI AN (21-30)'!U42</f>
        <v>0</v>
      </c>
      <c r="M29" s="138">
        <f>'Ctrinh-DAI AN (21-30)'!U49</f>
        <v>0</v>
      </c>
      <c r="N29" s="220">
        <f>'Ctrinh-DAI AN (21-30)'!U56</f>
        <v>0</v>
      </c>
      <c r="O29" s="138">
        <f>'Ctrinh-DAI AN (21-30)'!U63</f>
        <v>0</v>
      </c>
      <c r="P29" s="138">
        <f>'Ctrinh-DAI AN (21-30)'!U70</f>
        <v>0</v>
      </c>
      <c r="Q29" s="138">
        <f>'Ctrinh-DAI AN (21-30)'!U77</f>
        <v>0</v>
      </c>
      <c r="R29" s="200">
        <f>SUM(T29:X29,Z29:AB29,AT29:BE29)</f>
        <v>0</v>
      </c>
      <c r="S29" s="145"/>
      <c r="T29" s="138">
        <f>'Ctrinh-DAI AN (21-30)'!U84</f>
        <v>0</v>
      </c>
      <c r="U29" s="138">
        <f>'Ctrinh-DAI AN (21-30)'!U91</f>
        <v>0</v>
      </c>
      <c r="V29" s="138">
        <f>'Ctrinh-DAI AN (21-30)'!U98</f>
        <v>0</v>
      </c>
      <c r="W29" s="138">
        <f>'Ctrinh-DAI AN (21-30)'!U105</f>
        <v>0</v>
      </c>
      <c r="X29" s="138">
        <f>'Ctrinh-DAI AN (21-30)'!U112</f>
        <v>0</v>
      </c>
      <c r="Y29" s="155">
        <f>$D29-$BH29</f>
        <v>0</v>
      </c>
      <c r="Z29" s="138">
        <f>'Ctrinh-DAI AN (21-30)'!U126</f>
        <v>0</v>
      </c>
      <c r="AA29" s="138">
        <f>'Ctrinh-DAI AN (21-30)'!U133</f>
        <v>0</v>
      </c>
      <c r="AB29" s="291">
        <f t="shared" si="6"/>
        <v>0</v>
      </c>
      <c r="AC29" s="291"/>
      <c r="AD29" s="138">
        <f>'Ctrinh-DAI AN (21-30)'!U141</f>
        <v>0</v>
      </c>
      <c r="AE29" s="138">
        <f>'Ctrinh-DAI AN (21-30)'!U159</f>
        <v>0</v>
      </c>
      <c r="AF29" s="138">
        <f>'Ctrinh-DAI AN (21-30)'!U167</f>
        <v>0</v>
      </c>
      <c r="AG29" s="138">
        <f>'Ctrinh-DAI AN (21-30)'!U171</f>
        <v>0</v>
      </c>
      <c r="AH29" s="138">
        <f>'Ctrinh-DAI AN (21-30)'!U175</f>
        <v>0</v>
      </c>
      <c r="AI29" s="138">
        <f>'Ctrinh-DAI AN (21-30)'!U185</f>
        <v>0</v>
      </c>
      <c r="AJ29" s="138">
        <f>'Ctrinh-DAI AN (21-30)'!U189</f>
        <v>0</v>
      </c>
      <c r="AK29" s="138">
        <f>'Ctrinh-DAI AN (21-30)'!U193</f>
        <v>0</v>
      </c>
      <c r="AL29" s="138">
        <f>'Ctrinh-DAI AN (21-30)'!U197</f>
        <v>0</v>
      </c>
      <c r="AM29" s="138">
        <f>'Ctrinh-DAI AN (21-30)'!U204</f>
        <v>0</v>
      </c>
      <c r="AN29" s="138">
        <f>'Ctrinh-DAI AN (21-30)'!U211</f>
        <v>0</v>
      </c>
      <c r="AO29" s="138">
        <f>'Ctrinh-DAI AN (21-30)'!U218</f>
        <v>0</v>
      </c>
      <c r="AP29" s="138">
        <f>'Ctrinh-DAI AN (21-30)'!U225</f>
        <v>0</v>
      </c>
      <c r="AQ29" s="138">
        <f>'Ctrinh-DAI AN (21-30)'!U232</f>
        <v>0</v>
      </c>
      <c r="AR29" s="138">
        <f>'Ctrinh-DAI AN (21-30)'!U236</f>
        <v>0</v>
      </c>
      <c r="AS29" s="138">
        <f>'Ctrinh-DAI AN (21-30)'!U240</f>
        <v>0</v>
      </c>
      <c r="AT29" s="220">
        <f>'Ctrinh-DAI AN (21-30)'!U244</f>
        <v>0</v>
      </c>
      <c r="AU29" s="138">
        <f>'Ctrinh-DAI AN (21-30)'!U251</f>
        <v>0</v>
      </c>
      <c r="AV29" s="138">
        <f>'Ctrinh-DAI AN (21-30)'!U260</f>
        <v>0</v>
      </c>
      <c r="AW29" s="138">
        <f>'Ctrinh-DAI AN (21-30)'!U267</f>
        <v>0</v>
      </c>
      <c r="AX29" s="138">
        <f>'Ctrinh-DAI AN (21-30)'!U274</f>
        <v>0</v>
      </c>
      <c r="AY29" s="138">
        <f>'Ctrinh-DAI AN (21-30)'!U281</f>
        <v>0</v>
      </c>
      <c r="AZ29" s="138">
        <f>'Ctrinh-DAI AN (21-30)'!U288</f>
        <v>0</v>
      </c>
      <c r="BA29" s="138">
        <f>'Ctrinh-DAI AN (21-30)'!U295</f>
        <v>0</v>
      </c>
      <c r="BB29" s="138">
        <f>'Ctrinh-DAI AN (21-30)'!U302</f>
        <v>0</v>
      </c>
      <c r="BC29" s="138">
        <f>'Ctrinh-DAI AN (21-30)'!U309</f>
        <v>0</v>
      </c>
      <c r="BD29" s="138">
        <f>'Ctrinh-DAI AN (21-30)'!U316</f>
        <v>0</v>
      </c>
      <c r="BE29" s="138">
        <f>'Ctrinh-DAI AN (21-30)'!U323</f>
        <v>0</v>
      </c>
      <c r="BF29" s="145">
        <f>'Ctrinh-DAI AN (21-30)'!U330</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'Ctrinh-DAI AN (21-30)'!V7</f>
        <v>0</v>
      </c>
      <c r="H30" s="138">
        <f>'Ctrinh-DAI AN (21-30)'!V14</f>
        <v>0</v>
      </c>
      <c r="I30" s="138">
        <f>'Ctrinh-DAI AN (21-30)'!V21</f>
        <v>0</v>
      </c>
      <c r="J30" s="138">
        <f>'Ctrinh-DAI AN (21-30)'!V28</f>
        <v>0</v>
      </c>
      <c r="K30" s="138">
        <f>'Ctrinh-DAI AN (21-30)'!V35</f>
        <v>0</v>
      </c>
      <c r="L30" s="138">
        <f>'Ctrinh-DAI AN (21-30)'!V42</f>
        <v>0</v>
      </c>
      <c r="M30" s="138">
        <f>'Ctrinh-DAI AN (21-30)'!V49</f>
        <v>0</v>
      </c>
      <c r="N30" s="220">
        <f>'Ctrinh-DAI AN (21-30)'!V56</f>
        <v>0</v>
      </c>
      <c r="O30" s="138">
        <f>'Ctrinh-DAI AN (21-30)'!V63</f>
        <v>0</v>
      </c>
      <c r="P30" s="138">
        <f>'Ctrinh-DAI AN (21-30)'!V70</f>
        <v>0</v>
      </c>
      <c r="Q30" s="138">
        <f>'Ctrinh-DAI AN (21-30)'!V77</f>
        <v>0</v>
      </c>
      <c r="R30" s="200">
        <f>SUM(T30:Y30,AA30:AB30,AT30:BE30)</f>
        <v>0</v>
      </c>
      <c r="S30" s="145"/>
      <c r="T30" s="138">
        <f>'Ctrinh-DAI AN (21-30)'!V84</f>
        <v>0</v>
      </c>
      <c r="U30" s="138">
        <f>'Ctrinh-DAI AN (21-30)'!V91</f>
        <v>0</v>
      </c>
      <c r="V30" s="138">
        <f>'Ctrinh-DAI AN (21-30)'!V98</f>
        <v>0</v>
      </c>
      <c r="W30" s="138">
        <f>'Ctrinh-DAI AN (21-30)'!V105</f>
        <v>0</v>
      </c>
      <c r="X30" s="138">
        <f>'Ctrinh-DAI AN (21-30)'!V112</f>
        <v>0</v>
      </c>
      <c r="Y30" s="138">
        <f>'Ctrinh-DAI AN (21-30)'!V119</f>
        <v>0</v>
      </c>
      <c r="Z30" s="155">
        <f>$D30-$BH30</f>
        <v>0</v>
      </c>
      <c r="AA30" s="138">
        <f>'Ctrinh-DAI AN (21-30)'!V133</f>
        <v>0</v>
      </c>
      <c r="AB30" s="291">
        <f t="shared" si="6"/>
        <v>0</v>
      </c>
      <c r="AC30" s="291"/>
      <c r="AD30" s="138">
        <f>'Ctrinh-DAI AN (21-30)'!V141</f>
        <v>0</v>
      </c>
      <c r="AE30" s="138">
        <f>'Ctrinh-DAI AN (21-30)'!V159</f>
        <v>0</v>
      </c>
      <c r="AF30" s="138">
        <f>'Ctrinh-DAI AN (21-30)'!V167</f>
        <v>0</v>
      </c>
      <c r="AG30" s="138">
        <f>'Ctrinh-DAI AN (21-30)'!V171</f>
        <v>0</v>
      </c>
      <c r="AH30" s="138">
        <f>'Ctrinh-DAI AN (21-30)'!V175</f>
        <v>0</v>
      </c>
      <c r="AI30" s="138">
        <f>'Ctrinh-DAI AN (21-30)'!V185</f>
        <v>0</v>
      </c>
      <c r="AJ30" s="138">
        <f>'Ctrinh-DAI AN (21-30)'!V189</f>
        <v>0</v>
      </c>
      <c r="AK30" s="138">
        <f>'Ctrinh-DAI AN (21-30)'!V193</f>
        <v>0</v>
      </c>
      <c r="AL30" s="138">
        <f>'Ctrinh-DAI AN (21-30)'!V197</f>
        <v>0</v>
      </c>
      <c r="AM30" s="138">
        <f>'Ctrinh-DAI AN (21-30)'!V204</f>
        <v>0</v>
      </c>
      <c r="AN30" s="138">
        <f>'Ctrinh-DAI AN (21-30)'!V211</f>
        <v>0</v>
      </c>
      <c r="AO30" s="138">
        <f>'Ctrinh-DAI AN (21-30)'!V218</f>
        <v>0</v>
      </c>
      <c r="AP30" s="138">
        <f>'Ctrinh-DAI AN (21-30)'!V225</f>
        <v>0</v>
      </c>
      <c r="AQ30" s="138">
        <f>'Ctrinh-DAI AN (21-30)'!V232</f>
        <v>0</v>
      </c>
      <c r="AR30" s="138">
        <f>'Ctrinh-DAI AN (21-30)'!V236</f>
        <v>0</v>
      </c>
      <c r="AS30" s="138">
        <f>'Ctrinh-DAI AN (21-30)'!V240</f>
        <v>0</v>
      </c>
      <c r="AT30" s="220">
        <f>'Ctrinh-DAI AN (21-30)'!V244</f>
        <v>0</v>
      </c>
      <c r="AU30" s="138">
        <f>'Ctrinh-DAI AN (21-30)'!V251</f>
        <v>0</v>
      </c>
      <c r="AV30" s="138">
        <f>'Ctrinh-DAI AN (21-30)'!V260</f>
        <v>0</v>
      </c>
      <c r="AW30" s="138">
        <f>'Ctrinh-DAI AN (21-30)'!V267</f>
        <v>0</v>
      </c>
      <c r="AX30" s="138">
        <f>'Ctrinh-DAI AN (21-30)'!V274</f>
        <v>0</v>
      </c>
      <c r="AY30" s="138">
        <f>'Ctrinh-DAI AN (21-30)'!V281</f>
        <v>0</v>
      </c>
      <c r="AZ30" s="138">
        <f>'Ctrinh-DAI AN (21-30)'!V288</f>
        <v>0</v>
      </c>
      <c r="BA30" s="138">
        <f>'Ctrinh-DAI AN (21-30)'!V295</f>
        <v>0</v>
      </c>
      <c r="BB30" s="138">
        <f>'Ctrinh-DAI AN (21-30)'!V302</f>
        <v>0</v>
      </c>
      <c r="BC30" s="138">
        <f>'Ctrinh-DAI AN (21-30)'!V309</f>
        <v>0</v>
      </c>
      <c r="BD30" s="138">
        <f>'Ctrinh-DAI AN (21-30)'!V316</f>
        <v>0</v>
      </c>
      <c r="BE30" s="138">
        <f>'Ctrinh-DAI AN (21-30)'!V323</f>
        <v>0</v>
      </c>
      <c r="BF30" s="145">
        <f>'Ctrinh-DAI AN (21-30)'!V330</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'Ctrinh-DAI AN (21-30)'!W7</f>
        <v>0</v>
      </c>
      <c r="H31" s="138">
        <f>'Ctrinh-DAI AN (21-30)'!W14</f>
        <v>0</v>
      </c>
      <c r="I31" s="138">
        <f>'Ctrinh-DAI AN (21-30)'!W21</f>
        <v>0</v>
      </c>
      <c r="J31" s="138">
        <f>'Ctrinh-DAI AN (21-30)'!W28</f>
        <v>0</v>
      </c>
      <c r="K31" s="138">
        <f>'Ctrinh-DAI AN (21-30)'!W35</f>
        <v>0</v>
      </c>
      <c r="L31" s="138">
        <f>'Ctrinh-DAI AN (21-30)'!W42</f>
        <v>0</v>
      </c>
      <c r="M31" s="138">
        <f>'Ctrinh-DAI AN (21-30)'!W49</f>
        <v>0</v>
      </c>
      <c r="N31" s="220">
        <f>'Ctrinh-DAI AN (21-30)'!W56</f>
        <v>0</v>
      </c>
      <c r="O31" s="138">
        <f>'Ctrinh-DAI AN (21-30)'!W63</f>
        <v>0</v>
      </c>
      <c r="P31" s="138">
        <f>'Ctrinh-DAI AN (21-30)'!W70</f>
        <v>0</v>
      </c>
      <c r="Q31" s="138">
        <f>'Ctrinh-DAI AN (21-30)'!W77</f>
        <v>0</v>
      </c>
      <c r="R31" s="200">
        <f>SUM(T31:Z31,AB31,AT31:BE31)</f>
        <v>0</v>
      </c>
      <c r="S31" s="145"/>
      <c r="T31" s="138">
        <f>'Ctrinh-DAI AN (21-30)'!W84</f>
        <v>0</v>
      </c>
      <c r="U31" s="138">
        <f>'Ctrinh-DAI AN (21-30)'!W91</f>
        <v>0</v>
      </c>
      <c r="V31" s="138">
        <f>'Ctrinh-DAI AN (21-30)'!W98</f>
        <v>0</v>
      </c>
      <c r="W31" s="138">
        <f>'Ctrinh-DAI AN (21-30)'!W105</f>
        <v>0</v>
      </c>
      <c r="X31" s="138">
        <f>'Ctrinh-DAI AN (21-30)'!W112</f>
        <v>0</v>
      </c>
      <c r="Y31" s="138">
        <f>'Ctrinh-DAI AN (21-30)'!W119</f>
        <v>0</v>
      </c>
      <c r="Z31" s="138">
        <f>'Ctrinh-DAI AN (21-30)'!W126</f>
        <v>0</v>
      </c>
      <c r="AA31" s="155">
        <f>$D31-$BH31</f>
        <v>0</v>
      </c>
      <c r="AB31" s="291">
        <f>SUM(AD31:AS31)</f>
        <v>0</v>
      </c>
      <c r="AC31" s="291"/>
      <c r="AD31" s="138">
        <f>'Ctrinh-DAI AN (21-30)'!W141</f>
        <v>0</v>
      </c>
      <c r="AE31" s="138">
        <f>'Ctrinh-DAI AN (21-30)'!W159</f>
        <v>0</v>
      </c>
      <c r="AF31" s="138">
        <f>'Ctrinh-DAI AN (21-30)'!W167</f>
        <v>0</v>
      </c>
      <c r="AG31" s="138">
        <f>'Ctrinh-DAI AN (21-30)'!W171</f>
        <v>0</v>
      </c>
      <c r="AH31" s="138">
        <f>'Ctrinh-DAI AN (21-30)'!W175</f>
        <v>0</v>
      </c>
      <c r="AI31" s="138">
        <f>'Ctrinh-DAI AN (21-30)'!W185</f>
        <v>0</v>
      </c>
      <c r="AJ31" s="138">
        <f>'Ctrinh-DAI AN (21-30)'!W189</f>
        <v>0</v>
      </c>
      <c r="AK31" s="138">
        <f>'Ctrinh-DAI AN (21-30)'!W193</f>
        <v>0</v>
      </c>
      <c r="AL31" s="138">
        <f>'Ctrinh-DAI AN (21-30)'!W197</f>
        <v>0</v>
      </c>
      <c r="AM31" s="138">
        <f>'Ctrinh-DAI AN (21-30)'!W204</f>
        <v>0</v>
      </c>
      <c r="AN31" s="138">
        <f>'Ctrinh-DAI AN (21-30)'!W211</f>
        <v>0</v>
      </c>
      <c r="AO31" s="138">
        <f>'Ctrinh-DAI AN (21-30)'!W218</f>
        <v>0</v>
      </c>
      <c r="AP31" s="138">
        <f>'Ctrinh-DAI AN (21-30)'!W225</f>
        <v>0</v>
      </c>
      <c r="AQ31" s="138">
        <f>'Ctrinh-DAI AN (21-30)'!W232</f>
        <v>0</v>
      </c>
      <c r="AR31" s="138">
        <f>'Ctrinh-DAI AN (21-30)'!W236</f>
        <v>0</v>
      </c>
      <c r="AS31" s="138">
        <f>'Ctrinh-DAI AN (21-30)'!W240</f>
        <v>0</v>
      </c>
      <c r="AT31" s="220">
        <f>'Ctrinh-DAI AN (21-30)'!W244</f>
        <v>0</v>
      </c>
      <c r="AU31" s="138">
        <f>'Ctrinh-DAI AN (21-30)'!W251</f>
        <v>0</v>
      </c>
      <c r="AV31" s="138">
        <f>'Ctrinh-DAI AN (21-30)'!W260</f>
        <v>0</v>
      </c>
      <c r="AW31" s="138">
        <f>'Ctrinh-DAI AN (21-30)'!W267</f>
        <v>0</v>
      </c>
      <c r="AX31" s="138">
        <f>'Ctrinh-DAI AN (21-30)'!W274</f>
        <v>0</v>
      </c>
      <c r="AY31" s="138">
        <f>'Ctrinh-DAI AN (21-30)'!W281</f>
        <v>0</v>
      </c>
      <c r="AZ31" s="138">
        <f>'Ctrinh-DAI AN (21-30)'!W288</f>
        <v>0</v>
      </c>
      <c r="BA31" s="138">
        <f>'Ctrinh-DAI AN (21-30)'!W295</f>
        <v>0</v>
      </c>
      <c r="BB31" s="138">
        <f>'Ctrinh-DAI AN (21-30)'!W302</f>
        <v>0</v>
      </c>
      <c r="BC31" s="138">
        <f>'Ctrinh-DAI AN (21-30)'!W309</f>
        <v>0</v>
      </c>
      <c r="BD31" s="138">
        <f>'Ctrinh-DAI AN (21-30)'!W316</f>
        <v>0</v>
      </c>
      <c r="BE31" s="138">
        <f>'Ctrinh-DAI AN (21-30)'!W323</f>
        <v>0</v>
      </c>
      <c r="BF31" s="145">
        <f>'Ctrinh-DAI AN (21-30)'!W330</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382"/>
      <c r="E34" s="200">
        <f t="shared" ref="E34:E40" si="16">SUM(G34:Q34)</f>
        <v>0</v>
      </c>
      <c r="F34" s="138">
        <f t="shared" ref="F34:F63" si="17">SUM(G34:H34)</f>
        <v>0</v>
      </c>
      <c r="G34" s="138">
        <f>'Ctrinh-DAI AN (21-30)'!Y7</f>
        <v>0</v>
      </c>
      <c r="H34" s="138">
        <f>'Ctrinh-DAI AN (21-30)'!Y14</f>
        <v>0</v>
      </c>
      <c r="I34" s="138">
        <f>'Ctrinh-DAI AN (21-30)'!Y21</f>
        <v>0</v>
      </c>
      <c r="J34" s="138">
        <f>'Ctrinh-DAI AN (21-30)'!Y28</f>
        <v>0</v>
      </c>
      <c r="K34" s="138">
        <f>'Ctrinh-DAI AN (21-30)'!Y35</f>
        <v>0</v>
      </c>
      <c r="L34" s="138">
        <f>'Ctrinh-DAI AN (21-30)'!Y42</f>
        <v>0</v>
      </c>
      <c r="M34" s="138">
        <f>'Ctrinh-DAI AN (21-30)'!Y49</f>
        <v>0</v>
      </c>
      <c r="N34" s="220">
        <f>'Ctrinh-DAI AN (21-30)'!AM63</f>
        <v>0</v>
      </c>
      <c r="O34" s="138">
        <f>'Ctrinh-DAI AN (21-30)'!Y63</f>
        <v>0</v>
      </c>
      <c r="P34" s="138">
        <f>'Ctrinh-DAI AN (21-30)'!Y70</f>
        <v>0</v>
      </c>
      <c r="Q34" s="138">
        <f>'Ctrinh-DAI AN (21-30)'!Y77</f>
        <v>0</v>
      </c>
      <c r="R34" s="200">
        <f t="shared" ref="R34:R39" si="18">SUM(T34:AB34,AT34:BE34)</f>
        <v>0</v>
      </c>
      <c r="S34" s="145"/>
      <c r="T34" s="138">
        <f>'Ctrinh-DAI AN (21-30)'!Y84</f>
        <v>0</v>
      </c>
      <c r="U34" s="138">
        <f>'Ctrinh-DAI AN (21-30)'!Y91</f>
        <v>0</v>
      </c>
      <c r="V34" s="138">
        <f>'Ctrinh-DAI AN (21-30)'!Y98</f>
        <v>0</v>
      </c>
      <c r="W34" s="138">
        <f>'Ctrinh-DAI AN (21-30)'!Y105</f>
        <v>0</v>
      </c>
      <c r="X34" s="138">
        <f>'Ctrinh-DAI AN (21-30)'!Y112</f>
        <v>0</v>
      </c>
      <c r="Y34" s="138">
        <f>'Ctrinh-DAI AN (21-30)'!Y119</f>
        <v>0</v>
      </c>
      <c r="Z34" s="138">
        <f>'Ctrinh-DAI AN (21-30)'!Y126</f>
        <v>0</v>
      </c>
      <c r="AA34" s="138">
        <f>'Ctrinh-DAI AN (21-30)'!Y133</f>
        <v>0</v>
      </c>
      <c r="AB34" s="263">
        <f>SUM(AE34:AS34)</f>
        <v>0</v>
      </c>
      <c r="AC34" s="263"/>
      <c r="AD34" s="155">
        <f>$D34-$BH34</f>
        <v>0</v>
      </c>
      <c r="AE34" s="138">
        <f>'Ctrinh-DAI AN (21-30)'!Y159</f>
        <v>0</v>
      </c>
      <c r="AF34" s="138">
        <f>'Ctrinh-DAI AN (21-30)'!Y167</f>
        <v>0</v>
      </c>
      <c r="AG34" s="138">
        <f>'Ctrinh-DAI AN (21-30)'!Y171</f>
        <v>0</v>
      </c>
      <c r="AH34" s="138">
        <f>'Ctrinh-DAI AN (21-30)'!Y175</f>
        <v>0</v>
      </c>
      <c r="AI34" s="138">
        <f>'Ctrinh-DAI AN (21-30)'!Y185</f>
        <v>0</v>
      </c>
      <c r="AJ34" s="138">
        <f>'Ctrinh-DAI AN (21-30)'!Y189</f>
        <v>0</v>
      </c>
      <c r="AK34" s="138">
        <f>'Ctrinh-DAI AN (21-30)'!Y193</f>
        <v>0</v>
      </c>
      <c r="AL34" s="138">
        <f>'Ctrinh-DAI AN (21-30)'!Y197</f>
        <v>0</v>
      </c>
      <c r="AM34" s="138">
        <f>'Ctrinh-DAI AN (21-30)'!Y204</f>
        <v>0</v>
      </c>
      <c r="AN34" s="138">
        <f>'Ctrinh-DAI AN (21-30)'!Y211</f>
        <v>0</v>
      </c>
      <c r="AO34" s="138">
        <f>'Ctrinh-DAI AN (21-30)'!Y218</f>
        <v>0</v>
      </c>
      <c r="AP34" s="138">
        <f>'Ctrinh-DAI AN (21-30)'!Y225</f>
        <v>0</v>
      </c>
      <c r="AQ34" s="138">
        <f>'Ctrinh-DAI AN (21-30)'!Y232</f>
        <v>0</v>
      </c>
      <c r="AR34" s="138">
        <f>'Ctrinh-DAI AN (21-30)'!Y236</f>
        <v>0</v>
      </c>
      <c r="AS34" s="138">
        <f>'Ctrinh-DAI AN (21-30)'!Y240</f>
        <v>0</v>
      </c>
      <c r="AT34" s="220">
        <f>'Ctrinh-DAI AN (21-30)'!Y244</f>
        <v>0</v>
      </c>
      <c r="AU34" s="138">
        <f>'Ctrinh-DAI AN (21-30)'!Y251</f>
        <v>0</v>
      </c>
      <c r="AV34" s="138">
        <f>'Ctrinh-DAI AN (21-30)'!Y260</f>
        <v>0</v>
      </c>
      <c r="AW34" s="138">
        <f>'Ctrinh-DAI AN (21-30)'!Y267</f>
        <v>0</v>
      </c>
      <c r="AX34" s="138">
        <f>'Ctrinh-DAI AN (21-30)'!Y274</f>
        <v>0</v>
      </c>
      <c r="AY34" s="138">
        <f>'Ctrinh-DAI AN (21-30)'!Y281</f>
        <v>0</v>
      </c>
      <c r="AZ34" s="138">
        <f>'Ctrinh-DAI AN (21-30)'!Y288</f>
        <v>0</v>
      </c>
      <c r="BA34" s="138">
        <f>'Ctrinh-DAI AN (21-30)'!Y295</f>
        <v>0</v>
      </c>
      <c r="BB34" s="138">
        <f>'Ctrinh-DAI AN (21-30)'!Y302</f>
        <v>0</v>
      </c>
      <c r="BC34" s="138">
        <f>'Ctrinh-DAI AN (21-30)'!Y309</f>
        <v>0</v>
      </c>
      <c r="BD34" s="138">
        <f>'Ctrinh-DAI AN (21-30)'!Y316</f>
        <v>0</v>
      </c>
      <c r="BE34" s="138">
        <f>'Ctrinh-DAI AN (21-30)'!Y323</f>
        <v>0</v>
      </c>
      <c r="BF34" s="145">
        <f>'Ctrinh-DAI AN (21-30)'!Y330</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382"/>
      <c r="E35" s="200">
        <f t="shared" si="16"/>
        <v>0</v>
      </c>
      <c r="F35" s="138">
        <f t="shared" si="17"/>
        <v>0</v>
      </c>
      <c r="G35" s="138">
        <f>'Ctrinh-DAI AN (21-30)'!Z7</f>
        <v>0</v>
      </c>
      <c r="H35" s="138">
        <f>'Ctrinh-DAI AN (21-30)'!Z14</f>
        <v>0</v>
      </c>
      <c r="I35" s="138">
        <f>'Ctrinh-DAI AN (21-30)'!Z21</f>
        <v>0</v>
      </c>
      <c r="J35" s="138">
        <f>'Ctrinh-DAI AN (21-30)'!Z28</f>
        <v>0</v>
      </c>
      <c r="K35" s="138">
        <f>'Ctrinh-DAI AN (21-30)'!Z35</f>
        <v>0</v>
      </c>
      <c r="L35" s="138">
        <f>'Ctrinh-DAI AN (21-30)'!Z42</f>
        <v>0</v>
      </c>
      <c r="M35" s="138">
        <f>'Ctrinh-DAI AN (21-30)'!Z49</f>
        <v>0</v>
      </c>
      <c r="N35" s="220">
        <f>'Ctrinh-DAI AN (21-30)'!Y63</f>
        <v>0</v>
      </c>
      <c r="O35" s="138">
        <f>'Ctrinh-DAI AN (21-30)'!Z63</f>
        <v>0</v>
      </c>
      <c r="P35" s="138">
        <f>'Ctrinh-DAI AN (21-30)'!Z70</f>
        <v>0</v>
      </c>
      <c r="Q35" s="138">
        <f>'Ctrinh-DAI AN (21-30)'!Z77</f>
        <v>0</v>
      </c>
      <c r="R35" s="200">
        <f t="shared" si="18"/>
        <v>0</v>
      </c>
      <c r="S35" s="145"/>
      <c r="T35" s="138">
        <f>'Ctrinh-DAI AN (21-30)'!Z84</f>
        <v>0</v>
      </c>
      <c r="U35" s="138">
        <f>'Ctrinh-DAI AN (21-30)'!Z91</f>
        <v>0</v>
      </c>
      <c r="V35" s="138">
        <f>'Ctrinh-DAI AN (21-30)'!Z98</f>
        <v>0</v>
      </c>
      <c r="W35" s="138">
        <f>'Ctrinh-DAI AN (21-30)'!Z105</f>
        <v>0</v>
      </c>
      <c r="X35" s="138">
        <f>'Ctrinh-DAI AN (21-30)'!Z112</f>
        <v>0</v>
      </c>
      <c r="Y35" s="138">
        <f>'Ctrinh-DAI AN (21-30)'!Z119</f>
        <v>0</v>
      </c>
      <c r="Z35" s="138">
        <f>'Ctrinh-DAI AN (21-30)'!Z126</f>
        <v>0</v>
      </c>
      <c r="AA35" s="138">
        <f>'Ctrinh-DAI AN (21-30)'!Z133</f>
        <v>0</v>
      </c>
      <c r="AB35" s="263">
        <f>SUM(AD35,AF35:AS35)</f>
        <v>0</v>
      </c>
      <c r="AC35" s="263"/>
      <c r="AD35" s="138">
        <f>'Ctrinh-DAI AN (21-30)'!Z141</f>
        <v>0</v>
      </c>
      <c r="AE35" s="155">
        <f>$D35-$BH35</f>
        <v>0</v>
      </c>
      <c r="AF35" s="138">
        <f>'Ctrinh-DAI AN (21-30)'!Z167</f>
        <v>0</v>
      </c>
      <c r="AG35" s="138">
        <f>'Ctrinh-DAI AN (21-30)'!Z171</f>
        <v>0</v>
      </c>
      <c r="AH35" s="138">
        <f>'Ctrinh-DAI AN (21-30)'!Z175</f>
        <v>0</v>
      </c>
      <c r="AI35" s="138">
        <f>'Ctrinh-DAI AN (21-30)'!Z185</f>
        <v>0</v>
      </c>
      <c r="AJ35" s="138">
        <f>'Ctrinh-DAI AN (21-30)'!Z189</f>
        <v>0</v>
      </c>
      <c r="AK35" s="138">
        <f>'Ctrinh-DAI AN (21-30)'!Z193</f>
        <v>0</v>
      </c>
      <c r="AL35" s="138">
        <f>'Ctrinh-DAI AN (21-30)'!Z197</f>
        <v>0</v>
      </c>
      <c r="AM35" s="138">
        <f>'Ctrinh-DAI AN (21-30)'!Z204</f>
        <v>0</v>
      </c>
      <c r="AN35" s="138">
        <f>'Ctrinh-DAI AN (21-30)'!Z211</f>
        <v>0</v>
      </c>
      <c r="AO35" s="138">
        <f>'Ctrinh-DAI AN (21-30)'!Z218</f>
        <v>0</v>
      </c>
      <c r="AP35" s="138">
        <f>'Ctrinh-DAI AN (21-30)'!Z225</f>
        <v>0</v>
      </c>
      <c r="AQ35" s="138">
        <f>'Ctrinh-DAI AN (21-30)'!Z232</f>
        <v>0</v>
      </c>
      <c r="AR35" s="138">
        <f>'Ctrinh-DAI AN (21-30)'!Z236</f>
        <v>0</v>
      </c>
      <c r="AS35" s="138">
        <f>'Ctrinh-DAI AN (21-30)'!Z240</f>
        <v>0</v>
      </c>
      <c r="AT35" s="220">
        <f>'Ctrinh-DAI AN (21-30)'!Z244</f>
        <v>0</v>
      </c>
      <c r="AU35" s="138">
        <f>'Ctrinh-DAI AN (21-30)'!Z251</f>
        <v>0</v>
      </c>
      <c r="AV35" s="138">
        <f>'Ctrinh-DAI AN (21-30)'!Z260</f>
        <v>0</v>
      </c>
      <c r="AW35" s="138">
        <f>'Ctrinh-DAI AN (21-30)'!Z267</f>
        <v>0</v>
      </c>
      <c r="AX35" s="138">
        <f>'Ctrinh-DAI AN (21-30)'!Z274</f>
        <v>0</v>
      </c>
      <c r="AY35" s="138">
        <f>'Ctrinh-DAI AN (21-30)'!Z281</f>
        <v>0</v>
      </c>
      <c r="AZ35" s="138">
        <f>'Ctrinh-DAI AN (21-30)'!Z288</f>
        <v>0</v>
      </c>
      <c r="BA35" s="138">
        <f>'Ctrinh-DAI AN (21-30)'!Z295</f>
        <v>0</v>
      </c>
      <c r="BB35" s="138">
        <f>'Ctrinh-DAI AN (21-30)'!Z302</f>
        <v>0</v>
      </c>
      <c r="BC35" s="138">
        <f>'Ctrinh-DAI AN (21-30)'!Z309</f>
        <v>0</v>
      </c>
      <c r="BD35" s="138">
        <f>'Ctrinh-DAI AN (21-30)'!Z316</f>
        <v>0</v>
      </c>
      <c r="BE35" s="138">
        <f>'Ctrinh-DAI AN (21-30)'!Z323</f>
        <v>0</v>
      </c>
      <c r="BF35" s="145">
        <f>'Ctrinh-DAI AN (21-30)'!Z330</f>
        <v>0</v>
      </c>
      <c r="BG35" s="138"/>
      <c r="BH35" s="138">
        <f t="shared" si="19"/>
        <v>0</v>
      </c>
      <c r="BI35" s="146">
        <f>$AE$64-BH35</f>
        <v>0</v>
      </c>
      <c r="BJ35" s="138">
        <f t="shared" si="20"/>
        <v>0</v>
      </c>
      <c r="BK35" s="152"/>
      <c r="BL35" s="159"/>
    </row>
    <row r="36" spans="1:64" s="164" customFormat="1" ht="15.75" customHeight="1">
      <c r="A36" s="312"/>
      <c r="B36" s="162" t="s">
        <v>639</v>
      </c>
      <c r="C36" s="161" t="s">
        <v>71</v>
      </c>
      <c r="D36" s="382"/>
      <c r="E36" s="200">
        <f t="shared" si="16"/>
        <v>0</v>
      </c>
      <c r="F36" s="138">
        <f t="shared" si="17"/>
        <v>0</v>
      </c>
      <c r="G36" s="138">
        <f>'Ctrinh-DAI AN (21-30)'!AA7</f>
        <v>0</v>
      </c>
      <c r="H36" s="138">
        <f>'Ctrinh-DAI AN (21-30)'!AA14</f>
        <v>0</v>
      </c>
      <c r="I36" s="138">
        <f>'Ctrinh-DAI AN (21-30)'!AA21</f>
        <v>0</v>
      </c>
      <c r="J36" s="138">
        <f>'Ctrinh-DAI AN (21-30)'!AA28</f>
        <v>0</v>
      </c>
      <c r="K36" s="138">
        <f>'Ctrinh-DAI AN (21-30)'!AA35</f>
        <v>0</v>
      </c>
      <c r="L36" s="138">
        <f>'Ctrinh-DAI AN (21-30)'!AA42</f>
        <v>0</v>
      </c>
      <c r="M36" s="138">
        <f>'Ctrinh-DAI AN (21-30)'!AA49</f>
        <v>0</v>
      </c>
      <c r="N36" s="220">
        <f>'Ctrinh-DAI AN (21-30)'!X63</f>
        <v>0</v>
      </c>
      <c r="O36" s="138">
        <f>'Ctrinh-DAI AN (21-30)'!AA63</f>
        <v>0</v>
      </c>
      <c r="P36" s="138">
        <f>'Ctrinh-DAI AN (21-30)'!AA70</f>
        <v>0</v>
      </c>
      <c r="Q36" s="138">
        <f>'Ctrinh-DAI AN (21-30)'!AA77</f>
        <v>0</v>
      </c>
      <c r="R36" s="307">
        <f t="shared" si="18"/>
        <v>0</v>
      </c>
      <c r="S36" s="145"/>
      <c r="T36" s="138">
        <f>'Ctrinh-DAI AN (21-30)'!AA84</f>
        <v>0</v>
      </c>
      <c r="U36" s="138">
        <f>'Ctrinh-DAI AN (21-30)'!AA91</f>
        <v>0</v>
      </c>
      <c r="V36" s="138">
        <f>'Ctrinh-DAI AN (21-30)'!AA98</f>
        <v>0</v>
      </c>
      <c r="W36" s="138">
        <f>'Ctrinh-DAI AN (21-30)'!AA105</f>
        <v>0</v>
      </c>
      <c r="X36" s="138">
        <f>'Ctrinh-DAI AN (21-30)'!AA112</f>
        <v>0</v>
      </c>
      <c r="Y36" s="138">
        <f>'Ctrinh-DAI AN (21-30)'!AA119</f>
        <v>0</v>
      </c>
      <c r="Z36" s="138">
        <f>'Ctrinh-DAI AN (21-30)'!AA126</f>
        <v>0</v>
      </c>
      <c r="AA36" s="138">
        <f>'Ctrinh-DAI AN (21-30)'!AA133</f>
        <v>0</v>
      </c>
      <c r="AB36" s="263">
        <f>SUM(AD36:AE36,AG36:AS36)</f>
        <v>0</v>
      </c>
      <c r="AC36" s="263"/>
      <c r="AD36" s="138">
        <f>'Ctrinh-DAI AN (21-30)'!AA141</f>
        <v>0</v>
      </c>
      <c r="AE36" s="138">
        <f>'Ctrinh-DAI AN (21-30)'!AA159</f>
        <v>0</v>
      </c>
      <c r="AF36" s="155">
        <f>$D36-$BH36</f>
        <v>0</v>
      </c>
      <c r="AG36" s="138">
        <f>'Ctrinh-DAI AN (21-30)'!AA171</f>
        <v>0</v>
      </c>
      <c r="AH36" s="138">
        <f>'Ctrinh-DAI AN (21-30)'!AA175</f>
        <v>0</v>
      </c>
      <c r="AI36" s="138">
        <f>'Ctrinh-DAI AN (21-30)'!AA185</f>
        <v>0</v>
      </c>
      <c r="AJ36" s="138">
        <f>'Ctrinh-DAI AN (21-30)'!AA189</f>
        <v>0</v>
      </c>
      <c r="AK36" s="138">
        <f>'Ctrinh-DAI AN (21-30)'!AA193</f>
        <v>0</v>
      </c>
      <c r="AL36" s="138">
        <f>'Ctrinh-DAI AN (21-30)'!AA197</f>
        <v>0</v>
      </c>
      <c r="AM36" s="138">
        <f>'Ctrinh-DAI AN (21-30)'!AA204</f>
        <v>0</v>
      </c>
      <c r="AN36" s="138">
        <f>'Ctrinh-DAI AN (21-30)'!AA211</f>
        <v>0</v>
      </c>
      <c r="AO36" s="138">
        <f>'Ctrinh-DAI AN (21-30)'!AA218</f>
        <v>0</v>
      </c>
      <c r="AP36" s="138">
        <f>'Ctrinh-DAI AN (21-30)'!AA225</f>
        <v>0</v>
      </c>
      <c r="AQ36" s="138">
        <f>'Ctrinh-DAI AN (21-30)'!AA232</f>
        <v>0</v>
      </c>
      <c r="AR36" s="138">
        <f>'Ctrinh-DAI AN (21-30)'!AA236</f>
        <v>0</v>
      </c>
      <c r="AS36" s="138">
        <f>'Ctrinh-DAI AN (21-30)'!AA240</f>
        <v>0</v>
      </c>
      <c r="AT36" s="220">
        <f>'Ctrinh-DAI AN (21-30)'!AA244</f>
        <v>0</v>
      </c>
      <c r="AU36" s="138">
        <f>'Ctrinh-DAI AN (21-30)'!AA251</f>
        <v>0</v>
      </c>
      <c r="AV36" s="138">
        <f>'Ctrinh-DAI AN (21-30)'!AA260</f>
        <v>0</v>
      </c>
      <c r="AW36" s="138">
        <f>'Ctrinh-DAI AN (21-30)'!AA267</f>
        <v>0</v>
      </c>
      <c r="AX36" s="138">
        <f>'Ctrinh-DAI AN (21-30)'!AA274</f>
        <v>0</v>
      </c>
      <c r="AY36" s="138">
        <f>'Ctrinh-DAI AN (21-30)'!AA281</f>
        <v>0</v>
      </c>
      <c r="AZ36" s="138">
        <f>'Ctrinh-DAI AN (21-30)'!AA288</f>
        <v>0</v>
      </c>
      <c r="BA36" s="138">
        <f>'Ctrinh-DAI AN (21-30)'!AA295</f>
        <v>0</v>
      </c>
      <c r="BB36" s="138">
        <f>'Ctrinh-DAI AN (21-30)'!AA302</f>
        <v>0</v>
      </c>
      <c r="BC36" s="138">
        <f>'Ctrinh-DAI AN (21-30)'!AA309</f>
        <v>0</v>
      </c>
      <c r="BD36" s="138">
        <f>'Ctrinh-DAI AN (21-30)'!AA316</f>
        <v>0</v>
      </c>
      <c r="BE36" s="138">
        <f>'Ctrinh-DAI AN (21-30)'!AA323</f>
        <v>0</v>
      </c>
      <c r="BF36" s="145">
        <f>'Ctrinh-DAI AN (21-30)'!AA330</f>
        <v>0</v>
      </c>
      <c r="BG36" s="138"/>
      <c r="BH36" s="138">
        <f t="shared" si="19"/>
        <v>0</v>
      </c>
      <c r="BI36" s="146">
        <f>$AF$64-BH36</f>
        <v>0</v>
      </c>
      <c r="BJ36" s="138">
        <f t="shared" si="20"/>
        <v>0</v>
      </c>
      <c r="BK36" s="152"/>
      <c r="BL36" s="159"/>
    </row>
    <row r="37" spans="1:64" s="164" customFormat="1" ht="15.75" customHeight="1">
      <c r="A37" s="312"/>
      <c r="B37" s="162" t="s">
        <v>640</v>
      </c>
      <c r="C37" s="161" t="s">
        <v>73</v>
      </c>
      <c r="D37" s="382"/>
      <c r="E37" s="200">
        <f t="shared" si="16"/>
        <v>0</v>
      </c>
      <c r="F37" s="138">
        <f t="shared" si="17"/>
        <v>0</v>
      </c>
      <c r="G37" s="138">
        <f>'Ctrinh-DAI AN (21-30)'!AB7</f>
        <v>0</v>
      </c>
      <c r="H37" s="138">
        <f>'Ctrinh-DAI AN (21-30)'!AB14</f>
        <v>0</v>
      </c>
      <c r="I37" s="138">
        <f>'Ctrinh-DAI AN (21-30)'!AB21</f>
        <v>0</v>
      </c>
      <c r="J37" s="138">
        <f>'Ctrinh-DAI AN (21-30)'!AB28</f>
        <v>0</v>
      </c>
      <c r="K37" s="138">
        <f>'Ctrinh-DAI AN (21-30)'!AB35</f>
        <v>0</v>
      </c>
      <c r="L37" s="138">
        <f>'Ctrinh-DAI AN (21-30)'!AB42</f>
        <v>0</v>
      </c>
      <c r="M37" s="138">
        <f>'Ctrinh-DAI AN (21-30)'!AB49</f>
        <v>0</v>
      </c>
      <c r="N37" s="220">
        <f>'Ctrinh-DAI AN (21-30)'!AA63</f>
        <v>0</v>
      </c>
      <c r="O37" s="138">
        <f>'Ctrinh-DAI AN (21-30)'!AB63</f>
        <v>0</v>
      </c>
      <c r="P37" s="138">
        <f>'Ctrinh-DAI AN (21-30)'!AB70</f>
        <v>0</v>
      </c>
      <c r="Q37" s="138">
        <f>'Ctrinh-DAI AN (21-30)'!AB77</f>
        <v>0</v>
      </c>
      <c r="R37" s="200">
        <f t="shared" si="18"/>
        <v>0</v>
      </c>
      <c r="S37" s="145"/>
      <c r="T37" s="138">
        <f>'Ctrinh-DAI AN (21-30)'!AB84</f>
        <v>0</v>
      </c>
      <c r="U37" s="138">
        <f>'Ctrinh-DAI AN (21-30)'!AB91</f>
        <v>0</v>
      </c>
      <c r="V37" s="138">
        <f>'Ctrinh-DAI AN (21-30)'!AB98</f>
        <v>0</v>
      </c>
      <c r="W37" s="138">
        <f>'Ctrinh-DAI AN (21-30)'!AB105</f>
        <v>0</v>
      </c>
      <c r="X37" s="138">
        <f>'Ctrinh-DAI AN (21-30)'!AB112</f>
        <v>0</v>
      </c>
      <c r="Y37" s="138">
        <f>'Ctrinh-DAI AN (21-30)'!AB119</f>
        <v>0</v>
      </c>
      <c r="Z37" s="138">
        <f>'Ctrinh-DAI AN (21-30)'!AB126</f>
        <v>0</v>
      </c>
      <c r="AA37" s="138">
        <f>'Ctrinh-DAI AN (21-30)'!AB133</f>
        <v>0</v>
      </c>
      <c r="AB37" s="263">
        <f>SUM(AD37:AF37,AH37:AS37)</f>
        <v>0</v>
      </c>
      <c r="AC37" s="263"/>
      <c r="AD37" s="138">
        <f>'Ctrinh-DAI AN (21-30)'!AB141</f>
        <v>0</v>
      </c>
      <c r="AE37" s="138">
        <f>'Ctrinh-DAI AN (21-30)'!AB159</f>
        <v>0</v>
      </c>
      <c r="AF37" s="138">
        <f>'Ctrinh-DAI AN (21-30)'!AB167</f>
        <v>0</v>
      </c>
      <c r="AG37" s="155">
        <f>$D37-$BH37</f>
        <v>0</v>
      </c>
      <c r="AH37" s="138">
        <f>'Ctrinh-DAI AN (21-30)'!AB175</f>
        <v>0</v>
      </c>
      <c r="AI37" s="138">
        <f>'Ctrinh-DAI AN (21-30)'!AB185</f>
        <v>0</v>
      </c>
      <c r="AJ37" s="138">
        <f>'Ctrinh-DAI AN (21-30)'!AB189</f>
        <v>0</v>
      </c>
      <c r="AK37" s="138">
        <f>'Ctrinh-DAI AN (21-30)'!AB193</f>
        <v>0</v>
      </c>
      <c r="AL37" s="138">
        <f>'Ctrinh-DAI AN (21-30)'!AB197</f>
        <v>0</v>
      </c>
      <c r="AM37" s="138">
        <f>'Ctrinh-DAI AN (21-30)'!AB204</f>
        <v>0</v>
      </c>
      <c r="AN37" s="138">
        <f>'Ctrinh-DAI AN (21-30)'!AB211</f>
        <v>0</v>
      </c>
      <c r="AO37" s="138">
        <f>'Ctrinh-DAI AN (21-30)'!AB218</f>
        <v>0</v>
      </c>
      <c r="AP37" s="138">
        <f>'Ctrinh-DAI AN (21-30)'!AB225</f>
        <v>0</v>
      </c>
      <c r="AQ37" s="138">
        <f>'Ctrinh-DAI AN (21-30)'!AB232</f>
        <v>0</v>
      </c>
      <c r="AR37" s="138">
        <f>'Ctrinh-DAI AN (21-30)'!AB236</f>
        <v>0</v>
      </c>
      <c r="AS37" s="138">
        <f>'Ctrinh-DAI AN (21-30)'!AB240</f>
        <v>0</v>
      </c>
      <c r="AT37" s="220">
        <f>'Ctrinh-DAI AN (21-30)'!AB244</f>
        <v>0</v>
      </c>
      <c r="AU37" s="138">
        <f>'Ctrinh-DAI AN (21-30)'!AB251</f>
        <v>0</v>
      </c>
      <c r="AV37" s="138">
        <f>'Ctrinh-DAI AN (21-30)'!AB260</f>
        <v>0</v>
      </c>
      <c r="AW37" s="138">
        <f>'Ctrinh-DAI AN (21-30)'!AB267</f>
        <v>0</v>
      </c>
      <c r="AX37" s="138">
        <f>'Ctrinh-DAI AN (21-30)'!AB274</f>
        <v>0</v>
      </c>
      <c r="AY37" s="138">
        <f>'Ctrinh-DAI AN (21-30)'!AB281</f>
        <v>0</v>
      </c>
      <c r="AZ37" s="138">
        <f>'Ctrinh-DAI AN (21-30)'!AB288</f>
        <v>0</v>
      </c>
      <c r="BA37" s="138">
        <f>'Ctrinh-DAI AN (21-30)'!AB295</f>
        <v>0</v>
      </c>
      <c r="BB37" s="138">
        <f>'Ctrinh-DAI AN (21-30)'!AB302</f>
        <v>0</v>
      </c>
      <c r="BC37" s="138">
        <f>'Ctrinh-DAI AN (21-30)'!AB309</f>
        <v>0</v>
      </c>
      <c r="BD37" s="138">
        <f>'Ctrinh-DAI AN (21-30)'!AB316</f>
        <v>0</v>
      </c>
      <c r="BE37" s="138">
        <f>'Ctrinh-DAI AN (21-30)'!AB323</f>
        <v>0</v>
      </c>
      <c r="BF37" s="145">
        <f>'Ctrinh-DAI AN (21-30)'!AB330</f>
        <v>0</v>
      </c>
      <c r="BG37" s="138"/>
      <c r="BH37" s="138">
        <f t="shared" si="19"/>
        <v>0</v>
      </c>
      <c r="BI37" s="146">
        <f>$AG$64-BH37</f>
        <v>0</v>
      </c>
      <c r="BJ37" s="138">
        <f t="shared" si="20"/>
        <v>0</v>
      </c>
      <c r="BK37" s="152"/>
      <c r="BL37" s="159"/>
    </row>
    <row r="38" spans="1:64" s="158" customFormat="1" ht="15.75" customHeight="1">
      <c r="A38" s="312"/>
      <c r="B38" s="162" t="s">
        <v>641</v>
      </c>
      <c r="C38" s="161" t="s">
        <v>75</v>
      </c>
      <c r="D38" s="382"/>
      <c r="E38" s="200">
        <f t="shared" si="16"/>
        <v>0</v>
      </c>
      <c r="F38" s="138">
        <f t="shared" si="17"/>
        <v>0</v>
      </c>
      <c r="G38" s="138">
        <f>'Ctrinh-DAI AN (21-30)'!AC7</f>
        <v>0</v>
      </c>
      <c r="H38" s="138">
        <f>'Ctrinh-DAI AN (21-30)'!AC14</f>
        <v>0</v>
      </c>
      <c r="I38" s="138">
        <f>'Ctrinh-DAI AN (21-30)'!AC21</f>
        <v>0</v>
      </c>
      <c r="J38" s="138">
        <f>'Ctrinh-DAI AN (21-30)'!AC28</f>
        <v>0</v>
      </c>
      <c r="K38" s="138">
        <f>'Ctrinh-DAI AN (21-30)'!AC35</f>
        <v>0</v>
      </c>
      <c r="L38" s="138">
        <f>'Ctrinh-DAI AN (21-30)'!AC42</f>
        <v>0</v>
      </c>
      <c r="M38" s="138">
        <f>'Ctrinh-DAI AN (21-30)'!AC49</f>
        <v>0</v>
      </c>
      <c r="N38" s="220">
        <f>'Ctrinh-DAI AN (21-30)'!AB63</f>
        <v>0</v>
      </c>
      <c r="O38" s="138">
        <f>'Ctrinh-DAI AN (21-30)'!AC63</f>
        <v>0</v>
      </c>
      <c r="P38" s="138">
        <f>'Ctrinh-DAI AN (21-30)'!AC70</f>
        <v>0</v>
      </c>
      <c r="Q38" s="138">
        <f>'Ctrinh-DAI AN (21-30)'!AC77</f>
        <v>0</v>
      </c>
      <c r="R38" s="200">
        <f t="shared" si="18"/>
        <v>0</v>
      </c>
      <c r="S38" s="145"/>
      <c r="T38" s="138">
        <f>'Ctrinh-DAI AN (21-30)'!AC84</f>
        <v>0</v>
      </c>
      <c r="U38" s="138">
        <f>'Ctrinh-DAI AN (21-30)'!AC91</f>
        <v>0</v>
      </c>
      <c r="V38" s="138">
        <f>'Ctrinh-DAI AN (21-30)'!AC98</f>
        <v>0</v>
      </c>
      <c r="W38" s="138">
        <f>'Ctrinh-DAI AN (21-30)'!AC105</f>
        <v>0</v>
      </c>
      <c r="X38" s="138">
        <f>'Ctrinh-DAI AN (21-30)'!AC112</f>
        <v>0</v>
      </c>
      <c r="Y38" s="138">
        <f>'Ctrinh-DAI AN (21-30)'!AC119</f>
        <v>0</v>
      </c>
      <c r="Z38" s="138">
        <f>'Ctrinh-DAI AN (21-30)'!AC126</f>
        <v>0</v>
      </c>
      <c r="AA38" s="138">
        <f>'Ctrinh-DAI AN (21-30)'!AC133</f>
        <v>0</v>
      </c>
      <c r="AB38" s="263">
        <f>SUM(AD38:AG38,AI38:AS38)</f>
        <v>0</v>
      </c>
      <c r="AC38" s="263"/>
      <c r="AD38" s="138">
        <f>'Ctrinh-DAI AN (21-30)'!AC141</f>
        <v>0</v>
      </c>
      <c r="AE38" s="138">
        <f>'Ctrinh-DAI AN (21-30)'!AC159</f>
        <v>0</v>
      </c>
      <c r="AF38" s="138">
        <f>'Ctrinh-DAI AN (21-30)'!AC167</f>
        <v>0</v>
      </c>
      <c r="AG38" s="138">
        <f>'Ctrinh-DAI AN (21-30)'!AC171</f>
        <v>0</v>
      </c>
      <c r="AH38" s="155">
        <f>$D38-$BH38</f>
        <v>0</v>
      </c>
      <c r="AI38" s="138">
        <f>'Ctrinh-DAI AN (21-30)'!AC185</f>
        <v>0</v>
      </c>
      <c r="AJ38" s="138">
        <f>'Ctrinh-DAI AN (21-30)'!AC189</f>
        <v>0</v>
      </c>
      <c r="AK38" s="138">
        <f>'Ctrinh-DAI AN (21-30)'!AC193</f>
        <v>0</v>
      </c>
      <c r="AL38" s="138">
        <f>'Ctrinh-DAI AN (21-30)'!AC197</f>
        <v>0</v>
      </c>
      <c r="AM38" s="138">
        <f>'Ctrinh-DAI AN (21-30)'!AC204</f>
        <v>0</v>
      </c>
      <c r="AN38" s="138">
        <f>'Ctrinh-DAI AN (21-30)'!AC211</f>
        <v>0</v>
      </c>
      <c r="AO38" s="138">
        <f>'Ctrinh-DAI AN (21-30)'!AC218</f>
        <v>0</v>
      </c>
      <c r="AP38" s="138">
        <f>'Ctrinh-DAI AN (21-30)'!AC225</f>
        <v>0</v>
      </c>
      <c r="AQ38" s="138">
        <f>'Ctrinh-DAI AN (21-30)'!AC232</f>
        <v>0</v>
      </c>
      <c r="AR38" s="138">
        <f>'Ctrinh-DAI AN (21-30)'!AC236</f>
        <v>0</v>
      </c>
      <c r="AS38" s="138">
        <f>'Ctrinh-DAI AN (21-30)'!AC240</f>
        <v>0</v>
      </c>
      <c r="AT38" s="220">
        <f>'Ctrinh-DAI AN (21-30)'!AC244</f>
        <v>0</v>
      </c>
      <c r="AU38" s="138">
        <f>'Ctrinh-DAI AN (21-30)'!AC251</f>
        <v>0</v>
      </c>
      <c r="AV38" s="138">
        <f>'Ctrinh-DAI AN (21-30)'!AC260</f>
        <v>0</v>
      </c>
      <c r="AW38" s="138">
        <f>'Ctrinh-DAI AN (21-30)'!AC267</f>
        <v>0</v>
      </c>
      <c r="AX38" s="138">
        <f>'Ctrinh-DAI AN (21-30)'!AC274</f>
        <v>0</v>
      </c>
      <c r="AY38" s="138">
        <f>'Ctrinh-DAI AN (21-30)'!AC281</f>
        <v>0</v>
      </c>
      <c r="AZ38" s="138">
        <f>'Ctrinh-DAI AN (21-30)'!AC288</f>
        <v>0</v>
      </c>
      <c r="BA38" s="138">
        <f>'Ctrinh-DAI AN (21-30)'!AC295</f>
        <v>0</v>
      </c>
      <c r="BB38" s="138">
        <f>'Ctrinh-DAI AN (21-30)'!AC302</f>
        <v>0</v>
      </c>
      <c r="BC38" s="138">
        <f>'Ctrinh-DAI AN (21-30)'!AC309</f>
        <v>0</v>
      </c>
      <c r="BD38" s="138">
        <f>'Ctrinh-DAI AN (21-30)'!AC316</f>
        <v>0</v>
      </c>
      <c r="BE38" s="138">
        <f>'Ctrinh-DAI AN (21-30)'!AC323</f>
        <v>0</v>
      </c>
      <c r="BF38" s="145">
        <f>'Ctrinh-DAI AN (21-30)'!AC330</f>
        <v>0</v>
      </c>
      <c r="BG38" s="138"/>
      <c r="BH38" s="138">
        <f t="shared" si="19"/>
        <v>0</v>
      </c>
      <c r="BI38" s="146">
        <f>$AH$64-BH38</f>
        <v>0</v>
      </c>
      <c r="BJ38" s="138">
        <f t="shared" si="20"/>
        <v>0</v>
      </c>
      <c r="BK38" s="152"/>
      <c r="BL38" s="159"/>
    </row>
    <row r="39" spans="1:64" s="158" customFormat="1" ht="15.75" customHeight="1">
      <c r="A39" s="312"/>
      <c r="B39" s="162" t="s">
        <v>642</v>
      </c>
      <c r="C39" s="161" t="s">
        <v>77</v>
      </c>
      <c r="D39" s="382"/>
      <c r="E39" s="200">
        <f t="shared" si="16"/>
        <v>0</v>
      </c>
      <c r="F39" s="138">
        <f t="shared" si="17"/>
        <v>0</v>
      </c>
      <c r="G39" s="138">
        <f>'Ctrinh-DAI AN (21-30)'!AD7</f>
        <v>0</v>
      </c>
      <c r="H39" s="138">
        <f>'Ctrinh-DAI AN (21-30)'!AD14</f>
        <v>0</v>
      </c>
      <c r="I39" s="138">
        <f>'Ctrinh-DAI AN (21-30)'!AD21</f>
        <v>0</v>
      </c>
      <c r="J39" s="138">
        <f>'Ctrinh-DAI AN (21-30)'!AD28</f>
        <v>0</v>
      </c>
      <c r="K39" s="138">
        <f>'Ctrinh-DAI AN (21-30)'!AD35</f>
        <v>0</v>
      </c>
      <c r="L39" s="138">
        <f>'Ctrinh-DAI AN (21-30)'!AD42</f>
        <v>0</v>
      </c>
      <c r="M39" s="138">
        <f>'Ctrinh-DAI AN (21-30)'!AD49</f>
        <v>0</v>
      </c>
      <c r="N39" s="220">
        <f>'Ctrinh-DAI AN (21-30)'!AC63</f>
        <v>0</v>
      </c>
      <c r="O39" s="138">
        <f>'Ctrinh-DAI AN (21-30)'!AD63</f>
        <v>0</v>
      </c>
      <c r="P39" s="138">
        <f>'Ctrinh-DAI AN (21-30)'!AD70</f>
        <v>0</v>
      </c>
      <c r="Q39" s="138">
        <f>'Ctrinh-DAI AN (21-30)'!AD77</f>
        <v>0</v>
      </c>
      <c r="R39" s="200">
        <f t="shared" si="18"/>
        <v>0</v>
      </c>
      <c r="S39" s="145"/>
      <c r="T39" s="138">
        <f>'Ctrinh-DAI AN (21-30)'!AD84</f>
        <v>0</v>
      </c>
      <c r="U39" s="138">
        <f>'Ctrinh-DAI AN (21-30)'!AD91</f>
        <v>0</v>
      </c>
      <c r="V39" s="138">
        <f>'Ctrinh-DAI AN (21-30)'!AD98</f>
        <v>0</v>
      </c>
      <c r="W39" s="138">
        <f>'Ctrinh-DAI AN (21-30)'!AD105</f>
        <v>0</v>
      </c>
      <c r="X39" s="138">
        <f>'Ctrinh-DAI AN (21-30)'!AD112</f>
        <v>0</v>
      </c>
      <c r="Y39" s="138">
        <f>'Ctrinh-DAI AN (21-30)'!AD119</f>
        <v>0</v>
      </c>
      <c r="Z39" s="138">
        <f>'Ctrinh-DAI AN (21-30)'!AD126</f>
        <v>0</v>
      </c>
      <c r="AA39" s="138">
        <f>'Ctrinh-DAI AN (21-30)'!AD133</f>
        <v>0</v>
      </c>
      <c r="AB39" s="263">
        <f>SUM(AD39:AH39,AJ39:AS39)</f>
        <v>0</v>
      </c>
      <c r="AC39" s="263"/>
      <c r="AD39" s="138">
        <f>'Ctrinh-DAI AN (21-30)'!AD141</f>
        <v>0</v>
      </c>
      <c r="AE39" s="138">
        <f>'Ctrinh-DAI AN (21-30)'!AD159</f>
        <v>0</v>
      </c>
      <c r="AF39" s="138">
        <f>'Ctrinh-DAI AN (21-30)'!AD167</f>
        <v>0</v>
      </c>
      <c r="AG39" s="138">
        <f>'Ctrinh-DAI AN (21-30)'!AD171</f>
        <v>0</v>
      </c>
      <c r="AH39" s="138">
        <f>'Ctrinh-DAI AN (21-30)'!AD175</f>
        <v>0</v>
      </c>
      <c r="AI39" s="155">
        <f>$D39-$BH39</f>
        <v>0</v>
      </c>
      <c r="AJ39" s="138">
        <f>'Ctrinh-DAI AN (21-30)'!AD189</f>
        <v>0</v>
      </c>
      <c r="AK39" s="138">
        <f>'Ctrinh-DAI AN (21-30)'!AD193</f>
        <v>0</v>
      </c>
      <c r="AL39" s="138">
        <f>'Ctrinh-DAI AN (21-30)'!AD197</f>
        <v>0</v>
      </c>
      <c r="AM39" s="138">
        <f>'Ctrinh-DAI AN (21-30)'!AD204</f>
        <v>0</v>
      </c>
      <c r="AN39" s="138">
        <f>'Ctrinh-DAI AN (21-30)'!AD211</f>
        <v>0</v>
      </c>
      <c r="AO39" s="138">
        <f>'Ctrinh-DAI AN (21-30)'!AD218</f>
        <v>0</v>
      </c>
      <c r="AP39" s="138">
        <f>'Ctrinh-DAI AN (21-30)'!AD225</f>
        <v>0</v>
      </c>
      <c r="AQ39" s="138">
        <f>'Ctrinh-DAI AN (21-30)'!AD232</f>
        <v>0</v>
      </c>
      <c r="AR39" s="138">
        <f>'Ctrinh-DAI AN (21-30)'!AD236</f>
        <v>0</v>
      </c>
      <c r="AS39" s="138">
        <f>'Ctrinh-DAI AN (21-30)'!AD240</f>
        <v>0</v>
      </c>
      <c r="AT39" s="220">
        <f>'Ctrinh-DAI AN (21-30)'!AD244</f>
        <v>0</v>
      </c>
      <c r="AU39" s="138">
        <f>'Ctrinh-DAI AN (21-30)'!AD251</f>
        <v>0</v>
      </c>
      <c r="AV39" s="138">
        <f>'Ctrinh-DAI AN (21-30)'!AD260</f>
        <v>0</v>
      </c>
      <c r="AW39" s="138">
        <f>'Ctrinh-DAI AN (21-30)'!AD267</f>
        <v>0</v>
      </c>
      <c r="AX39" s="138">
        <f>'Ctrinh-DAI AN (21-30)'!AD274</f>
        <v>0</v>
      </c>
      <c r="AY39" s="138">
        <f>'Ctrinh-DAI AN (21-30)'!AD281</f>
        <v>0</v>
      </c>
      <c r="AZ39" s="138">
        <f>'Ctrinh-DAI AN (21-30)'!AD288</f>
        <v>0</v>
      </c>
      <c r="BA39" s="138">
        <f>'Ctrinh-DAI AN (21-30)'!AD295</f>
        <v>0</v>
      </c>
      <c r="BB39" s="138">
        <f>'Ctrinh-DAI AN (21-30)'!AD302</f>
        <v>0</v>
      </c>
      <c r="BC39" s="138">
        <f>'Ctrinh-DAI AN (21-30)'!AD309</f>
        <v>0</v>
      </c>
      <c r="BD39" s="138">
        <f>'Ctrinh-DAI AN (21-30)'!AD316</f>
        <v>0</v>
      </c>
      <c r="BE39" s="138">
        <f>'Ctrinh-DAI AN (21-30)'!AD323</f>
        <v>0</v>
      </c>
      <c r="BF39" s="145">
        <f>'Ctrinh-DAI AN (21-30)'!AD330</f>
        <v>0</v>
      </c>
      <c r="BG39" s="138"/>
      <c r="BH39" s="138">
        <f t="shared" si="19"/>
        <v>0</v>
      </c>
      <c r="BI39" s="146">
        <f>$AI$64-BH39</f>
        <v>0</v>
      </c>
      <c r="BJ39" s="138">
        <f t="shared" si="20"/>
        <v>0</v>
      </c>
      <c r="BK39" s="152"/>
      <c r="BL39" s="159"/>
    </row>
    <row r="40" spans="1:64" s="158" customFormat="1" ht="15.75" customHeight="1">
      <c r="A40" s="312"/>
      <c r="B40" s="162" t="s">
        <v>86</v>
      </c>
      <c r="C40" s="161" t="s">
        <v>87</v>
      </c>
      <c r="D40" s="163"/>
      <c r="E40" s="200">
        <f t="shared" si="16"/>
        <v>0</v>
      </c>
      <c r="F40" s="138">
        <f t="shared" si="17"/>
        <v>0</v>
      </c>
      <c r="G40" s="138">
        <f>'Ctrinh-DAI AN (21-30)'!AE7</f>
        <v>0</v>
      </c>
      <c r="H40" s="138">
        <f>'Ctrinh-DAI AN (21-30)'!AE14</f>
        <v>0</v>
      </c>
      <c r="I40" s="138">
        <f>'Ctrinh-DAI AN (21-30)'!AE21</f>
        <v>0</v>
      </c>
      <c r="J40" s="138">
        <f>'Ctrinh-DAI AN (21-30)'!AE28</f>
        <v>0</v>
      </c>
      <c r="K40" s="138">
        <f>'Ctrinh-DAI AN (21-30)'!AE35</f>
        <v>0</v>
      </c>
      <c r="L40" s="138">
        <f>'Ctrinh-DAI AN (21-30)'!AE42</f>
        <v>0</v>
      </c>
      <c r="M40" s="138">
        <f>'Ctrinh-DAI AN (21-30)'!AE49</f>
        <v>0</v>
      </c>
      <c r="N40" s="220">
        <f>'Ctrinh-DAI AN (21-30)'!Z63</f>
        <v>0</v>
      </c>
      <c r="O40" s="138">
        <f>'Ctrinh-DAI AN (21-30)'!AE63</f>
        <v>0</v>
      </c>
      <c r="P40" s="138">
        <f>'Ctrinh-DAI AN (21-30)'!AE70</f>
        <v>0</v>
      </c>
      <c r="Q40" s="138">
        <f>'Ctrinh-DAI AN (21-30)'!AE77</f>
        <v>0</v>
      </c>
      <c r="R40" s="200">
        <f t="shared" ref="R40:R48" si="21">SUM(T40:AB40,AT40:BE40)</f>
        <v>0</v>
      </c>
      <c r="S40" s="145"/>
      <c r="T40" s="138">
        <f>'Ctrinh-DAI AN (21-30)'!AE84</f>
        <v>0</v>
      </c>
      <c r="U40" s="138">
        <f>'Ctrinh-DAI AN (21-30)'!AE91</f>
        <v>0</v>
      </c>
      <c r="V40" s="138">
        <f>'Ctrinh-DAI AN (21-30)'!AE98</f>
        <v>0</v>
      </c>
      <c r="W40" s="138">
        <f>'Ctrinh-DAI AN (21-30)'!AE105</f>
        <v>0</v>
      </c>
      <c r="X40" s="138">
        <f>'Ctrinh-DAI AN (21-30)'!AE112</f>
        <v>0</v>
      </c>
      <c r="Y40" s="138">
        <f>'Ctrinh-DAI AN (21-30)'!AE119</f>
        <v>0</v>
      </c>
      <c r="Z40" s="138">
        <f>'Ctrinh-DAI AN (21-30)'!AE126</f>
        <v>0</v>
      </c>
      <c r="AA40" s="138">
        <f>'Ctrinh-DAI AN (21-30)'!AE133</f>
        <v>0</v>
      </c>
      <c r="AB40" s="263">
        <f>SUM(AD40:AI40,AK40:AS40)</f>
        <v>0</v>
      </c>
      <c r="AC40" s="263"/>
      <c r="AD40" s="138">
        <f>'Ctrinh-DAI AN (21-30)'!AE141</f>
        <v>0</v>
      </c>
      <c r="AE40" s="138">
        <f>'Ctrinh-DAI AN (21-30)'!AE159</f>
        <v>0</v>
      </c>
      <c r="AF40" s="138">
        <f>'Ctrinh-DAI AN (21-30)'!AE167</f>
        <v>0</v>
      </c>
      <c r="AG40" s="138">
        <f>'Ctrinh-DAI AN (21-30)'!AE171</f>
        <v>0</v>
      </c>
      <c r="AH40" s="138">
        <f>'Ctrinh-DAI AN (21-30)'!AE175</f>
        <v>0</v>
      </c>
      <c r="AI40" s="138">
        <f>'Ctrinh-DAI AN (21-30)'!AE185</f>
        <v>0</v>
      </c>
      <c r="AJ40" s="155">
        <f>$D40-$BH40</f>
        <v>0</v>
      </c>
      <c r="AK40" s="138">
        <f>'Ctrinh-DAI AN (21-30)'!AE193</f>
        <v>0</v>
      </c>
      <c r="AL40" s="138">
        <f>'Ctrinh-DAI AN (21-30)'!AE197</f>
        <v>0</v>
      </c>
      <c r="AM40" s="138">
        <f>'Ctrinh-DAI AN (21-30)'!AE204</f>
        <v>0</v>
      </c>
      <c r="AN40" s="138">
        <f>'Ctrinh-DAI AN (21-30)'!AE211</f>
        <v>0</v>
      </c>
      <c r="AO40" s="138">
        <f>'Ctrinh-DAI AN (21-30)'!AE218</f>
        <v>0</v>
      </c>
      <c r="AP40" s="138">
        <f>'Ctrinh-DAI AN (21-30)'!AE225</f>
        <v>0</v>
      </c>
      <c r="AQ40" s="138">
        <f>'Ctrinh-DAI AN (21-30)'!AE232</f>
        <v>0</v>
      </c>
      <c r="AR40" s="138">
        <f>'Ctrinh-DAI AN (21-30)'!AE236</f>
        <v>0</v>
      </c>
      <c r="AS40" s="138">
        <f>'Ctrinh-DAI AN (21-30)'!AE240</f>
        <v>0</v>
      </c>
      <c r="AT40" s="220">
        <f>'Ctrinh-DAI AN (21-30)'!AE244</f>
        <v>0</v>
      </c>
      <c r="AU40" s="138">
        <f>'Ctrinh-DAI AN (21-30)'!AE251</f>
        <v>0</v>
      </c>
      <c r="AV40" s="138">
        <f>'Ctrinh-DAI AN (21-30)'!AE260</f>
        <v>0</v>
      </c>
      <c r="AW40" s="138">
        <f>'Ctrinh-DAI AN (21-30)'!AE267</f>
        <v>0</v>
      </c>
      <c r="AX40" s="138">
        <f>'Ctrinh-DAI AN (21-30)'!AE274</f>
        <v>0</v>
      </c>
      <c r="AY40" s="138">
        <f>'Ctrinh-DAI AN (21-30)'!AE281</f>
        <v>0</v>
      </c>
      <c r="AZ40" s="138">
        <f>'Ctrinh-DAI AN (21-30)'!AE288</f>
        <v>0</v>
      </c>
      <c r="BA40" s="138">
        <f>'Ctrinh-DAI AN (21-30)'!AE295</f>
        <v>0</v>
      </c>
      <c r="BB40" s="138">
        <f>'Ctrinh-DAI AN (21-30)'!AE302</f>
        <v>0</v>
      </c>
      <c r="BC40" s="138">
        <f>'Ctrinh-DAI AN (21-30)'!AE309</f>
        <v>0</v>
      </c>
      <c r="BD40" s="138">
        <f>'Ctrinh-DAI AN (21-30)'!AE316</f>
        <v>0</v>
      </c>
      <c r="BE40" s="138">
        <f>'Ctrinh-DAI AN (21-30)'!AE323</f>
        <v>0</v>
      </c>
      <c r="BF40" s="145">
        <f>'Ctrinh-DAI AN (21-30)'!AE330</f>
        <v>0</v>
      </c>
      <c r="BG40" s="138"/>
      <c r="BH40" s="138">
        <f t="shared" si="19"/>
        <v>0</v>
      </c>
      <c r="BI40" s="146">
        <f>$AJ$64-BH40</f>
        <v>0</v>
      </c>
      <c r="BJ40" s="138">
        <f t="shared" si="20"/>
        <v>0</v>
      </c>
      <c r="BK40" s="152"/>
      <c r="BL40" s="159"/>
    </row>
    <row r="41" spans="1:64" s="158" customFormat="1" ht="15.75" customHeight="1">
      <c r="A41" s="312"/>
      <c r="B41" s="162" t="s">
        <v>88</v>
      </c>
      <c r="C41" s="161" t="s">
        <v>89</v>
      </c>
      <c r="D41" s="382"/>
      <c r="E41" s="200">
        <f t="shared" si="13"/>
        <v>0</v>
      </c>
      <c r="F41" s="138">
        <f t="shared" si="17"/>
        <v>0</v>
      </c>
      <c r="G41" s="138">
        <f>'Ctrinh-DAI AN (21-30)'!AF7</f>
        <v>0</v>
      </c>
      <c r="H41" s="138">
        <f>'Ctrinh-DAI AN (21-30)'!AF14</f>
        <v>0</v>
      </c>
      <c r="I41" s="138">
        <f>'Ctrinh-DAI AN (21-30)'!AF21</f>
        <v>0</v>
      </c>
      <c r="J41" s="138">
        <f>'Ctrinh-DAI AN (21-30)'!AF28</f>
        <v>0</v>
      </c>
      <c r="K41" s="138">
        <f>'Ctrinh-DAI AN (21-30)'!AF35</f>
        <v>0</v>
      </c>
      <c r="L41" s="138">
        <f>'Ctrinh-DAI AN (21-30)'!AF42</f>
        <v>0</v>
      </c>
      <c r="M41" s="138">
        <f>'Ctrinh-DAI AN (21-30)'!AF49</f>
        <v>0</v>
      </c>
      <c r="N41" s="220">
        <f>'Ctrinh-DAI AN (21-30)'!AE63</f>
        <v>0</v>
      </c>
      <c r="O41" s="138">
        <f>'Ctrinh-DAI AN (21-30)'!AF63</f>
        <v>0</v>
      </c>
      <c r="P41" s="138">
        <f>'Ctrinh-DAI AN (21-30)'!AF70</f>
        <v>0</v>
      </c>
      <c r="Q41" s="138">
        <f>'Ctrinh-DAI AN (21-30)'!AF77</f>
        <v>0</v>
      </c>
      <c r="R41" s="200">
        <f>SUM(T41:AB41,AT41:BE41)</f>
        <v>0</v>
      </c>
      <c r="S41" s="145"/>
      <c r="T41" s="138">
        <f>'Ctrinh-DAI AN (21-30)'!AF84</f>
        <v>0</v>
      </c>
      <c r="U41" s="138">
        <f>'Ctrinh-DAI AN (21-30)'!AF91</f>
        <v>0</v>
      </c>
      <c r="V41" s="138">
        <f>'Ctrinh-DAI AN (21-30)'!AF98</f>
        <v>0</v>
      </c>
      <c r="W41" s="138">
        <f>'Ctrinh-DAI AN (21-30)'!AF105</f>
        <v>0</v>
      </c>
      <c r="X41" s="138">
        <f>'Ctrinh-DAI AN (21-30)'!AF112</f>
        <v>0</v>
      </c>
      <c r="Y41" s="138">
        <f>'Ctrinh-DAI AN (21-30)'!AF119</f>
        <v>0</v>
      </c>
      <c r="Z41" s="138">
        <f>'Ctrinh-DAI AN (21-30)'!AF126</f>
        <v>0</v>
      </c>
      <c r="AA41" s="138">
        <f>'Ctrinh-DAI AN (21-30)'!AF133</f>
        <v>0</v>
      </c>
      <c r="AB41" s="263">
        <f>SUM(AD41:AJ41,AL41:AS41)</f>
        <v>0</v>
      </c>
      <c r="AC41" s="263"/>
      <c r="AD41" s="138">
        <f>'Ctrinh-DAI AN (21-30)'!AF141</f>
        <v>0</v>
      </c>
      <c r="AE41" s="138">
        <f>'Ctrinh-DAI AN (21-30)'!AF159</f>
        <v>0</v>
      </c>
      <c r="AF41" s="138">
        <f>'Ctrinh-DAI AN (21-30)'!AF167</f>
        <v>0</v>
      </c>
      <c r="AG41" s="138">
        <f>'Ctrinh-DAI AN (21-30)'!AF171</f>
        <v>0</v>
      </c>
      <c r="AH41" s="138">
        <f>'Ctrinh-DAI AN (21-30)'!AF175</f>
        <v>0</v>
      </c>
      <c r="AI41" s="138">
        <f>'Ctrinh-DAI AN (21-30)'!AF185</f>
        <v>0</v>
      </c>
      <c r="AJ41" s="138">
        <f>'Ctrinh-DAI AN (21-30)'!AF189</f>
        <v>0</v>
      </c>
      <c r="AK41" s="155">
        <f>$D41-$BH41</f>
        <v>0</v>
      </c>
      <c r="AL41" s="138">
        <f>'Ctrinh-DAI AN (21-30)'!AF197</f>
        <v>0</v>
      </c>
      <c r="AM41" s="138">
        <f>'Ctrinh-DAI AN (21-30)'!AF204</f>
        <v>0</v>
      </c>
      <c r="AN41" s="138">
        <f>'Ctrinh-DAI AN (21-30)'!AF211</f>
        <v>0</v>
      </c>
      <c r="AO41" s="138">
        <f>'Ctrinh-DAI AN (21-30)'!AF218</f>
        <v>0</v>
      </c>
      <c r="AP41" s="138">
        <f>'Ctrinh-DAI AN (21-30)'!AF225</f>
        <v>0</v>
      </c>
      <c r="AQ41" s="138">
        <f>'Ctrinh-DAI AN (21-30)'!AF232</f>
        <v>0</v>
      </c>
      <c r="AR41" s="138">
        <f>'Ctrinh-DAI AN (21-30)'!AF236</f>
        <v>0</v>
      </c>
      <c r="AS41" s="138">
        <f>'Ctrinh-DAI AN (21-30)'!AF240</f>
        <v>0</v>
      </c>
      <c r="AT41" s="220">
        <f>'Ctrinh-DAI AN (21-30)'!AF244</f>
        <v>0</v>
      </c>
      <c r="AU41" s="138">
        <f>'Ctrinh-DAI AN (21-30)'!AF251</f>
        <v>0</v>
      </c>
      <c r="AV41" s="138">
        <f>'Ctrinh-DAI AN (21-30)'!AF260</f>
        <v>0</v>
      </c>
      <c r="AW41" s="138">
        <f>'Ctrinh-DAI AN (21-30)'!AF267</f>
        <v>0</v>
      </c>
      <c r="AX41" s="138">
        <f>'Ctrinh-DAI AN (21-30)'!AF274</f>
        <v>0</v>
      </c>
      <c r="AY41" s="138">
        <f>'Ctrinh-DAI AN (21-30)'!AF281</f>
        <v>0</v>
      </c>
      <c r="AZ41" s="138">
        <f>'Ctrinh-DAI AN (21-30)'!AF288</f>
        <v>0</v>
      </c>
      <c r="BA41" s="138">
        <f>'Ctrinh-DAI AN (21-30)'!AF295</f>
        <v>0</v>
      </c>
      <c r="BB41" s="138">
        <f>'Ctrinh-DAI AN (21-30)'!AF302</f>
        <v>0</v>
      </c>
      <c r="BC41" s="138">
        <f>'Ctrinh-DAI AN (21-30)'!AF309</f>
        <v>0</v>
      </c>
      <c r="BD41" s="138">
        <f>'Ctrinh-DAI AN (21-30)'!AF316</f>
        <v>0</v>
      </c>
      <c r="BE41" s="138">
        <f>'Ctrinh-DAI AN (21-30)'!AF323</f>
        <v>0</v>
      </c>
      <c r="BF41" s="145">
        <f>'Ctrinh-DAI AN (21-30)'!AF330</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'Ctrinh-DAI AN (21-30)'!AG7</f>
        <v>0</v>
      </c>
      <c r="H42" s="138">
        <f>'Ctrinh-DAI AN (21-30)'!AG14</f>
        <v>0</v>
      </c>
      <c r="I42" s="138">
        <f>'Ctrinh-DAI AN (21-30)'!AG21</f>
        <v>0</v>
      </c>
      <c r="J42" s="138">
        <f>'Ctrinh-DAI AN (21-30)'!AG28</f>
        <v>0</v>
      </c>
      <c r="K42" s="138">
        <f>'Ctrinh-DAI AN (21-30)'!AG35</f>
        <v>0</v>
      </c>
      <c r="L42" s="138">
        <f>'Ctrinh-DAI AN (21-30)'!AG42</f>
        <v>0</v>
      </c>
      <c r="M42" s="138">
        <f>'Ctrinh-DAI AN (21-30)'!AG49</f>
        <v>0</v>
      </c>
      <c r="N42" s="220">
        <f>'Ctrinh-DAI AN (21-30)'!AE63</f>
        <v>0</v>
      </c>
      <c r="O42" s="138">
        <f>'Ctrinh-DAI AN (21-30)'!AG63</f>
        <v>0</v>
      </c>
      <c r="P42" s="138">
        <f>'Ctrinh-DAI AN (21-30)'!AG70</f>
        <v>0</v>
      </c>
      <c r="Q42" s="138">
        <f>'Ctrinh-DAI AN (21-30)'!AG77</f>
        <v>0</v>
      </c>
      <c r="R42" s="200">
        <f t="shared" si="21"/>
        <v>0</v>
      </c>
      <c r="S42" s="145"/>
      <c r="T42" s="138">
        <f>'Ctrinh-DAI AN (21-30)'!AG84</f>
        <v>0</v>
      </c>
      <c r="U42" s="138">
        <f>'Ctrinh-DAI AN (21-30)'!AG91</f>
        <v>0</v>
      </c>
      <c r="V42" s="138">
        <f>'Ctrinh-DAI AN (21-30)'!AG98</f>
        <v>0</v>
      </c>
      <c r="W42" s="138">
        <f>'Ctrinh-DAI AN (21-30)'!AG105</f>
        <v>0</v>
      </c>
      <c r="X42" s="138">
        <f>'Ctrinh-DAI AN (21-30)'!AG112</f>
        <v>0</v>
      </c>
      <c r="Y42" s="138">
        <f>'Ctrinh-DAI AN (21-30)'!AG119</f>
        <v>0</v>
      </c>
      <c r="Z42" s="138">
        <f>'Ctrinh-DAI AN (21-30)'!AG126</f>
        <v>0</v>
      </c>
      <c r="AA42" s="138">
        <f>'Ctrinh-DAI AN (21-30)'!AG133</f>
        <v>0</v>
      </c>
      <c r="AB42" s="263">
        <f>SUM(AD42:AK42,AM42:AS42)</f>
        <v>0</v>
      </c>
      <c r="AC42" s="263"/>
      <c r="AD42" s="138">
        <f>'Ctrinh-DAI AN (21-30)'!AG141</f>
        <v>0</v>
      </c>
      <c r="AE42" s="138">
        <f>'Ctrinh-DAI AN (21-30)'!AG159</f>
        <v>0</v>
      </c>
      <c r="AF42" s="138">
        <f>'Ctrinh-DAI AN (21-30)'!AG167</f>
        <v>0</v>
      </c>
      <c r="AG42" s="138">
        <f>'Ctrinh-DAI AN (21-30)'!AG171</f>
        <v>0</v>
      </c>
      <c r="AH42" s="138">
        <f>'Ctrinh-DAI AN (21-30)'!AG175</f>
        <v>0</v>
      </c>
      <c r="AI42" s="138">
        <f>'Ctrinh-DAI AN (21-30)'!AG185</f>
        <v>0</v>
      </c>
      <c r="AJ42" s="138">
        <f>'Ctrinh-DAI AN (21-30)'!AG189</f>
        <v>0</v>
      </c>
      <c r="AK42" s="158"/>
      <c r="AL42" s="155">
        <f>$D42-$BH42</f>
        <v>0</v>
      </c>
      <c r="AM42" s="138">
        <f>'Ctrinh-DAI AN (21-30)'!AG204</f>
        <v>0</v>
      </c>
      <c r="AN42" s="138">
        <f>'Ctrinh-DAI AN (21-30)'!AG211</f>
        <v>0</v>
      </c>
      <c r="AO42" s="138">
        <f>'Ctrinh-DAI AN (21-30)'!AG218</f>
        <v>0</v>
      </c>
      <c r="AP42" s="138">
        <f>'Ctrinh-DAI AN (21-30)'!AG225</f>
        <v>0</v>
      </c>
      <c r="AQ42" s="138">
        <f>'Ctrinh-DAI AN (21-30)'!AG232</f>
        <v>0</v>
      </c>
      <c r="AR42" s="138">
        <f>'Ctrinh-DAI AN (21-30)'!AG236</f>
        <v>0</v>
      </c>
      <c r="AS42" s="138">
        <f>'Ctrinh-DAI AN (21-30)'!AG240</f>
        <v>0</v>
      </c>
      <c r="AT42" s="220">
        <f>'Ctrinh-DAI AN (21-30)'!AG244</f>
        <v>0</v>
      </c>
      <c r="AU42" s="138">
        <f>'Ctrinh-DAI AN (21-30)'!AG251</f>
        <v>0</v>
      </c>
      <c r="AV42" s="138">
        <f>'Ctrinh-DAI AN (21-30)'!AG260</f>
        <v>0</v>
      </c>
      <c r="AW42" s="138">
        <f>'Ctrinh-DAI AN (21-30)'!AG267</f>
        <v>0</v>
      </c>
      <c r="AX42" s="138">
        <f>'Ctrinh-DAI AN (21-30)'!AG274</f>
        <v>0</v>
      </c>
      <c r="AY42" s="138">
        <f>'Ctrinh-DAI AN (21-30)'!AG281</f>
        <v>0</v>
      </c>
      <c r="AZ42" s="138">
        <f>'Ctrinh-DAI AN (21-30)'!AG288</f>
        <v>0</v>
      </c>
      <c r="BA42" s="138">
        <f>'Ctrinh-DAI AN (21-30)'!AG295</f>
        <v>0</v>
      </c>
      <c r="BB42" s="138">
        <f>'Ctrinh-DAI AN (21-30)'!AG302</f>
        <v>0</v>
      </c>
      <c r="BC42" s="138">
        <f>'Ctrinh-DAI AN (21-30)'!AG309</f>
        <v>0</v>
      </c>
      <c r="BD42" s="138">
        <f>'Ctrinh-DAI AN (21-30)'!AG316</f>
        <v>0</v>
      </c>
      <c r="BE42" s="138">
        <f>'Ctrinh-DAI AN (21-30)'!AG323</f>
        <v>0</v>
      </c>
      <c r="BF42" s="145">
        <f>'Ctrinh-DAI AN (21-30)'!AG330</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'Ctrinh-DAI AN (21-30)'!AH7</f>
        <v>0</v>
      </c>
      <c r="H43" s="160">
        <f>'Ctrinh-DAI AN (21-30)'!AH14</f>
        <v>0</v>
      </c>
      <c r="I43" s="160">
        <f>'Ctrinh-DAI AN (21-30)'!AH21</f>
        <v>0</v>
      </c>
      <c r="J43" s="160">
        <f>'Ctrinh-DAI AN (21-30)'!AH28</f>
        <v>0</v>
      </c>
      <c r="K43" s="160">
        <f>'Ctrinh-DAI AN (21-30)'!AH35</f>
        <v>0</v>
      </c>
      <c r="L43" s="160">
        <f>'Ctrinh-DAI AN (21-30)'!AH42</f>
        <v>0</v>
      </c>
      <c r="M43" s="160">
        <f>'Ctrinh-DAI AN (21-30)'!AH49</f>
        <v>0</v>
      </c>
      <c r="N43" s="230">
        <f>'Ctrinh-DAI AN (21-30)'!AN63</f>
        <v>0</v>
      </c>
      <c r="O43" s="160">
        <f>'Ctrinh-DAI AN (21-30)'!AH63</f>
        <v>0</v>
      </c>
      <c r="P43" s="160">
        <f>'Ctrinh-DAI AN (21-30)'!AH70</f>
        <v>0</v>
      </c>
      <c r="Q43" s="160">
        <f>'Ctrinh-DAI AN (21-30)'!AH77</f>
        <v>0</v>
      </c>
      <c r="R43" s="200">
        <f t="shared" si="21"/>
        <v>0</v>
      </c>
      <c r="S43" s="168"/>
      <c r="T43" s="160">
        <f>'Ctrinh-DAI AN (21-30)'!AH84</f>
        <v>0</v>
      </c>
      <c r="U43" s="160">
        <f>'Ctrinh-DAI AN (21-30)'!AH91</f>
        <v>0</v>
      </c>
      <c r="V43" s="160">
        <f>'Ctrinh-DAI AN (21-30)'!AH98</f>
        <v>0</v>
      </c>
      <c r="W43" s="160">
        <f>'Ctrinh-DAI AN (21-30)'!AH105</f>
        <v>0</v>
      </c>
      <c r="X43" s="160">
        <f>'Ctrinh-DAI AN (21-30)'!AH112</f>
        <v>0</v>
      </c>
      <c r="Y43" s="160">
        <f>'Ctrinh-DAI AN (21-30)'!AH119</f>
        <v>0</v>
      </c>
      <c r="Z43" s="160">
        <f>'Ctrinh-DAI AN (21-30)'!AH126</f>
        <v>0</v>
      </c>
      <c r="AA43" s="160">
        <f>'Ctrinh-DAI AN (21-30)'!AH133</f>
        <v>0</v>
      </c>
      <c r="AB43" s="263">
        <f>SUM(AD43:AL43,AN43:AS43)</f>
        <v>0</v>
      </c>
      <c r="AC43" s="263"/>
      <c r="AD43" s="160">
        <f>'Ctrinh-DAI AN (21-30)'!AH141</f>
        <v>0</v>
      </c>
      <c r="AE43" s="160">
        <f>'Ctrinh-DAI AN (21-30)'!AH159</f>
        <v>0</v>
      </c>
      <c r="AF43" s="160">
        <f>'Ctrinh-DAI AN (21-30)'!AH167</f>
        <v>0</v>
      </c>
      <c r="AG43" s="160">
        <f>'Ctrinh-DAI AN (21-30)'!AH171</f>
        <v>0</v>
      </c>
      <c r="AH43" s="160">
        <f>'Ctrinh-DAI AN (21-30)'!AH175</f>
        <v>0</v>
      </c>
      <c r="AI43" s="160">
        <f>'Ctrinh-DAI AN (21-30)'!AH185</f>
        <v>0</v>
      </c>
      <c r="AJ43" s="160">
        <f>'Ctrinh-DAI AN (21-30)'!AH189</f>
        <v>0</v>
      </c>
      <c r="AK43" s="160">
        <f>'Ctrinh-DAI AN (21-30)'!AH193</f>
        <v>0</v>
      </c>
      <c r="AL43" s="160">
        <f>'Ctrinh-DAI AN (21-30)'!AH197</f>
        <v>0</v>
      </c>
      <c r="AM43" s="169">
        <f>$D43-$BH43</f>
        <v>0</v>
      </c>
      <c r="AN43" s="160">
        <f>'Ctrinh-DAI AN (21-30)'!AH211</f>
        <v>0</v>
      </c>
      <c r="AO43" s="160">
        <f>'Ctrinh-DAI AN (21-30)'!AH218</f>
        <v>0</v>
      </c>
      <c r="AP43" s="160">
        <f>'Ctrinh-DAI AN (21-30)'!AH225</f>
        <v>0</v>
      </c>
      <c r="AQ43" s="160">
        <f>'Ctrinh-DAI AN (21-30)'!AH232</f>
        <v>0</v>
      </c>
      <c r="AR43" s="160">
        <f>'Ctrinh-DAI AN (21-30)'!AH236</f>
        <v>0</v>
      </c>
      <c r="AS43" s="160">
        <f>'Ctrinh-DAI AN (21-30)'!AH240</f>
        <v>0</v>
      </c>
      <c r="AT43" s="230">
        <f>'Ctrinh-DAI AN (21-30)'!AH244</f>
        <v>0</v>
      </c>
      <c r="AU43" s="160">
        <f>'Ctrinh-DAI AN (21-30)'!AH251</f>
        <v>0</v>
      </c>
      <c r="AV43" s="160">
        <f>'Ctrinh-DAI AN (21-30)'!AH260</f>
        <v>0</v>
      </c>
      <c r="AW43" s="160">
        <f>'Ctrinh-DAI AN (21-30)'!AH267</f>
        <v>0</v>
      </c>
      <c r="AX43" s="160">
        <f>'Ctrinh-DAI AN (21-30)'!AH274</f>
        <v>0</v>
      </c>
      <c r="AY43" s="160">
        <f>'Ctrinh-DAI AN (21-30)'!AH281</f>
        <v>0</v>
      </c>
      <c r="AZ43" s="160">
        <f>'Ctrinh-DAI AN (21-30)'!AH288</f>
        <v>0</v>
      </c>
      <c r="BA43" s="160">
        <f>'Ctrinh-DAI AN (21-30)'!AH295</f>
        <v>0</v>
      </c>
      <c r="BB43" s="160">
        <f>'Ctrinh-DAI AN (21-30)'!AH302</f>
        <v>0</v>
      </c>
      <c r="BC43" s="160">
        <f>'Ctrinh-DAI AN (21-30)'!AH309</f>
        <v>0</v>
      </c>
      <c r="BD43" s="160">
        <f>'Ctrinh-DAI AN (21-30)'!AH316</f>
        <v>0</v>
      </c>
      <c r="BE43" s="160">
        <f>'Ctrinh-DAI AN (21-30)'!AH323</f>
        <v>0</v>
      </c>
      <c r="BF43" s="168">
        <f>'Ctrinh-DAI AN (21-30)'!AH330</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170"/>
      <c r="E44" s="299">
        <f t="shared" si="13"/>
        <v>0</v>
      </c>
      <c r="F44" s="160">
        <f t="shared" si="17"/>
        <v>0</v>
      </c>
      <c r="G44" s="160">
        <f>'Ctrinh-DAI AN (21-30)'!AI7</f>
        <v>0</v>
      </c>
      <c r="H44" s="160">
        <f>'Ctrinh-DAI AN (21-30)'!AI14</f>
        <v>0</v>
      </c>
      <c r="I44" s="160">
        <f>'Ctrinh-DAI AN (21-30)'!AI21</f>
        <v>0</v>
      </c>
      <c r="J44" s="160">
        <f>'Ctrinh-DAI AN (21-30)'!AI28</f>
        <v>0</v>
      </c>
      <c r="K44" s="160">
        <f>'Ctrinh-DAI AN (21-30)'!AI35</f>
        <v>0</v>
      </c>
      <c r="L44" s="160">
        <f>'Ctrinh-DAI AN (21-30)'!AI42</f>
        <v>0</v>
      </c>
      <c r="M44" s="160">
        <f>'Ctrinh-DAI AN (21-30)'!AI49</f>
        <v>0</v>
      </c>
      <c r="N44" s="230">
        <f>'Ctrinh-DAI AN (21-30)'!AO63</f>
        <v>0</v>
      </c>
      <c r="O44" s="160">
        <f>'Ctrinh-DAI AN (21-30)'!AI63</f>
        <v>0</v>
      </c>
      <c r="P44" s="160">
        <f>'Ctrinh-DAI AN (21-30)'!AI70</f>
        <v>0</v>
      </c>
      <c r="Q44" s="160">
        <f>'Ctrinh-DAI AN (21-30)'!AI77</f>
        <v>0</v>
      </c>
      <c r="R44" s="200">
        <f t="shared" si="21"/>
        <v>0</v>
      </c>
      <c r="S44" s="168"/>
      <c r="T44" s="160">
        <f>'Ctrinh-DAI AN (21-30)'!AI84</f>
        <v>0</v>
      </c>
      <c r="U44" s="160">
        <f>'Ctrinh-DAI AN (21-30)'!AI91</f>
        <v>0</v>
      </c>
      <c r="V44" s="160">
        <f>'Ctrinh-DAI AN (21-30)'!AI98</f>
        <v>0</v>
      </c>
      <c r="W44" s="160">
        <f>'Ctrinh-DAI AN (21-30)'!AI105</f>
        <v>0</v>
      </c>
      <c r="X44" s="160">
        <f>'Ctrinh-DAI AN (21-30)'!AI112</f>
        <v>0</v>
      </c>
      <c r="Y44" s="160">
        <f>'Ctrinh-DAI AN (21-30)'!AI119</f>
        <v>0</v>
      </c>
      <c r="Z44" s="160">
        <f>'Ctrinh-DAI AN (21-30)'!AI126</f>
        <v>0</v>
      </c>
      <c r="AA44" s="160">
        <f>'Ctrinh-DAI AN (21-30)'!AI133</f>
        <v>0</v>
      </c>
      <c r="AB44" s="263">
        <f>SUM(AD44:AM44,AO44:AS44)</f>
        <v>0</v>
      </c>
      <c r="AC44" s="263"/>
      <c r="AD44" s="160">
        <f>'Ctrinh-DAI AN (21-30)'!AI141</f>
        <v>0</v>
      </c>
      <c r="AE44" s="160">
        <f>'Ctrinh-DAI AN (21-30)'!AI159</f>
        <v>0</v>
      </c>
      <c r="AF44" s="160">
        <f>'Ctrinh-DAI AN (21-30)'!AI167</f>
        <v>0</v>
      </c>
      <c r="AG44" s="160">
        <f>'Ctrinh-DAI AN (21-30)'!AI171</f>
        <v>0</v>
      </c>
      <c r="AH44" s="160">
        <f>'Ctrinh-DAI AN (21-30)'!AI175</f>
        <v>0</v>
      </c>
      <c r="AI44" s="160">
        <f>'Ctrinh-DAI AN (21-30)'!AI185</f>
        <v>0</v>
      </c>
      <c r="AJ44" s="160">
        <f>'Ctrinh-DAI AN (21-30)'!AI189</f>
        <v>0</v>
      </c>
      <c r="AK44" s="160">
        <f>'Ctrinh-DAI AN (21-30)'!AI193</f>
        <v>0</v>
      </c>
      <c r="AL44" s="160">
        <f>'Ctrinh-DAI AN (21-30)'!AI197</f>
        <v>0</v>
      </c>
      <c r="AM44" s="160">
        <f>'Ctrinh-DAI AN (21-30)'!AI204</f>
        <v>0</v>
      </c>
      <c r="AN44" s="169">
        <f>$D44-$BH44</f>
        <v>0</v>
      </c>
      <c r="AO44" s="160">
        <f>'Ctrinh-DAI AN (21-30)'!AI218</f>
        <v>0</v>
      </c>
      <c r="AP44" s="160">
        <f>'Ctrinh-DAI AN (21-30)'!AI225</f>
        <v>0</v>
      </c>
      <c r="AQ44" s="160">
        <f>'Ctrinh-DAI AN (21-30)'!AI232</f>
        <v>0</v>
      </c>
      <c r="AR44" s="160">
        <f>'Ctrinh-DAI AN (21-30)'!AI236</f>
        <v>0</v>
      </c>
      <c r="AS44" s="160">
        <f>'Ctrinh-DAI AN (21-30)'!AI240</f>
        <v>0</v>
      </c>
      <c r="AT44" s="230">
        <f>'Ctrinh-DAI AN (21-30)'!AI244</f>
        <v>0</v>
      </c>
      <c r="AU44" s="160">
        <f>'Ctrinh-DAI AN (21-30)'!AI251</f>
        <v>0</v>
      </c>
      <c r="AV44" s="160">
        <f>'Ctrinh-DAI AN (21-30)'!AI260</f>
        <v>0</v>
      </c>
      <c r="AW44" s="160">
        <f>'Ctrinh-DAI AN (21-30)'!AI267</f>
        <v>0</v>
      </c>
      <c r="AX44" s="160">
        <f>'Ctrinh-DAI AN (21-30)'!AI274</f>
        <v>0</v>
      </c>
      <c r="AY44" s="160">
        <f>'Ctrinh-DAI AN (21-30)'!AI281</f>
        <v>0</v>
      </c>
      <c r="AZ44" s="160">
        <f>'Ctrinh-DAI AN (21-30)'!AI288</f>
        <v>0</v>
      </c>
      <c r="BA44" s="160">
        <f>'Ctrinh-DAI AN (21-30)'!AI295</f>
        <v>0</v>
      </c>
      <c r="BB44" s="160">
        <f>'Ctrinh-DAI AN (21-30)'!AI302</f>
        <v>0</v>
      </c>
      <c r="BC44" s="160">
        <f>'Ctrinh-DAI AN (21-30)'!AI309</f>
        <v>0</v>
      </c>
      <c r="BD44" s="160">
        <f>'Ctrinh-DAI AN (21-30)'!AI316</f>
        <v>0</v>
      </c>
      <c r="BE44" s="160">
        <f>'Ctrinh-DAI AN (21-30)'!AI323</f>
        <v>0</v>
      </c>
      <c r="BF44" s="168">
        <f>'Ctrinh-DAI AN (21-30)'!AI330</f>
        <v>0</v>
      </c>
      <c r="BG44" s="138"/>
      <c r="BH44" s="160">
        <f t="shared" si="22"/>
        <v>0</v>
      </c>
      <c r="BI44" s="146">
        <f>$AN$64-BH44</f>
        <v>0</v>
      </c>
      <c r="BJ44" s="138">
        <f t="shared" si="20"/>
        <v>0</v>
      </c>
      <c r="BK44" s="166"/>
      <c r="BL44" s="165"/>
    </row>
    <row r="45" spans="1:64" s="164" customFormat="1" ht="15.75" customHeight="1">
      <c r="A45" s="313"/>
      <c r="B45" s="162" t="s">
        <v>675</v>
      </c>
      <c r="C45" s="161" t="s">
        <v>114</v>
      </c>
      <c r="D45" s="384"/>
      <c r="E45" s="299">
        <f t="shared" si="13"/>
        <v>0</v>
      </c>
      <c r="F45" s="160">
        <f t="shared" si="17"/>
        <v>0</v>
      </c>
      <c r="G45" s="160">
        <f>'Ctrinh-DAI AN (21-30)'!AJ7</f>
        <v>0</v>
      </c>
      <c r="H45" s="160">
        <f>'Ctrinh-DAI AN (21-30)'!AJ14</f>
        <v>0</v>
      </c>
      <c r="I45" s="160">
        <f>'Ctrinh-DAI AN (21-30)'!AJ21</f>
        <v>0</v>
      </c>
      <c r="J45" s="160">
        <f>'Ctrinh-DAI AN (21-30)'!AJ28</f>
        <v>0</v>
      </c>
      <c r="K45" s="160">
        <f>'Ctrinh-DAI AN (21-30)'!AJ35</f>
        <v>0</v>
      </c>
      <c r="L45" s="160">
        <f>'Ctrinh-DAI AN (21-30)'!AJ42</f>
        <v>0</v>
      </c>
      <c r="M45" s="160">
        <f>'Ctrinh-DAI AN (21-30)'!AJ49</f>
        <v>0</v>
      </c>
      <c r="N45" s="230">
        <f>'Ctrinh-DAI AN (21-30)'!AV63</f>
        <v>0</v>
      </c>
      <c r="O45" s="160">
        <f>'Ctrinh-DAI AN (21-30)'!AJ63</f>
        <v>0</v>
      </c>
      <c r="P45" s="160">
        <f>'Ctrinh-DAI AN (21-30)'!AJ70</f>
        <v>0</v>
      </c>
      <c r="Q45" s="160">
        <f>'Ctrinh-DAI AN (21-30)'!AJ77</f>
        <v>0</v>
      </c>
      <c r="R45" s="200">
        <f t="shared" si="21"/>
        <v>0</v>
      </c>
      <c r="S45" s="168"/>
      <c r="T45" s="160">
        <f>'Ctrinh-DAI AN (21-30)'!AJ84</f>
        <v>0</v>
      </c>
      <c r="U45" s="160">
        <f>'Ctrinh-DAI AN (21-30)'!AJ91</f>
        <v>0</v>
      </c>
      <c r="V45" s="160">
        <f>'Ctrinh-DAI AN (21-30)'!AJ98</f>
        <v>0</v>
      </c>
      <c r="W45" s="160">
        <f>'Ctrinh-DAI AN (21-30)'!AJ105</f>
        <v>0</v>
      </c>
      <c r="X45" s="160">
        <f>'Ctrinh-DAI AN (21-30)'!AJ112</f>
        <v>0</v>
      </c>
      <c r="Y45" s="160">
        <f>'Ctrinh-DAI AN (21-30)'!AJ119</f>
        <v>0</v>
      </c>
      <c r="Z45" s="160">
        <f>'Ctrinh-DAI AN (21-30)'!AJ126</f>
        <v>0</v>
      </c>
      <c r="AA45" s="160">
        <f>'Ctrinh-DAI AN (21-30)'!AJ133</f>
        <v>0</v>
      </c>
      <c r="AB45" s="263">
        <f>SUM(AD45:AN45,AP45:AS45)</f>
        <v>0</v>
      </c>
      <c r="AC45" s="263"/>
      <c r="AD45" s="160">
        <f>'Ctrinh-DAI AN (21-30)'!AJ141</f>
        <v>0</v>
      </c>
      <c r="AE45" s="160">
        <f>'Ctrinh-DAI AN (21-30)'!AJ159</f>
        <v>0</v>
      </c>
      <c r="AF45" s="160">
        <f>'Ctrinh-DAI AN (21-30)'!AJ167</f>
        <v>0</v>
      </c>
      <c r="AG45" s="160">
        <f>'Ctrinh-DAI AN (21-30)'!AJ171</f>
        <v>0</v>
      </c>
      <c r="AH45" s="160">
        <f>'Ctrinh-DAI AN (21-30)'!AJ175</f>
        <v>0</v>
      </c>
      <c r="AI45" s="160">
        <f>'Ctrinh-DAI AN (21-30)'!AJ185</f>
        <v>0</v>
      </c>
      <c r="AJ45" s="160">
        <f>'Ctrinh-DAI AN (21-30)'!AJ189</f>
        <v>0</v>
      </c>
      <c r="AK45" s="160">
        <f>'Ctrinh-DAI AN (21-30)'!AJ193</f>
        <v>0</v>
      </c>
      <c r="AL45" s="160">
        <f>'Ctrinh-DAI AN (21-30)'!AJ197</f>
        <v>0</v>
      </c>
      <c r="AM45" s="160">
        <f>'Ctrinh-DAI AN (21-30)'!AJ204</f>
        <v>0</v>
      </c>
      <c r="AN45" s="160">
        <f>'Ctrinh-DAI AN (21-30)'!AJ211</f>
        <v>0</v>
      </c>
      <c r="AO45" s="169">
        <f>$D45-$BH45</f>
        <v>0</v>
      </c>
      <c r="AP45" s="160">
        <f>'Ctrinh-DAI AN (21-30)'!AJ225</f>
        <v>0</v>
      </c>
      <c r="AQ45" s="160">
        <f>'Ctrinh-DAI AN (21-30)'!AJ232</f>
        <v>0</v>
      </c>
      <c r="AR45" s="160">
        <f>'Ctrinh-DAI AN (21-30)'!AJ236</f>
        <v>0</v>
      </c>
      <c r="AS45" s="160">
        <f>'Ctrinh-DAI AN (21-30)'!AJ240</f>
        <v>0</v>
      </c>
      <c r="AT45" s="230">
        <f>'Ctrinh-DAI AN (21-30)'!AJ244</f>
        <v>0</v>
      </c>
      <c r="AU45" s="160">
        <f>'Ctrinh-DAI AN (21-30)'!AJ251</f>
        <v>0</v>
      </c>
      <c r="AV45" s="160">
        <f>'Ctrinh-DAI AN (21-30)'!AJ260</f>
        <v>0</v>
      </c>
      <c r="AW45" s="160">
        <f>'Ctrinh-DAI AN (21-30)'!AJ267</f>
        <v>0</v>
      </c>
      <c r="AX45" s="160">
        <f>'Ctrinh-DAI AN (21-30)'!AJ274</f>
        <v>0</v>
      </c>
      <c r="AY45" s="160">
        <f>'Ctrinh-DAI AN (21-30)'!AJ281</f>
        <v>0</v>
      </c>
      <c r="AZ45" s="160">
        <f>'Ctrinh-DAI AN (21-30)'!AJ288</f>
        <v>0</v>
      </c>
      <c r="BA45" s="160">
        <f>'Ctrinh-DAI AN (21-30)'!AJ295</f>
        <v>0</v>
      </c>
      <c r="BB45" s="160">
        <f>'Ctrinh-DAI AN (21-30)'!AJ302</f>
        <v>0</v>
      </c>
      <c r="BC45" s="160">
        <f>'Ctrinh-DAI AN (21-30)'!AJ309</f>
        <v>0</v>
      </c>
      <c r="BD45" s="160">
        <f>'Ctrinh-DAI AN (21-30)'!AJ316</f>
        <v>0</v>
      </c>
      <c r="BE45" s="160">
        <f>'Ctrinh-DAI AN (21-30)'!AJ323</f>
        <v>0</v>
      </c>
      <c r="BF45" s="168">
        <f>'Ctrinh-DAI AN (21-30)'!AJ330</f>
        <v>0</v>
      </c>
      <c r="BG45" s="138"/>
      <c r="BH45" s="160">
        <f t="shared" si="22"/>
        <v>0</v>
      </c>
      <c r="BI45" s="146">
        <f>$AO$64-BH45</f>
        <v>0</v>
      </c>
      <c r="BJ45" s="138">
        <f t="shared" si="20"/>
        <v>0</v>
      </c>
      <c r="BK45" s="166"/>
      <c r="BL45" s="165"/>
    </row>
    <row r="46" spans="1:64" s="158" customFormat="1" ht="15.75" customHeight="1">
      <c r="A46" s="312"/>
      <c r="B46" s="162" t="s">
        <v>676</v>
      </c>
      <c r="C46" s="156" t="s">
        <v>116</v>
      </c>
      <c r="D46" s="384"/>
      <c r="E46" s="200">
        <f t="shared" si="13"/>
        <v>0</v>
      </c>
      <c r="F46" s="138">
        <f t="shared" si="17"/>
        <v>0</v>
      </c>
      <c r="G46" s="138">
        <f>'Ctrinh-DAI AN (21-30)'!AK7</f>
        <v>0</v>
      </c>
      <c r="H46" s="138">
        <f>'Ctrinh-DAI AN (21-30)'!AK14</f>
        <v>0</v>
      </c>
      <c r="I46" s="138">
        <f>'Ctrinh-DAI AN (21-30)'!AK21</f>
        <v>0</v>
      </c>
      <c r="J46" s="138">
        <f>'Ctrinh-DAI AN (21-30)'!AK28</f>
        <v>0</v>
      </c>
      <c r="K46" s="138">
        <f>'Ctrinh-DAI AN (21-30)'!AK35</f>
        <v>0</v>
      </c>
      <c r="L46" s="138">
        <f>'Ctrinh-DAI AN (21-30)'!AK42</f>
        <v>0</v>
      </c>
      <c r="M46" s="138">
        <f>'Ctrinh-DAI AN (21-30)'!AK49</f>
        <v>0</v>
      </c>
      <c r="N46" s="220">
        <f>'Ctrinh-DAI AN (21-30)'!AJ63</f>
        <v>0</v>
      </c>
      <c r="O46" s="138">
        <f>'Ctrinh-DAI AN (21-30)'!AK63</f>
        <v>0</v>
      </c>
      <c r="P46" s="138">
        <f>'Ctrinh-DAI AN (21-30)'!AK70</f>
        <v>0</v>
      </c>
      <c r="Q46" s="138">
        <f>'Ctrinh-DAI AN (21-30)'!AK77</f>
        <v>0</v>
      </c>
      <c r="R46" s="200">
        <f t="shared" si="21"/>
        <v>0</v>
      </c>
      <c r="S46" s="145"/>
      <c r="T46" s="138">
        <f>'Ctrinh-DAI AN (21-30)'!AK84</f>
        <v>0</v>
      </c>
      <c r="U46" s="138">
        <f>'Ctrinh-DAI AN (21-30)'!AK91</f>
        <v>0</v>
      </c>
      <c r="V46" s="138">
        <f>'Ctrinh-DAI AN (21-30)'!AK98</f>
        <v>0</v>
      </c>
      <c r="W46" s="138">
        <f>'Ctrinh-DAI AN (21-30)'!AK105</f>
        <v>0</v>
      </c>
      <c r="X46" s="138">
        <f>'Ctrinh-DAI AN (21-30)'!AK112</f>
        <v>0</v>
      </c>
      <c r="Y46" s="138">
        <f>'Ctrinh-DAI AN (21-30)'!AK119</f>
        <v>0</v>
      </c>
      <c r="Z46" s="138">
        <f>'Ctrinh-DAI AN (21-30)'!AK126</f>
        <v>0</v>
      </c>
      <c r="AA46" s="138">
        <f>'Ctrinh-DAI AN (21-30)'!AK133</f>
        <v>0</v>
      </c>
      <c r="AB46" s="263">
        <f>SUM(AD46:AO46,AQ46:AS46)</f>
        <v>0</v>
      </c>
      <c r="AC46" s="263"/>
      <c r="AD46" s="138">
        <f>'Ctrinh-DAI AN (21-30)'!AK141</f>
        <v>0</v>
      </c>
      <c r="AE46" s="138">
        <f>'Ctrinh-DAI AN (21-30)'!AK159</f>
        <v>0</v>
      </c>
      <c r="AF46" s="138">
        <f>'Ctrinh-DAI AN (21-30)'!AK167</f>
        <v>0</v>
      </c>
      <c r="AG46" s="138">
        <f>'Ctrinh-DAI AN (21-30)'!AK171</f>
        <v>0</v>
      </c>
      <c r="AH46" s="138">
        <f>'Ctrinh-DAI AN (21-30)'!AK175</f>
        <v>0</v>
      </c>
      <c r="AI46" s="138">
        <f>'Ctrinh-DAI AN (21-30)'!AK185</f>
        <v>0</v>
      </c>
      <c r="AJ46" s="138">
        <f>'Ctrinh-DAI AN (21-30)'!AK189</f>
        <v>0</v>
      </c>
      <c r="AK46" s="138">
        <f>'Ctrinh-DAI AN (21-30)'!AK193</f>
        <v>0</v>
      </c>
      <c r="AL46" s="138">
        <f>'Ctrinh-DAI AN (21-30)'!AK197</f>
        <v>0</v>
      </c>
      <c r="AM46" s="138">
        <f>'Ctrinh-DAI AN (21-30)'!AK204</f>
        <v>0</v>
      </c>
      <c r="AN46" s="138">
        <f>'Ctrinh-DAI AN (21-30)'!AK211</f>
        <v>0</v>
      </c>
      <c r="AO46" s="138">
        <f>'Ctrinh-DAI AN (21-30)'!AK218</f>
        <v>0</v>
      </c>
      <c r="AP46" s="155">
        <f>$D46-$BH46</f>
        <v>0</v>
      </c>
      <c r="AQ46" s="138">
        <f>'Ctrinh-DAI AN (21-30)'!AK232</f>
        <v>0</v>
      </c>
      <c r="AR46" s="138">
        <f>'Ctrinh-DAI AN (21-30)'!AK236</f>
        <v>0</v>
      </c>
      <c r="AS46" s="138">
        <f>'Ctrinh-DAI AN (21-30)'!AK240</f>
        <v>0</v>
      </c>
      <c r="AT46" s="220">
        <f>'Ctrinh-DAI AN (21-30)'!AK244</f>
        <v>0</v>
      </c>
      <c r="AU46" s="138">
        <f>'Ctrinh-DAI AN (21-30)'!AK251</f>
        <v>0</v>
      </c>
      <c r="AV46" s="138">
        <f>'Ctrinh-DAI AN (21-30)'!AK260</f>
        <v>0</v>
      </c>
      <c r="AW46" s="138">
        <f>'Ctrinh-DAI AN (21-30)'!AK267</f>
        <v>0</v>
      </c>
      <c r="AX46" s="138">
        <f>'Ctrinh-DAI AN (21-30)'!AK274</f>
        <v>0</v>
      </c>
      <c r="AY46" s="138">
        <f>'Ctrinh-DAI AN (21-30)'!AK281</f>
        <v>0</v>
      </c>
      <c r="AZ46" s="138">
        <f>'Ctrinh-DAI AN (21-30)'!AK288</f>
        <v>0</v>
      </c>
      <c r="BA46" s="138">
        <f>'Ctrinh-DAI AN (21-30)'!AK295</f>
        <v>0</v>
      </c>
      <c r="BB46" s="138">
        <f>'Ctrinh-DAI AN (21-30)'!AK302</f>
        <v>0</v>
      </c>
      <c r="BC46" s="138">
        <f>'Ctrinh-DAI AN (21-30)'!AK309</f>
        <v>0</v>
      </c>
      <c r="BD46" s="138">
        <f>'Ctrinh-DAI AN (21-30)'!AK316</f>
        <v>0</v>
      </c>
      <c r="BE46" s="138">
        <f>'Ctrinh-DAI AN (21-30)'!AK323</f>
        <v>0</v>
      </c>
      <c r="BF46" s="145">
        <f>'Ctrinh-DAI AN (21-30)'!AK330</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'Ctrinh-DAI AN (21-30)'!AL7</f>
        <v>0</v>
      </c>
      <c r="H47" s="138">
        <f>'Ctrinh-DAI AN (21-30)'!AL14</f>
        <v>0</v>
      </c>
      <c r="I47" s="138">
        <f>'Ctrinh-DAI AN (21-30)'!AL21</f>
        <v>0</v>
      </c>
      <c r="J47" s="138">
        <f>'Ctrinh-DAI AN (21-30)'!AL28</f>
        <v>0</v>
      </c>
      <c r="K47" s="138">
        <f>'Ctrinh-DAI AN (21-30)'!AL35</f>
        <v>0</v>
      </c>
      <c r="L47" s="138">
        <f>'Ctrinh-DAI AN (21-30)'!AL42</f>
        <v>0</v>
      </c>
      <c r="M47" s="138">
        <f>'Ctrinh-DAI AN (21-30)'!AL49</f>
        <v>0</v>
      </c>
      <c r="N47" s="220">
        <f>'Ctrinh-DAI AN (21-30)'!AD63</f>
        <v>0</v>
      </c>
      <c r="O47" s="138">
        <f>'Ctrinh-DAI AN (21-30)'!AL63</f>
        <v>0</v>
      </c>
      <c r="P47" s="138">
        <f>'Ctrinh-DAI AN (21-30)'!AL70</f>
        <v>0</v>
      </c>
      <c r="Q47" s="138">
        <f>'Ctrinh-DAI AN (21-30)'!AL77</f>
        <v>0</v>
      </c>
      <c r="R47" s="200">
        <f t="shared" si="21"/>
        <v>0</v>
      </c>
      <c r="S47" s="145"/>
      <c r="T47" s="138">
        <f>'Ctrinh-DAI AN (21-30)'!AL84</f>
        <v>0</v>
      </c>
      <c r="U47" s="138">
        <f>'Ctrinh-DAI AN (21-30)'!AL91</f>
        <v>0</v>
      </c>
      <c r="V47" s="138">
        <f>'Ctrinh-DAI AN (21-30)'!AL98</f>
        <v>0</v>
      </c>
      <c r="W47" s="138">
        <f>'Ctrinh-DAI AN (21-30)'!AL105</f>
        <v>0</v>
      </c>
      <c r="X47" s="138">
        <f>'Ctrinh-DAI AN (21-30)'!AL112</f>
        <v>0</v>
      </c>
      <c r="Y47" s="138">
        <f>'Ctrinh-DAI AN (21-30)'!AL119</f>
        <v>0</v>
      </c>
      <c r="Z47" s="138">
        <f>'Ctrinh-DAI AN (21-30)'!AL126</f>
        <v>0</v>
      </c>
      <c r="AA47" s="138">
        <f>'Ctrinh-DAI AN (21-30)'!AL133</f>
        <v>0</v>
      </c>
      <c r="AB47" s="263">
        <f>SUM(AD47:AP47,AR47:AS47)</f>
        <v>0</v>
      </c>
      <c r="AC47" s="263"/>
      <c r="AD47" s="138">
        <f>'Ctrinh-DAI AN (21-30)'!AL141</f>
        <v>0</v>
      </c>
      <c r="AE47" s="138">
        <f>'Ctrinh-DAI AN (21-30)'!AL159</f>
        <v>0</v>
      </c>
      <c r="AF47" s="138">
        <f>'Ctrinh-DAI AN (21-30)'!AL167</f>
        <v>0</v>
      </c>
      <c r="AG47" s="138">
        <f>'Ctrinh-DAI AN (21-30)'!AL171</f>
        <v>0</v>
      </c>
      <c r="AH47" s="138">
        <f>'Ctrinh-DAI AN (21-30)'!AL175</f>
        <v>0</v>
      </c>
      <c r="AI47" s="138">
        <f>'Ctrinh-DAI AN (21-30)'!AL185</f>
        <v>0</v>
      </c>
      <c r="AJ47" s="138">
        <f>'Ctrinh-DAI AN (21-30)'!AL189</f>
        <v>0</v>
      </c>
      <c r="AK47" s="138">
        <f>'Ctrinh-DAI AN (21-30)'!AL193</f>
        <v>0</v>
      </c>
      <c r="AL47" s="138">
        <f>'Ctrinh-DAI AN (21-30)'!AL197</f>
        <v>0</v>
      </c>
      <c r="AM47" s="138">
        <f>'Ctrinh-DAI AN (21-30)'!AL204</f>
        <v>0</v>
      </c>
      <c r="AN47" s="138">
        <f>'Ctrinh-DAI AN (21-30)'!AL211</f>
        <v>0</v>
      </c>
      <c r="AO47" s="138">
        <f>'Ctrinh-DAI AN (21-30)'!AL218</f>
        <v>0</v>
      </c>
      <c r="AP47" s="138">
        <f>'Ctrinh-DAI AN (21-30)'!AL225</f>
        <v>0</v>
      </c>
      <c r="AQ47" s="155">
        <f>$D47-$BH47</f>
        <v>0</v>
      </c>
      <c r="AR47" s="138">
        <f>'Ctrinh-DAI AN (21-30)'!AL236</f>
        <v>0</v>
      </c>
      <c r="AS47" s="138">
        <f>'Ctrinh-DAI AN (21-30)'!AL240</f>
        <v>0</v>
      </c>
      <c r="AT47" s="220">
        <f>'Ctrinh-DAI AN (21-30)'!AL244</f>
        <v>0</v>
      </c>
      <c r="AU47" s="138">
        <f>'Ctrinh-DAI AN (21-30)'!AL251</f>
        <v>0</v>
      </c>
      <c r="AV47" s="138">
        <f>'Ctrinh-DAI AN (21-30)'!AL260</f>
        <v>0</v>
      </c>
      <c r="AW47" s="138">
        <f>'Ctrinh-DAI AN (21-30)'!AL267</f>
        <v>0</v>
      </c>
      <c r="AX47" s="138">
        <f>'Ctrinh-DAI AN (21-30)'!AL274</f>
        <v>0</v>
      </c>
      <c r="AY47" s="138">
        <f>'Ctrinh-DAI AN (21-30)'!AL281</f>
        <v>0</v>
      </c>
      <c r="AZ47" s="138">
        <f>'Ctrinh-DAI AN (21-30)'!AL288</f>
        <v>0</v>
      </c>
      <c r="BA47" s="138">
        <f>'Ctrinh-DAI AN (21-30)'!AL295</f>
        <v>0</v>
      </c>
      <c r="BB47" s="138">
        <f>'Ctrinh-DAI AN (21-30)'!AL302</f>
        <v>0</v>
      </c>
      <c r="BC47" s="138">
        <f>'Ctrinh-DAI AN (21-30)'!AL309</f>
        <v>0</v>
      </c>
      <c r="BD47" s="138">
        <f>'Ctrinh-DAI AN (21-30)'!AL316</f>
        <v>0</v>
      </c>
      <c r="BE47" s="138">
        <f>'Ctrinh-DAI AN (21-30)'!AL323</f>
        <v>0</v>
      </c>
      <c r="BF47" s="145">
        <f>'Ctrinh-DAI AN (21-30)'!AL330</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'Ctrinh-DAI AN (21-30)'!AM7</f>
        <v>0</v>
      </c>
      <c r="H48" s="138">
        <f>'Ctrinh-DAI AN (21-30)'!AM14</f>
        <v>0</v>
      </c>
      <c r="I48" s="138">
        <f>'Ctrinh-DAI AN (21-30)'!AM21</f>
        <v>0</v>
      </c>
      <c r="J48" s="138">
        <f>'Ctrinh-DAI AN (21-30)'!AM28</f>
        <v>0</v>
      </c>
      <c r="K48" s="138">
        <f>'Ctrinh-DAI AN (21-30)'!AM35</f>
        <v>0</v>
      </c>
      <c r="L48" s="138">
        <f>'Ctrinh-DAI AN (21-30)'!AM42</f>
        <v>0</v>
      </c>
      <c r="M48" s="138">
        <f>'Ctrinh-DAI AN (21-30)'!AM49</f>
        <v>0</v>
      </c>
      <c r="N48" s="220">
        <f>'Ctrinh-DAI AN (21-30)'!AL63</f>
        <v>0</v>
      </c>
      <c r="O48" s="138">
        <f>'Ctrinh-DAI AN (21-30)'!AM63</f>
        <v>0</v>
      </c>
      <c r="P48" s="138">
        <f>'Ctrinh-DAI AN (21-30)'!AM70</f>
        <v>0</v>
      </c>
      <c r="Q48" s="138">
        <f>'Ctrinh-DAI AN (21-30)'!AM77</f>
        <v>0</v>
      </c>
      <c r="R48" s="200">
        <f t="shared" si="21"/>
        <v>0</v>
      </c>
      <c r="S48" s="145"/>
      <c r="T48" s="138">
        <f>'Ctrinh-DAI AN (21-30)'!AM84</f>
        <v>0</v>
      </c>
      <c r="U48" s="138">
        <f>'Ctrinh-DAI AN (21-30)'!AM91</f>
        <v>0</v>
      </c>
      <c r="V48" s="138">
        <f>'Ctrinh-DAI AN (21-30)'!AM98</f>
        <v>0</v>
      </c>
      <c r="W48" s="138">
        <f>'Ctrinh-DAI AN (21-30)'!AM105</f>
        <v>0</v>
      </c>
      <c r="X48" s="138">
        <f>'Ctrinh-DAI AN (21-30)'!AM112</f>
        <v>0</v>
      </c>
      <c r="Y48" s="138">
        <f>'Ctrinh-DAI AN (21-30)'!AM119</f>
        <v>0</v>
      </c>
      <c r="Z48" s="138">
        <f>'Ctrinh-DAI AN (21-30)'!AM126</f>
        <v>0</v>
      </c>
      <c r="AA48" s="138">
        <f>'Ctrinh-DAI AN (21-30)'!AM133</f>
        <v>0</v>
      </c>
      <c r="AB48" s="263">
        <f>SUM(AD48:AQ48,AS48)</f>
        <v>0</v>
      </c>
      <c r="AC48" s="263"/>
      <c r="AD48" s="138">
        <f>'Ctrinh-DAI AN (21-30)'!AM141</f>
        <v>0</v>
      </c>
      <c r="AE48" s="138">
        <f>'Ctrinh-DAI AN (21-30)'!AM159</f>
        <v>0</v>
      </c>
      <c r="AF48" s="138">
        <f>'Ctrinh-DAI AN (21-30)'!AM167</f>
        <v>0</v>
      </c>
      <c r="AG48" s="138">
        <f>'Ctrinh-DAI AN (21-30)'!AM171</f>
        <v>0</v>
      </c>
      <c r="AH48" s="138">
        <f>'Ctrinh-DAI AN (21-30)'!AM175</f>
        <v>0</v>
      </c>
      <c r="AI48" s="138">
        <f>'Ctrinh-DAI AN (21-30)'!AM185</f>
        <v>0</v>
      </c>
      <c r="AJ48" s="138">
        <f>'Ctrinh-DAI AN (21-30)'!AM189</f>
        <v>0</v>
      </c>
      <c r="AK48" s="138">
        <f>'Ctrinh-DAI AN (21-30)'!AM193</f>
        <v>0</v>
      </c>
      <c r="AL48" s="138">
        <f>'Ctrinh-DAI AN (21-30)'!AM197</f>
        <v>0</v>
      </c>
      <c r="AM48" s="138">
        <f>'Ctrinh-DAI AN (21-30)'!AM204</f>
        <v>0</v>
      </c>
      <c r="AN48" s="138">
        <f>'Ctrinh-DAI AN (21-30)'!AM211</f>
        <v>0</v>
      </c>
      <c r="AO48" s="138">
        <f>'Ctrinh-DAI AN (21-30)'!AM218</f>
        <v>0</v>
      </c>
      <c r="AP48" s="138">
        <f>'Ctrinh-DAI AN (21-30)'!AM225</f>
        <v>0</v>
      </c>
      <c r="AQ48" s="138">
        <f>'Ctrinh-DAI AN (21-30)'!AM232</f>
        <v>0</v>
      </c>
      <c r="AR48" s="155">
        <f>$D48-$BH48</f>
        <v>0</v>
      </c>
      <c r="AS48" s="138">
        <f>'Ctrinh-DAI AN (21-30)'!AM240</f>
        <v>0</v>
      </c>
      <c r="AT48" s="220">
        <f>'Ctrinh-DAI AN (21-30)'!AM244</f>
        <v>0</v>
      </c>
      <c r="AU48" s="138">
        <f>'Ctrinh-DAI AN (21-30)'!AM251</f>
        <v>0</v>
      </c>
      <c r="AV48" s="138">
        <f>'Ctrinh-DAI AN (21-30)'!AM260</f>
        <v>0</v>
      </c>
      <c r="AW48" s="138">
        <f>'Ctrinh-DAI AN (21-30)'!AM267</f>
        <v>0</v>
      </c>
      <c r="AX48" s="138">
        <f>'Ctrinh-DAI AN (21-30)'!AM274</f>
        <v>0</v>
      </c>
      <c r="AY48" s="138">
        <f>'Ctrinh-DAI AN (21-30)'!AM281</f>
        <v>0</v>
      </c>
      <c r="AZ48" s="138">
        <f>'Ctrinh-DAI AN (21-30)'!AM288</f>
        <v>0</v>
      </c>
      <c r="BA48" s="138">
        <f>'Ctrinh-DAI AN (21-30)'!AM295</f>
        <v>0</v>
      </c>
      <c r="BB48" s="138">
        <f>'Ctrinh-DAI AN (21-30)'!AM302</f>
        <v>0</v>
      </c>
      <c r="BC48" s="138">
        <f>'Ctrinh-DAI AN (21-30)'!AM309</f>
        <v>0</v>
      </c>
      <c r="BD48" s="138">
        <f>'Ctrinh-DAI AN (21-30)'!AM316</f>
        <v>0</v>
      </c>
      <c r="BE48" s="138">
        <f>'Ctrinh-DAI AN (21-30)'!AM323</f>
        <v>0</v>
      </c>
      <c r="BF48" s="145">
        <f>'Ctrinh-DAI AN (21-30)'!AM330</f>
        <v>0</v>
      </c>
      <c r="BG48" s="138"/>
      <c r="BH48" s="138">
        <f t="shared" si="22"/>
        <v>0</v>
      </c>
      <c r="BI48" s="146">
        <f>$AR$64-BH48</f>
        <v>0</v>
      </c>
      <c r="BJ48" s="138">
        <f t="shared" si="20"/>
        <v>0</v>
      </c>
      <c r="BK48" s="152"/>
      <c r="BL48" s="159"/>
    </row>
    <row r="49" spans="1:64" s="158" customFormat="1" ht="15.75" customHeight="1">
      <c r="A49" s="312"/>
      <c r="B49" s="162" t="s">
        <v>90</v>
      </c>
      <c r="C49" s="161" t="s">
        <v>91</v>
      </c>
      <c r="D49" s="382"/>
      <c r="E49" s="200">
        <f t="shared" si="13"/>
        <v>0</v>
      </c>
      <c r="F49" s="138">
        <f t="shared" si="17"/>
        <v>0</v>
      </c>
      <c r="G49" s="138">
        <f>'Ctrinh-DAI AN (21-30)'!AN7</f>
        <v>0</v>
      </c>
      <c r="H49" s="138">
        <f>'Ctrinh-DAI AN (21-30)'!AN14</f>
        <v>0</v>
      </c>
      <c r="I49" s="138">
        <f>'Ctrinh-DAI AN (21-30)'!AN21</f>
        <v>0</v>
      </c>
      <c r="J49" s="138">
        <f>'Ctrinh-DAI AN (21-30)'!AN28</f>
        <v>0</v>
      </c>
      <c r="K49" s="138">
        <f>'Ctrinh-DAI AN (21-30)'!AN35</f>
        <v>0</v>
      </c>
      <c r="L49" s="138">
        <f>'Ctrinh-DAI AN (21-30)'!AN42</f>
        <v>0</v>
      </c>
      <c r="M49" s="138">
        <f>'Ctrinh-DAI AN (21-30)'!AN49</f>
        <v>0</v>
      </c>
      <c r="N49" s="220">
        <f>'Ctrinh-DAI AN (21-30)'!AF63</f>
        <v>0</v>
      </c>
      <c r="O49" s="138">
        <f>'Ctrinh-DAI AN (21-30)'!AN63</f>
        <v>0</v>
      </c>
      <c r="P49" s="138">
        <f>'Ctrinh-DAI AN (21-30)'!AN70</f>
        <v>0</v>
      </c>
      <c r="Q49" s="138">
        <f>'Ctrinh-DAI AN (21-30)'!AN77</f>
        <v>0</v>
      </c>
      <c r="R49" s="200">
        <f>SUM(T49:AB49,AT49:BE49)</f>
        <v>0</v>
      </c>
      <c r="S49" s="145"/>
      <c r="T49" s="138">
        <f>'Ctrinh-DAI AN (21-30)'!AN84</f>
        <v>0</v>
      </c>
      <c r="U49" s="138">
        <f>'Ctrinh-DAI AN (21-30)'!AN91</f>
        <v>0</v>
      </c>
      <c r="V49" s="138">
        <f>'Ctrinh-DAI AN (21-30)'!AN98</f>
        <v>0</v>
      </c>
      <c r="W49" s="138">
        <f>'Ctrinh-DAI AN (21-30)'!AN105</f>
        <v>0</v>
      </c>
      <c r="X49" s="138">
        <f>'Ctrinh-DAI AN (21-30)'!AN112</f>
        <v>0</v>
      </c>
      <c r="Y49" s="138">
        <f>'Ctrinh-DAI AN (21-30)'!AN119</f>
        <v>0</v>
      </c>
      <c r="Z49" s="138">
        <f>'Ctrinh-DAI AN (21-30)'!AN126</f>
        <v>0</v>
      </c>
      <c r="AA49" s="138">
        <f>'Ctrinh-DAI AN (21-30)'!AN133</f>
        <v>0</v>
      </c>
      <c r="AB49" s="263">
        <f>SUM(AD49:AR49)</f>
        <v>0</v>
      </c>
      <c r="AC49" s="263"/>
      <c r="AD49" s="138">
        <f>'Ctrinh-DAI AN (21-30)'!AN141</f>
        <v>0</v>
      </c>
      <c r="AE49" s="138">
        <f>'Ctrinh-DAI AN (21-30)'!AN159</f>
        <v>0</v>
      </c>
      <c r="AF49" s="138">
        <f>'Ctrinh-DAI AN (21-30)'!AN167</f>
        <v>0</v>
      </c>
      <c r="AG49" s="138">
        <f>'Ctrinh-DAI AN (21-30)'!AN171</f>
        <v>0</v>
      </c>
      <c r="AH49" s="138">
        <f>'Ctrinh-DAI AN (21-30)'!AN175</f>
        <v>0</v>
      </c>
      <c r="AI49" s="138">
        <f>'Ctrinh-DAI AN (21-30)'!AN185</f>
        <v>0</v>
      </c>
      <c r="AJ49" s="138">
        <f>'Ctrinh-DAI AN (21-30)'!AN189</f>
        <v>0</v>
      </c>
      <c r="AK49" s="138">
        <f>'Ctrinh-DAI AN (21-30)'!AN193</f>
        <v>0</v>
      </c>
      <c r="AL49" s="138">
        <f>'Ctrinh-DAI AN (21-30)'!AN197</f>
        <v>0</v>
      </c>
      <c r="AM49" s="138">
        <f>'Ctrinh-DAI AN (21-30)'!AN204</f>
        <v>0</v>
      </c>
      <c r="AN49" s="138">
        <f>'Ctrinh-DAI AN (21-30)'!AN211</f>
        <v>0</v>
      </c>
      <c r="AO49" s="138">
        <f>'Ctrinh-DAI AN (21-30)'!AN218</f>
        <v>0</v>
      </c>
      <c r="AP49" s="138">
        <f>'Ctrinh-DAI AN (21-30)'!AN225</f>
        <v>0</v>
      </c>
      <c r="AQ49" s="138">
        <f>'Ctrinh-DAI AN (21-30)'!AN232</f>
        <v>0</v>
      </c>
      <c r="AR49" s="138">
        <f>'Ctrinh-DAI AN (21-30)'!AN236</f>
        <v>0</v>
      </c>
      <c r="AS49" s="155">
        <f>$D49-$BH49</f>
        <v>0</v>
      </c>
      <c r="AT49" s="220">
        <f>'Ctrinh-DAI AN (21-30)'!AN244</f>
        <v>0</v>
      </c>
      <c r="AU49" s="138">
        <f>'Ctrinh-DAI AN (21-30)'!AN251</f>
        <v>0</v>
      </c>
      <c r="AV49" s="138">
        <f>'Ctrinh-DAI AN (21-30)'!AN260</f>
        <v>0</v>
      </c>
      <c r="AW49" s="138">
        <f>'Ctrinh-DAI AN (21-30)'!AN267</f>
        <v>0</v>
      </c>
      <c r="AX49" s="138">
        <f>'Ctrinh-DAI AN (21-30)'!AN274</f>
        <v>0</v>
      </c>
      <c r="AY49" s="138">
        <f>'Ctrinh-DAI AN (21-30)'!AN281</f>
        <v>0</v>
      </c>
      <c r="AZ49" s="138">
        <f>'Ctrinh-DAI AN (21-30)'!AN288</f>
        <v>0</v>
      </c>
      <c r="BA49" s="138">
        <f>'Ctrinh-DAI AN (21-30)'!AN295</f>
        <v>0</v>
      </c>
      <c r="BB49" s="138">
        <f>'Ctrinh-DAI AN (21-30)'!AN302</f>
        <v>0</v>
      </c>
      <c r="BC49" s="138">
        <f>'Ctrinh-DAI AN (21-30)'!AN309</f>
        <v>0</v>
      </c>
      <c r="BD49" s="138">
        <f>'Ctrinh-DAI AN (21-30)'!AN316</f>
        <v>0</v>
      </c>
      <c r="BE49" s="138">
        <f>'Ctrinh-DAI AN (21-30)'!AN323</f>
        <v>0</v>
      </c>
      <c r="BF49" s="145">
        <f>'Ctrinh-DAI AN (21-30)'!AN330</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'Ctrinh-DAI AN (21-30)'!AO7</f>
        <v>0</v>
      </c>
      <c r="H50" s="263">
        <f>'Ctrinh-DAI AN (21-30)'!AO14</f>
        <v>0</v>
      </c>
      <c r="I50" s="263">
        <f>'Ctrinh-DAI AN (21-30)'!AO21</f>
        <v>0</v>
      </c>
      <c r="J50" s="263">
        <f>'Ctrinh-DAI AN (21-30)'!AO28</f>
        <v>0</v>
      </c>
      <c r="K50" s="263">
        <f>'Ctrinh-DAI AN (21-30)'!AO35</f>
        <v>0</v>
      </c>
      <c r="L50" s="263">
        <f>'Ctrinh-DAI AN (21-30)'!AO42</f>
        <v>0</v>
      </c>
      <c r="M50" s="263">
        <f>'Ctrinh-DAI AN (21-30)'!AO49</f>
        <v>0</v>
      </c>
      <c r="N50" s="270">
        <f>'Ctrinh-DAI AN (21-30)'!AH63</f>
        <v>0</v>
      </c>
      <c r="O50" s="263">
        <f>'Ctrinh-DAI AN (21-30)'!AO63</f>
        <v>0</v>
      </c>
      <c r="P50" s="263">
        <f>'Ctrinh-DAI AN (21-30)'!AO70</f>
        <v>0</v>
      </c>
      <c r="Q50" s="263">
        <f>'Ctrinh-DAI AN (21-30)'!AO77</f>
        <v>0</v>
      </c>
      <c r="R50" s="262">
        <f>SUM(T50:AB50,AU50:BE50)</f>
        <v>0</v>
      </c>
      <c r="S50" s="262"/>
      <c r="T50" s="263">
        <f>'Ctrinh-DAI AN (21-30)'!AO84</f>
        <v>0</v>
      </c>
      <c r="U50" s="263">
        <f>'Ctrinh-DAI AN (21-30)'!AO91</f>
        <v>0</v>
      </c>
      <c r="V50" s="263">
        <f>'Ctrinh-DAI AN (21-30)'!AO98</f>
        <v>0</v>
      </c>
      <c r="W50" s="263">
        <f>'Ctrinh-DAI AN (21-30)'!AO105</f>
        <v>0</v>
      </c>
      <c r="X50" s="263">
        <f>'Ctrinh-DAI AN (21-30)'!AO112</f>
        <v>0</v>
      </c>
      <c r="Y50" s="263">
        <f>'Ctrinh-DAI AN (21-30)'!AO119</f>
        <v>0</v>
      </c>
      <c r="Z50" s="263">
        <f>'Ctrinh-DAI AN (21-30)'!AO126</f>
        <v>0</v>
      </c>
      <c r="AA50" s="263">
        <f>'Ctrinh-DAI AN (21-30)'!AO133</f>
        <v>0</v>
      </c>
      <c r="AB50" s="263">
        <f t="shared" ref="AB50:AB62" si="23">SUM(AD50:AS50)</f>
        <v>0</v>
      </c>
      <c r="AC50" s="263"/>
      <c r="AD50" s="263">
        <f>'Ctrinh-DAI AN (21-30)'!AO141</f>
        <v>0</v>
      </c>
      <c r="AE50" s="263">
        <f>'Ctrinh-DAI AN (21-30)'!AO159</f>
        <v>0</v>
      </c>
      <c r="AF50" s="263">
        <f>'Ctrinh-DAI AN (21-30)'!AO167</f>
        <v>0</v>
      </c>
      <c r="AG50" s="263">
        <f>'Ctrinh-DAI AN (21-30)'!AO171</f>
        <v>0</v>
      </c>
      <c r="AH50" s="263">
        <f>'Ctrinh-DAI AN (21-30)'!AO175</f>
        <v>0</v>
      </c>
      <c r="AI50" s="263">
        <f>'Ctrinh-DAI AN (21-30)'!AO185</f>
        <v>0</v>
      </c>
      <c r="AJ50" s="263">
        <f>'Ctrinh-DAI AN (21-30)'!AO189</f>
        <v>0</v>
      </c>
      <c r="AK50" s="263">
        <f>'Ctrinh-DAI AN (21-30)'!AO193</f>
        <v>0</v>
      </c>
      <c r="AL50" s="263">
        <f>'Ctrinh-DAI AN (21-30)'!AO197</f>
        <v>0</v>
      </c>
      <c r="AM50" s="263">
        <f>'Ctrinh-DAI AN (21-30)'!AO204</f>
        <v>0</v>
      </c>
      <c r="AN50" s="263">
        <f>'Ctrinh-DAI AN (21-30)'!AO211</f>
        <v>0</v>
      </c>
      <c r="AO50" s="263">
        <f>'Ctrinh-DAI AN (21-30)'!AO218</f>
        <v>0</v>
      </c>
      <c r="AP50" s="263">
        <f>'Ctrinh-DAI AN (21-30)'!AO225</f>
        <v>0</v>
      </c>
      <c r="AQ50" s="263">
        <f>'Ctrinh-DAI AN (21-30)'!AO232</f>
        <v>0</v>
      </c>
      <c r="AR50" s="263">
        <f>'Ctrinh-DAI AN (21-30)'!AO236</f>
        <v>0</v>
      </c>
      <c r="AS50" s="263">
        <f>'Ctrinh-DAI AN (21-30)'!AO240</f>
        <v>0</v>
      </c>
      <c r="AT50" s="263">
        <f>$D50-$BH50</f>
        <v>0</v>
      </c>
      <c r="AU50" s="263">
        <f>'Ctrinh-DAI AN (21-30)'!AO251</f>
        <v>0</v>
      </c>
      <c r="AV50" s="263">
        <f>'Ctrinh-DAI AN (21-30)'!AO260</f>
        <v>0</v>
      </c>
      <c r="AW50" s="263">
        <f>'Ctrinh-DAI AN (21-30)'!AO267</f>
        <v>0</v>
      </c>
      <c r="AX50" s="263">
        <f>'Ctrinh-DAI AN (21-30)'!AO274</f>
        <v>0</v>
      </c>
      <c r="AY50" s="263">
        <f>'Ctrinh-DAI AN (21-30)'!AO281</f>
        <v>0</v>
      </c>
      <c r="AZ50" s="263">
        <f>'Ctrinh-DAI AN (21-30)'!AO288</f>
        <v>0</v>
      </c>
      <c r="BA50" s="263">
        <f>'Ctrinh-DAI AN (21-30)'!AO295</f>
        <v>0</v>
      </c>
      <c r="BB50" s="263">
        <f>'Ctrinh-DAI AN (21-30)'!AO302</f>
        <v>0</v>
      </c>
      <c r="BC50" s="263">
        <f>'Ctrinh-DAI AN (21-30)'!AO309</f>
        <v>0</v>
      </c>
      <c r="BD50" s="263">
        <f>'Ctrinh-DAI AN (21-30)'!AO316</f>
        <v>0</v>
      </c>
      <c r="BE50" s="263">
        <f>'Ctrinh-DAI AN (21-30)'!AO323</f>
        <v>0</v>
      </c>
      <c r="BF50" s="262">
        <f>'Ctrinh-DAI AN (21-30)'!AO330</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382"/>
      <c r="E51" s="200">
        <f t="shared" si="13"/>
        <v>0</v>
      </c>
      <c r="F51" s="138">
        <f t="shared" si="17"/>
        <v>0</v>
      </c>
      <c r="G51" s="138">
        <f>'Ctrinh-DAI AN (21-30)'!AP7</f>
        <v>0</v>
      </c>
      <c r="H51" s="138">
        <f>'Ctrinh-DAI AN (21-30)'!AP14</f>
        <v>0</v>
      </c>
      <c r="I51" s="138">
        <f>'Ctrinh-DAI AN (21-30)'!AP21</f>
        <v>0</v>
      </c>
      <c r="J51" s="138">
        <f>'Ctrinh-DAI AN (21-30)'!AP28</f>
        <v>0</v>
      </c>
      <c r="K51" s="138">
        <f>'Ctrinh-DAI AN (21-30)'!AP35</f>
        <v>0</v>
      </c>
      <c r="L51" s="138">
        <f>'Ctrinh-DAI AN (21-30)'!AP42</f>
        <v>0</v>
      </c>
      <c r="M51" s="138">
        <f>'Ctrinh-DAI AN (21-30)'!AP49</f>
        <v>0</v>
      </c>
      <c r="N51" s="220">
        <f>'Ctrinh-DAI AN (21-30)'!W63</f>
        <v>0</v>
      </c>
      <c r="O51" s="138">
        <f>'Ctrinh-DAI AN (21-30)'!AP63</f>
        <v>0</v>
      </c>
      <c r="P51" s="138">
        <f>'Ctrinh-DAI AN (21-30)'!AP70</f>
        <v>0</v>
      </c>
      <c r="Q51" s="138">
        <f>'Ctrinh-DAI AN (21-30)'!AP77</f>
        <v>0</v>
      </c>
      <c r="R51" s="200">
        <f>SUM(T51:AB51,AV51:BE51,AT51)</f>
        <v>0</v>
      </c>
      <c r="S51" s="145"/>
      <c r="T51" s="138">
        <f>'Ctrinh-DAI AN (21-30)'!AP84</f>
        <v>0</v>
      </c>
      <c r="U51" s="138">
        <f>'Ctrinh-DAI AN (21-30)'!AP91</f>
        <v>0</v>
      </c>
      <c r="V51" s="138">
        <f>'Ctrinh-DAI AN (21-30)'!AP98</f>
        <v>0</v>
      </c>
      <c r="W51" s="138">
        <f>'Ctrinh-DAI AN (21-30)'!AP105</f>
        <v>0</v>
      </c>
      <c r="X51" s="138">
        <f>'Ctrinh-DAI AN (21-30)'!AP112</f>
        <v>0</v>
      </c>
      <c r="Y51" s="138">
        <f>'Ctrinh-DAI AN (21-30)'!AP119</f>
        <v>0</v>
      </c>
      <c r="Z51" s="138">
        <f>'Ctrinh-DAI AN (21-30)'!AP126</f>
        <v>0</v>
      </c>
      <c r="AA51" s="138">
        <f>'Ctrinh-DAI AN (21-30)'!AP133</f>
        <v>0</v>
      </c>
      <c r="AB51" s="263">
        <f t="shared" si="23"/>
        <v>0</v>
      </c>
      <c r="AC51" s="263"/>
      <c r="AD51" s="138">
        <f>'Ctrinh-DAI AN (21-30)'!AP141</f>
        <v>0</v>
      </c>
      <c r="AE51" s="138">
        <f>'Ctrinh-DAI AN (21-30)'!AP159</f>
        <v>0</v>
      </c>
      <c r="AF51" s="138">
        <f>'Ctrinh-DAI AN (21-30)'!AP167</f>
        <v>0</v>
      </c>
      <c r="AG51" s="138">
        <f>'Ctrinh-DAI AN (21-30)'!AP171</f>
        <v>0</v>
      </c>
      <c r="AH51" s="138">
        <f>'Ctrinh-DAI AN (21-30)'!AP175</f>
        <v>0</v>
      </c>
      <c r="AI51" s="138">
        <f>'Ctrinh-DAI AN (21-30)'!AP185</f>
        <v>0</v>
      </c>
      <c r="AJ51" s="138">
        <f>'Ctrinh-DAI AN (21-30)'!AP189</f>
        <v>0</v>
      </c>
      <c r="AK51" s="138">
        <f>'Ctrinh-DAI AN (21-30)'!AP193</f>
        <v>0</v>
      </c>
      <c r="AL51" s="138">
        <f>'Ctrinh-DAI AN (21-30)'!AP197</f>
        <v>0</v>
      </c>
      <c r="AM51" s="138">
        <f>'Ctrinh-DAI AN (21-30)'!AP204</f>
        <v>0</v>
      </c>
      <c r="AN51" s="138">
        <f>'Ctrinh-DAI AN (21-30)'!AP211</f>
        <v>0</v>
      </c>
      <c r="AO51" s="138">
        <f>'Ctrinh-DAI AN (21-30)'!AP218</f>
        <v>0</v>
      </c>
      <c r="AP51" s="138">
        <f>'Ctrinh-DAI AN (21-30)'!AP225</f>
        <v>0</v>
      </c>
      <c r="AQ51" s="138">
        <f>'Ctrinh-DAI AN (21-30)'!AP232</f>
        <v>0</v>
      </c>
      <c r="AR51" s="138">
        <f>'Ctrinh-DAI AN (21-30)'!AP236</f>
        <v>0</v>
      </c>
      <c r="AS51" s="138">
        <f>'Ctrinh-DAI AN (21-30)'!AP240</f>
        <v>0</v>
      </c>
      <c r="AT51" s="220">
        <f>'Ctrinh-DAI AN (21-30)'!AP244</f>
        <v>0</v>
      </c>
      <c r="AU51" s="155">
        <f>$D51-$BH51</f>
        <v>0</v>
      </c>
      <c r="AV51" s="138">
        <f>'Ctrinh-DAI AN (21-30)'!AP260</f>
        <v>0</v>
      </c>
      <c r="AW51" s="138">
        <f>'Ctrinh-DAI AN (21-30)'!AP267</f>
        <v>0</v>
      </c>
      <c r="AX51" s="138">
        <f>'Ctrinh-DAI AN (21-30)'!AP274</f>
        <v>0</v>
      </c>
      <c r="AY51" s="138">
        <f>'Ctrinh-DAI AN (21-30)'!AP281</f>
        <v>0</v>
      </c>
      <c r="AZ51" s="138">
        <f>'Ctrinh-DAI AN (21-30)'!AP288</f>
        <v>0</v>
      </c>
      <c r="BA51" s="138">
        <f>'Ctrinh-DAI AN (21-30)'!AP295</f>
        <v>0</v>
      </c>
      <c r="BB51" s="138">
        <f>'Ctrinh-DAI AN (21-30)'!AP302</f>
        <v>0</v>
      </c>
      <c r="BC51" s="138">
        <f>'Ctrinh-DAI AN (21-30)'!AP309</f>
        <v>0</v>
      </c>
      <c r="BD51" s="138">
        <f>'Ctrinh-DAI AN (21-30)'!AP316</f>
        <v>0</v>
      </c>
      <c r="BE51" s="138">
        <f>'Ctrinh-DAI AN (21-30)'!AP323</f>
        <v>0</v>
      </c>
      <c r="BF51" s="145">
        <f>'Ctrinh-DAI AN (21-30)'!AP330</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'Ctrinh-DAI AN (21-30)'!AQ7</f>
        <v>0</v>
      </c>
      <c r="H52" s="138">
        <f>'Ctrinh-DAI AN (21-30)'!AQ14</f>
        <v>0</v>
      </c>
      <c r="I52" s="138">
        <f>'Ctrinh-DAI AN (21-30)'!AQ21</f>
        <v>0</v>
      </c>
      <c r="J52" s="138">
        <f>'Ctrinh-DAI AN (21-30)'!AQ28</f>
        <v>0</v>
      </c>
      <c r="K52" s="138">
        <f>'Ctrinh-DAI AN (21-30)'!AQ35</f>
        <v>0</v>
      </c>
      <c r="L52" s="138">
        <f>'Ctrinh-DAI AN (21-30)'!AQ42</f>
        <v>0</v>
      </c>
      <c r="M52" s="138">
        <f>'Ctrinh-DAI AN (21-30)'!AQ49</f>
        <v>0</v>
      </c>
      <c r="N52" s="220">
        <f>'Ctrinh-DAI AN (21-30)'!AP63</f>
        <v>0</v>
      </c>
      <c r="O52" s="138">
        <f>'Ctrinh-DAI AN (21-30)'!AQ63</f>
        <v>0</v>
      </c>
      <c r="P52" s="138">
        <f>'Ctrinh-DAI AN (21-30)'!AQ70</f>
        <v>0</v>
      </c>
      <c r="Q52" s="138">
        <f>'Ctrinh-DAI AN (21-30)'!AQ77</f>
        <v>0</v>
      </c>
      <c r="R52" s="200">
        <f>SUM(T52:AB52,AW52:BE52,AT52:AU52)</f>
        <v>0</v>
      </c>
      <c r="S52" s="145"/>
      <c r="T52" s="138">
        <f>'Ctrinh-DAI AN (21-30)'!AQ84</f>
        <v>0</v>
      </c>
      <c r="U52" s="138">
        <f>'Ctrinh-DAI AN (21-30)'!AQ91</f>
        <v>0</v>
      </c>
      <c r="V52" s="138">
        <f>'Ctrinh-DAI AN (21-30)'!AQ98</f>
        <v>0</v>
      </c>
      <c r="W52" s="138">
        <f>'Ctrinh-DAI AN (21-30)'!AQ105</f>
        <v>0</v>
      </c>
      <c r="X52" s="138">
        <f>'Ctrinh-DAI AN (21-30)'!AQ112</f>
        <v>0</v>
      </c>
      <c r="Y52" s="138">
        <f>'Ctrinh-DAI AN (21-30)'!AQ119</f>
        <v>0</v>
      </c>
      <c r="Z52" s="138">
        <f>'Ctrinh-DAI AN (21-30)'!AQ126</f>
        <v>0</v>
      </c>
      <c r="AA52" s="138">
        <f>'Ctrinh-DAI AN (21-30)'!AQ133</f>
        <v>0</v>
      </c>
      <c r="AB52" s="263">
        <f t="shared" si="23"/>
        <v>0</v>
      </c>
      <c r="AC52" s="263"/>
      <c r="AD52" s="138">
        <f>'Ctrinh-DAI AN (21-30)'!AQ141</f>
        <v>0</v>
      </c>
      <c r="AE52" s="138">
        <f>'Ctrinh-DAI AN (21-30)'!AQ159</f>
        <v>0</v>
      </c>
      <c r="AF52" s="138">
        <f>'Ctrinh-DAI AN (21-30)'!AQ167</f>
        <v>0</v>
      </c>
      <c r="AG52" s="138">
        <f>'Ctrinh-DAI AN (21-30)'!AQ171</f>
        <v>0</v>
      </c>
      <c r="AH52" s="138">
        <f>'Ctrinh-DAI AN (21-30)'!AQ175</f>
        <v>0</v>
      </c>
      <c r="AI52" s="138">
        <f>'Ctrinh-DAI AN (21-30)'!AQ185</f>
        <v>0</v>
      </c>
      <c r="AJ52" s="138">
        <f>'Ctrinh-DAI AN (21-30)'!AQ189</f>
        <v>0</v>
      </c>
      <c r="AK52" s="138">
        <f>'Ctrinh-DAI AN (21-30)'!AQ193</f>
        <v>0</v>
      </c>
      <c r="AL52" s="138">
        <f>'Ctrinh-DAI AN (21-30)'!AQ197</f>
        <v>0</v>
      </c>
      <c r="AM52" s="138">
        <f>'Ctrinh-DAI AN (21-30)'!AQ204</f>
        <v>0</v>
      </c>
      <c r="AN52" s="138">
        <f>'Ctrinh-DAI AN (21-30)'!AQ211</f>
        <v>0</v>
      </c>
      <c r="AO52" s="138">
        <f>'Ctrinh-DAI AN (21-30)'!AQ218</f>
        <v>0</v>
      </c>
      <c r="AP52" s="138">
        <f>'Ctrinh-DAI AN (21-30)'!AQ225</f>
        <v>0</v>
      </c>
      <c r="AQ52" s="138">
        <f>'Ctrinh-DAI AN (21-30)'!AQ232</f>
        <v>0</v>
      </c>
      <c r="AR52" s="138">
        <f>'Ctrinh-DAI AN (21-30)'!AQ236</f>
        <v>0</v>
      </c>
      <c r="AS52" s="138">
        <f>'Ctrinh-DAI AN (21-30)'!AQ240</f>
        <v>0</v>
      </c>
      <c r="AT52" s="220">
        <f>'Ctrinh-DAI AN (21-30)'!AQ244</f>
        <v>0</v>
      </c>
      <c r="AU52" s="138">
        <f>'Ctrinh-DAI AN (21-30)'!AQ251</f>
        <v>0</v>
      </c>
      <c r="AV52" s="155">
        <f>$D52-$BH52</f>
        <v>0</v>
      </c>
      <c r="AW52" s="138">
        <f>'Ctrinh-DAI AN (21-30)'!AQ267</f>
        <v>0</v>
      </c>
      <c r="AX52" s="138">
        <f>'Ctrinh-DAI AN (21-30)'!AQ274</f>
        <v>0</v>
      </c>
      <c r="AY52" s="138">
        <f>'Ctrinh-DAI AN (21-30)'!AQ281</f>
        <v>0</v>
      </c>
      <c r="AZ52" s="138">
        <f>'Ctrinh-DAI AN (21-30)'!AQ288</f>
        <v>0</v>
      </c>
      <c r="BA52" s="138">
        <f>'Ctrinh-DAI AN (21-30)'!AQ295</f>
        <v>0</v>
      </c>
      <c r="BB52" s="138">
        <f>'Ctrinh-DAI AN (21-30)'!AQ302</f>
        <v>0</v>
      </c>
      <c r="BC52" s="138">
        <f>'Ctrinh-DAI AN (21-30)'!AQ309</f>
        <v>0</v>
      </c>
      <c r="BD52" s="138">
        <f>'Ctrinh-DAI AN (21-30)'!AQ316</f>
        <v>0</v>
      </c>
      <c r="BE52" s="138">
        <f>'Ctrinh-DAI AN (21-30)'!AQ323</f>
        <v>0</v>
      </c>
      <c r="BF52" s="145">
        <f>'Ctrinh-DAI AN (21-30)'!AQ330</f>
        <v>0</v>
      </c>
      <c r="BG52" s="138"/>
      <c r="BH52" s="138">
        <f t="shared" si="22"/>
        <v>0</v>
      </c>
      <c r="BI52" s="146">
        <f>$AV$64-BH52</f>
        <v>0</v>
      </c>
      <c r="BJ52" s="138">
        <f t="shared" si="20"/>
        <v>0</v>
      </c>
      <c r="BK52" s="152"/>
      <c r="BL52" s="159"/>
    </row>
    <row r="53" spans="1:64" s="158" customFormat="1" ht="15.75" customHeight="1">
      <c r="A53" s="317">
        <v>2.13</v>
      </c>
      <c r="B53" s="157" t="s">
        <v>99</v>
      </c>
      <c r="C53" s="156" t="s">
        <v>100</v>
      </c>
      <c r="D53" s="382"/>
      <c r="E53" s="200">
        <f t="shared" si="13"/>
        <v>0</v>
      </c>
      <c r="F53" s="138">
        <f t="shared" si="17"/>
        <v>0</v>
      </c>
      <c r="G53" s="138">
        <f>'Ctrinh-DAI AN (21-30)'!AR7</f>
        <v>0</v>
      </c>
      <c r="H53" s="138">
        <f>'Ctrinh-DAI AN (21-30)'!AR14</f>
        <v>0</v>
      </c>
      <c r="I53" s="138">
        <f>'Ctrinh-DAI AN (21-30)'!AR21</f>
        <v>0</v>
      </c>
      <c r="J53" s="138">
        <f>'Ctrinh-DAI AN (21-30)'!AR28</f>
        <v>0</v>
      </c>
      <c r="K53" s="138">
        <f>'Ctrinh-DAI AN (21-30)'!AR35</f>
        <v>0</v>
      </c>
      <c r="L53" s="138">
        <f>'Ctrinh-DAI AN (21-30)'!AR42</f>
        <v>0</v>
      </c>
      <c r="M53" s="138">
        <f>'Ctrinh-DAI AN (21-30)'!AR49</f>
        <v>0</v>
      </c>
      <c r="N53" s="220">
        <f>'Ctrinh-DAI AN (21-30)'!AI63</f>
        <v>0</v>
      </c>
      <c r="O53" s="138">
        <f>'Ctrinh-DAI AN (21-30)'!AR63</f>
        <v>0</v>
      </c>
      <c r="P53" s="138">
        <f>'Ctrinh-DAI AN (21-30)'!AR70</f>
        <v>0</v>
      </c>
      <c r="Q53" s="138">
        <f>'Ctrinh-DAI AN (21-30)'!AR77</f>
        <v>0</v>
      </c>
      <c r="R53" s="200">
        <f>SUM(T53:AB53,AX53:BE53,AT53:AV53)</f>
        <v>0</v>
      </c>
      <c r="S53" s="145"/>
      <c r="T53" s="138">
        <f>'Ctrinh-DAI AN (21-30)'!AR84</f>
        <v>0</v>
      </c>
      <c r="U53" s="138">
        <f>'Ctrinh-DAI AN (21-30)'!AR91</f>
        <v>0</v>
      </c>
      <c r="V53" s="138">
        <f>'Ctrinh-DAI AN (21-30)'!AR98</f>
        <v>0</v>
      </c>
      <c r="W53" s="138">
        <f>'Ctrinh-DAI AN (21-30)'!AR105</f>
        <v>0</v>
      </c>
      <c r="X53" s="138">
        <f>'Ctrinh-DAI AN (21-30)'!AR112</f>
        <v>0</v>
      </c>
      <c r="Y53" s="138">
        <f>'Ctrinh-DAI AN (21-30)'!AR119</f>
        <v>0</v>
      </c>
      <c r="Z53" s="138">
        <f>'Ctrinh-DAI AN (21-30)'!AR126</f>
        <v>0</v>
      </c>
      <c r="AA53" s="138">
        <f>'Ctrinh-DAI AN (21-30)'!AR133</f>
        <v>0</v>
      </c>
      <c r="AB53" s="263">
        <f t="shared" si="23"/>
        <v>0</v>
      </c>
      <c r="AC53" s="263"/>
      <c r="AD53" s="138">
        <f>'Ctrinh-DAI AN (21-30)'!AR141</f>
        <v>0</v>
      </c>
      <c r="AE53" s="138">
        <f>'Ctrinh-DAI AN (21-30)'!AR159</f>
        <v>0</v>
      </c>
      <c r="AF53" s="138">
        <f>'Ctrinh-DAI AN (21-30)'!AR167</f>
        <v>0</v>
      </c>
      <c r="AG53" s="138">
        <f>'Ctrinh-DAI AN (21-30)'!AR171</f>
        <v>0</v>
      </c>
      <c r="AH53" s="138">
        <f>'Ctrinh-DAI AN (21-30)'!AR175</f>
        <v>0</v>
      </c>
      <c r="AI53" s="138">
        <f>'Ctrinh-DAI AN (21-30)'!AR185</f>
        <v>0</v>
      </c>
      <c r="AJ53" s="138">
        <f>'Ctrinh-DAI AN (21-30)'!AR189</f>
        <v>0</v>
      </c>
      <c r="AK53" s="138">
        <f>'Ctrinh-DAI AN (21-30)'!AR193</f>
        <v>0</v>
      </c>
      <c r="AL53" s="138">
        <f>'Ctrinh-DAI AN (21-30)'!AR197</f>
        <v>0</v>
      </c>
      <c r="AM53" s="138">
        <f>'Ctrinh-DAI AN (21-30)'!AR204</f>
        <v>0</v>
      </c>
      <c r="AN53" s="138">
        <f>'Ctrinh-DAI AN (21-30)'!AR211</f>
        <v>0</v>
      </c>
      <c r="AO53" s="138">
        <f>'Ctrinh-DAI AN (21-30)'!AR218</f>
        <v>0</v>
      </c>
      <c r="AP53" s="138">
        <f>'Ctrinh-DAI AN (21-30)'!AR225</f>
        <v>0</v>
      </c>
      <c r="AQ53" s="138">
        <f>'Ctrinh-DAI AN (21-30)'!AR232</f>
        <v>0</v>
      </c>
      <c r="AR53" s="138">
        <f>'Ctrinh-DAI AN (21-30)'!AR236</f>
        <v>0</v>
      </c>
      <c r="AS53" s="138">
        <f>'Ctrinh-DAI AN (21-30)'!AR240</f>
        <v>0</v>
      </c>
      <c r="AT53" s="220">
        <f>'Ctrinh-DAI AN (21-30)'!AR244</f>
        <v>0</v>
      </c>
      <c r="AU53" s="138">
        <f>'Ctrinh-DAI AN (21-30)'!AR251</f>
        <v>0</v>
      </c>
      <c r="AV53" s="138">
        <f>'Ctrinh-DAI AN (21-30)'!AR260</f>
        <v>0</v>
      </c>
      <c r="AW53" s="155">
        <f>$D53-$BH53</f>
        <v>0</v>
      </c>
      <c r="AX53" s="138">
        <f>'Ctrinh-DAI AN (21-30)'!AR274</f>
        <v>0</v>
      </c>
      <c r="AY53" s="138">
        <f>'Ctrinh-DAI AN (21-30)'!AR281</f>
        <v>0</v>
      </c>
      <c r="AZ53" s="138">
        <f>'Ctrinh-DAI AN (21-30)'!AR288</f>
        <v>0</v>
      </c>
      <c r="BA53" s="138">
        <f>'Ctrinh-DAI AN (21-30)'!AR295</f>
        <v>0</v>
      </c>
      <c r="BB53" s="138">
        <f>'Ctrinh-DAI AN (21-30)'!AR302</f>
        <v>0</v>
      </c>
      <c r="BC53" s="138">
        <f>'Ctrinh-DAI AN (21-30)'!AR309</f>
        <v>0</v>
      </c>
      <c r="BD53" s="138">
        <f>'Ctrinh-DAI AN (21-30)'!AR316</f>
        <v>0</v>
      </c>
      <c r="BE53" s="138">
        <f>'Ctrinh-DAI AN (21-30)'!AR323</f>
        <v>0</v>
      </c>
      <c r="BF53" s="145">
        <f>'Ctrinh-DAI AN (21-30)'!AR330</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'Ctrinh-DAI AN (21-30)'!AS7</f>
        <v>0</v>
      </c>
      <c r="H54" s="138">
        <f>'Ctrinh-DAI AN (21-30)'!AS14</f>
        <v>0</v>
      </c>
      <c r="I54" s="138">
        <f>'Ctrinh-DAI AN (21-30)'!AS21</f>
        <v>0</v>
      </c>
      <c r="J54" s="138">
        <f>'Ctrinh-DAI AN (21-30)'!AS28</f>
        <v>0</v>
      </c>
      <c r="K54" s="138">
        <f>'Ctrinh-DAI AN (21-30)'!AS35</f>
        <v>0</v>
      </c>
      <c r="L54" s="138">
        <f>'Ctrinh-DAI AN (21-30)'!AS42</f>
        <v>0</v>
      </c>
      <c r="M54" s="138">
        <f>'Ctrinh-DAI AN (21-30)'!AS49</f>
        <v>0</v>
      </c>
      <c r="N54" s="220">
        <f>'Ctrinh-DAI AN (21-30)'!AR63</f>
        <v>0</v>
      </c>
      <c r="O54" s="138">
        <f>'Ctrinh-DAI AN (21-30)'!AS63</f>
        <v>0</v>
      </c>
      <c r="P54" s="138">
        <f>'Ctrinh-DAI AN (21-30)'!AS70</f>
        <v>0</v>
      </c>
      <c r="Q54" s="138">
        <f>'Ctrinh-DAI AN (21-30)'!AS77</f>
        <v>0</v>
      </c>
      <c r="R54" s="200">
        <f>SUM(T54:AB54,AY54:BE54,AT54:AW54)</f>
        <v>0</v>
      </c>
      <c r="S54" s="145"/>
      <c r="T54" s="138">
        <f>'Ctrinh-DAI AN (21-30)'!AS84</f>
        <v>0</v>
      </c>
      <c r="U54" s="138">
        <f>'Ctrinh-DAI AN (21-30)'!AS91</f>
        <v>0</v>
      </c>
      <c r="V54" s="138">
        <f>'Ctrinh-DAI AN (21-30)'!AS98</f>
        <v>0</v>
      </c>
      <c r="W54" s="138">
        <f>'Ctrinh-DAI AN (21-30)'!AS105</f>
        <v>0</v>
      </c>
      <c r="X54" s="138">
        <f>'Ctrinh-DAI AN (21-30)'!AS112</f>
        <v>0</v>
      </c>
      <c r="Y54" s="138">
        <f>'Ctrinh-DAI AN (21-30)'!AS119</f>
        <v>0</v>
      </c>
      <c r="Z54" s="138">
        <f>'Ctrinh-DAI AN (21-30)'!AS126</f>
        <v>0</v>
      </c>
      <c r="AA54" s="138">
        <f>'Ctrinh-DAI AN (21-30)'!AS133</f>
        <v>0</v>
      </c>
      <c r="AB54" s="263">
        <f t="shared" si="23"/>
        <v>0</v>
      </c>
      <c r="AC54" s="263"/>
      <c r="AD54" s="138">
        <f>'Ctrinh-DAI AN (21-30)'!AS141</f>
        <v>0</v>
      </c>
      <c r="AE54" s="138">
        <f>'Ctrinh-DAI AN (21-30)'!AS159</f>
        <v>0</v>
      </c>
      <c r="AF54" s="138">
        <f>'Ctrinh-DAI AN (21-30)'!AS167</f>
        <v>0</v>
      </c>
      <c r="AG54" s="138">
        <f>'Ctrinh-DAI AN (21-30)'!AS171</f>
        <v>0</v>
      </c>
      <c r="AH54" s="138">
        <f>'Ctrinh-DAI AN (21-30)'!AS175</f>
        <v>0</v>
      </c>
      <c r="AI54" s="138">
        <f>'Ctrinh-DAI AN (21-30)'!AS185</f>
        <v>0</v>
      </c>
      <c r="AJ54" s="138">
        <f>'Ctrinh-DAI AN (21-30)'!AS189</f>
        <v>0</v>
      </c>
      <c r="AK54" s="138">
        <f>'Ctrinh-DAI AN (21-30)'!AS193</f>
        <v>0</v>
      </c>
      <c r="AL54" s="138">
        <f>'Ctrinh-DAI AN (21-30)'!AS197</f>
        <v>0</v>
      </c>
      <c r="AM54" s="138">
        <f>'Ctrinh-DAI AN (21-30)'!AS204</f>
        <v>0</v>
      </c>
      <c r="AN54" s="138">
        <f>'Ctrinh-DAI AN (21-30)'!AS211</f>
        <v>0</v>
      </c>
      <c r="AO54" s="138">
        <f>'Ctrinh-DAI AN (21-30)'!AS218</f>
        <v>0</v>
      </c>
      <c r="AP54" s="138">
        <f>'Ctrinh-DAI AN (21-30)'!AS225</f>
        <v>0</v>
      </c>
      <c r="AQ54" s="138">
        <f>'Ctrinh-DAI AN (21-30)'!AS232</f>
        <v>0</v>
      </c>
      <c r="AR54" s="138">
        <f>'Ctrinh-DAI AN (21-30)'!AS236</f>
        <v>0</v>
      </c>
      <c r="AS54" s="138">
        <f>'Ctrinh-DAI AN (21-30)'!AS240</f>
        <v>0</v>
      </c>
      <c r="AT54" s="220">
        <f>'Ctrinh-DAI AN (21-30)'!AS244</f>
        <v>0</v>
      </c>
      <c r="AU54" s="138">
        <f>'Ctrinh-DAI AN (21-30)'!AS251</f>
        <v>0</v>
      </c>
      <c r="AV54" s="138">
        <f>'Ctrinh-DAI AN (21-30)'!AS260</f>
        <v>0</v>
      </c>
      <c r="AW54" s="138">
        <f>'Ctrinh-DAI AN (21-30)'!AS267</f>
        <v>0</v>
      </c>
      <c r="AX54" s="155">
        <f>$D54-$BH54</f>
        <v>0</v>
      </c>
      <c r="AY54" s="138">
        <f>'Ctrinh-DAI AN (21-30)'!AS281</f>
        <v>0</v>
      </c>
      <c r="AZ54" s="138">
        <f>'Ctrinh-DAI AN (21-30)'!AS288</f>
        <v>0</v>
      </c>
      <c r="BA54" s="138">
        <f>'Ctrinh-DAI AN (21-30)'!AS295</f>
        <v>0</v>
      </c>
      <c r="BB54" s="138">
        <f>'Ctrinh-DAI AN (21-30)'!AS302</f>
        <v>0</v>
      </c>
      <c r="BC54" s="138">
        <f>'Ctrinh-DAI AN (21-30)'!AS309</f>
        <v>0</v>
      </c>
      <c r="BD54" s="138">
        <f>'Ctrinh-DAI AN (21-30)'!AS316</f>
        <v>0</v>
      </c>
      <c r="BE54" s="138">
        <f>'Ctrinh-DAI AN (21-30)'!AS323</f>
        <v>0</v>
      </c>
      <c r="BF54" s="145">
        <f>'Ctrinh-DAI AN (21-30)'!AS330</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382"/>
      <c r="E55" s="200">
        <f t="shared" si="13"/>
        <v>0</v>
      </c>
      <c r="F55" s="138">
        <f t="shared" si="17"/>
        <v>0</v>
      </c>
      <c r="G55" s="138">
        <f>'Ctrinh-DAI AN (21-30)'!AT7</f>
        <v>0</v>
      </c>
      <c r="H55" s="138">
        <f>'Ctrinh-DAI AN (21-30)'!AT14</f>
        <v>0</v>
      </c>
      <c r="I55" s="138">
        <f>'Ctrinh-DAI AN (21-30)'!AT21</f>
        <v>0</v>
      </c>
      <c r="J55" s="138">
        <f>'Ctrinh-DAI AN (21-30)'!AT28</f>
        <v>0</v>
      </c>
      <c r="K55" s="138">
        <f>'Ctrinh-DAI AN (21-30)'!AT35</f>
        <v>0</v>
      </c>
      <c r="L55" s="138">
        <f>'Ctrinh-DAI AN (21-30)'!AT42</f>
        <v>0</v>
      </c>
      <c r="M55" s="138">
        <f>'Ctrinh-DAI AN (21-30)'!AT49</f>
        <v>0</v>
      </c>
      <c r="N55" s="220">
        <f>'Ctrinh-DAI AN (21-30)'!AS63</f>
        <v>0</v>
      </c>
      <c r="O55" s="138">
        <f>'Ctrinh-DAI AN (21-30)'!AT63</f>
        <v>0</v>
      </c>
      <c r="P55" s="138">
        <f>'Ctrinh-DAI AN (21-30)'!AT70</f>
        <v>0</v>
      </c>
      <c r="Q55" s="138">
        <f>'Ctrinh-DAI AN (21-30)'!AT77</f>
        <v>0</v>
      </c>
      <c r="R55" s="200">
        <f>SUM(T55:AB55,AZ55:BE55,AT55:AX55)</f>
        <v>0</v>
      </c>
      <c r="S55" s="145"/>
      <c r="T55" s="138">
        <f>'Ctrinh-DAI AN (21-30)'!AT84</f>
        <v>0</v>
      </c>
      <c r="U55" s="138">
        <f>'Ctrinh-DAI AN (21-30)'!AT91</f>
        <v>0</v>
      </c>
      <c r="V55" s="138">
        <f>'Ctrinh-DAI AN (21-30)'!AT98</f>
        <v>0</v>
      </c>
      <c r="W55" s="138">
        <f>'Ctrinh-DAI AN (21-30)'!AT105</f>
        <v>0</v>
      </c>
      <c r="X55" s="138">
        <f>'Ctrinh-DAI AN (21-30)'!AT112</f>
        <v>0</v>
      </c>
      <c r="Y55" s="138">
        <f>'Ctrinh-DAI AN (21-30)'!AT119</f>
        <v>0</v>
      </c>
      <c r="Z55" s="138">
        <f>'Ctrinh-DAI AN (21-30)'!AT126</f>
        <v>0</v>
      </c>
      <c r="AA55" s="138">
        <f>'Ctrinh-DAI AN (21-30)'!AT133</f>
        <v>0</v>
      </c>
      <c r="AB55" s="263">
        <f t="shared" si="23"/>
        <v>0</v>
      </c>
      <c r="AC55" s="263"/>
      <c r="AD55" s="138">
        <f>'Ctrinh-DAI AN (21-30)'!AT141</f>
        <v>0</v>
      </c>
      <c r="AE55" s="138">
        <f>'Ctrinh-DAI AN (21-30)'!AT159</f>
        <v>0</v>
      </c>
      <c r="AF55" s="138">
        <f>'Ctrinh-DAI AN (21-30)'!AT167</f>
        <v>0</v>
      </c>
      <c r="AG55" s="138">
        <f>'Ctrinh-DAI AN (21-30)'!AT171</f>
        <v>0</v>
      </c>
      <c r="AH55" s="138">
        <f>'Ctrinh-DAI AN (21-30)'!AT175</f>
        <v>0</v>
      </c>
      <c r="AI55" s="138">
        <f>'Ctrinh-DAI AN (21-30)'!AT185</f>
        <v>0</v>
      </c>
      <c r="AJ55" s="138">
        <f>'Ctrinh-DAI AN (21-30)'!AT189</f>
        <v>0</v>
      </c>
      <c r="AK55" s="138">
        <f>'Ctrinh-DAI AN (21-30)'!AT193</f>
        <v>0</v>
      </c>
      <c r="AL55" s="138">
        <f>'Ctrinh-DAI AN (21-30)'!AT197</f>
        <v>0</v>
      </c>
      <c r="AM55" s="138">
        <f>'Ctrinh-DAI AN (21-30)'!AT204</f>
        <v>0</v>
      </c>
      <c r="AN55" s="138">
        <f>'Ctrinh-DAI AN (21-30)'!AT211</f>
        <v>0</v>
      </c>
      <c r="AO55" s="138">
        <f>'Ctrinh-DAI AN (21-30)'!AT218</f>
        <v>0</v>
      </c>
      <c r="AP55" s="138">
        <f>'Ctrinh-DAI AN (21-30)'!AT225</f>
        <v>0</v>
      </c>
      <c r="AQ55" s="138">
        <f>'Ctrinh-DAI AN (21-30)'!AT232</f>
        <v>0</v>
      </c>
      <c r="AR55" s="138">
        <f>'Ctrinh-DAI AN (21-30)'!AT236</f>
        <v>0</v>
      </c>
      <c r="AS55" s="138">
        <f>'Ctrinh-DAI AN (21-30)'!AT240</f>
        <v>0</v>
      </c>
      <c r="AT55" s="220">
        <f>'Ctrinh-DAI AN (21-30)'!AT244</f>
        <v>0</v>
      </c>
      <c r="AU55" s="138">
        <f>'Ctrinh-DAI AN (21-30)'!AT251</f>
        <v>0</v>
      </c>
      <c r="AV55" s="138">
        <f>'Ctrinh-DAI AN (21-30)'!AT260</f>
        <v>0</v>
      </c>
      <c r="AW55" s="138">
        <f>'Ctrinh-DAI AN (21-30)'!AT267</f>
        <v>0</v>
      </c>
      <c r="AX55" s="138">
        <f>'Ctrinh-DAI AN (21-30)'!AT274</f>
        <v>0</v>
      </c>
      <c r="AY55" s="155">
        <f>$D55-$BH55</f>
        <v>0</v>
      </c>
      <c r="AZ55" s="138">
        <f>'Ctrinh-DAI AN (21-30)'!AT288</f>
        <v>0</v>
      </c>
      <c r="BA55" s="138">
        <f>'Ctrinh-DAI AN (21-30)'!AT295</f>
        <v>0</v>
      </c>
      <c r="BB55" s="138">
        <f>'Ctrinh-DAI AN (21-30)'!AT302</f>
        <v>0</v>
      </c>
      <c r="BC55" s="138">
        <f>'Ctrinh-DAI AN (21-30)'!AT309</f>
        <v>0</v>
      </c>
      <c r="BD55" s="138">
        <f>'Ctrinh-DAI AN (21-30)'!AT316</f>
        <v>0</v>
      </c>
      <c r="BE55" s="138">
        <f>'Ctrinh-DAI AN (21-30)'!AT323</f>
        <v>0</v>
      </c>
      <c r="BF55" s="145">
        <f>'Ctrinh-DAI AN (21-30)'!AT330</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'Ctrinh-DAI AN (21-30)'!AU7</f>
        <v>0</v>
      </c>
      <c r="H56" s="138">
        <f>'Ctrinh-DAI AN (21-30)'!AU14</f>
        <v>0</v>
      </c>
      <c r="I56" s="138">
        <f>'Ctrinh-DAI AN (21-30)'!AU21</f>
        <v>0</v>
      </c>
      <c r="J56" s="138">
        <f>'Ctrinh-DAI AN (21-30)'!AU28</f>
        <v>0</v>
      </c>
      <c r="K56" s="138">
        <f>'Ctrinh-DAI AN (21-30)'!AU35</f>
        <v>0</v>
      </c>
      <c r="L56" s="138">
        <f>'Ctrinh-DAI AN (21-30)'!AU42</f>
        <v>0</v>
      </c>
      <c r="M56" s="138">
        <f>'Ctrinh-DAI AN (21-30)'!AU49</f>
        <v>0</v>
      </c>
      <c r="N56" s="220">
        <f>'Ctrinh-DAI AN (21-30)'!AT63</f>
        <v>0</v>
      </c>
      <c r="O56" s="138">
        <f>'Ctrinh-DAI AN (21-30)'!AU63</f>
        <v>0</v>
      </c>
      <c r="P56" s="138">
        <f>'Ctrinh-DAI AN (21-30)'!AU70</f>
        <v>0</v>
      </c>
      <c r="Q56" s="138">
        <f>'Ctrinh-DAI AN (21-30)'!AU77</f>
        <v>0</v>
      </c>
      <c r="R56" s="200">
        <f>SUM(T56:AB56,BA56:BE56,AT56:AY56)</f>
        <v>0</v>
      </c>
      <c r="S56" s="145"/>
      <c r="T56" s="138">
        <f>'Ctrinh-DAI AN (21-30)'!AU84</f>
        <v>0</v>
      </c>
      <c r="U56" s="138">
        <f>'Ctrinh-DAI AN (21-30)'!AU91</f>
        <v>0</v>
      </c>
      <c r="V56" s="138">
        <f>'Ctrinh-DAI AN (21-30)'!AU98</f>
        <v>0</v>
      </c>
      <c r="W56" s="138">
        <f>'Ctrinh-DAI AN (21-30)'!AU105</f>
        <v>0</v>
      </c>
      <c r="X56" s="138">
        <f>'Ctrinh-DAI AN (21-30)'!AU112</f>
        <v>0</v>
      </c>
      <c r="Y56" s="138">
        <f>'Ctrinh-DAI AN (21-30)'!AU119</f>
        <v>0</v>
      </c>
      <c r="Z56" s="138">
        <f>'Ctrinh-DAI AN (21-30)'!AU126</f>
        <v>0</v>
      </c>
      <c r="AA56" s="138">
        <f>'Ctrinh-DAI AN (21-30)'!AU133</f>
        <v>0</v>
      </c>
      <c r="AB56" s="263">
        <f t="shared" si="23"/>
        <v>0</v>
      </c>
      <c r="AC56" s="263"/>
      <c r="AD56" s="138">
        <f>'Ctrinh-DAI AN (21-30)'!AU141</f>
        <v>0</v>
      </c>
      <c r="AE56" s="138">
        <f>'Ctrinh-DAI AN (21-30)'!AU159</f>
        <v>0</v>
      </c>
      <c r="AF56" s="138">
        <f>'Ctrinh-DAI AN (21-30)'!AU167</f>
        <v>0</v>
      </c>
      <c r="AG56" s="138">
        <f>'Ctrinh-DAI AN (21-30)'!AU171</f>
        <v>0</v>
      </c>
      <c r="AH56" s="138">
        <f>'Ctrinh-DAI AN (21-30)'!AU175</f>
        <v>0</v>
      </c>
      <c r="AI56" s="138">
        <f>'Ctrinh-DAI AN (21-30)'!AU185</f>
        <v>0</v>
      </c>
      <c r="AJ56" s="138">
        <f>'Ctrinh-DAI AN (21-30)'!AU189</f>
        <v>0</v>
      </c>
      <c r="AK56" s="138">
        <f>'Ctrinh-DAI AN (21-30)'!AU193</f>
        <v>0</v>
      </c>
      <c r="AL56" s="138">
        <f>'Ctrinh-DAI AN (21-30)'!AU197</f>
        <v>0</v>
      </c>
      <c r="AM56" s="138">
        <f>'Ctrinh-DAI AN (21-30)'!AU204</f>
        <v>0</v>
      </c>
      <c r="AN56" s="138">
        <f>'Ctrinh-DAI AN (21-30)'!AU211</f>
        <v>0</v>
      </c>
      <c r="AO56" s="138">
        <f>'Ctrinh-DAI AN (21-30)'!AU218</f>
        <v>0</v>
      </c>
      <c r="AP56" s="138">
        <f>'Ctrinh-DAI AN (21-30)'!AU225</f>
        <v>0</v>
      </c>
      <c r="AQ56" s="138">
        <f>'Ctrinh-DAI AN (21-30)'!AU232</f>
        <v>0</v>
      </c>
      <c r="AR56" s="138">
        <f>'Ctrinh-DAI AN (21-30)'!AU236</f>
        <v>0</v>
      </c>
      <c r="AS56" s="138">
        <f>'Ctrinh-DAI AN (21-30)'!AU240</f>
        <v>0</v>
      </c>
      <c r="AT56" s="220">
        <f>'Ctrinh-DAI AN (21-30)'!AU244</f>
        <v>0</v>
      </c>
      <c r="AU56" s="138">
        <f>'Ctrinh-DAI AN (21-30)'!AU251</f>
        <v>0</v>
      </c>
      <c r="AV56" s="138">
        <f>'Ctrinh-DAI AN (21-30)'!AU260</f>
        <v>0</v>
      </c>
      <c r="AW56" s="138">
        <f>'Ctrinh-DAI AN (21-30)'!AU267</f>
        <v>0</v>
      </c>
      <c r="AX56" s="138">
        <f>'Ctrinh-DAI AN (21-30)'!AU274</f>
        <v>0</v>
      </c>
      <c r="AY56" s="138">
        <f>'Ctrinh-DAI AN (21-30)'!AU281</f>
        <v>0</v>
      </c>
      <c r="AZ56" s="155">
        <f>$D56-$BH56</f>
        <v>0</v>
      </c>
      <c r="BA56" s="138">
        <f>'Ctrinh-DAI AN (21-30)'!AU295</f>
        <v>0</v>
      </c>
      <c r="BB56" s="138">
        <f>'Ctrinh-DAI AN (21-30)'!AU302</f>
        <v>0</v>
      </c>
      <c r="BC56" s="138">
        <f>'Ctrinh-DAI AN (21-30)'!AU309</f>
        <v>0</v>
      </c>
      <c r="BD56" s="138">
        <f>'Ctrinh-DAI AN (21-30)'!AU316</f>
        <v>0</v>
      </c>
      <c r="BE56" s="138">
        <f>'Ctrinh-DAI AN (21-30)'!AU323</f>
        <v>0</v>
      </c>
      <c r="BF56" s="145">
        <f>'Ctrinh-DAI AN (21-30)'!AU330</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'Ctrinh-DAI AN (21-30)'!AV7</f>
        <v>0</v>
      </c>
      <c r="H57" s="138">
        <f>'Ctrinh-DAI AN (21-30)'!AV14</f>
        <v>0</v>
      </c>
      <c r="I57" s="138">
        <f>'Ctrinh-DAI AN (21-30)'!AV21</f>
        <v>0</v>
      </c>
      <c r="J57" s="138">
        <f>'Ctrinh-DAI AN (21-30)'!AV28</f>
        <v>0</v>
      </c>
      <c r="K57" s="138">
        <f>'Ctrinh-DAI AN (21-30)'!AV35</f>
        <v>0</v>
      </c>
      <c r="L57" s="138">
        <f>'Ctrinh-DAI AN (21-30)'!AV42</f>
        <v>0</v>
      </c>
      <c r="M57" s="138">
        <f>'Ctrinh-DAI AN (21-30)'!AV49</f>
        <v>0</v>
      </c>
      <c r="N57" s="220">
        <f>'Ctrinh-DAI AN (21-30)'!AU63</f>
        <v>0</v>
      </c>
      <c r="O57" s="138">
        <f>'Ctrinh-DAI AN (21-30)'!AV63</f>
        <v>0</v>
      </c>
      <c r="P57" s="138">
        <f>'Ctrinh-DAI AN (21-30)'!AV70</f>
        <v>0</v>
      </c>
      <c r="Q57" s="138">
        <f>'Ctrinh-DAI AN (21-30)'!AV77</f>
        <v>0</v>
      </c>
      <c r="R57" s="200">
        <f>SUM(T57:AB57,BB57:BE57,AT57:AZ57)</f>
        <v>0</v>
      </c>
      <c r="S57" s="145"/>
      <c r="T57" s="138">
        <f>'Ctrinh-DAI AN (21-30)'!AV84</f>
        <v>0</v>
      </c>
      <c r="U57" s="138">
        <f>'Ctrinh-DAI AN (21-30)'!AV91</f>
        <v>0</v>
      </c>
      <c r="V57" s="138">
        <f>'Ctrinh-DAI AN (21-30)'!AV98</f>
        <v>0</v>
      </c>
      <c r="W57" s="138">
        <f>'Ctrinh-DAI AN (21-30)'!AV105</f>
        <v>0</v>
      </c>
      <c r="X57" s="138">
        <f>'Ctrinh-DAI AN (21-30)'!AV112</f>
        <v>0</v>
      </c>
      <c r="Y57" s="138">
        <f>'Ctrinh-DAI AN (21-30)'!AV119</f>
        <v>0</v>
      </c>
      <c r="Z57" s="138">
        <f>'Ctrinh-DAI AN (21-30)'!AV126</f>
        <v>0</v>
      </c>
      <c r="AA57" s="138">
        <f>'Ctrinh-DAI AN (21-30)'!AV133</f>
        <v>0</v>
      </c>
      <c r="AB57" s="263">
        <f t="shared" si="23"/>
        <v>0</v>
      </c>
      <c r="AC57" s="263"/>
      <c r="AD57" s="138">
        <f>'Ctrinh-DAI AN (21-30)'!AV141</f>
        <v>0</v>
      </c>
      <c r="AE57" s="138">
        <f>'Ctrinh-DAI AN (21-30)'!AV159</f>
        <v>0</v>
      </c>
      <c r="AF57" s="138">
        <f>'Ctrinh-DAI AN (21-30)'!AV167</f>
        <v>0</v>
      </c>
      <c r="AG57" s="138">
        <f>'Ctrinh-DAI AN (21-30)'!AV171</f>
        <v>0</v>
      </c>
      <c r="AH57" s="138">
        <f>'Ctrinh-DAI AN (21-30)'!AV175</f>
        <v>0</v>
      </c>
      <c r="AI57" s="138">
        <f>'Ctrinh-DAI AN (21-30)'!AV185</f>
        <v>0</v>
      </c>
      <c r="AJ57" s="138">
        <f>'Ctrinh-DAI AN (21-30)'!AV189</f>
        <v>0</v>
      </c>
      <c r="AK57" s="138">
        <f>'Ctrinh-DAI AN (21-30)'!AV193</f>
        <v>0</v>
      </c>
      <c r="AL57" s="138">
        <f>'Ctrinh-DAI AN (21-30)'!AV197</f>
        <v>0</v>
      </c>
      <c r="AM57" s="138">
        <f>'Ctrinh-DAI AN (21-30)'!AV204</f>
        <v>0</v>
      </c>
      <c r="AN57" s="138">
        <f>'Ctrinh-DAI AN (21-30)'!AV211</f>
        <v>0</v>
      </c>
      <c r="AO57" s="138">
        <f>'Ctrinh-DAI AN (21-30)'!AV218</f>
        <v>0</v>
      </c>
      <c r="AP57" s="138">
        <f>'Ctrinh-DAI AN (21-30)'!AV225</f>
        <v>0</v>
      </c>
      <c r="AQ57" s="138">
        <f>'Ctrinh-DAI AN (21-30)'!AV232</f>
        <v>0</v>
      </c>
      <c r="AR57" s="138">
        <f>'Ctrinh-DAI AN (21-30)'!AV236</f>
        <v>0</v>
      </c>
      <c r="AS57" s="138">
        <f>'Ctrinh-DAI AN (21-30)'!AV240</f>
        <v>0</v>
      </c>
      <c r="AT57" s="220">
        <f>'Ctrinh-DAI AN (21-30)'!AV244</f>
        <v>0</v>
      </c>
      <c r="AU57" s="138">
        <f>'Ctrinh-DAI AN (21-30)'!AV251</f>
        <v>0</v>
      </c>
      <c r="AV57" s="138">
        <f>'Ctrinh-DAI AN (21-30)'!AV260</f>
        <v>0</v>
      </c>
      <c r="AW57" s="138">
        <f>'Ctrinh-DAI AN (21-30)'!AV267</f>
        <v>0</v>
      </c>
      <c r="AX57" s="138">
        <f>'Ctrinh-DAI AN (21-30)'!AV274</f>
        <v>0</v>
      </c>
      <c r="AY57" s="138">
        <f>'Ctrinh-DAI AN (21-30)'!AV281</f>
        <v>0</v>
      </c>
      <c r="AZ57" s="138">
        <f>'Ctrinh-DAI AN (21-30)'!AV288</f>
        <v>0</v>
      </c>
      <c r="BA57" s="155">
        <f>$D57-$BH57</f>
        <v>0</v>
      </c>
      <c r="BB57" s="138">
        <f>'Ctrinh-DAI AN (21-30)'!AV302</f>
        <v>0</v>
      </c>
      <c r="BC57" s="138">
        <f>'Ctrinh-DAI AN (21-30)'!AV309</f>
        <v>0</v>
      </c>
      <c r="BD57" s="138">
        <f>'Ctrinh-DAI AN (21-30)'!AV316</f>
        <v>0</v>
      </c>
      <c r="BE57" s="138">
        <f>'Ctrinh-DAI AN (21-30)'!AV323</f>
        <v>0</v>
      </c>
      <c r="BF57" s="145">
        <f>'Ctrinh-DAI AN (21-30)'!AV330</f>
        <v>0</v>
      </c>
      <c r="BG57" s="138"/>
      <c r="BH57" s="138">
        <f t="shared" si="22"/>
        <v>0</v>
      </c>
      <c r="BI57" s="146">
        <f>$BA$64-BH57</f>
        <v>0</v>
      </c>
      <c r="BJ57" s="138">
        <f t="shared" si="20"/>
        <v>0</v>
      </c>
      <c r="BK57" s="152"/>
      <c r="BL57" s="159"/>
    </row>
    <row r="58" spans="1:64" ht="15.75" customHeight="1">
      <c r="A58" s="317">
        <v>2.1800000000000002</v>
      </c>
      <c r="B58" s="157" t="s">
        <v>672</v>
      </c>
      <c r="C58" s="156" t="s">
        <v>122</v>
      </c>
      <c r="D58" s="149"/>
      <c r="E58" s="200">
        <f t="shared" si="13"/>
        <v>0</v>
      </c>
      <c r="F58" s="138">
        <f t="shared" si="17"/>
        <v>0</v>
      </c>
      <c r="G58" s="138">
        <f>'Ctrinh-DAI AN (21-30)'!AW7</f>
        <v>0</v>
      </c>
      <c r="H58" s="138">
        <f>'Ctrinh-DAI AN (21-30)'!AW14</f>
        <v>0</v>
      </c>
      <c r="I58" s="138">
        <f>'Ctrinh-DAI AN (21-30)'!AW21</f>
        <v>0</v>
      </c>
      <c r="J58" s="138">
        <f>'Ctrinh-DAI AN (21-30)'!AW28</f>
        <v>0</v>
      </c>
      <c r="K58" s="138">
        <f>'Ctrinh-DAI AN (21-30)'!AW35</f>
        <v>0</v>
      </c>
      <c r="L58" s="138">
        <f>'Ctrinh-DAI AN (21-30)'!AW42</f>
        <v>0</v>
      </c>
      <c r="M58" s="138">
        <f>'Ctrinh-DAI AN (21-30)'!AW49</f>
        <v>0</v>
      </c>
      <c r="N58" s="220">
        <f>'Ctrinh-DAI AN (21-30)'!AQ63</f>
        <v>0</v>
      </c>
      <c r="O58" s="138">
        <f>'Ctrinh-DAI AN (21-30)'!AW63</f>
        <v>0</v>
      </c>
      <c r="P58" s="138">
        <f>'Ctrinh-DAI AN (21-30)'!AW70</f>
        <v>0</v>
      </c>
      <c r="Q58" s="138">
        <f>'Ctrinh-DAI AN (21-30)'!AW77</f>
        <v>0</v>
      </c>
      <c r="R58" s="200">
        <f>SUM(T58:AB58,BC58:BE58,AT58:BA58)</f>
        <v>0</v>
      </c>
      <c r="S58" s="145"/>
      <c r="T58" s="138">
        <f>'Ctrinh-DAI AN (21-30)'!AW84</f>
        <v>0</v>
      </c>
      <c r="U58" s="138">
        <f>'Ctrinh-DAI AN (21-30)'!AW91</f>
        <v>0</v>
      </c>
      <c r="V58" s="138">
        <f>'Ctrinh-DAI AN (21-30)'!AW98</f>
        <v>0</v>
      </c>
      <c r="W58" s="138">
        <f>'Ctrinh-DAI AN (21-30)'!AW105</f>
        <v>0</v>
      </c>
      <c r="X58" s="138">
        <f>'Ctrinh-DAI AN (21-30)'!AW112</f>
        <v>0</v>
      </c>
      <c r="Y58" s="138">
        <f>'Ctrinh-DAI AN (21-30)'!AW119</f>
        <v>0</v>
      </c>
      <c r="Z58" s="138">
        <f>'Ctrinh-DAI AN (21-30)'!AW126</f>
        <v>0</v>
      </c>
      <c r="AA58" s="138">
        <f>'Ctrinh-DAI AN (21-30)'!AW133</f>
        <v>0</v>
      </c>
      <c r="AB58" s="263">
        <f t="shared" si="23"/>
        <v>0</v>
      </c>
      <c r="AC58" s="263"/>
      <c r="AD58" s="138">
        <f>'Ctrinh-DAI AN (21-30)'!AW141</f>
        <v>0</v>
      </c>
      <c r="AE58" s="138">
        <f>'Ctrinh-DAI AN (21-30)'!AW159</f>
        <v>0</v>
      </c>
      <c r="AF58" s="138">
        <f>'Ctrinh-DAI AN (21-30)'!AW167</f>
        <v>0</v>
      </c>
      <c r="AG58" s="138">
        <f>'Ctrinh-DAI AN (21-30)'!AW171</f>
        <v>0</v>
      </c>
      <c r="AH58" s="138">
        <f>'Ctrinh-DAI AN (21-30)'!AW175</f>
        <v>0</v>
      </c>
      <c r="AI58" s="138">
        <f>'Ctrinh-DAI AN (21-30)'!AW185</f>
        <v>0</v>
      </c>
      <c r="AJ58" s="138">
        <f>'Ctrinh-DAI AN (21-30)'!AW189</f>
        <v>0</v>
      </c>
      <c r="AK58" s="138">
        <f>'Ctrinh-DAI AN (21-30)'!AW193</f>
        <v>0</v>
      </c>
      <c r="AL58" s="138">
        <f>'Ctrinh-DAI AN (21-30)'!AW197</f>
        <v>0</v>
      </c>
      <c r="AM58" s="138">
        <f>'Ctrinh-DAI AN (21-30)'!AW204</f>
        <v>0</v>
      </c>
      <c r="AN58" s="138">
        <f>'Ctrinh-DAI AN (21-30)'!AW211</f>
        <v>0</v>
      </c>
      <c r="AO58" s="138">
        <f>'Ctrinh-DAI AN (21-30)'!AW218</f>
        <v>0</v>
      </c>
      <c r="AP58" s="138">
        <f>'Ctrinh-DAI AN (21-30)'!AW225</f>
        <v>0</v>
      </c>
      <c r="AQ58" s="138">
        <f>'Ctrinh-DAI AN (21-30)'!AW232</f>
        <v>0</v>
      </c>
      <c r="AR58" s="138">
        <f>'Ctrinh-DAI AN (21-30)'!AW236</f>
        <v>0</v>
      </c>
      <c r="AS58" s="138">
        <f>'Ctrinh-DAI AN (21-30)'!AW240</f>
        <v>0</v>
      </c>
      <c r="AT58" s="220">
        <f>'Ctrinh-DAI AN (21-30)'!AW244</f>
        <v>0</v>
      </c>
      <c r="AU58" s="138">
        <f>'Ctrinh-DAI AN (21-30)'!AW251</f>
        <v>0</v>
      </c>
      <c r="AV58" s="138">
        <f>'Ctrinh-DAI AN (21-30)'!AW260</f>
        <v>0</v>
      </c>
      <c r="AW58" s="138">
        <f>'Ctrinh-DAI AN (21-30)'!AW267</f>
        <v>0</v>
      </c>
      <c r="AX58" s="138">
        <f>'Ctrinh-DAI AN (21-30)'!AW274</f>
        <v>0</v>
      </c>
      <c r="AY58" s="138">
        <f>'Ctrinh-DAI AN (21-30)'!AW281</f>
        <v>0</v>
      </c>
      <c r="AZ58" s="138">
        <f>'Ctrinh-DAI AN (21-30)'!AW288</f>
        <v>0</v>
      </c>
      <c r="BA58" s="138">
        <f>'Ctrinh-DAI AN (21-30)'!AW295</f>
        <v>0</v>
      </c>
      <c r="BB58" s="155">
        <f>$D58-$BH58</f>
        <v>0</v>
      </c>
      <c r="BC58" s="138">
        <f>'Ctrinh-DAI AN (21-30)'!AW309</f>
        <v>0</v>
      </c>
      <c r="BD58" s="138">
        <f>'Ctrinh-DAI AN (21-30)'!AW316</f>
        <v>0</v>
      </c>
      <c r="BE58" s="138">
        <f>'Ctrinh-DAI AN (21-30)'!AW323</f>
        <v>0</v>
      </c>
      <c r="BF58" s="145">
        <f>'Ctrinh-DAI AN (21-30)'!AW330</f>
        <v>0</v>
      </c>
      <c r="BG58" s="138"/>
      <c r="BH58" s="138">
        <f t="shared" si="22"/>
        <v>0</v>
      </c>
      <c r="BI58" s="146">
        <f>$BB$64-BH58</f>
        <v>0</v>
      </c>
      <c r="BJ58" s="138">
        <f t="shared" si="20"/>
        <v>0</v>
      </c>
      <c r="BK58" s="152"/>
    </row>
    <row r="59" spans="1:64" ht="15.75" customHeight="1">
      <c r="A59" s="317">
        <v>2.19</v>
      </c>
      <c r="B59" s="157" t="s">
        <v>140</v>
      </c>
      <c r="C59" s="156" t="s">
        <v>123</v>
      </c>
      <c r="D59" s="384"/>
      <c r="E59" s="200">
        <f t="shared" si="13"/>
        <v>0</v>
      </c>
      <c r="F59" s="138">
        <f t="shared" si="17"/>
        <v>0</v>
      </c>
      <c r="G59" s="138">
        <f>'Ctrinh-DAI AN (21-30)'!AX7</f>
        <v>0</v>
      </c>
      <c r="H59" s="138">
        <f>'Ctrinh-DAI AN (21-30)'!AX14</f>
        <v>0</v>
      </c>
      <c r="I59" s="138">
        <f>'Ctrinh-DAI AN (21-30)'!AX21</f>
        <v>0</v>
      </c>
      <c r="J59" s="138">
        <f>'Ctrinh-DAI AN (21-30)'!AX28</f>
        <v>0</v>
      </c>
      <c r="K59" s="138">
        <f>'Ctrinh-DAI AN (21-30)'!AX35</f>
        <v>0</v>
      </c>
      <c r="L59" s="138">
        <f>'Ctrinh-DAI AN (21-30)'!AX42</f>
        <v>0</v>
      </c>
      <c r="M59" s="138">
        <f>'Ctrinh-DAI AN (21-30)'!AX49</f>
        <v>0</v>
      </c>
      <c r="N59" s="220">
        <f>'Ctrinh-DAI AN (21-30)'!AW63</f>
        <v>0</v>
      </c>
      <c r="O59" s="138">
        <f>'Ctrinh-DAI AN (21-30)'!AX63</f>
        <v>0</v>
      </c>
      <c r="P59" s="138">
        <f>'Ctrinh-DAI AN (21-30)'!AX70</f>
        <v>0</v>
      </c>
      <c r="Q59" s="138">
        <f>'Ctrinh-DAI AN (21-30)'!AX77</f>
        <v>0</v>
      </c>
      <c r="R59" s="200">
        <f>SUM(T59:AB59,BD59:BE59,AT59:BB59)</f>
        <v>0</v>
      </c>
      <c r="S59" s="145"/>
      <c r="T59" s="138">
        <f>'Ctrinh-DAI AN (21-30)'!AX84</f>
        <v>0</v>
      </c>
      <c r="U59" s="138">
        <f>'Ctrinh-DAI AN (21-30)'!AX91</f>
        <v>0</v>
      </c>
      <c r="V59" s="138">
        <f>'Ctrinh-DAI AN (21-30)'!AX98</f>
        <v>0</v>
      </c>
      <c r="W59" s="138">
        <f>'Ctrinh-DAI AN (21-30)'!AX105</f>
        <v>0</v>
      </c>
      <c r="X59" s="138">
        <f>'Ctrinh-DAI AN (21-30)'!AX112</f>
        <v>0</v>
      </c>
      <c r="Y59" s="138">
        <f>'Ctrinh-DAI AN (21-30)'!AX119</f>
        <v>0</v>
      </c>
      <c r="Z59" s="138">
        <f>'Ctrinh-DAI AN (21-30)'!AX126</f>
        <v>0</v>
      </c>
      <c r="AA59" s="138">
        <f>'Ctrinh-DAI AN (21-30)'!AX133</f>
        <v>0</v>
      </c>
      <c r="AB59" s="263">
        <f t="shared" si="23"/>
        <v>0</v>
      </c>
      <c r="AC59" s="263"/>
      <c r="AD59" s="138">
        <f>'Ctrinh-DAI AN (21-30)'!AX141</f>
        <v>0</v>
      </c>
      <c r="AE59" s="138">
        <f>'Ctrinh-DAI AN (21-30)'!AX159</f>
        <v>0</v>
      </c>
      <c r="AF59" s="138">
        <f>'Ctrinh-DAI AN (21-30)'!AX167</f>
        <v>0</v>
      </c>
      <c r="AG59" s="138">
        <f>'Ctrinh-DAI AN (21-30)'!AX171</f>
        <v>0</v>
      </c>
      <c r="AH59" s="138">
        <f>'Ctrinh-DAI AN (21-30)'!AX175</f>
        <v>0</v>
      </c>
      <c r="AI59" s="138">
        <f>'Ctrinh-DAI AN (21-30)'!AX185</f>
        <v>0</v>
      </c>
      <c r="AJ59" s="138">
        <f>'Ctrinh-DAI AN (21-30)'!AX189</f>
        <v>0</v>
      </c>
      <c r="AK59" s="138">
        <f>'Ctrinh-DAI AN (21-30)'!AX193</f>
        <v>0</v>
      </c>
      <c r="AL59" s="138">
        <f>'Ctrinh-DAI AN (21-30)'!AX197</f>
        <v>0</v>
      </c>
      <c r="AM59" s="138">
        <f>'Ctrinh-DAI AN (21-30)'!AX204</f>
        <v>0</v>
      </c>
      <c r="AN59" s="138">
        <f>'Ctrinh-DAI AN (21-30)'!AX211</f>
        <v>0</v>
      </c>
      <c r="AO59" s="138">
        <f>'Ctrinh-DAI AN (21-30)'!AX218</f>
        <v>0</v>
      </c>
      <c r="AP59" s="138">
        <f>'Ctrinh-DAI AN (21-30)'!AX225</f>
        <v>0</v>
      </c>
      <c r="AQ59" s="138">
        <f>'Ctrinh-DAI AN (21-30)'!AX232</f>
        <v>0</v>
      </c>
      <c r="AR59" s="138">
        <f>'Ctrinh-DAI AN (21-30)'!AX236</f>
        <v>0</v>
      </c>
      <c r="AS59" s="138">
        <f>'Ctrinh-DAI AN (21-30)'!AX240</f>
        <v>0</v>
      </c>
      <c r="AT59" s="220">
        <f>'Ctrinh-DAI AN (21-30)'!AX244</f>
        <v>0</v>
      </c>
      <c r="AU59" s="138">
        <f>'Ctrinh-DAI AN (21-30)'!AX251</f>
        <v>0</v>
      </c>
      <c r="AV59" s="138">
        <f>'Ctrinh-DAI AN (21-30)'!AX260</f>
        <v>0</v>
      </c>
      <c r="AW59" s="138">
        <f>'Ctrinh-DAI AN (21-30)'!AX267</f>
        <v>0</v>
      </c>
      <c r="AX59" s="138">
        <f>'Ctrinh-DAI AN (21-30)'!AX274</f>
        <v>0</v>
      </c>
      <c r="AY59" s="138">
        <f>'Ctrinh-DAI AN (21-30)'!AX281</f>
        <v>0</v>
      </c>
      <c r="AZ59" s="138">
        <f>'Ctrinh-DAI AN (21-30)'!AX288</f>
        <v>0</v>
      </c>
      <c r="BA59" s="138">
        <f>'Ctrinh-DAI AN (21-30)'!AX295</f>
        <v>0</v>
      </c>
      <c r="BB59" s="138">
        <f>'Ctrinh-DAI AN (21-30)'!AX302</f>
        <v>0</v>
      </c>
      <c r="BC59" s="155">
        <f>$D59-$BH59</f>
        <v>0</v>
      </c>
      <c r="BD59" s="138">
        <f>'Ctrinh-DAI AN (21-30)'!AX316</f>
        <v>0</v>
      </c>
      <c r="BE59" s="138">
        <f>'Ctrinh-DAI AN (21-30)'!AX323</f>
        <v>0</v>
      </c>
      <c r="BF59" s="145">
        <f>'Ctrinh-DAI AN (21-30)'!AX330</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'Ctrinh-DAI AN (21-30)'!AY7</f>
        <v>0</v>
      </c>
      <c r="H60" s="138">
        <f>'Ctrinh-DAI AN (21-30)'!AY14</f>
        <v>0</v>
      </c>
      <c r="I60" s="138">
        <f>'Ctrinh-DAI AN (21-30)'!AY21</f>
        <v>0</v>
      </c>
      <c r="J60" s="138">
        <f>'Ctrinh-DAI AN (21-30)'!AY28</f>
        <v>0</v>
      </c>
      <c r="K60" s="138">
        <f>'Ctrinh-DAI AN (21-30)'!AY35</f>
        <v>0</v>
      </c>
      <c r="L60" s="138">
        <f>'Ctrinh-DAI AN (21-30)'!AY42</f>
        <v>0</v>
      </c>
      <c r="M60" s="138">
        <f>'Ctrinh-DAI AN (21-30)'!AY49</f>
        <v>0</v>
      </c>
      <c r="N60" s="220">
        <f>'Ctrinh-DAI AN (21-30)'!AX63</f>
        <v>0</v>
      </c>
      <c r="O60" s="138">
        <f>'Ctrinh-DAI AN (21-30)'!AY63</f>
        <v>0</v>
      </c>
      <c r="P60" s="138">
        <f>'Ctrinh-DAI AN (21-30)'!AY70</f>
        <v>0</v>
      </c>
      <c r="Q60" s="138">
        <f>'Ctrinh-DAI AN (21-30)'!AY77</f>
        <v>0</v>
      </c>
      <c r="R60" s="200">
        <f>SUM(T60:AB60,BE60,AT60:BC60)</f>
        <v>0</v>
      </c>
      <c r="S60" s="145"/>
      <c r="T60" s="138">
        <f>'Ctrinh-DAI AN (21-30)'!AY84</f>
        <v>0</v>
      </c>
      <c r="U60" s="138">
        <f>'Ctrinh-DAI AN (21-30)'!AY91</f>
        <v>0</v>
      </c>
      <c r="V60" s="138">
        <f>'Ctrinh-DAI AN (21-30)'!AY98</f>
        <v>0</v>
      </c>
      <c r="W60" s="138">
        <f>'Ctrinh-DAI AN (21-30)'!AY105</f>
        <v>0</v>
      </c>
      <c r="X60" s="138">
        <f>'Ctrinh-DAI AN (21-30)'!AY112</f>
        <v>0</v>
      </c>
      <c r="Y60" s="138">
        <f>'Ctrinh-DAI AN (21-30)'!AY119</f>
        <v>0</v>
      </c>
      <c r="Z60" s="138">
        <f>'Ctrinh-DAI AN (21-30)'!AY126</f>
        <v>0</v>
      </c>
      <c r="AA60" s="138">
        <f>'Ctrinh-DAI AN (21-30)'!AY133</f>
        <v>0</v>
      </c>
      <c r="AB60" s="263">
        <f t="shared" si="23"/>
        <v>0</v>
      </c>
      <c r="AC60" s="263"/>
      <c r="AD60" s="138">
        <f>'Ctrinh-DAI AN (21-30)'!AY141</f>
        <v>0</v>
      </c>
      <c r="AE60" s="138">
        <f>'Ctrinh-DAI AN (21-30)'!AY159</f>
        <v>0</v>
      </c>
      <c r="AF60" s="138">
        <f>'Ctrinh-DAI AN (21-30)'!AY167</f>
        <v>0</v>
      </c>
      <c r="AG60" s="138">
        <f>'Ctrinh-DAI AN (21-30)'!AY171</f>
        <v>0</v>
      </c>
      <c r="AH60" s="138">
        <f>'Ctrinh-DAI AN (21-30)'!AY175</f>
        <v>0</v>
      </c>
      <c r="AI60" s="138">
        <f>'Ctrinh-DAI AN (21-30)'!AY185</f>
        <v>0</v>
      </c>
      <c r="AJ60" s="138">
        <f>'Ctrinh-DAI AN (21-30)'!AY189</f>
        <v>0</v>
      </c>
      <c r="AK60" s="138">
        <f>'Ctrinh-DAI AN (21-30)'!AY193</f>
        <v>0</v>
      </c>
      <c r="AL60" s="138">
        <f>'Ctrinh-DAI AN (21-30)'!AY197</f>
        <v>0</v>
      </c>
      <c r="AM60" s="138">
        <f>'Ctrinh-DAI AN (21-30)'!AY204</f>
        <v>0</v>
      </c>
      <c r="AN60" s="138">
        <f>'Ctrinh-DAI AN (21-30)'!AY211</f>
        <v>0</v>
      </c>
      <c r="AO60" s="138">
        <f>'Ctrinh-DAI AN (21-30)'!AY218</f>
        <v>0</v>
      </c>
      <c r="AP60" s="138">
        <f>'Ctrinh-DAI AN (21-30)'!AY225</f>
        <v>0</v>
      </c>
      <c r="AQ60" s="138">
        <f>'Ctrinh-DAI AN (21-30)'!AY232</f>
        <v>0</v>
      </c>
      <c r="AR60" s="138">
        <f>'Ctrinh-DAI AN (21-30)'!AY236</f>
        <v>0</v>
      </c>
      <c r="AS60" s="138">
        <f>'Ctrinh-DAI AN (21-30)'!AY240</f>
        <v>0</v>
      </c>
      <c r="AT60" s="220">
        <f>'Ctrinh-DAI AN (21-30)'!AY244</f>
        <v>0</v>
      </c>
      <c r="AU60" s="138">
        <f>'Ctrinh-DAI AN (21-30)'!AY251</f>
        <v>0</v>
      </c>
      <c r="AV60" s="138">
        <f>'Ctrinh-DAI AN (21-30)'!AY260</f>
        <v>0</v>
      </c>
      <c r="AW60" s="138">
        <f>'Ctrinh-DAI AN (21-30)'!AY267</f>
        <v>0</v>
      </c>
      <c r="AX60" s="138">
        <f>'Ctrinh-DAI AN (21-30)'!AY274</f>
        <v>0</v>
      </c>
      <c r="AY60" s="138">
        <f>'Ctrinh-DAI AN (21-30)'!AY281</f>
        <v>0</v>
      </c>
      <c r="AZ60" s="138">
        <f>'Ctrinh-DAI AN (21-30)'!AY288</f>
        <v>0</v>
      </c>
      <c r="BA60" s="138">
        <f>'Ctrinh-DAI AN (21-30)'!AY295</f>
        <v>0</v>
      </c>
      <c r="BB60" s="138">
        <f>'Ctrinh-DAI AN (21-30)'!AY302</f>
        <v>0</v>
      </c>
      <c r="BC60" s="138">
        <f>'Ctrinh-DAI AN (21-30)'!AY309</f>
        <v>0</v>
      </c>
      <c r="BD60" s="155">
        <f>$D60-$BH60</f>
        <v>0</v>
      </c>
      <c r="BE60" s="138">
        <f>'Ctrinh-DAI AN (21-30)'!AY323</f>
        <v>0</v>
      </c>
      <c r="BF60" s="145">
        <f>'Ctrinh-DAI AN (21-30)'!AY330</f>
        <v>0</v>
      </c>
      <c r="BG60" s="138"/>
      <c r="BH60" s="138">
        <f t="shared" si="22"/>
        <v>0</v>
      </c>
      <c r="BI60" s="146">
        <f>$BD$64-BH60</f>
        <v>0</v>
      </c>
      <c r="BJ60" s="138">
        <f t="shared" si="20"/>
        <v>0</v>
      </c>
      <c r="BK60" s="152"/>
    </row>
    <row r="61" spans="1:64" ht="15.75" customHeight="1" thickBot="1">
      <c r="A61" s="317">
        <v>2.21</v>
      </c>
      <c r="B61" s="157" t="s">
        <v>126</v>
      </c>
      <c r="C61" s="156" t="s">
        <v>127</v>
      </c>
      <c r="D61" s="385"/>
      <c r="E61" s="200">
        <f t="shared" si="13"/>
        <v>0</v>
      </c>
      <c r="F61" s="138">
        <f t="shared" si="17"/>
        <v>0</v>
      </c>
      <c r="G61" s="154">
        <f>'Ctrinh-DAI AN (21-30)'!AZ7</f>
        <v>0</v>
      </c>
      <c r="H61" s="138">
        <f>'Ctrinh-DAI AN (21-30)'!AZ14</f>
        <v>0</v>
      </c>
      <c r="I61" s="138">
        <f>'Ctrinh-DAI AN (21-30)'!AZ21</f>
        <v>0</v>
      </c>
      <c r="J61" s="138">
        <f>'Ctrinh-DAI AN (21-30)'!AZ28</f>
        <v>0</v>
      </c>
      <c r="K61" s="138">
        <f>'Ctrinh-DAI AN (21-30)'!AZ35</f>
        <v>0</v>
      </c>
      <c r="L61" s="138">
        <f>'Ctrinh-DAI AN (21-30)'!AZ42</f>
        <v>0</v>
      </c>
      <c r="M61" s="138">
        <f>'Ctrinh-DAI AN (21-30)'!AZ49</f>
        <v>0</v>
      </c>
      <c r="N61" s="220">
        <f>'Ctrinh-DAI AN (21-30)'!AY63</f>
        <v>0</v>
      </c>
      <c r="O61" s="138">
        <f>'Ctrinh-DAI AN (21-30)'!AZ63</f>
        <v>0</v>
      </c>
      <c r="P61" s="138">
        <f>'Ctrinh-DAI AN (21-30)'!AZ70</f>
        <v>0</v>
      </c>
      <c r="Q61" s="138">
        <f>'Ctrinh-DAI AN (21-30)'!AZ77</f>
        <v>0</v>
      </c>
      <c r="R61" s="200">
        <f>SUM(T61:AB61,AT61:BD61,)</f>
        <v>0</v>
      </c>
      <c r="S61" s="145"/>
      <c r="T61" s="138">
        <f>'Ctrinh-DAI AN (21-30)'!AZ84</f>
        <v>0</v>
      </c>
      <c r="U61" s="138">
        <f>'Ctrinh-DAI AN (21-30)'!AZ91</f>
        <v>0</v>
      </c>
      <c r="V61" s="138">
        <f>'Ctrinh-DAI AN (21-30)'!AZ98</f>
        <v>0</v>
      </c>
      <c r="W61" s="138">
        <f>'Ctrinh-DAI AN (21-30)'!AZ105</f>
        <v>0</v>
      </c>
      <c r="X61" s="138">
        <f>'Ctrinh-DAI AN (21-30)'!AZ112</f>
        <v>0</v>
      </c>
      <c r="Y61" s="138">
        <f>'Ctrinh-DAI AN (21-30)'!AZ119</f>
        <v>0</v>
      </c>
      <c r="Z61" s="138">
        <f>'Ctrinh-DAI AN (21-30)'!AZ126</f>
        <v>0</v>
      </c>
      <c r="AA61" s="138">
        <f>'Ctrinh-DAI AN (21-30)'!AZ133</f>
        <v>0</v>
      </c>
      <c r="AB61" s="263">
        <f t="shared" si="23"/>
        <v>0</v>
      </c>
      <c r="AC61" s="263"/>
      <c r="AD61" s="138">
        <f>'Ctrinh-DAI AN (21-30)'!AZ141</f>
        <v>0</v>
      </c>
      <c r="AE61" s="138">
        <f>'Ctrinh-DAI AN (21-30)'!AZ159</f>
        <v>0</v>
      </c>
      <c r="AF61" s="138">
        <f>'Ctrinh-DAI AN (21-30)'!AZ167</f>
        <v>0</v>
      </c>
      <c r="AG61" s="138">
        <f>'Ctrinh-DAI AN (21-30)'!AZ171</f>
        <v>0</v>
      </c>
      <c r="AH61" s="138">
        <f>'Ctrinh-DAI AN (21-30)'!AZ175</f>
        <v>0</v>
      </c>
      <c r="AI61" s="138">
        <f>'Ctrinh-DAI AN (21-30)'!AZ185</f>
        <v>0</v>
      </c>
      <c r="AJ61" s="138">
        <f>'Ctrinh-DAI AN (21-30)'!AZ189</f>
        <v>0</v>
      </c>
      <c r="AK61" s="138">
        <f>'Ctrinh-DAI AN (21-30)'!AZ193</f>
        <v>0</v>
      </c>
      <c r="AL61" s="138">
        <f>'Ctrinh-DAI AN (21-30)'!AZ197</f>
        <v>0</v>
      </c>
      <c r="AM61" s="138">
        <f>'Ctrinh-DAI AN (21-30)'!AZ204</f>
        <v>0</v>
      </c>
      <c r="AN61" s="138">
        <f>'Ctrinh-DAI AN (21-30)'!AZ211</f>
        <v>0</v>
      </c>
      <c r="AO61" s="138">
        <f>'Ctrinh-DAI AN (21-30)'!AZ218</f>
        <v>0</v>
      </c>
      <c r="AP61" s="138">
        <f>'Ctrinh-DAI AN (21-30)'!AZ225</f>
        <v>0</v>
      </c>
      <c r="AQ61" s="138">
        <f>'Ctrinh-DAI AN (21-30)'!AZ232</f>
        <v>0</v>
      </c>
      <c r="AR61" s="138">
        <f>'Ctrinh-DAI AN (21-30)'!AZ236</f>
        <v>0</v>
      </c>
      <c r="AS61" s="138">
        <f>'Ctrinh-DAI AN (21-30)'!AZ240</f>
        <v>0</v>
      </c>
      <c r="AT61" s="220">
        <f>'Ctrinh-DAI AN (21-30)'!AZ244</f>
        <v>0</v>
      </c>
      <c r="AU61" s="138">
        <f>'Ctrinh-DAI AN (21-30)'!AZ251</f>
        <v>0</v>
      </c>
      <c r="AV61" s="138">
        <f>'Ctrinh-DAI AN (21-30)'!AZ260</f>
        <v>0</v>
      </c>
      <c r="AW61" s="138">
        <f>'Ctrinh-DAI AN (21-30)'!AZ267</f>
        <v>0</v>
      </c>
      <c r="AX61" s="138">
        <f>'Ctrinh-DAI AN (21-30)'!AZ274</f>
        <v>0</v>
      </c>
      <c r="AY61" s="138">
        <f>'Ctrinh-DAI AN (21-30)'!AZ281</f>
        <v>0</v>
      </c>
      <c r="AZ61" s="138">
        <f>'Ctrinh-DAI AN (21-30)'!AZ288</f>
        <v>0</v>
      </c>
      <c r="BA61" s="138">
        <f>'Ctrinh-DAI AN (21-30)'!AZ295</f>
        <v>0</v>
      </c>
      <c r="BB61" s="138">
        <f>'Ctrinh-DAI AN (21-30)'!AZ302</f>
        <v>0</v>
      </c>
      <c r="BC61" s="138">
        <f>'Ctrinh-DAI AN (21-30)'!AZ309</f>
        <v>0</v>
      </c>
      <c r="BD61" s="138">
        <f>'Ctrinh-DAI AN (21-30)'!AZ316</f>
        <v>0</v>
      </c>
      <c r="BE61" s="155">
        <f>$D61-$BH61</f>
        <v>0</v>
      </c>
      <c r="BF61" s="145">
        <f>'Ctrinh-DAI AN (21-30)'!AZ330</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'Ctrinh-DAI AN (21-30)'!BA7</f>
        <v>0</v>
      </c>
      <c r="H62" s="145">
        <f>'Ctrinh-DAI AN (21-30)'!BA14</f>
        <v>0</v>
      </c>
      <c r="I62" s="145">
        <f>'Ctrinh-DAI AN (21-30)'!BA21</f>
        <v>0</v>
      </c>
      <c r="J62" s="145">
        <f>'Ctrinh-DAI AN (21-30)'!BA28</f>
        <v>0</v>
      </c>
      <c r="K62" s="145">
        <f>'Ctrinh-DAI AN (21-30)'!BA35</f>
        <v>0</v>
      </c>
      <c r="L62" s="145">
        <f>'Ctrinh-DAI AN (21-30)'!BA42</f>
        <v>0</v>
      </c>
      <c r="M62" s="145">
        <f>'Ctrinh-DAI AN (21-30)'!BA49</f>
        <v>0</v>
      </c>
      <c r="N62" s="229">
        <f>'Ctrinh-DAI AN (21-30)'!AZ63</f>
        <v>0</v>
      </c>
      <c r="O62" s="145">
        <f>'Ctrinh-DAI AN (21-30)'!BA63</f>
        <v>0</v>
      </c>
      <c r="P62" s="145">
        <f>'Ctrinh-DAI AN (21-30)'!BA70</f>
        <v>0</v>
      </c>
      <c r="Q62" s="145">
        <f>'Ctrinh-DAI AN (21-30)'!BA77</f>
        <v>0</v>
      </c>
      <c r="R62" s="200">
        <f>SUM(T62:AB62,AT62:BE62,)</f>
        <v>0</v>
      </c>
      <c r="S62" s="145"/>
      <c r="T62" s="145">
        <f>'Ctrinh-DAI AN (21-30)'!BA84</f>
        <v>0</v>
      </c>
      <c r="U62" s="145">
        <f>'Ctrinh-DAI AN (21-30)'!BA91</f>
        <v>0</v>
      </c>
      <c r="V62" s="145">
        <f>'Ctrinh-DAI AN (21-30)'!BA98</f>
        <v>0</v>
      </c>
      <c r="W62" s="145">
        <f>'Ctrinh-DAI AN (21-30)'!BA105</f>
        <v>0</v>
      </c>
      <c r="X62" s="145">
        <f>'Ctrinh-DAI AN (21-30)'!BA112</f>
        <v>0</v>
      </c>
      <c r="Y62" s="145">
        <f>'Ctrinh-DAI AN (21-30)'!BA119</f>
        <v>0</v>
      </c>
      <c r="Z62" s="145">
        <f>'Ctrinh-DAI AN (21-30)'!BA126</f>
        <v>0</v>
      </c>
      <c r="AA62" s="145">
        <f>'Ctrinh-DAI AN (21-30)'!BA133</f>
        <v>0</v>
      </c>
      <c r="AB62" s="263">
        <f t="shared" si="23"/>
        <v>0</v>
      </c>
      <c r="AC62" s="263"/>
      <c r="AD62" s="145">
        <f>'Ctrinh-DAI AN (21-30)'!BA141</f>
        <v>0</v>
      </c>
      <c r="AE62" s="145">
        <f>'Ctrinh-DAI AN (21-30)'!BA159</f>
        <v>0</v>
      </c>
      <c r="AF62" s="145">
        <f>'Ctrinh-DAI AN (21-30)'!BA167</f>
        <v>0</v>
      </c>
      <c r="AG62" s="145">
        <f>'Ctrinh-DAI AN (21-30)'!BA171</f>
        <v>0</v>
      </c>
      <c r="AH62" s="145">
        <f>'Ctrinh-DAI AN (21-30)'!BA175</f>
        <v>0</v>
      </c>
      <c r="AI62" s="145">
        <f>'Ctrinh-DAI AN (21-30)'!BA185</f>
        <v>0</v>
      </c>
      <c r="AJ62" s="145">
        <f>'Ctrinh-DAI AN (21-30)'!BA189</f>
        <v>0</v>
      </c>
      <c r="AK62" s="145">
        <f>'Ctrinh-DAI AN (21-30)'!BA193</f>
        <v>0</v>
      </c>
      <c r="AL62" s="145">
        <f>'Ctrinh-DAI AN (21-30)'!BA197</f>
        <v>0</v>
      </c>
      <c r="AM62" s="145">
        <f>'Ctrinh-DAI AN (21-30)'!BA204</f>
        <v>0</v>
      </c>
      <c r="AN62" s="145">
        <f>'Ctrinh-DAI AN (21-30)'!BA211</f>
        <v>0</v>
      </c>
      <c r="AO62" s="145">
        <f>'Ctrinh-DAI AN (21-30)'!BA218</f>
        <v>0</v>
      </c>
      <c r="AP62" s="145">
        <f>'Ctrinh-DAI AN (21-30)'!BA225</f>
        <v>0</v>
      </c>
      <c r="AQ62" s="145">
        <f>'Ctrinh-DAI AN (21-30)'!BA232</f>
        <v>0</v>
      </c>
      <c r="AR62" s="145">
        <f>'Ctrinh-DAI AN (21-30)'!BA236</f>
        <v>0</v>
      </c>
      <c r="AS62" s="145">
        <f>'Ctrinh-DAI AN (21-30)'!BA240</f>
        <v>0</v>
      </c>
      <c r="AT62" s="229">
        <f>'Ctrinh-DAI AN (21-30)'!BA244</f>
        <v>0</v>
      </c>
      <c r="AU62" s="145">
        <f>'Ctrinh-DAI AN (21-30)'!BA251</f>
        <v>0</v>
      </c>
      <c r="AV62" s="145">
        <f>'Ctrinh-DAI AN (21-30)'!BA260</f>
        <v>0</v>
      </c>
      <c r="AW62" s="145">
        <f>'Ctrinh-DAI AN (21-30)'!BA267</f>
        <v>0</v>
      </c>
      <c r="AX62" s="145">
        <f>'Ctrinh-DAI AN (21-30)'!BA274</f>
        <v>0</v>
      </c>
      <c r="AY62" s="145">
        <f>'Ctrinh-DAI AN (21-30)'!BA281</f>
        <v>0</v>
      </c>
      <c r="AZ62" s="145">
        <f>'Ctrinh-DAI AN (21-30)'!BA288</f>
        <v>0</v>
      </c>
      <c r="BA62" s="145">
        <f>'Ctrinh-DAI AN (21-30)'!BA295</f>
        <v>0</v>
      </c>
      <c r="BB62" s="145">
        <f>'Ctrinh-DAI AN (21-30)'!BA302</f>
        <v>0</v>
      </c>
      <c r="BC62" s="145">
        <f>'Ctrinh-DAI AN (21-30)'!BA309</f>
        <v>0</v>
      </c>
      <c r="BD62" s="145">
        <f>'Ctrinh-DAI AN (21-30)'!BA316</f>
        <v>0</v>
      </c>
      <c r="BE62" s="145">
        <f>'Ctrinh-DAI AN (21-30)'!BA323</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7">
    <tabColor rgb="FF00B050"/>
  </sheetPr>
  <dimension ref="A1:BG320"/>
  <sheetViews>
    <sheetView zoomScale="55" zoomScaleNormal="55" workbookViewId="0">
      <pane xSplit="2" ySplit="4" topLeftCell="C5" activePane="bottomRight" state="frozen"/>
      <selection pane="topRight" activeCell="C1" sqref="C1"/>
      <selection pane="bottomLeft" activeCell="A5" sqref="A5"/>
      <selection pane="bottomRight" activeCell="E15" sqref="E15"/>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s="43" customFormat="1"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49"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80"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80" t="s">
        <v>646</v>
      </c>
      <c r="AH4" s="114" t="s">
        <v>92</v>
      </c>
      <c r="AI4" s="114" t="s">
        <v>97</v>
      </c>
      <c r="AJ4" s="114" t="s">
        <v>114</v>
      </c>
      <c r="AK4" s="114" t="s">
        <v>116</v>
      </c>
      <c r="AL4" s="280" t="s">
        <v>79</v>
      </c>
      <c r="AM4" s="120" t="s">
        <v>81</v>
      </c>
      <c r="AN4" s="610" t="s">
        <v>91</v>
      </c>
      <c r="AO4" s="603"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s="43" customFormat="1" ht="20.100000000000001" customHeight="1">
      <c r="A5" s="111"/>
      <c r="B5" s="278" t="s">
        <v>141</v>
      </c>
      <c r="C5" s="279"/>
      <c r="D5" s="279">
        <f>SUBTOTAL(9,D7,D14,D21,D28,D35,D42,D49,D63,D70,D77,D84,D91,D98,D105,D112,D119,D126,D133,D141,D152,D157,D161,D165,D169,D173,D177,D181,D188,D195,D202,D209,D216,D220,D224,D228,D235,D242,D249,D257,D264,D271,D278,D285,D292,D299,D306,D313)</f>
        <v>0</v>
      </c>
      <c r="E5" s="279">
        <f t="shared" ref="E5:BA5" si="0">SUBTOTAL(9,E7,E14,E21,E28,E35,E42,E49,E63,E70,E77,E84,E91,E98,E105,E112,E119,E126,E133,E141,E152,E157,E161,E165,E169,E173,E177,E181,E188,E195,E202,E209,E216,E220,E224,E228,E235,E242,E249,E257,E264,E271,E278,E285,E292,E299,E306,E313)</f>
        <v>0</v>
      </c>
      <c r="F5" s="279">
        <f t="shared" si="0"/>
        <v>0</v>
      </c>
      <c r="G5" s="279">
        <f t="shared" si="0"/>
        <v>0</v>
      </c>
      <c r="H5" s="279">
        <f t="shared" si="0"/>
        <v>0</v>
      </c>
      <c r="I5" s="279">
        <f t="shared" si="0"/>
        <v>0</v>
      </c>
      <c r="J5" s="279">
        <f t="shared" si="0"/>
        <v>0</v>
      </c>
      <c r="K5" s="279">
        <f t="shared" si="0"/>
        <v>0</v>
      </c>
      <c r="L5" s="279">
        <f t="shared" si="0"/>
        <v>0</v>
      </c>
      <c r="M5" s="279">
        <f t="shared" si="0"/>
        <v>0</v>
      </c>
      <c r="N5" s="279">
        <f t="shared" si="0"/>
        <v>0</v>
      </c>
      <c r="O5" s="279">
        <f t="shared" si="0"/>
        <v>0</v>
      </c>
      <c r="P5" s="279">
        <f t="shared" si="0"/>
        <v>0</v>
      </c>
      <c r="Q5" s="279">
        <f t="shared" si="0"/>
        <v>0</v>
      </c>
      <c r="R5" s="279">
        <f t="shared" si="0"/>
        <v>0</v>
      </c>
      <c r="S5" s="279">
        <f t="shared" si="0"/>
        <v>0</v>
      </c>
      <c r="T5" s="279">
        <f t="shared" si="0"/>
        <v>0</v>
      </c>
      <c r="U5" s="279">
        <f t="shared" si="0"/>
        <v>0</v>
      </c>
      <c r="V5" s="279">
        <f t="shared" si="0"/>
        <v>0</v>
      </c>
      <c r="W5" s="279">
        <f t="shared" si="0"/>
        <v>0</v>
      </c>
      <c r="X5" s="279">
        <f t="shared" si="0"/>
        <v>0</v>
      </c>
      <c r="Y5" s="279">
        <f t="shared" si="0"/>
        <v>0</v>
      </c>
      <c r="Z5" s="279">
        <f t="shared" si="0"/>
        <v>0</v>
      </c>
      <c r="AA5" s="279">
        <f t="shared" si="0"/>
        <v>0</v>
      </c>
      <c r="AB5" s="279">
        <f t="shared" si="0"/>
        <v>0</v>
      </c>
      <c r="AC5" s="279">
        <f t="shared" si="0"/>
        <v>0</v>
      </c>
      <c r="AD5" s="279">
        <f t="shared" si="0"/>
        <v>0</v>
      </c>
      <c r="AE5" s="279">
        <f t="shared" si="0"/>
        <v>0</v>
      </c>
      <c r="AF5" s="279">
        <f t="shared" si="0"/>
        <v>0</v>
      </c>
      <c r="AG5" s="279">
        <f t="shared" si="0"/>
        <v>0</v>
      </c>
      <c r="AH5" s="279">
        <f t="shared" si="0"/>
        <v>0</v>
      </c>
      <c r="AI5" s="279">
        <f t="shared" si="0"/>
        <v>0</v>
      </c>
      <c r="AJ5" s="279">
        <f t="shared" si="0"/>
        <v>0</v>
      </c>
      <c r="AK5" s="279">
        <f t="shared" si="0"/>
        <v>0</v>
      </c>
      <c r="AL5" s="279">
        <f t="shared" si="0"/>
        <v>0</v>
      </c>
      <c r="AM5" s="279">
        <f t="shared" si="0"/>
        <v>0</v>
      </c>
      <c r="AN5" s="279">
        <f t="shared" si="0"/>
        <v>0</v>
      </c>
      <c r="AO5" s="279">
        <f t="shared" si="0"/>
        <v>0</v>
      </c>
      <c r="AP5" s="279">
        <f t="shared" si="0"/>
        <v>0</v>
      </c>
      <c r="AQ5" s="279">
        <f t="shared" si="0"/>
        <v>0</v>
      </c>
      <c r="AR5" s="279">
        <f t="shared" si="0"/>
        <v>0</v>
      </c>
      <c r="AS5" s="279">
        <f t="shared" si="0"/>
        <v>0</v>
      </c>
      <c r="AT5" s="279">
        <f t="shared" si="0"/>
        <v>0</v>
      </c>
      <c r="AU5" s="279">
        <f t="shared" si="0"/>
        <v>0</v>
      </c>
      <c r="AV5" s="279">
        <f t="shared" si="0"/>
        <v>0</v>
      </c>
      <c r="AW5" s="279">
        <f t="shared" si="0"/>
        <v>0</v>
      </c>
      <c r="AX5" s="279">
        <f t="shared" si="0"/>
        <v>0</v>
      </c>
      <c r="AY5" s="279">
        <f t="shared" si="0"/>
        <v>0</v>
      </c>
      <c r="AZ5" s="279">
        <f t="shared" si="0"/>
        <v>0</v>
      </c>
      <c r="BA5" s="279">
        <f t="shared" si="0"/>
        <v>0</v>
      </c>
      <c r="BB5" s="58" t="s">
        <v>231</v>
      </c>
      <c r="BC5" s="110"/>
      <c r="BD5" s="109"/>
      <c r="BE5" s="85">
        <v>2016</v>
      </c>
      <c r="BF5" s="85"/>
      <c r="BG5" s="85"/>
    </row>
    <row r="6" spans="1:59" s="108" customFormat="1" ht="22.2" customHeight="1">
      <c r="A6" s="346">
        <v>1</v>
      </c>
      <c r="B6" s="65" t="s">
        <v>688</v>
      </c>
      <c r="C6" s="611"/>
      <c r="D6" s="611">
        <f>D11+D18+D25+D32+D39+D46+D53+D60+D67+D74+D81+D88+D95+D102+D109+D116+D123+D130+D137+D142+D153+D158+D162+D166+D170+D174+D178+D185+D192+D199+D206+D213+D232+D239+D246+D254+D261+D268+D275+D282+D289+D296+D303+D310+D317+D217+D221+D225</f>
        <v>0</v>
      </c>
      <c r="E6" s="611">
        <f t="shared" ref="E6:BA6" si="1">E11+E18+E25+E32+E39+E46+E53+E60+E67+E74+E81+E88+E95+E102+E109+E116+E123+E130+E137+E142+E153+E158+E162+E166+E170+E174+E178+E185+E192+E199+E206+E213+E232+E239+E246+E254+E261+E268+E275+E282+E289+E296+E303+E310+E317+E217+E221+E225</f>
        <v>0</v>
      </c>
      <c r="F6" s="611">
        <f t="shared" si="1"/>
        <v>0</v>
      </c>
      <c r="G6" s="611">
        <f t="shared" si="1"/>
        <v>0</v>
      </c>
      <c r="H6" s="611">
        <f t="shared" si="1"/>
        <v>0</v>
      </c>
      <c r="I6" s="611">
        <f t="shared" si="1"/>
        <v>0</v>
      </c>
      <c r="J6" s="611">
        <f t="shared" si="1"/>
        <v>0</v>
      </c>
      <c r="K6" s="611">
        <f t="shared" si="1"/>
        <v>0</v>
      </c>
      <c r="L6" s="611">
        <f t="shared" si="1"/>
        <v>0</v>
      </c>
      <c r="M6" s="611">
        <f t="shared" si="1"/>
        <v>0</v>
      </c>
      <c r="N6" s="611">
        <f t="shared" si="1"/>
        <v>0</v>
      </c>
      <c r="O6" s="611">
        <f t="shared" si="1"/>
        <v>0</v>
      </c>
      <c r="P6" s="611">
        <f t="shared" si="1"/>
        <v>0</v>
      </c>
      <c r="Q6" s="611">
        <f t="shared" si="1"/>
        <v>0</v>
      </c>
      <c r="R6" s="611">
        <f t="shared" si="1"/>
        <v>0</v>
      </c>
      <c r="S6" s="611">
        <f t="shared" si="1"/>
        <v>0</v>
      </c>
      <c r="T6" s="611">
        <f t="shared" si="1"/>
        <v>0</v>
      </c>
      <c r="U6" s="611">
        <f t="shared" si="1"/>
        <v>0</v>
      </c>
      <c r="V6" s="611">
        <f t="shared" si="1"/>
        <v>0</v>
      </c>
      <c r="W6" s="611">
        <f t="shared" si="1"/>
        <v>0</v>
      </c>
      <c r="X6" s="611">
        <f t="shared" si="1"/>
        <v>0</v>
      </c>
      <c r="Y6" s="611">
        <f t="shared" si="1"/>
        <v>0</v>
      </c>
      <c r="Z6" s="611">
        <f t="shared" si="1"/>
        <v>0</v>
      </c>
      <c r="AA6" s="611">
        <f t="shared" si="1"/>
        <v>0</v>
      </c>
      <c r="AB6" s="611">
        <f t="shared" si="1"/>
        <v>0</v>
      </c>
      <c r="AC6" s="611">
        <f t="shared" si="1"/>
        <v>0</v>
      </c>
      <c r="AD6" s="611">
        <f t="shared" si="1"/>
        <v>0</v>
      </c>
      <c r="AE6" s="611">
        <f t="shared" si="1"/>
        <v>0</v>
      </c>
      <c r="AF6" s="611">
        <f t="shared" si="1"/>
        <v>0</v>
      </c>
      <c r="AG6" s="611">
        <f t="shared" si="1"/>
        <v>0</v>
      </c>
      <c r="AH6" s="611">
        <f t="shared" si="1"/>
        <v>0</v>
      </c>
      <c r="AI6" s="611">
        <f t="shared" si="1"/>
        <v>0</v>
      </c>
      <c r="AJ6" s="611">
        <f t="shared" si="1"/>
        <v>0</v>
      </c>
      <c r="AK6" s="611">
        <f t="shared" si="1"/>
        <v>0</v>
      </c>
      <c r="AL6" s="611">
        <f t="shared" si="1"/>
        <v>0</v>
      </c>
      <c r="AM6" s="611">
        <f t="shared" si="1"/>
        <v>0</v>
      </c>
      <c r="AN6" s="611">
        <f t="shared" si="1"/>
        <v>0</v>
      </c>
      <c r="AO6" s="611">
        <f t="shared" si="1"/>
        <v>0</v>
      </c>
      <c r="AP6" s="611">
        <f t="shared" si="1"/>
        <v>0</v>
      </c>
      <c r="AQ6" s="611">
        <f t="shared" si="1"/>
        <v>0</v>
      </c>
      <c r="AR6" s="611">
        <f t="shared" si="1"/>
        <v>0</v>
      </c>
      <c r="AS6" s="611">
        <f t="shared" si="1"/>
        <v>0</v>
      </c>
      <c r="AT6" s="611">
        <f t="shared" si="1"/>
        <v>0</v>
      </c>
      <c r="AU6" s="611">
        <f t="shared" si="1"/>
        <v>0</v>
      </c>
      <c r="AV6" s="611">
        <f t="shared" si="1"/>
        <v>0</v>
      </c>
      <c r="AW6" s="611">
        <f t="shared" si="1"/>
        <v>0</v>
      </c>
      <c r="AX6" s="611">
        <f t="shared" si="1"/>
        <v>0</v>
      </c>
      <c r="AY6" s="611">
        <f t="shared" si="1"/>
        <v>0</v>
      </c>
      <c r="AZ6" s="611">
        <f t="shared" si="1"/>
        <v>0</v>
      </c>
      <c r="BA6" s="611">
        <f t="shared" si="1"/>
        <v>0</v>
      </c>
      <c r="BB6" s="58" t="s">
        <v>231</v>
      </c>
      <c r="BC6" s="63"/>
      <c r="BD6" s="63"/>
      <c r="BE6" s="85">
        <v>2016</v>
      </c>
      <c r="BF6" s="63"/>
      <c r="BG6" s="63"/>
    </row>
    <row r="7" spans="1:59" s="108" customFormat="1" ht="22.2" customHeight="1">
      <c r="A7" s="346" t="s">
        <v>18</v>
      </c>
      <c r="B7" s="612" t="s">
        <v>479</v>
      </c>
      <c r="C7" s="611">
        <f>SUM(C8,C11)</f>
        <v>0</v>
      </c>
      <c r="D7" s="611">
        <f>SUM(D8+D11)</f>
        <v>0</v>
      </c>
      <c r="E7" s="611">
        <f t="shared" ref="E7:K7" si="2">SUM(E8,E11)</f>
        <v>0</v>
      </c>
      <c r="F7" s="611">
        <f t="shared" si="2"/>
        <v>0</v>
      </c>
      <c r="G7" s="611">
        <f t="shared" si="2"/>
        <v>0</v>
      </c>
      <c r="H7" s="611">
        <f t="shared" si="2"/>
        <v>0</v>
      </c>
      <c r="I7" s="611">
        <f t="shared" si="2"/>
        <v>0</v>
      </c>
      <c r="J7" s="611">
        <f t="shared" si="2"/>
        <v>0</v>
      </c>
      <c r="K7" s="611">
        <f t="shared" si="2"/>
        <v>0</v>
      </c>
      <c r="L7" s="611"/>
      <c r="M7" s="611">
        <f t="shared" ref="M7:AF7" si="3">SUM(M8,M11)</f>
        <v>0</v>
      </c>
      <c r="N7" s="611">
        <f t="shared" si="3"/>
        <v>0</v>
      </c>
      <c r="O7" s="611">
        <f t="shared" si="3"/>
        <v>0</v>
      </c>
      <c r="P7" s="611">
        <f t="shared" si="3"/>
        <v>0</v>
      </c>
      <c r="Q7" s="611">
        <f t="shared" si="3"/>
        <v>0</v>
      </c>
      <c r="R7" s="611">
        <f t="shared" si="3"/>
        <v>0</v>
      </c>
      <c r="S7" s="611">
        <f t="shared" si="3"/>
        <v>0</v>
      </c>
      <c r="T7" s="611">
        <f t="shared" si="3"/>
        <v>0</v>
      </c>
      <c r="U7" s="611">
        <f t="shared" si="3"/>
        <v>0</v>
      </c>
      <c r="V7" s="611">
        <f t="shared" si="3"/>
        <v>0</v>
      </c>
      <c r="W7" s="611">
        <f t="shared" si="3"/>
        <v>0</v>
      </c>
      <c r="X7" s="611">
        <f t="shared" si="3"/>
        <v>0</v>
      </c>
      <c r="Y7" s="611">
        <f t="shared" si="3"/>
        <v>0</v>
      </c>
      <c r="Z7" s="611">
        <f t="shared" si="3"/>
        <v>0</v>
      </c>
      <c r="AA7" s="611">
        <f t="shared" si="3"/>
        <v>0</v>
      </c>
      <c r="AB7" s="611">
        <f t="shared" si="3"/>
        <v>0</v>
      </c>
      <c r="AC7" s="611">
        <f t="shared" si="3"/>
        <v>0</v>
      </c>
      <c r="AD7" s="611">
        <f t="shared" si="3"/>
        <v>0</v>
      </c>
      <c r="AE7" s="611">
        <f t="shared" si="3"/>
        <v>0</v>
      </c>
      <c r="AF7" s="611">
        <f t="shared" si="3"/>
        <v>0</v>
      </c>
      <c r="AG7" s="611"/>
      <c r="AH7" s="611">
        <f t="shared" ref="AH7:BA7" si="4">SUM(AH8,AH11)</f>
        <v>0</v>
      </c>
      <c r="AI7" s="611">
        <f t="shared" si="4"/>
        <v>0</v>
      </c>
      <c r="AJ7" s="611">
        <f t="shared" si="4"/>
        <v>0</v>
      </c>
      <c r="AK7" s="611">
        <f t="shared" si="4"/>
        <v>0</v>
      </c>
      <c r="AL7" s="611">
        <f t="shared" si="4"/>
        <v>0</v>
      </c>
      <c r="AM7" s="611">
        <f t="shared" si="4"/>
        <v>0</v>
      </c>
      <c r="AN7" s="611">
        <f t="shared" si="4"/>
        <v>0</v>
      </c>
      <c r="AO7" s="611">
        <f t="shared" si="4"/>
        <v>0</v>
      </c>
      <c r="AP7" s="611">
        <f t="shared" si="4"/>
        <v>0</v>
      </c>
      <c r="AQ7" s="611">
        <f t="shared" si="4"/>
        <v>0</v>
      </c>
      <c r="AR7" s="611">
        <f t="shared" si="4"/>
        <v>0</v>
      </c>
      <c r="AS7" s="611">
        <f t="shared" si="4"/>
        <v>0</v>
      </c>
      <c r="AT7" s="611">
        <f t="shared" si="4"/>
        <v>0</v>
      </c>
      <c r="AU7" s="611">
        <f t="shared" si="4"/>
        <v>0</v>
      </c>
      <c r="AV7" s="611">
        <f t="shared" si="4"/>
        <v>0</v>
      </c>
      <c r="AW7" s="611">
        <f t="shared" si="4"/>
        <v>0</v>
      </c>
      <c r="AX7" s="611">
        <f t="shared" si="4"/>
        <v>0</v>
      </c>
      <c r="AY7" s="611">
        <f t="shared" si="4"/>
        <v>0</v>
      </c>
      <c r="AZ7" s="611">
        <f t="shared" si="4"/>
        <v>0</v>
      </c>
      <c r="BA7" s="611">
        <f t="shared" si="4"/>
        <v>0</v>
      </c>
      <c r="BB7" s="58" t="s">
        <v>231</v>
      </c>
      <c r="BC7" s="63"/>
      <c r="BD7" s="63"/>
      <c r="BE7" s="85">
        <v>2016</v>
      </c>
      <c r="BF7" s="63"/>
      <c r="BG7" s="63"/>
    </row>
    <row r="8" spans="1:59" s="613" customFormat="1" ht="22.2" customHeight="1">
      <c r="A8" s="346" t="s">
        <v>18</v>
      </c>
      <c r="B8" s="65" t="s">
        <v>480</v>
      </c>
      <c r="C8" s="611"/>
      <c r="D8" s="611">
        <f>SUM(E8:BA8)</f>
        <v>0</v>
      </c>
      <c r="E8" s="611">
        <f t="shared" ref="E8:K8" si="5">SUM(E9:E10)</f>
        <v>0</v>
      </c>
      <c r="F8" s="611">
        <f t="shared" si="5"/>
        <v>0</v>
      </c>
      <c r="G8" s="611">
        <f t="shared" si="5"/>
        <v>0</v>
      </c>
      <c r="H8" s="611">
        <f t="shared" si="5"/>
        <v>0</v>
      </c>
      <c r="I8" s="611">
        <f t="shared" si="5"/>
        <v>0</v>
      </c>
      <c r="J8" s="611">
        <f t="shared" si="5"/>
        <v>0</v>
      </c>
      <c r="K8" s="611">
        <f t="shared" si="5"/>
        <v>0</v>
      </c>
      <c r="L8" s="611"/>
      <c r="M8" s="611">
        <f t="shared" ref="M8:AF8" si="6">SUM(M9:M10)</f>
        <v>0</v>
      </c>
      <c r="N8" s="611">
        <f t="shared" si="6"/>
        <v>0</v>
      </c>
      <c r="O8" s="611">
        <f t="shared" si="6"/>
        <v>0</v>
      </c>
      <c r="P8" s="611">
        <f t="shared" si="6"/>
        <v>0</v>
      </c>
      <c r="Q8" s="611">
        <f t="shared" si="6"/>
        <v>0</v>
      </c>
      <c r="R8" s="611">
        <f t="shared" si="6"/>
        <v>0</v>
      </c>
      <c r="S8" s="611">
        <f t="shared" si="6"/>
        <v>0</v>
      </c>
      <c r="T8" s="611">
        <f t="shared" si="6"/>
        <v>0</v>
      </c>
      <c r="U8" s="611">
        <f t="shared" si="6"/>
        <v>0</v>
      </c>
      <c r="V8" s="611">
        <f t="shared" si="6"/>
        <v>0</v>
      </c>
      <c r="W8" s="611">
        <f t="shared" si="6"/>
        <v>0</v>
      </c>
      <c r="X8" s="611">
        <f t="shared" si="6"/>
        <v>0</v>
      </c>
      <c r="Y8" s="611">
        <f t="shared" si="6"/>
        <v>0</v>
      </c>
      <c r="Z8" s="611">
        <f t="shared" si="6"/>
        <v>0</v>
      </c>
      <c r="AA8" s="611">
        <f t="shared" si="6"/>
        <v>0</v>
      </c>
      <c r="AB8" s="611">
        <f t="shared" si="6"/>
        <v>0</v>
      </c>
      <c r="AC8" s="611">
        <f t="shared" si="6"/>
        <v>0</v>
      </c>
      <c r="AD8" s="611">
        <f t="shared" si="6"/>
        <v>0</v>
      </c>
      <c r="AE8" s="611">
        <f t="shared" si="6"/>
        <v>0</v>
      </c>
      <c r="AF8" s="611">
        <f t="shared" si="6"/>
        <v>0</v>
      </c>
      <c r="AG8" s="611"/>
      <c r="AH8" s="611">
        <f t="shared" ref="AH8:BA8" si="7">SUM(AH9:AH10)</f>
        <v>0</v>
      </c>
      <c r="AI8" s="611">
        <f t="shared" si="7"/>
        <v>0</v>
      </c>
      <c r="AJ8" s="611">
        <f t="shared" si="7"/>
        <v>0</v>
      </c>
      <c r="AK8" s="611">
        <f t="shared" si="7"/>
        <v>0</v>
      </c>
      <c r="AL8" s="611">
        <f t="shared" si="7"/>
        <v>0</v>
      </c>
      <c r="AM8" s="611">
        <f t="shared" si="7"/>
        <v>0</v>
      </c>
      <c r="AN8" s="611">
        <f t="shared" si="7"/>
        <v>0</v>
      </c>
      <c r="AO8" s="611">
        <f t="shared" si="7"/>
        <v>0</v>
      </c>
      <c r="AP8" s="611">
        <f t="shared" si="7"/>
        <v>0</v>
      </c>
      <c r="AQ8" s="611">
        <f t="shared" si="7"/>
        <v>0</v>
      </c>
      <c r="AR8" s="611">
        <f t="shared" si="7"/>
        <v>0</v>
      </c>
      <c r="AS8" s="611">
        <f t="shared" si="7"/>
        <v>0</v>
      </c>
      <c r="AT8" s="611">
        <f t="shared" si="7"/>
        <v>0</v>
      </c>
      <c r="AU8" s="611">
        <f t="shared" si="7"/>
        <v>0</v>
      </c>
      <c r="AV8" s="611">
        <f t="shared" si="7"/>
        <v>0</v>
      </c>
      <c r="AW8" s="611">
        <f t="shared" si="7"/>
        <v>0</v>
      </c>
      <c r="AX8" s="611">
        <f t="shared" si="7"/>
        <v>0</v>
      </c>
      <c r="AY8" s="611">
        <f t="shared" si="7"/>
        <v>0</v>
      </c>
      <c r="AZ8" s="611">
        <f t="shared" si="7"/>
        <v>0</v>
      </c>
      <c r="BA8" s="611">
        <f t="shared" si="7"/>
        <v>0</v>
      </c>
      <c r="BB8" s="58" t="s">
        <v>231</v>
      </c>
      <c r="BC8" s="63"/>
      <c r="BD8" s="63"/>
      <c r="BE8" s="85">
        <v>2016</v>
      </c>
      <c r="BF8" s="63"/>
      <c r="BG8" s="63"/>
    </row>
    <row r="9" spans="1:59" s="630" customFormat="1" ht="22.2" customHeight="1">
      <c r="A9" s="626" t="s">
        <v>18</v>
      </c>
      <c r="B9" s="672"/>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customHeight="1">
      <c r="A10" s="626" t="s">
        <v>18</v>
      </c>
      <c r="B10" s="672"/>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13" customFormat="1" ht="22.2" customHeight="1">
      <c r="A11" s="346" t="s">
        <v>18</v>
      </c>
      <c r="B11" s="65" t="s">
        <v>481</v>
      </c>
      <c r="C11" s="611"/>
      <c r="D11" s="611">
        <f>SUM(E11:BA11)</f>
        <v>0</v>
      </c>
      <c r="E11" s="611">
        <f t="shared" ref="E11:K11" si="8">SUM(E12:E13)</f>
        <v>0</v>
      </c>
      <c r="F11" s="611">
        <f t="shared" si="8"/>
        <v>0</v>
      </c>
      <c r="G11" s="611">
        <f t="shared" si="8"/>
        <v>0</v>
      </c>
      <c r="H11" s="611">
        <f t="shared" si="8"/>
        <v>0</v>
      </c>
      <c r="I11" s="611">
        <f t="shared" si="8"/>
        <v>0</v>
      </c>
      <c r="J11" s="611">
        <f t="shared" si="8"/>
        <v>0</v>
      </c>
      <c r="K11" s="611">
        <f t="shared" si="8"/>
        <v>0</v>
      </c>
      <c r="L11" s="611"/>
      <c r="M11" s="611">
        <f t="shared" ref="M11:AF11" si="9">SUM(M12:M13)</f>
        <v>0</v>
      </c>
      <c r="N11" s="611">
        <f t="shared" si="9"/>
        <v>0</v>
      </c>
      <c r="O11" s="611">
        <f t="shared" si="9"/>
        <v>0</v>
      </c>
      <c r="P11" s="611">
        <f t="shared" si="9"/>
        <v>0</v>
      </c>
      <c r="Q11" s="611">
        <f t="shared" si="9"/>
        <v>0</v>
      </c>
      <c r="R11" s="611">
        <f t="shared" si="9"/>
        <v>0</v>
      </c>
      <c r="S11" s="611">
        <f t="shared" si="9"/>
        <v>0</v>
      </c>
      <c r="T11" s="611">
        <f t="shared" si="9"/>
        <v>0</v>
      </c>
      <c r="U11" s="611">
        <f t="shared" si="9"/>
        <v>0</v>
      </c>
      <c r="V11" s="611">
        <f t="shared" si="9"/>
        <v>0</v>
      </c>
      <c r="W11" s="611">
        <f t="shared" si="9"/>
        <v>0</v>
      </c>
      <c r="X11" s="611">
        <f t="shared" si="9"/>
        <v>0</v>
      </c>
      <c r="Y11" s="611">
        <f t="shared" si="9"/>
        <v>0</v>
      </c>
      <c r="Z11" s="611">
        <f t="shared" si="9"/>
        <v>0</v>
      </c>
      <c r="AA11" s="611">
        <f t="shared" si="9"/>
        <v>0</v>
      </c>
      <c r="AB11" s="611">
        <f t="shared" si="9"/>
        <v>0</v>
      </c>
      <c r="AC11" s="611">
        <f t="shared" si="9"/>
        <v>0</v>
      </c>
      <c r="AD11" s="611">
        <f t="shared" si="9"/>
        <v>0</v>
      </c>
      <c r="AE11" s="611">
        <f t="shared" si="9"/>
        <v>0</v>
      </c>
      <c r="AF11" s="611">
        <f t="shared" si="9"/>
        <v>0</v>
      </c>
      <c r="AG11" s="611"/>
      <c r="AH11" s="611">
        <f t="shared" ref="AH11:BA11" si="10">SUM(AH12:AH13)</f>
        <v>0</v>
      </c>
      <c r="AI11" s="611">
        <f t="shared" si="10"/>
        <v>0</v>
      </c>
      <c r="AJ11" s="611">
        <f t="shared" si="10"/>
        <v>0</v>
      </c>
      <c r="AK11" s="611">
        <f t="shared" si="10"/>
        <v>0</v>
      </c>
      <c r="AL11" s="611">
        <f t="shared" si="10"/>
        <v>0</v>
      </c>
      <c r="AM11" s="611">
        <f t="shared" si="10"/>
        <v>0</v>
      </c>
      <c r="AN11" s="611">
        <f t="shared" si="10"/>
        <v>0</v>
      </c>
      <c r="AO11" s="611">
        <f t="shared" si="10"/>
        <v>0</v>
      </c>
      <c r="AP11" s="611">
        <f t="shared" si="10"/>
        <v>0</v>
      </c>
      <c r="AQ11" s="611">
        <f t="shared" si="10"/>
        <v>0</v>
      </c>
      <c r="AR11" s="611">
        <f t="shared" si="10"/>
        <v>0</v>
      </c>
      <c r="AS11" s="611">
        <f t="shared" si="10"/>
        <v>0</v>
      </c>
      <c r="AT11" s="611">
        <f t="shared" si="10"/>
        <v>0</v>
      </c>
      <c r="AU11" s="611">
        <f t="shared" si="10"/>
        <v>0</v>
      </c>
      <c r="AV11" s="611">
        <f t="shared" si="10"/>
        <v>0</v>
      </c>
      <c r="AW11" s="611">
        <f t="shared" si="10"/>
        <v>0</v>
      </c>
      <c r="AX11" s="611">
        <f t="shared" si="10"/>
        <v>0</v>
      </c>
      <c r="AY11" s="611">
        <f t="shared" si="10"/>
        <v>0</v>
      </c>
      <c r="AZ11" s="611">
        <f t="shared" si="10"/>
        <v>0</v>
      </c>
      <c r="BA11" s="611">
        <f t="shared" si="10"/>
        <v>0</v>
      </c>
      <c r="BB11" s="58" t="s">
        <v>231</v>
      </c>
      <c r="BC11" s="63"/>
      <c r="BD11" s="63"/>
      <c r="BE11" s="85">
        <v>2016</v>
      </c>
      <c r="BF11" s="63"/>
      <c r="BG11" s="63"/>
    </row>
    <row r="12" spans="1:59" s="630" customFormat="1" ht="22.2" customHeight="1">
      <c r="A12" s="626" t="s">
        <v>18</v>
      </c>
      <c r="B12" s="672"/>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customHeight="1">
      <c r="A13" s="626" t="s">
        <v>18</v>
      </c>
      <c r="B13" s="672"/>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108" customFormat="1" ht="22.2" customHeight="1">
      <c r="A14" s="346" t="s">
        <v>19</v>
      </c>
      <c r="B14" s="612" t="s">
        <v>482</v>
      </c>
      <c r="C14" s="611">
        <f>SUM(C15,C18)</f>
        <v>0</v>
      </c>
      <c r="D14" s="611">
        <f>SUM(D15+D18)</f>
        <v>0</v>
      </c>
      <c r="E14" s="611">
        <f t="shared" ref="E14:K14" si="11">SUM(E15,E18)</f>
        <v>0</v>
      </c>
      <c r="F14" s="611">
        <f t="shared" si="11"/>
        <v>0</v>
      </c>
      <c r="G14" s="611">
        <f t="shared" si="11"/>
        <v>0</v>
      </c>
      <c r="H14" s="611">
        <f t="shared" si="11"/>
        <v>0</v>
      </c>
      <c r="I14" s="611">
        <f t="shared" si="11"/>
        <v>0</v>
      </c>
      <c r="J14" s="611">
        <f t="shared" si="11"/>
        <v>0</v>
      </c>
      <c r="K14" s="611">
        <f t="shared" si="11"/>
        <v>0</v>
      </c>
      <c r="L14" s="611"/>
      <c r="M14" s="611">
        <f t="shared" ref="M14:AF14" si="12">SUM(M15,M18)</f>
        <v>0</v>
      </c>
      <c r="N14" s="611">
        <f t="shared" si="12"/>
        <v>0</v>
      </c>
      <c r="O14" s="611">
        <f t="shared" si="12"/>
        <v>0</v>
      </c>
      <c r="P14" s="611">
        <f t="shared" si="12"/>
        <v>0</v>
      </c>
      <c r="Q14" s="611">
        <f t="shared" si="12"/>
        <v>0</v>
      </c>
      <c r="R14" s="611">
        <f t="shared" si="12"/>
        <v>0</v>
      </c>
      <c r="S14" s="611">
        <f t="shared" si="12"/>
        <v>0</v>
      </c>
      <c r="T14" s="611">
        <f t="shared" si="12"/>
        <v>0</v>
      </c>
      <c r="U14" s="611">
        <f t="shared" si="12"/>
        <v>0</v>
      </c>
      <c r="V14" s="611">
        <f t="shared" si="12"/>
        <v>0</v>
      </c>
      <c r="W14" s="611">
        <f t="shared" si="12"/>
        <v>0</v>
      </c>
      <c r="X14" s="611">
        <f t="shared" si="12"/>
        <v>0</v>
      </c>
      <c r="Y14" s="611">
        <f t="shared" si="12"/>
        <v>0</v>
      </c>
      <c r="Z14" s="611">
        <f t="shared" si="12"/>
        <v>0</v>
      </c>
      <c r="AA14" s="611">
        <f t="shared" si="12"/>
        <v>0</v>
      </c>
      <c r="AB14" s="611">
        <f t="shared" si="12"/>
        <v>0</v>
      </c>
      <c r="AC14" s="611">
        <f t="shared" si="12"/>
        <v>0</v>
      </c>
      <c r="AD14" s="611">
        <f t="shared" si="12"/>
        <v>0</v>
      </c>
      <c r="AE14" s="611">
        <f t="shared" si="12"/>
        <v>0</v>
      </c>
      <c r="AF14" s="611">
        <f t="shared" si="12"/>
        <v>0</v>
      </c>
      <c r="AG14" s="611"/>
      <c r="AH14" s="611">
        <f t="shared" ref="AH14:BA14" si="13">SUM(AH15,AH18)</f>
        <v>0</v>
      </c>
      <c r="AI14" s="611">
        <f t="shared" si="13"/>
        <v>0</v>
      </c>
      <c r="AJ14" s="611">
        <f t="shared" si="13"/>
        <v>0</v>
      </c>
      <c r="AK14" s="611">
        <f t="shared" si="13"/>
        <v>0</v>
      </c>
      <c r="AL14" s="611">
        <f t="shared" si="13"/>
        <v>0</v>
      </c>
      <c r="AM14" s="611">
        <f t="shared" si="13"/>
        <v>0</v>
      </c>
      <c r="AN14" s="611">
        <f t="shared" si="13"/>
        <v>0</v>
      </c>
      <c r="AO14" s="611">
        <f t="shared" si="13"/>
        <v>0</v>
      </c>
      <c r="AP14" s="611">
        <f t="shared" si="13"/>
        <v>0</v>
      </c>
      <c r="AQ14" s="611">
        <f t="shared" si="13"/>
        <v>0</v>
      </c>
      <c r="AR14" s="611">
        <f t="shared" si="13"/>
        <v>0</v>
      </c>
      <c r="AS14" s="611">
        <f t="shared" si="13"/>
        <v>0</v>
      </c>
      <c r="AT14" s="611">
        <f t="shared" si="13"/>
        <v>0</v>
      </c>
      <c r="AU14" s="611">
        <f t="shared" si="13"/>
        <v>0</v>
      </c>
      <c r="AV14" s="611">
        <f t="shared" si="13"/>
        <v>0</v>
      </c>
      <c r="AW14" s="611">
        <f t="shared" si="13"/>
        <v>0</v>
      </c>
      <c r="AX14" s="611">
        <f t="shared" si="13"/>
        <v>0</v>
      </c>
      <c r="AY14" s="611">
        <f t="shared" si="13"/>
        <v>0</v>
      </c>
      <c r="AZ14" s="611">
        <f t="shared" si="13"/>
        <v>0</v>
      </c>
      <c r="BA14" s="611">
        <f t="shared" si="13"/>
        <v>0</v>
      </c>
      <c r="BB14" s="58" t="s">
        <v>231</v>
      </c>
      <c r="BC14" s="63"/>
      <c r="BD14" s="63"/>
      <c r="BE14" s="85">
        <v>2016</v>
      </c>
      <c r="BF14" s="63"/>
      <c r="BG14" s="63"/>
    </row>
    <row r="15" spans="1:59" s="613" customFormat="1" ht="22.2" customHeight="1">
      <c r="A15" s="346" t="s">
        <v>19</v>
      </c>
      <c r="B15" s="65" t="s">
        <v>480</v>
      </c>
      <c r="C15" s="611"/>
      <c r="D15" s="611">
        <f>SUM(E15:BA15)</f>
        <v>0</v>
      </c>
      <c r="E15" s="611">
        <f t="shared" ref="E15:K15" si="14">SUM(E16:E17)</f>
        <v>0</v>
      </c>
      <c r="F15" s="611">
        <f t="shared" si="14"/>
        <v>0</v>
      </c>
      <c r="G15" s="611">
        <f t="shared" si="14"/>
        <v>0</v>
      </c>
      <c r="H15" s="611">
        <f t="shared" si="14"/>
        <v>0</v>
      </c>
      <c r="I15" s="611">
        <f t="shared" si="14"/>
        <v>0</v>
      </c>
      <c r="J15" s="611">
        <f t="shared" si="14"/>
        <v>0</v>
      </c>
      <c r="K15" s="611">
        <f t="shared" si="14"/>
        <v>0</v>
      </c>
      <c r="L15" s="611"/>
      <c r="M15" s="611">
        <f t="shared" ref="M15:AF15" si="15">SUM(M16:M17)</f>
        <v>0</v>
      </c>
      <c r="N15" s="611">
        <f t="shared" si="15"/>
        <v>0</v>
      </c>
      <c r="O15" s="611">
        <f t="shared" si="15"/>
        <v>0</v>
      </c>
      <c r="P15" s="611">
        <f t="shared" si="15"/>
        <v>0</v>
      </c>
      <c r="Q15" s="611">
        <f t="shared" si="15"/>
        <v>0</v>
      </c>
      <c r="R15" s="611">
        <f t="shared" si="15"/>
        <v>0</v>
      </c>
      <c r="S15" s="611">
        <f t="shared" si="15"/>
        <v>0</v>
      </c>
      <c r="T15" s="611">
        <f t="shared" si="15"/>
        <v>0</v>
      </c>
      <c r="U15" s="611">
        <f t="shared" si="15"/>
        <v>0</v>
      </c>
      <c r="V15" s="611">
        <f t="shared" si="15"/>
        <v>0</v>
      </c>
      <c r="W15" s="611">
        <f t="shared" si="15"/>
        <v>0</v>
      </c>
      <c r="X15" s="611">
        <f t="shared" si="15"/>
        <v>0</v>
      </c>
      <c r="Y15" s="611">
        <f t="shared" si="15"/>
        <v>0</v>
      </c>
      <c r="Z15" s="611">
        <f t="shared" si="15"/>
        <v>0</v>
      </c>
      <c r="AA15" s="611">
        <f t="shared" si="15"/>
        <v>0</v>
      </c>
      <c r="AB15" s="611">
        <f t="shared" si="15"/>
        <v>0</v>
      </c>
      <c r="AC15" s="611">
        <f t="shared" si="15"/>
        <v>0</v>
      </c>
      <c r="AD15" s="611">
        <f t="shared" si="15"/>
        <v>0</v>
      </c>
      <c r="AE15" s="611">
        <f t="shared" si="15"/>
        <v>0</v>
      </c>
      <c r="AF15" s="611">
        <f t="shared" si="15"/>
        <v>0</v>
      </c>
      <c r="AG15" s="611"/>
      <c r="AH15" s="611">
        <f t="shared" ref="AH15:BA15" si="16">SUM(AH16:AH17)</f>
        <v>0</v>
      </c>
      <c r="AI15" s="611">
        <f t="shared" si="16"/>
        <v>0</v>
      </c>
      <c r="AJ15" s="611">
        <f t="shared" si="16"/>
        <v>0</v>
      </c>
      <c r="AK15" s="611">
        <f t="shared" si="16"/>
        <v>0</v>
      </c>
      <c r="AL15" s="611">
        <f t="shared" si="16"/>
        <v>0</v>
      </c>
      <c r="AM15" s="611">
        <f t="shared" si="16"/>
        <v>0</v>
      </c>
      <c r="AN15" s="611">
        <f t="shared" si="16"/>
        <v>0</v>
      </c>
      <c r="AO15" s="611">
        <f t="shared" si="16"/>
        <v>0</v>
      </c>
      <c r="AP15" s="611">
        <f t="shared" si="16"/>
        <v>0</v>
      </c>
      <c r="AQ15" s="611">
        <f t="shared" si="16"/>
        <v>0</v>
      </c>
      <c r="AR15" s="611">
        <f t="shared" si="16"/>
        <v>0</v>
      </c>
      <c r="AS15" s="611">
        <f t="shared" si="16"/>
        <v>0</v>
      </c>
      <c r="AT15" s="611">
        <f t="shared" si="16"/>
        <v>0</v>
      </c>
      <c r="AU15" s="611">
        <f t="shared" si="16"/>
        <v>0</v>
      </c>
      <c r="AV15" s="611">
        <f t="shared" si="16"/>
        <v>0</v>
      </c>
      <c r="AW15" s="611">
        <f t="shared" si="16"/>
        <v>0</v>
      </c>
      <c r="AX15" s="611">
        <f t="shared" si="16"/>
        <v>0</v>
      </c>
      <c r="AY15" s="611">
        <f t="shared" si="16"/>
        <v>0</v>
      </c>
      <c r="AZ15" s="611">
        <f t="shared" si="16"/>
        <v>0</v>
      </c>
      <c r="BA15" s="611">
        <f t="shared" si="16"/>
        <v>0</v>
      </c>
      <c r="BB15" s="58" t="s">
        <v>231</v>
      </c>
      <c r="BC15" s="63"/>
      <c r="BD15" s="63"/>
      <c r="BE15" s="85">
        <v>2016</v>
      </c>
      <c r="BF15" s="63"/>
      <c r="BG15" s="63"/>
    </row>
    <row r="16" spans="1:59" s="630" customFormat="1" ht="22.2" customHeight="1">
      <c r="A16" s="626" t="s">
        <v>19</v>
      </c>
      <c r="B16" s="672"/>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customHeight="1">
      <c r="A17" s="626" t="s">
        <v>19</v>
      </c>
      <c r="B17" s="672"/>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13" customFormat="1" ht="22.2" customHeight="1">
      <c r="A18" s="346" t="s">
        <v>19</v>
      </c>
      <c r="B18" s="65" t="s">
        <v>481</v>
      </c>
      <c r="C18" s="611"/>
      <c r="D18" s="611">
        <f>SUM(E18:BA18)</f>
        <v>0</v>
      </c>
      <c r="E18" s="611">
        <f t="shared" ref="E18:K18" si="17">SUM(E19:E20)</f>
        <v>0</v>
      </c>
      <c r="F18" s="611">
        <f t="shared" si="17"/>
        <v>0</v>
      </c>
      <c r="G18" s="611">
        <f t="shared" si="17"/>
        <v>0</v>
      </c>
      <c r="H18" s="611">
        <f t="shared" si="17"/>
        <v>0</v>
      </c>
      <c r="I18" s="611">
        <f t="shared" si="17"/>
        <v>0</v>
      </c>
      <c r="J18" s="611">
        <f t="shared" si="17"/>
        <v>0</v>
      </c>
      <c r="K18" s="611">
        <f t="shared" si="17"/>
        <v>0</v>
      </c>
      <c r="L18" s="611"/>
      <c r="M18" s="611">
        <f t="shared" ref="M18:AF18" si="18">SUM(M19:M20)</f>
        <v>0</v>
      </c>
      <c r="N18" s="611">
        <f t="shared" si="18"/>
        <v>0</v>
      </c>
      <c r="O18" s="611">
        <f t="shared" si="18"/>
        <v>0</v>
      </c>
      <c r="P18" s="611">
        <f t="shared" si="18"/>
        <v>0</v>
      </c>
      <c r="Q18" s="611">
        <f t="shared" si="18"/>
        <v>0</v>
      </c>
      <c r="R18" s="611">
        <f t="shared" si="18"/>
        <v>0</v>
      </c>
      <c r="S18" s="611">
        <f t="shared" si="18"/>
        <v>0</v>
      </c>
      <c r="T18" s="611">
        <f t="shared" si="18"/>
        <v>0</v>
      </c>
      <c r="U18" s="611">
        <f t="shared" si="18"/>
        <v>0</v>
      </c>
      <c r="V18" s="611">
        <f t="shared" si="18"/>
        <v>0</v>
      </c>
      <c r="W18" s="611">
        <f t="shared" si="18"/>
        <v>0</v>
      </c>
      <c r="X18" s="611">
        <f t="shared" si="18"/>
        <v>0</v>
      </c>
      <c r="Y18" s="611">
        <f t="shared" si="18"/>
        <v>0</v>
      </c>
      <c r="Z18" s="611">
        <f t="shared" si="18"/>
        <v>0</v>
      </c>
      <c r="AA18" s="611">
        <f t="shared" si="18"/>
        <v>0</v>
      </c>
      <c r="AB18" s="611">
        <f t="shared" si="18"/>
        <v>0</v>
      </c>
      <c r="AC18" s="611">
        <f t="shared" si="18"/>
        <v>0</v>
      </c>
      <c r="AD18" s="611">
        <f t="shared" si="18"/>
        <v>0</v>
      </c>
      <c r="AE18" s="611">
        <f t="shared" si="18"/>
        <v>0</v>
      </c>
      <c r="AF18" s="611">
        <f t="shared" si="18"/>
        <v>0</v>
      </c>
      <c r="AG18" s="611"/>
      <c r="AH18" s="611">
        <f t="shared" ref="AH18:BA18" si="19">SUM(AH19:AH20)</f>
        <v>0</v>
      </c>
      <c r="AI18" s="611">
        <f t="shared" si="19"/>
        <v>0</v>
      </c>
      <c r="AJ18" s="611">
        <f t="shared" si="19"/>
        <v>0</v>
      </c>
      <c r="AK18" s="611">
        <f t="shared" si="19"/>
        <v>0</v>
      </c>
      <c r="AL18" s="611">
        <f t="shared" si="19"/>
        <v>0</v>
      </c>
      <c r="AM18" s="611">
        <f t="shared" si="19"/>
        <v>0</v>
      </c>
      <c r="AN18" s="611">
        <f t="shared" si="19"/>
        <v>0</v>
      </c>
      <c r="AO18" s="611">
        <f t="shared" si="19"/>
        <v>0</v>
      </c>
      <c r="AP18" s="611">
        <f t="shared" si="19"/>
        <v>0</v>
      </c>
      <c r="AQ18" s="611">
        <f t="shared" si="19"/>
        <v>0</v>
      </c>
      <c r="AR18" s="611">
        <f t="shared" si="19"/>
        <v>0</v>
      </c>
      <c r="AS18" s="611">
        <f t="shared" si="19"/>
        <v>0</v>
      </c>
      <c r="AT18" s="611">
        <f t="shared" si="19"/>
        <v>0</v>
      </c>
      <c r="AU18" s="611">
        <f t="shared" si="19"/>
        <v>0</v>
      </c>
      <c r="AV18" s="611">
        <f t="shared" si="19"/>
        <v>0</v>
      </c>
      <c r="AW18" s="611">
        <f t="shared" si="19"/>
        <v>0</v>
      </c>
      <c r="AX18" s="611">
        <f t="shared" si="19"/>
        <v>0</v>
      </c>
      <c r="AY18" s="611">
        <f t="shared" si="19"/>
        <v>0</v>
      </c>
      <c r="AZ18" s="611">
        <f t="shared" si="19"/>
        <v>0</v>
      </c>
      <c r="BA18" s="611">
        <f t="shared" si="19"/>
        <v>0</v>
      </c>
      <c r="BB18" s="58" t="s">
        <v>231</v>
      </c>
      <c r="BC18" s="63"/>
      <c r="BD18" s="63"/>
      <c r="BE18" s="85">
        <v>2016</v>
      </c>
      <c r="BF18" s="63"/>
      <c r="BG18" s="63"/>
    </row>
    <row r="19" spans="1:59" s="630" customFormat="1" ht="22.2" customHeight="1">
      <c r="A19" s="626" t="s">
        <v>19</v>
      </c>
      <c r="B19" s="672"/>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customHeight="1">
      <c r="A20" s="626" t="s">
        <v>19</v>
      </c>
      <c r="B20" s="672"/>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13" customFormat="1" ht="22.2" customHeight="1">
      <c r="A21" s="346" t="s">
        <v>22</v>
      </c>
      <c r="B21" s="612" t="s">
        <v>483</v>
      </c>
      <c r="C21" s="611">
        <f>SUM(C22,C25)</f>
        <v>0</v>
      </c>
      <c r="D21" s="611">
        <f>SUM(D22+D25)</f>
        <v>0</v>
      </c>
      <c r="E21" s="611">
        <f t="shared" ref="E21:K21" si="20">SUM(E22,E25)</f>
        <v>0</v>
      </c>
      <c r="F21" s="611">
        <f t="shared" si="20"/>
        <v>0</v>
      </c>
      <c r="G21" s="611">
        <f t="shared" si="20"/>
        <v>0</v>
      </c>
      <c r="H21" s="611">
        <f t="shared" si="20"/>
        <v>0</v>
      </c>
      <c r="I21" s="611">
        <f t="shared" si="20"/>
        <v>0</v>
      </c>
      <c r="J21" s="611">
        <f t="shared" si="20"/>
        <v>0</v>
      </c>
      <c r="K21" s="611">
        <f t="shared" si="20"/>
        <v>0</v>
      </c>
      <c r="L21" s="611"/>
      <c r="M21" s="611">
        <f t="shared" ref="M21:AF21" si="21">SUM(M22,M25)</f>
        <v>0</v>
      </c>
      <c r="N21" s="611">
        <f t="shared" si="21"/>
        <v>0</v>
      </c>
      <c r="O21" s="611">
        <f t="shared" si="21"/>
        <v>0</v>
      </c>
      <c r="P21" s="611">
        <f t="shared" si="21"/>
        <v>0</v>
      </c>
      <c r="Q21" s="611">
        <f t="shared" si="21"/>
        <v>0</v>
      </c>
      <c r="R21" s="611">
        <f t="shared" si="21"/>
        <v>0</v>
      </c>
      <c r="S21" s="611">
        <f t="shared" si="21"/>
        <v>0</v>
      </c>
      <c r="T21" s="611">
        <f t="shared" si="21"/>
        <v>0</v>
      </c>
      <c r="U21" s="611">
        <f t="shared" si="21"/>
        <v>0</v>
      </c>
      <c r="V21" s="611">
        <f t="shared" si="21"/>
        <v>0</v>
      </c>
      <c r="W21" s="611">
        <f t="shared" si="21"/>
        <v>0</v>
      </c>
      <c r="X21" s="611">
        <f t="shared" si="21"/>
        <v>0</v>
      </c>
      <c r="Y21" s="611">
        <f t="shared" si="21"/>
        <v>0</v>
      </c>
      <c r="Z21" s="611">
        <f t="shared" si="21"/>
        <v>0</v>
      </c>
      <c r="AA21" s="611">
        <f t="shared" si="21"/>
        <v>0</v>
      </c>
      <c r="AB21" s="611">
        <f t="shared" si="21"/>
        <v>0</v>
      </c>
      <c r="AC21" s="611">
        <f t="shared" si="21"/>
        <v>0</v>
      </c>
      <c r="AD21" s="611">
        <f t="shared" si="21"/>
        <v>0</v>
      </c>
      <c r="AE21" s="611">
        <f t="shared" si="21"/>
        <v>0</v>
      </c>
      <c r="AF21" s="611">
        <f t="shared" si="21"/>
        <v>0</v>
      </c>
      <c r="AG21" s="611"/>
      <c r="AH21" s="611">
        <f t="shared" ref="AH21:BA21" si="22">SUM(AH22,AH25)</f>
        <v>0</v>
      </c>
      <c r="AI21" s="611">
        <f t="shared" si="22"/>
        <v>0</v>
      </c>
      <c r="AJ21" s="611">
        <f t="shared" si="22"/>
        <v>0</v>
      </c>
      <c r="AK21" s="611">
        <f t="shared" si="22"/>
        <v>0</v>
      </c>
      <c r="AL21" s="611">
        <f t="shared" si="22"/>
        <v>0</v>
      </c>
      <c r="AM21" s="611">
        <f t="shared" si="22"/>
        <v>0</v>
      </c>
      <c r="AN21" s="611">
        <f t="shared" si="22"/>
        <v>0</v>
      </c>
      <c r="AO21" s="611">
        <f t="shared" si="22"/>
        <v>0</v>
      </c>
      <c r="AP21" s="611">
        <f t="shared" si="22"/>
        <v>0</v>
      </c>
      <c r="AQ21" s="611">
        <f t="shared" si="22"/>
        <v>0</v>
      </c>
      <c r="AR21" s="611">
        <f t="shared" si="22"/>
        <v>0</v>
      </c>
      <c r="AS21" s="611">
        <f t="shared" si="22"/>
        <v>0</v>
      </c>
      <c r="AT21" s="611">
        <f t="shared" si="22"/>
        <v>0</v>
      </c>
      <c r="AU21" s="611">
        <f t="shared" si="22"/>
        <v>0</v>
      </c>
      <c r="AV21" s="611">
        <f t="shared" si="22"/>
        <v>0</v>
      </c>
      <c r="AW21" s="611">
        <f t="shared" si="22"/>
        <v>0</v>
      </c>
      <c r="AX21" s="611">
        <f t="shared" si="22"/>
        <v>0</v>
      </c>
      <c r="AY21" s="611">
        <f t="shared" si="22"/>
        <v>0</v>
      </c>
      <c r="AZ21" s="611">
        <f t="shared" si="22"/>
        <v>0</v>
      </c>
      <c r="BA21" s="611">
        <f t="shared" si="22"/>
        <v>0</v>
      </c>
      <c r="BB21" s="58" t="s">
        <v>231</v>
      </c>
      <c r="BC21" s="63"/>
      <c r="BD21" s="63"/>
      <c r="BE21" s="85">
        <v>2016</v>
      </c>
      <c r="BF21" s="63"/>
      <c r="BG21" s="63"/>
    </row>
    <row r="22" spans="1:59" s="613" customFormat="1" ht="22.2" customHeight="1">
      <c r="A22" s="346" t="s">
        <v>22</v>
      </c>
      <c r="B22" s="65" t="s">
        <v>480</v>
      </c>
      <c r="C22" s="611"/>
      <c r="D22" s="611">
        <f>SUM(E22:BA22)</f>
        <v>0</v>
      </c>
      <c r="E22" s="611">
        <f t="shared" ref="E22:K22" si="23">SUM(E23:E24)</f>
        <v>0</v>
      </c>
      <c r="F22" s="611">
        <f t="shared" si="23"/>
        <v>0</v>
      </c>
      <c r="G22" s="611">
        <f t="shared" si="23"/>
        <v>0</v>
      </c>
      <c r="H22" s="611">
        <f t="shared" si="23"/>
        <v>0</v>
      </c>
      <c r="I22" s="611">
        <f t="shared" si="23"/>
        <v>0</v>
      </c>
      <c r="J22" s="611">
        <f t="shared" si="23"/>
        <v>0</v>
      </c>
      <c r="K22" s="611">
        <f t="shared" si="23"/>
        <v>0</v>
      </c>
      <c r="L22" s="611"/>
      <c r="M22" s="611">
        <f t="shared" ref="M22:AF22" si="24">SUM(M23:M24)</f>
        <v>0</v>
      </c>
      <c r="N22" s="611">
        <f t="shared" si="24"/>
        <v>0</v>
      </c>
      <c r="O22" s="611">
        <f t="shared" si="24"/>
        <v>0</v>
      </c>
      <c r="P22" s="611">
        <f t="shared" si="24"/>
        <v>0</v>
      </c>
      <c r="Q22" s="611">
        <f t="shared" si="24"/>
        <v>0</v>
      </c>
      <c r="R22" s="611">
        <f t="shared" si="24"/>
        <v>0</v>
      </c>
      <c r="S22" s="611">
        <f t="shared" si="24"/>
        <v>0</v>
      </c>
      <c r="T22" s="611">
        <f t="shared" si="24"/>
        <v>0</v>
      </c>
      <c r="U22" s="611">
        <f t="shared" si="24"/>
        <v>0</v>
      </c>
      <c r="V22" s="611">
        <f t="shared" si="24"/>
        <v>0</v>
      </c>
      <c r="W22" s="611">
        <f t="shared" si="24"/>
        <v>0</v>
      </c>
      <c r="X22" s="611">
        <f t="shared" si="24"/>
        <v>0</v>
      </c>
      <c r="Y22" s="611">
        <f t="shared" si="24"/>
        <v>0</v>
      </c>
      <c r="Z22" s="611">
        <f t="shared" si="24"/>
        <v>0</v>
      </c>
      <c r="AA22" s="611">
        <f t="shared" si="24"/>
        <v>0</v>
      </c>
      <c r="AB22" s="611">
        <f t="shared" si="24"/>
        <v>0</v>
      </c>
      <c r="AC22" s="611">
        <f t="shared" si="24"/>
        <v>0</v>
      </c>
      <c r="AD22" s="611">
        <f t="shared" si="24"/>
        <v>0</v>
      </c>
      <c r="AE22" s="611">
        <f t="shared" si="24"/>
        <v>0</v>
      </c>
      <c r="AF22" s="611">
        <f t="shared" si="24"/>
        <v>0</v>
      </c>
      <c r="AG22" s="611"/>
      <c r="AH22" s="611">
        <f t="shared" ref="AH22:BA22" si="25">SUM(AH23:AH24)</f>
        <v>0</v>
      </c>
      <c r="AI22" s="611">
        <f t="shared" si="25"/>
        <v>0</v>
      </c>
      <c r="AJ22" s="611">
        <f t="shared" si="25"/>
        <v>0</v>
      </c>
      <c r="AK22" s="611">
        <f t="shared" si="25"/>
        <v>0</v>
      </c>
      <c r="AL22" s="611">
        <f t="shared" si="25"/>
        <v>0</v>
      </c>
      <c r="AM22" s="611">
        <f t="shared" si="25"/>
        <v>0</v>
      </c>
      <c r="AN22" s="611">
        <f t="shared" si="25"/>
        <v>0</v>
      </c>
      <c r="AO22" s="611">
        <f t="shared" si="25"/>
        <v>0</v>
      </c>
      <c r="AP22" s="611">
        <f t="shared" si="25"/>
        <v>0</v>
      </c>
      <c r="AQ22" s="611">
        <f t="shared" si="25"/>
        <v>0</v>
      </c>
      <c r="AR22" s="611">
        <f t="shared" si="25"/>
        <v>0</v>
      </c>
      <c r="AS22" s="611">
        <f t="shared" si="25"/>
        <v>0</v>
      </c>
      <c r="AT22" s="611">
        <f t="shared" si="25"/>
        <v>0</v>
      </c>
      <c r="AU22" s="611">
        <f t="shared" si="25"/>
        <v>0</v>
      </c>
      <c r="AV22" s="611">
        <f t="shared" si="25"/>
        <v>0</v>
      </c>
      <c r="AW22" s="611">
        <f t="shared" si="25"/>
        <v>0</v>
      </c>
      <c r="AX22" s="611">
        <f t="shared" si="25"/>
        <v>0</v>
      </c>
      <c r="AY22" s="611">
        <f t="shared" si="25"/>
        <v>0</v>
      </c>
      <c r="AZ22" s="611">
        <f t="shared" si="25"/>
        <v>0</v>
      </c>
      <c r="BA22" s="611">
        <f t="shared" si="25"/>
        <v>0</v>
      </c>
      <c r="BB22" s="58" t="s">
        <v>231</v>
      </c>
      <c r="BC22" s="63"/>
      <c r="BD22" s="63"/>
      <c r="BE22" s="85">
        <v>2016</v>
      </c>
      <c r="BF22" s="63"/>
      <c r="BG22" s="63"/>
    </row>
    <row r="23" spans="1:59" s="630" customFormat="1" ht="22.2" customHeight="1">
      <c r="A23" s="626" t="s">
        <v>22</v>
      </c>
      <c r="B23" s="672"/>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customHeight="1">
      <c r="A24" s="626" t="s">
        <v>22</v>
      </c>
      <c r="B24" s="672"/>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13" customFormat="1" ht="22.2" customHeight="1">
      <c r="A25" s="346" t="s">
        <v>22</v>
      </c>
      <c r="B25" s="65" t="s">
        <v>481</v>
      </c>
      <c r="C25" s="611"/>
      <c r="D25" s="611">
        <f>SUM(E25:BA25)</f>
        <v>0</v>
      </c>
      <c r="E25" s="611">
        <f t="shared" ref="E25:K25" si="26">SUM(E26:E27)</f>
        <v>0</v>
      </c>
      <c r="F25" s="611">
        <f t="shared" si="26"/>
        <v>0</v>
      </c>
      <c r="G25" s="611">
        <f t="shared" si="26"/>
        <v>0</v>
      </c>
      <c r="H25" s="611">
        <f t="shared" si="26"/>
        <v>0</v>
      </c>
      <c r="I25" s="611">
        <f t="shared" si="26"/>
        <v>0</v>
      </c>
      <c r="J25" s="611">
        <f t="shared" si="26"/>
        <v>0</v>
      </c>
      <c r="K25" s="611">
        <f t="shared" si="26"/>
        <v>0</v>
      </c>
      <c r="L25" s="611"/>
      <c r="M25" s="611">
        <f t="shared" ref="M25:AF25" si="27">SUM(M26:M27)</f>
        <v>0</v>
      </c>
      <c r="N25" s="611">
        <f t="shared" si="27"/>
        <v>0</v>
      </c>
      <c r="O25" s="611">
        <f t="shared" si="27"/>
        <v>0</v>
      </c>
      <c r="P25" s="611">
        <f t="shared" si="27"/>
        <v>0</v>
      </c>
      <c r="Q25" s="611">
        <f t="shared" si="27"/>
        <v>0</v>
      </c>
      <c r="R25" s="611">
        <f t="shared" si="27"/>
        <v>0</v>
      </c>
      <c r="S25" s="611">
        <f t="shared" si="27"/>
        <v>0</v>
      </c>
      <c r="T25" s="611">
        <f t="shared" si="27"/>
        <v>0</v>
      </c>
      <c r="U25" s="611">
        <f t="shared" si="27"/>
        <v>0</v>
      </c>
      <c r="V25" s="611">
        <f t="shared" si="27"/>
        <v>0</v>
      </c>
      <c r="W25" s="611">
        <f t="shared" si="27"/>
        <v>0</v>
      </c>
      <c r="X25" s="611">
        <f t="shared" si="27"/>
        <v>0</v>
      </c>
      <c r="Y25" s="611">
        <f t="shared" si="27"/>
        <v>0</v>
      </c>
      <c r="Z25" s="611">
        <f t="shared" si="27"/>
        <v>0</v>
      </c>
      <c r="AA25" s="611">
        <f t="shared" si="27"/>
        <v>0</v>
      </c>
      <c r="AB25" s="611">
        <f t="shared" si="27"/>
        <v>0</v>
      </c>
      <c r="AC25" s="611">
        <f t="shared" si="27"/>
        <v>0</v>
      </c>
      <c r="AD25" s="611">
        <f t="shared" si="27"/>
        <v>0</v>
      </c>
      <c r="AE25" s="611">
        <f t="shared" si="27"/>
        <v>0</v>
      </c>
      <c r="AF25" s="611">
        <f t="shared" si="27"/>
        <v>0</v>
      </c>
      <c r="AG25" s="611"/>
      <c r="AH25" s="611">
        <f t="shared" ref="AH25:BA25" si="28">SUM(AH26:AH27)</f>
        <v>0</v>
      </c>
      <c r="AI25" s="611">
        <f t="shared" si="28"/>
        <v>0</v>
      </c>
      <c r="AJ25" s="611">
        <f t="shared" si="28"/>
        <v>0</v>
      </c>
      <c r="AK25" s="611">
        <f t="shared" si="28"/>
        <v>0</v>
      </c>
      <c r="AL25" s="611">
        <f t="shared" si="28"/>
        <v>0</v>
      </c>
      <c r="AM25" s="611">
        <f t="shared" si="28"/>
        <v>0</v>
      </c>
      <c r="AN25" s="611">
        <f t="shared" si="28"/>
        <v>0</v>
      </c>
      <c r="AO25" s="611">
        <f t="shared" si="28"/>
        <v>0</v>
      </c>
      <c r="AP25" s="611">
        <f t="shared" si="28"/>
        <v>0</v>
      </c>
      <c r="AQ25" s="611">
        <f t="shared" si="28"/>
        <v>0</v>
      </c>
      <c r="AR25" s="611">
        <f t="shared" si="28"/>
        <v>0</v>
      </c>
      <c r="AS25" s="611">
        <f t="shared" si="28"/>
        <v>0</v>
      </c>
      <c r="AT25" s="611">
        <f t="shared" si="28"/>
        <v>0</v>
      </c>
      <c r="AU25" s="611">
        <f t="shared" si="28"/>
        <v>0</v>
      </c>
      <c r="AV25" s="611">
        <f t="shared" si="28"/>
        <v>0</v>
      </c>
      <c r="AW25" s="611">
        <f t="shared" si="28"/>
        <v>0</v>
      </c>
      <c r="AX25" s="611">
        <f t="shared" si="28"/>
        <v>0</v>
      </c>
      <c r="AY25" s="611">
        <f t="shared" si="28"/>
        <v>0</v>
      </c>
      <c r="AZ25" s="611">
        <f t="shared" si="28"/>
        <v>0</v>
      </c>
      <c r="BA25" s="611">
        <f t="shared" si="28"/>
        <v>0</v>
      </c>
      <c r="BB25" s="58" t="s">
        <v>231</v>
      </c>
      <c r="BC25" s="63"/>
      <c r="BD25" s="63"/>
      <c r="BE25" s="85">
        <v>2016</v>
      </c>
      <c r="BF25" s="63"/>
      <c r="BG25" s="63"/>
    </row>
    <row r="26" spans="1:59" s="630" customFormat="1" ht="22.2" customHeight="1">
      <c r="A26" s="626" t="s">
        <v>22</v>
      </c>
      <c r="B26" s="672"/>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customHeight="1">
      <c r="A27" s="626" t="s">
        <v>22</v>
      </c>
      <c r="B27" s="672"/>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13" customFormat="1" ht="22.2" customHeight="1">
      <c r="A28" s="346" t="s">
        <v>25</v>
      </c>
      <c r="B28" s="612" t="s">
        <v>484</v>
      </c>
      <c r="C28" s="611">
        <f>SUM(C29,C32)</f>
        <v>0</v>
      </c>
      <c r="D28" s="611">
        <f>SUM(D29+D32)</f>
        <v>0</v>
      </c>
      <c r="E28" s="611">
        <f t="shared" ref="E28:K28" si="29">SUM(E29,E32)</f>
        <v>0</v>
      </c>
      <c r="F28" s="611">
        <f t="shared" si="29"/>
        <v>0</v>
      </c>
      <c r="G28" s="611">
        <f t="shared" si="29"/>
        <v>0</v>
      </c>
      <c r="H28" s="611">
        <f t="shared" si="29"/>
        <v>0</v>
      </c>
      <c r="I28" s="611">
        <f t="shared" si="29"/>
        <v>0</v>
      </c>
      <c r="J28" s="611">
        <f t="shared" si="29"/>
        <v>0</v>
      </c>
      <c r="K28" s="611">
        <f t="shared" si="29"/>
        <v>0</v>
      </c>
      <c r="L28" s="611"/>
      <c r="M28" s="611">
        <f t="shared" ref="M28:AF28" si="30">SUM(M29,M32)</f>
        <v>0</v>
      </c>
      <c r="N28" s="611">
        <f t="shared" si="30"/>
        <v>0</v>
      </c>
      <c r="O28" s="611">
        <f t="shared" si="30"/>
        <v>0</v>
      </c>
      <c r="P28" s="611">
        <f t="shared" si="30"/>
        <v>0</v>
      </c>
      <c r="Q28" s="611">
        <f t="shared" si="30"/>
        <v>0</v>
      </c>
      <c r="R28" s="611">
        <f t="shared" si="30"/>
        <v>0</v>
      </c>
      <c r="S28" s="611">
        <f t="shared" si="30"/>
        <v>0</v>
      </c>
      <c r="T28" s="611">
        <f t="shared" si="30"/>
        <v>0</v>
      </c>
      <c r="U28" s="611">
        <f t="shared" si="30"/>
        <v>0</v>
      </c>
      <c r="V28" s="611">
        <f t="shared" si="30"/>
        <v>0</v>
      </c>
      <c r="W28" s="611">
        <f t="shared" si="30"/>
        <v>0</v>
      </c>
      <c r="X28" s="611">
        <f t="shared" si="30"/>
        <v>0</v>
      </c>
      <c r="Y28" s="611">
        <f t="shared" si="30"/>
        <v>0</v>
      </c>
      <c r="Z28" s="611">
        <f t="shared" si="30"/>
        <v>0</v>
      </c>
      <c r="AA28" s="611">
        <f t="shared" si="30"/>
        <v>0</v>
      </c>
      <c r="AB28" s="611">
        <f t="shared" si="30"/>
        <v>0</v>
      </c>
      <c r="AC28" s="611">
        <f t="shared" si="30"/>
        <v>0</v>
      </c>
      <c r="AD28" s="611">
        <f t="shared" si="30"/>
        <v>0</v>
      </c>
      <c r="AE28" s="611">
        <f t="shared" si="30"/>
        <v>0</v>
      </c>
      <c r="AF28" s="611">
        <f t="shared" si="30"/>
        <v>0</v>
      </c>
      <c r="AG28" s="611"/>
      <c r="AH28" s="611">
        <f t="shared" ref="AH28:BA28" si="31">SUM(AH29,AH32)</f>
        <v>0</v>
      </c>
      <c r="AI28" s="611">
        <f t="shared" si="31"/>
        <v>0</v>
      </c>
      <c r="AJ28" s="611">
        <f t="shared" si="31"/>
        <v>0</v>
      </c>
      <c r="AK28" s="611">
        <f t="shared" si="31"/>
        <v>0</v>
      </c>
      <c r="AL28" s="611">
        <f t="shared" si="31"/>
        <v>0</v>
      </c>
      <c r="AM28" s="611">
        <f t="shared" si="31"/>
        <v>0</v>
      </c>
      <c r="AN28" s="611">
        <f t="shared" si="31"/>
        <v>0</v>
      </c>
      <c r="AO28" s="611">
        <f t="shared" si="31"/>
        <v>0</v>
      </c>
      <c r="AP28" s="611">
        <f t="shared" si="31"/>
        <v>0</v>
      </c>
      <c r="AQ28" s="611">
        <f t="shared" si="31"/>
        <v>0</v>
      </c>
      <c r="AR28" s="611">
        <f t="shared" si="31"/>
        <v>0</v>
      </c>
      <c r="AS28" s="611">
        <f t="shared" si="31"/>
        <v>0</v>
      </c>
      <c r="AT28" s="611">
        <f t="shared" si="31"/>
        <v>0</v>
      </c>
      <c r="AU28" s="611">
        <f t="shared" si="31"/>
        <v>0</v>
      </c>
      <c r="AV28" s="611">
        <f t="shared" si="31"/>
        <v>0</v>
      </c>
      <c r="AW28" s="611">
        <f t="shared" si="31"/>
        <v>0</v>
      </c>
      <c r="AX28" s="611">
        <f t="shared" si="31"/>
        <v>0</v>
      </c>
      <c r="AY28" s="611">
        <f t="shared" si="31"/>
        <v>0</v>
      </c>
      <c r="AZ28" s="611">
        <f t="shared" si="31"/>
        <v>0</v>
      </c>
      <c r="BA28" s="611">
        <f t="shared" si="31"/>
        <v>0</v>
      </c>
      <c r="BB28" s="58" t="s">
        <v>231</v>
      </c>
      <c r="BC28" s="63"/>
      <c r="BD28" s="63"/>
      <c r="BE28" s="85">
        <v>2016</v>
      </c>
      <c r="BF28" s="63"/>
      <c r="BG28" s="63"/>
    </row>
    <row r="29" spans="1:59" s="613" customFormat="1" ht="22.2" customHeight="1">
      <c r="A29" s="346" t="s">
        <v>25</v>
      </c>
      <c r="B29" s="65" t="s">
        <v>480</v>
      </c>
      <c r="C29" s="611"/>
      <c r="D29" s="611">
        <f>SUM(E29:BA29)</f>
        <v>0</v>
      </c>
      <c r="E29" s="611">
        <f t="shared" ref="E29:K29" si="32">SUM(E30:E31)</f>
        <v>0</v>
      </c>
      <c r="F29" s="611">
        <f t="shared" si="32"/>
        <v>0</v>
      </c>
      <c r="G29" s="611">
        <f t="shared" si="32"/>
        <v>0</v>
      </c>
      <c r="H29" s="611">
        <f t="shared" si="32"/>
        <v>0</v>
      </c>
      <c r="I29" s="611">
        <f t="shared" si="32"/>
        <v>0</v>
      </c>
      <c r="J29" s="611">
        <f t="shared" si="32"/>
        <v>0</v>
      </c>
      <c r="K29" s="611">
        <f t="shared" si="32"/>
        <v>0</v>
      </c>
      <c r="L29" s="611"/>
      <c r="M29" s="611">
        <f t="shared" ref="M29:AF29" si="33">SUM(M30:M31)</f>
        <v>0</v>
      </c>
      <c r="N29" s="611">
        <f t="shared" si="33"/>
        <v>0</v>
      </c>
      <c r="O29" s="611">
        <f t="shared" si="33"/>
        <v>0</v>
      </c>
      <c r="P29" s="611">
        <f t="shared" si="33"/>
        <v>0</v>
      </c>
      <c r="Q29" s="611">
        <f t="shared" si="33"/>
        <v>0</v>
      </c>
      <c r="R29" s="611">
        <f t="shared" si="33"/>
        <v>0</v>
      </c>
      <c r="S29" s="611">
        <f t="shared" si="33"/>
        <v>0</v>
      </c>
      <c r="T29" s="611">
        <f t="shared" si="33"/>
        <v>0</v>
      </c>
      <c r="U29" s="611">
        <f t="shared" si="33"/>
        <v>0</v>
      </c>
      <c r="V29" s="611">
        <f t="shared" si="33"/>
        <v>0</v>
      </c>
      <c r="W29" s="611">
        <f t="shared" si="33"/>
        <v>0</v>
      </c>
      <c r="X29" s="611">
        <f t="shared" si="33"/>
        <v>0</v>
      </c>
      <c r="Y29" s="611">
        <f t="shared" si="33"/>
        <v>0</v>
      </c>
      <c r="Z29" s="611">
        <f t="shared" si="33"/>
        <v>0</v>
      </c>
      <c r="AA29" s="611">
        <f t="shared" si="33"/>
        <v>0</v>
      </c>
      <c r="AB29" s="611">
        <f t="shared" si="33"/>
        <v>0</v>
      </c>
      <c r="AC29" s="611">
        <f t="shared" si="33"/>
        <v>0</v>
      </c>
      <c r="AD29" s="611">
        <f t="shared" si="33"/>
        <v>0</v>
      </c>
      <c r="AE29" s="611">
        <f t="shared" si="33"/>
        <v>0</v>
      </c>
      <c r="AF29" s="611">
        <f t="shared" si="33"/>
        <v>0</v>
      </c>
      <c r="AG29" s="611"/>
      <c r="AH29" s="611">
        <f t="shared" ref="AH29:BA29" si="34">SUM(AH30:AH31)</f>
        <v>0</v>
      </c>
      <c r="AI29" s="611">
        <f t="shared" si="34"/>
        <v>0</v>
      </c>
      <c r="AJ29" s="611">
        <f t="shared" si="34"/>
        <v>0</v>
      </c>
      <c r="AK29" s="611">
        <f t="shared" si="34"/>
        <v>0</v>
      </c>
      <c r="AL29" s="611">
        <f t="shared" si="34"/>
        <v>0</v>
      </c>
      <c r="AM29" s="611">
        <f t="shared" si="34"/>
        <v>0</v>
      </c>
      <c r="AN29" s="611">
        <f t="shared" si="34"/>
        <v>0</v>
      </c>
      <c r="AO29" s="611">
        <f t="shared" si="34"/>
        <v>0</v>
      </c>
      <c r="AP29" s="611">
        <f t="shared" si="34"/>
        <v>0</v>
      </c>
      <c r="AQ29" s="611">
        <f t="shared" si="34"/>
        <v>0</v>
      </c>
      <c r="AR29" s="611">
        <f t="shared" si="34"/>
        <v>0</v>
      </c>
      <c r="AS29" s="611">
        <f t="shared" si="34"/>
        <v>0</v>
      </c>
      <c r="AT29" s="611">
        <f t="shared" si="34"/>
        <v>0</v>
      </c>
      <c r="AU29" s="611">
        <f t="shared" si="34"/>
        <v>0</v>
      </c>
      <c r="AV29" s="611">
        <f t="shared" si="34"/>
        <v>0</v>
      </c>
      <c r="AW29" s="611">
        <f t="shared" si="34"/>
        <v>0</v>
      </c>
      <c r="AX29" s="611">
        <f t="shared" si="34"/>
        <v>0</v>
      </c>
      <c r="AY29" s="611">
        <f t="shared" si="34"/>
        <v>0</v>
      </c>
      <c r="AZ29" s="611">
        <f t="shared" si="34"/>
        <v>0</v>
      </c>
      <c r="BA29" s="611">
        <f t="shared" si="34"/>
        <v>0</v>
      </c>
      <c r="BB29" s="58" t="s">
        <v>231</v>
      </c>
      <c r="BC29" s="63"/>
      <c r="BD29" s="63"/>
      <c r="BE29" s="85">
        <v>2016</v>
      </c>
      <c r="BF29" s="63"/>
      <c r="BG29" s="63"/>
    </row>
    <row r="30" spans="1:59" s="630" customFormat="1" ht="22.2" customHeight="1">
      <c r="A30" s="626" t="s">
        <v>25</v>
      </c>
      <c r="B30" s="672"/>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customHeight="1">
      <c r="A31" s="626" t="s">
        <v>25</v>
      </c>
      <c r="B31" s="672"/>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13" customFormat="1" ht="22.2" customHeight="1">
      <c r="A32" s="346" t="s">
        <v>25</v>
      </c>
      <c r="B32" s="65" t="s">
        <v>481</v>
      </c>
      <c r="C32" s="611"/>
      <c r="D32" s="611">
        <f>SUM(E32:BA32)</f>
        <v>0</v>
      </c>
      <c r="E32" s="611">
        <f t="shared" ref="E32:K32" si="35">SUM(E33:E34)</f>
        <v>0</v>
      </c>
      <c r="F32" s="611">
        <f t="shared" si="35"/>
        <v>0</v>
      </c>
      <c r="G32" s="611">
        <f t="shared" si="35"/>
        <v>0</v>
      </c>
      <c r="H32" s="611">
        <f t="shared" si="35"/>
        <v>0</v>
      </c>
      <c r="I32" s="611">
        <f t="shared" si="35"/>
        <v>0</v>
      </c>
      <c r="J32" s="611">
        <f t="shared" si="35"/>
        <v>0</v>
      </c>
      <c r="K32" s="611">
        <f t="shared" si="35"/>
        <v>0</v>
      </c>
      <c r="L32" s="611"/>
      <c r="M32" s="611">
        <f t="shared" ref="M32:AF32" si="36">SUM(M33:M34)</f>
        <v>0</v>
      </c>
      <c r="N32" s="611">
        <f t="shared" si="36"/>
        <v>0</v>
      </c>
      <c r="O32" s="611">
        <f t="shared" si="36"/>
        <v>0</v>
      </c>
      <c r="P32" s="611">
        <f t="shared" si="36"/>
        <v>0</v>
      </c>
      <c r="Q32" s="611">
        <f t="shared" si="36"/>
        <v>0</v>
      </c>
      <c r="R32" s="611">
        <f t="shared" si="36"/>
        <v>0</v>
      </c>
      <c r="S32" s="611">
        <f t="shared" si="36"/>
        <v>0</v>
      </c>
      <c r="T32" s="611">
        <f t="shared" si="36"/>
        <v>0</v>
      </c>
      <c r="U32" s="611">
        <f t="shared" si="36"/>
        <v>0</v>
      </c>
      <c r="V32" s="611">
        <f t="shared" si="36"/>
        <v>0</v>
      </c>
      <c r="W32" s="611">
        <f t="shared" si="36"/>
        <v>0</v>
      </c>
      <c r="X32" s="611">
        <f t="shared" si="36"/>
        <v>0</v>
      </c>
      <c r="Y32" s="611">
        <f t="shared" si="36"/>
        <v>0</v>
      </c>
      <c r="Z32" s="611">
        <f t="shared" si="36"/>
        <v>0</v>
      </c>
      <c r="AA32" s="611">
        <f t="shared" si="36"/>
        <v>0</v>
      </c>
      <c r="AB32" s="611">
        <f t="shared" si="36"/>
        <v>0</v>
      </c>
      <c r="AC32" s="611">
        <f t="shared" si="36"/>
        <v>0</v>
      </c>
      <c r="AD32" s="611">
        <f t="shared" si="36"/>
        <v>0</v>
      </c>
      <c r="AE32" s="611">
        <f t="shared" si="36"/>
        <v>0</v>
      </c>
      <c r="AF32" s="611">
        <f t="shared" si="36"/>
        <v>0</v>
      </c>
      <c r="AG32" s="611"/>
      <c r="AH32" s="611">
        <f t="shared" ref="AH32:BA32" si="37">SUM(AH33:AH34)</f>
        <v>0</v>
      </c>
      <c r="AI32" s="611">
        <f t="shared" si="37"/>
        <v>0</v>
      </c>
      <c r="AJ32" s="611">
        <f t="shared" si="37"/>
        <v>0</v>
      </c>
      <c r="AK32" s="611">
        <f t="shared" si="37"/>
        <v>0</v>
      </c>
      <c r="AL32" s="611">
        <f t="shared" si="37"/>
        <v>0</v>
      </c>
      <c r="AM32" s="611">
        <f t="shared" si="37"/>
        <v>0</v>
      </c>
      <c r="AN32" s="611">
        <f t="shared" si="37"/>
        <v>0</v>
      </c>
      <c r="AO32" s="611">
        <f t="shared" si="37"/>
        <v>0</v>
      </c>
      <c r="AP32" s="611">
        <f t="shared" si="37"/>
        <v>0</v>
      </c>
      <c r="AQ32" s="611">
        <f t="shared" si="37"/>
        <v>0</v>
      </c>
      <c r="AR32" s="611">
        <f t="shared" si="37"/>
        <v>0</v>
      </c>
      <c r="AS32" s="611">
        <f t="shared" si="37"/>
        <v>0</v>
      </c>
      <c r="AT32" s="611">
        <f t="shared" si="37"/>
        <v>0</v>
      </c>
      <c r="AU32" s="611">
        <f t="shared" si="37"/>
        <v>0</v>
      </c>
      <c r="AV32" s="611">
        <f t="shared" si="37"/>
        <v>0</v>
      </c>
      <c r="AW32" s="611">
        <f t="shared" si="37"/>
        <v>0</v>
      </c>
      <c r="AX32" s="611">
        <f t="shared" si="37"/>
        <v>0</v>
      </c>
      <c r="AY32" s="611">
        <f t="shared" si="37"/>
        <v>0</v>
      </c>
      <c r="AZ32" s="611">
        <f t="shared" si="37"/>
        <v>0</v>
      </c>
      <c r="BA32" s="611">
        <f t="shared" si="37"/>
        <v>0</v>
      </c>
      <c r="BB32" s="58" t="s">
        <v>231</v>
      </c>
      <c r="BC32" s="63"/>
      <c r="BD32" s="63"/>
      <c r="BE32" s="85">
        <v>2016</v>
      </c>
      <c r="BF32" s="63"/>
      <c r="BG32" s="63"/>
    </row>
    <row r="33" spans="1:59" s="630" customFormat="1" ht="22.2" customHeight="1">
      <c r="A33" s="626" t="s">
        <v>25</v>
      </c>
      <c r="B33" s="672"/>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customHeight="1">
      <c r="A34" s="626" t="s">
        <v>25</v>
      </c>
      <c r="B34" s="672"/>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13" customFormat="1" ht="22.2" customHeight="1">
      <c r="A35" s="346" t="s">
        <v>28</v>
      </c>
      <c r="B35" s="614" t="s">
        <v>485</v>
      </c>
      <c r="C35" s="611">
        <f>SUM(C36,C39)</f>
        <v>0</v>
      </c>
      <c r="D35" s="611">
        <f>SUM(D36+D39)</f>
        <v>0</v>
      </c>
      <c r="E35" s="611">
        <f t="shared" ref="E35:K35" si="38">SUM(E36,E39)</f>
        <v>0</v>
      </c>
      <c r="F35" s="611">
        <f t="shared" si="38"/>
        <v>0</v>
      </c>
      <c r="G35" s="611">
        <f t="shared" si="38"/>
        <v>0</v>
      </c>
      <c r="H35" s="611">
        <f t="shared" si="38"/>
        <v>0</v>
      </c>
      <c r="I35" s="611">
        <f t="shared" si="38"/>
        <v>0</v>
      </c>
      <c r="J35" s="611">
        <f t="shared" si="38"/>
        <v>0</v>
      </c>
      <c r="K35" s="611">
        <f t="shared" si="38"/>
        <v>0</v>
      </c>
      <c r="L35" s="611"/>
      <c r="M35" s="611">
        <f t="shared" ref="M35:AF35" si="39">SUM(M36,M39)</f>
        <v>0</v>
      </c>
      <c r="N35" s="611">
        <f t="shared" si="39"/>
        <v>0</v>
      </c>
      <c r="O35" s="611">
        <f t="shared" si="39"/>
        <v>0</v>
      </c>
      <c r="P35" s="611">
        <f t="shared" si="39"/>
        <v>0</v>
      </c>
      <c r="Q35" s="611">
        <f t="shared" si="39"/>
        <v>0</v>
      </c>
      <c r="R35" s="611">
        <f t="shared" si="39"/>
        <v>0</v>
      </c>
      <c r="S35" s="611">
        <f t="shared" si="39"/>
        <v>0</v>
      </c>
      <c r="T35" s="611">
        <f t="shared" si="39"/>
        <v>0</v>
      </c>
      <c r="U35" s="611">
        <f t="shared" si="39"/>
        <v>0</v>
      </c>
      <c r="V35" s="611">
        <f t="shared" si="39"/>
        <v>0</v>
      </c>
      <c r="W35" s="611">
        <f t="shared" si="39"/>
        <v>0</v>
      </c>
      <c r="X35" s="611">
        <f t="shared" si="39"/>
        <v>0</v>
      </c>
      <c r="Y35" s="611">
        <f t="shared" si="39"/>
        <v>0</v>
      </c>
      <c r="Z35" s="611">
        <f t="shared" si="39"/>
        <v>0</v>
      </c>
      <c r="AA35" s="611">
        <f t="shared" si="39"/>
        <v>0</v>
      </c>
      <c r="AB35" s="611">
        <f t="shared" si="39"/>
        <v>0</v>
      </c>
      <c r="AC35" s="611">
        <f t="shared" si="39"/>
        <v>0</v>
      </c>
      <c r="AD35" s="611">
        <f t="shared" si="39"/>
        <v>0</v>
      </c>
      <c r="AE35" s="611">
        <f t="shared" si="39"/>
        <v>0</v>
      </c>
      <c r="AF35" s="611">
        <f t="shared" si="39"/>
        <v>0</v>
      </c>
      <c r="AG35" s="611"/>
      <c r="AH35" s="611">
        <f t="shared" ref="AH35:BA35" si="40">SUM(AH36,AH39)</f>
        <v>0</v>
      </c>
      <c r="AI35" s="611">
        <f t="shared" si="40"/>
        <v>0</v>
      </c>
      <c r="AJ35" s="611">
        <f t="shared" si="40"/>
        <v>0</v>
      </c>
      <c r="AK35" s="611">
        <f t="shared" si="40"/>
        <v>0</v>
      </c>
      <c r="AL35" s="611">
        <f t="shared" si="40"/>
        <v>0</v>
      </c>
      <c r="AM35" s="611">
        <f t="shared" si="40"/>
        <v>0</v>
      </c>
      <c r="AN35" s="611">
        <f t="shared" si="40"/>
        <v>0</v>
      </c>
      <c r="AO35" s="611">
        <f t="shared" si="40"/>
        <v>0</v>
      </c>
      <c r="AP35" s="611">
        <f t="shared" si="40"/>
        <v>0</v>
      </c>
      <c r="AQ35" s="611">
        <f t="shared" si="40"/>
        <v>0</v>
      </c>
      <c r="AR35" s="611">
        <f t="shared" si="40"/>
        <v>0</v>
      </c>
      <c r="AS35" s="611">
        <f t="shared" si="40"/>
        <v>0</v>
      </c>
      <c r="AT35" s="611">
        <f t="shared" si="40"/>
        <v>0</v>
      </c>
      <c r="AU35" s="611">
        <f t="shared" si="40"/>
        <v>0</v>
      </c>
      <c r="AV35" s="611">
        <f t="shared" si="40"/>
        <v>0</v>
      </c>
      <c r="AW35" s="611">
        <f t="shared" si="40"/>
        <v>0</v>
      </c>
      <c r="AX35" s="611">
        <f t="shared" si="40"/>
        <v>0</v>
      </c>
      <c r="AY35" s="611">
        <f t="shared" si="40"/>
        <v>0</v>
      </c>
      <c r="AZ35" s="611">
        <f t="shared" si="40"/>
        <v>0</v>
      </c>
      <c r="BA35" s="611">
        <f t="shared" si="40"/>
        <v>0</v>
      </c>
      <c r="BB35" s="58" t="s">
        <v>231</v>
      </c>
      <c r="BC35" s="63"/>
      <c r="BD35" s="63"/>
      <c r="BE35" s="85">
        <v>2016</v>
      </c>
      <c r="BF35" s="63"/>
      <c r="BG35" s="63"/>
    </row>
    <row r="36" spans="1:59" s="613" customFormat="1" ht="22.2" customHeight="1">
      <c r="A36" s="346" t="s">
        <v>28</v>
      </c>
      <c r="B36" s="65" t="s">
        <v>480</v>
      </c>
      <c r="C36" s="611"/>
      <c r="D36" s="611">
        <f>SUM(E36:BA36)</f>
        <v>0</v>
      </c>
      <c r="E36" s="611">
        <f t="shared" ref="E36:K36" si="41">SUM(E37:E38)</f>
        <v>0</v>
      </c>
      <c r="F36" s="611">
        <f t="shared" si="41"/>
        <v>0</v>
      </c>
      <c r="G36" s="611">
        <f t="shared" si="41"/>
        <v>0</v>
      </c>
      <c r="H36" s="611">
        <f t="shared" si="41"/>
        <v>0</v>
      </c>
      <c r="I36" s="611">
        <f t="shared" si="41"/>
        <v>0</v>
      </c>
      <c r="J36" s="611">
        <f t="shared" si="41"/>
        <v>0</v>
      </c>
      <c r="K36" s="611">
        <f t="shared" si="41"/>
        <v>0</v>
      </c>
      <c r="L36" s="611"/>
      <c r="M36" s="611">
        <f t="shared" ref="M36:AF36" si="42">SUM(M37:M38)</f>
        <v>0</v>
      </c>
      <c r="N36" s="611">
        <f t="shared" si="42"/>
        <v>0</v>
      </c>
      <c r="O36" s="611">
        <f t="shared" si="42"/>
        <v>0</v>
      </c>
      <c r="P36" s="611">
        <f t="shared" si="42"/>
        <v>0</v>
      </c>
      <c r="Q36" s="611">
        <f t="shared" si="42"/>
        <v>0</v>
      </c>
      <c r="R36" s="611">
        <f t="shared" si="42"/>
        <v>0</v>
      </c>
      <c r="S36" s="611">
        <f t="shared" si="42"/>
        <v>0</v>
      </c>
      <c r="T36" s="611">
        <f t="shared" si="42"/>
        <v>0</v>
      </c>
      <c r="U36" s="611">
        <f t="shared" si="42"/>
        <v>0</v>
      </c>
      <c r="V36" s="611">
        <f t="shared" si="42"/>
        <v>0</v>
      </c>
      <c r="W36" s="611">
        <f t="shared" si="42"/>
        <v>0</v>
      </c>
      <c r="X36" s="611">
        <f t="shared" si="42"/>
        <v>0</v>
      </c>
      <c r="Y36" s="611">
        <f t="shared" si="42"/>
        <v>0</v>
      </c>
      <c r="Z36" s="611">
        <f t="shared" si="42"/>
        <v>0</v>
      </c>
      <c r="AA36" s="611">
        <f t="shared" si="42"/>
        <v>0</v>
      </c>
      <c r="AB36" s="611">
        <f t="shared" si="42"/>
        <v>0</v>
      </c>
      <c r="AC36" s="611">
        <f t="shared" si="42"/>
        <v>0</v>
      </c>
      <c r="AD36" s="611">
        <f t="shared" si="42"/>
        <v>0</v>
      </c>
      <c r="AE36" s="611">
        <f t="shared" si="42"/>
        <v>0</v>
      </c>
      <c r="AF36" s="611">
        <f t="shared" si="42"/>
        <v>0</v>
      </c>
      <c r="AG36" s="611"/>
      <c r="AH36" s="611">
        <f t="shared" ref="AH36:BA36" si="43">SUM(AH37:AH38)</f>
        <v>0</v>
      </c>
      <c r="AI36" s="611">
        <f t="shared" si="43"/>
        <v>0</v>
      </c>
      <c r="AJ36" s="611">
        <f t="shared" si="43"/>
        <v>0</v>
      </c>
      <c r="AK36" s="611">
        <f t="shared" si="43"/>
        <v>0</v>
      </c>
      <c r="AL36" s="611">
        <f t="shared" si="43"/>
        <v>0</v>
      </c>
      <c r="AM36" s="611">
        <f t="shared" si="43"/>
        <v>0</v>
      </c>
      <c r="AN36" s="611">
        <f t="shared" si="43"/>
        <v>0</v>
      </c>
      <c r="AO36" s="611">
        <f t="shared" si="43"/>
        <v>0</v>
      </c>
      <c r="AP36" s="611">
        <f t="shared" si="43"/>
        <v>0</v>
      </c>
      <c r="AQ36" s="611">
        <f t="shared" si="43"/>
        <v>0</v>
      </c>
      <c r="AR36" s="611">
        <f t="shared" si="43"/>
        <v>0</v>
      </c>
      <c r="AS36" s="611">
        <f t="shared" si="43"/>
        <v>0</v>
      </c>
      <c r="AT36" s="611">
        <f t="shared" si="43"/>
        <v>0</v>
      </c>
      <c r="AU36" s="611">
        <f t="shared" si="43"/>
        <v>0</v>
      </c>
      <c r="AV36" s="611">
        <f t="shared" si="43"/>
        <v>0</v>
      </c>
      <c r="AW36" s="611">
        <f t="shared" si="43"/>
        <v>0</v>
      </c>
      <c r="AX36" s="611">
        <f t="shared" si="43"/>
        <v>0</v>
      </c>
      <c r="AY36" s="611">
        <f t="shared" si="43"/>
        <v>0</v>
      </c>
      <c r="AZ36" s="611">
        <f t="shared" si="43"/>
        <v>0</v>
      </c>
      <c r="BA36" s="611">
        <f t="shared" si="43"/>
        <v>0</v>
      </c>
      <c r="BB36" s="58" t="s">
        <v>231</v>
      </c>
      <c r="BC36" s="63"/>
      <c r="BD36" s="63"/>
      <c r="BE36" s="85">
        <v>2016</v>
      </c>
      <c r="BF36" s="63"/>
      <c r="BG36" s="63"/>
    </row>
    <row r="37" spans="1:59" s="630" customFormat="1" ht="22.2" customHeight="1">
      <c r="A37" s="626" t="s">
        <v>28</v>
      </c>
      <c r="B37" s="672"/>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customHeight="1">
      <c r="A38" s="626" t="s">
        <v>28</v>
      </c>
      <c r="B38" s="672"/>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13" customFormat="1" ht="22.2" customHeight="1">
      <c r="A39" s="346" t="s">
        <v>28</v>
      </c>
      <c r="B39" s="65" t="s">
        <v>481</v>
      </c>
      <c r="C39" s="611"/>
      <c r="D39" s="611">
        <f>SUM(E39:BA39)</f>
        <v>0</v>
      </c>
      <c r="E39" s="611">
        <f t="shared" ref="E39:K39" si="44">SUM(E40:E41)</f>
        <v>0</v>
      </c>
      <c r="F39" s="611">
        <f t="shared" si="44"/>
        <v>0</v>
      </c>
      <c r="G39" s="611">
        <f t="shared" si="44"/>
        <v>0</v>
      </c>
      <c r="H39" s="611">
        <f t="shared" si="44"/>
        <v>0</v>
      </c>
      <c r="I39" s="611">
        <f t="shared" si="44"/>
        <v>0</v>
      </c>
      <c r="J39" s="611">
        <f t="shared" si="44"/>
        <v>0</v>
      </c>
      <c r="K39" s="611">
        <f t="shared" si="44"/>
        <v>0</v>
      </c>
      <c r="L39" s="611"/>
      <c r="M39" s="611">
        <f t="shared" ref="M39:AF39" si="45">SUM(M40:M41)</f>
        <v>0</v>
      </c>
      <c r="N39" s="611">
        <f t="shared" si="45"/>
        <v>0</v>
      </c>
      <c r="O39" s="611">
        <f t="shared" si="45"/>
        <v>0</v>
      </c>
      <c r="P39" s="611">
        <f t="shared" si="45"/>
        <v>0</v>
      </c>
      <c r="Q39" s="611">
        <f t="shared" si="45"/>
        <v>0</v>
      </c>
      <c r="R39" s="611">
        <f t="shared" si="45"/>
        <v>0</v>
      </c>
      <c r="S39" s="611">
        <f t="shared" si="45"/>
        <v>0</v>
      </c>
      <c r="T39" s="611">
        <f t="shared" si="45"/>
        <v>0</v>
      </c>
      <c r="U39" s="611">
        <f t="shared" si="45"/>
        <v>0</v>
      </c>
      <c r="V39" s="611">
        <f t="shared" si="45"/>
        <v>0</v>
      </c>
      <c r="W39" s="611">
        <f t="shared" si="45"/>
        <v>0</v>
      </c>
      <c r="X39" s="611">
        <f t="shared" si="45"/>
        <v>0</v>
      </c>
      <c r="Y39" s="611">
        <f t="shared" si="45"/>
        <v>0</v>
      </c>
      <c r="Z39" s="611">
        <f t="shared" si="45"/>
        <v>0</v>
      </c>
      <c r="AA39" s="611">
        <f t="shared" si="45"/>
        <v>0</v>
      </c>
      <c r="AB39" s="611">
        <f t="shared" si="45"/>
        <v>0</v>
      </c>
      <c r="AC39" s="611">
        <f t="shared" si="45"/>
        <v>0</v>
      </c>
      <c r="AD39" s="611">
        <f t="shared" si="45"/>
        <v>0</v>
      </c>
      <c r="AE39" s="611">
        <f t="shared" si="45"/>
        <v>0</v>
      </c>
      <c r="AF39" s="611">
        <f t="shared" si="45"/>
        <v>0</v>
      </c>
      <c r="AG39" s="611"/>
      <c r="AH39" s="611">
        <f t="shared" ref="AH39:BA39" si="46">SUM(AH40:AH41)</f>
        <v>0</v>
      </c>
      <c r="AI39" s="611">
        <f t="shared" si="46"/>
        <v>0</v>
      </c>
      <c r="AJ39" s="611">
        <f t="shared" si="46"/>
        <v>0</v>
      </c>
      <c r="AK39" s="611">
        <f t="shared" si="46"/>
        <v>0</v>
      </c>
      <c r="AL39" s="611">
        <f t="shared" si="46"/>
        <v>0</v>
      </c>
      <c r="AM39" s="611">
        <f t="shared" si="46"/>
        <v>0</v>
      </c>
      <c r="AN39" s="611">
        <f t="shared" si="46"/>
        <v>0</v>
      </c>
      <c r="AO39" s="611">
        <f t="shared" si="46"/>
        <v>0</v>
      </c>
      <c r="AP39" s="611">
        <f t="shared" si="46"/>
        <v>0</v>
      </c>
      <c r="AQ39" s="611">
        <f t="shared" si="46"/>
        <v>0</v>
      </c>
      <c r="AR39" s="611">
        <f t="shared" si="46"/>
        <v>0</v>
      </c>
      <c r="AS39" s="611">
        <f t="shared" si="46"/>
        <v>0</v>
      </c>
      <c r="AT39" s="611">
        <f t="shared" si="46"/>
        <v>0</v>
      </c>
      <c r="AU39" s="611">
        <f t="shared" si="46"/>
        <v>0</v>
      </c>
      <c r="AV39" s="611">
        <f t="shared" si="46"/>
        <v>0</v>
      </c>
      <c r="AW39" s="611">
        <f t="shared" si="46"/>
        <v>0</v>
      </c>
      <c r="AX39" s="611">
        <f t="shared" si="46"/>
        <v>0</v>
      </c>
      <c r="AY39" s="611">
        <f t="shared" si="46"/>
        <v>0</v>
      </c>
      <c r="AZ39" s="611">
        <f t="shared" si="46"/>
        <v>0</v>
      </c>
      <c r="BA39" s="611">
        <f t="shared" si="46"/>
        <v>0</v>
      </c>
      <c r="BB39" s="58" t="s">
        <v>231</v>
      </c>
      <c r="BC39" s="63"/>
      <c r="BD39" s="63"/>
      <c r="BE39" s="85">
        <v>2016</v>
      </c>
      <c r="BF39" s="63"/>
      <c r="BG39" s="63"/>
    </row>
    <row r="40" spans="1:59" s="630" customFormat="1" ht="22.2" customHeight="1">
      <c r="A40" s="626" t="s">
        <v>28</v>
      </c>
      <c r="B40" s="672"/>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customHeight="1">
      <c r="A41" s="626" t="s">
        <v>28</v>
      </c>
      <c r="B41" s="672"/>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13" customFormat="1" ht="22.2" customHeight="1">
      <c r="A42" s="346" t="s">
        <v>31</v>
      </c>
      <c r="B42" s="615" t="s">
        <v>486</v>
      </c>
      <c r="C42" s="611">
        <f>SUM(C43,C46)</f>
        <v>0</v>
      </c>
      <c r="D42" s="611">
        <f>SUM(D43+D46)</f>
        <v>0</v>
      </c>
      <c r="E42" s="611">
        <f t="shared" ref="E42:K42" si="47">SUM(E43,E46)</f>
        <v>0</v>
      </c>
      <c r="F42" s="611">
        <f t="shared" si="47"/>
        <v>0</v>
      </c>
      <c r="G42" s="611">
        <f t="shared" si="47"/>
        <v>0</v>
      </c>
      <c r="H42" s="611">
        <f t="shared" si="47"/>
        <v>0</v>
      </c>
      <c r="I42" s="611">
        <f t="shared" si="47"/>
        <v>0</v>
      </c>
      <c r="J42" s="611">
        <f t="shared" si="47"/>
        <v>0</v>
      </c>
      <c r="K42" s="611">
        <f t="shared" si="47"/>
        <v>0</v>
      </c>
      <c r="L42" s="611"/>
      <c r="M42" s="611">
        <f t="shared" ref="M42:AF42" si="48">SUM(M43,M46)</f>
        <v>0</v>
      </c>
      <c r="N42" s="611">
        <f t="shared" si="48"/>
        <v>0</v>
      </c>
      <c r="O42" s="611">
        <f t="shared" si="48"/>
        <v>0</v>
      </c>
      <c r="P42" s="611">
        <f t="shared" si="48"/>
        <v>0</v>
      </c>
      <c r="Q42" s="611">
        <f t="shared" si="48"/>
        <v>0</v>
      </c>
      <c r="R42" s="611">
        <f t="shared" si="48"/>
        <v>0</v>
      </c>
      <c r="S42" s="611">
        <f t="shared" si="48"/>
        <v>0</v>
      </c>
      <c r="T42" s="611">
        <f t="shared" si="48"/>
        <v>0</v>
      </c>
      <c r="U42" s="611">
        <f t="shared" si="48"/>
        <v>0</v>
      </c>
      <c r="V42" s="611">
        <f t="shared" si="48"/>
        <v>0</v>
      </c>
      <c r="W42" s="611">
        <f t="shared" si="48"/>
        <v>0</v>
      </c>
      <c r="X42" s="611">
        <f t="shared" si="48"/>
        <v>0</v>
      </c>
      <c r="Y42" s="611">
        <f t="shared" si="48"/>
        <v>0</v>
      </c>
      <c r="Z42" s="611">
        <f t="shared" si="48"/>
        <v>0</v>
      </c>
      <c r="AA42" s="611">
        <f t="shared" si="48"/>
        <v>0</v>
      </c>
      <c r="AB42" s="611">
        <f t="shared" si="48"/>
        <v>0</v>
      </c>
      <c r="AC42" s="611">
        <f t="shared" si="48"/>
        <v>0</v>
      </c>
      <c r="AD42" s="611">
        <f t="shared" si="48"/>
        <v>0</v>
      </c>
      <c r="AE42" s="611">
        <f t="shared" si="48"/>
        <v>0</v>
      </c>
      <c r="AF42" s="611">
        <f t="shared" si="48"/>
        <v>0</v>
      </c>
      <c r="AG42" s="611"/>
      <c r="AH42" s="611">
        <f t="shared" ref="AH42:BA42" si="49">SUM(AH43,AH46)</f>
        <v>0</v>
      </c>
      <c r="AI42" s="611">
        <f t="shared" si="49"/>
        <v>0</v>
      </c>
      <c r="AJ42" s="611">
        <f t="shared" si="49"/>
        <v>0</v>
      </c>
      <c r="AK42" s="611">
        <f t="shared" si="49"/>
        <v>0</v>
      </c>
      <c r="AL42" s="611">
        <f t="shared" si="49"/>
        <v>0</v>
      </c>
      <c r="AM42" s="611">
        <f t="shared" si="49"/>
        <v>0</v>
      </c>
      <c r="AN42" s="611">
        <f t="shared" si="49"/>
        <v>0</v>
      </c>
      <c r="AO42" s="611">
        <f t="shared" si="49"/>
        <v>0</v>
      </c>
      <c r="AP42" s="611">
        <f t="shared" si="49"/>
        <v>0</v>
      </c>
      <c r="AQ42" s="611">
        <f t="shared" si="49"/>
        <v>0</v>
      </c>
      <c r="AR42" s="611">
        <f t="shared" si="49"/>
        <v>0</v>
      </c>
      <c r="AS42" s="611">
        <f t="shared" si="49"/>
        <v>0</v>
      </c>
      <c r="AT42" s="611">
        <f t="shared" si="49"/>
        <v>0</v>
      </c>
      <c r="AU42" s="611">
        <f t="shared" si="49"/>
        <v>0</v>
      </c>
      <c r="AV42" s="611">
        <f t="shared" si="49"/>
        <v>0</v>
      </c>
      <c r="AW42" s="611">
        <f t="shared" si="49"/>
        <v>0</v>
      </c>
      <c r="AX42" s="611">
        <f t="shared" si="49"/>
        <v>0</v>
      </c>
      <c r="AY42" s="611">
        <f t="shared" si="49"/>
        <v>0</v>
      </c>
      <c r="AZ42" s="611">
        <f t="shared" si="49"/>
        <v>0</v>
      </c>
      <c r="BA42" s="611">
        <f t="shared" si="49"/>
        <v>0</v>
      </c>
      <c r="BB42" s="58" t="s">
        <v>231</v>
      </c>
      <c r="BC42" s="63"/>
      <c r="BD42" s="63"/>
      <c r="BE42" s="85">
        <v>2016</v>
      </c>
      <c r="BF42" s="63"/>
      <c r="BG42" s="63"/>
    </row>
    <row r="43" spans="1:59" s="613" customFormat="1" ht="22.2" customHeight="1">
      <c r="A43" s="346" t="s">
        <v>31</v>
      </c>
      <c r="B43" s="65" t="s">
        <v>480</v>
      </c>
      <c r="C43" s="611"/>
      <c r="D43" s="611">
        <f>SUM(E43:BA43)</f>
        <v>0</v>
      </c>
      <c r="E43" s="611">
        <f t="shared" ref="E43:K43" si="50">SUM(E44:E45)</f>
        <v>0</v>
      </c>
      <c r="F43" s="611">
        <f t="shared" si="50"/>
        <v>0</v>
      </c>
      <c r="G43" s="611">
        <f t="shared" si="50"/>
        <v>0</v>
      </c>
      <c r="H43" s="611">
        <f t="shared" si="50"/>
        <v>0</v>
      </c>
      <c r="I43" s="611">
        <f t="shared" si="50"/>
        <v>0</v>
      </c>
      <c r="J43" s="611">
        <f t="shared" si="50"/>
        <v>0</v>
      </c>
      <c r="K43" s="611">
        <f t="shared" si="50"/>
        <v>0</v>
      </c>
      <c r="L43" s="611"/>
      <c r="M43" s="611">
        <f t="shared" ref="M43:AF43" si="51">SUM(M44:M45)</f>
        <v>0</v>
      </c>
      <c r="N43" s="611">
        <f t="shared" si="51"/>
        <v>0</v>
      </c>
      <c r="O43" s="611">
        <f t="shared" si="51"/>
        <v>0</v>
      </c>
      <c r="P43" s="611">
        <f t="shared" si="51"/>
        <v>0</v>
      </c>
      <c r="Q43" s="611">
        <f t="shared" si="51"/>
        <v>0</v>
      </c>
      <c r="R43" s="611">
        <f t="shared" si="51"/>
        <v>0</v>
      </c>
      <c r="S43" s="611">
        <f t="shared" si="51"/>
        <v>0</v>
      </c>
      <c r="T43" s="611">
        <f t="shared" si="51"/>
        <v>0</v>
      </c>
      <c r="U43" s="611">
        <f t="shared" si="51"/>
        <v>0</v>
      </c>
      <c r="V43" s="611">
        <f t="shared" si="51"/>
        <v>0</v>
      </c>
      <c r="W43" s="611">
        <f t="shared" si="51"/>
        <v>0</v>
      </c>
      <c r="X43" s="611">
        <f t="shared" si="51"/>
        <v>0</v>
      </c>
      <c r="Y43" s="611">
        <f t="shared" si="51"/>
        <v>0</v>
      </c>
      <c r="Z43" s="611">
        <f t="shared" si="51"/>
        <v>0</v>
      </c>
      <c r="AA43" s="611">
        <f t="shared" si="51"/>
        <v>0</v>
      </c>
      <c r="AB43" s="611">
        <f t="shared" si="51"/>
        <v>0</v>
      </c>
      <c r="AC43" s="611">
        <f t="shared" si="51"/>
        <v>0</v>
      </c>
      <c r="AD43" s="611">
        <f t="shared" si="51"/>
        <v>0</v>
      </c>
      <c r="AE43" s="611">
        <f t="shared" si="51"/>
        <v>0</v>
      </c>
      <c r="AF43" s="611">
        <f t="shared" si="51"/>
        <v>0</v>
      </c>
      <c r="AG43" s="611"/>
      <c r="AH43" s="611">
        <f t="shared" ref="AH43:BA43" si="52">SUM(AH44:AH45)</f>
        <v>0</v>
      </c>
      <c r="AI43" s="611">
        <f t="shared" si="52"/>
        <v>0</v>
      </c>
      <c r="AJ43" s="611">
        <f t="shared" si="52"/>
        <v>0</v>
      </c>
      <c r="AK43" s="611">
        <f t="shared" si="52"/>
        <v>0</v>
      </c>
      <c r="AL43" s="611">
        <f t="shared" si="52"/>
        <v>0</v>
      </c>
      <c r="AM43" s="611">
        <f t="shared" si="52"/>
        <v>0</v>
      </c>
      <c r="AN43" s="611">
        <f t="shared" si="52"/>
        <v>0</v>
      </c>
      <c r="AO43" s="611">
        <f t="shared" si="52"/>
        <v>0</v>
      </c>
      <c r="AP43" s="611">
        <f t="shared" si="52"/>
        <v>0</v>
      </c>
      <c r="AQ43" s="611">
        <f t="shared" si="52"/>
        <v>0</v>
      </c>
      <c r="AR43" s="611">
        <f t="shared" si="52"/>
        <v>0</v>
      </c>
      <c r="AS43" s="611">
        <f t="shared" si="52"/>
        <v>0</v>
      </c>
      <c r="AT43" s="611">
        <f t="shared" si="52"/>
        <v>0</v>
      </c>
      <c r="AU43" s="611">
        <f t="shared" si="52"/>
        <v>0</v>
      </c>
      <c r="AV43" s="611">
        <f t="shared" si="52"/>
        <v>0</v>
      </c>
      <c r="AW43" s="611">
        <f t="shared" si="52"/>
        <v>0</v>
      </c>
      <c r="AX43" s="611">
        <f t="shared" si="52"/>
        <v>0</v>
      </c>
      <c r="AY43" s="611">
        <f t="shared" si="52"/>
        <v>0</v>
      </c>
      <c r="AZ43" s="611">
        <f t="shared" si="52"/>
        <v>0</v>
      </c>
      <c r="BA43" s="611">
        <f t="shared" si="52"/>
        <v>0</v>
      </c>
      <c r="BB43" s="58" t="s">
        <v>231</v>
      </c>
      <c r="BC43" s="63"/>
      <c r="BD43" s="63"/>
      <c r="BE43" s="85">
        <v>2016</v>
      </c>
      <c r="BF43" s="63"/>
      <c r="BG43" s="63"/>
    </row>
    <row r="44" spans="1:59" s="630" customFormat="1" ht="22.2" customHeight="1">
      <c r="A44" s="626" t="s">
        <v>31</v>
      </c>
      <c r="B44" s="672"/>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customHeight="1">
      <c r="A45" s="626" t="s">
        <v>31</v>
      </c>
      <c r="B45" s="672"/>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13" customFormat="1" ht="22.2" customHeight="1">
      <c r="A46" s="346" t="s">
        <v>31</v>
      </c>
      <c r="B46" s="65" t="s">
        <v>481</v>
      </c>
      <c r="C46" s="611"/>
      <c r="D46" s="611">
        <f>SUM(E46:BA46)</f>
        <v>0</v>
      </c>
      <c r="E46" s="611">
        <f t="shared" ref="E46:K46" si="53">SUM(E47:E48)</f>
        <v>0</v>
      </c>
      <c r="F46" s="611">
        <f t="shared" si="53"/>
        <v>0</v>
      </c>
      <c r="G46" s="611">
        <f t="shared" si="53"/>
        <v>0</v>
      </c>
      <c r="H46" s="611">
        <f t="shared" si="53"/>
        <v>0</v>
      </c>
      <c r="I46" s="611">
        <f t="shared" si="53"/>
        <v>0</v>
      </c>
      <c r="J46" s="611">
        <f t="shared" si="53"/>
        <v>0</v>
      </c>
      <c r="K46" s="611">
        <f t="shared" si="53"/>
        <v>0</v>
      </c>
      <c r="L46" s="611"/>
      <c r="M46" s="611">
        <f t="shared" ref="M46:AF46" si="54">SUM(M47:M48)</f>
        <v>0</v>
      </c>
      <c r="N46" s="611">
        <f t="shared" si="54"/>
        <v>0</v>
      </c>
      <c r="O46" s="611">
        <f t="shared" si="54"/>
        <v>0</v>
      </c>
      <c r="P46" s="611">
        <f t="shared" si="54"/>
        <v>0</v>
      </c>
      <c r="Q46" s="611">
        <f t="shared" si="54"/>
        <v>0</v>
      </c>
      <c r="R46" s="611">
        <f t="shared" si="54"/>
        <v>0</v>
      </c>
      <c r="S46" s="611">
        <f t="shared" si="54"/>
        <v>0</v>
      </c>
      <c r="T46" s="611">
        <f t="shared" si="54"/>
        <v>0</v>
      </c>
      <c r="U46" s="611">
        <f t="shared" si="54"/>
        <v>0</v>
      </c>
      <c r="V46" s="611">
        <f t="shared" si="54"/>
        <v>0</v>
      </c>
      <c r="W46" s="611">
        <f t="shared" si="54"/>
        <v>0</v>
      </c>
      <c r="X46" s="611">
        <f t="shared" si="54"/>
        <v>0</v>
      </c>
      <c r="Y46" s="611">
        <f t="shared" si="54"/>
        <v>0</v>
      </c>
      <c r="Z46" s="611">
        <f t="shared" si="54"/>
        <v>0</v>
      </c>
      <c r="AA46" s="611">
        <f t="shared" si="54"/>
        <v>0</v>
      </c>
      <c r="AB46" s="611">
        <f t="shared" si="54"/>
        <v>0</v>
      </c>
      <c r="AC46" s="611">
        <f t="shared" si="54"/>
        <v>0</v>
      </c>
      <c r="AD46" s="611">
        <f t="shared" si="54"/>
        <v>0</v>
      </c>
      <c r="AE46" s="611">
        <f t="shared" si="54"/>
        <v>0</v>
      </c>
      <c r="AF46" s="611">
        <f t="shared" si="54"/>
        <v>0</v>
      </c>
      <c r="AG46" s="611"/>
      <c r="AH46" s="611">
        <f t="shared" ref="AH46:BA46" si="55">SUM(AH47:AH48)</f>
        <v>0</v>
      </c>
      <c r="AI46" s="611">
        <f t="shared" si="55"/>
        <v>0</v>
      </c>
      <c r="AJ46" s="611">
        <f t="shared" si="55"/>
        <v>0</v>
      </c>
      <c r="AK46" s="611">
        <f t="shared" si="55"/>
        <v>0</v>
      </c>
      <c r="AL46" s="611">
        <f t="shared" si="55"/>
        <v>0</v>
      </c>
      <c r="AM46" s="611">
        <f t="shared" si="55"/>
        <v>0</v>
      </c>
      <c r="AN46" s="611">
        <f t="shared" si="55"/>
        <v>0</v>
      </c>
      <c r="AO46" s="611">
        <f t="shared" si="55"/>
        <v>0</v>
      </c>
      <c r="AP46" s="611">
        <f t="shared" si="55"/>
        <v>0</v>
      </c>
      <c r="AQ46" s="611">
        <f t="shared" si="55"/>
        <v>0</v>
      </c>
      <c r="AR46" s="611">
        <f t="shared" si="55"/>
        <v>0</v>
      </c>
      <c r="AS46" s="611">
        <f t="shared" si="55"/>
        <v>0</v>
      </c>
      <c r="AT46" s="611">
        <f t="shared" si="55"/>
        <v>0</v>
      </c>
      <c r="AU46" s="611">
        <f t="shared" si="55"/>
        <v>0</v>
      </c>
      <c r="AV46" s="611">
        <f t="shared" si="55"/>
        <v>0</v>
      </c>
      <c r="AW46" s="611">
        <f t="shared" si="55"/>
        <v>0</v>
      </c>
      <c r="AX46" s="611">
        <f t="shared" si="55"/>
        <v>0</v>
      </c>
      <c r="AY46" s="611">
        <f t="shared" si="55"/>
        <v>0</v>
      </c>
      <c r="AZ46" s="611">
        <f t="shared" si="55"/>
        <v>0</v>
      </c>
      <c r="BA46" s="611">
        <f t="shared" si="55"/>
        <v>0</v>
      </c>
      <c r="BB46" s="58" t="s">
        <v>231</v>
      </c>
      <c r="BC46" s="63"/>
      <c r="BD46" s="63"/>
      <c r="BE46" s="85">
        <v>2016</v>
      </c>
      <c r="BF46" s="63"/>
      <c r="BG46" s="63"/>
    </row>
    <row r="47" spans="1:59" s="630" customFormat="1" ht="22.2" customHeight="1">
      <c r="A47" s="626" t="s">
        <v>31</v>
      </c>
      <c r="B47" s="672"/>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customHeight="1">
      <c r="A48" s="626" t="s">
        <v>31</v>
      </c>
      <c r="B48" s="672"/>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13" customFormat="1" ht="22.2" customHeight="1">
      <c r="A49" s="346" t="s">
        <v>34</v>
      </c>
      <c r="B49" s="615" t="s">
        <v>487</v>
      </c>
      <c r="C49" s="611">
        <f>SUM(C50,C53)</f>
        <v>0</v>
      </c>
      <c r="D49" s="611">
        <f>SUM(D50+D53)</f>
        <v>0</v>
      </c>
      <c r="E49" s="611">
        <f t="shared" ref="E49:K49" si="56">SUM(E50,E53)</f>
        <v>0</v>
      </c>
      <c r="F49" s="611">
        <f t="shared" si="56"/>
        <v>0</v>
      </c>
      <c r="G49" s="611">
        <f t="shared" si="56"/>
        <v>0</v>
      </c>
      <c r="H49" s="611">
        <f t="shared" si="56"/>
        <v>0</v>
      </c>
      <c r="I49" s="611">
        <f t="shared" si="56"/>
        <v>0</v>
      </c>
      <c r="J49" s="611">
        <f t="shared" si="56"/>
        <v>0</v>
      </c>
      <c r="K49" s="611">
        <f t="shared" si="56"/>
        <v>0</v>
      </c>
      <c r="L49" s="611"/>
      <c r="M49" s="611">
        <f t="shared" ref="M49:AF49" si="57">SUM(M50,M53)</f>
        <v>0</v>
      </c>
      <c r="N49" s="611">
        <f t="shared" si="57"/>
        <v>0</v>
      </c>
      <c r="O49" s="611">
        <f t="shared" si="57"/>
        <v>0</v>
      </c>
      <c r="P49" s="611">
        <f t="shared" si="57"/>
        <v>0</v>
      </c>
      <c r="Q49" s="611">
        <f t="shared" si="57"/>
        <v>0</v>
      </c>
      <c r="R49" s="611">
        <f t="shared" si="57"/>
        <v>0</v>
      </c>
      <c r="S49" s="611">
        <f t="shared" si="57"/>
        <v>0</v>
      </c>
      <c r="T49" s="611">
        <f t="shared" si="57"/>
        <v>0</v>
      </c>
      <c r="U49" s="611">
        <f t="shared" si="57"/>
        <v>0</v>
      </c>
      <c r="V49" s="611">
        <f t="shared" si="57"/>
        <v>0</v>
      </c>
      <c r="W49" s="611">
        <f t="shared" si="57"/>
        <v>0</v>
      </c>
      <c r="X49" s="611">
        <f t="shared" si="57"/>
        <v>0</v>
      </c>
      <c r="Y49" s="611">
        <f t="shared" si="57"/>
        <v>0</v>
      </c>
      <c r="Z49" s="611">
        <f t="shared" si="57"/>
        <v>0</v>
      </c>
      <c r="AA49" s="611">
        <f t="shared" si="57"/>
        <v>0</v>
      </c>
      <c r="AB49" s="611">
        <f t="shared" si="57"/>
        <v>0</v>
      </c>
      <c r="AC49" s="611">
        <f t="shared" si="57"/>
        <v>0</v>
      </c>
      <c r="AD49" s="611">
        <f t="shared" si="57"/>
        <v>0</v>
      </c>
      <c r="AE49" s="611">
        <f t="shared" si="57"/>
        <v>0</v>
      </c>
      <c r="AF49" s="611">
        <f t="shared" si="57"/>
        <v>0</v>
      </c>
      <c r="AG49" s="611"/>
      <c r="AH49" s="611">
        <f t="shared" ref="AH49:BA49" si="58">SUM(AH50,AH53)</f>
        <v>0</v>
      </c>
      <c r="AI49" s="611">
        <f t="shared" si="58"/>
        <v>0</v>
      </c>
      <c r="AJ49" s="611">
        <f t="shared" si="58"/>
        <v>0</v>
      </c>
      <c r="AK49" s="611">
        <f t="shared" si="58"/>
        <v>0</v>
      </c>
      <c r="AL49" s="611">
        <f t="shared" si="58"/>
        <v>0</v>
      </c>
      <c r="AM49" s="611">
        <f t="shared" si="58"/>
        <v>0</v>
      </c>
      <c r="AN49" s="611">
        <f t="shared" si="58"/>
        <v>0</v>
      </c>
      <c r="AO49" s="611">
        <f t="shared" si="58"/>
        <v>0</v>
      </c>
      <c r="AP49" s="611">
        <f t="shared" si="58"/>
        <v>0</v>
      </c>
      <c r="AQ49" s="611">
        <f t="shared" si="58"/>
        <v>0</v>
      </c>
      <c r="AR49" s="611">
        <f t="shared" si="58"/>
        <v>0</v>
      </c>
      <c r="AS49" s="611">
        <f t="shared" si="58"/>
        <v>0</v>
      </c>
      <c r="AT49" s="611">
        <f t="shared" si="58"/>
        <v>0</v>
      </c>
      <c r="AU49" s="611">
        <f t="shared" si="58"/>
        <v>0</v>
      </c>
      <c r="AV49" s="611">
        <f t="shared" si="58"/>
        <v>0</v>
      </c>
      <c r="AW49" s="611">
        <f t="shared" si="58"/>
        <v>0</v>
      </c>
      <c r="AX49" s="611">
        <f t="shared" si="58"/>
        <v>0</v>
      </c>
      <c r="AY49" s="611">
        <f t="shared" si="58"/>
        <v>0</v>
      </c>
      <c r="AZ49" s="611">
        <f t="shared" si="58"/>
        <v>0</v>
      </c>
      <c r="BA49" s="611">
        <f t="shared" si="58"/>
        <v>0</v>
      </c>
      <c r="BB49" s="58" t="s">
        <v>231</v>
      </c>
      <c r="BC49" s="63"/>
      <c r="BD49" s="63"/>
      <c r="BE49" s="85">
        <v>2016</v>
      </c>
      <c r="BF49" s="63"/>
      <c r="BG49" s="63"/>
    </row>
    <row r="50" spans="1:59" s="613" customFormat="1" ht="22.2" customHeight="1">
      <c r="A50" s="346" t="s">
        <v>34</v>
      </c>
      <c r="B50" s="65" t="s">
        <v>480</v>
      </c>
      <c r="C50" s="611"/>
      <c r="D50" s="611">
        <f>SUM(E50:BA50)</f>
        <v>0</v>
      </c>
      <c r="E50" s="611">
        <f t="shared" ref="E50:K50" si="59">SUM(E51:E52)</f>
        <v>0</v>
      </c>
      <c r="F50" s="611">
        <f t="shared" si="59"/>
        <v>0</v>
      </c>
      <c r="G50" s="611">
        <f t="shared" si="59"/>
        <v>0</v>
      </c>
      <c r="H50" s="611">
        <f t="shared" si="59"/>
        <v>0</v>
      </c>
      <c r="I50" s="611">
        <f t="shared" si="59"/>
        <v>0</v>
      </c>
      <c r="J50" s="611">
        <f t="shared" si="59"/>
        <v>0</v>
      </c>
      <c r="K50" s="611">
        <f t="shared" si="59"/>
        <v>0</v>
      </c>
      <c r="L50" s="611"/>
      <c r="M50" s="611">
        <f t="shared" ref="M50:AF50" si="60">SUM(M51:M52)</f>
        <v>0</v>
      </c>
      <c r="N50" s="611">
        <f t="shared" si="60"/>
        <v>0</v>
      </c>
      <c r="O50" s="611">
        <f t="shared" si="60"/>
        <v>0</v>
      </c>
      <c r="P50" s="611">
        <f t="shared" si="60"/>
        <v>0</v>
      </c>
      <c r="Q50" s="611">
        <f t="shared" si="60"/>
        <v>0</v>
      </c>
      <c r="R50" s="611">
        <f t="shared" si="60"/>
        <v>0</v>
      </c>
      <c r="S50" s="611">
        <f t="shared" si="60"/>
        <v>0</v>
      </c>
      <c r="T50" s="611">
        <f t="shared" si="60"/>
        <v>0</v>
      </c>
      <c r="U50" s="611">
        <f t="shared" si="60"/>
        <v>0</v>
      </c>
      <c r="V50" s="611">
        <f t="shared" si="60"/>
        <v>0</v>
      </c>
      <c r="W50" s="611">
        <f t="shared" si="60"/>
        <v>0</v>
      </c>
      <c r="X50" s="611">
        <f t="shared" si="60"/>
        <v>0</v>
      </c>
      <c r="Y50" s="611">
        <f t="shared" si="60"/>
        <v>0</v>
      </c>
      <c r="Z50" s="611">
        <f t="shared" si="60"/>
        <v>0</v>
      </c>
      <c r="AA50" s="611">
        <f t="shared" si="60"/>
        <v>0</v>
      </c>
      <c r="AB50" s="611">
        <f t="shared" si="60"/>
        <v>0</v>
      </c>
      <c r="AC50" s="611">
        <f t="shared" si="60"/>
        <v>0</v>
      </c>
      <c r="AD50" s="611">
        <f t="shared" si="60"/>
        <v>0</v>
      </c>
      <c r="AE50" s="611">
        <f t="shared" si="60"/>
        <v>0</v>
      </c>
      <c r="AF50" s="611">
        <f t="shared" si="60"/>
        <v>0</v>
      </c>
      <c r="AG50" s="611"/>
      <c r="AH50" s="611">
        <f t="shared" ref="AH50:BA50" si="61">SUM(AH51:AH52)</f>
        <v>0</v>
      </c>
      <c r="AI50" s="611">
        <f t="shared" si="61"/>
        <v>0</v>
      </c>
      <c r="AJ50" s="611">
        <f t="shared" si="61"/>
        <v>0</v>
      </c>
      <c r="AK50" s="611">
        <f t="shared" si="61"/>
        <v>0</v>
      </c>
      <c r="AL50" s="611">
        <f t="shared" si="61"/>
        <v>0</v>
      </c>
      <c r="AM50" s="611">
        <f t="shared" si="61"/>
        <v>0</v>
      </c>
      <c r="AN50" s="611">
        <f t="shared" si="61"/>
        <v>0</v>
      </c>
      <c r="AO50" s="611">
        <f t="shared" si="61"/>
        <v>0</v>
      </c>
      <c r="AP50" s="611">
        <f t="shared" si="61"/>
        <v>0</v>
      </c>
      <c r="AQ50" s="611">
        <f t="shared" si="61"/>
        <v>0</v>
      </c>
      <c r="AR50" s="611">
        <f t="shared" si="61"/>
        <v>0</v>
      </c>
      <c r="AS50" s="611">
        <f t="shared" si="61"/>
        <v>0</v>
      </c>
      <c r="AT50" s="611">
        <f t="shared" si="61"/>
        <v>0</v>
      </c>
      <c r="AU50" s="611">
        <f t="shared" si="61"/>
        <v>0</v>
      </c>
      <c r="AV50" s="611">
        <f t="shared" si="61"/>
        <v>0</v>
      </c>
      <c r="AW50" s="611">
        <f t="shared" si="61"/>
        <v>0</v>
      </c>
      <c r="AX50" s="611">
        <f t="shared" si="61"/>
        <v>0</v>
      </c>
      <c r="AY50" s="611">
        <f t="shared" si="61"/>
        <v>0</v>
      </c>
      <c r="AZ50" s="611">
        <f t="shared" si="61"/>
        <v>0</v>
      </c>
      <c r="BA50" s="611">
        <f t="shared" si="61"/>
        <v>0</v>
      </c>
      <c r="BB50" s="58" t="s">
        <v>231</v>
      </c>
      <c r="BC50" s="63"/>
      <c r="BD50" s="63"/>
      <c r="BE50" s="85">
        <v>2016</v>
      </c>
      <c r="BF50" s="63"/>
      <c r="BG50" s="63"/>
    </row>
    <row r="51" spans="1:59" s="630" customFormat="1" ht="22.2" customHeight="1">
      <c r="A51" s="626" t="s">
        <v>34</v>
      </c>
      <c r="B51" s="672"/>
      <c r="C51" s="628"/>
      <c r="D51" s="628"/>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customHeight="1">
      <c r="A52" s="626" t="s">
        <v>34</v>
      </c>
      <c r="B52" s="672"/>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13" customFormat="1" ht="22.2" customHeight="1">
      <c r="A53" s="346" t="s">
        <v>34</v>
      </c>
      <c r="B53" s="65" t="s">
        <v>481</v>
      </c>
      <c r="C53" s="611"/>
      <c r="D53" s="611">
        <f>SUM(E53:BA53)</f>
        <v>0</v>
      </c>
      <c r="E53" s="611">
        <f t="shared" ref="E53:K53" si="62">SUM(E54:E55)</f>
        <v>0</v>
      </c>
      <c r="F53" s="611">
        <f t="shared" si="62"/>
        <v>0</v>
      </c>
      <c r="G53" s="611">
        <f t="shared" si="62"/>
        <v>0</v>
      </c>
      <c r="H53" s="611">
        <f t="shared" si="62"/>
        <v>0</v>
      </c>
      <c r="I53" s="611">
        <f t="shared" si="62"/>
        <v>0</v>
      </c>
      <c r="J53" s="611">
        <f t="shared" si="62"/>
        <v>0</v>
      </c>
      <c r="K53" s="611">
        <f t="shared" si="62"/>
        <v>0</v>
      </c>
      <c r="L53" s="611"/>
      <c r="M53" s="611">
        <f t="shared" ref="M53:AF53" si="63">SUM(M54:M55)</f>
        <v>0</v>
      </c>
      <c r="N53" s="611">
        <f t="shared" si="63"/>
        <v>0</v>
      </c>
      <c r="O53" s="611">
        <f t="shared" si="63"/>
        <v>0</v>
      </c>
      <c r="P53" s="611">
        <f t="shared" si="63"/>
        <v>0</v>
      </c>
      <c r="Q53" s="611">
        <f t="shared" si="63"/>
        <v>0</v>
      </c>
      <c r="R53" s="611">
        <f t="shared" si="63"/>
        <v>0</v>
      </c>
      <c r="S53" s="611">
        <f t="shared" si="63"/>
        <v>0</v>
      </c>
      <c r="T53" s="611">
        <f t="shared" si="63"/>
        <v>0</v>
      </c>
      <c r="U53" s="611">
        <f t="shared" si="63"/>
        <v>0</v>
      </c>
      <c r="V53" s="611">
        <f t="shared" si="63"/>
        <v>0</v>
      </c>
      <c r="W53" s="611">
        <f t="shared" si="63"/>
        <v>0</v>
      </c>
      <c r="X53" s="611">
        <f t="shared" si="63"/>
        <v>0</v>
      </c>
      <c r="Y53" s="611">
        <f t="shared" si="63"/>
        <v>0</v>
      </c>
      <c r="Z53" s="611">
        <f t="shared" si="63"/>
        <v>0</v>
      </c>
      <c r="AA53" s="611">
        <f t="shared" si="63"/>
        <v>0</v>
      </c>
      <c r="AB53" s="611">
        <f t="shared" si="63"/>
        <v>0</v>
      </c>
      <c r="AC53" s="611">
        <f t="shared" si="63"/>
        <v>0</v>
      </c>
      <c r="AD53" s="611">
        <f t="shared" si="63"/>
        <v>0</v>
      </c>
      <c r="AE53" s="611">
        <f t="shared" si="63"/>
        <v>0</v>
      </c>
      <c r="AF53" s="611">
        <f t="shared" si="63"/>
        <v>0</v>
      </c>
      <c r="AG53" s="611"/>
      <c r="AH53" s="611">
        <f t="shared" ref="AH53:BA53" si="64">SUM(AH54:AH55)</f>
        <v>0</v>
      </c>
      <c r="AI53" s="611">
        <f t="shared" si="64"/>
        <v>0</v>
      </c>
      <c r="AJ53" s="611">
        <f t="shared" si="64"/>
        <v>0</v>
      </c>
      <c r="AK53" s="611">
        <f t="shared" si="64"/>
        <v>0</v>
      </c>
      <c r="AL53" s="611">
        <f t="shared" si="64"/>
        <v>0</v>
      </c>
      <c r="AM53" s="611">
        <f t="shared" si="64"/>
        <v>0</v>
      </c>
      <c r="AN53" s="611">
        <f t="shared" si="64"/>
        <v>0</v>
      </c>
      <c r="AO53" s="611">
        <f t="shared" si="64"/>
        <v>0</v>
      </c>
      <c r="AP53" s="611">
        <f t="shared" si="64"/>
        <v>0</v>
      </c>
      <c r="AQ53" s="611">
        <f t="shared" si="64"/>
        <v>0</v>
      </c>
      <c r="AR53" s="611">
        <f t="shared" si="64"/>
        <v>0</v>
      </c>
      <c r="AS53" s="611">
        <f t="shared" si="64"/>
        <v>0</v>
      </c>
      <c r="AT53" s="611">
        <f t="shared" si="64"/>
        <v>0</v>
      </c>
      <c r="AU53" s="611">
        <f t="shared" si="64"/>
        <v>0</v>
      </c>
      <c r="AV53" s="611">
        <f t="shared" si="64"/>
        <v>0</v>
      </c>
      <c r="AW53" s="611">
        <f t="shared" si="64"/>
        <v>0</v>
      </c>
      <c r="AX53" s="611">
        <f t="shared" si="64"/>
        <v>0</v>
      </c>
      <c r="AY53" s="611">
        <f t="shared" si="64"/>
        <v>0</v>
      </c>
      <c r="AZ53" s="611">
        <f t="shared" si="64"/>
        <v>0</v>
      </c>
      <c r="BA53" s="611">
        <f t="shared" si="64"/>
        <v>0</v>
      </c>
      <c r="BB53" s="58" t="s">
        <v>231</v>
      </c>
      <c r="BC53" s="63"/>
      <c r="BD53" s="63"/>
      <c r="BE53" s="85">
        <v>2016</v>
      </c>
      <c r="BF53" s="63"/>
      <c r="BG53" s="63"/>
    </row>
    <row r="54" spans="1:59" s="630" customFormat="1" ht="22.2" customHeight="1">
      <c r="A54" s="626" t="s">
        <v>34</v>
      </c>
      <c r="B54" s="672"/>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customHeight="1">
      <c r="A55" s="626" t="s">
        <v>34</v>
      </c>
      <c r="B55" s="672"/>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708" customFormat="1" ht="22.2" customHeight="1">
      <c r="A56" s="702" t="s">
        <v>677</v>
      </c>
      <c r="B56" s="703" t="s">
        <v>679</v>
      </c>
      <c r="C56" s="704">
        <f>SUM(C57,C60)</f>
        <v>0</v>
      </c>
      <c r="D56" s="704">
        <f>SUM(D57+D60)</f>
        <v>0</v>
      </c>
      <c r="E56" s="704">
        <f t="shared" ref="E56:BA56" si="65">SUM(E57,E60)</f>
        <v>0</v>
      </c>
      <c r="F56" s="704">
        <f t="shared" si="65"/>
        <v>0</v>
      </c>
      <c r="G56" s="704">
        <f t="shared" si="65"/>
        <v>0</v>
      </c>
      <c r="H56" s="704">
        <f t="shared" si="65"/>
        <v>0</v>
      </c>
      <c r="I56" s="704">
        <f t="shared" si="65"/>
        <v>0</v>
      </c>
      <c r="J56" s="704">
        <f t="shared" si="65"/>
        <v>0</v>
      </c>
      <c r="K56" s="704">
        <f t="shared" si="65"/>
        <v>0</v>
      </c>
      <c r="L56" s="704"/>
      <c r="M56" s="704">
        <f t="shared" si="65"/>
        <v>0</v>
      </c>
      <c r="N56" s="704">
        <f t="shared" si="65"/>
        <v>0</v>
      </c>
      <c r="O56" s="704">
        <f t="shared" si="65"/>
        <v>0</v>
      </c>
      <c r="P56" s="704">
        <f t="shared" si="65"/>
        <v>0</v>
      </c>
      <c r="Q56" s="704">
        <f t="shared" si="65"/>
        <v>0</v>
      </c>
      <c r="R56" s="704">
        <f t="shared" si="65"/>
        <v>0</v>
      </c>
      <c r="S56" s="704">
        <f t="shared" si="65"/>
        <v>0</v>
      </c>
      <c r="T56" s="704">
        <f t="shared" si="65"/>
        <v>0</v>
      </c>
      <c r="U56" s="704">
        <f t="shared" si="65"/>
        <v>0</v>
      </c>
      <c r="V56" s="704">
        <f t="shared" si="65"/>
        <v>0</v>
      </c>
      <c r="W56" s="704">
        <f>SUM(W57,W60)</f>
        <v>0</v>
      </c>
      <c r="X56" s="704">
        <f t="shared" si="65"/>
        <v>0</v>
      </c>
      <c r="Y56" s="704">
        <f>SUM(Y57,Y60)</f>
        <v>0</v>
      </c>
      <c r="Z56" s="704">
        <f>SUM(Z57,Z60)</f>
        <v>0</v>
      </c>
      <c r="AA56" s="704">
        <f t="shared" si="65"/>
        <v>0</v>
      </c>
      <c r="AB56" s="704">
        <f t="shared" si="65"/>
        <v>0</v>
      </c>
      <c r="AC56" s="704">
        <f t="shared" si="65"/>
        <v>0</v>
      </c>
      <c r="AD56" s="704">
        <f t="shared" si="65"/>
        <v>0</v>
      </c>
      <c r="AE56" s="704">
        <f>SUM(AE57,AE60)</f>
        <v>0</v>
      </c>
      <c r="AF56" s="704">
        <f>SUM(AF57,AF60)</f>
        <v>0</v>
      </c>
      <c r="AG56" s="704"/>
      <c r="AH56" s="704">
        <f>SUM(AH57,AH60)</f>
        <v>0</v>
      </c>
      <c r="AI56" s="704">
        <f>SUM(AI57,AI60)</f>
        <v>0</v>
      </c>
      <c r="AJ56" s="704">
        <f>SUM(AJ57,AJ60)</f>
        <v>0</v>
      </c>
      <c r="AK56" s="704">
        <f>SUM(AK57,AK60)</f>
        <v>0</v>
      </c>
      <c r="AL56" s="704">
        <f t="shared" si="65"/>
        <v>0</v>
      </c>
      <c r="AM56" s="704">
        <f t="shared" si="65"/>
        <v>0</v>
      </c>
      <c r="AN56" s="704">
        <f t="shared" si="65"/>
        <v>0</v>
      </c>
      <c r="AO56" s="704">
        <f>SUM(AO57,AO60)</f>
        <v>0</v>
      </c>
      <c r="AP56" s="704">
        <f>SUM(AP57,AP60)</f>
        <v>0</v>
      </c>
      <c r="AQ56" s="704">
        <f>SUM(AQ57,AQ60)</f>
        <v>0</v>
      </c>
      <c r="AR56" s="704">
        <f t="shared" si="65"/>
        <v>0</v>
      </c>
      <c r="AS56" s="704">
        <f t="shared" si="65"/>
        <v>0</v>
      </c>
      <c r="AT56" s="704">
        <f t="shared" si="65"/>
        <v>0</v>
      </c>
      <c r="AU56" s="704">
        <f t="shared" si="65"/>
        <v>0</v>
      </c>
      <c r="AV56" s="704">
        <f t="shared" si="65"/>
        <v>0</v>
      </c>
      <c r="AW56" s="704">
        <f t="shared" si="65"/>
        <v>0</v>
      </c>
      <c r="AX56" s="704">
        <f t="shared" si="65"/>
        <v>0</v>
      </c>
      <c r="AY56" s="704">
        <f t="shared" si="65"/>
        <v>0</v>
      </c>
      <c r="AZ56" s="704">
        <f t="shared" si="65"/>
        <v>0</v>
      </c>
      <c r="BA56" s="704">
        <f t="shared" si="65"/>
        <v>0</v>
      </c>
      <c r="BB56" s="705" t="s">
        <v>231</v>
      </c>
      <c r="BC56" s="706"/>
      <c r="BD56" s="706"/>
      <c r="BE56" s="707">
        <v>2016</v>
      </c>
      <c r="BF56" s="706"/>
      <c r="BG56" s="706"/>
    </row>
    <row r="57" spans="1:59" s="708" customFormat="1" ht="22.2" customHeight="1">
      <c r="A57" s="702" t="s">
        <v>677</v>
      </c>
      <c r="B57" s="709" t="s">
        <v>480</v>
      </c>
      <c r="C57" s="704"/>
      <c r="D57" s="704">
        <f>SUM(E57:BA57)</f>
        <v>0</v>
      </c>
      <c r="E57" s="704">
        <f t="shared" ref="E57:BA57" si="66">SUM(E58:E59)</f>
        <v>0</v>
      </c>
      <c r="F57" s="704">
        <f t="shared" si="66"/>
        <v>0</v>
      </c>
      <c r="G57" s="704">
        <f t="shared" si="66"/>
        <v>0</v>
      </c>
      <c r="H57" s="704">
        <f t="shared" si="66"/>
        <v>0</v>
      </c>
      <c r="I57" s="704">
        <f t="shared" si="66"/>
        <v>0</v>
      </c>
      <c r="J57" s="704">
        <f t="shared" si="66"/>
        <v>0</v>
      </c>
      <c r="K57" s="704">
        <f t="shared" si="66"/>
        <v>0</v>
      </c>
      <c r="L57" s="704"/>
      <c r="M57" s="704">
        <f t="shared" si="66"/>
        <v>0</v>
      </c>
      <c r="N57" s="704">
        <f t="shared" si="66"/>
        <v>0</v>
      </c>
      <c r="O57" s="704">
        <f t="shared" si="66"/>
        <v>0</v>
      </c>
      <c r="P57" s="704">
        <f t="shared" si="66"/>
        <v>0</v>
      </c>
      <c r="Q57" s="704">
        <f t="shared" si="66"/>
        <v>0</v>
      </c>
      <c r="R57" s="704">
        <f t="shared" si="66"/>
        <v>0</v>
      </c>
      <c r="S57" s="704">
        <f t="shared" si="66"/>
        <v>0</v>
      </c>
      <c r="T57" s="704">
        <f t="shared" si="66"/>
        <v>0</v>
      </c>
      <c r="U57" s="704">
        <f t="shared" si="66"/>
        <v>0</v>
      </c>
      <c r="V57" s="704">
        <f t="shared" si="66"/>
        <v>0</v>
      </c>
      <c r="W57" s="704">
        <f>SUM(W58:W59)</f>
        <v>0</v>
      </c>
      <c r="X57" s="704">
        <f t="shared" si="66"/>
        <v>0</v>
      </c>
      <c r="Y57" s="704">
        <f>SUM(Y58:Y59)</f>
        <v>0</v>
      </c>
      <c r="Z57" s="704">
        <f>SUM(Z58:Z59)</f>
        <v>0</v>
      </c>
      <c r="AA57" s="704">
        <f t="shared" si="66"/>
        <v>0</v>
      </c>
      <c r="AB57" s="704">
        <f t="shared" si="66"/>
        <v>0</v>
      </c>
      <c r="AC57" s="704">
        <f t="shared" si="66"/>
        <v>0</v>
      </c>
      <c r="AD57" s="704">
        <f t="shared" si="66"/>
        <v>0</v>
      </c>
      <c r="AE57" s="704">
        <f>SUM(AE58:AE59)</f>
        <v>0</v>
      </c>
      <c r="AF57" s="704">
        <f>SUM(AF58:AF59)</f>
        <v>0</v>
      </c>
      <c r="AG57" s="704"/>
      <c r="AH57" s="704">
        <f>SUM(AH58:AH59)</f>
        <v>0</v>
      </c>
      <c r="AI57" s="704">
        <f>SUM(AI58:AI59)</f>
        <v>0</v>
      </c>
      <c r="AJ57" s="704">
        <f>SUM(AJ58:AJ59)</f>
        <v>0</v>
      </c>
      <c r="AK57" s="704">
        <f>SUM(AK58:AK59)</f>
        <v>0</v>
      </c>
      <c r="AL57" s="704">
        <f t="shared" si="66"/>
        <v>0</v>
      </c>
      <c r="AM57" s="704">
        <f t="shared" si="66"/>
        <v>0</v>
      </c>
      <c r="AN57" s="704">
        <f t="shared" si="66"/>
        <v>0</v>
      </c>
      <c r="AO57" s="704">
        <f>SUM(AO58:AO59)</f>
        <v>0</v>
      </c>
      <c r="AP57" s="704">
        <f>SUM(AP58:AP59)</f>
        <v>0</v>
      </c>
      <c r="AQ57" s="704">
        <f>SUM(AQ58:AQ59)</f>
        <v>0</v>
      </c>
      <c r="AR57" s="704">
        <f t="shared" si="66"/>
        <v>0</v>
      </c>
      <c r="AS57" s="704">
        <f t="shared" si="66"/>
        <v>0</v>
      </c>
      <c r="AT57" s="704">
        <f t="shared" si="66"/>
        <v>0</v>
      </c>
      <c r="AU57" s="704">
        <f t="shared" si="66"/>
        <v>0</v>
      </c>
      <c r="AV57" s="704">
        <f t="shared" si="66"/>
        <v>0</v>
      </c>
      <c r="AW57" s="704">
        <f t="shared" si="66"/>
        <v>0</v>
      </c>
      <c r="AX57" s="704">
        <f t="shared" si="66"/>
        <v>0</v>
      </c>
      <c r="AY57" s="704">
        <f t="shared" si="66"/>
        <v>0</v>
      </c>
      <c r="AZ57" s="704">
        <f t="shared" si="66"/>
        <v>0</v>
      </c>
      <c r="BA57" s="704">
        <f t="shared" si="66"/>
        <v>0</v>
      </c>
      <c r="BB57" s="705" t="s">
        <v>231</v>
      </c>
      <c r="BC57" s="706"/>
      <c r="BD57" s="706"/>
      <c r="BE57" s="707">
        <v>2016</v>
      </c>
      <c r="BF57" s="706"/>
      <c r="BG57" s="706"/>
    </row>
    <row r="58" spans="1:59" s="618" customFormat="1" ht="22.2" customHeight="1">
      <c r="A58" s="349" t="s">
        <v>677</v>
      </c>
      <c r="B58" s="215"/>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customHeight="1">
      <c r="A59" s="349" t="s">
        <v>677</v>
      </c>
      <c r="B59" s="215"/>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708" customFormat="1" ht="22.2" customHeight="1">
      <c r="A60" s="702" t="s">
        <v>677</v>
      </c>
      <c r="B60" s="709" t="s">
        <v>481</v>
      </c>
      <c r="C60" s="704"/>
      <c r="D60" s="704">
        <f>SUM(E60:BA60)</f>
        <v>0</v>
      </c>
      <c r="E60" s="704">
        <f t="shared" ref="E60:BA60" si="67">SUM(E61:E62)</f>
        <v>0</v>
      </c>
      <c r="F60" s="704">
        <f t="shared" si="67"/>
        <v>0</v>
      </c>
      <c r="G60" s="704">
        <f t="shared" si="67"/>
        <v>0</v>
      </c>
      <c r="H60" s="704">
        <f t="shared" si="67"/>
        <v>0</v>
      </c>
      <c r="I60" s="704">
        <f t="shared" si="67"/>
        <v>0</v>
      </c>
      <c r="J60" s="704">
        <f t="shared" si="67"/>
        <v>0</v>
      </c>
      <c r="K60" s="704">
        <f t="shared" si="67"/>
        <v>0</v>
      </c>
      <c r="L60" s="704"/>
      <c r="M60" s="704">
        <f t="shared" si="67"/>
        <v>0</v>
      </c>
      <c r="N60" s="704">
        <f t="shared" si="67"/>
        <v>0</v>
      </c>
      <c r="O60" s="704">
        <f t="shared" si="67"/>
        <v>0</v>
      </c>
      <c r="P60" s="704">
        <f t="shared" si="67"/>
        <v>0</v>
      </c>
      <c r="Q60" s="704">
        <f t="shared" si="67"/>
        <v>0</v>
      </c>
      <c r="R60" s="704">
        <f t="shared" si="67"/>
        <v>0</v>
      </c>
      <c r="S60" s="704">
        <f t="shared" si="67"/>
        <v>0</v>
      </c>
      <c r="T60" s="704">
        <f t="shared" si="67"/>
        <v>0</v>
      </c>
      <c r="U60" s="704">
        <f t="shared" si="67"/>
        <v>0</v>
      </c>
      <c r="V60" s="704">
        <f t="shared" si="67"/>
        <v>0</v>
      </c>
      <c r="W60" s="704">
        <f>SUM(W61:W62)</f>
        <v>0</v>
      </c>
      <c r="X60" s="704">
        <f t="shared" si="67"/>
        <v>0</v>
      </c>
      <c r="Y60" s="704">
        <f>SUM(Y61:Y62)</f>
        <v>0</v>
      </c>
      <c r="Z60" s="704">
        <f>SUM(Z61:Z62)</f>
        <v>0</v>
      </c>
      <c r="AA60" s="704">
        <f t="shared" si="67"/>
        <v>0</v>
      </c>
      <c r="AB60" s="704">
        <f t="shared" si="67"/>
        <v>0</v>
      </c>
      <c r="AC60" s="704">
        <f t="shared" si="67"/>
        <v>0</v>
      </c>
      <c r="AD60" s="704">
        <f t="shared" si="67"/>
        <v>0</v>
      </c>
      <c r="AE60" s="704">
        <f>SUM(AE61:AE62)</f>
        <v>0</v>
      </c>
      <c r="AF60" s="704">
        <f>SUM(AF61:AF62)</f>
        <v>0</v>
      </c>
      <c r="AG60" s="704"/>
      <c r="AH60" s="704">
        <f>SUM(AH61:AH62)</f>
        <v>0</v>
      </c>
      <c r="AI60" s="704">
        <f>SUM(AI61:AI62)</f>
        <v>0</v>
      </c>
      <c r="AJ60" s="704">
        <f>SUM(AJ61:AJ62)</f>
        <v>0</v>
      </c>
      <c r="AK60" s="704">
        <f>SUM(AK61:AK62)</f>
        <v>0</v>
      </c>
      <c r="AL60" s="704">
        <f t="shared" si="67"/>
        <v>0</v>
      </c>
      <c r="AM60" s="704">
        <f t="shared" si="67"/>
        <v>0</v>
      </c>
      <c r="AN60" s="704">
        <f t="shared" si="67"/>
        <v>0</v>
      </c>
      <c r="AO60" s="704">
        <f>SUM(AO61:AO62)</f>
        <v>0</v>
      </c>
      <c r="AP60" s="704">
        <f>SUM(AP61:AP62)</f>
        <v>0</v>
      </c>
      <c r="AQ60" s="704">
        <f>SUM(AQ61:AQ62)</f>
        <v>0</v>
      </c>
      <c r="AR60" s="704">
        <f t="shared" si="67"/>
        <v>0</v>
      </c>
      <c r="AS60" s="704">
        <f t="shared" si="67"/>
        <v>0</v>
      </c>
      <c r="AT60" s="704">
        <f t="shared" si="67"/>
        <v>0</v>
      </c>
      <c r="AU60" s="704">
        <f t="shared" si="67"/>
        <v>0</v>
      </c>
      <c r="AV60" s="704">
        <f t="shared" si="67"/>
        <v>0</v>
      </c>
      <c r="AW60" s="704">
        <f t="shared" si="67"/>
        <v>0</v>
      </c>
      <c r="AX60" s="704">
        <f t="shared" si="67"/>
        <v>0</v>
      </c>
      <c r="AY60" s="704">
        <f t="shared" si="67"/>
        <v>0</v>
      </c>
      <c r="AZ60" s="704">
        <f t="shared" si="67"/>
        <v>0</v>
      </c>
      <c r="BA60" s="704">
        <f t="shared" si="67"/>
        <v>0</v>
      </c>
      <c r="BB60" s="705" t="s">
        <v>231</v>
      </c>
      <c r="BC60" s="706"/>
      <c r="BD60" s="706"/>
      <c r="BE60" s="707">
        <v>2016</v>
      </c>
      <c r="BF60" s="706"/>
      <c r="BG60" s="706"/>
    </row>
    <row r="61" spans="1:59" s="618" customFormat="1" ht="22.2" customHeight="1">
      <c r="A61" s="349" t="s">
        <v>677</v>
      </c>
      <c r="B61" s="215"/>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customHeight="1">
      <c r="A62" s="349" t="s">
        <v>677</v>
      </c>
      <c r="B62" s="215"/>
      <c r="C62" s="617"/>
      <c r="D62" s="617"/>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13" customFormat="1" ht="22.2" customHeight="1">
      <c r="A63" s="346" t="s">
        <v>37</v>
      </c>
      <c r="B63" s="612" t="s">
        <v>458</v>
      </c>
      <c r="C63" s="611">
        <f>SUM(C64,C67)</f>
        <v>0</v>
      </c>
      <c r="D63" s="611">
        <f>SUM(D64+D67)</f>
        <v>0</v>
      </c>
      <c r="E63" s="611">
        <f t="shared" ref="E63:K63" si="68">SUM(E64,E67)</f>
        <v>0</v>
      </c>
      <c r="F63" s="611">
        <f t="shared" si="68"/>
        <v>0</v>
      </c>
      <c r="G63" s="611">
        <f t="shared" si="68"/>
        <v>0</v>
      </c>
      <c r="H63" s="611">
        <f t="shared" si="68"/>
        <v>0</v>
      </c>
      <c r="I63" s="611">
        <f t="shared" si="68"/>
        <v>0</v>
      </c>
      <c r="J63" s="611">
        <f t="shared" si="68"/>
        <v>0</v>
      </c>
      <c r="K63" s="611">
        <f t="shared" si="68"/>
        <v>0</v>
      </c>
      <c r="L63" s="611"/>
      <c r="M63" s="611">
        <f t="shared" ref="M63:AF63" si="69">SUM(M64,M67)</f>
        <v>0</v>
      </c>
      <c r="N63" s="611">
        <f t="shared" si="69"/>
        <v>0</v>
      </c>
      <c r="O63" s="611">
        <f t="shared" si="69"/>
        <v>0</v>
      </c>
      <c r="P63" s="611">
        <f t="shared" si="69"/>
        <v>0</v>
      </c>
      <c r="Q63" s="611">
        <f t="shared" si="69"/>
        <v>0</v>
      </c>
      <c r="R63" s="611">
        <f t="shared" si="69"/>
        <v>0</v>
      </c>
      <c r="S63" s="611">
        <f t="shared" si="69"/>
        <v>0</v>
      </c>
      <c r="T63" s="611">
        <f t="shared" si="69"/>
        <v>0</v>
      </c>
      <c r="U63" s="611">
        <f t="shared" si="69"/>
        <v>0</v>
      </c>
      <c r="V63" s="611">
        <f t="shared" si="69"/>
        <v>0</v>
      </c>
      <c r="W63" s="611">
        <f t="shared" si="69"/>
        <v>0</v>
      </c>
      <c r="X63" s="611">
        <f t="shared" si="69"/>
        <v>0</v>
      </c>
      <c r="Y63" s="611">
        <f t="shared" si="69"/>
        <v>0</v>
      </c>
      <c r="Z63" s="611">
        <f t="shared" si="69"/>
        <v>0</v>
      </c>
      <c r="AA63" s="611">
        <f t="shared" si="69"/>
        <v>0</v>
      </c>
      <c r="AB63" s="611">
        <f t="shared" si="69"/>
        <v>0</v>
      </c>
      <c r="AC63" s="611">
        <f t="shared" si="69"/>
        <v>0</v>
      </c>
      <c r="AD63" s="611">
        <f t="shared" si="69"/>
        <v>0</v>
      </c>
      <c r="AE63" s="611">
        <f t="shared" si="69"/>
        <v>0</v>
      </c>
      <c r="AF63" s="611">
        <f t="shared" si="69"/>
        <v>0</v>
      </c>
      <c r="AG63" s="611"/>
      <c r="AH63" s="611">
        <f t="shared" ref="AH63:BA63" si="70">SUM(AH64,AH67)</f>
        <v>0</v>
      </c>
      <c r="AI63" s="611">
        <f t="shared" si="70"/>
        <v>0</v>
      </c>
      <c r="AJ63" s="611">
        <f t="shared" si="70"/>
        <v>0</v>
      </c>
      <c r="AK63" s="611">
        <f t="shared" si="70"/>
        <v>0</v>
      </c>
      <c r="AL63" s="611">
        <f t="shared" si="70"/>
        <v>0</v>
      </c>
      <c r="AM63" s="611">
        <f t="shared" si="70"/>
        <v>0</v>
      </c>
      <c r="AN63" s="611">
        <f t="shared" si="70"/>
        <v>0</v>
      </c>
      <c r="AO63" s="611">
        <f t="shared" si="70"/>
        <v>0</v>
      </c>
      <c r="AP63" s="611">
        <f t="shared" si="70"/>
        <v>0</v>
      </c>
      <c r="AQ63" s="611">
        <f t="shared" si="70"/>
        <v>0</v>
      </c>
      <c r="AR63" s="611">
        <f t="shared" si="70"/>
        <v>0</v>
      </c>
      <c r="AS63" s="611">
        <f t="shared" si="70"/>
        <v>0</v>
      </c>
      <c r="AT63" s="611">
        <f t="shared" si="70"/>
        <v>0</v>
      </c>
      <c r="AU63" s="611">
        <f t="shared" si="70"/>
        <v>0</v>
      </c>
      <c r="AV63" s="611">
        <f t="shared" si="70"/>
        <v>0</v>
      </c>
      <c r="AW63" s="611">
        <f t="shared" si="70"/>
        <v>0</v>
      </c>
      <c r="AX63" s="611">
        <f t="shared" si="70"/>
        <v>0</v>
      </c>
      <c r="AY63" s="611">
        <f t="shared" si="70"/>
        <v>0</v>
      </c>
      <c r="AZ63" s="611">
        <f t="shared" si="70"/>
        <v>0</v>
      </c>
      <c r="BA63" s="611">
        <f t="shared" si="70"/>
        <v>0</v>
      </c>
      <c r="BB63" s="58" t="s">
        <v>231</v>
      </c>
      <c r="BC63" s="63"/>
      <c r="BD63" s="63"/>
      <c r="BE63" s="85">
        <v>2016</v>
      </c>
      <c r="BF63" s="63"/>
      <c r="BG63" s="63"/>
    </row>
    <row r="64" spans="1:59" s="613" customFormat="1" ht="22.2" customHeight="1">
      <c r="A64" s="346" t="s">
        <v>37</v>
      </c>
      <c r="B64" s="65" t="s">
        <v>480</v>
      </c>
      <c r="C64" s="611"/>
      <c r="D64" s="611">
        <f>SUM(E64:BA64)</f>
        <v>0</v>
      </c>
      <c r="E64" s="611">
        <f t="shared" ref="E64:K64" si="71">SUM(E65:E66)</f>
        <v>0</v>
      </c>
      <c r="F64" s="611">
        <f t="shared" si="71"/>
        <v>0</v>
      </c>
      <c r="G64" s="611">
        <f t="shared" si="71"/>
        <v>0</v>
      </c>
      <c r="H64" s="611">
        <f t="shared" si="71"/>
        <v>0</v>
      </c>
      <c r="I64" s="611">
        <f t="shared" si="71"/>
        <v>0</v>
      </c>
      <c r="J64" s="611">
        <f t="shared" si="71"/>
        <v>0</v>
      </c>
      <c r="K64" s="611">
        <f t="shared" si="71"/>
        <v>0</v>
      </c>
      <c r="L64" s="611"/>
      <c r="M64" s="611">
        <f t="shared" ref="M64:AF64" si="72">SUM(M65:M66)</f>
        <v>0</v>
      </c>
      <c r="N64" s="611">
        <f t="shared" si="72"/>
        <v>0</v>
      </c>
      <c r="O64" s="611">
        <f t="shared" si="72"/>
        <v>0</v>
      </c>
      <c r="P64" s="611">
        <f t="shared" si="72"/>
        <v>0</v>
      </c>
      <c r="Q64" s="611">
        <f t="shared" si="72"/>
        <v>0</v>
      </c>
      <c r="R64" s="611">
        <f t="shared" si="72"/>
        <v>0</v>
      </c>
      <c r="S64" s="611">
        <f t="shared" si="72"/>
        <v>0</v>
      </c>
      <c r="T64" s="611">
        <f t="shared" si="72"/>
        <v>0</v>
      </c>
      <c r="U64" s="611">
        <f t="shared" si="72"/>
        <v>0</v>
      </c>
      <c r="V64" s="611">
        <f t="shared" si="72"/>
        <v>0</v>
      </c>
      <c r="W64" s="611">
        <f t="shared" si="72"/>
        <v>0</v>
      </c>
      <c r="X64" s="611">
        <f t="shared" si="72"/>
        <v>0</v>
      </c>
      <c r="Y64" s="611">
        <f t="shared" si="72"/>
        <v>0</v>
      </c>
      <c r="Z64" s="611">
        <f t="shared" si="72"/>
        <v>0</v>
      </c>
      <c r="AA64" s="611">
        <f t="shared" si="72"/>
        <v>0</v>
      </c>
      <c r="AB64" s="611">
        <f t="shared" si="72"/>
        <v>0</v>
      </c>
      <c r="AC64" s="611">
        <f t="shared" si="72"/>
        <v>0</v>
      </c>
      <c r="AD64" s="611">
        <f t="shared" si="72"/>
        <v>0</v>
      </c>
      <c r="AE64" s="611">
        <f t="shared" si="72"/>
        <v>0</v>
      </c>
      <c r="AF64" s="611">
        <f t="shared" si="72"/>
        <v>0</v>
      </c>
      <c r="AG64" s="611"/>
      <c r="AH64" s="611">
        <f t="shared" ref="AH64:BA64" si="73">SUM(AH65:AH66)</f>
        <v>0</v>
      </c>
      <c r="AI64" s="611">
        <f t="shared" si="73"/>
        <v>0</v>
      </c>
      <c r="AJ64" s="611">
        <f t="shared" si="73"/>
        <v>0</v>
      </c>
      <c r="AK64" s="611">
        <f t="shared" si="73"/>
        <v>0</v>
      </c>
      <c r="AL64" s="611">
        <f t="shared" si="73"/>
        <v>0</v>
      </c>
      <c r="AM64" s="611">
        <f t="shared" si="73"/>
        <v>0</v>
      </c>
      <c r="AN64" s="611">
        <f t="shared" si="73"/>
        <v>0</v>
      </c>
      <c r="AO64" s="611">
        <f t="shared" si="73"/>
        <v>0</v>
      </c>
      <c r="AP64" s="611">
        <f t="shared" si="73"/>
        <v>0</v>
      </c>
      <c r="AQ64" s="611">
        <f t="shared" si="73"/>
        <v>0</v>
      </c>
      <c r="AR64" s="611">
        <f t="shared" si="73"/>
        <v>0</v>
      </c>
      <c r="AS64" s="611">
        <f t="shared" si="73"/>
        <v>0</v>
      </c>
      <c r="AT64" s="611">
        <f t="shared" si="73"/>
        <v>0</v>
      </c>
      <c r="AU64" s="611">
        <f t="shared" si="73"/>
        <v>0</v>
      </c>
      <c r="AV64" s="611">
        <f t="shared" si="73"/>
        <v>0</v>
      </c>
      <c r="AW64" s="611">
        <f t="shared" si="73"/>
        <v>0</v>
      </c>
      <c r="AX64" s="611">
        <f t="shared" si="73"/>
        <v>0</v>
      </c>
      <c r="AY64" s="611">
        <f t="shared" si="73"/>
        <v>0</v>
      </c>
      <c r="AZ64" s="611">
        <f t="shared" si="73"/>
        <v>0</v>
      </c>
      <c r="BA64" s="611">
        <f t="shared" si="73"/>
        <v>0</v>
      </c>
      <c r="BB64" s="58" t="s">
        <v>231</v>
      </c>
      <c r="BC64" s="63"/>
      <c r="BD64" s="63"/>
      <c r="BE64" s="85">
        <v>2016</v>
      </c>
      <c r="BF64" s="63"/>
      <c r="BG64" s="63"/>
    </row>
    <row r="65" spans="1:59" s="630" customFormat="1" ht="22.2" customHeight="1">
      <c r="A65" s="626" t="s">
        <v>37</v>
      </c>
      <c r="B65" s="672"/>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customHeight="1">
      <c r="A66" s="626" t="s">
        <v>37</v>
      </c>
      <c r="B66" s="672"/>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13" customFormat="1" ht="22.2" customHeight="1">
      <c r="A67" s="346" t="s">
        <v>37</v>
      </c>
      <c r="B67" s="65" t="s">
        <v>481</v>
      </c>
      <c r="C67" s="611"/>
      <c r="D67" s="611">
        <f>SUM(E67:BA67)</f>
        <v>0</v>
      </c>
      <c r="E67" s="611">
        <f t="shared" ref="E67:K67" si="74">SUM(E68:E69)</f>
        <v>0</v>
      </c>
      <c r="F67" s="611">
        <f t="shared" si="74"/>
        <v>0</v>
      </c>
      <c r="G67" s="611">
        <f t="shared" si="74"/>
        <v>0</v>
      </c>
      <c r="H67" s="611">
        <f t="shared" si="74"/>
        <v>0</v>
      </c>
      <c r="I67" s="611">
        <f t="shared" si="74"/>
        <v>0</v>
      </c>
      <c r="J67" s="611">
        <f t="shared" si="74"/>
        <v>0</v>
      </c>
      <c r="K67" s="611">
        <f t="shared" si="74"/>
        <v>0</v>
      </c>
      <c r="L67" s="611"/>
      <c r="M67" s="611">
        <f t="shared" ref="M67:AF67" si="75">SUM(M68:M69)</f>
        <v>0</v>
      </c>
      <c r="N67" s="611">
        <f t="shared" si="75"/>
        <v>0</v>
      </c>
      <c r="O67" s="611">
        <f t="shared" si="75"/>
        <v>0</v>
      </c>
      <c r="P67" s="611">
        <f t="shared" si="75"/>
        <v>0</v>
      </c>
      <c r="Q67" s="611">
        <f t="shared" si="75"/>
        <v>0</v>
      </c>
      <c r="R67" s="611">
        <f t="shared" si="75"/>
        <v>0</v>
      </c>
      <c r="S67" s="611">
        <f t="shared" si="75"/>
        <v>0</v>
      </c>
      <c r="T67" s="611">
        <f t="shared" si="75"/>
        <v>0</v>
      </c>
      <c r="U67" s="611">
        <f t="shared" si="75"/>
        <v>0</v>
      </c>
      <c r="V67" s="611">
        <f t="shared" si="75"/>
        <v>0</v>
      </c>
      <c r="W67" s="611">
        <f t="shared" si="75"/>
        <v>0</v>
      </c>
      <c r="X67" s="611">
        <f t="shared" si="75"/>
        <v>0</v>
      </c>
      <c r="Y67" s="611">
        <f t="shared" si="75"/>
        <v>0</v>
      </c>
      <c r="Z67" s="611">
        <f t="shared" si="75"/>
        <v>0</v>
      </c>
      <c r="AA67" s="611">
        <f t="shared" si="75"/>
        <v>0</v>
      </c>
      <c r="AB67" s="611">
        <f t="shared" si="75"/>
        <v>0</v>
      </c>
      <c r="AC67" s="611">
        <f t="shared" si="75"/>
        <v>0</v>
      </c>
      <c r="AD67" s="611">
        <f t="shared" si="75"/>
        <v>0</v>
      </c>
      <c r="AE67" s="611">
        <f t="shared" si="75"/>
        <v>0</v>
      </c>
      <c r="AF67" s="611">
        <f t="shared" si="75"/>
        <v>0</v>
      </c>
      <c r="AG67" s="611"/>
      <c r="AH67" s="611">
        <f t="shared" ref="AH67:BA67" si="76">SUM(AH68:AH69)</f>
        <v>0</v>
      </c>
      <c r="AI67" s="611">
        <f t="shared" si="76"/>
        <v>0</v>
      </c>
      <c r="AJ67" s="611">
        <f t="shared" si="76"/>
        <v>0</v>
      </c>
      <c r="AK67" s="611">
        <f t="shared" si="76"/>
        <v>0</v>
      </c>
      <c r="AL67" s="611">
        <f t="shared" si="76"/>
        <v>0</v>
      </c>
      <c r="AM67" s="611">
        <f t="shared" si="76"/>
        <v>0</v>
      </c>
      <c r="AN67" s="611">
        <f t="shared" si="76"/>
        <v>0</v>
      </c>
      <c r="AO67" s="611">
        <f t="shared" si="76"/>
        <v>0</v>
      </c>
      <c r="AP67" s="611">
        <f t="shared" si="76"/>
        <v>0</v>
      </c>
      <c r="AQ67" s="611">
        <f t="shared" si="76"/>
        <v>0</v>
      </c>
      <c r="AR67" s="611">
        <f t="shared" si="76"/>
        <v>0</v>
      </c>
      <c r="AS67" s="611">
        <f t="shared" si="76"/>
        <v>0</v>
      </c>
      <c r="AT67" s="611">
        <f t="shared" si="76"/>
        <v>0</v>
      </c>
      <c r="AU67" s="611">
        <f t="shared" si="76"/>
        <v>0</v>
      </c>
      <c r="AV67" s="611">
        <f t="shared" si="76"/>
        <v>0</v>
      </c>
      <c r="AW67" s="611">
        <f t="shared" si="76"/>
        <v>0</v>
      </c>
      <c r="AX67" s="611">
        <f t="shared" si="76"/>
        <v>0</v>
      </c>
      <c r="AY67" s="611">
        <f t="shared" si="76"/>
        <v>0</v>
      </c>
      <c r="AZ67" s="611">
        <f t="shared" si="76"/>
        <v>0</v>
      </c>
      <c r="BA67" s="611">
        <f t="shared" si="76"/>
        <v>0</v>
      </c>
      <c r="BB67" s="58" t="s">
        <v>231</v>
      </c>
      <c r="BC67" s="63"/>
      <c r="BD67" s="63"/>
      <c r="BE67" s="85">
        <v>2016</v>
      </c>
      <c r="BF67" s="63"/>
      <c r="BG67" s="63"/>
    </row>
    <row r="68" spans="1:59" s="630" customFormat="1" ht="22.2" customHeight="1">
      <c r="A68" s="626" t="s">
        <v>37</v>
      </c>
      <c r="B68" s="672"/>
      <c r="C68" s="628"/>
      <c r="D68" s="628"/>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customHeight="1">
      <c r="A69" s="626" t="s">
        <v>37</v>
      </c>
      <c r="B69" s="672"/>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13" customFormat="1" ht="22.2" customHeight="1">
      <c r="A70" s="346" t="s">
        <v>40</v>
      </c>
      <c r="B70" s="612" t="s">
        <v>488</v>
      </c>
      <c r="C70" s="611">
        <f>SUM(C71,C74)</f>
        <v>0</v>
      </c>
      <c r="D70" s="611">
        <f>SUM(D71+D74)</f>
        <v>0</v>
      </c>
      <c r="E70" s="611">
        <f t="shared" ref="E70:K70" si="77">SUM(E71,E74)</f>
        <v>0</v>
      </c>
      <c r="F70" s="611">
        <f t="shared" si="77"/>
        <v>0</v>
      </c>
      <c r="G70" s="611">
        <f t="shared" si="77"/>
        <v>0</v>
      </c>
      <c r="H70" s="611">
        <f t="shared" si="77"/>
        <v>0</v>
      </c>
      <c r="I70" s="611">
        <f t="shared" si="77"/>
        <v>0</v>
      </c>
      <c r="J70" s="611">
        <f t="shared" si="77"/>
        <v>0</v>
      </c>
      <c r="K70" s="611">
        <f t="shared" si="77"/>
        <v>0</v>
      </c>
      <c r="L70" s="611"/>
      <c r="M70" s="611">
        <f t="shared" ref="M70:AF70" si="78">SUM(M71,M74)</f>
        <v>0</v>
      </c>
      <c r="N70" s="611">
        <f t="shared" si="78"/>
        <v>0</v>
      </c>
      <c r="O70" s="611">
        <f t="shared" si="78"/>
        <v>0</v>
      </c>
      <c r="P70" s="611">
        <f t="shared" si="78"/>
        <v>0</v>
      </c>
      <c r="Q70" s="611">
        <f t="shared" si="78"/>
        <v>0</v>
      </c>
      <c r="R70" s="611">
        <f t="shared" si="78"/>
        <v>0</v>
      </c>
      <c r="S70" s="611">
        <f t="shared" si="78"/>
        <v>0</v>
      </c>
      <c r="T70" s="611">
        <f t="shared" si="78"/>
        <v>0</v>
      </c>
      <c r="U70" s="611">
        <f t="shared" si="78"/>
        <v>0</v>
      </c>
      <c r="V70" s="611">
        <f t="shared" si="78"/>
        <v>0</v>
      </c>
      <c r="W70" s="611">
        <f t="shared" si="78"/>
        <v>0</v>
      </c>
      <c r="X70" s="611">
        <f t="shared" si="78"/>
        <v>0</v>
      </c>
      <c r="Y70" s="611">
        <f t="shared" si="78"/>
        <v>0</v>
      </c>
      <c r="Z70" s="611">
        <f t="shared" si="78"/>
        <v>0</v>
      </c>
      <c r="AA70" s="611">
        <f t="shared" si="78"/>
        <v>0</v>
      </c>
      <c r="AB70" s="611">
        <f t="shared" si="78"/>
        <v>0</v>
      </c>
      <c r="AC70" s="611">
        <f t="shared" si="78"/>
        <v>0</v>
      </c>
      <c r="AD70" s="611">
        <f t="shared" si="78"/>
        <v>0</v>
      </c>
      <c r="AE70" s="611">
        <f t="shared" si="78"/>
        <v>0</v>
      </c>
      <c r="AF70" s="611">
        <f t="shared" si="78"/>
        <v>0</v>
      </c>
      <c r="AG70" s="611"/>
      <c r="AH70" s="611">
        <f t="shared" ref="AH70:BA70" si="79">SUM(AH71,AH74)</f>
        <v>0</v>
      </c>
      <c r="AI70" s="611">
        <f t="shared" si="79"/>
        <v>0</v>
      </c>
      <c r="AJ70" s="611">
        <f t="shared" si="79"/>
        <v>0</v>
      </c>
      <c r="AK70" s="611">
        <f t="shared" si="79"/>
        <v>0</v>
      </c>
      <c r="AL70" s="611">
        <f t="shared" si="79"/>
        <v>0</v>
      </c>
      <c r="AM70" s="611">
        <f t="shared" si="79"/>
        <v>0</v>
      </c>
      <c r="AN70" s="611">
        <f t="shared" si="79"/>
        <v>0</v>
      </c>
      <c r="AO70" s="611">
        <f t="shared" si="79"/>
        <v>0</v>
      </c>
      <c r="AP70" s="611">
        <f t="shared" si="79"/>
        <v>0</v>
      </c>
      <c r="AQ70" s="611">
        <f t="shared" si="79"/>
        <v>0</v>
      </c>
      <c r="AR70" s="611">
        <f t="shared" si="79"/>
        <v>0</v>
      </c>
      <c r="AS70" s="611">
        <f t="shared" si="79"/>
        <v>0</v>
      </c>
      <c r="AT70" s="611">
        <f t="shared" si="79"/>
        <v>0</v>
      </c>
      <c r="AU70" s="611">
        <f t="shared" si="79"/>
        <v>0</v>
      </c>
      <c r="AV70" s="611">
        <f t="shared" si="79"/>
        <v>0</v>
      </c>
      <c r="AW70" s="611">
        <f t="shared" si="79"/>
        <v>0</v>
      </c>
      <c r="AX70" s="611">
        <f t="shared" si="79"/>
        <v>0</v>
      </c>
      <c r="AY70" s="611">
        <f t="shared" si="79"/>
        <v>0</v>
      </c>
      <c r="AZ70" s="611">
        <f t="shared" si="79"/>
        <v>0</v>
      </c>
      <c r="BA70" s="611">
        <f t="shared" si="79"/>
        <v>0</v>
      </c>
      <c r="BB70" s="58" t="s">
        <v>231</v>
      </c>
      <c r="BC70" s="63"/>
      <c r="BD70" s="63"/>
      <c r="BE70" s="85">
        <v>2016</v>
      </c>
      <c r="BF70" s="63"/>
      <c r="BG70" s="63"/>
    </row>
    <row r="71" spans="1:59" s="613" customFormat="1" ht="22.2" customHeight="1">
      <c r="A71" s="346" t="s">
        <v>40</v>
      </c>
      <c r="B71" s="65" t="s">
        <v>480</v>
      </c>
      <c r="C71" s="611"/>
      <c r="D71" s="611">
        <f>SUM(E71:BA71)</f>
        <v>0</v>
      </c>
      <c r="E71" s="611">
        <f t="shared" ref="E71:K71" si="80">SUM(E72:E73)</f>
        <v>0</v>
      </c>
      <c r="F71" s="611">
        <f t="shared" si="80"/>
        <v>0</v>
      </c>
      <c r="G71" s="611">
        <f t="shared" si="80"/>
        <v>0</v>
      </c>
      <c r="H71" s="611">
        <f t="shared" si="80"/>
        <v>0</v>
      </c>
      <c r="I71" s="611">
        <f t="shared" si="80"/>
        <v>0</v>
      </c>
      <c r="J71" s="611">
        <f t="shared" si="80"/>
        <v>0</v>
      </c>
      <c r="K71" s="611">
        <f t="shared" si="80"/>
        <v>0</v>
      </c>
      <c r="L71" s="611"/>
      <c r="M71" s="611">
        <f t="shared" ref="M71:AF71" si="81">SUM(M72:M73)</f>
        <v>0</v>
      </c>
      <c r="N71" s="611">
        <f t="shared" si="81"/>
        <v>0</v>
      </c>
      <c r="O71" s="611">
        <f t="shared" si="81"/>
        <v>0</v>
      </c>
      <c r="P71" s="611">
        <f t="shared" si="81"/>
        <v>0</v>
      </c>
      <c r="Q71" s="611">
        <f t="shared" si="81"/>
        <v>0</v>
      </c>
      <c r="R71" s="611">
        <f t="shared" si="81"/>
        <v>0</v>
      </c>
      <c r="S71" s="611">
        <f t="shared" si="81"/>
        <v>0</v>
      </c>
      <c r="T71" s="611">
        <f t="shared" si="81"/>
        <v>0</v>
      </c>
      <c r="U71" s="611">
        <f t="shared" si="81"/>
        <v>0</v>
      </c>
      <c r="V71" s="611">
        <f t="shared" si="81"/>
        <v>0</v>
      </c>
      <c r="W71" s="611">
        <f t="shared" si="81"/>
        <v>0</v>
      </c>
      <c r="X71" s="611">
        <f t="shared" si="81"/>
        <v>0</v>
      </c>
      <c r="Y71" s="611">
        <f t="shared" si="81"/>
        <v>0</v>
      </c>
      <c r="Z71" s="611">
        <f t="shared" si="81"/>
        <v>0</v>
      </c>
      <c r="AA71" s="611">
        <f t="shared" si="81"/>
        <v>0</v>
      </c>
      <c r="AB71" s="611">
        <f t="shared" si="81"/>
        <v>0</v>
      </c>
      <c r="AC71" s="611">
        <f t="shared" si="81"/>
        <v>0</v>
      </c>
      <c r="AD71" s="611">
        <f t="shared" si="81"/>
        <v>0</v>
      </c>
      <c r="AE71" s="611">
        <f t="shared" si="81"/>
        <v>0</v>
      </c>
      <c r="AF71" s="611">
        <f t="shared" si="81"/>
        <v>0</v>
      </c>
      <c r="AG71" s="611"/>
      <c r="AH71" s="611">
        <f t="shared" ref="AH71:BA71" si="82">SUM(AH72:AH73)</f>
        <v>0</v>
      </c>
      <c r="AI71" s="611">
        <f t="shared" si="82"/>
        <v>0</v>
      </c>
      <c r="AJ71" s="611">
        <f t="shared" si="82"/>
        <v>0</v>
      </c>
      <c r="AK71" s="611">
        <f t="shared" si="82"/>
        <v>0</v>
      </c>
      <c r="AL71" s="611">
        <f t="shared" si="82"/>
        <v>0</v>
      </c>
      <c r="AM71" s="611">
        <f t="shared" si="82"/>
        <v>0</v>
      </c>
      <c r="AN71" s="611">
        <f t="shared" si="82"/>
        <v>0</v>
      </c>
      <c r="AO71" s="611">
        <f t="shared" si="82"/>
        <v>0</v>
      </c>
      <c r="AP71" s="611">
        <f t="shared" si="82"/>
        <v>0</v>
      </c>
      <c r="AQ71" s="611">
        <f t="shared" si="82"/>
        <v>0</v>
      </c>
      <c r="AR71" s="611">
        <f t="shared" si="82"/>
        <v>0</v>
      </c>
      <c r="AS71" s="611">
        <f t="shared" si="82"/>
        <v>0</v>
      </c>
      <c r="AT71" s="611">
        <f t="shared" si="82"/>
        <v>0</v>
      </c>
      <c r="AU71" s="611">
        <f t="shared" si="82"/>
        <v>0</v>
      </c>
      <c r="AV71" s="611">
        <f t="shared" si="82"/>
        <v>0</v>
      </c>
      <c r="AW71" s="611">
        <f t="shared" si="82"/>
        <v>0</v>
      </c>
      <c r="AX71" s="611">
        <f t="shared" si="82"/>
        <v>0</v>
      </c>
      <c r="AY71" s="611">
        <f t="shared" si="82"/>
        <v>0</v>
      </c>
      <c r="AZ71" s="611">
        <f t="shared" si="82"/>
        <v>0</v>
      </c>
      <c r="BA71" s="611">
        <f t="shared" si="82"/>
        <v>0</v>
      </c>
      <c r="BB71" s="58" t="s">
        <v>231</v>
      </c>
      <c r="BC71" s="63"/>
      <c r="BD71" s="63"/>
      <c r="BE71" s="85">
        <v>2016</v>
      </c>
      <c r="BF71" s="63"/>
      <c r="BG71" s="63"/>
    </row>
    <row r="72" spans="1:59" s="630" customFormat="1" ht="22.2" customHeight="1">
      <c r="A72" s="626" t="s">
        <v>40</v>
      </c>
      <c r="B72" s="672"/>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customHeight="1">
      <c r="A73" s="626" t="s">
        <v>40</v>
      </c>
      <c r="B73" s="672"/>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13" customFormat="1" ht="22.2" customHeight="1">
      <c r="A74" s="346" t="s">
        <v>40</v>
      </c>
      <c r="B74" s="65" t="s">
        <v>481</v>
      </c>
      <c r="C74" s="611"/>
      <c r="D74" s="611">
        <f>SUM(E74:BA74)</f>
        <v>0</v>
      </c>
      <c r="E74" s="611">
        <f t="shared" ref="E74:K74" si="83">SUM(E75:E76)</f>
        <v>0</v>
      </c>
      <c r="F74" s="611">
        <f t="shared" si="83"/>
        <v>0</v>
      </c>
      <c r="G74" s="611">
        <f t="shared" si="83"/>
        <v>0</v>
      </c>
      <c r="H74" s="611">
        <f t="shared" si="83"/>
        <v>0</v>
      </c>
      <c r="I74" s="611">
        <f t="shared" si="83"/>
        <v>0</v>
      </c>
      <c r="J74" s="611">
        <f t="shared" si="83"/>
        <v>0</v>
      </c>
      <c r="K74" s="611">
        <f t="shared" si="83"/>
        <v>0</v>
      </c>
      <c r="L74" s="611"/>
      <c r="M74" s="611">
        <f t="shared" ref="M74:AF74" si="84">SUM(M75:M76)</f>
        <v>0</v>
      </c>
      <c r="N74" s="611">
        <f t="shared" si="84"/>
        <v>0</v>
      </c>
      <c r="O74" s="611">
        <f t="shared" si="84"/>
        <v>0</v>
      </c>
      <c r="P74" s="611">
        <f t="shared" si="84"/>
        <v>0</v>
      </c>
      <c r="Q74" s="611">
        <f t="shared" si="84"/>
        <v>0</v>
      </c>
      <c r="R74" s="611">
        <f t="shared" si="84"/>
        <v>0</v>
      </c>
      <c r="S74" s="611">
        <f t="shared" si="84"/>
        <v>0</v>
      </c>
      <c r="T74" s="611">
        <f t="shared" si="84"/>
        <v>0</v>
      </c>
      <c r="U74" s="611">
        <f t="shared" si="84"/>
        <v>0</v>
      </c>
      <c r="V74" s="611">
        <f t="shared" si="84"/>
        <v>0</v>
      </c>
      <c r="W74" s="611">
        <f t="shared" si="84"/>
        <v>0</v>
      </c>
      <c r="X74" s="611">
        <f t="shared" si="84"/>
        <v>0</v>
      </c>
      <c r="Y74" s="611">
        <f t="shared" si="84"/>
        <v>0</v>
      </c>
      <c r="Z74" s="611">
        <f t="shared" si="84"/>
        <v>0</v>
      </c>
      <c r="AA74" s="611">
        <f t="shared" si="84"/>
        <v>0</v>
      </c>
      <c r="AB74" s="611">
        <f t="shared" si="84"/>
        <v>0</v>
      </c>
      <c r="AC74" s="611">
        <f t="shared" si="84"/>
        <v>0</v>
      </c>
      <c r="AD74" s="611">
        <f t="shared" si="84"/>
        <v>0</v>
      </c>
      <c r="AE74" s="611">
        <f t="shared" si="84"/>
        <v>0</v>
      </c>
      <c r="AF74" s="611">
        <f t="shared" si="84"/>
        <v>0</v>
      </c>
      <c r="AG74" s="611"/>
      <c r="AH74" s="611">
        <f t="shared" ref="AH74:BA74" si="85">SUM(AH75:AH76)</f>
        <v>0</v>
      </c>
      <c r="AI74" s="611">
        <f t="shared" si="85"/>
        <v>0</v>
      </c>
      <c r="AJ74" s="611">
        <f t="shared" si="85"/>
        <v>0</v>
      </c>
      <c r="AK74" s="611">
        <f t="shared" si="85"/>
        <v>0</v>
      </c>
      <c r="AL74" s="611">
        <f t="shared" si="85"/>
        <v>0</v>
      </c>
      <c r="AM74" s="611">
        <f t="shared" si="85"/>
        <v>0</v>
      </c>
      <c r="AN74" s="611">
        <f t="shared" si="85"/>
        <v>0</v>
      </c>
      <c r="AO74" s="611">
        <f t="shared" si="85"/>
        <v>0</v>
      </c>
      <c r="AP74" s="611">
        <f t="shared" si="85"/>
        <v>0</v>
      </c>
      <c r="AQ74" s="611">
        <f t="shared" si="85"/>
        <v>0</v>
      </c>
      <c r="AR74" s="611">
        <f t="shared" si="85"/>
        <v>0</v>
      </c>
      <c r="AS74" s="611">
        <f t="shared" si="85"/>
        <v>0</v>
      </c>
      <c r="AT74" s="611">
        <f t="shared" si="85"/>
        <v>0</v>
      </c>
      <c r="AU74" s="611">
        <f t="shared" si="85"/>
        <v>0</v>
      </c>
      <c r="AV74" s="611">
        <f t="shared" si="85"/>
        <v>0</v>
      </c>
      <c r="AW74" s="611">
        <f t="shared" si="85"/>
        <v>0</v>
      </c>
      <c r="AX74" s="611">
        <f t="shared" si="85"/>
        <v>0</v>
      </c>
      <c r="AY74" s="611">
        <f t="shared" si="85"/>
        <v>0</v>
      </c>
      <c r="AZ74" s="611">
        <f t="shared" si="85"/>
        <v>0</v>
      </c>
      <c r="BA74" s="611">
        <f t="shared" si="85"/>
        <v>0</v>
      </c>
      <c r="BB74" s="58" t="s">
        <v>231</v>
      </c>
      <c r="BC74" s="63"/>
      <c r="BD74" s="63"/>
      <c r="BE74" s="85">
        <v>2016</v>
      </c>
      <c r="BF74" s="63"/>
      <c r="BG74" s="63"/>
    </row>
    <row r="75" spans="1:59" s="630" customFormat="1" ht="22.2" customHeight="1">
      <c r="A75" s="626" t="s">
        <v>40</v>
      </c>
      <c r="B75" s="672"/>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customHeight="1">
      <c r="A76" s="626" t="s">
        <v>40</v>
      </c>
      <c r="B76" s="672"/>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13" customFormat="1" ht="22.2" customHeight="1">
      <c r="A77" s="346" t="s">
        <v>43</v>
      </c>
      <c r="B77" s="615" t="s">
        <v>489</v>
      </c>
      <c r="C77" s="611">
        <f>SUM(C78,C81)</f>
        <v>0</v>
      </c>
      <c r="D77" s="611">
        <f>SUM(D78+D81)</f>
        <v>0</v>
      </c>
      <c r="E77" s="611">
        <f t="shared" ref="E77:K77" si="86">SUM(E78,E81)</f>
        <v>0</v>
      </c>
      <c r="F77" s="611">
        <f t="shared" si="86"/>
        <v>0</v>
      </c>
      <c r="G77" s="611">
        <f t="shared" si="86"/>
        <v>0</v>
      </c>
      <c r="H77" s="611">
        <f t="shared" si="86"/>
        <v>0</v>
      </c>
      <c r="I77" s="611">
        <f t="shared" si="86"/>
        <v>0</v>
      </c>
      <c r="J77" s="611">
        <f t="shared" si="86"/>
        <v>0</v>
      </c>
      <c r="K77" s="611">
        <f t="shared" si="86"/>
        <v>0</v>
      </c>
      <c r="L77" s="611"/>
      <c r="M77" s="611">
        <f t="shared" ref="M77:AF77" si="87">SUM(M78,M81)</f>
        <v>0</v>
      </c>
      <c r="N77" s="611">
        <f t="shared" si="87"/>
        <v>0</v>
      </c>
      <c r="O77" s="611">
        <f t="shared" si="87"/>
        <v>0</v>
      </c>
      <c r="P77" s="611">
        <f t="shared" si="87"/>
        <v>0</v>
      </c>
      <c r="Q77" s="611">
        <f t="shared" si="87"/>
        <v>0</v>
      </c>
      <c r="R77" s="611">
        <f t="shared" si="87"/>
        <v>0</v>
      </c>
      <c r="S77" s="611">
        <f t="shared" si="87"/>
        <v>0</v>
      </c>
      <c r="T77" s="611">
        <f t="shared" si="87"/>
        <v>0</v>
      </c>
      <c r="U77" s="611">
        <f t="shared" si="87"/>
        <v>0</v>
      </c>
      <c r="V77" s="611">
        <f t="shared" si="87"/>
        <v>0</v>
      </c>
      <c r="W77" s="611">
        <f t="shared" si="87"/>
        <v>0</v>
      </c>
      <c r="X77" s="611">
        <f t="shared" si="87"/>
        <v>0</v>
      </c>
      <c r="Y77" s="611">
        <f t="shared" si="87"/>
        <v>0</v>
      </c>
      <c r="Z77" s="611">
        <f t="shared" si="87"/>
        <v>0</v>
      </c>
      <c r="AA77" s="611">
        <f t="shared" si="87"/>
        <v>0</v>
      </c>
      <c r="AB77" s="611">
        <f t="shared" si="87"/>
        <v>0</v>
      </c>
      <c r="AC77" s="611">
        <f t="shared" si="87"/>
        <v>0</v>
      </c>
      <c r="AD77" s="611">
        <f t="shared" si="87"/>
        <v>0</v>
      </c>
      <c r="AE77" s="611">
        <f t="shared" si="87"/>
        <v>0</v>
      </c>
      <c r="AF77" s="611">
        <f t="shared" si="87"/>
        <v>0</v>
      </c>
      <c r="AG77" s="611"/>
      <c r="AH77" s="611">
        <f t="shared" ref="AH77:BA77" si="88">SUM(AH78,AH81)</f>
        <v>0</v>
      </c>
      <c r="AI77" s="611">
        <f t="shared" si="88"/>
        <v>0</v>
      </c>
      <c r="AJ77" s="611">
        <f t="shared" si="88"/>
        <v>0</v>
      </c>
      <c r="AK77" s="611">
        <f t="shared" si="88"/>
        <v>0</v>
      </c>
      <c r="AL77" s="611">
        <f t="shared" si="88"/>
        <v>0</v>
      </c>
      <c r="AM77" s="611">
        <f t="shared" si="88"/>
        <v>0</v>
      </c>
      <c r="AN77" s="611">
        <f t="shared" si="88"/>
        <v>0</v>
      </c>
      <c r="AO77" s="611">
        <f t="shared" si="88"/>
        <v>0</v>
      </c>
      <c r="AP77" s="611">
        <f t="shared" si="88"/>
        <v>0</v>
      </c>
      <c r="AQ77" s="611">
        <f t="shared" si="88"/>
        <v>0</v>
      </c>
      <c r="AR77" s="611">
        <f t="shared" si="88"/>
        <v>0</v>
      </c>
      <c r="AS77" s="611">
        <f t="shared" si="88"/>
        <v>0</v>
      </c>
      <c r="AT77" s="611">
        <f t="shared" si="88"/>
        <v>0</v>
      </c>
      <c r="AU77" s="611">
        <f t="shared" si="88"/>
        <v>0</v>
      </c>
      <c r="AV77" s="611">
        <f t="shared" si="88"/>
        <v>0</v>
      </c>
      <c r="AW77" s="611">
        <f t="shared" si="88"/>
        <v>0</v>
      </c>
      <c r="AX77" s="611">
        <f t="shared" si="88"/>
        <v>0</v>
      </c>
      <c r="AY77" s="611">
        <f t="shared" si="88"/>
        <v>0</v>
      </c>
      <c r="AZ77" s="611">
        <f t="shared" si="88"/>
        <v>0</v>
      </c>
      <c r="BA77" s="611">
        <f t="shared" si="88"/>
        <v>0</v>
      </c>
      <c r="BB77" s="58" t="s">
        <v>231</v>
      </c>
      <c r="BC77" s="63"/>
      <c r="BD77" s="63"/>
      <c r="BE77" s="85">
        <v>2016</v>
      </c>
      <c r="BF77" s="63"/>
      <c r="BG77" s="63"/>
    </row>
    <row r="78" spans="1:59" s="613" customFormat="1" ht="22.2" customHeight="1">
      <c r="A78" s="346" t="s">
        <v>43</v>
      </c>
      <c r="B78" s="65" t="s">
        <v>480</v>
      </c>
      <c r="C78" s="611"/>
      <c r="D78" s="611">
        <f>SUM(E78:BA78)</f>
        <v>0</v>
      </c>
      <c r="E78" s="611">
        <f t="shared" ref="E78:K78" si="89">SUM(E79:E80)</f>
        <v>0</v>
      </c>
      <c r="F78" s="611">
        <f t="shared" si="89"/>
        <v>0</v>
      </c>
      <c r="G78" s="611">
        <f t="shared" si="89"/>
        <v>0</v>
      </c>
      <c r="H78" s="611">
        <f t="shared" si="89"/>
        <v>0</v>
      </c>
      <c r="I78" s="611">
        <f t="shared" si="89"/>
        <v>0</v>
      </c>
      <c r="J78" s="611">
        <f t="shared" si="89"/>
        <v>0</v>
      </c>
      <c r="K78" s="611">
        <f t="shared" si="89"/>
        <v>0</v>
      </c>
      <c r="L78" s="611"/>
      <c r="M78" s="611">
        <f t="shared" ref="M78:AF78" si="90">SUM(M79:M80)</f>
        <v>0</v>
      </c>
      <c r="N78" s="611">
        <f t="shared" si="90"/>
        <v>0</v>
      </c>
      <c r="O78" s="611">
        <f t="shared" si="90"/>
        <v>0</v>
      </c>
      <c r="P78" s="611">
        <f t="shared" si="90"/>
        <v>0</v>
      </c>
      <c r="Q78" s="611">
        <f t="shared" si="90"/>
        <v>0</v>
      </c>
      <c r="R78" s="611">
        <f t="shared" si="90"/>
        <v>0</v>
      </c>
      <c r="S78" s="611">
        <f t="shared" si="90"/>
        <v>0</v>
      </c>
      <c r="T78" s="611">
        <f t="shared" si="90"/>
        <v>0</v>
      </c>
      <c r="U78" s="611">
        <f t="shared" si="90"/>
        <v>0</v>
      </c>
      <c r="V78" s="611">
        <f t="shared" si="90"/>
        <v>0</v>
      </c>
      <c r="W78" s="611">
        <f t="shared" si="90"/>
        <v>0</v>
      </c>
      <c r="X78" s="611">
        <f t="shared" si="90"/>
        <v>0</v>
      </c>
      <c r="Y78" s="611">
        <f t="shared" si="90"/>
        <v>0</v>
      </c>
      <c r="Z78" s="611">
        <f t="shared" si="90"/>
        <v>0</v>
      </c>
      <c r="AA78" s="611">
        <f t="shared" si="90"/>
        <v>0</v>
      </c>
      <c r="AB78" s="611">
        <f t="shared" si="90"/>
        <v>0</v>
      </c>
      <c r="AC78" s="611">
        <f t="shared" si="90"/>
        <v>0</v>
      </c>
      <c r="AD78" s="611">
        <f t="shared" si="90"/>
        <v>0</v>
      </c>
      <c r="AE78" s="611">
        <f t="shared" si="90"/>
        <v>0</v>
      </c>
      <c r="AF78" s="611">
        <f t="shared" si="90"/>
        <v>0</v>
      </c>
      <c r="AG78" s="611"/>
      <c r="AH78" s="611">
        <f t="shared" ref="AH78:BA78" si="91">SUM(AH79:AH80)</f>
        <v>0</v>
      </c>
      <c r="AI78" s="611">
        <f t="shared" si="91"/>
        <v>0</v>
      </c>
      <c r="AJ78" s="611">
        <f t="shared" si="91"/>
        <v>0</v>
      </c>
      <c r="AK78" s="611">
        <f t="shared" si="91"/>
        <v>0</v>
      </c>
      <c r="AL78" s="611">
        <f t="shared" si="91"/>
        <v>0</v>
      </c>
      <c r="AM78" s="611">
        <f t="shared" si="91"/>
        <v>0</v>
      </c>
      <c r="AN78" s="611">
        <f t="shared" si="91"/>
        <v>0</v>
      </c>
      <c r="AO78" s="611">
        <f t="shared" si="91"/>
        <v>0</v>
      </c>
      <c r="AP78" s="611">
        <f t="shared" si="91"/>
        <v>0</v>
      </c>
      <c r="AQ78" s="611">
        <f t="shared" si="91"/>
        <v>0</v>
      </c>
      <c r="AR78" s="611">
        <f t="shared" si="91"/>
        <v>0</v>
      </c>
      <c r="AS78" s="611">
        <f t="shared" si="91"/>
        <v>0</v>
      </c>
      <c r="AT78" s="611">
        <f t="shared" si="91"/>
        <v>0</v>
      </c>
      <c r="AU78" s="611">
        <f t="shared" si="91"/>
        <v>0</v>
      </c>
      <c r="AV78" s="611">
        <f t="shared" si="91"/>
        <v>0</v>
      </c>
      <c r="AW78" s="611">
        <f t="shared" si="91"/>
        <v>0</v>
      </c>
      <c r="AX78" s="611">
        <f t="shared" si="91"/>
        <v>0</v>
      </c>
      <c r="AY78" s="611">
        <f t="shared" si="91"/>
        <v>0</v>
      </c>
      <c r="AZ78" s="611">
        <f t="shared" si="91"/>
        <v>0</v>
      </c>
      <c r="BA78" s="611">
        <f t="shared" si="91"/>
        <v>0</v>
      </c>
      <c r="BB78" s="58" t="s">
        <v>231</v>
      </c>
      <c r="BC78" s="63"/>
      <c r="BD78" s="63"/>
      <c r="BE78" s="85">
        <v>2016</v>
      </c>
      <c r="BF78" s="63"/>
      <c r="BG78" s="63"/>
    </row>
    <row r="79" spans="1:59" s="630" customFormat="1" ht="50.25" customHeight="1">
      <c r="A79" s="626" t="s">
        <v>43</v>
      </c>
      <c r="B79" s="67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customHeight="1">
      <c r="A80" s="626" t="s">
        <v>43</v>
      </c>
      <c r="B80" s="672"/>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13" customFormat="1" ht="22.2" customHeight="1">
      <c r="A81" s="346" t="s">
        <v>43</v>
      </c>
      <c r="B81" s="65" t="s">
        <v>481</v>
      </c>
      <c r="C81" s="611"/>
      <c r="D81" s="611">
        <f>SUM(E81:BA81)</f>
        <v>0</v>
      </c>
      <c r="E81" s="611">
        <f t="shared" ref="E81:K81" si="92">SUM(E82:E83)</f>
        <v>0</v>
      </c>
      <c r="F81" s="611">
        <f t="shared" si="92"/>
        <v>0</v>
      </c>
      <c r="G81" s="611">
        <f t="shared" si="92"/>
        <v>0</v>
      </c>
      <c r="H81" s="611">
        <f t="shared" si="92"/>
        <v>0</v>
      </c>
      <c r="I81" s="611">
        <f t="shared" si="92"/>
        <v>0</v>
      </c>
      <c r="J81" s="611">
        <f t="shared" si="92"/>
        <v>0</v>
      </c>
      <c r="K81" s="611">
        <f t="shared" si="92"/>
        <v>0</v>
      </c>
      <c r="L81" s="611"/>
      <c r="M81" s="611">
        <f t="shared" ref="M81:AF81" si="93">SUM(M82:M83)</f>
        <v>0</v>
      </c>
      <c r="N81" s="611">
        <f t="shared" si="93"/>
        <v>0</v>
      </c>
      <c r="O81" s="611">
        <f t="shared" si="93"/>
        <v>0</v>
      </c>
      <c r="P81" s="611">
        <f t="shared" si="93"/>
        <v>0</v>
      </c>
      <c r="Q81" s="611">
        <f t="shared" si="93"/>
        <v>0</v>
      </c>
      <c r="R81" s="611">
        <f t="shared" si="93"/>
        <v>0</v>
      </c>
      <c r="S81" s="611">
        <f t="shared" si="93"/>
        <v>0</v>
      </c>
      <c r="T81" s="611">
        <f t="shared" si="93"/>
        <v>0</v>
      </c>
      <c r="U81" s="611">
        <f t="shared" si="93"/>
        <v>0</v>
      </c>
      <c r="V81" s="611">
        <f t="shared" si="93"/>
        <v>0</v>
      </c>
      <c r="W81" s="611">
        <f t="shared" si="93"/>
        <v>0</v>
      </c>
      <c r="X81" s="611">
        <f t="shared" si="93"/>
        <v>0</v>
      </c>
      <c r="Y81" s="611">
        <f t="shared" si="93"/>
        <v>0</v>
      </c>
      <c r="Z81" s="611">
        <f t="shared" si="93"/>
        <v>0</v>
      </c>
      <c r="AA81" s="611">
        <f t="shared" si="93"/>
        <v>0</v>
      </c>
      <c r="AB81" s="611">
        <f t="shared" si="93"/>
        <v>0</v>
      </c>
      <c r="AC81" s="611">
        <f t="shared" si="93"/>
        <v>0</v>
      </c>
      <c r="AD81" s="611">
        <f t="shared" si="93"/>
        <v>0</v>
      </c>
      <c r="AE81" s="611">
        <f t="shared" si="93"/>
        <v>0</v>
      </c>
      <c r="AF81" s="611">
        <f t="shared" si="93"/>
        <v>0</v>
      </c>
      <c r="AG81" s="611"/>
      <c r="AH81" s="611">
        <f t="shared" ref="AH81:BA81" si="94">SUM(AH82:AH83)</f>
        <v>0</v>
      </c>
      <c r="AI81" s="611">
        <f t="shared" si="94"/>
        <v>0</v>
      </c>
      <c r="AJ81" s="611">
        <f t="shared" si="94"/>
        <v>0</v>
      </c>
      <c r="AK81" s="611">
        <f t="shared" si="94"/>
        <v>0</v>
      </c>
      <c r="AL81" s="611">
        <f t="shared" si="94"/>
        <v>0</v>
      </c>
      <c r="AM81" s="611">
        <f t="shared" si="94"/>
        <v>0</v>
      </c>
      <c r="AN81" s="611">
        <f t="shared" si="94"/>
        <v>0</v>
      </c>
      <c r="AO81" s="611">
        <f t="shared" si="94"/>
        <v>0</v>
      </c>
      <c r="AP81" s="611">
        <f t="shared" si="94"/>
        <v>0</v>
      </c>
      <c r="AQ81" s="611">
        <f t="shared" si="94"/>
        <v>0</v>
      </c>
      <c r="AR81" s="611">
        <f t="shared" si="94"/>
        <v>0</v>
      </c>
      <c r="AS81" s="611">
        <f t="shared" si="94"/>
        <v>0</v>
      </c>
      <c r="AT81" s="611">
        <f t="shared" si="94"/>
        <v>0</v>
      </c>
      <c r="AU81" s="611">
        <f t="shared" si="94"/>
        <v>0</v>
      </c>
      <c r="AV81" s="611">
        <f t="shared" si="94"/>
        <v>0</v>
      </c>
      <c r="AW81" s="611">
        <f t="shared" si="94"/>
        <v>0</v>
      </c>
      <c r="AX81" s="611">
        <f t="shared" si="94"/>
        <v>0</v>
      </c>
      <c r="AY81" s="611">
        <f t="shared" si="94"/>
        <v>0</v>
      </c>
      <c r="AZ81" s="611">
        <f t="shared" si="94"/>
        <v>0</v>
      </c>
      <c r="BA81" s="611">
        <f t="shared" si="94"/>
        <v>0</v>
      </c>
      <c r="BB81" s="58" t="s">
        <v>231</v>
      </c>
      <c r="BC81" s="63"/>
      <c r="BD81" s="63"/>
      <c r="BE81" s="85">
        <v>2016</v>
      </c>
      <c r="BF81" s="63"/>
      <c r="BG81" s="63"/>
    </row>
    <row r="82" spans="1:59" s="630" customFormat="1" ht="22.2" customHeight="1">
      <c r="A82" s="626" t="s">
        <v>43</v>
      </c>
      <c r="B82" s="672"/>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customHeight="1">
      <c r="A83" s="626" t="s">
        <v>43</v>
      </c>
      <c r="B83" s="672"/>
      <c r="C83" s="628"/>
      <c r="D83" s="628"/>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13" customFormat="1" ht="22.2" customHeight="1">
      <c r="A84" s="346" t="s">
        <v>48</v>
      </c>
      <c r="B84" s="615" t="s">
        <v>200</v>
      </c>
      <c r="C84" s="611">
        <f>SUM(C85,C88)</f>
        <v>0</v>
      </c>
      <c r="D84" s="611">
        <f>SUM(D85+D88)</f>
        <v>0</v>
      </c>
      <c r="E84" s="611">
        <f t="shared" ref="E84:K84" si="95">SUM(E85,E88)</f>
        <v>0</v>
      </c>
      <c r="F84" s="611">
        <f t="shared" si="95"/>
        <v>0</v>
      </c>
      <c r="G84" s="611">
        <f t="shared" si="95"/>
        <v>0</v>
      </c>
      <c r="H84" s="611">
        <f t="shared" si="95"/>
        <v>0</v>
      </c>
      <c r="I84" s="611">
        <f t="shared" si="95"/>
        <v>0</v>
      </c>
      <c r="J84" s="611">
        <f t="shared" si="95"/>
        <v>0</v>
      </c>
      <c r="K84" s="611">
        <f t="shared" si="95"/>
        <v>0</v>
      </c>
      <c r="L84" s="611"/>
      <c r="M84" s="611">
        <f t="shared" ref="M84:AF84" si="96">SUM(M85,M88)</f>
        <v>0</v>
      </c>
      <c r="N84" s="611">
        <f t="shared" si="96"/>
        <v>0</v>
      </c>
      <c r="O84" s="611">
        <f t="shared" si="96"/>
        <v>0</v>
      </c>
      <c r="P84" s="611">
        <f t="shared" si="96"/>
        <v>0</v>
      </c>
      <c r="Q84" s="611">
        <f t="shared" si="96"/>
        <v>0</v>
      </c>
      <c r="R84" s="611">
        <f t="shared" si="96"/>
        <v>0</v>
      </c>
      <c r="S84" s="611">
        <f t="shared" si="96"/>
        <v>0</v>
      </c>
      <c r="T84" s="611">
        <f t="shared" si="96"/>
        <v>0</v>
      </c>
      <c r="U84" s="611">
        <f t="shared" si="96"/>
        <v>0</v>
      </c>
      <c r="V84" s="611">
        <f t="shared" si="96"/>
        <v>0</v>
      </c>
      <c r="W84" s="611">
        <f t="shared" si="96"/>
        <v>0</v>
      </c>
      <c r="X84" s="611">
        <f t="shared" si="96"/>
        <v>0</v>
      </c>
      <c r="Y84" s="611">
        <f t="shared" si="96"/>
        <v>0</v>
      </c>
      <c r="Z84" s="611">
        <f t="shared" si="96"/>
        <v>0</v>
      </c>
      <c r="AA84" s="611">
        <f t="shared" si="96"/>
        <v>0</v>
      </c>
      <c r="AB84" s="611">
        <f t="shared" si="96"/>
        <v>0</v>
      </c>
      <c r="AC84" s="611">
        <f t="shared" si="96"/>
        <v>0</v>
      </c>
      <c r="AD84" s="611">
        <f t="shared" si="96"/>
        <v>0</v>
      </c>
      <c r="AE84" s="611">
        <f t="shared" si="96"/>
        <v>0</v>
      </c>
      <c r="AF84" s="611">
        <f t="shared" si="96"/>
        <v>0</v>
      </c>
      <c r="AG84" s="611"/>
      <c r="AH84" s="611">
        <f t="shared" ref="AH84:BA84" si="97">SUM(AH85,AH88)</f>
        <v>0</v>
      </c>
      <c r="AI84" s="611">
        <f t="shared" si="97"/>
        <v>0</v>
      </c>
      <c r="AJ84" s="611">
        <f t="shared" si="97"/>
        <v>0</v>
      </c>
      <c r="AK84" s="611">
        <f t="shared" si="97"/>
        <v>0</v>
      </c>
      <c r="AL84" s="611">
        <f t="shared" si="97"/>
        <v>0</v>
      </c>
      <c r="AM84" s="611">
        <f t="shared" si="97"/>
        <v>0</v>
      </c>
      <c r="AN84" s="611">
        <f t="shared" si="97"/>
        <v>0</v>
      </c>
      <c r="AO84" s="611">
        <f t="shared" si="97"/>
        <v>0</v>
      </c>
      <c r="AP84" s="611">
        <f t="shared" si="97"/>
        <v>0</v>
      </c>
      <c r="AQ84" s="611">
        <f t="shared" si="97"/>
        <v>0</v>
      </c>
      <c r="AR84" s="611">
        <f t="shared" si="97"/>
        <v>0</v>
      </c>
      <c r="AS84" s="611">
        <f t="shared" si="97"/>
        <v>0</v>
      </c>
      <c r="AT84" s="611">
        <f t="shared" si="97"/>
        <v>0</v>
      </c>
      <c r="AU84" s="611">
        <f t="shared" si="97"/>
        <v>0</v>
      </c>
      <c r="AV84" s="611">
        <f t="shared" si="97"/>
        <v>0</v>
      </c>
      <c r="AW84" s="611">
        <f t="shared" si="97"/>
        <v>0</v>
      </c>
      <c r="AX84" s="611">
        <f t="shared" si="97"/>
        <v>0</v>
      </c>
      <c r="AY84" s="611">
        <f t="shared" si="97"/>
        <v>0</v>
      </c>
      <c r="AZ84" s="611">
        <f t="shared" si="97"/>
        <v>0</v>
      </c>
      <c r="BA84" s="611">
        <f t="shared" si="97"/>
        <v>0</v>
      </c>
      <c r="BB84" s="58" t="s">
        <v>231</v>
      </c>
      <c r="BC84" s="63"/>
      <c r="BD84" s="63"/>
      <c r="BE84" s="85">
        <v>2016</v>
      </c>
      <c r="BF84" s="63"/>
      <c r="BG84" s="63"/>
    </row>
    <row r="85" spans="1:59" s="613" customFormat="1" ht="22.2" customHeight="1">
      <c r="A85" s="346" t="s">
        <v>48</v>
      </c>
      <c r="B85" s="65" t="s">
        <v>480</v>
      </c>
      <c r="C85" s="611"/>
      <c r="D85" s="611">
        <f>SUM(E85:BA85)</f>
        <v>0</v>
      </c>
      <c r="E85" s="611">
        <f t="shared" ref="E85:K85" si="98">SUM(E86:E87)</f>
        <v>0</v>
      </c>
      <c r="F85" s="611">
        <f t="shared" si="98"/>
        <v>0</v>
      </c>
      <c r="G85" s="611">
        <f t="shared" si="98"/>
        <v>0</v>
      </c>
      <c r="H85" s="611">
        <f t="shared" si="98"/>
        <v>0</v>
      </c>
      <c r="I85" s="611">
        <f t="shared" si="98"/>
        <v>0</v>
      </c>
      <c r="J85" s="611">
        <f t="shared" si="98"/>
        <v>0</v>
      </c>
      <c r="K85" s="611">
        <f t="shared" si="98"/>
        <v>0</v>
      </c>
      <c r="L85" s="611"/>
      <c r="M85" s="611">
        <f t="shared" ref="M85:AF85" si="99">SUM(M86:M87)</f>
        <v>0</v>
      </c>
      <c r="N85" s="611">
        <f t="shared" si="99"/>
        <v>0</v>
      </c>
      <c r="O85" s="611">
        <f t="shared" si="99"/>
        <v>0</v>
      </c>
      <c r="P85" s="611">
        <f t="shared" si="99"/>
        <v>0</v>
      </c>
      <c r="Q85" s="611">
        <f t="shared" si="99"/>
        <v>0</v>
      </c>
      <c r="R85" s="611">
        <f t="shared" si="99"/>
        <v>0</v>
      </c>
      <c r="S85" s="611">
        <f t="shared" si="99"/>
        <v>0</v>
      </c>
      <c r="T85" s="611">
        <f t="shared" si="99"/>
        <v>0</v>
      </c>
      <c r="U85" s="611">
        <f t="shared" si="99"/>
        <v>0</v>
      </c>
      <c r="V85" s="611">
        <f t="shared" si="99"/>
        <v>0</v>
      </c>
      <c r="W85" s="611">
        <f t="shared" si="99"/>
        <v>0</v>
      </c>
      <c r="X85" s="611">
        <f t="shared" si="99"/>
        <v>0</v>
      </c>
      <c r="Y85" s="611">
        <f t="shared" si="99"/>
        <v>0</v>
      </c>
      <c r="Z85" s="611">
        <f t="shared" si="99"/>
        <v>0</v>
      </c>
      <c r="AA85" s="611">
        <f t="shared" si="99"/>
        <v>0</v>
      </c>
      <c r="AB85" s="611">
        <f t="shared" si="99"/>
        <v>0</v>
      </c>
      <c r="AC85" s="611">
        <f t="shared" si="99"/>
        <v>0</v>
      </c>
      <c r="AD85" s="611">
        <f t="shared" si="99"/>
        <v>0</v>
      </c>
      <c r="AE85" s="611">
        <f t="shared" si="99"/>
        <v>0</v>
      </c>
      <c r="AF85" s="611">
        <f t="shared" si="99"/>
        <v>0</v>
      </c>
      <c r="AG85" s="611"/>
      <c r="AH85" s="611">
        <f t="shared" ref="AH85:BA85" si="100">SUM(AH86:AH87)</f>
        <v>0</v>
      </c>
      <c r="AI85" s="611">
        <f t="shared" si="100"/>
        <v>0</v>
      </c>
      <c r="AJ85" s="611">
        <f t="shared" si="100"/>
        <v>0</v>
      </c>
      <c r="AK85" s="611">
        <f t="shared" si="100"/>
        <v>0</v>
      </c>
      <c r="AL85" s="611">
        <f t="shared" si="100"/>
        <v>0</v>
      </c>
      <c r="AM85" s="611">
        <f t="shared" si="100"/>
        <v>0</v>
      </c>
      <c r="AN85" s="611">
        <f t="shared" si="100"/>
        <v>0</v>
      </c>
      <c r="AO85" s="611">
        <f t="shared" si="100"/>
        <v>0</v>
      </c>
      <c r="AP85" s="611">
        <f t="shared" si="100"/>
        <v>0</v>
      </c>
      <c r="AQ85" s="611">
        <f t="shared" si="100"/>
        <v>0</v>
      </c>
      <c r="AR85" s="611">
        <f t="shared" si="100"/>
        <v>0</v>
      </c>
      <c r="AS85" s="611">
        <f t="shared" si="100"/>
        <v>0</v>
      </c>
      <c r="AT85" s="611">
        <f t="shared" si="100"/>
        <v>0</v>
      </c>
      <c r="AU85" s="611">
        <f t="shared" si="100"/>
        <v>0</v>
      </c>
      <c r="AV85" s="611">
        <f t="shared" si="100"/>
        <v>0</v>
      </c>
      <c r="AW85" s="611">
        <f t="shared" si="100"/>
        <v>0</v>
      </c>
      <c r="AX85" s="611">
        <f t="shared" si="100"/>
        <v>0</v>
      </c>
      <c r="AY85" s="611">
        <f t="shared" si="100"/>
        <v>0</v>
      </c>
      <c r="AZ85" s="611">
        <f t="shared" si="100"/>
        <v>0</v>
      </c>
      <c r="BA85" s="611">
        <f t="shared" si="100"/>
        <v>0</v>
      </c>
      <c r="BB85" s="58" t="s">
        <v>231</v>
      </c>
      <c r="BC85" s="63"/>
      <c r="BD85" s="63"/>
      <c r="BE85" s="85">
        <v>2016</v>
      </c>
      <c r="BF85" s="63"/>
      <c r="BG85" s="63"/>
    </row>
    <row r="86" spans="1:59" s="630" customFormat="1" ht="22.2" customHeight="1">
      <c r="A86" s="626" t="s">
        <v>48</v>
      </c>
      <c r="B86" s="672"/>
      <c r="C86" s="628"/>
      <c r="D86" s="628"/>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customHeight="1">
      <c r="A87" s="626" t="s">
        <v>48</v>
      </c>
      <c r="B87" s="672"/>
      <c r="C87" s="628"/>
      <c r="D87" s="628"/>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13" customFormat="1" ht="22.2" customHeight="1">
      <c r="A88" s="346" t="s">
        <v>48</v>
      </c>
      <c r="B88" s="65" t="s">
        <v>481</v>
      </c>
      <c r="C88" s="611"/>
      <c r="D88" s="611">
        <f>SUM(E88:BA88)</f>
        <v>0</v>
      </c>
      <c r="E88" s="611">
        <f t="shared" ref="E88:K88" si="101">SUM(E89:E90)</f>
        <v>0</v>
      </c>
      <c r="F88" s="611">
        <f t="shared" si="101"/>
        <v>0</v>
      </c>
      <c r="G88" s="611">
        <f t="shared" si="101"/>
        <v>0</v>
      </c>
      <c r="H88" s="611">
        <f t="shared" si="101"/>
        <v>0</v>
      </c>
      <c r="I88" s="611">
        <f t="shared" si="101"/>
        <v>0</v>
      </c>
      <c r="J88" s="611">
        <f t="shared" si="101"/>
        <v>0</v>
      </c>
      <c r="K88" s="611">
        <f t="shared" si="101"/>
        <v>0</v>
      </c>
      <c r="L88" s="611"/>
      <c r="M88" s="611">
        <f t="shared" ref="M88:AF88" si="102">SUM(M89:M90)</f>
        <v>0</v>
      </c>
      <c r="N88" s="611">
        <f t="shared" si="102"/>
        <v>0</v>
      </c>
      <c r="O88" s="611">
        <f t="shared" si="102"/>
        <v>0</v>
      </c>
      <c r="P88" s="611">
        <f t="shared" si="102"/>
        <v>0</v>
      </c>
      <c r="Q88" s="611">
        <f t="shared" si="102"/>
        <v>0</v>
      </c>
      <c r="R88" s="611">
        <f t="shared" si="102"/>
        <v>0</v>
      </c>
      <c r="S88" s="611">
        <f t="shared" si="102"/>
        <v>0</v>
      </c>
      <c r="T88" s="611">
        <f t="shared" si="102"/>
        <v>0</v>
      </c>
      <c r="U88" s="611">
        <f t="shared" si="102"/>
        <v>0</v>
      </c>
      <c r="V88" s="611">
        <f t="shared" si="102"/>
        <v>0</v>
      </c>
      <c r="W88" s="611">
        <f t="shared" si="102"/>
        <v>0</v>
      </c>
      <c r="X88" s="611">
        <f t="shared" si="102"/>
        <v>0</v>
      </c>
      <c r="Y88" s="611">
        <f t="shared" si="102"/>
        <v>0</v>
      </c>
      <c r="Z88" s="611">
        <f t="shared" si="102"/>
        <v>0</v>
      </c>
      <c r="AA88" s="611">
        <f t="shared" si="102"/>
        <v>0</v>
      </c>
      <c r="AB88" s="611">
        <f t="shared" si="102"/>
        <v>0</v>
      </c>
      <c r="AC88" s="611">
        <f t="shared" si="102"/>
        <v>0</v>
      </c>
      <c r="AD88" s="611">
        <f t="shared" si="102"/>
        <v>0</v>
      </c>
      <c r="AE88" s="611">
        <f t="shared" si="102"/>
        <v>0</v>
      </c>
      <c r="AF88" s="611">
        <f t="shared" si="102"/>
        <v>0</v>
      </c>
      <c r="AG88" s="611"/>
      <c r="AH88" s="611">
        <f t="shared" ref="AH88:BA88" si="103">SUM(AH89:AH90)</f>
        <v>0</v>
      </c>
      <c r="AI88" s="611">
        <f t="shared" si="103"/>
        <v>0</v>
      </c>
      <c r="AJ88" s="611">
        <f t="shared" si="103"/>
        <v>0</v>
      </c>
      <c r="AK88" s="611">
        <f t="shared" si="103"/>
        <v>0</v>
      </c>
      <c r="AL88" s="611">
        <f t="shared" si="103"/>
        <v>0</v>
      </c>
      <c r="AM88" s="611">
        <f t="shared" si="103"/>
        <v>0</v>
      </c>
      <c r="AN88" s="611">
        <f t="shared" si="103"/>
        <v>0</v>
      </c>
      <c r="AO88" s="611">
        <f t="shared" si="103"/>
        <v>0</v>
      </c>
      <c r="AP88" s="611">
        <f t="shared" si="103"/>
        <v>0</v>
      </c>
      <c r="AQ88" s="611">
        <f t="shared" si="103"/>
        <v>0</v>
      </c>
      <c r="AR88" s="611">
        <f t="shared" si="103"/>
        <v>0</v>
      </c>
      <c r="AS88" s="611">
        <f t="shared" si="103"/>
        <v>0</v>
      </c>
      <c r="AT88" s="611">
        <f t="shared" si="103"/>
        <v>0</v>
      </c>
      <c r="AU88" s="611">
        <f t="shared" si="103"/>
        <v>0</v>
      </c>
      <c r="AV88" s="611">
        <f t="shared" si="103"/>
        <v>0</v>
      </c>
      <c r="AW88" s="611">
        <f t="shared" si="103"/>
        <v>0</v>
      </c>
      <c r="AX88" s="611">
        <f t="shared" si="103"/>
        <v>0</v>
      </c>
      <c r="AY88" s="611">
        <f t="shared" si="103"/>
        <v>0</v>
      </c>
      <c r="AZ88" s="611">
        <f t="shared" si="103"/>
        <v>0</v>
      </c>
      <c r="BA88" s="611">
        <f t="shared" si="103"/>
        <v>0</v>
      </c>
      <c r="BB88" s="58" t="s">
        <v>231</v>
      </c>
      <c r="BC88" s="63"/>
      <c r="BD88" s="63"/>
      <c r="BE88" s="85">
        <v>2016</v>
      </c>
      <c r="BF88" s="63"/>
      <c r="BG88" s="63"/>
    </row>
    <row r="89" spans="1:59" s="630" customFormat="1" ht="22.2" customHeight="1">
      <c r="A89" s="626" t="s">
        <v>48</v>
      </c>
      <c r="B89" s="672"/>
      <c r="C89" s="628"/>
      <c r="D89" s="628"/>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customHeight="1">
      <c r="A90" s="626" t="s">
        <v>48</v>
      </c>
      <c r="B90" s="672"/>
      <c r="C90" s="628"/>
      <c r="D90" s="628"/>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34" customFormat="1" ht="22.2" customHeight="1">
      <c r="A91" s="350">
        <v>1</v>
      </c>
      <c r="B91" s="94" t="s">
        <v>206</v>
      </c>
      <c r="C91" s="619">
        <f>SUM(C92,C95)</f>
        <v>0</v>
      </c>
      <c r="D91" s="619">
        <f>SUM(D92+D95)</f>
        <v>0</v>
      </c>
      <c r="E91" s="619">
        <f t="shared" ref="E91:K91" si="104">SUM(E92,E95)</f>
        <v>0</v>
      </c>
      <c r="F91" s="619">
        <f t="shared" si="104"/>
        <v>0</v>
      </c>
      <c r="G91" s="619">
        <f t="shared" si="104"/>
        <v>0</v>
      </c>
      <c r="H91" s="619">
        <f t="shared" si="104"/>
        <v>0</v>
      </c>
      <c r="I91" s="611">
        <f t="shared" si="104"/>
        <v>0</v>
      </c>
      <c r="J91" s="611">
        <f t="shared" si="104"/>
        <v>0</v>
      </c>
      <c r="K91" s="611">
        <f t="shared" si="104"/>
        <v>0</v>
      </c>
      <c r="L91" s="611"/>
      <c r="M91" s="611">
        <f t="shared" ref="M91:AF91" si="105">SUM(M92,M95)</f>
        <v>0</v>
      </c>
      <c r="N91" s="611">
        <f t="shared" si="105"/>
        <v>0</v>
      </c>
      <c r="O91" s="611">
        <f t="shared" si="105"/>
        <v>0</v>
      </c>
      <c r="P91" s="619">
        <f t="shared" si="105"/>
        <v>0</v>
      </c>
      <c r="Q91" s="611">
        <f t="shared" si="105"/>
        <v>0</v>
      </c>
      <c r="R91" s="611">
        <f t="shared" si="105"/>
        <v>0</v>
      </c>
      <c r="S91" s="611">
        <f t="shared" si="105"/>
        <v>0</v>
      </c>
      <c r="T91" s="611">
        <f t="shared" si="105"/>
        <v>0</v>
      </c>
      <c r="U91" s="619">
        <f t="shared" si="105"/>
        <v>0</v>
      </c>
      <c r="V91" s="611">
        <f t="shared" si="105"/>
        <v>0</v>
      </c>
      <c r="W91" s="611">
        <f t="shared" si="105"/>
        <v>0</v>
      </c>
      <c r="X91" s="611">
        <f t="shared" si="105"/>
        <v>0</v>
      </c>
      <c r="Y91" s="619">
        <f t="shared" si="105"/>
        <v>0</v>
      </c>
      <c r="Z91" s="611">
        <f t="shared" si="105"/>
        <v>0</v>
      </c>
      <c r="AA91" s="611">
        <f t="shared" si="105"/>
        <v>0</v>
      </c>
      <c r="AB91" s="611">
        <f t="shared" si="105"/>
        <v>0</v>
      </c>
      <c r="AC91" s="611">
        <f t="shared" si="105"/>
        <v>0</v>
      </c>
      <c r="AD91" s="611">
        <f t="shared" si="105"/>
        <v>0</v>
      </c>
      <c r="AE91" s="611">
        <f t="shared" si="105"/>
        <v>0</v>
      </c>
      <c r="AF91" s="611">
        <f t="shared" si="105"/>
        <v>0</v>
      </c>
      <c r="AG91" s="611"/>
      <c r="AH91" s="611">
        <f t="shared" ref="AH91:BA91" si="106">SUM(AH92,AH95)</f>
        <v>0</v>
      </c>
      <c r="AI91" s="611">
        <f t="shared" si="106"/>
        <v>0</v>
      </c>
      <c r="AJ91" s="611">
        <f t="shared" si="106"/>
        <v>0</v>
      </c>
      <c r="AK91" s="611">
        <f t="shared" si="106"/>
        <v>0</v>
      </c>
      <c r="AL91" s="611">
        <f t="shared" si="106"/>
        <v>0</v>
      </c>
      <c r="AM91" s="611">
        <f t="shared" si="106"/>
        <v>0</v>
      </c>
      <c r="AN91" s="611">
        <f t="shared" si="106"/>
        <v>0</v>
      </c>
      <c r="AO91" s="611">
        <f t="shared" si="106"/>
        <v>0</v>
      </c>
      <c r="AP91" s="611">
        <f t="shared" si="106"/>
        <v>0</v>
      </c>
      <c r="AQ91" s="611">
        <f t="shared" si="106"/>
        <v>0</v>
      </c>
      <c r="AR91" s="611">
        <f t="shared" si="106"/>
        <v>0</v>
      </c>
      <c r="AS91" s="619">
        <f t="shared" si="106"/>
        <v>0</v>
      </c>
      <c r="AT91" s="619">
        <f t="shared" si="106"/>
        <v>0</v>
      </c>
      <c r="AU91" s="611">
        <f t="shared" si="106"/>
        <v>0</v>
      </c>
      <c r="AV91" s="611">
        <f t="shared" si="106"/>
        <v>0</v>
      </c>
      <c r="AW91" s="611">
        <f t="shared" si="106"/>
        <v>0</v>
      </c>
      <c r="AX91" s="611">
        <f t="shared" si="106"/>
        <v>0</v>
      </c>
      <c r="AY91" s="611">
        <f t="shared" si="106"/>
        <v>0</v>
      </c>
      <c r="AZ91" s="611">
        <f t="shared" si="106"/>
        <v>0</v>
      </c>
      <c r="BA91" s="611">
        <f t="shared" si="106"/>
        <v>0</v>
      </c>
      <c r="BB91" s="58" t="s">
        <v>231</v>
      </c>
      <c r="BC91" s="63"/>
      <c r="BD91" s="92"/>
      <c r="BE91" s="85">
        <v>2016</v>
      </c>
      <c r="BF91" s="91"/>
      <c r="BG91" s="91"/>
    </row>
    <row r="92" spans="1:59" s="613" customFormat="1" ht="22.2" customHeight="1">
      <c r="A92" s="346" t="s">
        <v>51</v>
      </c>
      <c r="B92" s="65" t="s">
        <v>480</v>
      </c>
      <c r="C92" s="611"/>
      <c r="D92" s="611">
        <f>SUM(E92:BA92)</f>
        <v>0</v>
      </c>
      <c r="E92" s="611">
        <f t="shared" ref="E92:K92" si="107">SUM(E93:E94)</f>
        <v>0</v>
      </c>
      <c r="F92" s="611">
        <f t="shared" si="107"/>
        <v>0</v>
      </c>
      <c r="G92" s="611">
        <f t="shared" si="107"/>
        <v>0</v>
      </c>
      <c r="H92" s="611">
        <f t="shared" si="107"/>
        <v>0</v>
      </c>
      <c r="I92" s="611">
        <f t="shared" si="107"/>
        <v>0</v>
      </c>
      <c r="J92" s="611">
        <f t="shared" si="107"/>
        <v>0</v>
      </c>
      <c r="K92" s="611">
        <f t="shared" si="107"/>
        <v>0</v>
      </c>
      <c r="L92" s="611"/>
      <c r="M92" s="611">
        <f t="shared" ref="M92:AF92" si="108">SUM(M93:M94)</f>
        <v>0</v>
      </c>
      <c r="N92" s="611">
        <f t="shared" si="108"/>
        <v>0</v>
      </c>
      <c r="O92" s="611">
        <f t="shared" si="108"/>
        <v>0</v>
      </c>
      <c r="P92" s="611">
        <f t="shared" si="108"/>
        <v>0</v>
      </c>
      <c r="Q92" s="611">
        <f t="shared" si="108"/>
        <v>0</v>
      </c>
      <c r="R92" s="611">
        <f t="shared" si="108"/>
        <v>0</v>
      </c>
      <c r="S92" s="611">
        <f t="shared" si="108"/>
        <v>0</v>
      </c>
      <c r="T92" s="611">
        <f t="shared" si="108"/>
        <v>0</v>
      </c>
      <c r="U92" s="611">
        <f t="shared" si="108"/>
        <v>0</v>
      </c>
      <c r="V92" s="611">
        <f t="shared" si="108"/>
        <v>0</v>
      </c>
      <c r="W92" s="611">
        <f t="shared" si="108"/>
        <v>0</v>
      </c>
      <c r="X92" s="611">
        <f t="shared" si="108"/>
        <v>0</v>
      </c>
      <c r="Y92" s="611">
        <f t="shared" si="108"/>
        <v>0</v>
      </c>
      <c r="Z92" s="611">
        <f t="shared" si="108"/>
        <v>0</v>
      </c>
      <c r="AA92" s="611">
        <f t="shared" si="108"/>
        <v>0</v>
      </c>
      <c r="AB92" s="611">
        <f t="shared" si="108"/>
        <v>0</v>
      </c>
      <c r="AC92" s="611">
        <f t="shared" si="108"/>
        <v>0</v>
      </c>
      <c r="AD92" s="611">
        <f t="shared" si="108"/>
        <v>0</v>
      </c>
      <c r="AE92" s="611">
        <f t="shared" si="108"/>
        <v>0</v>
      </c>
      <c r="AF92" s="611">
        <f t="shared" si="108"/>
        <v>0</v>
      </c>
      <c r="AG92" s="611"/>
      <c r="AH92" s="611">
        <f t="shared" ref="AH92:BA92" si="109">SUM(AH93:AH94)</f>
        <v>0</v>
      </c>
      <c r="AI92" s="611">
        <f t="shared" si="109"/>
        <v>0</v>
      </c>
      <c r="AJ92" s="611">
        <f t="shared" si="109"/>
        <v>0</v>
      </c>
      <c r="AK92" s="611">
        <f t="shared" si="109"/>
        <v>0</v>
      </c>
      <c r="AL92" s="611">
        <f t="shared" si="109"/>
        <v>0</v>
      </c>
      <c r="AM92" s="611">
        <f t="shared" si="109"/>
        <v>0</v>
      </c>
      <c r="AN92" s="611">
        <f t="shared" si="109"/>
        <v>0</v>
      </c>
      <c r="AO92" s="611">
        <f t="shared" si="109"/>
        <v>0</v>
      </c>
      <c r="AP92" s="611">
        <f t="shared" si="109"/>
        <v>0</v>
      </c>
      <c r="AQ92" s="611">
        <f t="shared" si="109"/>
        <v>0</v>
      </c>
      <c r="AR92" s="611">
        <f t="shared" si="109"/>
        <v>0</v>
      </c>
      <c r="AS92" s="611">
        <f t="shared" si="109"/>
        <v>0</v>
      </c>
      <c r="AT92" s="611">
        <f t="shared" si="109"/>
        <v>0</v>
      </c>
      <c r="AU92" s="611">
        <f t="shared" si="109"/>
        <v>0</v>
      </c>
      <c r="AV92" s="611">
        <f t="shared" si="109"/>
        <v>0</v>
      </c>
      <c r="AW92" s="611">
        <f t="shared" si="109"/>
        <v>0</v>
      </c>
      <c r="AX92" s="611">
        <f t="shared" si="109"/>
        <v>0</v>
      </c>
      <c r="AY92" s="611">
        <f t="shared" si="109"/>
        <v>0</v>
      </c>
      <c r="AZ92" s="611">
        <f t="shared" si="109"/>
        <v>0</v>
      </c>
      <c r="BA92" s="611">
        <f t="shared" si="109"/>
        <v>0</v>
      </c>
      <c r="BB92" s="58" t="s">
        <v>231</v>
      </c>
      <c r="BC92" s="63"/>
      <c r="BD92" s="63"/>
      <c r="BE92" s="85">
        <v>2016</v>
      </c>
      <c r="BF92" s="63"/>
      <c r="BG92" s="63"/>
    </row>
    <row r="93" spans="1:59" s="638" customFormat="1" ht="22.2" customHeight="1">
      <c r="A93" s="626" t="s">
        <v>51</v>
      </c>
      <c r="B93" s="684"/>
      <c r="C93" s="635"/>
      <c r="D93" s="635"/>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customHeight="1">
      <c r="A94" s="626" t="s">
        <v>51</v>
      </c>
      <c r="B94" s="684"/>
      <c r="C94" s="635"/>
      <c r="D94" s="635"/>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13" customFormat="1" ht="22.2" customHeight="1">
      <c r="A95" s="346" t="s">
        <v>51</v>
      </c>
      <c r="B95" s="65" t="s">
        <v>481</v>
      </c>
      <c r="C95" s="611"/>
      <c r="D95" s="611">
        <f>SUM(E95:BA95)</f>
        <v>0</v>
      </c>
      <c r="E95" s="611">
        <f t="shared" ref="E95:K95" si="110">SUM(E96:E97)</f>
        <v>0</v>
      </c>
      <c r="F95" s="611">
        <f t="shared" si="110"/>
        <v>0</v>
      </c>
      <c r="G95" s="611">
        <f t="shared" si="110"/>
        <v>0</v>
      </c>
      <c r="H95" s="611">
        <f t="shared" si="110"/>
        <v>0</v>
      </c>
      <c r="I95" s="611">
        <f t="shared" si="110"/>
        <v>0</v>
      </c>
      <c r="J95" s="611">
        <f t="shared" si="110"/>
        <v>0</v>
      </c>
      <c r="K95" s="611">
        <f t="shared" si="110"/>
        <v>0</v>
      </c>
      <c r="L95" s="611"/>
      <c r="M95" s="611">
        <f t="shared" ref="M95:AF95" si="111">SUM(M96:M97)</f>
        <v>0</v>
      </c>
      <c r="N95" s="611">
        <f t="shared" si="111"/>
        <v>0</v>
      </c>
      <c r="O95" s="611">
        <f t="shared" si="111"/>
        <v>0</v>
      </c>
      <c r="P95" s="611">
        <f t="shared" si="111"/>
        <v>0</v>
      </c>
      <c r="Q95" s="611">
        <f t="shared" si="111"/>
        <v>0</v>
      </c>
      <c r="R95" s="611">
        <f t="shared" si="111"/>
        <v>0</v>
      </c>
      <c r="S95" s="611">
        <f t="shared" si="111"/>
        <v>0</v>
      </c>
      <c r="T95" s="611">
        <f t="shared" si="111"/>
        <v>0</v>
      </c>
      <c r="U95" s="611">
        <f t="shared" si="111"/>
        <v>0</v>
      </c>
      <c r="V95" s="611">
        <f t="shared" si="111"/>
        <v>0</v>
      </c>
      <c r="W95" s="611">
        <f t="shared" si="111"/>
        <v>0</v>
      </c>
      <c r="X95" s="611">
        <f t="shared" si="111"/>
        <v>0</v>
      </c>
      <c r="Y95" s="611">
        <f t="shared" si="111"/>
        <v>0</v>
      </c>
      <c r="Z95" s="611">
        <f t="shared" si="111"/>
        <v>0</v>
      </c>
      <c r="AA95" s="611">
        <f t="shared" si="111"/>
        <v>0</v>
      </c>
      <c r="AB95" s="611">
        <f t="shared" si="111"/>
        <v>0</v>
      </c>
      <c r="AC95" s="611">
        <f t="shared" si="111"/>
        <v>0</v>
      </c>
      <c r="AD95" s="611">
        <f t="shared" si="111"/>
        <v>0</v>
      </c>
      <c r="AE95" s="611">
        <f t="shared" si="111"/>
        <v>0</v>
      </c>
      <c r="AF95" s="611">
        <f t="shared" si="111"/>
        <v>0</v>
      </c>
      <c r="AG95" s="611"/>
      <c r="AH95" s="611">
        <f t="shared" ref="AH95:BA95" si="112">SUM(AH96:AH97)</f>
        <v>0</v>
      </c>
      <c r="AI95" s="611">
        <f t="shared" si="112"/>
        <v>0</v>
      </c>
      <c r="AJ95" s="611">
        <f t="shared" si="112"/>
        <v>0</v>
      </c>
      <c r="AK95" s="611">
        <f t="shared" si="112"/>
        <v>0</v>
      </c>
      <c r="AL95" s="611">
        <f t="shared" si="112"/>
        <v>0</v>
      </c>
      <c r="AM95" s="611">
        <f t="shared" si="112"/>
        <v>0</v>
      </c>
      <c r="AN95" s="611">
        <f t="shared" si="112"/>
        <v>0</v>
      </c>
      <c r="AO95" s="611">
        <f t="shared" si="112"/>
        <v>0</v>
      </c>
      <c r="AP95" s="611">
        <f t="shared" si="112"/>
        <v>0</v>
      </c>
      <c r="AQ95" s="611">
        <f t="shared" si="112"/>
        <v>0</v>
      </c>
      <c r="AR95" s="611">
        <f t="shared" si="112"/>
        <v>0</v>
      </c>
      <c r="AS95" s="611">
        <f t="shared" si="112"/>
        <v>0</v>
      </c>
      <c r="AT95" s="611">
        <f t="shared" si="112"/>
        <v>0</v>
      </c>
      <c r="AU95" s="611">
        <f t="shared" si="112"/>
        <v>0</v>
      </c>
      <c r="AV95" s="611">
        <f t="shared" si="112"/>
        <v>0</v>
      </c>
      <c r="AW95" s="611">
        <f t="shared" si="112"/>
        <v>0</v>
      </c>
      <c r="AX95" s="611">
        <f t="shared" si="112"/>
        <v>0</v>
      </c>
      <c r="AY95" s="611">
        <f t="shared" si="112"/>
        <v>0</v>
      </c>
      <c r="AZ95" s="611">
        <f t="shared" si="112"/>
        <v>0</v>
      </c>
      <c r="BA95" s="611">
        <f t="shared" si="112"/>
        <v>0</v>
      </c>
      <c r="BB95" s="58" t="s">
        <v>231</v>
      </c>
      <c r="BC95" s="63"/>
      <c r="BD95" s="63"/>
      <c r="BE95" s="85">
        <v>2016</v>
      </c>
      <c r="BF95" s="63"/>
      <c r="BG95" s="63"/>
    </row>
    <row r="96" spans="1:59" s="630" customFormat="1" ht="22.2" customHeight="1">
      <c r="A96" s="626" t="s">
        <v>51</v>
      </c>
      <c r="B96" s="609"/>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customHeight="1">
      <c r="A97" s="626" t="s">
        <v>51</v>
      </c>
      <c r="B97" s="672"/>
      <c r="C97" s="628"/>
      <c r="D97" s="628"/>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13" customFormat="1" ht="22.2" customHeight="1">
      <c r="A98" s="346" t="s">
        <v>54</v>
      </c>
      <c r="B98" s="614" t="s">
        <v>490</v>
      </c>
      <c r="C98" s="611">
        <f>SUM(C99,C102)</f>
        <v>0</v>
      </c>
      <c r="D98" s="611">
        <f>SUM(D99+D102)</f>
        <v>0</v>
      </c>
      <c r="E98" s="611">
        <f t="shared" ref="E98:K98" si="113">SUM(E99,E102)</f>
        <v>0</v>
      </c>
      <c r="F98" s="611">
        <f t="shared" si="113"/>
        <v>0</v>
      </c>
      <c r="G98" s="611">
        <f t="shared" si="113"/>
        <v>0</v>
      </c>
      <c r="H98" s="611">
        <f t="shared" si="113"/>
        <v>0</v>
      </c>
      <c r="I98" s="611">
        <f t="shared" si="113"/>
        <v>0</v>
      </c>
      <c r="J98" s="611">
        <f t="shared" si="113"/>
        <v>0</v>
      </c>
      <c r="K98" s="611">
        <f t="shared" si="113"/>
        <v>0</v>
      </c>
      <c r="L98" s="611"/>
      <c r="M98" s="611">
        <f t="shared" ref="M98:AF98" si="114">SUM(M99,M102)</f>
        <v>0</v>
      </c>
      <c r="N98" s="611">
        <f t="shared" si="114"/>
        <v>0</v>
      </c>
      <c r="O98" s="611">
        <f t="shared" si="114"/>
        <v>0</v>
      </c>
      <c r="P98" s="611">
        <f t="shared" si="114"/>
        <v>0</v>
      </c>
      <c r="Q98" s="611">
        <f t="shared" si="114"/>
        <v>0</v>
      </c>
      <c r="R98" s="611">
        <f t="shared" si="114"/>
        <v>0</v>
      </c>
      <c r="S98" s="611">
        <f t="shared" si="114"/>
        <v>0</v>
      </c>
      <c r="T98" s="611">
        <f t="shared" si="114"/>
        <v>0</v>
      </c>
      <c r="U98" s="611">
        <f t="shared" si="114"/>
        <v>0</v>
      </c>
      <c r="V98" s="611">
        <f t="shared" si="114"/>
        <v>0</v>
      </c>
      <c r="W98" s="611">
        <f t="shared" si="114"/>
        <v>0</v>
      </c>
      <c r="X98" s="611">
        <f t="shared" si="114"/>
        <v>0</v>
      </c>
      <c r="Y98" s="611">
        <f t="shared" si="114"/>
        <v>0</v>
      </c>
      <c r="Z98" s="611">
        <f t="shared" si="114"/>
        <v>0</v>
      </c>
      <c r="AA98" s="611">
        <f t="shared" si="114"/>
        <v>0</v>
      </c>
      <c r="AB98" s="611">
        <f t="shared" si="114"/>
        <v>0</v>
      </c>
      <c r="AC98" s="611">
        <f t="shared" si="114"/>
        <v>0</v>
      </c>
      <c r="AD98" s="611">
        <f t="shared" si="114"/>
        <v>0</v>
      </c>
      <c r="AE98" s="611">
        <f t="shared" si="114"/>
        <v>0</v>
      </c>
      <c r="AF98" s="611">
        <f t="shared" si="114"/>
        <v>0</v>
      </c>
      <c r="AG98" s="611"/>
      <c r="AH98" s="611">
        <f t="shared" ref="AH98:BA98" si="115">SUM(AH99,AH102)</f>
        <v>0</v>
      </c>
      <c r="AI98" s="611">
        <f t="shared" si="115"/>
        <v>0</v>
      </c>
      <c r="AJ98" s="611">
        <f t="shared" si="115"/>
        <v>0</v>
      </c>
      <c r="AK98" s="611">
        <f t="shared" si="115"/>
        <v>0</v>
      </c>
      <c r="AL98" s="611">
        <f t="shared" si="115"/>
        <v>0</v>
      </c>
      <c r="AM98" s="611">
        <f t="shared" si="115"/>
        <v>0</v>
      </c>
      <c r="AN98" s="611">
        <f t="shared" si="115"/>
        <v>0</v>
      </c>
      <c r="AO98" s="611">
        <f t="shared" si="115"/>
        <v>0</v>
      </c>
      <c r="AP98" s="611">
        <f t="shared" si="115"/>
        <v>0</v>
      </c>
      <c r="AQ98" s="611">
        <f t="shared" si="115"/>
        <v>0</v>
      </c>
      <c r="AR98" s="611">
        <f t="shared" si="115"/>
        <v>0</v>
      </c>
      <c r="AS98" s="611">
        <f t="shared" si="115"/>
        <v>0</v>
      </c>
      <c r="AT98" s="611">
        <f t="shared" si="115"/>
        <v>0</v>
      </c>
      <c r="AU98" s="611">
        <f t="shared" si="115"/>
        <v>0</v>
      </c>
      <c r="AV98" s="611">
        <f t="shared" si="115"/>
        <v>0</v>
      </c>
      <c r="AW98" s="611">
        <f t="shared" si="115"/>
        <v>0</v>
      </c>
      <c r="AX98" s="611">
        <f t="shared" si="115"/>
        <v>0</v>
      </c>
      <c r="AY98" s="611">
        <f t="shared" si="115"/>
        <v>0</v>
      </c>
      <c r="AZ98" s="611">
        <f t="shared" si="115"/>
        <v>0</v>
      </c>
      <c r="BA98" s="611">
        <f t="shared" si="115"/>
        <v>0</v>
      </c>
      <c r="BB98" s="58" t="s">
        <v>231</v>
      </c>
      <c r="BC98" s="63"/>
      <c r="BD98" s="63"/>
      <c r="BE98" s="85">
        <v>2016</v>
      </c>
      <c r="BF98" s="63"/>
      <c r="BG98" s="63"/>
    </row>
    <row r="99" spans="1:59" s="613" customFormat="1" ht="22.2" customHeight="1">
      <c r="A99" s="346" t="s">
        <v>54</v>
      </c>
      <c r="B99" s="65" t="s">
        <v>480</v>
      </c>
      <c r="C99" s="611"/>
      <c r="D99" s="611">
        <f>SUM(E99:BA99)</f>
        <v>0</v>
      </c>
      <c r="E99" s="611">
        <f t="shared" ref="E99:K99" si="116">SUM(E100:E101)</f>
        <v>0</v>
      </c>
      <c r="F99" s="611">
        <f t="shared" si="116"/>
        <v>0</v>
      </c>
      <c r="G99" s="611">
        <f t="shared" si="116"/>
        <v>0</v>
      </c>
      <c r="H99" s="611">
        <f t="shared" si="116"/>
        <v>0</v>
      </c>
      <c r="I99" s="611">
        <f t="shared" si="116"/>
        <v>0</v>
      </c>
      <c r="J99" s="611">
        <f t="shared" si="116"/>
        <v>0</v>
      </c>
      <c r="K99" s="611">
        <f t="shared" si="116"/>
        <v>0</v>
      </c>
      <c r="L99" s="611"/>
      <c r="M99" s="611">
        <f t="shared" ref="M99:AF99" si="117">SUM(M100:M101)</f>
        <v>0</v>
      </c>
      <c r="N99" s="611">
        <f t="shared" si="117"/>
        <v>0</v>
      </c>
      <c r="O99" s="611">
        <f t="shared" si="117"/>
        <v>0</v>
      </c>
      <c r="P99" s="611">
        <f t="shared" si="117"/>
        <v>0</v>
      </c>
      <c r="Q99" s="611">
        <f t="shared" si="117"/>
        <v>0</v>
      </c>
      <c r="R99" s="611">
        <f t="shared" si="117"/>
        <v>0</v>
      </c>
      <c r="S99" s="611">
        <f t="shared" si="117"/>
        <v>0</v>
      </c>
      <c r="T99" s="611">
        <f t="shared" si="117"/>
        <v>0</v>
      </c>
      <c r="U99" s="611">
        <f t="shared" si="117"/>
        <v>0</v>
      </c>
      <c r="V99" s="611">
        <f t="shared" si="117"/>
        <v>0</v>
      </c>
      <c r="W99" s="611">
        <f t="shared" si="117"/>
        <v>0</v>
      </c>
      <c r="X99" s="611">
        <f t="shared" si="117"/>
        <v>0</v>
      </c>
      <c r="Y99" s="611">
        <f t="shared" si="117"/>
        <v>0</v>
      </c>
      <c r="Z99" s="611">
        <f t="shared" si="117"/>
        <v>0</v>
      </c>
      <c r="AA99" s="611">
        <f t="shared" si="117"/>
        <v>0</v>
      </c>
      <c r="AB99" s="611">
        <f t="shared" si="117"/>
        <v>0</v>
      </c>
      <c r="AC99" s="611">
        <f t="shared" si="117"/>
        <v>0</v>
      </c>
      <c r="AD99" s="611">
        <f t="shared" si="117"/>
        <v>0</v>
      </c>
      <c r="AE99" s="611">
        <f t="shared" si="117"/>
        <v>0</v>
      </c>
      <c r="AF99" s="611">
        <f t="shared" si="117"/>
        <v>0</v>
      </c>
      <c r="AG99" s="611"/>
      <c r="AH99" s="611">
        <f t="shared" ref="AH99:BA99" si="118">SUM(AH100:AH101)</f>
        <v>0</v>
      </c>
      <c r="AI99" s="611">
        <f t="shared" si="118"/>
        <v>0</v>
      </c>
      <c r="AJ99" s="611">
        <f t="shared" si="118"/>
        <v>0</v>
      </c>
      <c r="AK99" s="611">
        <f t="shared" si="118"/>
        <v>0</v>
      </c>
      <c r="AL99" s="611">
        <f t="shared" si="118"/>
        <v>0</v>
      </c>
      <c r="AM99" s="611">
        <f t="shared" si="118"/>
        <v>0</v>
      </c>
      <c r="AN99" s="611">
        <f t="shared" si="118"/>
        <v>0</v>
      </c>
      <c r="AO99" s="611">
        <f t="shared" si="118"/>
        <v>0</v>
      </c>
      <c r="AP99" s="611">
        <f t="shared" si="118"/>
        <v>0</v>
      </c>
      <c r="AQ99" s="611">
        <f t="shared" si="118"/>
        <v>0</v>
      </c>
      <c r="AR99" s="611">
        <f t="shared" si="118"/>
        <v>0</v>
      </c>
      <c r="AS99" s="611">
        <f t="shared" si="118"/>
        <v>0</v>
      </c>
      <c r="AT99" s="611">
        <f t="shared" si="118"/>
        <v>0</v>
      </c>
      <c r="AU99" s="611">
        <f t="shared" si="118"/>
        <v>0</v>
      </c>
      <c r="AV99" s="611">
        <f t="shared" si="118"/>
        <v>0</v>
      </c>
      <c r="AW99" s="611">
        <f t="shared" si="118"/>
        <v>0</v>
      </c>
      <c r="AX99" s="611">
        <f t="shared" si="118"/>
        <v>0</v>
      </c>
      <c r="AY99" s="611">
        <f t="shared" si="118"/>
        <v>0</v>
      </c>
      <c r="AZ99" s="611">
        <f t="shared" si="118"/>
        <v>0</v>
      </c>
      <c r="BA99" s="611">
        <f t="shared" si="118"/>
        <v>0</v>
      </c>
      <c r="BB99" s="58" t="s">
        <v>231</v>
      </c>
      <c r="BC99" s="63"/>
      <c r="BD99" s="63"/>
      <c r="BE99" s="85">
        <v>2016</v>
      </c>
      <c r="BF99" s="63"/>
      <c r="BG99" s="63"/>
    </row>
    <row r="100" spans="1:59" s="630" customFormat="1" ht="22.2" customHeight="1">
      <c r="A100" s="626" t="s">
        <v>54</v>
      </c>
      <c r="B100" s="672"/>
      <c r="C100" s="628"/>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customHeight="1">
      <c r="A101" s="626" t="s">
        <v>54</v>
      </c>
      <c r="B101" s="672"/>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13" customFormat="1" ht="22.2" customHeight="1">
      <c r="A102" s="346" t="s">
        <v>54</v>
      </c>
      <c r="B102" s="65" t="s">
        <v>481</v>
      </c>
      <c r="C102" s="611"/>
      <c r="D102" s="611">
        <f>SUM(E102:BA102)</f>
        <v>0</v>
      </c>
      <c r="E102" s="611">
        <f t="shared" ref="E102:K102" si="119">SUM(E103:E104)</f>
        <v>0</v>
      </c>
      <c r="F102" s="611">
        <f t="shared" si="119"/>
        <v>0</v>
      </c>
      <c r="G102" s="611">
        <f t="shared" si="119"/>
        <v>0</v>
      </c>
      <c r="H102" s="611">
        <f t="shared" si="119"/>
        <v>0</v>
      </c>
      <c r="I102" s="611">
        <f t="shared" si="119"/>
        <v>0</v>
      </c>
      <c r="J102" s="611">
        <f t="shared" si="119"/>
        <v>0</v>
      </c>
      <c r="K102" s="611">
        <f t="shared" si="119"/>
        <v>0</v>
      </c>
      <c r="L102" s="611"/>
      <c r="M102" s="611">
        <f t="shared" ref="M102:AF102" si="120">SUM(M103:M104)</f>
        <v>0</v>
      </c>
      <c r="N102" s="611">
        <f t="shared" si="120"/>
        <v>0</v>
      </c>
      <c r="O102" s="611">
        <f t="shared" si="120"/>
        <v>0</v>
      </c>
      <c r="P102" s="611">
        <f t="shared" si="120"/>
        <v>0</v>
      </c>
      <c r="Q102" s="611">
        <f t="shared" si="120"/>
        <v>0</v>
      </c>
      <c r="R102" s="611">
        <f t="shared" si="120"/>
        <v>0</v>
      </c>
      <c r="S102" s="611">
        <f t="shared" si="120"/>
        <v>0</v>
      </c>
      <c r="T102" s="611">
        <f t="shared" si="120"/>
        <v>0</v>
      </c>
      <c r="U102" s="611">
        <f t="shared" si="120"/>
        <v>0</v>
      </c>
      <c r="V102" s="611">
        <f t="shared" si="120"/>
        <v>0</v>
      </c>
      <c r="W102" s="611">
        <f t="shared" si="120"/>
        <v>0</v>
      </c>
      <c r="X102" s="611">
        <f t="shared" si="120"/>
        <v>0</v>
      </c>
      <c r="Y102" s="611">
        <f t="shared" si="120"/>
        <v>0</v>
      </c>
      <c r="Z102" s="611">
        <f t="shared" si="120"/>
        <v>0</v>
      </c>
      <c r="AA102" s="611">
        <f t="shared" si="120"/>
        <v>0</v>
      </c>
      <c r="AB102" s="611">
        <f t="shared" si="120"/>
        <v>0</v>
      </c>
      <c r="AC102" s="611">
        <f t="shared" si="120"/>
        <v>0</v>
      </c>
      <c r="AD102" s="611">
        <f t="shared" si="120"/>
        <v>0</v>
      </c>
      <c r="AE102" s="611">
        <f t="shared" si="120"/>
        <v>0</v>
      </c>
      <c r="AF102" s="611">
        <f t="shared" si="120"/>
        <v>0</v>
      </c>
      <c r="AG102" s="611"/>
      <c r="AH102" s="611">
        <f t="shared" ref="AH102:BA102" si="121">SUM(AH103:AH104)</f>
        <v>0</v>
      </c>
      <c r="AI102" s="611">
        <f t="shared" si="121"/>
        <v>0</v>
      </c>
      <c r="AJ102" s="611">
        <f t="shared" si="121"/>
        <v>0</v>
      </c>
      <c r="AK102" s="611">
        <f t="shared" si="121"/>
        <v>0</v>
      </c>
      <c r="AL102" s="611">
        <f t="shared" si="121"/>
        <v>0</v>
      </c>
      <c r="AM102" s="611">
        <f t="shared" si="121"/>
        <v>0</v>
      </c>
      <c r="AN102" s="611">
        <f t="shared" si="121"/>
        <v>0</v>
      </c>
      <c r="AO102" s="611">
        <f t="shared" si="121"/>
        <v>0</v>
      </c>
      <c r="AP102" s="611">
        <f t="shared" si="121"/>
        <v>0</v>
      </c>
      <c r="AQ102" s="611">
        <f t="shared" si="121"/>
        <v>0</v>
      </c>
      <c r="AR102" s="611">
        <f t="shared" si="121"/>
        <v>0</v>
      </c>
      <c r="AS102" s="611">
        <f t="shared" si="121"/>
        <v>0</v>
      </c>
      <c r="AT102" s="611">
        <f t="shared" si="121"/>
        <v>0</v>
      </c>
      <c r="AU102" s="611">
        <f t="shared" si="121"/>
        <v>0</v>
      </c>
      <c r="AV102" s="611">
        <f t="shared" si="121"/>
        <v>0</v>
      </c>
      <c r="AW102" s="611">
        <f t="shared" si="121"/>
        <v>0</v>
      </c>
      <c r="AX102" s="611">
        <f t="shared" si="121"/>
        <v>0</v>
      </c>
      <c r="AY102" s="611">
        <f t="shared" si="121"/>
        <v>0</v>
      </c>
      <c r="AZ102" s="611">
        <f t="shared" si="121"/>
        <v>0</v>
      </c>
      <c r="BA102" s="611">
        <f t="shared" si="121"/>
        <v>0</v>
      </c>
      <c r="BB102" s="58" t="s">
        <v>231</v>
      </c>
      <c r="BC102" s="63"/>
      <c r="BD102" s="63"/>
      <c r="BE102" s="85">
        <v>2016</v>
      </c>
      <c r="BF102" s="63"/>
      <c r="BG102" s="63"/>
    </row>
    <row r="103" spans="1:59" s="630" customFormat="1" ht="22.2" customHeight="1">
      <c r="A103" s="626" t="s">
        <v>54</v>
      </c>
      <c r="B103" s="672"/>
      <c r="C103" s="628"/>
      <c r="D103" s="628"/>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customHeight="1">
      <c r="A104" s="626" t="s">
        <v>54</v>
      </c>
      <c r="B104" s="672"/>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13" customFormat="1" ht="22.2" customHeight="1">
      <c r="A105" s="346" t="s">
        <v>58</v>
      </c>
      <c r="B105" s="65" t="s">
        <v>491</v>
      </c>
      <c r="C105" s="611">
        <f>SUM(C106,C109)</f>
        <v>0</v>
      </c>
      <c r="D105" s="611">
        <f>SUM(D106+D109)</f>
        <v>0</v>
      </c>
      <c r="E105" s="611">
        <f t="shared" ref="E105:K105" si="122">SUM(E106,E109)</f>
        <v>0</v>
      </c>
      <c r="F105" s="611">
        <f t="shared" si="122"/>
        <v>0</v>
      </c>
      <c r="G105" s="611">
        <f t="shared" si="122"/>
        <v>0</v>
      </c>
      <c r="H105" s="611">
        <f t="shared" si="122"/>
        <v>0</v>
      </c>
      <c r="I105" s="611">
        <f t="shared" si="122"/>
        <v>0</v>
      </c>
      <c r="J105" s="611">
        <f t="shared" si="122"/>
        <v>0</v>
      </c>
      <c r="K105" s="611">
        <f t="shared" si="122"/>
        <v>0</v>
      </c>
      <c r="L105" s="611"/>
      <c r="M105" s="611">
        <f t="shared" ref="M105:AF105" si="123">SUM(M106,M109)</f>
        <v>0</v>
      </c>
      <c r="N105" s="611">
        <f t="shared" si="123"/>
        <v>0</v>
      </c>
      <c r="O105" s="611">
        <f t="shared" si="123"/>
        <v>0</v>
      </c>
      <c r="P105" s="611">
        <f t="shared" si="123"/>
        <v>0</v>
      </c>
      <c r="Q105" s="611">
        <f t="shared" si="123"/>
        <v>0</v>
      </c>
      <c r="R105" s="611">
        <f t="shared" si="123"/>
        <v>0</v>
      </c>
      <c r="S105" s="611">
        <f t="shared" si="123"/>
        <v>0</v>
      </c>
      <c r="T105" s="611">
        <f t="shared" si="123"/>
        <v>0</v>
      </c>
      <c r="U105" s="611">
        <f t="shared" si="123"/>
        <v>0</v>
      </c>
      <c r="V105" s="611">
        <f t="shared" si="123"/>
        <v>0</v>
      </c>
      <c r="W105" s="611">
        <f t="shared" si="123"/>
        <v>0</v>
      </c>
      <c r="X105" s="611">
        <f t="shared" si="123"/>
        <v>0</v>
      </c>
      <c r="Y105" s="611">
        <f t="shared" si="123"/>
        <v>0</v>
      </c>
      <c r="Z105" s="611">
        <f t="shared" si="123"/>
        <v>0</v>
      </c>
      <c r="AA105" s="611">
        <f t="shared" si="123"/>
        <v>0</v>
      </c>
      <c r="AB105" s="611">
        <f t="shared" si="123"/>
        <v>0</v>
      </c>
      <c r="AC105" s="611">
        <f t="shared" si="123"/>
        <v>0</v>
      </c>
      <c r="AD105" s="611">
        <f t="shared" si="123"/>
        <v>0</v>
      </c>
      <c r="AE105" s="611">
        <f t="shared" si="123"/>
        <v>0</v>
      </c>
      <c r="AF105" s="611">
        <f t="shared" si="123"/>
        <v>0</v>
      </c>
      <c r="AG105" s="611"/>
      <c r="AH105" s="611">
        <f t="shared" ref="AH105:BA105" si="124">SUM(AH106,AH109)</f>
        <v>0</v>
      </c>
      <c r="AI105" s="611">
        <f t="shared" si="124"/>
        <v>0</v>
      </c>
      <c r="AJ105" s="611">
        <f t="shared" si="124"/>
        <v>0</v>
      </c>
      <c r="AK105" s="611">
        <f t="shared" si="124"/>
        <v>0</v>
      </c>
      <c r="AL105" s="611">
        <f t="shared" si="124"/>
        <v>0</v>
      </c>
      <c r="AM105" s="611">
        <f t="shared" si="124"/>
        <v>0</v>
      </c>
      <c r="AN105" s="611">
        <f t="shared" si="124"/>
        <v>0</v>
      </c>
      <c r="AO105" s="611">
        <f t="shared" si="124"/>
        <v>0</v>
      </c>
      <c r="AP105" s="611">
        <f t="shared" si="124"/>
        <v>0</v>
      </c>
      <c r="AQ105" s="611">
        <f t="shared" si="124"/>
        <v>0</v>
      </c>
      <c r="AR105" s="611">
        <f t="shared" si="124"/>
        <v>0</v>
      </c>
      <c r="AS105" s="611">
        <f t="shared" si="124"/>
        <v>0</v>
      </c>
      <c r="AT105" s="611">
        <f t="shared" si="124"/>
        <v>0</v>
      </c>
      <c r="AU105" s="611">
        <f t="shared" si="124"/>
        <v>0</v>
      </c>
      <c r="AV105" s="611">
        <f t="shared" si="124"/>
        <v>0</v>
      </c>
      <c r="AW105" s="611">
        <f t="shared" si="124"/>
        <v>0</v>
      </c>
      <c r="AX105" s="611">
        <f t="shared" si="124"/>
        <v>0</v>
      </c>
      <c r="AY105" s="611">
        <f t="shared" si="124"/>
        <v>0</v>
      </c>
      <c r="AZ105" s="611">
        <f t="shared" si="124"/>
        <v>0</v>
      </c>
      <c r="BA105" s="611">
        <f t="shared" si="124"/>
        <v>0</v>
      </c>
      <c r="BB105" s="58" t="s">
        <v>231</v>
      </c>
      <c r="BC105" s="63"/>
      <c r="BD105" s="63"/>
      <c r="BE105" s="85">
        <v>2016</v>
      </c>
      <c r="BF105" s="63"/>
      <c r="BG105" s="63"/>
    </row>
    <row r="106" spans="1:59" s="613" customFormat="1" ht="22.2" customHeight="1">
      <c r="A106" s="346" t="s">
        <v>58</v>
      </c>
      <c r="B106" s="65" t="s">
        <v>480</v>
      </c>
      <c r="C106" s="611"/>
      <c r="D106" s="611">
        <f>SUM(E106:BA106)</f>
        <v>0</v>
      </c>
      <c r="E106" s="611">
        <f t="shared" ref="E106:K106" si="125">SUM(E107:E108)</f>
        <v>0</v>
      </c>
      <c r="F106" s="611">
        <f t="shared" si="125"/>
        <v>0</v>
      </c>
      <c r="G106" s="611">
        <f t="shared" si="125"/>
        <v>0</v>
      </c>
      <c r="H106" s="611">
        <f t="shared" si="125"/>
        <v>0</v>
      </c>
      <c r="I106" s="611">
        <f t="shared" si="125"/>
        <v>0</v>
      </c>
      <c r="J106" s="611">
        <f t="shared" si="125"/>
        <v>0</v>
      </c>
      <c r="K106" s="611">
        <f t="shared" si="125"/>
        <v>0</v>
      </c>
      <c r="L106" s="611"/>
      <c r="M106" s="611">
        <f t="shared" ref="M106:AF106" si="126">SUM(M107:M108)</f>
        <v>0</v>
      </c>
      <c r="N106" s="611">
        <f t="shared" si="126"/>
        <v>0</v>
      </c>
      <c r="O106" s="611">
        <f t="shared" si="126"/>
        <v>0</v>
      </c>
      <c r="P106" s="611">
        <f t="shared" si="126"/>
        <v>0</v>
      </c>
      <c r="Q106" s="611">
        <f t="shared" si="126"/>
        <v>0</v>
      </c>
      <c r="R106" s="611">
        <f t="shared" si="126"/>
        <v>0</v>
      </c>
      <c r="S106" s="611">
        <f t="shared" si="126"/>
        <v>0</v>
      </c>
      <c r="T106" s="611">
        <f t="shared" si="126"/>
        <v>0</v>
      </c>
      <c r="U106" s="611">
        <f t="shared" si="126"/>
        <v>0</v>
      </c>
      <c r="V106" s="611">
        <f t="shared" si="126"/>
        <v>0</v>
      </c>
      <c r="W106" s="611">
        <f t="shared" si="126"/>
        <v>0</v>
      </c>
      <c r="X106" s="611">
        <f t="shared" si="126"/>
        <v>0</v>
      </c>
      <c r="Y106" s="611">
        <f t="shared" si="126"/>
        <v>0</v>
      </c>
      <c r="Z106" s="611">
        <f t="shared" si="126"/>
        <v>0</v>
      </c>
      <c r="AA106" s="611">
        <f t="shared" si="126"/>
        <v>0</v>
      </c>
      <c r="AB106" s="611">
        <f t="shared" si="126"/>
        <v>0</v>
      </c>
      <c r="AC106" s="611">
        <f t="shared" si="126"/>
        <v>0</v>
      </c>
      <c r="AD106" s="611">
        <f t="shared" si="126"/>
        <v>0</v>
      </c>
      <c r="AE106" s="611">
        <f t="shared" si="126"/>
        <v>0</v>
      </c>
      <c r="AF106" s="611">
        <f t="shared" si="126"/>
        <v>0</v>
      </c>
      <c r="AG106" s="611"/>
      <c r="AH106" s="611">
        <f t="shared" ref="AH106:BA106" si="127">SUM(AH107:AH108)</f>
        <v>0</v>
      </c>
      <c r="AI106" s="611">
        <f t="shared" si="127"/>
        <v>0</v>
      </c>
      <c r="AJ106" s="611">
        <f t="shared" si="127"/>
        <v>0</v>
      </c>
      <c r="AK106" s="611">
        <f t="shared" si="127"/>
        <v>0</v>
      </c>
      <c r="AL106" s="611">
        <f t="shared" si="127"/>
        <v>0</v>
      </c>
      <c r="AM106" s="611">
        <f t="shared" si="127"/>
        <v>0</v>
      </c>
      <c r="AN106" s="611">
        <f t="shared" si="127"/>
        <v>0</v>
      </c>
      <c r="AO106" s="611">
        <f t="shared" si="127"/>
        <v>0</v>
      </c>
      <c r="AP106" s="611">
        <f t="shared" si="127"/>
        <v>0</v>
      </c>
      <c r="AQ106" s="611">
        <f t="shared" si="127"/>
        <v>0</v>
      </c>
      <c r="AR106" s="611">
        <f t="shared" si="127"/>
        <v>0</v>
      </c>
      <c r="AS106" s="611">
        <f t="shared" si="127"/>
        <v>0</v>
      </c>
      <c r="AT106" s="611">
        <f t="shared" si="127"/>
        <v>0</v>
      </c>
      <c r="AU106" s="611">
        <f t="shared" si="127"/>
        <v>0</v>
      </c>
      <c r="AV106" s="611">
        <f t="shared" si="127"/>
        <v>0</v>
      </c>
      <c r="AW106" s="611">
        <f t="shared" si="127"/>
        <v>0</v>
      </c>
      <c r="AX106" s="611">
        <f t="shared" si="127"/>
        <v>0</v>
      </c>
      <c r="AY106" s="611">
        <f t="shared" si="127"/>
        <v>0</v>
      </c>
      <c r="AZ106" s="611">
        <f t="shared" si="127"/>
        <v>0</v>
      </c>
      <c r="BA106" s="611">
        <f t="shared" si="127"/>
        <v>0</v>
      </c>
      <c r="BB106" s="58" t="s">
        <v>231</v>
      </c>
      <c r="BC106" s="63"/>
      <c r="BD106" s="63"/>
      <c r="BE106" s="85">
        <v>2016</v>
      </c>
      <c r="BF106" s="63"/>
      <c r="BG106" s="63"/>
    </row>
    <row r="107" spans="1:59" s="630" customFormat="1" ht="22.2" customHeight="1">
      <c r="A107" s="626" t="s">
        <v>58</v>
      </c>
      <c r="B107" s="672"/>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customHeight="1">
      <c r="A108" s="626" t="s">
        <v>58</v>
      </c>
      <c r="B108" s="672"/>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13" customFormat="1" ht="22.2" customHeight="1">
      <c r="A109" s="346" t="s">
        <v>58</v>
      </c>
      <c r="B109" s="65" t="s">
        <v>481</v>
      </c>
      <c r="C109" s="611"/>
      <c r="D109" s="611">
        <f>SUM(E109:BA109)</f>
        <v>0</v>
      </c>
      <c r="E109" s="611">
        <f t="shared" ref="E109:K109" si="128">SUM(E110:E111)</f>
        <v>0</v>
      </c>
      <c r="F109" s="611">
        <f t="shared" si="128"/>
        <v>0</v>
      </c>
      <c r="G109" s="611">
        <f t="shared" si="128"/>
        <v>0</v>
      </c>
      <c r="H109" s="611">
        <f t="shared" si="128"/>
        <v>0</v>
      </c>
      <c r="I109" s="611">
        <f t="shared" si="128"/>
        <v>0</v>
      </c>
      <c r="J109" s="611">
        <f t="shared" si="128"/>
        <v>0</v>
      </c>
      <c r="K109" s="611">
        <f t="shared" si="128"/>
        <v>0</v>
      </c>
      <c r="L109" s="611"/>
      <c r="M109" s="611">
        <f t="shared" ref="M109:AF109" si="129">SUM(M110:M111)</f>
        <v>0</v>
      </c>
      <c r="N109" s="611">
        <f t="shared" si="129"/>
        <v>0</v>
      </c>
      <c r="O109" s="611">
        <f t="shared" si="129"/>
        <v>0</v>
      </c>
      <c r="P109" s="611">
        <f t="shared" si="129"/>
        <v>0</v>
      </c>
      <c r="Q109" s="611">
        <f t="shared" si="129"/>
        <v>0</v>
      </c>
      <c r="R109" s="611">
        <f t="shared" si="129"/>
        <v>0</v>
      </c>
      <c r="S109" s="611">
        <f t="shared" si="129"/>
        <v>0</v>
      </c>
      <c r="T109" s="611">
        <f t="shared" si="129"/>
        <v>0</v>
      </c>
      <c r="U109" s="611">
        <f t="shared" si="129"/>
        <v>0</v>
      </c>
      <c r="V109" s="611">
        <f t="shared" si="129"/>
        <v>0</v>
      </c>
      <c r="W109" s="611">
        <f t="shared" si="129"/>
        <v>0</v>
      </c>
      <c r="X109" s="611">
        <f t="shared" si="129"/>
        <v>0</v>
      </c>
      <c r="Y109" s="611">
        <f t="shared" si="129"/>
        <v>0</v>
      </c>
      <c r="Z109" s="611">
        <f t="shared" si="129"/>
        <v>0</v>
      </c>
      <c r="AA109" s="611">
        <f t="shared" si="129"/>
        <v>0</v>
      </c>
      <c r="AB109" s="611">
        <f t="shared" si="129"/>
        <v>0</v>
      </c>
      <c r="AC109" s="611">
        <f t="shared" si="129"/>
        <v>0</v>
      </c>
      <c r="AD109" s="611">
        <f t="shared" si="129"/>
        <v>0</v>
      </c>
      <c r="AE109" s="611">
        <f t="shared" si="129"/>
        <v>0</v>
      </c>
      <c r="AF109" s="611">
        <f t="shared" si="129"/>
        <v>0</v>
      </c>
      <c r="AG109" s="611"/>
      <c r="AH109" s="611">
        <f t="shared" ref="AH109:BA109" si="130">SUM(AH110:AH111)</f>
        <v>0</v>
      </c>
      <c r="AI109" s="611">
        <f t="shared" si="130"/>
        <v>0</v>
      </c>
      <c r="AJ109" s="611">
        <f t="shared" si="130"/>
        <v>0</v>
      </c>
      <c r="AK109" s="611">
        <f t="shared" si="130"/>
        <v>0</v>
      </c>
      <c r="AL109" s="611">
        <f t="shared" si="130"/>
        <v>0</v>
      </c>
      <c r="AM109" s="611">
        <f t="shared" si="130"/>
        <v>0</v>
      </c>
      <c r="AN109" s="611">
        <f t="shared" si="130"/>
        <v>0</v>
      </c>
      <c r="AO109" s="611">
        <f t="shared" si="130"/>
        <v>0</v>
      </c>
      <c r="AP109" s="611">
        <f t="shared" si="130"/>
        <v>0</v>
      </c>
      <c r="AQ109" s="611">
        <f t="shared" si="130"/>
        <v>0</v>
      </c>
      <c r="AR109" s="611">
        <f t="shared" si="130"/>
        <v>0</v>
      </c>
      <c r="AS109" s="611">
        <f t="shared" si="130"/>
        <v>0</v>
      </c>
      <c r="AT109" s="611">
        <f t="shared" si="130"/>
        <v>0</v>
      </c>
      <c r="AU109" s="611">
        <f t="shared" si="130"/>
        <v>0</v>
      </c>
      <c r="AV109" s="611">
        <f t="shared" si="130"/>
        <v>0</v>
      </c>
      <c r="AW109" s="611">
        <f t="shared" si="130"/>
        <v>0</v>
      </c>
      <c r="AX109" s="611">
        <f t="shared" si="130"/>
        <v>0</v>
      </c>
      <c r="AY109" s="611">
        <f t="shared" si="130"/>
        <v>0</v>
      </c>
      <c r="AZ109" s="611">
        <f t="shared" si="130"/>
        <v>0</v>
      </c>
      <c r="BA109" s="611">
        <f t="shared" si="130"/>
        <v>0</v>
      </c>
      <c r="BB109" s="58" t="s">
        <v>231</v>
      </c>
      <c r="BC109" s="63"/>
      <c r="BD109" s="63"/>
      <c r="BE109" s="85">
        <v>2016</v>
      </c>
      <c r="BF109" s="63"/>
      <c r="BG109" s="63"/>
    </row>
    <row r="110" spans="1:59" s="630" customFormat="1" ht="22.2" customHeight="1">
      <c r="A110" s="626" t="s">
        <v>58</v>
      </c>
      <c r="B110" s="672"/>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customHeight="1">
      <c r="A111" s="626" t="s">
        <v>58</v>
      </c>
      <c r="B111" s="672"/>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13" customFormat="1" ht="22.2" customHeight="1">
      <c r="A112" s="346" t="s">
        <v>60</v>
      </c>
      <c r="B112" s="624" t="s">
        <v>210</v>
      </c>
      <c r="C112" s="611">
        <f>SUM(C113,C116)</f>
        <v>0</v>
      </c>
      <c r="D112" s="611">
        <f>SUM(D113+D116)</f>
        <v>0</v>
      </c>
      <c r="E112" s="611">
        <f t="shared" ref="E112:K112" si="131">SUM(E113,E116)</f>
        <v>0</v>
      </c>
      <c r="F112" s="611">
        <f t="shared" si="131"/>
        <v>0</v>
      </c>
      <c r="G112" s="611">
        <f t="shared" si="131"/>
        <v>0</v>
      </c>
      <c r="H112" s="611">
        <f t="shared" si="131"/>
        <v>0</v>
      </c>
      <c r="I112" s="611">
        <f t="shared" si="131"/>
        <v>0</v>
      </c>
      <c r="J112" s="611">
        <f t="shared" si="131"/>
        <v>0</v>
      </c>
      <c r="K112" s="611">
        <f t="shared" si="131"/>
        <v>0</v>
      </c>
      <c r="L112" s="611"/>
      <c r="M112" s="611">
        <f t="shared" ref="M112:AF112" si="132">SUM(M113,M116)</f>
        <v>0</v>
      </c>
      <c r="N112" s="611">
        <f t="shared" si="132"/>
        <v>0</v>
      </c>
      <c r="O112" s="611">
        <f t="shared" si="132"/>
        <v>0</v>
      </c>
      <c r="P112" s="611">
        <f t="shared" si="132"/>
        <v>0</v>
      </c>
      <c r="Q112" s="611">
        <f t="shared" si="132"/>
        <v>0</v>
      </c>
      <c r="R112" s="611">
        <f t="shared" si="132"/>
        <v>0</v>
      </c>
      <c r="S112" s="611">
        <f t="shared" si="132"/>
        <v>0</v>
      </c>
      <c r="T112" s="611">
        <f t="shared" si="132"/>
        <v>0</v>
      </c>
      <c r="U112" s="611">
        <f t="shared" si="132"/>
        <v>0</v>
      </c>
      <c r="V112" s="611">
        <f t="shared" si="132"/>
        <v>0</v>
      </c>
      <c r="W112" s="611">
        <f t="shared" si="132"/>
        <v>0</v>
      </c>
      <c r="X112" s="611">
        <f t="shared" si="132"/>
        <v>0</v>
      </c>
      <c r="Y112" s="611">
        <f t="shared" si="132"/>
        <v>0</v>
      </c>
      <c r="Z112" s="611">
        <f t="shared" si="132"/>
        <v>0</v>
      </c>
      <c r="AA112" s="611">
        <f t="shared" si="132"/>
        <v>0</v>
      </c>
      <c r="AB112" s="611">
        <f t="shared" si="132"/>
        <v>0</v>
      </c>
      <c r="AC112" s="611">
        <f t="shared" si="132"/>
        <v>0</v>
      </c>
      <c r="AD112" s="611">
        <f t="shared" si="132"/>
        <v>0</v>
      </c>
      <c r="AE112" s="611">
        <f t="shared" si="132"/>
        <v>0</v>
      </c>
      <c r="AF112" s="611">
        <f t="shared" si="132"/>
        <v>0</v>
      </c>
      <c r="AG112" s="611"/>
      <c r="AH112" s="611">
        <f t="shared" ref="AH112:BA112" si="133">SUM(AH113,AH116)</f>
        <v>0</v>
      </c>
      <c r="AI112" s="611">
        <f t="shared" si="133"/>
        <v>0</v>
      </c>
      <c r="AJ112" s="611">
        <f t="shared" si="133"/>
        <v>0</v>
      </c>
      <c r="AK112" s="611">
        <f t="shared" si="133"/>
        <v>0</v>
      </c>
      <c r="AL112" s="611">
        <f t="shared" si="133"/>
        <v>0</v>
      </c>
      <c r="AM112" s="611">
        <f t="shared" si="133"/>
        <v>0</v>
      </c>
      <c r="AN112" s="611">
        <f t="shared" si="133"/>
        <v>0</v>
      </c>
      <c r="AO112" s="611">
        <f t="shared" si="133"/>
        <v>0</v>
      </c>
      <c r="AP112" s="611">
        <f t="shared" si="133"/>
        <v>0</v>
      </c>
      <c r="AQ112" s="611">
        <f t="shared" si="133"/>
        <v>0</v>
      </c>
      <c r="AR112" s="611">
        <f t="shared" si="133"/>
        <v>0</v>
      </c>
      <c r="AS112" s="611">
        <f t="shared" si="133"/>
        <v>0</v>
      </c>
      <c r="AT112" s="611">
        <f t="shared" si="133"/>
        <v>0</v>
      </c>
      <c r="AU112" s="611">
        <f t="shared" si="133"/>
        <v>0</v>
      </c>
      <c r="AV112" s="611">
        <f t="shared" si="133"/>
        <v>0</v>
      </c>
      <c r="AW112" s="611">
        <f t="shared" si="133"/>
        <v>0</v>
      </c>
      <c r="AX112" s="611">
        <f t="shared" si="133"/>
        <v>0</v>
      </c>
      <c r="AY112" s="611">
        <f t="shared" si="133"/>
        <v>0</v>
      </c>
      <c r="AZ112" s="611">
        <f t="shared" si="133"/>
        <v>0</v>
      </c>
      <c r="BA112" s="611">
        <f t="shared" si="133"/>
        <v>0</v>
      </c>
      <c r="BB112" s="58" t="s">
        <v>231</v>
      </c>
      <c r="BC112" s="63"/>
      <c r="BD112" s="63"/>
      <c r="BE112" s="85">
        <v>2016</v>
      </c>
      <c r="BF112" s="63"/>
      <c r="BG112" s="63"/>
    </row>
    <row r="113" spans="1:59" s="613" customFormat="1" ht="22.2" customHeight="1">
      <c r="A113" s="346" t="s">
        <v>60</v>
      </c>
      <c r="B113" s="65" t="s">
        <v>480</v>
      </c>
      <c r="C113" s="611"/>
      <c r="D113" s="611">
        <f>SUM(E113:BA113)</f>
        <v>0</v>
      </c>
      <c r="E113" s="611">
        <f t="shared" ref="E113:K113" si="134">SUM(E114:E115)</f>
        <v>0</v>
      </c>
      <c r="F113" s="611">
        <f t="shared" si="134"/>
        <v>0</v>
      </c>
      <c r="G113" s="611">
        <f t="shared" si="134"/>
        <v>0</v>
      </c>
      <c r="H113" s="611">
        <f t="shared" si="134"/>
        <v>0</v>
      </c>
      <c r="I113" s="611">
        <f t="shared" si="134"/>
        <v>0</v>
      </c>
      <c r="J113" s="611">
        <f t="shared" si="134"/>
        <v>0</v>
      </c>
      <c r="K113" s="611">
        <f t="shared" si="134"/>
        <v>0</v>
      </c>
      <c r="L113" s="611"/>
      <c r="M113" s="611">
        <f t="shared" ref="M113:AF113" si="135">SUM(M114:M115)</f>
        <v>0</v>
      </c>
      <c r="N113" s="611">
        <f t="shared" si="135"/>
        <v>0</v>
      </c>
      <c r="O113" s="611">
        <f t="shared" si="135"/>
        <v>0</v>
      </c>
      <c r="P113" s="611">
        <f t="shared" si="135"/>
        <v>0</v>
      </c>
      <c r="Q113" s="611">
        <f t="shared" si="135"/>
        <v>0</v>
      </c>
      <c r="R113" s="611">
        <f t="shared" si="135"/>
        <v>0</v>
      </c>
      <c r="S113" s="611">
        <f t="shared" si="135"/>
        <v>0</v>
      </c>
      <c r="T113" s="611">
        <f t="shared" si="135"/>
        <v>0</v>
      </c>
      <c r="U113" s="611">
        <f t="shared" si="135"/>
        <v>0</v>
      </c>
      <c r="V113" s="611">
        <f t="shared" si="135"/>
        <v>0</v>
      </c>
      <c r="W113" s="611">
        <f t="shared" si="135"/>
        <v>0</v>
      </c>
      <c r="X113" s="611">
        <f t="shared" si="135"/>
        <v>0</v>
      </c>
      <c r="Y113" s="611">
        <f t="shared" si="135"/>
        <v>0</v>
      </c>
      <c r="Z113" s="611">
        <f t="shared" si="135"/>
        <v>0</v>
      </c>
      <c r="AA113" s="611">
        <f t="shared" si="135"/>
        <v>0</v>
      </c>
      <c r="AB113" s="611">
        <f t="shared" si="135"/>
        <v>0</v>
      </c>
      <c r="AC113" s="611">
        <f t="shared" si="135"/>
        <v>0</v>
      </c>
      <c r="AD113" s="611">
        <f t="shared" si="135"/>
        <v>0</v>
      </c>
      <c r="AE113" s="611">
        <f t="shared" si="135"/>
        <v>0</v>
      </c>
      <c r="AF113" s="611">
        <f t="shared" si="135"/>
        <v>0</v>
      </c>
      <c r="AG113" s="611"/>
      <c r="AH113" s="611">
        <f t="shared" ref="AH113:BA113" si="136">SUM(AH114:AH115)</f>
        <v>0</v>
      </c>
      <c r="AI113" s="611">
        <f t="shared" si="136"/>
        <v>0</v>
      </c>
      <c r="AJ113" s="611">
        <f t="shared" si="136"/>
        <v>0</v>
      </c>
      <c r="AK113" s="611">
        <f t="shared" si="136"/>
        <v>0</v>
      </c>
      <c r="AL113" s="611">
        <f t="shared" si="136"/>
        <v>0</v>
      </c>
      <c r="AM113" s="611">
        <f t="shared" si="136"/>
        <v>0</v>
      </c>
      <c r="AN113" s="611">
        <f t="shared" si="136"/>
        <v>0</v>
      </c>
      <c r="AO113" s="611">
        <f t="shared" si="136"/>
        <v>0</v>
      </c>
      <c r="AP113" s="611">
        <f t="shared" si="136"/>
        <v>0</v>
      </c>
      <c r="AQ113" s="611">
        <f t="shared" si="136"/>
        <v>0</v>
      </c>
      <c r="AR113" s="611">
        <f t="shared" si="136"/>
        <v>0</v>
      </c>
      <c r="AS113" s="611">
        <f t="shared" si="136"/>
        <v>0</v>
      </c>
      <c r="AT113" s="611">
        <f t="shared" si="136"/>
        <v>0</v>
      </c>
      <c r="AU113" s="611">
        <f t="shared" si="136"/>
        <v>0</v>
      </c>
      <c r="AV113" s="611">
        <f t="shared" si="136"/>
        <v>0</v>
      </c>
      <c r="AW113" s="611">
        <f t="shared" si="136"/>
        <v>0</v>
      </c>
      <c r="AX113" s="611">
        <f t="shared" si="136"/>
        <v>0</v>
      </c>
      <c r="AY113" s="611">
        <f t="shared" si="136"/>
        <v>0</v>
      </c>
      <c r="AZ113" s="611">
        <f t="shared" si="136"/>
        <v>0</v>
      </c>
      <c r="BA113" s="611">
        <f t="shared" si="136"/>
        <v>0</v>
      </c>
      <c r="BB113" s="58" t="s">
        <v>231</v>
      </c>
      <c r="BC113" s="63"/>
      <c r="BD113" s="63"/>
      <c r="BE113" s="85">
        <v>2016</v>
      </c>
      <c r="BF113" s="63"/>
      <c r="BG113" s="63"/>
    </row>
    <row r="114" spans="1:59" s="630" customFormat="1" ht="27.75" customHeight="1">
      <c r="A114" s="626" t="s">
        <v>60</v>
      </c>
      <c r="B114" s="672"/>
      <c r="C114" s="628"/>
      <c r="D114" s="628"/>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24" customHeight="1">
      <c r="A115" s="626" t="s">
        <v>60</v>
      </c>
      <c r="B115" s="672"/>
      <c r="C115" s="628"/>
      <c r="D115" s="628"/>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t="s">
        <v>231</v>
      </c>
      <c r="BC115" s="629"/>
      <c r="BD115" s="629"/>
      <c r="BE115" s="606">
        <v>2016</v>
      </c>
      <c r="BF115" s="629"/>
      <c r="BG115" s="629"/>
    </row>
    <row r="116" spans="1:59" s="613" customFormat="1" ht="22.2" customHeight="1">
      <c r="A116" s="346" t="s">
        <v>60</v>
      </c>
      <c r="B116" s="65" t="s">
        <v>481</v>
      </c>
      <c r="C116" s="611"/>
      <c r="D116" s="611">
        <f>SUM(E116:BA116)</f>
        <v>0</v>
      </c>
      <c r="E116" s="611">
        <f t="shared" ref="E116:K116" si="137">SUM(E117:E118)</f>
        <v>0</v>
      </c>
      <c r="F116" s="611">
        <f t="shared" si="137"/>
        <v>0</v>
      </c>
      <c r="G116" s="611">
        <f t="shared" si="137"/>
        <v>0</v>
      </c>
      <c r="H116" s="611">
        <f t="shared" si="137"/>
        <v>0</v>
      </c>
      <c r="I116" s="611">
        <f t="shared" si="137"/>
        <v>0</v>
      </c>
      <c r="J116" s="611">
        <f t="shared" si="137"/>
        <v>0</v>
      </c>
      <c r="K116" s="611">
        <f t="shared" si="137"/>
        <v>0</v>
      </c>
      <c r="L116" s="611"/>
      <c r="M116" s="611">
        <f t="shared" ref="M116:AF116" si="138">SUM(M117:M118)</f>
        <v>0</v>
      </c>
      <c r="N116" s="611">
        <f t="shared" si="138"/>
        <v>0</v>
      </c>
      <c r="O116" s="611">
        <f t="shared" si="138"/>
        <v>0</v>
      </c>
      <c r="P116" s="611">
        <f t="shared" si="138"/>
        <v>0</v>
      </c>
      <c r="Q116" s="611">
        <f t="shared" si="138"/>
        <v>0</v>
      </c>
      <c r="R116" s="611">
        <f t="shared" si="138"/>
        <v>0</v>
      </c>
      <c r="S116" s="611">
        <f t="shared" si="138"/>
        <v>0</v>
      </c>
      <c r="T116" s="611">
        <f t="shared" si="138"/>
        <v>0</v>
      </c>
      <c r="U116" s="611">
        <f t="shared" si="138"/>
        <v>0</v>
      </c>
      <c r="V116" s="611">
        <f t="shared" si="138"/>
        <v>0</v>
      </c>
      <c r="W116" s="611">
        <f t="shared" si="138"/>
        <v>0</v>
      </c>
      <c r="X116" s="611">
        <f t="shared" si="138"/>
        <v>0</v>
      </c>
      <c r="Y116" s="611">
        <f t="shared" si="138"/>
        <v>0</v>
      </c>
      <c r="Z116" s="611">
        <f t="shared" si="138"/>
        <v>0</v>
      </c>
      <c r="AA116" s="611">
        <f t="shared" si="138"/>
        <v>0</v>
      </c>
      <c r="AB116" s="611">
        <f t="shared" si="138"/>
        <v>0</v>
      </c>
      <c r="AC116" s="611">
        <f t="shared" si="138"/>
        <v>0</v>
      </c>
      <c r="AD116" s="611">
        <f t="shared" si="138"/>
        <v>0</v>
      </c>
      <c r="AE116" s="611">
        <f t="shared" si="138"/>
        <v>0</v>
      </c>
      <c r="AF116" s="611">
        <f t="shared" si="138"/>
        <v>0</v>
      </c>
      <c r="AG116" s="611"/>
      <c r="AH116" s="611">
        <f t="shared" ref="AH116:BA116" si="139">SUM(AH117:AH118)</f>
        <v>0</v>
      </c>
      <c r="AI116" s="611">
        <f t="shared" si="139"/>
        <v>0</v>
      </c>
      <c r="AJ116" s="611">
        <f t="shared" si="139"/>
        <v>0</v>
      </c>
      <c r="AK116" s="611">
        <f t="shared" si="139"/>
        <v>0</v>
      </c>
      <c r="AL116" s="611">
        <f t="shared" si="139"/>
        <v>0</v>
      </c>
      <c r="AM116" s="611">
        <f t="shared" si="139"/>
        <v>0</v>
      </c>
      <c r="AN116" s="611">
        <f t="shared" si="139"/>
        <v>0</v>
      </c>
      <c r="AO116" s="611">
        <f t="shared" si="139"/>
        <v>0</v>
      </c>
      <c r="AP116" s="611">
        <f t="shared" si="139"/>
        <v>0</v>
      </c>
      <c r="AQ116" s="611">
        <f t="shared" si="139"/>
        <v>0</v>
      </c>
      <c r="AR116" s="611">
        <f t="shared" si="139"/>
        <v>0</v>
      </c>
      <c r="AS116" s="611">
        <f t="shared" si="139"/>
        <v>0</v>
      </c>
      <c r="AT116" s="611">
        <f t="shared" si="139"/>
        <v>0</v>
      </c>
      <c r="AU116" s="611">
        <f t="shared" si="139"/>
        <v>0</v>
      </c>
      <c r="AV116" s="611">
        <f t="shared" si="139"/>
        <v>0</v>
      </c>
      <c r="AW116" s="611">
        <f t="shared" si="139"/>
        <v>0</v>
      </c>
      <c r="AX116" s="611">
        <f t="shared" si="139"/>
        <v>0</v>
      </c>
      <c r="AY116" s="611">
        <f t="shared" si="139"/>
        <v>0</v>
      </c>
      <c r="AZ116" s="611">
        <f t="shared" si="139"/>
        <v>0</v>
      </c>
      <c r="BA116" s="611">
        <f t="shared" si="139"/>
        <v>0</v>
      </c>
      <c r="BB116" s="58" t="s">
        <v>231</v>
      </c>
      <c r="BC116" s="63"/>
      <c r="BD116" s="63"/>
      <c r="BE116" s="85">
        <v>2016</v>
      </c>
      <c r="BF116" s="63"/>
      <c r="BG116" s="63"/>
    </row>
    <row r="117" spans="1:59" s="630" customFormat="1" ht="22.2" customHeight="1">
      <c r="A117" s="626" t="s">
        <v>60</v>
      </c>
      <c r="B117" s="672"/>
      <c r="C117" s="628"/>
      <c r="D117" s="628"/>
      <c r="E117" s="628"/>
      <c r="F117" s="628"/>
      <c r="G117" s="628"/>
      <c r="H117" s="628"/>
      <c r="I117" s="628"/>
      <c r="J117" s="628"/>
      <c r="K117" s="628"/>
      <c r="L117" s="628"/>
      <c r="M117" s="628"/>
      <c r="N117" s="628"/>
      <c r="O117" s="628"/>
      <c r="P117" s="628"/>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628"/>
      <c r="AL117" s="628"/>
      <c r="AM117" s="628"/>
      <c r="AN117" s="628"/>
      <c r="AO117" s="628"/>
      <c r="AP117" s="628"/>
      <c r="AQ117" s="628"/>
      <c r="AR117" s="628"/>
      <c r="AS117" s="628"/>
      <c r="AT117" s="628"/>
      <c r="AU117" s="628"/>
      <c r="AV117" s="628"/>
      <c r="AW117" s="628"/>
      <c r="AX117" s="628"/>
      <c r="AY117" s="628"/>
      <c r="AZ117" s="628"/>
      <c r="BA117" s="628"/>
      <c r="BB117" s="604" t="s">
        <v>231</v>
      </c>
      <c r="BC117" s="629"/>
      <c r="BD117" s="629"/>
      <c r="BE117" s="606">
        <v>2016</v>
      </c>
      <c r="BF117" s="629"/>
      <c r="BG117" s="629"/>
    </row>
    <row r="118" spans="1:59" s="630" customFormat="1" ht="22.2" customHeight="1">
      <c r="A118" s="626" t="s">
        <v>60</v>
      </c>
      <c r="B118" s="672"/>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34" customFormat="1" ht="22.2" customHeight="1">
      <c r="A119" s="350">
        <v>2</v>
      </c>
      <c r="B119" s="625" t="s">
        <v>227</v>
      </c>
      <c r="C119" s="619">
        <f>SUM(C120,C123)</f>
        <v>0</v>
      </c>
      <c r="D119" s="619">
        <f>SUM(D120+D123)</f>
        <v>0</v>
      </c>
      <c r="E119" s="619">
        <f t="shared" ref="E119:K119" si="140">SUM(E120,E123)</f>
        <v>0</v>
      </c>
      <c r="F119" s="619">
        <f t="shared" si="140"/>
        <v>0</v>
      </c>
      <c r="G119" s="619">
        <f t="shared" si="140"/>
        <v>0</v>
      </c>
      <c r="H119" s="619">
        <f t="shared" si="140"/>
        <v>0</v>
      </c>
      <c r="I119" s="611">
        <f t="shared" si="140"/>
        <v>0</v>
      </c>
      <c r="J119" s="611">
        <f t="shared" si="140"/>
        <v>0</v>
      </c>
      <c r="K119" s="611">
        <f t="shared" si="140"/>
        <v>0</v>
      </c>
      <c r="L119" s="611"/>
      <c r="M119" s="611">
        <f t="shared" ref="M119:AF119" si="141">SUM(M120,M123)</f>
        <v>0</v>
      </c>
      <c r="N119" s="611">
        <f t="shared" si="141"/>
        <v>0</v>
      </c>
      <c r="O119" s="611">
        <f t="shared" si="141"/>
        <v>0</v>
      </c>
      <c r="P119" s="619">
        <f t="shared" si="141"/>
        <v>0</v>
      </c>
      <c r="Q119" s="611">
        <f t="shared" si="141"/>
        <v>0</v>
      </c>
      <c r="R119" s="611">
        <f t="shared" si="141"/>
        <v>0</v>
      </c>
      <c r="S119" s="611">
        <f t="shared" si="141"/>
        <v>0</v>
      </c>
      <c r="T119" s="611">
        <f t="shared" si="141"/>
        <v>0</v>
      </c>
      <c r="U119" s="619">
        <f t="shared" si="141"/>
        <v>0</v>
      </c>
      <c r="V119" s="611">
        <f t="shared" si="141"/>
        <v>0</v>
      </c>
      <c r="W119" s="611">
        <f t="shared" si="141"/>
        <v>0</v>
      </c>
      <c r="X119" s="611">
        <f t="shared" si="141"/>
        <v>0</v>
      </c>
      <c r="Y119" s="619">
        <f t="shared" si="141"/>
        <v>0</v>
      </c>
      <c r="Z119" s="611">
        <f t="shared" si="141"/>
        <v>0</v>
      </c>
      <c r="AA119" s="611">
        <f t="shared" si="141"/>
        <v>0</v>
      </c>
      <c r="AB119" s="611">
        <f t="shared" si="141"/>
        <v>0</v>
      </c>
      <c r="AC119" s="611">
        <f t="shared" si="141"/>
        <v>0</v>
      </c>
      <c r="AD119" s="611">
        <f t="shared" si="141"/>
        <v>0</v>
      </c>
      <c r="AE119" s="611">
        <f t="shared" si="141"/>
        <v>0</v>
      </c>
      <c r="AF119" s="611">
        <f t="shared" si="141"/>
        <v>0</v>
      </c>
      <c r="AG119" s="611"/>
      <c r="AH119" s="611">
        <f t="shared" ref="AH119:BA119" si="142">SUM(AH120,AH123)</f>
        <v>0</v>
      </c>
      <c r="AI119" s="611">
        <f t="shared" si="142"/>
        <v>0</v>
      </c>
      <c r="AJ119" s="611">
        <f t="shared" si="142"/>
        <v>0</v>
      </c>
      <c r="AK119" s="611">
        <f t="shared" si="142"/>
        <v>0</v>
      </c>
      <c r="AL119" s="611">
        <f t="shared" si="142"/>
        <v>0</v>
      </c>
      <c r="AM119" s="611">
        <f t="shared" si="142"/>
        <v>0</v>
      </c>
      <c r="AN119" s="611">
        <f t="shared" si="142"/>
        <v>0</v>
      </c>
      <c r="AO119" s="611">
        <f t="shared" si="142"/>
        <v>0</v>
      </c>
      <c r="AP119" s="611">
        <f t="shared" si="142"/>
        <v>0</v>
      </c>
      <c r="AQ119" s="611">
        <f t="shared" si="142"/>
        <v>0</v>
      </c>
      <c r="AR119" s="611">
        <f t="shared" si="142"/>
        <v>0</v>
      </c>
      <c r="AS119" s="619">
        <f t="shared" si="142"/>
        <v>0</v>
      </c>
      <c r="AT119" s="619">
        <f t="shared" si="142"/>
        <v>0</v>
      </c>
      <c r="AU119" s="611">
        <f t="shared" si="142"/>
        <v>0</v>
      </c>
      <c r="AV119" s="611">
        <f t="shared" si="142"/>
        <v>0</v>
      </c>
      <c r="AW119" s="611">
        <f t="shared" si="142"/>
        <v>0</v>
      </c>
      <c r="AX119" s="611">
        <f t="shared" si="142"/>
        <v>0</v>
      </c>
      <c r="AY119" s="611">
        <f t="shared" si="142"/>
        <v>0</v>
      </c>
      <c r="AZ119" s="611">
        <f t="shared" si="142"/>
        <v>0</v>
      </c>
      <c r="BA119" s="611">
        <f t="shared" si="142"/>
        <v>0</v>
      </c>
      <c r="BB119" s="58" t="s">
        <v>231</v>
      </c>
      <c r="BC119" s="63"/>
      <c r="BD119" s="92"/>
      <c r="BE119" s="85">
        <v>2016</v>
      </c>
      <c r="BF119" s="91"/>
      <c r="BG119" s="91"/>
    </row>
    <row r="120" spans="1:59" s="613" customFormat="1" ht="22.2" customHeight="1">
      <c r="A120" s="346" t="s">
        <v>63</v>
      </c>
      <c r="B120" s="65" t="s">
        <v>480</v>
      </c>
      <c r="C120" s="611"/>
      <c r="D120" s="611">
        <f>SUM(E120:BA120)</f>
        <v>0</v>
      </c>
      <c r="E120" s="611">
        <f t="shared" ref="E120:K120" si="143">SUM(E121:E122)</f>
        <v>0</v>
      </c>
      <c r="F120" s="611">
        <f t="shared" si="143"/>
        <v>0</v>
      </c>
      <c r="G120" s="611">
        <f t="shared" si="143"/>
        <v>0</v>
      </c>
      <c r="H120" s="611">
        <f t="shared" si="143"/>
        <v>0</v>
      </c>
      <c r="I120" s="611">
        <f t="shared" si="143"/>
        <v>0</v>
      </c>
      <c r="J120" s="611">
        <f t="shared" si="143"/>
        <v>0</v>
      </c>
      <c r="K120" s="611">
        <f t="shared" si="143"/>
        <v>0</v>
      </c>
      <c r="L120" s="611"/>
      <c r="M120" s="611">
        <f t="shared" ref="M120:AF120" si="144">SUM(M121:M122)</f>
        <v>0</v>
      </c>
      <c r="N120" s="611">
        <f t="shared" si="144"/>
        <v>0</v>
      </c>
      <c r="O120" s="611">
        <f t="shared" si="144"/>
        <v>0</v>
      </c>
      <c r="P120" s="611">
        <f t="shared" si="144"/>
        <v>0</v>
      </c>
      <c r="Q120" s="611">
        <f t="shared" si="144"/>
        <v>0</v>
      </c>
      <c r="R120" s="611">
        <f t="shared" si="144"/>
        <v>0</v>
      </c>
      <c r="S120" s="611">
        <f t="shared" si="144"/>
        <v>0</v>
      </c>
      <c r="T120" s="611">
        <f t="shared" si="144"/>
        <v>0</v>
      </c>
      <c r="U120" s="611">
        <f t="shared" si="144"/>
        <v>0</v>
      </c>
      <c r="V120" s="611">
        <f t="shared" si="144"/>
        <v>0</v>
      </c>
      <c r="W120" s="611">
        <f t="shared" si="144"/>
        <v>0</v>
      </c>
      <c r="X120" s="611">
        <f t="shared" si="144"/>
        <v>0</v>
      </c>
      <c r="Y120" s="611">
        <f t="shared" si="144"/>
        <v>0</v>
      </c>
      <c r="Z120" s="611">
        <f t="shared" si="144"/>
        <v>0</v>
      </c>
      <c r="AA120" s="611">
        <f t="shared" si="144"/>
        <v>0</v>
      </c>
      <c r="AB120" s="611">
        <f t="shared" si="144"/>
        <v>0</v>
      </c>
      <c r="AC120" s="611">
        <f t="shared" si="144"/>
        <v>0</v>
      </c>
      <c r="AD120" s="611">
        <f t="shared" si="144"/>
        <v>0</v>
      </c>
      <c r="AE120" s="611">
        <f t="shared" si="144"/>
        <v>0</v>
      </c>
      <c r="AF120" s="611">
        <f t="shared" si="144"/>
        <v>0</v>
      </c>
      <c r="AG120" s="611"/>
      <c r="AH120" s="611">
        <f t="shared" ref="AH120:BA120" si="145">SUM(AH121:AH122)</f>
        <v>0</v>
      </c>
      <c r="AI120" s="611">
        <f t="shared" si="145"/>
        <v>0</v>
      </c>
      <c r="AJ120" s="611">
        <f t="shared" si="145"/>
        <v>0</v>
      </c>
      <c r="AK120" s="611">
        <f t="shared" si="145"/>
        <v>0</v>
      </c>
      <c r="AL120" s="611">
        <f t="shared" si="145"/>
        <v>0</v>
      </c>
      <c r="AM120" s="611">
        <f t="shared" si="145"/>
        <v>0</v>
      </c>
      <c r="AN120" s="611">
        <f t="shared" si="145"/>
        <v>0</v>
      </c>
      <c r="AO120" s="611">
        <f t="shared" si="145"/>
        <v>0</v>
      </c>
      <c r="AP120" s="611">
        <f t="shared" si="145"/>
        <v>0</v>
      </c>
      <c r="AQ120" s="611">
        <f t="shared" si="145"/>
        <v>0</v>
      </c>
      <c r="AR120" s="611">
        <f t="shared" si="145"/>
        <v>0</v>
      </c>
      <c r="AS120" s="611">
        <f t="shared" si="145"/>
        <v>0</v>
      </c>
      <c r="AT120" s="611">
        <f t="shared" si="145"/>
        <v>0</v>
      </c>
      <c r="AU120" s="611">
        <f t="shared" si="145"/>
        <v>0</v>
      </c>
      <c r="AV120" s="611">
        <f t="shared" si="145"/>
        <v>0</v>
      </c>
      <c r="AW120" s="611">
        <f t="shared" si="145"/>
        <v>0</v>
      </c>
      <c r="AX120" s="611">
        <f t="shared" si="145"/>
        <v>0</v>
      </c>
      <c r="AY120" s="611">
        <f t="shared" si="145"/>
        <v>0</v>
      </c>
      <c r="AZ120" s="611">
        <f t="shared" si="145"/>
        <v>0</v>
      </c>
      <c r="BA120" s="611">
        <f t="shared" si="145"/>
        <v>0</v>
      </c>
      <c r="BB120" s="58" t="s">
        <v>231</v>
      </c>
      <c r="BC120" s="63"/>
      <c r="BD120" s="63"/>
      <c r="BE120" s="85">
        <v>2016</v>
      </c>
      <c r="BF120" s="63"/>
      <c r="BG120" s="63"/>
    </row>
    <row r="121" spans="1:59" s="638" customFormat="1" ht="27.75" customHeight="1">
      <c r="A121" s="626" t="s">
        <v>63</v>
      </c>
      <c r="B121" s="684"/>
      <c r="C121" s="635"/>
      <c r="D121" s="635"/>
      <c r="E121" s="635"/>
      <c r="F121" s="635"/>
      <c r="G121" s="635"/>
      <c r="H121" s="635"/>
      <c r="I121" s="628"/>
      <c r="J121" s="628"/>
      <c r="K121" s="628"/>
      <c r="L121" s="628"/>
      <c r="M121" s="628"/>
      <c r="N121" s="628"/>
      <c r="O121" s="628"/>
      <c r="P121" s="635"/>
      <c r="Q121" s="628"/>
      <c r="R121" s="628"/>
      <c r="S121" s="628"/>
      <c r="T121" s="628"/>
      <c r="U121" s="635"/>
      <c r="V121" s="628"/>
      <c r="W121" s="628"/>
      <c r="X121" s="628"/>
      <c r="Y121" s="635"/>
      <c r="Z121" s="628"/>
      <c r="AA121" s="628"/>
      <c r="AB121" s="628"/>
      <c r="AC121" s="628"/>
      <c r="AD121" s="628"/>
      <c r="AE121" s="628"/>
      <c r="AF121" s="628"/>
      <c r="AG121" s="628"/>
      <c r="AH121" s="628"/>
      <c r="AI121" s="628"/>
      <c r="AJ121" s="628"/>
      <c r="AK121" s="628"/>
      <c r="AL121" s="628"/>
      <c r="AM121" s="628"/>
      <c r="AN121" s="628"/>
      <c r="AO121" s="628"/>
      <c r="AP121" s="628"/>
      <c r="AQ121" s="628"/>
      <c r="AR121" s="628"/>
      <c r="AS121" s="635"/>
      <c r="AT121" s="635"/>
      <c r="AU121" s="628"/>
      <c r="AV121" s="628"/>
      <c r="AW121" s="628"/>
      <c r="AX121" s="628"/>
      <c r="AY121" s="628"/>
      <c r="AZ121" s="628"/>
      <c r="BA121" s="628"/>
      <c r="BB121" s="604" t="s">
        <v>231</v>
      </c>
      <c r="BC121" s="629"/>
      <c r="BD121" s="70"/>
      <c r="BE121" s="606">
        <v>2016</v>
      </c>
      <c r="BF121" s="637"/>
      <c r="BG121" s="637"/>
    </row>
    <row r="122" spans="1:59" s="630" customFormat="1" ht="22.2" customHeight="1">
      <c r="A122" s="626" t="s">
        <v>63</v>
      </c>
      <c r="B122" s="672"/>
      <c r="C122" s="628"/>
      <c r="D122" s="628"/>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Q122" s="628"/>
      <c r="AR122" s="628"/>
      <c r="AS122" s="628"/>
      <c r="AT122" s="628"/>
      <c r="AU122" s="628"/>
      <c r="AV122" s="628"/>
      <c r="AW122" s="628"/>
      <c r="AX122" s="628"/>
      <c r="AY122" s="628"/>
      <c r="AZ122" s="628"/>
      <c r="BA122" s="628"/>
      <c r="BB122" s="604" t="s">
        <v>231</v>
      </c>
      <c r="BC122" s="629"/>
      <c r="BD122" s="629"/>
      <c r="BE122" s="606">
        <v>2016</v>
      </c>
      <c r="BF122" s="629"/>
      <c r="BG122" s="629"/>
    </row>
    <row r="123" spans="1:59" s="613" customFormat="1" ht="22.2" customHeight="1">
      <c r="A123" s="346" t="s">
        <v>63</v>
      </c>
      <c r="B123" s="65" t="s">
        <v>481</v>
      </c>
      <c r="C123" s="611"/>
      <c r="D123" s="611">
        <f>SUM(E123:BA123)</f>
        <v>0</v>
      </c>
      <c r="E123" s="611">
        <f t="shared" ref="E123:K123" si="146">SUM(E124:E125)</f>
        <v>0</v>
      </c>
      <c r="F123" s="611">
        <f t="shared" si="146"/>
        <v>0</v>
      </c>
      <c r="G123" s="611">
        <f t="shared" si="146"/>
        <v>0</v>
      </c>
      <c r="H123" s="611">
        <f t="shared" si="146"/>
        <v>0</v>
      </c>
      <c r="I123" s="611">
        <f t="shared" si="146"/>
        <v>0</v>
      </c>
      <c r="J123" s="611">
        <f t="shared" si="146"/>
        <v>0</v>
      </c>
      <c r="K123" s="611">
        <f t="shared" si="146"/>
        <v>0</v>
      </c>
      <c r="L123" s="611"/>
      <c r="M123" s="611">
        <f t="shared" ref="M123:AF123" si="147">SUM(M124:M125)</f>
        <v>0</v>
      </c>
      <c r="N123" s="611">
        <f t="shared" si="147"/>
        <v>0</v>
      </c>
      <c r="O123" s="611">
        <f t="shared" si="147"/>
        <v>0</v>
      </c>
      <c r="P123" s="611">
        <f t="shared" si="147"/>
        <v>0</v>
      </c>
      <c r="Q123" s="611">
        <f t="shared" si="147"/>
        <v>0</v>
      </c>
      <c r="R123" s="611">
        <f t="shared" si="147"/>
        <v>0</v>
      </c>
      <c r="S123" s="611">
        <f t="shared" si="147"/>
        <v>0</v>
      </c>
      <c r="T123" s="611">
        <f t="shared" si="147"/>
        <v>0</v>
      </c>
      <c r="U123" s="611">
        <f t="shared" si="147"/>
        <v>0</v>
      </c>
      <c r="V123" s="611">
        <f t="shared" si="147"/>
        <v>0</v>
      </c>
      <c r="W123" s="611">
        <f t="shared" si="147"/>
        <v>0</v>
      </c>
      <c r="X123" s="611">
        <f t="shared" si="147"/>
        <v>0</v>
      </c>
      <c r="Y123" s="611">
        <f t="shared" si="147"/>
        <v>0</v>
      </c>
      <c r="Z123" s="611">
        <f t="shared" si="147"/>
        <v>0</v>
      </c>
      <c r="AA123" s="611">
        <f t="shared" si="147"/>
        <v>0</v>
      </c>
      <c r="AB123" s="611">
        <f t="shared" si="147"/>
        <v>0</v>
      </c>
      <c r="AC123" s="611">
        <f t="shared" si="147"/>
        <v>0</v>
      </c>
      <c r="AD123" s="611">
        <f t="shared" si="147"/>
        <v>0</v>
      </c>
      <c r="AE123" s="611">
        <f t="shared" si="147"/>
        <v>0</v>
      </c>
      <c r="AF123" s="611">
        <f t="shared" si="147"/>
        <v>0</v>
      </c>
      <c r="AG123" s="611"/>
      <c r="AH123" s="611">
        <f t="shared" ref="AH123:BA123" si="148">SUM(AH124:AH125)</f>
        <v>0</v>
      </c>
      <c r="AI123" s="611">
        <f t="shared" si="148"/>
        <v>0</v>
      </c>
      <c r="AJ123" s="611">
        <f t="shared" si="148"/>
        <v>0</v>
      </c>
      <c r="AK123" s="611">
        <f t="shared" si="148"/>
        <v>0</v>
      </c>
      <c r="AL123" s="611">
        <f t="shared" si="148"/>
        <v>0</v>
      </c>
      <c r="AM123" s="611">
        <f t="shared" si="148"/>
        <v>0</v>
      </c>
      <c r="AN123" s="611">
        <f t="shared" si="148"/>
        <v>0</v>
      </c>
      <c r="AO123" s="611">
        <f t="shared" si="148"/>
        <v>0</v>
      </c>
      <c r="AP123" s="611">
        <f t="shared" si="148"/>
        <v>0</v>
      </c>
      <c r="AQ123" s="611">
        <f t="shared" si="148"/>
        <v>0</v>
      </c>
      <c r="AR123" s="611">
        <f t="shared" si="148"/>
        <v>0</v>
      </c>
      <c r="AS123" s="611">
        <f t="shared" si="148"/>
        <v>0</v>
      </c>
      <c r="AT123" s="611">
        <f t="shared" si="148"/>
        <v>0</v>
      </c>
      <c r="AU123" s="611">
        <f t="shared" si="148"/>
        <v>0</v>
      </c>
      <c r="AV123" s="611">
        <f t="shared" si="148"/>
        <v>0</v>
      </c>
      <c r="AW123" s="611">
        <f t="shared" si="148"/>
        <v>0</v>
      </c>
      <c r="AX123" s="611">
        <f t="shared" si="148"/>
        <v>0</v>
      </c>
      <c r="AY123" s="611">
        <f t="shared" si="148"/>
        <v>0</v>
      </c>
      <c r="AZ123" s="611">
        <f t="shared" si="148"/>
        <v>0</v>
      </c>
      <c r="BA123" s="611">
        <f t="shared" si="148"/>
        <v>0</v>
      </c>
      <c r="BB123" s="58" t="s">
        <v>231</v>
      </c>
      <c r="BC123" s="63"/>
      <c r="BD123" s="63"/>
      <c r="BE123" s="85">
        <v>2016</v>
      </c>
      <c r="BF123" s="63"/>
      <c r="BG123" s="63"/>
    </row>
    <row r="124" spans="1:59" s="630" customFormat="1" ht="22.2" customHeight="1">
      <c r="A124" s="626" t="s">
        <v>63</v>
      </c>
      <c r="B124" s="672"/>
      <c r="C124" s="628"/>
      <c r="D124" s="628"/>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628"/>
      <c r="AJ124" s="628"/>
      <c r="AK124" s="628"/>
      <c r="AL124" s="628"/>
      <c r="AM124" s="628"/>
      <c r="AN124" s="628"/>
      <c r="AO124" s="628"/>
      <c r="AP124" s="628"/>
      <c r="AQ124" s="628"/>
      <c r="AR124" s="628"/>
      <c r="AS124" s="628"/>
      <c r="AT124" s="628"/>
      <c r="AU124" s="628"/>
      <c r="AV124" s="628"/>
      <c r="AW124" s="628"/>
      <c r="AX124" s="628"/>
      <c r="AY124" s="628"/>
      <c r="AZ124" s="628"/>
      <c r="BA124" s="628"/>
      <c r="BB124" s="604" t="s">
        <v>231</v>
      </c>
      <c r="BC124" s="629"/>
      <c r="BD124" s="629"/>
      <c r="BE124" s="606">
        <v>2016</v>
      </c>
      <c r="BF124" s="629"/>
      <c r="BG124" s="629"/>
    </row>
    <row r="125" spans="1:59" s="630" customFormat="1" ht="22.2" customHeight="1">
      <c r="A125" s="626" t="s">
        <v>63</v>
      </c>
      <c r="B125" s="672"/>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13" customFormat="1" ht="22.2" customHeight="1">
      <c r="A126" s="346" t="s">
        <v>66</v>
      </c>
      <c r="B126" s="615" t="s">
        <v>492</v>
      </c>
      <c r="C126" s="611">
        <f>SUM(C127,C130)</f>
        <v>0</v>
      </c>
      <c r="D126" s="611">
        <f>SUM(D127+D130)</f>
        <v>0</v>
      </c>
      <c r="E126" s="611">
        <f t="shared" ref="E126:K126" si="149">SUM(E127,E130)</f>
        <v>0</v>
      </c>
      <c r="F126" s="611">
        <f t="shared" si="149"/>
        <v>0</v>
      </c>
      <c r="G126" s="611">
        <f t="shared" si="149"/>
        <v>0</v>
      </c>
      <c r="H126" s="611">
        <f t="shared" si="149"/>
        <v>0</v>
      </c>
      <c r="I126" s="611">
        <f t="shared" si="149"/>
        <v>0</v>
      </c>
      <c r="J126" s="611">
        <f t="shared" si="149"/>
        <v>0</v>
      </c>
      <c r="K126" s="611">
        <f t="shared" si="149"/>
        <v>0</v>
      </c>
      <c r="L126" s="611"/>
      <c r="M126" s="611">
        <f t="shared" ref="M126:AF126" si="150">SUM(M127,M130)</f>
        <v>0</v>
      </c>
      <c r="N126" s="611">
        <f t="shared" si="150"/>
        <v>0</v>
      </c>
      <c r="O126" s="611">
        <f t="shared" si="150"/>
        <v>0</v>
      </c>
      <c r="P126" s="611">
        <f t="shared" si="150"/>
        <v>0</v>
      </c>
      <c r="Q126" s="611">
        <f t="shared" si="150"/>
        <v>0</v>
      </c>
      <c r="R126" s="611">
        <f t="shared" si="150"/>
        <v>0</v>
      </c>
      <c r="S126" s="611">
        <f t="shared" si="150"/>
        <v>0</v>
      </c>
      <c r="T126" s="611">
        <f t="shared" si="150"/>
        <v>0</v>
      </c>
      <c r="U126" s="611">
        <f t="shared" si="150"/>
        <v>0</v>
      </c>
      <c r="V126" s="611">
        <f t="shared" si="150"/>
        <v>0</v>
      </c>
      <c r="W126" s="611">
        <f t="shared" si="150"/>
        <v>0</v>
      </c>
      <c r="X126" s="611">
        <f t="shared" si="150"/>
        <v>0</v>
      </c>
      <c r="Y126" s="611">
        <f t="shared" si="150"/>
        <v>0</v>
      </c>
      <c r="Z126" s="611">
        <f t="shared" si="150"/>
        <v>0</v>
      </c>
      <c r="AA126" s="611">
        <f t="shared" si="150"/>
        <v>0</v>
      </c>
      <c r="AB126" s="611">
        <f t="shared" si="150"/>
        <v>0</v>
      </c>
      <c r="AC126" s="611">
        <f t="shared" si="150"/>
        <v>0</v>
      </c>
      <c r="AD126" s="611">
        <f t="shared" si="150"/>
        <v>0</v>
      </c>
      <c r="AE126" s="611">
        <f t="shared" si="150"/>
        <v>0</v>
      </c>
      <c r="AF126" s="611">
        <f t="shared" si="150"/>
        <v>0</v>
      </c>
      <c r="AG126" s="611"/>
      <c r="AH126" s="611">
        <f t="shared" ref="AH126:BA126" si="151">SUM(AH127,AH130)</f>
        <v>0</v>
      </c>
      <c r="AI126" s="611">
        <f t="shared" si="151"/>
        <v>0</v>
      </c>
      <c r="AJ126" s="611">
        <f t="shared" si="151"/>
        <v>0</v>
      </c>
      <c r="AK126" s="611">
        <f t="shared" si="151"/>
        <v>0</v>
      </c>
      <c r="AL126" s="611">
        <f t="shared" si="151"/>
        <v>0</v>
      </c>
      <c r="AM126" s="611">
        <f t="shared" si="151"/>
        <v>0</v>
      </c>
      <c r="AN126" s="611">
        <f t="shared" si="151"/>
        <v>0</v>
      </c>
      <c r="AO126" s="611">
        <f t="shared" si="151"/>
        <v>0</v>
      </c>
      <c r="AP126" s="611">
        <f t="shared" si="151"/>
        <v>0</v>
      </c>
      <c r="AQ126" s="611">
        <f t="shared" si="151"/>
        <v>0</v>
      </c>
      <c r="AR126" s="611">
        <f t="shared" si="151"/>
        <v>0</v>
      </c>
      <c r="AS126" s="611">
        <f t="shared" si="151"/>
        <v>0</v>
      </c>
      <c r="AT126" s="611">
        <f t="shared" si="151"/>
        <v>0</v>
      </c>
      <c r="AU126" s="611">
        <f t="shared" si="151"/>
        <v>0</v>
      </c>
      <c r="AV126" s="611">
        <f t="shared" si="151"/>
        <v>0</v>
      </c>
      <c r="AW126" s="611">
        <f t="shared" si="151"/>
        <v>0</v>
      </c>
      <c r="AX126" s="611">
        <f t="shared" si="151"/>
        <v>0</v>
      </c>
      <c r="AY126" s="611">
        <f t="shared" si="151"/>
        <v>0</v>
      </c>
      <c r="AZ126" s="611">
        <f t="shared" si="151"/>
        <v>0</v>
      </c>
      <c r="BA126" s="611">
        <f t="shared" si="151"/>
        <v>0</v>
      </c>
      <c r="BB126" s="58" t="s">
        <v>231</v>
      </c>
      <c r="BC126" s="63"/>
      <c r="BD126" s="63"/>
      <c r="BE126" s="85">
        <v>2016</v>
      </c>
      <c r="BF126" s="63"/>
      <c r="BG126" s="63"/>
    </row>
    <row r="127" spans="1:59" s="613" customFormat="1" ht="22.2" customHeight="1">
      <c r="A127" s="346" t="s">
        <v>66</v>
      </c>
      <c r="B127" s="65" t="s">
        <v>480</v>
      </c>
      <c r="C127" s="611"/>
      <c r="D127" s="611">
        <f>SUM(E127:BA127)</f>
        <v>0</v>
      </c>
      <c r="E127" s="611">
        <f t="shared" ref="E127:K127" si="152">SUM(E128:E129)</f>
        <v>0</v>
      </c>
      <c r="F127" s="611">
        <f t="shared" si="152"/>
        <v>0</v>
      </c>
      <c r="G127" s="611">
        <f t="shared" si="152"/>
        <v>0</v>
      </c>
      <c r="H127" s="611">
        <f t="shared" si="152"/>
        <v>0</v>
      </c>
      <c r="I127" s="611">
        <f t="shared" si="152"/>
        <v>0</v>
      </c>
      <c r="J127" s="611">
        <f t="shared" si="152"/>
        <v>0</v>
      </c>
      <c r="K127" s="611">
        <f t="shared" si="152"/>
        <v>0</v>
      </c>
      <c r="L127" s="611"/>
      <c r="M127" s="611">
        <f t="shared" ref="M127:AF127" si="153">SUM(M128:M129)</f>
        <v>0</v>
      </c>
      <c r="N127" s="611">
        <f t="shared" si="153"/>
        <v>0</v>
      </c>
      <c r="O127" s="611">
        <f t="shared" si="153"/>
        <v>0</v>
      </c>
      <c r="P127" s="611">
        <f t="shared" si="153"/>
        <v>0</v>
      </c>
      <c r="Q127" s="611">
        <f t="shared" si="153"/>
        <v>0</v>
      </c>
      <c r="R127" s="611">
        <f t="shared" si="153"/>
        <v>0</v>
      </c>
      <c r="S127" s="611">
        <f t="shared" si="153"/>
        <v>0</v>
      </c>
      <c r="T127" s="611">
        <f t="shared" si="153"/>
        <v>0</v>
      </c>
      <c r="U127" s="611">
        <f t="shared" si="153"/>
        <v>0</v>
      </c>
      <c r="V127" s="611">
        <f t="shared" si="153"/>
        <v>0</v>
      </c>
      <c r="W127" s="611">
        <f t="shared" si="153"/>
        <v>0</v>
      </c>
      <c r="X127" s="611">
        <f t="shared" si="153"/>
        <v>0</v>
      </c>
      <c r="Y127" s="611">
        <f t="shared" si="153"/>
        <v>0</v>
      </c>
      <c r="Z127" s="611">
        <f t="shared" si="153"/>
        <v>0</v>
      </c>
      <c r="AA127" s="611">
        <f t="shared" si="153"/>
        <v>0</v>
      </c>
      <c r="AB127" s="611">
        <f t="shared" si="153"/>
        <v>0</v>
      </c>
      <c r="AC127" s="611">
        <f t="shared" si="153"/>
        <v>0</v>
      </c>
      <c r="AD127" s="611">
        <f t="shared" si="153"/>
        <v>0</v>
      </c>
      <c r="AE127" s="611">
        <f t="shared" si="153"/>
        <v>0</v>
      </c>
      <c r="AF127" s="611">
        <f t="shared" si="153"/>
        <v>0</v>
      </c>
      <c r="AG127" s="611"/>
      <c r="AH127" s="611">
        <f t="shared" ref="AH127:BA127" si="154">SUM(AH128:AH129)</f>
        <v>0</v>
      </c>
      <c r="AI127" s="611">
        <f t="shared" si="154"/>
        <v>0</v>
      </c>
      <c r="AJ127" s="611">
        <f t="shared" si="154"/>
        <v>0</v>
      </c>
      <c r="AK127" s="611">
        <f t="shared" si="154"/>
        <v>0</v>
      </c>
      <c r="AL127" s="611">
        <f t="shared" si="154"/>
        <v>0</v>
      </c>
      <c r="AM127" s="611">
        <f t="shared" si="154"/>
        <v>0</v>
      </c>
      <c r="AN127" s="611">
        <f t="shared" si="154"/>
        <v>0</v>
      </c>
      <c r="AO127" s="611">
        <f t="shared" si="154"/>
        <v>0</v>
      </c>
      <c r="AP127" s="611">
        <f t="shared" si="154"/>
        <v>0</v>
      </c>
      <c r="AQ127" s="611">
        <f t="shared" si="154"/>
        <v>0</v>
      </c>
      <c r="AR127" s="611">
        <f t="shared" si="154"/>
        <v>0</v>
      </c>
      <c r="AS127" s="611">
        <f t="shared" si="154"/>
        <v>0</v>
      </c>
      <c r="AT127" s="611">
        <f t="shared" si="154"/>
        <v>0</v>
      </c>
      <c r="AU127" s="611">
        <f t="shared" si="154"/>
        <v>0</v>
      </c>
      <c r="AV127" s="611">
        <f t="shared" si="154"/>
        <v>0</v>
      </c>
      <c r="AW127" s="611">
        <f t="shared" si="154"/>
        <v>0</v>
      </c>
      <c r="AX127" s="611">
        <f t="shared" si="154"/>
        <v>0</v>
      </c>
      <c r="AY127" s="611">
        <f t="shared" si="154"/>
        <v>0</v>
      </c>
      <c r="AZ127" s="611">
        <f t="shared" si="154"/>
        <v>0</v>
      </c>
      <c r="BA127" s="611">
        <f t="shared" si="154"/>
        <v>0</v>
      </c>
      <c r="BB127" s="58" t="s">
        <v>231</v>
      </c>
      <c r="BC127" s="63"/>
      <c r="BD127" s="63"/>
      <c r="BE127" s="85">
        <v>2016</v>
      </c>
      <c r="BF127" s="63"/>
      <c r="BG127" s="63"/>
    </row>
    <row r="128" spans="1:59" s="630" customFormat="1" ht="22.2" customHeight="1">
      <c r="A128" s="626" t="s">
        <v>66</v>
      </c>
      <c r="B128" s="672"/>
      <c r="C128" s="628"/>
      <c r="D128" s="628"/>
      <c r="E128" s="628"/>
      <c r="F128" s="628"/>
      <c r="G128" s="628"/>
      <c r="H128" s="628"/>
      <c r="I128" s="628"/>
      <c r="J128" s="628"/>
      <c r="K128" s="628"/>
      <c r="L128" s="628"/>
      <c r="M128" s="628"/>
      <c r="N128" s="628"/>
      <c r="O128" s="628"/>
      <c r="P128" s="628"/>
      <c r="Q128" s="628"/>
      <c r="R128" s="628"/>
      <c r="S128" s="628"/>
      <c r="T128" s="628"/>
      <c r="U128" s="628"/>
      <c r="V128" s="628"/>
      <c r="W128" s="628"/>
      <c r="X128" s="628"/>
      <c r="Y128" s="628"/>
      <c r="Z128" s="628"/>
      <c r="AA128" s="628"/>
      <c r="AB128" s="628"/>
      <c r="AC128" s="628"/>
      <c r="AD128" s="628"/>
      <c r="AE128" s="628"/>
      <c r="AF128" s="628"/>
      <c r="AG128" s="628"/>
      <c r="AH128" s="628"/>
      <c r="AI128" s="628"/>
      <c r="AJ128" s="628"/>
      <c r="AK128" s="628"/>
      <c r="AL128" s="628"/>
      <c r="AM128" s="628"/>
      <c r="AN128" s="628"/>
      <c r="AO128" s="628"/>
      <c r="AP128" s="628"/>
      <c r="AQ128" s="628"/>
      <c r="AR128" s="628"/>
      <c r="AS128" s="628"/>
      <c r="AT128" s="628"/>
      <c r="AU128" s="628"/>
      <c r="AV128" s="628"/>
      <c r="AW128" s="628"/>
      <c r="AX128" s="628"/>
      <c r="AY128" s="628"/>
      <c r="AZ128" s="628"/>
      <c r="BA128" s="628"/>
      <c r="BB128" s="604" t="s">
        <v>231</v>
      </c>
      <c r="BC128" s="629"/>
      <c r="BD128" s="629"/>
      <c r="BE128" s="606">
        <v>2016</v>
      </c>
      <c r="BF128" s="629"/>
      <c r="BG128" s="629"/>
    </row>
    <row r="129" spans="1:59" s="630" customFormat="1" ht="22.2" customHeight="1">
      <c r="A129" s="626" t="s">
        <v>66</v>
      </c>
      <c r="B129" s="672"/>
      <c r="C129" s="628"/>
      <c r="D129" s="628"/>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13" customFormat="1" ht="22.2" customHeight="1">
      <c r="A130" s="346" t="s">
        <v>66</v>
      </c>
      <c r="B130" s="65" t="s">
        <v>481</v>
      </c>
      <c r="C130" s="611"/>
      <c r="D130" s="611">
        <f>SUM(E130:BA130)</f>
        <v>0</v>
      </c>
      <c r="E130" s="611">
        <f t="shared" ref="E130:K130" si="155">SUM(E131:E132)</f>
        <v>0</v>
      </c>
      <c r="F130" s="611">
        <f t="shared" si="155"/>
        <v>0</v>
      </c>
      <c r="G130" s="611">
        <f t="shared" si="155"/>
        <v>0</v>
      </c>
      <c r="H130" s="611">
        <f t="shared" si="155"/>
        <v>0</v>
      </c>
      <c r="I130" s="611">
        <f t="shared" si="155"/>
        <v>0</v>
      </c>
      <c r="J130" s="611">
        <f t="shared" si="155"/>
        <v>0</v>
      </c>
      <c r="K130" s="611">
        <f t="shared" si="155"/>
        <v>0</v>
      </c>
      <c r="L130" s="611"/>
      <c r="M130" s="611">
        <f t="shared" ref="M130:AF130" si="156">SUM(M131:M132)</f>
        <v>0</v>
      </c>
      <c r="N130" s="611">
        <f t="shared" si="156"/>
        <v>0</v>
      </c>
      <c r="O130" s="611">
        <f t="shared" si="156"/>
        <v>0</v>
      </c>
      <c r="P130" s="611">
        <f t="shared" si="156"/>
        <v>0</v>
      </c>
      <c r="Q130" s="611">
        <f t="shared" si="156"/>
        <v>0</v>
      </c>
      <c r="R130" s="611">
        <f t="shared" si="156"/>
        <v>0</v>
      </c>
      <c r="S130" s="611">
        <f t="shared" si="156"/>
        <v>0</v>
      </c>
      <c r="T130" s="611">
        <f t="shared" si="156"/>
        <v>0</v>
      </c>
      <c r="U130" s="611">
        <f t="shared" si="156"/>
        <v>0</v>
      </c>
      <c r="V130" s="611">
        <f t="shared" si="156"/>
        <v>0</v>
      </c>
      <c r="W130" s="611">
        <f t="shared" si="156"/>
        <v>0</v>
      </c>
      <c r="X130" s="611">
        <f t="shared" si="156"/>
        <v>0</v>
      </c>
      <c r="Y130" s="611">
        <f t="shared" si="156"/>
        <v>0</v>
      </c>
      <c r="Z130" s="611">
        <f t="shared" si="156"/>
        <v>0</v>
      </c>
      <c r="AA130" s="611">
        <f t="shared" si="156"/>
        <v>0</v>
      </c>
      <c r="AB130" s="611">
        <f t="shared" si="156"/>
        <v>0</v>
      </c>
      <c r="AC130" s="611">
        <f t="shared" si="156"/>
        <v>0</v>
      </c>
      <c r="AD130" s="611">
        <f t="shared" si="156"/>
        <v>0</v>
      </c>
      <c r="AE130" s="611">
        <f t="shared" si="156"/>
        <v>0</v>
      </c>
      <c r="AF130" s="611">
        <f t="shared" si="156"/>
        <v>0</v>
      </c>
      <c r="AG130" s="611"/>
      <c r="AH130" s="611">
        <f t="shared" ref="AH130:BA130" si="157">SUM(AH131:AH132)</f>
        <v>0</v>
      </c>
      <c r="AI130" s="611">
        <f t="shared" si="157"/>
        <v>0</v>
      </c>
      <c r="AJ130" s="611">
        <f t="shared" si="157"/>
        <v>0</v>
      </c>
      <c r="AK130" s="611">
        <f t="shared" si="157"/>
        <v>0</v>
      </c>
      <c r="AL130" s="611">
        <f t="shared" si="157"/>
        <v>0</v>
      </c>
      <c r="AM130" s="611">
        <f t="shared" si="157"/>
        <v>0</v>
      </c>
      <c r="AN130" s="611">
        <f t="shared" si="157"/>
        <v>0</v>
      </c>
      <c r="AO130" s="611">
        <f t="shared" si="157"/>
        <v>0</v>
      </c>
      <c r="AP130" s="611">
        <f t="shared" si="157"/>
        <v>0</v>
      </c>
      <c r="AQ130" s="611">
        <f t="shared" si="157"/>
        <v>0</v>
      </c>
      <c r="AR130" s="611">
        <f t="shared" si="157"/>
        <v>0</v>
      </c>
      <c r="AS130" s="611">
        <f t="shared" si="157"/>
        <v>0</v>
      </c>
      <c r="AT130" s="611">
        <f t="shared" si="157"/>
        <v>0</v>
      </c>
      <c r="AU130" s="611">
        <f t="shared" si="157"/>
        <v>0</v>
      </c>
      <c r="AV130" s="611">
        <f t="shared" si="157"/>
        <v>0</v>
      </c>
      <c r="AW130" s="611">
        <f t="shared" si="157"/>
        <v>0</v>
      </c>
      <c r="AX130" s="611">
        <f t="shared" si="157"/>
        <v>0</v>
      </c>
      <c r="AY130" s="611">
        <f t="shared" si="157"/>
        <v>0</v>
      </c>
      <c r="AZ130" s="611">
        <f t="shared" si="157"/>
        <v>0</v>
      </c>
      <c r="BA130" s="611">
        <f t="shared" si="157"/>
        <v>0</v>
      </c>
      <c r="BB130" s="58" t="s">
        <v>231</v>
      </c>
      <c r="BC130" s="63"/>
      <c r="BD130" s="63"/>
      <c r="BE130" s="85">
        <v>2016</v>
      </c>
      <c r="BF130" s="63"/>
      <c r="BG130" s="63"/>
    </row>
    <row r="131" spans="1:59" s="630" customFormat="1" ht="22.2" customHeight="1">
      <c r="A131" s="626" t="s">
        <v>66</v>
      </c>
      <c r="B131" s="672"/>
      <c r="C131" s="628"/>
      <c r="D131" s="628"/>
      <c r="E131" s="628"/>
      <c r="F131" s="628"/>
      <c r="G131" s="628"/>
      <c r="H131" s="628"/>
      <c r="I131" s="628"/>
      <c r="J131" s="628"/>
      <c r="K131" s="628"/>
      <c r="L131" s="628"/>
      <c r="M131" s="628"/>
      <c r="N131" s="628"/>
      <c r="O131" s="628"/>
      <c r="P131" s="628"/>
      <c r="Q131" s="628"/>
      <c r="R131" s="628"/>
      <c r="S131" s="628"/>
      <c r="T131" s="628"/>
      <c r="U131" s="628"/>
      <c r="V131" s="628"/>
      <c r="W131" s="628"/>
      <c r="X131" s="628"/>
      <c r="Y131" s="628"/>
      <c r="Z131" s="628"/>
      <c r="AA131" s="628"/>
      <c r="AB131" s="628"/>
      <c r="AC131" s="628"/>
      <c r="AD131" s="628"/>
      <c r="AE131" s="628"/>
      <c r="AF131" s="628"/>
      <c r="AG131" s="628"/>
      <c r="AH131" s="628"/>
      <c r="AI131" s="628"/>
      <c r="AJ131" s="628"/>
      <c r="AK131" s="628"/>
      <c r="AL131" s="628"/>
      <c r="AM131" s="628"/>
      <c r="AN131" s="628"/>
      <c r="AO131" s="628"/>
      <c r="AP131" s="628"/>
      <c r="AQ131" s="628"/>
      <c r="AR131" s="628"/>
      <c r="AS131" s="628"/>
      <c r="AT131" s="628"/>
      <c r="AU131" s="628"/>
      <c r="AV131" s="628"/>
      <c r="AW131" s="628"/>
      <c r="AX131" s="628"/>
      <c r="AY131" s="628"/>
      <c r="AZ131" s="628"/>
      <c r="BA131" s="628"/>
      <c r="BB131" s="604" t="s">
        <v>231</v>
      </c>
      <c r="BC131" s="629"/>
      <c r="BD131" s="629"/>
      <c r="BE131" s="606">
        <v>2016</v>
      </c>
      <c r="BF131" s="629"/>
      <c r="BG131" s="629"/>
    </row>
    <row r="132" spans="1:59" s="630" customFormat="1" ht="22.2" customHeight="1">
      <c r="A132" s="626" t="s">
        <v>66</v>
      </c>
      <c r="B132" s="672"/>
      <c r="C132" s="628"/>
      <c r="D132" s="628"/>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13" customFormat="1" ht="22.2" customHeight="1">
      <c r="A133" s="346" t="s">
        <v>117</v>
      </c>
      <c r="B133" s="615" t="s">
        <v>507</v>
      </c>
      <c r="C133" s="611">
        <f>SUM(C134,C137)</f>
        <v>0</v>
      </c>
      <c r="D133" s="611">
        <f>SUM(D134+D137)</f>
        <v>0</v>
      </c>
      <c r="E133" s="611">
        <f t="shared" ref="E133:K133" si="158">SUM(E134,E137)</f>
        <v>0</v>
      </c>
      <c r="F133" s="611">
        <f t="shared" si="158"/>
        <v>0</v>
      </c>
      <c r="G133" s="611">
        <f t="shared" si="158"/>
        <v>0</v>
      </c>
      <c r="H133" s="611">
        <f t="shared" si="158"/>
        <v>0</v>
      </c>
      <c r="I133" s="611">
        <f t="shared" si="158"/>
        <v>0</v>
      </c>
      <c r="J133" s="611">
        <f t="shared" si="158"/>
        <v>0</v>
      </c>
      <c r="K133" s="611">
        <f t="shared" si="158"/>
        <v>0</v>
      </c>
      <c r="L133" s="611"/>
      <c r="M133" s="611">
        <f t="shared" ref="M133:AF133" si="159">SUM(M134,M137)</f>
        <v>0</v>
      </c>
      <c r="N133" s="611">
        <f t="shared" si="159"/>
        <v>0</v>
      </c>
      <c r="O133" s="611">
        <f t="shared" si="159"/>
        <v>0</v>
      </c>
      <c r="P133" s="611">
        <f t="shared" si="159"/>
        <v>0</v>
      </c>
      <c r="Q133" s="611">
        <f t="shared" si="159"/>
        <v>0</v>
      </c>
      <c r="R133" s="611">
        <f t="shared" si="159"/>
        <v>0</v>
      </c>
      <c r="S133" s="611">
        <f t="shared" si="159"/>
        <v>0</v>
      </c>
      <c r="T133" s="611">
        <f t="shared" si="159"/>
        <v>0</v>
      </c>
      <c r="U133" s="611">
        <f t="shared" si="159"/>
        <v>0</v>
      </c>
      <c r="V133" s="611">
        <f t="shared" si="159"/>
        <v>0</v>
      </c>
      <c r="W133" s="611">
        <f t="shared" si="159"/>
        <v>0</v>
      </c>
      <c r="X133" s="611">
        <f t="shared" si="159"/>
        <v>0</v>
      </c>
      <c r="Y133" s="611">
        <f t="shared" si="159"/>
        <v>0</v>
      </c>
      <c r="Z133" s="611">
        <f t="shared" si="159"/>
        <v>0</v>
      </c>
      <c r="AA133" s="611">
        <f t="shared" si="159"/>
        <v>0</v>
      </c>
      <c r="AB133" s="611">
        <f t="shared" si="159"/>
        <v>0</v>
      </c>
      <c r="AC133" s="611">
        <f t="shared" si="159"/>
        <v>0</v>
      </c>
      <c r="AD133" s="611">
        <f t="shared" si="159"/>
        <v>0</v>
      </c>
      <c r="AE133" s="611">
        <f t="shared" si="159"/>
        <v>0</v>
      </c>
      <c r="AF133" s="611">
        <f t="shared" si="159"/>
        <v>0</v>
      </c>
      <c r="AG133" s="611"/>
      <c r="AH133" s="611">
        <f t="shared" ref="AH133:BA133" si="160">SUM(AH134,AH137)</f>
        <v>0</v>
      </c>
      <c r="AI133" s="611">
        <f t="shared" si="160"/>
        <v>0</v>
      </c>
      <c r="AJ133" s="611">
        <f t="shared" si="160"/>
        <v>0</v>
      </c>
      <c r="AK133" s="611">
        <f t="shared" si="160"/>
        <v>0</v>
      </c>
      <c r="AL133" s="611">
        <f t="shared" si="160"/>
        <v>0</v>
      </c>
      <c r="AM133" s="611">
        <f t="shared" si="160"/>
        <v>0</v>
      </c>
      <c r="AN133" s="611">
        <f t="shared" si="160"/>
        <v>0</v>
      </c>
      <c r="AO133" s="611">
        <f t="shared" si="160"/>
        <v>0</v>
      </c>
      <c r="AP133" s="611">
        <f t="shared" si="160"/>
        <v>0</v>
      </c>
      <c r="AQ133" s="611">
        <f t="shared" si="160"/>
        <v>0</v>
      </c>
      <c r="AR133" s="611">
        <f t="shared" si="160"/>
        <v>0</v>
      </c>
      <c r="AS133" s="611">
        <f t="shared" si="160"/>
        <v>0</v>
      </c>
      <c r="AT133" s="611">
        <f t="shared" si="160"/>
        <v>0</v>
      </c>
      <c r="AU133" s="611">
        <f t="shared" si="160"/>
        <v>0</v>
      </c>
      <c r="AV133" s="611">
        <f t="shared" si="160"/>
        <v>0</v>
      </c>
      <c r="AW133" s="611">
        <f t="shared" si="160"/>
        <v>0</v>
      </c>
      <c r="AX133" s="611">
        <f t="shared" si="160"/>
        <v>0</v>
      </c>
      <c r="AY133" s="611">
        <f t="shared" si="160"/>
        <v>0</v>
      </c>
      <c r="AZ133" s="611">
        <f t="shared" si="160"/>
        <v>0</v>
      </c>
      <c r="BA133" s="611">
        <f t="shared" si="160"/>
        <v>0</v>
      </c>
      <c r="BB133" s="58" t="s">
        <v>231</v>
      </c>
      <c r="BC133" s="63"/>
      <c r="BD133" s="63"/>
      <c r="BE133" s="43">
        <v>2016</v>
      </c>
      <c r="BF133" s="62"/>
      <c r="BG133" s="62"/>
    </row>
    <row r="134" spans="1:59" s="613" customFormat="1" ht="22.2" customHeight="1">
      <c r="A134" s="346" t="s">
        <v>117</v>
      </c>
      <c r="B134" s="65" t="s">
        <v>480</v>
      </c>
      <c r="C134" s="611"/>
      <c r="D134" s="611">
        <f>SUM(E134:BA134)</f>
        <v>0</v>
      </c>
      <c r="E134" s="611">
        <f t="shared" ref="E134:K134" si="161">SUM(E135:E136)</f>
        <v>0</v>
      </c>
      <c r="F134" s="611">
        <f t="shared" si="161"/>
        <v>0</v>
      </c>
      <c r="G134" s="611">
        <f t="shared" si="161"/>
        <v>0</v>
      </c>
      <c r="H134" s="611">
        <f t="shared" si="161"/>
        <v>0</v>
      </c>
      <c r="I134" s="611">
        <f t="shared" si="161"/>
        <v>0</v>
      </c>
      <c r="J134" s="611">
        <f t="shared" si="161"/>
        <v>0</v>
      </c>
      <c r="K134" s="611">
        <f t="shared" si="161"/>
        <v>0</v>
      </c>
      <c r="L134" s="611"/>
      <c r="M134" s="611">
        <f t="shared" ref="M134:AF134" si="162">SUM(M135:M136)</f>
        <v>0</v>
      </c>
      <c r="N134" s="611">
        <f t="shared" si="162"/>
        <v>0</v>
      </c>
      <c r="O134" s="611">
        <f t="shared" si="162"/>
        <v>0</v>
      </c>
      <c r="P134" s="611">
        <f t="shared" si="162"/>
        <v>0</v>
      </c>
      <c r="Q134" s="611">
        <f t="shared" si="162"/>
        <v>0</v>
      </c>
      <c r="R134" s="611">
        <f t="shared" si="162"/>
        <v>0</v>
      </c>
      <c r="S134" s="611">
        <f t="shared" si="162"/>
        <v>0</v>
      </c>
      <c r="T134" s="611">
        <f t="shared" si="162"/>
        <v>0</v>
      </c>
      <c r="U134" s="611">
        <f t="shared" si="162"/>
        <v>0</v>
      </c>
      <c r="V134" s="611">
        <f t="shared" si="162"/>
        <v>0</v>
      </c>
      <c r="W134" s="611">
        <f t="shared" si="162"/>
        <v>0</v>
      </c>
      <c r="X134" s="611">
        <f t="shared" si="162"/>
        <v>0</v>
      </c>
      <c r="Y134" s="611">
        <f t="shared" si="162"/>
        <v>0</v>
      </c>
      <c r="Z134" s="611">
        <f t="shared" si="162"/>
        <v>0</v>
      </c>
      <c r="AA134" s="611">
        <f t="shared" si="162"/>
        <v>0</v>
      </c>
      <c r="AB134" s="611">
        <f t="shared" si="162"/>
        <v>0</v>
      </c>
      <c r="AC134" s="611">
        <f t="shared" si="162"/>
        <v>0</v>
      </c>
      <c r="AD134" s="611">
        <f t="shared" si="162"/>
        <v>0</v>
      </c>
      <c r="AE134" s="611">
        <f t="shared" si="162"/>
        <v>0</v>
      </c>
      <c r="AF134" s="611">
        <f t="shared" si="162"/>
        <v>0</v>
      </c>
      <c r="AG134" s="611"/>
      <c r="AH134" s="611">
        <f t="shared" ref="AH134:BA134" si="163">SUM(AH135:AH136)</f>
        <v>0</v>
      </c>
      <c r="AI134" s="611">
        <f t="shared" si="163"/>
        <v>0</v>
      </c>
      <c r="AJ134" s="611">
        <f t="shared" si="163"/>
        <v>0</v>
      </c>
      <c r="AK134" s="611">
        <f t="shared" si="163"/>
        <v>0</v>
      </c>
      <c r="AL134" s="611">
        <f t="shared" si="163"/>
        <v>0</v>
      </c>
      <c r="AM134" s="611">
        <f t="shared" si="163"/>
        <v>0</v>
      </c>
      <c r="AN134" s="611">
        <f t="shared" si="163"/>
        <v>0</v>
      </c>
      <c r="AO134" s="611">
        <f t="shared" si="163"/>
        <v>0</v>
      </c>
      <c r="AP134" s="611">
        <f t="shared" si="163"/>
        <v>0</v>
      </c>
      <c r="AQ134" s="611">
        <f t="shared" si="163"/>
        <v>0</v>
      </c>
      <c r="AR134" s="611">
        <f t="shared" si="163"/>
        <v>0</v>
      </c>
      <c r="AS134" s="611">
        <f t="shared" si="163"/>
        <v>0</v>
      </c>
      <c r="AT134" s="611">
        <f t="shared" si="163"/>
        <v>0</v>
      </c>
      <c r="AU134" s="611">
        <f t="shared" si="163"/>
        <v>0</v>
      </c>
      <c r="AV134" s="611">
        <f t="shared" si="163"/>
        <v>0</v>
      </c>
      <c r="AW134" s="611">
        <f t="shared" si="163"/>
        <v>0</v>
      </c>
      <c r="AX134" s="611">
        <f t="shared" si="163"/>
        <v>0</v>
      </c>
      <c r="AY134" s="611">
        <f t="shared" si="163"/>
        <v>0</v>
      </c>
      <c r="AZ134" s="611">
        <f t="shared" si="163"/>
        <v>0</v>
      </c>
      <c r="BA134" s="611">
        <f t="shared" si="163"/>
        <v>0</v>
      </c>
      <c r="BB134" s="58" t="s">
        <v>231</v>
      </c>
      <c r="BC134" s="63"/>
      <c r="BD134" s="63"/>
      <c r="BE134" s="43">
        <v>2016</v>
      </c>
      <c r="BF134" s="62"/>
      <c r="BG134" s="62"/>
    </row>
    <row r="135" spans="1:59" s="630" customFormat="1" ht="22.2" customHeight="1">
      <c r="A135" s="626" t="s">
        <v>117</v>
      </c>
      <c r="B135" s="672"/>
      <c r="C135" s="628"/>
      <c r="D135" s="628"/>
      <c r="E135" s="628"/>
      <c r="F135" s="628"/>
      <c r="G135" s="628"/>
      <c r="H135" s="628"/>
      <c r="I135" s="628"/>
      <c r="J135" s="628"/>
      <c r="K135" s="628"/>
      <c r="L135" s="628"/>
      <c r="M135" s="628"/>
      <c r="N135" s="628"/>
      <c r="O135" s="628"/>
      <c r="P135" s="628"/>
      <c r="Q135" s="628"/>
      <c r="R135" s="628"/>
      <c r="S135" s="628"/>
      <c r="T135" s="628"/>
      <c r="U135" s="628"/>
      <c r="V135" s="628"/>
      <c r="W135" s="628"/>
      <c r="X135" s="628"/>
      <c r="Y135" s="628"/>
      <c r="Z135" s="628"/>
      <c r="AA135" s="628"/>
      <c r="AB135" s="628"/>
      <c r="AC135" s="628"/>
      <c r="AD135" s="628"/>
      <c r="AE135" s="628"/>
      <c r="AF135" s="628"/>
      <c r="AG135" s="628"/>
      <c r="AH135" s="628"/>
      <c r="AI135" s="628"/>
      <c r="AJ135" s="628"/>
      <c r="AK135" s="628"/>
      <c r="AL135" s="628"/>
      <c r="AM135" s="628"/>
      <c r="AN135" s="628"/>
      <c r="AO135" s="628"/>
      <c r="AP135" s="628"/>
      <c r="AQ135" s="628"/>
      <c r="AR135" s="628"/>
      <c r="AS135" s="628"/>
      <c r="AT135" s="628"/>
      <c r="AU135" s="628"/>
      <c r="AV135" s="628"/>
      <c r="AW135" s="628"/>
      <c r="AX135" s="628"/>
      <c r="AY135" s="628"/>
      <c r="AZ135" s="628"/>
      <c r="BA135" s="628"/>
      <c r="BB135" s="604" t="s">
        <v>231</v>
      </c>
      <c r="BC135" s="629"/>
      <c r="BD135" s="629"/>
      <c r="BE135" s="641">
        <v>2016</v>
      </c>
      <c r="BF135" s="642"/>
      <c r="BG135" s="642"/>
    </row>
    <row r="136" spans="1:59" s="630" customFormat="1" ht="22.2" customHeight="1">
      <c r="A136" s="626" t="s">
        <v>117</v>
      </c>
      <c r="B136" s="672"/>
      <c r="C136" s="628"/>
      <c r="D136" s="628"/>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13" customFormat="1" ht="22.2" customHeight="1">
      <c r="A137" s="346" t="s">
        <v>117</v>
      </c>
      <c r="B137" s="65" t="s">
        <v>481</v>
      </c>
      <c r="C137" s="611"/>
      <c r="D137" s="611">
        <f>SUM(E137:BA137)</f>
        <v>0</v>
      </c>
      <c r="E137" s="611">
        <f t="shared" ref="E137:K137" si="164">SUM(E138:E139)</f>
        <v>0</v>
      </c>
      <c r="F137" s="611">
        <f t="shared" si="164"/>
        <v>0</v>
      </c>
      <c r="G137" s="611">
        <f t="shared" si="164"/>
        <v>0</v>
      </c>
      <c r="H137" s="611">
        <f t="shared" si="164"/>
        <v>0</v>
      </c>
      <c r="I137" s="611">
        <f t="shared" si="164"/>
        <v>0</v>
      </c>
      <c r="J137" s="611">
        <f t="shared" si="164"/>
        <v>0</v>
      </c>
      <c r="K137" s="611">
        <f t="shared" si="164"/>
        <v>0</v>
      </c>
      <c r="L137" s="611"/>
      <c r="M137" s="611">
        <f t="shared" ref="M137:AF137" si="165">SUM(M138:M139)</f>
        <v>0</v>
      </c>
      <c r="N137" s="611">
        <f t="shared" si="165"/>
        <v>0</v>
      </c>
      <c r="O137" s="611">
        <f t="shared" si="165"/>
        <v>0</v>
      </c>
      <c r="P137" s="611">
        <f t="shared" si="165"/>
        <v>0</v>
      </c>
      <c r="Q137" s="611">
        <f t="shared" si="165"/>
        <v>0</v>
      </c>
      <c r="R137" s="611">
        <f t="shared" si="165"/>
        <v>0</v>
      </c>
      <c r="S137" s="611">
        <f t="shared" si="165"/>
        <v>0</v>
      </c>
      <c r="T137" s="611">
        <f t="shared" si="165"/>
        <v>0</v>
      </c>
      <c r="U137" s="611">
        <f t="shared" si="165"/>
        <v>0</v>
      </c>
      <c r="V137" s="611">
        <f t="shared" si="165"/>
        <v>0</v>
      </c>
      <c r="W137" s="611">
        <f t="shared" si="165"/>
        <v>0</v>
      </c>
      <c r="X137" s="611">
        <f t="shared" si="165"/>
        <v>0</v>
      </c>
      <c r="Y137" s="611">
        <f t="shared" si="165"/>
        <v>0</v>
      </c>
      <c r="Z137" s="611">
        <f t="shared" si="165"/>
        <v>0</v>
      </c>
      <c r="AA137" s="611">
        <f t="shared" si="165"/>
        <v>0</v>
      </c>
      <c r="AB137" s="611">
        <f t="shared" si="165"/>
        <v>0</v>
      </c>
      <c r="AC137" s="611">
        <f t="shared" si="165"/>
        <v>0</v>
      </c>
      <c r="AD137" s="611">
        <f t="shared" si="165"/>
        <v>0</v>
      </c>
      <c r="AE137" s="611">
        <f t="shared" si="165"/>
        <v>0</v>
      </c>
      <c r="AF137" s="611">
        <f t="shared" si="165"/>
        <v>0</v>
      </c>
      <c r="AG137" s="611"/>
      <c r="AH137" s="611">
        <f t="shared" ref="AH137:BA137" si="166">SUM(AH138:AH139)</f>
        <v>0</v>
      </c>
      <c r="AI137" s="611">
        <f t="shared" si="166"/>
        <v>0</v>
      </c>
      <c r="AJ137" s="611">
        <f t="shared" si="166"/>
        <v>0</v>
      </c>
      <c r="AK137" s="611">
        <f t="shared" si="166"/>
        <v>0</v>
      </c>
      <c r="AL137" s="611">
        <f t="shared" si="166"/>
        <v>0</v>
      </c>
      <c r="AM137" s="611">
        <f t="shared" si="166"/>
        <v>0</v>
      </c>
      <c r="AN137" s="611">
        <f t="shared" si="166"/>
        <v>0</v>
      </c>
      <c r="AO137" s="611">
        <f t="shared" si="166"/>
        <v>0</v>
      </c>
      <c r="AP137" s="611">
        <f t="shared" si="166"/>
        <v>0</v>
      </c>
      <c r="AQ137" s="611">
        <f t="shared" si="166"/>
        <v>0</v>
      </c>
      <c r="AR137" s="611">
        <f t="shared" si="166"/>
        <v>0</v>
      </c>
      <c r="AS137" s="611">
        <f t="shared" si="166"/>
        <v>0</v>
      </c>
      <c r="AT137" s="611">
        <f t="shared" si="166"/>
        <v>0</v>
      </c>
      <c r="AU137" s="611">
        <f t="shared" si="166"/>
        <v>0</v>
      </c>
      <c r="AV137" s="611">
        <f t="shared" si="166"/>
        <v>0</v>
      </c>
      <c r="AW137" s="611">
        <f t="shared" si="166"/>
        <v>0</v>
      </c>
      <c r="AX137" s="611">
        <f t="shared" si="166"/>
        <v>0</v>
      </c>
      <c r="AY137" s="611">
        <f t="shared" si="166"/>
        <v>0</v>
      </c>
      <c r="AZ137" s="611">
        <f t="shared" si="166"/>
        <v>0</v>
      </c>
      <c r="BA137" s="611">
        <f t="shared" si="166"/>
        <v>0</v>
      </c>
      <c r="BB137" s="58" t="s">
        <v>231</v>
      </c>
      <c r="BC137" s="63"/>
      <c r="BD137" s="63"/>
      <c r="BE137" s="43">
        <v>2016</v>
      </c>
      <c r="BF137" s="62"/>
      <c r="BG137" s="62"/>
    </row>
    <row r="138" spans="1:59" s="630" customFormat="1" ht="22.2" customHeight="1">
      <c r="A138" s="626" t="s">
        <v>117</v>
      </c>
      <c r="B138" s="672"/>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04" t="s">
        <v>231</v>
      </c>
      <c r="BC138" s="629"/>
      <c r="BD138" s="629"/>
      <c r="BE138" s="641">
        <v>2016</v>
      </c>
      <c r="BF138" s="642"/>
      <c r="BG138" s="642"/>
    </row>
    <row r="139" spans="1:59" s="630" customFormat="1" ht="22.2" customHeight="1">
      <c r="A139" s="626" t="s">
        <v>117</v>
      </c>
      <c r="B139" s="672"/>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34" customFormat="1" ht="22.2" customHeight="1">
      <c r="A140" s="350">
        <v>3</v>
      </c>
      <c r="B140" s="94" t="s">
        <v>493</v>
      </c>
      <c r="C140" s="619">
        <f>SUM(C157,C161,C165,C169,C216,C220,C141,C152,C173,C177,C224)</f>
        <v>0</v>
      </c>
      <c r="D140" s="619">
        <f>SUM(D157+D161+D165+D169+D216+D220+D141+D152+D173+D177+D224+D181+D188+D195+D202+D209)</f>
        <v>0</v>
      </c>
      <c r="E140" s="619">
        <f t="shared" ref="E140:BA140" si="167">SUM(E157+E161+E165+E169+E216+E220+E141+E152+E173+E177+E224+E181+E188+E195+E202+E209)</f>
        <v>0</v>
      </c>
      <c r="F140" s="619">
        <f t="shared" si="167"/>
        <v>0</v>
      </c>
      <c r="G140" s="619">
        <f t="shared" si="167"/>
        <v>0</v>
      </c>
      <c r="H140" s="619">
        <f t="shared" si="167"/>
        <v>0</v>
      </c>
      <c r="I140" s="619">
        <f t="shared" si="167"/>
        <v>0</v>
      </c>
      <c r="J140" s="619">
        <f t="shared" si="167"/>
        <v>0</v>
      </c>
      <c r="K140" s="619">
        <f t="shared" si="167"/>
        <v>0</v>
      </c>
      <c r="L140" s="619">
        <f t="shared" si="167"/>
        <v>0</v>
      </c>
      <c r="M140" s="619">
        <f t="shared" si="167"/>
        <v>0</v>
      </c>
      <c r="N140" s="619">
        <f t="shared" si="167"/>
        <v>0</v>
      </c>
      <c r="O140" s="619">
        <f t="shared" si="167"/>
        <v>0</v>
      </c>
      <c r="P140" s="619">
        <f t="shared" si="167"/>
        <v>0</v>
      </c>
      <c r="Q140" s="619">
        <f t="shared" si="167"/>
        <v>0</v>
      </c>
      <c r="R140" s="619">
        <f t="shared" si="167"/>
        <v>0</v>
      </c>
      <c r="S140" s="619">
        <f t="shared" si="167"/>
        <v>0</v>
      </c>
      <c r="T140" s="619">
        <f t="shared" si="167"/>
        <v>0</v>
      </c>
      <c r="U140" s="619">
        <f t="shared" si="167"/>
        <v>0</v>
      </c>
      <c r="V140" s="619">
        <f t="shared" si="167"/>
        <v>0</v>
      </c>
      <c r="W140" s="619">
        <f t="shared" si="167"/>
        <v>0</v>
      </c>
      <c r="X140" s="619">
        <f t="shared" si="167"/>
        <v>0</v>
      </c>
      <c r="Y140" s="619">
        <f t="shared" si="167"/>
        <v>0</v>
      </c>
      <c r="Z140" s="619">
        <f t="shared" si="167"/>
        <v>0</v>
      </c>
      <c r="AA140" s="619">
        <f t="shared" si="167"/>
        <v>0</v>
      </c>
      <c r="AB140" s="619">
        <f t="shared" si="167"/>
        <v>0</v>
      </c>
      <c r="AC140" s="619">
        <f t="shared" si="167"/>
        <v>0</v>
      </c>
      <c r="AD140" s="619">
        <f t="shared" si="167"/>
        <v>0</v>
      </c>
      <c r="AE140" s="619">
        <f t="shared" si="167"/>
        <v>0</v>
      </c>
      <c r="AF140" s="619">
        <f t="shared" si="167"/>
        <v>0</v>
      </c>
      <c r="AG140" s="619">
        <f t="shared" si="167"/>
        <v>0</v>
      </c>
      <c r="AH140" s="619">
        <f t="shared" si="167"/>
        <v>0</v>
      </c>
      <c r="AI140" s="619">
        <f t="shared" si="167"/>
        <v>0</v>
      </c>
      <c r="AJ140" s="619">
        <f t="shared" si="167"/>
        <v>0</v>
      </c>
      <c r="AK140" s="619">
        <f t="shared" si="167"/>
        <v>0</v>
      </c>
      <c r="AL140" s="619">
        <f t="shared" si="167"/>
        <v>0</v>
      </c>
      <c r="AM140" s="619">
        <f t="shared" si="167"/>
        <v>0</v>
      </c>
      <c r="AN140" s="619">
        <f t="shared" si="167"/>
        <v>0</v>
      </c>
      <c r="AO140" s="619">
        <f t="shared" si="167"/>
        <v>0</v>
      </c>
      <c r="AP140" s="619">
        <f t="shared" si="167"/>
        <v>0</v>
      </c>
      <c r="AQ140" s="619">
        <f t="shared" si="167"/>
        <v>0</v>
      </c>
      <c r="AR140" s="619">
        <f t="shared" si="167"/>
        <v>0</v>
      </c>
      <c r="AS140" s="619">
        <f t="shared" si="167"/>
        <v>0</v>
      </c>
      <c r="AT140" s="619">
        <f t="shared" si="167"/>
        <v>0</v>
      </c>
      <c r="AU140" s="619">
        <f t="shared" si="167"/>
        <v>0</v>
      </c>
      <c r="AV140" s="619">
        <f t="shared" si="167"/>
        <v>0</v>
      </c>
      <c r="AW140" s="619">
        <f t="shared" si="167"/>
        <v>0</v>
      </c>
      <c r="AX140" s="619">
        <f t="shared" si="167"/>
        <v>0</v>
      </c>
      <c r="AY140" s="619">
        <f t="shared" si="167"/>
        <v>0</v>
      </c>
      <c r="AZ140" s="619">
        <f t="shared" si="167"/>
        <v>0</v>
      </c>
      <c r="BA140" s="619">
        <f t="shared" si="167"/>
        <v>0</v>
      </c>
      <c r="BB140" s="58" t="s">
        <v>231</v>
      </c>
      <c r="BC140" s="63"/>
      <c r="BD140" s="92"/>
      <c r="BE140" s="85">
        <v>2016</v>
      </c>
      <c r="BF140" s="91"/>
      <c r="BG140" s="91"/>
    </row>
    <row r="141" spans="1:59" s="634" customFormat="1" ht="22.2" customHeight="1">
      <c r="A141" s="351" t="s">
        <v>497</v>
      </c>
      <c r="B141" s="151" t="s">
        <v>498</v>
      </c>
      <c r="C141" s="619">
        <f>SUM(C142:C150)</f>
        <v>0</v>
      </c>
      <c r="D141" s="619">
        <f>D142</f>
        <v>0</v>
      </c>
      <c r="E141" s="619">
        <f>E142</f>
        <v>0</v>
      </c>
      <c r="F141" s="619">
        <f t="shared" ref="F141:BA141" si="168">F142</f>
        <v>0</v>
      </c>
      <c r="G141" s="619">
        <f t="shared" si="168"/>
        <v>0</v>
      </c>
      <c r="H141" s="619">
        <f t="shared" si="168"/>
        <v>0</v>
      </c>
      <c r="I141" s="619">
        <f t="shared" si="168"/>
        <v>0</v>
      </c>
      <c r="J141" s="619">
        <f t="shared" si="168"/>
        <v>0</v>
      </c>
      <c r="K141" s="619">
        <f t="shared" si="168"/>
        <v>0</v>
      </c>
      <c r="L141" s="619">
        <f t="shared" si="168"/>
        <v>0</v>
      </c>
      <c r="M141" s="619">
        <f t="shared" si="168"/>
        <v>0</v>
      </c>
      <c r="N141" s="619">
        <f t="shared" si="168"/>
        <v>0</v>
      </c>
      <c r="O141" s="619">
        <f t="shared" si="168"/>
        <v>0</v>
      </c>
      <c r="P141" s="619">
        <f t="shared" si="168"/>
        <v>0</v>
      </c>
      <c r="Q141" s="619">
        <f t="shared" si="168"/>
        <v>0</v>
      </c>
      <c r="R141" s="619">
        <f t="shared" si="168"/>
        <v>0</v>
      </c>
      <c r="S141" s="619">
        <f t="shared" si="168"/>
        <v>0</v>
      </c>
      <c r="T141" s="619">
        <f t="shared" si="168"/>
        <v>0</v>
      </c>
      <c r="U141" s="619">
        <f t="shared" si="168"/>
        <v>0</v>
      </c>
      <c r="V141" s="619">
        <f t="shared" si="168"/>
        <v>0</v>
      </c>
      <c r="W141" s="619">
        <f t="shared" si="168"/>
        <v>0</v>
      </c>
      <c r="X141" s="619">
        <f t="shared" si="168"/>
        <v>0</v>
      </c>
      <c r="Y141" s="619">
        <f t="shared" si="168"/>
        <v>0</v>
      </c>
      <c r="Z141" s="619">
        <f t="shared" si="168"/>
        <v>0</v>
      </c>
      <c r="AA141" s="619">
        <f t="shared" si="168"/>
        <v>0</v>
      </c>
      <c r="AB141" s="619">
        <f t="shared" si="168"/>
        <v>0</v>
      </c>
      <c r="AC141" s="619">
        <f t="shared" si="168"/>
        <v>0</v>
      </c>
      <c r="AD141" s="619">
        <f t="shared" si="168"/>
        <v>0</v>
      </c>
      <c r="AE141" s="619">
        <f t="shared" si="168"/>
        <v>0</v>
      </c>
      <c r="AF141" s="619">
        <f t="shared" si="168"/>
        <v>0</v>
      </c>
      <c r="AG141" s="619">
        <f t="shared" si="168"/>
        <v>0</v>
      </c>
      <c r="AH141" s="619">
        <f t="shared" si="168"/>
        <v>0</v>
      </c>
      <c r="AI141" s="619">
        <f t="shared" si="168"/>
        <v>0</v>
      </c>
      <c r="AJ141" s="619">
        <f t="shared" si="168"/>
        <v>0</v>
      </c>
      <c r="AK141" s="619">
        <f t="shared" si="168"/>
        <v>0</v>
      </c>
      <c r="AL141" s="619">
        <f t="shared" si="168"/>
        <v>0</v>
      </c>
      <c r="AM141" s="619">
        <f t="shared" si="168"/>
        <v>0</v>
      </c>
      <c r="AN141" s="619">
        <f t="shared" si="168"/>
        <v>0</v>
      </c>
      <c r="AO141" s="619">
        <f t="shared" si="168"/>
        <v>0</v>
      </c>
      <c r="AP141" s="619">
        <f t="shared" si="168"/>
        <v>0</v>
      </c>
      <c r="AQ141" s="619">
        <f t="shared" si="168"/>
        <v>0</v>
      </c>
      <c r="AR141" s="619">
        <f t="shared" si="168"/>
        <v>0</v>
      </c>
      <c r="AS141" s="619">
        <f t="shared" si="168"/>
        <v>0</v>
      </c>
      <c r="AT141" s="619">
        <f t="shared" si="168"/>
        <v>0</v>
      </c>
      <c r="AU141" s="619">
        <f t="shared" si="168"/>
        <v>0</v>
      </c>
      <c r="AV141" s="619">
        <f t="shared" si="168"/>
        <v>0</v>
      </c>
      <c r="AW141" s="619">
        <f t="shared" si="168"/>
        <v>0</v>
      </c>
      <c r="AX141" s="619">
        <f t="shared" si="168"/>
        <v>0</v>
      </c>
      <c r="AY141" s="619">
        <f t="shared" si="168"/>
        <v>0</v>
      </c>
      <c r="AZ141" s="619">
        <f t="shared" si="168"/>
        <v>0</v>
      </c>
      <c r="BA141" s="619">
        <f t="shared" si="168"/>
        <v>0</v>
      </c>
      <c r="BB141" s="58" t="s">
        <v>231</v>
      </c>
      <c r="BC141" s="619">
        <f>SUM(BC142:BC151)</f>
        <v>0</v>
      </c>
      <c r="BD141" s="619">
        <f>SUM(BD142:BD151)</f>
        <v>0</v>
      </c>
      <c r="BE141" s="85">
        <v>2016</v>
      </c>
      <c r="BF141" s="91"/>
      <c r="BG141" s="91"/>
    </row>
    <row r="142" spans="1:59" s="623" customFormat="1" ht="22.2" customHeight="1">
      <c r="A142" s="346" t="s">
        <v>83</v>
      </c>
      <c r="B142" s="65" t="s">
        <v>481</v>
      </c>
      <c r="C142" s="620"/>
      <c r="D142" s="620">
        <f>SUM(E142:BA142)</f>
        <v>0</v>
      </c>
      <c r="E142" s="620">
        <f>SUM(E143:E151)</f>
        <v>0</v>
      </c>
      <c r="F142" s="620">
        <f t="shared" ref="F142:BA142" si="169">SUM(F143:F151)</f>
        <v>0</v>
      </c>
      <c r="G142" s="620">
        <f t="shared" si="169"/>
        <v>0</v>
      </c>
      <c r="H142" s="620">
        <f t="shared" si="169"/>
        <v>0</v>
      </c>
      <c r="I142" s="620">
        <f t="shared" si="169"/>
        <v>0</v>
      </c>
      <c r="J142" s="620">
        <f t="shared" si="169"/>
        <v>0</v>
      </c>
      <c r="K142" s="620">
        <f t="shared" si="169"/>
        <v>0</v>
      </c>
      <c r="L142" s="620">
        <f t="shared" si="169"/>
        <v>0</v>
      </c>
      <c r="M142" s="620">
        <f t="shared" si="169"/>
        <v>0</v>
      </c>
      <c r="N142" s="620">
        <f t="shared" si="169"/>
        <v>0</v>
      </c>
      <c r="O142" s="620">
        <f t="shared" si="169"/>
        <v>0</v>
      </c>
      <c r="P142" s="620">
        <f t="shared" si="169"/>
        <v>0</v>
      </c>
      <c r="Q142" s="620">
        <f t="shared" si="169"/>
        <v>0</v>
      </c>
      <c r="R142" s="620">
        <f t="shared" si="169"/>
        <v>0</v>
      </c>
      <c r="S142" s="620">
        <f t="shared" si="169"/>
        <v>0</v>
      </c>
      <c r="T142" s="620">
        <f t="shared" si="169"/>
        <v>0</v>
      </c>
      <c r="U142" s="620">
        <f t="shared" si="169"/>
        <v>0</v>
      </c>
      <c r="V142" s="620">
        <f t="shared" si="169"/>
        <v>0</v>
      </c>
      <c r="W142" s="620">
        <f t="shared" si="169"/>
        <v>0</v>
      </c>
      <c r="X142" s="620">
        <f t="shared" si="169"/>
        <v>0</v>
      </c>
      <c r="Y142" s="620">
        <f t="shared" si="169"/>
        <v>0</v>
      </c>
      <c r="Z142" s="620">
        <f t="shared" si="169"/>
        <v>0</v>
      </c>
      <c r="AA142" s="620">
        <f t="shared" si="169"/>
        <v>0</v>
      </c>
      <c r="AB142" s="620">
        <f t="shared" si="169"/>
        <v>0</v>
      </c>
      <c r="AC142" s="620">
        <f t="shared" si="169"/>
        <v>0</v>
      </c>
      <c r="AD142" s="620">
        <f t="shared" si="169"/>
        <v>0</v>
      </c>
      <c r="AE142" s="620">
        <f t="shared" si="169"/>
        <v>0</v>
      </c>
      <c r="AF142" s="620">
        <f t="shared" si="169"/>
        <v>0</v>
      </c>
      <c r="AG142" s="620">
        <f t="shared" si="169"/>
        <v>0</v>
      </c>
      <c r="AH142" s="620">
        <f t="shared" si="169"/>
        <v>0</v>
      </c>
      <c r="AI142" s="620">
        <f t="shared" si="169"/>
        <v>0</v>
      </c>
      <c r="AJ142" s="620">
        <f t="shared" si="169"/>
        <v>0</v>
      </c>
      <c r="AK142" s="620">
        <f t="shared" si="169"/>
        <v>0</v>
      </c>
      <c r="AL142" s="620">
        <f t="shared" si="169"/>
        <v>0</v>
      </c>
      <c r="AM142" s="620">
        <f t="shared" si="169"/>
        <v>0</v>
      </c>
      <c r="AN142" s="620">
        <f t="shared" si="169"/>
        <v>0</v>
      </c>
      <c r="AO142" s="620">
        <f t="shared" si="169"/>
        <v>0</v>
      </c>
      <c r="AP142" s="620">
        <f t="shared" si="169"/>
        <v>0</v>
      </c>
      <c r="AQ142" s="620">
        <f t="shared" si="169"/>
        <v>0</v>
      </c>
      <c r="AR142" s="620">
        <f t="shared" si="169"/>
        <v>0</v>
      </c>
      <c r="AS142" s="620">
        <f t="shared" si="169"/>
        <v>0</v>
      </c>
      <c r="AT142" s="620">
        <f t="shared" si="169"/>
        <v>0</v>
      </c>
      <c r="AU142" s="620">
        <f t="shared" si="169"/>
        <v>0</v>
      </c>
      <c r="AV142" s="620">
        <f t="shared" si="169"/>
        <v>0</v>
      </c>
      <c r="AW142" s="620">
        <f t="shared" si="169"/>
        <v>0</v>
      </c>
      <c r="AX142" s="620">
        <f t="shared" si="169"/>
        <v>0</v>
      </c>
      <c r="AY142" s="620">
        <f t="shared" si="169"/>
        <v>0</v>
      </c>
      <c r="AZ142" s="620">
        <f t="shared" si="169"/>
        <v>0</v>
      </c>
      <c r="BA142" s="620">
        <f t="shared" si="169"/>
        <v>0</v>
      </c>
      <c r="BB142" s="58" t="s">
        <v>231</v>
      </c>
      <c r="BC142" s="63"/>
      <c r="BD142" s="621"/>
      <c r="BE142" s="85">
        <v>2016</v>
      </c>
      <c r="BF142" s="622"/>
      <c r="BG142" s="622"/>
    </row>
    <row r="143" spans="1:59" s="630" customFormat="1" ht="60.6" customHeight="1">
      <c r="A143" s="626" t="s">
        <v>83</v>
      </c>
      <c r="B143" s="729"/>
      <c r="C143" s="628"/>
      <c r="D143" s="628"/>
      <c r="E143" s="628"/>
      <c r="F143" s="628"/>
      <c r="G143" s="628"/>
      <c r="H143" s="628"/>
      <c r="I143" s="628"/>
      <c r="J143" s="628"/>
      <c r="K143" s="628"/>
      <c r="L143" s="628"/>
      <c r="M143" s="628"/>
      <c r="N143" s="628"/>
      <c r="O143" s="628"/>
      <c r="P143" s="628"/>
      <c r="Q143" s="628"/>
      <c r="R143" s="628"/>
      <c r="S143" s="628"/>
      <c r="T143" s="628"/>
      <c r="U143" s="628"/>
      <c r="V143" s="628"/>
      <c r="W143" s="628"/>
      <c r="X143" s="628"/>
      <c r="Y143" s="628"/>
      <c r="Z143" s="628"/>
      <c r="AA143" s="628"/>
      <c r="AB143" s="628"/>
      <c r="AC143" s="628"/>
      <c r="AD143" s="628"/>
      <c r="AE143" s="628"/>
      <c r="AF143" s="628"/>
      <c r="AG143" s="628"/>
      <c r="AH143" s="628"/>
      <c r="AI143" s="628"/>
      <c r="AJ143" s="628"/>
      <c r="AK143" s="628"/>
      <c r="AL143" s="628"/>
      <c r="AM143" s="628"/>
      <c r="AN143" s="628"/>
      <c r="AO143" s="628"/>
      <c r="AP143" s="628"/>
      <c r="AQ143" s="628"/>
      <c r="AR143" s="628"/>
      <c r="AS143" s="628"/>
      <c r="AT143" s="628"/>
      <c r="AU143" s="628"/>
      <c r="AV143" s="628"/>
      <c r="AW143" s="628"/>
      <c r="AX143" s="628"/>
      <c r="AY143" s="628"/>
      <c r="AZ143" s="628"/>
      <c r="BA143" s="628"/>
      <c r="BB143" s="604" t="s">
        <v>231</v>
      </c>
      <c r="BC143" s="629"/>
      <c r="BD143" s="629"/>
      <c r="BE143" s="606">
        <v>2016</v>
      </c>
      <c r="BF143" s="629"/>
      <c r="BG143" s="629"/>
    </row>
    <row r="144" spans="1:59" s="630" customFormat="1" ht="60.6" customHeight="1">
      <c r="A144" s="626" t="s">
        <v>83</v>
      </c>
      <c r="B144" s="729"/>
      <c r="C144" s="628"/>
      <c r="D144" s="628"/>
      <c r="E144" s="628"/>
      <c r="F144" s="628"/>
      <c r="G144" s="628"/>
      <c r="H144" s="628"/>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c r="BC144" s="629"/>
      <c r="BD144" s="629"/>
      <c r="BE144" s="606"/>
      <c r="BF144" s="629"/>
      <c r="BG144" s="629"/>
    </row>
    <row r="145" spans="1:59" s="630" customFormat="1" ht="60.6" customHeight="1">
      <c r="A145" s="626" t="s">
        <v>83</v>
      </c>
      <c r="B145" s="729"/>
      <c r="C145" s="628"/>
      <c r="D145" s="628"/>
      <c r="E145" s="628"/>
      <c r="F145" s="628"/>
      <c r="G145" s="628"/>
      <c r="H145" s="628"/>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60.6" customHeight="1">
      <c r="A146" s="626" t="s">
        <v>83</v>
      </c>
      <c r="B146" s="729"/>
      <c r="C146" s="628"/>
      <c r="D146" s="628"/>
      <c r="E146" s="628"/>
      <c r="F146" s="628"/>
      <c r="G146" s="628"/>
      <c r="H146" s="628"/>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60.6" customHeight="1">
      <c r="A147" s="626" t="s">
        <v>83</v>
      </c>
      <c r="B147" s="729"/>
      <c r="C147" s="628"/>
      <c r="D147" s="628"/>
      <c r="E147" s="628"/>
      <c r="F147" s="628"/>
      <c r="G147" s="628"/>
      <c r="H147" s="628"/>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60.6" customHeight="1">
      <c r="A148" s="626" t="s">
        <v>83</v>
      </c>
      <c r="B148" s="729"/>
      <c r="C148" s="628"/>
      <c r="D148" s="628"/>
      <c r="E148" s="628"/>
      <c r="F148" s="628"/>
      <c r="G148" s="628"/>
      <c r="H148" s="628"/>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60.6" customHeight="1">
      <c r="A149" s="626" t="s">
        <v>83</v>
      </c>
      <c r="B149" s="729"/>
      <c r="C149" s="628"/>
      <c r="D149" s="628"/>
      <c r="E149" s="628"/>
      <c r="F149" s="628"/>
      <c r="G149" s="628"/>
      <c r="H149" s="628"/>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60.6" customHeight="1">
      <c r="A150" s="626" t="s">
        <v>83</v>
      </c>
      <c r="B150" s="716"/>
      <c r="C150" s="628"/>
      <c r="D150" s="628"/>
      <c r="E150" s="628"/>
      <c r="F150" s="628"/>
      <c r="G150" s="628"/>
      <c r="H150" s="628"/>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t="s">
        <v>231</v>
      </c>
      <c r="BC150" s="629"/>
      <c r="BD150" s="629"/>
      <c r="BE150" s="606">
        <v>2016</v>
      </c>
      <c r="BF150" s="629"/>
      <c r="BG150" s="629"/>
    </row>
    <row r="151" spans="1:59" s="630" customFormat="1" ht="22.2" customHeight="1">
      <c r="A151" s="626" t="s">
        <v>83</v>
      </c>
      <c r="B151" s="672"/>
      <c r="C151" s="628"/>
      <c r="D151" s="628"/>
      <c r="E151" s="628"/>
      <c r="F151" s="628"/>
      <c r="G151" s="628"/>
      <c r="H151" s="628"/>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t="s">
        <v>231</v>
      </c>
      <c r="BC151" s="629"/>
      <c r="BD151" s="629"/>
      <c r="BE151" s="606">
        <v>2016</v>
      </c>
      <c r="BF151" s="629"/>
      <c r="BG151" s="629"/>
    </row>
    <row r="152" spans="1:59" s="634" customFormat="1" ht="22.2" customHeight="1">
      <c r="A152" s="351" t="s">
        <v>499</v>
      </c>
      <c r="B152" s="151" t="s">
        <v>403</v>
      </c>
      <c r="C152" s="619">
        <f>SUM(C153:C156)</f>
        <v>0</v>
      </c>
      <c r="D152" s="619">
        <f>D153</f>
        <v>0</v>
      </c>
      <c r="E152" s="619">
        <f>E153</f>
        <v>0</v>
      </c>
      <c r="F152" s="619">
        <f t="shared" ref="F152:BA152" si="170">F153</f>
        <v>0</v>
      </c>
      <c r="G152" s="619">
        <f t="shared" si="170"/>
        <v>0</v>
      </c>
      <c r="H152" s="619">
        <f t="shared" si="170"/>
        <v>0</v>
      </c>
      <c r="I152" s="619">
        <f t="shared" si="170"/>
        <v>0</v>
      </c>
      <c r="J152" s="619">
        <f t="shared" si="170"/>
        <v>0</v>
      </c>
      <c r="K152" s="619">
        <f t="shared" si="170"/>
        <v>0</v>
      </c>
      <c r="L152" s="619">
        <f t="shared" si="170"/>
        <v>0</v>
      </c>
      <c r="M152" s="619">
        <f t="shared" si="170"/>
        <v>0</v>
      </c>
      <c r="N152" s="619">
        <f t="shared" si="170"/>
        <v>0</v>
      </c>
      <c r="O152" s="619">
        <f t="shared" si="170"/>
        <v>0</v>
      </c>
      <c r="P152" s="619">
        <f t="shared" si="170"/>
        <v>0</v>
      </c>
      <c r="Q152" s="619">
        <f t="shared" si="170"/>
        <v>0</v>
      </c>
      <c r="R152" s="619">
        <f t="shared" si="170"/>
        <v>0</v>
      </c>
      <c r="S152" s="619">
        <f t="shared" si="170"/>
        <v>0</v>
      </c>
      <c r="T152" s="619">
        <f t="shared" si="170"/>
        <v>0</v>
      </c>
      <c r="U152" s="619">
        <f t="shared" si="170"/>
        <v>0</v>
      </c>
      <c r="V152" s="619">
        <f t="shared" si="170"/>
        <v>0</v>
      </c>
      <c r="W152" s="619">
        <f t="shared" si="170"/>
        <v>0</v>
      </c>
      <c r="X152" s="619">
        <f t="shared" si="170"/>
        <v>0</v>
      </c>
      <c r="Y152" s="619">
        <f t="shared" si="170"/>
        <v>0</v>
      </c>
      <c r="Z152" s="619">
        <f t="shared" si="170"/>
        <v>0</v>
      </c>
      <c r="AA152" s="619">
        <f t="shared" si="170"/>
        <v>0</v>
      </c>
      <c r="AB152" s="619">
        <f t="shared" si="170"/>
        <v>0</v>
      </c>
      <c r="AC152" s="619">
        <f t="shared" si="170"/>
        <v>0</v>
      </c>
      <c r="AD152" s="619">
        <f t="shared" si="170"/>
        <v>0</v>
      </c>
      <c r="AE152" s="619">
        <f t="shared" si="170"/>
        <v>0</v>
      </c>
      <c r="AF152" s="619">
        <f t="shared" si="170"/>
        <v>0</v>
      </c>
      <c r="AG152" s="619">
        <f t="shared" si="170"/>
        <v>0</v>
      </c>
      <c r="AH152" s="619">
        <f t="shared" si="170"/>
        <v>0</v>
      </c>
      <c r="AI152" s="619">
        <f t="shared" si="170"/>
        <v>0</v>
      </c>
      <c r="AJ152" s="619">
        <f t="shared" si="170"/>
        <v>0</v>
      </c>
      <c r="AK152" s="619">
        <f t="shared" si="170"/>
        <v>0</v>
      </c>
      <c r="AL152" s="619">
        <f t="shared" si="170"/>
        <v>0</v>
      </c>
      <c r="AM152" s="619">
        <f t="shared" si="170"/>
        <v>0</v>
      </c>
      <c r="AN152" s="619">
        <f t="shared" si="170"/>
        <v>0</v>
      </c>
      <c r="AO152" s="619">
        <f t="shared" si="170"/>
        <v>0</v>
      </c>
      <c r="AP152" s="619">
        <f t="shared" si="170"/>
        <v>0</v>
      </c>
      <c r="AQ152" s="619">
        <f t="shared" si="170"/>
        <v>0</v>
      </c>
      <c r="AR152" s="619">
        <f t="shared" si="170"/>
        <v>0</v>
      </c>
      <c r="AS152" s="619">
        <f t="shared" si="170"/>
        <v>0</v>
      </c>
      <c r="AT152" s="619">
        <f t="shared" si="170"/>
        <v>0</v>
      </c>
      <c r="AU152" s="619">
        <f t="shared" si="170"/>
        <v>0</v>
      </c>
      <c r="AV152" s="619">
        <f t="shared" si="170"/>
        <v>0</v>
      </c>
      <c r="AW152" s="619">
        <f t="shared" si="170"/>
        <v>0</v>
      </c>
      <c r="AX152" s="619">
        <f t="shared" si="170"/>
        <v>0</v>
      </c>
      <c r="AY152" s="619">
        <f t="shared" si="170"/>
        <v>0</v>
      </c>
      <c r="AZ152" s="619">
        <f t="shared" si="170"/>
        <v>0</v>
      </c>
      <c r="BA152" s="619">
        <f t="shared" si="170"/>
        <v>0</v>
      </c>
      <c r="BB152" s="58" t="s">
        <v>231</v>
      </c>
      <c r="BC152" s="63"/>
      <c r="BD152" s="92"/>
      <c r="BE152" s="85">
        <v>2016</v>
      </c>
      <c r="BF152" s="91"/>
      <c r="BG152" s="91"/>
    </row>
    <row r="153" spans="1:59" s="623" customFormat="1" ht="22.2" customHeight="1">
      <c r="A153" s="346" t="s">
        <v>85</v>
      </c>
      <c r="B153" s="65" t="s">
        <v>481</v>
      </c>
      <c r="C153" s="620"/>
      <c r="D153" s="620">
        <f>SUM(E153:BA153)</f>
        <v>0</v>
      </c>
      <c r="E153" s="620">
        <f>SUM(E154:E156)</f>
        <v>0</v>
      </c>
      <c r="F153" s="620">
        <f t="shared" ref="F153:BA153" si="171">SUM(F154:F156)</f>
        <v>0</v>
      </c>
      <c r="G153" s="620">
        <f t="shared" si="171"/>
        <v>0</v>
      </c>
      <c r="H153" s="620">
        <f t="shared" si="171"/>
        <v>0</v>
      </c>
      <c r="I153" s="620">
        <f t="shared" si="171"/>
        <v>0</v>
      </c>
      <c r="J153" s="620">
        <f t="shared" si="171"/>
        <v>0</v>
      </c>
      <c r="K153" s="620">
        <f t="shared" si="171"/>
        <v>0</v>
      </c>
      <c r="L153" s="620">
        <f t="shared" si="171"/>
        <v>0</v>
      </c>
      <c r="M153" s="620">
        <f t="shared" si="171"/>
        <v>0</v>
      </c>
      <c r="N153" s="620">
        <f t="shared" si="171"/>
        <v>0</v>
      </c>
      <c r="O153" s="620">
        <f t="shared" si="171"/>
        <v>0</v>
      </c>
      <c r="P153" s="620">
        <f t="shared" si="171"/>
        <v>0</v>
      </c>
      <c r="Q153" s="620">
        <f t="shared" si="171"/>
        <v>0</v>
      </c>
      <c r="R153" s="620">
        <f t="shared" si="171"/>
        <v>0</v>
      </c>
      <c r="S153" s="620">
        <f t="shared" si="171"/>
        <v>0</v>
      </c>
      <c r="T153" s="620">
        <f t="shared" si="171"/>
        <v>0</v>
      </c>
      <c r="U153" s="620">
        <f t="shared" si="171"/>
        <v>0</v>
      </c>
      <c r="V153" s="620">
        <f t="shared" si="171"/>
        <v>0</v>
      </c>
      <c r="W153" s="620">
        <f t="shared" si="171"/>
        <v>0</v>
      </c>
      <c r="X153" s="620">
        <f t="shared" si="171"/>
        <v>0</v>
      </c>
      <c r="Y153" s="620">
        <f t="shared" si="171"/>
        <v>0</v>
      </c>
      <c r="Z153" s="620">
        <f t="shared" si="171"/>
        <v>0</v>
      </c>
      <c r="AA153" s="620">
        <f t="shared" si="171"/>
        <v>0</v>
      </c>
      <c r="AB153" s="620">
        <f t="shared" si="171"/>
        <v>0</v>
      </c>
      <c r="AC153" s="620">
        <f t="shared" si="171"/>
        <v>0</v>
      </c>
      <c r="AD153" s="620">
        <f t="shared" si="171"/>
        <v>0</v>
      </c>
      <c r="AE153" s="620">
        <f t="shared" si="171"/>
        <v>0</v>
      </c>
      <c r="AF153" s="620">
        <f t="shared" si="171"/>
        <v>0</v>
      </c>
      <c r="AG153" s="620">
        <f t="shared" si="171"/>
        <v>0</v>
      </c>
      <c r="AH153" s="620">
        <f t="shared" si="171"/>
        <v>0</v>
      </c>
      <c r="AI153" s="620">
        <f t="shared" si="171"/>
        <v>0</v>
      </c>
      <c r="AJ153" s="620">
        <f t="shared" si="171"/>
        <v>0</v>
      </c>
      <c r="AK153" s="620">
        <f t="shared" si="171"/>
        <v>0</v>
      </c>
      <c r="AL153" s="620">
        <f t="shared" si="171"/>
        <v>0</v>
      </c>
      <c r="AM153" s="620">
        <f t="shared" si="171"/>
        <v>0</v>
      </c>
      <c r="AN153" s="620">
        <f t="shared" si="171"/>
        <v>0</v>
      </c>
      <c r="AO153" s="620">
        <f t="shared" si="171"/>
        <v>0</v>
      </c>
      <c r="AP153" s="620">
        <f t="shared" si="171"/>
        <v>0</v>
      </c>
      <c r="AQ153" s="620">
        <f t="shared" si="171"/>
        <v>0</v>
      </c>
      <c r="AR153" s="620">
        <f t="shared" si="171"/>
        <v>0</v>
      </c>
      <c r="AS153" s="620">
        <f t="shared" si="171"/>
        <v>0</v>
      </c>
      <c r="AT153" s="620">
        <f t="shared" si="171"/>
        <v>0</v>
      </c>
      <c r="AU153" s="620">
        <f t="shared" si="171"/>
        <v>0</v>
      </c>
      <c r="AV153" s="620">
        <f t="shared" si="171"/>
        <v>0</v>
      </c>
      <c r="AW153" s="620">
        <f t="shared" si="171"/>
        <v>0</v>
      </c>
      <c r="AX153" s="620">
        <f t="shared" si="171"/>
        <v>0</v>
      </c>
      <c r="AY153" s="620">
        <f t="shared" si="171"/>
        <v>0</v>
      </c>
      <c r="AZ153" s="620">
        <f t="shared" si="171"/>
        <v>0</v>
      </c>
      <c r="BA153" s="620">
        <f t="shared" si="171"/>
        <v>0</v>
      </c>
      <c r="BB153" s="58" t="s">
        <v>231</v>
      </c>
      <c r="BC153" s="63"/>
      <c r="BD153" s="621"/>
      <c r="BE153" s="85">
        <v>2016</v>
      </c>
      <c r="BF153" s="622"/>
      <c r="BG153" s="622"/>
    </row>
    <row r="154" spans="1:59" s="638" customFormat="1" ht="66.599999999999994" customHeight="1">
      <c r="A154" s="626" t="s">
        <v>85</v>
      </c>
      <c r="B154" s="727"/>
      <c r="C154" s="635"/>
      <c r="D154" s="635"/>
      <c r="E154" s="635"/>
      <c r="F154" s="635"/>
      <c r="G154" s="635"/>
      <c r="H154" s="635"/>
      <c r="I154" s="628"/>
      <c r="J154" s="628"/>
      <c r="K154" s="628"/>
      <c r="L154" s="628"/>
      <c r="M154" s="628"/>
      <c r="N154" s="628"/>
      <c r="O154" s="628"/>
      <c r="P154" s="635"/>
      <c r="Q154" s="628"/>
      <c r="R154" s="628"/>
      <c r="S154" s="628"/>
      <c r="T154" s="628"/>
      <c r="U154" s="635"/>
      <c r="V154" s="628"/>
      <c r="W154" s="628"/>
      <c r="X154" s="628"/>
      <c r="Y154" s="635"/>
      <c r="Z154" s="628"/>
      <c r="AA154" s="628"/>
      <c r="AB154" s="628"/>
      <c r="AC154" s="628"/>
      <c r="AD154" s="628"/>
      <c r="AE154" s="628"/>
      <c r="AF154" s="628"/>
      <c r="AG154" s="628"/>
      <c r="AH154" s="628"/>
      <c r="AI154" s="628"/>
      <c r="AJ154" s="628"/>
      <c r="AK154" s="628"/>
      <c r="AL154" s="628"/>
      <c r="AM154" s="628"/>
      <c r="AN154" s="628"/>
      <c r="AO154" s="628"/>
      <c r="AP154" s="628"/>
      <c r="AQ154" s="628"/>
      <c r="AR154" s="628"/>
      <c r="AS154" s="635"/>
      <c r="AT154" s="635"/>
      <c r="AU154" s="628"/>
      <c r="AV154" s="628"/>
      <c r="AW154" s="628"/>
      <c r="AX154" s="628"/>
      <c r="AY154" s="628"/>
      <c r="AZ154" s="628"/>
      <c r="BA154" s="628"/>
      <c r="BB154" s="604" t="s">
        <v>231</v>
      </c>
      <c r="BC154" s="629"/>
      <c r="BD154" s="70"/>
      <c r="BE154" s="606">
        <v>2016</v>
      </c>
      <c r="BF154" s="637"/>
      <c r="BG154" s="637"/>
    </row>
    <row r="155" spans="1:59" s="638" customFormat="1" ht="66.599999999999994" customHeight="1">
      <c r="A155" s="626"/>
      <c r="B155" s="631"/>
      <c r="C155" s="635"/>
      <c r="D155" s="635"/>
      <c r="E155" s="635"/>
      <c r="F155" s="635"/>
      <c r="G155" s="635"/>
      <c r="H155" s="635"/>
      <c r="I155" s="628"/>
      <c r="J155" s="628"/>
      <c r="K155" s="628"/>
      <c r="L155" s="628"/>
      <c r="M155" s="628"/>
      <c r="N155" s="628"/>
      <c r="O155" s="628"/>
      <c r="P155" s="635"/>
      <c r="Q155" s="628"/>
      <c r="R155" s="628"/>
      <c r="S155" s="628"/>
      <c r="T155" s="628"/>
      <c r="U155" s="635"/>
      <c r="V155" s="628"/>
      <c r="W155" s="628"/>
      <c r="X155" s="628"/>
      <c r="Y155" s="635"/>
      <c r="Z155" s="628"/>
      <c r="AA155" s="628"/>
      <c r="AB155" s="628"/>
      <c r="AC155" s="628"/>
      <c r="AD155" s="628"/>
      <c r="AE155" s="628"/>
      <c r="AF155" s="628"/>
      <c r="AG155" s="628"/>
      <c r="AH155" s="628"/>
      <c r="AI155" s="628"/>
      <c r="AJ155" s="628"/>
      <c r="AK155" s="628"/>
      <c r="AL155" s="628"/>
      <c r="AM155" s="628"/>
      <c r="AN155" s="628"/>
      <c r="AO155" s="628"/>
      <c r="AP155" s="628"/>
      <c r="AQ155" s="628"/>
      <c r="AR155" s="628"/>
      <c r="AS155" s="635"/>
      <c r="AT155" s="635"/>
      <c r="AU155" s="628"/>
      <c r="AV155" s="628"/>
      <c r="AW155" s="628"/>
      <c r="AX155" s="628"/>
      <c r="AY155" s="628"/>
      <c r="AZ155" s="628"/>
      <c r="BA155" s="628"/>
      <c r="BB155" s="604"/>
      <c r="BC155" s="629"/>
      <c r="BD155" s="70"/>
      <c r="BE155" s="606"/>
      <c r="BF155" s="637"/>
      <c r="BG155" s="637"/>
    </row>
    <row r="156" spans="1:59" s="630" customFormat="1" ht="66.599999999999994" customHeight="1">
      <c r="A156" s="626" t="s">
        <v>85</v>
      </c>
      <c r="B156" s="627"/>
      <c r="C156" s="628"/>
      <c r="D156" s="628"/>
      <c r="E156" s="628"/>
      <c r="F156" s="628"/>
      <c r="G156" s="628"/>
      <c r="H156" s="628"/>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t="s">
        <v>231</v>
      </c>
      <c r="BC156" s="629"/>
      <c r="BD156" s="629"/>
      <c r="BE156" s="606">
        <v>2016</v>
      </c>
      <c r="BF156" s="629"/>
      <c r="BG156" s="629"/>
    </row>
    <row r="157" spans="1:59" s="634" customFormat="1" ht="22.2" customHeight="1">
      <c r="A157" s="351" t="s">
        <v>494</v>
      </c>
      <c r="B157" s="151" t="s">
        <v>681</v>
      </c>
      <c r="C157" s="619">
        <f>SUM(C158:C160)</f>
        <v>0</v>
      </c>
      <c r="D157" s="619">
        <f>D158</f>
        <v>0</v>
      </c>
      <c r="E157" s="619">
        <f>E158</f>
        <v>0</v>
      </c>
      <c r="F157" s="619">
        <f>F158</f>
        <v>0</v>
      </c>
      <c r="G157" s="619">
        <f t="shared" ref="G157:BA157" si="172">G158</f>
        <v>0</v>
      </c>
      <c r="H157" s="619">
        <f t="shared" si="172"/>
        <v>0</v>
      </c>
      <c r="I157" s="619">
        <f t="shared" si="172"/>
        <v>0</v>
      </c>
      <c r="J157" s="619">
        <f t="shared" si="172"/>
        <v>0</v>
      </c>
      <c r="K157" s="619">
        <f t="shared" si="172"/>
        <v>0</v>
      </c>
      <c r="L157" s="619">
        <f t="shared" si="172"/>
        <v>0</v>
      </c>
      <c r="M157" s="619">
        <f t="shared" si="172"/>
        <v>0</v>
      </c>
      <c r="N157" s="619">
        <f t="shared" si="172"/>
        <v>0</v>
      </c>
      <c r="O157" s="619">
        <f t="shared" si="172"/>
        <v>0</v>
      </c>
      <c r="P157" s="619">
        <f t="shared" si="172"/>
        <v>0</v>
      </c>
      <c r="Q157" s="619">
        <f t="shared" si="172"/>
        <v>0</v>
      </c>
      <c r="R157" s="619">
        <f t="shared" si="172"/>
        <v>0</v>
      </c>
      <c r="S157" s="619">
        <f t="shared" si="172"/>
        <v>0</v>
      </c>
      <c r="T157" s="619">
        <f t="shared" si="172"/>
        <v>0</v>
      </c>
      <c r="U157" s="619">
        <f t="shared" si="172"/>
        <v>0</v>
      </c>
      <c r="V157" s="619">
        <f t="shared" si="172"/>
        <v>0</v>
      </c>
      <c r="W157" s="619">
        <f t="shared" si="172"/>
        <v>0</v>
      </c>
      <c r="X157" s="619">
        <f t="shared" si="172"/>
        <v>0</v>
      </c>
      <c r="Y157" s="619">
        <f t="shared" si="172"/>
        <v>0</v>
      </c>
      <c r="Z157" s="619">
        <f t="shared" si="172"/>
        <v>0</v>
      </c>
      <c r="AA157" s="619">
        <f t="shared" si="172"/>
        <v>0</v>
      </c>
      <c r="AB157" s="619">
        <f t="shared" si="172"/>
        <v>0</v>
      </c>
      <c r="AC157" s="619">
        <f t="shared" si="172"/>
        <v>0</v>
      </c>
      <c r="AD157" s="619">
        <f t="shared" si="172"/>
        <v>0</v>
      </c>
      <c r="AE157" s="619">
        <f t="shared" si="172"/>
        <v>0</v>
      </c>
      <c r="AF157" s="619">
        <f t="shared" si="172"/>
        <v>0</v>
      </c>
      <c r="AG157" s="619">
        <f t="shared" si="172"/>
        <v>0</v>
      </c>
      <c r="AH157" s="619">
        <f t="shared" si="172"/>
        <v>0</v>
      </c>
      <c r="AI157" s="619">
        <f t="shared" si="172"/>
        <v>0</v>
      </c>
      <c r="AJ157" s="619">
        <f t="shared" si="172"/>
        <v>0</v>
      </c>
      <c r="AK157" s="619">
        <f t="shared" si="172"/>
        <v>0</v>
      </c>
      <c r="AL157" s="619">
        <f t="shared" si="172"/>
        <v>0</v>
      </c>
      <c r="AM157" s="619">
        <f t="shared" si="172"/>
        <v>0</v>
      </c>
      <c r="AN157" s="619">
        <f t="shared" si="172"/>
        <v>0</v>
      </c>
      <c r="AO157" s="619">
        <f t="shared" si="172"/>
        <v>0</v>
      </c>
      <c r="AP157" s="619">
        <f t="shared" si="172"/>
        <v>0</v>
      </c>
      <c r="AQ157" s="619">
        <f t="shared" si="172"/>
        <v>0</v>
      </c>
      <c r="AR157" s="619">
        <f t="shared" si="172"/>
        <v>0</v>
      </c>
      <c r="AS157" s="619">
        <f t="shared" si="172"/>
        <v>0</v>
      </c>
      <c r="AT157" s="619">
        <f t="shared" si="172"/>
        <v>0</v>
      </c>
      <c r="AU157" s="619">
        <f t="shared" si="172"/>
        <v>0</v>
      </c>
      <c r="AV157" s="619">
        <f t="shared" si="172"/>
        <v>0</v>
      </c>
      <c r="AW157" s="619">
        <f t="shared" si="172"/>
        <v>0</v>
      </c>
      <c r="AX157" s="619">
        <f t="shared" si="172"/>
        <v>0</v>
      </c>
      <c r="AY157" s="619">
        <f t="shared" si="172"/>
        <v>0</v>
      </c>
      <c r="AZ157" s="619">
        <f t="shared" si="172"/>
        <v>0</v>
      </c>
      <c r="BA157" s="619">
        <f t="shared" si="172"/>
        <v>0</v>
      </c>
      <c r="BB157" s="58" t="s">
        <v>231</v>
      </c>
      <c r="BC157" s="63"/>
      <c r="BD157" s="92"/>
      <c r="BE157" s="85">
        <v>2016</v>
      </c>
      <c r="BF157" s="91"/>
      <c r="BG157" s="91"/>
    </row>
    <row r="158" spans="1:59" s="623" customFormat="1" ht="22.2" customHeight="1">
      <c r="A158" s="346" t="s">
        <v>71</v>
      </c>
      <c r="B158" s="65" t="s">
        <v>481</v>
      </c>
      <c r="C158" s="620"/>
      <c r="D158" s="620">
        <f>SUM(E158:BA158)</f>
        <v>0</v>
      </c>
      <c r="E158" s="620">
        <f>SUM(E159:E160)</f>
        <v>0</v>
      </c>
      <c r="F158" s="620">
        <f t="shared" ref="F158:BA158" si="173">SUM(F159:F160)</f>
        <v>0</v>
      </c>
      <c r="G158" s="620">
        <f t="shared" si="173"/>
        <v>0</v>
      </c>
      <c r="H158" s="620">
        <f t="shared" si="173"/>
        <v>0</v>
      </c>
      <c r="I158" s="620">
        <f t="shared" si="173"/>
        <v>0</v>
      </c>
      <c r="J158" s="620">
        <f t="shared" si="173"/>
        <v>0</v>
      </c>
      <c r="K158" s="620">
        <f t="shared" si="173"/>
        <v>0</v>
      </c>
      <c r="L158" s="620">
        <f t="shared" si="173"/>
        <v>0</v>
      </c>
      <c r="M158" s="620">
        <f t="shared" si="173"/>
        <v>0</v>
      </c>
      <c r="N158" s="620">
        <f t="shared" si="173"/>
        <v>0</v>
      </c>
      <c r="O158" s="620">
        <f t="shared" si="173"/>
        <v>0</v>
      </c>
      <c r="P158" s="620">
        <f t="shared" si="173"/>
        <v>0</v>
      </c>
      <c r="Q158" s="620">
        <f t="shared" si="173"/>
        <v>0</v>
      </c>
      <c r="R158" s="620">
        <f t="shared" si="173"/>
        <v>0</v>
      </c>
      <c r="S158" s="620">
        <f t="shared" si="173"/>
        <v>0</v>
      </c>
      <c r="T158" s="620">
        <f t="shared" si="173"/>
        <v>0</v>
      </c>
      <c r="U158" s="620">
        <f t="shared" si="173"/>
        <v>0</v>
      </c>
      <c r="V158" s="620">
        <f t="shared" si="173"/>
        <v>0</v>
      </c>
      <c r="W158" s="620">
        <f t="shared" si="173"/>
        <v>0</v>
      </c>
      <c r="X158" s="620">
        <f t="shared" si="173"/>
        <v>0</v>
      </c>
      <c r="Y158" s="620">
        <f t="shared" si="173"/>
        <v>0</v>
      </c>
      <c r="Z158" s="620">
        <f t="shared" si="173"/>
        <v>0</v>
      </c>
      <c r="AA158" s="620">
        <f t="shared" si="173"/>
        <v>0</v>
      </c>
      <c r="AB158" s="620">
        <f t="shared" si="173"/>
        <v>0</v>
      </c>
      <c r="AC158" s="620">
        <f t="shared" si="173"/>
        <v>0</v>
      </c>
      <c r="AD158" s="620">
        <f t="shared" si="173"/>
        <v>0</v>
      </c>
      <c r="AE158" s="620">
        <f t="shared" si="173"/>
        <v>0</v>
      </c>
      <c r="AF158" s="620">
        <f t="shared" si="173"/>
        <v>0</v>
      </c>
      <c r="AG158" s="620">
        <f t="shared" si="173"/>
        <v>0</v>
      </c>
      <c r="AH158" s="620">
        <f t="shared" si="173"/>
        <v>0</v>
      </c>
      <c r="AI158" s="620">
        <f t="shared" si="173"/>
        <v>0</v>
      </c>
      <c r="AJ158" s="620">
        <f t="shared" si="173"/>
        <v>0</v>
      </c>
      <c r="AK158" s="620">
        <f t="shared" si="173"/>
        <v>0</v>
      </c>
      <c r="AL158" s="620">
        <f t="shared" si="173"/>
        <v>0</v>
      </c>
      <c r="AM158" s="620">
        <f t="shared" si="173"/>
        <v>0</v>
      </c>
      <c r="AN158" s="620">
        <f t="shared" si="173"/>
        <v>0</v>
      </c>
      <c r="AO158" s="620">
        <f t="shared" si="173"/>
        <v>0</v>
      </c>
      <c r="AP158" s="620">
        <f t="shared" si="173"/>
        <v>0</v>
      </c>
      <c r="AQ158" s="620">
        <f t="shared" si="173"/>
        <v>0</v>
      </c>
      <c r="AR158" s="620">
        <f t="shared" si="173"/>
        <v>0</v>
      </c>
      <c r="AS158" s="620">
        <f t="shared" si="173"/>
        <v>0</v>
      </c>
      <c r="AT158" s="620">
        <f t="shared" si="173"/>
        <v>0</v>
      </c>
      <c r="AU158" s="620">
        <f t="shared" si="173"/>
        <v>0</v>
      </c>
      <c r="AV158" s="620">
        <f t="shared" si="173"/>
        <v>0</v>
      </c>
      <c r="AW158" s="620">
        <f t="shared" si="173"/>
        <v>0</v>
      </c>
      <c r="AX158" s="620">
        <f t="shared" si="173"/>
        <v>0</v>
      </c>
      <c r="AY158" s="620">
        <f t="shared" si="173"/>
        <v>0</v>
      </c>
      <c r="AZ158" s="620">
        <f t="shared" si="173"/>
        <v>0</v>
      </c>
      <c r="BA158" s="620">
        <f t="shared" si="173"/>
        <v>0</v>
      </c>
      <c r="BB158" s="58" t="s">
        <v>231</v>
      </c>
      <c r="BC158" s="63"/>
      <c r="BD158" s="621"/>
      <c r="BE158" s="85">
        <v>2016</v>
      </c>
      <c r="BF158" s="622"/>
      <c r="BG158" s="622"/>
    </row>
    <row r="159" spans="1:59" s="630" customFormat="1" ht="22.2" customHeight="1">
      <c r="A159" s="626" t="s">
        <v>71</v>
      </c>
      <c r="B159" s="608"/>
      <c r="C159" s="628"/>
      <c r="D159" s="628"/>
      <c r="E159" s="628"/>
      <c r="F159" s="628"/>
      <c r="G159" s="628"/>
      <c r="H159" s="628"/>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628"/>
      <c r="AJ159" s="628"/>
      <c r="AK159" s="628"/>
      <c r="AL159" s="628"/>
      <c r="AM159" s="628"/>
      <c r="AN159" s="628"/>
      <c r="AO159" s="628"/>
      <c r="AP159" s="628"/>
      <c r="AQ159" s="628"/>
      <c r="AR159" s="628"/>
      <c r="AS159" s="628"/>
      <c r="AT159" s="628"/>
      <c r="AU159" s="628"/>
      <c r="AV159" s="628"/>
      <c r="AW159" s="628"/>
      <c r="AX159" s="628"/>
      <c r="AY159" s="628"/>
      <c r="AZ159" s="628"/>
      <c r="BA159" s="628"/>
      <c r="BB159" s="604" t="s">
        <v>231</v>
      </c>
      <c r="BC159" s="629"/>
      <c r="BD159" s="629"/>
      <c r="BE159" s="606">
        <v>2016</v>
      </c>
      <c r="BF159" s="629"/>
      <c r="BG159" s="629"/>
    </row>
    <row r="160" spans="1:59" s="630" customFormat="1" ht="22.2" customHeight="1">
      <c r="A160" s="626" t="s">
        <v>71</v>
      </c>
      <c r="B160" s="672"/>
      <c r="C160" s="628"/>
      <c r="D160" s="628"/>
      <c r="E160" s="628"/>
      <c r="F160" s="628"/>
      <c r="G160" s="628"/>
      <c r="H160" s="628"/>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628"/>
      <c r="AJ160" s="628"/>
      <c r="AK160" s="628"/>
      <c r="AL160" s="628"/>
      <c r="AM160" s="628"/>
      <c r="AN160" s="628"/>
      <c r="AO160" s="628"/>
      <c r="AP160" s="628"/>
      <c r="AQ160" s="628"/>
      <c r="AR160" s="628"/>
      <c r="AS160" s="628"/>
      <c r="AT160" s="628"/>
      <c r="AU160" s="628"/>
      <c r="AV160" s="628"/>
      <c r="AW160" s="628"/>
      <c r="AX160" s="628"/>
      <c r="AY160" s="628"/>
      <c r="AZ160" s="628"/>
      <c r="BA160" s="628"/>
      <c r="BB160" s="604" t="s">
        <v>231</v>
      </c>
      <c r="BC160" s="629"/>
      <c r="BD160" s="629"/>
      <c r="BE160" s="606">
        <v>2016</v>
      </c>
      <c r="BF160" s="629"/>
      <c r="BG160" s="629"/>
    </row>
    <row r="161" spans="1:59" s="613" customFormat="1" ht="22.2" customHeight="1">
      <c r="A161" s="346" t="s">
        <v>73</v>
      </c>
      <c r="B161" s="639" t="s">
        <v>682</v>
      </c>
      <c r="C161" s="611">
        <f>SUM(C162:C164)</f>
        <v>0</v>
      </c>
      <c r="D161" s="611">
        <f>D162</f>
        <v>0</v>
      </c>
      <c r="E161" s="611">
        <f>E162</f>
        <v>0</v>
      </c>
      <c r="F161" s="611">
        <f t="shared" ref="F161:BA161" si="174">F162</f>
        <v>0</v>
      </c>
      <c r="G161" s="611">
        <f t="shared" si="174"/>
        <v>0</v>
      </c>
      <c r="H161" s="611">
        <f t="shared" si="174"/>
        <v>0</v>
      </c>
      <c r="I161" s="611">
        <f t="shared" si="174"/>
        <v>0</v>
      </c>
      <c r="J161" s="611">
        <f t="shared" si="174"/>
        <v>0</v>
      </c>
      <c r="K161" s="611">
        <f t="shared" si="174"/>
        <v>0</v>
      </c>
      <c r="L161" s="611">
        <f t="shared" si="174"/>
        <v>0</v>
      </c>
      <c r="M161" s="611">
        <f t="shared" si="174"/>
        <v>0</v>
      </c>
      <c r="N161" s="611">
        <f t="shared" si="174"/>
        <v>0</v>
      </c>
      <c r="O161" s="611">
        <f t="shared" si="174"/>
        <v>0</v>
      </c>
      <c r="P161" s="611">
        <f t="shared" si="174"/>
        <v>0</v>
      </c>
      <c r="Q161" s="611">
        <f t="shared" si="174"/>
        <v>0</v>
      </c>
      <c r="R161" s="611">
        <f t="shared" si="174"/>
        <v>0</v>
      </c>
      <c r="S161" s="611">
        <f t="shared" si="174"/>
        <v>0</v>
      </c>
      <c r="T161" s="611">
        <f t="shared" si="174"/>
        <v>0</v>
      </c>
      <c r="U161" s="611">
        <f t="shared" si="174"/>
        <v>0</v>
      </c>
      <c r="V161" s="611">
        <f t="shared" si="174"/>
        <v>0</v>
      </c>
      <c r="W161" s="611">
        <f t="shared" si="174"/>
        <v>0</v>
      </c>
      <c r="X161" s="611">
        <f t="shared" si="174"/>
        <v>0</v>
      </c>
      <c r="Y161" s="611">
        <f t="shared" si="174"/>
        <v>0</v>
      </c>
      <c r="Z161" s="611">
        <f t="shared" si="174"/>
        <v>0</v>
      </c>
      <c r="AA161" s="611">
        <f t="shared" si="174"/>
        <v>0</v>
      </c>
      <c r="AB161" s="611">
        <f t="shared" si="174"/>
        <v>0</v>
      </c>
      <c r="AC161" s="611">
        <f t="shared" si="174"/>
        <v>0</v>
      </c>
      <c r="AD161" s="611">
        <f t="shared" si="174"/>
        <v>0</v>
      </c>
      <c r="AE161" s="611">
        <f t="shared" si="174"/>
        <v>0</v>
      </c>
      <c r="AF161" s="611">
        <f t="shared" si="174"/>
        <v>0</v>
      </c>
      <c r="AG161" s="611">
        <f t="shared" si="174"/>
        <v>0</v>
      </c>
      <c r="AH161" s="611">
        <f t="shared" si="174"/>
        <v>0</v>
      </c>
      <c r="AI161" s="611">
        <f t="shared" si="174"/>
        <v>0</v>
      </c>
      <c r="AJ161" s="611">
        <f t="shared" si="174"/>
        <v>0</v>
      </c>
      <c r="AK161" s="611">
        <f t="shared" si="174"/>
        <v>0</v>
      </c>
      <c r="AL161" s="611">
        <f t="shared" si="174"/>
        <v>0</v>
      </c>
      <c r="AM161" s="611">
        <f t="shared" si="174"/>
        <v>0</v>
      </c>
      <c r="AN161" s="611">
        <f t="shared" si="174"/>
        <v>0</v>
      </c>
      <c r="AO161" s="611">
        <f t="shared" si="174"/>
        <v>0</v>
      </c>
      <c r="AP161" s="611">
        <f t="shared" si="174"/>
        <v>0</v>
      </c>
      <c r="AQ161" s="611">
        <f t="shared" si="174"/>
        <v>0</v>
      </c>
      <c r="AR161" s="611">
        <f t="shared" si="174"/>
        <v>0</v>
      </c>
      <c r="AS161" s="611">
        <f t="shared" si="174"/>
        <v>0</v>
      </c>
      <c r="AT161" s="611">
        <f t="shared" si="174"/>
        <v>0</v>
      </c>
      <c r="AU161" s="611">
        <f t="shared" si="174"/>
        <v>0</v>
      </c>
      <c r="AV161" s="611">
        <f t="shared" si="174"/>
        <v>0</v>
      </c>
      <c r="AW161" s="611">
        <f t="shared" si="174"/>
        <v>0</v>
      </c>
      <c r="AX161" s="611">
        <f t="shared" si="174"/>
        <v>0</v>
      </c>
      <c r="AY161" s="611">
        <f t="shared" si="174"/>
        <v>0</v>
      </c>
      <c r="AZ161" s="611">
        <f t="shared" si="174"/>
        <v>0</v>
      </c>
      <c r="BA161" s="611">
        <f t="shared" si="174"/>
        <v>0</v>
      </c>
      <c r="BB161" s="58" t="s">
        <v>231</v>
      </c>
      <c r="BC161" s="63"/>
      <c r="BD161" s="63"/>
      <c r="BE161" s="85">
        <v>2016</v>
      </c>
      <c r="BF161" s="63"/>
      <c r="BG161" s="63"/>
    </row>
    <row r="162" spans="1:59" s="613" customFormat="1" ht="22.2" customHeight="1">
      <c r="A162" s="346" t="s">
        <v>73</v>
      </c>
      <c r="B162" s="65" t="s">
        <v>481</v>
      </c>
      <c r="C162" s="611"/>
      <c r="D162" s="611">
        <f>SUM(E162:BA162)</f>
        <v>0</v>
      </c>
      <c r="E162" s="611">
        <f>SUM(E163:E164)</f>
        <v>0</v>
      </c>
      <c r="F162" s="611">
        <f t="shared" ref="F162:BA162" si="175">SUM(F163:F164)</f>
        <v>0</v>
      </c>
      <c r="G162" s="611">
        <f t="shared" si="175"/>
        <v>0</v>
      </c>
      <c r="H162" s="611">
        <f t="shared" si="175"/>
        <v>0</v>
      </c>
      <c r="I162" s="611">
        <f t="shared" si="175"/>
        <v>0</v>
      </c>
      <c r="J162" s="611">
        <f t="shared" si="175"/>
        <v>0</v>
      </c>
      <c r="K162" s="611">
        <f t="shared" si="175"/>
        <v>0</v>
      </c>
      <c r="L162" s="611">
        <f t="shared" si="175"/>
        <v>0</v>
      </c>
      <c r="M162" s="611">
        <f t="shared" si="175"/>
        <v>0</v>
      </c>
      <c r="N162" s="611">
        <f t="shared" si="175"/>
        <v>0</v>
      </c>
      <c r="O162" s="611">
        <f t="shared" si="175"/>
        <v>0</v>
      </c>
      <c r="P162" s="611">
        <f t="shared" si="175"/>
        <v>0</v>
      </c>
      <c r="Q162" s="611">
        <f t="shared" si="175"/>
        <v>0</v>
      </c>
      <c r="R162" s="611">
        <f t="shared" si="175"/>
        <v>0</v>
      </c>
      <c r="S162" s="611">
        <f t="shared" si="175"/>
        <v>0</v>
      </c>
      <c r="T162" s="611">
        <f t="shared" si="175"/>
        <v>0</v>
      </c>
      <c r="U162" s="611">
        <f t="shared" si="175"/>
        <v>0</v>
      </c>
      <c r="V162" s="611">
        <f t="shared" si="175"/>
        <v>0</v>
      </c>
      <c r="W162" s="611">
        <f t="shared" si="175"/>
        <v>0</v>
      </c>
      <c r="X162" s="611">
        <f t="shared" si="175"/>
        <v>0</v>
      </c>
      <c r="Y162" s="611">
        <f t="shared" si="175"/>
        <v>0</v>
      </c>
      <c r="Z162" s="611">
        <f t="shared" si="175"/>
        <v>0</v>
      </c>
      <c r="AA162" s="611">
        <f t="shared" si="175"/>
        <v>0</v>
      </c>
      <c r="AB162" s="611">
        <f t="shared" si="175"/>
        <v>0</v>
      </c>
      <c r="AC162" s="611">
        <f t="shared" si="175"/>
        <v>0</v>
      </c>
      <c r="AD162" s="611">
        <f t="shared" si="175"/>
        <v>0</v>
      </c>
      <c r="AE162" s="611">
        <f t="shared" si="175"/>
        <v>0</v>
      </c>
      <c r="AF162" s="611">
        <f t="shared" si="175"/>
        <v>0</v>
      </c>
      <c r="AG162" s="611">
        <f t="shared" si="175"/>
        <v>0</v>
      </c>
      <c r="AH162" s="611">
        <f t="shared" si="175"/>
        <v>0</v>
      </c>
      <c r="AI162" s="611">
        <f t="shared" si="175"/>
        <v>0</v>
      </c>
      <c r="AJ162" s="611">
        <f t="shared" si="175"/>
        <v>0</v>
      </c>
      <c r="AK162" s="611">
        <f t="shared" si="175"/>
        <v>0</v>
      </c>
      <c r="AL162" s="611">
        <f t="shared" si="175"/>
        <v>0</v>
      </c>
      <c r="AM162" s="611">
        <f t="shared" si="175"/>
        <v>0</v>
      </c>
      <c r="AN162" s="611">
        <f t="shared" si="175"/>
        <v>0</v>
      </c>
      <c r="AO162" s="611">
        <f t="shared" si="175"/>
        <v>0</v>
      </c>
      <c r="AP162" s="611">
        <f t="shared" si="175"/>
        <v>0</v>
      </c>
      <c r="AQ162" s="611">
        <f t="shared" si="175"/>
        <v>0</v>
      </c>
      <c r="AR162" s="611">
        <f t="shared" si="175"/>
        <v>0</v>
      </c>
      <c r="AS162" s="611">
        <f t="shared" si="175"/>
        <v>0</v>
      </c>
      <c r="AT162" s="611">
        <f t="shared" si="175"/>
        <v>0</v>
      </c>
      <c r="AU162" s="611">
        <f t="shared" si="175"/>
        <v>0</v>
      </c>
      <c r="AV162" s="611">
        <f t="shared" si="175"/>
        <v>0</v>
      </c>
      <c r="AW162" s="611">
        <f t="shared" si="175"/>
        <v>0</v>
      </c>
      <c r="AX162" s="611">
        <f t="shared" si="175"/>
        <v>0</v>
      </c>
      <c r="AY162" s="611">
        <f t="shared" si="175"/>
        <v>0</v>
      </c>
      <c r="AZ162" s="611">
        <f t="shared" si="175"/>
        <v>0</v>
      </c>
      <c r="BA162" s="611">
        <f t="shared" si="175"/>
        <v>0</v>
      </c>
      <c r="BB162" s="58" t="s">
        <v>231</v>
      </c>
      <c r="BC162" s="63"/>
      <c r="BD162" s="63"/>
      <c r="BE162" s="85">
        <v>2016</v>
      </c>
      <c r="BF162" s="63"/>
      <c r="BG162" s="63"/>
    </row>
    <row r="163" spans="1:59" s="630" customFormat="1" ht="22.2" customHeight="1">
      <c r="A163" s="626" t="s">
        <v>73</v>
      </c>
      <c r="B163" s="672"/>
      <c r="C163" s="628"/>
      <c r="D163" s="628"/>
      <c r="E163" s="628"/>
      <c r="F163" s="628"/>
      <c r="G163" s="628"/>
      <c r="H163" s="628"/>
      <c r="I163" s="628"/>
      <c r="J163" s="628"/>
      <c r="K163" s="628"/>
      <c r="L163" s="628"/>
      <c r="M163" s="628"/>
      <c r="N163" s="628"/>
      <c r="O163" s="628"/>
      <c r="P163" s="628"/>
      <c r="Q163" s="628"/>
      <c r="R163" s="628"/>
      <c r="S163" s="628"/>
      <c r="T163" s="628"/>
      <c r="U163" s="628"/>
      <c r="V163" s="628"/>
      <c r="W163" s="628"/>
      <c r="X163" s="628"/>
      <c r="Y163" s="628"/>
      <c r="Z163" s="628"/>
      <c r="AA163" s="628"/>
      <c r="AB163" s="628"/>
      <c r="AC163" s="628"/>
      <c r="AD163" s="628"/>
      <c r="AE163" s="628"/>
      <c r="AF163" s="628"/>
      <c r="AG163" s="628"/>
      <c r="AH163" s="628"/>
      <c r="AI163" s="628"/>
      <c r="AJ163" s="628"/>
      <c r="AK163" s="628"/>
      <c r="AL163" s="628"/>
      <c r="AM163" s="628"/>
      <c r="AN163" s="628"/>
      <c r="AO163" s="628"/>
      <c r="AP163" s="628"/>
      <c r="AQ163" s="628"/>
      <c r="AR163" s="628"/>
      <c r="AS163" s="628"/>
      <c r="AT163" s="628"/>
      <c r="AU163" s="628"/>
      <c r="AV163" s="628"/>
      <c r="AW163" s="628"/>
      <c r="AX163" s="628"/>
      <c r="AY163" s="628"/>
      <c r="AZ163" s="628"/>
      <c r="BA163" s="628"/>
      <c r="BB163" s="604" t="s">
        <v>231</v>
      </c>
      <c r="BC163" s="629"/>
      <c r="BD163" s="629"/>
      <c r="BE163" s="606">
        <v>2016</v>
      </c>
      <c r="BF163" s="629"/>
      <c r="BG163" s="629"/>
    </row>
    <row r="164" spans="1:59" s="630" customFormat="1" ht="22.2" customHeight="1">
      <c r="A164" s="626" t="s">
        <v>73</v>
      </c>
      <c r="B164" s="672"/>
      <c r="C164" s="628"/>
      <c r="D164" s="628"/>
      <c r="E164" s="628"/>
      <c r="F164" s="628"/>
      <c r="G164" s="628"/>
      <c r="H164" s="628"/>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628"/>
      <c r="AJ164" s="628"/>
      <c r="AK164" s="628"/>
      <c r="AL164" s="628"/>
      <c r="AM164" s="628"/>
      <c r="AN164" s="628"/>
      <c r="AO164" s="628"/>
      <c r="AP164" s="628"/>
      <c r="AQ164" s="628"/>
      <c r="AR164" s="628"/>
      <c r="AS164" s="628"/>
      <c r="AT164" s="628"/>
      <c r="AU164" s="628"/>
      <c r="AV164" s="628"/>
      <c r="AW164" s="628"/>
      <c r="AX164" s="628"/>
      <c r="AY164" s="628"/>
      <c r="AZ164" s="628"/>
      <c r="BA164" s="628"/>
      <c r="BB164" s="604" t="s">
        <v>231</v>
      </c>
      <c r="BC164" s="629"/>
      <c r="BD164" s="629"/>
      <c r="BE164" s="606">
        <v>2016</v>
      </c>
      <c r="BF164" s="629"/>
      <c r="BG164" s="629"/>
    </row>
    <row r="165" spans="1:59" s="613" customFormat="1" ht="22.2" customHeight="1">
      <c r="A165" s="346" t="s">
        <v>75</v>
      </c>
      <c r="B165" s="639" t="s">
        <v>684</v>
      </c>
      <c r="C165" s="611">
        <f>SUM(C166:C168)</f>
        <v>0</v>
      </c>
      <c r="D165" s="611">
        <f>D166</f>
        <v>0</v>
      </c>
      <c r="E165" s="611">
        <f>E166</f>
        <v>0</v>
      </c>
      <c r="F165" s="611">
        <f t="shared" ref="F165:BA165" si="176">F166</f>
        <v>0</v>
      </c>
      <c r="G165" s="611">
        <f t="shared" si="176"/>
        <v>0</v>
      </c>
      <c r="H165" s="611">
        <f t="shared" si="176"/>
        <v>0</v>
      </c>
      <c r="I165" s="611">
        <f t="shared" si="176"/>
        <v>0</v>
      </c>
      <c r="J165" s="611">
        <f t="shared" si="176"/>
        <v>0</v>
      </c>
      <c r="K165" s="611">
        <f t="shared" si="176"/>
        <v>0</v>
      </c>
      <c r="L165" s="611">
        <f t="shared" si="176"/>
        <v>0</v>
      </c>
      <c r="M165" s="611">
        <f t="shared" si="176"/>
        <v>0</v>
      </c>
      <c r="N165" s="611">
        <f t="shared" si="176"/>
        <v>0</v>
      </c>
      <c r="O165" s="611">
        <f t="shared" si="176"/>
        <v>0</v>
      </c>
      <c r="P165" s="611">
        <f t="shared" si="176"/>
        <v>0</v>
      </c>
      <c r="Q165" s="611">
        <f t="shared" si="176"/>
        <v>0</v>
      </c>
      <c r="R165" s="611">
        <f t="shared" si="176"/>
        <v>0</v>
      </c>
      <c r="S165" s="611">
        <f t="shared" si="176"/>
        <v>0</v>
      </c>
      <c r="T165" s="611">
        <f t="shared" si="176"/>
        <v>0</v>
      </c>
      <c r="U165" s="611">
        <f t="shared" si="176"/>
        <v>0</v>
      </c>
      <c r="V165" s="611">
        <f t="shared" si="176"/>
        <v>0</v>
      </c>
      <c r="W165" s="611">
        <f t="shared" si="176"/>
        <v>0</v>
      </c>
      <c r="X165" s="611">
        <f t="shared" si="176"/>
        <v>0</v>
      </c>
      <c r="Y165" s="611">
        <f t="shared" si="176"/>
        <v>0</v>
      </c>
      <c r="Z165" s="611">
        <f t="shared" si="176"/>
        <v>0</v>
      </c>
      <c r="AA165" s="611">
        <f t="shared" si="176"/>
        <v>0</v>
      </c>
      <c r="AB165" s="611">
        <f t="shared" si="176"/>
        <v>0</v>
      </c>
      <c r="AC165" s="611">
        <f t="shared" si="176"/>
        <v>0</v>
      </c>
      <c r="AD165" s="611">
        <f t="shared" si="176"/>
        <v>0</v>
      </c>
      <c r="AE165" s="611">
        <f t="shared" si="176"/>
        <v>0</v>
      </c>
      <c r="AF165" s="611">
        <f t="shared" si="176"/>
        <v>0</v>
      </c>
      <c r="AG165" s="611">
        <f t="shared" si="176"/>
        <v>0</v>
      </c>
      <c r="AH165" s="611">
        <f t="shared" si="176"/>
        <v>0</v>
      </c>
      <c r="AI165" s="611">
        <f t="shared" si="176"/>
        <v>0</v>
      </c>
      <c r="AJ165" s="611">
        <f t="shared" si="176"/>
        <v>0</v>
      </c>
      <c r="AK165" s="611">
        <f t="shared" si="176"/>
        <v>0</v>
      </c>
      <c r="AL165" s="611">
        <f t="shared" si="176"/>
        <v>0</v>
      </c>
      <c r="AM165" s="611">
        <f t="shared" si="176"/>
        <v>0</v>
      </c>
      <c r="AN165" s="611">
        <f t="shared" si="176"/>
        <v>0</v>
      </c>
      <c r="AO165" s="611">
        <f t="shared" si="176"/>
        <v>0</v>
      </c>
      <c r="AP165" s="611">
        <f t="shared" si="176"/>
        <v>0</v>
      </c>
      <c r="AQ165" s="611">
        <f t="shared" si="176"/>
        <v>0</v>
      </c>
      <c r="AR165" s="611">
        <f t="shared" si="176"/>
        <v>0</v>
      </c>
      <c r="AS165" s="611">
        <f t="shared" si="176"/>
        <v>0</v>
      </c>
      <c r="AT165" s="611">
        <f t="shared" si="176"/>
        <v>0</v>
      </c>
      <c r="AU165" s="611">
        <f t="shared" si="176"/>
        <v>0</v>
      </c>
      <c r="AV165" s="611">
        <f t="shared" si="176"/>
        <v>0</v>
      </c>
      <c r="AW165" s="611">
        <f t="shared" si="176"/>
        <v>0</v>
      </c>
      <c r="AX165" s="611">
        <f t="shared" si="176"/>
        <v>0</v>
      </c>
      <c r="AY165" s="611">
        <f t="shared" si="176"/>
        <v>0</v>
      </c>
      <c r="AZ165" s="611">
        <f t="shared" si="176"/>
        <v>0</v>
      </c>
      <c r="BA165" s="611">
        <f t="shared" si="176"/>
        <v>0</v>
      </c>
      <c r="BB165" s="58" t="s">
        <v>231</v>
      </c>
      <c r="BC165" s="63"/>
      <c r="BD165" s="63"/>
      <c r="BE165" s="85">
        <v>2016</v>
      </c>
      <c r="BF165" s="63"/>
      <c r="BG165" s="63"/>
    </row>
    <row r="166" spans="1:59" s="613" customFormat="1" ht="22.2" customHeight="1">
      <c r="A166" s="346" t="s">
        <v>75</v>
      </c>
      <c r="B166" s="65" t="s">
        <v>481</v>
      </c>
      <c r="C166" s="611"/>
      <c r="D166" s="611">
        <f>SUM(D167:D168)</f>
        <v>0</v>
      </c>
      <c r="E166" s="611">
        <f>SUM(E167:E168)</f>
        <v>0</v>
      </c>
      <c r="F166" s="611">
        <f t="shared" ref="F166:AZ166" si="177">SUM(F167:F168)</f>
        <v>0</v>
      </c>
      <c r="G166" s="611">
        <f t="shared" si="177"/>
        <v>0</v>
      </c>
      <c r="H166" s="611">
        <f t="shared" si="177"/>
        <v>0</v>
      </c>
      <c r="I166" s="611">
        <f t="shared" si="177"/>
        <v>0</v>
      </c>
      <c r="J166" s="611">
        <f t="shared" si="177"/>
        <v>0</v>
      </c>
      <c r="K166" s="611">
        <f t="shared" si="177"/>
        <v>0</v>
      </c>
      <c r="L166" s="611">
        <f t="shared" si="177"/>
        <v>0</v>
      </c>
      <c r="M166" s="611">
        <f t="shared" si="177"/>
        <v>0</v>
      </c>
      <c r="N166" s="611">
        <f t="shared" si="177"/>
        <v>0</v>
      </c>
      <c r="O166" s="611">
        <f t="shared" si="177"/>
        <v>0</v>
      </c>
      <c r="P166" s="611">
        <f t="shared" si="177"/>
        <v>0</v>
      </c>
      <c r="Q166" s="611">
        <f t="shared" si="177"/>
        <v>0</v>
      </c>
      <c r="R166" s="611">
        <f t="shared" si="177"/>
        <v>0</v>
      </c>
      <c r="S166" s="611">
        <f t="shared" si="177"/>
        <v>0</v>
      </c>
      <c r="T166" s="611">
        <f t="shared" si="177"/>
        <v>0</v>
      </c>
      <c r="U166" s="611">
        <f t="shared" si="177"/>
        <v>0</v>
      </c>
      <c r="V166" s="611">
        <f t="shared" si="177"/>
        <v>0</v>
      </c>
      <c r="W166" s="611">
        <f t="shared" si="177"/>
        <v>0</v>
      </c>
      <c r="X166" s="611">
        <f t="shared" si="177"/>
        <v>0</v>
      </c>
      <c r="Y166" s="611">
        <f t="shared" si="177"/>
        <v>0</v>
      </c>
      <c r="Z166" s="611">
        <f t="shared" si="177"/>
        <v>0</v>
      </c>
      <c r="AA166" s="611">
        <f t="shared" si="177"/>
        <v>0</v>
      </c>
      <c r="AB166" s="611">
        <f t="shared" si="177"/>
        <v>0</v>
      </c>
      <c r="AC166" s="611">
        <f t="shared" si="177"/>
        <v>0</v>
      </c>
      <c r="AD166" s="611">
        <f t="shared" si="177"/>
        <v>0</v>
      </c>
      <c r="AE166" s="611">
        <f t="shared" si="177"/>
        <v>0</v>
      </c>
      <c r="AF166" s="611">
        <f t="shared" si="177"/>
        <v>0</v>
      </c>
      <c r="AG166" s="611">
        <f t="shared" si="177"/>
        <v>0</v>
      </c>
      <c r="AH166" s="611">
        <f t="shared" si="177"/>
        <v>0</v>
      </c>
      <c r="AI166" s="611">
        <f t="shared" si="177"/>
        <v>0</v>
      </c>
      <c r="AJ166" s="611">
        <f t="shared" si="177"/>
        <v>0</v>
      </c>
      <c r="AK166" s="611">
        <f t="shared" si="177"/>
        <v>0</v>
      </c>
      <c r="AL166" s="611">
        <f t="shared" si="177"/>
        <v>0</v>
      </c>
      <c r="AM166" s="611">
        <f t="shared" si="177"/>
        <v>0</v>
      </c>
      <c r="AN166" s="611">
        <f t="shared" si="177"/>
        <v>0</v>
      </c>
      <c r="AO166" s="611">
        <f t="shared" si="177"/>
        <v>0</v>
      </c>
      <c r="AP166" s="611">
        <f t="shared" si="177"/>
        <v>0</v>
      </c>
      <c r="AQ166" s="611">
        <f t="shared" si="177"/>
        <v>0</v>
      </c>
      <c r="AR166" s="611">
        <f t="shared" si="177"/>
        <v>0</v>
      </c>
      <c r="AS166" s="611">
        <f t="shared" si="177"/>
        <v>0</v>
      </c>
      <c r="AT166" s="611">
        <f t="shared" si="177"/>
        <v>0</v>
      </c>
      <c r="AU166" s="611">
        <f t="shared" si="177"/>
        <v>0</v>
      </c>
      <c r="AV166" s="611">
        <f t="shared" si="177"/>
        <v>0</v>
      </c>
      <c r="AW166" s="611">
        <f t="shared" si="177"/>
        <v>0</v>
      </c>
      <c r="AX166" s="611">
        <f t="shared" si="177"/>
        <v>0</v>
      </c>
      <c r="AY166" s="611">
        <f t="shared" si="177"/>
        <v>0</v>
      </c>
      <c r="AZ166" s="611">
        <f t="shared" si="177"/>
        <v>0</v>
      </c>
      <c r="BA166" s="611">
        <f>SUM(BA167:BA168)</f>
        <v>0</v>
      </c>
      <c r="BB166" s="58" t="s">
        <v>231</v>
      </c>
      <c r="BC166" s="63"/>
      <c r="BD166" s="63"/>
      <c r="BE166" s="85">
        <v>2016</v>
      </c>
      <c r="BF166" s="63"/>
      <c r="BG166" s="63"/>
    </row>
    <row r="167" spans="1:59" s="630" customFormat="1" ht="22.2" customHeight="1">
      <c r="A167" s="626" t="s">
        <v>75</v>
      </c>
      <c r="B167" s="609"/>
      <c r="C167" s="628"/>
      <c r="D167" s="628"/>
      <c r="E167" s="628"/>
      <c r="F167" s="628"/>
      <c r="G167" s="628"/>
      <c r="H167" s="628"/>
      <c r="I167" s="628"/>
      <c r="J167" s="628"/>
      <c r="K167" s="628"/>
      <c r="L167" s="628"/>
      <c r="M167" s="628"/>
      <c r="N167" s="628"/>
      <c r="O167" s="628"/>
      <c r="P167" s="628"/>
      <c r="Q167" s="628"/>
      <c r="R167" s="628"/>
      <c r="S167" s="628"/>
      <c r="T167" s="628"/>
      <c r="U167" s="628"/>
      <c r="V167" s="628"/>
      <c r="W167" s="628"/>
      <c r="X167" s="628"/>
      <c r="Y167" s="628"/>
      <c r="Z167" s="628"/>
      <c r="AA167" s="628"/>
      <c r="AB167" s="628"/>
      <c r="AC167" s="628"/>
      <c r="AD167" s="628"/>
      <c r="AE167" s="628"/>
      <c r="AF167" s="628"/>
      <c r="AG167" s="628"/>
      <c r="AH167" s="628"/>
      <c r="AI167" s="628"/>
      <c r="AJ167" s="628"/>
      <c r="AK167" s="628"/>
      <c r="AL167" s="628"/>
      <c r="AM167" s="628"/>
      <c r="AN167" s="628"/>
      <c r="AO167" s="628"/>
      <c r="AP167" s="628"/>
      <c r="AQ167" s="628"/>
      <c r="AR167" s="628"/>
      <c r="AS167" s="628"/>
      <c r="AT167" s="628"/>
      <c r="AU167" s="628"/>
      <c r="AV167" s="628"/>
      <c r="AW167" s="628"/>
      <c r="AX167" s="628"/>
      <c r="AY167" s="628"/>
      <c r="AZ167" s="628"/>
      <c r="BA167" s="628"/>
      <c r="BB167" s="604" t="s">
        <v>231</v>
      </c>
      <c r="BC167" s="629"/>
      <c r="BD167" s="629"/>
      <c r="BE167" s="606">
        <v>2016</v>
      </c>
      <c r="BF167" s="629"/>
      <c r="BG167" s="629"/>
    </row>
    <row r="168" spans="1:59" s="630" customFormat="1" ht="22.2" customHeight="1">
      <c r="A168" s="626" t="s">
        <v>75</v>
      </c>
      <c r="B168" s="672"/>
      <c r="C168" s="628"/>
      <c r="D168" s="628"/>
      <c r="E168" s="628"/>
      <c r="F168" s="628"/>
      <c r="G168" s="628"/>
      <c r="H168" s="628"/>
      <c r="I168" s="628"/>
      <c r="J168" s="628"/>
      <c r="K168" s="628"/>
      <c r="L168" s="628"/>
      <c r="M168" s="628"/>
      <c r="N168" s="628"/>
      <c r="O168" s="628"/>
      <c r="P168" s="628"/>
      <c r="Q168" s="628"/>
      <c r="R168" s="628"/>
      <c r="S168" s="628"/>
      <c r="T168" s="628"/>
      <c r="U168" s="628"/>
      <c r="V168" s="628"/>
      <c r="W168" s="628"/>
      <c r="X168" s="628"/>
      <c r="Y168" s="628"/>
      <c r="Z168" s="628"/>
      <c r="AA168" s="628"/>
      <c r="AB168" s="628"/>
      <c r="AC168" s="628"/>
      <c r="AD168" s="628"/>
      <c r="AE168" s="628"/>
      <c r="AF168" s="628"/>
      <c r="AG168" s="628"/>
      <c r="AH168" s="628"/>
      <c r="AI168" s="628"/>
      <c r="AJ168" s="628"/>
      <c r="AK168" s="628"/>
      <c r="AL168" s="628"/>
      <c r="AM168" s="628"/>
      <c r="AN168" s="628"/>
      <c r="AO168" s="628"/>
      <c r="AP168" s="628"/>
      <c r="AQ168" s="628"/>
      <c r="AR168" s="628"/>
      <c r="AS168" s="628"/>
      <c r="AT168" s="628"/>
      <c r="AU168" s="628"/>
      <c r="AV168" s="628"/>
      <c r="AW168" s="628"/>
      <c r="AX168" s="628"/>
      <c r="AY168" s="628"/>
      <c r="AZ168" s="628"/>
      <c r="BA168" s="628"/>
      <c r="BB168" s="604" t="s">
        <v>231</v>
      </c>
      <c r="BC168" s="629"/>
      <c r="BD168" s="629"/>
      <c r="BE168" s="606">
        <v>2016</v>
      </c>
      <c r="BF168" s="629"/>
      <c r="BG168" s="629"/>
    </row>
    <row r="169" spans="1:59" s="613" customFormat="1" ht="22.2" customHeight="1">
      <c r="A169" s="346" t="s">
        <v>77</v>
      </c>
      <c r="B169" s="639" t="s">
        <v>683</v>
      </c>
      <c r="C169" s="611">
        <f>SUM(C170:C172)</f>
        <v>0</v>
      </c>
      <c r="D169" s="611">
        <f>D170</f>
        <v>0</v>
      </c>
      <c r="E169" s="611">
        <f>E170</f>
        <v>0</v>
      </c>
      <c r="F169" s="611">
        <f t="shared" ref="F169:BA169" si="178">F170</f>
        <v>0</v>
      </c>
      <c r="G169" s="611">
        <f t="shared" si="178"/>
        <v>0</v>
      </c>
      <c r="H169" s="611">
        <f t="shared" si="178"/>
        <v>0</v>
      </c>
      <c r="I169" s="611">
        <f t="shared" si="178"/>
        <v>0</v>
      </c>
      <c r="J169" s="611">
        <f t="shared" si="178"/>
        <v>0</v>
      </c>
      <c r="K169" s="611">
        <f t="shared" si="178"/>
        <v>0</v>
      </c>
      <c r="L169" s="611">
        <f t="shared" si="178"/>
        <v>0</v>
      </c>
      <c r="M169" s="611">
        <f t="shared" si="178"/>
        <v>0</v>
      </c>
      <c r="N169" s="611">
        <f t="shared" si="178"/>
        <v>0</v>
      </c>
      <c r="O169" s="611">
        <f t="shared" si="178"/>
        <v>0</v>
      </c>
      <c r="P169" s="611">
        <f t="shared" si="178"/>
        <v>0</v>
      </c>
      <c r="Q169" s="611">
        <f t="shared" si="178"/>
        <v>0</v>
      </c>
      <c r="R169" s="611">
        <f t="shared" si="178"/>
        <v>0</v>
      </c>
      <c r="S169" s="611">
        <f t="shared" si="178"/>
        <v>0</v>
      </c>
      <c r="T169" s="611">
        <f t="shared" si="178"/>
        <v>0</v>
      </c>
      <c r="U169" s="611">
        <f t="shared" si="178"/>
        <v>0</v>
      </c>
      <c r="V169" s="611">
        <f t="shared" si="178"/>
        <v>0</v>
      </c>
      <c r="W169" s="611">
        <f t="shared" si="178"/>
        <v>0</v>
      </c>
      <c r="X169" s="611">
        <f t="shared" si="178"/>
        <v>0</v>
      </c>
      <c r="Y169" s="611">
        <f t="shared" si="178"/>
        <v>0</v>
      </c>
      <c r="Z169" s="611">
        <f t="shared" si="178"/>
        <v>0</v>
      </c>
      <c r="AA169" s="611">
        <f t="shared" si="178"/>
        <v>0</v>
      </c>
      <c r="AB169" s="611">
        <f t="shared" si="178"/>
        <v>0</v>
      </c>
      <c r="AC169" s="611">
        <f t="shared" si="178"/>
        <v>0</v>
      </c>
      <c r="AD169" s="611">
        <f t="shared" si="178"/>
        <v>0</v>
      </c>
      <c r="AE169" s="611">
        <f t="shared" si="178"/>
        <v>0</v>
      </c>
      <c r="AF169" s="611">
        <f t="shared" si="178"/>
        <v>0</v>
      </c>
      <c r="AG169" s="611">
        <f t="shared" si="178"/>
        <v>0</v>
      </c>
      <c r="AH169" s="611">
        <f t="shared" si="178"/>
        <v>0</v>
      </c>
      <c r="AI169" s="611">
        <f t="shared" si="178"/>
        <v>0</v>
      </c>
      <c r="AJ169" s="611">
        <f t="shared" si="178"/>
        <v>0</v>
      </c>
      <c r="AK169" s="611">
        <f t="shared" si="178"/>
        <v>0</v>
      </c>
      <c r="AL169" s="611">
        <f t="shared" si="178"/>
        <v>0</v>
      </c>
      <c r="AM169" s="611">
        <f t="shared" si="178"/>
        <v>0</v>
      </c>
      <c r="AN169" s="611">
        <f t="shared" si="178"/>
        <v>0</v>
      </c>
      <c r="AO169" s="611">
        <f t="shared" si="178"/>
        <v>0</v>
      </c>
      <c r="AP169" s="611">
        <f t="shared" si="178"/>
        <v>0</v>
      </c>
      <c r="AQ169" s="611">
        <f t="shared" si="178"/>
        <v>0</v>
      </c>
      <c r="AR169" s="611">
        <f t="shared" si="178"/>
        <v>0</v>
      </c>
      <c r="AS169" s="611">
        <f t="shared" si="178"/>
        <v>0</v>
      </c>
      <c r="AT169" s="611">
        <f t="shared" si="178"/>
        <v>0</v>
      </c>
      <c r="AU169" s="611">
        <f t="shared" si="178"/>
        <v>0</v>
      </c>
      <c r="AV169" s="611">
        <f t="shared" si="178"/>
        <v>0</v>
      </c>
      <c r="AW169" s="611">
        <f t="shared" si="178"/>
        <v>0</v>
      </c>
      <c r="AX169" s="611">
        <f t="shared" si="178"/>
        <v>0</v>
      </c>
      <c r="AY169" s="611">
        <f t="shared" si="178"/>
        <v>0</v>
      </c>
      <c r="AZ169" s="611">
        <f t="shared" si="178"/>
        <v>0</v>
      </c>
      <c r="BA169" s="611">
        <f t="shared" si="178"/>
        <v>0</v>
      </c>
      <c r="BB169" s="58" t="s">
        <v>231</v>
      </c>
      <c r="BC169" s="63"/>
      <c r="BD169" s="63"/>
      <c r="BE169" s="85">
        <v>2016</v>
      </c>
      <c r="BF169" s="63"/>
      <c r="BG169" s="63"/>
    </row>
    <row r="170" spans="1:59" s="613" customFormat="1" ht="22.2" customHeight="1">
      <c r="A170" s="346" t="s">
        <v>77</v>
      </c>
      <c r="B170" s="65" t="s">
        <v>481</v>
      </c>
      <c r="C170" s="611"/>
      <c r="D170" s="611">
        <f>SUM(E170:BA170)</f>
        <v>0</v>
      </c>
      <c r="E170" s="611">
        <f>SUM(E171:E172)</f>
        <v>0</v>
      </c>
      <c r="F170" s="611">
        <f t="shared" ref="F170:BA170" si="179">SUM(F171:F172)</f>
        <v>0</v>
      </c>
      <c r="G170" s="611">
        <f t="shared" si="179"/>
        <v>0</v>
      </c>
      <c r="H170" s="611">
        <f t="shared" si="179"/>
        <v>0</v>
      </c>
      <c r="I170" s="611">
        <f t="shared" si="179"/>
        <v>0</v>
      </c>
      <c r="J170" s="611">
        <f t="shared" si="179"/>
        <v>0</v>
      </c>
      <c r="K170" s="611">
        <f t="shared" si="179"/>
        <v>0</v>
      </c>
      <c r="L170" s="611">
        <f t="shared" si="179"/>
        <v>0</v>
      </c>
      <c r="M170" s="611">
        <f t="shared" si="179"/>
        <v>0</v>
      </c>
      <c r="N170" s="611">
        <f t="shared" si="179"/>
        <v>0</v>
      </c>
      <c r="O170" s="611">
        <f t="shared" si="179"/>
        <v>0</v>
      </c>
      <c r="P170" s="611">
        <f t="shared" si="179"/>
        <v>0</v>
      </c>
      <c r="Q170" s="611">
        <f t="shared" si="179"/>
        <v>0</v>
      </c>
      <c r="R170" s="611">
        <f t="shared" si="179"/>
        <v>0</v>
      </c>
      <c r="S170" s="611">
        <f t="shared" si="179"/>
        <v>0</v>
      </c>
      <c r="T170" s="611">
        <f t="shared" si="179"/>
        <v>0</v>
      </c>
      <c r="U170" s="611">
        <f t="shared" si="179"/>
        <v>0</v>
      </c>
      <c r="V170" s="611">
        <f t="shared" si="179"/>
        <v>0</v>
      </c>
      <c r="W170" s="611">
        <f t="shared" si="179"/>
        <v>0</v>
      </c>
      <c r="X170" s="611">
        <f t="shared" si="179"/>
        <v>0</v>
      </c>
      <c r="Y170" s="611">
        <f t="shared" si="179"/>
        <v>0</v>
      </c>
      <c r="Z170" s="611">
        <f t="shared" si="179"/>
        <v>0</v>
      </c>
      <c r="AA170" s="611">
        <f t="shared" si="179"/>
        <v>0</v>
      </c>
      <c r="AB170" s="611">
        <f t="shared" si="179"/>
        <v>0</v>
      </c>
      <c r="AC170" s="611">
        <f t="shared" si="179"/>
        <v>0</v>
      </c>
      <c r="AD170" s="611">
        <f t="shared" si="179"/>
        <v>0</v>
      </c>
      <c r="AE170" s="611">
        <f t="shared" si="179"/>
        <v>0</v>
      </c>
      <c r="AF170" s="611">
        <f t="shared" si="179"/>
        <v>0</v>
      </c>
      <c r="AG170" s="611">
        <f t="shared" si="179"/>
        <v>0</v>
      </c>
      <c r="AH170" s="611">
        <f t="shared" si="179"/>
        <v>0</v>
      </c>
      <c r="AI170" s="611">
        <f t="shared" si="179"/>
        <v>0</v>
      </c>
      <c r="AJ170" s="611">
        <f t="shared" si="179"/>
        <v>0</v>
      </c>
      <c r="AK170" s="611">
        <f t="shared" si="179"/>
        <v>0</v>
      </c>
      <c r="AL170" s="611">
        <f t="shared" si="179"/>
        <v>0</v>
      </c>
      <c r="AM170" s="611">
        <f t="shared" si="179"/>
        <v>0</v>
      </c>
      <c r="AN170" s="611">
        <f t="shared" si="179"/>
        <v>0</v>
      </c>
      <c r="AO170" s="611">
        <f t="shared" si="179"/>
        <v>0</v>
      </c>
      <c r="AP170" s="611">
        <f t="shared" si="179"/>
        <v>0</v>
      </c>
      <c r="AQ170" s="611">
        <f t="shared" si="179"/>
        <v>0</v>
      </c>
      <c r="AR170" s="611">
        <f t="shared" si="179"/>
        <v>0</v>
      </c>
      <c r="AS170" s="611">
        <f t="shared" si="179"/>
        <v>0</v>
      </c>
      <c r="AT170" s="611">
        <f t="shared" si="179"/>
        <v>0</v>
      </c>
      <c r="AU170" s="611">
        <f t="shared" si="179"/>
        <v>0</v>
      </c>
      <c r="AV170" s="611">
        <f t="shared" si="179"/>
        <v>0</v>
      </c>
      <c r="AW170" s="611">
        <f t="shared" si="179"/>
        <v>0</v>
      </c>
      <c r="AX170" s="611">
        <f t="shared" si="179"/>
        <v>0</v>
      </c>
      <c r="AY170" s="611">
        <f t="shared" si="179"/>
        <v>0</v>
      </c>
      <c r="AZ170" s="611">
        <f t="shared" si="179"/>
        <v>0</v>
      </c>
      <c r="BA170" s="611">
        <f t="shared" si="179"/>
        <v>0</v>
      </c>
      <c r="BB170" s="58" t="s">
        <v>231</v>
      </c>
      <c r="BC170" s="63"/>
      <c r="BD170" s="63"/>
      <c r="BE170" s="85">
        <v>2016</v>
      </c>
      <c r="BF170" s="63"/>
      <c r="BG170" s="63"/>
    </row>
    <row r="171" spans="1:59" s="630" customFormat="1" ht="22.2" customHeight="1">
      <c r="A171" s="626" t="s">
        <v>77</v>
      </c>
      <c r="B171" s="672"/>
      <c r="C171" s="628"/>
      <c r="D171" s="628"/>
      <c r="E171" s="628"/>
      <c r="F171" s="628"/>
      <c r="G171" s="628"/>
      <c r="H171" s="628"/>
      <c r="I171" s="628"/>
      <c r="J171" s="628"/>
      <c r="K171" s="628"/>
      <c r="L171" s="628"/>
      <c r="M171" s="628"/>
      <c r="N171" s="628"/>
      <c r="O171" s="628"/>
      <c r="P171" s="628"/>
      <c r="Q171" s="628"/>
      <c r="R171" s="628"/>
      <c r="S171" s="628"/>
      <c r="T171" s="628"/>
      <c r="U171" s="628"/>
      <c r="V171" s="628"/>
      <c r="W171" s="628"/>
      <c r="X171" s="628"/>
      <c r="Y171" s="628"/>
      <c r="Z171" s="628"/>
      <c r="AA171" s="628"/>
      <c r="AB171" s="628"/>
      <c r="AC171" s="628"/>
      <c r="AD171" s="628"/>
      <c r="AE171" s="628"/>
      <c r="AF171" s="628"/>
      <c r="AG171" s="628"/>
      <c r="AH171" s="628"/>
      <c r="AI171" s="628"/>
      <c r="AJ171" s="628"/>
      <c r="AK171" s="628"/>
      <c r="AL171" s="628"/>
      <c r="AM171" s="628"/>
      <c r="AN171" s="628"/>
      <c r="AO171" s="628"/>
      <c r="AP171" s="628"/>
      <c r="AQ171" s="628"/>
      <c r="AR171" s="628"/>
      <c r="AS171" s="628"/>
      <c r="AT171" s="628"/>
      <c r="AU171" s="628"/>
      <c r="AV171" s="628"/>
      <c r="AW171" s="628"/>
      <c r="AX171" s="628"/>
      <c r="AY171" s="628"/>
      <c r="AZ171" s="628"/>
      <c r="BA171" s="628"/>
      <c r="BB171" s="604" t="s">
        <v>231</v>
      </c>
      <c r="BC171" s="629"/>
      <c r="BD171" s="629"/>
      <c r="BE171" s="606">
        <v>2016</v>
      </c>
      <c r="BF171" s="629"/>
      <c r="BG171" s="629"/>
    </row>
    <row r="172" spans="1:59" s="630" customFormat="1" ht="22.2" customHeight="1">
      <c r="A172" s="626" t="s">
        <v>77</v>
      </c>
      <c r="B172" s="672"/>
      <c r="C172" s="628"/>
      <c r="D172" s="628"/>
      <c r="E172" s="628"/>
      <c r="F172" s="628"/>
      <c r="G172" s="628"/>
      <c r="H172" s="628"/>
      <c r="I172" s="628"/>
      <c r="J172" s="628"/>
      <c r="K172" s="628"/>
      <c r="L172" s="628"/>
      <c r="M172" s="628"/>
      <c r="N172" s="628"/>
      <c r="O172" s="628"/>
      <c r="P172" s="628"/>
      <c r="Q172" s="628"/>
      <c r="R172" s="628"/>
      <c r="S172" s="628"/>
      <c r="T172" s="628"/>
      <c r="U172" s="628"/>
      <c r="V172" s="628"/>
      <c r="W172" s="628"/>
      <c r="X172" s="628"/>
      <c r="Y172" s="628"/>
      <c r="Z172" s="628"/>
      <c r="AA172" s="628"/>
      <c r="AB172" s="628"/>
      <c r="AC172" s="628"/>
      <c r="AD172" s="628"/>
      <c r="AE172" s="628"/>
      <c r="AF172" s="628"/>
      <c r="AG172" s="628"/>
      <c r="AH172" s="628"/>
      <c r="AI172" s="628"/>
      <c r="AJ172" s="628"/>
      <c r="AK172" s="628"/>
      <c r="AL172" s="628"/>
      <c r="AM172" s="628"/>
      <c r="AN172" s="628"/>
      <c r="AO172" s="628"/>
      <c r="AP172" s="628"/>
      <c r="AQ172" s="628"/>
      <c r="AR172" s="628"/>
      <c r="AS172" s="628"/>
      <c r="AT172" s="628"/>
      <c r="AU172" s="628"/>
      <c r="AV172" s="628"/>
      <c r="AW172" s="628"/>
      <c r="AX172" s="628"/>
      <c r="AY172" s="628"/>
      <c r="AZ172" s="628"/>
      <c r="BA172" s="628"/>
      <c r="BB172" s="604" t="s">
        <v>231</v>
      </c>
      <c r="BC172" s="629"/>
      <c r="BD172" s="629"/>
      <c r="BE172" s="606">
        <v>2016</v>
      </c>
      <c r="BF172" s="629"/>
      <c r="BG172" s="629"/>
    </row>
    <row r="173" spans="1:59" s="634" customFormat="1" ht="22.2" customHeight="1">
      <c r="A173" s="351" t="s">
        <v>500</v>
      </c>
      <c r="B173" s="94" t="s">
        <v>501</v>
      </c>
      <c r="C173" s="619">
        <f>SUM(C174:C176)</f>
        <v>0</v>
      </c>
      <c r="D173" s="619">
        <f>D174</f>
        <v>0</v>
      </c>
      <c r="E173" s="619">
        <f>E174</f>
        <v>0</v>
      </c>
      <c r="F173" s="619">
        <f t="shared" ref="F173:BA173" si="180">F174</f>
        <v>0</v>
      </c>
      <c r="G173" s="619">
        <f t="shared" si="180"/>
        <v>0</v>
      </c>
      <c r="H173" s="619">
        <f t="shared" si="180"/>
        <v>0</v>
      </c>
      <c r="I173" s="619">
        <f t="shared" si="180"/>
        <v>0</v>
      </c>
      <c r="J173" s="619">
        <f t="shared" si="180"/>
        <v>0</v>
      </c>
      <c r="K173" s="619">
        <f t="shared" si="180"/>
        <v>0</v>
      </c>
      <c r="L173" s="619">
        <f t="shared" si="180"/>
        <v>0</v>
      </c>
      <c r="M173" s="619">
        <f t="shared" si="180"/>
        <v>0</v>
      </c>
      <c r="N173" s="619">
        <f t="shared" si="180"/>
        <v>0</v>
      </c>
      <c r="O173" s="619">
        <f t="shared" si="180"/>
        <v>0</v>
      </c>
      <c r="P173" s="619">
        <f t="shared" si="180"/>
        <v>0</v>
      </c>
      <c r="Q173" s="619">
        <f t="shared" si="180"/>
        <v>0</v>
      </c>
      <c r="R173" s="619">
        <f t="shared" si="180"/>
        <v>0</v>
      </c>
      <c r="S173" s="619">
        <f t="shared" si="180"/>
        <v>0</v>
      </c>
      <c r="T173" s="619">
        <f t="shared" si="180"/>
        <v>0</v>
      </c>
      <c r="U173" s="619">
        <f t="shared" si="180"/>
        <v>0</v>
      </c>
      <c r="V173" s="619">
        <f t="shared" si="180"/>
        <v>0</v>
      </c>
      <c r="W173" s="619">
        <f t="shared" si="180"/>
        <v>0</v>
      </c>
      <c r="X173" s="619">
        <f t="shared" si="180"/>
        <v>0</v>
      </c>
      <c r="Y173" s="619">
        <f t="shared" si="180"/>
        <v>0</v>
      </c>
      <c r="Z173" s="619">
        <f t="shared" si="180"/>
        <v>0</v>
      </c>
      <c r="AA173" s="619">
        <f t="shared" si="180"/>
        <v>0</v>
      </c>
      <c r="AB173" s="619">
        <f t="shared" si="180"/>
        <v>0</v>
      </c>
      <c r="AC173" s="619">
        <f t="shared" si="180"/>
        <v>0</v>
      </c>
      <c r="AD173" s="619">
        <f t="shared" si="180"/>
        <v>0</v>
      </c>
      <c r="AE173" s="619">
        <f t="shared" si="180"/>
        <v>0</v>
      </c>
      <c r="AF173" s="619">
        <f t="shared" si="180"/>
        <v>0</v>
      </c>
      <c r="AG173" s="619">
        <f t="shared" si="180"/>
        <v>0</v>
      </c>
      <c r="AH173" s="619">
        <f t="shared" si="180"/>
        <v>0</v>
      </c>
      <c r="AI173" s="619">
        <f t="shared" si="180"/>
        <v>0</v>
      </c>
      <c r="AJ173" s="619">
        <f t="shared" si="180"/>
        <v>0</v>
      </c>
      <c r="AK173" s="619">
        <f t="shared" si="180"/>
        <v>0</v>
      </c>
      <c r="AL173" s="619">
        <f t="shared" si="180"/>
        <v>0</v>
      </c>
      <c r="AM173" s="619">
        <f t="shared" si="180"/>
        <v>0</v>
      </c>
      <c r="AN173" s="619">
        <f t="shared" si="180"/>
        <v>0</v>
      </c>
      <c r="AO173" s="619">
        <f t="shared" si="180"/>
        <v>0</v>
      </c>
      <c r="AP173" s="619">
        <f t="shared" si="180"/>
        <v>0</v>
      </c>
      <c r="AQ173" s="619">
        <f t="shared" si="180"/>
        <v>0</v>
      </c>
      <c r="AR173" s="619">
        <f t="shared" si="180"/>
        <v>0</v>
      </c>
      <c r="AS173" s="619">
        <f t="shared" si="180"/>
        <v>0</v>
      </c>
      <c r="AT173" s="619">
        <f t="shared" si="180"/>
        <v>0</v>
      </c>
      <c r="AU173" s="619">
        <f t="shared" si="180"/>
        <v>0</v>
      </c>
      <c r="AV173" s="619">
        <f t="shared" si="180"/>
        <v>0</v>
      </c>
      <c r="AW173" s="619">
        <f t="shared" si="180"/>
        <v>0</v>
      </c>
      <c r="AX173" s="619">
        <f t="shared" si="180"/>
        <v>0</v>
      </c>
      <c r="AY173" s="619">
        <f t="shared" si="180"/>
        <v>0</v>
      </c>
      <c r="AZ173" s="619">
        <f t="shared" si="180"/>
        <v>0</v>
      </c>
      <c r="BA173" s="619">
        <f t="shared" si="180"/>
        <v>0</v>
      </c>
      <c r="BB173" s="58" t="s">
        <v>231</v>
      </c>
      <c r="BC173" s="63"/>
      <c r="BD173" s="92"/>
      <c r="BE173" s="85">
        <v>2016</v>
      </c>
      <c r="BF173" s="91"/>
      <c r="BG173" s="91"/>
    </row>
    <row r="174" spans="1:59" s="623" customFormat="1" ht="22.2" customHeight="1">
      <c r="A174" s="346" t="s">
        <v>87</v>
      </c>
      <c r="B174" s="65" t="s">
        <v>481</v>
      </c>
      <c r="C174" s="620"/>
      <c r="D174" s="620">
        <f>SUM(E174:BA174)</f>
        <v>0</v>
      </c>
      <c r="E174" s="620">
        <f>SUM(E175:E176)</f>
        <v>0</v>
      </c>
      <c r="F174" s="620">
        <f t="shared" ref="F174:BA174" si="181">SUM(F175:F176)</f>
        <v>0</v>
      </c>
      <c r="G174" s="620">
        <f t="shared" si="181"/>
        <v>0</v>
      </c>
      <c r="H174" s="620">
        <f t="shared" si="181"/>
        <v>0</v>
      </c>
      <c r="I174" s="620">
        <f t="shared" si="181"/>
        <v>0</v>
      </c>
      <c r="J174" s="620">
        <f t="shared" si="181"/>
        <v>0</v>
      </c>
      <c r="K174" s="620">
        <f t="shared" si="181"/>
        <v>0</v>
      </c>
      <c r="L174" s="620">
        <f t="shared" si="181"/>
        <v>0</v>
      </c>
      <c r="M174" s="620">
        <f t="shared" si="181"/>
        <v>0</v>
      </c>
      <c r="N174" s="620">
        <f t="shared" si="181"/>
        <v>0</v>
      </c>
      <c r="O174" s="620">
        <f t="shared" si="181"/>
        <v>0</v>
      </c>
      <c r="P174" s="620">
        <f t="shared" si="181"/>
        <v>0</v>
      </c>
      <c r="Q174" s="620">
        <f t="shared" si="181"/>
        <v>0</v>
      </c>
      <c r="R174" s="620">
        <f t="shared" si="181"/>
        <v>0</v>
      </c>
      <c r="S174" s="620">
        <f t="shared" si="181"/>
        <v>0</v>
      </c>
      <c r="T174" s="620">
        <f t="shared" si="181"/>
        <v>0</v>
      </c>
      <c r="U174" s="620">
        <f t="shared" si="181"/>
        <v>0</v>
      </c>
      <c r="V174" s="620">
        <f t="shared" si="181"/>
        <v>0</v>
      </c>
      <c r="W174" s="620">
        <f t="shared" si="181"/>
        <v>0</v>
      </c>
      <c r="X174" s="620">
        <f t="shared" si="181"/>
        <v>0</v>
      </c>
      <c r="Y174" s="620">
        <f t="shared" si="181"/>
        <v>0</v>
      </c>
      <c r="Z174" s="620">
        <f t="shared" si="181"/>
        <v>0</v>
      </c>
      <c r="AA174" s="620">
        <f t="shared" si="181"/>
        <v>0</v>
      </c>
      <c r="AB174" s="620">
        <f t="shared" si="181"/>
        <v>0</v>
      </c>
      <c r="AC174" s="620">
        <f t="shared" si="181"/>
        <v>0</v>
      </c>
      <c r="AD174" s="620">
        <f t="shared" si="181"/>
        <v>0</v>
      </c>
      <c r="AE174" s="620">
        <f t="shared" si="181"/>
        <v>0</v>
      </c>
      <c r="AF174" s="620">
        <f t="shared" si="181"/>
        <v>0</v>
      </c>
      <c r="AG174" s="620">
        <f t="shared" si="181"/>
        <v>0</v>
      </c>
      <c r="AH174" s="620">
        <f t="shared" si="181"/>
        <v>0</v>
      </c>
      <c r="AI174" s="620">
        <f t="shared" si="181"/>
        <v>0</v>
      </c>
      <c r="AJ174" s="620">
        <f t="shared" si="181"/>
        <v>0</v>
      </c>
      <c r="AK174" s="620">
        <f t="shared" si="181"/>
        <v>0</v>
      </c>
      <c r="AL174" s="620">
        <f t="shared" si="181"/>
        <v>0</v>
      </c>
      <c r="AM174" s="620">
        <f t="shared" si="181"/>
        <v>0</v>
      </c>
      <c r="AN174" s="620">
        <f t="shared" si="181"/>
        <v>0</v>
      </c>
      <c r="AO174" s="620">
        <f t="shared" si="181"/>
        <v>0</v>
      </c>
      <c r="AP174" s="620">
        <f t="shared" si="181"/>
        <v>0</v>
      </c>
      <c r="AQ174" s="620">
        <f t="shared" si="181"/>
        <v>0</v>
      </c>
      <c r="AR174" s="620">
        <f t="shared" si="181"/>
        <v>0</v>
      </c>
      <c r="AS174" s="620">
        <f t="shared" si="181"/>
        <v>0</v>
      </c>
      <c r="AT174" s="620">
        <f t="shared" si="181"/>
        <v>0</v>
      </c>
      <c r="AU174" s="620">
        <f t="shared" si="181"/>
        <v>0</v>
      </c>
      <c r="AV174" s="620">
        <f t="shared" si="181"/>
        <v>0</v>
      </c>
      <c r="AW174" s="620">
        <f t="shared" si="181"/>
        <v>0</v>
      </c>
      <c r="AX174" s="620">
        <f t="shared" si="181"/>
        <v>0</v>
      </c>
      <c r="AY174" s="620">
        <f t="shared" si="181"/>
        <v>0</v>
      </c>
      <c r="AZ174" s="620">
        <f t="shared" si="181"/>
        <v>0</v>
      </c>
      <c r="BA174" s="620">
        <f t="shared" si="181"/>
        <v>0</v>
      </c>
      <c r="BB174" s="58" t="s">
        <v>231</v>
      </c>
      <c r="BC174" s="63"/>
      <c r="BD174" s="621"/>
      <c r="BE174" s="85">
        <v>2016</v>
      </c>
      <c r="BF174" s="622"/>
      <c r="BG174" s="622"/>
    </row>
    <row r="175" spans="1:59" s="630" customFormat="1" ht="22.2" customHeight="1">
      <c r="A175" s="626" t="s">
        <v>87</v>
      </c>
      <c r="B175" s="672"/>
      <c r="C175" s="628"/>
      <c r="D175" s="628"/>
      <c r="E175" s="628"/>
      <c r="F175" s="628"/>
      <c r="G175" s="628"/>
      <c r="H175" s="628"/>
      <c r="I175" s="628"/>
      <c r="J175" s="628"/>
      <c r="K175" s="628"/>
      <c r="L175" s="628"/>
      <c r="M175" s="628"/>
      <c r="N175" s="628"/>
      <c r="O175" s="628"/>
      <c r="P175" s="628"/>
      <c r="Q175" s="628"/>
      <c r="R175" s="628"/>
      <c r="S175" s="628"/>
      <c r="T175" s="628"/>
      <c r="U175" s="628"/>
      <c r="V175" s="628"/>
      <c r="W175" s="628"/>
      <c r="X175" s="628"/>
      <c r="Y175" s="628"/>
      <c r="Z175" s="628"/>
      <c r="AA175" s="628"/>
      <c r="AB175" s="628"/>
      <c r="AC175" s="628"/>
      <c r="AD175" s="628"/>
      <c r="AE175" s="628"/>
      <c r="AF175" s="628"/>
      <c r="AG175" s="628"/>
      <c r="AH175" s="628"/>
      <c r="AI175" s="628"/>
      <c r="AJ175" s="628"/>
      <c r="AK175" s="628"/>
      <c r="AL175" s="628"/>
      <c r="AM175" s="628"/>
      <c r="AN175" s="628"/>
      <c r="AO175" s="628"/>
      <c r="AP175" s="628"/>
      <c r="AQ175" s="628"/>
      <c r="AR175" s="628"/>
      <c r="AS175" s="628"/>
      <c r="AT175" s="628"/>
      <c r="AU175" s="628"/>
      <c r="AV175" s="628"/>
      <c r="AW175" s="628"/>
      <c r="AX175" s="628"/>
      <c r="AY175" s="628"/>
      <c r="AZ175" s="628"/>
      <c r="BA175" s="628"/>
      <c r="BB175" s="604" t="s">
        <v>231</v>
      </c>
      <c r="BC175" s="629"/>
      <c r="BD175" s="629"/>
      <c r="BE175" s="606">
        <v>2016</v>
      </c>
      <c r="BF175" s="629"/>
      <c r="BG175" s="629"/>
    </row>
    <row r="176" spans="1:59" s="630" customFormat="1" ht="22.2" customHeight="1">
      <c r="A176" s="626" t="s">
        <v>87</v>
      </c>
      <c r="B176" s="672"/>
      <c r="C176" s="628"/>
      <c r="D176" s="628"/>
      <c r="E176" s="628"/>
      <c r="F176" s="628"/>
      <c r="G176" s="628"/>
      <c r="H176" s="628"/>
      <c r="I176" s="628"/>
      <c r="J176" s="628"/>
      <c r="K176" s="628"/>
      <c r="L176" s="628"/>
      <c r="M176" s="628"/>
      <c r="N176" s="628"/>
      <c r="O176" s="628"/>
      <c r="P176" s="628"/>
      <c r="Q176" s="628"/>
      <c r="R176" s="628"/>
      <c r="S176" s="628"/>
      <c r="T176" s="628"/>
      <c r="U176" s="628"/>
      <c r="V176" s="628"/>
      <c r="W176" s="628"/>
      <c r="X176" s="628"/>
      <c r="Y176" s="628"/>
      <c r="Z176" s="628"/>
      <c r="AA176" s="628"/>
      <c r="AB176" s="628"/>
      <c r="AC176" s="628"/>
      <c r="AD176" s="628"/>
      <c r="AE176" s="628"/>
      <c r="AF176" s="628"/>
      <c r="AG176" s="628"/>
      <c r="AH176" s="628"/>
      <c r="AI176" s="628"/>
      <c r="AJ176" s="628"/>
      <c r="AK176" s="628"/>
      <c r="AL176" s="628"/>
      <c r="AM176" s="628"/>
      <c r="AN176" s="628"/>
      <c r="AO176" s="628"/>
      <c r="AP176" s="628"/>
      <c r="AQ176" s="628"/>
      <c r="AR176" s="628"/>
      <c r="AS176" s="628"/>
      <c r="AT176" s="628"/>
      <c r="AU176" s="628"/>
      <c r="AV176" s="628"/>
      <c r="AW176" s="628"/>
      <c r="AX176" s="628"/>
      <c r="AY176" s="628"/>
      <c r="AZ176" s="628"/>
      <c r="BA176" s="628"/>
      <c r="BB176" s="604" t="s">
        <v>231</v>
      </c>
      <c r="BC176" s="629"/>
      <c r="BD176" s="629"/>
      <c r="BE176" s="606">
        <v>2016</v>
      </c>
      <c r="BF176" s="629"/>
      <c r="BG176" s="629"/>
    </row>
    <row r="177" spans="1:59" s="613" customFormat="1" ht="22.2" customHeight="1">
      <c r="A177" s="346" t="s">
        <v>89</v>
      </c>
      <c r="B177" s="615" t="s">
        <v>428</v>
      </c>
      <c r="C177" s="611">
        <f>SUM(C178:C180)</f>
        <v>0</v>
      </c>
      <c r="D177" s="611">
        <f>SUM(D178)</f>
        <v>0</v>
      </c>
      <c r="E177" s="611">
        <f>SUM(E178)</f>
        <v>0</v>
      </c>
      <c r="F177" s="611">
        <f t="shared" ref="F177:BA177" si="182">SUM(F178)</f>
        <v>0</v>
      </c>
      <c r="G177" s="611">
        <f t="shared" si="182"/>
        <v>0</v>
      </c>
      <c r="H177" s="611">
        <f t="shared" si="182"/>
        <v>0</v>
      </c>
      <c r="I177" s="611">
        <f t="shared" si="182"/>
        <v>0</v>
      </c>
      <c r="J177" s="611">
        <f t="shared" si="182"/>
        <v>0</v>
      </c>
      <c r="K177" s="611">
        <f t="shared" si="182"/>
        <v>0</v>
      </c>
      <c r="L177" s="611">
        <f t="shared" si="182"/>
        <v>0</v>
      </c>
      <c r="M177" s="611">
        <f t="shared" si="182"/>
        <v>0</v>
      </c>
      <c r="N177" s="611">
        <f t="shared" si="182"/>
        <v>0</v>
      </c>
      <c r="O177" s="611">
        <f t="shared" si="182"/>
        <v>0</v>
      </c>
      <c r="P177" s="611">
        <f t="shared" si="182"/>
        <v>0</v>
      </c>
      <c r="Q177" s="611">
        <f t="shared" si="182"/>
        <v>0</v>
      </c>
      <c r="R177" s="611">
        <f t="shared" si="182"/>
        <v>0</v>
      </c>
      <c r="S177" s="611">
        <f t="shared" si="182"/>
        <v>0</v>
      </c>
      <c r="T177" s="611">
        <f t="shared" si="182"/>
        <v>0</v>
      </c>
      <c r="U177" s="611">
        <f t="shared" si="182"/>
        <v>0</v>
      </c>
      <c r="V177" s="611">
        <f t="shared" si="182"/>
        <v>0</v>
      </c>
      <c r="W177" s="611">
        <f t="shared" si="182"/>
        <v>0</v>
      </c>
      <c r="X177" s="611">
        <f t="shared" si="182"/>
        <v>0</v>
      </c>
      <c r="Y177" s="611">
        <f t="shared" si="182"/>
        <v>0</v>
      </c>
      <c r="Z177" s="611">
        <f t="shared" si="182"/>
        <v>0</v>
      </c>
      <c r="AA177" s="611">
        <f t="shared" si="182"/>
        <v>0</v>
      </c>
      <c r="AB177" s="611">
        <f t="shared" si="182"/>
        <v>0</v>
      </c>
      <c r="AC177" s="611">
        <f t="shared" si="182"/>
        <v>0</v>
      </c>
      <c r="AD177" s="611">
        <f t="shared" si="182"/>
        <v>0</v>
      </c>
      <c r="AE177" s="611">
        <f t="shared" si="182"/>
        <v>0</v>
      </c>
      <c r="AF177" s="611">
        <f t="shared" si="182"/>
        <v>0</v>
      </c>
      <c r="AG177" s="611">
        <f t="shared" si="182"/>
        <v>0</v>
      </c>
      <c r="AH177" s="611">
        <f t="shared" si="182"/>
        <v>0</v>
      </c>
      <c r="AI177" s="611">
        <f t="shared" si="182"/>
        <v>0</v>
      </c>
      <c r="AJ177" s="611">
        <f t="shared" si="182"/>
        <v>0</v>
      </c>
      <c r="AK177" s="611">
        <f t="shared" si="182"/>
        <v>0</v>
      </c>
      <c r="AL177" s="611">
        <f t="shared" si="182"/>
        <v>0</v>
      </c>
      <c r="AM177" s="611">
        <f t="shared" si="182"/>
        <v>0</v>
      </c>
      <c r="AN177" s="611">
        <f t="shared" si="182"/>
        <v>0</v>
      </c>
      <c r="AO177" s="611">
        <f t="shared" si="182"/>
        <v>0</v>
      </c>
      <c r="AP177" s="611">
        <f t="shared" si="182"/>
        <v>0</v>
      </c>
      <c r="AQ177" s="611">
        <f t="shared" si="182"/>
        <v>0</v>
      </c>
      <c r="AR177" s="611">
        <f t="shared" si="182"/>
        <v>0</v>
      </c>
      <c r="AS177" s="611">
        <f t="shared" si="182"/>
        <v>0</v>
      </c>
      <c r="AT177" s="611">
        <f t="shared" si="182"/>
        <v>0</v>
      </c>
      <c r="AU177" s="611">
        <f t="shared" si="182"/>
        <v>0</v>
      </c>
      <c r="AV177" s="611">
        <f t="shared" si="182"/>
        <v>0</v>
      </c>
      <c r="AW177" s="611">
        <f t="shared" si="182"/>
        <v>0</v>
      </c>
      <c r="AX177" s="611">
        <f t="shared" si="182"/>
        <v>0</v>
      </c>
      <c r="AY177" s="611">
        <f t="shared" si="182"/>
        <v>0</v>
      </c>
      <c r="AZ177" s="611">
        <f t="shared" si="182"/>
        <v>0</v>
      </c>
      <c r="BA177" s="611">
        <f t="shared" si="182"/>
        <v>0</v>
      </c>
      <c r="BB177" s="58" t="s">
        <v>231</v>
      </c>
      <c r="BC177" s="63"/>
      <c r="BD177" s="63"/>
      <c r="BE177" s="85">
        <v>2016</v>
      </c>
      <c r="BF177" s="63"/>
      <c r="BG177" s="63"/>
    </row>
    <row r="178" spans="1:59" s="613" customFormat="1" ht="22.2" customHeight="1">
      <c r="A178" s="346" t="s">
        <v>89</v>
      </c>
      <c r="B178" s="65" t="s">
        <v>481</v>
      </c>
      <c r="C178" s="611"/>
      <c r="D178" s="611">
        <f>SUM(E178:BA178)</f>
        <v>0</v>
      </c>
      <c r="E178" s="611">
        <f>SUM(E179:E180)</f>
        <v>0</v>
      </c>
      <c r="F178" s="611">
        <f t="shared" ref="F178:BA178" si="183">SUM(F179:F180)</f>
        <v>0</v>
      </c>
      <c r="G178" s="611">
        <f t="shared" si="183"/>
        <v>0</v>
      </c>
      <c r="H178" s="611">
        <f t="shared" si="183"/>
        <v>0</v>
      </c>
      <c r="I178" s="611">
        <f t="shared" si="183"/>
        <v>0</v>
      </c>
      <c r="J178" s="611">
        <f t="shared" si="183"/>
        <v>0</v>
      </c>
      <c r="K178" s="611">
        <f t="shared" si="183"/>
        <v>0</v>
      </c>
      <c r="L178" s="611">
        <f t="shared" si="183"/>
        <v>0</v>
      </c>
      <c r="M178" s="611">
        <f t="shared" si="183"/>
        <v>0</v>
      </c>
      <c r="N178" s="611">
        <f t="shared" si="183"/>
        <v>0</v>
      </c>
      <c r="O178" s="611">
        <f t="shared" si="183"/>
        <v>0</v>
      </c>
      <c r="P178" s="611">
        <f t="shared" si="183"/>
        <v>0</v>
      </c>
      <c r="Q178" s="611">
        <f t="shared" si="183"/>
        <v>0</v>
      </c>
      <c r="R178" s="611">
        <f t="shared" si="183"/>
        <v>0</v>
      </c>
      <c r="S178" s="611">
        <f t="shared" si="183"/>
        <v>0</v>
      </c>
      <c r="T178" s="611">
        <f t="shared" si="183"/>
        <v>0</v>
      </c>
      <c r="U178" s="611">
        <f t="shared" si="183"/>
        <v>0</v>
      </c>
      <c r="V178" s="611">
        <f t="shared" si="183"/>
        <v>0</v>
      </c>
      <c r="W178" s="611">
        <f t="shared" si="183"/>
        <v>0</v>
      </c>
      <c r="X178" s="611">
        <f t="shared" si="183"/>
        <v>0</v>
      </c>
      <c r="Y178" s="611">
        <f t="shared" si="183"/>
        <v>0</v>
      </c>
      <c r="Z178" s="611">
        <f t="shared" si="183"/>
        <v>0</v>
      </c>
      <c r="AA178" s="611">
        <f t="shared" si="183"/>
        <v>0</v>
      </c>
      <c r="AB178" s="611">
        <f t="shared" si="183"/>
        <v>0</v>
      </c>
      <c r="AC178" s="611">
        <f t="shared" si="183"/>
        <v>0</v>
      </c>
      <c r="AD178" s="611">
        <f t="shared" si="183"/>
        <v>0</v>
      </c>
      <c r="AE178" s="611">
        <f t="shared" si="183"/>
        <v>0</v>
      </c>
      <c r="AF178" s="611">
        <f t="shared" si="183"/>
        <v>0</v>
      </c>
      <c r="AG178" s="611">
        <f t="shared" si="183"/>
        <v>0</v>
      </c>
      <c r="AH178" s="611">
        <f t="shared" si="183"/>
        <v>0</v>
      </c>
      <c r="AI178" s="611">
        <f t="shared" si="183"/>
        <v>0</v>
      </c>
      <c r="AJ178" s="611">
        <f t="shared" si="183"/>
        <v>0</v>
      </c>
      <c r="AK178" s="611">
        <f t="shared" si="183"/>
        <v>0</v>
      </c>
      <c r="AL178" s="611">
        <f t="shared" si="183"/>
        <v>0</v>
      </c>
      <c r="AM178" s="611">
        <f t="shared" si="183"/>
        <v>0</v>
      </c>
      <c r="AN178" s="611">
        <f t="shared" si="183"/>
        <v>0</v>
      </c>
      <c r="AO178" s="611">
        <f t="shared" si="183"/>
        <v>0</v>
      </c>
      <c r="AP178" s="611">
        <f t="shared" si="183"/>
        <v>0</v>
      </c>
      <c r="AQ178" s="611">
        <f t="shared" si="183"/>
        <v>0</v>
      </c>
      <c r="AR178" s="611">
        <f t="shared" si="183"/>
        <v>0</v>
      </c>
      <c r="AS178" s="611">
        <f t="shared" si="183"/>
        <v>0</v>
      </c>
      <c r="AT178" s="611">
        <f t="shared" si="183"/>
        <v>0</v>
      </c>
      <c r="AU178" s="611">
        <f t="shared" si="183"/>
        <v>0</v>
      </c>
      <c r="AV178" s="611">
        <f t="shared" si="183"/>
        <v>0</v>
      </c>
      <c r="AW178" s="611">
        <f t="shared" si="183"/>
        <v>0</v>
      </c>
      <c r="AX178" s="611">
        <f t="shared" si="183"/>
        <v>0</v>
      </c>
      <c r="AY178" s="611">
        <f t="shared" si="183"/>
        <v>0</v>
      </c>
      <c r="AZ178" s="611">
        <f t="shared" si="183"/>
        <v>0</v>
      </c>
      <c r="BA178" s="611">
        <f t="shared" si="183"/>
        <v>0</v>
      </c>
      <c r="BB178" s="58" t="s">
        <v>231</v>
      </c>
      <c r="BC178" s="63"/>
      <c r="BD178" s="63"/>
      <c r="BE178" s="85">
        <v>2016</v>
      </c>
      <c r="BF178" s="63"/>
      <c r="BG178" s="63"/>
    </row>
    <row r="179" spans="1:59" s="630" customFormat="1" ht="22.2" customHeight="1">
      <c r="A179" s="626" t="s">
        <v>89</v>
      </c>
      <c r="B179" s="672"/>
      <c r="C179" s="628"/>
      <c r="D179" s="628"/>
      <c r="E179" s="628"/>
      <c r="F179" s="628"/>
      <c r="G179" s="628"/>
      <c r="H179" s="628"/>
      <c r="I179" s="628"/>
      <c r="J179" s="628"/>
      <c r="K179" s="628"/>
      <c r="L179" s="628"/>
      <c r="M179" s="628"/>
      <c r="N179" s="628"/>
      <c r="O179" s="628"/>
      <c r="P179" s="628"/>
      <c r="Q179" s="628"/>
      <c r="R179" s="628"/>
      <c r="S179" s="628"/>
      <c r="T179" s="628"/>
      <c r="U179" s="628"/>
      <c r="V179" s="628"/>
      <c r="W179" s="628"/>
      <c r="X179" s="628"/>
      <c r="Y179" s="628"/>
      <c r="Z179" s="628"/>
      <c r="AA179" s="628"/>
      <c r="AB179" s="628"/>
      <c r="AC179" s="628"/>
      <c r="AD179" s="628"/>
      <c r="AE179" s="628"/>
      <c r="AF179" s="628"/>
      <c r="AG179" s="628"/>
      <c r="AH179" s="628"/>
      <c r="AI179" s="628"/>
      <c r="AJ179" s="628"/>
      <c r="AK179" s="628"/>
      <c r="AL179" s="628"/>
      <c r="AM179" s="628"/>
      <c r="AN179" s="628"/>
      <c r="AO179" s="628"/>
      <c r="AP179" s="628"/>
      <c r="AQ179" s="628"/>
      <c r="AR179" s="628"/>
      <c r="AS179" s="628"/>
      <c r="AT179" s="628"/>
      <c r="AU179" s="628"/>
      <c r="AV179" s="628"/>
      <c r="AW179" s="628"/>
      <c r="AX179" s="628"/>
      <c r="AY179" s="628"/>
      <c r="AZ179" s="628"/>
      <c r="BA179" s="628"/>
      <c r="BB179" s="604" t="s">
        <v>231</v>
      </c>
      <c r="BC179" s="629"/>
      <c r="BD179" s="629"/>
      <c r="BE179" s="606">
        <v>2016</v>
      </c>
      <c r="BF179" s="629"/>
      <c r="BG179" s="629"/>
    </row>
    <row r="180" spans="1:59" s="630" customFormat="1" ht="22.2" customHeight="1">
      <c r="A180" s="626" t="s">
        <v>89</v>
      </c>
      <c r="B180" s="672"/>
      <c r="C180" s="628"/>
      <c r="D180" s="628"/>
      <c r="E180" s="628"/>
      <c r="F180" s="628"/>
      <c r="G180" s="628"/>
      <c r="H180" s="628"/>
      <c r="I180" s="628"/>
      <c r="J180" s="628"/>
      <c r="K180" s="628"/>
      <c r="L180" s="628"/>
      <c r="M180" s="628"/>
      <c r="N180" s="628"/>
      <c r="O180" s="628"/>
      <c r="P180" s="628"/>
      <c r="Q180" s="628"/>
      <c r="R180" s="628"/>
      <c r="S180" s="628"/>
      <c r="T180" s="628"/>
      <c r="U180" s="628"/>
      <c r="V180" s="628"/>
      <c r="W180" s="628"/>
      <c r="X180" s="628"/>
      <c r="Y180" s="628"/>
      <c r="Z180" s="628"/>
      <c r="AA180" s="628"/>
      <c r="AB180" s="628"/>
      <c r="AC180" s="628"/>
      <c r="AD180" s="628"/>
      <c r="AE180" s="628"/>
      <c r="AF180" s="628"/>
      <c r="AG180" s="628"/>
      <c r="AH180" s="628"/>
      <c r="AI180" s="628"/>
      <c r="AJ180" s="628"/>
      <c r="AK180" s="628"/>
      <c r="AL180" s="628"/>
      <c r="AM180" s="628"/>
      <c r="AN180" s="628"/>
      <c r="AO180" s="628"/>
      <c r="AP180" s="628"/>
      <c r="AQ180" s="628"/>
      <c r="AR180" s="628"/>
      <c r="AS180" s="628"/>
      <c r="AT180" s="628"/>
      <c r="AU180" s="628"/>
      <c r="AV180" s="628"/>
      <c r="AW180" s="628"/>
      <c r="AX180" s="628"/>
      <c r="AY180" s="628"/>
      <c r="AZ180" s="628"/>
      <c r="BA180" s="628"/>
      <c r="BB180" s="604" t="s">
        <v>231</v>
      </c>
      <c r="BC180" s="629"/>
      <c r="BD180" s="629"/>
      <c r="BE180" s="606">
        <v>2016</v>
      </c>
      <c r="BF180" s="629"/>
      <c r="BG180" s="629"/>
    </row>
    <row r="181" spans="1:59" s="613" customFormat="1" ht="22.2" customHeight="1">
      <c r="A181" s="346" t="s">
        <v>646</v>
      </c>
      <c r="B181" s="615" t="s">
        <v>685</v>
      </c>
      <c r="C181" s="611">
        <f>SUM(C182:C187)</f>
        <v>0</v>
      </c>
      <c r="D181" s="611">
        <f>SUM(D182,D185)</f>
        <v>0</v>
      </c>
      <c r="E181" s="611">
        <f>SUM(E182,E185)</f>
        <v>0</v>
      </c>
      <c r="F181" s="611">
        <f t="shared" ref="F181:BA181" si="184">SUM(F182,F185)</f>
        <v>0</v>
      </c>
      <c r="G181" s="611">
        <f t="shared" si="184"/>
        <v>0</v>
      </c>
      <c r="H181" s="611">
        <f t="shared" si="184"/>
        <v>0</v>
      </c>
      <c r="I181" s="611">
        <f t="shared" si="184"/>
        <v>0</v>
      </c>
      <c r="J181" s="611">
        <f t="shared" si="184"/>
        <v>0</v>
      </c>
      <c r="K181" s="611">
        <f t="shared" si="184"/>
        <v>0</v>
      </c>
      <c r="L181" s="611">
        <f t="shared" si="184"/>
        <v>0</v>
      </c>
      <c r="M181" s="611">
        <f t="shared" si="184"/>
        <v>0</v>
      </c>
      <c r="N181" s="611">
        <f t="shared" si="184"/>
        <v>0</v>
      </c>
      <c r="O181" s="611">
        <f t="shared" si="184"/>
        <v>0</v>
      </c>
      <c r="P181" s="611">
        <f t="shared" si="184"/>
        <v>0</v>
      </c>
      <c r="Q181" s="611">
        <f t="shared" si="184"/>
        <v>0</v>
      </c>
      <c r="R181" s="611">
        <f t="shared" si="184"/>
        <v>0</v>
      </c>
      <c r="S181" s="611">
        <f t="shared" si="184"/>
        <v>0</v>
      </c>
      <c r="T181" s="611">
        <f t="shared" si="184"/>
        <v>0</v>
      </c>
      <c r="U181" s="611">
        <f t="shared" si="184"/>
        <v>0</v>
      </c>
      <c r="V181" s="611">
        <f t="shared" si="184"/>
        <v>0</v>
      </c>
      <c r="W181" s="611">
        <f t="shared" si="184"/>
        <v>0</v>
      </c>
      <c r="X181" s="611">
        <f t="shared" si="184"/>
        <v>0</v>
      </c>
      <c r="Y181" s="611">
        <f t="shared" si="184"/>
        <v>0</v>
      </c>
      <c r="Z181" s="611">
        <f t="shared" si="184"/>
        <v>0</v>
      </c>
      <c r="AA181" s="611">
        <f t="shared" si="184"/>
        <v>0</v>
      </c>
      <c r="AB181" s="611">
        <f t="shared" si="184"/>
        <v>0</v>
      </c>
      <c r="AC181" s="611">
        <f t="shared" si="184"/>
        <v>0</v>
      </c>
      <c r="AD181" s="611">
        <f t="shared" si="184"/>
        <v>0</v>
      </c>
      <c r="AE181" s="611">
        <f t="shared" si="184"/>
        <v>0</v>
      </c>
      <c r="AF181" s="611">
        <f t="shared" si="184"/>
        <v>0</v>
      </c>
      <c r="AG181" s="611">
        <f t="shared" si="184"/>
        <v>0</v>
      </c>
      <c r="AH181" s="611">
        <f t="shared" si="184"/>
        <v>0</v>
      </c>
      <c r="AI181" s="611">
        <f t="shared" si="184"/>
        <v>0</v>
      </c>
      <c r="AJ181" s="611">
        <f t="shared" si="184"/>
        <v>0</v>
      </c>
      <c r="AK181" s="611">
        <f t="shared" si="184"/>
        <v>0</v>
      </c>
      <c r="AL181" s="611">
        <f t="shared" si="184"/>
        <v>0</v>
      </c>
      <c r="AM181" s="611">
        <f t="shared" si="184"/>
        <v>0</v>
      </c>
      <c r="AN181" s="611">
        <f t="shared" si="184"/>
        <v>0</v>
      </c>
      <c r="AO181" s="611">
        <f t="shared" si="184"/>
        <v>0</v>
      </c>
      <c r="AP181" s="611">
        <f t="shared" si="184"/>
        <v>0</v>
      </c>
      <c r="AQ181" s="611">
        <f t="shared" si="184"/>
        <v>0</v>
      </c>
      <c r="AR181" s="611">
        <f t="shared" si="184"/>
        <v>0</v>
      </c>
      <c r="AS181" s="611">
        <f t="shared" si="184"/>
        <v>0</v>
      </c>
      <c r="AT181" s="611">
        <f t="shared" si="184"/>
        <v>0</v>
      </c>
      <c r="AU181" s="611">
        <f t="shared" si="184"/>
        <v>0</v>
      </c>
      <c r="AV181" s="611">
        <f t="shared" si="184"/>
        <v>0</v>
      </c>
      <c r="AW181" s="611">
        <f t="shared" si="184"/>
        <v>0</v>
      </c>
      <c r="AX181" s="611">
        <f t="shared" si="184"/>
        <v>0</v>
      </c>
      <c r="AY181" s="611">
        <f t="shared" si="184"/>
        <v>0</v>
      </c>
      <c r="AZ181" s="611">
        <f t="shared" si="184"/>
        <v>0</v>
      </c>
      <c r="BA181" s="611">
        <f t="shared" si="184"/>
        <v>0</v>
      </c>
      <c r="BB181" s="58" t="s">
        <v>231</v>
      </c>
      <c r="BC181" s="63"/>
      <c r="BD181" s="63"/>
      <c r="BE181" s="85">
        <v>2016</v>
      </c>
      <c r="BF181" s="63"/>
      <c r="BG181" s="63"/>
    </row>
    <row r="182" spans="1:59" s="613" customFormat="1" ht="22.2" customHeight="1">
      <c r="A182" s="346" t="s">
        <v>646</v>
      </c>
      <c r="B182" s="65" t="s">
        <v>480</v>
      </c>
      <c r="C182" s="611"/>
      <c r="D182" s="611">
        <f>SUM(E182:BA182)</f>
        <v>0</v>
      </c>
      <c r="E182" s="611">
        <f>SUM(E183:E184)</f>
        <v>0</v>
      </c>
      <c r="F182" s="611">
        <f t="shared" ref="F182:BA182" si="185">SUM(F183:F184)</f>
        <v>0</v>
      </c>
      <c r="G182" s="611">
        <f t="shared" si="185"/>
        <v>0</v>
      </c>
      <c r="H182" s="611">
        <f t="shared" si="185"/>
        <v>0</v>
      </c>
      <c r="I182" s="611">
        <f t="shared" si="185"/>
        <v>0</v>
      </c>
      <c r="J182" s="611">
        <f t="shared" si="185"/>
        <v>0</v>
      </c>
      <c r="K182" s="611">
        <f t="shared" si="185"/>
        <v>0</v>
      </c>
      <c r="L182" s="611">
        <f t="shared" si="185"/>
        <v>0</v>
      </c>
      <c r="M182" s="611">
        <f t="shared" si="185"/>
        <v>0</v>
      </c>
      <c r="N182" s="611">
        <f t="shared" si="185"/>
        <v>0</v>
      </c>
      <c r="O182" s="611">
        <f t="shared" si="185"/>
        <v>0</v>
      </c>
      <c r="P182" s="611">
        <f t="shared" si="185"/>
        <v>0</v>
      </c>
      <c r="Q182" s="611">
        <f t="shared" si="185"/>
        <v>0</v>
      </c>
      <c r="R182" s="611">
        <f t="shared" si="185"/>
        <v>0</v>
      </c>
      <c r="S182" s="611">
        <f t="shared" si="185"/>
        <v>0</v>
      </c>
      <c r="T182" s="611">
        <f t="shared" si="185"/>
        <v>0</v>
      </c>
      <c r="U182" s="611">
        <f t="shared" si="185"/>
        <v>0</v>
      </c>
      <c r="V182" s="611">
        <f t="shared" si="185"/>
        <v>0</v>
      </c>
      <c r="W182" s="611">
        <f t="shared" si="185"/>
        <v>0</v>
      </c>
      <c r="X182" s="611">
        <f t="shared" si="185"/>
        <v>0</v>
      </c>
      <c r="Y182" s="611">
        <f t="shared" si="185"/>
        <v>0</v>
      </c>
      <c r="Z182" s="611">
        <f t="shared" si="185"/>
        <v>0</v>
      </c>
      <c r="AA182" s="611">
        <f t="shared" si="185"/>
        <v>0</v>
      </c>
      <c r="AB182" s="611">
        <f t="shared" si="185"/>
        <v>0</v>
      </c>
      <c r="AC182" s="611">
        <f t="shared" si="185"/>
        <v>0</v>
      </c>
      <c r="AD182" s="611">
        <f t="shared" si="185"/>
        <v>0</v>
      </c>
      <c r="AE182" s="611">
        <f t="shared" si="185"/>
        <v>0</v>
      </c>
      <c r="AF182" s="611">
        <f t="shared" si="185"/>
        <v>0</v>
      </c>
      <c r="AG182" s="611">
        <f t="shared" si="185"/>
        <v>0</v>
      </c>
      <c r="AH182" s="611">
        <f t="shared" si="185"/>
        <v>0</v>
      </c>
      <c r="AI182" s="611">
        <f t="shared" si="185"/>
        <v>0</v>
      </c>
      <c r="AJ182" s="611">
        <f t="shared" si="185"/>
        <v>0</v>
      </c>
      <c r="AK182" s="611">
        <f t="shared" si="185"/>
        <v>0</v>
      </c>
      <c r="AL182" s="611">
        <f t="shared" si="185"/>
        <v>0</v>
      </c>
      <c r="AM182" s="611">
        <f t="shared" si="185"/>
        <v>0</v>
      </c>
      <c r="AN182" s="611">
        <f t="shared" si="185"/>
        <v>0</v>
      </c>
      <c r="AO182" s="611">
        <f t="shared" si="185"/>
        <v>0</v>
      </c>
      <c r="AP182" s="611">
        <f t="shared" si="185"/>
        <v>0</v>
      </c>
      <c r="AQ182" s="611">
        <f t="shared" si="185"/>
        <v>0</v>
      </c>
      <c r="AR182" s="611">
        <f t="shared" si="185"/>
        <v>0</v>
      </c>
      <c r="AS182" s="611">
        <f t="shared" si="185"/>
        <v>0</v>
      </c>
      <c r="AT182" s="611">
        <f t="shared" si="185"/>
        <v>0</v>
      </c>
      <c r="AU182" s="611">
        <f t="shared" si="185"/>
        <v>0</v>
      </c>
      <c r="AV182" s="611">
        <f t="shared" si="185"/>
        <v>0</v>
      </c>
      <c r="AW182" s="611">
        <f t="shared" si="185"/>
        <v>0</v>
      </c>
      <c r="AX182" s="611">
        <f t="shared" si="185"/>
        <v>0</v>
      </c>
      <c r="AY182" s="611">
        <f t="shared" si="185"/>
        <v>0</v>
      </c>
      <c r="AZ182" s="611">
        <f t="shared" si="185"/>
        <v>0</v>
      </c>
      <c r="BA182" s="611">
        <f t="shared" si="185"/>
        <v>0</v>
      </c>
      <c r="BB182" s="58" t="s">
        <v>231</v>
      </c>
      <c r="BC182" s="63"/>
      <c r="BD182" s="63"/>
      <c r="BE182" s="85">
        <v>2016</v>
      </c>
      <c r="BF182" s="63"/>
      <c r="BG182" s="63"/>
    </row>
    <row r="183" spans="1:59" s="630" customFormat="1" ht="22.2" customHeight="1">
      <c r="A183" s="626" t="s">
        <v>646</v>
      </c>
      <c r="B183" s="672"/>
      <c r="C183" s="628"/>
      <c r="D183" s="628"/>
      <c r="E183" s="628"/>
      <c r="F183" s="628"/>
      <c r="G183" s="628"/>
      <c r="H183" s="628"/>
      <c r="I183" s="628"/>
      <c r="J183" s="628"/>
      <c r="K183" s="628"/>
      <c r="L183" s="628"/>
      <c r="M183" s="628"/>
      <c r="N183" s="628"/>
      <c r="O183" s="628"/>
      <c r="P183" s="628"/>
      <c r="Q183" s="628"/>
      <c r="R183" s="628"/>
      <c r="S183" s="628"/>
      <c r="T183" s="628"/>
      <c r="U183" s="628"/>
      <c r="V183" s="628"/>
      <c r="W183" s="628"/>
      <c r="X183" s="628"/>
      <c r="Y183" s="628"/>
      <c r="Z183" s="628"/>
      <c r="AA183" s="628"/>
      <c r="AB183" s="628"/>
      <c r="AC183" s="628"/>
      <c r="AD183" s="628"/>
      <c r="AE183" s="628"/>
      <c r="AF183" s="628"/>
      <c r="AG183" s="628"/>
      <c r="AH183" s="628"/>
      <c r="AI183" s="628"/>
      <c r="AJ183" s="628"/>
      <c r="AK183" s="628"/>
      <c r="AL183" s="628"/>
      <c r="AM183" s="628"/>
      <c r="AN183" s="628"/>
      <c r="AO183" s="628"/>
      <c r="AP183" s="628"/>
      <c r="AQ183" s="628"/>
      <c r="AR183" s="628"/>
      <c r="AS183" s="628"/>
      <c r="AT183" s="628"/>
      <c r="AU183" s="628"/>
      <c r="AV183" s="628"/>
      <c r="AW183" s="628"/>
      <c r="AX183" s="628"/>
      <c r="AY183" s="628"/>
      <c r="AZ183" s="628"/>
      <c r="BA183" s="628"/>
      <c r="BB183" s="604" t="s">
        <v>231</v>
      </c>
      <c r="BC183" s="629"/>
      <c r="BD183" s="629"/>
      <c r="BE183" s="606">
        <v>2016</v>
      </c>
      <c r="BF183" s="629"/>
      <c r="BG183" s="629"/>
    </row>
    <row r="184" spans="1:59" s="630" customFormat="1" ht="22.2" customHeight="1">
      <c r="A184" s="626" t="s">
        <v>646</v>
      </c>
      <c r="B184" s="672"/>
      <c r="C184" s="628"/>
      <c r="D184" s="628"/>
      <c r="E184" s="628"/>
      <c r="F184" s="628"/>
      <c r="G184" s="628"/>
      <c r="H184" s="628"/>
      <c r="I184" s="628"/>
      <c r="J184" s="628"/>
      <c r="K184" s="628"/>
      <c r="L184" s="628"/>
      <c r="M184" s="628"/>
      <c r="N184" s="628"/>
      <c r="O184" s="628"/>
      <c r="P184" s="628"/>
      <c r="Q184" s="628"/>
      <c r="R184" s="628"/>
      <c r="S184" s="628"/>
      <c r="T184" s="628"/>
      <c r="U184" s="628"/>
      <c r="V184" s="628"/>
      <c r="W184" s="628"/>
      <c r="X184" s="628"/>
      <c r="Y184" s="628"/>
      <c r="Z184" s="628"/>
      <c r="AA184" s="628"/>
      <c r="AB184" s="628"/>
      <c r="AC184" s="628"/>
      <c r="AD184" s="628"/>
      <c r="AE184" s="628"/>
      <c r="AF184" s="628"/>
      <c r="AG184" s="628"/>
      <c r="AH184" s="628"/>
      <c r="AI184" s="628"/>
      <c r="AJ184" s="628"/>
      <c r="AK184" s="628"/>
      <c r="AL184" s="628"/>
      <c r="AM184" s="628"/>
      <c r="AN184" s="628"/>
      <c r="AO184" s="628"/>
      <c r="AP184" s="628"/>
      <c r="AQ184" s="628"/>
      <c r="AR184" s="628"/>
      <c r="AS184" s="628"/>
      <c r="AT184" s="628"/>
      <c r="AU184" s="628"/>
      <c r="AV184" s="628"/>
      <c r="AW184" s="628"/>
      <c r="AX184" s="628"/>
      <c r="AY184" s="628"/>
      <c r="AZ184" s="628"/>
      <c r="BA184" s="628"/>
      <c r="BB184" s="604"/>
      <c r="BC184" s="629"/>
      <c r="BD184" s="629"/>
      <c r="BE184" s="606"/>
      <c r="BF184" s="629"/>
      <c r="BG184" s="629"/>
    </row>
    <row r="185" spans="1:59" s="613" customFormat="1" ht="22.2" customHeight="1">
      <c r="A185" s="346" t="s">
        <v>646</v>
      </c>
      <c r="B185" s="65" t="s">
        <v>481</v>
      </c>
      <c r="C185" s="611"/>
      <c r="D185" s="611">
        <f>SUM(E185:BA185)</f>
        <v>0</v>
      </c>
      <c r="E185" s="611">
        <f>SUM(E186:E187)</f>
        <v>0</v>
      </c>
      <c r="F185" s="611">
        <f t="shared" ref="F185:BA185" si="186">SUM(F186:F187)</f>
        <v>0</v>
      </c>
      <c r="G185" s="611">
        <f t="shared" si="186"/>
        <v>0</v>
      </c>
      <c r="H185" s="611">
        <f t="shared" si="186"/>
        <v>0</v>
      </c>
      <c r="I185" s="611">
        <f t="shared" si="186"/>
        <v>0</v>
      </c>
      <c r="J185" s="611">
        <f t="shared" si="186"/>
        <v>0</v>
      </c>
      <c r="K185" s="611">
        <f t="shared" si="186"/>
        <v>0</v>
      </c>
      <c r="L185" s="611">
        <f t="shared" si="186"/>
        <v>0</v>
      </c>
      <c r="M185" s="611">
        <f t="shared" si="186"/>
        <v>0</v>
      </c>
      <c r="N185" s="611">
        <f t="shared" si="186"/>
        <v>0</v>
      </c>
      <c r="O185" s="611">
        <f t="shared" si="186"/>
        <v>0</v>
      </c>
      <c r="P185" s="611">
        <f t="shared" si="186"/>
        <v>0</v>
      </c>
      <c r="Q185" s="611">
        <f t="shared" si="186"/>
        <v>0</v>
      </c>
      <c r="R185" s="611">
        <f t="shared" si="186"/>
        <v>0</v>
      </c>
      <c r="S185" s="611">
        <f t="shared" si="186"/>
        <v>0</v>
      </c>
      <c r="T185" s="611">
        <f t="shared" si="186"/>
        <v>0</v>
      </c>
      <c r="U185" s="611">
        <f t="shared" si="186"/>
        <v>0</v>
      </c>
      <c r="V185" s="611">
        <f t="shared" si="186"/>
        <v>0</v>
      </c>
      <c r="W185" s="611">
        <f t="shared" si="186"/>
        <v>0</v>
      </c>
      <c r="X185" s="611">
        <f t="shared" si="186"/>
        <v>0</v>
      </c>
      <c r="Y185" s="611">
        <f t="shared" si="186"/>
        <v>0</v>
      </c>
      <c r="Z185" s="611">
        <f t="shared" si="186"/>
        <v>0</v>
      </c>
      <c r="AA185" s="611">
        <f t="shared" si="186"/>
        <v>0</v>
      </c>
      <c r="AB185" s="611">
        <f t="shared" si="186"/>
        <v>0</v>
      </c>
      <c r="AC185" s="611">
        <f t="shared" si="186"/>
        <v>0</v>
      </c>
      <c r="AD185" s="611">
        <f t="shared" si="186"/>
        <v>0</v>
      </c>
      <c r="AE185" s="611">
        <f t="shared" si="186"/>
        <v>0</v>
      </c>
      <c r="AF185" s="611">
        <f t="shared" si="186"/>
        <v>0</v>
      </c>
      <c r="AG185" s="611">
        <f t="shared" si="186"/>
        <v>0</v>
      </c>
      <c r="AH185" s="611">
        <f t="shared" si="186"/>
        <v>0</v>
      </c>
      <c r="AI185" s="611">
        <f t="shared" si="186"/>
        <v>0</v>
      </c>
      <c r="AJ185" s="611">
        <f t="shared" si="186"/>
        <v>0</v>
      </c>
      <c r="AK185" s="611">
        <f t="shared" si="186"/>
        <v>0</v>
      </c>
      <c r="AL185" s="611">
        <f t="shared" si="186"/>
        <v>0</v>
      </c>
      <c r="AM185" s="611">
        <f t="shared" si="186"/>
        <v>0</v>
      </c>
      <c r="AN185" s="611">
        <f t="shared" si="186"/>
        <v>0</v>
      </c>
      <c r="AO185" s="611">
        <f t="shared" si="186"/>
        <v>0</v>
      </c>
      <c r="AP185" s="611">
        <f t="shared" si="186"/>
        <v>0</v>
      </c>
      <c r="AQ185" s="611">
        <f t="shared" si="186"/>
        <v>0</v>
      </c>
      <c r="AR185" s="611">
        <f t="shared" si="186"/>
        <v>0</v>
      </c>
      <c r="AS185" s="611">
        <f t="shared" si="186"/>
        <v>0</v>
      </c>
      <c r="AT185" s="611">
        <f t="shared" si="186"/>
        <v>0</v>
      </c>
      <c r="AU185" s="611">
        <f t="shared" si="186"/>
        <v>0</v>
      </c>
      <c r="AV185" s="611">
        <f t="shared" si="186"/>
        <v>0</v>
      </c>
      <c r="AW185" s="611">
        <f t="shared" si="186"/>
        <v>0</v>
      </c>
      <c r="AX185" s="611">
        <f t="shared" si="186"/>
        <v>0</v>
      </c>
      <c r="AY185" s="611">
        <f t="shared" si="186"/>
        <v>0</v>
      </c>
      <c r="AZ185" s="611">
        <f t="shared" si="186"/>
        <v>0</v>
      </c>
      <c r="BA185" s="611">
        <f t="shared" si="186"/>
        <v>0</v>
      </c>
      <c r="BB185" s="58"/>
      <c r="BC185" s="63"/>
      <c r="BD185" s="63"/>
      <c r="BE185" s="85"/>
      <c r="BF185" s="63"/>
      <c r="BG185" s="63"/>
    </row>
    <row r="186" spans="1:59" s="630" customFormat="1" ht="22.2" customHeight="1">
      <c r="A186" s="626" t="s">
        <v>646</v>
      </c>
      <c r="B186" s="672"/>
      <c r="C186" s="628"/>
      <c r="D186" s="628"/>
      <c r="E186" s="628"/>
      <c r="F186" s="628"/>
      <c r="G186" s="628"/>
      <c r="H186" s="628"/>
      <c r="I186" s="628"/>
      <c r="J186" s="628"/>
      <c r="K186" s="628"/>
      <c r="L186" s="628"/>
      <c r="M186" s="628"/>
      <c r="N186" s="628"/>
      <c r="O186" s="628"/>
      <c r="P186" s="628"/>
      <c r="Q186" s="628"/>
      <c r="R186" s="628"/>
      <c r="S186" s="628"/>
      <c r="T186" s="628"/>
      <c r="U186" s="628"/>
      <c r="V186" s="628"/>
      <c r="W186" s="628"/>
      <c r="X186" s="628"/>
      <c r="Y186" s="628"/>
      <c r="Z186" s="628"/>
      <c r="AA186" s="628"/>
      <c r="AB186" s="628"/>
      <c r="AC186" s="628"/>
      <c r="AD186" s="628"/>
      <c r="AE186" s="628"/>
      <c r="AF186" s="628"/>
      <c r="AG186" s="628"/>
      <c r="AH186" s="628"/>
      <c r="AI186" s="628"/>
      <c r="AJ186" s="628"/>
      <c r="AK186" s="628"/>
      <c r="AL186" s="628"/>
      <c r="AM186" s="628"/>
      <c r="AN186" s="628"/>
      <c r="AO186" s="628"/>
      <c r="AP186" s="628"/>
      <c r="AQ186" s="628"/>
      <c r="AR186" s="628"/>
      <c r="AS186" s="628"/>
      <c r="AT186" s="628"/>
      <c r="AU186" s="628"/>
      <c r="AV186" s="628"/>
      <c r="AW186" s="628"/>
      <c r="AX186" s="628"/>
      <c r="AY186" s="628"/>
      <c r="AZ186" s="628"/>
      <c r="BA186" s="628"/>
      <c r="BB186" s="604"/>
      <c r="BC186" s="629"/>
      <c r="BD186" s="629"/>
      <c r="BE186" s="606"/>
      <c r="BF186" s="629"/>
      <c r="BG186" s="629"/>
    </row>
    <row r="187" spans="1:59" s="630" customFormat="1" ht="22.2" customHeight="1">
      <c r="A187" s="626" t="s">
        <v>646</v>
      </c>
      <c r="B187" s="672"/>
      <c r="C187" s="628"/>
      <c r="D187" s="628"/>
      <c r="E187" s="628"/>
      <c r="F187" s="628"/>
      <c r="G187" s="628"/>
      <c r="H187" s="628"/>
      <c r="I187" s="628"/>
      <c r="J187" s="628"/>
      <c r="K187" s="628"/>
      <c r="L187" s="628"/>
      <c r="M187" s="628"/>
      <c r="N187" s="628"/>
      <c r="O187" s="628"/>
      <c r="P187" s="628"/>
      <c r="Q187" s="628"/>
      <c r="R187" s="628"/>
      <c r="S187" s="628"/>
      <c r="T187" s="628"/>
      <c r="U187" s="628"/>
      <c r="V187" s="628"/>
      <c r="W187" s="628"/>
      <c r="X187" s="628"/>
      <c r="Y187" s="628"/>
      <c r="Z187" s="628"/>
      <c r="AA187" s="628"/>
      <c r="AB187" s="628"/>
      <c r="AC187" s="628"/>
      <c r="AD187" s="628"/>
      <c r="AE187" s="628"/>
      <c r="AF187" s="628"/>
      <c r="AG187" s="628"/>
      <c r="AH187" s="628"/>
      <c r="AI187" s="628"/>
      <c r="AJ187" s="628"/>
      <c r="AK187" s="628"/>
      <c r="AL187" s="628"/>
      <c r="AM187" s="628"/>
      <c r="AN187" s="628"/>
      <c r="AO187" s="628"/>
      <c r="AP187" s="628"/>
      <c r="AQ187" s="628"/>
      <c r="AR187" s="628"/>
      <c r="AS187" s="628"/>
      <c r="AT187" s="628"/>
      <c r="AU187" s="628"/>
      <c r="AV187" s="628"/>
      <c r="AW187" s="628"/>
      <c r="AX187" s="628"/>
      <c r="AY187" s="628"/>
      <c r="AZ187" s="628"/>
      <c r="BA187" s="628"/>
      <c r="BB187" s="604" t="s">
        <v>231</v>
      </c>
      <c r="BC187" s="629"/>
      <c r="BD187" s="629"/>
      <c r="BE187" s="606">
        <v>2016</v>
      </c>
      <c r="BF187" s="629"/>
      <c r="BG187" s="629"/>
    </row>
    <row r="188" spans="1:59" s="613" customFormat="1" ht="22.2" customHeight="1">
      <c r="A188" s="346" t="s">
        <v>92</v>
      </c>
      <c r="B188" s="615" t="s">
        <v>503</v>
      </c>
      <c r="C188" s="611">
        <f>SUM(C189,C192)</f>
        <v>0</v>
      </c>
      <c r="D188" s="611">
        <f t="shared" ref="D188:K188" si="187">SUM(D189,D192)</f>
        <v>0</v>
      </c>
      <c r="E188" s="611">
        <f t="shared" si="187"/>
        <v>0</v>
      </c>
      <c r="F188" s="611">
        <f t="shared" si="187"/>
        <v>0</v>
      </c>
      <c r="G188" s="611">
        <f t="shared" si="187"/>
        <v>0</v>
      </c>
      <c r="H188" s="611">
        <f t="shared" si="187"/>
        <v>0</v>
      </c>
      <c r="I188" s="611">
        <f t="shared" si="187"/>
        <v>0</v>
      </c>
      <c r="J188" s="611">
        <f t="shared" si="187"/>
        <v>0</v>
      </c>
      <c r="K188" s="611">
        <f t="shared" si="187"/>
        <v>0</v>
      </c>
      <c r="L188" s="611"/>
      <c r="M188" s="611">
        <f t="shared" ref="M188:AF188" si="188">SUM(M189,M192)</f>
        <v>0</v>
      </c>
      <c r="N188" s="611">
        <f t="shared" si="188"/>
        <v>0</v>
      </c>
      <c r="O188" s="611">
        <f t="shared" si="188"/>
        <v>0</v>
      </c>
      <c r="P188" s="611">
        <f t="shared" si="188"/>
        <v>0</v>
      </c>
      <c r="Q188" s="611">
        <f t="shared" si="188"/>
        <v>0</v>
      </c>
      <c r="R188" s="611">
        <f t="shared" si="188"/>
        <v>0</v>
      </c>
      <c r="S188" s="611">
        <f t="shared" si="188"/>
        <v>0</v>
      </c>
      <c r="T188" s="611">
        <f t="shared" si="188"/>
        <v>0</v>
      </c>
      <c r="U188" s="611">
        <f t="shared" si="188"/>
        <v>0</v>
      </c>
      <c r="V188" s="611">
        <f t="shared" si="188"/>
        <v>0</v>
      </c>
      <c r="W188" s="611">
        <f t="shared" si="188"/>
        <v>0</v>
      </c>
      <c r="X188" s="611">
        <f t="shared" si="188"/>
        <v>0</v>
      </c>
      <c r="Y188" s="611">
        <f t="shared" si="188"/>
        <v>0</v>
      </c>
      <c r="Z188" s="611">
        <f t="shared" si="188"/>
        <v>0</v>
      </c>
      <c r="AA188" s="611">
        <f t="shared" si="188"/>
        <v>0</v>
      </c>
      <c r="AB188" s="611">
        <f t="shared" si="188"/>
        <v>0</v>
      </c>
      <c r="AC188" s="611">
        <f t="shared" si="188"/>
        <v>0</v>
      </c>
      <c r="AD188" s="611">
        <f t="shared" si="188"/>
        <v>0</v>
      </c>
      <c r="AE188" s="611">
        <f t="shared" si="188"/>
        <v>0</v>
      </c>
      <c r="AF188" s="611">
        <f t="shared" si="188"/>
        <v>0</v>
      </c>
      <c r="AG188" s="611"/>
      <c r="AH188" s="611">
        <f t="shared" ref="AH188:BA188" si="189">SUM(AH189,AH192)</f>
        <v>0</v>
      </c>
      <c r="AI188" s="611">
        <f t="shared" si="189"/>
        <v>0</v>
      </c>
      <c r="AJ188" s="611">
        <f t="shared" si="189"/>
        <v>0</v>
      </c>
      <c r="AK188" s="611">
        <f t="shared" si="189"/>
        <v>0</v>
      </c>
      <c r="AL188" s="611">
        <f t="shared" si="189"/>
        <v>0</v>
      </c>
      <c r="AM188" s="611">
        <f t="shared" si="189"/>
        <v>0</v>
      </c>
      <c r="AN188" s="611">
        <f t="shared" si="189"/>
        <v>0</v>
      </c>
      <c r="AO188" s="611">
        <f t="shared" si="189"/>
        <v>0</v>
      </c>
      <c r="AP188" s="611">
        <f t="shared" si="189"/>
        <v>0</v>
      </c>
      <c r="AQ188" s="611">
        <f t="shared" si="189"/>
        <v>0</v>
      </c>
      <c r="AR188" s="611">
        <f t="shared" si="189"/>
        <v>0</v>
      </c>
      <c r="AS188" s="611">
        <f t="shared" si="189"/>
        <v>0</v>
      </c>
      <c r="AT188" s="611">
        <f t="shared" si="189"/>
        <v>0</v>
      </c>
      <c r="AU188" s="611">
        <f t="shared" si="189"/>
        <v>0</v>
      </c>
      <c r="AV188" s="611">
        <f t="shared" si="189"/>
        <v>0</v>
      </c>
      <c r="AW188" s="611">
        <f t="shared" si="189"/>
        <v>0</v>
      </c>
      <c r="AX188" s="611">
        <f t="shared" si="189"/>
        <v>0</v>
      </c>
      <c r="AY188" s="611">
        <f t="shared" si="189"/>
        <v>0</v>
      </c>
      <c r="AZ188" s="611">
        <f t="shared" si="189"/>
        <v>0</v>
      </c>
      <c r="BA188" s="611">
        <f t="shared" si="189"/>
        <v>0</v>
      </c>
      <c r="BB188" s="58" t="s">
        <v>231</v>
      </c>
      <c r="BC188" s="63"/>
      <c r="BD188" s="63"/>
      <c r="BE188" s="85">
        <v>2016</v>
      </c>
      <c r="BF188" s="63"/>
      <c r="BG188" s="63"/>
    </row>
    <row r="189" spans="1:59" s="613" customFormat="1" ht="22.2" customHeight="1">
      <c r="A189" s="346" t="s">
        <v>92</v>
      </c>
      <c r="B189" s="65" t="s">
        <v>480</v>
      </c>
      <c r="C189" s="611"/>
      <c r="D189" s="611">
        <f>SUM(E189:BA189)</f>
        <v>0</v>
      </c>
      <c r="E189" s="611">
        <f t="shared" ref="E189:K189" si="190">SUM(E190:E191)</f>
        <v>0</v>
      </c>
      <c r="F189" s="611">
        <f t="shared" si="190"/>
        <v>0</v>
      </c>
      <c r="G189" s="611">
        <f t="shared" si="190"/>
        <v>0</v>
      </c>
      <c r="H189" s="611">
        <f t="shared" si="190"/>
        <v>0</v>
      </c>
      <c r="I189" s="611">
        <f t="shared" si="190"/>
        <v>0</v>
      </c>
      <c r="J189" s="611">
        <f t="shared" si="190"/>
        <v>0</v>
      </c>
      <c r="K189" s="611">
        <f t="shared" si="190"/>
        <v>0</v>
      </c>
      <c r="L189" s="611"/>
      <c r="M189" s="611">
        <f t="shared" ref="M189:AF189" si="191">SUM(M190:M191)</f>
        <v>0</v>
      </c>
      <c r="N189" s="611">
        <f t="shared" si="191"/>
        <v>0</v>
      </c>
      <c r="O189" s="611">
        <f t="shared" si="191"/>
        <v>0</v>
      </c>
      <c r="P189" s="611">
        <f t="shared" si="191"/>
        <v>0</v>
      </c>
      <c r="Q189" s="611">
        <f t="shared" si="191"/>
        <v>0</v>
      </c>
      <c r="R189" s="611">
        <f t="shared" si="191"/>
        <v>0</v>
      </c>
      <c r="S189" s="611">
        <f t="shared" si="191"/>
        <v>0</v>
      </c>
      <c r="T189" s="611">
        <f t="shared" si="191"/>
        <v>0</v>
      </c>
      <c r="U189" s="611">
        <f t="shared" si="191"/>
        <v>0</v>
      </c>
      <c r="V189" s="611">
        <f t="shared" si="191"/>
        <v>0</v>
      </c>
      <c r="W189" s="611">
        <f t="shared" si="191"/>
        <v>0</v>
      </c>
      <c r="X189" s="611">
        <f t="shared" si="191"/>
        <v>0</v>
      </c>
      <c r="Y189" s="611">
        <f t="shared" si="191"/>
        <v>0</v>
      </c>
      <c r="Z189" s="611">
        <f t="shared" si="191"/>
        <v>0</v>
      </c>
      <c r="AA189" s="611">
        <f t="shared" si="191"/>
        <v>0</v>
      </c>
      <c r="AB189" s="611">
        <f t="shared" si="191"/>
        <v>0</v>
      </c>
      <c r="AC189" s="611">
        <f t="shared" si="191"/>
        <v>0</v>
      </c>
      <c r="AD189" s="611">
        <f t="shared" si="191"/>
        <v>0</v>
      </c>
      <c r="AE189" s="611">
        <f t="shared" si="191"/>
        <v>0</v>
      </c>
      <c r="AF189" s="611">
        <f t="shared" si="191"/>
        <v>0</v>
      </c>
      <c r="AG189" s="611"/>
      <c r="AH189" s="611">
        <f t="shared" ref="AH189:BA189" si="192">SUM(AH190:AH191)</f>
        <v>0</v>
      </c>
      <c r="AI189" s="611">
        <f t="shared" si="192"/>
        <v>0</v>
      </c>
      <c r="AJ189" s="611">
        <f t="shared" si="192"/>
        <v>0</v>
      </c>
      <c r="AK189" s="611">
        <f t="shared" si="192"/>
        <v>0</v>
      </c>
      <c r="AL189" s="611">
        <f t="shared" si="192"/>
        <v>0</v>
      </c>
      <c r="AM189" s="611">
        <f t="shared" si="192"/>
        <v>0</v>
      </c>
      <c r="AN189" s="611">
        <f t="shared" si="192"/>
        <v>0</v>
      </c>
      <c r="AO189" s="611">
        <f t="shared" si="192"/>
        <v>0</v>
      </c>
      <c r="AP189" s="611">
        <f t="shared" si="192"/>
        <v>0</v>
      </c>
      <c r="AQ189" s="611">
        <f t="shared" si="192"/>
        <v>0</v>
      </c>
      <c r="AR189" s="611">
        <f t="shared" si="192"/>
        <v>0</v>
      </c>
      <c r="AS189" s="611">
        <f t="shared" si="192"/>
        <v>0</v>
      </c>
      <c r="AT189" s="611">
        <f t="shared" si="192"/>
        <v>0</v>
      </c>
      <c r="AU189" s="611">
        <f t="shared" si="192"/>
        <v>0</v>
      </c>
      <c r="AV189" s="611">
        <f t="shared" si="192"/>
        <v>0</v>
      </c>
      <c r="AW189" s="611">
        <f t="shared" si="192"/>
        <v>0</v>
      </c>
      <c r="AX189" s="611">
        <f t="shared" si="192"/>
        <v>0</v>
      </c>
      <c r="AY189" s="611">
        <f t="shared" si="192"/>
        <v>0</v>
      </c>
      <c r="AZ189" s="611">
        <f t="shared" si="192"/>
        <v>0</v>
      </c>
      <c r="BA189" s="611">
        <f t="shared" si="192"/>
        <v>0</v>
      </c>
      <c r="BB189" s="58" t="s">
        <v>231</v>
      </c>
      <c r="BC189" s="63"/>
      <c r="BD189" s="63"/>
      <c r="BE189" s="85">
        <v>2016</v>
      </c>
      <c r="BF189" s="63"/>
      <c r="BG189" s="63"/>
    </row>
    <row r="190" spans="1:59" s="630" customFormat="1" ht="22.2" customHeight="1">
      <c r="A190" s="626" t="s">
        <v>92</v>
      </c>
      <c r="B190" s="672"/>
      <c r="C190" s="628"/>
      <c r="D190" s="628"/>
      <c r="E190" s="628"/>
      <c r="F190" s="628"/>
      <c r="G190" s="628"/>
      <c r="H190" s="628"/>
      <c r="I190" s="628"/>
      <c r="J190" s="628"/>
      <c r="K190" s="628"/>
      <c r="L190" s="628"/>
      <c r="M190" s="628"/>
      <c r="N190" s="628"/>
      <c r="O190" s="628"/>
      <c r="P190" s="628"/>
      <c r="Q190" s="628"/>
      <c r="R190" s="628"/>
      <c r="S190" s="628"/>
      <c r="T190" s="628"/>
      <c r="U190" s="628"/>
      <c r="V190" s="628"/>
      <c r="W190" s="628"/>
      <c r="X190" s="628"/>
      <c r="Y190" s="628"/>
      <c r="Z190" s="628"/>
      <c r="AA190" s="628"/>
      <c r="AB190" s="628"/>
      <c r="AC190" s="628"/>
      <c r="AD190" s="628"/>
      <c r="AE190" s="628"/>
      <c r="AF190" s="628"/>
      <c r="AG190" s="628"/>
      <c r="AH190" s="628"/>
      <c r="AI190" s="628"/>
      <c r="AJ190" s="628"/>
      <c r="AK190" s="628"/>
      <c r="AL190" s="628"/>
      <c r="AM190" s="628"/>
      <c r="AN190" s="628"/>
      <c r="AO190" s="628"/>
      <c r="AP190" s="628"/>
      <c r="AQ190" s="628"/>
      <c r="AR190" s="628"/>
      <c r="AS190" s="628"/>
      <c r="AT190" s="628"/>
      <c r="AU190" s="628"/>
      <c r="AV190" s="628"/>
      <c r="AW190" s="628"/>
      <c r="AX190" s="628"/>
      <c r="AY190" s="628"/>
      <c r="AZ190" s="628"/>
      <c r="BA190" s="628"/>
      <c r="BB190" s="604" t="s">
        <v>231</v>
      </c>
      <c r="BC190" s="629"/>
      <c r="BD190" s="629"/>
      <c r="BE190" s="606">
        <v>2016</v>
      </c>
      <c r="BF190" s="629"/>
      <c r="BG190" s="629"/>
    </row>
    <row r="191" spans="1:59" s="630" customFormat="1" ht="22.2" customHeight="1">
      <c r="A191" s="626" t="s">
        <v>92</v>
      </c>
      <c r="B191" s="672"/>
      <c r="C191" s="628"/>
      <c r="D191" s="628"/>
      <c r="E191" s="628"/>
      <c r="F191" s="628"/>
      <c r="G191" s="628"/>
      <c r="H191" s="628"/>
      <c r="I191" s="628"/>
      <c r="J191" s="628"/>
      <c r="K191" s="628"/>
      <c r="L191" s="628"/>
      <c r="M191" s="628"/>
      <c r="N191" s="628"/>
      <c r="O191" s="628"/>
      <c r="P191" s="628"/>
      <c r="Q191" s="628"/>
      <c r="R191" s="628"/>
      <c r="S191" s="628"/>
      <c r="T191" s="628"/>
      <c r="U191" s="628"/>
      <c r="V191" s="628"/>
      <c r="W191" s="628"/>
      <c r="X191" s="628"/>
      <c r="Y191" s="628"/>
      <c r="Z191" s="628"/>
      <c r="AA191" s="628"/>
      <c r="AB191" s="628"/>
      <c r="AC191" s="628"/>
      <c r="AD191" s="628"/>
      <c r="AE191" s="628"/>
      <c r="AF191" s="628"/>
      <c r="AG191" s="628"/>
      <c r="AH191" s="628"/>
      <c r="AI191" s="628"/>
      <c r="AJ191" s="628"/>
      <c r="AK191" s="628"/>
      <c r="AL191" s="628"/>
      <c r="AM191" s="628"/>
      <c r="AN191" s="628"/>
      <c r="AO191" s="628"/>
      <c r="AP191" s="628"/>
      <c r="AQ191" s="628"/>
      <c r="AR191" s="628"/>
      <c r="AS191" s="628"/>
      <c r="AT191" s="628"/>
      <c r="AU191" s="628"/>
      <c r="AV191" s="628"/>
      <c r="AW191" s="628"/>
      <c r="AX191" s="628"/>
      <c r="AY191" s="628"/>
      <c r="AZ191" s="628"/>
      <c r="BA191" s="628"/>
      <c r="BB191" s="604" t="s">
        <v>231</v>
      </c>
      <c r="BC191" s="629"/>
      <c r="BD191" s="629"/>
      <c r="BE191" s="606">
        <v>2016</v>
      </c>
      <c r="BF191" s="629"/>
      <c r="BG191" s="629"/>
    </row>
    <row r="192" spans="1:59" s="613" customFormat="1" ht="22.2" customHeight="1">
      <c r="A192" s="346" t="s">
        <v>92</v>
      </c>
      <c r="B192" s="65" t="s">
        <v>481</v>
      </c>
      <c r="C192" s="611"/>
      <c r="D192" s="611">
        <f>SUM(E192:BA192)</f>
        <v>0</v>
      </c>
      <c r="E192" s="611">
        <f t="shared" ref="E192:K192" si="193">SUM(E193:E194)</f>
        <v>0</v>
      </c>
      <c r="F192" s="611">
        <f t="shared" si="193"/>
        <v>0</v>
      </c>
      <c r="G192" s="611">
        <f t="shared" si="193"/>
        <v>0</v>
      </c>
      <c r="H192" s="611">
        <f t="shared" si="193"/>
        <v>0</v>
      </c>
      <c r="I192" s="611">
        <f t="shared" si="193"/>
        <v>0</v>
      </c>
      <c r="J192" s="611">
        <f t="shared" si="193"/>
        <v>0</v>
      </c>
      <c r="K192" s="611">
        <f t="shared" si="193"/>
        <v>0</v>
      </c>
      <c r="L192" s="611"/>
      <c r="M192" s="611">
        <f t="shared" ref="M192:AF192" si="194">SUM(M193:M194)</f>
        <v>0</v>
      </c>
      <c r="N192" s="611">
        <f t="shared" si="194"/>
        <v>0</v>
      </c>
      <c r="O192" s="611">
        <f t="shared" si="194"/>
        <v>0</v>
      </c>
      <c r="P192" s="611">
        <f t="shared" si="194"/>
        <v>0</v>
      </c>
      <c r="Q192" s="611">
        <f t="shared" si="194"/>
        <v>0</v>
      </c>
      <c r="R192" s="611">
        <f t="shared" si="194"/>
        <v>0</v>
      </c>
      <c r="S192" s="611">
        <f t="shared" si="194"/>
        <v>0</v>
      </c>
      <c r="T192" s="611">
        <f t="shared" si="194"/>
        <v>0</v>
      </c>
      <c r="U192" s="611">
        <f t="shared" si="194"/>
        <v>0</v>
      </c>
      <c r="V192" s="611">
        <f t="shared" si="194"/>
        <v>0</v>
      </c>
      <c r="W192" s="611">
        <f t="shared" si="194"/>
        <v>0</v>
      </c>
      <c r="X192" s="611">
        <f t="shared" si="194"/>
        <v>0</v>
      </c>
      <c r="Y192" s="611">
        <f t="shared" si="194"/>
        <v>0</v>
      </c>
      <c r="Z192" s="611">
        <f t="shared" si="194"/>
        <v>0</v>
      </c>
      <c r="AA192" s="611">
        <f t="shared" si="194"/>
        <v>0</v>
      </c>
      <c r="AB192" s="611">
        <f t="shared" si="194"/>
        <v>0</v>
      </c>
      <c r="AC192" s="611">
        <f t="shared" si="194"/>
        <v>0</v>
      </c>
      <c r="AD192" s="611">
        <f t="shared" si="194"/>
        <v>0</v>
      </c>
      <c r="AE192" s="611">
        <f t="shared" si="194"/>
        <v>0</v>
      </c>
      <c r="AF192" s="611">
        <f t="shared" si="194"/>
        <v>0</v>
      </c>
      <c r="AG192" s="611"/>
      <c r="AH192" s="611">
        <f t="shared" ref="AH192:BA192" si="195">SUM(AH193:AH194)</f>
        <v>0</v>
      </c>
      <c r="AI192" s="611">
        <f t="shared" si="195"/>
        <v>0</v>
      </c>
      <c r="AJ192" s="611">
        <f t="shared" si="195"/>
        <v>0</v>
      </c>
      <c r="AK192" s="611">
        <f t="shared" si="195"/>
        <v>0</v>
      </c>
      <c r="AL192" s="611">
        <f t="shared" si="195"/>
        <v>0</v>
      </c>
      <c r="AM192" s="611">
        <f t="shared" si="195"/>
        <v>0</v>
      </c>
      <c r="AN192" s="611">
        <f t="shared" si="195"/>
        <v>0</v>
      </c>
      <c r="AO192" s="611">
        <f t="shared" si="195"/>
        <v>0</v>
      </c>
      <c r="AP192" s="611">
        <f t="shared" si="195"/>
        <v>0</v>
      </c>
      <c r="AQ192" s="611">
        <f t="shared" si="195"/>
        <v>0</v>
      </c>
      <c r="AR192" s="611">
        <f t="shared" si="195"/>
        <v>0</v>
      </c>
      <c r="AS192" s="611">
        <f t="shared" si="195"/>
        <v>0</v>
      </c>
      <c r="AT192" s="611">
        <f t="shared" si="195"/>
        <v>0</v>
      </c>
      <c r="AU192" s="611">
        <f t="shared" si="195"/>
        <v>0</v>
      </c>
      <c r="AV192" s="611">
        <f t="shared" si="195"/>
        <v>0</v>
      </c>
      <c r="AW192" s="611">
        <f t="shared" si="195"/>
        <v>0</v>
      </c>
      <c r="AX192" s="611">
        <f t="shared" si="195"/>
        <v>0</v>
      </c>
      <c r="AY192" s="611">
        <f t="shared" si="195"/>
        <v>0</v>
      </c>
      <c r="AZ192" s="611">
        <f t="shared" si="195"/>
        <v>0</v>
      </c>
      <c r="BA192" s="611">
        <f t="shared" si="195"/>
        <v>0</v>
      </c>
      <c r="BB192" s="58" t="s">
        <v>231</v>
      </c>
      <c r="BC192" s="63"/>
      <c r="BD192" s="63"/>
      <c r="BE192" s="85">
        <v>2016</v>
      </c>
      <c r="BF192" s="63"/>
      <c r="BG192" s="63"/>
    </row>
    <row r="193" spans="1:59" s="630" customFormat="1" ht="22.2" customHeight="1">
      <c r="A193" s="626" t="s">
        <v>92</v>
      </c>
      <c r="B193" s="672"/>
      <c r="C193" s="628"/>
      <c r="D193" s="628"/>
      <c r="E193" s="628"/>
      <c r="F193" s="628"/>
      <c r="G193" s="628"/>
      <c r="H193" s="628"/>
      <c r="I193" s="628"/>
      <c r="J193" s="628"/>
      <c r="K193" s="628"/>
      <c r="L193" s="628"/>
      <c r="M193" s="628"/>
      <c r="N193" s="628"/>
      <c r="O193" s="628"/>
      <c r="P193" s="628"/>
      <c r="Q193" s="628"/>
      <c r="R193" s="628"/>
      <c r="S193" s="628"/>
      <c r="T193" s="628"/>
      <c r="U193" s="628"/>
      <c r="V193" s="628"/>
      <c r="W193" s="628"/>
      <c r="X193" s="628"/>
      <c r="Y193" s="628"/>
      <c r="Z193" s="628"/>
      <c r="AA193" s="628"/>
      <c r="AB193" s="628"/>
      <c r="AC193" s="628"/>
      <c r="AD193" s="628"/>
      <c r="AE193" s="628"/>
      <c r="AF193" s="628"/>
      <c r="AG193" s="628"/>
      <c r="AH193" s="628"/>
      <c r="AI193" s="628"/>
      <c r="AJ193" s="628"/>
      <c r="AK193" s="628"/>
      <c r="AL193" s="628"/>
      <c r="AM193" s="628"/>
      <c r="AN193" s="628"/>
      <c r="AO193" s="628"/>
      <c r="AP193" s="628"/>
      <c r="AQ193" s="628"/>
      <c r="AR193" s="628"/>
      <c r="AS193" s="628"/>
      <c r="AT193" s="628"/>
      <c r="AU193" s="628"/>
      <c r="AV193" s="628"/>
      <c r="AW193" s="628"/>
      <c r="AX193" s="628"/>
      <c r="AY193" s="628"/>
      <c r="AZ193" s="628"/>
      <c r="BA193" s="628"/>
      <c r="BB193" s="604" t="s">
        <v>231</v>
      </c>
      <c r="BC193" s="629"/>
      <c r="BD193" s="629"/>
      <c r="BE193" s="606">
        <v>2016</v>
      </c>
      <c r="BF193" s="629"/>
      <c r="BG193" s="629"/>
    </row>
    <row r="194" spans="1:59" s="630" customFormat="1" ht="22.2" customHeight="1">
      <c r="A194" s="626" t="s">
        <v>92</v>
      </c>
      <c r="B194" s="672"/>
      <c r="C194" s="628"/>
      <c r="D194" s="628"/>
      <c r="E194" s="628"/>
      <c r="F194" s="628"/>
      <c r="G194" s="628"/>
      <c r="H194" s="628"/>
      <c r="I194" s="628"/>
      <c r="J194" s="628"/>
      <c r="K194" s="628"/>
      <c r="L194" s="628"/>
      <c r="M194" s="628"/>
      <c r="N194" s="628"/>
      <c r="O194" s="628"/>
      <c r="P194" s="628"/>
      <c r="Q194" s="628"/>
      <c r="R194" s="628"/>
      <c r="S194" s="628"/>
      <c r="T194" s="628"/>
      <c r="U194" s="628"/>
      <c r="V194" s="628"/>
      <c r="W194" s="628"/>
      <c r="X194" s="628"/>
      <c r="Y194" s="628"/>
      <c r="Z194" s="628"/>
      <c r="AA194" s="628"/>
      <c r="AB194" s="628"/>
      <c r="AC194" s="628"/>
      <c r="AD194" s="628"/>
      <c r="AE194" s="628"/>
      <c r="AF194" s="628"/>
      <c r="AG194" s="628"/>
      <c r="AH194" s="628"/>
      <c r="AI194" s="628"/>
      <c r="AJ194" s="628"/>
      <c r="AK194" s="628"/>
      <c r="AL194" s="628"/>
      <c r="AM194" s="628"/>
      <c r="AN194" s="628"/>
      <c r="AO194" s="628"/>
      <c r="AP194" s="628"/>
      <c r="AQ194" s="628"/>
      <c r="AR194" s="628"/>
      <c r="AS194" s="628"/>
      <c r="AT194" s="628"/>
      <c r="AU194" s="628"/>
      <c r="AV194" s="628"/>
      <c r="AW194" s="628"/>
      <c r="AX194" s="628"/>
      <c r="AY194" s="628"/>
      <c r="AZ194" s="628"/>
      <c r="BA194" s="628"/>
      <c r="BB194" s="604" t="s">
        <v>231</v>
      </c>
      <c r="BC194" s="629"/>
      <c r="BD194" s="629"/>
      <c r="BE194" s="606">
        <v>2016</v>
      </c>
      <c r="BF194" s="629"/>
      <c r="BG194" s="629"/>
    </row>
    <row r="195" spans="1:59" s="613" customFormat="1" ht="22.2" customHeight="1">
      <c r="A195" s="346" t="s">
        <v>97</v>
      </c>
      <c r="B195" s="615" t="s">
        <v>439</v>
      </c>
      <c r="C195" s="611">
        <f>SUM(C196,C199)</f>
        <v>0</v>
      </c>
      <c r="D195" s="611">
        <f>SUM(D196+D199)</f>
        <v>0</v>
      </c>
      <c r="E195" s="611">
        <f t="shared" ref="E195:K195" si="196">SUM(E196,E199)</f>
        <v>0</v>
      </c>
      <c r="F195" s="611">
        <f t="shared" si="196"/>
        <v>0</v>
      </c>
      <c r="G195" s="611">
        <f t="shared" si="196"/>
        <v>0</v>
      </c>
      <c r="H195" s="611">
        <f t="shared" si="196"/>
        <v>0</v>
      </c>
      <c r="I195" s="611">
        <f t="shared" si="196"/>
        <v>0</v>
      </c>
      <c r="J195" s="611">
        <f t="shared" si="196"/>
        <v>0</v>
      </c>
      <c r="K195" s="611">
        <f t="shared" si="196"/>
        <v>0</v>
      </c>
      <c r="L195" s="611"/>
      <c r="M195" s="611">
        <f t="shared" ref="M195:AF195" si="197">SUM(M196,M199)</f>
        <v>0</v>
      </c>
      <c r="N195" s="611">
        <f t="shared" si="197"/>
        <v>0</v>
      </c>
      <c r="O195" s="611">
        <f t="shared" si="197"/>
        <v>0</v>
      </c>
      <c r="P195" s="611">
        <f t="shared" si="197"/>
        <v>0</v>
      </c>
      <c r="Q195" s="611">
        <f t="shared" si="197"/>
        <v>0</v>
      </c>
      <c r="R195" s="611">
        <f t="shared" si="197"/>
        <v>0</v>
      </c>
      <c r="S195" s="611">
        <f t="shared" si="197"/>
        <v>0</v>
      </c>
      <c r="T195" s="611">
        <f t="shared" si="197"/>
        <v>0</v>
      </c>
      <c r="U195" s="611">
        <f t="shared" si="197"/>
        <v>0</v>
      </c>
      <c r="V195" s="611">
        <f t="shared" si="197"/>
        <v>0</v>
      </c>
      <c r="W195" s="611">
        <f t="shared" si="197"/>
        <v>0</v>
      </c>
      <c r="X195" s="611">
        <f t="shared" si="197"/>
        <v>0</v>
      </c>
      <c r="Y195" s="611">
        <f t="shared" si="197"/>
        <v>0</v>
      </c>
      <c r="Z195" s="611">
        <f t="shared" si="197"/>
        <v>0</v>
      </c>
      <c r="AA195" s="611">
        <f t="shared" si="197"/>
        <v>0</v>
      </c>
      <c r="AB195" s="611">
        <f t="shared" si="197"/>
        <v>0</v>
      </c>
      <c r="AC195" s="611">
        <f t="shared" si="197"/>
        <v>0</v>
      </c>
      <c r="AD195" s="611">
        <f t="shared" si="197"/>
        <v>0</v>
      </c>
      <c r="AE195" s="611">
        <f t="shared" si="197"/>
        <v>0</v>
      </c>
      <c r="AF195" s="611">
        <f t="shared" si="197"/>
        <v>0</v>
      </c>
      <c r="AG195" s="611"/>
      <c r="AH195" s="611">
        <f t="shared" ref="AH195:BA195" si="198">SUM(AH196,AH199)</f>
        <v>0</v>
      </c>
      <c r="AI195" s="611">
        <f t="shared" si="198"/>
        <v>0</v>
      </c>
      <c r="AJ195" s="611">
        <f t="shared" si="198"/>
        <v>0</v>
      </c>
      <c r="AK195" s="611">
        <f t="shared" si="198"/>
        <v>0</v>
      </c>
      <c r="AL195" s="611">
        <f t="shared" si="198"/>
        <v>0</v>
      </c>
      <c r="AM195" s="611">
        <f t="shared" si="198"/>
        <v>0</v>
      </c>
      <c r="AN195" s="611">
        <f t="shared" si="198"/>
        <v>0</v>
      </c>
      <c r="AO195" s="611">
        <f t="shared" si="198"/>
        <v>0</v>
      </c>
      <c r="AP195" s="611">
        <f t="shared" si="198"/>
        <v>0</v>
      </c>
      <c r="AQ195" s="611">
        <f t="shared" si="198"/>
        <v>0</v>
      </c>
      <c r="AR195" s="611">
        <f t="shared" si="198"/>
        <v>0</v>
      </c>
      <c r="AS195" s="611">
        <f t="shared" si="198"/>
        <v>0</v>
      </c>
      <c r="AT195" s="611">
        <f t="shared" si="198"/>
        <v>0</v>
      </c>
      <c r="AU195" s="611">
        <f t="shared" si="198"/>
        <v>0</v>
      </c>
      <c r="AV195" s="611">
        <f t="shared" si="198"/>
        <v>0</v>
      </c>
      <c r="AW195" s="611">
        <f t="shared" si="198"/>
        <v>0</v>
      </c>
      <c r="AX195" s="611">
        <f t="shared" si="198"/>
        <v>0</v>
      </c>
      <c r="AY195" s="611">
        <f t="shared" si="198"/>
        <v>0</v>
      </c>
      <c r="AZ195" s="611">
        <f t="shared" si="198"/>
        <v>0</v>
      </c>
      <c r="BA195" s="611">
        <f t="shared" si="198"/>
        <v>0</v>
      </c>
      <c r="BB195" s="58" t="s">
        <v>231</v>
      </c>
      <c r="BC195" s="63"/>
      <c r="BD195" s="63"/>
      <c r="BE195" s="85">
        <v>2016</v>
      </c>
      <c r="BF195" s="63"/>
      <c r="BG195" s="63"/>
    </row>
    <row r="196" spans="1:59" s="613" customFormat="1" ht="22.2" customHeight="1">
      <c r="A196" s="346" t="s">
        <v>97</v>
      </c>
      <c r="B196" s="65" t="s">
        <v>480</v>
      </c>
      <c r="C196" s="611"/>
      <c r="D196" s="611">
        <f>SUM(E196:BA196)</f>
        <v>0</v>
      </c>
      <c r="E196" s="611">
        <f t="shared" ref="E196:K196" si="199">SUM(E197:E198)</f>
        <v>0</v>
      </c>
      <c r="F196" s="611">
        <f t="shared" si="199"/>
        <v>0</v>
      </c>
      <c r="G196" s="611">
        <f t="shared" si="199"/>
        <v>0</v>
      </c>
      <c r="H196" s="611">
        <f t="shared" si="199"/>
        <v>0</v>
      </c>
      <c r="I196" s="611">
        <f t="shared" si="199"/>
        <v>0</v>
      </c>
      <c r="J196" s="611">
        <f t="shared" si="199"/>
        <v>0</v>
      </c>
      <c r="K196" s="611">
        <f t="shared" si="199"/>
        <v>0</v>
      </c>
      <c r="L196" s="611"/>
      <c r="M196" s="611">
        <f t="shared" ref="M196:AF196" si="200">SUM(M197:M198)</f>
        <v>0</v>
      </c>
      <c r="N196" s="611">
        <f t="shared" si="200"/>
        <v>0</v>
      </c>
      <c r="O196" s="611">
        <f t="shared" si="200"/>
        <v>0</v>
      </c>
      <c r="P196" s="611">
        <f t="shared" si="200"/>
        <v>0</v>
      </c>
      <c r="Q196" s="611">
        <f t="shared" si="200"/>
        <v>0</v>
      </c>
      <c r="R196" s="611">
        <f t="shared" si="200"/>
        <v>0</v>
      </c>
      <c r="S196" s="611">
        <f t="shared" si="200"/>
        <v>0</v>
      </c>
      <c r="T196" s="611">
        <f t="shared" si="200"/>
        <v>0</v>
      </c>
      <c r="U196" s="611">
        <f t="shared" si="200"/>
        <v>0</v>
      </c>
      <c r="V196" s="611">
        <f t="shared" si="200"/>
        <v>0</v>
      </c>
      <c r="W196" s="611">
        <f t="shared" si="200"/>
        <v>0</v>
      </c>
      <c r="X196" s="611">
        <f t="shared" si="200"/>
        <v>0</v>
      </c>
      <c r="Y196" s="611">
        <f t="shared" si="200"/>
        <v>0</v>
      </c>
      <c r="Z196" s="611">
        <f t="shared" si="200"/>
        <v>0</v>
      </c>
      <c r="AA196" s="611">
        <f t="shared" si="200"/>
        <v>0</v>
      </c>
      <c r="AB196" s="611">
        <f t="shared" si="200"/>
        <v>0</v>
      </c>
      <c r="AC196" s="611">
        <f t="shared" si="200"/>
        <v>0</v>
      </c>
      <c r="AD196" s="611">
        <f t="shared" si="200"/>
        <v>0</v>
      </c>
      <c r="AE196" s="611">
        <f t="shared" si="200"/>
        <v>0</v>
      </c>
      <c r="AF196" s="611">
        <f t="shared" si="200"/>
        <v>0</v>
      </c>
      <c r="AG196" s="611"/>
      <c r="AH196" s="611">
        <f t="shared" ref="AH196:BA196" si="201">SUM(AH197:AH198)</f>
        <v>0</v>
      </c>
      <c r="AI196" s="611">
        <f t="shared" si="201"/>
        <v>0</v>
      </c>
      <c r="AJ196" s="611">
        <f t="shared" si="201"/>
        <v>0</v>
      </c>
      <c r="AK196" s="611">
        <f t="shared" si="201"/>
        <v>0</v>
      </c>
      <c r="AL196" s="611">
        <f t="shared" si="201"/>
        <v>0</v>
      </c>
      <c r="AM196" s="611">
        <f t="shared" si="201"/>
        <v>0</v>
      </c>
      <c r="AN196" s="611">
        <f t="shared" si="201"/>
        <v>0</v>
      </c>
      <c r="AO196" s="611">
        <f t="shared" si="201"/>
        <v>0</v>
      </c>
      <c r="AP196" s="611">
        <f t="shared" si="201"/>
        <v>0</v>
      </c>
      <c r="AQ196" s="611">
        <f t="shared" si="201"/>
        <v>0</v>
      </c>
      <c r="AR196" s="611">
        <f t="shared" si="201"/>
        <v>0</v>
      </c>
      <c r="AS196" s="611">
        <f t="shared" si="201"/>
        <v>0</v>
      </c>
      <c r="AT196" s="611">
        <f t="shared" si="201"/>
        <v>0</v>
      </c>
      <c r="AU196" s="611">
        <f t="shared" si="201"/>
        <v>0</v>
      </c>
      <c r="AV196" s="611">
        <f t="shared" si="201"/>
        <v>0</v>
      </c>
      <c r="AW196" s="611">
        <f t="shared" si="201"/>
        <v>0</v>
      </c>
      <c r="AX196" s="611">
        <f t="shared" si="201"/>
        <v>0</v>
      </c>
      <c r="AY196" s="611">
        <f t="shared" si="201"/>
        <v>0</v>
      </c>
      <c r="AZ196" s="611">
        <f t="shared" si="201"/>
        <v>0</v>
      </c>
      <c r="BA196" s="611">
        <f t="shared" si="201"/>
        <v>0</v>
      </c>
      <c r="BB196" s="58" t="s">
        <v>231</v>
      </c>
      <c r="BC196" s="63"/>
      <c r="BD196" s="63"/>
      <c r="BE196" s="85">
        <v>2016</v>
      </c>
      <c r="BF196" s="63"/>
      <c r="BG196" s="63"/>
    </row>
    <row r="197" spans="1:59" s="630" customFormat="1" ht="22.2" customHeight="1">
      <c r="A197" s="626" t="s">
        <v>97</v>
      </c>
      <c r="B197" s="672"/>
      <c r="C197" s="628"/>
      <c r="D197" s="628"/>
      <c r="E197" s="628"/>
      <c r="F197" s="628"/>
      <c r="G197" s="628"/>
      <c r="H197" s="628"/>
      <c r="I197" s="628"/>
      <c r="J197" s="628"/>
      <c r="K197" s="628"/>
      <c r="L197" s="628"/>
      <c r="M197" s="628"/>
      <c r="N197" s="628"/>
      <c r="O197" s="628"/>
      <c r="P197" s="628"/>
      <c r="Q197" s="628"/>
      <c r="R197" s="628"/>
      <c r="S197" s="628"/>
      <c r="T197" s="628"/>
      <c r="U197" s="628"/>
      <c r="V197" s="628"/>
      <c r="W197" s="628"/>
      <c r="X197" s="628"/>
      <c r="Y197" s="628"/>
      <c r="Z197" s="628"/>
      <c r="AA197" s="628"/>
      <c r="AB197" s="628"/>
      <c r="AC197" s="628"/>
      <c r="AD197" s="628"/>
      <c r="AE197" s="628"/>
      <c r="AF197" s="628"/>
      <c r="AG197" s="628"/>
      <c r="AH197" s="628"/>
      <c r="AI197" s="628"/>
      <c r="AJ197" s="628"/>
      <c r="AK197" s="628"/>
      <c r="AL197" s="628"/>
      <c r="AM197" s="628"/>
      <c r="AN197" s="628"/>
      <c r="AO197" s="628"/>
      <c r="AP197" s="628"/>
      <c r="AQ197" s="628"/>
      <c r="AR197" s="628"/>
      <c r="AS197" s="628"/>
      <c r="AT197" s="628"/>
      <c r="AU197" s="628"/>
      <c r="AV197" s="628"/>
      <c r="AW197" s="628"/>
      <c r="AX197" s="628"/>
      <c r="AY197" s="628"/>
      <c r="AZ197" s="628"/>
      <c r="BA197" s="628"/>
      <c r="BB197" s="604" t="s">
        <v>231</v>
      </c>
      <c r="BC197" s="629"/>
      <c r="BD197" s="629"/>
      <c r="BE197" s="606">
        <v>2016</v>
      </c>
      <c r="BF197" s="629"/>
      <c r="BG197" s="629"/>
    </row>
    <row r="198" spans="1:59" s="630" customFormat="1" ht="22.2" customHeight="1">
      <c r="A198" s="626" t="s">
        <v>97</v>
      </c>
      <c r="B198" s="672"/>
      <c r="C198" s="628"/>
      <c r="D198" s="628"/>
      <c r="E198" s="628"/>
      <c r="F198" s="628"/>
      <c r="G198" s="628"/>
      <c r="H198" s="628"/>
      <c r="I198" s="628"/>
      <c r="J198" s="628"/>
      <c r="K198" s="628"/>
      <c r="L198" s="628"/>
      <c r="M198" s="628"/>
      <c r="N198" s="628"/>
      <c r="O198" s="628"/>
      <c r="P198" s="628"/>
      <c r="Q198" s="628"/>
      <c r="R198" s="628"/>
      <c r="S198" s="628"/>
      <c r="T198" s="628"/>
      <c r="U198" s="628"/>
      <c r="V198" s="628"/>
      <c r="W198" s="628"/>
      <c r="X198" s="628"/>
      <c r="Y198" s="628"/>
      <c r="Z198" s="628"/>
      <c r="AA198" s="628"/>
      <c r="AB198" s="628"/>
      <c r="AC198" s="628"/>
      <c r="AD198" s="628"/>
      <c r="AE198" s="628"/>
      <c r="AF198" s="628"/>
      <c r="AG198" s="628"/>
      <c r="AH198" s="628"/>
      <c r="AI198" s="628"/>
      <c r="AJ198" s="628"/>
      <c r="AK198" s="628"/>
      <c r="AL198" s="628"/>
      <c r="AM198" s="628"/>
      <c r="AN198" s="628"/>
      <c r="AO198" s="628"/>
      <c r="AP198" s="628"/>
      <c r="AQ198" s="628"/>
      <c r="AR198" s="628"/>
      <c r="AS198" s="628"/>
      <c r="AT198" s="628"/>
      <c r="AU198" s="628"/>
      <c r="AV198" s="628"/>
      <c r="AW198" s="628"/>
      <c r="AX198" s="628"/>
      <c r="AY198" s="628"/>
      <c r="AZ198" s="628"/>
      <c r="BA198" s="628"/>
      <c r="BB198" s="604" t="s">
        <v>231</v>
      </c>
      <c r="BC198" s="629"/>
      <c r="BD198" s="629"/>
      <c r="BE198" s="606">
        <v>2016</v>
      </c>
      <c r="BF198" s="629"/>
      <c r="BG198" s="629"/>
    </row>
    <row r="199" spans="1:59" s="613" customFormat="1" ht="22.2" customHeight="1">
      <c r="A199" s="346" t="s">
        <v>97</v>
      </c>
      <c r="B199" s="65" t="s">
        <v>481</v>
      </c>
      <c r="C199" s="611"/>
      <c r="D199" s="611">
        <f>SUM(E199:BA199)</f>
        <v>0</v>
      </c>
      <c r="E199" s="611">
        <f t="shared" ref="E199:K199" si="202">SUM(E200:E201)</f>
        <v>0</v>
      </c>
      <c r="F199" s="611">
        <f t="shared" si="202"/>
        <v>0</v>
      </c>
      <c r="G199" s="611">
        <f t="shared" si="202"/>
        <v>0</v>
      </c>
      <c r="H199" s="611">
        <f t="shared" si="202"/>
        <v>0</v>
      </c>
      <c r="I199" s="611">
        <f t="shared" si="202"/>
        <v>0</v>
      </c>
      <c r="J199" s="611">
        <f t="shared" si="202"/>
        <v>0</v>
      </c>
      <c r="K199" s="611">
        <f t="shared" si="202"/>
        <v>0</v>
      </c>
      <c r="L199" s="611"/>
      <c r="M199" s="611">
        <f t="shared" ref="M199:AF199" si="203">SUM(M200:M201)</f>
        <v>0</v>
      </c>
      <c r="N199" s="611">
        <f t="shared" si="203"/>
        <v>0</v>
      </c>
      <c r="O199" s="611">
        <f t="shared" si="203"/>
        <v>0</v>
      </c>
      <c r="P199" s="611">
        <f t="shared" si="203"/>
        <v>0</v>
      </c>
      <c r="Q199" s="611">
        <f t="shared" si="203"/>
        <v>0</v>
      </c>
      <c r="R199" s="611">
        <f t="shared" si="203"/>
        <v>0</v>
      </c>
      <c r="S199" s="611">
        <f t="shared" si="203"/>
        <v>0</v>
      </c>
      <c r="T199" s="611">
        <f t="shared" si="203"/>
        <v>0</v>
      </c>
      <c r="U199" s="611">
        <f t="shared" si="203"/>
        <v>0</v>
      </c>
      <c r="V199" s="611">
        <f t="shared" si="203"/>
        <v>0</v>
      </c>
      <c r="W199" s="611">
        <f t="shared" si="203"/>
        <v>0</v>
      </c>
      <c r="X199" s="611">
        <f t="shared" si="203"/>
        <v>0</v>
      </c>
      <c r="Y199" s="611">
        <f t="shared" si="203"/>
        <v>0</v>
      </c>
      <c r="Z199" s="611">
        <f t="shared" si="203"/>
        <v>0</v>
      </c>
      <c r="AA199" s="611">
        <f t="shared" si="203"/>
        <v>0</v>
      </c>
      <c r="AB199" s="611">
        <f t="shared" si="203"/>
        <v>0</v>
      </c>
      <c r="AC199" s="611">
        <f t="shared" si="203"/>
        <v>0</v>
      </c>
      <c r="AD199" s="611">
        <f t="shared" si="203"/>
        <v>0</v>
      </c>
      <c r="AE199" s="611">
        <f t="shared" si="203"/>
        <v>0</v>
      </c>
      <c r="AF199" s="611">
        <f t="shared" si="203"/>
        <v>0</v>
      </c>
      <c r="AG199" s="611"/>
      <c r="AH199" s="611">
        <f t="shared" ref="AH199:BA199" si="204">SUM(AH200:AH201)</f>
        <v>0</v>
      </c>
      <c r="AI199" s="611">
        <f t="shared" si="204"/>
        <v>0</v>
      </c>
      <c r="AJ199" s="611">
        <f t="shared" si="204"/>
        <v>0</v>
      </c>
      <c r="AK199" s="611">
        <f t="shared" si="204"/>
        <v>0</v>
      </c>
      <c r="AL199" s="611">
        <f t="shared" si="204"/>
        <v>0</v>
      </c>
      <c r="AM199" s="611">
        <f t="shared" si="204"/>
        <v>0</v>
      </c>
      <c r="AN199" s="611">
        <f t="shared" si="204"/>
        <v>0</v>
      </c>
      <c r="AO199" s="611">
        <f t="shared" si="204"/>
        <v>0</v>
      </c>
      <c r="AP199" s="611">
        <f t="shared" si="204"/>
        <v>0</v>
      </c>
      <c r="AQ199" s="611">
        <f t="shared" si="204"/>
        <v>0</v>
      </c>
      <c r="AR199" s="611">
        <f t="shared" si="204"/>
        <v>0</v>
      </c>
      <c r="AS199" s="611">
        <f t="shared" si="204"/>
        <v>0</v>
      </c>
      <c r="AT199" s="611">
        <f t="shared" si="204"/>
        <v>0</v>
      </c>
      <c r="AU199" s="611">
        <f t="shared" si="204"/>
        <v>0</v>
      </c>
      <c r="AV199" s="611">
        <f t="shared" si="204"/>
        <v>0</v>
      </c>
      <c r="AW199" s="611">
        <f t="shared" si="204"/>
        <v>0</v>
      </c>
      <c r="AX199" s="611">
        <f t="shared" si="204"/>
        <v>0</v>
      </c>
      <c r="AY199" s="611">
        <f t="shared" si="204"/>
        <v>0</v>
      </c>
      <c r="AZ199" s="611">
        <f t="shared" si="204"/>
        <v>0</v>
      </c>
      <c r="BA199" s="611">
        <f t="shared" si="204"/>
        <v>0</v>
      </c>
      <c r="BB199" s="58" t="s">
        <v>231</v>
      </c>
      <c r="BC199" s="63"/>
      <c r="BD199" s="63"/>
      <c r="BE199" s="85">
        <v>2016</v>
      </c>
      <c r="BF199" s="63"/>
      <c r="BG199" s="63"/>
    </row>
    <row r="200" spans="1:59" s="630" customFormat="1" ht="22.2" customHeight="1">
      <c r="A200" s="626" t="s">
        <v>97</v>
      </c>
      <c r="B200" s="672"/>
      <c r="C200" s="628"/>
      <c r="D200" s="628"/>
      <c r="E200" s="628"/>
      <c r="F200" s="628"/>
      <c r="G200" s="628"/>
      <c r="H200" s="628"/>
      <c r="I200" s="628"/>
      <c r="J200" s="628"/>
      <c r="K200" s="628"/>
      <c r="L200" s="628"/>
      <c r="M200" s="628"/>
      <c r="N200" s="628"/>
      <c r="O200" s="628"/>
      <c r="P200" s="628"/>
      <c r="Q200" s="628"/>
      <c r="R200" s="628"/>
      <c r="S200" s="628"/>
      <c r="T200" s="628"/>
      <c r="U200" s="628"/>
      <c r="V200" s="628"/>
      <c r="W200" s="628"/>
      <c r="X200" s="628"/>
      <c r="Y200" s="628"/>
      <c r="Z200" s="628"/>
      <c r="AA200" s="628"/>
      <c r="AB200" s="628"/>
      <c r="AC200" s="628"/>
      <c r="AD200" s="628"/>
      <c r="AE200" s="628"/>
      <c r="AF200" s="628"/>
      <c r="AG200" s="628"/>
      <c r="AH200" s="628"/>
      <c r="AI200" s="628"/>
      <c r="AJ200" s="628"/>
      <c r="AK200" s="628"/>
      <c r="AL200" s="628"/>
      <c r="AM200" s="628"/>
      <c r="AN200" s="628"/>
      <c r="AO200" s="628"/>
      <c r="AP200" s="628"/>
      <c r="AQ200" s="628"/>
      <c r="AR200" s="628"/>
      <c r="AS200" s="628"/>
      <c r="AT200" s="628"/>
      <c r="AU200" s="628"/>
      <c r="AV200" s="628"/>
      <c r="AW200" s="628"/>
      <c r="AX200" s="628"/>
      <c r="AY200" s="628"/>
      <c r="AZ200" s="628"/>
      <c r="BA200" s="628"/>
      <c r="BB200" s="604" t="s">
        <v>231</v>
      </c>
      <c r="BC200" s="629"/>
      <c r="BD200" s="629"/>
      <c r="BE200" s="606">
        <v>2016</v>
      </c>
      <c r="BF200" s="629"/>
      <c r="BG200" s="629"/>
    </row>
    <row r="201" spans="1:59" s="630" customFormat="1" ht="22.2" customHeight="1">
      <c r="A201" s="626" t="s">
        <v>97</v>
      </c>
      <c r="B201" s="672"/>
      <c r="C201" s="628"/>
      <c r="D201" s="628"/>
      <c r="E201" s="628"/>
      <c r="F201" s="628"/>
      <c r="G201" s="628"/>
      <c r="H201" s="628"/>
      <c r="I201" s="628"/>
      <c r="J201" s="628"/>
      <c r="K201" s="628"/>
      <c r="L201" s="628"/>
      <c r="M201" s="628"/>
      <c r="N201" s="628"/>
      <c r="O201" s="628"/>
      <c r="P201" s="628"/>
      <c r="Q201" s="628"/>
      <c r="R201" s="628"/>
      <c r="S201" s="628"/>
      <c r="T201" s="628"/>
      <c r="U201" s="628"/>
      <c r="V201" s="628"/>
      <c r="W201" s="628"/>
      <c r="X201" s="628"/>
      <c r="Y201" s="628"/>
      <c r="Z201" s="628"/>
      <c r="AA201" s="628"/>
      <c r="AB201" s="628"/>
      <c r="AC201" s="628"/>
      <c r="AD201" s="628"/>
      <c r="AE201" s="628"/>
      <c r="AF201" s="628"/>
      <c r="AG201" s="628"/>
      <c r="AH201" s="628"/>
      <c r="AI201" s="628"/>
      <c r="AJ201" s="628"/>
      <c r="AK201" s="628"/>
      <c r="AL201" s="628"/>
      <c r="AM201" s="628"/>
      <c r="AN201" s="628"/>
      <c r="AO201" s="628"/>
      <c r="AP201" s="628"/>
      <c r="AQ201" s="628"/>
      <c r="AR201" s="628"/>
      <c r="AS201" s="628"/>
      <c r="AT201" s="628"/>
      <c r="AU201" s="628"/>
      <c r="AV201" s="628"/>
      <c r="AW201" s="628"/>
      <c r="AX201" s="628"/>
      <c r="AY201" s="628"/>
      <c r="AZ201" s="628"/>
      <c r="BA201" s="628"/>
      <c r="BB201" s="604" t="s">
        <v>231</v>
      </c>
      <c r="BC201" s="629"/>
      <c r="BD201" s="629"/>
      <c r="BE201" s="606">
        <v>2016</v>
      </c>
      <c r="BF201" s="629"/>
      <c r="BG201" s="629"/>
    </row>
    <row r="202" spans="1:59" s="613" customFormat="1" ht="22.2" customHeight="1">
      <c r="A202" s="346" t="s">
        <v>114</v>
      </c>
      <c r="B202" s="615" t="s">
        <v>680</v>
      </c>
      <c r="C202" s="611">
        <f>SUM(C203,C206)</f>
        <v>0</v>
      </c>
      <c r="D202" s="611">
        <f>SUM(D203+D206)</f>
        <v>0</v>
      </c>
      <c r="E202" s="611">
        <f t="shared" ref="E202:K202" si="205">SUM(E203,E206)</f>
        <v>0</v>
      </c>
      <c r="F202" s="611">
        <f t="shared" si="205"/>
        <v>0</v>
      </c>
      <c r="G202" s="611">
        <f t="shared" si="205"/>
        <v>0</v>
      </c>
      <c r="H202" s="611">
        <f t="shared" si="205"/>
        <v>0</v>
      </c>
      <c r="I202" s="611">
        <f t="shared" si="205"/>
        <v>0</v>
      </c>
      <c r="J202" s="611">
        <f t="shared" si="205"/>
        <v>0</v>
      </c>
      <c r="K202" s="611">
        <f t="shared" si="205"/>
        <v>0</v>
      </c>
      <c r="L202" s="611"/>
      <c r="M202" s="611">
        <f t="shared" ref="M202:AF202" si="206">SUM(M203,M206)</f>
        <v>0</v>
      </c>
      <c r="N202" s="611">
        <f t="shared" si="206"/>
        <v>0</v>
      </c>
      <c r="O202" s="611">
        <f t="shared" si="206"/>
        <v>0</v>
      </c>
      <c r="P202" s="611">
        <f t="shared" si="206"/>
        <v>0</v>
      </c>
      <c r="Q202" s="611">
        <f t="shared" si="206"/>
        <v>0</v>
      </c>
      <c r="R202" s="611">
        <f t="shared" si="206"/>
        <v>0</v>
      </c>
      <c r="S202" s="611">
        <f t="shared" si="206"/>
        <v>0</v>
      </c>
      <c r="T202" s="611">
        <f t="shared" si="206"/>
        <v>0</v>
      </c>
      <c r="U202" s="611">
        <f t="shared" si="206"/>
        <v>0</v>
      </c>
      <c r="V202" s="611">
        <f t="shared" si="206"/>
        <v>0</v>
      </c>
      <c r="W202" s="611">
        <f t="shared" si="206"/>
        <v>0</v>
      </c>
      <c r="X202" s="611">
        <f t="shared" si="206"/>
        <v>0</v>
      </c>
      <c r="Y202" s="611">
        <f t="shared" si="206"/>
        <v>0</v>
      </c>
      <c r="Z202" s="611">
        <f t="shared" si="206"/>
        <v>0</v>
      </c>
      <c r="AA202" s="611">
        <f t="shared" si="206"/>
        <v>0</v>
      </c>
      <c r="AB202" s="611">
        <f t="shared" si="206"/>
        <v>0</v>
      </c>
      <c r="AC202" s="611">
        <f t="shared" si="206"/>
        <v>0</v>
      </c>
      <c r="AD202" s="611">
        <f t="shared" si="206"/>
        <v>0</v>
      </c>
      <c r="AE202" s="611">
        <f t="shared" si="206"/>
        <v>0</v>
      </c>
      <c r="AF202" s="611">
        <f t="shared" si="206"/>
        <v>0</v>
      </c>
      <c r="AG202" s="611"/>
      <c r="AH202" s="611">
        <f t="shared" ref="AH202:BA202" si="207">SUM(AH203,AH206)</f>
        <v>0</v>
      </c>
      <c r="AI202" s="611">
        <f t="shared" si="207"/>
        <v>0</v>
      </c>
      <c r="AJ202" s="611">
        <f t="shared" si="207"/>
        <v>0</v>
      </c>
      <c r="AK202" s="611">
        <f t="shared" si="207"/>
        <v>0</v>
      </c>
      <c r="AL202" s="611">
        <f t="shared" si="207"/>
        <v>0</v>
      </c>
      <c r="AM202" s="611">
        <f t="shared" si="207"/>
        <v>0</v>
      </c>
      <c r="AN202" s="611">
        <f t="shared" si="207"/>
        <v>0</v>
      </c>
      <c r="AO202" s="611">
        <f t="shared" si="207"/>
        <v>0</v>
      </c>
      <c r="AP202" s="611">
        <f t="shared" si="207"/>
        <v>0</v>
      </c>
      <c r="AQ202" s="611">
        <f t="shared" si="207"/>
        <v>0</v>
      </c>
      <c r="AR202" s="611">
        <f t="shared" si="207"/>
        <v>0</v>
      </c>
      <c r="AS202" s="611">
        <f t="shared" si="207"/>
        <v>0</v>
      </c>
      <c r="AT202" s="611">
        <f t="shared" si="207"/>
        <v>0</v>
      </c>
      <c r="AU202" s="611">
        <f t="shared" si="207"/>
        <v>0</v>
      </c>
      <c r="AV202" s="611">
        <f t="shared" si="207"/>
        <v>0</v>
      </c>
      <c r="AW202" s="611">
        <f t="shared" si="207"/>
        <v>0</v>
      </c>
      <c r="AX202" s="611">
        <f t="shared" si="207"/>
        <v>0</v>
      </c>
      <c r="AY202" s="611">
        <f t="shared" si="207"/>
        <v>0</v>
      </c>
      <c r="AZ202" s="611">
        <f t="shared" si="207"/>
        <v>0</v>
      </c>
      <c r="BA202" s="611">
        <f t="shared" si="207"/>
        <v>0</v>
      </c>
      <c r="BB202" s="58" t="s">
        <v>231</v>
      </c>
      <c r="BC202" s="63"/>
      <c r="BD202" s="63"/>
      <c r="BE202" s="43">
        <v>2016</v>
      </c>
      <c r="BF202" s="62"/>
      <c r="BG202" s="62"/>
    </row>
    <row r="203" spans="1:59" s="613" customFormat="1" ht="22.2" customHeight="1">
      <c r="A203" s="346" t="s">
        <v>114</v>
      </c>
      <c r="B203" s="65" t="s">
        <v>480</v>
      </c>
      <c r="C203" s="611"/>
      <c r="D203" s="611">
        <f>SUM(E203:BA203)</f>
        <v>0</v>
      </c>
      <c r="E203" s="611">
        <f t="shared" ref="E203:K203" si="208">SUM(E204:E205)</f>
        <v>0</v>
      </c>
      <c r="F203" s="611">
        <f t="shared" si="208"/>
        <v>0</v>
      </c>
      <c r="G203" s="611">
        <f t="shared" si="208"/>
        <v>0</v>
      </c>
      <c r="H203" s="611">
        <f t="shared" si="208"/>
        <v>0</v>
      </c>
      <c r="I203" s="611">
        <f t="shared" si="208"/>
        <v>0</v>
      </c>
      <c r="J203" s="611">
        <f t="shared" si="208"/>
        <v>0</v>
      </c>
      <c r="K203" s="611">
        <f t="shared" si="208"/>
        <v>0</v>
      </c>
      <c r="L203" s="611"/>
      <c r="M203" s="611">
        <f t="shared" ref="M203:AF203" si="209">SUM(M204:M205)</f>
        <v>0</v>
      </c>
      <c r="N203" s="611">
        <f t="shared" si="209"/>
        <v>0</v>
      </c>
      <c r="O203" s="611">
        <f t="shared" si="209"/>
        <v>0</v>
      </c>
      <c r="P203" s="611">
        <f t="shared" si="209"/>
        <v>0</v>
      </c>
      <c r="Q203" s="611">
        <f t="shared" si="209"/>
        <v>0</v>
      </c>
      <c r="R203" s="611">
        <f t="shared" si="209"/>
        <v>0</v>
      </c>
      <c r="S203" s="611">
        <f t="shared" si="209"/>
        <v>0</v>
      </c>
      <c r="T203" s="611">
        <f t="shared" si="209"/>
        <v>0</v>
      </c>
      <c r="U203" s="611">
        <f t="shared" si="209"/>
        <v>0</v>
      </c>
      <c r="V203" s="611">
        <f t="shared" si="209"/>
        <v>0</v>
      </c>
      <c r="W203" s="611">
        <f t="shared" si="209"/>
        <v>0</v>
      </c>
      <c r="X203" s="611">
        <f t="shared" si="209"/>
        <v>0</v>
      </c>
      <c r="Y203" s="611">
        <f t="shared" si="209"/>
        <v>0</v>
      </c>
      <c r="Z203" s="611">
        <f t="shared" si="209"/>
        <v>0</v>
      </c>
      <c r="AA203" s="611">
        <f t="shared" si="209"/>
        <v>0</v>
      </c>
      <c r="AB203" s="611">
        <f t="shared" si="209"/>
        <v>0</v>
      </c>
      <c r="AC203" s="611">
        <f t="shared" si="209"/>
        <v>0</v>
      </c>
      <c r="AD203" s="611">
        <f t="shared" si="209"/>
        <v>0</v>
      </c>
      <c r="AE203" s="611">
        <f t="shared" si="209"/>
        <v>0</v>
      </c>
      <c r="AF203" s="611">
        <f t="shared" si="209"/>
        <v>0</v>
      </c>
      <c r="AG203" s="611"/>
      <c r="AH203" s="611">
        <f t="shared" ref="AH203:BA203" si="210">SUM(AH204:AH205)</f>
        <v>0</v>
      </c>
      <c r="AI203" s="611">
        <f t="shared" si="210"/>
        <v>0</v>
      </c>
      <c r="AJ203" s="611">
        <f t="shared" si="210"/>
        <v>0</v>
      </c>
      <c r="AK203" s="611">
        <f t="shared" si="210"/>
        <v>0</v>
      </c>
      <c r="AL203" s="611">
        <f t="shared" si="210"/>
        <v>0</v>
      </c>
      <c r="AM203" s="611">
        <f t="shared" si="210"/>
        <v>0</v>
      </c>
      <c r="AN203" s="611">
        <f t="shared" si="210"/>
        <v>0</v>
      </c>
      <c r="AO203" s="611">
        <f t="shared" si="210"/>
        <v>0</v>
      </c>
      <c r="AP203" s="611">
        <f t="shared" si="210"/>
        <v>0</v>
      </c>
      <c r="AQ203" s="611">
        <f t="shared" si="210"/>
        <v>0</v>
      </c>
      <c r="AR203" s="611">
        <f t="shared" si="210"/>
        <v>0</v>
      </c>
      <c r="AS203" s="611">
        <f t="shared" si="210"/>
        <v>0</v>
      </c>
      <c r="AT203" s="611">
        <f t="shared" si="210"/>
        <v>0</v>
      </c>
      <c r="AU203" s="611">
        <f t="shared" si="210"/>
        <v>0</v>
      </c>
      <c r="AV203" s="611">
        <f t="shared" si="210"/>
        <v>0</v>
      </c>
      <c r="AW203" s="611">
        <f t="shared" si="210"/>
        <v>0</v>
      </c>
      <c r="AX203" s="611">
        <f t="shared" si="210"/>
        <v>0</v>
      </c>
      <c r="AY203" s="611">
        <f t="shared" si="210"/>
        <v>0</v>
      </c>
      <c r="AZ203" s="611">
        <f t="shared" si="210"/>
        <v>0</v>
      </c>
      <c r="BA203" s="611">
        <f t="shared" si="210"/>
        <v>0</v>
      </c>
      <c r="BB203" s="58" t="s">
        <v>231</v>
      </c>
      <c r="BC203" s="63"/>
      <c r="BD203" s="63"/>
      <c r="BE203" s="43">
        <v>2016</v>
      </c>
      <c r="BF203" s="62"/>
      <c r="BG203" s="62"/>
    </row>
    <row r="204" spans="1:59" s="630" customFormat="1" ht="22.2" customHeight="1">
      <c r="A204" s="626" t="s">
        <v>114</v>
      </c>
      <c r="B204" s="672"/>
      <c r="C204" s="628"/>
      <c r="D204" s="628"/>
      <c r="E204" s="628"/>
      <c r="F204" s="628"/>
      <c r="G204" s="628"/>
      <c r="H204" s="628"/>
      <c r="I204" s="628"/>
      <c r="J204" s="628"/>
      <c r="K204" s="628"/>
      <c r="L204" s="628"/>
      <c r="M204" s="628"/>
      <c r="N204" s="628"/>
      <c r="O204" s="628"/>
      <c r="P204" s="628"/>
      <c r="Q204" s="628"/>
      <c r="R204" s="628"/>
      <c r="S204" s="628"/>
      <c r="T204" s="628"/>
      <c r="U204" s="628"/>
      <c r="V204" s="628"/>
      <c r="W204" s="628"/>
      <c r="X204" s="628"/>
      <c r="Y204" s="628"/>
      <c r="Z204" s="628"/>
      <c r="AA204" s="628"/>
      <c r="AB204" s="628"/>
      <c r="AC204" s="628"/>
      <c r="AD204" s="628"/>
      <c r="AE204" s="628"/>
      <c r="AF204" s="628"/>
      <c r="AG204" s="628"/>
      <c r="AH204" s="628"/>
      <c r="AI204" s="628"/>
      <c r="AJ204" s="628"/>
      <c r="AK204" s="628"/>
      <c r="AL204" s="628"/>
      <c r="AM204" s="628"/>
      <c r="AN204" s="628"/>
      <c r="AO204" s="628"/>
      <c r="AP204" s="628"/>
      <c r="AQ204" s="628"/>
      <c r="AR204" s="628"/>
      <c r="AS204" s="628"/>
      <c r="AT204" s="628"/>
      <c r="AU204" s="628"/>
      <c r="AV204" s="628"/>
      <c r="AW204" s="628"/>
      <c r="AX204" s="628"/>
      <c r="AY204" s="628"/>
      <c r="AZ204" s="628"/>
      <c r="BA204" s="628"/>
      <c r="BB204" s="604" t="s">
        <v>231</v>
      </c>
      <c r="BC204" s="629"/>
      <c r="BD204" s="629"/>
      <c r="BE204" s="641">
        <v>2016</v>
      </c>
      <c r="BF204" s="642"/>
      <c r="BG204" s="642"/>
    </row>
    <row r="205" spans="1:59" s="630" customFormat="1" ht="22.2" customHeight="1">
      <c r="A205" s="626" t="s">
        <v>114</v>
      </c>
      <c r="B205" s="672"/>
      <c r="C205" s="628"/>
      <c r="D205" s="628"/>
      <c r="E205" s="628"/>
      <c r="F205" s="628"/>
      <c r="G205" s="628"/>
      <c r="H205" s="628"/>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04" t="s">
        <v>231</v>
      </c>
      <c r="BC205" s="629"/>
      <c r="BD205" s="629"/>
      <c r="BE205" s="641">
        <v>2016</v>
      </c>
      <c r="BF205" s="642"/>
      <c r="BG205" s="642"/>
    </row>
    <row r="206" spans="1:59" s="613" customFormat="1" ht="22.2" customHeight="1">
      <c r="A206" s="346" t="s">
        <v>114</v>
      </c>
      <c r="B206" s="65" t="s">
        <v>481</v>
      </c>
      <c r="C206" s="611"/>
      <c r="D206" s="611">
        <f>SUM(E206:BA206)</f>
        <v>0</v>
      </c>
      <c r="E206" s="611">
        <f t="shared" ref="E206:K206" si="211">SUM(E207:E208)</f>
        <v>0</v>
      </c>
      <c r="F206" s="611">
        <f t="shared" si="211"/>
        <v>0</v>
      </c>
      <c r="G206" s="611">
        <f t="shared" si="211"/>
        <v>0</v>
      </c>
      <c r="H206" s="611">
        <f t="shared" si="211"/>
        <v>0</v>
      </c>
      <c r="I206" s="611">
        <f t="shared" si="211"/>
        <v>0</v>
      </c>
      <c r="J206" s="611">
        <f t="shared" si="211"/>
        <v>0</v>
      </c>
      <c r="K206" s="611">
        <f t="shared" si="211"/>
        <v>0</v>
      </c>
      <c r="L206" s="611"/>
      <c r="M206" s="611">
        <f t="shared" ref="M206:AF206" si="212">SUM(M207:M208)</f>
        <v>0</v>
      </c>
      <c r="N206" s="611">
        <f t="shared" si="212"/>
        <v>0</v>
      </c>
      <c r="O206" s="611">
        <f t="shared" si="212"/>
        <v>0</v>
      </c>
      <c r="P206" s="611">
        <f t="shared" si="212"/>
        <v>0</v>
      </c>
      <c r="Q206" s="611">
        <f t="shared" si="212"/>
        <v>0</v>
      </c>
      <c r="R206" s="611">
        <f t="shared" si="212"/>
        <v>0</v>
      </c>
      <c r="S206" s="611">
        <f t="shared" si="212"/>
        <v>0</v>
      </c>
      <c r="T206" s="611">
        <f t="shared" si="212"/>
        <v>0</v>
      </c>
      <c r="U206" s="611">
        <f t="shared" si="212"/>
        <v>0</v>
      </c>
      <c r="V206" s="611">
        <f t="shared" si="212"/>
        <v>0</v>
      </c>
      <c r="W206" s="611">
        <f t="shared" si="212"/>
        <v>0</v>
      </c>
      <c r="X206" s="611">
        <f t="shared" si="212"/>
        <v>0</v>
      </c>
      <c r="Y206" s="611">
        <f t="shared" si="212"/>
        <v>0</v>
      </c>
      <c r="Z206" s="611">
        <f t="shared" si="212"/>
        <v>0</v>
      </c>
      <c r="AA206" s="611">
        <f t="shared" si="212"/>
        <v>0</v>
      </c>
      <c r="AB206" s="611">
        <f t="shared" si="212"/>
        <v>0</v>
      </c>
      <c r="AC206" s="611">
        <f t="shared" si="212"/>
        <v>0</v>
      </c>
      <c r="AD206" s="611">
        <f t="shared" si="212"/>
        <v>0</v>
      </c>
      <c r="AE206" s="611">
        <f t="shared" si="212"/>
        <v>0</v>
      </c>
      <c r="AF206" s="611">
        <f t="shared" si="212"/>
        <v>0</v>
      </c>
      <c r="AG206" s="611"/>
      <c r="AH206" s="611">
        <f t="shared" ref="AH206:BA206" si="213">SUM(AH207:AH208)</f>
        <v>0</v>
      </c>
      <c r="AI206" s="611">
        <f t="shared" si="213"/>
        <v>0</v>
      </c>
      <c r="AJ206" s="611">
        <f t="shared" si="213"/>
        <v>0</v>
      </c>
      <c r="AK206" s="611">
        <f t="shared" si="213"/>
        <v>0</v>
      </c>
      <c r="AL206" s="611">
        <f t="shared" si="213"/>
        <v>0</v>
      </c>
      <c r="AM206" s="611">
        <f t="shared" si="213"/>
        <v>0</v>
      </c>
      <c r="AN206" s="611">
        <f t="shared" si="213"/>
        <v>0</v>
      </c>
      <c r="AO206" s="611">
        <f t="shared" si="213"/>
        <v>0</v>
      </c>
      <c r="AP206" s="611">
        <f t="shared" si="213"/>
        <v>0</v>
      </c>
      <c r="AQ206" s="611">
        <f t="shared" si="213"/>
        <v>0</v>
      </c>
      <c r="AR206" s="611">
        <f t="shared" si="213"/>
        <v>0</v>
      </c>
      <c r="AS206" s="611">
        <f t="shared" si="213"/>
        <v>0</v>
      </c>
      <c r="AT206" s="611">
        <f t="shared" si="213"/>
        <v>0</v>
      </c>
      <c r="AU206" s="611">
        <f t="shared" si="213"/>
        <v>0</v>
      </c>
      <c r="AV206" s="611">
        <f t="shared" si="213"/>
        <v>0</v>
      </c>
      <c r="AW206" s="611">
        <f t="shared" si="213"/>
        <v>0</v>
      </c>
      <c r="AX206" s="611">
        <f t="shared" si="213"/>
        <v>0</v>
      </c>
      <c r="AY206" s="611">
        <f t="shared" si="213"/>
        <v>0</v>
      </c>
      <c r="AZ206" s="611">
        <f t="shared" si="213"/>
        <v>0</v>
      </c>
      <c r="BA206" s="611">
        <f t="shared" si="213"/>
        <v>0</v>
      </c>
      <c r="BB206" s="58" t="s">
        <v>231</v>
      </c>
      <c r="BC206" s="63"/>
      <c r="BD206" s="63"/>
      <c r="BE206" s="43">
        <v>2016</v>
      </c>
      <c r="BF206" s="62"/>
      <c r="BG206" s="62"/>
    </row>
    <row r="207" spans="1:59" s="630" customFormat="1" ht="22.2" customHeight="1">
      <c r="A207" s="626" t="s">
        <v>114</v>
      </c>
      <c r="B207" s="672"/>
      <c r="C207" s="628"/>
      <c r="D207" s="628"/>
      <c r="E207" s="628"/>
      <c r="F207" s="628"/>
      <c r="G207" s="628"/>
      <c r="H207" s="628"/>
      <c r="I207" s="628"/>
      <c r="J207" s="628"/>
      <c r="K207" s="628"/>
      <c r="L207" s="628"/>
      <c r="M207" s="628"/>
      <c r="N207" s="628"/>
      <c r="O207" s="628"/>
      <c r="P207" s="628"/>
      <c r="Q207" s="628"/>
      <c r="R207" s="628"/>
      <c r="S207" s="628"/>
      <c r="T207" s="628"/>
      <c r="U207" s="628"/>
      <c r="V207" s="628"/>
      <c r="W207" s="628"/>
      <c r="X207" s="628"/>
      <c r="Y207" s="628"/>
      <c r="Z207" s="628"/>
      <c r="AA207" s="628"/>
      <c r="AB207" s="628"/>
      <c r="AC207" s="628"/>
      <c r="AD207" s="628"/>
      <c r="AE207" s="628"/>
      <c r="AF207" s="628"/>
      <c r="AG207" s="628"/>
      <c r="AH207" s="628"/>
      <c r="AI207" s="628"/>
      <c r="AJ207" s="628"/>
      <c r="AK207" s="628"/>
      <c r="AL207" s="628"/>
      <c r="AM207" s="628"/>
      <c r="AN207" s="628"/>
      <c r="AO207" s="628"/>
      <c r="AP207" s="628"/>
      <c r="AQ207" s="628"/>
      <c r="AR207" s="628"/>
      <c r="AS207" s="628"/>
      <c r="AT207" s="628"/>
      <c r="AU207" s="628"/>
      <c r="AV207" s="628"/>
      <c r="AW207" s="628"/>
      <c r="AX207" s="628"/>
      <c r="AY207" s="628"/>
      <c r="AZ207" s="628"/>
      <c r="BA207" s="628"/>
      <c r="BB207" s="604" t="s">
        <v>231</v>
      </c>
      <c r="BC207" s="629"/>
      <c r="BD207" s="629"/>
      <c r="BE207" s="641">
        <v>2016</v>
      </c>
      <c r="BF207" s="642"/>
      <c r="BG207" s="642"/>
    </row>
    <row r="208" spans="1:59" s="630" customFormat="1" ht="22.2" customHeight="1">
      <c r="A208" s="626" t="s">
        <v>114</v>
      </c>
      <c r="B208" s="672"/>
      <c r="C208" s="628"/>
      <c r="D208" s="628"/>
      <c r="E208" s="628"/>
      <c r="F208" s="628"/>
      <c r="G208" s="628"/>
      <c r="H208" s="628"/>
      <c r="I208" s="628"/>
      <c r="J208" s="628"/>
      <c r="K208" s="628"/>
      <c r="L208" s="628"/>
      <c r="M208" s="628"/>
      <c r="N208" s="628"/>
      <c r="O208" s="628"/>
      <c r="P208" s="628"/>
      <c r="Q208" s="628"/>
      <c r="R208" s="628"/>
      <c r="S208" s="628"/>
      <c r="T208" s="628"/>
      <c r="U208" s="628"/>
      <c r="V208" s="628"/>
      <c r="W208" s="628"/>
      <c r="X208" s="628"/>
      <c r="Y208" s="628"/>
      <c r="Z208" s="628"/>
      <c r="AA208" s="628"/>
      <c r="AB208" s="628"/>
      <c r="AC208" s="628"/>
      <c r="AD208" s="628"/>
      <c r="AE208" s="628"/>
      <c r="AF208" s="628"/>
      <c r="AG208" s="628"/>
      <c r="AH208" s="628"/>
      <c r="AI208" s="628"/>
      <c r="AJ208" s="628"/>
      <c r="AK208" s="628"/>
      <c r="AL208" s="628"/>
      <c r="AM208" s="628"/>
      <c r="AN208" s="628"/>
      <c r="AO208" s="628"/>
      <c r="AP208" s="628"/>
      <c r="AQ208" s="628"/>
      <c r="AR208" s="628"/>
      <c r="AS208" s="628"/>
      <c r="AT208" s="628"/>
      <c r="AU208" s="628"/>
      <c r="AV208" s="628"/>
      <c r="AW208" s="628"/>
      <c r="AX208" s="628"/>
      <c r="AY208" s="628"/>
      <c r="AZ208" s="628"/>
      <c r="BA208" s="628"/>
      <c r="BB208" s="604" t="s">
        <v>231</v>
      </c>
      <c r="BC208" s="629"/>
      <c r="BD208" s="629"/>
      <c r="BE208" s="641">
        <v>2016</v>
      </c>
      <c r="BF208" s="642"/>
      <c r="BG208" s="642"/>
    </row>
    <row r="209" spans="1:59" s="613" customFormat="1" ht="22.2" customHeight="1">
      <c r="A209" s="346" t="s">
        <v>116</v>
      </c>
      <c r="B209" s="615" t="s">
        <v>448</v>
      </c>
      <c r="C209" s="611">
        <f>SUM(C210,C213)</f>
        <v>0</v>
      </c>
      <c r="D209" s="611">
        <f>SUM(D210+D213)</f>
        <v>0</v>
      </c>
      <c r="E209" s="611">
        <f t="shared" ref="E209:K209" si="214">SUM(E210,E213)</f>
        <v>0</v>
      </c>
      <c r="F209" s="611">
        <f t="shared" si="214"/>
        <v>0</v>
      </c>
      <c r="G209" s="611">
        <f t="shared" si="214"/>
        <v>0</v>
      </c>
      <c r="H209" s="611">
        <f t="shared" si="214"/>
        <v>0</v>
      </c>
      <c r="I209" s="611">
        <f t="shared" si="214"/>
        <v>0</v>
      </c>
      <c r="J209" s="611">
        <f t="shared" si="214"/>
        <v>0</v>
      </c>
      <c r="K209" s="611">
        <f t="shared" si="214"/>
        <v>0</v>
      </c>
      <c r="L209" s="611"/>
      <c r="M209" s="611">
        <f t="shared" ref="M209:AF209" si="215">SUM(M210,M213)</f>
        <v>0</v>
      </c>
      <c r="N209" s="611">
        <f t="shared" si="215"/>
        <v>0</v>
      </c>
      <c r="O209" s="611">
        <f t="shared" si="215"/>
        <v>0</v>
      </c>
      <c r="P209" s="611">
        <f t="shared" si="215"/>
        <v>0</v>
      </c>
      <c r="Q209" s="611">
        <f t="shared" si="215"/>
        <v>0</v>
      </c>
      <c r="R209" s="611">
        <f t="shared" si="215"/>
        <v>0</v>
      </c>
      <c r="S209" s="611">
        <f t="shared" si="215"/>
        <v>0</v>
      </c>
      <c r="T209" s="611">
        <f t="shared" si="215"/>
        <v>0</v>
      </c>
      <c r="U209" s="611">
        <f t="shared" si="215"/>
        <v>0</v>
      </c>
      <c r="V209" s="611">
        <f t="shared" si="215"/>
        <v>0</v>
      </c>
      <c r="W209" s="611">
        <f t="shared" si="215"/>
        <v>0</v>
      </c>
      <c r="X209" s="611">
        <f t="shared" si="215"/>
        <v>0</v>
      </c>
      <c r="Y209" s="611">
        <f t="shared" si="215"/>
        <v>0</v>
      </c>
      <c r="Z209" s="611">
        <f t="shared" si="215"/>
        <v>0</v>
      </c>
      <c r="AA209" s="611">
        <f t="shared" si="215"/>
        <v>0</v>
      </c>
      <c r="AB209" s="611">
        <f t="shared" si="215"/>
        <v>0</v>
      </c>
      <c r="AC209" s="611">
        <f t="shared" si="215"/>
        <v>0</v>
      </c>
      <c r="AD209" s="611">
        <f t="shared" si="215"/>
        <v>0</v>
      </c>
      <c r="AE209" s="611">
        <f t="shared" si="215"/>
        <v>0</v>
      </c>
      <c r="AF209" s="611">
        <f t="shared" si="215"/>
        <v>0</v>
      </c>
      <c r="AG209" s="611"/>
      <c r="AH209" s="611">
        <f t="shared" ref="AH209:BA209" si="216">SUM(AH210,AH213)</f>
        <v>0</v>
      </c>
      <c r="AI209" s="611">
        <f t="shared" si="216"/>
        <v>0</v>
      </c>
      <c r="AJ209" s="611">
        <f t="shared" si="216"/>
        <v>0</v>
      </c>
      <c r="AK209" s="611">
        <f t="shared" si="216"/>
        <v>0</v>
      </c>
      <c r="AL209" s="611">
        <f t="shared" si="216"/>
        <v>0</v>
      </c>
      <c r="AM209" s="611">
        <f t="shared" si="216"/>
        <v>0</v>
      </c>
      <c r="AN209" s="611">
        <f t="shared" si="216"/>
        <v>0</v>
      </c>
      <c r="AO209" s="611">
        <f t="shared" si="216"/>
        <v>0</v>
      </c>
      <c r="AP209" s="611">
        <f t="shared" si="216"/>
        <v>0</v>
      </c>
      <c r="AQ209" s="611">
        <f t="shared" si="216"/>
        <v>0</v>
      </c>
      <c r="AR209" s="611">
        <f t="shared" si="216"/>
        <v>0</v>
      </c>
      <c r="AS209" s="611">
        <f t="shared" si="216"/>
        <v>0</v>
      </c>
      <c r="AT209" s="611">
        <f t="shared" si="216"/>
        <v>0</v>
      </c>
      <c r="AU209" s="611">
        <f t="shared" si="216"/>
        <v>0</v>
      </c>
      <c r="AV209" s="611">
        <f t="shared" si="216"/>
        <v>0</v>
      </c>
      <c r="AW209" s="611">
        <f t="shared" si="216"/>
        <v>0</v>
      </c>
      <c r="AX209" s="611">
        <f t="shared" si="216"/>
        <v>0</v>
      </c>
      <c r="AY209" s="611">
        <f t="shared" si="216"/>
        <v>0</v>
      </c>
      <c r="AZ209" s="611">
        <f t="shared" si="216"/>
        <v>0</v>
      </c>
      <c r="BA209" s="611">
        <f t="shared" si="216"/>
        <v>0</v>
      </c>
      <c r="BB209" s="58" t="s">
        <v>231</v>
      </c>
      <c r="BC209" s="63"/>
      <c r="BD209" s="63"/>
      <c r="BE209" s="43">
        <v>2016</v>
      </c>
      <c r="BF209" s="62"/>
      <c r="BG209" s="62"/>
    </row>
    <row r="210" spans="1:59" s="613" customFormat="1" ht="22.2" customHeight="1">
      <c r="A210" s="346" t="s">
        <v>116</v>
      </c>
      <c r="B210" s="65" t="s">
        <v>480</v>
      </c>
      <c r="C210" s="611"/>
      <c r="D210" s="611">
        <f>SUM(E210:BA210)</f>
        <v>0</v>
      </c>
      <c r="E210" s="611">
        <f t="shared" ref="E210:K210" si="217">SUM(E211:E212)</f>
        <v>0</v>
      </c>
      <c r="F210" s="611">
        <f t="shared" si="217"/>
        <v>0</v>
      </c>
      <c r="G210" s="611">
        <f t="shared" si="217"/>
        <v>0</v>
      </c>
      <c r="H210" s="611">
        <f t="shared" si="217"/>
        <v>0</v>
      </c>
      <c r="I210" s="611">
        <f t="shared" si="217"/>
        <v>0</v>
      </c>
      <c r="J210" s="611">
        <f t="shared" si="217"/>
        <v>0</v>
      </c>
      <c r="K210" s="611">
        <f t="shared" si="217"/>
        <v>0</v>
      </c>
      <c r="L210" s="611"/>
      <c r="M210" s="611">
        <f t="shared" ref="M210:AF210" si="218">SUM(M211:M212)</f>
        <v>0</v>
      </c>
      <c r="N210" s="611">
        <f t="shared" si="218"/>
        <v>0</v>
      </c>
      <c r="O210" s="611">
        <f t="shared" si="218"/>
        <v>0</v>
      </c>
      <c r="P210" s="611">
        <f t="shared" si="218"/>
        <v>0</v>
      </c>
      <c r="Q210" s="611">
        <f t="shared" si="218"/>
        <v>0</v>
      </c>
      <c r="R210" s="611">
        <f t="shared" si="218"/>
        <v>0</v>
      </c>
      <c r="S210" s="611">
        <f t="shared" si="218"/>
        <v>0</v>
      </c>
      <c r="T210" s="611">
        <f t="shared" si="218"/>
        <v>0</v>
      </c>
      <c r="U210" s="611">
        <f t="shared" si="218"/>
        <v>0</v>
      </c>
      <c r="V210" s="611">
        <f t="shared" si="218"/>
        <v>0</v>
      </c>
      <c r="W210" s="611">
        <f t="shared" si="218"/>
        <v>0</v>
      </c>
      <c r="X210" s="611">
        <f t="shared" si="218"/>
        <v>0</v>
      </c>
      <c r="Y210" s="611">
        <f t="shared" si="218"/>
        <v>0</v>
      </c>
      <c r="Z210" s="611">
        <f t="shared" si="218"/>
        <v>0</v>
      </c>
      <c r="AA210" s="611">
        <f t="shared" si="218"/>
        <v>0</v>
      </c>
      <c r="AB210" s="611">
        <f t="shared" si="218"/>
        <v>0</v>
      </c>
      <c r="AC210" s="611">
        <f t="shared" si="218"/>
        <v>0</v>
      </c>
      <c r="AD210" s="611">
        <f t="shared" si="218"/>
        <v>0</v>
      </c>
      <c r="AE210" s="611">
        <f t="shared" si="218"/>
        <v>0</v>
      </c>
      <c r="AF210" s="611">
        <f t="shared" si="218"/>
        <v>0</v>
      </c>
      <c r="AG210" s="611"/>
      <c r="AH210" s="611">
        <f t="shared" ref="AH210:BA210" si="219">SUM(AH211:AH212)</f>
        <v>0</v>
      </c>
      <c r="AI210" s="611">
        <f t="shared" si="219"/>
        <v>0</v>
      </c>
      <c r="AJ210" s="611">
        <f t="shared" si="219"/>
        <v>0</v>
      </c>
      <c r="AK210" s="611">
        <f t="shared" si="219"/>
        <v>0</v>
      </c>
      <c r="AL210" s="611">
        <f t="shared" si="219"/>
        <v>0</v>
      </c>
      <c r="AM210" s="611">
        <f t="shared" si="219"/>
        <v>0</v>
      </c>
      <c r="AN210" s="611">
        <f t="shared" si="219"/>
        <v>0</v>
      </c>
      <c r="AO210" s="611">
        <f t="shared" si="219"/>
        <v>0</v>
      </c>
      <c r="AP210" s="611">
        <f t="shared" si="219"/>
        <v>0</v>
      </c>
      <c r="AQ210" s="611">
        <f t="shared" si="219"/>
        <v>0</v>
      </c>
      <c r="AR210" s="611">
        <f t="shared" si="219"/>
        <v>0</v>
      </c>
      <c r="AS210" s="611">
        <f t="shared" si="219"/>
        <v>0</v>
      </c>
      <c r="AT210" s="611">
        <f t="shared" si="219"/>
        <v>0</v>
      </c>
      <c r="AU210" s="611">
        <f t="shared" si="219"/>
        <v>0</v>
      </c>
      <c r="AV210" s="611">
        <f t="shared" si="219"/>
        <v>0</v>
      </c>
      <c r="AW210" s="611">
        <f t="shared" si="219"/>
        <v>0</v>
      </c>
      <c r="AX210" s="611">
        <f t="shared" si="219"/>
        <v>0</v>
      </c>
      <c r="AY210" s="611">
        <f t="shared" si="219"/>
        <v>0</v>
      </c>
      <c r="AZ210" s="611">
        <f t="shared" si="219"/>
        <v>0</v>
      </c>
      <c r="BA210" s="611">
        <f t="shared" si="219"/>
        <v>0</v>
      </c>
      <c r="BB210" s="58" t="s">
        <v>231</v>
      </c>
      <c r="BC210" s="63"/>
      <c r="BD210" s="63"/>
      <c r="BE210" s="43">
        <v>2016</v>
      </c>
      <c r="BF210" s="62"/>
      <c r="BG210" s="62"/>
    </row>
    <row r="211" spans="1:59" s="630" customFormat="1" ht="22.2" customHeight="1">
      <c r="A211" s="626" t="s">
        <v>116</v>
      </c>
      <c r="B211" s="672"/>
      <c r="C211" s="628"/>
      <c r="D211" s="628"/>
      <c r="E211" s="628"/>
      <c r="F211" s="628"/>
      <c r="G211" s="628"/>
      <c r="H211" s="628"/>
      <c r="I211" s="628"/>
      <c r="J211" s="628"/>
      <c r="K211" s="628"/>
      <c r="L211" s="628"/>
      <c r="M211" s="628"/>
      <c r="N211" s="628"/>
      <c r="O211" s="628"/>
      <c r="P211" s="628"/>
      <c r="Q211" s="628"/>
      <c r="R211" s="628"/>
      <c r="S211" s="628"/>
      <c r="T211" s="628"/>
      <c r="U211" s="628"/>
      <c r="V211" s="628"/>
      <c r="W211" s="628"/>
      <c r="X211" s="628"/>
      <c r="Y211" s="628"/>
      <c r="Z211" s="628"/>
      <c r="AA211" s="628"/>
      <c r="AB211" s="628"/>
      <c r="AC211" s="628"/>
      <c r="AD211" s="628"/>
      <c r="AE211" s="628"/>
      <c r="AF211" s="628"/>
      <c r="AG211" s="628"/>
      <c r="AH211" s="628"/>
      <c r="AI211" s="628"/>
      <c r="AJ211" s="628"/>
      <c r="AK211" s="628"/>
      <c r="AL211" s="628"/>
      <c r="AM211" s="628"/>
      <c r="AN211" s="628"/>
      <c r="AO211" s="628"/>
      <c r="AP211" s="628"/>
      <c r="AQ211" s="628"/>
      <c r="AR211" s="628"/>
      <c r="AS211" s="628"/>
      <c r="AT211" s="628"/>
      <c r="AU211" s="628"/>
      <c r="AV211" s="628"/>
      <c r="AW211" s="628"/>
      <c r="AX211" s="628"/>
      <c r="AY211" s="628"/>
      <c r="AZ211" s="628"/>
      <c r="BA211" s="628"/>
      <c r="BB211" s="604" t="s">
        <v>231</v>
      </c>
      <c r="BC211" s="629"/>
      <c r="BD211" s="629"/>
      <c r="BE211" s="641">
        <v>2016</v>
      </c>
      <c r="BF211" s="642"/>
      <c r="BG211" s="642"/>
    </row>
    <row r="212" spans="1:59" s="630" customFormat="1" ht="22.2" customHeight="1">
      <c r="A212" s="626" t="s">
        <v>116</v>
      </c>
      <c r="B212" s="672"/>
      <c r="C212" s="628"/>
      <c r="D212" s="628"/>
      <c r="E212" s="628"/>
      <c r="F212" s="628"/>
      <c r="G212" s="628"/>
      <c r="H212" s="628"/>
      <c r="I212" s="628"/>
      <c r="J212" s="628"/>
      <c r="K212" s="628"/>
      <c r="L212" s="628"/>
      <c r="M212" s="628"/>
      <c r="N212" s="628"/>
      <c r="O212" s="628"/>
      <c r="P212" s="628"/>
      <c r="Q212" s="628"/>
      <c r="R212" s="628"/>
      <c r="S212" s="628"/>
      <c r="T212" s="628"/>
      <c r="U212" s="628"/>
      <c r="V212" s="628"/>
      <c r="W212" s="628"/>
      <c r="X212" s="628"/>
      <c r="Y212" s="628"/>
      <c r="Z212" s="628"/>
      <c r="AA212" s="628"/>
      <c r="AB212" s="628"/>
      <c r="AC212" s="628"/>
      <c r="AD212" s="628"/>
      <c r="AE212" s="628"/>
      <c r="AF212" s="628"/>
      <c r="AG212" s="628"/>
      <c r="AH212" s="628"/>
      <c r="AI212" s="628"/>
      <c r="AJ212" s="628"/>
      <c r="AK212" s="628"/>
      <c r="AL212" s="628"/>
      <c r="AM212" s="628"/>
      <c r="AN212" s="628"/>
      <c r="AO212" s="628"/>
      <c r="AP212" s="628"/>
      <c r="AQ212" s="628"/>
      <c r="AR212" s="628"/>
      <c r="AS212" s="628"/>
      <c r="AT212" s="628"/>
      <c r="AU212" s="628"/>
      <c r="AV212" s="628"/>
      <c r="AW212" s="628"/>
      <c r="AX212" s="628"/>
      <c r="AY212" s="628"/>
      <c r="AZ212" s="628"/>
      <c r="BA212" s="628"/>
      <c r="BB212" s="604" t="s">
        <v>231</v>
      </c>
      <c r="BC212" s="629"/>
      <c r="BD212" s="629"/>
      <c r="BE212" s="641">
        <v>2016</v>
      </c>
      <c r="BF212" s="642"/>
      <c r="BG212" s="642"/>
    </row>
    <row r="213" spans="1:59" s="613" customFormat="1" ht="22.2" customHeight="1">
      <c r="A213" s="346" t="s">
        <v>116</v>
      </c>
      <c r="B213" s="65" t="s">
        <v>481</v>
      </c>
      <c r="C213" s="611"/>
      <c r="D213" s="611">
        <f>SUM(E213:BA213)</f>
        <v>0</v>
      </c>
      <c r="E213" s="611">
        <f t="shared" ref="E213:K213" si="220">SUM(E214:E215)</f>
        <v>0</v>
      </c>
      <c r="F213" s="611">
        <f t="shared" si="220"/>
        <v>0</v>
      </c>
      <c r="G213" s="611">
        <f t="shared" si="220"/>
        <v>0</v>
      </c>
      <c r="H213" s="611">
        <f t="shared" si="220"/>
        <v>0</v>
      </c>
      <c r="I213" s="611">
        <f t="shared" si="220"/>
        <v>0</v>
      </c>
      <c r="J213" s="611">
        <f t="shared" si="220"/>
        <v>0</v>
      </c>
      <c r="K213" s="611">
        <f t="shared" si="220"/>
        <v>0</v>
      </c>
      <c r="L213" s="611"/>
      <c r="M213" s="611">
        <f t="shared" ref="M213:AF213" si="221">SUM(M214:M215)</f>
        <v>0</v>
      </c>
      <c r="N213" s="611">
        <f t="shared" si="221"/>
        <v>0</v>
      </c>
      <c r="O213" s="611">
        <f t="shared" si="221"/>
        <v>0</v>
      </c>
      <c r="P213" s="611">
        <f t="shared" si="221"/>
        <v>0</v>
      </c>
      <c r="Q213" s="611">
        <f t="shared" si="221"/>
        <v>0</v>
      </c>
      <c r="R213" s="611">
        <f t="shared" si="221"/>
        <v>0</v>
      </c>
      <c r="S213" s="611">
        <f t="shared" si="221"/>
        <v>0</v>
      </c>
      <c r="T213" s="611">
        <f t="shared" si="221"/>
        <v>0</v>
      </c>
      <c r="U213" s="611">
        <f t="shared" si="221"/>
        <v>0</v>
      </c>
      <c r="V213" s="611">
        <f t="shared" si="221"/>
        <v>0</v>
      </c>
      <c r="W213" s="611">
        <f t="shared" si="221"/>
        <v>0</v>
      </c>
      <c r="X213" s="611">
        <f t="shared" si="221"/>
        <v>0</v>
      </c>
      <c r="Y213" s="611">
        <f t="shared" si="221"/>
        <v>0</v>
      </c>
      <c r="Z213" s="611">
        <f t="shared" si="221"/>
        <v>0</v>
      </c>
      <c r="AA213" s="611">
        <f t="shared" si="221"/>
        <v>0</v>
      </c>
      <c r="AB213" s="611">
        <f t="shared" si="221"/>
        <v>0</v>
      </c>
      <c r="AC213" s="611">
        <f t="shared" si="221"/>
        <v>0</v>
      </c>
      <c r="AD213" s="611">
        <f t="shared" si="221"/>
        <v>0</v>
      </c>
      <c r="AE213" s="611">
        <f t="shared" si="221"/>
        <v>0</v>
      </c>
      <c r="AF213" s="611">
        <f t="shared" si="221"/>
        <v>0</v>
      </c>
      <c r="AG213" s="611"/>
      <c r="AH213" s="611">
        <f t="shared" ref="AH213:BA213" si="222">SUM(AH214:AH215)</f>
        <v>0</v>
      </c>
      <c r="AI213" s="611">
        <f t="shared" si="222"/>
        <v>0</v>
      </c>
      <c r="AJ213" s="611">
        <f t="shared" si="222"/>
        <v>0</v>
      </c>
      <c r="AK213" s="611">
        <f t="shared" si="222"/>
        <v>0</v>
      </c>
      <c r="AL213" s="611">
        <f t="shared" si="222"/>
        <v>0</v>
      </c>
      <c r="AM213" s="611">
        <f t="shared" si="222"/>
        <v>0</v>
      </c>
      <c r="AN213" s="611">
        <f t="shared" si="222"/>
        <v>0</v>
      </c>
      <c r="AO213" s="611">
        <f t="shared" si="222"/>
        <v>0</v>
      </c>
      <c r="AP213" s="611">
        <f t="shared" si="222"/>
        <v>0</v>
      </c>
      <c r="AQ213" s="611">
        <f t="shared" si="222"/>
        <v>0</v>
      </c>
      <c r="AR213" s="611">
        <f t="shared" si="222"/>
        <v>0</v>
      </c>
      <c r="AS213" s="611">
        <f t="shared" si="222"/>
        <v>0</v>
      </c>
      <c r="AT213" s="611">
        <f t="shared" si="222"/>
        <v>0</v>
      </c>
      <c r="AU213" s="611">
        <f t="shared" si="222"/>
        <v>0</v>
      </c>
      <c r="AV213" s="611">
        <f t="shared" si="222"/>
        <v>0</v>
      </c>
      <c r="AW213" s="611">
        <f t="shared" si="222"/>
        <v>0</v>
      </c>
      <c r="AX213" s="611">
        <f t="shared" si="222"/>
        <v>0</v>
      </c>
      <c r="AY213" s="611">
        <f t="shared" si="222"/>
        <v>0</v>
      </c>
      <c r="AZ213" s="611">
        <f t="shared" si="222"/>
        <v>0</v>
      </c>
      <c r="BA213" s="611">
        <f t="shared" si="222"/>
        <v>0</v>
      </c>
      <c r="BB213" s="58" t="s">
        <v>231</v>
      </c>
      <c r="BC213" s="63"/>
      <c r="BD213" s="63"/>
      <c r="BE213" s="43">
        <v>2016</v>
      </c>
      <c r="BF213" s="62"/>
      <c r="BG213" s="62"/>
    </row>
    <row r="214" spans="1:59" s="630" customFormat="1" ht="22.2" customHeight="1">
      <c r="A214" s="626" t="s">
        <v>116</v>
      </c>
      <c r="B214" s="672"/>
      <c r="C214" s="628"/>
      <c r="D214" s="628"/>
      <c r="E214" s="628"/>
      <c r="F214" s="628"/>
      <c r="G214" s="628"/>
      <c r="H214" s="628"/>
      <c r="I214" s="628"/>
      <c r="J214" s="628"/>
      <c r="K214" s="628"/>
      <c r="L214" s="628"/>
      <c r="M214" s="628"/>
      <c r="N214" s="628"/>
      <c r="O214" s="628"/>
      <c r="P214" s="628"/>
      <c r="Q214" s="628"/>
      <c r="R214" s="628"/>
      <c r="S214" s="628"/>
      <c r="T214" s="628"/>
      <c r="U214" s="628"/>
      <c r="V214" s="628"/>
      <c r="W214" s="628"/>
      <c r="X214" s="628"/>
      <c r="Y214" s="628"/>
      <c r="Z214" s="628"/>
      <c r="AA214" s="628"/>
      <c r="AB214" s="628"/>
      <c r="AC214" s="628"/>
      <c r="AD214" s="628"/>
      <c r="AE214" s="628"/>
      <c r="AF214" s="628"/>
      <c r="AG214" s="628"/>
      <c r="AH214" s="628"/>
      <c r="AI214" s="628"/>
      <c r="AJ214" s="628"/>
      <c r="AK214" s="628"/>
      <c r="AL214" s="628"/>
      <c r="AM214" s="628"/>
      <c r="AN214" s="628"/>
      <c r="AO214" s="628"/>
      <c r="AP214" s="628"/>
      <c r="AQ214" s="628"/>
      <c r="AR214" s="628"/>
      <c r="AS214" s="628"/>
      <c r="AT214" s="628"/>
      <c r="AU214" s="628"/>
      <c r="AV214" s="628"/>
      <c r="AW214" s="628"/>
      <c r="AX214" s="628"/>
      <c r="AY214" s="628"/>
      <c r="AZ214" s="628"/>
      <c r="BA214" s="628"/>
      <c r="BB214" s="604" t="s">
        <v>231</v>
      </c>
      <c r="BC214" s="629"/>
      <c r="BD214" s="629"/>
      <c r="BE214" s="641">
        <v>2016</v>
      </c>
      <c r="BF214" s="642"/>
      <c r="BG214" s="642"/>
    </row>
    <row r="215" spans="1:59" s="630" customFormat="1" ht="22.2" customHeight="1">
      <c r="A215" s="626" t="s">
        <v>116</v>
      </c>
      <c r="B215" s="672"/>
      <c r="C215" s="628"/>
      <c r="D215" s="628"/>
      <c r="E215" s="628"/>
      <c r="F215" s="628"/>
      <c r="G215" s="628"/>
      <c r="H215" s="628"/>
      <c r="I215" s="628"/>
      <c r="J215" s="628"/>
      <c r="K215" s="628"/>
      <c r="L215" s="628"/>
      <c r="M215" s="628"/>
      <c r="N215" s="628"/>
      <c r="O215" s="628"/>
      <c r="P215" s="628"/>
      <c r="Q215" s="628"/>
      <c r="R215" s="628"/>
      <c r="S215" s="628"/>
      <c r="T215" s="628"/>
      <c r="U215" s="628"/>
      <c r="V215" s="628"/>
      <c r="W215" s="628"/>
      <c r="X215" s="628"/>
      <c r="Y215" s="628"/>
      <c r="Z215" s="628"/>
      <c r="AA215" s="628"/>
      <c r="AB215" s="628"/>
      <c r="AC215" s="628"/>
      <c r="AD215" s="628"/>
      <c r="AE215" s="628"/>
      <c r="AF215" s="628"/>
      <c r="AG215" s="628"/>
      <c r="AH215" s="628"/>
      <c r="AI215" s="628"/>
      <c r="AJ215" s="628"/>
      <c r="AK215" s="628"/>
      <c r="AL215" s="628"/>
      <c r="AM215" s="628"/>
      <c r="AN215" s="628"/>
      <c r="AO215" s="628"/>
      <c r="AP215" s="628"/>
      <c r="AQ215" s="628"/>
      <c r="AR215" s="628"/>
      <c r="AS215" s="628"/>
      <c r="AT215" s="628"/>
      <c r="AU215" s="628"/>
      <c r="AV215" s="628"/>
      <c r="AW215" s="628"/>
      <c r="AX215" s="628"/>
      <c r="AY215" s="628"/>
      <c r="AZ215" s="628"/>
      <c r="BA215" s="628"/>
      <c r="BB215" s="604" t="s">
        <v>231</v>
      </c>
      <c r="BC215" s="629"/>
      <c r="BD215" s="629"/>
      <c r="BE215" s="641">
        <v>2016</v>
      </c>
      <c r="BF215" s="642"/>
      <c r="BG215" s="642"/>
    </row>
    <row r="216" spans="1:59" s="613" customFormat="1" ht="22.2" customHeight="1">
      <c r="A216" s="346" t="s">
        <v>79</v>
      </c>
      <c r="B216" s="615" t="s">
        <v>495</v>
      </c>
      <c r="C216" s="611">
        <f>SUM(C217:C219)</f>
        <v>0</v>
      </c>
      <c r="D216" s="611">
        <f>D217</f>
        <v>0</v>
      </c>
      <c r="E216" s="611">
        <f t="shared" ref="E216:BA216" si="223">E217</f>
        <v>0</v>
      </c>
      <c r="F216" s="611">
        <f t="shared" si="223"/>
        <v>0</v>
      </c>
      <c r="G216" s="611">
        <f t="shared" si="223"/>
        <v>0</v>
      </c>
      <c r="H216" s="611">
        <f t="shared" si="223"/>
        <v>0</v>
      </c>
      <c r="I216" s="611">
        <f t="shared" si="223"/>
        <v>0</v>
      </c>
      <c r="J216" s="611">
        <f t="shared" si="223"/>
        <v>0</v>
      </c>
      <c r="K216" s="611">
        <f t="shared" si="223"/>
        <v>0</v>
      </c>
      <c r="L216" s="611">
        <f t="shared" si="223"/>
        <v>0</v>
      </c>
      <c r="M216" s="611">
        <f t="shared" si="223"/>
        <v>0</v>
      </c>
      <c r="N216" s="611">
        <f t="shared" si="223"/>
        <v>0</v>
      </c>
      <c r="O216" s="611">
        <f t="shared" si="223"/>
        <v>0</v>
      </c>
      <c r="P216" s="611">
        <f t="shared" si="223"/>
        <v>0</v>
      </c>
      <c r="Q216" s="611">
        <f t="shared" si="223"/>
        <v>0</v>
      </c>
      <c r="R216" s="611">
        <f t="shared" si="223"/>
        <v>0</v>
      </c>
      <c r="S216" s="611">
        <f t="shared" si="223"/>
        <v>0</v>
      </c>
      <c r="T216" s="611">
        <f t="shared" si="223"/>
        <v>0</v>
      </c>
      <c r="U216" s="611">
        <f t="shared" si="223"/>
        <v>0</v>
      </c>
      <c r="V216" s="611">
        <f t="shared" si="223"/>
        <v>0</v>
      </c>
      <c r="W216" s="611">
        <f t="shared" si="223"/>
        <v>0</v>
      </c>
      <c r="X216" s="611">
        <f t="shared" si="223"/>
        <v>0</v>
      </c>
      <c r="Y216" s="611">
        <f t="shared" si="223"/>
        <v>0</v>
      </c>
      <c r="Z216" s="611">
        <f t="shared" si="223"/>
        <v>0</v>
      </c>
      <c r="AA216" s="611">
        <f t="shared" si="223"/>
        <v>0</v>
      </c>
      <c r="AB216" s="611">
        <f t="shared" si="223"/>
        <v>0</v>
      </c>
      <c r="AC216" s="611">
        <f t="shared" si="223"/>
        <v>0</v>
      </c>
      <c r="AD216" s="611">
        <f t="shared" si="223"/>
        <v>0</v>
      </c>
      <c r="AE216" s="611">
        <f t="shared" si="223"/>
        <v>0</v>
      </c>
      <c r="AF216" s="611">
        <f t="shared" si="223"/>
        <v>0</v>
      </c>
      <c r="AG216" s="611">
        <f t="shared" si="223"/>
        <v>0</v>
      </c>
      <c r="AH216" s="611">
        <f t="shared" si="223"/>
        <v>0</v>
      </c>
      <c r="AI216" s="611">
        <f t="shared" si="223"/>
        <v>0</v>
      </c>
      <c r="AJ216" s="611">
        <f t="shared" si="223"/>
        <v>0</v>
      </c>
      <c r="AK216" s="611">
        <f t="shared" si="223"/>
        <v>0</v>
      </c>
      <c r="AL216" s="611">
        <f t="shared" si="223"/>
        <v>0</v>
      </c>
      <c r="AM216" s="611">
        <f t="shared" si="223"/>
        <v>0</v>
      </c>
      <c r="AN216" s="611">
        <f t="shared" si="223"/>
        <v>0</v>
      </c>
      <c r="AO216" s="611">
        <f t="shared" si="223"/>
        <v>0</v>
      </c>
      <c r="AP216" s="611">
        <f t="shared" si="223"/>
        <v>0</v>
      </c>
      <c r="AQ216" s="611">
        <f t="shared" si="223"/>
        <v>0</v>
      </c>
      <c r="AR216" s="611">
        <f t="shared" si="223"/>
        <v>0</v>
      </c>
      <c r="AS216" s="611">
        <f t="shared" si="223"/>
        <v>0</v>
      </c>
      <c r="AT216" s="611">
        <f t="shared" si="223"/>
        <v>0</v>
      </c>
      <c r="AU216" s="611">
        <f t="shared" si="223"/>
        <v>0</v>
      </c>
      <c r="AV216" s="611">
        <f t="shared" si="223"/>
        <v>0</v>
      </c>
      <c r="AW216" s="611">
        <f t="shared" si="223"/>
        <v>0</v>
      </c>
      <c r="AX216" s="611">
        <f t="shared" si="223"/>
        <v>0</v>
      </c>
      <c r="AY216" s="611">
        <f t="shared" si="223"/>
        <v>0</v>
      </c>
      <c r="AZ216" s="611">
        <f t="shared" si="223"/>
        <v>0</v>
      </c>
      <c r="BA216" s="611">
        <f t="shared" si="223"/>
        <v>0</v>
      </c>
      <c r="BB216" s="58" t="s">
        <v>231</v>
      </c>
      <c r="BC216" s="63"/>
      <c r="BD216" s="63"/>
      <c r="BE216" s="85">
        <v>2016</v>
      </c>
      <c r="BF216" s="63"/>
      <c r="BG216" s="63"/>
    </row>
    <row r="217" spans="1:59" s="613" customFormat="1" ht="22.2" customHeight="1">
      <c r="A217" s="346" t="s">
        <v>79</v>
      </c>
      <c r="B217" s="65" t="s">
        <v>481</v>
      </c>
      <c r="C217" s="611"/>
      <c r="D217" s="611">
        <f>SUM(E217:BA217)</f>
        <v>0</v>
      </c>
      <c r="E217" s="611">
        <f>SUM(E218:E219)</f>
        <v>0</v>
      </c>
      <c r="F217" s="611">
        <f t="shared" ref="F217:BA217" si="224">SUM(F218:F219)</f>
        <v>0</v>
      </c>
      <c r="G217" s="611">
        <f t="shared" si="224"/>
        <v>0</v>
      </c>
      <c r="H217" s="611">
        <f t="shared" si="224"/>
        <v>0</v>
      </c>
      <c r="I217" s="611">
        <f t="shared" si="224"/>
        <v>0</v>
      </c>
      <c r="J217" s="611">
        <f t="shared" si="224"/>
        <v>0</v>
      </c>
      <c r="K217" s="611">
        <f t="shared" si="224"/>
        <v>0</v>
      </c>
      <c r="L217" s="611">
        <f t="shared" si="224"/>
        <v>0</v>
      </c>
      <c r="M217" s="611">
        <f t="shared" si="224"/>
        <v>0</v>
      </c>
      <c r="N217" s="611">
        <f t="shared" si="224"/>
        <v>0</v>
      </c>
      <c r="O217" s="611">
        <f t="shared" si="224"/>
        <v>0</v>
      </c>
      <c r="P217" s="611">
        <f t="shared" si="224"/>
        <v>0</v>
      </c>
      <c r="Q217" s="611">
        <f t="shared" si="224"/>
        <v>0</v>
      </c>
      <c r="R217" s="611">
        <f t="shared" si="224"/>
        <v>0</v>
      </c>
      <c r="S217" s="611">
        <f t="shared" si="224"/>
        <v>0</v>
      </c>
      <c r="T217" s="611">
        <f t="shared" si="224"/>
        <v>0</v>
      </c>
      <c r="U217" s="611">
        <f t="shared" si="224"/>
        <v>0</v>
      </c>
      <c r="V217" s="611">
        <f t="shared" si="224"/>
        <v>0</v>
      </c>
      <c r="W217" s="611">
        <f t="shared" si="224"/>
        <v>0</v>
      </c>
      <c r="X217" s="611">
        <f t="shared" si="224"/>
        <v>0</v>
      </c>
      <c r="Y217" s="611">
        <f t="shared" si="224"/>
        <v>0</v>
      </c>
      <c r="Z217" s="611">
        <f t="shared" si="224"/>
        <v>0</v>
      </c>
      <c r="AA217" s="611">
        <f t="shared" si="224"/>
        <v>0</v>
      </c>
      <c r="AB217" s="611">
        <f t="shared" si="224"/>
        <v>0</v>
      </c>
      <c r="AC217" s="611">
        <f t="shared" si="224"/>
        <v>0</v>
      </c>
      <c r="AD217" s="611">
        <f t="shared" si="224"/>
        <v>0</v>
      </c>
      <c r="AE217" s="611">
        <f t="shared" si="224"/>
        <v>0</v>
      </c>
      <c r="AF217" s="611">
        <f t="shared" si="224"/>
        <v>0</v>
      </c>
      <c r="AG217" s="611">
        <f t="shared" si="224"/>
        <v>0</v>
      </c>
      <c r="AH217" s="611">
        <f t="shared" si="224"/>
        <v>0</v>
      </c>
      <c r="AI217" s="611">
        <f t="shared" si="224"/>
        <v>0</v>
      </c>
      <c r="AJ217" s="611">
        <f t="shared" si="224"/>
        <v>0</v>
      </c>
      <c r="AK217" s="611">
        <f t="shared" si="224"/>
        <v>0</v>
      </c>
      <c r="AL217" s="611">
        <f t="shared" si="224"/>
        <v>0</v>
      </c>
      <c r="AM217" s="611">
        <f t="shared" si="224"/>
        <v>0</v>
      </c>
      <c r="AN217" s="611">
        <f t="shared" si="224"/>
        <v>0</v>
      </c>
      <c r="AO217" s="611">
        <f t="shared" si="224"/>
        <v>0</v>
      </c>
      <c r="AP217" s="611">
        <f t="shared" si="224"/>
        <v>0</v>
      </c>
      <c r="AQ217" s="611">
        <f t="shared" si="224"/>
        <v>0</v>
      </c>
      <c r="AR217" s="611">
        <f t="shared" si="224"/>
        <v>0</v>
      </c>
      <c r="AS217" s="611">
        <f t="shared" si="224"/>
        <v>0</v>
      </c>
      <c r="AT217" s="611">
        <f t="shared" si="224"/>
        <v>0</v>
      </c>
      <c r="AU217" s="611">
        <f t="shared" si="224"/>
        <v>0</v>
      </c>
      <c r="AV217" s="611">
        <f t="shared" si="224"/>
        <v>0</v>
      </c>
      <c r="AW217" s="611">
        <f t="shared" si="224"/>
        <v>0</v>
      </c>
      <c r="AX217" s="611">
        <f t="shared" si="224"/>
        <v>0</v>
      </c>
      <c r="AY217" s="611">
        <f t="shared" si="224"/>
        <v>0</v>
      </c>
      <c r="AZ217" s="611">
        <f t="shared" si="224"/>
        <v>0</v>
      </c>
      <c r="BA217" s="611">
        <f t="shared" si="224"/>
        <v>0</v>
      </c>
      <c r="BB217" s="58" t="s">
        <v>231</v>
      </c>
      <c r="BC217" s="63"/>
      <c r="BD217" s="63"/>
      <c r="BE217" s="85">
        <v>2016</v>
      </c>
      <c r="BF217" s="63"/>
      <c r="BG217" s="63"/>
    </row>
    <row r="218" spans="1:59" s="630" customFormat="1" ht="22.2" customHeight="1">
      <c r="A218" s="626" t="s">
        <v>79</v>
      </c>
      <c r="B218" s="672"/>
      <c r="C218" s="628"/>
      <c r="D218" s="628"/>
      <c r="E218" s="628"/>
      <c r="F218" s="628"/>
      <c r="G218" s="628"/>
      <c r="H218" s="628"/>
      <c r="I218" s="628"/>
      <c r="J218" s="628"/>
      <c r="K218" s="628"/>
      <c r="L218" s="628"/>
      <c r="M218" s="628"/>
      <c r="N218" s="628"/>
      <c r="O218" s="628"/>
      <c r="P218" s="628"/>
      <c r="Q218" s="628"/>
      <c r="R218" s="628"/>
      <c r="S218" s="628"/>
      <c r="T218" s="628"/>
      <c r="U218" s="628"/>
      <c r="V218" s="628"/>
      <c r="W218" s="628"/>
      <c r="X218" s="628"/>
      <c r="Y218" s="628"/>
      <c r="Z218" s="628"/>
      <c r="AA218" s="628"/>
      <c r="AB218" s="628"/>
      <c r="AC218" s="628"/>
      <c r="AD218" s="628"/>
      <c r="AE218" s="628"/>
      <c r="AF218" s="628"/>
      <c r="AG218" s="628"/>
      <c r="AH218" s="628"/>
      <c r="AI218" s="628"/>
      <c r="AJ218" s="628"/>
      <c r="AK218" s="628"/>
      <c r="AL218" s="628"/>
      <c r="AM218" s="628"/>
      <c r="AN218" s="628"/>
      <c r="AO218" s="628"/>
      <c r="AP218" s="628"/>
      <c r="AQ218" s="628"/>
      <c r="AR218" s="628"/>
      <c r="AS218" s="628"/>
      <c r="AT218" s="628"/>
      <c r="AU218" s="628"/>
      <c r="AV218" s="628"/>
      <c r="AW218" s="628"/>
      <c r="AX218" s="628"/>
      <c r="AY218" s="628"/>
      <c r="AZ218" s="628"/>
      <c r="BA218" s="628"/>
      <c r="BB218" s="604" t="s">
        <v>231</v>
      </c>
      <c r="BC218" s="629"/>
      <c r="BD218" s="629"/>
      <c r="BE218" s="606">
        <v>2016</v>
      </c>
      <c r="BF218" s="629"/>
      <c r="BG218" s="629"/>
    </row>
    <row r="219" spans="1:59" s="630" customFormat="1" ht="22.2" customHeight="1">
      <c r="A219" s="626" t="s">
        <v>79</v>
      </c>
      <c r="B219" s="672"/>
      <c r="C219" s="628"/>
      <c r="D219" s="628"/>
      <c r="E219" s="628"/>
      <c r="F219" s="628"/>
      <c r="G219" s="628"/>
      <c r="H219" s="628"/>
      <c r="I219" s="628"/>
      <c r="J219" s="628"/>
      <c r="K219" s="628"/>
      <c r="L219" s="628"/>
      <c r="M219" s="628"/>
      <c r="N219" s="628"/>
      <c r="O219" s="628"/>
      <c r="P219" s="628"/>
      <c r="Q219" s="628"/>
      <c r="R219" s="628"/>
      <c r="S219" s="628"/>
      <c r="T219" s="628"/>
      <c r="U219" s="628"/>
      <c r="V219" s="628"/>
      <c r="W219" s="628"/>
      <c r="X219" s="628"/>
      <c r="Y219" s="628"/>
      <c r="Z219" s="628"/>
      <c r="AA219" s="628"/>
      <c r="AB219" s="628"/>
      <c r="AC219" s="628"/>
      <c r="AD219" s="628"/>
      <c r="AE219" s="628"/>
      <c r="AF219" s="628"/>
      <c r="AG219" s="628"/>
      <c r="AH219" s="628"/>
      <c r="AI219" s="628"/>
      <c r="AJ219" s="628"/>
      <c r="AK219" s="628"/>
      <c r="AL219" s="628"/>
      <c r="AM219" s="628"/>
      <c r="AN219" s="628"/>
      <c r="AO219" s="628"/>
      <c r="AP219" s="628"/>
      <c r="AQ219" s="628"/>
      <c r="AR219" s="628"/>
      <c r="AS219" s="628"/>
      <c r="AT219" s="628"/>
      <c r="AU219" s="628"/>
      <c r="AV219" s="628"/>
      <c r="AW219" s="628"/>
      <c r="AX219" s="628"/>
      <c r="AY219" s="628"/>
      <c r="AZ219" s="628"/>
      <c r="BA219" s="628"/>
      <c r="BB219" s="604" t="s">
        <v>231</v>
      </c>
      <c r="BC219" s="629"/>
      <c r="BD219" s="629"/>
      <c r="BE219" s="606">
        <v>2016</v>
      </c>
      <c r="BF219" s="629"/>
      <c r="BG219" s="629"/>
    </row>
    <row r="220" spans="1:59" s="613" customFormat="1" ht="22.2" customHeight="1">
      <c r="A220" s="346" t="s">
        <v>81</v>
      </c>
      <c r="B220" s="615" t="s">
        <v>496</v>
      </c>
      <c r="C220" s="611">
        <f>SUM(C221:C223)</f>
        <v>0</v>
      </c>
      <c r="D220" s="611">
        <f>D221</f>
        <v>0</v>
      </c>
      <c r="E220" s="611">
        <f t="shared" ref="E220:BA220" si="225">E221</f>
        <v>0</v>
      </c>
      <c r="F220" s="611">
        <f t="shared" si="225"/>
        <v>0</v>
      </c>
      <c r="G220" s="611">
        <f t="shared" si="225"/>
        <v>0</v>
      </c>
      <c r="H220" s="611">
        <f t="shared" si="225"/>
        <v>0</v>
      </c>
      <c r="I220" s="611">
        <f t="shared" si="225"/>
        <v>0</v>
      </c>
      <c r="J220" s="611">
        <f t="shared" si="225"/>
        <v>0</v>
      </c>
      <c r="K220" s="611">
        <f t="shared" si="225"/>
        <v>0</v>
      </c>
      <c r="L220" s="611">
        <f t="shared" si="225"/>
        <v>0</v>
      </c>
      <c r="M220" s="611">
        <f t="shared" si="225"/>
        <v>0</v>
      </c>
      <c r="N220" s="611">
        <f t="shared" si="225"/>
        <v>0</v>
      </c>
      <c r="O220" s="611">
        <f t="shared" si="225"/>
        <v>0</v>
      </c>
      <c r="P220" s="611">
        <f t="shared" si="225"/>
        <v>0</v>
      </c>
      <c r="Q220" s="611">
        <f t="shared" si="225"/>
        <v>0</v>
      </c>
      <c r="R220" s="611">
        <f t="shared" si="225"/>
        <v>0</v>
      </c>
      <c r="S220" s="611">
        <f t="shared" si="225"/>
        <v>0</v>
      </c>
      <c r="T220" s="611">
        <f t="shared" si="225"/>
        <v>0</v>
      </c>
      <c r="U220" s="611">
        <f t="shared" si="225"/>
        <v>0</v>
      </c>
      <c r="V220" s="611">
        <f t="shared" si="225"/>
        <v>0</v>
      </c>
      <c r="W220" s="611">
        <f t="shared" si="225"/>
        <v>0</v>
      </c>
      <c r="X220" s="611">
        <f t="shared" si="225"/>
        <v>0</v>
      </c>
      <c r="Y220" s="611">
        <f t="shared" si="225"/>
        <v>0</v>
      </c>
      <c r="Z220" s="611">
        <f t="shared" si="225"/>
        <v>0</v>
      </c>
      <c r="AA220" s="611">
        <f t="shared" si="225"/>
        <v>0</v>
      </c>
      <c r="AB220" s="611">
        <f t="shared" si="225"/>
        <v>0</v>
      </c>
      <c r="AC220" s="611">
        <f t="shared" si="225"/>
        <v>0</v>
      </c>
      <c r="AD220" s="611">
        <f t="shared" si="225"/>
        <v>0</v>
      </c>
      <c r="AE220" s="611">
        <f t="shared" si="225"/>
        <v>0</v>
      </c>
      <c r="AF220" s="611">
        <f t="shared" si="225"/>
        <v>0</v>
      </c>
      <c r="AG220" s="611">
        <f t="shared" si="225"/>
        <v>0</v>
      </c>
      <c r="AH220" s="611">
        <f t="shared" si="225"/>
        <v>0</v>
      </c>
      <c r="AI220" s="611">
        <f t="shared" si="225"/>
        <v>0</v>
      </c>
      <c r="AJ220" s="611">
        <f t="shared" si="225"/>
        <v>0</v>
      </c>
      <c r="AK220" s="611">
        <f t="shared" si="225"/>
        <v>0</v>
      </c>
      <c r="AL220" s="611">
        <f t="shared" si="225"/>
        <v>0</v>
      </c>
      <c r="AM220" s="611">
        <f t="shared" si="225"/>
        <v>0</v>
      </c>
      <c r="AN220" s="611">
        <f t="shared" si="225"/>
        <v>0</v>
      </c>
      <c r="AO220" s="611">
        <f t="shared" si="225"/>
        <v>0</v>
      </c>
      <c r="AP220" s="611">
        <f t="shared" si="225"/>
        <v>0</v>
      </c>
      <c r="AQ220" s="611">
        <f t="shared" si="225"/>
        <v>0</v>
      </c>
      <c r="AR220" s="611">
        <f t="shared" si="225"/>
        <v>0</v>
      </c>
      <c r="AS220" s="611">
        <f t="shared" si="225"/>
        <v>0</v>
      </c>
      <c r="AT220" s="611">
        <f t="shared" si="225"/>
        <v>0</v>
      </c>
      <c r="AU220" s="611">
        <f t="shared" si="225"/>
        <v>0</v>
      </c>
      <c r="AV220" s="611">
        <f t="shared" si="225"/>
        <v>0</v>
      </c>
      <c r="AW220" s="611">
        <f t="shared" si="225"/>
        <v>0</v>
      </c>
      <c r="AX220" s="611">
        <f t="shared" si="225"/>
        <v>0</v>
      </c>
      <c r="AY220" s="611">
        <f t="shared" si="225"/>
        <v>0</v>
      </c>
      <c r="AZ220" s="611">
        <f t="shared" si="225"/>
        <v>0</v>
      </c>
      <c r="BA220" s="611">
        <f t="shared" si="225"/>
        <v>0</v>
      </c>
      <c r="BB220" s="58" t="s">
        <v>231</v>
      </c>
      <c r="BC220" s="63"/>
      <c r="BD220" s="63"/>
      <c r="BE220" s="85">
        <v>2016</v>
      </c>
      <c r="BF220" s="63"/>
      <c r="BG220" s="63"/>
    </row>
    <row r="221" spans="1:59" s="613" customFormat="1" ht="22.2" customHeight="1">
      <c r="A221" s="346" t="s">
        <v>81</v>
      </c>
      <c r="B221" s="65" t="s">
        <v>481</v>
      </c>
      <c r="C221" s="611"/>
      <c r="D221" s="611">
        <f>SUM(E221:BA221)</f>
        <v>0</v>
      </c>
      <c r="E221" s="611">
        <f>SUM(E222:E223)</f>
        <v>0</v>
      </c>
      <c r="F221" s="611">
        <f t="shared" ref="F221:BA221" si="226">SUM(F222:F223)</f>
        <v>0</v>
      </c>
      <c r="G221" s="611">
        <f t="shared" si="226"/>
        <v>0</v>
      </c>
      <c r="H221" s="611">
        <f t="shared" si="226"/>
        <v>0</v>
      </c>
      <c r="I221" s="611">
        <f t="shared" si="226"/>
        <v>0</v>
      </c>
      <c r="J221" s="611">
        <f t="shared" si="226"/>
        <v>0</v>
      </c>
      <c r="K221" s="611">
        <f t="shared" si="226"/>
        <v>0</v>
      </c>
      <c r="L221" s="611">
        <f t="shared" si="226"/>
        <v>0</v>
      </c>
      <c r="M221" s="611">
        <f t="shared" si="226"/>
        <v>0</v>
      </c>
      <c r="N221" s="611">
        <f t="shared" si="226"/>
        <v>0</v>
      </c>
      <c r="O221" s="611">
        <f t="shared" si="226"/>
        <v>0</v>
      </c>
      <c r="P221" s="611">
        <f t="shared" si="226"/>
        <v>0</v>
      </c>
      <c r="Q221" s="611">
        <f t="shared" si="226"/>
        <v>0</v>
      </c>
      <c r="R221" s="611">
        <f t="shared" si="226"/>
        <v>0</v>
      </c>
      <c r="S221" s="611">
        <f t="shared" si="226"/>
        <v>0</v>
      </c>
      <c r="T221" s="611">
        <f t="shared" si="226"/>
        <v>0</v>
      </c>
      <c r="U221" s="611">
        <f t="shared" si="226"/>
        <v>0</v>
      </c>
      <c r="V221" s="611">
        <f t="shared" si="226"/>
        <v>0</v>
      </c>
      <c r="W221" s="611">
        <f t="shared" si="226"/>
        <v>0</v>
      </c>
      <c r="X221" s="611">
        <f t="shared" si="226"/>
        <v>0</v>
      </c>
      <c r="Y221" s="611">
        <f t="shared" si="226"/>
        <v>0</v>
      </c>
      <c r="Z221" s="611">
        <f t="shared" si="226"/>
        <v>0</v>
      </c>
      <c r="AA221" s="611">
        <f t="shared" si="226"/>
        <v>0</v>
      </c>
      <c r="AB221" s="611">
        <f t="shared" si="226"/>
        <v>0</v>
      </c>
      <c r="AC221" s="611">
        <f t="shared" si="226"/>
        <v>0</v>
      </c>
      <c r="AD221" s="611">
        <f t="shared" si="226"/>
        <v>0</v>
      </c>
      <c r="AE221" s="611">
        <f t="shared" si="226"/>
        <v>0</v>
      </c>
      <c r="AF221" s="611">
        <f t="shared" si="226"/>
        <v>0</v>
      </c>
      <c r="AG221" s="611">
        <f t="shared" si="226"/>
        <v>0</v>
      </c>
      <c r="AH221" s="611">
        <f t="shared" si="226"/>
        <v>0</v>
      </c>
      <c r="AI221" s="611">
        <f t="shared" si="226"/>
        <v>0</v>
      </c>
      <c r="AJ221" s="611">
        <f t="shared" si="226"/>
        <v>0</v>
      </c>
      <c r="AK221" s="611">
        <f t="shared" si="226"/>
        <v>0</v>
      </c>
      <c r="AL221" s="611">
        <f t="shared" si="226"/>
        <v>0</v>
      </c>
      <c r="AM221" s="611">
        <f t="shared" si="226"/>
        <v>0</v>
      </c>
      <c r="AN221" s="611">
        <f t="shared" si="226"/>
        <v>0</v>
      </c>
      <c r="AO221" s="611">
        <f t="shared" si="226"/>
        <v>0</v>
      </c>
      <c r="AP221" s="611">
        <f t="shared" si="226"/>
        <v>0</v>
      </c>
      <c r="AQ221" s="611">
        <f t="shared" si="226"/>
        <v>0</v>
      </c>
      <c r="AR221" s="611">
        <f t="shared" si="226"/>
        <v>0</v>
      </c>
      <c r="AS221" s="611">
        <f t="shared" si="226"/>
        <v>0</v>
      </c>
      <c r="AT221" s="611">
        <f t="shared" si="226"/>
        <v>0</v>
      </c>
      <c r="AU221" s="611">
        <f t="shared" si="226"/>
        <v>0</v>
      </c>
      <c r="AV221" s="611">
        <f t="shared" si="226"/>
        <v>0</v>
      </c>
      <c r="AW221" s="611">
        <f t="shared" si="226"/>
        <v>0</v>
      </c>
      <c r="AX221" s="611">
        <f t="shared" si="226"/>
        <v>0</v>
      </c>
      <c r="AY221" s="611">
        <f t="shared" si="226"/>
        <v>0</v>
      </c>
      <c r="AZ221" s="611">
        <f t="shared" si="226"/>
        <v>0</v>
      </c>
      <c r="BA221" s="611">
        <f t="shared" si="226"/>
        <v>0</v>
      </c>
      <c r="BB221" s="58" t="s">
        <v>231</v>
      </c>
      <c r="BC221" s="63"/>
      <c r="BD221" s="63"/>
      <c r="BE221" s="85">
        <v>2016</v>
      </c>
      <c r="BF221" s="63"/>
      <c r="BG221" s="63"/>
    </row>
    <row r="222" spans="1:59" s="630" customFormat="1" ht="22.2" customHeight="1">
      <c r="A222" s="626" t="s">
        <v>81</v>
      </c>
      <c r="B222" s="672"/>
      <c r="C222" s="628"/>
      <c r="D222" s="628"/>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628"/>
      <c r="AA222" s="628"/>
      <c r="AB222" s="628"/>
      <c r="AC222" s="628"/>
      <c r="AD222" s="628"/>
      <c r="AE222" s="628"/>
      <c r="AF222" s="628"/>
      <c r="AG222" s="628"/>
      <c r="AH222" s="628"/>
      <c r="AI222" s="628"/>
      <c r="AJ222" s="628"/>
      <c r="AK222" s="628"/>
      <c r="AL222" s="628"/>
      <c r="AM222" s="628"/>
      <c r="AN222" s="628"/>
      <c r="AO222" s="628"/>
      <c r="AP222" s="628"/>
      <c r="AQ222" s="628"/>
      <c r="AR222" s="628"/>
      <c r="AS222" s="628"/>
      <c r="AT222" s="628"/>
      <c r="AU222" s="628"/>
      <c r="AV222" s="628"/>
      <c r="AW222" s="628"/>
      <c r="AX222" s="628"/>
      <c r="AY222" s="628"/>
      <c r="AZ222" s="628"/>
      <c r="BA222" s="628"/>
      <c r="BB222" s="604" t="s">
        <v>231</v>
      </c>
      <c r="BC222" s="629"/>
      <c r="BD222" s="629"/>
      <c r="BE222" s="606">
        <v>2016</v>
      </c>
      <c r="BF222" s="629"/>
      <c r="BG222" s="629"/>
    </row>
    <row r="223" spans="1:59" s="630" customFormat="1" ht="22.2" customHeight="1">
      <c r="A223" s="626" t="s">
        <v>81</v>
      </c>
      <c r="B223" s="672"/>
      <c r="C223" s="628"/>
      <c r="D223" s="628"/>
      <c r="E223" s="628"/>
      <c r="F223" s="628"/>
      <c r="G223" s="628"/>
      <c r="H223" s="628"/>
      <c r="I223" s="628"/>
      <c r="J223" s="628"/>
      <c r="K223" s="628"/>
      <c r="L223" s="628"/>
      <c r="M223" s="628"/>
      <c r="N223" s="628"/>
      <c r="O223" s="628"/>
      <c r="P223" s="628"/>
      <c r="Q223" s="628"/>
      <c r="R223" s="628"/>
      <c r="S223" s="628"/>
      <c r="T223" s="628"/>
      <c r="U223" s="628"/>
      <c r="V223" s="628"/>
      <c r="W223" s="628"/>
      <c r="X223" s="628"/>
      <c r="Y223" s="628"/>
      <c r="Z223" s="628"/>
      <c r="AA223" s="628"/>
      <c r="AB223" s="628"/>
      <c r="AC223" s="628"/>
      <c r="AD223" s="628"/>
      <c r="AE223" s="628"/>
      <c r="AF223" s="628"/>
      <c r="AG223" s="628"/>
      <c r="AH223" s="628"/>
      <c r="AI223" s="628"/>
      <c r="AJ223" s="628"/>
      <c r="AK223" s="628"/>
      <c r="AL223" s="628"/>
      <c r="AM223" s="628"/>
      <c r="AN223" s="628"/>
      <c r="AO223" s="628"/>
      <c r="AP223" s="628"/>
      <c r="AQ223" s="628"/>
      <c r="AR223" s="628"/>
      <c r="AS223" s="628"/>
      <c r="AT223" s="628"/>
      <c r="AU223" s="628"/>
      <c r="AV223" s="628"/>
      <c r="AW223" s="628"/>
      <c r="AX223" s="628"/>
      <c r="AY223" s="628"/>
      <c r="AZ223" s="628"/>
      <c r="BA223" s="628"/>
      <c r="BB223" s="604" t="s">
        <v>231</v>
      </c>
      <c r="BC223" s="629"/>
      <c r="BD223" s="629"/>
      <c r="BE223" s="606">
        <v>2016</v>
      </c>
      <c r="BF223" s="629"/>
      <c r="BG223" s="629"/>
    </row>
    <row r="224" spans="1:59" s="634" customFormat="1" ht="22.2" customHeight="1">
      <c r="A224" s="351" t="s">
        <v>502</v>
      </c>
      <c r="B224" s="94" t="s">
        <v>431</v>
      </c>
      <c r="C224" s="619">
        <f>SUM(C225:C227)</f>
        <v>0</v>
      </c>
      <c r="D224" s="619">
        <f>D225</f>
        <v>0</v>
      </c>
      <c r="E224" s="619">
        <f t="shared" ref="E224:BA224" si="227">E225</f>
        <v>0</v>
      </c>
      <c r="F224" s="619">
        <f t="shared" si="227"/>
        <v>0</v>
      </c>
      <c r="G224" s="619">
        <f t="shared" si="227"/>
        <v>0</v>
      </c>
      <c r="H224" s="619">
        <f t="shared" si="227"/>
        <v>0</v>
      </c>
      <c r="I224" s="619">
        <f t="shared" si="227"/>
        <v>0</v>
      </c>
      <c r="J224" s="619">
        <f t="shared" si="227"/>
        <v>0</v>
      </c>
      <c r="K224" s="619">
        <f t="shared" si="227"/>
        <v>0</v>
      </c>
      <c r="L224" s="619">
        <f t="shared" si="227"/>
        <v>0</v>
      </c>
      <c r="M224" s="619">
        <f t="shared" si="227"/>
        <v>0</v>
      </c>
      <c r="N224" s="619">
        <f t="shared" si="227"/>
        <v>0</v>
      </c>
      <c r="O224" s="619">
        <f t="shared" si="227"/>
        <v>0</v>
      </c>
      <c r="P224" s="619">
        <f t="shared" si="227"/>
        <v>0</v>
      </c>
      <c r="Q224" s="619">
        <f t="shared" si="227"/>
        <v>0</v>
      </c>
      <c r="R224" s="619">
        <f t="shared" si="227"/>
        <v>0</v>
      </c>
      <c r="S224" s="619">
        <f t="shared" si="227"/>
        <v>0</v>
      </c>
      <c r="T224" s="619">
        <f t="shared" si="227"/>
        <v>0</v>
      </c>
      <c r="U224" s="619">
        <f t="shared" si="227"/>
        <v>0</v>
      </c>
      <c r="V224" s="619">
        <f t="shared" si="227"/>
        <v>0</v>
      </c>
      <c r="W224" s="619">
        <f t="shared" si="227"/>
        <v>0</v>
      </c>
      <c r="X224" s="619">
        <f t="shared" si="227"/>
        <v>0</v>
      </c>
      <c r="Y224" s="619">
        <f t="shared" si="227"/>
        <v>0</v>
      </c>
      <c r="Z224" s="619">
        <f t="shared" si="227"/>
        <v>0</v>
      </c>
      <c r="AA224" s="619">
        <f t="shared" si="227"/>
        <v>0</v>
      </c>
      <c r="AB224" s="619">
        <f t="shared" si="227"/>
        <v>0</v>
      </c>
      <c r="AC224" s="619">
        <f t="shared" si="227"/>
        <v>0</v>
      </c>
      <c r="AD224" s="619">
        <f t="shared" si="227"/>
        <v>0</v>
      </c>
      <c r="AE224" s="619">
        <f t="shared" si="227"/>
        <v>0</v>
      </c>
      <c r="AF224" s="619">
        <f t="shared" si="227"/>
        <v>0</v>
      </c>
      <c r="AG224" s="619">
        <f t="shared" si="227"/>
        <v>0</v>
      </c>
      <c r="AH224" s="619">
        <f t="shared" si="227"/>
        <v>0</v>
      </c>
      <c r="AI224" s="619">
        <f t="shared" si="227"/>
        <v>0</v>
      </c>
      <c r="AJ224" s="619">
        <f t="shared" si="227"/>
        <v>0</v>
      </c>
      <c r="AK224" s="619">
        <f t="shared" si="227"/>
        <v>0</v>
      </c>
      <c r="AL224" s="619">
        <f t="shared" si="227"/>
        <v>0</v>
      </c>
      <c r="AM224" s="619">
        <f t="shared" si="227"/>
        <v>0</v>
      </c>
      <c r="AN224" s="619">
        <f t="shared" si="227"/>
        <v>0</v>
      </c>
      <c r="AO224" s="619">
        <f t="shared" si="227"/>
        <v>0</v>
      </c>
      <c r="AP224" s="619">
        <f t="shared" si="227"/>
        <v>0</v>
      </c>
      <c r="AQ224" s="619">
        <f t="shared" si="227"/>
        <v>0</v>
      </c>
      <c r="AR224" s="619">
        <f t="shared" si="227"/>
        <v>0</v>
      </c>
      <c r="AS224" s="619">
        <f t="shared" si="227"/>
        <v>0</v>
      </c>
      <c r="AT224" s="619">
        <f t="shared" si="227"/>
        <v>0</v>
      </c>
      <c r="AU224" s="619">
        <f t="shared" si="227"/>
        <v>0</v>
      </c>
      <c r="AV224" s="619">
        <f t="shared" si="227"/>
        <v>0</v>
      </c>
      <c r="AW224" s="619">
        <f t="shared" si="227"/>
        <v>0</v>
      </c>
      <c r="AX224" s="619">
        <f t="shared" si="227"/>
        <v>0</v>
      </c>
      <c r="AY224" s="619">
        <f t="shared" si="227"/>
        <v>0</v>
      </c>
      <c r="AZ224" s="619">
        <f t="shared" si="227"/>
        <v>0</v>
      </c>
      <c r="BA224" s="619">
        <f t="shared" si="227"/>
        <v>0</v>
      </c>
      <c r="BB224" s="58" t="s">
        <v>231</v>
      </c>
      <c r="BC224" s="63"/>
      <c r="BD224" s="92"/>
      <c r="BE224" s="85">
        <v>2016</v>
      </c>
      <c r="BF224" s="91"/>
      <c r="BG224" s="91"/>
    </row>
    <row r="225" spans="1:59" s="623" customFormat="1" ht="22.2" customHeight="1">
      <c r="A225" s="346" t="s">
        <v>91</v>
      </c>
      <c r="B225" s="65" t="s">
        <v>481</v>
      </c>
      <c r="C225" s="620"/>
      <c r="D225" s="620">
        <f>SUM(E225:BA225)</f>
        <v>0</v>
      </c>
      <c r="E225" s="620">
        <f>SUM(E226:E227)</f>
        <v>0</v>
      </c>
      <c r="F225" s="620">
        <f t="shared" ref="F225:BA225" si="228">SUM(F226:F227)</f>
        <v>0</v>
      </c>
      <c r="G225" s="620">
        <f t="shared" si="228"/>
        <v>0</v>
      </c>
      <c r="H225" s="620">
        <f t="shared" si="228"/>
        <v>0</v>
      </c>
      <c r="I225" s="620">
        <f t="shared" si="228"/>
        <v>0</v>
      </c>
      <c r="J225" s="620">
        <f t="shared" si="228"/>
        <v>0</v>
      </c>
      <c r="K225" s="620">
        <f t="shared" si="228"/>
        <v>0</v>
      </c>
      <c r="L225" s="620">
        <f t="shared" si="228"/>
        <v>0</v>
      </c>
      <c r="M225" s="620">
        <f t="shared" si="228"/>
        <v>0</v>
      </c>
      <c r="N225" s="620">
        <f t="shared" si="228"/>
        <v>0</v>
      </c>
      <c r="O225" s="620">
        <f t="shared" si="228"/>
        <v>0</v>
      </c>
      <c r="P225" s="620">
        <f t="shared" si="228"/>
        <v>0</v>
      </c>
      <c r="Q225" s="620">
        <f t="shared" si="228"/>
        <v>0</v>
      </c>
      <c r="R225" s="620">
        <f t="shared" si="228"/>
        <v>0</v>
      </c>
      <c r="S225" s="620">
        <f t="shared" si="228"/>
        <v>0</v>
      </c>
      <c r="T225" s="620">
        <f t="shared" si="228"/>
        <v>0</v>
      </c>
      <c r="U225" s="620">
        <f t="shared" si="228"/>
        <v>0</v>
      </c>
      <c r="V225" s="620">
        <f t="shared" si="228"/>
        <v>0</v>
      </c>
      <c r="W225" s="620">
        <f t="shared" si="228"/>
        <v>0</v>
      </c>
      <c r="X225" s="620">
        <f t="shared" si="228"/>
        <v>0</v>
      </c>
      <c r="Y225" s="620">
        <f t="shared" si="228"/>
        <v>0</v>
      </c>
      <c r="Z225" s="620">
        <f t="shared" si="228"/>
        <v>0</v>
      </c>
      <c r="AA225" s="620">
        <f t="shared" si="228"/>
        <v>0</v>
      </c>
      <c r="AB225" s="620">
        <f t="shared" si="228"/>
        <v>0</v>
      </c>
      <c r="AC225" s="620">
        <f t="shared" si="228"/>
        <v>0</v>
      </c>
      <c r="AD225" s="620">
        <f t="shared" si="228"/>
        <v>0</v>
      </c>
      <c r="AE225" s="620">
        <f t="shared" si="228"/>
        <v>0</v>
      </c>
      <c r="AF225" s="620">
        <f t="shared" si="228"/>
        <v>0</v>
      </c>
      <c r="AG225" s="620">
        <f t="shared" si="228"/>
        <v>0</v>
      </c>
      <c r="AH225" s="620">
        <f t="shared" si="228"/>
        <v>0</v>
      </c>
      <c r="AI225" s="620">
        <f t="shared" si="228"/>
        <v>0</v>
      </c>
      <c r="AJ225" s="620">
        <f t="shared" si="228"/>
        <v>0</v>
      </c>
      <c r="AK225" s="620">
        <f t="shared" si="228"/>
        <v>0</v>
      </c>
      <c r="AL225" s="620">
        <f t="shared" si="228"/>
        <v>0</v>
      </c>
      <c r="AM225" s="620">
        <f t="shared" si="228"/>
        <v>0</v>
      </c>
      <c r="AN225" s="620">
        <f t="shared" si="228"/>
        <v>0</v>
      </c>
      <c r="AO225" s="620">
        <f t="shared" si="228"/>
        <v>0</v>
      </c>
      <c r="AP225" s="620">
        <f t="shared" si="228"/>
        <v>0</v>
      </c>
      <c r="AQ225" s="620">
        <f t="shared" si="228"/>
        <v>0</v>
      </c>
      <c r="AR225" s="620">
        <f t="shared" si="228"/>
        <v>0</v>
      </c>
      <c r="AS225" s="620">
        <f t="shared" si="228"/>
        <v>0</v>
      </c>
      <c r="AT225" s="620">
        <f t="shared" si="228"/>
        <v>0</v>
      </c>
      <c r="AU225" s="620">
        <f t="shared" si="228"/>
        <v>0</v>
      </c>
      <c r="AV225" s="620">
        <f t="shared" si="228"/>
        <v>0</v>
      </c>
      <c r="AW225" s="620">
        <f t="shared" si="228"/>
        <v>0</v>
      </c>
      <c r="AX225" s="620">
        <f t="shared" si="228"/>
        <v>0</v>
      </c>
      <c r="AY225" s="620">
        <f t="shared" si="228"/>
        <v>0</v>
      </c>
      <c r="AZ225" s="620">
        <f t="shared" si="228"/>
        <v>0</v>
      </c>
      <c r="BA225" s="620">
        <f t="shared" si="228"/>
        <v>0</v>
      </c>
      <c r="BB225" s="58" t="s">
        <v>231</v>
      </c>
      <c r="BC225" s="63"/>
      <c r="BD225" s="621"/>
      <c r="BE225" s="85">
        <v>2016</v>
      </c>
      <c r="BF225" s="622"/>
      <c r="BG225" s="622"/>
    </row>
    <row r="226" spans="1:59" s="630" customFormat="1" ht="21" customHeight="1">
      <c r="A226" s="626" t="s">
        <v>91</v>
      </c>
      <c r="B226" s="609"/>
      <c r="C226" s="628"/>
      <c r="D226" s="628"/>
      <c r="E226" s="628"/>
      <c r="F226" s="628"/>
      <c r="G226" s="628"/>
      <c r="H226" s="628"/>
      <c r="I226" s="628"/>
      <c r="J226" s="628"/>
      <c r="K226" s="628"/>
      <c r="L226" s="628"/>
      <c r="M226" s="628"/>
      <c r="N226" s="628"/>
      <c r="O226" s="628"/>
      <c r="P226" s="628"/>
      <c r="Q226" s="628"/>
      <c r="R226" s="628"/>
      <c r="S226" s="628"/>
      <c r="T226" s="628"/>
      <c r="U226" s="628"/>
      <c r="V226" s="628"/>
      <c r="W226" s="628"/>
      <c r="X226" s="628"/>
      <c r="Y226" s="628"/>
      <c r="Z226" s="628"/>
      <c r="AA226" s="628"/>
      <c r="AB226" s="628"/>
      <c r="AC226" s="628"/>
      <c r="AD226" s="628"/>
      <c r="AE226" s="628"/>
      <c r="AF226" s="628"/>
      <c r="AG226" s="628"/>
      <c r="AH226" s="628"/>
      <c r="AI226" s="628"/>
      <c r="AJ226" s="628"/>
      <c r="AK226" s="628"/>
      <c r="AL226" s="628"/>
      <c r="AM226" s="628"/>
      <c r="AN226" s="628"/>
      <c r="AO226" s="628"/>
      <c r="AP226" s="628"/>
      <c r="AQ226" s="628"/>
      <c r="AR226" s="628"/>
      <c r="AS226" s="628"/>
      <c r="AT226" s="628"/>
      <c r="AU226" s="628"/>
      <c r="AV226" s="628"/>
      <c r="AW226" s="628"/>
      <c r="AX226" s="628"/>
      <c r="AY226" s="628"/>
      <c r="AZ226" s="628"/>
      <c r="BA226" s="628"/>
      <c r="BB226" s="604" t="s">
        <v>231</v>
      </c>
      <c r="BC226" s="629"/>
      <c r="BD226" s="629"/>
      <c r="BE226" s="606">
        <v>2016</v>
      </c>
      <c r="BF226" s="629"/>
      <c r="BG226" s="629"/>
    </row>
    <row r="227" spans="1:59" s="630" customFormat="1" ht="22.2" customHeight="1">
      <c r="A227" s="626" t="s">
        <v>91</v>
      </c>
      <c r="B227" s="605"/>
      <c r="C227" s="628"/>
      <c r="D227" s="628"/>
      <c r="E227" s="628"/>
      <c r="F227" s="628"/>
      <c r="G227" s="628"/>
      <c r="H227" s="628"/>
      <c r="I227" s="628"/>
      <c r="J227" s="628"/>
      <c r="K227" s="628"/>
      <c r="L227" s="628"/>
      <c r="M227" s="628"/>
      <c r="N227" s="628"/>
      <c r="O227" s="628"/>
      <c r="P227" s="628"/>
      <c r="Q227" s="628"/>
      <c r="R227" s="628"/>
      <c r="S227" s="628"/>
      <c r="T227" s="628"/>
      <c r="U227" s="628"/>
      <c r="V227" s="628"/>
      <c r="W227" s="628"/>
      <c r="X227" s="628"/>
      <c r="Y227" s="628"/>
      <c r="Z227" s="628"/>
      <c r="AA227" s="628"/>
      <c r="AB227" s="628"/>
      <c r="AC227" s="628"/>
      <c r="AD227" s="628"/>
      <c r="AE227" s="628"/>
      <c r="AF227" s="628"/>
      <c r="AG227" s="628"/>
      <c r="AH227" s="628"/>
      <c r="AI227" s="628"/>
      <c r="AJ227" s="628"/>
      <c r="AK227" s="628"/>
      <c r="AL227" s="628"/>
      <c r="AM227" s="628"/>
      <c r="AN227" s="628"/>
      <c r="AO227" s="628"/>
      <c r="AP227" s="628"/>
      <c r="AQ227" s="628"/>
      <c r="AR227" s="628"/>
      <c r="AS227" s="628"/>
      <c r="AT227" s="628"/>
      <c r="AU227" s="628"/>
      <c r="AV227" s="628"/>
      <c r="AW227" s="628"/>
      <c r="AX227" s="628"/>
      <c r="AY227" s="628"/>
      <c r="AZ227" s="628"/>
      <c r="BA227" s="628"/>
      <c r="BB227" s="604" t="s">
        <v>231</v>
      </c>
      <c r="BC227" s="629"/>
      <c r="BD227" s="629"/>
      <c r="BE227" s="606">
        <v>2016</v>
      </c>
      <c r="BF227" s="629"/>
      <c r="BG227" s="629"/>
    </row>
    <row r="228" spans="1:59" s="613" customFormat="1" ht="22.2" customHeight="1">
      <c r="A228" s="346" t="s">
        <v>95</v>
      </c>
      <c r="B228" s="615" t="s">
        <v>504</v>
      </c>
      <c r="C228" s="611">
        <f>SUM(C229,C232)</f>
        <v>0</v>
      </c>
      <c r="D228" s="611">
        <f>SUM(D229+D232)</f>
        <v>0</v>
      </c>
      <c r="E228" s="611">
        <f t="shared" ref="E228:K228" si="229">SUM(E229,E232)</f>
        <v>0</v>
      </c>
      <c r="F228" s="611">
        <f t="shared" si="229"/>
        <v>0</v>
      </c>
      <c r="G228" s="611">
        <f t="shared" si="229"/>
        <v>0</v>
      </c>
      <c r="H228" s="611">
        <f t="shared" si="229"/>
        <v>0</v>
      </c>
      <c r="I228" s="611">
        <f t="shared" si="229"/>
        <v>0</v>
      </c>
      <c r="J228" s="611">
        <f t="shared" si="229"/>
        <v>0</v>
      </c>
      <c r="K228" s="611">
        <f t="shared" si="229"/>
        <v>0</v>
      </c>
      <c r="L228" s="611"/>
      <c r="M228" s="611">
        <f t="shared" ref="M228:AF228" si="230">SUM(M229,M232)</f>
        <v>0</v>
      </c>
      <c r="N228" s="611">
        <f t="shared" si="230"/>
        <v>0</v>
      </c>
      <c r="O228" s="611">
        <f t="shared" si="230"/>
        <v>0</v>
      </c>
      <c r="P228" s="611">
        <f t="shared" si="230"/>
        <v>0</v>
      </c>
      <c r="Q228" s="611">
        <f t="shared" si="230"/>
        <v>0</v>
      </c>
      <c r="R228" s="611">
        <f t="shared" si="230"/>
        <v>0</v>
      </c>
      <c r="S228" s="611">
        <f t="shared" si="230"/>
        <v>0</v>
      </c>
      <c r="T228" s="611">
        <f t="shared" si="230"/>
        <v>0</v>
      </c>
      <c r="U228" s="611">
        <f t="shared" si="230"/>
        <v>0</v>
      </c>
      <c r="V228" s="611">
        <f t="shared" si="230"/>
        <v>0</v>
      </c>
      <c r="W228" s="611">
        <f t="shared" si="230"/>
        <v>0</v>
      </c>
      <c r="X228" s="611">
        <f t="shared" si="230"/>
        <v>0</v>
      </c>
      <c r="Y228" s="611">
        <f t="shared" si="230"/>
        <v>0</v>
      </c>
      <c r="Z228" s="611">
        <f t="shared" si="230"/>
        <v>0</v>
      </c>
      <c r="AA228" s="611">
        <f t="shared" si="230"/>
        <v>0</v>
      </c>
      <c r="AB228" s="611">
        <f t="shared" si="230"/>
        <v>0</v>
      </c>
      <c r="AC228" s="611">
        <f t="shared" si="230"/>
        <v>0</v>
      </c>
      <c r="AD228" s="611">
        <f t="shared" si="230"/>
        <v>0</v>
      </c>
      <c r="AE228" s="611">
        <f t="shared" si="230"/>
        <v>0</v>
      </c>
      <c r="AF228" s="611">
        <f t="shared" si="230"/>
        <v>0</v>
      </c>
      <c r="AG228" s="611"/>
      <c r="AH228" s="611">
        <f t="shared" ref="AH228:BA228" si="231">SUM(AH229,AH232)</f>
        <v>0</v>
      </c>
      <c r="AI228" s="611">
        <f t="shared" si="231"/>
        <v>0</v>
      </c>
      <c r="AJ228" s="611">
        <f t="shared" si="231"/>
        <v>0</v>
      </c>
      <c r="AK228" s="611">
        <f t="shared" si="231"/>
        <v>0</v>
      </c>
      <c r="AL228" s="611">
        <f t="shared" si="231"/>
        <v>0</v>
      </c>
      <c r="AM228" s="611">
        <f t="shared" si="231"/>
        <v>0</v>
      </c>
      <c r="AN228" s="611">
        <f t="shared" si="231"/>
        <v>0</v>
      </c>
      <c r="AO228" s="611">
        <f t="shared" si="231"/>
        <v>0</v>
      </c>
      <c r="AP228" s="611">
        <f t="shared" si="231"/>
        <v>0</v>
      </c>
      <c r="AQ228" s="611">
        <f t="shared" si="231"/>
        <v>0</v>
      </c>
      <c r="AR228" s="611">
        <f t="shared" si="231"/>
        <v>0</v>
      </c>
      <c r="AS228" s="611">
        <f t="shared" si="231"/>
        <v>0</v>
      </c>
      <c r="AT228" s="611">
        <f t="shared" si="231"/>
        <v>0</v>
      </c>
      <c r="AU228" s="611">
        <f t="shared" si="231"/>
        <v>0</v>
      </c>
      <c r="AV228" s="611">
        <f t="shared" si="231"/>
        <v>0</v>
      </c>
      <c r="AW228" s="611">
        <f t="shared" si="231"/>
        <v>0</v>
      </c>
      <c r="AX228" s="611">
        <f t="shared" si="231"/>
        <v>0</v>
      </c>
      <c r="AY228" s="611">
        <f t="shared" si="231"/>
        <v>0</v>
      </c>
      <c r="AZ228" s="611">
        <f t="shared" si="231"/>
        <v>0</v>
      </c>
      <c r="BA228" s="611">
        <f t="shared" si="231"/>
        <v>0</v>
      </c>
      <c r="BB228" s="58" t="s">
        <v>231</v>
      </c>
      <c r="BC228" s="63"/>
      <c r="BD228" s="63"/>
      <c r="BE228" s="85">
        <v>2016</v>
      </c>
      <c r="BF228" s="63"/>
      <c r="BG228" s="63"/>
    </row>
    <row r="229" spans="1:59" s="613" customFormat="1" ht="22.2" customHeight="1">
      <c r="A229" s="346" t="s">
        <v>95</v>
      </c>
      <c r="B229" s="65" t="s">
        <v>480</v>
      </c>
      <c r="C229" s="611"/>
      <c r="D229" s="611">
        <f>SUM(E229:BA229)</f>
        <v>0</v>
      </c>
      <c r="E229" s="611">
        <f t="shared" ref="E229:K229" si="232">SUM(E230:E231)</f>
        <v>0</v>
      </c>
      <c r="F229" s="611">
        <f t="shared" si="232"/>
        <v>0</v>
      </c>
      <c r="G229" s="611">
        <f t="shared" si="232"/>
        <v>0</v>
      </c>
      <c r="H229" s="611">
        <f t="shared" si="232"/>
        <v>0</v>
      </c>
      <c r="I229" s="611">
        <f t="shared" si="232"/>
        <v>0</v>
      </c>
      <c r="J229" s="611">
        <f t="shared" si="232"/>
        <v>0</v>
      </c>
      <c r="K229" s="611">
        <f t="shared" si="232"/>
        <v>0</v>
      </c>
      <c r="L229" s="611"/>
      <c r="M229" s="611">
        <f t="shared" ref="M229:AF229" si="233">SUM(M230:M231)</f>
        <v>0</v>
      </c>
      <c r="N229" s="611">
        <f t="shared" si="233"/>
        <v>0</v>
      </c>
      <c r="O229" s="611">
        <f t="shared" si="233"/>
        <v>0</v>
      </c>
      <c r="P229" s="611">
        <f t="shared" si="233"/>
        <v>0</v>
      </c>
      <c r="Q229" s="611">
        <f t="shared" si="233"/>
        <v>0</v>
      </c>
      <c r="R229" s="611">
        <f t="shared" si="233"/>
        <v>0</v>
      </c>
      <c r="S229" s="611">
        <f t="shared" si="233"/>
        <v>0</v>
      </c>
      <c r="T229" s="611">
        <f t="shared" si="233"/>
        <v>0</v>
      </c>
      <c r="U229" s="611">
        <f t="shared" si="233"/>
        <v>0</v>
      </c>
      <c r="V229" s="611">
        <f t="shared" si="233"/>
        <v>0</v>
      </c>
      <c r="W229" s="611">
        <f t="shared" si="233"/>
        <v>0</v>
      </c>
      <c r="X229" s="611">
        <f t="shared" si="233"/>
        <v>0</v>
      </c>
      <c r="Y229" s="611">
        <f t="shared" si="233"/>
        <v>0</v>
      </c>
      <c r="Z229" s="611">
        <f t="shared" si="233"/>
        <v>0</v>
      </c>
      <c r="AA229" s="611">
        <f t="shared" si="233"/>
        <v>0</v>
      </c>
      <c r="AB229" s="611">
        <f t="shared" si="233"/>
        <v>0</v>
      </c>
      <c r="AC229" s="611">
        <f t="shared" si="233"/>
        <v>0</v>
      </c>
      <c r="AD229" s="611">
        <f t="shared" si="233"/>
        <v>0</v>
      </c>
      <c r="AE229" s="611">
        <f t="shared" si="233"/>
        <v>0</v>
      </c>
      <c r="AF229" s="611">
        <f t="shared" si="233"/>
        <v>0</v>
      </c>
      <c r="AG229" s="611"/>
      <c r="AH229" s="611">
        <f t="shared" ref="AH229:BA229" si="234">SUM(AH230:AH231)</f>
        <v>0</v>
      </c>
      <c r="AI229" s="611">
        <f t="shared" si="234"/>
        <v>0</v>
      </c>
      <c r="AJ229" s="611">
        <f t="shared" si="234"/>
        <v>0</v>
      </c>
      <c r="AK229" s="611">
        <f t="shared" si="234"/>
        <v>0</v>
      </c>
      <c r="AL229" s="611">
        <f t="shared" si="234"/>
        <v>0</v>
      </c>
      <c r="AM229" s="611">
        <f t="shared" si="234"/>
        <v>0</v>
      </c>
      <c r="AN229" s="611">
        <f t="shared" si="234"/>
        <v>0</v>
      </c>
      <c r="AO229" s="611">
        <f t="shared" si="234"/>
        <v>0</v>
      </c>
      <c r="AP229" s="611">
        <f t="shared" si="234"/>
        <v>0</v>
      </c>
      <c r="AQ229" s="611">
        <f t="shared" si="234"/>
        <v>0</v>
      </c>
      <c r="AR229" s="611">
        <f t="shared" si="234"/>
        <v>0</v>
      </c>
      <c r="AS229" s="611">
        <f t="shared" si="234"/>
        <v>0</v>
      </c>
      <c r="AT229" s="611">
        <f t="shared" si="234"/>
        <v>0</v>
      </c>
      <c r="AU229" s="611">
        <f t="shared" si="234"/>
        <v>0</v>
      </c>
      <c r="AV229" s="611">
        <f t="shared" si="234"/>
        <v>0</v>
      </c>
      <c r="AW229" s="611">
        <f t="shared" si="234"/>
        <v>0</v>
      </c>
      <c r="AX229" s="611">
        <f t="shared" si="234"/>
        <v>0</v>
      </c>
      <c r="AY229" s="611">
        <f t="shared" si="234"/>
        <v>0</v>
      </c>
      <c r="AZ229" s="611">
        <f t="shared" si="234"/>
        <v>0</v>
      </c>
      <c r="BA229" s="611">
        <f t="shared" si="234"/>
        <v>0</v>
      </c>
      <c r="BB229" s="58" t="s">
        <v>231</v>
      </c>
      <c r="BC229" s="63"/>
      <c r="BD229" s="63"/>
      <c r="BE229" s="85">
        <v>2016</v>
      </c>
      <c r="BF229" s="63"/>
      <c r="BG229" s="63"/>
    </row>
    <row r="230" spans="1:59" s="630" customFormat="1" ht="22.2" customHeight="1">
      <c r="A230" s="626" t="s">
        <v>95</v>
      </c>
      <c r="B230" s="672"/>
      <c r="C230" s="628"/>
      <c r="D230" s="628"/>
      <c r="E230" s="628"/>
      <c r="F230" s="628"/>
      <c r="G230" s="628"/>
      <c r="H230" s="628"/>
      <c r="I230" s="628"/>
      <c r="J230" s="628"/>
      <c r="K230" s="628"/>
      <c r="L230" s="628"/>
      <c r="M230" s="628"/>
      <c r="N230" s="628"/>
      <c r="O230" s="628"/>
      <c r="P230" s="628"/>
      <c r="Q230" s="628"/>
      <c r="R230" s="628"/>
      <c r="S230" s="628"/>
      <c r="T230" s="628"/>
      <c r="U230" s="628"/>
      <c r="V230" s="628"/>
      <c r="W230" s="628"/>
      <c r="X230" s="628"/>
      <c r="Y230" s="628"/>
      <c r="Z230" s="628"/>
      <c r="AA230" s="628"/>
      <c r="AB230" s="628"/>
      <c r="AC230" s="628"/>
      <c r="AD230" s="628"/>
      <c r="AE230" s="628"/>
      <c r="AF230" s="628"/>
      <c r="AG230" s="628"/>
      <c r="AH230" s="628"/>
      <c r="AI230" s="628"/>
      <c r="AJ230" s="628"/>
      <c r="AK230" s="628"/>
      <c r="AL230" s="628"/>
      <c r="AM230" s="628"/>
      <c r="AN230" s="628"/>
      <c r="AO230" s="628"/>
      <c r="AP230" s="628"/>
      <c r="AQ230" s="628"/>
      <c r="AR230" s="628"/>
      <c r="AS230" s="628"/>
      <c r="AT230" s="628"/>
      <c r="AU230" s="628"/>
      <c r="AV230" s="628"/>
      <c r="AW230" s="628"/>
      <c r="AX230" s="628"/>
      <c r="AY230" s="628"/>
      <c r="AZ230" s="628"/>
      <c r="BA230" s="628"/>
      <c r="BB230" s="604" t="s">
        <v>231</v>
      </c>
      <c r="BC230" s="629"/>
      <c r="BD230" s="629"/>
      <c r="BE230" s="606">
        <v>2016</v>
      </c>
      <c r="BF230" s="629"/>
      <c r="BG230" s="629"/>
    </row>
    <row r="231" spans="1:59" s="630" customFormat="1" ht="22.2" customHeight="1">
      <c r="A231" s="626" t="s">
        <v>95</v>
      </c>
      <c r="B231" s="672"/>
      <c r="C231" s="628"/>
      <c r="D231" s="628"/>
      <c r="E231" s="628"/>
      <c r="F231" s="628"/>
      <c r="G231" s="628"/>
      <c r="H231" s="628"/>
      <c r="I231" s="628"/>
      <c r="J231" s="628"/>
      <c r="K231" s="628"/>
      <c r="L231" s="628"/>
      <c r="M231" s="628"/>
      <c r="N231" s="628"/>
      <c r="O231" s="628"/>
      <c r="P231" s="628"/>
      <c r="Q231" s="628"/>
      <c r="R231" s="628"/>
      <c r="S231" s="628"/>
      <c r="T231" s="628"/>
      <c r="U231" s="628"/>
      <c r="V231" s="628"/>
      <c r="W231" s="628"/>
      <c r="X231" s="628"/>
      <c r="Y231" s="628"/>
      <c r="Z231" s="628"/>
      <c r="AA231" s="628"/>
      <c r="AB231" s="628"/>
      <c r="AC231" s="628"/>
      <c r="AD231" s="628"/>
      <c r="AE231" s="628"/>
      <c r="AF231" s="628"/>
      <c r="AG231" s="628"/>
      <c r="AH231" s="628"/>
      <c r="AI231" s="628"/>
      <c r="AJ231" s="628"/>
      <c r="AK231" s="628"/>
      <c r="AL231" s="628"/>
      <c r="AM231" s="628"/>
      <c r="AN231" s="628"/>
      <c r="AO231" s="628"/>
      <c r="AP231" s="628"/>
      <c r="AQ231" s="628"/>
      <c r="AR231" s="628"/>
      <c r="AS231" s="628"/>
      <c r="AT231" s="628"/>
      <c r="AU231" s="628"/>
      <c r="AV231" s="628"/>
      <c r="AW231" s="628"/>
      <c r="AX231" s="628"/>
      <c r="AY231" s="628"/>
      <c r="AZ231" s="628"/>
      <c r="BA231" s="628"/>
      <c r="BB231" s="604" t="s">
        <v>231</v>
      </c>
      <c r="BC231" s="629"/>
      <c r="BD231" s="629"/>
      <c r="BE231" s="606">
        <v>2016</v>
      </c>
      <c r="BF231" s="629"/>
      <c r="BG231" s="629"/>
    </row>
    <row r="232" spans="1:59" s="613" customFormat="1" ht="22.2" customHeight="1">
      <c r="A232" s="346" t="s">
        <v>95</v>
      </c>
      <c r="B232" s="65" t="s">
        <v>481</v>
      </c>
      <c r="C232" s="611"/>
      <c r="D232" s="611">
        <f>SUM(E232:BA232)</f>
        <v>0</v>
      </c>
      <c r="E232" s="611">
        <f t="shared" ref="E232:K232" si="235">SUM(E233:E234)</f>
        <v>0</v>
      </c>
      <c r="F232" s="611">
        <f t="shared" si="235"/>
        <v>0</v>
      </c>
      <c r="G232" s="611">
        <f t="shared" si="235"/>
        <v>0</v>
      </c>
      <c r="H232" s="611">
        <f t="shared" si="235"/>
        <v>0</v>
      </c>
      <c r="I232" s="611">
        <f t="shared" si="235"/>
        <v>0</v>
      </c>
      <c r="J232" s="611">
        <f t="shared" si="235"/>
        <v>0</v>
      </c>
      <c r="K232" s="611">
        <f t="shared" si="235"/>
        <v>0</v>
      </c>
      <c r="L232" s="611"/>
      <c r="M232" s="611">
        <f t="shared" ref="M232:AF232" si="236">SUM(M233:M234)</f>
        <v>0</v>
      </c>
      <c r="N232" s="611">
        <f t="shared" si="236"/>
        <v>0</v>
      </c>
      <c r="O232" s="611">
        <f t="shared" si="236"/>
        <v>0</v>
      </c>
      <c r="P232" s="611">
        <f t="shared" si="236"/>
        <v>0</v>
      </c>
      <c r="Q232" s="611">
        <f t="shared" si="236"/>
        <v>0</v>
      </c>
      <c r="R232" s="611">
        <f t="shared" si="236"/>
        <v>0</v>
      </c>
      <c r="S232" s="611">
        <f t="shared" si="236"/>
        <v>0</v>
      </c>
      <c r="T232" s="611">
        <f t="shared" si="236"/>
        <v>0</v>
      </c>
      <c r="U232" s="611">
        <f t="shared" si="236"/>
        <v>0</v>
      </c>
      <c r="V232" s="611">
        <f t="shared" si="236"/>
        <v>0</v>
      </c>
      <c r="W232" s="611">
        <f t="shared" si="236"/>
        <v>0</v>
      </c>
      <c r="X232" s="611">
        <f t="shared" si="236"/>
        <v>0</v>
      </c>
      <c r="Y232" s="611">
        <f t="shared" si="236"/>
        <v>0</v>
      </c>
      <c r="Z232" s="611">
        <f t="shared" si="236"/>
        <v>0</v>
      </c>
      <c r="AA232" s="611">
        <f t="shared" si="236"/>
        <v>0</v>
      </c>
      <c r="AB232" s="611">
        <f t="shared" si="236"/>
        <v>0</v>
      </c>
      <c r="AC232" s="611">
        <f t="shared" si="236"/>
        <v>0</v>
      </c>
      <c r="AD232" s="611">
        <f t="shared" si="236"/>
        <v>0</v>
      </c>
      <c r="AE232" s="611">
        <f t="shared" si="236"/>
        <v>0</v>
      </c>
      <c r="AF232" s="611">
        <f t="shared" si="236"/>
        <v>0</v>
      </c>
      <c r="AG232" s="611"/>
      <c r="AH232" s="611">
        <f t="shared" ref="AH232:BA232" si="237">SUM(AH233:AH234)</f>
        <v>0</v>
      </c>
      <c r="AI232" s="611">
        <f t="shared" si="237"/>
        <v>0</v>
      </c>
      <c r="AJ232" s="611">
        <f t="shared" si="237"/>
        <v>0</v>
      </c>
      <c r="AK232" s="611">
        <f t="shared" si="237"/>
        <v>0</v>
      </c>
      <c r="AL232" s="611">
        <f t="shared" si="237"/>
        <v>0</v>
      </c>
      <c r="AM232" s="611">
        <f t="shared" si="237"/>
        <v>0</v>
      </c>
      <c r="AN232" s="611">
        <f t="shared" si="237"/>
        <v>0</v>
      </c>
      <c r="AO232" s="611">
        <f t="shared" si="237"/>
        <v>0</v>
      </c>
      <c r="AP232" s="611">
        <f t="shared" si="237"/>
        <v>0</v>
      </c>
      <c r="AQ232" s="611">
        <f t="shared" si="237"/>
        <v>0</v>
      </c>
      <c r="AR232" s="611">
        <f t="shared" si="237"/>
        <v>0</v>
      </c>
      <c r="AS232" s="611">
        <f t="shared" si="237"/>
        <v>0</v>
      </c>
      <c r="AT232" s="611">
        <f t="shared" si="237"/>
        <v>0</v>
      </c>
      <c r="AU232" s="611">
        <f t="shared" si="237"/>
        <v>0</v>
      </c>
      <c r="AV232" s="611">
        <f t="shared" si="237"/>
        <v>0</v>
      </c>
      <c r="AW232" s="611">
        <f t="shared" si="237"/>
        <v>0</v>
      </c>
      <c r="AX232" s="611">
        <f t="shared" si="237"/>
        <v>0</v>
      </c>
      <c r="AY232" s="611">
        <f t="shared" si="237"/>
        <v>0</v>
      </c>
      <c r="AZ232" s="611">
        <f t="shared" si="237"/>
        <v>0</v>
      </c>
      <c r="BA232" s="611">
        <f t="shared" si="237"/>
        <v>0</v>
      </c>
      <c r="BB232" s="58" t="s">
        <v>231</v>
      </c>
      <c r="BC232" s="63"/>
      <c r="BD232" s="63"/>
      <c r="BE232" s="85">
        <v>2016</v>
      </c>
      <c r="BF232" s="63"/>
      <c r="BG232" s="63"/>
    </row>
    <row r="233" spans="1:59" s="630" customFormat="1" ht="22.2" customHeight="1">
      <c r="A233" s="626" t="s">
        <v>95</v>
      </c>
      <c r="B233" s="672"/>
      <c r="C233" s="628"/>
      <c r="D233" s="628"/>
      <c r="E233" s="628"/>
      <c r="F233" s="628"/>
      <c r="G233" s="628"/>
      <c r="H233" s="628"/>
      <c r="I233" s="628"/>
      <c r="J233" s="628"/>
      <c r="K233" s="628"/>
      <c r="L233" s="628"/>
      <c r="M233" s="628"/>
      <c r="N233" s="628"/>
      <c r="O233" s="628"/>
      <c r="P233" s="628"/>
      <c r="Q233" s="628"/>
      <c r="R233" s="628"/>
      <c r="S233" s="628"/>
      <c r="T233" s="628"/>
      <c r="U233" s="628"/>
      <c r="V233" s="628"/>
      <c r="W233" s="628"/>
      <c r="X233" s="628"/>
      <c r="Y233" s="628"/>
      <c r="Z233" s="628"/>
      <c r="AA233" s="628"/>
      <c r="AB233" s="628"/>
      <c r="AC233" s="628"/>
      <c r="AD233" s="628"/>
      <c r="AE233" s="628"/>
      <c r="AF233" s="628"/>
      <c r="AG233" s="628"/>
      <c r="AH233" s="628"/>
      <c r="AI233" s="628"/>
      <c r="AJ233" s="628"/>
      <c r="AK233" s="628"/>
      <c r="AL233" s="628"/>
      <c r="AM233" s="628"/>
      <c r="AN233" s="628"/>
      <c r="AO233" s="628"/>
      <c r="AP233" s="628"/>
      <c r="AQ233" s="628"/>
      <c r="AR233" s="628"/>
      <c r="AS233" s="628"/>
      <c r="AT233" s="628"/>
      <c r="AU233" s="628"/>
      <c r="AV233" s="628"/>
      <c r="AW233" s="628"/>
      <c r="AX233" s="628"/>
      <c r="AY233" s="628"/>
      <c r="AZ233" s="628"/>
      <c r="BA233" s="628"/>
      <c r="BB233" s="604" t="s">
        <v>231</v>
      </c>
      <c r="BC233" s="629"/>
      <c r="BD233" s="629"/>
      <c r="BE233" s="606">
        <v>2016</v>
      </c>
      <c r="BF233" s="629"/>
      <c r="BG233" s="629"/>
    </row>
    <row r="234" spans="1:59" s="630" customFormat="1" ht="22.2" customHeight="1">
      <c r="A234" s="626" t="s">
        <v>95</v>
      </c>
      <c r="B234" s="672"/>
      <c r="C234" s="628"/>
      <c r="D234" s="628"/>
      <c r="E234" s="628"/>
      <c r="F234" s="628"/>
      <c r="G234" s="628"/>
      <c r="H234" s="628"/>
      <c r="I234" s="628"/>
      <c r="J234" s="628"/>
      <c r="K234" s="628"/>
      <c r="L234" s="628"/>
      <c r="M234" s="628"/>
      <c r="N234" s="628"/>
      <c r="O234" s="628"/>
      <c r="P234" s="628"/>
      <c r="Q234" s="628"/>
      <c r="R234" s="628"/>
      <c r="S234" s="628"/>
      <c r="T234" s="628"/>
      <c r="U234" s="628"/>
      <c r="V234" s="628"/>
      <c r="W234" s="628"/>
      <c r="X234" s="628"/>
      <c r="Y234" s="628"/>
      <c r="Z234" s="628"/>
      <c r="AA234" s="628"/>
      <c r="AB234" s="628"/>
      <c r="AC234" s="628"/>
      <c r="AD234" s="628"/>
      <c r="AE234" s="628"/>
      <c r="AF234" s="628"/>
      <c r="AG234" s="628"/>
      <c r="AH234" s="628"/>
      <c r="AI234" s="628"/>
      <c r="AJ234" s="628"/>
      <c r="AK234" s="628"/>
      <c r="AL234" s="628"/>
      <c r="AM234" s="628"/>
      <c r="AN234" s="628"/>
      <c r="AO234" s="628"/>
      <c r="AP234" s="628"/>
      <c r="AQ234" s="628"/>
      <c r="AR234" s="628"/>
      <c r="AS234" s="628"/>
      <c r="AT234" s="628"/>
      <c r="AU234" s="628"/>
      <c r="AV234" s="628"/>
      <c r="AW234" s="628"/>
      <c r="AX234" s="628"/>
      <c r="AY234" s="628"/>
      <c r="AZ234" s="628"/>
      <c r="BA234" s="628"/>
      <c r="BB234" s="604" t="s">
        <v>231</v>
      </c>
      <c r="BC234" s="629"/>
      <c r="BD234" s="629"/>
      <c r="BE234" s="606">
        <v>2016</v>
      </c>
      <c r="BF234" s="629"/>
      <c r="BG234" s="629"/>
    </row>
    <row r="235" spans="1:59" s="613" customFormat="1" ht="22.2" customHeight="1">
      <c r="A235" s="346" t="s">
        <v>120</v>
      </c>
      <c r="B235" s="615" t="s">
        <v>508</v>
      </c>
      <c r="C235" s="611">
        <f>SUM(C236,C239)</f>
        <v>0</v>
      </c>
      <c r="D235" s="611">
        <f>SUM(D236+D239)</f>
        <v>0</v>
      </c>
      <c r="E235" s="611">
        <f t="shared" ref="E235:K235" si="238">SUM(E236,E239)</f>
        <v>0</v>
      </c>
      <c r="F235" s="611">
        <f t="shared" si="238"/>
        <v>0</v>
      </c>
      <c r="G235" s="611">
        <f t="shared" si="238"/>
        <v>0</v>
      </c>
      <c r="H235" s="611">
        <f t="shared" si="238"/>
        <v>0</v>
      </c>
      <c r="I235" s="611">
        <f t="shared" si="238"/>
        <v>0</v>
      </c>
      <c r="J235" s="611">
        <f t="shared" si="238"/>
        <v>0</v>
      </c>
      <c r="K235" s="611">
        <f t="shared" si="238"/>
        <v>0</v>
      </c>
      <c r="L235" s="611"/>
      <c r="M235" s="611">
        <f t="shared" ref="M235:AF235" si="239">SUM(M236,M239)</f>
        <v>0</v>
      </c>
      <c r="N235" s="611">
        <f t="shared" si="239"/>
        <v>0</v>
      </c>
      <c r="O235" s="611">
        <f t="shared" si="239"/>
        <v>0</v>
      </c>
      <c r="P235" s="611">
        <f t="shared" si="239"/>
        <v>0</v>
      </c>
      <c r="Q235" s="611">
        <f t="shared" si="239"/>
        <v>0</v>
      </c>
      <c r="R235" s="611">
        <f t="shared" si="239"/>
        <v>0</v>
      </c>
      <c r="S235" s="611">
        <f t="shared" si="239"/>
        <v>0</v>
      </c>
      <c r="T235" s="611">
        <f t="shared" si="239"/>
        <v>0</v>
      </c>
      <c r="U235" s="611">
        <f t="shared" si="239"/>
        <v>0</v>
      </c>
      <c r="V235" s="611">
        <f t="shared" si="239"/>
        <v>0</v>
      </c>
      <c r="W235" s="611">
        <f t="shared" si="239"/>
        <v>0</v>
      </c>
      <c r="X235" s="611">
        <f t="shared" si="239"/>
        <v>0</v>
      </c>
      <c r="Y235" s="611">
        <f t="shared" si="239"/>
        <v>0</v>
      </c>
      <c r="Z235" s="611">
        <f t="shared" si="239"/>
        <v>0</v>
      </c>
      <c r="AA235" s="611">
        <f t="shared" si="239"/>
        <v>0</v>
      </c>
      <c r="AB235" s="611">
        <f t="shared" si="239"/>
        <v>0</v>
      </c>
      <c r="AC235" s="611">
        <f t="shared" si="239"/>
        <v>0</v>
      </c>
      <c r="AD235" s="611">
        <f t="shared" si="239"/>
        <v>0</v>
      </c>
      <c r="AE235" s="611">
        <f t="shared" si="239"/>
        <v>0</v>
      </c>
      <c r="AF235" s="611">
        <f t="shared" si="239"/>
        <v>0</v>
      </c>
      <c r="AG235" s="611"/>
      <c r="AH235" s="611">
        <f t="shared" ref="AH235:BA235" si="240">SUM(AH236,AH239)</f>
        <v>0</v>
      </c>
      <c r="AI235" s="611">
        <f t="shared" si="240"/>
        <v>0</v>
      </c>
      <c r="AJ235" s="611">
        <f t="shared" si="240"/>
        <v>0</v>
      </c>
      <c r="AK235" s="611">
        <f t="shared" si="240"/>
        <v>0</v>
      </c>
      <c r="AL235" s="611">
        <f t="shared" si="240"/>
        <v>0</v>
      </c>
      <c r="AM235" s="611">
        <f t="shared" si="240"/>
        <v>0</v>
      </c>
      <c r="AN235" s="611">
        <f t="shared" si="240"/>
        <v>0</v>
      </c>
      <c r="AO235" s="611">
        <f t="shared" si="240"/>
        <v>0</v>
      </c>
      <c r="AP235" s="611">
        <f t="shared" si="240"/>
        <v>0</v>
      </c>
      <c r="AQ235" s="611">
        <f t="shared" si="240"/>
        <v>0</v>
      </c>
      <c r="AR235" s="611">
        <f t="shared" si="240"/>
        <v>0</v>
      </c>
      <c r="AS235" s="611">
        <f t="shared" si="240"/>
        <v>0</v>
      </c>
      <c r="AT235" s="611">
        <f t="shared" si="240"/>
        <v>0</v>
      </c>
      <c r="AU235" s="611">
        <f t="shared" si="240"/>
        <v>0</v>
      </c>
      <c r="AV235" s="611">
        <f t="shared" si="240"/>
        <v>0</v>
      </c>
      <c r="AW235" s="611">
        <f t="shared" si="240"/>
        <v>0</v>
      </c>
      <c r="AX235" s="611">
        <f t="shared" si="240"/>
        <v>0</v>
      </c>
      <c r="AY235" s="611">
        <f t="shared" si="240"/>
        <v>0</v>
      </c>
      <c r="AZ235" s="611">
        <f t="shared" si="240"/>
        <v>0</v>
      </c>
      <c r="BA235" s="611">
        <f t="shared" si="240"/>
        <v>0</v>
      </c>
      <c r="BB235" s="58" t="s">
        <v>231</v>
      </c>
      <c r="BC235" s="63"/>
      <c r="BD235" s="63"/>
      <c r="BE235" s="43">
        <v>2016</v>
      </c>
      <c r="BF235" s="62"/>
      <c r="BG235" s="62"/>
    </row>
    <row r="236" spans="1:59" s="613" customFormat="1" ht="22.2" customHeight="1">
      <c r="A236" s="346" t="s">
        <v>120</v>
      </c>
      <c r="B236" s="65" t="s">
        <v>480</v>
      </c>
      <c r="C236" s="611"/>
      <c r="D236" s="611">
        <f>SUM(E236:BA236)</f>
        <v>0</v>
      </c>
      <c r="E236" s="611">
        <f t="shared" ref="E236:K236" si="241">SUM(E237:E238)</f>
        <v>0</v>
      </c>
      <c r="F236" s="611">
        <f t="shared" si="241"/>
        <v>0</v>
      </c>
      <c r="G236" s="611">
        <f t="shared" si="241"/>
        <v>0</v>
      </c>
      <c r="H236" s="611">
        <f t="shared" si="241"/>
        <v>0</v>
      </c>
      <c r="I236" s="611">
        <f t="shared" si="241"/>
        <v>0</v>
      </c>
      <c r="J236" s="611">
        <f t="shared" si="241"/>
        <v>0</v>
      </c>
      <c r="K236" s="611">
        <f t="shared" si="241"/>
        <v>0</v>
      </c>
      <c r="L236" s="611"/>
      <c r="M236" s="611">
        <f t="shared" ref="M236:AF236" si="242">SUM(M237:M238)</f>
        <v>0</v>
      </c>
      <c r="N236" s="611">
        <f t="shared" si="242"/>
        <v>0</v>
      </c>
      <c r="O236" s="611">
        <f t="shared" si="242"/>
        <v>0</v>
      </c>
      <c r="P236" s="611">
        <f t="shared" si="242"/>
        <v>0</v>
      </c>
      <c r="Q236" s="611">
        <f t="shared" si="242"/>
        <v>0</v>
      </c>
      <c r="R236" s="611">
        <f t="shared" si="242"/>
        <v>0</v>
      </c>
      <c r="S236" s="611">
        <f t="shared" si="242"/>
        <v>0</v>
      </c>
      <c r="T236" s="611">
        <f t="shared" si="242"/>
        <v>0</v>
      </c>
      <c r="U236" s="611">
        <f t="shared" si="242"/>
        <v>0</v>
      </c>
      <c r="V236" s="611">
        <f t="shared" si="242"/>
        <v>0</v>
      </c>
      <c r="W236" s="611">
        <f t="shared" si="242"/>
        <v>0</v>
      </c>
      <c r="X236" s="611">
        <f t="shared" si="242"/>
        <v>0</v>
      </c>
      <c r="Y236" s="611">
        <f t="shared" si="242"/>
        <v>0</v>
      </c>
      <c r="Z236" s="611">
        <f t="shared" si="242"/>
        <v>0</v>
      </c>
      <c r="AA236" s="611">
        <f t="shared" si="242"/>
        <v>0</v>
      </c>
      <c r="AB236" s="611">
        <f t="shared" si="242"/>
        <v>0</v>
      </c>
      <c r="AC236" s="611">
        <f t="shared" si="242"/>
        <v>0</v>
      </c>
      <c r="AD236" s="611">
        <f t="shared" si="242"/>
        <v>0</v>
      </c>
      <c r="AE236" s="611">
        <f t="shared" si="242"/>
        <v>0</v>
      </c>
      <c r="AF236" s="611">
        <f t="shared" si="242"/>
        <v>0</v>
      </c>
      <c r="AG236" s="611"/>
      <c r="AH236" s="611">
        <f t="shared" ref="AH236:BA236" si="243">SUM(AH237:AH238)</f>
        <v>0</v>
      </c>
      <c r="AI236" s="611">
        <f t="shared" si="243"/>
        <v>0</v>
      </c>
      <c r="AJ236" s="611">
        <f t="shared" si="243"/>
        <v>0</v>
      </c>
      <c r="AK236" s="611">
        <f t="shared" si="243"/>
        <v>0</v>
      </c>
      <c r="AL236" s="611">
        <f t="shared" si="243"/>
        <v>0</v>
      </c>
      <c r="AM236" s="611">
        <f t="shared" si="243"/>
        <v>0</v>
      </c>
      <c r="AN236" s="611">
        <f t="shared" si="243"/>
        <v>0</v>
      </c>
      <c r="AO236" s="611">
        <f t="shared" si="243"/>
        <v>0</v>
      </c>
      <c r="AP236" s="611">
        <f t="shared" si="243"/>
        <v>0</v>
      </c>
      <c r="AQ236" s="611">
        <f t="shared" si="243"/>
        <v>0</v>
      </c>
      <c r="AR236" s="611">
        <f t="shared" si="243"/>
        <v>0</v>
      </c>
      <c r="AS236" s="611">
        <f t="shared" si="243"/>
        <v>0</v>
      </c>
      <c r="AT236" s="611">
        <f t="shared" si="243"/>
        <v>0</v>
      </c>
      <c r="AU236" s="611">
        <f t="shared" si="243"/>
        <v>0</v>
      </c>
      <c r="AV236" s="611">
        <f t="shared" si="243"/>
        <v>0</v>
      </c>
      <c r="AW236" s="611">
        <f t="shared" si="243"/>
        <v>0</v>
      </c>
      <c r="AX236" s="611">
        <f t="shared" si="243"/>
        <v>0</v>
      </c>
      <c r="AY236" s="611">
        <f t="shared" si="243"/>
        <v>0</v>
      </c>
      <c r="AZ236" s="611">
        <f t="shared" si="243"/>
        <v>0</v>
      </c>
      <c r="BA236" s="611">
        <f t="shared" si="243"/>
        <v>0</v>
      </c>
      <c r="BB236" s="58" t="s">
        <v>231</v>
      </c>
      <c r="BC236" s="63"/>
      <c r="BD236" s="63"/>
      <c r="BE236" s="43">
        <v>2016</v>
      </c>
      <c r="BF236" s="62"/>
      <c r="BG236" s="62"/>
    </row>
    <row r="237" spans="1:59" s="630" customFormat="1" ht="22.2" customHeight="1">
      <c r="A237" s="626" t="s">
        <v>120</v>
      </c>
      <c r="B237" s="672"/>
      <c r="C237" s="628"/>
      <c r="D237" s="628"/>
      <c r="E237" s="628"/>
      <c r="F237" s="628"/>
      <c r="G237" s="628"/>
      <c r="H237" s="628"/>
      <c r="I237" s="628"/>
      <c r="J237" s="628"/>
      <c r="K237" s="628"/>
      <c r="L237" s="628"/>
      <c r="M237" s="628"/>
      <c r="N237" s="628"/>
      <c r="O237" s="628"/>
      <c r="P237" s="628"/>
      <c r="Q237" s="628"/>
      <c r="R237" s="628"/>
      <c r="S237" s="628"/>
      <c r="T237" s="628"/>
      <c r="U237" s="628"/>
      <c r="V237" s="628"/>
      <c r="W237" s="628"/>
      <c r="X237" s="628"/>
      <c r="Y237" s="628"/>
      <c r="Z237" s="628"/>
      <c r="AA237" s="628"/>
      <c r="AB237" s="628"/>
      <c r="AC237" s="628"/>
      <c r="AD237" s="628"/>
      <c r="AE237" s="628"/>
      <c r="AF237" s="628"/>
      <c r="AG237" s="628"/>
      <c r="AH237" s="628"/>
      <c r="AI237" s="628"/>
      <c r="AJ237" s="628"/>
      <c r="AK237" s="628"/>
      <c r="AL237" s="628"/>
      <c r="AM237" s="628"/>
      <c r="AN237" s="628"/>
      <c r="AO237" s="628"/>
      <c r="AP237" s="628"/>
      <c r="AQ237" s="628"/>
      <c r="AR237" s="628"/>
      <c r="AS237" s="628"/>
      <c r="AT237" s="628"/>
      <c r="AU237" s="628"/>
      <c r="AV237" s="628"/>
      <c r="AW237" s="628"/>
      <c r="AX237" s="628"/>
      <c r="AY237" s="628"/>
      <c r="AZ237" s="628"/>
      <c r="BA237" s="628"/>
      <c r="BB237" s="604" t="s">
        <v>231</v>
      </c>
      <c r="BC237" s="629"/>
      <c r="BD237" s="629"/>
      <c r="BE237" s="641">
        <v>2016</v>
      </c>
      <c r="BF237" s="642"/>
      <c r="BG237" s="642"/>
    </row>
    <row r="238" spans="1:59" s="630" customFormat="1" ht="22.2" customHeight="1">
      <c r="A238" s="626" t="s">
        <v>120</v>
      </c>
      <c r="B238" s="672"/>
      <c r="C238" s="628"/>
      <c r="D238" s="628"/>
      <c r="E238" s="628"/>
      <c r="F238" s="628"/>
      <c r="G238" s="628"/>
      <c r="H238" s="628"/>
      <c r="I238" s="628"/>
      <c r="J238" s="628"/>
      <c r="K238" s="628"/>
      <c r="L238" s="628"/>
      <c r="M238" s="628"/>
      <c r="N238" s="628"/>
      <c r="O238" s="628"/>
      <c r="P238" s="628"/>
      <c r="Q238" s="628"/>
      <c r="R238" s="628"/>
      <c r="S238" s="628"/>
      <c r="T238" s="628"/>
      <c r="U238" s="628"/>
      <c r="V238" s="628"/>
      <c r="W238" s="628"/>
      <c r="X238" s="628"/>
      <c r="Y238" s="628"/>
      <c r="Z238" s="628"/>
      <c r="AA238" s="628"/>
      <c r="AB238" s="628"/>
      <c r="AC238" s="628"/>
      <c r="AD238" s="628"/>
      <c r="AE238" s="628"/>
      <c r="AF238" s="628"/>
      <c r="AG238" s="628"/>
      <c r="AH238" s="628"/>
      <c r="AI238" s="628"/>
      <c r="AJ238" s="628"/>
      <c r="AK238" s="628"/>
      <c r="AL238" s="628"/>
      <c r="AM238" s="628"/>
      <c r="AN238" s="628"/>
      <c r="AO238" s="628"/>
      <c r="AP238" s="628"/>
      <c r="AQ238" s="628"/>
      <c r="AR238" s="628"/>
      <c r="AS238" s="628"/>
      <c r="AT238" s="628"/>
      <c r="AU238" s="628"/>
      <c r="AV238" s="628"/>
      <c r="AW238" s="628"/>
      <c r="AX238" s="628"/>
      <c r="AY238" s="628"/>
      <c r="AZ238" s="628"/>
      <c r="BA238" s="628"/>
      <c r="BB238" s="604" t="s">
        <v>231</v>
      </c>
      <c r="BC238" s="629"/>
      <c r="BD238" s="629"/>
      <c r="BE238" s="641">
        <v>2016</v>
      </c>
      <c r="BF238" s="642"/>
      <c r="BG238" s="642"/>
    </row>
    <row r="239" spans="1:59" s="613" customFormat="1" ht="22.2" customHeight="1">
      <c r="A239" s="346" t="s">
        <v>120</v>
      </c>
      <c r="B239" s="65" t="s">
        <v>481</v>
      </c>
      <c r="C239" s="611"/>
      <c r="D239" s="611">
        <f>SUM(E239:BA239)</f>
        <v>0</v>
      </c>
      <c r="E239" s="611">
        <f t="shared" ref="E239:K239" si="244">SUM(E240:E241)</f>
        <v>0</v>
      </c>
      <c r="F239" s="611">
        <f t="shared" si="244"/>
        <v>0</v>
      </c>
      <c r="G239" s="611">
        <f t="shared" si="244"/>
        <v>0</v>
      </c>
      <c r="H239" s="611">
        <f t="shared" si="244"/>
        <v>0</v>
      </c>
      <c r="I239" s="611">
        <f t="shared" si="244"/>
        <v>0</v>
      </c>
      <c r="J239" s="611">
        <f t="shared" si="244"/>
        <v>0</v>
      </c>
      <c r="K239" s="611">
        <f t="shared" si="244"/>
        <v>0</v>
      </c>
      <c r="L239" s="611"/>
      <c r="M239" s="611">
        <f t="shared" ref="M239:AF239" si="245">SUM(M240:M241)</f>
        <v>0</v>
      </c>
      <c r="N239" s="611">
        <f t="shared" si="245"/>
        <v>0</v>
      </c>
      <c r="O239" s="611">
        <f t="shared" si="245"/>
        <v>0</v>
      </c>
      <c r="P239" s="611">
        <f t="shared" si="245"/>
        <v>0</v>
      </c>
      <c r="Q239" s="611">
        <f t="shared" si="245"/>
        <v>0</v>
      </c>
      <c r="R239" s="611">
        <f t="shared" si="245"/>
        <v>0</v>
      </c>
      <c r="S239" s="611">
        <f t="shared" si="245"/>
        <v>0</v>
      </c>
      <c r="T239" s="611">
        <f t="shared" si="245"/>
        <v>0</v>
      </c>
      <c r="U239" s="611">
        <f t="shared" si="245"/>
        <v>0</v>
      </c>
      <c r="V239" s="611">
        <f t="shared" si="245"/>
        <v>0</v>
      </c>
      <c r="W239" s="611">
        <f t="shared" si="245"/>
        <v>0</v>
      </c>
      <c r="X239" s="611">
        <f t="shared" si="245"/>
        <v>0</v>
      </c>
      <c r="Y239" s="611">
        <f t="shared" si="245"/>
        <v>0</v>
      </c>
      <c r="Z239" s="611">
        <f t="shared" si="245"/>
        <v>0</v>
      </c>
      <c r="AA239" s="611">
        <f t="shared" si="245"/>
        <v>0</v>
      </c>
      <c r="AB239" s="611">
        <f t="shared" si="245"/>
        <v>0</v>
      </c>
      <c r="AC239" s="611">
        <f t="shared" si="245"/>
        <v>0</v>
      </c>
      <c r="AD239" s="611">
        <f t="shared" si="245"/>
        <v>0</v>
      </c>
      <c r="AE239" s="611">
        <f t="shared" si="245"/>
        <v>0</v>
      </c>
      <c r="AF239" s="611">
        <f t="shared" si="245"/>
        <v>0</v>
      </c>
      <c r="AG239" s="611"/>
      <c r="AH239" s="611">
        <f t="shared" ref="AH239:BA239" si="246">SUM(AH240:AH241)</f>
        <v>0</v>
      </c>
      <c r="AI239" s="611">
        <f t="shared" si="246"/>
        <v>0</v>
      </c>
      <c r="AJ239" s="611">
        <f t="shared" si="246"/>
        <v>0</v>
      </c>
      <c r="AK239" s="611">
        <f t="shared" si="246"/>
        <v>0</v>
      </c>
      <c r="AL239" s="611">
        <f t="shared" si="246"/>
        <v>0</v>
      </c>
      <c r="AM239" s="611">
        <f t="shared" si="246"/>
        <v>0</v>
      </c>
      <c r="AN239" s="611">
        <f t="shared" si="246"/>
        <v>0</v>
      </c>
      <c r="AO239" s="611">
        <f t="shared" si="246"/>
        <v>0</v>
      </c>
      <c r="AP239" s="611">
        <f t="shared" si="246"/>
        <v>0</v>
      </c>
      <c r="AQ239" s="611">
        <f t="shared" si="246"/>
        <v>0</v>
      </c>
      <c r="AR239" s="611">
        <f t="shared" si="246"/>
        <v>0</v>
      </c>
      <c r="AS239" s="611">
        <f t="shared" si="246"/>
        <v>0</v>
      </c>
      <c r="AT239" s="611">
        <f t="shared" si="246"/>
        <v>0</v>
      </c>
      <c r="AU239" s="611">
        <f t="shared" si="246"/>
        <v>0</v>
      </c>
      <c r="AV239" s="611">
        <f t="shared" si="246"/>
        <v>0</v>
      </c>
      <c r="AW239" s="611">
        <f t="shared" si="246"/>
        <v>0</v>
      </c>
      <c r="AX239" s="611">
        <f t="shared" si="246"/>
        <v>0</v>
      </c>
      <c r="AY239" s="611">
        <f t="shared" si="246"/>
        <v>0</v>
      </c>
      <c r="AZ239" s="611">
        <f t="shared" si="246"/>
        <v>0</v>
      </c>
      <c r="BA239" s="611">
        <f t="shared" si="246"/>
        <v>0</v>
      </c>
      <c r="BB239" s="58" t="s">
        <v>231</v>
      </c>
      <c r="BC239" s="611">
        <f>SUM(BC240:BC241)</f>
        <v>0</v>
      </c>
      <c r="BD239" s="611">
        <f>SUM(BD240:BD241)</f>
        <v>0</v>
      </c>
      <c r="BE239" s="43">
        <v>2016</v>
      </c>
      <c r="BF239" s="62"/>
      <c r="BG239" s="62"/>
    </row>
    <row r="240" spans="1:59" s="630" customFormat="1" ht="22.2" customHeight="1">
      <c r="A240" s="626" t="s">
        <v>120</v>
      </c>
      <c r="B240" s="690"/>
      <c r="C240" s="628"/>
      <c r="D240" s="628"/>
      <c r="E240" s="628"/>
      <c r="F240" s="628"/>
      <c r="G240" s="628"/>
      <c r="H240" s="628"/>
      <c r="I240" s="628"/>
      <c r="J240" s="628"/>
      <c r="K240" s="628"/>
      <c r="L240" s="628"/>
      <c r="M240" s="628"/>
      <c r="N240" s="628"/>
      <c r="O240" s="628"/>
      <c r="P240" s="628"/>
      <c r="Q240" s="628"/>
      <c r="R240" s="628"/>
      <c r="S240" s="628"/>
      <c r="T240" s="628"/>
      <c r="U240" s="628"/>
      <c r="V240" s="628"/>
      <c r="W240" s="628"/>
      <c r="X240" s="628"/>
      <c r="Y240" s="628"/>
      <c r="Z240" s="628"/>
      <c r="AA240" s="628"/>
      <c r="AB240" s="628"/>
      <c r="AC240" s="628"/>
      <c r="AD240" s="628"/>
      <c r="AE240" s="628"/>
      <c r="AF240" s="628"/>
      <c r="AG240" s="628"/>
      <c r="AH240" s="628"/>
      <c r="AI240" s="628"/>
      <c r="AJ240" s="628"/>
      <c r="AK240" s="628"/>
      <c r="AL240" s="628"/>
      <c r="AM240" s="628"/>
      <c r="AN240" s="628"/>
      <c r="AO240" s="628"/>
      <c r="AP240" s="628"/>
      <c r="AQ240" s="628"/>
      <c r="AR240" s="628"/>
      <c r="AS240" s="628"/>
      <c r="AT240" s="628"/>
      <c r="AU240" s="628"/>
      <c r="AV240" s="628"/>
      <c r="AW240" s="628"/>
      <c r="AX240" s="628"/>
      <c r="AY240" s="628"/>
      <c r="AZ240" s="628"/>
      <c r="BA240" s="628"/>
      <c r="BB240" s="604" t="s">
        <v>231</v>
      </c>
      <c r="BC240" s="629"/>
      <c r="BD240" s="629"/>
      <c r="BE240" s="641">
        <v>2016</v>
      </c>
      <c r="BF240" s="642"/>
      <c r="BG240" s="642"/>
    </row>
    <row r="241" spans="1:59" s="630" customFormat="1" ht="22.2" customHeight="1">
      <c r="A241" s="626" t="s">
        <v>120</v>
      </c>
      <c r="B241" s="672"/>
      <c r="C241" s="628"/>
      <c r="D241" s="628"/>
      <c r="E241" s="628"/>
      <c r="F241" s="628"/>
      <c r="G241" s="628"/>
      <c r="H241" s="628"/>
      <c r="I241" s="628"/>
      <c r="J241" s="628"/>
      <c r="K241" s="628"/>
      <c r="L241" s="628"/>
      <c r="M241" s="628"/>
      <c r="N241" s="628"/>
      <c r="O241" s="628"/>
      <c r="P241" s="628"/>
      <c r="Q241" s="628"/>
      <c r="R241" s="628"/>
      <c r="S241" s="628"/>
      <c r="T241" s="628"/>
      <c r="U241" s="628"/>
      <c r="V241" s="628"/>
      <c r="W241" s="628"/>
      <c r="X241" s="628"/>
      <c r="Y241" s="628"/>
      <c r="Z241" s="628"/>
      <c r="AA241" s="628"/>
      <c r="AB241" s="628"/>
      <c r="AC241" s="628"/>
      <c r="AD241" s="628"/>
      <c r="AE241" s="628"/>
      <c r="AF241" s="628"/>
      <c r="AG241" s="628"/>
      <c r="AH241" s="628"/>
      <c r="AI241" s="628"/>
      <c r="AJ241" s="628"/>
      <c r="AK241" s="628"/>
      <c r="AL241" s="628"/>
      <c r="AM241" s="628"/>
      <c r="AN241" s="628"/>
      <c r="AO241" s="628"/>
      <c r="AP241" s="628"/>
      <c r="AQ241" s="628"/>
      <c r="AR241" s="628"/>
      <c r="AS241" s="628"/>
      <c r="AT241" s="628"/>
      <c r="AU241" s="628"/>
      <c r="AV241" s="628"/>
      <c r="AW241" s="628"/>
      <c r="AX241" s="628"/>
      <c r="AY241" s="628"/>
      <c r="AZ241" s="628"/>
      <c r="BA241" s="628"/>
      <c r="BB241" s="604" t="s">
        <v>231</v>
      </c>
      <c r="BC241" s="629"/>
      <c r="BD241" s="629"/>
      <c r="BE241" s="641">
        <v>2016</v>
      </c>
      <c r="BF241" s="642"/>
      <c r="BG241" s="642"/>
    </row>
    <row r="242" spans="1:59" s="634" customFormat="1" ht="22.2" customHeight="1">
      <c r="A242" s="350">
        <v>6</v>
      </c>
      <c r="B242" s="94" t="s">
        <v>455</v>
      </c>
      <c r="C242" s="619">
        <f>SUM(C243,C246)</f>
        <v>0</v>
      </c>
      <c r="D242" s="619">
        <f>SUM(D243+D246)</f>
        <v>0</v>
      </c>
      <c r="E242" s="619">
        <f t="shared" ref="E242:K242" si="247">SUM(E243,E246)</f>
        <v>0</v>
      </c>
      <c r="F242" s="619">
        <f t="shared" si="247"/>
        <v>0</v>
      </c>
      <c r="G242" s="619">
        <f t="shared" si="247"/>
        <v>0</v>
      </c>
      <c r="H242" s="619">
        <f t="shared" si="247"/>
        <v>0</v>
      </c>
      <c r="I242" s="611">
        <f t="shared" si="247"/>
        <v>0</v>
      </c>
      <c r="J242" s="611">
        <f t="shared" si="247"/>
        <v>0</v>
      </c>
      <c r="K242" s="611">
        <f t="shared" si="247"/>
        <v>0</v>
      </c>
      <c r="L242" s="611"/>
      <c r="M242" s="611">
        <f t="shared" ref="M242:AF242" si="248">SUM(M243,M246)</f>
        <v>0</v>
      </c>
      <c r="N242" s="611">
        <f t="shared" si="248"/>
        <v>0</v>
      </c>
      <c r="O242" s="611">
        <f t="shared" si="248"/>
        <v>0</v>
      </c>
      <c r="P242" s="619">
        <f t="shared" si="248"/>
        <v>0</v>
      </c>
      <c r="Q242" s="611">
        <f t="shared" si="248"/>
        <v>0</v>
      </c>
      <c r="R242" s="611">
        <f t="shared" si="248"/>
        <v>0</v>
      </c>
      <c r="S242" s="611">
        <f t="shared" si="248"/>
        <v>0</v>
      </c>
      <c r="T242" s="611">
        <f t="shared" si="248"/>
        <v>0</v>
      </c>
      <c r="U242" s="619">
        <f t="shared" si="248"/>
        <v>0</v>
      </c>
      <c r="V242" s="611">
        <f t="shared" si="248"/>
        <v>0</v>
      </c>
      <c r="W242" s="611">
        <f t="shared" si="248"/>
        <v>0</v>
      </c>
      <c r="X242" s="611">
        <f t="shared" si="248"/>
        <v>0</v>
      </c>
      <c r="Y242" s="619">
        <f t="shared" si="248"/>
        <v>0</v>
      </c>
      <c r="Z242" s="611">
        <f t="shared" si="248"/>
        <v>0</v>
      </c>
      <c r="AA242" s="611">
        <f t="shared" si="248"/>
        <v>0</v>
      </c>
      <c r="AB242" s="611">
        <f t="shared" si="248"/>
        <v>0</v>
      </c>
      <c r="AC242" s="611">
        <f t="shared" si="248"/>
        <v>0</v>
      </c>
      <c r="AD242" s="611">
        <f t="shared" si="248"/>
        <v>0</v>
      </c>
      <c r="AE242" s="611">
        <f t="shared" si="248"/>
        <v>0</v>
      </c>
      <c r="AF242" s="611">
        <f t="shared" si="248"/>
        <v>0</v>
      </c>
      <c r="AG242" s="611"/>
      <c r="AH242" s="611">
        <f t="shared" ref="AH242:BA242" si="249">SUM(AH243,AH246)</f>
        <v>0</v>
      </c>
      <c r="AI242" s="611">
        <f t="shared" si="249"/>
        <v>0</v>
      </c>
      <c r="AJ242" s="611">
        <f t="shared" si="249"/>
        <v>0</v>
      </c>
      <c r="AK242" s="611">
        <f t="shared" si="249"/>
        <v>0</v>
      </c>
      <c r="AL242" s="611">
        <f t="shared" si="249"/>
        <v>0</v>
      </c>
      <c r="AM242" s="611">
        <f t="shared" si="249"/>
        <v>0</v>
      </c>
      <c r="AN242" s="611">
        <f t="shared" si="249"/>
        <v>0</v>
      </c>
      <c r="AO242" s="611">
        <f t="shared" si="249"/>
        <v>0</v>
      </c>
      <c r="AP242" s="611">
        <f t="shared" si="249"/>
        <v>0</v>
      </c>
      <c r="AQ242" s="611">
        <f t="shared" si="249"/>
        <v>0</v>
      </c>
      <c r="AR242" s="611">
        <f t="shared" si="249"/>
        <v>0</v>
      </c>
      <c r="AS242" s="619">
        <f t="shared" si="249"/>
        <v>0</v>
      </c>
      <c r="AT242" s="619">
        <f t="shared" si="249"/>
        <v>0</v>
      </c>
      <c r="AU242" s="611">
        <f t="shared" si="249"/>
        <v>0</v>
      </c>
      <c r="AV242" s="611">
        <f t="shared" si="249"/>
        <v>0</v>
      </c>
      <c r="AW242" s="611">
        <f t="shared" si="249"/>
        <v>0</v>
      </c>
      <c r="AX242" s="611">
        <f t="shared" si="249"/>
        <v>0</v>
      </c>
      <c r="AY242" s="611">
        <f t="shared" si="249"/>
        <v>0</v>
      </c>
      <c r="AZ242" s="611">
        <f t="shared" si="249"/>
        <v>0</v>
      </c>
      <c r="BA242" s="611">
        <f t="shared" si="249"/>
        <v>0</v>
      </c>
      <c r="BB242" s="58" t="s">
        <v>231</v>
      </c>
      <c r="BC242" s="63"/>
      <c r="BD242" s="92"/>
      <c r="BE242" s="43">
        <v>2016</v>
      </c>
      <c r="BF242" s="323"/>
      <c r="BG242" s="323"/>
    </row>
    <row r="243" spans="1:59" s="613" customFormat="1" ht="22.2" customHeight="1">
      <c r="A243" s="346" t="s">
        <v>121</v>
      </c>
      <c r="B243" s="65" t="s">
        <v>480</v>
      </c>
      <c r="C243" s="611"/>
      <c r="D243" s="611">
        <f>SUM(E243:BA243)</f>
        <v>0</v>
      </c>
      <c r="E243" s="611">
        <f t="shared" ref="E243:K243" si="250">SUM(E244:E245)</f>
        <v>0</v>
      </c>
      <c r="F243" s="611">
        <f>SUM(F244:F245)</f>
        <v>0</v>
      </c>
      <c r="G243" s="611">
        <f t="shared" si="250"/>
        <v>0</v>
      </c>
      <c r="H243" s="611">
        <f t="shared" si="250"/>
        <v>0</v>
      </c>
      <c r="I243" s="611">
        <f t="shared" si="250"/>
        <v>0</v>
      </c>
      <c r="J243" s="611">
        <f t="shared" si="250"/>
        <v>0</v>
      </c>
      <c r="K243" s="611">
        <f t="shared" si="250"/>
        <v>0</v>
      </c>
      <c r="L243" s="611"/>
      <c r="M243" s="611">
        <f t="shared" ref="M243:AF243" si="251">SUM(M244:M245)</f>
        <v>0</v>
      </c>
      <c r="N243" s="611">
        <f t="shared" si="251"/>
        <v>0</v>
      </c>
      <c r="O243" s="611">
        <f t="shared" si="251"/>
        <v>0</v>
      </c>
      <c r="P243" s="611">
        <f t="shared" si="251"/>
        <v>0</v>
      </c>
      <c r="Q243" s="611">
        <f t="shared" si="251"/>
        <v>0</v>
      </c>
      <c r="R243" s="611">
        <f t="shared" si="251"/>
        <v>0</v>
      </c>
      <c r="S243" s="611">
        <f t="shared" si="251"/>
        <v>0</v>
      </c>
      <c r="T243" s="611">
        <f t="shared" si="251"/>
        <v>0</v>
      </c>
      <c r="U243" s="611">
        <f t="shared" si="251"/>
        <v>0</v>
      </c>
      <c r="V243" s="611">
        <f t="shared" si="251"/>
        <v>0</v>
      </c>
      <c r="W243" s="611">
        <f t="shared" si="251"/>
        <v>0</v>
      </c>
      <c r="X243" s="611">
        <f t="shared" si="251"/>
        <v>0</v>
      </c>
      <c r="Y243" s="611">
        <f t="shared" si="251"/>
        <v>0</v>
      </c>
      <c r="Z243" s="611">
        <f t="shared" si="251"/>
        <v>0</v>
      </c>
      <c r="AA243" s="611">
        <f t="shared" si="251"/>
        <v>0</v>
      </c>
      <c r="AB243" s="611">
        <f t="shared" si="251"/>
        <v>0</v>
      </c>
      <c r="AC243" s="611">
        <f t="shared" si="251"/>
        <v>0</v>
      </c>
      <c r="AD243" s="611">
        <f t="shared" si="251"/>
        <v>0</v>
      </c>
      <c r="AE243" s="611">
        <f t="shared" si="251"/>
        <v>0</v>
      </c>
      <c r="AF243" s="611">
        <f t="shared" si="251"/>
        <v>0</v>
      </c>
      <c r="AG243" s="611"/>
      <c r="AH243" s="611">
        <f t="shared" ref="AH243:BA243" si="252">SUM(AH244:AH245)</f>
        <v>0</v>
      </c>
      <c r="AI243" s="611">
        <f t="shared" si="252"/>
        <v>0</v>
      </c>
      <c r="AJ243" s="611">
        <f t="shared" si="252"/>
        <v>0</v>
      </c>
      <c r="AK243" s="611">
        <f t="shared" si="252"/>
        <v>0</v>
      </c>
      <c r="AL243" s="611">
        <f t="shared" si="252"/>
        <v>0</v>
      </c>
      <c r="AM243" s="611">
        <f t="shared" si="252"/>
        <v>0</v>
      </c>
      <c r="AN243" s="611">
        <f t="shared" si="252"/>
        <v>0</v>
      </c>
      <c r="AO243" s="611">
        <f t="shared" si="252"/>
        <v>0</v>
      </c>
      <c r="AP243" s="611">
        <f t="shared" si="252"/>
        <v>0</v>
      </c>
      <c r="AQ243" s="611">
        <f t="shared" si="252"/>
        <v>0</v>
      </c>
      <c r="AR243" s="611">
        <f t="shared" si="252"/>
        <v>0</v>
      </c>
      <c r="AS243" s="611">
        <f t="shared" si="252"/>
        <v>0</v>
      </c>
      <c r="AT243" s="611">
        <f t="shared" si="252"/>
        <v>0</v>
      </c>
      <c r="AU243" s="611">
        <f t="shared" si="252"/>
        <v>0</v>
      </c>
      <c r="AV243" s="611">
        <f t="shared" si="252"/>
        <v>0</v>
      </c>
      <c r="AW243" s="611">
        <f t="shared" si="252"/>
        <v>0</v>
      </c>
      <c r="AX243" s="611">
        <f t="shared" si="252"/>
        <v>0</v>
      </c>
      <c r="AY243" s="611">
        <f t="shared" si="252"/>
        <v>0</v>
      </c>
      <c r="AZ243" s="611">
        <f t="shared" si="252"/>
        <v>0</v>
      </c>
      <c r="BA243" s="611">
        <f t="shared" si="252"/>
        <v>0</v>
      </c>
      <c r="BB243" s="58" t="s">
        <v>231</v>
      </c>
      <c r="BC243" s="63"/>
      <c r="BD243" s="63"/>
      <c r="BE243" s="43">
        <v>2016</v>
      </c>
      <c r="BF243" s="62"/>
      <c r="BG243" s="62"/>
    </row>
    <row r="244" spans="1:59" s="638" customFormat="1" ht="22.2" customHeight="1">
      <c r="A244" s="626" t="s">
        <v>121</v>
      </c>
      <c r="B244" s="684"/>
      <c r="C244" s="635"/>
      <c r="D244" s="635"/>
      <c r="E244" s="635"/>
      <c r="F244" s="635"/>
      <c r="G244" s="635"/>
      <c r="H244" s="635"/>
      <c r="I244" s="628"/>
      <c r="J244" s="628"/>
      <c r="K244" s="628"/>
      <c r="L244" s="628"/>
      <c r="M244" s="628"/>
      <c r="N244" s="628"/>
      <c r="O244" s="628"/>
      <c r="P244" s="635"/>
      <c r="Q244" s="628"/>
      <c r="R244" s="628"/>
      <c r="S244" s="628"/>
      <c r="T244" s="628"/>
      <c r="U244" s="635"/>
      <c r="V244" s="628"/>
      <c r="W244" s="628"/>
      <c r="X244" s="628"/>
      <c r="Y244" s="635"/>
      <c r="Z244" s="628"/>
      <c r="AA244" s="628"/>
      <c r="AB244" s="628"/>
      <c r="AC244" s="628"/>
      <c r="AD244" s="628"/>
      <c r="AE244" s="628"/>
      <c r="AF244" s="628"/>
      <c r="AG244" s="628"/>
      <c r="AH244" s="628"/>
      <c r="AI244" s="628"/>
      <c r="AJ244" s="628"/>
      <c r="AK244" s="628"/>
      <c r="AL244" s="628"/>
      <c r="AM244" s="628"/>
      <c r="AN244" s="628"/>
      <c r="AO244" s="628"/>
      <c r="AP244" s="628"/>
      <c r="AQ244" s="628"/>
      <c r="AR244" s="628"/>
      <c r="AS244" s="635"/>
      <c r="AT244" s="635"/>
      <c r="AU244" s="628"/>
      <c r="AV244" s="628"/>
      <c r="AW244" s="628"/>
      <c r="AX244" s="628"/>
      <c r="AY244" s="628"/>
      <c r="AZ244" s="628"/>
      <c r="BA244" s="628"/>
      <c r="BB244" s="604" t="s">
        <v>231</v>
      </c>
      <c r="BC244" s="629"/>
      <c r="BD244" s="70"/>
      <c r="BE244" s="641">
        <v>2016</v>
      </c>
      <c r="BF244" s="692"/>
      <c r="BG244" s="692"/>
    </row>
    <row r="245" spans="1:59" s="630" customFormat="1" ht="22.2" customHeight="1">
      <c r="A245" s="626" t="s">
        <v>121</v>
      </c>
      <c r="B245" s="672"/>
      <c r="C245" s="628"/>
      <c r="D245" s="628"/>
      <c r="E245" s="628"/>
      <c r="F245" s="628"/>
      <c r="G245" s="628"/>
      <c r="H245" s="628"/>
      <c r="I245" s="628"/>
      <c r="J245" s="628"/>
      <c r="K245" s="628"/>
      <c r="L245" s="628"/>
      <c r="M245" s="628"/>
      <c r="N245" s="628"/>
      <c r="O245" s="628"/>
      <c r="P245" s="628"/>
      <c r="Q245" s="628"/>
      <c r="R245" s="628"/>
      <c r="S245" s="628"/>
      <c r="T245" s="628"/>
      <c r="U245" s="628"/>
      <c r="V245" s="628"/>
      <c r="W245" s="628"/>
      <c r="X245" s="628"/>
      <c r="Y245" s="628"/>
      <c r="Z245" s="628"/>
      <c r="AA245" s="628"/>
      <c r="AB245" s="628"/>
      <c r="AC245" s="628"/>
      <c r="AD245" s="628"/>
      <c r="AE245" s="628"/>
      <c r="AF245" s="628"/>
      <c r="AG245" s="628"/>
      <c r="AH245" s="628"/>
      <c r="AI245" s="628"/>
      <c r="AJ245" s="628"/>
      <c r="AK245" s="628"/>
      <c r="AL245" s="628"/>
      <c r="AM245" s="628"/>
      <c r="AN245" s="628"/>
      <c r="AO245" s="628"/>
      <c r="AP245" s="628"/>
      <c r="AQ245" s="628"/>
      <c r="AR245" s="628"/>
      <c r="AS245" s="628"/>
      <c r="AT245" s="628"/>
      <c r="AU245" s="628"/>
      <c r="AV245" s="628"/>
      <c r="AW245" s="628"/>
      <c r="AX245" s="628"/>
      <c r="AY245" s="628"/>
      <c r="AZ245" s="628"/>
      <c r="BA245" s="628"/>
      <c r="BB245" s="604" t="s">
        <v>231</v>
      </c>
      <c r="BC245" s="629"/>
      <c r="BD245" s="629"/>
      <c r="BE245" s="641">
        <v>2016</v>
      </c>
      <c r="BF245" s="642"/>
      <c r="BG245" s="642"/>
    </row>
    <row r="246" spans="1:59" s="613" customFormat="1" ht="22.2" customHeight="1">
      <c r="A246" s="346" t="s">
        <v>121</v>
      </c>
      <c r="B246" s="65" t="s">
        <v>481</v>
      </c>
      <c r="C246" s="611"/>
      <c r="D246" s="611">
        <f>SUM(E246:BA246)</f>
        <v>0</v>
      </c>
      <c r="E246" s="611">
        <f t="shared" ref="E246:K246" si="253">SUM(E247:E248)</f>
        <v>0</v>
      </c>
      <c r="F246" s="611">
        <f t="shared" si="253"/>
        <v>0</v>
      </c>
      <c r="G246" s="611">
        <f t="shared" si="253"/>
        <v>0</v>
      </c>
      <c r="H246" s="611">
        <f t="shared" si="253"/>
        <v>0</v>
      </c>
      <c r="I246" s="611">
        <f t="shared" si="253"/>
        <v>0</v>
      </c>
      <c r="J246" s="611">
        <f t="shared" si="253"/>
        <v>0</v>
      </c>
      <c r="K246" s="611">
        <f t="shared" si="253"/>
        <v>0</v>
      </c>
      <c r="L246" s="611"/>
      <c r="M246" s="611">
        <f t="shared" ref="M246:AF246" si="254">SUM(M247:M248)</f>
        <v>0</v>
      </c>
      <c r="N246" s="611">
        <f t="shared" si="254"/>
        <v>0</v>
      </c>
      <c r="O246" s="611">
        <f t="shared" si="254"/>
        <v>0</v>
      </c>
      <c r="P246" s="611">
        <f t="shared" si="254"/>
        <v>0</v>
      </c>
      <c r="Q246" s="611">
        <f t="shared" si="254"/>
        <v>0</v>
      </c>
      <c r="R246" s="611">
        <f t="shared" si="254"/>
        <v>0</v>
      </c>
      <c r="S246" s="611">
        <f t="shared" si="254"/>
        <v>0</v>
      </c>
      <c r="T246" s="611">
        <f t="shared" si="254"/>
        <v>0</v>
      </c>
      <c r="U246" s="611">
        <f t="shared" si="254"/>
        <v>0</v>
      </c>
      <c r="V246" s="611">
        <f t="shared" si="254"/>
        <v>0</v>
      </c>
      <c r="W246" s="611">
        <f t="shared" si="254"/>
        <v>0</v>
      </c>
      <c r="X246" s="611">
        <f t="shared" si="254"/>
        <v>0</v>
      </c>
      <c r="Y246" s="611">
        <f t="shared" si="254"/>
        <v>0</v>
      </c>
      <c r="Z246" s="611">
        <f t="shared" si="254"/>
        <v>0</v>
      </c>
      <c r="AA246" s="611">
        <f t="shared" si="254"/>
        <v>0</v>
      </c>
      <c r="AB246" s="611">
        <f t="shared" si="254"/>
        <v>0</v>
      </c>
      <c r="AC246" s="611">
        <f t="shared" si="254"/>
        <v>0</v>
      </c>
      <c r="AD246" s="611">
        <f t="shared" si="254"/>
        <v>0</v>
      </c>
      <c r="AE246" s="611">
        <f t="shared" si="254"/>
        <v>0</v>
      </c>
      <c r="AF246" s="611">
        <f t="shared" si="254"/>
        <v>0</v>
      </c>
      <c r="AG246" s="611"/>
      <c r="AH246" s="611">
        <f t="shared" ref="AH246:BA246" si="255">SUM(AH247:AH248)</f>
        <v>0</v>
      </c>
      <c r="AI246" s="611">
        <f t="shared" si="255"/>
        <v>0</v>
      </c>
      <c r="AJ246" s="611">
        <f t="shared" si="255"/>
        <v>0</v>
      </c>
      <c r="AK246" s="611">
        <f t="shared" si="255"/>
        <v>0</v>
      </c>
      <c r="AL246" s="611">
        <f t="shared" si="255"/>
        <v>0</v>
      </c>
      <c r="AM246" s="611">
        <f t="shared" si="255"/>
        <v>0</v>
      </c>
      <c r="AN246" s="611">
        <f t="shared" si="255"/>
        <v>0</v>
      </c>
      <c r="AO246" s="611">
        <f t="shared" si="255"/>
        <v>0</v>
      </c>
      <c r="AP246" s="611">
        <f t="shared" si="255"/>
        <v>0</v>
      </c>
      <c r="AQ246" s="611">
        <f t="shared" si="255"/>
        <v>0</v>
      </c>
      <c r="AR246" s="611">
        <f t="shared" si="255"/>
        <v>0</v>
      </c>
      <c r="AS246" s="611">
        <f t="shared" si="255"/>
        <v>0</v>
      </c>
      <c r="AT246" s="611">
        <f t="shared" si="255"/>
        <v>0</v>
      </c>
      <c r="AU246" s="611">
        <f t="shared" si="255"/>
        <v>0</v>
      </c>
      <c r="AV246" s="611">
        <f t="shared" si="255"/>
        <v>0</v>
      </c>
      <c r="AW246" s="611">
        <f t="shared" si="255"/>
        <v>0</v>
      </c>
      <c r="AX246" s="611">
        <f t="shared" si="255"/>
        <v>0</v>
      </c>
      <c r="AY246" s="611">
        <f t="shared" si="255"/>
        <v>0</v>
      </c>
      <c r="AZ246" s="611">
        <f t="shared" si="255"/>
        <v>0</v>
      </c>
      <c r="BA246" s="611">
        <f t="shared" si="255"/>
        <v>0</v>
      </c>
      <c r="BB246" s="58" t="s">
        <v>231</v>
      </c>
      <c r="BC246" s="63"/>
      <c r="BD246" s="63"/>
      <c r="BE246" s="43">
        <v>2016</v>
      </c>
      <c r="BF246" s="62"/>
      <c r="BG246" s="62"/>
    </row>
    <row r="247" spans="1:59" s="630" customFormat="1" ht="22.2" customHeight="1">
      <c r="A247" s="626" t="s">
        <v>121</v>
      </c>
      <c r="B247" s="684"/>
      <c r="C247" s="628"/>
      <c r="D247" s="628"/>
      <c r="E247" s="628"/>
      <c r="F247" s="628"/>
      <c r="G247" s="628"/>
      <c r="H247" s="628"/>
      <c r="I247" s="628"/>
      <c r="J247" s="628"/>
      <c r="K247" s="628"/>
      <c r="L247" s="628"/>
      <c r="M247" s="628"/>
      <c r="N247" s="628"/>
      <c r="O247" s="628"/>
      <c r="P247" s="628"/>
      <c r="Q247" s="628"/>
      <c r="R247" s="628"/>
      <c r="S247" s="628"/>
      <c r="T247" s="628"/>
      <c r="U247" s="628"/>
      <c r="V247" s="628"/>
      <c r="W247" s="628"/>
      <c r="X247" s="628"/>
      <c r="Y247" s="628"/>
      <c r="Z247" s="628"/>
      <c r="AA247" s="628"/>
      <c r="AB247" s="628"/>
      <c r="AC247" s="628"/>
      <c r="AD247" s="628"/>
      <c r="AE247" s="628"/>
      <c r="AF247" s="628"/>
      <c r="AG247" s="628"/>
      <c r="AH247" s="628"/>
      <c r="AI247" s="628"/>
      <c r="AJ247" s="628"/>
      <c r="AK247" s="628"/>
      <c r="AL247" s="628"/>
      <c r="AM247" s="628"/>
      <c r="AN247" s="628"/>
      <c r="AO247" s="628"/>
      <c r="AP247" s="628"/>
      <c r="AQ247" s="628"/>
      <c r="AR247" s="628"/>
      <c r="AS247" s="628"/>
      <c r="AT247" s="628"/>
      <c r="AU247" s="628"/>
      <c r="AV247" s="628"/>
      <c r="AW247" s="628"/>
      <c r="AX247" s="628"/>
      <c r="AY247" s="628"/>
      <c r="AZ247" s="628"/>
      <c r="BA247" s="628"/>
      <c r="BB247" s="604" t="s">
        <v>231</v>
      </c>
      <c r="BC247" s="629"/>
      <c r="BD247" s="629"/>
      <c r="BE247" s="641">
        <v>2016</v>
      </c>
      <c r="BF247" s="642"/>
      <c r="BG247" s="642"/>
    </row>
    <row r="248" spans="1:59" s="630" customFormat="1" ht="22.2" customHeight="1">
      <c r="A248" s="626" t="s">
        <v>121</v>
      </c>
      <c r="B248" s="672"/>
      <c r="C248" s="628"/>
      <c r="D248" s="628"/>
      <c r="E248" s="628"/>
      <c r="F248" s="628"/>
      <c r="G248" s="628"/>
      <c r="H248" s="628"/>
      <c r="I248" s="628"/>
      <c r="J248" s="628"/>
      <c r="K248" s="628"/>
      <c r="L248" s="628"/>
      <c r="M248" s="628"/>
      <c r="N248" s="628"/>
      <c r="O248" s="628"/>
      <c r="P248" s="628"/>
      <c r="Q248" s="628"/>
      <c r="R248" s="628"/>
      <c r="S248" s="628"/>
      <c r="T248" s="628"/>
      <c r="U248" s="628"/>
      <c r="V248" s="628"/>
      <c r="W248" s="628"/>
      <c r="X248" s="628"/>
      <c r="Y248" s="628"/>
      <c r="Z248" s="628"/>
      <c r="AA248" s="628"/>
      <c r="AB248" s="628"/>
      <c r="AC248" s="628"/>
      <c r="AD248" s="628"/>
      <c r="AE248" s="628"/>
      <c r="AF248" s="628"/>
      <c r="AG248" s="628"/>
      <c r="AH248" s="628"/>
      <c r="AI248" s="628"/>
      <c r="AJ248" s="628"/>
      <c r="AK248" s="628"/>
      <c r="AL248" s="628"/>
      <c r="AM248" s="628"/>
      <c r="AN248" s="628"/>
      <c r="AO248" s="628"/>
      <c r="AP248" s="628"/>
      <c r="AQ248" s="628"/>
      <c r="AR248" s="628"/>
      <c r="AS248" s="628"/>
      <c r="AT248" s="628"/>
      <c r="AU248" s="628"/>
      <c r="AV248" s="628"/>
      <c r="AW248" s="628"/>
      <c r="AX248" s="628"/>
      <c r="AY248" s="628"/>
      <c r="AZ248" s="628"/>
      <c r="BA248" s="628"/>
      <c r="BB248" s="604" t="s">
        <v>231</v>
      </c>
      <c r="BC248" s="629"/>
      <c r="BD248" s="629"/>
      <c r="BE248" s="641">
        <v>2016</v>
      </c>
      <c r="BF248" s="642"/>
      <c r="BG248" s="642"/>
    </row>
    <row r="249" spans="1:59" s="613" customFormat="1" ht="22.2" customHeight="1">
      <c r="A249" s="346" t="s">
        <v>100</v>
      </c>
      <c r="B249" s="624" t="s">
        <v>443</v>
      </c>
      <c r="C249" s="611">
        <f>SUM(C250,C254)</f>
        <v>0</v>
      </c>
      <c r="D249" s="611">
        <f>SUM(D250+D254)</f>
        <v>0</v>
      </c>
      <c r="E249" s="611">
        <f t="shared" ref="E249:K249" si="256">SUM(E250,E254)</f>
        <v>0</v>
      </c>
      <c r="F249" s="611">
        <f t="shared" si="256"/>
        <v>0</v>
      </c>
      <c r="G249" s="611">
        <f t="shared" si="256"/>
        <v>0</v>
      </c>
      <c r="H249" s="611">
        <f t="shared" si="256"/>
        <v>0</v>
      </c>
      <c r="I249" s="611">
        <f t="shared" si="256"/>
        <v>0</v>
      </c>
      <c r="J249" s="611">
        <f t="shared" si="256"/>
        <v>0</v>
      </c>
      <c r="K249" s="611">
        <f t="shared" si="256"/>
        <v>0</v>
      </c>
      <c r="L249" s="611"/>
      <c r="M249" s="611">
        <f t="shared" ref="M249:AF249" si="257">SUM(M250,M254)</f>
        <v>0</v>
      </c>
      <c r="N249" s="611">
        <f t="shared" si="257"/>
        <v>0</v>
      </c>
      <c r="O249" s="611">
        <f t="shared" si="257"/>
        <v>0</v>
      </c>
      <c r="P249" s="611">
        <f t="shared" si="257"/>
        <v>0</v>
      </c>
      <c r="Q249" s="611">
        <f t="shared" si="257"/>
        <v>0</v>
      </c>
      <c r="R249" s="611">
        <f t="shared" si="257"/>
        <v>0</v>
      </c>
      <c r="S249" s="611">
        <f t="shared" si="257"/>
        <v>0</v>
      </c>
      <c r="T249" s="611">
        <f t="shared" si="257"/>
        <v>0</v>
      </c>
      <c r="U249" s="611">
        <f t="shared" si="257"/>
        <v>0</v>
      </c>
      <c r="V249" s="611">
        <f t="shared" si="257"/>
        <v>0</v>
      </c>
      <c r="W249" s="611">
        <f t="shared" si="257"/>
        <v>0</v>
      </c>
      <c r="X249" s="611">
        <f t="shared" si="257"/>
        <v>0</v>
      </c>
      <c r="Y249" s="611">
        <f t="shared" si="257"/>
        <v>0</v>
      </c>
      <c r="Z249" s="611">
        <f t="shared" si="257"/>
        <v>0</v>
      </c>
      <c r="AA249" s="611">
        <f t="shared" si="257"/>
        <v>0</v>
      </c>
      <c r="AB249" s="611">
        <f t="shared" si="257"/>
        <v>0</v>
      </c>
      <c r="AC249" s="611">
        <f t="shared" si="257"/>
        <v>0</v>
      </c>
      <c r="AD249" s="611">
        <f t="shared" si="257"/>
        <v>0</v>
      </c>
      <c r="AE249" s="611">
        <f t="shared" si="257"/>
        <v>0</v>
      </c>
      <c r="AF249" s="611">
        <f t="shared" si="257"/>
        <v>0</v>
      </c>
      <c r="AG249" s="611"/>
      <c r="AH249" s="611">
        <f t="shared" ref="AH249:BA249" si="258">SUM(AH250,AH254)</f>
        <v>0</v>
      </c>
      <c r="AI249" s="611">
        <f t="shared" si="258"/>
        <v>0</v>
      </c>
      <c r="AJ249" s="611">
        <f t="shared" si="258"/>
        <v>0</v>
      </c>
      <c r="AK249" s="611">
        <f t="shared" si="258"/>
        <v>0</v>
      </c>
      <c r="AL249" s="611">
        <f t="shared" si="258"/>
        <v>0</v>
      </c>
      <c r="AM249" s="611">
        <f t="shared" si="258"/>
        <v>0</v>
      </c>
      <c r="AN249" s="611">
        <f t="shared" si="258"/>
        <v>0</v>
      </c>
      <c r="AO249" s="611">
        <f t="shared" si="258"/>
        <v>0</v>
      </c>
      <c r="AP249" s="611">
        <f t="shared" si="258"/>
        <v>0</v>
      </c>
      <c r="AQ249" s="611">
        <f t="shared" si="258"/>
        <v>0</v>
      </c>
      <c r="AR249" s="611">
        <f t="shared" si="258"/>
        <v>0</v>
      </c>
      <c r="AS249" s="611">
        <f t="shared" si="258"/>
        <v>0</v>
      </c>
      <c r="AT249" s="611">
        <f t="shared" si="258"/>
        <v>0</v>
      </c>
      <c r="AU249" s="611">
        <f t="shared" si="258"/>
        <v>0</v>
      </c>
      <c r="AV249" s="611">
        <f t="shared" si="258"/>
        <v>0</v>
      </c>
      <c r="AW249" s="611">
        <f t="shared" si="258"/>
        <v>0</v>
      </c>
      <c r="AX249" s="611">
        <f t="shared" si="258"/>
        <v>0</v>
      </c>
      <c r="AY249" s="611">
        <f t="shared" si="258"/>
        <v>0</v>
      </c>
      <c r="AZ249" s="611">
        <f t="shared" si="258"/>
        <v>0</v>
      </c>
      <c r="BA249" s="611">
        <f t="shared" si="258"/>
        <v>0</v>
      </c>
      <c r="BB249" s="58" t="s">
        <v>231</v>
      </c>
      <c r="BC249" s="63"/>
      <c r="BD249" s="63"/>
      <c r="BE249" s="85">
        <v>2016</v>
      </c>
      <c r="BF249" s="63"/>
      <c r="BG249" s="63"/>
    </row>
    <row r="250" spans="1:59" s="613" customFormat="1" ht="22.2" customHeight="1">
      <c r="A250" s="346" t="s">
        <v>100</v>
      </c>
      <c r="B250" s="65" t="s">
        <v>480</v>
      </c>
      <c r="C250" s="611"/>
      <c r="D250" s="611">
        <f>SUM(E250:BA250)</f>
        <v>0</v>
      </c>
      <c r="E250" s="611">
        <f t="shared" ref="E250:K250" si="259">SUM(E251:E253)</f>
        <v>0</v>
      </c>
      <c r="F250" s="611">
        <f t="shared" si="259"/>
        <v>0</v>
      </c>
      <c r="G250" s="611">
        <f t="shared" si="259"/>
        <v>0</v>
      </c>
      <c r="H250" s="611">
        <f t="shared" si="259"/>
        <v>0</v>
      </c>
      <c r="I250" s="611">
        <f t="shared" si="259"/>
        <v>0</v>
      </c>
      <c r="J250" s="611">
        <f t="shared" si="259"/>
        <v>0</v>
      </c>
      <c r="K250" s="611">
        <f t="shared" si="259"/>
        <v>0</v>
      </c>
      <c r="L250" s="611"/>
      <c r="M250" s="611">
        <f t="shared" ref="M250:AF250" si="260">SUM(M251:M253)</f>
        <v>0</v>
      </c>
      <c r="N250" s="611">
        <f t="shared" si="260"/>
        <v>0</v>
      </c>
      <c r="O250" s="611">
        <f t="shared" si="260"/>
        <v>0</v>
      </c>
      <c r="P250" s="611">
        <f t="shared" si="260"/>
        <v>0</v>
      </c>
      <c r="Q250" s="611">
        <f t="shared" si="260"/>
        <v>0</v>
      </c>
      <c r="R250" s="611">
        <f t="shared" si="260"/>
        <v>0</v>
      </c>
      <c r="S250" s="611">
        <f t="shared" si="260"/>
        <v>0</v>
      </c>
      <c r="T250" s="611">
        <f t="shared" si="260"/>
        <v>0</v>
      </c>
      <c r="U250" s="611">
        <f t="shared" si="260"/>
        <v>0</v>
      </c>
      <c r="V250" s="611">
        <f t="shared" si="260"/>
        <v>0</v>
      </c>
      <c r="W250" s="611">
        <f t="shared" si="260"/>
        <v>0</v>
      </c>
      <c r="X250" s="611">
        <f t="shared" si="260"/>
        <v>0</v>
      </c>
      <c r="Y250" s="611">
        <f t="shared" si="260"/>
        <v>0</v>
      </c>
      <c r="Z250" s="611">
        <f t="shared" si="260"/>
        <v>0</v>
      </c>
      <c r="AA250" s="611">
        <f t="shared" si="260"/>
        <v>0</v>
      </c>
      <c r="AB250" s="611">
        <f t="shared" si="260"/>
        <v>0</v>
      </c>
      <c r="AC250" s="611">
        <f t="shared" si="260"/>
        <v>0</v>
      </c>
      <c r="AD250" s="611">
        <f t="shared" si="260"/>
        <v>0</v>
      </c>
      <c r="AE250" s="611">
        <f t="shared" si="260"/>
        <v>0</v>
      </c>
      <c r="AF250" s="611">
        <f t="shared" si="260"/>
        <v>0</v>
      </c>
      <c r="AG250" s="611"/>
      <c r="AH250" s="611">
        <f t="shared" ref="AH250:BA250" si="261">SUM(AH251:AH253)</f>
        <v>0</v>
      </c>
      <c r="AI250" s="611">
        <f t="shared" si="261"/>
        <v>0</v>
      </c>
      <c r="AJ250" s="611">
        <f t="shared" si="261"/>
        <v>0</v>
      </c>
      <c r="AK250" s="611">
        <f t="shared" si="261"/>
        <v>0</v>
      </c>
      <c r="AL250" s="611">
        <f t="shared" si="261"/>
        <v>0</v>
      </c>
      <c r="AM250" s="611">
        <f t="shared" si="261"/>
        <v>0</v>
      </c>
      <c r="AN250" s="611">
        <f t="shared" si="261"/>
        <v>0</v>
      </c>
      <c r="AO250" s="611">
        <f t="shared" si="261"/>
        <v>0</v>
      </c>
      <c r="AP250" s="611">
        <f t="shared" si="261"/>
        <v>0</v>
      </c>
      <c r="AQ250" s="611">
        <f t="shared" si="261"/>
        <v>0</v>
      </c>
      <c r="AR250" s="611">
        <f t="shared" si="261"/>
        <v>0</v>
      </c>
      <c r="AS250" s="611">
        <f t="shared" si="261"/>
        <v>0</v>
      </c>
      <c r="AT250" s="611">
        <f t="shared" si="261"/>
        <v>0</v>
      </c>
      <c r="AU250" s="611">
        <f t="shared" si="261"/>
        <v>0</v>
      </c>
      <c r="AV250" s="611">
        <f t="shared" si="261"/>
        <v>0</v>
      </c>
      <c r="AW250" s="611">
        <f t="shared" si="261"/>
        <v>0</v>
      </c>
      <c r="AX250" s="611">
        <f t="shared" si="261"/>
        <v>0</v>
      </c>
      <c r="AY250" s="611">
        <f t="shared" si="261"/>
        <v>0</v>
      </c>
      <c r="AZ250" s="611">
        <f t="shared" si="261"/>
        <v>0</v>
      </c>
      <c r="BA250" s="611">
        <f t="shared" si="261"/>
        <v>0</v>
      </c>
      <c r="BB250" s="58" t="s">
        <v>231</v>
      </c>
      <c r="BC250" s="63"/>
      <c r="BD250" s="63"/>
      <c r="BE250" s="85">
        <v>2016</v>
      </c>
      <c r="BF250" s="63"/>
      <c r="BG250" s="63"/>
    </row>
    <row r="251" spans="1:59" s="630" customFormat="1" ht="33" customHeight="1">
      <c r="A251" s="626" t="s">
        <v>100</v>
      </c>
      <c r="B251" s="609"/>
      <c r="C251" s="628"/>
      <c r="D251" s="628"/>
      <c r="E251" s="628"/>
      <c r="F251" s="628"/>
      <c r="G251" s="628"/>
      <c r="H251" s="628"/>
      <c r="I251" s="628"/>
      <c r="J251" s="628"/>
      <c r="K251" s="628"/>
      <c r="L251" s="628"/>
      <c r="M251" s="628"/>
      <c r="N251" s="628"/>
      <c r="O251" s="628"/>
      <c r="P251" s="628"/>
      <c r="Q251" s="628"/>
      <c r="R251" s="628"/>
      <c r="S251" s="628"/>
      <c r="T251" s="628"/>
      <c r="U251" s="628"/>
      <c r="V251" s="628"/>
      <c r="W251" s="628"/>
      <c r="X251" s="628"/>
      <c r="Y251" s="628"/>
      <c r="Z251" s="628"/>
      <c r="AA251" s="628"/>
      <c r="AB251" s="628"/>
      <c r="AC251" s="628"/>
      <c r="AD251" s="628"/>
      <c r="AE251" s="628"/>
      <c r="AF251" s="628"/>
      <c r="AG251" s="628"/>
      <c r="AH251" s="628"/>
      <c r="AI251" s="628"/>
      <c r="AJ251" s="628"/>
      <c r="AK251" s="628"/>
      <c r="AL251" s="628"/>
      <c r="AM251" s="628"/>
      <c r="AN251" s="628"/>
      <c r="AO251" s="628"/>
      <c r="AP251" s="628"/>
      <c r="AQ251" s="628"/>
      <c r="AR251" s="628"/>
      <c r="AS251" s="628"/>
      <c r="AT251" s="628"/>
      <c r="AU251" s="628"/>
      <c r="AV251" s="628"/>
      <c r="AW251" s="628"/>
      <c r="AX251" s="628"/>
      <c r="AY251" s="628"/>
      <c r="AZ251" s="628"/>
      <c r="BA251" s="628"/>
      <c r="BB251" s="604" t="s">
        <v>231</v>
      </c>
      <c r="BC251" s="629"/>
      <c r="BD251" s="629"/>
      <c r="BE251" s="606">
        <v>2016</v>
      </c>
      <c r="BF251" s="629"/>
      <c r="BG251" s="629"/>
    </row>
    <row r="252" spans="1:59" s="630" customFormat="1" ht="22.2" customHeight="1">
      <c r="A252" s="626" t="s">
        <v>100</v>
      </c>
      <c r="B252" s="609"/>
      <c r="C252" s="628"/>
      <c r="D252" s="628"/>
      <c r="E252" s="628"/>
      <c r="F252" s="628"/>
      <c r="G252" s="628"/>
      <c r="H252" s="628"/>
      <c r="I252" s="628"/>
      <c r="J252" s="628"/>
      <c r="K252" s="628"/>
      <c r="L252" s="628"/>
      <c r="M252" s="628"/>
      <c r="N252" s="628"/>
      <c r="O252" s="628"/>
      <c r="P252" s="628"/>
      <c r="Q252" s="628"/>
      <c r="R252" s="628"/>
      <c r="S252" s="628"/>
      <c r="T252" s="628"/>
      <c r="U252" s="628"/>
      <c r="V252" s="628"/>
      <c r="W252" s="628"/>
      <c r="X252" s="628"/>
      <c r="Y252" s="628"/>
      <c r="Z252" s="628"/>
      <c r="AA252" s="628"/>
      <c r="AB252" s="628"/>
      <c r="AC252" s="628"/>
      <c r="AD252" s="628"/>
      <c r="AE252" s="628"/>
      <c r="AF252" s="628"/>
      <c r="AG252" s="628"/>
      <c r="AH252" s="628"/>
      <c r="AI252" s="628"/>
      <c r="AJ252" s="628"/>
      <c r="AK252" s="628"/>
      <c r="AL252" s="628"/>
      <c r="AM252" s="628"/>
      <c r="AN252" s="628"/>
      <c r="AO252" s="628"/>
      <c r="AP252" s="628"/>
      <c r="AQ252" s="628"/>
      <c r="AR252" s="628"/>
      <c r="AS252" s="628"/>
      <c r="AT252" s="628"/>
      <c r="AU252" s="628"/>
      <c r="AV252" s="628"/>
      <c r="AW252" s="628"/>
      <c r="AX252" s="628"/>
      <c r="AY252" s="628"/>
      <c r="AZ252" s="628"/>
      <c r="BA252" s="628"/>
      <c r="BB252" s="604"/>
      <c r="BC252" s="629"/>
      <c r="BD252" s="629"/>
      <c r="BE252" s="606"/>
      <c r="BF252" s="629"/>
      <c r="BG252" s="629"/>
    </row>
    <row r="253" spans="1:59" s="630" customFormat="1" ht="22.2" customHeight="1">
      <c r="A253" s="626" t="s">
        <v>100</v>
      </c>
      <c r="B253" s="609"/>
      <c r="C253" s="628"/>
      <c r="D253" s="628"/>
      <c r="E253" s="628"/>
      <c r="F253" s="628"/>
      <c r="G253" s="628"/>
      <c r="H253" s="628"/>
      <c r="I253" s="628"/>
      <c r="J253" s="628"/>
      <c r="K253" s="628"/>
      <c r="L253" s="628"/>
      <c r="M253" s="628"/>
      <c r="N253" s="628"/>
      <c r="O253" s="628"/>
      <c r="P253" s="628"/>
      <c r="Q253" s="628"/>
      <c r="R253" s="628"/>
      <c r="S253" s="628"/>
      <c r="T253" s="628"/>
      <c r="U253" s="628"/>
      <c r="V253" s="628"/>
      <c r="W253" s="628"/>
      <c r="X253" s="628"/>
      <c r="Y253" s="628"/>
      <c r="Z253" s="628"/>
      <c r="AA253" s="628"/>
      <c r="AB253" s="628"/>
      <c r="AC253" s="628"/>
      <c r="AD253" s="628"/>
      <c r="AE253" s="628"/>
      <c r="AF253" s="628"/>
      <c r="AG253" s="628"/>
      <c r="AH253" s="628"/>
      <c r="AI253" s="628"/>
      <c r="AJ253" s="628"/>
      <c r="AK253" s="628"/>
      <c r="AL253" s="628"/>
      <c r="AM253" s="628"/>
      <c r="AN253" s="628"/>
      <c r="AO253" s="628"/>
      <c r="AP253" s="628"/>
      <c r="AQ253" s="628"/>
      <c r="AR253" s="628"/>
      <c r="AS253" s="628"/>
      <c r="AT253" s="628"/>
      <c r="AU253" s="628"/>
      <c r="AV253" s="628"/>
      <c r="AW253" s="628"/>
      <c r="AX253" s="628"/>
      <c r="AY253" s="628"/>
      <c r="AZ253" s="628"/>
      <c r="BA253" s="628"/>
      <c r="BB253" s="604" t="s">
        <v>231</v>
      </c>
      <c r="BC253" s="629"/>
      <c r="BD253" s="629"/>
      <c r="BE253" s="606">
        <v>2016</v>
      </c>
      <c r="BF253" s="629"/>
      <c r="BG253" s="629"/>
    </row>
    <row r="254" spans="1:59" s="613" customFormat="1" ht="22.2" customHeight="1">
      <c r="A254" s="346" t="s">
        <v>100</v>
      </c>
      <c r="B254" s="65" t="s">
        <v>481</v>
      </c>
      <c r="C254" s="611"/>
      <c r="D254" s="611">
        <f>SUM(E254:BA254)</f>
        <v>0</v>
      </c>
      <c r="E254" s="611">
        <f t="shared" ref="E254:K254" si="262">SUM(E255:E256)</f>
        <v>0</v>
      </c>
      <c r="F254" s="611">
        <f t="shared" si="262"/>
        <v>0</v>
      </c>
      <c r="G254" s="611">
        <f t="shared" si="262"/>
        <v>0</v>
      </c>
      <c r="H254" s="611">
        <f t="shared" si="262"/>
        <v>0</v>
      </c>
      <c r="I254" s="611">
        <f t="shared" si="262"/>
        <v>0</v>
      </c>
      <c r="J254" s="611">
        <f t="shared" si="262"/>
        <v>0</v>
      </c>
      <c r="K254" s="611">
        <f t="shared" si="262"/>
        <v>0</v>
      </c>
      <c r="L254" s="611"/>
      <c r="M254" s="611">
        <f t="shared" ref="M254:AF254" si="263">SUM(M255:M256)</f>
        <v>0</v>
      </c>
      <c r="N254" s="611">
        <f t="shared" si="263"/>
        <v>0</v>
      </c>
      <c r="O254" s="611">
        <f t="shared" si="263"/>
        <v>0</v>
      </c>
      <c r="P254" s="611">
        <f t="shared" si="263"/>
        <v>0</v>
      </c>
      <c r="Q254" s="611">
        <f t="shared" si="263"/>
        <v>0</v>
      </c>
      <c r="R254" s="611">
        <f t="shared" si="263"/>
        <v>0</v>
      </c>
      <c r="S254" s="611">
        <f t="shared" si="263"/>
        <v>0</v>
      </c>
      <c r="T254" s="611">
        <f t="shared" si="263"/>
        <v>0</v>
      </c>
      <c r="U254" s="611">
        <f t="shared" si="263"/>
        <v>0</v>
      </c>
      <c r="V254" s="611">
        <f t="shared" si="263"/>
        <v>0</v>
      </c>
      <c r="W254" s="611">
        <f t="shared" si="263"/>
        <v>0</v>
      </c>
      <c r="X254" s="611">
        <f t="shared" si="263"/>
        <v>0</v>
      </c>
      <c r="Y254" s="611">
        <f t="shared" si="263"/>
        <v>0</v>
      </c>
      <c r="Z254" s="611">
        <f t="shared" si="263"/>
        <v>0</v>
      </c>
      <c r="AA254" s="611">
        <f t="shared" si="263"/>
        <v>0</v>
      </c>
      <c r="AB254" s="611">
        <f t="shared" si="263"/>
        <v>0</v>
      </c>
      <c r="AC254" s="611">
        <f t="shared" si="263"/>
        <v>0</v>
      </c>
      <c r="AD254" s="611">
        <f t="shared" si="263"/>
        <v>0</v>
      </c>
      <c r="AE254" s="611">
        <f t="shared" si="263"/>
        <v>0</v>
      </c>
      <c r="AF254" s="611">
        <f t="shared" si="263"/>
        <v>0</v>
      </c>
      <c r="AG254" s="611"/>
      <c r="AH254" s="611">
        <f t="shared" ref="AH254:BA254" si="264">SUM(AH255:AH256)</f>
        <v>0</v>
      </c>
      <c r="AI254" s="611">
        <f t="shared" si="264"/>
        <v>0</v>
      </c>
      <c r="AJ254" s="611">
        <f t="shared" si="264"/>
        <v>0</v>
      </c>
      <c r="AK254" s="611">
        <f t="shared" si="264"/>
        <v>0</v>
      </c>
      <c r="AL254" s="611">
        <f t="shared" si="264"/>
        <v>0</v>
      </c>
      <c r="AM254" s="611">
        <f t="shared" si="264"/>
        <v>0</v>
      </c>
      <c r="AN254" s="611">
        <f t="shared" si="264"/>
        <v>0</v>
      </c>
      <c r="AO254" s="611">
        <f t="shared" si="264"/>
        <v>0</v>
      </c>
      <c r="AP254" s="611">
        <f t="shared" si="264"/>
        <v>0</v>
      </c>
      <c r="AQ254" s="611">
        <f t="shared" si="264"/>
        <v>0</v>
      </c>
      <c r="AR254" s="611">
        <f t="shared" si="264"/>
        <v>0</v>
      </c>
      <c r="AS254" s="611">
        <f t="shared" si="264"/>
        <v>0</v>
      </c>
      <c r="AT254" s="611">
        <f t="shared" si="264"/>
        <v>0</v>
      </c>
      <c r="AU254" s="611">
        <f t="shared" si="264"/>
        <v>0</v>
      </c>
      <c r="AV254" s="611">
        <f t="shared" si="264"/>
        <v>0</v>
      </c>
      <c r="AW254" s="611">
        <f t="shared" si="264"/>
        <v>0</v>
      </c>
      <c r="AX254" s="611">
        <f t="shared" si="264"/>
        <v>0</v>
      </c>
      <c r="AY254" s="611">
        <f t="shared" si="264"/>
        <v>0</v>
      </c>
      <c r="AZ254" s="611">
        <f t="shared" si="264"/>
        <v>0</v>
      </c>
      <c r="BA254" s="611">
        <f t="shared" si="264"/>
        <v>0</v>
      </c>
      <c r="BB254" s="58" t="s">
        <v>231</v>
      </c>
      <c r="BC254" s="63"/>
      <c r="BD254" s="63"/>
      <c r="BE254" s="85">
        <v>2016</v>
      </c>
      <c r="BF254" s="63"/>
      <c r="BG254" s="63"/>
    </row>
    <row r="255" spans="1:59" s="630" customFormat="1" ht="22.2" customHeight="1">
      <c r="A255" s="626" t="s">
        <v>100</v>
      </c>
      <c r="B255" s="672"/>
      <c r="C255" s="628"/>
      <c r="D255" s="628"/>
      <c r="E255" s="628"/>
      <c r="F255" s="628"/>
      <c r="G255" s="628"/>
      <c r="H255" s="628"/>
      <c r="I255" s="628"/>
      <c r="J255" s="628"/>
      <c r="K255" s="628"/>
      <c r="L255" s="628"/>
      <c r="M255" s="628"/>
      <c r="N255" s="628"/>
      <c r="O255" s="628"/>
      <c r="P255" s="628"/>
      <c r="Q255" s="628"/>
      <c r="R255" s="628"/>
      <c r="S255" s="628"/>
      <c r="T255" s="628"/>
      <c r="U255" s="628"/>
      <c r="V255" s="628"/>
      <c r="W255" s="628"/>
      <c r="X255" s="628"/>
      <c r="Y255" s="628"/>
      <c r="Z255" s="628"/>
      <c r="AA255" s="628"/>
      <c r="AB255" s="628"/>
      <c r="AC255" s="628"/>
      <c r="AD255" s="628"/>
      <c r="AE255" s="628"/>
      <c r="AF255" s="628"/>
      <c r="AG255" s="628"/>
      <c r="AH255" s="628"/>
      <c r="AI255" s="628"/>
      <c r="AJ255" s="628"/>
      <c r="AK255" s="628"/>
      <c r="AL255" s="628"/>
      <c r="AM255" s="628"/>
      <c r="AN255" s="628"/>
      <c r="AO255" s="628"/>
      <c r="AP255" s="628"/>
      <c r="AQ255" s="628"/>
      <c r="AR255" s="628"/>
      <c r="AS255" s="628"/>
      <c r="AT255" s="628"/>
      <c r="AU255" s="628"/>
      <c r="AV255" s="628"/>
      <c r="AW255" s="628"/>
      <c r="AX255" s="628"/>
      <c r="AY255" s="628"/>
      <c r="AZ255" s="628"/>
      <c r="BA255" s="628"/>
      <c r="BB255" s="604" t="s">
        <v>231</v>
      </c>
      <c r="BC255" s="629"/>
      <c r="BD255" s="629"/>
      <c r="BE255" s="606">
        <v>2016</v>
      </c>
      <c r="BF255" s="629"/>
      <c r="BG255" s="629"/>
    </row>
    <row r="256" spans="1:59" s="630" customFormat="1" ht="22.2" customHeight="1">
      <c r="A256" s="626" t="s">
        <v>100</v>
      </c>
      <c r="B256" s="672"/>
      <c r="C256" s="628"/>
      <c r="D256" s="628"/>
      <c r="E256" s="628"/>
      <c r="F256" s="628"/>
      <c r="G256" s="628"/>
      <c r="H256" s="628"/>
      <c r="I256" s="628"/>
      <c r="J256" s="628"/>
      <c r="K256" s="628"/>
      <c r="L256" s="628"/>
      <c r="M256" s="628"/>
      <c r="N256" s="628"/>
      <c r="O256" s="628"/>
      <c r="P256" s="628"/>
      <c r="Q256" s="628"/>
      <c r="R256" s="628"/>
      <c r="S256" s="628"/>
      <c r="T256" s="628"/>
      <c r="U256" s="628"/>
      <c r="V256" s="628"/>
      <c r="W256" s="628"/>
      <c r="X256" s="628"/>
      <c r="Y256" s="628"/>
      <c r="Z256" s="628"/>
      <c r="AA256" s="628"/>
      <c r="AB256" s="628"/>
      <c r="AC256" s="628"/>
      <c r="AD256" s="628"/>
      <c r="AE256" s="628"/>
      <c r="AF256" s="628"/>
      <c r="AG256" s="628"/>
      <c r="AH256" s="628"/>
      <c r="AI256" s="628"/>
      <c r="AJ256" s="628"/>
      <c r="AK256" s="628"/>
      <c r="AL256" s="628"/>
      <c r="AM256" s="628"/>
      <c r="AN256" s="628"/>
      <c r="AO256" s="628"/>
      <c r="AP256" s="628"/>
      <c r="AQ256" s="628"/>
      <c r="AR256" s="628"/>
      <c r="AS256" s="628"/>
      <c r="AT256" s="628"/>
      <c r="AU256" s="628"/>
      <c r="AV256" s="628"/>
      <c r="AW256" s="628"/>
      <c r="AX256" s="628"/>
      <c r="AY256" s="628"/>
      <c r="AZ256" s="628"/>
      <c r="BA256" s="628"/>
      <c r="BB256" s="604" t="s">
        <v>231</v>
      </c>
      <c r="BC256" s="629"/>
      <c r="BD256" s="629"/>
      <c r="BE256" s="606">
        <v>2016</v>
      </c>
      <c r="BF256" s="629"/>
      <c r="BG256" s="629"/>
    </row>
    <row r="257" spans="1:59" s="634" customFormat="1" ht="22.2" customHeight="1">
      <c r="A257" s="350">
        <v>4</v>
      </c>
      <c r="B257" s="625" t="s">
        <v>446</v>
      </c>
      <c r="C257" s="619">
        <f>SUM(C258,C261)</f>
        <v>0</v>
      </c>
      <c r="D257" s="619">
        <f>SUM(D258+D261)</f>
        <v>0</v>
      </c>
      <c r="E257" s="619">
        <f t="shared" ref="E257:K257" si="265">SUM(E258,E261)</f>
        <v>0</v>
      </c>
      <c r="F257" s="619">
        <f t="shared" si="265"/>
        <v>0</v>
      </c>
      <c r="G257" s="619">
        <f t="shared" si="265"/>
        <v>0</v>
      </c>
      <c r="H257" s="619">
        <f t="shared" si="265"/>
        <v>0</v>
      </c>
      <c r="I257" s="611">
        <f t="shared" si="265"/>
        <v>0</v>
      </c>
      <c r="J257" s="611">
        <f t="shared" si="265"/>
        <v>0</v>
      </c>
      <c r="K257" s="611">
        <f t="shared" si="265"/>
        <v>0</v>
      </c>
      <c r="L257" s="611"/>
      <c r="M257" s="611">
        <f t="shared" ref="M257:AF257" si="266">SUM(M258,M261)</f>
        <v>0</v>
      </c>
      <c r="N257" s="611">
        <f t="shared" si="266"/>
        <v>0</v>
      </c>
      <c r="O257" s="611">
        <f t="shared" si="266"/>
        <v>0</v>
      </c>
      <c r="P257" s="619">
        <f t="shared" si="266"/>
        <v>0</v>
      </c>
      <c r="Q257" s="611">
        <f t="shared" si="266"/>
        <v>0</v>
      </c>
      <c r="R257" s="611">
        <f t="shared" si="266"/>
        <v>0</v>
      </c>
      <c r="S257" s="611">
        <f t="shared" si="266"/>
        <v>0</v>
      </c>
      <c r="T257" s="611">
        <f t="shared" si="266"/>
        <v>0</v>
      </c>
      <c r="U257" s="619">
        <f t="shared" si="266"/>
        <v>0</v>
      </c>
      <c r="V257" s="611">
        <f t="shared" si="266"/>
        <v>0</v>
      </c>
      <c r="W257" s="611">
        <f t="shared" si="266"/>
        <v>0</v>
      </c>
      <c r="X257" s="611">
        <f t="shared" si="266"/>
        <v>0</v>
      </c>
      <c r="Y257" s="619">
        <f t="shared" si="266"/>
        <v>0</v>
      </c>
      <c r="Z257" s="611">
        <f t="shared" si="266"/>
        <v>0</v>
      </c>
      <c r="AA257" s="611">
        <f t="shared" si="266"/>
        <v>0</v>
      </c>
      <c r="AB257" s="611">
        <f t="shared" si="266"/>
        <v>0</v>
      </c>
      <c r="AC257" s="611">
        <f t="shared" si="266"/>
        <v>0</v>
      </c>
      <c r="AD257" s="611">
        <f t="shared" si="266"/>
        <v>0</v>
      </c>
      <c r="AE257" s="611">
        <f t="shared" si="266"/>
        <v>0</v>
      </c>
      <c r="AF257" s="611">
        <f t="shared" si="266"/>
        <v>0</v>
      </c>
      <c r="AG257" s="611"/>
      <c r="AH257" s="611">
        <f t="shared" ref="AH257:BA257" si="267">SUM(AH258,AH261)</f>
        <v>0</v>
      </c>
      <c r="AI257" s="611">
        <f t="shared" si="267"/>
        <v>0</v>
      </c>
      <c r="AJ257" s="611">
        <f t="shared" si="267"/>
        <v>0</v>
      </c>
      <c r="AK257" s="611">
        <f t="shared" si="267"/>
        <v>0</v>
      </c>
      <c r="AL257" s="611">
        <f t="shared" si="267"/>
        <v>0</v>
      </c>
      <c r="AM257" s="611">
        <f t="shared" si="267"/>
        <v>0</v>
      </c>
      <c r="AN257" s="611">
        <f t="shared" si="267"/>
        <v>0</v>
      </c>
      <c r="AO257" s="611">
        <f t="shared" si="267"/>
        <v>0</v>
      </c>
      <c r="AP257" s="611">
        <f t="shared" si="267"/>
        <v>0</v>
      </c>
      <c r="AQ257" s="611">
        <f t="shared" si="267"/>
        <v>0</v>
      </c>
      <c r="AR257" s="611">
        <f t="shared" si="267"/>
        <v>0</v>
      </c>
      <c r="AS257" s="619">
        <f t="shared" si="267"/>
        <v>0</v>
      </c>
      <c r="AT257" s="619">
        <f t="shared" si="267"/>
        <v>0</v>
      </c>
      <c r="AU257" s="611">
        <f t="shared" si="267"/>
        <v>0</v>
      </c>
      <c r="AV257" s="611">
        <f t="shared" si="267"/>
        <v>0</v>
      </c>
      <c r="AW257" s="611">
        <f t="shared" si="267"/>
        <v>0</v>
      </c>
      <c r="AX257" s="611">
        <f t="shared" si="267"/>
        <v>0</v>
      </c>
      <c r="AY257" s="611">
        <f t="shared" si="267"/>
        <v>0</v>
      </c>
      <c r="AZ257" s="611">
        <f t="shared" si="267"/>
        <v>0</v>
      </c>
      <c r="BA257" s="611">
        <f t="shared" si="267"/>
        <v>0</v>
      </c>
      <c r="BB257" s="58" t="s">
        <v>231</v>
      </c>
      <c r="BC257" s="63"/>
      <c r="BD257" s="92"/>
      <c r="BE257" s="85">
        <v>2016</v>
      </c>
      <c r="BF257" s="91"/>
      <c r="BG257" s="91"/>
    </row>
    <row r="258" spans="1:59" s="613" customFormat="1" ht="24.75" customHeight="1">
      <c r="A258" s="346" t="s">
        <v>103</v>
      </c>
      <c r="B258" s="65" t="s">
        <v>480</v>
      </c>
      <c r="C258" s="611"/>
      <c r="D258" s="611">
        <f>SUM(E258:BA258)</f>
        <v>0</v>
      </c>
      <c r="E258" s="611">
        <f t="shared" ref="E258:K258" si="268">SUM(E259:E260)</f>
        <v>0</v>
      </c>
      <c r="F258" s="611">
        <f t="shared" si="268"/>
        <v>0</v>
      </c>
      <c r="G258" s="611">
        <f t="shared" si="268"/>
        <v>0</v>
      </c>
      <c r="H258" s="611">
        <f t="shared" si="268"/>
        <v>0</v>
      </c>
      <c r="I258" s="611">
        <f t="shared" si="268"/>
        <v>0</v>
      </c>
      <c r="J258" s="611">
        <f t="shared" si="268"/>
        <v>0</v>
      </c>
      <c r="K258" s="611">
        <f t="shared" si="268"/>
        <v>0</v>
      </c>
      <c r="L258" s="611"/>
      <c r="M258" s="611">
        <f t="shared" ref="M258:AF258" si="269">SUM(M259:M260)</f>
        <v>0</v>
      </c>
      <c r="N258" s="611">
        <f t="shared" si="269"/>
        <v>0</v>
      </c>
      <c r="O258" s="611">
        <f t="shared" si="269"/>
        <v>0</v>
      </c>
      <c r="P258" s="611">
        <f t="shared" si="269"/>
        <v>0</v>
      </c>
      <c r="Q258" s="611">
        <f t="shared" si="269"/>
        <v>0</v>
      </c>
      <c r="R258" s="611">
        <f t="shared" si="269"/>
        <v>0</v>
      </c>
      <c r="S258" s="611">
        <f t="shared" si="269"/>
        <v>0</v>
      </c>
      <c r="T258" s="611">
        <f t="shared" si="269"/>
        <v>0</v>
      </c>
      <c r="U258" s="611">
        <f t="shared" si="269"/>
        <v>0</v>
      </c>
      <c r="V258" s="611">
        <f t="shared" si="269"/>
        <v>0</v>
      </c>
      <c r="W258" s="611">
        <f t="shared" si="269"/>
        <v>0</v>
      </c>
      <c r="X258" s="611">
        <f t="shared" si="269"/>
        <v>0</v>
      </c>
      <c r="Y258" s="611">
        <f t="shared" si="269"/>
        <v>0</v>
      </c>
      <c r="Z258" s="611">
        <f t="shared" si="269"/>
        <v>0</v>
      </c>
      <c r="AA258" s="611">
        <f t="shared" si="269"/>
        <v>0</v>
      </c>
      <c r="AB258" s="611">
        <f t="shared" si="269"/>
        <v>0</v>
      </c>
      <c r="AC258" s="611">
        <f t="shared" si="269"/>
        <v>0</v>
      </c>
      <c r="AD258" s="611">
        <f t="shared" si="269"/>
        <v>0</v>
      </c>
      <c r="AE258" s="611">
        <f t="shared" si="269"/>
        <v>0</v>
      </c>
      <c r="AF258" s="611">
        <f t="shared" si="269"/>
        <v>0</v>
      </c>
      <c r="AG258" s="611"/>
      <c r="AH258" s="611">
        <f t="shared" ref="AH258:BA258" si="270">SUM(AH259:AH260)</f>
        <v>0</v>
      </c>
      <c r="AI258" s="611">
        <f t="shared" si="270"/>
        <v>0</v>
      </c>
      <c r="AJ258" s="611">
        <f t="shared" si="270"/>
        <v>0</v>
      </c>
      <c r="AK258" s="611">
        <f t="shared" si="270"/>
        <v>0</v>
      </c>
      <c r="AL258" s="611">
        <f t="shared" si="270"/>
        <v>0</v>
      </c>
      <c r="AM258" s="611">
        <f t="shared" si="270"/>
        <v>0</v>
      </c>
      <c r="AN258" s="611">
        <f t="shared" si="270"/>
        <v>0</v>
      </c>
      <c r="AO258" s="611">
        <f t="shared" si="270"/>
        <v>0</v>
      </c>
      <c r="AP258" s="611">
        <f t="shared" si="270"/>
        <v>0</v>
      </c>
      <c r="AQ258" s="611">
        <f t="shared" si="270"/>
        <v>0</v>
      </c>
      <c r="AR258" s="611">
        <f t="shared" si="270"/>
        <v>0</v>
      </c>
      <c r="AS258" s="611">
        <f t="shared" si="270"/>
        <v>0</v>
      </c>
      <c r="AT258" s="611">
        <f t="shared" si="270"/>
        <v>0</v>
      </c>
      <c r="AU258" s="611">
        <f t="shared" si="270"/>
        <v>0</v>
      </c>
      <c r="AV258" s="611">
        <f t="shared" si="270"/>
        <v>0</v>
      </c>
      <c r="AW258" s="611">
        <f t="shared" si="270"/>
        <v>0</v>
      </c>
      <c r="AX258" s="611">
        <f t="shared" si="270"/>
        <v>0</v>
      </c>
      <c r="AY258" s="611">
        <f t="shared" si="270"/>
        <v>0</v>
      </c>
      <c r="AZ258" s="611">
        <f t="shared" si="270"/>
        <v>0</v>
      </c>
      <c r="BA258" s="611">
        <f t="shared" si="270"/>
        <v>0</v>
      </c>
      <c r="BB258" s="58" t="s">
        <v>231</v>
      </c>
      <c r="BC258" s="63"/>
      <c r="BD258" s="63"/>
      <c r="BE258" s="85">
        <v>2016</v>
      </c>
      <c r="BF258" s="63"/>
      <c r="BG258" s="63"/>
    </row>
    <row r="259" spans="1:59" s="638" customFormat="1" ht="24.75" customHeight="1">
      <c r="A259" s="626" t="s">
        <v>103</v>
      </c>
      <c r="B259" s="608"/>
      <c r="C259" s="635"/>
      <c r="D259" s="635"/>
      <c r="E259" s="635"/>
      <c r="F259" s="635"/>
      <c r="G259" s="635"/>
      <c r="H259" s="635"/>
      <c r="I259" s="628"/>
      <c r="J259" s="628"/>
      <c r="K259" s="628"/>
      <c r="L259" s="628"/>
      <c r="M259" s="628"/>
      <c r="N259" s="628"/>
      <c r="O259" s="628"/>
      <c r="P259" s="635"/>
      <c r="Q259" s="628"/>
      <c r="R259" s="628"/>
      <c r="S259" s="628"/>
      <c r="T259" s="628"/>
      <c r="U259" s="635"/>
      <c r="V259" s="628"/>
      <c r="W259" s="628"/>
      <c r="X259" s="628"/>
      <c r="Y259" s="635"/>
      <c r="Z259" s="628"/>
      <c r="AA259" s="628"/>
      <c r="AB259" s="628"/>
      <c r="AC259" s="628"/>
      <c r="AD259" s="628"/>
      <c r="AE259" s="628"/>
      <c r="AF259" s="628"/>
      <c r="AG259" s="628"/>
      <c r="AH259" s="628"/>
      <c r="AI259" s="628"/>
      <c r="AJ259" s="628"/>
      <c r="AK259" s="628"/>
      <c r="AL259" s="628"/>
      <c r="AM259" s="628"/>
      <c r="AN259" s="628"/>
      <c r="AO259" s="628"/>
      <c r="AP259" s="628"/>
      <c r="AQ259" s="628"/>
      <c r="AR259" s="628"/>
      <c r="AS259" s="635"/>
      <c r="AT259" s="635"/>
      <c r="AU259" s="628"/>
      <c r="AV259" s="628"/>
      <c r="AW259" s="628"/>
      <c r="AX259" s="628"/>
      <c r="AY259" s="628"/>
      <c r="AZ259" s="628"/>
      <c r="BA259" s="628"/>
      <c r="BB259" s="604" t="s">
        <v>231</v>
      </c>
      <c r="BC259" s="629"/>
      <c r="BD259" s="70"/>
      <c r="BE259" s="606">
        <v>2016</v>
      </c>
      <c r="BF259" s="637"/>
      <c r="BG259" s="637"/>
    </row>
    <row r="260" spans="1:59" s="638" customFormat="1" ht="24.75" customHeight="1">
      <c r="A260" s="626" t="s">
        <v>103</v>
      </c>
      <c r="B260" s="684"/>
      <c r="C260" s="635"/>
      <c r="D260" s="635"/>
      <c r="E260" s="635"/>
      <c r="F260" s="635"/>
      <c r="G260" s="635"/>
      <c r="H260" s="635"/>
      <c r="I260" s="628"/>
      <c r="J260" s="628"/>
      <c r="K260" s="628"/>
      <c r="L260" s="628"/>
      <c r="M260" s="628"/>
      <c r="N260" s="628"/>
      <c r="O260" s="628"/>
      <c r="P260" s="635"/>
      <c r="Q260" s="628"/>
      <c r="R260" s="628"/>
      <c r="S260" s="628"/>
      <c r="T260" s="628"/>
      <c r="U260" s="635"/>
      <c r="V260" s="628"/>
      <c r="W260" s="628"/>
      <c r="X260" s="628"/>
      <c r="Y260" s="635"/>
      <c r="Z260" s="628"/>
      <c r="AA260" s="628"/>
      <c r="AB260" s="628"/>
      <c r="AC260" s="628"/>
      <c r="AD260" s="628"/>
      <c r="AE260" s="628"/>
      <c r="AF260" s="628"/>
      <c r="AG260" s="628"/>
      <c r="AH260" s="628"/>
      <c r="AI260" s="628"/>
      <c r="AJ260" s="628"/>
      <c r="AK260" s="628"/>
      <c r="AL260" s="628"/>
      <c r="AM260" s="628"/>
      <c r="AN260" s="628"/>
      <c r="AO260" s="628"/>
      <c r="AP260" s="628"/>
      <c r="AQ260" s="628"/>
      <c r="AR260" s="628"/>
      <c r="AS260" s="635"/>
      <c r="AT260" s="635"/>
      <c r="AU260" s="628"/>
      <c r="AV260" s="628"/>
      <c r="AW260" s="628"/>
      <c r="AX260" s="628"/>
      <c r="AY260" s="628"/>
      <c r="AZ260" s="628"/>
      <c r="BA260" s="628"/>
      <c r="BB260" s="604" t="s">
        <v>231</v>
      </c>
      <c r="BC260" s="629"/>
      <c r="BD260" s="70"/>
      <c r="BE260" s="606">
        <v>2016</v>
      </c>
      <c r="BF260" s="637">
        <v>71</v>
      </c>
      <c r="BG260" s="637"/>
    </row>
    <row r="261" spans="1:59" s="613" customFormat="1" ht="22.2" customHeight="1">
      <c r="A261" s="346" t="s">
        <v>103</v>
      </c>
      <c r="B261" s="65" t="s">
        <v>481</v>
      </c>
      <c r="C261" s="611"/>
      <c r="D261" s="611">
        <f>SUM(E261:BA261)</f>
        <v>0</v>
      </c>
      <c r="E261" s="611">
        <f t="shared" ref="E261:K261" si="271">SUM(E262:E263)</f>
        <v>0</v>
      </c>
      <c r="F261" s="611">
        <f t="shared" si="271"/>
        <v>0</v>
      </c>
      <c r="G261" s="611">
        <f t="shared" si="271"/>
        <v>0</v>
      </c>
      <c r="H261" s="611">
        <f t="shared" si="271"/>
        <v>0</v>
      </c>
      <c r="I261" s="611">
        <f t="shared" si="271"/>
        <v>0</v>
      </c>
      <c r="J261" s="611">
        <f t="shared" si="271"/>
        <v>0</v>
      </c>
      <c r="K261" s="611">
        <f t="shared" si="271"/>
        <v>0</v>
      </c>
      <c r="L261" s="611"/>
      <c r="M261" s="611">
        <f t="shared" ref="M261:AF261" si="272">SUM(M262:M263)</f>
        <v>0</v>
      </c>
      <c r="N261" s="611">
        <f t="shared" si="272"/>
        <v>0</v>
      </c>
      <c r="O261" s="611">
        <f t="shared" si="272"/>
        <v>0</v>
      </c>
      <c r="P261" s="611">
        <f t="shared" si="272"/>
        <v>0</v>
      </c>
      <c r="Q261" s="611">
        <f t="shared" si="272"/>
        <v>0</v>
      </c>
      <c r="R261" s="611">
        <f t="shared" si="272"/>
        <v>0</v>
      </c>
      <c r="S261" s="611">
        <f t="shared" si="272"/>
        <v>0</v>
      </c>
      <c r="T261" s="611">
        <f t="shared" si="272"/>
        <v>0</v>
      </c>
      <c r="U261" s="611">
        <f t="shared" si="272"/>
        <v>0</v>
      </c>
      <c r="V261" s="611">
        <f t="shared" si="272"/>
        <v>0</v>
      </c>
      <c r="W261" s="611">
        <f t="shared" si="272"/>
        <v>0</v>
      </c>
      <c r="X261" s="611">
        <f t="shared" si="272"/>
        <v>0</v>
      </c>
      <c r="Y261" s="611">
        <f t="shared" si="272"/>
        <v>0</v>
      </c>
      <c r="Z261" s="611">
        <f t="shared" si="272"/>
        <v>0</v>
      </c>
      <c r="AA261" s="611">
        <f t="shared" si="272"/>
        <v>0</v>
      </c>
      <c r="AB261" s="611">
        <f t="shared" si="272"/>
        <v>0</v>
      </c>
      <c r="AC261" s="611">
        <f t="shared" si="272"/>
        <v>0</v>
      </c>
      <c r="AD261" s="611">
        <f t="shared" si="272"/>
        <v>0</v>
      </c>
      <c r="AE261" s="611">
        <f t="shared" si="272"/>
        <v>0</v>
      </c>
      <c r="AF261" s="611">
        <f t="shared" si="272"/>
        <v>0</v>
      </c>
      <c r="AG261" s="611"/>
      <c r="AH261" s="611">
        <f t="shared" ref="AH261:BA261" si="273">SUM(AH262:AH263)</f>
        <v>0</v>
      </c>
      <c r="AI261" s="611">
        <f t="shared" si="273"/>
        <v>0</v>
      </c>
      <c r="AJ261" s="611">
        <f t="shared" si="273"/>
        <v>0</v>
      </c>
      <c r="AK261" s="611">
        <f t="shared" si="273"/>
        <v>0</v>
      </c>
      <c r="AL261" s="611">
        <f t="shared" si="273"/>
        <v>0</v>
      </c>
      <c r="AM261" s="611">
        <f t="shared" si="273"/>
        <v>0</v>
      </c>
      <c r="AN261" s="611">
        <f t="shared" si="273"/>
        <v>0</v>
      </c>
      <c r="AO261" s="611">
        <f t="shared" si="273"/>
        <v>0</v>
      </c>
      <c r="AP261" s="611">
        <f t="shared" si="273"/>
        <v>0</v>
      </c>
      <c r="AQ261" s="611">
        <f t="shared" si="273"/>
        <v>0</v>
      </c>
      <c r="AR261" s="611">
        <f t="shared" si="273"/>
        <v>0</v>
      </c>
      <c r="AS261" s="611">
        <f t="shared" si="273"/>
        <v>0</v>
      </c>
      <c r="AT261" s="611">
        <f t="shared" si="273"/>
        <v>0</v>
      </c>
      <c r="AU261" s="611">
        <f t="shared" si="273"/>
        <v>0</v>
      </c>
      <c r="AV261" s="611">
        <f t="shared" si="273"/>
        <v>0</v>
      </c>
      <c r="AW261" s="611">
        <f t="shared" si="273"/>
        <v>0</v>
      </c>
      <c r="AX261" s="611">
        <f t="shared" si="273"/>
        <v>0</v>
      </c>
      <c r="AY261" s="611">
        <f t="shared" si="273"/>
        <v>0</v>
      </c>
      <c r="AZ261" s="611">
        <f t="shared" si="273"/>
        <v>0</v>
      </c>
      <c r="BA261" s="611">
        <f t="shared" si="273"/>
        <v>0</v>
      </c>
      <c r="BB261" s="58" t="s">
        <v>231</v>
      </c>
      <c r="BC261" s="63"/>
      <c r="BD261" s="63"/>
      <c r="BE261" s="85">
        <v>2016</v>
      </c>
      <c r="BF261" s="63"/>
      <c r="BG261" s="63"/>
    </row>
    <row r="262" spans="1:59" s="638" customFormat="1" ht="22.2" customHeight="1">
      <c r="A262" s="626" t="s">
        <v>103</v>
      </c>
      <c r="B262" s="684"/>
      <c r="C262" s="635"/>
      <c r="D262" s="635"/>
      <c r="E262" s="635"/>
      <c r="F262" s="635"/>
      <c r="G262" s="635"/>
      <c r="H262" s="635"/>
      <c r="I262" s="628"/>
      <c r="J262" s="628"/>
      <c r="K262" s="628"/>
      <c r="L262" s="628"/>
      <c r="M262" s="628"/>
      <c r="N262" s="628"/>
      <c r="O262" s="628"/>
      <c r="P262" s="635"/>
      <c r="Q262" s="628"/>
      <c r="R262" s="628"/>
      <c r="S262" s="628"/>
      <c r="T262" s="628"/>
      <c r="U262" s="635"/>
      <c r="V262" s="628"/>
      <c r="W262" s="628"/>
      <c r="X262" s="628"/>
      <c r="Y262" s="635"/>
      <c r="Z262" s="628"/>
      <c r="AA262" s="628"/>
      <c r="AB262" s="628"/>
      <c r="AC262" s="628"/>
      <c r="AD262" s="628"/>
      <c r="AE262" s="628"/>
      <c r="AF262" s="628"/>
      <c r="AG262" s="628"/>
      <c r="AH262" s="628"/>
      <c r="AI262" s="628"/>
      <c r="AJ262" s="628"/>
      <c r="AK262" s="628"/>
      <c r="AL262" s="628"/>
      <c r="AM262" s="628"/>
      <c r="AN262" s="628"/>
      <c r="AO262" s="628"/>
      <c r="AP262" s="628"/>
      <c r="AQ262" s="628"/>
      <c r="AR262" s="628"/>
      <c r="AS262" s="635"/>
      <c r="AT262" s="635"/>
      <c r="AU262" s="628"/>
      <c r="AV262" s="628"/>
      <c r="AW262" s="628"/>
      <c r="AX262" s="628"/>
      <c r="AY262" s="628"/>
      <c r="AZ262" s="628"/>
      <c r="BA262" s="628"/>
      <c r="BB262" s="604" t="s">
        <v>231</v>
      </c>
      <c r="BC262" s="629"/>
      <c r="BD262" s="70"/>
      <c r="BE262" s="606">
        <v>2016</v>
      </c>
      <c r="BF262" s="637"/>
      <c r="BG262" s="637"/>
    </row>
    <row r="263" spans="1:59" s="630" customFormat="1" ht="22.2" customHeight="1">
      <c r="A263" s="626" t="s">
        <v>103</v>
      </c>
      <c r="B263" s="672"/>
      <c r="C263" s="628"/>
      <c r="D263" s="628"/>
      <c r="E263" s="628"/>
      <c r="F263" s="628"/>
      <c r="G263" s="628"/>
      <c r="H263" s="628"/>
      <c r="I263" s="628"/>
      <c r="J263" s="628"/>
      <c r="K263" s="628"/>
      <c r="L263" s="628"/>
      <c r="M263" s="628"/>
      <c r="N263" s="628"/>
      <c r="O263" s="628"/>
      <c r="P263" s="628"/>
      <c r="Q263" s="628"/>
      <c r="R263" s="628"/>
      <c r="S263" s="628"/>
      <c r="T263" s="628"/>
      <c r="U263" s="628"/>
      <c r="V263" s="628"/>
      <c r="W263" s="628"/>
      <c r="X263" s="628"/>
      <c r="Y263" s="628"/>
      <c r="Z263" s="628"/>
      <c r="AA263" s="628"/>
      <c r="AB263" s="628"/>
      <c r="AC263" s="628"/>
      <c r="AD263" s="628"/>
      <c r="AE263" s="628"/>
      <c r="AF263" s="628"/>
      <c r="AG263" s="628"/>
      <c r="AH263" s="628"/>
      <c r="AI263" s="628"/>
      <c r="AJ263" s="628"/>
      <c r="AK263" s="628"/>
      <c r="AL263" s="628"/>
      <c r="AM263" s="628"/>
      <c r="AN263" s="628"/>
      <c r="AO263" s="628"/>
      <c r="AP263" s="628"/>
      <c r="AQ263" s="628"/>
      <c r="AR263" s="628"/>
      <c r="AS263" s="628"/>
      <c r="AT263" s="628"/>
      <c r="AU263" s="628"/>
      <c r="AV263" s="628"/>
      <c r="AW263" s="628"/>
      <c r="AX263" s="628"/>
      <c r="AY263" s="628"/>
      <c r="AZ263" s="628"/>
      <c r="BA263" s="628"/>
      <c r="BB263" s="604" t="s">
        <v>231</v>
      </c>
      <c r="BC263" s="629"/>
      <c r="BD263" s="629"/>
      <c r="BE263" s="606">
        <v>2016</v>
      </c>
      <c r="BF263" s="629"/>
      <c r="BG263" s="629"/>
    </row>
    <row r="264" spans="1:59" s="634" customFormat="1" ht="22.2" customHeight="1">
      <c r="A264" s="350">
        <v>5</v>
      </c>
      <c r="B264" s="94" t="s">
        <v>447</v>
      </c>
      <c r="C264" s="619">
        <f>SUM(C265,C268)</f>
        <v>0</v>
      </c>
      <c r="D264" s="619">
        <f>SUM(D265+D268)</f>
        <v>0</v>
      </c>
      <c r="E264" s="619">
        <f t="shared" ref="E264:K264" si="274">SUM(E265,E268)</f>
        <v>0</v>
      </c>
      <c r="F264" s="619">
        <f t="shared" si="274"/>
        <v>0</v>
      </c>
      <c r="G264" s="619">
        <f t="shared" si="274"/>
        <v>0</v>
      </c>
      <c r="H264" s="619">
        <f t="shared" si="274"/>
        <v>0</v>
      </c>
      <c r="I264" s="611">
        <f t="shared" si="274"/>
        <v>0</v>
      </c>
      <c r="J264" s="611">
        <f t="shared" si="274"/>
        <v>0</v>
      </c>
      <c r="K264" s="611">
        <f t="shared" si="274"/>
        <v>0</v>
      </c>
      <c r="L264" s="611"/>
      <c r="M264" s="611">
        <f t="shared" ref="M264:AF264" si="275">SUM(M265,M268)</f>
        <v>0</v>
      </c>
      <c r="N264" s="611">
        <f t="shared" si="275"/>
        <v>0</v>
      </c>
      <c r="O264" s="611">
        <f t="shared" si="275"/>
        <v>0</v>
      </c>
      <c r="P264" s="619">
        <f t="shared" si="275"/>
        <v>0</v>
      </c>
      <c r="Q264" s="611">
        <f t="shared" si="275"/>
        <v>0</v>
      </c>
      <c r="R264" s="611">
        <f t="shared" si="275"/>
        <v>0</v>
      </c>
      <c r="S264" s="611">
        <f t="shared" si="275"/>
        <v>0</v>
      </c>
      <c r="T264" s="611">
        <f t="shared" si="275"/>
        <v>0</v>
      </c>
      <c r="U264" s="619">
        <f t="shared" si="275"/>
        <v>0</v>
      </c>
      <c r="V264" s="611">
        <f t="shared" si="275"/>
        <v>0</v>
      </c>
      <c r="W264" s="611">
        <f t="shared" si="275"/>
        <v>0</v>
      </c>
      <c r="X264" s="611">
        <f t="shared" si="275"/>
        <v>0</v>
      </c>
      <c r="Y264" s="619">
        <f t="shared" si="275"/>
        <v>0</v>
      </c>
      <c r="Z264" s="611">
        <f t="shared" si="275"/>
        <v>0</v>
      </c>
      <c r="AA264" s="611">
        <f t="shared" si="275"/>
        <v>0</v>
      </c>
      <c r="AB264" s="611">
        <f t="shared" si="275"/>
        <v>0</v>
      </c>
      <c r="AC264" s="611">
        <f t="shared" si="275"/>
        <v>0</v>
      </c>
      <c r="AD264" s="611">
        <f t="shared" si="275"/>
        <v>0</v>
      </c>
      <c r="AE264" s="611">
        <f t="shared" si="275"/>
        <v>0</v>
      </c>
      <c r="AF264" s="611">
        <f t="shared" si="275"/>
        <v>0</v>
      </c>
      <c r="AG264" s="611"/>
      <c r="AH264" s="611">
        <f t="shared" ref="AH264:BA264" si="276">SUM(AH265,AH268)</f>
        <v>0</v>
      </c>
      <c r="AI264" s="611">
        <f t="shared" si="276"/>
        <v>0</v>
      </c>
      <c r="AJ264" s="611">
        <f t="shared" si="276"/>
        <v>0</v>
      </c>
      <c r="AK264" s="611">
        <f t="shared" si="276"/>
        <v>0</v>
      </c>
      <c r="AL264" s="611">
        <f t="shared" si="276"/>
        <v>0</v>
      </c>
      <c r="AM264" s="611">
        <f t="shared" si="276"/>
        <v>0</v>
      </c>
      <c r="AN264" s="611">
        <f t="shared" si="276"/>
        <v>0</v>
      </c>
      <c r="AO264" s="611">
        <f t="shared" si="276"/>
        <v>0</v>
      </c>
      <c r="AP264" s="611">
        <f t="shared" si="276"/>
        <v>0</v>
      </c>
      <c r="AQ264" s="611">
        <f t="shared" si="276"/>
        <v>0</v>
      </c>
      <c r="AR264" s="611">
        <f t="shared" si="276"/>
        <v>0</v>
      </c>
      <c r="AS264" s="619">
        <f t="shared" si="276"/>
        <v>0</v>
      </c>
      <c r="AT264" s="619">
        <f t="shared" si="276"/>
        <v>0</v>
      </c>
      <c r="AU264" s="611">
        <f t="shared" si="276"/>
        <v>0</v>
      </c>
      <c r="AV264" s="611">
        <f t="shared" si="276"/>
        <v>0</v>
      </c>
      <c r="AW264" s="611">
        <f t="shared" si="276"/>
        <v>0</v>
      </c>
      <c r="AX264" s="611">
        <f t="shared" si="276"/>
        <v>0</v>
      </c>
      <c r="AY264" s="611">
        <f t="shared" si="276"/>
        <v>0</v>
      </c>
      <c r="AZ264" s="611">
        <f t="shared" si="276"/>
        <v>0</v>
      </c>
      <c r="BA264" s="611">
        <f t="shared" si="276"/>
        <v>0</v>
      </c>
      <c r="BB264" s="58" t="s">
        <v>231</v>
      </c>
      <c r="BC264" s="63"/>
      <c r="BD264" s="92"/>
      <c r="BE264" s="85">
        <v>2016</v>
      </c>
      <c r="BF264" s="91"/>
      <c r="BG264" s="91"/>
    </row>
    <row r="265" spans="1:59" s="613" customFormat="1" ht="22.2" customHeight="1">
      <c r="A265" s="346" t="s">
        <v>106</v>
      </c>
      <c r="B265" s="65" t="s">
        <v>480</v>
      </c>
      <c r="C265" s="611"/>
      <c r="D265" s="611">
        <f>SUM(E265:BA265)</f>
        <v>0</v>
      </c>
      <c r="E265" s="611">
        <f t="shared" ref="E265:K265" si="277">SUM(E266:E267)</f>
        <v>0</v>
      </c>
      <c r="F265" s="611">
        <f t="shared" si="277"/>
        <v>0</v>
      </c>
      <c r="G265" s="611">
        <f t="shared" si="277"/>
        <v>0</v>
      </c>
      <c r="H265" s="611">
        <f t="shared" si="277"/>
        <v>0</v>
      </c>
      <c r="I265" s="611">
        <f t="shared" si="277"/>
        <v>0</v>
      </c>
      <c r="J265" s="611">
        <f t="shared" si="277"/>
        <v>0</v>
      </c>
      <c r="K265" s="611">
        <f t="shared" si="277"/>
        <v>0</v>
      </c>
      <c r="L265" s="611"/>
      <c r="M265" s="611">
        <f t="shared" ref="M265:AF265" si="278">SUM(M266:M267)</f>
        <v>0</v>
      </c>
      <c r="N265" s="611">
        <f t="shared" si="278"/>
        <v>0</v>
      </c>
      <c r="O265" s="611">
        <f t="shared" si="278"/>
        <v>0</v>
      </c>
      <c r="P265" s="611">
        <f t="shared" si="278"/>
        <v>0</v>
      </c>
      <c r="Q265" s="611">
        <f t="shared" si="278"/>
        <v>0</v>
      </c>
      <c r="R265" s="611">
        <f t="shared" si="278"/>
        <v>0</v>
      </c>
      <c r="S265" s="611">
        <f t="shared" si="278"/>
        <v>0</v>
      </c>
      <c r="T265" s="611">
        <f t="shared" si="278"/>
        <v>0</v>
      </c>
      <c r="U265" s="611">
        <f t="shared" si="278"/>
        <v>0</v>
      </c>
      <c r="V265" s="611">
        <f t="shared" si="278"/>
        <v>0</v>
      </c>
      <c r="W265" s="611">
        <f t="shared" si="278"/>
        <v>0</v>
      </c>
      <c r="X265" s="611">
        <f t="shared" si="278"/>
        <v>0</v>
      </c>
      <c r="Y265" s="611">
        <f t="shared" si="278"/>
        <v>0</v>
      </c>
      <c r="Z265" s="611">
        <f t="shared" si="278"/>
        <v>0</v>
      </c>
      <c r="AA265" s="611">
        <f t="shared" si="278"/>
        <v>0</v>
      </c>
      <c r="AB265" s="611">
        <f t="shared" si="278"/>
        <v>0</v>
      </c>
      <c r="AC265" s="611">
        <f t="shared" si="278"/>
        <v>0</v>
      </c>
      <c r="AD265" s="611">
        <f t="shared" si="278"/>
        <v>0</v>
      </c>
      <c r="AE265" s="611">
        <f t="shared" si="278"/>
        <v>0</v>
      </c>
      <c r="AF265" s="611">
        <f t="shared" si="278"/>
        <v>0</v>
      </c>
      <c r="AG265" s="611"/>
      <c r="AH265" s="611">
        <f t="shared" ref="AH265:BA265" si="279">SUM(AH266:AH267)</f>
        <v>0</v>
      </c>
      <c r="AI265" s="611">
        <f t="shared" si="279"/>
        <v>0</v>
      </c>
      <c r="AJ265" s="611">
        <f t="shared" si="279"/>
        <v>0</v>
      </c>
      <c r="AK265" s="611">
        <f t="shared" si="279"/>
        <v>0</v>
      </c>
      <c r="AL265" s="611">
        <f t="shared" si="279"/>
        <v>0</v>
      </c>
      <c r="AM265" s="611">
        <f t="shared" si="279"/>
        <v>0</v>
      </c>
      <c r="AN265" s="611">
        <f t="shared" si="279"/>
        <v>0</v>
      </c>
      <c r="AO265" s="611">
        <f t="shared" si="279"/>
        <v>0</v>
      </c>
      <c r="AP265" s="611">
        <f t="shared" si="279"/>
        <v>0</v>
      </c>
      <c r="AQ265" s="611">
        <f t="shared" si="279"/>
        <v>0</v>
      </c>
      <c r="AR265" s="611">
        <f t="shared" si="279"/>
        <v>0</v>
      </c>
      <c r="AS265" s="611">
        <f t="shared" si="279"/>
        <v>0</v>
      </c>
      <c r="AT265" s="611">
        <f t="shared" si="279"/>
        <v>0</v>
      </c>
      <c r="AU265" s="611">
        <f t="shared" si="279"/>
        <v>0</v>
      </c>
      <c r="AV265" s="611">
        <f t="shared" si="279"/>
        <v>0</v>
      </c>
      <c r="AW265" s="611">
        <f t="shared" si="279"/>
        <v>0</v>
      </c>
      <c r="AX265" s="611">
        <f t="shared" si="279"/>
        <v>0</v>
      </c>
      <c r="AY265" s="611">
        <f t="shared" si="279"/>
        <v>0</v>
      </c>
      <c r="AZ265" s="611">
        <f t="shared" si="279"/>
        <v>0</v>
      </c>
      <c r="BA265" s="611">
        <f t="shared" si="279"/>
        <v>0</v>
      </c>
      <c r="BB265" s="58" t="s">
        <v>231</v>
      </c>
      <c r="BC265" s="63"/>
      <c r="BD265" s="63"/>
      <c r="BE265" s="85">
        <v>2016</v>
      </c>
      <c r="BF265" s="63"/>
      <c r="BG265" s="63"/>
    </row>
    <row r="266" spans="1:59" s="638" customFormat="1" ht="22.2" customHeight="1">
      <c r="A266" s="626" t="s">
        <v>106</v>
      </c>
      <c r="B266" s="684"/>
      <c r="C266" s="635"/>
      <c r="D266" s="635"/>
      <c r="E266" s="635"/>
      <c r="F266" s="635"/>
      <c r="G266" s="635"/>
      <c r="H266" s="635"/>
      <c r="I266" s="628"/>
      <c r="J266" s="628"/>
      <c r="K266" s="628"/>
      <c r="L266" s="628"/>
      <c r="M266" s="628"/>
      <c r="N266" s="628"/>
      <c r="O266" s="628"/>
      <c r="P266" s="635"/>
      <c r="Q266" s="628"/>
      <c r="R266" s="628"/>
      <c r="S266" s="628"/>
      <c r="T266" s="628"/>
      <c r="U266" s="635"/>
      <c r="V266" s="628"/>
      <c r="W266" s="628"/>
      <c r="X266" s="628"/>
      <c r="Y266" s="635"/>
      <c r="Z266" s="628"/>
      <c r="AA266" s="628"/>
      <c r="AB266" s="628"/>
      <c r="AC266" s="628"/>
      <c r="AD266" s="628"/>
      <c r="AE266" s="628"/>
      <c r="AF266" s="628"/>
      <c r="AG266" s="628"/>
      <c r="AH266" s="628"/>
      <c r="AI266" s="628"/>
      <c r="AJ266" s="628"/>
      <c r="AK266" s="628"/>
      <c r="AL266" s="628"/>
      <c r="AM266" s="628"/>
      <c r="AN266" s="628"/>
      <c r="AO266" s="628"/>
      <c r="AP266" s="628"/>
      <c r="AQ266" s="628"/>
      <c r="AR266" s="628"/>
      <c r="AS266" s="635"/>
      <c r="AT266" s="635"/>
      <c r="AU266" s="628"/>
      <c r="AV266" s="628"/>
      <c r="AW266" s="628"/>
      <c r="AX266" s="628"/>
      <c r="AY266" s="628"/>
      <c r="AZ266" s="628"/>
      <c r="BA266" s="628"/>
      <c r="BB266" s="604" t="s">
        <v>231</v>
      </c>
      <c r="BC266" s="629"/>
      <c r="BD266" s="70"/>
      <c r="BE266" s="606">
        <v>2016</v>
      </c>
      <c r="BF266" s="637"/>
      <c r="BG266" s="637"/>
    </row>
    <row r="267" spans="1:59" s="630" customFormat="1" ht="22.2" customHeight="1">
      <c r="A267" s="626" t="s">
        <v>106</v>
      </c>
      <c r="B267" s="672"/>
      <c r="C267" s="628"/>
      <c r="D267" s="628"/>
      <c r="E267" s="628"/>
      <c r="F267" s="628"/>
      <c r="G267" s="628"/>
      <c r="H267" s="628"/>
      <c r="I267" s="628"/>
      <c r="J267" s="628"/>
      <c r="K267" s="628"/>
      <c r="L267" s="628"/>
      <c r="M267" s="628"/>
      <c r="N267" s="628"/>
      <c r="O267" s="628"/>
      <c r="P267" s="628"/>
      <c r="Q267" s="628"/>
      <c r="R267" s="628"/>
      <c r="S267" s="628"/>
      <c r="T267" s="628"/>
      <c r="U267" s="628"/>
      <c r="V267" s="628"/>
      <c r="W267" s="628"/>
      <c r="X267" s="628"/>
      <c r="Y267" s="628"/>
      <c r="Z267" s="628"/>
      <c r="AA267" s="628"/>
      <c r="AB267" s="628"/>
      <c r="AC267" s="628"/>
      <c r="AD267" s="628"/>
      <c r="AE267" s="628"/>
      <c r="AF267" s="628"/>
      <c r="AG267" s="628"/>
      <c r="AH267" s="628"/>
      <c r="AI267" s="628"/>
      <c r="AJ267" s="628"/>
      <c r="AK267" s="628"/>
      <c r="AL267" s="628"/>
      <c r="AM267" s="628"/>
      <c r="AN267" s="628"/>
      <c r="AO267" s="628"/>
      <c r="AP267" s="628"/>
      <c r="AQ267" s="628"/>
      <c r="AR267" s="628"/>
      <c r="AS267" s="628"/>
      <c r="AT267" s="628"/>
      <c r="AU267" s="628"/>
      <c r="AV267" s="628"/>
      <c r="AW267" s="628"/>
      <c r="AX267" s="628"/>
      <c r="AY267" s="628"/>
      <c r="AZ267" s="628"/>
      <c r="BA267" s="628"/>
      <c r="BB267" s="604" t="s">
        <v>231</v>
      </c>
      <c r="BC267" s="629"/>
      <c r="BD267" s="629"/>
      <c r="BE267" s="606">
        <v>2016</v>
      </c>
      <c r="BF267" s="629"/>
      <c r="BG267" s="629"/>
    </row>
    <row r="268" spans="1:59" s="613" customFormat="1" ht="22.2" customHeight="1">
      <c r="A268" s="346" t="s">
        <v>106</v>
      </c>
      <c r="B268" s="65" t="s">
        <v>481</v>
      </c>
      <c r="C268" s="611"/>
      <c r="D268" s="611">
        <f>SUM(E268:BA268)</f>
        <v>0</v>
      </c>
      <c r="E268" s="611">
        <f t="shared" ref="E268:K268" si="280">SUM(E269:E270)</f>
        <v>0</v>
      </c>
      <c r="F268" s="611">
        <f t="shared" si="280"/>
        <v>0</v>
      </c>
      <c r="G268" s="611">
        <f t="shared" si="280"/>
        <v>0</v>
      </c>
      <c r="H268" s="611">
        <f t="shared" si="280"/>
        <v>0</v>
      </c>
      <c r="I268" s="611">
        <f t="shared" si="280"/>
        <v>0</v>
      </c>
      <c r="J268" s="611">
        <f t="shared" si="280"/>
        <v>0</v>
      </c>
      <c r="K268" s="611">
        <f t="shared" si="280"/>
        <v>0</v>
      </c>
      <c r="L268" s="611"/>
      <c r="M268" s="611">
        <f t="shared" ref="M268:AF268" si="281">SUM(M269:M270)</f>
        <v>0</v>
      </c>
      <c r="N268" s="611">
        <f t="shared" si="281"/>
        <v>0</v>
      </c>
      <c r="O268" s="611">
        <f t="shared" si="281"/>
        <v>0</v>
      </c>
      <c r="P268" s="611">
        <f t="shared" si="281"/>
        <v>0</v>
      </c>
      <c r="Q268" s="611">
        <f t="shared" si="281"/>
        <v>0</v>
      </c>
      <c r="R268" s="611">
        <f t="shared" si="281"/>
        <v>0</v>
      </c>
      <c r="S268" s="611">
        <f t="shared" si="281"/>
        <v>0</v>
      </c>
      <c r="T268" s="611">
        <f t="shared" si="281"/>
        <v>0</v>
      </c>
      <c r="U268" s="611">
        <f t="shared" si="281"/>
        <v>0</v>
      </c>
      <c r="V268" s="611">
        <f t="shared" si="281"/>
        <v>0</v>
      </c>
      <c r="W268" s="611">
        <f t="shared" si="281"/>
        <v>0</v>
      </c>
      <c r="X268" s="611">
        <f t="shared" si="281"/>
        <v>0</v>
      </c>
      <c r="Y268" s="611">
        <f t="shared" si="281"/>
        <v>0</v>
      </c>
      <c r="Z268" s="611">
        <f t="shared" si="281"/>
        <v>0</v>
      </c>
      <c r="AA268" s="611">
        <f t="shared" si="281"/>
        <v>0</v>
      </c>
      <c r="AB268" s="611">
        <f t="shared" si="281"/>
        <v>0</v>
      </c>
      <c r="AC268" s="611">
        <f t="shared" si="281"/>
        <v>0</v>
      </c>
      <c r="AD268" s="611">
        <f t="shared" si="281"/>
        <v>0</v>
      </c>
      <c r="AE268" s="611">
        <f t="shared" si="281"/>
        <v>0</v>
      </c>
      <c r="AF268" s="611">
        <f t="shared" si="281"/>
        <v>0</v>
      </c>
      <c r="AG268" s="611"/>
      <c r="AH268" s="611">
        <f t="shared" ref="AH268:BA268" si="282">SUM(AH269:AH270)</f>
        <v>0</v>
      </c>
      <c r="AI268" s="611">
        <f t="shared" si="282"/>
        <v>0</v>
      </c>
      <c r="AJ268" s="611">
        <f t="shared" si="282"/>
        <v>0</v>
      </c>
      <c r="AK268" s="611">
        <f t="shared" si="282"/>
        <v>0</v>
      </c>
      <c r="AL268" s="611">
        <f t="shared" si="282"/>
        <v>0</v>
      </c>
      <c r="AM268" s="611">
        <f t="shared" si="282"/>
        <v>0</v>
      </c>
      <c r="AN268" s="611">
        <f t="shared" si="282"/>
        <v>0</v>
      </c>
      <c r="AO268" s="611">
        <f t="shared" si="282"/>
        <v>0</v>
      </c>
      <c r="AP268" s="611">
        <f t="shared" si="282"/>
        <v>0</v>
      </c>
      <c r="AQ268" s="611">
        <f t="shared" si="282"/>
        <v>0</v>
      </c>
      <c r="AR268" s="611">
        <f t="shared" si="282"/>
        <v>0</v>
      </c>
      <c r="AS268" s="611">
        <f t="shared" si="282"/>
        <v>0</v>
      </c>
      <c r="AT268" s="611">
        <f t="shared" si="282"/>
        <v>0</v>
      </c>
      <c r="AU268" s="611">
        <f t="shared" si="282"/>
        <v>0</v>
      </c>
      <c r="AV268" s="611">
        <f t="shared" si="282"/>
        <v>0</v>
      </c>
      <c r="AW268" s="611">
        <f t="shared" si="282"/>
        <v>0</v>
      </c>
      <c r="AX268" s="611">
        <f t="shared" si="282"/>
        <v>0</v>
      </c>
      <c r="AY268" s="611">
        <f t="shared" si="282"/>
        <v>0</v>
      </c>
      <c r="AZ268" s="611">
        <f t="shared" si="282"/>
        <v>0</v>
      </c>
      <c r="BA268" s="611">
        <f t="shared" si="282"/>
        <v>0</v>
      </c>
      <c r="BB268" s="58" t="s">
        <v>231</v>
      </c>
      <c r="BC268" s="63"/>
      <c r="BD268" s="63"/>
      <c r="BE268" s="85">
        <v>2016</v>
      </c>
      <c r="BF268" s="63"/>
      <c r="BG268" s="63"/>
    </row>
    <row r="269" spans="1:59" s="630" customFormat="1" ht="22.2" customHeight="1">
      <c r="A269" s="626" t="s">
        <v>106</v>
      </c>
      <c r="B269" s="672"/>
      <c r="C269" s="628"/>
      <c r="D269" s="628"/>
      <c r="E269" s="628"/>
      <c r="F269" s="628"/>
      <c r="G269" s="628"/>
      <c r="H269" s="628"/>
      <c r="I269" s="628"/>
      <c r="J269" s="628"/>
      <c r="K269" s="628"/>
      <c r="L269" s="628"/>
      <c r="M269" s="628"/>
      <c r="N269" s="628"/>
      <c r="O269" s="628"/>
      <c r="P269" s="628"/>
      <c r="Q269" s="628"/>
      <c r="R269" s="628"/>
      <c r="S269" s="628"/>
      <c r="T269" s="628"/>
      <c r="U269" s="628"/>
      <c r="V269" s="628"/>
      <c r="W269" s="628"/>
      <c r="X269" s="628"/>
      <c r="Y269" s="628"/>
      <c r="Z269" s="628"/>
      <c r="AA269" s="628"/>
      <c r="AB269" s="628"/>
      <c r="AC269" s="628"/>
      <c r="AD269" s="628"/>
      <c r="AE269" s="628"/>
      <c r="AF269" s="628"/>
      <c r="AG269" s="628"/>
      <c r="AH269" s="628"/>
      <c r="AI269" s="628"/>
      <c r="AJ269" s="628"/>
      <c r="AK269" s="628"/>
      <c r="AL269" s="628"/>
      <c r="AM269" s="628"/>
      <c r="AN269" s="628"/>
      <c r="AO269" s="628"/>
      <c r="AP269" s="628"/>
      <c r="AQ269" s="628"/>
      <c r="AR269" s="628"/>
      <c r="AS269" s="628"/>
      <c r="AT269" s="628"/>
      <c r="AU269" s="628"/>
      <c r="AV269" s="628"/>
      <c r="AW269" s="628"/>
      <c r="AX269" s="628"/>
      <c r="AY269" s="628"/>
      <c r="AZ269" s="628"/>
      <c r="BA269" s="628"/>
      <c r="BB269" s="604" t="s">
        <v>231</v>
      </c>
      <c r="BC269" s="629"/>
      <c r="BD269" s="629"/>
      <c r="BE269" s="606">
        <v>2016</v>
      </c>
      <c r="BF269" s="629"/>
      <c r="BG269" s="629"/>
    </row>
    <row r="270" spans="1:59" s="630" customFormat="1" ht="22.2" customHeight="1">
      <c r="A270" s="626" t="s">
        <v>106</v>
      </c>
      <c r="B270" s="672"/>
      <c r="C270" s="628"/>
      <c r="D270" s="628"/>
      <c r="E270" s="628"/>
      <c r="F270" s="628"/>
      <c r="G270" s="628"/>
      <c r="H270" s="628"/>
      <c r="I270" s="628"/>
      <c r="J270" s="628"/>
      <c r="K270" s="628"/>
      <c r="L270" s="628"/>
      <c r="M270" s="628"/>
      <c r="N270" s="628"/>
      <c r="O270" s="628"/>
      <c r="P270" s="628"/>
      <c r="Q270" s="628"/>
      <c r="R270" s="628"/>
      <c r="S270" s="628"/>
      <c r="T270" s="628"/>
      <c r="U270" s="628"/>
      <c r="V270" s="628"/>
      <c r="W270" s="628"/>
      <c r="X270" s="628"/>
      <c r="Y270" s="628"/>
      <c r="Z270" s="628"/>
      <c r="AA270" s="628"/>
      <c r="AB270" s="628"/>
      <c r="AC270" s="628"/>
      <c r="AD270" s="628"/>
      <c r="AE270" s="628"/>
      <c r="AF270" s="628"/>
      <c r="AG270" s="628"/>
      <c r="AH270" s="628"/>
      <c r="AI270" s="628"/>
      <c r="AJ270" s="628"/>
      <c r="AK270" s="628"/>
      <c r="AL270" s="628"/>
      <c r="AM270" s="628"/>
      <c r="AN270" s="628"/>
      <c r="AO270" s="628"/>
      <c r="AP270" s="628"/>
      <c r="AQ270" s="628"/>
      <c r="AR270" s="628"/>
      <c r="AS270" s="628"/>
      <c r="AT270" s="628"/>
      <c r="AU270" s="628"/>
      <c r="AV270" s="628"/>
      <c r="AW270" s="628"/>
      <c r="AX270" s="628"/>
      <c r="AY270" s="628"/>
      <c r="AZ270" s="628"/>
      <c r="BA270" s="628"/>
      <c r="BB270" s="604" t="s">
        <v>231</v>
      </c>
      <c r="BC270" s="629"/>
      <c r="BD270" s="629"/>
      <c r="BE270" s="606">
        <v>2016</v>
      </c>
      <c r="BF270" s="629"/>
      <c r="BG270" s="629"/>
    </row>
    <row r="271" spans="1:59" s="613" customFormat="1" ht="22.2" customHeight="1">
      <c r="A271" s="346" t="s">
        <v>109</v>
      </c>
      <c r="B271" s="615" t="s">
        <v>505</v>
      </c>
      <c r="C271" s="611">
        <f>SUM(C272,C275)</f>
        <v>0</v>
      </c>
      <c r="D271" s="611">
        <f>SUM(D272+D275)</f>
        <v>0</v>
      </c>
      <c r="E271" s="611">
        <f t="shared" ref="E271:K271" si="283">SUM(E272,E275)</f>
        <v>0</v>
      </c>
      <c r="F271" s="611">
        <f t="shared" si="283"/>
        <v>0</v>
      </c>
      <c r="G271" s="611">
        <f t="shared" si="283"/>
        <v>0</v>
      </c>
      <c r="H271" s="611">
        <f t="shared" si="283"/>
        <v>0</v>
      </c>
      <c r="I271" s="611">
        <f t="shared" si="283"/>
        <v>0</v>
      </c>
      <c r="J271" s="611">
        <f t="shared" si="283"/>
        <v>0</v>
      </c>
      <c r="K271" s="611">
        <f t="shared" si="283"/>
        <v>0</v>
      </c>
      <c r="L271" s="611"/>
      <c r="M271" s="611">
        <f t="shared" ref="M271:AF271" si="284">SUM(M272,M275)</f>
        <v>0</v>
      </c>
      <c r="N271" s="611">
        <f t="shared" si="284"/>
        <v>0</v>
      </c>
      <c r="O271" s="611">
        <f t="shared" si="284"/>
        <v>0</v>
      </c>
      <c r="P271" s="611">
        <f t="shared" si="284"/>
        <v>0</v>
      </c>
      <c r="Q271" s="611">
        <f t="shared" si="284"/>
        <v>0</v>
      </c>
      <c r="R271" s="611">
        <f t="shared" si="284"/>
        <v>0</v>
      </c>
      <c r="S271" s="611">
        <f t="shared" si="284"/>
        <v>0</v>
      </c>
      <c r="T271" s="611">
        <f t="shared" si="284"/>
        <v>0</v>
      </c>
      <c r="U271" s="611">
        <f t="shared" si="284"/>
        <v>0</v>
      </c>
      <c r="V271" s="611">
        <f t="shared" si="284"/>
        <v>0</v>
      </c>
      <c r="W271" s="611">
        <f t="shared" si="284"/>
        <v>0</v>
      </c>
      <c r="X271" s="611">
        <f t="shared" si="284"/>
        <v>0</v>
      </c>
      <c r="Y271" s="611">
        <f t="shared" si="284"/>
        <v>0</v>
      </c>
      <c r="Z271" s="611">
        <f t="shared" si="284"/>
        <v>0</v>
      </c>
      <c r="AA271" s="611">
        <f t="shared" si="284"/>
        <v>0</v>
      </c>
      <c r="AB271" s="611">
        <f t="shared" si="284"/>
        <v>0</v>
      </c>
      <c r="AC271" s="611">
        <f t="shared" si="284"/>
        <v>0</v>
      </c>
      <c r="AD271" s="611">
        <f t="shared" si="284"/>
        <v>0</v>
      </c>
      <c r="AE271" s="611">
        <f t="shared" si="284"/>
        <v>0</v>
      </c>
      <c r="AF271" s="611">
        <f t="shared" si="284"/>
        <v>0</v>
      </c>
      <c r="AG271" s="611"/>
      <c r="AH271" s="611">
        <f t="shared" ref="AH271:BA271" si="285">SUM(AH272,AH275)</f>
        <v>0</v>
      </c>
      <c r="AI271" s="611">
        <f t="shared" si="285"/>
        <v>0</v>
      </c>
      <c r="AJ271" s="611">
        <f t="shared" si="285"/>
        <v>0</v>
      </c>
      <c r="AK271" s="611">
        <f t="shared" si="285"/>
        <v>0</v>
      </c>
      <c r="AL271" s="611">
        <f t="shared" si="285"/>
        <v>0</v>
      </c>
      <c r="AM271" s="611">
        <f t="shared" si="285"/>
        <v>0</v>
      </c>
      <c r="AN271" s="611">
        <f t="shared" si="285"/>
        <v>0</v>
      </c>
      <c r="AO271" s="611">
        <f t="shared" si="285"/>
        <v>0</v>
      </c>
      <c r="AP271" s="611">
        <f t="shared" si="285"/>
        <v>0</v>
      </c>
      <c r="AQ271" s="611">
        <f t="shared" si="285"/>
        <v>0</v>
      </c>
      <c r="AR271" s="611">
        <f t="shared" si="285"/>
        <v>0</v>
      </c>
      <c r="AS271" s="611">
        <f t="shared" si="285"/>
        <v>0</v>
      </c>
      <c r="AT271" s="611">
        <f t="shared" si="285"/>
        <v>0</v>
      </c>
      <c r="AU271" s="611">
        <f t="shared" si="285"/>
        <v>0</v>
      </c>
      <c r="AV271" s="611">
        <f t="shared" si="285"/>
        <v>0</v>
      </c>
      <c r="AW271" s="611">
        <f t="shared" si="285"/>
        <v>0</v>
      </c>
      <c r="AX271" s="611">
        <f t="shared" si="285"/>
        <v>0</v>
      </c>
      <c r="AY271" s="611">
        <f t="shared" si="285"/>
        <v>0</v>
      </c>
      <c r="AZ271" s="611">
        <f t="shared" si="285"/>
        <v>0</v>
      </c>
      <c r="BA271" s="611">
        <f t="shared" si="285"/>
        <v>0</v>
      </c>
      <c r="BB271" s="58" t="s">
        <v>231</v>
      </c>
      <c r="BC271" s="63"/>
      <c r="BD271" s="63"/>
      <c r="BE271" s="85">
        <v>2016</v>
      </c>
      <c r="BF271" s="63"/>
      <c r="BG271" s="63"/>
    </row>
    <row r="272" spans="1:59" s="613" customFormat="1" ht="22.2" customHeight="1">
      <c r="A272" s="346" t="s">
        <v>109</v>
      </c>
      <c r="B272" s="65" t="s">
        <v>480</v>
      </c>
      <c r="C272" s="611"/>
      <c r="D272" s="611">
        <f>SUM(E272:BA272)</f>
        <v>0</v>
      </c>
      <c r="E272" s="611">
        <f t="shared" ref="E272:K272" si="286">SUM(E273:E274)</f>
        <v>0</v>
      </c>
      <c r="F272" s="611">
        <f t="shared" si="286"/>
        <v>0</v>
      </c>
      <c r="G272" s="611">
        <f t="shared" si="286"/>
        <v>0</v>
      </c>
      <c r="H272" s="611">
        <f t="shared" si="286"/>
        <v>0</v>
      </c>
      <c r="I272" s="611">
        <f t="shared" si="286"/>
        <v>0</v>
      </c>
      <c r="J272" s="611">
        <f t="shared" si="286"/>
        <v>0</v>
      </c>
      <c r="K272" s="611">
        <f t="shared" si="286"/>
        <v>0</v>
      </c>
      <c r="L272" s="611"/>
      <c r="M272" s="611">
        <f t="shared" ref="M272:AF272" si="287">SUM(M273:M274)</f>
        <v>0</v>
      </c>
      <c r="N272" s="611">
        <f t="shared" si="287"/>
        <v>0</v>
      </c>
      <c r="O272" s="611">
        <f t="shared" si="287"/>
        <v>0</v>
      </c>
      <c r="P272" s="611">
        <f t="shared" si="287"/>
        <v>0</v>
      </c>
      <c r="Q272" s="611">
        <f t="shared" si="287"/>
        <v>0</v>
      </c>
      <c r="R272" s="611">
        <f t="shared" si="287"/>
        <v>0</v>
      </c>
      <c r="S272" s="611">
        <f t="shared" si="287"/>
        <v>0</v>
      </c>
      <c r="T272" s="611">
        <f t="shared" si="287"/>
        <v>0</v>
      </c>
      <c r="U272" s="611">
        <f t="shared" si="287"/>
        <v>0</v>
      </c>
      <c r="V272" s="611">
        <f t="shared" si="287"/>
        <v>0</v>
      </c>
      <c r="W272" s="611">
        <f t="shared" si="287"/>
        <v>0</v>
      </c>
      <c r="X272" s="611">
        <f t="shared" si="287"/>
        <v>0</v>
      </c>
      <c r="Y272" s="611">
        <f t="shared" si="287"/>
        <v>0</v>
      </c>
      <c r="Z272" s="611">
        <f t="shared" si="287"/>
        <v>0</v>
      </c>
      <c r="AA272" s="611">
        <f t="shared" si="287"/>
        <v>0</v>
      </c>
      <c r="AB272" s="611">
        <f t="shared" si="287"/>
        <v>0</v>
      </c>
      <c r="AC272" s="611">
        <f t="shared" si="287"/>
        <v>0</v>
      </c>
      <c r="AD272" s="611">
        <f t="shared" si="287"/>
        <v>0</v>
      </c>
      <c r="AE272" s="611">
        <f t="shared" si="287"/>
        <v>0</v>
      </c>
      <c r="AF272" s="611">
        <f t="shared" si="287"/>
        <v>0</v>
      </c>
      <c r="AG272" s="611"/>
      <c r="AH272" s="611">
        <f t="shared" ref="AH272:BA272" si="288">SUM(AH273:AH274)</f>
        <v>0</v>
      </c>
      <c r="AI272" s="611">
        <f t="shared" si="288"/>
        <v>0</v>
      </c>
      <c r="AJ272" s="611">
        <f t="shared" si="288"/>
        <v>0</v>
      </c>
      <c r="AK272" s="611">
        <f t="shared" si="288"/>
        <v>0</v>
      </c>
      <c r="AL272" s="611">
        <f t="shared" si="288"/>
        <v>0</v>
      </c>
      <c r="AM272" s="611">
        <f t="shared" si="288"/>
        <v>0</v>
      </c>
      <c r="AN272" s="611">
        <f t="shared" si="288"/>
        <v>0</v>
      </c>
      <c r="AO272" s="611">
        <f t="shared" si="288"/>
        <v>0</v>
      </c>
      <c r="AP272" s="611">
        <f t="shared" si="288"/>
        <v>0</v>
      </c>
      <c r="AQ272" s="611">
        <f t="shared" si="288"/>
        <v>0</v>
      </c>
      <c r="AR272" s="611">
        <f t="shared" si="288"/>
        <v>0</v>
      </c>
      <c r="AS272" s="611">
        <f t="shared" si="288"/>
        <v>0</v>
      </c>
      <c r="AT272" s="611">
        <f t="shared" si="288"/>
        <v>0</v>
      </c>
      <c r="AU272" s="611">
        <f t="shared" si="288"/>
        <v>0</v>
      </c>
      <c r="AV272" s="611">
        <f t="shared" si="288"/>
        <v>0</v>
      </c>
      <c r="AW272" s="611">
        <f t="shared" si="288"/>
        <v>0</v>
      </c>
      <c r="AX272" s="611">
        <f t="shared" si="288"/>
        <v>0</v>
      </c>
      <c r="AY272" s="611">
        <f t="shared" si="288"/>
        <v>0</v>
      </c>
      <c r="AZ272" s="611">
        <f t="shared" si="288"/>
        <v>0</v>
      </c>
      <c r="BA272" s="611">
        <f t="shared" si="288"/>
        <v>0</v>
      </c>
      <c r="BB272" s="58" t="s">
        <v>231</v>
      </c>
      <c r="BC272" s="63"/>
      <c r="BD272" s="63"/>
      <c r="BE272" s="85">
        <v>2016</v>
      </c>
      <c r="BF272" s="63"/>
      <c r="BG272" s="63"/>
    </row>
    <row r="273" spans="1:59" s="630" customFormat="1" ht="22.2" customHeight="1">
      <c r="A273" s="626" t="s">
        <v>109</v>
      </c>
      <c r="B273" s="672"/>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8"/>
      <c r="AI273" s="628"/>
      <c r="AJ273" s="628"/>
      <c r="AK273" s="628"/>
      <c r="AL273" s="628"/>
      <c r="AM273" s="628"/>
      <c r="AN273" s="628"/>
      <c r="AO273" s="628"/>
      <c r="AP273" s="628"/>
      <c r="AQ273" s="628"/>
      <c r="AR273" s="628"/>
      <c r="AS273" s="628"/>
      <c r="AT273" s="628"/>
      <c r="AU273" s="628"/>
      <c r="AV273" s="628"/>
      <c r="AW273" s="628"/>
      <c r="AX273" s="628"/>
      <c r="AY273" s="628"/>
      <c r="AZ273" s="628"/>
      <c r="BA273" s="628"/>
      <c r="BB273" s="604" t="s">
        <v>231</v>
      </c>
      <c r="BC273" s="629"/>
      <c r="BD273" s="629"/>
      <c r="BE273" s="606">
        <v>2016</v>
      </c>
      <c r="BF273" s="629"/>
      <c r="BG273" s="629"/>
    </row>
    <row r="274" spans="1:59" s="630" customFormat="1" ht="22.2" customHeight="1">
      <c r="A274" s="626" t="s">
        <v>109</v>
      </c>
      <c r="B274" s="672"/>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8"/>
      <c r="AD274" s="628"/>
      <c r="AE274" s="628"/>
      <c r="AF274" s="628"/>
      <c r="AG274" s="628"/>
      <c r="AH274" s="628"/>
      <c r="AI274" s="628"/>
      <c r="AJ274" s="628"/>
      <c r="AK274" s="628"/>
      <c r="AL274" s="628"/>
      <c r="AM274" s="628"/>
      <c r="AN274" s="628"/>
      <c r="AO274" s="628"/>
      <c r="AP274" s="628"/>
      <c r="AQ274" s="628"/>
      <c r="AR274" s="628"/>
      <c r="AS274" s="628"/>
      <c r="AT274" s="628"/>
      <c r="AU274" s="628"/>
      <c r="AV274" s="628"/>
      <c r="AW274" s="628"/>
      <c r="AX274" s="628"/>
      <c r="AY274" s="628"/>
      <c r="AZ274" s="628"/>
      <c r="BA274" s="628"/>
      <c r="BB274" s="604" t="s">
        <v>231</v>
      </c>
      <c r="BC274" s="629"/>
      <c r="BD274" s="629"/>
      <c r="BE274" s="606">
        <v>2016</v>
      </c>
      <c r="BF274" s="629"/>
      <c r="BG274" s="629"/>
    </row>
    <row r="275" spans="1:59" s="613" customFormat="1" ht="22.2" customHeight="1">
      <c r="A275" s="346" t="s">
        <v>109</v>
      </c>
      <c r="B275" s="65" t="s">
        <v>481</v>
      </c>
      <c r="C275" s="611"/>
      <c r="D275" s="611">
        <f>SUM(E275:BA275)</f>
        <v>0</v>
      </c>
      <c r="E275" s="611">
        <f t="shared" ref="E275:K275" si="289">SUM(E276:E277)</f>
        <v>0</v>
      </c>
      <c r="F275" s="611">
        <f t="shared" si="289"/>
        <v>0</v>
      </c>
      <c r="G275" s="611">
        <f t="shared" si="289"/>
        <v>0</v>
      </c>
      <c r="H275" s="611">
        <f t="shared" si="289"/>
        <v>0</v>
      </c>
      <c r="I275" s="611">
        <f t="shared" si="289"/>
        <v>0</v>
      </c>
      <c r="J275" s="611">
        <f t="shared" si="289"/>
        <v>0</v>
      </c>
      <c r="K275" s="611">
        <f t="shared" si="289"/>
        <v>0</v>
      </c>
      <c r="L275" s="611"/>
      <c r="M275" s="611">
        <f t="shared" ref="M275:AF275" si="290">SUM(M276:M277)</f>
        <v>0</v>
      </c>
      <c r="N275" s="611">
        <f t="shared" si="290"/>
        <v>0</v>
      </c>
      <c r="O275" s="611">
        <f t="shared" si="290"/>
        <v>0</v>
      </c>
      <c r="P275" s="611">
        <f t="shared" si="290"/>
        <v>0</v>
      </c>
      <c r="Q275" s="611">
        <f t="shared" si="290"/>
        <v>0</v>
      </c>
      <c r="R275" s="611">
        <f t="shared" si="290"/>
        <v>0</v>
      </c>
      <c r="S275" s="611">
        <f t="shared" si="290"/>
        <v>0</v>
      </c>
      <c r="T275" s="611">
        <f t="shared" si="290"/>
        <v>0</v>
      </c>
      <c r="U275" s="611">
        <f t="shared" si="290"/>
        <v>0</v>
      </c>
      <c r="V275" s="611">
        <f t="shared" si="290"/>
        <v>0</v>
      </c>
      <c r="W275" s="611">
        <f t="shared" si="290"/>
        <v>0</v>
      </c>
      <c r="X275" s="611">
        <f t="shared" si="290"/>
        <v>0</v>
      </c>
      <c r="Y275" s="611">
        <f t="shared" si="290"/>
        <v>0</v>
      </c>
      <c r="Z275" s="611">
        <f t="shared" si="290"/>
        <v>0</v>
      </c>
      <c r="AA275" s="611">
        <f t="shared" si="290"/>
        <v>0</v>
      </c>
      <c r="AB275" s="611">
        <f t="shared" si="290"/>
        <v>0</v>
      </c>
      <c r="AC275" s="611">
        <f t="shared" si="290"/>
        <v>0</v>
      </c>
      <c r="AD275" s="611">
        <f t="shared" si="290"/>
        <v>0</v>
      </c>
      <c r="AE275" s="611">
        <f t="shared" si="290"/>
        <v>0</v>
      </c>
      <c r="AF275" s="611">
        <f t="shared" si="290"/>
        <v>0</v>
      </c>
      <c r="AG275" s="611"/>
      <c r="AH275" s="611">
        <f t="shared" ref="AH275:BA275" si="291">SUM(AH276:AH277)</f>
        <v>0</v>
      </c>
      <c r="AI275" s="611">
        <f t="shared" si="291"/>
        <v>0</v>
      </c>
      <c r="AJ275" s="611">
        <f t="shared" si="291"/>
        <v>0</v>
      </c>
      <c r="AK275" s="611">
        <f t="shared" si="291"/>
        <v>0</v>
      </c>
      <c r="AL275" s="611">
        <f t="shared" si="291"/>
        <v>0</v>
      </c>
      <c r="AM275" s="611">
        <f t="shared" si="291"/>
        <v>0</v>
      </c>
      <c r="AN275" s="611">
        <f t="shared" si="291"/>
        <v>0</v>
      </c>
      <c r="AO275" s="611">
        <f t="shared" si="291"/>
        <v>0</v>
      </c>
      <c r="AP275" s="611">
        <f t="shared" si="291"/>
        <v>0</v>
      </c>
      <c r="AQ275" s="611">
        <f t="shared" si="291"/>
        <v>0</v>
      </c>
      <c r="AR275" s="611">
        <f t="shared" si="291"/>
        <v>0</v>
      </c>
      <c r="AS275" s="611">
        <f t="shared" si="291"/>
        <v>0</v>
      </c>
      <c r="AT275" s="611">
        <f t="shared" si="291"/>
        <v>0</v>
      </c>
      <c r="AU275" s="611">
        <f t="shared" si="291"/>
        <v>0</v>
      </c>
      <c r="AV275" s="611">
        <f t="shared" si="291"/>
        <v>0</v>
      </c>
      <c r="AW275" s="611">
        <f t="shared" si="291"/>
        <v>0</v>
      </c>
      <c r="AX275" s="611">
        <f t="shared" si="291"/>
        <v>0</v>
      </c>
      <c r="AY275" s="611">
        <f t="shared" si="291"/>
        <v>0</v>
      </c>
      <c r="AZ275" s="611">
        <f t="shared" si="291"/>
        <v>0</v>
      </c>
      <c r="BA275" s="611">
        <f t="shared" si="291"/>
        <v>0</v>
      </c>
      <c r="BB275" s="58" t="s">
        <v>231</v>
      </c>
      <c r="BC275" s="63"/>
      <c r="BD275" s="63"/>
      <c r="BE275" s="85">
        <v>2016</v>
      </c>
      <c r="BF275" s="63"/>
      <c r="BG275" s="63"/>
    </row>
    <row r="276" spans="1:59" s="630" customFormat="1" ht="22.2" customHeight="1">
      <c r="A276" s="626" t="s">
        <v>109</v>
      </c>
      <c r="B276" s="672"/>
      <c r="C276" s="628"/>
      <c r="D276" s="628"/>
      <c r="E276" s="628"/>
      <c r="F276" s="628"/>
      <c r="G276" s="628"/>
      <c r="H276" s="628"/>
      <c r="I276" s="628"/>
      <c r="J276" s="628"/>
      <c r="K276" s="628"/>
      <c r="L276" s="628"/>
      <c r="M276" s="628"/>
      <c r="N276" s="628"/>
      <c r="O276" s="628"/>
      <c r="P276" s="628"/>
      <c r="Q276" s="628"/>
      <c r="R276" s="628"/>
      <c r="S276" s="628"/>
      <c r="T276" s="628"/>
      <c r="U276" s="628"/>
      <c r="V276" s="628"/>
      <c r="W276" s="628"/>
      <c r="X276" s="628"/>
      <c r="Y276" s="628"/>
      <c r="Z276" s="628"/>
      <c r="AA276" s="628"/>
      <c r="AB276" s="628"/>
      <c r="AC276" s="628"/>
      <c r="AD276" s="628"/>
      <c r="AE276" s="628"/>
      <c r="AF276" s="628"/>
      <c r="AG276" s="628"/>
      <c r="AH276" s="628"/>
      <c r="AI276" s="628"/>
      <c r="AJ276" s="628"/>
      <c r="AK276" s="628"/>
      <c r="AL276" s="628"/>
      <c r="AM276" s="628"/>
      <c r="AN276" s="628"/>
      <c r="AO276" s="628"/>
      <c r="AP276" s="628"/>
      <c r="AQ276" s="628"/>
      <c r="AR276" s="628"/>
      <c r="AS276" s="628"/>
      <c r="AT276" s="628"/>
      <c r="AU276" s="628"/>
      <c r="AV276" s="628"/>
      <c r="AW276" s="628"/>
      <c r="AX276" s="628"/>
      <c r="AY276" s="628"/>
      <c r="AZ276" s="628"/>
      <c r="BA276" s="628"/>
      <c r="BB276" s="604" t="s">
        <v>231</v>
      </c>
      <c r="BC276" s="629"/>
      <c r="BD276" s="629"/>
      <c r="BE276" s="606">
        <v>2016</v>
      </c>
      <c r="BF276" s="629"/>
      <c r="BG276" s="629"/>
    </row>
    <row r="277" spans="1:59" s="630" customFormat="1" ht="22.2" customHeight="1">
      <c r="A277" s="626" t="s">
        <v>109</v>
      </c>
      <c r="B277" s="672"/>
      <c r="C277" s="628"/>
      <c r="D277" s="628"/>
      <c r="E277" s="628"/>
      <c r="F277" s="628"/>
      <c r="G277" s="628"/>
      <c r="H277" s="628"/>
      <c r="I277" s="628"/>
      <c r="J277" s="628"/>
      <c r="K277" s="628"/>
      <c r="L277" s="628"/>
      <c r="M277" s="628"/>
      <c r="N277" s="628"/>
      <c r="O277" s="628"/>
      <c r="P277" s="628"/>
      <c r="Q277" s="628"/>
      <c r="R277" s="628"/>
      <c r="S277" s="628"/>
      <c r="T277" s="628"/>
      <c r="U277" s="628"/>
      <c r="V277" s="628"/>
      <c r="W277" s="628"/>
      <c r="X277" s="628"/>
      <c r="Y277" s="628"/>
      <c r="Z277" s="628"/>
      <c r="AA277" s="628"/>
      <c r="AB277" s="628"/>
      <c r="AC277" s="628"/>
      <c r="AD277" s="628"/>
      <c r="AE277" s="628"/>
      <c r="AF277" s="628"/>
      <c r="AG277" s="628"/>
      <c r="AH277" s="628"/>
      <c r="AI277" s="628"/>
      <c r="AJ277" s="628"/>
      <c r="AK277" s="628"/>
      <c r="AL277" s="628"/>
      <c r="AM277" s="628"/>
      <c r="AN277" s="628"/>
      <c r="AO277" s="628"/>
      <c r="AP277" s="628"/>
      <c r="AQ277" s="628"/>
      <c r="AR277" s="628"/>
      <c r="AS277" s="628"/>
      <c r="AT277" s="628"/>
      <c r="AU277" s="628"/>
      <c r="AV277" s="628"/>
      <c r="AW277" s="628"/>
      <c r="AX277" s="628"/>
      <c r="AY277" s="628"/>
      <c r="AZ277" s="628"/>
      <c r="BA277" s="628"/>
      <c r="BB277" s="604" t="s">
        <v>231</v>
      </c>
      <c r="BC277" s="629"/>
      <c r="BD277" s="629"/>
      <c r="BE277" s="606">
        <v>2016</v>
      </c>
      <c r="BF277" s="629"/>
      <c r="BG277" s="629"/>
    </row>
    <row r="278" spans="1:59" s="613" customFormat="1" ht="22.2" customHeight="1">
      <c r="A278" s="346" t="s">
        <v>112</v>
      </c>
      <c r="B278" s="615" t="s">
        <v>506</v>
      </c>
      <c r="C278" s="611">
        <f>SUM(C279,C282)</f>
        <v>0</v>
      </c>
      <c r="D278" s="611">
        <f>SUM(D279+D282)</f>
        <v>0</v>
      </c>
      <c r="E278" s="611">
        <f t="shared" ref="E278:K278" si="292">SUM(E279,E282)</f>
        <v>0</v>
      </c>
      <c r="F278" s="611">
        <f t="shared" si="292"/>
        <v>0</v>
      </c>
      <c r="G278" s="611">
        <f t="shared" si="292"/>
        <v>0</v>
      </c>
      <c r="H278" s="611">
        <f t="shared" si="292"/>
        <v>0</v>
      </c>
      <c r="I278" s="611">
        <f t="shared" si="292"/>
        <v>0</v>
      </c>
      <c r="J278" s="611">
        <f t="shared" si="292"/>
        <v>0</v>
      </c>
      <c r="K278" s="611">
        <f t="shared" si="292"/>
        <v>0</v>
      </c>
      <c r="L278" s="611"/>
      <c r="M278" s="611">
        <f t="shared" ref="M278:AF278" si="293">SUM(M279,M282)</f>
        <v>0</v>
      </c>
      <c r="N278" s="611">
        <f t="shared" si="293"/>
        <v>0</v>
      </c>
      <c r="O278" s="611">
        <f t="shared" si="293"/>
        <v>0</v>
      </c>
      <c r="P278" s="611">
        <f t="shared" si="293"/>
        <v>0</v>
      </c>
      <c r="Q278" s="611">
        <f t="shared" si="293"/>
        <v>0</v>
      </c>
      <c r="R278" s="611">
        <f t="shared" si="293"/>
        <v>0</v>
      </c>
      <c r="S278" s="611">
        <f t="shared" si="293"/>
        <v>0</v>
      </c>
      <c r="T278" s="611">
        <f t="shared" si="293"/>
        <v>0</v>
      </c>
      <c r="U278" s="611">
        <f t="shared" si="293"/>
        <v>0</v>
      </c>
      <c r="V278" s="611">
        <f t="shared" si="293"/>
        <v>0</v>
      </c>
      <c r="W278" s="611">
        <f t="shared" si="293"/>
        <v>0</v>
      </c>
      <c r="X278" s="611">
        <f t="shared" si="293"/>
        <v>0</v>
      </c>
      <c r="Y278" s="611">
        <f t="shared" si="293"/>
        <v>0</v>
      </c>
      <c r="Z278" s="611">
        <f t="shared" si="293"/>
        <v>0</v>
      </c>
      <c r="AA278" s="611">
        <f t="shared" si="293"/>
        <v>0</v>
      </c>
      <c r="AB278" s="611">
        <f t="shared" si="293"/>
        <v>0</v>
      </c>
      <c r="AC278" s="611">
        <f t="shared" si="293"/>
        <v>0</v>
      </c>
      <c r="AD278" s="611">
        <f t="shared" si="293"/>
        <v>0</v>
      </c>
      <c r="AE278" s="611">
        <f t="shared" si="293"/>
        <v>0</v>
      </c>
      <c r="AF278" s="611">
        <f t="shared" si="293"/>
        <v>0</v>
      </c>
      <c r="AG278" s="611"/>
      <c r="AH278" s="611">
        <f t="shared" ref="AH278:BA278" si="294">SUM(AH279,AH282)</f>
        <v>0</v>
      </c>
      <c r="AI278" s="611">
        <f t="shared" si="294"/>
        <v>0</v>
      </c>
      <c r="AJ278" s="611">
        <f t="shared" si="294"/>
        <v>0</v>
      </c>
      <c r="AK278" s="611">
        <f t="shared" si="294"/>
        <v>0</v>
      </c>
      <c r="AL278" s="611">
        <f t="shared" si="294"/>
        <v>0</v>
      </c>
      <c r="AM278" s="611">
        <f t="shared" si="294"/>
        <v>0</v>
      </c>
      <c r="AN278" s="611">
        <f t="shared" si="294"/>
        <v>0</v>
      </c>
      <c r="AO278" s="611">
        <f t="shared" si="294"/>
        <v>0</v>
      </c>
      <c r="AP278" s="611">
        <f t="shared" si="294"/>
        <v>0</v>
      </c>
      <c r="AQ278" s="611">
        <f t="shared" si="294"/>
        <v>0</v>
      </c>
      <c r="AR278" s="611">
        <f t="shared" si="294"/>
        <v>0</v>
      </c>
      <c r="AS278" s="611">
        <f t="shared" si="294"/>
        <v>0</v>
      </c>
      <c r="AT278" s="611">
        <f t="shared" si="294"/>
        <v>0</v>
      </c>
      <c r="AU278" s="611">
        <f t="shared" si="294"/>
        <v>0</v>
      </c>
      <c r="AV278" s="611">
        <f t="shared" si="294"/>
        <v>0</v>
      </c>
      <c r="AW278" s="611">
        <f t="shared" si="294"/>
        <v>0</v>
      </c>
      <c r="AX278" s="611">
        <f t="shared" si="294"/>
        <v>0</v>
      </c>
      <c r="AY278" s="611">
        <f t="shared" si="294"/>
        <v>0</v>
      </c>
      <c r="AZ278" s="611">
        <f t="shared" si="294"/>
        <v>0</v>
      </c>
      <c r="BA278" s="611">
        <f t="shared" si="294"/>
        <v>0</v>
      </c>
      <c r="BB278" s="58" t="s">
        <v>231</v>
      </c>
      <c r="BC278" s="63"/>
      <c r="BD278" s="63"/>
      <c r="BE278" s="85">
        <v>2016</v>
      </c>
      <c r="BF278" s="63"/>
      <c r="BG278" s="63"/>
    </row>
    <row r="279" spans="1:59" s="613" customFormat="1" ht="22.2" customHeight="1">
      <c r="A279" s="710" t="s">
        <v>112</v>
      </c>
      <c r="B279" s="711" t="s">
        <v>480</v>
      </c>
      <c r="C279" s="712"/>
      <c r="D279" s="712">
        <f>SUM(E279:BA279)</f>
        <v>0</v>
      </c>
      <c r="E279" s="712">
        <f t="shared" ref="E279:K279" si="295">SUM(E280:E281)</f>
        <v>0</v>
      </c>
      <c r="F279" s="712">
        <f t="shared" si="295"/>
        <v>0</v>
      </c>
      <c r="G279" s="712">
        <f t="shared" si="295"/>
        <v>0</v>
      </c>
      <c r="H279" s="712">
        <f t="shared" si="295"/>
        <v>0</v>
      </c>
      <c r="I279" s="712">
        <f t="shared" si="295"/>
        <v>0</v>
      </c>
      <c r="J279" s="712">
        <f t="shared" si="295"/>
        <v>0</v>
      </c>
      <c r="K279" s="712">
        <f t="shared" si="295"/>
        <v>0</v>
      </c>
      <c r="L279" s="712"/>
      <c r="M279" s="712">
        <f t="shared" ref="M279:AF279" si="296">SUM(M280:M281)</f>
        <v>0</v>
      </c>
      <c r="N279" s="712">
        <f t="shared" si="296"/>
        <v>0</v>
      </c>
      <c r="O279" s="712">
        <f t="shared" si="296"/>
        <v>0</v>
      </c>
      <c r="P279" s="712">
        <f t="shared" si="296"/>
        <v>0</v>
      </c>
      <c r="Q279" s="712">
        <f t="shared" si="296"/>
        <v>0</v>
      </c>
      <c r="R279" s="712">
        <f t="shared" si="296"/>
        <v>0</v>
      </c>
      <c r="S279" s="712">
        <f t="shared" si="296"/>
        <v>0</v>
      </c>
      <c r="T279" s="712">
        <f t="shared" si="296"/>
        <v>0</v>
      </c>
      <c r="U279" s="712">
        <f t="shared" si="296"/>
        <v>0</v>
      </c>
      <c r="V279" s="712">
        <f t="shared" si="296"/>
        <v>0</v>
      </c>
      <c r="W279" s="712">
        <f t="shared" si="296"/>
        <v>0</v>
      </c>
      <c r="X279" s="712">
        <f t="shared" si="296"/>
        <v>0</v>
      </c>
      <c r="Y279" s="712">
        <f t="shared" si="296"/>
        <v>0</v>
      </c>
      <c r="Z279" s="712">
        <f t="shared" si="296"/>
        <v>0</v>
      </c>
      <c r="AA279" s="712">
        <f t="shared" si="296"/>
        <v>0</v>
      </c>
      <c r="AB279" s="712">
        <f t="shared" si="296"/>
        <v>0</v>
      </c>
      <c r="AC279" s="712">
        <f t="shared" si="296"/>
        <v>0</v>
      </c>
      <c r="AD279" s="712">
        <f t="shared" si="296"/>
        <v>0</v>
      </c>
      <c r="AE279" s="712">
        <f t="shared" si="296"/>
        <v>0</v>
      </c>
      <c r="AF279" s="712">
        <f t="shared" si="296"/>
        <v>0</v>
      </c>
      <c r="AG279" s="712"/>
      <c r="AH279" s="712">
        <f t="shared" ref="AH279:BA279" si="297">SUM(AH280:AH281)</f>
        <v>0</v>
      </c>
      <c r="AI279" s="712">
        <f t="shared" si="297"/>
        <v>0</v>
      </c>
      <c r="AJ279" s="712">
        <f t="shared" si="297"/>
        <v>0</v>
      </c>
      <c r="AK279" s="712">
        <f t="shared" si="297"/>
        <v>0</v>
      </c>
      <c r="AL279" s="712">
        <f t="shared" si="297"/>
        <v>0</v>
      </c>
      <c r="AM279" s="712">
        <f t="shared" si="297"/>
        <v>0</v>
      </c>
      <c r="AN279" s="712">
        <f t="shared" si="297"/>
        <v>0</v>
      </c>
      <c r="AO279" s="712">
        <f t="shared" si="297"/>
        <v>0</v>
      </c>
      <c r="AP279" s="712">
        <f t="shared" si="297"/>
        <v>0</v>
      </c>
      <c r="AQ279" s="712">
        <f t="shared" si="297"/>
        <v>0</v>
      </c>
      <c r="AR279" s="712">
        <f t="shared" si="297"/>
        <v>0</v>
      </c>
      <c r="AS279" s="712">
        <f t="shared" si="297"/>
        <v>0</v>
      </c>
      <c r="AT279" s="712">
        <f t="shared" si="297"/>
        <v>0</v>
      </c>
      <c r="AU279" s="712">
        <f t="shared" si="297"/>
        <v>0</v>
      </c>
      <c r="AV279" s="712">
        <f t="shared" si="297"/>
        <v>0</v>
      </c>
      <c r="AW279" s="712">
        <f t="shared" si="297"/>
        <v>0</v>
      </c>
      <c r="AX279" s="712">
        <f t="shared" si="297"/>
        <v>0</v>
      </c>
      <c r="AY279" s="712">
        <f t="shared" si="297"/>
        <v>0</v>
      </c>
      <c r="AZ279" s="712">
        <f t="shared" si="297"/>
        <v>0</v>
      </c>
      <c r="BA279" s="712">
        <f t="shared" si="297"/>
        <v>0</v>
      </c>
      <c r="BB279" s="81" t="s">
        <v>231</v>
      </c>
      <c r="BC279" s="713"/>
      <c r="BD279" s="713"/>
      <c r="BE279" s="43">
        <v>2016</v>
      </c>
      <c r="BF279" s="62"/>
      <c r="BG279" s="62"/>
    </row>
    <row r="280" spans="1:59" s="630" customFormat="1" ht="22.2" customHeight="1">
      <c r="A280" s="626" t="s">
        <v>112</v>
      </c>
      <c r="B280" s="672"/>
      <c r="C280" s="628"/>
      <c r="D280" s="628"/>
      <c r="E280" s="628"/>
      <c r="F280" s="628"/>
      <c r="G280" s="628"/>
      <c r="H280" s="628"/>
      <c r="I280" s="628"/>
      <c r="J280" s="628"/>
      <c r="K280" s="628"/>
      <c r="L280" s="628"/>
      <c r="M280" s="628"/>
      <c r="N280" s="628"/>
      <c r="O280" s="628"/>
      <c r="P280" s="628"/>
      <c r="Q280" s="628"/>
      <c r="R280" s="628"/>
      <c r="S280" s="628"/>
      <c r="T280" s="628"/>
      <c r="U280" s="628"/>
      <c r="V280" s="628"/>
      <c r="W280" s="628"/>
      <c r="X280" s="628"/>
      <c r="Y280" s="628"/>
      <c r="Z280" s="628"/>
      <c r="AA280" s="628"/>
      <c r="AB280" s="628"/>
      <c r="AC280" s="628"/>
      <c r="AD280" s="628"/>
      <c r="AE280" s="628"/>
      <c r="AF280" s="628"/>
      <c r="AG280" s="628"/>
      <c r="AH280" s="628"/>
      <c r="AI280" s="628"/>
      <c r="AJ280" s="628"/>
      <c r="AK280" s="628"/>
      <c r="AL280" s="628"/>
      <c r="AM280" s="628"/>
      <c r="AN280" s="628"/>
      <c r="AO280" s="628"/>
      <c r="AP280" s="628"/>
      <c r="AQ280" s="628"/>
      <c r="AR280" s="628"/>
      <c r="AS280" s="628"/>
      <c r="AT280" s="628"/>
      <c r="AU280" s="628"/>
      <c r="AV280" s="628"/>
      <c r="AW280" s="628"/>
      <c r="AX280" s="628"/>
      <c r="AY280" s="628"/>
      <c r="AZ280" s="628"/>
      <c r="BA280" s="628"/>
      <c r="BB280" s="604" t="s">
        <v>231</v>
      </c>
      <c r="BC280" s="629"/>
      <c r="BD280" s="629"/>
      <c r="BE280" s="641">
        <v>2016</v>
      </c>
      <c r="BF280" s="642"/>
      <c r="BG280" s="642"/>
    </row>
    <row r="281" spans="1:59" s="630" customFormat="1" ht="22.2" customHeight="1">
      <c r="A281" s="626" t="s">
        <v>112</v>
      </c>
      <c r="B281" s="672"/>
      <c r="C281" s="628"/>
      <c r="D281" s="628"/>
      <c r="E281" s="628"/>
      <c r="F281" s="628"/>
      <c r="G281" s="628"/>
      <c r="H281" s="628"/>
      <c r="I281" s="628"/>
      <c r="J281" s="628"/>
      <c r="K281" s="628"/>
      <c r="L281" s="628"/>
      <c r="M281" s="628"/>
      <c r="N281" s="628"/>
      <c r="O281" s="628"/>
      <c r="P281" s="628"/>
      <c r="Q281" s="628"/>
      <c r="R281" s="628"/>
      <c r="S281" s="628"/>
      <c r="T281" s="628"/>
      <c r="U281" s="628"/>
      <c r="V281" s="628"/>
      <c r="W281" s="628"/>
      <c r="X281" s="628"/>
      <c r="Y281" s="628"/>
      <c r="Z281" s="628"/>
      <c r="AA281" s="628"/>
      <c r="AB281" s="628"/>
      <c r="AC281" s="628"/>
      <c r="AD281" s="628"/>
      <c r="AE281" s="628"/>
      <c r="AF281" s="628"/>
      <c r="AG281" s="628"/>
      <c r="AH281" s="628"/>
      <c r="AI281" s="628"/>
      <c r="AJ281" s="628"/>
      <c r="AK281" s="628"/>
      <c r="AL281" s="628"/>
      <c r="AM281" s="628"/>
      <c r="AN281" s="628"/>
      <c r="AO281" s="628"/>
      <c r="AP281" s="628"/>
      <c r="AQ281" s="628"/>
      <c r="AR281" s="628"/>
      <c r="AS281" s="628"/>
      <c r="AT281" s="628"/>
      <c r="AU281" s="628"/>
      <c r="AV281" s="628"/>
      <c r="AW281" s="628"/>
      <c r="AX281" s="628"/>
      <c r="AY281" s="628"/>
      <c r="AZ281" s="628"/>
      <c r="BA281" s="628"/>
      <c r="BB281" s="604" t="s">
        <v>231</v>
      </c>
      <c r="BC281" s="629"/>
      <c r="BD281" s="629"/>
      <c r="BE281" s="641">
        <v>2016</v>
      </c>
      <c r="BF281" s="642"/>
      <c r="BG281" s="642"/>
    </row>
    <row r="282" spans="1:59" s="613" customFormat="1" ht="22.2" customHeight="1">
      <c r="A282" s="346" t="s">
        <v>112</v>
      </c>
      <c r="B282" s="65" t="s">
        <v>481</v>
      </c>
      <c r="C282" s="611"/>
      <c r="D282" s="611">
        <f>SUM(E282:BA282)</f>
        <v>0</v>
      </c>
      <c r="E282" s="611">
        <f t="shared" ref="E282:K282" si="298">SUM(E283:E284)</f>
        <v>0</v>
      </c>
      <c r="F282" s="611">
        <f t="shared" si="298"/>
        <v>0</v>
      </c>
      <c r="G282" s="611">
        <f t="shared" si="298"/>
        <v>0</v>
      </c>
      <c r="H282" s="611">
        <f t="shared" si="298"/>
        <v>0</v>
      </c>
      <c r="I282" s="611">
        <f t="shared" si="298"/>
        <v>0</v>
      </c>
      <c r="J282" s="611">
        <f t="shared" si="298"/>
        <v>0</v>
      </c>
      <c r="K282" s="611">
        <f t="shared" si="298"/>
        <v>0</v>
      </c>
      <c r="L282" s="611"/>
      <c r="M282" s="611">
        <f t="shared" ref="M282:AF282" si="299">SUM(M283:M284)</f>
        <v>0</v>
      </c>
      <c r="N282" s="611">
        <f t="shared" si="299"/>
        <v>0</v>
      </c>
      <c r="O282" s="611">
        <f t="shared" si="299"/>
        <v>0</v>
      </c>
      <c r="P282" s="611">
        <f t="shared" si="299"/>
        <v>0</v>
      </c>
      <c r="Q282" s="611">
        <f t="shared" si="299"/>
        <v>0</v>
      </c>
      <c r="R282" s="611">
        <f t="shared" si="299"/>
        <v>0</v>
      </c>
      <c r="S282" s="611">
        <f t="shared" si="299"/>
        <v>0</v>
      </c>
      <c r="T282" s="611">
        <f t="shared" si="299"/>
        <v>0</v>
      </c>
      <c r="U282" s="611">
        <f t="shared" si="299"/>
        <v>0</v>
      </c>
      <c r="V282" s="611">
        <f t="shared" si="299"/>
        <v>0</v>
      </c>
      <c r="W282" s="611">
        <f t="shared" si="299"/>
        <v>0</v>
      </c>
      <c r="X282" s="611">
        <f t="shared" si="299"/>
        <v>0</v>
      </c>
      <c r="Y282" s="611">
        <f t="shared" si="299"/>
        <v>0</v>
      </c>
      <c r="Z282" s="611">
        <f t="shared" si="299"/>
        <v>0</v>
      </c>
      <c r="AA282" s="611">
        <f t="shared" si="299"/>
        <v>0</v>
      </c>
      <c r="AB282" s="611">
        <f t="shared" si="299"/>
        <v>0</v>
      </c>
      <c r="AC282" s="611">
        <f t="shared" si="299"/>
        <v>0</v>
      </c>
      <c r="AD282" s="611">
        <f t="shared" si="299"/>
        <v>0</v>
      </c>
      <c r="AE282" s="611">
        <f t="shared" si="299"/>
        <v>0</v>
      </c>
      <c r="AF282" s="611">
        <f t="shared" si="299"/>
        <v>0</v>
      </c>
      <c r="AG282" s="611"/>
      <c r="AH282" s="611">
        <f t="shared" ref="AH282:BA282" si="300">SUM(AH283:AH284)</f>
        <v>0</v>
      </c>
      <c r="AI282" s="611">
        <f t="shared" si="300"/>
        <v>0</v>
      </c>
      <c r="AJ282" s="611">
        <f t="shared" si="300"/>
        <v>0</v>
      </c>
      <c r="AK282" s="611">
        <f t="shared" si="300"/>
        <v>0</v>
      </c>
      <c r="AL282" s="611">
        <f t="shared" si="300"/>
        <v>0</v>
      </c>
      <c r="AM282" s="611">
        <f t="shared" si="300"/>
        <v>0</v>
      </c>
      <c r="AN282" s="611">
        <f t="shared" si="300"/>
        <v>0</v>
      </c>
      <c r="AO282" s="611">
        <f t="shared" si="300"/>
        <v>0</v>
      </c>
      <c r="AP282" s="611">
        <f t="shared" si="300"/>
        <v>0</v>
      </c>
      <c r="AQ282" s="611">
        <f t="shared" si="300"/>
        <v>0</v>
      </c>
      <c r="AR282" s="611">
        <f t="shared" si="300"/>
        <v>0</v>
      </c>
      <c r="AS282" s="611">
        <f t="shared" si="300"/>
        <v>0</v>
      </c>
      <c r="AT282" s="611">
        <f t="shared" si="300"/>
        <v>0</v>
      </c>
      <c r="AU282" s="611">
        <f t="shared" si="300"/>
        <v>0</v>
      </c>
      <c r="AV282" s="611">
        <f t="shared" si="300"/>
        <v>0</v>
      </c>
      <c r="AW282" s="611">
        <f t="shared" si="300"/>
        <v>0</v>
      </c>
      <c r="AX282" s="611">
        <f t="shared" si="300"/>
        <v>0</v>
      </c>
      <c r="AY282" s="611">
        <f t="shared" si="300"/>
        <v>0</v>
      </c>
      <c r="AZ282" s="611">
        <f t="shared" si="300"/>
        <v>0</v>
      </c>
      <c r="BA282" s="611">
        <f t="shared" si="300"/>
        <v>0</v>
      </c>
      <c r="BB282" s="58" t="s">
        <v>231</v>
      </c>
      <c r="BC282" s="63"/>
      <c r="BD282" s="63"/>
      <c r="BE282" s="43">
        <v>2016</v>
      </c>
      <c r="BF282" s="62"/>
      <c r="BG282" s="62"/>
    </row>
    <row r="283" spans="1:59" s="630" customFormat="1" ht="22.2" customHeight="1">
      <c r="A283" s="626" t="s">
        <v>112</v>
      </c>
      <c r="B283" s="672"/>
      <c r="C283" s="628"/>
      <c r="D283" s="628"/>
      <c r="E283" s="628"/>
      <c r="F283" s="628"/>
      <c r="G283" s="628"/>
      <c r="H283" s="628"/>
      <c r="I283" s="628"/>
      <c r="J283" s="628"/>
      <c r="K283" s="628"/>
      <c r="L283" s="628"/>
      <c r="M283" s="628"/>
      <c r="N283" s="628"/>
      <c r="O283" s="628"/>
      <c r="P283" s="628"/>
      <c r="Q283" s="628"/>
      <c r="R283" s="628"/>
      <c r="S283" s="628"/>
      <c r="T283" s="628"/>
      <c r="U283" s="628"/>
      <c r="V283" s="628"/>
      <c r="W283" s="628"/>
      <c r="X283" s="628"/>
      <c r="Y283" s="628"/>
      <c r="Z283" s="628"/>
      <c r="AA283" s="628"/>
      <c r="AB283" s="628"/>
      <c r="AC283" s="628"/>
      <c r="AD283" s="628"/>
      <c r="AE283" s="628"/>
      <c r="AF283" s="628"/>
      <c r="AG283" s="628"/>
      <c r="AH283" s="628"/>
      <c r="AI283" s="628"/>
      <c r="AJ283" s="628"/>
      <c r="AK283" s="628"/>
      <c r="AL283" s="628"/>
      <c r="AM283" s="628"/>
      <c r="AN283" s="628"/>
      <c r="AO283" s="628"/>
      <c r="AP283" s="628"/>
      <c r="AQ283" s="628"/>
      <c r="AR283" s="628"/>
      <c r="AS283" s="628"/>
      <c r="AT283" s="628"/>
      <c r="AU283" s="628"/>
      <c r="AV283" s="628"/>
      <c r="AW283" s="628"/>
      <c r="AX283" s="628"/>
      <c r="AY283" s="628"/>
      <c r="AZ283" s="628"/>
      <c r="BA283" s="628"/>
      <c r="BB283" s="604" t="s">
        <v>231</v>
      </c>
      <c r="BC283" s="629"/>
      <c r="BD283" s="629"/>
      <c r="BE283" s="641">
        <v>2016</v>
      </c>
      <c r="BF283" s="642"/>
      <c r="BG283" s="642"/>
    </row>
    <row r="284" spans="1:59" s="630" customFormat="1" ht="22.2" customHeight="1">
      <c r="A284" s="626" t="s">
        <v>112</v>
      </c>
      <c r="B284" s="672"/>
      <c r="C284" s="628"/>
      <c r="D284" s="628"/>
      <c r="E284" s="628"/>
      <c r="F284" s="628"/>
      <c r="G284" s="628"/>
      <c r="H284" s="628"/>
      <c r="I284" s="628"/>
      <c r="J284" s="628"/>
      <c r="K284" s="628"/>
      <c r="L284" s="628"/>
      <c r="M284" s="628"/>
      <c r="N284" s="628"/>
      <c r="O284" s="628"/>
      <c r="P284" s="628"/>
      <c r="Q284" s="628"/>
      <c r="R284" s="628"/>
      <c r="S284" s="628"/>
      <c r="T284" s="628"/>
      <c r="U284" s="628"/>
      <c r="V284" s="628"/>
      <c r="W284" s="628"/>
      <c r="X284" s="628"/>
      <c r="Y284" s="628"/>
      <c r="Z284" s="628"/>
      <c r="AA284" s="628"/>
      <c r="AB284" s="628"/>
      <c r="AC284" s="628"/>
      <c r="AD284" s="628"/>
      <c r="AE284" s="628"/>
      <c r="AF284" s="628"/>
      <c r="AG284" s="628"/>
      <c r="AH284" s="628"/>
      <c r="AI284" s="628"/>
      <c r="AJ284" s="628"/>
      <c r="AK284" s="628"/>
      <c r="AL284" s="628"/>
      <c r="AM284" s="628"/>
      <c r="AN284" s="628"/>
      <c r="AO284" s="628"/>
      <c r="AP284" s="628"/>
      <c r="AQ284" s="628"/>
      <c r="AR284" s="628"/>
      <c r="AS284" s="628"/>
      <c r="AT284" s="628"/>
      <c r="AU284" s="628"/>
      <c r="AV284" s="628"/>
      <c r="AW284" s="628"/>
      <c r="AX284" s="628"/>
      <c r="AY284" s="628"/>
      <c r="AZ284" s="628"/>
      <c r="BA284" s="628"/>
      <c r="BB284" s="604" t="s">
        <v>231</v>
      </c>
      <c r="BC284" s="629"/>
      <c r="BD284" s="629"/>
      <c r="BE284" s="641">
        <v>2016</v>
      </c>
      <c r="BF284" s="642"/>
      <c r="BG284" s="642"/>
    </row>
    <row r="285" spans="1:59" s="45" customFormat="1" ht="22.2" customHeight="1">
      <c r="A285" s="346" t="s">
        <v>122</v>
      </c>
      <c r="B285" s="615" t="s">
        <v>686</v>
      </c>
      <c r="C285" s="611">
        <f>SUM(C286,C289)</f>
        <v>0</v>
      </c>
      <c r="D285" s="611">
        <f>SUM(D286+D289)</f>
        <v>0</v>
      </c>
      <c r="E285" s="611">
        <f t="shared" ref="E285:K285" si="301">SUM(E286,E289)</f>
        <v>0</v>
      </c>
      <c r="F285" s="611">
        <f t="shared" si="301"/>
        <v>0</v>
      </c>
      <c r="G285" s="611">
        <f t="shared" si="301"/>
        <v>0</v>
      </c>
      <c r="H285" s="611">
        <f t="shared" si="301"/>
        <v>0</v>
      </c>
      <c r="I285" s="611">
        <f t="shared" si="301"/>
        <v>0</v>
      </c>
      <c r="J285" s="611">
        <f t="shared" si="301"/>
        <v>0</v>
      </c>
      <c r="K285" s="611">
        <f t="shared" si="301"/>
        <v>0</v>
      </c>
      <c r="L285" s="611"/>
      <c r="M285" s="611">
        <f t="shared" ref="M285:AF285" si="302">SUM(M286,M289)</f>
        <v>0</v>
      </c>
      <c r="N285" s="611">
        <f t="shared" si="302"/>
        <v>0</v>
      </c>
      <c r="O285" s="611">
        <f t="shared" si="302"/>
        <v>0</v>
      </c>
      <c r="P285" s="611">
        <f t="shared" si="302"/>
        <v>0</v>
      </c>
      <c r="Q285" s="611">
        <f t="shared" si="302"/>
        <v>0</v>
      </c>
      <c r="R285" s="611">
        <f t="shared" si="302"/>
        <v>0</v>
      </c>
      <c r="S285" s="611">
        <f t="shared" si="302"/>
        <v>0</v>
      </c>
      <c r="T285" s="611">
        <f t="shared" si="302"/>
        <v>0</v>
      </c>
      <c r="U285" s="611">
        <f t="shared" si="302"/>
        <v>0</v>
      </c>
      <c r="V285" s="611">
        <f t="shared" si="302"/>
        <v>0</v>
      </c>
      <c r="W285" s="611">
        <f t="shared" si="302"/>
        <v>0</v>
      </c>
      <c r="X285" s="611">
        <f t="shared" si="302"/>
        <v>0</v>
      </c>
      <c r="Y285" s="611">
        <f t="shared" si="302"/>
        <v>0</v>
      </c>
      <c r="Z285" s="611">
        <f t="shared" si="302"/>
        <v>0</v>
      </c>
      <c r="AA285" s="611">
        <f t="shared" si="302"/>
        <v>0</v>
      </c>
      <c r="AB285" s="611">
        <f t="shared" si="302"/>
        <v>0</v>
      </c>
      <c r="AC285" s="611">
        <f t="shared" si="302"/>
        <v>0</v>
      </c>
      <c r="AD285" s="611">
        <f t="shared" si="302"/>
        <v>0</v>
      </c>
      <c r="AE285" s="611">
        <f t="shared" si="302"/>
        <v>0</v>
      </c>
      <c r="AF285" s="611">
        <f t="shared" si="302"/>
        <v>0</v>
      </c>
      <c r="AG285" s="611"/>
      <c r="AH285" s="611">
        <f t="shared" ref="AH285:BA285" si="303">SUM(AH286,AH289)</f>
        <v>0</v>
      </c>
      <c r="AI285" s="611">
        <f t="shared" si="303"/>
        <v>0</v>
      </c>
      <c r="AJ285" s="611">
        <f t="shared" si="303"/>
        <v>0</v>
      </c>
      <c r="AK285" s="611">
        <f t="shared" si="303"/>
        <v>0</v>
      </c>
      <c r="AL285" s="611">
        <f t="shared" si="303"/>
        <v>0</v>
      </c>
      <c r="AM285" s="611">
        <f t="shared" si="303"/>
        <v>0</v>
      </c>
      <c r="AN285" s="611">
        <f t="shared" si="303"/>
        <v>0</v>
      </c>
      <c r="AO285" s="611">
        <f t="shared" si="303"/>
        <v>0</v>
      </c>
      <c r="AP285" s="611">
        <f t="shared" si="303"/>
        <v>0</v>
      </c>
      <c r="AQ285" s="611">
        <f t="shared" si="303"/>
        <v>0</v>
      </c>
      <c r="AR285" s="611">
        <f t="shared" si="303"/>
        <v>0</v>
      </c>
      <c r="AS285" s="611">
        <f t="shared" si="303"/>
        <v>0</v>
      </c>
      <c r="AT285" s="611">
        <f t="shared" si="303"/>
        <v>0</v>
      </c>
      <c r="AU285" s="611">
        <f t="shared" si="303"/>
        <v>0</v>
      </c>
      <c r="AV285" s="611">
        <f t="shared" si="303"/>
        <v>0</v>
      </c>
      <c r="AW285" s="611">
        <f t="shared" si="303"/>
        <v>0</v>
      </c>
      <c r="AX285" s="611">
        <f t="shared" si="303"/>
        <v>0</v>
      </c>
      <c r="AY285" s="611">
        <f t="shared" si="303"/>
        <v>0</v>
      </c>
      <c r="AZ285" s="611">
        <f t="shared" si="303"/>
        <v>0</v>
      </c>
      <c r="BA285" s="611">
        <f t="shared" si="303"/>
        <v>0</v>
      </c>
      <c r="BB285" s="58" t="s">
        <v>231</v>
      </c>
      <c r="BC285" s="63"/>
      <c r="BD285" s="63"/>
      <c r="BE285" s="43">
        <v>2016</v>
      </c>
      <c r="BF285" s="62"/>
      <c r="BG285" s="62"/>
    </row>
    <row r="286" spans="1:59" s="613" customFormat="1" ht="22.2" customHeight="1">
      <c r="A286" s="346" t="s">
        <v>122</v>
      </c>
      <c r="B286" s="65" t="s">
        <v>480</v>
      </c>
      <c r="C286" s="611"/>
      <c r="D286" s="611">
        <f>SUM(E286:BA286)</f>
        <v>0</v>
      </c>
      <c r="E286" s="611">
        <f t="shared" ref="E286:K286" si="304">SUM(E287:E288)</f>
        <v>0</v>
      </c>
      <c r="F286" s="611">
        <f t="shared" si="304"/>
        <v>0</v>
      </c>
      <c r="G286" s="611">
        <f t="shared" si="304"/>
        <v>0</v>
      </c>
      <c r="H286" s="611">
        <f t="shared" si="304"/>
        <v>0</v>
      </c>
      <c r="I286" s="611">
        <f t="shared" si="304"/>
        <v>0</v>
      </c>
      <c r="J286" s="611">
        <f t="shared" si="304"/>
        <v>0</v>
      </c>
      <c r="K286" s="611">
        <f t="shared" si="304"/>
        <v>0</v>
      </c>
      <c r="L286" s="611"/>
      <c r="M286" s="611">
        <f t="shared" ref="M286:AF286" si="305">SUM(M287:M288)</f>
        <v>0</v>
      </c>
      <c r="N286" s="611">
        <f t="shared" si="305"/>
        <v>0</v>
      </c>
      <c r="O286" s="611">
        <f t="shared" si="305"/>
        <v>0</v>
      </c>
      <c r="P286" s="611">
        <f t="shared" si="305"/>
        <v>0</v>
      </c>
      <c r="Q286" s="611">
        <f t="shared" si="305"/>
        <v>0</v>
      </c>
      <c r="R286" s="611">
        <f t="shared" si="305"/>
        <v>0</v>
      </c>
      <c r="S286" s="611">
        <f t="shared" si="305"/>
        <v>0</v>
      </c>
      <c r="T286" s="611">
        <f t="shared" si="305"/>
        <v>0</v>
      </c>
      <c r="U286" s="611">
        <f t="shared" si="305"/>
        <v>0</v>
      </c>
      <c r="V286" s="611">
        <f t="shared" si="305"/>
        <v>0</v>
      </c>
      <c r="W286" s="611">
        <f t="shared" si="305"/>
        <v>0</v>
      </c>
      <c r="X286" s="611">
        <f t="shared" si="305"/>
        <v>0</v>
      </c>
      <c r="Y286" s="611">
        <f t="shared" si="305"/>
        <v>0</v>
      </c>
      <c r="Z286" s="611">
        <f t="shared" si="305"/>
        <v>0</v>
      </c>
      <c r="AA286" s="611">
        <f t="shared" si="305"/>
        <v>0</v>
      </c>
      <c r="AB286" s="611">
        <f t="shared" si="305"/>
        <v>0</v>
      </c>
      <c r="AC286" s="611">
        <f t="shared" si="305"/>
        <v>0</v>
      </c>
      <c r="AD286" s="611">
        <f t="shared" si="305"/>
        <v>0</v>
      </c>
      <c r="AE286" s="611">
        <f t="shared" si="305"/>
        <v>0</v>
      </c>
      <c r="AF286" s="611">
        <f t="shared" si="305"/>
        <v>0</v>
      </c>
      <c r="AG286" s="611"/>
      <c r="AH286" s="611">
        <f t="shared" ref="AH286:BA286" si="306">SUM(AH287:AH288)</f>
        <v>0</v>
      </c>
      <c r="AI286" s="611">
        <f t="shared" si="306"/>
        <v>0</v>
      </c>
      <c r="AJ286" s="611">
        <f t="shared" si="306"/>
        <v>0</v>
      </c>
      <c r="AK286" s="611">
        <f t="shared" si="306"/>
        <v>0</v>
      </c>
      <c r="AL286" s="611">
        <f t="shared" si="306"/>
        <v>0</v>
      </c>
      <c r="AM286" s="611">
        <f t="shared" si="306"/>
        <v>0</v>
      </c>
      <c r="AN286" s="611">
        <f t="shared" si="306"/>
        <v>0</v>
      </c>
      <c r="AO286" s="611">
        <f t="shared" si="306"/>
        <v>0</v>
      </c>
      <c r="AP286" s="611">
        <f t="shared" si="306"/>
        <v>0</v>
      </c>
      <c r="AQ286" s="611">
        <f t="shared" si="306"/>
        <v>0</v>
      </c>
      <c r="AR286" s="611">
        <f t="shared" si="306"/>
        <v>0</v>
      </c>
      <c r="AS286" s="611">
        <f t="shared" si="306"/>
        <v>0</v>
      </c>
      <c r="AT286" s="611">
        <f t="shared" si="306"/>
        <v>0</v>
      </c>
      <c r="AU286" s="611">
        <f t="shared" si="306"/>
        <v>0</v>
      </c>
      <c r="AV286" s="611">
        <f t="shared" si="306"/>
        <v>0</v>
      </c>
      <c r="AW286" s="611">
        <f t="shared" si="306"/>
        <v>0</v>
      </c>
      <c r="AX286" s="611">
        <f t="shared" si="306"/>
        <v>0</v>
      </c>
      <c r="AY286" s="611">
        <f t="shared" si="306"/>
        <v>0</v>
      </c>
      <c r="AZ286" s="611">
        <f t="shared" si="306"/>
        <v>0</v>
      </c>
      <c r="BA286" s="611">
        <f t="shared" si="306"/>
        <v>0</v>
      </c>
      <c r="BB286" s="58" t="s">
        <v>231</v>
      </c>
      <c r="BC286" s="63"/>
      <c r="BD286" s="63"/>
      <c r="BE286" s="43">
        <v>2016</v>
      </c>
      <c r="BF286" s="62"/>
      <c r="BG286" s="62"/>
    </row>
    <row r="287" spans="1:59" s="630" customFormat="1" ht="22.2" customHeight="1">
      <c r="A287" s="626" t="s">
        <v>122</v>
      </c>
      <c r="B287" s="672"/>
      <c r="C287" s="628"/>
      <c r="D287" s="628"/>
      <c r="E287" s="628"/>
      <c r="F287" s="628"/>
      <c r="G287" s="628"/>
      <c r="H287" s="628"/>
      <c r="I287" s="628"/>
      <c r="J287" s="628"/>
      <c r="K287" s="628"/>
      <c r="L287" s="628"/>
      <c r="M287" s="628"/>
      <c r="N287" s="628"/>
      <c r="O287" s="628"/>
      <c r="P287" s="628"/>
      <c r="Q287" s="628"/>
      <c r="R287" s="628"/>
      <c r="S287" s="628"/>
      <c r="T287" s="628"/>
      <c r="U287" s="628"/>
      <c r="V287" s="628"/>
      <c r="W287" s="628"/>
      <c r="X287" s="628"/>
      <c r="Y287" s="628"/>
      <c r="Z287" s="628"/>
      <c r="AA287" s="628"/>
      <c r="AB287" s="628"/>
      <c r="AC287" s="628"/>
      <c r="AD287" s="628"/>
      <c r="AE287" s="628"/>
      <c r="AF287" s="628"/>
      <c r="AG287" s="628"/>
      <c r="AH287" s="628"/>
      <c r="AI287" s="628"/>
      <c r="AJ287" s="628"/>
      <c r="AK287" s="628"/>
      <c r="AL287" s="628"/>
      <c r="AM287" s="628"/>
      <c r="AN287" s="628"/>
      <c r="AO287" s="628"/>
      <c r="AP287" s="628"/>
      <c r="AQ287" s="628"/>
      <c r="AR287" s="628"/>
      <c r="AS287" s="628"/>
      <c r="AT287" s="628"/>
      <c r="AU287" s="628"/>
      <c r="AV287" s="628"/>
      <c r="AW287" s="628"/>
      <c r="AX287" s="628"/>
      <c r="AY287" s="628"/>
      <c r="AZ287" s="628"/>
      <c r="BA287" s="628"/>
      <c r="BB287" s="604" t="s">
        <v>231</v>
      </c>
      <c r="BC287" s="629"/>
      <c r="BD287" s="629"/>
      <c r="BE287" s="641">
        <v>2016</v>
      </c>
      <c r="BF287" s="642"/>
      <c r="BG287" s="642"/>
    </row>
    <row r="288" spans="1:59" s="630" customFormat="1" ht="22.2" customHeight="1">
      <c r="A288" s="626" t="s">
        <v>122</v>
      </c>
      <c r="B288" s="672"/>
      <c r="C288" s="628"/>
      <c r="D288" s="628"/>
      <c r="E288" s="628"/>
      <c r="F288" s="628"/>
      <c r="G288" s="628"/>
      <c r="H288" s="628"/>
      <c r="I288" s="628"/>
      <c r="J288" s="628"/>
      <c r="K288" s="628"/>
      <c r="L288" s="628"/>
      <c r="M288" s="628"/>
      <c r="N288" s="628"/>
      <c r="O288" s="628"/>
      <c r="P288" s="628"/>
      <c r="Q288" s="628"/>
      <c r="R288" s="628"/>
      <c r="S288" s="628"/>
      <c r="T288" s="628"/>
      <c r="U288" s="628"/>
      <c r="V288" s="628"/>
      <c r="W288" s="628"/>
      <c r="X288" s="628"/>
      <c r="Y288" s="628"/>
      <c r="Z288" s="628"/>
      <c r="AA288" s="628"/>
      <c r="AB288" s="628"/>
      <c r="AC288" s="628"/>
      <c r="AD288" s="628"/>
      <c r="AE288" s="628"/>
      <c r="AF288" s="628"/>
      <c r="AG288" s="628"/>
      <c r="AH288" s="628"/>
      <c r="AI288" s="628"/>
      <c r="AJ288" s="628"/>
      <c r="AK288" s="628"/>
      <c r="AL288" s="628"/>
      <c r="AM288" s="628"/>
      <c r="AN288" s="628"/>
      <c r="AO288" s="628"/>
      <c r="AP288" s="628"/>
      <c r="AQ288" s="628"/>
      <c r="AR288" s="628"/>
      <c r="AS288" s="628"/>
      <c r="AT288" s="628"/>
      <c r="AU288" s="628"/>
      <c r="AV288" s="628"/>
      <c r="AW288" s="628"/>
      <c r="AX288" s="628"/>
      <c r="AY288" s="628"/>
      <c r="AZ288" s="628"/>
      <c r="BA288" s="628"/>
      <c r="BB288" s="604" t="s">
        <v>231</v>
      </c>
      <c r="BC288" s="629"/>
      <c r="BD288" s="629"/>
      <c r="BE288" s="641">
        <v>2016</v>
      </c>
      <c r="BF288" s="642"/>
      <c r="BG288" s="642"/>
    </row>
    <row r="289" spans="1:59" s="613" customFormat="1" ht="22.2" customHeight="1">
      <c r="A289" s="346" t="s">
        <v>122</v>
      </c>
      <c r="B289" s="65" t="s">
        <v>481</v>
      </c>
      <c r="C289" s="611"/>
      <c r="D289" s="611">
        <f>SUM(E289:BA289)</f>
        <v>0</v>
      </c>
      <c r="E289" s="611">
        <f t="shared" ref="E289:K289" si="307">SUM(E290:E291)</f>
        <v>0</v>
      </c>
      <c r="F289" s="611">
        <f t="shared" si="307"/>
        <v>0</v>
      </c>
      <c r="G289" s="611">
        <f t="shared" si="307"/>
        <v>0</v>
      </c>
      <c r="H289" s="611">
        <f t="shared" si="307"/>
        <v>0</v>
      </c>
      <c r="I289" s="611">
        <f t="shared" si="307"/>
        <v>0</v>
      </c>
      <c r="J289" s="611">
        <f t="shared" si="307"/>
        <v>0</v>
      </c>
      <c r="K289" s="611">
        <f t="shared" si="307"/>
        <v>0</v>
      </c>
      <c r="L289" s="611"/>
      <c r="M289" s="611">
        <f t="shared" ref="M289:AF289" si="308">SUM(M290:M291)</f>
        <v>0</v>
      </c>
      <c r="N289" s="611">
        <f t="shared" si="308"/>
        <v>0</v>
      </c>
      <c r="O289" s="611">
        <f t="shared" si="308"/>
        <v>0</v>
      </c>
      <c r="P289" s="611">
        <f t="shared" si="308"/>
        <v>0</v>
      </c>
      <c r="Q289" s="611">
        <f t="shared" si="308"/>
        <v>0</v>
      </c>
      <c r="R289" s="611">
        <f t="shared" si="308"/>
        <v>0</v>
      </c>
      <c r="S289" s="611">
        <f t="shared" si="308"/>
        <v>0</v>
      </c>
      <c r="T289" s="611">
        <f t="shared" si="308"/>
        <v>0</v>
      </c>
      <c r="U289" s="611">
        <f t="shared" si="308"/>
        <v>0</v>
      </c>
      <c r="V289" s="611">
        <f t="shared" si="308"/>
        <v>0</v>
      </c>
      <c r="W289" s="611">
        <f t="shared" si="308"/>
        <v>0</v>
      </c>
      <c r="X289" s="611">
        <f t="shared" si="308"/>
        <v>0</v>
      </c>
      <c r="Y289" s="611">
        <f t="shared" si="308"/>
        <v>0</v>
      </c>
      <c r="Z289" s="611">
        <f t="shared" si="308"/>
        <v>0</v>
      </c>
      <c r="AA289" s="611">
        <f t="shared" si="308"/>
        <v>0</v>
      </c>
      <c r="AB289" s="611">
        <f t="shared" si="308"/>
        <v>0</v>
      </c>
      <c r="AC289" s="611">
        <f t="shared" si="308"/>
        <v>0</v>
      </c>
      <c r="AD289" s="611">
        <f t="shared" si="308"/>
        <v>0</v>
      </c>
      <c r="AE289" s="611">
        <f t="shared" si="308"/>
        <v>0</v>
      </c>
      <c r="AF289" s="611">
        <f t="shared" si="308"/>
        <v>0</v>
      </c>
      <c r="AG289" s="611"/>
      <c r="AH289" s="611">
        <f t="shared" ref="AH289:BA289" si="309">SUM(AH290:AH291)</f>
        <v>0</v>
      </c>
      <c r="AI289" s="611">
        <f t="shared" si="309"/>
        <v>0</v>
      </c>
      <c r="AJ289" s="611">
        <f t="shared" si="309"/>
        <v>0</v>
      </c>
      <c r="AK289" s="611">
        <f t="shared" si="309"/>
        <v>0</v>
      </c>
      <c r="AL289" s="611">
        <f t="shared" si="309"/>
        <v>0</v>
      </c>
      <c r="AM289" s="611">
        <f t="shared" si="309"/>
        <v>0</v>
      </c>
      <c r="AN289" s="611">
        <f t="shared" si="309"/>
        <v>0</v>
      </c>
      <c r="AO289" s="611">
        <f t="shared" si="309"/>
        <v>0</v>
      </c>
      <c r="AP289" s="611">
        <f t="shared" si="309"/>
        <v>0</v>
      </c>
      <c r="AQ289" s="611">
        <f t="shared" si="309"/>
        <v>0</v>
      </c>
      <c r="AR289" s="611">
        <f t="shared" si="309"/>
        <v>0</v>
      </c>
      <c r="AS289" s="611">
        <f t="shared" si="309"/>
        <v>0</v>
      </c>
      <c r="AT289" s="611">
        <f t="shared" si="309"/>
        <v>0</v>
      </c>
      <c r="AU289" s="611">
        <f t="shared" si="309"/>
        <v>0</v>
      </c>
      <c r="AV289" s="611">
        <f t="shared" si="309"/>
        <v>0</v>
      </c>
      <c r="AW289" s="611">
        <f t="shared" si="309"/>
        <v>0</v>
      </c>
      <c r="AX289" s="611">
        <f t="shared" si="309"/>
        <v>0</v>
      </c>
      <c r="AY289" s="611">
        <f t="shared" si="309"/>
        <v>0</v>
      </c>
      <c r="AZ289" s="611">
        <f t="shared" si="309"/>
        <v>0</v>
      </c>
      <c r="BA289" s="611">
        <f t="shared" si="309"/>
        <v>0</v>
      </c>
      <c r="BB289" s="58" t="s">
        <v>231</v>
      </c>
      <c r="BC289" s="63"/>
      <c r="BD289" s="63"/>
      <c r="BE289" s="43">
        <v>2016</v>
      </c>
      <c r="BF289" s="62"/>
      <c r="BG289" s="62"/>
    </row>
    <row r="290" spans="1:59" s="630" customFormat="1" ht="22.2" customHeight="1">
      <c r="A290" s="626" t="s">
        <v>122</v>
      </c>
      <c r="B290" s="672"/>
      <c r="C290" s="628"/>
      <c r="D290" s="628"/>
      <c r="E290" s="628"/>
      <c r="F290" s="628"/>
      <c r="G290" s="628"/>
      <c r="H290" s="628"/>
      <c r="I290" s="628"/>
      <c r="J290" s="628"/>
      <c r="K290" s="628"/>
      <c r="L290" s="628"/>
      <c r="M290" s="628"/>
      <c r="N290" s="628"/>
      <c r="O290" s="628"/>
      <c r="P290" s="628"/>
      <c r="Q290" s="628"/>
      <c r="R290" s="628"/>
      <c r="S290" s="628"/>
      <c r="T290" s="628"/>
      <c r="U290" s="628"/>
      <c r="V290" s="628"/>
      <c r="W290" s="628"/>
      <c r="X290" s="628"/>
      <c r="Y290" s="628"/>
      <c r="Z290" s="628"/>
      <c r="AA290" s="628"/>
      <c r="AB290" s="628"/>
      <c r="AC290" s="628"/>
      <c r="AD290" s="628"/>
      <c r="AE290" s="628"/>
      <c r="AF290" s="628"/>
      <c r="AG290" s="628"/>
      <c r="AH290" s="628"/>
      <c r="AI290" s="628"/>
      <c r="AJ290" s="628"/>
      <c r="AK290" s="628"/>
      <c r="AL290" s="628"/>
      <c r="AM290" s="628"/>
      <c r="AN290" s="628"/>
      <c r="AO290" s="628"/>
      <c r="AP290" s="628"/>
      <c r="AQ290" s="628"/>
      <c r="AR290" s="628"/>
      <c r="AS290" s="628"/>
      <c r="AT290" s="628"/>
      <c r="AU290" s="628"/>
      <c r="AV290" s="628"/>
      <c r="AW290" s="628"/>
      <c r="AX290" s="628"/>
      <c r="AY290" s="628"/>
      <c r="AZ290" s="628"/>
      <c r="BA290" s="628"/>
      <c r="BB290" s="604" t="s">
        <v>231</v>
      </c>
      <c r="BC290" s="629"/>
      <c r="BD290" s="629"/>
      <c r="BE290" s="641">
        <v>2016</v>
      </c>
      <c r="BF290" s="642"/>
      <c r="BG290" s="642"/>
    </row>
    <row r="291" spans="1:59" s="630" customFormat="1" ht="22.2" customHeight="1">
      <c r="A291" s="626" t="s">
        <v>122</v>
      </c>
      <c r="B291" s="672"/>
      <c r="C291" s="628"/>
      <c r="D291" s="628"/>
      <c r="E291" s="628"/>
      <c r="F291" s="628"/>
      <c r="G291" s="628"/>
      <c r="H291" s="628"/>
      <c r="I291" s="628"/>
      <c r="J291" s="628"/>
      <c r="K291" s="628"/>
      <c r="L291" s="628"/>
      <c r="M291" s="628"/>
      <c r="N291" s="628"/>
      <c r="O291" s="628"/>
      <c r="P291" s="628"/>
      <c r="Q291" s="628"/>
      <c r="R291" s="628"/>
      <c r="S291" s="628"/>
      <c r="T291" s="628"/>
      <c r="U291" s="628"/>
      <c r="V291" s="628"/>
      <c r="W291" s="628"/>
      <c r="X291" s="628"/>
      <c r="Y291" s="628"/>
      <c r="Z291" s="628"/>
      <c r="AA291" s="628"/>
      <c r="AB291" s="628"/>
      <c r="AC291" s="628"/>
      <c r="AD291" s="628"/>
      <c r="AE291" s="628"/>
      <c r="AF291" s="628"/>
      <c r="AG291" s="628"/>
      <c r="AH291" s="628"/>
      <c r="AI291" s="628"/>
      <c r="AJ291" s="628"/>
      <c r="AK291" s="628"/>
      <c r="AL291" s="628"/>
      <c r="AM291" s="628"/>
      <c r="AN291" s="628"/>
      <c r="AO291" s="628"/>
      <c r="AP291" s="628"/>
      <c r="AQ291" s="628"/>
      <c r="AR291" s="628"/>
      <c r="AS291" s="628"/>
      <c r="AT291" s="628"/>
      <c r="AU291" s="628"/>
      <c r="AV291" s="628"/>
      <c r="AW291" s="628"/>
      <c r="AX291" s="628"/>
      <c r="AY291" s="628"/>
      <c r="AZ291" s="628"/>
      <c r="BA291" s="628"/>
      <c r="BB291" s="604" t="s">
        <v>231</v>
      </c>
      <c r="BC291" s="629"/>
      <c r="BD291" s="629"/>
      <c r="BE291" s="641">
        <v>2016</v>
      </c>
      <c r="BF291" s="642"/>
      <c r="BG291" s="642"/>
    </row>
    <row r="292" spans="1:59" s="45" customFormat="1" ht="22.2" customHeight="1">
      <c r="A292" s="346" t="s">
        <v>123</v>
      </c>
      <c r="B292" s="615" t="s">
        <v>509</v>
      </c>
      <c r="C292" s="611">
        <f>SUM(C293,C296)</f>
        <v>0</v>
      </c>
      <c r="D292" s="611">
        <f>SUM(D293+D296)</f>
        <v>0</v>
      </c>
      <c r="E292" s="611">
        <f t="shared" ref="E292:K292" si="310">SUM(E293,E296)</f>
        <v>0</v>
      </c>
      <c r="F292" s="611">
        <f t="shared" si="310"/>
        <v>0</v>
      </c>
      <c r="G292" s="611">
        <f t="shared" si="310"/>
        <v>0</v>
      </c>
      <c r="H292" s="611">
        <f t="shared" si="310"/>
        <v>0</v>
      </c>
      <c r="I292" s="611">
        <f t="shared" si="310"/>
        <v>0</v>
      </c>
      <c r="J292" s="611">
        <f t="shared" si="310"/>
        <v>0</v>
      </c>
      <c r="K292" s="611">
        <f t="shared" si="310"/>
        <v>0</v>
      </c>
      <c r="L292" s="611"/>
      <c r="M292" s="611">
        <f t="shared" ref="M292:AF292" si="311">SUM(M293,M296)</f>
        <v>0</v>
      </c>
      <c r="N292" s="611">
        <f t="shared" si="311"/>
        <v>0</v>
      </c>
      <c r="O292" s="611">
        <f t="shared" si="311"/>
        <v>0</v>
      </c>
      <c r="P292" s="611">
        <f t="shared" si="311"/>
        <v>0</v>
      </c>
      <c r="Q292" s="611">
        <f t="shared" si="311"/>
        <v>0</v>
      </c>
      <c r="R292" s="611">
        <f t="shared" si="311"/>
        <v>0</v>
      </c>
      <c r="S292" s="611">
        <f t="shared" si="311"/>
        <v>0</v>
      </c>
      <c r="T292" s="611">
        <f t="shared" si="311"/>
        <v>0</v>
      </c>
      <c r="U292" s="611">
        <f t="shared" si="311"/>
        <v>0</v>
      </c>
      <c r="V292" s="611">
        <f t="shared" si="311"/>
        <v>0</v>
      </c>
      <c r="W292" s="611">
        <f t="shared" si="311"/>
        <v>0</v>
      </c>
      <c r="X292" s="611">
        <f t="shared" si="311"/>
        <v>0</v>
      </c>
      <c r="Y292" s="611">
        <f t="shared" si="311"/>
        <v>0</v>
      </c>
      <c r="Z292" s="611">
        <f t="shared" si="311"/>
        <v>0</v>
      </c>
      <c r="AA292" s="611">
        <f t="shared" si="311"/>
        <v>0</v>
      </c>
      <c r="AB292" s="611">
        <f t="shared" si="311"/>
        <v>0</v>
      </c>
      <c r="AC292" s="611">
        <f t="shared" si="311"/>
        <v>0</v>
      </c>
      <c r="AD292" s="611">
        <f t="shared" si="311"/>
        <v>0</v>
      </c>
      <c r="AE292" s="611">
        <f t="shared" si="311"/>
        <v>0</v>
      </c>
      <c r="AF292" s="611">
        <f t="shared" si="311"/>
        <v>0</v>
      </c>
      <c r="AG292" s="611"/>
      <c r="AH292" s="611">
        <f t="shared" ref="AH292:BA292" si="312">SUM(AH293,AH296)</f>
        <v>0</v>
      </c>
      <c r="AI292" s="611">
        <f t="shared" si="312"/>
        <v>0</v>
      </c>
      <c r="AJ292" s="611">
        <f t="shared" si="312"/>
        <v>0</v>
      </c>
      <c r="AK292" s="611">
        <f t="shared" si="312"/>
        <v>0</v>
      </c>
      <c r="AL292" s="611">
        <f t="shared" si="312"/>
        <v>0</v>
      </c>
      <c r="AM292" s="611">
        <f t="shared" si="312"/>
        <v>0</v>
      </c>
      <c r="AN292" s="611">
        <f t="shared" si="312"/>
        <v>0</v>
      </c>
      <c r="AO292" s="611">
        <f t="shared" si="312"/>
        <v>0</v>
      </c>
      <c r="AP292" s="611">
        <f t="shared" si="312"/>
        <v>0</v>
      </c>
      <c r="AQ292" s="611">
        <f t="shared" si="312"/>
        <v>0</v>
      </c>
      <c r="AR292" s="611">
        <f t="shared" si="312"/>
        <v>0</v>
      </c>
      <c r="AS292" s="611">
        <f t="shared" si="312"/>
        <v>0</v>
      </c>
      <c r="AT292" s="611">
        <f t="shared" si="312"/>
        <v>0</v>
      </c>
      <c r="AU292" s="611">
        <f t="shared" si="312"/>
        <v>0</v>
      </c>
      <c r="AV292" s="611">
        <f t="shared" si="312"/>
        <v>0</v>
      </c>
      <c r="AW292" s="611">
        <f t="shared" si="312"/>
        <v>0</v>
      </c>
      <c r="AX292" s="611">
        <f t="shared" si="312"/>
        <v>0</v>
      </c>
      <c r="AY292" s="611">
        <f t="shared" si="312"/>
        <v>0</v>
      </c>
      <c r="AZ292" s="611">
        <f t="shared" si="312"/>
        <v>0</v>
      </c>
      <c r="BA292" s="611">
        <f t="shared" si="312"/>
        <v>0</v>
      </c>
      <c r="BB292" s="58" t="s">
        <v>231</v>
      </c>
      <c r="BC292" s="63"/>
      <c r="BD292" s="63"/>
      <c r="BE292" s="43">
        <v>2016</v>
      </c>
      <c r="BF292" s="62"/>
      <c r="BG292" s="62"/>
    </row>
    <row r="293" spans="1:59" s="613" customFormat="1" ht="22.2" customHeight="1">
      <c r="A293" s="346" t="s">
        <v>123</v>
      </c>
      <c r="B293" s="65" t="s">
        <v>480</v>
      </c>
      <c r="C293" s="611"/>
      <c r="D293" s="611">
        <f>SUM(E293:BA293)</f>
        <v>0</v>
      </c>
      <c r="E293" s="611">
        <f t="shared" ref="E293:K293" si="313">SUM(E294:E295)</f>
        <v>0</v>
      </c>
      <c r="F293" s="611">
        <f t="shared" si="313"/>
        <v>0</v>
      </c>
      <c r="G293" s="611">
        <f t="shared" si="313"/>
        <v>0</v>
      </c>
      <c r="H293" s="611">
        <f t="shared" si="313"/>
        <v>0</v>
      </c>
      <c r="I293" s="611">
        <f t="shared" si="313"/>
        <v>0</v>
      </c>
      <c r="J293" s="611">
        <f t="shared" si="313"/>
        <v>0</v>
      </c>
      <c r="K293" s="611">
        <f t="shared" si="313"/>
        <v>0</v>
      </c>
      <c r="L293" s="611"/>
      <c r="M293" s="611">
        <f t="shared" ref="M293:AF293" si="314">SUM(M294:M295)</f>
        <v>0</v>
      </c>
      <c r="N293" s="611">
        <f t="shared" si="314"/>
        <v>0</v>
      </c>
      <c r="O293" s="611">
        <f t="shared" si="314"/>
        <v>0</v>
      </c>
      <c r="P293" s="611">
        <f t="shared" si="314"/>
        <v>0</v>
      </c>
      <c r="Q293" s="611">
        <f t="shared" si="314"/>
        <v>0</v>
      </c>
      <c r="R293" s="611">
        <f t="shared" si="314"/>
        <v>0</v>
      </c>
      <c r="S293" s="611">
        <f t="shared" si="314"/>
        <v>0</v>
      </c>
      <c r="T293" s="611">
        <f t="shared" si="314"/>
        <v>0</v>
      </c>
      <c r="U293" s="611">
        <f t="shared" si="314"/>
        <v>0</v>
      </c>
      <c r="V293" s="611">
        <f t="shared" si="314"/>
        <v>0</v>
      </c>
      <c r="W293" s="611">
        <f t="shared" si="314"/>
        <v>0</v>
      </c>
      <c r="X293" s="611">
        <f t="shared" si="314"/>
        <v>0</v>
      </c>
      <c r="Y293" s="611">
        <f t="shared" si="314"/>
        <v>0</v>
      </c>
      <c r="Z293" s="611">
        <f t="shared" si="314"/>
        <v>0</v>
      </c>
      <c r="AA293" s="611">
        <f t="shared" si="314"/>
        <v>0</v>
      </c>
      <c r="AB293" s="611">
        <f t="shared" si="314"/>
        <v>0</v>
      </c>
      <c r="AC293" s="611">
        <f t="shared" si="314"/>
        <v>0</v>
      </c>
      <c r="AD293" s="611">
        <f t="shared" si="314"/>
        <v>0</v>
      </c>
      <c r="AE293" s="611">
        <f t="shared" si="314"/>
        <v>0</v>
      </c>
      <c r="AF293" s="611">
        <f t="shared" si="314"/>
        <v>0</v>
      </c>
      <c r="AG293" s="611"/>
      <c r="AH293" s="611">
        <f t="shared" ref="AH293:BA293" si="315">SUM(AH294:AH295)</f>
        <v>0</v>
      </c>
      <c r="AI293" s="611">
        <f t="shared" si="315"/>
        <v>0</v>
      </c>
      <c r="AJ293" s="611">
        <f t="shared" si="315"/>
        <v>0</v>
      </c>
      <c r="AK293" s="611">
        <f t="shared" si="315"/>
        <v>0</v>
      </c>
      <c r="AL293" s="611">
        <f t="shared" si="315"/>
        <v>0</v>
      </c>
      <c r="AM293" s="611">
        <f t="shared" si="315"/>
        <v>0</v>
      </c>
      <c r="AN293" s="611">
        <f t="shared" si="315"/>
        <v>0</v>
      </c>
      <c r="AO293" s="611">
        <f t="shared" si="315"/>
        <v>0</v>
      </c>
      <c r="AP293" s="611">
        <f t="shared" si="315"/>
        <v>0</v>
      </c>
      <c r="AQ293" s="611">
        <f t="shared" si="315"/>
        <v>0</v>
      </c>
      <c r="AR293" s="611">
        <f t="shared" si="315"/>
        <v>0</v>
      </c>
      <c r="AS293" s="611">
        <f t="shared" si="315"/>
        <v>0</v>
      </c>
      <c r="AT293" s="611">
        <f t="shared" si="315"/>
        <v>0</v>
      </c>
      <c r="AU293" s="611">
        <f t="shared" si="315"/>
        <v>0</v>
      </c>
      <c r="AV293" s="611">
        <f t="shared" si="315"/>
        <v>0</v>
      </c>
      <c r="AW293" s="611">
        <f t="shared" si="315"/>
        <v>0</v>
      </c>
      <c r="AX293" s="611">
        <f t="shared" si="315"/>
        <v>0</v>
      </c>
      <c r="AY293" s="611">
        <f t="shared" si="315"/>
        <v>0</v>
      </c>
      <c r="AZ293" s="611">
        <f t="shared" si="315"/>
        <v>0</v>
      </c>
      <c r="BA293" s="611">
        <f t="shared" si="315"/>
        <v>0</v>
      </c>
      <c r="BB293" s="58" t="s">
        <v>231</v>
      </c>
      <c r="BC293" s="63"/>
      <c r="BD293" s="63"/>
      <c r="BE293" s="43">
        <v>2016</v>
      </c>
      <c r="BF293" s="62"/>
      <c r="BG293" s="62"/>
    </row>
    <row r="294" spans="1:59" s="630" customFormat="1" ht="22.2" customHeight="1">
      <c r="A294" s="626" t="s">
        <v>123</v>
      </c>
      <c r="B294" s="672"/>
      <c r="C294" s="628"/>
      <c r="D294" s="628"/>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628"/>
      <c r="AJ294" s="628"/>
      <c r="AK294" s="628"/>
      <c r="AL294" s="628"/>
      <c r="AM294" s="628"/>
      <c r="AN294" s="628"/>
      <c r="AO294" s="628"/>
      <c r="AP294" s="628"/>
      <c r="AQ294" s="628"/>
      <c r="AR294" s="628"/>
      <c r="AS294" s="628"/>
      <c r="AT294" s="628"/>
      <c r="AU294" s="628"/>
      <c r="AV294" s="628"/>
      <c r="AW294" s="628"/>
      <c r="AX294" s="628"/>
      <c r="AY294" s="628"/>
      <c r="AZ294" s="628"/>
      <c r="BA294" s="628"/>
      <c r="BB294" s="604" t="s">
        <v>231</v>
      </c>
      <c r="BC294" s="629"/>
      <c r="BD294" s="629"/>
      <c r="BE294" s="641">
        <v>2016</v>
      </c>
      <c r="BF294" s="642"/>
      <c r="BG294" s="642"/>
    </row>
    <row r="295" spans="1:59" s="630" customFormat="1" ht="22.2" customHeight="1">
      <c r="A295" s="626" t="s">
        <v>123</v>
      </c>
      <c r="B295" s="672"/>
      <c r="C295" s="628"/>
      <c r="D295" s="628"/>
      <c r="E295" s="628"/>
      <c r="F295" s="628"/>
      <c r="G295" s="628"/>
      <c r="H295" s="628"/>
      <c r="I295" s="628"/>
      <c r="J295" s="628"/>
      <c r="K295" s="628"/>
      <c r="L295" s="628"/>
      <c r="M295" s="628"/>
      <c r="N295" s="628"/>
      <c r="O295" s="628"/>
      <c r="P295" s="628"/>
      <c r="Q295" s="628"/>
      <c r="R295" s="628"/>
      <c r="S295" s="628"/>
      <c r="T295" s="628"/>
      <c r="U295" s="628"/>
      <c r="V295" s="628"/>
      <c r="W295" s="628"/>
      <c r="X295" s="628"/>
      <c r="Y295" s="628"/>
      <c r="Z295" s="628"/>
      <c r="AA295" s="628"/>
      <c r="AB295" s="628"/>
      <c r="AC295" s="628"/>
      <c r="AD295" s="628"/>
      <c r="AE295" s="628"/>
      <c r="AF295" s="628"/>
      <c r="AG295" s="628"/>
      <c r="AH295" s="628"/>
      <c r="AI295" s="628"/>
      <c r="AJ295" s="628"/>
      <c r="AK295" s="628"/>
      <c r="AL295" s="628"/>
      <c r="AM295" s="628"/>
      <c r="AN295" s="628"/>
      <c r="AO295" s="628"/>
      <c r="AP295" s="628"/>
      <c r="AQ295" s="628"/>
      <c r="AR295" s="628"/>
      <c r="AS295" s="628"/>
      <c r="AT295" s="628"/>
      <c r="AU295" s="628"/>
      <c r="AV295" s="628"/>
      <c r="AW295" s="628"/>
      <c r="AX295" s="628"/>
      <c r="AY295" s="628"/>
      <c r="AZ295" s="628"/>
      <c r="BA295" s="628"/>
      <c r="BB295" s="604" t="s">
        <v>231</v>
      </c>
      <c r="BC295" s="629"/>
      <c r="BD295" s="629"/>
      <c r="BE295" s="641">
        <v>2016</v>
      </c>
      <c r="BF295" s="642"/>
      <c r="BG295" s="642"/>
    </row>
    <row r="296" spans="1:59" s="613" customFormat="1" ht="22.2" customHeight="1">
      <c r="A296" s="346" t="s">
        <v>123</v>
      </c>
      <c r="B296" s="65" t="s">
        <v>481</v>
      </c>
      <c r="C296" s="611"/>
      <c r="D296" s="611">
        <f>SUM(E296:BA296)</f>
        <v>0</v>
      </c>
      <c r="E296" s="611">
        <f t="shared" ref="E296:K296" si="316">SUM(E297:E298)</f>
        <v>0</v>
      </c>
      <c r="F296" s="611">
        <f t="shared" si="316"/>
        <v>0</v>
      </c>
      <c r="G296" s="611">
        <f t="shared" si="316"/>
        <v>0</v>
      </c>
      <c r="H296" s="611">
        <f t="shared" si="316"/>
        <v>0</v>
      </c>
      <c r="I296" s="611">
        <f t="shared" si="316"/>
        <v>0</v>
      </c>
      <c r="J296" s="611">
        <f t="shared" si="316"/>
        <v>0</v>
      </c>
      <c r="K296" s="611">
        <f t="shared" si="316"/>
        <v>0</v>
      </c>
      <c r="L296" s="611"/>
      <c r="M296" s="611">
        <f t="shared" ref="M296:AF296" si="317">SUM(M297:M298)</f>
        <v>0</v>
      </c>
      <c r="N296" s="611">
        <f t="shared" si="317"/>
        <v>0</v>
      </c>
      <c r="O296" s="611">
        <f t="shared" si="317"/>
        <v>0</v>
      </c>
      <c r="P296" s="611">
        <f t="shared" si="317"/>
        <v>0</v>
      </c>
      <c r="Q296" s="611">
        <f t="shared" si="317"/>
        <v>0</v>
      </c>
      <c r="R296" s="611">
        <f t="shared" si="317"/>
        <v>0</v>
      </c>
      <c r="S296" s="611">
        <f t="shared" si="317"/>
        <v>0</v>
      </c>
      <c r="T296" s="611">
        <f t="shared" si="317"/>
        <v>0</v>
      </c>
      <c r="U296" s="611">
        <f t="shared" si="317"/>
        <v>0</v>
      </c>
      <c r="V296" s="611">
        <f t="shared" si="317"/>
        <v>0</v>
      </c>
      <c r="W296" s="611">
        <f t="shared" si="317"/>
        <v>0</v>
      </c>
      <c r="X296" s="611">
        <f t="shared" si="317"/>
        <v>0</v>
      </c>
      <c r="Y296" s="611">
        <f t="shared" si="317"/>
        <v>0</v>
      </c>
      <c r="Z296" s="611">
        <f t="shared" si="317"/>
        <v>0</v>
      </c>
      <c r="AA296" s="611">
        <f t="shared" si="317"/>
        <v>0</v>
      </c>
      <c r="AB296" s="611">
        <f t="shared" si="317"/>
        <v>0</v>
      </c>
      <c r="AC296" s="611">
        <f t="shared" si="317"/>
        <v>0</v>
      </c>
      <c r="AD296" s="611">
        <f t="shared" si="317"/>
        <v>0</v>
      </c>
      <c r="AE296" s="611">
        <f t="shared" si="317"/>
        <v>0</v>
      </c>
      <c r="AF296" s="611">
        <f t="shared" si="317"/>
        <v>0</v>
      </c>
      <c r="AG296" s="611"/>
      <c r="AH296" s="611">
        <f t="shared" ref="AH296:BA296" si="318">SUM(AH297:AH298)</f>
        <v>0</v>
      </c>
      <c r="AI296" s="611">
        <f t="shared" si="318"/>
        <v>0</v>
      </c>
      <c r="AJ296" s="611">
        <f t="shared" si="318"/>
        <v>0</v>
      </c>
      <c r="AK296" s="611">
        <f t="shared" si="318"/>
        <v>0</v>
      </c>
      <c r="AL296" s="611">
        <f t="shared" si="318"/>
        <v>0</v>
      </c>
      <c r="AM296" s="611">
        <f t="shared" si="318"/>
        <v>0</v>
      </c>
      <c r="AN296" s="611">
        <f t="shared" si="318"/>
        <v>0</v>
      </c>
      <c r="AO296" s="611">
        <f t="shared" si="318"/>
        <v>0</v>
      </c>
      <c r="AP296" s="611">
        <f t="shared" si="318"/>
        <v>0</v>
      </c>
      <c r="AQ296" s="611">
        <f t="shared" si="318"/>
        <v>0</v>
      </c>
      <c r="AR296" s="611">
        <f t="shared" si="318"/>
        <v>0</v>
      </c>
      <c r="AS296" s="611">
        <f t="shared" si="318"/>
        <v>0</v>
      </c>
      <c r="AT296" s="611">
        <f t="shared" si="318"/>
        <v>0</v>
      </c>
      <c r="AU296" s="611">
        <f t="shared" si="318"/>
        <v>0</v>
      </c>
      <c r="AV296" s="611">
        <f t="shared" si="318"/>
        <v>0</v>
      </c>
      <c r="AW296" s="611">
        <f t="shared" si="318"/>
        <v>0</v>
      </c>
      <c r="AX296" s="611">
        <f t="shared" si="318"/>
        <v>0</v>
      </c>
      <c r="AY296" s="611">
        <f t="shared" si="318"/>
        <v>0</v>
      </c>
      <c r="AZ296" s="611">
        <f t="shared" si="318"/>
        <v>0</v>
      </c>
      <c r="BA296" s="611">
        <f t="shared" si="318"/>
        <v>0</v>
      </c>
      <c r="BB296" s="58" t="s">
        <v>231</v>
      </c>
      <c r="BC296" s="63"/>
      <c r="BD296" s="63"/>
      <c r="BE296" s="43">
        <v>2016</v>
      </c>
      <c r="BF296" s="62"/>
      <c r="BG296" s="62"/>
    </row>
    <row r="297" spans="1:59" s="630" customFormat="1" ht="22.2" customHeight="1">
      <c r="A297" s="626" t="s">
        <v>123</v>
      </c>
      <c r="B297" s="672"/>
      <c r="C297" s="628"/>
      <c r="D297" s="628"/>
      <c r="E297" s="628"/>
      <c r="F297" s="628"/>
      <c r="G297" s="628"/>
      <c r="H297" s="628"/>
      <c r="I297" s="628"/>
      <c r="J297" s="628"/>
      <c r="K297" s="628"/>
      <c r="L297" s="628"/>
      <c r="M297" s="628"/>
      <c r="N297" s="628"/>
      <c r="O297" s="628"/>
      <c r="P297" s="628"/>
      <c r="Q297" s="628"/>
      <c r="R297" s="628"/>
      <c r="S297" s="628"/>
      <c r="T297" s="628"/>
      <c r="U297" s="628"/>
      <c r="V297" s="628"/>
      <c r="W297" s="628"/>
      <c r="X297" s="628"/>
      <c r="Y297" s="628"/>
      <c r="Z297" s="628"/>
      <c r="AA297" s="628"/>
      <c r="AB297" s="628"/>
      <c r="AC297" s="628"/>
      <c r="AD297" s="628"/>
      <c r="AE297" s="628"/>
      <c r="AF297" s="628"/>
      <c r="AG297" s="628"/>
      <c r="AH297" s="628"/>
      <c r="AI297" s="628"/>
      <c r="AJ297" s="628"/>
      <c r="AK297" s="628"/>
      <c r="AL297" s="628"/>
      <c r="AM297" s="628"/>
      <c r="AN297" s="628"/>
      <c r="AO297" s="628"/>
      <c r="AP297" s="628"/>
      <c r="AQ297" s="628"/>
      <c r="AR297" s="628"/>
      <c r="AS297" s="628"/>
      <c r="AT297" s="628"/>
      <c r="AU297" s="628"/>
      <c r="AV297" s="628"/>
      <c r="AW297" s="628"/>
      <c r="AX297" s="628"/>
      <c r="AY297" s="628"/>
      <c r="AZ297" s="628"/>
      <c r="BA297" s="628"/>
      <c r="BB297" s="604" t="s">
        <v>231</v>
      </c>
      <c r="BC297" s="629"/>
      <c r="BD297" s="629"/>
      <c r="BE297" s="641">
        <v>2016</v>
      </c>
      <c r="BF297" s="642"/>
      <c r="BG297" s="642"/>
    </row>
    <row r="298" spans="1:59" s="630" customFormat="1" ht="22.2" customHeight="1">
      <c r="A298" s="626" t="s">
        <v>123</v>
      </c>
      <c r="B298" s="672"/>
      <c r="C298" s="628"/>
      <c r="D298" s="628"/>
      <c r="E298" s="628"/>
      <c r="F298" s="628"/>
      <c r="G298" s="628"/>
      <c r="H298" s="628"/>
      <c r="I298" s="628"/>
      <c r="J298" s="628"/>
      <c r="K298" s="628"/>
      <c r="L298" s="628"/>
      <c r="M298" s="628"/>
      <c r="N298" s="628"/>
      <c r="O298" s="628"/>
      <c r="P298" s="628"/>
      <c r="Q298" s="628"/>
      <c r="R298" s="628"/>
      <c r="S298" s="628"/>
      <c r="T298" s="628"/>
      <c r="U298" s="628"/>
      <c r="V298" s="628"/>
      <c r="W298" s="628"/>
      <c r="X298" s="628"/>
      <c r="Y298" s="628"/>
      <c r="Z298" s="628"/>
      <c r="AA298" s="628"/>
      <c r="AB298" s="628"/>
      <c r="AC298" s="628"/>
      <c r="AD298" s="628"/>
      <c r="AE298" s="628"/>
      <c r="AF298" s="628"/>
      <c r="AG298" s="628"/>
      <c r="AH298" s="628"/>
      <c r="AI298" s="628"/>
      <c r="AJ298" s="628"/>
      <c r="AK298" s="628"/>
      <c r="AL298" s="628"/>
      <c r="AM298" s="628"/>
      <c r="AN298" s="628"/>
      <c r="AO298" s="628"/>
      <c r="AP298" s="628"/>
      <c r="AQ298" s="628"/>
      <c r="AR298" s="628"/>
      <c r="AS298" s="628"/>
      <c r="AT298" s="628"/>
      <c r="AU298" s="628"/>
      <c r="AV298" s="628"/>
      <c r="AW298" s="628"/>
      <c r="AX298" s="628"/>
      <c r="AY298" s="628"/>
      <c r="AZ298" s="628"/>
      <c r="BA298" s="628"/>
      <c r="BB298" s="604" t="s">
        <v>231</v>
      </c>
      <c r="BC298" s="629"/>
      <c r="BD298" s="629"/>
      <c r="BE298" s="641">
        <v>2016</v>
      </c>
      <c r="BF298" s="642"/>
      <c r="BG298" s="642"/>
    </row>
    <row r="299" spans="1:59" s="45" customFormat="1" ht="22.2" customHeight="1">
      <c r="A299" s="346" t="s">
        <v>125</v>
      </c>
      <c r="B299" s="615" t="s">
        <v>510</v>
      </c>
      <c r="C299" s="611">
        <f>SUM(C300,C303)</f>
        <v>0</v>
      </c>
      <c r="D299" s="611">
        <f>SUM(D300+D303)</f>
        <v>0</v>
      </c>
      <c r="E299" s="611">
        <f t="shared" ref="E299:K299" si="319">SUM(E300,E303)</f>
        <v>0</v>
      </c>
      <c r="F299" s="611">
        <f t="shared" si="319"/>
        <v>0</v>
      </c>
      <c r="G299" s="611">
        <f t="shared" si="319"/>
        <v>0</v>
      </c>
      <c r="H299" s="611">
        <f t="shared" si="319"/>
        <v>0</v>
      </c>
      <c r="I299" s="611">
        <f t="shared" si="319"/>
        <v>0</v>
      </c>
      <c r="J299" s="611">
        <f t="shared" si="319"/>
        <v>0</v>
      </c>
      <c r="K299" s="611">
        <f t="shared" si="319"/>
        <v>0</v>
      </c>
      <c r="L299" s="611"/>
      <c r="M299" s="611">
        <f t="shared" ref="M299:AF299" si="320">SUM(M300,M303)</f>
        <v>0</v>
      </c>
      <c r="N299" s="611">
        <f t="shared" si="320"/>
        <v>0</v>
      </c>
      <c r="O299" s="611">
        <f t="shared" si="320"/>
        <v>0</v>
      </c>
      <c r="P299" s="611">
        <f t="shared" si="320"/>
        <v>0</v>
      </c>
      <c r="Q299" s="611">
        <f t="shared" si="320"/>
        <v>0</v>
      </c>
      <c r="R299" s="611">
        <f t="shared" si="320"/>
        <v>0</v>
      </c>
      <c r="S299" s="611">
        <f t="shared" si="320"/>
        <v>0</v>
      </c>
      <c r="T299" s="611">
        <f t="shared" si="320"/>
        <v>0</v>
      </c>
      <c r="U299" s="611">
        <f t="shared" si="320"/>
        <v>0</v>
      </c>
      <c r="V299" s="611">
        <f t="shared" si="320"/>
        <v>0</v>
      </c>
      <c r="W299" s="611">
        <f t="shared" si="320"/>
        <v>0</v>
      </c>
      <c r="X299" s="611">
        <f t="shared" si="320"/>
        <v>0</v>
      </c>
      <c r="Y299" s="611">
        <f t="shared" si="320"/>
        <v>0</v>
      </c>
      <c r="Z299" s="611">
        <f t="shared" si="320"/>
        <v>0</v>
      </c>
      <c r="AA299" s="611">
        <f t="shared" si="320"/>
        <v>0</v>
      </c>
      <c r="AB299" s="611">
        <f t="shared" si="320"/>
        <v>0</v>
      </c>
      <c r="AC299" s="611">
        <f t="shared" si="320"/>
        <v>0</v>
      </c>
      <c r="AD299" s="611">
        <f t="shared" si="320"/>
        <v>0</v>
      </c>
      <c r="AE299" s="611">
        <f t="shared" si="320"/>
        <v>0</v>
      </c>
      <c r="AF299" s="611">
        <f t="shared" si="320"/>
        <v>0</v>
      </c>
      <c r="AG299" s="611"/>
      <c r="AH299" s="611">
        <f t="shared" ref="AH299:BA299" si="321">SUM(AH300,AH303)</f>
        <v>0</v>
      </c>
      <c r="AI299" s="611">
        <f t="shared" si="321"/>
        <v>0</v>
      </c>
      <c r="AJ299" s="611">
        <f t="shared" si="321"/>
        <v>0</v>
      </c>
      <c r="AK299" s="611">
        <f t="shared" si="321"/>
        <v>0</v>
      </c>
      <c r="AL299" s="611">
        <f t="shared" si="321"/>
        <v>0</v>
      </c>
      <c r="AM299" s="611">
        <f t="shared" si="321"/>
        <v>0</v>
      </c>
      <c r="AN299" s="611">
        <f t="shared" si="321"/>
        <v>0</v>
      </c>
      <c r="AO299" s="611">
        <f t="shared" si="321"/>
        <v>0</v>
      </c>
      <c r="AP299" s="611">
        <f t="shared" si="321"/>
        <v>0</v>
      </c>
      <c r="AQ299" s="611">
        <f t="shared" si="321"/>
        <v>0</v>
      </c>
      <c r="AR299" s="611">
        <f t="shared" si="321"/>
        <v>0</v>
      </c>
      <c r="AS299" s="611">
        <f t="shared" si="321"/>
        <v>0</v>
      </c>
      <c r="AT299" s="611">
        <f t="shared" si="321"/>
        <v>0</v>
      </c>
      <c r="AU299" s="611">
        <f t="shared" si="321"/>
        <v>0</v>
      </c>
      <c r="AV299" s="611">
        <f t="shared" si="321"/>
        <v>0</v>
      </c>
      <c r="AW299" s="611">
        <f t="shared" si="321"/>
        <v>0</v>
      </c>
      <c r="AX299" s="611">
        <f t="shared" si="321"/>
        <v>0</v>
      </c>
      <c r="AY299" s="611">
        <f t="shared" si="321"/>
        <v>0</v>
      </c>
      <c r="AZ299" s="611">
        <f t="shared" si="321"/>
        <v>0</v>
      </c>
      <c r="BA299" s="611">
        <f t="shared" si="321"/>
        <v>0</v>
      </c>
      <c r="BB299" s="58" t="s">
        <v>231</v>
      </c>
      <c r="BC299" s="63"/>
      <c r="BD299" s="63"/>
      <c r="BE299" s="43">
        <v>2016</v>
      </c>
      <c r="BF299" s="62"/>
      <c r="BG299" s="62"/>
    </row>
    <row r="300" spans="1:59" s="613" customFormat="1" ht="22.2" customHeight="1">
      <c r="A300" s="346" t="s">
        <v>125</v>
      </c>
      <c r="B300" s="65" t="s">
        <v>480</v>
      </c>
      <c r="C300" s="611"/>
      <c r="D300" s="611">
        <f>SUM(E300:BA300)</f>
        <v>0</v>
      </c>
      <c r="E300" s="611">
        <f t="shared" ref="E300:K300" si="322">SUM(E301:E302)</f>
        <v>0</v>
      </c>
      <c r="F300" s="611">
        <f t="shared" si="322"/>
        <v>0</v>
      </c>
      <c r="G300" s="611">
        <f t="shared" si="322"/>
        <v>0</v>
      </c>
      <c r="H300" s="611">
        <f t="shared" si="322"/>
        <v>0</v>
      </c>
      <c r="I300" s="611">
        <f t="shared" si="322"/>
        <v>0</v>
      </c>
      <c r="J300" s="611">
        <f t="shared" si="322"/>
        <v>0</v>
      </c>
      <c r="K300" s="611">
        <f t="shared" si="322"/>
        <v>0</v>
      </c>
      <c r="L300" s="611"/>
      <c r="M300" s="611">
        <f t="shared" ref="M300:AF300" si="323">SUM(M301:M302)</f>
        <v>0</v>
      </c>
      <c r="N300" s="611">
        <f t="shared" si="323"/>
        <v>0</v>
      </c>
      <c r="O300" s="611">
        <f t="shared" si="323"/>
        <v>0</v>
      </c>
      <c r="P300" s="611">
        <f t="shared" si="323"/>
        <v>0</v>
      </c>
      <c r="Q300" s="611">
        <f t="shared" si="323"/>
        <v>0</v>
      </c>
      <c r="R300" s="611">
        <f t="shared" si="323"/>
        <v>0</v>
      </c>
      <c r="S300" s="611">
        <f t="shared" si="323"/>
        <v>0</v>
      </c>
      <c r="T300" s="611">
        <f t="shared" si="323"/>
        <v>0</v>
      </c>
      <c r="U300" s="611">
        <f t="shared" si="323"/>
        <v>0</v>
      </c>
      <c r="V300" s="611">
        <f t="shared" si="323"/>
        <v>0</v>
      </c>
      <c r="W300" s="611">
        <f t="shared" si="323"/>
        <v>0</v>
      </c>
      <c r="X300" s="611">
        <f t="shared" si="323"/>
        <v>0</v>
      </c>
      <c r="Y300" s="611">
        <f t="shared" si="323"/>
        <v>0</v>
      </c>
      <c r="Z300" s="611">
        <f t="shared" si="323"/>
        <v>0</v>
      </c>
      <c r="AA300" s="611">
        <f t="shared" si="323"/>
        <v>0</v>
      </c>
      <c r="AB300" s="611">
        <f t="shared" si="323"/>
        <v>0</v>
      </c>
      <c r="AC300" s="611">
        <f t="shared" si="323"/>
        <v>0</v>
      </c>
      <c r="AD300" s="611">
        <f t="shared" si="323"/>
        <v>0</v>
      </c>
      <c r="AE300" s="611">
        <f t="shared" si="323"/>
        <v>0</v>
      </c>
      <c r="AF300" s="611">
        <f t="shared" si="323"/>
        <v>0</v>
      </c>
      <c r="AG300" s="611"/>
      <c r="AH300" s="611">
        <f t="shared" ref="AH300:BA300" si="324">SUM(AH301:AH302)</f>
        <v>0</v>
      </c>
      <c r="AI300" s="611">
        <f t="shared" si="324"/>
        <v>0</v>
      </c>
      <c r="AJ300" s="611">
        <f t="shared" si="324"/>
        <v>0</v>
      </c>
      <c r="AK300" s="611">
        <f t="shared" si="324"/>
        <v>0</v>
      </c>
      <c r="AL300" s="611">
        <f t="shared" si="324"/>
        <v>0</v>
      </c>
      <c r="AM300" s="611">
        <f t="shared" si="324"/>
        <v>0</v>
      </c>
      <c r="AN300" s="611">
        <f t="shared" si="324"/>
        <v>0</v>
      </c>
      <c r="AO300" s="611">
        <f t="shared" si="324"/>
        <v>0</v>
      </c>
      <c r="AP300" s="611">
        <f t="shared" si="324"/>
        <v>0</v>
      </c>
      <c r="AQ300" s="611">
        <f t="shared" si="324"/>
        <v>0</v>
      </c>
      <c r="AR300" s="611">
        <f t="shared" si="324"/>
        <v>0</v>
      </c>
      <c r="AS300" s="611">
        <f t="shared" si="324"/>
        <v>0</v>
      </c>
      <c r="AT300" s="611">
        <f t="shared" si="324"/>
        <v>0</v>
      </c>
      <c r="AU300" s="611">
        <f t="shared" si="324"/>
        <v>0</v>
      </c>
      <c r="AV300" s="611">
        <f t="shared" si="324"/>
        <v>0</v>
      </c>
      <c r="AW300" s="611">
        <f t="shared" si="324"/>
        <v>0</v>
      </c>
      <c r="AX300" s="611">
        <f t="shared" si="324"/>
        <v>0</v>
      </c>
      <c r="AY300" s="611">
        <f t="shared" si="324"/>
        <v>0</v>
      </c>
      <c r="AZ300" s="611">
        <f t="shared" si="324"/>
        <v>0</v>
      </c>
      <c r="BA300" s="611">
        <f t="shared" si="324"/>
        <v>0</v>
      </c>
      <c r="BB300" s="58" t="s">
        <v>231</v>
      </c>
      <c r="BC300" s="63"/>
      <c r="BD300" s="63"/>
      <c r="BE300" s="43">
        <v>2016</v>
      </c>
      <c r="BF300" s="62"/>
      <c r="BG300" s="62"/>
    </row>
    <row r="301" spans="1:59" s="630" customFormat="1" ht="22.2" customHeight="1">
      <c r="A301" s="626" t="s">
        <v>125</v>
      </c>
      <c r="B301" s="672"/>
      <c r="C301" s="628"/>
      <c r="D301" s="628"/>
      <c r="E301" s="628"/>
      <c r="F301" s="628"/>
      <c r="G301" s="628"/>
      <c r="H301" s="628"/>
      <c r="I301" s="628"/>
      <c r="J301" s="628"/>
      <c r="K301" s="628"/>
      <c r="L301" s="628"/>
      <c r="M301" s="628"/>
      <c r="N301" s="628"/>
      <c r="O301" s="628"/>
      <c r="P301" s="628"/>
      <c r="Q301" s="628"/>
      <c r="R301" s="628"/>
      <c r="S301" s="628"/>
      <c r="T301" s="628"/>
      <c r="U301" s="628"/>
      <c r="V301" s="628"/>
      <c r="W301" s="628"/>
      <c r="X301" s="628"/>
      <c r="Y301" s="628"/>
      <c r="Z301" s="628"/>
      <c r="AA301" s="628"/>
      <c r="AB301" s="628"/>
      <c r="AC301" s="628"/>
      <c r="AD301" s="628"/>
      <c r="AE301" s="628"/>
      <c r="AF301" s="628"/>
      <c r="AG301" s="628"/>
      <c r="AH301" s="628"/>
      <c r="AI301" s="628"/>
      <c r="AJ301" s="628"/>
      <c r="AK301" s="628"/>
      <c r="AL301" s="628"/>
      <c r="AM301" s="628"/>
      <c r="AN301" s="628"/>
      <c r="AO301" s="628"/>
      <c r="AP301" s="628"/>
      <c r="AQ301" s="628"/>
      <c r="AR301" s="628"/>
      <c r="AS301" s="628"/>
      <c r="AT301" s="628"/>
      <c r="AU301" s="628"/>
      <c r="AV301" s="628"/>
      <c r="AW301" s="628"/>
      <c r="AX301" s="628"/>
      <c r="AY301" s="628"/>
      <c r="AZ301" s="628"/>
      <c r="BA301" s="628"/>
      <c r="BB301" s="604" t="s">
        <v>231</v>
      </c>
      <c r="BC301" s="629"/>
      <c r="BD301" s="629"/>
      <c r="BE301" s="641">
        <v>2016</v>
      </c>
      <c r="BF301" s="642"/>
      <c r="BG301" s="642"/>
    </row>
    <row r="302" spans="1:59" s="630" customFormat="1" ht="22.2" customHeight="1">
      <c r="A302" s="626" t="s">
        <v>125</v>
      </c>
      <c r="B302" s="672"/>
      <c r="C302" s="628"/>
      <c r="D302" s="628"/>
      <c r="E302" s="628"/>
      <c r="F302" s="628"/>
      <c r="G302" s="628"/>
      <c r="H302" s="628"/>
      <c r="I302" s="628"/>
      <c r="J302" s="628"/>
      <c r="K302" s="628"/>
      <c r="L302" s="628"/>
      <c r="M302" s="628"/>
      <c r="N302" s="628"/>
      <c r="O302" s="628"/>
      <c r="P302" s="628"/>
      <c r="Q302" s="628"/>
      <c r="R302" s="628"/>
      <c r="S302" s="628"/>
      <c r="T302" s="628"/>
      <c r="U302" s="628"/>
      <c r="V302" s="628"/>
      <c r="W302" s="628"/>
      <c r="X302" s="628"/>
      <c r="Y302" s="628"/>
      <c r="Z302" s="628"/>
      <c r="AA302" s="628"/>
      <c r="AB302" s="628"/>
      <c r="AC302" s="628"/>
      <c r="AD302" s="628"/>
      <c r="AE302" s="628"/>
      <c r="AF302" s="628"/>
      <c r="AG302" s="628"/>
      <c r="AH302" s="628"/>
      <c r="AI302" s="628"/>
      <c r="AJ302" s="628"/>
      <c r="AK302" s="628"/>
      <c r="AL302" s="628"/>
      <c r="AM302" s="628"/>
      <c r="AN302" s="628"/>
      <c r="AO302" s="628"/>
      <c r="AP302" s="628"/>
      <c r="AQ302" s="628"/>
      <c r="AR302" s="628"/>
      <c r="AS302" s="628"/>
      <c r="AT302" s="628"/>
      <c r="AU302" s="628"/>
      <c r="AV302" s="628"/>
      <c r="AW302" s="628"/>
      <c r="AX302" s="628"/>
      <c r="AY302" s="628"/>
      <c r="AZ302" s="628"/>
      <c r="BA302" s="628"/>
      <c r="BB302" s="604" t="s">
        <v>231</v>
      </c>
      <c r="BC302" s="629"/>
      <c r="BD302" s="629"/>
      <c r="BE302" s="641">
        <v>2016</v>
      </c>
      <c r="BF302" s="642"/>
      <c r="BG302" s="642"/>
    </row>
    <row r="303" spans="1:59" s="613" customFormat="1" ht="22.2" customHeight="1">
      <c r="A303" s="346" t="s">
        <v>125</v>
      </c>
      <c r="B303" s="65" t="s">
        <v>481</v>
      </c>
      <c r="C303" s="611"/>
      <c r="D303" s="611">
        <f>SUM(E303:BA303)</f>
        <v>0</v>
      </c>
      <c r="E303" s="611">
        <f t="shared" ref="E303:K303" si="325">SUM(E304:E305)</f>
        <v>0</v>
      </c>
      <c r="F303" s="611">
        <f t="shared" si="325"/>
        <v>0</v>
      </c>
      <c r="G303" s="611">
        <f t="shared" si="325"/>
        <v>0</v>
      </c>
      <c r="H303" s="611">
        <f t="shared" si="325"/>
        <v>0</v>
      </c>
      <c r="I303" s="611">
        <f t="shared" si="325"/>
        <v>0</v>
      </c>
      <c r="J303" s="611">
        <f t="shared" si="325"/>
        <v>0</v>
      </c>
      <c r="K303" s="611">
        <f t="shared" si="325"/>
        <v>0</v>
      </c>
      <c r="L303" s="611"/>
      <c r="M303" s="611">
        <f t="shared" ref="M303:AF303" si="326">SUM(M304:M305)</f>
        <v>0</v>
      </c>
      <c r="N303" s="611">
        <f t="shared" si="326"/>
        <v>0</v>
      </c>
      <c r="O303" s="611">
        <f t="shared" si="326"/>
        <v>0</v>
      </c>
      <c r="P303" s="611">
        <f t="shared" si="326"/>
        <v>0</v>
      </c>
      <c r="Q303" s="611">
        <f t="shared" si="326"/>
        <v>0</v>
      </c>
      <c r="R303" s="611">
        <f t="shared" si="326"/>
        <v>0</v>
      </c>
      <c r="S303" s="611">
        <f t="shared" si="326"/>
        <v>0</v>
      </c>
      <c r="T303" s="611">
        <f t="shared" si="326"/>
        <v>0</v>
      </c>
      <c r="U303" s="611">
        <f t="shared" si="326"/>
        <v>0</v>
      </c>
      <c r="V303" s="611">
        <f t="shared" si="326"/>
        <v>0</v>
      </c>
      <c r="W303" s="611">
        <f t="shared" si="326"/>
        <v>0</v>
      </c>
      <c r="X303" s="611">
        <f t="shared" si="326"/>
        <v>0</v>
      </c>
      <c r="Y303" s="611">
        <f t="shared" si="326"/>
        <v>0</v>
      </c>
      <c r="Z303" s="611">
        <f t="shared" si="326"/>
        <v>0</v>
      </c>
      <c r="AA303" s="611">
        <f t="shared" si="326"/>
        <v>0</v>
      </c>
      <c r="AB303" s="611">
        <f t="shared" si="326"/>
        <v>0</v>
      </c>
      <c r="AC303" s="611">
        <f t="shared" si="326"/>
        <v>0</v>
      </c>
      <c r="AD303" s="611">
        <f t="shared" si="326"/>
        <v>0</v>
      </c>
      <c r="AE303" s="611">
        <f t="shared" si="326"/>
        <v>0</v>
      </c>
      <c r="AF303" s="611">
        <f t="shared" si="326"/>
        <v>0</v>
      </c>
      <c r="AG303" s="611"/>
      <c r="AH303" s="611">
        <f t="shared" ref="AH303:BA303" si="327">SUM(AH304:AH305)</f>
        <v>0</v>
      </c>
      <c r="AI303" s="611">
        <f t="shared" si="327"/>
        <v>0</v>
      </c>
      <c r="AJ303" s="611">
        <f t="shared" si="327"/>
        <v>0</v>
      </c>
      <c r="AK303" s="611">
        <f t="shared" si="327"/>
        <v>0</v>
      </c>
      <c r="AL303" s="611">
        <f t="shared" si="327"/>
        <v>0</v>
      </c>
      <c r="AM303" s="611">
        <f t="shared" si="327"/>
        <v>0</v>
      </c>
      <c r="AN303" s="611">
        <f t="shared" si="327"/>
        <v>0</v>
      </c>
      <c r="AO303" s="611">
        <f t="shared" si="327"/>
        <v>0</v>
      </c>
      <c r="AP303" s="611">
        <f t="shared" si="327"/>
        <v>0</v>
      </c>
      <c r="AQ303" s="611">
        <f t="shared" si="327"/>
        <v>0</v>
      </c>
      <c r="AR303" s="611">
        <f t="shared" si="327"/>
        <v>0</v>
      </c>
      <c r="AS303" s="611">
        <f t="shared" si="327"/>
        <v>0</v>
      </c>
      <c r="AT303" s="611">
        <f t="shared" si="327"/>
        <v>0</v>
      </c>
      <c r="AU303" s="611">
        <f t="shared" si="327"/>
        <v>0</v>
      </c>
      <c r="AV303" s="611">
        <f t="shared" si="327"/>
        <v>0</v>
      </c>
      <c r="AW303" s="611">
        <f t="shared" si="327"/>
        <v>0</v>
      </c>
      <c r="AX303" s="611">
        <f t="shared" si="327"/>
        <v>0</v>
      </c>
      <c r="AY303" s="611">
        <f t="shared" si="327"/>
        <v>0</v>
      </c>
      <c r="AZ303" s="611">
        <f t="shared" si="327"/>
        <v>0</v>
      </c>
      <c r="BA303" s="611">
        <f t="shared" si="327"/>
        <v>0</v>
      </c>
      <c r="BB303" s="58" t="s">
        <v>231</v>
      </c>
      <c r="BC303" s="63"/>
      <c r="BD303" s="63"/>
      <c r="BE303" s="43">
        <v>2016</v>
      </c>
      <c r="BF303" s="62"/>
      <c r="BG303" s="62"/>
    </row>
    <row r="304" spans="1:59" s="630" customFormat="1" ht="22.2" customHeight="1">
      <c r="A304" s="626" t="s">
        <v>125</v>
      </c>
      <c r="B304" s="672"/>
      <c r="C304" s="628"/>
      <c r="D304" s="628"/>
      <c r="E304" s="628"/>
      <c r="F304" s="628"/>
      <c r="G304" s="628"/>
      <c r="H304" s="628"/>
      <c r="I304" s="628"/>
      <c r="J304" s="628"/>
      <c r="K304" s="628"/>
      <c r="L304" s="628"/>
      <c r="M304" s="628"/>
      <c r="N304" s="628"/>
      <c r="O304" s="628"/>
      <c r="P304" s="628"/>
      <c r="Q304" s="628"/>
      <c r="R304" s="628"/>
      <c r="S304" s="628"/>
      <c r="T304" s="628"/>
      <c r="U304" s="628"/>
      <c r="V304" s="628"/>
      <c r="W304" s="628"/>
      <c r="X304" s="628"/>
      <c r="Y304" s="628"/>
      <c r="Z304" s="628"/>
      <c r="AA304" s="628"/>
      <c r="AB304" s="628"/>
      <c r="AC304" s="628"/>
      <c r="AD304" s="628"/>
      <c r="AE304" s="628"/>
      <c r="AF304" s="628"/>
      <c r="AG304" s="628"/>
      <c r="AH304" s="628"/>
      <c r="AI304" s="628"/>
      <c r="AJ304" s="628"/>
      <c r="AK304" s="628"/>
      <c r="AL304" s="628"/>
      <c r="AM304" s="628"/>
      <c r="AN304" s="628"/>
      <c r="AO304" s="628"/>
      <c r="AP304" s="628"/>
      <c r="AQ304" s="628"/>
      <c r="AR304" s="628"/>
      <c r="AS304" s="628"/>
      <c r="AT304" s="628"/>
      <c r="AU304" s="628"/>
      <c r="AV304" s="628"/>
      <c r="AW304" s="628"/>
      <c r="AX304" s="628"/>
      <c r="AY304" s="628"/>
      <c r="AZ304" s="628"/>
      <c r="BA304" s="628"/>
      <c r="BB304" s="604" t="s">
        <v>231</v>
      </c>
      <c r="BC304" s="629"/>
      <c r="BD304" s="629"/>
      <c r="BE304" s="641">
        <v>2016</v>
      </c>
      <c r="BF304" s="642"/>
      <c r="BG304" s="642"/>
    </row>
    <row r="305" spans="1:59" s="630" customFormat="1" ht="22.2" customHeight="1">
      <c r="A305" s="626" t="s">
        <v>125</v>
      </c>
      <c r="B305" s="672"/>
      <c r="C305" s="628"/>
      <c r="D305" s="628"/>
      <c r="E305" s="628"/>
      <c r="F305" s="628"/>
      <c r="G305" s="628"/>
      <c r="H305" s="628"/>
      <c r="I305" s="628"/>
      <c r="J305" s="628"/>
      <c r="K305" s="628"/>
      <c r="L305" s="628"/>
      <c r="M305" s="628"/>
      <c r="N305" s="628"/>
      <c r="O305" s="628"/>
      <c r="P305" s="628"/>
      <c r="Q305" s="628"/>
      <c r="R305" s="628"/>
      <c r="S305" s="628"/>
      <c r="T305" s="628"/>
      <c r="U305" s="628"/>
      <c r="V305" s="628"/>
      <c r="W305" s="628"/>
      <c r="X305" s="628"/>
      <c r="Y305" s="628"/>
      <c r="Z305" s="628"/>
      <c r="AA305" s="628"/>
      <c r="AB305" s="628"/>
      <c r="AC305" s="628"/>
      <c r="AD305" s="628"/>
      <c r="AE305" s="628"/>
      <c r="AF305" s="628"/>
      <c r="AG305" s="628"/>
      <c r="AH305" s="628"/>
      <c r="AI305" s="628"/>
      <c r="AJ305" s="628"/>
      <c r="AK305" s="628"/>
      <c r="AL305" s="628"/>
      <c r="AM305" s="628"/>
      <c r="AN305" s="628"/>
      <c r="AO305" s="628"/>
      <c r="AP305" s="628"/>
      <c r="AQ305" s="628"/>
      <c r="AR305" s="628"/>
      <c r="AS305" s="628"/>
      <c r="AT305" s="628"/>
      <c r="AU305" s="628"/>
      <c r="AV305" s="628"/>
      <c r="AW305" s="628"/>
      <c r="AX305" s="628"/>
      <c r="AY305" s="628"/>
      <c r="AZ305" s="628"/>
      <c r="BA305" s="628"/>
      <c r="BB305" s="604" t="s">
        <v>231</v>
      </c>
      <c r="BC305" s="629"/>
      <c r="BD305" s="629"/>
      <c r="BE305" s="641">
        <v>2016</v>
      </c>
      <c r="BF305" s="642"/>
      <c r="BG305" s="642"/>
    </row>
    <row r="306" spans="1:59" s="45" customFormat="1" ht="22.2" customHeight="1">
      <c r="A306" s="346" t="s">
        <v>127</v>
      </c>
      <c r="B306" s="615" t="s">
        <v>456</v>
      </c>
      <c r="C306" s="611">
        <f>SUM(C307,C310)</f>
        <v>0</v>
      </c>
      <c r="D306" s="611">
        <f>SUM(D307+D310)</f>
        <v>0</v>
      </c>
      <c r="E306" s="611">
        <f t="shared" ref="E306:K306" si="328">SUM(E307,E310)</f>
        <v>0</v>
      </c>
      <c r="F306" s="611">
        <f t="shared" si="328"/>
        <v>0</v>
      </c>
      <c r="G306" s="611">
        <f t="shared" si="328"/>
        <v>0</v>
      </c>
      <c r="H306" s="611">
        <f t="shared" si="328"/>
        <v>0</v>
      </c>
      <c r="I306" s="611">
        <f t="shared" si="328"/>
        <v>0</v>
      </c>
      <c r="J306" s="611">
        <f t="shared" si="328"/>
        <v>0</v>
      </c>
      <c r="K306" s="611">
        <f t="shared" si="328"/>
        <v>0</v>
      </c>
      <c r="L306" s="611"/>
      <c r="M306" s="611">
        <f t="shared" ref="M306:AF306" si="329">SUM(M307,M310)</f>
        <v>0</v>
      </c>
      <c r="N306" s="611">
        <f t="shared" si="329"/>
        <v>0</v>
      </c>
      <c r="O306" s="611">
        <f t="shared" si="329"/>
        <v>0</v>
      </c>
      <c r="P306" s="611">
        <f t="shared" si="329"/>
        <v>0</v>
      </c>
      <c r="Q306" s="611">
        <f t="shared" si="329"/>
        <v>0</v>
      </c>
      <c r="R306" s="611">
        <f t="shared" si="329"/>
        <v>0</v>
      </c>
      <c r="S306" s="611">
        <f t="shared" si="329"/>
        <v>0</v>
      </c>
      <c r="T306" s="611">
        <f t="shared" si="329"/>
        <v>0</v>
      </c>
      <c r="U306" s="611">
        <f t="shared" si="329"/>
        <v>0</v>
      </c>
      <c r="V306" s="611">
        <f t="shared" si="329"/>
        <v>0</v>
      </c>
      <c r="W306" s="611">
        <f t="shared" si="329"/>
        <v>0</v>
      </c>
      <c r="X306" s="611">
        <f t="shared" si="329"/>
        <v>0</v>
      </c>
      <c r="Y306" s="611">
        <f t="shared" si="329"/>
        <v>0</v>
      </c>
      <c r="Z306" s="611">
        <f t="shared" si="329"/>
        <v>0</v>
      </c>
      <c r="AA306" s="611">
        <f t="shared" si="329"/>
        <v>0</v>
      </c>
      <c r="AB306" s="611">
        <f t="shared" si="329"/>
        <v>0</v>
      </c>
      <c r="AC306" s="611">
        <f t="shared" si="329"/>
        <v>0</v>
      </c>
      <c r="AD306" s="611">
        <f t="shared" si="329"/>
        <v>0</v>
      </c>
      <c r="AE306" s="611">
        <f t="shared" si="329"/>
        <v>0</v>
      </c>
      <c r="AF306" s="611">
        <f t="shared" si="329"/>
        <v>0</v>
      </c>
      <c r="AG306" s="611"/>
      <c r="AH306" s="611">
        <f t="shared" ref="AH306:BA306" si="330">SUM(AH307,AH310)</f>
        <v>0</v>
      </c>
      <c r="AI306" s="611">
        <f t="shared" si="330"/>
        <v>0</v>
      </c>
      <c r="AJ306" s="611">
        <f t="shared" si="330"/>
        <v>0</v>
      </c>
      <c r="AK306" s="611">
        <f t="shared" si="330"/>
        <v>0</v>
      </c>
      <c r="AL306" s="611">
        <f t="shared" si="330"/>
        <v>0</v>
      </c>
      <c r="AM306" s="611">
        <f t="shared" si="330"/>
        <v>0</v>
      </c>
      <c r="AN306" s="611">
        <f t="shared" si="330"/>
        <v>0</v>
      </c>
      <c r="AO306" s="611">
        <f t="shared" si="330"/>
        <v>0</v>
      </c>
      <c r="AP306" s="611">
        <f t="shared" si="330"/>
        <v>0</v>
      </c>
      <c r="AQ306" s="611">
        <f t="shared" si="330"/>
        <v>0</v>
      </c>
      <c r="AR306" s="611">
        <f t="shared" si="330"/>
        <v>0</v>
      </c>
      <c r="AS306" s="611">
        <f t="shared" si="330"/>
        <v>0</v>
      </c>
      <c r="AT306" s="611">
        <f t="shared" si="330"/>
        <v>0</v>
      </c>
      <c r="AU306" s="611">
        <f t="shared" si="330"/>
        <v>0</v>
      </c>
      <c r="AV306" s="611">
        <f t="shared" si="330"/>
        <v>0</v>
      </c>
      <c r="AW306" s="611">
        <f t="shared" si="330"/>
        <v>0</v>
      </c>
      <c r="AX306" s="611">
        <f t="shared" si="330"/>
        <v>0</v>
      </c>
      <c r="AY306" s="611">
        <f t="shared" si="330"/>
        <v>0</v>
      </c>
      <c r="AZ306" s="611">
        <f t="shared" si="330"/>
        <v>0</v>
      </c>
      <c r="BA306" s="611">
        <f t="shared" si="330"/>
        <v>0</v>
      </c>
      <c r="BB306" s="58" t="s">
        <v>231</v>
      </c>
      <c r="BC306" s="63"/>
      <c r="BD306" s="63"/>
      <c r="BE306" s="43">
        <v>2016</v>
      </c>
      <c r="BF306" s="62"/>
      <c r="BG306" s="62"/>
    </row>
    <row r="307" spans="1:59" s="613" customFormat="1" ht="22.2" customHeight="1">
      <c r="A307" s="346" t="s">
        <v>127</v>
      </c>
      <c r="B307" s="65" t="s">
        <v>480</v>
      </c>
      <c r="C307" s="611"/>
      <c r="D307" s="611">
        <f>SUM(E307:BA307)</f>
        <v>0</v>
      </c>
      <c r="E307" s="611">
        <f t="shared" ref="E307:K307" si="331">SUM(E308:E309)</f>
        <v>0</v>
      </c>
      <c r="F307" s="611">
        <f t="shared" si="331"/>
        <v>0</v>
      </c>
      <c r="G307" s="611">
        <f t="shared" si="331"/>
        <v>0</v>
      </c>
      <c r="H307" s="611">
        <f t="shared" si="331"/>
        <v>0</v>
      </c>
      <c r="I307" s="611">
        <f t="shared" si="331"/>
        <v>0</v>
      </c>
      <c r="J307" s="611">
        <f t="shared" si="331"/>
        <v>0</v>
      </c>
      <c r="K307" s="611">
        <f t="shared" si="331"/>
        <v>0</v>
      </c>
      <c r="L307" s="611"/>
      <c r="M307" s="611">
        <f t="shared" ref="M307:AF307" si="332">SUM(M308:M309)</f>
        <v>0</v>
      </c>
      <c r="N307" s="611">
        <f t="shared" si="332"/>
        <v>0</v>
      </c>
      <c r="O307" s="611">
        <f t="shared" si="332"/>
        <v>0</v>
      </c>
      <c r="P307" s="611">
        <f t="shared" si="332"/>
        <v>0</v>
      </c>
      <c r="Q307" s="611">
        <f t="shared" si="332"/>
        <v>0</v>
      </c>
      <c r="R307" s="611">
        <f t="shared" si="332"/>
        <v>0</v>
      </c>
      <c r="S307" s="611">
        <f t="shared" si="332"/>
        <v>0</v>
      </c>
      <c r="T307" s="611">
        <f t="shared" si="332"/>
        <v>0</v>
      </c>
      <c r="U307" s="611">
        <f t="shared" si="332"/>
        <v>0</v>
      </c>
      <c r="V307" s="611">
        <f t="shared" si="332"/>
        <v>0</v>
      </c>
      <c r="W307" s="611">
        <f t="shared" si="332"/>
        <v>0</v>
      </c>
      <c r="X307" s="611">
        <f t="shared" si="332"/>
        <v>0</v>
      </c>
      <c r="Y307" s="611">
        <f t="shared" si="332"/>
        <v>0</v>
      </c>
      <c r="Z307" s="611">
        <f t="shared" si="332"/>
        <v>0</v>
      </c>
      <c r="AA307" s="611">
        <f t="shared" si="332"/>
        <v>0</v>
      </c>
      <c r="AB307" s="611">
        <f t="shared" si="332"/>
        <v>0</v>
      </c>
      <c r="AC307" s="611">
        <f t="shared" si="332"/>
        <v>0</v>
      </c>
      <c r="AD307" s="611">
        <f t="shared" si="332"/>
        <v>0</v>
      </c>
      <c r="AE307" s="611">
        <f t="shared" si="332"/>
        <v>0</v>
      </c>
      <c r="AF307" s="611">
        <f t="shared" si="332"/>
        <v>0</v>
      </c>
      <c r="AG307" s="611"/>
      <c r="AH307" s="611">
        <f t="shared" ref="AH307:BA307" si="333">SUM(AH308:AH309)</f>
        <v>0</v>
      </c>
      <c r="AI307" s="611">
        <f t="shared" si="333"/>
        <v>0</v>
      </c>
      <c r="AJ307" s="611">
        <f t="shared" si="333"/>
        <v>0</v>
      </c>
      <c r="AK307" s="611">
        <f t="shared" si="333"/>
        <v>0</v>
      </c>
      <c r="AL307" s="611">
        <f t="shared" si="333"/>
        <v>0</v>
      </c>
      <c r="AM307" s="611">
        <f t="shared" si="333"/>
        <v>0</v>
      </c>
      <c r="AN307" s="611">
        <f t="shared" si="333"/>
        <v>0</v>
      </c>
      <c r="AO307" s="611">
        <f t="shared" si="333"/>
        <v>0</v>
      </c>
      <c r="AP307" s="611">
        <f t="shared" si="333"/>
        <v>0</v>
      </c>
      <c r="AQ307" s="611">
        <f t="shared" si="333"/>
        <v>0</v>
      </c>
      <c r="AR307" s="611">
        <f t="shared" si="333"/>
        <v>0</v>
      </c>
      <c r="AS307" s="611">
        <f t="shared" si="333"/>
        <v>0</v>
      </c>
      <c r="AT307" s="611">
        <f t="shared" si="333"/>
        <v>0</v>
      </c>
      <c r="AU307" s="611">
        <f t="shared" si="333"/>
        <v>0</v>
      </c>
      <c r="AV307" s="611">
        <f t="shared" si="333"/>
        <v>0</v>
      </c>
      <c r="AW307" s="611">
        <f t="shared" si="333"/>
        <v>0</v>
      </c>
      <c r="AX307" s="611">
        <f t="shared" si="333"/>
        <v>0</v>
      </c>
      <c r="AY307" s="611">
        <f t="shared" si="333"/>
        <v>0</v>
      </c>
      <c r="AZ307" s="611">
        <f t="shared" si="333"/>
        <v>0</v>
      </c>
      <c r="BA307" s="611">
        <f t="shared" si="333"/>
        <v>0</v>
      </c>
      <c r="BB307" s="58" t="s">
        <v>231</v>
      </c>
      <c r="BC307" s="63"/>
      <c r="BD307" s="63"/>
      <c r="BE307" s="43">
        <v>2016</v>
      </c>
      <c r="BF307" s="62"/>
      <c r="BG307" s="62"/>
    </row>
    <row r="308" spans="1:59" s="630" customFormat="1" ht="22.2" customHeight="1">
      <c r="A308" s="626" t="s">
        <v>127</v>
      </c>
      <c r="B308" s="672"/>
      <c r="C308" s="628"/>
      <c r="D308" s="628"/>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628"/>
      <c r="AA308" s="628"/>
      <c r="AB308" s="628"/>
      <c r="AC308" s="628"/>
      <c r="AD308" s="628"/>
      <c r="AE308" s="628"/>
      <c r="AF308" s="628"/>
      <c r="AG308" s="628"/>
      <c r="AH308" s="628"/>
      <c r="AI308" s="628"/>
      <c r="AJ308" s="628"/>
      <c r="AK308" s="628"/>
      <c r="AL308" s="628"/>
      <c r="AM308" s="628"/>
      <c r="AN308" s="628"/>
      <c r="AO308" s="628"/>
      <c r="AP308" s="628"/>
      <c r="AQ308" s="628"/>
      <c r="AR308" s="628"/>
      <c r="AS308" s="628"/>
      <c r="AT308" s="628"/>
      <c r="AU308" s="628"/>
      <c r="AV308" s="628"/>
      <c r="AW308" s="628"/>
      <c r="AX308" s="628"/>
      <c r="AY308" s="628"/>
      <c r="AZ308" s="628"/>
      <c r="BA308" s="628"/>
      <c r="BB308" s="604" t="s">
        <v>231</v>
      </c>
      <c r="BC308" s="629"/>
      <c r="BD308" s="629"/>
      <c r="BE308" s="641">
        <v>2016</v>
      </c>
      <c r="BF308" s="642"/>
      <c r="BG308" s="642"/>
    </row>
    <row r="309" spans="1:59" s="630" customFormat="1" ht="22.2" customHeight="1">
      <c r="A309" s="626" t="s">
        <v>127</v>
      </c>
      <c r="B309" s="672"/>
      <c r="C309" s="628"/>
      <c r="D309" s="628"/>
      <c r="E309" s="628"/>
      <c r="F309" s="628"/>
      <c r="G309" s="628"/>
      <c r="H309" s="628"/>
      <c r="I309" s="628"/>
      <c r="J309" s="628"/>
      <c r="K309" s="628"/>
      <c r="L309" s="628"/>
      <c r="M309" s="628"/>
      <c r="N309" s="628"/>
      <c r="O309" s="628"/>
      <c r="P309" s="628"/>
      <c r="Q309" s="628"/>
      <c r="R309" s="628"/>
      <c r="S309" s="628"/>
      <c r="T309" s="628"/>
      <c r="U309" s="628"/>
      <c r="V309" s="628"/>
      <c r="W309" s="628"/>
      <c r="X309" s="628"/>
      <c r="Y309" s="628"/>
      <c r="Z309" s="628"/>
      <c r="AA309" s="628"/>
      <c r="AB309" s="628"/>
      <c r="AC309" s="628"/>
      <c r="AD309" s="628"/>
      <c r="AE309" s="628"/>
      <c r="AF309" s="628"/>
      <c r="AG309" s="628"/>
      <c r="AH309" s="628"/>
      <c r="AI309" s="628"/>
      <c r="AJ309" s="628"/>
      <c r="AK309" s="628"/>
      <c r="AL309" s="628"/>
      <c r="AM309" s="628"/>
      <c r="AN309" s="628"/>
      <c r="AO309" s="628"/>
      <c r="AP309" s="628"/>
      <c r="AQ309" s="628"/>
      <c r="AR309" s="628"/>
      <c r="AS309" s="628"/>
      <c r="AT309" s="628"/>
      <c r="AU309" s="628"/>
      <c r="AV309" s="628"/>
      <c r="AW309" s="628"/>
      <c r="AX309" s="628"/>
      <c r="AY309" s="628"/>
      <c r="AZ309" s="628"/>
      <c r="BA309" s="628"/>
      <c r="BB309" s="604" t="s">
        <v>231</v>
      </c>
      <c r="BC309" s="629"/>
      <c r="BD309" s="629"/>
      <c r="BE309" s="641">
        <v>2016</v>
      </c>
      <c r="BF309" s="642"/>
      <c r="BG309" s="642"/>
    </row>
    <row r="310" spans="1:59" s="613" customFormat="1" ht="22.2" customHeight="1">
      <c r="A310" s="346" t="s">
        <v>127</v>
      </c>
      <c r="B310" s="65" t="s">
        <v>481</v>
      </c>
      <c r="C310" s="611"/>
      <c r="D310" s="611">
        <f>SUM(E310:BA310)</f>
        <v>0</v>
      </c>
      <c r="E310" s="611">
        <f t="shared" ref="E310:K310" si="334">SUM(E311:E312)</f>
        <v>0</v>
      </c>
      <c r="F310" s="611">
        <f t="shared" si="334"/>
        <v>0</v>
      </c>
      <c r="G310" s="611">
        <f t="shared" si="334"/>
        <v>0</v>
      </c>
      <c r="H310" s="611">
        <f t="shared" si="334"/>
        <v>0</v>
      </c>
      <c r="I310" s="611">
        <f t="shared" si="334"/>
        <v>0</v>
      </c>
      <c r="J310" s="611">
        <f t="shared" si="334"/>
        <v>0</v>
      </c>
      <c r="K310" s="611">
        <f t="shared" si="334"/>
        <v>0</v>
      </c>
      <c r="L310" s="611"/>
      <c r="M310" s="611">
        <f t="shared" ref="M310:AF310" si="335">SUM(M311:M312)</f>
        <v>0</v>
      </c>
      <c r="N310" s="611">
        <f t="shared" si="335"/>
        <v>0</v>
      </c>
      <c r="O310" s="611">
        <f t="shared" si="335"/>
        <v>0</v>
      </c>
      <c r="P310" s="611">
        <f t="shared" si="335"/>
        <v>0</v>
      </c>
      <c r="Q310" s="611">
        <f t="shared" si="335"/>
        <v>0</v>
      </c>
      <c r="R310" s="611">
        <f t="shared" si="335"/>
        <v>0</v>
      </c>
      <c r="S310" s="611">
        <f t="shared" si="335"/>
        <v>0</v>
      </c>
      <c r="T310" s="611">
        <f t="shared" si="335"/>
        <v>0</v>
      </c>
      <c r="U310" s="611">
        <f t="shared" si="335"/>
        <v>0</v>
      </c>
      <c r="V310" s="611">
        <f t="shared" si="335"/>
        <v>0</v>
      </c>
      <c r="W310" s="611">
        <f t="shared" si="335"/>
        <v>0</v>
      </c>
      <c r="X310" s="611">
        <f t="shared" si="335"/>
        <v>0</v>
      </c>
      <c r="Y310" s="611">
        <f t="shared" si="335"/>
        <v>0</v>
      </c>
      <c r="Z310" s="611">
        <f t="shared" si="335"/>
        <v>0</v>
      </c>
      <c r="AA310" s="611">
        <f t="shared" si="335"/>
        <v>0</v>
      </c>
      <c r="AB310" s="611">
        <f t="shared" si="335"/>
        <v>0</v>
      </c>
      <c r="AC310" s="611">
        <f t="shared" si="335"/>
        <v>0</v>
      </c>
      <c r="AD310" s="611">
        <f t="shared" si="335"/>
        <v>0</v>
      </c>
      <c r="AE310" s="611">
        <f t="shared" si="335"/>
        <v>0</v>
      </c>
      <c r="AF310" s="611">
        <f t="shared" si="335"/>
        <v>0</v>
      </c>
      <c r="AG310" s="611"/>
      <c r="AH310" s="611">
        <f t="shared" ref="AH310:BA310" si="336">SUM(AH311:AH312)</f>
        <v>0</v>
      </c>
      <c r="AI310" s="611">
        <f t="shared" si="336"/>
        <v>0</v>
      </c>
      <c r="AJ310" s="611">
        <f t="shared" si="336"/>
        <v>0</v>
      </c>
      <c r="AK310" s="611">
        <f t="shared" si="336"/>
        <v>0</v>
      </c>
      <c r="AL310" s="611">
        <f t="shared" si="336"/>
        <v>0</v>
      </c>
      <c r="AM310" s="611">
        <f t="shared" si="336"/>
        <v>0</v>
      </c>
      <c r="AN310" s="611">
        <f t="shared" si="336"/>
        <v>0</v>
      </c>
      <c r="AO310" s="611">
        <f t="shared" si="336"/>
        <v>0</v>
      </c>
      <c r="AP310" s="611">
        <f t="shared" si="336"/>
        <v>0</v>
      </c>
      <c r="AQ310" s="611">
        <f t="shared" si="336"/>
        <v>0</v>
      </c>
      <c r="AR310" s="611">
        <f t="shared" si="336"/>
        <v>0</v>
      </c>
      <c r="AS310" s="611">
        <f t="shared" si="336"/>
        <v>0</v>
      </c>
      <c r="AT310" s="611">
        <f t="shared" si="336"/>
        <v>0</v>
      </c>
      <c r="AU310" s="611">
        <f t="shared" si="336"/>
        <v>0</v>
      </c>
      <c r="AV310" s="611">
        <f t="shared" si="336"/>
        <v>0</v>
      </c>
      <c r="AW310" s="611">
        <f t="shared" si="336"/>
        <v>0</v>
      </c>
      <c r="AX310" s="611">
        <f t="shared" si="336"/>
        <v>0</v>
      </c>
      <c r="AY310" s="611">
        <f t="shared" si="336"/>
        <v>0</v>
      </c>
      <c r="AZ310" s="611">
        <f t="shared" si="336"/>
        <v>0</v>
      </c>
      <c r="BA310" s="611">
        <f t="shared" si="336"/>
        <v>0</v>
      </c>
      <c r="BB310" s="58" t="s">
        <v>231</v>
      </c>
      <c r="BC310" s="63"/>
      <c r="BD310" s="63"/>
      <c r="BE310" s="43">
        <v>2016</v>
      </c>
      <c r="BF310" s="62"/>
      <c r="BG310" s="62"/>
    </row>
    <row r="311" spans="1:59" s="630" customFormat="1" ht="22.2" customHeight="1">
      <c r="A311" s="626" t="s">
        <v>127</v>
      </c>
      <c r="B311" s="672"/>
      <c r="C311" s="628"/>
      <c r="D311" s="628"/>
      <c r="E311" s="628"/>
      <c r="F311" s="628"/>
      <c r="G311" s="628"/>
      <c r="H311" s="628"/>
      <c r="I311" s="628"/>
      <c r="J311" s="628"/>
      <c r="K311" s="628"/>
      <c r="L311" s="628"/>
      <c r="M311" s="628"/>
      <c r="N311" s="628"/>
      <c r="O311" s="628"/>
      <c r="P311" s="628"/>
      <c r="Q311" s="628"/>
      <c r="R311" s="628"/>
      <c r="S311" s="628"/>
      <c r="T311" s="628"/>
      <c r="U311" s="628"/>
      <c r="V311" s="628"/>
      <c r="W311" s="628"/>
      <c r="X311" s="628"/>
      <c r="Y311" s="628"/>
      <c r="Z311" s="628"/>
      <c r="AA311" s="628"/>
      <c r="AB311" s="628"/>
      <c r="AC311" s="628"/>
      <c r="AD311" s="628"/>
      <c r="AE311" s="628"/>
      <c r="AF311" s="628"/>
      <c r="AG311" s="628"/>
      <c r="AH311" s="628"/>
      <c r="AI311" s="628"/>
      <c r="AJ311" s="628"/>
      <c r="AK311" s="628"/>
      <c r="AL311" s="628"/>
      <c r="AM311" s="628"/>
      <c r="AN311" s="628"/>
      <c r="AO311" s="628"/>
      <c r="AP311" s="628"/>
      <c r="AQ311" s="628"/>
      <c r="AR311" s="628"/>
      <c r="AS311" s="628"/>
      <c r="AT311" s="628"/>
      <c r="AU311" s="628"/>
      <c r="AV311" s="628"/>
      <c r="AW311" s="628"/>
      <c r="AX311" s="628"/>
      <c r="AY311" s="628"/>
      <c r="AZ311" s="628"/>
      <c r="BA311" s="628"/>
      <c r="BB311" s="604" t="s">
        <v>231</v>
      </c>
      <c r="BC311" s="629"/>
      <c r="BD311" s="629"/>
      <c r="BE311" s="641">
        <v>2016</v>
      </c>
      <c r="BF311" s="642"/>
      <c r="BG311" s="642"/>
    </row>
    <row r="312" spans="1:59" s="630" customFormat="1" ht="22.2" customHeight="1">
      <c r="A312" s="626" t="s">
        <v>127</v>
      </c>
      <c r="B312" s="672"/>
      <c r="C312" s="628"/>
      <c r="D312" s="628"/>
      <c r="E312" s="628"/>
      <c r="F312" s="628"/>
      <c r="G312" s="628"/>
      <c r="H312" s="628"/>
      <c r="I312" s="628"/>
      <c r="J312" s="628"/>
      <c r="K312" s="628"/>
      <c r="L312" s="628"/>
      <c r="M312" s="628"/>
      <c r="N312" s="628"/>
      <c r="O312" s="628"/>
      <c r="P312" s="628"/>
      <c r="Q312" s="628"/>
      <c r="R312" s="628"/>
      <c r="S312" s="628"/>
      <c r="T312" s="628"/>
      <c r="U312" s="628"/>
      <c r="V312" s="628"/>
      <c r="W312" s="628"/>
      <c r="X312" s="628"/>
      <c r="Y312" s="628"/>
      <c r="Z312" s="628"/>
      <c r="AA312" s="628"/>
      <c r="AB312" s="628"/>
      <c r="AC312" s="628"/>
      <c r="AD312" s="628"/>
      <c r="AE312" s="628"/>
      <c r="AF312" s="628"/>
      <c r="AG312" s="628"/>
      <c r="AH312" s="628"/>
      <c r="AI312" s="628"/>
      <c r="AJ312" s="628"/>
      <c r="AK312" s="628"/>
      <c r="AL312" s="628"/>
      <c r="AM312" s="628"/>
      <c r="AN312" s="628"/>
      <c r="AO312" s="628"/>
      <c r="AP312" s="628"/>
      <c r="AQ312" s="628"/>
      <c r="AR312" s="628"/>
      <c r="AS312" s="628"/>
      <c r="AT312" s="628"/>
      <c r="AU312" s="628"/>
      <c r="AV312" s="628"/>
      <c r="AW312" s="628"/>
      <c r="AX312" s="628"/>
      <c r="AY312" s="628"/>
      <c r="AZ312" s="628"/>
      <c r="BA312" s="628"/>
      <c r="BB312" s="604" t="s">
        <v>231</v>
      </c>
      <c r="BC312" s="629"/>
      <c r="BD312" s="629"/>
      <c r="BE312" s="641">
        <v>2016</v>
      </c>
      <c r="BF312" s="642"/>
      <c r="BG312" s="642"/>
    </row>
    <row r="313" spans="1:59" s="45" customFormat="1" ht="22.2" customHeight="1">
      <c r="A313" s="346" t="s">
        <v>129</v>
      </c>
      <c r="B313" s="615" t="s">
        <v>511</v>
      </c>
      <c r="C313" s="611">
        <f>SUM(C314,C317)</f>
        <v>0</v>
      </c>
      <c r="D313" s="611">
        <f>SUM(D314+D317)</f>
        <v>0</v>
      </c>
      <c r="E313" s="611">
        <f t="shared" ref="E313:K313" si="337">SUM(E314,E317)</f>
        <v>0</v>
      </c>
      <c r="F313" s="611">
        <f t="shared" si="337"/>
        <v>0</v>
      </c>
      <c r="G313" s="611">
        <f t="shared" si="337"/>
        <v>0</v>
      </c>
      <c r="H313" s="611">
        <f t="shared" si="337"/>
        <v>0</v>
      </c>
      <c r="I313" s="611">
        <f t="shared" si="337"/>
        <v>0</v>
      </c>
      <c r="J313" s="611">
        <f t="shared" si="337"/>
        <v>0</v>
      </c>
      <c r="K313" s="611">
        <f t="shared" si="337"/>
        <v>0</v>
      </c>
      <c r="L313" s="611"/>
      <c r="M313" s="611">
        <f t="shared" ref="M313:AF313" si="338">SUM(M314,M317)</f>
        <v>0</v>
      </c>
      <c r="N313" s="611">
        <f t="shared" si="338"/>
        <v>0</v>
      </c>
      <c r="O313" s="611">
        <f t="shared" si="338"/>
        <v>0</v>
      </c>
      <c r="P313" s="611">
        <f t="shared" si="338"/>
        <v>0</v>
      </c>
      <c r="Q313" s="611">
        <f t="shared" si="338"/>
        <v>0</v>
      </c>
      <c r="R313" s="611">
        <f t="shared" si="338"/>
        <v>0</v>
      </c>
      <c r="S313" s="611">
        <f t="shared" si="338"/>
        <v>0</v>
      </c>
      <c r="T313" s="611">
        <f t="shared" si="338"/>
        <v>0</v>
      </c>
      <c r="U313" s="611">
        <f t="shared" si="338"/>
        <v>0</v>
      </c>
      <c r="V313" s="611">
        <f t="shared" si="338"/>
        <v>0</v>
      </c>
      <c r="W313" s="611">
        <f t="shared" si="338"/>
        <v>0</v>
      </c>
      <c r="X313" s="611">
        <f t="shared" si="338"/>
        <v>0</v>
      </c>
      <c r="Y313" s="611">
        <f t="shared" si="338"/>
        <v>0</v>
      </c>
      <c r="Z313" s="611">
        <f t="shared" si="338"/>
        <v>0</v>
      </c>
      <c r="AA313" s="611">
        <f t="shared" si="338"/>
        <v>0</v>
      </c>
      <c r="AB313" s="611">
        <f t="shared" si="338"/>
        <v>0</v>
      </c>
      <c r="AC313" s="611">
        <f t="shared" si="338"/>
        <v>0</v>
      </c>
      <c r="AD313" s="611">
        <f t="shared" si="338"/>
        <v>0</v>
      </c>
      <c r="AE313" s="611">
        <f t="shared" si="338"/>
        <v>0</v>
      </c>
      <c r="AF313" s="611">
        <f t="shared" si="338"/>
        <v>0</v>
      </c>
      <c r="AG313" s="611"/>
      <c r="AH313" s="611">
        <f t="shared" ref="AH313:BA313" si="339">SUM(AH314,AH317)</f>
        <v>0</v>
      </c>
      <c r="AI313" s="611">
        <f t="shared" si="339"/>
        <v>0</v>
      </c>
      <c r="AJ313" s="611">
        <f t="shared" si="339"/>
        <v>0</v>
      </c>
      <c r="AK313" s="611">
        <f t="shared" si="339"/>
        <v>0</v>
      </c>
      <c r="AL313" s="611">
        <f t="shared" si="339"/>
        <v>0</v>
      </c>
      <c r="AM313" s="611">
        <f t="shared" si="339"/>
        <v>0</v>
      </c>
      <c r="AN313" s="611">
        <f t="shared" si="339"/>
        <v>0</v>
      </c>
      <c r="AO313" s="611">
        <f t="shared" si="339"/>
        <v>0</v>
      </c>
      <c r="AP313" s="611">
        <f t="shared" si="339"/>
        <v>0</v>
      </c>
      <c r="AQ313" s="611">
        <f t="shared" si="339"/>
        <v>0</v>
      </c>
      <c r="AR313" s="611">
        <f t="shared" si="339"/>
        <v>0</v>
      </c>
      <c r="AS313" s="611">
        <f t="shared" si="339"/>
        <v>0</v>
      </c>
      <c r="AT313" s="611">
        <f t="shared" si="339"/>
        <v>0</v>
      </c>
      <c r="AU313" s="611">
        <f t="shared" si="339"/>
        <v>0</v>
      </c>
      <c r="AV313" s="611">
        <f t="shared" si="339"/>
        <v>0</v>
      </c>
      <c r="AW313" s="611">
        <f t="shared" si="339"/>
        <v>0</v>
      </c>
      <c r="AX313" s="611">
        <f t="shared" si="339"/>
        <v>0</v>
      </c>
      <c r="AY313" s="611">
        <f t="shared" si="339"/>
        <v>0</v>
      </c>
      <c r="AZ313" s="611">
        <f t="shared" si="339"/>
        <v>0</v>
      </c>
      <c r="BA313" s="611">
        <f t="shared" si="339"/>
        <v>0</v>
      </c>
      <c r="BB313" s="58" t="s">
        <v>231</v>
      </c>
      <c r="BC313" s="63"/>
      <c r="BD313" s="63"/>
      <c r="BE313" s="43">
        <v>2016</v>
      </c>
      <c r="BF313" s="62"/>
      <c r="BG313" s="62"/>
    </row>
    <row r="314" spans="1:59" s="613" customFormat="1" ht="22.2" customHeight="1">
      <c r="A314" s="346" t="s">
        <v>129</v>
      </c>
      <c r="B314" s="65" t="s">
        <v>480</v>
      </c>
      <c r="C314" s="611"/>
      <c r="D314" s="611">
        <f>SUM(E314:BA314)</f>
        <v>0</v>
      </c>
      <c r="E314" s="611">
        <f t="shared" ref="E314:K314" si="340">SUM(E315:E316)</f>
        <v>0</v>
      </c>
      <c r="F314" s="611">
        <f t="shared" si="340"/>
        <v>0</v>
      </c>
      <c r="G314" s="611">
        <f t="shared" si="340"/>
        <v>0</v>
      </c>
      <c r="H314" s="611">
        <f t="shared" si="340"/>
        <v>0</v>
      </c>
      <c r="I314" s="611">
        <f t="shared" si="340"/>
        <v>0</v>
      </c>
      <c r="J314" s="611">
        <f t="shared" si="340"/>
        <v>0</v>
      </c>
      <c r="K314" s="611">
        <f t="shared" si="340"/>
        <v>0</v>
      </c>
      <c r="L314" s="611"/>
      <c r="M314" s="611">
        <f t="shared" ref="M314:AF314" si="341">SUM(M315:M316)</f>
        <v>0</v>
      </c>
      <c r="N314" s="611">
        <f t="shared" si="341"/>
        <v>0</v>
      </c>
      <c r="O314" s="611">
        <f t="shared" si="341"/>
        <v>0</v>
      </c>
      <c r="P314" s="611">
        <f t="shared" si="341"/>
        <v>0</v>
      </c>
      <c r="Q314" s="611">
        <f t="shared" si="341"/>
        <v>0</v>
      </c>
      <c r="R314" s="611">
        <f t="shared" si="341"/>
        <v>0</v>
      </c>
      <c r="S314" s="611">
        <f t="shared" si="341"/>
        <v>0</v>
      </c>
      <c r="T314" s="611">
        <f t="shared" si="341"/>
        <v>0</v>
      </c>
      <c r="U314" s="611">
        <f t="shared" si="341"/>
        <v>0</v>
      </c>
      <c r="V314" s="611">
        <f t="shared" si="341"/>
        <v>0</v>
      </c>
      <c r="W314" s="611">
        <f t="shared" si="341"/>
        <v>0</v>
      </c>
      <c r="X314" s="611">
        <f t="shared" si="341"/>
        <v>0</v>
      </c>
      <c r="Y314" s="611">
        <f t="shared" si="341"/>
        <v>0</v>
      </c>
      <c r="Z314" s="611">
        <f t="shared" si="341"/>
        <v>0</v>
      </c>
      <c r="AA314" s="611">
        <f t="shared" si="341"/>
        <v>0</v>
      </c>
      <c r="AB314" s="611">
        <f t="shared" si="341"/>
        <v>0</v>
      </c>
      <c r="AC314" s="611">
        <f t="shared" si="341"/>
        <v>0</v>
      </c>
      <c r="AD314" s="611">
        <f t="shared" si="341"/>
        <v>0</v>
      </c>
      <c r="AE314" s="611">
        <f t="shared" si="341"/>
        <v>0</v>
      </c>
      <c r="AF314" s="611">
        <f t="shared" si="341"/>
        <v>0</v>
      </c>
      <c r="AG314" s="611"/>
      <c r="AH314" s="611">
        <f t="shared" ref="AH314:BA314" si="342">SUM(AH315:AH316)</f>
        <v>0</v>
      </c>
      <c r="AI314" s="611">
        <f t="shared" si="342"/>
        <v>0</v>
      </c>
      <c r="AJ314" s="611">
        <f t="shared" si="342"/>
        <v>0</v>
      </c>
      <c r="AK314" s="611">
        <f t="shared" si="342"/>
        <v>0</v>
      </c>
      <c r="AL314" s="611">
        <f t="shared" si="342"/>
        <v>0</v>
      </c>
      <c r="AM314" s="611">
        <f t="shared" si="342"/>
        <v>0</v>
      </c>
      <c r="AN314" s="611">
        <f t="shared" si="342"/>
        <v>0</v>
      </c>
      <c r="AO314" s="611">
        <f t="shared" si="342"/>
        <v>0</v>
      </c>
      <c r="AP314" s="611">
        <f t="shared" si="342"/>
        <v>0</v>
      </c>
      <c r="AQ314" s="611">
        <f t="shared" si="342"/>
        <v>0</v>
      </c>
      <c r="AR314" s="611">
        <f t="shared" si="342"/>
        <v>0</v>
      </c>
      <c r="AS314" s="611">
        <f t="shared" si="342"/>
        <v>0</v>
      </c>
      <c r="AT314" s="611">
        <f t="shared" si="342"/>
        <v>0</v>
      </c>
      <c r="AU314" s="611">
        <f t="shared" si="342"/>
        <v>0</v>
      </c>
      <c r="AV314" s="611">
        <f t="shared" si="342"/>
        <v>0</v>
      </c>
      <c r="AW314" s="611">
        <f t="shared" si="342"/>
        <v>0</v>
      </c>
      <c r="AX314" s="611">
        <f t="shared" si="342"/>
        <v>0</v>
      </c>
      <c r="AY314" s="611">
        <f t="shared" si="342"/>
        <v>0</v>
      </c>
      <c r="AZ314" s="611">
        <f t="shared" si="342"/>
        <v>0</v>
      </c>
      <c r="BA314" s="611">
        <f t="shared" si="342"/>
        <v>0</v>
      </c>
      <c r="BB314" s="58" t="s">
        <v>231</v>
      </c>
      <c r="BC314" s="63"/>
      <c r="BD314" s="63"/>
      <c r="BE314" s="43">
        <v>2016</v>
      </c>
      <c r="BF314" s="62"/>
      <c r="BG314" s="62"/>
    </row>
    <row r="315" spans="1:59" s="630" customFormat="1" ht="22.2" customHeight="1">
      <c r="A315" s="626" t="s">
        <v>129</v>
      </c>
      <c r="B315" s="672"/>
      <c r="C315" s="628"/>
      <c r="D315" s="628"/>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04" t="s">
        <v>231</v>
      </c>
      <c r="BC315" s="629"/>
      <c r="BD315" s="629"/>
      <c r="BE315" s="641">
        <v>2016</v>
      </c>
      <c r="BF315" s="642"/>
      <c r="BG315" s="642"/>
    </row>
    <row r="316" spans="1:59" s="630" customFormat="1" ht="22.2" customHeight="1">
      <c r="A316" s="626" t="s">
        <v>129</v>
      </c>
      <c r="B316" s="672"/>
      <c r="C316" s="628"/>
      <c r="D316" s="628"/>
      <c r="E316" s="628"/>
      <c r="F316" s="628"/>
      <c r="G316" s="628"/>
      <c r="H316" s="628"/>
      <c r="I316" s="628"/>
      <c r="J316" s="628"/>
      <c r="K316" s="628"/>
      <c r="L316" s="628"/>
      <c r="M316" s="628"/>
      <c r="N316" s="628"/>
      <c r="O316" s="628"/>
      <c r="P316" s="628"/>
      <c r="Q316" s="628"/>
      <c r="R316" s="628"/>
      <c r="S316" s="628"/>
      <c r="T316" s="628"/>
      <c r="U316" s="628"/>
      <c r="V316" s="628"/>
      <c r="W316" s="628"/>
      <c r="X316" s="628"/>
      <c r="Y316" s="628"/>
      <c r="Z316" s="628"/>
      <c r="AA316" s="628"/>
      <c r="AB316" s="628"/>
      <c r="AC316" s="628"/>
      <c r="AD316" s="628"/>
      <c r="AE316" s="628"/>
      <c r="AF316" s="628"/>
      <c r="AG316" s="628"/>
      <c r="AH316" s="628"/>
      <c r="AI316" s="628"/>
      <c r="AJ316" s="628"/>
      <c r="AK316" s="628"/>
      <c r="AL316" s="628"/>
      <c r="AM316" s="628"/>
      <c r="AN316" s="628"/>
      <c r="AO316" s="628"/>
      <c r="AP316" s="628"/>
      <c r="AQ316" s="628"/>
      <c r="AR316" s="628"/>
      <c r="AS316" s="628"/>
      <c r="AT316" s="628"/>
      <c r="AU316" s="628"/>
      <c r="AV316" s="628"/>
      <c r="AW316" s="628"/>
      <c r="AX316" s="628"/>
      <c r="AY316" s="628"/>
      <c r="AZ316" s="628"/>
      <c r="BA316" s="628"/>
      <c r="BB316" s="604" t="s">
        <v>231</v>
      </c>
      <c r="BC316" s="629"/>
      <c r="BD316" s="629"/>
      <c r="BE316" s="641">
        <v>2016</v>
      </c>
      <c r="BF316" s="642"/>
      <c r="BG316" s="642"/>
    </row>
    <row r="317" spans="1:59" s="613" customFormat="1" ht="22.2" customHeight="1">
      <c r="A317" s="346" t="s">
        <v>129</v>
      </c>
      <c r="B317" s="65" t="s">
        <v>481</v>
      </c>
      <c r="C317" s="611"/>
      <c r="D317" s="611">
        <f>SUM(E317:BA317)</f>
        <v>0</v>
      </c>
      <c r="E317" s="611">
        <f t="shared" ref="E317:K317" si="343">SUM(E318:E319)</f>
        <v>0</v>
      </c>
      <c r="F317" s="611">
        <f t="shared" si="343"/>
        <v>0</v>
      </c>
      <c r="G317" s="611">
        <f t="shared" si="343"/>
        <v>0</v>
      </c>
      <c r="H317" s="611">
        <f t="shared" si="343"/>
        <v>0</v>
      </c>
      <c r="I317" s="611">
        <f t="shared" si="343"/>
        <v>0</v>
      </c>
      <c r="J317" s="611">
        <f t="shared" si="343"/>
        <v>0</v>
      </c>
      <c r="K317" s="611">
        <f t="shared" si="343"/>
        <v>0</v>
      </c>
      <c r="L317" s="611"/>
      <c r="M317" s="611">
        <f t="shared" ref="M317:AF317" si="344">SUM(M318:M319)</f>
        <v>0</v>
      </c>
      <c r="N317" s="611">
        <f t="shared" si="344"/>
        <v>0</v>
      </c>
      <c r="O317" s="611">
        <f t="shared" si="344"/>
        <v>0</v>
      </c>
      <c r="P317" s="611">
        <f t="shared" si="344"/>
        <v>0</v>
      </c>
      <c r="Q317" s="611">
        <f t="shared" si="344"/>
        <v>0</v>
      </c>
      <c r="R317" s="611">
        <f t="shared" si="344"/>
        <v>0</v>
      </c>
      <c r="S317" s="611">
        <f t="shared" si="344"/>
        <v>0</v>
      </c>
      <c r="T317" s="611">
        <f t="shared" si="344"/>
        <v>0</v>
      </c>
      <c r="U317" s="611">
        <f t="shared" si="344"/>
        <v>0</v>
      </c>
      <c r="V317" s="611">
        <f t="shared" si="344"/>
        <v>0</v>
      </c>
      <c r="W317" s="611">
        <f t="shared" si="344"/>
        <v>0</v>
      </c>
      <c r="X317" s="611">
        <f t="shared" si="344"/>
        <v>0</v>
      </c>
      <c r="Y317" s="611">
        <f t="shared" si="344"/>
        <v>0</v>
      </c>
      <c r="Z317" s="611">
        <f t="shared" si="344"/>
        <v>0</v>
      </c>
      <c r="AA317" s="611">
        <f t="shared" si="344"/>
        <v>0</v>
      </c>
      <c r="AB317" s="611">
        <f t="shared" si="344"/>
        <v>0</v>
      </c>
      <c r="AC317" s="611">
        <f t="shared" si="344"/>
        <v>0</v>
      </c>
      <c r="AD317" s="611">
        <f t="shared" si="344"/>
        <v>0</v>
      </c>
      <c r="AE317" s="611">
        <f t="shared" si="344"/>
        <v>0</v>
      </c>
      <c r="AF317" s="611">
        <f t="shared" si="344"/>
        <v>0</v>
      </c>
      <c r="AG317" s="611"/>
      <c r="AH317" s="611">
        <f t="shared" ref="AH317:BA317" si="345">SUM(AH318:AH319)</f>
        <v>0</v>
      </c>
      <c r="AI317" s="611">
        <f t="shared" si="345"/>
        <v>0</v>
      </c>
      <c r="AJ317" s="611">
        <f t="shared" si="345"/>
        <v>0</v>
      </c>
      <c r="AK317" s="611">
        <f t="shared" si="345"/>
        <v>0</v>
      </c>
      <c r="AL317" s="611">
        <f t="shared" si="345"/>
        <v>0</v>
      </c>
      <c r="AM317" s="611">
        <f t="shared" si="345"/>
        <v>0</v>
      </c>
      <c r="AN317" s="611">
        <f t="shared" si="345"/>
        <v>0</v>
      </c>
      <c r="AO317" s="611">
        <f t="shared" si="345"/>
        <v>0</v>
      </c>
      <c r="AP317" s="611">
        <f t="shared" si="345"/>
        <v>0</v>
      </c>
      <c r="AQ317" s="611">
        <f t="shared" si="345"/>
        <v>0</v>
      </c>
      <c r="AR317" s="611">
        <f t="shared" si="345"/>
        <v>0</v>
      </c>
      <c r="AS317" s="611">
        <f t="shared" si="345"/>
        <v>0</v>
      </c>
      <c r="AT317" s="611">
        <f t="shared" si="345"/>
        <v>0</v>
      </c>
      <c r="AU317" s="611">
        <f t="shared" si="345"/>
        <v>0</v>
      </c>
      <c r="AV317" s="611">
        <f t="shared" si="345"/>
        <v>0</v>
      </c>
      <c r="AW317" s="611">
        <f t="shared" si="345"/>
        <v>0</v>
      </c>
      <c r="AX317" s="611">
        <f t="shared" si="345"/>
        <v>0</v>
      </c>
      <c r="AY317" s="611">
        <f t="shared" si="345"/>
        <v>0</v>
      </c>
      <c r="AZ317" s="611">
        <f t="shared" si="345"/>
        <v>0</v>
      </c>
      <c r="BA317" s="611">
        <f t="shared" si="345"/>
        <v>0</v>
      </c>
      <c r="BB317" s="58" t="s">
        <v>231</v>
      </c>
      <c r="BC317" s="63"/>
      <c r="BD317" s="63"/>
      <c r="BE317" s="43">
        <v>2016</v>
      </c>
      <c r="BF317" s="62"/>
      <c r="BG317" s="62"/>
    </row>
    <row r="318" spans="1:59" s="630" customFormat="1" ht="22.2" customHeight="1">
      <c r="A318" s="626" t="s">
        <v>129</v>
      </c>
      <c r="B318" s="672"/>
      <c r="C318" s="628"/>
      <c r="D318" s="628"/>
      <c r="E318" s="628"/>
      <c r="F318" s="628"/>
      <c r="G318" s="628"/>
      <c r="H318" s="628"/>
      <c r="I318" s="628"/>
      <c r="J318" s="628"/>
      <c r="K318" s="628"/>
      <c r="L318" s="628"/>
      <c r="M318" s="628"/>
      <c r="N318" s="628"/>
      <c r="O318" s="628"/>
      <c r="P318" s="628"/>
      <c r="Q318" s="628"/>
      <c r="R318" s="628"/>
      <c r="S318" s="628"/>
      <c r="T318" s="628"/>
      <c r="U318" s="628"/>
      <c r="V318" s="628"/>
      <c r="W318" s="628"/>
      <c r="X318" s="628"/>
      <c r="Y318" s="628"/>
      <c r="Z318" s="628"/>
      <c r="AA318" s="628"/>
      <c r="AB318" s="628"/>
      <c r="AC318" s="628"/>
      <c r="AD318" s="628"/>
      <c r="AE318" s="628"/>
      <c r="AF318" s="628"/>
      <c r="AG318" s="628"/>
      <c r="AH318" s="628"/>
      <c r="AI318" s="628"/>
      <c r="AJ318" s="628"/>
      <c r="AK318" s="628"/>
      <c r="AL318" s="628"/>
      <c r="AM318" s="628"/>
      <c r="AN318" s="628"/>
      <c r="AO318" s="628"/>
      <c r="AP318" s="628"/>
      <c r="AQ318" s="628"/>
      <c r="AR318" s="628"/>
      <c r="AS318" s="628"/>
      <c r="AT318" s="628"/>
      <c r="AU318" s="628"/>
      <c r="AV318" s="628"/>
      <c r="AW318" s="628"/>
      <c r="AX318" s="628"/>
      <c r="AY318" s="628"/>
      <c r="AZ318" s="628"/>
      <c r="BA318" s="628"/>
      <c r="BB318" s="604" t="s">
        <v>231</v>
      </c>
      <c r="BC318" s="629"/>
      <c r="BD318" s="629"/>
      <c r="BE318" s="641">
        <v>2016</v>
      </c>
      <c r="BF318" s="642"/>
      <c r="BG318" s="642"/>
    </row>
    <row r="319" spans="1:59" s="630" customFormat="1" ht="22.2" customHeight="1">
      <c r="A319" s="626" t="s">
        <v>129</v>
      </c>
      <c r="B319" s="672"/>
      <c r="C319" s="628"/>
      <c r="D319" s="628"/>
      <c r="E319" s="628"/>
      <c r="F319" s="628"/>
      <c r="G319" s="628"/>
      <c r="H319" s="628"/>
      <c r="I319" s="628"/>
      <c r="J319" s="628"/>
      <c r="K319" s="628"/>
      <c r="L319" s="628"/>
      <c r="M319" s="628"/>
      <c r="N319" s="628"/>
      <c r="O319" s="628"/>
      <c r="P319" s="628"/>
      <c r="Q319" s="628"/>
      <c r="R319" s="628"/>
      <c r="S319" s="628"/>
      <c r="T319" s="628"/>
      <c r="U319" s="628"/>
      <c r="V319" s="628"/>
      <c r="W319" s="628"/>
      <c r="X319" s="628"/>
      <c r="Y319" s="628"/>
      <c r="Z319" s="628"/>
      <c r="AA319" s="628"/>
      <c r="AB319" s="628"/>
      <c r="AC319" s="628"/>
      <c r="AD319" s="628"/>
      <c r="AE319" s="628"/>
      <c r="AF319" s="628"/>
      <c r="AG319" s="628"/>
      <c r="AH319" s="628"/>
      <c r="AI319" s="628"/>
      <c r="AJ319" s="628"/>
      <c r="AK319" s="628"/>
      <c r="AL319" s="628"/>
      <c r="AM319" s="628"/>
      <c r="AN319" s="628"/>
      <c r="AO319" s="628"/>
      <c r="AP319" s="628"/>
      <c r="AQ319" s="628"/>
      <c r="AR319" s="628"/>
      <c r="AS319" s="628"/>
      <c r="AT319" s="628"/>
      <c r="AU319" s="628"/>
      <c r="AV319" s="628"/>
      <c r="AW319" s="628"/>
      <c r="AX319" s="628"/>
      <c r="AY319" s="628"/>
      <c r="AZ319" s="628"/>
      <c r="BA319" s="628"/>
      <c r="BB319" s="604" t="s">
        <v>231</v>
      </c>
      <c r="BC319" s="629"/>
      <c r="BD319" s="629"/>
      <c r="BE319" s="641">
        <v>2016</v>
      </c>
      <c r="BF319" s="642"/>
      <c r="BG319" s="642"/>
    </row>
    <row r="320" spans="1:59">
      <c r="B320" s="698"/>
      <c r="C320" s="692"/>
      <c r="D320" s="692"/>
      <c r="E320" s="692"/>
      <c r="F320" s="692"/>
      <c r="G320" s="692"/>
      <c r="H320" s="692"/>
      <c r="I320" s="642"/>
      <c r="J320" s="642"/>
      <c r="K320" s="642"/>
      <c r="L320" s="642"/>
      <c r="M320" s="642"/>
      <c r="N320" s="642"/>
      <c r="O320" s="642"/>
      <c r="P320" s="692"/>
      <c r="Q320" s="642"/>
      <c r="R320" s="642"/>
      <c r="S320" s="642"/>
      <c r="T320" s="642"/>
      <c r="U320" s="692"/>
      <c r="V320" s="642"/>
      <c r="W320" s="642"/>
      <c r="X320" s="642"/>
      <c r="Y320" s="692"/>
      <c r="Z320" s="642"/>
      <c r="AA320" s="642"/>
      <c r="AB320" s="642"/>
      <c r="AC320" s="642"/>
      <c r="AD320" s="642"/>
      <c r="AE320" s="642"/>
      <c r="AF320" s="642"/>
      <c r="AG320" s="642"/>
      <c r="AH320" s="642"/>
      <c r="AI320" s="642"/>
      <c r="AJ320" s="642"/>
      <c r="AK320" s="642"/>
      <c r="AL320" s="642"/>
      <c r="AM320" s="642"/>
      <c r="AN320" s="642"/>
      <c r="AO320" s="642"/>
      <c r="AP320" s="642"/>
      <c r="AQ320" s="642"/>
      <c r="AR320" s="642"/>
      <c r="AS320" s="692"/>
      <c r="AT320" s="692"/>
      <c r="AU320" s="642"/>
      <c r="AV320" s="642"/>
      <c r="AW320" s="642"/>
      <c r="AX320" s="642"/>
      <c r="AY320" s="642"/>
      <c r="AZ320" s="642"/>
      <c r="BA320" s="642"/>
      <c r="BB320" s="642"/>
      <c r="BC320" s="642"/>
      <c r="BD320" s="699"/>
      <c r="BE320" s="692"/>
      <c r="BF320" s="692"/>
      <c r="BG320" s="692"/>
    </row>
  </sheetData>
  <autoFilter ref="A6:BG319" xr:uid="{00000000-0009-0000-0000-00002100000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8">
    <tabColor rgb="FFFF0000"/>
  </sheetPr>
  <dimension ref="A1:BL68"/>
  <sheetViews>
    <sheetView zoomScale="70" zoomScaleNormal="70" workbookViewId="0">
      <pane xSplit="2" ySplit="7" topLeftCell="C37" activePane="bottomRight" state="frozen"/>
      <selection activeCell="BI60" sqref="BI60"/>
      <selection pane="topRight" activeCell="BI60" sqref="BI60"/>
      <selection pane="bottomLeft" activeCell="BI60" sqref="BI60"/>
      <selection pane="bottomRight" activeCell="D34" sqref="D34:D60"/>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382"/>
      <c r="E11" s="299">
        <f>SUM(H11:Q11)</f>
        <v>0</v>
      </c>
      <c r="F11" s="160">
        <f>SUM(H11)</f>
        <v>0</v>
      </c>
      <c r="G11" s="169">
        <f>$D11-$BH11</f>
        <v>0</v>
      </c>
      <c r="H11" s="160">
        <f>'Ctrinh-DINH AN (21-30)'!E14</f>
        <v>0</v>
      </c>
      <c r="I11" s="160">
        <f>'Ctrinh-DINH AN (21-30)'!E21</f>
        <v>0</v>
      </c>
      <c r="J11" s="160">
        <f>'Ctrinh-DINH AN (21-30)'!E28</f>
        <v>0</v>
      </c>
      <c r="K11" s="160">
        <f>'Ctrinh-DINH AN (21-30)'!E35</f>
        <v>0</v>
      </c>
      <c r="L11" s="160">
        <f>'Ctrinh-DINH AN (21-30)'!E42</f>
        <v>0</v>
      </c>
      <c r="M11" s="160">
        <f>'Ctrinh-DINH AN (21-30)'!E49</f>
        <v>0</v>
      </c>
      <c r="N11" s="295">
        <f>'Ctrinh-DINH AN (21-30)'!E56</f>
        <v>0</v>
      </c>
      <c r="O11" s="160">
        <f>'Ctrinh-DINH AN (21-30)'!E63</f>
        <v>0</v>
      </c>
      <c r="P11" s="160">
        <f>'Ctrinh-DINH AN (21-30)'!E70</f>
        <v>0</v>
      </c>
      <c r="Q11" s="160">
        <f>'Ctrinh-DINH AN (21-30)'!E77</f>
        <v>0</v>
      </c>
      <c r="R11" s="299">
        <f>SUM(T11:AB11,AT11:BE11)</f>
        <v>0</v>
      </c>
      <c r="S11" s="168"/>
      <c r="T11" s="160">
        <f>'Ctrinh-DINH AN (21-30)'!E84</f>
        <v>0</v>
      </c>
      <c r="U11" s="160">
        <f>'Ctrinh-DINH AN (21-30)'!E91</f>
        <v>0</v>
      </c>
      <c r="V11" s="160">
        <f>'Ctrinh-DINH AN (21-30)'!E98</f>
        <v>0</v>
      </c>
      <c r="W11" s="160">
        <f>'Ctrinh-DINH AN (21-30)'!E105</f>
        <v>0</v>
      </c>
      <c r="X11" s="160">
        <f>'Ctrinh-DINH AN (21-30)'!E112</f>
        <v>0</v>
      </c>
      <c r="Y11" s="160">
        <f>'Ctrinh-DINH AN (21-30)'!E119</f>
        <v>0</v>
      </c>
      <c r="Z11" s="160">
        <f>'Ctrinh-DINH AN (21-30)'!E126</f>
        <v>0</v>
      </c>
      <c r="AA11" s="160">
        <f>'Ctrinh-DINH AN (21-30)'!E133</f>
        <v>0</v>
      </c>
      <c r="AB11" s="291">
        <f>SUM(AD11:AS11)</f>
        <v>0</v>
      </c>
      <c r="AC11" s="291"/>
      <c r="AD11" s="160">
        <f>'Ctrinh-DINH AN (21-30)'!E141</f>
        <v>0</v>
      </c>
      <c r="AE11" s="160">
        <f>'Ctrinh-DINH AN (21-30)'!E152</f>
        <v>0</v>
      </c>
      <c r="AF11" s="160">
        <f>'Ctrinh-DINH AN (21-30)'!E157</f>
        <v>0</v>
      </c>
      <c r="AG11" s="160">
        <f>'Ctrinh-DINH AN (21-30)'!E161</f>
        <v>0</v>
      </c>
      <c r="AH11" s="160">
        <f>'Ctrinh-DINH AN (21-30)'!E165</f>
        <v>0</v>
      </c>
      <c r="AI11" s="160">
        <f>'Ctrinh-DINH AN (21-30)'!E169</f>
        <v>0</v>
      </c>
      <c r="AJ11" s="160">
        <f>'Ctrinh-DINH AN (21-30)'!E173</f>
        <v>0</v>
      </c>
      <c r="AK11" s="160">
        <f>'Ctrinh-DINH AN (21-30)'!E177</f>
        <v>0</v>
      </c>
      <c r="AL11" s="160">
        <f>'Ctrinh-DINH AN (21-30)'!E181</f>
        <v>0</v>
      </c>
      <c r="AM11" s="160">
        <f>'Ctrinh-DINH AN (21-30)'!E188</f>
        <v>0</v>
      </c>
      <c r="AN11" s="160">
        <f>'Ctrinh-DINH AN (21-30)'!E195</f>
        <v>0</v>
      </c>
      <c r="AO11" s="160">
        <f>'Ctrinh-DINH AN (21-30)'!E202</f>
        <v>0</v>
      </c>
      <c r="AP11" s="160">
        <f>'Ctrinh-DINH AN (21-30)'!E209</f>
        <v>0</v>
      </c>
      <c r="AQ11" s="160">
        <f>'Ctrinh-DINH AN (21-30)'!E216</f>
        <v>0</v>
      </c>
      <c r="AR11" s="160">
        <f>'Ctrinh-DINH AN (21-30)'!E220</f>
        <v>0</v>
      </c>
      <c r="AS11" s="160">
        <f>'Ctrinh-DINH AN (21-30)'!E224</f>
        <v>0</v>
      </c>
      <c r="AT11" s="230">
        <f>'Ctrinh-DINH AN (21-30)'!E228</f>
        <v>0</v>
      </c>
      <c r="AU11" s="160">
        <f>'Ctrinh-DINH AN (21-30)'!E235</f>
        <v>0</v>
      </c>
      <c r="AV11" s="160">
        <f>'Ctrinh-DINH AN (21-30)'!E242</f>
        <v>0</v>
      </c>
      <c r="AW11" s="160">
        <f>'Ctrinh-DINH AN (21-30)'!E249</f>
        <v>0</v>
      </c>
      <c r="AX11" s="160">
        <f>'Ctrinh-DINH AN (21-30)'!E257</f>
        <v>0</v>
      </c>
      <c r="AY11" s="160">
        <f>'Ctrinh-DINH AN (21-30)'!E264</f>
        <v>0</v>
      </c>
      <c r="AZ11" s="160">
        <f>'Ctrinh-DINH AN (21-30)'!E271</f>
        <v>0</v>
      </c>
      <c r="BA11" s="160">
        <f>'Ctrinh-DINH AN (21-30)'!E278</f>
        <v>0</v>
      </c>
      <c r="BB11" s="160">
        <f>'Ctrinh-DINH AN (21-30)'!E285</f>
        <v>0</v>
      </c>
      <c r="BC11" s="160">
        <f>'Ctrinh-DINH AN (21-30)'!E292</f>
        <v>0</v>
      </c>
      <c r="BD11" s="160">
        <f>'Ctrinh-DINH AN (21-30)'!E299</f>
        <v>0</v>
      </c>
      <c r="BE11" s="160">
        <f>'Ctrinh-DINH AN (21-30)'!E306</f>
        <v>0</v>
      </c>
      <c r="BF11" s="168">
        <f>'Ctrinh-DINH AN (21-30)'!E313</f>
        <v>0</v>
      </c>
      <c r="BG11" s="138"/>
      <c r="BH11" s="160">
        <f t="shared" si="3"/>
        <v>0</v>
      </c>
      <c r="BI11" s="167">
        <f>$G$64-BH11</f>
        <v>0</v>
      </c>
      <c r="BJ11" s="160">
        <f t="shared" si="4"/>
        <v>0</v>
      </c>
      <c r="BK11" s="166"/>
      <c r="BL11" s="165"/>
    </row>
    <row r="12" spans="1:64" s="164" customFormat="1" ht="15.75" customHeight="1">
      <c r="A12" s="313" t="s">
        <v>205</v>
      </c>
      <c r="B12" s="162" t="s">
        <v>476</v>
      </c>
      <c r="C12" s="161" t="s">
        <v>19</v>
      </c>
      <c r="D12" s="171"/>
      <c r="E12" s="299">
        <f>SUM(G12,I12:Q12)</f>
        <v>0</v>
      </c>
      <c r="F12" s="160">
        <f>SUM(G12)</f>
        <v>0</v>
      </c>
      <c r="G12" s="160">
        <f>'Ctrinh-DINH AN (21-30)'!F7</f>
        <v>0</v>
      </c>
      <c r="H12" s="169">
        <f>$D12-$BH12</f>
        <v>0</v>
      </c>
      <c r="I12" s="160">
        <f>'Ctrinh-DINH AN (21-30)'!F21</f>
        <v>0</v>
      </c>
      <c r="J12" s="160">
        <f>'Ctrinh-DINH AN (21-30)'!F28</f>
        <v>0</v>
      </c>
      <c r="K12" s="160">
        <f>'Ctrinh-DINH AN (21-30)'!F35</f>
        <v>0</v>
      </c>
      <c r="L12" s="160">
        <f>'Ctrinh-DINH AN (21-30)'!F42</f>
        <v>0</v>
      </c>
      <c r="M12" s="160">
        <f>'Ctrinh-DINH AN (21-30)'!F49</f>
        <v>0</v>
      </c>
      <c r="N12" s="295">
        <f>'Ctrinh-DINH AN (21-30)'!F56</f>
        <v>0</v>
      </c>
      <c r="O12" s="160">
        <f>'Ctrinh-DINH AN (21-30)'!F63</f>
        <v>0</v>
      </c>
      <c r="P12" s="160">
        <f>'Ctrinh-DINH AN (21-30)'!F70</f>
        <v>0</v>
      </c>
      <c r="Q12" s="160">
        <f>'Ctrinh-DINH AN (21-30)'!F77</f>
        <v>0</v>
      </c>
      <c r="R12" s="299">
        <f t="shared" ref="R12:R21" si="5">SUM(T12:AB12,AT12:BE12)</f>
        <v>0</v>
      </c>
      <c r="S12" s="168"/>
      <c r="T12" s="160">
        <f>'Ctrinh-DINH AN (21-30)'!F84</f>
        <v>0</v>
      </c>
      <c r="U12" s="160">
        <f>'Ctrinh-DINH AN (21-30)'!F91</f>
        <v>0</v>
      </c>
      <c r="V12" s="160">
        <f>'Ctrinh-DINH AN (21-30)'!F98</f>
        <v>0</v>
      </c>
      <c r="W12" s="160">
        <f>'Ctrinh-DINH AN (21-30)'!F105</f>
        <v>0</v>
      </c>
      <c r="X12" s="160">
        <f>'Ctrinh-DINH AN (21-30)'!F112</f>
        <v>0</v>
      </c>
      <c r="Y12" s="160">
        <f>'Ctrinh-DINH AN (21-30)'!F119</f>
        <v>0</v>
      </c>
      <c r="Z12" s="160">
        <f>'Ctrinh-DINH AN (21-30)'!F126</f>
        <v>0</v>
      </c>
      <c r="AA12" s="160">
        <f>'Ctrinh-DINH AN (21-30)'!F133</f>
        <v>0</v>
      </c>
      <c r="AB12" s="291">
        <f t="shared" ref="AB12:AB30" si="6">SUM(AD12:AS12)</f>
        <v>0</v>
      </c>
      <c r="AC12" s="291"/>
      <c r="AD12" s="160">
        <f>'Ctrinh-DINH AN (21-30)'!F141</f>
        <v>0</v>
      </c>
      <c r="AE12" s="160">
        <f>'Ctrinh-DINH AN (21-30)'!F152</f>
        <v>0</v>
      </c>
      <c r="AF12" s="160">
        <f>'Ctrinh-DINH AN (21-30)'!F157</f>
        <v>0</v>
      </c>
      <c r="AG12" s="160">
        <f>'Ctrinh-DINH AN (21-30)'!F161</f>
        <v>0</v>
      </c>
      <c r="AH12" s="160">
        <f>'Ctrinh-DINH AN (21-30)'!F165</f>
        <v>0</v>
      </c>
      <c r="AI12" s="160">
        <f>'Ctrinh-DINH AN (21-30)'!F169</f>
        <v>0</v>
      </c>
      <c r="AJ12" s="160">
        <f>'Ctrinh-DINH AN (21-30)'!F173</f>
        <v>0</v>
      </c>
      <c r="AK12" s="160">
        <f>'Ctrinh-DINH AN (21-30)'!F177</f>
        <v>0</v>
      </c>
      <c r="AL12" s="160">
        <f>'Ctrinh-DINH AN (21-30)'!F181</f>
        <v>0</v>
      </c>
      <c r="AM12" s="160">
        <f>'Ctrinh-DINH AN (21-30)'!F188</f>
        <v>0</v>
      </c>
      <c r="AN12" s="160">
        <f>'Ctrinh-DINH AN (21-30)'!F195</f>
        <v>0</v>
      </c>
      <c r="AO12" s="160">
        <f>'Ctrinh-DINH AN (21-30)'!F202</f>
        <v>0</v>
      </c>
      <c r="AP12" s="160">
        <f>'Ctrinh-DINH AN (21-30)'!F209</f>
        <v>0</v>
      </c>
      <c r="AQ12" s="160">
        <f>'Ctrinh-DINH AN (21-30)'!F216</f>
        <v>0</v>
      </c>
      <c r="AR12" s="160">
        <f>'Ctrinh-DINH AN (21-30)'!F220</f>
        <v>0</v>
      </c>
      <c r="AS12" s="160">
        <f>'Ctrinh-DINH AN (21-30)'!F224</f>
        <v>0</v>
      </c>
      <c r="AT12" s="230">
        <f>'Ctrinh-DINH AN (21-30)'!F228</f>
        <v>0</v>
      </c>
      <c r="AU12" s="160">
        <f>'Ctrinh-DINH AN (21-30)'!F235</f>
        <v>0</v>
      </c>
      <c r="AV12" s="160">
        <f>'Ctrinh-DINH AN (21-30)'!F242</f>
        <v>0</v>
      </c>
      <c r="AW12" s="160">
        <f>'Ctrinh-DINH AN (21-30)'!F249</f>
        <v>0</v>
      </c>
      <c r="AX12" s="160">
        <f>'Ctrinh-DINH AN (21-30)'!F257</f>
        <v>0</v>
      </c>
      <c r="AY12" s="160">
        <f>'Ctrinh-DINH AN (21-30)'!F264</f>
        <v>0</v>
      </c>
      <c r="AZ12" s="160">
        <f>'Ctrinh-DINH AN (21-30)'!F271</f>
        <v>0</v>
      </c>
      <c r="BA12" s="160">
        <f>'Ctrinh-DINH AN (21-30)'!F278</f>
        <v>0</v>
      </c>
      <c r="BB12" s="160">
        <f>'Ctrinh-DINH AN (21-30)'!F285</f>
        <v>0</v>
      </c>
      <c r="BC12" s="160">
        <f>'Ctrinh-DINH AN (21-30)'!F292</f>
        <v>0</v>
      </c>
      <c r="BD12" s="160">
        <f>'Ctrinh-DINH AN (21-30)'!F299</f>
        <v>0</v>
      </c>
      <c r="BE12" s="160">
        <f>'Ctrinh-DINH AN (21-30)'!F306</f>
        <v>0</v>
      </c>
      <c r="BF12" s="168">
        <f>'Ctrinh-DINH AN (21-30)'!F313</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382"/>
      <c r="E13" s="200">
        <f>SUM(G13:H13,J13:Q13)</f>
        <v>0</v>
      </c>
      <c r="F13" s="138">
        <f t="shared" ref="F13:F21" si="7">SUM(G13:H13)</f>
        <v>0</v>
      </c>
      <c r="G13" s="138">
        <f>'Ctrinh-DINH AN (21-30)'!G7</f>
        <v>0</v>
      </c>
      <c r="H13" s="138">
        <f>'Ctrinh-DINH AN (21-30)'!G14</f>
        <v>0</v>
      </c>
      <c r="I13" s="155">
        <f>$D13-$BH13</f>
        <v>0</v>
      </c>
      <c r="J13" s="138">
        <f>'Ctrinh-DINH AN (21-30)'!G28</f>
        <v>0</v>
      </c>
      <c r="K13" s="138">
        <f>'Ctrinh-DINH AN (21-30)'!G35</f>
        <v>0</v>
      </c>
      <c r="L13" s="138">
        <f>'Ctrinh-DINH AN (21-30)'!G42</f>
        <v>0</v>
      </c>
      <c r="M13" s="138">
        <f>'Ctrinh-DINH AN (21-30)'!G49</f>
        <v>0</v>
      </c>
      <c r="N13" s="211">
        <f>'Ctrinh-DINH AN (21-30)'!H56</f>
        <v>0</v>
      </c>
      <c r="O13" s="138">
        <f>'Ctrinh-DINH AN (21-30)'!G63</f>
        <v>0</v>
      </c>
      <c r="P13" s="138">
        <f>'Ctrinh-DINH AN (21-30)'!G70</f>
        <v>0</v>
      </c>
      <c r="Q13" s="138">
        <f>'Ctrinh-DINH AN (21-30)'!G77</f>
        <v>0</v>
      </c>
      <c r="R13" s="299">
        <f t="shared" si="5"/>
        <v>0</v>
      </c>
      <c r="S13" s="145"/>
      <c r="T13" s="138">
        <f>'Ctrinh-DINH AN (21-30)'!G84</f>
        <v>0</v>
      </c>
      <c r="U13" s="138">
        <f>'Ctrinh-DINH AN (21-30)'!G91</f>
        <v>0</v>
      </c>
      <c r="V13" s="138">
        <f>'Ctrinh-DINH AN (21-30)'!G98</f>
        <v>0</v>
      </c>
      <c r="W13" s="138">
        <f>'Ctrinh-DINH AN (21-30)'!G105</f>
        <v>0</v>
      </c>
      <c r="X13" s="138">
        <f>'Ctrinh-DINH AN (21-30)'!G112</f>
        <v>0</v>
      </c>
      <c r="Y13" s="138">
        <f>'Ctrinh-DINH AN (21-30)'!G119</f>
        <v>0</v>
      </c>
      <c r="Z13" s="138">
        <f>'Ctrinh-DINH AN (21-30)'!G126</f>
        <v>0</v>
      </c>
      <c r="AA13" s="138">
        <f>'Ctrinh-DINH AN (21-30)'!G133</f>
        <v>0</v>
      </c>
      <c r="AB13" s="291">
        <f t="shared" si="6"/>
        <v>0</v>
      </c>
      <c r="AC13" s="291"/>
      <c r="AD13" s="138">
        <f>'Ctrinh-DINH AN (21-30)'!G141</f>
        <v>0</v>
      </c>
      <c r="AE13" s="138">
        <f>'Ctrinh-DINH AN (21-30)'!G152</f>
        <v>0</v>
      </c>
      <c r="AF13" s="138">
        <f>'Ctrinh-DINH AN (21-30)'!G157</f>
        <v>0</v>
      </c>
      <c r="AG13" s="138">
        <f>'Ctrinh-DINH AN (21-30)'!G161</f>
        <v>0</v>
      </c>
      <c r="AH13" s="138">
        <f>'Ctrinh-DINH AN (21-30)'!G165</f>
        <v>0</v>
      </c>
      <c r="AI13" s="138">
        <f>'Ctrinh-DINH AN (21-30)'!G169</f>
        <v>0</v>
      </c>
      <c r="AJ13" s="138">
        <f>'Ctrinh-DINH AN (21-30)'!G173</f>
        <v>0</v>
      </c>
      <c r="AK13" s="138">
        <f>'Ctrinh-DINH AN (21-30)'!G177</f>
        <v>0</v>
      </c>
      <c r="AL13" s="138">
        <f>'Ctrinh-DINH AN (21-30)'!G181</f>
        <v>0</v>
      </c>
      <c r="AM13" s="138">
        <f>'Ctrinh-DINH AN (21-30)'!G188</f>
        <v>0</v>
      </c>
      <c r="AN13" s="138">
        <f>'Ctrinh-DINH AN (21-30)'!G195</f>
        <v>0</v>
      </c>
      <c r="AO13" s="138">
        <f>'Ctrinh-DINH AN (21-30)'!G202</f>
        <v>0</v>
      </c>
      <c r="AP13" s="138">
        <f>'Ctrinh-DINH AN (21-30)'!G209</f>
        <v>0</v>
      </c>
      <c r="AQ13" s="138">
        <f>'Ctrinh-DINH AN (21-30)'!G216</f>
        <v>0</v>
      </c>
      <c r="AR13" s="138">
        <f>'Ctrinh-DINH AN (21-30)'!G220</f>
        <v>0</v>
      </c>
      <c r="AS13" s="138">
        <f>'Ctrinh-DINH AN (21-30)'!G224</f>
        <v>0</v>
      </c>
      <c r="AT13" s="220">
        <f>'Ctrinh-DINH AN (21-30)'!G228</f>
        <v>0</v>
      </c>
      <c r="AU13" s="138">
        <f>'Ctrinh-DINH AN (21-30)'!G235</f>
        <v>0</v>
      </c>
      <c r="AV13" s="138">
        <f>'Ctrinh-DINH AN (21-30)'!G242</f>
        <v>0</v>
      </c>
      <c r="AW13" s="138">
        <f>'Ctrinh-DINH AN (21-30)'!G249</f>
        <v>0</v>
      </c>
      <c r="AX13" s="138">
        <f>'Ctrinh-DINH AN (21-30)'!G257</f>
        <v>0</v>
      </c>
      <c r="AY13" s="138">
        <f>'Ctrinh-DINH AN (21-30)'!G264</f>
        <v>0</v>
      </c>
      <c r="AZ13" s="138">
        <f>'Ctrinh-DINH AN (21-30)'!G271</f>
        <v>0</v>
      </c>
      <c r="BA13" s="138">
        <f>'Ctrinh-DINH AN (21-30)'!G278</f>
        <v>0</v>
      </c>
      <c r="BB13" s="138">
        <f>'Ctrinh-DINH AN (21-30)'!G285</f>
        <v>0</v>
      </c>
      <c r="BC13" s="138">
        <f>'Ctrinh-DINH AN (21-30)'!G292</f>
        <v>0</v>
      </c>
      <c r="BD13" s="138">
        <f>'Ctrinh-DINH AN (21-30)'!G299</f>
        <v>0</v>
      </c>
      <c r="BE13" s="138">
        <f>'Ctrinh-DINH AN (21-30)'!G306</f>
        <v>0</v>
      </c>
      <c r="BF13" s="145">
        <f>'Ctrinh-DINH AN (21-30)'!G313</f>
        <v>0</v>
      </c>
      <c r="BG13" s="138"/>
      <c r="BH13" s="138">
        <f t="shared" si="3"/>
        <v>0</v>
      </c>
      <c r="BI13" s="146">
        <f>$I$64-BH13</f>
        <v>0</v>
      </c>
      <c r="BJ13" s="138">
        <f t="shared" si="4"/>
        <v>0</v>
      </c>
      <c r="BK13" s="152"/>
      <c r="BL13" s="159"/>
    </row>
    <row r="14" spans="1:64" s="158" customFormat="1" ht="15.75" customHeight="1">
      <c r="A14" s="312" t="s">
        <v>23</v>
      </c>
      <c r="B14" s="157" t="s">
        <v>24</v>
      </c>
      <c r="C14" s="156" t="s">
        <v>25</v>
      </c>
      <c r="D14" s="383"/>
      <c r="E14" s="200">
        <f>SUM(G14:I14,K14:Q14)</f>
        <v>0</v>
      </c>
      <c r="F14" s="138">
        <f t="shared" si="7"/>
        <v>0</v>
      </c>
      <c r="G14" s="138">
        <f>'Ctrinh-DINH AN (21-30)'!H7</f>
        <v>0</v>
      </c>
      <c r="H14" s="138">
        <f>'Ctrinh-DINH AN (21-30)'!H14</f>
        <v>0</v>
      </c>
      <c r="I14" s="138">
        <f>'Ctrinh-DINH AN (21-30)'!H21</f>
        <v>0</v>
      </c>
      <c r="J14" s="155">
        <f>$D14-$BH14</f>
        <v>0</v>
      </c>
      <c r="K14" s="138">
        <f>'Ctrinh-DINH AN (21-30)'!H35</f>
        <v>0</v>
      </c>
      <c r="L14" s="138">
        <f>'Ctrinh-DINH AN (21-30)'!H42</f>
        <v>0</v>
      </c>
      <c r="M14" s="138">
        <f>'Ctrinh-DINH AN (21-30)'!H49</f>
        <v>0</v>
      </c>
      <c r="N14" s="211">
        <f>'Ctrinh-DINH AN (21-30)'!H56</f>
        <v>0</v>
      </c>
      <c r="O14" s="138">
        <f>'Ctrinh-DINH AN (21-30)'!H63</f>
        <v>0</v>
      </c>
      <c r="P14" s="138">
        <f>'Ctrinh-DINH AN (21-30)'!H70</f>
        <v>0</v>
      </c>
      <c r="Q14" s="138">
        <f>'Ctrinh-DINH AN (21-30)'!H77</f>
        <v>0</v>
      </c>
      <c r="R14" s="299">
        <f t="shared" si="5"/>
        <v>0</v>
      </c>
      <c r="S14" s="145"/>
      <c r="T14" s="138">
        <f>'Ctrinh-DINH AN (21-30)'!H84</f>
        <v>0</v>
      </c>
      <c r="U14" s="138">
        <f>'Ctrinh-DINH AN (21-30)'!H91</f>
        <v>0</v>
      </c>
      <c r="V14" s="138">
        <f>'Ctrinh-DINH AN (21-30)'!H98</f>
        <v>0</v>
      </c>
      <c r="W14" s="138">
        <f>'Ctrinh-DINH AN (21-30)'!H105</f>
        <v>0</v>
      </c>
      <c r="X14" s="138">
        <f>'Ctrinh-DINH AN (21-30)'!H112</f>
        <v>0</v>
      </c>
      <c r="Y14" s="138">
        <f>'Ctrinh-DINH AN (21-30)'!H119</f>
        <v>0</v>
      </c>
      <c r="Z14" s="138">
        <f>'Ctrinh-DINH AN (21-30)'!H126</f>
        <v>0</v>
      </c>
      <c r="AA14" s="138">
        <f>'Ctrinh-DINH AN (21-30)'!H133</f>
        <v>0</v>
      </c>
      <c r="AB14" s="291">
        <f t="shared" si="6"/>
        <v>0</v>
      </c>
      <c r="AC14" s="291"/>
      <c r="AD14" s="138">
        <f>'Ctrinh-DINH AN (21-30)'!H141</f>
        <v>0</v>
      </c>
      <c r="AE14" s="138">
        <f>'Ctrinh-DINH AN (21-30)'!H152</f>
        <v>0</v>
      </c>
      <c r="AF14" s="138">
        <f>'Ctrinh-DINH AN (21-30)'!H157</f>
        <v>0</v>
      </c>
      <c r="AG14" s="138">
        <f>'Ctrinh-DINH AN (21-30)'!H161</f>
        <v>0</v>
      </c>
      <c r="AH14" s="138">
        <f>'Ctrinh-DINH AN (21-30)'!H165</f>
        <v>0</v>
      </c>
      <c r="AI14" s="138">
        <f>'Ctrinh-DINH AN (21-30)'!H169</f>
        <v>0</v>
      </c>
      <c r="AJ14" s="138">
        <f>'Ctrinh-DINH AN (21-30)'!H173</f>
        <v>0</v>
      </c>
      <c r="AK14" s="138">
        <f>'Ctrinh-DINH AN (21-30)'!H177</f>
        <v>0</v>
      </c>
      <c r="AL14" s="138">
        <f>'Ctrinh-DINH AN (21-30)'!H181</f>
        <v>0</v>
      </c>
      <c r="AM14" s="138">
        <f>'Ctrinh-DINH AN (21-30)'!H188</f>
        <v>0</v>
      </c>
      <c r="AN14" s="138">
        <f>'Ctrinh-DINH AN (21-30)'!H195</f>
        <v>0</v>
      </c>
      <c r="AO14" s="138">
        <f>'Ctrinh-DINH AN (21-30)'!H202</f>
        <v>0</v>
      </c>
      <c r="AP14" s="138">
        <f>'Ctrinh-DINH AN (21-30)'!H209</f>
        <v>0</v>
      </c>
      <c r="AQ14" s="138">
        <f>'Ctrinh-DINH AN (21-30)'!H216</f>
        <v>0</v>
      </c>
      <c r="AR14" s="138">
        <f>'Ctrinh-DINH AN (21-30)'!H220</f>
        <v>0</v>
      </c>
      <c r="AS14" s="138">
        <f>'Ctrinh-DINH AN (21-30)'!H224</f>
        <v>0</v>
      </c>
      <c r="AT14" s="220">
        <f>'Ctrinh-DINH AN (21-30)'!H228</f>
        <v>0</v>
      </c>
      <c r="AU14" s="138">
        <f>'Ctrinh-DINH AN (21-30)'!H235</f>
        <v>0</v>
      </c>
      <c r="AV14" s="138">
        <f>'Ctrinh-DINH AN (21-30)'!H242</f>
        <v>0</v>
      </c>
      <c r="AW14" s="138">
        <f>'Ctrinh-DINH AN (21-30)'!H249</f>
        <v>0</v>
      </c>
      <c r="AX14" s="138">
        <f>'Ctrinh-DINH AN (21-30)'!H257</f>
        <v>0</v>
      </c>
      <c r="AY14" s="138">
        <f>'Ctrinh-DINH AN (21-30)'!H264</f>
        <v>0</v>
      </c>
      <c r="AZ14" s="138">
        <f>'Ctrinh-DINH AN (21-30)'!H271</f>
        <v>0</v>
      </c>
      <c r="BA14" s="138">
        <f>'Ctrinh-DINH AN (21-30)'!H278</f>
        <v>0</v>
      </c>
      <c r="BB14" s="138">
        <f>'Ctrinh-DINH AN (21-30)'!H285</f>
        <v>0</v>
      </c>
      <c r="BC14" s="138">
        <f>'Ctrinh-DINH AN (21-30)'!H292</f>
        <v>0</v>
      </c>
      <c r="BD14" s="138">
        <f>'Ctrinh-DINH AN (21-30)'!H299</f>
        <v>0</v>
      </c>
      <c r="BE14" s="138">
        <f>'Ctrinh-DINH AN (21-30)'!H306</f>
        <v>0</v>
      </c>
      <c r="BF14" s="145">
        <f>'Ctrinh-DINH AN (21-30)'!H313</f>
        <v>0</v>
      </c>
      <c r="BG14" s="138"/>
      <c r="BH14" s="138">
        <f t="shared" si="3"/>
        <v>0</v>
      </c>
      <c r="BI14" s="146">
        <f>$J$64-BH14</f>
        <v>0</v>
      </c>
      <c r="BJ14" s="138">
        <f t="shared" si="4"/>
        <v>0</v>
      </c>
      <c r="BK14" s="152"/>
      <c r="BL14" s="159"/>
    </row>
    <row r="15" spans="1:64" s="158" customFormat="1" ht="15.75" customHeight="1">
      <c r="A15" s="312" t="s">
        <v>26</v>
      </c>
      <c r="B15" s="157" t="s">
        <v>27</v>
      </c>
      <c r="C15" s="156" t="s">
        <v>28</v>
      </c>
      <c r="D15" s="384"/>
      <c r="E15" s="200">
        <f>SUM(G15:J15,L15:Q15)</f>
        <v>0</v>
      </c>
      <c r="F15" s="138">
        <f t="shared" si="7"/>
        <v>0</v>
      </c>
      <c r="G15" s="138">
        <f>'Ctrinh-DINH AN (21-30)'!I7</f>
        <v>0</v>
      </c>
      <c r="H15" s="138">
        <f>'Ctrinh-DINH AN (21-30)'!I14</f>
        <v>0</v>
      </c>
      <c r="I15" s="138">
        <f>'Ctrinh-DINH AN (21-30)'!I21</f>
        <v>0</v>
      </c>
      <c r="J15" s="138">
        <f>'Ctrinh-DINH AN (21-30)'!I28</f>
        <v>0</v>
      </c>
      <c r="K15" s="155">
        <f>$D15-$BH15</f>
        <v>0</v>
      </c>
      <c r="L15" s="138">
        <f>'Ctrinh-DINH AN (21-30)'!I42</f>
        <v>0</v>
      </c>
      <c r="M15" s="138">
        <f>'Ctrinh-DINH AN (21-30)'!I49</f>
        <v>0</v>
      </c>
      <c r="N15" s="211">
        <f>'Ctrinh-DINH AN (21-30)'!I56</f>
        <v>0</v>
      </c>
      <c r="O15" s="138">
        <f>'Ctrinh-DINH AN (21-30)'!I63</f>
        <v>0</v>
      </c>
      <c r="P15" s="138">
        <f>'Ctrinh-DINH AN (21-30)'!I70</f>
        <v>0</v>
      </c>
      <c r="Q15" s="138">
        <f>'Ctrinh-DINH AN (21-30)'!I77</f>
        <v>0</v>
      </c>
      <c r="R15" s="299">
        <f t="shared" si="5"/>
        <v>0</v>
      </c>
      <c r="S15" s="145"/>
      <c r="T15" s="138">
        <f>'Ctrinh-DINH AN (21-30)'!I84</f>
        <v>0</v>
      </c>
      <c r="U15" s="138">
        <f>'Ctrinh-DINH AN (21-30)'!I91</f>
        <v>0</v>
      </c>
      <c r="V15" s="138">
        <f>'Ctrinh-DINH AN (21-30)'!I98</f>
        <v>0</v>
      </c>
      <c r="W15" s="138">
        <f>'Ctrinh-DINH AN (21-30)'!I105</f>
        <v>0</v>
      </c>
      <c r="X15" s="138">
        <f>'Ctrinh-DINH AN (21-30)'!I112</f>
        <v>0</v>
      </c>
      <c r="Y15" s="138">
        <f>'Ctrinh-DINH AN (21-30)'!I119</f>
        <v>0</v>
      </c>
      <c r="Z15" s="138">
        <f>'Ctrinh-DINH AN (21-30)'!I126</f>
        <v>0</v>
      </c>
      <c r="AA15" s="138">
        <f>'Ctrinh-DINH AN (21-30)'!I133</f>
        <v>0</v>
      </c>
      <c r="AB15" s="291">
        <f t="shared" si="6"/>
        <v>0</v>
      </c>
      <c r="AC15" s="291"/>
      <c r="AD15" s="138">
        <f>'Ctrinh-DINH AN (21-30)'!I141</f>
        <v>0</v>
      </c>
      <c r="AE15" s="138">
        <f>'Ctrinh-DINH AN (21-30)'!I152</f>
        <v>0</v>
      </c>
      <c r="AF15" s="138">
        <f>'Ctrinh-DINH AN (21-30)'!I157</f>
        <v>0</v>
      </c>
      <c r="AG15" s="138">
        <f>'Ctrinh-DINH AN (21-30)'!I161</f>
        <v>0</v>
      </c>
      <c r="AH15" s="138">
        <f>'Ctrinh-DINH AN (21-30)'!I165</f>
        <v>0</v>
      </c>
      <c r="AI15" s="138">
        <f>'Ctrinh-DINH AN (21-30)'!I169</f>
        <v>0</v>
      </c>
      <c r="AJ15" s="138">
        <f>'Ctrinh-DINH AN (21-30)'!I173</f>
        <v>0</v>
      </c>
      <c r="AK15" s="138">
        <f>'Ctrinh-DINH AN (21-30)'!I177</f>
        <v>0</v>
      </c>
      <c r="AL15" s="138">
        <f>'Ctrinh-DINH AN (21-30)'!I181</f>
        <v>0</v>
      </c>
      <c r="AM15" s="138">
        <f>'Ctrinh-DINH AN (21-30)'!I188</f>
        <v>0</v>
      </c>
      <c r="AN15" s="138">
        <f>'Ctrinh-DINH AN (21-30)'!I195</f>
        <v>0</v>
      </c>
      <c r="AO15" s="138">
        <f>'Ctrinh-DINH AN (21-30)'!I202</f>
        <v>0</v>
      </c>
      <c r="AP15" s="138">
        <f>'Ctrinh-DINH AN (21-30)'!I209</f>
        <v>0</v>
      </c>
      <c r="AQ15" s="138">
        <f>'Ctrinh-DINH AN (21-30)'!I216</f>
        <v>0</v>
      </c>
      <c r="AR15" s="138">
        <f>'Ctrinh-DINH AN (21-30)'!I220</f>
        <v>0</v>
      </c>
      <c r="AS15" s="138">
        <f>'Ctrinh-DINH AN (21-30)'!I224</f>
        <v>0</v>
      </c>
      <c r="AT15" s="220">
        <f>'Ctrinh-DINH AN (21-30)'!I228</f>
        <v>0</v>
      </c>
      <c r="AU15" s="138">
        <f>'Ctrinh-DINH AN (21-30)'!I235</f>
        <v>0</v>
      </c>
      <c r="AV15" s="138">
        <f>'Ctrinh-DINH AN (21-30)'!I242</f>
        <v>0</v>
      </c>
      <c r="AW15" s="138">
        <f>'Ctrinh-DINH AN (21-30)'!I249</f>
        <v>0</v>
      </c>
      <c r="AX15" s="138">
        <f>'Ctrinh-DINH AN (21-30)'!I257</f>
        <v>0</v>
      </c>
      <c r="AY15" s="138">
        <f>'Ctrinh-DINH AN (21-30)'!I264</f>
        <v>0</v>
      </c>
      <c r="AZ15" s="138">
        <f>'Ctrinh-DINH AN (21-30)'!I271</f>
        <v>0</v>
      </c>
      <c r="BA15" s="138">
        <f>'Ctrinh-DINH AN (21-30)'!I278</f>
        <v>0</v>
      </c>
      <c r="BB15" s="138">
        <f>'Ctrinh-DINH AN (21-30)'!I285</f>
        <v>0</v>
      </c>
      <c r="BC15" s="138">
        <f>'Ctrinh-DINH AN (21-30)'!I292</f>
        <v>0</v>
      </c>
      <c r="BD15" s="138">
        <f>'Ctrinh-DINH AN (21-30)'!I299</f>
        <v>0</v>
      </c>
      <c r="BE15" s="138">
        <f>'Ctrinh-DINH AN (21-30)'!I306</f>
        <v>0</v>
      </c>
      <c r="BF15" s="145">
        <f>'Ctrinh-DINH AN (21-30)'!I313</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'Ctrinh-DINH AN (21-30)'!J7</f>
        <v>0</v>
      </c>
      <c r="H16" s="138">
        <f>'Ctrinh-DINH AN (21-30)'!J14</f>
        <v>0</v>
      </c>
      <c r="I16" s="138">
        <f>'Ctrinh-DINH AN (21-30)'!J21</f>
        <v>0</v>
      </c>
      <c r="J16" s="138">
        <f>'Ctrinh-DINH AN (21-30)'!J28</f>
        <v>0</v>
      </c>
      <c r="K16" s="138">
        <f>'Ctrinh-DINH AN (21-30)'!J35</f>
        <v>0</v>
      </c>
      <c r="L16" s="155">
        <f>$D16-$BH16</f>
        <v>0</v>
      </c>
      <c r="M16" s="138">
        <f>'Ctrinh-DINH AN (21-30)'!J49</f>
        <v>0</v>
      </c>
      <c r="N16" s="211">
        <f>'Ctrinh-DINH AN (21-30)'!J56</f>
        <v>0</v>
      </c>
      <c r="O16" s="138">
        <f>'Ctrinh-DINH AN (21-30)'!J63</f>
        <v>0</v>
      </c>
      <c r="P16" s="138">
        <f>'Ctrinh-DINH AN (21-30)'!J70</f>
        <v>0</v>
      </c>
      <c r="Q16" s="138">
        <f>'Ctrinh-DINH AN (21-30)'!J77</f>
        <v>0</v>
      </c>
      <c r="R16" s="299">
        <f t="shared" si="5"/>
        <v>0</v>
      </c>
      <c r="S16" s="145"/>
      <c r="T16" s="138">
        <f>'Ctrinh-DINH AN (21-30)'!J84</f>
        <v>0</v>
      </c>
      <c r="U16" s="138">
        <f>'Ctrinh-DINH AN (21-30)'!J91</f>
        <v>0</v>
      </c>
      <c r="V16" s="138">
        <f>'Ctrinh-DINH AN (21-30)'!J98</f>
        <v>0</v>
      </c>
      <c r="W16" s="138">
        <f>'Ctrinh-DINH AN (21-30)'!J105</f>
        <v>0</v>
      </c>
      <c r="X16" s="138">
        <f>'Ctrinh-DINH AN (21-30)'!J112</f>
        <v>0</v>
      </c>
      <c r="Y16" s="138">
        <f>'Ctrinh-DINH AN (21-30)'!J119</f>
        <v>0</v>
      </c>
      <c r="Z16" s="138">
        <f>'Ctrinh-DINH AN (21-30)'!J126</f>
        <v>0</v>
      </c>
      <c r="AA16" s="138">
        <f>'Ctrinh-DINH AN (21-30)'!J133</f>
        <v>0</v>
      </c>
      <c r="AB16" s="291">
        <f t="shared" si="6"/>
        <v>0</v>
      </c>
      <c r="AC16" s="291"/>
      <c r="AD16" s="138">
        <f>'Ctrinh-DINH AN (21-30)'!J141</f>
        <v>0</v>
      </c>
      <c r="AE16" s="138">
        <f>'Ctrinh-DINH AN (21-30)'!J152</f>
        <v>0</v>
      </c>
      <c r="AF16" s="138">
        <f>'Ctrinh-DINH AN (21-30)'!J157</f>
        <v>0</v>
      </c>
      <c r="AG16" s="138">
        <f>'Ctrinh-DINH AN (21-30)'!J161</f>
        <v>0</v>
      </c>
      <c r="AH16" s="138">
        <f>'Ctrinh-DINH AN (21-30)'!J165</f>
        <v>0</v>
      </c>
      <c r="AI16" s="138">
        <f>'Ctrinh-DINH AN (21-30)'!J169</f>
        <v>0</v>
      </c>
      <c r="AJ16" s="138">
        <f>'Ctrinh-DINH AN (21-30)'!J173</f>
        <v>0</v>
      </c>
      <c r="AK16" s="138">
        <f>'Ctrinh-DINH AN (21-30)'!J177</f>
        <v>0</v>
      </c>
      <c r="AL16" s="138">
        <f>'Ctrinh-DINH AN (21-30)'!J181</f>
        <v>0</v>
      </c>
      <c r="AM16" s="138">
        <f>'Ctrinh-DINH AN (21-30)'!J188</f>
        <v>0</v>
      </c>
      <c r="AN16" s="138">
        <f>'Ctrinh-DINH AN (21-30)'!J195</f>
        <v>0</v>
      </c>
      <c r="AO16" s="138">
        <f>'Ctrinh-DINH AN (21-30)'!J202</f>
        <v>0</v>
      </c>
      <c r="AP16" s="138">
        <f>'Ctrinh-DINH AN (21-30)'!J209</f>
        <v>0</v>
      </c>
      <c r="AQ16" s="138">
        <f>'Ctrinh-DINH AN (21-30)'!J216</f>
        <v>0</v>
      </c>
      <c r="AR16" s="138">
        <f>'Ctrinh-DINH AN (21-30)'!J220</f>
        <v>0</v>
      </c>
      <c r="AS16" s="138">
        <f>'Ctrinh-DINH AN (21-30)'!J224</f>
        <v>0</v>
      </c>
      <c r="AT16" s="220">
        <f>'Ctrinh-DINH AN (21-30)'!J228</f>
        <v>0</v>
      </c>
      <c r="AU16" s="138">
        <f>'Ctrinh-DINH AN (21-30)'!J235</f>
        <v>0</v>
      </c>
      <c r="AV16" s="138">
        <f>'Ctrinh-DINH AN (21-30)'!J242</f>
        <v>0</v>
      </c>
      <c r="AW16" s="138">
        <f>'Ctrinh-DINH AN (21-30)'!J249</f>
        <v>0</v>
      </c>
      <c r="AX16" s="138">
        <f>'Ctrinh-DINH AN (21-30)'!J257</f>
        <v>0</v>
      </c>
      <c r="AY16" s="138">
        <f>'Ctrinh-DINH AN (21-30)'!J264</f>
        <v>0</v>
      </c>
      <c r="AZ16" s="138">
        <f>'Ctrinh-DINH AN (21-30)'!J271</f>
        <v>0</v>
      </c>
      <c r="BA16" s="138">
        <f>'Ctrinh-DINH AN (21-30)'!J278</f>
        <v>0</v>
      </c>
      <c r="BB16" s="138">
        <f>'Ctrinh-DINH AN (21-30)'!J285</f>
        <v>0</v>
      </c>
      <c r="BC16" s="138">
        <f>'Ctrinh-DINH AN (21-30)'!J292</f>
        <v>0</v>
      </c>
      <c r="BD16" s="138">
        <f>'Ctrinh-DINH AN (21-30)'!J299</f>
        <v>0</v>
      </c>
      <c r="BE16" s="138">
        <f>'Ctrinh-DINH AN (21-30)'!J306</f>
        <v>0</v>
      </c>
      <c r="BF16" s="145">
        <f>'Ctrinh-DINH AN (21-30)'!J313</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'Ctrinh-DINH AN (21-30)'!K7</f>
        <v>0</v>
      </c>
      <c r="H17" s="138">
        <f>'Ctrinh-DINH AN (21-30)'!K14</f>
        <v>0</v>
      </c>
      <c r="I17" s="138">
        <f>'Ctrinh-DINH AN (21-30)'!K21</f>
        <v>0</v>
      </c>
      <c r="J17" s="138">
        <f>'Ctrinh-DINH AN (21-30)'!K28</f>
        <v>0</v>
      </c>
      <c r="K17" s="138">
        <f>'Ctrinh-DINH AN (21-30)'!K35</f>
        <v>0</v>
      </c>
      <c r="L17" s="138">
        <f>'Ctrinh-DINH AN (21-30)'!K42</f>
        <v>0</v>
      </c>
      <c r="M17" s="155">
        <f>$D17-$BH17</f>
        <v>0</v>
      </c>
      <c r="N17" s="211">
        <f>'Ctrinh-DINH AN (21-30)'!K56</f>
        <v>0</v>
      </c>
      <c r="O17" s="138">
        <f>'Ctrinh-DINH AN (21-30)'!K63</f>
        <v>0</v>
      </c>
      <c r="P17" s="138">
        <f>'Ctrinh-DINH AN (21-30)'!K70</f>
        <v>0</v>
      </c>
      <c r="Q17" s="138">
        <f>'Ctrinh-DINH AN (21-30)'!K77</f>
        <v>0</v>
      </c>
      <c r="R17" s="299">
        <f t="shared" si="5"/>
        <v>0</v>
      </c>
      <c r="S17" s="145"/>
      <c r="T17" s="138">
        <f>'Ctrinh-DINH AN (21-30)'!K84</f>
        <v>0</v>
      </c>
      <c r="U17" s="138">
        <f>'Ctrinh-DINH AN (21-30)'!K91</f>
        <v>0</v>
      </c>
      <c r="V17" s="138">
        <f>'Ctrinh-DINH AN (21-30)'!K98</f>
        <v>0</v>
      </c>
      <c r="W17" s="138">
        <f>'Ctrinh-DINH AN (21-30)'!K105</f>
        <v>0</v>
      </c>
      <c r="X17" s="138">
        <f>'Ctrinh-DINH AN (21-30)'!K112</f>
        <v>0</v>
      </c>
      <c r="Y17" s="138">
        <f>'Ctrinh-DINH AN (21-30)'!K119</f>
        <v>0</v>
      </c>
      <c r="Z17" s="138">
        <f>'Ctrinh-DINH AN (21-30)'!K126</f>
        <v>0</v>
      </c>
      <c r="AA17" s="138">
        <f>'Ctrinh-DINH AN (21-30)'!K133</f>
        <v>0</v>
      </c>
      <c r="AB17" s="291">
        <f t="shared" si="6"/>
        <v>0</v>
      </c>
      <c r="AC17" s="291"/>
      <c r="AD17" s="138">
        <f>'Ctrinh-DINH AN (21-30)'!K141</f>
        <v>0</v>
      </c>
      <c r="AE17" s="138">
        <f>'Ctrinh-DINH AN (21-30)'!K152</f>
        <v>0</v>
      </c>
      <c r="AF17" s="138">
        <f>'Ctrinh-DINH AN (21-30)'!K157</f>
        <v>0</v>
      </c>
      <c r="AG17" s="138">
        <f>'Ctrinh-DINH AN (21-30)'!K161</f>
        <v>0</v>
      </c>
      <c r="AH17" s="138">
        <f>'Ctrinh-DINH AN (21-30)'!K165</f>
        <v>0</v>
      </c>
      <c r="AI17" s="138">
        <f>'Ctrinh-DINH AN (21-30)'!K169</f>
        <v>0</v>
      </c>
      <c r="AJ17" s="138">
        <f>'Ctrinh-DINH AN (21-30)'!K173</f>
        <v>0</v>
      </c>
      <c r="AK17" s="138">
        <f>'Ctrinh-DINH AN (21-30)'!K177</f>
        <v>0</v>
      </c>
      <c r="AL17" s="138">
        <f>'Ctrinh-DINH AN (21-30)'!K181</f>
        <v>0</v>
      </c>
      <c r="AM17" s="138">
        <f>'Ctrinh-DINH AN (21-30)'!K188</f>
        <v>0</v>
      </c>
      <c r="AN17" s="138">
        <f>'Ctrinh-DINH AN (21-30)'!K195</f>
        <v>0</v>
      </c>
      <c r="AO17" s="138">
        <f>'Ctrinh-DINH AN (21-30)'!K202</f>
        <v>0</v>
      </c>
      <c r="AP17" s="138">
        <f>'Ctrinh-DINH AN (21-30)'!K209</f>
        <v>0</v>
      </c>
      <c r="AQ17" s="138">
        <f>'Ctrinh-DINH AN (21-30)'!K216</f>
        <v>0</v>
      </c>
      <c r="AR17" s="138">
        <f>'Ctrinh-DINH AN (21-30)'!K220</f>
        <v>0</v>
      </c>
      <c r="AS17" s="138">
        <f>'Ctrinh-DINH AN (21-30)'!K224</f>
        <v>0</v>
      </c>
      <c r="AT17" s="220">
        <f>'Ctrinh-DINH AN (21-30)'!K228</f>
        <v>0</v>
      </c>
      <c r="AU17" s="138">
        <f>'Ctrinh-DINH AN (21-30)'!K235</f>
        <v>0</v>
      </c>
      <c r="AV17" s="138">
        <f>'Ctrinh-DINH AN (21-30)'!K242</f>
        <v>0</v>
      </c>
      <c r="AW17" s="138">
        <f>'Ctrinh-DINH AN (21-30)'!K249</f>
        <v>0</v>
      </c>
      <c r="AX17" s="138">
        <f>'Ctrinh-DINH AN (21-30)'!K257</f>
        <v>0</v>
      </c>
      <c r="AY17" s="138">
        <f>'Ctrinh-DINH AN (21-30)'!K264</f>
        <v>0</v>
      </c>
      <c r="AZ17" s="138">
        <f>'Ctrinh-DINH AN (21-30)'!K271</f>
        <v>0</v>
      </c>
      <c r="BA17" s="138">
        <f>'Ctrinh-DINH AN (21-30)'!K278</f>
        <v>0</v>
      </c>
      <c r="BB17" s="138">
        <f>'Ctrinh-DINH AN (21-30)'!K285</f>
        <v>0</v>
      </c>
      <c r="BC17" s="138">
        <f>'Ctrinh-DINH AN (21-30)'!K292</f>
        <v>0</v>
      </c>
      <c r="BD17" s="138">
        <f>'Ctrinh-DINH AN (21-30)'!K299</f>
        <v>0</v>
      </c>
      <c r="BE17" s="138">
        <f>'Ctrinh-DINH AN (21-30)'!K306</f>
        <v>0</v>
      </c>
      <c r="BF17" s="145">
        <f>'Ctrinh-DINH AN (21-30)'!K313</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'Ctrinh-DINH AN (21-30)'!K8</f>
        <v>0</v>
      </c>
      <c r="H18" s="138">
        <f>'Ctrinh-DINH AN (21-30)'!K15</f>
        <v>0</v>
      </c>
      <c r="I18" s="138">
        <f>'Ctrinh-DINH AN (21-30)'!K22</f>
        <v>0</v>
      </c>
      <c r="J18" s="138">
        <f>'Ctrinh-DINH AN (21-30)'!K29</f>
        <v>0</v>
      </c>
      <c r="K18" s="138">
        <f>'Ctrinh-DINH AN (21-30)'!K36</f>
        <v>0</v>
      </c>
      <c r="L18" s="138">
        <f>'Ctrinh-DINH AN (21-30)'!K43</f>
        <v>0</v>
      </c>
      <c r="M18" s="138">
        <f>'Ctrinh-DINH AN (21-30)'!M43</f>
        <v>0</v>
      </c>
      <c r="N18" s="247">
        <f>$D18-$BH18</f>
        <v>0</v>
      </c>
      <c r="O18" s="138">
        <f>'Ctrinh-DINH AN (21-30)'!K64</f>
        <v>0</v>
      </c>
      <c r="P18" s="138">
        <f>'Ctrinh-DINH AN (21-30)'!K71</f>
        <v>0</v>
      </c>
      <c r="Q18" s="138">
        <f>'Ctrinh-DINH AN (21-30)'!K78</f>
        <v>0</v>
      </c>
      <c r="R18" s="299">
        <f t="shared" si="5"/>
        <v>0</v>
      </c>
      <c r="S18" s="145"/>
      <c r="T18" s="138">
        <f>'Ctrinh-DINH AN (21-30)'!K85</f>
        <v>0</v>
      </c>
      <c r="U18" s="138">
        <f>'Ctrinh-DINH AN (21-30)'!K92</f>
        <v>0</v>
      </c>
      <c r="V18" s="138">
        <f>'Ctrinh-DINH AN (21-30)'!K99</f>
        <v>0</v>
      </c>
      <c r="W18" s="138">
        <f>'Ctrinh-DINH AN (21-30)'!K106</f>
        <v>0</v>
      </c>
      <c r="X18" s="138">
        <f>'Ctrinh-DINH AN (21-30)'!K113</f>
        <v>0</v>
      </c>
      <c r="Y18" s="138">
        <f>'Ctrinh-DINH AN (21-30)'!K120</f>
        <v>0</v>
      </c>
      <c r="Z18" s="138">
        <f>'Ctrinh-DINH AN (21-30)'!K127</f>
        <v>0</v>
      </c>
      <c r="AA18" s="138">
        <f>'Ctrinh-DINH AN (21-30)'!K134</f>
        <v>0</v>
      </c>
      <c r="AB18" s="291">
        <f t="shared" si="6"/>
        <v>0</v>
      </c>
      <c r="AC18" s="291"/>
      <c r="AD18" s="138">
        <f>'Ctrinh-DINH AN (21-30)'!K142</f>
        <v>0</v>
      </c>
      <c r="AE18" s="138">
        <f>'Ctrinh-DINH AN (21-30)'!K153</f>
        <v>0</v>
      </c>
      <c r="AF18" s="138">
        <f>'Ctrinh-DINH AN (21-30)'!K158</f>
        <v>0</v>
      </c>
      <c r="AG18" s="138">
        <f>'Ctrinh-DINH AN (21-30)'!K162</f>
        <v>0</v>
      </c>
      <c r="AH18" s="138">
        <f>'Ctrinh-DINH AN (21-30)'!K166</f>
        <v>0</v>
      </c>
      <c r="AI18" s="138">
        <f>'Ctrinh-DINH AN (21-30)'!K170</f>
        <v>0</v>
      </c>
      <c r="AJ18" s="138">
        <f>'Ctrinh-DINH AN (21-30)'!K174</f>
        <v>0</v>
      </c>
      <c r="AK18" s="138">
        <f>'Ctrinh-DINH AN (21-30)'!K178</f>
        <v>0</v>
      </c>
      <c r="AL18" s="138">
        <f>'Ctrinh-DINH AN (21-30)'!K178</f>
        <v>0</v>
      </c>
      <c r="AM18" s="138">
        <f>'Ctrinh-DINH AN (21-30)'!K189</f>
        <v>0</v>
      </c>
      <c r="AN18" s="138">
        <f>'Ctrinh-DINH AN (21-30)'!K196</f>
        <v>0</v>
      </c>
      <c r="AO18" s="138">
        <f>'Ctrinh-DINH AN (21-30)'!K203</f>
        <v>0</v>
      </c>
      <c r="AP18" s="138">
        <f>'Ctrinh-DINH AN (21-30)'!K210</f>
        <v>0</v>
      </c>
      <c r="AQ18" s="138">
        <f>'Ctrinh-DINH AN (21-30)'!K217</f>
        <v>0</v>
      </c>
      <c r="AR18" s="138">
        <f>'Ctrinh-DINH AN (21-30)'!K221</f>
        <v>0</v>
      </c>
      <c r="AS18" s="138">
        <f>'Ctrinh-DINH AN (21-30)'!K225</f>
        <v>0</v>
      </c>
      <c r="AT18" s="220">
        <f>'Ctrinh-DINH AN (21-30)'!K229</f>
        <v>0</v>
      </c>
      <c r="AU18" s="138">
        <f>'Ctrinh-DINH AN (21-30)'!K236</f>
        <v>0</v>
      </c>
      <c r="AV18" s="138">
        <f>'Ctrinh-DINH AN (21-30)'!K243</f>
        <v>0</v>
      </c>
      <c r="AW18" s="138">
        <f>'Ctrinh-DINH AN (21-30)'!K250</f>
        <v>0</v>
      </c>
      <c r="AX18" s="138">
        <f>'Ctrinh-DINH AN (21-30)'!K258</f>
        <v>0</v>
      </c>
      <c r="AY18" s="138">
        <f>'Ctrinh-DINH AN (21-30)'!K265</f>
        <v>0</v>
      </c>
      <c r="AZ18" s="138">
        <f>'Ctrinh-DINH AN (21-30)'!K272</f>
        <v>0</v>
      </c>
      <c r="BA18" s="138">
        <f>'Ctrinh-DINH AN (21-30)'!K279</f>
        <v>0</v>
      </c>
      <c r="BB18" s="138">
        <f>'Ctrinh-DINH AN (21-30)'!K286</f>
        <v>0</v>
      </c>
      <c r="BC18" s="138">
        <f>'Ctrinh-DINH AN (21-30)'!K293</f>
        <v>0</v>
      </c>
      <c r="BD18" s="138">
        <f>'Ctrinh-DINH AN (21-30)'!K300</f>
        <v>0</v>
      </c>
      <c r="BE18" s="138">
        <f>'Ctrinh-DINH AN (21-30)'!K307</f>
        <v>0</v>
      </c>
      <c r="BF18" s="145">
        <f>'Ctrinh-DINH AN (21-30)'!K314</f>
        <v>0</v>
      </c>
      <c r="BG18" s="138"/>
      <c r="BH18" s="138">
        <f t="shared" si="3"/>
        <v>0</v>
      </c>
      <c r="BI18" s="146">
        <f>$N$64-BH18</f>
        <v>0</v>
      </c>
      <c r="BJ18" s="138">
        <f t="shared" si="4"/>
        <v>0</v>
      </c>
      <c r="BK18" s="166"/>
      <c r="BL18" s="165"/>
    </row>
    <row r="19" spans="1:64" s="158" customFormat="1" ht="15.75" customHeight="1">
      <c r="A19" s="312" t="s">
        <v>35</v>
      </c>
      <c r="B19" s="157" t="s">
        <v>36</v>
      </c>
      <c r="C19" s="156" t="s">
        <v>37</v>
      </c>
      <c r="D19" s="384"/>
      <c r="E19" s="200">
        <f>SUM(G19:M19,P19:Q19)</f>
        <v>0</v>
      </c>
      <c r="F19" s="138">
        <f t="shared" si="7"/>
        <v>0</v>
      </c>
      <c r="G19" s="138">
        <f>'Ctrinh-DINH AN (21-30)'!M7</f>
        <v>0</v>
      </c>
      <c r="H19" s="138">
        <f>'Ctrinh-DINH AN (21-30)'!M14</f>
        <v>0</v>
      </c>
      <c r="I19" s="138">
        <f>'Ctrinh-DINH AN (21-30)'!M21</f>
        <v>0</v>
      </c>
      <c r="J19" s="138">
        <f>'Ctrinh-DINH AN (21-30)'!M28</f>
        <v>0</v>
      </c>
      <c r="K19" s="138">
        <f>'Ctrinh-DINH AN (21-30)'!M35</f>
        <v>0</v>
      </c>
      <c r="L19" s="138">
        <f>'Ctrinh-DINH AN (21-30)'!M42</f>
        <v>0</v>
      </c>
      <c r="M19" s="138">
        <f>'Ctrinh-DINH AN (21-30)'!M49</f>
        <v>0</v>
      </c>
      <c r="N19" s="220">
        <f>'Ctrinh-DINH AN (21-30)'!M56</f>
        <v>0</v>
      </c>
      <c r="O19" s="155">
        <f>$D19-$BH19</f>
        <v>0</v>
      </c>
      <c r="P19" s="138">
        <f>'Ctrinh-DINH AN (21-30)'!M70</f>
        <v>0</v>
      </c>
      <c r="Q19" s="138">
        <f>'Ctrinh-DINH AN (21-30)'!M77</f>
        <v>0</v>
      </c>
      <c r="R19" s="299">
        <f t="shared" si="5"/>
        <v>0</v>
      </c>
      <c r="S19" s="145"/>
      <c r="T19" s="138">
        <f>'Ctrinh-DINH AN (21-30)'!M84</f>
        <v>0</v>
      </c>
      <c r="U19" s="138">
        <f>'Ctrinh-DINH AN (21-30)'!M91</f>
        <v>0</v>
      </c>
      <c r="V19" s="138">
        <f>'Ctrinh-DINH AN (21-30)'!M98</f>
        <v>0</v>
      </c>
      <c r="W19" s="138">
        <f>'Ctrinh-DINH AN (21-30)'!M105</f>
        <v>0</v>
      </c>
      <c r="X19" s="138">
        <f>'Ctrinh-DINH AN (21-30)'!M112</f>
        <v>0</v>
      </c>
      <c r="Y19" s="138">
        <f>'Ctrinh-DINH AN (21-30)'!M119</f>
        <v>0</v>
      </c>
      <c r="Z19" s="138">
        <f>'Ctrinh-DINH AN (21-30)'!M126</f>
        <v>0</v>
      </c>
      <c r="AA19" s="138">
        <f>'Ctrinh-DINH AN (21-30)'!M133</f>
        <v>0</v>
      </c>
      <c r="AB19" s="291">
        <f t="shared" si="6"/>
        <v>0</v>
      </c>
      <c r="AC19" s="291"/>
      <c r="AD19" s="138">
        <f>'Ctrinh-DINH AN (21-30)'!M141</f>
        <v>0</v>
      </c>
      <c r="AE19" s="138">
        <f>'Ctrinh-DINH AN (21-30)'!M152</f>
        <v>0</v>
      </c>
      <c r="AF19" s="138">
        <f>'Ctrinh-DINH AN (21-30)'!M157</f>
        <v>0</v>
      </c>
      <c r="AG19" s="138">
        <f>'Ctrinh-DINH AN (21-30)'!M161</f>
        <v>0</v>
      </c>
      <c r="AH19" s="138">
        <f>'Ctrinh-DINH AN (21-30)'!M165</f>
        <v>0</v>
      </c>
      <c r="AI19" s="138">
        <f>'Ctrinh-DINH AN (21-30)'!M169</f>
        <v>0</v>
      </c>
      <c r="AJ19" s="138">
        <f>'Ctrinh-DINH AN (21-30)'!M173</f>
        <v>0</v>
      </c>
      <c r="AK19" s="138">
        <f>'Ctrinh-DINH AN (21-30)'!M177</f>
        <v>0</v>
      </c>
      <c r="AL19" s="138">
        <f>'Ctrinh-DINH AN (21-30)'!M181</f>
        <v>0</v>
      </c>
      <c r="AM19" s="138">
        <f>'Ctrinh-DINH AN (21-30)'!M188</f>
        <v>0</v>
      </c>
      <c r="AN19" s="138">
        <f>'Ctrinh-DINH AN (21-30)'!M195</f>
        <v>0</v>
      </c>
      <c r="AO19" s="138">
        <f>'Ctrinh-DINH AN (21-30)'!M202</f>
        <v>0</v>
      </c>
      <c r="AP19" s="138">
        <f>'Ctrinh-DINH AN (21-30)'!M209</f>
        <v>0</v>
      </c>
      <c r="AQ19" s="138">
        <f>'Ctrinh-DINH AN (21-30)'!M216</f>
        <v>0</v>
      </c>
      <c r="AR19" s="138">
        <f>'Ctrinh-DINH AN (21-30)'!M220</f>
        <v>0</v>
      </c>
      <c r="AS19" s="138">
        <f>'Ctrinh-DINH AN (21-30)'!M224</f>
        <v>0</v>
      </c>
      <c r="AT19" s="220">
        <f>'Ctrinh-DINH AN (21-30)'!M228</f>
        <v>0</v>
      </c>
      <c r="AU19" s="138">
        <f>'Ctrinh-DINH AN (21-30)'!M235</f>
        <v>0</v>
      </c>
      <c r="AV19" s="138">
        <f>'Ctrinh-DINH AN (21-30)'!M242</f>
        <v>0</v>
      </c>
      <c r="AW19" s="138">
        <f>'Ctrinh-DINH AN (21-30)'!M249</f>
        <v>0</v>
      </c>
      <c r="AX19" s="138">
        <f>'Ctrinh-DINH AN (21-30)'!M257</f>
        <v>0</v>
      </c>
      <c r="AY19" s="138">
        <f>'Ctrinh-DINH AN (21-30)'!M264</f>
        <v>0</v>
      </c>
      <c r="AZ19" s="138">
        <f>'Ctrinh-DINH AN (21-30)'!M271</f>
        <v>0</v>
      </c>
      <c r="BA19" s="138">
        <f>'Ctrinh-DINH AN (21-30)'!M278</f>
        <v>0</v>
      </c>
      <c r="BB19" s="138">
        <f>'Ctrinh-DINH AN (21-30)'!M285</f>
        <v>0</v>
      </c>
      <c r="BC19" s="138">
        <f>'Ctrinh-DINH AN (21-30)'!M292</f>
        <v>0</v>
      </c>
      <c r="BD19" s="138">
        <f>'Ctrinh-DINH AN (21-30)'!M299</f>
        <v>0</v>
      </c>
      <c r="BE19" s="138">
        <f>'Ctrinh-DINH AN (21-30)'!M306</f>
        <v>0</v>
      </c>
      <c r="BF19" s="145">
        <f>'Ctrinh-DINH AN (21-30)'!M313</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'Ctrinh-DINH AN (21-30)'!N7</f>
        <v>0</v>
      </c>
      <c r="H20" s="138">
        <f>'Ctrinh-DINH AN (21-30)'!N14</f>
        <v>0</v>
      </c>
      <c r="I20" s="138">
        <f>'Ctrinh-DINH AN (21-30)'!N21</f>
        <v>0</v>
      </c>
      <c r="J20" s="138">
        <f>'Ctrinh-DINH AN (21-30)'!N28</f>
        <v>0</v>
      </c>
      <c r="K20" s="138">
        <f>'Ctrinh-DINH AN (21-30)'!N35</f>
        <v>0</v>
      </c>
      <c r="L20" s="138">
        <f>'Ctrinh-DINH AN (21-30)'!N42</f>
        <v>0</v>
      </c>
      <c r="M20" s="138">
        <f>'Ctrinh-DINH AN (21-30)'!N49</f>
        <v>0</v>
      </c>
      <c r="N20" s="220">
        <f>'Ctrinh-DINH AN (21-30)'!N56</f>
        <v>0</v>
      </c>
      <c r="O20" s="138">
        <f>'Ctrinh-DINH AN (21-30)'!N63</f>
        <v>0</v>
      </c>
      <c r="P20" s="155">
        <f>$D20-$BH20</f>
        <v>0</v>
      </c>
      <c r="Q20" s="138">
        <f>'Ctrinh-DINH AN (21-30)'!N77</f>
        <v>0</v>
      </c>
      <c r="R20" s="299">
        <f t="shared" si="5"/>
        <v>0</v>
      </c>
      <c r="S20" s="145"/>
      <c r="T20" s="138">
        <f>'Ctrinh-DINH AN (21-30)'!N84</f>
        <v>0</v>
      </c>
      <c r="U20" s="138">
        <f>'Ctrinh-DINH AN (21-30)'!N91</f>
        <v>0</v>
      </c>
      <c r="V20" s="138">
        <f>'Ctrinh-DINH AN (21-30)'!N98</f>
        <v>0</v>
      </c>
      <c r="W20" s="138">
        <f>'Ctrinh-DINH AN (21-30)'!N105</f>
        <v>0</v>
      </c>
      <c r="X20" s="138">
        <f>'Ctrinh-DINH AN (21-30)'!N112</f>
        <v>0</v>
      </c>
      <c r="Y20" s="138">
        <f>'Ctrinh-DINH AN (21-30)'!N119</f>
        <v>0</v>
      </c>
      <c r="Z20" s="138">
        <f>'Ctrinh-DINH AN (21-30)'!N126</f>
        <v>0</v>
      </c>
      <c r="AA20" s="138">
        <f>'Ctrinh-DINH AN (21-30)'!N133</f>
        <v>0</v>
      </c>
      <c r="AB20" s="291">
        <f t="shared" si="6"/>
        <v>0</v>
      </c>
      <c r="AC20" s="291"/>
      <c r="AD20" s="138">
        <f>'Ctrinh-DINH AN (21-30)'!N141</f>
        <v>0</v>
      </c>
      <c r="AE20" s="138">
        <f>'Ctrinh-DINH AN (21-30)'!N152</f>
        <v>0</v>
      </c>
      <c r="AF20" s="138">
        <f>'Ctrinh-DINH AN (21-30)'!N157</f>
        <v>0</v>
      </c>
      <c r="AG20" s="138">
        <f>'Ctrinh-DINH AN (21-30)'!N161</f>
        <v>0</v>
      </c>
      <c r="AH20" s="138">
        <f>'Ctrinh-DINH AN (21-30)'!N165</f>
        <v>0</v>
      </c>
      <c r="AI20" s="138">
        <f>'Ctrinh-DINH AN (21-30)'!N169</f>
        <v>0</v>
      </c>
      <c r="AJ20" s="138">
        <f>'Ctrinh-DINH AN (21-30)'!N173</f>
        <v>0</v>
      </c>
      <c r="AK20" s="138">
        <f>'Ctrinh-DINH AN (21-30)'!N177</f>
        <v>0</v>
      </c>
      <c r="AL20" s="138">
        <f>'Ctrinh-DINH AN (21-30)'!N181</f>
        <v>0</v>
      </c>
      <c r="AM20" s="138">
        <f>'Ctrinh-DINH AN (21-30)'!N188</f>
        <v>0</v>
      </c>
      <c r="AN20" s="138">
        <f>'Ctrinh-DINH AN (21-30)'!N195</f>
        <v>0</v>
      </c>
      <c r="AO20" s="138">
        <f>'Ctrinh-DINH AN (21-30)'!N202</f>
        <v>0</v>
      </c>
      <c r="AP20" s="138">
        <f>'Ctrinh-DINH AN (21-30)'!N209</f>
        <v>0</v>
      </c>
      <c r="AQ20" s="138">
        <f>'Ctrinh-DINH AN (21-30)'!N216</f>
        <v>0</v>
      </c>
      <c r="AR20" s="138">
        <f>'Ctrinh-DINH AN (21-30)'!N220</f>
        <v>0</v>
      </c>
      <c r="AS20" s="138">
        <f>'Ctrinh-DINH AN (21-30)'!N224</f>
        <v>0</v>
      </c>
      <c r="AT20" s="220">
        <f>'Ctrinh-DINH AN (21-30)'!N228</f>
        <v>0</v>
      </c>
      <c r="AU20" s="138">
        <f>'Ctrinh-DINH AN (21-30)'!N235</f>
        <v>0</v>
      </c>
      <c r="AV20" s="138">
        <f>'Ctrinh-DINH AN (21-30)'!N242</f>
        <v>0</v>
      </c>
      <c r="AW20" s="138">
        <f>'Ctrinh-DINH AN (21-30)'!N249</f>
        <v>0</v>
      </c>
      <c r="AX20" s="138">
        <f>'Ctrinh-DINH AN (21-30)'!N257</f>
        <v>0</v>
      </c>
      <c r="AY20" s="138">
        <f>'Ctrinh-DINH AN (21-30)'!N264</f>
        <v>0</v>
      </c>
      <c r="AZ20" s="138">
        <f>'Ctrinh-DINH AN (21-30)'!N271</f>
        <v>0</v>
      </c>
      <c r="BA20" s="138">
        <f>'Ctrinh-DINH AN (21-30)'!N278</f>
        <v>0</v>
      </c>
      <c r="BB20" s="138">
        <f>'Ctrinh-DINH AN (21-30)'!N285</f>
        <v>0</v>
      </c>
      <c r="BC20" s="138">
        <f>'Ctrinh-DINH AN (21-30)'!N292</f>
        <v>0</v>
      </c>
      <c r="BD20" s="138">
        <f>'Ctrinh-DINH AN (21-30)'!N299</f>
        <v>0</v>
      </c>
      <c r="BE20" s="138">
        <f>'Ctrinh-DINH AN (21-30)'!N306</f>
        <v>0</v>
      </c>
      <c r="BF20" s="145">
        <f>'Ctrinh-DINH AN (21-30)'!N313</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'Ctrinh-DINH AN (21-30)'!O7</f>
        <v>0</v>
      </c>
      <c r="H21" s="138">
        <f>'Ctrinh-DINH AN (21-30)'!O14</f>
        <v>0</v>
      </c>
      <c r="I21" s="138">
        <f>'Ctrinh-DINH AN (21-30)'!O21</f>
        <v>0</v>
      </c>
      <c r="J21" s="138">
        <f>'Ctrinh-DINH AN (21-30)'!O28</f>
        <v>0</v>
      </c>
      <c r="K21" s="138">
        <f>'Ctrinh-DINH AN (21-30)'!O35</f>
        <v>0</v>
      </c>
      <c r="L21" s="138">
        <f>'Ctrinh-DINH AN (21-30)'!O42</f>
        <v>0</v>
      </c>
      <c r="M21" s="138">
        <f>'Ctrinh-DINH AN (21-30)'!O49</f>
        <v>0</v>
      </c>
      <c r="N21" s="220">
        <f>'Ctrinh-DINH AN (21-30)'!O56</f>
        <v>0</v>
      </c>
      <c r="O21" s="138">
        <f>'Ctrinh-DINH AN (21-30)'!O63</f>
        <v>0</v>
      </c>
      <c r="P21" s="138">
        <f>'Ctrinh-DINH AN (21-30)'!O70</f>
        <v>0</v>
      </c>
      <c r="Q21" s="155">
        <f>$D21-$BH21</f>
        <v>0</v>
      </c>
      <c r="R21" s="299">
        <f t="shared" si="5"/>
        <v>0</v>
      </c>
      <c r="S21" s="145"/>
      <c r="T21" s="138">
        <f>'Ctrinh-DINH AN (21-30)'!O84</f>
        <v>0</v>
      </c>
      <c r="U21" s="138">
        <f>'Ctrinh-DINH AN (21-30)'!O91</f>
        <v>0</v>
      </c>
      <c r="V21" s="138">
        <f>'Ctrinh-DINH AN (21-30)'!O98</f>
        <v>0</v>
      </c>
      <c r="W21" s="138">
        <f>'Ctrinh-DINH AN (21-30)'!O105</f>
        <v>0</v>
      </c>
      <c r="X21" s="138">
        <f>'Ctrinh-DINH AN (21-30)'!O112</f>
        <v>0</v>
      </c>
      <c r="Y21" s="138">
        <f>'Ctrinh-DINH AN (21-30)'!O119</f>
        <v>0</v>
      </c>
      <c r="Z21" s="138">
        <f>'Ctrinh-DINH AN (21-30)'!O126</f>
        <v>0</v>
      </c>
      <c r="AA21" s="138">
        <f>'Ctrinh-DINH AN (21-30)'!O133</f>
        <v>0</v>
      </c>
      <c r="AB21" s="291">
        <f t="shared" si="6"/>
        <v>0</v>
      </c>
      <c r="AC21" s="291"/>
      <c r="AD21" s="138">
        <f>'Ctrinh-DINH AN (21-30)'!O141</f>
        <v>0</v>
      </c>
      <c r="AE21" s="138">
        <f>'Ctrinh-DINH AN (21-30)'!O152</f>
        <v>0</v>
      </c>
      <c r="AF21" s="138">
        <f>'Ctrinh-DINH AN (21-30)'!O157</f>
        <v>0</v>
      </c>
      <c r="AG21" s="138">
        <f>'Ctrinh-DINH AN (21-30)'!O161</f>
        <v>0</v>
      </c>
      <c r="AH21" s="138">
        <f>'Ctrinh-DINH AN (21-30)'!O165</f>
        <v>0</v>
      </c>
      <c r="AI21" s="138">
        <f>'Ctrinh-DINH AN (21-30)'!O169</f>
        <v>0</v>
      </c>
      <c r="AJ21" s="138">
        <f>'Ctrinh-DINH AN (21-30)'!O173</f>
        <v>0</v>
      </c>
      <c r="AK21" s="138">
        <f>'Ctrinh-DINH AN (21-30)'!O177</f>
        <v>0</v>
      </c>
      <c r="AL21" s="138">
        <f>'Ctrinh-DINH AN (21-30)'!O181</f>
        <v>0</v>
      </c>
      <c r="AM21" s="138">
        <f>'Ctrinh-DINH AN (21-30)'!O188</f>
        <v>0</v>
      </c>
      <c r="AN21" s="138">
        <f>'Ctrinh-DINH AN (21-30)'!O195</f>
        <v>0</v>
      </c>
      <c r="AO21" s="138">
        <f>'Ctrinh-DINH AN (21-30)'!O202</f>
        <v>0</v>
      </c>
      <c r="AP21" s="138">
        <f>'Ctrinh-DINH AN (21-30)'!O209</f>
        <v>0</v>
      </c>
      <c r="AQ21" s="138">
        <f>'Ctrinh-DINH AN (21-30)'!O216</f>
        <v>0</v>
      </c>
      <c r="AR21" s="138">
        <f>'Ctrinh-DINH AN (21-30)'!O220</f>
        <v>0</v>
      </c>
      <c r="AS21" s="138">
        <f>'Ctrinh-DINH AN (21-30)'!O224</f>
        <v>0</v>
      </c>
      <c r="AT21" s="220">
        <f>'Ctrinh-DINH AN (21-30)'!O228</f>
        <v>0</v>
      </c>
      <c r="AU21" s="138">
        <f>'Ctrinh-DINH AN (21-30)'!O235</f>
        <v>0</v>
      </c>
      <c r="AV21" s="138">
        <f>'Ctrinh-DINH AN (21-30)'!O242</f>
        <v>0</v>
      </c>
      <c r="AW21" s="138">
        <f>'Ctrinh-DINH AN (21-30)'!O249</f>
        <v>0</v>
      </c>
      <c r="AX21" s="138">
        <f>'Ctrinh-DINH AN (21-30)'!O257</f>
        <v>0</v>
      </c>
      <c r="AY21" s="138">
        <f>'Ctrinh-DINH AN (21-30)'!O264</f>
        <v>0</v>
      </c>
      <c r="AZ21" s="138">
        <f>'Ctrinh-DINH AN (21-30)'!O271</f>
        <v>0</v>
      </c>
      <c r="BA21" s="138">
        <f>'Ctrinh-DINH AN (21-30)'!O278</f>
        <v>0</v>
      </c>
      <c r="BB21" s="138">
        <f>'Ctrinh-DINH AN (21-30)'!O285</f>
        <v>0</v>
      </c>
      <c r="BC21" s="138">
        <f>'Ctrinh-DINH AN (21-30)'!O292</f>
        <v>0</v>
      </c>
      <c r="BD21" s="138">
        <f>'Ctrinh-DINH AN (21-30)'!O299</f>
        <v>0</v>
      </c>
      <c r="BE21" s="138">
        <f>'Ctrinh-DINH AN (21-30)'!O306</f>
        <v>0</v>
      </c>
      <c r="BF21" s="145">
        <f>'Ctrinh-DINH AN (21-30)'!O313</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'Ctrinh-DINH AN (21-30)'!P7</f>
        <v>0</v>
      </c>
      <c r="H24" s="138">
        <f>'Ctrinh-DINH AN (21-30)'!P14</f>
        <v>0</v>
      </c>
      <c r="I24" s="138">
        <f>'Ctrinh-DINH AN (21-30)'!P21</f>
        <v>0</v>
      </c>
      <c r="J24" s="138">
        <f>'Ctrinh-DINH AN (21-30)'!P28</f>
        <v>0</v>
      </c>
      <c r="K24" s="138">
        <f>'Ctrinh-DINH AN (21-30)'!P35</f>
        <v>0</v>
      </c>
      <c r="L24" s="138">
        <f>'Ctrinh-DINH AN (21-30)'!P42</f>
        <v>0</v>
      </c>
      <c r="M24" s="138">
        <f>'Ctrinh-DINH AN (21-30)'!P49</f>
        <v>0</v>
      </c>
      <c r="N24" s="220">
        <f>'Ctrinh-DINH AN (21-30)'!P56</f>
        <v>0</v>
      </c>
      <c r="O24" s="138">
        <f>'Ctrinh-DINH AN (21-30)'!P63</f>
        <v>0</v>
      </c>
      <c r="P24" s="138">
        <f>'Ctrinh-DINH AN (21-30)'!P70</f>
        <v>0</v>
      </c>
      <c r="Q24" s="138">
        <f>'Ctrinh-DINH AN (21-30)'!P77</f>
        <v>0</v>
      </c>
      <c r="R24" s="200">
        <f>SUM(U24:AB24,AT24:BE24)</f>
        <v>0</v>
      </c>
      <c r="S24" s="145"/>
      <c r="T24" s="155">
        <f>$D24-$BH24</f>
        <v>0</v>
      </c>
      <c r="U24" s="138">
        <f>'Ctrinh-DINH AN (21-30)'!P91</f>
        <v>0</v>
      </c>
      <c r="V24" s="138">
        <f>'Ctrinh-DINH AN (21-30)'!P98</f>
        <v>0</v>
      </c>
      <c r="W24" s="138">
        <f>'Ctrinh-DINH AN (21-30)'!P105</f>
        <v>0</v>
      </c>
      <c r="X24" s="138">
        <f>'Ctrinh-DINH AN (21-30)'!P112</f>
        <v>0</v>
      </c>
      <c r="Y24" s="138">
        <f>'Ctrinh-DINH AN (21-30)'!P119</f>
        <v>0</v>
      </c>
      <c r="Z24" s="138">
        <f>'Ctrinh-DINH AN (21-30)'!P126</f>
        <v>0</v>
      </c>
      <c r="AA24" s="138">
        <f>'Ctrinh-DINH AN (21-30)'!P133</f>
        <v>0</v>
      </c>
      <c r="AB24" s="291">
        <f t="shared" si="6"/>
        <v>0</v>
      </c>
      <c r="AC24" s="291"/>
      <c r="AD24" s="138">
        <f>'Ctrinh-DINH AN (21-30)'!P141</f>
        <v>0</v>
      </c>
      <c r="AE24" s="138">
        <f>'Ctrinh-DINH AN (21-30)'!P152</f>
        <v>0</v>
      </c>
      <c r="AF24" s="138">
        <f>'Ctrinh-DINH AN (21-30)'!P157</f>
        <v>0</v>
      </c>
      <c r="AG24" s="138">
        <f>'Ctrinh-DINH AN (21-30)'!P161</f>
        <v>0</v>
      </c>
      <c r="AH24" s="138">
        <f>'Ctrinh-DINH AN (21-30)'!P165</f>
        <v>0</v>
      </c>
      <c r="AI24" s="138">
        <f>'Ctrinh-DINH AN (21-30)'!P169</f>
        <v>0</v>
      </c>
      <c r="AJ24" s="138">
        <f>'Ctrinh-DINH AN (21-30)'!P173</f>
        <v>0</v>
      </c>
      <c r="AK24" s="138">
        <f>'Ctrinh-DINH AN (21-30)'!P177</f>
        <v>0</v>
      </c>
      <c r="AL24" s="138">
        <f>'Ctrinh-DINH AN (21-30)'!P181</f>
        <v>0</v>
      </c>
      <c r="AM24" s="138">
        <f>'Ctrinh-DINH AN (21-30)'!P188</f>
        <v>0</v>
      </c>
      <c r="AN24" s="138">
        <f>'Ctrinh-DINH AN (21-30)'!P195</f>
        <v>0</v>
      </c>
      <c r="AO24" s="138">
        <f>'Ctrinh-DINH AN (21-30)'!P202</f>
        <v>0</v>
      </c>
      <c r="AP24" s="138">
        <f>'Ctrinh-DINH AN (21-30)'!P209</f>
        <v>0</v>
      </c>
      <c r="AQ24" s="138">
        <f>'Ctrinh-DINH AN (21-30)'!P216</f>
        <v>0</v>
      </c>
      <c r="AR24" s="138">
        <f>'Ctrinh-DINH AN (21-30)'!P220</f>
        <v>0</v>
      </c>
      <c r="AS24" s="138">
        <f>'Ctrinh-DINH AN (21-30)'!P224</f>
        <v>0</v>
      </c>
      <c r="AT24" s="220">
        <f>'Ctrinh-DINH AN (21-30)'!P228</f>
        <v>0</v>
      </c>
      <c r="AU24" s="138">
        <f>'Ctrinh-DINH AN (21-30)'!P235</f>
        <v>0</v>
      </c>
      <c r="AV24" s="138">
        <f>'Ctrinh-DINH AN (21-30)'!P242</f>
        <v>0</v>
      </c>
      <c r="AW24" s="138">
        <f>'Ctrinh-DINH AN (21-30)'!P249</f>
        <v>0</v>
      </c>
      <c r="AX24" s="138">
        <f>'Ctrinh-DINH AN (21-30)'!P257</f>
        <v>0</v>
      </c>
      <c r="AY24" s="138">
        <f>'Ctrinh-DINH AN (21-30)'!P264</f>
        <v>0</v>
      </c>
      <c r="AZ24" s="138">
        <f>'Ctrinh-DINH AN (21-30)'!P271</f>
        <v>0</v>
      </c>
      <c r="BA24" s="138">
        <f>'Ctrinh-DINH AN (21-30)'!P278</f>
        <v>0</v>
      </c>
      <c r="BB24" s="138">
        <f>'Ctrinh-DINH AN (21-30)'!P285</f>
        <v>0</v>
      </c>
      <c r="BC24" s="138">
        <f>'Ctrinh-DINH AN (21-30)'!P292</f>
        <v>0</v>
      </c>
      <c r="BD24" s="138">
        <f>'Ctrinh-DINH AN (21-30)'!P299</f>
        <v>0</v>
      </c>
      <c r="BE24" s="138">
        <f>'Ctrinh-DINH AN (21-30)'!P306</f>
        <v>0</v>
      </c>
      <c r="BF24" s="145">
        <f>'Ctrinh-DINH AN (21-30)'!P313</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'Ctrinh-DINH AN (21-30)'!Q7</f>
        <v>0</v>
      </c>
      <c r="H25" s="138">
        <f>'Ctrinh-DINH AN (21-30)'!Q14</f>
        <v>0</v>
      </c>
      <c r="I25" s="138">
        <f>'Ctrinh-DINH AN (21-30)'!Q21</f>
        <v>0</v>
      </c>
      <c r="J25" s="138">
        <f>'Ctrinh-DINH AN (21-30)'!Q28</f>
        <v>0</v>
      </c>
      <c r="K25" s="138">
        <f>'Ctrinh-DINH AN (21-30)'!Q35</f>
        <v>0</v>
      </c>
      <c r="L25" s="138">
        <f>'Ctrinh-DINH AN (21-30)'!Q42</f>
        <v>0</v>
      </c>
      <c r="M25" s="138">
        <f>'Ctrinh-DINH AN (21-30)'!Q49</f>
        <v>0</v>
      </c>
      <c r="N25" s="220">
        <f>'Ctrinh-DINH AN (21-30)'!Q56</f>
        <v>0</v>
      </c>
      <c r="O25" s="138">
        <f>'Ctrinh-DINH AN (21-30)'!Q63</f>
        <v>0</v>
      </c>
      <c r="P25" s="138">
        <f>'Ctrinh-DINH AN (21-30)'!Q70</f>
        <v>0</v>
      </c>
      <c r="Q25" s="138">
        <f>'Ctrinh-DINH AN (21-30)'!Q77</f>
        <v>0</v>
      </c>
      <c r="R25" s="200">
        <f>SUM(T25,V25:AB25,AT25:BE25)</f>
        <v>0</v>
      </c>
      <c r="S25" s="145"/>
      <c r="T25" s="138">
        <f>'Ctrinh-DINH AN (21-30)'!Q84</f>
        <v>0</v>
      </c>
      <c r="U25" s="155">
        <f>$D25-$BH25</f>
        <v>0</v>
      </c>
      <c r="V25" s="138">
        <f>'Ctrinh-DINH AN (21-30)'!Q98</f>
        <v>0</v>
      </c>
      <c r="W25" s="138">
        <f>'Ctrinh-DINH AN (21-30)'!Q105</f>
        <v>0</v>
      </c>
      <c r="X25" s="138">
        <f>'Ctrinh-DINH AN (21-30)'!Q112</f>
        <v>0</v>
      </c>
      <c r="Y25" s="138">
        <f>'Ctrinh-DINH AN (21-30)'!Q119</f>
        <v>0</v>
      </c>
      <c r="Z25" s="138">
        <f>'Ctrinh-DINH AN (21-30)'!Q126</f>
        <v>0</v>
      </c>
      <c r="AA25" s="138">
        <f>'Ctrinh-DINH AN (21-30)'!Q133</f>
        <v>0</v>
      </c>
      <c r="AB25" s="291">
        <f t="shared" si="6"/>
        <v>0</v>
      </c>
      <c r="AC25" s="291"/>
      <c r="AD25" s="138">
        <f>'Ctrinh-DINH AN (21-30)'!Q141</f>
        <v>0</v>
      </c>
      <c r="AE25" s="138">
        <f>'Ctrinh-DINH AN (21-30)'!Q152</f>
        <v>0</v>
      </c>
      <c r="AF25" s="138">
        <f>'Ctrinh-DINH AN (21-30)'!Q157</f>
        <v>0</v>
      </c>
      <c r="AG25" s="138">
        <f>'Ctrinh-DINH AN (21-30)'!Q161</f>
        <v>0</v>
      </c>
      <c r="AH25" s="138">
        <f>'Ctrinh-DINH AN (21-30)'!Q165</f>
        <v>0</v>
      </c>
      <c r="AI25" s="138">
        <f>'Ctrinh-DINH AN (21-30)'!Q169</f>
        <v>0</v>
      </c>
      <c r="AJ25" s="138">
        <f>'Ctrinh-DINH AN (21-30)'!Q173</f>
        <v>0</v>
      </c>
      <c r="AK25" s="138">
        <f>'Ctrinh-DINH AN (21-30)'!Q177</f>
        <v>0</v>
      </c>
      <c r="AL25" s="138">
        <f>'Ctrinh-DINH AN (21-30)'!Q181</f>
        <v>0</v>
      </c>
      <c r="AM25" s="138">
        <f>'Ctrinh-DINH AN (21-30)'!Q188</f>
        <v>0</v>
      </c>
      <c r="AN25" s="138">
        <f>'Ctrinh-DINH AN (21-30)'!Q195</f>
        <v>0</v>
      </c>
      <c r="AO25" s="138">
        <f>'Ctrinh-DINH AN (21-30)'!Q202</f>
        <v>0</v>
      </c>
      <c r="AP25" s="138">
        <f>'Ctrinh-DINH AN (21-30)'!Q209</f>
        <v>0</v>
      </c>
      <c r="AQ25" s="138">
        <f>'Ctrinh-DINH AN (21-30)'!Q216</f>
        <v>0</v>
      </c>
      <c r="AR25" s="138">
        <f>'Ctrinh-DINH AN (21-30)'!Q220</f>
        <v>0</v>
      </c>
      <c r="AS25" s="138">
        <f>'Ctrinh-DINH AN (21-30)'!Q224</f>
        <v>0</v>
      </c>
      <c r="AT25" s="220">
        <f>'Ctrinh-DINH AN (21-30)'!Q228</f>
        <v>0</v>
      </c>
      <c r="AU25" s="138">
        <f>'Ctrinh-DINH AN (21-30)'!Q235</f>
        <v>0</v>
      </c>
      <c r="AV25" s="138">
        <f>'Ctrinh-DINH AN (21-30)'!Q242</f>
        <v>0</v>
      </c>
      <c r="AW25" s="138">
        <f>'Ctrinh-DINH AN (21-30)'!Q249</f>
        <v>0</v>
      </c>
      <c r="AX25" s="138">
        <f>'Ctrinh-DINH AN (21-30)'!Q257</f>
        <v>0</v>
      </c>
      <c r="AY25" s="138">
        <f>'Ctrinh-DINH AN (21-30)'!Q264</f>
        <v>0</v>
      </c>
      <c r="AZ25" s="138">
        <f>'Ctrinh-DINH AN (21-30)'!Q271</f>
        <v>0</v>
      </c>
      <c r="BA25" s="138">
        <f>'Ctrinh-DINH AN (21-30)'!Q278</f>
        <v>0</v>
      </c>
      <c r="BB25" s="138">
        <f>'Ctrinh-DINH AN (21-30)'!Q285</f>
        <v>0</v>
      </c>
      <c r="BC25" s="138">
        <f>'Ctrinh-DINH AN (21-30)'!Q292</f>
        <v>0</v>
      </c>
      <c r="BD25" s="138">
        <f>'Ctrinh-DINH AN (21-30)'!Q299</f>
        <v>0</v>
      </c>
      <c r="BE25" s="138">
        <f>'Ctrinh-DINH AN (21-30)'!Q306</f>
        <v>0</v>
      </c>
      <c r="BF25" s="145">
        <f>'Ctrinh-DINH AN (21-30)'!Q313</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'Ctrinh-DINH AN (21-30)'!R7</f>
        <v>0</v>
      </c>
      <c r="H26" s="160">
        <f>'Ctrinh-DINH AN (21-30)'!R14</f>
        <v>0</v>
      </c>
      <c r="I26" s="160">
        <f>'Ctrinh-DINH AN (21-30)'!R21</f>
        <v>0</v>
      </c>
      <c r="J26" s="160">
        <f>'Ctrinh-DINH AN (21-30)'!R28</f>
        <v>0</v>
      </c>
      <c r="K26" s="160">
        <f>'Ctrinh-DINH AN (21-30)'!R35</f>
        <v>0</v>
      </c>
      <c r="L26" s="160">
        <f>'Ctrinh-DINH AN (21-30)'!R42</f>
        <v>0</v>
      </c>
      <c r="M26" s="160">
        <f>'Ctrinh-DINH AN (21-30)'!R49</f>
        <v>0</v>
      </c>
      <c r="N26" s="230">
        <f>'Ctrinh-DINH AN (21-30)'!R56</f>
        <v>0</v>
      </c>
      <c r="O26" s="160">
        <f>'Ctrinh-DINH AN (21-30)'!R63</f>
        <v>0</v>
      </c>
      <c r="P26" s="160">
        <f>'Ctrinh-DINH AN (21-30)'!R70</f>
        <v>0</v>
      </c>
      <c r="Q26" s="160">
        <f>'Ctrinh-DINH AN (21-30)'!R77</f>
        <v>0</v>
      </c>
      <c r="R26" s="200">
        <f>SUM(T26:U26,W26:AB26,AT26:BE26)</f>
        <v>0</v>
      </c>
      <c r="S26" s="168"/>
      <c r="T26" s="160">
        <f>'Ctrinh-DINH AN (21-30)'!R84</f>
        <v>0</v>
      </c>
      <c r="U26" s="160">
        <f>'Ctrinh-DINH AN (21-30)'!R91</f>
        <v>0</v>
      </c>
      <c r="V26" s="169">
        <f>$D26-$BH26</f>
        <v>0</v>
      </c>
      <c r="W26" s="160">
        <f>'Ctrinh-DINH AN (21-30)'!R105</f>
        <v>0</v>
      </c>
      <c r="X26" s="160">
        <f>'Ctrinh-DINH AN (21-30)'!R112</f>
        <v>0</v>
      </c>
      <c r="Y26" s="160">
        <f>'Ctrinh-DINH AN (21-30)'!R119</f>
        <v>0</v>
      </c>
      <c r="Z26" s="160">
        <f>'Ctrinh-DINH AN (21-30)'!R126</f>
        <v>0</v>
      </c>
      <c r="AA26" s="160">
        <f>'Ctrinh-DINH AN (21-30)'!R133</f>
        <v>0</v>
      </c>
      <c r="AB26" s="291">
        <f t="shared" si="6"/>
        <v>0</v>
      </c>
      <c r="AC26" s="291"/>
      <c r="AD26" s="160">
        <f>'Ctrinh-DINH AN (21-30)'!R141</f>
        <v>0</v>
      </c>
      <c r="AE26" s="160">
        <f>'Ctrinh-DINH AN (21-30)'!R152</f>
        <v>0</v>
      </c>
      <c r="AF26" s="160">
        <f>'Ctrinh-DINH AN (21-30)'!R157</f>
        <v>0</v>
      </c>
      <c r="AG26" s="160">
        <f>'Ctrinh-DINH AN (21-30)'!R161</f>
        <v>0</v>
      </c>
      <c r="AH26" s="160">
        <f>'Ctrinh-DINH AN (21-30)'!R165</f>
        <v>0</v>
      </c>
      <c r="AI26" s="160">
        <f>'Ctrinh-DINH AN (21-30)'!R169</f>
        <v>0</v>
      </c>
      <c r="AJ26" s="160">
        <f>'Ctrinh-DINH AN (21-30)'!R173</f>
        <v>0</v>
      </c>
      <c r="AK26" s="160">
        <f>'Ctrinh-DINH AN (21-30)'!R177</f>
        <v>0</v>
      </c>
      <c r="AL26" s="160">
        <f>'Ctrinh-DINH AN (21-30)'!R181</f>
        <v>0</v>
      </c>
      <c r="AM26" s="160">
        <f>'Ctrinh-DINH AN (21-30)'!R188</f>
        <v>0</v>
      </c>
      <c r="AN26" s="160">
        <f>'Ctrinh-DINH AN (21-30)'!R195</f>
        <v>0</v>
      </c>
      <c r="AO26" s="160">
        <f>'Ctrinh-DINH AN (21-30)'!R202</f>
        <v>0</v>
      </c>
      <c r="AP26" s="160">
        <f>'Ctrinh-DINH AN (21-30)'!R209</f>
        <v>0</v>
      </c>
      <c r="AQ26" s="160">
        <f>'Ctrinh-DINH AN (21-30)'!R216</f>
        <v>0</v>
      </c>
      <c r="AR26" s="160">
        <f>'Ctrinh-DINH AN (21-30)'!R220</f>
        <v>0</v>
      </c>
      <c r="AS26" s="160">
        <f>'Ctrinh-DINH AN (21-30)'!R224</f>
        <v>0</v>
      </c>
      <c r="AT26" s="230">
        <f>'Ctrinh-DINH AN (21-30)'!R228</f>
        <v>0</v>
      </c>
      <c r="AU26" s="160">
        <f>'Ctrinh-DINH AN (21-30)'!R235</f>
        <v>0</v>
      </c>
      <c r="AV26" s="160">
        <f>'Ctrinh-DINH AN (21-30)'!R242</f>
        <v>0</v>
      </c>
      <c r="AW26" s="160">
        <f>'Ctrinh-DINH AN (21-30)'!R249</f>
        <v>0</v>
      </c>
      <c r="AX26" s="160">
        <f>'Ctrinh-DINH AN (21-30)'!R257</f>
        <v>0</v>
      </c>
      <c r="AY26" s="160">
        <f>'Ctrinh-DINH AN (21-30)'!R264</f>
        <v>0</v>
      </c>
      <c r="AZ26" s="160">
        <f>'Ctrinh-DINH AN (21-30)'!R271</f>
        <v>0</v>
      </c>
      <c r="BA26" s="160">
        <f>'Ctrinh-DINH AN (21-30)'!R278</f>
        <v>0</v>
      </c>
      <c r="BB26" s="160">
        <f>'Ctrinh-DINH AN (21-30)'!R285</f>
        <v>0</v>
      </c>
      <c r="BC26" s="160">
        <f>'Ctrinh-DINH AN (21-30)'!R292</f>
        <v>0</v>
      </c>
      <c r="BD26" s="160">
        <f>'Ctrinh-DINH AN (21-30)'!R299</f>
        <v>0</v>
      </c>
      <c r="BE26" s="160">
        <f>'Ctrinh-DINH AN (21-30)'!R306</f>
        <v>0</v>
      </c>
      <c r="BF26" s="168">
        <f>'Ctrinh-DINH AN (21-30)'!R313</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'Ctrinh-DINH AN (21-30)'!S7</f>
        <v>0</v>
      </c>
      <c r="H27" s="138">
        <f>'Ctrinh-DINH AN (21-30)'!S14</f>
        <v>0</v>
      </c>
      <c r="I27" s="138">
        <f>'Ctrinh-DINH AN (21-30)'!S21</f>
        <v>0</v>
      </c>
      <c r="J27" s="138">
        <f>'Ctrinh-DINH AN (21-30)'!S28</f>
        <v>0</v>
      </c>
      <c r="K27" s="138">
        <f>'Ctrinh-DINH AN (21-30)'!S35</f>
        <v>0</v>
      </c>
      <c r="L27" s="138">
        <f>'Ctrinh-DINH AN (21-30)'!S42</f>
        <v>0</v>
      </c>
      <c r="M27" s="138">
        <f>'Ctrinh-DINH AN (21-30)'!S49</f>
        <v>0</v>
      </c>
      <c r="N27" s="220">
        <f>'Ctrinh-DINH AN (21-30)'!S56</f>
        <v>0</v>
      </c>
      <c r="O27" s="138">
        <f>'Ctrinh-DINH AN (21-30)'!S63</f>
        <v>0</v>
      </c>
      <c r="P27" s="138">
        <f>'Ctrinh-DINH AN (21-30)'!S70</f>
        <v>0</v>
      </c>
      <c r="Q27" s="138">
        <f>'Ctrinh-DINH AN (21-30)'!S77</f>
        <v>0</v>
      </c>
      <c r="R27" s="200">
        <f>SUM(T27:V27,X27:AB27,AT27:BE27)</f>
        <v>0</v>
      </c>
      <c r="S27" s="145"/>
      <c r="T27" s="138">
        <f>'Ctrinh-DINH AN (21-30)'!S84</f>
        <v>0</v>
      </c>
      <c r="U27" s="138">
        <f>'Ctrinh-DINH AN (21-30)'!S91</f>
        <v>0</v>
      </c>
      <c r="V27" s="138">
        <f>'Ctrinh-DINH AN (21-30)'!S98</f>
        <v>0</v>
      </c>
      <c r="W27" s="155">
        <f>$D27-$BH27</f>
        <v>0</v>
      </c>
      <c r="X27" s="138">
        <f>'Ctrinh-DINH AN (21-30)'!S112</f>
        <v>0</v>
      </c>
      <c r="Y27" s="138">
        <f>'Ctrinh-DINH AN (21-30)'!S119</f>
        <v>0</v>
      </c>
      <c r="Z27" s="138">
        <f>'Ctrinh-DINH AN (21-30)'!S126</f>
        <v>0</v>
      </c>
      <c r="AA27" s="138">
        <f>'Ctrinh-DINH AN (21-30)'!S133</f>
        <v>0</v>
      </c>
      <c r="AB27" s="291">
        <f t="shared" si="6"/>
        <v>0</v>
      </c>
      <c r="AC27" s="291"/>
      <c r="AD27" s="138">
        <f>'Ctrinh-DINH AN (21-30)'!S141</f>
        <v>0</v>
      </c>
      <c r="AE27" s="138">
        <f>'Ctrinh-DINH AN (21-30)'!S152</f>
        <v>0</v>
      </c>
      <c r="AF27" s="138">
        <f>'Ctrinh-DINH AN (21-30)'!S157</f>
        <v>0</v>
      </c>
      <c r="AG27" s="138">
        <f>'Ctrinh-DINH AN (21-30)'!S161</f>
        <v>0</v>
      </c>
      <c r="AH27" s="138">
        <f>'Ctrinh-DINH AN (21-30)'!S165</f>
        <v>0</v>
      </c>
      <c r="AI27" s="138">
        <f>'Ctrinh-DINH AN (21-30)'!S169</f>
        <v>0</v>
      </c>
      <c r="AJ27" s="138">
        <f>'Ctrinh-DINH AN (21-30)'!S173</f>
        <v>0</v>
      </c>
      <c r="AK27" s="138">
        <f>'Ctrinh-DINH AN (21-30)'!S177</f>
        <v>0</v>
      </c>
      <c r="AL27" s="138">
        <f>'Ctrinh-DINH AN (21-30)'!S181</f>
        <v>0</v>
      </c>
      <c r="AM27" s="138">
        <f>'Ctrinh-DINH AN (21-30)'!S188</f>
        <v>0</v>
      </c>
      <c r="AN27" s="138">
        <f>'Ctrinh-DINH AN (21-30)'!S195</f>
        <v>0</v>
      </c>
      <c r="AO27" s="138">
        <f>'Ctrinh-DINH AN (21-30)'!S202</f>
        <v>0</v>
      </c>
      <c r="AP27" s="138">
        <f>'Ctrinh-DINH AN (21-30)'!S209</f>
        <v>0</v>
      </c>
      <c r="AQ27" s="138">
        <f>'Ctrinh-DINH AN (21-30)'!S216</f>
        <v>0</v>
      </c>
      <c r="AR27" s="138">
        <f>'Ctrinh-DINH AN (21-30)'!S220</f>
        <v>0</v>
      </c>
      <c r="AS27" s="138">
        <f>'Ctrinh-DINH AN (21-30)'!S224</f>
        <v>0</v>
      </c>
      <c r="AT27" s="220">
        <f>'Ctrinh-DINH AN (21-30)'!S228</f>
        <v>0</v>
      </c>
      <c r="AU27" s="138">
        <f>'Ctrinh-DINH AN (21-30)'!S235</f>
        <v>0</v>
      </c>
      <c r="AV27" s="138">
        <f>'Ctrinh-DINH AN (21-30)'!S242</f>
        <v>0</v>
      </c>
      <c r="AW27" s="138">
        <f>'Ctrinh-DINH AN (21-30)'!S249</f>
        <v>0</v>
      </c>
      <c r="AX27" s="138">
        <f>'Ctrinh-DINH AN (21-30)'!S257</f>
        <v>0</v>
      </c>
      <c r="AY27" s="138">
        <f>'Ctrinh-DINH AN (21-30)'!S264</f>
        <v>0</v>
      </c>
      <c r="AZ27" s="138">
        <f>'Ctrinh-DINH AN (21-30)'!S271</f>
        <v>0</v>
      </c>
      <c r="BA27" s="138">
        <f>'Ctrinh-DINH AN (21-30)'!S278</f>
        <v>0</v>
      </c>
      <c r="BB27" s="138">
        <f>'Ctrinh-DINH AN (21-30)'!S285</f>
        <v>0</v>
      </c>
      <c r="BC27" s="138">
        <f>'Ctrinh-DINH AN (21-30)'!S292</f>
        <v>0</v>
      </c>
      <c r="BD27" s="138">
        <f>'Ctrinh-DINH AN (21-30)'!S299</f>
        <v>0</v>
      </c>
      <c r="BE27" s="138">
        <f>'Ctrinh-DINH AN (21-30)'!S306</f>
        <v>0</v>
      </c>
      <c r="BF27" s="145">
        <f>'Ctrinh-DINH AN (21-30)'!S313</f>
        <v>0</v>
      </c>
      <c r="BG27" s="138"/>
      <c r="BH27" s="138">
        <f t="shared" si="11"/>
        <v>0</v>
      </c>
      <c r="BI27" s="146">
        <f>$W$64-BH27</f>
        <v>0</v>
      </c>
      <c r="BJ27" s="138">
        <f>D27+BI27</f>
        <v>0</v>
      </c>
      <c r="BK27" s="152"/>
      <c r="BL27" s="159"/>
    </row>
    <row r="28" spans="1:64" s="158" customFormat="1" ht="15.75" customHeight="1">
      <c r="A28" s="313">
        <v>2.5</v>
      </c>
      <c r="B28" s="157" t="s">
        <v>137</v>
      </c>
      <c r="C28" s="156" t="s">
        <v>60</v>
      </c>
      <c r="D28" s="382"/>
      <c r="E28" s="200">
        <f t="shared" si="10"/>
        <v>0</v>
      </c>
      <c r="F28" s="138">
        <f t="shared" si="12"/>
        <v>0</v>
      </c>
      <c r="G28" s="138">
        <f>'Ctrinh-DINH AN (21-30)'!T7</f>
        <v>0</v>
      </c>
      <c r="H28" s="138">
        <f>'Ctrinh-DINH AN (21-30)'!T14</f>
        <v>0</v>
      </c>
      <c r="I28" s="138">
        <f>'Ctrinh-DINH AN (21-30)'!T21</f>
        <v>0</v>
      </c>
      <c r="J28" s="138">
        <f>'Ctrinh-DINH AN (21-30)'!T28</f>
        <v>0</v>
      </c>
      <c r="K28" s="138">
        <f>'Ctrinh-DINH AN (21-30)'!T35</f>
        <v>0</v>
      </c>
      <c r="L28" s="138">
        <f>'Ctrinh-DINH AN (21-30)'!T42</f>
        <v>0</v>
      </c>
      <c r="M28" s="138">
        <f>'Ctrinh-DINH AN (21-30)'!T49</f>
        <v>0</v>
      </c>
      <c r="N28" s="220">
        <f>'Ctrinh-DINH AN (21-30)'!T56</f>
        <v>0</v>
      </c>
      <c r="O28" s="138">
        <f>'Ctrinh-DINH AN (21-30)'!T63</f>
        <v>0</v>
      </c>
      <c r="P28" s="138">
        <f>'Ctrinh-DINH AN (21-30)'!T70</f>
        <v>0</v>
      </c>
      <c r="Q28" s="138">
        <f>'Ctrinh-DINH AN (21-30)'!T77</f>
        <v>0</v>
      </c>
      <c r="R28" s="200">
        <f>SUM(T28:W28,Y28:AB28,AT28:BE28)</f>
        <v>0</v>
      </c>
      <c r="S28" s="145"/>
      <c r="T28" s="138">
        <f>'Ctrinh-DINH AN (21-30)'!T84</f>
        <v>0</v>
      </c>
      <c r="U28" s="138">
        <f>'Ctrinh-DINH AN (21-30)'!T91</f>
        <v>0</v>
      </c>
      <c r="V28" s="138">
        <f>'Ctrinh-DINH AN (21-30)'!T98</f>
        <v>0</v>
      </c>
      <c r="W28" s="138">
        <f>'Ctrinh-DINH AN (21-30)'!T105</f>
        <v>0</v>
      </c>
      <c r="X28" s="155">
        <f>$D28-$BH28</f>
        <v>0</v>
      </c>
      <c r="Y28" s="138">
        <f>'Ctrinh-DINH AN (21-30)'!T119</f>
        <v>0</v>
      </c>
      <c r="Z28" s="138">
        <f>'Ctrinh-DINH AN (21-30)'!T126</f>
        <v>0</v>
      </c>
      <c r="AA28" s="138">
        <f>'Ctrinh-DINH AN (21-30)'!T133</f>
        <v>0</v>
      </c>
      <c r="AB28" s="291">
        <f t="shared" si="6"/>
        <v>0</v>
      </c>
      <c r="AC28" s="291"/>
      <c r="AD28" s="138">
        <f>'Ctrinh-DINH AN (21-30)'!T141</f>
        <v>0</v>
      </c>
      <c r="AE28" s="138">
        <f>'Ctrinh-DINH AN (21-30)'!T152</f>
        <v>0</v>
      </c>
      <c r="AF28" s="138">
        <f>'Ctrinh-DINH AN (21-30)'!T157</f>
        <v>0</v>
      </c>
      <c r="AG28" s="138">
        <f>'Ctrinh-DINH AN (21-30)'!T161</f>
        <v>0</v>
      </c>
      <c r="AH28" s="138">
        <f>'Ctrinh-DINH AN (21-30)'!T165</f>
        <v>0</v>
      </c>
      <c r="AI28" s="138">
        <f>'Ctrinh-DINH AN (21-30)'!T169</f>
        <v>0</v>
      </c>
      <c r="AJ28" s="138">
        <f>'Ctrinh-DINH AN (21-30)'!T173</f>
        <v>0</v>
      </c>
      <c r="AK28" s="138">
        <f>'Ctrinh-DINH AN (21-30)'!T177</f>
        <v>0</v>
      </c>
      <c r="AL28" s="138">
        <f>'Ctrinh-DINH AN (21-30)'!T181</f>
        <v>0</v>
      </c>
      <c r="AM28" s="138">
        <f>'Ctrinh-DINH AN (21-30)'!T188</f>
        <v>0</v>
      </c>
      <c r="AN28" s="138">
        <f>'Ctrinh-DINH AN (21-30)'!T195</f>
        <v>0</v>
      </c>
      <c r="AO28" s="138">
        <f>'Ctrinh-DINH AN (21-30)'!T202</f>
        <v>0</v>
      </c>
      <c r="AP28" s="138">
        <f>'Ctrinh-DINH AN (21-30)'!T209</f>
        <v>0</v>
      </c>
      <c r="AQ28" s="138">
        <f>'Ctrinh-DINH AN (21-30)'!T216</f>
        <v>0</v>
      </c>
      <c r="AR28" s="138">
        <f>'Ctrinh-DINH AN (21-30)'!T220</f>
        <v>0</v>
      </c>
      <c r="AS28" s="138">
        <f>'Ctrinh-DINH AN (21-30)'!T224</f>
        <v>0</v>
      </c>
      <c r="AT28" s="220">
        <f>'Ctrinh-DINH AN (21-30)'!T228</f>
        <v>0</v>
      </c>
      <c r="AU28" s="138">
        <f>'Ctrinh-DINH AN (21-30)'!T235</f>
        <v>0</v>
      </c>
      <c r="AV28" s="138">
        <f>'Ctrinh-DINH AN (21-30)'!T242</f>
        <v>0</v>
      </c>
      <c r="AW28" s="138">
        <f>'Ctrinh-DINH AN (21-30)'!T249</f>
        <v>0</v>
      </c>
      <c r="AX28" s="138">
        <f>'Ctrinh-DINH AN (21-30)'!T257</f>
        <v>0</v>
      </c>
      <c r="AY28" s="138">
        <f>'Ctrinh-DINH AN (21-30)'!T264</f>
        <v>0</v>
      </c>
      <c r="AZ28" s="138">
        <f>'Ctrinh-DINH AN (21-30)'!T271</f>
        <v>0</v>
      </c>
      <c r="BA28" s="138">
        <f>'Ctrinh-DINH AN (21-30)'!T278</f>
        <v>0</v>
      </c>
      <c r="BB28" s="138">
        <f>'Ctrinh-DINH AN (21-30)'!T285</f>
        <v>0</v>
      </c>
      <c r="BC28" s="138">
        <f>'Ctrinh-DINH AN (21-30)'!T292</f>
        <v>0</v>
      </c>
      <c r="BD28" s="138">
        <f>'Ctrinh-DINH AN (21-30)'!T299</f>
        <v>0</v>
      </c>
      <c r="BE28" s="138">
        <f>'Ctrinh-DINH AN (21-30)'!T306</f>
        <v>0</v>
      </c>
      <c r="BF28" s="145">
        <f>'Ctrinh-DINH AN (21-30)'!T313</f>
        <v>0</v>
      </c>
      <c r="BG28" s="138"/>
      <c r="BH28" s="138">
        <f t="shared" si="11"/>
        <v>0</v>
      </c>
      <c r="BI28" s="146">
        <f>$X$64-BH28</f>
        <v>0</v>
      </c>
      <c r="BJ28" s="138">
        <f>D28+BI28</f>
        <v>0</v>
      </c>
      <c r="BK28" s="152"/>
      <c r="BL28" s="159"/>
    </row>
    <row r="29" spans="1:64" s="158" customFormat="1" ht="15.75" customHeight="1">
      <c r="A29" s="312">
        <v>2.6</v>
      </c>
      <c r="B29" s="157" t="s">
        <v>62</v>
      </c>
      <c r="C29" s="156" t="s">
        <v>63</v>
      </c>
      <c r="D29" s="163"/>
      <c r="E29" s="200">
        <f t="shared" si="10"/>
        <v>0</v>
      </c>
      <c r="F29" s="138">
        <f t="shared" si="12"/>
        <v>0</v>
      </c>
      <c r="G29" s="138">
        <f>'Ctrinh-DINH AN (21-30)'!U7</f>
        <v>0</v>
      </c>
      <c r="H29" s="138">
        <f>'Ctrinh-DINH AN (21-30)'!U14</f>
        <v>0</v>
      </c>
      <c r="I29" s="138">
        <f>'Ctrinh-DINH AN (21-30)'!U21</f>
        <v>0</v>
      </c>
      <c r="J29" s="138">
        <f>'Ctrinh-DINH AN (21-30)'!U28</f>
        <v>0</v>
      </c>
      <c r="K29" s="138">
        <f>'Ctrinh-DINH AN (21-30)'!U35</f>
        <v>0</v>
      </c>
      <c r="L29" s="138">
        <f>'Ctrinh-DINH AN (21-30)'!U42</f>
        <v>0</v>
      </c>
      <c r="M29" s="138">
        <f>'Ctrinh-DINH AN (21-30)'!U49</f>
        <v>0</v>
      </c>
      <c r="N29" s="220">
        <f>'Ctrinh-DINH AN (21-30)'!U56</f>
        <v>0</v>
      </c>
      <c r="O29" s="138">
        <f>'Ctrinh-DINH AN (21-30)'!U63</f>
        <v>0</v>
      </c>
      <c r="P29" s="138">
        <f>'Ctrinh-DINH AN (21-30)'!U70</f>
        <v>0</v>
      </c>
      <c r="Q29" s="138">
        <f>'Ctrinh-DINH AN (21-30)'!U77</f>
        <v>0</v>
      </c>
      <c r="R29" s="200">
        <f>SUM(T29:X29,Z29:AB29,AT29:BE29)</f>
        <v>0</v>
      </c>
      <c r="S29" s="145"/>
      <c r="T29" s="138">
        <f>'Ctrinh-DINH AN (21-30)'!U84</f>
        <v>0</v>
      </c>
      <c r="U29" s="138">
        <f>'Ctrinh-DINH AN (21-30)'!U91</f>
        <v>0</v>
      </c>
      <c r="V29" s="138">
        <f>'Ctrinh-DINH AN (21-30)'!U98</f>
        <v>0</v>
      </c>
      <c r="W29" s="138">
        <f>'Ctrinh-DINH AN (21-30)'!U105</f>
        <v>0</v>
      </c>
      <c r="X29" s="138">
        <f>'Ctrinh-DINH AN (21-30)'!U112</f>
        <v>0</v>
      </c>
      <c r="Y29" s="155">
        <f>$D29-$BH29</f>
        <v>0</v>
      </c>
      <c r="Z29" s="138">
        <f>'Ctrinh-DINH AN (21-30)'!U126</f>
        <v>0</v>
      </c>
      <c r="AA29" s="138">
        <f>'Ctrinh-DINH AN (21-30)'!U133</f>
        <v>0</v>
      </c>
      <c r="AB29" s="291">
        <f t="shared" si="6"/>
        <v>0</v>
      </c>
      <c r="AC29" s="291"/>
      <c r="AD29" s="138">
        <f>'Ctrinh-DINH AN (21-30)'!U141</f>
        <v>0</v>
      </c>
      <c r="AE29" s="138">
        <f>'Ctrinh-DINH AN (21-30)'!U152</f>
        <v>0</v>
      </c>
      <c r="AF29" s="138">
        <f>'Ctrinh-DINH AN (21-30)'!U157</f>
        <v>0</v>
      </c>
      <c r="AG29" s="138">
        <f>'Ctrinh-DINH AN (21-30)'!U161</f>
        <v>0</v>
      </c>
      <c r="AH29" s="138">
        <f>'Ctrinh-DINH AN (21-30)'!U165</f>
        <v>0</v>
      </c>
      <c r="AI29" s="138">
        <f>'Ctrinh-DINH AN (21-30)'!U169</f>
        <v>0</v>
      </c>
      <c r="AJ29" s="138">
        <f>'Ctrinh-DINH AN (21-30)'!U173</f>
        <v>0</v>
      </c>
      <c r="AK29" s="138">
        <f>'Ctrinh-DINH AN (21-30)'!U177</f>
        <v>0</v>
      </c>
      <c r="AL29" s="138">
        <f>'Ctrinh-DINH AN (21-30)'!U181</f>
        <v>0</v>
      </c>
      <c r="AM29" s="138">
        <f>'Ctrinh-DINH AN (21-30)'!U188</f>
        <v>0</v>
      </c>
      <c r="AN29" s="138">
        <f>'Ctrinh-DINH AN (21-30)'!U195</f>
        <v>0</v>
      </c>
      <c r="AO29" s="138">
        <f>'Ctrinh-DINH AN (21-30)'!U202</f>
        <v>0</v>
      </c>
      <c r="AP29" s="138">
        <f>'Ctrinh-DINH AN (21-30)'!U209</f>
        <v>0</v>
      </c>
      <c r="AQ29" s="138">
        <f>'Ctrinh-DINH AN (21-30)'!U216</f>
        <v>0</v>
      </c>
      <c r="AR29" s="138">
        <f>'Ctrinh-DINH AN (21-30)'!U220</f>
        <v>0</v>
      </c>
      <c r="AS29" s="138">
        <f>'Ctrinh-DINH AN (21-30)'!U224</f>
        <v>0</v>
      </c>
      <c r="AT29" s="220">
        <f>'Ctrinh-DINH AN (21-30)'!U228</f>
        <v>0</v>
      </c>
      <c r="AU29" s="138">
        <f>'Ctrinh-DINH AN (21-30)'!U235</f>
        <v>0</v>
      </c>
      <c r="AV29" s="138">
        <f>'Ctrinh-DINH AN (21-30)'!U242</f>
        <v>0</v>
      </c>
      <c r="AW29" s="138">
        <f>'Ctrinh-DINH AN (21-30)'!U249</f>
        <v>0</v>
      </c>
      <c r="AX29" s="138">
        <f>'Ctrinh-DINH AN (21-30)'!U257</f>
        <v>0</v>
      </c>
      <c r="AY29" s="138">
        <f>'Ctrinh-DINH AN (21-30)'!U264</f>
        <v>0</v>
      </c>
      <c r="AZ29" s="138">
        <f>'Ctrinh-DINH AN (21-30)'!U271</f>
        <v>0</v>
      </c>
      <c r="BA29" s="138">
        <f>'Ctrinh-DINH AN (21-30)'!U278</f>
        <v>0</v>
      </c>
      <c r="BB29" s="138">
        <f>'Ctrinh-DINH AN (21-30)'!U285</f>
        <v>0</v>
      </c>
      <c r="BC29" s="138">
        <f>'Ctrinh-DINH AN (21-30)'!U292</f>
        <v>0</v>
      </c>
      <c r="BD29" s="138">
        <f>'Ctrinh-DINH AN (21-30)'!U299</f>
        <v>0</v>
      </c>
      <c r="BE29" s="138">
        <f>'Ctrinh-DINH AN (21-30)'!U306</f>
        <v>0</v>
      </c>
      <c r="BF29" s="145">
        <f>'Ctrinh-DINH AN (21-30)'!U313</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'Ctrinh-DINH AN (21-30)'!V7</f>
        <v>0</v>
      </c>
      <c r="H30" s="138">
        <f>'Ctrinh-DINH AN (21-30)'!V14</f>
        <v>0</v>
      </c>
      <c r="I30" s="138">
        <f>'Ctrinh-DINH AN (21-30)'!V21</f>
        <v>0</v>
      </c>
      <c r="J30" s="138">
        <f>'Ctrinh-DINH AN (21-30)'!V28</f>
        <v>0</v>
      </c>
      <c r="K30" s="138">
        <f>'Ctrinh-DINH AN (21-30)'!V35</f>
        <v>0</v>
      </c>
      <c r="L30" s="138">
        <f>'Ctrinh-DINH AN (21-30)'!V42</f>
        <v>0</v>
      </c>
      <c r="M30" s="138">
        <f>'Ctrinh-DINH AN (21-30)'!V49</f>
        <v>0</v>
      </c>
      <c r="N30" s="220">
        <f>'Ctrinh-DINH AN (21-30)'!V56</f>
        <v>0</v>
      </c>
      <c r="O30" s="138">
        <f>'Ctrinh-DINH AN (21-30)'!V63</f>
        <v>0</v>
      </c>
      <c r="P30" s="138">
        <f>'Ctrinh-DINH AN (21-30)'!V70</f>
        <v>0</v>
      </c>
      <c r="Q30" s="138">
        <f>'Ctrinh-DINH AN (21-30)'!V77</f>
        <v>0</v>
      </c>
      <c r="R30" s="200">
        <f>SUM(T30:Y30,AA30:AB30,AT30:BE30)</f>
        <v>0</v>
      </c>
      <c r="S30" s="145"/>
      <c r="T30" s="138">
        <f>'Ctrinh-DINH AN (21-30)'!V84</f>
        <v>0</v>
      </c>
      <c r="U30" s="138">
        <f>'Ctrinh-DINH AN (21-30)'!V91</f>
        <v>0</v>
      </c>
      <c r="V30" s="138">
        <f>'Ctrinh-DINH AN (21-30)'!V98</f>
        <v>0</v>
      </c>
      <c r="W30" s="138">
        <f>'Ctrinh-DINH AN (21-30)'!V105</f>
        <v>0</v>
      </c>
      <c r="X30" s="138">
        <f>'Ctrinh-DINH AN (21-30)'!V112</f>
        <v>0</v>
      </c>
      <c r="Y30" s="138">
        <f>'Ctrinh-DINH AN (21-30)'!V119</f>
        <v>0</v>
      </c>
      <c r="Z30" s="155">
        <f>$D30-$BH30</f>
        <v>0</v>
      </c>
      <c r="AA30" s="138">
        <f>'Ctrinh-DINH AN (21-30)'!V133</f>
        <v>0</v>
      </c>
      <c r="AB30" s="291">
        <f t="shared" si="6"/>
        <v>0</v>
      </c>
      <c r="AC30" s="291"/>
      <c r="AD30" s="138">
        <f>'Ctrinh-DINH AN (21-30)'!V141</f>
        <v>0</v>
      </c>
      <c r="AE30" s="138">
        <f>'Ctrinh-DINH AN (21-30)'!V152</f>
        <v>0</v>
      </c>
      <c r="AF30" s="138">
        <f>'Ctrinh-DINH AN (21-30)'!V157</f>
        <v>0</v>
      </c>
      <c r="AG30" s="138">
        <f>'Ctrinh-DINH AN (21-30)'!V161</f>
        <v>0</v>
      </c>
      <c r="AH30" s="138">
        <f>'Ctrinh-DINH AN (21-30)'!V165</f>
        <v>0</v>
      </c>
      <c r="AI30" s="138">
        <f>'Ctrinh-DINH AN (21-30)'!V169</f>
        <v>0</v>
      </c>
      <c r="AJ30" s="138">
        <f>'Ctrinh-DINH AN (21-30)'!V173</f>
        <v>0</v>
      </c>
      <c r="AK30" s="138">
        <f>'Ctrinh-DINH AN (21-30)'!V177</f>
        <v>0</v>
      </c>
      <c r="AL30" s="138">
        <f>'Ctrinh-DINH AN (21-30)'!V181</f>
        <v>0</v>
      </c>
      <c r="AM30" s="138">
        <f>'Ctrinh-DINH AN (21-30)'!V188</f>
        <v>0</v>
      </c>
      <c r="AN30" s="138">
        <f>'Ctrinh-DINH AN (21-30)'!V195</f>
        <v>0</v>
      </c>
      <c r="AO30" s="138">
        <f>'Ctrinh-DINH AN (21-30)'!V202</f>
        <v>0</v>
      </c>
      <c r="AP30" s="138">
        <f>'Ctrinh-DINH AN (21-30)'!V209</f>
        <v>0</v>
      </c>
      <c r="AQ30" s="138">
        <f>'Ctrinh-DINH AN (21-30)'!V216</f>
        <v>0</v>
      </c>
      <c r="AR30" s="138">
        <f>'Ctrinh-DINH AN (21-30)'!V220</f>
        <v>0</v>
      </c>
      <c r="AS30" s="138">
        <f>'Ctrinh-DINH AN (21-30)'!V224</f>
        <v>0</v>
      </c>
      <c r="AT30" s="220">
        <f>'Ctrinh-DINH AN (21-30)'!V228</f>
        <v>0</v>
      </c>
      <c r="AU30" s="138">
        <f>'Ctrinh-DINH AN (21-30)'!V235</f>
        <v>0</v>
      </c>
      <c r="AV30" s="138">
        <f>'Ctrinh-DINH AN (21-30)'!V242</f>
        <v>0</v>
      </c>
      <c r="AW30" s="138">
        <f>'Ctrinh-DINH AN (21-30)'!V249</f>
        <v>0</v>
      </c>
      <c r="AX30" s="138">
        <f>'Ctrinh-DINH AN (21-30)'!V257</f>
        <v>0</v>
      </c>
      <c r="AY30" s="138">
        <f>'Ctrinh-DINH AN (21-30)'!V264</f>
        <v>0</v>
      </c>
      <c r="AZ30" s="138">
        <f>'Ctrinh-DINH AN (21-30)'!V271</f>
        <v>0</v>
      </c>
      <c r="BA30" s="138">
        <f>'Ctrinh-DINH AN (21-30)'!V278</f>
        <v>0</v>
      </c>
      <c r="BB30" s="138">
        <f>'Ctrinh-DINH AN (21-30)'!V285</f>
        <v>0</v>
      </c>
      <c r="BC30" s="138">
        <f>'Ctrinh-DINH AN (21-30)'!V292</f>
        <v>0</v>
      </c>
      <c r="BD30" s="138">
        <f>'Ctrinh-DINH AN (21-30)'!V299</f>
        <v>0</v>
      </c>
      <c r="BE30" s="138">
        <f>'Ctrinh-DINH AN (21-30)'!V306</f>
        <v>0</v>
      </c>
      <c r="BF30" s="145">
        <f>'Ctrinh-DINH AN (21-30)'!V313</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'Ctrinh-DINH AN (21-30)'!W7</f>
        <v>0</v>
      </c>
      <c r="H31" s="138">
        <f>'Ctrinh-DINH AN (21-30)'!W14</f>
        <v>0</v>
      </c>
      <c r="I31" s="138">
        <f>'Ctrinh-DINH AN (21-30)'!W21</f>
        <v>0</v>
      </c>
      <c r="J31" s="138">
        <f>'Ctrinh-DINH AN (21-30)'!W28</f>
        <v>0</v>
      </c>
      <c r="K31" s="138">
        <f>'Ctrinh-DINH AN (21-30)'!W35</f>
        <v>0</v>
      </c>
      <c r="L31" s="138">
        <f>'Ctrinh-DINH AN (21-30)'!W42</f>
        <v>0</v>
      </c>
      <c r="M31" s="138">
        <f>'Ctrinh-DINH AN (21-30)'!W49</f>
        <v>0</v>
      </c>
      <c r="N31" s="220">
        <f>'Ctrinh-DINH AN (21-30)'!W56</f>
        <v>0</v>
      </c>
      <c r="O31" s="138">
        <f>'Ctrinh-DINH AN (21-30)'!W63</f>
        <v>0</v>
      </c>
      <c r="P31" s="138">
        <f>'Ctrinh-DINH AN (21-30)'!W70</f>
        <v>0</v>
      </c>
      <c r="Q31" s="138">
        <f>'Ctrinh-DINH AN (21-30)'!W77</f>
        <v>0</v>
      </c>
      <c r="R31" s="200">
        <f>SUM(T31:Z31,AB31,AT31:BE31)</f>
        <v>0</v>
      </c>
      <c r="S31" s="145"/>
      <c r="T31" s="138">
        <f>'Ctrinh-DINH AN (21-30)'!W84</f>
        <v>0</v>
      </c>
      <c r="U31" s="138">
        <f>'Ctrinh-DINH AN (21-30)'!W91</f>
        <v>0</v>
      </c>
      <c r="V31" s="138">
        <f>'Ctrinh-DINH AN (21-30)'!W98</f>
        <v>0</v>
      </c>
      <c r="W31" s="138">
        <f>'Ctrinh-DINH AN (21-30)'!W105</f>
        <v>0</v>
      </c>
      <c r="X31" s="138">
        <f>'Ctrinh-DINH AN (21-30)'!W112</f>
        <v>0</v>
      </c>
      <c r="Y31" s="138">
        <f>'Ctrinh-DINH AN (21-30)'!W119</f>
        <v>0</v>
      </c>
      <c r="Z31" s="138">
        <f>'Ctrinh-DINH AN (21-30)'!W126</f>
        <v>0</v>
      </c>
      <c r="AA31" s="155">
        <f>$D31-$BH31</f>
        <v>0</v>
      </c>
      <c r="AB31" s="291">
        <f>SUM(AD31:AS31)</f>
        <v>0</v>
      </c>
      <c r="AC31" s="291"/>
      <c r="AD31" s="138">
        <f>'Ctrinh-DINH AN (21-30)'!W141</f>
        <v>0</v>
      </c>
      <c r="AE31" s="138">
        <f>'Ctrinh-DINH AN (21-30)'!W152</f>
        <v>0</v>
      </c>
      <c r="AF31" s="138">
        <f>'Ctrinh-DINH AN (21-30)'!W157</f>
        <v>0</v>
      </c>
      <c r="AG31" s="138">
        <f>'Ctrinh-DINH AN (21-30)'!W161</f>
        <v>0</v>
      </c>
      <c r="AH31" s="138">
        <f>'Ctrinh-DINH AN (21-30)'!W165</f>
        <v>0</v>
      </c>
      <c r="AI31" s="138">
        <f>'Ctrinh-DINH AN (21-30)'!W169</f>
        <v>0</v>
      </c>
      <c r="AJ31" s="138">
        <f>'Ctrinh-DINH AN (21-30)'!W173</f>
        <v>0</v>
      </c>
      <c r="AK31" s="138">
        <f>'Ctrinh-DINH AN (21-30)'!W177</f>
        <v>0</v>
      </c>
      <c r="AL31" s="138">
        <f>'Ctrinh-DINH AN (21-30)'!W181</f>
        <v>0</v>
      </c>
      <c r="AM31" s="138">
        <f>'Ctrinh-DINH AN (21-30)'!W188</f>
        <v>0</v>
      </c>
      <c r="AN31" s="138">
        <f>'Ctrinh-DINH AN (21-30)'!W195</f>
        <v>0</v>
      </c>
      <c r="AO31" s="138">
        <f>'Ctrinh-DINH AN (21-30)'!W202</f>
        <v>0</v>
      </c>
      <c r="AP31" s="138">
        <f>'Ctrinh-DINH AN (21-30)'!W209</f>
        <v>0</v>
      </c>
      <c r="AQ31" s="138">
        <f>'Ctrinh-DINH AN (21-30)'!W216</f>
        <v>0</v>
      </c>
      <c r="AR31" s="138">
        <f>'Ctrinh-DINH AN (21-30)'!W220</f>
        <v>0</v>
      </c>
      <c r="AS31" s="138">
        <f>'Ctrinh-DINH AN (21-30)'!W224</f>
        <v>0</v>
      </c>
      <c r="AT31" s="220">
        <f>'Ctrinh-DINH AN (21-30)'!W228</f>
        <v>0</v>
      </c>
      <c r="AU31" s="138">
        <f>'Ctrinh-DINH AN (21-30)'!W235</f>
        <v>0</v>
      </c>
      <c r="AV31" s="138">
        <f>'Ctrinh-DINH AN (21-30)'!W242</f>
        <v>0</v>
      </c>
      <c r="AW31" s="138">
        <f>'Ctrinh-DINH AN (21-30)'!W249</f>
        <v>0</v>
      </c>
      <c r="AX31" s="138">
        <f>'Ctrinh-DINH AN (21-30)'!W257</f>
        <v>0</v>
      </c>
      <c r="AY31" s="138">
        <f>'Ctrinh-DINH AN (21-30)'!W264</f>
        <v>0</v>
      </c>
      <c r="AZ31" s="138">
        <f>'Ctrinh-DINH AN (21-30)'!W271</f>
        <v>0</v>
      </c>
      <c r="BA31" s="138">
        <f>'Ctrinh-DINH AN (21-30)'!W278</f>
        <v>0</v>
      </c>
      <c r="BB31" s="138">
        <f>'Ctrinh-DINH AN (21-30)'!W285</f>
        <v>0</v>
      </c>
      <c r="BC31" s="138">
        <f>'Ctrinh-DINH AN (21-30)'!W292</f>
        <v>0</v>
      </c>
      <c r="BD31" s="138">
        <f>'Ctrinh-DINH AN (21-30)'!W299</f>
        <v>0</v>
      </c>
      <c r="BE31" s="138">
        <f>'Ctrinh-DINH AN (21-30)'!W306</f>
        <v>0</v>
      </c>
      <c r="BF31" s="145">
        <f>'Ctrinh-DINH AN (21-30)'!W313</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382"/>
      <c r="E34" s="200">
        <f t="shared" ref="E34:E40" si="16">SUM(G34:Q34)</f>
        <v>0</v>
      </c>
      <c r="F34" s="138">
        <f t="shared" ref="F34:F63" si="17">SUM(G34:H34)</f>
        <v>0</v>
      </c>
      <c r="G34" s="138">
        <f>'Ctrinh-DINH AN (21-30)'!Y7</f>
        <v>0</v>
      </c>
      <c r="H34" s="138">
        <f>'Ctrinh-DINH AN (21-30)'!Y14</f>
        <v>0</v>
      </c>
      <c r="I34" s="138">
        <f>'Ctrinh-DINH AN (21-30)'!Y21</f>
        <v>0</v>
      </c>
      <c r="J34" s="138">
        <f>'Ctrinh-DINH AN (21-30)'!Y28</f>
        <v>0</v>
      </c>
      <c r="K34" s="138">
        <f>'Ctrinh-DINH AN (21-30)'!Y35</f>
        <v>0</v>
      </c>
      <c r="L34" s="138">
        <f>'Ctrinh-DINH AN (21-30)'!Y42</f>
        <v>0</v>
      </c>
      <c r="M34" s="138">
        <f>'Ctrinh-DINH AN (21-30)'!Y49</f>
        <v>0</v>
      </c>
      <c r="N34" s="220">
        <f>'Ctrinh-DINH AN (21-30)'!AM63</f>
        <v>0</v>
      </c>
      <c r="O34" s="138">
        <f>'Ctrinh-DINH AN (21-30)'!Y63</f>
        <v>0</v>
      </c>
      <c r="P34" s="138">
        <f>'Ctrinh-DINH AN (21-30)'!Y70</f>
        <v>0</v>
      </c>
      <c r="Q34" s="138">
        <f>'Ctrinh-DINH AN (21-30)'!Y77</f>
        <v>0</v>
      </c>
      <c r="R34" s="200">
        <f t="shared" ref="R34:R39" si="18">SUM(T34:AB34,AT34:BE34)</f>
        <v>0</v>
      </c>
      <c r="S34" s="145"/>
      <c r="T34" s="138">
        <f>'Ctrinh-DINH AN (21-30)'!Y84</f>
        <v>0</v>
      </c>
      <c r="U34" s="138">
        <f>'Ctrinh-DINH AN (21-30)'!Y91</f>
        <v>0</v>
      </c>
      <c r="V34" s="138">
        <f>'Ctrinh-DINH AN (21-30)'!Y98</f>
        <v>0</v>
      </c>
      <c r="W34" s="138">
        <f>'Ctrinh-DINH AN (21-30)'!Y105</f>
        <v>0</v>
      </c>
      <c r="X34" s="138">
        <f>'Ctrinh-DINH AN (21-30)'!Y112</f>
        <v>0</v>
      </c>
      <c r="Y34" s="138">
        <f>'Ctrinh-DINH AN (21-30)'!Y119</f>
        <v>0</v>
      </c>
      <c r="Z34" s="138">
        <f>'Ctrinh-DINH AN (21-30)'!Y126</f>
        <v>0</v>
      </c>
      <c r="AA34" s="138">
        <f>'Ctrinh-DINH AN (21-30)'!Y133</f>
        <v>0</v>
      </c>
      <c r="AB34" s="263">
        <f>SUM(AE34:AS34)</f>
        <v>0</v>
      </c>
      <c r="AC34" s="263"/>
      <c r="AD34" s="155">
        <f>$D34-$BH34</f>
        <v>0</v>
      </c>
      <c r="AE34" s="138">
        <f>'Ctrinh-DINH AN (21-30)'!Y152</f>
        <v>0</v>
      </c>
      <c r="AF34" s="138">
        <f>'Ctrinh-DINH AN (21-30)'!Y157</f>
        <v>0</v>
      </c>
      <c r="AG34" s="138">
        <f>'Ctrinh-DINH AN (21-30)'!Y161</f>
        <v>0</v>
      </c>
      <c r="AH34" s="138">
        <f>'Ctrinh-DINH AN (21-30)'!Y165</f>
        <v>0</v>
      </c>
      <c r="AI34" s="138">
        <f>'Ctrinh-DINH AN (21-30)'!Y169</f>
        <v>0</v>
      </c>
      <c r="AJ34" s="138">
        <f>'Ctrinh-DINH AN (21-30)'!Y173</f>
        <v>0</v>
      </c>
      <c r="AK34" s="138">
        <f>'Ctrinh-DINH AN (21-30)'!Y177</f>
        <v>0</v>
      </c>
      <c r="AL34" s="138">
        <f>'Ctrinh-DINH AN (21-30)'!Y181</f>
        <v>0</v>
      </c>
      <c r="AM34" s="138">
        <f>'Ctrinh-DINH AN (21-30)'!Y188</f>
        <v>0</v>
      </c>
      <c r="AN34" s="138">
        <f>'Ctrinh-DINH AN (21-30)'!Y195</f>
        <v>0</v>
      </c>
      <c r="AO34" s="138">
        <f>'Ctrinh-DINH AN (21-30)'!Y202</f>
        <v>0</v>
      </c>
      <c r="AP34" s="138">
        <f>'Ctrinh-DINH AN (21-30)'!Y209</f>
        <v>0</v>
      </c>
      <c r="AQ34" s="138">
        <f>'Ctrinh-DINH AN (21-30)'!Y216</f>
        <v>0</v>
      </c>
      <c r="AR34" s="138">
        <f>'Ctrinh-DINH AN (21-30)'!Y220</f>
        <v>0</v>
      </c>
      <c r="AS34" s="138">
        <f>'Ctrinh-DINH AN (21-30)'!Y224</f>
        <v>0</v>
      </c>
      <c r="AT34" s="220">
        <f>'Ctrinh-DINH AN (21-30)'!Y228</f>
        <v>0</v>
      </c>
      <c r="AU34" s="138">
        <f>'Ctrinh-DINH AN (21-30)'!Y235</f>
        <v>0</v>
      </c>
      <c r="AV34" s="138">
        <f>'Ctrinh-DINH AN (21-30)'!Y242</f>
        <v>0</v>
      </c>
      <c r="AW34" s="138">
        <f>'Ctrinh-DINH AN (21-30)'!Y249</f>
        <v>0</v>
      </c>
      <c r="AX34" s="138">
        <f>'Ctrinh-DINH AN (21-30)'!Y257</f>
        <v>0</v>
      </c>
      <c r="AY34" s="138">
        <f>'Ctrinh-DINH AN (21-30)'!Y264</f>
        <v>0</v>
      </c>
      <c r="AZ34" s="138">
        <f>'Ctrinh-DINH AN (21-30)'!Y271</f>
        <v>0</v>
      </c>
      <c r="BA34" s="138">
        <f>'Ctrinh-DINH AN (21-30)'!Y278</f>
        <v>0</v>
      </c>
      <c r="BB34" s="138">
        <f>'Ctrinh-DINH AN (21-30)'!Y285</f>
        <v>0</v>
      </c>
      <c r="BC34" s="138">
        <f>'Ctrinh-DINH AN (21-30)'!Y292</f>
        <v>0</v>
      </c>
      <c r="BD34" s="138">
        <f>'Ctrinh-DINH AN (21-30)'!Y299</f>
        <v>0</v>
      </c>
      <c r="BE34" s="138">
        <f>'Ctrinh-DINH AN (21-30)'!Y306</f>
        <v>0</v>
      </c>
      <c r="BF34" s="145">
        <f>'Ctrinh-DINH AN (21-30)'!Y313</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382"/>
      <c r="E35" s="200">
        <f t="shared" si="16"/>
        <v>0</v>
      </c>
      <c r="F35" s="138">
        <f t="shared" si="17"/>
        <v>0</v>
      </c>
      <c r="G35" s="138">
        <f>'Ctrinh-DINH AN (21-30)'!Z7</f>
        <v>0</v>
      </c>
      <c r="H35" s="138">
        <f>'Ctrinh-DINH AN (21-30)'!Z14</f>
        <v>0</v>
      </c>
      <c r="I35" s="138">
        <f>'Ctrinh-DINH AN (21-30)'!Z21</f>
        <v>0</v>
      </c>
      <c r="J35" s="138">
        <f>'Ctrinh-DINH AN (21-30)'!Z28</f>
        <v>0</v>
      </c>
      <c r="K35" s="138">
        <f>'Ctrinh-DINH AN (21-30)'!Z35</f>
        <v>0</v>
      </c>
      <c r="L35" s="138">
        <f>'Ctrinh-DINH AN (21-30)'!Z42</f>
        <v>0</v>
      </c>
      <c r="M35" s="138">
        <f>'Ctrinh-DINH AN (21-30)'!Z49</f>
        <v>0</v>
      </c>
      <c r="N35" s="220">
        <f>'Ctrinh-DINH AN (21-30)'!Y63</f>
        <v>0</v>
      </c>
      <c r="O35" s="138">
        <f>'Ctrinh-DINH AN (21-30)'!Z63</f>
        <v>0</v>
      </c>
      <c r="P35" s="138">
        <f>'Ctrinh-DINH AN (21-30)'!Z70</f>
        <v>0</v>
      </c>
      <c r="Q35" s="138">
        <f>'Ctrinh-DINH AN (21-30)'!Z77</f>
        <v>0</v>
      </c>
      <c r="R35" s="200">
        <f t="shared" si="18"/>
        <v>0</v>
      </c>
      <c r="S35" s="145"/>
      <c r="T35" s="138">
        <f>'Ctrinh-DINH AN (21-30)'!Z84</f>
        <v>0</v>
      </c>
      <c r="U35" s="138">
        <f>'Ctrinh-DINH AN (21-30)'!Z91</f>
        <v>0</v>
      </c>
      <c r="V35" s="138">
        <f>'Ctrinh-DINH AN (21-30)'!Z98</f>
        <v>0</v>
      </c>
      <c r="W35" s="138">
        <f>'Ctrinh-DINH AN (21-30)'!Z105</f>
        <v>0</v>
      </c>
      <c r="X35" s="138">
        <f>'Ctrinh-DINH AN (21-30)'!Z112</f>
        <v>0</v>
      </c>
      <c r="Y35" s="138">
        <f>'Ctrinh-DINH AN (21-30)'!Z119</f>
        <v>0</v>
      </c>
      <c r="Z35" s="138">
        <f>'Ctrinh-DINH AN (21-30)'!Z126</f>
        <v>0</v>
      </c>
      <c r="AA35" s="138">
        <f>'Ctrinh-DINH AN (21-30)'!Z133</f>
        <v>0</v>
      </c>
      <c r="AB35" s="263">
        <f>SUM(AD35,AF35:AS35)</f>
        <v>0</v>
      </c>
      <c r="AC35" s="263"/>
      <c r="AD35" s="138">
        <f>'Ctrinh-DINH AN (21-30)'!Z141</f>
        <v>0</v>
      </c>
      <c r="AE35" s="155">
        <f>$D35-$BH35</f>
        <v>0</v>
      </c>
      <c r="AF35" s="138">
        <f>'Ctrinh-DINH AN (21-30)'!Z157</f>
        <v>0</v>
      </c>
      <c r="AG35" s="138">
        <f>'Ctrinh-DINH AN (21-30)'!Z161</f>
        <v>0</v>
      </c>
      <c r="AH35" s="138">
        <f>'Ctrinh-DINH AN (21-30)'!Z165</f>
        <v>0</v>
      </c>
      <c r="AI35" s="138">
        <f>'Ctrinh-DINH AN (21-30)'!Z169</f>
        <v>0</v>
      </c>
      <c r="AJ35" s="138">
        <f>'Ctrinh-DINH AN (21-30)'!Z173</f>
        <v>0</v>
      </c>
      <c r="AK35" s="138">
        <f>'Ctrinh-DINH AN (21-30)'!Z177</f>
        <v>0</v>
      </c>
      <c r="AL35" s="138">
        <f>'Ctrinh-DINH AN (21-30)'!Z181</f>
        <v>0</v>
      </c>
      <c r="AM35" s="138">
        <f>'Ctrinh-DINH AN (21-30)'!Z188</f>
        <v>0</v>
      </c>
      <c r="AN35" s="138">
        <f>'Ctrinh-DINH AN (21-30)'!Z195</f>
        <v>0</v>
      </c>
      <c r="AO35" s="138">
        <f>'Ctrinh-DINH AN (21-30)'!Z202</f>
        <v>0</v>
      </c>
      <c r="AP35" s="138">
        <f>'Ctrinh-DINH AN (21-30)'!Z209</f>
        <v>0</v>
      </c>
      <c r="AQ35" s="138">
        <f>'Ctrinh-DINH AN (21-30)'!Z216</f>
        <v>0</v>
      </c>
      <c r="AR35" s="138">
        <f>'Ctrinh-DINH AN (21-30)'!Z220</f>
        <v>0</v>
      </c>
      <c r="AS35" s="138">
        <f>'Ctrinh-DINH AN (21-30)'!Z224</f>
        <v>0</v>
      </c>
      <c r="AT35" s="220">
        <f>'Ctrinh-DINH AN (21-30)'!Z228</f>
        <v>0</v>
      </c>
      <c r="AU35" s="138">
        <f>'Ctrinh-DINH AN (21-30)'!Z235</f>
        <v>0</v>
      </c>
      <c r="AV35" s="138">
        <f>'Ctrinh-DINH AN (21-30)'!Z242</f>
        <v>0</v>
      </c>
      <c r="AW35" s="138">
        <f>'Ctrinh-DINH AN (21-30)'!Z249</f>
        <v>0</v>
      </c>
      <c r="AX35" s="138">
        <f>'Ctrinh-DINH AN (21-30)'!Z257</f>
        <v>0</v>
      </c>
      <c r="AY35" s="138">
        <f>'Ctrinh-DINH AN (21-30)'!Z264</f>
        <v>0</v>
      </c>
      <c r="AZ35" s="138">
        <f>'Ctrinh-DINH AN (21-30)'!Z271</f>
        <v>0</v>
      </c>
      <c r="BA35" s="138">
        <f>'Ctrinh-DINH AN (21-30)'!Z278</f>
        <v>0</v>
      </c>
      <c r="BB35" s="138">
        <f>'Ctrinh-DINH AN (21-30)'!Z285</f>
        <v>0</v>
      </c>
      <c r="BC35" s="138">
        <f>'Ctrinh-DINH AN (21-30)'!Z292</f>
        <v>0</v>
      </c>
      <c r="BD35" s="138">
        <f>'Ctrinh-DINH AN (21-30)'!Z299</f>
        <v>0</v>
      </c>
      <c r="BE35" s="138">
        <f>'Ctrinh-DINH AN (21-30)'!Z306</f>
        <v>0</v>
      </c>
      <c r="BF35" s="145">
        <f>'Ctrinh-DINH AN (21-30)'!Z313</f>
        <v>0</v>
      </c>
      <c r="BG35" s="138"/>
      <c r="BH35" s="138">
        <f t="shared" si="19"/>
        <v>0</v>
      </c>
      <c r="BI35" s="146">
        <f>$AE$64-BH35</f>
        <v>0</v>
      </c>
      <c r="BJ35" s="138">
        <f t="shared" si="20"/>
        <v>0</v>
      </c>
      <c r="BK35" s="152"/>
      <c r="BL35" s="159"/>
    </row>
    <row r="36" spans="1:64" s="164" customFormat="1" ht="15.75" customHeight="1">
      <c r="A36" s="312"/>
      <c r="B36" s="162" t="s">
        <v>639</v>
      </c>
      <c r="C36" s="161" t="s">
        <v>71</v>
      </c>
      <c r="D36" s="149"/>
      <c r="E36" s="200">
        <f t="shared" si="16"/>
        <v>0</v>
      </c>
      <c r="F36" s="138">
        <f t="shared" si="17"/>
        <v>0</v>
      </c>
      <c r="G36" s="138">
        <f>'Ctrinh-DINH AN (21-30)'!AA7</f>
        <v>0</v>
      </c>
      <c r="H36" s="138">
        <f>'Ctrinh-DINH AN (21-30)'!AA14</f>
        <v>0</v>
      </c>
      <c r="I36" s="138">
        <f>'Ctrinh-DINH AN (21-30)'!AA21</f>
        <v>0</v>
      </c>
      <c r="J36" s="138">
        <f>'Ctrinh-DINH AN (21-30)'!AA28</f>
        <v>0</v>
      </c>
      <c r="K36" s="138">
        <f>'Ctrinh-DINH AN (21-30)'!AA35</f>
        <v>0</v>
      </c>
      <c r="L36" s="138">
        <f>'Ctrinh-DINH AN (21-30)'!AA42</f>
        <v>0</v>
      </c>
      <c r="M36" s="138">
        <f>'Ctrinh-DINH AN (21-30)'!AA49</f>
        <v>0</v>
      </c>
      <c r="N36" s="220">
        <f>'Ctrinh-DINH AN (21-30)'!X63</f>
        <v>0</v>
      </c>
      <c r="O36" s="138">
        <f>'Ctrinh-DINH AN (21-30)'!AA63</f>
        <v>0</v>
      </c>
      <c r="P36" s="138">
        <f>'Ctrinh-DINH AN (21-30)'!AA70</f>
        <v>0</v>
      </c>
      <c r="Q36" s="138">
        <f>'Ctrinh-DINH AN (21-30)'!AA77</f>
        <v>0</v>
      </c>
      <c r="R36" s="307">
        <f t="shared" si="18"/>
        <v>0</v>
      </c>
      <c r="S36" s="145"/>
      <c r="T36" s="138">
        <f>'Ctrinh-DINH AN (21-30)'!AA84</f>
        <v>0</v>
      </c>
      <c r="U36" s="138">
        <f>'Ctrinh-DINH AN (21-30)'!AA91</f>
        <v>0</v>
      </c>
      <c r="V36" s="138">
        <f>'Ctrinh-DINH AN (21-30)'!AA98</f>
        <v>0</v>
      </c>
      <c r="W36" s="138">
        <f>'Ctrinh-DINH AN (21-30)'!AA105</f>
        <v>0</v>
      </c>
      <c r="X36" s="138">
        <f>'Ctrinh-DINH AN (21-30)'!AA112</f>
        <v>0</v>
      </c>
      <c r="Y36" s="138">
        <f>'Ctrinh-DINH AN (21-30)'!AA119</f>
        <v>0</v>
      </c>
      <c r="Z36" s="138">
        <f>'Ctrinh-DINH AN (21-30)'!AA126</f>
        <v>0</v>
      </c>
      <c r="AA36" s="138">
        <f>'Ctrinh-DINH AN (21-30)'!AA133</f>
        <v>0</v>
      </c>
      <c r="AB36" s="263">
        <f>SUM(AD36:AE36,AG36:AS36)</f>
        <v>0</v>
      </c>
      <c r="AC36" s="263"/>
      <c r="AD36" s="138">
        <f>'Ctrinh-DINH AN (21-30)'!AA141</f>
        <v>0</v>
      </c>
      <c r="AE36" s="138">
        <f>'Ctrinh-DINH AN (21-30)'!AA152</f>
        <v>0</v>
      </c>
      <c r="AF36" s="155">
        <f>$D36-$BH36</f>
        <v>0</v>
      </c>
      <c r="AG36" s="138">
        <f>'Ctrinh-DINH AN (21-30)'!AA161</f>
        <v>0</v>
      </c>
      <c r="AH36" s="138">
        <f>'Ctrinh-DINH AN (21-30)'!AA165</f>
        <v>0</v>
      </c>
      <c r="AI36" s="138">
        <f>'Ctrinh-DINH AN (21-30)'!AA169</f>
        <v>0</v>
      </c>
      <c r="AJ36" s="138">
        <f>'Ctrinh-DINH AN (21-30)'!AA173</f>
        <v>0</v>
      </c>
      <c r="AK36" s="138">
        <f>'Ctrinh-DINH AN (21-30)'!AA177</f>
        <v>0</v>
      </c>
      <c r="AL36" s="138">
        <f>'Ctrinh-DINH AN (21-30)'!AA181</f>
        <v>0</v>
      </c>
      <c r="AM36" s="138">
        <f>'Ctrinh-DINH AN (21-30)'!AA188</f>
        <v>0</v>
      </c>
      <c r="AN36" s="138">
        <f>'Ctrinh-DINH AN (21-30)'!AA195</f>
        <v>0</v>
      </c>
      <c r="AO36" s="138">
        <f>'Ctrinh-DINH AN (21-30)'!AA202</f>
        <v>0</v>
      </c>
      <c r="AP36" s="138">
        <f>'Ctrinh-DINH AN (21-30)'!AA209</f>
        <v>0</v>
      </c>
      <c r="AQ36" s="138">
        <f>'Ctrinh-DINH AN (21-30)'!AA216</f>
        <v>0</v>
      </c>
      <c r="AR36" s="138">
        <f>'Ctrinh-DINH AN (21-30)'!AA220</f>
        <v>0</v>
      </c>
      <c r="AS36" s="138">
        <f>'Ctrinh-DINH AN (21-30)'!AA224</f>
        <v>0</v>
      </c>
      <c r="AT36" s="220">
        <f>'Ctrinh-DINH AN (21-30)'!AA228</f>
        <v>0</v>
      </c>
      <c r="AU36" s="138">
        <f>'Ctrinh-DINH AN (21-30)'!AA235</f>
        <v>0</v>
      </c>
      <c r="AV36" s="138">
        <f>'Ctrinh-DINH AN (21-30)'!AA242</f>
        <v>0</v>
      </c>
      <c r="AW36" s="138">
        <f>'Ctrinh-DINH AN (21-30)'!AA249</f>
        <v>0</v>
      </c>
      <c r="AX36" s="138">
        <f>'Ctrinh-DINH AN (21-30)'!AA257</f>
        <v>0</v>
      </c>
      <c r="AY36" s="138">
        <f>'Ctrinh-DINH AN (21-30)'!AA264</f>
        <v>0</v>
      </c>
      <c r="AZ36" s="138">
        <f>'Ctrinh-DINH AN (21-30)'!AA271</f>
        <v>0</v>
      </c>
      <c r="BA36" s="138">
        <f>'Ctrinh-DINH AN (21-30)'!AA278</f>
        <v>0</v>
      </c>
      <c r="BB36" s="138">
        <f>'Ctrinh-DINH AN (21-30)'!AA285</f>
        <v>0</v>
      </c>
      <c r="BC36" s="138">
        <f>'Ctrinh-DINH AN (21-30)'!AA292</f>
        <v>0</v>
      </c>
      <c r="BD36" s="138">
        <f>'Ctrinh-DINH AN (21-30)'!AA299</f>
        <v>0</v>
      </c>
      <c r="BE36" s="138">
        <f>'Ctrinh-DINH AN (21-30)'!AA306</f>
        <v>0</v>
      </c>
      <c r="BF36" s="145">
        <f>'Ctrinh-DINH AN (21-30)'!AA313</f>
        <v>0</v>
      </c>
      <c r="BG36" s="138"/>
      <c r="BH36" s="138">
        <f t="shared" si="19"/>
        <v>0</v>
      </c>
      <c r="BI36" s="146">
        <f>$AF$64-BH36</f>
        <v>0</v>
      </c>
      <c r="BJ36" s="138">
        <f t="shared" si="20"/>
        <v>0</v>
      </c>
      <c r="BK36" s="152"/>
      <c r="BL36" s="159"/>
    </row>
    <row r="37" spans="1:64" s="164" customFormat="1" ht="15.75" customHeight="1">
      <c r="A37" s="312"/>
      <c r="B37" s="162" t="s">
        <v>640</v>
      </c>
      <c r="C37" s="161" t="s">
        <v>73</v>
      </c>
      <c r="D37" s="382"/>
      <c r="E37" s="200">
        <f t="shared" si="16"/>
        <v>0</v>
      </c>
      <c r="F37" s="138">
        <f t="shared" si="17"/>
        <v>0</v>
      </c>
      <c r="G37" s="138">
        <f>'Ctrinh-DINH AN (21-30)'!AB7</f>
        <v>0</v>
      </c>
      <c r="H37" s="138">
        <f>'Ctrinh-DINH AN (21-30)'!AB14</f>
        <v>0</v>
      </c>
      <c r="I37" s="138">
        <f>'Ctrinh-DINH AN (21-30)'!AB21</f>
        <v>0</v>
      </c>
      <c r="J37" s="138">
        <f>'Ctrinh-DINH AN (21-30)'!AB28</f>
        <v>0</v>
      </c>
      <c r="K37" s="138">
        <f>'Ctrinh-DINH AN (21-30)'!AB35</f>
        <v>0</v>
      </c>
      <c r="L37" s="138">
        <f>'Ctrinh-DINH AN (21-30)'!AB42</f>
        <v>0</v>
      </c>
      <c r="M37" s="138">
        <f>'Ctrinh-DINH AN (21-30)'!AB49</f>
        <v>0</v>
      </c>
      <c r="N37" s="220">
        <f>'Ctrinh-DINH AN (21-30)'!AA63</f>
        <v>0</v>
      </c>
      <c r="O37" s="138">
        <f>'Ctrinh-DINH AN (21-30)'!AB63</f>
        <v>0</v>
      </c>
      <c r="P37" s="138">
        <f>'Ctrinh-DINH AN (21-30)'!AB70</f>
        <v>0</v>
      </c>
      <c r="Q37" s="138">
        <f>'Ctrinh-DINH AN (21-30)'!AB77</f>
        <v>0</v>
      </c>
      <c r="R37" s="200">
        <f t="shared" si="18"/>
        <v>0</v>
      </c>
      <c r="S37" s="145"/>
      <c r="T37" s="138">
        <f>'Ctrinh-DINH AN (21-30)'!AB84</f>
        <v>0</v>
      </c>
      <c r="U37" s="138">
        <f>'Ctrinh-DINH AN (21-30)'!AB91</f>
        <v>0</v>
      </c>
      <c r="V37" s="138">
        <f>'Ctrinh-DINH AN (21-30)'!AB98</f>
        <v>0</v>
      </c>
      <c r="W37" s="138">
        <f>'Ctrinh-DINH AN (21-30)'!AB105</f>
        <v>0</v>
      </c>
      <c r="X37" s="138">
        <f>'Ctrinh-DINH AN (21-30)'!AB112</f>
        <v>0</v>
      </c>
      <c r="Y37" s="138">
        <f>'Ctrinh-DINH AN (21-30)'!AB119</f>
        <v>0</v>
      </c>
      <c r="Z37" s="138">
        <f>'Ctrinh-DINH AN (21-30)'!AB126</f>
        <v>0</v>
      </c>
      <c r="AA37" s="138">
        <f>'Ctrinh-DINH AN (21-30)'!AB133</f>
        <v>0</v>
      </c>
      <c r="AB37" s="263">
        <f>SUM(AD37:AF37,AH37:AS37)</f>
        <v>0</v>
      </c>
      <c r="AC37" s="263"/>
      <c r="AD37" s="138">
        <f>'Ctrinh-DINH AN (21-30)'!AB141</f>
        <v>0</v>
      </c>
      <c r="AE37" s="138">
        <f>'Ctrinh-DINH AN (21-30)'!AB152</f>
        <v>0</v>
      </c>
      <c r="AF37" s="138">
        <f>'Ctrinh-DINH AN (21-30)'!AB157</f>
        <v>0</v>
      </c>
      <c r="AG37" s="155">
        <f>$D37-$BH37</f>
        <v>0</v>
      </c>
      <c r="AH37" s="138">
        <f>'Ctrinh-DINH AN (21-30)'!AB165</f>
        <v>0</v>
      </c>
      <c r="AI37" s="138">
        <f>'Ctrinh-DINH AN (21-30)'!AB169</f>
        <v>0</v>
      </c>
      <c r="AJ37" s="138">
        <f>'Ctrinh-DINH AN (21-30)'!AB173</f>
        <v>0</v>
      </c>
      <c r="AK37" s="138">
        <f>'Ctrinh-DINH AN (21-30)'!AB177</f>
        <v>0</v>
      </c>
      <c r="AL37" s="138">
        <f>'Ctrinh-DINH AN (21-30)'!AB181</f>
        <v>0</v>
      </c>
      <c r="AM37" s="138">
        <f>'Ctrinh-DINH AN (21-30)'!AB188</f>
        <v>0</v>
      </c>
      <c r="AN37" s="138">
        <f>'Ctrinh-DINH AN (21-30)'!AB195</f>
        <v>0</v>
      </c>
      <c r="AO37" s="138">
        <f>'Ctrinh-DINH AN (21-30)'!AB202</f>
        <v>0</v>
      </c>
      <c r="AP37" s="138">
        <f>'Ctrinh-DINH AN (21-30)'!AB209</f>
        <v>0</v>
      </c>
      <c r="AQ37" s="138">
        <f>'Ctrinh-DINH AN (21-30)'!AB216</f>
        <v>0</v>
      </c>
      <c r="AR37" s="138">
        <f>'Ctrinh-DINH AN (21-30)'!AB220</f>
        <v>0</v>
      </c>
      <c r="AS37" s="138">
        <f>'Ctrinh-DINH AN (21-30)'!AB224</f>
        <v>0</v>
      </c>
      <c r="AT37" s="220">
        <f>'Ctrinh-DINH AN (21-30)'!AB228</f>
        <v>0</v>
      </c>
      <c r="AU37" s="138">
        <f>'Ctrinh-DINH AN (21-30)'!AB235</f>
        <v>0</v>
      </c>
      <c r="AV37" s="138">
        <f>'Ctrinh-DINH AN (21-30)'!AB242</f>
        <v>0</v>
      </c>
      <c r="AW37" s="138">
        <f>'Ctrinh-DINH AN (21-30)'!AB249</f>
        <v>0</v>
      </c>
      <c r="AX37" s="138">
        <f>'Ctrinh-DINH AN (21-30)'!AB257</f>
        <v>0</v>
      </c>
      <c r="AY37" s="138">
        <f>'Ctrinh-DINH AN (21-30)'!AB264</f>
        <v>0</v>
      </c>
      <c r="AZ37" s="138">
        <f>'Ctrinh-DINH AN (21-30)'!AB271</f>
        <v>0</v>
      </c>
      <c r="BA37" s="138">
        <f>'Ctrinh-DINH AN (21-30)'!AB278</f>
        <v>0</v>
      </c>
      <c r="BB37" s="138">
        <f>'Ctrinh-DINH AN (21-30)'!AB285</f>
        <v>0</v>
      </c>
      <c r="BC37" s="138">
        <f>'Ctrinh-DINH AN (21-30)'!AB292</f>
        <v>0</v>
      </c>
      <c r="BD37" s="138">
        <f>'Ctrinh-DINH AN (21-30)'!AB299</f>
        <v>0</v>
      </c>
      <c r="BE37" s="138">
        <f>'Ctrinh-DINH AN (21-30)'!AB306</f>
        <v>0</v>
      </c>
      <c r="BF37" s="145">
        <f>'Ctrinh-DINH AN (21-30)'!AB313</f>
        <v>0</v>
      </c>
      <c r="BG37" s="138"/>
      <c r="BH37" s="138">
        <f t="shared" si="19"/>
        <v>0</v>
      </c>
      <c r="BI37" s="146">
        <f>$AG$64-BH37</f>
        <v>0</v>
      </c>
      <c r="BJ37" s="138">
        <f t="shared" si="20"/>
        <v>0</v>
      </c>
      <c r="BK37" s="152"/>
      <c r="BL37" s="159"/>
    </row>
    <row r="38" spans="1:64" s="158" customFormat="1" ht="15.75" customHeight="1">
      <c r="A38" s="312"/>
      <c r="B38" s="162" t="s">
        <v>641</v>
      </c>
      <c r="C38" s="161" t="s">
        <v>75</v>
      </c>
      <c r="D38" s="382"/>
      <c r="E38" s="200">
        <f t="shared" si="16"/>
        <v>0</v>
      </c>
      <c r="F38" s="138">
        <f t="shared" si="17"/>
        <v>0</v>
      </c>
      <c r="G38" s="138">
        <f>'Ctrinh-DINH AN (21-30)'!AC7</f>
        <v>0</v>
      </c>
      <c r="H38" s="138">
        <f>'Ctrinh-DINH AN (21-30)'!AC14</f>
        <v>0</v>
      </c>
      <c r="I38" s="138">
        <f>'Ctrinh-DINH AN (21-30)'!AC21</f>
        <v>0</v>
      </c>
      <c r="J38" s="138">
        <f>'Ctrinh-DINH AN (21-30)'!AC28</f>
        <v>0</v>
      </c>
      <c r="K38" s="138">
        <f>'Ctrinh-DINH AN (21-30)'!AC35</f>
        <v>0</v>
      </c>
      <c r="L38" s="138">
        <f>'Ctrinh-DINH AN (21-30)'!AC42</f>
        <v>0</v>
      </c>
      <c r="M38" s="138">
        <f>'Ctrinh-DINH AN (21-30)'!AC49</f>
        <v>0</v>
      </c>
      <c r="N38" s="220">
        <f>'Ctrinh-DINH AN (21-30)'!AB63</f>
        <v>0</v>
      </c>
      <c r="O38" s="138">
        <f>'Ctrinh-DINH AN (21-30)'!AC63</f>
        <v>0</v>
      </c>
      <c r="P38" s="138">
        <f>'Ctrinh-DINH AN (21-30)'!AC70</f>
        <v>0</v>
      </c>
      <c r="Q38" s="138">
        <f>'Ctrinh-DINH AN (21-30)'!AC77</f>
        <v>0</v>
      </c>
      <c r="R38" s="200">
        <f t="shared" si="18"/>
        <v>0</v>
      </c>
      <c r="S38" s="145"/>
      <c r="T38" s="138">
        <f>'Ctrinh-DINH AN (21-30)'!AC84</f>
        <v>0</v>
      </c>
      <c r="U38" s="138">
        <f>'Ctrinh-DINH AN (21-30)'!AC91</f>
        <v>0</v>
      </c>
      <c r="V38" s="138">
        <f>'Ctrinh-DINH AN (21-30)'!AC98</f>
        <v>0</v>
      </c>
      <c r="W38" s="138">
        <f>'Ctrinh-DINH AN (21-30)'!AC105</f>
        <v>0</v>
      </c>
      <c r="X38" s="138">
        <f>'Ctrinh-DINH AN (21-30)'!AC112</f>
        <v>0</v>
      </c>
      <c r="Y38" s="138">
        <f>'Ctrinh-DINH AN (21-30)'!AC119</f>
        <v>0</v>
      </c>
      <c r="Z38" s="138">
        <f>'Ctrinh-DINH AN (21-30)'!AC126</f>
        <v>0</v>
      </c>
      <c r="AA38" s="138">
        <f>'Ctrinh-DINH AN (21-30)'!AC133</f>
        <v>0</v>
      </c>
      <c r="AB38" s="263">
        <f>SUM(AD38:AG38,AI38:AS38)</f>
        <v>0</v>
      </c>
      <c r="AC38" s="263"/>
      <c r="AD38" s="138">
        <f>'Ctrinh-DINH AN (21-30)'!AC141</f>
        <v>0</v>
      </c>
      <c r="AE38" s="138">
        <f>'Ctrinh-DINH AN (21-30)'!AC152</f>
        <v>0</v>
      </c>
      <c r="AF38" s="138">
        <f>'Ctrinh-DINH AN (21-30)'!AC157</f>
        <v>0</v>
      </c>
      <c r="AG38" s="138">
        <f>'Ctrinh-DINH AN (21-30)'!AC161</f>
        <v>0</v>
      </c>
      <c r="AH38" s="155">
        <f>$D38-$BH38</f>
        <v>0</v>
      </c>
      <c r="AI38" s="138">
        <f>'Ctrinh-DINH AN (21-30)'!AC169</f>
        <v>0</v>
      </c>
      <c r="AJ38" s="138">
        <f>'Ctrinh-DINH AN (21-30)'!AC173</f>
        <v>0</v>
      </c>
      <c r="AK38" s="138">
        <f>'Ctrinh-DINH AN (21-30)'!AC177</f>
        <v>0</v>
      </c>
      <c r="AL38" s="138">
        <f>'Ctrinh-DINH AN (21-30)'!AC181</f>
        <v>0</v>
      </c>
      <c r="AM38" s="138">
        <f>'Ctrinh-DINH AN (21-30)'!AC188</f>
        <v>0</v>
      </c>
      <c r="AN38" s="138">
        <f>'Ctrinh-DINH AN (21-30)'!AC195</f>
        <v>0</v>
      </c>
      <c r="AO38" s="138">
        <f>'Ctrinh-DINH AN (21-30)'!AC202</f>
        <v>0</v>
      </c>
      <c r="AP38" s="138">
        <f>'Ctrinh-DINH AN (21-30)'!AC209</f>
        <v>0</v>
      </c>
      <c r="AQ38" s="138">
        <f>'Ctrinh-DINH AN (21-30)'!AC216</f>
        <v>0</v>
      </c>
      <c r="AR38" s="138">
        <f>'Ctrinh-DINH AN (21-30)'!AC220</f>
        <v>0</v>
      </c>
      <c r="AS38" s="138">
        <f>'Ctrinh-DINH AN (21-30)'!AC224</f>
        <v>0</v>
      </c>
      <c r="AT38" s="220">
        <f>'Ctrinh-DINH AN (21-30)'!AC228</f>
        <v>0</v>
      </c>
      <c r="AU38" s="138">
        <f>'Ctrinh-DINH AN (21-30)'!AC235</f>
        <v>0</v>
      </c>
      <c r="AV38" s="138">
        <f>'Ctrinh-DINH AN (21-30)'!AC242</f>
        <v>0</v>
      </c>
      <c r="AW38" s="138">
        <f>'Ctrinh-DINH AN (21-30)'!AC249</f>
        <v>0</v>
      </c>
      <c r="AX38" s="138">
        <f>'Ctrinh-DINH AN (21-30)'!AC257</f>
        <v>0</v>
      </c>
      <c r="AY38" s="138">
        <f>'Ctrinh-DINH AN (21-30)'!AC264</f>
        <v>0</v>
      </c>
      <c r="AZ38" s="138">
        <f>'Ctrinh-DINH AN (21-30)'!AC271</f>
        <v>0</v>
      </c>
      <c r="BA38" s="138">
        <f>'Ctrinh-DINH AN (21-30)'!AC278</f>
        <v>0</v>
      </c>
      <c r="BB38" s="138">
        <f>'Ctrinh-DINH AN (21-30)'!AC285</f>
        <v>0</v>
      </c>
      <c r="BC38" s="138">
        <f>'Ctrinh-DINH AN (21-30)'!AC292</f>
        <v>0</v>
      </c>
      <c r="BD38" s="138">
        <f>'Ctrinh-DINH AN (21-30)'!AC299</f>
        <v>0</v>
      </c>
      <c r="BE38" s="138">
        <f>'Ctrinh-DINH AN (21-30)'!AC306</f>
        <v>0</v>
      </c>
      <c r="BF38" s="145">
        <f>'Ctrinh-DINH AN (21-30)'!AC313</f>
        <v>0</v>
      </c>
      <c r="BG38" s="138"/>
      <c r="BH38" s="138">
        <f t="shared" si="19"/>
        <v>0</v>
      </c>
      <c r="BI38" s="146">
        <f>$AH$64-BH38</f>
        <v>0</v>
      </c>
      <c r="BJ38" s="138">
        <f t="shared" si="20"/>
        <v>0</v>
      </c>
      <c r="BK38" s="152"/>
      <c r="BL38" s="159"/>
    </row>
    <row r="39" spans="1:64" s="158" customFormat="1" ht="15.75" customHeight="1">
      <c r="A39" s="312"/>
      <c r="B39" s="162" t="s">
        <v>642</v>
      </c>
      <c r="C39" s="161" t="s">
        <v>77</v>
      </c>
      <c r="D39" s="149"/>
      <c r="E39" s="200">
        <f t="shared" si="16"/>
        <v>0</v>
      </c>
      <c r="F39" s="138">
        <f t="shared" si="17"/>
        <v>0</v>
      </c>
      <c r="G39" s="138">
        <f>'Ctrinh-DINH AN (21-30)'!AD7</f>
        <v>0</v>
      </c>
      <c r="H39" s="138">
        <f>'Ctrinh-DINH AN (21-30)'!AD14</f>
        <v>0</v>
      </c>
      <c r="I39" s="138">
        <f>'Ctrinh-DINH AN (21-30)'!AD21</f>
        <v>0</v>
      </c>
      <c r="J39" s="138">
        <f>'Ctrinh-DINH AN (21-30)'!AD28</f>
        <v>0</v>
      </c>
      <c r="K39" s="138">
        <f>'Ctrinh-DINH AN (21-30)'!AD35</f>
        <v>0</v>
      </c>
      <c r="L39" s="138">
        <f>'Ctrinh-DINH AN (21-30)'!AD42</f>
        <v>0</v>
      </c>
      <c r="M39" s="138">
        <f>'Ctrinh-DINH AN (21-30)'!AD49</f>
        <v>0</v>
      </c>
      <c r="N39" s="220">
        <f>'Ctrinh-DINH AN (21-30)'!AC63</f>
        <v>0</v>
      </c>
      <c r="O39" s="138">
        <f>'Ctrinh-DINH AN (21-30)'!AD63</f>
        <v>0</v>
      </c>
      <c r="P39" s="138">
        <f>'Ctrinh-DINH AN (21-30)'!AD70</f>
        <v>0</v>
      </c>
      <c r="Q39" s="138">
        <f>'Ctrinh-DINH AN (21-30)'!AD77</f>
        <v>0</v>
      </c>
      <c r="R39" s="200">
        <f t="shared" si="18"/>
        <v>0</v>
      </c>
      <c r="S39" s="145"/>
      <c r="T39" s="138">
        <f>'Ctrinh-DINH AN (21-30)'!AD84</f>
        <v>0</v>
      </c>
      <c r="U39" s="138">
        <f>'Ctrinh-DINH AN (21-30)'!AD91</f>
        <v>0</v>
      </c>
      <c r="V39" s="138">
        <f>'Ctrinh-DINH AN (21-30)'!AD98</f>
        <v>0</v>
      </c>
      <c r="W39" s="138">
        <f>'Ctrinh-DINH AN (21-30)'!AD105</f>
        <v>0</v>
      </c>
      <c r="X39" s="138">
        <f>'Ctrinh-DINH AN (21-30)'!AD112</f>
        <v>0</v>
      </c>
      <c r="Y39" s="138">
        <f>'Ctrinh-DINH AN (21-30)'!AD119</f>
        <v>0</v>
      </c>
      <c r="Z39" s="138">
        <f>'Ctrinh-DINH AN (21-30)'!AD126</f>
        <v>0</v>
      </c>
      <c r="AA39" s="138">
        <f>'Ctrinh-DINH AN (21-30)'!AD133</f>
        <v>0</v>
      </c>
      <c r="AB39" s="263">
        <f>SUM(AD39:AH39,AJ39:AS39)</f>
        <v>0</v>
      </c>
      <c r="AC39" s="263"/>
      <c r="AD39" s="138">
        <f>'Ctrinh-DINH AN (21-30)'!AD141</f>
        <v>0</v>
      </c>
      <c r="AE39" s="138">
        <f>'Ctrinh-DINH AN (21-30)'!AD152</f>
        <v>0</v>
      </c>
      <c r="AF39" s="138">
        <f>'Ctrinh-DINH AN (21-30)'!AD157</f>
        <v>0</v>
      </c>
      <c r="AG39" s="138">
        <f>'Ctrinh-DINH AN (21-30)'!AD161</f>
        <v>0</v>
      </c>
      <c r="AH39" s="138">
        <f>'Ctrinh-DINH AN (21-30)'!AD165</f>
        <v>0</v>
      </c>
      <c r="AI39" s="155">
        <f>$D39-$BH39</f>
        <v>0</v>
      </c>
      <c r="AJ39" s="138">
        <f>'Ctrinh-DINH AN (21-30)'!AD173</f>
        <v>0</v>
      </c>
      <c r="AK39" s="138">
        <f>'Ctrinh-DINH AN (21-30)'!AD177</f>
        <v>0</v>
      </c>
      <c r="AL39" s="138">
        <f>'Ctrinh-DINH AN (21-30)'!AD181</f>
        <v>0</v>
      </c>
      <c r="AM39" s="138">
        <f>'Ctrinh-DINH AN (21-30)'!AD188</f>
        <v>0</v>
      </c>
      <c r="AN39" s="138">
        <f>'Ctrinh-DINH AN (21-30)'!AD195</f>
        <v>0</v>
      </c>
      <c r="AO39" s="138">
        <f>'Ctrinh-DINH AN (21-30)'!AD202</f>
        <v>0</v>
      </c>
      <c r="AP39" s="138">
        <f>'Ctrinh-DINH AN (21-30)'!AD209</f>
        <v>0</v>
      </c>
      <c r="AQ39" s="138">
        <f>'Ctrinh-DINH AN (21-30)'!AD216</f>
        <v>0</v>
      </c>
      <c r="AR39" s="138">
        <f>'Ctrinh-DINH AN (21-30)'!AD220</f>
        <v>0</v>
      </c>
      <c r="AS39" s="138">
        <f>'Ctrinh-DINH AN (21-30)'!AD224</f>
        <v>0</v>
      </c>
      <c r="AT39" s="220">
        <f>'Ctrinh-DINH AN (21-30)'!AD228</f>
        <v>0</v>
      </c>
      <c r="AU39" s="138">
        <f>'Ctrinh-DINH AN (21-30)'!AD235</f>
        <v>0</v>
      </c>
      <c r="AV39" s="138">
        <f>'Ctrinh-DINH AN (21-30)'!AD242</f>
        <v>0</v>
      </c>
      <c r="AW39" s="138">
        <f>'Ctrinh-DINH AN (21-30)'!AD249</f>
        <v>0</v>
      </c>
      <c r="AX39" s="138">
        <f>'Ctrinh-DINH AN (21-30)'!AD257</f>
        <v>0</v>
      </c>
      <c r="AY39" s="138">
        <f>'Ctrinh-DINH AN (21-30)'!AD264</f>
        <v>0</v>
      </c>
      <c r="AZ39" s="138">
        <f>'Ctrinh-DINH AN (21-30)'!AD271</f>
        <v>0</v>
      </c>
      <c r="BA39" s="138">
        <f>'Ctrinh-DINH AN (21-30)'!AD278</f>
        <v>0</v>
      </c>
      <c r="BB39" s="138">
        <f>'Ctrinh-DINH AN (21-30)'!AD285</f>
        <v>0</v>
      </c>
      <c r="BC39" s="138">
        <f>'Ctrinh-DINH AN (21-30)'!AD292</f>
        <v>0</v>
      </c>
      <c r="BD39" s="138">
        <f>'Ctrinh-DINH AN (21-30)'!AD299</f>
        <v>0</v>
      </c>
      <c r="BE39" s="138">
        <f>'Ctrinh-DINH AN (21-30)'!AD306</f>
        <v>0</v>
      </c>
      <c r="BF39" s="145">
        <f>'Ctrinh-DINH AN (21-30)'!AD313</f>
        <v>0</v>
      </c>
      <c r="BG39" s="138"/>
      <c r="BH39" s="138">
        <f t="shared" si="19"/>
        <v>0</v>
      </c>
      <c r="BI39" s="146">
        <f>$AI$64-BH39</f>
        <v>0</v>
      </c>
      <c r="BJ39" s="138">
        <f t="shared" si="20"/>
        <v>0</v>
      </c>
      <c r="BK39" s="152"/>
      <c r="BL39" s="159"/>
    </row>
    <row r="40" spans="1:64" s="158" customFormat="1" ht="15.75" customHeight="1">
      <c r="A40" s="312"/>
      <c r="B40" s="162" t="s">
        <v>86</v>
      </c>
      <c r="C40" s="161" t="s">
        <v>87</v>
      </c>
      <c r="D40" s="163"/>
      <c r="E40" s="200">
        <f t="shared" si="16"/>
        <v>0</v>
      </c>
      <c r="F40" s="138">
        <f t="shared" si="17"/>
        <v>0</v>
      </c>
      <c r="G40" s="138">
        <f>'Ctrinh-DINH AN (21-30)'!AE7</f>
        <v>0</v>
      </c>
      <c r="H40" s="138">
        <f>'Ctrinh-DINH AN (21-30)'!AE14</f>
        <v>0</v>
      </c>
      <c r="I40" s="138">
        <f>'Ctrinh-DINH AN (21-30)'!AE21</f>
        <v>0</v>
      </c>
      <c r="J40" s="138">
        <f>'Ctrinh-DINH AN (21-30)'!AE28</f>
        <v>0</v>
      </c>
      <c r="K40" s="138">
        <f>'Ctrinh-DINH AN (21-30)'!AE35</f>
        <v>0</v>
      </c>
      <c r="L40" s="138">
        <f>'Ctrinh-DINH AN (21-30)'!AE42</f>
        <v>0</v>
      </c>
      <c r="M40" s="138">
        <f>'Ctrinh-DINH AN (21-30)'!AE49</f>
        <v>0</v>
      </c>
      <c r="N40" s="220">
        <f>'Ctrinh-DINH AN (21-30)'!Z63</f>
        <v>0</v>
      </c>
      <c r="O40" s="138">
        <f>'Ctrinh-DINH AN (21-30)'!AE63</f>
        <v>0</v>
      </c>
      <c r="P40" s="138">
        <f>'Ctrinh-DINH AN (21-30)'!AE70</f>
        <v>0</v>
      </c>
      <c r="Q40" s="138">
        <f>'Ctrinh-DINH AN (21-30)'!AE77</f>
        <v>0</v>
      </c>
      <c r="R40" s="200">
        <f t="shared" ref="R40:R48" si="21">SUM(T40:AB40,AT40:BE40)</f>
        <v>0</v>
      </c>
      <c r="S40" s="145"/>
      <c r="T40" s="138">
        <f>'Ctrinh-DINH AN (21-30)'!AE84</f>
        <v>0</v>
      </c>
      <c r="U40" s="138">
        <f>'Ctrinh-DINH AN (21-30)'!AE91</f>
        <v>0</v>
      </c>
      <c r="V40" s="138">
        <f>'Ctrinh-DINH AN (21-30)'!AE98</f>
        <v>0</v>
      </c>
      <c r="W40" s="138">
        <f>'Ctrinh-DINH AN (21-30)'!AE105</f>
        <v>0</v>
      </c>
      <c r="X40" s="138">
        <f>'Ctrinh-DINH AN (21-30)'!AE112</f>
        <v>0</v>
      </c>
      <c r="Y40" s="138">
        <f>'Ctrinh-DINH AN (21-30)'!AE119</f>
        <v>0</v>
      </c>
      <c r="Z40" s="138">
        <f>'Ctrinh-DINH AN (21-30)'!AE126</f>
        <v>0</v>
      </c>
      <c r="AA40" s="138">
        <f>'Ctrinh-DINH AN (21-30)'!AE133</f>
        <v>0</v>
      </c>
      <c r="AB40" s="263">
        <f>SUM(AD40:AI40,AK40:AS40)</f>
        <v>0</v>
      </c>
      <c r="AC40" s="263"/>
      <c r="AD40" s="138">
        <f>'Ctrinh-DINH AN (21-30)'!AE141</f>
        <v>0</v>
      </c>
      <c r="AE40" s="138">
        <f>'Ctrinh-DINH AN (21-30)'!AE152</f>
        <v>0</v>
      </c>
      <c r="AF40" s="138">
        <f>'Ctrinh-DINH AN (21-30)'!AE157</f>
        <v>0</v>
      </c>
      <c r="AG40" s="138">
        <f>'Ctrinh-DINH AN (21-30)'!AE161</f>
        <v>0</v>
      </c>
      <c r="AH40" s="138">
        <f>'Ctrinh-DINH AN (21-30)'!AE165</f>
        <v>0</v>
      </c>
      <c r="AI40" s="138">
        <f>'Ctrinh-DINH AN (21-30)'!AE169</f>
        <v>0</v>
      </c>
      <c r="AJ40" s="155">
        <f>$D40-$BH40</f>
        <v>0</v>
      </c>
      <c r="AK40" s="138">
        <f>'Ctrinh-DINH AN (21-30)'!AE177</f>
        <v>0</v>
      </c>
      <c r="AL40" s="138">
        <f>'Ctrinh-DINH AN (21-30)'!AE181</f>
        <v>0</v>
      </c>
      <c r="AM40" s="138">
        <f>'Ctrinh-DINH AN (21-30)'!AE188</f>
        <v>0</v>
      </c>
      <c r="AN40" s="138">
        <f>'Ctrinh-DINH AN (21-30)'!AE195</f>
        <v>0</v>
      </c>
      <c r="AO40" s="138">
        <f>'Ctrinh-DINH AN (21-30)'!AE202</f>
        <v>0</v>
      </c>
      <c r="AP40" s="138">
        <f>'Ctrinh-DINH AN (21-30)'!AE209</f>
        <v>0</v>
      </c>
      <c r="AQ40" s="138">
        <f>'Ctrinh-DINH AN (21-30)'!AE216</f>
        <v>0</v>
      </c>
      <c r="AR40" s="138">
        <f>'Ctrinh-DINH AN (21-30)'!AE220</f>
        <v>0</v>
      </c>
      <c r="AS40" s="138">
        <f>'Ctrinh-DINH AN (21-30)'!AE224</f>
        <v>0</v>
      </c>
      <c r="AT40" s="220">
        <f>'Ctrinh-DINH AN (21-30)'!AE228</f>
        <v>0</v>
      </c>
      <c r="AU40" s="138">
        <f>'Ctrinh-DINH AN (21-30)'!AE235</f>
        <v>0</v>
      </c>
      <c r="AV40" s="138">
        <f>'Ctrinh-DINH AN (21-30)'!AE242</f>
        <v>0</v>
      </c>
      <c r="AW40" s="138">
        <f>'Ctrinh-DINH AN (21-30)'!AE249</f>
        <v>0</v>
      </c>
      <c r="AX40" s="138">
        <f>'Ctrinh-DINH AN (21-30)'!AE257</f>
        <v>0</v>
      </c>
      <c r="AY40" s="138">
        <f>'Ctrinh-DINH AN (21-30)'!AE264</f>
        <v>0</v>
      </c>
      <c r="AZ40" s="138">
        <f>'Ctrinh-DINH AN (21-30)'!AE271</f>
        <v>0</v>
      </c>
      <c r="BA40" s="138">
        <f>'Ctrinh-DINH AN (21-30)'!AE278</f>
        <v>0</v>
      </c>
      <c r="BB40" s="138">
        <f>'Ctrinh-DINH AN (21-30)'!AE285</f>
        <v>0</v>
      </c>
      <c r="BC40" s="138">
        <f>'Ctrinh-DINH AN (21-30)'!AE292</f>
        <v>0</v>
      </c>
      <c r="BD40" s="138">
        <f>'Ctrinh-DINH AN (21-30)'!AE299</f>
        <v>0</v>
      </c>
      <c r="BE40" s="138">
        <f>'Ctrinh-DINH AN (21-30)'!AE306</f>
        <v>0</v>
      </c>
      <c r="BF40" s="145">
        <f>'Ctrinh-DINH AN (21-30)'!AE313</f>
        <v>0</v>
      </c>
      <c r="BG40" s="138"/>
      <c r="BH40" s="138">
        <f t="shared" si="19"/>
        <v>0</v>
      </c>
      <c r="BI40" s="146">
        <f>$AJ$64-BH40</f>
        <v>0</v>
      </c>
      <c r="BJ40" s="138">
        <f t="shared" si="20"/>
        <v>0</v>
      </c>
      <c r="BK40" s="152"/>
      <c r="BL40" s="159"/>
    </row>
    <row r="41" spans="1:64" s="158" customFormat="1" ht="15.75" customHeight="1">
      <c r="A41" s="312"/>
      <c r="B41" s="162" t="s">
        <v>88</v>
      </c>
      <c r="C41" s="161" t="s">
        <v>89</v>
      </c>
      <c r="D41" s="382"/>
      <c r="E41" s="200">
        <f t="shared" si="13"/>
        <v>0</v>
      </c>
      <c r="F41" s="138">
        <f t="shared" si="17"/>
        <v>0</v>
      </c>
      <c r="G41" s="138">
        <f>'Ctrinh-DINH AN (21-30)'!AF7</f>
        <v>0</v>
      </c>
      <c r="H41" s="138">
        <f>'Ctrinh-DINH AN (21-30)'!AF14</f>
        <v>0</v>
      </c>
      <c r="I41" s="138">
        <f>'Ctrinh-DINH AN (21-30)'!AF21</f>
        <v>0</v>
      </c>
      <c r="J41" s="138">
        <f>'Ctrinh-DINH AN (21-30)'!AF28</f>
        <v>0</v>
      </c>
      <c r="K41" s="138">
        <f>'Ctrinh-DINH AN (21-30)'!AF35</f>
        <v>0</v>
      </c>
      <c r="L41" s="138">
        <f>'Ctrinh-DINH AN (21-30)'!AF42</f>
        <v>0</v>
      </c>
      <c r="M41" s="138">
        <f>'Ctrinh-DINH AN (21-30)'!AF49</f>
        <v>0</v>
      </c>
      <c r="N41" s="220">
        <f>'Ctrinh-DINH AN (21-30)'!AE63</f>
        <v>0</v>
      </c>
      <c r="O41" s="138">
        <f>'Ctrinh-DINH AN (21-30)'!AF63</f>
        <v>0</v>
      </c>
      <c r="P41" s="138">
        <f>'Ctrinh-DINH AN (21-30)'!AF70</f>
        <v>0</v>
      </c>
      <c r="Q41" s="138">
        <f>'Ctrinh-DINH AN (21-30)'!AF77</f>
        <v>0</v>
      </c>
      <c r="R41" s="200">
        <f>SUM(T41:AB41,AT41:BE41)</f>
        <v>0</v>
      </c>
      <c r="S41" s="145"/>
      <c r="T41" s="138">
        <f>'Ctrinh-DINH AN (21-30)'!AF84</f>
        <v>0</v>
      </c>
      <c r="U41" s="138">
        <f>'Ctrinh-DINH AN (21-30)'!AF91</f>
        <v>0</v>
      </c>
      <c r="V41" s="138">
        <f>'Ctrinh-DINH AN (21-30)'!AF98</f>
        <v>0</v>
      </c>
      <c r="W41" s="138">
        <f>'Ctrinh-DINH AN (21-30)'!AF105</f>
        <v>0</v>
      </c>
      <c r="X41" s="138">
        <f>'Ctrinh-DINH AN (21-30)'!AF112</f>
        <v>0</v>
      </c>
      <c r="Y41" s="138">
        <f>'Ctrinh-DINH AN (21-30)'!AF119</f>
        <v>0</v>
      </c>
      <c r="Z41" s="138">
        <f>'Ctrinh-DINH AN (21-30)'!AF126</f>
        <v>0</v>
      </c>
      <c r="AA41" s="138">
        <f>'Ctrinh-DINH AN (21-30)'!AF133</f>
        <v>0</v>
      </c>
      <c r="AB41" s="263">
        <f>SUM(AD41:AJ41,AL41:AS41)</f>
        <v>0</v>
      </c>
      <c r="AC41" s="263"/>
      <c r="AD41" s="138">
        <f>'Ctrinh-DINH AN (21-30)'!AF141</f>
        <v>0</v>
      </c>
      <c r="AE41" s="138">
        <f>'Ctrinh-DINH AN (21-30)'!AF152</f>
        <v>0</v>
      </c>
      <c r="AF41" s="138">
        <f>'Ctrinh-DINH AN (21-30)'!AF157</f>
        <v>0</v>
      </c>
      <c r="AG41" s="138">
        <f>'Ctrinh-DINH AN (21-30)'!AF161</f>
        <v>0</v>
      </c>
      <c r="AH41" s="138">
        <f>'Ctrinh-DINH AN (21-30)'!AF165</f>
        <v>0</v>
      </c>
      <c r="AI41" s="138">
        <f>'Ctrinh-DINH AN (21-30)'!AF169</f>
        <v>0</v>
      </c>
      <c r="AJ41" s="138">
        <f>'Ctrinh-DINH AN (21-30)'!AF173</f>
        <v>0</v>
      </c>
      <c r="AK41" s="155">
        <f>$D41-$BH41</f>
        <v>0</v>
      </c>
      <c r="AL41" s="138">
        <f>'Ctrinh-DINH AN (21-30)'!AF181</f>
        <v>0</v>
      </c>
      <c r="AM41" s="138">
        <f>'Ctrinh-DINH AN (21-30)'!AF188</f>
        <v>0</v>
      </c>
      <c r="AN41" s="138">
        <f>'Ctrinh-DINH AN (21-30)'!AF195</f>
        <v>0</v>
      </c>
      <c r="AO41" s="138">
        <f>'Ctrinh-DINH AN (21-30)'!AF202</f>
        <v>0</v>
      </c>
      <c r="AP41" s="138">
        <f>'Ctrinh-DINH AN (21-30)'!AF209</f>
        <v>0</v>
      </c>
      <c r="AQ41" s="138">
        <f>'Ctrinh-DINH AN (21-30)'!AF216</f>
        <v>0</v>
      </c>
      <c r="AR41" s="138">
        <f>'Ctrinh-DINH AN (21-30)'!AF220</f>
        <v>0</v>
      </c>
      <c r="AS41" s="138">
        <f>'Ctrinh-DINH AN (21-30)'!AF224</f>
        <v>0</v>
      </c>
      <c r="AT41" s="220">
        <f>'Ctrinh-DINH AN (21-30)'!AF228</f>
        <v>0</v>
      </c>
      <c r="AU41" s="138">
        <f>'Ctrinh-DINH AN (21-30)'!AF235</f>
        <v>0</v>
      </c>
      <c r="AV41" s="138">
        <f>'Ctrinh-DINH AN (21-30)'!AF242</f>
        <v>0</v>
      </c>
      <c r="AW41" s="138">
        <f>'Ctrinh-DINH AN (21-30)'!AF249</f>
        <v>0</v>
      </c>
      <c r="AX41" s="138">
        <f>'Ctrinh-DINH AN (21-30)'!AF257</f>
        <v>0</v>
      </c>
      <c r="AY41" s="138">
        <f>'Ctrinh-DINH AN (21-30)'!AF264</f>
        <v>0</v>
      </c>
      <c r="AZ41" s="138">
        <f>'Ctrinh-DINH AN (21-30)'!AF271</f>
        <v>0</v>
      </c>
      <c r="BA41" s="138">
        <f>'Ctrinh-DINH AN (21-30)'!AF278</f>
        <v>0</v>
      </c>
      <c r="BB41" s="138">
        <f>'Ctrinh-DINH AN (21-30)'!AF285</f>
        <v>0</v>
      </c>
      <c r="BC41" s="138">
        <f>'Ctrinh-DINH AN (21-30)'!AF292</f>
        <v>0</v>
      </c>
      <c r="BD41" s="138">
        <f>'Ctrinh-DINH AN (21-30)'!AF299</f>
        <v>0</v>
      </c>
      <c r="BE41" s="138">
        <f>'Ctrinh-DINH AN (21-30)'!AF306</f>
        <v>0</v>
      </c>
      <c r="BF41" s="145">
        <f>'Ctrinh-DINH AN (21-30)'!AF313</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'Ctrinh-DINH AN (21-30)'!AG7</f>
        <v>0</v>
      </c>
      <c r="H42" s="138">
        <f>'Ctrinh-DINH AN (21-30)'!AG14</f>
        <v>0</v>
      </c>
      <c r="I42" s="138">
        <f>'Ctrinh-DINH AN (21-30)'!AG21</f>
        <v>0</v>
      </c>
      <c r="J42" s="138">
        <f>'Ctrinh-DINH AN (21-30)'!AG28</f>
        <v>0</v>
      </c>
      <c r="K42" s="138">
        <f>'Ctrinh-DINH AN (21-30)'!AG35</f>
        <v>0</v>
      </c>
      <c r="L42" s="138">
        <f>'Ctrinh-DINH AN (21-30)'!AG42</f>
        <v>0</v>
      </c>
      <c r="M42" s="138">
        <f>'Ctrinh-DINH AN (21-30)'!AG49</f>
        <v>0</v>
      </c>
      <c r="N42" s="220">
        <f>'Ctrinh-DINH AN (21-30)'!AE63</f>
        <v>0</v>
      </c>
      <c r="O42" s="138">
        <f>'Ctrinh-DINH AN (21-30)'!AG63</f>
        <v>0</v>
      </c>
      <c r="P42" s="138">
        <f>'Ctrinh-DINH AN (21-30)'!AG70</f>
        <v>0</v>
      </c>
      <c r="Q42" s="138">
        <f>'Ctrinh-DINH AN (21-30)'!AG77</f>
        <v>0</v>
      </c>
      <c r="R42" s="200">
        <f t="shared" si="21"/>
        <v>0</v>
      </c>
      <c r="S42" s="145"/>
      <c r="T42" s="138">
        <f>'Ctrinh-DINH AN (21-30)'!AG84</f>
        <v>0</v>
      </c>
      <c r="U42" s="138">
        <f>'Ctrinh-DINH AN (21-30)'!AG91</f>
        <v>0</v>
      </c>
      <c r="V42" s="138">
        <f>'Ctrinh-DINH AN (21-30)'!AG98</f>
        <v>0</v>
      </c>
      <c r="W42" s="138">
        <f>'Ctrinh-DINH AN (21-30)'!AG105</f>
        <v>0</v>
      </c>
      <c r="X42" s="138">
        <f>'Ctrinh-DINH AN (21-30)'!AG112</f>
        <v>0</v>
      </c>
      <c r="Y42" s="138">
        <f>'Ctrinh-DINH AN (21-30)'!AG119</f>
        <v>0</v>
      </c>
      <c r="Z42" s="138">
        <f>'Ctrinh-DINH AN (21-30)'!AG126</f>
        <v>0</v>
      </c>
      <c r="AA42" s="138">
        <f>'Ctrinh-DINH AN (21-30)'!AG133</f>
        <v>0</v>
      </c>
      <c r="AB42" s="263">
        <f>SUM(AD42:AK42,AM42:AS42)</f>
        <v>0</v>
      </c>
      <c r="AC42" s="263"/>
      <c r="AD42" s="138">
        <f>'Ctrinh-DINH AN (21-30)'!AG141</f>
        <v>0</v>
      </c>
      <c r="AE42" s="138">
        <f>'Ctrinh-DINH AN (21-30)'!AG152</f>
        <v>0</v>
      </c>
      <c r="AF42" s="138">
        <f>'Ctrinh-DINH AN (21-30)'!AG157</f>
        <v>0</v>
      </c>
      <c r="AG42" s="138">
        <f>'Ctrinh-DINH AN (21-30)'!AG161</f>
        <v>0</v>
      </c>
      <c r="AH42" s="138">
        <f>'Ctrinh-DINH AN (21-30)'!AG165</f>
        <v>0</v>
      </c>
      <c r="AI42" s="138">
        <f>'Ctrinh-DINH AN (21-30)'!AG169</f>
        <v>0</v>
      </c>
      <c r="AJ42" s="138">
        <f>'Ctrinh-DINH AN (21-30)'!AG173</f>
        <v>0</v>
      </c>
      <c r="AK42" s="158"/>
      <c r="AL42" s="155">
        <f>$D42-$BH42</f>
        <v>0</v>
      </c>
      <c r="AM42" s="138">
        <f>'Ctrinh-DINH AN (21-30)'!AG188</f>
        <v>0</v>
      </c>
      <c r="AN42" s="138">
        <f>'Ctrinh-DINH AN (21-30)'!AG195</f>
        <v>0</v>
      </c>
      <c r="AO42" s="138">
        <f>'Ctrinh-DINH AN (21-30)'!AG202</f>
        <v>0</v>
      </c>
      <c r="AP42" s="138">
        <f>'Ctrinh-DINH AN (21-30)'!AG209</f>
        <v>0</v>
      </c>
      <c r="AQ42" s="138">
        <f>'Ctrinh-DINH AN (21-30)'!AG216</f>
        <v>0</v>
      </c>
      <c r="AR42" s="138">
        <f>'Ctrinh-DINH AN (21-30)'!AG220</f>
        <v>0</v>
      </c>
      <c r="AS42" s="138">
        <f>'Ctrinh-DINH AN (21-30)'!AG224</f>
        <v>0</v>
      </c>
      <c r="AT42" s="220">
        <f>'Ctrinh-DINH AN (21-30)'!AG228</f>
        <v>0</v>
      </c>
      <c r="AU42" s="138">
        <f>'Ctrinh-DINH AN (21-30)'!AG235</f>
        <v>0</v>
      </c>
      <c r="AV42" s="138">
        <f>'Ctrinh-DINH AN (21-30)'!AG242</f>
        <v>0</v>
      </c>
      <c r="AW42" s="138">
        <f>'Ctrinh-DINH AN (21-30)'!AG249</f>
        <v>0</v>
      </c>
      <c r="AX42" s="138">
        <f>'Ctrinh-DINH AN (21-30)'!AG257</f>
        <v>0</v>
      </c>
      <c r="AY42" s="138">
        <f>'Ctrinh-DINH AN (21-30)'!AG264</f>
        <v>0</v>
      </c>
      <c r="AZ42" s="138">
        <f>'Ctrinh-DINH AN (21-30)'!AG271</f>
        <v>0</v>
      </c>
      <c r="BA42" s="138">
        <f>'Ctrinh-DINH AN (21-30)'!AG278</f>
        <v>0</v>
      </c>
      <c r="BB42" s="138">
        <f>'Ctrinh-DINH AN (21-30)'!AG285</f>
        <v>0</v>
      </c>
      <c r="BC42" s="138">
        <f>'Ctrinh-DINH AN (21-30)'!AG292</f>
        <v>0</v>
      </c>
      <c r="BD42" s="138">
        <f>'Ctrinh-DINH AN (21-30)'!AG299</f>
        <v>0</v>
      </c>
      <c r="BE42" s="138">
        <f>'Ctrinh-DINH AN (21-30)'!AG306</f>
        <v>0</v>
      </c>
      <c r="BF42" s="145">
        <f>'Ctrinh-DINH AN (21-30)'!AG313</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'Ctrinh-DINH AN (21-30)'!AH7</f>
        <v>0</v>
      </c>
      <c r="H43" s="160">
        <f>'Ctrinh-DINH AN (21-30)'!AH14</f>
        <v>0</v>
      </c>
      <c r="I43" s="160">
        <f>'Ctrinh-DINH AN (21-30)'!AH21</f>
        <v>0</v>
      </c>
      <c r="J43" s="160">
        <f>'Ctrinh-DINH AN (21-30)'!AH28</f>
        <v>0</v>
      </c>
      <c r="K43" s="160">
        <f>'Ctrinh-DINH AN (21-30)'!AH35</f>
        <v>0</v>
      </c>
      <c r="L43" s="160">
        <f>'Ctrinh-DINH AN (21-30)'!AH42</f>
        <v>0</v>
      </c>
      <c r="M43" s="160">
        <f>'Ctrinh-DINH AN (21-30)'!AH49</f>
        <v>0</v>
      </c>
      <c r="N43" s="230">
        <f>'Ctrinh-DINH AN (21-30)'!AN63</f>
        <v>0</v>
      </c>
      <c r="O43" s="160">
        <f>'Ctrinh-DINH AN (21-30)'!AH63</f>
        <v>0</v>
      </c>
      <c r="P43" s="160">
        <f>'Ctrinh-DINH AN (21-30)'!AH70</f>
        <v>0</v>
      </c>
      <c r="Q43" s="160">
        <f>'Ctrinh-DINH AN (21-30)'!AH77</f>
        <v>0</v>
      </c>
      <c r="R43" s="200">
        <f t="shared" si="21"/>
        <v>0</v>
      </c>
      <c r="S43" s="168"/>
      <c r="T43" s="160">
        <f>'Ctrinh-DINH AN (21-30)'!AH84</f>
        <v>0</v>
      </c>
      <c r="U43" s="160">
        <f>'Ctrinh-DINH AN (21-30)'!AH91</f>
        <v>0</v>
      </c>
      <c r="V43" s="160">
        <f>'Ctrinh-DINH AN (21-30)'!AH98</f>
        <v>0</v>
      </c>
      <c r="W43" s="160">
        <f>'Ctrinh-DINH AN (21-30)'!AH105</f>
        <v>0</v>
      </c>
      <c r="X43" s="160">
        <f>'Ctrinh-DINH AN (21-30)'!AH112</f>
        <v>0</v>
      </c>
      <c r="Y43" s="160">
        <f>'Ctrinh-DINH AN (21-30)'!AH119</f>
        <v>0</v>
      </c>
      <c r="Z43" s="160">
        <f>'Ctrinh-DINH AN (21-30)'!AH126</f>
        <v>0</v>
      </c>
      <c r="AA43" s="160">
        <f>'Ctrinh-DINH AN (21-30)'!AH133</f>
        <v>0</v>
      </c>
      <c r="AB43" s="263">
        <f>SUM(AD43:AL43,AN43:AS43)</f>
        <v>0</v>
      </c>
      <c r="AC43" s="263"/>
      <c r="AD43" s="160">
        <f>'Ctrinh-DINH AN (21-30)'!AH141</f>
        <v>0</v>
      </c>
      <c r="AE43" s="160">
        <f>'Ctrinh-DINH AN (21-30)'!AH152</f>
        <v>0</v>
      </c>
      <c r="AF43" s="160">
        <f>'Ctrinh-DINH AN (21-30)'!AH157</f>
        <v>0</v>
      </c>
      <c r="AG43" s="160">
        <f>'Ctrinh-DINH AN (21-30)'!AH161</f>
        <v>0</v>
      </c>
      <c r="AH43" s="160">
        <f>'Ctrinh-DINH AN (21-30)'!AH165</f>
        <v>0</v>
      </c>
      <c r="AI43" s="160">
        <f>'Ctrinh-DINH AN (21-30)'!AH169</f>
        <v>0</v>
      </c>
      <c r="AJ43" s="160">
        <f>'Ctrinh-DINH AN (21-30)'!AH173</f>
        <v>0</v>
      </c>
      <c r="AK43" s="160">
        <f>'Ctrinh-DINH AN (21-30)'!AH177</f>
        <v>0</v>
      </c>
      <c r="AL43" s="160">
        <f>'Ctrinh-DINH AN (21-30)'!AH181</f>
        <v>0</v>
      </c>
      <c r="AM43" s="169">
        <f>$D43-$BH43</f>
        <v>0</v>
      </c>
      <c r="AN43" s="160">
        <f>'Ctrinh-DINH AN (21-30)'!AH195</f>
        <v>0</v>
      </c>
      <c r="AO43" s="160">
        <f>'Ctrinh-DINH AN (21-30)'!AH202</f>
        <v>0</v>
      </c>
      <c r="AP43" s="160">
        <f>'Ctrinh-DINH AN (21-30)'!AH209</f>
        <v>0</v>
      </c>
      <c r="AQ43" s="160">
        <f>'Ctrinh-DINH AN (21-30)'!AH216</f>
        <v>0</v>
      </c>
      <c r="AR43" s="160">
        <f>'Ctrinh-DINH AN (21-30)'!AH220</f>
        <v>0</v>
      </c>
      <c r="AS43" s="160">
        <f>'Ctrinh-DINH AN (21-30)'!AH224</f>
        <v>0</v>
      </c>
      <c r="AT43" s="230">
        <f>'Ctrinh-DINH AN (21-30)'!AH228</f>
        <v>0</v>
      </c>
      <c r="AU43" s="160">
        <f>'Ctrinh-DINH AN (21-30)'!AH235</f>
        <v>0</v>
      </c>
      <c r="AV43" s="160">
        <f>'Ctrinh-DINH AN (21-30)'!AH242</f>
        <v>0</v>
      </c>
      <c r="AW43" s="160">
        <f>'Ctrinh-DINH AN (21-30)'!AH249</f>
        <v>0</v>
      </c>
      <c r="AX43" s="160">
        <f>'Ctrinh-DINH AN (21-30)'!AH257</f>
        <v>0</v>
      </c>
      <c r="AY43" s="160">
        <f>'Ctrinh-DINH AN (21-30)'!AH264</f>
        <v>0</v>
      </c>
      <c r="AZ43" s="160">
        <f>'Ctrinh-DINH AN (21-30)'!AH271</f>
        <v>0</v>
      </c>
      <c r="BA43" s="160">
        <f>'Ctrinh-DINH AN (21-30)'!AH278</f>
        <v>0</v>
      </c>
      <c r="BB43" s="160">
        <f>'Ctrinh-DINH AN (21-30)'!AH285</f>
        <v>0</v>
      </c>
      <c r="BC43" s="160">
        <f>'Ctrinh-DINH AN (21-30)'!AH292</f>
        <v>0</v>
      </c>
      <c r="BD43" s="160">
        <f>'Ctrinh-DINH AN (21-30)'!AH299</f>
        <v>0</v>
      </c>
      <c r="BE43" s="160">
        <f>'Ctrinh-DINH AN (21-30)'!AH306</f>
        <v>0</v>
      </c>
      <c r="BF43" s="168">
        <f>'Ctrinh-DINH AN (21-30)'!AH313</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170"/>
      <c r="E44" s="299">
        <f t="shared" si="13"/>
        <v>0</v>
      </c>
      <c r="F44" s="160">
        <f t="shared" si="17"/>
        <v>0</v>
      </c>
      <c r="G44" s="160">
        <f>'Ctrinh-DINH AN (21-30)'!AI7</f>
        <v>0</v>
      </c>
      <c r="H44" s="160">
        <f>'Ctrinh-DINH AN (21-30)'!AI14</f>
        <v>0</v>
      </c>
      <c r="I44" s="160">
        <f>'Ctrinh-DINH AN (21-30)'!AI21</f>
        <v>0</v>
      </c>
      <c r="J44" s="160">
        <f>'Ctrinh-DINH AN (21-30)'!AI28</f>
        <v>0</v>
      </c>
      <c r="K44" s="160">
        <f>'Ctrinh-DINH AN (21-30)'!AI35</f>
        <v>0</v>
      </c>
      <c r="L44" s="160">
        <f>'Ctrinh-DINH AN (21-30)'!AI42</f>
        <v>0</v>
      </c>
      <c r="M44" s="160">
        <f>'Ctrinh-DINH AN (21-30)'!AI49</f>
        <v>0</v>
      </c>
      <c r="N44" s="230">
        <f>'Ctrinh-DINH AN (21-30)'!AO63</f>
        <v>0</v>
      </c>
      <c r="O44" s="160">
        <f>'Ctrinh-DINH AN (21-30)'!AI63</f>
        <v>0</v>
      </c>
      <c r="P44" s="160">
        <f>'Ctrinh-DINH AN (21-30)'!AI70</f>
        <v>0</v>
      </c>
      <c r="Q44" s="160">
        <f>'Ctrinh-DINH AN (21-30)'!AI77</f>
        <v>0</v>
      </c>
      <c r="R44" s="200">
        <f t="shared" si="21"/>
        <v>0</v>
      </c>
      <c r="S44" s="168"/>
      <c r="T44" s="160">
        <f>'Ctrinh-DINH AN (21-30)'!AI84</f>
        <v>0</v>
      </c>
      <c r="U44" s="160">
        <f>'Ctrinh-DINH AN (21-30)'!AI91</f>
        <v>0</v>
      </c>
      <c r="V44" s="160">
        <f>'Ctrinh-DINH AN (21-30)'!AI98</f>
        <v>0</v>
      </c>
      <c r="W44" s="160">
        <f>'Ctrinh-DINH AN (21-30)'!AI105</f>
        <v>0</v>
      </c>
      <c r="X44" s="160">
        <f>'Ctrinh-DINH AN (21-30)'!AI112</f>
        <v>0</v>
      </c>
      <c r="Y44" s="160">
        <f>'Ctrinh-DINH AN (21-30)'!AI119</f>
        <v>0</v>
      </c>
      <c r="Z44" s="160">
        <f>'Ctrinh-DINH AN (21-30)'!AI126</f>
        <v>0</v>
      </c>
      <c r="AA44" s="160">
        <f>'Ctrinh-DINH AN (21-30)'!AI133</f>
        <v>0</v>
      </c>
      <c r="AB44" s="263">
        <f>SUM(AD44:AM44,AO44:AS44)</f>
        <v>0</v>
      </c>
      <c r="AC44" s="263"/>
      <c r="AD44" s="160">
        <f>'Ctrinh-DINH AN (21-30)'!AI141</f>
        <v>0</v>
      </c>
      <c r="AE44" s="160">
        <f>'Ctrinh-DINH AN (21-30)'!AI152</f>
        <v>0</v>
      </c>
      <c r="AF44" s="160">
        <f>'Ctrinh-DINH AN (21-30)'!AI157</f>
        <v>0</v>
      </c>
      <c r="AG44" s="160">
        <f>'Ctrinh-DINH AN (21-30)'!AI161</f>
        <v>0</v>
      </c>
      <c r="AH44" s="160">
        <f>'Ctrinh-DINH AN (21-30)'!AI165</f>
        <v>0</v>
      </c>
      <c r="AI44" s="160">
        <f>'Ctrinh-DINH AN (21-30)'!AI169</f>
        <v>0</v>
      </c>
      <c r="AJ44" s="160">
        <f>'Ctrinh-DINH AN (21-30)'!AI173</f>
        <v>0</v>
      </c>
      <c r="AK44" s="160">
        <f>'Ctrinh-DINH AN (21-30)'!AI177</f>
        <v>0</v>
      </c>
      <c r="AL44" s="160">
        <f>'Ctrinh-DINH AN (21-30)'!AI181</f>
        <v>0</v>
      </c>
      <c r="AM44" s="160">
        <f>'Ctrinh-DINH AN (21-30)'!AI188</f>
        <v>0</v>
      </c>
      <c r="AN44" s="169">
        <f>$D44-$BH44</f>
        <v>0</v>
      </c>
      <c r="AO44" s="160">
        <f>'Ctrinh-DINH AN (21-30)'!AI202</f>
        <v>0</v>
      </c>
      <c r="AP44" s="160">
        <f>'Ctrinh-DINH AN (21-30)'!AI209</f>
        <v>0</v>
      </c>
      <c r="AQ44" s="160">
        <f>'Ctrinh-DINH AN (21-30)'!AI216</f>
        <v>0</v>
      </c>
      <c r="AR44" s="160">
        <f>'Ctrinh-DINH AN (21-30)'!AI220</f>
        <v>0</v>
      </c>
      <c r="AS44" s="160">
        <f>'Ctrinh-DINH AN (21-30)'!AI224</f>
        <v>0</v>
      </c>
      <c r="AT44" s="230">
        <f>'Ctrinh-DINH AN (21-30)'!AI228</f>
        <v>0</v>
      </c>
      <c r="AU44" s="160">
        <f>'Ctrinh-DINH AN (21-30)'!AI235</f>
        <v>0</v>
      </c>
      <c r="AV44" s="160">
        <f>'Ctrinh-DINH AN (21-30)'!AI242</f>
        <v>0</v>
      </c>
      <c r="AW44" s="160">
        <f>'Ctrinh-DINH AN (21-30)'!AI249</f>
        <v>0</v>
      </c>
      <c r="AX44" s="160">
        <f>'Ctrinh-DINH AN (21-30)'!AI257</f>
        <v>0</v>
      </c>
      <c r="AY44" s="160">
        <f>'Ctrinh-DINH AN (21-30)'!AI264</f>
        <v>0</v>
      </c>
      <c r="AZ44" s="160">
        <f>'Ctrinh-DINH AN (21-30)'!AI271</f>
        <v>0</v>
      </c>
      <c r="BA44" s="160">
        <f>'Ctrinh-DINH AN (21-30)'!AI278</f>
        <v>0</v>
      </c>
      <c r="BB44" s="160">
        <f>'Ctrinh-DINH AN (21-30)'!AI285</f>
        <v>0</v>
      </c>
      <c r="BC44" s="160">
        <f>'Ctrinh-DINH AN (21-30)'!AI292</f>
        <v>0</v>
      </c>
      <c r="BD44" s="160">
        <f>'Ctrinh-DINH AN (21-30)'!AI299</f>
        <v>0</v>
      </c>
      <c r="BE44" s="160">
        <f>'Ctrinh-DINH AN (21-30)'!AI306</f>
        <v>0</v>
      </c>
      <c r="BF44" s="168">
        <f>'Ctrinh-DINH AN (21-30)'!AI313</f>
        <v>0</v>
      </c>
      <c r="BG44" s="138"/>
      <c r="BH44" s="160">
        <f t="shared" si="22"/>
        <v>0</v>
      </c>
      <c r="BI44" s="146">
        <f>$AN$64-BH44</f>
        <v>0</v>
      </c>
      <c r="BJ44" s="138">
        <f t="shared" si="20"/>
        <v>0</v>
      </c>
      <c r="BK44" s="166"/>
      <c r="BL44" s="165"/>
    </row>
    <row r="45" spans="1:64" s="164" customFormat="1" ht="15.75" customHeight="1">
      <c r="A45" s="313"/>
      <c r="B45" s="162" t="s">
        <v>675</v>
      </c>
      <c r="C45" s="161" t="s">
        <v>114</v>
      </c>
      <c r="D45" s="384"/>
      <c r="E45" s="299">
        <f t="shared" si="13"/>
        <v>0</v>
      </c>
      <c r="F45" s="160">
        <f t="shared" si="17"/>
        <v>0</v>
      </c>
      <c r="G45" s="160">
        <f>'Ctrinh-DINH AN (21-30)'!AJ7</f>
        <v>0</v>
      </c>
      <c r="H45" s="160">
        <f>'Ctrinh-DINH AN (21-30)'!AJ14</f>
        <v>0</v>
      </c>
      <c r="I45" s="160">
        <f>'Ctrinh-DINH AN (21-30)'!AJ21</f>
        <v>0</v>
      </c>
      <c r="J45" s="160">
        <f>'Ctrinh-DINH AN (21-30)'!AJ28</f>
        <v>0</v>
      </c>
      <c r="K45" s="160">
        <f>'Ctrinh-DINH AN (21-30)'!AJ35</f>
        <v>0</v>
      </c>
      <c r="L45" s="160">
        <f>'Ctrinh-DINH AN (21-30)'!AJ42</f>
        <v>0</v>
      </c>
      <c r="M45" s="160">
        <f>'Ctrinh-DINH AN (21-30)'!AJ49</f>
        <v>0</v>
      </c>
      <c r="N45" s="230">
        <f>'Ctrinh-DINH AN (21-30)'!AV63</f>
        <v>0</v>
      </c>
      <c r="O45" s="160">
        <f>'Ctrinh-DINH AN (21-30)'!AJ63</f>
        <v>0</v>
      </c>
      <c r="P45" s="160">
        <f>'Ctrinh-DINH AN (21-30)'!AJ70</f>
        <v>0</v>
      </c>
      <c r="Q45" s="160">
        <f>'Ctrinh-DINH AN (21-30)'!AJ77</f>
        <v>0</v>
      </c>
      <c r="R45" s="200">
        <f t="shared" si="21"/>
        <v>0</v>
      </c>
      <c r="S45" s="168"/>
      <c r="T45" s="160">
        <f>'Ctrinh-DINH AN (21-30)'!AJ84</f>
        <v>0</v>
      </c>
      <c r="U45" s="160">
        <f>'Ctrinh-DINH AN (21-30)'!AJ91</f>
        <v>0</v>
      </c>
      <c r="V45" s="160">
        <f>'Ctrinh-DINH AN (21-30)'!AJ98</f>
        <v>0</v>
      </c>
      <c r="W45" s="160">
        <f>'Ctrinh-DINH AN (21-30)'!AJ105</f>
        <v>0</v>
      </c>
      <c r="X45" s="160">
        <f>'Ctrinh-DINH AN (21-30)'!AJ112</f>
        <v>0</v>
      </c>
      <c r="Y45" s="160">
        <f>'Ctrinh-DINH AN (21-30)'!AJ119</f>
        <v>0</v>
      </c>
      <c r="Z45" s="160">
        <f>'Ctrinh-DINH AN (21-30)'!AJ126</f>
        <v>0</v>
      </c>
      <c r="AA45" s="160">
        <f>'Ctrinh-DINH AN (21-30)'!AJ133</f>
        <v>0</v>
      </c>
      <c r="AB45" s="263">
        <f>SUM(AD45:AN45,AP45:AS45)</f>
        <v>0</v>
      </c>
      <c r="AC45" s="263"/>
      <c r="AD45" s="160">
        <f>'Ctrinh-DINH AN (21-30)'!AJ141</f>
        <v>0</v>
      </c>
      <c r="AE45" s="160">
        <f>'Ctrinh-DINH AN (21-30)'!AJ152</f>
        <v>0</v>
      </c>
      <c r="AF45" s="160">
        <f>'Ctrinh-DINH AN (21-30)'!AJ157</f>
        <v>0</v>
      </c>
      <c r="AG45" s="160">
        <f>'Ctrinh-DINH AN (21-30)'!AJ161</f>
        <v>0</v>
      </c>
      <c r="AH45" s="160">
        <f>'Ctrinh-DINH AN (21-30)'!AJ165</f>
        <v>0</v>
      </c>
      <c r="AI45" s="160">
        <f>'Ctrinh-DINH AN (21-30)'!AJ169</f>
        <v>0</v>
      </c>
      <c r="AJ45" s="160">
        <f>'Ctrinh-DINH AN (21-30)'!AJ173</f>
        <v>0</v>
      </c>
      <c r="AK45" s="160">
        <f>'Ctrinh-DINH AN (21-30)'!AJ177</f>
        <v>0</v>
      </c>
      <c r="AL45" s="160">
        <f>'Ctrinh-DINH AN (21-30)'!AJ181</f>
        <v>0</v>
      </c>
      <c r="AM45" s="160">
        <f>'Ctrinh-DINH AN (21-30)'!AJ188</f>
        <v>0</v>
      </c>
      <c r="AN45" s="160">
        <f>'Ctrinh-DINH AN (21-30)'!AJ195</f>
        <v>0</v>
      </c>
      <c r="AO45" s="169">
        <f>$D45-$BH45</f>
        <v>0</v>
      </c>
      <c r="AP45" s="160">
        <f>'Ctrinh-DINH AN (21-30)'!AJ209</f>
        <v>0</v>
      </c>
      <c r="AQ45" s="160">
        <f>'Ctrinh-DINH AN (21-30)'!AJ216</f>
        <v>0</v>
      </c>
      <c r="AR45" s="160">
        <f>'Ctrinh-DINH AN (21-30)'!AJ220</f>
        <v>0</v>
      </c>
      <c r="AS45" s="160">
        <f>'Ctrinh-DINH AN (21-30)'!AJ224</f>
        <v>0</v>
      </c>
      <c r="AT45" s="230">
        <f>'Ctrinh-DINH AN (21-30)'!AJ228</f>
        <v>0</v>
      </c>
      <c r="AU45" s="160">
        <f>'Ctrinh-DINH AN (21-30)'!AJ235</f>
        <v>0</v>
      </c>
      <c r="AV45" s="160">
        <f>'Ctrinh-DINH AN (21-30)'!AJ242</f>
        <v>0</v>
      </c>
      <c r="AW45" s="160">
        <f>'Ctrinh-DINH AN (21-30)'!AJ249</f>
        <v>0</v>
      </c>
      <c r="AX45" s="160">
        <f>'Ctrinh-DINH AN (21-30)'!AJ257</f>
        <v>0</v>
      </c>
      <c r="AY45" s="160">
        <f>'Ctrinh-DINH AN (21-30)'!AJ264</f>
        <v>0</v>
      </c>
      <c r="AZ45" s="160">
        <f>'Ctrinh-DINH AN (21-30)'!AJ271</f>
        <v>0</v>
      </c>
      <c r="BA45" s="160">
        <f>'Ctrinh-DINH AN (21-30)'!AJ278</f>
        <v>0</v>
      </c>
      <c r="BB45" s="160">
        <f>'Ctrinh-DINH AN (21-30)'!AJ285</f>
        <v>0</v>
      </c>
      <c r="BC45" s="160">
        <f>'Ctrinh-DINH AN (21-30)'!AJ292</f>
        <v>0</v>
      </c>
      <c r="BD45" s="160">
        <f>'Ctrinh-DINH AN (21-30)'!AJ299</f>
        <v>0</v>
      </c>
      <c r="BE45" s="160">
        <f>'Ctrinh-DINH AN (21-30)'!AJ306</f>
        <v>0</v>
      </c>
      <c r="BF45" s="168">
        <f>'Ctrinh-DINH AN (21-30)'!AJ313</f>
        <v>0</v>
      </c>
      <c r="BG45" s="138"/>
      <c r="BH45" s="160">
        <f t="shared" si="22"/>
        <v>0</v>
      </c>
      <c r="BI45" s="146">
        <f>$AO$64-BH45</f>
        <v>0</v>
      </c>
      <c r="BJ45" s="138">
        <f t="shared" si="20"/>
        <v>0</v>
      </c>
      <c r="BK45" s="166"/>
      <c r="BL45" s="165"/>
    </row>
    <row r="46" spans="1:64" s="158" customFormat="1" ht="15.75" customHeight="1">
      <c r="A46" s="312"/>
      <c r="B46" s="162" t="s">
        <v>676</v>
      </c>
      <c r="C46" s="156" t="s">
        <v>116</v>
      </c>
      <c r="D46" s="384"/>
      <c r="E46" s="200">
        <f t="shared" si="13"/>
        <v>0</v>
      </c>
      <c r="F46" s="138">
        <f t="shared" si="17"/>
        <v>0</v>
      </c>
      <c r="G46" s="138">
        <f>'Ctrinh-DINH AN (21-30)'!AK7</f>
        <v>0</v>
      </c>
      <c r="H46" s="138">
        <f>'Ctrinh-DINH AN (21-30)'!AK14</f>
        <v>0</v>
      </c>
      <c r="I46" s="138">
        <f>'Ctrinh-DINH AN (21-30)'!AK21</f>
        <v>0</v>
      </c>
      <c r="J46" s="138">
        <f>'Ctrinh-DINH AN (21-30)'!AK28</f>
        <v>0</v>
      </c>
      <c r="K46" s="138">
        <f>'Ctrinh-DINH AN (21-30)'!AK35</f>
        <v>0</v>
      </c>
      <c r="L46" s="138">
        <f>'Ctrinh-DINH AN (21-30)'!AK42</f>
        <v>0</v>
      </c>
      <c r="M46" s="138">
        <f>'Ctrinh-DINH AN (21-30)'!AK49</f>
        <v>0</v>
      </c>
      <c r="N46" s="220">
        <f>'Ctrinh-DINH AN (21-30)'!AJ63</f>
        <v>0</v>
      </c>
      <c r="O46" s="138">
        <f>'Ctrinh-DINH AN (21-30)'!AK63</f>
        <v>0</v>
      </c>
      <c r="P46" s="138">
        <f>'Ctrinh-DINH AN (21-30)'!AK70</f>
        <v>0</v>
      </c>
      <c r="Q46" s="138">
        <f>'Ctrinh-DINH AN (21-30)'!AK77</f>
        <v>0</v>
      </c>
      <c r="R46" s="200">
        <f t="shared" si="21"/>
        <v>0</v>
      </c>
      <c r="S46" s="145"/>
      <c r="T46" s="138">
        <f>'Ctrinh-DINH AN (21-30)'!AK84</f>
        <v>0</v>
      </c>
      <c r="U46" s="138">
        <f>'Ctrinh-DINH AN (21-30)'!AK91</f>
        <v>0</v>
      </c>
      <c r="V46" s="138">
        <f>'Ctrinh-DINH AN (21-30)'!AK98</f>
        <v>0</v>
      </c>
      <c r="W46" s="138">
        <f>'Ctrinh-DINH AN (21-30)'!AK105</f>
        <v>0</v>
      </c>
      <c r="X46" s="138">
        <f>'Ctrinh-DINH AN (21-30)'!AK112</f>
        <v>0</v>
      </c>
      <c r="Y46" s="138">
        <f>'Ctrinh-DINH AN (21-30)'!AK119</f>
        <v>0</v>
      </c>
      <c r="Z46" s="138">
        <f>'Ctrinh-DINH AN (21-30)'!AK126</f>
        <v>0</v>
      </c>
      <c r="AA46" s="138">
        <f>'Ctrinh-DINH AN (21-30)'!AK133</f>
        <v>0</v>
      </c>
      <c r="AB46" s="263">
        <f>SUM(AD46:AO46,AQ46:AS46)</f>
        <v>0</v>
      </c>
      <c r="AC46" s="263"/>
      <c r="AD46" s="138">
        <f>'Ctrinh-DINH AN (21-30)'!AK141</f>
        <v>0</v>
      </c>
      <c r="AE46" s="138">
        <f>'Ctrinh-DINH AN (21-30)'!AK152</f>
        <v>0</v>
      </c>
      <c r="AF46" s="138">
        <f>'Ctrinh-DINH AN (21-30)'!AK157</f>
        <v>0</v>
      </c>
      <c r="AG46" s="138">
        <f>'Ctrinh-DINH AN (21-30)'!AK161</f>
        <v>0</v>
      </c>
      <c r="AH46" s="138">
        <f>'Ctrinh-DINH AN (21-30)'!AK165</f>
        <v>0</v>
      </c>
      <c r="AI46" s="138">
        <f>'Ctrinh-DINH AN (21-30)'!AK169</f>
        <v>0</v>
      </c>
      <c r="AJ46" s="138">
        <f>'Ctrinh-DINH AN (21-30)'!AK173</f>
        <v>0</v>
      </c>
      <c r="AK46" s="138">
        <f>'Ctrinh-DINH AN (21-30)'!AK177</f>
        <v>0</v>
      </c>
      <c r="AL46" s="138">
        <f>'Ctrinh-DINH AN (21-30)'!AK181</f>
        <v>0</v>
      </c>
      <c r="AM46" s="138">
        <f>'Ctrinh-DINH AN (21-30)'!AK188</f>
        <v>0</v>
      </c>
      <c r="AN46" s="138">
        <f>'Ctrinh-DINH AN (21-30)'!AK195</f>
        <v>0</v>
      </c>
      <c r="AO46" s="138">
        <f>'Ctrinh-DINH AN (21-30)'!AK202</f>
        <v>0</v>
      </c>
      <c r="AP46" s="155">
        <f>$D46-$BH46</f>
        <v>0</v>
      </c>
      <c r="AQ46" s="138">
        <f>'Ctrinh-DINH AN (21-30)'!AK216</f>
        <v>0</v>
      </c>
      <c r="AR46" s="138">
        <f>'Ctrinh-DINH AN (21-30)'!AK220</f>
        <v>0</v>
      </c>
      <c r="AS46" s="138">
        <f>'Ctrinh-DINH AN (21-30)'!AK224</f>
        <v>0</v>
      </c>
      <c r="AT46" s="220">
        <f>'Ctrinh-DINH AN (21-30)'!AK228</f>
        <v>0</v>
      </c>
      <c r="AU46" s="138">
        <f>'Ctrinh-DINH AN (21-30)'!AK235</f>
        <v>0</v>
      </c>
      <c r="AV46" s="138">
        <f>'Ctrinh-DINH AN (21-30)'!AK242</f>
        <v>0</v>
      </c>
      <c r="AW46" s="138">
        <f>'Ctrinh-DINH AN (21-30)'!AK249</f>
        <v>0</v>
      </c>
      <c r="AX46" s="138">
        <f>'Ctrinh-DINH AN (21-30)'!AK257</f>
        <v>0</v>
      </c>
      <c r="AY46" s="138">
        <f>'Ctrinh-DINH AN (21-30)'!AK264</f>
        <v>0</v>
      </c>
      <c r="AZ46" s="138">
        <f>'Ctrinh-DINH AN (21-30)'!AK271</f>
        <v>0</v>
      </c>
      <c r="BA46" s="138">
        <f>'Ctrinh-DINH AN (21-30)'!AK278</f>
        <v>0</v>
      </c>
      <c r="BB46" s="138">
        <f>'Ctrinh-DINH AN (21-30)'!AK285</f>
        <v>0</v>
      </c>
      <c r="BC46" s="138">
        <f>'Ctrinh-DINH AN (21-30)'!AK292</f>
        <v>0</v>
      </c>
      <c r="BD46" s="138">
        <f>'Ctrinh-DINH AN (21-30)'!AK299</f>
        <v>0</v>
      </c>
      <c r="BE46" s="138">
        <f>'Ctrinh-DINH AN (21-30)'!AK306</f>
        <v>0</v>
      </c>
      <c r="BF46" s="145">
        <f>'Ctrinh-DINH AN (21-30)'!AK313</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'Ctrinh-DINH AN (21-30)'!AL7</f>
        <v>0</v>
      </c>
      <c r="H47" s="138">
        <f>'Ctrinh-DINH AN (21-30)'!AL14</f>
        <v>0</v>
      </c>
      <c r="I47" s="138">
        <f>'Ctrinh-DINH AN (21-30)'!AL21</f>
        <v>0</v>
      </c>
      <c r="J47" s="138">
        <f>'Ctrinh-DINH AN (21-30)'!AL28</f>
        <v>0</v>
      </c>
      <c r="K47" s="138">
        <f>'Ctrinh-DINH AN (21-30)'!AL35</f>
        <v>0</v>
      </c>
      <c r="L47" s="138">
        <f>'Ctrinh-DINH AN (21-30)'!AL42</f>
        <v>0</v>
      </c>
      <c r="M47" s="138">
        <f>'Ctrinh-DINH AN (21-30)'!AL49</f>
        <v>0</v>
      </c>
      <c r="N47" s="220">
        <f>'Ctrinh-DINH AN (21-30)'!AD63</f>
        <v>0</v>
      </c>
      <c r="O47" s="138">
        <f>'Ctrinh-DINH AN (21-30)'!AL63</f>
        <v>0</v>
      </c>
      <c r="P47" s="138">
        <f>'Ctrinh-DINH AN (21-30)'!AL70</f>
        <v>0</v>
      </c>
      <c r="Q47" s="138">
        <f>'Ctrinh-DINH AN (21-30)'!AL77</f>
        <v>0</v>
      </c>
      <c r="R47" s="200">
        <f t="shared" si="21"/>
        <v>0</v>
      </c>
      <c r="S47" s="145"/>
      <c r="T47" s="138">
        <f>'Ctrinh-DINH AN (21-30)'!AL84</f>
        <v>0</v>
      </c>
      <c r="U47" s="138">
        <f>'Ctrinh-DINH AN (21-30)'!AL91</f>
        <v>0</v>
      </c>
      <c r="V47" s="138">
        <f>'Ctrinh-DINH AN (21-30)'!AL98</f>
        <v>0</v>
      </c>
      <c r="W47" s="138">
        <f>'Ctrinh-DINH AN (21-30)'!AL105</f>
        <v>0</v>
      </c>
      <c r="X47" s="138">
        <f>'Ctrinh-DINH AN (21-30)'!AL112</f>
        <v>0</v>
      </c>
      <c r="Y47" s="138">
        <f>'Ctrinh-DINH AN (21-30)'!AL119</f>
        <v>0</v>
      </c>
      <c r="Z47" s="138">
        <f>'Ctrinh-DINH AN (21-30)'!AL126</f>
        <v>0</v>
      </c>
      <c r="AA47" s="138">
        <f>'Ctrinh-DINH AN (21-30)'!AL133</f>
        <v>0</v>
      </c>
      <c r="AB47" s="263">
        <f>SUM(AD47:AP47,AR47:AS47)</f>
        <v>0</v>
      </c>
      <c r="AC47" s="263"/>
      <c r="AD47" s="138">
        <f>'Ctrinh-DINH AN (21-30)'!AL141</f>
        <v>0</v>
      </c>
      <c r="AE47" s="138">
        <f>'Ctrinh-DINH AN (21-30)'!AL152</f>
        <v>0</v>
      </c>
      <c r="AF47" s="138">
        <f>'Ctrinh-DINH AN (21-30)'!AL157</f>
        <v>0</v>
      </c>
      <c r="AG47" s="138">
        <f>'Ctrinh-DINH AN (21-30)'!AL161</f>
        <v>0</v>
      </c>
      <c r="AH47" s="138">
        <f>'Ctrinh-DINH AN (21-30)'!AL165</f>
        <v>0</v>
      </c>
      <c r="AI47" s="138">
        <f>'Ctrinh-DINH AN (21-30)'!AL169</f>
        <v>0</v>
      </c>
      <c r="AJ47" s="138">
        <f>'Ctrinh-DINH AN (21-30)'!AL173</f>
        <v>0</v>
      </c>
      <c r="AK47" s="138">
        <f>'Ctrinh-DINH AN (21-30)'!AL177</f>
        <v>0</v>
      </c>
      <c r="AL47" s="138">
        <f>'Ctrinh-DINH AN (21-30)'!AL181</f>
        <v>0</v>
      </c>
      <c r="AM47" s="138">
        <f>'Ctrinh-DINH AN (21-30)'!AL188</f>
        <v>0</v>
      </c>
      <c r="AN47" s="138">
        <f>'Ctrinh-DINH AN (21-30)'!AL195</f>
        <v>0</v>
      </c>
      <c r="AO47" s="138">
        <f>'Ctrinh-DINH AN (21-30)'!AL202</f>
        <v>0</v>
      </c>
      <c r="AP47" s="138">
        <f>'Ctrinh-DINH AN (21-30)'!AL209</f>
        <v>0</v>
      </c>
      <c r="AQ47" s="155">
        <f>$D47-$BH47</f>
        <v>0</v>
      </c>
      <c r="AR47" s="138">
        <f>'Ctrinh-DINH AN (21-30)'!AL220</f>
        <v>0</v>
      </c>
      <c r="AS47" s="138">
        <f>'Ctrinh-DINH AN (21-30)'!AL224</f>
        <v>0</v>
      </c>
      <c r="AT47" s="220">
        <f>'Ctrinh-DINH AN (21-30)'!AL228</f>
        <v>0</v>
      </c>
      <c r="AU47" s="138">
        <f>'Ctrinh-DINH AN (21-30)'!AL235</f>
        <v>0</v>
      </c>
      <c r="AV47" s="138">
        <f>'Ctrinh-DINH AN (21-30)'!AL242</f>
        <v>0</v>
      </c>
      <c r="AW47" s="138">
        <f>'Ctrinh-DINH AN (21-30)'!AL249</f>
        <v>0</v>
      </c>
      <c r="AX47" s="138">
        <f>'Ctrinh-DINH AN (21-30)'!AL257</f>
        <v>0</v>
      </c>
      <c r="AY47" s="138">
        <f>'Ctrinh-DINH AN (21-30)'!AL264</f>
        <v>0</v>
      </c>
      <c r="AZ47" s="138">
        <f>'Ctrinh-DINH AN (21-30)'!AL271</f>
        <v>0</v>
      </c>
      <c r="BA47" s="138">
        <f>'Ctrinh-DINH AN (21-30)'!AL278</f>
        <v>0</v>
      </c>
      <c r="BB47" s="138">
        <f>'Ctrinh-DINH AN (21-30)'!AL285</f>
        <v>0</v>
      </c>
      <c r="BC47" s="138">
        <f>'Ctrinh-DINH AN (21-30)'!AL292</f>
        <v>0</v>
      </c>
      <c r="BD47" s="138">
        <f>'Ctrinh-DINH AN (21-30)'!AL299</f>
        <v>0</v>
      </c>
      <c r="BE47" s="138">
        <f>'Ctrinh-DINH AN (21-30)'!AL306</f>
        <v>0</v>
      </c>
      <c r="BF47" s="145">
        <f>'Ctrinh-DINH AN (21-30)'!AL313</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'Ctrinh-DINH AN (21-30)'!AM7</f>
        <v>0</v>
      </c>
      <c r="H48" s="138">
        <f>'Ctrinh-DINH AN (21-30)'!AM14</f>
        <v>0</v>
      </c>
      <c r="I48" s="138">
        <f>'Ctrinh-DINH AN (21-30)'!AM21</f>
        <v>0</v>
      </c>
      <c r="J48" s="138">
        <f>'Ctrinh-DINH AN (21-30)'!AM28</f>
        <v>0</v>
      </c>
      <c r="K48" s="138">
        <f>'Ctrinh-DINH AN (21-30)'!AM35</f>
        <v>0</v>
      </c>
      <c r="L48" s="138">
        <f>'Ctrinh-DINH AN (21-30)'!AM42</f>
        <v>0</v>
      </c>
      <c r="M48" s="138">
        <f>'Ctrinh-DINH AN (21-30)'!AM49</f>
        <v>0</v>
      </c>
      <c r="N48" s="220">
        <f>'Ctrinh-DINH AN (21-30)'!AL63</f>
        <v>0</v>
      </c>
      <c r="O48" s="138">
        <f>'Ctrinh-DINH AN (21-30)'!AM63</f>
        <v>0</v>
      </c>
      <c r="P48" s="138">
        <f>'Ctrinh-DINH AN (21-30)'!AM70</f>
        <v>0</v>
      </c>
      <c r="Q48" s="138">
        <f>'Ctrinh-DINH AN (21-30)'!AM77</f>
        <v>0</v>
      </c>
      <c r="R48" s="200">
        <f t="shared" si="21"/>
        <v>0</v>
      </c>
      <c r="S48" s="145"/>
      <c r="T48" s="138">
        <f>'Ctrinh-DINH AN (21-30)'!AM84</f>
        <v>0</v>
      </c>
      <c r="U48" s="138">
        <f>'Ctrinh-DINH AN (21-30)'!AM91</f>
        <v>0</v>
      </c>
      <c r="V48" s="138">
        <f>'Ctrinh-DINH AN (21-30)'!AM98</f>
        <v>0</v>
      </c>
      <c r="W48" s="138">
        <f>'Ctrinh-DINH AN (21-30)'!AM105</f>
        <v>0</v>
      </c>
      <c r="X48" s="138">
        <f>'Ctrinh-DINH AN (21-30)'!AM112</f>
        <v>0</v>
      </c>
      <c r="Y48" s="138">
        <f>'Ctrinh-DINH AN (21-30)'!AM119</f>
        <v>0</v>
      </c>
      <c r="Z48" s="138">
        <f>'Ctrinh-DINH AN (21-30)'!AM126</f>
        <v>0</v>
      </c>
      <c r="AA48" s="138">
        <f>'Ctrinh-DINH AN (21-30)'!AM133</f>
        <v>0</v>
      </c>
      <c r="AB48" s="263">
        <f>SUM(AD48:AQ48,AS48)</f>
        <v>0</v>
      </c>
      <c r="AC48" s="263"/>
      <c r="AD48" s="138">
        <f>'Ctrinh-DINH AN (21-30)'!AM141</f>
        <v>0</v>
      </c>
      <c r="AE48" s="138">
        <f>'Ctrinh-DINH AN (21-30)'!AM152</f>
        <v>0</v>
      </c>
      <c r="AF48" s="138">
        <f>'Ctrinh-DINH AN (21-30)'!AM157</f>
        <v>0</v>
      </c>
      <c r="AG48" s="138">
        <f>'Ctrinh-DINH AN (21-30)'!AM161</f>
        <v>0</v>
      </c>
      <c r="AH48" s="138">
        <f>'Ctrinh-DINH AN (21-30)'!AM165</f>
        <v>0</v>
      </c>
      <c r="AI48" s="138">
        <f>'Ctrinh-DINH AN (21-30)'!AM169</f>
        <v>0</v>
      </c>
      <c r="AJ48" s="138">
        <f>'Ctrinh-DINH AN (21-30)'!AM173</f>
        <v>0</v>
      </c>
      <c r="AK48" s="138">
        <f>'Ctrinh-DINH AN (21-30)'!AM177</f>
        <v>0</v>
      </c>
      <c r="AL48" s="138">
        <f>'Ctrinh-DINH AN (21-30)'!AM181</f>
        <v>0</v>
      </c>
      <c r="AM48" s="138">
        <f>'Ctrinh-DINH AN (21-30)'!AM188</f>
        <v>0</v>
      </c>
      <c r="AN48" s="138">
        <f>'Ctrinh-DINH AN (21-30)'!AM195</f>
        <v>0</v>
      </c>
      <c r="AO48" s="138">
        <f>'Ctrinh-DINH AN (21-30)'!AM202</f>
        <v>0</v>
      </c>
      <c r="AP48" s="138">
        <f>'Ctrinh-DINH AN (21-30)'!AM209</f>
        <v>0</v>
      </c>
      <c r="AQ48" s="138">
        <f>'Ctrinh-DINH AN (21-30)'!AM216</f>
        <v>0</v>
      </c>
      <c r="AR48" s="155">
        <f>$D48-$BH48</f>
        <v>0</v>
      </c>
      <c r="AS48" s="138">
        <f>'Ctrinh-DINH AN (21-30)'!AM224</f>
        <v>0</v>
      </c>
      <c r="AT48" s="220">
        <f>'Ctrinh-DINH AN (21-30)'!AM228</f>
        <v>0</v>
      </c>
      <c r="AU48" s="138">
        <f>'Ctrinh-DINH AN (21-30)'!AM235</f>
        <v>0</v>
      </c>
      <c r="AV48" s="138">
        <f>'Ctrinh-DINH AN (21-30)'!AM242</f>
        <v>0</v>
      </c>
      <c r="AW48" s="138">
        <f>'Ctrinh-DINH AN (21-30)'!AM249</f>
        <v>0</v>
      </c>
      <c r="AX48" s="138">
        <f>'Ctrinh-DINH AN (21-30)'!AM257</f>
        <v>0</v>
      </c>
      <c r="AY48" s="138">
        <f>'Ctrinh-DINH AN (21-30)'!AM264</f>
        <v>0</v>
      </c>
      <c r="AZ48" s="138">
        <f>'Ctrinh-DINH AN (21-30)'!AM271</f>
        <v>0</v>
      </c>
      <c r="BA48" s="138">
        <f>'Ctrinh-DINH AN (21-30)'!AM278</f>
        <v>0</v>
      </c>
      <c r="BB48" s="138">
        <f>'Ctrinh-DINH AN (21-30)'!AM285</f>
        <v>0</v>
      </c>
      <c r="BC48" s="138">
        <f>'Ctrinh-DINH AN (21-30)'!AM292</f>
        <v>0</v>
      </c>
      <c r="BD48" s="138">
        <f>'Ctrinh-DINH AN (21-30)'!AM299</f>
        <v>0</v>
      </c>
      <c r="BE48" s="138">
        <f>'Ctrinh-DINH AN (21-30)'!AM306</f>
        <v>0</v>
      </c>
      <c r="BF48" s="145">
        <f>'Ctrinh-DINH AN (21-30)'!AM313</f>
        <v>0</v>
      </c>
      <c r="BG48" s="138"/>
      <c r="BH48" s="138">
        <f t="shared" si="22"/>
        <v>0</v>
      </c>
      <c r="BI48" s="146">
        <f>$AR$64-BH48</f>
        <v>0</v>
      </c>
      <c r="BJ48" s="138">
        <f t="shared" si="20"/>
        <v>0</v>
      </c>
      <c r="BK48" s="152"/>
      <c r="BL48" s="159"/>
    </row>
    <row r="49" spans="1:64" s="158" customFormat="1" ht="15.75" customHeight="1">
      <c r="A49" s="312"/>
      <c r="B49" s="162" t="s">
        <v>90</v>
      </c>
      <c r="C49" s="161" t="s">
        <v>91</v>
      </c>
      <c r="D49" s="149"/>
      <c r="E49" s="200">
        <f t="shared" si="13"/>
        <v>0</v>
      </c>
      <c r="F49" s="138">
        <f t="shared" si="17"/>
        <v>0</v>
      </c>
      <c r="G49" s="138">
        <f>'Ctrinh-DINH AN (21-30)'!AN7</f>
        <v>0</v>
      </c>
      <c r="H49" s="138">
        <f>'Ctrinh-DINH AN (21-30)'!AN14</f>
        <v>0</v>
      </c>
      <c r="I49" s="138">
        <f>'Ctrinh-DINH AN (21-30)'!AN21</f>
        <v>0</v>
      </c>
      <c r="J49" s="138">
        <f>'Ctrinh-DINH AN (21-30)'!AN28</f>
        <v>0</v>
      </c>
      <c r="K49" s="138">
        <f>'Ctrinh-DINH AN (21-30)'!AN35</f>
        <v>0</v>
      </c>
      <c r="L49" s="138">
        <f>'Ctrinh-DINH AN (21-30)'!AN42</f>
        <v>0</v>
      </c>
      <c r="M49" s="138">
        <f>'Ctrinh-DINH AN (21-30)'!AN49</f>
        <v>0</v>
      </c>
      <c r="N49" s="220">
        <f>'Ctrinh-DINH AN (21-30)'!AF63</f>
        <v>0</v>
      </c>
      <c r="O49" s="138">
        <f>'Ctrinh-DINH AN (21-30)'!AN63</f>
        <v>0</v>
      </c>
      <c r="P49" s="138">
        <f>'Ctrinh-DINH AN (21-30)'!AN70</f>
        <v>0</v>
      </c>
      <c r="Q49" s="138">
        <f>'Ctrinh-DINH AN (21-30)'!AN77</f>
        <v>0</v>
      </c>
      <c r="R49" s="200">
        <f>SUM(T49:AB49,AT49:BE49)</f>
        <v>0</v>
      </c>
      <c r="S49" s="145"/>
      <c r="T49" s="138">
        <f>'Ctrinh-DINH AN (21-30)'!AN84</f>
        <v>0</v>
      </c>
      <c r="U49" s="138">
        <f>'Ctrinh-DINH AN (21-30)'!AN91</f>
        <v>0</v>
      </c>
      <c r="V49" s="138">
        <f>'Ctrinh-DINH AN (21-30)'!AN98</f>
        <v>0</v>
      </c>
      <c r="W49" s="138">
        <f>'Ctrinh-DINH AN (21-30)'!AN105</f>
        <v>0</v>
      </c>
      <c r="X49" s="138">
        <f>'Ctrinh-DINH AN (21-30)'!AN112</f>
        <v>0</v>
      </c>
      <c r="Y49" s="138">
        <f>'Ctrinh-DINH AN (21-30)'!AN119</f>
        <v>0</v>
      </c>
      <c r="Z49" s="138">
        <f>'Ctrinh-DINH AN (21-30)'!AN126</f>
        <v>0</v>
      </c>
      <c r="AA49" s="138">
        <f>'Ctrinh-DINH AN (21-30)'!AN133</f>
        <v>0</v>
      </c>
      <c r="AB49" s="263">
        <f>SUM(AD49:AR49)</f>
        <v>0</v>
      </c>
      <c r="AC49" s="263"/>
      <c r="AD49" s="138">
        <f>'Ctrinh-DINH AN (21-30)'!AN141</f>
        <v>0</v>
      </c>
      <c r="AE49" s="138">
        <f>'Ctrinh-DINH AN (21-30)'!AN152</f>
        <v>0</v>
      </c>
      <c r="AF49" s="138">
        <f>'Ctrinh-DINH AN (21-30)'!AN157</f>
        <v>0</v>
      </c>
      <c r="AG49" s="138">
        <f>'Ctrinh-DINH AN (21-30)'!AN161</f>
        <v>0</v>
      </c>
      <c r="AH49" s="138">
        <f>'Ctrinh-DINH AN (21-30)'!AN165</f>
        <v>0</v>
      </c>
      <c r="AI49" s="138">
        <f>'Ctrinh-DINH AN (21-30)'!AN169</f>
        <v>0</v>
      </c>
      <c r="AJ49" s="138">
        <f>'Ctrinh-DINH AN (21-30)'!AN173</f>
        <v>0</v>
      </c>
      <c r="AK49" s="138">
        <f>'Ctrinh-DINH AN (21-30)'!AN177</f>
        <v>0</v>
      </c>
      <c r="AL49" s="138">
        <f>'Ctrinh-DINH AN (21-30)'!AN181</f>
        <v>0</v>
      </c>
      <c r="AM49" s="138">
        <f>'Ctrinh-DINH AN (21-30)'!AN188</f>
        <v>0</v>
      </c>
      <c r="AN49" s="138">
        <f>'Ctrinh-DINH AN (21-30)'!AN195</f>
        <v>0</v>
      </c>
      <c r="AO49" s="138">
        <f>'Ctrinh-DINH AN (21-30)'!AN202</f>
        <v>0</v>
      </c>
      <c r="AP49" s="138">
        <f>'Ctrinh-DINH AN (21-30)'!AN209</f>
        <v>0</v>
      </c>
      <c r="AQ49" s="138">
        <f>'Ctrinh-DINH AN (21-30)'!AN216</f>
        <v>0</v>
      </c>
      <c r="AR49" s="138">
        <f>'Ctrinh-DINH AN (21-30)'!AN220</f>
        <v>0</v>
      </c>
      <c r="AS49" s="155">
        <f>$D49-$BH49</f>
        <v>0</v>
      </c>
      <c r="AT49" s="220">
        <f>'Ctrinh-DINH AN (21-30)'!AN228</f>
        <v>0</v>
      </c>
      <c r="AU49" s="138">
        <f>'Ctrinh-DINH AN (21-30)'!AN235</f>
        <v>0</v>
      </c>
      <c r="AV49" s="138">
        <f>'Ctrinh-DINH AN (21-30)'!AN242</f>
        <v>0</v>
      </c>
      <c r="AW49" s="138">
        <f>'Ctrinh-DINH AN (21-30)'!AN249</f>
        <v>0</v>
      </c>
      <c r="AX49" s="138">
        <f>'Ctrinh-DINH AN (21-30)'!AN257</f>
        <v>0</v>
      </c>
      <c r="AY49" s="138">
        <f>'Ctrinh-DINH AN (21-30)'!AN264</f>
        <v>0</v>
      </c>
      <c r="AZ49" s="138">
        <f>'Ctrinh-DINH AN (21-30)'!AN271</f>
        <v>0</v>
      </c>
      <c r="BA49" s="138">
        <f>'Ctrinh-DINH AN (21-30)'!AN278</f>
        <v>0</v>
      </c>
      <c r="BB49" s="138">
        <f>'Ctrinh-DINH AN (21-30)'!AN285</f>
        <v>0</v>
      </c>
      <c r="BC49" s="138">
        <f>'Ctrinh-DINH AN (21-30)'!AN292</f>
        <v>0</v>
      </c>
      <c r="BD49" s="138">
        <f>'Ctrinh-DINH AN (21-30)'!AN299</f>
        <v>0</v>
      </c>
      <c r="BE49" s="138">
        <f>'Ctrinh-DINH AN (21-30)'!AN306</f>
        <v>0</v>
      </c>
      <c r="BF49" s="145">
        <f>'Ctrinh-DINH AN (21-30)'!AN313</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'Ctrinh-DINH AN (21-30)'!AO7</f>
        <v>0</v>
      </c>
      <c r="H50" s="263">
        <f>'Ctrinh-DINH AN (21-30)'!AO14</f>
        <v>0</v>
      </c>
      <c r="I50" s="263">
        <f>'Ctrinh-DINH AN (21-30)'!AO21</f>
        <v>0</v>
      </c>
      <c r="J50" s="263">
        <f>'Ctrinh-DINH AN (21-30)'!AO28</f>
        <v>0</v>
      </c>
      <c r="K50" s="263">
        <f>'Ctrinh-DINH AN (21-30)'!AO35</f>
        <v>0</v>
      </c>
      <c r="L50" s="263">
        <f>'Ctrinh-DINH AN (21-30)'!AO42</f>
        <v>0</v>
      </c>
      <c r="M50" s="263">
        <f>'Ctrinh-DINH AN (21-30)'!AO49</f>
        <v>0</v>
      </c>
      <c r="N50" s="270">
        <f>'Ctrinh-DINH AN (21-30)'!AH63</f>
        <v>0</v>
      </c>
      <c r="O50" s="263">
        <f>'Ctrinh-DINH AN (21-30)'!AO63</f>
        <v>0</v>
      </c>
      <c r="P50" s="263">
        <f>'Ctrinh-DINH AN (21-30)'!AO70</f>
        <v>0</v>
      </c>
      <c r="Q50" s="263">
        <f>'Ctrinh-DINH AN (21-30)'!AO77</f>
        <v>0</v>
      </c>
      <c r="R50" s="262">
        <f>SUM(T50:AB50,AU50:BE50)</f>
        <v>0</v>
      </c>
      <c r="S50" s="262"/>
      <c r="T50" s="263">
        <f>'Ctrinh-DINH AN (21-30)'!AO84</f>
        <v>0</v>
      </c>
      <c r="U50" s="263">
        <f>'Ctrinh-DINH AN (21-30)'!AO91</f>
        <v>0</v>
      </c>
      <c r="V50" s="263">
        <f>'Ctrinh-DINH AN (21-30)'!AO98</f>
        <v>0</v>
      </c>
      <c r="W50" s="263">
        <f>'Ctrinh-DINH AN (21-30)'!AO105</f>
        <v>0</v>
      </c>
      <c r="X50" s="263">
        <f>'Ctrinh-DINH AN (21-30)'!AO112</f>
        <v>0</v>
      </c>
      <c r="Y50" s="263">
        <f>'Ctrinh-DINH AN (21-30)'!AO119</f>
        <v>0</v>
      </c>
      <c r="Z50" s="263">
        <f>'Ctrinh-DINH AN (21-30)'!AO126</f>
        <v>0</v>
      </c>
      <c r="AA50" s="263">
        <f>'Ctrinh-DINH AN (21-30)'!AO133</f>
        <v>0</v>
      </c>
      <c r="AB50" s="263">
        <f t="shared" ref="AB50:AB62" si="23">SUM(AD50:AS50)</f>
        <v>0</v>
      </c>
      <c r="AC50" s="263"/>
      <c r="AD50" s="263">
        <f>'Ctrinh-DINH AN (21-30)'!AO141</f>
        <v>0</v>
      </c>
      <c r="AE50" s="263">
        <f>'Ctrinh-DINH AN (21-30)'!AO152</f>
        <v>0</v>
      </c>
      <c r="AF50" s="263">
        <f>'Ctrinh-DINH AN (21-30)'!AO157</f>
        <v>0</v>
      </c>
      <c r="AG50" s="263">
        <f>'Ctrinh-DINH AN (21-30)'!AO161</f>
        <v>0</v>
      </c>
      <c r="AH50" s="263">
        <f>'Ctrinh-DINH AN (21-30)'!AO165</f>
        <v>0</v>
      </c>
      <c r="AI50" s="263">
        <f>'Ctrinh-DINH AN (21-30)'!AO169</f>
        <v>0</v>
      </c>
      <c r="AJ50" s="263">
        <f>'Ctrinh-DINH AN (21-30)'!AO173</f>
        <v>0</v>
      </c>
      <c r="AK50" s="263">
        <f>'Ctrinh-DINH AN (21-30)'!AO177</f>
        <v>0</v>
      </c>
      <c r="AL50" s="263">
        <f>'Ctrinh-DINH AN (21-30)'!AO181</f>
        <v>0</v>
      </c>
      <c r="AM50" s="263">
        <f>'Ctrinh-DINH AN (21-30)'!AO188</f>
        <v>0</v>
      </c>
      <c r="AN50" s="263">
        <f>'Ctrinh-DINH AN (21-30)'!AO195</f>
        <v>0</v>
      </c>
      <c r="AO50" s="263">
        <f>'Ctrinh-DINH AN (21-30)'!AO202</f>
        <v>0</v>
      </c>
      <c r="AP50" s="263">
        <f>'Ctrinh-DINH AN (21-30)'!AO209</f>
        <v>0</v>
      </c>
      <c r="AQ50" s="263">
        <f>'Ctrinh-DINH AN (21-30)'!AO216</f>
        <v>0</v>
      </c>
      <c r="AR50" s="263">
        <f>'Ctrinh-DINH AN (21-30)'!AO220</f>
        <v>0</v>
      </c>
      <c r="AS50" s="263">
        <f>'Ctrinh-DINH AN (21-30)'!AO224</f>
        <v>0</v>
      </c>
      <c r="AT50" s="263">
        <f>$D50-$BH50</f>
        <v>0</v>
      </c>
      <c r="AU50" s="263">
        <f>'Ctrinh-DINH AN (21-30)'!AO235</f>
        <v>0</v>
      </c>
      <c r="AV50" s="263">
        <f>'Ctrinh-DINH AN (21-30)'!AO242</f>
        <v>0</v>
      </c>
      <c r="AW50" s="263">
        <f>'Ctrinh-DINH AN (21-30)'!AO249</f>
        <v>0</v>
      </c>
      <c r="AX50" s="263">
        <f>'Ctrinh-DINH AN (21-30)'!AO257</f>
        <v>0</v>
      </c>
      <c r="AY50" s="263">
        <f>'Ctrinh-DINH AN (21-30)'!AO264</f>
        <v>0</v>
      </c>
      <c r="AZ50" s="263">
        <f>'Ctrinh-DINH AN (21-30)'!AO271</f>
        <v>0</v>
      </c>
      <c r="BA50" s="263">
        <f>'Ctrinh-DINH AN (21-30)'!AO278</f>
        <v>0</v>
      </c>
      <c r="BB50" s="263">
        <f>'Ctrinh-DINH AN (21-30)'!AO285</f>
        <v>0</v>
      </c>
      <c r="BC50" s="263">
        <f>'Ctrinh-DINH AN (21-30)'!AO292</f>
        <v>0</v>
      </c>
      <c r="BD50" s="263">
        <f>'Ctrinh-DINH AN (21-30)'!AO299</f>
        <v>0</v>
      </c>
      <c r="BE50" s="263">
        <f>'Ctrinh-DINH AN (21-30)'!AO306</f>
        <v>0</v>
      </c>
      <c r="BF50" s="262">
        <f>'Ctrinh-DINH AN (21-30)'!AO313</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382"/>
      <c r="E51" s="200">
        <f t="shared" si="13"/>
        <v>0</v>
      </c>
      <c r="F51" s="138">
        <f t="shared" si="17"/>
        <v>0</v>
      </c>
      <c r="G51" s="138">
        <f>'Ctrinh-DINH AN (21-30)'!AP7</f>
        <v>0</v>
      </c>
      <c r="H51" s="138">
        <f>'Ctrinh-DINH AN (21-30)'!AP14</f>
        <v>0</v>
      </c>
      <c r="I51" s="138">
        <f>'Ctrinh-DINH AN (21-30)'!AP21</f>
        <v>0</v>
      </c>
      <c r="J51" s="138">
        <f>'Ctrinh-DINH AN (21-30)'!AP28</f>
        <v>0</v>
      </c>
      <c r="K51" s="138">
        <f>'Ctrinh-DINH AN (21-30)'!AP35</f>
        <v>0</v>
      </c>
      <c r="L51" s="138">
        <f>'Ctrinh-DINH AN (21-30)'!AP42</f>
        <v>0</v>
      </c>
      <c r="M51" s="138">
        <f>'Ctrinh-DINH AN (21-30)'!AP49</f>
        <v>0</v>
      </c>
      <c r="N51" s="220">
        <f>'Ctrinh-DINH AN (21-30)'!W63</f>
        <v>0</v>
      </c>
      <c r="O51" s="138">
        <f>'Ctrinh-DINH AN (21-30)'!AP63</f>
        <v>0</v>
      </c>
      <c r="P51" s="138">
        <f>'Ctrinh-DINH AN (21-30)'!AP70</f>
        <v>0</v>
      </c>
      <c r="Q51" s="138">
        <f>'Ctrinh-DINH AN (21-30)'!AP77</f>
        <v>0</v>
      </c>
      <c r="R51" s="200">
        <f>SUM(T51:AB51,AV51:BE51,AT51)</f>
        <v>0</v>
      </c>
      <c r="S51" s="145"/>
      <c r="T51" s="138">
        <f>'Ctrinh-DINH AN (21-30)'!AP84</f>
        <v>0</v>
      </c>
      <c r="U51" s="138">
        <f>'Ctrinh-DINH AN (21-30)'!AP91</f>
        <v>0</v>
      </c>
      <c r="V51" s="138">
        <f>'Ctrinh-DINH AN (21-30)'!AP98</f>
        <v>0</v>
      </c>
      <c r="W51" s="138">
        <f>'Ctrinh-DINH AN (21-30)'!AP105</f>
        <v>0</v>
      </c>
      <c r="X51" s="138">
        <f>'Ctrinh-DINH AN (21-30)'!AP112</f>
        <v>0</v>
      </c>
      <c r="Y51" s="138">
        <f>'Ctrinh-DINH AN (21-30)'!AP119</f>
        <v>0</v>
      </c>
      <c r="Z51" s="138">
        <f>'Ctrinh-DINH AN (21-30)'!AP126</f>
        <v>0</v>
      </c>
      <c r="AA51" s="138">
        <f>'Ctrinh-DINH AN (21-30)'!AP133</f>
        <v>0</v>
      </c>
      <c r="AB51" s="263">
        <f t="shared" si="23"/>
        <v>0</v>
      </c>
      <c r="AC51" s="263"/>
      <c r="AD51" s="138">
        <f>'Ctrinh-DINH AN (21-30)'!AP141</f>
        <v>0</v>
      </c>
      <c r="AE51" s="138">
        <f>'Ctrinh-DINH AN (21-30)'!AP152</f>
        <v>0</v>
      </c>
      <c r="AF51" s="138">
        <f>'Ctrinh-DINH AN (21-30)'!AP157</f>
        <v>0</v>
      </c>
      <c r="AG51" s="138">
        <f>'Ctrinh-DINH AN (21-30)'!AP161</f>
        <v>0</v>
      </c>
      <c r="AH51" s="138">
        <f>'Ctrinh-DINH AN (21-30)'!AP165</f>
        <v>0</v>
      </c>
      <c r="AI51" s="138">
        <f>'Ctrinh-DINH AN (21-30)'!AP169</f>
        <v>0</v>
      </c>
      <c r="AJ51" s="138">
        <f>'Ctrinh-DINH AN (21-30)'!AP173</f>
        <v>0</v>
      </c>
      <c r="AK51" s="138">
        <f>'Ctrinh-DINH AN (21-30)'!AP177</f>
        <v>0</v>
      </c>
      <c r="AL51" s="138">
        <f>'Ctrinh-DINH AN (21-30)'!AP181</f>
        <v>0</v>
      </c>
      <c r="AM51" s="138">
        <f>'Ctrinh-DINH AN (21-30)'!AP188</f>
        <v>0</v>
      </c>
      <c r="AN51" s="138">
        <f>'Ctrinh-DINH AN (21-30)'!AP195</f>
        <v>0</v>
      </c>
      <c r="AO51" s="138">
        <f>'Ctrinh-DINH AN (21-30)'!AP202</f>
        <v>0</v>
      </c>
      <c r="AP51" s="138">
        <f>'Ctrinh-DINH AN (21-30)'!AP209</f>
        <v>0</v>
      </c>
      <c r="AQ51" s="138">
        <f>'Ctrinh-DINH AN (21-30)'!AP216</f>
        <v>0</v>
      </c>
      <c r="AR51" s="138">
        <f>'Ctrinh-DINH AN (21-30)'!AP220</f>
        <v>0</v>
      </c>
      <c r="AS51" s="138">
        <f>'Ctrinh-DINH AN (21-30)'!AP224</f>
        <v>0</v>
      </c>
      <c r="AT51" s="220">
        <f>'Ctrinh-DINH AN (21-30)'!AP228</f>
        <v>0</v>
      </c>
      <c r="AU51" s="155">
        <f>$D51-$BH51</f>
        <v>0</v>
      </c>
      <c r="AV51" s="138">
        <f>'Ctrinh-DINH AN (21-30)'!AP242</f>
        <v>0</v>
      </c>
      <c r="AW51" s="138">
        <f>'Ctrinh-DINH AN (21-30)'!AP249</f>
        <v>0</v>
      </c>
      <c r="AX51" s="138">
        <f>'Ctrinh-DINH AN (21-30)'!AP257</f>
        <v>0</v>
      </c>
      <c r="AY51" s="138">
        <f>'Ctrinh-DINH AN (21-30)'!AP264</f>
        <v>0</v>
      </c>
      <c r="AZ51" s="138">
        <f>'Ctrinh-DINH AN (21-30)'!AP271</f>
        <v>0</v>
      </c>
      <c r="BA51" s="138">
        <f>'Ctrinh-DINH AN (21-30)'!AP278</f>
        <v>0</v>
      </c>
      <c r="BB51" s="138">
        <f>'Ctrinh-DINH AN (21-30)'!AP285</f>
        <v>0</v>
      </c>
      <c r="BC51" s="138">
        <f>'Ctrinh-DINH AN (21-30)'!AP292</f>
        <v>0</v>
      </c>
      <c r="BD51" s="138">
        <f>'Ctrinh-DINH AN (21-30)'!AP299</f>
        <v>0</v>
      </c>
      <c r="BE51" s="138">
        <f>'Ctrinh-DINH AN (21-30)'!AP306</f>
        <v>0</v>
      </c>
      <c r="BF51" s="145">
        <f>'Ctrinh-DINH AN (21-30)'!AP313</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'Ctrinh-DINH AN (21-30)'!AQ7</f>
        <v>0</v>
      </c>
      <c r="H52" s="138">
        <f>'Ctrinh-DINH AN (21-30)'!AQ14</f>
        <v>0</v>
      </c>
      <c r="I52" s="138">
        <f>'Ctrinh-DINH AN (21-30)'!AQ21</f>
        <v>0</v>
      </c>
      <c r="J52" s="138">
        <f>'Ctrinh-DINH AN (21-30)'!AQ28</f>
        <v>0</v>
      </c>
      <c r="K52" s="138">
        <f>'Ctrinh-DINH AN (21-30)'!AQ35</f>
        <v>0</v>
      </c>
      <c r="L52" s="138">
        <f>'Ctrinh-DINH AN (21-30)'!AQ42</f>
        <v>0</v>
      </c>
      <c r="M52" s="138">
        <f>'Ctrinh-DINH AN (21-30)'!AQ49</f>
        <v>0</v>
      </c>
      <c r="N52" s="220">
        <f>'Ctrinh-DINH AN (21-30)'!AP63</f>
        <v>0</v>
      </c>
      <c r="O52" s="138">
        <f>'Ctrinh-DINH AN (21-30)'!AQ63</f>
        <v>0</v>
      </c>
      <c r="P52" s="138">
        <f>'Ctrinh-DINH AN (21-30)'!AQ70</f>
        <v>0</v>
      </c>
      <c r="Q52" s="138">
        <f>'Ctrinh-DINH AN (21-30)'!AQ77</f>
        <v>0</v>
      </c>
      <c r="R52" s="200">
        <f>SUM(T52:AB52,AW52:BE52,AT52:AU52)</f>
        <v>0</v>
      </c>
      <c r="S52" s="145"/>
      <c r="T52" s="138">
        <f>'Ctrinh-DINH AN (21-30)'!AQ84</f>
        <v>0</v>
      </c>
      <c r="U52" s="138">
        <f>'Ctrinh-DINH AN (21-30)'!AQ91</f>
        <v>0</v>
      </c>
      <c r="V52" s="138">
        <f>'Ctrinh-DINH AN (21-30)'!AQ98</f>
        <v>0</v>
      </c>
      <c r="W52" s="138">
        <f>'Ctrinh-DINH AN (21-30)'!AQ105</f>
        <v>0</v>
      </c>
      <c r="X52" s="138">
        <f>'Ctrinh-DINH AN (21-30)'!AQ112</f>
        <v>0</v>
      </c>
      <c r="Y52" s="138">
        <f>'Ctrinh-DINH AN (21-30)'!AQ119</f>
        <v>0</v>
      </c>
      <c r="Z52" s="138">
        <f>'Ctrinh-DINH AN (21-30)'!AQ126</f>
        <v>0</v>
      </c>
      <c r="AA52" s="138">
        <f>'Ctrinh-DINH AN (21-30)'!AQ133</f>
        <v>0</v>
      </c>
      <c r="AB52" s="263">
        <f t="shared" si="23"/>
        <v>0</v>
      </c>
      <c r="AC52" s="263"/>
      <c r="AD52" s="138">
        <f>'Ctrinh-DINH AN (21-30)'!AQ141</f>
        <v>0</v>
      </c>
      <c r="AE52" s="138">
        <f>'Ctrinh-DINH AN (21-30)'!AQ152</f>
        <v>0</v>
      </c>
      <c r="AF52" s="138">
        <f>'Ctrinh-DINH AN (21-30)'!AQ157</f>
        <v>0</v>
      </c>
      <c r="AG52" s="138">
        <f>'Ctrinh-DINH AN (21-30)'!AQ161</f>
        <v>0</v>
      </c>
      <c r="AH52" s="138">
        <f>'Ctrinh-DINH AN (21-30)'!AQ165</f>
        <v>0</v>
      </c>
      <c r="AI52" s="138">
        <f>'Ctrinh-DINH AN (21-30)'!AQ169</f>
        <v>0</v>
      </c>
      <c r="AJ52" s="138">
        <f>'Ctrinh-DINH AN (21-30)'!AQ173</f>
        <v>0</v>
      </c>
      <c r="AK52" s="138">
        <f>'Ctrinh-DINH AN (21-30)'!AQ177</f>
        <v>0</v>
      </c>
      <c r="AL52" s="138">
        <f>'Ctrinh-DINH AN (21-30)'!AQ181</f>
        <v>0</v>
      </c>
      <c r="AM52" s="138">
        <f>'Ctrinh-DINH AN (21-30)'!AQ188</f>
        <v>0</v>
      </c>
      <c r="AN52" s="138">
        <f>'Ctrinh-DINH AN (21-30)'!AQ195</f>
        <v>0</v>
      </c>
      <c r="AO52" s="138">
        <f>'Ctrinh-DINH AN (21-30)'!AQ202</f>
        <v>0</v>
      </c>
      <c r="AP52" s="138">
        <f>'Ctrinh-DINH AN (21-30)'!AQ209</f>
        <v>0</v>
      </c>
      <c r="AQ52" s="138">
        <f>'Ctrinh-DINH AN (21-30)'!AQ216</f>
        <v>0</v>
      </c>
      <c r="AR52" s="138">
        <f>'Ctrinh-DINH AN (21-30)'!AQ220</f>
        <v>0</v>
      </c>
      <c r="AS52" s="138">
        <f>'Ctrinh-DINH AN (21-30)'!AQ224</f>
        <v>0</v>
      </c>
      <c r="AT52" s="220">
        <f>'Ctrinh-DINH AN (21-30)'!AQ228</f>
        <v>0</v>
      </c>
      <c r="AU52" s="138">
        <f>'Ctrinh-DINH AN (21-30)'!AQ235</f>
        <v>0</v>
      </c>
      <c r="AV52" s="155">
        <f>$D52-$BH52</f>
        <v>0</v>
      </c>
      <c r="AW52" s="138">
        <f>'Ctrinh-DINH AN (21-30)'!AQ249</f>
        <v>0</v>
      </c>
      <c r="AX52" s="138">
        <f>'Ctrinh-DINH AN (21-30)'!AQ257</f>
        <v>0</v>
      </c>
      <c r="AY52" s="138">
        <f>'Ctrinh-DINH AN (21-30)'!AQ264</f>
        <v>0</v>
      </c>
      <c r="AZ52" s="138">
        <f>'Ctrinh-DINH AN (21-30)'!AQ271</f>
        <v>0</v>
      </c>
      <c r="BA52" s="138">
        <f>'Ctrinh-DINH AN (21-30)'!AQ278</f>
        <v>0</v>
      </c>
      <c r="BB52" s="138">
        <f>'Ctrinh-DINH AN (21-30)'!AQ285</f>
        <v>0</v>
      </c>
      <c r="BC52" s="138">
        <f>'Ctrinh-DINH AN (21-30)'!AQ292</f>
        <v>0</v>
      </c>
      <c r="BD52" s="138">
        <f>'Ctrinh-DINH AN (21-30)'!AQ299</f>
        <v>0</v>
      </c>
      <c r="BE52" s="138">
        <f>'Ctrinh-DINH AN (21-30)'!AQ306</f>
        <v>0</v>
      </c>
      <c r="BF52" s="145">
        <f>'Ctrinh-DINH AN (21-30)'!AQ313</f>
        <v>0</v>
      </c>
      <c r="BG52" s="138"/>
      <c r="BH52" s="138">
        <f t="shared" si="22"/>
        <v>0</v>
      </c>
      <c r="BI52" s="146">
        <f>$AV$64-BH52</f>
        <v>0</v>
      </c>
      <c r="BJ52" s="138">
        <f t="shared" si="20"/>
        <v>0</v>
      </c>
      <c r="BK52" s="152"/>
      <c r="BL52" s="159"/>
    </row>
    <row r="53" spans="1:64" s="158" customFormat="1" ht="15.75" customHeight="1">
      <c r="A53" s="317">
        <v>2.13</v>
      </c>
      <c r="B53" s="157" t="s">
        <v>99</v>
      </c>
      <c r="C53" s="156" t="s">
        <v>100</v>
      </c>
      <c r="D53" s="382"/>
      <c r="E53" s="200">
        <f t="shared" si="13"/>
        <v>0</v>
      </c>
      <c r="F53" s="138">
        <f t="shared" si="17"/>
        <v>0</v>
      </c>
      <c r="G53" s="138">
        <f>'Ctrinh-DINH AN (21-30)'!AR7</f>
        <v>0</v>
      </c>
      <c r="H53" s="138">
        <f>'Ctrinh-DINH AN (21-30)'!AR14</f>
        <v>0</v>
      </c>
      <c r="I53" s="138">
        <f>'Ctrinh-DINH AN (21-30)'!AR21</f>
        <v>0</v>
      </c>
      <c r="J53" s="138">
        <f>'Ctrinh-DINH AN (21-30)'!AR28</f>
        <v>0</v>
      </c>
      <c r="K53" s="138">
        <f>'Ctrinh-DINH AN (21-30)'!AR35</f>
        <v>0</v>
      </c>
      <c r="L53" s="138">
        <f>'Ctrinh-DINH AN (21-30)'!AR42</f>
        <v>0</v>
      </c>
      <c r="M53" s="138">
        <f>'Ctrinh-DINH AN (21-30)'!AR49</f>
        <v>0</v>
      </c>
      <c r="N53" s="220">
        <f>'Ctrinh-DINH AN (21-30)'!AI63</f>
        <v>0</v>
      </c>
      <c r="O53" s="138">
        <f>'Ctrinh-DINH AN (21-30)'!AR63</f>
        <v>0</v>
      </c>
      <c r="P53" s="138">
        <f>'Ctrinh-DINH AN (21-30)'!AR70</f>
        <v>0</v>
      </c>
      <c r="Q53" s="138">
        <f>'Ctrinh-DINH AN (21-30)'!AR77</f>
        <v>0</v>
      </c>
      <c r="R53" s="200">
        <f>SUM(T53:AB53,AX53:BE53,AT53:AV53)</f>
        <v>0</v>
      </c>
      <c r="S53" s="145"/>
      <c r="T53" s="138">
        <f>'Ctrinh-DINH AN (21-30)'!AR84</f>
        <v>0</v>
      </c>
      <c r="U53" s="138">
        <f>'Ctrinh-DINH AN (21-30)'!AR91</f>
        <v>0</v>
      </c>
      <c r="V53" s="138">
        <f>'Ctrinh-DINH AN (21-30)'!AR98</f>
        <v>0</v>
      </c>
      <c r="W53" s="138">
        <f>'Ctrinh-DINH AN (21-30)'!AR105</f>
        <v>0</v>
      </c>
      <c r="X53" s="138">
        <f>'Ctrinh-DINH AN (21-30)'!AR112</f>
        <v>0</v>
      </c>
      <c r="Y53" s="138">
        <f>'Ctrinh-DINH AN (21-30)'!AR119</f>
        <v>0</v>
      </c>
      <c r="Z53" s="138">
        <f>'Ctrinh-DINH AN (21-30)'!AR126</f>
        <v>0</v>
      </c>
      <c r="AA53" s="138">
        <f>'Ctrinh-DINH AN (21-30)'!AR133</f>
        <v>0</v>
      </c>
      <c r="AB53" s="263">
        <f t="shared" si="23"/>
        <v>0</v>
      </c>
      <c r="AC53" s="263"/>
      <c r="AD53" s="138">
        <f>'Ctrinh-DINH AN (21-30)'!AR141</f>
        <v>0</v>
      </c>
      <c r="AE53" s="138">
        <f>'Ctrinh-DINH AN (21-30)'!AR152</f>
        <v>0</v>
      </c>
      <c r="AF53" s="138">
        <f>'Ctrinh-DINH AN (21-30)'!AR157</f>
        <v>0</v>
      </c>
      <c r="AG53" s="138">
        <f>'Ctrinh-DINH AN (21-30)'!AR161</f>
        <v>0</v>
      </c>
      <c r="AH53" s="138">
        <f>'Ctrinh-DINH AN (21-30)'!AR165</f>
        <v>0</v>
      </c>
      <c r="AI53" s="138">
        <f>'Ctrinh-DINH AN (21-30)'!AR169</f>
        <v>0</v>
      </c>
      <c r="AJ53" s="138">
        <f>'Ctrinh-DINH AN (21-30)'!AR173</f>
        <v>0</v>
      </c>
      <c r="AK53" s="138">
        <f>'Ctrinh-DINH AN (21-30)'!AR177</f>
        <v>0</v>
      </c>
      <c r="AL53" s="138">
        <f>'Ctrinh-DINH AN (21-30)'!AR181</f>
        <v>0</v>
      </c>
      <c r="AM53" s="138">
        <f>'Ctrinh-DINH AN (21-30)'!AR188</f>
        <v>0</v>
      </c>
      <c r="AN53" s="138">
        <f>'Ctrinh-DINH AN (21-30)'!AR195</f>
        <v>0</v>
      </c>
      <c r="AO53" s="138">
        <f>'Ctrinh-DINH AN (21-30)'!AR202</f>
        <v>0</v>
      </c>
      <c r="AP53" s="138">
        <f>'Ctrinh-DINH AN (21-30)'!AR209</f>
        <v>0</v>
      </c>
      <c r="AQ53" s="138">
        <f>'Ctrinh-DINH AN (21-30)'!AR216</f>
        <v>0</v>
      </c>
      <c r="AR53" s="138">
        <f>'Ctrinh-DINH AN (21-30)'!AR220</f>
        <v>0</v>
      </c>
      <c r="AS53" s="138">
        <f>'Ctrinh-DINH AN (21-30)'!AR224</f>
        <v>0</v>
      </c>
      <c r="AT53" s="220">
        <f>'Ctrinh-DINH AN (21-30)'!AR228</f>
        <v>0</v>
      </c>
      <c r="AU53" s="138">
        <f>'Ctrinh-DINH AN (21-30)'!AR235</f>
        <v>0</v>
      </c>
      <c r="AV53" s="138">
        <f>'Ctrinh-DINH AN (21-30)'!AR242</f>
        <v>0</v>
      </c>
      <c r="AW53" s="155">
        <f>$D53-$BH53</f>
        <v>0</v>
      </c>
      <c r="AX53" s="138">
        <f>'Ctrinh-DINH AN (21-30)'!AR257</f>
        <v>0</v>
      </c>
      <c r="AY53" s="138">
        <f>'Ctrinh-DINH AN (21-30)'!AR264</f>
        <v>0</v>
      </c>
      <c r="AZ53" s="138">
        <f>'Ctrinh-DINH AN (21-30)'!AR271</f>
        <v>0</v>
      </c>
      <c r="BA53" s="138">
        <f>'Ctrinh-DINH AN (21-30)'!AR278</f>
        <v>0</v>
      </c>
      <c r="BB53" s="138">
        <f>'Ctrinh-DINH AN (21-30)'!AR285</f>
        <v>0</v>
      </c>
      <c r="BC53" s="138">
        <f>'Ctrinh-DINH AN (21-30)'!AR292</f>
        <v>0</v>
      </c>
      <c r="BD53" s="138">
        <f>'Ctrinh-DINH AN (21-30)'!AR299</f>
        <v>0</v>
      </c>
      <c r="BE53" s="138">
        <f>'Ctrinh-DINH AN (21-30)'!AR306</f>
        <v>0</v>
      </c>
      <c r="BF53" s="145">
        <f>'Ctrinh-DINH AN (21-30)'!AR313</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'Ctrinh-DINH AN (21-30)'!AS7</f>
        <v>0</v>
      </c>
      <c r="H54" s="138">
        <f>'Ctrinh-DINH AN (21-30)'!AS14</f>
        <v>0</v>
      </c>
      <c r="I54" s="138">
        <f>'Ctrinh-DINH AN (21-30)'!AS21</f>
        <v>0</v>
      </c>
      <c r="J54" s="138">
        <f>'Ctrinh-DINH AN (21-30)'!AS28</f>
        <v>0</v>
      </c>
      <c r="K54" s="138">
        <f>'Ctrinh-DINH AN (21-30)'!AS35</f>
        <v>0</v>
      </c>
      <c r="L54" s="138">
        <f>'Ctrinh-DINH AN (21-30)'!AS42</f>
        <v>0</v>
      </c>
      <c r="M54" s="138">
        <f>'Ctrinh-DINH AN (21-30)'!AS49</f>
        <v>0</v>
      </c>
      <c r="N54" s="220">
        <f>'Ctrinh-DINH AN (21-30)'!AR63</f>
        <v>0</v>
      </c>
      <c r="O54" s="138">
        <f>'Ctrinh-DINH AN (21-30)'!AS63</f>
        <v>0</v>
      </c>
      <c r="P54" s="138">
        <f>'Ctrinh-DINH AN (21-30)'!AS70</f>
        <v>0</v>
      </c>
      <c r="Q54" s="138">
        <f>'Ctrinh-DINH AN (21-30)'!AS77</f>
        <v>0</v>
      </c>
      <c r="R54" s="200">
        <f>SUM(T54:AB54,AY54:BE54,AT54:AW54)</f>
        <v>0</v>
      </c>
      <c r="S54" s="145"/>
      <c r="T54" s="138">
        <f>'Ctrinh-DINH AN (21-30)'!AS84</f>
        <v>0</v>
      </c>
      <c r="U54" s="138">
        <f>'Ctrinh-DINH AN (21-30)'!AS91</f>
        <v>0</v>
      </c>
      <c r="V54" s="138">
        <f>'Ctrinh-DINH AN (21-30)'!AS98</f>
        <v>0</v>
      </c>
      <c r="W54" s="138">
        <f>'Ctrinh-DINH AN (21-30)'!AS105</f>
        <v>0</v>
      </c>
      <c r="X54" s="138">
        <f>'Ctrinh-DINH AN (21-30)'!AS112</f>
        <v>0</v>
      </c>
      <c r="Y54" s="138">
        <f>'Ctrinh-DINH AN (21-30)'!AS119</f>
        <v>0</v>
      </c>
      <c r="Z54" s="138">
        <f>'Ctrinh-DINH AN (21-30)'!AS126</f>
        <v>0</v>
      </c>
      <c r="AA54" s="138">
        <f>'Ctrinh-DINH AN (21-30)'!AS133</f>
        <v>0</v>
      </c>
      <c r="AB54" s="263">
        <f t="shared" si="23"/>
        <v>0</v>
      </c>
      <c r="AC54" s="263"/>
      <c r="AD54" s="138">
        <f>'Ctrinh-DINH AN (21-30)'!AS141</f>
        <v>0</v>
      </c>
      <c r="AE54" s="138">
        <f>'Ctrinh-DINH AN (21-30)'!AS152</f>
        <v>0</v>
      </c>
      <c r="AF54" s="138">
        <f>'Ctrinh-DINH AN (21-30)'!AS157</f>
        <v>0</v>
      </c>
      <c r="AG54" s="138">
        <f>'Ctrinh-DINH AN (21-30)'!AS161</f>
        <v>0</v>
      </c>
      <c r="AH54" s="138">
        <f>'Ctrinh-DINH AN (21-30)'!AS165</f>
        <v>0</v>
      </c>
      <c r="AI54" s="138">
        <f>'Ctrinh-DINH AN (21-30)'!AS169</f>
        <v>0</v>
      </c>
      <c r="AJ54" s="138">
        <f>'Ctrinh-DINH AN (21-30)'!AS173</f>
        <v>0</v>
      </c>
      <c r="AK54" s="138">
        <f>'Ctrinh-DINH AN (21-30)'!AS177</f>
        <v>0</v>
      </c>
      <c r="AL54" s="138">
        <f>'Ctrinh-DINH AN (21-30)'!AS181</f>
        <v>0</v>
      </c>
      <c r="AM54" s="138">
        <f>'Ctrinh-DINH AN (21-30)'!AS188</f>
        <v>0</v>
      </c>
      <c r="AN54" s="138">
        <f>'Ctrinh-DINH AN (21-30)'!AS195</f>
        <v>0</v>
      </c>
      <c r="AO54" s="138">
        <f>'Ctrinh-DINH AN (21-30)'!AS202</f>
        <v>0</v>
      </c>
      <c r="AP54" s="138">
        <f>'Ctrinh-DINH AN (21-30)'!AS209</f>
        <v>0</v>
      </c>
      <c r="AQ54" s="138">
        <f>'Ctrinh-DINH AN (21-30)'!AS216</f>
        <v>0</v>
      </c>
      <c r="AR54" s="138">
        <f>'Ctrinh-DINH AN (21-30)'!AS220</f>
        <v>0</v>
      </c>
      <c r="AS54" s="138">
        <f>'Ctrinh-DINH AN (21-30)'!AS224</f>
        <v>0</v>
      </c>
      <c r="AT54" s="220">
        <f>'Ctrinh-DINH AN (21-30)'!AS228</f>
        <v>0</v>
      </c>
      <c r="AU54" s="138">
        <f>'Ctrinh-DINH AN (21-30)'!AS235</f>
        <v>0</v>
      </c>
      <c r="AV54" s="138">
        <f>'Ctrinh-DINH AN (21-30)'!AS242</f>
        <v>0</v>
      </c>
      <c r="AW54" s="138">
        <f>'Ctrinh-DINH AN (21-30)'!AS249</f>
        <v>0</v>
      </c>
      <c r="AX54" s="155">
        <f>$D54-$BH54</f>
        <v>0</v>
      </c>
      <c r="AY54" s="138">
        <f>'Ctrinh-DINH AN (21-30)'!AS264</f>
        <v>0</v>
      </c>
      <c r="AZ54" s="138">
        <f>'Ctrinh-DINH AN (21-30)'!AS271</f>
        <v>0</v>
      </c>
      <c r="BA54" s="138">
        <f>'Ctrinh-DINH AN (21-30)'!AS278</f>
        <v>0</v>
      </c>
      <c r="BB54" s="138">
        <f>'Ctrinh-DINH AN (21-30)'!AS285</f>
        <v>0</v>
      </c>
      <c r="BC54" s="138">
        <f>'Ctrinh-DINH AN (21-30)'!AS292</f>
        <v>0</v>
      </c>
      <c r="BD54" s="138">
        <f>'Ctrinh-DINH AN (21-30)'!AS299</f>
        <v>0</v>
      </c>
      <c r="BE54" s="138">
        <f>'Ctrinh-DINH AN (21-30)'!AS306</f>
        <v>0</v>
      </c>
      <c r="BF54" s="145">
        <f>'Ctrinh-DINH AN (21-30)'!AS313</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382"/>
      <c r="E55" s="200">
        <f t="shared" si="13"/>
        <v>0</v>
      </c>
      <c r="F55" s="138">
        <f t="shared" si="17"/>
        <v>0</v>
      </c>
      <c r="G55" s="138">
        <f>'Ctrinh-DINH AN (21-30)'!AT7</f>
        <v>0</v>
      </c>
      <c r="H55" s="138">
        <f>'Ctrinh-DINH AN (21-30)'!AT14</f>
        <v>0</v>
      </c>
      <c r="I55" s="138">
        <f>'Ctrinh-DINH AN (21-30)'!AT21</f>
        <v>0</v>
      </c>
      <c r="J55" s="138">
        <f>'Ctrinh-DINH AN (21-30)'!AT28</f>
        <v>0</v>
      </c>
      <c r="K55" s="138">
        <f>'Ctrinh-DINH AN (21-30)'!AT35</f>
        <v>0</v>
      </c>
      <c r="L55" s="138">
        <f>'Ctrinh-DINH AN (21-30)'!AT42</f>
        <v>0</v>
      </c>
      <c r="M55" s="138">
        <f>'Ctrinh-DINH AN (21-30)'!AT49</f>
        <v>0</v>
      </c>
      <c r="N55" s="220">
        <f>'Ctrinh-DINH AN (21-30)'!AS63</f>
        <v>0</v>
      </c>
      <c r="O55" s="138">
        <f>'Ctrinh-DINH AN (21-30)'!AT63</f>
        <v>0</v>
      </c>
      <c r="P55" s="138">
        <f>'Ctrinh-DINH AN (21-30)'!AT70</f>
        <v>0</v>
      </c>
      <c r="Q55" s="138">
        <f>'Ctrinh-DINH AN (21-30)'!AT77</f>
        <v>0</v>
      </c>
      <c r="R55" s="200">
        <f>SUM(T55:AB55,AZ55:BE55,AT55:AX55)</f>
        <v>0</v>
      </c>
      <c r="S55" s="145"/>
      <c r="T55" s="138">
        <f>'Ctrinh-DINH AN (21-30)'!AT84</f>
        <v>0</v>
      </c>
      <c r="U55" s="138">
        <f>'Ctrinh-DINH AN (21-30)'!AT91</f>
        <v>0</v>
      </c>
      <c r="V55" s="138">
        <f>'Ctrinh-DINH AN (21-30)'!AT98</f>
        <v>0</v>
      </c>
      <c r="W55" s="138">
        <f>'Ctrinh-DINH AN (21-30)'!AT105</f>
        <v>0</v>
      </c>
      <c r="X55" s="138">
        <f>'Ctrinh-DINH AN (21-30)'!AT112</f>
        <v>0</v>
      </c>
      <c r="Y55" s="138">
        <f>'Ctrinh-DINH AN (21-30)'!AT119</f>
        <v>0</v>
      </c>
      <c r="Z55" s="138">
        <f>'Ctrinh-DINH AN (21-30)'!AT126</f>
        <v>0</v>
      </c>
      <c r="AA55" s="138">
        <f>'Ctrinh-DINH AN (21-30)'!AT133</f>
        <v>0</v>
      </c>
      <c r="AB55" s="263">
        <f t="shared" si="23"/>
        <v>0</v>
      </c>
      <c r="AC55" s="263"/>
      <c r="AD55" s="138">
        <f>'Ctrinh-DINH AN (21-30)'!AT141</f>
        <v>0</v>
      </c>
      <c r="AE55" s="138">
        <f>'Ctrinh-DINH AN (21-30)'!AT152</f>
        <v>0</v>
      </c>
      <c r="AF55" s="138">
        <f>'Ctrinh-DINH AN (21-30)'!AT157</f>
        <v>0</v>
      </c>
      <c r="AG55" s="138">
        <f>'Ctrinh-DINH AN (21-30)'!AT161</f>
        <v>0</v>
      </c>
      <c r="AH55" s="138">
        <f>'Ctrinh-DINH AN (21-30)'!AT165</f>
        <v>0</v>
      </c>
      <c r="AI55" s="138">
        <f>'Ctrinh-DINH AN (21-30)'!AT169</f>
        <v>0</v>
      </c>
      <c r="AJ55" s="138">
        <f>'Ctrinh-DINH AN (21-30)'!AT173</f>
        <v>0</v>
      </c>
      <c r="AK55" s="138">
        <f>'Ctrinh-DINH AN (21-30)'!AT177</f>
        <v>0</v>
      </c>
      <c r="AL55" s="138">
        <f>'Ctrinh-DINH AN (21-30)'!AT181</f>
        <v>0</v>
      </c>
      <c r="AM55" s="138">
        <f>'Ctrinh-DINH AN (21-30)'!AT188</f>
        <v>0</v>
      </c>
      <c r="AN55" s="138">
        <f>'Ctrinh-DINH AN (21-30)'!AT195</f>
        <v>0</v>
      </c>
      <c r="AO55" s="138">
        <f>'Ctrinh-DINH AN (21-30)'!AT202</f>
        <v>0</v>
      </c>
      <c r="AP55" s="138">
        <f>'Ctrinh-DINH AN (21-30)'!AT209</f>
        <v>0</v>
      </c>
      <c r="AQ55" s="138">
        <f>'Ctrinh-DINH AN (21-30)'!AT216</f>
        <v>0</v>
      </c>
      <c r="AR55" s="138">
        <f>'Ctrinh-DINH AN (21-30)'!AT220</f>
        <v>0</v>
      </c>
      <c r="AS55" s="138">
        <f>'Ctrinh-DINH AN (21-30)'!AT224</f>
        <v>0</v>
      </c>
      <c r="AT55" s="220">
        <f>'Ctrinh-DINH AN (21-30)'!AT228</f>
        <v>0</v>
      </c>
      <c r="AU55" s="138">
        <f>'Ctrinh-DINH AN (21-30)'!AT235</f>
        <v>0</v>
      </c>
      <c r="AV55" s="138">
        <f>'Ctrinh-DINH AN (21-30)'!AT242</f>
        <v>0</v>
      </c>
      <c r="AW55" s="138">
        <f>'Ctrinh-DINH AN (21-30)'!AT249</f>
        <v>0</v>
      </c>
      <c r="AX55" s="138">
        <f>'Ctrinh-DINH AN (21-30)'!AT257</f>
        <v>0</v>
      </c>
      <c r="AY55" s="155">
        <f>$D55-$BH55</f>
        <v>0</v>
      </c>
      <c r="AZ55" s="138">
        <f>'Ctrinh-DINH AN (21-30)'!AT271</f>
        <v>0</v>
      </c>
      <c r="BA55" s="138">
        <f>'Ctrinh-DINH AN (21-30)'!AT278</f>
        <v>0</v>
      </c>
      <c r="BB55" s="138">
        <f>'Ctrinh-DINH AN (21-30)'!AT285</f>
        <v>0</v>
      </c>
      <c r="BC55" s="138">
        <f>'Ctrinh-DINH AN (21-30)'!AT292</f>
        <v>0</v>
      </c>
      <c r="BD55" s="138">
        <f>'Ctrinh-DINH AN (21-30)'!AT299</f>
        <v>0</v>
      </c>
      <c r="BE55" s="138">
        <f>'Ctrinh-DINH AN (21-30)'!AT306</f>
        <v>0</v>
      </c>
      <c r="BF55" s="145">
        <f>'Ctrinh-DINH AN (21-30)'!AT313</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'Ctrinh-DINH AN (21-30)'!AU7</f>
        <v>0</v>
      </c>
      <c r="H56" s="138">
        <f>'Ctrinh-DINH AN (21-30)'!AU14</f>
        <v>0</v>
      </c>
      <c r="I56" s="138">
        <f>'Ctrinh-DINH AN (21-30)'!AU21</f>
        <v>0</v>
      </c>
      <c r="J56" s="138">
        <f>'Ctrinh-DINH AN (21-30)'!AU28</f>
        <v>0</v>
      </c>
      <c r="K56" s="138">
        <f>'Ctrinh-DINH AN (21-30)'!AU35</f>
        <v>0</v>
      </c>
      <c r="L56" s="138">
        <f>'Ctrinh-DINH AN (21-30)'!AU42</f>
        <v>0</v>
      </c>
      <c r="M56" s="138">
        <f>'Ctrinh-DINH AN (21-30)'!AU49</f>
        <v>0</v>
      </c>
      <c r="N56" s="220">
        <f>'Ctrinh-DINH AN (21-30)'!AT63</f>
        <v>0</v>
      </c>
      <c r="O56" s="138">
        <f>'Ctrinh-DINH AN (21-30)'!AU63</f>
        <v>0</v>
      </c>
      <c r="P56" s="138">
        <f>'Ctrinh-DINH AN (21-30)'!AU70</f>
        <v>0</v>
      </c>
      <c r="Q56" s="138">
        <f>'Ctrinh-DINH AN (21-30)'!AU77</f>
        <v>0</v>
      </c>
      <c r="R56" s="200">
        <f>SUM(T56:AB56,BA56:BE56,AT56:AY56)</f>
        <v>0</v>
      </c>
      <c r="S56" s="145"/>
      <c r="T56" s="138">
        <f>'Ctrinh-DINH AN (21-30)'!AU84</f>
        <v>0</v>
      </c>
      <c r="U56" s="138">
        <f>'Ctrinh-DINH AN (21-30)'!AU91</f>
        <v>0</v>
      </c>
      <c r="V56" s="138">
        <f>'Ctrinh-DINH AN (21-30)'!AU98</f>
        <v>0</v>
      </c>
      <c r="W56" s="138">
        <f>'Ctrinh-DINH AN (21-30)'!AU105</f>
        <v>0</v>
      </c>
      <c r="X56" s="138">
        <f>'Ctrinh-DINH AN (21-30)'!AU112</f>
        <v>0</v>
      </c>
      <c r="Y56" s="138">
        <f>'Ctrinh-DINH AN (21-30)'!AU119</f>
        <v>0</v>
      </c>
      <c r="Z56" s="138">
        <f>'Ctrinh-DINH AN (21-30)'!AU126</f>
        <v>0</v>
      </c>
      <c r="AA56" s="138">
        <f>'Ctrinh-DINH AN (21-30)'!AU133</f>
        <v>0</v>
      </c>
      <c r="AB56" s="263">
        <f t="shared" si="23"/>
        <v>0</v>
      </c>
      <c r="AC56" s="263"/>
      <c r="AD56" s="138">
        <f>'Ctrinh-DINH AN (21-30)'!AU141</f>
        <v>0</v>
      </c>
      <c r="AE56" s="138">
        <f>'Ctrinh-DINH AN (21-30)'!AU152</f>
        <v>0</v>
      </c>
      <c r="AF56" s="138">
        <f>'Ctrinh-DINH AN (21-30)'!AU157</f>
        <v>0</v>
      </c>
      <c r="AG56" s="138">
        <f>'Ctrinh-DINH AN (21-30)'!AU161</f>
        <v>0</v>
      </c>
      <c r="AH56" s="138">
        <f>'Ctrinh-DINH AN (21-30)'!AU165</f>
        <v>0</v>
      </c>
      <c r="AI56" s="138">
        <f>'Ctrinh-DINH AN (21-30)'!AU169</f>
        <v>0</v>
      </c>
      <c r="AJ56" s="138">
        <f>'Ctrinh-DINH AN (21-30)'!AU173</f>
        <v>0</v>
      </c>
      <c r="AK56" s="138">
        <f>'Ctrinh-DINH AN (21-30)'!AU177</f>
        <v>0</v>
      </c>
      <c r="AL56" s="138">
        <f>'Ctrinh-DINH AN (21-30)'!AU181</f>
        <v>0</v>
      </c>
      <c r="AM56" s="138">
        <f>'Ctrinh-DINH AN (21-30)'!AU188</f>
        <v>0</v>
      </c>
      <c r="AN56" s="138">
        <f>'Ctrinh-DINH AN (21-30)'!AU195</f>
        <v>0</v>
      </c>
      <c r="AO56" s="138">
        <f>'Ctrinh-DINH AN (21-30)'!AU202</f>
        <v>0</v>
      </c>
      <c r="AP56" s="138">
        <f>'Ctrinh-DINH AN (21-30)'!AU209</f>
        <v>0</v>
      </c>
      <c r="AQ56" s="138">
        <f>'Ctrinh-DINH AN (21-30)'!AU216</f>
        <v>0</v>
      </c>
      <c r="AR56" s="138">
        <f>'Ctrinh-DINH AN (21-30)'!AU220</f>
        <v>0</v>
      </c>
      <c r="AS56" s="138">
        <f>'Ctrinh-DINH AN (21-30)'!AU224</f>
        <v>0</v>
      </c>
      <c r="AT56" s="220">
        <f>'Ctrinh-DINH AN (21-30)'!AU228</f>
        <v>0</v>
      </c>
      <c r="AU56" s="138">
        <f>'Ctrinh-DINH AN (21-30)'!AU235</f>
        <v>0</v>
      </c>
      <c r="AV56" s="138">
        <f>'Ctrinh-DINH AN (21-30)'!AU242</f>
        <v>0</v>
      </c>
      <c r="AW56" s="138">
        <f>'Ctrinh-DINH AN (21-30)'!AU249</f>
        <v>0</v>
      </c>
      <c r="AX56" s="138">
        <f>'Ctrinh-DINH AN (21-30)'!AU257</f>
        <v>0</v>
      </c>
      <c r="AY56" s="138">
        <f>'Ctrinh-DINH AN (21-30)'!AU264</f>
        <v>0</v>
      </c>
      <c r="AZ56" s="155">
        <f>$D56-$BH56</f>
        <v>0</v>
      </c>
      <c r="BA56" s="138">
        <f>'Ctrinh-DINH AN (21-30)'!AU278</f>
        <v>0</v>
      </c>
      <c r="BB56" s="138">
        <f>'Ctrinh-DINH AN (21-30)'!AU285</f>
        <v>0</v>
      </c>
      <c r="BC56" s="138">
        <f>'Ctrinh-DINH AN (21-30)'!AU292</f>
        <v>0</v>
      </c>
      <c r="BD56" s="138">
        <f>'Ctrinh-DINH AN (21-30)'!AU299</f>
        <v>0</v>
      </c>
      <c r="BE56" s="138">
        <f>'Ctrinh-DINH AN (21-30)'!AU306</f>
        <v>0</v>
      </c>
      <c r="BF56" s="145">
        <f>'Ctrinh-DINH AN (21-30)'!AU313</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'Ctrinh-DINH AN (21-30)'!AV7</f>
        <v>0</v>
      </c>
      <c r="H57" s="138">
        <f>'Ctrinh-DINH AN (21-30)'!AV14</f>
        <v>0</v>
      </c>
      <c r="I57" s="138">
        <f>'Ctrinh-DINH AN (21-30)'!AV21</f>
        <v>0</v>
      </c>
      <c r="J57" s="138">
        <f>'Ctrinh-DINH AN (21-30)'!AV28</f>
        <v>0</v>
      </c>
      <c r="K57" s="138">
        <f>'Ctrinh-DINH AN (21-30)'!AV35</f>
        <v>0</v>
      </c>
      <c r="L57" s="138">
        <f>'Ctrinh-DINH AN (21-30)'!AV42</f>
        <v>0</v>
      </c>
      <c r="M57" s="138">
        <f>'Ctrinh-DINH AN (21-30)'!AV49</f>
        <v>0</v>
      </c>
      <c r="N57" s="220">
        <f>'Ctrinh-DINH AN (21-30)'!AU63</f>
        <v>0</v>
      </c>
      <c r="O57" s="138">
        <f>'Ctrinh-DINH AN (21-30)'!AV63</f>
        <v>0</v>
      </c>
      <c r="P57" s="138">
        <f>'Ctrinh-DINH AN (21-30)'!AV70</f>
        <v>0</v>
      </c>
      <c r="Q57" s="138">
        <f>'Ctrinh-DINH AN (21-30)'!AV77</f>
        <v>0</v>
      </c>
      <c r="R57" s="200">
        <f>SUM(T57:AB57,BB57:BE57,AT57:AZ57)</f>
        <v>0</v>
      </c>
      <c r="S57" s="145"/>
      <c r="T57" s="138">
        <f>'Ctrinh-DINH AN (21-30)'!AV84</f>
        <v>0</v>
      </c>
      <c r="U57" s="138">
        <f>'Ctrinh-DINH AN (21-30)'!AV91</f>
        <v>0</v>
      </c>
      <c r="V57" s="138">
        <f>'Ctrinh-DINH AN (21-30)'!AV98</f>
        <v>0</v>
      </c>
      <c r="W57" s="138">
        <f>'Ctrinh-DINH AN (21-30)'!AV105</f>
        <v>0</v>
      </c>
      <c r="X57" s="138">
        <f>'Ctrinh-DINH AN (21-30)'!AV112</f>
        <v>0</v>
      </c>
      <c r="Y57" s="138">
        <f>'Ctrinh-DINH AN (21-30)'!AV119</f>
        <v>0</v>
      </c>
      <c r="Z57" s="138">
        <f>'Ctrinh-DINH AN (21-30)'!AV126</f>
        <v>0</v>
      </c>
      <c r="AA57" s="138">
        <f>'Ctrinh-DINH AN (21-30)'!AV133</f>
        <v>0</v>
      </c>
      <c r="AB57" s="263">
        <f t="shared" si="23"/>
        <v>0</v>
      </c>
      <c r="AC57" s="263"/>
      <c r="AD57" s="138">
        <f>'Ctrinh-DINH AN (21-30)'!AV141</f>
        <v>0</v>
      </c>
      <c r="AE57" s="138">
        <f>'Ctrinh-DINH AN (21-30)'!AV152</f>
        <v>0</v>
      </c>
      <c r="AF57" s="138">
        <f>'Ctrinh-DINH AN (21-30)'!AV157</f>
        <v>0</v>
      </c>
      <c r="AG57" s="138">
        <f>'Ctrinh-DINH AN (21-30)'!AV161</f>
        <v>0</v>
      </c>
      <c r="AH57" s="138">
        <f>'Ctrinh-DINH AN (21-30)'!AV165</f>
        <v>0</v>
      </c>
      <c r="AI57" s="138">
        <f>'Ctrinh-DINH AN (21-30)'!AV169</f>
        <v>0</v>
      </c>
      <c r="AJ57" s="138">
        <f>'Ctrinh-DINH AN (21-30)'!AV173</f>
        <v>0</v>
      </c>
      <c r="AK57" s="138">
        <f>'Ctrinh-DINH AN (21-30)'!AV177</f>
        <v>0</v>
      </c>
      <c r="AL57" s="138">
        <f>'Ctrinh-DINH AN (21-30)'!AV181</f>
        <v>0</v>
      </c>
      <c r="AM57" s="138">
        <f>'Ctrinh-DINH AN (21-30)'!AV188</f>
        <v>0</v>
      </c>
      <c r="AN57" s="138">
        <f>'Ctrinh-DINH AN (21-30)'!AV195</f>
        <v>0</v>
      </c>
      <c r="AO57" s="138">
        <f>'Ctrinh-DINH AN (21-30)'!AV202</f>
        <v>0</v>
      </c>
      <c r="AP57" s="138">
        <f>'Ctrinh-DINH AN (21-30)'!AV209</f>
        <v>0</v>
      </c>
      <c r="AQ57" s="138">
        <f>'Ctrinh-DINH AN (21-30)'!AV216</f>
        <v>0</v>
      </c>
      <c r="AR57" s="138">
        <f>'Ctrinh-DINH AN (21-30)'!AV220</f>
        <v>0</v>
      </c>
      <c r="AS57" s="138">
        <f>'Ctrinh-DINH AN (21-30)'!AV224</f>
        <v>0</v>
      </c>
      <c r="AT57" s="220">
        <f>'Ctrinh-DINH AN (21-30)'!AV228</f>
        <v>0</v>
      </c>
      <c r="AU57" s="138">
        <f>'Ctrinh-DINH AN (21-30)'!AV235</f>
        <v>0</v>
      </c>
      <c r="AV57" s="138">
        <f>'Ctrinh-DINH AN (21-30)'!AV242</f>
        <v>0</v>
      </c>
      <c r="AW57" s="138">
        <f>'Ctrinh-DINH AN (21-30)'!AV249</f>
        <v>0</v>
      </c>
      <c r="AX57" s="138">
        <f>'Ctrinh-DINH AN (21-30)'!AV257</f>
        <v>0</v>
      </c>
      <c r="AY57" s="138">
        <f>'Ctrinh-DINH AN (21-30)'!AV264</f>
        <v>0</v>
      </c>
      <c r="AZ57" s="138">
        <f>'Ctrinh-DINH AN (21-30)'!AV271</f>
        <v>0</v>
      </c>
      <c r="BA57" s="155">
        <f>$D57-$BH57</f>
        <v>0</v>
      </c>
      <c r="BB57" s="138">
        <f>'Ctrinh-DINH AN (21-30)'!AV285</f>
        <v>0</v>
      </c>
      <c r="BC57" s="138">
        <f>'Ctrinh-DINH AN (21-30)'!AV292</f>
        <v>0</v>
      </c>
      <c r="BD57" s="138">
        <f>'Ctrinh-DINH AN (21-30)'!AV299</f>
        <v>0</v>
      </c>
      <c r="BE57" s="138">
        <f>'Ctrinh-DINH AN (21-30)'!AV306</f>
        <v>0</v>
      </c>
      <c r="BF57" s="145">
        <f>'Ctrinh-DINH AN (21-30)'!AV313</f>
        <v>0</v>
      </c>
      <c r="BG57" s="138"/>
      <c r="BH57" s="138">
        <f t="shared" si="22"/>
        <v>0</v>
      </c>
      <c r="BI57" s="146">
        <f>$BA$64-BH57</f>
        <v>0</v>
      </c>
      <c r="BJ57" s="138">
        <f t="shared" si="20"/>
        <v>0</v>
      </c>
      <c r="BK57" s="152"/>
      <c r="BL57" s="159"/>
    </row>
    <row r="58" spans="1:64" ht="15.75" customHeight="1">
      <c r="A58" s="317">
        <v>2.1800000000000002</v>
      </c>
      <c r="B58" s="157" t="s">
        <v>672</v>
      </c>
      <c r="C58" s="156" t="s">
        <v>122</v>
      </c>
      <c r="D58" s="384"/>
      <c r="E58" s="200">
        <f t="shared" si="13"/>
        <v>0</v>
      </c>
      <c r="F58" s="138">
        <f t="shared" si="17"/>
        <v>0</v>
      </c>
      <c r="G58" s="138">
        <f>'Ctrinh-DINH AN (21-30)'!AW7</f>
        <v>0</v>
      </c>
      <c r="H58" s="138">
        <f>'Ctrinh-DINH AN (21-30)'!AW14</f>
        <v>0</v>
      </c>
      <c r="I58" s="138">
        <f>'Ctrinh-DINH AN (21-30)'!AW21</f>
        <v>0</v>
      </c>
      <c r="J58" s="138">
        <f>'Ctrinh-DINH AN (21-30)'!AW28</f>
        <v>0</v>
      </c>
      <c r="K58" s="138">
        <f>'Ctrinh-DINH AN (21-30)'!AW35</f>
        <v>0</v>
      </c>
      <c r="L58" s="138">
        <f>'Ctrinh-DINH AN (21-30)'!AW42</f>
        <v>0</v>
      </c>
      <c r="M58" s="138">
        <f>'Ctrinh-DINH AN (21-30)'!AW49</f>
        <v>0</v>
      </c>
      <c r="N58" s="220">
        <f>'Ctrinh-DINH AN (21-30)'!AQ63</f>
        <v>0</v>
      </c>
      <c r="O58" s="138">
        <f>'Ctrinh-DINH AN (21-30)'!AW63</f>
        <v>0</v>
      </c>
      <c r="P58" s="138">
        <f>'Ctrinh-DINH AN (21-30)'!AW70</f>
        <v>0</v>
      </c>
      <c r="Q58" s="138">
        <f>'Ctrinh-DINH AN (21-30)'!AW77</f>
        <v>0</v>
      </c>
      <c r="R58" s="200">
        <f>SUM(T58:AB58,BC58:BE58,AT58:BA58)</f>
        <v>0</v>
      </c>
      <c r="S58" s="145"/>
      <c r="T58" s="138">
        <f>'Ctrinh-DINH AN (21-30)'!AW84</f>
        <v>0</v>
      </c>
      <c r="U58" s="138">
        <f>'Ctrinh-DINH AN (21-30)'!AW91</f>
        <v>0</v>
      </c>
      <c r="V58" s="138">
        <f>'Ctrinh-DINH AN (21-30)'!AW98</f>
        <v>0</v>
      </c>
      <c r="W58" s="138">
        <f>'Ctrinh-DINH AN (21-30)'!AW105</f>
        <v>0</v>
      </c>
      <c r="X58" s="138">
        <f>'Ctrinh-DINH AN (21-30)'!AW112</f>
        <v>0</v>
      </c>
      <c r="Y58" s="138">
        <f>'Ctrinh-DINH AN (21-30)'!AW119</f>
        <v>0</v>
      </c>
      <c r="Z58" s="138">
        <f>'Ctrinh-DINH AN (21-30)'!AW126</f>
        <v>0</v>
      </c>
      <c r="AA58" s="138">
        <f>'Ctrinh-DINH AN (21-30)'!AW133</f>
        <v>0</v>
      </c>
      <c r="AB58" s="263">
        <f t="shared" si="23"/>
        <v>0</v>
      </c>
      <c r="AC58" s="263"/>
      <c r="AD58" s="138">
        <f>'Ctrinh-DINH AN (21-30)'!AW141</f>
        <v>0</v>
      </c>
      <c r="AE58" s="138">
        <f>'Ctrinh-DINH AN (21-30)'!AW152</f>
        <v>0</v>
      </c>
      <c r="AF58" s="138">
        <f>'Ctrinh-DINH AN (21-30)'!AW157</f>
        <v>0</v>
      </c>
      <c r="AG58" s="138">
        <f>'Ctrinh-DINH AN (21-30)'!AW161</f>
        <v>0</v>
      </c>
      <c r="AH58" s="138">
        <f>'Ctrinh-DINH AN (21-30)'!AW165</f>
        <v>0</v>
      </c>
      <c r="AI58" s="138">
        <f>'Ctrinh-DINH AN (21-30)'!AW169</f>
        <v>0</v>
      </c>
      <c r="AJ58" s="138">
        <f>'Ctrinh-DINH AN (21-30)'!AW173</f>
        <v>0</v>
      </c>
      <c r="AK58" s="138">
        <f>'Ctrinh-DINH AN (21-30)'!AW177</f>
        <v>0</v>
      </c>
      <c r="AL58" s="138">
        <f>'Ctrinh-DINH AN (21-30)'!AW181</f>
        <v>0</v>
      </c>
      <c r="AM58" s="138">
        <f>'Ctrinh-DINH AN (21-30)'!AW188</f>
        <v>0</v>
      </c>
      <c r="AN58" s="138">
        <f>'Ctrinh-DINH AN (21-30)'!AW195</f>
        <v>0</v>
      </c>
      <c r="AO58" s="138">
        <f>'Ctrinh-DINH AN (21-30)'!AW202</f>
        <v>0</v>
      </c>
      <c r="AP58" s="138">
        <f>'Ctrinh-DINH AN (21-30)'!AW209</f>
        <v>0</v>
      </c>
      <c r="AQ58" s="138">
        <f>'Ctrinh-DINH AN (21-30)'!AW216</f>
        <v>0</v>
      </c>
      <c r="AR58" s="138">
        <f>'Ctrinh-DINH AN (21-30)'!AW220</f>
        <v>0</v>
      </c>
      <c r="AS58" s="138">
        <f>'Ctrinh-DINH AN (21-30)'!AW224</f>
        <v>0</v>
      </c>
      <c r="AT58" s="220">
        <f>'Ctrinh-DINH AN (21-30)'!AW228</f>
        <v>0</v>
      </c>
      <c r="AU58" s="138">
        <f>'Ctrinh-DINH AN (21-30)'!AW235</f>
        <v>0</v>
      </c>
      <c r="AV58" s="138">
        <f>'Ctrinh-DINH AN (21-30)'!AW242</f>
        <v>0</v>
      </c>
      <c r="AW58" s="138">
        <f>'Ctrinh-DINH AN (21-30)'!AW249</f>
        <v>0</v>
      </c>
      <c r="AX58" s="138">
        <f>'Ctrinh-DINH AN (21-30)'!AW257</f>
        <v>0</v>
      </c>
      <c r="AY58" s="138">
        <f>'Ctrinh-DINH AN (21-30)'!AW264</f>
        <v>0</v>
      </c>
      <c r="AZ58" s="138">
        <f>'Ctrinh-DINH AN (21-30)'!AW271</f>
        <v>0</v>
      </c>
      <c r="BA58" s="138">
        <f>'Ctrinh-DINH AN (21-30)'!AW278</f>
        <v>0</v>
      </c>
      <c r="BB58" s="155">
        <f>$D58-$BH58</f>
        <v>0</v>
      </c>
      <c r="BC58" s="138">
        <f>'Ctrinh-DINH AN (21-30)'!AW292</f>
        <v>0</v>
      </c>
      <c r="BD58" s="138">
        <f>'Ctrinh-DINH AN (21-30)'!AW299</f>
        <v>0</v>
      </c>
      <c r="BE58" s="138">
        <f>'Ctrinh-DINH AN (21-30)'!AW306</f>
        <v>0</v>
      </c>
      <c r="BF58" s="145">
        <f>'Ctrinh-DINH AN (21-30)'!AW313</f>
        <v>0</v>
      </c>
      <c r="BG58" s="138"/>
      <c r="BH58" s="138">
        <f t="shared" si="22"/>
        <v>0</v>
      </c>
      <c r="BI58" s="146">
        <f>$BB$64-BH58</f>
        <v>0</v>
      </c>
      <c r="BJ58" s="138">
        <f t="shared" si="20"/>
        <v>0</v>
      </c>
      <c r="BK58" s="152"/>
    </row>
    <row r="59" spans="1:64" ht="15.75" customHeight="1">
      <c r="A59" s="317">
        <v>2.19</v>
      </c>
      <c r="B59" s="157" t="s">
        <v>140</v>
      </c>
      <c r="C59" s="156" t="s">
        <v>123</v>
      </c>
      <c r="D59" s="384"/>
      <c r="E59" s="200">
        <f t="shared" si="13"/>
        <v>0</v>
      </c>
      <c r="F59" s="138">
        <f t="shared" si="17"/>
        <v>0</v>
      </c>
      <c r="G59" s="138">
        <f>'Ctrinh-DINH AN (21-30)'!AX7</f>
        <v>0</v>
      </c>
      <c r="H59" s="138">
        <f>'Ctrinh-DINH AN (21-30)'!AX14</f>
        <v>0</v>
      </c>
      <c r="I59" s="138">
        <f>'Ctrinh-DINH AN (21-30)'!AX21</f>
        <v>0</v>
      </c>
      <c r="J59" s="138">
        <f>'Ctrinh-DINH AN (21-30)'!AX28</f>
        <v>0</v>
      </c>
      <c r="K59" s="138">
        <f>'Ctrinh-DINH AN (21-30)'!AX35</f>
        <v>0</v>
      </c>
      <c r="L59" s="138">
        <f>'Ctrinh-DINH AN (21-30)'!AX42</f>
        <v>0</v>
      </c>
      <c r="M59" s="138">
        <f>'Ctrinh-DINH AN (21-30)'!AX49</f>
        <v>0</v>
      </c>
      <c r="N59" s="220">
        <f>'Ctrinh-DINH AN (21-30)'!AW63</f>
        <v>0</v>
      </c>
      <c r="O59" s="138">
        <f>'Ctrinh-DINH AN (21-30)'!AX63</f>
        <v>0</v>
      </c>
      <c r="P59" s="138">
        <f>'Ctrinh-DINH AN (21-30)'!AX70</f>
        <v>0</v>
      </c>
      <c r="Q59" s="138">
        <f>'Ctrinh-DINH AN (21-30)'!AX77</f>
        <v>0</v>
      </c>
      <c r="R59" s="200">
        <f>SUM(T59:AB59,BD59:BE59,AT59:BB59)</f>
        <v>0</v>
      </c>
      <c r="S59" s="145"/>
      <c r="T59" s="138">
        <f>'Ctrinh-DINH AN (21-30)'!AX84</f>
        <v>0</v>
      </c>
      <c r="U59" s="138">
        <f>'Ctrinh-DINH AN (21-30)'!AX91</f>
        <v>0</v>
      </c>
      <c r="V59" s="138">
        <f>'Ctrinh-DINH AN (21-30)'!AX98</f>
        <v>0</v>
      </c>
      <c r="W59" s="138">
        <f>'Ctrinh-DINH AN (21-30)'!AX105</f>
        <v>0</v>
      </c>
      <c r="X59" s="138">
        <f>'Ctrinh-DINH AN (21-30)'!AX112</f>
        <v>0</v>
      </c>
      <c r="Y59" s="138">
        <f>'Ctrinh-DINH AN (21-30)'!AX119</f>
        <v>0</v>
      </c>
      <c r="Z59" s="138">
        <f>'Ctrinh-DINH AN (21-30)'!AX126</f>
        <v>0</v>
      </c>
      <c r="AA59" s="138">
        <f>'Ctrinh-DINH AN (21-30)'!AX133</f>
        <v>0</v>
      </c>
      <c r="AB59" s="263">
        <f t="shared" si="23"/>
        <v>0</v>
      </c>
      <c r="AC59" s="263"/>
      <c r="AD59" s="138">
        <f>'Ctrinh-DINH AN (21-30)'!AX141</f>
        <v>0</v>
      </c>
      <c r="AE59" s="138">
        <f>'Ctrinh-DINH AN (21-30)'!AX152</f>
        <v>0</v>
      </c>
      <c r="AF59" s="138">
        <f>'Ctrinh-DINH AN (21-30)'!AX157</f>
        <v>0</v>
      </c>
      <c r="AG59" s="138">
        <f>'Ctrinh-DINH AN (21-30)'!AX161</f>
        <v>0</v>
      </c>
      <c r="AH59" s="138">
        <f>'Ctrinh-DINH AN (21-30)'!AX165</f>
        <v>0</v>
      </c>
      <c r="AI59" s="138">
        <f>'Ctrinh-DINH AN (21-30)'!AX169</f>
        <v>0</v>
      </c>
      <c r="AJ59" s="138">
        <f>'Ctrinh-DINH AN (21-30)'!AX173</f>
        <v>0</v>
      </c>
      <c r="AK59" s="138">
        <f>'Ctrinh-DINH AN (21-30)'!AX177</f>
        <v>0</v>
      </c>
      <c r="AL59" s="138">
        <f>'Ctrinh-DINH AN (21-30)'!AX181</f>
        <v>0</v>
      </c>
      <c r="AM59" s="138">
        <f>'Ctrinh-DINH AN (21-30)'!AX188</f>
        <v>0</v>
      </c>
      <c r="AN59" s="138">
        <f>'Ctrinh-DINH AN (21-30)'!AX195</f>
        <v>0</v>
      </c>
      <c r="AO59" s="138">
        <f>'Ctrinh-DINH AN (21-30)'!AX202</f>
        <v>0</v>
      </c>
      <c r="AP59" s="138">
        <f>'Ctrinh-DINH AN (21-30)'!AX209</f>
        <v>0</v>
      </c>
      <c r="AQ59" s="138">
        <f>'Ctrinh-DINH AN (21-30)'!AX216</f>
        <v>0</v>
      </c>
      <c r="AR59" s="138">
        <f>'Ctrinh-DINH AN (21-30)'!AX220</f>
        <v>0</v>
      </c>
      <c r="AS59" s="138">
        <f>'Ctrinh-DINH AN (21-30)'!AX224</f>
        <v>0</v>
      </c>
      <c r="AT59" s="220">
        <f>'Ctrinh-DINH AN (21-30)'!AX228</f>
        <v>0</v>
      </c>
      <c r="AU59" s="138">
        <f>'Ctrinh-DINH AN (21-30)'!AX235</f>
        <v>0</v>
      </c>
      <c r="AV59" s="138">
        <f>'Ctrinh-DINH AN (21-30)'!AX242</f>
        <v>0</v>
      </c>
      <c r="AW59" s="138">
        <f>'Ctrinh-DINH AN (21-30)'!AX249</f>
        <v>0</v>
      </c>
      <c r="AX59" s="138">
        <f>'Ctrinh-DINH AN (21-30)'!AX257</f>
        <v>0</v>
      </c>
      <c r="AY59" s="138">
        <f>'Ctrinh-DINH AN (21-30)'!AX264</f>
        <v>0</v>
      </c>
      <c r="AZ59" s="138">
        <f>'Ctrinh-DINH AN (21-30)'!AX271</f>
        <v>0</v>
      </c>
      <c r="BA59" s="138">
        <f>'Ctrinh-DINH AN (21-30)'!AX278</f>
        <v>0</v>
      </c>
      <c r="BB59" s="138">
        <f>'Ctrinh-DINH AN (21-30)'!AX285</f>
        <v>0</v>
      </c>
      <c r="BC59" s="155">
        <f>$D59-$BH59</f>
        <v>0</v>
      </c>
      <c r="BD59" s="138">
        <f>'Ctrinh-DINH AN (21-30)'!AX299</f>
        <v>0</v>
      </c>
      <c r="BE59" s="138">
        <f>'Ctrinh-DINH AN (21-30)'!AX306</f>
        <v>0</v>
      </c>
      <c r="BF59" s="145">
        <f>'Ctrinh-DINH AN (21-30)'!AX313</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'Ctrinh-DINH AN (21-30)'!AY7</f>
        <v>0</v>
      </c>
      <c r="H60" s="138">
        <f>'Ctrinh-DINH AN (21-30)'!AY14</f>
        <v>0</v>
      </c>
      <c r="I60" s="138">
        <f>'Ctrinh-DINH AN (21-30)'!AY21</f>
        <v>0</v>
      </c>
      <c r="J60" s="138">
        <f>'Ctrinh-DINH AN (21-30)'!AY28</f>
        <v>0</v>
      </c>
      <c r="K60" s="138">
        <f>'Ctrinh-DINH AN (21-30)'!AY35</f>
        <v>0</v>
      </c>
      <c r="L60" s="138">
        <f>'Ctrinh-DINH AN (21-30)'!AY42</f>
        <v>0</v>
      </c>
      <c r="M60" s="138">
        <f>'Ctrinh-DINH AN (21-30)'!AY49</f>
        <v>0</v>
      </c>
      <c r="N60" s="220">
        <f>'Ctrinh-DINH AN (21-30)'!AX63</f>
        <v>0</v>
      </c>
      <c r="O60" s="138">
        <f>'Ctrinh-DINH AN (21-30)'!AY63</f>
        <v>0</v>
      </c>
      <c r="P60" s="138">
        <f>'Ctrinh-DINH AN (21-30)'!AY70</f>
        <v>0</v>
      </c>
      <c r="Q60" s="138">
        <f>'Ctrinh-DINH AN (21-30)'!AY77</f>
        <v>0</v>
      </c>
      <c r="R60" s="200">
        <f>SUM(T60:AB60,BE60,AT60:BC60)</f>
        <v>0</v>
      </c>
      <c r="S60" s="145"/>
      <c r="T60" s="138">
        <f>'Ctrinh-DINH AN (21-30)'!AY84</f>
        <v>0</v>
      </c>
      <c r="U60" s="138">
        <f>'Ctrinh-DINH AN (21-30)'!AY91</f>
        <v>0</v>
      </c>
      <c r="V60" s="138">
        <f>'Ctrinh-DINH AN (21-30)'!AY98</f>
        <v>0</v>
      </c>
      <c r="W60" s="138">
        <f>'Ctrinh-DINH AN (21-30)'!AY105</f>
        <v>0</v>
      </c>
      <c r="X60" s="138">
        <f>'Ctrinh-DINH AN (21-30)'!AY112</f>
        <v>0</v>
      </c>
      <c r="Y60" s="138">
        <f>'Ctrinh-DINH AN (21-30)'!AY119</f>
        <v>0</v>
      </c>
      <c r="Z60" s="138">
        <f>'Ctrinh-DINH AN (21-30)'!AY126</f>
        <v>0</v>
      </c>
      <c r="AA60" s="138">
        <f>'Ctrinh-DINH AN (21-30)'!AY133</f>
        <v>0</v>
      </c>
      <c r="AB60" s="263">
        <f t="shared" si="23"/>
        <v>0</v>
      </c>
      <c r="AC60" s="263"/>
      <c r="AD60" s="138">
        <f>'Ctrinh-DINH AN (21-30)'!AY141</f>
        <v>0</v>
      </c>
      <c r="AE60" s="138">
        <f>'Ctrinh-DINH AN (21-30)'!AY152</f>
        <v>0</v>
      </c>
      <c r="AF60" s="138">
        <f>'Ctrinh-DINH AN (21-30)'!AY157</f>
        <v>0</v>
      </c>
      <c r="AG60" s="138">
        <f>'Ctrinh-DINH AN (21-30)'!AY161</f>
        <v>0</v>
      </c>
      <c r="AH60" s="138">
        <f>'Ctrinh-DINH AN (21-30)'!AY165</f>
        <v>0</v>
      </c>
      <c r="AI60" s="138">
        <f>'Ctrinh-DINH AN (21-30)'!AY169</f>
        <v>0</v>
      </c>
      <c r="AJ60" s="138">
        <f>'Ctrinh-DINH AN (21-30)'!AY173</f>
        <v>0</v>
      </c>
      <c r="AK60" s="138">
        <f>'Ctrinh-DINH AN (21-30)'!AY177</f>
        <v>0</v>
      </c>
      <c r="AL60" s="138">
        <f>'Ctrinh-DINH AN (21-30)'!AY181</f>
        <v>0</v>
      </c>
      <c r="AM60" s="138">
        <f>'Ctrinh-DINH AN (21-30)'!AY188</f>
        <v>0</v>
      </c>
      <c r="AN60" s="138">
        <f>'Ctrinh-DINH AN (21-30)'!AY195</f>
        <v>0</v>
      </c>
      <c r="AO60" s="138">
        <f>'Ctrinh-DINH AN (21-30)'!AY202</f>
        <v>0</v>
      </c>
      <c r="AP60" s="138">
        <f>'Ctrinh-DINH AN (21-30)'!AY209</f>
        <v>0</v>
      </c>
      <c r="AQ60" s="138">
        <f>'Ctrinh-DINH AN (21-30)'!AY216</f>
        <v>0</v>
      </c>
      <c r="AR60" s="138">
        <f>'Ctrinh-DINH AN (21-30)'!AY220</f>
        <v>0</v>
      </c>
      <c r="AS60" s="138">
        <f>'Ctrinh-DINH AN (21-30)'!AY224</f>
        <v>0</v>
      </c>
      <c r="AT60" s="220">
        <f>'Ctrinh-DINH AN (21-30)'!AY228</f>
        <v>0</v>
      </c>
      <c r="AU60" s="138">
        <f>'Ctrinh-DINH AN (21-30)'!AY235</f>
        <v>0</v>
      </c>
      <c r="AV60" s="138">
        <f>'Ctrinh-DINH AN (21-30)'!AY242</f>
        <v>0</v>
      </c>
      <c r="AW60" s="138">
        <f>'Ctrinh-DINH AN (21-30)'!AY249</f>
        <v>0</v>
      </c>
      <c r="AX60" s="138">
        <f>'Ctrinh-DINH AN (21-30)'!AY257</f>
        <v>0</v>
      </c>
      <c r="AY60" s="138">
        <f>'Ctrinh-DINH AN (21-30)'!AY264</f>
        <v>0</v>
      </c>
      <c r="AZ60" s="138">
        <f>'Ctrinh-DINH AN (21-30)'!AY271</f>
        <v>0</v>
      </c>
      <c r="BA60" s="138">
        <f>'Ctrinh-DINH AN (21-30)'!AY278</f>
        <v>0</v>
      </c>
      <c r="BB60" s="138">
        <f>'Ctrinh-DINH AN (21-30)'!AY285</f>
        <v>0</v>
      </c>
      <c r="BC60" s="138">
        <f>'Ctrinh-DINH AN (21-30)'!AY292</f>
        <v>0</v>
      </c>
      <c r="BD60" s="155">
        <f>$D60-$BH60</f>
        <v>0</v>
      </c>
      <c r="BE60" s="138">
        <f>'Ctrinh-DINH AN (21-30)'!AY306</f>
        <v>0</v>
      </c>
      <c r="BF60" s="145">
        <f>'Ctrinh-DINH AN (21-30)'!AY313</f>
        <v>0</v>
      </c>
      <c r="BG60" s="138"/>
      <c r="BH60" s="138">
        <f t="shared" si="22"/>
        <v>0</v>
      </c>
      <c r="BI60" s="146">
        <f>$BD$64-BH60</f>
        <v>0</v>
      </c>
      <c r="BJ60" s="138">
        <f t="shared" si="20"/>
        <v>0</v>
      </c>
      <c r="BK60" s="152"/>
    </row>
    <row r="61" spans="1:64" ht="15.75" customHeight="1">
      <c r="A61" s="317">
        <v>2.21</v>
      </c>
      <c r="B61" s="157" t="s">
        <v>126</v>
      </c>
      <c r="C61" s="156" t="s">
        <v>127</v>
      </c>
      <c r="D61" s="149"/>
      <c r="E61" s="200">
        <f t="shared" si="13"/>
        <v>0</v>
      </c>
      <c r="F61" s="138">
        <f t="shared" si="17"/>
        <v>0</v>
      </c>
      <c r="G61" s="154">
        <f>'Ctrinh-DINH AN (21-30)'!AZ7</f>
        <v>0</v>
      </c>
      <c r="H61" s="138">
        <f>'Ctrinh-DINH AN (21-30)'!AZ14</f>
        <v>0</v>
      </c>
      <c r="I61" s="138">
        <f>'Ctrinh-DINH AN (21-30)'!AZ21</f>
        <v>0</v>
      </c>
      <c r="J61" s="138">
        <f>'Ctrinh-DINH AN (21-30)'!AZ28</f>
        <v>0</v>
      </c>
      <c r="K61" s="138">
        <f>'Ctrinh-DINH AN (21-30)'!AZ35</f>
        <v>0</v>
      </c>
      <c r="L61" s="138">
        <f>'Ctrinh-DINH AN (21-30)'!AZ42</f>
        <v>0</v>
      </c>
      <c r="M61" s="138">
        <f>'Ctrinh-DINH AN (21-30)'!AZ49</f>
        <v>0</v>
      </c>
      <c r="N61" s="220">
        <f>'Ctrinh-DINH AN (21-30)'!AY63</f>
        <v>0</v>
      </c>
      <c r="O61" s="138">
        <f>'Ctrinh-DINH AN (21-30)'!AZ63</f>
        <v>0</v>
      </c>
      <c r="P61" s="138">
        <f>'Ctrinh-DINH AN (21-30)'!AZ70</f>
        <v>0</v>
      </c>
      <c r="Q61" s="138">
        <f>'Ctrinh-DINH AN (21-30)'!AZ77</f>
        <v>0</v>
      </c>
      <c r="R61" s="200">
        <f>SUM(T61:AB61,AT61:BD61,)</f>
        <v>0</v>
      </c>
      <c r="S61" s="145"/>
      <c r="T61" s="138">
        <f>'Ctrinh-DINH AN (21-30)'!AZ84</f>
        <v>0</v>
      </c>
      <c r="U61" s="138">
        <f>'Ctrinh-DINH AN (21-30)'!AZ91</f>
        <v>0</v>
      </c>
      <c r="V61" s="138">
        <f>'Ctrinh-DINH AN (21-30)'!AZ98</f>
        <v>0</v>
      </c>
      <c r="W61" s="138">
        <f>'Ctrinh-DINH AN (21-30)'!AZ105</f>
        <v>0</v>
      </c>
      <c r="X61" s="138">
        <f>'Ctrinh-DINH AN (21-30)'!AZ112</f>
        <v>0</v>
      </c>
      <c r="Y61" s="138">
        <f>'Ctrinh-DINH AN (21-30)'!AZ119</f>
        <v>0</v>
      </c>
      <c r="Z61" s="138">
        <f>'Ctrinh-DINH AN (21-30)'!AZ126</f>
        <v>0</v>
      </c>
      <c r="AA61" s="138">
        <f>'Ctrinh-DINH AN (21-30)'!AZ133</f>
        <v>0</v>
      </c>
      <c r="AB61" s="263">
        <f t="shared" si="23"/>
        <v>0</v>
      </c>
      <c r="AC61" s="263"/>
      <c r="AD61" s="138">
        <f>'Ctrinh-DINH AN (21-30)'!AZ141</f>
        <v>0</v>
      </c>
      <c r="AE61" s="138">
        <f>'Ctrinh-DINH AN (21-30)'!AZ152</f>
        <v>0</v>
      </c>
      <c r="AF61" s="138">
        <f>'Ctrinh-DINH AN (21-30)'!AZ157</f>
        <v>0</v>
      </c>
      <c r="AG61" s="138">
        <f>'Ctrinh-DINH AN (21-30)'!AZ161</f>
        <v>0</v>
      </c>
      <c r="AH61" s="138">
        <f>'Ctrinh-DINH AN (21-30)'!AZ165</f>
        <v>0</v>
      </c>
      <c r="AI61" s="138">
        <f>'Ctrinh-DINH AN (21-30)'!AZ169</f>
        <v>0</v>
      </c>
      <c r="AJ61" s="138">
        <f>'Ctrinh-DINH AN (21-30)'!AZ173</f>
        <v>0</v>
      </c>
      <c r="AK61" s="138">
        <f>'Ctrinh-DINH AN (21-30)'!AZ177</f>
        <v>0</v>
      </c>
      <c r="AL61" s="138">
        <f>'Ctrinh-DINH AN (21-30)'!AZ181</f>
        <v>0</v>
      </c>
      <c r="AM61" s="138">
        <f>'Ctrinh-DINH AN (21-30)'!AZ188</f>
        <v>0</v>
      </c>
      <c r="AN61" s="138">
        <f>'Ctrinh-DINH AN (21-30)'!AZ195</f>
        <v>0</v>
      </c>
      <c r="AO61" s="138">
        <f>'Ctrinh-DINH AN (21-30)'!AZ202</f>
        <v>0</v>
      </c>
      <c r="AP61" s="138">
        <f>'Ctrinh-DINH AN (21-30)'!AZ209</f>
        <v>0</v>
      </c>
      <c r="AQ61" s="138">
        <f>'Ctrinh-DINH AN (21-30)'!AZ216</f>
        <v>0</v>
      </c>
      <c r="AR61" s="138">
        <f>'Ctrinh-DINH AN (21-30)'!AZ220</f>
        <v>0</v>
      </c>
      <c r="AS61" s="138">
        <f>'Ctrinh-DINH AN (21-30)'!AZ224</f>
        <v>0</v>
      </c>
      <c r="AT61" s="220">
        <f>'Ctrinh-DINH AN (21-30)'!AZ228</f>
        <v>0</v>
      </c>
      <c r="AU61" s="138">
        <f>'Ctrinh-DINH AN (21-30)'!AZ235</f>
        <v>0</v>
      </c>
      <c r="AV61" s="138">
        <f>'Ctrinh-DINH AN (21-30)'!AZ242</f>
        <v>0</v>
      </c>
      <c r="AW61" s="138">
        <f>'Ctrinh-DINH AN (21-30)'!AZ249</f>
        <v>0</v>
      </c>
      <c r="AX61" s="138">
        <f>'Ctrinh-DINH AN (21-30)'!AZ257</f>
        <v>0</v>
      </c>
      <c r="AY61" s="138">
        <f>'Ctrinh-DINH AN (21-30)'!AZ264</f>
        <v>0</v>
      </c>
      <c r="AZ61" s="138">
        <f>'Ctrinh-DINH AN (21-30)'!AZ271</f>
        <v>0</v>
      </c>
      <c r="BA61" s="138">
        <f>'Ctrinh-DINH AN (21-30)'!AZ278</f>
        <v>0</v>
      </c>
      <c r="BB61" s="138">
        <f>'Ctrinh-DINH AN (21-30)'!AZ285</f>
        <v>0</v>
      </c>
      <c r="BC61" s="138">
        <f>'Ctrinh-DINH AN (21-30)'!AZ292</f>
        <v>0</v>
      </c>
      <c r="BD61" s="138">
        <f>'Ctrinh-DINH AN (21-30)'!AZ299</f>
        <v>0</v>
      </c>
      <c r="BE61" s="155">
        <f>$D61-$BH61</f>
        <v>0</v>
      </c>
      <c r="BF61" s="145">
        <f>'Ctrinh-DINH AN (21-30)'!AZ313</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'Ctrinh-DINH AN (21-30)'!BA7</f>
        <v>0</v>
      </c>
      <c r="H62" s="145">
        <f>'Ctrinh-DINH AN (21-30)'!BA14</f>
        <v>0</v>
      </c>
      <c r="I62" s="145">
        <f>'Ctrinh-DINH AN (21-30)'!BA21</f>
        <v>0</v>
      </c>
      <c r="J62" s="145">
        <f>'Ctrinh-DINH AN (21-30)'!BA28</f>
        <v>0</v>
      </c>
      <c r="K62" s="145">
        <f>'Ctrinh-DINH AN (21-30)'!BA35</f>
        <v>0</v>
      </c>
      <c r="L62" s="145">
        <f>'Ctrinh-DINH AN (21-30)'!BA42</f>
        <v>0</v>
      </c>
      <c r="M62" s="145">
        <f>'Ctrinh-DINH AN (21-30)'!BA49</f>
        <v>0</v>
      </c>
      <c r="N62" s="229">
        <f>'Ctrinh-DINH AN (21-30)'!AZ63</f>
        <v>0</v>
      </c>
      <c r="O62" s="145">
        <f>'Ctrinh-DINH AN (21-30)'!BA63</f>
        <v>0</v>
      </c>
      <c r="P62" s="145">
        <f>'Ctrinh-DINH AN (21-30)'!BA70</f>
        <v>0</v>
      </c>
      <c r="Q62" s="145">
        <f>'Ctrinh-DINH AN (21-30)'!BA77</f>
        <v>0</v>
      </c>
      <c r="R62" s="200">
        <f>SUM(T62:AB62,AT62:BE62,)</f>
        <v>0</v>
      </c>
      <c r="S62" s="145"/>
      <c r="T62" s="145">
        <f>'Ctrinh-DINH AN (21-30)'!BA84</f>
        <v>0</v>
      </c>
      <c r="U62" s="145">
        <f>'Ctrinh-DINH AN (21-30)'!BA91</f>
        <v>0</v>
      </c>
      <c r="V62" s="145">
        <f>'Ctrinh-DINH AN (21-30)'!BA98</f>
        <v>0</v>
      </c>
      <c r="W62" s="145">
        <f>'Ctrinh-DINH AN (21-30)'!BA105</f>
        <v>0</v>
      </c>
      <c r="X62" s="145">
        <f>'Ctrinh-DINH AN (21-30)'!BA112</f>
        <v>0</v>
      </c>
      <c r="Y62" s="145">
        <f>'Ctrinh-DINH AN (21-30)'!BA119</f>
        <v>0</v>
      </c>
      <c r="Z62" s="145">
        <f>'Ctrinh-DINH AN (21-30)'!BA126</f>
        <v>0</v>
      </c>
      <c r="AA62" s="145">
        <f>'Ctrinh-DINH AN (21-30)'!BA133</f>
        <v>0</v>
      </c>
      <c r="AB62" s="263">
        <f t="shared" si="23"/>
        <v>0</v>
      </c>
      <c r="AC62" s="263"/>
      <c r="AD62" s="145">
        <f>'Ctrinh-DINH AN (21-30)'!BA141</f>
        <v>0</v>
      </c>
      <c r="AE62" s="145">
        <f>'Ctrinh-DINH AN (21-30)'!BA152</f>
        <v>0</v>
      </c>
      <c r="AF62" s="145">
        <f>'Ctrinh-DINH AN (21-30)'!BA157</f>
        <v>0</v>
      </c>
      <c r="AG62" s="145">
        <f>'Ctrinh-DINH AN (21-30)'!BA161</f>
        <v>0</v>
      </c>
      <c r="AH62" s="145">
        <f>'Ctrinh-DINH AN (21-30)'!BA165</f>
        <v>0</v>
      </c>
      <c r="AI62" s="145">
        <f>'Ctrinh-DINH AN (21-30)'!BA169</f>
        <v>0</v>
      </c>
      <c r="AJ62" s="145">
        <f>'Ctrinh-DINH AN (21-30)'!BA173</f>
        <v>0</v>
      </c>
      <c r="AK62" s="145">
        <f>'Ctrinh-DINH AN (21-30)'!BA177</f>
        <v>0</v>
      </c>
      <c r="AL62" s="145">
        <f>'Ctrinh-DINH AN (21-30)'!BA181</f>
        <v>0</v>
      </c>
      <c r="AM62" s="145">
        <f>'Ctrinh-DINH AN (21-30)'!BA188</f>
        <v>0</v>
      </c>
      <c r="AN62" s="145">
        <f>'Ctrinh-DINH AN (21-30)'!BA195</f>
        <v>0</v>
      </c>
      <c r="AO62" s="145">
        <f>'Ctrinh-DINH AN (21-30)'!BA202</f>
        <v>0</v>
      </c>
      <c r="AP62" s="145">
        <f>'Ctrinh-DINH AN (21-30)'!BA209</f>
        <v>0</v>
      </c>
      <c r="AQ62" s="145">
        <f>'Ctrinh-DINH AN (21-30)'!BA216</f>
        <v>0</v>
      </c>
      <c r="AR62" s="145">
        <f>'Ctrinh-DINH AN (21-30)'!BA220</f>
        <v>0</v>
      </c>
      <c r="AS62" s="145">
        <f>'Ctrinh-DINH AN (21-30)'!BA224</f>
        <v>0</v>
      </c>
      <c r="AT62" s="229">
        <f>'Ctrinh-DINH AN (21-30)'!BA228</f>
        <v>0</v>
      </c>
      <c r="AU62" s="145">
        <f>'Ctrinh-DINH AN (21-30)'!BA235</f>
        <v>0</v>
      </c>
      <c r="AV62" s="145">
        <f>'Ctrinh-DINH AN (21-30)'!BA242</f>
        <v>0</v>
      </c>
      <c r="AW62" s="145">
        <f>'Ctrinh-DINH AN (21-30)'!BA249</f>
        <v>0</v>
      </c>
      <c r="AX62" s="145">
        <f>'Ctrinh-DINH AN (21-30)'!BA257</f>
        <v>0</v>
      </c>
      <c r="AY62" s="145">
        <f>'Ctrinh-DINH AN (21-30)'!BA264</f>
        <v>0</v>
      </c>
      <c r="AZ62" s="145">
        <f>'Ctrinh-DINH AN (21-30)'!BA271</f>
        <v>0</v>
      </c>
      <c r="BA62" s="145">
        <f>'Ctrinh-DINH AN (21-30)'!BA278</f>
        <v>0</v>
      </c>
      <c r="BB62" s="145">
        <f>'Ctrinh-DINH AN (21-30)'!BA285</f>
        <v>0</v>
      </c>
      <c r="BC62" s="145">
        <f>'Ctrinh-DINH AN (21-30)'!BA292</f>
        <v>0</v>
      </c>
      <c r="BD62" s="145">
        <f>'Ctrinh-DINH AN (21-30)'!BA299</f>
        <v>0</v>
      </c>
      <c r="BE62" s="145">
        <f>'Ctrinh-DINH AN (21-30)'!BA306</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9">
    <tabColor rgb="FF00B050"/>
  </sheetPr>
  <dimension ref="A1:BG340"/>
  <sheetViews>
    <sheetView zoomScale="55" zoomScaleNormal="55" workbookViewId="0">
      <pane xSplit="2" ySplit="4" topLeftCell="T5" activePane="bottomRight" state="frozen"/>
      <selection pane="topRight" activeCell="C1" sqref="C1"/>
      <selection pane="bottomLeft" activeCell="A5" sqref="A5"/>
      <selection pane="bottomRight" activeCell="AH26" sqref="AH26"/>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s="43" customFormat="1"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49"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80"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80" t="s">
        <v>646</v>
      </c>
      <c r="AH4" s="114" t="s">
        <v>92</v>
      </c>
      <c r="AI4" s="114" t="s">
        <v>97</v>
      </c>
      <c r="AJ4" s="114" t="s">
        <v>114</v>
      </c>
      <c r="AK4" s="114" t="s">
        <v>116</v>
      </c>
      <c r="AL4" s="280" t="s">
        <v>79</v>
      </c>
      <c r="AM4" s="120" t="s">
        <v>81</v>
      </c>
      <c r="AN4" s="610" t="s">
        <v>91</v>
      </c>
      <c r="AO4" s="603"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s="43" customFormat="1" ht="20.100000000000001" customHeight="1">
      <c r="A5" s="111"/>
      <c r="B5" s="278" t="s">
        <v>141</v>
      </c>
      <c r="C5" s="279"/>
      <c r="D5" s="279">
        <f t="shared" ref="D5:AI5" si="0">SUBTOTAL(9,D7,D14,D21,D28,D35,D42,D49,D63,D70,D77,D84,D91,D98,D105,D112,D119,D126,D133,D141,D170,D178,D182,D186,D190,D194,D198,D202,D209,D216,D223,D230,D237,D241,D245,D249,D256,D263,D270,D277,D284,D291,D298,D305,D312,D319,D326,D333)</f>
        <v>0</v>
      </c>
      <c r="E5" s="279">
        <f t="shared" si="0"/>
        <v>0</v>
      </c>
      <c r="F5" s="279">
        <f t="shared" si="0"/>
        <v>0</v>
      </c>
      <c r="G5" s="279">
        <f t="shared" si="0"/>
        <v>0</v>
      </c>
      <c r="H5" s="279">
        <f t="shared" si="0"/>
        <v>0</v>
      </c>
      <c r="I5" s="279">
        <f t="shared" si="0"/>
        <v>0</v>
      </c>
      <c r="J5" s="279">
        <f t="shared" si="0"/>
        <v>0</v>
      </c>
      <c r="K5" s="279">
        <f t="shared" si="0"/>
        <v>0</v>
      </c>
      <c r="L5" s="279">
        <f t="shared" si="0"/>
        <v>0</v>
      </c>
      <c r="M5" s="279">
        <f t="shared" si="0"/>
        <v>0</v>
      </c>
      <c r="N5" s="279">
        <f t="shared" si="0"/>
        <v>0</v>
      </c>
      <c r="O5" s="279">
        <f t="shared" si="0"/>
        <v>0</v>
      </c>
      <c r="P5" s="279">
        <f t="shared" si="0"/>
        <v>0</v>
      </c>
      <c r="Q5" s="279">
        <f t="shared" si="0"/>
        <v>0</v>
      </c>
      <c r="R5" s="279">
        <f t="shared" si="0"/>
        <v>0</v>
      </c>
      <c r="S5" s="279">
        <f t="shared" si="0"/>
        <v>0</v>
      </c>
      <c r="T5" s="279">
        <f t="shared" si="0"/>
        <v>0</v>
      </c>
      <c r="U5" s="279">
        <f t="shared" si="0"/>
        <v>0</v>
      </c>
      <c r="V5" s="279">
        <f t="shared" si="0"/>
        <v>0</v>
      </c>
      <c r="W5" s="279">
        <f t="shared" si="0"/>
        <v>0</v>
      </c>
      <c r="X5" s="279">
        <f t="shared" si="0"/>
        <v>0</v>
      </c>
      <c r="Y5" s="279">
        <f t="shared" si="0"/>
        <v>0</v>
      </c>
      <c r="Z5" s="279">
        <f t="shared" si="0"/>
        <v>0</v>
      </c>
      <c r="AA5" s="279">
        <f t="shared" si="0"/>
        <v>0</v>
      </c>
      <c r="AB5" s="279">
        <f t="shared" si="0"/>
        <v>0</v>
      </c>
      <c r="AC5" s="279">
        <f t="shared" si="0"/>
        <v>0</v>
      </c>
      <c r="AD5" s="279">
        <f t="shared" si="0"/>
        <v>0</v>
      </c>
      <c r="AE5" s="279">
        <f t="shared" si="0"/>
        <v>0</v>
      </c>
      <c r="AF5" s="279">
        <f t="shared" si="0"/>
        <v>0</v>
      </c>
      <c r="AG5" s="279">
        <f t="shared" si="0"/>
        <v>0</v>
      </c>
      <c r="AH5" s="279">
        <f t="shared" si="0"/>
        <v>0</v>
      </c>
      <c r="AI5" s="279">
        <f t="shared" si="0"/>
        <v>0</v>
      </c>
      <c r="AJ5" s="279">
        <f t="shared" ref="AJ5:BA5" si="1">SUBTOTAL(9,AJ7,AJ14,AJ21,AJ28,AJ35,AJ42,AJ49,AJ63,AJ70,AJ77,AJ84,AJ91,AJ98,AJ105,AJ112,AJ119,AJ126,AJ133,AJ141,AJ170,AJ178,AJ182,AJ186,AJ190,AJ194,AJ198,AJ202,AJ209,AJ216,AJ223,AJ230,AJ237,AJ241,AJ245,AJ249,AJ256,AJ263,AJ270,AJ277,AJ284,AJ291,AJ298,AJ305,AJ312,AJ319,AJ326,AJ333)</f>
        <v>0</v>
      </c>
      <c r="AK5" s="279">
        <f t="shared" si="1"/>
        <v>0</v>
      </c>
      <c r="AL5" s="279">
        <f t="shared" si="1"/>
        <v>0</v>
      </c>
      <c r="AM5" s="279">
        <f t="shared" si="1"/>
        <v>0</v>
      </c>
      <c r="AN5" s="279">
        <f t="shared" si="1"/>
        <v>0</v>
      </c>
      <c r="AO5" s="279">
        <f t="shared" si="1"/>
        <v>0</v>
      </c>
      <c r="AP5" s="279">
        <f t="shared" si="1"/>
        <v>0</v>
      </c>
      <c r="AQ5" s="279">
        <f t="shared" si="1"/>
        <v>0</v>
      </c>
      <c r="AR5" s="279">
        <f t="shared" si="1"/>
        <v>0</v>
      </c>
      <c r="AS5" s="279">
        <f t="shared" si="1"/>
        <v>0</v>
      </c>
      <c r="AT5" s="279">
        <f t="shared" si="1"/>
        <v>0</v>
      </c>
      <c r="AU5" s="279">
        <f t="shared" si="1"/>
        <v>0</v>
      </c>
      <c r="AV5" s="279">
        <f t="shared" si="1"/>
        <v>0</v>
      </c>
      <c r="AW5" s="279">
        <f t="shared" si="1"/>
        <v>0</v>
      </c>
      <c r="AX5" s="279">
        <f t="shared" si="1"/>
        <v>0</v>
      </c>
      <c r="AY5" s="279">
        <f t="shared" si="1"/>
        <v>0</v>
      </c>
      <c r="AZ5" s="279">
        <f t="shared" si="1"/>
        <v>0</v>
      </c>
      <c r="BA5" s="279">
        <f t="shared" si="1"/>
        <v>0</v>
      </c>
      <c r="BB5" s="58" t="s">
        <v>231</v>
      </c>
      <c r="BC5" s="110"/>
      <c r="BD5" s="109"/>
      <c r="BE5" s="85">
        <v>2016</v>
      </c>
      <c r="BF5" s="85"/>
      <c r="BG5" s="85"/>
    </row>
    <row r="6" spans="1:59" s="108" customFormat="1" ht="22.2" customHeight="1">
      <c r="A6" s="346">
        <v>1</v>
      </c>
      <c r="B6" s="65" t="s">
        <v>688</v>
      </c>
      <c r="C6" s="611"/>
      <c r="D6" s="611">
        <f t="shared" ref="D6:AI6" si="2">D11+D18+D25+D32+D39+D46+D53+D60+D67+D74+D81+D88+D95+D102+D109+D116+D123+D130+D137+D142+D171+D179+D183+D187+D191+D195+D199+D206+D213+D220+D227+D234+D253+D260+D267+D274+D281+D288+D295+D302+D309+D316+D323+D330+D337+D238+D242+D246</f>
        <v>0</v>
      </c>
      <c r="E6" s="611">
        <f t="shared" si="2"/>
        <v>0</v>
      </c>
      <c r="F6" s="611">
        <f t="shared" si="2"/>
        <v>0</v>
      </c>
      <c r="G6" s="611">
        <f t="shared" si="2"/>
        <v>0</v>
      </c>
      <c r="H6" s="611">
        <f t="shared" si="2"/>
        <v>0</v>
      </c>
      <c r="I6" s="611">
        <f t="shared" si="2"/>
        <v>0</v>
      </c>
      <c r="J6" s="611">
        <f t="shared" si="2"/>
        <v>0</v>
      </c>
      <c r="K6" s="611">
        <f t="shared" si="2"/>
        <v>0</v>
      </c>
      <c r="L6" s="611">
        <f t="shared" si="2"/>
        <v>0</v>
      </c>
      <c r="M6" s="611">
        <f t="shared" si="2"/>
        <v>0</v>
      </c>
      <c r="N6" s="611">
        <f t="shared" si="2"/>
        <v>0</v>
      </c>
      <c r="O6" s="611">
        <f t="shared" si="2"/>
        <v>0</v>
      </c>
      <c r="P6" s="611">
        <f t="shared" si="2"/>
        <v>0</v>
      </c>
      <c r="Q6" s="611">
        <f t="shared" si="2"/>
        <v>0</v>
      </c>
      <c r="R6" s="611">
        <f t="shared" si="2"/>
        <v>0</v>
      </c>
      <c r="S6" s="611">
        <f t="shared" si="2"/>
        <v>0</v>
      </c>
      <c r="T6" s="611">
        <f t="shared" si="2"/>
        <v>0</v>
      </c>
      <c r="U6" s="611">
        <f t="shared" si="2"/>
        <v>0</v>
      </c>
      <c r="V6" s="611">
        <f t="shared" si="2"/>
        <v>0</v>
      </c>
      <c r="W6" s="611">
        <f t="shared" si="2"/>
        <v>0</v>
      </c>
      <c r="X6" s="611">
        <f t="shared" si="2"/>
        <v>0</v>
      </c>
      <c r="Y6" s="611">
        <f t="shared" si="2"/>
        <v>0</v>
      </c>
      <c r="Z6" s="611">
        <f t="shared" si="2"/>
        <v>0</v>
      </c>
      <c r="AA6" s="611">
        <f t="shared" si="2"/>
        <v>0</v>
      </c>
      <c r="AB6" s="611">
        <f t="shared" si="2"/>
        <v>0</v>
      </c>
      <c r="AC6" s="611">
        <f t="shared" si="2"/>
        <v>0</v>
      </c>
      <c r="AD6" s="611">
        <f t="shared" si="2"/>
        <v>0</v>
      </c>
      <c r="AE6" s="611">
        <f t="shared" si="2"/>
        <v>0</v>
      </c>
      <c r="AF6" s="611">
        <f t="shared" si="2"/>
        <v>0</v>
      </c>
      <c r="AG6" s="611">
        <f t="shared" si="2"/>
        <v>0</v>
      </c>
      <c r="AH6" s="611">
        <f t="shared" si="2"/>
        <v>0</v>
      </c>
      <c r="AI6" s="611">
        <f t="shared" si="2"/>
        <v>0</v>
      </c>
      <c r="AJ6" s="611">
        <f t="shared" ref="AJ6:BA6" si="3">AJ11+AJ18+AJ25+AJ32+AJ39+AJ46+AJ53+AJ60+AJ67+AJ74+AJ81+AJ88+AJ95+AJ102+AJ109+AJ116+AJ123+AJ130+AJ137+AJ142+AJ171+AJ179+AJ183+AJ187+AJ191+AJ195+AJ199+AJ206+AJ213+AJ220+AJ227+AJ234+AJ253+AJ260+AJ267+AJ274+AJ281+AJ288+AJ295+AJ302+AJ309+AJ316+AJ323+AJ330+AJ337+AJ238+AJ242+AJ246</f>
        <v>0</v>
      </c>
      <c r="AK6" s="611">
        <f t="shared" si="3"/>
        <v>0</v>
      </c>
      <c r="AL6" s="611">
        <f t="shared" si="3"/>
        <v>0</v>
      </c>
      <c r="AM6" s="611">
        <f t="shared" si="3"/>
        <v>0</v>
      </c>
      <c r="AN6" s="611">
        <f t="shared" si="3"/>
        <v>0</v>
      </c>
      <c r="AO6" s="611">
        <f t="shared" si="3"/>
        <v>0</v>
      </c>
      <c r="AP6" s="611">
        <f t="shared" si="3"/>
        <v>0</v>
      </c>
      <c r="AQ6" s="611">
        <f t="shared" si="3"/>
        <v>0</v>
      </c>
      <c r="AR6" s="611">
        <f t="shared" si="3"/>
        <v>0</v>
      </c>
      <c r="AS6" s="611">
        <f t="shared" si="3"/>
        <v>0</v>
      </c>
      <c r="AT6" s="611">
        <f t="shared" si="3"/>
        <v>0</v>
      </c>
      <c r="AU6" s="611">
        <f t="shared" si="3"/>
        <v>0</v>
      </c>
      <c r="AV6" s="611">
        <f t="shared" si="3"/>
        <v>0</v>
      </c>
      <c r="AW6" s="611">
        <f t="shared" si="3"/>
        <v>0</v>
      </c>
      <c r="AX6" s="611">
        <f t="shared" si="3"/>
        <v>0</v>
      </c>
      <c r="AY6" s="611">
        <f t="shared" si="3"/>
        <v>0</v>
      </c>
      <c r="AZ6" s="611">
        <f t="shared" si="3"/>
        <v>0</v>
      </c>
      <c r="BA6" s="611">
        <f t="shared" si="3"/>
        <v>0</v>
      </c>
      <c r="BB6" s="58" t="s">
        <v>231</v>
      </c>
      <c r="BC6" s="63"/>
      <c r="BD6" s="63"/>
      <c r="BE6" s="85">
        <v>2016</v>
      </c>
      <c r="BF6" s="63"/>
      <c r="BG6" s="63"/>
    </row>
    <row r="7" spans="1:59" s="108" customFormat="1" ht="22.2" customHeight="1">
      <c r="A7" s="346" t="s">
        <v>18</v>
      </c>
      <c r="B7" s="612" t="s">
        <v>479</v>
      </c>
      <c r="C7" s="611">
        <f>SUM(C8,C11)</f>
        <v>0</v>
      </c>
      <c r="D7" s="611">
        <f>SUM(D8+D11)</f>
        <v>0</v>
      </c>
      <c r="E7" s="611">
        <f t="shared" ref="E7:K7" si="4">SUM(E8,E11)</f>
        <v>0</v>
      </c>
      <c r="F7" s="611">
        <f t="shared" si="4"/>
        <v>0</v>
      </c>
      <c r="G7" s="611">
        <f t="shared" si="4"/>
        <v>0</v>
      </c>
      <c r="H7" s="611">
        <f t="shared" si="4"/>
        <v>0</v>
      </c>
      <c r="I7" s="611">
        <f t="shared" si="4"/>
        <v>0</v>
      </c>
      <c r="J7" s="611">
        <f t="shared" si="4"/>
        <v>0</v>
      </c>
      <c r="K7" s="611">
        <f t="shared" si="4"/>
        <v>0</v>
      </c>
      <c r="L7" s="611"/>
      <c r="M7" s="611">
        <f t="shared" ref="M7:AF7" si="5">SUM(M8,M11)</f>
        <v>0</v>
      </c>
      <c r="N7" s="611">
        <f t="shared" si="5"/>
        <v>0</v>
      </c>
      <c r="O7" s="611">
        <f t="shared" si="5"/>
        <v>0</v>
      </c>
      <c r="P7" s="611">
        <f t="shared" si="5"/>
        <v>0</v>
      </c>
      <c r="Q7" s="611">
        <f t="shared" si="5"/>
        <v>0</v>
      </c>
      <c r="R7" s="611">
        <f t="shared" si="5"/>
        <v>0</v>
      </c>
      <c r="S7" s="611">
        <f t="shared" si="5"/>
        <v>0</v>
      </c>
      <c r="T7" s="611">
        <f t="shared" si="5"/>
        <v>0</v>
      </c>
      <c r="U7" s="611">
        <f t="shared" si="5"/>
        <v>0</v>
      </c>
      <c r="V7" s="611">
        <f t="shared" si="5"/>
        <v>0</v>
      </c>
      <c r="W7" s="611">
        <f t="shared" si="5"/>
        <v>0</v>
      </c>
      <c r="X7" s="611">
        <f t="shared" si="5"/>
        <v>0</v>
      </c>
      <c r="Y7" s="611">
        <f t="shared" si="5"/>
        <v>0</v>
      </c>
      <c r="Z7" s="611">
        <f t="shared" si="5"/>
        <v>0</v>
      </c>
      <c r="AA7" s="611">
        <f t="shared" si="5"/>
        <v>0</v>
      </c>
      <c r="AB7" s="611">
        <f t="shared" si="5"/>
        <v>0</v>
      </c>
      <c r="AC7" s="611">
        <f t="shared" si="5"/>
        <v>0</v>
      </c>
      <c r="AD7" s="611">
        <f t="shared" si="5"/>
        <v>0</v>
      </c>
      <c r="AE7" s="611">
        <f t="shared" si="5"/>
        <v>0</v>
      </c>
      <c r="AF7" s="611">
        <f t="shared" si="5"/>
        <v>0</v>
      </c>
      <c r="AG7" s="611"/>
      <c r="AH7" s="611">
        <f t="shared" ref="AH7:BA7" si="6">SUM(AH8,AH11)</f>
        <v>0</v>
      </c>
      <c r="AI7" s="611">
        <f t="shared" si="6"/>
        <v>0</v>
      </c>
      <c r="AJ7" s="611">
        <f t="shared" si="6"/>
        <v>0</v>
      </c>
      <c r="AK7" s="611">
        <f t="shared" si="6"/>
        <v>0</v>
      </c>
      <c r="AL7" s="611">
        <f t="shared" si="6"/>
        <v>0</v>
      </c>
      <c r="AM7" s="611">
        <f t="shared" si="6"/>
        <v>0</v>
      </c>
      <c r="AN7" s="611">
        <f t="shared" si="6"/>
        <v>0</v>
      </c>
      <c r="AO7" s="611">
        <f t="shared" si="6"/>
        <v>0</v>
      </c>
      <c r="AP7" s="611">
        <f t="shared" si="6"/>
        <v>0</v>
      </c>
      <c r="AQ7" s="611">
        <f t="shared" si="6"/>
        <v>0</v>
      </c>
      <c r="AR7" s="611">
        <f t="shared" si="6"/>
        <v>0</v>
      </c>
      <c r="AS7" s="611">
        <f t="shared" si="6"/>
        <v>0</v>
      </c>
      <c r="AT7" s="611">
        <f t="shared" si="6"/>
        <v>0</v>
      </c>
      <c r="AU7" s="611">
        <f t="shared" si="6"/>
        <v>0</v>
      </c>
      <c r="AV7" s="611">
        <f t="shared" si="6"/>
        <v>0</v>
      </c>
      <c r="AW7" s="611">
        <f t="shared" si="6"/>
        <v>0</v>
      </c>
      <c r="AX7" s="611">
        <f t="shared" si="6"/>
        <v>0</v>
      </c>
      <c r="AY7" s="611">
        <f t="shared" si="6"/>
        <v>0</v>
      </c>
      <c r="AZ7" s="611">
        <f t="shared" si="6"/>
        <v>0</v>
      </c>
      <c r="BA7" s="611">
        <f t="shared" si="6"/>
        <v>0</v>
      </c>
      <c r="BB7" s="58" t="s">
        <v>231</v>
      </c>
      <c r="BC7" s="63"/>
      <c r="BD7" s="63"/>
      <c r="BE7" s="85">
        <v>2016</v>
      </c>
      <c r="BF7" s="63"/>
      <c r="BG7" s="63"/>
    </row>
    <row r="8" spans="1:59" s="613" customFormat="1" ht="22.2" customHeight="1">
      <c r="A8" s="346" t="s">
        <v>18</v>
      </c>
      <c r="B8" s="65" t="s">
        <v>480</v>
      </c>
      <c r="C8" s="611"/>
      <c r="D8" s="611">
        <f>SUM(E8:BA8)</f>
        <v>0</v>
      </c>
      <c r="E8" s="611">
        <f t="shared" ref="E8:K8" si="7">SUM(E9:E10)</f>
        <v>0</v>
      </c>
      <c r="F8" s="611">
        <f t="shared" si="7"/>
        <v>0</v>
      </c>
      <c r="G8" s="611">
        <f t="shared" si="7"/>
        <v>0</v>
      </c>
      <c r="H8" s="611">
        <f t="shared" si="7"/>
        <v>0</v>
      </c>
      <c r="I8" s="611">
        <f t="shared" si="7"/>
        <v>0</v>
      </c>
      <c r="J8" s="611">
        <f t="shared" si="7"/>
        <v>0</v>
      </c>
      <c r="K8" s="611">
        <f t="shared" si="7"/>
        <v>0</v>
      </c>
      <c r="L8" s="611"/>
      <c r="M8" s="611">
        <f t="shared" ref="M8:AF8" si="8">SUM(M9:M10)</f>
        <v>0</v>
      </c>
      <c r="N8" s="611">
        <f t="shared" si="8"/>
        <v>0</v>
      </c>
      <c r="O8" s="611">
        <f t="shared" si="8"/>
        <v>0</v>
      </c>
      <c r="P8" s="611">
        <f t="shared" si="8"/>
        <v>0</v>
      </c>
      <c r="Q8" s="611">
        <f t="shared" si="8"/>
        <v>0</v>
      </c>
      <c r="R8" s="611">
        <f t="shared" si="8"/>
        <v>0</v>
      </c>
      <c r="S8" s="611">
        <f t="shared" si="8"/>
        <v>0</v>
      </c>
      <c r="T8" s="611">
        <f t="shared" si="8"/>
        <v>0</v>
      </c>
      <c r="U8" s="611">
        <f t="shared" si="8"/>
        <v>0</v>
      </c>
      <c r="V8" s="611">
        <f t="shared" si="8"/>
        <v>0</v>
      </c>
      <c r="W8" s="611">
        <f t="shared" si="8"/>
        <v>0</v>
      </c>
      <c r="X8" s="611">
        <f t="shared" si="8"/>
        <v>0</v>
      </c>
      <c r="Y8" s="611">
        <f t="shared" si="8"/>
        <v>0</v>
      </c>
      <c r="Z8" s="611">
        <f t="shared" si="8"/>
        <v>0</v>
      </c>
      <c r="AA8" s="611">
        <f t="shared" si="8"/>
        <v>0</v>
      </c>
      <c r="AB8" s="611">
        <f t="shared" si="8"/>
        <v>0</v>
      </c>
      <c r="AC8" s="611">
        <f t="shared" si="8"/>
        <v>0</v>
      </c>
      <c r="AD8" s="611">
        <f t="shared" si="8"/>
        <v>0</v>
      </c>
      <c r="AE8" s="611">
        <f t="shared" si="8"/>
        <v>0</v>
      </c>
      <c r="AF8" s="611">
        <f t="shared" si="8"/>
        <v>0</v>
      </c>
      <c r="AG8" s="611"/>
      <c r="AH8" s="611">
        <f t="shared" ref="AH8:BA8" si="9">SUM(AH9:AH10)</f>
        <v>0</v>
      </c>
      <c r="AI8" s="611">
        <f t="shared" si="9"/>
        <v>0</v>
      </c>
      <c r="AJ8" s="611">
        <f t="shared" si="9"/>
        <v>0</v>
      </c>
      <c r="AK8" s="611">
        <f t="shared" si="9"/>
        <v>0</v>
      </c>
      <c r="AL8" s="611">
        <f t="shared" si="9"/>
        <v>0</v>
      </c>
      <c r="AM8" s="611">
        <f t="shared" si="9"/>
        <v>0</v>
      </c>
      <c r="AN8" s="611">
        <f t="shared" si="9"/>
        <v>0</v>
      </c>
      <c r="AO8" s="611">
        <f t="shared" si="9"/>
        <v>0</v>
      </c>
      <c r="AP8" s="611">
        <f t="shared" si="9"/>
        <v>0</v>
      </c>
      <c r="AQ8" s="611">
        <f t="shared" si="9"/>
        <v>0</v>
      </c>
      <c r="AR8" s="611">
        <f t="shared" si="9"/>
        <v>0</v>
      </c>
      <c r="AS8" s="611">
        <f t="shared" si="9"/>
        <v>0</v>
      </c>
      <c r="AT8" s="611">
        <f t="shared" si="9"/>
        <v>0</v>
      </c>
      <c r="AU8" s="611">
        <f t="shared" si="9"/>
        <v>0</v>
      </c>
      <c r="AV8" s="611">
        <f t="shared" si="9"/>
        <v>0</v>
      </c>
      <c r="AW8" s="611">
        <f t="shared" si="9"/>
        <v>0</v>
      </c>
      <c r="AX8" s="611">
        <f t="shared" si="9"/>
        <v>0</v>
      </c>
      <c r="AY8" s="611">
        <f t="shared" si="9"/>
        <v>0</v>
      </c>
      <c r="AZ8" s="611">
        <f t="shared" si="9"/>
        <v>0</v>
      </c>
      <c r="BA8" s="611">
        <f t="shared" si="9"/>
        <v>0</v>
      </c>
      <c r="BB8" s="58" t="s">
        <v>231</v>
      </c>
      <c r="BC8" s="63"/>
      <c r="BD8" s="63"/>
      <c r="BE8" s="85">
        <v>2016</v>
      </c>
      <c r="BF8" s="63"/>
      <c r="BG8" s="63"/>
    </row>
    <row r="9" spans="1:59" s="630" customFormat="1" ht="22.2" customHeight="1">
      <c r="A9" s="626" t="s">
        <v>18</v>
      </c>
      <c r="B9" s="672"/>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customHeight="1">
      <c r="A10" s="626" t="s">
        <v>18</v>
      </c>
      <c r="B10" s="672"/>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13" customFormat="1" ht="22.2" customHeight="1">
      <c r="A11" s="346" t="s">
        <v>18</v>
      </c>
      <c r="B11" s="65" t="s">
        <v>481</v>
      </c>
      <c r="C11" s="611"/>
      <c r="D11" s="611">
        <f>SUM(E11:BA11)</f>
        <v>0</v>
      </c>
      <c r="E11" s="611">
        <f t="shared" ref="E11:K11" si="10">SUM(E12:E13)</f>
        <v>0</v>
      </c>
      <c r="F11" s="611">
        <f t="shared" si="10"/>
        <v>0</v>
      </c>
      <c r="G11" s="611">
        <f t="shared" si="10"/>
        <v>0</v>
      </c>
      <c r="H11" s="611">
        <f t="shared" si="10"/>
        <v>0</v>
      </c>
      <c r="I11" s="611">
        <f t="shared" si="10"/>
        <v>0</v>
      </c>
      <c r="J11" s="611">
        <f t="shared" si="10"/>
        <v>0</v>
      </c>
      <c r="K11" s="611">
        <f t="shared" si="10"/>
        <v>0</v>
      </c>
      <c r="L11" s="611"/>
      <c r="M11" s="611">
        <f t="shared" ref="M11:AF11" si="11">SUM(M12:M13)</f>
        <v>0</v>
      </c>
      <c r="N11" s="611">
        <f t="shared" si="11"/>
        <v>0</v>
      </c>
      <c r="O11" s="611">
        <f t="shared" si="11"/>
        <v>0</v>
      </c>
      <c r="P11" s="611">
        <f t="shared" si="11"/>
        <v>0</v>
      </c>
      <c r="Q11" s="611">
        <f t="shared" si="11"/>
        <v>0</v>
      </c>
      <c r="R11" s="611">
        <f t="shared" si="11"/>
        <v>0</v>
      </c>
      <c r="S11" s="611">
        <f t="shared" si="11"/>
        <v>0</v>
      </c>
      <c r="T11" s="611">
        <f t="shared" si="11"/>
        <v>0</v>
      </c>
      <c r="U11" s="611">
        <f t="shared" si="11"/>
        <v>0</v>
      </c>
      <c r="V11" s="611">
        <f t="shared" si="11"/>
        <v>0</v>
      </c>
      <c r="W11" s="611">
        <f t="shared" si="11"/>
        <v>0</v>
      </c>
      <c r="X11" s="611">
        <f t="shared" si="11"/>
        <v>0</v>
      </c>
      <c r="Y11" s="611">
        <f t="shared" si="11"/>
        <v>0</v>
      </c>
      <c r="Z11" s="611">
        <f t="shared" si="11"/>
        <v>0</v>
      </c>
      <c r="AA11" s="611">
        <f t="shared" si="11"/>
        <v>0</v>
      </c>
      <c r="AB11" s="611">
        <f t="shared" si="11"/>
        <v>0</v>
      </c>
      <c r="AC11" s="611">
        <f t="shared" si="11"/>
        <v>0</v>
      </c>
      <c r="AD11" s="611">
        <f t="shared" si="11"/>
        <v>0</v>
      </c>
      <c r="AE11" s="611">
        <f t="shared" si="11"/>
        <v>0</v>
      </c>
      <c r="AF11" s="611">
        <f t="shared" si="11"/>
        <v>0</v>
      </c>
      <c r="AG11" s="611"/>
      <c r="AH11" s="611">
        <f t="shared" ref="AH11:BA11" si="12">SUM(AH12:AH13)</f>
        <v>0</v>
      </c>
      <c r="AI11" s="611">
        <f t="shared" si="12"/>
        <v>0</v>
      </c>
      <c r="AJ11" s="611">
        <f t="shared" si="12"/>
        <v>0</v>
      </c>
      <c r="AK11" s="611">
        <f t="shared" si="12"/>
        <v>0</v>
      </c>
      <c r="AL11" s="611">
        <f t="shared" si="12"/>
        <v>0</v>
      </c>
      <c r="AM11" s="611">
        <f t="shared" si="12"/>
        <v>0</v>
      </c>
      <c r="AN11" s="611">
        <f t="shared" si="12"/>
        <v>0</v>
      </c>
      <c r="AO11" s="611">
        <f t="shared" si="12"/>
        <v>0</v>
      </c>
      <c r="AP11" s="611">
        <f t="shared" si="12"/>
        <v>0</v>
      </c>
      <c r="AQ11" s="611">
        <f t="shared" si="12"/>
        <v>0</v>
      </c>
      <c r="AR11" s="611">
        <f t="shared" si="12"/>
        <v>0</v>
      </c>
      <c r="AS11" s="611">
        <f t="shared" si="12"/>
        <v>0</v>
      </c>
      <c r="AT11" s="611">
        <f t="shared" si="12"/>
        <v>0</v>
      </c>
      <c r="AU11" s="611">
        <f t="shared" si="12"/>
        <v>0</v>
      </c>
      <c r="AV11" s="611">
        <f t="shared" si="12"/>
        <v>0</v>
      </c>
      <c r="AW11" s="611">
        <f t="shared" si="12"/>
        <v>0</v>
      </c>
      <c r="AX11" s="611">
        <f t="shared" si="12"/>
        <v>0</v>
      </c>
      <c r="AY11" s="611">
        <f t="shared" si="12"/>
        <v>0</v>
      </c>
      <c r="AZ11" s="611">
        <f t="shared" si="12"/>
        <v>0</v>
      </c>
      <c r="BA11" s="611">
        <f t="shared" si="12"/>
        <v>0</v>
      </c>
      <c r="BB11" s="58" t="s">
        <v>231</v>
      </c>
      <c r="BC11" s="63"/>
      <c r="BD11" s="63"/>
      <c r="BE11" s="85">
        <v>2016</v>
      </c>
      <c r="BF11" s="63"/>
      <c r="BG11" s="63"/>
    </row>
    <row r="12" spans="1:59" s="630" customFormat="1" ht="22.2" customHeight="1">
      <c r="A12" s="626" t="s">
        <v>18</v>
      </c>
      <c r="B12" s="672"/>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customHeight="1">
      <c r="A13" s="626" t="s">
        <v>18</v>
      </c>
      <c r="B13" s="672"/>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108" customFormat="1" ht="22.2" customHeight="1">
      <c r="A14" s="346" t="s">
        <v>19</v>
      </c>
      <c r="B14" s="612" t="s">
        <v>482</v>
      </c>
      <c r="C14" s="611">
        <f>SUM(C15,C18)</f>
        <v>0</v>
      </c>
      <c r="D14" s="611">
        <f>SUM(D15+D18)</f>
        <v>0</v>
      </c>
      <c r="E14" s="611">
        <f t="shared" ref="E14:K14" si="13">SUM(E15,E18)</f>
        <v>0</v>
      </c>
      <c r="F14" s="611">
        <f t="shared" si="13"/>
        <v>0</v>
      </c>
      <c r="G14" s="611">
        <f t="shared" si="13"/>
        <v>0</v>
      </c>
      <c r="H14" s="611">
        <f t="shared" si="13"/>
        <v>0</v>
      </c>
      <c r="I14" s="611">
        <f t="shared" si="13"/>
        <v>0</v>
      </c>
      <c r="J14" s="611">
        <f t="shared" si="13"/>
        <v>0</v>
      </c>
      <c r="K14" s="611">
        <f t="shared" si="13"/>
        <v>0</v>
      </c>
      <c r="L14" s="611"/>
      <c r="M14" s="611">
        <f t="shared" ref="M14:AF14" si="14">SUM(M15,M18)</f>
        <v>0</v>
      </c>
      <c r="N14" s="611">
        <f t="shared" si="14"/>
        <v>0</v>
      </c>
      <c r="O14" s="611">
        <f t="shared" si="14"/>
        <v>0</v>
      </c>
      <c r="P14" s="611">
        <f t="shared" si="14"/>
        <v>0</v>
      </c>
      <c r="Q14" s="611">
        <f t="shared" si="14"/>
        <v>0</v>
      </c>
      <c r="R14" s="611">
        <f t="shared" si="14"/>
        <v>0</v>
      </c>
      <c r="S14" s="611">
        <f t="shared" si="14"/>
        <v>0</v>
      </c>
      <c r="T14" s="611">
        <f t="shared" si="14"/>
        <v>0</v>
      </c>
      <c r="U14" s="611">
        <f t="shared" si="14"/>
        <v>0</v>
      </c>
      <c r="V14" s="611">
        <f t="shared" si="14"/>
        <v>0</v>
      </c>
      <c r="W14" s="611">
        <f t="shared" si="14"/>
        <v>0</v>
      </c>
      <c r="X14" s="611">
        <f t="shared" si="14"/>
        <v>0</v>
      </c>
      <c r="Y14" s="611">
        <f t="shared" si="14"/>
        <v>0</v>
      </c>
      <c r="Z14" s="611">
        <f t="shared" si="14"/>
        <v>0</v>
      </c>
      <c r="AA14" s="611">
        <f t="shared" si="14"/>
        <v>0</v>
      </c>
      <c r="AB14" s="611">
        <f t="shared" si="14"/>
        <v>0</v>
      </c>
      <c r="AC14" s="611">
        <f t="shared" si="14"/>
        <v>0</v>
      </c>
      <c r="AD14" s="611">
        <f t="shared" si="14"/>
        <v>0</v>
      </c>
      <c r="AE14" s="611">
        <f t="shared" si="14"/>
        <v>0</v>
      </c>
      <c r="AF14" s="611">
        <f t="shared" si="14"/>
        <v>0</v>
      </c>
      <c r="AG14" s="611"/>
      <c r="AH14" s="611">
        <f t="shared" ref="AH14:BA14" si="15">SUM(AH15,AH18)</f>
        <v>0</v>
      </c>
      <c r="AI14" s="611">
        <f t="shared" si="15"/>
        <v>0</v>
      </c>
      <c r="AJ14" s="611">
        <f t="shared" si="15"/>
        <v>0</v>
      </c>
      <c r="AK14" s="611">
        <f t="shared" si="15"/>
        <v>0</v>
      </c>
      <c r="AL14" s="611">
        <f t="shared" si="15"/>
        <v>0</v>
      </c>
      <c r="AM14" s="611">
        <f t="shared" si="15"/>
        <v>0</v>
      </c>
      <c r="AN14" s="611">
        <f t="shared" si="15"/>
        <v>0</v>
      </c>
      <c r="AO14" s="611">
        <f t="shared" si="15"/>
        <v>0</v>
      </c>
      <c r="AP14" s="611">
        <f t="shared" si="15"/>
        <v>0</v>
      </c>
      <c r="AQ14" s="611">
        <f t="shared" si="15"/>
        <v>0</v>
      </c>
      <c r="AR14" s="611">
        <f t="shared" si="15"/>
        <v>0</v>
      </c>
      <c r="AS14" s="611">
        <f t="shared" si="15"/>
        <v>0</v>
      </c>
      <c r="AT14" s="611">
        <f t="shared" si="15"/>
        <v>0</v>
      </c>
      <c r="AU14" s="611">
        <f t="shared" si="15"/>
        <v>0</v>
      </c>
      <c r="AV14" s="611">
        <f t="shared" si="15"/>
        <v>0</v>
      </c>
      <c r="AW14" s="611">
        <f t="shared" si="15"/>
        <v>0</v>
      </c>
      <c r="AX14" s="611">
        <f t="shared" si="15"/>
        <v>0</v>
      </c>
      <c r="AY14" s="611">
        <f t="shared" si="15"/>
        <v>0</v>
      </c>
      <c r="AZ14" s="611">
        <f t="shared" si="15"/>
        <v>0</v>
      </c>
      <c r="BA14" s="611">
        <f t="shared" si="15"/>
        <v>0</v>
      </c>
      <c r="BB14" s="58" t="s">
        <v>231</v>
      </c>
      <c r="BC14" s="63"/>
      <c r="BD14" s="63"/>
      <c r="BE14" s="85">
        <v>2016</v>
      </c>
      <c r="BF14" s="63"/>
      <c r="BG14" s="63"/>
    </row>
    <row r="15" spans="1:59" s="613" customFormat="1" ht="22.2" customHeight="1">
      <c r="A15" s="346" t="s">
        <v>19</v>
      </c>
      <c r="B15" s="65" t="s">
        <v>480</v>
      </c>
      <c r="C15" s="611"/>
      <c r="D15" s="611">
        <f>SUM(E15:BA15)</f>
        <v>0</v>
      </c>
      <c r="E15" s="611">
        <f t="shared" ref="E15:K15" si="16">SUM(E16:E17)</f>
        <v>0</v>
      </c>
      <c r="F15" s="611">
        <f t="shared" si="16"/>
        <v>0</v>
      </c>
      <c r="G15" s="611">
        <f t="shared" si="16"/>
        <v>0</v>
      </c>
      <c r="H15" s="611">
        <f t="shared" si="16"/>
        <v>0</v>
      </c>
      <c r="I15" s="611">
        <f t="shared" si="16"/>
        <v>0</v>
      </c>
      <c r="J15" s="611">
        <f t="shared" si="16"/>
        <v>0</v>
      </c>
      <c r="K15" s="611">
        <f t="shared" si="16"/>
        <v>0</v>
      </c>
      <c r="L15" s="611"/>
      <c r="M15" s="611">
        <f t="shared" ref="M15:AF15" si="17">SUM(M16:M17)</f>
        <v>0</v>
      </c>
      <c r="N15" s="611">
        <f t="shared" si="17"/>
        <v>0</v>
      </c>
      <c r="O15" s="611">
        <f t="shared" si="17"/>
        <v>0</v>
      </c>
      <c r="P15" s="611">
        <f t="shared" si="17"/>
        <v>0</v>
      </c>
      <c r="Q15" s="611">
        <f t="shared" si="17"/>
        <v>0</v>
      </c>
      <c r="R15" s="611">
        <f t="shared" si="17"/>
        <v>0</v>
      </c>
      <c r="S15" s="611">
        <f t="shared" si="17"/>
        <v>0</v>
      </c>
      <c r="T15" s="611">
        <f t="shared" si="17"/>
        <v>0</v>
      </c>
      <c r="U15" s="611">
        <f t="shared" si="17"/>
        <v>0</v>
      </c>
      <c r="V15" s="611">
        <f t="shared" si="17"/>
        <v>0</v>
      </c>
      <c r="W15" s="611">
        <f t="shared" si="17"/>
        <v>0</v>
      </c>
      <c r="X15" s="611">
        <f t="shared" si="17"/>
        <v>0</v>
      </c>
      <c r="Y15" s="611">
        <f t="shared" si="17"/>
        <v>0</v>
      </c>
      <c r="Z15" s="611">
        <f t="shared" si="17"/>
        <v>0</v>
      </c>
      <c r="AA15" s="611">
        <f t="shared" si="17"/>
        <v>0</v>
      </c>
      <c r="AB15" s="611">
        <f t="shared" si="17"/>
        <v>0</v>
      </c>
      <c r="AC15" s="611">
        <f t="shared" si="17"/>
        <v>0</v>
      </c>
      <c r="AD15" s="611">
        <f t="shared" si="17"/>
        <v>0</v>
      </c>
      <c r="AE15" s="611">
        <f t="shared" si="17"/>
        <v>0</v>
      </c>
      <c r="AF15" s="611">
        <f t="shared" si="17"/>
        <v>0</v>
      </c>
      <c r="AG15" s="611"/>
      <c r="AH15" s="611">
        <f t="shared" ref="AH15:BA15" si="18">SUM(AH16:AH17)</f>
        <v>0</v>
      </c>
      <c r="AI15" s="611">
        <f t="shared" si="18"/>
        <v>0</v>
      </c>
      <c r="AJ15" s="611">
        <f t="shared" si="18"/>
        <v>0</v>
      </c>
      <c r="AK15" s="611">
        <f t="shared" si="18"/>
        <v>0</v>
      </c>
      <c r="AL15" s="611">
        <f t="shared" si="18"/>
        <v>0</v>
      </c>
      <c r="AM15" s="611">
        <f t="shared" si="18"/>
        <v>0</v>
      </c>
      <c r="AN15" s="611">
        <f t="shared" si="18"/>
        <v>0</v>
      </c>
      <c r="AO15" s="611">
        <f t="shared" si="18"/>
        <v>0</v>
      </c>
      <c r="AP15" s="611">
        <f t="shared" si="18"/>
        <v>0</v>
      </c>
      <c r="AQ15" s="611">
        <f t="shared" si="18"/>
        <v>0</v>
      </c>
      <c r="AR15" s="611">
        <f t="shared" si="18"/>
        <v>0</v>
      </c>
      <c r="AS15" s="611">
        <f t="shared" si="18"/>
        <v>0</v>
      </c>
      <c r="AT15" s="611">
        <f t="shared" si="18"/>
        <v>0</v>
      </c>
      <c r="AU15" s="611">
        <f t="shared" si="18"/>
        <v>0</v>
      </c>
      <c r="AV15" s="611">
        <f t="shared" si="18"/>
        <v>0</v>
      </c>
      <c r="AW15" s="611">
        <f t="shared" si="18"/>
        <v>0</v>
      </c>
      <c r="AX15" s="611">
        <f t="shared" si="18"/>
        <v>0</v>
      </c>
      <c r="AY15" s="611">
        <f t="shared" si="18"/>
        <v>0</v>
      </c>
      <c r="AZ15" s="611">
        <f t="shared" si="18"/>
        <v>0</v>
      </c>
      <c r="BA15" s="611">
        <f t="shared" si="18"/>
        <v>0</v>
      </c>
      <c r="BB15" s="58" t="s">
        <v>231</v>
      </c>
      <c r="BC15" s="63"/>
      <c r="BD15" s="63"/>
      <c r="BE15" s="85">
        <v>2016</v>
      </c>
      <c r="BF15" s="63"/>
      <c r="BG15" s="63"/>
    </row>
    <row r="16" spans="1:59" s="630" customFormat="1" ht="22.2" customHeight="1">
      <c r="A16" s="626" t="s">
        <v>19</v>
      </c>
      <c r="B16" s="672"/>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customHeight="1">
      <c r="A17" s="626" t="s">
        <v>19</v>
      </c>
      <c r="B17" s="672"/>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13" customFormat="1" ht="22.2" customHeight="1">
      <c r="A18" s="346" t="s">
        <v>19</v>
      </c>
      <c r="B18" s="65" t="s">
        <v>481</v>
      </c>
      <c r="C18" s="611"/>
      <c r="D18" s="611">
        <f>SUM(E18:BA18)</f>
        <v>0</v>
      </c>
      <c r="E18" s="611">
        <f t="shared" ref="E18:K18" si="19">SUM(E19:E20)</f>
        <v>0</v>
      </c>
      <c r="F18" s="611">
        <f t="shared" si="19"/>
        <v>0</v>
      </c>
      <c r="G18" s="611">
        <f t="shared" si="19"/>
        <v>0</v>
      </c>
      <c r="H18" s="611">
        <f t="shared" si="19"/>
        <v>0</v>
      </c>
      <c r="I18" s="611">
        <f t="shared" si="19"/>
        <v>0</v>
      </c>
      <c r="J18" s="611">
        <f t="shared" si="19"/>
        <v>0</v>
      </c>
      <c r="K18" s="611">
        <f t="shared" si="19"/>
        <v>0</v>
      </c>
      <c r="L18" s="611"/>
      <c r="M18" s="611">
        <f t="shared" ref="M18:AF18" si="20">SUM(M19:M20)</f>
        <v>0</v>
      </c>
      <c r="N18" s="611">
        <f t="shared" si="20"/>
        <v>0</v>
      </c>
      <c r="O18" s="611">
        <f t="shared" si="20"/>
        <v>0</v>
      </c>
      <c r="P18" s="611">
        <f t="shared" si="20"/>
        <v>0</v>
      </c>
      <c r="Q18" s="611">
        <f t="shared" si="20"/>
        <v>0</v>
      </c>
      <c r="R18" s="611">
        <f t="shared" si="20"/>
        <v>0</v>
      </c>
      <c r="S18" s="611">
        <f t="shared" si="20"/>
        <v>0</v>
      </c>
      <c r="T18" s="611">
        <f t="shared" si="20"/>
        <v>0</v>
      </c>
      <c r="U18" s="611">
        <f t="shared" si="20"/>
        <v>0</v>
      </c>
      <c r="V18" s="611">
        <f t="shared" si="20"/>
        <v>0</v>
      </c>
      <c r="W18" s="611">
        <f t="shared" si="20"/>
        <v>0</v>
      </c>
      <c r="X18" s="611">
        <f t="shared" si="20"/>
        <v>0</v>
      </c>
      <c r="Y18" s="611">
        <f t="shared" si="20"/>
        <v>0</v>
      </c>
      <c r="Z18" s="611">
        <f t="shared" si="20"/>
        <v>0</v>
      </c>
      <c r="AA18" s="611">
        <f t="shared" si="20"/>
        <v>0</v>
      </c>
      <c r="AB18" s="611">
        <f t="shared" si="20"/>
        <v>0</v>
      </c>
      <c r="AC18" s="611">
        <f t="shared" si="20"/>
        <v>0</v>
      </c>
      <c r="AD18" s="611">
        <f t="shared" si="20"/>
        <v>0</v>
      </c>
      <c r="AE18" s="611">
        <f t="shared" si="20"/>
        <v>0</v>
      </c>
      <c r="AF18" s="611">
        <f t="shared" si="20"/>
        <v>0</v>
      </c>
      <c r="AG18" s="611"/>
      <c r="AH18" s="611">
        <f t="shared" ref="AH18:BA18" si="21">SUM(AH19:AH20)</f>
        <v>0</v>
      </c>
      <c r="AI18" s="611">
        <f t="shared" si="21"/>
        <v>0</v>
      </c>
      <c r="AJ18" s="611">
        <f t="shared" si="21"/>
        <v>0</v>
      </c>
      <c r="AK18" s="611">
        <f t="shared" si="21"/>
        <v>0</v>
      </c>
      <c r="AL18" s="611">
        <f t="shared" si="21"/>
        <v>0</v>
      </c>
      <c r="AM18" s="611">
        <f t="shared" si="21"/>
        <v>0</v>
      </c>
      <c r="AN18" s="611">
        <f t="shared" si="21"/>
        <v>0</v>
      </c>
      <c r="AO18" s="611">
        <f t="shared" si="21"/>
        <v>0</v>
      </c>
      <c r="AP18" s="611">
        <f t="shared" si="21"/>
        <v>0</v>
      </c>
      <c r="AQ18" s="611">
        <f t="shared" si="21"/>
        <v>0</v>
      </c>
      <c r="AR18" s="611">
        <f t="shared" si="21"/>
        <v>0</v>
      </c>
      <c r="AS18" s="611">
        <f t="shared" si="21"/>
        <v>0</v>
      </c>
      <c r="AT18" s="611">
        <f t="shared" si="21"/>
        <v>0</v>
      </c>
      <c r="AU18" s="611">
        <f t="shared" si="21"/>
        <v>0</v>
      </c>
      <c r="AV18" s="611">
        <f t="shared" si="21"/>
        <v>0</v>
      </c>
      <c r="AW18" s="611">
        <f t="shared" si="21"/>
        <v>0</v>
      </c>
      <c r="AX18" s="611">
        <f t="shared" si="21"/>
        <v>0</v>
      </c>
      <c r="AY18" s="611">
        <f t="shared" si="21"/>
        <v>0</v>
      </c>
      <c r="AZ18" s="611">
        <f t="shared" si="21"/>
        <v>0</v>
      </c>
      <c r="BA18" s="611">
        <f t="shared" si="21"/>
        <v>0</v>
      </c>
      <c r="BB18" s="58" t="s">
        <v>231</v>
      </c>
      <c r="BC18" s="63"/>
      <c r="BD18" s="63"/>
      <c r="BE18" s="85">
        <v>2016</v>
      </c>
      <c r="BF18" s="63"/>
      <c r="BG18" s="63"/>
    </row>
    <row r="19" spans="1:59" s="630" customFormat="1" ht="22.2" customHeight="1">
      <c r="A19" s="626" t="s">
        <v>19</v>
      </c>
      <c r="B19" s="672"/>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customHeight="1">
      <c r="A20" s="626" t="s">
        <v>19</v>
      </c>
      <c r="B20" s="672"/>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13" customFormat="1" ht="22.2" customHeight="1">
      <c r="A21" s="346" t="s">
        <v>22</v>
      </c>
      <c r="B21" s="612" t="s">
        <v>483</v>
      </c>
      <c r="C21" s="611">
        <f>SUM(C22,C25)</f>
        <v>0</v>
      </c>
      <c r="D21" s="611">
        <f>SUM(D22+D25)</f>
        <v>0</v>
      </c>
      <c r="E21" s="611">
        <f t="shared" ref="E21:K21" si="22">SUM(E22,E25)</f>
        <v>0</v>
      </c>
      <c r="F21" s="611">
        <f t="shared" si="22"/>
        <v>0</v>
      </c>
      <c r="G21" s="611">
        <f t="shared" si="22"/>
        <v>0</v>
      </c>
      <c r="H21" s="611">
        <f t="shared" si="22"/>
        <v>0</v>
      </c>
      <c r="I21" s="611">
        <f t="shared" si="22"/>
        <v>0</v>
      </c>
      <c r="J21" s="611">
        <f t="shared" si="22"/>
        <v>0</v>
      </c>
      <c r="K21" s="611">
        <f t="shared" si="22"/>
        <v>0</v>
      </c>
      <c r="L21" s="611"/>
      <c r="M21" s="611">
        <f t="shared" ref="M21:AF21" si="23">SUM(M22,M25)</f>
        <v>0</v>
      </c>
      <c r="N21" s="611">
        <f t="shared" si="23"/>
        <v>0</v>
      </c>
      <c r="O21" s="611">
        <f t="shared" si="23"/>
        <v>0</v>
      </c>
      <c r="P21" s="611">
        <f t="shared" si="23"/>
        <v>0</v>
      </c>
      <c r="Q21" s="611">
        <f t="shared" si="23"/>
        <v>0</v>
      </c>
      <c r="R21" s="611">
        <f t="shared" si="23"/>
        <v>0</v>
      </c>
      <c r="S21" s="611">
        <f t="shared" si="23"/>
        <v>0</v>
      </c>
      <c r="T21" s="611">
        <f t="shared" si="23"/>
        <v>0</v>
      </c>
      <c r="U21" s="611">
        <f t="shared" si="23"/>
        <v>0</v>
      </c>
      <c r="V21" s="611">
        <f t="shared" si="23"/>
        <v>0</v>
      </c>
      <c r="W21" s="611">
        <f t="shared" si="23"/>
        <v>0</v>
      </c>
      <c r="X21" s="611">
        <f t="shared" si="23"/>
        <v>0</v>
      </c>
      <c r="Y21" s="611">
        <f t="shared" si="23"/>
        <v>0</v>
      </c>
      <c r="Z21" s="611">
        <f t="shared" si="23"/>
        <v>0</v>
      </c>
      <c r="AA21" s="611">
        <f t="shared" si="23"/>
        <v>0</v>
      </c>
      <c r="AB21" s="611">
        <f t="shared" si="23"/>
        <v>0</v>
      </c>
      <c r="AC21" s="611">
        <f t="shared" si="23"/>
        <v>0</v>
      </c>
      <c r="AD21" s="611">
        <f t="shared" si="23"/>
        <v>0</v>
      </c>
      <c r="AE21" s="611">
        <f t="shared" si="23"/>
        <v>0</v>
      </c>
      <c r="AF21" s="611">
        <f t="shared" si="23"/>
        <v>0</v>
      </c>
      <c r="AG21" s="611"/>
      <c r="AH21" s="611">
        <f t="shared" ref="AH21:BA21" si="24">SUM(AH22,AH25)</f>
        <v>0</v>
      </c>
      <c r="AI21" s="611">
        <f t="shared" si="24"/>
        <v>0</v>
      </c>
      <c r="AJ21" s="611">
        <f t="shared" si="24"/>
        <v>0</v>
      </c>
      <c r="AK21" s="611">
        <f t="shared" si="24"/>
        <v>0</v>
      </c>
      <c r="AL21" s="611">
        <f t="shared" si="24"/>
        <v>0</v>
      </c>
      <c r="AM21" s="611">
        <f t="shared" si="24"/>
        <v>0</v>
      </c>
      <c r="AN21" s="611">
        <f t="shared" si="24"/>
        <v>0</v>
      </c>
      <c r="AO21" s="611">
        <f t="shared" si="24"/>
        <v>0</v>
      </c>
      <c r="AP21" s="611">
        <f t="shared" si="24"/>
        <v>0</v>
      </c>
      <c r="AQ21" s="611">
        <f t="shared" si="24"/>
        <v>0</v>
      </c>
      <c r="AR21" s="611">
        <f t="shared" si="24"/>
        <v>0</v>
      </c>
      <c r="AS21" s="611">
        <f t="shared" si="24"/>
        <v>0</v>
      </c>
      <c r="AT21" s="611">
        <f t="shared" si="24"/>
        <v>0</v>
      </c>
      <c r="AU21" s="611">
        <f t="shared" si="24"/>
        <v>0</v>
      </c>
      <c r="AV21" s="611">
        <f t="shared" si="24"/>
        <v>0</v>
      </c>
      <c r="AW21" s="611">
        <f t="shared" si="24"/>
        <v>0</v>
      </c>
      <c r="AX21" s="611">
        <f t="shared" si="24"/>
        <v>0</v>
      </c>
      <c r="AY21" s="611">
        <f t="shared" si="24"/>
        <v>0</v>
      </c>
      <c r="AZ21" s="611">
        <f t="shared" si="24"/>
        <v>0</v>
      </c>
      <c r="BA21" s="611">
        <f t="shared" si="24"/>
        <v>0</v>
      </c>
      <c r="BB21" s="58" t="s">
        <v>231</v>
      </c>
      <c r="BC21" s="63"/>
      <c r="BD21" s="63"/>
      <c r="BE21" s="85">
        <v>2016</v>
      </c>
      <c r="BF21" s="63"/>
      <c r="BG21" s="63"/>
    </row>
    <row r="22" spans="1:59" s="613" customFormat="1" ht="22.2" customHeight="1">
      <c r="A22" s="346" t="s">
        <v>22</v>
      </c>
      <c r="B22" s="65" t="s">
        <v>480</v>
      </c>
      <c r="C22" s="611"/>
      <c r="D22" s="611">
        <f>SUM(E22:BA22)</f>
        <v>0</v>
      </c>
      <c r="E22" s="611">
        <f t="shared" ref="E22:K22" si="25">SUM(E23:E24)</f>
        <v>0</v>
      </c>
      <c r="F22" s="611">
        <f t="shared" si="25"/>
        <v>0</v>
      </c>
      <c r="G22" s="611">
        <f t="shared" si="25"/>
        <v>0</v>
      </c>
      <c r="H22" s="611">
        <f t="shared" si="25"/>
        <v>0</v>
      </c>
      <c r="I22" s="611">
        <f t="shared" si="25"/>
        <v>0</v>
      </c>
      <c r="J22" s="611">
        <f t="shared" si="25"/>
        <v>0</v>
      </c>
      <c r="K22" s="611">
        <f t="shared" si="25"/>
        <v>0</v>
      </c>
      <c r="L22" s="611"/>
      <c r="M22" s="611">
        <f t="shared" ref="M22:AF22" si="26">SUM(M23:M24)</f>
        <v>0</v>
      </c>
      <c r="N22" s="611">
        <f t="shared" si="26"/>
        <v>0</v>
      </c>
      <c r="O22" s="611">
        <f t="shared" si="26"/>
        <v>0</v>
      </c>
      <c r="P22" s="611">
        <f t="shared" si="26"/>
        <v>0</v>
      </c>
      <c r="Q22" s="611">
        <f t="shared" si="26"/>
        <v>0</v>
      </c>
      <c r="R22" s="611">
        <f t="shared" si="26"/>
        <v>0</v>
      </c>
      <c r="S22" s="611">
        <f t="shared" si="26"/>
        <v>0</v>
      </c>
      <c r="T22" s="611">
        <f t="shared" si="26"/>
        <v>0</v>
      </c>
      <c r="U22" s="611">
        <f t="shared" si="26"/>
        <v>0</v>
      </c>
      <c r="V22" s="611">
        <f t="shared" si="26"/>
        <v>0</v>
      </c>
      <c r="W22" s="611">
        <f t="shared" si="26"/>
        <v>0</v>
      </c>
      <c r="X22" s="611">
        <f t="shared" si="26"/>
        <v>0</v>
      </c>
      <c r="Y22" s="611">
        <f t="shared" si="26"/>
        <v>0</v>
      </c>
      <c r="Z22" s="611">
        <f t="shared" si="26"/>
        <v>0</v>
      </c>
      <c r="AA22" s="611">
        <f t="shared" si="26"/>
        <v>0</v>
      </c>
      <c r="AB22" s="611">
        <f t="shared" si="26"/>
        <v>0</v>
      </c>
      <c r="AC22" s="611">
        <f t="shared" si="26"/>
        <v>0</v>
      </c>
      <c r="AD22" s="611">
        <f t="shared" si="26"/>
        <v>0</v>
      </c>
      <c r="AE22" s="611">
        <f t="shared" si="26"/>
        <v>0</v>
      </c>
      <c r="AF22" s="611">
        <f t="shared" si="26"/>
        <v>0</v>
      </c>
      <c r="AG22" s="611"/>
      <c r="AH22" s="611">
        <f t="shared" ref="AH22:BA22" si="27">SUM(AH23:AH24)</f>
        <v>0</v>
      </c>
      <c r="AI22" s="611">
        <f t="shared" si="27"/>
        <v>0</v>
      </c>
      <c r="AJ22" s="611">
        <f t="shared" si="27"/>
        <v>0</v>
      </c>
      <c r="AK22" s="611">
        <f t="shared" si="27"/>
        <v>0</v>
      </c>
      <c r="AL22" s="611">
        <f t="shared" si="27"/>
        <v>0</v>
      </c>
      <c r="AM22" s="611">
        <f t="shared" si="27"/>
        <v>0</v>
      </c>
      <c r="AN22" s="611">
        <f t="shared" si="27"/>
        <v>0</v>
      </c>
      <c r="AO22" s="611">
        <f t="shared" si="27"/>
        <v>0</v>
      </c>
      <c r="AP22" s="611">
        <f t="shared" si="27"/>
        <v>0</v>
      </c>
      <c r="AQ22" s="611">
        <f t="shared" si="27"/>
        <v>0</v>
      </c>
      <c r="AR22" s="611">
        <f t="shared" si="27"/>
        <v>0</v>
      </c>
      <c r="AS22" s="611">
        <f t="shared" si="27"/>
        <v>0</v>
      </c>
      <c r="AT22" s="611">
        <f t="shared" si="27"/>
        <v>0</v>
      </c>
      <c r="AU22" s="611">
        <f t="shared" si="27"/>
        <v>0</v>
      </c>
      <c r="AV22" s="611">
        <f t="shared" si="27"/>
        <v>0</v>
      </c>
      <c r="AW22" s="611">
        <f t="shared" si="27"/>
        <v>0</v>
      </c>
      <c r="AX22" s="611">
        <f t="shared" si="27"/>
        <v>0</v>
      </c>
      <c r="AY22" s="611">
        <f t="shared" si="27"/>
        <v>0</v>
      </c>
      <c r="AZ22" s="611">
        <f t="shared" si="27"/>
        <v>0</v>
      </c>
      <c r="BA22" s="611">
        <f t="shared" si="27"/>
        <v>0</v>
      </c>
      <c r="BB22" s="58" t="s">
        <v>231</v>
      </c>
      <c r="BC22" s="63"/>
      <c r="BD22" s="63"/>
      <c r="BE22" s="85">
        <v>2016</v>
      </c>
      <c r="BF22" s="63"/>
      <c r="BG22" s="63"/>
    </row>
    <row r="23" spans="1:59" s="630" customFormat="1" ht="22.2" customHeight="1">
      <c r="A23" s="626" t="s">
        <v>22</v>
      </c>
      <c r="B23" s="672"/>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customHeight="1">
      <c r="A24" s="626" t="s">
        <v>22</v>
      </c>
      <c r="B24" s="672"/>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13" customFormat="1" ht="22.2" customHeight="1">
      <c r="A25" s="346" t="s">
        <v>22</v>
      </c>
      <c r="B25" s="65" t="s">
        <v>481</v>
      </c>
      <c r="C25" s="611"/>
      <c r="D25" s="611">
        <f>SUM(E25:BA25)</f>
        <v>0</v>
      </c>
      <c r="E25" s="611">
        <f t="shared" ref="E25:K25" si="28">SUM(E26:E27)</f>
        <v>0</v>
      </c>
      <c r="F25" s="611">
        <f t="shared" si="28"/>
        <v>0</v>
      </c>
      <c r="G25" s="611">
        <f t="shared" si="28"/>
        <v>0</v>
      </c>
      <c r="H25" s="611">
        <f t="shared" si="28"/>
        <v>0</v>
      </c>
      <c r="I25" s="611">
        <f t="shared" si="28"/>
        <v>0</v>
      </c>
      <c r="J25" s="611">
        <f t="shared" si="28"/>
        <v>0</v>
      </c>
      <c r="K25" s="611">
        <f t="shared" si="28"/>
        <v>0</v>
      </c>
      <c r="L25" s="611"/>
      <c r="M25" s="611">
        <f t="shared" ref="M25:AF25" si="29">SUM(M26:M27)</f>
        <v>0</v>
      </c>
      <c r="N25" s="611">
        <f t="shared" si="29"/>
        <v>0</v>
      </c>
      <c r="O25" s="611">
        <f t="shared" si="29"/>
        <v>0</v>
      </c>
      <c r="P25" s="611">
        <f t="shared" si="29"/>
        <v>0</v>
      </c>
      <c r="Q25" s="611">
        <f t="shared" si="29"/>
        <v>0</v>
      </c>
      <c r="R25" s="611">
        <f t="shared" si="29"/>
        <v>0</v>
      </c>
      <c r="S25" s="611">
        <f t="shared" si="29"/>
        <v>0</v>
      </c>
      <c r="T25" s="611">
        <f t="shared" si="29"/>
        <v>0</v>
      </c>
      <c r="U25" s="611">
        <f t="shared" si="29"/>
        <v>0</v>
      </c>
      <c r="V25" s="611">
        <f t="shared" si="29"/>
        <v>0</v>
      </c>
      <c r="W25" s="611">
        <f t="shared" si="29"/>
        <v>0</v>
      </c>
      <c r="X25" s="611">
        <f t="shared" si="29"/>
        <v>0</v>
      </c>
      <c r="Y25" s="611">
        <f t="shared" si="29"/>
        <v>0</v>
      </c>
      <c r="Z25" s="611">
        <f t="shared" si="29"/>
        <v>0</v>
      </c>
      <c r="AA25" s="611">
        <f t="shared" si="29"/>
        <v>0</v>
      </c>
      <c r="AB25" s="611">
        <f t="shared" si="29"/>
        <v>0</v>
      </c>
      <c r="AC25" s="611">
        <f t="shared" si="29"/>
        <v>0</v>
      </c>
      <c r="AD25" s="611">
        <f t="shared" si="29"/>
        <v>0</v>
      </c>
      <c r="AE25" s="611">
        <f t="shared" si="29"/>
        <v>0</v>
      </c>
      <c r="AF25" s="611">
        <f t="shared" si="29"/>
        <v>0</v>
      </c>
      <c r="AG25" s="611"/>
      <c r="AH25" s="611">
        <f t="shared" ref="AH25:BA25" si="30">SUM(AH26:AH27)</f>
        <v>0</v>
      </c>
      <c r="AI25" s="611">
        <f t="shared" si="30"/>
        <v>0</v>
      </c>
      <c r="AJ25" s="611">
        <f t="shared" si="30"/>
        <v>0</v>
      </c>
      <c r="AK25" s="611">
        <f t="shared" si="30"/>
        <v>0</v>
      </c>
      <c r="AL25" s="611">
        <f t="shared" si="30"/>
        <v>0</v>
      </c>
      <c r="AM25" s="611">
        <f t="shared" si="30"/>
        <v>0</v>
      </c>
      <c r="AN25" s="611">
        <f t="shared" si="30"/>
        <v>0</v>
      </c>
      <c r="AO25" s="611">
        <f t="shared" si="30"/>
        <v>0</v>
      </c>
      <c r="AP25" s="611">
        <f t="shared" si="30"/>
        <v>0</v>
      </c>
      <c r="AQ25" s="611">
        <f t="shared" si="30"/>
        <v>0</v>
      </c>
      <c r="AR25" s="611">
        <f t="shared" si="30"/>
        <v>0</v>
      </c>
      <c r="AS25" s="611">
        <f t="shared" si="30"/>
        <v>0</v>
      </c>
      <c r="AT25" s="611">
        <f t="shared" si="30"/>
        <v>0</v>
      </c>
      <c r="AU25" s="611">
        <f t="shared" si="30"/>
        <v>0</v>
      </c>
      <c r="AV25" s="611">
        <f t="shared" si="30"/>
        <v>0</v>
      </c>
      <c r="AW25" s="611">
        <f t="shared" si="30"/>
        <v>0</v>
      </c>
      <c r="AX25" s="611">
        <f t="shared" si="30"/>
        <v>0</v>
      </c>
      <c r="AY25" s="611">
        <f t="shared" si="30"/>
        <v>0</v>
      </c>
      <c r="AZ25" s="611">
        <f t="shared" si="30"/>
        <v>0</v>
      </c>
      <c r="BA25" s="611">
        <f t="shared" si="30"/>
        <v>0</v>
      </c>
      <c r="BB25" s="58" t="s">
        <v>231</v>
      </c>
      <c r="BC25" s="63"/>
      <c r="BD25" s="63"/>
      <c r="BE25" s="85">
        <v>2016</v>
      </c>
      <c r="BF25" s="63"/>
      <c r="BG25" s="63"/>
    </row>
    <row r="26" spans="1:59" s="630" customFormat="1" ht="22.2" customHeight="1">
      <c r="A26" s="626" t="s">
        <v>22</v>
      </c>
      <c r="B26" s="672"/>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customHeight="1">
      <c r="A27" s="626" t="s">
        <v>22</v>
      </c>
      <c r="B27" s="672"/>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13" customFormat="1" ht="22.2" customHeight="1">
      <c r="A28" s="346" t="s">
        <v>25</v>
      </c>
      <c r="B28" s="612" t="s">
        <v>484</v>
      </c>
      <c r="C28" s="611">
        <f>SUM(C29,C32)</f>
        <v>0</v>
      </c>
      <c r="D28" s="611">
        <f>SUM(D29+D32)</f>
        <v>0</v>
      </c>
      <c r="E28" s="611">
        <f t="shared" ref="E28:K28" si="31">SUM(E29,E32)</f>
        <v>0</v>
      </c>
      <c r="F28" s="611">
        <f t="shared" si="31"/>
        <v>0</v>
      </c>
      <c r="G28" s="611">
        <f t="shared" si="31"/>
        <v>0</v>
      </c>
      <c r="H28" s="611">
        <f t="shared" si="31"/>
        <v>0</v>
      </c>
      <c r="I28" s="611">
        <f t="shared" si="31"/>
        <v>0</v>
      </c>
      <c r="J28" s="611">
        <f t="shared" si="31"/>
        <v>0</v>
      </c>
      <c r="K28" s="611">
        <f t="shared" si="31"/>
        <v>0</v>
      </c>
      <c r="L28" s="611"/>
      <c r="M28" s="611">
        <f t="shared" ref="M28:AF28" si="32">SUM(M29,M32)</f>
        <v>0</v>
      </c>
      <c r="N28" s="611">
        <f t="shared" si="32"/>
        <v>0</v>
      </c>
      <c r="O28" s="611">
        <f t="shared" si="32"/>
        <v>0</v>
      </c>
      <c r="P28" s="611">
        <f t="shared" si="32"/>
        <v>0</v>
      </c>
      <c r="Q28" s="611">
        <f t="shared" si="32"/>
        <v>0</v>
      </c>
      <c r="R28" s="611">
        <f t="shared" si="32"/>
        <v>0</v>
      </c>
      <c r="S28" s="611">
        <f t="shared" si="32"/>
        <v>0</v>
      </c>
      <c r="T28" s="611">
        <f t="shared" si="32"/>
        <v>0</v>
      </c>
      <c r="U28" s="611">
        <f t="shared" si="32"/>
        <v>0</v>
      </c>
      <c r="V28" s="611">
        <f t="shared" si="32"/>
        <v>0</v>
      </c>
      <c r="W28" s="611">
        <f t="shared" si="32"/>
        <v>0</v>
      </c>
      <c r="X28" s="611">
        <f t="shared" si="32"/>
        <v>0</v>
      </c>
      <c r="Y28" s="611">
        <f t="shared" si="32"/>
        <v>0</v>
      </c>
      <c r="Z28" s="611">
        <f t="shared" si="32"/>
        <v>0</v>
      </c>
      <c r="AA28" s="611">
        <f t="shared" si="32"/>
        <v>0</v>
      </c>
      <c r="AB28" s="611">
        <f t="shared" si="32"/>
        <v>0</v>
      </c>
      <c r="AC28" s="611">
        <f t="shared" si="32"/>
        <v>0</v>
      </c>
      <c r="AD28" s="611">
        <f t="shared" si="32"/>
        <v>0</v>
      </c>
      <c r="AE28" s="611">
        <f t="shared" si="32"/>
        <v>0</v>
      </c>
      <c r="AF28" s="611">
        <f t="shared" si="32"/>
        <v>0</v>
      </c>
      <c r="AG28" s="611"/>
      <c r="AH28" s="611">
        <f t="shared" ref="AH28:BA28" si="33">SUM(AH29,AH32)</f>
        <v>0</v>
      </c>
      <c r="AI28" s="611">
        <f t="shared" si="33"/>
        <v>0</v>
      </c>
      <c r="AJ28" s="611">
        <f t="shared" si="33"/>
        <v>0</v>
      </c>
      <c r="AK28" s="611">
        <f t="shared" si="33"/>
        <v>0</v>
      </c>
      <c r="AL28" s="611">
        <f t="shared" si="33"/>
        <v>0</v>
      </c>
      <c r="AM28" s="611">
        <f t="shared" si="33"/>
        <v>0</v>
      </c>
      <c r="AN28" s="611">
        <f t="shared" si="33"/>
        <v>0</v>
      </c>
      <c r="AO28" s="611">
        <f t="shared" si="33"/>
        <v>0</v>
      </c>
      <c r="AP28" s="611">
        <f t="shared" si="33"/>
        <v>0</v>
      </c>
      <c r="AQ28" s="611">
        <f t="shared" si="33"/>
        <v>0</v>
      </c>
      <c r="AR28" s="611">
        <f t="shared" si="33"/>
        <v>0</v>
      </c>
      <c r="AS28" s="611">
        <f t="shared" si="33"/>
        <v>0</v>
      </c>
      <c r="AT28" s="611">
        <f t="shared" si="33"/>
        <v>0</v>
      </c>
      <c r="AU28" s="611">
        <f t="shared" si="33"/>
        <v>0</v>
      </c>
      <c r="AV28" s="611">
        <f t="shared" si="33"/>
        <v>0</v>
      </c>
      <c r="AW28" s="611">
        <f t="shared" si="33"/>
        <v>0</v>
      </c>
      <c r="AX28" s="611">
        <f t="shared" si="33"/>
        <v>0</v>
      </c>
      <c r="AY28" s="611">
        <f t="shared" si="33"/>
        <v>0</v>
      </c>
      <c r="AZ28" s="611">
        <f t="shared" si="33"/>
        <v>0</v>
      </c>
      <c r="BA28" s="611">
        <f t="shared" si="33"/>
        <v>0</v>
      </c>
      <c r="BB28" s="58" t="s">
        <v>231</v>
      </c>
      <c r="BC28" s="63"/>
      <c r="BD28" s="63"/>
      <c r="BE28" s="85">
        <v>2016</v>
      </c>
      <c r="BF28" s="63"/>
      <c r="BG28" s="63"/>
    </row>
    <row r="29" spans="1:59" s="613" customFormat="1" ht="22.2" customHeight="1">
      <c r="A29" s="346" t="s">
        <v>25</v>
      </c>
      <c r="B29" s="65" t="s">
        <v>480</v>
      </c>
      <c r="C29" s="611"/>
      <c r="D29" s="611">
        <f>SUM(E29:BA29)</f>
        <v>0</v>
      </c>
      <c r="E29" s="611">
        <f t="shared" ref="E29:K29" si="34">SUM(E30:E31)</f>
        <v>0</v>
      </c>
      <c r="F29" s="611">
        <f t="shared" si="34"/>
        <v>0</v>
      </c>
      <c r="G29" s="611">
        <f t="shared" si="34"/>
        <v>0</v>
      </c>
      <c r="H29" s="611">
        <f t="shared" si="34"/>
        <v>0</v>
      </c>
      <c r="I29" s="611">
        <f t="shared" si="34"/>
        <v>0</v>
      </c>
      <c r="J29" s="611">
        <f t="shared" si="34"/>
        <v>0</v>
      </c>
      <c r="K29" s="611">
        <f t="shared" si="34"/>
        <v>0</v>
      </c>
      <c r="L29" s="611"/>
      <c r="M29" s="611">
        <f t="shared" ref="M29:AF29" si="35">SUM(M30:M31)</f>
        <v>0</v>
      </c>
      <c r="N29" s="611">
        <f t="shared" si="35"/>
        <v>0</v>
      </c>
      <c r="O29" s="611">
        <f t="shared" si="35"/>
        <v>0</v>
      </c>
      <c r="P29" s="611">
        <f t="shared" si="35"/>
        <v>0</v>
      </c>
      <c r="Q29" s="611">
        <f t="shared" si="35"/>
        <v>0</v>
      </c>
      <c r="R29" s="611">
        <f t="shared" si="35"/>
        <v>0</v>
      </c>
      <c r="S29" s="611">
        <f t="shared" si="35"/>
        <v>0</v>
      </c>
      <c r="T29" s="611">
        <f t="shared" si="35"/>
        <v>0</v>
      </c>
      <c r="U29" s="611">
        <f t="shared" si="35"/>
        <v>0</v>
      </c>
      <c r="V29" s="611">
        <f t="shared" si="35"/>
        <v>0</v>
      </c>
      <c r="W29" s="611">
        <f t="shared" si="35"/>
        <v>0</v>
      </c>
      <c r="X29" s="611">
        <f t="shared" si="35"/>
        <v>0</v>
      </c>
      <c r="Y29" s="611">
        <f t="shared" si="35"/>
        <v>0</v>
      </c>
      <c r="Z29" s="611">
        <f t="shared" si="35"/>
        <v>0</v>
      </c>
      <c r="AA29" s="611">
        <f t="shared" si="35"/>
        <v>0</v>
      </c>
      <c r="AB29" s="611">
        <f t="shared" si="35"/>
        <v>0</v>
      </c>
      <c r="AC29" s="611">
        <f t="shared" si="35"/>
        <v>0</v>
      </c>
      <c r="AD29" s="611">
        <f t="shared" si="35"/>
        <v>0</v>
      </c>
      <c r="AE29" s="611">
        <f t="shared" si="35"/>
        <v>0</v>
      </c>
      <c r="AF29" s="611">
        <f t="shared" si="35"/>
        <v>0</v>
      </c>
      <c r="AG29" s="611"/>
      <c r="AH29" s="611">
        <f t="shared" ref="AH29:BA29" si="36">SUM(AH30:AH31)</f>
        <v>0</v>
      </c>
      <c r="AI29" s="611">
        <f t="shared" si="36"/>
        <v>0</v>
      </c>
      <c r="AJ29" s="611">
        <f t="shared" si="36"/>
        <v>0</v>
      </c>
      <c r="AK29" s="611">
        <f t="shared" si="36"/>
        <v>0</v>
      </c>
      <c r="AL29" s="611">
        <f t="shared" si="36"/>
        <v>0</v>
      </c>
      <c r="AM29" s="611">
        <f t="shared" si="36"/>
        <v>0</v>
      </c>
      <c r="AN29" s="611">
        <f t="shared" si="36"/>
        <v>0</v>
      </c>
      <c r="AO29" s="611">
        <f t="shared" si="36"/>
        <v>0</v>
      </c>
      <c r="AP29" s="611">
        <f t="shared" si="36"/>
        <v>0</v>
      </c>
      <c r="AQ29" s="611">
        <f t="shared" si="36"/>
        <v>0</v>
      </c>
      <c r="AR29" s="611">
        <f t="shared" si="36"/>
        <v>0</v>
      </c>
      <c r="AS29" s="611">
        <f t="shared" si="36"/>
        <v>0</v>
      </c>
      <c r="AT29" s="611">
        <f t="shared" si="36"/>
        <v>0</v>
      </c>
      <c r="AU29" s="611">
        <f t="shared" si="36"/>
        <v>0</v>
      </c>
      <c r="AV29" s="611">
        <f t="shared" si="36"/>
        <v>0</v>
      </c>
      <c r="AW29" s="611">
        <f t="shared" si="36"/>
        <v>0</v>
      </c>
      <c r="AX29" s="611">
        <f t="shared" si="36"/>
        <v>0</v>
      </c>
      <c r="AY29" s="611">
        <f t="shared" si="36"/>
        <v>0</v>
      </c>
      <c r="AZ29" s="611">
        <f t="shared" si="36"/>
        <v>0</v>
      </c>
      <c r="BA29" s="611">
        <f t="shared" si="36"/>
        <v>0</v>
      </c>
      <c r="BB29" s="58" t="s">
        <v>231</v>
      </c>
      <c r="BC29" s="63"/>
      <c r="BD29" s="63"/>
      <c r="BE29" s="85">
        <v>2016</v>
      </c>
      <c r="BF29" s="63"/>
      <c r="BG29" s="63"/>
    </row>
    <row r="30" spans="1:59" s="630" customFormat="1" ht="22.2" customHeight="1">
      <c r="A30" s="626" t="s">
        <v>25</v>
      </c>
      <c r="B30" s="672"/>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customHeight="1">
      <c r="A31" s="626" t="s">
        <v>25</v>
      </c>
      <c r="B31" s="672"/>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13" customFormat="1" ht="22.2" customHeight="1">
      <c r="A32" s="346" t="s">
        <v>25</v>
      </c>
      <c r="B32" s="65" t="s">
        <v>481</v>
      </c>
      <c r="C32" s="611"/>
      <c r="D32" s="611">
        <f>SUM(E32:BA32)</f>
        <v>0</v>
      </c>
      <c r="E32" s="611">
        <f t="shared" ref="E32:K32" si="37">SUM(E33:E34)</f>
        <v>0</v>
      </c>
      <c r="F32" s="611">
        <f t="shared" si="37"/>
        <v>0</v>
      </c>
      <c r="G32" s="611">
        <f t="shared" si="37"/>
        <v>0</v>
      </c>
      <c r="H32" s="611">
        <f t="shared" si="37"/>
        <v>0</v>
      </c>
      <c r="I32" s="611">
        <f t="shared" si="37"/>
        <v>0</v>
      </c>
      <c r="J32" s="611">
        <f t="shared" si="37"/>
        <v>0</v>
      </c>
      <c r="K32" s="611">
        <f t="shared" si="37"/>
        <v>0</v>
      </c>
      <c r="L32" s="611"/>
      <c r="M32" s="611">
        <f t="shared" ref="M32:AF32" si="38">SUM(M33:M34)</f>
        <v>0</v>
      </c>
      <c r="N32" s="611">
        <f t="shared" si="38"/>
        <v>0</v>
      </c>
      <c r="O32" s="611">
        <f t="shared" si="38"/>
        <v>0</v>
      </c>
      <c r="P32" s="611">
        <f t="shared" si="38"/>
        <v>0</v>
      </c>
      <c r="Q32" s="611">
        <f t="shared" si="38"/>
        <v>0</v>
      </c>
      <c r="R32" s="611">
        <f t="shared" si="38"/>
        <v>0</v>
      </c>
      <c r="S32" s="611">
        <f t="shared" si="38"/>
        <v>0</v>
      </c>
      <c r="T32" s="611">
        <f t="shared" si="38"/>
        <v>0</v>
      </c>
      <c r="U32" s="611">
        <f t="shared" si="38"/>
        <v>0</v>
      </c>
      <c r="V32" s="611">
        <f t="shared" si="38"/>
        <v>0</v>
      </c>
      <c r="W32" s="611">
        <f t="shared" si="38"/>
        <v>0</v>
      </c>
      <c r="X32" s="611">
        <f t="shared" si="38"/>
        <v>0</v>
      </c>
      <c r="Y32" s="611">
        <f t="shared" si="38"/>
        <v>0</v>
      </c>
      <c r="Z32" s="611">
        <f t="shared" si="38"/>
        <v>0</v>
      </c>
      <c r="AA32" s="611">
        <f t="shared" si="38"/>
        <v>0</v>
      </c>
      <c r="AB32" s="611">
        <f t="shared" si="38"/>
        <v>0</v>
      </c>
      <c r="AC32" s="611">
        <f t="shared" si="38"/>
        <v>0</v>
      </c>
      <c r="AD32" s="611">
        <f t="shared" si="38"/>
        <v>0</v>
      </c>
      <c r="AE32" s="611">
        <f t="shared" si="38"/>
        <v>0</v>
      </c>
      <c r="AF32" s="611">
        <f t="shared" si="38"/>
        <v>0</v>
      </c>
      <c r="AG32" s="611"/>
      <c r="AH32" s="611">
        <f t="shared" ref="AH32:BA32" si="39">SUM(AH33:AH34)</f>
        <v>0</v>
      </c>
      <c r="AI32" s="611">
        <f t="shared" si="39"/>
        <v>0</v>
      </c>
      <c r="AJ32" s="611">
        <f t="shared" si="39"/>
        <v>0</v>
      </c>
      <c r="AK32" s="611">
        <f t="shared" si="39"/>
        <v>0</v>
      </c>
      <c r="AL32" s="611">
        <f t="shared" si="39"/>
        <v>0</v>
      </c>
      <c r="AM32" s="611">
        <f t="shared" si="39"/>
        <v>0</v>
      </c>
      <c r="AN32" s="611">
        <f t="shared" si="39"/>
        <v>0</v>
      </c>
      <c r="AO32" s="611">
        <f t="shared" si="39"/>
        <v>0</v>
      </c>
      <c r="AP32" s="611">
        <f t="shared" si="39"/>
        <v>0</v>
      </c>
      <c r="AQ32" s="611">
        <f t="shared" si="39"/>
        <v>0</v>
      </c>
      <c r="AR32" s="611">
        <f t="shared" si="39"/>
        <v>0</v>
      </c>
      <c r="AS32" s="611">
        <f t="shared" si="39"/>
        <v>0</v>
      </c>
      <c r="AT32" s="611">
        <f t="shared" si="39"/>
        <v>0</v>
      </c>
      <c r="AU32" s="611">
        <f t="shared" si="39"/>
        <v>0</v>
      </c>
      <c r="AV32" s="611">
        <f t="shared" si="39"/>
        <v>0</v>
      </c>
      <c r="AW32" s="611">
        <f t="shared" si="39"/>
        <v>0</v>
      </c>
      <c r="AX32" s="611">
        <f t="shared" si="39"/>
        <v>0</v>
      </c>
      <c r="AY32" s="611">
        <f t="shared" si="39"/>
        <v>0</v>
      </c>
      <c r="AZ32" s="611">
        <f t="shared" si="39"/>
        <v>0</v>
      </c>
      <c r="BA32" s="611">
        <f t="shared" si="39"/>
        <v>0</v>
      </c>
      <c r="BB32" s="58" t="s">
        <v>231</v>
      </c>
      <c r="BC32" s="63"/>
      <c r="BD32" s="63"/>
      <c r="BE32" s="85">
        <v>2016</v>
      </c>
      <c r="BF32" s="63"/>
      <c r="BG32" s="63"/>
    </row>
    <row r="33" spans="1:59" s="630" customFormat="1" ht="22.2" customHeight="1">
      <c r="A33" s="626" t="s">
        <v>25</v>
      </c>
      <c r="B33" s="672"/>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customHeight="1">
      <c r="A34" s="626" t="s">
        <v>25</v>
      </c>
      <c r="B34" s="672"/>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13" customFormat="1" ht="22.2" customHeight="1">
      <c r="A35" s="346" t="s">
        <v>28</v>
      </c>
      <c r="B35" s="614" t="s">
        <v>485</v>
      </c>
      <c r="C35" s="611">
        <f>SUM(C36,C39)</f>
        <v>0</v>
      </c>
      <c r="D35" s="611">
        <f>SUM(D36+D39)</f>
        <v>0</v>
      </c>
      <c r="E35" s="611">
        <f t="shared" ref="E35:K35" si="40">SUM(E36,E39)</f>
        <v>0</v>
      </c>
      <c r="F35" s="611">
        <f t="shared" si="40"/>
        <v>0</v>
      </c>
      <c r="G35" s="611">
        <f t="shared" si="40"/>
        <v>0</v>
      </c>
      <c r="H35" s="611">
        <f t="shared" si="40"/>
        <v>0</v>
      </c>
      <c r="I35" s="611">
        <f t="shared" si="40"/>
        <v>0</v>
      </c>
      <c r="J35" s="611">
        <f t="shared" si="40"/>
        <v>0</v>
      </c>
      <c r="K35" s="611">
        <f t="shared" si="40"/>
        <v>0</v>
      </c>
      <c r="L35" s="611"/>
      <c r="M35" s="611">
        <f t="shared" ref="M35:AF35" si="41">SUM(M36,M39)</f>
        <v>0</v>
      </c>
      <c r="N35" s="611">
        <f t="shared" si="41"/>
        <v>0</v>
      </c>
      <c r="O35" s="611">
        <f t="shared" si="41"/>
        <v>0</v>
      </c>
      <c r="P35" s="611">
        <f t="shared" si="41"/>
        <v>0</v>
      </c>
      <c r="Q35" s="611">
        <f t="shared" si="41"/>
        <v>0</v>
      </c>
      <c r="R35" s="611">
        <f t="shared" si="41"/>
        <v>0</v>
      </c>
      <c r="S35" s="611">
        <f t="shared" si="41"/>
        <v>0</v>
      </c>
      <c r="T35" s="611">
        <f t="shared" si="41"/>
        <v>0</v>
      </c>
      <c r="U35" s="611">
        <f t="shared" si="41"/>
        <v>0</v>
      </c>
      <c r="V35" s="611">
        <f t="shared" si="41"/>
        <v>0</v>
      </c>
      <c r="W35" s="611">
        <f t="shared" si="41"/>
        <v>0</v>
      </c>
      <c r="X35" s="611">
        <f t="shared" si="41"/>
        <v>0</v>
      </c>
      <c r="Y35" s="611">
        <f t="shared" si="41"/>
        <v>0</v>
      </c>
      <c r="Z35" s="611">
        <f t="shared" si="41"/>
        <v>0</v>
      </c>
      <c r="AA35" s="611">
        <f t="shared" si="41"/>
        <v>0</v>
      </c>
      <c r="AB35" s="611">
        <f t="shared" si="41"/>
        <v>0</v>
      </c>
      <c r="AC35" s="611">
        <f t="shared" si="41"/>
        <v>0</v>
      </c>
      <c r="AD35" s="611">
        <f t="shared" si="41"/>
        <v>0</v>
      </c>
      <c r="AE35" s="611">
        <f t="shared" si="41"/>
        <v>0</v>
      </c>
      <c r="AF35" s="611">
        <f t="shared" si="41"/>
        <v>0</v>
      </c>
      <c r="AG35" s="611"/>
      <c r="AH35" s="611">
        <f t="shared" ref="AH35:BA35" si="42">SUM(AH36,AH39)</f>
        <v>0</v>
      </c>
      <c r="AI35" s="611">
        <f t="shared" si="42"/>
        <v>0</v>
      </c>
      <c r="AJ35" s="611">
        <f t="shared" si="42"/>
        <v>0</v>
      </c>
      <c r="AK35" s="611">
        <f t="shared" si="42"/>
        <v>0</v>
      </c>
      <c r="AL35" s="611">
        <f t="shared" si="42"/>
        <v>0</v>
      </c>
      <c r="AM35" s="611">
        <f t="shared" si="42"/>
        <v>0</v>
      </c>
      <c r="AN35" s="611">
        <f t="shared" si="42"/>
        <v>0</v>
      </c>
      <c r="AO35" s="611">
        <f t="shared" si="42"/>
        <v>0</v>
      </c>
      <c r="AP35" s="611">
        <f t="shared" si="42"/>
        <v>0</v>
      </c>
      <c r="AQ35" s="611">
        <f t="shared" si="42"/>
        <v>0</v>
      </c>
      <c r="AR35" s="611">
        <f t="shared" si="42"/>
        <v>0</v>
      </c>
      <c r="AS35" s="611">
        <f t="shared" si="42"/>
        <v>0</v>
      </c>
      <c r="AT35" s="611">
        <f t="shared" si="42"/>
        <v>0</v>
      </c>
      <c r="AU35" s="611">
        <f t="shared" si="42"/>
        <v>0</v>
      </c>
      <c r="AV35" s="611">
        <f t="shared" si="42"/>
        <v>0</v>
      </c>
      <c r="AW35" s="611">
        <f t="shared" si="42"/>
        <v>0</v>
      </c>
      <c r="AX35" s="611">
        <f t="shared" si="42"/>
        <v>0</v>
      </c>
      <c r="AY35" s="611">
        <f t="shared" si="42"/>
        <v>0</v>
      </c>
      <c r="AZ35" s="611">
        <f t="shared" si="42"/>
        <v>0</v>
      </c>
      <c r="BA35" s="611">
        <f t="shared" si="42"/>
        <v>0</v>
      </c>
      <c r="BB35" s="58" t="s">
        <v>231</v>
      </c>
      <c r="BC35" s="63"/>
      <c r="BD35" s="63"/>
      <c r="BE35" s="85">
        <v>2016</v>
      </c>
      <c r="BF35" s="63"/>
      <c r="BG35" s="63"/>
    </row>
    <row r="36" spans="1:59" s="613" customFormat="1" ht="22.2" customHeight="1">
      <c r="A36" s="346" t="s">
        <v>28</v>
      </c>
      <c r="B36" s="65" t="s">
        <v>480</v>
      </c>
      <c r="C36" s="611"/>
      <c r="D36" s="611">
        <f>SUM(E36:BA36)</f>
        <v>0</v>
      </c>
      <c r="E36" s="611">
        <f t="shared" ref="E36:K36" si="43">SUM(E37:E38)</f>
        <v>0</v>
      </c>
      <c r="F36" s="611">
        <f t="shared" si="43"/>
        <v>0</v>
      </c>
      <c r="G36" s="611">
        <f t="shared" si="43"/>
        <v>0</v>
      </c>
      <c r="H36" s="611">
        <f t="shared" si="43"/>
        <v>0</v>
      </c>
      <c r="I36" s="611">
        <f t="shared" si="43"/>
        <v>0</v>
      </c>
      <c r="J36" s="611">
        <f t="shared" si="43"/>
        <v>0</v>
      </c>
      <c r="K36" s="611">
        <f t="shared" si="43"/>
        <v>0</v>
      </c>
      <c r="L36" s="611"/>
      <c r="M36" s="611">
        <f t="shared" ref="M36:AF36" si="44">SUM(M37:M38)</f>
        <v>0</v>
      </c>
      <c r="N36" s="611">
        <f t="shared" si="44"/>
        <v>0</v>
      </c>
      <c r="O36" s="611">
        <f t="shared" si="44"/>
        <v>0</v>
      </c>
      <c r="P36" s="611">
        <f t="shared" si="44"/>
        <v>0</v>
      </c>
      <c r="Q36" s="611">
        <f t="shared" si="44"/>
        <v>0</v>
      </c>
      <c r="R36" s="611">
        <f t="shared" si="44"/>
        <v>0</v>
      </c>
      <c r="S36" s="611">
        <f t="shared" si="44"/>
        <v>0</v>
      </c>
      <c r="T36" s="611">
        <f t="shared" si="44"/>
        <v>0</v>
      </c>
      <c r="U36" s="611">
        <f t="shared" si="44"/>
        <v>0</v>
      </c>
      <c r="V36" s="611">
        <f t="shared" si="44"/>
        <v>0</v>
      </c>
      <c r="W36" s="611">
        <f t="shared" si="44"/>
        <v>0</v>
      </c>
      <c r="X36" s="611">
        <f t="shared" si="44"/>
        <v>0</v>
      </c>
      <c r="Y36" s="611">
        <f t="shared" si="44"/>
        <v>0</v>
      </c>
      <c r="Z36" s="611">
        <f t="shared" si="44"/>
        <v>0</v>
      </c>
      <c r="AA36" s="611">
        <f t="shared" si="44"/>
        <v>0</v>
      </c>
      <c r="AB36" s="611">
        <f t="shared" si="44"/>
        <v>0</v>
      </c>
      <c r="AC36" s="611">
        <f t="shared" si="44"/>
        <v>0</v>
      </c>
      <c r="AD36" s="611">
        <f t="shared" si="44"/>
        <v>0</v>
      </c>
      <c r="AE36" s="611">
        <f t="shared" si="44"/>
        <v>0</v>
      </c>
      <c r="AF36" s="611">
        <f t="shared" si="44"/>
        <v>0</v>
      </c>
      <c r="AG36" s="611"/>
      <c r="AH36" s="611">
        <f t="shared" ref="AH36:BA36" si="45">SUM(AH37:AH38)</f>
        <v>0</v>
      </c>
      <c r="AI36" s="611">
        <f t="shared" si="45"/>
        <v>0</v>
      </c>
      <c r="AJ36" s="611">
        <f t="shared" si="45"/>
        <v>0</v>
      </c>
      <c r="AK36" s="611">
        <f t="shared" si="45"/>
        <v>0</v>
      </c>
      <c r="AL36" s="611">
        <f t="shared" si="45"/>
        <v>0</v>
      </c>
      <c r="AM36" s="611">
        <f t="shared" si="45"/>
        <v>0</v>
      </c>
      <c r="AN36" s="611">
        <f t="shared" si="45"/>
        <v>0</v>
      </c>
      <c r="AO36" s="611">
        <f t="shared" si="45"/>
        <v>0</v>
      </c>
      <c r="AP36" s="611">
        <f t="shared" si="45"/>
        <v>0</v>
      </c>
      <c r="AQ36" s="611">
        <f t="shared" si="45"/>
        <v>0</v>
      </c>
      <c r="AR36" s="611">
        <f t="shared" si="45"/>
        <v>0</v>
      </c>
      <c r="AS36" s="611">
        <f t="shared" si="45"/>
        <v>0</v>
      </c>
      <c r="AT36" s="611">
        <f t="shared" si="45"/>
        <v>0</v>
      </c>
      <c r="AU36" s="611">
        <f t="shared" si="45"/>
        <v>0</v>
      </c>
      <c r="AV36" s="611">
        <f t="shared" si="45"/>
        <v>0</v>
      </c>
      <c r="AW36" s="611">
        <f t="shared" si="45"/>
        <v>0</v>
      </c>
      <c r="AX36" s="611">
        <f t="shared" si="45"/>
        <v>0</v>
      </c>
      <c r="AY36" s="611">
        <f t="shared" si="45"/>
        <v>0</v>
      </c>
      <c r="AZ36" s="611">
        <f t="shared" si="45"/>
        <v>0</v>
      </c>
      <c r="BA36" s="611">
        <f t="shared" si="45"/>
        <v>0</v>
      </c>
      <c r="BB36" s="58" t="s">
        <v>231</v>
      </c>
      <c r="BC36" s="63"/>
      <c r="BD36" s="63"/>
      <c r="BE36" s="85">
        <v>2016</v>
      </c>
      <c r="BF36" s="63"/>
      <c r="BG36" s="63"/>
    </row>
    <row r="37" spans="1:59" s="630" customFormat="1" ht="22.2" customHeight="1">
      <c r="A37" s="626" t="s">
        <v>28</v>
      </c>
      <c r="B37" s="672"/>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customHeight="1">
      <c r="A38" s="626" t="s">
        <v>28</v>
      </c>
      <c r="B38" s="672"/>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13" customFormat="1" ht="22.2" customHeight="1">
      <c r="A39" s="346" t="s">
        <v>28</v>
      </c>
      <c r="B39" s="65" t="s">
        <v>481</v>
      </c>
      <c r="C39" s="611"/>
      <c r="D39" s="611">
        <f>SUM(E39:BA39)</f>
        <v>0</v>
      </c>
      <c r="E39" s="611">
        <f t="shared" ref="E39:K39" si="46">SUM(E40:E41)</f>
        <v>0</v>
      </c>
      <c r="F39" s="611">
        <f t="shared" si="46"/>
        <v>0</v>
      </c>
      <c r="G39" s="611">
        <f t="shared" si="46"/>
        <v>0</v>
      </c>
      <c r="H39" s="611">
        <f t="shared" si="46"/>
        <v>0</v>
      </c>
      <c r="I39" s="611">
        <f t="shared" si="46"/>
        <v>0</v>
      </c>
      <c r="J39" s="611">
        <f t="shared" si="46"/>
        <v>0</v>
      </c>
      <c r="K39" s="611">
        <f t="shared" si="46"/>
        <v>0</v>
      </c>
      <c r="L39" s="611"/>
      <c r="M39" s="611">
        <f t="shared" ref="M39:AF39" si="47">SUM(M40:M41)</f>
        <v>0</v>
      </c>
      <c r="N39" s="611">
        <f t="shared" si="47"/>
        <v>0</v>
      </c>
      <c r="O39" s="611">
        <f t="shared" si="47"/>
        <v>0</v>
      </c>
      <c r="P39" s="611">
        <f t="shared" si="47"/>
        <v>0</v>
      </c>
      <c r="Q39" s="611">
        <f t="shared" si="47"/>
        <v>0</v>
      </c>
      <c r="R39" s="611">
        <f t="shared" si="47"/>
        <v>0</v>
      </c>
      <c r="S39" s="611">
        <f t="shared" si="47"/>
        <v>0</v>
      </c>
      <c r="T39" s="611">
        <f t="shared" si="47"/>
        <v>0</v>
      </c>
      <c r="U39" s="611">
        <f t="shared" si="47"/>
        <v>0</v>
      </c>
      <c r="V39" s="611">
        <f t="shared" si="47"/>
        <v>0</v>
      </c>
      <c r="W39" s="611">
        <f t="shared" si="47"/>
        <v>0</v>
      </c>
      <c r="X39" s="611">
        <f t="shared" si="47"/>
        <v>0</v>
      </c>
      <c r="Y39" s="611">
        <f t="shared" si="47"/>
        <v>0</v>
      </c>
      <c r="Z39" s="611">
        <f t="shared" si="47"/>
        <v>0</v>
      </c>
      <c r="AA39" s="611">
        <f t="shared" si="47"/>
        <v>0</v>
      </c>
      <c r="AB39" s="611">
        <f t="shared" si="47"/>
        <v>0</v>
      </c>
      <c r="AC39" s="611">
        <f t="shared" si="47"/>
        <v>0</v>
      </c>
      <c r="AD39" s="611">
        <f t="shared" si="47"/>
        <v>0</v>
      </c>
      <c r="AE39" s="611">
        <f t="shared" si="47"/>
        <v>0</v>
      </c>
      <c r="AF39" s="611">
        <f t="shared" si="47"/>
        <v>0</v>
      </c>
      <c r="AG39" s="611"/>
      <c r="AH39" s="611">
        <f t="shared" ref="AH39:BA39" si="48">SUM(AH40:AH41)</f>
        <v>0</v>
      </c>
      <c r="AI39" s="611">
        <f t="shared" si="48"/>
        <v>0</v>
      </c>
      <c r="AJ39" s="611">
        <f t="shared" si="48"/>
        <v>0</v>
      </c>
      <c r="AK39" s="611">
        <f t="shared" si="48"/>
        <v>0</v>
      </c>
      <c r="AL39" s="611">
        <f t="shared" si="48"/>
        <v>0</v>
      </c>
      <c r="AM39" s="611">
        <f t="shared" si="48"/>
        <v>0</v>
      </c>
      <c r="AN39" s="611">
        <f t="shared" si="48"/>
        <v>0</v>
      </c>
      <c r="AO39" s="611">
        <f t="shared" si="48"/>
        <v>0</v>
      </c>
      <c r="AP39" s="611">
        <f t="shared" si="48"/>
        <v>0</v>
      </c>
      <c r="AQ39" s="611">
        <f t="shared" si="48"/>
        <v>0</v>
      </c>
      <c r="AR39" s="611">
        <f t="shared" si="48"/>
        <v>0</v>
      </c>
      <c r="AS39" s="611">
        <f t="shared" si="48"/>
        <v>0</v>
      </c>
      <c r="AT39" s="611">
        <f t="shared" si="48"/>
        <v>0</v>
      </c>
      <c r="AU39" s="611">
        <f t="shared" si="48"/>
        <v>0</v>
      </c>
      <c r="AV39" s="611">
        <f t="shared" si="48"/>
        <v>0</v>
      </c>
      <c r="AW39" s="611">
        <f t="shared" si="48"/>
        <v>0</v>
      </c>
      <c r="AX39" s="611">
        <f t="shared" si="48"/>
        <v>0</v>
      </c>
      <c r="AY39" s="611">
        <f t="shared" si="48"/>
        <v>0</v>
      </c>
      <c r="AZ39" s="611">
        <f t="shared" si="48"/>
        <v>0</v>
      </c>
      <c r="BA39" s="611">
        <f t="shared" si="48"/>
        <v>0</v>
      </c>
      <c r="BB39" s="58" t="s">
        <v>231</v>
      </c>
      <c r="BC39" s="63"/>
      <c r="BD39" s="63"/>
      <c r="BE39" s="85">
        <v>2016</v>
      </c>
      <c r="BF39" s="63"/>
      <c r="BG39" s="63"/>
    </row>
    <row r="40" spans="1:59" s="630" customFormat="1" ht="22.2" customHeight="1">
      <c r="A40" s="626" t="s">
        <v>28</v>
      </c>
      <c r="B40" s="672"/>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customHeight="1">
      <c r="A41" s="626" t="s">
        <v>28</v>
      </c>
      <c r="B41" s="672"/>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13" customFormat="1" ht="22.2" customHeight="1">
      <c r="A42" s="346" t="s">
        <v>31</v>
      </c>
      <c r="B42" s="615" t="s">
        <v>486</v>
      </c>
      <c r="C42" s="611">
        <f>SUM(C43,C46)</f>
        <v>0</v>
      </c>
      <c r="D42" s="611">
        <f>SUM(D43+D46)</f>
        <v>0</v>
      </c>
      <c r="E42" s="611">
        <f t="shared" ref="E42:K42" si="49">SUM(E43,E46)</f>
        <v>0</v>
      </c>
      <c r="F42" s="611">
        <f t="shared" si="49"/>
        <v>0</v>
      </c>
      <c r="G42" s="611">
        <f t="shared" si="49"/>
        <v>0</v>
      </c>
      <c r="H42" s="611">
        <f t="shared" si="49"/>
        <v>0</v>
      </c>
      <c r="I42" s="611">
        <f t="shared" si="49"/>
        <v>0</v>
      </c>
      <c r="J42" s="611">
        <f t="shared" si="49"/>
        <v>0</v>
      </c>
      <c r="K42" s="611">
        <f t="shared" si="49"/>
        <v>0</v>
      </c>
      <c r="L42" s="611"/>
      <c r="M42" s="611">
        <f t="shared" ref="M42:AF42" si="50">SUM(M43,M46)</f>
        <v>0</v>
      </c>
      <c r="N42" s="611">
        <f t="shared" si="50"/>
        <v>0</v>
      </c>
      <c r="O42" s="611">
        <f t="shared" si="50"/>
        <v>0</v>
      </c>
      <c r="P42" s="611">
        <f t="shared" si="50"/>
        <v>0</v>
      </c>
      <c r="Q42" s="611">
        <f t="shared" si="50"/>
        <v>0</v>
      </c>
      <c r="R42" s="611">
        <f t="shared" si="50"/>
        <v>0</v>
      </c>
      <c r="S42" s="611">
        <f t="shared" si="50"/>
        <v>0</v>
      </c>
      <c r="T42" s="611">
        <f t="shared" si="50"/>
        <v>0</v>
      </c>
      <c r="U42" s="611">
        <f t="shared" si="50"/>
        <v>0</v>
      </c>
      <c r="V42" s="611">
        <f t="shared" si="50"/>
        <v>0</v>
      </c>
      <c r="W42" s="611">
        <f t="shared" si="50"/>
        <v>0</v>
      </c>
      <c r="X42" s="611">
        <f t="shared" si="50"/>
        <v>0</v>
      </c>
      <c r="Y42" s="611">
        <f t="shared" si="50"/>
        <v>0</v>
      </c>
      <c r="Z42" s="611">
        <f t="shared" si="50"/>
        <v>0</v>
      </c>
      <c r="AA42" s="611">
        <f t="shared" si="50"/>
        <v>0</v>
      </c>
      <c r="AB42" s="611">
        <f t="shared" si="50"/>
        <v>0</v>
      </c>
      <c r="AC42" s="611">
        <f t="shared" si="50"/>
        <v>0</v>
      </c>
      <c r="AD42" s="611">
        <f t="shared" si="50"/>
        <v>0</v>
      </c>
      <c r="AE42" s="611">
        <f t="shared" si="50"/>
        <v>0</v>
      </c>
      <c r="AF42" s="611">
        <f t="shared" si="50"/>
        <v>0</v>
      </c>
      <c r="AG42" s="611"/>
      <c r="AH42" s="611">
        <f t="shared" ref="AH42:BA42" si="51">SUM(AH43,AH46)</f>
        <v>0</v>
      </c>
      <c r="AI42" s="611">
        <f t="shared" si="51"/>
        <v>0</v>
      </c>
      <c r="AJ42" s="611">
        <f t="shared" si="51"/>
        <v>0</v>
      </c>
      <c r="AK42" s="611">
        <f t="shared" si="51"/>
        <v>0</v>
      </c>
      <c r="AL42" s="611">
        <f t="shared" si="51"/>
        <v>0</v>
      </c>
      <c r="AM42" s="611">
        <f t="shared" si="51"/>
        <v>0</v>
      </c>
      <c r="AN42" s="611">
        <f t="shared" si="51"/>
        <v>0</v>
      </c>
      <c r="AO42" s="611">
        <f t="shared" si="51"/>
        <v>0</v>
      </c>
      <c r="AP42" s="611">
        <f t="shared" si="51"/>
        <v>0</v>
      </c>
      <c r="AQ42" s="611">
        <f t="shared" si="51"/>
        <v>0</v>
      </c>
      <c r="AR42" s="611">
        <f t="shared" si="51"/>
        <v>0</v>
      </c>
      <c r="AS42" s="611">
        <f t="shared" si="51"/>
        <v>0</v>
      </c>
      <c r="AT42" s="611">
        <f t="shared" si="51"/>
        <v>0</v>
      </c>
      <c r="AU42" s="611">
        <f t="shared" si="51"/>
        <v>0</v>
      </c>
      <c r="AV42" s="611">
        <f t="shared" si="51"/>
        <v>0</v>
      </c>
      <c r="AW42" s="611">
        <f t="shared" si="51"/>
        <v>0</v>
      </c>
      <c r="AX42" s="611">
        <f t="shared" si="51"/>
        <v>0</v>
      </c>
      <c r="AY42" s="611">
        <f t="shared" si="51"/>
        <v>0</v>
      </c>
      <c r="AZ42" s="611">
        <f t="shared" si="51"/>
        <v>0</v>
      </c>
      <c r="BA42" s="611">
        <f t="shared" si="51"/>
        <v>0</v>
      </c>
      <c r="BB42" s="58" t="s">
        <v>231</v>
      </c>
      <c r="BC42" s="63"/>
      <c r="BD42" s="63"/>
      <c r="BE42" s="85">
        <v>2016</v>
      </c>
      <c r="BF42" s="63"/>
      <c r="BG42" s="63"/>
    </row>
    <row r="43" spans="1:59" s="613" customFormat="1" ht="22.2" customHeight="1">
      <c r="A43" s="346" t="s">
        <v>31</v>
      </c>
      <c r="B43" s="65" t="s">
        <v>480</v>
      </c>
      <c r="C43" s="611"/>
      <c r="D43" s="611">
        <f>SUM(E43:BA43)</f>
        <v>0</v>
      </c>
      <c r="E43" s="611">
        <f t="shared" ref="E43:K43" si="52">SUM(E44:E45)</f>
        <v>0</v>
      </c>
      <c r="F43" s="611">
        <f t="shared" si="52"/>
        <v>0</v>
      </c>
      <c r="G43" s="611">
        <f t="shared" si="52"/>
        <v>0</v>
      </c>
      <c r="H43" s="611">
        <f t="shared" si="52"/>
        <v>0</v>
      </c>
      <c r="I43" s="611">
        <f t="shared" si="52"/>
        <v>0</v>
      </c>
      <c r="J43" s="611">
        <f t="shared" si="52"/>
        <v>0</v>
      </c>
      <c r="K43" s="611">
        <f t="shared" si="52"/>
        <v>0</v>
      </c>
      <c r="L43" s="611"/>
      <c r="M43" s="611">
        <f t="shared" ref="M43:AF43" si="53">SUM(M44:M45)</f>
        <v>0</v>
      </c>
      <c r="N43" s="611">
        <f t="shared" si="53"/>
        <v>0</v>
      </c>
      <c r="O43" s="611">
        <f t="shared" si="53"/>
        <v>0</v>
      </c>
      <c r="P43" s="611">
        <f t="shared" si="53"/>
        <v>0</v>
      </c>
      <c r="Q43" s="611">
        <f t="shared" si="53"/>
        <v>0</v>
      </c>
      <c r="R43" s="611">
        <f t="shared" si="53"/>
        <v>0</v>
      </c>
      <c r="S43" s="611">
        <f t="shared" si="53"/>
        <v>0</v>
      </c>
      <c r="T43" s="611">
        <f t="shared" si="53"/>
        <v>0</v>
      </c>
      <c r="U43" s="611">
        <f t="shared" si="53"/>
        <v>0</v>
      </c>
      <c r="V43" s="611">
        <f t="shared" si="53"/>
        <v>0</v>
      </c>
      <c r="W43" s="611">
        <f t="shared" si="53"/>
        <v>0</v>
      </c>
      <c r="X43" s="611">
        <f t="shared" si="53"/>
        <v>0</v>
      </c>
      <c r="Y43" s="611">
        <f t="shared" si="53"/>
        <v>0</v>
      </c>
      <c r="Z43" s="611">
        <f t="shared" si="53"/>
        <v>0</v>
      </c>
      <c r="AA43" s="611">
        <f t="shared" si="53"/>
        <v>0</v>
      </c>
      <c r="AB43" s="611">
        <f t="shared" si="53"/>
        <v>0</v>
      </c>
      <c r="AC43" s="611">
        <f t="shared" si="53"/>
        <v>0</v>
      </c>
      <c r="AD43" s="611">
        <f t="shared" si="53"/>
        <v>0</v>
      </c>
      <c r="AE43" s="611">
        <f t="shared" si="53"/>
        <v>0</v>
      </c>
      <c r="AF43" s="611">
        <f t="shared" si="53"/>
        <v>0</v>
      </c>
      <c r="AG43" s="611"/>
      <c r="AH43" s="611">
        <f t="shared" ref="AH43:BA43" si="54">SUM(AH44:AH45)</f>
        <v>0</v>
      </c>
      <c r="AI43" s="611">
        <f t="shared" si="54"/>
        <v>0</v>
      </c>
      <c r="AJ43" s="611">
        <f t="shared" si="54"/>
        <v>0</v>
      </c>
      <c r="AK43" s="611">
        <f t="shared" si="54"/>
        <v>0</v>
      </c>
      <c r="AL43" s="611">
        <f t="shared" si="54"/>
        <v>0</v>
      </c>
      <c r="AM43" s="611">
        <f t="shared" si="54"/>
        <v>0</v>
      </c>
      <c r="AN43" s="611">
        <f t="shared" si="54"/>
        <v>0</v>
      </c>
      <c r="AO43" s="611">
        <f t="shared" si="54"/>
        <v>0</v>
      </c>
      <c r="AP43" s="611">
        <f t="shared" si="54"/>
        <v>0</v>
      </c>
      <c r="AQ43" s="611">
        <f t="shared" si="54"/>
        <v>0</v>
      </c>
      <c r="AR43" s="611">
        <f t="shared" si="54"/>
        <v>0</v>
      </c>
      <c r="AS43" s="611">
        <f t="shared" si="54"/>
        <v>0</v>
      </c>
      <c r="AT43" s="611">
        <f t="shared" si="54"/>
        <v>0</v>
      </c>
      <c r="AU43" s="611">
        <f t="shared" si="54"/>
        <v>0</v>
      </c>
      <c r="AV43" s="611">
        <f t="shared" si="54"/>
        <v>0</v>
      </c>
      <c r="AW43" s="611">
        <f t="shared" si="54"/>
        <v>0</v>
      </c>
      <c r="AX43" s="611">
        <f t="shared" si="54"/>
        <v>0</v>
      </c>
      <c r="AY43" s="611">
        <f t="shared" si="54"/>
        <v>0</v>
      </c>
      <c r="AZ43" s="611">
        <f t="shared" si="54"/>
        <v>0</v>
      </c>
      <c r="BA43" s="611">
        <f t="shared" si="54"/>
        <v>0</v>
      </c>
      <c r="BB43" s="58" t="s">
        <v>231</v>
      </c>
      <c r="BC43" s="63"/>
      <c r="BD43" s="63"/>
      <c r="BE43" s="85">
        <v>2016</v>
      </c>
      <c r="BF43" s="63"/>
      <c r="BG43" s="63"/>
    </row>
    <row r="44" spans="1:59" s="630" customFormat="1" ht="22.2" customHeight="1">
      <c r="A44" s="626" t="s">
        <v>31</v>
      </c>
      <c r="B44" s="672"/>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customHeight="1">
      <c r="A45" s="626" t="s">
        <v>31</v>
      </c>
      <c r="B45" s="672"/>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13" customFormat="1" ht="22.2" customHeight="1">
      <c r="A46" s="346" t="s">
        <v>31</v>
      </c>
      <c r="B46" s="65" t="s">
        <v>481</v>
      </c>
      <c r="C46" s="611"/>
      <c r="D46" s="611">
        <f>SUM(E46:BA46)</f>
        <v>0</v>
      </c>
      <c r="E46" s="611">
        <f t="shared" ref="E46:K46" si="55">SUM(E47:E48)</f>
        <v>0</v>
      </c>
      <c r="F46" s="611">
        <f t="shared" si="55"/>
        <v>0</v>
      </c>
      <c r="G46" s="611">
        <f t="shared" si="55"/>
        <v>0</v>
      </c>
      <c r="H46" s="611">
        <f t="shared" si="55"/>
        <v>0</v>
      </c>
      <c r="I46" s="611">
        <f t="shared" si="55"/>
        <v>0</v>
      </c>
      <c r="J46" s="611">
        <f t="shared" si="55"/>
        <v>0</v>
      </c>
      <c r="K46" s="611">
        <f t="shared" si="55"/>
        <v>0</v>
      </c>
      <c r="L46" s="611"/>
      <c r="M46" s="611">
        <f t="shared" ref="M46:AF46" si="56">SUM(M47:M48)</f>
        <v>0</v>
      </c>
      <c r="N46" s="611">
        <f t="shared" si="56"/>
        <v>0</v>
      </c>
      <c r="O46" s="611">
        <f t="shared" si="56"/>
        <v>0</v>
      </c>
      <c r="P46" s="611">
        <f t="shared" si="56"/>
        <v>0</v>
      </c>
      <c r="Q46" s="611">
        <f t="shared" si="56"/>
        <v>0</v>
      </c>
      <c r="R46" s="611">
        <f t="shared" si="56"/>
        <v>0</v>
      </c>
      <c r="S46" s="611">
        <f t="shared" si="56"/>
        <v>0</v>
      </c>
      <c r="T46" s="611">
        <f t="shared" si="56"/>
        <v>0</v>
      </c>
      <c r="U46" s="611">
        <f t="shared" si="56"/>
        <v>0</v>
      </c>
      <c r="V46" s="611">
        <f t="shared" si="56"/>
        <v>0</v>
      </c>
      <c r="W46" s="611">
        <f t="shared" si="56"/>
        <v>0</v>
      </c>
      <c r="X46" s="611">
        <f t="shared" si="56"/>
        <v>0</v>
      </c>
      <c r="Y46" s="611">
        <f t="shared" si="56"/>
        <v>0</v>
      </c>
      <c r="Z46" s="611">
        <f t="shared" si="56"/>
        <v>0</v>
      </c>
      <c r="AA46" s="611">
        <f t="shared" si="56"/>
        <v>0</v>
      </c>
      <c r="AB46" s="611">
        <f t="shared" si="56"/>
        <v>0</v>
      </c>
      <c r="AC46" s="611">
        <f t="shared" si="56"/>
        <v>0</v>
      </c>
      <c r="AD46" s="611">
        <f t="shared" si="56"/>
        <v>0</v>
      </c>
      <c r="AE46" s="611">
        <f t="shared" si="56"/>
        <v>0</v>
      </c>
      <c r="AF46" s="611">
        <f t="shared" si="56"/>
        <v>0</v>
      </c>
      <c r="AG46" s="611"/>
      <c r="AH46" s="611">
        <f t="shared" ref="AH46:BA46" si="57">SUM(AH47:AH48)</f>
        <v>0</v>
      </c>
      <c r="AI46" s="611">
        <f t="shared" si="57"/>
        <v>0</v>
      </c>
      <c r="AJ46" s="611">
        <f t="shared" si="57"/>
        <v>0</v>
      </c>
      <c r="AK46" s="611">
        <f t="shared" si="57"/>
        <v>0</v>
      </c>
      <c r="AL46" s="611">
        <f t="shared" si="57"/>
        <v>0</v>
      </c>
      <c r="AM46" s="611">
        <f t="shared" si="57"/>
        <v>0</v>
      </c>
      <c r="AN46" s="611">
        <f t="shared" si="57"/>
        <v>0</v>
      </c>
      <c r="AO46" s="611">
        <f t="shared" si="57"/>
        <v>0</v>
      </c>
      <c r="AP46" s="611">
        <f t="shared" si="57"/>
        <v>0</v>
      </c>
      <c r="AQ46" s="611">
        <f t="shared" si="57"/>
        <v>0</v>
      </c>
      <c r="AR46" s="611">
        <f t="shared" si="57"/>
        <v>0</v>
      </c>
      <c r="AS46" s="611">
        <f t="shared" si="57"/>
        <v>0</v>
      </c>
      <c r="AT46" s="611">
        <f t="shared" si="57"/>
        <v>0</v>
      </c>
      <c r="AU46" s="611">
        <f t="shared" si="57"/>
        <v>0</v>
      </c>
      <c r="AV46" s="611">
        <f t="shared" si="57"/>
        <v>0</v>
      </c>
      <c r="AW46" s="611">
        <f t="shared" si="57"/>
        <v>0</v>
      </c>
      <c r="AX46" s="611">
        <f t="shared" si="57"/>
        <v>0</v>
      </c>
      <c r="AY46" s="611">
        <f t="shared" si="57"/>
        <v>0</v>
      </c>
      <c r="AZ46" s="611">
        <f t="shared" si="57"/>
        <v>0</v>
      </c>
      <c r="BA46" s="611">
        <f t="shared" si="57"/>
        <v>0</v>
      </c>
      <c r="BB46" s="58" t="s">
        <v>231</v>
      </c>
      <c r="BC46" s="63"/>
      <c r="BD46" s="63"/>
      <c r="BE46" s="85">
        <v>2016</v>
      </c>
      <c r="BF46" s="63"/>
      <c r="BG46" s="63"/>
    </row>
    <row r="47" spans="1:59" s="630" customFormat="1" ht="22.2" customHeight="1">
      <c r="A47" s="626" t="s">
        <v>31</v>
      </c>
      <c r="B47" s="672"/>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customHeight="1">
      <c r="A48" s="626" t="s">
        <v>31</v>
      </c>
      <c r="B48" s="672"/>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13" customFormat="1" ht="22.2" customHeight="1">
      <c r="A49" s="346" t="s">
        <v>34</v>
      </c>
      <c r="B49" s="615" t="s">
        <v>487</v>
      </c>
      <c r="C49" s="611">
        <f>SUM(C50,C53)</f>
        <v>0</v>
      </c>
      <c r="D49" s="611">
        <f>SUM(D50+D53)</f>
        <v>0</v>
      </c>
      <c r="E49" s="611">
        <f t="shared" ref="E49:K49" si="58">SUM(E50,E53)</f>
        <v>0</v>
      </c>
      <c r="F49" s="611">
        <f t="shared" si="58"/>
        <v>0</v>
      </c>
      <c r="G49" s="611">
        <f t="shared" si="58"/>
        <v>0</v>
      </c>
      <c r="H49" s="611">
        <f t="shared" si="58"/>
        <v>0</v>
      </c>
      <c r="I49" s="611">
        <f t="shared" si="58"/>
        <v>0</v>
      </c>
      <c r="J49" s="611">
        <f t="shared" si="58"/>
        <v>0</v>
      </c>
      <c r="K49" s="611">
        <f t="shared" si="58"/>
        <v>0</v>
      </c>
      <c r="L49" s="611"/>
      <c r="M49" s="611">
        <f t="shared" ref="M49:AF49" si="59">SUM(M50,M53)</f>
        <v>0</v>
      </c>
      <c r="N49" s="611">
        <f t="shared" si="59"/>
        <v>0</v>
      </c>
      <c r="O49" s="611">
        <f t="shared" si="59"/>
        <v>0</v>
      </c>
      <c r="P49" s="611">
        <f t="shared" si="59"/>
        <v>0</v>
      </c>
      <c r="Q49" s="611">
        <f t="shared" si="59"/>
        <v>0</v>
      </c>
      <c r="R49" s="611">
        <f t="shared" si="59"/>
        <v>0</v>
      </c>
      <c r="S49" s="611">
        <f t="shared" si="59"/>
        <v>0</v>
      </c>
      <c r="T49" s="611">
        <f t="shared" si="59"/>
        <v>0</v>
      </c>
      <c r="U49" s="611">
        <f t="shared" si="59"/>
        <v>0</v>
      </c>
      <c r="V49" s="611">
        <f t="shared" si="59"/>
        <v>0</v>
      </c>
      <c r="W49" s="611">
        <f t="shared" si="59"/>
        <v>0</v>
      </c>
      <c r="X49" s="611">
        <f t="shared" si="59"/>
        <v>0</v>
      </c>
      <c r="Y49" s="611">
        <f t="shared" si="59"/>
        <v>0</v>
      </c>
      <c r="Z49" s="611">
        <f t="shared" si="59"/>
        <v>0</v>
      </c>
      <c r="AA49" s="611">
        <f t="shared" si="59"/>
        <v>0</v>
      </c>
      <c r="AB49" s="611">
        <f t="shared" si="59"/>
        <v>0</v>
      </c>
      <c r="AC49" s="611">
        <f t="shared" si="59"/>
        <v>0</v>
      </c>
      <c r="AD49" s="611">
        <f t="shared" si="59"/>
        <v>0</v>
      </c>
      <c r="AE49" s="611">
        <f t="shared" si="59"/>
        <v>0</v>
      </c>
      <c r="AF49" s="611">
        <f t="shared" si="59"/>
        <v>0</v>
      </c>
      <c r="AG49" s="611"/>
      <c r="AH49" s="611">
        <f t="shared" ref="AH49:BA49" si="60">SUM(AH50,AH53)</f>
        <v>0</v>
      </c>
      <c r="AI49" s="611">
        <f t="shared" si="60"/>
        <v>0</v>
      </c>
      <c r="AJ49" s="611">
        <f t="shared" si="60"/>
        <v>0</v>
      </c>
      <c r="AK49" s="611">
        <f t="shared" si="60"/>
        <v>0</v>
      </c>
      <c r="AL49" s="611">
        <f t="shared" si="60"/>
        <v>0</v>
      </c>
      <c r="AM49" s="611">
        <f t="shared" si="60"/>
        <v>0</v>
      </c>
      <c r="AN49" s="611">
        <f t="shared" si="60"/>
        <v>0</v>
      </c>
      <c r="AO49" s="611">
        <f t="shared" si="60"/>
        <v>0</v>
      </c>
      <c r="AP49" s="611">
        <f t="shared" si="60"/>
        <v>0</v>
      </c>
      <c r="AQ49" s="611">
        <f t="shared" si="60"/>
        <v>0</v>
      </c>
      <c r="AR49" s="611">
        <f t="shared" si="60"/>
        <v>0</v>
      </c>
      <c r="AS49" s="611">
        <f t="shared" si="60"/>
        <v>0</v>
      </c>
      <c r="AT49" s="611">
        <f t="shared" si="60"/>
        <v>0</v>
      </c>
      <c r="AU49" s="611">
        <f t="shared" si="60"/>
        <v>0</v>
      </c>
      <c r="AV49" s="611">
        <f t="shared" si="60"/>
        <v>0</v>
      </c>
      <c r="AW49" s="611">
        <f t="shared" si="60"/>
        <v>0</v>
      </c>
      <c r="AX49" s="611">
        <f t="shared" si="60"/>
        <v>0</v>
      </c>
      <c r="AY49" s="611">
        <f t="shared" si="60"/>
        <v>0</v>
      </c>
      <c r="AZ49" s="611">
        <f t="shared" si="60"/>
        <v>0</v>
      </c>
      <c r="BA49" s="611">
        <f t="shared" si="60"/>
        <v>0</v>
      </c>
      <c r="BB49" s="58" t="s">
        <v>231</v>
      </c>
      <c r="BC49" s="63"/>
      <c r="BD49" s="63"/>
      <c r="BE49" s="85">
        <v>2016</v>
      </c>
      <c r="BF49" s="63"/>
      <c r="BG49" s="63"/>
    </row>
    <row r="50" spans="1:59" s="613" customFormat="1" ht="22.2" customHeight="1">
      <c r="A50" s="346" t="s">
        <v>34</v>
      </c>
      <c r="B50" s="65" t="s">
        <v>480</v>
      </c>
      <c r="C50" s="611"/>
      <c r="D50" s="611">
        <f>SUM(E50:BA50)</f>
        <v>0</v>
      </c>
      <c r="E50" s="611">
        <f t="shared" ref="E50:K50" si="61">SUM(E51:E52)</f>
        <v>0</v>
      </c>
      <c r="F50" s="611">
        <f t="shared" si="61"/>
        <v>0</v>
      </c>
      <c r="G50" s="611">
        <f t="shared" si="61"/>
        <v>0</v>
      </c>
      <c r="H50" s="611">
        <f t="shared" si="61"/>
        <v>0</v>
      </c>
      <c r="I50" s="611">
        <f t="shared" si="61"/>
        <v>0</v>
      </c>
      <c r="J50" s="611">
        <f t="shared" si="61"/>
        <v>0</v>
      </c>
      <c r="K50" s="611">
        <f t="shared" si="61"/>
        <v>0</v>
      </c>
      <c r="L50" s="611"/>
      <c r="M50" s="611">
        <f t="shared" ref="M50:AF50" si="62">SUM(M51:M52)</f>
        <v>0</v>
      </c>
      <c r="N50" s="611">
        <f t="shared" si="62"/>
        <v>0</v>
      </c>
      <c r="O50" s="611">
        <f t="shared" si="62"/>
        <v>0</v>
      </c>
      <c r="P50" s="611">
        <f t="shared" si="62"/>
        <v>0</v>
      </c>
      <c r="Q50" s="611">
        <f t="shared" si="62"/>
        <v>0</v>
      </c>
      <c r="R50" s="611">
        <f t="shared" si="62"/>
        <v>0</v>
      </c>
      <c r="S50" s="611">
        <f t="shared" si="62"/>
        <v>0</v>
      </c>
      <c r="T50" s="611">
        <f t="shared" si="62"/>
        <v>0</v>
      </c>
      <c r="U50" s="611">
        <f t="shared" si="62"/>
        <v>0</v>
      </c>
      <c r="V50" s="611">
        <f t="shared" si="62"/>
        <v>0</v>
      </c>
      <c r="W50" s="611">
        <f t="shared" si="62"/>
        <v>0</v>
      </c>
      <c r="X50" s="611">
        <f t="shared" si="62"/>
        <v>0</v>
      </c>
      <c r="Y50" s="611">
        <f t="shared" si="62"/>
        <v>0</v>
      </c>
      <c r="Z50" s="611">
        <f t="shared" si="62"/>
        <v>0</v>
      </c>
      <c r="AA50" s="611">
        <f t="shared" si="62"/>
        <v>0</v>
      </c>
      <c r="AB50" s="611">
        <f t="shared" si="62"/>
        <v>0</v>
      </c>
      <c r="AC50" s="611">
        <f t="shared" si="62"/>
        <v>0</v>
      </c>
      <c r="AD50" s="611">
        <f t="shared" si="62"/>
        <v>0</v>
      </c>
      <c r="AE50" s="611">
        <f t="shared" si="62"/>
        <v>0</v>
      </c>
      <c r="AF50" s="611">
        <f t="shared" si="62"/>
        <v>0</v>
      </c>
      <c r="AG50" s="611"/>
      <c r="AH50" s="611">
        <f t="shared" ref="AH50:BA50" si="63">SUM(AH51:AH52)</f>
        <v>0</v>
      </c>
      <c r="AI50" s="611">
        <f t="shared" si="63"/>
        <v>0</v>
      </c>
      <c r="AJ50" s="611">
        <f t="shared" si="63"/>
        <v>0</v>
      </c>
      <c r="AK50" s="611">
        <f t="shared" si="63"/>
        <v>0</v>
      </c>
      <c r="AL50" s="611">
        <f t="shared" si="63"/>
        <v>0</v>
      </c>
      <c r="AM50" s="611">
        <f t="shared" si="63"/>
        <v>0</v>
      </c>
      <c r="AN50" s="611">
        <f t="shared" si="63"/>
        <v>0</v>
      </c>
      <c r="AO50" s="611">
        <f t="shared" si="63"/>
        <v>0</v>
      </c>
      <c r="AP50" s="611">
        <f t="shared" si="63"/>
        <v>0</v>
      </c>
      <c r="AQ50" s="611">
        <f t="shared" si="63"/>
        <v>0</v>
      </c>
      <c r="AR50" s="611">
        <f t="shared" si="63"/>
        <v>0</v>
      </c>
      <c r="AS50" s="611">
        <f t="shared" si="63"/>
        <v>0</v>
      </c>
      <c r="AT50" s="611">
        <f t="shared" si="63"/>
        <v>0</v>
      </c>
      <c r="AU50" s="611">
        <f t="shared" si="63"/>
        <v>0</v>
      </c>
      <c r="AV50" s="611">
        <f t="shared" si="63"/>
        <v>0</v>
      </c>
      <c r="AW50" s="611">
        <f t="shared" si="63"/>
        <v>0</v>
      </c>
      <c r="AX50" s="611">
        <f t="shared" si="63"/>
        <v>0</v>
      </c>
      <c r="AY50" s="611">
        <f t="shared" si="63"/>
        <v>0</v>
      </c>
      <c r="AZ50" s="611">
        <f t="shared" si="63"/>
        <v>0</v>
      </c>
      <c r="BA50" s="611">
        <f t="shared" si="63"/>
        <v>0</v>
      </c>
      <c r="BB50" s="58" t="s">
        <v>231</v>
      </c>
      <c r="BC50" s="63"/>
      <c r="BD50" s="63"/>
      <c r="BE50" s="85">
        <v>2016</v>
      </c>
      <c r="BF50" s="63"/>
      <c r="BG50" s="63"/>
    </row>
    <row r="51" spans="1:59" s="630" customFormat="1" ht="22.2" customHeight="1">
      <c r="A51" s="626" t="s">
        <v>34</v>
      </c>
      <c r="B51" s="672"/>
      <c r="C51" s="628"/>
      <c r="D51" s="628"/>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customHeight="1">
      <c r="A52" s="626" t="s">
        <v>34</v>
      </c>
      <c r="B52" s="672"/>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13" customFormat="1" ht="22.2" customHeight="1">
      <c r="A53" s="346" t="s">
        <v>34</v>
      </c>
      <c r="B53" s="65" t="s">
        <v>481</v>
      </c>
      <c r="C53" s="611"/>
      <c r="D53" s="611">
        <f>SUM(E53:BA53)</f>
        <v>0</v>
      </c>
      <c r="E53" s="611">
        <f t="shared" ref="E53:K53" si="64">SUM(E54:E55)</f>
        <v>0</v>
      </c>
      <c r="F53" s="611">
        <f t="shared" si="64"/>
        <v>0</v>
      </c>
      <c r="G53" s="611">
        <f t="shared" si="64"/>
        <v>0</v>
      </c>
      <c r="H53" s="611">
        <f t="shared" si="64"/>
        <v>0</v>
      </c>
      <c r="I53" s="611">
        <f t="shared" si="64"/>
        <v>0</v>
      </c>
      <c r="J53" s="611">
        <f t="shared" si="64"/>
        <v>0</v>
      </c>
      <c r="K53" s="611">
        <f t="shared" si="64"/>
        <v>0</v>
      </c>
      <c r="L53" s="611"/>
      <c r="M53" s="611">
        <f t="shared" ref="M53:AF53" si="65">SUM(M54:M55)</f>
        <v>0</v>
      </c>
      <c r="N53" s="611">
        <f t="shared" si="65"/>
        <v>0</v>
      </c>
      <c r="O53" s="611">
        <f t="shared" si="65"/>
        <v>0</v>
      </c>
      <c r="P53" s="611">
        <f t="shared" si="65"/>
        <v>0</v>
      </c>
      <c r="Q53" s="611">
        <f t="shared" si="65"/>
        <v>0</v>
      </c>
      <c r="R53" s="611">
        <f t="shared" si="65"/>
        <v>0</v>
      </c>
      <c r="S53" s="611">
        <f t="shared" si="65"/>
        <v>0</v>
      </c>
      <c r="T53" s="611">
        <f t="shared" si="65"/>
        <v>0</v>
      </c>
      <c r="U53" s="611">
        <f t="shared" si="65"/>
        <v>0</v>
      </c>
      <c r="V53" s="611">
        <f t="shared" si="65"/>
        <v>0</v>
      </c>
      <c r="W53" s="611">
        <f t="shared" si="65"/>
        <v>0</v>
      </c>
      <c r="X53" s="611">
        <f t="shared" si="65"/>
        <v>0</v>
      </c>
      <c r="Y53" s="611">
        <f t="shared" si="65"/>
        <v>0</v>
      </c>
      <c r="Z53" s="611">
        <f t="shared" si="65"/>
        <v>0</v>
      </c>
      <c r="AA53" s="611">
        <f t="shared" si="65"/>
        <v>0</v>
      </c>
      <c r="AB53" s="611">
        <f t="shared" si="65"/>
        <v>0</v>
      </c>
      <c r="AC53" s="611">
        <f t="shared" si="65"/>
        <v>0</v>
      </c>
      <c r="AD53" s="611">
        <f t="shared" si="65"/>
        <v>0</v>
      </c>
      <c r="AE53" s="611">
        <f t="shared" si="65"/>
        <v>0</v>
      </c>
      <c r="AF53" s="611">
        <f t="shared" si="65"/>
        <v>0</v>
      </c>
      <c r="AG53" s="611"/>
      <c r="AH53" s="611">
        <f t="shared" ref="AH53:BA53" si="66">SUM(AH54:AH55)</f>
        <v>0</v>
      </c>
      <c r="AI53" s="611">
        <f t="shared" si="66"/>
        <v>0</v>
      </c>
      <c r="AJ53" s="611">
        <f t="shared" si="66"/>
        <v>0</v>
      </c>
      <c r="AK53" s="611">
        <f t="shared" si="66"/>
        <v>0</v>
      </c>
      <c r="AL53" s="611">
        <f t="shared" si="66"/>
        <v>0</v>
      </c>
      <c r="AM53" s="611">
        <f t="shared" si="66"/>
        <v>0</v>
      </c>
      <c r="AN53" s="611">
        <f t="shared" si="66"/>
        <v>0</v>
      </c>
      <c r="AO53" s="611">
        <f t="shared" si="66"/>
        <v>0</v>
      </c>
      <c r="AP53" s="611">
        <f t="shared" si="66"/>
        <v>0</v>
      </c>
      <c r="AQ53" s="611">
        <f t="shared" si="66"/>
        <v>0</v>
      </c>
      <c r="AR53" s="611">
        <f t="shared" si="66"/>
        <v>0</v>
      </c>
      <c r="AS53" s="611">
        <f t="shared" si="66"/>
        <v>0</v>
      </c>
      <c r="AT53" s="611">
        <f t="shared" si="66"/>
        <v>0</v>
      </c>
      <c r="AU53" s="611">
        <f t="shared" si="66"/>
        <v>0</v>
      </c>
      <c r="AV53" s="611">
        <f t="shared" si="66"/>
        <v>0</v>
      </c>
      <c r="AW53" s="611">
        <f t="shared" si="66"/>
        <v>0</v>
      </c>
      <c r="AX53" s="611">
        <f t="shared" si="66"/>
        <v>0</v>
      </c>
      <c r="AY53" s="611">
        <f t="shared" si="66"/>
        <v>0</v>
      </c>
      <c r="AZ53" s="611">
        <f t="shared" si="66"/>
        <v>0</v>
      </c>
      <c r="BA53" s="611">
        <f t="shared" si="66"/>
        <v>0</v>
      </c>
      <c r="BB53" s="58" t="s">
        <v>231</v>
      </c>
      <c r="BC53" s="63"/>
      <c r="BD53" s="63"/>
      <c r="BE53" s="85">
        <v>2016</v>
      </c>
      <c r="BF53" s="63"/>
      <c r="BG53" s="63"/>
    </row>
    <row r="54" spans="1:59" s="630" customFormat="1" ht="22.2" customHeight="1">
      <c r="A54" s="626" t="s">
        <v>34</v>
      </c>
      <c r="B54" s="672"/>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customHeight="1">
      <c r="A55" s="626" t="s">
        <v>34</v>
      </c>
      <c r="B55" s="672"/>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708" customFormat="1" ht="22.2" customHeight="1">
      <c r="A56" s="702" t="s">
        <v>677</v>
      </c>
      <c r="B56" s="703" t="s">
        <v>679</v>
      </c>
      <c r="C56" s="704">
        <f>SUM(C57,C60)</f>
        <v>0</v>
      </c>
      <c r="D56" s="704">
        <f>SUM(D57+D60)</f>
        <v>0</v>
      </c>
      <c r="E56" s="704">
        <f t="shared" ref="E56:BA56" si="67">SUM(E57,E60)</f>
        <v>0</v>
      </c>
      <c r="F56" s="704">
        <f t="shared" si="67"/>
        <v>0</v>
      </c>
      <c r="G56" s="704">
        <f t="shared" si="67"/>
        <v>0</v>
      </c>
      <c r="H56" s="704">
        <f t="shared" si="67"/>
        <v>0</v>
      </c>
      <c r="I56" s="704">
        <f t="shared" si="67"/>
        <v>0</v>
      </c>
      <c r="J56" s="704">
        <f t="shared" si="67"/>
        <v>0</v>
      </c>
      <c r="K56" s="704">
        <f t="shared" si="67"/>
        <v>0</v>
      </c>
      <c r="L56" s="704"/>
      <c r="M56" s="704">
        <f t="shared" si="67"/>
        <v>0</v>
      </c>
      <c r="N56" s="704">
        <f t="shared" si="67"/>
        <v>0</v>
      </c>
      <c r="O56" s="704">
        <f t="shared" si="67"/>
        <v>0</v>
      </c>
      <c r="P56" s="704">
        <f t="shared" si="67"/>
        <v>0</v>
      </c>
      <c r="Q56" s="704">
        <f t="shared" si="67"/>
        <v>0</v>
      </c>
      <c r="R56" s="704">
        <f t="shared" si="67"/>
        <v>0</v>
      </c>
      <c r="S56" s="704">
        <f t="shared" si="67"/>
        <v>0</v>
      </c>
      <c r="T56" s="704">
        <f t="shared" si="67"/>
        <v>0</v>
      </c>
      <c r="U56" s="704">
        <f t="shared" si="67"/>
        <v>0</v>
      </c>
      <c r="V56" s="704">
        <f t="shared" si="67"/>
        <v>0</v>
      </c>
      <c r="W56" s="704">
        <f>SUM(W57,W60)</f>
        <v>0</v>
      </c>
      <c r="X56" s="704">
        <f t="shared" si="67"/>
        <v>0</v>
      </c>
      <c r="Y56" s="704">
        <f>SUM(Y57,Y60)</f>
        <v>0</v>
      </c>
      <c r="Z56" s="704">
        <f>SUM(Z57,Z60)</f>
        <v>0</v>
      </c>
      <c r="AA56" s="704">
        <f t="shared" si="67"/>
        <v>0</v>
      </c>
      <c r="AB56" s="704">
        <f t="shared" si="67"/>
        <v>0</v>
      </c>
      <c r="AC56" s="704">
        <f t="shared" si="67"/>
        <v>0</v>
      </c>
      <c r="AD56" s="704">
        <f t="shared" si="67"/>
        <v>0</v>
      </c>
      <c r="AE56" s="704">
        <f>SUM(AE57,AE60)</f>
        <v>0</v>
      </c>
      <c r="AF56" s="704">
        <f>SUM(AF57,AF60)</f>
        <v>0</v>
      </c>
      <c r="AG56" s="704"/>
      <c r="AH56" s="704">
        <f>SUM(AH57,AH60)</f>
        <v>0</v>
      </c>
      <c r="AI56" s="704">
        <f>SUM(AI57,AI60)</f>
        <v>0</v>
      </c>
      <c r="AJ56" s="704">
        <f>SUM(AJ57,AJ60)</f>
        <v>0</v>
      </c>
      <c r="AK56" s="704">
        <f>SUM(AK57,AK60)</f>
        <v>0</v>
      </c>
      <c r="AL56" s="704">
        <f t="shared" si="67"/>
        <v>0</v>
      </c>
      <c r="AM56" s="704">
        <f t="shared" si="67"/>
        <v>0</v>
      </c>
      <c r="AN56" s="704">
        <f t="shared" si="67"/>
        <v>0</v>
      </c>
      <c r="AO56" s="704">
        <f>SUM(AO57,AO60)</f>
        <v>0</v>
      </c>
      <c r="AP56" s="704">
        <f>SUM(AP57,AP60)</f>
        <v>0</v>
      </c>
      <c r="AQ56" s="704">
        <f>SUM(AQ57,AQ60)</f>
        <v>0</v>
      </c>
      <c r="AR56" s="704">
        <f t="shared" si="67"/>
        <v>0</v>
      </c>
      <c r="AS56" s="704">
        <f t="shared" si="67"/>
        <v>0</v>
      </c>
      <c r="AT56" s="704">
        <f t="shared" si="67"/>
        <v>0</v>
      </c>
      <c r="AU56" s="704">
        <f t="shared" si="67"/>
        <v>0</v>
      </c>
      <c r="AV56" s="704">
        <f t="shared" si="67"/>
        <v>0</v>
      </c>
      <c r="AW56" s="704">
        <f t="shared" si="67"/>
        <v>0</v>
      </c>
      <c r="AX56" s="704">
        <f t="shared" si="67"/>
        <v>0</v>
      </c>
      <c r="AY56" s="704">
        <f t="shared" si="67"/>
        <v>0</v>
      </c>
      <c r="AZ56" s="704">
        <f t="shared" si="67"/>
        <v>0</v>
      </c>
      <c r="BA56" s="704">
        <f t="shared" si="67"/>
        <v>0</v>
      </c>
      <c r="BB56" s="705" t="s">
        <v>231</v>
      </c>
      <c r="BC56" s="706"/>
      <c r="BD56" s="706"/>
      <c r="BE56" s="707">
        <v>2016</v>
      </c>
      <c r="BF56" s="706"/>
      <c r="BG56" s="706"/>
    </row>
    <row r="57" spans="1:59" s="708" customFormat="1" ht="22.2" customHeight="1">
      <c r="A57" s="702" t="s">
        <v>677</v>
      </c>
      <c r="B57" s="709" t="s">
        <v>480</v>
      </c>
      <c r="C57" s="704"/>
      <c r="D57" s="704">
        <f>SUM(E57:BA57)</f>
        <v>0</v>
      </c>
      <c r="E57" s="704">
        <f t="shared" ref="E57:BA57" si="68">SUM(E58:E59)</f>
        <v>0</v>
      </c>
      <c r="F57" s="704">
        <f t="shared" si="68"/>
        <v>0</v>
      </c>
      <c r="G57" s="704">
        <f t="shared" si="68"/>
        <v>0</v>
      </c>
      <c r="H57" s="704">
        <f t="shared" si="68"/>
        <v>0</v>
      </c>
      <c r="I57" s="704">
        <f t="shared" si="68"/>
        <v>0</v>
      </c>
      <c r="J57" s="704">
        <f t="shared" si="68"/>
        <v>0</v>
      </c>
      <c r="K57" s="704">
        <f t="shared" si="68"/>
        <v>0</v>
      </c>
      <c r="L57" s="704"/>
      <c r="M57" s="704">
        <f t="shared" si="68"/>
        <v>0</v>
      </c>
      <c r="N57" s="704">
        <f t="shared" si="68"/>
        <v>0</v>
      </c>
      <c r="O57" s="704">
        <f t="shared" si="68"/>
        <v>0</v>
      </c>
      <c r="P57" s="704">
        <f t="shared" si="68"/>
        <v>0</v>
      </c>
      <c r="Q57" s="704">
        <f t="shared" si="68"/>
        <v>0</v>
      </c>
      <c r="R57" s="704">
        <f t="shared" si="68"/>
        <v>0</v>
      </c>
      <c r="S57" s="704">
        <f t="shared" si="68"/>
        <v>0</v>
      </c>
      <c r="T57" s="704">
        <f t="shared" si="68"/>
        <v>0</v>
      </c>
      <c r="U57" s="704">
        <f t="shared" si="68"/>
        <v>0</v>
      </c>
      <c r="V57" s="704">
        <f t="shared" si="68"/>
        <v>0</v>
      </c>
      <c r="W57" s="704">
        <f>SUM(W58:W59)</f>
        <v>0</v>
      </c>
      <c r="X57" s="704">
        <f t="shared" si="68"/>
        <v>0</v>
      </c>
      <c r="Y57" s="704">
        <f>SUM(Y58:Y59)</f>
        <v>0</v>
      </c>
      <c r="Z57" s="704">
        <f>SUM(Z58:Z59)</f>
        <v>0</v>
      </c>
      <c r="AA57" s="704">
        <f t="shared" si="68"/>
        <v>0</v>
      </c>
      <c r="AB57" s="704">
        <f t="shared" si="68"/>
        <v>0</v>
      </c>
      <c r="AC57" s="704">
        <f t="shared" si="68"/>
        <v>0</v>
      </c>
      <c r="AD57" s="704">
        <f t="shared" si="68"/>
        <v>0</v>
      </c>
      <c r="AE57" s="704">
        <f>SUM(AE58:AE59)</f>
        <v>0</v>
      </c>
      <c r="AF57" s="704">
        <f>SUM(AF58:AF59)</f>
        <v>0</v>
      </c>
      <c r="AG57" s="704"/>
      <c r="AH57" s="704">
        <f>SUM(AH58:AH59)</f>
        <v>0</v>
      </c>
      <c r="AI57" s="704">
        <f>SUM(AI58:AI59)</f>
        <v>0</v>
      </c>
      <c r="AJ57" s="704">
        <f>SUM(AJ58:AJ59)</f>
        <v>0</v>
      </c>
      <c r="AK57" s="704">
        <f>SUM(AK58:AK59)</f>
        <v>0</v>
      </c>
      <c r="AL57" s="704">
        <f t="shared" si="68"/>
        <v>0</v>
      </c>
      <c r="AM57" s="704">
        <f t="shared" si="68"/>
        <v>0</v>
      </c>
      <c r="AN57" s="704">
        <f t="shared" si="68"/>
        <v>0</v>
      </c>
      <c r="AO57" s="704">
        <f>SUM(AO58:AO59)</f>
        <v>0</v>
      </c>
      <c r="AP57" s="704">
        <f>SUM(AP58:AP59)</f>
        <v>0</v>
      </c>
      <c r="AQ57" s="704">
        <f>SUM(AQ58:AQ59)</f>
        <v>0</v>
      </c>
      <c r="AR57" s="704">
        <f t="shared" si="68"/>
        <v>0</v>
      </c>
      <c r="AS57" s="704">
        <f t="shared" si="68"/>
        <v>0</v>
      </c>
      <c r="AT57" s="704">
        <f t="shared" si="68"/>
        <v>0</v>
      </c>
      <c r="AU57" s="704">
        <f t="shared" si="68"/>
        <v>0</v>
      </c>
      <c r="AV57" s="704">
        <f t="shared" si="68"/>
        <v>0</v>
      </c>
      <c r="AW57" s="704">
        <f t="shared" si="68"/>
        <v>0</v>
      </c>
      <c r="AX57" s="704">
        <f t="shared" si="68"/>
        <v>0</v>
      </c>
      <c r="AY57" s="704">
        <f t="shared" si="68"/>
        <v>0</v>
      </c>
      <c r="AZ57" s="704">
        <f t="shared" si="68"/>
        <v>0</v>
      </c>
      <c r="BA57" s="704">
        <f t="shared" si="68"/>
        <v>0</v>
      </c>
      <c r="BB57" s="705" t="s">
        <v>231</v>
      </c>
      <c r="BC57" s="706"/>
      <c r="BD57" s="706"/>
      <c r="BE57" s="707">
        <v>2016</v>
      </c>
      <c r="BF57" s="706"/>
      <c r="BG57" s="706"/>
    </row>
    <row r="58" spans="1:59" s="618" customFormat="1" ht="22.2" customHeight="1">
      <c r="A58" s="349" t="s">
        <v>677</v>
      </c>
      <c r="B58" s="215"/>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customHeight="1">
      <c r="A59" s="349" t="s">
        <v>677</v>
      </c>
      <c r="B59" s="215"/>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708" customFormat="1" ht="22.2" customHeight="1">
      <c r="A60" s="702" t="s">
        <v>677</v>
      </c>
      <c r="B60" s="709" t="s">
        <v>481</v>
      </c>
      <c r="C60" s="704"/>
      <c r="D60" s="704">
        <f>SUM(E60:BA60)</f>
        <v>0</v>
      </c>
      <c r="E60" s="704">
        <f t="shared" ref="E60:BA60" si="69">SUM(E61:E62)</f>
        <v>0</v>
      </c>
      <c r="F60" s="704">
        <f t="shared" si="69"/>
        <v>0</v>
      </c>
      <c r="G60" s="704">
        <f t="shared" si="69"/>
        <v>0</v>
      </c>
      <c r="H60" s="704">
        <f t="shared" si="69"/>
        <v>0</v>
      </c>
      <c r="I60" s="704">
        <f t="shared" si="69"/>
        <v>0</v>
      </c>
      <c r="J60" s="704">
        <f t="shared" si="69"/>
        <v>0</v>
      </c>
      <c r="K60" s="704">
        <f t="shared" si="69"/>
        <v>0</v>
      </c>
      <c r="L60" s="704"/>
      <c r="M60" s="704">
        <f t="shared" si="69"/>
        <v>0</v>
      </c>
      <c r="N60" s="704">
        <f t="shared" si="69"/>
        <v>0</v>
      </c>
      <c r="O60" s="704">
        <f t="shared" si="69"/>
        <v>0</v>
      </c>
      <c r="P60" s="704">
        <f t="shared" si="69"/>
        <v>0</v>
      </c>
      <c r="Q60" s="704">
        <f t="shared" si="69"/>
        <v>0</v>
      </c>
      <c r="R60" s="704">
        <f t="shared" si="69"/>
        <v>0</v>
      </c>
      <c r="S60" s="704">
        <f t="shared" si="69"/>
        <v>0</v>
      </c>
      <c r="T60" s="704">
        <f t="shared" si="69"/>
        <v>0</v>
      </c>
      <c r="U60" s="704">
        <f t="shared" si="69"/>
        <v>0</v>
      </c>
      <c r="V60" s="704">
        <f t="shared" si="69"/>
        <v>0</v>
      </c>
      <c r="W60" s="704">
        <f>SUM(W61:W62)</f>
        <v>0</v>
      </c>
      <c r="X60" s="704">
        <f t="shared" si="69"/>
        <v>0</v>
      </c>
      <c r="Y60" s="704">
        <f>SUM(Y61:Y62)</f>
        <v>0</v>
      </c>
      <c r="Z60" s="704">
        <f>SUM(Z61:Z62)</f>
        <v>0</v>
      </c>
      <c r="AA60" s="704">
        <f t="shared" si="69"/>
        <v>0</v>
      </c>
      <c r="AB60" s="704">
        <f t="shared" si="69"/>
        <v>0</v>
      </c>
      <c r="AC60" s="704">
        <f t="shared" si="69"/>
        <v>0</v>
      </c>
      <c r="AD60" s="704">
        <f t="shared" si="69"/>
        <v>0</v>
      </c>
      <c r="AE60" s="704">
        <f>SUM(AE61:AE62)</f>
        <v>0</v>
      </c>
      <c r="AF60" s="704">
        <f>SUM(AF61:AF62)</f>
        <v>0</v>
      </c>
      <c r="AG60" s="704"/>
      <c r="AH60" s="704">
        <f>SUM(AH61:AH62)</f>
        <v>0</v>
      </c>
      <c r="AI60" s="704">
        <f>SUM(AI61:AI62)</f>
        <v>0</v>
      </c>
      <c r="AJ60" s="704">
        <f>SUM(AJ61:AJ62)</f>
        <v>0</v>
      </c>
      <c r="AK60" s="704">
        <f>SUM(AK61:AK62)</f>
        <v>0</v>
      </c>
      <c r="AL60" s="704">
        <f t="shared" si="69"/>
        <v>0</v>
      </c>
      <c r="AM60" s="704">
        <f t="shared" si="69"/>
        <v>0</v>
      </c>
      <c r="AN60" s="704">
        <f t="shared" si="69"/>
        <v>0</v>
      </c>
      <c r="AO60" s="704">
        <f>SUM(AO61:AO62)</f>
        <v>0</v>
      </c>
      <c r="AP60" s="704">
        <f>SUM(AP61:AP62)</f>
        <v>0</v>
      </c>
      <c r="AQ60" s="704">
        <f>SUM(AQ61:AQ62)</f>
        <v>0</v>
      </c>
      <c r="AR60" s="704">
        <f t="shared" si="69"/>
        <v>0</v>
      </c>
      <c r="AS60" s="704">
        <f t="shared" si="69"/>
        <v>0</v>
      </c>
      <c r="AT60" s="704">
        <f t="shared" si="69"/>
        <v>0</v>
      </c>
      <c r="AU60" s="704">
        <f t="shared" si="69"/>
        <v>0</v>
      </c>
      <c r="AV60" s="704">
        <f t="shared" si="69"/>
        <v>0</v>
      </c>
      <c r="AW60" s="704">
        <f t="shared" si="69"/>
        <v>0</v>
      </c>
      <c r="AX60" s="704">
        <f t="shared" si="69"/>
        <v>0</v>
      </c>
      <c r="AY60" s="704">
        <f t="shared" si="69"/>
        <v>0</v>
      </c>
      <c r="AZ60" s="704">
        <f t="shared" si="69"/>
        <v>0</v>
      </c>
      <c r="BA60" s="704">
        <f t="shared" si="69"/>
        <v>0</v>
      </c>
      <c r="BB60" s="705" t="s">
        <v>231</v>
      </c>
      <c r="BC60" s="706"/>
      <c r="BD60" s="706"/>
      <c r="BE60" s="707">
        <v>2016</v>
      </c>
      <c r="BF60" s="706"/>
      <c r="BG60" s="706"/>
    </row>
    <row r="61" spans="1:59" s="618" customFormat="1" ht="22.2" customHeight="1">
      <c r="A61" s="349" t="s">
        <v>677</v>
      </c>
      <c r="B61" s="215"/>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customHeight="1">
      <c r="A62" s="349" t="s">
        <v>677</v>
      </c>
      <c r="B62" s="215"/>
      <c r="C62" s="617"/>
      <c r="D62" s="617"/>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13" customFormat="1" ht="22.2" customHeight="1">
      <c r="A63" s="346" t="s">
        <v>37</v>
      </c>
      <c r="B63" s="612" t="s">
        <v>458</v>
      </c>
      <c r="C63" s="611">
        <f>SUM(C64,C67)</f>
        <v>0</v>
      </c>
      <c r="D63" s="611">
        <f>SUM(D64+D67)</f>
        <v>0</v>
      </c>
      <c r="E63" s="611">
        <f t="shared" ref="E63:K63" si="70">SUM(E64,E67)</f>
        <v>0</v>
      </c>
      <c r="F63" s="611">
        <f t="shared" si="70"/>
        <v>0</v>
      </c>
      <c r="G63" s="611">
        <f t="shared" si="70"/>
        <v>0</v>
      </c>
      <c r="H63" s="611">
        <f t="shared" si="70"/>
        <v>0</v>
      </c>
      <c r="I63" s="611">
        <f t="shared" si="70"/>
        <v>0</v>
      </c>
      <c r="J63" s="611">
        <f t="shared" si="70"/>
        <v>0</v>
      </c>
      <c r="K63" s="611">
        <f t="shared" si="70"/>
        <v>0</v>
      </c>
      <c r="L63" s="611"/>
      <c r="M63" s="611">
        <f t="shared" ref="M63:AF63" si="71">SUM(M64,M67)</f>
        <v>0</v>
      </c>
      <c r="N63" s="611">
        <f t="shared" si="71"/>
        <v>0</v>
      </c>
      <c r="O63" s="611">
        <f t="shared" si="71"/>
        <v>0</v>
      </c>
      <c r="P63" s="611">
        <f t="shared" si="71"/>
        <v>0</v>
      </c>
      <c r="Q63" s="611">
        <f t="shared" si="71"/>
        <v>0</v>
      </c>
      <c r="R63" s="611">
        <f t="shared" si="71"/>
        <v>0</v>
      </c>
      <c r="S63" s="611">
        <f t="shared" si="71"/>
        <v>0</v>
      </c>
      <c r="T63" s="611">
        <f t="shared" si="71"/>
        <v>0</v>
      </c>
      <c r="U63" s="611">
        <f t="shared" si="71"/>
        <v>0</v>
      </c>
      <c r="V63" s="611">
        <f t="shared" si="71"/>
        <v>0</v>
      </c>
      <c r="W63" s="611">
        <f t="shared" si="71"/>
        <v>0</v>
      </c>
      <c r="X63" s="611">
        <f t="shared" si="71"/>
        <v>0</v>
      </c>
      <c r="Y63" s="611">
        <f t="shared" si="71"/>
        <v>0</v>
      </c>
      <c r="Z63" s="611">
        <f t="shared" si="71"/>
        <v>0</v>
      </c>
      <c r="AA63" s="611">
        <f t="shared" si="71"/>
        <v>0</v>
      </c>
      <c r="AB63" s="611">
        <f t="shared" si="71"/>
        <v>0</v>
      </c>
      <c r="AC63" s="611">
        <f t="shared" si="71"/>
        <v>0</v>
      </c>
      <c r="AD63" s="611">
        <f t="shared" si="71"/>
        <v>0</v>
      </c>
      <c r="AE63" s="611">
        <f t="shared" si="71"/>
        <v>0</v>
      </c>
      <c r="AF63" s="611">
        <f t="shared" si="71"/>
        <v>0</v>
      </c>
      <c r="AG63" s="611"/>
      <c r="AH63" s="611">
        <f t="shared" ref="AH63:BA63" si="72">SUM(AH64,AH67)</f>
        <v>0</v>
      </c>
      <c r="AI63" s="611">
        <f t="shared" si="72"/>
        <v>0</v>
      </c>
      <c r="AJ63" s="611">
        <f t="shared" si="72"/>
        <v>0</v>
      </c>
      <c r="AK63" s="611">
        <f t="shared" si="72"/>
        <v>0</v>
      </c>
      <c r="AL63" s="611">
        <f t="shared" si="72"/>
        <v>0</v>
      </c>
      <c r="AM63" s="611">
        <f t="shared" si="72"/>
        <v>0</v>
      </c>
      <c r="AN63" s="611">
        <f t="shared" si="72"/>
        <v>0</v>
      </c>
      <c r="AO63" s="611">
        <f t="shared" si="72"/>
        <v>0</v>
      </c>
      <c r="AP63" s="611">
        <f t="shared" si="72"/>
        <v>0</v>
      </c>
      <c r="AQ63" s="611">
        <f t="shared" si="72"/>
        <v>0</v>
      </c>
      <c r="AR63" s="611">
        <f t="shared" si="72"/>
        <v>0</v>
      </c>
      <c r="AS63" s="611">
        <f t="shared" si="72"/>
        <v>0</v>
      </c>
      <c r="AT63" s="611">
        <f t="shared" si="72"/>
        <v>0</v>
      </c>
      <c r="AU63" s="611">
        <f t="shared" si="72"/>
        <v>0</v>
      </c>
      <c r="AV63" s="611">
        <f t="shared" si="72"/>
        <v>0</v>
      </c>
      <c r="AW63" s="611">
        <f t="shared" si="72"/>
        <v>0</v>
      </c>
      <c r="AX63" s="611">
        <f t="shared" si="72"/>
        <v>0</v>
      </c>
      <c r="AY63" s="611">
        <f t="shared" si="72"/>
        <v>0</v>
      </c>
      <c r="AZ63" s="611">
        <f t="shared" si="72"/>
        <v>0</v>
      </c>
      <c r="BA63" s="611">
        <f t="shared" si="72"/>
        <v>0</v>
      </c>
      <c r="BB63" s="58" t="s">
        <v>231</v>
      </c>
      <c r="BC63" s="63"/>
      <c r="BD63" s="63"/>
      <c r="BE63" s="85">
        <v>2016</v>
      </c>
      <c r="BF63" s="63"/>
      <c r="BG63" s="63"/>
    </row>
    <row r="64" spans="1:59" s="613" customFormat="1" ht="22.2" customHeight="1">
      <c r="A64" s="346" t="s">
        <v>37</v>
      </c>
      <c r="B64" s="65" t="s">
        <v>480</v>
      </c>
      <c r="C64" s="611"/>
      <c r="D64" s="611">
        <f>SUM(E64:BA64)</f>
        <v>0</v>
      </c>
      <c r="E64" s="611">
        <f t="shared" ref="E64:K64" si="73">SUM(E65:E66)</f>
        <v>0</v>
      </c>
      <c r="F64" s="611">
        <f t="shared" si="73"/>
        <v>0</v>
      </c>
      <c r="G64" s="611">
        <f t="shared" si="73"/>
        <v>0</v>
      </c>
      <c r="H64" s="611">
        <f t="shared" si="73"/>
        <v>0</v>
      </c>
      <c r="I64" s="611">
        <f t="shared" si="73"/>
        <v>0</v>
      </c>
      <c r="J64" s="611">
        <f t="shared" si="73"/>
        <v>0</v>
      </c>
      <c r="K64" s="611">
        <f t="shared" si="73"/>
        <v>0</v>
      </c>
      <c r="L64" s="611"/>
      <c r="M64" s="611">
        <f t="shared" ref="M64:AF64" si="74">SUM(M65:M66)</f>
        <v>0</v>
      </c>
      <c r="N64" s="611">
        <f t="shared" si="74"/>
        <v>0</v>
      </c>
      <c r="O64" s="611">
        <f t="shared" si="74"/>
        <v>0</v>
      </c>
      <c r="P64" s="611">
        <f t="shared" si="74"/>
        <v>0</v>
      </c>
      <c r="Q64" s="611">
        <f t="shared" si="74"/>
        <v>0</v>
      </c>
      <c r="R64" s="611">
        <f t="shared" si="74"/>
        <v>0</v>
      </c>
      <c r="S64" s="611">
        <f t="shared" si="74"/>
        <v>0</v>
      </c>
      <c r="T64" s="611">
        <f t="shared" si="74"/>
        <v>0</v>
      </c>
      <c r="U64" s="611">
        <f t="shared" si="74"/>
        <v>0</v>
      </c>
      <c r="V64" s="611">
        <f t="shared" si="74"/>
        <v>0</v>
      </c>
      <c r="W64" s="611">
        <f t="shared" si="74"/>
        <v>0</v>
      </c>
      <c r="X64" s="611">
        <f t="shared" si="74"/>
        <v>0</v>
      </c>
      <c r="Y64" s="611">
        <f t="shared" si="74"/>
        <v>0</v>
      </c>
      <c r="Z64" s="611">
        <f t="shared" si="74"/>
        <v>0</v>
      </c>
      <c r="AA64" s="611">
        <f t="shared" si="74"/>
        <v>0</v>
      </c>
      <c r="AB64" s="611">
        <f t="shared" si="74"/>
        <v>0</v>
      </c>
      <c r="AC64" s="611">
        <f t="shared" si="74"/>
        <v>0</v>
      </c>
      <c r="AD64" s="611">
        <f t="shared" si="74"/>
        <v>0</v>
      </c>
      <c r="AE64" s="611">
        <f t="shared" si="74"/>
        <v>0</v>
      </c>
      <c r="AF64" s="611">
        <f t="shared" si="74"/>
        <v>0</v>
      </c>
      <c r="AG64" s="611"/>
      <c r="AH64" s="611">
        <f t="shared" ref="AH64:BA64" si="75">SUM(AH65:AH66)</f>
        <v>0</v>
      </c>
      <c r="AI64" s="611">
        <f t="shared" si="75"/>
        <v>0</v>
      </c>
      <c r="AJ64" s="611">
        <f t="shared" si="75"/>
        <v>0</v>
      </c>
      <c r="AK64" s="611">
        <f t="shared" si="75"/>
        <v>0</v>
      </c>
      <c r="AL64" s="611">
        <f t="shared" si="75"/>
        <v>0</v>
      </c>
      <c r="AM64" s="611">
        <f t="shared" si="75"/>
        <v>0</v>
      </c>
      <c r="AN64" s="611">
        <f t="shared" si="75"/>
        <v>0</v>
      </c>
      <c r="AO64" s="611">
        <f t="shared" si="75"/>
        <v>0</v>
      </c>
      <c r="AP64" s="611">
        <f t="shared" si="75"/>
        <v>0</v>
      </c>
      <c r="AQ64" s="611">
        <f t="shared" si="75"/>
        <v>0</v>
      </c>
      <c r="AR64" s="611">
        <f t="shared" si="75"/>
        <v>0</v>
      </c>
      <c r="AS64" s="611">
        <f t="shared" si="75"/>
        <v>0</v>
      </c>
      <c r="AT64" s="611">
        <f t="shared" si="75"/>
        <v>0</v>
      </c>
      <c r="AU64" s="611">
        <f t="shared" si="75"/>
        <v>0</v>
      </c>
      <c r="AV64" s="611">
        <f t="shared" si="75"/>
        <v>0</v>
      </c>
      <c r="AW64" s="611">
        <f t="shared" si="75"/>
        <v>0</v>
      </c>
      <c r="AX64" s="611">
        <f t="shared" si="75"/>
        <v>0</v>
      </c>
      <c r="AY64" s="611">
        <f t="shared" si="75"/>
        <v>0</v>
      </c>
      <c r="AZ64" s="611">
        <f t="shared" si="75"/>
        <v>0</v>
      </c>
      <c r="BA64" s="611">
        <f t="shared" si="75"/>
        <v>0</v>
      </c>
      <c r="BB64" s="58" t="s">
        <v>231</v>
      </c>
      <c r="BC64" s="63"/>
      <c r="BD64" s="63"/>
      <c r="BE64" s="85">
        <v>2016</v>
      </c>
      <c r="BF64" s="63"/>
      <c r="BG64" s="63"/>
    </row>
    <row r="65" spans="1:59" s="630" customFormat="1" ht="22.2" customHeight="1">
      <c r="A65" s="626" t="s">
        <v>37</v>
      </c>
      <c r="B65" s="672"/>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customHeight="1">
      <c r="A66" s="626" t="s">
        <v>37</v>
      </c>
      <c r="B66" s="672"/>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13" customFormat="1" ht="22.2" customHeight="1">
      <c r="A67" s="346" t="s">
        <v>37</v>
      </c>
      <c r="B67" s="65" t="s">
        <v>481</v>
      </c>
      <c r="C67" s="611"/>
      <c r="D67" s="611">
        <f>SUM(E67:BA67)</f>
        <v>0</v>
      </c>
      <c r="E67" s="611">
        <f t="shared" ref="E67:K67" si="76">SUM(E68:E69)</f>
        <v>0</v>
      </c>
      <c r="F67" s="611">
        <f t="shared" si="76"/>
        <v>0</v>
      </c>
      <c r="G67" s="611">
        <f t="shared" si="76"/>
        <v>0</v>
      </c>
      <c r="H67" s="611">
        <f t="shared" si="76"/>
        <v>0</v>
      </c>
      <c r="I67" s="611">
        <f t="shared" si="76"/>
        <v>0</v>
      </c>
      <c r="J67" s="611">
        <f t="shared" si="76"/>
        <v>0</v>
      </c>
      <c r="K67" s="611">
        <f t="shared" si="76"/>
        <v>0</v>
      </c>
      <c r="L67" s="611"/>
      <c r="M67" s="611">
        <f t="shared" ref="M67:AF67" si="77">SUM(M68:M69)</f>
        <v>0</v>
      </c>
      <c r="N67" s="611">
        <f t="shared" si="77"/>
        <v>0</v>
      </c>
      <c r="O67" s="611">
        <f t="shared" si="77"/>
        <v>0</v>
      </c>
      <c r="P67" s="611">
        <f t="shared" si="77"/>
        <v>0</v>
      </c>
      <c r="Q67" s="611">
        <f t="shared" si="77"/>
        <v>0</v>
      </c>
      <c r="R67" s="611">
        <f t="shared" si="77"/>
        <v>0</v>
      </c>
      <c r="S67" s="611">
        <f t="shared" si="77"/>
        <v>0</v>
      </c>
      <c r="T67" s="611">
        <f t="shared" si="77"/>
        <v>0</v>
      </c>
      <c r="U67" s="611">
        <f t="shared" si="77"/>
        <v>0</v>
      </c>
      <c r="V67" s="611">
        <f t="shared" si="77"/>
        <v>0</v>
      </c>
      <c r="W67" s="611">
        <f t="shared" si="77"/>
        <v>0</v>
      </c>
      <c r="X67" s="611">
        <f t="shared" si="77"/>
        <v>0</v>
      </c>
      <c r="Y67" s="611">
        <f t="shared" si="77"/>
        <v>0</v>
      </c>
      <c r="Z67" s="611">
        <f t="shared" si="77"/>
        <v>0</v>
      </c>
      <c r="AA67" s="611">
        <f t="shared" si="77"/>
        <v>0</v>
      </c>
      <c r="AB67" s="611">
        <f t="shared" si="77"/>
        <v>0</v>
      </c>
      <c r="AC67" s="611">
        <f t="shared" si="77"/>
        <v>0</v>
      </c>
      <c r="AD67" s="611">
        <f t="shared" si="77"/>
        <v>0</v>
      </c>
      <c r="AE67" s="611">
        <f t="shared" si="77"/>
        <v>0</v>
      </c>
      <c r="AF67" s="611">
        <f t="shared" si="77"/>
        <v>0</v>
      </c>
      <c r="AG67" s="611"/>
      <c r="AH67" s="611">
        <f t="shared" ref="AH67:BA67" si="78">SUM(AH68:AH69)</f>
        <v>0</v>
      </c>
      <c r="AI67" s="611">
        <f t="shared" si="78"/>
        <v>0</v>
      </c>
      <c r="AJ67" s="611">
        <f t="shared" si="78"/>
        <v>0</v>
      </c>
      <c r="AK67" s="611">
        <f t="shared" si="78"/>
        <v>0</v>
      </c>
      <c r="AL67" s="611">
        <f t="shared" si="78"/>
        <v>0</v>
      </c>
      <c r="AM67" s="611">
        <f t="shared" si="78"/>
        <v>0</v>
      </c>
      <c r="AN67" s="611">
        <f t="shared" si="78"/>
        <v>0</v>
      </c>
      <c r="AO67" s="611">
        <f t="shared" si="78"/>
        <v>0</v>
      </c>
      <c r="AP67" s="611">
        <f t="shared" si="78"/>
        <v>0</v>
      </c>
      <c r="AQ67" s="611">
        <f t="shared" si="78"/>
        <v>0</v>
      </c>
      <c r="AR67" s="611">
        <f t="shared" si="78"/>
        <v>0</v>
      </c>
      <c r="AS67" s="611">
        <f t="shared" si="78"/>
        <v>0</v>
      </c>
      <c r="AT67" s="611">
        <f t="shared" si="78"/>
        <v>0</v>
      </c>
      <c r="AU67" s="611">
        <f t="shared" si="78"/>
        <v>0</v>
      </c>
      <c r="AV67" s="611">
        <f t="shared" si="78"/>
        <v>0</v>
      </c>
      <c r="AW67" s="611">
        <f t="shared" si="78"/>
        <v>0</v>
      </c>
      <c r="AX67" s="611">
        <f t="shared" si="78"/>
        <v>0</v>
      </c>
      <c r="AY67" s="611">
        <f t="shared" si="78"/>
        <v>0</v>
      </c>
      <c r="AZ67" s="611">
        <f t="shared" si="78"/>
        <v>0</v>
      </c>
      <c r="BA67" s="611">
        <f t="shared" si="78"/>
        <v>0</v>
      </c>
      <c r="BB67" s="58" t="s">
        <v>231</v>
      </c>
      <c r="BC67" s="63"/>
      <c r="BD67" s="63"/>
      <c r="BE67" s="85">
        <v>2016</v>
      </c>
      <c r="BF67" s="63"/>
      <c r="BG67" s="63"/>
    </row>
    <row r="68" spans="1:59" s="630" customFormat="1" ht="22.2" customHeight="1">
      <c r="A68" s="626" t="s">
        <v>37</v>
      </c>
      <c r="B68" s="672"/>
      <c r="C68" s="628"/>
      <c r="D68" s="628"/>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customHeight="1">
      <c r="A69" s="626" t="s">
        <v>37</v>
      </c>
      <c r="B69" s="672"/>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13" customFormat="1" ht="22.2" customHeight="1">
      <c r="A70" s="346" t="s">
        <v>40</v>
      </c>
      <c r="B70" s="612" t="s">
        <v>488</v>
      </c>
      <c r="C70" s="611">
        <f>SUM(C71,C74)</f>
        <v>0</v>
      </c>
      <c r="D70" s="611">
        <f>SUM(D71+D74)</f>
        <v>0</v>
      </c>
      <c r="E70" s="611">
        <f t="shared" ref="E70:K70" si="79">SUM(E71,E74)</f>
        <v>0</v>
      </c>
      <c r="F70" s="611">
        <f t="shared" si="79"/>
        <v>0</v>
      </c>
      <c r="G70" s="611">
        <f t="shared" si="79"/>
        <v>0</v>
      </c>
      <c r="H70" s="611">
        <f t="shared" si="79"/>
        <v>0</v>
      </c>
      <c r="I70" s="611">
        <f t="shared" si="79"/>
        <v>0</v>
      </c>
      <c r="J70" s="611">
        <f t="shared" si="79"/>
        <v>0</v>
      </c>
      <c r="K70" s="611">
        <f t="shared" si="79"/>
        <v>0</v>
      </c>
      <c r="L70" s="611"/>
      <c r="M70" s="611">
        <f t="shared" ref="M70:AF70" si="80">SUM(M71,M74)</f>
        <v>0</v>
      </c>
      <c r="N70" s="611">
        <f t="shared" si="80"/>
        <v>0</v>
      </c>
      <c r="O70" s="611">
        <f t="shared" si="80"/>
        <v>0</v>
      </c>
      <c r="P70" s="611">
        <f t="shared" si="80"/>
        <v>0</v>
      </c>
      <c r="Q70" s="611">
        <f t="shared" si="80"/>
        <v>0</v>
      </c>
      <c r="R70" s="611">
        <f t="shared" si="80"/>
        <v>0</v>
      </c>
      <c r="S70" s="611">
        <f t="shared" si="80"/>
        <v>0</v>
      </c>
      <c r="T70" s="611">
        <f t="shared" si="80"/>
        <v>0</v>
      </c>
      <c r="U70" s="611">
        <f t="shared" si="80"/>
        <v>0</v>
      </c>
      <c r="V70" s="611">
        <f t="shared" si="80"/>
        <v>0</v>
      </c>
      <c r="W70" s="611">
        <f t="shared" si="80"/>
        <v>0</v>
      </c>
      <c r="X70" s="611">
        <f t="shared" si="80"/>
        <v>0</v>
      </c>
      <c r="Y70" s="611">
        <f t="shared" si="80"/>
        <v>0</v>
      </c>
      <c r="Z70" s="611">
        <f t="shared" si="80"/>
        <v>0</v>
      </c>
      <c r="AA70" s="611">
        <f t="shared" si="80"/>
        <v>0</v>
      </c>
      <c r="AB70" s="611">
        <f t="shared" si="80"/>
        <v>0</v>
      </c>
      <c r="AC70" s="611">
        <f t="shared" si="80"/>
        <v>0</v>
      </c>
      <c r="AD70" s="611">
        <f t="shared" si="80"/>
        <v>0</v>
      </c>
      <c r="AE70" s="611">
        <f t="shared" si="80"/>
        <v>0</v>
      </c>
      <c r="AF70" s="611">
        <f t="shared" si="80"/>
        <v>0</v>
      </c>
      <c r="AG70" s="611"/>
      <c r="AH70" s="611">
        <f t="shared" ref="AH70:BA70" si="81">SUM(AH71,AH74)</f>
        <v>0</v>
      </c>
      <c r="AI70" s="611">
        <f t="shared" si="81"/>
        <v>0</v>
      </c>
      <c r="AJ70" s="611">
        <f t="shared" si="81"/>
        <v>0</v>
      </c>
      <c r="AK70" s="611">
        <f t="shared" si="81"/>
        <v>0</v>
      </c>
      <c r="AL70" s="611">
        <f t="shared" si="81"/>
        <v>0</v>
      </c>
      <c r="AM70" s="611">
        <f t="shared" si="81"/>
        <v>0</v>
      </c>
      <c r="AN70" s="611">
        <f t="shared" si="81"/>
        <v>0</v>
      </c>
      <c r="AO70" s="611">
        <f t="shared" si="81"/>
        <v>0</v>
      </c>
      <c r="AP70" s="611">
        <f t="shared" si="81"/>
        <v>0</v>
      </c>
      <c r="AQ70" s="611">
        <f t="shared" si="81"/>
        <v>0</v>
      </c>
      <c r="AR70" s="611">
        <f t="shared" si="81"/>
        <v>0</v>
      </c>
      <c r="AS70" s="611">
        <f t="shared" si="81"/>
        <v>0</v>
      </c>
      <c r="AT70" s="611">
        <f t="shared" si="81"/>
        <v>0</v>
      </c>
      <c r="AU70" s="611">
        <f t="shared" si="81"/>
        <v>0</v>
      </c>
      <c r="AV70" s="611">
        <f t="shared" si="81"/>
        <v>0</v>
      </c>
      <c r="AW70" s="611">
        <f t="shared" si="81"/>
        <v>0</v>
      </c>
      <c r="AX70" s="611">
        <f t="shared" si="81"/>
        <v>0</v>
      </c>
      <c r="AY70" s="611">
        <f t="shared" si="81"/>
        <v>0</v>
      </c>
      <c r="AZ70" s="611">
        <f t="shared" si="81"/>
        <v>0</v>
      </c>
      <c r="BA70" s="611">
        <f t="shared" si="81"/>
        <v>0</v>
      </c>
      <c r="BB70" s="58" t="s">
        <v>231</v>
      </c>
      <c r="BC70" s="63"/>
      <c r="BD70" s="63"/>
      <c r="BE70" s="85">
        <v>2016</v>
      </c>
      <c r="BF70" s="63"/>
      <c r="BG70" s="63"/>
    </row>
    <row r="71" spans="1:59" s="613" customFormat="1" ht="22.2" customHeight="1">
      <c r="A71" s="346" t="s">
        <v>40</v>
      </c>
      <c r="B71" s="65" t="s">
        <v>480</v>
      </c>
      <c r="C71" s="611"/>
      <c r="D71" s="611">
        <f>SUM(E71:BA71)</f>
        <v>0</v>
      </c>
      <c r="E71" s="611">
        <f t="shared" ref="E71:K71" si="82">SUM(E72:E73)</f>
        <v>0</v>
      </c>
      <c r="F71" s="611">
        <f t="shared" si="82"/>
        <v>0</v>
      </c>
      <c r="G71" s="611">
        <f t="shared" si="82"/>
        <v>0</v>
      </c>
      <c r="H71" s="611">
        <f t="shared" si="82"/>
        <v>0</v>
      </c>
      <c r="I71" s="611">
        <f t="shared" si="82"/>
        <v>0</v>
      </c>
      <c r="J71" s="611">
        <f t="shared" si="82"/>
        <v>0</v>
      </c>
      <c r="K71" s="611">
        <f t="shared" si="82"/>
        <v>0</v>
      </c>
      <c r="L71" s="611"/>
      <c r="M71" s="611">
        <f t="shared" ref="M71:AF71" si="83">SUM(M72:M73)</f>
        <v>0</v>
      </c>
      <c r="N71" s="611">
        <f t="shared" si="83"/>
        <v>0</v>
      </c>
      <c r="O71" s="611">
        <f t="shared" si="83"/>
        <v>0</v>
      </c>
      <c r="P71" s="611">
        <f t="shared" si="83"/>
        <v>0</v>
      </c>
      <c r="Q71" s="611">
        <f t="shared" si="83"/>
        <v>0</v>
      </c>
      <c r="R71" s="611">
        <f t="shared" si="83"/>
        <v>0</v>
      </c>
      <c r="S71" s="611">
        <f t="shared" si="83"/>
        <v>0</v>
      </c>
      <c r="T71" s="611">
        <f t="shared" si="83"/>
        <v>0</v>
      </c>
      <c r="U71" s="611">
        <f t="shared" si="83"/>
        <v>0</v>
      </c>
      <c r="V71" s="611">
        <f t="shared" si="83"/>
        <v>0</v>
      </c>
      <c r="W71" s="611">
        <f t="shared" si="83"/>
        <v>0</v>
      </c>
      <c r="X71" s="611">
        <f t="shared" si="83"/>
        <v>0</v>
      </c>
      <c r="Y71" s="611">
        <f t="shared" si="83"/>
        <v>0</v>
      </c>
      <c r="Z71" s="611">
        <f t="shared" si="83"/>
        <v>0</v>
      </c>
      <c r="AA71" s="611">
        <f t="shared" si="83"/>
        <v>0</v>
      </c>
      <c r="AB71" s="611">
        <f t="shared" si="83"/>
        <v>0</v>
      </c>
      <c r="AC71" s="611">
        <f t="shared" si="83"/>
        <v>0</v>
      </c>
      <c r="AD71" s="611">
        <f t="shared" si="83"/>
        <v>0</v>
      </c>
      <c r="AE71" s="611">
        <f t="shared" si="83"/>
        <v>0</v>
      </c>
      <c r="AF71" s="611">
        <f t="shared" si="83"/>
        <v>0</v>
      </c>
      <c r="AG71" s="611"/>
      <c r="AH71" s="611">
        <f t="shared" ref="AH71:BA71" si="84">SUM(AH72:AH73)</f>
        <v>0</v>
      </c>
      <c r="AI71" s="611">
        <f t="shared" si="84"/>
        <v>0</v>
      </c>
      <c r="AJ71" s="611">
        <f t="shared" si="84"/>
        <v>0</v>
      </c>
      <c r="AK71" s="611">
        <f t="shared" si="84"/>
        <v>0</v>
      </c>
      <c r="AL71" s="611">
        <f t="shared" si="84"/>
        <v>0</v>
      </c>
      <c r="AM71" s="611">
        <f t="shared" si="84"/>
        <v>0</v>
      </c>
      <c r="AN71" s="611">
        <f t="shared" si="84"/>
        <v>0</v>
      </c>
      <c r="AO71" s="611">
        <f t="shared" si="84"/>
        <v>0</v>
      </c>
      <c r="AP71" s="611">
        <f t="shared" si="84"/>
        <v>0</v>
      </c>
      <c r="AQ71" s="611">
        <f t="shared" si="84"/>
        <v>0</v>
      </c>
      <c r="AR71" s="611">
        <f t="shared" si="84"/>
        <v>0</v>
      </c>
      <c r="AS71" s="611">
        <f t="shared" si="84"/>
        <v>0</v>
      </c>
      <c r="AT71" s="611">
        <f t="shared" si="84"/>
        <v>0</v>
      </c>
      <c r="AU71" s="611">
        <f t="shared" si="84"/>
        <v>0</v>
      </c>
      <c r="AV71" s="611">
        <f t="shared" si="84"/>
        <v>0</v>
      </c>
      <c r="AW71" s="611">
        <f t="shared" si="84"/>
        <v>0</v>
      </c>
      <c r="AX71" s="611">
        <f t="shared" si="84"/>
        <v>0</v>
      </c>
      <c r="AY71" s="611">
        <f t="shared" si="84"/>
        <v>0</v>
      </c>
      <c r="AZ71" s="611">
        <f t="shared" si="84"/>
        <v>0</v>
      </c>
      <c r="BA71" s="611">
        <f t="shared" si="84"/>
        <v>0</v>
      </c>
      <c r="BB71" s="58" t="s">
        <v>231</v>
      </c>
      <c r="BC71" s="63"/>
      <c r="BD71" s="63"/>
      <c r="BE71" s="85">
        <v>2016</v>
      </c>
      <c r="BF71" s="63"/>
      <c r="BG71" s="63"/>
    </row>
    <row r="72" spans="1:59" s="630" customFormat="1" ht="22.2" customHeight="1">
      <c r="A72" s="626" t="s">
        <v>40</v>
      </c>
      <c r="B72" s="672"/>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customHeight="1">
      <c r="A73" s="626" t="s">
        <v>40</v>
      </c>
      <c r="B73" s="672"/>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13" customFormat="1" ht="22.2" customHeight="1">
      <c r="A74" s="346" t="s">
        <v>40</v>
      </c>
      <c r="B74" s="65" t="s">
        <v>481</v>
      </c>
      <c r="C74" s="611"/>
      <c r="D74" s="611">
        <f>SUM(E74:BA74)</f>
        <v>0</v>
      </c>
      <c r="E74" s="611">
        <f t="shared" ref="E74:K74" si="85">SUM(E75:E76)</f>
        <v>0</v>
      </c>
      <c r="F74" s="611">
        <f t="shared" si="85"/>
        <v>0</v>
      </c>
      <c r="G74" s="611">
        <f t="shared" si="85"/>
        <v>0</v>
      </c>
      <c r="H74" s="611">
        <f t="shared" si="85"/>
        <v>0</v>
      </c>
      <c r="I74" s="611">
        <f t="shared" si="85"/>
        <v>0</v>
      </c>
      <c r="J74" s="611">
        <f t="shared" si="85"/>
        <v>0</v>
      </c>
      <c r="K74" s="611">
        <f t="shared" si="85"/>
        <v>0</v>
      </c>
      <c r="L74" s="611"/>
      <c r="M74" s="611">
        <f t="shared" ref="M74:AF74" si="86">SUM(M75:M76)</f>
        <v>0</v>
      </c>
      <c r="N74" s="611">
        <f t="shared" si="86"/>
        <v>0</v>
      </c>
      <c r="O74" s="611">
        <f t="shared" si="86"/>
        <v>0</v>
      </c>
      <c r="P74" s="611">
        <f t="shared" si="86"/>
        <v>0</v>
      </c>
      <c r="Q74" s="611">
        <f t="shared" si="86"/>
        <v>0</v>
      </c>
      <c r="R74" s="611">
        <f t="shared" si="86"/>
        <v>0</v>
      </c>
      <c r="S74" s="611">
        <f t="shared" si="86"/>
        <v>0</v>
      </c>
      <c r="T74" s="611">
        <f t="shared" si="86"/>
        <v>0</v>
      </c>
      <c r="U74" s="611">
        <f t="shared" si="86"/>
        <v>0</v>
      </c>
      <c r="V74" s="611">
        <f t="shared" si="86"/>
        <v>0</v>
      </c>
      <c r="W74" s="611">
        <f t="shared" si="86"/>
        <v>0</v>
      </c>
      <c r="X74" s="611">
        <f t="shared" si="86"/>
        <v>0</v>
      </c>
      <c r="Y74" s="611">
        <f t="shared" si="86"/>
        <v>0</v>
      </c>
      <c r="Z74" s="611">
        <f t="shared" si="86"/>
        <v>0</v>
      </c>
      <c r="AA74" s="611">
        <f t="shared" si="86"/>
        <v>0</v>
      </c>
      <c r="AB74" s="611">
        <f t="shared" si="86"/>
        <v>0</v>
      </c>
      <c r="AC74" s="611">
        <f t="shared" si="86"/>
        <v>0</v>
      </c>
      <c r="AD74" s="611">
        <f t="shared" si="86"/>
        <v>0</v>
      </c>
      <c r="AE74" s="611">
        <f t="shared" si="86"/>
        <v>0</v>
      </c>
      <c r="AF74" s="611">
        <f t="shared" si="86"/>
        <v>0</v>
      </c>
      <c r="AG74" s="611"/>
      <c r="AH74" s="611">
        <f t="shared" ref="AH74:BA74" si="87">SUM(AH75:AH76)</f>
        <v>0</v>
      </c>
      <c r="AI74" s="611">
        <f t="shared" si="87"/>
        <v>0</v>
      </c>
      <c r="AJ74" s="611">
        <f t="shared" si="87"/>
        <v>0</v>
      </c>
      <c r="AK74" s="611">
        <f t="shared" si="87"/>
        <v>0</v>
      </c>
      <c r="AL74" s="611">
        <f t="shared" si="87"/>
        <v>0</v>
      </c>
      <c r="AM74" s="611">
        <f t="shared" si="87"/>
        <v>0</v>
      </c>
      <c r="AN74" s="611">
        <f t="shared" si="87"/>
        <v>0</v>
      </c>
      <c r="AO74" s="611">
        <f t="shared" si="87"/>
        <v>0</v>
      </c>
      <c r="AP74" s="611">
        <f t="shared" si="87"/>
        <v>0</v>
      </c>
      <c r="AQ74" s="611">
        <f t="shared" si="87"/>
        <v>0</v>
      </c>
      <c r="AR74" s="611">
        <f t="shared" si="87"/>
        <v>0</v>
      </c>
      <c r="AS74" s="611">
        <f t="shared" si="87"/>
        <v>0</v>
      </c>
      <c r="AT74" s="611">
        <f t="shared" si="87"/>
        <v>0</v>
      </c>
      <c r="AU74" s="611">
        <f t="shared" si="87"/>
        <v>0</v>
      </c>
      <c r="AV74" s="611">
        <f t="shared" si="87"/>
        <v>0</v>
      </c>
      <c r="AW74" s="611">
        <f t="shared" si="87"/>
        <v>0</v>
      </c>
      <c r="AX74" s="611">
        <f t="shared" si="87"/>
        <v>0</v>
      </c>
      <c r="AY74" s="611">
        <f t="shared" si="87"/>
        <v>0</v>
      </c>
      <c r="AZ74" s="611">
        <f t="shared" si="87"/>
        <v>0</v>
      </c>
      <c r="BA74" s="611">
        <f t="shared" si="87"/>
        <v>0</v>
      </c>
      <c r="BB74" s="58" t="s">
        <v>231</v>
      </c>
      <c r="BC74" s="63"/>
      <c r="BD74" s="63"/>
      <c r="BE74" s="85">
        <v>2016</v>
      </c>
      <c r="BF74" s="63"/>
      <c r="BG74" s="63"/>
    </row>
    <row r="75" spans="1:59" s="630" customFormat="1" ht="22.2" customHeight="1">
      <c r="A75" s="626" t="s">
        <v>40</v>
      </c>
      <c r="B75" s="672"/>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customHeight="1">
      <c r="A76" s="626" t="s">
        <v>40</v>
      </c>
      <c r="B76" s="672"/>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13" customFormat="1" ht="22.2" customHeight="1">
      <c r="A77" s="346" t="s">
        <v>43</v>
      </c>
      <c r="B77" s="615" t="s">
        <v>489</v>
      </c>
      <c r="C77" s="611">
        <f>SUM(C78,C81)</f>
        <v>0</v>
      </c>
      <c r="D77" s="611">
        <f>SUM(D78+D81)</f>
        <v>0</v>
      </c>
      <c r="E77" s="611">
        <f t="shared" ref="E77:K77" si="88">SUM(E78,E81)</f>
        <v>0</v>
      </c>
      <c r="F77" s="611">
        <f t="shared" si="88"/>
        <v>0</v>
      </c>
      <c r="G77" s="611">
        <f t="shared" si="88"/>
        <v>0</v>
      </c>
      <c r="H77" s="611">
        <f t="shared" si="88"/>
        <v>0</v>
      </c>
      <c r="I77" s="611">
        <f t="shared" si="88"/>
        <v>0</v>
      </c>
      <c r="J77" s="611">
        <f t="shared" si="88"/>
        <v>0</v>
      </c>
      <c r="K77" s="611">
        <f t="shared" si="88"/>
        <v>0</v>
      </c>
      <c r="L77" s="611"/>
      <c r="M77" s="611">
        <f t="shared" ref="M77:AF77" si="89">SUM(M78,M81)</f>
        <v>0</v>
      </c>
      <c r="N77" s="611">
        <f t="shared" si="89"/>
        <v>0</v>
      </c>
      <c r="O77" s="611">
        <f t="shared" si="89"/>
        <v>0</v>
      </c>
      <c r="P77" s="611">
        <f t="shared" si="89"/>
        <v>0</v>
      </c>
      <c r="Q77" s="611">
        <f t="shared" si="89"/>
        <v>0</v>
      </c>
      <c r="R77" s="611">
        <f t="shared" si="89"/>
        <v>0</v>
      </c>
      <c r="S77" s="611">
        <f t="shared" si="89"/>
        <v>0</v>
      </c>
      <c r="T77" s="611">
        <f t="shared" si="89"/>
        <v>0</v>
      </c>
      <c r="U77" s="611">
        <f t="shared" si="89"/>
        <v>0</v>
      </c>
      <c r="V77" s="611">
        <f t="shared" si="89"/>
        <v>0</v>
      </c>
      <c r="W77" s="611">
        <f t="shared" si="89"/>
        <v>0</v>
      </c>
      <c r="X77" s="611">
        <f t="shared" si="89"/>
        <v>0</v>
      </c>
      <c r="Y77" s="611">
        <f t="shared" si="89"/>
        <v>0</v>
      </c>
      <c r="Z77" s="611">
        <f t="shared" si="89"/>
        <v>0</v>
      </c>
      <c r="AA77" s="611">
        <f t="shared" si="89"/>
        <v>0</v>
      </c>
      <c r="AB77" s="611">
        <f t="shared" si="89"/>
        <v>0</v>
      </c>
      <c r="AC77" s="611">
        <f t="shared" si="89"/>
        <v>0</v>
      </c>
      <c r="AD77" s="611">
        <f t="shared" si="89"/>
        <v>0</v>
      </c>
      <c r="AE77" s="611">
        <f t="shared" si="89"/>
        <v>0</v>
      </c>
      <c r="AF77" s="611">
        <f t="shared" si="89"/>
        <v>0</v>
      </c>
      <c r="AG77" s="611"/>
      <c r="AH77" s="611">
        <f t="shared" ref="AH77:BA77" si="90">SUM(AH78,AH81)</f>
        <v>0</v>
      </c>
      <c r="AI77" s="611">
        <f t="shared" si="90"/>
        <v>0</v>
      </c>
      <c r="AJ77" s="611">
        <f t="shared" si="90"/>
        <v>0</v>
      </c>
      <c r="AK77" s="611">
        <f t="shared" si="90"/>
        <v>0</v>
      </c>
      <c r="AL77" s="611">
        <f t="shared" si="90"/>
        <v>0</v>
      </c>
      <c r="AM77" s="611">
        <f t="shared" si="90"/>
        <v>0</v>
      </c>
      <c r="AN77" s="611">
        <f t="shared" si="90"/>
        <v>0</v>
      </c>
      <c r="AO77" s="611">
        <f t="shared" si="90"/>
        <v>0</v>
      </c>
      <c r="AP77" s="611">
        <f t="shared" si="90"/>
        <v>0</v>
      </c>
      <c r="AQ77" s="611">
        <f t="shared" si="90"/>
        <v>0</v>
      </c>
      <c r="AR77" s="611">
        <f t="shared" si="90"/>
        <v>0</v>
      </c>
      <c r="AS77" s="611">
        <f t="shared" si="90"/>
        <v>0</v>
      </c>
      <c r="AT77" s="611">
        <f t="shared" si="90"/>
        <v>0</v>
      </c>
      <c r="AU77" s="611">
        <f t="shared" si="90"/>
        <v>0</v>
      </c>
      <c r="AV77" s="611">
        <f t="shared" si="90"/>
        <v>0</v>
      </c>
      <c r="AW77" s="611">
        <f t="shared" si="90"/>
        <v>0</v>
      </c>
      <c r="AX77" s="611">
        <f t="shared" si="90"/>
        <v>0</v>
      </c>
      <c r="AY77" s="611">
        <f t="shared" si="90"/>
        <v>0</v>
      </c>
      <c r="AZ77" s="611">
        <f t="shared" si="90"/>
        <v>0</v>
      </c>
      <c r="BA77" s="611">
        <f t="shared" si="90"/>
        <v>0</v>
      </c>
      <c r="BB77" s="58" t="s">
        <v>231</v>
      </c>
      <c r="BC77" s="63"/>
      <c r="BD77" s="63"/>
      <c r="BE77" s="85">
        <v>2016</v>
      </c>
      <c r="BF77" s="63"/>
      <c r="BG77" s="63"/>
    </row>
    <row r="78" spans="1:59" s="613" customFormat="1" ht="22.2" customHeight="1">
      <c r="A78" s="346" t="s">
        <v>43</v>
      </c>
      <c r="B78" s="65" t="s">
        <v>480</v>
      </c>
      <c r="C78" s="611"/>
      <c r="D78" s="611">
        <f>SUM(E78:BA78)</f>
        <v>0</v>
      </c>
      <c r="E78" s="611">
        <f t="shared" ref="E78:K78" si="91">SUM(E79:E80)</f>
        <v>0</v>
      </c>
      <c r="F78" s="611">
        <f t="shared" si="91"/>
        <v>0</v>
      </c>
      <c r="G78" s="611">
        <f t="shared" si="91"/>
        <v>0</v>
      </c>
      <c r="H78" s="611">
        <f t="shared" si="91"/>
        <v>0</v>
      </c>
      <c r="I78" s="611">
        <f t="shared" si="91"/>
        <v>0</v>
      </c>
      <c r="J78" s="611">
        <f t="shared" si="91"/>
        <v>0</v>
      </c>
      <c r="K78" s="611">
        <f t="shared" si="91"/>
        <v>0</v>
      </c>
      <c r="L78" s="611"/>
      <c r="M78" s="611">
        <f t="shared" ref="M78:AF78" si="92">SUM(M79:M80)</f>
        <v>0</v>
      </c>
      <c r="N78" s="611">
        <f t="shared" si="92"/>
        <v>0</v>
      </c>
      <c r="O78" s="611">
        <f t="shared" si="92"/>
        <v>0</v>
      </c>
      <c r="P78" s="611">
        <f t="shared" si="92"/>
        <v>0</v>
      </c>
      <c r="Q78" s="611">
        <f t="shared" si="92"/>
        <v>0</v>
      </c>
      <c r="R78" s="611">
        <f t="shared" si="92"/>
        <v>0</v>
      </c>
      <c r="S78" s="611">
        <f t="shared" si="92"/>
        <v>0</v>
      </c>
      <c r="T78" s="611">
        <f t="shared" si="92"/>
        <v>0</v>
      </c>
      <c r="U78" s="611">
        <f t="shared" si="92"/>
        <v>0</v>
      </c>
      <c r="V78" s="611">
        <f t="shared" si="92"/>
        <v>0</v>
      </c>
      <c r="W78" s="611">
        <f t="shared" si="92"/>
        <v>0</v>
      </c>
      <c r="X78" s="611">
        <f t="shared" si="92"/>
        <v>0</v>
      </c>
      <c r="Y78" s="611">
        <f t="shared" si="92"/>
        <v>0</v>
      </c>
      <c r="Z78" s="611">
        <f t="shared" si="92"/>
        <v>0</v>
      </c>
      <c r="AA78" s="611">
        <f t="shared" si="92"/>
        <v>0</v>
      </c>
      <c r="AB78" s="611">
        <f t="shared" si="92"/>
        <v>0</v>
      </c>
      <c r="AC78" s="611">
        <f t="shared" si="92"/>
        <v>0</v>
      </c>
      <c r="AD78" s="611">
        <f t="shared" si="92"/>
        <v>0</v>
      </c>
      <c r="AE78" s="611">
        <f t="shared" si="92"/>
        <v>0</v>
      </c>
      <c r="AF78" s="611">
        <f t="shared" si="92"/>
        <v>0</v>
      </c>
      <c r="AG78" s="611"/>
      <c r="AH78" s="611">
        <f t="shared" ref="AH78:BA78" si="93">SUM(AH79:AH80)</f>
        <v>0</v>
      </c>
      <c r="AI78" s="611">
        <f t="shared" si="93"/>
        <v>0</v>
      </c>
      <c r="AJ78" s="611">
        <f t="shared" si="93"/>
        <v>0</v>
      </c>
      <c r="AK78" s="611">
        <f t="shared" si="93"/>
        <v>0</v>
      </c>
      <c r="AL78" s="611">
        <f t="shared" si="93"/>
        <v>0</v>
      </c>
      <c r="AM78" s="611">
        <f t="shared" si="93"/>
        <v>0</v>
      </c>
      <c r="AN78" s="611">
        <f t="shared" si="93"/>
        <v>0</v>
      </c>
      <c r="AO78" s="611">
        <f t="shared" si="93"/>
        <v>0</v>
      </c>
      <c r="AP78" s="611">
        <f t="shared" si="93"/>
        <v>0</v>
      </c>
      <c r="AQ78" s="611">
        <f t="shared" si="93"/>
        <v>0</v>
      </c>
      <c r="AR78" s="611">
        <f t="shared" si="93"/>
        <v>0</v>
      </c>
      <c r="AS78" s="611">
        <f t="shared" si="93"/>
        <v>0</v>
      </c>
      <c r="AT78" s="611">
        <f t="shared" si="93"/>
        <v>0</v>
      </c>
      <c r="AU78" s="611">
        <f t="shared" si="93"/>
        <v>0</v>
      </c>
      <c r="AV78" s="611">
        <f t="shared" si="93"/>
        <v>0</v>
      </c>
      <c r="AW78" s="611">
        <f t="shared" si="93"/>
        <v>0</v>
      </c>
      <c r="AX78" s="611">
        <f t="shared" si="93"/>
        <v>0</v>
      </c>
      <c r="AY78" s="611">
        <f t="shared" si="93"/>
        <v>0</v>
      </c>
      <c r="AZ78" s="611">
        <f t="shared" si="93"/>
        <v>0</v>
      </c>
      <c r="BA78" s="611">
        <f t="shared" si="93"/>
        <v>0</v>
      </c>
      <c r="BB78" s="58" t="s">
        <v>231</v>
      </c>
      <c r="BC78" s="63"/>
      <c r="BD78" s="63"/>
      <c r="BE78" s="85">
        <v>2016</v>
      </c>
      <c r="BF78" s="63"/>
      <c r="BG78" s="63"/>
    </row>
    <row r="79" spans="1:59" s="630" customFormat="1" ht="50.25" customHeight="1">
      <c r="A79" s="626" t="s">
        <v>43</v>
      </c>
      <c r="B79" s="609"/>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customHeight="1">
      <c r="A80" s="626" t="s">
        <v>43</v>
      </c>
      <c r="B80" s="640"/>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13" customFormat="1" ht="22.2" customHeight="1">
      <c r="A81" s="346" t="s">
        <v>43</v>
      </c>
      <c r="B81" s="65" t="s">
        <v>481</v>
      </c>
      <c r="C81" s="611"/>
      <c r="D81" s="611">
        <f>SUM(E81:BA81)</f>
        <v>0</v>
      </c>
      <c r="E81" s="611">
        <f t="shared" ref="E81:K81" si="94">SUM(E82:E83)</f>
        <v>0</v>
      </c>
      <c r="F81" s="611">
        <f t="shared" si="94"/>
        <v>0</v>
      </c>
      <c r="G81" s="611">
        <f t="shared" si="94"/>
        <v>0</v>
      </c>
      <c r="H81" s="611">
        <f t="shared" si="94"/>
        <v>0</v>
      </c>
      <c r="I81" s="611">
        <f t="shared" si="94"/>
        <v>0</v>
      </c>
      <c r="J81" s="611">
        <f t="shared" si="94"/>
        <v>0</v>
      </c>
      <c r="K81" s="611">
        <f t="shared" si="94"/>
        <v>0</v>
      </c>
      <c r="L81" s="611"/>
      <c r="M81" s="611">
        <f t="shared" ref="M81:AF81" si="95">SUM(M82:M83)</f>
        <v>0</v>
      </c>
      <c r="N81" s="611">
        <f t="shared" si="95"/>
        <v>0</v>
      </c>
      <c r="O81" s="611">
        <f t="shared" si="95"/>
        <v>0</v>
      </c>
      <c r="P81" s="611">
        <f t="shared" si="95"/>
        <v>0</v>
      </c>
      <c r="Q81" s="611">
        <f t="shared" si="95"/>
        <v>0</v>
      </c>
      <c r="R81" s="611">
        <f t="shared" si="95"/>
        <v>0</v>
      </c>
      <c r="S81" s="611">
        <f t="shared" si="95"/>
        <v>0</v>
      </c>
      <c r="T81" s="611">
        <f t="shared" si="95"/>
        <v>0</v>
      </c>
      <c r="U81" s="611">
        <f t="shared" si="95"/>
        <v>0</v>
      </c>
      <c r="V81" s="611">
        <f t="shared" si="95"/>
        <v>0</v>
      </c>
      <c r="W81" s="611">
        <f t="shared" si="95"/>
        <v>0</v>
      </c>
      <c r="X81" s="611">
        <f t="shared" si="95"/>
        <v>0</v>
      </c>
      <c r="Y81" s="611">
        <f t="shared" si="95"/>
        <v>0</v>
      </c>
      <c r="Z81" s="611">
        <f t="shared" si="95"/>
        <v>0</v>
      </c>
      <c r="AA81" s="611">
        <f t="shared" si="95"/>
        <v>0</v>
      </c>
      <c r="AB81" s="611">
        <f t="shared" si="95"/>
        <v>0</v>
      </c>
      <c r="AC81" s="611">
        <f t="shared" si="95"/>
        <v>0</v>
      </c>
      <c r="AD81" s="611">
        <f t="shared" si="95"/>
        <v>0</v>
      </c>
      <c r="AE81" s="611">
        <f t="shared" si="95"/>
        <v>0</v>
      </c>
      <c r="AF81" s="611">
        <f t="shared" si="95"/>
        <v>0</v>
      </c>
      <c r="AG81" s="611"/>
      <c r="AH81" s="611">
        <f t="shared" ref="AH81:BA81" si="96">SUM(AH82:AH83)</f>
        <v>0</v>
      </c>
      <c r="AI81" s="611">
        <f t="shared" si="96"/>
        <v>0</v>
      </c>
      <c r="AJ81" s="611">
        <f t="shared" si="96"/>
        <v>0</v>
      </c>
      <c r="AK81" s="611">
        <f t="shared" si="96"/>
        <v>0</v>
      </c>
      <c r="AL81" s="611">
        <f t="shared" si="96"/>
        <v>0</v>
      </c>
      <c r="AM81" s="611">
        <f t="shared" si="96"/>
        <v>0</v>
      </c>
      <c r="AN81" s="611">
        <f t="shared" si="96"/>
        <v>0</v>
      </c>
      <c r="AO81" s="611">
        <f t="shared" si="96"/>
        <v>0</v>
      </c>
      <c r="AP81" s="611">
        <f t="shared" si="96"/>
        <v>0</v>
      </c>
      <c r="AQ81" s="611">
        <f t="shared" si="96"/>
        <v>0</v>
      </c>
      <c r="AR81" s="611">
        <f t="shared" si="96"/>
        <v>0</v>
      </c>
      <c r="AS81" s="611">
        <f t="shared" si="96"/>
        <v>0</v>
      </c>
      <c r="AT81" s="611">
        <f t="shared" si="96"/>
        <v>0</v>
      </c>
      <c r="AU81" s="611">
        <f t="shared" si="96"/>
        <v>0</v>
      </c>
      <c r="AV81" s="611">
        <f t="shared" si="96"/>
        <v>0</v>
      </c>
      <c r="AW81" s="611">
        <f t="shared" si="96"/>
        <v>0</v>
      </c>
      <c r="AX81" s="611">
        <f t="shared" si="96"/>
        <v>0</v>
      </c>
      <c r="AY81" s="611">
        <f t="shared" si="96"/>
        <v>0</v>
      </c>
      <c r="AZ81" s="611">
        <f t="shared" si="96"/>
        <v>0</v>
      </c>
      <c r="BA81" s="611">
        <f t="shared" si="96"/>
        <v>0</v>
      </c>
      <c r="BB81" s="58" t="s">
        <v>231</v>
      </c>
      <c r="BC81" s="63"/>
      <c r="BD81" s="63"/>
      <c r="BE81" s="85">
        <v>2016</v>
      </c>
      <c r="BF81" s="63"/>
      <c r="BG81" s="63"/>
    </row>
    <row r="82" spans="1:59" s="630" customFormat="1" ht="22.2" customHeight="1">
      <c r="A82" s="626" t="s">
        <v>43</v>
      </c>
      <c r="B82" s="672"/>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customHeight="1">
      <c r="A83" s="626" t="s">
        <v>43</v>
      </c>
      <c r="B83" s="672"/>
      <c r="C83" s="628"/>
      <c r="D83" s="628"/>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13" customFormat="1" ht="22.2" customHeight="1">
      <c r="A84" s="346" t="s">
        <v>48</v>
      </c>
      <c r="B84" s="615" t="s">
        <v>200</v>
      </c>
      <c r="C84" s="611">
        <f>SUM(C85,C88)</f>
        <v>0</v>
      </c>
      <c r="D84" s="611">
        <f>SUM(D85+D88)</f>
        <v>0</v>
      </c>
      <c r="E84" s="611">
        <f t="shared" ref="E84:K84" si="97">SUM(E85,E88)</f>
        <v>0</v>
      </c>
      <c r="F84" s="611">
        <f t="shared" si="97"/>
        <v>0</v>
      </c>
      <c r="G84" s="611">
        <f t="shared" si="97"/>
        <v>0</v>
      </c>
      <c r="H84" s="611">
        <f t="shared" si="97"/>
        <v>0</v>
      </c>
      <c r="I84" s="611">
        <f t="shared" si="97"/>
        <v>0</v>
      </c>
      <c r="J84" s="611">
        <f t="shared" si="97"/>
        <v>0</v>
      </c>
      <c r="K84" s="611">
        <f t="shared" si="97"/>
        <v>0</v>
      </c>
      <c r="L84" s="611"/>
      <c r="M84" s="611">
        <f t="shared" ref="M84:AF84" si="98">SUM(M85,M88)</f>
        <v>0</v>
      </c>
      <c r="N84" s="611">
        <f t="shared" si="98"/>
        <v>0</v>
      </c>
      <c r="O84" s="611">
        <f t="shared" si="98"/>
        <v>0</v>
      </c>
      <c r="P84" s="611">
        <f t="shared" si="98"/>
        <v>0</v>
      </c>
      <c r="Q84" s="611">
        <f t="shared" si="98"/>
        <v>0</v>
      </c>
      <c r="R84" s="611">
        <f t="shared" si="98"/>
        <v>0</v>
      </c>
      <c r="S84" s="611">
        <f t="shared" si="98"/>
        <v>0</v>
      </c>
      <c r="T84" s="611">
        <f t="shared" si="98"/>
        <v>0</v>
      </c>
      <c r="U84" s="611">
        <f t="shared" si="98"/>
        <v>0</v>
      </c>
      <c r="V84" s="611">
        <f t="shared" si="98"/>
        <v>0</v>
      </c>
      <c r="W84" s="611">
        <f t="shared" si="98"/>
        <v>0</v>
      </c>
      <c r="X84" s="611">
        <f t="shared" si="98"/>
        <v>0</v>
      </c>
      <c r="Y84" s="611">
        <f t="shared" si="98"/>
        <v>0</v>
      </c>
      <c r="Z84" s="611">
        <f t="shared" si="98"/>
        <v>0</v>
      </c>
      <c r="AA84" s="611">
        <f t="shared" si="98"/>
        <v>0</v>
      </c>
      <c r="AB84" s="611">
        <f t="shared" si="98"/>
        <v>0</v>
      </c>
      <c r="AC84" s="611">
        <f t="shared" si="98"/>
        <v>0</v>
      </c>
      <c r="AD84" s="611">
        <f t="shared" si="98"/>
        <v>0</v>
      </c>
      <c r="AE84" s="611">
        <f t="shared" si="98"/>
        <v>0</v>
      </c>
      <c r="AF84" s="611">
        <f t="shared" si="98"/>
        <v>0</v>
      </c>
      <c r="AG84" s="611"/>
      <c r="AH84" s="611">
        <f t="shared" ref="AH84:BA84" si="99">SUM(AH85,AH88)</f>
        <v>0</v>
      </c>
      <c r="AI84" s="611">
        <f t="shared" si="99"/>
        <v>0</v>
      </c>
      <c r="AJ84" s="611">
        <f t="shared" si="99"/>
        <v>0</v>
      </c>
      <c r="AK84" s="611">
        <f t="shared" si="99"/>
        <v>0</v>
      </c>
      <c r="AL84" s="611">
        <f t="shared" si="99"/>
        <v>0</v>
      </c>
      <c r="AM84" s="611">
        <f t="shared" si="99"/>
        <v>0</v>
      </c>
      <c r="AN84" s="611">
        <f t="shared" si="99"/>
        <v>0</v>
      </c>
      <c r="AO84" s="611">
        <f t="shared" si="99"/>
        <v>0</v>
      </c>
      <c r="AP84" s="611">
        <f t="shared" si="99"/>
        <v>0</v>
      </c>
      <c r="AQ84" s="611">
        <f t="shared" si="99"/>
        <v>0</v>
      </c>
      <c r="AR84" s="611">
        <f t="shared" si="99"/>
        <v>0</v>
      </c>
      <c r="AS84" s="611">
        <f t="shared" si="99"/>
        <v>0</v>
      </c>
      <c r="AT84" s="611">
        <f t="shared" si="99"/>
        <v>0</v>
      </c>
      <c r="AU84" s="611">
        <f t="shared" si="99"/>
        <v>0</v>
      </c>
      <c r="AV84" s="611">
        <f t="shared" si="99"/>
        <v>0</v>
      </c>
      <c r="AW84" s="611">
        <f t="shared" si="99"/>
        <v>0</v>
      </c>
      <c r="AX84" s="611">
        <f t="shared" si="99"/>
        <v>0</v>
      </c>
      <c r="AY84" s="611">
        <f t="shared" si="99"/>
        <v>0</v>
      </c>
      <c r="AZ84" s="611">
        <f t="shared" si="99"/>
        <v>0</v>
      </c>
      <c r="BA84" s="611">
        <f t="shared" si="99"/>
        <v>0</v>
      </c>
      <c r="BB84" s="58" t="s">
        <v>231</v>
      </c>
      <c r="BC84" s="63"/>
      <c r="BD84" s="63"/>
      <c r="BE84" s="85">
        <v>2016</v>
      </c>
      <c r="BF84" s="63"/>
      <c r="BG84" s="63"/>
    </row>
    <row r="85" spans="1:59" s="613" customFormat="1" ht="22.2" customHeight="1">
      <c r="A85" s="346" t="s">
        <v>48</v>
      </c>
      <c r="B85" s="65" t="s">
        <v>480</v>
      </c>
      <c r="C85" s="611"/>
      <c r="D85" s="611">
        <f>SUM(E85:BA85)</f>
        <v>0</v>
      </c>
      <c r="E85" s="611">
        <f t="shared" ref="E85:K85" si="100">SUM(E86:E87)</f>
        <v>0</v>
      </c>
      <c r="F85" s="611">
        <f t="shared" si="100"/>
        <v>0</v>
      </c>
      <c r="G85" s="611">
        <f t="shared" si="100"/>
        <v>0</v>
      </c>
      <c r="H85" s="611">
        <f t="shared" si="100"/>
        <v>0</v>
      </c>
      <c r="I85" s="611">
        <f t="shared" si="100"/>
        <v>0</v>
      </c>
      <c r="J85" s="611">
        <f t="shared" si="100"/>
        <v>0</v>
      </c>
      <c r="K85" s="611">
        <f t="shared" si="100"/>
        <v>0</v>
      </c>
      <c r="L85" s="611"/>
      <c r="M85" s="611">
        <f t="shared" ref="M85:AF85" si="101">SUM(M86:M87)</f>
        <v>0</v>
      </c>
      <c r="N85" s="611">
        <f t="shared" si="101"/>
        <v>0</v>
      </c>
      <c r="O85" s="611">
        <f t="shared" si="101"/>
        <v>0</v>
      </c>
      <c r="P85" s="611">
        <f t="shared" si="101"/>
        <v>0</v>
      </c>
      <c r="Q85" s="611">
        <f t="shared" si="101"/>
        <v>0</v>
      </c>
      <c r="R85" s="611">
        <f t="shared" si="101"/>
        <v>0</v>
      </c>
      <c r="S85" s="611">
        <f t="shared" si="101"/>
        <v>0</v>
      </c>
      <c r="T85" s="611">
        <f t="shared" si="101"/>
        <v>0</v>
      </c>
      <c r="U85" s="611">
        <f t="shared" si="101"/>
        <v>0</v>
      </c>
      <c r="V85" s="611">
        <f t="shared" si="101"/>
        <v>0</v>
      </c>
      <c r="W85" s="611">
        <f t="shared" si="101"/>
        <v>0</v>
      </c>
      <c r="X85" s="611">
        <f t="shared" si="101"/>
        <v>0</v>
      </c>
      <c r="Y85" s="611">
        <f t="shared" si="101"/>
        <v>0</v>
      </c>
      <c r="Z85" s="611">
        <f t="shared" si="101"/>
        <v>0</v>
      </c>
      <c r="AA85" s="611">
        <f t="shared" si="101"/>
        <v>0</v>
      </c>
      <c r="AB85" s="611">
        <f t="shared" si="101"/>
        <v>0</v>
      </c>
      <c r="AC85" s="611">
        <f t="shared" si="101"/>
        <v>0</v>
      </c>
      <c r="AD85" s="611">
        <f t="shared" si="101"/>
        <v>0</v>
      </c>
      <c r="AE85" s="611">
        <f t="shared" si="101"/>
        <v>0</v>
      </c>
      <c r="AF85" s="611">
        <f t="shared" si="101"/>
        <v>0</v>
      </c>
      <c r="AG85" s="611"/>
      <c r="AH85" s="611">
        <f t="shared" ref="AH85:BA85" si="102">SUM(AH86:AH87)</f>
        <v>0</v>
      </c>
      <c r="AI85" s="611">
        <f t="shared" si="102"/>
        <v>0</v>
      </c>
      <c r="AJ85" s="611">
        <f t="shared" si="102"/>
        <v>0</v>
      </c>
      <c r="AK85" s="611">
        <f t="shared" si="102"/>
        <v>0</v>
      </c>
      <c r="AL85" s="611">
        <f t="shared" si="102"/>
        <v>0</v>
      </c>
      <c r="AM85" s="611">
        <f t="shared" si="102"/>
        <v>0</v>
      </c>
      <c r="AN85" s="611">
        <f t="shared" si="102"/>
        <v>0</v>
      </c>
      <c r="AO85" s="611">
        <f t="shared" si="102"/>
        <v>0</v>
      </c>
      <c r="AP85" s="611">
        <f t="shared" si="102"/>
        <v>0</v>
      </c>
      <c r="AQ85" s="611">
        <f t="shared" si="102"/>
        <v>0</v>
      </c>
      <c r="AR85" s="611">
        <f t="shared" si="102"/>
        <v>0</v>
      </c>
      <c r="AS85" s="611">
        <f t="shared" si="102"/>
        <v>0</v>
      </c>
      <c r="AT85" s="611">
        <f t="shared" si="102"/>
        <v>0</v>
      </c>
      <c r="AU85" s="611">
        <f t="shared" si="102"/>
        <v>0</v>
      </c>
      <c r="AV85" s="611">
        <f t="shared" si="102"/>
        <v>0</v>
      </c>
      <c r="AW85" s="611">
        <f t="shared" si="102"/>
        <v>0</v>
      </c>
      <c r="AX85" s="611">
        <f t="shared" si="102"/>
        <v>0</v>
      </c>
      <c r="AY85" s="611">
        <f t="shared" si="102"/>
        <v>0</v>
      </c>
      <c r="AZ85" s="611">
        <f t="shared" si="102"/>
        <v>0</v>
      </c>
      <c r="BA85" s="611">
        <f t="shared" si="102"/>
        <v>0</v>
      </c>
      <c r="BB85" s="58" t="s">
        <v>231</v>
      </c>
      <c r="BC85" s="63"/>
      <c r="BD85" s="63"/>
      <c r="BE85" s="85">
        <v>2016</v>
      </c>
      <c r="BF85" s="63"/>
      <c r="BG85" s="63"/>
    </row>
    <row r="86" spans="1:59" s="630" customFormat="1" ht="22.2" customHeight="1">
      <c r="A86" s="626" t="s">
        <v>48</v>
      </c>
      <c r="B86" s="672"/>
      <c r="C86" s="628"/>
      <c r="D86" s="628"/>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customHeight="1">
      <c r="A87" s="626" t="s">
        <v>48</v>
      </c>
      <c r="B87" s="672"/>
      <c r="C87" s="628"/>
      <c r="D87" s="628"/>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13" customFormat="1" ht="22.2" customHeight="1">
      <c r="A88" s="346" t="s">
        <v>48</v>
      </c>
      <c r="B88" s="65" t="s">
        <v>481</v>
      </c>
      <c r="C88" s="611"/>
      <c r="D88" s="611">
        <f>SUM(E88:BA88)</f>
        <v>0</v>
      </c>
      <c r="E88" s="611">
        <f t="shared" ref="E88:K88" si="103">SUM(E89:E90)</f>
        <v>0</v>
      </c>
      <c r="F88" s="611">
        <f t="shared" si="103"/>
        <v>0</v>
      </c>
      <c r="G88" s="611">
        <f t="shared" si="103"/>
        <v>0</v>
      </c>
      <c r="H88" s="611">
        <f t="shared" si="103"/>
        <v>0</v>
      </c>
      <c r="I88" s="611">
        <f t="shared" si="103"/>
        <v>0</v>
      </c>
      <c r="J88" s="611">
        <f t="shared" si="103"/>
        <v>0</v>
      </c>
      <c r="K88" s="611">
        <f t="shared" si="103"/>
        <v>0</v>
      </c>
      <c r="L88" s="611"/>
      <c r="M88" s="611">
        <f t="shared" ref="M88:AF88" si="104">SUM(M89:M90)</f>
        <v>0</v>
      </c>
      <c r="N88" s="611">
        <f t="shared" si="104"/>
        <v>0</v>
      </c>
      <c r="O88" s="611">
        <f t="shared" si="104"/>
        <v>0</v>
      </c>
      <c r="P88" s="611">
        <f t="shared" si="104"/>
        <v>0</v>
      </c>
      <c r="Q88" s="611">
        <f t="shared" si="104"/>
        <v>0</v>
      </c>
      <c r="R88" s="611">
        <f t="shared" si="104"/>
        <v>0</v>
      </c>
      <c r="S88" s="611">
        <f t="shared" si="104"/>
        <v>0</v>
      </c>
      <c r="T88" s="611">
        <f t="shared" si="104"/>
        <v>0</v>
      </c>
      <c r="U88" s="611">
        <f t="shared" si="104"/>
        <v>0</v>
      </c>
      <c r="V88" s="611">
        <f t="shared" si="104"/>
        <v>0</v>
      </c>
      <c r="W88" s="611">
        <f t="shared" si="104"/>
        <v>0</v>
      </c>
      <c r="X88" s="611">
        <f t="shared" si="104"/>
        <v>0</v>
      </c>
      <c r="Y88" s="611">
        <f t="shared" si="104"/>
        <v>0</v>
      </c>
      <c r="Z88" s="611">
        <f t="shared" si="104"/>
        <v>0</v>
      </c>
      <c r="AA88" s="611">
        <f t="shared" si="104"/>
        <v>0</v>
      </c>
      <c r="AB88" s="611">
        <f t="shared" si="104"/>
        <v>0</v>
      </c>
      <c r="AC88" s="611">
        <f t="shared" si="104"/>
        <v>0</v>
      </c>
      <c r="AD88" s="611">
        <f t="shared" si="104"/>
        <v>0</v>
      </c>
      <c r="AE88" s="611">
        <f t="shared" si="104"/>
        <v>0</v>
      </c>
      <c r="AF88" s="611">
        <f t="shared" si="104"/>
        <v>0</v>
      </c>
      <c r="AG88" s="611"/>
      <c r="AH88" s="611">
        <f t="shared" ref="AH88:BA88" si="105">SUM(AH89:AH90)</f>
        <v>0</v>
      </c>
      <c r="AI88" s="611">
        <f t="shared" si="105"/>
        <v>0</v>
      </c>
      <c r="AJ88" s="611">
        <f t="shared" si="105"/>
        <v>0</v>
      </c>
      <c r="AK88" s="611">
        <f t="shared" si="105"/>
        <v>0</v>
      </c>
      <c r="AL88" s="611">
        <f t="shared" si="105"/>
        <v>0</v>
      </c>
      <c r="AM88" s="611">
        <f t="shared" si="105"/>
        <v>0</v>
      </c>
      <c r="AN88" s="611">
        <f t="shared" si="105"/>
        <v>0</v>
      </c>
      <c r="AO88" s="611">
        <f t="shared" si="105"/>
        <v>0</v>
      </c>
      <c r="AP88" s="611">
        <f t="shared" si="105"/>
        <v>0</v>
      </c>
      <c r="AQ88" s="611">
        <f t="shared" si="105"/>
        <v>0</v>
      </c>
      <c r="AR88" s="611">
        <f t="shared" si="105"/>
        <v>0</v>
      </c>
      <c r="AS88" s="611">
        <f t="shared" si="105"/>
        <v>0</v>
      </c>
      <c r="AT88" s="611">
        <f t="shared" si="105"/>
        <v>0</v>
      </c>
      <c r="AU88" s="611">
        <f t="shared" si="105"/>
        <v>0</v>
      </c>
      <c r="AV88" s="611">
        <f t="shared" si="105"/>
        <v>0</v>
      </c>
      <c r="AW88" s="611">
        <f t="shared" si="105"/>
        <v>0</v>
      </c>
      <c r="AX88" s="611">
        <f t="shared" si="105"/>
        <v>0</v>
      </c>
      <c r="AY88" s="611">
        <f t="shared" si="105"/>
        <v>0</v>
      </c>
      <c r="AZ88" s="611">
        <f t="shared" si="105"/>
        <v>0</v>
      </c>
      <c r="BA88" s="611">
        <f t="shared" si="105"/>
        <v>0</v>
      </c>
      <c r="BB88" s="58" t="s">
        <v>231</v>
      </c>
      <c r="BC88" s="63"/>
      <c r="BD88" s="63"/>
      <c r="BE88" s="85">
        <v>2016</v>
      </c>
      <c r="BF88" s="63"/>
      <c r="BG88" s="63"/>
    </row>
    <row r="89" spans="1:59" s="630" customFormat="1" ht="22.2" customHeight="1">
      <c r="A89" s="626" t="s">
        <v>48</v>
      </c>
      <c r="B89" s="714"/>
      <c r="C89" s="628"/>
      <c r="D89" s="628"/>
      <c r="E89" s="628"/>
      <c r="F89" s="628"/>
      <c r="G89" s="628"/>
      <c r="H89" s="607"/>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customHeight="1">
      <c r="A90" s="626" t="s">
        <v>48</v>
      </c>
      <c r="B90" s="714"/>
      <c r="C90" s="628"/>
      <c r="D90" s="628"/>
      <c r="E90" s="628"/>
      <c r="F90" s="628"/>
      <c r="G90" s="628"/>
      <c r="H90" s="607"/>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34" customFormat="1" ht="22.2" customHeight="1">
      <c r="A91" s="350">
        <v>1</v>
      </c>
      <c r="B91" s="94" t="s">
        <v>206</v>
      </c>
      <c r="C91" s="619">
        <f>SUM(C92,C95)</f>
        <v>0</v>
      </c>
      <c r="D91" s="619">
        <f>SUM(D92+D95)</f>
        <v>0</v>
      </c>
      <c r="E91" s="619">
        <f t="shared" ref="E91:K91" si="106">SUM(E92,E95)</f>
        <v>0</v>
      </c>
      <c r="F91" s="619">
        <f t="shared" si="106"/>
        <v>0</v>
      </c>
      <c r="G91" s="619">
        <f t="shared" si="106"/>
        <v>0</v>
      </c>
      <c r="H91" s="619">
        <f t="shared" si="106"/>
        <v>0</v>
      </c>
      <c r="I91" s="611">
        <f t="shared" si="106"/>
        <v>0</v>
      </c>
      <c r="J91" s="611">
        <f t="shared" si="106"/>
        <v>0</v>
      </c>
      <c r="K91" s="611">
        <f t="shared" si="106"/>
        <v>0</v>
      </c>
      <c r="L91" s="611"/>
      <c r="M91" s="611">
        <f t="shared" ref="M91:AF91" si="107">SUM(M92,M95)</f>
        <v>0</v>
      </c>
      <c r="N91" s="611">
        <f t="shared" si="107"/>
        <v>0</v>
      </c>
      <c r="O91" s="611">
        <f t="shared" si="107"/>
        <v>0</v>
      </c>
      <c r="P91" s="619">
        <f t="shared" si="107"/>
        <v>0</v>
      </c>
      <c r="Q91" s="611">
        <f t="shared" si="107"/>
        <v>0</v>
      </c>
      <c r="R91" s="611">
        <f t="shared" si="107"/>
        <v>0</v>
      </c>
      <c r="S91" s="611">
        <f t="shared" si="107"/>
        <v>0</v>
      </c>
      <c r="T91" s="611">
        <f t="shared" si="107"/>
        <v>0</v>
      </c>
      <c r="U91" s="619">
        <f t="shared" si="107"/>
        <v>0</v>
      </c>
      <c r="V91" s="611">
        <f t="shared" si="107"/>
        <v>0</v>
      </c>
      <c r="W91" s="611">
        <f t="shared" si="107"/>
        <v>0</v>
      </c>
      <c r="X91" s="611">
        <f t="shared" si="107"/>
        <v>0</v>
      </c>
      <c r="Y91" s="619">
        <f t="shared" si="107"/>
        <v>0</v>
      </c>
      <c r="Z91" s="611">
        <f t="shared" si="107"/>
        <v>0</v>
      </c>
      <c r="AA91" s="611">
        <f t="shared" si="107"/>
        <v>0</v>
      </c>
      <c r="AB91" s="611">
        <f t="shared" si="107"/>
        <v>0</v>
      </c>
      <c r="AC91" s="611">
        <f t="shared" si="107"/>
        <v>0</v>
      </c>
      <c r="AD91" s="611">
        <f t="shared" si="107"/>
        <v>0</v>
      </c>
      <c r="AE91" s="611">
        <f t="shared" si="107"/>
        <v>0</v>
      </c>
      <c r="AF91" s="611">
        <f t="shared" si="107"/>
        <v>0</v>
      </c>
      <c r="AG91" s="611"/>
      <c r="AH91" s="611">
        <f t="shared" ref="AH91:BA91" si="108">SUM(AH92,AH95)</f>
        <v>0</v>
      </c>
      <c r="AI91" s="611">
        <f t="shared" si="108"/>
        <v>0</v>
      </c>
      <c r="AJ91" s="611">
        <f t="shared" si="108"/>
        <v>0</v>
      </c>
      <c r="AK91" s="611">
        <f t="shared" si="108"/>
        <v>0</v>
      </c>
      <c r="AL91" s="611">
        <f t="shared" si="108"/>
        <v>0</v>
      </c>
      <c r="AM91" s="611">
        <f t="shared" si="108"/>
        <v>0</v>
      </c>
      <c r="AN91" s="611">
        <f t="shared" si="108"/>
        <v>0</v>
      </c>
      <c r="AO91" s="611">
        <f t="shared" si="108"/>
        <v>0</v>
      </c>
      <c r="AP91" s="611">
        <f t="shared" si="108"/>
        <v>0</v>
      </c>
      <c r="AQ91" s="611">
        <f t="shared" si="108"/>
        <v>0</v>
      </c>
      <c r="AR91" s="611">
        <f t="shared" si="108"/>
        <v>0</v>
      </c>
      <c r="AS91" s="619">
        <f t="shared" si="108"/>
        <v>0</v>
      </c>
      <c r="AT91" s="619">
        <f t="shared" si="108"/>
        <v>0</v>
      </c>
      <c r="AU91" s="611">
        <f t="shared" si="108"/>
        <v>0</v>
      </c>
      <c r="AV91" s="611">
        <f t="shared" si="108"/>
        <v>0</v>
      </c>
      <c r="AW91" s="611">
        <f t="shared" si="108"/>
        <v>0</v>
      </c>
      <c r="AX91" s="611">
        <f t="shared" si="108"/>
        <v>0</v>
      </c>
      <c r="AY91" s="611">
        <f t="shared" si="108"/>
        <v>0</v>
      </c>
      <c r="AZ91" s="611">
        <f t="shared" si="108"/>
        <v>0</v>
      </c>
      <c r="BA91" s="611">
        <f t="shared" si="108"/>
        <v>0</v>
      </c>
      <c r="BB91" s="58" t="s">
        <v>231</v>
      </c>
      <c r="BC91" s="63"/>
      <c r="BD91" s="92"/>
      <c r="BE91" s="85">
        <v>2016</v>
      </c>
      <c r="BF91" s="91"/>
      <c r="BG91" s="91"/>
    </row>
    <row r="92" spans="1:59" s="613" customFormat="1" ht="22.2" customHeight="1">
      <c r="A92" s="346" t="s">
        <v>51</v>
      </c>
      <c r="B92" s="65" t="s">
        <v>480</v>
      </c>
      <c r="C92" s="611"/>
      <c r="D92" s="611">
        <f>SUM(E92:BA92)</f>
        <v>0</v>
      </c>
      <c r="E92" s="611">
        <f t="shared" ref="E92:K92" si="109">SUM(E93:E94)</f>
        <v>0</v>
      </c>
      <c r="F92" s="611">
        <f t="shared" si="109"/>
        <v>0</v>
      </c>
      <c r="G92" s="611">
        <f t="shared" si="109"/>
        <v>0</v>
      </c>
      <c r="H92" s="611">
        <f t="shared" si="109"/>
        <v>0</v>
      </c>
      <c r="I92" s="611">
        <f t="shared" si="109"/>
        <v>0</v>
      </c>
      <c r="J92" s="611">
        <f t="shared" si="109"/>
        <v>0</v>
      </c>
      <c r="K92" s="611">
        <f t="shared" si="109"/>
        <v>0</v>
      </c>
      <c r="L92" s="611"/>
      <c r="M92" s="611">
        <f t="shared" ref="M92:AF92" si="110">SUM(M93:M94)</f>
        <v>0</v>
      </c>
      <c r="N92" s="611">
        <f t="shared" si="110"/>
        <v>0</v>
      </c>
      <c r="O92" s="611">
        <f t="shared" si="110"/>
        <v>0</v>
      </c>
      <c r="P92" s="611">
        <f t="shared" si="110"/>
        <v>0</v>
      </c>
      <c r="Q92" s="611">
        <f t="shared" si="110"/>
        <v>0</v>
      </c>
      <c r="R92" s="611">
        <f t="shared" si="110"/>
        <v>0</v>
      </c>
      <c r="S92" s="611">
        <f t="shared" si="110"/>
        <v>0</v>
      </c>
      <c r="T92" s="611">
        <f t="shared" si="110"/>
        <v>0</v>
      </c>
      <c r="U92" s="611">
        <f t="shared" si="110"/>
        <v>0</v>
      </c>
      <c r="V92" s="611">
        <f t="shared" si="110"/>
        <v>0</v>
      </c>
      <c r="W92" s="611">
        <f t="shared" si="110"/>
        <v>0</v>
      </c>
      <c r="X92" s="611">
        <f t="shared" si="110"/>
        <v>0</v>
      </c>
      <c r="Y92" s="611">
        <f t="shared" si="110"/>
        <v>0</v>
      </c>
      <c r="Z92" s="611">
        <f t="shared" si="110"/>
        <v>0</v>
      </c>
      <c r="AA92" s="611">
        <f t="shared" si="110"/>
        <v>0</v>
      </c>
      <c r="AB92" s="611">
        <f t="shared" si="110"/>
        <v>0</v>
      </c>
      <c r="AC92" s="611">
        <f t="shared" si="110"/>
        <v>0</v>
      </c>
      <c r="AD92" s="611">
        <f t="shared" si="110"/>
        <v>0</v>
      </c>
      <c r="AE92" s="611">
        <f t="shared" si="110"/>
        <v>0</v>
      </c>
      <c r="AF92" s="611">
        <f t="shared" si="110"/>
        <v>0</v>
      </c>
      <c r="AG92" s="611"/>
      <c r="AH92" s="611">
        <f t="shared" ref="AH92:BA92" si="111">SUM(AH93:AH94)</f>
        <v>0</v>
      </c>
      <c r="AI92" s="611">
        <f t="shared" si="111"/>
        <v>0</v>
      </c>
      <c r="AJ92" s="611">
        <f t="shared" si="111"/>
        <v>0</v>
      </c>
      <c r="AK92" s="611">
        <f t="shared" si="111"/>
        <v>0</v>
      </c>
      <c r="AL92" s="611">
        <f t="shared" si="111"/>
        <v>0</v>
      </c>
      <c r="AM92" s="611">
        <f t="shared" si="111"/>
        <v>0</v>
      </c>
      <c r="AN92" s="611">
        <f t="shared" si="111"/>
        <v>0</v>
      </c>
      <c r="AO92" s="611">
        <f t="shared" si="111"/>
        <v>0</v>
      </c>
      <c r="AP92" s="611">
        <f t="shared" si="111"/>
        <v>0</v>
      </c>
      <c r="AQ92" s="611">
        <f t="shared" si="111"/>
        <v>0</v>
      </c>
      <c r="AR92" s="611">
        <f t="shared" si="111"/>
        <v>0</v>
      </c>
      <c r="AS92" s="611">
        <f t="shared" si="111"/>
        <v>0</v>
      </c>
      <c r="AT92" s="611">
        <f t="shared" si="111"/>
        <v>0</v>
      </c>
      <c r="AU92" s="611">
        <f t="shared" si="111"/>
        <v>0</v>
      </c>
      <c r="AV92" s="611">
        <f t="shared" si="111"/>
        <v>0</v>
      </c>
      <c r="AW92" s="611">
        <f t="shared" si="111"/>
        <v>0</v>
      </c>
      <c r="AX92" s="611">
        <f t="shared" si="111"/>
        <v>0</v>
      </c>
      <c r="AY92" s="611">
        <f t="shared" si="111"/>
        <v>0</v>
      </c>
      <c r="AZ92" s="611">
        <f t="shared" si="111"/>
        <v>0</v>
      </c>
      <c r="BA92" s="611">
        <f t="shared" si="111"/>
        <v>0</v>
      </c>
      <c r="BB92" s="58" t="s">
        <v>231</v>
      </c>
      <c r="BC92" s="63"/>
      <c r="BD92" s="63"/>
      <c r="BE92" s="85">
        <v>2016</v>
      </c>
      <c r="BF92" s="63"/>
      <c r="BG92" s="63"/>
    </row>
    <row r="93" spans="1:59" s="638" customFormat="1" ht="22.2" customHeight="1">
      <c r="A93" s="626" t="s">
        <v>51</v>
      </c>
      <c r="B93" s="684"/>
      <c r="C93" s="635"/>
      <c r="D93" s="635"/>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customHeight="1">
      <c r="A94" s="626" t="s">
        <v>51</v>
      </c>
      <c r="B94" s="684"/>
      <c r="C94" s="635"/>
      <c r="D94" s="635"/>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13" customFormat="1" ht="22.2" customHeight="1">
      <c r="A95" s="346" t="s">
        <v>51</v>
      </c>
      <c r="B95" s="65" t="s">
        <v>481</v>
      </c>
      <c r="C95" s="611"/>
      <c r="D95" s="611">
        <f>SUM(E95:BA95)</f>
        <v>0</v>
      </c>
      <c r="E95" s="611">
        <f t="shared" ref="E95:K95" si="112">SUM(E96:E97)</f>
        <v>0</v>
      </c>
      <c r="F95" s="611">
        <f t="shared" si="112"/>
        <v>0</v>
      </c>
      <c r="G95" s="611">
        <f t="shared" si="112"/>
        <v>0</v>
      </c>
      <c r="H95" s="611">
        <f t="shared" si="112"/>
        <v>0</v>
      </c>
      <c r="I95" s="611">
        <f t="shared" si="112"/>
        <v>0</v>
      </c>
      <c r="J95" s="611">
        <f t="shared" si="112"/>
        <v>0</v>
      </c>
      <c r="K95" s="611">
        <f t="shared" si="112"/>
        <v>0</v>
      </c>
      <c r="L95" s="611"/>
      <c r="M95" s="611">
        <f t="shared" ref="M95:AF95" si="113">SUM(M96:M97)</f>
        <v>0</v>
      </c>
      <c r="N95" s="611">
        <f t="shared" si="113"/>
        <v>0</v>
      </c>
      <c r="O95" s="611">
        <f t="shared" si="113"/>
        <v>0</v>
      </c>
      <c r="P95" s="611">
        <f t="shared" si="113"/>
        <v>0</v>
      </c>
      <c r="Q95" s="611">
        <f t="shared" si="113"/>
        <v>0</v>
      </c>
      <c r="R95" s="611">
        <f t="shared" si="113"/>
        <v>0</v>
      </c>
      <c r="S95" s="611">
        <f t="shared" si="113"/>
        <v>0</v>
      </c>
      <c r="T95" s="611">
        <f t="shared" si="113"/>
        <v>0</v>
      </c>
      <c r="U95" s="611">
        <f t="shared" si="113"/>
        <v>0</v>
      </c>
      <c r="V95" s="611">
        <f t="shared" si="113"/>
        <v>0</v>
      </c>
      <c r="W95" s="611">
        <f t="shared" si="113"/>
        <v>0</v>
      </c>
      <c r="X95" s="611">
        <f t="shared" si="113"/>
        <v>0</v>
      </c>
      <c r="Y95" s="611">
        <f t="shared" si="113"/>
        <v>0</v>
      </c>
      <c r="Z95" s="611">
        <f t="shared" si="113"/>
        <v>0</v>
      </c>
      <c r="AA95" s="611">
        <f t="shared" si="113"/>
        <v>0</v>
      </c>
      <c r="AB95" s="611">
        <f t="shared" si="113"/>
        <v>0</v>
      </c>
      <c r="AC95" s="611">
        <f t="shared" si="113"/>
        <v>0</v>
      </c>
      <c r="AD95" s="611">
        <f t="shared" si="113"/>
        <v>0</v>
      </c>
      <c r="AE95" s="611">
        <f t="shared" si="113"/>
        <v>0</v>
      </c>
      <c r="AF95" s="611">
        <f t="shared" si="113"/>
        <v>0</v>
      </c>
      <c r="AG95" s="611"/>
      <c r="AH95" s="611">
        <f t="shared" ref="AH95:BA95" si="114">SUM(AH96:AH97)</f>
        <v>0</v>
      </c>
      <c r="AI95" s="611">
        <f t="shared" si="114"/>
        <v>0</v>
      </c>
      <c r="AJ95" s="611">
        <f t="shared" si="114"/>
        <v>0</v>
      </c>
      <c r="AK95" s="611">
        <f t="shared" si="114"/>
        <v>0</v>
      </c>
      <c r="AL95" s="611">
        <f t="shared" si="114"/>
        <v>0</v>
      </c>
      <c r="AM95" s="611">
        <f t="shared" si="114"/>
        <v>0</v>
      </c>
      <c r="AN95" s="611">
        <f t="shared" si="114"/>
        <v>0</v>
      </c>
      <c r="AO95" s="611">
        <f t="shared" si="114"/>
        <v>0</v>
      </c>
      <c r="AP95" s="611">
        <f t="shared" si="114"/>
        <v>0</v>
      </c>
      <c r="AQ95" s="611">
        <f t="shared" si="114"/>
        <v>0</v>
      </c>
      <c r="AR95" s="611">
        <f t="shared" si="114"/>
        <v>0</v>
      </c>
      <c r="AS95" s="611">
        <f t="shared" si="114"/>
        <v>0</v>
      </c>
      <c r="AT95" s="611">
        <f t="shared" si="114"/>
        <v>0</v>
      </c>
      <c r="AU95" s="611">
        <f t="shared" si="114"/>
        <v>0</v>
      </c>
      <c r="AV95" s="611">
        <f t="shared" si="114"/>
        <v>0</v>
      </c>
      <c r="AW95" s="611">
        <f t="shared" si="114"/>
        <v>0</v>
      </c>
      <c r="AX95" s="611">
        <f t="shared" si="114"/>
        <v>0</v>
      </c>
      <c r="AY95" s="611">
        <f t="shared" si="114"/>
        <v>0</v>
      </c>
      <c r="AZ95" s="611">
        <f t="shared" si="114"/>
        <v>0</v>
      </c>
      <c r="BA95" s="611">
        <f t="shared" si="114"/>
        <v>0</v>
      </c>
      <c r="BB95" s="58" t="s">
        <v>231</v>
      </c>
      <c r="BC95" s="63"/>
      <c r="BD95" s="63"/>
      <c r="BE95" s="85">
        <v>2016</v>
      </c>
      <c r="BF95" s="63"/>
      <c r="BG95" s="63"/>
    </row>
    <row r="96" spans="1:59" s="630" customFormat="1" ht="22.2" customHeight="1">
      <c r="A96" s="626" t="s">
        <v>51</v>
      </c>
      <c r="B96" s="609"/>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customHeight="1">
      <c r="A97" s="626" t="s">
        <v>51</v>
      </c>
      <c r="B97" s="672"/>
      <c r="C97" s="628"/>
      <c r="D97" s="628"/>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13" customFormat="1" ht="22.2" customHeight="1">
      <c r="A98" s="346" t="s">
        <v>54</v>
      </c>
      <c r="B98" s="614" t="s">
        <v>490</v>
      </c>
      <c r="C98" s="611">
        <f>SUM(C99,C102)</f>
        <v>0</v>
      </c>
      <c r="D98" s="611">
        <f>SUM(D99+D102)</f>
        <v>0</v>
      </c>
      <c r="E98" s="611">
        <f t="shared" ref="E98:K98" si="115">SUM(E99,E102)</f>
        <v>0</v>
      </c>
      <c r="F98" s="611">
        <f t="shared" si="115"/>
        <v>0</v>
      </c>
      <c r="G98" s="611">
        <f t="shared" si="115"/>
        <v>0</v>
      </c>
      <c r="H98" s="611">
        <f t="shared" si="115"/>
        <v>0</v>
      </c>
      <c r="I98" s="611">
        <f t="shared" si="115"/>
        <v>0</v>
      </c>
      <c r="J98" s="611">
        <f t="shared" si="115"/>
        <v>0</v>
      </c>
      <c r="K98" s="611">
        <f t="shared" si="115"/>
        <v>0</v>
      </c>
      <c r="L98" s="611"/>
      <c r="M98" s="611">
        <f t="shared" ref="M98:AF98" si="116">SUM(M99,M102)</f>
        <v>0</v>
      </c>
      <c r="N98" s="611">
        <f t="shared" si="116"/>
        <v>0</v>
      </c>
      <c r="O98" s="611">
        <f t="shared" si="116"/>
        <v>0</v>
      </c>
      <c r="P98" s="611">
        <f t="shared" si="116"/>
        <v>0</v>
      </c>
      <c r="Q98" s="611">
        <f t="shared" si="116"/>
        <v>0</v>
      </c>
      <c r="R98" s="611">
        <f t="shared" si="116"/>
        <v>0</v>
      </c>
      <c r="S98" s="611">
        <f t="shared" si="116"/>
        <v>0</v>
      </c>
      <c r="T98" s="611">
        <f t="shared" si="116"/>
        <v>0</v>
      </c>
      <c r="U98" s="611">
        <f t="shared" si="116"/>
        <v>0</v>
      </c>
      <c r="V98" s="611">
        <f t="shared" si="116"/>
        <v>0</v>
      </c>
      <c r="W98" s="611">
        <f t="shared" si="116"/>
        <v>0</v>
      </c>
      <c r="X98" s="611">
        <f t="shared" si="116"/>
        <v>0</v>
      </c>
      <c r="Y98" s="611">
        <f t="shared" si="116"/>
        <v>0</v>
      </c>
      <c r="Z98" s="611">
        <f t="shared" si="116"/>
        <v>0</v>
      </c>
      <c r="AA98" s="611">
        <f t="shared" si="116"/>
        <v>0</v>
      </c>
      <c r="AB98" s="611">
        <f t="shared" si="116"/>
        <v>0</v>
      </c>
      <c r="AC98" s="611">
        <f t="shared" si="116"/>
        <v>0</v>
      </c>
      <c r="AD98" s="611">
        <f t="shared" si="116"/>
        <v>0</v>
      </c>
      <c r="AE98" s="611">
        <f t="shared" si="116"/>
        <v>0</v>
      </c>
      <c r="AF98" s="611">
        <f t="shared" si="116"/>
        <v>0</v>
      </c>
      <c r="AG98" s="611"/>
      <c r="AH98" s="611">
        <f t="shared" ref="AH98:BA98" si="117">SUM(AH99,AH102)</f>
        <v>0</v>
      </c>
      <c r="AI98" s="611">
        <f t="shared" si="117"/>
        <v>0</v>
      </c>
      <c r="AJ98" s="611">
        <f t="shared" si="117"/>
        <v>0</v>
      </c>
      <c r="AK98" s="611">
        <f t="shared" si="117"/>
        <v>0</v>
      </c>
      <c r="AL98" s="611">
        <f t="shared" si="117"/>
        <v>0</v>
      </c>
      <c r="AM98" s="611">
        <f t="shared" si="117"/>
        <v>0</v>
      </c>
      <c r="AN98" s="611">
        <f t="shared" si="117"/>
        <v>0</v>
      </c>
      <c r="AO98" s="611">
        <f t="shared" si="117"/>
        <v>0</v>
      </c>
      <c r="AP98" s="611">
        <f t="shared" si="117"/>
        <v>0</v>
      </c>
      <c r="AQ98" s="611">
        <f t="shared" si="117"/>
        <v>0</v>
      </c>
      <c r="AR98" s="611">
        <f t="shared" si="117"/>
        <v>0</v>
      </c>
      <c r="AS98" s="611">
        <f t="shared" si="117"/>
        <v>0</v>
      </c>
      <c r="AT98" s="611">
        <f t="shared" si="117"/>
        <v>0</v>
      </c>
      <c r="AU98" s="611">
        <f t="shared" si="117"/>
        <v>0</v>
      </c>
      <c r="AV98" s="611">
        <f t="shared" si="117"/>
        <v>0</v>
      </c>
      <c r="AW98" s="611">
        <f t="shared" si="117"/>
        <v>0</v>
      </c>
      <c r="AX98" s="611">
        <f t="shared" si="117"/>
        <v>0</v>
      </c>
      <c r="AY98" s="611">
        <f t="shared" si="117"/>
        <v>0</v>
      </c>
      <c r="AZ98" s="611">
        <f t="shared" si="117"/>
        <v>0</v>
      </c>
      <c r="BA98" s="611">
        <f t="shared" si="117"/>
        <v>0</v>
      </c>
      <c r="BB98" s="58" t="s">
        <v>231</v>
      </c>
      <c r="BC98" s="63"/>
      <c r="BD98" s="63"/>
      <c r="BE98" s="85">
        <v>2016</v>
      </c>
      <c r="BF98" s="63"/>
      <c r="BG98" s="63"/>
    </row>
    <row r="99" spans="1:59" s="613" customFormat="1" ht="22.2" customHeight="1">
      <c r="A99" s="346" t="s">
        <v>54</v>
      </c>
      <c r="B99" s="65" t="s">
        <v>480</v>
      </c>
      <c r="C99" s="611"/>
      <c r="D99" s="611">
        <f>SUM(E99:BA99)</f>
        <v>0</v>
      </c>
      <c r="E99" s="611">
        <f t="shared" ref="E99:K99" si="118">SUM(E100:E101)</f>
        <v>0</v>
      </c>
      <c r="F99" s="611">
        <f t="shared" si="118"/>
        <v>0</v>
      </c>
      <c r="G99" s="611">
        <f t="shared" si="118"/>
        <v>0</v>
      </c>
      <c r="H99" s="611">
        <f t="shared" si="118"/>
        <v>0</v>
      </c>
      <c r="I99" s="611">
        <f t="shared" si="118"/>
        <v>0</v>
      </c>
      <c r="J99" s="611">
        <f t="shared" si="118"/>
        <v>0</v>
      </c>
      <c r="K99" s="611">
        <f t="shared" si="118"/>
        <v>0</v>
      </c>
      <c r="L99" s="611"/>
      <c r="M99" s="611">
        <f t="shared" ref="M99:AF99" si="119">SUM(M100:M101)</f>
        <v>0</v>
      </c>
      <c r="N99" s="611">
        <f t="shared" si="119"/>
        <v>0</v>
      </c>
      <c r="O99" s="611">
        <f t="shared" si="119"/>
        <v>0</v>
      </c>
      <c r="P99" s="611">
        <f t="shared" si="119"/>
        <v>0</v>
      </c>
      <c r="Q99" s="611">
        <f t="shared" si="119"/>
        <v>0</v>
      </c>
      <c r="R99" s="611">
        <f t="shared" si="119"/>
        <v>0</v>
      </c>
      <c r="S99" s="611">
        <f t="shared" si="119"/>
        <v>0</v>
      </c>
      <c r="T99" s="611">
        <f t="shared" si="119"/>
        <v>0</v>
      </c>
      <c r="U99" s="611">
        <f t="shared" si="119"/>
        <v>0</v>
      </c>
      <c r="V99" s="611">
        <f t="shared" si="119"/>
        <v>0</v>
      </c>
      <c r="W99" s="611">
        <f t="shared" si="119"/>
        <v>0</v>
      </c>
      <c r="X99" s="611">
        <f t="shared" si="119"/>
        <v>0</v>
      </c>
      <c r="Y99" s="611">
        <f t="shared" si="119"/>
        <v>0</v>
      </c>
      <c r="Z99" s="611">
        <f t="shared" si="119"/>
        <v>0</v>
      </c>
      <c r="AA99" s="611">
        <f t="shared" si="119"/>
        <v>0</v>
      </c>
      <c r="AB99" s="611">
        <f t="shared" si="119"/>
        <v>0</v>
      </c>
      <c r="AC99" s="611">
        <f t="shared" si="119"/>
        <v>0</v>
      </c>
      <c r="AD99" s="611">
        <f t="shared" si="119"/>
        <v>0</v>
      </c>
      <c r="AE99" s="611">
        <f t="shared" si="119"/>
        <v>0</v>
      </c>
      <c r="AF99" s="611">
        <f t="shared" si="119"/>
        <v>0</v>
      </c>
      <c r="AG99" s="611"/>
      <c r="AH99" s="611">
        <f t="shared" ref="AH99:BA99" si="120">SUM(AH100:AH101)</f>
        <v>0</v>
      </c>
      <c r="AI99" s="611">
        <f t="shared" si="120"/>
        <v>0</v>
      </c>
      <c r="AJ99" s="611">
        <f t="shared" si="120"/>
        <v>0</v>
      </c>
      <c r="AK99" s="611">
        <f t="shared" si="120"/>
        <v>0</v>
      </c>
      <c r="AL99" s="611">
        <f t="shared" si="120"/>
        <v>0</v>
      </c>
      <c r="AM99" s="611">
        <f t="shared" si="120"/>
        <v>0</v>
      </c>
      <c r="AN99" s="611">
        <f t="shared" si="120"/>
        <v>0</v>
      </c>
      <c r="AO99" s="611">
        <f t="shared" si="120"/>
        <v>0</v>
      </c>
      <c r="AP99" s="611">
        <f t="shared" si="120"/>
        <v>0</v>
      </c>
      <c r="AQ99" s="611">
        <f t="shared" si="120"/>
        <v>0</v>
      </c>
      <c r="AR99" s="611">
        <f t="shared" si="120"/>
        <v>0</v>
      </c>
      <c r="AS99" s="611">
        <f t="shared" si="120"/>
        <v>0</v>
      </c>
      <c r="AT99" s="611">
        <f t="shared" si="120"/>
        <v>0</v>
      </c>
      <c r="AU99" s="611">
        <f t="shared" si="120"/>
        <v>0</v>
      </c>
      <c r="AV99" s="611">
        <f t="shared" si="120"/>
        <v>0</v>
      </c>
      <c r="AW99" s="611">
        <f t="shared" si="120"/>
        <v>0</v>
      </c>
      <c r="AX99" s="611">
        <f t="shared" si="120"/>
        <v>0</v>
      </c>
      <c r="AY99" s="611">
        <f t="shared" si="120"/>
        <v>0</v>
      </c>
      <c r="AZ99" s="611">
        <f t="shared" si="120"/>
        <v>0</v>
      </c>
      <c r="BA99" s="611">
        <f t="shared" si="120"/>
        <v>0</v>
      </c>
      <c r="BB99" s="58" t="s">
        <v>231</v>
      </c>
      <c r="BC99" s="63"/>
      <c r="BD99" s="63"/>
      <c r="BE99" s="85">
        <v>2016</v>
      </c>
      <c r="BF99" s="63"/>
      <c r="BG99" s="63"/>
    </row>
    <row r="100" spans="1:59" s="630" customFormat="1" ht="22.2" customHeight="1">
      <c r="A100" s="626" t="s">
        <v>54</v>
      </c>
      <c r="B100" s="672"/>
      <c r="C100" s="628"/>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customHeight="1">
      <c r="A101" s="626" t="s">
        <v>54</v>
      </c>
      <c r="B101" s="672"/>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13" customFormat="1" ht="22.2" customHeight="1">
      <c r="A102" s="346" t="s">
        <v>54</v>
      </c>
      <c r="B102" s="65" t="s">
        <v>481</v>
      </c>
      <c r="C102" s="611"/>
      <c r="D102" s="611">
        <f>SUM(E102:BA102)</f>
        <v>0</v>
      </c>
      <c r="E102" s="611">
        <f t="shared" ref="E102:K102" si="121">SUM(E103:E104)</f>
        <v>0</v>
      </c>
      <c r="F102" s="611">
        <f t="shared" si="121"/>
        <v>0</v>
      </c>
      <c r="G102" s="611">
        <f t="shared" si="121"/>
        <v>0</v>
      </c>
      <c r="H102" s="611">
        <f t="shared" si="121"/>
        <v>0</v>
      </c>
      <c r="I102" s="611">
        <f t="shared" si="121"/>
        <v>0</v>
      </c>
      <c r="J102" s="611">
        <f t="shared" si="121"/>
        <v>0</v>
      </c>
      <c r="K102" s="611">
        <f t="shared" si="121"/>
        <v>0</v>
      </c>
      <c r="L102" s="611"/>
      <c r="M102" s="611">
        <f t="shared" ref="M102:AF102" si="122">SUM(M103:M104)</f>
        <v>0</v>
      </c>
      <c r="N102" s="611">
        <f t="shared" si="122"/>
        <v>0</v>
      </c>
      <c r="O102" s="611">
        <f t="shared" si="122"/>
        <v>0</v>
      </c>
      <c r="P102" s="611">
        <f t="shared" si="122"/>
        <v>0</v>
      </c>
      <c r="Q102" s="611">
        <f t="shared" si="122"/>
        <v>0</v>
      </c>
      <c r="R102" s="611">
        <f t="shared" si="122"/>
        <v>0</v>
      </c>
      <c r="S102" s="611">
        <f t="shared" si="122"/>
        <v>0</v>
      </c>
      <c r="T102" s="611">
        <f t="shared" si="122"/>
        <v>0</v>
      </c>
      <c r="U102" s="611">
        <f t="shared" si="122"/>
        <v>0</v>
      </c>
      <c r="V102" s="611">
        <f t="shared" si="122"/>
        <v>0</v>
      </c>
      <c r="W102" s="611">
        <f t="shared" si="122"/>
        <v>0</v>
      </c>
      <c r="X102" s="611">
        <f t="shared" si="122"/>
        <v>0</v>
      </c>
      <c r="Y102" s="611">
        <f t="shared" si="122"/>
        <v>0</v>
      </c>
      <c r="Z102" s="611">
        <f t="shared" si="122"/>
        <v>0</v>
      </c>
      <c r="AA102" s="611">
        <f t="shared" si="122"/>
        <v>0</v>
      </c>
      <c r="AB102" s="611">
        <f t="shared" si="122"/>
        <v>0</v>
      </c>
      <c r="AC102" s="611">
        <f t="shared" si="122"/>
        <v>0</v>
      </c>
      <c r="AD102" s="611">
        <f t="shared" si="122"/>
        <v>0</v>
      </c>
      <c r="AE102" s="611">
        <f t="shared" si="122"/>
        <v>0</v>
      </c>
      <c r="AF102" s="611">
        <f t="shared" si="122"/>
        <v>0</v>
      </c>
      <c r="AG102" s="611"/>
      <c r="AH102" s="611">
        <f t="shared" ref="AH102:BA102" si="123">SUM(AH103:AH104)</f>
        <v>0</v>
      </c>
      <c r="AI102" s="611">
        <f t="shared" si="123"/>
        <v>0</v>
      </c>
      <c r="AJ102" s="611">
        <f t="shared" si="123"/>
        <v>0</v>
      </c>
      <c r="AK102" s="611">
        <f t="shared" si="123"/>
        <v>0</v>
      </c>
      <c r="AL102" s="611">
        <f t="shared" si="123"/>
        <v>0</v>
      </c>
      <c r="AM102" s="611">
        <f t="shared" si="123"/>
        <v>0</v>
      </c>
      <c r="AN102" s="611">
        <f t="shared" si="123"/>
        <v>0</v>
      </c>
      <c r="AO102" s="611">
        <f t="shared" si="123"/>
        <v>0</v>
      </c>
      <c r="AP102" s="611">
        <f t="shared" si="123"/>
        <v>0</v>
      </c>
      <c r="AQ102" s="611">
        <f t="shared" si="123"/>
        <v>0</v>
      </c>
      <c r="AR102" s="611">
        <f t="shared" si="123"/>
        <v>0</v>
      </c>
      <c r="AS102" s="611">
        <f t="shared" si="123"/>
        <v>0</v>
      </c>
      <c r="AT102" s="611">
        <f t="shared" si="123"/>
        <v>0</v>
      </c>
      <c r="AU102" s="611">
        <f t="shared" si="123"/>
        <v>0</v>
      </c>
      <c r="AV102" s="611">
        <f t="shared" si="123"/>
        <v>0</v>
      </c>
      <c r="AW102" s="611">
        <f t="shared" si="123"/>
        <v>0</v>
      </c>
      <c r="AX102" s="611">
        <f t="shared" si="123"/>
        <v>0</v>
      </c>
      <c r="AY102" s="611">
        <f t="shared" si="123"/>
        <v>0</v>
      </c>
      <c r="AZ102" s="611">
        <f t="shared" si="123"/>
        <v>0</v>
      </c>
      <c r="BA102" s="611">
        <f t="shared" si="123"/>
        <v>0</v>
      </c>
      <c r="BB102" s="58" t="s">
        <v>231</v>
      </c>
      <c r="BC102" s="63"/>
      <c r="BD102" s="63"/>
      <c r="BE102" s="85">
        <v>2016</v>
      </c>
      <c r="BF102" s="63"/>
      <c r="BG102" s="63"/>
    </row>
    <row r="103" spans="1:59" s="630" customFormat="1" ht="22.2" customHeight="1">
      <c r="A103" s="626" t="s">
        <v>54</v>
      </c>
      <c r="B103" s="672"/>
      <c r="C103" s="628"/>
      <c r="D103" s="628"/>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customHeight="1">
      <c r="A104" s="626" t="s">
        <v>54</v>
      </c>
      <c r="B104" s="672"/>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13" customFormat="1" ht="22.2" customHeight="1">
      <c r="A105" s="346" t="s">
        <v>58</v>
      </c>
      <c r="B105" s="65" t="s">
        <v>491</v>
      </c>
      <c r="C105" s="611">
        <f>SUM(C106,C109)</f>
        <v>0</v>
      </c>
      <c r="D105" s="611">
        <f>SUM(D106+D109)</f>
        <v>0</v>
      </c>
      <c r="E105" s="611">
        <f t="shared" ref="E105:K105" si="124">SUM(E106,E109)</f>
        <v>0</v>
      </c>
      <c r="F105" s="611">
        <f t="shared" si="124"/>
        <v>0</v>
      </c>
      <c r="G105" s="611">
        <f t="shared" si="124"/>
        <v>0</v>
      </c>
      <c r="H105" s="611">
        <f t="shared" si="124"/>
        <v>0</v>
      </c>
      <c r="I105" s="611">
        <f t="shared" si="124"/>
        <v>0</v>
      </c>
      <c r="J105" s="611">
        <f t="shared" si="124"/>
        <v>0</v>
      </c>
      <c r="K105" s="611">
        <f t="shared" si="124"/>
        <v>0</v>
      </c>
      <c r="L105" s="611"/>
      <c r="M105" s="611">
        <f t="shared" ref="M105:AF105" si="125">SUM(M106,M109)</f>
        <v>0</v>
      </c>
      <c r="N105" s="611">
        <f t="shared" si="125"/>
        <v>0</v>
      </c>
      <c r="O105" s="611">
        <f t="shared" si="125"/>
        <v>0</v>
      </c>
      <c r="P105" s="611">
        <f t="shared" si="125"/>
        <v>0</v>
      </c>
      <c r="Q105" s="611">
        <f t="shared" si="125"/>
        <v>0</v>
      </c>
      <c r="R105" s="611">
        <f t="shared" si="125"/>
        <v>0</v>
      </c>
      <c r="S105" s="611">
        <f t="shared" si="125"/>
        <v>0</v>
      </c>
      <c r="T105" s="611">
        <f t="shared" si="125"/>
        <v>0</v>
      </c>
      <c r="U105" s="611">
        <f t="shared" si="125"/>
        <v>0</v>
      </c>
      <c r="V105" s="611">
        <f t="shared" si="125"/>
        <v>0</v>
      </c>
      <c r="W105" s="611">
        <f t="shared" si="125"/>
        <v>0</v>
      </c>
      <c r="X105" s="611">
        <f t="shared" si="125"/>
        <v>0</v>
      </c>
      <c r="Y105" s="611">
        <f t="shared" si="125"/>
        <v>0</v>
      </c>
      <c r="Z105" s="611">
        <f t="shared" si="125"/>
        <v>0</v>
      </c>
      <c r="AA105" s="611">
        <f t="shared" si="125"/>
        <v>0</v>
      </c>
      <c r="AB105" s="611">
        <f t="shared" si="125"/>
        <v>0</v>
      </c>
      <c r="AC105" s="611">
        <f t="shared" si="125"/>
        <v>0</v>
      </c>
      <c r="AD105" s="611">
        <f t="shared" si="125"/>
        <v>0</v>
      </c>
      <c r="AE105" s="611">
        <f t="shared" si="125"/>
        <v>0</v>
      </c>
      <c r="AF105" s="611">
        <f t="shared" si="125"/>
        <v>0</v>
      </c>
      <c r="AG105" s="611"/>
      <c r="AH105" s="611">
        <f t="shared" ref="AH105:BA105" si="126">SUM(AH106,AH109)</f>
        <v>0</v>
      </c>
      <c r="AI105" s="611">
        <f t="shared" si="126"/>
        <v>0</v>
      </c>
      <c r="AJ105" s="611">
        <f t="shared" si="126"/>
        <v>0</v>
      </c>
      <c r="AK105" s="611">
        <f t="shared" si="126"/>
        <v>0</v>
      </c>
      <c r="AL105" s="611">
        <f t="shared" si="126"/>
        <v>0</v>
      </c>
      <c r="AM105" s="611">
        <f t="shared" si="126"/>
        <v>0</v>
      </c>
      <c r="AN105" s="611">
        <f t="shared" si="126"/>
        <v>0</v>
      </c>
      <c r="AO105" s="611">
        <f t="shared" si="126"/>
        <v>0</v>
      </c>
      <c r="AP105" s="611">
        <f t="shared" si="126"/>
        <v>0</v>
      </c>
      <c r="AQ105" s="611">
        <f t="shared" si="126"/>
        <v>0</v>
      </c>
      <c r="AR105" s="611">
        <f t="shared" si="126"/>
        <v>0</v>
      </c>
      <c r="AS105" s="611">
        <f t="shared" si="126"/>
        <v>0</v>
      </c>
      <c r="AT105" s="611">
        <f t="shared" si="126"/>
        <v>0</v>
      </c>
      <c r="AU105" s="611">
        <f t="shared" si="126"/>
        <v>0</v>
      </c>
      <c r="AV105" s="611">
        <f t="shared" si="126"/>
        <v>0</v>
      </c>
      <c r="AW105" s="611">
        <f t="shared" si="126"/>
        <v>0</v>
      </c>
      <c r="AX105" s="611">
        <f t="shared" si="126"/>
        <v>0</v>
      </c>
      <c r="AY105" s="611">
        <f t="shared" si="126"/>
        <v>0</v>
      </c>
      <c r="AZ105" s="611">
        <f t="shared" si="126"/>
        <v>0</v>
      </c>
      <c r="BA105" s="611">
        <f t="shared" si="126"/>
        <v>0</v>
      </c>
      <c r="BB105" s="58" t="s">
        <v>231</v>
      </c>
      <c r="BC105" s="63"/>
      <c r="BD105" s="63"/>
      <c r="BE105" s="85">
        <v>2016</v>
      </c>
      <c r="BF105" s="63"/>
      <c r="BG105" s="63"/>
    </row>
    <row r="106" spans="1:59" s="613" customFormat="1" ht="22.2" customHeight="1">
      <c r="A106" s="346" t="s">
        <v>58</v>
      </c>
      <c r="B106" s="65" t="s">
        <v>480</v>
      </c>
      <c r="C106" s="611"/>
      <c r="D106" s="611">
        <f>SUM(E106:BA106)</f>
        <v>0</v>
      </c>
      <c r="E106" s="611">
        <f t="shared" ref="E106:K106" si="127">SUM(E107:E108)</f>
        <v>0</v>
      </c>
      <c r="F106" s="611">
        <f t="shared" si="127"/>
        <v>0</v>
      </c>
      <c r="G106" s="611">
        <f t="shared" si="127"/>
        <v>0</v>
      </c>
      <c r="H106" s="611">
        <f t="shared" si="127"/>
        <v>0</v>
      </c>
      <c r="I106" s="611">
        <f t="shared" si="127"/>
        <v>0</v>
      </c>
      <c r="J106" s="611">
        <f t="shared" si="127"/>
        <v>0</v>
      </c>
      <c r="K106" s="611">
        <f t="shared" si="127"/>
        <v>0</v>
      </c>
      <c r="L106" s="611"/>
      <c r="M106" s="611">
        <f t="shared" ref="M106:AF106" si="128">SUM(M107:M108)</f>
        <v>0</v>
      </c>
      <c r="N106" s="611">
        <f t="shared" si="128"/>
        <v>0</v>
      </c>
      <c r="O106" s="611">
        <f t="shared" si="128"/>
        <v>0</v>
      </c>
      <c r="P106" s="611">
        <f t="shared" si="128"/>
        <v>0</v>
      </c>
      <c r="Q106" s="611">
        <f t="shared" si="128"/>
        <v>0</v>
      </c>
      <c r="R106" s="611">
        <f t="shared" si="128"/>
        <v>0</v>
      </c>
      <c r="S106" s="611">
        <f t="shared" si="128"/>
        <v>0</v>
      </c>
      <c r="T106" s="611">
        <f t="shared" si="128"/>
        <v>0</v>
      </c>
      <c r="U106" s="611">
        <f t="shared" si="128"/>
        <v>0</v>
      </c>
      <c r="V106" s="611">
        <f t="shared" si="128"/>
        <v>0</v>
      </c>
      <c r="W106" s="611">
        <f t="shared" si="128"/>
        <v>0</v>
      </c>
      <c r="X106" s="611">
        <f t="shared" si="128"/>
        <v>0</v>
      </c>
      <c r="Y106" s="611">
        <f t="shared" si="128"/>
        <v>0</v>
      </c>
      <c r="Z106" s="611">
        <f t="shared" si="128"/>
        <v>0</v>
      </c>
      <c r="AA106" s="611">
        <f t="shared" si="128"/>
        <v>0</v>
      </c>
      <c r="AB106" s="611">
        <f t="shared" si="128"/>
        <v>0</v>
      </c>
      <c r="AC106" s="611">
        <f t="shared" si="128"/>
        <v>0</v>
      </c>
      <c r="AD106" s="611">
        <f t="shared" si="128"/>
        <v>0</v>
      </c>
      <c r="AE106" s="611">
        <f t="shared" si="128"/>
        <v>0</v>
      </c>
      <c r="AF106" s="611">
        <f t="shared" si="128"/>
        <v>0</v>
      </c>
      <c r="AG106" s="611"/>
      <c r="AH106" s="611">
        <f t="shared" ref="AH106:BA106" si="129">SUM(AH107:AH108)</f>
        <v>0</v>
      </c>
      <c r="AI106" s="611">
        <f t="shared" si="129"/>
        <v>0</v>
      </c>
      <c r="AJ106" s="611">
        <f t="shared" si="129"/>
        <v>0</v>
      </c>
      <c r="AK106" s="611">
        <f t="shared" si="129"/>
        <v>0</v>
      </c>
      <c r="AL106" s="611">
        <f t="shared" si="129"/>
        <v>0</v>
      </c>
      <c r="AM106" s="611">
        <f t="shared" si="129"/>
        <v>0</v>
      </c>
      <c r="AN106" s="611">
        <f t="shared" si="129"/>
        <v>0</v>
      </c>
      <c r="AO106" s="611">
        <f t="shared" si="129"/>
        <v>0</v>
      </c>
      <c r="AP106" s="611">
        <f t="shared" si="129"/>
        <v>0</v>
      </c>
      <c r="AQ106" s="611">
        <f t="shared" si="129"/>
        <v>0</v>
      </c>
      <c r="AR106" s="611">
        <f t="shared" si="129"/>
        <v>0</v>
      </c>
      <c r="AS106" s="611">
        <f t="shared" si="129"/>
        <v>0</v>
      </c>
      <c r="AT106" s="611">
        <f t="shared" si="129"/>
        <v>0</v>
      </c>
      <c r="AU106" s="611">
        <f t="shared" si="129"/>
        <v>0</v>
      </c>
      <c r="AV106" s="611">
        <f t="shared" si="129"/>
        <v>0</v>
      </c>
      <c r="AW106" s="611">
        <f t="shared" si="129"/>
        <v>0</v>
      </c>
      <c r="AX106" s="611">
        <f t="shared" si="129"/>
        <v>0</v>
      </c>
      <c r="AY106" s="611">
        <f t="shared" si="129"/>
        <v>0</v>
      </c>
      <c r="AZ106" s="611">
        <f t="shared" si="129"/>
        <v>0</v>
      </c>
      <c r="BA106" s="611">
        <f t="shared" si="129"/>
        <v>0</v>
      </c>
      <c r="BB106" s="58" t="s">
        <v>231</v>
      </c>
      <c r="BC106" s="63"/>
      <c r="BD106" s="63"/>
      <c r="BE106" s="85">
        <v>2016</v>
      </c>
      <c r="BF106" s="63"/>
      <c r="BG106" s="63"/>
    </row>
    <row r="107" spans="1:59" s="630" customFormat="1" ht="22.2" customHeight="1">
      <c r="A107" s="626" t="s">
        <v>58</v>
      </c>
      <c r="B107" s="672"/>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customHeight="1">
      <c r="A108" s="626" t="s">
        <v>58</v>
      </c>
      <c r="B108" s="672"/>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13" customFormat="1" ht="22.2" customHeight="1">
      <c r="A109" s="346" t="s">
        <v>58</v>
      </c>
      <c r="B109" s="65" t="s">
        <v>481</v>
      </c>
      <c r="C109" s="611"/>
      <c r="D109" s="611">
        <f>SUM(E109:BA109)</f>
        <v>0</v>
      </c>
      <c r="E109" s="611">
        <f t="shared" ref="E109:K109" si="130">SUM(E110:E111)</f>
        <v>0</v>
      </c>
      <c r="F109" s="611">
        <f t="shared" si="130"/>
        <v>0</v>
      </c>
      <c r="G109" s="611">
        <f t="shared" si="130"/>
        <v>0</v>
      </c>
      <c r="H109" s="611">
        <f t="shared" si="130"/>
        <v>0</v>
      </c>
      <c r="I109" s="611">
        <f t="shared" si="130"/>
        <v>0</v>
      </c>
      <c r="J109" s="611">
        <f t="shared" si="130"/>
        <v>0</v>
      </c>
      <c r="K109" s="611">
        <f t="shared" si="130"/>
        <v>0</v>
      </c>
      <c r="L109" s="611"/>
      <c r="M109" s="611">
        <f t="shared" ref="M109:AF109" si="131">SUM(M110:M111)</f>
        <v>0</v>
      </c>
      <c r="N109" s="611">
        <f t="shared" si="131"/>
        <v>0</v>
      </c>
      <c r="O109" s="611">
        <f t="shared" si="131"/>
        <v>0</v>
      </c>
      <c r="P109" s="611">
        <f t="shared" si="131"/>
        <v>0</v>
      </c>
      <c r="Q109" s="611">
        <f t="shared" si="131"/>
        <v>0</v>
      </c>
      <c r="R109" s="611">
        <f t="shared" si="131"/>
        <v>0</v>
      </c>
      <c r="S109" s="611">
        <f t="shared" si="131"/>
        <v>0</v>
      </c>
      <c r="T109" s="611">
        <f t="shared" si="131"/>
        <v>0</v>
      </c>
      <c r="U109" s="611">
        <f t="shared" si="131"/>
        <v>0</v>
      </c>
      <c r="V109" s="611">
        <f t="shared" si="131"/>
        <v>0</v>
      </c>
      <c r="W109" s="611">
        <f t="shared" si="131"/>
        <v>0</v>
      </c>
      <c r="X109" s="611">
        <f t="shared" si="131"/>
        <v>0</v>
      </c>
      <c r="Y109" s="611">
        <f t="shared" si="131"/>
        <v>0</v>
      </c>
      <c r="Z109" s="611">
        <f t="shared" si="131"/>
        <v>0</v>
      </c>
      <c r="AA109" s="611">
        <f t="shared" si="131"/>
        <v>0</v>
      </c>
      <c r="AB109" s="611">
        <f t="shared" si="131"/>
        <v>0</v>
      </c>
      <c r="AC109" s="611">
        <f t="shared" si="131"/>
        <v>0</v>
      </c>
      <c r="AD109" s="611">
        <f t="shared" si="131"/>
        <v>0</v>
      </c>
      <c r="AE109" s="611">
        <f t="shared" si="131"/>
        <v>0</v>
      </c>
      <c r="AF109" s="611">
        <f t="shared" si="131"/>
        <v>0</v>
      </c>
      <c r="AG109" s="611"/>
      <c r="AH109" s="611">
        <f t="shared" ref="AH109:BA109" si="132">SUM(AH110:AH111)</f>
        <v>0</v>
      </c>
      <c r="AI109" s="611">
        <f t="shared" si="132"/>
        <v>0</v>
      </c>
      <c r="AJ109" s="611">
        <f t="shared" si="132"/>
        <v>0</v>
      </c>
      <c r="AK109" s="611">
        <f t="shared" si="132"/>
        <v>0</v>
      </c>
      <c r="AL109" s="611">
        <f t="shared" si="132"/>
        <v>0</v>
      </c>
      <c r="AM109" s="611">
        <f t="shared" si="132"/>
        <v>0</v>
      </c>
      <c r="AN109" s="611">
        <f t="shared" si="132"/>
        <v>0</v>
      </c>
      <c r="AO109" s="611">
        <f t="shared" si="132"/>
        <v>0</v>
      </c>
      <c r="AP109" s="611">
        <f t="shared" si="132"/>
        <v>0</v>
      </c>
      <c r="AQ109" s="611">
        <f t="shared" si="132"/>
        <v>0</v>
      </c>
      <c r="AR109" s="611">
        <f t="shared" si="132"/>
        <v>0</v>
      </c>
      <c r="AS109" s="611">
        <f t="shared" si="132"/>
        <v>0</v>
      </c>
      <c r="AT109" s="611">
        <f t="shared" si="132"/>
        <v>0</v>
      </c>
      <c r="AU109" s="611">
        <f t="shared" si="132"/>
        <v>0</v>
      </c>
      <c r="AV109" s="611">
        <f t="shared" si="132"/>
        <v>0</v>
      </c>
      <c r="AW109" s="611">
        <f t="shared" si="132"/>
        <v>0</v>
      </c>
      <c r="AX109" s="611">
        <f t="shared" si="132"/>
        <v>0</v>
      </c>
      <c r="AY109" s="611">
        <f t="shared" si="132"/>
        <v>0</v>
      </c>
      <c r="AZ109" s="611">
        <f t="shared" si="132"/>
        <v>0</v>
      </c>
      <c r="BA109" s="611">
        <f t="shared" si="132"/>
        <v>0</v>
      </c>
      <c r="BB109" s="58" t="s">
        <v>231</v>
      </c>
      <c r="BC109" s="63"/>
      <c r="BD109" s="63"/>
      <c r="BE109" s="85">
        <v>2016</v>
      </c>
      <c r="BF109" s="63"/>
      <c r="BG109" s="63"/>
    </row>
    <row r="110" spans="1:59" s="630" customFormat="1" ht="22.2" customHeight="1">
      <c r="A110" s="626" t="s">
        <v>58</v>
      </c>
      <c r="B110" s="672"/>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customHeight="1">
      <c r="A111" s="626" t="s">
        <v>58</v>
      </c>
      <c r="B111" s="672"/>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13" customFormat="1" ht="22.2" customHeight="1">
      <c r="A112" s="346" t="s">
        <v>60</v>
      </c>
      <c r="B112" s="624" t="s">
        <v>210</v>
      </c>
      <c r="C112" s="611">
        <f>SUM(C113,C116)</f>
        <v>0</v>
      </c>
      <c r="D112" s="611">
        <f>SUM(D113+D116)</f>
        <v>0</v>
      </c>
      <c r="E112" s="611">
        <f t="shared" ref="E112:K112" si="133">SUM(E113,E116)</f>
        <v>0</v>
      </c>
      <c r="F112" s="611">
        <f t="shared" si="133"/>
        <v>0</v>
      </c>
      <c r="G112" s="611">
        <f t="shared" si="133"/>
        <v>0</v>
      </c>
      <c r="H112" s="611">
        <f t="shared" si="133"/>
        <v>0</v>
      </c>
      <c r="I112" s="611">
        <f t="shared" si="133"/>
        <v>0</v>
      </c>
      <c r="J112" s="611">
        <f t="shared" si="133"/>
        <v>0</v>
      </c>
      <c r="K112" s="611">
        <f t="shared" si="133"/>
        <v>0</v>
      </c>
      <c r="L112" s="611"/>
      <c r="M112" s="611">
        <f t="shared" ref="M112:AF112" si="134">SUM(M113,M116)</f>
        <v>0</v>
      </c>
      <c r="N112" s="611">
        <f t="shared" si="134"/>
        <v>0</v>
      </c>
      <c r="O112" s="611">
        <f t="shared" si="134"/>
        <v>0</v>
      </c>
      <c r="P112" s="611">
        <f t="shared" si="134"/>
        <v>0</v>
      </c>
      <c r="Q112" s="611">
        <f t="shared" si="134"/>
        <v>0</v>
      </c>
      <c r="R112" s="611">
        <f t="shared" si="134"/>
        <v>0</v>
      </c>
      <c r="S112" s="611">
        <f t="shared" si="134"/>
        <v>0</v>
      </c>
      <c r="T112" s="611">
        <f t="shared" si="134"/>
        <v>0</v>
      </c>
      <c r="U112" s="611">
        <f t="shared" si="134"/>
        <v>0</v>
      </c>
      <c r="V112" s="611">
        <f t="shared" si="134"/>
        <v>0</v>
      </c>
      <c r="W112" s="611">
        <f t="shared" si="134"/>
        <v>0</v>
      </c>
      <c r="X112" s="611">
        <f t="shared" si="134"/>
        <v>0</v>
      </c>
      <c r="Y112" s="611">
        <f t="shared" si="134"/>
        <v>0</v>
      </c>
      <c r="Z112" s="611">
        <f t="shared" si="134"/>
        <v>0</v>
      </c>
      <c r="AA112" s="611">
        <f t="shared" si="134"/>
        <v>0</v>
      </c>
      <c r="AB112" s="611">
        <f t="shared" si="134"/>
        <v>0</v>
      </c>
      <c r="AC112" s="611">
        <f t="shared" si="134"/>
        <v>0</v>
      </c>
      <c r="AD112" s="611">
        <f t="shared" si="134"/>
        <v>0</v>
      </c>
      <c r="AE112" s="611">
        <f t="shared" si="134"/>
        <v>0</v>
      </c>
      <c r="AF112" s="611">
        <f t="shared" si="134"/>
        <v>0</v>
      </c>
      <c r="AG112" s="611"/>
      <c r="AH112" s="611">
        <f t="shared" ref="AH112:BA112" si="135">SUM(AH113,AH116)</f>
        <v>0</v>
      </c>
      <c r="AI112" s="611">
        <f t="shared" si="135"/>
        <v>0</v>
      </c>
      <c r="AJ112" s="611">
        <f t="shared" si="135"/>
        <v>0</v>
      </c>
      <c r="AK112" s="611">
        <f t="shared" si="135"/>
        <v>0</v>
      </c>
      <c r="AL112" s="611">
        <f t="shared" si="135"/>
        <v>0</v>
      </c>
      <c r="AM112" s="611">
        <f t="shared" si="135"/>
        <v>0</v>
      </c>
      <c r="AN112" s="611">
        <f t="shared" si="135"/>
        <v>0</v>
      </c>
      <c r="AO112" s="611">
        <f t="shared" si="135"/>
        <v>0</v>
      </c>
      <c r="AP112" s="611">
        <f t="shared" si="135"/>
        <v>0</v>
      </c>
      <c r="AQ112" s="611">
        <f t="shared" si="135"/>
        <v>0</v>
      </c>
      <c r="AR112" s="611">
        <f t="shared" si="135"/>
        <v>0</v>
      </c>
      <c r="AS112" s="611">
        <f t="shared" si="135"/>
        <v>0</v>
      </c>
      <c r="AT112" s="611">
        <f t="shared" si="135"/>
        <v>0</v>
      </c>
      <c r="AU112" s="611">
        <f t="shared" si="135"/>
        <v>0</v>
      </c>
      <c r="AV112" s="611">
        <f t="shared" si="135"/>
        <v>0</v>
      </c>
      <c r="AW112" s="611">
        <f t="shared" si="135"/>
        <v>0</v>
      </c>
      <c r="AX112" s="611">
        <f t="shared" si="135"/>
        <v>0</v>
      </c>
      <c r="AY112" s="611">
        <f t="shared" si="135"/>
        <v>0</v>
      </c>
      <c r="AZ112" s="611">
        <f t="shared" si="135"/>
        <v>0</v>
      </c>
      <c r="BA112" s="611">
        <f t="shared" si="135"/>
        <v>0</v>
      </c>
      <c r="BB112" s="58" t="s">
        <v>231</v>
      </c>
      <c r="BC112" s="63"/>
      <c r="BD112" s="63"/>
      <c r="BE112" s="85">
        <v>2016</v>
      </c>
      <c r="BF112" s="63"/>
      <c r="BG112" s="63"/>
    </row>
    <row r="113" spans="1:59" s="613" customFormat="1" ht="22.2" customHeight="1">
      <c r="A113" s="346" t="s">
        <v>60</v>
      </c>
      <c r="B113" s="65" t="s">
        <v>480</v>
      </c>
      <c r="C113" s="611"/>
      <c r="D113" s="611">
        <f>SUM(E113:BA113)</f>
        <v>0</v>
      </c>
      <c r="E113" s="611">
        <f t="shared" ref="E113:K113" si="136">SUM(E114:E115)</f>
        <v>0</v>
      </c>
      <c r="F113" s="611">
        <f t="shared" si="136"/>
        <v>0</v>
      </c>
      <c r="G113" s="611">
        <f t="shared" si="136"/>
        <v>0</v>
      </c>
      <c r="H113" s="611">
        <f t="shared" si="136"/>
        <v>0</v>
      </c>
      <c r="I113" s="611">
        <f t="shared" si="136"/>
        <v>0</v>
      </c>
      <c r="J113" s="611">
        <f t="shared" si="136"/>
        <v>0</v>
      </c>
      <c r="K113" s="611">
        <f t="shared" si="136"/>
        <v>0</v>
      </c>
      <c r="L113" s="611"/>
      <c r="M113" s="611">
        <f t="shared" ref="M113:AF113" si="137">SUM(M114:M115)</f>
        <v>0</v>
      </c>
      <c r="N113" s="611">
        <f t="shared" si="137"/>
        <v>0</v>
      </c>
      <c r="O113" s="611">
        <f t="shared" si="137"/>
        <v>0</v>
      </c>
      <c r="P113" s="611">
        <f t="shared" si="137"/>
        <v>0</v>
      </c>
      <c r="Q113" s="611">
        <f t="shared" si="137"/>
        <v>0</v>
      </c>
      <c r="R113" s="611">
        <f t="shared" si="137"/>
        <v>0</v>
      </c>
      <c r="S113" s="611">
        <f t="shared" si="137"/>
        <v>0</v>
      </c>
      <c r="T113" s="611">
        <f t="shared" si="137"/>
        <v>0</v>
      </c>
      <c r="U113" s="611">
        <f t="shared" si="137"/>
        <v>0</v>
      </c>
      <c r="V113" s="611">
        <f t="shared" si="137"/>
        <v>0</v>
      </c>
      <c r="W113" s="611">
        <f t="shared" si="137"/>
        <v>0</v>
      </c>
      <c r="X113" s="611">
        <f t="shared" si="137"/>
        <v>0</v>
      </c>
      <c r="Y113" s="611">
        <f t="shared" si="137"/>
        <v>0</v>
      </c>
      <c r="Z113" s="611">
        <f t="shared" si="137"/>
        <v>0</v>
      </c>
      <c r="AA113" s="611">
        <f t="shared" si="137"/>
        <v>0</v>
      </c>
      <c r="AB113" s="611">
        <f t="shared" si="137"/>
        <v>0</v>
      </c>
      <c r="AC113" s="611">
        <f t="shared" si="137"/>
        <v>0</v>
      </c>
      <c r="AD113" s="611">
        <f t="shared" si="137"/>
        <v>0</v>
      </c>
      <c r="AE113" s="611">
        <f t="shared" si="137"/>
        <v>0</v>
      </c>
      <c r="AF113" s="611">
        <f t="shared" si="137"/>
        <v>0</v>
      </c>
      <c r="AG113" s="611"/>
      <c r="AH113" s="611">
        <f t="shared" ref="AH113:BA113" si="138">SUM(AH114:AH115)</f>
        <v>0</v>
      </c>
      <c r="AI113" s="611">
        <f t="shared" si="138"/>
        <v>0</v>
      </c>
      <c r="AJ113" s="611">
        <f t="shared" si="138"/>
        <v>0</v>
      </c>
      <c r="AK113" s="611">
        <f t="shared" si="138"/>
        <v>0</v>
      </c>
      <c r="AL113" s="611">
        <f t="shared" si="138"/>
        <v>0</v>
      </c>
      <c r="AM113" s="611">
        <f t="shared" si="138"/>
        <v>0</v>
      </c>
      <c r="AN113" s="611">
        <f t="shared" si="138"/>
        <v>0</v>
      </c>
      <c r="AO113" s="611">
        <f t="shared" si="138"/>
        <v>0</v>
      </c>
      <c r="AP113" s="611">
        <f t="shared" si="138"/>
        <v>0</v>
      </c>
      <c r="AQ113" s="611">
        <f t="shared" si="138"/>
        <v>0</v>
      </c>
      <c r="AR113" s="611">
        <f t="shared" si="138"/>
        <v>0</v>
      </c>
      <c r="AS113" s="611">
        <f t="shared" si="138"/>
        <v>0</v>
      </c>
      <c r="AT113" s="611">
        <f t="shared" si="138"/>
        <v>0</v>
      </c>
      <c r="AU113" s="611">
        <f t="shared" si="138"/>
        <v>0</v>
      </c>
      <c r="AV113" s="611">
        <f t="shared" si="138"/>
        <v>0</v>
      </c>
      <c r="AW113" s="611">
        <f t="shared" si="138"/>
        <v>0</v>
      </c>
      <c r="AX113" s="611">
        <f t="shared" si="138"/>
        <v>0</v>
      </c>
      <c r="AY113" s="611">
        <f t="shared" si="138"/>
        <v>0</v>
      </c>
      <c r="AZ113" s="611">
        <f t="shared" si="138"/>
        <v>0</v>
      </c>
      <c r="BA113" s="611">
        <f t="shared" si="138"/>
        <v>0</v>
      </c>
      <c r="BB113" s="58" t="s">
        <v>231</v>
      </c>
      <c r="BC113" s="63"/>
      <c r="BD113" s="63"/>
      <c r="BE113" s="85">
        <v>2016</v>
      </c>
      <c r="BF113" s="63"/>
      <c r="BG113" s="63"/>
    </row>
    <row r="114" spans="1:59" s="630" customFormat="1" ht="27.75" customHeight="1">
      <c r="A114" s="626" t="s">
        <v>60</v>
      </c>
      <c r="B114" s="672"/>
      <c r="C114" s="628"/>
      <c r="D114" s="628"/>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24" customHeight="1">
      <c r="A115" s="626" t="s">
        <v>60</v>
      </c>
      <c r="B115" s="672"/>
      <c r="C115" s="628"/>
      <c r="D115" s="628"/>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t="s">
        <v>231</v>
      </c>
      <c r="BC115" s="629"/>
      <c r="BD115" s="629"/>
      <c r="BE115" s="606">
        <v>2016</v>
      </c>
      <c r="BF115" s="629"/>
      <c r="BG115" s="629"/>
    </row>
    <row r="116" spans="1:59" s="613" customFormat="1" ht="22.2" customHeight="1">
      <c r="A116" s="346" t="s">
        <v>60</v>
      </c>
      <c r="B116" s="65" t="s">
        <v>481</v>
      </c>
      <c r="C116" s="611"/>
      <c r="D116" s="611">
        <f>SUM(E116:BA116)</f>
        <v>0</v>
      </c>
      <c r="E116" s="611">
        <f t="shared" ref="E116:K116" si="139">SUM(E117:E118)</f>
        <v>0</v>
      </c>
      <c r="F116" s="611">
        <f t="shared" si="139"/>
        <v>0</v>
      </c>
      <c r="G116" s="611">
        <f t="shared" si="139"/>
        <v>0</v>
      </c>
      <c r="H116" s="611">
        <f t="shared" si="139"/>
        <v>0</v>
      </c>
      <c r="I116" s="611">
        <f t="shared" si="139"/>
        <v>0</v>
      </c>
      <c r="J116" s="611">
        <f t="shared" si="139"/>
        <v>0</v>
      </c>
      <c r="K116" s="611">
        <f t="shared" si="139"/>
        <v>0</v>
      </c>
      <c r="L116" s="611"/>
      <c r="M116" s="611">
        <f t="shared" ref="M116:AF116" si="140">SUM(M117:M118)</f>
        <v>0</v>
      </c>
      <c r="N116" s="611">
        <f t="shared" si="140"/>
        <v>0</v>
      </c>
      <c r="O116" s="611">
        <f t="shared" si="140"/>
        <v>0</v>
      </c>
      <c r="P116" s="611">
        <f t="shared" si="140"/>
        <v>0</v>
      </c>
      <c r="Q116" s="611">
        <f t="shared" si="140"/>
        <v>0</v>
      </c>
      <c r="R116" s="611">
        <f t="shared" si="140"/>
        <v>0</v>
      </c>
      <c r="S116" s="611">
        <f t="shared" si="140"/>
        <v>0</v>
      </c>
      <c r="T116" s="611">
        <f t="shared" si="140"/>
        <v>0</v>
      </c>
      <c r="U116" s="611">
        <f t="shared" si="140"/>
        <v>0</v>
      </c>
      <c r="V116" s="611">
        <f t="shared" si="140"/>
        <v>0</v>
      </c>
      <c r="W116" s="611">
        <f t="shared" si="140"/>
        <v>0</v>
      </c>
      <c r="X116" s="611">
        <f t="shared" si="140"/>
        <v>0</v>
      </c>
      <c r="Y116" s="611">
        <f t="shared" si="140"/>
        <v>0</v>
      </c>
      <c r="Z116" s="611">
        <f t="shared" si="140"/>
        <v>0</v>
      </c>
      <c r="AA116" s="611">
        <f t="shared" si="140"/>
        <v>0</v>
      </c>
      <c r="AB116" s="611">
        <f t="shared" si="140"/>
        <v>0</v>
      </c>
      <c r="AC116" s="611">
        <f t="shared" si="140"/>
        <v>0</v>
      </c>
      <c r="AD116" s="611">
        <f t="shared" si="140"/>
        <v>0</v>
      </c>
      <c r="AE116" s="611">
        <f t="shared" si="140"/>
        <v>0</v>
      </c>
      <c r="AF116" s="611">
        <f t="shared" si="140"/>
        <v>0</v>
      </c>
      <c r="AG116" s="611"/>
      <c r="AH116" s="611">
        <f t="shared" ref="AH116:BA116" si="141">SUM(AH117:AH118)</f>
        <v>0</v>
      </c>
      <c r="AI116" s="611">
        <f t="shared" si="141"/>
        <v>0</v>
      </c>
      <c r="AJ116" s="611">
        <f t="shared" si="141"/>
        <v>0</v>
      </c>
      <c r="AK116" s="611">
        <f t="shared" si="141"/>
        <v>0</v>
      </c>
      <c r="AL116" s="611">
        <f t="shared" si="141"/>
        <v>0</v>
      </c>
      <c r="AM116" s="611">
        <f t="shared" si="141"/>
        <v>0</v>
      </c>
      <c r="AN116" s="611">
        <f t="shared" si="141"/>
        <v>0</v>
      </c>
      <c r="AO116" s="611">
        <f t="shared" si="141"/>
        <v>0</v>
      </c>
      <c r="AP116" s="611">
        <f t="shared" si="141"/>
        <v>0</v>
      </c>
      <c r="AQ116" s="611">
        <f t="shared" si="141"/>
        <v>0</v>
      </c>
      <c r="AR116" s="611">
        <f t="shared" si="141"/>
        <v>0</v>
      </c>
      <c r="AS116" s="611">
        <f t="shared" si="141"/>
        <v>0</v>
      </c>
      <c r="AT116" s="611">
        <f t="shared" si="141"/>
        <v>0</v>
      </c>
      <c r="AU116" s="611">
        <f t="shared" si="141"/>
        <v>0</v>
      </c>
      <c r="AV116" s="611">
        <f t="shared" si="141"/>
        <v>0</v>
      </c>
      <c r="AW116" s="611">
        <f t="shared" si="141"/>
        <v>0</v>
      </c>
      <c r="AX116" s="611">
        <f t="shared" si="141"/>
        <v>0</v>
      </c>
      <c r="AY116" s="611">
        <f t="shared" si="141"/>
        <v>0</v>
      </c>
      <c r="AZ116" s="611">
        <f t="shared" si="141"/>
        <v>0</v>
      </c>
      <c r="BA116" s="611">
        <f t="shared" si="141"/>
        <v>0</v>
      </c>
      <c r="BB116" s="58" t="s">
        <v>231</v>
      </c>
      <c r="BC116" s="63"/>
      <c r="BD116" s="63"/>
      <c r="BE116" s="85">
        <v>2016</v>
      </c>
      <c r="BF116" s="63"/>
      <c r="BG116" s="63"/>
    </row>
    <row r="117" spans="1:59" s="630" customFormat="1" ht="22.2" customHeight="1">
      <c r="A117" s="626" t="s">
        <v>60</v>
      </c>
      <c r="B117" s="672"/>
      <c r="C117" s="628"/>
      <c r="D117" s="628"/>
      <c r="E117" s="628"/>
      <c r="F117" s="628"/>
      <c r="G117" s="628"/>
      <c r="H117" s="628"/>
      <c r="I117" s="628"/>
      <c r="J117" s="628"/>
      <c r="K117" s="628"/>
      <c r="L117" s="628"/>
      <c r="M117" s="628"/>
      <c r="N117" s="628"/>
      <c r="O117" s="628"/>
      <c r="P117" s="628"/>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628"/>
      <c r="AL117" s="628"/>
      <c r="AM117" s="628"/>
      <c r="AN117" s="628"/>
      <c r="AO117" s="628"/>
      <c r="AP117" s="628"/>
      <c r="AQ117" s="628"/>
      <c r="AR117" s="628"/>
      <c r="AS117" s="628"/>
      <c r="AT117" s="628"/>
      <c r="AU117" s="628"/>
      <c r="AV117" s="628"/>
      <c r="AW117" s="628"/>
      <c r="AX117" s="628"/>
      <c r="AY117" s="628"/>
      <c r="AZ117" s="628"/>
      <c r="BA117" s="628"/>
      <c r="BB117" s="604" t="s">
        <v>231</v>
      </c>
      <c r="BC117" s="629"/>
      <c r="BD117" s="629"/>
      <c r="BE117" s="606">
        <v>2016</v>
      </c>
      <c r="BF117" s="629"/>
      <c r="BG117" s="629"/>
    </row>
    <row r="118" spans="1:59" s="630" customFormat="1" ht="22.2" customHeight="1">
      <c r="A118" s="626" t="s">
        <v>60</v>
      </c>
      <c r="B118" s="672"/>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34" customFormat="1" ht="22.2" customHeight="1">
      <c r="A119" s="350">
        <v>2</v>
      </c>
      <c r="B119" s="625" t="s">
        <v>227</v>
      </c>
      <c r="C119" s="619">
        <f>SUM(C120,C123)</f>
        <v>0</v>
      </c>
      <c r="D119" s="619">
        <f>SUM(D120+D123)</f>
        <v>0</v>
      </c>
      <c r="E119" s="619">
        <f t="shared" ref="E119:K119" si="142">SUM(E120,E123)</f>
        <v>0</v>
      </c>
      <c r="F119" s="619">
        <f t="shared" si="142"/>
        <v>0</v>
      </c>
      <c r="G119" s="619">
        <f t="shared" si="142"/>
        <v>0</v>
      </c>
      <c r="H119" s="619">
        <f t="shared" si="142"/>
        <v>0</v>
      </c>
      <c r="I119" s="611">
        <f t="shared" si="142"/>
        <v>0</v>
      </c>
      <c r="J119" s="611">
        <f t="shared" si="142"/>
        <v>0</v>
      </c>
      <c r="K119" s="611">
        <f t="shared" si="142"/>
        <v>0</v>
      </c>
      <c r="L119" s="611"/>
      <c r="M119" s="611">
        <f t="shared" ref="M119:AF119" si="143">SUM(M120,M123)</f>
        <v>0</v>
      </c>
      <c r="N119" s="611">
        <f t="shared" si="143"/>
        <v>0</v>
      </c>
      <c r="O119" s="611">
        <f t="shared" si="143"/>
        <v>0</v>
      </c>
      <c r="P119" s="619">
        <f t="shared" si="143"/>
        <v>0</v>
      </c>
      <c r="Q119" s="611">
        <f t="shared" si="143"/>
        <v>0</v>
      </c>
      <c r="R119" s="611">
        <f t="shared" si="143"/>
        <v>0</v>
      </c>
      <c r="S119" s="611">
        <f t="shared" si="143"/>
        <v>0</v>
      </c>
      <c r="T119" s="611">
        <f t="shared" si="143"/>
        <v>0</v>
      </c>
      <c r="U119" s="619">
        <f t="shared" si="143"/>
        <v>0</v>
      </c>
      <c r="V119" s="611">
        <f t="shared" si="143"/>
        <v>0</v>
      </c>
      <c r="W119" s="611">
        <f t="shared" si="143"/>
        <v>0</v>
      </c>
      <c r="X119" s="611">
        <f t="shared" si="143"/>
        <v>0</v>
      </c>
      <c r="Y119" s="619">
        <f t="shared" si="143"/>
        <v>0</v>
      </c>
      <c r="Z119" s="611">
        <f t="shared" si="143"/>
        <v>0</v>
      </c>
      <c r="AA119" s="611">
        <f t="shared" si="143"/>
        <v>0</v>
      </c>
      <c r="AB119" s="611">
        <f t="shared" si="143"/>
        <v>0</v>
      </c>
      <c r="AC119" s="611">
        <f t="shared" si="143"/>
        <v>0</v>
      </c>
      <c r="AD119" s="611">
        <f t="shared" si="143"/>
        <v>0</v>
      </c>
      <c r="AE119" s="611">
        <f t="shared" si="143"/>
        <v>0</v>
      </c>
      <c r="AF119" s="611">
        <f t="shared" si="143"/>
        <v>0</v>
      </c>
      <c r="AG119" s="611"/>
      <c r="AH119" s="611">
        <f t="shared" ref="AH119:BA119" si="144">SUM(AH120,AH123)</f>
        <v>0</v>
      </c>
      <c r="AI119" s="611">
        <f t="shared" si="144"/>
        <v>0</v>
      </c>
      <c r="AJ119" s="611">
        <f t="shared" si="144"/>
        <v>0</v>
      </c>
      <c r="AK119" s="611">
        <f t="shared" si="144"/>
        <v>0</v>
      </c>
      <c r="AL119" s="611">
        <f t="shared" si="144"/>
        <v>0</v>
      </c>
      <c r="AM119" s="611">
        <f t="shared" si="144"/>
        <v>0</v>
      </c>
      <c r="AN119" s="611">
        <f t="shared" si="144"/>
        <v>0</v>
      </c>
      <c r="AO119" s="611">
        <f t="shared" si="144"/>
        <v>0</v>
      </c>
      <c r="AP119" s="611">
        <f t="shared" si="144"/>
        <v>0</v>
      </c>
      <c r="AQ119" s="611">
        <f t="shared" si="144"/>
        <v>0</v>
      </c>
      <c r="AR119" s="611">
        <f t="shared" si="144"/>
        <v>0</v>
      </c>
      <c r="AS119" s="619">
        <f t="shared" si="144"/>
        <v>0</v>
      </c>
      <c r="AT119" s="619">
        <f t="shared" si="144"/>
        <v>0</v>
      </c>
      <c r="AU119" s="611">
        <f t="shared" si="144"/>
        <v>0</v>
      </c>
      <c r="AV119" s="611">
        <f t="shared" si="144"/>
        <v>0</v>
      </c>
      <c r="AW119" s="611">
        <f t="shared" si="144"/>
        <v>0</v>
      </c>
      <c r="AX119" s="611">
        <f t="shared" si="144"/>
        <v>0</v>
      </c>
      <c r="AY119" s="611">
        <f t="shared" si="144"/>
        <v>0</v>
      </c>
      <c r="AZ119" s="611">
        <f t="shared" si="144"/>
        <v>0</v>
      </c>
      <c r="BA119" s="611">
        <f t="shared" si="144"/>
        <v>0</v>
      </c>
      <c r="BB119" s="58" t="s">
        <v>231</v>
      </c>
      <c r="BC119" s="63"/>
      <c r="BD119" s="92"/>
      <c r="BE119" s="85">
        <v>2016</v>
      </c>
      <c r="BF119" s="91"/>
      <c r="BG119" s="91"/>
    </row>
    <row r="120" spans="1:59" s="613" customFormat="1" ht="22.2" customHeight="1">
      <c r="A120" s="346" t="s">
        <v>63</v>
      </c>
      <c r="B120" s="65" t="s">
        <v>480</v>
      </c>
      <c r="C120" s="611"/>
      <c r="D120" s="611">
        <f>SUM(E120:BA120)</f>
        <v>0</v>
      </c>
      <c r="E120" s="611">
        <f t="shared" ref="E120:K120" si="145">SUM(E121:E122)</f>
        <v>0</v>
      </c>
      <c r="F120" s="611">
        <f t="shared" si="145"/>
        <v>0</v>
      </c>
      <c r="G120" s="611">
        <f t="shared" si="145"/>
        <v>0</v>
      </c>
      <c r="H120" s="611">
        <f t="shared" si="145"/>
        <v>0</v>
      </c>
      <c r="I120" s="611">
        <f t="shared" si="145"/>
        <v>0</v>
      </c>
      <c r="J120" s="611">
        <f t="shared" si="145"/>
        <v>0</v>
      </c>
      <c r="K120" s="611">
        <f t="shared" si="145"/>
        <v>0</v>
      </c>
      <c r="L120" s="611"/>
      <c r="M120" s="611">
        <f t="shared" ref="M120:AF120" si="146">SUM(M121:M122)</f>
        <v>0</v>
      </c>
      <c r="N120" s="611">
        <f t="shared" si="146"/>
        <v>0</v>
      </c>
      <c r="O120" s="611">
        <f t="shared" si="146"/>
        <v>0</v>
      </c>
      <c r="P120" s="611">
        <f t="shared" si="146"/>
        <v>0</v>
      </c>
      <c r="Q120" s="611">
        <f t="shared" si="146"/>
        <v>0</v>
      </c>
      <c r="R120" s="611">
        <f t="shared" si="146"/>
        <v>0</v>
      </c>
      <c r="S120" s="611">
        <f t="shared" si="146"/>
        <v>0</v>
      </c>
      <c r="T120" s="611">
        <f t="shared" si="146"/>
        <v>0</v>
      </c>
      <c r="U120" s="611">
        <f t="shared" si="146"/>
        <v>0</v>
      </c>
      <c r="V120" s="611">
        <f t="shared" si="146"/>
        <v>0</v>
      </c>
      <c r="W120" s="611">
        <f t="shared" si="146"/>
        <v>0</v>
      </c>
      <c r="X120" s="611">
        <f t="shared" si="146"/>
        <v>0</v>
      </c>
      <c r="Y120" s="611">
        <f t="shared" si="146"/>
        <v>0</v>
      </c>
      <c r="Z120" s="611">
        <f t="shared" si="146"/>
        <v>0</v>
      </c>
      <c r="AA120" s="611">
        <f t="shared" si="146"/>
        <v>0</v>
      </c>
      <c r="AB120" s="611">
        <f t="shared" si="146"/>
        <v>0</v>
      </c>
      <c r="AC120" s="611">
        <f t="shared" si="146"/>
        <v>0</v>
      </c>
      <c r="AD120" s="611">
        <f t="shared" si="146"/>
        <v>0</v>
      </c>
      <c r="AE120" s="611">
        <f t="shared" si="146"/>
        <v>0</v>
      </c>
      <c r="AF120" s="611">
        <f t="shared" si="146"/>
        <v>0</v>
      </c>
      <c r="AG120" s="611"/>
      <c r="AH120" s="611">
        <f t="shared" ref="AH120:BA120" si="147">SUM(AH121:AH122)</f>
        <v>0</v>
      </c>
      <c r="AI120" s="611">
        <f t="shared" si="147"/>
        <v>0</v>
      </c>
      <c r="AJ120" s="611">
        <f t="shared" si="147"/>
        <v>0</v>
      </c>
      <c r="AK120" s="611">
        <f t="shared" si="147"/>
        <v>0</v>
      </c>
      <c r="AL120" s="611">
        <f t="shared" si="147"/>
        <v>0</v>
      </c>
      <c r="AM120" s="611">
        <f t="shared" si="147"/>
        <v>0</v>
      </c>
      <c r="AN120" s="611">
        <f t="shared" si="147"/>
        <v>0</v>
      </c>
      <c r="AO120" s="611">
        <f t="shared" si="147"/>
        <v>0</v>
      </c>
      <c r="AP120" s="611">
        <f t="shared" si="147"/>
        <v>0</v>
      </c>
      <c r="AQ120" s="611">
        <f t="shared" si="147"/>
        <v>0</v>
      </c>
      <c r="AR120" s="611">
        <f t="shared" si="147"/>
        <v>0</v>
      </c>
      <c r="AS120" s="611">
        <f t="shared" si="147"/>
        <v>0</v>
      </c>
      <c r="AT120" s="611">
        <f t="shared" si="147"/>
        <v>0</v>
      </c>
      <c r="AU120" s="611">
        <f t="shared" si="147"/>
        <v>0</v>
      </c>
      <c r="AV120" s="611">
        <f t="shared" si="147"/>
        <v>0</v>
      </c>
      <c r="AW120" s="611">
        <f t="shared" si="147"/>
        <v>0</v>
      </c>
      <c r="AX120" s="611">
        <f t="shared" si="147"/>
        <v>0</v>
      </c>
      <c r="AY120" s="611">
        <f t="shared" si="147"/>
        <v>0</v>
      </c>
      <c r="AZ120" s="611">
        <f t="shared" si="147"/>
        <v>0</v>
      </c>
      <c r="BA120" s="611">
        <f t="shared" si="147"/>
        <v>0</v>
      </c>
      <c r="BB120" s="58" t="s">
        <v>231</v>
      </c>
      <c r="BC120" s="63"/>
      <c r="BD120" s="63"/>
      <c r="BE120" s="85">
        <v>2016</v>
      </c>
      <c r="BF120" s="63"/>
      <c r="BG120" s="63"/>
    </row>
    <row r="121" spans="1:59" s="638" customFormat="1" ht="27.75" customHeight="1">
      <c r="A121" s="626" t="s">
        <v>63</v>
      </c>
      <c r="B121" s="684"/>
      <c r="C121" s="635"/>
      <c r="D121" s="635"/>
      <c r="E121" s="635"/>
      <c r="F121" s="635"/>
      <c r="G121" s="635"/>
      <c r="H121" s="635"/>
      <c r="I121" s="628"/>
      <c r="J121" s="628"/>
      <c r="K121" s="628"/>
      <c r="L121" s="628"/>
      <c r="M121" s="628"/>
      <c r="N121" s="628"/>
      <c r="O121" s="628"/>
      <c r="P121" s="635"/>
      <c r="Q121" s="628"/>
      <c r="R121" s="628"/>
      <c r="S121" s="628"/>
      <c r="T121" s="628"/>
      <c r="U121" s="635"/>
      <c r="V121" s="628"/>
      <c r="W121" s="628"/>
      <c r="X121" s="628"/>
      <c r="Y121" s="635"/>
      <c r="Z121" s="628"/>
      <c r="AA121" s="628"/>
      <c r="AB121" s="628"/>
      <c r="AC121" s="628"/>
      <c r="AD121" s="628"/>
      <c r="AE121" s="628"/>
      <c r="AF121" s="628"/>
      <c r="AG121" s="628"/>
      <c r="AH121" s="628"/>
      <c r="AI121" s="628"/>
      <c r="AJ121" s="628"/>
      <c r="AK121" s="628"/>
      <c r="AL121" s="628"/>
      <c r="AM121" s="628"/>
      <c r="AN121" s="628"/>
      <c r="AO121" s="628"/>
      <c r="AP121" s="628"/>
      <c r="AQ121" s="628"/>
      <c r="AR121" s="628"/>
      <c r="AS121" s="635"/>
      <c r="AT121" s="635"/>
      <c r="AU121" s="628"/>
      <c r="AV121" s="628"/>
      <c r="AW121" s="628"/>
      <c r="AX121" s="628"/>
      <c r="AY121" s="628"/>
      <c r="AZ121" s="628"/>
      <c r="BA121" s="628"/>
      <c r="BB121" s="604" t="s">
        <v>231</v>
      </c>
      <c r="BC121" s="629"/>
      <c r="BD121" s="70"/>
      <c r="BE121" s="606">
        <v>2016</v>
      </c>
      <c r="BF121" s="637"/>
      <c r="BG121" s="637"/>
    </row>
    <row r="122" spans="1:59" s="630" customFormat="1" ht="22.2" customHeight="1">
      <c r="A122" s="626" t="s">
        <v>63</v>
      </c>
      <c r="B122" s="672"/>
      <c r="C122" s="628"/>
      <c r="D122" s="628"/>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Q122" s="628"/>
      <c r="AR122" s="628"/>
      <c r="AS122" s="628"/>
      <c r="AT122" s="628"/>
      <c r="AU122" s="628"/>
      <c r="AV122" s="628"/>
      <c r="AW122" s="628"/>
      <c r="AX122" s="628"/>
      <c r="AY122" s="628"/>
      <c r="AZ122" s="628"/>
      <c r="BA122" s="628"/>
      <c r="BB122" s="604" t="s">
        <v>231</v>
      </c>
      <c r="BC122" s="629"/>
      <c r="BD122" s="629"/>
      <c r="BE122" s="606">
        <v>2016</v>
      </c>
      <c r="BF122" s="629"/>
      <c r="BG122" s="629"/>
    </row>
    <row r="123" spans="1:59" s="613" customFormat="1" ht="22.2" customHeight="1">
      <c r="A123" s="346" t="s">
        <v>63</v>
      </c>
      <c r="B123" s="65" t="s">
        <v>481</v>
      </c>
      <c r="C123" s="611"/>
      <c r="D123" s="611">
        <f>SUM(E123:BA123)</f>
        <v>0</v>
      </c>
      <c r="E123" s="611">
        <f t="shared" ref="E123:K123" si="148">SUM(E124:E125)</f>
        <v>0</v>
      </c>
      <c r="F123" s="611">
        <f t="shared" si="148"/>
        <v>0</v>
      </c>
      <c r="G123" s="611">
        <f t="shared" si="148"/>
        <v>0</v>
      </c>
      <c r="H123" s="611">
        <f t="shared" si="148"/>
        <v>0</v>
      </c>
      <c r="I123" s="611">
        <f t="shared" si="148"/>
        <v>0</v>
      </c>
      <c r="J123" s="611">
        <f t="shared" si="148"/>
        <v>0</v>
      </c>
      <c r="K123" s="611">
        <f t="shared" si="148"/>
        <v>0</v>
      </c>
      <c r="L123" s="611"/>
      <c r="M123" s="611">
        <f t="shared" ref="M123:AF123" si="149">SUM(M124:M125)</f>
        <v>0</v>
      </c>
      <c r="N123" s="611">
        <f t="shared" si="149"/>
        <v>0</v>
      </c>
      <c r="O123" s="611">
        <f t="shared" si="149"/>
        <v>0</v>
      </c>
      <c r="P123" s="611">
        <f t="shared" si="149"/>
        <v>0</v>
      </c>
      <c r="Q123" s="611">
        <f t="shared" si="149"/>
        <v>0</v>
      </c>
      <c r="R123" s="611">
        <f t="shared" si="149"/>
        <v>0</v>
      </c>
      <c r="S123" s="611">
        <f t="shared" si="149"/>
        <v>0</v>
      </c>
      <c r="T123" s="611">
        <f t="shared" si="149"/>
        <v>0</v>
      </c>
      <c r="U123" s="611">
        <f t="shared" si="149"/>
        <v>0</v>
      </c>
      <c r="V123" s="611">
        <f t="shared" si="149"/>
        <v>0</v>
      </c>
      <c r="W123" s="611">
        <f t="shared" si="149"/>
        <v>0</v>
      </c>
      <c r="X123" s="611">
        <f t="shared" si="149"/>
        <v>0</v>
      </c>
      <c r="Y123" s="611">
        <f t="shared" si="149"/>
        <v>0</v>
      </c>
      <c r="Z123" s="611">
        <f t="shared" si="149"/>
        <v>0</v>
      </c>
      <c r="AA123" s="611">
        <f t="shared" si="149"/>
        <v>0</v>
      </c>
      <c r="AB123" s="611">
        <f t="shared" si="149"/>
        <v>0</v>
      </c>
      <c r="AC123" s="611">
        <f t="shared" si="149"/>
        <v>0</v>
      </c>
      <c r="AD123" s="611">
        <f t="shared" si="149"/>
        <v>0</v>
      </c>
      <c r="AE123" s="611">
        <f t="shared" si="149"/>
        <v>0</v>
      </c>
      <c r="AF123" s="611">
        <f t="shared" si="149"/>
        <v>0</v>
      </c>
      <c r="AG123" s="611"/>
      <c r="AH123" s="611">
        <f t="shared" ref="AH123:BA123" si="150">SUM(AH124:AH125)</f>
        <v>0</v>
      </c>
      <c r="AI123" s="611">
        <f t="shared" si="150"/>
        <v>0</v>
      </c>
      <c r="AJ123" s="611">
        <f t="shared" si="150"/>
        <v>0</v>
      </c>
      <c r="AK123" s="611">
        <f t="shared" si="150"/>
        <v>0</v>
      </c>
      <c r="AL123" s="611">
        <f t="shared" si="150"/>
        <v>0</v>
      </c>
      <c r="AM123" s="611">
        <f t="shared" si="150"/>
        <v>0</v>
      </c>
      <c r="AN123" s="611">
        <f t="shared" si="150"/>
        <v>0</v>
      </c>
      <c r="AO123" s="611">
        <f t="shared" si="150"/>
        <v>0</v>
      </c>
      <c r="AP123" s="611">
        <f t="shared" si="150"/>
        <v>0</v>
      </c>
      <c r="AQ123" s="611">
        <f t="shared" si="150"/>
        <v>0</v>
      </c>
      <c r="AR123" s="611">
        <f t="shared" si="150"/>
        <v>0</v>
      </c>
      <c r="AS123" s="611">
        <f t="shared" si="150"/>
        <v>0</v>
      </c>
      <c r="AT123" s="611">
        <f t="shared" si="150"/>
        <v>0</v>
      </c>
      <c r="AU123" s="611">
        <f t="shared" si="150"/>
        <v>0</v>
      </c>
      <c r="AV123" s="611">
        <f t="shared" si="150"/>
        <v>0</v>
      </c>
      <c r="AW123" s="611">
        <f t="shared" si="150"/>
        <v>0</v>
      </c>
      <c r="AX123" s="611">
        <f t="shared" si="150"/>
        <v>0</v>
      </c>
      <c r="AY123" s="611">
        <f t="shared" si="150"/>
        <v>0</v>
      </c>
      <c r="AZ123" s="611">
        <f t="shared" si="150"/>
        <v>0</v>
      </c>
      <c r="BA123" s="611">
        <f t="shared" si="150"/>
        <v>0</v>
      </c>
      <c r="BB123" s="58" t="s">
        <v>231</v>
      </c>
      <c r="BC123" s="63"/>
      <c r="BD123" s="63"/>
      <c r="BE123" s="85">
        <v>2016</v>
      </c>
      <c r="BF123" s="63"/>
      <c r="BG123" s="63"/>
    </row>
    <row r="124" spans="1:59" s="630" customFormat="1" ht="22.2" customHeight="1">
      <c r="A124" s="626" t="s">
        <v>63</v>
      </c>
      <c r="B124" s="672"/>
      <c r="C124" s="628"/>
      <c r="D124" s="628"/>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628"/>
      <c r="AJ124" s="628"/>
      <c r="AK124" s="628"/>
      <c r="AL124" s="628"/>
      <c r="AM124" s="628"/>
      <c r="AN124" s="628"/>
      <c r="AO124" s="628"/>
      <c r="AP124" s="628"/>
      <c r="AQ124" s="628"/>
      <c r="AR124" s="628"/>
      <c r="AS124" s="628"/>
      <c r="AT124" s="628"/>
      <c r="AU124" s="628"/>
      <c r="AV124" s="628"/>
      <c r="AW124" s="628"/>
      <c r="AX124" s="628"/>
      <c r="AY124" s="628"/>
      <c r="AZ124" s="628"/>
      <c r="BA124" s="628"/>
      <c r="BB124" s="604" t="s">
        <v>231</v>
      </c>
      <c r="BC124" s="629"/>
      <c r="BD124" s="629"/>
      <c r="BE124" s="606">
        <v>2016</v>
      </c>
      <c r="BF124" s="629"/>
      <c r="BG124" s="629"/>
    </row>
    <row r="125" spans="1:59" s="630" customFormat="1" ht="22.2" customHeight="1">
      <c r="A125" s="626" t="s">
        <v>63</v>
      </c>
      <c r="B125" s="672"/>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13" customFormat="1" ht="22.2" customHeight="1">
      <c r="A126" s="346" t="s">
        <v>66</v>
      </c>
      <c r="B126" s="615" t="s">
        <v>492</v>
      </c>
      <c r="C126" s="611">
        <f>SUM(C127,C130)</f>
        <v>0</v>
      </c>
      <c r="D126" s="611">
        <f>SUM(D127+D130)</f>
        <v>0</v>
      </c>
      <c r="E126" s="611">
        <f t="shared" ref="E126:K126" si="151">SUM(E127,E130)</f>
        <v>0</v>
      </c>
      <c r="F126" s="611">
        <f t="shared" si="151"/>
        <v>0</v>
      </c>
      <c r="G126" s="611">
        <f t="shared" si="151"/>
        <v>0</v>
      </c>
      <c r="H126" s="611">
        <f t="shared" si="151"/>
        <v>0</v>
      </c>
      <c r="I126" s="611">
        <f t="shared" si="151"/>
        <v>0</v>
      </c>
      <c r="J126" s="611">
        <f t="shared" si="151"/>
        <v>0</v>
      </c>
      <c r="K126" s="611">
        <f t="shared" si="151"/>
        <v>0</v>
      </c>
      <c r="L126" s="611"/>
      <c r="M126" s="611">
        <f t="shared" ref="M126:AF126" si="152">SUM(M127,M130)</f>
        <v>0</v>
      </c>
      <c r="N126" s="611">
        <f t="shared" si="152"/>
        <v>0</v>
      </c>
      <c r="O126" s="611">
        <f t="shared" si="152"/>
        <v>0</v>
      </c>
      <c r="P126" s="611">
        <f t="shared" si="152"/>
        <v>0</v>
      </c>
      <c r="Q126" s="611">
        <f t="shared" si="152"/>
        <v>0</v>
      </c>
      <c r="R126" s="611">
        <f t="shared" si="152"/>
        <v>0</v>
      </c>
      <c r="S126" s="611">
        <f t="shared" si="152"/>
        <v>0</v>
      </c>
      <c r="T126" s="611">
        <f t="shared" si="152"/>
        <v>0</v>
      </c>
      <c r="U126" s="611">
        <f t="shared" si="152"/>
        <v>0</v>
      </c>
      <c r="V126" s="611">
        <f t="shared" si="152"/>
        <v>0</v>
      </c>
      <c r="W126" s="611">
        <f t="shared" si="152"/>
        <v>0</v>
      </c>
      <c r="X126" s="611">
        <f t="shared" si="152"/>
        <v>0</v>
      </c>
      <c r="Y126" s="611">
        <f t="shared" si="152"/>
        <v>0</v>
      </c>
      <c r="Z126" s="611">
        <f t="shared" si="152"/>
        <v>0</v>
      </c>
      <c r="AA126" s="611">
        <f t="shared" si="152"/>
        <v>0</v>
      </c>
      <c r="AB126" s="611">
        <f t="shared" si="152"/>
        <v>0</v>
      </c>
      <c r="AC126" s="611">
        <f t="shared" si="152"/>
        <v>0</v>
      </c>
      <c r="AD126" s="611">
        <f t="shared" si="152"/>
        <v>0</v>
      </c>
      <c r="AE126" s="611">
        <f t="shared" si="152"/>
        <v>0</v>
      </c>
      <c r="AF126" s="611">
        <f t="shared" si="152"/>
        <v>0</v>
      </c>
      <c r="AG126" s="611"/>
      <c r="AH126" s="611">
        <f t="shared" ref="AH126:BA126" si="153">SUM(AH127,AH130)</f>
        <v>0</v>
      </c>
      <c r="AI126" s="611">
        <f t="shared" si="153"/>
        <v>0</v>
      </c>
      <c r="AJ126" s="611">
        <f t="shared" si="153"/>
        <v>0</v>
      </c>
      <c r="AK126" s="611">
        <f t="shared" si="153"/>
        <v>0</v>
      </c>
      <c r="AL126" s="611">
        <f t="shared" si="153"/>
        <v>0</v>
      </c>
      <c r="AM126" s="611">
        <f t="shared" si="153"/>
        <v>0</v>
      </c>
      <c r="AN126" s="611">
        <f t="shared" si="153"/>
        <v>0</v>
      </c>
      <c r="AO126" s="611">
        <f t="shared" si="153"/>
        <v>0</v>
      </c>
      <c r="AP126" s="611">
        <f t="shared" si="153"/>
        <v>0</v>
      </c>
      <c r="AQ126" s="611">
        <f t="shared" si="153"/>
        <v>0</v>
      </c>
      <c r="AR126" s="611">
        <f t="shared" si="153"/>
        <v>0</v>
      </c>
      <c r="AS126" s="611">
        <f t="shared" si="153"/>
        <v>0</v>
      </c>
      <c r="AT126" s="611">
        <f t="shared" si="153"/>
        <v>0</v>
      </c>
      <c r="AU126" s="611">
        <f t="shared" si="153"/>
        <v>0</v>
      </c>
      <c r="AV126" s="611">
        <f t="shared" si="153"/>
        <v>0</v>
      </c>
      <c r="AW126" s="611">
        <f t="shared" si="153"/>
        <v>0</v>
      </c>
      <c r="AX126" s="611">
        <f t="shared" si="153"/>
        <v>0</v>
      </c>
      <c r="AY126" s="611">
        <f t="shared" si="153"/>
        <v>0</v>
      </c>
      <c r="AZ126" s="611">
        <f t="shared" si="153"/>
        <v>0</v>
      </c>
      <c r="BA126" s="611">
        <f t="shared" si="153"/>
        <v>0</v>
      </c>
      <c r="BB126" s="58" t="s">
        <v>231</v>
      </c>
      <c r="BC126" s="63"/>
      <c r="BD126" s="63"/>
      <c r="BE126" s="85">
        <v>2016</v>
      </c>
      <c r="BF126" s="63"/>
      <c r="BG126" s="63"/>
    </row>
    <row r="127" spans="1:59" s="613" customFormat="1" ht="22.2" customHeight="1">
      <c r="A127" s="346" t="s">
        <v>66</v>
      </c>
      <c r="B127" s="65" t="s">
        <v>480</v>
      </c>
      <c r="C127" s="611"/>
      <c r="D127" s="611">
        <f>SUM(E127:BA127)</f>
        <v>0</v>
      </c>
      <c r="E127" s="611">
        <f t="shared" ref="E127:K127" si="154">SUM(E128:E129)</f>
        <v>0</v>
      </c>
      <c r="F127" s="611">
        <f t="shared" si="154"/>
        <v>0</v>
      </c>
      <c r="G127" s="611">
        <f t="shared" si="154"/>
        <v>0</v>
      </c>
      <c r="H127" s="611">
        <f t="shared" si="154"/>
        <v>0</v>
      </c>
      <c r="I127" s="611">
        <f t="shared" si="154"/>
        <v>0</v>
      </c>
      <c r="J127" s="611">
        <f t="shared" si="154"/>
        <v>0</v>
      </c>
      <c r="K127" s="611">
        <f t="shared" si="154"/>
        <v>0</v>
      </c>
      <c r="L127" s="611"/>
      <c r="M127" s="611">
        <f t="shared" ref="M127:AF127" si="155">SUM(M128:M129)</f>
        <v>0</v>
      </c>
      <c r="N127" s="611">
        <f t="shared" si="155"/>
        <v>0</v>
      </c>
      <c r="O127" s="611">
        <f t="shared" si="155"/>
        <v>0</v>
      </c>
      <c r="P127" s="611">
        <f t="shared" si="155"/>
        <v>0</v>
      </c>
      <c r="Q127" s="611">
        <f t="shared" si="155"/>
        <v>0</v>
      </c>
      <c r="R127" s="611">
        <f t="shared" si="155"/>
        <v>0</v>
      </c>
      <c r="S127" s="611">
        <f t="shared" si="155"/>
        <v>0</v>
      </c>
      <c r="T127" s="611">
        <f t="shared" si="155"/>
        <v>0</v>
      </c>
      <c r="U127" s="611">
        <f t="shared" si="155"/>
        <v>0</v>
      </c>
      <c r="V127" s="611">
        <f t="shared" si="155"/>
        <v>0</v>
      </c>
      <c r="W127" s="611">
        <f t="shared" si="155"/>
        <v>0</v>
      </c>
      <c r="X127" s="611">
        <f t="shared" si="155"/>
        <v>0</v>
      </c>
      <c r="Y127" s="611">
        <f t="shared" si="155"/>
        <v>0</v>
      </c>
      <c r="Z127" s="611">
        <f t="shared" si="155"/>
        <v>0</v>
      </c>
      <c r="AA127" s="611">
        <f t="shared" si="155"/>
        <v>0</v>
      </c>
      <c r="AB127" s="611">
        <f t="shared" si="155"/>
        <v>0</v>
      </c>
      <c r="AC127" s="611">
        <f t="shared" si="155"/>
        <v>0</v>
      </c>
      <c r="AD127" s="611">
        <f t="shared" si="155"/>
        <v>0</v>
      </c>
      <c r="AE127" s="611">
        <f t="shared" si="155"/>
        <v>0</v>
      </c>
      <c r="AF127" s="611">
        <f t="shared" si="155"/>
        <v>0</v>
      </c>
      <c r="AG127" s="611"/>
      <c r="AH127" s="611">
        <f t="shared" ref="AH127:BA127" si="156">SUM(AH128:AH129)</f>
        <v>0</v>
      </c>
      <c r="AI127" s="611">
        <f t="shared" si="156"/>
        <v>0</v>
      </c>
      <c r="AJ127" s="611">
        <f t="shared" si="156"/>
        <v>0</v>
      </c>
      <c r="AK127" s="611">
        <f t="shared" si="156"/>
        <v>0</v>
      </c>
      <c r="AL127" s="611">
        <f t="shared" si="156"/>
        <v>0</v>
      </c>
      <c r="AM127" s="611">
        <f t="shared" si="156"/>
        <v>0</v>
      </c>
      <c r="AN127" s="611">
        <f t="shared" si="156"/>
        <v>0</v>
      </c>
      <c r="AO127" s="611">
        <f t="shared" si="156"/>
        <v>0</v>
      </c>
      <c r="AP127" s="611">
        <f t="shared" si="156"/>
        <v>0</v>
      </c>
      <c r="AQ127" s="611">
        <f t="shared" si="156"/>
        <v>0</v>
      </c>
      <c r="AR127" s="611">
        <f t="shared" si="156"/>
        <v>0</v>
      </c>
      <c r="AS127" s="611">
        <f t="shared" si="156"/>
        <v>0</v>
      </c>
      <c r="AT127" s="611">
        <f t="shared" si="156"/>
        <v>0</v>
      </c>
      <c r="AU127" s="611">
        <f t="shared" si="156"/>
        <v>0</v>
      </c>
      <c r="AV127" s="611">
        <f t="shared" si="156"/>
        <v>0</v>
      </c>
      <c r="AW127" s="611">
        <f t="shared" si="156"/>
        <v>0</v>
      </c>
      <c r="AX127" s="611">
        <f t="shared" si="156"/>
        <v>0</v>
      </c>
      <c r="AY127" s="611">
        <f t="shared" si="156"/>
        <v>0</v>
      </c>
      <c r="AZ127" s="611">
        <f t="shared" si="156"/>
        <v>0</v>
      </c>
      <c r="BA127" s="611">
        <f t="shared" si="156"/>
        <v>0</v>
      </c>
      <c r="BB127" s="58" t="s">
        <v>231</v>
      </c>
      <c r="BC127" s="63"/>
      <c r="BD127" s="63"/>
      <c r="BE127" s="85">
        <v>2016</v>
      </c>
      <c r="BF127" s="63"/>
      <c r="BG127" s="63"/>
    </row>
    <row r="128" spans="1:59" s="630" customFormat="1" ht="22.2" customHeight="1">
      <c r="A128" s="626" t="s">
        <v>66</v>
      </c>
      <c r="B128" s="672"/>
      <c r="C128" s="628"/>
      <c r="D128" s="628"/>
      <c r="E128" s="628"/>
      <c r="F128" s="628"/>
      <c r="G128" s="628"/>
      <c r="H128" s="628"/>
      <c r="I128" s="628"/>
      <c r="J128" s="628"/>
      <c r="K128" s="628"/>
      <c r="L128" s="628"/>
      <c r="M128" s="628"/>
      <c r="N128" s="628"/>
      <c r="O128" s="628"/>
      <c r="P128" s="628"/>
      <c r="Q128" s="628"/>
      <c r="R128" s="628"/>
      <c r="S128" s="628"/>
      <c r="T128" s="628"/>
      <c r="U128" s="628"/>
      <c r="V128" s="628"/>
      <c r="W128" s="628"/>
      <c r="X128" s="628"/>
      <c r="Y128" s="628"/>
      <c r="Z128" s="628"/>
      <c r="AA128" s="628"/>
      <c r="AB128" s="628"/>
      <c r="AC128" s="628"/>
      <c r="AD128" s="628"/>
      <c r="AE128" s="628"/>
      <c r="AF128" s="628"/>
      <c r="AG128" s="628"/>
      <c r="AH128" s="628"/>
      <c r="AI128" s="628"/>
      <c r="AJ128" s="628"/>
      <c r="AK128" s="628"/>
      <c r="AL128" s="628"/>
      <c r="AM128" s="628"/>
      <c r="AN128" s="628"/>
      <c r="AO128" s="628"/>
      <c r="AP128" s="628"/>
      <c r="AQ128" s="628"/>
      <c r="AR128" s="628"/>
      <c r="AS128" s="628"/>
      <c r="AT128" s="628"/>
      <c r="AU128" s="628"/>
      <c r="AV128" s="628"/>
      <c r="AW128" s="628"/>
      <c r="AX128" s="628"/>
      <c r="AY128" s="628"/>
      <c r="AZ128" s="628"/>
      <c r="BA128" s="628"/>
      <c r="BB128" s="604" t="s">
        <v>231</v>
      </c>
      <c r="BC128" s="629"/>
      <c r="BD128" s="629"/>
      <c r="BE128" s="606">
        <v>2016</v>
      </c>
      <c r="BF128" s="629"/>
      <c r="BG128" s="629"/>
    </row>
    <row r="129" spans="1:59" s="630" customFormat="1" ht="22.2" customHeight="1">
      <c r="A129" s="626" t="s">
        <v>66</v>
      </c>
      <c r="B129" s="672"/>
      <c r="C129" s="628"/>
      <c r="D129" s="628"/>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13" customFormat="1" ht="22.2" customHeight="1">
      <c r="A130" s="346" t="s">
        <v>66</v>
      </c>
      <c r="B130" s="65" t="s">
        <v>481</v>
      </c>
      <c r="C130" s="611"/>
      <c r="D130" s="611">
        <f>SUM(E130:BA130)</f>
        <v>0</v>
      </c>
      <c r="E130" s="611">
        <f t="shared" ref="E130:K130" si="157">SUM(E131:E132)</f>
        <v>0</v>
      </c>
      <c r="F130" s="611">
        <f t="shared" si="157"/>
        <v>0</v>
      </c>
      <c r="G130" s="611">
        <f t="shared" si="157"/>
        <v>0</v>
      </c>
      <c r="H130" s="611">
        <f t="shared" si="157"/>
        <v>0</v>
      </c>
      <c r="I130" s="611">
        <f t="shared" si="157"/>
        <v>0</v>
      </c>
      <c r="J130" s="611">
        <f t="shared" si="157"/>
        <v>0</v>
      </c>
      <c r="K130" s="611">
        <f t="shared" si="157"/>
        <v>0</v>
      </c>
      <c r="L130" s="611"/>
      <c r="M130" s="611">
        <f t="shared" ref="M130:AF130" si="158">SUM(M131:M132)</f>
        <v>0</v>
      </c>
      <c r="N130" s="611">
        <f t="shared" si="158"/>
        <v>0</v>
      </c>
      <c r="O130" s="611">
        <f t="shared" si="158"/>
        <v>0</v>
      </c>
      <c r="P130" s="611">
        <f t="shared" si="158"/>
        <v>0</v>
      </c>
      <c r="Q130" s="611">
        <f t="shared" si="158"/>
        <v>0</v>
      </c>
      <c r="R130" s="611">
        <f t="shared" si="158"/>
        <v>0</v>
      </c>
      <c r="S130" s="611">
        <f t="shared" si="158"/>
        <v>0</v>
      </c>
      <c r="T130" s="611">
        <f t="shared" si="158"/>
        <v>0</v>
      </c>
      <c r="U130" s="611">
        <f t="shared" si="158"/>
        <v>0</v>
      </c>
      <c r="V130" s="611">
        <f t="shared" si="158"/>
        <v>0</v>
      </c>
      <c r="W130" s="611">
        <f t="shared" si="158"/>
        <v>0</v>
      </c>
      <c r="X130" s="611">
        <f t="shared" si="158"/>
        <v>0</v>
      </c>
      <c r="Y130" s="611">
        <f t="shared" si="158"/>
        <v>0</v>
      </c>
      <c r="Z130" s="611">
        <f t="shared" si="158"/>
        <v>0</v>
      </c>
      <c r="AA130" s="611">
        <f t="shared" si="158"/>
        <v>0</v>
      </c>
      <c r="AB130" s="611">
        <f t="shared" si="158"/>
        <v>0</v>
      </c>
      <c r="AC130" s="611">
        <f t="shared" si="158"/>
        <v>0</v>
      </c>
      <c r="AD130" s="611">
        <f t="shared" si="158"/>
        <v>0</v>
      </c>
      <c r="AE130" s="611">
        <f t="shared" si="158"/>
        <v>0</v>
      </c>
      <c r="AF130" s="611">
        <f t="shared" si="158"/>
        <v>0</v>
      </c>
      <c r="AG130" s="611"/>
      <c r="AH130" s="611">
        <f t="shared" ref="AH130:BA130" si="159">SUM(AH131:AH132)</f>
        <v>0</v>
      </c>
      <c r="AI130" s="611">
        <f t="shared" si="159"/>
        <v>0</v>
      </c>
      <c r="AJ130" s="611">
        <f t="shared" si="159"/>
        <v>0</v>
      </c>
      <c r="AK130" s="611">
        <f t="shared" si="159"/>
        <v>0</v>
      </c>
      <c r="AL130" s="611">
        <f t="shared" si="159"/>
        <v>0</v>
      </c>
      <c r="AM130" s="611">
        <f t="shared" si="159"/>
        <v>0</v>
      </c>
      <c r="AN130" s="611">
        <f t="shared" si="159"/>
        <v>0</v>
      </c>
      <c r="AO130" s="611">
        <f t="shared" si="159"/>
        <v>0</v>
      </c>
      <c r="AP130" s="611">
        <f t="shared" si="159"/>
        <v>0</v>
      </c>
      <c r="AQ130" s="611">
        <f t="shared" si="159"/>
        <v>0</v>
      </c>
      <c r="AR130" s="611">
        <f t="shared" si="159"/>
        <v>0</v>
      </c>
      <c r="AS130" s="611">
        <f t="shared" si="159"/>
        <v>0</v>
      </c>
      <c r="AT130" s="611">
        <f t="shared" si="159"/>
        <v>0</v>
      </c>
      <c r="AU130" s="611">
        <f t="shared" si="159"/>
        <v>0</v>
      </c>
      <c r="AV130" s="611">
        <f t="shared" si="159"/>
        <v>0</v>
      </c>
      <c r="AW130" s="611">
        <f t="shared" si="159"/>
        <v>0</v>
      </c>
      <c r="AX130" s="611">
        <f t="shared" si="159"/>
        <v>0</v>
      </c>
      <c r="AY130" s="611">
        <f t="shared" si="159"/>
        <v>0</v>
      </c>
      <c r="AZ130" s="611">
        <f t="shared" si="159"/>
        <v>0</v>
      </c>
      <c r="BA130" s="611">
        <f t="shared" si="159"/>
        <v>0</v>
      </c>
      <c r="BB130" s="58" t="s">
        <v>231</v>
      </c>
      <c r="BC130" s="63"/>
      <c r="BD130" s="63"/>
      <c r="BE130" s="85">
        <v>2016</v>
      </c>
      <c r="BF130" s="63"/>
      <c r="BG130" s="63"/>
    </row>
    <row r="131" spans="1:59" s="630" customFormat="1" ht="22.2" customHeight="1">
      <c r="A131" s="626" t="s">
        <v>66</v>
      </c>
      <c r="B131" s="672"/>
      <c r="C131" s="628"/>
      <c r="D131" s="628"/>
      <c r="E131" s="628"/>
      <c r="F131" s="628"/>
      <c r="G131" s="628"/>
      <c r="H131" s="628"/>
      <c r="I131" s="628"/>
      <c r="J131" s="628"/>
      <c r="K131" s="628"/>
      <c r="L131" s="628"/>
      <c r="M131" s="628"/>
      <c r="N131" s="628"/>
      <c r="O131" s="628"/>
      <c r="P131" s="628"/>
      <c r="Q131" s="628"/>
      <c r="R131" s="628"/>
      <c r="S131" s="628"/>
      <c r="T131" s="628"/>
      <c r="U131" s="628"/>
      <c r="V131" s="628"/>
      <c r="W131" s="628"/>
      <c r="X131" s="628"/>
      <c r="Y131" s="628"/>
      <c r="Z131" s="628"/>
      <c r="AA131" s="628"/>
      <c r="AB131" s="628"/>
      <c r="AC131" s="628"/>
      <c r="AD131" s="628"/>
      <c r="AE131" s="628"/>
      <c r="AF131" s="628"/>
      <c r="AG131" s="628"/>
      <c r="AH131" s="628"/>
      <c r="AI131" s="628"/>
      <c r="AJ131" s="628"/>
      <c r="AK131" s="628"/>
      <c r="AL131" s="628"/>
      <c r="AM131" s="628"/>
      <c r="AN131" s="628"/>
      <c r="AO131" s="628"/>
      <c r="AP131" s="628"/>
      <c r="AQ131" s="628"/>
      <c r="AR131" s="628"/>
      <c r="AS131" s="628"/>
      <c r="AT131" s="628"/>
      <c r="AU131" s="628"/>
      <c r="AV131" s="628"/>
      <c r="AW131" s="628"/>
      <c r="AX131" s="628"/>
      <c r="AY131" s="628"/>
      <c r="AZ131" s="628"/>
      <c r="BA131" s="628"/>
      <c r="BB131" s="604" t="s">
        <v>231</v>
      </c>
      <c r="BC131" s="629"/>
      <c r="BD131" s="629"/>
      <c r="BE131" s="606">
        <v>2016</v>
      </c>
      <c r="BF131" s="629"/>
      <c r="BG131" s="629"/>
    </row>
    <row r="132" spans="1:59" s="630" customFormat="1" ht="22.2" customHeight="1">
      <c r="A132" s="626" t="s">
        <v>66</v>
      </c>
      <c r="B132" s="672"/>
      <c r="C132" s="628"/>
      <c r="D132" s="628"/>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13" customFormat="1" ht="22.2" customHeight="1">
      <c r="A133" s="346" t="s">
        <v>117</v>
      </c>
      <c r="B133" s="615" t="s">
        <v>507</v>
      </c>
      <c r="C133" s="611">
        <f>SUM(C134,C137)</f>
        <v>0</v>
      </c>
      <c r="D133" s="611">
        <f>SUM(D134+D137)</f>
        <v>0</v>
      </c>
      <c r="E133" s="611">
        <f t="shared" ref="E133:K133" si="160">SUM(E134,E137)</f>
        <v>0</v>
      </c>
      <c r="F133" s="611">
        <f t="shared" si="160"/>
        <v>0</v>
      </c>
      <c r="G133" s="611">
        <f t="shared" si="160"/>
        <v>0</v>
      </c>
      <c r="H133" s="611">
        <f t="shared" si="160"/>
        <v>0</v>
      </c>
      <c r="I133" s="611">
        <f t="shared" si="160"/>
        <v>0</v>
      </c>
      <c r="J133" s="611">
        <f t="shared" si="160"/>
        <v>0</v>
      </c>
      <c r="K133" s="611">
        <f t="shared" si="160"/>
        <v>0</v>
      </c>
      <c r="L133" s="611"/>
      <c r="M133" s="611">
        <f t="shared" ref="M133:AF133" si="161">SUM(M134,M137)</f>
        <v>0</v>
      </c>
      <c r="N133" s="611">
        <f t="shared" si="161"/>
        <v>0</v>
      </c>
      <c r="O133" s="611">
        <f t="shared" si="161"/>
        <v>0</v>
      </c>
      <c r="P133" s="611">
        <f t="shared" si="161"/>
        <v>0</v>
      </c>
      <c r="Q133" s="611">
        <f t="shared" si="161"/>
        <v>0</v>
      </c>
      <c r="R133" s="611">
        <f t="shared" si="161"/>
        <v>0</v>
      </c>
      <c r="S133" s="611">
        <f t="shared" si="161"/>
        <v>0</v>
      </c>
      <c r="T133" s="611">
        <f t="shared" si="161"/>
        <v>0</v>
      </c>
      <c r="U133" s="611">
        <f t="shared" si="161"/>
        <v>0</v>
      </c>
      <c r="V133" s="611">
        <f t="shared" si="161"/>
        <v>0</v>
      </c>
      <c r="W133" s="611">
        <f t="shared" si="161"/>
        <v>0</v>
      </c>
      <c r="X133" s="611">
        <f t="shared" si="161"/>
        <v>0</v>
      </c>
      <c r="Y133" s="611">
        <f t="shared" si="161"/>
        <v>0</v>
      </c>
      <c r="Z133" s="611">
        <f t="shared" si="161"/>
        <v>0</v>
      </c>
      <c r="AA133" s="611">
        <f t="shared" si="161"/>
        <v>0</v>
      </c>
      <c r="AB133" s="611">
        <f t="shared" si="161"/>
        <v>0</v>
      </c>
      <c r="AC133" s="611">
        <f t="shared" si="161"/>
        <v>0</v>
      </c>
      <c r="AD133" s="611">
        <f t="shared" si="161"/>
        <v>0</v>
      </c>
      <c r="AE133" s="611">
        <f t="shared" si="161"/>
        <v>0</v>
      </c>
      <c r="AF133" s="611">
        <f t="shared" si="161"/>
        <v>0</v>
      </c>
      <c r="AG133" s="611"/>
      <c r="AH133" s="611">
        <f t="shared" ref="AH133:BA133" si="162">SUM(AH134,AH137)</f>
        <v>0</v>
      </c>
      <c r="AI133" s="611">
        <f t="shared" si="162"/>
        <v>0</v>
      </c>
      <c r="AJ133" s="611">
        <f t="shared" si="162"/>
        <v>0</v>
      </c>
      <c r="AK133" s="611">
        <f t="shared" si="162"/>
        <v>0</v>
      </c>
      <c r="AL133" s="611">
        <f t="shared" si="162"/>
        <v>0</v>
      </c>
      <c r="AM133" s="611">
        <f t="shared" si="162"/>
        <v>0</v>
      </c>
      <c r="AN133" s="611">
        <f t="shared" si="162"/>
        <v>0</v>
      </c>
      <c r="AO133" s="611">
        <f t="shared" si="162"/>
        <v>0</v>
      </c>
      <c r="AP133" s="611">
        <f t="shared" si="162"/>
        <v>0</v>
      </c>
      <c r="AQ133" s="611">
        <f t="shared" si="162"/>
        <v>0</v>
      </c>
      <c r="AR133" s="611">
        <f t="shared" si="162"/>
        <v>0</v>
      </c>
      <c r="AS133" s="611">
        <f t="shared" si="162"/>
        <v>0</v>
      </c>
      <c r="AT133" s="611">
        <f t="shared" si="162"/>
        <v>0</v>
      </c>
      <c r="AU133" s="611">
        <f t="shared" si="162"/>
        <v>0</v>
      </c>
      <c r="AV133" s="611">
        <f t="shared" si="162"/>
        <v>0</v>
      </c>
      <c r="AW133" s="611">
        <f t="shared" si="162"/>
        <v>0</v>
      </c>
      <c r="AX133" s="611">
        <f t="shared" si="162"/>
        <v>0</v>
      </c>
      <c r="AY133" s="611">
        <f t="shared" si="162"/>
        <v>0</v>
      </c>
      <c r="AZ133" s="611">
        <f t="shared" si="162"/>
        <v>0</v>
      </c>
      <c r="BA133" s="611">
        <f t="shared" si="162"/>
        <v>0</v>
      </c>
      <c r="BB133" s="58" t="s">
        <v>231</v>
      </c>
      <c r="BC133" s="63"/>
      <c r="BD133" s="63"/>
      <c r="BE133" s="43">
        <v>2016</v>
      </c>
      <c r="BF133" s="62"/>
      <c r="BG133" s="62"/>
    </row>
    <row r="134" spans="1:59" s="613" customFormat="1" ht="22.2" customHeight="1">
      <c r="A134" s="346" t="s">
        <v>117</v>
      </c>
      <c r="B134" s="65" t="s">
        <v>480</v>
      </c>
      <c r="C134" s="611"/>
      <c r="D134" s="611">
        <f>SUM(E134:BA134)</f>
        <v>0</v>
      </c>
      <c r="E134" s="611">
        <f t="shared" ref="E134:K134" si="163">SUM(E135:E136)</f>
        <v>0</v>
      </c>
      <c r="F134" s="611">
        <f t="shared" si="163"/>
        <v>0</v>
      </c>
      <c r="G134" s="611">
        <f t="shared" si="163"/>
        <v>0</v>
      </c>
      <c r="H134" s="611">
        <f t="shared" si="163"/>
        <v>0</v>
      </c>
      <c r="I134" s="611">
        <f t="shared" si="163"/>
        <v>0</v>
      </c>
      <c r="J134" s="611">
        <f t="shared" si="163"/>
        <v>0</v>
      </c>
      <c r="K134" s="611">
        <f t="shared" si="163"/>
        <v>0</v>
      </c>
      <c r="L134" s="611"/>
      <c r="M134" s="611">
        <f t="shared" ref="M134:AF134" si="164">SUM(M135:M136)</f>
        <v>0</v>
      </c>
      <c r="N134" s="611">
        <f t="shared" si="164"/>
        <v>0</v>
      </c>
      <c r="O134" s="611">
        <f t="shared" si="164"/>
        <v>0</v>
      </c>
      <c r="P134" s="611">
        <f t="shared" si="164"/>
        <v>0</v>
      </c>
      <c r="Q134" s="611">
        <f t="shared" si="164"/>
        <v>0</v>
      </c>
      <c r="R134" s="611">
        <f t="shared" si="164"/>
        <v>0</v>
      </c>
      <c r="S134" s="611">
        <f t="shared" si="164"/>
        <v>0</v>
      </c>
      <c r="T134" s="611">
        <f t="shared" si="164"/>
        <v>0</v>
      </c>
      <c r="U134" s="611">
        <f t="shared" si="164"/>
        <v>0</v>
      </c>
      <c r="V134" s="611">
        <f t="shared" si="164"/>
        <v>0</v>
      </c>
      <c r="W134" s="611">
        <f t="shared" si="164"/>
        <v>0</v>
      </c>
      <c r="X134" s="611">
        <f t="shared" si="164"/>
        <v>0</v>
      </c>
      <c r="Y134" s="611">
        <f t="shared" si="164"/>
        <v>0</v>
      </c>
      <c r="Z134" s="611">
        <f t="shared" si="164"/>
        <v>0</v>
      </c>
      <c r="AA134" s="611">
        <f t="shared" si="164"/>
        <v>0</v>
      </c>
      <c r="AB134" s="611">
        <f t="shared" si="164"/>
        <v>0</v>
      </c>
      <c r="AC134" s="611">
        <f t="shared" si="164"/>
        <v>0</v>
      </c>
      <c r="AD134" s="611">
        <f t="shared" si="164"/>
        <v>0</v>
      </c>
      <c r="AE134" s="611">
        <f t="shared" si="164"/>
        <v>0</v>
      </c>
      <c r="AF134" s="611">
        <f t="shared" si="164"/>
        <v>0</v>
      </c>
      <c r="AG134" s="611"/>
      <c r="AH134" s="611">
        <f t="shared" ref="AH134:BA134" si="165">SUM(AH135:AH136)</f>
        <v>0</v>
      </c>
      <c r="AI134" s="611">
        <f t="shared" si="165"/>
        <v>0</v>
      </c>
      <c r="AJ134" s="611">
        <f t="shared" si="165"/>
        <v>0</v>
      </c>
      <c r="AK134" s="611">
        <f t="shared" si="165"/>
        <v>0</v>
      </c>
      <c r="AL134" s="611">
        <f t="shared" si="165"/>
        <v>0</v>
      </c>
      <c r="AM134" s="611">
        <f t="shared" si="165"/>
        <v>0</v>
      </c>
      <c r="AN134" s="611">
        <f t="shared" si="165"/>
        <v>0</v>
      </c>
      <c r="AO134" s="611">
        <f t="shared" si="165"/>
        <v>0</v>
      </c>
      <c r="AP134" s="611">
        <f t="shared" si="165"/>
        <v>0</v>
      </c>
      <c r="AQ134" s="611">
        <f t="shared" si="165"/>
        <v>0</v>
      </c>
      <c r="AR134" s="611">
        <f t="shared" si="165"/>
        <v>0</v>
      </c>
      <c r="AS134" s="611">
        <f t="shared" si="165"/>
        <v>0</v>
      </c>
      <c r="AT134" s="611">
        <f t="shared" si="165"/>
        <v>0</v>
      </c>
      <c r="AU134" s="611">
        <f t="shared" si="165"/>
        <v>0</v>
      </c>
      <c r="AV134" s="611">
        <f t="shared" si="165"/>
        <v>0</v>
      </c>
      <c r="AW134" s="611">
        <f t="shared" si="165"/>
        <v>0</v>
      </c>
      <c r="AX134" s="611">
        <f t="shared" si="165"/>
        <v>0</v>
      </c>
      <c r="AY134" s="611">
        <f t="shared" si="165"/>
        <v>0</v>
      </c>
      <c r="AZ134" s="611">
        <f t="shared" si="165"/>
        <v>0</v>
      </c>
      <c r="BA134" s="611">
        <f t="shared" si="165"/>
        <v>0</v>
      </c>
      <c r="BB134" s="58" t="s">
        <v>231</v>
      </c>
      <c r="BC134" s="63"/>
      <c r="BD134" s="63"/>
      <c r="BE134" s="43">
        <v>2016</v>
      </c>
      <c r="BF134" s="62"/>
      <c r="BG134" s="62"/>
    </row>
    <row r="135" spans="1:59" s="630" customFormat="1" ht="22.2" customHeight="1">
      <c r="A135" s="626" t="s">
        <v>117</v>
      </c>
      <c r="B135" s="672"/>
      <c r="C135" s="628"/>
      <c r="D135" s="628"/>
      <c r="E135" s="628"/>
      <c r="F135" s="628"/>
      <c r="G135" s="628"/>
      <c r="H135" s="628"/>
      <c r="I135" s="628"/>
      <c r="J135" s="628"/>
      <c r="K135" s="628"/>
      <c r="L135" s="628"/>
      <c r="M135" s="628"/>
      <c r="N135" s="628"/>
      <c r="O135" s="628"/>
      <c r="P135" s="628"/>
      <c r="Q135" s="628"/>
      <c r="R135" s="628"/>
      <c r="S135" s="628"/>
      <c r="T135" s="628"/>
      <c r="U135" s="628"/>
      <c r="V135" s="628"/>
      <c r="W135" s="628"/>
      <c r="X135" s="628"/>
      <c r="Y135" s="628"/>
      <c r="Z135" s="628"/>
      <c r="AA135" s="628"/>
      <c r="AB135" s="628"/>
      <c r="AC135" s="628"/>
      <c r="AD135" s="628"/>
      <c r="AE135" s="628"/>
      <c r="AF135" s="628"/>
      <c r="AG135" s="628"/>
      <c r="AH135" s="628"/>
      <c r="AI135" s="628"/>
      <c r="AJ135" s="628"/>
      <c r="AK135" s="628"/>
      <c r="AL135" s="628"/>
      <c r="AM135" s="628"/>
      <c r="AN135" s="628"/>
      <c r="AO135" s="628"/>
      <c r="AP135" s="628"/>
      <c r="AQ135" s="628"/>
      <c r="AR135" s="628"/>
      <c r="AS135" s="628"/>
      <c r="AT135" s="628"/>
      <c r="AU135" s="628"/>
      <c r="AV135" s="628"/>
      <c r="AW135" s="628"/>
      <c r="AX135" s="628"/>
      <c r="AY135" s="628"/>
      <c r="AZ135" s="628"/>
      <c r="BA135" s="628"/>
      <c r="BB135" s="604" t="s">
        <v>231</v>
      </c>
      <c r="BC135" s="629"/>
      <c r="BD135" s="629"/>
      <c r="BE135" s="641">
        <v>2016</v>
      </c>
      <c r="BF135" s="642"/>
      <c r="BG135" s="642"/>
    </row>
    <row r="136" spans="1:59" s="630" customFormat="1" ht="22.2" customHeight="1">
      <c r="A136" s="626" t="s">
        <v>117</v>
      </c>
      <c r="B136" s="672"/>
      <c r="C136" s="628"/>
      <c r="D136" s="628"/>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13" customFormat="1" ht="22.2" customHeight="1">
      <c r="A137" s="346" t="s">
        <v>117</v>
      </c>
      <c r="B137" s="65" t="s">
        <v>481</v>
      </c>
      <c r="C137" s="611"/>
      <c r="D137" s="611">
        <f>SUM(E137:BA137)</f>
        <v>0</v>
      </c>
      <c r="E137" s="611">
        <f t="shared" ref="E137:K137" si="166">SUM(E138:E139)</f>
        <v>0</v>
      </c>
      <c r="F137" s="611">
        <f t="shared" si="166"/>
        <v>0</v>
      </c>
      <c r="G137" s="611">
        <f t="shared" si="166"/>
        <v>0</v>
      </c>
      <c r="H137" s="611">
        <f t="shared" si="166"/>
        <v>0</v>
      </c>
      <c r="I137" s="611">
        <f t="shared" si="166"/>
        <v>0</v>
      </c>
      <c r="J137" s="611">
        <f t="shared" si="166"/>
        <v>0</v>
      </c>
      <c r="K137" s="611">
        <f t="shared" si="166"/>
        <v>0</v>
      </c>
      <c r="L137" s="611"/>
      <c r="M137" s="611">
        <f t="shared" ref="M137:AF137" si="167">SUM(M138:M139)</f>
        <v>0</v>
      </c>
      <c r="N137" s="611">
        <f t="shared" si="167"/>
        <v>0</v>
      </c>
      <c r="O137" s="611">
        <f t="shared" si="167"/>
        <v>0</v>
      </c>
      <c r="P137" s="611">
        <f t="shared" si="167"/>
        <v>0</v>
      </c>
      <c r="Q137" s="611">
        <f t="shared" si="167"/>
        <v>0</v>
      </c>
      <c r="R137" s="611">
        <f t="shared" si="167"/>
        <v>0</v>
      </c>
      <c r="S137" s="611">
        <f t="shared" si="167"/>
        <v>0</v>
      </c>
      <c r="T137" s="611">
        <f t="shared" si="167"/>
        <v>0</v>
      </c>
      <c r="U137" s="611">
        <f t="shared" si="167"/>
        <v>0</v>
      </c>
      <c r="V137" s="611">
        <f t="shared" si="167"/>
        <v>0</v>
      </c>
      <c r="W137" s="611">
        <f t="shared" si="167"/>
        <v>0</v>
      </c>
      <c r="X137" s="611">
        <f t="shared" si="167"/>
        <v>0</v>
      </c>
      <c r="Y137" s="611">
        <f t="shared" si="167"/>
        <v>0</v>
      </c>
      <c r="Z137" s="611">
        <f t="shared" si="167"/>
        <v>0</v>
      </c>
      <c r="AA137" s="611">
        <f t="shared" si="167"/>
        <v>0</v>
      </c>
      <c r="AB137" s="611">
        <f t="shared" si="167"/>
        <v>0</v>
      </c>
      <c r="AC137" s="611">
        <f t="shared" si="167"/>
        <v>0</v>
      </c>
      <c r="AD137" s="611">
        <f t="shared" si="167"/>
        <v>0</v>
      </c>
      <c r="AE137" s="611">
        <f t="shared" si="167"/>
        <v>0</v>
      </c>
      <c r="AF137" s="611">
        <f t="shared" si="167"/>
        <v>0</v>
      </c>
      <c r="AG137" s="611"/>
      <c r="AH137" s="611">
        <f t="shared" ref="AH137:BA137" si="168">SUM(AH138:AH139)</f>
        <v>0</v>
      </c>
      <c r="AI137" s="611">
        <f t="shared" si="168"/>
        <v>0</v>
      </c>
      <c r="AJ137" s="611">
        <f t="shared" si="168"/>
        <v>0</v>
      </c>
      <c r="AK137" s="611">
        <f t="shared" si="168"/>
        <v>0</v>
      </c>
      <c r="AL137" s="611">
        <f t="shared" si="168"/>
        <v>0</v>
      </c>
      <c r="AM137" s="611">
        <f t="shared" si="168"/>
        <v>0</v>
      </c>
      <c r="AN137" s="611">
        <f t="shared" si="168"/>
        <v>0</v>
      </c>
      <c r="AO137" s="611">
        <f t="shared" si="168"/>
        <v>0</v>
      </c>
      <c r="AP137" s="611">
        <f t="shared" si="168"/>
        <v>0</v>
      </c>
      <c r="AQ137" s="611">
        <f t="shared" si="168"/>
        <v>0</v>
      </c>
      <c r="AR137" s="611">
        <f t="shared" si="168"/>
        <v>0</v>
      </c>
      <c r="AS137" s="611">
        <f t="shared" si="168"/>
        <v>0</v>
      </c>
      <c r="AT137" s="611">
        <f t="shared" si="168"/>
        <v>0</v>
      </c>
      <c r="AU137" s="611">
        <f t="shared" si="168"/>
        <v>0</v>
      </c>
      <c r="AV137" s="611">
        <f t="shared" si="168"/>
        <v>0</v>
      </c>
      <c r="AW137" s="611">
        <f t="shared" si="168"/>
        <v>0</v>
      </c>
      <c r="AX137" s="611">
        <f t="shared" si="168"/>
        <v>0</v>
      </c>
      <c r="AY137" s="611">
        <f t="shared" si="168"/>
        <v>0</v>
      </c>
      <c r="AZ137" s="611">
        <f t="shared" si="168"/>
        <v>0</v>
      </c>
      <c r="BA137" s="611">
        <f t="shared" si="168"/>
        <v>0</v>
      </c>
      <c r="BB137" s="58" t="s">
        <v>231</v>
      </c>
      <c r="BC137" s="63"/>
      <c r="BD137" s="63"/>
      <c r="BE137" s="43">
        <v>2016</v>
      </c>
      <c r="BF137" s="62"/>
      <c r="BG137" s="62"/>
    </row>
    <row r="138" spans="1:59" s="630" customFormat="1" ht="22.2" customHeight="1">
      <c r="A138" s="626" t="s">
        <v>117</v>
      </c>
      <c r="B138" s="672"/>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04" t="s">
        <v>231</v>
      </c>
      <c r="BC138" s="629"/>
      <c r="BD138" s="629"/>
      <c r="BE138" s="641">
        <v>2016</v>
      </c>
      <c r="BF138" s="642"/>
      <c r="BG138" s="642"/>
    </row>
    <row r="139" spans="1:59" s="630" customFormat="1" ht="22.2" customHeight="1">
      <c r="A139" s="626" t="s">
        <v>117</v>
      </c>
      <c r="B139" s="672"/>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34" customFormat="1" ht="22.2" customHeight="1">
      <c r="A140" s="350">
        <v>3</v>
      </c>
      <c r="B140" s="94" t="s">
        <v>493</v>
      </c>
      <c r="C140" s="619">
        <f>SUM(C178,C182,C186,C190,C237,C241,C141,C170,C194,C198,C245)</f>
        <v>0</v>
      </c>
      <c r="D140" s="619">
        <f t="shared" ref="D140:AI140" si="169">SUM(D178+D182+D186+D190+D237+D241+D141+D170+D194+D198+D245+D202+D209+D216+D223+D230)</f>
        <v>0</v>
      </c>
      <c r="E140" s="619">
        <f t="shared" si="169"/>
        <v>0</v>
      </c>
      <c r="F140" s="619">
        <f t="shared" si="169"/>
        <v>0</v>
      </c>
      <c r="G140" s="619">
        <f t="shared" si="169"/>
        <v>0</v>
      </c>
      <c r="H140" s="619">
        <f t="shared" si="169"/>
        <v>0</v>
      </c>
      <c r="I140" s="619">
        <f t="shared" si="169"/>
        <v>0</v>
      </c>
      <c r="J140" s="619">
        <f t="shared" si="169"/>
        <v>0</v>
      </c>
      <c r="K140" s="619">
        <f t="shared" si="169"/>
        <v>0</v>
      </c>
      <c r="L140" s="619">
        <f t="shared" si="169"/>
        <v>0</v>
      </c>
      <c r="M140" s="619">
        <f t="shared" si="169"/>
        <v>0</v>
      </c>
      <c r="N140" s="619">
        <f t="shared" si="169"/>
        <v>0</v>
      </c>
      <c r="O140" s="619">
        <f t="shared" si="169"/>
        <v>0</v>
      </c>
      <c r="P140" s="619">
        <f t="shared" si="169"/>
        <v>0</v>
      </c>
      <c r="Q140" s="619">
        <f t="shared" si="169"/>
        <v>0</v>
      </c>
      <c r="R140" s="619">
        <f t="shared" si="169"/>
        <v>0</v>
      </c>
      <c r="S140" s="619">
        <f t="shared" si="169"/>
        <v>0</v>
      </c>
      <c r="T140" s="619">
        <f t="shared" si="169"/>
        <v>0</v>
      </c>
      <c r="U140" s="619">
        <f t="shared" si="169"/>
        <v>0</v>
      </c>
      <c r="V140" s="619">
        <f t="shared" si="169"/>
        <v>0</v>
      </c>
      <c r="W140" s="619">
        <f t="shared" si="169"/>
        <v>0</v>
      </c>
      <c r="X140" s="619">
        <f t="shared" si="169"/>
        <v>0</v>
      </c>
      <c r="Y140" s="619">
        <f t="shared" si="169"/>
        <v>0</v>
      </c>
      <c r="Z140" s="619">
        <f t="shared" si="169"/>
        <v>0</v>
      </c>
      <c r="AA140" s="619">
        <f t="shared" si="169"/>
        <v>0</v>
      </c>
      <c r="AB140" s="619">
        <f t="shared" si="169"/>
        <v>0</v>
      </c>
      <c r="AC140" s="619">
        <f t="shared" si="169"/>
        <v>0</v>
      </c>
      <c r="AD140" s="619">
        <f t="shared" si="169"/>
        <v>0</v>
      </c>
      <c r="AE140" s="619">
        <f t="shared" si="169"/>
        <v>0</v>
      </c>
      <c r="AF140" s="619">
        <f t="shared" si="169"/>
        <v>0</v>
      </c>
      <c r="AG140" s="619">
        <f t="shared" si="169"/>
        <v>0</v>
      </c>
      <c r="AH140" s="619">
        <f t="shared" si="169"/>
        <v>0</v>
      </c>
      <c r="AI140" s="619">
        <f t="shared" si="169"/>
        <v>0</v>
      </c>
      <c r="AJ140" s="619">
        <f t="shared" ref="AJ140:BA140" si="170">SUM(AJ178+AJ182+AJ186+AJ190+AJ237+AJ241+AJ141+AJ170+AJ194+AJ198+AJ245+AJ202+AJ209+AJ216+AJ223+AJ230)</f>
        <v>0</v>
      </c>
      <c r="AK140" s="619">
        <f t="shared" si="170"/>
        <v>0</v>
      </c>
      <c r="AL140" s="619">
        <f t="shared" si="170"/>
        <v>0</v>
      </c>
      <c r="AM140" s="619">
        <f t="shared" si="170"/>
        <v>0</v>
      </c>
      <c r="AN140" s="619">
        <f t="shared" si="170"/>
        <v>0</v>
      </c>
      <c r="AO140" s="619">
        <f t="shared" si="170"/>
        <v>0</v>
      </c>
      <c r="AP140" s="619">
        <f t="shared" si="170"/>
        <v>0</v>
      </c>
      <c r="AQ140" s="619">
        <f t="shared" si="170"/>
        <v>0</v>
      </c>
      <c r="AR140" s="619">
        <f t="shared" si="170"/>
        <v>0</v>
      </c>
      <c r="AS140" s="619">
        <f t="shared" si="170"/>
        <v>0</v>
      </c>
      <c r="AT140" s="619">
        <f t="shared" si="170"/>
        <v>0</v>
      </c>
      <c r="AU140" s="619">
        <f t="shared" si="170"/>
        <v>0</v>
      </c>
      <c r="AV140" s="619">
        <f t="shared" si="170"/>
        <v>0</v>
      </c>
      <c r="AW140" s="619">
        <f t="shared" si="170"/>
        <v>0</v>
      </c>
      <c r="AX140" s="619">
        <f t="shared" si="170"/>
        <v>0</v>
      </c>
      <c r="AY140" s="619">
        <f t="shared" si="170"/>
        <v>0</v>
      </c>
      <c r="AZ140" s="619">
        <f t="shared" si="170"/>
        <v>0</v>
      </c>
      <c r="BA140" s="619">
        <f t="shared" si="170"/>
        <v>0</v>
      </c>
      <c r="BB140" s="58" t="s">
        <v>231</v>
      </c>
      <c r="BC140" s="63"/>
      <c r="BD140" s="92"/>
      <c r="BE140" s="85">
        <v>2016</v>
      </c>
      <c r="BF140" s="91"/>
      <c r="BG140" s="91"/>
    </row>
    <row r="141" spans="1:59" s="634" customFormat="1" ht="22.2" customHeight="1">
      <c r="A141" s="351" t="s">
        <v>497</v>
      </c>
      <c r="B141" s="151" t="s">
        <v>498</v>
      </c>
      <c r="C141" s="619">
        <f>SUM(C142:C168)</f>
        <v>0</v>
      </c>
      <c r="D141" s="619">
        <f>D142</f>
        <v>0</v>
      </c>
      <c r="E141" s="619">
        <f>E142</f>
        <v>0</v>
      </c>
      <c r="F141" s="619">
        <f t="shared" ref="F141:BA141" si="171">F142</f>
        <v>0</v>
      </c>
      <c r="G141" s="619">
        <f t="shared" si="171"/>
        <v>0</v>
      </c>
      <c r="H141" s="619">
        <f t="shared" si="171"/>
        <v>0</v>
      </c>
      <c r="I141" s="619">
        <f t="shared" si="171"/>
        <v>0</v>
      </c>
      <c r="J141" s="619">
        <f t="shared" si="171"/>
        <v>0</v>
      </c>
      <c r="K141" s="619">
        <f t="shared" si="171"/>
        <v>0</v>
      </c>
      <c r="L141" s="619">
        <f t="shared" si="171"/>
        <v>0</v>
      </c>
      <c r="M141" s="619">
        <f t="shared" si="171"/>
        <v>0</v>
      </c>
      <c r="N141" s="619">
        <f t="shared" si="171"/>
        <v>0</v>
      </c>
      <c r="O141" s="619">
        <f t="shared" si="171"/>
        <v>0</v>
      </c>
      <c r="P141" s="619">
        <f t="shared" si="171"/>
        <v>0</v>
      </c>
      <c r="Q141" s="619">
        <f t="shared" si="171"/>
        <v>0</v>
      </c>
      <c r="R141" s="619">
        <f t="shared" si="171"/>
        <v>0</v>
      </c>
      <c r="S141" s="619">
        <f t="shared" si="171"/>
        <v>0</v>
      </c>
      <c r="T141" s="619">
        <f t="shared" si="171"/>
        <v>0</v>
      </c>
      <c r="U141" s="619">
        <f t="shared" si="171"/>
        <v>0</v>
      </c>
      <c r="V141" s="619">
        <f t="shared" si="171"/>
        <v>0</v>
      </c>
      <c r="W141" s="619">
        <f t="shared" si="171"/>
        <v>0</v>
      </c>
      <c r="X141" s="619">
        <f t="shared" si="171"/>
        <v>0</v>
      </c>
      <c r="Y141" s="619">
        <f t="shared" si="171"/>
        <v>0</v>
      </c>
      <c r="Z141" s="619">
        <f t="shared" si="171"/>
        <v>0</v>
      </c>
      <c r="AA141" s="619">
        <f t="shared" si="171"/>
        <v>0</v>
      </c>
      <c r="AB141" s="619">
        <f t="shared" si="171"/>
        <v>0</v>
      </c>
      <c r="AC141" s="619">
        <f t="shared" si="171"/>
        <v>0</v>
      </c>
      <c r="AD141" s="619">
        <f t="shared" si="171"/>
        <v>0</v>
      </c>
      <c r="AE141" s="619">
        <f t="shared" si="171"/>
        <v>0</v>
      </c>
      <c r="AF141" s="619">
        <f t="shared" si="171"/>
        <v>0</v>
      </c>
      <c r="AG141" s="619">
        <f t="shared" si="171"/>
        <v>0</v>
      </c>
      <c r="AH141" s="619">
        <f t="shared" si="171"/>
        <v>0</v>
      </c>
      <c r="AI141" s="619">
        <f t="shared" si="171"/>
        <v>0</v>
      </c>
      <c r="AJ141" s="619">
        <f t="shared" si="171"/>
        <v>0</v>
      </c>
      <c r="AK141" s="619">
        <f t="shared" si="171"/>
        <v>0</v>
      </c>
      <c r="AL141" s="619">
        <f t="shared" si="171"/>
        <v>0</v>
      </c>
      <c r="AM141" s="619">
        <f t="shared" si="171"/>
        <v>0</v>
      </c>
      <c r="AN141" s="619">
        <f t="shared" si="171"/>
        <v>0</v>
      </c>
      <c r="AO141" s="619">
        <f t="shared" si="171"/>
        <v>0</v>
      </c>
      <c r="AP141" s="619">
        <f t="shared" si="171"/>
        <v>0</v>
      </c>
      <c r="AQ141" s="619">
        <f t="shared" si="171"/>
        <v>0</v>
      </c>
      <c r="AR141" s="619">
        <f t="shared" si="171"/>
        <v>0</v>
      </c>
      <c r="AS141" s="619">
        <f t="shared" si="171"/>
        <v>0</v>
      </c>
      <c r="AT141" s="619">
        <f t="shared" si="171"/>
        <v>0</v>
      </c>
      <c r="AU141" s="619">
        <f t="shared" si="171"/>
        <v>0</v>
      </c>
      <c r="AV141" s="619">
        <f t="shared" si="171"/>
        <v>0</v>
      </c>
      <c r="AW141" s="619">
        <f t="shared" si="171"/>
        <v>0</v>
      </c>
      <c r="AX141" s="619">
        <f t="shared" si="171"/>
        <v>0</v>
      </c>
      <c r="AY141" s="619">
        <f t="shared" si="171"/>
        <v>0</v>
      </c>
      <c r="AZ141" s="619">
        <f t="shared" si="171"/>
        <v>0</v>
      </c>
      <c r="BA141" s="619">
        <f t="shared" si="171"/>
        <v>0</v>
      </c>
      <c r="BB141" s="58" t="s">
        <v>231</v>
      </c>
      <c r="BC141" s="619">
        <f>SUM(BC142:BC169)</f>
        <v>0</v>
      </c>
      <c r="BD141" s="619">
        <f>SUM(BD142:BD169)</f>
        <v>0</v>
      </c>
      <c r="BE141" s="85">
        <v>2016</v>
      </c>
      <c r="BF141" s="91"/>
      <c r="BG141" s="91"/>
    </row>
    <row r="142" spans="1:59" s="623" customFormat="1" ht="22.2" customHeight="1">
      <c r="A142" s="346" t="s">
        <v>83</v>
      </c>
      <c r="B142" s="65" t="s">
        <v>481</v>
      </c>
      <c r="C142" s="620"/>
      <c r="D142" s="620">
        <f>SUM(E142:BA142)</f>
        <v>0</v>
      </c>
      <c r="E142" s="620">
        <f>SUM(E143:E169)</f>
        <v>0</v>
      </c>
      <c r="F142" s="620">
        <f t="shared" ref="F142:BA142" si="172">SUM(F143:F169)</f>
        <v>0</v>
      </c>
      <c r="G142" s="620">
        <f t="shared" si="172"/>
        <v>0</v>
      </c>
      <c r="H142" s="620">
        <f t="shared" si="172"/>
        <v>0</v>
      </c>
      <c r="I142" s="620">
        <f t="shared" si="172"/>
        <v>0</v>
      </c>
      <c r="J142" s="620">
        <f t="shared" si="172"/>
        <v>0</v>
      </c>
      <c r="K142" s="620">
        <f t="shared" si="172"/>
        <v>0</v>
      </c>
      <c r="L142" s="620">
        <f t="shared" si="172"/>
        <v>0</v>
      </c>
      <c r="M142" s="620">
        <f t="shared" si="172"/>
        <v>0</v>
      </c>
      <c r="N142" s="620">
        <f t="shared" si="172"/>
        <v>0</v>
      </c>
      <c r="O142" s="620">
        <f t="shared" si="172"/>
        <v>0</v>
      </c>
      <c r="P142" s="620">
        <f t="shared" si="172"/>
        <v>0</v>
      </c>
      <c r="Q142" s="620">
        <f t="shared" si="172"/>
        <v>0</v>
      </c>
      <c r="R142" s="620">
        <f t="shared" si="172"/>
        <v>0</v>
      </c>
      <c r="S142" s="620">
        <f t="shared" si="172"/>
        <v>0</v>
      </c>
      <c r="T142" s="620">
        <f t="shared" si="172"/>
        <v>0</v>
      </c>
      <c r="U142" s="620">
        <f t="shared" si="172"/>
        <v>0</v>
      </c>
      <c r="V142" s="620">
        <f t="shared" si="172"/>
        <v>0</v>
      </c>
      <c r="W142" s="620">
        <f t="shared" si="172"/>
        <v>0</v>
      </c>
      <c r="X142" s="620">
        <f t="shared" si="172"/>
        <v>0</v>
      </c>
      <c r="Y142" s="620">
        <f t="shared" si="172"/>
        <v>0</v>
      </c>
      <c r="Z142" s="620">
        <f t="shared" si="172"/>
        <v>0</v>
      </c>
      <c r="AA142" s="620">
        <f t="shared" si="172"/>
        <v>0</v>
      </c>
      <c r="AB142" s="620">
        <f t="shared" si="172"/>
        <v>0</v>
      </c>
      <c r="AC142" s="620">
        <f t="shared" si="172"/>
        <v>0</v>
      </c>
      <c r="AD142" s="620">
        <f t="shared" si="172"/>
        <v>0</v>
      </c>
      <c r="AE142" s="620">
        <f t="shared" si="172"/>
        <v>0</v>
      </c>
      <c r="AF142" s="620">
        <f t="shared" si="172"/>
        <v>0</v>
      </c>
      <c r="AG142" s="620">
        <f t="shared" si="172"/>
        <v>0</v>
      </c>
      <c r="AH142" s="620">
        <f t="shared" si="172"/>
        <v>0</v>
      </c>
      <c r="AI142" s="620">
        <f t="shared" si="172"/>
        <v>0</v>
      </c>
      <c r="AJ142" s="620">
        <f t="shared" si="172"/>
        <v>0</v>
      </c>
      <c r="AK142" s="620">
        <f t="shared" si="172"/>
        <v>0</v>
      </c>
      <c r="AL142" s="620">
        <f t="shared" si="172"/>
        <v>0</v>
      </c>
      <c r="AM142" s="620">
        <f t="shared" si="172"/>
        <v>0</v>
      </c>
      <c r="AN142" s="620">
        <f t="shared" si="172"/>
        <v>0</v>
      </c>
      <c r="AO142" s="620">
        <f t="shared" si="172"/>
        <v>0</v>
      </c>
      <c r="AP142" s="620">
        <f t="shared" si="172"/>
        <v>0</v>
      </c>
      <c r="AQ142" s="620">
        <f t="shared" si="172"/>
        <v>0</v>
      </c>
      <c r="AR142" s="620">
        <f t="shared" si="172"/>
        <v>0</v>
      </c>
      <c r="AS142" s="620">
        <f t="shared" si="172"/>
        <v>0</v>
      </c>
      <c r="AT142" s="620">
        <f t="shared" si="172"/>
        <v>0</v>
      </c>
      <c r="AU142" s="620">
        <f t="shared" si="172"/>
        <v>0</v>
      </c>
      <c r="AV142" s="620">
        <f t="shared" si="172"/>
        <v>0</v>
      </c>
      <c r="AW142" s="620">
        <f t="shared" si="172"/>
        <v>0</v>
      </c>
      <c r="AX142" s="620">
        <f t="shared" si="172"/>
        <v>0</v>
      </c>
      <c r="AY142" s="620">
        <f t="shared" si="172"/>
        <v>0</v>
      </c>
      <c r="AZ142" s="620">
        <f t="shared" si="172"/>
        <v>0</v>
      </c>
      <c r="BA142" s="620">
        <f t="shared" si="172"/>
        <v>0</v>
      </c>
      <c r="BB142" s="58" t="s">
        <v>231</v>
      </c>
      <c r="BC142" s="63"/>
      <c r="BD142" s="621"/>
      <c r="BE142" s="85">
        <v>2016</v>
      </c>
      <c r="BF142" s="622"/>
      <c r="BG142" s="622"/>
    </row>
    <row r="143" spans="1:59" s="630" customFormat="1" ht="22.2" customHeight="1">
      <c r="A143" s="626" t="s">
        <v>83</v>
      </c>
      <c r="B143" s="627"/>
      <c r="C143" s="628"/>
      <c r="D143" s="628"/>
      <c r="E143" s="628"/>
      <c r="F143" s="628"/>
      <c r="G143" s="628"/>
      <c r="H143" s="715"/>
      <c r="I143" s="628"/>
      <c r="J143" s="628"/>
      <c r="K143" s="628"/>
      <c r="L143" s="628"/>
      <c r="M143" s="628"/>
      <c r="N143" s="628"/>
      <c r="O143" s="628"/>
      <c r="P143" s="628"/>
      <c r="Q143" s="628"/>
      <c r="R143" s="628"/>
      <c r="S143" s="628"/>
      <c r="T143" s="628"/>
      <c r="U143" s="628"/>
      <c r="V143" s="628"/>
      <c r="W143" s="628"/>
      <c r="X143" s="628"/>
      <c r="Y143" s="628"/>
      <c r="Z143" s="628"/>
      <c r="AA143" s="628"/>
      <c r="AB143" s="628"/>
      <c r="AC143" s="628"/>
      <c r="AD143" s="628"/>
      <c r="AE143" s="628"/>
      <c r="AF143" s="628"/>
      <c r="AG143" s="628"/>
      <c r="AH143" s="628"/>
      <c r="AI143" s="628"/>
      <c r="AJ143" s="628"/>
      <c r="AK143" s="628"/>
      <c r="AL143" s="628"/>
      <c r="AM143" s="628"/>
      <c r="AN143" s="628"/>
      <c r="AO143" s="628"/>
      <c r="AP143" s="628"/>
      <c r="AQ143" s="628"/>
      <c r="AR143" s="628"/>
      <c r="AS143" s="628"/>
      <c r="AT143" s="628"/>
      <c r="AU143" s="628"/>
      <c r="AV143" s="628"/>
      <c r="AW143" s="628"/>
      <c r="AX143" s="628"/>
      <c r="AY143" s="628"/>
      <c r="AZ143" s="628"/>
      <c r="BA143" s="628"/>
      <c r="BB143" s="604" t="s">
        <v>231</v>
      </c>
      <c r="BC143" s="629"/>
      <c r="BD143" s="629"/>
      <c r="BE143" s="606">
        <v>2016</v>
      </c>
      <c r="BF143" s="629"/>
      <c r="BG143" s="629"/>
    </row>
    <row r="144" spans="1:59" s="630" customFormat="1" ht="22.2" customHeight="1">
      <c r="A144" s="626" t="s">
        <v>83</v>
      </c>
      <c r="B144" s="627"/>
      <c r="C144" s="628"/>
      <c r="D144" s="628"/>
      <c r="E144" s="628"/>
      <c r="F144" s="628"/>
      <c r="G144" s="628"/>
      <c r="H144" s="715"/>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c r="BC144" s="629"/>
      <c r="BD144" s="629"/>
      <c r="BE144" s="606"/>
      <c r="BF144" s="629"/>
      <c r="BG144" s="629"/>
    </row>
    <row r="145" spans="1:59" s="630" customFormat="1" ht="22.2" customHeight="1">
      <c r="A145" s="626" t="s">
        <v>83</v>
      </c>
      <c r="B145" s="627"/>
      <c r="C145" s="628"/>
      <c r="D145" s="628"/>
      <c r="E145" s="628"/>
      <c r="F145" s="628"/>
      <c r="G145" s="628"/>
      <c r="H145" s="715"/>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22.2" customHeight="1">
      <c r="A146" s="626" t="s">
        <v>83</v>
      </c>
      <c r="B146" s="627"/>
      <c r="C146" s="628"/>
      <c r="D146" s="628"/>
      <c r="E146" s="628"/>
      <c r="F146" s="628"/>
      <c r="G146" s="628"/>
      <c r="H146" s="715"/>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58.2" customHeight="1">
      <c r="A147" s="626" t="s">
        <v>83</v>
      </c>
      <c r="B147" s="627"/>
      <c r="C147" s="628"/>
      <c r="D147" s="628"/>
      <c r="E147" s="628"/>
      <c r="F147" s="628"/>
      <c r="G147" s="628"/>
      <c r="H147" s="715"/>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58.2" customHeight="1">
      <c r="A148" s="626" t="s">
        <v>83</v>
      </c>
      <c r="B148" s="627"/>
      <c r="C148" s="628"/>
      <c r="D148" s="628"/>
      <c r="E148" s="628"/>
      <c r="F148" s="628"/>
      <c r="G148" s="628"/>
      <c r="H148" s="715"/>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58.2" customHeight="1">
      <c r="A149" s="626" t="s">
        <v>83</v>
      </c>
      <c r="B149" s="627"/>
      <c r="C149" s="628"/>
      <c r="D149" s="628"/>
      <c r="E149" s="628"/>
      <c r="F149" s="628"/>
      <c r="G149" s="628"/>
      <c r="H149" s="636"/>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58.2" customHeight="1">
      <c r="A150" s="626" t="s">
        <v>83</v>
      </c>
      <c r="B150" s="627"/>
      <c r="C150" s="628"/>
      <c r="D150" s="628"/>
      <c r="E150" s="628"/>
      <c r="H150" s="632"/>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c r="BC150" s="629"/>
      <c r="BD150" s="629"/>
      <c r="BE150" s="606"/>
      <c r="BF150" s="629"/>
      <c r="BG150" s="629"/>
    </row>
    <row r="151" spans="1:59" s="630" customFormat="1" ht="58.2" customHeight="1">
      <c r="A151" s="626" t="s">
        <v>83</v>
      </c>
      <c r="B151" s="627"/>
      <c r="C151" s="628"/>
      <c r="D151" s="628"/>
      <c r="E151" s="628"/>
      <c r="H151" s="632"/>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c r="BC151" s="629"/>
      <c r="BD151" s="629"/>
      <c r="BE151" s="606"/>
      <c r="BF151" s="629"/>
      <c r="BG151" s="629"/>
    </row>
    <row r="152" spans="1:59" s="630" customFormat="1" ht="58.2" customHeight="1">
      <c r="A152" s="626" t="s">
        <v>83</v>
      </c>
      <c r="B152" s="627"/>
      <c r="C152" s="628"/>
      <c r="D152" s="628"/>
      <c r="E152" s="628"/>
      <c r="H152" s="632"/>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628"/>
      <c r="AJ152" s="628"/>
      <c r="AK152" s="628"/>
      <c r="AL152" s="628"/>
      <c r="AM152" s="628"/>
      <c r="AN152" s="628"/>
      <c r="AO152" s="628"/>
      <c r="AP152" s="628"/>
      <c r="AQ152" s="628"/>
      <c r="AR152" s="628"/>
      <c r="AS152" s="628"/>
      <c r="AT152" s="628"/>
      <c r="AU152" s="628"/>
      <c r="AV152" s="628"/>
      <c r="AW152" s="628"/>
      <c r="AX152" s="628"/>
      <c r="AY152" s="628"/>
      <c r="AZ152" s="628"/>
      <c r="BA152" s="628"/>
      <c r="BB152" s="604"/>
      <c r="BC152" s="629"/>
      <c r="BD152" s="629"/>
      <c r="BE152" s="606"/>
      <c r="BF152" s="629"/>
      <c r="BG152" s="629"/>
    </row>
    <row r="153" spans="1:59" s="630" customFormat="1" ht="22.2" customHeight="1">
      <c r="A153" s="626" t="s">
        <v>83</v>
      </c>
      <c r="B153" s="627"/>
      <c r="C153" s="628"/>
      <c r="D153" s="628"/>
      <c r="E153" s="628"/>
      <c r="F153" s="731"/>
      <c r="G153" s="628"/>
      <c r="H153" s="632"/>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628"/>
      <c r="AJ153" s="628"/>
      <c r="AK153" s="628"/>
      <c r="AL153" s="628"/>
      <c r="AM153" s="628"/>
      <c r="AN153" s="628"/>
      <c r="AO153" s="628"/>
      <c r="AP153" s="628"/>
      <c r="AQ153" s="628"/>
      <c r="AR153" s="628"/>
      <c r="AS153" s="628"/>
      <c r="AT153" s="628"/>
      <c r="AU153" s="628"/>
      <c r="AV153" s="628"/>
      <c r="AW153" s="628"/>
      <c r="AX153" s="628"/>
      <c r="AY153" s="628"/>
      <c r="AZ153" s="628"/>
      <c r="BA153" s="628"/>
      <c r="BB153" s="604"/>
      <c r="BC153" s="629"/>
      <c r="BD153" s="629"/>
      <c r="BE153" s="606"/>
      <c r="BF153" s="629"/>
      <c r="BG153" s="629"/>
    </row>
    <row r="154" spans="1:59" s="630" customFormat="1" ht="22.2" customHeight="1">
      <c r="A154" s="626" t="s">
        <v>83</v>
      </c>
      <c r="B154" s="627"/>
      <c r="C154" s="628"/>
      <c r="D154" s="628"/>
      <c r="E154" s="628"/>
      <c r="F154" s="628"/>
      <c r="G154" s="628"/>
      <c r="H154" s="632"/>
      <c r="I154" s="628"/>
      <c r="J154" s="628"/>
      <c r="K154" s="628"/>
      <c r="L154" s="628"/>
      <c r="M154" s="628"/>
      <c r="N154" s="628"/>
      <c r="O154" s="628"/>
      <c r="P154" s="628"/>
      <c r="Q154" s="628"/>
      <c r="R154" s="628"/>
      <c r="S154" s="628"/>
      <c r="T154" s="628"/>
      <c r="U154" s="628"/>
      <c r="V154" s="628"/>
      <c r="W154" s="628"/>
      <c r="X154" s="628"/>
      <c r="Y154" s="628"/>
      <c r="Z154" s="628"/>
      <c r="AA154" s="628"/>
      <c r="AB154" s="628"/>
      <c r="AC154" s="628"/>
      <c r="AD154" s="628"/>
      <c r="AE154" s="628"/>
      <c r="AF154" s="628"/>
      <c r="AG154" s="628"/>
      <c r="AH154" s="628"/>
      <c r="AI154" s="628"/>
      <c r="AJ154" s="628"/>
      <c r="AK154" s="628"/>
      <c r="AL154" s="628"/>
      <c r="AM154" s="628"/>
      <c r="AN154" s="628"/>
      <c r="AO154" s="628"/>
      <c r="AP154" s="628"/>
      <c r="AQ154" s="628"/>
      <c r="AR154" s="628"/>
      <c r="AS154" s="628"/>
      <c r="AT154" s="628"/>
      <c r="AU154" s="628"/>
      <c r="AV154" s="628"/>
      <c r="AW154" s="628"/>
      <c r="AX154" s="628"/>
      <c r="AY154" s="628"/>
      <c r="AZ154" s="628"/>
      <c r="BA154" s="628"/>
      <c r="BB154" s="604"/>
      <c r="BC154" s="629"/>
      <c r="BD154" s="629"/>
      <c r="BE154" s="606"/>
      <c r="BF154" s="629"/>
      <c r="BG154" s="629"/>
    </row>
    <row r="155" spans="1:59" s="630" customFormat="1" ht="22.2" customHeight="1">
      <c r="A155" s="626" t="s">
        <v>83</v>
      </c>
      <c r="B155" s="627"/>
      <c r="C155" s="628"/>
      <c r="D155" s="628"/>
      <c r="E155" s="628"/>
      <c r="F155" s="628"/>
      <c r="G155" s="628"/>
      <c r="H155" s="632"/>
      <c r="I155" s="628"/>
      <c r="J155" s="628"/>
      <c r="K155" s="628"/>
      <c r="L155" s="628"/>
      <c r="M155" s="628"/>
      <c r="N155" s="628"/>
      <c r="O155" s="628"/>
      <c r="P155" s="628"/>
      <c r="Q155" s="628"/>
      <c r="R155" s="628"/>
      <c r="S155" s="628"/>
      <c r="T155" s="628"/>
      <c r="U155" s="628"/>
      <c r="V155" s="628"/>
      <c r="W155" s="628"/>
      <c r="X155" s="628"/>
      <c r="Y155" s="628"/>
      <c r="Z155" s="628"/>
      <c r="AA155" s="628"/>
      <c r="AB155" s="628"/>
      <c r="AC155" s="628"/>
      <c r="AD155" s="628"/>
      <c r="AE155" s="628"/>
      <c r="AF155" s="628"/>
      <c r="AG155" s="628"/>
      <c r="AH155" s="628"/>
      <c r="AI155" s="628"/>
      <c r="AJ155" s="628"/>
      <c r="AK155" s="628"/>
      <c r="AL155" s="628"/>
      <c r="AM155" s="628"/>
      <c r="AN155" s="628"/>
      <c r="AO155" s="628"/>
      <c r="AP155" s="628"/>
      <c r="AQ155" s="628"/>
      <c r="AR155" s="628"/>
      <c r="AS155" s="628"/>
      <c r="AT155" s="628"/>
      <c r="AU155" s="628"/>
      <c r="AV155" s="628"/>
      <c r="AW155" s="628"/>
      <c r="AX155" s="628"/>
      <c r="AY155" s="628"/>
      <c r="AZ155" s="628"/>
      <c r="BA155" s="628"/>
      <c r="BB155" s="604"/>
      <c r="BC155" s="629"/>
      <c r="BD155" s="629"/>
      <c r="BE155" s="606"/>
      <c r="BF155" s="629"/>
      <c r="BG155" s="629"/>
    </row>
    <row r="156" spans="1:59" s="630" customFormat="1" ht="22.2" customHeight="1">
      <c r="A156" s="626" t="s">
        <v>83</v>
      </c>
      <c r="B156" s="627"/>
      <c r="C156" s="628"/>
      <c r="D156" s="628"/>
      <c r="E156" s="628"/>
      <c r="F156" s="628"/>
      <c r="G156" s="628"/>
      <c r="H156" s="632"/>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c r="BC156" s="629"/>
      <c r="BD156" s="629"/>
      <c r="BE156" s="606"/>
      <c r="BF156" s="629"/>
      <c r="BG156" s="629"/>
    </row>
    <row r="157" spans="1:59" s="630" customFormat="1" ht="22.2" customHeight="1">
      <c r="A157" s="626" t="s">
        <v>83</v>
      </c>
      <c r="B157" s="627"/>
      <c r="C157" s="628"/>
      <c r="D157" s="628"/>
      <c r="E157" s="628"/>
      <c r="F157" s="628"/>
      <c r="G157" s="628"/>
      <c r="H157" s="632"/>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628"/>
      <c r="AJ157" s="628"/>
      <c r="AK157" s="628"/>
      <c r="AL157" s="628"/>
      <c r="AM157" s="628"/>
      <c r="AN157" s="628"/>
      <c r="AO157" s="628"/>
      <c r="AP157" s="628"/>
      <c r="AQ157" s="628"/>
      <c r="AR157" s="628"/>
      <c r="AS157" s="628"/>
      <c r="AT157" s="628"/>
      <c r="AU157" s="628"/>
      <c r="AV157" s="628"/>
      <c r="AW157" s="628"/>
      <c r="AX157" s="628"/>
      <c r="AY157" s="628"/>
      <c r="AZ157" s="628"/>
      <c r="BA157" s="628"/>
      <c r="BB157" s="604"/>
      <c r="BC157" s="629"/>
      <c r="BD157" s="629"/>
      <c r="BE157" s="606"/>
      <c r="BF157" s="629"/>
      <c r="BG157" s="629"/>
    </row>
    <row r="158" spans="1:59" s="630" customFormat="1" ht="22.2" customHeight="1">
      <c r="A158" s="626" t="s">
        <v>83</v>
      </c>
      <c r="B158" s="627"/>
      <c r="C158" s="628"/>
      <c r="D158" s="628"/>
      <c r="E158" s="628"/>
      <c r="F158" s="628"/>
      <c r="G158" s="628"/>
      <c r="H158" s="632"/>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628"/>
      <c r="AJ158" s="628"/>
      <c r="AK158" s="628"/>
      <c r="AL158" s="628"/>
      <c r="AM158" s="628"/>
      <c r="AN158" s="628"/>
      <c r="AO158" s="628"/>
      <c r="AP158" s="628"/>
      <c r="AQ158" s="628"/>
      <c r="AR158" s="628"/>
      <c r="AS158" s="628"/>
      <c r="AT158" s="628"/>
      <c r="AU158" s="628"/>
      <c r="AV158" s="628"/>
      <c r="AW158" s="628"/>
      <c r="AX158" s="628"/>
      <c r="AY158" s="628"/>
      <c r="AZ158" s="628"/>
      <c r="BA158" s="628"/>
      <c r="BB158" s="604"/>
      <c r="BC158" s="629"/>
      <c r="BD158" s="629"/>
      <c r="BE158" s="606"/>
      <c r="BF158" s="629"/>
      <c r="BG158" s="629"/>
    </row>
    <row r="159" spans="1:59" s="630" customFormat="1" ht="22.2" customHeight="1">
      <c r="A159" s="626" t="s">
        <v>83</v>
      </c>
      <c r="B159" s="627"/>
      <c r="C159" s="628"/>
      <c r="D159" s="628"/>
      <c r="E159" s="628"/>
      <c r="F159" s="628"/>
      <c r="G159" s="628"/>
      <c r="H159" s="632"/>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628"/>
      <c r="AJ159" s="628"/>
      <c r="AK159" s="628"/>
      <c r="AL159" s="628"/>
      <c r="AM159" s="628"/>
      <c r="AN159" s="628"/>
      <c r="AO159" s="628"/>
      <c r="AP159" s="628"/>
      <c r="AQ159" s="628"/>
      <c r="AR159" s="628"/>
      <c r="AS159" s="628"/>
      <c r="AT159" s="628"/>
      <c r="AU159" s="628"/>
      <c r="AV159" s="628"/>
      <c r="AW159" s="628"/>
      <c r="AX159" s="628"/>
      <c r="AY159" s="628"/>
      <c r="AZ159" s="628"/>
      <c r="BA159" s="628"/>
      <c r="BB159" s="604"/>
      <c r="BC159" s="629"/>
      <c r="BD159" s="629"/>
      <c r="BE159" s="606"/>
      <c r="BF159" s="629"/>
      <c r="BG159" s="629"/>
    </row>
    <row r="160" spans="1:59" s="630" customFormat="1" ht="22.2" customHeight="1">
      <c r="A160" s="626" t="s">
        <v>83</v>
      </c>
      <c r="B160" s="627"/>
      <c r="C160" s="628"/>
      <c r="D160" s="628"/>
      <c r="E160" s="628"/>
      <c r="F160" s="628"/>
      <c r="G160" s="628"/>
      <c r="H160" s="632"/>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628"/>
      <c r="AJ160" s="628"/>
      <c r="AK160" s="628"/>
      <c r="AL160" s="628"/>
      <c r="AM160" s="628"/>
      <c r="AN160" s="628"/>
      <c r="AO160" s="628"/>
      <c r="AP160" s="628"/>
      <c r="AQ160" s="628"/>
      <c r="AR160" s="628"/>
      <c r="AS160" s="628"/>
      <c r="AT160" s="628"/>
      <c r="AU160" s="628"/>
      <c r="AV160" s="628"/>
      <c r="AW160" s="628"/>
      <c r="AX160" s="628"/>
      <c r="AY160" s="628"/>
      <c r="AZ160" s="628"/>
      <c r="BA160" s="628"/>
      <c r="BB160" s="604"/>
      <c r="BC160" s="629"/>
      <c r="BD160" s="629"/>
      <c r="BE160" s="606"/>
      <c r="BF160" s="629"/>
      <c r="BG160" s="629"/>
    </row>
    <row r="161" spans="1:59" s="630" customFormat="1" ht="22.2" customHeight="1">
      <c r="A161" s="626" t="s">
        <v>83</v>
      </c>
      <c r="B161" s="627"/>
      <c r="C161" s="628"/>
      <c r="D161" s="628"/>
      <c r="E161" s="628"/>
      <c r="F161" s="628"/>
      <c r="G161" s="628"/>
      <c r="H161" s="632"/>
      <c r="I161" s="628"/>
      <c r="J161" s="628"/>
      <c r="K161" s="628"/>
      <c r="L161" s="628"/>
      <c r="M161" s="628"/>
      <c r="N161" s="628"/>
      <c r="O161" s="628"/>
      <c r="P161" s="628"/>
      <c r="Q161" s="628"/>
      <c r="R161" s="628"/>
      <c r="S161" s="628"/>
      <c r="T161" s="628"/>
      <c r="U161" s="628"/>
      <c r="V161" s="628"/>
      <c r="W161" s="628"/>
      <c r="X161" s="628"/>
      <c r="Y161" s="628"/>
      <c r="Z161" s="628"/>
      <c r="AA161" s="628"/>
      <c r="AB161" s="628"/>
      <c r="AC161" s="628"/>
      <c r="AD161" s="628"/>
      <c r="AE161" s="628"/>
      <c r="AF161" s="628"/>
      <c r="AG161" s="628"/>
      <c r="AH161" s="628"/>
      <c r="AI161" s="628"/>
      <c r="AJ161" s="628"/>
      <c r="AK161" s="628"/>
      <c r="AL161" s="628"/>
      <c r="AM161" s="628"/>
      <c r="AN161" s="628"/>
      <c r="AO161" s="628"/>
      <c r="AP161" s="628"/>
      <c r="AQ161" s="628"/>
      <c r="AR161" s="628"/>
      <c r="AS161" s="628"/>
      <c r="AT161" s="628"/>
      <c r="AU161" s="628"/>
      <c r="AV161" s="628"/>
      <c r="AW161" s="628"/>
      <c r="AX161" s="628"/>
      <c r="AY161" s="628"/>
      <c r="AZ161" s="628"/>
      <c r="BA161" s="628"/>
      <c r="BB161" s="604"/>
      <c r="BC161" s="629"/>
      <c r="BD161" s="629"/>
      <c r="BE161" s="606"/>
      <c r="BF161" s="629"/>
      <c r="BG161" s="629"/>
    </row>
    <row r="162" spans="1:59" s="630" customFormat="1" ht="22.2" customHeight="1">
      <c r="A162" s="626" t="s">
        <v>83</v>
      </c>
      <c r="B162" s="627"/>
      <c r="C162" s="628"/>
      <c r="D162" s="628"/>
      <c r="E162" s="628"/>
      <c r="F162" s="628"/>
      <c r="G162" s="628"/>
      <c r="H162" s="632"/>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28"/>
      <c r="AE162" s="628"/>
      <c r="AF162" s="628"/>
      <c r="AG162" s="628"/>
      <c r="AH162" s="628"/>
      <c r="AI162" s="628"/>
      <c r="AJ162" s="628"/>
      <c r="AK162" s="628"/>
      <c r="AL162" s="628"/>
      <c r="AM162" s="628"/>
      <c r="AN162" s="628"/>
      <c r="AO162" s="628"/>
      <c r="AP162" s="628"/>
      <c r="AQ162" s="628"/>
      <c r="AR162" s="628"/>
      <c r="AS162" s="628"/>
      <c r="AT162" s="628"/>
      <c r="AU162" s="628"/>
      <c r="AV162" s="628"/>
      <c r="AW162" s="628"/>
      <c r="AX162" s="628"/>
      <c r="AY162" s="628"/>
      <c r="AZ162" s="628"/>
      <c r="BA162" s="628"/>
      <c r="BB162" s="604"/>
      <c r="BC162" s="629"/>
      <c r="BD162" s="629"/>
      <c r="BE162" s="606"/>
      <c r="BF162" s="629"/>
      <c r="BG162" s="629"/>
    </row>
    <row r="163" spans="1:59" s="630" customFormat="1" ht="22.2" customHeight="1">
      <c r="A163" s="626" t="s">
        <v>83</v>
      </c>
      <c r="B163" s="627"/>
      <c r="C163" s="628"/>
      <c r="D163" s="628"/>
      <c r="E163" s="628"/>
      <c r="F163" s="628"/>
      <c r="G163" s="628"/>
      <c r="H163" s="632"/>
      <c r="I163" s="628"/>
      <c r="J163" s="628"/>
      <c r="K163" s="628"/>
      <c r="L163" s="628"/>
      <c r="M163" s="628"/>
      <c r="N163" s="628"/>
      <c r="O163" s="628"/>
      <c r="P163" s="628"/>
      <c r="Q163" s="628"/>
      <c r="R163" s="628"/>
      <c r="S163" s="628"/>
      <c r="T163" s="628"/>
      <c r="U163" s="628"/>
      <c r="V163" s="628"/>
      <c r="W163" s="628"/>
      <c r="X163" s="628"/>
      <c r="Y163" s="628"/>
      <c r="Z163" s="628"/>
      <c r="AA163" s="628"/>
      <c r="AB163" s="628"/>
      <c r="AC163" s="628"/>
      <c r="AD163" s="628"/>
      <c r="AE163" s="628"/>
      <c r="AF163" s="628"/>
      <c r="AG163" s="628"/>
      <c r="AH163" s="628"/>
      <c r="AI163" s="628"/>
      <c r="AJ163" s="628"/>
      <c r="AK163" s="628"/>
      <c r="AL163" s="628"/>
      <c r="AM163" s="628"/>
      <c r="AN163" s="628"/>
      <c r="AO163" s="628"/>
      <c r="AP163" s="628"/>
      <c r="AQ163" s="628"/>
      <c r="AR163" s="628"/>
      <c r="AS163" s="628"/>
      <c r="AT163" s="628"/>
      <c r="AU163" s="628"/>
      <c r="AV163" s="628"/>
      <c r="AW163" s="628"/>
      <c r="AX163" s="628"/>
      <c r="AY163" s="628"/>
      <c r="AZ163" s="628"/>
      <c r="BA163" s="628"/>
      <c r="BB163" s="604"/>
      <c r="BC163" s="629"/>
      <c r="BD163" s="629"/>
      <c r="BE163" s="606"/>
      <c r="BF163" s="629"/>
      <c r="BG163" s="629"/>
    </row>
    <row r="164" spans="1:59" s="630" customFormat="1" ht="22.2" customHeight="1">
      <c r="A164" s="626" t="s">
        <v>83</v>
      </c>
      <c r="B164" s="633"/>
      <c r="C164" s="628"/>
      <c r="D164" s="628"/>
      <c r="E164" s="628"/>
      <c r="F164" s="628"/>
      <c r="G164" s="628"/>
      <c r="H164" s="632"/>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628"/>
      <c r="AJ164" s="628"/>
      <c r="AK164" s="628"/>
      <c r="AL164" s="628"/>
      <c r="AM164" s="628"/>
      <c r="AN164" s="628"/>
      <c r="AO164" s="628"/>
      <c r="AP164" s="628"/>
      <c r="AQ164" s="628"/>
      <c r="AR164" s="628"/>
      <c r="AS164" s="628"/>
      <c r="AT164" s="628"/>
      <c r="AU164" s="628"/>
      <c r="AV164" s="628"/>
      <c r="AW164" s="628"/>
      <c r="AX164" s="628"/>
      <c r="AY164" s="628"/>
      <c r="AZ164" s="628"/>
      <c r="BA164" s="628"/>
      <c r="BB164" s="604"/>
      <c r="BC164" s="629"/>
      <c r="BD164" s="629"/>
      <c r="BE164" s="606"/>
      <c r="BF164" s="629"/>
      <c r="BG164" s="629"/>
    </row>
    <row r="165" spans="1:59" s="630" customFormat="1" ht="22.2" customHeight="1">
      <c r="A165" s="626" t="s">
        <v>83</v>
      </c>
      <c r="B165" s="633"/>
      <c r="C165" s="628"/>
      <c r="D165" s="628"/>
      <c r="E165" s="628"/>
      <c r="F165" s="628"/>
      <c r="G165" s="628"/>
      <c r="H165" s="628"/>
      <c r="I165" s="628"/>
      <c r="J165" s="628"/>
      <c r="K165" s="628"/>
      <c r="L165" s="628"/>
      <c r="M165" s="628"/>
      <c r="N165" s="628"/>
      <c r="O165" s="628"/>
      <c r="P165" s="628"/>
      <c r="Q165" s="628"/>
      <c r="R165" s="628"/>
      <c r="S165" s="628"/>
      <c r="T165" s="628"/>
      <c r="U165" s="628"/>
      <c r="V165" s="628"/>
      <c r="W165" s="628"/>
      <c r="X165" s="628"/>
      <c r="Y165" s="628"/>
      <c r="Z165" s="628"/>
      <c r="AA165" s="628"/>
      <c r="AB165" s="628"/>
      <c r="AC165" s="628"/>
      <c r="AD165" s="628"/>
      <c r="AE165" s="628"/>
      <c r="AF165" s="628"/>
      <c r="AG165" s="628"/>
      <c r="AH165" s="628"/>
      <c r="AI165" s="628"/>
      <c r="AJ165" s="628"/>
      <c r="AK165" s="628"/>
      <c r="AL165" s="628"/>
      <c r="AM165" s="628"/>
      <c r="AN165" s="628"/>
      <c r="AO165" s="628"/>
      <c r="AP165" s="628"/>
      <c r="AQ165" s="628"/>
      <c r="AR165" s="628"/>
      <c r="AS165" s="628"/>
      <c r="AT165" s="628"/>
      <c r="AU165" s="628"/>
      <c r="AV165" s="628"/>
      <c r="AW165" s="628"/>
      <c r="AX165" s="628"/>
      <c r="AY165" s="628"/>
      <c r="AZ165" s="628"/>
      <c r="BA165" s="628"/>
      <c r="BB165" s="604"/>
      <c r="BC165" s="629"/>
      <c r="BD165" s="629"/>
      <c r="BE165" s="606"/>
      <c r="BF165" s="629"/>
      <c r="BG165" s="629"/>
    </row>
    <row r="166" spans="1:59" s="630" customFormat="1" ht="22.2" customHeight="1">
      <c r="A166" s="626" t="s">
        <v>83</v>
      </c>
      <c r="B166" s="608"/>
      <c r="C166" s="628"/>
      <c r="D166" s="628"/>
      <c r="E166" s="628"/>
      <c r="F166" s="628"/>
      <c r="G166" s="628"/>
      <c r="H166" s="628"/>
      <c r="I166" s="628"/>
      <c r="J166" s="628"/>
      <c r="K166" s="628"/>
      <c r="L166" s="628"/>
      <c r="M166" s="628"/>
      <c r="N166" s="628"/>
      <c r="O166" s="628"/>
      <c r="P166" s="628"/>
      <c r="Q166" s="628"/>
      <c r="R166" s="628"/>
      <c r="S166" s="628"/>
      <c r="T166" s="628"/>
      <c r="U166" s="628"/>
      <c r="V166" s="628"/>
      <c r="W166" s="628"/>
      <c r="X166" s="628"/>
      <c r="Y166" s="628"/>
      <c r="Z166" s="628"/>
      <c r="AA166" s="628"/>
      <c r="AB166" s="628"/>
      <c r="AC166" s="628"/>
      <c r="AD166" s="628"/>
      <c r="AE166" s="628"/>
      <c r="AF166" s="628"/>
      <c r="AG166" s="628"/>
      <c r="AH166" s="628"/>
      <c r="AI166" s="628"/>
      <c r="AJ166" s="628"/>
      <c r="AK166" s="628"/>
      <c r="AL166" s="628"/>
      <c r="AM166" s="628"/>
      <c r="AN166" s="628"/>
      <c r="AO166" s="628"/>
      <c r="AP166" s="628"/>
      <c r="AQ166" s="628"/>
      <c r="AR166" s="628"/>
      <c r="AS166" s="628"/>
      <c r="AT166" s="628"/>
      <c r="AU166" s="628"/>
      <c r="AV166" s="628"/>
      <c r="AW166" s="628"/>
      <c r="AX166" s="628"/>
      <c r="AY166" s="628"/>
      <c r="AZ166" s="628"/>
      <c r="BA166" s="628"/>
      <c r="BB166" s="604"/>
      <c r="BC166" s="629"/>
      <c r="BD166" s="629"/>
      <c r="BE166" s="606"/>
      <c r="BF166" s="629"/>
      <c r="BG166" s="629"/>
    </row>
    <row r="167" spans="1:59" s="630" customFormat="1" ht="22.2" customHeight="1">
      <c r="A167" s="626" t="s">
        <v>83</v>
      </c>
      <c r="B167" s="608"/>
      <c r="C167" s="628"/>
      <c r="D167" s="628"/>
      <c r="E167" s="628"/>
      <c r="F167" s="628"/>
      <c r="G167" s="628"/>
      <c r="H167" s="628"/>
      <c r="I167" s="628"/>
      <c r="J167" s="628"/>
      <c r="K167" s="628"/>
      <c r="L167" s="628"/>
      <c r="M167" s="628"/>
      <c r="N167" s="628"/>
      <c r="O167" s="628"/>
      <c r="P167" s="628"/>
      <c r="Q167" s="628"/>
      <c r="R167" s="628"/>
      <c r="S167" s="628"/>
      <c r="T167" s="628"/>
      <c r="U167" s="628"/>
      <c r="V167" s="628"/>
      <c r="W167" s="628"/>
      <c r="X167" s="628"/>
      <c r="Y167" s="628"/>
      <c r="Z167" s="628"/>
      <c r="AA167" s="628"/>
      <c r="AB167" s="628"/>
      <c r="AC167" s="628"/>
      <c r="AD167" s="628"/>
      <c r="AE167" s="628"/>
      <c r="AF167" s="628"/>
      <c r="AG167" s="628"/>
      <c r="AH167" s="628"/>
      <c r="AI167" s="628"/>
      <c r="AJ167" s="628"/>
      <c r="AK167" s="628"/>
      <c r="AL167" s="628"/>
      <c r="AM167" s="628"/>
      <c r="AN167" s="628"/>
      <c r="AO167" s="628"/>
      <c r="AP167" s="628"/>
      <c r="AQ167" s="628"/>
      <c r="AR167" s="628"/>
      <c r="AS167" s="628"/>
      <c r="AT167" s="628"/>
      <c r="AU167" s="628"/>
      <c r="AV167" s="628"/>
      <c r="AW167" s="628"/>
      <c r="AX167" s="628"/>
      <c r="AY167" s="628"/>
      <c r="AZ167" s="628"/>
      <c r="BA167" s="628"/>
      <c r="BB167" s="604"/>
      <c r="BC167" s="629"/>
      <c r="BD167" s="629"/>
      <c r="BE167" s="606"/>
      <c r="BF167" s="629"/>
      <c r="BG167" s="629"/>
    </row>
    <row r="168" spans="1:59" s="630" customFormat="1" ht="22.2" customHeight="1">
      <c r="A168" s="626" t="s">
        <v>83</v>
      </c>
      <c r="B168" s="672"/>
      <c r="C168" s="628"/>
      <c r="D168" s="628"/>
      <c r="E168" s="628"/>
      <c r="F168" s="628"/>
      <c r="G168" s="628"/>
      <c r="H168" s="628"/>
      <c r="I168" s="628"/>
      <c r="J168" s="628"/>
      <c r="K168" s="628"/>
      <c r="L168" s="628"/>
      <c r="M168" s="628"/>
      <c r="N168" s="628"/>
      <c r="O168" s="628"/>
      <c r="P168" s="628"/>
      <c r="Q168" s="628"/>
      <c r="R168" s="628"/>
      <c r="S168" s="628"/>
      <c r="T168" s="628"/>
      <c r="U168" s="628"/>
      <c r="V168" s="628"/>
      <c r="W168" s="628"/>
      <c r="X168" s="628"/>
      <c r="Y168" s="628"/>
      <c r="Z168" s="628"/>
      <c r="AA168" s="628"/>
      <c r="AB168" s="628"/>
      <c r="AC168" s="628"/>
      <c r="AD168" s="628"/>
      <c r="AE168" s="628"/>
      <c r="AF168" s="628"/>
      <c r="AG168" s="628"/>
      <c r="AH168" s="628"/>
      <c r="AI168" s="628"/>
      <c r="AJ168" s="628"/>
      <c r="AK168" s="628"/>
      <c r="AL168" s="628"/>
      <c r="AM168" s="628"/>
      <c r="AN168" s="628"/>
      <c r="AO168" s="628"/>
      <c r="AP168" s="628"/>
      <c r="AQ168" s="628"/>
      <c r="AR168" s="628"/>
      <c r="AS168" s="628"/>
      <c r="AT168" s="628"/>
      <c r="AU168" s="628"/>
      <c r="AV168" s="628"/>
      <c r="AW168" s="628"/>
      <c r="AX168" s="628"/>
      <c r="AY168" s="628"/>
      <c r="AZ168" s="628"/>
      <c r="BA168" s="628"/>
      <c r="BB168" s="604" t="s">
        <v>231</v>
      </c>
      <c r="BC168" s="629"/>
      <c r="BD168" s="629"/>
      <c r="BE168" s="606">
        <v>2016</v>
      </c>
      <c r="BF168" s="629"/>
      <c r="BG168" s="629"/>
    </row>
    <row r="169" spans="1:59" s="630" customFormat="1" ht="22.2" customHeight="1">
      <c r="A169" s="626" t="s">
        <v>83</v>
      </c>
      <c r="B169" s="672"/>
      <c r="C169" s="628"/>
      <c r="D169" s="628"/>
      <c r="E169" s="628"/>
      <c r="F169" s="628"/>
      <c r="G169" s="628"/>
      <c r="H169" s="628"/>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c r="AK169" s="628"/>
      <c r="AL169" s="628"/>
      <c r="AM169" s="628"/>
      <c r="AN169" s="628"/>
      <c r="AO169" s="628"/>
      <c r="AP169" s="628"/>
      <c r="AQ169" s="628"/>
      <c r="AR169" s="628"/>
      <c r="AS169" s="628"/>
      <c r="AT169" s="628"/>
      <c r="AU169" s="628"/>
      <c r="AV169" s="628"/>
      <c r="AW169" s="628"/>
      <c r="AX169" s="628"/>
      <c r="AY169" s="628"/>
      <c r="AZ169" s="628"/>
      <c r="BA169" s="628"/>
      <c r="BB169" s="604" t="s">
        <v>231</v>
      </c>
      <c r="BC169" s="629"/>
      <c r="BD169" s="629"/>
      <c r="BE169" s="606">
        <v>2016</v>
      </c>
      <c r="BF169" s="629"/>
      <c r="BG169" s="629"/>
    </row>
    <row r="170" spans="1:59" s="634" customFormat="1" ht="22.2" customHeight="1">
      <c r="A170" s="351" t="s">
        <v>499</v>
      </c>
      <c r="B170" s="151" t="s">
        <v>403</v>
      </c>
      <c r="C170" s="619">
        <f>SUM(C171:C177)</f>
        <v>0</v>
      </c>
      <c r="D170" s="619">
        <f>D171</f>
        <v>0</v>
      </c>
      <c r="E170" s="619">
        <f>E171</f>
        <v>0</v>
      </c>
      <c r="F170" s="619">
        <f t="shared" ref="F170:BA170" si="173">F171</f>
        <v>0</v>
      </c>
      <c r="G170" s="619">
        <f t="shared" si="173"/>
        <v>0</v>
      </c>
      <c r="H170" s="619">
        <f t="shared" si="173"/>
        <v>0</v>
      </c>
      <c r="I170" s="619">
        <f t="shared" si="173"/>
        <v>0</v>
      </c>
      <c r="J170" s="619">
        <f t="shared" si="173"/>
        <v>0</v>
      </c>
      <c r="K170" s="619">
        <f t="shared" si="173"/>
        <v>0</v>
      </c>
      <c r="L170" s="619">
        <f t="shared" si="173"/>
        <v>0</v>
      </c>
      <c r="M170" s="619">
        <f t="shared" si="173"/>
        <v>0</v>
      </c>
      <c r="N170" s="619">
        <f t="shared" si="173"/>
        <v>0</v>
      </c>
      <c r="O170" s="619">
        <f t="shared" si="173"/>
        <v>0</v>
      </c>
      <c r="P170" s="619">
        <f t="shared" si="173"/>
        <v>0</v>
      </c>
      <c r="Q170" s="619">
        <f t="shared" si="173"/>
        <v>0</v>
      </c>
      <c r="R170" s="619">
        <f t="shared" si="173"/>
        <v>0</v>
      </c>
      <c r="S170" s="619">
        <f t="shared" si="173"/>
        <v>0</v>
      </c>
      <c r="T170" s="619">
        <f t="shared" si="173"/>
        <v>0</v>
      </c>
      <c r="U170" s="619">
        <f t="shared" si="173"/>
        <v>0</v>
      </c>
      <c r="V170" s="619">
        <f t="shared" si="173"/>
        <v>0</v>
      </c>
      <c r="W170" s="619">
        <f t="shared" si="173"/>
        <v>0</v>
      </c>
      <c r="X170" s="619">
        <f t="shared" si="173"/>
        <v>0</v>
      </c>
      <c r="Y170" s="619">
        <f t="shared" si="173"/>
        <v>0</v>
      </c>
      <c r="Z170" s="619">
        <f t="shared" si="173"/>
        <v>0</v>
      </c>
      <c r="AA170" s="619">
        <f t="shared" si="173"/>
        <v>0</v>
      </c>
      <c r="AB170" s="619">
        <f t="shared" si="173"/>
        <v>0</v>
      </c>
      <c r="AC170" s="619">
        <f t="shared" si="173"/>
        <v>0</v>
      </c>
      <c r="AD170" s="619">
        <f t="shared" si="173"/>
        <v>0</v>
      </c>
      <c r="AE170" s="619">
        <f t="shared" si="173"/>
        <v>0</v>
      </c>
      <c r="AF170" s="619">
        <f t="shared" si="173"/>
        <v>0</v>
      </c>
      <c r="AG170" s="619">
        <f t="shared" si="173"/>
        <v>0</v>
      </c>
      <c r="AH170" s="619">
        <f t="shared" si="173"/>
        <v>0</v>
      </c>
      <c r="AI170" s="619">
        <f t="shared" si="173"/>
        <v>0</v>
      </c>
      <c r="AJ170" s="619">
        <f t="shared" si="173"/>
        <v>0</v>
      </c>
      <c r="AK170" s="619">
        <f t="shared" si="173"/>
        <v>0</v>
      </c>
      <c r="AL170" s="619">
        <f t="shared" si="173"/>
        <v>0</v>
      </c>
      <c r="AM170" s="619">
        <f t="shared" si="173"/>
        <v>0</v>
      </c>
      <c r="AN170" s="619">
        <f t="shared" si="173"/>
        <v>0</v>
      </c>
      <c r="AO170" s="619">
        <f t="shared" si="173"/>
        <v>0</v>
      </c>
      <c r="AP170" s="619">
        <f t="shared" si="173"/>
        <v>0</v>
      </c>
      <c r="AQ170" s="619">
        <f t="shared" si="173"/>
        <v>0</v>
      </c>
      <c r="AR170" s="619">
        <f t="shared" si="173"/>
        <v>0</v>
      </c>
      <c r="AS170" s="619">
        <f t="shared" si="173"/>
        <v>0</v>
      </c>
      <c r="AT170" s="619">
        <f t="shared" si="173"/>
        <v>0</v>
      </c>
      <c r="AU170" s="619">
        <f t="shared" si="173"/>
        <v>0</v>
      </c>
      <c r="AV170" s="619">
        <f t="shared" si="173"/>
        <v>0</v>
      </c>
      <c r="AW170" s="619">
        <f t="shared" si="173"/>
        <v>0</v>
      </c>
      <c r="AX170" s="619">
        <f t="shared" si="173"/>
        <v>0</v>
      </c>
      <c r="AY170" s="619">
        <f t="shared" si="173"/>
        <v>0</v>
      </c>
      <c r="AZ170" s="619">
        <f t="shared" si="173"/>
        <v>0</v>
      </c>
      <c r="BA170" s="619">
        <f t="shared" si="173"/>
        <v>0</v>
      </c>
      <c r="BB170" s="58" t="s">
        <v>231</v>
      </c>
      <c r="BC170" s="63"/>
      <c r="BD170" s="92"/>
      <c r="BE170" s="85">
        <v>2016</v>
      </c>
      <c r="BF170" s="91"/>
      <c r="BG170" s="91"/>
    </row>
    <row r="171" spans="1:59" s="623" customFormat="1" ht="22.2" customHeight="1">
      <c r="A171" s="346" t="s">
        <v>85</v>
      </c>
      <c r="B171" s="65" t="s">
        <v>481</v>
      </c>
      <c r="C171" s="620"/>
      <c r="D171" s="620">
        <f>SUM(E171:BA171)</f>
        <v>0</v>
      </c>
      <c r="E171" s="620">
        <f>SUM(E172:E177)</f>
        <v>0</v>
      </c>
      <c r="F171" s="620">
        <f t="shared" ref="F171:BA171" si="174">SUM(F172:F177)</f>
        <v>0</v>
      </c>
      <c r="G171" s="620">
        <f t="shared" si="174"/>
        <v>0</v>
      </c>
      <c r="H171" s="620">
        <f t="shared" si="174"/>
        <v>0</v>
      </c>
      <c r="I171" s="620">
        <f t="shared" si="174"/>
        <v>0</v>
      </c>
      <c r="J171" s="620">
        <f t="shared" si="174"/>
        <v>0</v>
      </c>
      <c r="K171" s="620">
        <f t="shared" si="174"/>
        <v>0</v>
      </c>
      <c r="L171" s="620">
        <f t="shared" si="174"/>
        <v>0</v>
      </c>
      <c r="M171" s="620">
        <f t="shared" si="174"/>
        <v>0</v>
      </c>
      <c r="N171" s="620">
        <f t="shared" si="174"/>
        <v>0</v>
      </c>
      <c r="O171" s="620">
        <f t="shared" si="174"/>
        <v>0</v>
      </c>
      <c r="P171" s="620">
        <f t="shared" si="174"/>
        <v>0</v>
      </c>
      <c r="Q171" s="620">
        <f t="shared" si="174"/>
        <v>0</v>
      </c>
      <c r="R171" s="620">
        <f t="shared" si="174"/>
        <v>0</v>
      </c>
      <c r="S171" s="620">
        <f t="shared" si="174"/>
        <v>0</v>
      </c>
      <c r="T171" s="620">
        <f t="shared" si="174"/>
        <v>0</v>
      </c>
      <c r="U171" s="620">
        <f t="shared" si="174"/>
        <v>0</v>
      </c>
      <c r="V171" s="620">
        <f t="shared" si="174"/>
        <v>0</v>
      </c>
      <c r="W171" s="620">
        <f t="shared" si="174"/>
        <v>0</v>
      </c>
      <c r="X171" s="620">
        <f t="shared" si="174"/>
        <v>0</v>
      </c>
      <c r="Y171" s="620">
        <f t="shared" si="174"/>
        <v>0</v>
      </c>
      <c r="Z171" s="620">
        <f t="shared" si="174"/>
        <v>0</v>
      </c>
      <c r="AA171" s="620">
        <f t="shared" si="174"/>
        <v>0</v>
      </c>
      <c r="AB171" s="620">
        <f t="shared" si="174"/>
        <v>0</v>
      </c>
      <c r="AC171" s="620">
        <f t="shared" si="174"/>
        <v>0</v>
      </c>
      <c r="AD171" s="620">
        <f t="shared" si="174"/>
        <v>0</v>
      </c>
      <c r="AE171" s="620">
        <f t="shared" si="174"/>
        <v>0</v>
      </c>
      <c r="AF171" s="620">
        <f t="shared" si="174"/>
        <v>0</v>
      </c>
      <c r="AG171" s="620">
        <f t="shared" si="174"/>
        <v>0</v>
      </c>
      <c r="AH171" s="620">
        <f t="shared" si="174"/>
        <v>0</v>
      </c>
      <c r="AI171" s="620">
        <f t="shared" si="174"/>
        <v>0</v>
      </c>
      <c r="AJ171" s="620">
        <f t="shared" si="174"/>
        <v>0</v>
      </c>
      <c r="AK171" s="620">
        <f t="shared" si="174"/>
        <v>0</v>
      </c>
      <c r="AL171" s="620">
        <f t="shared" si="174"/>
        <v>0</v>
      </c>
      <c r="AM171" s="620">
        <f t="shared" si="174"/>
        <v>0</v>
      </c>
      <c r="AN171" s="620">
        <f t="shared" si="174"/>
        <v>0</v>
      </c>
      <c r="AO171" s="620">
        <f t="shared" si="174"/>
        <v>0</v>
      </c>
      <c r="AP171" s="620">
        <f t="shared" si="174"/>
        <v>0</v>
      </c>
      <c r="AQ171" s="620">
        <f t="shared" si="174"/>
        <v>0</v>
      </c>
      <c r="AR171" s="620">
        <f t="shared" si="174"/>
        <v>0</v>
      </c>
      <c r="AS171" s="620">
        <f t="shared" si="174"/>
        <v>0</v>
      </c>
      <c r="AT171" s="620">
        <f t="shared" si="174"/>
        <v>0</v>
      </c>
      <c r="AU171" s="620">
        <f t="shared" si="174"/>
        <v>0</v>
      </c>
      <c r="AV171" s="620">
        <f t="shared" si="174"/>
        <v>0</v>
      </c>
      <c r="AW171" s="620">
        <f t="shared" si="174"/>
        <v>0</v>
      </c>
      <c r="AX171" s="620">
        <f t="shared" si="174"/>
        <v>0</v>
      </c>
      <c r="AY171" s="620">
        <f t="shared" si="174"/>
        <v>0</v>
      </c>
      <c r="AZ171" s="620">
        <f t="shared" si="174"/>
        <v>0</v>
      </c>
      <c r="BA171" s="620">
        <f t="shared" si="174"/>
        <v>0</v>
      </c>
      <c r="BB171" s="58" t="s">
        <v>231</v>
      </c>
      <c r="BC171" s="63"/>
      <c r="BD171" s="621"/>
      <c r="BE171" s="85">
        <v>2016</v>
      </c>
      <c r="BF171" s="622"/>
      <c r="BG171" s="622"/>
    </row>
    <row r="172" spans="1:59" s="638" customFormat="1" ht="43.2" customHeight="1">
      <c r="A172" s="626" t="s">
        <v>85</v>
      </c>
      <c r="B172" s="609"/>
      <c r="C172" s="635"/>
      <c r="D172" s="635"/>
      <c r="E172" s="635"/>
      <c r="F172" s="635"/>
      <c r="G172" s="635"/>
      <c r="H172" s="635"/>
      <c r="I172" s="628"/>
      <c r="J172" s="628"/>
      <c r="K172" s="628"/>
      <c r="L172" s="628"/>
      <c r="M172" s="628"/>
      <c r="N172" s="628"/>
      <c r="O172" s="628"/>
      <c r="P172" s="635"/>
      <c r="Q172" s="628"/>
      <c r="R172" s="628"/>
      <c r="S172" s="628"/>
      <c r="T172" s="628"/>
      <c r="U172" s="635"/>
      <c r="V172" s="628"/>
      <c r="W172" s="628"/>
      <c r="X172" s="628"/>
      <c r="Y172" s="635"/>
      <c r="Z172" s="628"/>
      <c r="AA172" s="628"/>
      <c r="AB172" s="628"/>
      <c r="AC172" s="628"/>
      <c r="AD172" s="628"/>
      <c r="AE172" s="628"/>
      <c r="AF172" s="628"/>
      <c r="AG172" s="628"/>
      <c r="AH172" s="628"/>
      <c r="AI172" s="628"/>
      <c r="AJ172" s="628"/>
      <c r="AK172" s="628"/>
      <c r="AL172" s="628"/>
      <c r="AM172" s="628"/>
      <c r="AN172" s="628"/>
      <c r="AO172" s="628"/>
      <c r="AP172" s="628"/>
      <c r="AQ172" s="628"/>
      <c r="AR172" s="628"/>
      <c r="AS172" s="635"/>
      <c r="AT172" s="635"/>
      <c r="AU172" s="628"/>
      <c r="AV172" s="628"/>
      <c r="AW172" s="628"/>
      <c r="AX172" s="628"/>
      <c r="AY172" s="628"/>
      <c r="AZ172" s="628"/>
      <c r="BA172" s="628"/>
      <c r="BB172" s="604" t="s">
        <v>231</v>
      </c>
      <c r="BC172" s="629"/>
      <c r="BD172" s="70"/>
      <c r="BE172" s="606">
        <v>2016</v>
      </c>
      <c r="BF172" s="637"/>
      <c r="BG172" s="637"/>
    </row>
    <row r="173" spans="1:59" s="638" customFormat="1" ht="43.2" customHeight="1">
      <c r="A173" s="626" t="s">
        <v>85</v>
      </c>
      <c r="B173" s="609"/>
      <c r="C173" s="635"/>
      <c r="D173" s="635"/>
      <c r="E173" s="635"/>
      <c r="F173" s="635"/>
      <c r="G173" s="635"/>
      <c r="H173" s="635"/>
      <c r="I173" s="628"/>
      <c r="J173" s="628"/>
      <c r="K173" s="628"/>
      <c r="L173" s="628"/>
      <c r="M173" s="628"/>
      <c r="N173" s="628"/>
      <c r="O173" s="628"/>
      <c r="P173" s="635"/>
      <c r="Q173" s="628"/>
      <c r="R173" s="628"/>
      <c r="S173" s="628"/>
      <c r="T173" s="628"/>
      <c r="U173" s="635"/>
      <c r="V173" s="628"/>
      <c r="W173" s="628"/>
      <c r="X173" s="628"/>
      <c r="Y173" s="635"/>
      <c r="Z173" s="628"/>
      <c r="AA173" s="628"/>
      <c r="AB173" s="628"/>
      <c r="AC173" s="628"/>
      <c r="AD173" s="628"/>
      <c r="AE173" s="628"/>
      <c r="AF173" s="628"/>
      <c r="AG173" s="628"/>
      <c r="AH173" s="628"/>
      <c r="AI173" s="628"/>
      <c r="AJ173" s="628"/>
      <c r="AK173" s="628"/>
      <c r="AL173" s="628"/>
      <c r="AM173" s="628"/>
      <c r="AN173" s="628"/>
      <c r="AO173" s="628"/>
      <c r="AP173" s="628"/>
      <c r="AQ173" s="628"/>
      <c r="AR173" s="628"/>
      <c r="AS173" s="635"/>
      <c r="AT173" s="635"/>
      <c r="AU173" s="628"/>
      <c r="AV173" s="628"/>
      <c r="AW173" s="628"/>
      <c r="AX173" s="628"/>
      <c r="AY173" s="628"/>
      <c r="AZ173" s="628"/>
      <c r="BA173" s="628"/>
      <c r="BB173" s="604"/>
      <c r="BC173" s="629"/>
      <c r="BD173" s="70"/>
      <c r="BE173" s="606"/>
      <c r="BF173" s="637"/>
      <c r="BG173" s="637"/>
    </row>
    <row r="174" spans="1:59" s="638" customFormat="1" ht="43.2" customHeight="1">
      <c r="A174" s="626" t="s">
        <v>85</v>
      </c>
      <c r="B174" s="640"/>
      <c r="C174" s="635"/>
      <c r="D174" s="635"/>
      <c r="E174" s="635"/>
      <c r="F174" s="635"/>
      <c r="G174" s="635"/>
      <c r="H174" s="635"/>
      <c r="I174" s="628"/>
      <c r="J174" s="628"/>
      <c r="K174" s="628"/>
      <c r="L174" s="628"/>
      <c r="M174" s="628"/>
      <c r="N174" s="628"/>
      <c r="O174" s="628"/>
      <c r="P174" s="635"/>
      <c r="Q174" s="628"/>
      <c r="R174" s="628"/>
      <c r="S174" s="628"/>
      <c r="T174" s="628"/>
      <c r="U174" s="635"/>
      <c r="V174" s="628"/>
      <c r="W174" s="628"/>
      <c r="X174" s="628"/>
      <c r="Y174" s="635"/>
      <c r="Z174" s="628"/>
      <c r="AA174" s="628"/>
      <c r="AB174" s="628"/>
      <c r="AC174" s="628"/>
      <c r="AD174" s="628"/>
      <c r="AE174" s="628"/>
      <c r="AF174" s="628"/>
      <c r="AG174" s="628"/>
      <c r="AH174" s="628"/>
      <c r="AI174" s="628"/>
      <c r="AJ174" s="628"/>
      <c r="AK174" s="628"/>
      <c r="AL174" s="628"/>
      <c r="AM174" s="628"/>
      <c r="AN174" s="628"/>
      <c r="AO174" s="628"/>
      <c r="AP174" s="628"/>
      <c r="AQ174" s="628"/>
      <c r="AR174" s="628"/>
      <c r="AS174" s="635"/>
      <c r="AT174" s="635"/>
      <c r="AU174" s="628"/>
      <c r="AV174" s="628"/>
      <c r="AW174" s="628"/>
      <c r="AX174" s="628"/>
      <c r="AY174" s="628"/>
      <c r="AZ174" s="628"/>
      <c r="BA174" s="628"/>
      <c r="BB174" s="604"/>
      <c r="BC174" s="629"/>
      <c r="BD174" s="70"/>
      <c r="BE174" s="606"/>
      <c r="BF174" s="637"/>
      <c r="BG174" s="637"/>
    </row>
    <row r="175" spans="1:59" s="638" customFormat="1" ht="43.2" customHeight="1">
      <c r="A175" s="626" t="s">
        <v>85</v>
      </c>
      <c r="B175" s="640"/>
      <c r="C175" s="635"/>
      <c r="D175" s="635"/>
      <c r="E175" s="635"/>
      <c r="G175" s="635"/>
      <c r="H175" s="731"/>
      <c r="I175" s="628"/>
      <c r="J175" s="628"/>
      <c r="K175" s="628"/>
      <c r="L175" s="628"/>
      <c r="M175" s="628"/>
      <c r="N175" s="628"/>
      <c r="O175" s="628"/>
      <c r="P175" s="635"/>
      <c r="Q175" s="628"/>
      <c r="R175" s="628"/>
      <c r="S175" s="628"/>
      <c r="T175" s="628"/>
      <c r="U175" s="635"/>
      <c r="V175" s="628"/>
      <c r="W175" s="628"/>
      <c r="X175" s="628"/>
      <c r="Y175" s="635"/>
      <c r="Z175" s="628"/>
      <c r="AA175" s="628"/>
      <c r="AB175" s="628"/>
      <c r="AC175" s="628"/>
      <c r="AD175" s="628"/>
      <c r="AE175" s="628"/>
      <c r="AF175" s="628"/>
      <c r="AG175" s="628"/>
      <c r="AH175" s="628"/>
      <c r="AI175" s="628"/>
      <c r="AJ175" s="628"/>
      <c r="AK175" s="628"/>
      <c r="AL175" s="628"/>
      <c r="AM175" s="628"/>
      <c r="AN175" s="628"/>
      <c r="AO175" s="628"/>
      <c r="AP175" s="628"/>
      <c r="AQ175" s="628"/>
      <c r="AR175" s="628"/>
      <c r="AS175" s="635"/>
      <c r="AT175" s="635"/>
      <c r="AU175" s="628"/>
      <c r="AV175" s="628"/>
      <c r="AW175" s="628"/>
      <c r="AX175" s="628"/>
      <c r="AY175" s="628"/>
      <c r="AZ175" s="628"/>
      <c r="BA175" s="628"/>
      <c r="BB175" s="604"/>
      <c r="BC175" s="629"/>
      <c r="BD175" s="70"/>
      <c r="BE175" s="606"/>
      <c r="BF175" s="637"/>
      <c r="BG175" s="637"/>
    </row>
    <row r="176" spans="1:59" s="638" customFormat="1" ht="43.2" customHeight="1">
      <c r="A176" s="626" t="s">
        <v>85</v>
      </c>
      <c r="B176" s="640"/>
      <c r="C176" s="635"/>
      <c r="D176" s="635"/>
      <c r="E176" s="635"/>
      <c r="G176" s="635"/>
      <c r="H176" s="731"/>
      <c r="I176" s="628"/>
      <c r="J176" s="628"/>
      <c r="K176" s="628"/>
      <c r="L176" s="628"/>
      <c r="M176" s="628"/>
      <c r="N176" s="628"/>
      <c r="O176" s="628"/>
      <c r="P176" s="635"/>
      <c r="Q176" s="628"/>
      <c r="R176" s="628"/>
      <c r="S176" s="628"/>
      <c r="T176" s="628"/>
      <c r="U176" s="635"/>
      <c r="V176" s="628"/>
      <c r="W176" s="628"/>
      <c r="X176" s="628"/>
      <c r="Y176" s="635"/>
      <c r="Z176" s="628"/>
      <c r="AA176" s="628"/>
      <c r="AB176" s="628"/>
      <c r="AC176" s="628"/>
      <c r="AD176" s="628"/>
      <c r="AE176" s="628"/>
      <c r="AF176" s="628"/>
      <c r="AG176" s="628"/>
      <c r="AH176" s="628"/>
      <c r="AI176" s="628"/>
      <c r="AJ176" s="628"/>
      <c r="AK176" s="628"/>
      <c r="AL176" s="628"/>
      <c r="AM176" s="628"/>
      <c r="AN176" s="628"/>
      <c r="AO176" s="628"/>
      <c r="AP176" s="628"/>
      <c r="AQ176" s="628"/>
      <c r="AR176" s="628"/>
      <c r="AS176" s="635"/>
      <c r="AT176" s="635"/>
      <c r="AU176" s="628"/>
      <c r="AV176" s="628"/>
      <c r="AW176" s="628"/>
      <c r="AX176" s="628"/>
      <c r="AY176" s="628"/>
      <c r="AZ176" s="628"/>
      <c r="BA176" s="628"/>
      <c r="BB176" s="604"/>
      <c r="BC176" s="629"/>
      <c r="BD176" s="70"/>
      <c r="BE176" s="606"/>
      <c r="BF176" s="637"/>
      <c r="BG176" s="637"/>
    </row>
    <row r="177" spans="1:59" s="630" customFormat="1" ht="22.2" customHeight="1">
      <c r="A177" s="626" t="s">
        <v>85</v>
      </c>
      <c r="B177" s="672"/>
      <c r="C177" s="628"/>
      <c r="D177" s="628"/>
      <c r="E177" s="628"/>
      <c r="F177" s="628"/>
      <c r="G177" s="628"/>
      <c r="H177" s="628"/>
      <c r="I177" s="628"/>
      <c r="J177" s="628"/>
      <c r="K177" s="628"/>
      <c r="L177" s="628"/>
      <c r="M177" s="628"/>
      <c r="N177" s="628"/>
      <c r="O177" s="628"/>
      <c r="P177" s="628"/>
      <c r="Q177" s="628"/>
      <c r="R177" s="628"/>
      <c r="S177" s="628"/>
      <c r="T177" s="628"/>
      <c r="U177" s="628"/>
      <c r="V177" s="628"/>
      <c r="W177" s="628"/>
      <c r="X177" s="628"/>
      <c r="Y177" s="628"/>
      <c r="Z177" s="628"/>
      <c r="AA177" s="628"/>
      <c r="AB177" s="628"/>
      <c r="AC177" s="628"/>
      <c r="AD177" s="628"/>
      <c r="AE177" s="628"/>
      <c r="AF177" s="628"/>
      <c r="AG177" s="628"/>
      <c r="AH177" s="628"/>
      <c r="AI177" s="628"/>
      <c r="AJ177" s="628"/>
      <c r="AK177" s="628"/>
      <c r="AL177" s="628"/>
      <c r="AM177" s="628"/>
      <c r="AN177" s="628"/>
      <c r="AO177" s="628"/>
      <c r="AP177" s="628"/>
      <c r="AQ177" s="628"/>
      <c r="AR177" s="628"/>
      <c r="AS177" s="628"/>
      <c r="AT177" s="628"/>
      <c r="AU177" s="628"/>
      <c r="AV177" s="628"/>
      <c r="AW177" s="628"/>
      <c r="AX177" s="628"/>
      <c r="AY177" s="628"/>
      <c r="AZ177" s="628"/>
      <c r="BA177" s="628"/>
      <c r="BB177" s="604" t="s">
        <v>231</v>
      </c>
      <c r="BC177" s="629"/>
      <c r="BD177" s="629"/>
      <c r="BE177" s="606">
        <v>2016</v>
      </c>
      <c r="BF177" s="629"/>
      <c r="BG177" s="629"/>
    </row>
    <row r="178" spans="1:59" s="634" customFormat="1" ht="22.2" customHeight="1">
      <c r="A178" s="351" t="s">
        <v>494</v>
      </c>
      <c r="B178" s="151" t="s">
        <v>681</v>
      </c>
      <c r="C178" s="619">
        <f>SUM(C179:C181)</f>
        <v>0</v>
      </c>
      <c r="D178" s="619">
        <f>D179</f>
        <v>0</v>
      </c>
      <c r="E178" s="619">
        <f>E179</f>
        <v>0</v>
      </c>
      <c r="F178" s="619">
        <f>F179</f>
        <v>0</v>
      </c>
      <c r="G178" s="619">
        <f t="shared" ref="G178:BA178" si="175">G179</f>
        <v>0</v>
      </c>
      <c r="H178" s="619">
        <f t="shared" si="175"/>
        <v>0</v>
      </c>
      <c r="I178" s="619">
        <f t="shared" si="175"/>
        <v>0</v>
      </c>
      <c r="J178" s="619">
        <f t="shared" si="175"/>
        <v>0</v>
      </c>
      <c r="K178" s="619">
        <f t="shared" si="175"/>
        <v>0</v>
      </c>
      <c r="L178" s="619">
        <f t="shared" si="175"/>
        <v>0</v>
      </c>
      <c r="M178" s="619">
        <f t="shared" si="175"/>
        <v>0</v>
      </c>
      <c r="N178" s="619">
        <f t="shared" si="175"/>
        <v>0</v>
      </c>
      <c r="O178" s="619">
        <f t="shared" si="175"/>
        <v>0</v>
      </c>
      <c r="P178" s="619">
        <f t="shared" si="175"/>
        <v>0</v>
      </c>
      <c r="Q178" s="619">
        <f t="shared" si="175"/>
        <v>0</v>
      </c>
      <c r="R178" s="619">
        <f t="shared" si="175"/>
        <v>0</v>
      </c>
      <c r="S178" s="619">
        <f t="shared" si="175"/>
        <v>0</v>
      </c>
      <c r="T178" s="619">
        <f t="shared" si="175"/>
        <v>0</v>
      </c>
      <c r="U178" s="619">
        <f t="shared" si="175"/>
        <v>0</v>
      </c>
      <c r="V178" s="619">
        <f t="shared" si="175"/>
        <v>0</v>
      </c>
      <c r="W178" s="619">
        <f t="shared" si="175"/>
        <v>0</v>
      </c>
      <c r="X178" s="619">
        <f t="shared" si="175"/>
        <v>0</v>
      </c>
      <c r="Y178" s="619">
        <f t="shared" si="175"/>
        <v>0</v>
      </c>
      <c r="Z178" s="619">
        <f t="shared" si="175"/>
        <v>0</v>
      </c>
      <c r="AA178" s="619">
        <f t="shared" si="175"/>
        <v>0</v>
      </c>
      <c r="AB178" s="619">
        <f t="shared" si="175"/>
        <v>0</v>
      </c>
      <c r="AC178" s="619">
        <f t="shared" si="175"/>
        <v>0</v>
      </c>
      <c r="AD178" s="619">
        <f t="shared" si="175"/>
        <v>0</v>
      </c>
      <c r="AE178" s="619">
        <f t="shared" si="175"/>
        <v>0</v>
      </c>
      <c r="AF178" s="619">
        <f t="shared" si="175"/>
        <v>0</v>
      </c>
      <c r="AG178" s="619">
        <f t="shared" si="175"/>
        <v>0</v>
      </c>
      <c r="AH178" s="619">
        <f t="shared" si="175"/>
        <v>0</v>
      </c>
      <c r="AI178" s="619">
        <f t="shared" si="175"/>
        <v>0</v>
      </c>
      <c r="AJ178" s="619">
        <f t="shared" si="175"/>
        <v>0</v>
      </c>
      <c r="AK178" s="619">
        <f t="shared" si="175"/>
        <v>0</v>
      </c>
      <c r="AL178" s="619">
        <f t="shared" si="175"/>
        <v>0</v>
      </c>
      <c r="AM178" s="619">
        <f t="shared" si="175"/>
        <v>0</v>
      </c>
      <c r="AN178" s="619">
        <f t="shared" si="175"/>
        <v>0</v>
      </c>
      <c r="AO178" s="619">
        <f t="shared" si="175"/>
        <v>0</v>
      </c>
      <c r="AP178" s="619">
        <f t="shared" si="175"/>
        <v>0</v>
      </c>
      <c r="AQ178" s="619">
        <f t="shared" si="175"/>
        <v>0</v>
      </c>
      <c r="AR178" s="619">
        <f t="shared" si="175"/>
        <v>0</v>
      </c>
      <c r="AS178" s="619">
        <f t="shared" si="175"/>
        <v>0</v>
      </c>
      <c r="AT178" s="619">
        <f t="shared" si="175"/>
        <v>0</v>
      </c>
      <c r="AU178" s="619">
        <f t="shared" si="175"/>
        <v>0</v>
      </c>
      <c r="AV178" s="619">
        <f t="shared" si="175"/>
        <v>0</v>
      </c>
      <c r="AW178" s="619">
        <f t="shared" si="175"/>
        <v>0</v>
      </c>
      <c r="AX178" s="619">
        <f t="shared" si="175"/>
        <v>0</v>
      </c>
      <c r="AY178" s="619">
        <f t="shared" si="175"/>
        <v>0</v>
      </c>
      <c r="AZ178" s="619">
        <f t="shared" si="175"/>
        <v>0</v>
      </c>
      <c r="BA178" s="619">
        <f t="shared" si="175"/>
        <v>0</v>
      </c>
      <c r="BB178" s="58" t="s">
        <v>231</v>
      </c>
      <c r="BC178" s="63"/>
      <c r="BD178" s="92"/>
      <c r="BE178" s="85">
        <v>2016</v>
      </c>
      <c r="BF178" s="91"/>
      <c r="BG178" s="91"/>
    </row>
    <row r="179" spans="1:59" s="623" customFormat="1" ht="22.2" customHeight="1">
      <c r="A179" s="346" t="s">
        <v>71</v>
      </c>
      <c r="B179" s="65" t="s">
        <v>481</v>
      </c>
      <c r="C179" s="620"/>
      <c r="D179" s="620">
        <f>SUM(E179:BA179)</f>
        <v>0</v>
      </c>
      <c r="E179" s="620">
        <f>SUM(E180:E181)</f>
        <v>0</v>
      </c>
      <c r="F179" s="620">
        <f t="shared" ref="F179:BA179" si="176">SUM(F180:F181)</f>
        <v>0</v>
      </c>
      <c r="G179" s="620">
        <f t="shared" si="176"/>
        <v>0</v>
      </c>
      <c r="H179" s="620">
        <f t="shared" si="176"/>
        <v>0</v>
      </c>
      <c r="I179" s="620">
        <f t="shared" si="176"/>
        <v>0</v>
      </c>
      <c r="J179" s="620">
        <f t="shared" si="176"/>
        <v>0</v>
      </c>
      <c r="K179" s="620">
        <f t="shared" si="176"/>
        <v>0</v>
      </c>
      <c r="L179" s="620">
        <f t="shared" si="176"/>
        <v>0</v>
      </c>
      <c r="M179" s="620">
        <f t="shared" si="176"/>
        <v>0</v>
      </c>
      <c r="N179" s="620">
        <f t="shared" si="176"/>
        <v>0</v>
      </c>
      <c r="O179" s="620">
        <f t="shared" si="176"/>
        <v>0</v>
      </c>
      <c r="P179" s="620">
        <f t="shared" si="176"/>
        <v>0</v>
      </c>
      <c r="Q179" s="620">
        <f t="shared" si="176"/>
        <v>0</v>
      </c>
      <c r="R179" s="620">
        <f t="shared" si="176"/>
        <v>0</v>
      </c>
      <c r="S179" s="620">
        <f t="shared" si="176"/>
        <v>0</v>
      </c>
      <c r="T179" s="620">
        <f t="shared" si="176"/>
        <v>0</v>
      </c>
      <c r="U179" s="620">
        <f t="shared" si="176"/>
        <v>0</v>
      </c>
      <c r="V179" s="620">
        <f t="shared" si="176"/>
        <v>0</v>
      </c>
      <c r="W179" s="620">
        <f t="shared" si="176"/>
        <v>0</v>
      </c>
      <c r="X179" s="620">
        <f t="shared" si="176"/>
        <v>0</v>
      </c>
      <c r="Y179" s="620">
        <f t="shared" si="176"/>
        <v>0</v>
      </c>
      <c r="Z179" s="620">
        <f t="shared" si="176"/>
        <v>0</v>
      </c>
      <c r="AA179" s="620">
        <f t="shared" si="176"/>
        <v>0</v>
      </c>
      <c r="AB179" s="620">
        <f t="shared" si="176"/>
        <v>0</v>
      </c>
      <c r="AC179" s="620">
        <f t="shared" si="176"/>
        <v>0</v>
      </c>
      <c r="AD179" s="620">
        <f t="shared" si="176"/>
        <v>0</v>
      </c>
      <c r="AE179" s="620">
        <f t="shared" si="176"/>
        <v>0</v>
      </c>
      <c r="AF179" s="620">
        <f t="shared" si="176"/>
        <v>0</v>
      </c>
      <c r="AG179" s="620">
        <f t="shared" si="176"/>
        <v>0</v>
      </c>
      <c r="AH179" s="620">
        <f t="shared" si="176"/>
        <v>0</v>
      </c>
      <c r="AI179" s="620">
        <f t="shared" si="176"/>
        <v>0</v>
      </c>
      <c r="AJ179" s="620">
        <f t="shared" si="176"/>
        <v>0</v>
      </c>
      <c r="AK179" s="620">
        <f t="shared" si="176"/>
        <v>0</v>
      </c>
      <c r="AL179" s="620">
        <f t="shared" si="176"/>
        <v>0</v>
      </c>
      <c r="AM179" s="620">
        <f t="shared" si="176"/>
        <v>0</v>
      </c>
      <c r="AN179" s="620">
        <f t="shared" si="176"/>
        <v>0</v>
      </c>
      <c r="AO179" s="620">
        <f t="shared" si="176"/>
        <v>0</v>
      </c>
      <c r="AP179" s="620">
        <f t="shared" si="176"/>
        <v>0</v>
      </c>
      <c r="AQ179" s="620">
        <f t="shared" si="176"/>
        <v>0</v>
      </c>
      <c r="AR179" s="620">
        <f t="shared" si="176"/>
        <v>0</v>
      </c>
      <c r="AS179" s="620">
        <f t="shared" si="176"/>
        <v>0</v>
      </c>
      <c r="AT179" s="620">
        <f t="shared" si="176"/>
        <v>0</v>
      </c>
      <c r="AU179" s="620">
        <f t="shared" si="176"/>
        <v>0</v>
      </c>
      <c r="AV179" s="620">
        <f t="shared" si="176"/>
        <v>0</v>
      </c>
      <c r="AW179" s="620">
        <f t="shared" si="176"/>
        <v>0</v>
      </c>
      <c r="AX179" s="620">
        <f t="shared" si="176"/>
        <v>0</v>
      </c>
      <c r="AY179" s="620">
        <f t="shared" si="176"/>
        <v>0</v>
      </c>
      <c r="AZ179" s="620">
        <f t="shared" si="176"/>
        <v>0</v>
      </c>
      <c r="BA179" s="620">
        <f t="shared" si="176"/>
        <v>0</v>
      </c>
      <c r="BB179" s="58" t="s">
        <v>231</v>
      </c>
      <c r="BC179" s="63"/>
      <c r="BD179" s="621"/>
      <c r="BE179" s="85">
        <v>2016</v>
      </c>
      <c r="BF179" s="622"/>
      <c r="BG179" s="622"/>
    </row>
    <row r="180" spans="1:59" s="630" customFormat="1" ht="22.2" customHeight="1">
      <c r="A180" s="626" t="s">
        <v>71</v>
      </c>
      <c r="B180" s="608"/>
      <c r="C180" s="628"/>
      <c r="D180" s="628"/>
      <c r="E180" s="628"/>
      <c r="F180" s="628"/>
      <c r="G180" s="628"/>
      <c r="H180" s="628"/>
      <c r="I180" s="628"/>
      <c r="J180" s="628"/>
      <c r="K180" s="628"/>
      <c r="L180" s="628"/>
      <c r="M180" s="628"/>
      <c r="N180" s="628"/>
      <c r="O180" s="628"/>
      <c r="P180" s="628"/>
      <c r="Q180" s="628"/>
      <c r="R180" s="628"/>
      <c r="S180" s="628"/>
      <c r="T180" s="628"/>
      <c r="U180" s="628"/>
      <c r="V180" s="628"/>
      <c r="W180" s="628"/>
      <c r="X180" s="628"/>
      <c r="Y180" s="628"/>
      <c r="Z180" s="628"/>
      <c r="AA180" s="628"/>
      <c r="AB180" s="628"/>
      <c r="AC180" s="628"/>
      <c r="AD180" s="628"/>
      <c r="AE180" s="628"/>
      <c r="AF180" s="628"/>
      <c r="AG180" s="628"/>
      <c r="AH180" s="628"/>
      <c r="AI180" s="628"/>
      <c r="AJ180" s="628"/>
      <c r="AK180" s="628"/>
      <c r="AL180" s="628"/>
      <c r="AM180" s="628"/>
      <c r="AN180" s="628"/>
      <c r="AO180" s="628"/>
      <c r="AP180" s="628"/>
      <c r="AQ180" s="628"/>
      <c r="AR180" s="628"/>
      <c r="AS180" s="628"/>
      <c r="AT180" s="628"/>
      <c r="AU180" s="628"/>
      <c r="AV180" s="628"/>
      <c r="AW180" s="628"/>
      <c r="AX180" s="628"/>
      <c r="AY180" s="628"/>
      <c r="AZ180" s="628"/>
      <c r="BA180" s="628"/>
      <c r="BB180" s="604" t="s">
        <v>231</v>
      </c>
      <c r="BC180" s="629"/>
      <c r="BD180" s="629"/>
      <c r="BE180" s="606">
        <v>2016</v>
      </c>
      <c r="BF180" s="629"/>
      <c r="BG180" s="629"/>
    </row>
    <row r="181" spans="1:59" s="630" customFormat="1" ht="22.2" customHeight="1">
      <c r="A181" s="626" t="s">
        <v>71</v>
      </c>
      <c r="B181" s="672"/>
      <c r="C181" s="628"/>
      <c r="D181" s="628"/>
      <c r="E181" s="628"/>
      <c r="F181" s="628"/>
      <c r="G181" s="628"/>
      <c r="H181" s="628"/>
      <c r="I181" s="628"/>
      <c r="J181" s="628"/>
      <c r="K181" s="628"/>
      <c r="L181" s="628"/>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628"/>
      <c r="AJ181" s="628"/>
      <c r="AK181" s="628"/>
      <c r="AL181" s="628"/>
      <c r="AM181" s="628"/>
      <c r="AN181" s="628"/>
      <c r="AO181" s="628"/>
      <c r="AP181" s="628"/>
      <c r="AQ181" s="628"/>
      <c r="AR181" s="628"/>
      <c r="AS181" s="628"/>
      <c r="AT181" s="628"/>
      <c r="AU181" s="628"/>
      <c r="AV181" s="628"/>
      <c r="AW181" s="628"/>
      <c r="AX181" s="628"/>
      <c r="AY181" s="628"/>
      <c r="AZ181" s="628"/>
      <c r="BA181" s="628"/>
      <c r="BB181" s="604" t="s">
        <v>231</v>
      </c>
      <c r="BC181" s="629"/>
      <c r="BD181" s="629"/>
      <c r="BE181" s="606">
        <v>2016</v>
      </c>
      <c r="BF181" s="629"/>
      <c r="BG181" s="629"/>
    </row>
    <row r="182" spans="1:59" s="613" customFormat="1" ht="22.2" customHeight="1">
      <c r="A182" s="346" t="s">
        <v>73</v>
      </c>
      <c r="B182" s="639" t="s">
        <v>682</v>
      </c>
      <c r="C182" s="611">
        <f>SUM(C183:C185)</f>
        <v>0</v>
      </c>
      <c r="D182" s="611">
        <f>D183</f>
        <v>0</v>
      </c>
      <c r="E182" s="611">
        <f>E183</f>
        <v>0</v>
      </c>
      <c r="F182" s="611">
        <f t="shared" ref="F182:BA182" si="177">F183</f>
        <v>0</v>
      </c>
      <c r="G182" s="611">
        <f t="shared" si="177"/>
        <v>0</v>
      </c>
      <c r="H182" s="611">
        <f t="shared" si="177"/>
        <v>0</v>
      </c>
      <c r="I182" s="611">
        <f t="shared" si="177"/>
        <v>0</v>
      </c>
      <c r="J182" s="611">
        <f t="shared" si="177"/>
        <v>0</v>
      </c>
      <c r="K182" s="611">
        <f t="shared" si="177"/>
        <v>0</v>
      </c>
      <c r="L182" s="611">
        <f t="shared" si="177"/>
        <v>0</v>
      </c>
      <c r="M182" s="611">
        <f t="shared" si="177"/>
        <v>0</v>
      </c>
      <c r="N182" s="611">
        <f t="shared" si="177"/>
        <v>0</v>
      </c>
      <c r="O182" s="611">
        <f t="shared" si="177"/>
        <v>0</v>
      </c>
      <c r="P182" s="611">
        <f t="shared" si="177"/>
        <v>0</v>
      </c>
      <c r="Q182" s="611">
        <f t="shared" si="177"/>
        <v>0</v>
      </c>
      <c r="R182" s="611">
        <f t="shared" si="177"/>
        <v>0</v>
      </c>
      <c r="S182" s="611">
        <f t="shared" si="177"/>
        <v>0</v>
      </c>
      <c r="T182" s="611">
        <f t="shared" si="177"/>
        <v>0</v>
      </c>
      <c r="U182" s="611">
        <f t="shared" si="177"/>
        <v>0</v>
      </c>
      <c r="V182" s="611">
        <f t="shared" si="177"/>
        <v>0</v>
      </c>
      <c r="W182" s="611">
        <f t="shared" si="177"/>
        <v>0</v>
      </c>
      <c r="X182" s="611">
        <f t="shared" si="177"/>
        <v>0</v>
      </c>
      <c r="Y182" s="611">
        <f t="shared" si="177"/>
        <v>0</v>
      </c>
      <c r="Z182" s="611">
        <f t="shared" si="177"/>
        <v>0</v>
      </c>
      <c r="AA182" s="611">
        <f t="shared" si="177"/>
        <v>0</v>
      </c>
      <c r="AB182" s="611">
        <f t="shared" si="177"/>
        <v>0</v>
      </c>
      <c r="AC182" s="611">
        <f t="shared" si="177"/>
        <v>0</v>
      </c>
      <c r="AD182" s="611">
        <f t="shared" si="177"/>
        <v>0</v>
      </c>
      <c r="AE182" s="611">
        <f t="shared" si="177"/>
        <v>0</v>
      </c>
      <c r="AF182" s="611">
        <f t="shared" si="177"/>
        <v>0</v>
      </c>
      <c r="AG182" s="611">
        <f t="shared" si="177"/>
        <v>0</v>
      </c>
      <c r="AH182" s="611">
        <f t="shared" si="177"/>
        <v>0</v>
      </c>
      <c r="AI182" s="611">
        <f t="shared" si="177"/>
        <v>0</v>
      </c>
      <c r="AJ182" s="611">
        <f t="shared" si="177"/>
        <v>0</v>
      </c>
      <c r="AK182" s="611">
        <f t="shared" si="177"/>
        <v>0</v>
      </c>
      <c r="AL182" s="611">
        <f t="shared" si="177"/>
        <v>0</v>
      </c>
      <c r="AM182" s="611">
        <f t="shared" si="177"/>
        <v>0</v>
      </c>
      <c r="AN182" s="611">
        <f t="shared" si="177"/>
        <v>0</v>
      </c>
      <c r="AO182" s="611">
        <f t="shared" si="177"/>
        <v>0</v>
      </c>
      <c r="AP182" s="611">
        <f t="shared" si="177"/>
        <v>0</v>
      </c>
      <c r="AQ182" s="611">
        <f t="shared" si="177"/>
        <v>0</v>
      </c>
      <c r="AR182" s="611">
        <f t="shared" si="177"/>
        <v>0</v>
      </c>
      <c r="AS182" s="611">
        <f t="shared" si="177"/>
        <v>0</v>
      </c>
      <c r="AT182" s="611">
        <f t="shared" si="177"/>
        <v>0</v>
      </c>
      <c r="AU182" s="611">
        <f t="shared" si="177"/>
        <v>0</v>
      </c>
      <c r="AV182" s="611">
        <f t="shared" si="177"/>
        <v>0</v>
      </c>
      <c r="AW182" s="611">
        <f t="shared" si="177"/>
        <v>0</v>
      </c>
      <c r="AX182" s="611">
        <f t="shared" si="177"/>
        <v>0</v>
      </c>
      <c r="AY182" s="611">
        <f t="shared" si="177"/>
        <v>0</v>
      </c>
      <c r="AZ182" s="611">
        <f t="shared" si="177"/>
        <v>0</v>
      </c>
      <c r="BA182" s="611">
        <f t="shared" si="177"/>
        <v>0</v>
      </c>
      <c r="BB182" s="58" t="s">
        <v>231</v>
      </c>
      <c r="BC182" s="63"/>
      <c r="BD182" s="63"/>
      <c r="BE182" s="85">
        <v>2016</v>
      </c>
      <c r="BF182" s="63"/>
      <c r="BG182" s="63"/>
    </row>
    <row r="183" spans="1:59" s="613" customFormat="1" ht="22.2" customHeight="1">
      <c r="A183" s="346" t="s">
        <v>73</v>
      </c>
      <c r="B183" s="65" t="s">
        <v>481</v>
      </c>
      <c r="C183" s="611"/>
      <c r="D183" s="611">
        <f>SUM(E183:BA183)</f>
        <v>0</v>
      </c>
      <c r="E183" s="611">
        <f>SUM(E184:E185)</f>
        <v>0</v>
      </c>
      <c r="F183" s="611">
        <f t="shared" ref="F183:BA183" si="178">SUM(F184:F185)</f>
        <v>0</v>
      </c>
      <c r="G183" s="611">
        <f t="shared" si="178"/>
        <v>0</v>
      </c>
      <c r="H183" s="611">
        <f t="shared" si="178"/>
        <v>0</v>
      </c>
      <c r="I183" s="611">
        <f t="shared" si="178"/>
        <v>0</v>
      </c>
      <c r="J183" s="611">
        <f t="shared" si="178"/>
        <v>0</v>
      </c>
      <c r="K183" s="611">
        <f t="shared" si="178"/>
        <v>0</v>
      </c>
      <c r="L183" s="611">
        <f t="shared" si="178"/>
        <v>0</v>
      </c>
      <c r="M183" s="611">
        <f t="shared" si="178"/>
        <v>0</v>
      </c>
      <c r="N183" s="611">
        <f t="shared" si="178"/>
        <v>0</v>
      </c>
      <c r="O183" s="611">
        <f t="shared" si="178"/>
        <v>0</v>
      </c>
      <c r="P183" s="611">
        <f t="shared" si="178"/>
        <v>0</v>
      </c>
      <c r="Q183" s="611">
        <f t="shared" si="178"/>
        <v>0</v>
      </c>
      <c r="R183" s="611">
        <f t="shared" si="178"/>
        <v>0</v>
      </c>
      <c r="S183" s="611">
        <f t="shared" si="178"/>
        <v>0</v>
      </c>
      <c r="T183" s="611">
        <f t="shared" si="178"/>
        <v>0</v>
      </c>
      <c r="U183" s="611">
        <f t="shared" si="178"/>
        <v>0</v>
      </c>
      <c r="V183" s="611">
        <f t="shared" si="178"/>
        <v>0</v>
      </c>
      <c r="W183" s="611">
        <f t="shared" si="178"/>
        <v>0</v>
      </c>
      <c r="X183" s="611">
        <f t="shared" si="178"/>
        <v>0</v>
      </c>
      <c r="Y183" s="611">
        <f t="shared" si="178"/>
        <v>0</v>
      </c>
      <c r="Z183" s="611">
        <f t="shared" si="178"/>
        <v>0</v>
      </c>
      <c r="AA183" s="611">
        <f t="shared" si="178"/>
        <v>0</v>
      </c>
      <c r="AB183" s="611">
        <f t="shared" si="178"/>
        <v>0</v>
      </c>
      <c r="AC183" s="611">
        <f t="shared" si="178"/>
        <v>0</v>
      </c>
      <c r="AD183" s="611">
        <f t="shared" si="178"/>
        <v>0</v>
      </c>
      <c r="AE183" s="611">
        <f t="shared" si="178"/>
        <v>0</v>
      </c>
      <c r="AF183" s="611">
        <f t="shared" si="178"/>
        <v>0</v>
      </c>
      <c r="AG183" s="611">
        <f t="shared" si="178"/>
        <v>0</v>
      </c>
      <c r="AH183" s="611">
        <f t="shared" si="178"/>
        <v>0</v>
      </c>
      <c r="AI183" s="611">
        <f t="shared" si="178"/>
        <v>0</v>
      </c>
      <c r="AJ183" s="611">
        <f t="shared" si="178"/>
        <v>0</v>
      </c>
      <c r="AK183" s="611">
        <f t="shared" si="178"/>
        <v>0</v>
      </c>
      <c r="AL183" s="611">
        <f t="shared" si="178"/>
        <v>0</v>
      </c>
      <c r="AM183" s="611">
        <f t="shared" si="178"/>
        <v>0</v>
      </c>
      <c r="AN183" s="611">
        <f t="shared" si="178"/>
        <v>0</v>
      </c>
      <c r="AO183" s="611">
        <f t="shared" si="178"/>
        <v>0</v>
      </c>
      <c r="AP183" s="611">
        <f t="shared" si="178"/>
        <v>0</v>
      </c>
      <c r="AQ183" s="611">
        <f t="shared" si="178"/>
        <v>0</v>
      </c>
      <c r="AR183" s="611">
        <f t="shared" si="178"/>
        <v>0</v>
      </c>
      <c r="AS183" s="611">
        <f t="shared" si="178"/>
        <v>0</v>
      </c>
      <c r="AT183" s="611">
        <f t="shared" si="178"/>
        <v>0</v>
      </c>
      <c r="AU183" s="611">
        <f t="shared" si="178"/>
        <v>0</v>
      </c>
      <c r="AV183" s="611">
        <f t="shared" si="178"/>
        <v>0</v>
      </c>
      <c r="AW183" s="611">
        <f t="shared" si="178"/>
        <v>0</v>
      </c>
      <c r="AX183" s="611">
        <f t="shared" si="178"/>
        <v>0</v>
      </c>
      <c r="AY183" s="611">
        <f t="shared" si="178"/>
        <v>0</v>
      </c>
      <c r="AZ183" s="611">
        <f t="shared" si="178"/>
        <v>0</v>
      </c>
      <c r="BA183" s="611">
        <f t="shared" si="178"/>
        <v>0</v>
      </c>
      <c r="BB183" s="58" t="s">
        <v>231</v>
      </c>
      <c r="BC183" s="63"/>
      <c r="BD183" s="63"/>
      <c r="BE183" s="85">
        <v>2016</v>
      </c>
      <c r="BF183" s="63"/>
      <c r="BG183" s="63"/>
    </row>
    <row r="184" spans="1:59" s="630" customFormat="1" ht="22.2" customHeight="1">
      <c r="A184" s="626" t="s">
        <v>73</v>
      </c>
      <c r="B184" s="672"/>
      <c r="C184" s="628"/>
      <c r="D184" s="628"/>
      <c r="E184" s="628"/>
      <c r="F184" s="628"/>
      <c r="G184" s="628"/>
      <c r="H184" s="628"/>
      <c r="I184" s="628"/>
      <c r="J184" s="628"/>
      <c r="K184" s="628"/>
      <c r="L184" s="628"/>
      <c r="M184" s="628"/>
      <c r="N184" s="628"/>
      <c r="O184" s="628"/>
      <c r="P184" s="628"/>
      <c r="Q184" s="628"/>
      <c r="R184" s="628"/>
      <c r="S184" s="628"/>
      <c r="T184" s="628"/>
      <c r="U184" s="628"/>
      <c r="V184" s="628"/>
      <c r="W184" s="628"/>
      <c r="X184" s="628"/>
      <c r="Y184" s="628"/>
      <c r="Z184" s="628"/>
      <c r="AA184" s="628"/>
      <c r="AB184" s="628"/>
      <c r="AC184" s="628"/>
      <c r="AD184" s="628"/>
      <c r="AE184" s="628"/>
      <c r="AF184" s="628"/>
      <c r="AG184" s="628"/>
      <c r="AH184" s="628"/>
      <c r="AI184" s="628"/>
      <c r="AJ184" s="628"/>
      <c r="AK184" s="628"/>
      <c r="AL184" s="628"/>
      <c r="AM184" s="628"/>
      <c r="AN184" s="628"/>
      <c r="AO184" s="628"/>
      <c r="AP184" s="628"/>
      <c r="AQ184" s="628"/>
      <c r="AR184" s="628"/>
      <c r="AS184" s="628"/>
      <c r="AT184" s="628"/>
      <c r="AU184" s="628"/>
      <c r="AV184" s="628"/>
      <c r="AW184" s="628"/>
      <c r="AX184" s="628"/>
      <c r="AY184" s="628"/>
      <c r="AZ184" s="628"/>
      <c r="BA184" s="628"/>
      <c r="BB184" s="604" t="s">
        <v>231</v>
      </c>
      <c r="BC184" s="629"/>
      <c r="BD184" s="629"/>
      <c r="BE184" s="606">
        <v>2016</v>
      </c>
      <c r="BF184" s="629"/>
      <c r="BG184" s="629"/>
    </row>
    <row r="185" spans="1:59" s="630" customFormat="1" ht="22.2" customHeight="1">
      <c r="A185" s="626" t="s">
        <v>73</v>
      </c>
      <c r="B185" s="672"/>
      <c r="C185" s="628"/>
      <c r="D185" s="628"/>
      <c r="E185" s="628"/>
      <c r="F185" s="628"/>
      <c r="G185" s="628"/>
      <c r="H185" s="628"/>
      <c r="I185" s="628"/>
      <c r="J185" s="628"/>
      <c r="K185" s="628"/>
      <c r="L185" s="628"/>
      <c r="M185" s="628"/>
      <c r="N185" s="628"/>
      <c r="O185" s="628"/>
      <c r="P185" s="628"/>
      <c r="Q185" s="628"/>
      <c r="R185" s="628"/>
      <c r="S185" s="628"/>
      <c r="T185" s="628"/>
      <c r="U185" s="628"/>
      <c r="V185" s="628"/>
      <c r="W185" s="628"/>
      <c r="X185" s="628"/>
      <c r="Y185" s="628"/>
      <c r="Z185" s="628"/>
      <c r="AA185" s="628"/>
      <c r="AB185" s="628"/>
      <c r="AC185" s="628"/>
      <c r="AD185" s="628"/>
      <c r="AE185" s="628"/>
      <c r="AF185" s="628"/>
      <c r="AG185" s="628"/>
      <c r="AH185" s="628"/>
      <c r="AI185" s="628"/>
      <c r="AJ185" s="628"/>
      <c r="AK185" s="628"/>
      <c r="AL185" s="628"/>
      <c r="AM185" s="628"/>
      <c r="AN185" s="628"/>
      <c r="AO185" s="628"/>
      <c r="AP185" s="628"/>
      <c r="AQ185" s="628"/>
      <c r="AR185" s="628"/>
      <c r="AS185" s="628"/>
      <c r="AT185" s="628"/>
      <c r="AU185" s="628"/>
      <c r="AV185" s="628"/>
      <c r="AW185" s="628"/>
      <c r="AX185" s="628"/>
      <c r="AY185" s="628"/>
      <c r="AZ185" s="628"/>
      <c r="BA185" s="628"/>
      <c r="BB185" s="604" t="s">
        <v>231</v>
      </c>
      <c r="BC185" s="629"/>
      <c r="BD185" s="629"/>
      <c r="BE185" s="606">
        <v>2016</v>
      </c>
      <c r="BF185" s="629"/>
      <c r="BG185" s="629"/>
    </row>
    <row r="186" spans="1:59" s="613" customFormat="1" ht="22.2" customHeight="1">
      <c r="A186" s="346" t="s">
        <v>75</v>
      </c>
      <c r="B186" s="639" t="s">
        <v>684</v>
      </c>
      <c r="C186" s="611">
        <f>SUM(C187:C189)</f>
        <v>0</v>
      </c>
      <c r="D186" s="611">
        <f>D187</f>
        <v>0</v>
      </c>
      <c r="E186" s="611">
        <f>E187</f>
        <v>0</v>
      </c>
      <c r="F186" s="611">
        <f t="shared" ref="F186:BA186" si="179">F187</f>
        <v>0</v>
      </c>
      <c r="G186" s="611">
        <f t="shared" si="179"/>
        <v>0</v>
      </c>
      <c r="H186" s="611">
        <f t="shared" si="179"/>
        <v>0</v>
      </c>
      <c r="I186" s="611">
        <f t="shared" si="179"/>
        <v>0</v>
      </c>
      <c r="J186" s="611">
        <f t="shared" si="179"/>
        <v>0</v>
      </c>
      <c r="K186" s="611">
        <f t="shared" si="179"/>
        <v>0</v>
      </c>
      <c r="L186" s="611">
        <f t="shared" si="179"/>
        <v>0</v>
      </c>
      <c r="M186" s="611">
        <f t="shared" si="179"/>
        <v>0</v>
      </c>
      <c r="N186" s="611">
        <f t="shared" si="179"/>
        <v>0</v>
      </c>
      <c r="O186" s="611">
        <f t="shared" si="179"/>
        <v>0</v>
      </c>
      <c r="P186" s="611">
        <f t="shared" si="179"/>
        <v>0</v>
      </c>
      <c r="Q186" s="611">
        <f t="shared" si="179"/>
        <v>0</v>
      </c>
      <c r="R186" s="611">
        <f t="shared" si="179"/>
        <v>0</v>
      </c>
      <c r="S186" s="611">
        <f t="shared" si="179"/>
        <v>0</v>
      </c>
      <c r="T186" s="611">
        <f t="shared" si="179"/>
        <v>0</v>
      </c>
      <c r="U186" s="611">
        <f t="shared" si="179"/>
        <v>0</v>
      </c>
      <c r="V186" s="611">
        <f t="shared" si="179"/>
        <v>0</v>
      </c>
      <c r="W186" s="611">
        <f t="shared" si="179"/>
        <v>0</v>
      </c>
      <c r="X186" s="611">
        <f t="shared" si="179"/>
        <v>0</v>
      </c>
      <c r="Y186" s="611">
        <f t="shared" si="179"/>
        <v>0</v>
      </c>
      <c r="Z186" s="611">
        <f t="shared" si="179"/>
        <v>0</v>
      </c>
      <c r="AA186" s="611">
        <f t="shared" si="179"/>
        <v>0</v>
      </c>
      <c r="AB186" s="611">
        <f t="shared" si="179"/>
        <v>0</v>
      </c>
      <c r="AC186" s="611">
        <f t="shared" si="179"/>
        <v>0</v>
      </c>
      <c r="AD186" s="611">
        <f t="shared" si="179"/>
        <v>0</v>
      </c>
      <c r="AE186" s="611">
        <f t="shared" si="179"/>
        <v>0</v>
      </c>
      <c r="AF186" s="611">
        <f t="shared" si="179"/>
        <v>0</v>
      </c>
      <c r="AG186" s="611">
        <f t="shared" si="179"/>
        <v>0</v>
      </c>
      <c r="AH186" s="611">
        <f t="shared" si="179"/>
        <v>0</v>
      </c>
      <c r="AI186" s="611">
        <f t="shared" si="179"/>
        <v>0</v>
      </c>
      <c r="AJ186" s="611">
        <f t="shared" si="179"/>
        <v>0</v>
      </c>
      <c r="AK186" s="611">
        <f t="shared" si="179"/>
        <v>0</v>
      </c>
      <c r="AL186" s="611">
        <f t="shared" si="179"/>
        <v>0</v>
      </c>
      <c r="AM186" s="611">
        <f t="shared" si="179"/>
        <v>0</v>
      </c>
      <c r="AN186" s="611">
        <f t="shared" si="179"/>
        <v>0</v>
      </c>
      <c r="AO186" s="611">
        <f t="shared" si="179"/>
        <v>0</v>
      </c>
      <c r="AP186" s="611">
        <f t="shared" si="179"/>
        <v>0</v>
      </c>
      <c r="AQ186" s="611">
        <f t="shared" si="179"/>
        <v>0</v>
      </c>
      <c r="AR186" s="611">
        <f t="shared" si="179"/>
        <v>0</v>
      </c>
      <c r="AS186" s="611">
        <f t="shared" si="179"/>
        <v>0</v>
      </c>
      <c r="AT186" s="611">
        <f t="shared" si="179"/>
        <v>0</v>
      </c>
      <c r="AU186" s="611">
        <f t="shared" si="179"/>
        <v>0</v>
      </c>
      <c r="AV186" s="611">
        <f t="shared" si="179"/>
        <v>0</v>
      </c>
      <c r="AW186" s="611">
        <f t="shared" si="179"/>
        <v>0</v>
      </c>
      <c r="AX186" s="611">
        <f t="shared" si="179"/>
        <v>0</v>
      </c>
      <c r="AY186" s="611">
        <f t="shared" si="179"/>
        <v>0</v>
      </c>
      <c r="AZ186" s="611">
        <f t="shared" si="179"/>
        <v>0</v>
      </c>
      <c r="BA186" s="611">
        <f t="shared" si="179"/>
        <v>0</v>
      </c>
      <c r="BB186" s="58" t="s">
        <v>231</v>
      </c>
      <c r="BC186" s="63"/>
      <c r="BD186" s="63"/>
      <c r="BE186" s="85">
        <v>2016</v>
      </c>
      <c r="BF186" s="63"/>
      <c r="BG186" s="63"/>
    </row>
    <row r="187" spans="1:59" s="613" customFormat="1" ht="22.2" customHeight="1">
      <c r="A187" s="346" t="s">
        <v>75</v>
      </c>
      <c r="B187" s="65" t="s">
        <v>481</v>
      </c>
      <c r="C187" s="611"/>
      <c r="D187" s="611">
        <f>SUM(D188:D189)</f>
        <v>0</v>
      </c>
      <c r="E187" s="611">
        <f>SUM(E188:E189)</f>
        <v>0</v>
      </c>
      <c r="F187" s="611">
        <f t="shared" ref="F187:AZ187" si="180">SUM(F188:F189)</f>
        <v>0</v>
      </c>
      <c r="G187" s="611">
        <f>SUM(G188:G189)</f>
        <v>0</v>
      </c>
      <c r="H187" s="611">
        <f t="shared" si="180"/>
        <v>0</v>
      </c>
      <c r="I187" s="611">
        <f t="shared" si="180"/>
        <v>0</v>
      </c>
      <c r="J187" s="611">
        <f t="shared" si="180"/>
        <v>0</v>
      </c>
      <c r="K187" s="611">
        <f t="shared" si="180"/>
        <v>0</v>
      </c>
      <c r="L187" s="611">
        <f t="shared" si="180"/>
        <v>0</v>
      </c>
      <c r="M187" s="611">
        <f t="shared" si="180"/>
        <v>0</v>
      </c>
      <c r="N187" s="611">
        <f t="shared" si="180"/>
        <v>0</v>
      </c>
      <c r="O187" s="611">
        <f t="shared" si="180"/>
        <v>0</v>
      </c>
      <c r="P187" s="611">
        <f t="shared" si="180"/>
        <v>0</v>
      </c>
      <c r="Q187" s="611">
        <f t="shared" si="180"/>
        <v>0</v>
      </c>
      <c r="R187" s="611">
        <f t="shared" si="180"/>
        <v>0</v>
      </c>
      <c r="S187" s="611">
        <f t="shared" si="180"/>
        <v>0</v>
      </c>
      <c r="T187" s="611">
        <f t="shared" si="180"/>
        <v>0</v>
      </c>
      <c r="U187" s="611">
        <f t="shared" si="180"/>
        <v>0</v>
      </c>
      <c r="V187" s="611">
        <f t="shared" si="180"/>
        <v>0</v>
      </c>
      <c r="W187" s="611">
        <f t="shared" si="180"/>
        <v>0</v>
      </c>
      <c r="X187" s="611">
        <f t="shared" si="180"/>
        <v>0</v>
      </c>
      <c r="Y187" s="611">
        <f t="shared" si="180"/>
        <v>0</v>
      </c>
      <c r="Z187" s="611">
        <f t="shared" si="180"/>
        <v>0</v>
      </c>
      <c r="AA187" s="611">
        <f t="shared" si="180"/>
        <v>0</v>
      </c>
      <c r="AB187" s="611">
        <f t="shared" si="180"/>
        <v>0</v>
      </c>
      <c r="AC187" s="611">
        <f t="shared" si="180"/>
        <v>0</v>
      </c>
      <c r="AD187" s="611">
        <f t="shared" si="180"/>
        <v>0</v>
      </c>
      <c r="AE187" s="611">
        <f t="shared" si="180"/>
        <v>0</v>
      </c>
      <c r="AF187" s="611">
        <f t="shared" si="180"/>
        <v>0</v>
      </c>
      <c r="AG187" s="611">
        <f t="shared" si="180"/>
        <v>0</v>
      </c>
      <c r="AH187" s="611">
        <f t="shared" si="180"/>
        <v>0</v>
      </c>
      <c r="AI187" s="611">
        <f t="shared" si="180"/>
        <v>0</v>
      </c>
      <c r="AJ187" s="611">
        <f t="shared" si="180"/>
        <v>0</v>
      </c>
      <c r="AK187" s="611">
        <f t="shared" si="180"/>
        <v>0</v>
      </c>
      <c r="AL187" s="611">
        <f t="shared" si="180"/>
        <v>0</v>
      </c>
      <c r="AM187" s="611">
        <f t="shared" si="180"/>
        <v>0</v>
      </c>
      <c r="AN187" s="611">
        <f t="shared" si="180"/>
        <v>0</v>
      </c>
      <c r="AO187" s="611">
        <f t="shared" si="180"/>
        <v>0</v>
      </c>
      <c r="AP187" s="611">
        <f t="shared" si="180"/>
        <v>0</v>
      </c>
      <c r="AQ187" s="611">
        <f t="shared" si="180"/>
        <v>0</v>
      </c>
      <c r="AR187" s="611">
        <f t="shared" si="180"/>
        <v>0</v>
      </c>
      <c r="AS187" s="611">
        <f t="shared" si="180"/>
        <v>0</v>
      </c>
      <c r="AT187" s="611">
        <f t="shared" si="180"/>
        <v>0</v>
      </c>
      <c r="AU187" s="611">
        <f t="shared" si="180"/>
        <v>0</v>
      </c>
      <c r="AV187" s="611">
        <f t="shared" si="180"/>
        <v>0</v>
      </c>
      <c r="AW187" s="611">
        <f t="shared" si="180"/>
        <v>0</v>
      </c>
      <c r="AX187" s="611">
        <f t="shared" si="180"/>
        <v>0</v>
      </c>
      <c r="AY187" s="611">
        <f t="shared" si="180"/>
        <v>0</v>
      </c>
      <c r="AZ187" s="611">
        <f t="shared" si="180"/>
        <v>0</v>
      </c>
      <c r="BA187" s="611">
        <f>SUM(BA188:BA189)</f>
        <v>0</v>
      </c>
      <c r="BB187" s="58" t="s">
        <v>231</v>
      </c>
      <c r="BC187" s="63"/>
      <c r="BD187" s="63"/>
      <c r="BE187" s="85">
        <v>2016</v>
      </c>
      <c r="BF187" s="63"/>
      <c r="BG187" s="63"/>
    </row>
    <row r="188" spans="1:59" s="630" customFormat="1" ht="22.2" customHeight="1">
      <c r="A188" s="626" t="s">
        <v>75</v>
      </c>
      <c r="B188" s="609"/>
      <c r="C188" s="628"/>
      <c r="D188" s="628"/>
      <c r="E188" s="628"/>
      <c r="F188" s="628"/>
      <c r="G188" s="628"/>
      <c r="H188" s="628"/>
      <c r="I188" s="628"/>
      <c r="J188" s="628"/>
      <c r="K188" s="628"/>
      <c r="L188" s="628"/>
      <c r="M188" s="628"/>
      <c r="N188" s="628"/>
      <c r="O188" s="628"/>
      <c r="P188" s="628"/>
      <c r="Q188" s="628"/>
      <c r="R188" s="628"/>
      <c r="S188" s="628"/>
      <c r="T188" s="628"/>
      <c r="U188" s="628"/>
      <c r="V188" s="628"/>
      <c r="W188" s="628"/>
      <c r="X188" s="628"/>
      <c r="Y188" s="628"/>
      <c r="Z188" s="628"/>
      <c r="AA188" s="628"/>
      <c r="AB188" s="628"/>
      <c r="AC188" s="628"/>
      <c r="AD188" s="628"/>
      <c r="AE188" s="628"/>
      <c r="AF188" s="628"/>
      <c r="AG188" s="628"/>
      <c r="AH188" s="628"/>
      <c r="AI188" s="628"/>
      <c r="AJ188" s="628"/>
      <c r="AK188" s="628"/>
      <c r="AL188" s="628"/>
      <c r="AM188" s="628"/>
      <c r="AN188" s="628"/>
      <c r="AO188" s="628"/>
      <c r="AP188" s="628"/>
      <c r="AQ188" s="628"/>
      <c r="AR188" s="628"/>
      <c r="AS188" s="628"/>
      <c r="AT188" s="628"/>
      <c r="AU188" s="628"/>
      <c r="AV188" s="628"/>
      <c r="AW188" s="628"/>
      <c r="AX188" s="628"/>
      <c r="AY188" s="628"/>
      <c r="AZ188" s="628"/>
      <c r="BA188" s="628"/>
      <c r="BB188" s="604" t="s">
        <v>231</v>
      </c>
      <c r="BC188" s="629"/>
      <c r="BD188" s="629"/>
      <c r="BE188" s="606">
        <v>2016</v>
      </c>
      <c r="BF188" s="629"/>
      <c r="BG188" s="629"/>
    </row>
    <row r="189" spans="1:59" s="630" customFormat="1" ht="22.2" customHeight="1">
      <c r="A189" s="626" t="s">
        <v>75</v>
      </c>
      <c r="B189" s="605"/>
      <c r="C189" s="628"/>
      <c r="D189" s="628"/>
      <c r="E189" s="628"/>
      <c r="G189" s="628"/>
      <c r="H189" s="628"/>
      <c r="I189" s="628"/>
      <c r="J189" s="628"/>
      <c r="K189" s="628"/>
      <c r="L189" s="628"/>
      <c r="M189" s="628"/>
      <c r="N189" s="628"/>
      <c r="O189" s="628"/>
      <c r="P189" s="628"/>
      <c r="Q189" s="628"/>
      <c r="R189" s="628"/>
      <c r="S189" s="628"/>
      <c r="T189" s="628"/>
      <c r="U189" s="628"/>
      <c r="V189" s="628"/>
      <c r="W189" s="628"/>
      <c r="X189" s="628"/>
      <c r="Y189" s="628"/>
      <c r="Z189" s="628"/>
      <c r="AA189" s="628"/>
      <c r="AB189" s="628"/>
      <c r="AC189" s="628"/>
      <c r="AD189" s="628"/>
      <c r="AE189" s="628"/>
      <c r="AF189" s="628"/>
      <c r="AG189" s="628"/>
      <c r="AH189" s="628"/>
      <c r="AI189" s="628"/>
      <c r="AJ189" s="628"/>
      <c r="AK189" s="628"/>
      <c r="AL189" s="628"/>
      <c r="AM189" s="628"/>
      <c r="AN189" s="628"/>
      <c r="AO189" s="628"/>
      <c r="AP189" s="628"/>
      <c r="AQ189" s="628"/>
      <c r="AR189" s="628"/>
      <c r="AS189" s="628"/>
      <c r="AT189" s="628"/>
      <c r="AU189" s="628"/>
      <c r="AV189" s="628"/>
      <c r="AW189" s="628"/>
      <c r="AX189" s="628"/>
      <c r="AY189" s="628"/>
      <c r="AZ189" s="628"/>
      <c r="BA189" s="628"/>
      <c r="BB189" s="604" t="s">
        <v>231</v>
      </c>
      <c r="BC189" s="629"/>
      <c r="BD189" s="629"/>
      <c r="BE189" s="606">
        <v>2016</v>
      </c>
      <c r="BF189" s="629"/>
      <c r="BG189" s="629"/>
    </row>
    <row r="190" spans="1:59" s="613" customFormat="1" ht="22.2" customHeight="1">
      <c r="A190" s="346" t="s">
        <v>77</v>
      </c>
      <c r="B190" s="639" t="s">
        <v>683</v>
      </c>
      <c r="C190" s="611">
        <f>SUM(C191:C193)</f>
        <v>0</v>
      </c>
      <c r="D190" s="611">
        <f>D191</f>
        <v>0</v>
      </c>
      <c r="E190" s="611">
        <f>E191</f>
        <v>0</v>
      </c>
      <c r="F190" s="611">
        <f t="shared" ref="F190:BA190" si="181">F191</f>
        <v>0</v>
      </c>
      <c r="G190" s="611">
        <f t="shared" si="181"/>
        <v>0</v>
      </c>
      <c r="H190" s="611">
        <f t="shared" si="181"/>
        <v>0</v>
      </c>
      <c r="I190" s="611">
        <f t="shared" si="181"/>
        <v>0</v>
      </c>
      <c r="J190" s="611">
        <f t="shared" si="181"/>
        <v>0</v>
      </c>
      <c r="K190" s="611">
        <f t="shared" si="181"/>
        <v>0</v>
      </c>
      <c r="L190" s="611">
        <f t="shared" si="181"/>
        <v>0</v>
      </c>
      <c r="M190" s="611">
        <f t="shared" si="181"/>
        <v>0</v>
      </c>
      <c r="N190" s="611">
        <f t="shared" si="181"/>
        <v>0</v>
      </c>
      <c r="O190" s="611">
        <f t="shared" si="181"/>
        <v>0</v>
      </c>
      <c r="P190" s="611">
        <f t="shared" si="181"/>
        <v>0</v>
      </c>
      <c r="Q190" s="611">
        <f t="shared" si="181"/>
        <v>0</v>
      </c>
      <c r="R190" s="611">
        <f t="shared" si="181"/>
        <v>0</v>
      </c>
      <c r="S190" s="611">
        <f t="shared" si="181"/>
        <v>0</v>
      </c>
      <c r="T190" s="611">
        <f t="shared" si="181"/>
        <v>0</v>
      </c>
      <c r="U190" s="611">
        <f t="shared" si="181"/>
        <v>0</v>
      </c>
      <c r="V190" s="611">
        <f t="shared" si="181"/>
        <v>0</v>
      </c>
      <c r="W190" s="611">
        <f t="shared" si="181"/>
        <v>0</v>
      </c>
      <c r="X190" s="611">
        <f t="shared" si="181"/>
        <v>0</v>
      </c>
      <c r="Y190" s="611">
        <f t="shared" si="181"/>
        <v>0</v>
      </c>
      <c r="Z190" s="611">
        <f t="shared" si="181"/>
        <v>0</v>
      </c>
      <c r="AA190" s="611">
        <f t="shared" si="181"/>
        <v>0</v>
      </c>
      <c r="AB190" s="611">
        <f t="shared" si="181"/>
        <v>0</v>
      </c>
      <c r="AC190" s="611">
        <f t="shared" si="181"/>
        <v>0</v>
      </c>
      <c r="AD190" s="611">
        <f t="shared" si="181"/>
        <v>0</v>
      </c>
      <c r="AE190" s="611">
        <f t="shared" si="181"/>
        <v>0</v>
      </c>
      <c r="AF190" s="611">
        <f t="shared" si="181"/>
        <v>0</v>
      </c>
      <c r="AG190" s="611">
        <f t="shared" si="181"/>
        <v>0</v>
      </c>
      <c r="AH190" s="611">
        <f t="shared" si="181"/>
        <v>0</v>
      </c>
      <c r="AI190" s="611">
        <f t="shared" si="181"/>
        <v>0</v>
      </c>
      <c r="AJ190" s="611">
        <f t="shared" si="181"/>
        <v>0</v>
      </c>
      <c r="AK190" s="611">
        <f t="shared" si="181"/>
        <v>0</v>
      </c>
      <c r="AL190" s="611">
        <f t="shared" si="181"/>
        <v>0</v>
      </c>
      <c r="AM190" s="611">
        <f t="shared" si="181"/>
        <v>0</v>
      </c>
      <c r="AN190" s="611">
        <f t="shared" si="181"/>
        <v>0</v>
      </c>
      <c r="AO190" s="611">
        <f t="shared" si="181"/>
        <v>0</v>
      </c>
      <c r="AP190" s="611">
        <f t="shared" si="181"/>
        <v>0</v>
      </c>
      <c r="AQ190" s="611">
        <f t="shared" si="181"/>
        <v>0</v>
      </c>
      <c r="AR190" s="611">
        <f t="shared" si="181"/>
        <v>0</v>
      </c>
      <c r="AS190" s="611">
        <f t="shared" si="181"/>
        <v>0</v>
      </c>
      <c r="AT190" s="611">
        <f t="shared" si="181"/>
        <v>0</v>
      </c>
      <c r="AU190" s="611">
        <f t="shared" si="181"/>
        <v>0</v>
      </c>
      <c r="AV190" s="611">
        <f t="shared" si="181"/>
        <v>0</v>
      </c>
      <c r="AW190" s="611">
        <f t="shared" si="181"/>
        <v>0</v>
      </c>
      <c r="AX190" s="611">
        <f t="shared" si="181"/>
        <v>0</v>
      </c>
      <c r="AY190" s="611">
        <f t="shared" si="181"/>
        <v>0</v>
      </c>
      <c r="AZ190" s="611">
        <f t="shared" si="181"/>
        <v>0</v>
      </c>
      <c r="BA190" s="611">
        <f t="shared" si="181"/>
        <v>0</v>
      </c>
      <c r="BB190" s="58" t="s">
        <v>231</v>
      </c>
      <c r="BC190" s="63"/>
      <c r="BD190" s="63"/>
      <c r="BE190" s="85">
        <v>2016</v>
      </c>
      <c r="BF190" s="63"/>
      <c r="BG190" s="63"/>
    </row>
    <row r="191" spans="1:59" s="613" customFormat="1" ht="22.2" customHeight="1">
      <c r="A191" s="346" t="s">
        <v>77</v>
      </c>
      <c r="B191" s="65" t="s">
        <v>481</v>
      </c>
      <c r="C191" s="611"/>
      <c r="D191" s="611">
        <f>SUM(E191:BA191)</f>
        <v>0</v>
      </c>
      <c r="E191" s="611">
        <f>SUM(E192:E193)</f>
        <v>0</v>
      </c>
      <c r="F191" s="611">
        <f t="shared" ref="F191:BA191" si="182">SUM(F192:F193)</f>
        <v>0</v>
      </c>
      <c r="G191" s="611">
        <f t="shared" si="182"/>
        <v>0</v>
      </c>
      <c r="H191" s="611">
        <f t="shared" si="182"/>
        <v>0</v>
      </c>
      <c r="I191" s="611">
        <f t="shared" si="182"/>
        <v>0</v>
      </c>
      <c r="J191" s="611">
        <f t="shared" si="182"/>
        <v>0</v>
      </c>
      <c r="K191" s="611">
        <f t="shared" si="182"/>
        <v>0</v>
      </c>
      <c r="L191" s="611">
        <f t="shared" si="182"/>
        <v>0</v>
      </c>
      <c r="M191" s="611">
        <f t="shared" si="182"/>
        <v>0</v>
      </c>
      <c r="N191" s="611">
        <f t="shared" si="182"/>
        <v>0</v>
      </c>
      <c r="O191" s="611">
        <f t="shared" si="182"/>
        <v>0</v>
      </c>
      <c r="P191" s="611">
        <f t="shared" si="182"/>
        <v>0</v>
      </c>
      <c r="Q191" s="611">
        <f t="shared" si="182"/>
        <v>0</v>
      </c>
      <c r="R191" s="611">
        <f t="shared" si="182"/>
        <v>0</v>
      </c>
      <c r="S191" s="611">
        <f t="shared" si="182"/>
        <v>0</v>
      </c>
      <c r="T191" s="611">
        <f t="shared" si="182"/>
        <v>0</v>
      </c>
      <c r="U191" s="611">
        <f t="shared" si="182"/>
        <v>0</v>
      </c>
      <c r="V191" s="611">
        <f t="shared" si="182"/>
        <v>0</v>
      </c>
      <c r="W191" s="611">
        <f t="shared" si="182"/>
        <v>0</v>
      </c>
      <c r="X191" s="611">
        <f t="shared" si="182"/>
        <v>0</v>
      </c>
      <c r="Y191" s="611">
        <f t="shared" si="182"/>
        <v>0</v>
      </c>
      <c r="Z191" s="611">
        <f t="shared" si="182"/>
        <v>0</v>
      </c>
      <c r="AA191" s="611">
        <f t="shared" si="182"/>
        <v>0</v>
      </c>
      <c r="AB191" s="611">
        <f t="shared" si="182"/>
        <v>0</v>
      </c>
      <c r="AC191" s="611">
        <f t="shared" si="182"/>
        <v>0</v>
      </c>
      <c r="AD191" s="611">
        <f t="shared" si="182"/>
        <v>0</v>
      </c>
      <c r="AE191" s="611">
        <f t="shared" si="182"/>
        <v>0</v>
      </c>
      <c r="AF191" s="611">
        <f t="shared" si="182"/>
        <v>0</v>
      </c>
      <c r="AG191" s="611">
        <f t="shared" si="182"/>
        <v>0</v>
      </c>
      <c r="AH191" s="611">
        <f t="shared" si="182"/>
        <v>0</v>
      </c>
      <c r="AI191" s="611">
        <f t="shared" si="182"/>
        <v>0</v>
      </c>
      <c r="AJ191" s="611">
        <f t="shared" si="182"/>
        <v>0</v>
      </c>
      <c r="AK191" s="611">
        <f t="shared" si="182"/>
        <v>0</v>
      </c>
      <c r="AL191" s="611">
        <f t="shared" si="182"/>
        <v>0</v>
      </c>
      <c r="AM191" s="611">
        <f t="shared" si="182"/>
        <v>0</v>
      </c>
      <c r="AN191" s="611">
        <f t="shared" si="182"/>
        <v>0</v>
      </c>
      <c r="AO191" s="611">
        <f t="shared" si="182"/>
        <v>0</v>
      </c>
      <c r="AP191" s="611">
        <f t="shared" si="182"/>
        <v>0</v>
      </c>
      <c r="AQ191" s="611">
        <f t="shared" si="182"/>
        <v>0</v>
      </c>
      <c r="AR191" s="611">
        <f t="shared" si="182"/>
        <v>0</v>
      </c>
      <c r="AS191" s="611">
        <f t="shared" si="182"/>
        <v>0</v>
      </c>
      <c r="AT191" s="611">
        <f t="shared" si="182"/>
        <v>0</v>
      </c>
      <c r="AU191" s="611">
        <f t="shared" si="182"/>
        <v>0</v>
      </c>
      <c r="AV191" s="611">
        <f t="shared" si="182"/>
        <v>0</v>
      </c>
      <c r="AW191" s="611">
        <f t="shared" si="182"/>
        <v>0</v>
      </c>
      <c r="AX191" s="611">
        <f t="shared" si="182"/>
        <v>0</v>
      </c>
      <c r="AY191" s="611">
        <f t="shared" si="182"/>
        <v>0</v>
      </c>
      <c r="AZ191" s="611">
        <f t="shared" si="182"/>
        <v>0</v>
      </c>
      <c r="BA191" s="611">
        <f t="shared" si="182"/>
        <v>0</v>
      </c>
      <c r="BB191" s="58" t="s">
        <v>231</v>
      </c>
      <c r="BC191" s="63"/>
      <c r="BD191" s="63"/>
      <c r="BE191" s="85">
        <v>2016</v>
      </c>
      <c r="BF191" s="63"/>
      <c r="BG191" s="63"/>
    </row>
    <row r="192" spans="1:59" s="630" customFormat="1" ht="22.2" customHeight="1">
      <c r="A192" s="626" t="s">
        <v>77</v>
      </c>
      <c r="B192" s="672"/>
      <c r="C192" s="628"/>
      <c r="D192" s="628"/>
      <c r="E192" s="628"/>
      <c r="F192" s="628"/>
      <c r="G192" s="628"/>
      <c r="H192" s="628"/>
      <c r="I192" s="628"/>
      <c r="J192" s="628"/>
      <c r="K192" s="628"/>
      <c r="L192" s="628"/>
      <c r="M192" s="628"/>
      <c r="N192" s="628"/>
      <c r="O192" s="628"/>
      <c r="P192" s="628"/>
      <c r="Q192" s="628"/>
      <c r="R192" s="628"/>
      <c r="S192" s="628"/>
      <c r="T192" s="628"/>
      <c r="U192" s="628"/>
      <c r="V192" s="628"/>
      <c r="W192" s="628"/>
      <c r="X192" s="628"/>
      <c r="Y192" s="628"/>
      <c r="Z192" s="628"/>
      <c r="AA192" s="628"/>
      <c r="AB192" s="628"/>
      <c r="AC192" s="628"/>
      <c r="AD192" s="628"/>
      <c r="AE192" s="628"/>
      <c r="AF192" s="628"/>
      <c r="AG192" s="628"/>
      <c r="AH192" s="628"/>
      <c r="AI192" s="628"/>
      <c r="AJ192" s="628"/>
      <c r="AK192" s="628"/>
      <c r="AL192" s="628"/>
      <c r="AM192" s="628"/>
      <c r="AN192" s="628"/>
      <c r="AO192" s="628"/>
      <c r="AP192" s="628"/>
      <c r="AQ192" s="628"/>
      <c r="AR192" s="628"/>
      <c r="AS192" s="628"/>
      <c r="AT192" s="628"/>
      <c r="AU192" s="628"/>
      <c r="AV192" s="628"/>
      <c r="AW192" s="628"/>
      <c r="AX192" s="628"/>
      <c r="AY192" s="628"/>
      <c r="AZ192" s="628"/>
      <c r="BA192" s="628"/>
      <c r="BB192" s="604" t="s">
        <v>231</v>
      </c>
      <c r="BC192" s="629"/>
      <c r="BD192" s="629"/>
      <c r="BE192" s="606">
        <v>2016</v>
      </c>
      <c r="BF192" s="629"/>
      <c r="BG192" s="629"/>
    </row>
    <row r="193" spans="1:59" s="630" customFormat="1" ht="22.2" customHeight="1">
      <c r="A193" s="626" t="s">
        <v>77</v>
      </c>
      <c r="B193" s="672"/>
      <c r="C193" s="628"/>
      <c r="D193" s="628"/>
      <c r="E193" s="628"/>
      <c r="F193" s="628"/>
      <c r="G193" s="628"/>
      <c r="H193" s="628"/>
      <c r="I193" s="628"/>
      <c r="J193" s="628"/>
      <c r="K193" s="628"/>
      <c r="L193" s="628"/>
      <c r="M193" s="628"/>
      <c r="N193" s="628"/>
      <c r="O193" s="628"/>
      <c r="P193" s="628"/>
      <c r="Q193" s="628"/>
      <c r="R193" s="628"/>
      <c r="S193" s="628"/>
      <c r="T193" s="628"/>
      <c r="U193" s="628"/>
      <c r="V193" s="628"/>
      <c r="W193" s="628"/>
      <c r="X193" s="628"/>
      <c r="Y193" s="628"/>
      <c r="Z193" s="628"/>
      <c r="AA193" s="628"/>
      <c r="AB193" s="628"/>
      <c r="AC193" s="628"/>
      <c r="AD193" s="628"/>
      <c r="AE193" s="628"/>
      <c r="AF193" s="628"/>
      <c r="AG193" s="628"/>
      <c r="AH193" s="628"/>
      <c r="AI193" s="628"/>
      <c r="AJ193" s="628"/>
      <c r="AK193" s="628"/>
      <c r="AL193" s="628"/>
      <c r="AM193" s="628"/>
      <c r="AN193" s="628"/>
      <c r="AO193" s="628"/>
      <c r="AP193" s="628"/>
      <c r="AQ193" s="628"/>
      <c r="AR193" s="628"/>
      <c r="AS193" s="628"/>
      <c r="AT193" s="628"/>
      <c r="AU193" s="628"/>
      <c r="AV193" s="628"/>
      <c r="AW193" s="628"/>
      <c r="AX193" s="628"/>
      <c r="AY193" s="628"/>
      <c r="AZ193" s="628"/>
      <c r="BA193" s="628"/>
      <c r="BB193" s="604" t="s">
        <v>231</v>
      </c>
      <c r="BC193" s="629"/>
      <c r="BD193" s="629"/>
      <c r="BE193" s="606">
        <v>2016</v>
      </c>
      <c r="BF193" s="629"/>
      <c r="BG193" s="629"/>
    </row>
    <row r="194" spans="1:59" s="634" customFormat="1" ht="22.2" customHeight="1">
      <c r="A194" s="351" t="s">
        <v>500</v>
      </c>
      <c r="B194" s="94" t="s">
        <v>501</v>
      </c>
      <c r="C194" s="619">
        <f>SUM(C195:C197)</f>
        <v>0</v>
      </c>
      <c r="D194" s="619">
        <f>D195</f>
        <v>0</v>
      </c>
      <c r="E194" s="619">
        <f>E195</f>
        <v>0</v>
      </c>
      <c r="F194" s="619">
        <f t="shared" ref="F194:BA194" si="183">F195</f>
        <v>0</v>
      </c>
      <c r="G194" s="619">
        <f t="shared" si="183"/>
        <v>0</v>
      </c>
      <c r="H194" s="619">
        <f t="shared" si="183"/>
        <v>0</v>
      </c>
      <c r="I194" s="619">
        <f t="shared" si="183"/>
        <v>0</v>
      </c>
      <c r="J194" s="619">
        <f t="shared" si="183"/>
        <v>0</v>
      </c>
      <c r="K194" s="619">
        <f t="shared" si="183"/>
        <v>0</v>
      </c>
      <c r="L194" s="619">
        <f t="shared" si="183"/>
        <v>0</v>
      </c>
      <c r="M194" s="619">
        <f t="shared" si="183"/>
        <v>0</v>
      </c>
      <c r="N194" s="619">
        <f t="shared" si="183"/>
        <v>0</v>
      </c>
      <c r="O194" s="619">
        <f t="shared" si="183"/>
        <v>0</v>
      </c>
      <c r="P194" s="619">
        <f t="shared" si="183"/>
        <v>0</v>
      </c>
      <c r="Q194" s="619">
        <f t="shared" si="183"/>
        <v>0</v>
      </c>
      <c r="R194" s="619">
        <f t="shared" si="183"/>
        <v>0</v>
      </c>
      <c r="S194" s="619">
        <f t="shared" si="183"/>
        <v>0</v>
      </c>
      <c r="T194" s="619">
        <f t="shared" si="183"/>
        <v>0</v>
      </c>
      <c r="U194" s="619">
        <f t="shared" si="183"/>
        <v>0</v>
      </c>
      <c r="V194" s="619">
        <f t="shared" si="183"/>
        <v>0</v>
      </c>
      <c r="W194" s="619">
        <f t="shared" si="183"/>
        <v>0</v>
      </c>
      <c r="X194" s="619">
        <f t="shared" si="183"/>
        <v>0</v>
      </c>
      <c r="Y194" s="619">
        <f t="shared" si="183"/>
        <v>0</v>
      </c>
      <c r="Z194" s="619">
        <f t="shared" si="183"/>
        <v>0</v>
      </c>
      <c r="AA194" s="619">
        <f t="shared" si="183"/>
        <v>0</v>
      </c>
      <c r="AB194" s="619">
        <f t="shared" si="183"/>
        <v>0</v>
      </c>
      <c r="AC194" s="619">
        <f t="shared" si="183"/>
        <v>0</v>
      </c>
      <c r="AD194" s="619">
        <f t="shared" si="183"/>
        <v>0</v>
      </c>
      <c r="AE194" s="619">
        <f t="shared" si="183"/>
        <v>0</v>
      </c>
      <c r="AF194" s="619">
        <f t="shared" si="183"/>
        <v>0</v>
      </c>
      <c r="AG194" s="619">
        <f t="shared" si="183"/>
        <v>0</v>
      </c>
      <c r="AH194" s="619">
        <f t="shared" si="183"/>
        <v>0</v>
      </c>
      <c r="AI194" s="619">
        <f t="shared" si="183"/>
        <v>0</v>
      </c>
      <c r="AJ194" s="619">
        <f t="shared" si="183"/>
        <v>0</v>
      </c>
      <c r="AK194" s="619">
        <f t="shared" si="183"/>
        <v>0</v>
      </c>
      <c r="AL194" s="619">
        <f t="shared" si="183"/>
        <v>0</v>
      </c>
      <c r="AM194" s="619">
        <f t="shared" si="183"/>
        <v>0</v>
      </c>
      <c r="AN194" s="619">
        <f t="shared" si="183"/>
        <v>0</v>
      </c>
      <c r="AO194" s="619">
        <f t="shared" si="183"/>
        <v>0</v>
      </c>
      <c r="AP194" s="619">
        <f t="shared" si="183"/>
        <v>0</v>
      </c>
      <c r="AQ194" s="619">
        <f t="shared" si="183"/>
        <v>0</v>
      </c>
      <c r="AR194" s="619">
        <f t="shared" si="183"/>
        <v>0</v>
      </c>
      <c r="AS194" s="619">
        <f t="shared" si="183"/>
        <v>0</v>
      </c>
      <c r="AT194" s="619">
        <f t="shared" si="183"/>
        <v>0</v>
      </c>
      <c r="AU194" s="619">
        <f t="shared" si="183"/>
        <v>0</v>
      </c>
      <c r="AV194" s="619">
        <f t="shared" si="183"/>
        <v>0</v>
      </c>
      <c r="AW194" s="619">
        <f t="shared" si="183"/>
        <v>0</v>
      </c>
      <c r="AX194" s="619">
        <f t="shared" si="183"/>
        <v>0</v>
      </c>
      <c r="AY194" s="619">
        <f t="shared" si="183"/>
        <v>0</v>
      </c>
      <c r="AZ194" s="619">
        <f t="shared" si="183"/>
        <v>0</v>
      </c>
      <c r="BA194" s="619">
        <f t="shared" si="183"/>
        <v>0</v>
      </c>
      <c r="BB194" s="58" t="s">
        <v>231</v>
      </c>
      <c r="BC194" s="63"/>
      <c r="BD194" s="92"/>
      <c r="BE194" s="85">
        <v>2016</v>
      </c>
      <c r="BF194" s="91"/>
      <c r="BG194" s="91"/>
    </row>
    <row r="195" spans="1:59" s="623" customFormat="1" ht="22.2" customHeight="1">
      <c r="A195" s="346" t="s">
        <v>87</v>
      </c>
      <c r="B195" s="65" t="s">
        <v>481</v>
      </c>
      <c r="C195" s="620"/>
      <c r="D195" s="620">
        <f>SUM(E195:BA195)</f>
        <v>0</v>
      </c>
      <c r="E195" s="620">
        <f>SUM(E196:E197)</f>
        <v>0</v>
      </c>
      <c r="F195" s="620">
        <f t="shared" ref="F195:BA195" si="184">SUM(F196:F197)</f>
        <v>0</v>
      </c>
      <c r="G195" s="620">
        <f t="shared" si="184"/>
        <v>0</v>
      </c>
      <c r="H195" s="620">
        <f t="shared" si="184"/>
        <v>0</v>
      </c>
      <c r="I195" s="620">
        <f t="shared" si="184"/>
        <v>0</v>
      </c>
      <c r="J195" s="620">
        <f t="shared" si="184"/>
        <v>0</v>
      </c>
      <c r="K195" s="620">
        <f t="shared" si="184"/>
        <v>0</v>
      </c>
      <c r="L195" s="620">
        <f t="shared" si="184"/>
        <v>0</v>
      </c>
      <c r="M195" s="620">
        <f t="shared" si="184"/>
        <v>0</v>
      </c>
      <c r="N195" s="620">
        <f t="shared" si="184"/>
        <v>0</v>
      </c>
      <c r="O195" s="620">
        <f t="shared" si="184"/>
        <v>0</v>
      </c>
      <c r="P195" s="620">
        <f t="shared" si="184"/>
        <v>0</v>
      </c>
      <c r="Q195" s="620">
        <f t="shared" si="184"/>
        <v>0</v>
      </c>
      <c r="R195" s="620">
        <f t="shared" si="184"/>
        <v>0</v>
      </c>
      <c r="S195" s="620">
        <f t="shared" si="184"/>
        <v>0</v>
      </c>
      <c r="T195" s="620">
        <f t="shared" si="184"/>
        <v>0</v>
      </c>
      <c r="U195" s="620">
        <f t="shared" si="184"/>
        <v>0</v>
      </c>
      <c r="V195" s="620">
        <f t="shared" si="184"/>
        <v>0</v>
      </c>
      <c r="W195" s="620">
        <f t="shared" si="184"/>
        <v>0</v>
      </c>
      <c r="X195" s="620">
        <f t="shared" si="184"/>
        <v>0</v>
      </c>
      <c r="Y195" s="620">
        <f t="shared" si="184"/>
        <v>0</v>
      </c>
      <c r="Z195" s="620">
        <f t="shared" si="184"/>
        <v>0</v>
      </c>
      <c r="AA195" s="620">
        <f t="shared" si="184"/>
        <v>0</v>
      </c>
      <c r="AB195" s="620">
        <f t="shared" si="184"/>
        <v>0</v>
      </c>
      <c r="AC195" s="620">
        <f t="shared" si="184"/>
        <v>0</v>
      </c>
      <c r="AD195" s="620">
        <f t="shared" si="184"/>
        <v>0</v>
      </c>
      <c r="AE195" s="620">
        <f t="shared" si="184"/>
        <v>0</v>
      </c>
      <c r="AF195" s="620">
        <f t="shared" si="184"/>
        <v>0</v>
      </c>
      <c r="AG195" s="620">
        <f t="shared" si="184"/>
        <v>0</v>
      </c>
      <c r="AH195" s="620">
        <f t="shared" si="184"/>
        <v>0</v>
      </c>
      <c r="AI195" s="620">
        <f t="shared" si="184"/>
        <v>0</v>
      </c>
      <c r="AJ195" s="620">
        <f t="shared" si="184"/>
        <v>0</v>
      </c>
      <c r="AK195" s="620">
        <f t="shared" si="184"/>
        <v>0</v>
      </c>
      <c r="AL195" s="620">
        <f t="shared" si="184"/>
        <v>0</v>
      </c>
      <c r="AM195" s="620">
        <f t="shared" si="184"/>
        <v>0</v>
      </c>
      <c r="AN195" s="620">
        <f t="shared" si="184"/>
        <v>0</v>
      </c>
      <c r="AO195" s="620">
        <f t="shared" si="184"/>
        <v>0</v>
      </c>
      <c r="AP195" s="620">
        <f t="shared" si="184"/>
        <v>0</v>
      </c>
      <c r="AQ195" s="620">
        <f t="shared" si="184"/>
        <v>0</v>
      </c>
      <c r="AR195" s="620">
        <f t="shared" si="184"/>
        <v>0</v>
      </c>
      <c r="AS195" s="620">
        <f t="shared" si="184"/>
        <v>0</v>
      </c>
      <c r="AT195" s="620">
        <f t="shared" si="184"/>
        <v>0</v>
      </c>
      <c r="AU195" s="620">
        <f t="shared" si="184"/>
        <v>0</v>
      </c>
      <c r="AV195" s="620">
        <f t="shared" si="184"/>
        <v>0</v>
      </c>
      <c r="AW195" s="620">
        <f t="shared" si="184"/>
        <v>0</v>
      </c>
      <c r="AX195" s="620">
        <f t="shared" si="184"/>
        <v>0</v>
      </c>
      <c r="AY195" s="620">
        <f t="shared" si="184"/>
        <v>0</v>
      </c>
      <c r="AZ195" s="620">
        <f t="shared" si="184"/>
        <v>0</v>
      </c>
      <c r="BA195" s="620">
        <f t="shared" si="184"/>
        <v>0</v>
      </c>
      <c r="BB195" s="58" t="s">
        <v>231</v>
      </c>
      <c r="BC195" s="63"/>
      <c r="BD195" s="621"/>
      <c r="BE195" s="85">
        <v>2016</v>
      </c>
      <c r="BF195" s="622"/>
      <c r="BG195" s="622"/>
    </row>
    <row r="196" spans="1:59" s="630" customFormat="1" ht="22.2" customHeight="1">
      <c r="A196" s="626" t="s">
        <v>87</v>
      </c>
      <c r="B196" s="609"/>
      <c r="C196" s="628"/>
      <c r="D196" s="628"/>
      <c r="E196" s="628"/>
      <c r="F196" s="628"/>
      <c r="G196" s="628"/>
      <c r="H196" s="628"/>
      <c r="I196" s="628"/>
      <c r="J196" s="628"/>
      <c r="K196" s="628"/>
      <c r="L196" s="628"/>
      <c r="M196" s="628"/>
      <c r="N196" s="628"/>
      <c r="O196" s="628"/>
      <c r="P196" s="628"/>
      <c r="Q196" s="628"/>
      <c r="R196" s="628"/>
      <c r="S196" s="628"/>
      <c r="T196" s="628"/>
      <c r="U196" s="628"/>
      <c r="V196" s="628"/>
      <c r="W196" s="628"/>
      <c r="X196" s="628"/>
      <c r="Y196" s="628"/>
      <c r="Z196" s="628"/>
      <c r="AA196" s="628"/>
      <c r="AB196" s="628"/>
      <c r="AC196" s="628"/>
      <c r="AD196" s="628"/>
      <c r="AE196" s="628"/>
      <c r="AF196" s="628"/>
      <c r="AG196" s="628"/>
      <c r="AH196" s="628"/>
      <c r="AI196" s="628"/>
      <c r="AJ196" s="628"/>
      <c r="AK196" s="628"/>
      <c r="AL196" s="628"/>
      <c r="AM196" s="628"/>
      <c r="AN196" s="628"/>
      <c r="AO196" s="628"/>
      <c r="AP196" s="628"/>
      <c r="AQ196" s="628"/>
      <c r="AR196" s="628"/>
      <c r="AS196" s="628"/>
      <c r="AT196" s="628"/>
      <c r="AU196" s="628"/>
      <c r="AV196" s="628"/>
      <c r="AW196" s="628"/>
      <c r="AX196" s="628"/>
      <c r="AY196" s="628"/>
      <c r="AZ196" s="628"/>
      <c r="BA196" s="628"/>
      <c r="BB196" s="604" t="s">
        <v>231</v>
      </c>
      <c r="BC196" s="629"/>
      <c r="BD196" s="629"/>
      <c r="BE196" s="606">
        <v>2016</v>
      </c>
      <c r="BF196" s="629"/>
      <c r="BG196" s="629"/>
    </row>
    <row r="197" spans="1:59" s="630" customFormat="1" ht="22.2" customHeight="1">
      <c r="A197" s="626" t="s">
        <v>87</v>
      </c>
      <c r="B197" s="672"/>
      <c r="C197" s="628"/>
      <c r="D197" s="628"/>
      <c r="E197" s="628"/>
      <c r="F197" s="628"/>
      <c r="G197" s="628"/>
      <c r="H197" s="628"/>
      <c r="I197" s="628"/>
      <c r="J197" s="628"/>
      <c r="K197" s="628"/>
      <c r="L197" s="628"/>
      <c r="M197" s="628"/>
      <c r="N197" s="628"/>
      <c r="O197" s="628"/>
      <c r="P197" s="628"/>
      <c r="Q197" s="628"/>
      <c r="R197" s="628"/>
      <c r="S197" s="628"/>
      <c r="T197" s="628"/>
      <c r="U197" s="628"/>
      <c r="V197" s="628"/>
      <c r="W197" s="628"/>
      <c r="X197" s="628"/>
      <c r="Y197" s="628"/>
      <c r="Z197" s="628"/>
      <c r="AA197" s="628"/>
      <c r="AB197" s="628"/>
      <c r="AC197" s="628"/>
      <c r="AD197" s="628"/>
      <c r="AE197" s="628"/>
      <c r="AF197" s="628"/>
      <c r="AG197" s="628"/>
      <c r="AH197" s="628"/>
      <c r="AI197" s="628"/>
      <c r="AJ197" s="628"/>
      <c r="AK197" s="628"/>
      <c r="AL197" s="628"/>
      <c r="AM197" s="628"/>
      <c r="AN197" s="628"/>
      <c r="AO197" s="628"/>
      <c r="AP197" s="628"/>
      <c r="AQ197" s="628"/>
      <c r="AR197" s="628"/>
      <c r="AS197" s="628"/>
      <c r="AT197" s="628"/>
      <c r="AU197" s="628"/>
      <c r="AV197" s="628"/>
      <c r="AW197" s="628"/>
      <c r="AX197" s="628"/>
      <c r="AY197" s="628"/>
      <c r="AZ197" s="628"/>
      <c r="BA197" s="628"/>
      <c r="BB197" s="604" t="s">
        <v>231</v>
      </c>
      <c r="BC197" s="629"/>
      <c r="BD197" s="629"/>
      <c r="BE197" s="606">
        <v>2016</v>
      </c>
      <c r="BF197" s="629"/>
      <c r="BG197" s="629"/>
    </row>
    <row r="198" spans="1:59" s="613" customFormat="1" ht="22.2" customHeight="1">
      <c r="A198" s="346" t="s">
        <v>89</v>
      </c>
      <c r="B198" s="615" t="s">
        <v>428</v>
      </c>
      <c r="C198" s="611">
        <f>SUM(C199:C201)</f>
        <v>0</v>
      </c>
      <c r="D198" s="611">
        <f>SUM(D199)</f>
        <v>0</v>
      </c>
      <c r="E198" s="611">
        <f>SUM(E199)</f>
        <v>0</v>
      </c>
      <c r="F198" s="611">
        <f t="shared" ref="F198:BA198" si="185">SUM(F199)</f>
        <v>0</v>
      </c>
      <c r="G198" s="611">
        <f t="shared" si="185"/>
        <v>0</v>
      </c>
      <c r="H198" s="611">
        <f t="shared" si="185"/>
        <v>0</v>
      </c>
      <c r="I198" s="611">
        <f t="shared" si="185"/>
        <v>0</v>
      </c>
      <c r="J198" s="611">
        <f t="shared" si="185"/>
        <v>0</v>
      </c>
      <c r="K198" s="611">
        <f t="shared" si="185"/>
        <v>0</v>
      </c>
      <c r="L198" s="611">
        <f t="shared" si="185"/>
        <v>0</v>
      </c>
      <c r="M198" s="611">
        <f t="shared" si="185"/>
        <v>0</v>
      </c>
      <c r="N198" s="611">
        <f t="shared" si="185"/>
        <v>0</v>
      </c>
      <c r="O198" s="611">
        <f t="shared" si="185"/>
        <v>0</v>
      </c>
      <c r="P198" s="611">
        <f t="shared" si="185"/>
        <v>0</v>
      </c>
      <c r="Q198" s="611">
        <f t="shared" si="185"/>
        <v>0</v>
      </c>
      <c r="R198" s="611">
        <f t="shared" si="185"/>
        <v>0</v>
      </c>
      <c r="S198" s="611">
        <f t="shared" si="185"/>
        <v>0</v>
      </c>
      <c r="T198" s="611">
        <f t="shared" si="185"/>
        <v>0</v>
      </c>
      <c r="U198" s="611">
        <f t="shared" si="185"/>
        <v>0</v>
      </c>
      <c r="V198" s="611">
        <f t="shared" si="185"/>
        <v>0</v>
      </c>
      <c r="W198" s="611">
        <f t="shared" si="185"/>
        <v>0</v>
      </c>
      <c r="X198" s="611">
        <f t="shared" si="185"/>
        <v>0</v>
      </c>
      <c r="Y198" s="611">
        <f t="shared" si="185"/>
        <v>0</v>
      </c>
      <c r="Z198" s="611">
        <f t="shared" si="185"/>
        <v>0</v>
      </c>
      <c r="AA198" s="611">
        <f t="shared" si="185"/>
        <v>0</v>
      </c>
      <c r="AB198" s="611">
        <f t="shared" si="185"/>
        <v>0</v>
      </c>
      <c r="AC198" s="611">
        <f t="shared" si="185"/>
        <v>0</v>
      </c>
      <c r="AD198" s="611">
        <f t="shared" si="185"/>
        <v>0</v>
      </c>
      <c r="AE198" s="611">
        <f t="shared" si="185"/>
        <v>0</v>
      </c>
      <c r="AF198" s="611">
        <f t="shared" si="185"/>
        <v>0</v>
      </c>
      <c r="AG198" s="611">
        <f t="shared" si="185"/>
        <v>0</v>
      </c>
      <c r="AH198" s="611">
        <f t="shared" si="185"/>
        <v>0</v>
      </c>
      <c r="AI198" s="611">
        <f t="shared" si="185"/>
        <v>0</v>
      </c>
      <c r="AJ198" s="611">
        <f t="shared" si="185"/>
        <v>0</v>
      </c>
      <c r="AK198" s="611">
        <f t="shared" si="185"/>
        <v>0</v>
      </c>
      <c r="AL198" s="611">
        <f t="shared" si="185"/>
        <v>0</v>
      </c>
      <c r="AM198" s="611">
        <f t="shared" si="185"/>
        <v>0</v>
      </c>
      <c r="AN198" s="611">
        <f t="shared" si="185"/>
        <v>0</v>
      </c>
      <c r="AO198" s="611">
        <f t="shared" si="185"/>
        <v>0</v>
      </c>
      <c r="AP198" s="611">
        <f t="shared" si="185"/>
        <v>0</v>
      </c>
      <c r="AQ198" s="611">
        <f t="shared" si="185"/>
        <v>0</v>
      </c>
      <c r="AR198" s="611">
        <f t="shared" si="185"/>
        <v>0</v>
      </c>
      <c r="AS198" s="611">
        <f t="shared" si="185"/>
        <v>0</v>
      </c>
      <c r="AT198" s="611">
        <f t="shared" si="185"/>
        <v>0</v>
      </c>
      <c r="AU198" s="611">
        <f t="shared" si="185"/>
        <v>0</v>
      </c>
      <c r="AV198" s="611">
        <f t="shared" si="185"/>
        <v>0</v>
      </c>
      <c r="AW198" s="611">
        <f t="shared" si="185"/>
        <v>0</v>
      </c>
      <c r="AX198" s="611">
        <f t="shared" si="185"/>
        <v>0</v>
      </c>
      <c r="AY198" s="611">
        <f t="shared" si="185"/>
        <v>0</v>
      </c>
      <c r="AZ198" s="611">
        <f t="shared" si="185"/>
        <v>0</v>
      </c>
      <c r="BA198" s="611">
        <f t="shared" si="185"/>
        <v>0</v>
      </c>
      <c r="BB198" s="58" t="s">
        <v>231</v>
      </c>
      <c r="BC198" s="63"/>
      <c r="BD198" s="63"/>
      <c r="BE198" s="85">
        <v>2016</v>
      </c>
      <c r="BF198" s="63"/>
      <c r="BG198" s="63"/>
    </row>
    <row r="199" spans="1:59" s="613" customFormat="1" ht="22.2" customHeight="1">
      <c r="A199" s="346" t="s">
        <v>89</v>
      </c>
      <c r="B199" s="65" t="s">
        <v>481</v>
      </c>
      <c r="C199" s="611"/>
      <c r="D199" s="611">
        <f>SUM(E199:BA199)</f>
        <v>0</v>
      </c>
      <c r="E199" s="611">
        <f>SUM(E200:E201)</f>
        <v>0</v>
      </c>
      <c r="F199" s="611">
        <f t="shared" ref="F199:BA199" si="186">SUM(F200:F201)</f>
        <v>0</v>
      </c>
      <c r="G199" s="611">
        <f t="shared" si="186"/>
        <v>0</v>
      </c>
      <c r="H199" s="611">
        <f t="shared" si="186"/>
        <v>0</v>
      </c>
      <c r="I199" s="611">
        <f t="shared" si="186"/>
        <v>0</v>
      </c>
      <c r="J199" s="611">
        <f t="shared" si="186"/>
        <v>0</v>
      </c>
      <c r="K199" s="611">
        <f t="shared" si="186"/>
        <v>0</v>
      </c>
      <c r="L199" s="611">
        <f t="shared" si="186"/>
        <v>0</v>
      </c>
      <c r="M199" s="611">
        <f t="shared" si="186"/>
        <v>0</v>
      </c>
      <c r="N199" s="611">
        <f t="shared" si="186"/>
        <v>0</v>
      </c>
      <c r="O199" s="611">
        <f t="shared" si="186"/>
        <v>0</v>
      </c>
      <c r="P199" s="611">
        <f t="shared" si="186"/>
        <v>0</v>
      </c>
      <c r="Q199" s="611">
        <f t="shared" si="186"/>
        <v>0</v>
      </c>
      <c r="R199" s="611">
        <f t="shared" si="186"/>
        <v>0</v>
      </c>
      <c r="S199" s="611">
        <f t="shared" si="186"/>
        <v>0</v>
      </c>
      <c r="T199" s="611">
        <f t="shared" si="186"/>
        <v>0</v>
      </c>
      <c r="U199" s="611">
        <f t="shared" si="186"/>
        <v>0</v>
      </c>
      <c r="V199" s="611">
        <f t="shared" si="186"/>
        <v>0</v>
      </c>
      <c r="W199" s="611">
        <f t="shared" si="186"/>
        <v>0</v>
      </c>
      <c r="X199" s="611">
        <f t="shared" si="186"/>
        <v>0</v>
      </c>
      <c r="Y199" s="611">
        <f t="shared" si="186"/>
        <v>0</v>
      </c>
      <c r="Z199" s="611">
        <f t="shared" si="186"/>
        <v>0</v>
      </c>
      <c r="AA199" s="611">
        <f t="shared" si="186"/>
        <v>0</v>
      </c>
      <c r="AB199" s="611">
        <f t="shared" si="186"/>
        <v>0</v>
      </c>
      <c r="AC199" s="611">
        <f t="shared" si="186"/>
        <v>0</v>
      </c>
      <c r="AD199" s="611">
        <f t="shared" si="186"/>
        <v>0</v>
      </c>
      <c r="AE199" s="611">
        <f t="shared" si="186"/>
        <v>0</v>
      </c>
      <c r="AF199" s="611">
        <f t="shared" si="186"/>
        <v>0</v>
      </c>
      <c r="AG199" s="611">
        <f t="shared" si="186"/>
        <v>0</v>
      </c>
      <c r="AH199" s="611">
        <f t="shared" si="186"/>
        <v>0</v>
      </c>
      <c r="AI199" s="611">
        <f t="shared" si="186"/>
        <v>0</v>
      </c>
      <c r="AJ199" s="611">
        <f t="shared" si="186"/>
        <v>0</v>
      </c>
      <c r="AK199" s="611">
        <f t="shared" si="186"/>
        <v>0</v>
      </c>
      <c r="AL199" s="611">
        <f t="shared" si="186"/>
        <v>0</v>
      </c>
      <c r="AM199" s="611">
        <f t="shared" si="186"/>
        <v>0</v>
      </c>
      <c r="AN199" s="611">
        <f t="shared" si="186"/>
        <v>0</v>
      </c>
      <c r="AO199" s="611">
        <f t="shared" si="186"/>
        <v>0</v>
      </c>
      <c r="AP199" s="611">
        <f t="shared" si="186"/>
        <v>0</v>
      </c>
      <c r="AQ199" s="611">
        <f t="shared" si="186"/>
        <v>0</v>
      </c>
      <c r="AR199" s="611">
        <f t="shared" si="186"/>
        <v>0</v>
      </c>
      <c r="AS199" s="611">
        <f t="shared" si="186"/>
        <v>0</v>
      </c>
      <c r="AT199" s="611">
        <f t="shared" si="186"/>
        <v>0</v>
      </c>
      <c r="AU199" s="611">
        <f t="shared" si="186"/>
        <v>0</v>
      </c>
      <c r="AV199" s="611">
        <f t="shared" si="186"/>
        <v>0</v>
      </c>
      <c r="AW199" s="611">
        <f t="shared" si="186"/>
        <v>0</v>
      </c>
      <c r="AX199" s="611">
        <f t="shared" si="186"/>
        <v>0</v>
      </c>
      <c r="AY199" s="611">
        <f t="shared" si="186"/>
        <v>0</v>
      </c>
      <c r="AZ199" s="611">
        <f t="shared" si="186"/>
        <v>0</v>
      </c>
      <c r="BA199" s="611">
        <f t="shared" si="186"/>
        <v>0</v>
      </c>
      <c r="BB199" s="58" t="s">
        <v>231</v>
      </c>
      <c r="BC199" s="63"/>
      <c r="BD199" s="63"/>
      <c r="BE199" s="85">
        <v>2016</v>
      </c>
      <c r="BF199" s="63"/>
      <c r="BG199" s="63"/>
    </row>
    <row r="200" spans="1:59" s="630" customFormat="1" ht="22.2" customHeight="1">
      <c r="A200" s="626" t="s">
        <v>89</v>
      </c>
      <c r="B200" s="672"/>
      <c r="C200" s="628"/>
      <c r="D200" s="628"/>
      <c r="E200" s="628"/>
      <c r="F200" s="628"/>
      <c r="G200" s="628"/>
      <c r="H200" s="628"/>
      <c r="I200" s="628"/>
      <c r="J200" s="628"/>
      <c r="K200" s="628"/>
      <c r="L200" s="628"/>
      <c r="M200" s="628"/>
      <c r="N200" s="628"/>
      <c r="O200" s="628"/>
      <c r="P200" s="628"/>
      <c r="Q200" s="628"/>
      <c r="R200" s="628"/>
      <c r="S200" s="628"/>
      <c r="T200" s="628"/>
      <c r="U200" s="628"/>
      <c r="V200" s="628"/>
      <c r="W200" s="628"/>
      <c r="X200" s="628"/>
      <c r="Y200" s="628"/>
      <c r="Z200" s="628"/>
      <c r="AA200" s="628"/>
      <c r="AB200" s="628"/>
      <c r="AC200" s="628"/>
      <c r="AD200" s="628"/>
      <c r="AE200" s="628"/>
      <c r="AF200" s="628"/>
      <c r="AG200" s="628"/>
      <c r="AH200" s="628"/>
      <c r="AI200" s="628"/>
      <c r="AJ200" s="628"/>
      <c r="AK200" s="628"/>
      <c r="AL200" s="628"/>
      <c r="AM200" s="628"/>
      <c r="AN200" s="628"/>
      <c r="AO200" s="628"/>
      <c r="AP200" s="628"/>
      <c r="AQ200" s="628"/>
      <c r="AR200" s="628"/>
      <c r="AS200" s="628"/>
      <c r="AT200" s="628"/>
      <c r="AU200" s="628"/>
      <c r="AV200" s="628"/>
      <c r="AW200" s="628"/>
      <c r="AX200" s="628"/>
      <c r="AY200" s="628"/>
      <c r="AZ200" s="628"/>
      <c r="BA200" s="628"/>
      <c r="BB200" s="604" t="s">
        <v>231</v>
      </c>
      <c r="BC200" s="629"/>
      <c r="BD200" s="629"/>
      <c r="BE200" s="606">
        <v>2016</v>
      </c>
      <c r="BF200" s="629"/>
      <c r="BG200" s="629"/>
    </row>
    <row r="201" spans="1:59" s="630" customFormat="1" ht="22.2" customHeight="1">
      <c r="A201" s="626" t="s">
        <v>89</v>
      </c>
      <c r="B201" s="672"/>
      <c r="C201" s="628"/>
      <c r="D201" s="628"/>
      <c r="E201" s="628"/>
      <c r="F201" s="628"/>
      <c r="G201" s="628"/>
      <c r="H201" s="628"/>
      <c r="I201" s="628"/>
      <c r="J201" s="628"/>
      <c r="K201" s="628"/>
      <c r="L201" s="628"/>
      <c r="M201" s="628"/>
      <c r="N201" s="628"/>
      <c r="O201" s="628"/>
      <c r="P201" s="628"/>
      <c r="Q201" s="628"/>
      <c r="R201" s="628"/>
      <c r="S201" s="628"/>
      <c r="T201" s="628"/>
      <c r="U201" s="628"/>
      <c r="V201" s="628"/>
      <c r="W201" s="628"/>
      <c r="X201" s="628"/>
      <c r="Y201" s="628"/>
      <c r="Z201" s="628"/>
      <c r="AA201" s="628"/>
      <c r="AB201" s="628"/>
      <c r="AC201" s="628"/>
      <c r="AD201" s="628"/>
      <c r="AE201" s="628"/>
      <c r="AF201" s="628"/>
      <c r="AG201" s="628"/>
      <c r="AH201" s="628"/>
      <c r="AI201" s="628"/>
      <c r="AJ201" s="628"/>
      <c r="AK201" s="628"/>
      <c r="AL201" s="628"/>
      <c r="AM201" s="628"/>
      <c r="AN201" s="628"/>
      <c r="AO201" s="628"/>
      <c r="AP201" s="628"/>
      <c r="AQ201" s="628"/>
      <c r="AR201" s="628"/>
      <c r="AS201" s="628"/>
      <c r="AT201" s="628"/>
      <c r="AU201" s="628"/>
      <c r="AV201" s="628"/>
      <c r="AW201" s="628"/>
      <c r="AX201" s="628"/>
      <c r="AY201" s="628"/>
      <c r="AZ201" s="628"/>
      <c r="BA201" s="628"/>
      <c r="BB201" s="604" t="s">
        <v>231</v>
      </c>
      <c r="BC201" s="629"/>
      <c r="BD201" s="629"/>
      <c r="BE201" s="606">
        <v>2016</v>
      </c>
      <c r="BF201" s="629"/>
      <c r="BG201" s="629"/>
    </row>
    <row r="202" spans="1:59" s="613" customFormat="1" ht="22.2" customHeight="1">
      <c r="A202" s="346" t="s">
        <v>646</v>
      </c>
      <c r="B202" s="615" t="s">
        <v>685</v>
      </c>
      <c r="C202" s="611">
        <f>SUM(C203:C208)</f>
        <v>0</v>
      </c>
      <c r="D202" s="611">
        <f>SUM(D203,D206)</f>
        <v>0</v>
      </c>
      <c r="E202" s="611">
        <f>SUM(E203,E206)</f>
        <v>0</v>
      </c>
      <c r="F202" s="611">
        <f t="shared" ref="F202:BA202" si="187">SUM(F203,F206)</f>
        <v>0</v>
      </c>
      <c r="G202" s="611">
        <f t="shared" si="187"/>
        <v>0</v>
      </c>
      <c r="H202" s="611">
        <f t="shared" si="187"/>
        <v>0</v>
      </c>
      <c r="I202" s="611">
        <f t="shared" si="187"/>
        <v>0</v>
      </c>
      <c r="J202" s="611">
        <f t="shared" si="187"/>
        <v>0</v>
      </c>
      <c r="K202" s="611">
        <f t="shared" si="187"/>
        <v>0</v>
      </c>
      <c r="L202" s="611">
        <f t="shared" si="187"/>
        <v>0</v>
      </c>
      <c r="M202" s="611">
        <f t="shared" si="187"/>
        <v>0</v>
      </c>
      <c r="N202" s="611">
        <f t="shared" si="187"/>
        <v>0</v>
      </c>
      <c r="O202" s="611">
        <f t="shared" si="187"/>
        <v>0</v>
      </c>
      <c r="P202" s="611">
        <f t="shared" si="187"/>
        <v>0</v>
      </c>
      <c r="Q202" s="611">
        <f t="shared" si="187"/>
        <v>0</v>
      </c>
      <c r="R202" s="611">
        <f t="shared" si="187"/>
        <v>0</v>
      </c>
      <c r="S202" s="611">
        <f t="shared" si="187"/>
        <v>0</v>
      </c>
      <c r="T202" s="611">
        <f t="shared" si="187"/>
        <v>0</v>
      </c>
      <c r="U202" s="611">
        <f t="shared" si="187"/>
        <v>0</v>
      </c>
      <c r="V202" s="611">
        <f t="shared" si="187"/>
        <v>0</v>
      </c>
      <c r="W202" s="611">
        <f t="shared" si="187"/>
        <v>0</v>
      </c>
      <c r="X202" s="611">
        <f t="shared" si="187"/>
        <v>0</v>
      </c>
      <c r="Y202" s="611">
        <f t="shared" si="187"/>
        <v>0</v>
      </c>
      <c r="Z202" s="611">
        <f t="shared" si="187"/>
        <v>0</v>
      </c>
      <c r="AA202" s="611">
        <f t="shared" si="187"/>
        <v>0</v>
      </c>
      <c r="AB202" s="611">
        <f t="shared" si="187"/>
        <v>0</v>
      </c>
      <c r="AC202" s="611">
        <f t="shared" si="187"/>
        <v>0</v>
      </c>
      <c r="AD202" s="611">
        <f t="shared" si="187"/>
        <v>0</v>
      </c>
      <c r="AE202" s="611">
        <f t="shared" si="187"/>
        <v>0</v>
      </c>
      <c r="AF202" s="611">
        <f t="shared" si="187"/>
        <v>0</v>
      </c>
      <c r="AG202" s="611">
        <f t="shared" si="187"/>
        <v>0</v>
      </c>
      <c r="AH202" s="611">
        <f t="shared" si="187"/>
        <v>0</v>
      </c>
      <c r="AI202" s="611">
        <f t="shared" si="187"/>
        <v>0</v>
      </c>
      <c r="AJ202" s="611">
        <f t="shared" si="187"/>
        <v>0</v>
      </c>
      <c r="AK202" s="611">
        <f t="shared" si="187"/>
        <v>0</v>
      </c>
      <c r="AL202" s="611">
        <f t="shared" si="187"/>
        <v>0</v>
      </c>
      <c r="AM202" s="611">
        <f t="shared" si="187"/>
        <v>0</v>
      </c>
      <c r="AN202" s="611">
        <f t="shared" si="187"/>
        <v>0</v>
      </c>
      <c r="AO202" s="611">
        <f t="shared" si="187"/>
        <v>0</v>
      </c>
      <c r="AP202" s="611">
        <f t="shared" si="187"/>
        <v>0</v>
      </c>
      <c r="AQ202" s="611">
        <f t="shared" si="187"/>
        <v>0</v>
      </c>
      <c r="AR202" s="611">
        <f t="shared" si="187"/>
        <v>0</v>
      </c>
      <c r="AS202" s="611">
        <f t="shared" si="187"/>
        <v>0</v>
      </c>
      <c r="AT202" s="611">
        <f t="shared" si="187"/>
        <v>0</v>
      </c>
      <c r="AU202" s="611">
        <f t="shared" si="187"/>
        <v>0</v>
      </c>
      <c r="AV202" s="611">
        <f t="shared" si="187"/>
        <v>0</v>
      </c>
      <c r="AW202" s="611">
        <f t="shared" si="187"/>
        <v>0</v>
      </c>
      <c r="AX202" s="611">
        <f t="shared" si="187"/>
        <v>0</v>
      </c>
      <c r="AY202" s="611">
        <f t="shared" si="187"/>
        <v>0</v>
      </c>
      <c r="AZ202" s="611">
        <f t="shared" si="187"/>
        <v>0</v>
      </c>
      <c r="BA202" s="611">
        <f t="shared" si="187"/>
        <v>0</v>
      </c>
      <c r="BB202" s="58" t="s">
        <v>231</v>
      </c>
      <c r="BC202" s="63"/>
      <c r="BD202" s="63"/>
      <c r="BE202" s="85">
        <v>2016</v>
      </c>
      <c r="BF202" s="63"/>
      <c r="BG202" s="63"/>
    </row>
    <row r="203" spans="1:59" s="613" customFormat="1" ht="22.2" customHeight="1">
      <c r="A203" s="346" t="s">
        <v>646</v>
      </c>
      <c r="B203" s="65" t="s">
        <v>480</v>
      </c>
      <c r="C203" s="611"/>
      <c r="D203" s="611">
        <f>SUM(E203:BA203)</f>
        <v>0</v>
      </c>
      <c r="E203" s="611">
        <f>SUM(E204:E205)</f>
        <v>0</v>
      </c>
      <c r="F203" s="611">
        <f t="shared" ref="F203:BA203" si="188">SUM(F204:F205)</f>
        <v>0</v>
      </c>
      <c r="G203" s="611">
        <f t="shared" si="188"/>
        <v>0</v>
      </c>
      <c r="H203" s="611">
        <f t="shared" si="188"/>
        <v>0</v>
      </c>
      <c r="I203" s="611">
        <f t="shared" si="188"/>
        <v>0</v>
      </c>
      <c r="J203" s="611">
        <f t="shared" si="188"/>
        <v>0</v>
      </c>
      <c r="K203" s="611">
        <f t="shared" si="188"/>
        <v>0</v>
      </c>
      <c r="L203" s="611">
        <f t="shared" si="188"/>
        <v>0</v>
      </c>
      <c r="M203" s="611">
        <f t="shared" si="188"/>
        <v>0</v>
      </c>
      <c r="N203" s="611">
        <f t="shared" si="188"/>
        <v>0</v>
      </c>
      <c r="O203" s="611">
        <f t="shared" si="188"/>
        <v>0</v>
      </c>
      <c r="P203" s="611">
        <f t="shared" si="188"/>
        <v>0</v>
      </c>
      <c r="Q203" s="611">
        <f t="shared" si="188"/>
        <v>0</v>
      </c>
      <c r="R203" s="611">
        <f t="shared" si="188"/>
        <v>0</v>
      </c>
      <c r="S203" s="611">
        <f t="shared" si="188"/>
        <v>0</v>
      </c>
      <c r="T203" s="611">
        <f t="shared" si="188"/>
        <v>0</v>
      </c>
      <c r="U203" s="611">
        <f t="shared" si="188"/>
        <v>0</v>
      </c>
      <c r="V203" s="611">
        <f t="shared" si="188"/>
        <v>0</v>
      </c>
      <c r="W203" s="611">
        <f t="shared" si="188"/>
        <v>0</v>
      </c>
      <c r="X203" s="611">
        <f t="shared" si="188"/>
        <v>0</v>
      </c>
      <c r="Y203" s="611">
        <f t="shared" si="188"/>
        <v>0</v>
      </c>
      <c r="Z203" s="611">
        <f t="shared" si="188"/>
        <v>0</v>
      </c>
      <c r="AA203" s="611">
        <f t="shared" si="188"/>
        <v>0</v>
      </c>
      <c r="AB203" s="611">
        <f t="shared" si="188"/>
        <v>0</v>
      </c>
      <c r="AC203" s="611">
        <f t="shared" si="188"/>
        <v>0</v>
      </c>
      <c r="AD203" s="611">
        <f t="shared" si="188"/>
        <v>0</v>
      </c>
      <c r="AE203" s="611">
        <f t="shared" si="188"/>
        <v>0</v>
      </c>
      <c r="AF203" s="611">
        <f t="shared" si="188"/>
        <v>0</v>
      </c>
      <c r="AG203" s="611">
        <f t="shared" si="188"/>
        <v>0</v>
      </c>
      <c r="AH203" s="611">
        <f t="shared" si="188"/>
        <v>0</v>
      </c>
      <c r="AI203" s="611">
        <f t="shared" si="188"/>
        <v>0</v>
      </c>
      <c r="AJ203" s="611">
        <f t="shared" si="188"/>
        <v>0</v>
      </c>
      <c r="AK203" s="611">
        <f t="shared" si="188"/>
        <v>0</v>
      </c>
      <c r="AL203" s="611">
        <f t="shared" si="188"/>
        <v>0</v>
      </c>
      <c r="AM203" s="611">
        <f t="shared" si="188"/>
        <v>0</v>
      </c>
      <c r="AN203" s="611">
        <f t="shared" si="188"/>
        <v>0</v>
      </c>
      <c r="AO203" s="611">
        <f t="shared" si="188"/>
        <v>0</v>
      </c>
      <c r="AP203" s="611">
        <f t="shared" si="188"/>
        <v>0</v>
      </c>
      <c r="AQ203" s="611">
        <f t="shared" si="188"/>
        <v>0</v>
      </c>
      <c r="AR203" s="611">
        <f t="shared" si="188"/>
        <v>0</v>
      </c>
      <c r="AS203" s="611">
        <f t="shared" si="188"/>
        <v>0</v>
      </c>
      <c r="AT203" s="611">
        <f t="shared" si="188"/>
        <v>0</v>
      </c>
      <c r="AU203" s="611">
        <f t="shared" si="188"/>
        <v>0</v>
      </c>
      <c r="AV203" s="611">
        <f t="shared" si="188"/>
        <v>0</v>
      </c>
      <c r="AW203" s="611">
        <f t="shared" si="188"/>
        <v>0</v>
      </c>
      <c r="AX203" s="611">
        <f t="shared" si="188"/>
        <v>0</v>
      </c>
      <c r="AY203" s="611">
        <f t="shared" si="188"/>
        <v>0</v>
      </c>
      <c r="AZ203" s="611">
        <f t="shared" si="188"/>
        <v>0</v>
      </c>
      <c r="BA203" s="611">
        <f t="shared" si="188"/>
        <v>0</v>
      </c>
      <c r="BB203" s="58" t="s">
        <v>231</v>
      </c>
      <c r="BC203" s="63"/>
      <c r="BD203" s="63"/>
      <c r="BE203" s="85">
        <v>2016</v>
      </c>
      <c r="BF203" s="63"/>
      <c r="BG203" s="63"/>
    </row>
    <row r="204" spans="1:59" s="630" customFormat="1" ht="22.2" customHeight="1">
      <c r="A204" s="626" t="s">
        <v>646</v>
      </c>
      <c r="B204" s="672"/>
      <c r="C204" s="628"/>
      <c r="D204" s="628"/>
      <c r="E204" s="628"/>
      <c r="F204" s="628"/>
      <c r="G204" s="628"/>
      <c r="H204" s="628"/>
      <c r="I204" s="628"/>
      <c r="J204" s="628"/>
      <c r="K204" s="628"/>
      <c r="L204" s="628"/>
      <c r="M204" s="628"/>
      <c r="N204" s="628"/>
      <c r="O204" s="628"/>
      <c r="P204" s="628"/>
      <c r="Q204" s="628"/>
      <c r="R204" s="628"/>
      <c r="S204" s="628"/>
      <c r="T204" s="628"/>
      <c r="U204" s="628"/>
      <c r="V204" s="628"/>
      <c r="W204" s="628"/>
      <c r="X204" s="628"/>
      <c r="Y204" s="628"/>
      <c r="Z204" s="628"/>
      <c r="AA204" s="628"/>
      <c r="AB204" s="628"/>
      <c r="AC204" s="628"/>
      <c r="AD204" s="628"/>
      <c r="AE204" s="628"/>
      <c r="AF204" s="628"/>
      <c r="AG204" s="628"/>
      <c r="AH204" s="628"/>
      <c r="AI204" s="628"/>
      <c r="AJ204" s="628"/>
      <c r="AK204" s="628"/>
      <c r="AL204" s="628"/>
      <c r="AM204" s="628"/>
      <c r="AN204" s="628"/>
      <c r="AO204" s="628"/>
      <c r="AP204" s="628"/>
      <c r="AQ204" s="628"/>
      <c r="AR204" s="628"/>
      <c r="AS204" s="628"/>
      <c r="AT204" s="628"/>
      <c r="AU204" s="628"/>
      <c r="AV204" s="628"/>
      <c r="AW204" s="628"/>
      <c r="AX204" s="628"/>
      <c r="AY204" s="628"/>
      <c r="AZ204" s="628"/>
      <c r="BA204" s="628"/>
      <c r="BB204" s="604" t="s">
        <v>231</v>
      </c>
      <c r="BC204" s="629"/>
      <c r="BD204" s="629"/>
      <c r="BE204" s="606">
        <v>2016</v>
      </c>
      <c r="BF204" s="629"/>
      <c r="BG204" s="629"/>
    </row>
    <row r="205" spans="1:59" s="630" customFormat="1" ht="22.2" customHeight="1">
      <c r="A205" s="626" t="s">
        <v>646</v>
      </c>
      <c r="B205" s="672"/>
      <c r="C205" s="628"/>
      <c r="D205" s="628"/>
      <c r="E205" s="628"/>
      <c r="F205" s="628"/>
      <c r="G205" s="628"/>
      <c r="H205" s="628"/>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04"/>
      <c r="BC205" s="629"/>
      <c r="BD205" s="629"/>
      <c r="BE205" s="606"/>
      <c r="BF205" s="629"/>
      <c r="BG205" s="629"/>
    </row>
    <row r="206" spans="1:59" s="613" customFormat="1" ht="22.2" customHeight="1">
      <c r="A206" s="346" t="s">
        <v>646</v>
      </c>
      <c r="B206" s="65" t="s">
        <v>481</v>
      </c>
      <c r="C206" s="611"/>
      <c r="D206" s="611">
        <f>SUM(E206:BA206)</f>
        <v>0</v>
      </c>
      <c r="E206" s="611">
        <f>SUM(E207:E208)</f>
        <v>0</v>
      </c>
      <c r="F206" s="611">
        <f t="shared" ref="F206:BA206" si="189">SUM(F207:F208)</f>
        <v>0</v>
      </c>
      <c r="G206" s="611">
        <f t="shared" si="189"/>
        <v>0</v>
      </c>
      <c r="H206" s="611">
        <f t="shared" si="189"/>
        <v>0</v>
      </c>
      <c r="I206" s="611">
        <f t="shared" si="189"/>
        <v>0</v>
      </c>
      <c r="J206" s="611">
        <f t="shared" si="189"/>
        <v>0</v>
      </c>
      <c r="K206" s="611">
        <f t="shared" si="189"/>
        <v>0</v>
      </c>
      <c r="L206" s="611">
        <f t="shared" si="189"/>
        <v>0</v>
      </c>
      <c r="M206" s="611">
        <f t="shared" si="189"/>
        <v>0</v>
      </c>
      <c r="N206" s="611">
        <f t="shared" si="189"/>
        <v>0</v>
      </c>
      <c r="O206" s="611">
        <f t="shared" si="189"/>
        <v>0</v>
      </c>
      <c r="P206" s="611">
        <f t="shared" si="189"/>
        <v>0</v>
      </c>
      <c r="Q206" s="611">
        <f t="shared" si="189"/>
        <v>0</v>
      </c>
      <c r="R206" s="611">
        <f t="shared" si="189"/>
        <v>0</v>
      </c>
      <c r="S206" s="611">
        <f t="shared" si="189"/>
        <v>0</v>
      </c>
      <c r="T206" s="611">
        <f t="shared" si="189"/>
        <v>0</v>
      </c>
      <c r="U206" s="611">
        <f t="shared" si="189"/>
        <v>0</v>
      </c>
      <c r="V206" s="611">
        <f t="shared" si="189"/>
        <v>0</v>
      </c>
      <c r="W206" s="611">
        <f t="shared" si="189"/>
        <v>0</v>
      </c>
      <c r="X206" s="611">
        <f t="shared" si="189"/>
        <v>0</v>
      </c>
      <c r="Y206" s="611">
        <f t="shared" si="189"/>
        <v>0</v>
      </c>
      <c r="Z206" s="611">
        <f t="shared" si="189"/>
        <v>0</v>
      </c>
      <c r="AA206" s="611">
        <f t="shared" si="189"/>
        <v>0</v>
      </c>
      <c r="AB206" s="611">
        <f t="shared" si="189"/>
        <v>0</v>
      </c>
      <c r="AC206" s="611">
        <f t="shared" si="189"/>
        <v>0</v>
      </c>
      <c r="AD206" s="611">
        <f t="shared" si="189"/>
        <v>0</v>
      </c>
      <c r="AE206" s="611">
        <f t="shared" si="189"/>
        <v>0</v>
      </c>
      <c r="AF206" s="611">
        <f t="shared" si="189"/>
        <v>0</v>
      </c>
      <c r="AG206" s="611">
        <f t="shared" si="189"/>
        <v>0</v>
      </c>
      <c r="AH206" s="611">
        <f t="shared" si="189"/>
        <v>0</v>
      </c>
      <c r="AI206" s="611">
        <f t="shared" si="189"/>
        <v>0</v>
      </c>
      <c r="AJ206" s="611">
        <f t="shared" si="189"/>
        <v>0</v>
      </c>
      <c r="AK206" s="611">
        <f t="shared" si="189"/>
        <v>0</v>
      </c>
      <c r="AL206" s="611">
        <f t="shared" si="189"/>
        <v>0</v>
      </c>
      <c r="AM206" s="611">
        <f t="shared" si="189"/>
        <v>0</v>
      </c>
      <c r="AN206" s="611">
        <f t="shared" si="189"/>
        <v>0</v>
      </c>
      <c r="AO206" s="611">
        <f t="shared" si="189"/>
        <v>0</v>
      </c>
      <c r="AP206" s="611">
        <f t="shared" si="189"/>
        <v>0</v>
      </c>
      <c r="AQ206" s="611">
        <f t="shared" si="189"/>
        <v>0</v>
      </c>
      <c r="AR206" s="611">
        <f t="shared" si="189"/>
        <v>0</v>
      </c>
      <c r="AS206" s="611">
        <f t="shared" si="189"/>
        <v>0</v>
      </c>
      <c r="AT206" s="611">
        <f t="shared" si="189"/>
        <v>0</v>
      </c>
      <c r="AU206" s="611">
        <f t="shared" si="189"/>
        <v>0</v>
      </c>
      <c r="AV206" s="611">
        <f t="shared" si="189"/>
        <v>0</v>
      </c>
      <c r="AW206" s="611">
        <f t="shared" si="189"/>
        <v>0</v>
      </c>
      <c r="AX206" s="611">
        <f t="shared" si="189"/>
        <v>0</v>
      </c>
      <c r="AY206" s="611">
        <f t="shared" si="189"/>
        <v>0</v>
      </c>
      <c r="AZ206" s="611">
        <f t="shared" si="189"/>
        <v>0</v>
      </c>
      <c r="BA206" s="611">
        <f t="shared" si="189"/>
        <v>0</v>
      </c>
      <c r="BB206" s="58"/>
      <c r="BC206" s="63"/>
      <c r="BD206" s="63"/>
      <c r="BE206" s="85"/>
      <c r="BF206" s="63"/>
      <c r="BG206" s="63"/>
    </row>
    <row r="207" spans="1:59" s="630" customFormat="1" ht="22.2" customHeight="1">
      <c r="A207" s="626" t="s">
        <v>646</v>
      </c>
      <c r="B207" s="672"/>
      <c r="C207" s="628"/>
      <c r="D207" s="628"/>
      <c r="E207" s="628"/>
      <c r="F207" s="628"/>
      <c r="G207" s="628"/>
      <c r="H207" s="628"/>
      <c r="I207" s="628"/>
      <c r="J207" s="628"/>
      <c r="K207" s="628"/>
      <c r="L207" s="628"/>
      <c r="M207" s="628"/>
      <c r="N207" s="628"/>
      <c r="O207" s="628"/>
      <c r="P207" s="628"/>
      <c r="Q207" s="628"/>
      <c r="R207" s="628"/>
      <c r="S207" s="628"/>
      <c r="T207" s="628"/>
      <c r="U207" s="628"/>
      <c r="V207" s="628"/>
      <c r="W207" s="628"/>
      <c r="X207" s="628"/>
      <c r="Y207" s="628"/>
      <c r="Z207" s="628"/>
      <c r="AA207" s="628"/>
      <c r="AB207" s="628"/>
      <c r="AC207" s="628"/>
      <c r="AD207" s="628"/>
      <c r="AE207" s="628"/>
      <c r="AF207" s="628"/>
      <c r="AG207" s="628"/>
      <c r="AH207" s="628"/>
      <c r="AI207" s="628"/>
      <c r="AJ207" s="628"/>
      <c r="AK207" s="628"/>
      <c r="AL207" s="628"/>
      <c r="AM207" s="628"/>
      <c r="AN207" s="628"/>
      <c r="AO207" s="628"/>
      <c r="AP207" s="628"/>
      <c r="AQ207" s="628"/>
      <c r="AR207" s="628"/>
      <c r="AS207" s="628"/>
      <c r="AT207" s="628"/>
      <c r="AU207" s="628"/>
      <c r="AV207" s="628"/>
      <c r="AW207" s="628"/>
      <c r="AX207" s="628"/>
      <c r="AY207" s="628"/>
      <c r="AZ207" s="628"/>
      <c r="BA207" s="628"/>
      <c r="BB207" s="604"/>
      <c r="BC207" s="629"/>
      <c r="BD207" s="629"/>
      <c r="BE207" s="606"/>
      <c r="BF207" s="629"/>
      <c r="BG207" s="629"/>
    </row>
    <row r="208" spans="1:59" s="630" customFormat="1" ht="22.2" customHeight="1">
      <c r="A208" s="626" t="s">
        <v>646</v>
      </c>
      <c r="B208" s="672"/>
      <c r="C208" s="628"/>
      <c r="D208" s="628"/>
      <c r="E208" s="628"/>
      <c r="F208" s="628"/>
      <c r="G208" s="628"/>
      <c r="H208" s="628"/>
      <c r="I208" s="628"/>
      <c r="J208" s="628"/>
      <c r="K208" s="628"/>
      <c r="L208" s="628"/>
      <c r="M208" s="628"/>
      <c r="N208" s="628"/>
      <c r="O208" s="628"/>
      <c r="P208" s="628"/>
      <c r="Q208" s="628"/>
      <c r="R208" s="628"/>
      <c r="S208" s="628"/>
      <c r="T208" s="628"/>
      <c r="U208" s="628"/>
      <c r="V208" s="628"/>
      <c r="W208" s="628"/>
      <c r="X208" s="628"/>
      <c r="Y208" s="628"/>
      <c r="Z208" s="628"/>
      <c r="AA208" s="628"/>
      <c r="AB208" s="628"/>
      <c r="AC208" s="628"/>
      <c r="AD208" s="628"/>
      <c r="AE208" s="628"/>
      <c r="AF208" s="628"/>
      <c r="AG208" s="628"/>
      <c r="AH208" s="628"/>
      <c r="AI208" s="628"/>
      <c r="AJ208" s="628"/>
      <c r="AK208" s="628"/>
      <c r="AL208" s="628"/>
      <c r="AM208" s="628"/>
      <c r="AN208" s="628"/>
      <c r="AO208" s="628"/>
      <c r="AP208" s="628"/>
      <c r="AQ208" s="628"/>
      <c r="AR208" s="628"/>
      <c r="AS208" s="628"/>
      <c r="AT208" s="628"/>
      <c r="AU208" s="628"/>
      <c r="AV208" s="628"/>
      <c r="AW208" s="628"/>
      <c r="AX208" s="628"/>
      <c r="AY208" s="628"/>
      <c r="AZ208" s="628"/>
      <c r="BA208" s="628"/>
      <c r="BB208" s="604" t="s">
        <v>231</v>
      </c>
      <c r="BC208" s="629"/>
      <c r="BD208" s="629"/>
      <c r="BE208" s="606">
        <v>2016</v>
      </c>
      <c r="BF208" s="629"/>
      <c r="BG208" s="629"/>
    </row>
    <row r="209" spans="1:59" s="613" customFormat="1" ht="22.2" customHeight="1">
      <c r="A209" s="346" t="s">
        <v>92</v>
      </c>
      <c r="B209" s="615" t="s">
        <v>503</v>
      </c>
      <c r="C209" s="611">
        <f>SUM(C210,C213)</f>
        <v>0</v>
      </c>
      <c r="D209" s="611">
        <f t="shared" ref="D209:K209" si="190">SUM(D210,D213)</f>
        <v>0</v>
      </c>
      <c r="E209" s="611">
        <f t="shared" si="190"/>
        <v>0</v>
      </c>
      <c r="F209" s="611">
        <f t="shared" si="190"/>
        <v>0</v>
      </c>
      <c r="G209" s="611">
        <f t="shared" si="190"/>
        <v>0</v>
      </c>
      <c r="H209" s="611">
        <f t="shared" si="190"/>
        <v>0</v>
      </c>
      <c r="I209" s="611">
        <f t="shared" si="190"/>
        <v>0</v>
      </c>
      <c r="J209" s="611">
        <f t="shared" si="190"/>
        <v>0</v>
      </c>
      <c r="K209" s="611">
        <f t="shared" si="190"/>
        <v>0</v>
      </c>
      <c r="L209" s="611"/>
      <c r="M209" s="611">
        <f t="shared" ref="M209:AF209" si="191">SUM(M210,M213)</f>
        <v>0</v>
      </c>
      <c r="N209" s="611">
        <f t="shared" si="191"/>
        <v>0</v>
      </c>
      <c r="O209" s="611">
        <f t="shared" si="191"/>
        <v>0</v>
      </c>
      <c r="P209" s="611">
        <f t="shared" si="191"/>
        <v>0</v>
      </c>
      <c r="Q209" s="611">
        <f t="shared" si="191"/>
        <v>0</v>
      </c>
      <c r="R209" s="611">
        <f t="shared" si="191"/>
        <v>0</v>
      </c>
      <c r="S209" s="611">
        <f t="shared" si="191"/>
        <v>0</v>
      </c>
      <c r="T209" s="611">
        <f t="shared" si="191"/>
        <v>0</v>
      </c>
      <c r="U209" s="611">
        <f t="shared" si="191"/>
        <v>0</v>
      </c>
      <c r="V209" s="611">
        <f t="shared" si="191"/>
        <v>0</v>
      </c>
      <c r="W209" s="611">
        <f t="shared" si="191"/>
        <v>0</v>
      </c>
      <c r="X209" s="611">
        <f t="shared" si="191"/>
        <v>0</v>
      </c>
      <c r="Y209" s="611">
        <f t="shared" si="191"/>
        <v>0</v>
      </c>
      <c r="Z209" s="611">
        <f t="shared" si="191"/>
        <v>0</v>
      </c>
      <c r="AA209" s="611">
        <f t="shared" si="191"/>
        <v>0</v>
      </c>
      <c r="AB209" s="611">
        <f t="shared" si="191"/>
        <v>0</v>
      </c>
      <c r="AC209" s="611">
        <f t="shared" si="191"/>
        <v>0</v>
      </c>
      <c r="AD209" s="611">
        <f t="shared" si="191"/>
        <v>0</v>
      </c>
      <c r="AE209" s="611">
        <f t="shared" si="191"/>
        <v>0</v>
      </c>
      <c r="AF209" s="611">
        <f t="shared" si="191"/>
        <v>0</v>
      </c>
      <c r="AG209" s="611"/>
      <c r="AH209" s="611">
        <f t="shared" ref="AH209:BA209" si="192">SUM(AH210,AH213)</f>
        <v>0</v>
      </c>
      <c r="AI209" s="611">
        <f t="shared" si="192"/>
        <v>0</v>
      </c>
      <c r="AJ209" s="611">
        <f t="shared" si="192"/>
        <v>0</v>
      </c>
      <c r="AK209" s="611">
        <f t="shared" si="192"/>
        <v>0</v>
      </c>
      <c r="AL209" s="611">
        <f t="shared" si="192"/>
        <v>0</v>
      </c>
      <c r="AM209" s="611">
        <f t="shared" si="192"/>
        <v>0</v>
      </c>
      <c r="AN209" s="611">
        <f t="shared" si="192"/>
        <v>0</v>
      </c>
      <c r="AO209" s="611">
        <f t="shared" si="192"/>
        <v>0</v>
      </c>
      <c r="AP209" s="611">
        <f t="shared" si="192"/>
        <v>0</v>
      </c>
      <c r="AQ209" s="611">
        <f t="shared" si="192"/>
        <v>0</v>
      </c>
      <c r="AR209" s="611">
        <f t="shared" si="192"/>
        <v>0</v>
      </c>
      <c r="AS209" s="611">
        <f t="shared" si="192"/>
        <v>0</v>
      </c>
      <c r="AT209" s="611">
        <f t="shared" si="192"/>
        <v>0</v>
      </c>
      <c r="AU209" s="611">
        <f t="shared" si="192"/>
        <v>0</v>
      </c>
      <c r="AV209" s="611">
        <f t="shared" si="192"/>
        <v>0</v>
      </c>
      <c r="AW209" s="611">
        <f t="shared" si="192"/>
        <v>0</v>
      </c>
      <c r="AX209" s="611">
        <f t="shared" si="192"/>
        <v>0</v>
      </c>
      <c r="AY209" s="611">
        <f t="shared" si="192"/>
        <v>0</v>
      </c>
      <c r="AZ209" s="611">
        <f t="shared" si="192"/>
        <v>0</v>
      </c>
      <c r="BA209" s="611">
        <f t="shared" si="192"/>
        <v>0</v>
      </c>
      <c r="BB209" s="58" t="s">
        <v>231</v>
      </c>
      <c r="BC209" s="63"/>
      <c r="BD209" s="63"/>
      <c r="BE209" s="85">
        <v>2016</v>
      </c>
      <c r="BF209" s="63"/>
      <c r="BG209" s="63"/>
    </row>
    <row r="210" spans="1:59" s="613" customFormat="1" ht="22.2" customHeight="1">
      <c r="A210" s="346" t="s">
        <v>92</v>
      </c>
      <c r="B210" s="65" t="s">
        <v>480</v>
      </c>
      <c r="C210" s="611"/>
      <c r="D210" s="611">
        <f>SUM(E210:BA210)</f>
        <v>0</v>
      </c>
      <c r="E210" s="611">
        <f t="shared" ref="E210:K210" si="193">SUM(E211:E212)</f>
        <v>0</v>
      </c>
      <c r="F210" s="611">
        <f t="shared" si="193"/>
        <v>0</v>
      </c>
      <c r="G210" s="611">
        <f t="shared" si="193"/>
        <v>0</v>
      </c>
      <c r="H210" s="611">
        <f t="shared" si="193"/>
        <v>0</v>
      </c>
      <c r="I210" s="611">
        <f t="shared" si="193"/>
        <v>0</v>
      </c>
      <c r="J210" s="611">
        <f t="shared" si="193"/>
        <v>0</v>
      </c>
      <c r="K210" s="611">
        <f t="shared" si="193"/>
        <v>0</v>
      </c>
      <c r="L210" s="611"/>
      <c r="M210" s="611">
        <f t="shared" ref="M210:AF210" si="194">SUM(M211:M212)</f>
        <v>0</v>
      </c>
      <c r="N210" s="611">
        <f t="shared" si="194"/>
        <v>0</v>
      </c>
      <c r="O210" s="611">
        <f t="shared" si="194"/>
        <v>0</v>
      </c>
      <c r="P210" s="611">
        <f t="shared" si="194"/>
        <v>0</v>
      </c>
      <c r="Q210" s="611">
        <f t="shared" si="194"/>
        <v>0</v>
      </c>
      <c r="R210" s="611">
        <f t="shared" si="194"/>
        <v>0</v>
      </c>
      <c r="S210" s="611">
        <f t="shared" si="194"/>
        <v>0</v>
      </c>
      <c r="T210" s="611">
        <f t="shared" si="194"/>
        <v>0</v>
      </c>
      <c r="U210" s="611">
        <f t="shared" si="194"/>
        <v>0</v>
      </c>
      <c r="V210" s="611">
        <f t="shared" si="194"/>
        <v>0</v>
      </c>
      <c r="W210" s="611">
        <f t="shared" si="194"/>
        <v>0</v>
      </c>
      <c r="X210" s="611">
        <f t="shared" si="194"/>
        <v>0</v>
      </c>
      <c r="Y210" s="611">
        <f t="shared" si="194"/>
        <v>0</v>
      </c>
      <c r="Z210" s="611">
        <f t="shared" si="194"/>
        <v>0</v>
      </c>
      <c r="AA210" s="611">
        <f t="shared" si="194"/>
        <v>0</v>
      </c>
      <c r="AB210" s="611">
        <f t="shared" si="194"/>
        <v>0</v>
      </c>
      <c r="AC210" s="611">
        <f t="shared" si="194"/>
        <v>0</v>
      </c>
      <c r="AD210" s="611">
        <f t="shared" si="194"/>
        <v>0</v>
      </c>
      <c r="AE210" s="611">
        <f t="shared" si="194"/>
        <v>0</v>
      </c>
      <c r="AF210" s="611">
        <f t="shared" si="194"/>
        <v>0</v>
      </c>
      <c r="AG210" s="611"/>
      <c r="AH210" s="611">
        <f t="shared" ref="AH210:BA210" si="195">SUM(AH211:AH212)</f>
        <v>0</v>
      </c>
      <c r="AI210" s="611">
        <f t="shared" si="195"/>
        <v>0</v>
      </c>
      <c r="AJ210" s="611">
        <f t="shared" si="195"/>
        <v>0</v>
      </c>
      <c r="AK210" s="611">
        <f t="shared" si="195"/>
        <v>0</v>
      </c>
      <c r="AL210" s="611">
        <f t="shared" si="195"/>
        <v>0</v>
      </c>
      <c r="AM210" s="611">
        <f t="shared" si="195"/>
        <v>0</v>
      </c>
      <c r="AN210" s="611">
        <f t="shared" si="195"/>
        <v>0</v>
      </c>
      <c r="AO210" s="611">
        <f t="shared" si="195"/>
        <v>0</v>
      </c>
      <c r="AP210" s="611">
        <f t="shared" si="195"/>
        <v>0</v>
      </c>
      <c r="AQ210" s="611">
        <f t="shared" si="195"/>
        <v>0</v>
      </c>
      <c r="AR210" s="611">
        <f t="shared" si="195"/>
        <v>0</v>
      </c>
      <c r="AS210" s="611">
        <f t="shared" si="195"/>
        <v>0</v>
      </c>
      <c r="AT210" s="611">
        <f t="shared" si="195"/>
        <v>0</v>
      </c>
      <c r="AU210" s="611">
        <f t="shared" si="195"/>
        <v>0</v>
      </c>
      <c r="AV210" s="611">
        <f t="shared" si="195"/>
        <v>0</v>
      </c>
      <c r="AW210" s="611">
        <f t="shared" si="195"/>
        <v>0</v>
      </c>
      <c r="AX210" s="611">
        <f t="shared" si="195"/>
        <v>0</v>
      </c>
      <c r="AY210" s="611">
        <f t="shared" si="195"/>
        <v>0</v>
      </c>
      <c r="AZ210" s="611">
        <f t="shared" si="195"/>
        <v>0</v>
      </c>
      <c r="BA210" s="611">
        <f t="shared" si="195"/>
        <v>0</v>
      </c>
      <c r="BB210" s="58" t="s">
        <v>231</v>
      </c>
      <c r="BC210" s="63"/>
      <c r="BD210" s="63"/>
      <c r="BE210" s="85">
        <v>2016</v>
      </c>
      <c r="BF210" s="63"/>
      <c r="BG210" s="63"/>
    </row>
    <row r="211" spans="1:59" s="630" customFormat="1" ht="22.2" customHeight="1">
      <c r="A211" s="626" t="s">
        <v>92</v>
      </c>
      <c r="B211" s="672"/>
      <c r="C211" s="628"/>
      <c r="D211" s="628"/>
      <c r="E211" s="628"/>
      <c r="F211" s="628"/>
      <c r="G211" s="628"/>
      <c r="H211" s="628"/>
      <c r="I211" s="628"/>
      <c r="J211" s="628"/>
      <c r="K211" s="628"/>
      <c r="L211" s="628"/>
      <c r="M211" s="628"/>
      <c r="N211" s="628"/>
      <c r="O211" s="628"/>
      <c r="P211" s="628"/>
      <c r="Q211" s="628"/>
      <c r="R211" s="628"/>
      <c r="S211" s="628"/>
      <c r="T211" s="628"/>
      <c r="U211" s="628"/>
      <c r="V211" s="628"/>
      <c r="W211" s="628"/>
      <c r="X211" s="628"/>
      <c r="Y211" s="628"/>
      <c r="Z211" s="628"/>
      <c r="AA211" s="628"/>
      <c r="AB211" s="628"/>
      <c r="AC211" s="628"/>
      <c r="AD211" s="628"/>
      <c r="AE211" s="628"/>
      <c r="AF211" s="628"/>
      <c r="AG211" s="628"/>
      <c r="AH211" s="628"/>
      <c r="AI211" s="628"/>
      <c r="AJ211" s="628"/>
      <c r="AK211" s="628"/>
      <c r="AL211" s="628"/>
      <c r="AM211" s="628"/>
      <c r="AN211" s="628"/>
      <c r="AO211" s="628"/>
      <c r="AP211" s="628"/>
      <c r="AQ211" s="628"/>
      <c r="AR211" s="628"/>
      <c r="AS211" s="628"/>
      <c r="AT211" s="628"/>
      <c r="AU211" s="628"/>
      <c r="AV211" s="628"/>
      <c r="AW211" s="628"/>
      <c r="AX211" s="628"/>
      <c r="AY211" s="628"/>
      <c r="AZ211" s="628"/>
      <c r="BA211" s="628"/>
      <c r="BB211" s="604" t="s">
        <v>231</v>
      </c>
      <c r="BC211" s="629"/>
      <c r="BD211" s="629"/>
      <c r="BE211" s="606">
        <v>2016</v>
      </c>
      <c r="BF211" s="629"/>
      <c r="BG211" s="629"/>
    </row>
    <row r="212" spans="1:59" s="630" customFormat="1" ht="22.2" customHeight="1">
      <c r="A212" s="626" t="s">
        <v>92</v>
      </c>
      <c r="B212" s="672"/>
      <c r="C212" s="628"/>
      <c r="D212" s="628"/>
      <c r="E212" s="628"/>
      <c r="F212" s="628"/>
      <c r="G212" s="628"/>
      <c r="H212" s="628"/>
      <c r="I212" s="628"/>
      <c r="J212" s="628"/>
      <c r="K212" s="628"/>
      <c r="L212" s="628"/>
      <c r="M212" s="628"/>
      <c r="N212" s="628"/>
      <c r="O212" s="628"/>
      <c r="P212" s="628"/>
      <c r="Q212" s="628"/>
      <c r="R212" s="628"/>
      <c r="S212" s="628"/>
      <c r="T212" s="628"/>
      <c r="U212" s="628"/>
      <c r="V212" s="628"/>
      <c r="W212" s="628"/>
      <c r="X212" s="628"/>
      <c r="Y212" s="628"/>
      <c r="Z212" s="628"/>
      <c r="AA212" s="628"/>
      <c r="AB212" s="628"/>
      <c r="AC212" s="628"/>
      <c r="AD212" s="628"/>
      <c r="AE212" s="628"/>
      <c r="AF212" s="628"/>
      <c r="AG212" s="628"/>
      <c r="AH212" s="628"/>
      <c r="AI212" s="628"/>
      <c r="AJ212" s="628"/>
      <c r="AK212" s="628"/>
      <c r="AL212" s="628"/>
      <c r="AM212" s="628"/>
      <c r="AN212" s="628"/>
      <c r="AO212" s="628"/>
      <c r="AP212" s="628"/>
      <c r="AQ212" s="628"/>
      <c r="AR212" s="628"/>
      <c r="AS212" s="628"/>
      <c r="AT212" s="628"/>
      <c r="AU212" s="628"/>
      <c r="AV212" s="628"/>
      <c r="AW212" s="628"/>
      <c r="AX212" s="628"/>
      <c r="AY212" s="628"/>
      <c r="AZ212" s="628"/>
      <c r="BA212" s="628"/>
      <c r="BB212" s="604" t="s">
        <v>231</v>
      </c>
      <c r="BC212" s="629"/>
      <c r="BD212" s="629"/>
      <c r="BE212" s="606">
        <v>2016</v>
      </c>
      <c r="BF212" s="629"/>
      <c r="BG212" s="629"/>
    </row>
    <row r="213" spans="1:59" s="613" customFormat="1" ht="22.2" customHeight="1">
      <c r="A213" s="346" t="s">
        <v>92</v>
      </c>
      <c r="B213" s="65" t="s">
        <v>481</v>
      </c>
      <c r="C213" s="611"/>
      <c r="D213" s="611">
        <f>SUM(E213:BA213)</f>
        <v>0</v>
      </c>
      <c r="E213" s="611">
        <f t="shared" ref="E213:K213" si="196">SUM(E214:E215)</f>
        <v>0</v>
      </c>
      <c r="F213" s="611">
        <f t="shared" si="196"/>
        <v>0</v>
      </c>
      <c r="G213" s="611">
        <f t="shared" si="196"/>
        <v>0</v>
      </c>
      <c r="H213" s="611">
        <f t="shared" si="196"/>
        <v>0</v>
      </c>
      <c r="I213" s="611">
        <f t="shared" si="196"/>
        <v>0</v>
      </c>
      <c r="J213" s="611">
        <f t="shared" si="196"/>
        <v>0</v>
      </c>
      <c r="K213" s="611">
        <f t="shared" si="196"/>
        <v>0</v>
      </c>
      <c r="L213" s="611"/>
      <c r="M213" s="611">
        <f t="shared" ref="M213:AF213" si="197">SUM(M214:M215)</f>
        <v>0</v>
      </c>
      <c r="N213" s="611">
        <f t="shared" si="197"/>
        <v>0</v>
      </c>
      <c r="O213" s="611">
        <f t="shared" si="197"/>
        <v>0</v>
      </c>
      <c r="P213" s="611">
        <f t="shared" si="197"/>
        <v>0</v>
      </c>
      <c r="Q213" s="611">
        <f t="shared" si="197"/>
        <v>0</v>
      </c>
      <c r="R213" s="611">
        <f t="shared" si="197"/>
        <v>0</v>
      </c>
      <c r="S213" s="611">
        <f t="shared" si="197"/>
        <v>0</v>
      </c>
      <c r="T213" s="611">
        <f t="shared" si="197"/>
        <v>0</v>
      </c>
      <c r="U213" s="611">
        <f t="shared" si="197"/>
        <v>0</v>
      </c>
      <c r="V213" s="611">
        <f t="shared" si="197"/>
        <v>0</v>
      </c>
      <c r="W213" s="611">
        <f t="shared" si="197"/>
        <v>0</v>
      </c>
      <c r="X213" s="611">
        <f t="shared" si="197"/>
        <v>0</v>
      </c>
      <c r="Y213" s="611">
        <f t="shared" si="197"/>
        <v>0</v>
      </c>
      <c r="Z213" s="611">
        <f t="shared" si="197"/>
        <v>0</v>
      </c>
      <c r="AA213" s="611">
        <f t="shared" si="197"/>
        <v>0</v>
      </c>
      <c r="AB213" s="611">
        <f t="shared" si="197"/>
        <v>0</v>
      </c>
      <c r="AC213" s="611">
        <f t="shared" si="197"/>
        <v>0</v>
      </c>
      <c r="AD213" s="611">
        <f t="shared" si="197"/>
        <v>0</v>
      </c>
      <c r="AE213" s="611">
        <f t="shared" si="197"/>
        <v>0</v>
      </c>
      <c r="AF213" s="611">
        <f t="shared" si="197"/>
        <v>0</v>
      </c>
      <c r="AG213" s="611"/>
      <c r="AH213" s="611">
        <f t="shared" ref="AH213:BA213" si="198">SUM(AH214:AH215)</f>
        <v>0</v>
      </c>
      <c r="AI213" s="611">
        <f t="shared" si="198"/>
        <v>0</v>
      </c>
      <c r="AJ213" s="611">
        <f t="shared" si="198"/>
        <v>0</v>
      </c>
      <c r="AK213" s="611">
        <f t="shared" si="198"/>
        <v>0</v>
      </c>
      <c r="AL213" s="611">
        <f t="shared" si="198"/>
        <v>0</v>
      </c>
      <c r="AM213" s="611">
        <f t="shared" si="198"/>
        <v>0</v>
      </c>
      <c r="AN213" s="611">
        <f t="shared" si="198"/>
        <v>0</v>
      </c>
      <c r="AO213" s="611">
        <f t="shared" si="198"/>
        <v>0</v>
      </c>
      <c r="AP213" s="611">
        <f t="shared" si="198"/>
        <v>0</v>
      </c>
      <c r="AQ213" s="611">
        <f t="shared" si="198"/>
        <v>0</v>
      </c>
      <c r="AR213" s="611">
        <f t="shared" si="198"/>
        <v>0</v>
      </c>
      <c r="AS213" s="611">
        <f t="shared" si="198"/>
        <v>0</v>
      </c>
      <c r="AT213" s="611">
        <f t="shared" si="198"/>
        <v>0</v>
      </c>
      <c r="AU213" s="611">
        <f t="shared" si="198"/>
        <v>0</v>
      </c>
      <c r="AV213" s="611">
        <f t="shared" si="198"/>
        <v>0</v>
      </c>
      <c r="AW213" s="611">
        <f t="shared" si="198"/>
        <v>0</v>
      </c>
      <c r="AX213" s="611">
        <f t="shared" si="198"/>
        <v>0</v>
      </c>
      <c r="AY213" s="611">
        <f t="shared" si="198"/>
        <v>0</v>
      </c>
      <c r="AZ213" s="611">
        <f t="shared" si="198"/>
        <v>0</v>
      </c>
      <c r="BA213" s="611">
        <f t="shared" si="198"/>
        <v>0</v>
      </c>
      <c r="BB213" s="58" t="s">
        <v>231</v>
      </c>
      <c r="BC213" s="63"/>
      <c r="BD213" s="63"/>
      <c r="BE213" s="85">
        <v>2016</v>
      </c>
      <c r="BF213" s="63"/>
      <c r="BG213" s="63"/>
    </row>
    <row r="214" spans="1:59" s="630" customFormat="1" ht="22.2" customHeight="1">
      <c r="A214" s="626" t="s">
        <v>92</v>
      </c>
      <c r="B214" s="672"/>
      <c r="C214" s="628"/>
      <c r="D214" s="628"/>
      <c r="E214" s="628"/>
      <c r="F214" s="628"/>
      <c r="G214" s="628"/>
      <c r="H214" s="628"/>
      <c r="I214" s="628"/>
      <c r="J214" s="628"/>
      <c r="K214" s="628"/>
      <c r="L214" s="628"/>
      <c r="M214" s="628"/>
      <c r="N214" s="628"/>
      <c r="O214" s="628"/>
      <c r="P214" s="628"/>
      <c r="Q214" s="628"/>
      <c r="R214" s="628"/>
      <c r="S214" s="628"/>
      <c r="T214" s="628"/>
      <c r="U214" s="628"/>
      <c r="V214" s="628"/>
      <c r="W214" s="628"/>
      <c r="X214" s="628"/>
      <c r="Y214" s="628"/>
      <c r="Z214" s="628"/>
      <c r="AA214" s="628"/>
      <c r="AB214" s="628"/>
      <c r="AC214" s="628"/>
      <c r="AD214" s="628"/>
      <c r="AE214" s="628"/>
      <c r="AF214" s="628"/>
      <c r="AG214" s="628"/>
      <c r="AH214" s="628"/>
      <c r="AI214" s="628"/>
      <c r="AJ214" s="628"/>
      <c r="AK214" s="628"/>
      <c r="AL214" s="628"/>
      <c r="AM214" s="628"/>
      <c r="AN214" s="628"/>
      <c r="AO214" s="628"/>
      <c r="AP214" s="628"/>
      <c r="AQ214" s="628"/>
      <c r="AR214" s="628"/>
      <c r="AS214" s="628"/>
      <c r="AT214" s="628"/>
      <c r="AU214" s="628"/>
      <c r="AV214" s="628"/>
      <c r="AW214" s="628"/>
      <c r="AX214" s="628"/>
      <c r="AY214" s="628"/>
      <c r="AZ214" s="628"/>
      <c r="BA214" s="628"/>
      <c r="BB214" s="604" t="s">
        <v>231</v>
      </c>
      <c r="BC214" s="629"/>
      <c r="BD214" s="629"/>
      <c r="BE214" s="606">
        <v>2016</v>
      </c>
      <c r="BF214" s="629"/>
      <c r="BG214" s="629"/>
    </row>
    <row r="215" spans="1:59" s="630" customFormat="1" ht="22.2" customHeight="1">
      <c r="A215" s="626" t="s">
        <v>92</v>
      </c>
      <c r="B215" s="672"/>
      <c r="C215" s="628"/>
      <c r="D215" s="628"/>
      <c r="E215" s="628"/>
      <c r="F215" s="628"/>
      <c r="G215" s="628"/>
      <c r="H215" s="628"/>
      <c r="I215" s="628"/>
      <c r="J215" s="628"/>
      <c r="K215" s="628"/>
      <c r="L215" s="628"/>
      <c r="M215" s="628"/>
      <c r="N215" s="628"/>
      <c r="O215" s="628"/>
      <c r="P215" s="628"/>
      <c r="Q215" s="628"/>
      <c r="R215" s="628"/>
      <c r="S215" s="628"/>
      <c r="T215" s="628"/>
      <c r="U215" s="628"/>
      <c r="V215" s="628"/>
      <c r="W215" s="628"/>
      <c r="X215" s="628"/>
      <c r="Y215" s="628"/>
      <c r="Z215" s="628"/>
      <c r="AA215" s="628"/>
      <c r="AB215" s="628"/>
      <c r="AC215" s="628"/>
      <c r="AD215" s="628"/>
      <c r="AE215" s="628"/>
      <c r="AF215" s="628"/>
      <c r="AG215" s="628"/>
      <c r="AH215" s="628"/>
      <c r="AI215" s="628"/>
      <c r="AJ215" s="628"/>
      <c r="AK215" s="628"/>
      <c r="AL215" s="628"/>
      <c r="AM215" s="628"/>
      <c r="AN215" s="628"/>
      <c r="AO215" s="628"/>
      <c r="AP215" s="628"/>
      <c r="AQ215" s="628"/>
      <c r="AR215" s="628"/>
      <c r="AS215" s="628"/>
      <c r="AT215" s="628"/>
      <c r="AU215" s="628"/>
      <c r="AV215" s="628"/>
      <c r="AW215" s="628"/>
      <c r="AX215" s="628"/>
      <c r="AY215" s="628"/>
      <c r="AZ215" s="628"/>
      <c r="BA215" s="628"/>
      <c r="BB215" s="604" t="s">
        <v>231</v>
      </c>
      <c r="BC215" s="629"/>
      <c r="BD215" s="629"/>
      <c r="BE215" s="606">
        <v>2016</v>
      </c>
      <c r="BF215" s="629"/>
      <c r="BG215" s="629"/>
    </row>
    <row r="216" spans="1:59" s="613" customFormat="1" ht="22.2" customHeight="1">
      <c r="A216" s="346" t="s">
        <v>97</v>
      </c>
      <c r="B216" s="615" t="s">
        <v>439</v>
      </c>
      <c r="C216" s="611">
        <f>SUM(C217,C220)</f>
        <v>0</v>
      </c>
      <c r="D216" s="611">
        <f>SUM(D217+D220)</f>
        <v>0</v>
      </c>
      <c r="E216" s="611">
        <f t="shared" ref="E216:K216" si="199">SUM(E217,E220)</f>
        <v>0</v>
      </c>
      <c r="F216" s="611">
        <f t="shared" si="199"/>
        <v>0</v>
      </c>
      <c r="G216" s="611">
        <f t="shared" si="199"/>
        <v>0</v>
      </c>
      <c r="H216" s="611">
        <f t="shared" si="199"/>
        <v>0</v>
      </c>
      <c r="I216" s="611">
        <f t="shared" si="199"/>
        <v>0</v>
      </c>
      <c r="J216" s="611">
        <f t="shared" si="199"/>
        <v>0</v>
      </c>
      <c r="K216" s="611">
        <f t="shared" si="199"/>
        <v>0</v>
      </c>
      <c r="L216" s="611"/>
      <c r="M216" s="611">
        <f t="shared" ref="M216:AF216" si="200">SUM(M217,M220)</f>
        <v>0</v>
      </c>
      <c r="N216" s="611">
        <f t="shared" si="200"/>
        <v>0</v>
      </c>
      <c r="O216" s="611">
        <f t="shared" si="200"/>
        <v>0</v>
      </c>
      <c r="P216" s="611">
        <f t="shared" si="200"/>
        <v>0</v>
      </c>
      <c r="Q216" s="611">
        <f t="shared" si="200"/>
        <v>0</v>
      </c>
      <c r="R216" s="611">
        <f t="shared" si="200"/>
        <v>0</v>
      </c>
      <c r="S216" s="611">
        <f t="shared" si="200"/>
        <v>0</v>
      </c>
      <c r="T216" s="611">
        <f t="shared" si="200"/>
        <v>0</v>
      </c>
      <c r="U216" s="611">
        <f t="shared" si="200"/>
        <v>0</v>
      </c>
      <c r="V216" s="611">
        <f t="shared" si="200"/>
        <v>0</v>
      </c>
      <c r="W216" s="611">
        <f t="shared" si="200"/>
        <v>0</v>
      </c>
      <c r="X216" s="611">
        <f t="shared" si="200"/>
        <v>0</v>
      </c>
      <c r="Y216" s="611">
        <f t="shared" si="200"/>
        <v>0</v>
      </c>
      <c r="Z216" s="611">
        <f t="shared" si="200"/>
        <v>0</v>
      </c>
      <c r="AA216" s="611">
        <f t="shared" si="200"/>
        <v>0</v>
      </c>
      <c r="AB216" s="611">
        <f t="shared" si="200"/>
        <v>0</v>
      </c>
      <c r="AC216" s="611">
        <f t="shared" si="200"/>
        <v>0</v>
      </c>
      <c r="AD216" s="611">
        <f t="shared" si="200"/>
        <v>0</v>
      </c>
      <c r="AE216" s="611">
        <f t="shared" si="200"/>
        <v>0</v>
      </c>
      <c r="AF216" s="611">
        <f t="shared" si="200"/>
        <v>0</v>
      </c>
      <c r="AG216" s="611"/>
      <c r="AH216" s="611">
        <f t="shared" ref="AH216:BA216" si="201">SUM(AH217,AH220)</f>
        <v>0</v>
      </c>
      <c r="AI216" s="611">
        <f t="shared" si="201"/>
        <v>0</v>
      </c>
      <c r="AJ216" s="611">
        <f t="shared" si="201"/>
        <v>0</v>
      </c>
      <c r="AK216" s="611">
        <f t="shared" si="201"/>
        <v>0</v>
      </c>
      <c r="AL216" s="611">
        <f t="shared" si="201"/>
        <v>0</v>
      </c>
      <c r="AM216" s="611">
        <f t="shared" si="201"/>
        <v>0</v>
      </c>
      <c r="AN216" s="611">
        <f t="shared" si="201"/>
        <v>0</v>
      </c>
      <c r="AO216" s="611">
        <f t="shared" si="201"/>
        <v>0</v>
      </c>
      <c r="AP216" s="611">
        <f t="shared" si="201"/>
        <v>0</v>
      </c>
      <c r="AQ216" s="611">
        <f t="shared" si="201"/>
        <v>0</v>
      </c>
      <c r="AR216" s="611">
        <f t="shared" si="201"/>
        <v>0</v>
      </c>
      <c r="AS216" s="611">
        <f t="shared" si="201"/>
        <v>0</v>
      </c>
      <c r="AT216" s="611">
        <f t="shared" si="201"/>
        <v>0</v>
      </c>
      <c r="AU216" s="611">
        <f t="shared" si="201"/>
        <v>0</v>
      </c>
      <c r="AV216" s="611">
        <f t="shared" si="201"/>
        <v>0</v>
      </c>
      <c r="AW216" s="611">
        <f t="shared" si="201"/>
        <v>0</v>
      </c>
      <c r="AX216" s="611">
        <f t="shared" si="201"/>
        <v>0</v>
      </c>
      <c r="AY216" s="611">
        <f t="shared" si="201"/>
        <v>0</v>
      </c>
      <c r="AZ216" s="611">
        <f t="shared" si="201"/>
        <v>0</v>
      </c>
      <c r="BA216" s="611">
        <f t="shared" si="201"/>
        <v>0</v>
      </c>
      <c r="BB216" s="58" t="s">
        <v>231</v>
      </c>
      <c r="BC216" s="63"/>
      <c r="BD216" s="63"/>
      <c r="BE216" s="85">
        <v>2016</v>
      </c>
      <c r="BF216" s="63"/>
      <c r="BG216" s="63"/>
    </row>
    <row r="217" spans="1:59" s="613" customFormat="1" ht="22.2" customHeight="1">
      <c r="A217" s="346" t="s">
        <v>97</v>
      </c>
      <c r="B217" s="65" t="s">
        <v>480</v>
      </c>
      <c r="C217" s="611"/>
      <c r="D217" s="611">
        <f>SUM(E217:BA217)</f>
        <v>0</v>
      </c>
      <c r="E217" s="611">
        <f t="shared" ref="E217:K217" si="202">SUM(E218:E219)</f>
        <v>0</v>
      </c>
      <c r="F217" s="611">
        <f t="shared" si="202"/>
        <v>0</v>
      </c>
      <c r="G217" s="611">
        <f t="shared" si="202"/>
        <v>0</v>
      </c>
      <c r="H217" s="611">
        <f t="shared" si="202"/>
        <v>0</v>
      </c>
      <c r="I217" s="611">
        <f t="shared" si="202"/>
        <v>0</v>
      </c>
      <c r="J217" s="611">
        <f t="shared" si="202"/>
        <v>0</v>
      </c>
      <c r="K217" s="611">
        <f t="shared" si="202"/>
        <v>0</v>
      </c>
      <c r="L217" s="611"/>
      <c r="M217" s="611">
        <f t="shared" ref="M217:AF217" si="203">SUM(M218:M219)</f>
        <v>0</v>
      </c>
      <c r="N217" s="611">
        <f t="shared" si="203"/>
        <v>0</v>
      </c>
      <c r="O217" s="611">
        <f t="shared" si="203"/>
        <v>0</v>
      </c>
      <c r="P217" s="611">
        <f t="shared" si="203"/>
        <v>0</v>
      </c>
      <c r="Q217" s="611">
        <f t="shared" si="203"/>
        <v>0</v>
      </c>
      <c r="R217" s="611">
        <f t="shared" si="203"/>
        <v>0</v>
      </c>
      <c r="S217" s="611">
        <f t="shared" si="203"/>
        <v>0</v>
      </c>
      <c r="T217" s="611">
        <f t="shared" si="203"/>
        <v>0</v>
      </c>
      <c r="U217" s="611">
        <f t="shared" si="203"/>
        <v>0</v>
      </c>
      <c r="V217" s="611">
        <f t="shared" si="203"/>
        <v>0</v>
      </c>
      <c r="W217" s="611">
        <f t="shared" si="203"/>
        <v>0</v>
      </c>
      <c r="X217" s="611">
        <f t="shared" si="203"/>
        <v>0</v>
      </c>
      <c r="Y217" s="611">
        <f t="shared" si="203"/>
        <v>0</v>
      </c>
      <c r="Z217" s="611">
        <f t="shared" si="203"/>
        <v>0</v>
      </c>
      <c r="AA217" s="611">
        <f t="shared" si="203"/>
        <v>0</v>
      </c>
      <c r="AB217" s="611">
        <f t="shared" si="203"/>
        <v>0</v>
      </c>
      <c r="AC217" s="611">
        <f t="shared" si="203"/>
        <v>0</v>
      </c>
      <c r="AD217" s="611">
        <f t="shared" si="203"/>
        <v>0</v>
      </c>
      <c r="AE217" s="611">
        <f t="shared" si="203"/>
        <v>0</v>
      </c>
      <c r="AF217" s="611">
        <f t="shared" si="203"/>
        <v>0</v>
      </c>
      <c r="AG217" s="611"/>
      <c r="AH217" s="611">
        <f t="shared" ref="AH217:BA217" si="204">SUM(AH218:AH219)</f>
        <v>0</v>
      </c>
      <c r="AI217" s="611">
        <f t="shared" si="204"/>
        <v>0</v>
      </c>
      <c r="AJ217" s="611">
        <f t="shared" si="204"/>
        <v>0</v>
      </c>
      <c r="AK217" s="611">
        <f t="shared" si="204"/>
        <v>0</v>
      </c>
      <c r="AL217" s="611">
        <f t="shared" si="204"/>
        <v>0</v>
      </c>
      <c r="AM217" s="611">
        <f t="shared" si="204"/>
        <v>0</v>
      </c>
      <c r="AN217" s="611">
        <f t="shared" si="204"/>
        <v>0</v>
      </c>
      <c r="AO217" s="611">
        <f t="shared" si="204"/>
        <v>0</v>
      </c>
      <c r="AP217" s="611">
        <f t="shared" si="204"/>
        <v>0</v>
      </c>
      <c r="AQ217" s="611">
        <f t="shared" si="204"/>
        <v>0</v>
      </c>
      <c r="AR217" s="611">
        <f t="shared" si="204"/>
        <v>0</v>
      </c>
      <c r="AS217" s="611">
        <f t="shared" si="204"/>
        <v>0</v>
      </c>
      <c r="AT217" s="611">
        <f t="shared" si="204"/>
        <v>0</v>
      </c>
      <c r="AU217" s="611">
        <f t="shared" si="204"/>
        <v>0</v>
      </c>
      <c r="AV217" s="611">
        <f t="shared" si="204"/>
        <v>0</v>
      </c>
      <c r="AW217" s="611">
        <f t="shared" si="204"/>
        <v>0</v>
      </c>
      <c r="AX217" s="611">
        <f t="shared" si="204"/>
        <v>0</v>
      </c>
      <c r="AY217" s="611">
        <f t="shared" si="204"/>
        <v>0</v>
      </c>
      <c r="AZ217" s="611">
        <f t="shared" si="204"/>
        <v>0</v>
      </c>
      <c r="BA217" s="611">
        <f t="shared" si="204"/>
        <v>0</v>
      </c>
      <c r="BB217" s="58" t="s">
        <v>231</v>
      </c>
      <c r="BC217" s="63"/>
      <c r="BD217" s="63"/>
      <c r="BE217" s="85">
        <v>2016</v>
      </c>
      <c r="BF217" s="63"/>
      <c r="BG217" s="63"/>
    </row>
    <row r="218" spans="1:59" s="630" customFormat="1" ht="22.2" customHeight="1">
      <c r="A218" s="626" t="s">
        <v>97</v>
      </c>
      <c r="B218" s="672"/>
      <c r="C218" s="628"/>
      <c r="D218" s="628"/>
      <c r="E218" s="628"/>
      <c r="F218" s="628"/>
      <c r="G218" s="628"/>
      <c r="H218" s="628"/>
      <c r="I218" s="628"/>
      <c r="J218" s="628"/>
      <c r="K218" s="628"/>
      <c r="L218" s="628"/>
      <c r="M218" s="628"/>
      <c r="N218" s="628"/>
      <c r="O218" s="628"/>
      <c r="P218" s="628"/>
      <c r="Q218" s="628"/>
      <c r="R218" s="628"/>
      <c r="S218" s="628"/>
      <c r="T218" s="628"/>
      <c r="U218" s="628"/>
      <c r="V218" s="628"/>
      <c r="W218" s="628"/>
      <c r="X218" s="628"/>
      <c r="Y218" s="628"/>
      <c r="Z218" s="628"/>
      <c r="AA218" s="628"/>
      <c r="AB218" s="628"/>
      <c r="AC218" s="628"/>
      <c r="AD218" s="628"/>
      <c r="AE218" s="628"/>
      <c r="AF218" s="628"/>
      <c r="AG218" s="628"/>
      <c r="AH218" s="628"/>
      <c r="AI218" s="628"/>
      <c r="AJ218" s="628"/>
      <c r="AK218" s="628"/>
      <c r="AL218" s="628"/>
      <c r="AM218" s="628"/>
      <c r="AN218" s="628"/>
      <c r="AO218" s="628"/>
      <c r="AP218" s="628"/>
      <c r="AQ218" s="628"/>
      <c r="AR218" s="628"/>
      <c r="AS218" s="628"/>
      <c r="AT218" s="628"/>
      <c r="AU218" s="628"/>
      <c r="AV218" s="628"/>
      <c r="AW218" s="628"/>
      <c r="AX218" s="628"/>
      <c r="AY218" s="628"/>
      <c r="AZ218" s="628"/>
      <c r="BA218" s="628"/>
      <c r="BB218" s="604" t="s">
        <v>231</v>
      </c>
      <c r="BC218" s="629"/>
      <c r="BD218" s="629"/>
      <c r="BE218" s="606">
        <v>2016</v>
      </c>
      <c r="BF218" s="629"/>
      <c r="BG218" s="629"/>
    </row>
    <row r="219" spans="1:59" s="630" customFormat="1" ht="22.2" customHeight="1">
      <c r="A219" s="626" t="s">
        <v>97</v>
      </c>
      <c r="B219" s="672"/>
      <c r="C219" s="628"/>
      <c r="D219" s="628"/>
      <c r="E219" s="628"/>
      <c r="F219" s="628"/>
      <c r="G219" s="628"/>
      <c r="H219" s="628"/>
      <c r="I219" s="628"/>
      <c r="J219" s="628"/>
      <c r="K219" s="628"/>
      <c r="L219" s="628"/>
      <c r="M219" s="628"/>
      <c r="N219" s="628"/>
      <c r="O219" s="628"/>
      <c r="P219" s="628"/>
      <c r="Q219" s="628"/>
      <c r="R219" s="628"/>
      <c r="S219" s="628"/>
      <c r="T219" s="628"/>
      <c r="U219" s="628"/>
      <c r="V219" s="628"/>
      <c r="W219" s="628"/>
      <c r="X219" s="628"/>
      <c r="Y219" s="628"/>
      <c r="Z219" s="628"/>
      <c r="AA219" s="628"/>
      <c r="AB219" s="628"/>
      <c r="AC219" s="628"/>
      <c r="AD219" s="628"/>
      <c r="AE219" s="628"/>
      <c r="AF219" s="628"/>
      <c r="AG219" s="628"/>
      <c r="AH219" s="628"/>
      <c r="AI219" s="628"/>
      <c r="AJ219" s="628"/>
      <c r="AK219" s="628"/>
      <c r="AL219" s="628"/>
      <c r="AM219" s="628"/>
      <c r="AN219" s="628"/>
      <c r="AO219" s="628"/>
      <c r="AP219" s="628"/>
      <c r="AQ219" s="628"/>
      <c r="AR219" s="628"/>
      <c r="AS219" s="628"/>
      <c r="AT219" s="628"/>
      <c r="AU219" s="628"/>
      <c r="AV219" s="628"/>
      <c r="AW219" s="628"/>
      <c r="AX219" s="628"/>
      <c r="AY219" s="628"/>
      <c r="AZ219" s="628"/>
      <c r="BA219" s="628"/>
      <c r="BB219" s="604" t="s">
        <v>231</v>
      </c>
      <c r="BC219" s="629"/>
      <c r="BD219" s="629"/>
      <c r="BE219" s="606">
        <v>2016</v>
      </c>
      <c r="BF219" s="629"/>
      <c r="BG219" s="629"/>
    </row>
    <row r="220" spans="1:59" s="613" customFormat="1" ht="22.2" customHeight="1">
      <c r="A220" s="346" t="s">
        <v>97</v>
      </c>
      <c r="B220" s="65" t="s">
        <v>481</v>
      </c>
      <c r="C220" s="611"/>
      <c r="D220" s="611">
        <f>SUM(E220:BA220)</f>
        <v>0</v>
      </c>
      <c r="E220" s="611">
        <f t="shared" ref="E220:K220" si="205">SUM(E221:E222)</f>
        <v>0</v>
      </c>
      <c r="F220" s="611">
        <f t="shared" si="205"/>
        <v>0</v>
      </c>
      <c r="G220" s="611">
        <f t="shared" si="205"/>
        <v>0</v>
      </c>
      <c r="H220" s="611">
        <f t="shared" si="205"/>
        <v>0</v>
      </c>
      <c r="I220" s="611">
        <f t="shared" si="205"/>
        <v>0</v>
      </c>
      <c r="J220" s="611">
        <f t="shared" si="205"/>
        <v>0</v>
      </c>
      <c r="K220" s="611">
        <f t="shared" si="205"/>
        <v>0</v>
      </c>
      <c r="L220" s="611"/>
      <c r="M220" s="611">
        <f t="shared" ref="M220:AF220" si="206">SUM(M221:M222)</f>
        <v>0</v>
      </c>
      <c r="N220" s="611">
        <f t="shared" si="206"/>
        <v>0</v>
      </c>
      <c r="O220" s="611">
        <f t="shared" si="206"/>
        <v>0</v>
      </c>
      <c r="P220" s="611">
        <f t="shared" si="206"/>
        <v>0</v>
      </c>
      <c r="Q220" s="611">
        <f t="shared" si="206"/>
        <v>0</v>
      </c>
      <c r="R220" s="611">
        <f t="shared" si="206"/>
        <v>0</v>
      </c>
      <c r="S220" s="611">
        <f t="shared" si="206"/>
        <v>0</v>
      </c>
      <c r="T220" s="611">
        <f t="shared" si="206"/>
        <v>0</v>
      </c>
      <c r="U220" s="611">
        <f t="shared" si="206"/>
        <v>0</v>
      </c>
      <c r="V220" s="611">
        <f t="shared" si="206"/>
        <v>0</v>
      </c>
      <c r="W220" s="611">
        <f t="shared" si="206"/>
        <v>0</v>
      </c>
      <c r="X220" s="611">
        <f t="shared" si="206"/>
        <v>0</v>
      </c>
      <c r="Y220" s="611">
        <f t="shared" si="206"/>
        <v>0</v>
      </c>
      <c r="Z220" s="611">
        <f t="shared" si="206"/>
        <v>0</v>
      </c>
      <c r="AA220" s="611">
        <f t="shared" si="206"/>
        <v>0</v>
      </c>
      <c r="AB220" s="611">
        <f t="shared" si="206"/>
        <v>0</v>
      </c>
      <c r="AC220" s="611">
        <f t="shared" si="206"/>
        <v>0</v>
      </c>
      <c r="AD220" s="611">
        <f t="shared" si="206"/>
        <v>0</v>
      </c>
      <c r="AE220" s="611">
        <f t="shared" si="206"/>
        <v>0</v>
      </c>
      <c r="AF220" s="611">
        <f t="shared" si="206"/>
        <v>0</v>
      </c>
      <c r="AG220" s="611"/>
      <c r="AH220" s="611">
        <f t="shared" ref="AH220:BA220" si="207">SUM(AH221:AH222)</f>
        <v>0</v>
      </c>
      <c r="AI220" s="611">
        <f t="shared" si="207"/>
        <v>0</v>
      </c>
      <c r="AJ220" s="611">
        <f t="shared" si="207"/>
        <v>0</v>
      </c>
      <c r="AK220" s="611">
        <f t="shared" si="207"/>
        <v>0</v>
      </c>
      <c r="AL220" s="611">
        <f t="shared" si="207"/>
        <v>0</v>
      </c>
      <c r="AM220" s="611">
        <f t="shared" si="207"/>
        <v>0</v>
      </c>
      <c r="AN220" s="611">
        <f t="shared" si="207"/>
        <v>0</v>
      </c>
      <c r="AO220" s="611">
        <f t="shared" si="207"/>
        <v>0</v>
      </c>
      <c r="AP220" s="611">
        <f t="shared" si="207"/>
        <v>0</v>
      </c>
      <c r="AQ220" s="611">
        <f t="shared" si="207"/>
        <v>0</v>
      </c>
      <c r="AR220" s="611">
        <f t="shared" si="207"/>
        <v>0</v>
      </c>
      <c r="AS220" s="611">
        <f t="shared" si="207"/>
        <v>0</v>
      </c>
      <c r="AT220" s="611">
        <f t="shared" si="207"/>
        <v>0</v>
      </c>
      <c r="AU220" s="611">
        <f t="shared" si="207"/>
        <v>0</v>
      </c>
      <c r="AV220" s="611">
        <f t="shared" si="207"/>
        <v>0</v>
      </c>
      <c r="AW220" s="611">
        <f t="shared" si="207"/>
        <v>0</v>
      </c>
      <c r="AX220" s="611">
        <f t="shared" si="207"/>
        <v>0</v>
      </c>
      <c r="AY220" s="611">
        <f t="shared" si="207"/>
        <v>0</v>
      </c>
      <c r="AZ220" s="611">
        <f t="shared" si="207"/>
        <v>0</v>
      </c>
      <c r="BA220" s="611">
        <f t="shared" si="207"/>
        <v>0</v>
      </c>
      <c r="BB220" s="58" t="s">
        <v>231</v>
      </c>
      <c r="BC220" s="63"/>
      <c r="BD220" s="63"/>
      <c r="BE220" s="85">
        <v>2016</v>
      </c>
      <c r="BF220" s="63"/>
      <c r="BG220" s="63"/>
    </row>
    <row r="221" spans="1:59" s="630" customFormat="1" ht="22.2" customHeight="1">
      <c r="A221" s="626" t="s">
        <v>97</v>
      </c>
      <c r="B221" s="672"/>
      <c r="C221" s="628"/>
      <c r="D221" s="628"/>
      <c r="E221" s="628"/>
      <c r="F221" s="628"/>
      <c r="G221" s="628"/>
      <c r="H221" s="628"/>
      <c r="I221" s="628"/>
      <c r="J221" s="628"/>
      <c r="K221" s="628"/>
      <c r="L221" s="628"/>
      <c r="M221" s="628"/>
      <c r="N221" s="628"/>
      <c r="O221" s="628"/>
      <c r="P221" s="628"/>
      <c r="Q221" s="628"/>
      <c r="R221" s="628"/>
      <c r="S221" s="628"/>
      <c r="T221" s="628"/>
      <c r="U221" s="628"/>
      <c r="V221" s="628"/>
      <c r="W221" s="628"/>
      <c r="X221" s="628"/>
      <c r="Y221" s="628"/>
      <c r="Z221" s="628"/>
      <c r="AA221" s="628"/>
      <c r="AB221" s="628"/>
      <c r="AC221" s="628"/>
      <c r="AD221" s="628"/>
      <c r="AE221" s="628"/>
      <c r="AF221" s="628"/>
      <c r="AG221" s="628"/>
      <c r="AH221" s="628"/>
      <c r="AI221" s="628"/>
      <c r="AJ221" s="628"/>
      <c r="AK221" s="628"/>
      <c r="AL221" s="628"/>
      <c r="AM221" s="628"/>
      <c r="AN221" s="628"/>
      <c r="AO221" s="628"/>
      <c r="AP221" s="628"/>
      <c r="AQ221" s="628"/>
      <c r="AR221" s="628"/>
      <c r="AS221" s="628"/>
      <c r="AT221" s="628"/>
      <c r="AU221" s="628"/>
      <c r="AV221" s="628"/>
      <c r="AW221" s="628"/>
      <c r="AX221" s="628"/>
      <c r="AY221" s="628"/>
      <c r="AZ221" s="628"/>
      <c r="BA221" s="628"/>
      <c r="BB221" s="604" t="s">
        <v>231</v>
      </c>
      <c r="BC221" s="629"/>
      <c r="BD221" s="629"/>
      <c r="BE221" s="606">
        <v>2016</v>
      </c>
      <c r="BF221" s="629"/>
      <c r="BG221" s="629"/>
    </row>
    <row r="222" spans="1:59" s="630" customFormat="1" ht="22.2" customHeight="1">
      <c r="A222" s="626" t="s">
        <v>97</v>
      </c>
      <c r="B222" s="672"/>
      <c r="C222" s="628"/>
      <c r="D222" s="628"/>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628"/>
      <c r="AA222" s="628"/>
      <c r="AB222" s="628"/>
      <c r="AC222" s="628"/>
      <c r="AD222" s="628"/>
      <c r="AE222" s="628"/>
      <c r="AF222" s="628"/>
      <c r="AG222" s="628"/>
      <c r="AH222" s="628"/>
      <c r="AI222" s="628"/>
      <c r="AJ222" s="628"/>
      <c r="AK222" s="628"/>
      <c r="AL222" s="628"/>
      <c r="AM222" s="628"/>
      <c r="AN222" s="628"/>
      <c r="AO222" s="628"/>
      <c r="AP222" s="628"/>
      <c r="AQ222" s="628"/>
      <c r="AR222" s="628"/>
      <c r="AS222" s="628"/>
      <c r="AT222" s="628"/>
      <c r="AU222" s="628"/>
      <c r="AV222" s="628"/>
      <c r="AW222" s="628"/>
      <c r="AX222" s="628"/>
      <c r="AY222" s="628"/>
      <c r="AZ222" s="628"/>
      <c r="BA222" s="628"/>
      <c r="BB222" s="604" t="s">
        <v>231</v>
      </c>
      <c r="BC222" s="629"/>
      <c r="BD222" s="629"/>
      <c r="BE222" s="606">
        <v>2016</v>
      </c>
      <c r="BF222" s="629"/>
      <c r="BG222" s="629"/>
    </row>
    <row r="223" spans="1:59" s="613" customFormat="1" ht="22.2" customHeight="1">
      <c r="A223" s="346" t="s">
        <v>114</v>
      </c>
      <c r="B223" s="615" t="s">
        <v>680</v>
      </c>
      <c r="C223" s="611">
        <f>SUM(C224,C227)</f>
        <v>0</v>
      </c>
      <c r="D223" s="611">
        <f>SUM(D224+D227)</f>
        <v>0</v>
      </c>
      <c r="E223" s="611">
        <f t="shared" ref="E223:K223" si="208">SUM(E224,E227)</f>
        <v>0</v>
      </c>
      <c r="F223" s="611">
        <f t="shared" si="208"/>
        <v>0</v>
      </c>
      <c r="G223" s="611">
        <f t="shared" si="208"/>
        <v>0</v>
      </c>
      <c r="H223" s="611">
        <f t="shared" si="208"/>
        <v>0</v>
      </c>
      <c r="I223" s="611">
        <f t="shared" si="208"/>
        <v>0</v>
      </c>
      <c r="J223" s="611">
        <f t="shared" si="208"/>
        <v>0</v>
      </c>
      <c r="K223" s="611">
        <f t="shared" si="208"/>
        <v>0</v>
      </c>
      <c r="L223" s="611"/>
      <c r="M223" s="611">
        <f t="shared" ref="M223:AF223" si="209">SUM(M224,M227)</f>
        <v>0</v>
      </c>
      <c r="N223" s="611">
        <f t="shared" si="209"/>
        <v>0</v>
      </c>
      <c r="O223" s="611">
        <f t="shared" si="209"/>
        <v>0</v>
      </c>
      <c r="P223" s="611">
        <f t="shared" si="209"/>
        <v>0</v>
      </c>
      <c r="Q223" s="611">
        <f t="shared" si="209"/>
        <v>0</v>
      </c>
      <c r="R223" s="611">
        <f t="shared" si="209"/>
        <v>0</v>
      </c>
      <c r="S223" s="611">
        <f t="shared" si="209"/>
        <v>0</v>
      </c>
      <c r="T223" s="611">
        <f t="shared" si="209"/>
        <v>0</v>
      </c>
      <c r="U223" s="611">
        <f t="shared" si="209"/>
        <v>0</v>
      </c>
      <c r="V223" s="611">
        <f t="shared" si="209"/>
        <v>0</v>
      </c>
      <c r="W223" s="611">
        <f t="shared" si="209"/>
        <v>0</v>
      </c>
      <c r="X223" s="611">
        <f t="shared" si="209"/>
        <v>0</v>
      </c>
      <c r="Y223" s="611">
        <f t="shared" si="209"/>
        <v>0</v>
      </c>
      <c r="Z223" s="611">
        <f t="shared" si="209"/>
        <v>0</v>
      </c>
      <c r="AA223" s="611">
        <f t="shared" si="209"/>
        <v>0</v>
      </c>
      <c r="AB223" s="611">
        <f t="shared" si="209"/>
        <v>0</v>
      </c>
      <c r="AC223" s="611">
        <f t="shared" si="209"/>
        <v>0</v>
      </c>
      <c r="AD223" s="611">
        <f t="shared" si="209"/>
        <v>0</v>
      </c>
      <c r="AE223" s="611">
        <f t="shared" si="209"/>
        <v>0</v>
      </c>
      <c r="AF223" s="611">
        <f t="shared" si="209"/>
        <v>0</v>
      </c>
      <c r="AG223" s="611"/>
      <c r="AH223" s="611">
        <f t="shared" ref="AH223:BA223" si="210">SUM(AH224,AH227)</f>
        <v>0</v>
      </c>
      <c r="AI223" s="611">
        <f t="shared" si="210"/>
        <v>0</v>
      </c>
      <c r="AJ223" s="611">
        <f t="shared" si="210"/>
        <v>0</v>
      </c>
      <c r="AK223" s="611">
        <f t="shared" si="210"/>
        <v>0</v>
      </c>
      <c r="AL223" s="611">
        <f t="shared" si="210"/>
        <v>0</v>
      </c>
      <c r="AM223" s="611">
        <f t="shared" si="210"/>
        <v>0</v>
      </c>
      <c r="AN223" s="611">
        <f t="shared" si="210"/>
        <v>0</v>
      </c>
      <c r="AO223" s="611">
        <f t="shared" si="210"/>
        <v>0</v>
      </c>
      <c r="AP223" s="611">
        <f t="shared" si="210"/>
        <v>0</v>
      </c>
      <c r="AQ223" s="611">
        <f t="shared" si="210"/>
        <v>0</v>
      </c>
      <c r="AR223" s="611">
        <f t="shared" si="210"/>
        <v>0</v>
      </c>
      <c r="AS223" s="611">
        <f t="shared" si="210"/>
        <v>0</v>
      </c>
      <c r="AT223" s="611">
        <f t="shared" si="210"/>
        <v>0</v>
      </c>
      <c r="AU223" s="611">
        <f t="shared" si="210"/>
        <v>0</v>
      </c>
      <c r="AV223" s="611">
        <f t="shared" si="210"/>
        <v>0</v>
      </c>
      <c r="AW223" s="611">
        <f t="shared" si="210"/>
        <v>0</v>
      </c>
      <c r="AX223" s="611">
        <f t="shared" si="210"/>
        <v>0</v>
      </c>
      <c r="AY223" s="611">
        <f t="shared" si="210"/>
        <v>0</v>
      </c>
      <c r="AZ223" s="611">
        <f t="shared" si="210"/>
        <v>0</v>
      </c>
      <c r="BA223" s="611">
        <f t="shared" si="210"/>
        <v>0</v>
      </c>
      <c r="BB223" s="58" t="s">
        <v>231</v>
      </c>
      <c r="BC223" s="63"/>
      <c r="BD223" s="63"/>
      <c r="BE223" s="43">
        <v>2016</v>
      </c>
      <c r="BF223" s="62"/>
      <c r="BG223" s="62"/>
    </row>
    <row r="224" spans="1:59" s="613" customFormat="1" ht="22.2" customHeight="1">
      <c r="A224" s="346" t="s">
        <v>114</v>
      </c>
      <c r="B224" s="65" t="s">
        <v>480</v>
      </c>
      <c r="C224" s="611"/>
      <c r="D224" s="611">
        <f>SUM(E224:BA224)</f>
        <v>0</v>
      </c>
      <c r="E224" s="611">
        <f t="shared" ref="E224:K224" si="211">SUM(E225:E226)</f>
        <v>0</v>
      </c>
      <c r="F224" s="611">
        <f t="shared" si="211"/>
        <v>0</v>
      </c>
      <c r="G224" s="611">
        <f t="shared" si="211"/>
        <v>0</v>
      </c>
      <c r="H224" s="611">
        <f t="shared" si="211"/>
        <v>0</v>
      </c>
      <c r="I224" s="611">
        <f t="shared" si="211"/>
        <v>0</v>
      </c>
      <c r="J224" s="611">
        <f t="shared" si="211"/>
        <v>0</v>
      </c>
      <c r="K224" s="611">
        <f t="shared" si="211"/>
        <v>0</v>
      </c>
      <c r="L224" s="611"/>
      <c r="M224" s="611">
        <f t="shared" ref="M224:AF224" si="212">SUM(M225:M226)</f>
        <v>0</v>
      </c>
      <c r="N224" s="611">
        <f t="shared" si="212"/>
        <v>0</v>
      </c>
      <c r="O224" s="611">
        <f t="shared" si="212"/>
        <v>0</v>
      </c>
      <c r="P224" s="611">
        <f t="shared" si="212"/>
        <v>0</v>
      </c>
      <c r="Q224" s="611">
        <f t="shared" si="212"/>
        <v>0</v>
      </c>
      <c r="R224" s="611">
        <f t="shared" si="212"/>
        <v>0</v>
      </c>
      <c r="S224" s="611">
        <f t="shared" si="212"/>
        <v>0</v>
      </c>
      <c r="T224" s="611">
        <f t="shared" si="212"/>
        <v>0</v>
      </c>
      <c r="U224" s="611">
        <f t="shared" si="212"/>
        <v>0</v>
      </c>
      <c r="V224" s="611">
        <f t="shared" si="212"/>
        <v>0</v>
      </c>
      <c r="W224" s="611">
        <f t="shared" si="212"/>
        <v>0</v>
      </c>
      <c r="X224" s="611">
        <f t="shared" si="212"/>
        <v>0</v>
      </c>
      <c r="Y224" s="611">
        <f t="shared" si="212"/>
        <v>0</v>
      </c>
      <c r="Z224" s="611">
        <f t="shared" si="212"/>
        <v>0</v>
      </c>
      <c r="AA224" s="611">
        <f t="shared" si="212"/>
        <v>0</v>
      </c>
      <c r="AB224" s="611">
        <f t="shared" si="212"/>
        <v>0</v>
      </c>
      <c r="AC224" s="611">
        <f t="shared" si="212"/>
        <v>0</v>
      </c>
      <c r="AD224" s="611">
        <f t="shared" si="212"/>
        <v>0</v>
      </c>
      <c r="AE224" s="611">
        <f t="shared" si="212"/>
        <v>0</v>
      </c>
      <c r="AF224" s="611">
        <f t="shared" si="212"/>
        <v>0</v>
      </c>
      <c r="AG224" s="611"/>
      <c r="AH224" s="611">
        <f t="shared" ref="AH224:BA224" si="213">SUM(AH225:AH226)</f>
        <v>0</v>
      </c>
      <c r="AI224" s="611">
        <f t="shared" si="213"/>
        <v>0</v>
      </c>
      <c r="AJ224" s="611">
        <f t="shared" si="213"/>
        <v>0</v>
      </c>
      <c r="AK224" s="611">
        <f t="shared" si="213"/>
        <v>0</v>
      </c>
      <c r="AL224" s="611">
        <f t="shared" si="213"/>
        <v>0</v>
      </c>
      <c r="AM224" s="611">
        <f t="shared" si="213"/>
        <v>0</v>
      </c>
      <c r="AN224" s="611">
        <f t="shared" si="213"/>
        <v>0</v>
      </c>
      <c r="AO224" s="611">
        <f t="shared" si="213"/>
        <v>0</v>
      </c>
      <c r="AP224" s="611">
        <f t="shared" si="213"/>
        <v>0</v>
      </c>
      <c r="AQ224" s="611">
        <f t="shared" si="213"/>
        <v>0</v>
      </c>
      <c r="AR224" s="611">
        <f t="shared" si="213"/>
        <v>0</v>
      </c>
      <c r="AS224" s="611">
        <f t="shared" si="213"/>
        <v>0</v>
      </c>
      <c r="AT224" s="611">
        <f t="shared" si="213"/>
        <v>0</v>
      </c>
      <c r="AU224" s="611">
        <f t="shared" si="213"/>
        <v>0</v>
      </c>
      <c r="AV224" s="611">
        <f t="shared" si="213"/>
        <v>0</v>
      </c>
      <c r="AW224" s="611">
        <f t="shared" si="213"/>
        <v>0</v>
      </c>
      <c r="AX224" s="611">
        <f t="shared" si="213"/>
        <v>0</v>
      </c>
      <c r="AY224" s="611">
        <f t="shared" si="213"/>
        <v>0</v>
      </c>
      <c r="AZ224" s="611">
        <f t="shared" si="213"/>
        <v>0</v>
      </c>
      <c r="BA224" s="611">
        <f t="shared" si="213"/>
        <v>0</v>
      </c>
      <c r="BB224" s="58" t="s">
        <v>231</v>
      </c>
      <c r="BC224" s="63"/>
      <c r="BD224" s="63"/>
      <c r="BE224" s="43">
        <v>2016</v>
      </c>
      <c r="BF224" s="62"/>
      <c r="BG224" s="62"/>
    </row>
    <row r="225" spans="1:59" s="630" customFormat="1" ht="22.2" customHeight="1">
      <c r="A225" s="626" t="s">
        <v>114</v>
      </c>
      <c r="B225" s="672"/>
      <c r="C225" s="628"/>
      <c r="D225" s="628"/>
      <c r="E225" s="628"/>
      <c r="F225" s="628"/>
      <c r="G225" s="628"/>
      <c r="H225" s="628"/>
      <c r="I225" s="628"/>
      <c r="J225" s="628"/>
      <c r="K225" s="628"/>
      <c r="L225" s="628"/>
      <c r="M225" s="628"/>
      <c r="N225" s="628"/>
      <c r="O225" s="628"/>
      <c r="P225" s="628"/>
      <c r="Q225" s="628"/>
      <c r="R225" s="628"/>
      <c r="S225" s="628"/>
      <c r="T225" s="628"/>
      <c r="U225" s="628"/>
      <c r="V225" s="628"/>
      <c r="W225" s="628"/>
      <c r="X225" s="628"/>
      <c r="Y225" s="628"/>
      <c r="Z225" s="628"/>
      <c r="AA225" s="628"/>
      <c r="AB225" s="628"/>
      <c r="AC225" s="628"/>
      <c r="AD225" s="628"/>
      <c r="AE225" s="628"/>
      <c r="AF225" s="628"/>
      <c r="AG225" s="628"/>
      <c r="AH225" s="628"/>
      <c r="AI225" s="628"/>
      <c r="AJ225" s="628"/>
      <c r="AK225" s="628"/>
      <c r="AL225" s="628"/>
      <c r="AM225" s="628"/>
      <c r="AN225" s="628"/>
      <c r="AO225" s="628"/>
      <c r="AP225" s="628"/>
      <c r="AQ225" s="628"/>
      <c r="AR225" s="628"/>
      <c r="AS225" s="628"/>
      <c r="AT225" s="628"/>
      <c r="AU225" s="628"/>
      <c r="AV225" s="628"/>
      <c r="AW225" s="628"/>
      <c r="AX225" s="628"/>
      <c r="AY225" s="628"/>
      <c r="AZ225" s="628"/>
      <c r="BA225" s="628"/>
      <c r="BB225" s="604" t="s">
        <v>231</v>
      </c>
      <c r="BC225" s="629"/>
      <c r="BD225" s="629"/>
      <c r="BE225" s="641">
        <v>2016</v>
      </c>
      <c r="BF225" s="642"/>
      <c r="BG225" s="642"/>
    </row>
    <row r="226" spans="1:59" s="630" customFormat="1" ht="22.2" customHeight="1">
      <c r="A226" s="626" t="s">
        <v>114</v>
      </c>
      <c r="B226" s="672"/>
      <c r="C226" s="628"/>
      <c r="D226" s="628"/>
      <c r="E226" s="628"/>
      <c r="F226" s="628"/>
      <c r="G226" s="628"/>
      <c r="H226" s="628"/>
      <c r="I226" s="628"/>
      <c r="J226" s="628"/>
      <c r="K226" s="628"/>
      <c r="L226" s="628"/>
      <c r="M226" s="628"/>
      <c r="N226" s="628"/>
      <c r="O226" s="628"/>
      <c r="P226" s="628"/>
      <c r="Q226" s="628"/>
      <c r="R226" s="628"/>
      <c r="S226" s="628"/>
      <c r="T226" s="628"/>
      <c r="U226" s="628"/>
      <c r="V226" s="628"/>
      <c r="W226" s="628"/>
      <c r="X226" s="628"/>
      <c r="Y226" s="628"/>
      <c r="Z226" s="628"/>
      <c r="AA226" s="628"/>
      <c r="AB226" s="628"/>
      <c r="AC226" s="628"/>
      <c r="AD226" s="628"/>
      <c r="AE226" s="628"/>
      <c r="AF226" s="628"/>
      <c r="AG226" s="628"/>
      <c r="AH226" s="628"/>
      <c r="AI226" s="628"/>
      <c r="AJ226" s="628"/>
      <c r="AK226" s="628"/>
      <c r="AL226" s="628"/>
      <c r="AM226" s="628"/>
      <c r="AN226" s="628"/>
      <c r="AO226" s="628"/>
      <c r="AP226" s="628"/>
      <c r="AQ226" s="628"/>
      <c r="AR226" s="628"/>
      <c r="AS226" s="628"/>
      <c r="AT226" s="628"/>
      <c r="AU226" s="628"/>
      <c r="AV226" s="628"/>
      <c r="AW226" s="628"/>
      <c r="AX226" s="628"/>
      <c r="AY226" s="628"/>
      <c r="AZ226" s="628"/>
      <c r="BA226" s="628"/>
      <c r="BB226" s="604" t="s">
        <v>231</v>
      </c>
      <c r="BC226" s="629"/>
      <c r="BD226" s="629"/>
      <c r="BE226" s="641">
        <v>2016</v>
      </c>
      <c r="BF226" s="642"/>
      <c r="BG226" s="642"/>
    </row>
    <row r="227" spans="1:59" s="613" customFormat="1" ht="22.2" customHeight="1">
      <c r="A227" s="346" t="s">
        <v>114</v>
      </c>
      <c r="B227" s="65" t="s">
        <v>481</v>
      </c>
      <c r="C227" s="611"/>
      <c r="D227" s="611">
        <f>SUM(E227:BA227)</f>
        <v>0</v>
      </c>
      <c r="E227" s="611">
        <f t="shared" ref="E227:K227" si="214">SUM(E228:E229)</f>
        <v>0</v>
      </c>
      <c r="F227" s="611">
        <f t="shared" si="214"/>
        <v>0</v>
      </c>
      <c r="G227" s="611">
        <f t="shared" si="214"/>
        <v>0</v>
      </c>
      <c r="H227" s="611">
        <f t="shared" si="214"/>
        <v>0</v>
      </c>
      <c r="I227" s="611">
        <f t="shared" si="214"/>
        <v>0</v>
      </c>
      <c r="J227" s="611">
        <f t="shared" si="214"/>
        <v>0</v>
      </c>
      <c r="K227" s="611">
        <f t="shared" si="214"/>
        <v>0</v>
      </c>
      <c r="L227" s="611"/>
      <c r="M227" s="611">
        <f t="shared" ref="M227:AF227" si="215">SUM(M228:M229)</f>
        <v>0</v>
      </c>
      <c r="N227" s="611">
        <f t="shared" si="215"/>
        <v>0</v>
      </c>
      <c r="O227" s="611">
        <f t="shared" si="215"/>
        <v>0</v>
      </c>
      <c r="P227" s="611">
        <f t="shared" si="215"/>
        <v>0</v>
      </c>
      <c r="Q227" s="611">
        <f t="shared" si="215"/>
        <v>0</v>
      </c>
      <c r="R227" s="611">
        <f t="shared" si="215"/>
        <v>0</v>
      </c>
      <c r="S227" s="611">
        <f t="shared" si="215"/>
        <v>0</v>
      </c>
      <c r="T227" s="611">
        <f t="shared" si="215"/>
        <v>0</v>
      </c>
      <c r="U227" s="611">
        <f t="shared" si="215"/>
        <v>0</v>
      </c>
      <c r="V227" s="611">
        <f t="shared" si="215"/>
        <v>0</v>
      </c>
      <c r="W227" s="611">
        <f t="shared" si="215"/>
        <v>0</v>
      </c>
      <c r="X227" s="611">
        <f t="shared" si="215"/>
        <v>0</v>
      </c>
      <c r="Y227" s="611">
        <f t="shared" si="215"/>
        <v>0</v>
      </c>
      <c r="Z227" s="611">
        <f t="shared" si="215"/>
        <v>0</v>
      </c>
      <c r="AA227" s="611">
        <f t="shared" si="215"/>
        <v>0</v>
      </c>
      <c r="AB227" s="611">
        <f t="shared" si="215"/>
        <v>0</v>
      </c>
      <c r="AC227" s="611">
        <f t="shared" si="215"/>
        <v>0</v>
      </c>
      <c r="AD227" s="611">
        <f t="shared" si="215"/>
        <v>0</v>
      </c>
      <c r="AE227" s="611">
        <f t="shared" si="215"/>
        <v>0</v>
      </c>
      <c r="AF227" s="611">
        <f t="shared" si="215"/>
        <v>0</v>
      </c>
      <c r="AG227" s="611"/>
      <c r="AH227" s="611">
        <f t="shared" ref="AH227:BA227" si="216">SUM(AH228:AH229)</f>
        <v>0</v>
      </c>
      <c r="AI227" s="611">
        <f t="shared" si="216"/>
        <v>0</v>
      </c>
      <c r="AJ227" s="611">
        <f t="shared" si="216"/>
        <v>0</v>
      </c>
      <c r="AK227" s="611">
        <f t="shared" si="216"/>
        <v>0</v>
      </c>
      <c r="AL227" s="611">
        <f t="shared" si="216"/>
        <v>0</v>
      </c>
      <c r="AM227" s="611">
        <f t="shared" si="216"/>
        <v>0</v>
      </c>
      <c r="AN227" s="611">
        <f t="shared" si="216"/>
        <v>0</v>
      </c>
      <c r="AO227" s="611">
        <f t="shared" si="216"/>
        <v>0</v>
      </c>
      <c r="AP227" s="611">
        <f t="shared" si="216"/>
        <v>0</v>
      </c>
      <c r="AQ227" s="611">
        <f t="shared" si="216"/>
        <v>0</v>
      </c>
      <c r="AR227" s="611">
        <f t="shared" si="216"/>
        <v>0</v>
      </c>
      <c r="AS227" s="611">
        <f t="shared" si="216"/>
        <v>0</v>
      </c>
      <c r="AT227" s="611">
        <f t="shared" si="216"/>
        <v>0</v>
      </c>
      <c r="AU227" s="611">
        <f t="shared" si="216"/>
        <v>0</v>
      </c>
      <c r="AV227" s="611">
        <f t="shared" si="216"/>
        <v>0</v>
      </c>
      <c r="AW227" s="611">
        <f t="shared" si="216"/>
        <v>0</v>
      </c>
      <c r="AX227" s="611">
        <f t="shared" si="216"/>
        <v>0</v>
      </c>
      <c r="AY227" s="611">
        <f t="shared" si="216"/>
        <v>0</v>
      </c>
      <c r="AZ227" s="611">
        <f t="shared" si="216"/>
        <v>0</v>
      </c>
      <c r="BA227" s="611">
        <f t="shared" si="216"/>
        <v>0</v>
      </c>
      <c r="BB227" s="58" t="s">
        <v>231</v>
      </c>
      <c r="BC227" s="63"/>
      <c r="BD227" s="63"/>
      <c r="BE227" s="43">
        <v>2016</v>
      </c>
      <c r="BF227" s="62"/>
      <c r="BG227" s="62"/>
    </row>
    <row r="228" spans="1:59" s="630" customFormat="1" ht="22.2" customHeight="1">
      <c r="A228" s="626" t="s">
        <v>114</v>
      </c>
      <c r="B228" s="672"/>
      <c r="C228" s="628"/>
      <c r="D228" s="628"/>
      <c r="E228" s="628"/>
      <c r="F228" s="628"/>
      <c r="G228" s="628"/>
      <c r="H228" s="628"/>
      <c r="I228" s="628"/>
      <c r="J228" s="628"/>
      <c r="K228" s="628"/>
      <c r="L228" s="628"/>
      <c r="M228" s="628"/>
      <c r="N228" s="628"/>
      <c r="O228" s="628"/>
      <c r="P228" s="628"/>
      <c r="Q228" s="628"/>
      <c r="R228" s="628"/>
      <c r="S228" s="628"/>
      <c r="T228" s="628"/>
      <c r="U228" s="628"/>
      <c r="V228" s="628"/>
      <c r="W228" s="628"/>
      <c r="X228" s="628"/>
      <c r="Y228" s="628"/>
      <c r="Z228" s="628"/>
      <c r="AA228" s="628"/>
      <c r="AB228" s="628"/>
      <c r="AC228" s="628"/>
      <c r="AD228" s="628"/>
      <c r="AE228" s="628"/>
      <c r="AF228" s="628"/>
      <c r="AG228" s="628"/>
      <c r="AH228" s="628"/>
      <c r="AI228" s="628"/>
      <c r="AJ228" s="628"/>
      <c r="AK228" s="628"/>
      <c r="AL228" s="628"/>
      <c r="AM228" s="628"/>
      <c r="AN228" s="628"/>
      <c r="AO228" s="628"/>
      <c r="AP228" s="628"/>
      <c r="AQ228" s="628"/>
      <c r="AR228" s="628"/>
      <c r="AS228" s="628"/>
      <c r="AT228" s="628"/>
      <c r="AU228" s="628"/>
      <c r="AV228" s="628"/>
      <c r="AW228" s="628"/>
      <c r="AX228" s="628"/>
      <c r="AY228" s="628"/>
      <c r="AZ228" s="628"/>
      <c r="BA228" s="628"/>
      <c r="BB228" s="604" t="s">
        <v>231</v>
      </c>
      <c r="BC228" s="629"/>
      <c r="BD228" s="629"/>
      <c r="BE228" s="641">
        <v>2016</v>
      </c>
      <c r="BF228" s="642"/>
      <c r="BG228" s="642"/>
    </row>
    <row r="229" spans="1:59" s="630" customFormat="1" ht="22.2" customHeight="1">
      <c r="A229" s="626" t="s">
        <v>114</v>
      </c>
      <c r="B229" s="672"/>
      <c r="C229" s="628"/>
      <c r="D229" s="628"/>
      <c r="E229" s="628"/>
      <c r="F229" s="628"/>
      <c r="G229" s="628"/>
      <c r="H229" s="628"/>
      <c r="I229" s="628"/>
      <c r="J229" s="628"/>
      <c r="K229" s="628"/>
      <c r="L229" s="628"/>
      <c r="M229" s="628"/>
      <c r="N229" s="628"/>
      <c r="O229" s="628"/>
      <c r="P229" s="628"/>
      <c r="Q229" s="628"/>
      <c r="R229" s="628"/>
      <c r="S229" s="628"/>
      <c r="T229" s="628"/>
      <c r="U229" s="628"/>
      <c r="V229" s="628"/>
      <c r="W229" s="628"/>
      <c r="X229" s="628"/>
      <c r="Y229" s="628"/>
      <c r="Z229" s="628"/>
      <c r="AA229" s="628"/>
      <c r="AB229" s="628"/>
      <c r="AC229" s="628"/>
      <c r="AD229" s="628"/>
      <c r="AE229" s="628"/>
      <c r="AF229" s="628"/>
      <c r="AG229" s="628"/>
      <c r="AH229" s="628"/>
      <c r="AI229" s="628"/>
      <c r="AJ229" s="628"/>
      <c r="AK229" s="628"/>
      <c r="AL229" s="628"/>
      <c r="AM229" s="628"/>
      <c r="AN229" s="628"/>
      <c r="AO229" s="628"/>
      <c r="AP229" s="628"/>
      <c r="AQ229" s="628"/>
      <c r="AR229" s="628"/>
      <c r="AS229" s="628"/>
      <c r="AT229" s="628"/>
      <c r="AU229" s="628"/>
      <c r="AV229" s="628"/>
      <c r="AW229" s="628"/>
      <c r="AX229" s="628"/>
      <c r="AY229" s="628"/>
      <c r="AZ229" s="628"/>
      <c r="BA229" s="628"/>
      <c r="BB229" s="604" t="s">
        <v>231</v>
      </c>
      <c r="BC229" s="629"/>
      <c r="BD229" s="629"/>
      <c r="BE229" s="641">
        <v>2016</v>
      </c>
      <c r="BF229" s="642"/>
      <c r="BG229" s="642"/>
    </row>
    <row r="230" spans="1:59" s="613" customFormat="1" ht="22.2" customHeight="1">
      <c r="A230" s="346" t="s">
        <v>116</v>
      </c>
      <c r="B230" s="615" t="s">
        <v>448</v>
      </c>
      <c r="C230" s="611">
        <f>SUM(C231,C234)</f>
        <v>0</v>
      </c>
      <c r="D230" s="611">
        <f>SUM(D231+D234)</f>
        <v>0</v>
      </c>
      <c r="E230" s="611">
        <f t="shared" ref="E230:K230" si="217">SUM(E231,E234)</f>
        <v>0</v>
      </c>
      <c r="F230" s="611">
        <f t="shared" si="217"/>
        <v>0</v>
      </c>
      <c r="G230" s="611">
        <f t="shared" si="217"/>
        <v>0</v>
      </c>
      <c r="H230" s="611">
        <f t="shared" si="217"/>
        <v>0</v>
      </c>
      <c r="I230" s="611">
        <f t="shared" si="217"/>
        <v>0</v>
      </c>
      <c r="J230" s="611">
        <f t="shared" si="217"/>
        <v>0</v>
      </c>
      <c r="K230" s="611">
        <f t="shared" si="217"/>
        <v>0</v>
      </c>
      <c r="L230" s="611"/>
      <c r="M230" s="611">
        <f t="shared" ref="M230:AF230" si="218">SUM(M231,M234)</f>
        <v>0</v>
      </c>
      <c r="N230" s="611">
        <f t="shared" si="218"/>
        <v>0</v>
      </c>
      <c r="O230" s="611">
        <f t="shared" si="218"/>
        <v>0</v>
      </c>
      <c r="P230" s="611">
        <f t="shared" si="218"/>
        <v>0</v>
      </c>
      <c r="Q230" s="611">
        <f t="shared" si="218"/>
        <v>0</v>
      </c>
      <c r="R230" s="611">
        <f t="shared" si="218"/>
        <v>0</v>
      </c>
      <c r="S230" s="611">
        <f t="shared" si="218"/>
        <v>0</v>
      </c>
      <c r="T230" s="611">
        <f t="shared" si="218"/>
        <v>0</v>
      </c>
      <c r="U230" s="611">
        <f t="shared" si="218"/>
        <v>0</v>
      </c>
      <c r="V230" s="611">
        <f t="shared" si="218"/>
        <v>0</v>
      </c>
      <c r="W230" s="611">
        <f t="shared" si="218"/>
        <v>0</v>
      </c>
      <c r="X230" s="611">
        <f t="shared" si="218"/>
        <v>0</v>
      </c>
      <c r="Y230" s="611">
        <f t="shared" si="218"/>
        <v>0</v>
      </c>
      <c r="Z230" s="611">
        <f t="shared" si="218"/>
        <v>0</v>
      </c>
      <c r="AA230" s="611">
        <f t="shared" si="218"/>
        <v>0</v>
      </c>
      <c r="AB230" s="611">
        <f t="shared" si="218"/>
        <v>0</v>
      </c>
      <c r="AC230" s="611">
        <f t="shared" si="218"/>
        <v>0</v>
      </c>
      <c r="AD230" s="611">
        <f t="shared" si="218"/>
        <v>0</v>
      </c>
      <c r="AE230" s="611">
        <f t="shared" si="218"/>
        <v>0</v>
      </c>
      <c r="AF230" s="611">
        <f t="shared" si="218"/>
        <v>0</v>
      </c>
      <c r="AG230" s="611"/>
      <c r="AH230" s="611">
        <f t="shared" ref="AH230:BA230" si="219">SUM(AH231,AH234)</f>
        <v>0</v>
      </c>
      <c r="AI230" s="611">
        <f t="shared" si="219"/>
        <v>0</v>
      </c>
      <c r="AJ230" s="611">
        <f t="shared" si="219"/>
        <v>0</v>
      </c>
      <c r="AK230" s="611">
        <f t="shared" si="219"/>
        <v>0</v>
      </c>
      <c r="AL230" s="611">
        <f t="shared" si="219"/>
        <v>0</v>
      </c>
      <c r="AM230" s="611">
        <f t="shared" si="219"/>
        <v>0</v>
      </c>
      <c r="AN230" s="611">
        <f t="shared" si="219"/>
        <v>0</v>
      </c>
      <c r="AO230" s="611">
        <f t="shared" si="219"/>
        <v>0</v>
      </c>
      <c r="AP230" s="611">
        <f t="shared" si="219"/>
        <v>0</v>
      </c>
      <c r="AQ230" s="611">
        <f t="shared" si="219"/>
        <v>0</v>
      </c>
      <c r="AR230" s="611">
        <f t="shared" si="219"/>
        <v>0</v>
      </c>
      <c r="AS230" s="611">
        <f t="shared" si="219"/>
        <v>0</v>
      </c>
      <c r="AT230" s="611">
        <f t="shared" si="219"/>
        <v>0</v>
      </c>
      <c r="AU230" s="611">
        <f t="shared" si="219"/>
        <v>0</v>
      </c>
      <c r="AV230" s="611">
        <f t="shared" si="219"/>
        <v>0</v>
      </c>
      <c r="AW230" s="611">
        <f t="shared" si="219"/>
        <v>0</v>
      </c>
      <c r="AX230" s="611">
        <f t="shared" si="219"/>
        <v>0</v>
      </c>
      <c r="AY230" s="611">
        <f t="shared" si="219"/>
        <v>0</v>
      </c>
      <c r="AZ230" s="611">
        <f t="shared" si="219"/>
        <v>0</v>
      </c>
      <c r="BA230" s="611">
        <f t="shared" si="219"/>
        <v>0</v>
      </c>
      <c r="BB230" s="58" t="s">
        <v>231</v>
      </c>
      <c r="BC230" s="63"/>
      <c r="BD230" s="63"/>
      <c r="BE230" s="43">
        <v>2016</v>
      </c>
      <c r="BF230" s="62"/>
      <c r="BG230" s="62"/>
    </row>
    <row r="231" spans="1:59" s="613" customFormat="1" ht="22.2" customHeight="1">
      <c r="A231" s="346" t="s">
        <v>116</v>
      </c>
      <c r="B231" s="65" t="s">
        <v>480</v>
      </c>
      <c r="C231" s="611"/>
      <c r="D231" s="611">
        <f>SUM(E231:BA231)</f>
        <v>0</v>
      </c>
      <c r="E231" s="611">
        <f t="shared" ref="E231:K231" si="220">SUM(E232:E233)</f>
        <v>0</v>
      </c>
      <c r="F231" s="611">
        <f t="shared" si="220"/>
        <v>0</v>
      </c>
      <c r="G231" s="611">
        <f t="shared" si="220"/>
        <v>0</v>
      </c>
      <c r="H231" s="611">
        <f t="shared" si="220"/>
        <v>0</v>
      </c>
      <c r="I231" s="611">
        <f t="shared" si="220"/>
        <v>0</v>
      </c>
      <c r="J231" s="611">
        <f t="shared" si="220"/>
        <v>0</v>
      </c>
      <c r="K231" s="611">
        <f t="shared" si="220"/>
        <v>0</v>
      </c>
      <c r="L231" s="611"/>
      <c r="M231" s="611">
        <f t="shared" ref="M231:AF231" si="221">SUM(M232:M233)</f>
        <v>0</v>
      </c>
      <c r="N231" s="611">
        <f t="shared" si="221"/>
        <v>0</v>
      </c>
      <c r="O231" s="611">
        <f t="shared" si="221"/>
        <v>0</v>
      </c>
      <c r="P231" s="611">
        <f t="shared" si="221"/>
        <v>0</v>
      </c>
      <c r="Q231" s="611">
        <f t="shared" si="221"/>
        <v>0</v>
      </c>
      <c r="R231" s="611">
        <f t="shared" si="221"/>
        <v>0</v>
      </c>
      <c r="S231" s="611">
        <f t="shared" si="221"/>
        <v>0</v>
      </c>
      <c r="T231" s="611">
        <f t="shared" si="221"/>
        <v>0</v>
      </c>
      <c r="U231" s="611">
        <f t="shared" si="221"/>
        <v>0</v>
      </c>
      <c r="V231" s="611">
        <f t="shared" si="221"/>
        <v>0</v>
      </c>
      <c r="W231" s="611">
        <f t="shared" si="221"/>
        <v>0</v>
      </c>
      <c r="X231" s="611">
        <f t="shared" si="221"/>
        <v>0</v>
      </c>
      <c r="Y231" s="611">
        <f t="shared" si="221"/>
        <v>0</v>
      </c>
      <c r="Z231" s="611">
        <f t="shared" si="221"/>
        <v>0</v>
      </c>
      <c r="AA231" s="611">
        <f t="shared" si="221"/>
        <v>0</v>
      </c>
      <c r="AB231" s="611">
        <f t="shared" si="221"/>
        <v>0</v>
      </c>
      <c r="AC231" s="611">
        <f t="shared" si="221"/>
        <v>0</v>
      </c>
      <c r="AD231" s="611">
        <f t="shared" si="221"/>
        <v>0</v>
      </c>
      <c r="AE231" s="611">
        <f t="shared" si="221"/>
        <v>0</v>
      </c>
      <c r="AF231" s="611">
        <f t="shared" si="221"/>
        <v>0</v>
      </c>
      <c r="AG231" s="611"/>
      <c r="AH231" s="611">
        <f t="shared" ref="AH231:BA231" si="222">SUM(AH232:AH233)</f>
        <v>0</v>
      </c>
      <c r="AI231" s="611">
        <f t="shared" si="222"/>
        <v>0</v>
      </c>
      <c r="AJ231" s="611">
        <f t="shared" si="222"/>
        <v>0</v>
      </c>
      <c r="AK231" s="611">
        <f t="shared" si="222"/>
        <v>0</v>
      </c>
      <c r="AL231" s="611">
        <f t="shared" si="222"/>
        <v>0</v>
      </c>
      <c r="AM231" s="611">
        <f t="shared" si="222"/>
        <v>0</v>
      </c>
      <c r="AN231" s="611">
        <f t="shared" si="222"/>
        <v>0</v>
      </c>
      <c r="AO231" s="611">
        <f t="shared" si="222"/>
        <v>0</v>
      </c>
      <c r="AP231" s="611">
        <f t="shared" si="222"/>
        <v>0</v>
      </c>
      <c r="AQ231" s="611">
        <f t="shared" si="222"/>
        <v>0</v>
      </c>
      <c r="AR231" s="611">
        <f t="shared" si="222"/>
        <v>0</v>
      </c>
      <c r="AS231" s="611">
        <f t="shared" si="222"/>
        <v>0</v>
      </c>
      <c r="AT231" s="611">
        <f t="shared" si="222"/>
        <v>0</v>
      </c>
      <c r="AU231" s="611">
        <f t="shared" si="222"/>
        <v>0</v>
      </c>
      <c r="AV231" s="611">
        <f t="shared" si="222"/>
        <v>0</v>
      </c>
      <c r="AW231" s="611">
        <f t="shared" si="222"/>
        <v>0</v>
      </c>
      <c r="AX231" s="611">
        <f t="shared" si="222"/>
        <v>0</v>
      </c>
      <c r="AY231" s="611">
        <f t="shared" si="222"/>
        <v>0</v>
      </c>
      <c r="AZ231" s="611">
        <f t="shared" si="222"/>
        <v>0</v>
      </c>
      <c r="BA231" s="611">
        <f t="shared" si="222"/>
        <v>0</v>
      </c>
      <c r="BB231" s="58" t="s">
        <v>231</v>
      </c>
      <c r="BC231" s="63"/>
      <c r="BD231" s="63"/>
      <c r="BE231" s="43">
        <v>2016</v>
      </c>
      <c r="BF231" s="62"/>
      <c r="BG231" s="62"/>
    </row>
    <row r="232" spans="1:59" s="630" customFormat="1" ht="22.2" customHeight="1">
      <c r="A232" s="626" t="s">
        <v>116</v>
      </c>
      <c r="B232" s="672"/>
      <c r="C232" s="628"/>
      <c r="D232" s="628"/>
      <c r="E232" s="628"/>
      <c r="F232" s="628"/>
      <c r="G232" s="628"/>
      <c r="H232" s="628"/>
      <c r="I232" s="628"/>
      <c r="J232" s="628"/>
      <c r="K232" s="628"/>
      <c r="L232" s="628"/>
      <c r="M232" s="628"/>
      <c r="N232" s="628"/>
      <c r="O232" s="628"/>
      <c r="P232" s="628"/>
      <c r="Q232" s="628"/>
      <c r="R232" s="628"/>
      <c r="S232" s="628"/>
      <c r="T232" s="628"/>
      <c r="U232" s="628"/>
      <c r="V232" s="628"/>
      <c r="W232" s="628"/>
      <c r="X232" s="628"/>
      <c r="Y232" s="628"/>
      <c r="Z232" s="628"/>
      <c r="AA232" s="628"/>
      <c r="AB232" s="628"/>
      <c r="AC232" s="628"/>
      <c r="AD232" s="628"/>
      <c r="AE232" s="628"/>
      <c r="AF232" s="628"/>
      <c r="AG232" s="628"/>
      <c r="AH232" s="628"/>
      <c r="AI232" s="628"/>
      <c r="AJ232" s="628"/>
      <c r="AK232" s="628"/>
      <c r="AL232" s="628"/>
      <c r="AM232" s="628"/>
      <c r="AN232" s="628"/>
      <c r="AO232" s="628"/>
      <c r="AP232" s="628"/>
      <c r="AQ232" s="628"/>
      <c r="AR232" s="628"/>
      <c r="AS232" s="628"/>
      <c r="AT232" s="628"/>
      <c r="AU232" s="628"/>
      <c r="AV232" s="628"/>
      <c r="AW232" s="628"/>
      <c r="AX232" s="628"/>
      <c r="AY232" s="628"/>
      <c r="AZ232" s="628"/>
      <c r="BA232" s="628"/>
      <c r="BB232" s="604" t="s">
        <v>231</v>
      </c>
      <c r="BC232" s="629"/>
      <c r="BD232" s="629"/>
      <c r="BE232" s="641">
        <v>2016</v>
      </c>
      <c r="BF232" s="642"/>
      <c r="BG232" s="642"/>
    </row>
    <row r="233" spans="1:59" s="630" customFormat="1" ht="22.2" customHeight="1">
      <c r="A233" s="626" t="s">
        <v>116</v>
      </c>
      <c r="B233" s="672"/>
      <c r="C233" s="628"/>
      <c r="D233" s="628"/>
      <c r="E233" s="628"/>
      <c r="F233" s="628"/>
      <c r="G233" s="628"/>
      <c r="H233" s="628"/>
      <c r="I233" s="628"/>
      <c r="J233" s="628"/>
      <c r="K233" s="628"/>
      <c r="L233" s="628"/>
      <c r="M233" s="628"/>
      <c r="N233" s="628"/>
      <c r="O233" s="628"/>
      <c r="P233" s="628"/>
      <c r="Q233" s="628"/>
      <c r="R233" s="628"/>
      <c r="S233" s="628"/>
      <c r="T233" s="628"/>
      <c r="U233" s="628"/>
      <c r="V233" s="628"/>
      <c r="W233" s="628"/>
      <c r="X233" s="628"/>
      <c r="Y233" s="628"/>
      <c r="Z233" s="628"/>
      <c r="AA233" s="628"/>
      <c r="AB233" s="628"/>
      <c r="AC233" s="628"/>
      <c r="AD233" s="628"/>
      <c r="AE233" s="628"/>
      <c r="AF233" s="628"/>
      <c r="AG233" s="628"/>
      <c r="AH233" s="628"/>
      <c r="AI233" s="628"/>
      <c r="AJ233" s="628"/>
      <c r="AK233" s="628"/>
      <c r="AL233" s="628"/>
      <c r="AM233" s="628"/>
      <c r="AN233" s="628"/>
      <c r="AO233" s="628"/>
      <c r="AP233" s="628"/>
      <c r="AQ233" s="628"/>
      <c r="AR233" s="628"/>
      <c r="AS233" s="628"/>
      <c r="AT233" s="628"/>
      <c r="AU233" s="628"/>
      <c r="AV233" s="628"/>
      <c r="AW233" s="628"/>
      <c r="AX233" s="628"/>
      <c r="AY233" s="628"/>
      <c r="AZ233" s="628"/>
      <c r="BA233" s="628"/>
      <c r="BB233" s="604" t="s">
        <v>231</v>
      </c>
      <c r="BC233" s="629"/>
      <c r="BD233" s="629"/>
      <c r="BE233" s="641">
        <v>2016</v>
      </c>
      <c r="BF233" s="642"/>
      <c r="BG233" s="642"/>
    </row>
    <row r="234" spans="1:59" s="613" customFormat="1" ht="22.2" customHeight="1">
      <c r="A234" s="346" t="s">
        <v>116</v>
      </c>
      <c r="B234" s="65" t="s">
        <v>481</v>
      </c>
      <c r="C234" s="611"/>
      <c r="D234" s="611">
        <f>SUM(E234:BA234)</f>
        <v>0</v>
      </c>
      <c r="E234" s="611">
        <f>SUM(E235:E236)</f>
        <v>0</v>
      </c>
      <c r="F234" s="611">
        <f t="shared" ref="F234:K234" si="223">SUM(F235:F236)</f>
        <v>0</v>
      </c>
      <c r="G234" s="611">
        <f t="shared" si="223"/>
        <v>0</v>
      </c>
      <c r="H234" s="611">
        <f>SUM(H235:H236)</f>
        <v>0</v>
      </c>
      <c r="I234" s="611">
        <f t="shared" si="223"/>
        <v>0</v>
      </c>
      <c r="J234" s="611">
        <f t="shared" si="223"/>
        <v>0</v>
      </c>
      <c r="K234" s="611">
        <f t="shared" si="223"/>
        <v>0</v>
      </c>
      <c r="L234" s="611"/>
      <c r="M234" s="611">
        <f t="shared" ref="M234:AF234" si="224">SUM(M235:M236)</f>
        <v>0</v>
      </c>
      <c r="N234" s="611">
        <f t="shared" si="224"/>
        <v>0</v>
      </c>
      <c r="O234" s="611">
        <f t="shared" si="224"/>
        <v>0</v>
      </c>
      <c r="P234" s="611">
        <f t="shared" si="224"/>
        <v>0</v>
      </c>
      <c r="Q234" s="611">
        <f t="shared" si="224"/>
        <v>0</v>
      </c>
      <c r="R234" s="611">
        <f t="shared" si="224"/>
        <v>0</v>
      </c>
      <c r="S234" s="611">
        <f t="shared" si="224"/>
        <v>0</v>
      </c>
      <c r="T234" s="611">
        <f t="shared" si="224"/>
        <v>0</v>
      </c>
      <c r="U234" s="611">
        <f t="shared" si="224"/>
        <v>0</v>
      </c>
      <c r="V234" s="611">
        <f t="shared" si="224"/>
        <v>0</v>
      </c>
      <c r="W234" s="611">
        <f t="shared" si="224"/>
        <v>0</v>
      </c>
      <c r="X234" s="611">
        <f t="shared" si="224"/>
        <v>0</v>
      </c>
      <c r="Y234" s="611">
        <f t="shared" si="224"/>
        <v>0</v>
      </c>
      <c r="Z234" s="611">
        <f t="shared" si="224"/>
        <v>0</v>
      </c>
      <c r="AA234" s="611">
        <f t="shared" si="224"/>
        <v>0</v>
      </c>
      <c r="AB234" s="611">
        <f t="shared" si="224"/>
        <v>0</v>
      </c>
      <c r="AC234" s="611">
        <f t="shared" si="224"/>
        <v>0</v>
      </c>
      <c r="AD234" s="611">
        <f t="shared" si="224"/>
        <v>0</v>
      </c>
      <c r="AE234" s="611">
        <f t="shared" si="224"/>
        <v>0</v>
      </c>
      <c r="AF234" s="611">
        <f t="shared" si="224"/>
        <v>0</v>
      </c>
      <c r="AG234" s="611"/>
      <c r="AH234" s="611">
        <f t="shared" ref="AH234:BA234" si="225">SUM(AH235:AH236)</f>
        <v>0</v>
      </c>
      <c r="AI234" s="611">
        <f t="shared" si="225"/>
        <v>0</v>
      </c>
      <c r="AJ234" s="611">
        <f t="shared" si="225"/>
        <v>0</v>
      </c>
      <c r="AK234" s="611">
        <f t="shared" si="225"/>
        <v>0</v>
      </c>
      <c r="AL234" s="611">
        <f t="shared" si="225"/>
        <v>0</v>
      </c>
      <c r="AM234" s="611">
        <f t="shared" si="225"/>
        <v>0</v>
      </c>
      <c r="AN234" s="611">
        <f t="shared" si="225"/>
        <v>0</v>
      </c>
      <c r="AO234" s="611">
        <f t="shared" si="225"/>
        <v>0</v>
      </c>
      <c r="AP234" s="611">
        <f t="shared" si="225"/>
        <v>0</v>
      </c>
      <c r="AQ234" s="611">
        <f t="shared" si="225"/>
        <v>0</v>
      </c>
      <c r="AR234" s="611">
        <f t="shared" si="225"/>
        <v>0</v>
      </c>
      <c r="AS234" s="611">
        <f t="shared" si="225"/>
        <v>0</v>
      </c>
      <c r="AT234" s="611">
        <f t="shared" si="225"/>
        <v>0</v>
      </c>
      <c r="AU234" s="611">
        <f t="shared" si="225"/>
        <v>0</v>
      </c>
      <c r="AV234" s="611">
        <f t="shared" si="225"/>
        <v>0</v>
      </c>
      <c r="AW234" s="611">
        <f t="shared" si="225"/>
        <v>0</v>
      </c>
      <c r="AX234" s="611">
        <f t="shared" si="225"/>
        <v>0</v>
      </c>
      <c r="AY234" s="611">
        <f t="shared" si="225"/>
        <v>0</v>
      </c>
      <c r="AZ234" s="611">
        <f t="shared" si="225"/>
        <v>0</v>
      </c>
      <c r="BA234" s="611">
        <f t="shared" si="225"/>
        <v>0</v>
      </c>
      <c r="BB234" s="58" t="s">
        <v>231</v>
      </c>
      <c r="BC234" s="63"/>
      <c r="BD234" s="63"/>
      <c r="BE234" s="43">
        <v>2016</v>
      </c>
      <c r="BF234" s="62"/>
      <c r="BG234" s="62"/>
    </row>
    <row r="235" spans="1:59" s="630" customFormat="1" ht="22.2" customHeight="1">
      <c r="A235" s="626" t="s">
        <v>116</v>
      </c>
      <c r="B235" s="672"/>
      <c r="C235" s="628"/>
      <c r="D235" s="628"/>
      <c r="F235" s="628"/>
      <c r="G235" s="628"/>
      <c r="H235" s="628"/>
      <c r="I235" s="628"/>
      <c r="J235" s="628"/>
      <c r="K235" s="628"/>
      <c r="L235" s="628"/>
      <c r="M235" s="628"/>
      <c r="N235" s="628"/>
      <c r="O235" s="628"/>
      <c r="P235" s="628"/>
      <c r="Q235" s="628"/>
      <c r="R235" s="628"/>
      <c r="S235" s="628"/>
      <c r="T235" s="628"/>
      <c r="U235" s="628"/>
      <c r="V235" s="628"/>
      <c r="W235" s="628"/>
      <c r="X235" s="628"/>
      <c r="Y235" s="628"/>
      <c r="Z235" s="628"/>
      <c r="AA235" s="628"/>
      <c r="AB235" s="628"/>
      <c r="AC235" s="628"/>
      <c r="AD235" s="628"/>
      <c r="AE235" s="628"/>
      <c r="AF235" s="628"/>
      <c r="AG235" s="628"/>
      <c r="AH235" s="628"/>
      <c r="AI235" s="628"/>
      <c r="AJ235" s="628"/>
      <c r="AK235" s="628"/>
      <c r="AL235" s="628"/>
      <c r="AM235" s="628"/>
      <c r="AN235" s="628"/>
      <c r="AO235" s="628"/>
      <c r="AP235" s="628"/>
      <c r="AQ235" s="628"/>
      <c r="AR235" s="628"/>
      <c r="AS235" s="628"/>
      <c r="AT235" s="628"/>
      <c r="AU235" s="628"/>
      <c r="AV235" s="628"/>
      <c r="AW235" s="628"/>
      <c r="AX235" s="628"/>
      <c r="AY235" s="628"/>
      <c r="AZ235" s="628"/>
      <c r="BA235" s="628"/>
      <c r="BB235" s="604" t="s">
        <v>231</v>
      </c>
      <c r="BC235" s="629"/>
      <c r="BD235" s="629"/>
      <c r="BE235" s="641">
        <v>2016</v>
      </c>
      <c r="BF235" s="642"/>
      <c r="BG235" s="642"/>
    </row>
    <row r="236" spans="1:59" s="630" customFormat="1" ht="22.2" customHeight="1">
      <c r="A236" s="626" t="s">
        <v>116</v>
      </c>
      <c r="B236" s="672"/>
      <c r="C236" s="628"/>
      <c r="D236" s="628"/>
      <c r="E236" s="628"/>
      <c r="F236" s="628"/>
      <c r="G236" s="628"/>
      <c r="H236" s="628"/>
      <c r="I236" s="628"/>
      <c r="J236" s="628"/>
      <c r="K236" s="628"/>
      <c r="L236" s="628"/>
      <c r="M236" s="628"/>
      <c r="N236" s="628"/>
      <c r="O236" s="628"/>
      <c r="P236" s="628"/>
      <c r="Q236" s="628"/>
      <c r="R236" s="628"/>
      <c r="S236" s="628"/>
      <c r="T236" s="628"/>
      <c r="U236" s="628"/>
      <c r="V236" s="628"/>
      <c r="W236" s="628"/>
      <c r="X236" s="628"/>
      <c r="Y236" s="628"/>
      <c r="Z236" s="628"/>
      <c r="AA236" s="628"/>
      <c r="AB236" s="628"/>
      <c r="AC236" s="628"/>
      <c r="AD236" s="628"/>
      <c r="AE236" s="628"/>
      <c r="AF236" s="628"/>
      <c r="AG236" s="628"/>
      <c r="AH236" s="628"/>
      <c r="AI236" s="628"/>
      <c r="AJ236" s="628"/>
      <c r="AK236" s="628"/>
      <c r="AL236" s="628"/>
      <c r="AM236" s="628"/>
      <c r="AN236" s="628"/>
      <c r="AO236" s="628"/>
      <c r="AP236" s="628"/>
      <c r="AQ236" s="628"/>
      <c r="AR236" s="628"/>
      <c r="AS236" s="628"/>
      <c r="AT236" s="628"/>
      <c r="AU236" s="628"/>
      <c r="AV236" s="628"/>
      <c r="AW236" s="628"/>
      <c r="AX236" s="628"/>
      <c r="AY236" s="628"/>
      <c r="AZ236" s="628"/>
      <c r="BA236" s="628"/>
      <c r="BB236" s="604" t="s">
        <v>231</v>
      </c>
      <c r="BC236" s="629"/>
      <c r="BD236" s="629"/>
      <c r="BE236" s="641">
        <v>2016</v>
      </c>
      <c r="BF236" s="642"/>
      <c r="BG236" s="642"/>
    </row>
    <row r="237" spans="1:59" s="613" customFormat="1" ht="22.2" customHeight="1">
      <c r="A237" s="346" t="s">
        <v>79</v>
      </c>
      <c r="B237" s="615" t="s">
        <v>495</v>
      </c>
      <c r="C237" s="611">
        <f>SUM(C238:C240)</f>
        <v>0</v>
      </c>
      <c r="D237" s="611">
        <f>D238</f>
        <v>0</v>
      </c>
      <c r="E237" s="611">
        <f t="shared" ref="E237:AZ237" si="226">E238</f>
        <v>0</v>
      </c>
      <c r="F237" s="611">
        <f t="shared" si="226"/>
        <v>0</v>
      </c>
      <c r="G237" s="611">
        <f t="shared" si="226"/>
        <v>0</v>
      </c>
      <c r="H237" s="611">
        <f t="shared" si="226"/>
        <v>0</v>
      </c>
      <c r="I237" s="611">
        <f t="shared" si="226"/>
        <v>0</v>
      </c>
      <c r="J237" s="611">
        <f t="shared" si="226"/>
        <v>0</v>
      </c>
      <c r="K237" s="611">
        <f t="shared" si="226"/>
        <v>0</v>
      </c>
      <c r="L237" s="611">
        <f t="shared" si="226"/>
        <v>0</v>
      </c>
      <c r="M237" s="611">
        <f t="shared" si="226"/>
        <v>0</v>
      </c>
      <c r="N237" s="611">
        <f t="shared" si="226"/>
        <v>0</v>
      </c>
      <c r="O237" s="611">
        <f t="shared" si="226"/>
        <v>0</v>
      </c>
      <c r="P237" s="611">
        <f t="shared" si="226"/>
        <v>0</v>
      </c>
      <c r="Q237" s="611">
        <f t="shared" si="226"/>
        <v>0</v>
      </c>
      <c r="R237" s="611">
        <f t="shared" si="226"/>
        <v>0</v>
      </c>
      <c r="S237" s="611">
        <f t="shared" si="226"/>
        <v>0</v>
      </c>
      <c r="T237" s="611">
        <f t="shared" si="226"/>
        <v>0</v>
      </c>
      <c r="U237" s="611">
        <f t="shared" si="226"/>
        <v>0</v>
      </c>
      <c r="V237" s="611">
        <f t="shared" si="226"/>
        <v>0</v>
      </c>
      <c r="W237" s="611">
        <f t="shared" si="226"/>
        <v>0</v>
      </c>
      <c r="X237" s="611">
        <f t="shared" si="226"/>
        <v>0</v>
      </c>
      <c r="Y237" s="611">
        <f t="shared" si="226"/>
        <v>0</v>
      </c>
      <c r="Z237" s="611">
        <f t="shared" si="226"/>
        <v>0</v>
      </c>
      <c r="AA237" s="611">
        <f t="shared" si="226"/>
        <v>0</v>
      </c>
      <c r="AB237" s="611">
        <f t="shared" si="226"/>
        <v>0</v>
      </c>
      <c r="AC237" s="611">
        <f t="shared" si="226"/>
        <v>0</v>
      </c>
      <c r="AD237" s="611">
        <f t="shared" si="226"/>
        <v>0</v>
      </c>
      <c r="AE237" s="611">
        <f t="shared" si="226"/>
        <v>0</v>
      </c>
      <c r="AF237" s="611">
        <f t="shared" si="226"/>
        <v>0</v>
      </c>
      <c r="AG237" s="611">
        <f t="shared" si="226"/>
        <v>0</v>
      </c>
      <c r="AH237" s="611">
        <f t="shared" si="226"/>
        <v>0</v>
      </c>
      <c r="AI237" s="611">
        <f t="shared" si="226"/>
        <v>0</v>
      </c>
      <c r="AJ237" s="611">
        <f t="shared" si="226"/>
        <v>0</v>
      </c>
      <c r="AK237" s="611">
        <f t="shared" si="226"/>
        <v>0</v>
      </c>
      <c r="AL237" s="611">
        <f t="shared" si="226"/>
        <v>0</v>
      </c>
      <c r="AM237" s="611">
        <f t="shared" si="226"/>
        <v>0</v>
      </c>
      <c r="AN237" s="611">
        <f t="shared" si="226"/>
        <v>0</v>
      </c>
      <c r="AO237" s="611">
        <f t="shared" si="226"/>
        <v>0</v>
      </c>
      <c r="AP237" s="611">
        <f t="shared" si="226"/>
        <v>0</v>
      </c>
      <c r="AQ237" s="611">
        <f t="shared" si="226"/>
        <v>0</v>
      </c>
      <c r="AR237" s="611">
        <f t="shared" si="226"/>
        <v>0</v>
      </c>
      <c r="AS237" s="611">
        <f t="shared" si="226"/>
        <v>0</v>
      </c>
      <c r="AT237" s="611">
        <f t="shared" si="226"/>
        <v>0</v>
      </c>
      <c r="AU237" s="611">
        <f t="shared" si="226"/>
        <v>0</v>
      </c>
      <c r="AV237" s="611">
        <f t="shared" si="226"/>
        <v>0</v>
      </c>
      <c r="AW237" s="611">
        <f t="shared" si="226"/>
        <v>0</v>
      </c>
      <c r="AX237" s="611">
        <f t="shared" si="226"/>
        <v>0</v>
      </c>
      <c r="AY237" s="611">
        <f t="shared" si="226"/>
        <v>0</v>
      </c>
      <c r="AZ237" s="611">
        <f t="shared" si="226"/>
        <v>0</v>
      </c>
      <c r="BA237" s="611">
        <f>BA238</f>
        <v>0</v>
      </c>
      <c r="BB237" s="58" t="s">
        <v>231</v>
      </c>
      <c r="BC237" s="63"/>
      <c r="BD237" s="63"/>
      <c r="BE237" s="85">
        <v>2016</v>
      </c>
      <c r="BF237" s="63"/>
      <c r="BG237" s="63"/>
    </row>
    <row r="238" spans="1:59" s="613" customFormat="1" ht="22.2" customHeight="1">
      <c r="A238" s="346" t="s">
        <v>79</v>
      </c>
      <c r="B238" s="65" t="s">
        <v>481</v>
      </c>
      <c r="C238" s="611"/>
      <c r="D238" s="611">
        <f>SUM(E238:BA238)</f>
        <v>0</v>
      </c>
      <c r="E238" s="611">
        <f>SUM(E239:E240)</f>
        <v>0</v>
      </c>
      <c r="F238" s="611">
        <f t="shared" ref="F238:BA238" si="227">SUM(F239:F240)</f>
        <v>0</v>
      </c>
      <c r="G238" s="611">
        <f t="shared" si="227"/>
        <v>0</v>
      </c>
      <c r="H238" s="611">
        <f t="shared" si="227"/>
        <v>0</v>
      </c>
      <c r="I238" s="611">
        <f t="shared" si="227"/>
        <v>0</v>
      </c>
      <c r="J238" s="611">
        <f t="shared" si="227"/>
        <v>0</v>
      </c>
      <c r="K238" s="611">
        <f t="shared" si="227"/>
        <v>0</v>
      </c>
      <c r="L238" s="611">
        <f t="shared" si="227"/>
        <v>0</v>
      </c>
      <c r="M238" s="611">
        <f t="shared" si="227"/>
        <v>0</v>
      </c>
      <c r="N238" s="611">
        <f t="shared" si="227"/>
        <v>0</v>
      </c>
      <c r="O238" s="611">
        <f t="shared" si="227"/>
        <v>0</v>
      </c>
      <c r="P238" s="611">
        <f t="shared" si="227"/>
        <v>0</v>
      </c>
      <c r="Q238" s="611">
        <f t="shared" si="227"/>
        <v>0</v>
      </c>
      <c r="R238" s="611">
        <f t="shared" si="227"/>
        <v>0</v>
      </c>
      <c r="S238" s="611">
        <f t="shared" si="227"/>
        <v>0</v>
      </c>
      <c r="T238" s="611">
        <f t="shared" si="227"/>
        <v>0</v>
      </c>
      <c r="U238" s="611">
        <f t="shared" si="227"/>
        <v>0</v>
      </c>
      <c r="V238" s="611">
        <f t="shared" si="227"/>
        <v>0</v>
      </c>
      <c r="W238" s="611">
        <f t="shared" si="227"/>
        <v>0</v>
      </c>
      <c r="X238" s="611">
        <f t="shared" si="227"/>
        <v>0</v>
      </c>
      <c r="Y238" s="611">
        <f t="shared" si="227"/>
        <v>0</v>
      </c>
      <c r="Z238" s="611">
        <f t="shared" si="227"/>
        <v>0</v>
      </c>
      <c r="AA238" s="611">
        <f t="shared" si="227"/>
        <v>0</v>
      </c>
      <c r="AB238" s="611">
        <f t="shared" si="227"/>
        <v>0</v>
      </c>
      <c r="AC238" s="611">
        <f t="shared" si="227"/>
        <v>0</v>
      </c>
      <c r="AD238" s="611">
        <f t="shared" si="227"/>
        <v>0</v>
      </c>
      <c r="AE238" s="611">
        <f t="shared" si="227"/>
        <v>0</v>
      </c>
      <c r="AF238" s="611">
        <f t="shared" si="227"/>
        <v>0</v>
      </c>
      <c r="AG238" s="611">
        <f t="shared" si="227"/>
        <v>0</v>
      </c>
      <c r="AH238" s="611">
        <f t="shared" si="227"/>
        <v>0</v>
      </c>
      <c r="AI238" s="611">
        <f t="shared" si="227"/>
        <v>0</v>
      </c>
      <c r="AJ238" s="611">
        <f t="shared" si="227"/>
        <v>0</v>
      </c>
      <c r="AK238" s="611">
        <f t="shared" si="227"/>
        <v>0</v>
      </c>
      <c r="AL238" s="611">
        <f t="shared" si="227"/>
        <v>0</v>
      </c>
      <c r="AM238" s="611">
        <f t="shared" si="227"/>
        <v>0</v>
      </c>
      <c r="AN238" s="611">
        <f t="shared" si="227"/>
        <v>0</v>
      </c>
      <c r="AO238" s="611">
        <f t="shared" si="227"/>
        <v>0</v>
      </c>
      <c r="AP238" s="611">
        <f t="shared" si="227"/>
        <v>0</v>
      </c>
      <c r="AQ238" s="611">
        <f t="shared" si="227"/>
        <v>0</v>
      </c>
      <c r="AR238" s="611">
        <f t="shared" si="227"/>
        <v>0</v>
      </c>
      <c r="AS238" s="611">
        <f t="shared" si="227"/>
        <v>0</v>
      </c>
      <c r="AT238" s="611">
        <f t="shared" si="227"/>
        <v>0</v>
      </c>
      <c r="AU238" s="611">
        <f t="shared" si="227"/>
        <v>0</v>
      </c>
      <c r="AV238" s="611">
        <f t="shared" si="227"/>
        <v>0</v>
      </c>
      <c r="AW238" s="611">
        <f t="shared" si="227"/>
        <v>0</v>
      </c>
      <c r="AX238" s="611">
        <f t="shared" si="227"/>
        <v>0</v>
      </c>
      <c r="AY238" s="611">
        <f t="shared" si="227"/>
        <v>0</v>
      </c>
      <c r="AZ238" s="611">
        <f t="shared" si="227"/>
        <v>0</v>
      </c>
      <c r="BA238" s="611">
        <f t="shared" si="227"/>
        <v>0</v>
      </c>
      <c r="BB238" s="58" t="s">
        <v>231</v>
      </c>
      <c r="BC238" s="63"/>
      <c r="BD238" s="63"/>
      <c r="BE238" s="85">
        <v>2016</v>
      </c>
      <c r="BF238" s="63"/>
      <c r="BG238" s="63"/>
    </row>
    <row r="239" spans="1:59" s="630" customFormat="1" ht="22.2" customHeight="1">
      <c r="A239" s="626" t="s">
        <v>79</v>
      </c>
      <c r="B239" s="672"/>
      <c r="C239" s="628"/>
      <c r="D239" s="628"/>
      <c r="E239" s="628"/>
      <c r="F239" s="628"/>
      <c r="G239" s="628"/>
      <c r="H239" s="628"/>
      <c r="I239" s="628"/>
      <c r="J239" s="628"/>
      <c r="K239" s="628"/>
      <c r="L239" s="628"/>
      <c r="M239" s="628"/>
      <c r="N239" s="628"/>
      <c r="O239" s="628"/>
      <c r="P239" s="628"/>
      <c r="Q239" s="628"/>
      <c r="R239" s="628"/>
      <c r="S239" s="628"/>
      <c r="T239" s="628"/>
      <c r="U239" s="628"/>
      <c r="V239" s="628"/>
      <c r="W239" s="628"/>
      <c r="X239" s="628"/>
      <c r="Y239" s="628"/>
      <c r="Z239" s="628"/>
      <c r="AA239" s="628"/>
      <c r="AB239" s="628"/>
      <c r="AC239" s="628"/>
      <c r="AD239" s="628"/>
      <c r="AE239" s="628"/>
      <c r="AF239" s="628"/>
      <c r="AG239" s="628"/>
      <c r="AH239" s="628"/>
      <c r="AI239" s="628"/>
      <c r="AJ239" s="628"/>
      <c r="AK239" s="628"/>
      <c r="AL239" s="628"/>
      <c r="AM239" s="628"/>
      <c r="AN239" s="628"/>
      <c r="AO239" s="628"/>
      <c r="AP239" s="628"/>
      <c r="AQ239" s="628"/>
      <c r="AR239" s="628"/>
      <c r="AS239" s="628"/>
      <c r="AT239" s="628"/>
      <c r="AU239" s="628"/>
      <c r="AV239" s="628"/>
      <c r="AW239" s="628"/>
      <c r="AX239" s="628"/>
      <c r="AY239" s="628"/>
      <c r="AZ239" s="628"/>
      <c r="BA239" s="628"/>
      <c r="BB239" s="604" t="s">
        <v>231</v>
      </c>
      <c r="BC239" s="629"/>
      <c r="BD239" s="629"/>
      <c r="BE239" s="606">
        <v>2016</v>
      </c>
      <c r="BF239" s="629"/>
      <c r="BG239" s="629"/>
    </row>
    <row r="240" spans="1:59" s="630" customFormat="1" ht="22.2" customHeight="1">
      <c r="A240" s="626" t="s">
        <v>79</v>
      </c>
      <c r="B240" s="672"/>
      <c r="C240" s="628"/>
      <c r="D240" s="628"/>
      <c r="E240" s="628"/>
      <c r="F240" s="628"/>
      <c r="G240" s="628"/>
      <c r="H240" s="628"/>
      <c r="I240" s="628"/>
      <c r="J240" s="628"/>
      <c r="K240" s="628"/>
      <c r="L240" s="628"/>
      <c r="M240" s="628"/>
      <c r="N240" s="628"/>
      <c r="O240" s="628"/>
      <c r="P240" s="628"/>
      <c r="Q240" s="628"/>
      <c r="R240" s="628"/>
      <c r="S240" s="628"/>
      <c r="T240" s="628"/>
      <c r="U240" s="628"/>
      <c r="V240" s="628"/>
      <c r="W240" s="628"/>
      <c r="X240" s="628"/>
      <c r="Y240" s="628"/>
      <c r="Z240" s="628"/>
      <c r="AA240" s="628"/>
      <c r="AB240" s="628"/>
      <c r="AC240" s="628"/>
      <c r="AD240" s="628"/>
      <c r="AE240" s="628"/>
      <c r="AF240" s="628"/>
      <c r="AG240" s="628"/>
      <c r="AH240" s="628"/>
      <c r="AI240" s="628"/>
      <c r="AJ240" s="628"/>
      <c r="AK240" s="628"/>
      <c r="AL240" s="628"/>
      <c r="AM240" s="628"/>
      <c r="AN240" s="628"/>
      <c r="AO240" s="628"/>
      <c r="AP240" s="628"/>
      <c r="AQ240" s="628"/>
      <c r="AR240" s="628"/>
      <c r="AS240" s="628"/>
      <c r="AT240" s="628"/>
      <c r="AU240" s="628"/>
      <c r="AV240" s="628"/>
      <c r="AW240" s="628"/>
      <c r="AX240" s="628"/>
      <c r="AY240" s="628"/>
      <c r="AZ240" s="628"/>
      <c r="BA240" s="628"/>
      <c r="BB240" s="604" t="s">
        <v>231</v>
      </c>
      <c r="BC240" s="629"/>
      <c r="BD240" s="629"/>
      <c r="BE240" s="606">
        <v>2016</v>
      </c>
      <c r="BF240" s="629"/>
      <c r="BG240" s="629"/>
    </row>
    <row r="241" spans="1:59" s="613" customFormat="1" ht="22.2" customHeight="1">
      <c r="A241" s="346" t="s">
        <v>81</v>
      </c>
      <c r="B241" s="615" t="s">
        <v>496</v>
      </c>
      <c r="C241" s="611">
        <f>SUM(C242:C244)</f>
        <v>0</v>
      </c>
      <c r="D241" s="611">
        <f>D242</f>
        <v>0</v>
      </c>
      <c r="E241" s="611">
        <f t="shared" ref="E241:BA241" si="228">E242</f>
        <v>0</v>
      </c>
      <c r="F241" s="611">
        <f t="shared" si="228"/>
        <v>0</v>
      </c>
      <c r="G241" s="611">
        <f t="shared" si="228"/>
        <v>0</v>
      </c>
      <c r="H241" s="611">
        <f t="shared" si="228"/>
        <v>0</v>
      </c>
      <c r="I241" s="611">
        <f t="shared" si="228"/>
        <v>0</v>
      </c>
      <c r="J241" s="611">
        <f t="shared" si="228"/>
        <v>0</v>
      </c>
      <c r="K241" s="611">
        <f t="shared" si="228"/>
        <v>0</v>
      </c>
      <c r="L241" s="611">
        <f t="shared" si="228"/>
        <v>0</v>
      </c>
      <c r="M241" s="611">
        <f t="shared" si="228"/>
        <v>0</v>
      </c>
      <c r="N241" s="611">
        <f t="shared" si="228"/>
        <v>0</v>
      </c>
      <c r="O241" s="611">
        <f t="shared" si="228"/>
        <v>0</v>
      </c>
      <c r="P241" s="611">
        <f t="shared" si="228"/>
        <v>0</v>
      </c>
      <c r="Q241" s="611">
        <f t="shared" si="228"/>
        <v>0</v>
      </c>
      <c r="R241" s="611">
        <f t="shared" si="228"/>
        <v>0</v>
      </c>
      <c r="S241" s="611">
        <f t="shared" si="228"/>
        <v>0</v>
      </c>
      <c r="T241" s="611">
        <f t="shared" si="228"/>
        <v>0</v>
      </c>
      <c r="U241" s="611">
        <f t="shared" si="228"/>
        <v>0</v>
      </c>
      <c r="V241" s="611">
        <f t="shared" si="228"/>
        <v>0</v>
      </c>
      <c r="W241" s="611">
        <f t="shared" si="228"/>
        <v>0</v>
      </c>
      <c r="X241" s="611">
        <f t="shared" si="228"/>
        <v>0</v>
      </c>
      <c r="Y241" s="611">
        <f t="shared" si="228"/>
        <v>0</v>
      </c>
      <c r="Z241" s="611">
        <f t="shared" si="228"/>
        <v>0</v>
      </c>
      <c r="AA241" s="611">
        <f t="shared" si="228"/>
        <v>0</v>
      </c>
      <c r="AB241" s="611">
        <f t="shared" si="228"/>
        <v>0</v>
      </c>
      <c r="AC241" s="611">
        <f t="shared" si="228"/>
        <v>0</v>
      </c>
      <c r="AD241" s="611">
        <f t="shared" si="228"/>
        <v>0</v>
      </c>
      <c r="AE241" s="611">
        <f t="shared" si="228"/>
        <v>0</v>
      </c>
      <c r="AF241" s="611">
        <f t="shared" si="228"/>
        <v>0</v>
      </c>
      <c r="AG241" s="611">
        <f t="shared" si="228"/>
        <v>0</v>
      </c>
      <c r="AH241" s="611">
        <f t="shared" si="228"/>
        <v>0</v>
      </c>
      <c r="AI241" s="611">
        <f t="shared" si="228"/>
        <v>0</v>
      </c>
      <c r="AJ241" s="611">
        <f t="shared" si="228"/>
        <v>0</v>
      </c>
      <c r="AK241" s="611">
        <f t="shared" si="228"/>
        <v>0</v>
      </c>
      <c r="AL241" s="611">
        <f t="shared" si="228"/>
        <v>0</v>
      </c>
      <c r="AM241" s="611">
        <f t="shared" si="228"/>
        <v>0</v>
      </c>
      <c r="AN241" s="611">
        <f t="shared" si="228"/>
        <v>0</v>
      </c>
      <c r="AO241" s="611">
        <f t="shared" si="228"/>
        <v>0</v>
      </c>
      <c r="AP241" s="611">
        <f t="shared" si="228"/>
        <v>0</v>
      </c>
      <c r="AQ241" s="611">
        <f t="shared" si="228"/>
        <v>0</v>
      </c>
      <c r="AR241" s="611">
        <f t="shared" si="228"/>
        <v>0</v>
      </c>
      <c r="AS241" s="611">
        <f t="shared" si="228"/>
        <v>0</v>
      </c>
      <c r="AT241" s="611">
        <f t="shared" si="228"/>
        <v>0</v>
      </c>
      <c r="AU241" s="611">
        <f t="shared" si="228"/>
        <v>0</v>
      </c>
      <c r="AV241" s="611">
        <f t="shared" si="228"/>
        <v>0</v>
      </c>
      <c r="AW241" s="611">
        <f t="shared" si="228"/>
        <v>0</v>
      </c>
      <c r="AX241" s="611">
        <f t="shared" si="228"/>
        <v>0</v>
      </c>
      <c r="AY241" s="611">
        <f t="shared" si="228"/>
        <v>0</v>
      </c>
      <c r="AZ241" s="611">
        <f t="shared" si="228"/>
        <v>0</v>
      </c>
      <c r="BA241" s="611">
        <f t="shared" si="228"/>
        <v>0</v>
      </c>
      <c r="BB241" s="58" t="s">
        <v>231</v>
      </c>
      <c r="BC241" s="63"/>
      <c r="BD241" s="63"/>
      <c r="BE241" s="85">
        <v>2016</v>
      </c>
      <c r="BF241" s="63"/>
      <c r="BG241" s="63"/>
    </row>
    <row r="242" spans="1:59" s="613" customFormat="1" ht="22.2" customHeight="1">
      <c r="A242" s="346" t="s">
        <v>81</v>
      </c>
      <c r="B242" s="65" t="s">
        <v>481</v>
      </c>
      <c r="C242" s="611"/>
      <c r="D242" s="611">
        <f>SUM(E242:BA242)</f>
        <v>0</v>
      </c>
      <c r="E242" s="611">
        <f>SUM(E243:E244)</f>
        <v>0</v>
      </c>
      <c r="F242" s="611">
        <f t="shared" ref="F242:BA242" si="229">SUM(F243:F244)</f>
        <v>0</v>
      </c>
      <c r="G242" s="611">
        <f t="shared" si="229"/>
        <v>0</v>
      </c>
      <c r="H242" s="611">
        <f t="shared" si="229"/>
        <v>0</v>
      </c>
      <c r="I242" s="611">
        <f t="shared" si="229"/>
        <v>0</v>
      </c>
      <c r="J242" s="611">
        <f t="shared" si="229"/>
        <v>0</v>
      </c>
      <c r="K242" s="611">
        <f t="shared" si="229"/>
        <v>0</v>
      </c>
      <c r="L242" s="611">
        <f t="shared" si="229"/>
        <v>0</v>
      </c>
      <c r="M242" s="611">
        <f t="shared" si="229"/>
        <v>0</v>
      </c>
      <c r="N242" s="611">
        <f t="shared" si="229"/>
        <v>0</v>
      </c>
      <c r="O242" s="611">
        <f t="shared" si="229"/>
        <v>0</v>
      </c>
      <c r="P242" s="611">
        <f t="shared" si="229"/>
        <v>0</v>
      </c>
      <c r="Q242" s="611">
        <f t="shared" si="229"/>
        <v>0</v>
      </c>
      <c r="R242" s="611">
        <f t="shared" si="229"/>
        <v>0</v>
      </c>
      <c r="S242" s="611">
        <f t="shared" si="229"/>
        <v>0</v>
      </c>
      <c r="T242" s="611">
        <f t="shared" si="229"/>
        <v>0</v>
      </c>
      <c r="U242" s="611">
        <f t="shared" si="229"/>
        <v>0</v>
      </c>
      <c r="V242" s="611">
        <f t="shared" si="229"/>
        <v>0</v>
      </c>
      <c r="W242" s="611">
        <f t="shared" si="229"/>
        <v>0</v>
      </c>
      <c r="X242" s="611">
        <f t="shared" si="229"/>
        <v>0</v>
      </c>
      <c r="Y242" s="611">
        <f t="shared" si="229"/>
        <v>0</v>
      </c>
      <c r="Z242" s="611">
        <f t="shared" si="229"/>
        <v>0</v>
      </c>
      <c r="AA242" s="611">
        <f t="shared" si="229"/>
        <v>0</v>
      </c>
      <c r="AB242" s="611">
        <f t="shared" si="229"/>
        <v>0</v>
      </c>
      <c r="AC242" s="611">
        <f t="shared" si="229"/>
        <v>0</v>
      </c>
      <c r="AD242" s="611">
        <f t="shared" si="229"/>
        <v>0</v>
      </c>
      <c r="AE242" s="611">
        <f t="shared" si="229"/>
        <v>0</v>
      </c>
      <c r="AF242" s="611">
        <f t="shared" si="229"/>
        <v>0</v>
      </c>
      <c r="AG242" s="611">
        <f t="shared" si="229"/>
        <v>0</v>
      </c>
      <c r="AH242" s="611">
        <f t="shared" si="229"/>
        <v>0</v>
      </c>
      <c r="AI242" s="611">
        <f t="shared" si="229"/>
        <v>0</v>
      </c>
      <c r="AJ242" s="611">
        <f t="shared" si="229"/>
        <v>0</v>
      </c>
      <c r="AK242" s="611">
        <f t="shared" si="229"/>
        <v>0</v>
      </c>
      <c r="AL242" s="611">
        <f t="shared" si="229"/>
        <v>0</v>
      </c>
      <c r="AM242" s="611">
        <f t="shared" si="229"/>
        <v>0</v>
      </c>
      <c r="AN242" s="611">
        <f t="shared" si="229"/>
        <v>0</v>
      </c>
      <c r="AO242" s="611">
        <f t="shared" si="229"/>
        <v>0</v>
      </c>
      <c r="AP242" s="611">
        <f t="shared" si="229"/>
        <v>0</v>
      </c>
      <c r="AQ242" s="611">
        <f t="shared" si="229"/>
        <v>0</v>
      </c>
      <c r="AR242" s="611">
        <f t="shared" si="229"/>
        <v>0</v>
      </c>
      <c r="AS242" s="611">
        <f t="shared" si="229"/>
        <v>0</v>
      </c>
      <c r="AT242" s="611">
        <f t="shared" si="229"/>
        <v>0</v>
      </c>
      <c r="AU242" s="611">
        <f t="shared" si="229"/>
        <v>0</v>
      </c>
      <c r="AV242" s="611">
        <f t="shared" si="229"/>
        <v>0</v>
      </c>
      <c r="AW242" s="611">
        <f t="shared" si="229"/>
        <v>0</v>
      </c>
      <c r="AX242" s="611">
        <f t="shared" si="229"/>
        <v>0</v>
      </c>
      <c r="AY242" s="611">
        <f t="shared" si="229"/>
        <v>0</v>
      </c>
      <c r="AZ242" s="611">
        <f t="shared" si="229"/>
        <v>0</v>
      </c>
      <c r="BA242" s="611">
        <f t="shared" si="229"/>
        <v>0</v>
      </c>
      <c r="BB242" s="58" t="s">
        <v>231</v>
      </c>
      <c r="BC242" s="63"/>
      <c r="BD242" s="63"/>
      <c r="BE242" s="85">
        <v>2016</v>
      </c>
      <c r="BF242" s="63"/>
      <c r="BG242" s="63"/>
    </row>
    <row r="243" spans="1:59" s="630" customFormat="1" ht="22.2" customHeight="1">
      <c r="A243" s="626" t="s">
        <v>81</v>
      </c>
      <c r="B243" s="672"/>
      <c r="C243" s="628"/>
      <c r="D243" s="628"/>
      <c r="E243" s="628"/>
      <c r="F243" s="628"/>
      <c r="G243" s="628"/>
      <c r="H243" s="628"/>
      <c r="I243" s="628"/>
      <c r="J243" s="628"/>
      <c r="K243" s="628"/>
      <c r="L243" s="628"/>
      <c r="M243" s="628"/>
      <c r="N243" s="628"/>
      <c r="O243" s="628"/>
      <c r="P243" s="628"/>
      <c r="Q243" s="628"/>
      <c r="R243" s="628"/>
      <c r="S243" s="628"/>
      <c r="T243" s="628"/>
      <c r="U243" s="628"/>
      <c r="V243" s="628"/>
      <c r="W243" s="628"/>
      <c r="X243" s="628"/>
      <c r="Y243" s="628"/>
      <c r="Z243" s="628"/>
      <c r="AA243" s="628"/>
      <c r="AB243" s="628"/>
      <c r="AC243" s="628"/>
      <c r="AD243" s="628"/>
      <c r="AE243" s="628"/>
      <c r="AF243" s="628"/>
      <c r="AG243" s="628"/>
      <c r="AH243" s="628"/>
      <c r="AI243" s="628"/>
      <c r="AJ243" s="628"/>
      <c r="AK243" s="628"/>
      <c r="AL243" s="628"/>
      <c r="AM243" s="628"/>
      <c r="AN243" s="628"/>
      <c r="AO243" s="628"/>
      <c r="AP243" s="628"/>
      <c r="AQ243" s="628"/>
      <c r="AR243" s="628"/>
      <c r="AS243" s="628"/>
      <c r="AT243" s="628"/>
      <c r="AU243" s="628"/>
      <c r="AV243" s="628"/>
      <c r="AW243" s="628"/>
      <c r="AX243" s="628"/>
      <c r="AY243" s="628"/>
      <c r="AZ243" s="628"/>
      <c r="BA243" s="628"/>
      <c r="BB243" s="604" t="s">
        <v>231</v>
      </c>
      <c r="BC243" s="629"/>
      <c r="BD243" s="629"/>
      <c r="BE243" s="606">
        <v>2016</v>
      </c>
      <c r="BF243" s="629"/>
      <c r="BG243" s="629"/>
    </row>
    <row r="244" spans="1:59" s="630" customFormat="1" ht="22.2" customHeight="1">
      <c r="A244" s="626" t="s">
        <v>81</v>
      </c>
      <c r="B244" s="672"/>
      <c r="C244" s="628"/>
      <c r="D244" s="628"/>
      <c r="E244" s="628"/>
      <c r="F244" s="628"/>
      <c r="G244" s="628"/>
      <c r="H244" s="628"/>
      <c r="I244" s="628"/>
      <c r="J244" s="628"/>
      <c r="K244" s="628"/>
      <c r="L244" s="628"/>
      <c r="M244" s="628"/>
      <c r="N244" s="628"/>
      <c r="O244" s="628"/>
      <c r="P244" s="628"/>
      <c r="Q244" s="628"/>
      <c r="R244" s="628"/>
      <c r="S244" s="628"/>
      <c r="T244" s="628"/>
      <c r="U244" s="628"/>
      <c r="V244" s="628"/>
      <c r="W244" s="628"/>
      <c r="X244" s="628"/>
      <c r="Y244" s="628"/>
      <c r="Z244" s="628"/>
      <c r="AA244" s="628"/>
      <c r="AB244" s="628"/>
      <c r="AC244" s="628"/>
      <c r="AD244" s="628"/>
      <c r="AE244" s="628"/>
      <c r="AF244" s="628"/>
      <c r="AG244" s="628"/>
      <c r="AH244" s="628"/>
      <c r="AI244" s="628"/>
      <c r="AJ244" s="628"/>
      <c r="AK244" s="628"/>
      <c r="AL244" s="628"/>
      <c r="AM244" s="628"/>
      <c r="AN244" s="628"/>
      <c r="AO244" s="628"/>
      <c r="AP244" s="628"/>
      <c r="AQ244" s="628"/>
      <c r="AR244" s="628"/>
      <c r="AS244" s="628"/>
      <c r="AT244" s="628"/>
      <c r="AU244" s="628"/>
      <c r="AV244" s="628"/>
      <c r="AW244" s="628"/>
      <c r="AX244" s="628"/>
      <c r="AY244" s="628"/>
      <c r="AZ244" s="628"/>
      <c r="BA244" s="628"/>
      <c r="BB244" s="604" t="s">
        <v>231</v>
      </c>
      <c r="BC244" s="629"/>
      <c r="BD244" s="629"/>
      <c r="BE244" s="606">
        <v>2016</v>
      </c>
      <c r="BF244" s="629"/>
      <c r="BG244" s="629"/>
    </row>
    <row r="245" spans="1:59" s="634" customFormat="1" ht="22.2" customHeight="1">
      <c r="A245" s="351" t="s">
        <v>502</v>
      </c>
      <c r="B245" s="94" t="s">
        <v>431</v>
      </c>
      <c r="C245" s="619">
        <f>C246</f>
        <v>0</v>
      </c>
      <c r="D245" s="619">
        <f t="shared" ref="D245:BA245" si="230">D246</f>
        <v>0</v>
      </c>
      <c r="E245" s="619">
        <f t="shared" si="230"/>
        <v>0</v>
      </c>
      <c r="F245" s="619">
        <f t="shared" si="230"/>
        <v>0</v>
      </c>
      <c r="G245" s="619">
        <f t="shared" si="230"/>
        <v>0</v>
      </c>
      <c r="H245" s="619">
        <f t="shared" si="230"/>
        <v>0</v>
      </c>
      <c r="I245" s="619">
        <f t="shared" si="230"/>
        <v>0</v>
      </c>
      <c r="J245" s="619">
        <f t="shared" si="230"/>
        <v>0</v>
      </c>
      <c r="K245" s="619">
        <f t="shared" si="230"/>
        <v>0</v>
      </c>
      <c r="L245" s="619">
        <f t="shared" si="230"/>
        <v>0</v>
      </c>
      <c r="M245" s="619">
        <f t="shared" si="230"/>
        <v>0</v>
      </c>
      <c r="N245" s="619">
        <f t="shared" si="230"/>
        <v>0</v>
      </c>
      <c r="O245" s="619">
        <f t="shared" si="230"/>
        <v>0</v>
      </c>
      <c r="P245" s="619">
        <f t="shared" si="230"/>
        <v>0</v>
      </c>
      <c r="Q245" s="619">
        <f t="shared" si="230"/>
        <v>0</v>
      </c>
      <c r="R245" s="619">
        <f t="shared" si="230"/>
        <v>0</v>
      </c>
      <c r="S245" s="619">
        <f t="shared" si="230"/>
        <v>0</v>
      </c>
      <c r="T245" s="619">
        <f t="shared" si="230"/>
        <v>0</v>
      </c>
      <c r="U245" s="619">
        <f t="shared" si="230"/>
        <v>0</v>
      </c>
      <c r="V245" s="619">
        <f t="shared" si="230"/>
        <v>0</v>
      </c>
      <c r="W245" s="619">
        <f t="shared" si="230"/>
        <v>0</v>
      </c>
      <c r="X245" s="619">
        <f t="shared" si="230"/>
        <v>0</v>
      </c>
      <c r="Y245" s="619">
        <f t="shared" si="230"/>
        <v>0</v>
      </c>
      <c r="Z245" s="619">
        <f t="shared" si="230"/>
        <v>0</v>
      </c>
      <c r="AA245" s="619">
        <f t="shared" si="230"/>
        <v>0</v>
      </c>
      <c r="AB245" s="619">
        <f t="shared" si="230"/>
        <v>0</v>
      </c>
      <c r="AC245" s="619">
        <f t="shared" si="230"/>
        <v>0</v>
      </c>
      <c r="AD245" s="619">
        <f t="shared" si="230"/>
        <v>0</v>
      </c>
      <c r="AE245" s="619">
        <f t="shared" si="230"/>
        <v>0</v>
      </c>
      <c r="AF245" s="619">
        <f t="shared" si="230"/>
        <v>0</v>
      </c>
      <c r="AG245" s="619">
        <f t="shared" si="230"/>
        <v>0</v>
      </c>
      <c r="AH245" s="619">
        <f t="shared" si="230"/>
        <v>0</v>
      </c>
      <c r="AI245" s="619">
        <f t="shared" si="230"/>
        <v>0</v>
      </c>
      <c r="AJ245" s="619">
        <f t="shared" si="230"/>
        <v>0</v>
      </c>
      <c r="AK245" s="619">
        <f t="shared" si="230"/>
        <v>0</v>
      </c>
      <c r="AL245" s="619">
        <f t="shared" si="230"/>
        <v>0</v>
      </c>
      <c r="AM245" s="619">
        <f t="shared" si="230"/>
        <v>0</v>
      </c>
      <c r="AN245" s="619">
        <f t="shared" si="230"/>
        <v>0</v>
      </c>
      <c r="AO245" s="619">
        <f t="shared" si="230"/>
        <v>0</v>
      </c>
      <c r="AP245" s="619">
        <f t="shared" si="230"/>
        <v>0</v>
      </c>
      <c r="AQ245" s="619">
        <f t="shared" si="230"/>
        <v>0</v>
      </c>
      <c r="AR245" s="619">
        <f t="shared" si="230"/>
        <v>0</v>
      </c>
      <c r="AS245" s="619">
        <f t="shared" si="230"/>
        <v>0</v>
      </c>
      <c r="AT245" s="619">
        <f t="shared" si="230"/>
        <v>0</v>
      </c>
      <c r="AU245" s="619">
        <f t="shared" si="230"/>
        <v>0</v>
      </c>
      <c r="AV245" s="619">
        <f t="shared" si="230"/>
        <v>0</v>
      </c>
      <c r="AW245" s="619">
        <f t="shared" si="230"/>
        <v>0</v>
      </c>
      <c r="AX245" s="619">
        <f t="shared" si="230"/>
        <v>0</v>
      </c>
      <c r="AY245" s="619">
        <f t="shared" si="230"/>
        <v>0</v>
      </c>
      <c r="AZ245" s="619">
        <f t="shared" si="230"/>
        <v>0</v>
      </c>
      <c r="BA245" s="619">
        <f t="shared" si="230"/>
        <v>0</v>
      </c>
      <c r="BB245" s="58" t="s">
        <v>231</v>
      </c>
      <c r="BC245" s="63"/>
      <c r="BD245" s="92"/>
      <c r="BE245" s="85">
        <v>2016</v>
      </c>
      <c r="BF245" s="91"/>
      <c r="BG245" s="91"/>
    </row>
    <row r="246" spans="1:59" s="623" customFormat="1" ht="22.2" customHeight="1">
      <c r="A246" s="346" t="s">
        <v>91</v>
      </c>
      <c r="B246" s="65" t="s">
        <v>481</v>
      </c>
      <c r="C246" s="620"/>
      <c r="D246" s="620">
        <f>SUM(E246:BA246)</f>
        <v>0</v>
      </c>
      <c r="E246" s="620">
        <f>SUM(E247:E248)</f>
        <v>0</v>
      </c>
      <c r="F246" s="620">
        <f t="shared" ref="F246:BA246" si="231">SUM(F247:F248)</f>
        <v>0</v>
      </c>
      <c r="G246" s="620">
        <f t="shared" si="231"/>
        <v>0</v>
      </c>
      <c r="H246" s="620">
        <f t="shared" si="231"/>
        <v>0</v>
      </c>
      <c r="I246" s="620">
        <f t="shared" si="231"/>
        <v>0</v>
      </c>
      <c r="J246" s="620">
        <f t="shared" si="231"/>
        <v>0</v>
      </c>
      <c r="K246" s="620">
        <f t="shared" si="231"/>
        <v>0</v>
      </c>
      <c r="L246" s="620">
        <f t="shared" si="231"/>
        <v>0</v>
      </c>
      <c r="M246" s="620">
        <f t="shared" si="231"/>
        <v>0</v>
      </c>
      <c r="N246" s="620">
        <f t="shared" si="231"/>
        <v>0</v>
      </c>
      <c r="O246" s="620">
        <f t="shared" si="231"/>
        <v>0</v>
      </c>
      <c r="P246" s="620">
        <f t="shared" si="231"/>
        <v>0</v>
      </c>
      <c r="Q246" s="620">
        <f t="shared" si="231"/>
        <v>0</v>
      </c>
      <c r="R246" s="620">
        <f t="shared" si="231"/>
        <v>0</v>
      </c>
      <c r="S246" s="620">
        <f t="shared" si="231"/>
        <v>0</v>
      </c>
      <c r="T246" s="620">
        <f t="shared" si="231"/>
        <v>0</v>
      </c>
      <c r="U246" s="620">
        <f t="shared" si="231"/>
        <v>0</v>
      </c>
      <c r="V246" s="620">
        <f t="shared" si="231"/>
        <v>0</v>
      </c>
      <c r="W246" s="620">
        <f t="shared" si="231"/>
        <v>0</v>
      </c>
      <c r="X246" s="620">
        <f t="shared" si="231"/>
        <v>0</v>
      </c>
      <c r="Y246" s="620">
        <f t="shared" si="231"/>
        <v>0</v>
      </c>
      <c r="Z246" s="620">
        <f t="shared" si="231"/>
        <v>0</v>
      </c>
      <c r="AA246" s="620">
        <f t="shared" si="231"/>
        <v>0</v>
      </c>
      <c r="AB246" s="620">
        <f t="shared" si="231"/>
        <v>0</v>
      </c>
      <c r="AC246" s="620">
        <f t="shared" si="231"/>
        <v>0</v>
      </c>
      <c r="AD246" s="620">
        <f t="shared" si="231"/>
        <v>0</v>
      </c>
      <c r="AE246" s="620">
        <f t="shared" si="231"/>
        <v>0</v>
      </c>
      <c r="AF246" s="620">
        <f t="shared" si="231"/>
        <v>0</v>
      </c>
      <c r="AG246" s="620">
        <f t="shared" si="231"/>
        <v>0</v>
      </c>
      <c r="AH246" s="620">
        <f t="shared" si="231"/>
        <v>0</v>
      </c>
      <c r="AI246" s="620">
        <f t="shared" si="231"/>
        <v>0</v>
      </c>
      <c r="AJ246" s="620">
        <f t="shared" si="231"/>
        <v>0</v>
      </c>
      <c r="AK246" s="620">
        <f t="shared" si="231"/>
        <v>0</v>
      </c>
      <c r="AL246" s="620">
        <f t="shared" si="231"/>
        <v>0</v>
      </c>
      <c r="AM246" s="620">
        <f t="shared" si="231"/>
        <v>0</v>
      </c>
      <c r="AN246" s="620">
        <f t="shared" si="231"/>
        <v>0</v>
      </c>
      <c r="AO246" s="620">
        <f t="shared" si="231"/>
        <v>0</v>
      </c>
      <c r="AP246" s="620">
        <f t="shared" si="231"/>
        <v>0</v>
      </c>
      <c r="AQ246" s="620">
        <f t="shared" si="231"/>
        <v>0</v>
      </c>
      <c r="AR246" s="620">
        <f t="shared" si="231"/>
        <v>0</v>
      </c>
      <c r="AS246" s="620">
        <f t="shared" si="231"/>
        <v>0</v>
      </c>
      <c r="AT246" s="620">
        <f t="shared" si="231"/>
        <v>0</v>
      </c>
      <c r="AU246" s="620">
        <f t="shared" si="231"/>
        <v>0</v>
      </c>
      <c r="AV246" s="620">
        <f t="shared" si="231"/>
        <v>0</v>
      </c>
      <c r="AW246" s="620">
        <f t="shared" si="231"/>
        <v>0</v>
      </c>
      <c r="AX246" s="620">
        <f t="shared" si="231"/>
        <v>0</v>
      </c>
      <c r="AY246" s="620">
        <f t="shared" si="231"/>
        <v>0</v>
      </c>
      <c r="AZ246" s="620">
        <f t="shared" si="231"/>
        <v>0</v>
      </c>
      <c r="BA246" s="620">
        <f t="shared" si="231"/>
        <v>0</v>
      </c>
      <c r="BB246" s="58" t="s">
        <v>231</v>
      </c>
      <c r="BC246" s="63"/>
      <c r="BD246" s="621"/>
      <c r="BE246" s="85">
        <v>2016</v>
      </c>
      <c r="BF246" s="622"/>
      <c r="BG246" s="622"/>
    </row>
    <row r="247" spans="1:59" s="630" customFormat="1" ht="22.2" customHeight="1">
      <c r="A247" s="626" t="s">
        <v>91</v>
      </c>
      <c r="B247" s="609"/>
      <c r="C247" s="628"/>
      <c r="D247" s="628"/>
      <c r="E247" s="628"/>
      <c r="F247" s="628"/>
      <c r="G247" s="628"/>
      <c r="H247" s="628"/>
      <c r="I247" s="628"/>
      <c r="J247" s="628"/>
      <c r="K247" s="628"/>
      <c r="L247" s="628"/>
      <c r="M247" s="628"/>
      <c r="N247" s="628"/>
      <c r="O247" s="628"/>
      <c r="P247" s="628"/>
      <c r="Q247" s="628"/>
      <c r="R247" s="628"/>
      <c r="S247" s="628"/>
      <c r="T247" s="628"/>
      <c r="U247" s="628"/>
      <c r="V247" s="628"/>
      <c r="W247" s="628"/>
      <c r="X247" s="628"/>
      <c r="Y247" s="628"/>
      <c r="Z247" s="628"/>
      <c r="AA247" s="628"/>
      <c r="AB247" s="628"/>
      <c r="AC247" s="628"/>
      <c r="AD247" s="628"/>
      <c r="AE247" s="628"/>
      <c r="AF247" s="628"/>
      <c r="AG247" s="628"/>
      <c r="AH247" s="628"/>
      <c r="AI247" s="628"/>
      <c r="AJ247" s="628"/>
      <c r="AK247" s="628"/>
      <c r="AL247" s="628"/>
      <c r="AM247" s="628"/>
      <c r="AN247" s="628"/>
      <c r="AO247" s="628"/>
      <c r="AP247" s="628"/>
      <c r="AQ247" s="628"/>
      <c r="AR247" s="628"/>
      <c r="AS247" s="628"/>
      <c r="AT247" s="628"/>
      <c r="AU247" s="628"/>
      <c r="AV247" s="628"/>
      <c r="AW247" s="628"/>
      <c r="AX247" s="628"/>
      <c r="AY247" s="628"/>
      <c r="AZ247" s="628"/>
      <c r="BA247" s="628"/>
      <c r="BB247" s="604" t="s">
        <v>231</v>
      </c>
      <c r="BC247" s="629"/>
      <c r="BD247" s="629"/>
      <c r="BE247" s="606">
        <v>2016</v>
      </c>
      <c r="BF247" s="629"/>
      <c r="BG247" s="629"/>
    </row>
    <row r="248" spans="1:59" s="630" customFormat="1" ht="22.2" customHeight="1">
      <c r="A248" s="626" t="s">
        <v>91</v>
      </c>
      <c r="B248" s="672"/>
      <c r="C248" s="628"/>
      <c r="D248" s="628"/>
      <c r="E248" s="628"/>
      <c r="F248" s="628"/>
      <c r="G248" s="628"/>
      <c r="H248" s="628"/>
      <c r="I248" s="628"/>
      <c r="J248" s="628"/>
      <c r="K248" s="628"/>
      <c r="L248" s="628"/>
      <c r="M248" s="628"/>
      <c r="N248" s="628"/>
      <c r="O248" s="628"/>
      <c r="P248" s="628"/>
      <c r="Q248" s="628"/>
      <c r="R248" s="628"/>
      <c r="S248" s="628"/>
      <c r="T248" s="628"/>
      <c r="U248" s="628"/>
      <c r="V248" s="628"/>
      <c r="W248" s="628"/>
      <c r="X248" s="628"/>
      <c r="Y248" s="628"/>
      <c r="Z248" s="628"/>
      <c r="AA248" s="628"/>
      <c r="AB248" s="628"/>
      <c r="AC248" s="628"/>
      <c r="AD248" s="628"/>
      <c r="AE248" s="628"/>
      <c r="AF248" s="628"/>
      <c r="AG248" s="628"/>
      <c r="AH248" s="628"/>
      <c r="AI248" s="628"/>
      <c r="AJ248" s="628"/>
      <c r="AK248" s="628"/>
      <c r="AL248" s="628"/>
      <c r="AM248" s="628"/>
      <c r="AN248" s="628"/>
      <c r="AO248" s="628"/>
      <c r="AP248" s="628"/>
      <c r="AQ248" s="628"/>
      <c r="AR248" s="628"/>
      <c r="AS248" s="628"/>
      <c r="AT248" s="628"/>
      <c r="AU248" s="628"/>
      <c r="AV248" s="628"/>
      <c r="AW248" s="628"/>
      <c r="AX248" s="628"/>
      <c r="AY248" s="628"/>
      <c r="AZ248" s="628"/>
      <c r="BA248" s="628"/>
      <c r="BB248" s="604" t="s">
        <v>231</v>
      </c>
      <c r="BC248" s="629"/>
      <c r="BD248" s="629"/>
      <c r="BE248" s="606">
        <v>2016</v>
      </c>
      <c r="BF248" s="629"/>
      <c r="BG248" s="629"/>
    </row>
    <row r="249" spans="1:59" s="613" customFormat="1" ht="22.2" customHeight="1">
      <c r="A249" s="346" t="s">
        <v>95</v>
      </c>
      <c r="B249" s="615" t="s">
        <v>504</v>
      </c>
      <c r="C249" s="611">
        <f>SUM(C250,C253)</f>
        <v>0</v>
      </c>
      <c r="D249" s="611">
        <f>SUM(D250+D253)</f>
        <v>0</v>
      </c>
      <c r="E249" s="611">
        <f t="shared" ref="E249:K249" si="232">SUM(E250,E253)</f>
        <v>0</v>
      </c>
      <c r="F249" s="611">
        <f t="shared" si="232"/>
        <v>0</v>
      </c>
      <c r="G249" s="611">
        <f t="shared" si="232"/>
        <v>0</v>
      </c>
      <c r="H249" s="611">
        <f t="shared" si="232"/>
        <v>0</v>
      </c>
      <c r="I249" s="611">
        <f t="shared" si="232"/>
        <v>0</v>
      </c>
      <c r="J249" s="611">
        <f t="shared" si="232"/>
        <v>0</v>
      </c>
      <c r="K249" s="611">
        <f t="shared" si="232"/>
        <v>0</v>
      </c>
      <c r="L249" s="611"/>
      <c r="M249" s="611">
        <f t="shared" ref="M249:AF249" si="233">SUM(M250,M253)</f>
        <v>0</v>
      </c>
      <c r="N249" s="611">
        <f t="shared" si="233"/>
        <v>0</v>
      </c>
      <c r="O249" s="611">
        <f t="shared" si="233"/>
        <v>0</v>
      </c>
      <c r="P249" s="611">
        <f t="shared" si="233"/>
        <v>0</v>
      </c>
      <c r="Q249" s="611">
        <f t="shared" si="233"/>
        <v>0</v>
      </c>
      <c r="R249" s="611">
        <f t="shared" si="233"/>
        <v>0</v>
      </c>
      <c r="S249" s="611">
        <f t="shared" si="233"/>
        <v>0</v>
      </c>
      <c r="T249" s="611">
        <f t="shared" si="233"/>
        <v>0</v>
      </c>
      <c r="U249" s="611">
        <f t="shared" si="233"/>
        <v>0</v>
      </c>
      <c r="V249" s="611">
        <f t="shared" si="233"/>
        <v>0</v>
      </c>
      <c r="W249" s="611">
        <f t="shared" si="233"/>
        <v>0</v>
      </c>
      <c r="X249" s="611">
        <f t="shared" si="233"/>
        <v>0</v>
      </c>
      <c r="Y249" s="611">
        <f t="shared" si="233"/>
        <v>0</v>
      </c>
      <c r="Z249" s="611">
        <f t="shared" si="233"/>
        <v>0</v>
      </c>
      <c r="AA249" s="611">
        <f t="shared" si="233"/>
        <v>0</v>
      </c>
      <c r="AB249" s="611">
        <f t="shared" si="233"/>
        <v>0</v>
      </c>
      <c r="AC249" s="611">
        <f t="shared" si="233"/>
        <v>0</v>
      </c>
      <c r="AD249" s="611">
        <f t="shared" si="233"/>
        <v>0</v>
      </c>
      <c r="AE249" s="611">
        <f t="shared" si="233"/>
        <v>0</v>
      </c>
      <c r="AF249" s="611">
        <f t="shared" si="233"/>
        <v>0</v>
      </c>
      <c r="AG249" s="611"/>
      <c r="AH249" s="611">
        <f t="shared" ref="AH249:BA249" si="234">SUM(AH250,AH253)</f>
        <v>0</v>
      </c>
      <c r="AI249" s="611">
        <f t="shared" si="234"/>
        <v>0</v>
      </c>
      <c r="AJ249" s="611">
        <f t="shared" si="234"/>
        <v>0</v>
      </c>
      <c r="AK249" s="611">
        <f t="shared" si="234"/>
        <v>0</v>
      </c>
      <c r="AL249" s="611">
        <f t="shared" si="234"/>
        <v>0</v>
      </c>
      <c r="AM249" s="611">
        <f t="shared" si="234"/>
        <v>0</v>
      </c>
      <c r="AN249" s="611">
        <f t="shared" si="234"/>
        <v>0</v>
      </c>
      <c r="AO249" s="611">
        <f t="shared" si="234"/>
        <v>0</v>
      </c>
      <c r="AP249" s="611">
        <f t="shared" si="234"/>
        <v>0</v>
      </c>
      <c r="AQ249" s="611">
        <f t="shared" si="234"/>
        <v>0</v>
      </c>
      <c r="AR249" s="611">
        <f t="shared" si="234"/>
        <v>0</v>
      </c>
      <c r="AS249" s="611">
        <f t="shared" si="234"/>
        <v>0</v>
      </c>
      <c r="AT249" s="611">
        <f t="shared" si="234"/>
        <v>0</v>
      </c>
      <c r="AU249" s="611">
        <f t="shared" si="234"/>
        <v>0</v>
      </c>
      <c r="AV249" s="611">
        <f t="shared" si="234"/>
        <v>0</v>
      </c>
      <c r="AW249" s="611">
        <f t="shared" si="234"/>
        <v>0</v>
      </c>
      <c r="AX249" s="611">
        <f t="shared" si="234"/>
        <v>0</v>
      </c>
      <c r="AY249" s="611">
        <f t="shared" si="234"/>
        <v>0</v>
      </c>
      <c r="AZ249" s="611">
        <f t="shared" si="234"/>
        <v>0</v>
      </c>
      <c r="BA249" s="611">
        <f t="shared" si="234"/>
        <v>0</v>
      </c>
      <c r="BB249" s="58" t="s">
        <v>231</v>
      </c>
      <c r="BC249" s="63"/>
      <c r="BD249" s="63"/>
      <c r="BE249" s="85">
        <v>2016</v>
      </c>
      <c r="BF249" s="63"/>
      <c r="BG249" s="63"/>
    </row>
    <row r="250" spans="1:59" s="613" customFormat="1" ht="22.2" customHeight="1">
      <c r="A250" s="346" t="s">
        <v>95</v>
      </c>
      <c r="B250" s="65" t="s">
        <v>480</v>
      </c>
      <c r="C250" s="611"/>
      <c r="D250" s="611">
        <f>SUM(E250:BA250)</f>
        <v>0</v>
      </c>
      <c r="E250" s="611">
        <f t="shared" ref="E250:K250" si="235">SUM(E251:E252)</f>
        <v>0</v>
      </c>
      <c r="F250" s="611">
        <f t="shared" si="235"/>
        <v>0</v>
      </c>
      <c r="G250" s="611">
        <f t="shared" si="235"/>
        <v>0</v>
      </c>
      <c r="H250" s="611">
        <f t="shared" si="235"/>
        <v>0</v>
      </c>
      <c r="I250" s="611">
        <f t="shared" si="235"/>
        <v>0</v>
      </c>
      <c r="J250" s="611">
        <f t="shared" si="235"/>
        <v>0</v>
      </c>
      <c r="K250" s="611">
        <f t="shared" si="235"/>
        <v>0</v>
      </c>
      <c r="L250" s="611"/>
      <c r="M250" s="611">
        <f t="shared" ref="M250:AF250" si="236">SUM(M251:M252)</f>
        <v>0</v>
      </c>
      <c r="N250" s="611">
        <f t="shared" si="236"/>
        <v>0</v>
      </c>
      <c r="O250" s="611">
        <f t="shared" si="236"/>
        <v>0</v>
      </c>
      <c r="P250" s="611">
        <f t="shared" si="236"/>
        <v>0</v>
      </c>
      <c r="Q250" s="611">
        <f t="shared" si="236"/>
        <v>0</v>
      </c>
      <c r="R250" s="611">
        <f t="shared" si="236"/>
        <v>0</v>
      </c>
      <c r="S250" s="611">
        <f t="shared" si="236"/>
        <v>0</v>
      </c>
      <c r="T250" s="611">
        <f t="shared" si="236"/>
        <v>0</v>
      </c>
      <c r="U250" s="611">
        <f t="shared" si="236"/>
        <v>0</v>
      </c>
      <c r="V250" s="611">
        <f t="shared" si="236"/>
        <v>0</v>
      </c>
      <c r="W250" s="611">
        <f t="shared" si="236"/>
        <v>0</v>
      </c>
      <c r="X250" s="611">
        <f t="shared" si="236"/>
        <v>0</v>
      </c>
      <c r="Y250" s="611">
        <f t="shared" si="236"/>
        <v>0</v>
      </c>
      <c r="Z250" s="611">
        <f t="shared" si="236"/>
        <v>0</v>
      </c>
      <c r="AA250" s="611">
        <f t="shared" si="236"/>
        <v>0</v>
      </c>
      <c r="AB250" s="611">
        <f t="shared" si="236"/>
        <v>0</v>
      </c>
      <c r="AC250" s="611">
        <f t="shared" si="236"/>
        <v>0</v>
      </c>
      <c r="AD250" s="611">
        <f t="shared" si="236"/>
        <v>0</v>
      </c>
      <c r="AE250" s="611">
        <f t="shared" si="236"/>
        <v>0</v>
      </c>
      <c r="AF250" s="611">
        <f t="shared" si="236"/>
        <v>0</v>
      </c>
      <c r="AG250" s="611"/>
      <c r="AH250" s="611">
        <f t="shared" ref="AH250:BA250" si="237">SUM(AH251:AH252)</f>
        <v>0</v>
      </c>
      <c r="AI250" s="611">
        <f t="shared" si="237"/>
        <v>0</v>
      </c>
      <c r="AJ250" s="611">
        <f t="shared" si="237"/>
        <v>0</v>
      </c>
      <c r="AK250" s="611">
        <f t="shared" si="237"/>
        <v>0</v>
      </c>
      <c r="AL250" s="611">
        <f t="shared" si="237"/>
        <v>0</v>
      </c>
      <c r="AM250" s="611">
        <f t="shared" si="237"/>
        <v>0</v>
      </c>
      <c r="AN250" s="611">
        <f t="shared" si="237"/>
        <v>0</v>
      </c>
      <c r="AO250" s="611">
        <f t="shared" si="237"/>
        <v>0</v>
      </c>
      <c r="AP250" s="611">
        <f t="shared" si="237"/>
        <v>0</v>
      </c>
      <c r="AQ250" s="611">
        <f t="shared" si="237"/>
        <v>0</v>
      </c>
      <c r="AR250" s="611">
        <f t="shared" si="237"/>
        <v>0</v>
      </c>
      <c r="AS250" s="611">
        <f t="shared" si="237"/>
        <v>0</v>
      </c>
      <c r="AT250" s="611">
        <f t="shared" si="237"/>
        <v>0</v>
      </c>
      <c r="AU250" s="611">
        <f t="shared" si="237"/>
        <v>0</v>
      </c>
      <c r="AV250" s="611">
        <f t="shared" si="237"/>
        <v>0</v>
      </c>
      <c r="AW250" s="611">
        <f t="shared" si="237"/>
        <v>0</v>
      </c>
      <c r="AX250" s="611">
        <f t="shared" si="237"/>
        <v>0</v>
      </c>
      <c r="AY250" s="611">
        <f t="shared" si="237"/>
        <v>0</v>
      </c>
      <c r="AZ250" s="611">
        <f t="shared" si="237"/>
        <v>0</v>
      </c>
      <c r="BA250" s="611">
        <f t="shared" si="237"/>
        <v>0</v>
      </c>
      <c r="BB250" s="58" t="s">
        <v>231</v>
      </c>
      <c r="BC250" s="63"/>
      <c r="BD250" s="63"/>
      <c r="BE250" s="85">
        <v>2016</v>
      </c>
      <c r="BF250" s="63"/>
      <c r="BG250" s="63"/>
    </row>
    <row r="251" spans="1:59" s="630" customFormat="1" ht="22.2" customHeight="1">
      <c r="A251" s="626" t="s">
        <v>95</v>
      </c>
      <c r="B251" s="672"/>
      <c r="C251" s="628"/>
      <c r="D251" s="628"/>
      <c r="E251" s="628"/>
      <c r="F251" s="628"/>
      <c r="G251" s="628"/>
      <c r="H251" s="628"/>
      <c r="I251" s="628"/>
      <c r="J251" s="628"/>
      <c r="K251" s="628"/>
      <c r="L251" s="628"/>
      <c r="M251" s="628"/>
      <c r="N251" s="628"/>
      <c r="O251" s="628"/>
      <c r="P251" s="628"/>
      <c r="Q251" s="628"/>
      <c r="R251" s="628"/>
      <c r="S251" s="628"/>
      <c r="T251" s="628"/>
      <c r="U251" s="628"/>
      <c r="V251" s="628"/>
      <c r="W251" s="628"/>
      <c r="X251" s="628"/>
      <c r="Y251" s="628"/>
      <c r="Z251" s="628"/>
      <c r="AA251" s="628"/>
      <c r="AB251" s="628"/>
      <c r="AC251" s="628"/>
      <c r="AD251" s="628"/>
      <c r="AE251" s="628"/>
      <c r="AF251" s="628"/>
      <c r="AG251" s="628"/>
      <c r="AH251" s="628"/>
      <c r="AI251" s="628"/>
      <c r="AJ251" s="628"/>
      <c r="AK251" s="628"/>
      <c r="AL251" s="628"/>
      <c r="AM251" s="628"/>
      <c r="AN251" s="628"/>
      <c r="AO251" s="628"/>
      <c r="AP251" s="628"/>
      <c r="AQ251" s="628"/>
      <c r="AR251" s="628"/>
      <c r="AS251" s="628"/>
      <c r="AT251" s="628"/>
      <c r="AU251" s="628"/>
      <c r="AV251" s="628"/>
      <c r="AW251" s="628"/>
      <c r="AX251" s="628"/>
      <c r="AY251" s="628"/>
      <c r="AZ251" s="628"/>
      <c r="BA251" s="628"/>
      <c r="BB251" s="604" t="s">
        <v>231</v>
      </c>
      <c r="BC251" s="629"/>
      <c r="BD251" s="629"/>
      <c r="BE251" s="606">
        <v>2016</v>
      </c>
      <c r="BF251" s="629"/>
      <c r="BG251" s="629"/>
    </row>
    <row r="252" spans="1:59" s="630" customFormat="1" ht="22.2" customHeight="1">
      <c r="A252" s="626" t="s">
        <v>95</v>
      </c>
      <c r="B252" s="672"/>
      <c r="C252" s="628"/>
      <c r="D252" s="628"/>
      <c r="E252" s="628"/>
      <c r="F252" s="628"/>
      <c r="G252" s="628"/>
      <c r="H252" s="628"/>
      <c r="I252" s="628"/>
      <c r="J252" s="628"/>
      <c r="K252" s="628"/>
      <c r="L252" s="628"/>
      <c r="M252" s="628"/>
      <c r="N252" s="628"/>
      <c r="O252" s="628"/>
      <c r="P252" s="628"/>
      <c r="Q252" s="628"/>
      <c r="R252" s="628"/>
      <c r="S252" s="628"/>
      <c r="T252" s="628"/>
      <c r="U252" s="628"/>
      <c r="V252" s="628"/>
      <c r="W252" s="628"/>
      <c r="X252" s="628"/>
      <c r="Y252" s="628"/>
      <c r="Z252" s="628"/>
      <c r="AA252" s="628"/>
      <c r="AB252" s="628"/>
      <c r="AC252" s="628"/>
      <c r="AD252" s="628"/>
      <c r="AE252" s="628"/>
      <c r="AF252" s="628"/>
      <c r="AG252" s="628"/>
      <c r="AH252" s="628"/>
      <c r="AI252" s="628"/>
      <c r="AJ252" s="628"/>
      <c r="AK252" s="628"/>
      <c r="AL252" s="628"/>
      <c r="AM252" s="628"/>
      <c r="AN252" s="628"/>
      <c r="AO252" s="628"/>
      <c r="AP252" s="628"/>
      <c r="AQ252" s="628"/>
      <c r="AR252" s="628"/>
      <c r="AS252" s="628"/>
      <c r="AT252" s="628"/>
      <c r="AU252" s="628"/>
      <c r="AV252" s="628"/>
      <c r="AW252" s="628"/>
      <c r="AX252" s="628"/>
      <c r="AY252" s="628"/>
      <c r="AZ252" s="628"/>
      <c r="BA252" s="628"/>
      <c r="BB252" s="604" t="s">
        <v>231</v>
      </c>
      <c r="BC252" s="629"/>
      <c r="BD252" s="629"/>
      <c r="BE252" s="606">
        <v>2016</v>
      </c>
      <c r="BF252" s="629"/>
      <c r="BG252" s="629"/>
    </row>
    <row r="253" spans="1:59" s="613" customFormat="1" ht="22.2" customHeight="1">
      <c r="A253" s="346" t="s">
        <v>95</v>
      </c>
      <c r="B253" s="65" t="s">
        <v>481</v>
      </c>
      <c r="C253" s="611"/>
      <c r="D253" s="611">
        <f>SUM(E253:BA253)</f>
        <v>0</v>
      </c>
      <c r="E253" s="611">
        <f t="shared" ref="E253:K253" si="238">SUM(E254:E255)</f>
        <v>0</v>
      </c>
      <c r="F253" s="611">
        <f t="shared" si="238"/>
        <v>0</v>
      </c>
      <c r="G253" s="611">
        <f t="shared" si="238"/>
        <v>0</v>
      </c>
      <c r="H253" s="611">
        <f t="shared" si="238"/>
        <v>0</v>
      </c>
      <c r="I253" s="611">
        <f t="shared" si="238"/>
        <v>0</v>
      </c>
      <c r="J253" s="611">
        <f t="shared" si="238"/>
        <v>0</v>
      </c>
      <c r="K253" s="611">
        <f t="shared" si="238"/>
        <v>0</v>
      </c>
      <c r="L253" s="611"/>
      <c r="M253" s="611">
        <f t="shared" ref="M253:AF253" si="239">SUM(M254:M255)</f>
        <v>0</v>
      </c>
      <c r="N253" s="611">
        <f t="shared" si="239"/>
        <v>0</v>
      </c>
      <c r="O253" s="611">
        <f t="shared" si="239"/>
        <v>0</v>
      </c>
      <c r="P253" s="611">
        <f t="shared" si="239"/>
        <v>0</v>
      </c>
      <c r="Q253" s="611">
        <f t="shared" si="239"/>
        <v>0</v>
      </c>
      <c r="R253" s="611">
        <f t="shared" si="239"/>
        <v>0</v>
      </c>
      <c r="S253" s="611">
        <f t="shared" si="239"/>
        <v>0</v>
      </c>
      <c r="T253" s="611">
        <f t="shared" si="239"/>
        <v>0</v>
      </c>
      <c r="U253" s="611">
        <f t="shared" si="239"/>
        <v>0</v>
      </c>
      <c r="V253" s="611">
        <f t="shared" si="239"/>
        <v>0</v>
      </c>
      <c r="W253" s="611">
        <f t="shared" si="239"/>
        <v>0</v>
      </c>
      <c r="X253" s="611">
        <f t="shared" si="239"/>
        <v>0</v>
      </c>
      <c r="Y253" s="611">
        <f t="shared" si="239"/>
        <v>0</v>
      </c>
      <c r="Z253" s="611">
        <f t="shared" si="239"/>
        <v>0</v>
      </c>
      <c r="AA253" s="611">
        <f t="shared" si="239"/>
        <v>0</v>
      </c>
      <c r="AB253" s="611">
        <f t="shared" si="239"/>
        <v>0</v>
      </c>
      <c r="AC253" s="611">
        <f t="shared" si="239"/>
        <v>0</v>
      </c>
      <c r="AD253" s="611">
        <f t="shared" si="239"/>
        <v>0</v>
      </c>
      <c r="AE253" s="611">
        <f t="shared" si="239"/>
        <v>0</v>
      </c>
      <c r="AF253" s="611">
        <f t="shared" si="239"/>
        <v>0</v>
      </c>
      <c r="AG253" s="611"/>
      <c r="AH253" s="611">
        <f t="shared" ref="AH253:BA253" si="240">SUM(AH254:AH255)</f>
        <v>0</v>
      </c>
      <c r="AI253" s="611">
        <f t="shared" si="240"/>
        <v>0</v>
      </c>
      <c r="AJ253" s="611">
        <f t="shared" si="240"/>
        <v>0</v>
      </c>
      <c r="AK253" s="611">
        <f t="shared" si="240"/>
        <v>0</v>
      </c>
      <c r="AL253" s="611">
        <f t="shared" si="240"/>
        <v>0</v>
      </c>
      <c r="AM253" s="611">
        <f t="shared" si="240"/>
        <v>0</v>
      </c>
      <c r="AN253" s="611">
        <f t="shared" si="240"/>
        <v>0</v>
      </c>
      <c r="AO253" s="611">
        <f t="shared" si="240"/>
        <v>0</v>
      </c>
      <c r="AP253" s="611">
        <f t="shared" si="240"/>
        <v>0</v>
      </c>
      <c r="AQ253" s="611">
        <f t="shared" si="240"/>
        <v>0</v>
      </c>
      <c r="AR253" s="611">
        <f t="shared" si="240"/>
        <v>0</v>
      </c>
      <c r="AS253" s="611">
        <f t="shared" si="240"/>
        <v>0</v>
      </c>
      <c r="AT253" s="611">
        <f t="shared" si="240"/>
        <v>0</v>
      </c>
      <c r="AU253" s="611">
        <f t="shared" si="240"/>
        <v>0</v>
      </c>
      <c r="AV253" s="611">
        <f t="shared" si="240"/>
        <v>0</v>
      </c>
      <c r="AW253" s="611">
        <f t="shared" si="240"/>
        <v>0</v>
      </c>
      <c r="AX253" s="611">
        <f t="shared" si="240"/>
        <v>0</v>
      </c>
      <c r="AY253" s="611">
        <f t="shared" si="240"/>
        <v>0</v>
      </c>
      <c r="AZ253" s="611">
        <f t="shared" si="240"/>
        <v>0</v>
      </c>
      <c r="BA253" s="611">
        <f t="shared" si="240"/>
        <v>0</v>
      </c>
      <c r="BB253" s="58" t="s">
        <v>231</v>
      </c>
      <c r="BC253" s="63"/>
      <c r="BD253" s="63"/>
      <c r="BE253" s="85">
        <v>2016</v>
      </c>
      <c r="BF253" s="63"/>
      <c r="BG253" s="63"/>
    </row>
    <row r="254" spans="1:59" s="630" customFormat="1" ht="22.2" customHeight="1">
      <c r="A254" s="626" t="s">
        <v>95</v>
      </c>
      <c r="B254" s="672"/>
      <c r="C254" s="628"/>
      <c r="D254" s="628"/>
      <c r="E254" s="628"/>
      <c r="F254" s="628"/>
      <c r="G254" s="628"/>
      <c r="H254" s="628"/>
      <c r="I254" s="628"/>
      <c r="J254" s="628"/>
      <c r="K254" s="628"/>
      <c r="L254" s="628"/>
      <c r="M254" s="628"/>
      <c r="N254" s="628"/>
      <c r="O254" s="628"/>
      <c r="P254" s="628"/>
      <c r="Q254" s="628"/>
      <c r="R254" s="628"/>
      <c r="S254" s="628"/>
      <c r="T254" s="628"/>
      <c r="U254" s="628"/>
      <c r="V254" s="628"/>
      <c r="W254" s="628"/>
      <c r="X254" s="628"/>
      <c r="Y254" s="628"/>
      <c r="Z254" s="628"/>
      <c r="AA254" s="628"/>
      <c r="AB254" s="628"/>
      <c r="AC254" s="628"/>
      <c r="AD254" s="628"/>
      <c r="AE254" s="628"/>
      <c r="AF254" s="628"/>
      <c r="AG254" s="628"/>
      <c r="AH254" s="628"/>
      <c r="AI254" s="628"/>
      <c r="AJ254" s="628"/>
      <c r="AK254" s="628"/>
      <c r="AL254" s="628"/>
      <c r="AM254" s="628"/>
      <c r="AN254" s="628"/>
      <c r="AO254" s="628"/>
      <c r="AP254" s="628"/>
      <c r="AQ254" s="628"/>
      <c r="AR254" s="628"/>
      <c r="AS254" s="628"/>
      <c r="AT254" s="628"/>
      <c r="AU254" s="628"/>
      <c r="AV254" s="628"/>
      <c r="AW254" s="628"/>
      <c r="AX254" s="628"/>
      <c r="AY254" s="628"/>
      <c r="AZ254" s="628"/>
      <c r="BA254" s="628"/>
      <c r="BB254" s="604" t="s">
        <v>231</v>
      </c>
      <c r="BC254" s="629"/>
      <c r="BD254" s="629"/>
      <c r="BE254" s="606">
        <v>2016</v>
      </c>
      <c r="BF254" s="629"/>
      <c r="BG254" s="629"/>
    </row>
    <row r="255" spans="1:59" s="630" customFormat="1" ht="22.2" customHeight="1">
      <c r="A255" s="626" t="s">
        <v>95</v>
      </c>
      <c r="B255" s="672"/>
      <c r="C255" s="628"/>
      <c r="D255" s="628"/>
      <c r="E255" s="628"/>
      <c r="F255" s="628"/>
      <c r="G255" s="628"/>
      <c r="H255" s="628"/>
      <c r="I255" s="628"/>
      <c r="J255" s="628"/>
      <c r="K255" s="628"/>
      <c r="L255" s="628"/>
      <c r="M255" s="628"/>
      <c r="N255" s="628"/>
      <c r="O255" s="628"/>
      <c r="P255" s="628"/>
      <c r="Q255" s="628"/>
      <c r="R255" s="628"/>
      <c r="S255" s="628"/>
      <c r="T255" s="628"/>
      <c r="U255" s="628"/>
      <c r="V255" s="628"/>
      <c r="W255" s="628"/>
      <c r="X255" s="628"/>
      <c r="Y255" s="628"/>
      <c r="Z255" s="628"/>
      <c r="AA255" s="628"/>
      <c r="AB255" s="628"/>
      <c r="AC255" s="628"/>
      <c r="AD255" s="628"/>
      <c r="AE255" s="628"/>
      <c r="AF255" s="628"/>
      <c r="AG255" s="628"/>
      <c r="AH255" s="628"/>
      <c r="AI255" s="628"/>
      <c r="AJ255" s="628"/>
      <c r="AK255" s="628"/>
      <c r="AL255" s="628"/>
      <c r="AM255" s="628"/>
      <c r="AN255" s="628"/>
      <c r="AO255" s="628"/>
      <c r="AP255" s="628"/>
      <c r="AQ255" s="628"/>
      <c r="AR255" s="628"/>
      <c r="AS255" s="628"/>
      <c r="AT255" s="628"/>
      <c r="AU255" s="628"/>
      <c r="AV255" s="628"/>
      <c r="AW255" s="628"/>
      <c r="AX255" s="628"/>
      <c r="AY255" s="628"/>
      <c r="AZ255" s="628"/>
      <c r="BA255" s="628"/>
      <c r="BB255" s="604" t="s">
        <v>231</v>
      </c>
      <c r="BC255" s="629"/>
      <c r="BD255" s="629"/>
      <c r="BE255" s="606">
        <v>2016</v>
      </c>
      <c r="BF255" s="629"/>
      <c r="BG255" s="629"/>
    </row>
    <row r="256" spans="1:59" s="613" customFormat="1" ht="22.2" customHeight="1">
      <c r="A256" s="346" t="s">
        <v>120</v>
      </c>
      <c r="B256" s="615" t="s">
        <v>508</v>
      </c>
      <c r="C256" s="611">
        <f>SUM(C257,C260)</f>
        <v>0</v>
      </c>
      <c r="D256" s="611">
        <f>SUM(D257+D260)</f>
        <v>0</v>
      </c>
      <c r="E256" s="611">
        <f t="shared" ref="E256:K256" si="241">SUM(E257,E260)</f>
        <v>0</v>
      </c>
      <c r="F256" s="611">
        <f t="shared" si="241"/>
        <v>0</v>
      </c>
      <c r="G256" s="611">
        <f t="shared" si="241"/>
        <v>0</v>
      </c>
      <c r="H256" s="611">
        <f t="shared" si="241"/>
        <v>0</v>
      </c>
      <c r="I256" s="611">
        <f t="shared" si="241"/>
        <v>0</v>
      </c>
      <c r="J256" s="611">
        <f t="shared" si="241"/>
        <v>0</v>
      </c>
      <c r="K256" s="611">
        <f t="shared" si="241"/>
        <v>0</v>
      </c>
      <c r="L256" s="611"/>
      <c r="M256" s="611">
        <f t="shared" ref="M256:AF256" si="242">SUM(M257,M260)</f>
        <v>0</v>
      </c>
      <c r="N256" s="611">
        <f t="shared" si="242"/>
        <v>0</v>
      </c>
      <c r="O256" s="611">
        <f t="shared" si="242"/>
        <v>0</v>
      </c>
      <c r="P256" s="611">
        <f t="shared" si="242"/>
        <v>0</v>
      </c>
      <c r="Q256" s="611">
        <f t="shared" si="242"/>
        <v>0</v>
      </c>
      <c r="R256" s="611">
        <f t="shared" si="242"/>
        <v>0</v>
      </c>
      <c r="S256" s="611">
        <f t="shared" si="242"/>
        <v>0</v>
      </c>
      <c r="T256" s="611">
        <f t="shared" si="242"/>
        <v>0</v>
      </c>
      <c r="U256" s="611">
        <f t="shared" si="242"/>
        <v>0</v>
      </c>
      <c r="V256" s="611">
        <f t="shared" si="242"/>
        <v>0</v>
      </c>
      <c r="W256" s="611">
        <f t="shared" si="242"/>
        <v>0</v>
      </c>
      <c r="X256" s="611">
        <f t="shared" si="242"/>
        <v>0</v>
      </c>
      <c r="Y256" s="611">
        <f t="shared" si="242"/>
        <v>0</v>
      </c>
      <c r="Z256" s="611">
        <f t="shared" si="242"/>
        <v>0</v>
      </c>
      <c r="AA256" s="611">
        <f t="shared" si="242"/>
        <v>0</v>
      </c>
      <c r="AB256" s="611">
        <f t="shared" si="242"/>
        <v>0</v>
      </c>
      <c r="AC256" s="611">
        <f t="shared" si="242"/>
        <v>0</v>
      </c>
      <c r="AD256" s="611">
        <f t="shared" si="242"/>
        <v>0</v>
      </c>
      <c r="AE256" s="611">
        <f t="shared" si="242"/>
        <v>0</v>
      </c>
      <c r="AF256" s="611">
        <f t="shared" si="242"/>
        <v>0</v>
      </c>
      <c r="AG256" s="611"/>
      <c r="AH256" s="611">
        <f t="shared" ref="AH256:BA256" si="243">SUM(AH257,AH260)</f>
        <v>0</v>
      </c>
      <c r="AI256" s="611">
        <f t="shared" si="243"/>
        <v>0</v>
      </c>
      <c r="AJ256" s="611">
        <f t="shared" si="243"/>
        <v>0</v>
      </c>
      <c r="AK256" s="611">
        <f t="shared" si="243"/>
        <v>0</v>
      </c>
      <c r="AL256" s="611">
        <f t="shared" si="243"/>
        <v>0</v>
      </c>
      <c r="AM256" s="611">
        <f t="shared" si="243"/>
        <v>0</v>
      </c>
      <c r="AN256" s="611">
        <f t="shared" si="243"/>
        <v>0</v>
      </c>
      <c r="AO256" s="611">
        <f t="shared" si="243"/>
        <v>0</v>
      </c>
      <c r="AP256" s="611">
        <f t="shared" si="243"/>
        <v>0</v>
      </c>
      <c r="AQ256" s="611">
        <f t="shared" si="243"/>
        <v>0</v>
      </c>
      <c r="AR256" s="611">
        <f t="shared" si="243"/>
        <v>0</v>
      </c>
      <c r="AS256" s="611">
        <f t="shared" si="243"/>
        <v>0</v>
      </c>
      <c r="AT256" s="611">
        <f t="shared" si="243"/>
        <v>0</v>
      </c>
      <c r="AU256" s="611">
        <f t="shared" si="243"/>
        <v>0</v>
      </c>
      <c r="AV256" s="611">
        <f t="shared" si="243"/>
        <v>0</v>
      </c>
      <c r="AW256" s="611">
        <f t="shared" si="243"/>
        <v>0</v>
      </c>
      <c r="AX256" s="611">
        <f t="shared" si="243"/>
        <v>0</v>
      </c>
      <c r="AY256" s="611">
        <f t="shared" si="243"/>
        <v>0</v>
      </c>
      <c r="AZ256" s="611">
        <f t="shared" si="243"/>
        <v>0</v>
      </c>
      <c r="BA256" s="611">
        <f t="shared" si="243"/>
        <v>0</v>
      </c>
      <c r="BB256" s="58" t="s">
        <v>231</v>
      </c>
      <c r="BC256" s="63"/>
      <c r="BD256" s="63"/>
      <c r="BE256" s="43">
        <v>2016</v>
      </c>
      <c r="BF256" s="62"/>
      <c r="BG256" s="62"/>
    </row>
    <row r="257" spans="1:59" s="613" customFormat="1" ht="22.2" customHeight="1">
      <c r="A257" s="346" t="s">
        <v>120</v>
      </c>
      <c r="B257" s="65" t="s">
        <v>480</v>
      </c>
      <c r="C257" s="611"/>
      <c r="D257" s="611">
        <f>SUM(E257:BA257)</f>
        <v>0</v>
      </c>
      <c r="E257" s="611">
        <f t="shared" ref="E257:K257" si="244">SUM(E258:E259)</f>
        <v>0</v>
      </c>
      <c r="F257" s="611">
        <f t="shared" si="244"/>
        <v>0</v>
      </c>
      <c r="G257" s="611">
        <f t="shared" si="244"/>
        <v>0</v>
      </c>
      <c r="H257" s="611">
        <f t="shared" si="244"/>
        <v>0</v>
      </c>
      <c r="I257" s="611">
        <f t="shared" si="244"/>
        <v>0</v>
      </c>
      <c r="J257" s="611">
        <f t="shared" si="244"/>
        <v>0</v>
      </c>
      <c r="K257" s="611">
        <f t="shared" si="244"/>
        <v>0</v>
      </c>
      <c r="L257" s="611"/>
      <c r="M257" s="611">
        <f t="shared" ref="M257:AF257" si="245">SUM(M258:M259)</f>
        <v>0</v>
      </c>
      <c r="N257" s="611">
        <f t="shared" si="245"/>
        <v>0</v>
      </c>
      <c r="O257" s="611">
        <f t="shared" si="245"/>
        <v>0</v>
      </c>
      <c r="P257" s="611">
        <f t="shared" si="245"/>
        <v>0</v>
      </c>
      <c r="Q257" s="611">
        <f t="shared" si="245"/>
        <v>0</v>
      </c>
      <c r="R257" s="611">
        <f t="shared" si="245"/>
        <v>0</v>
      </c>
      <c r="S257" s="611">
        <f t="shared" si="245"/>
        <v>0</v>
      </c>
      <c r="T257" s="611">
        <f t="shared" si="245"/>
        <v>0</v>
      </c>
      <c r="U257" s="611">
        <f t="shared" si="245"/>
        <v>0</v>
      </c>
      <c r="V257" s="611">
        <f t="shared" si="245"/>
        <v>0</v>
      </c>
      <c r="W257" s="611">
        <f t="shared" si="245"/>
        <v>0</v>
      </c>
      <c r="X257" s="611">
        <f t="shared" si="245"/>
        <v>0</v>
      </c>
      <c r="Y257" s="611">
        <f t="shared" si="245"/>
        <v>0</v>
      </c>
      <c r="Z257" s="611">
        <f t="shared" si="245"/>
        <v>0</v>
      </c>
      <c r="AA257" s="611">
        <f t="shared" si="245"/>
        <v>0</v>
      </c>
      <c r="AB257" s="611">
        <f t="shared" si="245"/>
        <v>0</v>
      </c>
      <c r="AC257" s="611">
        <f t="shared" si="245"/>
        <v>0</v>
      </c>
      <c r="AD257" s="611">
        <f t="shared" si="245"/>
        <v>0</v>
      </c>
      <c r="AE257" s="611">
        <f t="shared" si="245"/>
        <v>0</v>
      </c>
      <c r="AF257" s="611">
        <f t="shared" si="245"/>
        <v>0</v>
      </c>
      <c r="AG257" s="611"/>
      <c r="AH257" s="611">
        <f t="shared" ref="AH257:BA257" si="246">SUM(AH258:AH259)</f>
        <v>0</v>
      </c>
      <c r="AI257" s="611">
        <f t="shared" si="246"/>
        <v>0</v>
      </c>
      <c r="AJ257" s="611">
        <f t="shared" si="246"/>
        <v>0</v>
      </c>
      <c r="AK257" s="611">
        <f t="shared" si="246"/>
        <v>0</v>
      </c>
      <c r="AL257" s="611">
        <f t="shared" si="246"/>
        <v>0</v>
      </c>
      <c r="AM257" s="611">
        <f t="shared" si="246"/>
        <v>0</v>
      </c>
      <c r="AN257" s="611">
        <f t="shared" si="246"/>
        <v>0</v>
      </c>
      <c r="AO257" s="611">
        <f t="shared" si="246"/>
        <v>0</v>
      </c>
      <c r="AP257" s="611">
        <f t="shared" si="246"/>
        <v>0</v>
      </c>
      <c r="AQ257" s="611">
        <f t="shared" si="246"/>
        <v>0</v>
      </c>
      <c r="AR257" s="611">
        <f t="shared" si="246"/>
        <v>0</v>
      </c>
      <c r="AS257" s="611">
        <f t="shared" si="246"/>
        <v>0</v>
      </c>
      <c r="AT257" s="611">
        <f t="shared" si="246"/>
        <v>0</v>
      </c>
      <c r="AU257" s="611">
        <f t="shared" si="246"/>
        <v>0</v>
      </c>
      <c r="AV257" s="611">
        <f t="shared" si="246"/>
        <v>0</v>
      </c>
      <c r="AW257" s="611">
        <f t="shared" si="246"/>
        <v>0</v>
      </c>
      <c r="AX257" s="611">
        <f t="shared" si="246"/>
        <v>0</v>
      </c>
      <c r="AY257" s="611">
        <f t="shared" si="246"/>
        <v>0</v>
      </c>
      <c r="AZ257" s="611">
        <f t="shared" si="246"/>
        <v>0</v>
      </c>
      <c r="BA257" s="611">
        <f t="shared" si="246"/>
        <v>0</v>
      </c>
      <c r="BB257" s="58" t="s">
        <v>231</v>
      </c>
      <c r="BC257" s="63"/>
      <c r="BD257" s="63"/>
      <c r="BE257" s="43">
        <v>2016</v>
      </c>
      <c r="BF257" s="62"/>
      <c r="BG257" s="62"/>
    </row>
    <row r="258" spans="1:59" s="630" customFormat="1" ht="22.2" customHeight="1">
      <c r="A258" s="626" t="s">
        <v>120</v>
      </c>
      <c r="B258" s="672"/>
      <c r="C258" s="628"/>
      <c r="D258" s="628"/>
      <c r="E258" s="628"/>
      <c r="F258" s="628"/>
      <c r="G258" s="628"/>
      <c r="H258" s="628"/>
      <c r="I258" s="628"/>
      <c r="J258" s="628"/>
      <c r="K258" s="628"/>
      <c r="L258" s="628"/>
      <c r="M258" s="628"/>
      <c r="N258" s="628"/>
      <c r="O258" s="628"/>
      <c r="P258" s="628"/>
      <c r="Q258" s="628"/>
      <c r="R258" s="628"/>
      <c r="S258" s="628"/>
      <c r="T258" s="628"/>
      <c r="U258" s="628"/>
      <c r="V258" s="628"/>
      <c r="W258" s="628"/>
      <c r="X258" s="628"/>
      <c r="Y258" s="628"/>
      <c r="Z258" s="628"/>
      <c r="AA258" s="628"/>
      <c r="AB258" s="628"/>
      <c r="AC258" s="628"/>
      <c r="AD258" s="628"/>
      <c r="AE258" s="628"/>
      <c r="AF258" s="628"/>
      <c r="AG258" s="628"/>
      <c r="AH258" s="628"/>
      <c r="AI258" s="628"/>
      <c r="AJ258" s="628"/>
      <c r="AK258" s="628"/>
      <c r="AL258" s="628"/>
      <c r="AM258" s="628"/>
      <c r="AN258" s="628"/>
      <c r="AO258" s="628"/>
      <c r="AP258" s="628"/>
      <c r="AQ258" s="628"/>
      <c r="AR258" s="628"/>
      <c r="AS258" s="628"/>
      <c r="AT258" s="628"/>
      <c r="AU258" s="628"/>
      <c r="AV258" s="628"/>
      <c r="AW258" s="628"/>
      <c r="AX258" s="628"/>
      <c r="AY258" s="628"/>
      <c r="AZ258" s="628"/>
      <c r="BA258" s="628"/>
      <c r="BB258" s="604" t="s">
        <v>231</v>
      </c>
      <c r="BC258" s="629"/>
      <c r="BD258" s="629"/>
      <c r="BE258" s="641">
        <v>2016</v>
      </c>
      <c r="BF258" s="642"/>
      <c r="BG258" s="642"/>
    </row>
    <row r="259" spans="1:59" s="630" customFormat="1" ht="22.2" customHeight="1">
      <c r="A259" s="626" t="s">
        <v>120</v>
      </c>
      <c r="B259" s="672"/>
      <c r="C259" s="628"/>
      <c r="D259" s="628"/>
      <c r="E259" s="628"/>
      <c r="F259" s="628"/>
      <c r="G259" s="628"/>
      <c r="H259" s="628"/>
      <c r="I259" s="628"/>
      <c r="J259" s="628"/>
      <c r="K259" s="628"/>
      <c r="L259" s="628"/>
      <c r="M259" s="628"/>
      <c r="N259" s="628"/>
      <c r="O259" s="628"/>
      <c r="P259" s="628"/>
      <c r="Q259" s="628"/>
      <c r="R259" s="628"/>
      <c r="S259" s="628"/>
      <c r="T259" s="628"/>
      <c r="U259" s="628"/>
      <c r="V259" s="628"/>
      <c r="W259" s="628"/>
      <c r="X259" s="628"/>
      <c r="Y259" s="628"/>
      <c r="Z259" s="628"/>
      <c r="AA259" s="628"/>
      <c r="AB259" s="628"/>
      <c r="AC259" s="628"/>
      <c r="AD259" s="628"/>
      <c r="AE259" s="628"/>
      <c r="AF259" s="628"/>
      <c r="AG259" s="628"/>
      <c r="AH259" s="628"/>
      <c r="AI259" s="628"/>
      <c r="AJ259" s="628"/>
      <c r="AK259" s="628"/>
      <c r="AL259" s="628"/>
      <c r="AM259" s="628"/>
      <c r="AN259" s="628"/>
      <c r="AO259" s="628"/>
      <c r="AP259" s="628"/>
      <c r="AQ259" s="628"/>
      <c r="AR259" s="628"/>
      <c r="AS259" s="628"/>
      <c r="AT259" s="628"/>
      <c r="AU259" s="628"/>
      <c r="AV259" s="628"/>
      <c r="AW259" s="628"/>
      <c r="AX259" s="628"/>
      <c r="AY259" s="628"/>
      <c r="AZ259" s="628"/>
      <c r="BA259" s="628"/>
      <c r="BB259" s="604" t="s">
        <v>231</v>
      </c>
      <c r="BC259" s="629"/>
      <c r="BD259" s="629"/>
      <c r="BE259" s="641">
        <v>2016</v>
      </c>
      <c r="BF259" s="642"/>
      <c r="BG259" s="642"/>
    </row>
    <row r="260" spans="1:59" s="613" customFormat="1" ht="22.2" customHeight="1">
      <c r="A260" s="346" t="s">
        <v>120</v>
      </c>
      <c r="B260" s="65" t="s">
        <v>481</v>
      </c>
      <c r="C260" s="611"/>
      <c r="D260" s="611">
        <f>SUM(E260:BA260)</f>
        <v>0</v>
      </c>
      <c r="E260" s="611">
        <f t="shared" ref="E260:K260" si="247">SUM(E261:E262)</f>
        <v>0</v>
      </c>
      <c r="F260" s="611">
        <f t="shared" si="247"/>
        <v>0</v>
      </c>
      <c r="G260" s="611">
        <f t="shared" si="247"/>
        <v>0</v>
      </c>
      <c r="H260" s="611">
        <f t="shared" si="247"/>
        <v>0</v>
      </c>
      <c r="I260" s="611">
        <f t="shared" si="247"/>
        <v>0</v>
      </c>
      <c r="J260" s="611">
        <f t="shared" si="247"/>
        <v>0</v>
      </c>
      <c r="K260" s="611">
        <f t="shared" si="247"/>
        <v>0</v>
      </c>
      <c r="L260" s="611"/>
      <c r="M260" s="611">
        <f t="shared" ref="M260:AF260" si="248">SUM(M261:M262)</f>
        <v>0</v>
      </c>
      <c r="N260" s="611">
        <f t="shared" si="248"/>
        <v>0</v>
      </c>
      <c r="O260" s="611">
        <f t="shared" si="248"/>
        <v>0</v>
      </c>
      <c r="P260" s="611">
        <f t="shared" si="248"/>
        <v>0</v>
      </c>
      <c r="Q260" s="611">
        <f t="shared" si="248"/>
        <v>0</v>
      </c>
      <c r="R260" s="611">
        <f t="shared" si="248"/>
        <v>0</v>
      </c>
      <c r="S260" s="611">
        <f t="shared" si="248"/>
        <v>0</v>
      </c>
      <c r="T260" s="611">
        <f t="shared" si="248"/>
        <v>0</v>
      </c>
      <c r="U260" s="611">
        <f t="shared" si="248"/>
        <v>0</v>
      </c>
      <c r="V260" s="611">
        <f t="shared" si="248"/>
        <v>0</v>
      </c>
      <c r="W260" s="611">
        <f t="shared" si="248"/>
        <v>0</v>
      </c>
      <c r="X260" s="611">
        <f t="shared" si="248"/>
        <v>0</v>
      </c>
      <c r="Y260" s="611">
        <f t="shared" si="248"/>
        <v>0</v>
      </c>
      <c r="Z260" s="611">
        <f t="shared" si="248"/>
        <v>0</v>
      </c>
      <c r="AA260" s="611">
        <f t="shared" si="248"/>
        <v>0</v>
      </c>
      <c r="AB260" s="611">
        <f t="shared" si="248"/>
        <v>0</v>
      </c>
      <c r="AC260" s="611">
        <f t="shared" si="248"/>
        <v>0</v>
      </c>
      <c r="AD260" s="611">
        <f t="shared" si="248"/>
        <v>0</v>
      </c>
      <c r="AE260" s="611">
        <f t="shared" si="248"/>
        <v>0</v>
      </c>
      <c r="AF260" s="611">
        <f t="shared" si="248"/>
        <v>0</v>
      </c>
      <c r="AG260" s="611"/>
      <c r="AH260" s="611">
        <f t="shared" ref="AH260:BA260" si="249">SUM(AH261:AH262)</f>
        <v>0</v>
      </c>
      <c r="AI260" s="611">
        <f t="shared" si="249"/>
        <v>0</v>
      </c>
      <c r="AJ260" s="611">
        <f t="shared" si="249"/>
        <v>0</v>
      </c>
      <c r="AK260" s="611">
        <f t="shared" si="249"/>
        <v>0</v>
      </c>
      <c r="AL260" s="611">
        <f t="shared" si="249"/>
        <v>0</v>
      </c>
      <c r="AM260" s="611">
        <f t="shared" si="249"/>
        <v>0</v>
      </c>
      <c r="AN260" s="611">
        <f t="shared" si="249"/>
        <v>0</v>
      </c>
      <c r="AO260" s="611">
        <f t="shared" si="249"/>
        <v>0</v>
      </c>
      <c r="AP260" s="611">
        <f t="shared" si="249"/>
        <v>0</v>
      </c>
      <c r="AQ260" s="611">
        <f t="shared" si="249"/>
        <v>0</v>
      </c>
      <c r="AR260" s="611">
        <f t="shared" si="249"/>
        <v>0</v>
      </c>
      <c r="AS260" s="611">
        <f t="shared" si="249"/>
        <v>0</v>
      </c>
      <c r="AT260" s="611">
        <f t="shared" si="249"/>
        <v>0</v>
      </c>
      <c r="AU260" s="611">
        <f t="shared" si="249"/>
        <v>0</v>
      </c>
      <c r="AV260" s="611">
        <f t="shared" si="249"/>
        <v>0</v>
      </c>
      <c r="AW260" s="611">
        <f t="shared" si="249"/>
        <v>0</v>
      </c>
      <c r="AX260" s="611">
        <f t="shared" si="249"/>
        <v>0</v>
      </c>
      <c r="AY260" s="611">
        <f t="shared" si="249"/>
        <v>0</v>
      </c>
      <c r="AZ260" s="611">
        <f t="shared" si="249"/>
        <v>0</v>
      </c>
      <c r="BA260" s="611">
        <f t="shared" si="249"/>
        <v>0</v>
      </c>
      <c r="BB260" s="58" t="s">
        <v>231</v>
      </c>
      <c r="BC260" s="611">
        <f>SUM(BC261:BC262)</f>
        <v>0</v>
      </c>
      <c r="BD260" s="611">
        <f>SUM(BD261:BD262)</f>
        <v>0</v>
      </c>
      <c r="BE260" s="43">
        <v>2016</v>
      </c>
      <c r="BF260" s="62"/>
      <c r="BG260" s="62"/>
    </row>
    <row r="261" spans="1:59" s="630" customFormat="1" ht="22.2" customHeight="1">
      <c r="A261" s="626" t="s">
        <v>120</v>
      </c>
      <c r="B261" s="690"/>
      <c r="C261" s="628"/>
      <c r="D261" s="628"/>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04" t="s">
        <v>231</v>
      </c>
      <c r="BC261" s="629"/>
      <c r="BD261" s="629"/>
      <c r="BE261" s="641">
        <v>2016</v>
      </c>
      <c r="BF261" s="642"/>
      <c r="BG261" s="642"/>
    </row>
    <row r="262" spans="1:59" s="630" customFormat="1" ht="22.2" customHeight="1">
      <c r="A262" s="626" t="s">
        <v>120</v>
      </c>
      <c r="B262" s="672"/>
      <c r="C262" s="628"/>
      <c r="D262" s="628"/>
      <c r="E262" s="628"/>
      <c r="F262" s="628"/>
      <c r="G262" s="628"/>
      <c r="H262" s="628"/>
      <c r="I262" s="628"/>
      <c r="J262" s="628"/>
      <c r="K262" s="628"/>
      <c r="L262" s="628"/>
      <c r="M262" s="628"/>
      <c r="N262" s="628"/>
      <c r="O262" s="628"/>
      <c r="P262" s="628"/>
      <c r="Q262" s="628"/>
      <c r="R262" s="628"/>
      <c r="S262" s="628"/>
      <c r="T262" s="628"/>
      <c r="U262" s="628"/>
      <c r="V262" s="628"/>
      <c r="W262" s="628"/>
      <c r="X262" s="628"/>
      <c r="Y262" s="628"/>
      <c r="Z262" s="628"/>
      <c r="AA262" s="628"/>
      <c r="AB262" s="628"/>
      <c r="AC262" s="628"/>
      <c r="AD262" s="628"/>
      <c r="AE262" s="628"/>
      <c r="AF262" s="628"/>
      <c r="AG262" s="628"/>
      <c r="AH262" s="628"/>
      <c r="AI262" s="628"/>
      <c r="AJ262" s="628"/>
      <c r="AK262" s="628"/>
      <c r="AL262" s="628"/>
      <c r="AM262" s="628"/>
      <c r="AN262" s="628"/>
      <c r="AO262" s="628"/>
      <c r="AP262" s="628"/>
      <c r="AQ262" s="628"/>
      <c r="AR262" s="628"/>
      <c r="AS262" s="628"/>
      <c r="AT262" s="628"/>
      <c r="AU262" s="628"/>
      <c r="AV262" s="628"/>
      <c r="AW262" s="628"/>
      <c r="AX262" s="628"/>
      <c r="AY262" s="628"/>
      <c r="AZ262" s="628"/>
      <c r="BA262" s="628"/>
      <c r="BB262" s="604" t="s">
        <v>231</v>
      </c>
      <c r="BC262" s="629"/>
      <c r="BD262" s="629"/>
      <c r="BE262" s="641">
        <v>2016</v>
      </c>
      <c r="BF262" s="642"/>
      <c r="BG262" s="642"/>
    </row>
    <row r="263" spans="1:59" s="634" customFormat="1" ht="22.2" customHeight="1">
      <c r="A263" s="350">
        <v>6</v>
      </c>
      <c r="B263" s="94" t="s">
        <v>455</v>
      </c>
      <c r="C263" s="619">
        <f>SUM(C264,C267)</f>
        <v>0</v>
      </c>
      <c r="D263" s="619">
        <f>SUM(D264+D267)</f>
        <v>0</v>
      </c>
      <c r="E263" s="619">
        <f t="shared" ref="E263:K263" si="250">SUM(E264,E267)</f>
        <v>0</v>
      </c>
      <c r="F263" s="619">
        <f t="shared" si="250"/>
        <v>0</v>
      </c>
      <c r="G263" s="619">
        <f t="shared" si="250"/>
        <v>0</v>
      </c>
      <c r="H263" s="619">
        <f t="shared" si="250"/>
        <v>0</v>
      </c>
      <c r="I263" s="611">
        <f t="shared" si="250"/>
        <v>0</v>
      </c>
      <c r="J263" s="611">
        <f t="shared" si="250"/>
        <v>0</v>
      </c>
      <c r="K263" s="611">
        <f t="shared" si="250"/>
        <v>0</v>
      </c>
      <c r="L263" s="611"/>
      <c r="M263" s="611">
        <f t="shared" ref="M263:AF263" si="251">SUM(M264,M267)</f>
        <v>0</v>
      </c>
      <c r="N263" s="611">
        <f t="shared" si="251"/>
        <v>0</v>
      </c>
      <c r="O263" s="611">
        <f t="shared" si="251"/>
        <v>0</v>
      </c>
      <c r="P263" s="619">
        <f t="shared" si="251"/>
        <v>0</v>
      </c>
      <c r="Q263" s="611">
        <f t="shared" si="251"/>
        <v>0</v>
      </c>
      <c r="R263" s="611">
        <f t="shared" si="251"/>
        <v>0</v>
      </c>
      <c r="S263" s="611">
        <f t="shared" si="251"/>
        <v>0</v>
      </c>
      <c r="T263" s="611">
        <f t="shared" si="251"/>
        <v>0</v>
      </c>
      <c r="U263" s="619">
        <f t="shared" si="251"/>
        <v>0</v>
      </c>
      <c r="V263" s="611">
        <f t="shared" si="251"/>
        <v>0</v>
      </c>
      <c r="W263" s="611">
        <f t="shared" si="251"/>
        <v>0</v>
      </c>
      <c r="X263" s="611">
        <f t="shared" si="251"/>
        <v>0</v>
      </c>
      <c r="Y263" s="619">
        <f t="shared" si="251"/>
        <v>0</v>
      </c>
      <c r="Z263" s="611">
        <f t="shared" si="251"/>
        <v>0</v>
      </c>
      <c r="AA263" s="611">
        <f t="shared" si="251"/>
        <v>0</v>
      </c>
      <c r="AB263" s="611">
        <f t="shared" si="251"/>
        <v>0</v>
      </c>
      <c r="AC263" s="611">
        <f t="shared" si="251"/>
        <v>0</v>
      </c>
      <c r="AD263" s="611">
        <f t="shared" si="251"/>
        <v>0</v>
      </c>
      <c r="AE263" s="611">
        <f t="shared" si="251"/>
        <v>0</v>
      </c>
      <c r="AF263" s="611">
        <f t="shared" si="251"/>
        <v>0</v>
      </c>
      <c r="AG263" s="611"/>
      <c r="AH263" s="611">
        <f t="shared" ref="AH263:BA263" si="252">SUM(AH264,AH267)</f>
        <v>0</v>
      </c>
      <c r="AI263" s="611">
        <f t="shared" si="252"/>
        <v>0</v>
      </c>
      <c r="AJ263" s="611">
        <f t="shared" si="252"/>
        <v>0</v>
      </c>
      <c r="AK263" s="611">
        <f t="shared" si="252"/>
        <v>0</v>
      </c>
      <c r="AL263" s="611">
        <f t="shared" si="252"/>
        <v>0</v>
      </c>
      <c r="AM263" s="611">
        <f t="shared" si="252"/>
        <v>0</v>
      </c>
      <c r="AN263" s="611">
        <f t="shared" si="252"/>
        <v>0</v>
      </c>
      <c r="AO263" s="611">
        <f t="shared" si="252"/>
        <v>0</v>
      </c>
      <c r="AP263" s="611">
        <f t="shared" si="252"/>
        <v>0</v>
      </c>
      <c r="AQ263" s="611">
        <f t="shared" si="252"/>
        <v>0</v>
      </c>
      <c r="AR263" s="611">
        <f t="shared" si="252"/>
        <v>0</v>
      </c>
      <c r="AS263" s="619">
        <f t="shared" si="252"/>
        <v>0</v>
      </c>
      <c r="AT263" s="619">
        <f t="shared" si="252"/>
        <v>0</v>
      </c>
      <c r="AU263" s="611">
        <f t="shared" si="252"/>
        <v>0</v>
      </c>
      <c r="AV263" s="611">
        <f t="shared" si="252"/>
        <v>0</v>
      </c>
      <c r="AW263" s="611">
        <f t="shared" si="252"/>
        <v>0</v>
      </c>
      <c r="AX263" s="611">
        <f t="shared" si="252"/>
        <v>0</v>
      </c>
      <c r="AY263" s="611">
        <f t="shared" si="252"/>
        <v>0</v>
      </c>
      <c r="AZ263" s="611">
        <f t="shared" si="252"/>
        <v>0</v>
      </c>
      <c r="BA263" s="611">
        <f t="shared" si="252"/>
        <v>0</v>
      </c>
      <c r="BB263" s="58" t="s">
        <v>231</v>
      </c>
      <c r="BC263" s="63"/>
      <c r="BD263" s="92"/>
      <c r="BE263" s="43">
        <v>2016</v>
      </c>
      <c r="BF263" s="323"/>
      <c r="BG263" s="323"/>
    </row>
    <row r="264" spans="1:59" s="613" customFormat="1" ht="22.2" customHeight="1">
      <c r="A264" s="346" t="s">
        <v>121</v>
      </c>
      <c r="B264" s="65" t="s">
        <v>480</v>
      </c>
      <c r="C264" s="611"/>
      <c r="D264" s="611">
        <f>SUM(E264:BA264)</f>
        <v>0</v>
      </c>
      <c r="E264" s="611">
        <f t="shared" ref="E264:K264" si="253">SUM(E265:E266)</f>
        <v>0</v>
      </c>
      <c r="F264" s="611">
        <f>SUM(F265:F266)</f>
        <v>0</v>
      </c>
      <c r="G264" s="611">
        <f t="shared" si="253"/>
        <v>0</v>
      </c>
      <c r="H264" s="611">
        <f t="shared" si="253"/>
        <v>0</v>
      </c>
      <c r="I264" s="611">
        <f t="shared" si="253"/>
        <v>0</v>
      </c>
      <c r="J264" s="611">
        <f t="shared" si="253"/>
        <v>0</v>
      </c>
      <c r="K264" s="611">
        <f t="shared" si="253"/>
        <v>0</v>
      </c>
      <c r="L264" s="611"/>
      <c r="M264" s="611">
        <f t="shared" ref="M264:AF264" si="254">SUM(M265:M266)</f>
        <v>0</v>
      </c>
      <c r="N264" s="611">
        <f t="shared" si="254"/>
        <v>0</v>
      </c>
      <c r="O264" s="611">
        <f t="shared" si="254"/>
        <v>0</v>
      </c>
      <c r="P264" s="611">
        <f t="shared" si="254"/>
        <v>0</v>
      </c>
      <c r="Q264" s="611">
        <f t="shared" si="254"/>
        <v>0</v>
      </c>
      <c r="R264" s="611">
        <f t="shared" si="254"/>
        <v>0</v>
      </c>
      <c r="S264" s="611">
        <f t="shared" si="254"/>
        <v>0</v>
      </c>
      <c r="T264" s="611">
        <f t="shared" si="254"/>
        <v>0</v>
      </c>
      <c r="U264" s="611">
        <f t="shared" si="254"/>
        <v>0</v>
      </c>
      <c r="V264" s="611">
        <f t="shared" si="254"/>
        <v>0</v>
      </c>
      <c r="W264" s="611">
        <f t="shared" si="254"/>
        <v>0</v>
      </c>
      <c r="X264" s="611">
        <f t="shared" si="254"/>
        <v>0</v>
      </c>
      <c r="Y264" s="611">
        <f t="shared" si="254"/>
        <v>0</v>
      </c>
      <c r="Z264" s="611">
        <f t="shared" si="254"/>
        <v>0</v>
      </c>
      <c r="AA264" s="611">
        <f t="shared" si="254"/>
        <v>0</v>
      </c>
      <c r="AB264" s="611">
        <f t="shared" si="254"/>
        <v>0</v>
      </c>
      <c r="AC264" s="611">
        <f t="shared" si="254"/>
        <v>0</v>
      </c>
      <c r="AD264" s="611">
        <f t="shared" si="254"/>
        <v>0</v>
      </c>
      <c r="AE264" s="611">
        <f t="shared" si="254"/>
        <v>0</v>
      </c>
      <c r="AF264" s="611">
        <f t="shared" si="254"/>
        <v>0</v>
      </c>
      <c r="AG264" s="611"/>
      <c r="AH264" s="611">
        <f t="shared" ref="AH264:BA264" si="255">SUM(AH265:AH266)</f>
        <v>0</v>
      </c>
      <c r="AI264" s="611">
        <f t="shared" si="255"/>
        <v>0</v>
      </c>
      <c r="AJ264" s="611">
        <f t="shared" si="255"/>
        <v>0</v>
      </c>
      <c r="AK264" s="611">
        <f t="shared" si="255"/>
        <v>0</v>
      </c>
      <c r="AL264" s="611">
        <f t="shared" si="255"/>
        <v>0</v>
      </c>
      <c r="AM264" s="611">
        <f t="shared" si="255"/>
        <v>0</v>
      </c>
      <c r="AN264" s="611">
        <f t="shared" si="255"/>
        <v>0</v>
      </c>
      <c r="AO264" s="611">
        <f t="shared" si="255"/>
        <v>0</v>
      </c>
      <c r="AP264" s="611">
        <f t="shared" si="255"/>
        <v>0</v>
      </c>
      <c r="AQ264" s="611">
        <f t="shared" si="255"/>
        <v>0</v>
      </c>
      <c r="AR264" s="611">
        <f t="shared" si="255"/>
        <v>0</v>
      </c>
      <c r="AS264" s="611">
        <f t="shared" si="255"/>
        <v>0</v>
      </c>
      <c r="AT264" s="611">
        <f t="shared" si="255"/>
        <v>0</v>
      </c>
      <c r="AU264" s="611">
        <f t="shared" si="255"/>
        <v>0</v>
      </c>
      <c r="AV264" s="611">
        <f t="shared" si="255"/>
        <v>0</v>
      </c>
      <c r="AW264" s="611">
        <f t="shared" si="255"/>
        <v>0</v>
      </c>
      <c r="AX264" s="611">
        <f t="shared" si="255"/>
        <v>0</v>
      </c>
      <c r="AY264" s="611">
        <f t="shared" si="255"/>
        <v>0</v>
      </c>
      <c r="AZ264" s="611">
        <f t="shared" si="255"/>
        <v>0</v>
      </c>
      <c r="BA264" s="611">
        <f t="shared" si="255"/>
        <v>0</v>
      </c>
      <c r="BB264" s="58" t="s">
        <v>231</v>
      </c>
      <c r="BC264" s="63"/>
      <c r="BD264" s="63"/>
      <c r="BE264" s="43">
        <v>2016</v>
      </c>
      <c r="BF264" s="62"/>
      <c r="BG264" s="62"/>
    </row>
    <row r="265" spans="1:59" s="638" customFormat="1" ht="22.2" customHeight="1">
      <c r="A265" s="626" t="s">
        <v>121</v>
      </c>
      <c r="B265" s="684"/>
      <c r="C265" s="635"/>
      <c r="D265" s="635"/>
      <c r="E265" s="635"/>
      <c r="F265" s="635"/>
      <c r="G265" s="635"/>
      <c r="H265" s="635"/>
      <c r="I265" s="628"/>
      <c r="J265" s="628"/>
      <c r="K265" s="628"/>
      <c r="L265" s="628"/>
      <c r="M265" s="628"/>
      <c r="N265" s="628"/>
      <c r="O265" s="628"/>
      <c r="P265" s="635"/>
      <c r="Q265" s="628"/>
      <c r="R265" s="628"/>
      <c r="S265" s="628"/>
      <c r="T265" s="628"/>
      <c r="U265" s="635"/>
      <c r="V265" s="628"/>
      <c r="W265" s="628"/>
      <c r="X265" s="628"/>
      <c r="Y265" s="635"/>
      <c r="Z265" s="628"/>
      <c r="AA265" s="628"/>
      <c r="AB265" s="628"/>
      <c r="AC265" s="628"/>
      <c r="AD265" s="628"/>
      <c r="AE265" s="628"/>
      <c r="AF265" s="628"/>
      <c r="AG265" s="628"/>
      <c r="AH265" s="628"/>
      <c r="AI265" s="628"/>
      <c r="AJ265" s="628"/>
      <c r="AK265" s="628"/>
      <c r="AL265" s="628"/>
      <c r="AM265" s="628"/>
      <c r="AN265" s="628"/>
      <c r="AO265" s="628"/>
      <c r="AP265" s="628"/>
      <c r="AQ265" s="628"/>
      <c r="AR265" s="628"/>
      <c r="AS265" s="635"/>
      <c r="AT265" s="635"/>
      <c r="AU265" s="628"/>
      <c r="AV265" s="628"/>
      <c r="AW265" s="628"/>
      <c r="AX265" s="628"/>
      <c r="AY265" s="628"/>
      <c r="AZ265" s="628"/>
      <c r="BA265" s="628"/>
      <c r="BB265" s="604" t="s">
        <v>231</v>
      </c>
      <c r="BC265" s="629"/>
      <c r="BD265" s="70"/>
      <c r="BE265" s="641">
        <v>2016</v>
      </c>
      <c r="BF265" s="692"/>
      <c r="BG265" s="692"/>
    </row>
    <row r="266" spans="1:59" s="630" customFormat="1" ht="22.2" customHeight="1">
      <c r="A266" s="626" t="s">
        <v>121</v>
      </c>
      <c r="B266" s="672"/>
      <c r="C266" s="628"/>
      <c r="D266" s="628"/>
      <c r="E266" s="628"/>
      <c r="F266" s="628"/>
      <c r="G266" s="628"/>
      <c r="H266" s="628"/>
      <c r="I266" s="628"/>
      <c r="J266" s="628"/>
      <c r="K266" s="628"/>
      <c r="L266" s="628"/>
      <c r="M266" s="628"/>
      <c r="N266" s="628"/>
      <c r="O266" s="628"/>
      <c r="P266" s="628"/>
      <c r="Q266" s="628"/>
      <c r="R266" s="628"/>
      <c r="S266" s="628"/>
      <c r="T266" s="628"/>
      <c r="U266" s="628"/>
      <c r="V266" s="628"/>
      <c r="W266" s="628"/>
      <c r="X266" s="628"/>
      <c r="Y266" s="628"/>
      <c r="Z266" s="628"/>
      <c r="AA266" s="628"/>
      <c r="AB266" s="628"/>
      <c r="AC266" s="628"/>
      <c r="AD266" s="628"/>
      <c r="AE266" s="628"/>
      <c r="AF266" s="628"/>
      <c r="AG266" s="628"/>
      <c r="AH266" s="628"/>
      <c r="AI266" s="628"/>
      <c r="AJ266" s="628"/>
      <c r="AK266" s="628"/>
      <c r="AL266" s="628"/>
      <c r="AM266" s="628"/>
      <c r="AN266" s="628"/>
      <c r="AO266" s="628"/>
      <c r="AP266" s="628"/>
      <c r="AQ266" s="628"/>
      <c r="AR266" s="628"/>
      <c r="AS266" s="628"/>
      <c r="AT266" s="628"/>
      <c r="AU266" s="628"/>
      <c r="AV266" s="628"/>
      <c r="AW266" s="628"/>
      <c r="AX266" s="628"/>
      <c r="AY266" s="628"/>
      <c r="AZ266" s="628"/>
      <c r="BA266" s="628"/>
      <c r="BB266" s="604" t="s">
        <v>231</v>
      </c>
      <c r="BC266" s="629"/>
      <c r="BD266" s="629"/>
      <c r="BE266" s="641">
        <v>2016</v>
      </c>
      <c r="BF266" s="642"/>
      <c r="BG266" s="642"/>
    </row>
    <row r="267" spans="1:59" s="613" customFormat="1" ht="22.2" customHeight="1">
      <c r="A267" s="346" t="s">
        <v>121</v>
      </c>
      <c r="B267" s="65" t="s">
        <v>481</v>
      </c>
      <c r="C267" s="611"/>
      <c r="D267" s="611">
        <f>SUM(E267:BA267)</f>
        <v>0</v>
      </c>
      <c r="E267" s="611">
        <f t="shared" ref="E267:K267" si="256">SUM(E268:E269)</f>
        <v>0</v>
      </c>
      <c r="F267" s="611">
        <f t="shared" si="256"/>
        <v>0</v>
      </c>
      <c r="G267" s="611">
        <f t="shared" si="256"/>
        <v>0</v>
      </c>
      <c r="H267" s="611">
        <f t="shared" si="256"/>
        <v>0</v>
      </c>
      <c r="I267" s="611">
        <f t="shared" si="256"/>
        <v>0</v>
      </c>
      <c r="J267" s="611">
        <f t="shared" si="256"/>
        <v>0</v>
      </c>
      <c r="K267" s="611">
        <f t="shared" si="256"/>
        <v>0</v>
      </c>
      <c r="L267" s="611"/>
      <c r="M267" s="611">
        <f t="shared" ref="M267:AF267" si="257">SUM(M268:M269)</f>
        <v>0</v>
      </c>
      <c r="N267" s="611">
        <f t="shared" si="257"/>
        <v>0</v>
      </c>
      <c r="O267" s="611">
        <f t="shared" si="257"/>
        <v>0</v>
      </c>
      <c r="P267" s="611">
        <f t="shared" si="257"/>
        <v>0</v>
      </c>
      <c r="Q267" s="611">
        <f t="shared" si="257"/>
        <v>0</v>
      </c>
      <c r="R267" s="611">
        <f t="shared" si="257"/>
        <v>0</v>
      </c>
      <c r="S267" s="611">
        <f t="shared" si="257"/>
        <v>0</v>
      </c>
      <c r="T267" s="611">
        <f t="shared" si="257"/>
        <v>0</v>
      </c>
      <c r="U267" s="611">
        <f t="shared" si="257"/>
        <v>0</v>
      </c>
      <c r="V267" s="611">
        <f t="shared" si="257"/>
        <v>0</v>
      </c>
      <c r="W267" s="611">
        <f t="shared" si="257"/>
        <v>0</v>
      </c>
      <c r="X267" s="611">
        <f t="shared" si="257"/>
        <v>0</v>
      </c>
      <c r="Y267" s="611">
        <f t="shared" si="257"/>
        <v>0</v>
      </c>
      <c r="Z267" s="611">
        <f t="shared" si="257"/>
        <v>0</v>
      </c>
      <c r="AA267" s="611">
        <f t="shared" si="257"/>
        <v>0</v>
      </c>
      <c r="AB267" s="611">
        <f t="shared" si="257"/>
        <v>0</v>
      </c>
      <c r="AC267" s="611">
        <f t="shared" si="257"/>
        <v>0</v>
      </c>
      <c r="AD267" s="611">
        <f t="shared" si="257"/>
        <v>0</v>
      </c>
      <c r="AE267" s="611">
        <f t="shared" si="257"/>
        <v>0</v>
      </c>
      <c r="AF267" s="611">
        <f t="shared" si="257"/>
        <v>0</v>
      </c>
      <c r="AG267" s="611"/>
      <c r="AH267" s="611">
        <f t="shared" ref="AH267:BA267" si="258">SUM(AH268:AH269)</f>
        <v>0</v>
      </c>
      <c r="AI267" s="611">
        <f t="shared" si="258"/>
        <v>0</v>
      </c>
      <c r="AJ267" s="611">
        <f t="shared" si="258"/>
        <v>0</v>
      </c>
      <c r="AK267" s="611">
        <f t="shared" si="258"/>
        <v>0</v>
      </c>
      <c r="AL267" s="611">
        <f t="shared" si="258"/>
        <v>0</v>
      </c>
      <c r="AM267" s="611">
        <f t="shared" si="258"/>
        <v>0</v>
      </c>
      <c r="AN267" s="611">
        <f t="shared" si="258"/>
        <v>0</v>
      </c>
      <c r="AO267" s="611">
        <f t="shared" si="258"/>
        <v>0</v>
      </c>
      <c r="AP267" s="611">
        <f t="shared" si="258"/>
        <v>0</v>
      </c>
      <c r="AQ267" s="611">
        <f t="shared" si="258"/>
        <v>0</v>
      </c>
      <c r="AR267" s="611">
        <f t="shared" si="258"/>
        <v>0</v>
      </c>
      <c r="AS267" s="611">
        <f t="shared" si="258"/>
        <v>0</v>
      </c>
      <c r="AT267" s="611">
        <f t="shared" si="258"/>
        <v>0</v>
      </c>
      <c r="AU267" s="611">
        <f t="shared" si="258"/>
        <v>0</v>
      </c>
      <c r="AV267" s="611">
        <f t="shared" si="258"/>
        <v>0</v>
      </c>
      <c r="AW267" s="611">
        <f t="shared" si="258"/>
        <v>0</v>
      </c>
      <c r="AX267" s="611">
        <f t="shared" si="258"/>
        <v>0</v>
      </c>
      <c r="AY267" s="611">
        <f t="shared" si="258"/>
        <v>0</v>
      </c>
      <c r="AZ267" s="611">
        <f t="shared" si="258"/>
        <v>0</v>
      </c>
      <c r="BA267" s="611">
        <f t="shared" si="258"/>
        <v>0</v>
      </c>
      <c r="BB267" s="58" t="s">
        <v>231</v>
      </c>
      <c r="BC267" s="63"/>
      <c r="BD267" s="63"/>
      <c r="BE267" s="43">
        <v>2016</v>
      </c>
      <c r="BF267" s="62"/>
      <c r="BG267" s="62"/>
    </row>
    <row r="268" spans="1:59" s="630" customFormat="1" ht="22.2" customHeight="1">
      <c r="A268" s="626" t="s">
        <v>121</v>
      </c>
      <c r="B268" s="684"/>
      <c r="C268" s="628"/>
      <c r="D268" s="628"/>
      <c r="E268" s="628"/>
      <c r="F268" s="628"/>
      <c r="G268" s="628"/>
      <c r="H268" s="628"/>
      <c r="I268" s="628"/>
      <c r="J268" s="628"/>
      <c r="K268" s="628"/>
      <c r="L268" s="628"/>
      <c r="M268" s="628"/>
      <c r="N268" s="628"/>
      <c r="O268" s="628"/>
      <c r="P268" s="628"/>
      <c r="Q268" s="628"/>
      <c r="R268" s="628"/>
      <c r="S268" s="628"/>
      <c r="T268" s="628"/>
      <c r="U268" s="628"/>
      <c r="V268" s="628"/>
      <c r="W268" s="628"/>
      <c r="X268" s="628"/>
      <c r="Y268" s="628"/>
      <c r="Z268" s="628"/>
      <c r="AA268" s="628"/>
      <c r="AB268" s="628"/>
      <c r="AC268" s="628"/>
      <c r="AD268" s="628"/>
      <c r="AE268" s="628"/>
      <c r="AF268" s="628"/>
      <c r="AG268" s="628"/>
      <c r="AH268" s="628"/>
      <c r="AI268" s="628"/>
      <c r="AJ268" s="628"/>
      <c r="AK268" s="628"/>
      <c r="AL268" s="628"/>
      <c r="AM268" s="628"/>
      <c r="AN268" s="628"/>
      <c r="AO268" s="628"/>
      <c r="AP268" s="628"/>
      <c r="AQ268" s="628"/>
      <c r="AR268" s="628"/>
      <c r="AS268" s="628"/>
      <c r="AT268" s="628"/>
      <c r="AU268" s="628"/>
      <c r="AV268" s="628"/>
      <c r="AW268" s="628"/>
      <c r="AX268" s="628"/>
      <c r="AY268" s="628"/>
      <c r="AZ268" s="628"/>
      <c r="BA268" s="628"/>
      <c r="BB268" s="604" t="s">
        <v>231</v>
      </c>
      <c r="BC268" s="629"/>
      <c r="BD268" s="629"/>
      <c r="BE268" s="641">
        <v>2016</v>
      </c>
      <c r="BF268" s="642"/>
      <c r="BG268" s="642"/>
    </row>
    <row r="269" spans="1:59" s="630" customFormat="1" ht="22.2" customHeight="1">
      <c r="A269" s="626" t="s">
        <v>121</v>
      </c>
      <c r="B269" s="672"/>
      <c r="C269" s="628"/>
      <c r="D269" s="628"/>
      <c r="E269" s="628"/>
      <c r="F269" s="628"/>
      <c r="G269" s="628"/>
      <c r="H269" s="628"/>
      <c r="I269" s="628"/>
      <c r="J269" s="628"/>
      <c r="K269" s="628"/>
      <c r="L269" s="628"/>
      <c r="M269" s="628"/>
      <c r="N269" s="628"/>
      <c r="O269" s="628"/>
      <c r="P269" s="628"/>
      <c r="Q269" s="628"/>
      <c r="R269" s="628"/>
      <c r="S269" s="628"/>
      <c r="T269" s="628"/>
      <c r="U269" s="628"/>
      <c r="V269" s="628"/>
      <c r="W269" s="628"/>
      <c r="X269" s="628"/>
      <c r="Y269" s="628"/>
      <c r="Z269" s="628"/>
      <c r="AA269" s="628"/>
      <c r="AB269" s="628"/>
      <c r="AC269" s="628"/>
      <c r="AD269" s="628"/>
      <c r="AE269" s="628"/>
      <c r="AF269" s="628"/>
      <c r="AG269" s="628"/>
      <c r="AH269" s="628"/>
      <c r="AI269" s="628"/>
      <c r="AJ269" s="628"/>
      <c r="AK269" s="628"/>
      <c r="AL269" s="628"/>
      <c r="AM269" s="628"/>
      <c r="AN269" s="628"/>
      <c r="AO269" s="628"/>
      <c r="AP269" s="628"/>
      <c r="AQ269" s="628"/>
      <c r="AR269" s="628"/>
      <c r="AS269" s="628"/>
      <c r="AT269" s="628"/>
      <c r="AU269" s="628"/>
      <c r="AV269" s="628"/>
      <c r="AW269" s="628"/>
      <c r="AX269" s="628"/>
      <c r="AY269" s="628"/>
      <c r="AZ269" s="628"/>
      <c r="BA269" s="628"/>
      <c r="BB269" s="604" t="s">
        <v>231</v>
      </c>
      <c r="BC269" s="629"/>
      <c r="BD269" s="629"/>
      <c r="BE269" s="641">
        <v>2016</v>
      </c>
      <c r="BF269" s="642"/>
      <c r="BG269" s="642"/>
    </row>
    <row r="270" spans="1:59" s="613" customFormat="1" ht="22.2" customHeight="1">
      <c r="A270" s="346" t="s">
        <v>100</v>
      </c>
      <c r="B270" s="624" t="s">
        <v>443</v>
      </c>
      <c r="C270" s="611">
        <f>SUM(C271,C274)</f>
        <v>0</v>
      </c>
      <c r="D270" s="611">
        <f>SUM(D271+D274)</f>
        <v>0</v>
      </c>
      <c r="E270" s="611">
        <f t="shared" ref="E270:K270" si="259">SUM(E271,E274)</f>
        <v>0</v>
      </c>
      <c r="F270" s="611">
        <f t="shared" si="259"/>
        <v>0</v>
      </c>
      <c r="G270" s="611">
        <f t="shared" si="259"/>
        <v>0</v>
      </c>
      <c r="H270" s="611">
        <f t="shared" si="259"/>
        <v>0</v>
      </c>
      <c r="I270" s="611">
        <f t="shared" si="259"/>
        <v>0</v>
      </c>
      <c r="J270" s="611">
        <f t="shared" si="259"/>
        <v>0</v>
      </c>
      <c r="K270" s="611">
        <f t="shared" si="259"/>
        <v>0</v>
      </c>
      <c r="L270" s="611"/>
      <c r="M270" s="611">
        <f t="shared" ref="M270:AF270" si="260">SUM(M271,M274)</f>
        <v>0</v>
      </c>
      <c r="N270" s="611">
        <f t="shared" si="260"/>
        <v>0</v>
      </c>
      <c r="O270" s="611">
        <f t="shared" si="260"/>
        <v>0</v>
      </c>
      <c r="P270" s="611">
        <f t="shared" si="260"/>
        <v>0</v>
      </c>
      <c r="Q270" s="611">
        <f t="shared" si="260"/>
        <v>0</v>
      </c>
      <c r="R270" s="611">
        <f t="shared" si="260"/>
        <v>0</v>
      </c>
      <c r="S270" s="611">
        <f t="shared" si="260"/>
        <v>0</v>
      </c>
      <c r="T270" s="611">
        <f t="shared" si="260"/>
        <v>0</v>
      </c>
      <c r="U270" s="611">
        <f t="shared" si="260"/>
        <v>0</v>
      </c>
      <c r="V270" s="611">
        <f t="shared" si="260"/>
        <v>0</v>
      </c>
      <c r="W270" s="611">
        <f t="shared" si="260"/>
        <v>0</v>
      </c>
      <c r="X270" s="611">
        <f t="shared" si="260"/>
        <v>0</v>
      </c>
      <c r="Y270" s="611">
        <f t="shared" si="260"/>
        <v>0</v>
      </c>
      <c r="Z270" s="611">
        <f t="shared" si="260"/>
        <v>0</v>
      </c>
      <c r="AA270" s="611">
        <f t="shared" si="260"/>
        <v>0</v>
      </c>
      <c r="AB270" s="611">
        <f t="shared" si="260"/>
        <v>0</v>
      </c>
      <c r="AC270" s="611">
        <f t="shared" si="260"/>
        <v>0</v>
      </c>
      <c r="AD270" s="611">
        <f t="shared" si="260"/>
        <v>0</v>
      </c>
      <c r="AE270" s="611">
        <f t="shared" si="260"/>
        <v>0</v>
      </c>
      <c r="AF270" s="611">
        <f t="shared" si="260"/>
        <v>0</v>
      </c>
      <c r="AG270" s="611"/>
      <c r="AH270" s="611">
        <f t="shared" ref="AH270:BA270" si="261">SUM(AH271,AH274)</f>
        <v>0</v>
      </c>
      <c r="AI270" s="611">
        <f t="shared" si="261"/>
        <v>0</v>
      </c>
      <c r="AJ270" s="611">
        <f t="shared" si="261"/>
        <v>0</v>
      </c>
      <c r="AK270" s="611">
        <f t="shared" si="261"/>
        <v>0</v>
      </c>
      <c r="AL270" s="611">
        <f t="shared" si="261"/>
        <v>0</v>
      </c>
      <c r="AM270" s="611">
        <f t="shared" si="261"/>
        <v>0</v>
      </c>
      <c r="AN270" s="611">
        <f t="shared" si="261"/>
        <v>0</v>
      </c>
      <c r="AO270" s="611">
        <f t="shared" si="261"/>
        <v>0</v>
      </c>
      <c r="AP270" s="611">
        <f t="shared" si="261"/>
        <v>0</v>
      </c>
      <c r="AQ270" s="611">
        <f t="shared" si="261"/>
        <v>0</v>
      </c>
      <c r="AR270" s="611">
        <f t="shared" si="261"/>
        <v>0</v>
      </c>
      <c r="AS270" s="611">
        <f t="shared" si="261"/>
        <v>0</v>
      </c>
      <c r="AT270" s="611">
        <f t="shared" si="261"/>
        <v>0</v>
      </c>
      <c r="AU270" s="611">
        <f t="shared" si="261"/>
        <v>0</v>
      </c>
      <c r="AV270" s="611">
        <f t="shared" si="261"/>
        <v>0</v>
      </c>
      <c r="AW270" s="611">
        <f t="shared" si="261"/>
        <v>0</v>
      </c>
      <c r="AX270" s="611">
        <f t="shared" si="261"/>
        <v>0</v>
      </c>
      <c r="AY270" s="611">
        <f t="shared" si="261"/>
        <v>0</v>
      </c>
      <c r="AZ270" s="611">
        <f t="shared" si="261"/>
        <v>0</v>
      </c>
      <c r="BA270" s="611">
        <f t="shared" si="261"/>
        <v>0</v>
      </c>
      <c r="BB270" s="58" t="s">
        <v>231</v>
      </c>
      <c r="BC270" s="63"/>
      <c r="BD270" s="63"/>
      <c r="BE270" s="85">
        <v>2016</v>
      </c>
      <c r="BF270" s="63"/>
      <c r="BG270" s="63"/>
    </row>
    <row r="271" spans="1:59" s="613" customFormat="1" ht="22.2" customHeight="1">
      <c r="A271" s="346" t="s">
        <v>100</v>
      </c>
      <c r="B271" s="65" t="s">
        <v>480</v>
      </c>
      <c r="C271" s="611"/>
      <c r="D271" s="611">
        <f>SUM(E271:BA271)</f>
        <v>0</v>
      </c>
      <c r="E271" s="611">
        <f t="shared" ref="E271:K271" si="262">SUM(E272:E273)</f>
        <v>0</v>
      </c>
      <c r="F271" s="611">
        <f t="shared" si="262"/>
        <v>0</v>
      </c>
      <c r="G271" s="611">
        <f t="shared" si="262"/>
        <v>0</v>
      </c>
      <c r="H271" s="611">
        <f t="shared" si="262"/>
        <v>0</v>
      </c>
      <c r="I271" s="611">
        <f t="shared" si="262"/>
        <v>0</v>
      </c>
      <c r="J271" s="611">
        <f t="shared" si="262"/>
        <v>0</v>
      </c>
      <c r="K271" s="611">
        <f t="shared" si="262"/>
        <v>0</v>
      </c>
      <c r="L271" s="611"/>
      <c r="M271" s="611">
        <f t="shared" ref="M271:AF271" si="263">SUM(M272:M273)</f>
        <v>0</v>
      </c>
      <c r="N271" s="611">
        <f t="shared" si="263"/>
        <v>0</v>
      </c>
      <c r="O271" s="611">
        <f t="shared" si="263"/>
        <v>0</v>
      </c>
      <c r="P271" s="611">
        <f t="shared" si="263"/>
        <v>0</v>
      </c>
      <c r="Q271" s="611">
        <f t="shared" si="263"/>
        <v>0</v>
      </c>
      <c r="R271" s="611">
        <f t="shared" si="263"/>
        <v>0</v>
      </c>
      <c r="S271" s="611">
        <f t="shared" si="263"/>
        <v>0</v>
      </c>
      <c r="T271" s="611">
        <f t="shared" si="263"/>
        <v>0</v>
      </c>
      <c r="U271" s="611">
        <f t="shared" si="263"/>
        <v>0</v>
      </c>
      <c r="V271" s="611">
        <f t="shared" si="263"/>
        <v>0</v>
      </c>
      <c r="W271" s="611">
        <f t="shared" si="263"/>
        <v>0</v>
      </c>
      <c r="X271" s="611">
        <f t="shared" si="263"/>
        <v>0</v>
      </c>
      <c r="Y271" s="611">
        <f t="shared" si="263"/>
        <v>0</v>
      </c>
      <c r="Z271" s="611">
        <f t="shared" si="263"/>
        <v>0</v>
      </c>
      <c r="AA271" s="611">
        <f t="shared" si="263"/>
        <v>0</v>
      </c>
      <c r="AB271" s="611">
        <f t="shared" si="263"/>
        <v>0</v>
      </c>
      <c r="AC271" s="611">
        <f t="shared" si="263"/>
        <v>0</v>
      </c>
      <c r="AD271" s="611">
        <f t="shared" si="263"/>
        <v>0</v>
      </c>
      <c r="AE271" s="611">
        <f t="shared" si="263"/>
        <v>0</v>
      </c>
      <c r="AF271" s="611">
        <f t="shared" si="263"/>
        <v>0</v>
      </c>
      <c r="AG271" s="611"/>
      <c r="AH271" s="611">
        <f t="shared" ref="AH271:BA271" si="264">SUM(AH272:AH273)</f>
        <v>0</v>
      </c>
      <c r="AI271" s="611">
        <f t="shared" si="264"/>
        <v>0</v>
      </c>
      <c r="AJ271" s="611">
        <f t="shared" si="264"/>
        <v>0</v>
      </c>
      <c r="AK271" s="611">
        <f t="shared" si="264"/>
        <v>0</v>
      </c>
      <c r="AL271" s="611">
        <f t="shared" si="264"/>
        <v>0</v>
      </c>
      <c r="AM271" s="611">
        <f t="shared" si="264"/>
        <v>0</v>
      </c>
      <c r="AN271" s="611">
        <f t="shared" si="264"/>
        <v>0</v>
      </c>
      <c r="AO271" s="611">
        <f t="shared" si="264"/>
        <v>0</v>
      </c>
      <c r="AP271" s="611">
        <f t="shared" si="264"/>
        <v>0</v>
      </c>
      <c r="AQ271" s="611">
        <f t="shared" si="264"/>
        <v>0</v>
      </c>
      <c r="AR271" s="611">
        <f t="shared" si="264"/>
        <v>0</v>
      </c>
      <c r="AS271" s="611">
        <f t="shared" si="264"/>
        <v>0</v>
      </c>
      <c r="AT271" s="611">
        <f t="shared" si="264"/>
        <v>0</v>
      </c>
      <c r="AU271" s="611">
        <f t="shared" si="264"/>
        <v>0</v>
      </c>
      <c r="AV271" s="611">
        <f t="shared" si="264"/>
        <v>0</v>
      </c>
      <c r="AW271" s="611">
        <f t="shared" si="264"/>
        <v>0</v>
      </c>
      <c r="AX271" s="611">
        <f t="shared" si="264"/>
        <v>0</v>
      </c>
      <c r="AY271" s="611">
        <f t="shared" si="264"/>
        <v>0</v>
      </c>
      <c r="AZ271" s="611">
        <f t="shared" si="264"/>
        <v>0</v>
      </c>
      <c r="BA271" s="611">
        <f t="shared" si="264"/>
        <v>0</v>
      </c>
      <c r="BB271" s="58" t="s">
        <v>231</v>
      </c>
      <c r="BC271" s="63"/>
      <c r="BD271" s="63"/>
      <c r="BE271" s="85">
        <v>2016</v>
      </c>
      <c r="BF271" s="63"/>
      <c r="BG271" s="63"/>
    </row>
    <row r="272" spans="1:59" s="630" customFormat="1" ht="22.2" customHeight="1">
      <c r="A272" s="626" t="s">
        <v>100</v>
      </c>
      <c r="B272" s="672"/>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c r="AK272" s="628"/>
      <c r="AL272" s="628"/>
      <c r="AM272" s="628"/>
      <c r="AN272" s="628"/>
      <c r="AO272" s="628"/>
      <c r="AP272" s="628"/>
      <c r="AQ272" s="628"/>
      <c r="AR272" s="628"/>
      <c r="AS272" s="628"/>
      <c r="AT272" s="628"/>
      <c r="AU272" s="628"/>
      <c r="AV272" s="628"/>
      <c r="AW272" s="628"/>
      <c r="AX272" s="628"/>
      <c r="AY272" s="628"/>
      <c r="AZ272" s="628"/>
      <c r="BA272" s="628"/>
      <c r="BB272" s="604" t="s">
        <v>231</v>
      </c>
      <c r="BC272" s="629"/>
      <c r="BD272" s="629"/>
      <c r="BE272" s="606">
        <v>2016</v>
      </c>
      <c r="BF272" s="629"/>
      <c r="BG272" s="629"/>
    </row>
    <row r="273" spans="1:59" s="630" customFormat="1" ht="22.2" customHeight="1">
      <c r="A273" s="626" t="s">
        <v>100</v>
      </c>
      <c r="B273" s="672"/>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8"/>
      <c r="AI273" s="628"/>
      <c r="AJ273" s="628"/>
      <c r="AK273" s="628"/>
      <c r="AL273" s="628"/>
      <c r="AM273" s="628"/>
      <c r="AN273" s="628"/>
      <c r="AO273" s="628"/>
      <c r="AP273" s="628"/>
      <c r="AQ273" s="628"/>
      <c r="AR273" s="628"/>
      <c r="AS273" s="628"/>
      <c r="AT273" s="628"/>
      <c r="AU273" s="628"/>
      <c r="AV273" s="628"/>
      <c r="AW273" s="628"/>
      <c r="AX273" s="628"/>
      <c r="AY273" s="628"/>
      <c r="AZ273" s="628"/>
      <c r="BA273" s="628"/>
      <c r="BB273" s="604" t="s">
        <v>231</v>
      </c>
      <c r="BC273" s="629"/>
      <c r="BD273" s="629"/>
      <c r="BE273" s="606">
        <v>2016</v>
      </c>
      <c r="BF273" s="629"/>
      <c r="BG273" s="629"/>
    </row>
    <row r="274" spans="1:59" s="613" customFormat="1" ht="22.2" customHeight="1">
      <c r="A274" s="346" t="s">
        <v>100</v>
      </c>
      <c r="B274" s="65" t="s">
        <v>481</v>
      </c>
      <c r="C274" s="611"/>
      <c r="D274" s="611">
        <f>SUM(E274:BA274)</f>
        <v>0</v>
      </c>
      <c r="E274" s="611">
        <f t="shared" ref="E274:K274" si="265">SUM(E275:E276)</f>
        <v>0</v>
      </c>
      <c r="F274" s="611">
        <f t="shared" si="265"/>
        <v>0</v>
      </c>
      <c r="G274" s="611">
        <f t="shared" si="265"/>
        <v>0</v>
      </c>
      <c r="H274" s="611">
        <f t="shared" si="265"/>
        <v>0</v>
      </c>
      <c r="I274" s="611">
        <f t="shared" si="265"/>
        <v>0</v>
      </c>
      <c r="J274" s="611">
        <f t="shared" si="265"/>
        <v>0</v>
      </c>
      <c r="K274" s="611">
        <f t="shared" si="265"/>
        <v>0</v>
      </c>
      <c r="L274" s="611"/>
      <c r="M274" s="611">
        <f t="shared" ref="M274:AF274" si="266">SUM(M275:M276)</f>
        <v>0</v>
      </c>
      <c r="N274" s="611">
        <f t="shared" si="266"/>
        <v>0</v>
      </c>
      <c r="O274" s="611">
        <f t="shared" si="266"/>
        <v>0</v>
      </c>
      <c r="P274" s="611">
        <f t="shared" si="266"/>
        <v>0</v>
      </c>
      <c r="Q274" s="611">
        <f t="shared" si="266"/>
        <v>0</v>
      </c>
      <c r="R274" s="611">
        <f t="shared" si="266"/>
        <v>0</v>
      </c>
      <c r="S274" s="611">
        <f t="shared" si="266"/>
        <v>0</v>
      </c>
      <c r="T274" s="611">
        <f t="shared" si="266"/>
        <v>0</v>
      </c>
      <c r="U274" s="611">
        <f t="shared" si="266"/>
        <v>0</v>
      </c>
      <c r="V274" s="611">
        <f t="shared" si="266"/>
        <v>0</v>
      </c>
      <c r="W274" s="611">
        <f t="shared" si="266"/>
        <v>0</v>
      </c>
      <c r="X274" s="611">
        <f t="shared" si="266"/>
        <v>0</v>
      </c>
      <c r="Y274" s="611">
        <f t="shared" si="266"/>
        <v>0</v>
      </c>
      <c r="Z274" s="611">
        <f t="shared" si="266"/>
        <v>0</v>
      </c>
      <c r="AA274" s="611">
        <f t="shared" si="266"/>
        <v>0</v>
      </c>
      <c r="AB274" s="611">
        <f t="shared" si="266"/>
        <v>0</v>
      </c>
      <c r="AC274" s="611">
        <f t="shared" si="266"/>
        <v>0</v>
      </c>
      <c r="AD274" s="611">
        <f t="shared" si="266"/>
        <v>0</v>
      </c>
      <c r="AE274" s="611">
        <f t="shared" si="266"/>
        <v>0</v>
      </c>
      <c r="AF274" s="611">
        <f t="shared" si="266"/>
        <v>0</v>
      </c>
      <c r="AG274" s="611"/>
      <c r="AH274" s="611">
        <f t="shared" ref="AH274:BA274" si="267">SUM(AH275:AH276)</f>
        <v>0</v>
      </c>
      <c r="AI274" s="611">
        <f t="shared" si="267"/>
        <v>0</v>
      </c>
      <c r="AJ274" s="611">
        <f t="shared" si="267"/>
        <v>0</v>
      </c>
      <c r="AK274" s="611">
        <f t="shared" si="267"/>
        <v>0</v>
      </c>
      <c r="AL274" s="611">
        <f t="shared" si="267"/>
        <v>0</v>
      </c>
      <c r="AM274" s="611">
        <f t="shared" si="267"/>
        <v>0</v>
      </c>
      <c r="AN274" s="611">
        <f t="shared" si="267"/>
        <v>0</v>
      </c>
      <c r="AO274" s="611">
        <f t="shared" si="267"/>
        <v>0</v>
      </c>
      <c r="AP274" s="611">
        <f t="shared" si="267"/>
        <v>0</v>
      </c>
      <c r="AQ274" s="611">
        <f t="shared" si="267"/>
        <v>0</v>
      </c>
      <c r="AR274" s="611">
        <f t="shared" si="267"/>
        <v>0</v>
      </c>
      <c r="AS274" s="611">
        <f t="shared" si="267"/>
        <v>0</v>
      </c>
      <c r="AT274" s="611">
        <f t="shared" si="267"/>
        <v>0</v>
      </c>
      <c r="AU274" s="611">
        <f t="shared" si="267"/>
        <v>0</v>
      </c>
      <c r="AV274" s="611">
        <f t="shared" si="267"/>
        <v>0</v>
      </c>
      <c r="AW274" s="611">
        <f t="shared" si="267"/>
        <v>0</v>
      </c>
      <c r="AX274" s="611">
        <f t="shared" si="267"/>
        <v>0</v>
      </c>
      <c r="AY274" s="611">
        <f t="shared" si="267"/>
        <v>0</v>
      </c>
      <c r="AZ274" s="611">
        <f t="shared" si="267"/>
        <v>0</v>
      </c>
      <c r="BA274" s="611">
        <f t="shared" si="267"/>
        <v>0</v>
      </c>
      <c r="BB274" s="58" t="s">
        <v>231</v>
      </c>
      <c r="BC274" s="63"/>
      <c r="BD274" s="63"/>
      <c r="BE274" s="85">
        <v>2016</v>
      </c>
      <c r="BF274" s="63"/>
      <c r="BG274" s="63"/>
    </row>
    <row r="275" spans="1:59" s="630" customFormat="1" ht="22.2" customHeight="1">
      <c r="A275" s="626" t="s">
        <v>100</v>
      </c>
      <c r="B275" s="672"/>
      <c r="C275" s="628"/>
      <c r="D275" s="628"/>
      <c r="E275" s="628"/>
      <c r="F275" s="628"/>
      <c r="G275" s="628"/>
      <c r="H275" s="628"/>
      <c r="I275" s="628"/>
      <c r="J275" s="628"/>
      <c r="K275" s="628"/>
      <c r="L275" s="628"/>
      <c r="M275" s="628"/>
      <c r="N275" s="628"/>
      <c r="O275" s="628"/>
      <c r="P275" s="628"/>
      <c r="Q275" s="628"/>
      <c r="R275" s="628"/>
      <c r="S275" s="628"/>
      <c r="T275" s="628"/>
      <c r="U275" s="628"/>
      <c r="V275" s="628"/>
      <c r="W275" s="628"/>
      <c r="X275" s="628"/>
      <c r="Y275" s="628"/>
      <c r="Z275" s="628"/>
      <c r="AA275" s="628"/>
      <c r="AB275" s="628"/>
      <c r="AC275" s="628"/>
      <c r="AD275" s="628"/>
      <c r="AE275" s="628"/>
      <c r="AF275" s="628"/>
      <c r="AG275" s="628"/>
      <c r="AH275" s="628"/>
      <c r="AI275" s="628"/>
      <c r="AJ275" s="628"/>
      <c r="AK275" s="628"/>
      <c r="AL275" s="628"/>
      <c r="AM275" s="628"/>
      <c r="AN275" s="628"/>
      <c r="AO275" s="628"/>
      <c r="AP275" s="628"/>
      <c r="AQ275" s="628"/>
      <c r="AR275" s="628"/>
      <c r="AS275" s="628"/>
      <c r="AT275" s="628"/>
      <c r="AU275" s="628"/>
      <c r="AV275" s="628"/>
      <c r="AW275" s="628"/>
      <c r="AX275" s="628"/>
      <c r="AY275" s="628"/>
      <c r="AZ275" s="628"/>
      <c r="BA275" s="628"/>
      <c r="BB275" s="604" t="s">
        <v>231</v>
      </c>
      <c r="BC275" s="629"/>
      <c r="BD275" s="629"/>
      <c r="BE275" s="606">
        <v>2016</v>
      </c>
      <c r="BF275" s="629"/>
      <c r="BG275" s="629"/>
    </row>
    <row r="276" spans="1:59" s="630" customFormat="1" ht="22.2" customHeight="1">
      <c r="A276" s="626" t="s">
        <v>100</v>
      </c>
      <c r="B276" s="672"/>
      <c r="C276" s="628"/>
      <c r="D276" s="628"/>
      <c r="E276" s="628"/>
      <c r="F276" s="628"/>
      <c r="G276" s="628"/>
      <c r="H276" s="628"/>
      <c r="I276" s="628"/>
      <c r="J276" s="628"/>
      <c r="K276" s="628"/>
      <c r="L276" s="628"/>
      <c r="M276" s="628"/>
      <c r="N276" s="628"/>
      <c r="O276" s="628"/>
      <c r="P276" s="628"/>
      <c r="Q276" s="628"/>
      <c r="R276" s="628"/>
      <c r="S276" s="628"/>
      <c r="T276" s="628"/>
      <c r="U276" s="628"/>
      <c r="V276" s="628"/>
      <c r="W276" s="628"/>
      <c r="X276" s="628"/>
      <c r="Y276" s="628"/>
      <c r="Z276" s="628"/>
      <c r="AA276" s="628"/>
      <c r="AB276" s="628"/>
      <c r="AC276" s="628"/>
      <c r="AD276" s="628"/>
      <c r="AE276" s="628"/>
      <c r="AF276" s="628"/>
      <c r="AG276" s="628"/>
      <c r="AH276" s="628"/>
      <c r="AI276" s="628"/>
      <c r="AJ276" s="628"/>
      <c r="AK276" s="628"/>
      <c r="AL276" s="628"/>
      <c r="AM276" s="628"/>
      <c r="AN276" s="628"/>
      <c r="AO276" s="628"/>
      <c r="AP276" s="628"/>
      <c r="AQ276" s="628"/>
      <c r="AR276" s="628"/>
      <c r="AS276" s="628"/>
      <c r="AT276" s="628"/>
      <c r="AU276" s="628"/>
      <c r="AV276" s="628"/>
      <c r="AW276" s="628"/>
      <c r="AX276" s="628"/>
      <c r="AY276" s="628"/>
      <c r="AZ276" s="628"/>
      <c r="BA276" s="628"/>
      <c r="BB276" s="604" t="s">
        <v>231</v>
      </c>
      <c r="BC276" s="629"/>
      <c r="BD276" s="629"/>
      <c r="BE276" s="606">
        <v>2016</v>
      </c>
      <c r="BF276" s="629"/>
      <c r="BG276" s="629"/>
    </row>
    <row r="277" spans="1:59" s="634" customFormat="1" ht="22.2" customHeight="1">
      <c r="A277" s="350">
        <v>4</v>
      </c>
      <c r="B277" s="625" t="s">
        <v>446</v>
      </c>
      <c r="C277" s="619">
        <f>SUM(C278,C281)</f>
        <v>0</v>
      </c>
      <c r="D277" s="619">
        <f>SUM(D278+D281)</f>
        <v>0</v>
      </c>
      <c r="E277" s="619">
        <f t="shared" ref="E277:K277" si="268">SUM(E278,E281)</f>
        <v>0</v>
      </c>
      <c r="F277" s="619">
        <f t="shared" si="268"/>
        <v>0</v>
      </c>
      <c r="G277" s="619">
        <f t="shared" si="268"/>
        <v>0</v>
      </c>
      <c r="H277" s="619">
        <f t="shared" si="268"/>
        <v>0</v>
      </c>
      <c r="I277" s="611">
        <f t="shared" si="268"/>
        <v>0</v>
      </c>
      <c r="J277" s="611">
        <f t="shared" si="268"/>
        <v>0</v>
      </c>
      <c r="K277" s="611">
        <f t="shared" si="268"/>
        <v>0</v>
      </c>
      <c r="L277" s="611"/>
      <c r="M277" s="611">
        <f t="shared" ref="M277:AF277" si="269">SUM(M278,M281)</f>
        <v>0</v>
      </c>
      <c r="N277" s="611">
        <f t="shared" si="269"/>
        <v>0</v>
      </c>
      <c r="O277" s="611">
        <f t="shared" si="269"/>
        <v>0</v>
      </c>
      <c r="P277" s="619">
        <f t="shared" si="269"/>
        <v>0</v>
      </c>
      <c r="Q277" s="611">
        <f t="shared" si="269"/>
        <v>0</v>
      </c>
      <c r="R277" s="611">
        <f t="shared" si="269"/>
        <v>0</v>
      </c>
      <c r="S277" s="611">
        <f t="shared" si="269"/>
        <v>0</v>
      </c>
      <c r="T277" s="611">
        <f t="shared" si="269"/>
        <v>0</v>
      </c>
      <c r="U277" s="619">
        <f t="shared" si="269"/>
        <v>0</v>
      </c>
      <c r="V277" s="611">
        <f t="shared" si="269"/>
        <v>0</v>
      </c>
      <c r="W277" s="611">
        <f t="shared" si="269"/>
        <v>0</v>
      </c>
      <c r="X277" s="611">
        <f t="shared" si="269"/>
        <v>0</v>
      </c>
      <c r="Y277" s="619">
        <f t="shared" si="269"/>
        <v>0</v>
      </c>
      <c r="Z277" s="611">
        <f t="shared" si="269"/>
        <v>0</v>
      </c>
      <c r="AA277" s="611">
        <f t="shared" si="269"/>
        <v>0</v>
      </c>
      <c r="AB277" s="611">
        <f t="shared" si="269"/>
        <v>0</v>
      </c>
      <c r="AC277" s="611">
        <f t="shared" si="269"/>
        <v>0</v>
      </c>
      <c r="AD277" s="611">
        <f t="shared" si="269"/>
        <v>0</v>
      </c>
      <c r="AE277" s="611">
        <f t="shared" si="269"/>
        <v>0</v>
      </c>
      <c r="AF277" s="611">
        <f t="shared" si="269"/>
        <v>0</v>
      </c>
      <c r="AG277" s="611"/>
      <c r="AH277" s="611">
        <f t="shared" ref="AH277:BA277" si="270">SUM(AH278,AH281)</f>
        <v>0</v>
      </c>
      <c r="AI277" s="611">
        <f t="shared" si="270"/>
        <v>0</v>
      </c>
      <c r="AJ277" s="611">
        <f t="shared" si="270"/>
        <v>0</v>
      </c>
      <c r="AK277" s="611">
        <f t="shared" si="270"/>
        <v>0</v>
      </c>
      <c r="AL277" s="611">
        <f t="shared" si="270"/>
        <v>0</v>
      </c>
      <c r="AM277" s="611">
        <f t="shared" si="270"/>
        <v>0</v>
      </c>
      <c r="AN277" s="611">
        <f t="shared" si="270"/>
        <v>0</v>
      </c>
      <c r="AO277" s="611">
        <f t="shared" si="270"/>
        <v>0</v>
      </c>
      <c r="AP277" s="611">
        <f t="shared" si="270"/>
        <v>0</v>
      </c>
      <c r="AQ277" s="611">
        <f t="shared" si="270"/>
        <v>0</v>
      </c>
      <c r="AR277" s="611">
        <f t="shared" si="270"/>
        <v>0</v>
      </c>
      <c r="AS277" s="619">
        <f t="shared" si="270"/>
        <v>0</v>
      </c>
      <c r="AT277" s="619">
        <f t="shared" si="270"/>
        <v>0</v>
      </c>
      <c r="AU277" s="611">
        <f t="shared" si="270"/>
        <v>0</v>
      </c>
      <c r="AV277" s="611">
        <f t="shared" si="270"/>
        <v>0</v>
      </c>
      <c r="AW277" s="611">
        <f t="shared" si="270"/>
        <v>0</v>
      </c>
      <c r="AX277" s="611">
        <f t="shared" si="270"/>
        <v>0</v>
      </c>
      <c r="AY277" s="611">
        <f t="shared" si="270"/>
        <v>0</v>
      </c>
      <c r="AZ277" s="611">
        <f t="shared" si="270"/>
        <v>0</v>
      </c>
      <c r="BA277" s="611">
        <f t="shared" si="270"/>
        <v>0</v>
      </c>
      <c r="BB277" s="58" t="s">
        <v>231</v>
      </c>
      <c r="BC277" s="63"/>
      <c r="BD277" s="92"/>
      <c r="BE277" s="85">
        <v>2016</v>
      </c>
      <c r="BF277" s="91"/>
      <c r="BG277" s="91"/>
    </row>
    <row r="278" spans="1:59" s="613" customFormat="1" ht="24.75" customHeight="1">
      <c r="A278" s="346" t="s">
        <v>103</v>
      </c>
      <c r="B278" s="65" t="s">
        <v>480</v>
      </c>
      <c r="C278" s="611"/>
      <c r="D278" s="611">
        <f>SUM(E278:BA278)</f>
        <v>0</v>
      </c>
      <c r="E278" s="611">
        <f t="shared" ref="E278:K278" si="271">SUM(E279:E280)</f>
        <v>0</v>
      </c>
      <c r="F278" s="611">
        <f t="shared" si="271"/>
        <v>0</v>
      </c>
      <c r="G278" s="611">
        <f t="shared" si="271"/>
        <v>0</v>
      </c>
      <c r="H278" s="611">
        <f t="shared" si="271"/>
        <v>0</v>
      </c>
      <c r="I278" s="611">
        <f t="shared" si="271"/>
        <v>0</v>
      </c>
      <c r="J278" s="611">
        <f t="shared" si="271"/>
        <v>0</v>
      </c>
      <c r="K278" s="611">
        <f t="shared" si="271"/>
        <v>0</v>
      </c>
      <c r="L278" s="611"/>
      <c r="M278" s="611">
        <f t="shared" ref="M278:AF278" si="272">SUM(M279:M280)</f>
        <v>0</v>
      </c>
      <c r="N278" s="611">
        <f t="shared" si="272"/>
        <v>0</v>
      </c>
      <c r="O278" s="611">
        <f t="shared" si="272"/>
        <v>0</v>
      </c>
      <c r="P278" s="611">
        <f t="shared" si="272"/>
        <v>0</v>
      </c>
      <c r="Q278" s="611">
        <f t="shared" si="272"/>
        <v>0</v>
      </c>
      <c r="R278" s="611">
        <f t="shared" si="272"/>
        <v>0</v>
      </c>
      <c r="S278" s="611">
        <f t="shared" si="272"/>
        <v>0</v>
      </c>
      <c r="T278" s="611">
        <f t="shared" si="272"/>
        <v>0</v>
      </c>
      <c r="U278" s="611">
        <f t="shared" si="272"/>
        <v>0</v>
      </c>
      <c r="V278" s="611">
        <f t="shared" si="272"/>
        <v>0</v>
      </c>
      <c r="W278" s="611">
        <f t="shared" si="272"/>
        <v>0</v>
      </c>
      <c r="X278" s="611">
        <f t="shared" si="272"/>
        <v>0</v>
      </c>
      <c r="Y278" s="611">
        <f t="shared" si="272"/>
        <v>0</v>
      </c>
      <c r="Z278" s="611">
        <f t="shared" si="272"/>
        <v>0</v>
      </c>
      <c r="AA278" s="611">
        <f t="shared" si="272"/>
        <v>0</v>
      </c>
      <c r="AB278" s="611">
        <f t="shared" si="272"/>
        <v>0</v>
      </c>
      <c r="AC278" s="611">
        <f t="shared" si="272"/>
        <v>0</v>
      </c>
      <c r="AD278" s="611">
        <f t="shared" si="272"/>
        <v>0</v>
      </c>
      <c r="AE278" s="611">
        <f t="shared" si="272"/>
        <v>0</v>
      </c>
      <c r="AF278" s="611">
        <f t="shared" si="272"/>
        <v>0</v>
      </c>
      <c r="AG278" s="611"/>
      <c r="AH278" s="611">
        <f t="shared" ref="AH278:BA278" si="273">SUM(AH279:AH280)</f>
        <v>0</v>
      </c>
      <c r="AI278" s="611">
        <f t="shared" si="273"/>
        <v>0</v>
      </c>
      <c r="AJ278" s="611">
        <f t="shared" si="273"/>
        <v>0</v>
      </c>
      <c r="AK278" s="611">
        <f t="shared" si="273"/>
        <v>0</v>
      </c>
      <c r="AL278" s="611">
        <f t="shared" si="273"/>
        <v>0</v>
      </c>
      <c r="AM278" s="611">
        <f t="shared" si="273"/>
        <v>0</v>
      </c>
      <c r="AN278" s="611">
        <f t="shared" si="273"/>
        <v>0</v>
      </c>
      <c r="AO278" s="611">
        <f t="shared" si="273"/>
        <v>0</v>
      </c>
      <c r="AP278" s="611">
        <f t="shared" si="273"/>
        <v>0</v>
      </c>
      <c r="AQ278" s="611">
        <f t="shared" si="273"/>
        <v>0</v>
      </c>
      <c r="AR278" s="611">
        <f t="shared" si="273"/>
        <v>0</v>
      </c>
      <c r="AS278" s="611">
        <f t="shared" si="273"/>
        <v>0</v>
      </c>
      <c r="AT278" s="611">
        <f t="shared" si="273"/>
        <v>0</v>
      </c>
      <c r="AU278" s="611">
        <f t="shared" si="273"/>
        <v>0</v>
      </c>
      <c r="AV278" s="611">
        <f t="shared" si="273"/>
        <v>0</v>
      </c>
      <c r="AW278" s="611">
        <f t="shared" si="273"/>
        <v>0</v>
      </c>
      <c r="AX278" s="611">
        <f t="shared" si="273"/>
        <v>0</v>
      </c>
      <c r="AY278" s="611">
        <f t="shared" si="273"/>
        <v>0</v>
      </c>
      <c r="AZ278" s="611">
        <f t="shared" si="273"/>
        <v>0</v>
      </c>
      <c r="BA278" s="611">
        <f t="shared" si="273"/>
        <v>0</v>
      </c>
      <c r="BB278" s="58" t="s">
        <v>231</v>
      </c>
      <c r="BC278" s="63"/>
      <c r="BD278" s="63"/>
      <c r="BE278" s="85">
        <v>2016</v>
      </c>
      <c r="BF278" s="63"/>
      <c r="BG278" s="63"/>
    </row>
    <row r="279" spans="1:59" s="638" customFormat="1" ht="24.75" customHeight="1">
      <c r="A279" s="626" t="s">
        <v>103</v>
      </c>
      <c r="B279" s="608"/>
      <c r="C279" s="635"/>
      <c r="D279" s="635"/>
      <c r="E279" s="635"/>
      <c r="F279" s="635"/>
      <c r="G279" s="635"/>
      <c r="H279" s="635"/>
      <c r="I279" s="628"/>
      <c r="J279" s="628"/>
      <c r="K279" s="628"/>
      <c r="L279" s="628"/>
      <c r="M279" s="628"/>
      <c r="N279" s="628"/>
      <c r="O279" s="628"/>
      <c r="P279" s="635"/>
      <c r="Q279" s="628"/>
      <c r="R279" s="628"/>
      <c r="S279" s="628"/>
      <c r="T279" s="628"/>
      <c r="U279" s="635"/>
      <c r="V279" s="628"/>
      <c r="W279" s="628"/>
      <c r="X279" s="628"/>
      <c r="Y279" s="635"/>
      <c r="Z279" s="628"/>
      <c r="AA279" s="628"/>
      <c r="AB279" s="628"/>
      <c r="AC279" s="628"/>
      <c r="AD279" s="628"/>
      <c r="AE279" s="628"/>
      <c r="AF279" s="628"/>
      <c r="AG279" s="628"/>
      <c r="AH279" s="628"/>
      <c r="AI279" s="628"/>
      <c r="AJ279" s="628"/>
      <c r="AK279" s="628"/>
      <c r="AL279" s="628"/>
      <c r="AM279" s="628"/>
      <c r="AN279" s="628"/>
      <c r="AO279" s="628"/>
      <c r="AP279" s="628"/>
      <c r="AQ279" s="628"/>
      <c r="AR279" s="628"/>
      <c r="AS279" s="635"/>
      <c r="AT279" s="635"/>
      <c r="AU279" s="628"/>
      <c r="AV279" s="628"/>
      <c r="AW279" s="628"/>
      <c r="AX279" s="628"/>
      <c r="AY279" s="628"/>
      <c r="AZ279" s="628"/>
      <c r="BA279" s="628"/>
      <c r="BB279" s="604" t="s">
        <v>231</v>
      </c>
      <c r="BC279" s="629"/>
      <c r="BD279" s="70"/>
      <c r="BE279" s="606">
        <v>2016</v>
      </c>
      <c r="BF279" s="637"/>
      <c r="BG279" s="637"/>
    </row>
    <row r="280" spans="1:59" s="638" customFormat="1" ht="24.75" customHeight="1">
      <c r="A280" s="626" t="s">
        <v>103</v>
      </c>
      <c r="B280" s="684"/>
      <c r="C280" s="635"/>
      <c r="D280" s="635"/>
      <c r="E280" s="635"/>
      <c r="F280" s="635"/>
      <c r="G280" s="635"/>
      <c r="H280" s="635"/>
      <c r="I280" s="628"/>
      <c r="J280" s="628"/>
      <c r="K280" s="628"/>
      <c r="L280" s="628"/>
      <c r="M280" s="628"/>
      <c r="N280" s="628"/>
      <c r="O280" s="628"/>
      <c r="P280" s="635"/>
      <c r="Q280" s="628"/>
      <c r="R280" s="628"/>
      <c r="S280" s="628"/>
      <c r="T280" s="628"/>
      <c r="U280" s="635"/>
      <c r="V280" s="628"/>
      <c r="W280" s="628"/>
      <c r="X280" s="628"/>
      <c r="Y280" s="635"/>
      <c r="Z280" s="628"/>
      <c r="AA280" s="628"/>
      <c r="AB280" s="628"/>
      <c r="AC280" s="628"/>
      <c r="AD280" s="628"/>
      <c r="AE280" s="628"/>
      <c r="AF280" s="628"/>
      <c r="AG280" s="628"/>
      <c r="AH280" s="628"/>
      <c r="AI280" s="628"/>
      <c r="AJ280" s="628"/>
      <c r="AK280" s="628"/>
      <c r="AL280" s="628"/>
      <c r="AM280" s="628"/>
      <c r="AN280" s="628"/>
      <c r="AO280" s="628"/>
      <c r="AP280" s="628"/>
      <c r="AQ280" s="628"/>
      <c r="AR280" s="628"/>
      <c r="AS280" s="635"/>
      <c r="AT280" s="635"/>
      <c r="AU280" s="628"/>
      <c r="AV280" s="628"/>
      <c r="AW280" s="628"/>
      <c r="AX280" s="628"/>
      <c r="AY280" s="628"/>
      <c r="AZ280" s="628"/>
      <c r="BA280" s="628"/>
      <c r="BB280" s="604" t="s">
        <v>231</v>
      </c>
      <c r="BC280" s="629"/>
      <c r="BD280" s="70"/>
      <c r="BE280" s="606">
        <v>2016</v>
      </c>
      <c r="BF280" s="637">
        <v>71</v>
      </c>
      <c r="BG280" s="637"/>
    </row>
    <row r="281" spans="1:59" s="613" customFormat="1" ht="22.2" customHeight="1">
      <c r="A281" s="346" t="s">
        <v>103</v>
      </c>
      <c r="B281" s="65" t="s">
        <v>481</v>
      </c>
      <c r="C281" s="611"/>
      <c r="D281" s="611">
        <f>SUM(E281:BA281)</f>
        <v>0</v>
      </c>
      <c r="E281" s="611">
        <f t="shared" ref="E281:K281" si="274">SUM(E282:E283)</f>
        <v>0</v>
      </c>
      <c r="F281" s="611">
        <f t="shared" si="274"/>
        <v>0</v>
      </c>
      <c r="G281" s="611">
        <f t="shared" si="274"/>
        <v>0</v>
      </c>
      <c r="H281" s="611">
        <f t="shared" si="274"/>
        <v>0</v>
      </c>
      <c r="I281" s="611">
        <f t="shared" si="274"/>
        <v>0</v>
      </c>
      <c r="J281" s="611">
        <f t="shared" si="274"/>
        <v>0</v>
      </c>
      <c r="K281" s="611">
        <f t="shared" si="274"/>
        <v>0</v>
      </c>
      <c r="L281" s="611"/>
      <c r="M281" s="611">
        <f t="shared" ref="M281:AF281" si="275">SUM(M282:M283)</f>
        <v>0</v>
      </c>
      <c r="N281" s="611">
        <f t="shared" si="275"/>
        <v>0</v>
      </c>
      <c r="O281" s="611">
        <f t="shared" si="275"/>
        <v>0</v>
      </c>
      <c r="P281" s="611">
        <f t="shared" si="275"/>
        <v>0</v>
      </c>
      <c r="Q281" s="611">
        <f t="shared" si="275"/>
        <v>0</v>
      </c>
      <c r="R281" s="611">
        <f t="shared" si="275"/>
        <v>0</v>
      </c>
      <c r="S281" s="611">
        <f t="shared" si="275"/>
        <v>0</v>
      </c>
      <c r="T281" s="611">
        <f t="shared" si="275"/>
        <v>0</v>
      </c>
      <c r="U281" s="611">
        <f t="shared" si="275"/>
        <v>0</v>
      </c>
      <c r="V281" s="611">
        <f t="shared" si="275"/>
        <v>0</v>
      </c>
      <c r="W281" s="611">
        <f t="shared" si="275"/>
        <v>0</v>
      </c>
      <c r="X281" s="611">
        <f t="shared" si="275"/>
        <v>0</v>
      </c>
      <c r="Y281" s="611">
        <f t="shared" si="275"/>
        <v>0</v>
      </c>
      <c r="Z281" s="611">
        <f t="shared" si="275"/>
        <v>0</v>
      </c>
      <c r="AA281" s="611">
        <f t="shared" si="275"/>
        <v>0</v>
      </c>
      <c r="AB281" s="611">
        <f t="shared" si="275"/>
        <v>0</v>
      </c>
      <c r="AC281" s="611">
        <f t="shared" si="275"/>
        <v>0</v>
      </c>
      <c r="AD281" s="611">
        <f t="shared" si="275"/>
        <v>0</v>
      </c>
      <c r="AE281" s="611">
        <f t="shared" si="275"/>
        <v>0</v>
      </c>
      <c r="AF281" s="611">
        <f t="shared" si="275"/>
        <v>0</v>
      </c>
      <c r="AG281" s="611"/>
      <c r="AH281" s="611">
        <f t="shared" ref="AH281:BA281" si="276">SUM(AH282:AH283)</f>
        <v>0</v>
      </c>
      <c r="AI281" s="611">
        <f t="shared" si="276"/>
        <v>0</v>
      </c>
      <c r="AJ281" s="611">
        <f t="shared" si="276"/>
        <v>0</v>
      </c>
      <c r="AK281" s="611">
        <f t="shared" si="276"/>
        <v>0</v>
      </c>
      <c r="AL281" s="611">
        <f t="shared" si="276"/>
        <v>0</v>
      </c>
      <c r="AM281" s="611">
        <f t="shared" si="276"/>
        <v>0</v>
      </c>
      <c r="AN281" s="611">
        <f t="shared" si="276"/>
        <v>0</v>
      </c>
      <c r="AO281" s="611">
        <f t="shared" si="276"/>
        <v>0</v>
      </c>
      <c r="AP281" s="611">
        <f t="shared" si="276"/>
        <v>0</v>
      </c>
      <c r="AQ281" s="611">
        <f t="shared" si="276"/>
        <v>0</v>
      </c>
      <c r="AR281" s="611">
        <f t="shared" si="276"/>
        <v>0</v>
      </c>
      <c r="AS281" s="611">
        <f t="shared" si="276"/>
        <v>0</v>
      </c>
      <c r="AT281" s="611">
        <f t="shared" si="276"/>
        <v>0</v>
      </c>
      <c r="AU281" s="611">
        <f t="shared" si="276"/>
        <v>0</v>
      </c>
      <c r="AV281" s="611">
        <f t="shared" si="276"/>
        <v>0</v>
      </c>
      <c r="AW281" s="611">
        <f t="shared" si="276"/>
        <v>0</v>
      </c>
      <c r="AX281" s="611">
        <f t="shared" si="276"/>
        <v>0</v>
      </c>
      <c r="AY281" s="611">
        <f t="shared" si="276"/>
        <v>0</v>
      </c>
      <c r="AZ281" s="611">
        <f t="shared" si="276"/>
        <v>0</v>
      </c>
      <c r="BA281" s="611">
        <f t="shared" si="276"/>
        <v>0</v>
      </c>
      <c r="BB281" s="58" t="s">
        <v>231</v>
      </c>
      <c r="BC281" s="63"/>
      <c r="BD281" s="63"/>
      <c r="BE281" s="85">
        <v>2016</v>
      </c>
      <c r="BF281" s="63"/>
      <c r="BG281" s="63"/>
    </row>
    <row r="282" spans="1:59" s="638" customFormat="1" ht="22.2" customHeight="1">
      <c r="A282" s="626" t="s">
        <v>103</v>
      </c>
      <c r="B282" s="684"/>
      <c r="C282" s="635"/>
      <c r="D282" s="635"/>
      <c r="E282" s="635"/>
      <c r="F282" s="635"/>
      <c r="G282" s="635"/>
      <c r="H282" s="635"/>
      <c r="I282" s="628"/>
      <c r="J282" s="628"/>
      <c r="K282" s="628"/>
      <c r="L282" s="628"/>
      <c r="M282" s="628"/>
      <c r="N282" s="628"/>
      <c r="O282" s="628"/>
      <c r="P282" s="635"/>
      <c r="Q282" s="628"/>
      <c r="R282" s="628"/>
      <c r="S282" s="628"/>
      <c r="T282" s="628"/>
      <c r="U282" s="635"/>
      <c r="V282" s="628"/>
      <c r="W282" s="628"/>
      <c r="X282" s="628"/>
      <c r="Y282" s="635"/>
      <c r="Z282" s="628"/>
      <c r="AA282" s="628"/>
      <c r="AB282" s="628"/>
      <c r="AC282" s="628"/>
      <c r="AD282" s="628"/>
      <c r="AE282" s="628"/>
      <c r="AF282" s="628"/>
      <c r="AG282" s="628"/>
      <c r="AH282" s="628"/>
      <c r="AI282" s="628"/>
      <c r="AJ282" s="628"/>
      <c r="AK282" s="628"/>
      <c r="AL282" s="628"/>
      <c r="AM282" s="628"/>
      <c r="AN282" s="628"/>
      <c r="AO282" s="628"/>
      <c r="AP282" s="628"/>
      <c r="AQ282" s="628"/>
      <c r="AR282" s="628"/>
      <c r="AS282" s="635"/>
      <c r="AT282" s="635"/>
      <c r="AU282" s="628"/>
      <c r="AV282" s="628"/>
      <c r="AW282" s="628"/>
      <c r="AX282" s="628"/>
      <c r="AY282" s="628"/>
      <c r="AZ282" s="628"/>
      <c r="BA282" s="628"/>
      <c r="BB282" s="604" t="s">
        <v>231</v>
      </c>
      <c r="BC282" s="629"/>
      <c r="BD282" s="70"/>
      <c r="BE282" s="606">
        <v>2016</v>
      </c>
      <c r="BF282" s="637"/>
      <c r="BG282" s="637"/>
    </row>
    <row r="283" spans="1:59" s="630" customFormat="1" ht="22.2" customHeight="1">
      <c r="A283" s="626" t="s">
        <v>103</v>
      </c>
      <c r="B283" s="672"/>
      <c r="C283" s="628"/>
      <c r="D283" s="628"/>
      <c r="E283" s="628"/>
      <c r="F283" s="628"/>
      <c r="G283" s="628"/>
      <c r="H283" s="628"/>
      <c r="I283" s="628"/>
      <c r="J283" s="628"/>
      <c r="K283" s="628"/>
      <c r="L283" s="628"/>
      <c r="M283" s="628"/>
      <c r="N283" s="628"/>
      <c r="O283" s="628"/>
      <c r="P283" s="628"/>
      <c r="Q283" s="628"/>
      <c r="R283" s="628"/>
      <c r="S283" s="628"/>
      <c r="T283" s="628"/>
      <c r="U283" s="628"/>
      <c r="V283" s="628"/>
      <c r="W283" s="628"/>
      <c r="X283" s="628"/>
      <c r="Y283" s="628"/>
      <c r="Z283" s="628"/>
      <c r="AA283" s="628"/>
      <c r="AB283" s="628"/>
      <c r="AC283" s="628"/>
      <c r="AD283" s="628"/>
      <c r="AE283" s="628"/>
      <c r="AF283" s="628"/>
      <c r="AG283" s="628"/>
      <c r="AH283" s="628"/>
      <c r="AI283" s="628"/>
      <c r="AJ283" s="628"/>
      <c r="AK283" s="628"/>
      <c r="AL283" s="628"/>
      <c r="AM283" s="628"/>
      <c r="AN283" s="628"/>
      <c r="AO283" s="628"/>
      <c r="AP283" s="628"/>
      <c r="AQ283" s="628"/>
      <c r="AR283" s="628"/>
      <c r="AS283" s="628"/>
      <c r="AT283" s="628"/>
      <c r="AU283" s="628"/>
      <c r="AV283" s="628"/>
      <c r="AW283" s="628"/>
      <c r="AX283" s="628"/>
      <c r="AY283" s="628"/>
      <c r="AZ283" s="628"/>
      <c r="BA283" s="628"/>
      <c r="BB283" s="604" t="s">
        <v>231</v>
      </c>
      <c r="BC283" s="629"/>
      <c r="BD283" s="629"/>
      <c r="BE283" s="606">
        <v>2016</v>
      </c>
      <c r="BF283" s="629"/>
      <c r="BG283" s="629"/>
    </row>
    <row r="284" spans="1:59" s="634" customFormat="1" ht="22.2" customHeight="1">
      <c r="A284" s="350">
        <v>5</v>
      </c>
      <c r="B284" s="94" t="s">
        <v>447</v>
      </c>
      <c r="C284" s="619">
        <f>SUM(C285,C288)</f>
        <v>0</v>
      </c>
      <c r="D284" s="619">
        <f>SUM(D285+D288)</f>
        <v>0</v>
      </c>
      <c r="E284" s="619">
        <f t="shared" ref="E284:K284" si="277">SUM(E285,E288)</f>
        <v>0</v>
      </c>
      <c r="F284" s="619">
        <f t="shared" si="277"/>
        <v>0</v>
      </c>
      <c r="G284" s="619">
        <f t="shared" si="277"/>
        <v>0</v>
      </c>
      <c r="H284" s="619">
        <f t="shared" si="277"/>
        <v>0</v>
      </c>
      <c r="I284" s="611">
        <f t="shared" si="277"/>
        <v>0</v>
      </c>
      <c r="J284" s="611">
        <f t="shared" si="277"/>
        <v>0</v>
      </c>
      <c r="K284" s="611">
        <f t="shared" si="277"/>
        <v>0</v>
      </c>
      <c r="L284" s="611"/>
      <c r="M284" s="611">
        <f t="shared" ref="M284:AF284" si="278">SUM(M285,M288)</f>
        <v>0</v>
      </c>
      <c r="N284" s="611">
        <f t="shared" si="278"/>
        <v>0</v>
      </c>
      <c r="O284" s="611">
        <f t="shared" si="278"/>
        <v>0</v>
      </c>
      <c r="P284" s="619">
        <f t="shared" si="278"/>
        <v>0</v>
      </c>
      <c r="Q284" s="611">
        <f t="shared" si="278"/>
        <v>0</v>
      </c>
      <c r="R284" s="611">
        <f t="shared" si="278"/>
        <v>0</v>
      </c>
      <c r="S284" s="611">
        <f t="shared" si="278"/>
        <v>0</v>
      </c>
      <c r="T284" s="611">
        <f t="shared" si="278"/>
        <v>0</v>
      </c>
      <c r="U284" s="619">
        <f t="shared" si="278"/>
        <v>0</v>
      </c>
      <c r="V284" s="611">
        <f t="shared" si="278"/>
        <v>0</v>
      </c>
      <c r="W284" s="611">
        <f t="shared" si="278"/>
        <v>0</v>
      </c>
      <c r="X284" s="611">
        <f t="shared" si="278"/>
        <v>0</v>
      </c>
      <c r="Y284" s="619">
        <f t="shared" si="278"/>
        <v>0</v>
      </c>
      <c r="Z284" s="611">
        <f t="shared" si="278"/>
        <v>0</v>
      </c>
      <c r="AA284" s="611">
        <f t="shared" si="278"/>
        <v>0</v>
      </c>
      <c r="AB284" s="611">
        <f t="shared" si="278"/>
        <v>0</v>
      </c>
      <c r="AC284" s="611">
        <f t="shared" si="278"/>
        <v>0</v>
      </c>
      <c r="AD284" s="611">
        <f t="shared" si="278"/>
        <v>0</v>
      </c>
      <c r="AE284" s="611">
        <f t="shared" si="278"/>
        <v>0</v>
      </c>
      <c r="AF284" s="611">
        <f t="shared" si="278"/>
        <v>0</v>
      </c>
      <c r="AG284" s="611"/>
      <c r="AH284" s="611">
        <f t="shared" ref="AH284:BA284" si="279">SUM(AH285,AH288)</f>
        <v>0</v>
      </c>
      <c r="AI284" s="611">
        <f t="shared" si="279"/>
        <v>0</v>
      </c>
      <c r="AJ284" s="611">
        <f t="shared" si="279"/>
        <v>0</v>
      </c>
      <c r="AK284" s="611">
        <f t="shared" si="279"/>
        <v>0</v>
      </c>
      <c r="AL284" s="611">
        <f t="shared" si="279"/>
        <v>0</v>
      </c>
      <c r="AM284" s="611">
        <f t="shared" si="279"/>
        <v>0</v>
      </c>
      <c r="AN284" s="611">
        <f t="shared" si="279"/>
        <v>0</v>
      </c>
      <c r="AO284" s="611">
        <f t="shared" si="279"/>
        <v>0</v>
      </c>
      <c r="AP284" s="611">
        <f t="shared" si="279"/>
        <v>0</v>
      </c>
      <c r="AQ284" s="611">
        <f t="shared" si="279"/>
        <v>0</v>
      </c>
      <c r="AR284" s="611">
        <f t="shared" si="279"/>
        <v>0</v>
      </c>
      <c r="AS284" s="619">
        <f t="shared" si="279"/>
        <v>0</v>
      </c>
      <c r="AT284" s="619">
        <f t="shared" si="279"/>
        <v>0</v>
      </c>
      <c r="AU284" s="611">
        <f t="shared" si="279"/>
        <v>0</v>
      </c>
      <c r="AV284" s="611">
        <f t="shared" si="279"/>
        <v>0</v>
      </c>
      <c r="AW284" s="611">
        <f t="shared" si="279"/>
        <v>0</v>
      </c>
      <c r="AX284" s="611">
        <f t="shared" si="279"/>
        <v>0</v>
      </c>
      <c r="AY284" s="611">
        <f t="shared" si="279"/>
        <v>0</v>
      </c>
      <c r="AZ284" s="611">
        <f t="shared" si="279"/>
        <v>0</v>
      </c>
      <c r="BA284" s="611">
        <f t="shared" si="279"/>
        <v>0</v>
      </c>
      <c r="BB284" s="58" t="s">
        <v>231</v>
      </c>
      <c r="BC284" s="63"/>
      <c r="BD284" s="92"/>
      <c r="BE284" s="85">
        <v>2016</v>
      </c>
      <c r="BF284" s="91"/>
      <c r="BG284" s="91"/>
    </row>
    <row r="285" spans="1:59" s="613" customFormat="1" ht="22.2" customHeight="1">
      <c r="A285" s="346" t="s">
        <v>106</v>
      </c>
      <c r="B285" s="65" t="s">
        <v>480</v>
      </c>
      <c r="C285" s="611"/>
      <c r="D285" s="611">
        <f>SUM(E285:BA285)</f>
        <v>0</v>
      </c>
      <c r="E285" s="611">
        <f t="shared" ref="E285:K285" si="280">SUM(E286:E287)</f>
        <v>0</v>
      </c>
      <c r="F285" s="611">
        <f t="shared" si="280"/>
        <v>0</v>
      </c>
      <c r="G285" s="611">
        <f t="shared" si="280"/>
        <v>0</v>
      </c>
      <c r="H285" s="611">
        <f t="shared" si="280"/>
        <v>0</v>
      </c>
      <c r="I285" s="611">
        <f t="shared" si="280"/>
        <v>0</v>
      </c>
      <c r="J285" s="611">
        <f t="shared" si="280"/>
        <v>0</v>
      </c>
      <c r="K285" s="611">
        <f t="shared" si="280"/>
        <v>0</v>
      </c>
      <c r="L285" s="611"/>
      <c r="M285" s="611">
        <f t="shared" ref="M285:AF285" si="281">SUM(M286:M287)</f>
        <v>0</v>
      </c>
      <c r="N285" s="611">
        <f t="shared" si="281"/>
        <v>0</v>
      </c>
      <c r="O285" s="611">
        <f t="shared" si="281"/>
        <v>0</v>
      </c>
      <c r="P285" s="611">
        <f t="shared" si="281"/>
        <v>0</v>
      </c>
      <c r="Q285" s="611">
        <f t="shared" si="281"/>
        <v>0</v>
      </c>
      <c r="R285" s="611">
        <f t="shared" si="281"/>
        <v>0</v>
      </c>
      <c r="S285" s="611">
        <f t="shared" si="281"/>
        <v>0</v>
      </c>
      <c r="T285" s="611">
        <f t="shared" si="281"/>
        <v>0</v>
      </c>
      <c r="U285" s="611">
        <f t="shared" si="281"/>
        <v>0</v>
      </c>
      <c r="V285" s="611">
        <f t="shared" si="281"/>
        <v>0</v>
      </c>
      <c r="W285" s="611">
        <f t="shared" si="281"/>
        <v>0</v>
      </c>
      <c r="X285" s="611">
        <f t="shared" si="281"/>
        <v>0</v>
      </c>
      <c r="Y285" s="611">
        <f t="shared" si="281"/>
        <v>0</v>
      </c>
      <c r="Z285" s="611">
        <f t="shared" si="281"/>
        <v>0</v>
      </c>
      <c r="AA285" s="611">
        <f t="shared" si="281"/>
        <v>0</v>
      </c>
      <c r="AB285" s="611">
        <f t="shared" si="281"/>
        <v>0</v>
      </c>
      <c r="AC285" s="611">
        <f t="shared" si="281"/>
        <v>0</v>
      </c>
      <c r="AD285" s="611">
        <f t="shared" si="281"/>
        <v>0</v>
      </c>
      <c r="AE285" s="611">
        <f t="shared" si="281"/>
        <v>0</v>
      </c>
      <c r="AF285" s="611">
        <f t="shared" si="281"/>
        <v>0</v>
      </c>
      <c r="AG285" s="611"/>
      <c r="AH285" s="611">
        <f t="shared" ref="AH285:BA285" si="282">SUM(AH286:AH287)</f>
        <v>0</v>
      </c>
      <c r="AI285" s="611">
        <f t="shared" si="282"/>
        <v>0</v>
      </c>
      <c r="AJ285" s="611">
        <f t="shared" si="282"/>
        <v>0</v>
      </c>
      <c r="AK285" s="611">
        <f t="shared" si="282"/>
        <v>0</v>
      </c>
      <c r="AL285" s="611">
        <f t="shared" si="282"/>
        <v>0</v>
      </c>
      <c r="AM285" s="611">
        <f t="shared" si="282"/>
        <v>0</v>
      </c>
      <c r="AN285" s="611">
        <f t="shared" si="282"/>
        <v>0</v>
      </c>
      <c r="AO285" s="611">
        <f t="shared" si="282"/>
        <v>0</v>
      </c>
      <c r="AP285" s="611">
        <f t="shared" si="282"/>
        <v>0</v>
      </c>
      <c r="AQ285" s="611">
        <f t="shared" si="282"/>
        <v>0</v>
      </c>
      <c r="AR285" s="611">
        <f t="shared" si="282"/>
        <v>0</v>
      </c>
      <c r="AS285" s="611">
        <f t="shared" si="282"/>
        <v>0</v>
      </c>
      <c r="AT285" s="611">
        <f t="shared" si="282"/>
        <v>0</v>
      </c>
      <c r="AU285" s="611">
        <f t="shared" si="282"/>
        <v>0</v>
      </c>
      <c r="AV285" s="611">
        <f t="shared" si="282"/>
        <v>0</v>
      </c>
      <c r="AW285" s="611">
        <f t="shared" si="282"/>
        <v>0</v>
      </c>
      <c r="AX285" s="611">
        <f t="shared" si="282"/>
        <v>0</v>
      </c>
      <c r="AY285" s="611">
        <f t="shared" si="282"/>
        <v>0</v>
      </c>
      <c r="AZ285" s="611">
        <f t="shared" si="282"/>
        <v>0</v>
      </c>
      <c r="BA285" s="611">
        <f t="shared" si="282"/>
        <v>0</v>
      </c>
      <c r="BB285" s="58" t="s">
        <v>231</v>
      </c>
      <c r="BC285" s="63"/>
      <c r="BD285" s="63"/>
      <c r="BE285" s="85">
        <v>2016</v>
      </c>
      <c r="BF285" s="63"/>
      <c r="BG285" s="63"/>
    </row>
    <row r="286" spans="1:59" s="638" customFormat="1" ht="22.2" customHeight="1">
      <c r="A286" s="626" t="s">
        <v>106</v>
      </c>
      <c r="B286" s="684"/>
      <c r="C286" s="635"/>
      <c r="D286" s="635"/>
      <c r="E286" s="635"/>
      <c r="F286" s="635"/>
      <c r="G286" s="635"/>
      <c r="H286" s="635"/>
      <c r="I286" s="628"/>
      <c r="J286" s="628"/>
      <c r="K286" s="628"/>
      <c r="L286" s="628"/>
      <c r="M286" s="628"/>
      <c r="N286" s="628"/>
      <c r="O286" s="628"/>
      <c r="P286" s="635"/>
      <c r="Q286" s="628"/>
      <c r="R286" s="628"/>
      <c r="S286" s="628"/>
      <c r="T286" s="628"/>
      <c r="U286" s="635"/>
      <c r="V286" s="628"/>
      <c r="W286" s="628"/>
      <c r="X286" s="628"/>
      <c r="Y286" s="635"/>
      <c r="Z286" s="628"/>
      <c r="AA286" s="628"/>
      <c r="AB286" s="628"/>
      <c r="AC286" s="628"/>
      <c r="AD286" s="628"/>
      <c r="AE286" s="628"/>
      <c r="AF286" s="628"/>
      <c r="AG286" s="628"/>
      <c r="AH286" s="628"/>
      <c r="AI286" s="628"/>
      <c r="AJ286" s="628"/>
      <c r="AK286" s="628"/>
      <c r="AL286" s="628"/>
      <c r="AM286" s="628"/>
      <c r="AN286" s="628"/>
      <c r="AO286" s="628"/>
      <c r="AP286" s="628"/>
      <c r="AQ286" s="628"/>
      <c r="AR286" s="628"/>
      <c r="AS286" s="635"/>
      <c r="AT286" s="635"/>
      <c r="AU286" s="628"/>
      <c r="AV286" s="628"/>
      <c r="AW286" s="628"/>
      <c r="AX286" s="628"/>
      <c r="AY286" s="628"/>
      <c r="AZ286" s="628"/>
      <c r="BA286" s="628"/>
      <c r="BB286" s="604" t="s">
        <v>231</v>
      </c>
      <c r="BC286" s="629"/>
      <c r="BD286" s="70"/>
      <c r="BE286" s="606">
        <v>2016</v>
      </c>
      <c r="BF286" s="637"/>
      <c r="BG286" s="637"/>
    </row>
    <row r="287" spans="1:59" s="630" customFormat="1" ht="22.2" customHeight="1">
      <c r="A287" s="626" t="s">
        <v>106</v>
      </c>
      <c r="B287" s="672"/>
      <c r="C287" s="628"/>
      <c r="D287" s="628"/>
      <c r="E287" s="628"/>
      <c r="F287" s="628"/>
      <c r="G287" s="628"/>
      <c r="H287" s="628"/>
      <c r="I287" s="628"/>
      <c r="J287" s="628"/>
      <c r="K287" s="628"/>
      <c r="L287" s="628"/>
      <c r="M287" s="628"/>
      <c r="N287" s="628"/>
      <c r="O287" s="628"/>
      <c r="P287" s="628"/>
      <c r="Q287" s="628"/>
      <c r="R287" s="628"/>
      <c r="S287" s="628"/>
      <c r="T287" s="628"/>
      <c r="U287" s="628"/>
      <c r="V287" s="628"/>
      <c r="W287" s="628"/>
      <c r="X287" s="628"/>
      <c r="Y287" s="628"/>
      <c r="Z287" s="628"/>
      <c r="AA287" s="628"/>
      <c r="AB287" s="628"/>
      <c r="AC287" s="628"/>
      <c r="AD287" s="628"/>
      <c r="AE287" s="628"/>
      <c r="AF287" s="628"/>
      <c r="AG287" s="628"/>
      <c r="AH287" s="628"/>
      <c r="AI287" s="628"/>
      <c r="AJ287" s="628"/>
      <c r="AK287" s="628"/>
      <c r="AL287" s="628"/>
      <c r="AM287" s="628"/>
      <c r="AN287" s="628"/>
      <c r="AO287" s="628"/>
      <c r="AP287" s="628"/>
      <c r="AQ287" s="628"/>
      <c r="AR287" s="628"/>
      <c r="AS287" s="628"/>
      <c r="AT287" s="628"/>
      <c r="AU287" s="628"/>
      <c r="AV287" s="628"/>
      <c r="AW287" s="628"/>
      <c r="AX287" s="628"/>
      <c r="AY287" s="628"/>
      <c r="AZ287" s="628"/>
      <c r="BA287" s="628"/>
      <c r="BB287" s="604" t="s">
        <v>231</v>
      </c>
      <c r="BC287" s="629"/>
      <c r="BD287" s="629"/>
      <c r="BE287" s="606">
        <v>2016</v>
      </c>
      <c r="BF287" s="629"/>
      <c r="BG287" s="629"/>
    </row>
    <row r="288" spans="1:59" s="613" customFormat="1" ht="22.2" customHeight="1">
      <c r="A288" s="346" t="s">
        <v>106</v>
      </c>
      <c r="B288" s="65" t="s">
        <v>481</v>
      </c>
      <c r="C288" s="611"/>
      <c r="D288" s="611">
        <f>SUM(E288:BA288)</f>
        <v>0</v>
      </c>
      <c r="E288" s="611">
        <f t="shared" ref="E288:K288" si="283">SUM(E289:E290)</f>
        <v>0</v>
      </c>
      <c r="F288" s="611">
        <f t="shared" si="283"/>
        <v>0</v>
      </c>
      <c r="G288" s="611">
        <f t="shared" si="283"/>
        <v>0</v>
      </c>
      <c r="H288" s="611">
        <f t="shared" si="283"/>
        <v>0</v>
      </c>
      <c r="I288" s="611">
        <f t="shared" si="283"/>
        <v>0</v>
      </c>
      <c r="J288" s="611">
        <f t="shared" si="283"/>
        <v>0</v>
      </c>
      <c r="K288" s="611">
        <f t="shared" si="283"/>
        <v>0</v>
      </c>
      <c r="L288" s="611"/>
      <c r="M288" s="611">
        <f t="shared" ref="M288:AF288" si="284">SUM(M289:M290)</f>
        <v>0</v>
      </c>
      <c r="N288" s="611">
        <f t="shared" si="284"/>
        <v>0</v>
      </c>
      <c r="O288" s="611">
        <f t="shared" si="284"/>
        <v>0</v>
      </c>
      <c r="P288" s="611">
        <f t="shared" si="284"/>
        <v>0</v>
      </c>
      <c r="Q288" s="611">
        <f t="shared" si="284"/>
        <v>0</v>
      </c>
      <c r="R288" s="611">
        <f t="shared" si="284"/>
        <v>0</v>
      </c>
      <c r="S288" s="611">
        <f t="shared" si="284"/>
        <v>0</v>
      </c>
      <c r="T288" s="611">
        <f t="shared" si="284"/>
        <v>0</v>
      </c>
      <c r="U288" s="611">
        <f t="shared" si="284"/>
        <v>0</v>
      </c>
      <c r="V288" s="611">
        <f t="shared" si="284"/>
        <v>0</v>
      </c>
      <c r="W288" s="611">
        <f t="shared" si="284"/>
        <v>0</v>
      </c>
      <c r="X288" s="611">
        <f t="shared" si="284"/>
        <v>0</v>
      </c>
      <c r="Y288" s="611">
        <f t="shared" si="284"/>
        <v>0</v>
      </c>
      <c r="Z288" s="611">
        <f t="shared" si="284"/>
        <v>0</v>
      </c>
      <c r="AA288" s="611">
        <f t="shared" si="284"/>
        <v>0</v>
      </c>
      <c r="AB288" s="611">
        <f t="shared" si="284"/>
        <v>0</v>
      </c>
      <c r="AC288" s="611">
        <f t="shared" si="284"/>
        <v>0</v>
      </c>
      <c r="AD288" s="611">
        <f t="shared" si="284"/>
        <v>0</v>
      </c>
      <c r="AE288" s="611">
        <f t="shared" si="284"/>
        <v>0</v>
      </c>
      <c r="AF288" s="611">
        <f t="shared" si="284"/>
        <v>0</v>
      </c>
      <c r="AG288" s="611"/>
      <c r="AH288" s="611">
        <f t="shared" ref="AH288:BA288" si="285">SUM(AH289:AH290)</f>
        <v>0</v>
      </c>
      <c r="AI288" s="611">
        <f t="shared" si="285"/>
        <v>0</v>
      </c>
      <c r="AJ288" s="611">
        <f t="shared" si="285"/>
        <v>0</v>
      </c>
      <c r="AK288" s="611">
        <f t="shared" si="285"/>
        <v>0</v>
      </c>
      <c r="AL288" s="611">
        <f t="shared" si="285"/>
        <v>0</v>
      </c>
      <c r="AM288" s="611">
        <f t="shared" si="285"/>
        <v>0</v>
      </c>
      <c r="AN288" s="611">
        <f t="shared" si="285"/>
        <v>0</v>
      </c>
      <c r="AO288" s="611">
        <f t="shared" si="285"/>
        <v>0</v>
      </c>
      <c r="AP288" s="611">
        <f t="shared" si="285"/>
        <v>0</v>
      </c>
      <c r="AQ288" s="611">
        <f t="shared" si="285"/>
        <v>0</v>
      </c>
      <c r="AR288" s="611">
        <f t="shared" si="285"/>
        <v>0</v>
      </c>
      <c r="AS288" s="611">
        <f t="shared" si="285"/>
        <v>0</v>
      </c>
      <c r="AT288" s="611">
        <f t="shared" si="285"/>
        <v>0</v>
      </c>
      <c r="AU288" s="611">
        <f t="shared" si="285"/>
        <v>0</v>
      </c>
      <c r="AV288" s="611">
        <f t="shared" si="285"/>
        <v>0</v>
      </c>
      <c r="AW288" s="611">
        <f t="shared" si="285"/>
        <v>0</v>
      </c>
      <c r="AX288" s="611">
        <f t="shared" si="285"/>
        <v>0</v>
      </c>
      <c r="AY288" s="611">
        <f t="shared" si="285"/>
        <v>0</v>
      </c>
      <c r="AZ288" s="611">
        <f t="shared" si="285"/>
        <v>0</v>
      </c>
      <c r="BA288" s="611">
        <f t="shared" si="285"/>
        <v>0</v>
      </c>
      <c r="BB288" s="58" t="s">
        <v>231</v>
      </c>
      <c r="BC288" s="63"/>
      <c r="BD288" s="63"/>
      <c r="BE288" s="85">
        <v>2016</v>
      </c>
      <c r="BF288" s="63"/>
      <c r="BG288" s="63"/>
    </row>
    <row r="289" spans="1:59" s="630" customFormat="1" ht="22.2" customHeight="1">
      <c r="A289" s="626" t="s">
        <v>106</v>
      </c>
      <c r="B289" s="672"/>
      <c r="C289" s="628"/>
      <c r="D289" s="628"/>
      <c r="E289" s="628"/>
      <c r="F289" s="628"/>
      <c r="G289" s="628"/>
      <c r="H289" s="628"/>
      <c r="I289" s="628"/>
      <c r="J289" s="628"/>
      <c r="K289" s="628"/>
      <c r="L289" s="628"/>
      <c r="M289" s="628"/>
      <c r="N289" s="628"/>
      <c r="O289" s="628"/>
      <c r="P289" s="628"/>
      <c r="Q289" s="628"/>
      <c r="R289" s="628"/>
      <c r="S289" s="628"/>
      <c r="T289" s="628"/>
      <c r="U289" s="628"/>
      <c r="V289" s="628"/>
      <c r="W289" s="628"/>
      <c r="X289" s="628"/>
      <c r="Y289" s="628"/>
      <c r="Z289" s="628"/>
      <c r="AA289" s="628"/>
      <c r="AB289" s="628"/>
      <c r="AC289" s="628"/>
      <c r="AD289" s="628"/>
      <c r="AE289" s="628"/>
      <c r="AF289" s="628"/>
      <c r="AG289" s="628"/>
      <c r="AH289" s="628"/>
      <c r="AI289" s="628"/>
      <c r="AJ289" s="628"/>
      <c r="AK289" s="628"/>
      <c r="AL289" s="628"/>
      <c r="AM289" s="628"/>
      <c r="AN289" s="628"/>
      <c r="AO289" s="628"/>
      <c r="AP289" s="628"/>
      <c r="AQ289" s="628"/>
      <c r="AR289" s="628"/>
      <c r="AS289" s="628"/>
      <c r="AT289" s="628"/>
      <c r="AU289" s="628"/>
      <c r="AV289" s="628"/>
      <c r="AW289" s="628"/>
      <c r="AX289" s="628"/>
      <c r="AY289" s="628"/>
      <c r="AZ289" s="628"/>
      <c r="BA289" s="628"/>
      <c r="BB289" s="604" t="s">
        <v>231</v>
      </c>
      <c r="BC289" s="629"/>
      <c r="BD289" s="629"/>
      <c r="BE289" s="606">
        <v>2016</v>
      </c>
      <c r="BF289" s="629"/>
      <c r="BG289" s="629"/>
    </row>
    <row r="290" spans="1:59" s="630" customFormat="1" ht="22.2" customHeight="1">
      <c r="A290" s="626" t="s">
        <v>106</v>
      </c>
      <c r="B290" s="672"/>
      <c r="C290" s="628"/>
      <c r="D290" s="628"/>
      <c r="E290" s="628"/>
      <c r="F290" s="628"/>
      <c r="G290" s="628"/>
      <c r="H290" s="628"/>
      <c r="I290" s="628"/>
      <c r="J290" s="628"/>
      <c r="K290" s="628"/>
      <c r="L290" s="628"/>
      <c r="M290" s="628"/>
      <c r="N290" s="628"/>
      <c r="O290" s="628"/>
      <c r="P290" s="628"/>
      <c r="Q290" s="628"/>
      <c r="R290" s="628"/>
      <c r="S290" s="628"/>
      <c r="T290" s="628"/>
      <c r="U290" s="628"/>
      <c r="V290" s="628"/>
      <c r="W290" s="628"/>
      <c r="X290" s="628"/>
      <c r="Y290" s="628"/>
      <c r="Z290" s="628"/>
      <c r="AA290" s="628"/>
      <c r="AB290" s="628"/>
      <c r="AC290" s="628"/>
      <c r="AD290" s="628"/>
      <c r="AE290" s="628"/>
      <c r="AF290" s="628"/>
      <c r="AG290" s="628"/>
      <c r="AH290" s="628"/>
      <c r="AI290" s="628"/>
      <c r="AJ290" s="628"/>
      <c r="AK290" s="628"/>
      <c r="AL290" s="628"/>
      <c r="AM290" s="628"/>
      <c r="AN290" s="628"/>
      <c r="AO290" s="628"/>
      <c r="AP290" s="628"/>
      <c r="AQ290" s="628"/>
      <c r="AR290" s="628"/>
      <c r="AS290" s="628"/>
      <c r="AT290" s="628"/>
      <c r="AU290" s="628"/>
      <c r="AV290" s="628"/>
      <c r="AW290" s="628"/>
      <c r="AX290" s="628"/>
      <c r="AY290" s="628"/>
      <c r="AZ290" s="628"/>
      <c r="BA290" s="628"/>
      <c r="BB290" s="604" t="s">
        <v>231</v>
      </c>
      <c r="BC290" s="629"/>
      <c r="BD290" s="629"/>
      <c r="BE290" s="606">
        <v>2016</v>
      </c>
      <c r="BF290" s="629"/>
      <c r="BG290" s="629"/>
    </row>
    <row r="291" spans="1:59" s="613" customFormat="1" ht="22.2" customHeight="1">
      <c r="A291" s="346" t="s">
        <v>109</v>
      </c>
      <c r="B291" s="615" t="s">
        <v>505</v>
      </c>
      <c r="C291" s="611">
        <f>SUM(C292,C295)</f>
        <v>0</v>
      </c>
      <c r="D291" s="611">
        <f>SUM(D292+D295)</f>
        <v>0</v>
      </c>
      <c r="E291" s="611">
        <f t="shared" ref="E291:K291" si="286">SUM(E292,E295)</f>
        <v>0</v>
      </c>
      <c r="F291" s="611">
        <f t="shared" si="286"/>
        <v>0</v>
      </c>
      <c r="G291" s="611">
        <f t="shared" si="286"/>
        <v>0</v>
      </c>
      <c r="H291" s="611">
        <f t="shared" si="286"/>
        <v>0</v>
      </c>
      <c r="I291" s="611">
        <f t="shared" si="286"/>
        <v>0</v>
      </c>
      <c r="J291" s="611">
        <f t="shared" si="286"/>
        <v>0</v>
      </c>
      <c r="K291" s="611">
        <f t="shared" si="286"/>
        <v>0</v>
      </c>
      <c r="L291" s="611"/>
      <c r="M291" s="611">
        <f t="shared" ref="M291:AF291" si="287">SUM(M292,M295)</f>
        <v>0</v>
      </c>
      <c r="N291" s="611">
        <f t="shared" si="287"/>
        <v>0</v>
      </c>
      <c r="O291" s="611">
        <f t="shared" si="287"/>
        <v>0</v>
      </c>
      <c r="P291" s="611">
        <f t="shared" si="287"/>
        <v>0</v>
      </c>
      <c r="Q291" s="611">
        <f t="shared" si="287"/>
        <v>0</v>
      </c>
      <c r="R291" s="611">
        <f t="shared" si="287"/>
        <v>0</v>
      </c>
      <c r="S291" s="611">
        <f t="shared" si="287"/>
        <v>0</v>
      </c>
      <c r="T291" s="611">
        <f t="shared" si="287"/>
        <v>0</v>
      </c>
      <c r="U291" s="611">
        <f t="shared" si="287"/>
        <v>0</v>
      </c>
      <c r="V291" s="611">
        <f t="shared" si="287"/>
        <v>0</v>
      </c>
      <c r="W291" s="611">
        <f t="shared" si="287"/>
        <v>0</v>
      </c>
      <c r="X291" s="611">
        <f t="shared" si="287"/>
        <v>0</v>
      </c>
      <c r="Y291" s="611">
        <f t="shared" si="287"/>
        <v>0</v>
      </c>
      <c r="Z291" s="611">
        <f t="shared" si="287"/>
        <v>0</v>
      </c>
      <c r="AA291" s="611">
        <f t="shared" si="287"/>
        <v>0</v>
      </c>
      <c r="AB291" s="611">
        <f t="shared" si="287"/>
        <v>0</v>
      </c>
      <c r="AC291" s="611">
        <f t="shared" si="287"/>
        <v>0</v>
      </c>
      <c r="AD291" s="611">
        <f t="shared" si="287"/>
        <v>0</v>
      </c>
      <c r="AE291" s="611">
        <f t="shared" si="287"/>
        <v>0</v>
      </c>
      <c r="AF291" s="611">
        <f t="shared" si="287"/>
        <v>0</v>
      </c>
      <c r="AG291" s="611"/>
      <c r="AH291" s="611">
        <f t="shared" ref="AH291:BA291" si="288">SUM(AH292,AH295)</f>
        <v>0</v>
      </c>
      <c r="AI291" s="611">
        <f t="shared" si="288"/>
        <v>0</v>
      </c>
      <c r="AJ291" s="611">
        <f t="shared" si="288"/>
        <v>0</v>
      </c>
      <c r="AK291" s="611">
        <f t="shared" si="288"/>
        <v>0</v>
      </c>
      <c r="AL291" s="611">
        <f t="shared" si="288"/>
        <v>0</v>
      </c>
      <c r="AM291" s="611">
        <f t="shared" si="288"/>
        <v>0</v>
      </c>
      <c r="AN291" s="611">
        <f t="shared" si="288"/>
        <v>0</v>
      </c>
      <c r="AO291" s="611">
        <f t="shared" si="288"/>
        <v>0</v>
      </c>
      <c r="AP291" s="611">
        <f t="shared" si="288"/>
        <v>0</v>
      </c>
      <c r="AQ291" s="611">
        <f t="shared" si="288"/>
        <v>0</v>
      </c>
      <c r="AR291" s="611">
        <f t="shared" si="288"/>
        <v>0</v>
      </c>
      <c r="AS291" s="611">
        <f t="shared" si="288"/>
        <v>0</v>
      </c>
      <c r="AT291" s="611">
        <f t="shared" si="288"/>
        <v>0</v>
      </c>
      <c r="AU291" s="611">
        <f t="shared" si="288"/>
        <v>0</v>
      </c>
      <c r="AV291" s="611">
        <f t="shared" si="288"/>
        <v>0</v>
      </c>
      <c r="AW291" s="611">
        <f t="shared" si="288"/>
        <v>0</v>
      </c>
      <c r="AX291" s="611">
        <f t="shared" si="288"/>
        <v>0</v>
      </c>
      <c r="AY291" s="611">
        <f t="shared" si="288"/>
        <v>0</v>
      </c>
      <c r="AZ291" s="611">
        <f t="shared" si="288"/>
        <v>0</v>
      </c>
      <c r="BA291" s="611">
        <f t="shared" si="288"/>
        <v>0</v>
      </c>
      <c r="BB291" s="58" t="s">
        <v>231</v>
      </c>
      <c r="BC291" s="63"/>
      <c r="BD291" s="63"/>
      <c r="BE291" s="85">
        <v>2016</v>
      </c>
      <c r="BF291" s="63"/>
      <c r="BG291" s="63"/>
    </row>
    <row r="292" spans="1:59" s="613" customFormat="1" ht="22.2" customHeight="1">
      <c r="A292" s="346" t="s">
        <v>109</v>
      </c>
      <c r="B292" s="65" t="s">
        <v>480</v>
      </c>
      <c r="C292" s="611"/>
      <c r="D292" s="611">
        <f>SUM(E292:BA292)</f>
        <v>0</v>
      </c>
      <c r="E292" s="611">
        <f t="shared" ref="E292:K292" si="289">SUM(E293:E294)</f>
        <v>0</v>
      </c>
      <c r="F292" s="611">
        <f t="shared" si="289"/>
        <v>0</v>
      </c>
      <c r="G292" s="611">
        <f t="shared" si="289"/>
        <v>0</v>
      </c>
      <c r="H292" s="611">
        <f t="shared" si="289"/>
        <v>0</v>
      </c>
      <c r="I292" s="611">
        <f t="shared" si="289"/>
        <v>0</v>
      </c>
      <c r="J292" s="611">
        <f t="shared" si="289"/>
        <v>0</v>
      </c>
      <c r="K292" s="611">
        <f t="shared" si="289"/>
        <v>0</v>
      </c>
      <c r="L292" s="611"/>
      <c r="M292" s="611">
        <f t="shared" ref="M292:AF292" si="290">SUM(M293:M294)</f>
        <v>0</v>
      </c>
      <c r="N292" s="611">
        <f t="shared" si="290"/>
        <v>0</v>
      </c>
      <c r="O292" s="611">
        <f t="shared" si="290"/>
        <v>0</v>
      </c>
      <c r="P292" s="611">
        <f t="shared" si="290"/>
        <v>0</v>
      </c>
      <c r="Q292" s="611">
        <f t="shared" si="290"/>
        <v>0</v>
      </c>
      <c r="R292" s="611">
        <f t="shared" si="290"/>
        <v>0</v>
      </c>
      <c r="S292" s="611">
        <f t="shared" si="290"/>
        <v>0</v>
      </c>
      <c r="T292" s="611">
        <f t="shared" si="290"/>
        <v>0</v>
      </c>
      <c r="U292" s="611">
        <f t="shared" si="290"/>
        <v>0</v>
      </c>
      <c r="V292" s="611">
        <f t="shared" si="290"/>
        <v>0</v>
      </c>
      <c r="W292" s="611">
        <f t="shared" si="290"/>
        <v>0</v>
      </c>
      <c r="X292" s="611">
        <f t="shared" si="290"/>
        <v>0</v>
      </c>
      <c r="Y292" s="611">
        <f t="shared" si="290"/>
        <v>0</v>
      </c>
      <c r="Z292" s="611">
        <f t="shared" si="290"/>
        <v>0</v>
      </c>
      <c r="AA292" s="611">
        <f t="shared" si="290"/>
        <v>0</v>
      </c>
      <c r="AB292" s="611">
        <f t="shared" si="290"/>
        <v>0</v>
      </c>
      <c r="AC292" s="611">
        <f t="shared" si="290"/>
        <v>0</v>
      </c>
      <c r="AD292" s="611">
        <f t="shared" si="290"/>
        <v>0</v>
      </c>
      <c r="AE292" s="611">
        <f t="shared" si="290"/>
        <v>0</v>
      </c>
      <c r="AF292" s="611">
        <f t="shared" si="290"/>
        <v>0</v>
      </c>
      <c r="AG292" s="611"/>
      <c r="AH292" s="611">
        <f t="shared" ref="AH292:BA292" si="291">SUM(AH293:AH294)</f>
        <v>0</v>
      </c>
      <c r="AI292" s="611">
        <f t="shared" si="291"/>
        <v>0</v>
      </c>
      <c r="AJ292" s="611">
        <f t="shared" si="291"/>
        <v>0</v>
      </c>
      <c r="AK292" s="611">
        <f t="shared" si="291"/>
        <v>0</v>
      </c>
      <c r="AL292" s="611">
        <f t="shared" si="291"/>
        <v>0</v>
      </c>
      <c r="AM292" s="611">
        <f t="shared" si="291"/>
        <v>0</v>
      </c>
      <c r="AN292" s="611">
        <f t="shared" si="291"/>
        <v>0</v>
      </c>
      <c r="AO292" s="611">
        <f t="shared" si="291"/>
        <v>0</v>
      </c>
      <c r="AP292" s="611">
        <f t="shared" si="291"/>
        <v>0</v>
      </c>
      <c r="AQ292" s="611">
        <f t="shared" si="291"/>
        <v>0</v>
      </c>
      <c r="AR292" s="611">
        <f t="shared" si="291"/>
        <v>0</v>
      </c>
      <c r="AS292" s="611">
        <f t="shared" si="291"/>
        <v>0</v>
      </c>
      <c r="AT292" s="611">
        <f t="shared" si="291"/>
        <v>0</v>
      </c>
      <c r="AU292" s="611">
        <f t="shared" si="291"/>
        <v>0</v>
      </c>
      <c r="AV292" s="611">
        <f t="shared" si="291"/>
        <v>0</v>
      </c>
      <c r="AW292" s="611">
        <f t="shared" si="291"/>
        <v>0</v>
      </c>
      <c r="AX292" s="611">
        <f t="shared" si="291"/>
        <v>0</v>
      </c>
      <c r="AY292" s="611">
        <f t="shared" si="291"/>
        <v>0</v>
      </c>
      <c r="AZ292" s="611">
        <f t="shared" si="291"/>
        <v>0</v>
      </c>
      <c r="BA292" s="611">
        <f t="shared" si="291"/>
        <v>0</v>
      </c>
      <c r="BB292" s="58" t="s">
        <v>231</v>
      </c>
      <c r="BC292" s="63"/>
      <c r="BD292" s="63"/>
      <c r="BE292" s="85">
        <v>2016</v>
      </c>
      <c r="BF292" s="63"/>
      <c r="BG292" s="63"/>
    </row>
    <row r="293" spans="1:59" s="630" customFormat="1" ht="22.2" customHeight="1">
      <c r="A293" s="626" t="s">
        <v>109</v>
      </c>
      <c r="B293" s="672"/>
      <c r="C293" s="628"/>
      <c r="D293" s="628"/>
      <c r="E293" s="628"/>
      <c r="F293" s="628"/>
      <c r="G293" s="628"/>
      <c r="H293" s="628"/>
      <c r="I293" s="628"/>
      <c r="J293" s="628"/>
      <c r="K293" s="628"/>
      <c r="L293" s="628"/>
      <c r="M293" s="628"/>
      <c r="N293" s="628"/>
      <c r="O293" s="628"/>
      <c r="P293" s="628"/>
      <c r="Q293" s="628"/>
      <c r="R293" s="628"/>
      <c r="S293" s="628"/>
      <c r="T293" s="628"/>
      <c r="U293" s="628"/>
      <c r="V293" s="628"/>
      <c r="W293" s="628"/>
      <c r="X293" s="628"/>
      <c r="Y293" s="628"/>
      <c r="Z293" s="628"/>
      <c r="AA293" s="628"/>
      <c r="AB293" s="628"/>
      <c r="AC293" s="628"/>
      <c r="AD293" s="628"/>
      <c r="AE293" s="628"/>
      <c r="AF293" s="628"/>
      <c r="AG293" s="628"/>
      <c r="AH293" s="628"/>
      <c r="AI293" s="628"/>
      <c r="AJ293" s="628"/>
      <c r="AK293" s="628"/>
      <c r="AL293" s="628"/>
      <c r="AM293" s="628"/>
      <c r="AN293" s="628"/>
      <c r="AO293" s="628"/>
      <c r="AP293" s="628"/>
      <c r="AQ293" s="628"/>
      <c r="AR293" s="628"/>
      <c r="AS293" s="628"/>
      <c r="AT293" s="628"/>
      <c r="AU293" s="628"/>
      <c r="AV293" s="628"/>
      <c r="AW293" s="628"/>
      <c r="AX293" s="628"/>
      <c r="AY293" s="628"/>
      <c r="AZ293" s="628"/>
      <c r="BA293" s="628"/>
      <c r="BB293" s="604" t="s">
        <v>231</v>
      </c>
      <c r="BC293" s="629"/>
      <c r="BD293" s="629"/>
      <c r="BE293" s="606">
        <v>2016</v>
      </c>
      <c r="BF293" s="629"/>
      <c r="BG293" s="629"/>
    </row>
    <row r="294" spans="1:59" s="630" customFormat="1" ht="22.2" customHeight="1">
      <c r="A294" s="626" t="s">
        <v>109</v>
      </c>
      <c r="B294" s="672"/>
      <c r="C294" s="628"/>
      <c r="D294" s="628"/>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628"/>
      <c r="AJ294" s="628"/>
      <c r="AK294" s="628"/>
      <c r="AL294" s="628"/>
      <c r="AM294" s="628"/>
      <c r="AN294" s="628"/>
      <c r="AO294" s="628"/>
      <c r="AP294" s="628"/>
      <c r="AQ294" s="628"/>
      <c r="AR294" s="628"/>
      <c r="AS294" s="628"/>
      <c r="AT294" s="628"/>
      <c r="AU294" s="628"/>
      <c r="AV294" s="628"/>
      <c r="AW294" s="628"/>
      <c r="AX294" s="628"/>
      <c r="AY294" s="628"/>
      <c r="AZ294" s="628"/>
      <c r="BA294" s="628"/>
      <c r="BB294" s="604" t="s">
        <v>231</v>
      </c>
      <c r="BC294" s="629"/>
      <c r="BD294" s="629"/>
      <c r="BE294" s="606">
        <v>2016</v>
      </c>
      <c r="BF294" s="629"/>
      <c r="BG294" s="629"/>
    </row>
    <row r="295" spans="1:59" s="613" customFormat="1" ht="22.2" customHeight="1">
      <c r="A295" s="346" t="s">
        <v>109</v>
      </c>
      <c r="B295" s="65" t="s">
        <v>481</v>
      </c>
      <c r="C295" s="611"/>
      <c r="D295" s="611">
        <f>SUM(E295:BA295)</f>
        <v>0</v>
      </c>
      <c r="E295" s="611">
        <f t="shared" ref="E295:K295" si="292">SUM(E296:E297)</f>
        <v>0</v>
      </c>
      <c r="F295" s="611">
        <f t="shared" si="292"/>
        <v>0</v>
      </c>
      <c r="G295" s="611">
        <f t="shared" si="292"/>
        <v>0</v>
      </c>
      <c r="H295" s="611">
        <f t="shared" si="292"/>
        <v>0</v>
      </c>
      <c r="I295" s="611">
        <f t="shared" si="292"/>
        <v>0</v>
      </c>
      <c r="J295" s="611">
        <f t="shared" si="292"/>
        <v>0</v>
      </c>
      <c r="K295" s="611">
        <f t="shared" si="292"/>
        <v>0</v>
      </c>
      <c r="L295" s="611"/>
      <c r="M295" s="611">
        <f t="shared" ref="M295:AF295" si="293">SUM(M296:M297)</f>
        <v>0</v>
      </c>
      <c r="N295" s="611">
        <f t="shared" si="293"/>
        <v>0</v>
      </c>
      <c r="O295" s="611">
        <f t="shared" si="293"/>
        <v>0</v>
      </c>
      <c r="P295" s="611">
        <f t="shared" si="293"/>
        <v>0</v>
      </c>
      <c r="Q295" s="611">
        <f t="shared" si="293"/>
        <v>0</v>
      </c>
      <c r="R295" s="611">
        <f t="shared" si="293"/>
        <v>0</v>
      </c>
      <c r="S295" s="611">
        <f t="shared" si="293"/>
        <v>0</v>
      </c>
      <c r="T295" s="611">
        <f t="shared" si="293"/>
        <v>0</v>
      </c>
      <c r="U295" s="611">
        <f t="shared" si="293"/>
        <v>0</v>
      </c>
      <c r="V295" s="611">
        <f t="shared" si="293"/>
        <v>0</v>
      </c>
      <c r="W295" s="611">
        <f t="shared" si="293"/>
        <v>0</v>
      </c>
      <c r="X295" s="611">
        <f t="shared" si="293"/>
        <v>0</v>
      </c>
      <c r="Y295" s="611">
        <f t="shared" si="293"/>
        <v>0</v>
      </c>
      <c r="Z295" s="611">
        <f t="shared" si="293"/>
        <v>0</v>
      </c>
      <c r="AA295" s="611">
        <f t="shared" si="293"/>
        <v>0</v>
      </c>
      <c r="AB295" s="611">
        <f t="shared" si="293"/>
        <v>0</v>
      </c>
      <c r="AC295" s="611">
        <f t="shared" si="293"/>
        <v>0</v>
      </c>
      <c r="AD295" s="611">
        <f t="shared" si="293"/>
        <v>0</v>
      </c>
      <c r="AE295" s="611">
        <f t="shared" si="293"/>
        <v>0</v>
      </c>
      <c r="AF295" s="611">
        <f t="shared" si="293"/>
        <v>0</v>
      </c>
      <c r="AG295" s="611"/>
      <c r="AH295" s="611">
        <f t="shared" ref="AH295:BA295" si="294">SUM(AH296:AH297)</f>
        <v>0</v>
      </c>
      <c r="AI295" s="611">
        <f t="shared" si="294"/>
        <v>0</v>
      </c>
      <c r="AJ295" s="611">
        <f t="shared" si="294"/>
        <v>0</v>
      </c>
      <c r="AK295" s="611">
        <f t="shared" si="294"/>
        <v>0</v>
      </c>
      <c r="AL295" s="611">
        <f t="shared" si="294"/>
        <v>0</v>
      </c>
      <c r="AM295" s="611">
        <f t="shared" si="294"/>
        <v>0</v>
      </c>
      <c r="AN295" s="611">
        <f t="shared" si="294"/>
        <v>0</v>
      </c>
      <c r="AO295" s="611">
        <f t="shared" si="294"/>
        <v>0</v>
      </c>
      <c r="AP295" s="611">
        <f t="shared" si="294"/>
        <v>0</v>
      </c>
      <c r="AQ295" s="611">
        <f t="shared" si="294"/>
        <v>0</v>
      </c>
      <c r="AR295" s="611">
        <f t="shared" si="294"/>
        <v>0</v>
      </c>
      <c r="AS295" s="611">
        <f t="shared" si="294"/>
        <v>0</v>
      </c>
      <c r="AT295" s="611">
        <f t="shared" si="294"/>
        <v>0</v>
      </c>
      <c r="AU295" s="611">
        <f t="shared" si="294"/>
        <v>0</v>
      </c>
      <c r="AV295" s="611">
        <f t="shared" si="294"/>
        <v>0</v>
      </c>
      <c r="AW295" s="611">
        <f t="shared" si="294"/>
        <v>0</v>
      </c>
      <c r="AX295" s="611">
        <f t="shared" si="294"/>
        <v>0</v>
      </c>
      <c r="AY295" s="611">
        <f t="shared" si="294"/>
        <v>0</v>
      </c>
      <c r="AZ295" s="611">
        <f t="shared" si="294"/>
        <v>0</v>
      </c>
      <c r="BA295" s="611">
        <f t="shared" si="294"/>
        <v>0</v>
      </c>
      <c r="BB295" s="58" t="s">
        <v>231</v>
      </c>
      <c r="BC295" s="63"/>
      <c r="BD295" s="63"/>
      <c r="BE295" s="85">
        <v>2016</v>
      </c>
      <c r="BF295" s="63"/>
      <c r="BG295" s="63"/>
    </row>
    <row r="296" spans="1:59" s="630" customFormat="1" ht="22.2" customHeight="1">
      <c r="A296" s="626" t="s">
        <v>109</v>
      </c>
      <c r="B296" s="672"/>
      <c r="C296" s="628"/>
      <c r="D296" s="628"/>
      <c r="E296" s="628"/>
      <c r="F296" s="628"/>
      <c r="G296" s="628"/>
      <c r="H296" s="628"/>
      <c r="I296" s="628"/>
      <c r="J296" s="628"/>
      <c r="K296" s="628"/>
      <c r="L296" s="628"/>
      <c r="M296" s="628"/>
      <c r="N296" s="628"/>
      <c r="O296" s="628"/>
      <c r="P296" s="628"/>
      <c r="Q296" s="628"/>
      <c r="R296" s="628"/>
      <c r="S296" s="628"/>
      <c r="T296" s="628"/>
      <c r="U296" s="628"/>
      <c r="V296" s="628"/>
      <c r="W296" s="628"/>
      <c r="X296" s="628"/>
      <c r="Y296" s="628"/>
      <c r="Z296" s="628"/>
      <c r="AA296" s="628"/>
      <c r="AB296" s="628"/>
      <c r="AC296" s="628"/>
      <c r="AD296" s="628"/>
      <c r="AE296" s="628"/>
      <c r="AF296" s="628"/>
      <c r="AG296" s="628"/>
      <c r="AH296" s="628"/>
      <c r="AI296" s="628"/>
      <c r="AJ296" s="628"/>
      <c r="AK296" s="628"/>
      <c r="AL296" s="628"/>
      <c r="AM296" s="628"/>
      <c r="AN296" s="628"/>
      <c r="AO296" s="628"/>
      <c r="AP296" s="628"/>
      <c r="AQ296" s="628"/>
      <c r="AR296" s="628"/>
      <c r="AS296" s="628"/>
      <c r="AT296" s="628"/>
      <c r="AU296" s="628"/>
      <c r="AV296" s="628"/>
      <c r="AW296" s="628"/>
      <c r="AX296" s="628"/>
      <c r="AY296" s="628"/>
      <c r="AZ296" s="628"/>
      <c r="BA296" s="628"/>
      <c r="BB296" s="604" t="s">
        <v>231</v>
      </c>
      <c r="BC296" s="629"/>
      <c r="BD296" s="629"/>
      <c r="BE296" s="606">
        <v>2016</v>
      </c>
      <c r="BF296" s="629"/>
      <c r="BG296" s="629"/>
    </row>
    <row r="297" spans="1:59" s="630" customFormat="1" ht="22.2" customHeight="1">
      <c r="A297" s="626" t="s">
        <v>109</v>
      </c>
      <c r="B297" s="672"/>
      <c r="C297" s="628"/>
      <c r="D297" s="628"/>
      <c r="E297" s="628"/>
      <c r="F297" s="628"/>
      <c r="G297" s="628"/>
      <c r="H297" s="628"/>
      <c r="I297" s="628"/>
      <c r="J297" s="628"/>
      <c r="K297" s="628"/>
      <c r="L297" s="628"/>
      <c r="M297" s="628"/>
      <c r="N297" s="628"/>
      <c r="O297" s="628"/>
      <c r="P297" s="628"/>
      <c r="Q297" s="628"/>
      <c r="R297" s="628"/>
      <c r="S297" s="628"/>
      <c r="T297" s="628"/>
      <c r="U297" s="628"/>
      <c r="V297" s="628"/>
      <c r="W297" s="628"/>
      <c r="X297" s="628"/>
      <c r="Y297" s="628"/>
      <c r="Z297" s="628"/>
      <c r="AA297" s="628"/>
      <c r="AB297" s="628"/>
      <c r="AC297" s="628"/>
      <c r="AD297" s="628"/>
      <c r="AE297" s="628"/>
      <c r="AF297" s="628"/>
      <c r="AG297" s="628"/>
      <c r="AH297" s="628"/>
      <c r="AI297" s="628"/>
      <c r="AJ297" s="628"/>
      <c r="AK297" s="628"/>
      <c r="AL297" s="628"/>
      <c r="AM297" s="628"/>
      <c r="AN297" s="628"/>
      <c r="AO297" s="628"/>
      <c r="AP297" s="628"/>
      <c r="AQ297" s="628"/>
      <c r="AR297" s="628"/>
      <c r="AS297" s="628"/>
      <c r="AT297" s="628"/>
      <c r="AU297" s="628"/>
      <c r="AV297" s="628"/>
      <c r="AW297" s="628"/>
      <c r="AX297" s="628"/>
      <c r="AY297" s="628"/>
      <c r="AZ297" s="628"/>
      <c r="BA297" s="628"/>
      <c r="BB297" s="604" t="s">
        <v>231</v>
      </c>
      <c r="BC297" s="629"/>
      <c r="BD297" s="629"/>
      <c r="BE297" s="606">
        <v>2016</v>
      </c>
      <c r="BF297" s="629"/>
      <c r="BG297" s="629"/>
    </row>
    <row r="298" spans="1:59" s="613" customFormat="1" ht="22.2" customHeight="1">
      <c r="A298" s="346" t="s">
        <v>112</v>
      </c>
      <c r="B298" s="615" t="s">
        <v>506</v>
      </c>
      <c r="C298" s="611">
        <f>SUM(C299,C302)</f>
        <v>0</v>
      </c>
      <c r="D298" s="611">
        <f>SUM(D299+D302)</f>
        <v>0</v>
      </c>
      <c r="E298" s="611">
        <f t="shared" ref="E298:K298" si="295">SUM(E299,E302)</f>
        <v>0</v>
      </c>
      <c r="F298" s="611">
        <f t="shared" si="295"/>
        <v>0</v>
      </c>
      <c r="G298" s="611">
        <f t="shared" si="295"/>
        <v>0</v>
      </c>
      <c r="H298" s="611">
        <f t="shared" si="295"/>
        <v>0</v>
      </c>
      <c r="I298" s="611">
        <f t="shared" si="295"/>
        <v>0</v>
      </c>
      <c r="J298" s="611">
        <f t="shared" si="295"/>
        <v>0</v>
      </c>
      <c r="K298" s="611">
        <f t="shared" si="295"/>
        <v>0</v>
      </c>
      <c r="L298" s="611"/>
      <c r="M298" s="611">
        <f t="shared" ref="M298:AF298" si="296">SUM(M299,M302)</f>
        <v>0</v>
      </c>
      <c r="N298" s="611">
        <f t="shared" si="296"/>
        <v>0</v>
      </c>
      <c r="O298" s="611">
        <f t="shared" si="296"/>
        <v>0</v>
      </c>
      <c r="P298" s="611">
        <f t="shared" si="296"/>
        <v>0</v>
      </c>
      <c r="Q298" s="611">
        <f t="shared" si="296"/>
        <v>0</v>
      </c>
      <c r="R298" s="611">
        <f t="shared" si="296"/>
        <v>0</v>
      </c>
      <c r="S298" s="611">
        <f t="shared" si="296"/>
        <v>0</v>
      </c>
      <c r="T298" s="611">
        <f t="shared" si="296"/>
        <v>0</v>
      </c>
      <c r="U298" s="611">
        <f t="shared" si="296"/>
        <v>0</v>
      </c>
      <c r="V298" s="611">
        <f t="shared" si="296"/>
        <v>0</v>
      </c>
      <c r="W298" s="611">
        <f t="shared" si="296"/>
        <v>0</v>
      </c>
      <c r="X298" s="611">
        <f t="shared" si="296"/>
        <v>0</v>
      </c>
      <c r="Y298" s="611">
        <f t="shared" si="296"/>
        <v>0</v>
      </c>
      <c r="Z298" s="611">
        <f t="shared" si="296"/>
        <v>0</v>
      </c>
      <c r="AA298" s="611">
        <f t="shared" si="296"/>
        <v>0</v>
      </c>
      <c r="AB298" s="611">
        <f t="shared" si="296"/>
        <v>0</v>
      </c>
      <c r="AC298" s="611">
        <f t="shared" si="296"/>
        <v>0</v>
      </c>
      <c r="AD298" s="611">
        <f t="shared" si="296"/>
        <v>0</v>
      </c>
      <c r="AE298" s="611">
        <f t="shared" si="296"/>
        <v>0</v>
      </c>
      <c r="AF298" s="611">
        <f t="shared" si="296"/>
        <v>0</v>
      </c>
      <c r="AG298" s="611"/>
      <c r="AH298" s="611">
        <f t="shared" ref="AH298:BA298" si="297">SUM(AH299,AH302)</f>
        <v>0</v>
      </c>
      <c r="AI298" s="611">
        <f t="shared" si="297"/>
        <v>0</v>
      </c>
      <c r="AJ298" s="611">
        <f t="shared" si="297"/>
        <v>0</v>
      </c>
      <c r="AK298" s="611">
        <f t="shared" si="297"/>
        <v>0</v>
      </c>
      <c r="AL298" s="611">
        <f t="shared" si="297"/>
        <v>0</v>
      </c>
      <c r="AM298" s="611">
        <f t="shared" si="297"/>
        <v>0</v>
      </c>
      <c r="AN298" s="611">
        <f t="shared" si="297"/>
        <v>0</v>
      </c>
      <c r="AO298" s="611">
        <f t="shared" si="297"/>
        <v>0</v>
      </c>
      <c r="AP298" s="611">
        <f t="shared" si="297"/>
        <v>0</v>
      </c>
      <c r="AQ298" s="611">
        <f t="shared" si="297"/>
        <v>0</v>
      </c>
      <c r="AR298" s="611">
        <f t="shared" si="297"/>
        <v>0</v>
      </c>
      <c r="AS298" s="611">
        <f t="shared" si="297"/>
        <v>0</v>
      </c>
      <c r="AT298" s="611">
        <f t="shared" si="297"/>
        <v>0</v>
      </c>
      <c r="AU298" s="611">
        <f t="shared" si="297"/>
        <v>0</v>
      </c>
      <c r="AV298" s="611">
        <f t="shared" si="297"/>
        <v>0</v>
      </c>
      <c r="AW298" s="611">
        <f t="shared" si="297"/>
        <v>0</v>
      </c>
      <c r="AX298" s="611">
        <f t="shared" si="297"/>
        <v>0</v>
      </c>
      <c r="AY298" s="611">
        <f t="shared" si="297"/>
        <v>0</v>
      </c>
      <c r="AZ298" s="611">
        <f t="shared" si="297"/>
        <v>0</v>
      </c>
      <c r="BA298" s="611">
        <f t="shared" si="297"/>
        <v>0</v>
      </c>
      <c r="BB298" s="58" t="s">
        <v>231</v>
      </c>
      <c r="BC298" s="63"/>
      <c r="BD298" s="63"/>
      <c r="BE298" s="85">
        <v>2016</v>
      </c>
      <c r="BF298" s="63"/>
      <c r="BG298" s="63"/>
    </row>
    <row r="299" spans="1:59" s="613" customFormat="1" ht="22.2" customHeight="1">
      <c r="A299" s="710" t="s">
        <v>112</v>
      </c>
      <c r="B299" s="711" t="s">
        <v>480</v>
      </c>
      <c r="C299" s="712"/>
      <c r="D299" s="712">
        <f>SUM(E299:BA299)</f>
        <v>0</v>
      </c>
      <c r="E299" s="712">
        <f t="shared" ref="E299:K299" si="298">SUM(E300:E301)</f>
        <v>0</v>
      </c>
      <c r="F299" s="712">
        <f t="shared" si="298"/>
        <v>0</v>
      </c>
      <c r="G299" s="712">
        <f t="shared" si="298"/>
        <v>0</v>
      </c>
      <c r="H299" s="712">
        <f t="shared" si="298"/>
        <v>0</v>
      </c>
      <c r="I299" s="712">
        <f t="shared" si="298"/>
        <v>0</v>
      </c>
      <c r="J299" s="712">
        <f t="shared" si="298"/>
        <v>0</v>
      </c>
      <c r="K299" s="712">
        <f t="shared" si="298"/>
        <v>0</v>
      </c>
      <c r="L299" s="712"/>
      <c r="M299" s="712">
        <f t="shared" ref="M299:AF299" si="299">SUM(M300:M301)</f>
        <v>0</v>
      </c>
      <c r="N299" s="712">
        <f t="shared" si="299"/>
        <v>0</v>
      </c>
      <c r="O299" s="712">
        <f t="shared" si="299"/>
        <v>0</v>
      </c>
      <c r="P299" s="712">
        <f t="shared" si="299"/>
        <v>0</v>
      </c>
      <c r="Q299" s="712">
        <f t="shared" si="299"/>
        <v>0</v>
      </c>
      <c r="R299" s="712">
        <f t="shared" si="299"/>
        <v>0</v>
      </c>
      <c r="S299" s="712">
        <f t="shared" si="299"/>
        <v>0</v>
      </c>
      <c r="T299" s="712">
        <f t="shared" si="299"/>
        <v>0</v>
      </c>
      <c r="U299" s="712">
        <f t="shared" si="299"/>
        <v>0</v>
      </c>
      <c r="V299" s="712">
        <f t="shared" si="299"/>
        <v>0</v>
      </c>
      <c r="W299" s="712">
        <f t="shared" si="299"/>
        <v>0</v>
      </c>
      <c r="X299" s="712">
        <f t="shared" si="299"/>
        <v>0</v>
      </c>
      <c r="Y299" s="712">
        <f t="shared" si="299"/>
        <v>0</v>
      </c>
      <c r="Z299" s="712">
        <f t="shared" si="299"/>
        <v>0</v>
      </c>
      <c r="AA299" s="712">
        <f t="shared" si="299"/>
        <v>0</v>
      </c>
      <c r="AB299" s="712">
        <f t="shared" si="299"/>
        <v>0</v>
      </c>
      <c r="AC299" s="712">
        <f t="shared" si="299"/>
        <v>0</v>
      </c>
      <c r="AD299" s="712">
        <f t="shared" si="299"/>
        <v>0</v>
      </c>
      <c r="AE299" s="712">
        <f t="shared" si="299"/>
        <v>0</v>
      </c>
      <c r="AF299" s="712">
        <f t="shared" si="299"/>
        <v>0</v>
      </c>
      <c r="AG299" s="712"/>
      <c r="AH299" s="712">
        <f t="shared" ref="AH299:BA299" si="300">SUM(AH300:AH301)</f>
        <v>0</v>
      </c>
      <c r="AI299" s="712">
        <f t="shared" si="300"/>
        <v>0</v>
      </c>
      <c r="AJ299" s="712">
        <f t="shared" si="300"/>
        <v>0</v>
      </c>
      <c r="AK299" s="712">
        <f t="shared" si="300"/>
        <v>0</v>
      </c>
      <c r="AL299" s="712">
        <f t="shared" si="300"/>
        <v>0</v>
      </c>
      <c r="AM299" s="712">
        <f t="shared" si="300"/>
        <v>0</v>
      </c>
      <c r="AN299" s="712">
        <f t="shared" si="300"/>
        <v>0</v>
      </c>
      <c r="AO299" s="712">
        <f t="shared" si="300"/>
        <v>0</v>
      </c>
      <c r="AP299" s="712">
        <f t="shared" si="300"/>
        <v>0</v>
      </c>
      <c r="AQ299" s="712">
        <f t="shared" si="300"/>
        <v>0</v>
      </c>
      <c r="AR299" s="712">
        <f t="shared" si="300"/>
        <v>0</v>
      </c>
      <c r="AS299" s="712">
        <f t="shared" si="300"/>
        <v>0</v>
      </c>
      <c r="AT299" s="712">
        <f t="shared" si="300"/>
        <v>0</v>
      </c>
      <c r="AU299" s="712">
        <f t="shared" si="300"/>
        <v>0</v>
      </c>
      <c r="AV299" s="712">
        <f t="shared" si="300"/>
        <v>0</v>
      </c>
      <c r="AW299" s="712">
        <f t="shared" si="300"/>
        <v>0</v>
      </c>
      <c r="AX299" s="712">
        <f t="shared" si="300"/>
        <v>0</v>
      </c>
      <c r="AY299" s="712">
        <f t="shared" si="300"/>
        <v>0</v>
      </c>
      <c r="AZ299" s="712">
        <f t="shared" si="300"/>
        <v>0</v>
      </c>
      <c r="BA299" s="712">
        <f t="shared" si="300"/>
        <v>0</v>
      </c>
      <c r="BB299" s="81" t="s">
        <v>231</v>
      </c>
      <c r="BC299" s="713"/>
      <c r="BD299" s="713"/>
      <c r="BE299" s="43">
        <v>2016</v>
      </c>
      <c r="BF299" s="62"/>
      <c r="BG299" s="62"/>
    </row>
    <row r="300" spans="1:59" s="630" customFormat="1" ht="22.2" customHeight="1">
      <c r="A300" s="626" t="s">
        <v>112</v>
      </c>
      <c r="B300" s="672"/>
      <c r="C300" s="628"/>
      <c r="D300" s="628"/>
      <c r="E300" s="628"/>
      <c r="F300" s="628"/>
      <c r="G300" s="628"/>
      <c r="H300" s="628"/>
      <c r="I300" s="628"/>
      <c r="J300" s="628"/>
      <c r="K300" s="628"/>
      <c r="L300" s="628"/>
      <c r="M300" s="628"/>
      <c r="N300" s="628"/>
      <c r="O300" s="628"/>
      <c r="P300" s="628"/>
      <c r="Q300" s="628"/>
      <c r="R300" s="628"/>
      <c r="S300" s="628"/>
      <c r="T300" s="628"/>
      <c r="U300" s="628"/>
      <c r="V300" s="628"/>
      <c r="W300" s="628"/>
      <c r="X300" s="628"/>
      <c r="Y300" s="628"/>
      <c r="Z300" s="628"/>
      <c r="AA300" s="628"/>
      <c r="AB300" s="628"/>
      <c r="AC300" s="628"/>
      <c r="AD300" s="628"/>
      <c r="AE300" s="628"/>
      <c r="AF300" s="628"/>
      <c r="AG300" s="628"/>
      <c r="AH300" s="628"/>
      <c r="AI300" s="628"/>
      <c r="AJ300" s="628"/>
      <c r="AK300" s="628"/>
      <c r="AL300" s="628"/>
      <c r="AM300" s="628"/>
      <c r="AN300" s="628"/>
      <c r="AO300" s="628"/>
      <c r="AP300" s="628"/>
      <c r="AQ300" s="628"/>
      <c r="AR300" s="628"/>
      <c r="AS300" s="628"/>
      <c r="AT300" s="628"/>
      <c r="AU300" s="628"/>
      <c r="AV300" s="628"/>
      <c r="AW300" s="628"/>
      <c r="AX300" s="628"/>
      <c r="AY300" s="628"/>
      <c r="AZ300" s="628"/>
      <c r="BA300" s="628"/>
      <c r="BB300" s="604" t="s">
        <v>231</v>
      </c>
      <c r="BC300" s="629"/>
      <c r="BD300" s="629"/>
      <c r="BE300" s="641">
        <v>2016</v>
      </c>
      <c r="BF300" s="642"/>
      <c r="BG300" s="642"/>
    </row>
    <row r="301" spans="1:59" s="630" customFormat="1" ht="22.2" customHeight="1">
      <c r="A301" s="626" t="s">
        <v>112</v>
      </c>
      <c r="B301" s="672"/>
      <c r="C301" s="628"/>
      <c r="D301" s="628"/>
      <c r="E301" s="628"/>
      <c r="F301" s="628"/>
      <c r="G301" s="628"/>
      <c r="H301" s="628"/>
      <c r="I301" s="628"/>
      <c r="J301" s="628"/>
      <c r="K301" s="628"/>
      <c r="L301" s="628"/>
      <c r="M301" s="628"/>
      <c r="N301" s="628"/>
      <c r="O301" s="628"/>
      <c r="P301" s="628"/>
      <c r="Q301" s="628"/>
      <c r="R301" s="628"/>
      <c r="S301" s="628"/>
      <c r="T301" s="628"/>
      <c r="U301" s="628"/>
      <c r="V301" s="628"/>
      <c r="W301" s="628"/>
      <c r="X301" s="628"/>
      <c r="Y301" s="628"/>
      <c r="Z301" s="628"/>
      <c r="AA301" s="628"/>
      <c r="AB301" s="628"/>
      <c r="AC301" s="628"/>
      <c r="AD301" s="628"/>
      <c r="AE301" s="628"/>
      <c r="AF301" s="628"/>
      <c r="AG301" s="628"/>
      <c r="AH301" s="628"/>
      <c r="AI301" s="628"/>
      <c r="AJ301" s="628"/>
      <c r="AK301" s="628"/>
      <c r="AL301" s="628"/>
      <c r="AM301" s="628"/>
      <c r="AN301" s="628"/>
      <c r="AO301" s="628"/>
      <c r="AP301" s="628"/>
      <c r="AQ301" s="628"/>
      <c r="AR301" s="628"/>
      <c r="AS301" s="628"/>
      <c r="AT301" s="628"/>
      <c r="AU301" s="628"/>
      <c r="AV301" s="628"/>
      <c r="AW301" s="628"/>
      <c r="AX301" s="628"/>
      <c r="AY301" s="628"/>
      <c r="AZ301" s="628"/>
      <c r="BA301" s="628"/>
      <c r="BB301" s="604" t="s">
        <v>231</v>
      </c>
      <c r="BC301" s="629"/>
      <c r="BD301" s="629"/>
      <c r="BE301" s="641">
        <v>2016</v>
      </c>
      <c r="BF301" s="642"/>
      <c r="BG301" s="642"/>
    </row>
    <row r="302" spans="1:59" s="613" customFormat="1" ht="22.2" customHeight="1">
      <c r="A302" s="346" t="s">
        <v>112</v>
      </c>
      <c r="B302" s="65" t="s">
        <v>481</v>
      </c>
      <c r="C302" s="611"/>
      <c r="D302" s="611">
        <f>SUM(E302:BA302)</f>
        <v>0</v>
      </c>
      <c r="E302" s="611">
        <f t="shared" ref="E302:K302" si="301">SUM(E303:E304)</f>
        <v>0</v>
      </c>
      <c r="F302" s="611">
        <f t="shared" si="301"/>
        <v>0</v>
      </c>
      <c r="G302" s="611">
        <f t="shared" si="301"/>
        <v>0</v>
      </c>
      <c r="H302" s="611">
        <f t="shared" si="301"/>
        <v>0</v>
      </c>
      <c r="I302" s="611">
        <f t="shared" si="301"/>
        <v>0</v>
      </c>
      <c r="J302" s="611">
        <f t="shared" si="301"/>
        <v>0</v>
      </c>
      <c r="K302" s="611">
        <f t="shared" si="301"/>
        <v>0</v>
      </c>
      <c r="L302" s="611"/>
      <c r="M302" s="611">
        <f t="shared" ref="M302:AF302" si="302">SUM(M303:M304)</f>
        <v>0</v>
      </c>
      <c r="N302" s="611">
        <f t="shared" si="302"/>
        <v>0</v>
      </c>
      <c r="O302" s="611">
        <f t="shared" si="302"/>
        <v>0</v>
      </c>
      <c r="P302" s="611">
        <f t="shared" si="302"/>
        <v>0</v>
      </c>
      <c r="Q302" s="611">
        <f t="shared" si="302"/>
        <v>0</v>
      </c>
      <c r="R302" s="611">
        <f t="shared" si="302"/>
        <v>0</v>
      </c>
      <c r="S302" s="611">
        <f t="shared" si="302"/>
        <v>0</v>
      </c>
      <c r="T302" s="611">
        <f t="shared" si="302"/>
        <v>0</v>
      </c>
      <c r="U302" s="611">
        <f t="shared" si="302"/>
        <v>0</v>
      </c>
      <c r="V302" s="611">
        <f t="shared" si="302"/>
        <v>0</v>
      </c>
      <c r="W302" s="611">
        <f t="shared" si="302"/>
        <v>0</v>
      </c>
      <c r="X302" s="611">
        <f t="shared" si="302"/>
        <v>0</v>
      </c>
      <c r="Y302" s="611">
        <f t="shared" si="302"/>
        <v>0</v>
      </c>
      <c r="Z302" s="611">
        <f t="shared" si="302"/>
        <v>0</v>
      </c>
      <c r="AA302" s="611">
        <f t="shared" si="302"/>
        <v>0</v>
      </c>
      <c r="AB302" s="611">
        <f t="shared" si="302"/>
        <v>0</v>
      </c>
      <c r="AC302" s="611">
        <f t="shared" si="302"/>
        <v>0</v>
      </c>
      <c r="AD302" s="611">
        <f t="shared" si="302"/>
        <v>0</v>
      </c>
      <c r="AE302" s="611">
        <f t="shared" si="302"/>
        <v>0</v>
      </c>
      <c r="AF302" s="611">
        <f t="shared" si="302"/>
        <v>0</v>
      </c>
      <c r="AG302" s="611"/>
      <c r="AH302" s="611">
        <f t="shared" ref="AH302:BA302" si="303">SUM(AH303:AH304)</f>
        <v>0</v>
      </c>
      <c r="AI302" s="611">
        <f t="shared" si="303"/>
        <v>0</v>
      </c>
      <c r="AJ302" s="611">
        <f t="shared" si="303"/>
        <v>0</v>
      </c>
      <c r="AK302" s="611">
        <f t="shared" si="303"/>
        <v>0</v>
      </c>
      <c r="AL302" s="611">
        <f t="shared" si="303"/>
        <v>0</v>
      </c>
      <c r="AM302" s="611">
        <f t="shared" si="303"/>
        <v>0</v>
      </c>
      <c r="AN302" s="611">
        <f t="shared" si="303"/>
        <v>0</v>
      </c>
      <c r="AO302" s="611">
        <f t="shared" si="303"/>
        <v>0</v>
      </c>
      <c r="AP302" s="611">
        <f t="shared" si="303"/>
        <v>0</v>
      </c>
      <c r="AQ302" s="611">
        <f t="shared" si="303"/>
        <v>0</v>
      </c>
      <c r="AR302" s="611">
        <f t="shared" si="303"/>
        <v>0</v>
      </c>
      <c r="AS302" s="611">
        <f t="shared" si="303"/>
        <v>0</v>
      </c>
      <c r="AT302" s="611">
        <f t="shared" si="303"/>
        <v>0</v>
      </c>
      <c r="AU302" s="611">
        <f t="shared" si="303"/>
        <v>0</v>
      </c>
      <c r="AV302" s="611">
        <f t="shared" si="303"/>
        <v>0</v>
      </c>
      <c r="AW302" s="611">
        <f t="shared" si="303"/>
        <v>0</v>
      </c>
      <c r="AX302" s="611">
        <f t="shared" si="303"/>
        <v>0</v>
      </c>
      <c r="AY302" s="611">
        <f t="shared" si="303"/>
        <v>0</v>
      </c>
      <c r="AZ302" s="611">
        <f t="shared" si="303"/>
        <v>0</v>
      </c>
      <c r="BA302" s="611">
        <f t="shared" si="303"/>
        <v>0</v>
      </c>
      <c r="BB302" s="58" t="s">
        <v>231</v>
      </c>
      <c r="BC302" s="63"/>
      <c r="BD302" s="63"/>
      <c r="BE302" s="43">
        <v>2016</v>
      </c>
      <c r="BF302" s="62"/>
      <c r="BG302" s="62"/>
    </row>
    <row r="303" spans="1:59" s="630" customFormat="1" ht="22.2" customHeight="1">
      <c r="A303" s="626" t="s">
        <v>112</v>
      </c>
      <c r="B303" s="672"/>
      <c r="C303" s="628"/>
      <c r="D303" s="628"/>
      <c r="E303" s="628"/>
      <c r="F303" s="628"/>
      <c r="G303" s="628"/>
      <c r="H303" s="628"/>
      <c r="I303" s="628"/>
      <c r="J303" s="628"/>
      <c r="K303" s="628"/>
      <c r="L303" s="628"/>
      <c r="M303" s="628"/>
      <c r="N303" s="628"/>
      <c r="O303" s="628"/>
      <c r="P303" s="628"/>
      <c r="Q303" s="628"/>
      <c r="R303" s="628"/>
      <c r="S303" s="628"/>
      <c r="T303" s="628"/>
      <c r="U303" s="628"/>
      <c r="V303" s="628"/>
      <c r="W303" s="628"/>
      <c r="X303" s="628"/>
      <c r="Y303" s="628"/>
      <c r="Z303" s="628"/>
      <c r="AA303" s="628"/>
      <c r="AB303" s="628"/>
      <c r="AC303" s="628"/>
      <c r="AD303" s="628"/>
      <c r="AE303" s="628"/>
      <c r="AF303" s="628"/>
      <c r="AG303" s="628"/>
      <c r="AH303" s="628"/>
      <c r="AI303" s="628"/>
      <c r="AJ303" s="628"/>
      <c r="AK303" s="628"/>
      <c r="AL303" s="628"/>
      <c r="AM303" s="628"/>
      <c r="AN303" s="628"/>
      <c r="AO303" s="628"/>
      <c r="AP303" s="628"/>
      <c r="AQ303" s="628"/>
      <c r="AR303" s="628"/>
      <c r="AS303" s="628"/>
      <c r="AT303" s="628"/>
      <c r="AU303" s="628"/>
      <c r="AV303" s="628"/>
      <c r="AW303" s="628"/>
      <c r="AX303" s="628"/>
      <c r="AY303" s="628"/>
      <c r="AZ303" s="628"/>
      <c r="BA303" s="628"/>
      <c r="BB303" s="604" t="s">
        <v>231</v>
      </c>
      <c r="BC303" s="629"/>
      <c r="BD303" s="629"/>
      <c r="BE303" s="641">
        <v>2016</v>
      </c>
      <c r="BF303" s="642"/>
      <c r="BG303" s="642"/>
    </row>
    <row r="304" spans="1:59" s="630" customFormat="1" ht="22.2" customHeight="1">
      <c r="A304" s="626" t="s">
        <v>112</v>
      </c>
      <c r="B304" s="672"/>
      <c r="C304" s="628"/>
      <c r="D304" s="628"/>
      <c r="E304" s="628"/>
      <c r="F304" s="628"/>
      <c r="G304" s="628"/>
      <c r="H304" s="628"/>
      <c r="I304" s="628"/>
      <c r="J304" s="628"/>
      <c r="K304" s="628"/>
      <c r="L304" s="628"/>
      <c r="M304" s="628"/>
      <c r="N304" s="628"/>
      <c r="O304" s="628"/>
      <c r="P304" s="628"/>
      <c r="Q304" s="628"/>
      <c r="R304" s="628"/>
      <c r="S304" s="628"/>
      <c r="T304" s="628"/>
      <c r="U304" s="628"/>
      <c r="V304" s="628"/>
      <c r="W304" s="628"/>
      <c r="X304" s="628"/>
      <c r="Y304" s="628"/>
      <c r="Z304" s="628"/>
      <c r="AA304" s="628"/>
      <c r="AB304" s="628"/>
      <c r="AC304" s="628"/>
      <c r="AD304" s="628"/>
      <c r="AE304" s="628"/>
      <c r="AF304" s="628"/>
      <c r="AG304" s="628"/>
      <c r="AH304" s="628"/>
      <c r="AI304" s="628"/>
      <c r="AJ304" s="628"/>
      <c r="AK304" s="628"/>
      <c r="AL304" s="628"/>
      <c r="AM304" s="628"/>
      <c r="AN304" s="628"/>
      <c r="AO304" s="628"/>
      <c r="AP304" s="628"/>
      <c r="AQ304" s="628"/>
      <c r="AR304" s="628"/>
      <c r="AS304" s="628"/>
      <c r="AT304" s="628"/>
      <c r="AU304" s="628"/>
      <c r="AV304" s="628"/>
      <c r="AW304" s="628"/>
      <c r="AX304" s="628"/>
      <c r="AY304" s="628"/>
      <c r="AZ304" s="628"/>
      <c r="BA304" s="628"/>
      <c r="BB304" s="604" t="s">
        <v>231</v>
      </c>
      <c r="BC304" s="629"/>
      <c r="BD304" s="629"/>
      <c r="BE304" s="641">
        <v>2016</v>
      </c>
      <c r="BF304" s="642"/>
      <c r="BG304" s="642"/>
    </row>
    <row r="305" spans="1:59" s="45" customFormat="1" ht="22.2" customHeight="1">
      <c r="A305" s="346" t="s">
        <v>122</v>
      </c>
      <c r="B305" s="615" t="s">
        <v>686</v>
      </c>
      <c r="C305" s="611">
        <f>SUM(C306,C309)</f>
        <v>0</v>
      </c>
      <c r="D305" s="611">
        <f>SUM(D306+D309)</f>
        <v>0</v>
      </c>
      <c r="E305" s="611">
        <f t="shared" ref="E305:K305" si="304">SUM(E306,E309)</f>
        <v>0</v>
      </c>
      <c r="F305" s="611">
        <f t="shared" si="304"/>
        <v>0</v>
      </c>
      <c r="G305" s="611">
        <f t="shared" si="304"/>
        <v>0</v>
      </c>
      <c r="H305" s="611">
        <f t="shared" si="304"/>
        <v>0</v>
      </c>
      <c r="I305" s="611">
        <f t="shared" si="304"/>
        <v>0</v>
      </c>
      <c r="J305" s="611">
        <f t="shared" si="304"/>
        <v>0</v>
      </c>
      <c r="K305" s="611">
        <f t="shared" si="304"/>
        <v>0</v>
      </c>
      <c r="L305" s="611"/>
      <c r="M305" s="611">
        <f t="shared" ref="M305:AF305" si="305">SUM(M306,M309)</f>
        <v>0</v>
      </c>
      <c r="N305" s="611">
        <f t="shared" si="305"/>
        <v>0</v>
      </c>
      <c r="O305" s="611">
        <f t="shared" si="305"/>
        <v>0</v>
      </c>
      <c r="P305" s="611">
        <f t="shared" si="305"/>
        <v>0</v>
      </c>
      <c r="Q305" s="611">
        <f t="shared" si="305"/>
        <v>0</v>
      </c>
      <c r="R305" s="611">
        <f t="shared" si="305"/>
        <v>0</v>
      </c>
      <c r="S305" s="611">
        <f t="shared" si="305"/>
        <v>0</v>
      </c>
      <c r="T305" s="611">
        <f t="shared" si="305"/>
        <v>0</v>
      </c>
      <c r="U305" s="611">
        <f t="shared" si="305"/>
        <v>0</v>
      </c>
      <c r="V305" s="611">
        <f t="shared" si="305"/>
        <v>0</v>
      </c>
      <c r="W305" s="611">
        <f t="shared" si="305"/>
        <v>0</v>
      </c>
      <c r="X305" s="611">
        <f t="shared" si="305"/>
        <v>0</v>
      </c>
      <c r="Y305" s="611">
        <f t="shared" si="305"/>
        <v>0</v>
      </c>
      <c r="Z305" s="611">
        <f t="shared" si="305"/>
        <v>0</v>
      </c>
      <c r="AA305" s="611">
        <f t="shared" si="305"/>
        <v>0</v>
      </c>
      <c r="AB305" s="611">
        <f t="shared" si="305"/>
        <v>0</v>
      </c>
      <c r="AC305" s="611">
        <f t="shared" si="305"/>
        <v>0</v>
      </c>
      <c r="AD305" s="611">
        <f t="shared" si="305"/>
        <v>0</v>
      </c>
      <c r="AE305" s="611">
        <f t="shared" si="305"/>
        <v>0</v>
      </c>
      <c r="AF305" s="611">
        <f t="shared" si="305"/>
        <v>0</v>
      </c>
      <c r="AG305" s="611"/>
      <c r="AH305" s="611">
        <f t="shared" ref="AH305:BA305" si="306">SUM(AH306,AH309)</f>
        <v>0</v>
      </c>
      <c r="AI305" s="611">
        <f t="shared" si="306"/>
        <v>0</v>
      </c>
      <c r="AJ305" s="611">
        <f t="shared" si="306"/>
        <v>0</v>
      </c>
      <c r="AK305" s="611">
        <f t="shared" si="306"/>
        <v>0</v>
      </c>
      <c r="AL305" s="611">
        <f t="shared" si="306"/>
        <v>0</v>
      </c>
      <c r="AM305" s="611">
        <f t="shared" si="306"/>
        <v>0</v>
      </c>
      <c r="AN305" s="611">
        <f t="shared" si="306"/>
        <v>0</v>
      </c>
      <c r="AO305" s="611">
        <f t="shared" si="306"/>
        <v>0</v>
      </c>
      <c r="AP305" s="611">
        <f t="shared" si="306"/>
        <v>0</v>
      </c>
      <c r="AQ305" s="611">
        <f t="shared" si="306"/>
        <v>0</v>
      </c>
      <c r="AR305" s="611">
        <f t="shared" si="306"/>
        <v>0</v>
      </c>
      <c r="AS305" s="611">
        <f t="shared" si="306"/>
        <v>0</v>
      </c>
      <c r="AT305" s="611">
        <f t="shared" si="306"/>
        <v>0</v>
      </c>
      <c r="AU305" s="611">
        <f t="shared" si="306"/>
        <v>0</v>
      </c>
      <c r="AV305" s="611">
        <f t="shared" si="306"/>
        <v>0</v>
      </c>
      <c r="AW305" s="611">
        <f t="shared" si="306"/>
        <v>0</v>
      </c>
      <c r="AX305" s="611">
        <f t="shared" si="306"/>
        <v>0</v>
      </c>
      <c r="AY305" s="611">
        <f t="shared" si="306"/>
        <v>0</v>
      </c>
      <c r="AZ305" s="611">
        <f t="shared" si="306"/>
        <v>0</v>
      </c>
      <c r="BA305" s="611">
        <f t="shared" si="306"/>
        <v>0</v>
      </c>
      <c r="BB305" s="58" t="s">
        <v>231</v>
      </c>
      <c r="BC305" s="63"/>
      <c r="BD305" s="63"/>
      <c r="BE305" s="43">
        <v>2016</v>
      </c>
      <c r="BF305" s="62"/>
      <c r="BG305" s="62"/>
    </row>
    <row r="306" spans="1:59" s="613" customFormat="1" ht="22.2" customHeight="1">
      <c r="A306" s="346" t="s">
        <v>122</v>
      </c>
      <c r="B306" s="65" t="s">
        <v>480</v>
      </c>
      <c r="C306" s="611"/>
      <c r="D306" s="611">
        <f>SUM(E306:BA306)</f>
        <v>0</v>
      </c>
      <c r="E306" s="611">
        <f t="shared" ref="E306:K306" si="307">SUM(E307:E308)</f>
        <v>0</v>
      </c>
      <c r="F306" s="611">
        <f t="shared" si="307"/>
        <v>0</v>
      </c>
      <c r="G306" s="611">
        <f t="shared" si="307"/>
        <v>0</v>
      </c>
      <c r="H306" s="611">
        <f t="shared" si="307"/>
        <v>0</v>
      </c>
      <c r="I306" s="611">
        <f t="shared" si="307"/>
        <v>0</v>
      </c>
      <c r="J306" s="611">
        <f t="shared" si="307"/>
        <v>0</v>
      </c>
      <c r="K306" s="611">
        <f t="shared" si="307"/>
        <v>0</v>
      </c>
      <c r="L306" s="611"/>
      <c r="M306" s="611">
        <f t="shared" ref="M306:AF306" si="308">SUM(M307:M308)</f>
        <v>0</v>
      </c>
      <c r="N306" s="611">
        <f t="shared" si="308"/>
        <v>0</v>
      </c>
      <c r="O306" s="611">
        <f t="shared" si="308"/>
        <v>0</v>
      </c>
      <c r="P306" s="611">
        <f t="shared" si="308"/>
        <v>0</v>
      </c>
      <c r="Q306" s="611">
        <f t="shared" si="308"/>
        <v>0</v>
      </c>
      <c r="R306" s="611">
        <f t="shared" si="308"/>
        <v>0</v>
      </c>
      <c r="S306" s="611">
        <f t="shared" si="308"/>
        <v>0</v>
      </c>
      <c r="T306" s="611">
        <f t="shared" si="308"/>
        <v>0</v>
      </c>
      <c r="U306" s="611">
        <f t="shared" si="308"/>
        <v>0</v>
      </c>
      <c r="V306" s="611">
        <f t="shared" si="308"/>
        <v>0</v>
      </c>
      <c r="W306" s="611">
        <f t="shared" si="308"/>
        <v>0</v>
      </c>
      <c r="X306" s="611">
        <f t="shared" si="308"/>
        <v>0</v>
      </c>
      <c r="Y306" s="611">
        <f t="shared" si="308"/>
        <v>0</v>
      </c>
      <c r="Z306" s="611">
        <f t="shared" si="308"/>
        <v>0</v>
      </c>
      <c r="AA306" s="611">
        <f t="shared" si="308"/>
        <v>0</v>
      </c>
      <c r="AB306" s="611">
        <f t="shared" si="308"/>
        <v>0</v>
      </c>
      <c r="AC306" s="611">
        <f t="shared" si="308"/>
        <v>0</v>
      </c>
      <c r="AD306" s="611">
        <f t="shared" si="308"/>
        <v>0</v>
      </c>
      <c r="AE306" s="611">
        <f t="shared" si="308"/>
        <v>0</v>
      </c>
      <c r="AF306" s="611">
        <f t="shared" si="308"/>
        <v>0</v>
      </c>
      <c r="AG306" s="611"/>
      <c r="AH306" s="611">
        <f t="shared" ref="AH306:BA306" si="309">SUM(AH307:AH308)</f>
        <v>0</v>
      </c>
      <c r="AI306" s="611">
        <f t="shared" si="309"/>
        <v>0</v>
      </c>
      <c r="AJ306" s="611">
        <f t="shared" si="309"/>
        <v>0</v>
      </c>
      <c r="AK306" s="611">
        <f t="shared" si="309"/>
        <v>0</v>
      </c>
      <c r="AL306" s="611">
        <f t="shared" si="309"/>
        <v>0</v>
      </c>
      <c r="AM306" s="611">
        <f t="shared" si="309"/>
        <v>0</v>
      </c>
      <c r="AN306" s="611">
        <f t="shared" si="309"/>
        <v>0</v>
      </c>
      <c r="AO306" s="611">
        <f t="shared" si="309"/>
        <v>0</v>
      </c>
      <c r="AP306" s="611">
        <f t="shared" si="309"/>
        <v>0</v>
      </c>
      <c r="AQ306" s="611">
        <f t="shared" si="309"/>
        <v>0</v>
      </c>
      <c r="AR306" s="611">
        <f t="shared" si="309"/>
        <v>0</v>
      </c>
      <c r="AS306" s="611">
        <f t="shared" si="309"/>
        <v>0</v>
      </c>
      <c r="AT306" s="611">
        <f t="shared" si="309"/>
        <v>0</v>
      </c>
      <c r="AU306" s="611">
        <f t="shared" si="309"/>
        <v>0</v>
      </c>
      <c r="AV306" s="611">
        <f t="shared" si="309"/>
        <v>0</v>
      </c>
      <c r="AW306" s="611">
        <f t="shared" si="309"/>
        <v>0</v>
      </c>
      <c r="AX306" s="611">
        <f t="shared" si="309"/>
        <v>0</v>
      </c>
      <c r="AY306" s="611">
        <f t="shared" si="309"/>
        <v>0</v>
      </c>
      <c r="AZ306" s="611">
        <f t="shared" si="309"/>
        <v>0</v>
      </c>
      <c r="BA306" s="611">
        <f t="shared" si="309"/>
        <v>0</v>
      </c>
      <c r="BB306" s="58" t="s">
        <v>231</v>
      </c>
      <c r="BC306" s="63"/>
      <c r="BD306" s="63"/>
      <c r="BE306" s="43">
        <v>2016</v>
      </c>
      <c r="BF306" s="62"/>
      <c r="BG306" s="62"/>
    </row>
    <row r="307" spans="1:59" s="630" customFormat="1" ht="22.2" customHeight="1">
      <c r="A307" s="626" t="s">
        <v>122</v>
      </c>
      <c r="B307" s="672"/>
      <c r="C307" s="628"/>
      <c r="D307" s="628"/>
      <c r="E307" s="628"/>
      <c r="F307" s="628"/>
      <c r="G307" s="628"/>
      <c r="H307" s="628"/>
      <c r="I307" s="628"/>
      <c r="J307" s="628"/>
      <c r="K307" s="628"/>
      <c r="L307" s="628"/>
      <c r="M307" s="628"/>
      <c r="N307" s="628"/>
      <c r="O307" s="628"/>
      <c r="P307" s="628"/>
      <c r="Q307" s="628"/>
      <c r="R307" s="628"/>
      <c r="S307" s="628"/>
      <c r="T307" s="628"/>
      <c r="U307" s="628"/>
      <c r="V307" s="628"/>
      <c r="W307" s="628"/>
      <c r="X307" s="628"/>
      <c r="Y307" s="628"/>
      <c r="Z307" s="628"/>
      <c r="AA307" s="628"/>
      <c r="AB307" s="628"/>
      <c r="AC307" s="628"/>
      <c r="AD307" s="628"/>
      <c r="AE307" s="628"/>
      <c r="AF307" s="628"/>
      <c r="AG307" s="628"/>
      <c r="AH307" s="628"/>
      <c r="AI307" s="628"/>
      <c r="AJ307" s="628"/>
      <c r="AK307" s="628"/>
      <c r="AL307" s="628"/>
      <c r="AM307" s="628"/>
      <c r="AN307" s="628"/>
      <c r="AO307" s="628"/>
      <c r="AP307" s="628"/>
      <c r="AQ307" s="628"/>
      <c r="AR307" s="628"/>
      <c r="AS307" s="628"/>
      <c r="AT307" s="628"/>
      <c r="AU307" s="628"/>
      <c r="AV307" s="628"/>
      <c r="AW307" s="628"/>
      <c r="AX307" s="628"/>
      <c r="AY307" s="628"/>
      <c r="AZ307" s="628"/>
      <c r="BA307" s="628"/>
      <c r="BB307" s="604" t="s">
        <v>231</v>
      </c>
      <c r="BC307" s="629"/>
      <c r="BD307" s="629"/>
      <c r="BE307" s="641">
        <v>2016</v>
      </c>
      <c r="BF307" s="642"/>
      <c r="BG307" s="642"/>
    </row>
    <row r="308" spans="1:59" s="630" customFormat="1" ht="22.2" customHeight="1">
      <c r="A308" s="626" t="s">
        <v>122</v>
      </c>
      <c r="B308" s="672"/>
      <c r="C308" s="628"/>
      <c r="D308" s="628"/>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628"/>
      <c r="AA308" s="628"/>
      <c r="AB308" s="628"/>
      <c r="AC308" s="628"/>
      <c r="AD308" s="628"/>
      <c r="AE308" s="628"/>
      <c r="AF308" s="628"/>
      <c r="AG308" s="628"/>
      <c r="AH308" s="628"/>
      <c r="AI308" s="628"/>
      <c r="AJ308" s="628"/>
      <c r="AK308" s="628"/>
      <c r="AL308" s="628"/>
      <c r="AM308" s="628"/>
      <c r="AN308" s="628"/>
      <c r="AO308" s="628"/>
      <c r="AP308" s="628"/>
      <c r="AQ308" s="628"/>
      <c r="AR308" s="628"/>
      <c r="AS308" s="628"/>
      <c r="AT308" s="628"/>
      <c r="AU308" s="628"/>
      <c r="AV308" s="628"/>
      <c r="AW308" s="628"/>
      <c r="AX308" s="628"/>
      <c r="AY308" s="628"/>
      <c r="AZ308" s="628"/>
      <c r="BA308" s="628"/>
      <c r="BB308" s="604" t="s">
        <v>231</v>
      </c>
      <c r="BC308" s="629"/>
      <c r="BD308" s="629"/>
      <c r="BE308" s="641">
        <v>2016</v>
      </c>
      <c r="BF308" s="642"/>
      <c r="BG308" s="642"/>
    </row>
    <row r="309" spans="1:59" s="613" customFormat="1" ht="22.2" customHeight="1">
      <c r="A309" s="346" t="s">
        <v>122</v>
      </c>
      <c r="B309" s="65" t="s">
        <v>481</v>
      </c>
      <c r="C309" s="611"/>
      <c r="D309" s="611">
        <f>SUM(E309:BA309)</f>
        <v>0</v>
      </c>
      <c r="E309" s="611">
        <f t="shared" ref="E309:K309" si="310">SUM(E310:E311)</f>
        <v>0</v>
      </c>
      <c r="F309" s="611">
        <f t="shared" si="310"/>
        <v>0</v>
      </c>
      <c r="G309" s="611">
        <f t="shared" si="310"/>
        <v>0</v>
      </c>
      <c r="H309" s="611">
        <f t="shared" si="310"/>
        <v>0</v>
      </c>
      <c r="I309" s="611">
        <f t="shared" si="310"/>
        <v>0</v>
      </c>
      <c r="J309" s="611">
        <f t="shared" si="310"/>
        <v>0</v>
      </c>
      <c r="K309" s="611">
        <f t="shared" si="310"/>
        <v>0</v>
      </c>
      <c r="L309" s="611"/>
      <c r="M309" s="611">
        <f t="shared" ref="M309:AF309" si="311">SUM(M310:M311)</f>
        <v>0</v>
      </c>
      <c r="N309" s="611">
        <f t="shared" si="311"/>
        <v>0</v>
      </c>
      <c r="O309" s="611">
        <f t="shared" si="311"/>
        <v>0</v>
      </c>
      <c r="P309" s="611">
        <f t="shared" si="311"/>
        <v>0</v>
      </c>
      <c r="Q309" s="611">
        <f t="shared" si="311"/>
        <v>0</v>
      </c>
      <c r="R309" s="611">
        <f t="shared" si="311"/>
        <v>0</v>
      </c>
      <c r="S309" s="611">
        <f t="shared" si="311"/>
        <v>0</v>
      </c>
      <c r="T309" s="611">
        <f t="shared" si="311"/>
        <v>0</v>
      </c>
      <c r="U309" s="611">
        <f t="shared" si="311"/>
        <v>0</v>
      </c>
      <c r="V309" s="611">
        <f t="shared" si="311"/>
        <v>0</v>
      </c>
      <c r="W309" s="611">
        <f t="shared" si="311"/>
        <v>0</v>
      </c>
      <c r="X309" s="611">
        <f t="shared" si="311"/>
        <v>0</v>
      </c>
      <c r="Y309" s="611">
        <f t="shared" si="311"/>
        <v>0</v>
      </c>
      <c r="Z309" s="611">
        <f t="shared" si="311"/>
        <v>0</v>
      </c>
      <c r="AA309" s="611">
        <f t="shared" si="311"/>
        <v>0</v>
      </c>
      <c r="AB309" s="611">
        <f t="shared" si="311"/>
        <v>0</v>
      </c>
      <c r="AC309" s="611">
        <f t="shared" si="311"/>
        <v>0</v>
      </c>
      <c r="AD309" s="611">
        <f t="shared" si="311"/>
        <v>0</v>
      </c>
      <c r="AE309" s="611">
        <f t="shared" si="311"/>
        <v>0</v>
      </c>
      <c r="AF309" s="611">
        <f t="shared" si="311"/>
        <v>0</v>
      </c>
      <c r="AG309" s="611"/>
      <c r="AH309" s="611">
        <f t="shared" ref="AH309:BA309" si="312">SUM(AH310:AH311)</f>
        <v>0</v>
      </c>
      <c r="AI309" s="611">
        <f t="shared" si="312"/>
        <v>0</v>
      </c>
      <c r="AJ309" s="611">
        <f t="shared" si="312"/>
        <v>0</v>
      </c>
      <c r="AK309" s="611">
        <f t="shared" si="312"/>
        <v>0</v>
      </c>
      <c r="AL309" s="611">
        <f t="shared" si="312"/>
        <v>0</v>
      </c>
      <c r="AM309" s="611">
        <f t="shared" si="312"/>
        <v>0</v>
      </c>
      <c r="AN309" s="611">
        <f t="shared" si="312"/>
        <v>0</v>
      </c>
      <c r="AO309" s="611">
        <f t="shared" si="312"/>
        <v>0</v>
      </c>
      <c r="AP309" s="611">
        <f t="shared" si="312"/>
        <v>0</v>
      </c>
      <c r="AQ309" s="611">
        <f t="shared" si="312"/>
        <v>0</v>
      </c>
      <c r="AR309" s="611">
        <f t="shared" si="312"/>
        <v>0</v>
      </c>
      <c r="AS309" s="611">
        <f t="shared" si="312"/>
        <v>0</v>
      </c>
      <c r="AT309" s="611">
        <f t="shared" si="312"/>
        <v>0</v>
      </c>
      <c r="AU309" s="611">
        <f t="shared" si="312"/>
        <v>0</v>
      </c>
      <c r="AV309" s="611">
        <f t="shared" si="312"/>
        <v>0</v>
      </c>
      <c r="AW309" s="611">
        <f t="shared" si="312"/>
        <v>0</v>
      </c>
      <c r="AX309" s="611">
        <f t="shared" si="312"/>
        <v>0</v>
      </c>
      <c r="AY309" s="611">
        <f t="shared" si="312"/>
        <v>0</v>
      </c>
      <c r="AZ309" s="611">
        <f t="shared" si="312"/>
        <v>0</v>
      </c>
      <c r="BA309" s="611">
        <f t="shared" si="312"/>
        <v>0</v>
      </c>
      <c r="BB309" s="58" t="s">
        <v>231</v>
      </c>
      <c r="BC309" s="63"/>
      <c r="BD309" s="63"/>
      <c r="BE309" s="43">
        <v>2016</v>
      </c>
      <c r="BF309" s="62"/>
      <c r="BG309" s="62"/>
    </row>
    <row r="310" spans="1:59" s="630" customFormat="1" ht="22.2" customHeight="1">
      <c r="A310" s="626" t="s">
        <v>122</v>
      </c>
      <c r="B310" s="672"/>
      <c r="C310" s="628"/>
      <c r="D310" s="628"/>
      <c r="E310" s="628"/>
      <c r="F310" s="628"/>
      <c r="G310" s="628"/>
      <c r="H310" s="628"/>
      <c r="I310" s="628"/>
      <c r="J310" s="628"/>
      <c r="K310" s="628"/>
      <c r="L310" s="628"/>
      <c r="M310" s="628"/>
      <c r="N310" s="628"/>
      <c r="O310" s="628"/>
      <c r="P310" s="628"/>
      <c r="Q310" s="628"/>
      <c r="R310" s="628"/>
      <c r="S310" s="628"/>
      <c r="T310" s="628"/>
      <c r="U310" s="628"/>
      <c r="V310" s="628"/>
      <c r="W310" s="628"/>
      <c r="X310" s="628"/>
      <c r="Y310" s="628"/>
      <c r="Z310" s="628"/>
      <c r="AA310" s="628"/>
      <c r="AB310" s="628"/>
      <c r="AC310" s="628"/>
      <c r="AD310" s="628"/>
      <c r="AE310" s="628"/>
      <c r="AF310" s="628"/>
      <c r="AG310" s="628"/>
      <c r="AH310" s="628"/>
      <c r="AI310" s="628"/>
      <c r="AJ310" s="628"/>
      <c r="AK310" s="628"/>
      <c r="AL310" s="628"/>
      <c r="AM310" s="628"/>
      <c r="AN310" s="628"/>
      <c r="AO310" s="628"/>
      <c r="AP310" s="628"/>
      <c r="AQ310" s="628"/>
      <c r="AR310" s="628"/>
      <c r="AS310" s="628"/>
      <c r="AT310" s="628"/>
      <c r="AU310" s="628"/>
      <c r="AV310" s="628"/>
      <c r="AW310" s="628"/>
      <c r="AX310" s="628"/>
      <c r="AY310" s="628"/>
      <c r="AZ310" s="628"/>
      <c r="BA310" s="628"/>
      <c r="BB310" s="604" t="s">
        <v>231</v>
      </c>
      <c r="BC310" s="629"/>
      <c r="BD310" s="629"/>
      <c r="BE310" s="641">
        <v>2016</v>
      </c>
      <c r="BF310" s="642"/>
      <c r="BG310" s="642"/>
    </row>
    <row r="311" spans="1:59" s="630" customFormat="1" ht="22.2" customHeight="1">
      <c r="A311" s="626" t="s">
        <v>122</v>
      </c>
      <c r="B311" s="672"/>
      <c r="C311" s="628"/>
      <c r="D311" s="628"/>
      <c r="E311" s="628"/>
      <c r="F311" s="628"/>
      <c r="G311" s="628"/>
      <c r="H311" s="628"/>
      <c r="I311" s="628"/>
      <c r="J311" s="628"/>
      <c r="K311" s="628"/>
      <c r="L311" s="628"/>
      <c r="M311" s="628"/>
      <c r="N311" s="628"/>
      <c r="O311" s="628"/>
      <c r="P311" s="628"/>
      <c r="Q311" s="628"/>
      <c r="R311" s="628"/>
      <c r="S311" s="628"/>
      <c r="T311" s="628"/>
      <c r="U311" s="628"/>
      <c r="V311" s="628"/>
      <c r="W311" s="628"/>
      <c r="X311" s="628"/>
      <c r="Y311" s="628"/>
      <c r="Z311" s="628"/>
      <c r="AA311" s="628"/>
      <c r="AB311" s="628"/>
      <c r="AC311" s="628"/>
      <c r="AD311" s="628"/>
      <c r="AE311" s="628"/>
      <c r="AF311" s="628"/>
      <c r="AG311" s="628"/>
      <c r="AH311" s="628"/>
      <c r="AI311" s="628"/>
      <c r="AJ311" s="628"/>
      <c r="AK311" s="628"/>
      <c r="AL311" s="628"/>
      <c r="AM311" s="628"/>
      <c r="AN311" s="628"/>
      <c r="AO311" s="628"/>
      <c r="AP311" s="628"/>
      <c r="AQ311" s="628"/>
      <c r="AR311" s="628"/>
      <c r="AS311" s="628"/>
      <c r="AT311" s="628"/>
      <c r="AU311" s="628"/>
      <c r="AV311" s="628"/>
      <c r="AW311" s="628"/>
      <c r="AX311" s="628"/>
      <c r="AY311" s="628"/>
      <c r="AZ311" s="628"/>
      <c r="BA311" s="628"/>
      <c r="BB311" s="604" t="s">
        <v>231</v>
      </c>
      <c r="BC311" s="629"/>
      <c r="BD311" s="629"/>
      <c r="BE311" s="641">
        <v>2016</v>
      </c>
      <c r="BF311" s="642"/>
      <c r="BG311" s="642"/>
    </row>
    <row r="312" spans="1:59" s="45" customFormat="1" ht="22.2" customHeight="1">
      <c r="A312" s="346" t="s">
        <v>123</v>
      </c>
      <c r="B312" s="615" t="s">
        <v>509</v>
      </c>
      <c r="C312" s="611">
        <f>SUM(C313,C316)</f>
        <v>0</v>
      </c>
      <c r="D312" s="611">
        <f>SUM(D313+D316)</f>
        <v>0</v>
      </c>
      <c r="E312" s="611">
        <f t="shared" ref="E312:K312" si="313">SUM(E313,E316)</f>
        <v>0</v>
      </c>
      <c r="F312" s="611">
        <f t="shared" si="313"/>
        <v>0</v>
      </c>
      <c r="G312" s="611">
        <f t="shared" si="313"/>
        <v>0</v>
      </c>
      <c r="H312" s="611">
        <f t="shared" si="313"/>
        <v>0</v>
      </c>
      <c r="I312" s="611">
        <f t="shared" si="313"/>
        <v>0</v>
      </c>
      <c r="J312" s="611">
        <f t="shared" si="313"/>
        <v>0</v>
      </c>
      <c r="K312" s="611">
        <f t="shared" si="313"/>
        <v>0</v>
      </c>
      <c r="L312" s="611"/>
      <c r="M312" s="611">
        <f t="shared" ref="M312:AF312" si="314">SUM(M313,M316)</f>
        <v>0</v>
      </c>
      <c r="N312" s="611">
        <f t="shared" si="314"/>
        <v>0</v>
      </c>
      <c r="O312" s="611">
        <f t="shared" si="314"/>
        <v>0</v>
      </c>
      <c r="P312" s="611">
        <f t="shared" si="314"/>
        <v>0</v>
      </c>
      <c r="Q312" s="611">
        <f t="shared" si="314"/>
        <v>0</v>
      </c>
      <c r="R312" s="611">
        <f t="shared" si="314"/>
        <v>0</v>
      </c>
      <c r="S312" s="611">
        <f t="shared" si="314"/>
        <v>0</v>
      </c>
      <c r="T312" s="611">
        <f t="shared" si="314"/>
        <v>0</v>
      </c>
      <c r="U312" s="611">
        <f t="shared" si="314"/>
        <v>0</v>
      </c>
      <c r="V312" s="611">
        <f t="shared" si="314"/>
        <v>0</v>
      </c>
      <c r="W312" s="611">
        <f t="shared" si="314"/>
        <v>0</v>
      </c>
      <c r="X312" s="611">
        <f t="shared" si="314"/>
        <v>0</v>
      </c>
      <c r="Y312" s="611">
        <f t="shared" si="314"/>
        <v>0</v>
      </c>
      <c r="Z312" s="611">
        <f t="shared" si="314"/>
        <v>0</v>
      </c>
      <c r="AA312" s="611">
        <f t="shared" si="314"/>
        <v>0</v>
      </c>
      <c r="AB312" s="611">
        <f t="shared" si="314"/>
        <v>0</v>
      </c>
      <c r="AC312" s="611">
        <f t="shared" si="314"/>
        <v>0</v>
      </c>
      <c r="AD312" s="611">
        <f t="shared" si="314"/>
        <v>0</v>
      </c>
      <c r="AE312" s="611">
        <f t="shared" si="314"/>
        <v>0</v>
      </c>
      <c r="AF312" s="611">
        <f t="shared" si="314"/>
        <v>0</v>
      </c>
      <c r="AG312" s="611"/>
      <c r="AH312" s="611">
        <f t="shared" ref="AH312:BA312" si="315">SUM(AH313,AH316)</f>
        <v>0</v>
      </c>
      <c r="AI312" s="611">
        <f t="shared" si="315"/>
        <v>0</v>
      </c>
      <c r="AJ312" s="611">
        <f t="shared" si="315"/>
        <v>0</v>
      </c>
      <c r="AK312" s="611">
        <f t="shared" si="315"/>
        <v>0</v>
      </c>
      <c r="AL312" s="611">
        <f t="shared" si="315"/>
        <v>0</v>
      </c>
      <c r="AM312" s="611">
        <f t="shared" si="315"/>
        <v>0</v>
      </c>
      <c r="AN312" s="611">
        <f t="shared" si="315"/>
        <v>0</v>
      </c>
      <c r="AO312" s="611">
        <f t="shared" si="315"/>
        <v>0</v>
      </c>
      <c r="AP312" s="611">
        <f t="shared" si="315"/>
        <v>0</v>
      </c>
      <c r="AQ312" s="611">
        <f t="shared" si="315"/>
        <v>0</v>
      </c>
      <c r="AR312" s="611">
        <f t="shared" si="315"/>
        <v>0</v>
      </c>
      <c r="AS312" s="611">
        <f t="shared" si="315"/>
        <v>0</v>
      </c>
      <c r="AT312" s="611">
        <f t="shared" si="315"/>
        <v>0</v>
      </c>
      <c r="AU312" s="611">
        <f t="shared" si="315"/>
        <v>0</v>
      </c>
      <c r="AV312" s="611">
        <f t="shared" si="315"/>
        <v>0</v>
      </c>
      <c r="AW312" s="611">
        <f t="shared" si="315"/>
        <v>0</v>
      </c>
      <c r="AX312" s="611">
        <f t="shared" si="315"/>
        <v>0</v>
      </c>
      <c r="AY312" s="611">
        <f t="shared" si="315"/>
        <v>0</v>
      </c>
      <c r="AZ312" s="611">
        <f t="shared" si="315"/>
        <v>0</v>
      </c>
      <c r="BA312" s="611">
        <f t="shared" si="315"/>
        <v>0</v>
      </c>
      <c r="BB312" s="58" t="s">
        <v>231</v>
      </c>
      <c r="BC312" s="63"/>
      <c r="BD312" s="63"/>
      <c r="BE312" s="43">
        <v>2016</v>
      </c>
      <c r="BF312" s="62"/>
      <c r="BG312" s="62"/>
    </row>
    <row r="313" spans="1:59" s="613" customFormat="1" ht="22.2" customHeight="1">
      <c r="A313" s="346" t="s">
        <v>123</v>
      </c>
      <c r="B313" s="65" t="s">
        <v>480</v>
      </c>
      <c r="C313" s="611"/>
      <c r="D313" s="611">
        <f>SUM(E313:BA313)</f>
        <v>0</v>
      </c>
      <c r="E313" s="611">
        <f t="shared" ref="E313:K313" si="316">SUM(E314:E315)</f>
        <v>0</v>
      </c>
      <c r="F313" s="611">
        <f t="shared" si="316"/>
        <v>0</v>
      </c>
      <c r="G313" s="611">
        <f t="shared" si="316"/>
        <v>0</v>
      </c>
      <c r="H313" s="611">
        <f t="shared" si="316"/>
        <v>0</v>
      </c>
      <c r="I313" s="611">
        <f t="shared" si="316"/>
        <v>0</v>
      </c>
      <c r="J313" s="611">
        <f t="shared" si="316"/>
        <v>0</v>
      </c>
      <c r="K313" s="611">
        <f t="shared" si="316"/>
        <v>0</v>
      </c>
      <c r="L313" s="611"/>
      <c r="M313" s="611">
        <f t="shared" ref="M313:AF313" si="317">SUM(M314:M315)</f>
        <v>0</v>
      </c>
      <c r="N313" s="611">
        <f t="shared" si="317"/>
        <v>0</v>
      </c>
      <c r="O313" s="611">
        <f t="shared" si="317"/>
        <v>0</v>
      </c>
      <c r="P313" s="611">
        <f t="shared" si="317"/>
        <v>0</v>
      </c>
      <c r="Q313" s="611">
        <f t="shared" si="317"/>
        <v>0</v>
      </c>
      <c r="R313" s="611">
        <f t="shared" si="317"/>
        <v>0</v>
      </c>
      <c r="S313" s="611">
        <f t="shared" si="317"/>
        <v>0</v>
      </c>
      <c r="T313" s="611">
        <f t="shared" si="317"/>
        <v>0</v>
      </c>
      <c r="U313" s="611">
        <f t="shared" si="317"/>
        <v>0</v>
      </c>
      <c r="V313" s="611">
        <f t="shared" si="317"/>
        <v>0</v>
      </c>
      <c r="W313" s="611">
        <f t="shared" si="317"/>
        <v>0</v>
      </c>
      <c r="X313" s="611">
        <f t="shared" si="317"/>
        <v>0</v>
      </c>
      <c r="Y313" s="611">
        <f t="shared" si="317"/>
        <v>0</v>
      </c>
      <c r="Z313" s="611">
        <f t="shared" si="317"/>
        <v>0</v>
      </c>
      <c r="AA313" s="611">
        <f t="shared" si="317"/>
        <v>0</v>
      </c>
      <c r="AB313" s="611">
        <f t="shared" si="317"/>
        <v>0</v>
      </c>
      <c r="AC313" s="611">
        <f t="shared" si="317"/>
        <v>0</v>
      </c>
      <c r="AD313" s="611">
        <f t="shared" si="317"/>
        <v>0</v>
      </c>
      <c r="AE313" s="611">
        <f t="shared" si="317"/>
        <v>0</v>
      </c>
      <c r="AF313" s="611">
        <f t="shared" si="317"/>
        <v>0</v>
      </c>
      <c r="AG313" s="611"/>
      <c r="AH313" s="611">
        <f t="shared" ref="AH313:BA313" si="318">SUM(AH314:AH315)</f>
        <v>0</v>
      </c>
      <c r="AI313" s="611">
        <f t="shared" si="318"/>
        <v>0</v>
      </c>
      <c r="AJ313" s="611">
        <f t="shared" si="318"/>
        <v>0</v>
      </c>
      <c r="AK313" s="611">
        <f t="shared" si="318"/>
        <v>0</v>
      </c>
      <c r="AL313" s="611">
        <f t="shared" si="318"/>
        <v>0</v>
      </c>
      <c r="AM313" s="611">
        <f t="shared" si="318"/>
        <v>0</v>
      </c>
      <c r="AN313" s="611">
        <f t="shared" si="318"/>
        <v>0</v>
      </c>
      <c r="AO313" s="611">
        <f t="shared" si="318"/>
        <v>0</v>
      </c>
      <c r="AP313" s="611">
        <f t="shared" si="318"/>
        <v>0</v>
      </c>
      <c r="AQ313" s="611">
        <f t="shared" si="318"/>
        <v>0</v>
      </c>
      <c r="AR313" s="611">
        <f t="shared" si="318"/>
        <v>0</v>
      </c>
      <c r="AS313" s="611">
        <f t="shared" si="318"/>
        <v>0</v>
      </c>
      <c r="AT313" s="611">
        <f t="shared" si="318"/>
        <v>0</v>
      </c>
      <c r="AU313" s="611">
        <f t="shared" si="318"/>
        <v>0</v>
      </c>
      <c r="AV313" s="611">
        <f t="shared" si="318"/>
        <v>0</v>
      </c>
      <c r="AW313" s="611">
        <f t="shared" si="318"/>
        <v>0</v>
      </c>
      <c r="AX313" s="611">
        <f t="shared" si="318"/>
        <v>0</v>
      </c>
      <c r="AY313" s="611">
        <f t="shared" si="318"/>
        <v>0</v>
      </c>
      <c r="AZ313" s="611">
        <f t="shared" si="318"/>
        <v>0</v>
      </c>
      <c r="BA313" s="611">
        <f t="shared" si="318"/>
        <v>0</v>
      </c>
      <c r="BB313" s="58" t="s">
        <v>231</v>
      </c>
      <c r="BC313" s="63"/>
      <c r="BD313" s="63"/>
      <c r="BE313" s="43">
        <v>2016</v>
      </c>
      <c r="BF313" s="62"/>
      <c r="BG313" s="62"/>
    </row>
    <row r="314" spans="1:59" s="630" customFormat="1" ht="22.2" customHeight="1">
      <c r="A314" s="626" t="s">
        <v>123</v>
      </c>
      <c r="B314" s="672"/>
      <c r="C314" s="628"/>
      <c r="D314" s="628"/>
      <c r="E314" s="628"/>
      <c r="F314" s="628"/>
      <c r="G314" s="628"/>
      <c r="H314" s="628"/>
      <c r="I314" s="628"/>
      <c r="J314" s="628"/>
      <c r="K314" s="628"/>
      <c r="L314" s="628"/>
      <c r="M314" s="628"/>
      <c r="N314" s="628"/>
      <c r="O314" s="628"/>
      <c r="P314" s="628"/>
      <c r="Q314" s="628"/>
      <c r="R314" s="628"/>
      <c r="S314" s="628"/>
      <c r="T314" s="628"/>
      <c r="U314" s="628"/>
      <c r="V314" s="628"/>
      <c r="W314" s="628"/>
      <c r="X314" s="628"/>
      <c r="Y314" s="628"/>
      <c r="Z314" s="628"/>
      <c r="AA314" s="628"/>
      <c r="AB314" s="628"/>
      <c r="AC314" s="628"/>
      <c r="AD314" s="628"/>
      <c r="AE314" s="628"/>
      <c r="AF314" s="628"/>
      <c r="AG314" s="628"/>
      <c r="AH314" s="628"/>
      <c r="AI314" s="628"/>
      <c r="AJ314" s="628"/>
      <c r="AK314" s="628"/>
      <c r="AL314" s="628"/>
      <c r="AM314" s="628"/>
      <c r="AN314" s="628"/>
      <c r="AO314" s="628"/>
      <c r="AP314" s="628"/>
      <c r="AQ314" s="628"/>
      <c r="AR314" s="628"/>
      <c r="AS314" s="628"/>
      <c r="AT314" s="628"/>
      <c r="AU314" s="628"/>
      <c r="AV314" s="628"/>
      <c r="AW314" s="628"/>
      <c r="AX314" s="628"/>
      <c r="AY314" s="628"/>
      <c r="AZ314" s="628"/>
      <c r="BA314" s="628"/>
      <c r="BB314" s="604" t="s">
        <v>231</v>
      </c>
      <c r="BC314" s="629"/>
      <c r="BD314" s="629"/>
      <c r="BE314" s="641">
        <v>2016</v>
      </c>
      <c r="BF314" s="642"/>
      <c r="BG314" s="642"/>
    </row>
    <row r="315" spans="1:59" s="630" customFormat="1" ht="22.2" customHeight="1">
      <c r="A315" s="626" t="s">
        <v>123</v>
      </c>
      <c r="B315" s="672"/>
      <c r="C315" s="628"/>
      <c r="D315" s="628"/>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04" t="s">
        <v>231</v>
      </c>
      <c r="BC315" s="629"/>
      <c r="BD315" s="629"/>
      <c r="BE315" s="641">
        <v>2016</v>
      </c>
      <c r="BF315" s="642"/>
      <c r="BG315" s="642"/>
    </row>
    <row r="316" spans="1:59" s="613" customFormat="1" ht="22.2" customHeight="1">
      <c r="A316" s="346" t="s">
        <v>123</v>
      </c>
      <c r="B316" s="65" t="s">
        <v>481</v>
      </c>
      <c r="C316" s="611"/>
      <c r="D316" s="611">
        <f>SUM(E316:BA316)</f>
        <v>0</v>
      </c>
      <c r="E316" s="611">
        <f t="shared" ref="E316:K316" si="319">SUM(E317:E318)</f>
        <v>0</v>
      </c>
      <c r="F316" s="611">
        <f t="shared" si="319"/>
        <v>0</v>
      </c>
      <c r="G316" s="611">
        <f t="shared" si="319"/>
        <v>0</v>
      </c>
      <c r="H316" s="611">
        <f t="shared" si="319"/>
        <v>0</v>
      </c>
      <c r="I316" s="611">
        <f t="shared" si="319"/>
        <v>0</v>
      </c>
      <c r="J316" s="611">
        <f t="shared" si="319"/>
        <v>0</v>
      </c>
      <c r="K316" s="611">
        <f t="shared" si="319"/>
        <v>0</v>
      </c>
      <c r="L316" s="611"/>
      <c r="M316" s="611">
        <f t="shared" ref="M316:AF316" si="320">SUM(M317:M318)</f>
        <v>0</v>
      </c>
      <c r="N316" s="611">
        <f t="shared" si="320"/>
        <v>0</v>
      </c>
      <c r="O316" s="611">
        <f t="shared" si="320"/>
        <v>0</v>
      </c>
      <c r="P316" s="611">
        <f t="shared" si="320"/>
        <v>0</v>
      </c>
      <c r="Q316" s="611">
        <f t="shared" si="320"/>
        <v>0</v>
      </c>
      <c r="R316" s="611">
        <f t="shared" si="320"/>
        <v>0</v>
      </c>
      <c r="S316" s="611">
        <f t="shared" si="320"/>
        <v>0</v>
      </c>
      <c r="T316" s="611">
        <f t="shared" si="320"/>
        <v>0</v>
      </c>
      <c r="U316" s="611">
        <f t="shared" si="320"/>
        <v>0</v>
      </c>
      <c r="V316" s="611">
        <f t="shared" si="320"/>
        <v>0</v>
      </c>
      <c r="W316" s="611">
        <f t="shared" si="320"/>
        <v>0</v>
      </c>
      <c r="X316" s="611">
        <f t="shared" si="320"/>
        <v>0</v>
      </c>
      <c r="Y316" s="611">
        <f t="shared" si="320"/>
        <v>0</v>
      </c>
      <c r="Z316" s="611">
        <f t="shared" si="320"/>
        <v>0</v>
      </c>
      <c r="AA316" s="611">
        <f t="shared" si="320"/>
        <v>0</v>
      </c>
      <c r="AB316" s="611">
        <f t="shared" si="320"/>
        <v>0</v>
      </c>
      <c r="AC316" s="611">
        <f t="shared" si="320"/>
        <v>0</v>
      </c>
      <c r="AD316" s="611">
        <f t="shared" si="320"/>
        <v>0</v>
      </c>
      <c r="AE316" s="611">
        <f t="shared" si="320"/>
        <v>0</v>
      </c>
      <c r="AF316" s="611">
        <f t="shared" si="320"/>
        <v>0</v>
      </c>
      <c r="AG316" s="611"/>
      <c r="AH316" s="611">
        <f t="shared" ref="AH316:BA316" si="321">SUM(AH317:AH318)</f>
        <v>0</v>
      </c>
      <c r="AI316" s="611">
        <f t="shared" si="321"/>
        <v>0</v>
      </c>
      <c r="AJ316" s="611">
        <f t="shared" si="321"/>
        <v>0</v>
      </c>
      <c r="AK316" s="611">
        <f t="shared" si="321"/>
        <v>0</v>
      </c>
      <c r="AL316" s="611">
        <f t="shared" si="321"/>
        <v>0</v>
      </c>
      <c r="AM316" s="611">
        <f t="shared" si="321"/>
        <v>0</v>
      </c>
      <c r="AN316" s="611">
        <f t="shared" si="321"/>
        <v>0</v>
      </c>
      <c r="AO316" s="611">
        <f t="shared" si="321"/>
        <v>0</v>
      </c>
      <c r="AP316" s="611">
        <f t="shared" si="321"/>
        <v>0</v>
      </c>
      <c r="AQ316" s="611">
        <f t="shared" si="321"/>
        <v>0</v>
      </c>
      <c r="AR316" s="611">
        <f t="shared" si="321"/>
        <v>0</v>
      </c>
      <c r="AS316" s="611">
        <f t="shared" si="321"/>
        <v>0</v>
      </c>
      <c r="AT316" s="611">
        <f t="shared" si="321"/>
        <v>0</v>
      </c>
      <c r="AU316" s="611">
        <f t="shared" si="321"/>
        <v>0</v>
      </c>
      <c r="AV316" s="611">
        <f t="shared" si="321"/>
        <v>0</v>
      </c>
      <c r="AW316" s="611">
        <f t="shared" si="321"/>
        <v>0</v>
      </c>
      <c r="AX316" s="611">
        <f t="shared" si="321"/>
        <v>0</v>
      </c>
      <c r="AY316" s="611">
        <f t="shared" si="321"/>
        <v>0</v>
      </c>
      <c r="AZ316" s="611">
        <f t="shared" si="321"/>
        <v>0</v>
      </c>
      <c r="BA316" s="611">
        <f t="shared" si="321"/>
        <v>0</v>
      </c>
      <c r="BB316" s="58" t="s">
        <v>231</v>
      </c>
      <c r="BC316" s="63"/>
      <c r="BD316" s="63"/>
      <c r="BE316" s="43">
        <v>2016</v>
      </c>
      <c r="BF316" s="62"/>
      <c r="BG316" s="62"/>
    </row>
    <row r="317" spans="1:59" s="630" customFormat="1" ht="22.2" customHeight="1">
      <c r="A317" s="626" t="s">
        <v>123</v>
      </c>
      <c r="B317" s="672"/>
      <c r="C317" s="628"/>
      <c r="D317" s="628"/>
      <c r="E317" s="628"/>
      <c r="F317" s="628"/>
      <c r="G317" s="628"/>
      <c r="H317" s="628"/>
      <c r="I317" s="628"/>
      <c r="J317" s="628"/>
      <c r="K317" s="628"/>
      <c r="L317" s="628"/>
      <c r="M317" s="628"/>
      <c r="N317" s="628"/>
      <c r="O317" s="628"/>
      <c r="P317" s="628"/>
      <c r="Q317" s="628"/>
      <c r="R317" s="628"/>
      <c r="S317" s="628"/>
      <c r="T317" s="628"/>
      <c r="U317" s="628"/>
      <c r="V317" s="628"/>
      <c r="W317" s="628"/>
      <c r="X317" s="628"/>
      <c r="Y317" s="628"/>
      <c r="Z317" s="628"/>
      <c r="AA317" s="628"/>
      <c r="AB317" s="628"/>
      <c r="AC317" s="628"/>
      <c r="AD317" s="628"/>
      <c r="AE317" s="628"/>
      <c r="AF317" s="628"/>
      <c r="AG317" s="628"/>
      <c r="AH317" s="628"/>
      <c r="AI317" s="628"/>
      <c r="AJ317" s="628"/>
      <c r="AK317" s="628"/>
      <c r="AL317" s="628"/>
      <c r="AM317" s="628"/>
      <c r="AN317" s="628"/>
      <c r="AO317" s="628"/>
      <c r="AP317" s="628"/>
      <c r="AQ317" s="628"/>
      <c r="AR317" s="628"/>
      <c r="AS317" s="628"/>
      <c r="AT317" s="628"/>
      <c r="AU317" s="628"/>
      <c r="AV317" s="628"/>
      <c r="AW317" s="628"/>
      <c r="AX317" s="628"/>
      <c r="AY317" s="628"/>
      <c r="AZ317" s="628"/>
      <c r="BA317" s="628"/>
      <c r="BB317" s="604" t="s">
        <v>231</v>
      </c>
      <c r="BC317" s="629"/>
      <c r="BD317" s="629"/>
      <c r="BE317" s="641">
        <v>2016</v>
      </c>
      <c r="BF317" s="642"/>
      <c r="BG317" s="642"/>
    </row>
    <row r="318" spans="1:59" s="630" customFormat="1" ht="22.2" customHeight="1">
      <c r="A318" s="626" t="s">
        <v>123</v>
      </c>
      <c r="B318" s="672"/>
      <c r="C318" s="628"/>
      <c r="D318" s="628"/>
      <c r="E318" s="628"/>
      <c r="F318" s="628"/>
      <c r="G318" s="628"/>
      <c r="H318" s="628"/>
      <c r="I318" s="628"/>
      <c r="J318" s="628"/>
      <c r="K318" s="628"/>
      <c r="L318" s="628"/>
      <c r="M318" s="628"/>
      <c r="N318" s="628"/>
      <c r="O318" s="628"/>
      <c r="P318" s="628"/>
      <c r="Q318" s="628"/>
      <c r="R318" s="628"/>
      <c r="S318" s="628"/>
      <c r="T318" s="628"/>
      <c r="U318" s="628"/>
      <c r="V318" s="628"/>
      <c r="W318" s="628"/>
      <c r="X318" s="628"/>
      <c r="Y318" s="628"/>
      <c r="Z318" s="628"/>
      <c r="AA318" s="628"/>
      <c r="AB318" s="628"/>
      <c r="AC318" s="628"/>
      <c r="AD318" s="628"/>
      <c r="AE318" s="628"/>
      <c r="AF318" s="628"/>
      <c r="AG318" s="628"/>
      <c r="AH318" s="628"/>
      <c r="AI318" s="628"/>
      <c r="AJ318" s="628"/>
      <c r="AK318" s="628"/>
      <c r="AL318" s="628"/>
      <c r="AM318" s="628"/>
      <c r="AN318" s="628"/>
      <c r="AO318" s="628"/>
      <c r="AP318" s="628"/>
      <c r="AQ318" s="628"/>
      <c r="AR318" s="628"/>
      <c r="AS318" s="628"/>
      <c r="AT318" s="628"/>
      <c r="AU318" s="628"/>
      <c r="AV318" s="628"/>
      <c r="AW318" s="628"/>
      <c r="AX318" s="628"/>
      <c r="AY318" s="628"/>
      <c r="AZ318" s="628"/>
      <c r="BA318" s="628"/>
      <c r="BB318" s="604" t="s">
        <v>231</v>
      </c>
      <c r="BC318" s="629"/>
      <c r="BD318" s="629"/>
      <c r="BE318" s="641">
        <v>2016</v>
      </c>
      <c r="BF318" s="642"/>
      <c r="BG318" s="642"/>
    </row>
    <row r="319" spans="1:59" s="45" customFormat="1" ht="22.2" customHeight="1">
      <c r="A319" s="346" t="s">
        <v>125</v>
      </c>
      <c r="B319" s="615" t="s">
        <v>510</v>
      </c>
      <c r="C319" s="611">
        <f>SUM(C320,C323)</f>
        <v>0</v>
      </c>
      <c r="D319" s="611">
        <f>SUM(D320+D323)</f>
        <v>0</v>
      </c>
      <c r="E319" s="611">
        <f t="shared" ref="E319:K319" si="322">SUM(E320,E323)</f>
        <v>0</v>
      </c>
      <c r="F319" s="611">
        <f t="shared" si="322"/>
        <v>0</v>
      </c>
      <c r="G319" s="611">
        <f t="shared" si="322"/>
        <v>0</v>
      </c>
      <c r="H319" s="611">
        <f t="shared" si="322"/>
        <v>0</v>
      </c>
      <c r="I319" s="611">
        <f t="shared" si="322"/>
        <v>0</v>
      </c>
      <c r="J319" s="611">
        <f t="shared" si="322"/>
        <v>0</v>
      </c>
      <c r="K319" s="611">
        <f t="shared" si="322"/>
        <v>0</v>
      </c>
      <c r="L319" s="611"/>
      <c r="M319" s="611">
        <f t="shared" ref="M319:AF319" si="323">SUM(M320,M323)</f>
        <v>0</v>
      </c>
      <c r="N319" s="611">
        <f t="shared" si="323"/>
        <v>0</v>
      </c>
      <c r="O319" s="611">
        <f t="shared" si="323"/>
        <v>0</v>
      </c>
      <c r="P319" s="611">
        <f t="shared" si="323"/>
        <v>0</v>
      </c>
      <c r="Q319" s="611">
        <f t="shared" si="323"/>
        <v>0</v>
      </c>
      <c r="R319" s="611">
        <f t="shared" si="323"/>
        <v>0</v>
      </c>
      <c r="S319" s="611">
        <f t="shared" si="323"/>
        <v>0</v>
      </c>
      <c r="T319" s="611">
        <f t="shared" si="323"/>
        <v>0</v>
      </c>
      <c r="U319" s="611">
        <f t="shared" si="323"/>
        <v>0</v>
      </c>
      <c r="V319" s="611">
        <f t="shared" si="323"/>
        <v>0</v>
      </c>
      <c r="W319" s="611">
        <f t="shared" si="323"/>
        <v>0</v>
      </c>
      <c r="X319" s="611">
        <f t="shared" si="323"/>
        <v>0</v>
      </c>
      <c r="Y319" s="611">
        <f t="shared" si="323"/>
        <v>0</v>
      </c>
      <c r="Z319" s="611">
        <f t="shared" si="323"/>
        <v>0</v>
      </c>
      <c r="AA319" s="611">
        <f t="shared" si="323"/>
        <v>0</v>
      </c>
      <c r="AB319" s="611">
        <f t="shared" si="323"/>
        <v>0</v>
      </c>
      <c r="AC319" s="611">
        <f t="shared" si="323"/>
        <v>0</v>
      </c>
      <c r="AD319" s="611">
        <f t="shared" si="323"/>
        <v>0</v>
      </c>
      <c r="AE319" s="611">
        <f t="shared" si="323"/>
        <v>0</v>
      </c>
      <c r="AF319" s="611">
        <f t="shared" si="323"/>
        <v>0</v>
      </c>
      <c r="AG319" s="611"/>
      <c r="AH319" s="611">
        <f t="shared" ref="AH319:BA319" si="324">SUM(AH320,AH323)</f>
        <v>0</v>
      </c>
      <c r="AI319" s="611">
        <f t="shared" si="324"/>
        <v>0</v>
      </c>
      <c r="AJ319" s="611">
        <f t="shared" si="324"/>
        <v>0</v>
      </c>
      <c r="AK319" s="611">
        <f t="shared" si="324"/>
        <v>0</v>
      </c>
      <c r="AL319" s="611">
        <f t="shared" si="324"/>
        <v>0</v>
      </c>
      <c r="AM319" s="611">
        <f t="shared" si="324"/>
        <v>0</v>
      </c>
      <c r="AN319" s="611">
        <f t="shared" si="324"/>
        <v>0</v>
      </c>
      <c r="AO319" s="611">
        <f t="shared" si="324"/>
        <v>0</v>
      </c>
      <c r="AP319" s="611">
        <f t="shared" si="324"/>
        <v>0</v>
      </c>
      <c r="AQ319" s="611">
        <f t="shared" si="324"/>
        <v>0</v>
      </c>
      <c r="AR319" s="611">
        <f t="shared" si="324"/>
        <v>0</v>
      </c>
      <c r="AS319" s="611">
        <f t="shared" si="324"/>
        <v>0</v>
      </c>
      <c r="AT319" s="611">
        <f t="shared" si="324"/>
        <v>0</v>
      </c>
      <c r="AU319" s="611">
        <f t="shared" si="324"/>
        <v>0</v>
      </c>
      <c r="AV319" s="611">
        <f t="shared" si="324"/>
        <v>0</v>
      </c>
      <c r="AW319" s="611">
        <f t="shared" si="324"/>
        <v>0</v>
      </c>
      <c r="AX319" s="611">
        <f t="shared" si="324"/>
        <v>0</v>
      </c>
      <c r="AY319" s="611">
        <f t="shared" si="324"/>
        <v>0</v>
      </c>
      <c r="AZ319" s="611">
        <f t="shared" si="324"/>
        <v>0</v>
      </c>
      <c r="BA319" s="611">
        <f t="shared" si="324"/>
        <v>0</v>
      </c>
      <c r="BB319" s="58" t="s">
        <v>231</v>
      </c>
      <c r="BC319" s="63"/>
      <c r="BD319" s="63"/>
      <c r="BE319" s="43">
        <v>2016</v>
      </c>
      <c r="BF319" s="62"/>
      <c r="BG319" s="62"/>
    </row>
    <row r="320" spans="1:59" s="613" customFormat="1" ht="22.2" customHeight="1">
      <c r="A320" s="346" t="s">
        <v>125</v>
      </c>
      <c r="B320" s="65" t="s">
        <v>480</v>
      </c>
      <c r="C320" s="611"/>
      <c r="D320" s="611">
        <f>SUM(E320:BA320)</f>
        <v>0</v>
      </c>
      <c r="E320" s="611">
        <f t="shared" ref="E320:K320" si="325">SUM(E321:E322)</f>
        <v>0</v>
      </c>
      <c r="F320" s="611">
        <f t="shared" si="325"/>
        <v>0</v>
      </c>
      <c r="G320" s="611">
        <f t="shared" si="325"/>
        <v>0</v>
      </c>
      <c r="H320" s="611">
        <f t="shared" si="325"/>
        <v>0</v>
      </c>
      <c r="I320" s="611">
        <f t="shared" si="325"/>
        <v>0</v>
      </c>
      <c r="J320" s="611">
        <f t="shared" si="325"/>
        <v>0</v>
      </c>
      <c r="K320" s="611">
        <f t="shared" si="325"/>
        <v>0</v>
      </c>
      <c r="L320" s="611"/>
      <c r="M320" s="611">
        <f t="shared" ref="M320:AF320" si="326">SUM(M321:M322)</f>
        <v>0</v>
      </c>
      <c r="N320" s="611">
        <f t="shared" si="326"/>
        <v>0</v>
      </c>
      <c r="O320" s="611">
        <f t="shared" si="326"/>
        <v>0</v>
      </c>
      <c r="P320" s="611">
        <f t="shared" si="326"/>
        <v>0</v>
      </c>
      <c r="Q320" s="611">
        <f t="shared" si="326"/>
        <v>0</v>
      </c>
      <c r="R320" s="611">
        <f t="shared" si="326"/>
        <v>0</v>
      </c>
      <c r="S320" s="611">
        <f t="shared" si="326"/>
        <v>0</v>
      </c>
      <c r="T320" s="611">
        <f t="shared" si="326"/>
        <v>0</v>
      </c>
      <c r="U320" s="611">
        <f t="shared" si="326"/>
        <v>0</v>
      </c>
      <c r="V320" s="611">
        <f t="shared" si="326"/>
        <v>0</v>
      </c>
      <c r="W320" s="611">
        <f t="shared" si="326"/>
        <v>0</v>
      </c>
      <c r="X320" s="611">
        <f t="shared" si="326"/>
        <v>0</v>
      </c>
      <c r="Y320" s="611">
        <f t="shared" si="326"/>
        <v>0</v>
      </c>
      <c r="Z320" s="611">
        <f t="shared" si="326"/>
        <v>0</v>
      </c>
      <c r="AA320" s="611">
        <f t="shared" si="326"/>
        <v>0</v>
      </c>
      <c r="AB320" s="611">
        <f t="shared" si="326"/>
        <v>0</v>
      </c>
      <c r="AC320" s="611">
        <f t="shared" si="326"/>
        <v>0</v>
      </c>
      <c r="AD320" s="611">
        <f t="shared" si="326"/>
        <v>0</v>
      </c>
      <c r="AE320" s="611">
        <f t="shared" si="326"/>
        <v>0</v>
      </c>
      <c r="AF320" s="611">
        <f t="shared" si="326"/>
        <v>0</v>
      </c>
      <c r="AG320" s="611"/>
      <c r="AH320" s="611">
        <f t="shared" ref="AH320:BA320" si="327">SUM(AH321:AH322)</f>
        <v>0</v>
      </c>
      <c r="AI320" s="611">
        <f t="shared" si="327"/>
        <v>0</v>
      </c>
      <c r="AJ320" s="611">
        <f t="shared" si="327"/>
        <v>0</v>
      </c>
      <c r="AK320" s="611">
        <f t="shared" si="327"/>
        <v>0</v>
      </c>
      <c r="AL320" s="611">
        <f t="shared" si="327"/>
        <v>0</v>
      </c>
      <c r="AM320" s="611">
        <f t="shared" si="327"/>
        <v>0</v>
      </c>
      <c r="AN320" s="611">
        <f t="shared" si="327"/>
        <v>0</v>
      </c>
      <c r="AO320" s="611">
        <f t="shared" si="327"/>
        <v>0</v>
      </c>
      <c r="AP320" s="611">
        <f t="shared" si="327"/>
        <v>0</v>
      </c>
      <c r="AQ320" s="611">
        <f t="shared" si="327"/>
        <v>0</v>
      </c>
      <c r="AR320" s="611">
        <f t="shared" si="327"/>
        <v>0</v>
      </c>
      <c r="AS320" s="611">
        <f t="shared" si="327"/>
        <v>0</v>
      </c>
      <c r="AT320" s="611">
        <f t="shared" si="327"/>
        <v>0</v>
      </c>
      <c r="AU320" s="611">
        <f t="shared" si="327"/>
        <v>0</v>
      </c>
      <c r="AV320" s="611">
        <f t="shared" si="327"/>
        <v>0</v>
      </c>
      <c r="AW320" s="611">
        <f t="shared" si="327"/>
        <v>0</v>
      </c>
      <c r="AX320" s="611">
        <f t="shared" si="327"/>
        <v>0</v>
      </c>
      <c r="AY320" s="611">
        <f t="shared" si="327"/>
        <v>0</v>
      </c>
      <c r="AZ320" s="611">
        <f t="shared" si="327"/>
        <v>0</v>
      </c>
      <c r="BA320" s="611">
        <f t="shared" si="327"/>
        <v>0</v>
      </c>
      <c r="BB320" s="58" t="s">
        <v>231</v>
      </c>
      <c r="BC320" s="63"/>
      <c r="BD320" s="63"/>
      <c r="BE320" s="43">
        <v>2016</v>
      </c>
      <c r="BF320" s="62"/>
      <c r="BG320" s="62"/>
    </row>
    <row r="321" spans="1:59" s="630" customFormat="1" ht="22.2" customHeight="1">
      <c r="A321" s="626" t="s">
        <v>125</v>
      </c>
      <c r="B321" s="672"/>
      <c r="C321" s="628"/>
      <c r="D321" s="628"/>
      <c r="E321" s="628"/>
      <c r="F321" s="628"/>
      <c r="G321" s="628"/>
      <c r="H321" s="628"/>
      <c r="I321" s="628"/>
      <c r="J321" s="628"/>
      <c r="K321" s="628"/>
      <c r="L321" s="628"/>
      <c r="M321" s="628"/>
      <c r="N321" s="628"/>
      <c r="O321" s="628"/>
      <c r="P321" s="628"/>
      <c r="Q321" s="628"/>
      <c r="R321" s="628"/>
      <c r="S321" s="628"/>
      <c r="T321" s="628"/>
      <c r="U321" s="628"/>
      <c r="V321" s="628"/>
      <c r="W321" s="628"/>
      <c r="X321" s="628"/>
      <c r="Y321" s="628"/>
      <c r="Z321" s="628"/>
      <c r="AA321" s="628"/>
      <c r="AB321" s="628"/>
      <c r="AC321" s="628"/>
      <c r="AD321" s="628"/>
      <c r="AE321" s="628"/>
      <c r="AF321" s="628"/>
      <c r="AG321" s="628"/>
      <c r="AH321" s="628"/>
      <c r="AI321" s="628"/>
      <c r="AJ321" s="628"/>
      <c r="AK321" s="628"/>
      <c r="AL321" s="628"/>
      <c r="AM321" s="628"/>
      <c r="AN321" s="628"/>
      <c r="AO321" s="628"/>
      <c r="AP321" s="628"/>
      <c r="AQ321" s="628"/>
      <c r="AR321" s="628"/>
      <c r="AS321" s="628"/>
      <c r="AT321" s="628"/>
      <c r="AU321" s="628"/>
      <c r="AV321" s="628"/>
      <c r="AW321" s="628"/>
      <c r="AX321" s="628"/>
      <c r="AY321" s="628"/>
      <c r="AZ321" s="628"/>
      <c r="BA321" s="628"/>
      <c r="BB321" s="604" t="s">
        <v>231</v>
      </c>
      <c r="BC321" s="629"/>
      <c r="BD321" s="629"/>
      <c r="BE321" s="641">
        <v>2016</v>
      </c>
      <c r="BF321" s="642"/>
      <c r="BG321" s="642"/>
    </row>
    <row r="322" spans="1:59" s="630" customFormat="1" ht="22.2" customHeight="1">
      <c r="A322" s="626" t="s">
        <v>125</v>
      </c>
      <c r="B322" s="672"/>
      <c r="C322" s="628"/>
      <c r="D322" s="628"/>
      <c r="E322" s="628"/>
      <c r="F322" s="628"/>
      <c r="G322" s="628"/>
      <c r="H322" s="628"/>
      <c r="I322" s="628"/>
      <c r="J322" s="628"/>
      <c r="K322" s="628"/>
      <c r="L322" s="628"/>
      <c r="M322" s="628"/>
      <c r="N322" s="628"/>
      <c r="O322" s="628"/>
      <c r="P322" s="628"/>
      <c r="Q322" s="628"/>
      <c r="R322" s="628"/>
      <c r="S322" s="628"/>
      <c r="T322" s="628"/>
      <c r="U322" s="628"/>
      <c r="V322" s="628"/>
      <c r="W322" s="628"/>
      <c r="X322" s="628"/>
      <c r="Y322" s="628"/>
      <c r="Z322" s="628"/>
      <c r="AA322" s="628"/>
      <c r="AB322" s="628"/>
      <c r="AC322" s="628"/>
      <c r="AD322" s="628"/>
      <c r="AE322" s="628"/>
      <c r="AF322" s="628"/>
      <c r="AG322" s="628"/>
      <c r="AH322" s="628"/>
      <c r="AI322" s="628"/>
      <c r="AJ322" s="628"/>
      <c r="AK322" s="628"/>
      <c r="AL322" s="628"/>
      <c r="AM322" s="628"/>
      <c r="AN322" s="628"/>
      <c r="AO322" s="628"/>
      <c r="AP322" s="628"/>
      <c r="AQ322" s="628"/>
      <c r="AR322" s="628"/>
      <c r="AS322" s="628"/>
      <c r="AT322" s="628"/>
      <c r="AU322" s="628"/>
      <c r="AV322" s="628"/>
      <c r="AW322" s="628"/>
      <c r="AX322" s="628"/>
      <c r="AY322" s="628"/>
      <c r="AZ322" s="628"/>
      <c r="BA322" s="628"/>
      <c r="BB322" s="604" t="s">
        <v>231</v>
      </c>
      <c r="BC322" s="629"/>
      <c r="BD322" s="629"/>
      <c r="BE322" s="641">
        <v>2016</v>
      </c>
      <c r="BF322" s="642"/>
      <c r="BG322" s="642"/>
    </row>
    <row r="323" spans="1:59" s="613" customFormat="1" ht="22.2" customHeight="1">
      <c r="A323" s="346" t="s">
        <v>125</v>
      </c>
      <c r="B323" s="65" t="s">
        <v>481</v>
      </c>
      <c r="C323" s="611"/>
      <c r="D323" s="611">
        <f>SUM(E323:BA323)</f>
        <v>0</v>
      </c>
      <c r="E323" s="611">
        <f t="shared" ref="E323:K323" si="328">SUM(E324:E325)</f>
        <v>0</v>
      </c>
      <c r="F323" s="611">
        <f t="shared" si="328"/>
        <v>0</v>
      </c>
      <c r="G323" s="611">
        <f t="shared" si="328"/>
        <v>0</v>
      </c>
      <c r="H323" s="611">
        <f t="shared" si="328"/>
        <v>0</v>
      </c>
      <c r="I323" s="611">
        <f t="shared" si="328"/>
        <v>0</v>
      </c>
      <c r="J323" s="611">
        <f t="shared" si="328"/>
        <v>0</v>
      </c>
      <c r="K323" s="611">
        <f t="shared" si="328"/>
        <v>0</v>
      </c>
      <c r="L323" s="611"/>
      <c r="M323" s="611">
        <f t="shared" ref="M323:AF323" si="329">SUM(M324:M325)</f>
        <v>0</v>
      </c>
      <c r="N323" s="611">
        <f t="shared" si="329"/>
        <v>0</v>
      </c>
      <c r="O323" s="611">
        <f t="shared" si="329"/>
        <v>0</v>
      </c>
      <c r="P323" s="611">
        <f t="shared" si="329"/>
        <v>0</v>
      </c>
      <c r="Q323" s="611">
        <f t="shared" si="329"/>
        <v>0</v>
      </c>
      <c r="R323" s="611">
        <f t="shared" si="329"/>
        <v>0</v>
      </c>
      <c r="S323" s="611">
        <f t="shared" si="329"/>
        <v>0</v>
      </c>
      <c r="T323" s="611">
        <f t="shared" si="329"/>
        <v>0</v>
      </c>
      <c r="U323" s="611">
        <f t="shared" si="329"/>
        <v>0</v>
      </c>
      <c r="V323" s="611">
        <f t="shared" si="329"/>
        <v>0</v>
      </c>
      <c r="W323" s="611">
        <f t="shared" si="329"/>
        <v>0</v>
      </c>
      <c r="X323" s="611">
        <f t="shared" si="329"/>
        <v>0</v>
      </c>
      <c r="Y323" s="611">
        <f t="shared" si="329"/>
        <v>0</v>
      </c>
      <c r="Z323" s="611">
        <f t="shared" si="329"/>
        <v>0</v>
      </c>
      <c r="AA323" s="611">
        <f t="shared" si="329"/>
        <v>0</v>
      </c>
      <c r="AB323" s="611">
        <f t="shared" si="329"/>
        <v>0</v>
      </c>
      <c r="AC323" s="611">
        <f t="shared" si="329"/>
        <v>0</v>
      </c>
      <c r="AD323" s="611">
        <f t="shared" si="329"/>
        <v>0</v>
      </c>
      <c r="AE323" s="611">
        <f t="shared" si="329"/>
        <v>0</v>
      </c>
      <c r="AF323" s="611">
        <f t="shared" si="329"/>
        <v>0</v>
      </c>
      <c r="AG323" s="611"/>
      <c r="AH323" s="611">
        <f t="shared" ref="AH323:BA323" si="330">SUM(AH324:AH325)</f>
        <v>0</v>
      </c>
      <c r="AI323" s="611">
        <f t="shared" si="330"/>
        <v>0</v>
      </c>
      <c r="AJ323" s="611">
        <f t="shared" si="330"/>
        <v>0</v>
      </c>
      <c r="AK323" s="611">
        <f t="shared" si="330"/>
        <v>0</v>
      </c>
      <c r="AL323" s="611">
        <f t="shared" si="330"/>
        <v>0</v>
      </c>
      <c r="AM323" s="611">
        <f t="shared" si="330"/>
        <v>0</v>
      </c>
      <c r="AN323" s="611">
        <f t="shared" si="330"/>
        <v>0</v>
      </c>
      <c r="AO323" s="611">
        <f t="shared" si="330"/>
        <v>0</v>
      </c>
      <c r="AP323" s="611">
        <f t="shared" si="330"/>
        <v>0</v>
      </c>
      <c r="AQ323" s="611">
        <f t="shared" si="330"/>
        <v>0</v>
      </c>
      <c r="AR323" s="611">
        <f t="shared" si="330"/>
        <v>0</v>
      </c>
      <c r="AS323" s="611">
        <f t="shared" si="330"/>
        <v>0</v>
      </c>
      <c r="AT323" s="611">
        <f t="shared" si="330"/>
        <v>0</v>
      </c>
      <c r="AU323" s="611">
        <f t="shared" si="330"/>
        <v>0</v>
      </c>
      <c r="AV323" s="611">
        <f t="shared" si="330"/>
        <v>0</v>
      </c>
      <c r="AW323" s="611">
        <f t="shared" si="330"/>
        <v>0</v>
      </c>
      <c r="AX323" s="611">
        <f t="shared" si="330"/>
        <v>0</v>
      </c>
      <c r="AY323" s="611">
        <f t="shared" si="330"/>
        <v>0</v>
      </c>
      <c r="AZ323" s="611">
        <f t="shared" si="330"/>
        <v>0</v>
      </c>
      <c r="BA323" s="611">
        <f t="shared" si="330"/>
        <v>0</v>
      </c>
      <c r="BB323" s="58" t="s">
        <v>231</v>
      </c>
      <c r="BC323" s="63"/>
      <c r="BD323" s="63"/>
      <c r="BE323" s="43">
        <v>2016</v>
      </c>
      <c r="BF323" s="62"/>
      <c r="BG323" s="62"/>
    </row>
    <row r="324" spans="1:59" s="630" customFormat="1" ht="22.2" customHeight="1">
      <c r="A324" s="626" t="s">
        <v>125</v>
      </c>
      <c r="B324" s="672"/>
      <c r="C324" s="628"/>
      <c r="D324" s="628"/>
      <c r="E324" s="628"/>
      <c r="F324" s="628"/>
      <c r="G324" s="628"/>
      <c r="H324" s="628"/>
      <c r="I324" s="628"/>
      <c r="J324" s="628"/>
      <c r="K324" s="628"/>
      <c r="L324" s="628"/>
      <c r="M324" s="628"/>
      <c r="N324" s="628"/>
      <c r="O324" s="628"/>
      <c r="P324" s="628"/>
      <c r="Q324" s="628"/>
      <c r="R324" s="628"/>
      <c r="S324" s="628"/>
      <c r="T324" s="628"/>
      <c r="U324" s="628"/>
      <c r="V324" s="628"/>
      <c r="W324" s="628"/>
      <c r="X324" s="628"/>
      <c r="Y324" s="628"/>
      <c r="Z324" s="628"/>
      <c r="AA324" s="628"/>
      <c r="AB324" s="628"/>
      <c r="AC324" s="628"/>
      <c r="AD324" s="628"/>
      <c r="AE324" s="628"/>
      <c r="AF324" s="628"/>
      <c r="AG324" s="628"/>
      <c r="AH324" s="628"/>
      <c r="AI324" s="628"/>
      <c r="AJ324" s="628"/>
      <c r="AK324" s="628"/>
      <c r="AL324" s="628"/>
      <c r="AM324" s="628"/>
      <c r="AN324" s="628"/>
      <c r="AO324" s="628"/>
      <c r="AP324" s="628"/>
      <c r="AQ324" s="628"/>
      <c r="AR324" s="628"/>
      <c r="AS324" s="628"/>
      <c r="AT324" s="628"/>
      <c r="AU324" s="628"/>
      <c r="AV324" s="628"/>
      <c r="AW324" s="628"/>
      <c r="AX324" s="628"/>
      <c r="AY324" s="628"/>
      <c r="AZ324" s="628"/>
      <c r="BA324" s="628"/>
      <c r="BB324" s="604" t="s">
        <v>231</v>
      </c>
      <c r="BC324" s="629"/>
      <c r="BD324" s="629"/>
      <c r="BE324" s="641">
        <v>2016</v>
      </c>
      <c r="BF324" s="642"/>
      <c r="BG324" s="642"/>
    </row>
    <row r="325" spans="1:59" s="630" customFormat="1" ht="22.2" customHeight="1">
      <c r="A325" s="626" t="s">
        <v>125</v>
      </c>
      <c r="B325" s="672"/>
      <c r="C325" s="628"/>
      <c r="D325" s="628"/>
      <c r="E325" s="628"/>
      <c r="F325" s="628"/>
      <c r="G325" s="628"/>
      <c r="H325" s="628"/>
      <c r="I325" s="628"/>
      <c r="J325" s="628"/>
      <c r="K325" s="628"/>
      <c r="L325" s="628"/>
      <c r="M325" s="628"/>
      <c r="N325" s="628"/>
      <c r="O325" s="628"/>
      <c r="P325" s="628"/>
      <c r="Q325" s="628"/>
      <c r="R325" s="628"/>
      <c r="S325" s="628"/>
      <c r="T325" s="628"/>
      <c r="U325" s="628"/>
      <c r="V325" s="628"/>
      <c r="W325" s="628"/>
      <c r="X325" s="628"/>
      <c r="Y325" s="628"/>
      <c r="Z325" s="628"/>
      <c r="AA325" s="628"/>
      <c r="AB325" s="628"/>
      <c r="AC325" s="628"/>
      <c r="AD325" s="628"/>
      <c r="AE325" s="628"/>
      <c r="AF325" s="628"/>
      <c r="AG325" s="628"/>
      <c r="AH325" s="628"/>
      <c r="AI325" s="628"/>
      <c r="AJ325" s="628"/>
      <c r="AK325" s="628"/>
      <c r="AL325" s="628"/>
      <c r="AM325" s="628"/>
      <c r="AN325" s="628"/>
      <c r="AO325" s="628"/>
      <c r="AP325" s="628"/>
      <c r="AQ325" s="628"/>
      <c r="AR325" s="628"/>
      <c r="AS325" s="628"/>
      <c r="AT325" s="628"/>
      <c r="AU325" s="628"/>
      <c r="AV325" s="628"/>
      <c r="AW325" s="628"/>
      <c r="AX325" s="628"/>
      <c r="AY325" s="628"/>
      <c r="AZ325" s="628"/>
      <c r="BA325" s="628"/>
      <c r="BB325" s="604" t="s">
        <v>231</v>
      </c>
      <c r="BC325" s="629"/>
      <c r="BD325" s="629"/>
      <c r="BE325" s="641">
        <v>2016</v>
      </c>
      <c r="BF325" s="642"/>
      <c r="BG325" s="642"/>
    </row>
    <row r="326" spans="1:59" s="45" customFormat="1" ht="22.2" customHeight="1">
      <c r="A326" s="346" t="s">
        <v>127</v>
      </c>
      <c r="B326" s="615" t="s">
        <v>456</v>
      </c>
      <c r="C326" s="611">
        <f>SUM(C327,C330)</f>
        <v>0</v>
      </c>
      <c r="D326" s="611">
        <f>SUM(D327+D330)</f>
        <v>0</v>
      </c>
      <c r="E326" s="611">
        <f t="shared" ref="E326:K326" si="331">SUM(E327,E330)</f>
        <v>0</v>
      </c>
      <c r="F326" s="611">
        <f t="shared" si="331"/>
        <v>0</v>
      </c>
      <c r="G326" s="611">
        <f t="shared" si="331"/>
        <v>0</v>
      </c>
      <c r="H326" s="611">
        <f t="shared" si="331"/>
        <v>0</v>
      </c>
      <c r="I326" s="611">
        <f t="shared" si="331"/>
        <v>0</v>
      </c>
      <c r="J326" s="611">
        <f t="shared" si="331"/>
        <v>0</v>
      </c>
      <c r="K326" s="611">
        <f t="shared" si="331"/>
        <v>0</v>
      </c>
      <c r="L326" s="611"/>
      <c r="M326" s="611">
        <f t="shared" ref="M326:AF326" si="332">SUM(M327,M330)</f>
        <v>0</v>
      </c>
      <c r="N326" s="611">
        <f t="shared" si="332"/>
        <v>0</v>
      </c>
      <c r="O326" s="611">
        <f t="shared" si="332"/>
        <v>0</v>
      </c>
      <c r="P326" s="611">
        <f t="shared" si="332"/>
        <v>0</v>
      </c>
      <c r="Q326" s="611">
        <f t="shared" si="332"/>
        <v>0</v>
      </c>
      <c r="R326" s="611">
        <f t="shared" si="332"/>
        <v>0</v>
      </c>
      <c r="S326" s="611">
        <f t="shared" si="332"/>
        <v>0</v>
      </c>
      <c r="T326" s="611">
        <f t="shared" si="332"/>
        <v>0</v>
      </c>
      <c r="U326" s="611">
        <f t="shared" si="332"/>
        <v>0</v>
      </c>
      <c r="V326" s="611">
        <f t="shared" si="332"/>
        <v>0</v>
      </c>
      <c r="W326" s="611">
        <f t="shared" si="332"/>
        <v>0</v>
      </c>
      <c r="X326" s="611">
        <f t="shared" si="332"/>
        <v>0</v>
      </c>
      <c r="Y326" s="611">
        <f t="shared" si="332"/>
        <v>0</v>
      </c>
      <c r="Z326" s="611">
        <f t="shared" si="332"/>
        <v>0</v>
      </c>
      <c r="AA326" s="611">
        <f t="shared" si="332"/>
        <v>0</v>
      </c>
      <c r="AB326" s="611">
        <f t="shared" si="332"/>
        <v>0</v>
      </c>
      <c r="AC326" s="611">
        <f t="shared" si="332"/>
        <v>0</v>
      </c>
      <c r="AD326" s="611">
        <f t="shared" si="332"/>
        <v>0</v>
      </c>
      <c r="AE326" s="611">
        <f t="shared" si="332"/>
        <v>0</v>
      </c>
      <c r="AF326" s="611">
        <f t="shared" si="332"/>
        <v>0</v>
      </c>
      <c r="AG326" s="611"/>
      <c r="AH326" s="611">
        <f t="shared" ref="AH326:BA326" si="333">SUM(AH327,AH330)</f>
        <v>0</v>
      </c>
      <c r="AI326" s="611">
        <f t="shared" si="333"/>
        <v>0</v>
      </c>
      <c r="AJ326" s="611">
        <f t="shared" si="333"/>
        <v>0</v>
      </c>
      <c r="AK326" s="611">
        <f t="shared" si="333"/>
        <v>0</v>
      </c>
      <c r="AL326" s="611">
        <f t="shared" si="333"/>
        <v>0</v>
      </c>
      <c r="AM326" s="611">
        <f t="shared" si="333"/>
        <v>0</v>
      </c>
      <c r="AN326" s="611">
        <f t="shared" si="333"/>
        <v>0</v>
      </c>
      <c r="AO326" s="611">
        <f t="shared" si="333"/>
        <v>0</v>
      </c>
      <c r="AP326" s="611">
        <f t="shared" si="333"/>
        <v>0</v>
      </c>
      <c r="AQ326" s="611">
        <f t="shared" si="333"/>
        <v>0</v>
      </c>
      <c r="AR326" s="611">
        <f t="shared" si="333"/>
        <v>0</v>
      </c>
      <c r="AS326" s="611">
        <f t="shared" si="333"/>
        <v>0</v>
      </c>
      <c r="AT326" s="611">
        <f t="shared" si="333"/>
        <v>0</v>
      </c>
      <c r="AU326" s="611">
        <f t="shared" si="333"/>
        <v>0</v>
      </c>
      <c r="AV326" s="611">
        <f t="shared" si="333"/>
        <v>0</v>
      </c>
      <c r="AW326" s="611">
        <f t="shared" si="333"/>
        <v>0</v>
      </c>
      <c r="AX326" s="611">
        <f t="shared" si="333"/>
        <v>0</v>
      </c>
      <c r="AY326" s="611">
        <f t="shared" si="333"/>
        <v>0</v>
      </c>
      <c r="AZ326" s="611">
        <f t="shared" si="333"/>
        <v>0</v>
      </c>
      <c r="BA326" s="611">
        <f t="shared" si="333"/>
        <v>0</v>
      </c>
      <c r="BB326" s="58" t="s">
        <v>231</v>
      </c>
      <c r="BC326" s="63"/>
      <c r="BD326" s="63"/>
      <c r="BE326" s="43">
        <v>2016</v>
      </c>
      <c r="BF326" s="62"/>
      <c r="BG326" s="62"/>
    </row>
    <row r="327" spans="1:59" s="613" customFormat="1" ht="22.2" customHeight="1">
      <c r="A327" s="346" t="s">
        <v>127</v>
      </c>
      <c r="B327" s="65" t="s">
        <v>480</v>
      </c>
      <c r="C327" s="611"/>
      <c r="D327" s="611">
        <f>SUM(E327:BA327)</f>
        <v>0</v>
      </c>
      <c r="E327" s="611">
        <f t="shared" ref="E327:K327" si="334">SUM(E328:E329)</f>
        <v>0</v>
      </c>
      <c r="F327" s="611">
        <f t="shared" si="334"/>
        <v>0</v>
      </c>
      <c r="G327" s="611">
        <f t="shared" si="334"/>
        <v>0</v>
      </c>
      <c r="H327" s="611">
        <f t="shared" si="334"/>
        <v>0</v>
      </c>
      <c r="I327" s="611">
        <f t="shared" si="334"/>
        <v>0</v>
      </c>
      <c r="J327" s="611">
        <f t="shared" si="334"/>
        <v>0</v>
      </c>
      <c r="K327" s="611">
        <f t="shared" si="334"/>
        <v>0</v>
      </c>
      <c r="L327" s="611"/>
      <c r="M327" s="611">
        <f t="shared" ref="M327:AF327" si="335">SUM(M328:M329)</f>
        <v>0</v>
      </c>
      <c r="N327" s="611">
        <f t="shared" si="335"/>
        <v>0</v>
      </c>
      <c r="O327" s="611">
        <f t="shared" si="335"/>
        <v>0</v>
      </c>
      <c r="P327" s="611">
        <f t="shared" si="335"/>
        <v>0</v>
      </c>
      <c r="Q327" s="611">
        <f t="shared" si="335"/>
        <v>0</v>
      </c>
      <c r="R327" s="611">
        <f t="shared" si="335"/>
        <v>0</v>
      </c>
      <c r="S327" s="611">
        <f t="shared" si="335"/>
        <v>0</v>
      </c>
      <c r="T327" s="611">
        <f t="shared" si="335"/>
        <v>0</v>
      </c>
      <c r="U327" s="611">
        <f t="shared" si="335"/>
        <v>0</v>
      </c>
      <c r="V327" s="611">
        <f t="shared" si="335"/>
        <v>0</v>
      </c>
      <c r="W327" s="611">
        <f t="shared" si="335"/>
        <v>0</v>
      </c>
      <c r="X327" s="611">
        <f t="shared" si="335"/>
        <v>0</v>
      </c>
      <c r="Y327" s="611">
        <f t="shared" si="335"/>
        <v>0</v>
      </c>
      <c r="Z327" s="611">
        <f t="shared" si="335"/>
        <v>0</v>
      </c>
      <c r="AA327" s="611">
        <f t="shared" si="335"/>
        <v>0</v>
      </c>
      <c r="AB327" s="611">
        <f t="shared" si="335"/>
        <v>0</v>
      </c>
      <c r="AC327" s="611">
        <f t="shared" si="335"/>
        <v>0</v>
      </c>
      <c r="AD327" s="611">
        <f t="shared" si="335"/>
        <v>0</v>
      </c>
      <c r="AE327" s="611">
        <f t="shared" si="335"/>
        <v>0</v>
      </c>
      <c r="AF327" s="611">
        <f t="shared" si="335"/>
        <v>0</v>
      </c>
      <c r="AG327" s="611"/>
      <c r="AH327" s="611">
        <f t="shared" ref="AH327:BA327" si="336">SUM(AH328:AH329)</f>
        <v>0</v>
      </c>
      <c r="AI327" s="611">
        <f t="shared" si="336"/>
        <v>0</v>
      </c>
      <c r="AJ327" s="611">
        <f t="shared" si="336"/>
        <v>0</v>
      </c>
      <c r="AK327" s="611">
        <f t="shared" si="336"/>
        <v>0</v>
      </c>
      <c r="AL327" s="611">
        <f t="shared" si="336"/>
        <v>0</v>
      </c>
      <c r="AM327" s="611">
        <f t="shared" si="336"/>
        <v>0</v>
      </c>
      <c r="AN327" s="611">
        <f t="shared" si="336"/>
        <v>0</v>
      </c>
      <c r="AO327" s="611">
        <f t="shared" si="336"/>
        <v>0</v>
      </c>
      <c r="AP327" s="611">
        <f t="shared" si="336"/>
        <v>0</v>
      </c>
      <c r="AQ327" s="611">
        <f t="shared" si="336"/>
        <v>0</v>
      </c>
      <c r="AR327" s="611">
        <f t="shared" si="336"/>
        <v>0</v>
      </c>
      <c r="AS327" s="611">
        <f t="shared" si="336"/>
        <v>0</v>
      </c>
      <c r="AT327" s="611">
        <f t="shared" si="336"/>
        <v>0</v>
      </c>
      <c r="AU327" s="611">
        <f t="shared" si="336"/>
        <v>0</v>
      </c>
      <c r="AV327" s="611">
        <f t="shared" si="336"/>
        <v>0</v>
      </c>
      <c r="AW327" s="611">
        <f t="shared" si="336"/>
        <v>0</v>
      </c>
      <c r="AX327" s="611">
        <f t="shared" si="336"/>
        <v>0</v>
      </c>
      <c r="AY327" s="611">
        <f t="shared" si="336"/>
        <v>0</v>
      </c>
      <c r="AZ327" s="611">
        <f t="shared" si="336"/>
        <v>0</v>
      </c>
      <c r="BA327" s="611">
        <f t="shared" si="336"/>
        <v>0</v>
      </c>
      <c r="BB327" s="58" t="s">
        <v>231</v>
      </c>
      <c r="BC327" s="63"/>
      <c r="BD327" s="63"/>
      <c r="BE327" s="43">
        <v>2016</v>
      </c>
      <c r="BF327" s="62"/>
      <c r="BG327" s="62"/>
    </row>
    <row r="328" spans="1:59" s="630" customFormat="1" ht="22.2" customHeight="1">
      <c r="A328" s="626" t="s">
        <v>127</v>
      </c>
      <c r="B328" s="672"/>
      <c r="C328" s="628"/>
      <c r="D328" s="628"/>
      <c r="E328" s="628"/>
      <c r="F328" s="628"/>
      <c r="G328" s="628"/>
      <c r="H328" s="628"/>
      <c r="I328" s="628"/>
      <c r="J328" s="628"/>
      <c r="K328" s="628"/>
      <c r="L328" s="628"/>
      <c r="M328" s="628"/>
      <c r="N328" s="628"/>
      <c r="O328" s="628"/>
      <c r="P328" s="628"/>
      <c r="Q328" s="628"/>
      <c r="R328" s="628"/>
      <c r="S328" s="628"/>
      <c r="T328" s="628"/>
      <c r="U328" s="628"/>
      <c r="V328" s="628"/>
      <c r="W328" s="628"/>
      <c r="X328" s="628"/>
      <c r="Y328" s="628"/>
      <c r="Z328" s="628"/>
      <c r="AA328" s="628"/>
      <c r="AB328" s="628"/>
      <c r="AC328" s="628"/>
      <c r="AD328" s="628"/>
      <c r="AE328" s="628"/>
      <c r="AF328" s="628"/>
      <c r="AG328" s="628"/>
      <c r="AH328" s="628"/>
      <c r="AI328" s="628"/>
      <c r="AJ328" s="628"/>
      <c r="AK328" s="628"/>
      <c r="AL328" s="628"/>
      <c r="AM328" s="628"/>
      <c r="AN328" s="628"/>
      <c r="AO328" s="628"/>
      <c r="AP328" s="628"/>
      <c r="AQ328" s="628"/>
      <c r="AR328" s="628"/>
      <c r="AS328" s="628"/>
      <c r="AT328" s="628"/>
      <c r="AU328" s="628"/>
      <c r="AV328" s="628"/>
      <c r="AW328" s="628"/>
      <c r="AX328" s="628"/>
      <c r="AY328" s="628"/>
      <c r="AZ328" s="628"/>
      <c r="BA328" s="628"/>
      <c r="BB328" s="604" t="s">
        <v>231</v>
      </c>
      <c r="BC328" s="629"/>
      <c r="BD328" s="629"/>
      <c r="BE328" s="641">
        <v>2016</v>
      </c>
      <c r="BF328" s="642"/>
      <c r="BG328" s="642"/>
    </row>
    <row r="329" spans="1:59" s="630" customFormat="1" ht="22.2" customHeight="1">
      <c r="A329" s="626" t="s">
        <v>127</v>
      </c>
      <c r="B329" s="672"/>
      <c r="C329" s="628"/>
      <c r="D329" s="628"/>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c r="AE329" s="628"/>
      <c r="AF329" s="628"/>
      <c r="AG329" s="628"/>
      <c r="AH329" s="628"/>
      <c r="AI329" s="628"/>
      <c r="AJ329" s="628"/>
      <c r="AK329" s="628"/>
      <c r="AL329" s="628"/>
      <c r="AM329" s="628"/>
      <c r="AN329" s="628"/>
      <c r="AO329" s="628"/>
      <c r="AP329" s="628"/>
      <c r="AQ329" s="628"/>
      <c r="AR329" s="628"/>
      <c r="AS329" s="628"/>
      <c r="AT329" s="628"/>
      <c r="AU329" s="628"/>
      <c r="AV329" s="628"/>
      <c r="AW329" s="628"/>
      <c r="AX329" s="628"/>
      <c r="AY329" s="628"/>
      <c r="AZ329" s="628"/>
      <c r="BA329" s="628"/>
      <c r="BB329" s="604" t="s">
        <v>231</v>
      </c>
      <c r="BC329" s="629"/>
      <c r="BD329" s="629"/>
      <c r="BE329" s="641">
        <v>2016</v>
      </c>
      <c r="BF329" s="642"/>
      <c r="BG329" s="642"/>
    </row>
    <row r="330" spans="1:59" s="613" customFormat="1" ht="22.2" customHeight="1">
      <c r="A330" s="346" t="s">
        <v>127</v>
      </c>
      <c r="B330" s="65" t="s">
        <v>481</v>
      </c>
      <c r="C330" s="611"/>
      <c r="D330" s="611">
        <f>SUM(E330:BA330)</f>
        <v>0</v>
      </c>
      <c r="E330" s="611">
        <f t="shared" ref="E330:K330" si="337">SUM(E331:E332)</f>
        <v>0</v>
      </c>
      <c r="F330" s="611">
        <f t="shared" si="337"/>
        <v>0</v>
      </c>
      <c r="G330" s="611">
        <f t="shared" si="337"/>
        <v>0</v>
      </c>
      <c r="H330" s="611">
        <f t="shared" si="337"/>
        <v>0</v>
      </c>
      <c r="I330" s="611">
        <f t="shared" si="337"/>
        <v>0</v>
      </c>
      <c r="J330" s="611">
        <f t="shared" si="337"/>
        <v>0</v>
      </c>
      <c r="K330" s="611">
        <f t="shared" si="337"/>
        <v>0</v>
      </c>
      <c r="L330" s="611"/>
      <c r="M330" s="611">
        <f t="shared" ref="M330:AF330" si="338">SUM(M331:M332)</f>
        <v>0</v>
      </c>
      <c r="N330" s="611">
        <f t="shared" si="338"/>
        <v>0</v>
      </c>
      <c r="O330" s="611">
        <f t="shared" si="338"/>
        <v>0</v>
      </c>
      <c r="P330" s="611">
        <f t="shared" si="338"/>
        <v>0</v>
      </c>
      <c r="Q330" s="611">
        <f t="shared" si="338"/>
        <v>0</v>
      </c>
      <c r="R330" s="611">
        <f t="shared" si="338"/>
        <v>0</v>
      </c>
      <c r="S330" s="611">
        <f t="shared" si="338"/>
        <v>0</v>
      </c>
      <c r="T330" s="611">
        <f t="shared" si="338"/>
        <v>0</v>
      </c>
      <c r="U330" s="611">
        <f t="shared" si="338"/>
        <v>0</v>
      </c>
      <c r="V330" s="611">
        <f t="shared" si="338"/>
        <v>0</v>
      </c>
      <c r="W330" s="611">
        <f t="shared" si="338"/>
        <v>0</v>
      </c>
      <c r="X330" s="611">
        <f t="shared" si="338"/>
        <v>0</v>
      </c>
      <c r="Y330" s="611">
        <f t="shared" si="338"/>
        <v>0</v>
      </c>
      <c r="Z330" s="611">
        <f t="shared" si="338"/>
        <v>0</v>
      </c>
      <c r="AA330" s="611">
        <f t="shared" si="338"/>
        <v>0</v>
      </c>
      <c r="AB330" s="611">
        <f t="shared" si="338"/>
        <v>0</v>
      </c>
      <c r="AC330" s="611">
        <f t="shared" si="338"/>
        <v>0</v>
      </c>
      <c r="AD330" s="611">
        <f t="shared" si="338"/>
        <v>0</v>
      </c>
      <c r="AE330" s="611">
        <f t="shared" si="338"/>
        <v>0</v>
      </c>
      <c r="AF330" s="611">
        <f t="shared" si="338"/>
        <v>0</v>
      </c>
      <c r="AG330" s="611"/>
      <c r="AH330" s="611">
        <f t="shared" ref="AH330:BA330" si="339">SUM(AH331:AH332)</f>
        <v>0</v>
      </c>
      <c r="AI330" s="611">
        <f t="shared" si="339"/>
        <v>0</v>
      </c>
      <c r="AJ330" s="611">
        <f t="shared" si="339"/>
        <v>0</v>
      </c>
      <c r="AK330" s="611">
        <f t="shared" si="339"/>
        <v>0</v>
      </c>
      <c r="AL330" s="611">
        <f t="shared" si="339"/>
        <v>0</v>
      </c>
      <c r="AM330" s="611">
        <f t="shared" si="339"/>
        <v>0</v>
      </c>
      <c r="AN330" s="611">
        <f t="shared" si="339"/>
        <v>0</v>
      </c>
      <c r="AO330" s="611">
        <f t="shared" si="339"/>
        <v>0</v>
      </c>
      <c r="AP330" s="611">
        <f t="shared" si="339"/>
        <v>0</v>
      </c>
      <c r="AQ330" s="611">
        <f t="shared" si="339"/>
        <v>0</v>
      </c>
      <c r="AR330" s="611">
        <f t="shared" si="339"/>
        <v>0</v>
      </c>
      <c r="AS330" s="611">
        <f t="shared" si="339"/>
        <v>0</v>
      </c>
      <c r="AT330" s="611">
        <f t="shared" si="339"/>
        <v>0</v>
      </c>
      <c r="AU330" s="611">
        <f t="shared" si="339"/>
        <v>0</v>
      </c>
      <c r="AV330" s="611">
        <f t="shared" si="339"/>
        <v>0</v>
      </c>
      <c r="AW330" s="611">
        <f t="shared" si="339"/>
        <v>0</v>
      </c>
      <c r="AX330" s="611">
        <f t="shared" si="339"/>
        <v>0</v>
      </c>
      <c r="AY330" s="611">
        <f t="shared" si="339"/>
        <v>0</v>
      </c>
      <c r="AZ330" s="611">
        <f t="shared" si="339"/>
        <v>0</v>
      </c>
      <c r="BA330" s="611">
        <f t="shared" si="339"/>
        <v>0</v>
      </c>
      <c r="BB330" s="58" t="s">
        <v>231</v>
      </c>
      <c r="BC330" s="63"/>
      <c r="BD330" s="63"/>
      <c r="BE330" s="43">
        <v>2016</v>
      </c>
      <c r="BF330" s="62"/>
      <c r="BG330" s="62"/>
    </row>
    <row r="331" spans="1:59" s="630" customFormat="1" ht="22.2" customHeight="1">
      <c r="A331" s="626" t="s">
        <v>127</v>
      </c>
      <c r="B331" s="672"/>
      <c r="C331" s="628"/>
      <c r="D331" s="628"/>
      <c r="E331" s="628"/>
      <c r="F331" s="628"/>
      <c r="G331" s="628"/>
      <c r="H331" s="628"/>
      <c r="I331" s="628"/>
      <c r="J331" s="628"/>
      <c r="K331" s="628"/>
      <c r="L331" s="628"/>
      <c r="M331" s="628"/>
      <c r="N331" s="628"/>
      <c r="O331" s="628"/>
      <c r="P331" s="628"/>
      <c r="Q331" s="628"/>
      <c r="R331" s="628"/>
      <c r="S331" s="628"/>
      <c r="T331" s="628"/>
      <c r="U331" s="628"/>
      <c r="V331" s="628"/>
      <c r="W331" s="628"/>
      <c r="X331" s="628"/>
      <c r="Y331" s="628"/>
      <c r="Z331" s="628"/>
      <c r="AA331" s="628"/>
      <c r="AB331" s="628"/>
      <c r="AC331" s="628"/>
      <c r="AD331" s="628"/>
      <c r="AE331" s="628"/>
      <c r="AF331" s="628"/>
      <c r="AG331" s="628"/>
      <c r="AH331" s="628"/>
      <c r="AI331" s="628"/>
      <c r="AJ331" s="628"/>
      <c r="AK331" s="628"/>
      <c r="AL331" s="628"/>
      <c r="AM331" s="628"/>
      <c r="AN331" s="628"/>
      <c r="AO331" s="628"/>
      <c r="AP331" s="628"/>
      <c r="AQ331" s="628"/>
      <c r="AR331" s="628"/>
      <c r="AS331" s="628"/>
      <c r="AT331" s="628"/>
      <c r="AU331" s="628"/>
      <c r="AV331" s="628"/>
      <c r="AW331" s="628"/>
      <c r="AX331" s="628"/>
      <c r="AY331" s="628"/>
      <c r="AZ331" s="628"/>
      <c r="BA331" s="628"/>
      <c r="BB331" s="604" t="s">
        <v>231</v>
      </c>
      <c r="BC331" s="629"/>
      <c r="BD331" s="629"/>
      <c r="BE331" s="641">
        <v>2016</v>
      </c>
      <c r="BF331" s="642"/>
      <c r="BG331" s="642"/>
    </row>
    <row r="332" spans="1:59" s="630" customFormat="1" ht="22.2" customHeight="1">
      <c r="A332" s="626" t="s">
        <v>127</v>
      </c>
      <c r="B332" s="672"/>
      <c r="C332" s="628"/>
      <c r="D332" s="628"/>
      <c r="E332" s="628"/>
      <c r="F332" s="628"/>
      <c r="G332" s="628"/>
      <c r="H332" s="628"/>
      <c r="I332" s="628"/>
      <c r="J332" s="628"/>
      <c r="K332" s="628"/>
      <c r="L332" s="628"/>
      <c r="M332" s="628"/>
      <c r="N332" s="628"/>
      <c r="O332" s="628"/>
      <c r="P332" s="628"/>
      <c r="Q332" s="628"/>
      <c r="R332" s="628"/>
      <c r="S332" s="628"/>
      <c r="T332" s="628"/>
      <c r="U332" s="628"/>
      <c r="V332" s="628"/>
      <c r="W332" s="628"/>
      <c r="X332" s="628"/>
      <c r="Y332" s="628"/>
      <c r="Z332" s="628"/>
      <c r="AA332" s="628"/>
      <c r="AB332" s="628"/>
      <c r="AC332" s="628"/>
      <c r="AD332" s="628"/>
      <c r="AE332" s="628"/>
      <c r="AF332" s="628"/>
      <c r="AG332" s="628"/>
      <c r="AH332" s="628"/>
      <c r="AI332" s="628"/>
      <c r="AJ332" s="628"/>
      <c r="AK332" s="628"/>
      <c r="AL332" s="628"/>
      <c r="AM332" s="628"/>
      <c r="AN332" s="628"/>
      <c r="AO332" s="628"/>
      <c r="AP332" s="628"/>
      <c r="AQ332" s="628"/>
      <c r="AR332" s="628"/>
      <c r="AS332" s="628"/>
      <c r="AT332" s="628"/>
      <c r="AU332" s="628"/>
      <c r="AV332" s="628"/>
      <c r="AW332" s="628"/>
      <c r="AX332" s="628"/>
      <c r="AY332" s="628"/>
      <c r="AZ332" s="628"/>
      <c r="BA332" s="628"/>
      <c r="BB332" s="604" t="s">
        <v>231</v>
      </c>
      <c r="BC332" s="629"/>
      <c r="BD332" s="629"/>
      <c r="BE332" s="641">
        <v>2016</v>
      </c>
      <c r="BF332" s="642"/>
      <c r="BG332" s="642"/>
    </row>
    <row r="333" spans="1:59" s="45" customFormat="1" ht="22.2" customHeight="1">
      <c r="A333" s="346" t="s">
        <v>129</v>
      </c>
      <c r="B333" s="615" t="s">
        <v>511</v>
      </c>
      <c r="C333" s="611">
        <f>SUM(C334,C337)</f>
        <v>0</v>
      </c>
      <c r="D333" s="611">
        <f>SUM(D334+D337)</f>
        <v>0</v>
      </c>
      <c r="E333" s="611">
        <f t="shared" ref="E333:K333" si="340">SUM(E334,E337)</f>
        <v>0</v>
      </c>
      <c r="F333" s="611">
        <f t="shared" si="340"/>
        <v>0</v>
      </c>
      <c r="G333" s="611">
        <f t="shared" si="340"/>
        <v>0</v>
      </c>
      <c r="H333" s="611">
        <f t="shared" si="340"/>
        <v>0</v>
      </c>
      <c r="I333" s="611">
        <f t="shared" si="340"/>
        <v>0</v>
      </c>
      <c r="J333" s="611">
        <f t="shared" si="340"/>
        <v>0</v>
      </c>
      <c r="K333" s="611">
        <f t="shared" si="340"/>
        <v>0</v>
      </c>
      <c r="L333" s="611"/>
      <c r="M333" s="611">
        <f t="shared" ref="M333:AF333" si="341">SUM(M334,M337)</f>
        <v>0</v>
      </c>
      <c r="N333" s="611">
        <f t="shared" si="341"/>
        <v>0</v>
      </c>
      <c r="O333" s="611">
        <f t="shared" si="341"/>
        <v>0</v>
      </c>
      <c r="P333" s="611">
        <f t="shared" si="341"/>
        <v>0</v>
      </c>
      <c r="Q333" s="611">
        <f t="shared" si="341"/>
        <v>0</v>
      </c>
      <c r="R333" s="611">
        <f t="shared" si="341"/>
        <v>0</v>
      </c>
      <c r="S333" s="611">
        <f t="shared" si="341"/>
        <v>0</v>
      </c>
      <c r="T333" s="611">
        <f t="shared" si="341"/>
        <v>0</v>
      </c>
      <c r="U333" s="611">
        <f t="shared" si="341"/>
        <v>0</v>
      </c>
      <c r="V333" s="611">
        <f t="shared" si="341"/>
        <v>0</v>
      </c>
      <c r="W333" s="611">
        <f t="shared" si="341"/>
        <v>0</v>
      </c>
      <c r="X333" s="611">
        <f t="shared" si="341"/>
        <v>0</v>
      </c>
      <c r="Y333" s="611">
        <f t="shared" si="341"/>
        <v>0</v>
      </c>
      <c r="Z333" s="611">
        <f t="shared" si="341"/>
        <v>0</v>
      </c>
      <c r="AA333" s="611">
        <f t="shared" si="341"/>
        <v>0</v>
      </c>
      <c r="AB333" s="611">
        <f t="shared" si="341"/>
        <v>0</v>
      </c>
      <c r="AC333" s="611">
        <f t="shared" si="341"/>
        <v>0</v>
      </c>
      <c r="AD333" s="611">
        <f t="shared" si="341"/>
        <v>0</v>
      </c>
      <c r="AE333" s="611">
        <f t="shared" si="341"/>
        <v>0</v>
      </c>
      <c r="AF333" s="611">
        <f t="shared" si="341"/>
        <v>0</v>
      </c>
      <c r="AG333" s="611"/>
      <c r="AH333" s="611">
        <f t="shared" ref="AH333:BA333" si="342">SUM(AH334,AH337)</f>
        <v>0</v>
      </c>
      <c r="AI333" s="611">
        <f t="shared" si="342"/>
        <v>0</v>
      </c>
      <c r="AJ333" s="611">
        <f t="shared" si="342"/>
        <v>0</v>
      </c>
      <c r="AK333" s="611">
        <f t="shared" si="342"/>
        <v>0</v>
      </c>
      <c r="AL333" s="611">
        <f t="shared" si="342"/>
        <v>0</v>
      </c>
      <c r="AM333" s="611">
        <f t="shared" si="342"/>
        <v>0</v>
      </c>
      <c r="AN333" s="611">
        <f t="shared" si="342"/>
        <v>0</v>
      </c>
      <c r="AO333" s="611">
        <f t="shared" si="342"/>
        <v>0</v>
      </c>
      <c r="AP333" s="611">
        <f t="shared" si="342"/>
        <v>0</v>
      </c>
      <c r="AQ333" s="611">
        <f t="shared" si="342"/>
        <v>0</v>
      </c>
      <c r="AR333" s="611">
        <f t="shared" si="342"/>
        <v>0</v>
      </c>
      <c r="AS333" s="611">
        <f t="shared" si="342"/>
        <v>0</v>
      </c>
      <c r="AT333" s="611">
        <f t="shared" si="342"/>
        <v>0</v>
      </c>
      <c r="AU333" s="611">
        <f t="shared" si="342"/>
        <v>0</v>
      </c>
      <c r="AV333" s="611">
        <f t="shared" si="342"/>
        <v>0</v>
      </c>
      <c r="AW333" s="611">
        <f t="shared" si="342"/>
        <v>0</v>
      </c>
      <c r="AX333" s="611">
        <f t="shared" si="342"/>
        <v>0</v>
      </c>
      <c r="AY333" s="611">
        <f t="shared" si="342"/>
        <v>0</v>
      </c>
      <c r="AZ333" s="611">
        <f t="shared" si="342"/>
        <v>0</v>
      </c>
      <c r="BA333" s="611">
        <f t="shared" si="342"/>
        <v>0</v>
      </c>
      <c r="BB333" s="58" t="s">
        <v>231</v>
      </c>
      <c r="BC333" s="63"/>
      <c r="BD333" s="63"/>
      <c r="BE333" s="43">
        <v>2016</v>
      </c>
      <c r="BF333" s="62"/>
      <c r="BG333" s="62"/>
    </row>
    <row r="334" spans="1:59" s="613" customFormat="1" ht="22.2" customHeight="1">
      <c r="A334" s="346" t="s">
        <v>129</v>
      </c>
      <c r="B334" s="65" t="s">
        <v>480</v>
      </c>
      <c r="C334" s="611"/>
      <c r="D334" s="611">
        <f>SUM(E334:BA334)</f>
        <v>0</v>
      </c>
      <c r="E334" s="611">
        <f t="shared" ref="E334:K334" si="343">SUM(E335:E336)</f>
        <v>0</v>
      </c>
      <c r="F334" s="611">
        <f t="shared" si="343"/>
        <v>0</v>
      </c>
      <c r="G334" s="611">
        <f t="shared" si="343"/>
        <v>0</v>
      </c>
      <c r="H334" s="611">
        <f t="shared" si="343"/>
        <v>0</v>
      </c>
      <c r="I334" s="611">
        <f t="shared" si="343"/>
        <v>0</v>
      </c>
      <c r="J334" s="611">
        <f t="shared" si="343"/>
        <v>0</v>
      </c>
      <c r="K334" s="611">
        <f t="shared" si="343"/>
        <v>0</v>
      </c>
      <c r="L334" s="611"/>
      <c r="M334" s="611">
        <f t="shared" ref="M334:AF334" si="344">SUM(M335:M336)</f>
        <v>0</v>
      </c>
      <c r="N334" s="611">
        <f t="shared" si="344"/>
        <v>0</v>
      </c>
      <c r="O334" s="611">
        <f t="shared" si="344"/>
        <v>0</v>
      </c>
      <c r="P334" s="611">
        <f t="shared" si="344"/>
        <v>0</v>
      </c>
      <c r="Q334" s="611">
        <f t="shared" si="344"/>
        <v>0</v>
      </c>
      <c r="R334" s="611">
        <f t="shared" si="344"/>
        <v>0</v>
      </c>
      <c r="S334" s="611">
        <f t="shared" si="344"/>
        <v>0</v>
      </c>
      <c r="T334" s="611">
        <f t="shared" si="344"/>
        <v>0</v>
      </c>
      <c r="U334" s="611">
        <f t="shared" si="344"/>
        <v>0</v>
      </c>
      <c r="V334" s="611">
        <f t="shared" si="344"/>
        <v>0</v>
      </c>
      <c r="W334" s="611">
        <f t="shared" si="344"/>
        <v>0</v>
      </c>
      <c r="X334" s="611">
        <f t="shared" si="344"/>
        <v>0</v>
      </c>
      <c r="Y334" s="611">
        <f t="shared" si="344"/>
        <v>0</v>
      </c>
      <c r="Z334" s="611">
        <f t="shared" si="344"/>
        <v>0</v>
      </c>
      <c r="AA334" s="611">
        <f t="shared" si="344"/>
        <v>0</v>
      </c>
      <c r="AB334" s="611">
        <f t="shared" si="344"/>
        <v>0</v>
      </c>
      <c r="AC334" s="611">
        <f t="shared" si="344"/>
        <v>0</v>
      </c>
      <c r="AD334" s="611">
        <f t="shared" si="344"/>
        <v>0</v>
      </c>
      <c r="AE334" s="611">
        <f t="shared" si="344"/>
        <v>0</v>
      </c>
      <c r="AF334" s="611">
        <f t="shared" si="344"/>
        <v>0</v>
      </c>
      <c r="AG334" s="611"/>
      <c r="AH334" s="611">
        <f t="shared" ref="AH334:BA334" si="345">SUM(AH335:AH336)</f>
        <v>0</v>
      </c>
      <c r="AI334" s="611">
        <f t="shared" si="345"/>
        <v>0</v>
      </c>
      <c r="AJ334" s="611">
        <f t="shared" si="345"/>
        <v>0</v>
      </c>
      <c r="AK334" s="611">
        <f t="shared" si="345"/>
        <v>0</v>
      </c>
      <c r="AL334" s="611">
        <f t="shared" si="345"/>
        <v>0</v>
      </c>
      <c r="AM334" s="611">
        <f t="shared" si="345"/>
        <v>0</v>
      </c>
      <c r="AN334" s="611">
        <f t="shared" si="345"/>
        <v>0</v>
      </c>
      <c r="AO334" s="611">
        <f t="shared" si="345"/>
        <v>0</v>
      </c>
      <c r="AP334" s="611">
        <f t="shared" si="345"/>
        <v>0</v>
      </c>
      <c r="AQ334" s="611">
        <f t="shared" si="345"/>
        <v>0</v>
      </c>
      <c r="AR334" s="611">
        <f t="shared" si="345"/>
        <v>0</v>
      </c>
      <c r="AS334" s="611">
        <f t="shared" si="345"/>
        <v>0</v>
      </c>
      <c r="AT334" s="611">
        <f t="shared" si="345"/>
        <v>0</v>
      </c>
      <c r="AU334" s="611">
        <f t="shared" si="345"/>
        <v>0</v>
      </c>
      <c r="AV334" s="611">
        <f t="shared" si="345"/>
        <v>0</v>
      </c>
      <c r="AW334" s="611">
        <f t="shared" si="345"/>
        <v>0</v>
      </c>
      <c r="AX334" s="611">
        <f t="shared" si="345"/>
        <v>0</v>
      </c>
      <c r="AY334" s="611">
        <f t="shared" si="345"/>
        <v>0</v>
      </c>
      <c r="AZ334" s="611">
        <f t="shared" si="345"/>
        <v>0</v>
      </c>
      <c r="BA334" s="611">
        <f t="shared" si="345"/>
        <v>0</v>
      </c>
      <c r="BB334" s="58" t="s">
        <v>231</v>
      </c>
      <c r="BC334" s="63"/>
      <c r="BD334" s="63"/>
      <c r="BE334" s="43">
        <v>2016</v>
      </c>
      <c r="BF334" s="62"/>
      <c r="BG334" s="62"/>
    </row>
    <row r="335" spans="1:59" s="630" customFormat="1" ht="22.2" customHeight="1">
      <c r="A335" s="626" t="s">
        <v>129</v>
      </c>
      <c r="B335" s="672"/>
      <c r="C335" s="628"/>
      <c r="D335" s="628"/>
      <c r="E335" s="628"/>
      <c r="F335" s="628"/>
      <c r="G335" s="628"/>
      <c r="H335" s="628"/>
      <c r="I335" s="628"/>
      <c r="J335" s="628"/>
      <c r="K335" s="628"/>
      <c r="L335" s="628"/>
      <c r="M335" s="628"/>
      <c r="N335" s="628"/>
      <c r="O335" s="628"/>
      <c r="P335" s="628"/>
      <c r="Q335" s="628"/>
      <c r="R335" s="628"/>
      <c r="S335" s="628"/>
      <c r="T335" s="628"/>
      <c r="U335" s="628"/>
      <c r="V335" s="628"/>
      <c r="W335" s="628"/>
      <c r="X335" s="628"/>
      <c r="Y335" s="628"/>
      <c r="Z335" s="628"/>
      <c r="AA335" s="628"/>
      <c r="AB335" s="628"/>
      <c r="AC335" s="628"/>
      <c r="AD335" s="628"/>
      <c r="AE335" s="628"/>
      <c r="AF335" s="628"/>
      <c r="AG335" s="628"/>
      <c r="AH335" s="628"/>
      <c r="AI335" s="628"/>
      <c r="AJ335" s="628"/>
      <c r="AK335" s="628"/>
      <c r="AL335" s="628"/>
      <c r="AM335" s="628"/>
      <c r="AN335" s="628"/>
      <c r="AO335" s="628"/>
      <c r="AP335" s="628"/>
      <c r="AQ335" s="628"/>
      <c r="AR335" s="628"/>
      <c r="AS335" s="628"/>
      <c r="AT335" s="628"/>
      <c r="AU335" s="628"/>
      <c r="AV335" s="628"/>
      <c r="AW335" s="628"/>
      <c r="AX335" s="628"/>
      <c r="AY335" s="628"/>
      <c r="AZ335" s="628"/>
      <c r="BA335" s="628"/>
      <c r="BB335" s="604" t="s">
        <v>231</v>
      </c>
      <c r="BC335" s="629"/>
      <c r="BD335" s="629"/>
      <c r="BE335" s="641">
        <v>2016</v>
      </c>
      <c r="BF335" s="642"/>
      <c r="BG335" s="642"/>
    </row>
    <row r="336" spans="1:59" s="630" customFormat="1" ht="22.2" customHeight="1">
      <c r="A336" s="626" t="s">
        <v>129</v>
      </c>
      <c r="B336" s="672"/>
      <c r="C336" s="628"/>
      <c r="D336" s="628"/>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8"/>
      <c r="AA336" s="628"/>
      <c r="AB336" s="628"/>
      <c r="AC336" s="628"/>
      <c r="AD336" s="628"/>
      <c r="AE336" s="628"/>
      <c r="AF336" s="628"/>
      <c r="AG336" s="628"/>
      <c r="AH336" s="628"/>
      <c r="AI336" s="628"/>
      <c r="AJ336" s="628"/>
      <c r="AK336" s="628"/>
      <c r="AL336" s="628"/>
      <c r="AM336" s="628"/>
      <c r="AN336" s="628"/>
      <c r="AO336" s="628"/>
      <c r="AP336" s="628"/>
      <c r="AQ336" s="628"/>
      <c r="AR336" s="628"/>
      <c r="AS336" s="628"/>
      <c r="AT336" s="628"/>
      <c r="AU336" s="628"/>
      <c r="AV336" s="628"/>
      <c r="AW336" s="628"/>
      <c r="AX336" s="628"/>
      <c r="AY336" s="628"/>
      <c r="AZ336" s="628"/>
      <c r="BA336" s="628"/>
      <c r="BB336" s="604" t="s">
        <v>231</v>
      </c>
      <c r="BC336" s="629"/>
      <c r="BD336" s="629"/>
      <c r="BE336" s="641">
        <v>2016</v>
      </c>
      <c r="BF336" s="642"/>
      <c r="BG336" s="642"/>
    </row>
    <row r="337" spans="1:59" s="613" customFormat="1" ht="22.2" customHeight="1">
      <c r="A337" s="346" t="s">
        <v>129</v>
      </c>
      <c r="B337" s="65" t="s">
        <v>481</v>
      </c>
      <c r="C337" s="611"/>
      <c r="D337" s="611">
        <f>SUM(E337:BA337)</f>
        <v>0</v>
      </c>
      <c r="E337" s="611">
        <f t="shared" ref="E337:K337" si="346">SUM(E338:E339)</f>
        <v>0</v>
      </c>
      <c r="F337" s="611">
        <f t="shared" si="346"/>
        <v>0</v>
      </c>
      <c r="G337" s="611">
        <f t="shared" si="346"/>
        <v>0</v>
      </c>
      <c r="H337" s="611">
        <f t="shared" si="346"/>
        <v>0</v>
      </c>
      <c r="I337" s="611">
        <f t="shared" si="346"/>
        <v>0</v>
      </c>
      <c r="J337" s="611">
        <f t="shared" si="346"/>
        <v>0</v>
      </c>
      <c r="K337" s="611">
        <f t="shared" si="346"/>
        <v>0</v>
      </c>
      <c r="L337" s="611"/>
      <c r="M337" s="611">
        <f t="shared" ref="M337:AF337" si="347">SUM(M338:M339)</f>
        <v>0</v>
      </c>
      <c r="N337" s="611">
        <f t="shared" si="347"/>
        <v>0</v>
      </c>
      <c r="O337" s="611">
        <f t="shared" si="347"/>
        <v>0</v>
      </c>
      <c r="P337" s="611">
        <f t="shared" si="347"/>
        <v>0</v>
      </c>
      <c r="Q337" s="611">
        <f t="shared" si="347"/>
        <v>0</v>
      </c>
      <c r="R337" s="611">
        <f t="shared" si="347"/>
        <v>0</v>
      </c>
      <c r="S337" s="611">
        <f t="shared" si="347"/>
        <v>0</v>
      </c>
      <c r="T337" s="611">
        <f t="shared" si="347"/>
        <v>0</v>
      </c>
      <c r="U337" s="611">
        <f t="shared" si="347"/>
        <v>0</v>
      </c>
      <c r="V337" s="611">
        <f t="shared" si="347"/>
        <v>0</v>
      </c>
      <c r="W337" s="611">
        <f t="shared" si="347"/>
        <v>0</v>
      </c>
      <c r="X337" s="611">
        <f t="shared" si="347"/>
        <v>0</v>
      </c>
      <c r="Y337" s="611">
        <f t="shared" si="347"/>
        <v>0</v>
      </c>
      <c r="Z337" s="611">
        <f t="shared" si="347"/>
        <v>0</v>
      </c>
      <c r="AA337" s="611">
        <f t="shared" si="347"/>
        <v>0</v>
      </c>
      <c r="AB337" s="611">
        <f t="shared" si="347"/>
        <v>0</v>
      </c>
      <c r="AC337" s="611">
        <f t="shared" si="347"/>
        <v>0</v>
      </c>
      <c r="AD337" s="611">
        <f t="shared" si="347"/>
        <v>0</v>
      </c>
      <c r="AE337" s="611">
        <f t="shared" si="347"/>
        <v>0</v>
      </c>
      <c r="AF337" s="611">
        <f t="shared" si="347"/>
        <v>0</v>
      </c>
      <c r="AG337" s="611"/>
      <c r="AH337" s="611">
        <f t="shared" ref="AH337:BA337" si="348">SUM(AH338:AH339)</f>
        <v>0</v>
      </c>
      <c r="AI337" s="611">
        <f t="shared" si="348"/>
        <v>0</v>
      </c>
      <c r="AJ337" s="611">
        <f t="shared" si="348"/>
        <v>0</v>
      </c>
      <c r="AK337" s="611">
        <f t="shared" si="348"/>
        <v>0</v>
      </c>
      <c r="AL337" s="611">
        <f t="shared" si="348"/>
        <v>0</v>
      </c>
      <c r="AM337" s="611">
        <f t="shared" si="348"/>
        <v>0</v>
      </c>
      <c r="AN337" s="611">
        <f t="shared" si="348"/>
        <v>0</v>
      </c>
      <c r="AO337" s="611">
        <f t="shared" si="348"/>
        <v>0</v>
      </c>
      <c r="AP337" s="611">
        <f t="shared" si="348"/>
        <v>0</v>
      </c>
      <c r="AQ337" s="611">
        <f t="shared" si="348"/>
        <v>0</v>
      </c>
      <c r="AR337" s="611">
        <f t="shared" si="348"/>
        <v>0</v>
      </c>
      <c r="AS337" s="611">
        <f t="shared" si="348"/>
        <v>0</v>
      </c>
      <c r="AT337" s="611">
        <f t="shared" si="348"/>
        <v>0</v>
      </c>
      <c r="AU337" s="611">
        <f t="shared" si="348"/>
        <v>0</v>
      </c>
      <c r="AV337" s="611">
        <f t="shared" si="348"/>
        <v>0</v>
      </c>
      <c r="AW337" s="611">
        <f t="shared" si="348"/>
        <v>0</v>
      </c>
      <c r="AX337" s="611">
        <f t="shared" si="348"/>
        <v>0</v>
      </c>
      <c r="AY337" s="611">
        <f t="shared" si="348"/>
        <v>0</v>
      </c>
      <c r="AZ337" s="611">
        <f t="shared" si="348"/>
        <v>0</v>
      </c>
      <c r="BA337" s="611">
        <f t="shared" si="348"/>
        <v>0</v>
      </c>
      <c r="BB337" s="58" t="s">
        <v>231</v>
      </c>
      <c r="BC337" s="63"/>
      <c r="BD337" s="63"/>
      <c r="BE337" s="43">
        <v>2016</v>
      </c>
      <c r="BF337" s="62"/>
      <c r="BG337" s="62"/>
    </row>
    <row r="338" spans="1:59" s="630" customFormat="1" ht="22.2" customHeight="1">
      <c r="A338" s="626" t="s">
        <v>129</v>
      </c>
      <c r="B338" s="672"/>
      <c r="C338" s="628"/>
      <c r="D338" s="628"/>
      <c r="E338" s="628"/>
      <c r="F338" s="628"/>
      <c r="G338" s="628"/>
      <c r="H338" s="628"/>
      <c r="I338" s="628"/>
      <c r="J338" s="628"/>
      <c r="K338" s="628"/>
      <c r="L338" s="628"/>
      <c r="M338" s="628"/>
      <c r="N338" s="628"/>
      <c r="O338" s="628"/>
      <c r="P338" s="628"/>
      <c r="Q338" s="628"/>
      <c r="R338" s="628"/>
      <c r="S338" s="628"/>
      <c r="T338" s="628"/>
      <c r="U338" s="628"/>
      <c r="V338" s="628"/>
      <c r="W338" s="628"/>
      <c r="X338" s="628"/>
      <c r="Y338" s="628"/>
      <c r="Z338" s="628"/>
      <c r="AA338" s="628"/>
      <c r="AB338" s="628"/>
      <c r="AC338" s="628"/>
      <c r="AD338" s="628"/>
      <c r="AE338" s="628"/>
      <c r="AF338" s="628"/>
      <c r="AG338" s="628"/>
      <c r="AH338" s="628"/>
      <c r="AI338" s="628"/>
      <c r="AJ338" s="628"/>
      <c r="AK338" s="628"/>
      <c r="AL338" s="628"/>
      <c r="AM338" s="628"/>
      <c r="AN338" s="628"/>
      <c r="AO338" s="628"/>
      <c r="AP338" s="628"/>
      <c r="AQ338" s="628"/>
      <c r="AR338" s="628"/>
      <c r="AS338" s="628"/>
      <c r="AT338" s="628"/>
      <c r="AU338" s="628"/>
      <c r="AV338" s="628"/>
      <c r="AW338" s="628"/>
      <c r="AX338" s="628"/>
      <c r="AY338" s="628"/>
      <c r="AZ338" s="628"/>
      <c r="BA338" s="628"/>
      <c r="BB338" s="604" t="s">
        <v>231</v>
      </c>
      <c r="BC338" s="629"/>
      <c r="BD338" s="629"/>
      <c r="BE338" s="641">
        <v>2016</v>
      </c>
      <c r="BF338" s="642"/>
      <c r="BG338" s="642"/>
    </row>
    <row r="339" spans="1:59" s="630" customFormat="1" ht="22.2" customHeight="1">
      <c r="A339" s="626" t="s">
        <v>129</v>
      </c>
      <c r="B339" s="672"/>
      <c r="C339" s="628"/>
      <c r="D339" s="628"/>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8"/>
      <c r="AA339" s="628"/>
      <c r="AB339" s="628"/>
      <c r="AC339" s="628"/>
      <c r="AD339" s="628"/>
      <c r="AE339" s="628"/>
      <c r="AF339" s="628"/>
      <c r="AG339" s="628"/>
      <c r="AH339" s="628"/>
      <c r="AI339" s="628"/>
      <c r="AJ339" s="628"/>
      <c r="AK339" s="628"/>
      <c r="AL339" s="628"/>
      <c r="AM339" s="628"/>
      <c r="AN339" s="628"/>
      <c r="AO339" s="628"/>
      <c r="AP339" s="628"/>
      <c r="AQ339" s="628"/>
      <c r="AR339" s="628"/>
      <c r="AS339" s="628"/>
      <c r="AT339" s="628"/>
      <c r="AU339" s="628"/>
      <c r="AV339" s="628"/>
      <c r="AW339" s="628"/>
      <c r="AX339" s="628"/>
      <c r="AY339" s="628"/>
      <c r="AZ339" s="628"/>
      <c r="BA339" s="628"/>
      <c r="BB339" s="604" t="s">
        <v>231</v>
      </c>
      <c r="BC339" s="629"/>
      <c r="BD339" s="629"/>
      <c r="BE339" s="641">
        <v>2016</v>
      </c>
      <c r="BF339" s="642"/>
      <c r="BG339" s="642"/>
    </row>
    <row r="340" spans="1:59">
      <c r="B340" s="698"/>
      <c r="C340" s="692"/>
      <c r="D340" s="692"/>
      <c r="E340" s="692"/>
      <c r="F340" s="692"/>
      <c r="G340" s="692"/>
      <c r="H340" s="692"/>
      <c r="I340" s="642"/>
      <c r="J340" s="642"/>
      <c r="K340" s="642"/>
      <c r="L340" s="642"/>
      <c r="M340" s="642"/>
      <c r="N340" s="642"/>
      <c r="O340" s="642"/>
      <c r="P340" s="692"/>
      <c r="Q340" s="642"/>
      <c r="R340" s="642"/>
      <c r="S340" s="642"/>
      <c r="T340" s="642"/>
      <c r="U340" s="692"/>
      <c r="V340" s="642"/>
      <c r="W340" s="642"/>
      <c r="X340" s="642"/>
      <c r="Y340" s="692"/>
      <c r="Z340" s="642"/>
      <c r="AA340" s="642"/>
      <c r="AB340" s="642"/>
      <c r="AC340" s="642"/>
      <c r="AD340" s="642"/>
      <c r="AE340" s="642"/>
      <c r="AF340" s="642"/>
      <c r="AG340" s="642"/>
      <c r="AH340" s="642"/>
      <c r="AI340" s="642"/>
      <c r="AJ340" s="642"/>
      <c r="AK340" s="642"/>
      <c r="AL340" s="642"/>
      <c r="AM340" s="642"/>
      <c r="AN340" s="642"/>
      <c r="AO340" s="642"/>
      <c r="AP340" s="642"/>
      <c r="AQ340" s="642"/>
      <c r="AR340" s="642"/>
      <c r="AS340" s="692"/>
      <c r="AT340" s="692"/>
      <c r="AU340" s="642"/>
      <c r="AV340" s="642"/>
      <c r="AW340" s="642"/>
      <c r="AX340" s="642"/>
      <c r="AY340" s="642"/>
      <c r="AZ340" s="642"/>
      <c r="BA340" s="642"/>
      <c r="BB340" s="642"/>
      <c r="BC340" s="642"/>
      <c r="BD340" s="699"/>
      <c r="BE340" s="692"/>
      <c r="BF340" s="692"/>
      <c r="BG340" s="692"/>
    </row>
  </sheetData>
  <autoFilter ref="A6:BG339" xr:uid="{00000000-0009-0000-0000-00002300000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0">
    <tabColor rgb="FFFF0000"/>
  </sheetPr>
  <dimension ref="A1:BL68"/>
  <sheetViews>
    <sheetView zoomScale="70" zoomScaleNormal="70" workbookViewId="0">
      <pane xSplit="3" ySplit="7" topLeftCell="D37" activePane="bottomRight" state="frozen"/>
      <selection activeCell="BI60" sqref="BI60"/>
      <selection pane="topRight" activeCell="BI60" sqref="BI60"/>
      <selection pane="bottomLeft" activeCell="BI60" sqref="BI60"/>
      <selection pane="bottomRight" activeCell="D34" sqref="D34:D60"/>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382"/>
      <c r="E11" s="299">
        <f>SUM(H11:Q11)</f>
        <v>0</v>
      </c>
      <c r="F11" s="160">
        <f>SUM(H11)</f>
        <v>0</v>
      </c>
      <c r="G11" s="169">
        <f>$D11-$BH11</f>
        <v>0</v>
      </c>
      <c r="H11" s="160">
        <f>'Ctrinh-NGOC BIEN (21-30)'!E14</f>
        <v>0</v>
      </c>
      <c r="I11" s="160">
        <f>'Ctrinh-NGOC BIEN (21-30)'!E21</f>
        <v>0</v>
      </c>
      <c r="J11" s="160">
        <f>'Ctrinh-NGOC BIEN (21-30)'!E28</f>
        <v>0</v>
      </c>
      <c r="K11" s="160">
        <f>'Ctrinh-NGOC BIEN (21-30)'!E35</f>
        <v>0</v>
      </c>
      <c r="L11" s="160">
        <f>'Ctrinh-NGOC BIEN (21-30)'!E42</f>
        <v>0</v>
      </c>
      <c r="M11" s="160">
        <f>'Ctrinh-NGOC BIEN (21-30)'!E49</f>
        <v>0</v>
      </c>
      <c r="N11" s="295">
        <f>'Ctrinh-NGOC BIEN (21-30)'!E56</f>
        <v>0</v>
      </c>
      <c r="O11" s="160">
        <f>'Ctrinh-NGOC BIEN (21-30)'!E63</f>
        <v>0</v>
      </c>
      <c r="P11" s="160">
        <f>'Ctrinh-NGOC BIEN (21-30)'!E70</f>
        <v>0</v>
      </c>
      <c r="Q11" s="160">
        <f>'Ctrinh-NGOC BIEN (21-30)'!E77</f>
        <v>0</v>
      </c>
      <c r="R11" s="299">
        <f>SUM(T11:AB11,AT11:BE11)</f>
        <v>0</v>
      </c>
      <c r="S11" s="168"/>
      <c r="T11" s="160">
        <f>'Ctrinh-NGOC BIEN (21-30)'!E84</f>
        <v>0</v>
      </c>
      <c r="U11" s="160">
        <f>'Ctrinh-NGOC BIEN (21-30)'!E91</f>
        <v>0</v>
      </c>
      <c r="V11" s="160">
        <f>'Ctrinh-NGOC BIEN (21-30)'!E98</f>
        <v>0</v>
      </c>
      <c r="W11" s="160">
        <f>'Ctrinh-NGOC BIEN (21-30)'!E105</f>
        <v>0</v>
      </c>
      <c r="X11" s="160">
        <f>'Ctrinh-NGOC BIEN (21-30)'!E112</f>
        <v>0</v>
      </c>
      <c r="Y11" s="160">
        <f>'Ctrinh-NGOC BIEN (21-30)'!E119</f>
        <v>0</v>
      </c>
      <c r="Z11" s="160">
        <f>'Ctrinh-NGOC BIEN (21-30)'!E126</f>
        <v>0</v>
      </c>
      <c r="AA11" s="160">
        <f>'Ctrinh-NGOC BIEN (21-30)'!E133</f>
        <v>0</v>
      </c>
      <c r="AB11" s="291">
        <f>SUM(AD11:AS11)</f>
        <v>0</v>
      </c>
      <c r="AC11" s="291"/>
      <c r="AD11" s="160">
        <f>'Ctrinh-NGOC BIEN (21-30)'!E141</f>
        <v>0</v>
      </c>
      <c r="AE11" s="160">
        <f>'Ctrinh-NGOC BIEN (21-30)'!E170</f>
        <v>0</v>
      </c>
      <c r="AF11" s="160">
        <f>'Ctrinh-NGOC BIEN (21-30)'!E178</f>
        <v>0</v>
      </c>
      <c r="AG11" s="160">
        <f>'Ctrinh-NGOC BIEN (21-30)'!E182</f>
        <v>0</v>
      </c>
      <c r="AH11" s="160">
        <f>'Ctrinh-NGOC BIEN (21-30)'!E186</f>
        <v>0</v>
      </c>
      <c r="AI11" s="160">
        <f>'Ctrinh-NGOC BIEN (21-30)'!E190</f>
        <v>0</v>
      </c>
      <c r="AJ11" s="160">
        <f>'Ctrinh-NGOC BIEN (21-30)'!E194</f>
        <v>0</v>
      </c>
      <c r="AK11" s="160">
        <f>'Ctrinh-NGOC BIEN (21-30)'!E198</f>
        <v>0</v>
      </c>
      <c r="AL11" s="160">
        <f>'Ctrinh-NGOC BIEN (21-30)'!E202</f>
        <v>0</v>
      </c>
      <c r="AM11" s="160">
        <f>'Ctrinh-NGOC BIEN (21-30)'!E209</f>
        <v>0</v>
      </c>
      <c r="AN11" s="160">
        <f>'Ctrinh-NGOC BIEN (21-30)'!E216</f>
        <v>0</v>
      </c>
      <c r="AO11" s="160">
        <f>'Ctrinh-NGOC BIEN (21-30)'!E223</f>
        <v>0</v>
      </c>
      <c r="AP11" s="160">
        <f>'Ctrinh-NGOC BIEN (21-30)'!E230</f>
        <v>0</v>
      </c>
      <c r="AQ11" s="160">
        <f>'Ctrinh-NGOC BIEN (21-30)'!E237</f>
        <v>0</v>
      </c>
      <c r="AR11" s="160">
        <f>'Ctrinh-NGOC BIEN (21-30)'!E241</f>
        <v>0</v>
      </c>
      <c r="AS11" s="160">
        <f>'Ctrinh-NGOC BIEN (21-30)'!E245</f>
        <v>0</v>
      </c>
      <c r="AT11" s="230">
        <f>'Ctrinh-NGOC BIEN (21-30)'!E249</f>
        <v>0</v>
      </c>
      <c r="AU11" s="160">
        <f>'Ctrinh-NGOC BIEN (21-30)'!E256</f>
        <v>0</v>
      </c>
      <c r="AV11" s="160">
        <f>'Ctrinh-NGOC BIEN (21-30)'!E263</f>
        <v>0</v>
      </c>
      <c r="AW11" s="160">
        <f>'Ctrinh-NGOC BIEN (21-30)'!E270</f>
        <v>0</v>
      </c>
      <c r="AX11" s="160">
        <f>'Ctrinh-NGOC BIEN (21-30)'!E277</f>
        <v>0</v>
      </c>
      <c r="AY11" s="160">
        <f>'Ctrinh-NGOC BIEN (21-30)'!E284</f>
        <v>0</v>
      </c>
      <c r="AZ11" s="160">
        <f>'Ctrinh-NGOC BIEN (21-30)'!E291</f>
        <v>0</v>
      </c>
      <c r="BA11" s="160">
        <f>'Ctrinh-NGOC BIEN (21-30)'!E298</f>
        <v>0</v>
      </c>
      <c r="BB11" s="160">
        <f>'Ctrinh-NGOC BIEN (21-30)'!E305</f>
        <v>0</v>
      </c>
      <c r="BC11" s="160">
        <f>'Ctrinh-NGOC BIEN (21-30)'!E312</f>
        <v>0</v>
      </c>
      <c r="BD11" s="160">
        <f>'Ctrinh-NGOC BIEN (21-30)'!E319</f>
        <v>0</v>
      </c>
      <c r="BE11" s="160">
        <f>'Ctrinh-NGOC BIEN (21-30)'!E326</f>
        <v>0</v>
      </c>
      <c r="BF11" s="168">
        <f>'Ctrinh-NGOC BIEN (21-30)'!E333</f>
        <v>0</v>
      </c>
      <c r="BG11" s="138"/>
      <c r="BH11" s="160">
        <f t="shared" si="3"/>
        <v>0</v>
      </c>
      <c r="BI11" s="167">
        <f>$G$64-BH11</f>
        <v>0</v>
      </c>
      <c r="BJ11" s="160">
        <f t="shared" si="4"/>
        <v>0</v>
      </c>
      <c r="BK11" s="166"/>
      <c r="BL11" s="165"/>
    </row>
    <row r="12" spans="1:64" s="164" customFormat="1" ht="15.75" customHeight="1">
      <c r="A12" s="313" t="s">
        <v>205</v>
      </c>
      <c r="B12" s="162" t="s">
        <v>476</v>
      </c>
      <c r="C12" s="161" t="s">
        <v>19</v>
      </c>
      <c r="D12" s="382"/>
      <c r="E12" s="299">
        <f>SUM(G12,I12:Q12)</f>
        <v>0</v>
      </c>
      <c r="F12" s="160">
        <f>SUM(G12)</f>
        <v>0</v>
      </c>
      <c r="G12" s="160">
        <f>'Ctrinh-NGOC BIEN (21-30)'!F7</f>
        <v>0</v>
      </c>
      <c r="H12" s="169">
        <f>$D12-$BH12</f>
        <v>0</v>
      </c>
      <c r="I12" s="160">
        <f>'Ctrinh-NGOC BIEN (21-30)'!F21</f>
        <v>0</v>
      </c>
      <c r="J12" s="160">
        <f>'Ctrinh-NGOC BIEN (21-30)'!F28</f>
        <v>0</v>
      </c>
      <c r="K12" s="160">
        <f>'Ctrinh-NGOC BIEN (21-30)'!F35</f>
        <v>0</v>
      </c>
      <c r="L12" s="160">
        <f>'Ctrinh-NGOC BIEN (21-30)'!F42</f>
        <v>0</v>
      </c>
      <c r="M12" s="160">
        <f>'Ctrinh-NGOC BIEN (21-30)'!F49</f>
        <v>0</v>
      </c>
      <c r="N12" s="295">
        <f>'Ctrinh-NGOC BIEN (21-30)'!F56</f>
        <v>0</v>
      </c>
      <c r="O12" s="160">
        <f>'Ctrinh-NGOC BIEN (21-30)'!F63</f>
        <v>0</v>
      </c>
      <c r="P12" s="160">
        <f>'Ctrinh-NGOC BIEN (21-30)'!F70</f>
        <v>0</v>
      </c>
      <c r="Q12" s="160">
        <f>'Ctrinh-NGOC BIEN (21-30)'!F77</f>
        <v>0</v>
      </c>
      <c r="R12" s="299">
        <f t="shared" ref="R12:R21" si="5">SUM(T12:AB12,AT12:BE12)</f>
        <v>0</v>
      </c>
      <c r="S12" s="168"/>
      <c r="T12" s="160">
        <f>'Ctrinh-NGOC BIEN (21-30)'!F84</f>
        <v>0</v>
      </c>
      <c r="U12" s="160">
        <f>'Ctrinh-NGOC BIEN (21-30)'!F91</f>
        <v>0</v>
      </c>
      <c r="V12" s="160">
        <f>'Ctrinh-NGOC BIEN (21-30)'!F98</f>
        <v>0</v>
      </c>
      <c r="W12" s="160">
        <f>'Ctrinh-NGOC BIEN (21-30)'!F105</f>
        <v>0</v>
      </c>
      <c r="X12" s="160">
        <f>'Ctrinh-NGOC BIEN (21-30)'!F112</f>
        <v>0</v>
      </c>
      <c r="Y12" s="160">
        <f>'Ctrinh-NGOC BIEN (21-30)'!F119</f>
        <v>0</v>
      </c>
      <c r="Z12" s="160">
        <f>'Ctrinh-NGOC BIEN (21-30)'!F126</f>
        <v>0</v>
      </c>
      <c r="AA12" s="160">
        <f>'Ctrinh-NGOC BIEN (21-30)'!F133</f>
        <v>0</v>
      </c>
      <c r="AB12" s="291">
        <f t="shared" ref="AB12:AB30" si="6">SUM(AD12:AS12)</f>
        <v>0</v>
      </c>
      <c r="AC12" s="291"/>
      <c r="AD12" s="160">
        <f>'Ctrinh-NGOC BIEN (21-30)'!F141</f>
        <v>0</v>
      </c>
      <c r="AE12" s="160">
        <f>'Ctrinh-NGOC BIEN (21-30)'!F170</f>
        <v>0</v>
      </c>
      <c r="AF12" s="160">
        <f>'Ctrinh-NGOC BIEN (21-30)'!F178</f>
        <v>0</v>
      </c>
      <c r="AG12" s="160">
        <f>'Ctrinh-NGOC BIEN (21-30)'!F182</f>
        <v>0</v>
      </c>
      <c r="AH12" s="160">
        <f>'Ctrinh-NGOC BIEN (21-30)'!F186</f>
        <v>0</v>
      </c>
      <c r="AI12" s="160">
        <f>'Ctrinh-NGOC BIEN (21-30)'!F190</f>
        <v>0</v>
      </c>
      <c r="AJ12" s="160">
        <f>'Ctrinh-NGOC BIEN (21-30)'!F194</f>
        <v>0</v>
      </c>
      <c r="AK12" s="160">
        <f>'Ctrinh-NGOC BIEN (21-30)'!F198</f>
        <v>0</v>
      </c>
      <c r="AL12" s="160">
        <f>'Ctrinh-NGOC BIEN (21-30)'!F202</f>
        <v>0</v>
      </c>
      <c r="AM12" s="160">
        <f>'Ctrinh-NGOC BIEN (21-30)'!F209</f>
        <v>0</v>
      </c>
      <c r="AN12" s="160">
        <f>'Ctrinh-NGOC BIEN (21-30)'!F216</f>
        <v>0</v>
      </c>
      <c r="AO12" s="160">
        <f>'Ctrinh-NGOC BIEN (21-30)'!F223</f>
        <v>0</v>
      </c>
      <c r="AP12" s="160">
        <f>'Ctrinh-NGOC BIEN (21-30)'!F230</f>
        <v>0</v>
      </c>
      <c r="AQ12" s="160">
        <f>'Ctrinh-NGOC BIEN (21-30)'!F237</f>
        <v>0</v>
      </c>
      <c r="AR12" s="160">
        <f>'Ctrinh-NGOC BIEN (21-30)'!F241</f>
        <v>0</v>
      </c>
      <c r="AS12" s="160">
        <f>'Ctrinh-NGOC BIEN (21-30)'!F245</f>
        <v>0</v>
      </c>
      <c r="AT12" s="230">
        <f>'Ctrinh-NGOC BIEN (21-30)'!F249</f>
        <v>0</v>
      </c>
      <c r="AU12" s="160">
        <f>'Ctrinh-NGOC BIEN (21-30)'!F256</f>
        <v>0</v>
      </c>
      <c r="AV12" s="160">
        <f>'Ctrinh-NGOC BIEN (21-30)'!F263</f>
        <v>0</v>
      </c>
      <c r="AW12" s="160">
        <f>'Ctrinh-NGOC BIEN (21-30)'!F270</f>
        <v>0</v>
      </c>
      <c r="AX12" s="160">
        <f>'Ctrinh-NGOC BIEN (21-30)'!F277</f>
        <v>0</v>
      </c>
      <c r="AY12" s="160">
        <f>'Ctrinh-NGOC BIEN (21-30)'!F284</f>
        <v>0</v>
      </c>
      <c r="AZ12" s="160">
        <f>'Ctrinh-NGOC BIEN (21-30)'!F291</f>
        <v>0</v>
      </c>
      <c r="BA12" s="160">
        <f>'Ctrinh-NGOC BIEN (21-30)'!F298</f>
        <v>0</v>
      </c>
      <c r="BB12" s="160">
        <f>'Ctrinh-NGOC BIEN (21-30)'!F305</f>
        <v>0</v>
      </c>
      <c r="BC12" s="160">
        <f>'Ctrinh-NGOC BIEN (21-30)'!F312</f>
        <v>0</v>
      </c>
      <c r="BD12" s="160">
        <f>'Ctrinh-NGOC BIEN (21-30)'!F319</f>
        <v>0</v>
      </c>
      <c r="BE12" s="160">
        <f>'Ctrinh-NGOC BIEN (21-30)'!F326</f>
        <v>0</v>
      </c>
      <c r="BF12" s="168">
        <f>'Ctrinh-NGOC BIEN (21-30)'!F333</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382"/>
      <c r="E13" s="200">
        <f>SUM(G13:H13,J13:Q13)</f>
        <v>0</v>
      </c>
      <c r="F13" s="138">
        <f t="shared" ref="F13:F21" si="7">SUM(G13:H13)</f>
        <v>0</v>
      </c>
      <c r="G13" s="138">
        <f>'Ctrinh-NGOC BIEN (21-30)'!G7</f>
        <v>0</v>
      </c>
      <c r="H13" s="138">
        <f>'Ctrinh-NGOC BIEN (21-30)'!G14</f>
        <v>0</v>
      </c>
      <c r="I13" s="155">
        <f>$D13-$BH13</f>
        <v>0</v>
      </c>
      <c r="J13" s="138">
        <f>'Ctrinh-NGOC BIEN (21-30)'!G28</f>
        <v>0</v>
      </c>
      <c r="K13" s="138">
        <f>'Ctrinh-NGOC BIEN (21-30)'!G35</f>
        <v>0</v>
      </c>
      <c r="L13" s="138">
        <f>'Ctrinh-NGOC BIEN (21-30)'!G42</f>
        <v>0</v>
      </c>
      <c r="M13" s="138">
        <f>'Ctrinh-NGOC BIEN (21-30)'!G49</f>
        <v>0</v>
      </c>
      <c r="N13" s="211">
        <f>'Ctrinh-NGOC BIEN (21-30)'!H56</f>
        <v>0</v>
      </c>
      <c r="O13" s="138">
        <f>'Ctrinh-NGOC BIEN (21-30)'!G63</f>
        <v>0</v>
      </c>
      <c r="P13" s="138">
        <f>'Ctrinh-NGOC BIEN (21-30)'!G70</f>
        <v>0</v>
      </c>
      <c r="Q13" s="138">
        <f>'Ctrinh-NGOC BIEN (21-30)'!G77</f>
        <v>0</v>
      </c>
      <c r="R13" s="299">
        <f t="shared" si="5"/>
        <v>0</v>
      </c>
      <c r="S13" s="145"/>
      <c r="T13" s="138">
        <f>'Ctrinh-NGOC BIEN (21-30)'!G84</f>
        <v>0</v>
      </c>
      <c r="U13" s="138">
        <f>'Ctrinh-NGOC BIEN (21-30)'!G91</f>
        <v>0</v>
      </c>
      <c r="V13" s="138">
        <f>'Ctrinh-NGOC BIEN (21-30)'!G98</f>
        <v>0</v>
      </c>
      <c r="W13" s="138">
        <f>'Ctrinh-NGOC BIEN (21-30)'!G105</f>
        <v>0</v>
      </c>
      <c r="X13" s="138">
        <f>'Ctrinh-NGOC BIEN (21-30)'!G112</f>
        <v>0</v>
      </c>
      <c r="Y13" s="138">
        <f>'Ctrinh-NGOC BIEN (21-30)'!G119</f>
        <v>0</v>
      </c>
      <c r="Z13" s="138">
        <f>'Ctrinh-NGOC BIEN (21-30)'!G126</f>
        <v>0</v>
      </c>
      <c r="AA13" s="138">
        <f>'Ctrinh-NGOC BIEN (21-30)'!G133</f>
        <v>0</v>
      </c>
      <c r="AB13" s="291">
        <f t="shared" si="6"/>
        <v>0</v>
      </c>
      <c r="AC13" s="291"/>
      <c r="AD13" s="138">
        <f>'Ctrinh-NGOC BIEN (21-30)'!G141</f>
        <v>0</v>
      </c>
      <c r="AE13" s="138">
        <f>'Ctrinh-NGOC BIEN (21-30)'!G170</f>
        <v>0</v>
      </c>
      <c r="AF13" s="138">
        <f>'Ctrinh-NGOC BIEN (21-30)'!G178</f>
        <v>0</v>
      </c>
      <c r="AG13" s="138">
        <f>'Ctrinh-NGOC BIEN (21-30)'!G182</f>
        <v>0</v>
      </c>
      <c r="AH13" s="138">
        <f>'Ctrinh-NGOC BIEN (21-30)'!G186</f>
        <v>0</v>
      </c>
      <c r="AI13" s="138">
        <f>'Ctrinh-NGOC BIEN (21-30)'!G190</f>
        <v>0</v>
      </c>
      <c r="AJ13" s="138">
        <f>'Ctrinh-NGOC BIEN (21-30)'!G194</f>
        <v>0</v>
      </c>
      <c r="AK13" s="138">
        <f>'Ctrinh-NGOC BIEN (21-30)'!G198</f>
        <v>0</v>
      </c>
      <c r="AL13" s="138">
        <f>'Ctrinh-NGOC BIEN (21-30)'!G202</f>
        <v>0</v>
      </c>
      <c r="AM13" s="138">
        <f>'Ctrinh-NGOC BIEN (21-30)'!G209</f>
        <v>0</v>
      </c>
      <c r="AN13" s="138">
        <f>'Ctrinh-NGOC BIEN (21-30)'!G216</f>
        <v>0</v>
      </c>
      <c r="AO13" s="138">
        <f>'Ctrinh-NGOC BIEN (21-30)'!G223</f>
        <v>0</v>
      </c>
      <c r="AP13" s="138">
        <f>'Ctrinh-NGOC BIEN (21-30)'!G230</f>
        <v>0</v>
      </c>
      <c r="AQ13" s="138">
        <f>'Ctrinh-NGOC BIEN (21-30)'!G237</f>
        <v>0</v>
      </c>
      <c r="AR13" s="138">
        <f>'Ctrinh-NGOC BIEN (21-30)'!G241</f>
        <v>0</v>
      </c>
      <c r="AS13" s="138">
        <f>'Ctrinh-NGOC BIEN (21-30)'!G245</f>
        <v>0</v>
      </c>
      <c r="AT13" s="220">
        <f>'Ctrinh-NGOC BIEN (21-30)'!G249</f>
        <v>0</v>
      </c>
      <c r="AU13" s="138">
        <f>'Ctrinh-NGOC BIEN (21-30)'!G256</f>
        <v>0</v>
      </c>
      <c r="AV13" s="138">
        <f>'Ctrinh-NGOC BIEN (21-30)'!G263</f>
        <v>0</v>
      </c>
      <c r="AW13" s="138">
        <f>'Ctrinh-NGOC BIEN (21-30)'!G270</f>
        <v>0</v>
      </c>
      <c r="AX13" s="138">
        <f>'Ctrinh-NGOC BIEN (21-30)'!G277</f>
        <v>0</v>
      </c>
      <c r="AY13" s="138">
        <f>'Ctrinh-NGOC BIEN (21-30)'!G284</f>
        <v>0</v>
      </c>
      <c r="AZ13" s="138">
        <f>'Ctrinh-NGOC BIEN (21-30)'!G291</f>
        <v>0</v>
      </c>
      <c r="BA13" s="138">
        <f>'Ctrinh-NGOC BIEN (21-30)'!G298</f>
        <v>0</v>
      </c>
      <c r="BB13" s="138">
        <f>'Ctrinh-NGOC BIEN (21-30)'!G305</f>
        <v>0</v>
      </c>
      <c r="BC13" s="138">
        <f>'Ctrinh-NGOC BIEN (21-30)'!G312</f>
        <v>0</v>
      </c>
      <c r="BD13" s="138">
        <f>'Ctrinh-NGOC BIEN (21-30)'!G319</f>
        <v>0</v>
      </c>
      <c r="BE13" s="138">
        <f>'Ctrinh-NGOC BIEN (21-30)'!G326</f>
        <v>0</v>
      </c>
      <c r="BF13" s="145">
        <f>'Ctrinh-NGOC BIEN (21-30)'!G333</f>
        <v>0</v>
      </c>
      <c r="BG13" s="138"/>
      <c r="BH13" s="138">
        <f t="shared" si="3"/>
        <v>0</v>
      </c>
      <c r="BI13" s="146">
        <f>$I$64-BH13</f>
        <v>0</v>
      </c>
      <c r="BJ13" s="138">
        <f t="shared" si="4"/>
        <v>0</v>
      </c>
      <c r="BK13" s="152"/>
      <c r="BL13" s="159"/>
    </row>
    <row r="14" spans="1:64" s="158" customFormat="1" ht="15.75" customHeight="1">
      <c r="A14" s="312" t="s">
        <v>23</v>
      </c>
      <c r="B14" s="157" t="s">
        <v>24</v>
      </c>
      <c r="C14" s="156" t="s">
        <v>25</v>
      </c>
      <c r="D14" s="383"/>
      <c r="E14" s="200">
        <f>SUM(G14:I14,K14:Q14)</f>
        <v>0</v>
      </c>
      <c r="F14" s="138">
        <f t="shared" si="7"/>
        <v>0</v>
      </c>
      <c r="G14" s="138">
        <f>'Ctrinh-NGOC BIEN (21-30)'!H7</f>
        <v>0</v>
      </c>
      <c r="H14" s="138">
        <f>'Ctrinh-NGOC BIEN (21-30)'!H14</f>
        <v>0</v>
      </c>
      <c r="I14" s="138">
        <f>'Ctrinh-NGOC BIEN (21-30)'!H21</f>
        <v>0</v>
      </c>
      <c r="J14" s="155">
        <f>$D14-$BH14</f>
        <v>0</v>
      </c>
      <c r="K14" s="138">
        <f>'Ctrinh-NGOC BIEN (21-30)'!H35</f>
        <v>0</v>
      </c>
      <c r="L14" s="138">
        <f>'Ctrinh-NGOC BIEN (21-30)'!H42</f>
        <v>0</v>
      </c>
      <c r="M14" s="138">
        <f>'Ctrinh-NGOC BIEN (21-30)'!H49</f>
        <v>0</v>
      </c>
      <c r="N14" s="211">
        <f>'Ctrinh-NGOC BIEN (21-30)'!H56</f>
        <v>0</v>
      </c>
      <c r="O14" s="138">
        <f>'Ctrinh-NGOC BIEN (21-30)'!H63</f>
        <v>0</v>
      </c>
      <c r="P14" s="138">
        <f>'Ctrinh-NGOC BIEN (21-30)'!H70</f>
        <v>0</v>
      </c>
      <c r="Q14" s="138">
        <f>'Ctrinh-NGOC BIEN (21-30)'!H77</f>
        <v>0</v>
      </c>
      <c r="R14" s="299">
        <f t="shared" si="5"/>
        <v>0</v>
      </c>
      <c r="S14" s="145"/>
      <c r="T14" s="138">
        <f>'Ctrinh-NGOC BIEN (21-30)'!H84</f>
        <v>0</v>
      </c>
      <c r="U14" s="138">
        <f>'Ctrinh-NGOC BIEN (21-30)'!H91</f>
        <v>0</v>
      </c>
      <c r="V14" s="138">
        <f>'Ctrinh-NGOC BIEN (21-30)'!H98</f>
        <v>0</v>
      </c>
      <c r="W14" s="138">
        <f>'Ctrinh-NGOC BIEN (21-30)'!H105</f>
        <v>0</v>
      </c>
      <c r="X14" s="138">
        <f>'Ctrinh-NGOC BIEN (21-30)'!H112</f>
        <v>0</v>
      </c>
      <c r="Y14" s="138">
        <f>'Ctrinh-NGOC BIEN (21-30)'!H119</f>
        <v>0</v>
      </c>
      <c r="Z14" s="138">
        <f>'Ctrinh-NGOC BIEN (21-30)'!H126</f>
        <v>0</v>
      </c>
      <c r="AA14" s="138">
        <f>'Ctrinh-NGOC BIEN (21-30)'!H133</f>
        <v>0</v>
      </c>
      <c r="AB14" s="291">
        <f t="shared" si="6"/>
        <v>0</v>
      </c>
      <c r="AC14" s="291"/>
      <c r="AD14" s="138">
        <f>'Ctrinh-NGOC BIEN (21-30)'!H141</f>
        <v>0</v>
      </c>
      <c r="AE14" s="138">
        <f>'Ctrinh-NGOC BIEN (21-30)'!H170</f>
        <v>0</v>
      </c>
      <c r="AF14" s="138">
        <f>'Ctrinh-NGOC BIEN (21-30)'!H178</f>
        <v>0</v>
      </c>
      <c r="AG14" s="138">
        <f>'Ctrinh-NGOC BIEN (21-30)'!H182</f>
        <v>0</v>
      </c>
      <c r="AH14" s="138">
        <f>'Ctrinh-NGOC BIEN (21-30)'!H186</f>
        <v>0</v>
      </c>
      <c r="AI14" s="138">
        <f>'Ctrinh-NGOC BIEN (21-30)'!H190</f>
        <v>0</v>
      </c>
      <c r="AJ14" s="138">
        <f>'Ctrinh-NGOC BIEN (21-30)'!H194</f>
        <v>0</v>
      </c>
      <c r="AK14" s="138">
        <f>'Ctrinh-NGOC BIEN (21-30)'!H198</f>
        <v>0</v>
      </c>
      <c r="AL14" s="138">
        <f>'Ctrinh-NGOC BIEN (21-30)'!H202</f>
        <v>0</v>
      </c>
      <c r="AM14" s="138">
        <f>'Ctrinh-NGOC BIEN (21-30)'!H209</f>
        <v>0</v>
      </c>
      <c r="AN14" s="138">
        <f>'Ctrinh-NGOC BIEN (21-30)'!H216</f>
        <v>0</v>
      </c>
      <c r="AO14" s="138">
        <f>'Ctrinh-NGOC BIEN (21-30)'!H223</f>
        <v>0</v>
      </c>
      <c r="AP14" s="138">
        <f>'Ctrinh-NGOC BIEN (21-30)'!H230</f>
        <v>0</v>
      </c>
      <c r="AQ14" s="138">
        <f>'Ctrinh-NGOC BIEN (21-30)'!H237</f>
        <v>0</v>
      </c>
      <c r="AR14" s="138">
        <f>'Ctrinh-NGOC BIEN (21-30)'!H241</f>
        <v>0</v>
      </c>
      <c r="AS14" s="138">
        <f>'Ctrinh-NGOC BIEN (21-30)'!H245</f>
        <v>0</v>
      </c>
      <c r="AT14" s="220">
        <f>'Ctrinh-NGOC BIEN (21-30)'!H249</f>
        <v>0</v>
      </c>
      <c r="AU14" s="138">
        <f>'Ctrinh-NGOC BIEN (21-30)'!H256</f>
        <v>0</v>
      </c>
      <c r="AV14" s="138">
        <f>'Ctrinh-NGOC BIEN (21-30)'!H263</f>
        <v>0</v>
      </c>
      <c r="AW14" s="138">
        <f>'Ctrinh-NGOC BIEN (21-30)'!H270</f>
        <v>0</v>
      </c>
      <c r="AX14" s="138">
        <f>'Ctrinh-NGOC BIEN (21-30)'!H277</f>
        <v>0</v>
      </c>
      <c r="AY14" s="138">
        <f>'Ctrinh-NGOC BIEN (21-30)'!H284</f>
        <v>0</v>
      </c>
      <c r="AZ14" s="138">
        <f>'Ctrinh-NGOC BIEN (21-30)'!H291</f>
        <v>0</v>
      </c>
      <c r="BA14" s="138">
        <f>'Ctrinh-NGOC BIEN (21-30)'!H298</f>
        <v>0</v>
      </c>
      <c r="BB14" s="138">
        <f>'Ctrinh-NGOC BIEN (21-30)'!H305</f>
        <v>0</v>
      </c>
      <c r="BC14" s="138">
        <f>'Ctrinh-NGOC BIEN (21-30)'!H312</f>
        <v>0</v>
      </c>
      <c r="BD14" s="138">
        <f>'Ctrinh-NGOC BIEN (21-30)'!H319</f>
        <v>0</v>
      </c>
      <c r="BE14" s="138">
        <f>'Ctrinh-NGOC BIEN (21-30)'!H326</f>
        <v>0</v>
      </c>
      <c r="BF14" s="145">
        <f>'Ctrinh-NGOC BIEN (21-30)'!H333</f>
        <v>0</v>
      </c>
      <c r="BG14" s="138"/>
      <c r="BH14" s="138">
        <f t="shared" si="3"/>
        <v>0</v>
      </c>
      <c r="BI14" s="146">
        <f>$J$64-BH14</f>
        <v>0</v>
      </c>
      <c r="BJ14" s="138">
        <f t="shared" si="4"/>
        <v>0</v>
      </c>
      <c r="BK14" s="152"/>
      <c r="BL14" s="159"/>
    </row>
    <row r="15" spans="1:64" s="158" customFormat="1" ht="15.75" customHeight="1">
      <c r="A15" s="312" t="s">
        <v>26</v>
      </c>
      <c r="B15" s="157" t="s">
        <v>27</v>
      </c>
      <c r="C15" s="156" t="s">
        <v>28</v>
      </c>
      <c r="D15" s="163"/>
      <c r="E15" s="200">
        <f>SUM(G15:J15,L15:Q15)</f>
        <v>0</v>
      </c>
      <c r="F15" s="138">
        <f t="shared" si="7"/>
        <v>0</v>
      </c>
      <c r="G15" s="138">
        <f>'Ctrinh-NGOC BIEN (21-30)'!I7</f>
        <v>0</v>
      </c>
      <c r="H15" s="138">
        <f>'Ctrinh-NGOC BIEN (21-30)'!I14</f>
        <v>0</v>
      </c>
      <c r="I15" s="138">
        <f>'Ctrinh-NGOC BIEN (21-30)'!I21</f>
        <v>0</v>
      </c>
      <c r="J15" s="138">
        <f>'Ctrinh-NGOC BIEN (21-30)'!I28</f>
        <v>0</v>
      </c>
      <c r="K15" s="155">
        <f>$D15-$BH15</f>
        <v>0</v>
      </c>
      <c r="L15" s="138">
        <f>'Ctrinh-NGOC BIEN (21-30)'!I42</f>
        <v>0</v>
      </c>
      <c r="M15" s="138">
        <f>'Ctrinh-NGOC BIEN (21-30)'!I49</f>
        <v>0</v>
      </c>
      <c r="N15" s="211">
        <f>'Ctrinh-NGOC BIEN (21-30)'!I56</f>
        <v>0</v>
      </c>
      <c r="O15" s="138">
        <f>'Ctrinh-NGOC BIEN (21-30)'!I63</f>
        <v>0</v>
      </c>
      <c r="P15" s="138">
        <f>'Ctrinh-NGOC BIEN (21-30)'!I70</f>
        <v>0</v>
      </c>
      <c r="Q15" s="138">
        <f>'Ctrinh-NGOC BIEN (21-30)'!I77</f>
        <v>0</v>
      </c>
      <c r="R15" s="299">
        <f t="shared" si="5"/>
        <v>0</v>
      </c>
      <c r="S15" s="145"/>
      <c r="T15" s="138">
        <f>'Ctrinh-NGOC BIEN (21-30)'!I84</f>
        <v>0</v>
      </c>
      <c r="U15" s="138">
        <f>'Ctrinh-NGOC BIEN (21-30)'!I91</f>
        <v>0</v>
      </c>
      <c r="V15" s="138">
        <f>'Ctrinh-NGOC BIEN (21-30)'!I98</f>
        <v>0</v>
      </c>
      <c r="W15" s="138">
        <f>'Ctrinh-NGOC BIEN (21-30)'!I105</f>
        <v>0</v>
      </c>
      <c r="X15" s="138">
        <f>'Ctrinh-NGOC BIEN (21-30)'!I112</f>
        <v>0</v>
      </c>
      <c r="Y15" s="138">
        <f>'Ctrinh-NGOC BIEN (21-30)'!I119</f>
        <v>0</v>
      </c>
      <c r="Z15" s="138">
        <f>'Ctrinh-NGOC BIEN (21-30)'!I126</f>
        <v>0</v>
      </c>
      <c r="AA15" s="138">
        <f>'Ctrinh-NGOC BIEN (21-30)'!I133</f>
        <v>0</v>
      </c>
      <c r="AB15" s="291">
        <f t="shared" si="6"/>
        <v>0</v>
      </c>
      <c r="AC15" s="291"/>
      <c r="AD15" s="138">
        <f>'Ctrinh-NGOC BIEN (21-30)'!I141</f>
        <v>0</v>
      </c>
      <c r="AE15" s="138">
        <f>'Ctrinh-NGOC BIEN (21-30)'!I170</f>
        <v>0</v>
      </c>
      <c r="AF15" s="138">
        <f>'Ctrinh-NGOC BIEN (21-30)'!I178</f>
        <v>0</v>
      </c>
      <c r="AG15" s="138">
        <f>'Ctrinh-NGOC BIEN (21-30)'!I182</f>
        <v>0</v>
      </c>
      <c r="AH15" s="138">
        <f>'Ctrinh-NGOC BIEN (21-30)'!I186</f>
        <v>0</v>
      </c>
      <c r="AI15" s="138">
        <f>'Ctrinh-NGOC BIEN (21-30)'!I190</f>
        <v>0</v>
      </c>
      <c r="AJ15" s="138">
        <f>'Ctrinh-NGOC BIEN (21-30)'!I194</f>
        <v>0</v>
      </c>
      <c r="AK15" s="138">
        <f>'Ctrinh-NGOC BIEN (21-30)'!I198</f>
        <v>0</v>
      </c>
      <c r="AL15" s="138">
        <f>'Ctrinh-NGOC BIEN (21-30)'!I202</f>
        <v>0</v>
      </c>
      <c r="AM15" s="138">
        <f>'Ctrinh-NGOC BIEN (21-30)'!I209</f>
        <v>0</v>
      </c>
      <c r="AN15" s="138">
        <f>'Ctrinh-NGOC BIEN (21-30)'!I216</f>
        <v>0</v>
      </c>
      <c r="AO15" s="138">
        <f>'Ctrinh-NGOC BIEN (21-30)'!I223</f>
        <v>0</v>
      </c>
      <c r="AP15" s="138">
        <f>'Ctrinh-NGOC BIEN (21-30)'!I230</f>
        <v>0</v>
      </c>
      <c r="AQ15" s="138">
        <f>'Ctrinh-NGOC BIEN (21-30)'!I237</f>
        <v>0</v>
      </c>
      <c r="AR15" s="138">
        <f>'Ctrinh-NGOC BIEN (21-30)'!I241</f>
        <v>0</v>
      </c>
      <c r="AS15" s="138">
        <f>'Ctrinh-NGOC BIEN (21-30)'!I245</f>
        <v>0</v>
      </c>
      <c r="AT15" s="220">
        <f>'Ctrinh-NGOC BIEN (21-30)'!I249</f>
        <v>0</v>
      </c>
      <c r="AU15" s="138">
        <f>'Ctrinh-NGOC BIEN (21-30)'!I256</f>
        <v>0</v>
      </c>
      <c r="AV15" s="138">
        <f>'Ctrinh-NGOC BIEN (21-30)'!I263</f>
        <v>0</v>
      </c>
      <c r="AW15" s="138">
        <f>'Ctrinh-NGOC BIEN (21-30)'!I270</f>
        <v>0</v>
      </c>
      <c r="AX15" s="138">
        <f>'Ctrinh-NGOC BIEN (21-30)'!I277</f>
        <v>0</v>
      </c>
      <c r="AY15" s="138">
        <f>'Ctrinh-NGOC BIEN (21-30)'!I284</f>
        <v>0</v>
      </c>
      <c r="AZ15" s="138">
        <f>'Ctrinh-NGOC BIEN (21-30)'!I291</f>
        <v>0</v>
      </c>
      <c r="BA15" s="138">
        <f>'Ctrinh-NGOC BIEN (21-30)'!I298</f>
        <v>0</v>
      </c>
      <c r="BB15" s="138">
        <f>'Ctrinh-NGOC BIEN (21-30)'!I305</f>
        <v>0</v>
      </c>
      <c r="BC15" s="138">
        <f>'Ctrinh-NGOC BIEN (21-30)'!I312</f>
        <v>0</v>
      </c>
      <c r="BD15" s="138">
        <f>'Ctrinh-NGOC BIEN (21-30)'!I319</f>
        <v>0</v>
      </c>
      <c r="BE15" s="138">
        <f>'Ctrinh-NGOC BIEN (21-30)'!I326</f>
        <v>0</v>
      </c>
      <c r="BF15" s="145">
        <f>'Ctrinh-NGOC BIEN (21-30)'!I333</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'Ctrinh-NGOC BIEN (21-30)'!J7</f>
        <v>0</v>
      </c>
      <c r="H16" s="138">
        <f>'Ctrinh-NGOC BIEN (21-30)'!J14</f>
        <v>0</v>
      </c>
      <c r="I16" s="138">
        <f>'Ctrinh-NGOC BIEN (21-30)'!J21</f>
        <v>0</v>
      </c>
      <c r="J16" s="138">
        <f>'Ctrinh-NGOC BIEN (21-30)'!J28</f>
        <v>0</v>
      </c>
      <c r="K16" s="138">
        <f>'Ctrinh-NGOC BIEN (21-30)'!J35</f>
        <v>0</v>
      </c>
      <c r="L16" s="155">
        <f>$D16-$BH16</f>
        <v>0</v>
      </c>
      <c r="M16" s="138">
        <f>'Ctrinh-NGOC BIEN (21-30)'!J49</f>
        <v>0</v>
      </c>
      <c r="N16" s="211">
        <f>'Ctrinh-NGOC BIEN (21-30)'!J56</f>
        <v>0</v>
      </c>
      <c r="O16" s="138">
        <f>'Ctrinh-NGOC BIEN (21-30)'!J63</f>
        <v>0</v>
      </c>
      <c r="P16" s="138">
        <f>'Ctrinh-NGOC BIEN (21-30)'!J70</f>
        <v>0</v>
      </c>
      <c r="Q16" s="138">
        <f>'Ctrinh-NGOC BIEN (21-30)'!J77</f>
        <v>0</v>
      </c>
      <c r="R16" s="299">
        <f t="shared" si="5"/>
        <v>0</v>
      </c>
      <c r="S16" s="145"/>
      <c r="T16" s="138">
        <f>'Ctrinh-NGOC BIEN (21-30)'!J84</f>
        <v>0</v>
      </c>
      <c r="U16" s="138">
        <f>'Ctrinh-NGOC BIEN (21-30)'!J91</f>
        <v>0</v>
      </c>
      <c r="V16" s="138">
        <f>'Ctrinh-NGOC BIEN (21-30)'!J98</f>
        <v>0</v>
      </c>
      <c r="W16" s="138">
        <f>'Ctrinh-NGOC BIEN (21-30)'!J105</f>
        <v>0</v>
      </c>
      <c r="X16" s="138">
        <f>'Ctrinh-NGOC BIEN (21-30)'!J112</f>
        <v>0</v>
      </c>
      <c r="Y16" s="138">
        <f>'Ctrinh-NGOC BIEN (21-30)'!J119</f>
        <v>0</v>
      </c>
      <c r="Z16" s="138">
        <f>'Ctrinh-NGOC BIEN (21-30)'!J126</f>
        <v>0</v>
      </c>
      <c r="AA16" s="138">
        <f>'Ctrinh-NGOC BIEN (21-30)'!J133</f>
        <v>0</v>
      </c>
      <c r="AB16" s="291">
        <f t="shared" si="6"/>
        <v>0</v>
      </c>
      <c r="AC16" s="291"/>
      <c r="AD16" s="138">
        <f>'Ctrinh-NGOC BIEN (21-30)'!J141</f>
        <v>0</v>
      </c>
      <c r="AE16" s="138">
        <f>'Ctrinh-NGOC BIEN (21-30)'!J170</f>
        <v>0</v>
      </c>
      <c r="AF16" s="138">
        <f>'Ctrinh-NGOC BIEN (21-30)'!J178</f>
        <v>0</v>
      </c>
      <c r="AG16" s="138">
        <f>'Ctrinh-NGOC BIEN (21-30)'!J182</f>
        <v>0</v>
      </c>
      <c r="AH16" s="138">
        <f>'Ctrinh-NGOC BIEN (21-30)'!J186</f>
        <v>0</v>
      </c>
      <c r="AI16" s="138">
        <f>'Ctrinh-NGOC BIEN (21-30)'!J190</f>
        <v>0</v>
      </c>
      <c r="AJ16" s="138">
        <f>'Ctrinh-NGOC BIEN (21-30)'!J194</f>
        <v>0</v>
      </c>
      <c r="AK16" s="138">
        <f>'Ctrinh-NGOC BIEN (21-30)'!J198</f>
        <v>0</v>
      </c>
      <c r="AL16" s="138">
        <f>'Ctrinh-NGOC BIEN (21-30)'!J202</f>
        <v>0</v>
      </c>
      <c r="AM16" s="138">
        <f>'Ctrinh-NGOC BIEN (21-30)'!J209</f>
        <v>0</v>
      </c>
      <c r="AN16" s="138">
        <f>'Ctrinh-NGOC BIEN (21-30)'!J216</f>
        <v>0</v>
      </c>
      <c r="AO16" s="138">
        <f>'Ctrinh-NGOC BIEN (21-30)'!J223</f>
        <v>0</v>
      </c>
      <c r="AP16" s="138">
        <f>'Ctrinh-NGOC BIEN (21-30)'!J230</f>
        <v>0</v>
      </c>
      <c r="AQ16" s="138">
        <f>'Ctrinh-NGOC BIEN (21-30)'!J237</f>
        <v>0</v>
      </c>
      <c r="AR16" s="138">
        <f>'Ctrinh-NGOC BIEN (21-30)'!J241</f>
        <v>0</v>
      </c>
      <c r="AS16" s="138">
        <f>'Ctrinh-NGOC BIEN (21-30)'!J245</f>
        <v>0</v>
      </c>
      <c r="AT16" s="220">
        <f>'Ctrinh-NGOC BIEN (21-30)'!J249</f>
        <v>0</v>
      </c>
      <c r="AU16" s="138">
        <f>'Ctrinh-NGOC BIEN (21-30)'!J256</f>
        <v>0</v>
      </c>
      <c r="AV16" s="138">
        <f>'Ctrinh-NGOC BIEN (21-30)'!J263</f>
        <v>0</v>
      </c>
      <c r="AW16" s="138">
        <f>'Ctrinh-NGOC BIEN (21-30)'!J270</f>
        <v>0</v>
      </c>
      <c r="AX16" s="138">
        <f>'Ctrinh-NGOC BIEN (21-30)'!J277</f>
        <v>0</v>
      </c>
      <c r="AY16" s="138">
        <f>'Ctrinh-NGOC BIEN (21-30)'!J284</f>
        <v>0</v>
      </c>
      <c r="AZ16" s="138">
        <f>'Ctrinh-NGOC BIEN (21-30)'!J291</f>
        <v>0</v>
      </c>
      <c r="BA16" s="138">
        <f>'Ctrinh-NGOC BIEN (21-30)'!J298</f>
        <v>0</v>
      </c>
      <c r="BB16" s="138">
        <f>'Ctrinh-NGOC BIEN (21-30)'!J305</f>
        <v>0</v>
      </c>
      <c r="BC16" s="138">
        <f>'Ctrinh-NGOC BIEN (21-30)'!J312</f>
        <v>0</v>
      </c>
      <c r="BD16" s="138">
        <f>'Ctrinh-NGOC BIEN (21-30)'!J319</f>
        <v>0</v>
      </c>
      <c r="BE16" s="138">
        <f>'Ctrinh-NGOC BIEN (21-30)'!J326</f>
        <v>0</v>
      </c>
      <c r="BF16" s="145">
        <f>'Ctrinh-NGOC BIEN (21-30)'!J333</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'Ctrinh-NGOC BIEN (21-30)'!K7</f>
        <v>0</v>
      </c>
      <c r="H17" s="138">
        <f>'Ctrinh-NGOC BIEN (21-30)'!K14</f>
        <v>0</v>
      </c>
      <c r="I17" s="138">
        <f>'Ctrinh-NGOC BIEN (21-30)'!K21</f>
        <v>0</v>
      </c>
      <c r="J17" s="138">
        <f>'Ctrinh-NGOC BIEN (21-30)'!K28</f>
        <v>0</v>
      </c>
      <c r="K17" s="138">
        <f>'Ctrinh-NGOC BIEN (21-30)'!K35</f>
        <v>0</v>
      </c>
      <c r="L17" s="138">
        <f>'Ctrinh-NGOC BIEN (21-30)'!K42</f>
        <v>0</v>
      </c>
      <c r="M17" s="155">
        <f>$D17-$BH17</f>
        <v>0</v>
      </c>
      <c r="N17" s="211">
        <f>'Ctrinh-NGOC BIEN (21-30)'!K56</f>
        <v>0</v>
      </c>
      <c r="O17" s="138">
        <f>'Ctrinh-NGOC BIEN (21-30)'!K63</f>
        <v>0</v>
      </c>
      <c r="P17" s="138">
        <f>'Ctrinh-NGOC BIEN (21-30)'!K70</f>
        <v>0</v>
      </c>
      <c r="Q17" s="138">
        <f>'Ctrinh-NGOC BIEN (21-30)'!K77</f>
        <v>0</v>
      </c>
      <c r="R17" s="299">
        <f t="shared" si="5"/>
        <v>0</v>
      </c>
      <c r="S17" s="145"/>
      <c r="T17" s="138">
        <f>'Ctrinh-NGOC BIEN (21-30)'!K84</f>
        <v>0</v>
      </c>
      <c r="U17" s="138">
        <f>'Ctrinh-NGOC BIEN (21-30)'!K91</f>
        <v>0</v>
      </c>
      <c r="V17" s="138">
        <f>'Ctrinh-NGOC BIEN (21-30)'!K98</f>
        <v>0</v>
      </c>
      <c r="W17" s="138">
        <f>'Ctrinh-NGOC BIEN (21-30)'!K105</f>
        <v>0</v>
      </c>
      <c r="X17" s="138">
        <f>'Ctrinh-NGOC BIEN (21-30)'!K112</f>
        <v>0</v>
      </c>
      <c r="Y17" s="138">
        <f>'Ctrinh-NGOC BIEN (21-30)'!K119</f>
        <v>0</v>
      </c>
      <c r="Z17" s="138">
        <f>'Ctrinh-NGOC BIEN (21-30)'!K126</f>
        <v>0</v>
      </c>
      <c r="AA17" s="138">
        <f>'Ctrinh-NGOC BIEN (21-30)'!K133</f>
        <v>0</v>
      </c>
      <c r="AB17" s="291">
        <f t="shared" si="6"/>
        <v>0</v>
      </c>
      <c r="AC17" s="291"/>
      <c r="AD17" s="138">
        <f>'Ctrinh-NGOC BIEN (21-30)'!K141</f>
        <v>0</v>
      </c>
      <c r="AE17" s="138">
        <f>'Ctrinh-NGOC BIEN (21-30)'!K170</f>
        <v>0</v>
      </c>
      <c r="AF17" s="138">
        <f>'Ctrinh-NGOC BIEN (21-30)'!K178</f>
        <v>0</v>
      </c>
      <c r="AG17" s="138">
        <f>'Ctrinh-NGOC BIEN (21-30)'!K182</f>
        <v>0</v>
      </c>
      <c r="AH17" s="138">
        <f>'Ctrinh-NGOC BIEN (21-30)'!K186</f>
        <v>0</v>
      </c>
      <c r="AI17" s="138">
        <f>'Ctrinh-NGOC BIEN (21-30)'!K190</f>
        <v>0</v>
      </c>
      <c r="AJ17" s="138">
        <f>'Ctrinh-NGOC BIEN (21-30)'!K194</f>
        <v>0</v>
      </c>
      <c r="AK17" s="138">
        <f>'Ctrinh-NGOC BIEN (21-30)'!K198</f>
        <v>0</v>
      </c>
      <c r="AL17" s="138">
        <f>'Ctrinh-NGOC BIEN (21-30)'!K202</f>
        <v>0</v>
      </c>
      <c r="AM17" s="138">
        <f>'Ctrinh-NGOC BIEN (21-30)'!K209</f>
        <v>0</v>
      </c>
      <c r="AN17" s="138">
        <f>'Ctrinh-NGOC BIEN (21-30)'!K216</f>
        <v>0</v>
      </c>
      <c r="AO17" s="138">
        <f>'Ctrinh-NGOC BIEN (21-30)'!K223</f>
        <v>0</v>
      </c>
      <c r="AP17" s="138">
        <f>'Ctrinh-NGOC BIEN (21-30)'!K230</f>
        <v>0</v>
      </c>
      <c r="AQ17" s="138">
        <f>'Ctrinh-NGOC BIEN (21-30)'!K237</f>
        <v>0</v>
      </c>
      <c r="AR17" s="138">
        <f>'Ctrinh-NGOC BIEN (21-30)'!K241</f>
        <v>0</v>
      </c>
      <c r="AS17" s="138">
        <f>'Ctrinh-NGOC BIEN (21-30)'!K245</f>
        <v>0</v>
      </c>
      <c r="AT17" s="220">
        <f>'Ctrinh-NGOC BIEN (21-30)'!K249</f>
        <v>0</v>
      </c>
      <c r="AU17" s="138">
        <f>'Ctrinh-NGOC BIEN (21-30)'!K256</f>
        <v>0</v>
      </c>
      <c r="AV17" s="138">
        <f>'Ctrinh-NGOC BIEN (21-30)'!K263</f>
        <v>0</v>
      </c>
      <c r="AW17" s="138">
        <f>'Ctrinh-NGOC BIEN (21-30)'!K270</f>
        <v>0</v>
      </c>
      <c r="AX17" s="138">
        <f>'Ctrinh-NGOC BIEN (21-30)'!K277</f>
        <v>0</v>
      </c>
      <c r="AY17" s="138">
        <f>'Ctrinh-NGOC BIEN (21-30)'!K284</f>
        <v>0</v>
      </c>
      <c r="AZ17" s="138">
        <f>'Ctrinh-NGOC BIEN (21-30)'!K291</f>
        <v>0</v>
      </c>
      <c r="BA17" s="138">
        <f>'Ctrinh-NGOC BIEN (21-30)'!K298</f>
        <v>0</v>
      </c>
      <c r="BB17" s="138">
        <f>'Ctrinh-NGOC BIEN (21-30)'!K305</f>
        <v>0</v>
      </c>
      <c r="BC17" s="138">
        <f>'Ctrinh-NGOC BIEN (21-30)'!K312</f>
        <v>0</v>
      </c>
      <c r="BD17" s="138">
        <f>'Ctrinh-NGOC BIEN (21-30)'!K319</f>
        <v>0</v>
      </c>
      <c r="BE17" s="138">
        <f>'Ctrinh-NGOC BIEN (21-30)'!K326</f>
        <v>0</v>
      </c>
      <c r="BF17" s="145">
        <f>'Ctrinh-NGOC BIEN (21-30)'!K333</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'Ctrinh-NGOC BIEN (21-30)'!K8</f>
        <v>0</v>
      </c>
      <c r="H18" s="138">
        <f>'Ctrinh-NGOC BIEN (21-30)'!K15</f>
        <v>0</v>
      </c>
      <c r="I18" s="138">
        <f>'Ctrinh-NGOC BIEN (21-30)'!K22</f>
        <v>0</v>
      </c>
      <c r="J18" s="138">
        <f>'Ctrinh-NGOC BIEN (21-30)'!K29</f>
        <v>0</v>
      </c>
      <c r="K18" s="138">
        <f>'Ctrinh-NGOC BIEN (21-30)'!K36</f>
        <v>0</v>
      </c>
      <c r="L18" s="138">
        <f>'Ctrinh-NGOC BIEN (21-30)'!K43</f>
        <v>0</v>
      </c>
      <c r="M18" s="138">
        <f>'Ctrinh-NGOC BIEN (21-30)'!M43</f>
        <v>0</v>
      </c>
      <c r="N18" s="247">
        <f>$D18-$BH18</f>
        <v>0</v>
      </c>
      <c r="O18" s="138">
        <f>'Ctrinh-NGOC BIEN (21-30)'!K64</f>
        <v>0</v>
      </c>
      <c r="P18" s="138">
        <f>'Ctrinh-NGOC BIEN (21-30)'!K71</f>
        <v>0</v>
      </c>
      <c r="Q18" s="138">
        <f>'Ctrinh-NGOC BIEN (21-30)'!K78</f>
        <v>0</v>
      </c>
      <c r="R18" s="299">
        <f t="shared" si="5"/>
        <v>0</v>
      </c>
      <c r="S18" s="145"/>
      <c r="T18" s="138">
        <f>'Ctrinh-NGOC BIEN (21-30)'!K85</f>
        <v>0</v>
      </c>
      <c r="U18" s="138">
        <f>'Ctrinh-NGOC BIEN (21-30)'!K92</f>
        <v>0</v>
      </c>
      <c r="V18" s="138">
        <f>'Ctrinh-NGOC BIEN (21-30)'!K99</f>
        <v>0</v>
      </c>
      <c r="W18" s="138">
        <f>'Ctrinh-NGOC BIEN (21-30)'!K106</f>
        <v>0</v>
      </c>
      <c r="X18" s="138">
        <f>'Ctrinh-NGOC BIEN (21-30)'!K113</f>
        <v>0</v>
      </c>
      <c r="Y18" s="138">
        <f>'Ctrinh-NGOC BIEN (21-30)'!K120</f>
        <v>0</v>
      </c>
      <c r="Z18" s="138">
        <f>'Ctrinh-NGOC BIEN (21-30)'!K127</f>
        <v>0</v>
      </c>
      <c r="AA18" s="138">
        <f>'Ctrinh-NGOC BIEN (21-30)'!K134</f>
        <v>0</v>
      </c>
      <c r="AB18" s="291">
        <f t="shared" si="6"/>
        <v>0</v>
      </c>
      <c r="AC18" s="291"/>
      <c r="AD18" s="138">
        <f>'Ctrinh-NGOC BIEN (21-30)'!K142</f>
        <v>0</v>
      </c>
      <c r="AE18" s="138">
        <f>'Ctrinh-NGOC BIEN (21-30)'!K171</f>
        <v>0</v>
      </c>
      <c r="AF18" s="138">
        <f>'Ctrinh-NGOC BIEN (21-30)'!K179</f>
        <v>0</v>
      </c>
      <c r="AG18" s="138">
        <f>'Ctrinh-NGOC BIEN (21-30)'!K183</f>
        <v>0</v>
      </c>
      <c r="AH18" s="138">
        <f>'Ctrinh-NGOC BIEN (21-30)'!K187</f>
        <v>0</v>
      </c>
      <c r="AI18" s="138">
        <f>'Ctrinh-NGOC BIEN (21-30)'!K191</f>
        <v>0</v>
      </c>
      <c r="AJ18" s="138">
        <f>'Ctrinh-NGOC BIEN (21-30)'!K195</f>
        <v>0</v>
      </c>
      <c r="AK18" s="138">
        <f>'Ctrinh-NGOC BIEN (21-30)'!K199</f>
        <v>0</v>
      </c>
      <c r="AL18" s="138">
        <f>'Ctrinh-NGOC BIEN (21-30)'!K199</f>
        <v>0</v>
      </c>
      <c r="AM18" s="138">
        <f>'Ctrinh-NGOC BIEN (21-30)'!K210</f>
        <v>0</v>
      </c>
      <c r="AN18" s="138">
        <f>'Ctrinh-NGOC BIEN (21-30)'!K217</f>
        <v>0</v>
      </c>
      <c r="AO18" s="138">
        <f>'Ctrinh-NGOC BIEN (21-30)'!K224</f>
        <v>0</v>
      </c>
      <c r="AP18" s="138">
        <f>'Ctrinh-NGOC BIEN (21-30)'!K231</f>
        <v>0</v>
      </c>
      <c r="AQ18" s="138">
        <f>'Ctrinh-NGOC BIEN (21-30)'!K238</f>
        <v>0</v>
      </c>
      <c r="AR18" s="138">
        <f>'Ctrinh-NGOC BIEN (21-30)'!K242</f>
        <v>0</v>
      </c>
      <c r="AS18" s="138">
        <f>'Ctrinh-NGOC BIEN (21-30)'!K246</f>
        <v>0</v>
      </c>
      <c r="AT18" s="220">
        <f>'Ctrinh-NGOC BIEN (21-30)'!K250</f>
        <v>0</v>
      </c>
      <c r="AU18" s="138">
        <f>'Ctrinh-NGOC BIEN (21-30)'!K257</f>
        <v>0</v>
      </c>
      <c r="AV18" s="138">
        <f>'Ctrinh-NGOC BIEN (21-30)'!K264</f>
        <v>0</v>
      </c>
      <c r="AW18" s="138">
        <f>'Ctrinh-NGOC BIEN (21-30)'!K271</f>
        <v>0</v>
      </c>
      <c r="AX18" s="138">
        <f>'Ctrinh-NGOC BIEN (21-30)'!K278</f>
        <v>0</v>
      </c>
      <c r="AY18" s="138">
        <f>'Ctrinh-NGOC BIEN (21-30)'!K285</f>
        <v>0</v>
      </c>
      <c r="AZ18" s="138">
        <f>'Ctrinh-NGOC BIEN (21-30)'!K292</f>
        <v>0</v>
      </c>
      <c r="BA18" s="138">
        <f>'Ctrinh-NGOC BIEN (21-30)'!K299</f>
        <v>0</v>
      </c>
      <c r="BB18" s="138">
        <f>'Ctrinh-NGOC BIEN (21-30)'!K306</f>
        <v>0</v>
      </c>
      <c r="BC18" s="138">
        <f>'Ctrinh-NGOC BIEN (21-30)'!K313</f>
        <v>0</v>
      </c>
      <c r="BD18" s="138">
        <f>'Ctrinh-NGOC BIEN (21-30)'!K320</f>
        <v>0</v>
      </c>
      <c r="BE18" s="138">
        <f>'Ctrinh-NGOC BIEN (21-30)'!K327</f>
        <v>0</v>
      </c>
      <c r="BF18" s="145">
        <f>'Ctrinh-NGOC BIEN (21-30)'!K334</f>
        <v>0</v>
      </c>
      <c r="BG18" s="138"/>
      <c r="BH18" s="138">
        <f t="shared" si="3"/>
        <v>0</v>
      </c>
      <c r="BI18" s="146">
        <f>$N$64-BH18</f>
        <v>0</v>
      </c>
      <c r="BJ18" s="138">
        <f t="shared" si="4"/>
        <v>0</v>
      </c>
      <c r="BK18" s="166"/>
      <c r="BL18" s="165"/>
    </row>
    <row r="19" spans="1:64" s="158" customFormat="1" ht="15.75" customHeight="1">
      <c r="A19" s="312" t="s">
        <v>35</v>
      </c>
      <c r="B19" s="157" t="s">
        <v>36</v>
      </c>
      <c r="C19" s="156" t="s">
        <v>37</v>
      </c>
      <c r="D19" s="384"/>
      <c r="E19" s="200">
        <f>SUM(G19:M19,P19:Q19)</f>
        <v>0</v>
      </c>
      <c r="F19" s="138">
        <f t="shared" si="7"/>
        <v>0</v>
      </c>
      <c r="G19" s="138">
        <f>'Ctrinh-NGOC BIEN (21-30)'!M7</f>
        <v>0</v>
      </c>
      <c r="H19" s="138">
        <f>'Ctrinh-NGOC BIEN (21-30)'!M14</f>
        <v>0</v>
      </c>
      <c r="I19" s="138">
        <f>'Ctrinh-NGOC BIEN (21-30)'!M21</f>
        <v>0</v>
      </c>
      <c r="J19" s="138">
        <f>'Ctrinh-NGOC BIEN (21-30)'!M28</f>
        <v>0</v>
      </c>
      <c r="K19" s="138">
        <f>'Ctrinh-NGOC BIEN (21-30)'!M35</f>
        <v>0</v>
      </c>
      <c r="L19" s="138">
        <f>'Ctrinh-NGOC BIEN (21-30)'!M42</f>
        <v>0</v>
      </c>
      <c r="M19" s="138">
        <f>'Ctrinh-NGOC BIEN (21-30)'!M49</f>
        <v>0</v>
      </c>
      <c r="N19" s="220">
        <f>'Ctrinh-NGOC BIEN (21-30)'!M56</f>
        <v>0</v>
      </c>
      <c r="O19" s="155">
        <f>$D19-$BH19</f>
        <v>0</v>
      </c>
      <c r="P19" s="138">
        <f>'Ctrinh-NGOC BIEN (21-30)'!M70</f>
        <v>0</v>
      </c>
      <c r="Q19" s="138">
        <f>'Ctrinh-NGOC BIEN (21-30)'!M77</f>
        <v>0</v>
      </c>
      <c r="R19" s="299">
        <f t="shared" si="5"/>
        <v>0</v>
      </c>
      <c r="S19" s="145"/>
      <c r="T19" s="138">
        <f>'Ctrinh-NGOC BIEN (21-30)'!M84</f>
        <v>0</v>
      </c>
      <c r="U19" s="138">
        <f>'Ctrinh-NGOC BIEN (21-30)'!M91</f>
        <v>0</v>
      </c>
      <c r="V19" s="138">
        <f>'Ctrinh-NGOC BIEN (21-30)'!M98</f>
        <v>0</v>
      </c>
      <c r="W19" s="138">
        <f>'Ctrinh-NGOC BIEN (21-30)'!M105</f>
        <v>0</v>
      </c>
      <c r="X19" s="138">
        <f>'Ctrinh-NGOC BIEN (21-30)'!M112</f>
        <v>0</v>
      </c>
      <c r="Y19" s="138">
        <f>'Ctrinh-NGOC BIEN (21-30)'!M119</f>
        <v>0</v>
      </c>
      <c r="Z19" s="138">
        <f>'Ctrinh-NGOC BIEN (21-30)'!M126</f>
        <v>0</v>
      </c>
      <c r="AA19" s="138">
        <f>'Ctrinh-NGOC BIEN (21-30)'!M133</f>
        <v>0</v>
      </c>
      <c r="AB19" s="291">
        <f t="shared" si="6"/>
        <v>0</v>
      </c>
      <c r="AC19" s="291"/>
      <c r="AD19" s="138">
        <f>'Ctrinh-NGOC BIEN (21-30)'!M141</f>
        <v>0</v>
      </c>
      <c r="AE19" s="138">
        <f>'Ctrinh-NGOC BIEN (21-30)'!M170</f>
        <v>0</v>
      </c>
      <c r="AF19" s="138">
        <f>'Ctrinh-NGOC BIEN (21-30)'!M178</f>
        <v>0</v>
      </c>
      <c r="AG19" s="138">
        <f>'Ctrinh-NGOC BIEN (21-30)'!M182</f>
        <v>0</v>
      </c>
      <c r="AH19" s="138">
        <f>'Ctrinh-NGOC BIEN (21-30)'!M186</f>
        <v>0</v>
      </c>
      <c r="AI19" s="138">
        <f>'Ctrinh-NGOC BIEN (21-30)'!M190</f>
        <v>0</v>
      </c>
      <c r="AJ19" s="138">
        <f>'Ctrinh-NGOC BIEN (21-30)'!M194</f>
        <v>0</v>
      </c>
      <c r="AK19" s="138">
        <f>'Ctrinh-NGOC BIEN (21-30)'!M198</f>
        <v>0</v>
      </c>
      <c r="AL19" s="138">
        <f>'Ctrinh-NGOC BIEN (21-30)'!M202</f>
        <v>0</v>
      </c>
      <c r="AM19" s="138">
        <f>'Ctrinh-NGOC BIEN (21-30)'!M209</f>
        <v>0</v>
      </c>
      <c r="AN19" s="138">
        <f>'Ctrinh-NGOC BIEN (21-30)'!M216</f>
        <v>0</v>
      </c>
      <c r="AO19" s="138">
        <f>'Ctrinh-NGOC BIEN (21-30)'!M223</f>
        <v>0</v>
      </c>
      <c r="AP19" s="138">
        <f>'Ctrinh-NGOC BIEN (21-30)'!M230</f>
        <v>0</v>
      </c>
      <c r="AQ19" s="138">
        <f>'Ctrinh-NGOC BIEN (21-30)'!M237</f>
        <v>0</v>
      </c>
      <c r="AR19" s="138">
        <f>'Ctrinh-NGOC BIEN (21-30)'!M241</f>
        <v>0</v>
      </c>
      <c r="AS19" s="138">
        <f>'Ctrinh-NGOC BIEN (21-30)'!M245</f>
        <v>0</v>
      </c>
      <c r="AT19" s="220">
        <f>'Ctrinh-NGOC BIEN (21-30)'!M249</f>
        <v>0</v>
      </c>
      <c r="AU19" s="138">
        <f>'Ctrinh-NGOC BIEN (21-30)'!M256</f>
        <v>0</v>
      </c>
      <c r="AV19" s="138">
        <f>'Ctrinh-NGOC BIEN (21-30)'!M263</f>
        <v>0</v>
      </c>
      <c r="AW19" s="138">
        <f>'Ctrinh-NGOC BIEN (21-30)'!M270</f>
        <v>0</v>
      </c>
      <c r="AX19" s="138">
        <f>'Ctrinh-NGOC BIEN (21-30)'!M277</f>
        <v>0</v>
      </c>
      <c r="AY19" s="138">
        <f>'Ctrinh-NGOC BIEN (21-30)'!M284</f>
        <v>0</v>
      </c>
      <c r="AZ19" s="138">
        <f>'Ctrinh-NGOC BIEN (21-30)'!M291</f>
        <v>0</v>
      </c>
      <c r="BA19" s="138">
        <f>'Ctrinh-NGOC BIEN (21-30)'!M298</f>
        <v>0</v>
      </c>
      <c r="BB19" s="138">
        <f>'Ctrinh-NGOC BIEN (21-30)'!M305</f>
        <v>0</v>
      </c>
      <c r="BC19" s="138">
        <f>'Ctrinh-NGOC BIEN (21-30)'!M312</f>
        <v>0</v>
      </c>
      <c r="BD19" s="138">
        <f>'Ctrinh-NGOC BIEN (21-30)'!M319</f>
        <v>0</v>
      </c>
      <c r="BE19" s="138">
        <f>'Ctrinh-NGOC BIEN (21-30)'!M326</f>
        <v>0</v>
      </c>
      <c r="BF19" s="145">
        <f>'Ctrinh-NGOC BIEN (21-30)'!M333</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'Ctrinh-NGOC BIEN (21-30)'!N7</f>
        <v>0</v>
      </c>
      <c r="H20" s="138">
        <f>'Ctrinh-NGOC BIEN (21-30)'!N14</f>
        <v>0</v>
      </c>
      <c r="I20" s="138">
        <f>'Ctrinh-NGOC BIEN (21-30)'!N21</f>
        <v>0</v>
      </c>
      <c r="J20" s="138">
        <f>'Ctrinh-NGOC BIEN (21-30)'!N28</f>
        <v>0</v>
      </c>
      <c r="K20" s="138">
        <f>'Ctrinh-NGOC BIEN (21-30)'!N35</f>
        <v>0</v>
      </c>
      <c r="L20" s="138">
        <f>'Ctrinh-NGOC BIEN (21-30)'!N42</f>
        <v>0</v>
      </c>
      <c r="M20" s="138">
        <f>'Ctrinh-NGOC BIEN (21-30)'!N49</f>
        <v>0</v>
      </c>
      <c r="N20" s="220">
        <f>'Ctrinh-NGOC BIEN (21-30)'!N56</f>
        <v>0</v>
      </c>
      <c r="O20" s="138">
        <f>'Ctrinh-NGOC BIEN (21-30)'!N63</f>
        <v>0</v>
      </c>
      <c r="P20" s="155">
        <f>$D20-$BH20</f>
        <v>0</v>
      </c>
      <c r="Q20" s="138">
        <f>'Ctrinh-NGOC BIEN (21-30)'!N77</f>
        <v>0</v>
      </c>
      <c r="R20" s="299">
        <f t="shared" si="5"/>
        <v>0</v>
      </c>
      <c r="S20" s="145"/>
      <c r="T20" s="138">
        <f>'Ctrinh-NGOC BIEN (21-30)'!N84</f>
        <v>0</v>
      </c>
      <c r="U20" s="138">
        <f>'Ctrinh-NGOC BIEN (21-30)'!N91</f>
        <v>0</v>
      </c>
      <c r="V20" s="138">
        <f>'Ctrinh-NGOC BIEN (21-30)'!N98</f>
        <v>0</v>
      </c>
      <c r="W20" s="138">
        <f>'Ctrinh-NGOC BIEN (21-30)'!N105</f>
        <v>0</v>
      </c>
      <c r="X20" s="138">
        <f>'Ctrinh-NGOC BIEN (21-30)'!N112</f>
        <v>0</v>
      </c>
      <c r="Y20" s="138">
        <f>'Ctrinh-NGOC BIEN (21-30)'!N119</f>
        <v>0</v>
      </c>
      <c r="Z20" s="138">
        <f>'Ctrinh-NGOC BIEN (21-30)'!N126</f>
        <v>0</v>
      </c>
      <c r="AA20" s="138">
        <f>'Ctrinh-NGOC BIEN (21-30)'!N133</f>
        <v>0</v>
      </c>
      <c r="AB20" s="291">
        <f t="shared" si="6"/>
        <v>0</v>
      </c>
      <c r="AC20" s="291"/>
      <c r="AD20" s="138">
        <f>'Ctrinh-NGOC BIEN (21-30)'!N141</f>
        <v>0</v>
      </c>
      <c r="AE20" s="138">
        <f>'Ctrinh-NGOC BIEN (21-30)'!N170</f>
        <v>0</v>
      </c>
      <c r="AF20" s="138">
        <f>'Ctrinh-NGOC BIEN (21-30)'!N178</f>
        <v>0</v>
      </c>
      <c r="AG20" s="138">
        <f>'Ctrinh-NGOC BIEN (21-30)'!N182</f>
        <v>0</v>
      </c>
      <c r="AH20" s="138">
        <f>'Ctrinh-NGOC BIEN (21-30)'!N186</f>
        <v>0</v>
      </c>
      <c r="AI20" s="138">
        <f>'Ctrinh-NGOC BIEN (21-30)'!N190</f>
        <v>0</v>
      </c>
      <c r="AJ20" s="138">
        <f>'Ctrinh-NGOC BIEN (21-30)'!N194</f>
        <v>0</v>
      </c>
      <c r="AK20" s="138">
        <f>'Ctrinh-NGOC BIEN (21-30)'!N198</f>
        <v>0</v>
      </c>
      <c r="AL20" s="138">
        <f>'Ctrinh-NGOC BIEN (21-30)'!N202</f>
        <v>0</v>
      </c>
      <c r="AM20" s="138">
        <f>'Ctrinh-NGOC BIEN (21-30)'!N209</f>
        <v>0</v>
      </c>
      <c r="AN20" s="138">
        <f>'Ctrinh-NGOC BIEN (21-30)'!N216</f>
        <v>0</v>
      </c>
      <c r="AO20" s="138">
        <f>'Ctrinh-NGOC BIEN (21-30)'!N223</f>
        <v>0</v>
      </c>
      <c r="AP20" s="138">
        <f>'Ctrinh-NGOC BIEN (21-30)'!N230</f>
        <v>0</v>
      </c>
      <c r="AQ20" s="138">
        <f>'Ctrinh-NGOC BIEN (21-30)'!N237</f>
        <v>0</v>
      </c>
      <c r="AR20" s="138">
        <f>'Ctrinh-NGOC BIEN (21-30)'!N241</f>
        <v>0</v>
      </c>
      <c r="AS20" s="138">
        <f>'Ctrinh-NGOC BIEN (21-30)'!N245</f>
        <v>0</v>
      </c>
      <c r="AT20" s="220">
        <f>'Ctrinh-NGOC BIEN (21-30)'!N249</f>
        <v>0</v>
      </c>
      <c r="AU20" s="138">
        <f>'Ctrinh-NGOC BIEN (21-30)'!N256</f>
        <v>0</v>
      </c>
      <c r="AV20" s="138">
        <f>'Ctrinh-NGOC BIEN (21-30)'!N263</f>
        <v>0</v>
      </c>
      <c r="AW20" s="138">
        <f>'Ctrinh-NGOC BIEN (21-30)'!N270</f>
        <v>0</v>
      </c>
      <c r="AX20" s="138">
        <f>'Ctrinh-NGOC BIEN (21-30)'!N277</f>
        <v>0</v>
      </c>
      <c r="AY20" s="138">
        <f>'Ctrinh-NGOC BIEN (21-30)'!N284</f>
        <v>0</v>
      </c>
      <c r="AZ20" s="138">
        <f>'Ctrinh-NGOC BIEN (21-30)'!N291</f>
        <v>0</v>
      </c>
      <c r="BA20" s="138">
        <f>'Ctrinh-NGOC BIEN (21-30)'!N298</f>
        <v>0</v>
      </c>
      <c r="BB20" s="138">
        <f>'Ctrinh-NGOC BIEN (21-30)'!N305</f>
        <v>0</v>
      </c>
      <c r="BC20" s="138">
        <f>'Ctrinh-NGOC BIEN (21-30)'!N312</f>
        <v>0</v>
      </c>
      <c r="BD20" s="138">
        <f>'Ctrinh-NGOC BIEN (21-30)'!N319</f>
        <v>0</v>
      </c>
      <c r="BE20" s="138">
        <f>'Ctrinh-NGOC BIEN (21-30)'!N326</f>
        <v>0</v>
      </c>
      <c r="BF20" s="145">
        <f>'Ctrinh-NGOC BIEN (21-30)'!N333</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'Ctrinh-NGOC BIEN (21-30)'!O7</f>
        <v>0</v>
      </c>
      <c r="H21" s="138">
        <f>'Ctrinh-NGOC BIEN (21-30)'!O14</f>
        <v>0</v>
      </c>
      <c r="I21" s="138">
        <f>'Ctrinh-NGOC BIEN (21-30)'!O21</f>
        <v>0</v>
      </c>
      <c r="J21" s="138">
        <f>'Ctrinh-NGOC BIEN (21-30)'!O28</f>
        <v>0</v>
      </c>
      <c r="K21" s="138">
        <f>'Ctrinh-NGOC BIEN (21-30)'!O35</f>
        <v>0</v>
      </c>
      <c r="L21" s="138">
        <f>'Ctrinh-NGOC BIEN (21-30)'!O42</f>
        <v>0</v>
      </c>
      <c r="M21" s="138">
        <f>'Ctrinh-NGOC BIEN (21-30)'!O49</f>
        <v>0</v>
      </c>
      <c r="N21" s="220">
        <f>'Ctrinh-NGOC BIEN (21-30)'!O56</f>
        <v>0</v>
      </c>
      <c r="O21" s="138">
        <f>'Ctrinh-NGOC BIEN (21-30)'!O63</f>
        <v>0</v>
      </c>
      <c r="P21" s="138">
        <f>'Ctrinh-NGOC BIEN (21-30)'!O70</f>
        <v>0</v>
      </c>
      <c r="Q21" s="155">
        <f>$D21-$BH21</f>
        <v>0</v>
      </c>
      <c r="R21" s="299">
        <f t="shared" si="5"/>
        <v>0</v>
      </c>
      <c r="S21" s="145"/>
      <c r="T21" s="138">
        <f>'Ctrinh-NGOC BIEN (21-30)'!O84</f>
        <v>0</v>
      </c>
      <c r="U21" s="138">
        <f>'Ctrinh-NGOC BIEN (21-30)'!O91</f>
        <v>0</v>
      </c>
      <c r="V21" s="138">
        <f>'Ctrinh-NGOC BIEN (21-30)'!O98</f>
        <v>0</v>
      </c>
      <c r="W21" s="138">
        <f>'Ctrinh-NGOC BIEN (21-30)'!O105</f>
        <v>0</v>
      </c>
      <c r="X21" s="138">
        <f>'Ctrinh-NGOC BIEN (21-30)'!O112</f>
        <v>0</v>
      </c>
      <c r="Y21" s="138">
        <f>'Ctrinh-NGOC BIEN (21-30)'!O119</f>
        <v>0</v>
      </c>
      <c r="Z21" s="138">
        <f>'Ctrinh-NGOC BIEN (21-30)'!O126</f>
        <v>0</v>
      </c>
      <c r="AA21" s="138">
        <f>'Ctrinh-NGOC BIEN (21-30)'!O133</f>
        <v>0</v>
      </c>
      <c r="AB21" s="291">
        <f t="shared" si="6"/>
        <v>0</v>
      </c>
      <c r="AC21" s="291"/>
      <c r="AD21" s="138">
        <f>'Ctrinh-NGOC BIEN (21-30)'!O141</f>
        <v>0</v>
      </c>
      <c r="AE21" s="138">
        <f>'Ctrinh-NGOC BIEN (21-30)'!O170</f>
        <v>0</v>
      </c>
      <c r="AF21" s="138">
        <f>'Ctrinh-NGOC BIEN (21-30)'!O178</f>
        <v>0</v>
      </c>
      <c r="AG21" s="138">
        <f>'Ctrinh-NGOC BIEN (21-30)'!O182</f>
        <v>0</v>
      </c>
      <c r="AH21" s="138">
        <f>'Ctrinh-NGOC BIEN (21-30)'!O186</f>
        <v>0</v>
      </c>
      <c r="AI21" s="138">
        <f>'Ctrinh-NGOC BIEN (21-30)'!O190</f>
        <v>0</v>
      </c>
      <c r="AJ21" s="138">
        <f>'Ctrinh-NGOC BIEN (21-30)'!O194</f>
        <v>0</v>
      </c>
      <c r="AK21" s="138">
        <f>'Ctrinh-NGOC BIEN (21-30)'!O198</f>
        <v>0</v>
      </c>
      <c r="AL21" s="138">
        <f>'Ctrinh-NGOC BIEN (21-30)'!O202</f>
        <v>0</v>
      </c>
      <c r="AM21" s="138">
        <f>'Ctrinh-NGOC BIEN (21-30)'!O209</f>
        <v>0</v>
      </c>
      <c r="AN21" s="138">
        <f>'Ctrinh-NGOC BIEN (21-30)'!O216</f>
        <v>0</v>
      </c>
      <c r="AO21" s="138">
        <f>'Ctrinh-NGOC BIEN (21-30)'!O223</f>
        <v>0</v>
      </c>
      <c r="AP21" s="138">
        <f>'Ctrinh-NGOC BIEN (21-30)'!O230</f>
        <v>0</v>
      </c>
      <c r="AQ21" s="138">
        <f>'Ctrinh-NGOC BIEN (21-30)'!O237</f>
        <v>0</v>
      </c>
      <c r="AR21" s="138">
        <f>'Ctrinh-NGOC BIEN (21-30)'!O241</f>
        <v>0</v>
      </c>
      <c r="AS21" s="138">
        <f>'Ctrinh-NGOC BIEN (21-30)'!O245</f>
        <v>0</v>
      </c>
      <c r="AT21" s="220">
        <f>'Ctrinh-NGOC BIEN (21-30)'!O249</f>
        <v>0</v>
      </c>
      <c r="AU21" s="138">
        <f>'Ctrinh-NGOC BIEN (21-30)'!O256</f>
        <v>0</v>
      </c>
      <c r="AV21" s="138">
        <f>'Ctrinh-NGOC BIEN (21-30)'!O263</f>
        <v>0</v>
      </c>
      <c r="AW21" s="138">
        <f>'Ctrinh-NGOC BIEN (21-30)'!O270</f>
        <v>0</v>
      </c>
      <c r="AX21" s="138">
        <f>'Ctrinh-NGOC BIEN (21-30)'!O277</f>
        <v>0</v>
      </c>
      <c r="AY21" s="138">
        <f>'Ctrinh-NGOC BIEN (21-30)'!O284</f>
        <v>0</v>
      </c>
      <c r="AZ21" s="138">
        <f>'Ctrinh-NGOC BIEN (21-30)'!O291</f>
        <v>0</v>
      </c>
      <c r="BA21" s="138">
        <f>'Ctrinh-NGOC BIEN (21-30)'!O298</f>
        <v>0</v>
      </c>
      <c r="BB21" s="138">
        <f>'Ctrinh-NGOC BIEN (21-30)'!O305</f>
        <v>0</v>
      </c>
      <c r="BC21" s="138">
        <f>'Ctrinh-NGOC BIEN (21-30)'!O312</f>
        <v>0</v>
      </c>
      <c r="BD21" s="138">
        <f>'Ctrinh-NGOC BIEN (21-30)'!O319</f>
        <v>0</v>
      </c>
      <c r="BE21" s="138">
        <f>'Ctrinh-NGOC BIEN (21-30)'!O326</f>
        <v>0</v>
      </c>
      <c r="BF21" s="145">
        <f>'Ctrinh-NGOC BIEN (21-30)'!O333</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'Ctrinh-NGOC BIEN (21-30)'!P7</f>
        <v>0</v>
      </c>
      <c r="H24" s="138">
        <f>'Ctrinh-NGOC BIEN (21-30)'!P14</f>
        <v>0</v>
      </c>
      <c r="I24" s="138">
        <f>'Ctrinh-NGOC BIEN (21-30)'!P21</f>
        <v>0</v>
      </c>
      <c r="J24" s="138">
        <f>'Ctrinh-NGOC BIEN (21-30)'!P28</f>
        <v>0</v>
      </c>
      <c r="K24" s="138">
        <f>'Ctrinh-NGOC BIEN (21-30)'!P35</f>
        <v>0</v>
      </c>
      <c r="L24" s="138">
        <f>'Ctrinh-NGOC BIEN (21-30)'!P42</f>
        <v>0</v>
      </c>
      <c r="M24" s="138">
        <f>'Ctrinh-NGOC BIEN (21-30)'!P49</f>
        <v>0</v>
      </c>
      <c r="N24" s="220">
        <f>'Ctrinh-NGOC BIEN (21-30)'!P56</f>
        <v>0</v>
      </c>
      <c r="O24" s="138">
        <f>'Ctrinh-NGOC BIEN (21-30)'!P63</f>
        <v>0</v>
      </c>
      <c r="P24" s="138">
        <f>'Ctrinh-NGOC BIEN (21-30)'!P70</f>
        <v>0</v>
      </c>
      <c r="Q24" s="138">
        <f>'Ctrinh-NGOC BIEN (21-30)'!P77</f>
        <v>0</v>
      </c>
      <c r="R24" s="200">
        <f>SUM(U24:AB24,AT24:BE24)</f>
        <v>0</v>
      </c>
      <c r="S24" s="145"/>
      <c r="T24" s="155">
        <f>$D24-$BH24</f>
        <v>0</v>
      </c>
      <c r="U24" s="138">
        <f>'Ctrinh-NGOC BIEN (21-30)'!P91</f>
        <v>0</v>
      </c>
      <c r="V24" s="138">
        <f>'Ctrinh-NGOC BIEN (21-30)'!P98</f>
        <v>0</v>
      </c>
      <c r="W24" s="138">
        <f>'Ctrinh-NGOC BIEN (21-30)'!P105</f>
        <v>0</v>
      </c>
      <c r="X24" s="138">
        <f>'Ctrinh-NGOC BIEN (21-30)'!P112</f>
        <v>0</v>
      </c>
      <c r="Y24" s="138">
        <f>'Ctrinh-NGOC BIEN (21-30)'!P119</f>
        <v>0</v>
      </c>
      <c r="Z24" s="138">
        <f>'Ctrinh-NGOC BIEN (21-30)'!P126</f>
        <v>0</v>
      </c>
      <c r="AA24" s="138">
        <f>'Ctrinh-NGOC BIEN (21-30)'!P133</f>
        <v>0</v>
      </c>
      <c r="AB24" s="291">
        <f t="shared" si="6"/>
        <v>0</v>
      </c>
      <c r="AC24" s="291"/>
      <c r="AD24" s="138">
        <f>'Ctrinh-NGOC BIEN (21-30)'!P141</f>
        <v>0</v>
      </c>
      <c r="AE24" s="138">
        <f>'Ctrinh-NGOC BIEN (21-30)'!P170</f>
        <v>0</v>
      </c>
      <c r="AF24" s="138">
        <f>'Ctrinh-NGOC BIEN (21-30)'!P178</f>
        <v>0</v>
      </c>
      <c r="AG24" s="138">
        <f>'Ctrinh-NGOC BIEN (21-30)'!P182</f>
        <v>0</v>
      </c>
      <c r="AH24" s="138">
        <f>'Ctrinh-NGOC BIEN (21-30)'!P186</f>
        <v>0</v>
      </c>
      <c r="AI24" s="138">
        <f>'Ctrinh-NGOC BIEN (21-30)'!P190</f>
        <v>0</v>
      </c>
      <c r="AJ24" s="138">
        <f>'Ctrinh-NGOC BIEN (21-30)'!P194</f>
        <v>0</v>
      </c>
      <c r="AK24" s="138">
        <f>'Ctrinh-NGOC BIEN (21-30)'!P198</f>
        <v>0</v>
      </c>
      <c r="AL24" s="138">
        <f>'Ctrinh-NGOC BIEN (21-30)'!P202</f>
        <v>0</v>
      </c>
      <c r="AM24" s="138">
        <f>'Ctrinh-NGOC BIEN (21-30)'!P209</f>
        <v>0</v>
      </c>
      <c r="AN24" s="138">
        <f>'Ctrinh-NGOC BIEN (21-30)'!P216</f>
        <v>0</v>
      </c>
      <c r="AO24" s="138">
        <f>'Ctrinh-NGOC BIEN (21-30)'!P223</f>
        <v>0</v>
      </c>
      <c r="AP24" s="138">
        <f>'Ctrinh-NGOC BIEN (21-30)'!P230</f>
        <v>0</v>
      </c>
      <c r="AQ24" s="138">
        <f>'Ctrinh-NGOC BIEN (21-30)'!P237</f>
        <v>0</v>
      </c>
      <c r="AR24" s="138">
        <f>'Ctrinh-NGOC BIEN (21-30)'!P241</f>
        <v>0</v>
      </c>
      <c r="AS24" s="138">
        <f>'Ctrinh-NGOC BIEN (21-30)'!P245</f>
        <v>0</v>
      </c>
      <c r="AT24" s="220">
        <f>'Ctrinh-NGOC BIEN (21-30)'!P249</f>
        <v>0</v>
      </c>
      <c r="AU24" s="138">
        <f>'Ctrinh-NGOC BIEN (21-30)'!P256</f>
        <v>0</v>
      </c>
      <c r="AV24" s="138">
        <f>'Ctrinh-NGOC BIEN (21-30)'!P263</f>
        <v>0</v>
      </c>
      <c r="AW24" s="138">
        <f>'Ctrinh-NGOC BIEN (21-30)'!P270</f>
        <v>0</v>
      </c>
      <c r="AX24" s="138">
        <f>'Ctrinh-NGOC BIEN (21-30)'!P277</f>
        <v>0</v>
      </c>
      <c r="AY24" s="138">
        <f>'Ctrinh-NGOC BIEN (21-30)'!P284</f>
        <v>0</v>
      </c>
      <c r="AZ24" s="138">
        <f>'Ctrinh-NGOC BIEN (21-30)'!P291</f>
        <v>0</v>
      </c>
      <c r="BA24" s="138">
        <f>'Ctrinh-NGOC BIEN (21-30)'!P298</f>
        <v>0</v>
      </c>
      <c r="BB24" s="138">
        <f>'Ctrinh-NGOC BIEN (21-30)'!P305</f>
        <v>0</v>
      </c>
      <c r="BC24" s="138">
        <f>'Ctrinh-NGOC BIEN (21-30)'!P312</f>
        <v>0</v>
      </c>
      <c r="BD24" s="138">
        <f>'Ctrinh-NGOC BIEN (21-30)'!P319</f>
        <v>0</v>
      </c>
      <c r="BE24" s="138">
        <f>'Ctrinh-NGOC BIEN (21-30)'!P326</f>
        <v>0</v>
      </c>
      <c r="BF24" s="145">
        <f>'Ctrinh-NGOC BIEN (21-30)'!P333</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'Ctrinh-NGOC BIEN (21-30)'!Q7</f>
        <v>0</v>
      </c>
      <c r="H25" s="138">
        <f>'Ctrinh-NGOC BIEN (21-30)'!Q14</f>
        <v>0</v>
      </c>
      <c r="I25" s="138">
        <f>'Ctrinh-NGOC BIEN (21-30)'!Q21</f>
        <v>0</v>
      </c>
      <c r="J25" s="138">
        <f>'Ctrinh-NGOC BIEN (21-30)'!Q28</f>
        <v>0</v>
      </c>
      <c r="K25" s="138">
        <f>'Ctrinh-NGOC BIEN (21-30)'!Q35</f>
        <v>0</v>
      </c>
      <c r="L25" s="138">
        <f>'Ctrinh-NGOC BIEN (21-30)'!Q42</f>
        <v>0</v>
      </c>
      <c r="M25" s="138">
        <f>'Ctrinh-NGOC BIEN (21-30)'!Q49</f>
        <v>0</v>
      </c>
      <c r="N25" s="220">
        <f>'Ctrinh-NGOC BIEN (21-30)'!Q56</f>
        <v>0</v>
      </c>
      <c r="O25" s="138">
        <f>'Ctrinh-NGOC BIEN (21-30)'!Q63</f>
        <v>0</v>
      </c>
      <c r="P25" s="138">
        <f>'Ctrinh-NGOC BIEN (21-30)'!Q70</f>
        <v>0</v>
      </c>
      <c r="Q25" s="138">
        <f>'Ctrinh-NGOC BIEN (21-30)'!Q77</f>
        <v>0</v>
      </c>
      <c r="R25" s="200">
        <f>SUM(T25,V25:AB25,AT25:BE25)</f>
        <v>0</v>
      </c>
      <c r="S25" s="145"/>
      <c r="T25" s="138">
        <f>'Ctrinh-NGOC BIEN (21-30)'!Q84</f>
        <v>0</v>
      </c>
      <c r="U25" s="155">
        <f>$D25-$BH25</f>
        <v>0</v>
      </c>
      <c r="V25" s="138">
        <f>'Ctrinh-NGOC BIEN (21-30)'!Q98</f>
        <v>0</v>
      </c>
      <c r="W25" s="138">
        <f>'Ctrinh-NGOC BIEN (21-30)'!Q105</f>
        <v>0</v>
      </c>
      <c r="X25" s="138">
        <f>'Ctrinh-NGOC BIEN (21-30)'!Q112</f>
        <v>0</v>
      </c>
      <c r="Y25" s="138">
        <f>'Ctrinh-NGOC BIEN (21-30)'!Q119</f>
        <v>0</v>
      </c>
      <c r="Z25" s="138">
        <f>'Ctrinh-NGOC BIEN (21-30)'!Q126</f>
        <v>0</v>
      </c>
      <c r="AA25" s="138">
        <f>'Ctrinh-NGOC BIEN (21-30)'!Q133</f>
        <v>0</v>
      </c>
      <c r="AB25" s="291">
        <f t="shared" si="6"/>
        <v>0</v>
      </c>
      <c r="AC25" s="291"/>
      <c r="AD25" s="138">
        <f>'Ctrinh-NGOC BIEN (21-30)'!Q141</f>
        <v>0</v>
      </c>
      <c r="AE25" s="138">
        <f>'Ctrinh-NGOC BIEN (21-30)'!Q170</f>
        <v>0</v>
      </c>
      <c r="AF25" s="138">
        <f>'Ctrinh-NGOC BIEN (21-30)'!Q178</f>
        <v>0</v>
      </c>
      <c r="AG25" s="138">
        <f>'Ctrinh-NGOC BIEN (21-30)'!Q182</f>
        <v>0</v>
      </c>
      <c r="AH25" s="138">
        <f>'Ctrinh-NGOC BIEN (21-30)'!Q186</f>
        <v>0</v>
      </c>
      <c r="AI25" s="138">
        <f>'Ctrinh-NGOC BIEN (21-30)'!Q190</f>
        <v>0</v>
      </c>
      <c r="AJ25" s="138">
        <f>'Ctrinh-NGOC BIEN (21-30)'!Q194</f>
        <v>0</v>
      </c>
      <c r="AK25" s="138">
        <f>'Ctrinh-NGOC BIEN (21-30)'!Q198</f>
        <v>0</v>
      </c>
      <c r="AL25" s="138">
        <f>'Ctrinh-NGOC BIEN (21-30)'!Q202</f>
        <v>0</v>
      </c>
      <c r="AM25" s="138">
        <f>'Ctrinh-NGOC BIEN (21-30)'!Q209</f>
        <v>0</v>
      </c>
      <c r="AN25" s="138">
        <f>'Ctrinh-NGOC BIEN (21-30)'!Q216</f>
        <v>0</v>
      </c>
      <c r="AO25" s="138">
        <f>'Ctrinh-NGOC BIEN (21-30)'!Q223</f>
        <v>0</v>
      </c>
      <c r="AP25" s="138">
        <f>'Ctrinh-NGOC BIEN (21-30)'!Q230</f>
        <v>0</v>
      </c>
      <c r="AQ25" s="138">
        <f>'Ctrinh-NGOC BIEN (21-30)'!Q237</f>
        <v>0</v>
      </c>
      <c r="AR25" s="138">
        <f>'Ctrinh-NGOC BIEN (21-30)'!Q241</f>
        <v>0</v>
      </c>
      <c r="AS25" s="138">
        <f>'Ctrinh-NGOC BIEN (21-30)'!Q245</f>
        <v>0</v>
      </c>
      <c r="AT25" s="220">
        <f>'Ctrinh-NGOC BIEN (21-30)'!Q249</f>
        <v>0</v>
      </c>
      <c r="AU25" s="138">
        <f>'Ctrinh-NGOC BIEN (21-30)'!Q256</f>
        <v>0</v>
      </c>
      <c r="AV25" s="138">
        <f>'Ctrinh-NGOC BIEN (21-30)'!Q263</f>
        <v>0</v>
      </c>
      <c r="AW25" s="138">
        <f>'Ctrinh-NGOC BIEN (21-30)'!Q270</f>
        <v>0</v>
      </c>
      <c r="AX25" s="138">
        <f>'Ctrinh-NGOC BIEN (21-30)'!Q277</f>
        <v>0</v>
      </c>
      <c r="AY25" s="138">
        <f>'Ctrinh-NGOC BIEN (21-30)'!Q284</f>
        <v>0</v>
      </c>
      <c r="AZ25" s="138">
        <f>'Ctrinh-NGOC BIEN (21-30)'!Q291</f>
        <v>0</v>
      </c>
      <c r="BA25" s="138">
        <f>'Ctrinh-NGOC BIEN (21-30)'!Q298</f>
        <v>0</v>
      </c>
      <c r="BB25" s="138">
        <f>'Ctrinh-NGOC BIEN (21-30)'!Q305</f>
        <v>0</v>
      </c>
      <c r="BC25" s="138">
        <f>'Ctrinh-NGOC BIEN (21-30)'!Q312</f>
        <v>0</v>
      </c>
      <c r="BD25" s="138">
        <f>'Ctrinh-NGOC BIEN (21-30)'!Q319</f>
        <v>0</v>
      </c>
      <c r="BE25" s="138">
        <f>'Ctrinh-NGOC BIEN (21-30)'!Q326</f>
        <v>0</v>
      </c>
      <c r="BF25" s="145">
        <f>'Ctrinh-NGOC BIEN (21-30)'!Q333</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'Ctrinh-NGOC BIEN (21-30)'!R7</f>
        <v>0</v>
      </c>
      <c r="H26" s="160">
        <f>'Ctrinh-NGOC BIEN (21-30)'!R14</f>
        <v>0</v>
      </c>
      <c r="I26" s="160">
        <f>'Ctrinh-NGOC BIEN (21-30)'!R21</f>
        <v>0</v>
      </c>
      <c r="J26" s="160">
        <f>'Ctrinh-NGOC BIEN (21-30)'!R28</f>
        <v>0</v>
      </c>
      <c r="K26" s="160">
        <f>'Ctrinh-NGOC BIEN (21-30)'!R35</f>
        <v>0</v>
      </c>
      <c r="L26" s="160">
        <f>'Ctrinh-NGOC BIEN (21-30)'!R42</f>
        <v>0</v>
      </c>
      <c r="M26" s="160">
        <f>'Ctrinh-NGOC BIEN (21-30)'!R49</f>
        <v>0</v>
      </c>
      <c r="N26" s="230">
        <f>'Ctrinh-NGOC BIEN (21-30)'!R56</f>
        <v>0</v>
      </c>
      <c r="O26" s="160">
        <f>'Ctrinh-NGOC BIEN (21-30)'!R63</f>
        <v>0</v>
      </c>
      <c r="P26" s="160">
        <f>'Ctrinh-NGOC BIEN (21-30)'!R70</f>
        <v>0</v>
      </c>
      <c r="Q26" s="160">
        <f>'Ctrinh-NGOC BIEN (21-30)'!R77</f>
        <v>0</v>
      </c>
      <c r="R26" s="200">
        <f>SUM(T26:U26,W26:AB26,AT26:BE26)</f>
        <v>0</v>
      </c>
      <c r="S26" s="168"/>
      <c r="T26" s="160">
        <f>'Ctrinh-NGOC BIEN (21-30)'!R84</f>
        <v>0</v>
      </c>
      <c r="U26" s="160">
        <f>'Ctrinh-NGOC BIEN (21-30)'!R91</f>
        <v>0</v>
      </c>
      <c r="V26" s="169">
        <f>$D26-$BH26</f>
        <v>0</v>
      </c>
      <c r="W26" s="160">
        <f>'Ctrinh-NGOC BIEN (21-30)'!R105</f>
        <v>0</v>
      </c>
      <c r="X26" s="160">
        <f>'Ctrinh-NGOC BIEN (21-30)'!R112</f>
        <v>0</v>
      </c>
      <c r="Y26" s="160">
        <f>'Ctrinh-NGOC BIEN (21-30)'!R119</f>
        <v>0</v>
      </c>
      <c r="Z26" s="160">
        <f>'Ctrinh-NGOC BIEN (21-30)'!R126</f>
        <v>0</v>
      </c>
      <c r="AA26" s="160">
        <f>'Ctrinh-NGOC BIEN (21-30)'!R133</f>
        <v>0</v>
      </c>
      <c r="AB26" s="291">
        <f t="shared" si="6"/>
        <v>0</v>
      </c>
      <c r="AC26" s="291"/>
      <c r="AD26" s="160">
        <f>'Ctrinh-NGOC BIEN (21-30)'!R141</f>
        <v>0</v>
      </c>
      <c r="AE26" s="160">
        <f>'Ctrinh-NGOC BIEN (21-30)'!R170</f>
        <v>0</v>
      </c>
      <c r="AF26" s="160">
        <f>'Ctrinh-NGOC BIEN (21-30)'!R178</f>
        <v>0</v>
      </c>
      <c r="AG26" s="160">
        <f>'Ctrinh-NGOC BIEN (21-30)'!R182</f>
        <v>0</v>
      </c>
      <c r="AH26" s="160">
        <f>'Ctrinh-NGOC BIEN (21-30)'!R186</f>
        <v>0</v>
      </c>
      <c r="AI26" s="160">
        <f>'Ctrinh-NGOC BIEN (21-30)'!R190</f>
        <v>0</v>
      </c>
      <c r="AJ26" s="160">
        <f>'Ctrinh-NGOC BIEN (21-30)'!R194</f>
        <v>0</v>
      </c>
      <c r="AK26" s="160">
        <f>'Ctrinh-NGOC BIEN (21-30)'!R198</f>
        <v>0</v>
      </c>
      <c r="AL26" s="160">
        <f>'Ctrinh-NGOC BIEN (21-30)'!R202</f>
        <v>0</v>
      </c>
      <c r="AM26" s="160">
        <f>'Ctrinh-NGOC BIEN (21-30)'!R209</f>
        <v>0</v>
      </c>
      <c r="AN26" s="160">
        <f>'Ctrinh-NGOC BIEN (21-30)'!R216</f>
        <v>0</v>
      </c>
      <c r="AO26" s="160">
        <f>'Ctrinh-NGOC BIEN (21-30)'!R223</f>
        <v>0</v>
      </c>
      <c r="AP26" s="160">
        <f>'Ctrinh-NGOC BIEN (21-30)'!R230</f>
        <v>0</v>
      </c>
      <c r="AQ26" s="160">
        <f>'Ctrinh-NGOC BIEN (21-30)'!R237</f>
        <v>0</v>
      </c>
      <c r="AR26" s="160">
        <f>'Ctrinh-NGOC BIEN (21-30)'!R241</f>
        <v>0</v>
      </c>
      <c r="AS26" s="160">
        <f>'Ctrinh-NGOC BIEN (21-30)'!R245</f>
        <v>0</v>
      </c>
      <c r="AT26" s="230">
        <f>'Ctrinh-NGOC BIEN (21-30)'!R249</f>
        <v>0</v>
      </c>
      <c r="AU26" s="160">
        <f>'Ctrinh-NGOC BIEN (21-30)'!R256</f>
        <v>0</v>
      </c>
      <c r="AV26" s="160">
        <f>'Ctrinh-NGOC BIEN (21-30)'!R263</f>
        <v>0</v>
      </c>
      <c r="AW26" s="160">
        <f>'Ctrinh-NGOC BIEN (21-30)'!R270</f>
        <v>0</v>
      </c>
      <c r="AX26" s="160">
        <f>'Ctrinh-NGOC BIEN (21-30)'!R277</f>
        <v>0</v>
      </c>
      <c r="AY26" s="160">
        <f>'Ctrinh-NGOC BIEN (21-30)'!R284</f>
        <v>0</v>
      </c>
      <c r="AZ26" s="160">
        <f>'Ctrinh-NGOC BIEN (21-30)'!R291</f>
        <v>0</v>
      </c>
      <c r="BA26" s="160">
        <f>'Ctrinh-NGOC BIEN (21-30)'!R298</f>
        <v>0</v>
      </c>
      <c r="BB26" s="160">
        <f>'Ctrinh-NGOC BIEN (21-30)'!R305</f>
        <v>0</v>
      </c>
      <c r="BC26" s="160">
        <f>'Ctrinh-NGOC BIEN (21-30)'!R312</f>
        <v>0</v>
      </c>
      <c r="BD26" s="160">
        <f>'Ctrinh-NGOC BIEN (21-30)'!R319</f>
        <v>0</v>
      </c>
      <c r="BE26" s="160">
        <f>'Ctrinh-NGOC BIEN (21-30)'!R326</f>
        <v>0</v>
      </c>
      <c r="BF26" s="168">
        <f>'Ctrinh-NGOC BIEN (21-30)'!R333</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'Ctrinh-NGOC BIEN (21-30)'!S7</f>
        <v>0</v>
      </c>
      <c r="H27" s="138">
        <f>'Ctrinh-NGOC BIEN (21-30)'!S14</f>
        <v>0</v>
      </c>
      <c r="I27" s="138">
        <f>'Ctrinh-NGOC BIEN (21-30)'!S21</f>
        <v>0</v>
      </c>
      <c r="J27" s="138">
        <f>'Ctrinh-NGOC BIEN (21-30)'!S28</f>
        <v>0</v>
      </c>
      <c r="K27" s="138">
        <f>'Ctrinh-NGOC BIEN (21-30)'!S35</f>
        <v>0</v>
      </c>
      <c r="L27" s="138">
        <f>'Ctrinh-NGOC BIEN (21-30)'!S42</f>
        <v>0</v>
      </c>
      <c r="M27" s="138">
        <f>'Ctrinh-NGOC BIEN (21-30)'!S49</f>
        <v>0</v>
      </c>
      <c r="N27" s="220">
        <f>'Ctrinh-NGOC BIEN (21-30)'!S56</f>
        <v>0</v>
      </c>
      <c r="O27" s="138">
        <f>'Ctrinh-NGOC BIEN (21-30)'!S63</f>
        <v>0</v>
      </c>
      <c r="P27" s="138">
        <f>'Ctrinh-NGOC BIEN (21-30)'!S70</f>
        <v>0</v>
      </c>
      <c r="Q27" s="138">
        <f>'Ctrinh-NGOC BIEN (21-30)'!S77</f>
        <v>0</v>
      </c>
      <c r="R27" s="200">
        <f>SUM(T27:V27,X27:AB27,AT27:BE27)</f>
        <v>0</v>
      </c>
      <c r="S27" s="145"/>
      <c r="T27" s="138">
        <f>'Ctrinh-NGOC BIEN (21-30)'!S84</f>
        <v>0</v>
      </c>
      <c r="U27" s="138">
        <f>'Ctrinh-NGOC BIEN (21-30)'!S91</f>
        <v>0</v>
      </c>
      <c r="V27" s="138">
        <f>'Ctrinh-NGOC BIEN (21-30)'!S98</f>
        <v>0</v>
      </c>
      <c r="W27" s="155">
        <f>$D27-$BH27</f>
        <v>0</v>
      </c>
      <c r="X27" s="138">
        <f>'Ctrinh-NGOC BIEN (21-30)'!S112</f>
        <v>0</v>
      </c>
      <c r="Y27" s="138">
        <f>'Ctrinh-NGOC BIEN (21-30)'!S119</f>
        <v>0</v>
      </c>
      <c r="Z27" s="138">
        <f>'Ctrinh-NGOC BIEN (21-30)'!S126</f>
        <v>0</v>
      </c>
      <c r="AA27" s="138">
        <f>'Ctrinh-NGOC BIEN (21-30)'!S133</f>
        <v>0</v>
      </c>
      <c r="AB27" s="291">
        <f t="shared" si="6"/>
        <v>0</v>
      </c>
      <c r="AC27" s="291"/>
      <c r="AD27" s="138">
        <f>'Ctrinh-NGOC BIEN (21-30)'!S141</f>
        <v>0</v>
      </c>
      <c r="AE27" s="138">
        <f>'Ctrinh-NGOC BIEN (21-30)'!S170</f>
        <v>0</v>
      </c>
      <c r="AF27" s="138">
        <f>'Ctrinh-NGOC BIEN (21-30)'!S178</f>
        <v>0</v>
      </c>
      <c r="AG27" s="138">
        <f>'Ctrinh-NGOC BIEN (21-30)'!S182</f>
        <v>0</v>
      </c>
      <c r="AH27" s="138">
        <f>'Ctrinh-NGOC BIEN (21-30)'!S186</f>
        <v>0</v>
      </c>
      <c r="AI27" s="138">
        <f>'Ctrinh-NGOC BIEN (21-30)'!S190</f>
        <v>0</v>
      </c>
      <c r="AJ27" s="138">
        <f>'Ctrinh-NGOC BIEN (21-30)'!S194</f>
        <v>0</v>
      </c>
      <c r="AK27" s="138">
        <f>'Ctrinh-NGOC BIEN (21-30)'!S198</f>
        <v>0</v>
      </c>
      <c r="AL27" s="138">
        <f>'Ctrinh-NGOC BIEN (21-30)'!S202</f>
        <v>0</v>
      </c>
      <c r="AM27" s="138">
        <f>'Ctrinh-NGOC BIEN (21-30)'!S209</f>
        <v>0</v>
      </c>
      <c r="AN27" s="138">
        <f>'Ctrinh-NGOC BIEN (21-30)'!S216</f>
        <v>0</v>
      </c>
      <c r="AO27" s="138">
        <f>'Ctrinh-NGOC BIEN (21-30)'!S223</f>
        <v>0</v>
      </c>
      <c r="AP27" s="138">
        <f>'Ctrinh-NGOC BIEN (21-30)'!S230</f>
        <v>0</v>
      </c>
      <c r="AQ27" s="138">
        <f>'Ctrinh-NGOC BIEN (21-30)'!S237</f>
        <v>0</v>
      </c>
      <c r="AR27" s="138">
        <f>'Ctrinh-NGOC BIEN (21-30)'!S241</f>
        <v>0</v>
      </c>
      <c r="AS27" s="138">
        <f>'Ctrinh-NGOC BIEN (21-30)'!S245</f>
        <v>0</v>
      </c>
      <c r="AT27" s="220">
        <f>'Ctrinh-NGOC BIEN (21-30)'!S249</f>
        <v>0</v>
      </c>
      <c r="AU27" s="138">
        <f>'Ctrinh-NGOC BIEN (21-30)'!S256</f>
        <v>0</v>
      </c>
      <c r="AV27" s="138">
        <f>'Ctrinh-NGOC BIEN (21-30)'!S263</f>
        <v>0</v>
      </c>
      <c r="AW27" s="138">
        <f>'Ctrinh-NGOC BIEN (21-30)'!S270</f>
        <v>0</v>
      </c>
      <c r="AX27" s="138">
        <f>'Ctrinh-NGOC BIEN (21-30)'!S277</f>
        <v>0</v>
      </c>
      <c r="AY27" s="138">
        <f>'Ctrinh-NGOC BIEN (21-30)'!S284</f>
        <v>0</v>
      </c>
      <c r="AZ27" s="138">
        <f>'Ctrinh-NGOC BIEN (21-30)'!S291</f>
        <v>0</v>
      </c>
      <c r="BA27" s="138">
        <f>'Ctrinh-NGOC BIEN (21-30)'!S298</f>
        <v>0</v>
      </c>
      <c r="BB27" s="138">
        <f>'Ctrinh-NGOC BIEN (21-30)'!S305</f>
        <v>0</v>
      </c>
      <c r="BC27" s="138">
        <f>'Ctrinh-NGOC BIEN (21-30)'!S312</f>
        <v>0</v>
      </c>
      <c r="BD27" s="138">
        <f>'Ctrinh-NGOC BIEN (21-30)'!S319</f>
        <v>0</v>
      </c>
      <c r="BE27" s="138">
        <f>'Ctrinh-NGOC BIEN (21-30)'!S326</f>
        <v>0</v>
      </c>
      <c r="BF27" s="145">
        <f>'Ctrinh-NGOC BIEN (21-30)'!S333</f>
        <v>0</v>
      </c>
      <c r="BG27" s="138"/>
      <c r="BH27" s="138">
        <f t="shared" si="11"/>
        <v>0</v>
      </c>
      <c r="BI27" s="146">
        <f>$W$64-BH27</f>
        <v>0</v>
      </c>
      <c r="BJ27" s="138">
        <f>D27+BI27</f>
        <v>0</v>
      </c>
      <c r="BK27" s="152"/>
      <c r="BL27" s="159"/>
    </row>
    <row r="28" spans="1:64" s="158" customFormat="1" ht="15.75" customHeight="1">
      <c r="A28" s="313">
        <v>2.5</v>
      </c>
      <c r="B28" s="157" t="s">
        <v>137</v>
      </c>
      <c r="C28" s="156" t="s">
        <v>60</v>
      </c>
      <c r="D28" s="382"/>
      <c r="E28" s="200">
        <f t="shared" si="10"/>
        <v>0</v>
      </c>
      <c r="F28" s="138">
        <f t="shared" si="12"/>
        <v>0</v>
      </c>
      <c r="G28" s="138">
        <f>'Ctrinh-NGOC BIEN (21-30)'!T7</f>
        <v>0</v>
      </c>
      <c r="H28" s="138">
        <f>'Ctrinh-NGOC BIEN (21-30)'!T14</f>
        <v>0</v>
      </c>
      <c r="I28" s="138">
        <f>'Ctrinh-NGOC BIEN (21-30)'!T21</f>
        <v>0</v>
      </c>
      <c r="J28" s="138">
        <f>'Ctrinh-NGOC BIEN (21-30)'!T28</f>
        <v>0</v>
      </c>
      <c r="K28" s="138">
        <f>'Ctrinh-NGOC BIEN (21-30)'!T35</f>
        <v>0</v>
      </c>
      <c r="L28" s="138">
        <f>'Ctrinh-NGOC BIEN (21-30)'!T42</f>
        <v>0</v>
      </c>
      <c r="M28" s="138">
        <f>'Ctrinh-NGOC BIEN (21-30)'!T49</f>
        <v>0</v>
      </c>
      <c r="N28" s="220">
        <f>'Ctrinh-NGOC BIEN (21-30)'!T56</f>
        <v>0</v>
      </c>
      <c r="O28" s="138">
        <f>'Ctrinh-NGOC BIEN (21-30)'!T63</f>
        <v>0</v>
      </c>
      <c r="P28" s="138">
        <f>'Ctrinh-NGOC BIEN (21-30)'!T70</f>
        <v>0</v>
      </c>
      <c r="Q28" s="138">
        <f>'Ctrinh-NGOC BIEN (21-30)'!T77</f>
        <v>0</v>
      </c>
      <c r="R28" s="200">
        <f>SUM(T28:W28,Y28:AB28,AT28:BE28)</f>
        <v>0</v>
      </c>
      <c r="S28" s="145"/>
      <c r="T28" s="138">
        <f>'Ctrinh-NGOC BIEN (21-30)'!T84</f>
        <v>0</v>
      </c>
      <c r="U28" s="138">
        <f>'Ctrinh-NGOC BIEN (21-30)'!T91</f>
        <v>0</v>
      </c>
      <c r="V28" s="138">
        <f>'Ctrinh-NGOC BIEN (21-30)'!T98</f>
        <v>0</v>
      </c>
      <c r="W28" s="138">
        <f>'Ctrinh-NGOC BIEN (21-30)'!T105</f>
        <v>0</v>
      </c>
      <c r="X28" s="155">
        <f>$D28-$BH28</f>
        <v>0</v>
      </c>
      <c r="Y28" s="138">
        <f>'Ctrinh-NGOC BIEN (21-30)'!T119</f>
        <v>0</v>
      </c>
      <c r="Z28" s="138">
        <f>'Ctrinh-NGOC BIEN (21-30)'!T126</f>
        <v>0</v>
      </c>
      <c r="AA28" s="138">
        <f>'Ctrinh-NGOC BIEN (21-30)'!T133</f>
        <v>0</v>
      </c>
      <c r="AB28" s="291">
        <f t="shared" si="6"/>
        <v>0</v>
      </c>
      <c r="AC28" s="291"/>
      <c r="AD28" s="138">
        <f>'Ctrinh-NGOC BIEN (21-30)'!T141</f>
        <v>0</v>
      </c>
      <c r="AE28" s="138">
        <f>'Ctrinh-NGOC BIEN (21-30)'!T170</f>
        <v>0</v>
      </c>
      <c r="AF28" s="138">
        <f>'Ctrinh-NGOC BIEN (21-30)'!T178</f>
        <v>0</v>
      </c>
      <c r="AG28" s="138">
        <f>'Ctrinh-NGOC BIEN (21-30)'!T182</f>
        <v>0</v>
      </c>
      <c r="AH28" s="138">
        <f>'Ctrinh-NGOC BIEN (21-30)'!T186</f>
        <v>0</v>
      </c>
      <c r="AI28" s="138">
        <f>'Ctrinh-NGOC BIEN (21-30)'!T190</f>
        <v>0</v>
      </c>
      <c r="AJ28" s="138">
        <f>'Ctrinh-NGOC BIEN (21-30)'!T194</f>
        <v>0</v>
      </c>
      <c r="AK28" s="138">
        <f>'Ctrinh-NGOC BIEN (21-30)'!T198</f>
        <v>0</v>
      </c>
      <c r="AL28" s="138">
        <f>'Ctrinh-NGOC BIEN (21-30)'!T202</f>
        <v>0</v>
      </c>
      <c r="AM28" s="138">
        <f>'Ctrinh-NGOC BIEN (21-30)'!T209</f>
        <v>0</v>
      </c>
      <c r="AN28" s="138">
        <f>'Ctrinh-NGOC BIEN (21-30)'!T216</f>
        <v>0</v>
      </c>
      <c r="AO28" s="138">
        <f>'Ctrinh-NGOC BIEN (21-30)'!T223</f>
        <v>0</v>
      </c>
      <c r="AP28" s="138">
        <f>'Ctrinh-NGOC BIEN (21-30)'!T230</f>
        <v>0</v>
      </c>
      <c r="AQ28" s="138">
        <f>'Ctrinh-NGOC BIEN (21-30)'!T237</f>
        <v>0</v>
      </c>
      <c r="AR28" s="138">
        <f>'Ctrinh-NGOC BIEN (21-30)'!T241</f>
        <v>0</v>
      </c>
      <c r="AS28" s="138">
        <f>'Ctrinh-NGOC BIEN (21-30)'!T245</f>
        <v>0</v>
      </c>
      <c r="AT28" s="220">
        <f>'Ctrinh-NGOC BIEN (21-30)'!T249</f>
        <v>0</v>
      </c>
      <c r="AU28" s="138">
        <f>'Ctrinh-NGOC BIEN (21-30)'!T256</f>
        <v>0</v>
      </c>
      <c r="AV28" s="138">
        <f>'Ctrinh-NGOC BIEN (21-30)'!T263</f>
        <v>0</v>
      </c>
      <c r="AW28" s="138">
        <f>'Ctrinh-NGOC BIEN (21-30)'!T270</f>
        <v>0</v>
      </c>
      <c r="AX28" s="138">
        <f>'Ctrinh-NGOC BIEN (21-30)'!T277</f>
        <v>0</v>
      </c>
      <c r="AY28" s="138">
        <f>'Ctrinh-NGOC BIEN (21-30)'!T284</f>
        <v>0</v>
      </c>
      <c r="AZ28" s="138">
        <f>'Ctrinh-NGOC BIEN (21-30)'!T291</f>
        <v>0</v>
      </c>
      <c r="BA28" s="138">
        <f>'Ctrinh-NGOC BIEN (21-30)'!T298</f>
        <v>0</v>
      </c>
      <c r="BB28" s="138">
        <f>'Ctrinh-NGOC BIEN (21-30)'!T305</f>
        <v>0</v>
      </c>
      <c r="BC28" s="138">
        <f>'Ctrinh-NGOC BIEN (21-30)'!T312</f>
        <v>0</v>
      </c>
      <c r="BD28" s="138">
        <f>'Ctrinh-NGOC BIEN (21-30)'!T319</f>
        <v>0</v>
      </c>
      <c r="BE28" s="138">
        <f>'Ctrinh-NGOC BIEN (21-30)'!T326</f>
        <v>0</v>
      </c>
      <c r="BF28" s="145">
        <f>'Ctrinh-NGOC BIEN (21-30)'!T333</f>
        <v>0</v>
      </c>
      <c r="BG28" s="138"/>
      <c r="BH28" s="138">
        <f t="shared" si="11"/>
        <v>0</v>
      </c>
      <c r="BI28" s="146">
        <f>$X$64-BH28</f>
        <v>0</v>
      </c>
      <c r="BJ28" s="138">
        <f>D28+BI28</f>
        <v>0</v>
      </c>
      <c r="BK28" s="152"/>
      <c r="BL28" s="159"/>
    </row>
    <row r="29" spans="1:64" s="158" customFormat="1" ht="15.75" customHeight="1">
      <c r="A29" s="312">
        <v>2.6</v>
      </c>
      <c r="B29" s="157" t="s">
        <v>62</v>
      </c>
      <c r="C29" s="156" t="s">
        <v>63</v>
      </c>
      <c r="D29" s="382"/>
      <c r="E29" s="200">
        <f t="shared" si="10"/>
        <v>0</v>
      </c>
      <c r="F29" s="138">
        <f t="shared" si="12"/>
        <v>0</v>
      </c>
      <c r="G29" s="138">
        <f>'Ctrinh-NGOC BIEN (21-30)'!U7</f>
        <v>0</v>
      </c>
      <c r="H29" s="138">
        <f>'Ctrinh-NGOC BIEN (21-30)'!U14</f>
        <v>0</v>
      </c>
      <c r="I29" s="138">
        <f>'Ctrinh-NGOC BIEN (21-30)'!U21</f>
        <v>0</v>
      </c>
      <c r="J29" s="138">
        <f>'Ctrinh-NGOC BIEN (21-30)'!U28</f>
        <v>0</v>
      </c>
      <c r="K29" s="138">
        <f>'Ctrinh-NGOC BIEN (21-30)'!U35</f>
        <v>0</v>
      </c>
      <c r="L29" s="138">
        <f>'Ctrinh-NGOC BIEN (21-30)'!U42</f>
        <v>0</v>
      </c>
      <c r="M29" s="138">
        <f>'Ctrinh-NGOC BIEN (21-30)'!U49</f>
        <v>0</v>
      </c>
      <c r="N29" s="220">
        <f>'Ctrinh-NGOC BIEN (21-30)'!U56</f>
        <v>0</v>
      </c>
      <c r="O29" s="138">
        <f>'Ctrinh-NGOC BIEN (21-30)'!U63</f>
        <v>0</v>
      </c>
      <c r="P29" s="138">
        <f>'Ctrinh-NGOC BIEN (21-30)'!U70</f>
        <v>0</v>
      </c>
      <c r="Q29" s="138">
        <f>'Ctrinh-NGOC BIEN (21-30)'!U77</f>
        <v>0</v>
      </c>
      <c r="R29" s="200">
        <f>SUM(T29:X29,Z29:AB29,AT29:BE29)</f>
        <v>0</v>
      </c>
      <c r="S29" s="145"/>
      <c r="T29" s="138">
        <f>'Ctrinh-NGOC BIEN (21-30)'!U84</f>
        <v>0</v>
      </c>
      <c r="U29" s="138">
        <f>'Ctrinh-NGOC BIEN (21-30)'!U91</f>
        <v>0</v>
      </c>
      <c r="V29" s="138">
        <f>'Ctrinh-NGOC BIEN (21-30)'!U98</f>
        <v>0</v>
      </c>
      <c r="W29" s="138">
        <f>'Ctrinh-NGOC BIEN (21-30)'!U105</f>
        <v>0</v>
      </c>
      <c r="X29" s="138">
        <f>'Ctrinh-NGOC BIEN (21-30)'!U112</f>
        <v>0</v>
      </c>
      <c r="Y29" s="155">
        <f>$D29-$BH29</f>
        <v>0</v>
      </c>
      <c r="Z29" s="138">
        <f>'Ctrinh-NGOC BIEN (21-30)'!U126</f>
        <v>0</v>
      </c>
      <c r="AA29" s="138">
        <f>'Ctrinh-NGOC BIEN (21-30)'!U133</f>
        <v>0</v>
      </c>
      <c r="AB29" s="291">
        <f t="shared" si="6"/>
        <v>0</v>
      </c>
      <c r="AC29" s="291"/>
      <c r="AD29" s="138">
        <f>'Ctrinh-NGOC BIEN (21-30)'!U141</f>
        <v>0</v>
      </c>
      <c r="AE29" s="138">
        <f>'Ctrinh-NGOC BIEN (21-30)'!U170</f>
        <v>0</v>
      </c>
      <c r="AF29" s="138">
        <f>'Ctrinh-NGOC BIEN (21-30)'!U178</f>
        <v>0</v>
      </c>
      <c r="AG29" s="138">
        <f>'Ctrinh-NGOC BIEN (21-30)'!U182</f>
        <v>0</v>
      </c>
      <c r="AH29" s="138">
        <f>'Ctrinh-NGOC BIEN (21-30)'!U186</f>
        <v>0</v>
      </c>
      <c r="AI29" s="138">
        <f>'Ctrinh-NGOC BIEN (21-30)'!U190</f>
        <v>0</v>
      </c>
      <c r="AJ29" s="138">
        <f>'Ctrinh-NGOC BIEN (21-30)'!U194</f>
        <v>0</v>
      </c>
      <c r="AK29" s="138">
        <f>'Ctrinh-NGOC BIEN (21-30)'!U198</f>
        <v>0</v>
      </c>
      <c r="AL29" s="138">
        <f>'Ctrinh-NGOC BIEN (21-30)'!U202</f>
        <v>0</v>
      </c>
      <c r="AM29" s="138">
        <f>'Ctrinh-NGOC BIEN (21-30)'!U209</f>
        <v>0</v>
      </c>
      <c r="AN29" s="138">
        <f>'Ctrinh-NGOC BIEN (21-30)'!U216</f>
        <v>0</v>
      </c>
      <c r="AO29" s="138">
        <f>'Ctrinh-NGOC BIEN (21-30)'!U223</f>
        <v>0</v>
      </c>
      <c r="AP29" s="138">
        <f>'Ctrinh-NGOC BIEN (21-30)'!U230</f>
        <v>0</v>
      </c>
      <c r="AQ29" s="138">
        <f>'Ctrinh-NGOC BIEN (21-30)'!U237</f>
        <v>0</v>
      </c>
      <c r="AR29" s="138">
        <f>'Ctrinh-NGOC BIEN (21-30)'!U241</f>
        <v>0</v>
      </c>
      <c r="AS29" s="138">
        <f>'Ctrinh-NGOC BIEN (21-30)'!U245</f>
        <v>0</v>
      </c>
      <c r="AT29" s="220">
        <f>'Ctrinh-NGOC BIEN (21-30)'!U249</f>
        <v>0</v>
      </c>
      <c r="AU29" s="138">
        <f>'Ctrinh-NGOC BIEN (21-30)'!U256</f>
        <v>0</v>
      </c>
      <c r="AV29" s="138">
        <f>'Ctrinh-NGOC BIEN (21-30)'!U263</f>
        <v>0</v>
      </c>
      <c r="AW29" s="138">
        <f>'Ctrinh-NGOC BIEN (21-30)'!U270</f>
        <v>0</v>
      </c>
      <c r="AX29" s="138">
        <f>'Ctrinh-NGOC BIEN (21-30)'!U277</f>
        <v>0</v>
      </c>
      <c r="AY29" s="138">
        <f>'Ctrinh-NGOC BIEN (21-30)'!U284</f>
        <v>0</v>
      </c>
      <c r="AZ29" s="138">
        <f>'Ctrinh-NGOC BIEN (21-30)'!U291</f>
        <v>0</v>
      </c>
      <c r="BA29" s="138">
        <f>'Ctrinh-NGOC BIEN (21-30)'!U298</f>
        <v>0</v>
      </c>
      <c r="BB29" s="138">
        <f>'Ctrinh-NGOC BIEN (21-30)'!U305</f>
        <v>0</v>
      </c>
      <c r="BC29" s="138">
        <f>'Ctrinh-NGOC BIEN (21-30)'!U312</f>
        <v>0</v>
      </c>
      <c r="BD29" s="138">
        <f>'Ctrinh-NGOC BIEN (21-30)'!U319</f>
        <v>0</v>
      </c>
      <c r="BE29" s="138">
        <f>'Ctrinh-NGOC BIEN (21-30)'!U326</f>
        <v>0</v>
      </c>
      <c r="BF29" s="145">
        <f>'Ctrinh-NGOC BIEN (21-30)'!U333</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'Ctrinh-NGOC BIEN (21-30)'!V7</f>
        <v>0</v>
      </c>
      <c r="H30" s="138">
        <f>'Ctrinh-NGOC BIEN (21-30)'!V14</f>
        <v>0</v>
      </c>
      <c r="I30" s="138">
        <f>'Ctrinh-NGOC BIEN (21-30)'!V21</f>
        <v>0</v>
      </c>
      <c r="J30" s="138">
        <f>'Ctrinh-NGOC BIEN (21-30)'!V28</f>
        <v>0</v>
      </c>
      <c r="K30" s="138">
        <f>'Ctrinh-NGOC BIEN (21-30)'!V35</f>
        <v>0</v>
      </c>
      <c r="L30" s="138">
        <f>'Ctrinh-NGOC BIEN (21-30)'!V42</f>
        <v>0</v>
      </c>
      <c r="M30" s="138">
        <f>'Ctrinh-NGOC BIEN (21-30)'!V49</f>
        <v>0</v>
      </c>
      <c r="N30" s="220">
        <f>'Ctrinh-NGOC BIEN (21-30)'!V56</f>
        <v>0</v>
      </c>
      <c r="O30" s="138">
        <f>'Ctrinh-NGOC BIEN (21-30)'!V63</f>
        <v>0</v>
      </c>
      <c r="P30" s="138">
        <f>'Ctrinh-NGOC BIEN (21-30)'!V70</f>
        <v>0</v>
      </c>
      <c r="Q30" s="138">
        <f>'Ctrinh-NGOC BIEN (21-30)'!V77</f>
        <v>0</v>
      </c>
      <c r="R30" s="200">
        <f>SUM(T30:Y30,AA30:AB30,AT30:BE30)</f>
        <v>0</v>
      </c>
      <c r="S30" s="145"/>
      <c r="T30" s="138">
        <f>'Ctrinh-NGOC BIEN (21-30)'!V84</f>
        <v>0</v>
      </c>
      <c r="U30" s="138">
        <f>'Ctrinh-NGOC BIEN (21-30)'!V91</f>
        <v>0</v>
      </c>
      <c r="V30" s="138">
        <f>'Ctrinh-NGOC BIEN (21-30)'!V98</f>
        <v>0</v>
      </c>
      <c r="W30" s="138">
        <f>'Ctrinh-NGOC BIEN (21-30)'!V105</f>
        <v>0</v>
      </c>
      <c r="X30" s="138">
        <f>'Ctrinh-NGOC BIEN (21-30)'!V112</f>
        <v>0</v>
      </c>
      <c r="Y30" s="138">
        <f>'Ctrinh-NGOC BIEN (21-30)'!V119</f>
        <v>0</v>
      </c>
      <c r="Z30" s="155">
        <f>$D30-$BH30</f>
        <v>0</v>
      </c>
      <c r="AA30" s="138">
        <f>'Ctrinh-NGOC BIEN (21-30)'!V133</f>
        <v>0</v>
      </c>
      <c r="AB30" s="291">
        <f t="shared" si="6"/>
        <v>0</v>
      </c>
      <c r="AC30" s="291"/>
      <c r="AD30" s="138">
        <f>'Ctrinh-NGOC BIEN (21-30)'!V141</f>
        <v>0</v>
      </c>
      <c r="AE30" s="138">
        <f>'Ctrinh-NGOC BIEN (21-30)'!V170</f>
        <v>0</v>
      </c>
      <c r="AF30" s="138">
        <f>'Ctrinh-NGOC BIEN (21-30)'!V178</f>
        <v>0</v>
      </c>
      <c r="AG30" s="138">
        <f>'Ctrinh-NGOC BIEN (21-30)'!V182</f>
        <v>0</v>
      </c>
      <c r="AH30" s="138">
        <f>'Ctrinh-NGOC BIEN (21-30)'!V186</f>
        <v>0</v>
      </c>
      <c r="AI30" s="138">
        <f>'Ctrinh-NGOC BIEN (21-30)'!V190</f>
        <v>0</v>
      </c>
      <c r="AJ30" s="138">
        <f>'Ctrinh-NGOC BIEN (21-30)'!V194</f>
        <v>0</v>
      </c>
      <c r="AK30" s="138">
        <f>'Ctrinh-NGOC BIEN (21-30)'!V198</f>
        <v>0</v>
      </c>
      <c r="AL30" s="138">
        <f>'Ctrinh-NGOC BIEN (21-30)'!V202</f>
        <v>0</v>
      </c>
      <c r="AM30" s="138">
        <f>'Ctrinh-NGOC BIEN (21-30)'!V209</f>
        <v>0</v>
      </c>
      <c r="AN30" s="138">
        <f>'Ctrinh-NGOC BIEN (21-30)'!V216</f>
        <v>0</v>
      </c>
      <c r="AO30" s="138">
        <f>'Ctrinh-NGOC BIEN (21-30)'!V223</f>
        <v>0</v>
      </c>
      <c r="AP30" s="138">
        <f>'Ctrinh-NGOC BIEN (21-30)'!V230</f>
        <v>0</v>
      </c>
      <c r="AQ30" s="138">
        <f>'Ctrinh-NGOC BIEN (21-30)'!V237</f>
        <v>0</v>
      </c>
      <c r="AR30" s="138">
        <f>'Ctrinh-NGOC BIEN (21-30)'!V241</f>
        <v>0</v>
      </c>
      <c r="AS30" s="138">
        <f>'Ctrinh-NGOC BIEN (21-30)'!V245</f>
        <v>0</v>
      </c>
      <c r="AT30" s="220">
        <f>'Ctrinh-NGOC BIEN (21-30)'!V249</f>
        <v>0</v>
      </c>
      <c r="AU30" s="138">
        <f>'Ctrinh-NGOC BIEN (21-30)'!V256</f>
        <v>0</v>
      </c>
      <c r="AV30" s="138">
        <f>'Ctrinh-NGOC BIEN (21-30)'!V263</f>
        <v>0</v>
      </c>
      <c r="AW30" s="138">
        <f>'Ctrinh-NGOC BIEN (21-30)'!V270</f>
        <v>0</v>
      </c>
      <c r="AX30" s="138">
        <f>'Ctrinh-NGOC BIEN (21-30)'!V277</f>
        <v>0</v>
      </c>
      <c r="AY30" s="138">
        <f>'Ctrinh-NGOC BIEN (21-30)'!V284</f>
        <v>0</v>
      </c>
      <c r="AZ30" s="138">
        <f>'Ctrinh-NGOC BIEN (21-30)'!V291</f>
        <v>0</v>
      </c>
      <c r="BA30" s="138">
        <f>'Ctrinh-NGOC BIEN (21-30)'!V298</f>
        <v>0</v>
      </c>
      <c r="BB30" s="138">
        <f>'Ctrinh-NGOC BIEN (21-30)'!V305</f>
        <v>0</v>
      </c>
      <c r="BC30" s="138">
        <f>'Ctrinh-NGOC BIEN (21-30)'!V312</f>
        <v>0</v>
      </c>
      <c r="BD30" s="138">
        <f>'Ctrinh-NGOC BIEN (21-30)'!V319</f>
        <v>0</v>
      </c>
      <c r="BE30" s="138">
        <f>'Ctrinh-NGOC BIEN (21-30)'!V326</f>
        <v>0</v>
      </c>
      <c r="BF30" s="145">
        <f>'Ctrinh-NGOC BIEN (21-30)'!V333</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'Ctrinh-NGOC BIEN (21-30)'!W7</f>
        <v>0</v>
      </c>
      <c r="H31" s="138">
        <f>'Ctrinh-NGOC BIEN (21-30)'!W14</f>
        <v>0</v>
      </c>
      <c r="I31" s="138">
        <f>'Ctrinh-NGOC BIEN (21-30)'!W21</f>
        <v>0</v>
      </c>
      <c r="J31" s="138">
        <f>'Ctrinh-NGOC BIEN (21-30)'!W28</f>
        <v>0</v>
      </c>
      <c r="K31" s="138">
        <f>'Ctrinh-NGOC BIEN (21-30)'!W35</f>
        <v>0</v>
      </c>
      <c r="L31" s="138">
        <f>'Ctrinh-NGOC BIEN (21-30)'!W42</f>
        <v>0</v>
      </c>
      <c r="M31" s="138">
        <f>'Ctrinh-NGOC BIEN (21-30)'!W49</f>
        <v>0</v>
      </c>
      <c r="N31" s="220">
        <f>'Ctrinh-NGOC BIEN (21-30)'!W56</f>
        <v>0</v>
      </c>
      <c r="O31" s="138">
        <f>'Ctrinh-NGOC BIEN (21-30)'!W63</f>
        <v>0</v>
      </c>
      <c r="P31" s="138">
        <f>'Ctrinh-NGOC BIEN (21-30)'!W70</f>
        <v>0</v>
      </c>
      <c r="Q31" s="138">
        <f>'Ctrinh-NGOC BIEN (21-30)'!W77</f>
        <v>0</v>
      </c>
      <c r="R31" s="200">
        <f>SUM(T31:Z31,AB31,AT31:BE31)</f>
        <v>0</v>
      </c>
      <c r="S31" s="145"/>
      <c r="T31" s="138">
        <f>'Ctrinh-NGOC BIEN (21-30)'!W84</f>
        <v>0</v>
      </c>
      <c r="U31" s="138">
        <f>'Ctrinh-NGOC BIEN (21-30)'!W91</f>
        <v>0</v>
      </c>
      <c r="V31" s="138">
        <f>'Ctrinh-NGOC BIEN (21-30)'!W98</f>
        <v>0</v>
      </c>
      <c r="W31" s="138">
        <f>'Ctrinh-NGOC BIEN (21-30)'!W105</f>
        <v>0</v>
      </c>
      <c r="X31" s="138">
        <f>'Ctrinh-NGOC BIEN (21-30)'!W112</f>
        <v>0</v>
      </c>
      <c r="Y31" s="138">
        <f>'Ctrinh-NGOC BIEN (21-30)'!W119</f>
        <v>0</v>
      </c>
      <c r="Z31" s="138">
        <f>'Ctrinh-NGOC BIEN (21-30)'!W126</f>
        <v>0</v>
      </c>
      <c r="AA31" s="155">
        <f>$D31-$BH31</f>
        <v>0</v>
      </c>
      <c r="AB31" s="291">
        <f>SUM(AD31:AS31)</f>
        <v>0</v>
      </c>
      <c r="AC31" s="291"/>
      <c r="AD31" s="138">
        <f>'Ctrinh-NGOC BIEN (21-30)'!W141</f>
        <v>0</v>
      </c>
      <c r="AE31" s="138">
        <f>'Ctrinh-NGOC BIEN (21-30)'!W170</f>
        <v>0</v>
      </c>
      <c r="AF31" s="138">
        <f>'Ctrinh-NGOC BIEN (21-30)'!W178</f>
        <v>0</v>
      </c>
      <c r="AG31" s="138">
        <f>'Ctrinh-NGOC BIEN (21-30)'!W182</f>
        <v>0</v>
      </c>
      <c r="AH31" s="138">
        <f>'Ctrinh-NGOC BIEN (21-30)'!W186</f>
        <v>0</v>
      </c>
      <c r="AI31" s="138">
        <f>'Ctrinh-NGOC BIEN (21-30)'!W190</f>
        <v>0</v>
      </c>
      <c r="AJ31" s="138">
        <f>'Ctrinh-NGOC BIEN (21-30)'!W194</f>
        <v>0</v>
      </c>
      <c r="AK31" s="138">
        <f>'Ctrinh-NGOC BIEN (21-30)'!W198</f>
        <v>0</v>
      </c>
      <c r="AL31" s="138">
        <f>'Ctrinh-NGOC BIEN (21-30)'!W202</f>
        <v>0</v>
      </c>
      <c r="AM31" s="138">
        <f>'Ctrinh-NGOC BIEN (21-30)'!W209</f>
        <v>0</v>
      </c>
      <c r="AN31" s="138">
        <f>'Ctrinh-NGOC BIEN (21-30)'!W216</f>
        <v>0</v>
      </c>
      <c r="AO31" s="138">
        <f>'Ctrinh-NGOC BIEN (21-30)'!W223</f>
        <v>0</v>
      </c>
      <c r="AP31" s="138">
        <f>'Ctrinh-NGOC BIEN (21-30)'!W230</f>
        <v>0</v>
      </c>
      <c r="AQ31" s="138">
        <f>'Ctrinh-NGOC BIEN (21-30)'!W237</f>
        <v>0</v>
      </c>
      <c r="AR31" s="138">
        <f>'Ctrinh-NGOC BIEN (21-30)'!W241</f>
        <v>0</v>
      </c>
      <c r="AS31" s="138">
        <f>'Ctrinh-NGOC BIEN (21-30)'!W245</f>
        <v>0</v>
      </c>
      <c r="AT31" s="220">
        <f>'Ctrinh-NGOC BIEN (21-30)'!W249</f>
        <v>0</v>
      </c>
      <c r="AU31" s="138">
        <f>'Ctrinh-NGOC BIEN (21-30)'!W256</f>
        <v>0</v>
      </c>
      <c r="AV31" s="138">
        <f>'Ctrinh-NGOC BIEN (21-30)'!W263</f>
        <v>0</v>
      </c>
      <c r="AW31" s="138">
        <f>'Ctrinh-NGOC BIEN (21-30)'!W270</f>
        <v>0</v>
      </c>
      <c r="AX31" s="138">
        <f>'Ctrinh-NGOC BIEN (21-30)'!W277</f>
        <v>0</v>
      </c>
      <c r="AY31" s="138">
        <f>'Ctrinh-NGOC BIEN (21-30)'!W284</f>
        <v>0</v>
      </c>
      <c r="AZ31" s="138">
        <f>'Ctrinh-NGOC BIEN (21-30)'!W291</f>
        <v>0</v>
      </c>
      <c r="BA31" s="138">
        <f>'Ctrinh-NGOC BIEN (21-30)'!W298</f>
        <v>0</v>
      </c>
      <c r="BB31" s="138">
        <f>'Ctrinh-NGOC BIEN (21-30)'!W305</f>
        <v>0</v>
      </c>
      <c r="BC31" s="138">
        <f>'Ctrinh-NGOC BIEN (21-30)'!W312</f>
        <v>0</v>
      </c>
      <c r="BD31" s="138">
        <f>'Ctrinh-NGOC BIEN (21-30)'!W319</f>
        <v>0</v>
      </c>
      <c r="BE31" s="138">
        <f>'Ctrinh-NGOC BIEN (21-30)'!W326</f>
        <v>0</v>
      </c>
      <c r="BF31" s="145">
        <f>'Ctrinh-NGOC BIEN (21-30)'!W333</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382"/>
      <c r="E34" s="200">
        <f t="shared" ref="E34:E40" si="16">SUM(G34:Q34)</f>
        <v>0</v>
      </c>
      <c r="F34" s="138">
        <f t="shared" ref="F34:F63" si="17">SUM(G34:H34)</f>
        <v>0</v>
      </c>
      <c r="G34" s="138">
        <f>'Ctrinh-NGOC BIEN (21-30)'!Y7</f>
        <v>0</v>
      </c>
      <c r="H34" s="138">
        <f>'Ctrinh-NGOC BIEN (21-30)'!Y14</f>
        <v>0</v>
      </c>
      <c r="I34" s="138">
        <f>'Ctrinh-NGOC BIEN (21-30)'!Y21</f>
        <v>0</v>
      </c>
      <c r="J34" s="138">
        <f>'Ctrinh-NGOC BIEN (21-30)'!Y28</f>
        <v>0</v>
      </c>
      <c r="K34" s="138">
        <f>'Ctrinh-NGOC BIEN (21-30)'!Y35</f>
        <v>0</v>
      </c>
      <c r="L34" s="138">
        <f>'Ctrinh-NGOC BIEN (21-30)'!Y42</f>
        <v>0</v>
      </c>
      <c r="M34" s="138">
        <f>'Ctrinh-NGOC BIEN (21-30)'!Y49</f>
        <v>0</v>
      </c>
      <c r="N34" s="220">
        <f>'Ctrinh-NGOC BIEN (21-30)'!AM63</f>
        <v>0</v>
      </c>
      <c r="O34" s="138">
        <f>'Ctrinh-NGOC BIEN (21-30)'!Y63</f>
        <v>0</v>
      </c>
      <c r="P34" s="138">
        <f>'Ctrinh-NGOC BIEN (21-30)'!Y70</f>
        <v>0</v>
      </c>
      <c r="Q34" s="138">
        <f>'Ctrinh-NGOC BIEN (21-30)'!Y77</f>
        <v>0</v>
      </c>
      <c r="R34" s="200">
        <f t="shared" ref="R34:R39" si="18">SUM(T34:AB34,AT34:BE34)</f>
        <v>0</v>
      </c>
      <c r="S34" s="145"/>
      <c r="T34" s="138">
        <f>'Ctrinh-NGOC BIEN (21-30)'!Y84</f>
        <v>0</v>
      </c>
      <c r="U34" s="138">
        <f>'Ctrinh-NGOC BIEN (21-30)'!Y91</f>
        <v>0</v>
      </c>
      <c r="V34" s="138">
        <f>'Ctrinh-NGOC BIEN (21-30)'!Y98</f>
        <v>0</v>
      </c>
      <c r="W34" s="138">
        <f>'Ctrinh-NGOC BIEN (21-30)'!Y105</f>
        <v>0</v>
      </c>
      <c r="X34" s="138">
        <f>'Ctrinh-NGOC BIEN (21-30)'!Y112</f>
        <v>0</v>
      </c>
      <c r="Y34" s="138">
        <f>'Ctrinh-NGOC BIEN (21-30)'!Y119</f>
        <v>0</v>
      </c>
      <c r="Z34" s="138">
        <f>'Ctrinh-NGOC BIEN (21-30)'!Y126</f>
        <v>0</v>
      </c>
      <c r="AA34" s="138">
        <f>'Ctrinh-NGOC BIEN (21-30)'!Y133</f>
        <v>0</v>
      </c>
      <c r="AB34" s="263">
        <f>SUM(AE34:AS34)</f>
        <v>0</v>
      </c>
      <c r="AC34" s="263"/>
      <c r="AD34" s="155">
        <f>$D34-$BH34</f>
        <v>0</v>
      </c>
      <c r="AE34" s="138">
        <f>'Ctrinh-NGOC BIEN (21-30)'!Y170</f>
        <v>0</v>
      </c>
      <c r="AF34" s="138">
        <f>'Ctrinh-NGOC BIEN (21-30)'!Y178</f>
        <v>0</v>
      </c>
      <c r="AG34" s="138">
        <f>'Ctrinh-NGOC BIEN (21-30)'!Y182</f>
        <v>0</v>
      </c>
      <c r="AH34" s="138">
        <f>'Ctrinh-NGOC BIEN (21-30)'!Y186</f>
        <v>0</v>
      </c>
      <c r="AI34" s="138">
        <f>'Ctrinh-NGOC BIEN (21-30)'!Y190</f>
        <v>0</v>
      </c>
      <c r="AJ34" s="138">
        <f>'Ctrinh-NGOC BIEN (21-30)'!Y194</f>
        <v>0</v>
      </c>
      <c r="AK34" s="138">
        <f>'Ctrinh-NGOC BIEN (21-30)'!Y198</f>
        <v>0</v>
      </c>
      <c r="AL34" s="138">
        <f>'Ctrinh-NGOC BIEN (21-30)'!Y202</f>
        <v>0</v>
      </c>
      <c r="AM34" s="138">
        <f>'Ctrinh-NGOC BIEN (21-30)'!Y209</f>
        <v>0</v>
      </c>
      <c r="AN34" s="138">
        <f>'Ctrinh-NGOC BIEN (21-30)'!Y216</f>
        <v>0</v>
      </c>
      <c r="AO34" s="138">
        <f>'Ctrinh-NGOC BIEN (21-30)'!Y223</f>
        <v>0</v>
      </c>
      <c r="AP34" s="138">
        <f>'Ctrinh-NGOC BIEN (21-30)'!Y230</f>
        <v>0</v>
      </c>
      <c r="AQ34" s="138">
        <f>'Ctrinh-NGOC BIEN (21-30)'!Y237</f>
        <v>0</v>
      </c>
      <c r="AR34" s="138">
        <f>'Ctrinh-NGOC BIEN (21-30)'!Y241</f>
        <v>0</v>
      </c>
      <c r="AS34" s="138">
        <f>'Ctrinh-NGOC BIEN (21-30)'!Y245</f>
        <v>0</v>
      </c>
      <c r="AT34" s="220">
        <f>'Ctrinh-NGOC BIEN (21-30)'!Y249</f>
        <v>0</v>
      </c>
      <c r="AU34" s="138">
        <f>'Ctrinh-NGOC BIEN (21-30)'!Y256</f>
        <v>0</v>
      </c>
      <c r="AV34" s="138">
        <f>'Ctrinh-NGOC BIEN (21-30)'!Y263</f>
        <v>0</v>
      </c>
      <c r="AW34" s="138">
        <f>'Ctrinh-NGOC BIEN (21-30)'!Y270</f>
        <v>0</v>
      </c>
      <c r="AX34" s="138">
        <f>'Ctrinh-NGOC BIEN (21-30)'!Y277</f>
        <v>0</v>
      </c>
      <c r="AY34" s="138">
        <f>'Ctrinh-NGOC BIEN (21-30)'!Y284</f>
        <v>0</v>
      </c>
      <c r="AZ34" s="138">
        <f>'Ctrinh-NGOC BIEN (21-30)'!Y291</f>
        <v>0</v>
      </c>
      <c r="BA34" s="138">
        <f>'Ctrinh-NGOC BIEN (21-30)'!Y298</f>
        <v>0</v>
      </c>
      <c r="BB34" s="138">
        <f>'Ctrinh-NGOC BIEN (21-30)'!Y305</f>
        <v>0</v>
      </c>
      <c r="BC34" s="138">
        <f>'Ctrinh-NGOC BIEN (21-30)'!Y312</f>
        <v>0</v>
      </c>
      <c r="BD34" s="138">
        <f>'Ctrinh-NGOC BIEN (21-30)'!Y319</f>
        <v>0</v>
      </c>
      <c r="BE34" s="138">
        <f>'Ctrinh-NGOC BIEN (21-30)'!Y326</f>
        <v>0</v>
      </c>
      <c r="BF34" s="145">
        <f>'Ctrinh-NGOC BIEN (21-30)'!Y333</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382"/>
      <c r="E35" s="200">
        <f t="shared" si="16"/>
        <v>0</v>
      </c>
      <c r="F35" s="138">
        <f t="shared" si="17"/>
        <v>0</v>
      </c>
      <c r="G35" s="138">
        <f>'Ctrinh-NGOC BIEN (21-30)'!Z7</f>
        <v>0</v>
      </c>
      <c r="H35" s="138">
        <f>'Ctrinh-NGOC BIEN (21-30)'!Z14</f>
        <v>0</v>
      </c>
      <c r="I35" s="138">
        <f>'Ctrinh-NGOC BIEN (21-30)'!Z21</f>
        <v>0</v>
      </c>
      <c r="J35" s="138">
        <f>'Ctrinh-NGOC BIEN (21-30)'!Z28</f>
        <v>0</v>
      </c>
      <c r="K35" s="138">
        <f>'Ctrinh-NGOC BIEN (21-30)'!Z35</f>
        <v>0</v>
      </c>
      <c r="L35" s="138">
        <f>'Ctrinh-NGOC BIEN (21-30)'!Z42</f>
        <v>0</v>
      </c>
      <c r="M35" s="138">
        <f>'Ctrinh-NGOC BIEN (21-30)'!Z49</f>
        <v>0</v>
      </c>
      <c r="N35" s="220">
        <f>'Ctrinh-NGOC BIEN (21-30)'!Y63</f>
        <v>0</v>
      </c>
      <c r="O35" s="138">
        <f>'Ctrinh-NGOC BIEN (21-30)'!Z63</f>
        <v>0</v>
      </c>
      <c r="P35" s="138">
        <f>'Ctrinh-NGOC BIEN (21-30)'!Z70</f>
        <v>0</v>
      </c>
      <c r="Q35" s="138">
        <f>'Ctrinh-NGOC BIEN (21-30)'!Z77</f>
        <v>0</v>
      </c>
      <c r="R35" s="200">
        <f t="shared" si="18"/>
        <v>0</v>
      </c>
      <c r="S35" s="145"/>
      <c r="T35" s="138">
        <f>'Ctrinh-NGOC BIEN (21-30)'!Z84</f>
        <v>0</v>
      </c>
      <c r="U35" s="138">
        <f>'Ctrinh-NGOC BIEN (21-30)'!Z91</f>
        <v>0</v>
      </c>
      <c r="V35" s="138">
        <f>'Ctrinh-NGOC BIEN (21-30)'!Z98</f>
        <v>0</v>
      </c>
      <c r="W35" s="138">
        <f>'Ctrinh-NGOC BIEN (21-30)'!Z105</f>
        <v>0</v>
      </c>
      <c r="X35" s="138">
        <f>'Ctrinh-NGOC BIEN (21-30)'!Z112</f>
        <v>0</v>
      </c>
      <c r="Y35" s="138">
        <f>'Ctrinh-NGOC BIEN (21-30)'!Z119</f>
        <v>0</v>
      </c>
      <c r="Z35" s="138">
        <f>'Ctrinh-NGOC BIEN (21-30)'!Z126</f>
        <v>0</v>
      </c>
      <c r="AA35" s="138">
        <f>'Ctrinh-NGOC BIEN (21-30)'!Z133</f>
        <v>0</v>
      </c>
      <c r="AB35" s="263">
        <f>SUM(AD35,AF35:AS35)</f>
        <v>0</v>
      </c>
      <c r="AC35" s="263"/>
      <c r="AD35" s="138">
        <f>'Ctrinh-NGOC BIEN (21-30)'!Z141</f>
        <v>0</v>
      </c>
      <c r="AE35" s="155">
        <f>$D35-$BH35</f>
        <v>0</v>
      </c>
      <c r="AF35" s="138">
        <f>'Ctrinh-NGOC BIEN (21-30)'!Z178</f>
        <v>0</v>
      </c>
      <c r="AG35" s="138">
        <f>'Ctrinh-NGOC BIEN (21-30)'!Z182</f>
        <v>0</v>
      </c>
      <c r="AH35" s="138">
        <f>'Ctrinh-NGOC BIEN (21-30)'!Z186</f>
        <v>0</v>
      </c>
      <c r="AI35" s="138">
        <f>'Ctrinh-NGOC BIEN (21-30)'!Z190</f>
        <v>0</v>
      </c>
      <c r="AJ35" s="138">
        <f>'Ctrinh-NGOC BIEN (21-30)'!Z194</f>
        <v>0</v>
      </c>
      <c r="AK35" s="138">
        <f>'Ctrinh-NGOC BIEN (21-30)'!Z198</f>
        <v>0</v>
      </c>
      <c r="AL35" s="138">
        <f>'Ctrinh-NGOC BIEN (21-30)'!Z202</f>
        <v>0</v>
      </c>
      <c r="AM35" s="138">
        <f>'Ctrinh-NGOC BIEN (21-30)'!Z209</f>
        <v>0</v>
      </c>
      <c r="AN35" s="138">
        <f>'Ctrinh-NGOC BIEN (21-30)'!Z216</f>
        <v>0</v>
      </c>
      <c r="AO35" s="138">
        <f>'Ctrinh-NGOC BIEN (21-30)'!Z223</f>
        <v>0</v>
      </c>
      <c r="AP35" s="138">
        <f>'Ctrinh-NGOC BIEN (21-30)'!Z230</f>
        <v>0</v>
      </c>
      <c r="AQ35" s="138">
        <f>'Ctrinh-NGOC BIEN (21-30)'!Z237</f>
        <v>0</v>
      </c>
      <c r="AR35" s="138">
        <f>'Ctrinh-NGOC BIEN (21-30)'!Z241</f>
        <v>0</v>
      </c>
      <c r="AS35" s="138">
        <f>'Ctrinh-NGOC BIEN (21-30)'!Z245</f>
        <v>0</v>
      </c>
      <c r="AT35" s="220">
        <f>'Ctrinh-NGOC BIEN (21-30)'!Z249</f>
        <v>0</v>
      </c>
      <c r="AU35" s="138">
        <f>'Ctrinh-NGOC BIEN (21-30)'!Z256</f>
        <v>0</v>
      </c>
      <c r="AV35" s="138">
        <f>'Ctrinh-NGOC BIEN (21-30)'!Z263</f>
        <v>0</v>
      </c>
      <c r="AW35" s="138">
        <f>'Ctrinh-NGOC BIEN (21-30)'!Z270</f>
        <v>0</v>
      </c>
      <c r="AX35" s="138">
        <f>'Ctrinh-NGOC BIEN (21-30)'!Z277</f>
        <v>0</v>
      </c>
      <c r="AY35" s="138">
        <f>'Ctrinh-NGOC BIEN (21-30)'!Z284</f>
        <v>0</v>
      </c>
      <c r="AZ35" s="138">
        <f>'Ctrinh-NGOC BIEN (21-30)'!Z291</f>
        <v>0</v>
      </c>
      <c r="BA35" s="138">
        <f>'Ctrinh-NGOC BIEN (21-30)'!Z298</f>
        <v>0</v>
      </c>
      <c r="BB35" s="138">
        <f>'Ctrinh-NGOC BIEN (21-30)'!Z305</f>
        <v>0</v>
      </c>
      <c r="BC35" s="138">
        <f>'Ctrinh-NGOC BIEN (21-30)'!Z312</f>
        <v>0</v>
      </c>
      <c r="BD35" s="138">
        <f>'Ctrinh-NGOC BIEN (21-30)'!Z319</f>
        <v>0</v>
      </c>
      <c r="BE35" s="138">
        <f>'Ctrinh-NGOC BIEN (21-30)'!Z326</f>
        <v>0</v>
      </c>
      <c r="BF35" s="145">
        <f>'Ctrinh-NGOC BIEN (21-30)'!Z333</f>
        <v>0</v>
      </c>
      <c r="BG35" s="138"/>
      <c r="BH35" s="138">
        <f t="shared" si="19"/>
        <v>0</v>
      </c>
      <c r="BI35" s="146">
        <f>$AE$64-BH35</f>
        <v>0</v>
      </c>
      <c r="BJ35" s="138">
        <f t="shared" si="20"/>
        <v>0</v>
      </c>
      <c r="BK35" s="152"/>
      <c r="BL35" s="159"/>
    </row>
    <row r="36" spans="1:64" s="164" customFormat="1" ht="15.75" customHeight="1">
      <c r="A36" s="312"/>
      <c r="B36" s="162" t="s">
        <v>639</v>
      </c>
      <c r="C36" s="161" t="s">
        <v>71</v>
      </c>
      <c r="D36" s="149"/>
      <c r="E36" s="200">
        <f t="shared" si="16"/>
        <v>0</v>
      </c>
      <c r="F36" s="138">
        <f t="shared" si="17"/>
        <v>0</v>
      </c>
      <c r="G36" s="138">
        <f>'Ctrinh-NGOC BIEN (21-30)'!AA7</f>
        <v>0</v>
      </c>
      <c r="H36" s="138">
        <f>'Ctrinh-NGOC BIEN (21-30)'!AA14</f>
        <v>0</v>
      </c>
      <c r="I36" s="138">
        <f>'Ctrinh-NGOC BIEN (21-30)'!AA21</f>
        <v>0</v>
      </c>
      <c r="J36" s="138">
        <f>'Ctrinh-NGOC BIEN (21-30)'!AA28</f>
        <v>0</v>
      </c>
      <c r="K36" s="138">
        <f>'Ctrinh-NGOC BIEN (21-30)'!AA35</f>
        <v>0</v>
      </c>
      <c r="L36" s="138">
        <f>'Ctrinh-NGOC BIEN (21-30)'!AA42</f>
        <v>0</v>
      </c>
      <c r="M36" s="138">
        <f>'Ctrinh-NGOC BIEN (21-30)'!AA49</f>
        <v>0</v>
      </c>
      <c r="N36" s="220">
        <f>'Ctrinh-NGOC BIEN (21-30)'!X63</f>
        <v>0</v>
      </c>
      <c r="O36" s="138">
        <f>'Ctrinh-NGOC BIEN (21-30)'!AA63</f>
        <v>0</v>
      </c>
      <c r="P36" s="138">
        <f>'Ctrinh-NGOC BIEN (21-30)'!AA70</f>
        <v>0</v>
      </c>
      <c r="Q36" s="138">
        <f>'Ctrinh-NGOC BIEN (21-30)'!AA77</f>
        <v>0</v>
      </c>
      <c r="R36" s="307">
        <f t="shared" si="18"/>
        <v>0</v>
      </c>
      <c r="S36" s="145"/>
      <c r="T36" s="138">
        <f>'Ctrinh-NGOC BIEN (21-30)'!AA84</f>
        <v>0</v>
      </c>
      <c r="U36" s="138">
        <f>'Ctrinh-NGOC BIEN (21-30)'!AA91</f>
        <v>0</v>
      </c>
      <c r="V36" s="138">
        <f>'Ctrinh-NGOC BIEN (21-30)'!AA98</f>
        <v>0</v>
      </c>
      <c r="W36" s="138">
        <f>'Ctrinh-NGOC BIEN (21-30)'!AA105</f>
        <v>0</v>
      </c>
      <c r="X36" s="138">
        <f>'Ctrinh-NGOC BIEN (21-30)'!AA112</f>
        <v>0</v>
      </c>
      <c r="Y36" s="138">
        <f>'Ctrinh-NGOC BIEN (21-30)'!AA119</f>
        <v>0</v>
      </c>
      <c r="Z36" s="138">
        <f>'Ctrinh-NGOC BIEN (21-30)'!AA126</f>
        <v>0</v>
      </c>
      <c r="AA36" s="138">
        <f>'Ctrinh-NGOC BIEN (21-30)'!AA133</f>
        <v>0</v>
      </c>
      <c r="AB36" s="263">
        <f>SUM(AD36:AE36,AG36:AS36)</f>
        <v>0</v>
      </c>
      <c r="AC36" s="263"/>
      <c r="AD36" s="138">
        <f>'Ctrinh-NGOC BIEN (21-30)'!AA141</f>
        <v>0</v>
      </c>
      <c r="AE36" s="138">
        <f>'Ctrinh-NGOC BIEN (21-30)'!AA170</f>
        <v>0</v>
      </c>
      <c r="AF36" s="155">
        <f>$D36-$BH36</f>
        <v>0</v>
      </c>
      <c r="AG36" s="138">
        <f>'Ctrinh-NGOC BIEN (21-30)'!AA182</f>
        <v>0</v>
      </c>
      <c r="AH36" s="138">
        <f>'Ctrinh-NGOC BIEN (21-30)'!AA186</f>
        <v>0</v>
      </c>
      <c r="AI36" s="138">
        <f>'Ctrinh-NGOC BIEN (21-30)'!AA190</f>
        <v>0</v>
      </c>
      <c r="AJ36" s="138">
        <f>'Ctrinh-NGOC BIEN (21-30)'!AA194</f>
        <v>0</v>
      </c>
      <c r="AK36" s="138">
        <f>'Ctrinh-NGOC BIEN (21-30)'!AA198</f>
        <v>0</v>
      </c>
      <c r="AL36" s="138">
        <f>'Ctrinh-NGOC BIEN (21-30)'!AA202</f>
        <v>0</v>
      </c>
      <c r="AM36" s="138">
        <f>'Ctrinh-NGOC BIEN (21-30)'!AA209</f>
        <v>0</v>
      </c>
      <c r="AN36" s="138">
        <f>'Ctrinh-NGOC BIEN (21-30)'!AA216</f>
        <v>0</v>
      </c>
      <c r="AO36" s="138">
        <f>'Ctrinh-NGOC BIEN (21-30)'!AA223</f>
        <v>0</v>
      </c>
      <c r="AP36" s="138">
        <f>'Ctrinh-NGOC BIEN (21-30)'!AA230</f>
        <v>0</v>
      </c>
      <c r="AQ36" s="138">
        <f>'Ctrinh-NGOC BIEN (21-30)'!AA237</f>
        <v>0</v>
      </c>
      <c r="AR36" s="138">
        <f>'Ctrinh-NGOC BIEN (21-30)'!AA241</f>
        <v>0</v>
      </c>
      <c r="AS36" s="138">
        <f>'Ctrinh-NGOC BIEN (21-30)'!AA245</f>
        <v>0</v>
      </c>
      <c r="AT36" s="220">
        <f>'Ctrinh-NGOC BIEN (21-30)'!AA249</f>
        <v>0</v>
      </c>
      <c r="AU36" s="138">
        <f>'Ctrinh-NGOC BIEN (21-30)'!AA256</f>
        <v>0</v>
      </c>
      <c r="AV36" s="138">
        <f>'Ctrinh-NGOC BIEN (21-30)'!AA263</f>
        <v>0</v>
      </c>
      <c r="AW36" s="138">
        <f>'Ctrinh-NGOC BIEN (21-30)'!AA270</f>
        <v>0</v>
      </c>
      <c r="AX36" s="138">
        <f>'Ctrinh-NGOC BIEN (21-30)'!AA277</f>
        <v>0</v>
      </c>
      <c r="AY36" s="138">
        <f>'Ctrinh-NGOC BIEN (21-30)'!AA284</f>
        <v>0</v>
      </c>
      <c r="AZ36" s="138">
        <f>'Ctrinh-NGOC BIEN (21-30)'!AA291</f>
        <v>0</v>
      </c>
      <c r="BA36" s="138">
        <f>'Ctrinh-NGOC BIEN (21-30)'!AA298</f>
        <v>0</v>
      </c>
      <c r="BB36" s="138">
        <f>'Ctrinh-NGOC BIEN (21-30)'!AA305</f>
        <v>0</v>
      </c>
      <c r="BC36" s="138">
        <f>'Ctrinh-NGOC BIEN (21-30)'!AA312</f>
        <v>0</v>
      </c>
      <c r="BD36" s="138">
        <f>'Ctrinh-NGOC BIEN (21-30)'!AA319</f>
        <v>0</v>
      </c>
      <c r="BE36" s="138">
        <f>'Ctrinh-NGOC BIEN (21-30)'!AA326</f>
        <v>0</v>
      </c>
      <c r="BF36" s="145">
        <f>'Ctrinh-NGOC BIEN (21-30)'!AA333</f>
        <v>0</v>
      </c>
      <c r="BG36" s="138"/>
      <c r="BH36" s="138">
        <f t="shared" si="19"/>
        <v>0</v>
      </c>
      <c r="BI36" s="146">
        <f>$AF$64-BH36</f>
        <v>0</v>
      </c>
      <c r="BJ36" s="138">
        <f t="shared" si="20"/>
        <v>0</v>
      </c>
      <c r="BK36" s="152"/>
      <c r="BL36" s="159"/>
    </row>
    <row r="37" spans="1:64" s="164" customFormat="1" ht="15.75" customHeight="1">
      <c r="A37" s="312"/>
      <c r="B37" s="162" t="s">
        <v>640</v>
      </c>
      <c r="C37" s="161" t="s">
        <v>73</v>
      </c>
      <c r="D37" s="382"/>
      <c r="E37" s="200">
        <f t="shared" si="16"/>
        <v>0</v>
      </c>
      <c r="F37" s="138">
        <f t="shared" si="17"/>
        <v>0</v>
      </c>
      <c r="G37" s="138">
        <f>'Ctrinh-NGOC BIEN (21-30)'!AB7</f>
        <v>0</v>
      </c>
      <c r="H37" s="138">
        <f>'Ctrinh-NGOC BIEN (21-30)'!AB14</f>
        <v>0</v>
      </c>
      <c r="I37" s="138">
        <f>'Ctrinh-NGOC BIEN (21-30)'!AB21</f>
        <v>0</v>
      </c>
      <c r="J37" s="138">
        <f>'Ctrinh-NGOC BIEN (21-30)'!AB28</f>
        <v>0</v>
      </c>
      <c r="K37" s="138">
        <f>'Ctrinh-NGOC BIEN (21-30)'!AB35</f>
        <v>0</v>
      </c>
      <c r="L37" s="138">
        <f>'Ctrinh-NGOC BIEN (21-30)'!AB42</f>
        <v>0</v>
      </c>
      <c r="M37" s="138">
        <f>'Ctrinh-NGOC BIEN (21-30)'!AB49</f>
        <v>0</v>
      </c>
      <c r="N37" s="220">
        <f>'Ctrinh-NGOC BIEN (21-30)'!AA63</f>
        <v>0</v>
      </c>
      <c r="O37" s="138">
        <f>'Ctrinh-NGOC BIEN (21-30)'!AB63</f>
        <v>0</v>
      </c>
      <c r="P37" s="138">
        <f>'Ctrinh-NGOC BIEN (21-30)'!AB70</f>
        <v>0</v>
      </c>
      <c r="Q37" s="138">
        <f>'Ctrinh-NGOC BIEN (21-30)'!AB77</f>
        <v>0</v>
      </c>
      <c r="R37" s="200">
        <f t="shared" si="18"/>
        <v>0</v>
      </c>
      <c r="S37" s="145"/>
      <c r="T37" s="138">
        <f>'Ctrinh-NGOC BIEN (21-30)'!AB84</f>
        <v>0</v>
      </c>
      <c r="U37" s="138">
        <f>'Ctrinh-NGOC BIEN (21-30)'!AB91</f>
        <v>0</v>
      </c>
      <c r="V37" s="138">
        <f>'Ctrinh-NGOC BIEN (21-30)'!AB98</f>
        <v>0</v>
      </c>
      <c r="W37" s="138">
        <f>'Ctrinh-NGOC BIEN (21-30)'!AB105</f>
        <v>0</v>
      </c>
      <c r="X37" s="138">
        <f>'Ctrinh-NGOC BIEN (21-30)'!AB112</f>
        <v>0</v>
      </c>
      <c r="Y37" s="138">
        <f>'Ctrinh-NGOC BIEN (21-30)'!AB119</f>
        <v>0</v>
      </c>
      <c r="Z37" s="138">
        <f>'Ctrinh-NGOC BIEN (21-30)'!AB126</f>
        <v>0</v>
      </c>
      <c r="AA37" s="138">
        <f>'Ctrinh-NGOC BIEN (21-30)'!AB133</f>
        <v>0</v>
      </c>
      <c r="AB37" s="263">
        <f>SUM(AD37:AF37,AH37:AS37)</f>
        <v>0</v>
      </c>
      <c r="AC37" s="263"/>
      <c r="AD37" s="138">
        <f>'Ctrinh-NGOC BIEN (21-30)'!AB141</f>
        <v>0</v>
      </c>
      <c r="AE37" s="138">
        <f>'Ctrinh-NGOC BIEN (21-30)'!AB170</f>
        <v>0</v>
      </c>
      <c r="AF37" s="138">
        <f>'Ctrinh-NGOC BIEN (21-30)'!AB178</f>
        <v>0</v>
      </c>
      <c r="AG37" s="155">
        <f>$D37-$BH37</f>
        <v>0</v>
      </c>
      <c r="AH37" s="138">
        <f>'Ctrinh-NGOC BIEN (21-30)'!AB186</f>
        <v>0</v>
      </c>
      <c r="AI37" s="138">
        <f>'Ctrinh-NGOC BIEN (21-30)'!AB190</f>
        <v>0</v>
      </c>
      <c r="AJ37" s="138">
        <f>'Ctrinh-NGOC BIEN (21-30)'!AB194</f>
        <v>0</v>
      </c>
      <c r="AK37" s="138">
        <f>'Ctrinh-NGOC BIEN (21-30)'!AB198</f>
        <v>0</v>
      </c>
      <c r="AL37" s="138">
        <f>'Ctrinh-NGOC BIEN (21-30)'!AB202</f>
        <v>0</v>
      </c>
      <c r="AM37" s="138">
        <f>'Ctrinh-NGOC BIEN (21-30)'!AB209</f>
        <v>0</v>
      </c>
      <c r="AN37" s="138">
        <f>'Ctrinh-NGOC BIEN (21-30)'!AB216</f>
        <v>0</v>
      </c>
      <c r="AO37" s="138">
        <f>'Ctrinh-NGOC BIEN (21-30)'!AB223</f>
        <v>0</v>
      </c>
      <c r="AP37" s="138">
        <f>'Ctrinh-NGOC BIEN (21-30)'!AB230</f>
        <v>0</v>
      </c>
      <c r="AQ37" s="138">
        <f>'Ctrinh-NGOC BIEN (21-30)'!AB237</f>
        <v>0</v>
      </c>
      <c r="AR37" s="138">
        <f>'Ctrinh-NGOC BIEN (21-30)'!AB241</f>
        <v>0</v>
      </c>
      <c r="AS37" s="138">
        <f>'Ctrinh-NGOC BIEN (21-30)'!AB245</f>
        <v>0</v>
      </c>
      <c r="AT37" s="220">
        <f>'Ctrinh-NGOC BIEN (21-30)'!AB249</f>
        <v>0</v>
      </c>
      <c r="AU37" s="138">
        <f>'Ctrinh-NGOC BIEN (21-30)'!AB256</f>
        <v>0</v>
      </c>
      <c r="AV37" s="138">
        <f>'Ctrinh-NGOC BIEN (21-30)'!AB263</f>
        <v>0</v>
      </c>
      <c r="AW37" s="138">
        <f>'Ctrinh-NGOC BIEN (21-30)'!AB270</f>
        <v>0</v>
      </c>
      <c r="AX37" s="138">
        <f>'Ctrinh-NGOC BIEN (21-30)'!AB277</f>
        <v>0</v>
      </c>
      <c r="AY37" s="138">
        <f>'Ctrinh-NGOC BIEN (21-30)'!AB284</f>
        <v>0</v>
      </c>
      <c r="AZ37" s="138">
        <f>'Ctrinh-NGOC BIEN (21-30)'!AB291</f>
        <v>0</v>
      </c>
      <c r="BA37" s="138">
        <f>'Ctrinh-NGOC BIEN (21-30)'!AB298</f>
        <v>0</v>
      </c>
      <c r="BB37" s="138">
        <f>'Ctrinh-NGOC BIEN (21-30)'!AB305</f>
        <v>0</v>
      </c>
      <c r="BC37" s="138">
        <f>'Ctrinh-NGOC BIEN (21-30)'!AB312</f>
        <v>0</v>
      </c>
      <c r="BD37" s="138">
        <f>'Ctrinh-NGOC BIEN (21-30)'!AB319</f>
        <v>0</v>
      </c>
      <c r="BE37" s="138">
        <f>'Ctrinh-NGOC BIEN (21-30)'!AB326</f>
        <v>0</v>
      </c>
      <c r="BF37" s="145">
        <f>'Ctrinh-NGOC BIEN (21-30)'!AB333</f>
        <v>0</v>
      </c>
      <c r="BG37" s="138"/>
      <c r="BH37" s="138">
        <f t="shared" si="19"/>
        <v>0</v>
      </c>
      <c r="BI37" s="146">
        <f>$AG$64-BH37</f>
        <v>0</v>
      </c>
      <c r="BJ37" s="138">
        <f t="shared" si="20"/>
        <v>0</v>
      </c>
      <c r="BK37" s="152"/>
      <c r="BL37" s="159"/>
    </row>
    <row r="38" spans="1:64" s="158" customFormat="1" ht="15.75" customHeight="1">
      <c r="A38" s="312"/>
      <c r="B38" s="162" t="s">
        <v>641</v>
      </c>
      <c r="C38" s="161" t="s">
        <v>75</v>
      </c>
      <c r="D38" s="382"/>
      <c r="E38" s="200">
        <f t="shared" si="16"/>
        <v>0</v>
      </c>
      <c r="F38" s="138">
        <f t="shared" si="17"/>
        <v>0</v>
      </c>
      <c r="G38" s="138">
        <f>'Ctrinh-NGOC BIEN (21-30)'!AC7</f>
        <v>0</v>
      </c>
      <c r="H38" s="138">
        <f>'Ctrinh-NGOC BIEN (21-30)'!AC14</f>
        <v>0</v>
      </c>
      <c r="I38" s="138">
        <f>'Ctrinh-NGOC BIEN (21-30)'!AC21</f>
        <v>0</v>
      </c>
      <c r="J38" s="138">
        <f>'Ctrinh-NGOC BIEN (21-30)'!AC28</f>
        <v>0</v>
      </c>
      <c r="K38" s="138">
        <f>'Ctrinh-NGOC BIEN (21-30)'!AC35</f>
        <v>0</v>
      </c>
      <c r="L38" s="138">
        <f>'Ctrinh-NGOC BIEN (21-30)'!AC42</f>
        <v>0</v>
      </c>
      <c r="M38" s="138">
        <f>'Ctrinh-NGOC BIEN (21-30)'!AC49</f>
        <v>0</v>
      </c>
      <c r="N38" s="220">
        <f>'Ctrinh-NGOC BIEN (21-30)'!AB63</f>
        <v>0</v>
      </c>
      <c r="O38" s="138">
        <f>'Ctrinh-NGOC BIEN (21-30)'!AC63</f>
        <v>0</v>
      </c>
      <c r="P38" s="138">
        <f>'Ctrinh-NGOC BIEN (21-30)'!AC70</f>
        <v>0</v>
      </c>
      <c r="Q38" s="138">
        <f>'Ctrinh-NGOC BIEN (21-30)'!AC77</f>
        <v>0</v>
      </c>
      <c r="R38" s="200">
        <f t="shared" si="18"/>
        <v>0</v>
      </c>
      <c r="S38" s="145"/>
      <c r="T38" s="138">
        <f>'Ctrinh-NGOC BIEN (21-30)'!AC84</f>
        <v>0</v>
      </c>
      <c r="U38" s="138">
        <f>'Ctrinh-NGOC BIEN (21-30)'!AC91</f>
        <v>0</v>
      </c>
      <c r="V38" s="138">
        <f>'Ctrinh-NGOC BIEN (21-30)'!AC98</f>
        <v>0</v>
      </c>
      <c r="W38" s="138">
        <f>'Ctrinh-NGOC BIEN (21-30)'!AC105</f>
        <v>0</v>
      </c>
      <c r="X38" s="138">
        <f>'Ctrinh-NGOC BIEN (21-30)'!AC112</f>
        <v>0</v>
      </c>
      <c r="Y38" s="138">
        <f>'Ctrinh-NGOC BIEN (21-30)'!AC119</f>
        <v>0</v>
      </c>
      <c r="Z38" s="138">
        <f>'Ctrinh-NGOC BIEN (21-30)'!AC126</f>
        <v>0</v>
      </c>
      <c r="AA38" s="138">
        <f>'Ctrinh-NGOC BIEN (21-30)'!AC133</f>
        <v>0</v>
      </c>
      <c r="AB38" s="263">
        <f>SUM(AD38:AG38,AI38:AS38)</f>
        <v>0</v>
      </c>
      <c r="AC38" s="263"/>
      <c r="AD38" s="138">
        <f>'Ctrinh-NGOC BIEN (21-30)'!AC141</f>
        <v>0</v>
      </c>
      <c r="AE38" s="138">
        <f>'Ctrinh-NGOC BIEN (21-30)'!AC170</f>
        <v>0</v>
      </c>
      <c r="AF38" s="138">
        <f>'Ctrinh-NGOC BIEN (21-30)'!AC178</f>
        <v>0</v>
      </c>
      <c r="AG38" s="138">
        <f>'Ctrinh-NGOC BIEN (21-30)'!AC182</f>
        <v>0</v>
      </c>
      <c r="AH38" s="155">
        <f>$D38-$BH38</f>
        <v>0</v>
      </c>
      <c r="AI38" s="138">
        <f>'Ctrinh-NGOC BIEN (21-30)'!AC190</f>
        <v>0</v>
      </c>
      <c r="AJ38" s="138">
        <f>'Ctrinh-NGOC BIEN (21-30)'!AC194</f>
        <v>0</v>
      </c>
      <c r="AK38" s="138">
        <f>'Ctrinh-NGOC BIEN (21-30)'!AC198</f>
        <v>0</v>
      </c>
      <c r="AL38" s="138">
        <f>'Ctrinh-NGOC BIEN (21-30)'!AC202</f>
        <v>0</v>
      </c>
      <c r="AM38" s="138">
        <f>'Ctrinh-NGOC BIEN (21-30)'!AC209</f>
        <v>0</v>
      </c>
      <c r="AN38" s="138">
        <f>'Ctrinh-NGOC BIEN (21-30)'!AC216</f>
        <v>0</v>
      </c>
      <c r="AO38" s="138">
        <f>'Ctrinh-NGOC BIEN (21-30)'!AC223</f>
        <v>0</v>
      </c>
      <c r="AP38" s="138">
        <f>'Ctrinh-NGOC BIEN (21-30)'!AC230</f>
        <v>0</v>
      </c>
      <c r="AQ38" s="138">
        <f>'Ctrinh-NGOC BIEN (21-30)'!AC237</f>
        <v>0</v>
      </c>
      <c r="AR38" s="138">
        <f>'Ctrinh-NGOC BIEN (21-30)'!AC241</f>
        <v>0</v>
      </c>
      <c r="AS38" s="138">
        <f>'Ctrinh-NGOC BIEN (21-30)'!AC245</f>
        <v>0</v>
      </c>
      <c r="AT38" s="220">
        <f>'Ctrinh-NGOC BIEN (21-30)'!AC249</f>
        <v>0</v>
      </c>
      <c r="AU38" s="138">
        <f>'Ctrinh-NGOC BIEN (21-30)'!AC256</f>
        <v>0</v>
      </c>
      <c r="AV38" s="138">
        <f>'Ctrinh-NGOC BIEN (21-30)'!AC263</f>
        <v>0</v>
      </c>
      <c r="AW38" s="138">
        <f>'Ctrinh-NGOC BIEN (21-30)'!AC270</f>
        <v>0</v>
      </c>
      <c r="AX38" s="138">
        <f>'Ctrinh-NGOC BIEN (21-30)'!AC277</f>
        <v>0</v>
      </c>
      <c r="AY38" s="138">
        <f>'Ctrinh-NGOC BIEN (21-30)'!AC284</f>
        <v>0</v>
      </c>
      <c r="AZ38" s="138">
        <f>'Ctrinh-NGOC BIEN (21-30)'!AC291</f>
        <v>0</v>
      </c>
      <c r="BA38" s="138">
        <f>'Ctrinh-NGOC BIEN (21-30)'!AC298</f>
        <v>0</v>
      </c>
      <c r="BB38" s="138">
        <f>'Ctrinh-NGOC BIEN (21-30)'!AC305</f>
        <v>0</v>
      </c>
      <c r="BC38" s="138">
        <f>'Ctrinh-NGOC BIEN (21-30)'!AC312</f>
        <v>0</v>
      </c>
      <c r="BD38" s="138">
        <f>'Ctrinh-NGOC BIEN (21-30)'!AC319</f>
        <v>0</v>
      </c>
      <c r="BE38" s="138">
        <f>'Ctrinh-NGOC BIEN (21-30)'!AC326</f>
        <v>0</v>
      </c>
      <c r="BF38" s="145">
        <f>'Ctrinh-NGOC BIEN (21-30)'!AC333</f>
        <v>0</v>
      </c>
      <c r="BG38" s="138"/>
      <c r="BH38" s="138">
        <f t="shared" si="19"/>
        <v>0</v>
      </c>
      <c r="BI38" s="146">
        <f>$AH$64-BH38</f>
        <v>0</v>
      </c>
      <c r="BJ38" s="138">
        <f t="shared" si="20"/>
        <v>0</v>
      </c>
      <c r="BK38" s="152"/>
      <c r="BL38" s="159"/>
    </row>
    <row r="39" spans="1:64" s="158" customFormat="1" ht="15.75" customHeight="1">
      <c r="A39" s="312"/>
      <c r="B39" s="162" t="s">
        <v>642</v>
      </c>
      <c r="C39" s="161" t="s">
        <v>77</v>
      </c>
      <c r="D39" s="382"/>
      <c r="E39" s="200">
        <f t="shared" si="16"/>
        <v>0</v>
      </c>
      <c r="F39" s="138">
        <f t="shared" si="17"/>
        <v>0</v>
      </c>
      <c r="G39" s="138">
        <f>'Ctrinh-NGOC BIEN (21-30)'!AD7</f>
        <v>0</v>
      </c>
      <c r="H39" s="138">
        <f>'Ctrinh-NGOC BIEN (21-30)'!AD14</f>
        <v>0</v>
      </c>
      <c r="I39" s="138">
        <f>'Ctrinh-NGOC BIEN (21-30)'!AD21</f>
        <v>0</v>
      </c>
      <c r="J39" s="138">
        <f>'Ctrinh-NGOC BIEN (21-30)'!AD28</f>
        <v>0</v>
      </c>
      <c r="K39" s="138">
        <f>'Ctrinh-NGOC BIEN (21-30)'!AD35</f>
        <v>0</v>
      </c>
      <c r="L39" s="138">
        <f>'Ctrinh-NGOC BIEN (21-30)'!AD42</f>
        <v>0</v>
      </c>
      <c r="M39" s="138">
        <f>'Ctrinh-NGOC BIEN (21-30)'!AD49</f>
        <v>0</v>
      </c>
      <c r="N39" s="220">
        <f>'Ctrinh-NGOC BIEN (21-30)'!AC63</f>
        <v>0</v>
      </c>
      <c r="O39" s="138">
        <f>'Ctrinh-NGOC BIEN (21-30)'!AD63</f>
        <v>0</v>
      </c>
      <c r="P39" s="138">
        <f>'Ctrinh-NGOC BIEN (21-30)'!AD70</f>
        <v>0</v>
      </c>
      <c r="Q39" s="138">
        <f>'Ctrinh-NGOC BIEN (21-30)'!AD77</f>
        <v>0</v>
      </c>
      <c r="R39" s="200">
        <f t="shared" si="18"/>
        <v>0</v>
      </c>
      <c r="S39" s="145"/>
      <c r="T39" s="138">
        <f>'Ctrinh-NGOC BIEN (21-30)'!AD84</f>
        <v>0</v>
      </c>
      <c r="U39" s="138">
        <f>'Ctrinh-NGOC BIEN (21-30)'!AD91</f>
        <v>0</v>
      </c>
      <c r="V39" s="138">
        <f>'Ctrinh-NGOC BIEN (21-30)'!AD98</f>
        <v>0</v>
      </c>
      <c r="W39" s="138">
        <f>'Ctrinh-NGOC BIEN (21-30)'!AD105</f>
        <v>0</v>
      </c>
      <c r="X39" s="138">
        <f>'Ctrinh-NGOC BIEN (21-30)'!AD112</f>
        <v>0</v>
      </c>
      <c r="Y39" s="138">
        <f>'Ctrinh-NGOC BIEN (21-30)'!AD119</f>
        <v>0</v>
      </c>
      <c r="Z39" s="138">
        <f>'Ctrinh-NGOC BIEN (21-30)'!AD126</f>
        <v>0</v>
      </c>
      <c r="AA39" s="138">
        <f>'Ctrinh-NGOC BIEN (21-30)'!AD133</f>
        <v>0</v>
      </c>
      <c r="AB39" s="263">
        <f>SUM(AD39:AH39,AJ39:AS39)</f>
        <v>0</v>
      </c>
      <c r="AC39" s="263"/>
      <c r="AD39" s="138">
        <f>'Ctrinh-NGOC BIEN (21-30)'!AD141</f>
        <v>0</v>
      </c>
      <c r="AE39" s="138">
        <f>'Ctrinh-NGOC BIEN (21-30)'!AD170</f>
        <v>0</v>
      </c>
      <c r="AF39" s="138">
        <f>'Ctrinh-NGOC BIEN (21-30)'!AD178</f>
        <v>0</v>
      </c>
      <c r="AG39" s="138">
        <f>'Ctrinh-NGOC BIEN (21-30)'!AD182</f>
        <v>0</v>
      </c>
      <c r="AH39" s="138">
        <f>'Ctrinh-NGOC BIEN (21-30)'!AD186</f>
        <v>0</v>
      </c>
      <c r="AI39" s="155">
        <f>$D39-$BH39</f>
        <v>0</v>
      </c>
      <c r="AJ39" s="138">
        <f>'Ctrinh-NGOC BIEN (21-30)'!AD194</f>
        <v>0</v>
      </c>
      <c r="AK39" s="138">
        <f>'Ctrinh-NGOC BIEN (21-30)'!AD198</f>
        <v>0</v>
      </c>
      <c r="AL39" s="138">
        <f>'Ctrinh-NGOC BIEN (21-30)'!AD202</f>
        <v>0</v>
      </c>
      <c r="AM39" s="138">
        <f>'Ctrinh-NGOC BIEN (21-30)'!AD209</f>
        <v>0</v>
      </c>
      <c r="AN39" s="138">
        <f>'Ctrinh-NGOC BIEN (21-30)'!AD216</f>
        <v>0</v>
      </c>
      <c r="AO39" s="138">
        <f>'Ctrinh-NGOC BIEN (21-30)'!AD223</f>
        <v>0</v>
      </c>
      <c r="AP39" s="138">
        <f>'Ctrinh-NGOC BIEN (21-30)'!AD230</f>
        <v>0</v>
      </c>
      <c r="AQ39" s="138">
        <f>'Ctrinh-NGOC BIEN (21-30)'!AD237</f>
        <v>0</v>
      </c>
      <c r="AR39" s="138">
        <f>'Ctrinh-NGOC BIEN (21-30)'!AD241</f>
        <v>0</v>
      </c>
      <c r="AS39" s="138">
        <f>'Ctrinh-NGOC BIEN (21-30)'!AD245</f>
        <v>0</v>
      </c>
      <c r="AT39" s="220">
        <f>'Ctrinh-NGOC BIEN (21-30)'!AD249</f>
        <v>0</v>
      </c>
      <c r="AU39" s="138">
        <f>'Ctrinh-NGOC BIEN (21-30)'!AD256</f>
        <v>0</v>
      </c>
      <c r="AV39" s="138">
        <f>'Ctrinh-NGOC BIEN (21-30)'!AD263</f>
        <v>0</v>
      </c>
      <c r="AW39" s="138">
        <f>'Ctrinh-NGOC BIEN (21-30)'!AD270</f>
        <v>0</v>
      </c>
      <c r="AX39" s="138">
        <f>'Ctrinh-NGOC BIEN (21-30)'!AD277</f>
        <v>0</v>
      </c>
      <c r="AY39" s="138">
        <f>'Ctrinh-NGOC BIEN (21-30)'!AD284</f>
        <v>0</v>
      </c>
      <c r="AZ39" s="138">
        <f>'Ctrinh-NGOC BIEN (21-30)'!AD291</f>
        <v>0</v>
      </c>
      <c r="BA39" s="138">
        <f>'Ctrinh-NGOC BIEN (21-30)'!AD298</f>
        <v>0</v>
      </c>
      <c r="BB39" s="138">
        <f>'Ctrinh-NGOC BIEN (21-30)'!AD305</f>
        <v>0</v>
      </c>
      <c r="BC39" s="138">
        <f>'Ctrinh-NGOC BIEN (21-30)'!AD312</f>
        <v>0</v>
      </c>
      <c r="BD39" s="138">
        <f>'Ctrinh-NGOC BIEN (21-30)'!AD319</f>
        <v>0</v>
      </c>
      <c r="BE39" s="138">
        <f>'Ctrinh-NGOC BIEN (21-30)'!AD326</f>
        <v>0</v>
      </c>
      <c r="BF39" s="145">
        <f>'Ctrinh-NGOC BIEN (21-30)'!AD333</f>
        <v>0</v>
      </c>
      <c r="BG39" s="138"/>
      <c r="BH39" s="138">
        <f t="shared" si="19"/>
        <v>0</v>
      </c>
      <c r="BI39" s="146">
        <f>$AI$64-BH39</f>
        <v>0</v>
      </c>
      <c r="BJ39" s="138">
        <f t="shared" si="20"/>
        <v>0</v>
      </c>
      <c r="BK39" s="152"/>
      <c r="BL39" s="159"/>
    </row>
    <row r="40" spans="1:64" s="158" customFormat="1" ht="15.75" customHeight="1">
      <c r="A40" s="312"/>
      <c r="B40" s="162" t="s">
        <v>86</v>
      </c>
      <c r="C40" s="161" t="s">
        <v>87</v>
      </c>
      <c r="D40" s="382"/>
      <c r="E40" s="200">
        <f t="shared" si="16"/>
        <v>0</v>
      </c>
      <c r="F40" s="138">
        <f t="shared" si="17"/>
        <v>0</v>
      </c>
      <c r="G40" s="138">
        <f>'Ctrinh-NGOC BIEN (21-30)'!AE7</f>
        <v>0</v>
      </c>
      <c r="H40" s="138">
        <f>'Ctrinh-NGOC BIEN (21-30)'!AE14</f>
        <v>0</v>
      </c>
      <c r="I40" s="138">
        <f>'Ctrinh-NGOC BIEN (21-30)'!AE21</f>
        <v>0</v>
      </c>
      <c r="J40" s="138">
        <f>'Ctrinh-NGOC BIEN (21-30)'!AE28</f>
        <v>0</v>
      </c>
      <c r="K40" s="138">
        <f>'Ctrinh-NGOC BIEN (21-30)'!AE35</f>
        <v>0</v>
      </c>
      <c r="L40" s="138">
        <f>'Ctrinh-NGOC BIEN (21-30)'!AE42</f>
        <v>0</v>
      </c>
      <c r="M40" s="138">
        <f>'Ctrinh-NGOC BIEN (21-30)'!AE49</f>
        <v>0</v>
      </c>
      <c r="N40" s="220">
        <f>'Ctrinh-NGOC BIEN (21-30)'!Z63</f>
        <v>0</v>
      </c>
      <c r="O40" s="138">
        <f>'Ctrinh-NGOC BIEN (21-30)'!AE63</f>
        <v>0</v>
      </c>
      <c r="P40" s="138">
        <f>'Ctrinh-NGOC BIEN (21-30)'!AE70</f>
        <v>0</v>
      </c>
      <c r="Q40" s="138">
        <f>'Ctrinh-NGOC BIEN (21-30)'!AE77</f>
        <v>0</v>
      </c>
      <c r="R40" s="200">
        <f t="shared" ref="R40:R48" si="21">SUM(T40:AB40,AT40:BE40)</f>
        <v>0</v>
      </c>
      <c r="S40" s="145"/>
      <c r="T40" s="138">
        <f>'Ctrinh-NGOC BIEN (21-30)'!AE84</f>
        <v>0</v>
      </c>
      <c r="U40" s="138">
        <f>'Ctrinh-NGOC BIEN (21-30)'!AE91</f>
        <v>0</v>
      </c>
      <c r="V40" s="138">
        <f>'Ctrinh-NGOC BIEN (21-30)'!AE98</f>
        <v>0</v>
      </c>
      <c r="W40" s="138">
        <f>'Ctrinh-NGOC BIEN (21-30)'!AE105</f>
        <v>0</v>
      </c>
      <c r="X40" s="138">
        <f>'Ctrinh-NGOC BIEN (21-30)'!AE112</f>
        <v>0</v>
      </c>
      <c r="Y40" s="138">
        <f>'Ctrinh-NGOC BIEN (21-30)'!AE119</f>
        <v>0</v>
      </c>
      <c r="Z40" s="138">
        <f>'Ctrinh-NGOC BIEN (21-30)'!AE126</f>
        <v>0</v>
      </c>
      <c r="AA40" s="138">
        <f>'Ctrinh-NGOC BIEN (21-30)'!AE133</f>
        <v>0</v>
      </c>
      <c r="AB40" s="263">
        <f>SUM(AD40:AI40,AK40:AS40)</f>
        <v>0</v>
      </c>
      <c r="AC40" s="263"/>
      <c r="AD40" s="138">
        <f>'Ctrinh-NGOC BIEN (21-30)'!AE141</f>
        <v>0</v>
      </c>
      <c r="AE40" s="138">
        <f>'Ctrinh-NGOC BIEN (21-30)'!AE170</f>
        <v>0</v>
      </c>
      <c r="AF40" s="138">
        <f>'Ctrinh-NGOC BIEN (21-30)'!AE178</f>
        <v>0</v>
      </c>
      <c r="AG40" s="138">
        <f>'Ctrinh-NGOC BIEN (21-30)'!AE182</f>
        <v>0</v>
      </c>
      <c r="AH40" s="138">
        <f>'Ctrinh-NGOC BIEN (21-30)'!AE186</f>
        <v>0</v>
      </c>
      <c r="AI40" s="138">
        <f>'Ctrinh-NGOC BIEN (21-30)'!AE190</f>
        <v>0</v>
      </c>
      <c r="AJ40" s="155">
        <f>$D40-$BH40</f>
        <v>0</v>
      </c>
      <c r="AK40" s="138">
        <f>'Ctrinh-NGOC BIEN (21-30)'!AE198</f>
        <v>0</v>
      </c>
      <c r="AL40" s="138">
        <f>'Ctrinh-NGOC BIEN (21-30)'!AE202</f>
        <v>0</v>
      </c>
      <c r="AM40" s="138">
        <f>'Ctrinh-NGOC BIEN (21-30)'!AE209</f>
        <v>0</v>
      </c>
      <c r="AN40" s="138">
        <f>'Ctrinh-NGOC BIEN (21-30)'!AE216</f>
        <v>0</v>
      </c>
      <c r="AO40" s="138">
        <f>'Ctrinh-NGOC BIEN (21-30)'!AE223</f>
        <v>0</v>
      </c>
      <c r="AP40" s="138">
        <f>'Ctrinh-NGOC BIEN (21-30)'!AE230</f>
        <v>0</v>
      </c>
      <c r="AQ40" s="138">
        <f>'Ctrinh-NGOC BIEN (21-30)'!AE237</f>
        <v>0</v>
      </c>
      <c r="AR40" s="138">
        <f>'Ctrinh-NGOC BIEN (21-30)'!AE241</f>
        <v>0</v>
      </c>
      <c r="AS40" s="138">
        <f>'Ctrinh-NGOC BIEN (21-30)'!AE245</f>
        <v>0</v>
      </c>
      <c r="AT40" s="220">
        <f>'Ctrinh-NGOC BIEN (21-30)'!AE249</f>
        <v>0</v>
      </c>
      <c r="AU40" s="138">
        <f>'Ctrinh-NGOC BIEN (21-30)'!AE256</f>
        <v>0</v>
      </c>
      <c r="AV40" s="138">
        <f>'Ctrinh-NGOC BIEN (21-30)'!AE263</f>
        <v>0</v>
      </c>
      <c r="AW40" s="138">
        <f>'Ctrinh-NGOC BIEN (21-30)'!AE270</f>
        <v>0</v>
      </c>
      <c r="AX40" s="138">
        <f>'Ctrinh-NGOC BIEN (21-30)'!AE277</f>
        <v>0</v>
      </c>
      <c r="AY40" s="138">
        <f>'Ctrinh-NGOC BIEN (21-30)'!AE284</f>
        <v>0</v>
      </c>
      <c r="AZ40" s="138">
        <f>'Ctrinh-NGOC BIEN (21-30)'!AE291</f>
        <v>0</v>
      </c>
      <c r="BA40" s="138">
        <f>'Ctrinh-NGOC BIEN (21-30)'!AE298</f>
        <v>0</v>
      </c>
      <c r="BB40" s="138">
        <f>'Ctrinh-NGOC BIEN (21-30)'!AE305</f>
        <v>0</v>
      </c>
      <c r="BC40" s="138">
        <f>'Ctrinh-NGOC BIEN (21-30)'!AE312</f>
        <v>0</v>
      </c>
      <c r="BD40" s="138">
        <f>'Ctrinh-NGOC BIEN (21-30)'!AE319</f>
        <v>0</v>
      </c>
      <c r="BE40" s="138">
        <f>'Ctrinh-NGOC BIEN (21-30)'!AE326</f>
        <v>0</v>
      </c>
      <c r="BF40" s="145">
        <f>'Ctrinh-NGOC BIEN (21-30)'!AE333</f>
        <v>0</v>
      </c>
      <c r="BG40" s="138"/>
      <c r="BH40" s="138">
        <f t="shared" si="19"/>
        <v>0</v>
      </c>
      <c r="BI40" s="146">
        <f>$AJ$64-BH40</f>
        <v>0</v>
      </c>
      <c r="BJ40" s="138">
        <f t="shared" si="20"/>
        <v>0</v>
      </c>
      <c r="BK40" s="152"/>
      <c r="BL40" s="159"/>
    </row>
    <row r="41" spans="1:64" s="158" customFormat="1" ht="15.75" customHeight="1">
      <c r="A41" s="312"/>
      <c r="B41" s="162" t="s">
        <v>88</v>
      </c>
      <c r="C41" s="161" t="s">
        <v>89</v>
      </c>
      <c r="D41" s="149"/>
      <c r="E41" s="200">
        <f t="shared" si="13"/>
        <v>0</v>
      </c>
      <c r="F41" s="138">
        <f t="shared" si="17"/>
        <v>0</v>
      </c>
      <c r="G41" s="138">
        <f>'Ctrinh-NGOC BIEN (21-30)'!AF7</f>
        <v>0</v>
      </c>
      <c r="H41" s="138">
        <f>'Ctrinh-NGOC BIEN (21-30)'!AF14</f>
        <v>0</v>
      </c>
      <c r="I41" s="138">
        <f>'Ctrinh-NGOC BIEN (21-30)'!AF21</f>
        <v>0</v>
      </c>
      <c r="J41" s="138">
        <f>'Ctrinh-NGOC BIEN (21-30)'!AF28</f>
        <v>0</v>
      </c>
      <c r="K41" s="138">
        <f>'Ctrinh-NGOC BIEN (21-30)'!AF35</f>
        <v>0</v>
      </c>
      <c r="L41" s="138">
        <f>'Ctrinh-NGOC BIEN (21-30)'!AF42</f>
        <v>0</v>
      </c>
      <c r="M41" s="138">
        <f>'Ctrinh-NGOC BIEN (21-30)'!AF49</f>
        <v>0</v>
      </c>
      <c r="N41" s="220">
        <f>'Ctrinh-NGOC BIEN (21-30)'!AE63</f>
        <v>0</v>
      </c>
      <c r="O41" s="138">
        <f>'Ctrinh-NGOC BIEN (21-30)'!AF63</f>
        <v>0</v>
      </c>
      <c r="P41" s="138">
        <f>'Ctrinh-NGOC BIEN (21-30)'!AF70</f>
        <v>0</v>
      </c>
      <c r="Q41" s="138">
        <f>'Ctrinh-NGOC BIEN (21-30)'!AF77</f>
        <v>0</v>
      </c>
      <c r="R41" s="200">
        <f>SUM(T41:AB41,AT41:BE41)</f>
        <v>0</v>
      </c>
      <c r="S41" s="145"/>
      <c r="T41" s="138">
        <f>'Ctrinh-NGOC BIEN (21-30)'!AF84</f>
        <v>0</v>
      </c>
      <c r="U41" s="138">
        <f>'Ctrinh-NGOC BIEN (21-30)'!AF91</f>
        <v>0</v>
      </c>
      <c r="V41" s="138">
        <f>'Ctrinh-NGOC BIEN (21-30)'!AF98</f>
        <v>0</v>
      </c>
      <c r="W41" s="138">
        <f>'Ctrinh-NGOC BIEN (21-30)'!AF105</f>
        <v>0</v>
      </c>
      <c r="X41" s="138">
        <f>'Ctrinh-NGOC BIEN (21-30)'!AF112</f>
        <v>0</v>
      </c>
      <c r="Y41" s="138">
        <f>'Ctrinh-NGOC BIEN (21-30)'!AF119</f>
        <v>0</v>
      </c>
      <c r="Z41" s="138">
        <f>'Ctrinh-NGOC BIEN (21-30)'!AF126</f>
        <v>0</v>
      </c>
      <c r="AA41" s="138">
        <f>'Ctrinh-NGOC BIEN (21-30)'!AF133</f>
        <v>0</v>
      </c>
      <c r="AB41" s="263">
        <f>SUM(AD41:AJ41,AL41:AS41)</f>
        <v>0</v>
      </c>
      <c r="AC41" s="263"/>
      <c r="AD41" s="138">
        <f>'Ctrinh-NGOC BIEN (21-30)'!AF141</f>
        <v>0</v>
      </c>
      <c r="AE41" s="138">
        <f>'Ctrinh-NGOC BIEN (21-30)'!AF170</f>
        <v>0</v>
      </c>
      <c r="AF41" s="138">
        <f>'Ctrinh-NGOC BIEN (21-30)'!AF178</f>
        <v>0</v>
      </c>
      <c r="AG41" s="138">
        <f>'Ctrinh-NGOC BIEN (21-30)'!AF182</f>
        <v>0</v>
      </c>
      <c r="AH41" s="138">
        <f>'Ctrinh-NGOC BIEN (21-30)'!AF186</f>
        <v>0</v>
      </c>
      <c r="AI41" s="138">
        <f>'Ctrinh-NGOC BIEN (21-30)'!AF190</f>
        <v>0</v>
      </c>
      <c r="AJ41" s="138">
        <f>'Ctrinh-NGOC BIEN (21-30)'!AF194</f>
        <v>0</v>
      </c>
      <c r="AK41" s="155">
        <f>$D41-$BH41</f>
        <v>0</v>
      </c>
      <c r="AL41" s="138">
        <f>'Ctrinh-NGOC BIEN (21-30)'!AF202</f>
        <v>0</v>
      </c>
      <c r="AM41" s="138">
        <f>'Ctrinh-NGOC BIEN (21-30)'!AF209</f>
        <v>0</v>
      </c>
      <c r="AN41" s="138">
        <f>'Ctrinh-NGOC BIEN (21-30)'!AF216</f>
        <v>0</v>
      </c>
      <c r="AO41" s="138">
        <f>'Ctrinh-NGOC BIEN (21-30)'!AF223</f>
        <v>0</v>
      </c>
      <c r="AP41" s="138">
        <f>'Ctrinh-NGOC BIEN (21-30)'!AF230</f>
        <v>0</v>
      </c>
      <c r="AQ41" s="138">
        <f>'Ctrinh-NGOC BIEN (21-30)'!AF237</f>
        <v>0</v>
      </c>
      <c r="AR41" s="138">
        <f>'Ctrinh-NGOC BIEN (21-30)'!AF241</f>
        <v>0</v>
      </c>
      <c r="AS41" s="138">
        <f>'Ctrinh-NGOC BIEN (21-30)'!AF245</f>
        <v>0</v>
      </c>
      <c r="AT41" s="220">
        <f>'Ctrinh-NGOC BIEN (21-30)'!AF249</f>
        <v>0</v>
      </c>
      <c r="AU41" s="138">
        <f>'Ctrinh-NGOC BIEN (21-30)'!AF256</f>
        <v>0</v>
      </c>
      <c r="AV41" s="138">
        <f>'Ctrinh-NGOC BIEN (21-30)'!AF263</f>
        <v>0</v>
      </c>
      <c r="AW41" s="138">
        <f>'Ctrinh-NGOC BIEN (21-30)'!AF270</f>
        <v>0</v>
      </c>
      <c r="AX41" s="138">
        <f>'Ctrinh-NGOC BIEN (21-30)'!AF277</f>
        <v>0</v>
      </c>
      <c r="AY41" s="138">
        <f>'Ctrinh-NGOC BIEN (21-30)'!AF284</f>
        <v>0</v>
      </c>
      <c r="AZ41" s="138">
        <f>'Ctrinh-NGOC BIEN (21-30)'!AF291</f>
        <v>0</v>
      </c>
      <c r="BA41" s="138">
        <f>'Ctrinh-NGOC BIEN (21-30)'!AF298</f>
        <v>0</v>
      </c>
      <c r="BB41" s="138">
        <f>'Ctrinh-NGOC BIEN (21-30)'!AF305</f>
        <v>0</v>
      </c>
      <c r="BC41" s="138">
        <f>'Ctrinh-NGOC BIEN (21-30)'!AF312</f>
        <v>0</v>
      </c>
      <c r="BD41" s="138">
        <f>'Ctrinh-NGOC BIEN (21-30)'!AF319</f>
        <v>0</v>
      </c>
      <c r="BE41" s="138">
        <f>'Ctrinh-NGOC BIEN (21-30)'!AF326</f>
        <v>0</v>
      </c>
      <c r="BF41" s="145">
        <f>'Ctrinh-NGOC BIEN (21-30)'!AF333</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'Ctrinh-NGOC BIEN (21-30)'!AG7</f>
        <v>0</v>
      </c>
      <c r="H42" s="138">
        <f>'Ctrinh-NGOC BIEN (21-30)'!AG14</f>
        <v>0</v>
      </c>
      <c r="I42" s="138">
        <f>'Ctrinh-NGOC BIEN (21-30)'!AG21</f>
        <v>0</v>
      </c>
      <c r="J42" s="138">
        <f>'Ctrinh-NGOC BIEN (21-30)'!AG28</f>
        <v>0</v>
      </c>
      <c r="K42" s="138">
        <f>'Ctrinh-NGOC BIEN (21-30)'!AG35</f>
        <v>0</v>
      </c>
      <c r="L42" s="138">
        <f>'Ctrinh-NGOC BIEN (21-30)'!AG42</f>
        <v>0</v>
      </c>
      <c r="M42" s="138">
        <f>'Ctrinh-NGOC BIEN (21-30)'!AG49</f>
        <v>0</v>
      </c>
      <c r="N42" s="220">
        <f>'Ctrinh-NGOC BIEN (21-30)'!AE63</f>
        <v>0</v>
      </c>
      <c r="O42" s="138">
        <f>'Ctrinh-NGOC BIEN (21-30)'!AG63</f>
        <v>0</v>
      </c>
      <c r="P42" s="138">
        <f>'Ctrinh-NGOC BIEN (21-30)'!AG70</f>
        <v>0</v>
      </c>
      <c r="Q42" s="138">
        <f>'Ctrinh-NGOC BIEN (21-30)'!AG77</f>
        <v>0</v>
      </c>
      <c r="R42" s="200">
        <f t="shared" si="21"/>
        <v>0</v>
      </c>
      <c r="S42" s="145"/>
      <c r="T42" s="138">
        <f>'Ctrinh-NGOC BIEN (21-30)'!AG84</f>
        <v>0</v>
      </c>
      <c r="U42" s="138">
        <f>'Ctrinh-NGOC BIEN (21-30)'!AG91</f>
        <v>0</v>
      </c>
      <c r="V42" s="138">
        <f>'Ctrinh-NGOC BIEN (21-30)'!AG98</f>
        <v>0</v>
      </c>
      <c r="W42" s="138">
        <f>'Ctrinh-NGOC BIEN (21-30)'!AG105</f>
        <v>0</v>
      </c>
      <c r="X42" s="138">
        <f>'Ctrinh-NGOC BIEN (21-30)'!AG112</f>
        <v>0</v>
      </c>
      <c r="Y42" s="138">
        <f>'Ctrinh-NGOC BIEN (21-30)'!AG119</f>
        <v>0</v>
      </c>
      <c r="Z42" s="138">
        <f>'Ctrinh-NGOC BIEN (21-30)'!AG126</f>
        <v>0</v>
      </c>
      <c r="AA42" s="138">
        <f>'Ctrinh-NGOC BIEN (21-30)'!AG133</f>
        <v>0</v>
      </c>
      <c r="AB42" s="263">
        <f>SUM(AD42:AK42,AM42:AS42)</f>
        <v>0</v>
      </c>
      <c r="AC42" s="263"/>
      <c r="AD42" s="138">
        <f>'Ctrinh-NGOC BIEN (21-30)'!AG141</f>
        <v>0</v>
      </c>
      <c r="AE42" s="138">
        <f>'Ctrinh-NGOC BIEN (21-30)'!AG170</f>
        <v>0</v>
      </c>
      <c r="AF42" s="138">
        <f>'Ctrinh-NGOC BIEN (21-30)'!AG178</f>
        <v>0</v>
      </c>
      <c r="AG42" s="138">
        <f>'Ctrinh-NGOC BIEN (21-30)'!AG182</f>
        <v>0</v>
      </c>
      <c r="AH42" s="138">
        <f>'Ctrinh-NGOC BIEN (21-30)'!AG186</f>
        <v>0</v>
      </c>
      <c r="AI42" s="138">
        <f>'Ctrinh-NGOC BIEN (21-30)'!AG190</f>
        <v>0</v>
      </c>
      <c r="AJ42" s="138">
        <f>'Ctrinh-NGOC BIEN (21-30)'!AG194</f>
        <v>0</v>
      </c>
      <c r="AK42" s="158"/>
      <c r="AL42" s="155">
        <f>$D42-$BH42</f>
        <v>0</v>
      </c>
      <c r="AM42" s="138">
        <f>'Ctrinh-NGOC BIEN (21-30)'!AG209</f>
        <v>0</v>
      </c>
      <c r="AN42" s="138">
        <f>'Ctrinh-NGOC BIEN (21-30)'!AG216</f>
        <v>0</v>
      </c>
      <c r="AO42" s="138">
        <f>'Ctrinh-NGOC BIEN (21-30)'!AG223</f>
        <v>0</v>
      </c>
      <c r="AP42" s="138">
        <f>'Ctrinh-NGOC BIEN (21-30)'!AG230</f>
        <v>0</v>
      </c>
      <c r="AQ42" s="138">
        <f>'Ctrinh-NGOC BIEN (21-30)'!AG237</f>
        <v>0</v>
      </c>
      <c r="AR42" s="138">
        <f>'Ctrinh-NGOC BIEN (21-30)'!AG241</f>
        <v>0</v>
      </c>
      <c r="AS42" s="138">
        <f>'Ctrinh-NGOC BIEN (21-30)'!AG245</f>
        <v>0</v>
      </c>
      <c r="AT42" s="220">
        <f>'Ctrinh-NGOC BIEN (21-30)'!AG249</f>
        <v>0</v>
      </c>
      <c r="AU42" s="138">
        <f>'Ctrinh-NGOC BIEN (21-30)'!AG256</f>
        <v>0</v>
      </c>
      <c r="AV42" s="138">
        <f>'Ctrinh-NGOC BIEN (21-30)'!AG263</f>
        <v>0</v>
      </c>
      <c r="AW42" s="138">
        <f>'Ctrinh-NGOC BIEN (21-30)'!AG270</f>
        <v>0</v>
      </c>
      <c r="AX42" s="138">
        <f>'Ctrinh-NGOC BIEN (21-30)'!AG277</f>
        <v>0</v>
      </c>
      <c r="AY42" s="138">
        <f>'Ctrinh-NGOC BIEN (21-30)'!AG284</f>
        <v>0</v>
      </c>
      <c r="AZ42" s="138">
        <f>'Ctrinh-NGOC BIEN (21-30)'!AG291</f>
        <v>0</v>
      </c>
      <c r="BA42" s="138">
        <f>'Ctrinh-NGOC BIEN (21-30)'!AG298</f>
        <v>0</v>
      </c>
      <c r="BB42" s="138">
        <f>'Ctrinh-NGOC BIEN (21-30)'!AG305</f>
        <v>0</v>
      </c>
      <c r="BC42" s="138">
        <f>'Ctrinh-NGOC BIEN (21-30)'!AG312</f>
        <v>0</v>
      </c>
      <c r="BD42" s="138">
        <f>'Ctrinh-NGOC BIEN (21-30)'!AG319</f>
        <v>0</v>
      </c>
      <c r="BE42" s="138">
        <f>'Ctrinh-NGOC BIEN (21-30)'!AG326</f>
        <v>0</v>
      </c>
      <c r="BF42" s="145">
        <f>'Ctrinh-NGOC BIEN (21-30)'!AG333</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'Ctrinh-NGOC BIEN (21-30)'!AH7</f>
        <v>0</v>
      </c>
      <c r="H43" s="160">
        <f>'Ctrinh-NGOC BIEN (21-30)'!AH14</f>
        <v>0</v>
      </c>
      <c r="I43" s="160">
        <f>'Ctrinh-NGOC BIEN (21-30)'!AH21</f>
        <v>0</v>
      </c>
      <c r="J43" s="160">
        <f>'Ctrinh-NGOC BIEN (21-30)'!AH28</f>
        <v>0</v>
      </c>
      <c r="K43" s="160">
        <f>'Ctrinh-NGOC BIEN (21-30)'!AH35</f>
        <v>0</v>
      </c>
      <c r="L43" s="160">
        <f>'Ctrinh-NGOC BIEN (21-30)'!AH42</f>
        <v>0</v>
      </c>
      <c r="M43" s="160">
        <f>'Ctrinh-NGOC BIEN (21-30)'!AH49</f>
        <v>0</v>
      </c>
      <c r="N43" s="230">
        <f>'Ctrinh-NGOC BIEN (21-30)'!AN63</f>
        <v>0</v>
      </c>
      <c r="O43" s="160">
        <f>'Ctrinh-NGOC BIEN (21-30)'!AH63</f>
        <v>0</v>
      </c>
      <c r="P43" s="160">
        <f>'Ctrinh-NGOC BIEN (21-30)'!AH70</f>
        <v>0</v>
      </c>
      <c r="Q43" s="160">
        <f>'Ctrinh-NGOC BIEN (21-30)'!AH77</f>
        <v>0</v>
      </c>
      <c r="R43" s="200">
        <f t="shared" si="21"/>
        <v>0</v>
      </c>
      <c r="S43" s="168"/>
      <c r="T43" s="160">
        <f>'Ctrinh-NGOC BIEN (21-30)'!AH84</f>
        <v>0</v>
      </c>
      <c r="U43" s="160">
        <f>'Ctrinh-NGOC BIEN (21-30)'!AH91</f>
        <v>0</v>
      </c>
      <c r="V43" s="160">
        <f>'Ctrinh-NGOC BIEN (21-30)'!AH98</f>
        <v>0</v>
      </c>
      <c r="W43" s="160">
        <f>'Ctrinh-NGOC BIEN (21-30)'!AH105</f>
        <v>0</v>
      </c>
      <c r="X43" s="160">
        <f>'Ctrinh-NGOC BIEN (21-30)'!AH112</f>
        <v>0</v>
      </c>
      <c r="Y43" s="160">
        <f>'Ctrinh-NGOC BIEN (21-30)'!AH119</f>
        <v>0</v>
      </c>
      <c r="Z43" s="160">
        <f>'Ctrinh-NGOC BIEN (21-30)'!AH126</f>
        <v>0</v>
      </c>
      <c r="AA43" s="160">
        <f>'Ctrinh-NGOC BIEN (21-30)'!AH133</f>
        <v>0</v>
      </c>
      <c r="AB43" s="263">
        <f>SUM(AD43:AL43,AN43:AS43)</f>
        <v>0</v>
      </c>
      <c r="AC43" s="263"/>
      <c r="AD43" s="160">
        <f>'Ctrinh-NGOC BIEN (21-30)'!AH141</f>
        <v>0</v>
      </c>
      <c r="AE43" s="160">
        <f>'Ctrinh-NGOC BIEN (21-30)'!AH170</f>
        <v>0</v>
      </c>
      <c r="AF43" s="160">
        <f>'Ctrinh-NGOC BIEN (21-30)'!AH178</f>
        <v>0</v>
      </c>
      <c r="AG43" s="160">
        <f>'Ctrinh-NGOC BIEN (21-30)'!AH182</f>
        <v>0</v>
      </c>
      <c r="AH43" s="160">
        <f>'Ctrinh-NGOC BIEN (21-30)'!AH186</f>
        <v>0</v>
      </c>
      <c r="AI43" s="160">
        <f>'Ctrinh-NGOC BIEN (21-30)'!AH190</f>
        <v>0</v>
      </c>
      <c r="AJ43" s="160">
        <f>'Ctrinh-NGOC BIEN (21-30)'!AH194</f>
        <v>0</v>
      </c>
      <c r="AK43" s="160">
        <f>'Ctrinh-NGOC BIEN (21-30)'!AH198</f>
        <v>0</v>
      </c>
      <c r="AL43" s="160">
        <f>'Ctrinh-NGOC BIEN (21-30)'!AH202</f>
        <v>0</v>
      </c>
      <c r="AM43" s="169">
        <f>$D43-$BH43</f>
        <v>0</v>
      </c>
      <c r="AN43" s="160">
        <f>'Ctrinh-NGOC BIEN (21-30)'!AH216</f>
        <v>0</v>
      </c>
      <c r="AO43" s="160">
        <f>'Ctrinh-NGOC BIEN (21-30)'!AH223</f>
        <v>0</v>
      </c>
      <c r="AP43" s="160">
        <f>'Ctrinh-NGOC BIEN (21-30)'!AH230</f>
        <v>0</v>
      </c>
      <c r="AQ43" s="160">
        <f>'Ctrinh-NGOC BIEN (21-30)'!AH237</f>
        <v>0</v>
      </c>
      <c r="AR43" s="160">
        <f>'Ctrinh-NGOC BIEN (21-30)'!AH241</f>
        <v>0</v>
      </c>
      <c r="AS43" s="160">
        <f>'Ctrinh-NGOC BIEN (21-30)'!AH245</f>
        <v>0</v>
      </c>
      <c r="AT43" s="230">
        <f>'Ctrinh-NGOC BIEN (21-30)'!AH249</f>
        <v>0</v>
      </c>
      <c r="AU43" s="160">
        <f>'Ctrinh-NGOC BIEN (21-30)'!AH256</f>
        <v>0</v>
      </c>
      <c r="AV43" s="160">
        <f>'Ctrinh-NGOC BIEN (21-30)'!AH263</f>
        <v>0</v>
      </c>
      <c r="AW43" s="160">
        <f>'Ctrinh-NGOC BIEN (21-30)'!AH270</f>
        <v>0</v>
      </c>
      <c r="AX43" s="160">
        <f>'Ctrinh-NGOC BIEN (21-30)'!AH277</f>
        <v>0</v>
      </c>
      <c r="AY43" s="160">
        <f>'Ctrinh-NGOC BIEN (21-30)'!AH284</f>
        <v>0</v>
      </c>
      <c r="AZ43" s="160">
        <f>'Ctrinh-NGOC BIEN (21-30)'!AH291</f>
        <v>0</v>
      </c>
      <c r="BA43" s="160">
        <f>'Ctrinh-NGOC BIEN (21-30)'!AH298</f>
        <v>0</v>
      </c>
      <c r="BB43" s="160">
        <f>'Ctrinh-NGOC BIEN (21-30)'!AH305</f>
        <v>0</v>
      </c>
      <c r="BC43" s="160">
        <f>'Ctrinh-NGOC BIEN (21-30)'!AH312</f>
        <v>0</v>
      </c>
      <c r="BD43" s="160">
        <f>'Ctrinh-NGOC BIEN (21-30)'!AH319</f>
        <v>0</v>
      </c>
      <c r="BE43" s="160">
        <f>'Ctrinh-NGOC BIEN (21-30)'!AH326</f>
        <v>0</v>
      </c>
      <c r="BF43" s="168">
        <f>'Ctrinh-NGOC BIEN (21-30)'!AH333</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170"/>
      <c r="E44" s="299">
        <f t="shared" si="13"/>
        <v>0</v>
      </c>
      <c r="F44" s="160">
        <f t="shared" si="17"/>
        <v>0</v>
      </c>
      <c r="G44" s="160">
        <f>'Ctrinh-NGOC BIEN (21-30)'!AI7</f>
        <v>0</v>
      </c>
      <c r="H44" s="160">
        <f>'Ctrinh-NGOC BIEN (21-30)'!AI14</f>
        <v>0</v>
      </c>
      <c r="I44" s="160">
        <f>'Ctrinh-NGOC BIEN (21-30)'!AI21</f>
        <v>0</v>
      </c>
      <c r="J44" s="160">
        <f>'Ctrinh-NGOC BIEN (21-30)'!AI28</f>
        <v>0</v>
      </c>
      <c r="K44" s="160">
        <f>'Ctrinh-NGOC BIEN (21-30)'!AI35</f>
        <v>0</v>
      </c>
      <c r="L44" s="160">
        <f>'Ctrinh-NGOC BIEN (21-30)'!AI42</f>
        <v>0</v>
      </c>
      <c r="M44" s="160">
        <f>'Ctrinh-NGOC BIEN (21-30)'!AI49</f>
        <v>0</v>
      </c>
      <c r="N44" s="230">
        <f>'Ctrinh-NGOC BIEN (21-30)'!AO63</f>
        <v>0</v>
      </c>
      <c r="O44" s="160">
        <f>'Ctrinh-NGOC BIEN (21-30)'!AI63</f>
        <v>0</v>
      </c>
      <c r="P44" s="160">
        <f>'Ctrinh-NGOC BIEN (21-30)'!AI70</f>
        <v>0</v>
      </c>
      <c r="Q44" s="160">
        <f>'Ctrinh-NGOC BIEN (21-30)'!AI77</f>
        <v>0</v>
      </c>
      <c r="R44" s="200">
        <f t="shared" si="21"/>
        <v>0</v>
      </c>
      <c r="S44" s="168"/>
      <c r="T44" s="160">
        <f>'Ctrinh-NGOC BIEN (21-30)'!AI84</f>
        <v>0</v>
      </c>
      <c r="U44" s="160">
        <f>'Ctrinh-NGOC BIEN (21-30)'!AI91</f>
        <v>0</v>
      </c>
      <c r="V44" s="160">
        <f>'Ctrinh-NGOC BIEN (21-30)'!AI98</f>
        <v>0</v>
      </c>
      <c r="W44" s="160">
        <f>'Ctrinh-NGOC BIEN (21-30)'!AI105</f>
        <v>0</v>
      </c>
      <c r="X44" s="160">
        <f>'Ctrinh-NGOC BIEN (21-30)'!AI112</f>
        <v>0</v>
      </c>
      <c r="Y44" s="160">
        <f>'Ctrinh-NGOC BIEN (21-30)'!AI119</f>
        <v>0</v>
      </c>
      <c r="Z44" s="160">
        <f>'Ctrinh-NGOC BIEN (21-30)'!AI126</f>
        <v>0</v>
      </c>
      <c r="AA44" s="160">
        <f>'Ctrinh-NGOC BIEN (21-30)'!AI133</f>
        <v>0</v>
      </c>
      <c r="AB44" s="263">
        <f>SUM(AD44:AM44,AO44:AS44)</f>
        <v>0</v>
      </c>
      <c r="AC44" s="263"/>
      <c r="AD44" s="160">
        <f>'Ctrinh-NGOC BIEN (21-30)'!AI141</f>
        <v>0</v>
      </c>
      <c r="AE44" s="160">
        <f>'Ctrinh-NGOC BIEN (21-30)'!AI170</f>
        <v>0</v>
      </c>
      <c r="AF44" s="160">
        <f>'Ctrinh-NGOC BIEN (21-30)'!AI178</f>
        <v>0</v>
      </c>
      <c r="AG44" s="160">
        <f>'Ctrinh-NGOC BIEN (21-30)'!AI182</f>
        <v>0</v>
      </c>
      <c r="AH44" s="160">
        <f>'Ctrinh-NGOC BIEN (21-30)'!AI186</f>
        <v>0</v>
      </c>
      <c r="AI44" s="160">
        <f>'Ctrinh-NGOC BIEN (21-30)'!AI190</f>
        <v>0</v>
      </c>
      <c r="AJ44" s="160">
        <f>'Ctrinh-NGOC BIEN (21-30)'!AI194</f>
        <v>0</v>
      </c>
      <c r="AK44" s="160">
        <f>'Ctrinh-NGOC BIEN (21-30)'!AI198</f>
        <v>0</v>
      </c>
      <c r="AL44" s="160">
        <f>'Ctrinh-NGOC BIEN (21-30)'!AI202</f>
        <v>0</v>
      </c>
      <c r="AM44" s="160">
        <f>'Ctrinh-NGOC BIEN (21-30)'!AI209</f>
        <v>0</v>
      </c>
      <c r="AN44" s="169">
        <f>$D44-$BH44</f>
        <v>0</v>
      </c>
      <c r="AO44" s="160">
        <f>'Ctrinh-NGOC BIEN (21-30)'!AI223</f>
        <v>0</v>
      </c>
      <c r="AP44" s="160">
        <f>'Ctrinh-NGOC BIEN (21-30)'!AI230</f>
        <v>0</v>
      </c>
      <c r="AQ44" s="160">
        <f>'Ctrinh-NGOC BIEN (21-30)'!AI237</f>
        <v>0</v>
      </c>
      <c r="AR44" s="160">
        <f>'Ctrinh-NGOC BIEN (21-30)'!AI241</f>
        <v>0</v>
      </c>
      <c r="AS44" s="160">
        <f>'Ctrinh-NGOC BIEN (21-30)'!AI245</f>
        <v>0</v>
      </c>
      <c r="AT44" s="230">
        <f>'Ctrinh-NGOC BIEN (21-30)'!AI249</f>
        <v>0</v>
      </c>
      <c r="AU44" s="160">
        <f>'Ctrinh-NGOC BIEN (21-30)'!AI256</f>
        <v>0</v>
      </c>
      <c r="AV44" s="160">
        <f>'Ctrinh-NGOC BIEN (21-30)'!AI263</f>
        <v>0</v>
      </c>
      <c r="AW44" s="160">
        <f>'Ctrinh-NGOC BIEN (21-30)'!AI270</f>
        <v>0</v>
      </c>
      <c r="AX44" s="160">
        <f>'Ctrinh-NGOC BIEN (21-30)'!AI277</f>
        <v>0</v>
      </c>
      <c r="AY44" s="160">
        <f>'Ctrinh-NGOC BIEN (21-30)'!AI284</f>
        <v>0</v>
      </c>
      <c r="AZ44" s="160">
        <f>'Ctrinh-NGOC BIEN (21-30)'!AI291</f>
        <v>0</v>
      </c>
      <c r="BA44" s="160">
        <f>'Ctrinh-NGOC BIEN (21-30)'!AI298</f>
        <v>0</v>
      </c>
      <c r="BB44" s="160">
        <f>'Ctrinh-NGOC BIEN (21-30)'!AI305</f>
        <v>0</v>
      </c>
      <c r="BC44" s="160">
        <f>'Ctrinh-NGOC BIEN (21-30)'!AI312</f>
        <v>0</v>
      </c>
      <c r="BD44" s="160">
        <f>'Ctrinh-NGOC BIEN (21-30)'!AI319</f>
        <v>0</v>
      </c>
      <c r="BE44" s="160">
        <f>'Ctrinh-NGOC BIEN (21-30)'!AI326</f>
        <v>0</v>
      </c>
      <c r="BF44" s="168">
        <f>'Ctrinh-NGOC BIEN (21-30)'!AI333</f>
        <v>0</v>
      </c>
      <c r="BG44" s="138"/>
      <c r="BH44" s="160">
        <f t="shared" si="22"/>
        <v>0</v>
      </c>
      <c r="BI44" s="146">
        <f>$AN$64-BH44</f>
        <v>0</v>
      </c>
      <c r="BJ44" s="138">
        <f t="shared" si="20"/>
        <v>0</v>
      </c>
      <c r="BK44" s="166"/>
      <c r="BL44" s="165"/>
    </row>
    <row r="45" spans="1:64" s="164" customFormat="1" ht="15.75" customHeight="1">
      <c r="A45" s="313"/>
      <c r="B45" s="162" t="s">
        <v>675</v>
      </c>
      <c r="C45" s="161" t="s">
        <v>114</v>
      </c>
      <c r="D45" s="384"/>
      <c r="E45" s="299">
        <f t="shared" si="13"/>
        <v>0</v>
      </c>
      <c r="F45" s="160">
        <f t="shared" si="17"/>
        <v>0</v>
      </c>
      <c r="G45" s="160">
        <f>'Ctrinh-NGOC BIEN (21-30)'!AJ7</f>
        <v>0</v>
      </c>
      <c r="H45" s="160">
        <f>'Ctrinh-NGOC BIEN (21-30)'!AJ14</f>
        <v>0</v>
      </c>
      <c r="I45" s="160">
        <f>'Ctrinh-NGOC BIEN (21-30)'!AJ21</f>
        <v>0</v>
      </c>
      <c r="J45" s="160">
        <f>'Ctrinh-NGOC BIEN (21-30)'!AJ28</f>
        <v>0</v>
      </c>
      <c r="K45" s="160">
        <f>'Ctrinh-NGOC BIEN (21-30)'!AJ35</f>
        <v>0</v>
      </c>
      <c r="L45" s="160">
        <f>'Ctrinh-NGOC BIEN (21-30)'!AJ42</f>
        <v>0</v>
      </c>
      <c r="M45" s="160">
        <f>'Ctrinh-NGOC BIEN (21-30)'!AJ49</f>
        <v>0</v>
      </c>
      <c r="N45" s="230">
        <f>'Ctrinh-NGOC BIEN (21-30)'!AV63</f>
        <v>0</v>
      </c>
      <c r="O45" s="160">
        <f>'Ctrinh-NGOC BIEN (21-30)'!AJ63</f>
        <v>0</v>
      </c>
      <c r="P45" s="160">
        <f>'Ctrinh-NGOC BIEN (21-30)'!AJ70</f>
        <v>0</v>
      </c>
      <c r="Q45" s="160">
        <f>'Ctrinh-NGOC BIEN (21-30)'!AJ77</f>
        <v>0</v>
      </c>
      <c r="R45" s="200">
        <f t="shared" si="21"/>
        <v>0</v>
      </c>
      <c r="S45" s="168"/>
      <c r="T45" s="160">
        <f>'Ctrinh-NGOC BIEN (21-30)'!AJ84</f>
        <v>0</v>
      </c>
      <c r="U45" s="160">
        <f>'Ctrinh-NGOC BIEN (21-30)'!AJ91</f>
        <v>0</v>
      </c>
      <c r="V45" s="160">
        <f>'Ctrinh-NGOC BIEN (21-30)'!AJ98</f>
        <v>0</v>
      </c>
      <c r="W45" s="160">
        <f>'Ctrinh-NGOC BIEN (21-30)'!AJ105</f>
        <v>0</v>
      </c>
      <c r="X45" s="160">
        <f>'Ctrinh-NGOC BIEN (21-30)'!AJ112</f>
        <v>0</v>
      </c>
      <c r="Y45" s="160">
        <f>'Ctrinh-NGOC BIEN (21-30)'!AJ119</f>
        <v>0</v>
      </c>
      <c r="Z45" s="160">
        <f>'Ctrinh-NGOC BIEN (21-30)'!AJ126</f>
        <v>0</v>
      </c>
      <c r="AA45" s="160">
        <f>'Ctrinh-NGOC BIEN (21-30)'!AJ133</f>
        <v>0</v>
      </c>
      <c r="AB45" s="263">
        <f>SUM(AD45:AN45,AP45:AS45)</f>
        <v>0</v>
      </c>
      <c r="AC45" s="263"/>
      <c r="AD45" s="160">
        <f>'Ctrinh-NGOC BIEN (21-30)'!AJ141</f>
        <v>0</v>
      </c>
      <c r="AE45" s="160">
        <f>'Ctrinh-NGOC BIEN (21-30)'!AJ170</f>
        <v>0</v>
      </c>
      <c r="AF45" s="160">
        <f>'Ctrinh-NGOC BIEN (21-30)'!AJ178</f>
        <v>0</v>
      </c>
      <c r="AG45" s="160">
        <f>'Ctrinh-NGOC BIEN (21-30)'!AJ182</f>
        <v>0</v>
      </c>
      <c r="AH45" s="160">
        <f>'Ctrinh-NGOC BIEN (21-30)'!AJ186</f>
        <v>0</v>
      </c>
      <c r="AI45" s="160">
        <f>'Ctrinh-NGOC BIEN (21-30)'!AJ190</f>
        <v>0</v>
      </c>
      <c r="AJ45" s="160">
        <f>'Ctrinh-NGOC BIEN (21-30)'!AJ194</f>
        <v>0</v>
      </c>
      <c r="AK45" s="160">
        <f>'Ctrinh-NGOC BIEN (21-30)'!AJ198</f>
        <v>0</v>
      </c>
      <c r="AL45" s="160">
        <f>'Ctrinh-NGOC BIEN (21-30)'!AJ202</f>
        <v>0</v>
      </c>
      <c r="AM45" s="160">
        <f>'Ctrinh-NGOC BIEN (21-30)'!AJ209</f>
        <v>0</v>
      </c>
      <c r="AN45" s="160">
        <f>'Ctrinh-NGOC BIEN (21-30)'!AJ216</f>
        <v>0</v>
      </c>
      <c r="AO45" s="169">
        <f>$D45-$BH45</f>
        <v>0</v>
      </c>
      <c r="AP45" s="160">
        <f>'Ctrinh-NGOC BIEN (21-30)'!AJ230</f>
        <v>0</v>
      </c>
      <c r="AQ45" s="160">
        <f>'Ctrinh-NGOC BIEN (21-30)'!AJ237</f>
        <v>0</v>
      </c>
      <c r="AR45" s="160">
        <f>'Ctrinh-NGOC BIEN (21-30)'!AJ241</f>
        <v>0</v>
      </c>
      <c r="AS45" s="160">
        <f>'Ctrinh-NGOC BIEN (21-30)'!AJ245</f>
        <v>0</v>
      </c>
      <c r="AT45" s="230">
        <f>'Ctrinh-NGOC BIEN (21-30)'!AJ249</f>
        <v>0</v>
      </c>
      <c r="AU45" s="160">
        <f>'Ctrinh-NGOC BIEN (21-30)'!AJ256</f>
        <v>0</v>
      </c>
      <c r="AV45" s="160">
        <f>'Ctrinh-NGOC BIEN (21-30)'!AJ263</f>
        <v>0</v>
      </c>
      <c r="AW45" s="160">
        <f>'Ctrinh-NGOC BIEN (21-30)'!AJ270</f>
        <v>0</v>
      </c>
      <c r="AX45" s="160">
        <f>'Ctrinh-NGOC BIEN (21-30)'!AJ277</f>
        <v>0</v>
      </c>
      <c r="AY45" s="160">
        <f>'Ctrinh-NGOC BIEN (21-30)'!AJ284</f>
        <v>0</v>
      </c>
      <c r="AZ45" s="160">
        <f>'Ctrinh-NGOC BIEN (21-30)'!AJ291</f>
        <v>0</v>
      </c>
      <c r="BA45" s="160">
        <f>'Ctrinh-NGOC BIEN (21-30)'!AJ298</f>
        <v>0</v>
      </c>
      <c r="BB45" s="160">
        <f>'Ctrinh-NGOC BIEN (21-30)'!AJ305</f>
        <v>0</v>
      </c>
      <c r="BC45" s="160">
        <f>'Ctrinh-NGOC BIEN (21-30)'!AJ312</f>
        <v>0</v>
      </c>
      <c r="BD45" s="160">
        <f>'Ctrinh-NGOC BIEN (21-30)'!AJ319</f>
        <v>0</v>
      </c>
      <c r="BE45" s="160">
        <f>'Ctrinh-NGOC BIEN (21-30)'!AJ326</f>
        <v>0</v>
      </c>
      <c r="BF45" s="168">
        <f>'Ctrinh-NGOC BIEN (21-30)'!AJ333</f>
        <v>0</v>
      </c>
      <c r="BG45" s="138"/>
      <c r="BH45" s="160">
        <f t="shared" si="22"/>
        <v>0</v>
      </c>
      <c r="BI45" s="146">
        <f>$AO$64-BH45</f>
        <v>0</v>
      </c>
      <c r="BJ45" s="138">
        <f t="shared" si="20"/>
        <v>0</v>
      </c>
      <c r="BK45" s="166"/>
      <c r="BL45" s="165"/>
    </row>
    <row r="46" spans="1:64" s="158" customFormat="1" ht="15.75" customHeight="1">
      <c r="A46" s="312"/>
      <c r="B46" s="162" t="s">
        <v>676</v>
      </c>
      <c r="C46" s="156" t="s">
        <v>116</v>
      </c>
      <c r="D46" s="384"/>
      <c r="E46" s="200">
        <f t="shared" si="13"/>
        <v>0</v>
      </c>
      <c r="F46" s="138">
        <f t="shared" si="17"/>
        <v>0</v>
      </c>
      <c r="G46" s="138">
        <f>'Ctrinh-NGOC BIEN (21-30)'!AK7</f>
        <v>0</v>
      </c>
      <c r="H46" s="138">
        <f>'Ctrinh-NGOC BIEN (21-30)'!AK14</f>
        <v>0</v>
      </c>
      <c r="I46" s="138">
        <f>'Ctrinh-NGOC BIEN (21-30)'!AK21</f>
        <v>0</v>
      </c>
      <c r="J46" s="138">
        <f>'Ctrinh-NGOC BIEN (21-30)'!AK28</f>
        <v>0</v>
      </c>
      <c r="K46" s="138">
        <f>'Ctrinh-NGOC BIEN (21-30)'!AK35</f>
        <v>0</v>
      </c>
      <c r="L46" s="138">
        <f>'Ctrinh-NGOC BIEN (21-30)'!AK42</f>
        <v>0</v>
      </c>
      <c r="M46" s="138">
        <f>'Ctrinh-NGOC BIEN (21-30)'!AK49</f>
        <v>0</v>
      </c>
      <c r="N46" s="220">
        <f>'Ctrinh-NGOC BIEN (21-30)'!AJ63</f>
        <v>0</v>
      </c>
      <c r="O46" s="138">
        <f>'Ctrinh-NGOC BIEN (21-30)'!AK63</f>
        <v>0</v>
      </c>
      <c r="P46" s="138">
        <f>'Ctrinh-NGOC BIEN (21-30)'!AK70</f>
        <v>0</v>
      </c>
      <c r="Q46" s="138">
        <f>'Ctrinh-NGOC BIEN (21-30)'!AK77</f>
        <v>0</v>
      </c>
      <c r="R46" s="200">
        <f t="shared" si="21"/>
        <v>0</v>
      </c>
      <c r="S46" s="145"/>
      <c r="T46" s="138">
        <f>'Ctrinh-NGOC BIEN (21-30)'!AK84</f>
        <v>0</v>
      </c>
      <c r="U46" s="138">
        <f>'Ctrinh-NGOC BIEN (21-30)'!AK91</f>
        <v>0</v>
      </c>
      <c r="V46" s="138">
        <f>'Ctrinh-NGOC BIEN (21-30)'!AK98</f>
        <v>0</v>
      </c>
      <c r="W46" s="138">
        <f>'Ctrinh-NGOC BIEN (21-30)'!AK105</f>
        <v>0</v>
      </c>
      <c r="X46" s="138">
        <f>'Ctrinh-NGOC BIEN (21-30)'!AK112</f>
        <v>0</v>
      </c>
      <c r="Y46" s="138">
        <f>'Ctrinh-NGOC BIEN (21-30)'!AK119</f>
        <v>0</v>
      </c>
      <c r="Z46" s="138">
        <f>'Ctrinh-NGOC BIEN (21-30)'!AK126</f>
        <v>0</v>
      </c>
      <c r="AA46" s="138">
        <f>'Ctrinh-NGOC BIEN (21-30)'!AK133</f>
        <v>0</v>
      </c>
      <c r="AB46" s="263">
        <f>SUM(AD46:AO46,AQ46:AS46)</f>
        <v>0</v>
      </c>
      <c r="AC46" s="263"/>
      <c r="AD46" s="138">
        <f>'Ctrinh-NGOC BIEN (21-30)'!AK141</f>
        <v>0</v>
      </c>
      <c r="AE46" s="138">
        <f>'Ctrinh-NGOC BIEN (21-30)'!AK170</f>
        <v>0</v>
      </c>
      <c r="AF46" s="138">
        <f>'Ctrinh-NGOC BIEN (21-30)'!AK178</f>
        <v>0</v>
      </c>
      <c r="AG46" s="138">
        <f>'Ctrinh-NGOC BIEN (21-30)'!AK182</f>
        <v>0</v>
      </c>
      <c r="AH46" s="138">
        <f>'Ctrinh-NGOC BIEN (21-30)'!AK186</f>
        <v>0</v>
      </c>
      <c r="AI46" s="138">
        <f>'Ctrinh-NGOC BIEN (21-30)'!AK190</f>
        <v>0</v>
      </c>
      <c r="AJ46" s="138">
        <f>'Ctrinh-NGOC BIEN (21-30)'!AK194</f>
        <v>0</v>
      </c>
      <c r="AK46" s="138">
        <f>'Ctrinh-NGOC BIEN (21-30)'!AK198</f>
        <v>0</v>
      </c>
      <c r="AL46" s="138">
        <f>'Ctrinh-NGOC BIEN (21-30)'!AK202</f>
        <v>0</v>
      </c>
      <c r="AM46" s="138">
        <f>'Ctrinh-NGOC BIEN (21-30)'!AK209</f>
        <v>0</v>
      </c>
      <c r="AN46" s="138">
        <f>'Ctrinh-NGOC BIEN (21-30)'!AK216</f>
        <v>0</v>
      </c>
      <c r="AO46" s="138">
        <f>'Ctrinh-NGOC BIEN (21-30)'!AK223</f>
        <v>0</v>
      </c>
      <c r="AP46" s="155">
        <f>$D46-$BH46</f>
        <v>0</v>
      </c>
      <c r="AQ46" s="138">
        <f>'Ctrinh-NGOC BIEN (21-30)'!AK237</f>
        <v>0</v>
      </c>
      <c r="AR46" s="138">
        <f>'Ctrinh-NGOC BIEN (21-30)'!AK241</f>
        <v>0</v>
      </c>
      <c r="AS46" s="138">
        <f>'Ctrinh-NGOC BIEN (21-30)'!AK245</f>
        <v>0</v>
      </c>
      <c r="AT46" s="220">
        <f>'Ctrinh-NGOC BIEN (21-30)'!AK249</f>
        <v>0</v>
      </c>
      <c r="AU46" s="138">
        <f>'Ctrinh-NGOC BIEN (21-30)'!AK256</f>
        <v>0</v>
      </c>
      <c r="AV46" s="138">
        <f>'Ctrinh-NGOC BIEN (21-30)'!AK263</f>
        <v>0</v>
      </c>
      <c r="AW46" s="138">
        <f>'Ctrinh-NGOC BIEN (21-30)'!AK270</f>
        <v>0</v>
      </c>
      <c r="AX46" s="138">
        <f>'Ctrinh-NGOC BIEN (21-30)'!AK277</f>
        <v>0</v>
      </c>
      <c r="AY46" s="138">
        <f>'Ctrinh-NGOC BIEN (21-30)'!AK284</f>
        <v>0</v>
      </c>
      <c r="AZ46" s="138">
        <f>'Ctrinh-NGOC BIEN (21-30)'!AK291</f>
        <v>0</v>
      </c>
      <c r="BA46" s="138">
        <f>'Ctrinh-NGOC BIEN (21-30)'!AK298</f>
        <v>0</v>
      </c>
      <c r="BB46" s="138">
        <f>'Ctrinh-NGOC BIEN (21-30)'!AK305</f>
        <v>0</v>
      </c>
      <c r="BC46" s="138">
        <f>'Ctrinh-NGOC BIEN (21-30)'!AK312</f>
        <v>0</v>
      </c>
      <c r="BD46" s="138">
        <f>'Ctrinh-NGOC BIEN (21-30)'!AK319</f>
        <v>0</v>
      </c>
      <c r="BE46" s="138">
        <f>'Ctrinh-NGOC BIEN (21-30)'!AK326</f>
        <v>0</v>
      </c>
      <c r="BF46" s="145">
        <f>'Ctrinh-NGOC BIEN (21-30)'!AK333</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'Ctrinh-NGOC BIEN (21-30)'!AL7</f>
        <v>0</v>
      </c>
      <c r="H47" s="138">
        <f>'Ctrinh-NGOC BIEN (21-30)'!AL14</f>
        <v>0</v>
      </c>
      <c r="I47" s="138">
        <f>'Ctrinh-NGOC BIEN (21-30)'!AL21</f>
        <v>0</v>
      </c>
      <c r="J47" s="138">
        <f>'Ctrinh-NGOC BIEN (21-30)'!AL28</f>
        <v>0</v>
      </c>
      <c r="K47" s="138">
        <f>'Ctrinh-NGOC BIEN (21-30)'!AL35</f>
        <v>0</v>
      </c>
      <c r="L47" s="138">
        <f>'Ctrinh-NGOC BIEN (21-30)'!AL42</f>
        <v>0</v>
      </c>
      <c r="M47" s="138">
        <f>'Ctrinh-NGOC BIEN (21-30)'!AL49</f>
        <v>0</v>
      </c>
      <c r="N47" s="220">
        <f>'Ctrinh-NGOC BIEN (21-30)'!AD63</f>
        <v>0</v>
      </c>
      <c r="O47" s="138">
        <f>'Ctrinh-NGOC BIEN (21-30)'!AL63</f>
        <v>0</v>
      </c>
      <c r="P47" s="138">
        <f>'Ctrinh-NGOC BIEN (21-30)'!AL70</f>
        <v>0</v>
      </c>
      <c r="Q47" s="138">
        <f>'Ctrinh-NGOC BIEN (21-30)'!AL77</f>
        <v>0</v>
      </c>
      <c r="R47" s="200">
        <f t="shared" si="21"/>
        <v>0</v>
      </c>
      <c r="S47" s="145"/>
      <c r="T47" s="138">
        <f>'Ctrinh-NGOC BIEN (21-30)'!AL84</f>
        <v>0</v>
      </c>
      <c r="U47" s="138">
        <f>'Ctrinh-NGOC BIEN (21-30)'!AL91</f>
        <v>0</v>
      </c>
      <c r="V47" s="138">
        <f>'Ctrinh-NGOC BIEN (21-30)'!AL98</f>
        <v>0</v>
      </c>
      <c r="W47" s="138">
        <f>'Ctrinh-NGOC BIEN (21-30)'!AL105</f>
        <v>0</v>
      </c>
      <c r="X47" s="138">
        <f>'Ctrinh-NGOC BIEN (21-30)'!AL112</f>
        <v>0</v>
      </c>
      <c r="Y47" s="138">
        <f>'Ctrinh-NGOC BIEN (21-30)'!AL119</f>
        <v>0</v>
      </c>
      <c r="Z47" s="138">
        <f>'Ctrinh-NGOC BIEN (21-30)'!AL126</f>
        <v>0</v>
      </c>
      <c r="AA47" s="138">
        <f>'Ctrinh-NGOC BIEN (21-30)'!AL133</f>
        <v>0</v>
      </c>
      <c r="AB47" s="263">
        <f>SUM(AD47:AP47,AR47:AS47)</f>
        <v>0</v>
      </c>
      <c r="AC47" s="263"/>
      <c r="AD47" s="138">
        <f>'Ctrinh-NGOC BIEN (21-30)'!AL141</f>
        <v>0</v>
      </c>
      <c r="AE47" s="138">
        <f>'Ctrinh-NGOC BIEN (21-30)'!AL170</f>
        <v>0</v>
      </c>
      <c r="AF47" s="138">
        <f>'Ctrinh-NGOC BIEN (21-30)'!AL178</f>
        <v>0</v>
      </c>
      <c r="AG47" s="138">
        <f>'Ctrinh-NGOC BIEN (21-30)'!AL182</f>
        <v>0</v>
      </c>
      <c r="AH47" s="138">
        <f>'Ctrinh-NGOC BIEN (21-30)'!AL186</f>
        <v>0</v>
      </c>
      <c r="AI47" s="138">
        <f>'Ctrinh-NGOC BIEN (21-30)'!AL190</f>
        <v>0</v>
      </c>
      <c r="AJ47" s="138">
        <f>'Ctrinh-NGOC BIEN (21-30)'!AL194</f>
        <v>0</v>
      </c>
      <c r="AK47" s="138">
        <f>'Ctrinh-NGOC BIEN (21-30)'!AL198</f>
        <v>0</v>
      </c>
      <c r="AL47" s="138">
        <f>'Ctrinh-NGOC BIEN (21-30)'!AL202</f>
        <v>0</v>
      </c>
      <c r="AM47" s="138">
        <f>'Ctrinh-NGOC BIEN (21-30)'!AL209</f>
        <v>0</v>
      </c>
      <c r="AN47" s="138">
        <f>'Ctrinh-NGOC BIEN (21-30)'!AL216</f>
        <v>0</v>
      </c>
      <c r="AO47" s="138">
        <f>'Ctrinh-NGOC BIEN (21-30)'!AL223</f>
        <v>0</v>
      </c>
      <c r="AP47" s="138">
        <f>'Ctrinh-NGOC BIEN (21-30)'!AL230</f>
        <v>0</v>
      </c>
      <c r="AQ47" s="155">
        <f>$D47-$BH47</f>
        <v>0</v>
      </c>
      <c r="AR47" s="138">
        <f>'Ctrinh-NGOC BIEN (21-30)'!AL241</f>
        <v>0</v>
      </c>
      <c r="AS47" s="138">
        <f>'Ctrinh-NGOC BIEN (21-30)'!AL245</f>
        <v>0</v>
      </c>
      <c r="AT47" s="220">
        <f>'Ctrinh-NGOC BIEN (21-30)'!AL249</f>
        <v>0</v>
      </c>
      <c r="AU47" s="138">
        <f>'Ctrinh-NGOC BIEN (21-30)'!AL256</f>
        <v>0</v>
      </c>
      <c r="AV47" s="138">
        <f>'Ctrinh-NGOC BIEN (21-30)'!AL263</f>
        <v>0</v>
      </c>
      <c r="AW47" s="138">
        <f>'Ctrinh-NGOC BIEN (21-30)'!AL270</f>
        <v>0</v>
      </c>
      <c r="AX47" s="138">
        <f>'Ctrinh-NGOC BIEN (21-30)'!AL277</f>
        <v>0</v>
      </c>
      <c r="AY47" s="138">
        <f>'Ctrinh-NGOC BIEN (21-30)'!AL284</f>
        <v>0</v>
      </c>
      <c r="AZ47" s="138">
        <f>'Ctrinh-NGOC BIEN (21-30)'!AL291</f>
        <v>0</v>
      </c>
      <c r="BA47" s="138">
        <f>'Ctrinh-NGOC BIEN (21-30)'!AL298</f>
        <v>0</v>
      </c>
      <c r="BB47" s="138">
        <f>'Ctrinh-NGOC BIEN (21-30)'!AL305</f>
        <v>0</v>
      </c>
      <c r="BC47" s="138">
        <f>'Ctrinh-NGOC BIEN (21-30)'!AL312</f>
        <v>0</v>
      </c>
      <c r="BD47" s="138">
        <f>'Ctrinh-NGOC BIEN (21-30)'!AL319</f>
        <v>0</v>
      </c>
      <c r="BE47" s="138">
        <f>'Ctrinh-NGOC BIEN (21-30)'!AL326</f>
        <v>0</v>
      </c>
      <c r="BF47" s="145">
        <f>'Ctrinh-NGOC BIEN (21-30)'!AL333</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'Ctrinh-NGOC BIEN (21-30)'!AM7</f>
        <v>0</v>
      </c>
      <c r="H48" s="138">
        <f>'Ctrinh-NGOC BIEN (21-30)'!AM14</f>
        <v>0</v>
      </c>
      <c r="I48" s="138">
        <f>'Ctrinh-NGOC BIEN (21-30)'!AM21</f>
        <v>0</v>
      </c>
      <c r="J48" s="138">
        <f>'Ctrinh-NGOC BIEN (21-30)'!AM28</f>
        <v>0</v>
      </c>
      <c r="K48" s="138">
        <f>'Ctrinh-NGOC BIEN (21-30)'!AM35</f>
        <v>0</v>
      </c>
      <c r="L48" s="138">
        <f>'Ctrinh-NGOC BIEN (21-30)'!AM42</f>
        <v>0</v>
      </c>
      <c r="M48" s="138">
        <f>'Ctrinh-NGOC BIEN (21-30)'!AM49</f>
        <v>0</v>
      </c>
      <c r="N48" s="220">
        <f>'Ctrinh-NGOC BIEN (21-30)'!AL63</f>
        <v>0</v>
      </c>
      <c r="O48" s="138">
        <f>'Ctrinh-NGOC BIEN (21-30)'!AM63</f>
        <v>0</v>
      </c>
      <c r="P48" s="138">
        <f>'Ctrinh-NGOC BIEN (21-30)'!AM70</f>
        <v>0</v>
      </c>
      <c r="Q48" s="138">
        <f>'Ctrinh-NGOC BIEN (21-30)'!AM77</f>
        <v>0</v>
      </c>
      <c r="R48" s="200">
        <f t="shared" si="21"/>
        <v>0</v>
      </c>
      <c r="S48" s="145"/>
      <c r="T48" s="138">
        <f>'Ctrinh-NGOC BIEN (21-30)'!AM84</f>
        <v>0</v>
      </c>
      <c r="U48" s="138">
        <f>'Ctrinh-NGOC BIEN (21-30)'!AM91</f>
        <v>0</v>
      </c>
      <c r="V48" s="138">
        <f>'Ctrinh-NGOC BIEN (21-30)'!AM98</f>
        <v>0</v>
      </c>
      <c r="W48" s="138">
        <f>'Ctrinh-NGOC BIEN (21-30)'!AM105</f>
        <v>0</v>
      </c>
      <c r="X48" s="138">
        <f>'Ctrinh-NGOC BIEN (21-30)'!AM112</f>
        <v>0</v>
      </c>
      <c r="Y48" s="138">
        <f>'Ctrinh-NGOC BIEN (21-30)'!AM119</f>
        <v>0</v>
      </c>
      <c r="Z48" s="138">
        <f>'Ctrinh-NGOC BIEN (21-30)'!AM126</f>
        <v>0</v>
      </c>
      <c r="AA48" s="138">
        <f>'Ctrinh-NGOC BIEN (21-30)'!AM133</f>
        <v>0</v>
      </c>
      <c r="AB48" s="263">
        <f>SUM(AD48:AQ48,AS48)</f>
        <v>0</v>
      </c>
      <c r="AC48" s="263"/>
      <c r="AD48" s="138">
        <f>'Ctrinh-NGOC BIEN (21-30)'!AM141</f>
        <v>0</v>
      </c>
      <c r="AE48" s="138">
        <f>'Ctrinh-NGOC BIEN (21-30)'!AM170</f>
        <v>0</v>
      </c>
      <c r="AF48" s="138">
        <f>'Ctrinh-NGOC BIEN (21-30)'!AM178</f>
        <v>0</v>
      </c>
      <c r="AG48" s="138">
        <f>'Ctrinh-NGOC BIEN (21-30)'!AM182</f>
        <v>0</v>
      </c>
      <c r="AH48" s="138">
        <f>'Ctrinh-NGOC BIEN (21-30)'!AM186</f>
        <v>0</v>
      </c>
      <c r="AI48" s="138">
        <f>'Ctrinh-NGOC BIEN (21-30)'!AM190</f>
        <v>0</v>
      </c>
      <c r="AJ48" s="138">
        <f>'Ctrinh-NGOC BIEN (21-30)'!AM194</f>
        <v>0</v>
      </c>
      <c r="AK48" s="138">
        <f>'Ctrinh-NGOC BIEN (21-30)'!AM198</f>
        <v>0</v>
      </c>
      <c r="AL48" s="138">
        <f>'Ctrinh-NGOC BIEN (21-30)'!AM202</f>
        <v>0</v>
      </c>
      <c r="AM48" s="138">
        <f>'Ctrinh-NGOC BIEN (21-30)'!AM209</f>
        <v>0</v>
      </c>
      <c r="AN48" s="138">
        <f>'Ctrinh-NGOC BIEN (21-30)'!AM216</f>
        <v>0</v>
      </c>
      <c r="AO48" s="138">
        <f>'Ctrinh-NGOC BIEN (21-30)'!AM223</f>
        <v>0</v>
      </c>
      <c r="AP48" s="138">
        <f>'Ctrinh-NGOC BIEN (21-30)'!AM230</f>
        <v>0</v>
      </c>
      <c r="AQ48" s="138">
        <f>'Ctrinh-NGOC BIEN (21-30)'!AM237</f>
        <v>0</v>
      </c>
      <c r="AR48" s="155">
        <f>$D48-$BH48</f>
        <v>0</v>
      </c>
      <c r="AS48" s="138">
        <f>'Ctrinh-NGOC BIEN (21-30)'!AM245</f>
        <v>0</v>
      </c>
      <c r="AT48" s="220">
        <f>'Ctrinh-NGOC BIEN (21-30)'!AM249</f>
        <v>0</v>
      </c>
      <c r="AU48" s="138">
        <f>'Ctrinh-NGOC BIEN (21-30)'!AM256</f>
        <v>0</v>
      </c>
      <c r="AV48" s="138">
        <f>'Ctrinh-NGOC BIEN (21-30)'!AM263</f>
        <v>0</v>
      </c>
      <c r="AW48" s="138">
        <f>'Ctrinh-NGOC BIEN (21-30)'!AM270</f>
        <v>0</v>
      </c>
      <c r="AX48" s="138">
        <f>'Ctrinh-NGOC BIEN (21-30)'!AM277</f>
        <v>0</v>
      </c>
      <c r="AY48" s="138">
        <f>'Ctrinh-NGOC BIEN (21-30)'!AM284</f>
        <v>0</v>
      </c>
      <c r="AZ48" s="138">
        <f>'Ctrinh-NGOC BIEN (21-30)'!AM291</f>
        <v>0</v>
      </c>
      <c r="BA48" s="138">
        <f>'Ctrinh-NGOC BIEN (21-30)'!AM298</f>
        <v>0</v>
      </c>
      <c r="BB48" s="138">
        <f>'Ctrinh-NGOC BIEN (21-30)'!AM305</f>
        <v>0</v>
      </c>
      <c r="BC48" s="138">
        <f>'Ctrinh-NGOC BIEN (21-30)'!AM312</f>
        <v>0</v>
      </c>
      <c r="BD48" s="138">
        <f>'Ctrinh-NGOC BIEN (21-30)'!AM319</f>
        <v>0</v>
      </c>
      <c r="BE48" s="138">
        <f>'Ctrinh-NGOC BIEN (21-30)'!AM326</f>
        <v>0</v>
      </c>
      <c r="BF48" s="145">
        <f>'Ctrinh-NGOC BIEN (21-30)'!AM333</f>
        <v>0</v>
      </c>
      <c r="BG48" s="138"/>
      <c r="BH48" s="138">
        <f t="shared" si="22"/>
        <v>0</v>
      </c>
      <c r="BI48" s="146">
        <f>$AR$64-BH48</f>
        <v>0</v>
      </c>
      <c r="BJ48" s="138">
        <f t="shared" si="20"/>
        <v>0</v>
      </c>
      <c r="BK48" s="152"/>
      <c r="BL48" s="159"/>
    </row>
    <row r="49" spans="1:64" s="158" customFormat="1" ht="15.75" customHeight="1">
      <c r="A49" s="312"/>
      <c r="B49" s="162" t="s">
        <v>90</v>
      </c>
      <c r="C49" s="161" t="s">
        <v>91</v>
      </c>
      <c r="D49" s="382"/>
      <c r="E49" s="200">
        <f t="shared" si="13"/>
        <v>0</v>
      </c>
      <c r="F49" s="138">
        <f t="shared" si="17"/>
        <v>0</v>
      </c>
      <c r="G49" s="138">
        <f>'Ctrinh-NGOC BIEN (21-30)'!AN7</f>
        <v>0</v>
      </c>
      <c r="H49" s="138">
        <f>'Ctrinh-NGOC BIEN (21-30)'!AN14</f>
        <v>0</v>
      </c>
      <c r="I49" s="138">
        <f>'Ctrinh-NGOC BIEN (21-30)'!AN21</f>
        <v>0</v>
      </c>
      <c r="J49" s="138">
        <f>'Ctrinh-NGOC BIEN (21-30)'!AN28</f>
        <v>0</v>
      </c>
      <c r="K49" s="138">
        <f>'Ctrinh-NGOC BIEN (21-30)'!AN35</f>
        <v>0</v>
      </c>
      <c r="L49" s="138">
        <f>'Ctrinh-NGOC BIEN (21-30)'!AN42</f>
        <v>0</v>
      </c>
      <c r="M49" s="138">
        <f>'Ctrinh-NGOC BIEN (21-30)'!AN49</f>
        <v>0</v>
      </c>
      <c r="N49" s="220">
        <f>'Ctrinh-NGOC BIEN (21-30)'!AF63</f>
        <v>0</v>
      </c>
      <c r="O49" s="138">
        <f>'Ctrinh-NGOC BIEN (21-30)'!AN63</f>
        <v>0</v>
      </c>
      <c r="P49" s="138">
        <f>'Ctrinh-NGOC BIEN (21-30)'!AN70</f>
        <v>0</v>
      </c>
      <c r="Q49" s="138">
        <f>'Ctrinh-NGOC BIEN (21-30)'!AN77</f>
        <v>0</v>
      </c>
      <c r="R49" s="200">
        <f>SUM(T49:AB49,AT49:BE49)</f>
        <v>0</v>
      </c>
      <c r="S49" s="145"/>
      <c r="T49" s="138">
        <f>'Ctrinh-NGOC BIEN (21-30)'!AN84</f>
        <v>0</v>
      </c>
      <c r="U49" s="138">
        <f>'Ctrinh-NGOC BIEN (21-30)'!AN91</f>
        <v>0</v>
      </c>
      <c r="V49" s="138">
        <f>'Ctrinh-NGOC BIEN (21-30)'!AN98</f>
        <v>0</v>
      </c>
      <c r="W49" s="138">
        <f>'Ctrinh-NGOC BIEN (21-30)'!AN105</f>
        <v>0</v>
      </c>
      <c r="X49" s="138">
        <f>'Ctrinh-NGOC BIEN (21-30)'!AN112</f>
        <v>0</v>
      </c>
      <c r="Y49" s="138">
        <f>'Ctrinh-NGOC BIEN (21-30)'!AN119</f>
        <v>0</v>
      </c>
      <c r="Z49" s="138">
        <f>'Ctrinh-NGOC BIEN (21-30)'!AN126</f>
        <v>0</v>
      </c>
      <c r="AA49" s="138">
        <f>'Ctrinh-NGOC BIEN (21-30)'!AN133</f>
        <v>0</v>
      </c>
      <c r="AB49" s="263">
        <f>SUM(AD49:AR49)</f>
        <v>0</v>
      </c>
      <c r="AC49" s="263"/>
      <c r="AD49" s="138">
        <f>'Ctrinh-NGOC BIEN (21-30)'!AN141</f>
        <v>0</v>
      </c>
      <c r="AE49" s="138">
        <f>'Ctrinh-NGOC BIEN (21-30)'!AN170</f>
        <v>0</v>
      </c>
      <c r="AF49" s="138">
        <f>'Ctrinh-NGOC BIEN (21-30)'!AN178</f>
        <v>0</v>
      </c>
      <c r="AG49" s="138">
        <f>'Ctrinh-NGOC BIEN (21-30)'!AN182</f>
        <v>0</v>
      </c>
      <c r="AH49" s="138">
        <f>'Ctrinh-NGOC BIEN (21-30)'!AN186</f>
        <v>0</v>
      </c>
      <c r="AI49" s="138">
        <f>'Ctrinh-NGOC BIEN (21-30)'!AN190</f>
        <v>0</v>
      </c>
      <c r="AJ49" s="138">
        <f>'Ctrinh-NGOC BIEN (21-30)'!AN194</f>
        <v>0</v>
      </c>
      <c r="AK49" s="138">
        <f>'Ctrinh-NGOC BIEN (21-30)'!AN198</f>
        <v>0</v>
      </c>
      <c r="AL49" s="138">
        <f>'Ctrinh-NGOC BIEN (21-30)'!AN202</f>
        <v>0</v>
      </c>
      <c r="AM49" s="138">
        <f>'Ctrinh-NGOC BIEN (21-30)'!AN209</f>
        <v>0</v>
      </c>
      <c r="AN49" s="138">
        <f>'Ctrinh-NGOC BIEN (21-30)'!AN216</f>
        <v>0</v>
      </c>
      <c r="AO49" s="138">
        <f>'Ctrinh-NGOC BIEN (21-30)'!AN223</f>
        <v>0</v>
      </c>
      <c r="AP49" s="138">
        <f>'Ctrinh-NGOC BIEN (21-30)'!AN230</f>
        <v>0</v>
      </c>
      <c r="AQ49" s="138">
        <f>'Ctrinh-NGOC BIEN (21-30)'!AN237</f>
        <v>0</v>
      </c>
      <c r="AR49" s="138">
        <f>'Ctrinh-NGOC BIEN (21-30)'!AN241</f>
        <v>0</v>
      </c>
      <c r="AS49" s="155">
        <f>$D49-$BH49</f>
        <v>0</v>
      </c>
      <c r="AT49" s="220">
        <f>'Ctrinh-NGOC BIEN (21-30)'!AN249</f>
        <v>0</v>
      </c>
      <c r="AU49" s="138">
        <f>'Ctrinh-NGOC BIEN (21-30)'!AN256</f>
        <v>0</v>
      </c>
      <c r="AV49" s="138">
        <f>'Ctrinh-NGOC BIEN (21-30)'!AN263</f>
        <v>0</v>
      </c>
      <c r="AW49" s="138">
        <f>'Ctrinh-NGOC BIEN (21-30)'!AN270</f>
        <v>0</v>
      </c>
      <c r="AX49" s="138">
        <f>'Ctrinh-NGOC BIEN (21-30)'!AN277</f>
        <v>0</v>
      </c>
      <c r="AY49" s="138">
        <f>'Ctrinh-NGOC BIEN (21-30)'!AN284</f>
        <v>0</v>
      </c>
      <c r="AZ49" s="138">
        <f>'Ctrinh-NGOC BIEN (21-30)'!AN291</f>
        <v>0</v>
      </c>
      <c r="BA49" s="138">
        <f>'Ctrinh-NGOC BIEN (21-30)'!AN298</f>
        <v>0</v>
      </c>
      <c r="BB49" s="138">
        <f>'Ctrinh-NGOC BIEN (21-30)'!AN305</f>
        <v>0</v>
      </c>
      <c r="BC49" s="138">
        <f>'Ctrinh-NGOC BIEN (21-30)'!AN312</f>
        <v>0</v>
      </c>
      <c r="BD49" s="138">
        <f>'Ctrinh-NGOC BIEN (21-30)'!AN319</f>
        <v>0</v>
      </c>
      <c r="BE49" s="138">
        <f>'Ctrinh-NGOC BIEN (21-30)'!AN326</f>
        <v>0</v>
      </c>
      <c r="BF49" s="145">
        <f>'Ctrinh-NGOC BIEN (21-30)'!AN333</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'Ctrinh-NGOC BIEN (21-30)'!AO7</f>
        <v>0</v>
      </c>
      <c r="H50" s="263">
        <f>'Ctrinh-NGOC BIEN (21-30)'!AO14</f>
        <v>0</v>
      </c>
      <c r="I50" s="263">
        <f>'Ctrinh-NGOC BIEN (21-30)'!AO21</f>
        <v>0</v>
      </c>
      <c r="J50" s="263">
        <f>'Ctrinh-NGOC BIEN (21-30)'!AO28</f>
        <v>0</v>
      </c>
      <c r="K50" s="263">
        <f>'Ctrinh-NGOC BIEN (21-30)'!AO35</f>
        <v>0</v>
      </c>
      <c r="L50" s="263">
        <f>'Ctrinh-NGOC BIEN (21-30)'!AO42</f>
        <v>0</v>
      </c>
      <c r="M50" s="263">
        <f>'Ctrinh-NGOC BIEN (21-30)'!AO49</f>
        <v>0</v>
      </c>
      <c r="N50" s="270">
        <f>'Ctrinh-NGOC BIEN (21-30)'!AH63</f>
        <v>0</v>
      </c>
      <c r="O50" s="263">
        <f>'Ctrinh-NGOC BIEN (21-30)'!AO63</f>
        <v>0</v>
      </c>
      <c r="P50" s="263">
        <f>'Ctrinh-NGOC BIEN (21-30)'!AO70</f>
        <v>0</v>
      </c>
      <c r="Q50" s="263">
        <f>'Ctrinh-NGOC BIEN (21-30)'!AO77</f>
        <v>0</v>
      </c>
      <c r="R50" s="262">
        <f>SUM(T50:AB50,AU50:BE50)</f>
        <v>0</v>
      </c>
      <c r="S50" s="262"/>
      <c r="T50" s="263">
        <f>'Ctrinh-NGOC BIEN (21-30)'!AO84</f>
        <v>0</v>
      </c>
      <c r="U50" s="263">
        <f>'Ctrinh-NGOC BIEN (21-30)'!AO91</f>
        <v>0</v>
      </c>
      <c r="V50" s="263">
        <f>'Ctrinh-NGOC BIEN (21-30)'!AO98</f>
        <v>0</v>
      </c>
      <c r="W50" s="263">
        <f>'Ctrinh-NGOC BIEN (21-30)'!AO105</f>
        <v>0</v>
      </c>
      <c r="X50" s="263">
        <f>'Ctrinh-NGOC BIEN (21-30)'!AO112</f>
        <v>0</v>
      </c>
      <c r="Y50" s="263">
        <f>'Ctrinh-NGOC BIEN (21-30)'!AO119</f>
        <v>0</v>
      </c>
      <c r="Z50" s="263">
        <f>'Ctrinh-NGOC BIEN (21-30)'!AO126</f>
        <v>0</v>
      </c>
      <c r="AA50" s="263">
        <f>'Ctrinh-NGOC BIEN (21-30)'!AO133</f>
        <v>0</v>
      </c>
      <c r="AB50" s="263">
        <f t="shared" ref="AB50:AB62" si="23">SUM(AD50:AS50)</f>
        <v>0</v>
      </c>
      <c r="AC50" s="263"/>
      <c r="AD50" s="263">
        <f>'Ctrinh-NGOC BIEN (21-30)'!AO141</f>
        <v>0</v>
      </c>
      <c r="AE50" s="263">
        <f>'Ctrinh-NGOC BIEN (21-30)'!AO170</f>
        <v>0</v>
      </c>
      <c r="AF50" s="263">
        <f>'Ctrinh-NGOC BIEN (21-30)'!AO178</f>
        <v>0</v>
      </c>
      <c r="AG50" s="263">
        <f>'Ctrinh-NGOC BIEN (21-30)'!AO182</f>
        <v>0</v>
      </c>
      <c r="AH50" s="263">
        <f>'Ctrinh-NGOC BIEN (21-30)'!AO186</f>
        <v>0</v>
      </c>
      <c r="AI50" s="263">
        <f>'Ctrinh-NGOC BIEN (21-30)'!AO190</f>
        <v>0</v>
      </c>
      <c r="AJ50" s="263">
        <f>'Ctrinh-NGOC BIEN (21-30)'!AO194</f>
        <v>0</v>
      </c>
      <c r="AK50" s="263">
        <f>'Ctrinh-NGOC BIEN (21-30)'!AO198</f>
        <v>0</v>
      </c>
      <c r="AL50" s="263">
        <f>'Ctrinh-NGOC BIEN (21-30)'!AO202</f>
        <v>0</v>
      </c>
      <c r="AM50" s="263">
        <f>'Ctrinh-NGOC BIEN (21-30)'!AO209</f>
        <v>0</v>
      </c>
      <c r="AN50" s="263">
        <f>'Ctrinh-NGOC BIEN (21-30)'!AO216</f>
        <v>0</v>
      </c>
      <c r="AO50" s="263">
        <f>'Ctrinh-NGOC BIEN (21-30)'!AO223</f>
        <v>0</v>
      </c>
      <c r="AP50" s="263">
        <f>'Ctrinh-NGOC BIEN (21-30)'!AO230</f>
        <v>0</v>
      </c>
      <c r="AQ50" s="263">
        <f>'Ctrinh-NGOC BIEN (21-30)'!AO237</f>
        <v>0</v>
      </c>
      <c r="AR50" s="263">
        <f>'Ctrinh-NGOC BIEN (21-30)'!AO241</f>
        <v>0</v>
      </c>
      <c r="AS50" s="263">
        <f>'Ctrinh-NGOC BIEN (21-30)'!AO245</f>
        <v>0</v>
      </c>
      <c r="AT50" s="263">
        <f>$D50-$BH50</f>
        <v>0</v>
      </c>
      <c r="AU50" s="263">
        <f>'Ctrinh-NGOC BIEN (21-30)'!AO256</f>
        <v>0</v>
      </c>
      <c r="AV50" s="263">
        <f>'Ctrinh-NGOC BIEN (21-30)'!AO263</f>
        <v>0</v>
      </c>
      <c r="AW50" s="263">
        <f>'Ctrinh-NGOC BIEN (21-30)'!AO270</f>
        <v>0</v>
      </c>
      <c r="AX50" s="263">
        <f>'Ctrinh-NGOC BIEN (21-30)'!AO277</f>
        <v>0</v>
      </c>
      <c r="AY50" s="263">
        <f>'Ctrinh-NGOC BIEN (21-30)'!AO284</f>
        <v>0</v>
      </c>
      <c r="AZ50" s="263">
        <f>'Ctrinh-NGOC BIEN (21-30)'!AO291</f>
        <v>0</v>
      </c>
      <c r="BA50" s="263">
        <f>'Ctrinh-NGOC BIEN (21-30)'!AO298</f>
        <v>0</v>
      </c>
      <c r="BB50" s="263">
        <f>'Ctrinh-NGOC BIEN (21-30)'!AO305</f>
        <v>0</v>
      </c>
      <c r="BC50" s="263">
        <f>'Ctrinh-NGOC BIEN (21-30)'!AO312</f>
        <v>0</v>
      </c>
      <c r="BD50" s="263">
        <f>'Ctrinh-NGOC BIEN (21-30)'!AO319</f>
        <v>0</v>
      </c>
      <c r="BE50" s="263">
        <f>'Ctrinh-NGOC BIEN (21-30)'!AO326</f>
        <v>0</v>
      </c>
      <c r="BF50" s="262">
        <f>'Ctrinh-NGOC BIEN (21-30)'!AO333</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382"/>
      <c r="E51" s="200">
        <f t="shared" si="13"/>
        <v>0</v>
      </c>
      <c r="F51" s="138">
        <f t="shared" si="17"/>
        <v>0</v>
      </c>
      <c r="G51" s="138">
        <f>'Ctrinh-NGOC BIEN (21-30)'!AP7</f>
        <v>0</v>
      </c>
      <c r="H51" s="138">
        <f>'Ctrinh-NGOC BIEN (21-30)'!AP14</f>
        <v>0</v>
      </c>
      <c r="I51" s="138">
        <f>'Ctrinh-NGOC BIEN (21-30)'!AP21</f>
        <v>0</v>
      </c>
      <c r="J51" s="138">
        <f>'Ctrinh-NGOC BIEN (21-30)'!AP28</f>
        <v>0</v>
      </c>
      <c r="K51" s="138">
        <f>'Ctrinh-NGOC BIEN (21-30)'!AP35</f>
        <v>0</v>
      </c>
      <c r="L51" s="138">
        <f>'Ctrinh-NGOC BIEN (21-30)'!AP42</f>
        <v>0</v>
      </c>
      <c r="M51" s="138">
        <f>'Ctrinh-NGOC BIEN (21-30)'!AP49</f>
        <v>0</v>
      </c>
      <c r="N51" s="220">
        <f>'Ctrinh-NGOC BIEN (21-30)'!W63</f>
        <v>0</v>
      </c>
      <c r="O51" s="138">
        <f>'Ctrinh-NGOC BIEN (21-30)'!AP63</f>
        <v>0</v>
      </c>
      <c r="P51" s="138">
        <f>'Ctrinh-NGOC BIEN (21-30)'!AP70</f>
        <v>0</v>
      </c>
      <c r="Q51" s="138">
        <f>'Ctrinh-NGOC BIEN (21-30)'!AP77</f>
        <v>0</v>
      </c>
      <c r="R51" s="200">
        <f>SUM(T51:AB51,AV51:BE51,AT51)</f>
        <v>0</v>
      </c>
      <c r="S51" s="145"/>
      <c r="T51" s="138">
        <f>'Ctrinh-NGOC BIEN (21-30)'!AP84</f>
        <v>0</v>
      </c>
      <c r="U51" s="138">
        <f>'Ctrinh-NGOC BIEN (21-30)'!AP91</f>
        <v>0</v>
      </c>
      <c r="V51" s="138">
        <f>'Ctrinh-NGOC BIEN (21-30)'!AP98</f>
        <v>0</v>
      </c>
      <c r="W51" s="138">
        <f>'Ctrinh-NGOC BIEN (21-30)'!AP105</f>
        <v>0</v>
      </c>
      <c r="X51" s="138">
        <f>'Ctrinh-NGOC BIEN (21-30)'!AP112</f>
        <v>0</v>
      </c>
      <c r="Y51" s="138">
        <f>'Ctrinh-NGOC BIEN (21-30)'!AP119</f>
        <v>0</v>
      </c>
      <c r="Z51" s="138">
        <f>'Ctrinh-NGOC BIEN (21-30)'!AP126</f>
        <v>0</v>
      </c>
      <c r="AA51" s="138">
        <f>'Ctrinh-NGOC BIEN (21-30)'!AP133</f>
        <v>0</v>
      </c>
      <c r="AB51" s="263">
        <f t="shared" si="23"/>
        <v>0</v>
      </c>
      <c r="AC51" s="263"/>
      <c r="AD51" s="138">
        <f>'Ctrinh-NGOC BIEN (21-30)'!AP141</f>
        <v>0</v>
      </c>
      <c r="AE51" s="138">
        <f>'Ctrinh-NGOC BIEN (21-30)'!AP170</f>
        <v>0</v>
      </c>
      <c r="AF51" s="138">
        <f>'Ctrinh-NGOC BIEN (21-30)'!AP178</f>
        <v>0</v>
      </c>
      <c r="AG51" s="138">
        <f>'Ctrinh-NGOC BIEN (21-30)'!AP182</f>
        <v>0</v>
      </c>
      <c r="AH51" s="138">
        <f>'Ctrinh-NGOC BIEN (21-30)'!AP186</f>
        <v>0</v>
      </c>
      <c r="AI51" s="138">
        <f>'Ctrinh-NGOC BIEN (21-30)'!AP190</f>
        <v>0</v>
      </c>
      <c r="AJ51" s="138">
        <f>'Ctrinh-NGOC BIEN (21-30)'!AP194</f>
        <v>0</v>
      </c>
      <c r="AK51" s="138">
        <f>'Ctrinh-NGOC BIEN (21-30)'!AP198</f>
        <v>0</v>
      </c>
      <c r="AL51" s="138">
        <f>'Ctrinh-NGOC BIEN (21-30)'!AP202</f>
        <v>0</v>
      </c>
      <c r="AM51" s="138">
        <f>'Ctrinh-NGOC BIEN (21-30)'!AP209</f>
        <v>0</v>
      </c>
      <c r="AN51" s="138">
        <f>'Ctrinh-NGOC BIEN (21-30)'!AP216</f>
        <v>0</v>
      </c>
      <c r="AO51" s="138">
        <f>'Ctrinh-NGOC BIEN (21-30)'!AP223</f>
        <v>0</v>
      </c>
      <c r="AP51" s="138">
        <f>'Ctrinh-NGOC BIEN (21-30)'!AP230</f>
        <v>0</v>
      </c>
      <c r="AQ51" s="138">
        <f>'Ctrinh-NGOC BIEN (21-30)'!AP237</f>
        <v>0</v>
      </c>
      <c r="AR51" s="138">
        <f>'Ctrinh-NGOC BIEN (21-30)'!AP241</f>
        <v>0</v>
      </c>
      <c r="AS51" s="138">
        <f>'Ctrinh-NGOC BIEN (21-30)'!AP245</f>
        <v>0</v>
      </c>
      <c r="AT51" s="220">
        <f>'Ctrinh-NGOC BIEN (21-30)'!AP249</f>
        <v>0</v>
      </c>
      <c r="AU51" s="155">
        <f>$D51-$BH51</f>
        <v>0</v>
      </c>
      <c r="AV51" s="138">
        <f>'Ctrinh-NGOC BIEN (21-30)'!AP263</f>
        <v>0</v>
      </c>
      <c r="AW51" s="138">
        <f>'Ctrinh-NGOC BIEN (21-30)'!AP270</f>
        <v>0</v>
      </c>
      <c r="AX51" s="138">
        <f>'Ctrinh-NGOC BIEN (21-30)'!AP277</f>
        <v>0</v>
      </c>
      <c r="AY51" s="138">
        <f>'Ctrinh-NGOC BIEN (21-30)'!AP284</f>
        <v>0</v>
      </c>
      <c r="AZ51" s="138">
        <f>'Ctrinh-NGOC BIEN (21-30)'!AP291</f>
        <v>0</v>
      </c>
      <c r="BA51" s="138">
        <f>'Ctrinh-NGOC BIEN (21-30)'!AP298</f>
        <v>0</v>
      </c>
      <c r="BB51" s="138">
        <f>'Ctrinh-NGOC BIEN (21-30)'!AP305</f>
        <v>0</v>
      </c>
      <c r="BC51" s="138">
        <f>'Ctrinh-NGOC BIEN (21-30)'!AP312</f>
        <v>0</v>
      </c>
      <c r="BD51" s="138">
        <f>'Ctrinh-NGOC BIEN (21-30)'!AP319</f>
        <v>0</v>
      </c>
      <c r="BE51" s="138">
        <f>'Ctrinh-NGOC BIEN (21-30)'!AP326</f>
        <v>0</v>
      </c>
      <c r="BF51" s="145">
        <f>'Ctrinh-NGOC BIEN (21-30)'!AP333</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'Ctrinh-NGOC BIEN (21-30)'!AQ7</f>
        <v>0</v>
      </c>
      <c r="H52" s="138">
        <f>'Ctrinh-NGOC BIEN (21-30)'!AQ14</f>
        <v>0</v>
      </c>
      <c r="I52" s="138">
        <f>'Ctrinh-NGOC BIEN (21-30)'!AQ21</f>
        <v>0</v>
      </c>
      <c r="J52" s="138">
        <f>'Ctrinh-NGOC BIEN (21-30)'!AQ28</f>
        <v>0</v>
      </c>
      <c r="K52" s="138">
        <f>'Ctrinh-NGOC BIEN (21-30)'!AQ35</f>
        <v>0</v>
      </c>
      <c r="L52" s="138">
        <f>'Ctrinh-NGOC BIEN (21-30)'!AQ42</f>
        <v>0</v>
      </c>
      <c r="M52" s="138">
        <f>'Ctrinh-NGOC BIEN (21-30)'!AQ49</f>
        <v>0</v>
      </c>
      <c r="N52" s="220">
        <f>'Ctrinh-NGOC BIEN (21-30)'!AP63</f>
        <v>0</v>
      </c>
      <c r="O52" s="138">
        <f>'Ctrinh-NGOC BIEN (21-30)'!AQ63</f>
        <v>0</v>
      </c>
      <c r="P52" s="138">
        <f>'Ctrinh-NGOC BIEN (21-30)'!AQ70</f>
        <v>0</v>
      </c>
      <c r="Q52" s="138">
        <f>'Ctrinh-NGOC BIEN (21-30)'!AQ77</f>
        <v>0</v>
      </c>
      <c r="R52" s="200">
        <f>SUM(T52:AB52,AW52:BE52,AT52:AU52)</f>
        <v>0</v>
      </c>
      <c r="S52" s="145"/>
      <c r="T52" s="138">
        <f>'Ctrinh-NGOC BIEN (21-30)'!AQ84</f>
        <v>0</v>
      </c>
      <c r="U52" s="138">
        <f>'Ctrinh-NGOC BIEN (21-30)'!AQ91</f>
        <v>0</v>
      </c>
      <c r="V52" s="138">
        <f>'Ctrinh-NGOC BIEN (21-30)'!AQ98</f>
        <v>0</v>
      </c>
      <c r="W52" s="138">
        <f>'Ctrinh-NGOC BIEN (21-30)'!AQ105</f>
        <v>0</v>
      </c>
      <c r="X52" s="138">
        <f>'Ctrinh-NGOC BIEN (21-30)'!AQ112</f>
        <v>0</v>
      </c>
      <c r="Y52" s="138">
        <f>'Ctrinh-NGOC BIEN (21-30)'!AQ119</f>
        <v>0</v>
      </c>
      <c r="Z52" s="138">
        <f>'Ctrinh-NGOC BIEN (21-30)'!AQ126</f>
        <v>0</v>
      </c>
      <c r="AA52" s="138">
        <f>'Ctrinh-NGOC BIEN (21-30)'!AQ133</f>
        <v>0</v>
      </c>
      <c r="AB52" s="263">
        <f t="shared" si="23"/>
        <v>0</v>
      </c>
      <c r="AC52" s="263"/>
      <c r="AD52" s="138">
        <f>'Ctrinh-NGOC BIEN (21-30)'!AQ141</f>
        <v>0</v>
      </c>
      <c r="AE52" s="138">
        <f>'Ctrinh-NGOC BIEN (21-30)'!AQ170</f>
        <v>0</v>
      </c>
      <c r="AF52" s="138">
        <f>'Ctrinh-NGOC BIEN (21-30)'!AQ178</f>
        <v>0</v>
      </c>
      <c r="AG52" s="138">
        <f>'Ctrinh-NGOC BIEN (21-30)'!AQ182</f>
        <v>0</v>
      </c>
      <c r="AH52" s="138">
        <f>'Ctrinh-NGOC BIEN (21-30)'!AQ186</f>
        <v>0</v>
      </c>
      <c r="AI52" s="138">
        <f>'Ctrinh-NGOC BIEN (21-30)'!AQ190</f>
        <v>0</v>
      </c>
      <c r="AJ52" s="138">
        <f>'Ctrinh-NGOC BIEN (21-30)'!AQ194</f>
        <v>0</v>
      </c>
      <c r="AK52" s="138">
        <f>'Ctrinh-NGOC BIEN (21-30)'!AQ198</f>
        <v>0</v>
      </c>
      <c r="AL52" s="138">
        <f>'Ctrinh-NGOC BIEN (21-30)'!AQ202</f>
        <v>0</v>
      </c>
      <c r="AM52" s="138">
        <f>'Ctrinh-NGOC BIEN (21-30)'!AQ209</f>
        <v>0</v>
      </c>
      <c r="AN52" s="138">
        <f>'Ctrinh-NGOC BIEN (21-30)'!AQ216</f>
        <v>0</v>
      </c>
      <c r="AO52" s="138">
        <f>'Ctrinh-NGOC BIEN (21-30)'!AQ223</f>
        <v>0</v>
      </c>
      <c r="AP52" s="138">
        <f>'Ctrinh-NGOC BIEN (21-30)'!AQ230</f>
        <v>0</v>
      </c>
      <c r="AQ52" s="138">
        <f>'Ctrinh-NGOC BIEN (21-30)'!AQ237</f>
        <v>0</v>
      </c>
      <c r="AR52" s="138">
        <f>'Ctrinh-NGOC BIEN (21-30)'!AQ241</f>
        <v>0</v>
      </c>
      <c r="AS52" s="138">
        <f>'Ctrinh-NGOC BIEN (21-30)'!AQ245</f>
        <v>0</v>
      </c>
      <c r="AT52" s="220">
        <f>'Ctrinh-NGOC BIEN (21-30)'!AQ249</f>
        <v>0</v>
      </c>
      <c r="AU52" s="138">
        <f>'Ctrinh-NGOC BIEN (21-30)'!AQ256</f>
        <v>0</v>
      </c>
      <c r="AV52" s="155">
        <f>$D52-$BH52</f>
        <v>0</v>
      </c>
      <c r="AW52" s="138">
        <f>'Ctrinh-NGOC BIEN (21-30)'!AQ270</f>
        <v>0</v>
      </c>
      <c r="AX52" s="138">
        <f>'Ctrinh-NGOC BIEN (21-30)'!AQ277</f>
        <v>0</v>
      </c>
      <c r="AY52" s="138">
        <f>'Ctrinh-NGOC BIEN (21-30)'!AQ284</f>
        <v>0</v>
      </c>
      <c r="AZ52" s="138">
        <f>'Ctrinh-NGOC BIEN (21-30)'!AQ291</f>
        <v>0</v>
      </c>
      <c r="BA52" s="138">
        <f>'Ctrinh-NGOC BIEN (21-30)'!AQ298</f>
        <v>0</v>
      </c>
      <c r="BB52" s="138">
        <f>'Ctrinh-NGOC BIEN (21-30)'!AQ305</f>
        <v>0</v>
      </c>
      <c r="BC52" s="138">
        <f>'Ctrinh-NGOC BIEN (21-30)'!AQ312</f>
        <v>0</v>
      </c>
      <c r="BD52" s="138">
        <f>'Ctrinh-NGOC BIEN (21-30)'!AQ319</f>
        <v>0</v>
      </c>
      <c r="BE52" s="138">
        <f>'Ctrinh-NGOC BIEN (21-30)'!AQ326</f>
        <v>0</v>
      </c>
      <c r="BF52" s="145">
        <f>'Ctrinh-NGOC BIEN (21-30)'!AQ333</f>
        <v>0</v>
      </c>
      <c r="BG52" s="138"/>
      <c r="BH52" s="138">
        <f t="shared" si="22"/>
        <v>0</v>
      </c>
      <c r="BI52" s="146">
        <f>$AV$64-BH52</f>
        <v>0</v>
      </c>
      <c r="BJ52" s="138">
        <f t="shared" si="20"/>
        <v>0</v>
      </c>
      <c r="BK52" s="152"/>
      <c r="BL52" s="159"/>
    </row>
    <row r="53" spans="1:64" s="158" customFormat="1" ht="15.75" customHeight="1">
      <c r="A53" s="317">
        <v>2.13</v>
      </c>
      <c r="B53" s="157" t="s">
        <v>99</v>
      </c>
      <c r="C53" s="156" t="s">
        <v>100</v>
      </c>
      <c r="D53" s="382"/>
      <c r="E53" s="200">
        <f t="shared" si="13"/>
        <v>0</v>
      </c>
      <c r="F53" s="138">
        <f t="shared" si="17"/>
        <v>0</v>
      </c>
      <c r="G53" s="138">
        <f>'Ctrinh-NGOC BIEN (21-30)'!AR7</f>
        <v>0</v>
      </c>
      <c r="H53" s="138">
        <f>'Ctrinh-NGOC BIEN (21-30)'!AR14</f>
        <v>0</v>
      </c>
      <c r="I53" s="138">
        <f>'Ctrinh-NGOC BIEN (21-30)'!AR21</f>
        <v>0</v>
      </c>
      <c r="J53" s="138">
        <f>'Ctrinh-NGOC BIEN (21-30)'!AR28</f>
        <v>0</v>
      </c>
      <c r="K53" s="138">
        <f>'Ctrinh-NGOC BIEN (21-30)'!AR35</f>
        <v>0</v>
      </c>
      <c r="L53" s="138">
        <f>'Ctrinh-NGOC BIEN (21-30)'!AR42</f>
        <v>0</v>
      </c>
      <c r="M53" s="138">
        <f>'Ctrinh-NGOC BIEN (21-30)'!AR49</f>
        <v>0</v>
      </c>
      <c r="N53" s="220">
        <f>'Ctrinh-NGOC BIEN (21-30)'!AI63</f>
        <v>0</v>
      </c>
      <c r="O53" s="138">
        <f>'Ctrinh-NGOC BIEN (21-30)'!AR63</f>
        <v>0</v>
      </c>
      <c r="P53" s="138">
        <f>'Ctrinh-NGOC BIEN (21-30)'!AR70</f>
        <v>0</v>
      </c>
      <c r="Q53" s="138">
        <f>'Ctrinh-NGOC BIEN (21-30)'!AR77</f>
        <v>0</v>
      </c>
      <c r="R53" s="200">
        <f>SUM(T53:AB53,AX53:BE53,AT53:AV53)</f>
        <v>0</v>
      </c>
      <c r="S53" s="145"/>
      <c r="T53" s="138">
        <f>'Ctrinh-NGOC BIEN (21-30)'!AR84</f>
        <v>0</v>
      </c>
      <c r="U53" s="138">
        <f>'Ctrinh-NGOC BIEN (21-30)'!AR91</f>
        <v>0</v>
      </c>
      <c r="V53" s="138">
        <f>'Ctrinh-NGOC BIEN (21-30)'!AR98</f>
        <v>0</v>
      </c>
      <c r="W53" s="138">
        <f>'Ctrinh-NGOC BIEN (21-30)'!AR105</f>
        <v>0</v>
      </c>
      <c r="X53" s="138">
        <f>'Ctrinh-NGOC BIEN (21-30)'!AR112</f>
        <v>0</v>
      </c>
      <c r="Y53" s="138">
        <f>'Ctrinh-NGOC BIEN (21-30)'!AR119</f>
        <v>0</v>
      </c>
      <c r="Z53" s="138">
        <f>'Ctrinh-NGOC BIEN (21-30)'!AR126</f>
        <v>0</v>
      </c>
      <c r="AA53" s="138">
        <f>'Ctrinh-NGOC BIEN (21-30)'!AR133</f>
        <v>0</v>
      </c>
      <c r="AB53" s="263">
        <f t="shared" si="23"/>
        <v>0</v>
      </c>
      <c r="AC53" s="263"/>
      <c r="AD53" s="138">
        <f>'Ctrinh-NGOC BIEN (21-30)'!AR141</f>
        <v>0</v>
      </c>
      <c r="AE53" s="138">
        <f>'Ctrinh-NGOC BIEN (21-30)'!AR170</f>
        <v>0</v>
      </c>
      <c r="AF53" s="138">
        <f>'Ctrinh-NGOC BIEN (21-30)'!AR178</f>
        <v>0</v>
      </c>
      <c r="AG53" s="138">
        <f>'Ctrinh-NGOC BIEN (21-30)'!AR182</f>
        <v>0</v>
      </c>
      <c r="AH53" s="138">
        <f>'Ctrinh-NGOC BIEN (21-30)'!AR186</f>
        <v>0</v>
      </c>
      <c r="AI53" s="138">
        <f>'Ctrinh-NGOC BIEN (21-30)'!AR190</f>
        <v>0</v>
      </c>
      <c r="AJ53" s="138">
        <f>'Ctrinh-NGOC BIEN (21-30)'!AR194</f>
        <v>0</v>
      </c>
      <c r="AK53" s="138">
        <f>'Ctrinh-NGOC BIEN (21-30)'!AR198</f>
        <v>0</v>
      </c>
      <c r="AL53" s="138">
        <f>'Ctrinh-NGOC BIEN (21-30)'!AR202</f>
        <v>0</v>
      </c>
      <c r="AM53" s="138">
        <f>'Ctrinh-NGOC BIEN (21-30)'!AR209</f>
        <v>0</v>
      </c>
      <c r="AN53" s="138">
        <f>'Ctrinh-NGOC BIEN (21-30)'!AR216</f>
        <v>0</v>
      </c>
      <c r="AO53" s="138">
        <f>'Ctrinh-NGOC BIEN (21-30)'!AR223</f>
        <v>0</v>
      </c>
      <c r="AP53" s="138">
        <f>'Ctrinh-NGOC BIEN (21-30)'!AR230</f>
        <v>0</v>
      </c>
      <c r="AQ53" s="138">
        <f>'Ctrinh-NGOC BIEN (21-30)'!AR237</f>
        <v>0</v>
      </c>
      <c r="AR53" s="138">
        <f>'Ctrinh-NGOC BIEN (21-30)'!AR241</f>
        <v>0</v>
      </c>
      <c r="AS53" s="138">
        <f>'Ctrinh-NGOC BIEN (21-30)'!AR245</f>
        <v>0</v>
      </c>
      <c r="AT53" s="220">
        <f>'Ctrinh-NGOC BIEN (21-30)'!AR249</f>
        <v>0</v>
      </c>
      <c r="AU53" s="138">
        <f>'Ctrinh-NGOC BIEN (21-30)'!AR256</f>
        <v>0</v>
      </c>
      <c r="AV53" s="138">
        <f>'Ctrinh-NGOC BIEN (21-30)'!AR263</f>
        <v>0</v>
      </c>
      <c r="AW53" s="155">
        <f>$D53-$BH53</f>
        <v>0</v>
      </c>
      <c r="AX53" s="138">
        <f>'Ctrinh-NGOC BIEN (21-30)'!AR277</f>
        <v>0</v>
      </c>
      <c r="AY53" s="138">
        <f>'Ctrinh-NGOC BIEN (21-30)'!AR284</f>
        <v>0</v>
      </c>
      <c r="AZ53" s="138">
        <f>'Ctrinh-NGOC BIEN (21-30)'!AR291</f>
        <v>0</v>
      </c>
      <c r="BA53" s="138">
        <f>'Ctrinh-NGOC BIEN (21-30)'!AR298</f>
        <v>0</v>
      </c>
      <c r="BB53" s="138">
        <f>'Ctrinh-NGOC BIEN (21-30)'!AR305</f>
        <v>0</v>
      </c>
      <c r="BC53" s="138">
        <f>'Ctrinh-NGOC BIEN (21-30)'!AR312</f>
        <v>0</v>
      </c>
      <c r="BD53" s="138">
        <f>'Ctrinh-NGOC BIEN (21-30)'!AR319</f>
        <v>0</v>
      </c>
      <c r="BE53" s="138">
        <f>'Ctrinh-NGOC BIEN (21-30)'!AR326</f>
        <v>0</v>
      </c>
      <c r="BF53" s="145">
        <f>'Ctrinh-NGOC BIEN (21-30)'!AR333</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'Ctrinh-NGOC BIEN (21-30)'!AS7</f>
        <v>0</v>
      </c>
      <c r="H54" s="138">
        <f>'Ctrinh-NGOC BIEN (21-30)'!AS14</f>
        <v>0</v>
      </c>
      <c r="I54" s="138">
        <f>'Ctrinh-NGOC BIEN (21-30)'!AS21</f>
        <v>0</v>
      </c>
      <c r="J54" s="138">
        <f>'Ctrinh-NGOC BIEN (21-30)'!AS28</f>
        <v>0</v>
      </c>
      <c r="K54" s="138">
        <f>'Ctrinh-NGOC BIEN (21-30)'!AS35</f>
        <v>0</v>
      </c>
      <c r="L54" s="138">
        <f>'Ctrinh-NGOC BIEN (21-30)'!AS42</f>
        <v>0</v>
      </c>
      <c r="M54" s="138">
        <f>'Ctrinh-NGOC BIEN (21-30)'!AS49</f>
        <v>0</v>
      </c>
      <c r="N54" s="220">
        <f>'Ctrinh-NGOC BIEN (21-30)'!AR63</f>
        <v>0</v>
      </c>
      <c r="O54" s="138">
        <f>'Ctrinh-NGOC BIEN (21-30)'!AS63</f>
        <v>0</v>
      </c>
      <c r="P54" s="138">
        <f>'Ctrinh-NGOC BIEN (21-30)'!AS70</f>
        <v>0</v>
      </c>
      <c r="Q54" s="138">
        <f>'Ctrinh-NGOC BIEN (21-30)'!AS77</f>
        <v>0</v>
      </c>
      <c r="R54" s="200">
        <f>SUM(T54:AB54,AY54:BE54,AT54:AW54)</f>
        <v>0</v>
      </c>
      <c r="S54" s="145"/>
      <c r="T54" s="138">
        <f>'Ctrinh-NGOC BIEN (21-30)'!AS84</f>
        <v>0</v>
      </c>
      <c r="U54" s="138">
        <f>'Ctrinh-NGOC BIEN (21-30)'!AS91</f>
        <v>0</v>
      </c>
      <c r="V54" s="138">
        <f>'Ctrinh-NGOC BIEN (21-30)'!AS98</f>
        <v>0</v>
      </c>
      <c r="W54" s="138">
        <f>'Ctrinh-NGOC BIEN (21-30)'!AS105</f>
        <v>0</v>
      </c>
      <c r="X54" s="138">
        <f>'Ctrinh-NGOC BIEN (21-30)'!AS112</f>
        <v>0</v>
      </c>
      <c r="Y54" s="138">
        <f>'Ctrinh-NGOC BIEN (21-30)'!AS119</f>
        <v>0</v>
      </c>
      <c r="Z54" s="138">
        <f>'Ctrinh-NGOC BIEN (21-30)'!AS126</f>
        <v>0</v>
      </c>
      <c r="AA54" s="138">
        <f>'Ctrinh-NGOC BIEN (21-30)'!AS133</f>
        <v>0</v>
      </c>
      <c r="AB54" s="263">
        <f t="shared" si="23"/>
        <v>0</v>
      </c>
      <c r="AC54" s="263"/>
      <c r="AD54" s="138">
        <f>'Ctrinh-NGOC BIEN (21-30)'!AS141</f>
        <v>0</v>
      </c>
      <c r="AE54" s="138">
        <f>'Ctrinh-NGOC BIEN (21-30)'!AS170</f>
        <v>0</v>
      </c>
      <c r="AF54" s="138">
        <f>'Ctrinh-NGOC BIEN (21-30)'!AS178</f>
        <v>0</v>
      </c>
      <c r="AG54" s="138">
        <f>'Ctrinh-NGOC BIEN (21-30)'!AS182</f>
        <v>0</v>
      </c>
      <c r="AH54" s="138">
        <f>'Ctrinh-NGOC BIEN (21-30)'!AS186</f>
        <v>0</v>
      </c>
      <c r="AI54" s="138">
        <f>'Ctrinh-NGOC BIEN (21-30)'!AS190</f>
        <v>0</v>
      </c>
      <c r="AJ54" s="138">
        <f>'Ctrinh-NGOC BIEN (21-30)'!AS194</f>
        <v>0</v>
      </c>
      <c r="AK54" s="138">
        <f>'Ctrinh-NGOC BIEN (21-30)'!AS198</f>
        <v>0</v>
      </c>
      <c r="AL54" s="138">
        <f>'Ctrinh-NGOC BIEN (21-30)'!AS202</f>
        <v>0</v>
      </c>
      <c r="AM54" s="138">
        <f>'Ctrinh-NGOC BIEN (21-30)'!AS209</f>
        <v>0</v>
      </c>
      <c r="AN54" s="138">
        <f>'Ctrinh-NGOC BIEN (21-30)'!AS216</f>
        <v>0</v>
      </c>
      <c r="AO54" s="138">
        <f>'Ctrinh-NGOC BIEN (21-30)'!AS223</f>
        <v>0</v>
      </c>
      <c r="AP54" s="138">
        <f>'Ctrinh-NGOC BIEN (21-30)'!AS230</f>
        <v>0</v>
      </c>
      <c r="AQ54" s="138">
        <f>'Ctrinh-NGOC BIEN (21-30)'!AS237</f>
        <v>0</v>
      </c>
      <c r="AR54" s="138">
        <f>'Ctrinh-NGOC BIEN (21-30)'!AS241</f>
        <v>0</v>
      </c>
      <c r="AS54" s="138">
        <f>'Ctrinh-NGOC BIEN (21-30)'!AS245</f>
        <v>0</v>
      </c>
      <c r="AT54" s="220">
        <f>'Ctrinh-NGOC BIEN (21-30)'!AS249</f>
        <v>0</v>
      </c>
      <c r="AU54" s="138">
        <f>'Ctrinh-NGOC BIEN (21-30)'!AS256</f>
        <v>0</v>
      </c>
      <c r="AV54" s="138">
        <f>'Ctrinh-NGOC BIEN (21-30)'!AS263</f>
        <v>0</v>
      </c>
      <c r="AW54" s="138">
        <f>'Ctrinh-NGOC BIEN (21-30)'!AS270</f>
        <v>0</v>
      </c>
      <c r="AX54" s="155">
        <f>$D54-$BH54</f>
        <v>0</v>
      </c>
      <c r="AY54" s="138">
        <f>'Ctrinh-NGOC BIEN (21-30)'!AS284</f>
        <v>0</v>
      </c>
      <c r="AZ54" s="138">
        <f>'Ctrinh-NGOC BIEN (21-30)'!AS291</f>
        <v>0</v>
      </c>
      <c r="BA54" s="138">
        <f>'Ctrinh-NGOC BIEN (21-30)'!AS298</f>
        <v>0</v>
      </c>
      <c r="BB54" s="138">
        <f>'Ctrinh-NGOC BIEN (21-30)'!AS305</f>
        <v>0</v>
      </c>
      <c r="BC54" s="138">
        <f>'Ctrinh-NGOC BIEN (21-30)'!AS312</f>
        <v>0</v>
      </c>
      <c r="BD54" s="138">
        <f>'Ctrinh-NGOC BIEN (21-30)'!AS319</f>
        <v>0</v>
      </c>
      <c r="BE54" s="138">
        <f>'Ctrinh-NGOC BIEN (21-30)'!AS326</f>
        <v>0</v>
      </c>
      <c r="BF54" s="145">
        <f>'Ctrinh-NGOC BIEN (21-30)'!AS333</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382"/>
      <c r="E55" s="200">
        <f t="shared" si="13"/>
        <v>0</v>
      </c>
      <c r="F55" s="138">
        <f t="shared" si="17"/>
        <v>0</v>
      </c>
      <c r="G55" s="138">
        <f>'Ctrinh-NGOC BIEN (21-30)'!AT7</f>
        <v>0</v>
      </c>
      <c r="H55" s="138">
        <f>'Ctrinh-NGOC BIEN (21-30)'!AT14</f>
        <v>0</v>
      </c>
      <c r="I55" s="138">
        <f>'Ctrinh-NGOC BIEN (21-30)'!AT21</f>
        <v>0</v>
      </c>
      <c r="J55" s="138">
        <f>'Ctrinh-NGOC BIEN (21-30)'!AT28</f>
        <v>0</v>
      </c>
      <c r="K55" s="138">
        <f>'Ctrinh-NGOC BIEN (21-30)'!AT35</f>
        <v>0</v>
      </c>
      <c r="L55" s="138">
        <f>'Ctrinh-NGOC BIEN (21-30)'!AT42</f>
        <v>0</v>
      </c>
      <c r="M55" s="138">
        <f>'Ctrinh-NGOC BIEN (21-30)'!AT49</f>
        <v>0</v>
      </c>
      <c r="N55" s="220">
        <f>'Ctrinh-NGOC BIEN (21-30)'!AS63</f>
        <v>0</v>
      </c>
      <c r="O55" s="138">
        <f>'Ctrinh-NGOC BIEN (21-30)'!AT63</f>
        <v>0</v>
      </c>
      <c r="P55" s="138">
        <f>'Ctrinh-NGOC BIEN (21-30)'!AT70</f>
        <v>0</v>
      </c>
      <c r="Q55" s="138">
        <f>'Ctrinh-NGOC BIEN (21-30)'!AT77</f>
        <v>0</v>
      </c>
      <c r="R55" s="200">
        <f>SUM(T55:AB55,AZ55:BE55,AT55:AX55)</f>
        <v>0</v>
      </c>
      <c r="S55" s="145"/>
      <c r="T55" s="138">
        <f>'Ctrinh-NGOC BIEN (21-30)'!AT84</f>
        <v>0</v>
      </c>
      <c r="U55" s="138">
        <f>'Ctrinh-NGOC BIEN (21-30)'!AT91</f>
        <v>0</v>
      </c>
      <c r="V55" s="138">
        <f>'Ctrinh-NGOC BIEN (21-30)'!AT98</f>
        <v>0</v>
      </c>
      <c r="W55" s="138">
        <f>'Ctrinh-NGOC BIEN (21-30)'!AT105</f>
        <v>0</v>
      </c>
      <c r="X55" s="138">
        <f>'Ctrinh-NGOC BIEN (21-30)'!AT112</f>
        <v>0</v>
      </c>
      <c r="Y55" s="138">
        <f>'Ctrinh-NGOC BIEN (21-30)'!AT119</f>
        <v>0</v>
      </c>
      <c r="Z55" s="138">
        <f>'Ctrinh-NGOC BIEN (21-30)'!AT126</f>
        <v>0</v>
      </c>
      <c r="AA55" s="138">
        <f>'Ctrinh-NGOC BIEN (21-30)'!AT133</f>
        <v>0</v>
      </c>
      <c r="AB55" s="263">
        <f t="shared" si="23"/>
        <v>0</v>
      </c>
      <c r="AC55" s="263"/>
      <c r="AD55" s="138">
        <f>'Ctrinh-NGOC BIEN (21-30)'!AT141</f>
        <v>0</v>
      </c>
      <c r="AE55" s="138">
        <f>'Ctrinh-NGOC BIEN (21-30)'!AT170</f>
        <v>0</v>
      </c>
      <c r="AF55" s="138">
        <f>'Ctrinh-NGOC BIEN (21-30)'!AT178</f>
        <v>0</v>
      </c>
      <c r="AG55" s="138">
        <f>'Ctrinh-NGOC BIEN (21-30)'!AT182</f>
        <v>0</v>
      </c>
      <c r="AH55" s="138">
        <f>'Ctrinh-NGOC BIEN (21-30)'!AT186</f>
        <v>0</v>
      </c>
      <c r="AI55" s="138">
        <f>'Ctrinh-NGOC BIEN (21-30)'!AT190</f>
        <v>0</v>
      </c>
      <c r="AJ55" s="138">
        <f>'Ctrinh-NGOC BIEN (21-30)'!AT194</f>
        <v>0</v>
      </c>
      <c r="AK55" s="138">
        <f>'Ctrinh-NGOC BIEN (21-30)'!AT198</f>
        <v>0</v>
      </c>
      <c r="AL55" s="138">
        <f>'Ctrinh-NGOC BIEN (21-30)'!AT202</f>
        <v>0</v>
      </c>
      <c r="AM55" s="138">
        <f>'Ctrinh-NGOC BIEN (21-30)'!AT209</f>
        <v>0</v>
      </c>
      <c r="AN55" s="138">
        <f>'Ctrinh-NGOC BIEN (21-30)'!AT216</f>
        <v>0</v>
      </c>
      <c r="AO55" s="138">
        <f>'Ctrinh-NGOC BIEN (21-30)'!AT223</f>
        <v>0</v>
      </c>
      <c r="AP55" s="138">
        <f>'Ctrinh-NGOC BIEN (21-30)'!AT230</f>
        <v>0</v>
      </c>
      <c r="AQ55" s="138">
        <f>'Ctrinh-NGOC BIEN (21-30)'!AT237</f>
        <v>0</v>
      </c>
      <c r="AR55" s="138">
        <f>'Ctrinh-NGOC BIEN (21-30)'!AT241</f>
        <v>0</v>
      </c>
      <c r="AS55" s="138">
        <f>'Ctrinh-NGOC BIEN (21-30)'!AT245</f>
        <v>0</v>
      </c>
      <c r="AT55" s="220">
        <f>'Ctrinh-NGOC BIEN (21-30)'!AT249</f>
        <v>0</v>
      </c>
      <c r="AU55" s="138">
        <f>'Ctrinh-NGOC BIEN (21-30)'!AT256</f>
        <v>0</v>
      </c>
      <c r="AV55" s="138">
        <f>'Ctrinh-NGOC BIEN (21-30)'!AT263</f>
        <v>0</v>
      </c>
      <c r="AW55" s="138">
        <f>'Ctrinh-NGOC BIEN (21-30)'!AT270</f>
        <v>0</v>
      </c>
      <c r="AX55" s="138">
        <f>'Ctrinh-NGOC BIEN (21-30)'!AT277</f>
        <v>0</v>
      </c>
      <c r="AY55" s="155">
        <f>$D55-$BH55</f>
        <v>0</v>
      </c>
      <c r="AZ55" s="138">
        <f>'Ctrinh-NGOC BIEN (21-30)'!AT291</f>
        <v>0</v>
      </c>
      <c r="BA55" s="138">
        <f>'Ctrinh-NGOC BIEN (21-30)'!AT298</f>
        <v>0</v>
      </c>
      <c r="BB55" s="138">
        <f>'Ctrinh-NGOC BIEN (21-30)'!AT305</f>
        <v>0</v>
      </c>
      <c r="BC55" s="138">
        <f>'Ctrinh-NGOC BIEN (21-30)'!AT312</f>
        <v>0</v>
      </c>
      <c r="BD55" s="138">
        <f>'Ctrinh-NGOC BIEN (21-30)'!AT319</f>
        <v>0</v>
      </c>
      <c r="BE55" s="138">
        <f>'Ctrinh-NGOC BIEN (21-30)'!AT326</f>
        <v>0</v>
      </c>
      <c r="BF55" s="145">
        <f>'Ctrinh-NGOC BIEN (21-30)'!AT333</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'Ctrinh-NGOC BIEN (21-30)'!AU7</f>
        <v>0</v>
      </c>
      <c r="H56" s="138">
        <f>'Ctrinh-NGOC BIEN (21-30)'!AU14</f>
        <v>0</v>
      </c>
      <c r="I56" s="138">
        <f>'Ctrinh-NGOC BIEN (21-30)'!AU21</f>
        <v>0</v>
      </c>
      <c r="J56" s="138">
        <f>'Ctrinh-NGOC BIEN (21-30)'!AU28</f>
        <v>0</v>
      </c>
      <c r="K56" s="138">
        <f>'Ctrinh-NGOC BIEN (21-30)'!AU35</f>
        <v>0</v>
      </c>
      <c r="L56" s="138">
        <f>'Ctrinh-NGOC BIEN (21-30)'!AU42</f>
        <v>0</v>
      </c>
      <c r="M56" s="138">
        <f>'Ctrinh-NGOC BIEN (21-30)'!AU49</f>
        <v>0</v>
      </c>
      <c r="N56" s="220">
        <f>'Ctrinh-NGOC BIEN (21-30)'!AT63</f>
        <v>0</v>
      </c>
      <c r="O56" s="138">
        <f>'Ctrinh-NGOC BIEN (21-30)'!AU63</f>
        <v>0</v>
      </c>
      <c r="P56" s="138">
        <f>'Ctrinh-NGOC BIEN (21-30)'!AU70</f>
        <v>0</v>
      </c>
      <c r="Q56" s="138">
        <f>'Ctrinh-NGOC BIEN (21-30)'!AU77</f>
        <v>0</v>
      </c>
      <c r="R56" s="200">
        <f>SUM(T56:AB56,BA56:BE56,AT56:AY56)</f>
        <v>0</v>
      </c>
      <c r="S56" s="145"/>
      <c r="T56" s="138">
        <f>'Ctrinh-NGOC BIEN (21-30)'!AU84</f>
        <v>0</v>
      </c>
      <c r="U56" s="138">
        <f>'Ctrinh-NGOC BIEN (21-30)'!AU91</f>
        <v>0</v>
      </c>
      <c r="V56" s="138">
        <f>'Ctrinh-NGOC BIEN (21-30)'!AU98</f>
        <v>0</v>
      </c>
      <c r="W56" s="138">
        <f>'Ctrinh-NGOC BIEN (21-30)'!AU105</f>
        <v>0</v>
      </c>
      <c r="X56" s="138">
        <f>'Ctrinh-NGOC BIEN (21-30)'!AU112</f>
        <v>0</v>
      </c>
      <c r="Y56" s="138">
        <f>'Ctrinh-NGOC BIEN (21-30)'!AU119</f>
        <v>0</v>
      </c>
      <c r="Z56" s="138">
        <f>'Ctrinh-NGOC BIEN (21-30)'!AU126</f>
        <v>0</v>
      </c>
      <c r="AA56" s="138">
        <f>'Ctrinh-NGOC BIEN (21-30)'!AU133</f>
        <v>0</v>
      </c>
      <c r="AB56" s="263">
        <f t="shared" si="23"/>
        <v>0</v>
      </c>
      <c r="AC56" s="263"/>
      <c r="AD56" s="138">
        <f>'Ctrinh-NGOC BIEN (21-30)'!AU141</f>
        <v>0</v>
      </c>
      <c r="AE56" s="138">
        <f>'Ctrinh-NGOC BIEN (21-30)'!AU170</f>
        <v>0</v>
      </c>
      <c r="AF56" s="138">
        <f>'Ctrinh-NGOC BIEN (21-30)'!AU178</f>
        <v>0</v>
      </c>
      <c r="AG56" s="138">
        <f>'Ctrinh-NGOC BIEN (21-30)'!AU182</f>
        <v>0</v>
      </c>
      <c r="AH56" s="138">
        <f>'Ctrinh-NGOC BIEN (21-30)'!AU186</f>
        <v>0</v>
      </c>
      <c r="AI56" s="138">
        <f>'Ctrinh-NGOC BIEN (21-30)'!AU190</f>
        <v>0</v>
      </c>
      <c r="AJ56" s="138">
        <f>'Ctrinh-NGOC BIEN (21-30)'!AU194</f>
        <v>0</v>
      </c>
      <c r="AK56" s="138">
        <f>'Ctrinh-NGOC BIEN (21-30)'!AU198</f>
        <v>0</v>
      </c>
      <c r="AL56" s="138">
        <f>'Ctrinh-NGOC BIEN (21-30)'!AU202</f>
        <v>0</v>
      </c>
      <c r="AM56" s="138">
        <f>'Ctrinh-NGOC BIEN (21-30)'!AU209</f>
        <v>0</v>
      </c>
      <c r="AN56" s="138">
        <f>'Ctrinh-NGOC BIEN (21-30)'!AU216</f>
        <v>0</v>
      </c>
      <c r="AO56" s="138">
        <f>'Ctrinh-NGOC BIEN (21-30)'!AU223</f>
        <v>0</v>
      </c>
      <c r="AP56" s="138">
        <f>'Ctrinh-NGOC BIEN (21-30)'!AU230</f>
        <v>0</v>
      </c>
      <c r="AQ56" s="138">
        <f>'Ctrinh-NGOC BIEN (21-30)'!AU237</f>
        <v>0</v>
      </c>
      <c r="AR56" s="138">
        <f>'Ctrinh-NGOC BIEN (21-30)'!AU241</f>
        <v>0</v>
      </c>
      <c r="AS56" s="138">
        <f>'Ctrinh-NGOC BIEN (21-30)'!AU245</f>
        <v>0</v>
      </c>
      <c r="AT56" s="220">
        <f>'Ctrinh-NGOC BIEN (21-30)'!AU249</f>
        <v>0</v>
      </c>
      <c r="AU56" s="138">
        <f>'Ctrinh-NGOC BIEN (21-30)'!AU256</f>
        <v>0</v>
      </c>
      <c r="AV56" s="138">
        <f>'Ctrinh-NGOC BIEN (21-30)'!AU263</f>
        <v>0</v>
      </c>
      <c r="AW56" s="138">
        <f>'Ctrinh-NGOC BIEN (21-30)'!AU270</f>
        <v>0</v>
      </c>
      <c r="AX56" s="138">
        <f>'Ctrinh-NGOC BIEN (21-30)'!AU277</f>
        <v>0</v>
      </c>
      <c r="AY56" s="138">
        <f>'Ctrinh-NGOC BIEN (21-30)'!AU284</f>
        <v>0</v>
      </c>
      <c r="AZ56" s="155">
        <f>$D56-$BH56</f>
        <v>0</v>
      </c>
      <c r="BA56" s="138">
        <f>'Ctrinh-NGOC BIEN (21-30)'!AU298</f>
        <v>0</v>
      </c>
      <c r="BB56" s="138">
        <f>'Ctrinh-NGOC BIEN (21-30)'!AU305</f>
        <v>0</v>
      </c>
      <c r="BC56" s="138">
        <f>'Ctrinh-NGOC BIEN (21-30)'!AU312</f>
        <v>0</v>
      </c>
      <c r="BD56" s="138">
        <f>'Ctrinh-NGOC BIEN (21-30)'!AU319</f>
        <v>0</v>
      </c>
      <c r="BE56" s="138">
        <f>'Ctrinh-NGOC BIEN (21-30)'!AU326</f>
        <v>0</v>
      </c>
      <c r="BF56" s="145">
        <f>'Ctrinh-NGOC BIEN (21-30)'!AU333</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'Ctrinh-NGOC BIEN (21-30)'!AV7</f>
        <v>0</v>
      </c>
      <c r="H57" s="138">
        <f>'Ctrinh-NGOC BIEN (21-30)'!AV14</f>
        <v>0</v>
      </c>
      <c r="I57" s="138">
        <f>'Ctrinh-NGOC BIEN (21-30)'!AV21</f>
        <v>0</v>
      </c>
      <c r="J57" s="138">
        <f>'Ctrinh-NGOC BIEN (21-30)'!AV28</f>
        <v>0</v>
      </c>
      <c r="K57" s="138">
        <f>'Ctrinh-NGOC BIEN (21-30)'!AV35</f>
        <v>0</v>
      </c>
      <c r="L57" s="138">
        <f>'Ctrinh-NGOC BIEN (21-30)'!AV42</f>
        <v>0</v>
      </c>
      <c r="M57" s="138">
        <f>'Ctrinh-NGOC BIEN (21-30)'!AV49</f>
        <v>0</v>
      </c>
      <c r="N57" s="220">
        <f>'Ctrinh-NGOC BIEN (21-30)'!AU63</f>
        <v>0</v>
      </c>
      <c r="O57" s="138">
        <f>'Ctrinh-NGOC BIEN (21-30)'!AV63</f>
        <v>0</v>
      </c>
      <c r="P57" s="138">
        <f>'Ctrinh-NGOC BIEN (21-30)'!AV70</f>
        <v>0</v>
      </c>
      <c r="Q57" s="138">
        <f>'Ctrinh-NGOC BIEN (21-30)'!AV77</f>
        <v>0</v>
      </c>
      <c r="R57" s="200">
        <f>SUM(T57:AB57,BB57:BE57,AT57:AZ57)</f>
        <v>0</v>
      </c>
      <c r="S57" s="145"/>
      <c r="T57" s="138">
        <f>'Ctrinh-NGOC BIEN (21-30)'!AV84</f>
        <v>0</v>
      </c>
      <c r="U57" s="138">
        <f>'Ctrinh-NGOC BIEN (21-30)'!AV91</f>
        <v>0</v>
      </c>
      <c r="V57" s="138">
        <f>'Ctrinh-NGOC BIEN (21-30)'!AV98</f>
        <v>0</v>
      </c>
      <c r="W57" s="138">
        <f>'Ctrinh-NGOC BIEN (21-30)'!AV105</f>
        <v>0</v>
      </c>
      <c r="X57" s="138">
        <f>'Ctrinh-NGOC BIEN (21-30)'!AV112</f>
        <v>0</v>
      </c>
      <c r="Y57" s="138">
        <f>'Ctrinh-NGOC BIEN (21-30)'!AV119</f>
        <v>0</v>
      </c>
      <c r="Z57" s="138">
        <f>'Ctrinh-NGOC BIEN (21-30)'!AV126</f>
        <v>0</v>
      </c>
      <c r="AA57" s="138">
        <f>'Ctrinh-NGOC BIEN (21-30)'!AV133</f>
        <v>0</v>
      </c>
      <c r="AB57" s="263">
        <f t="shared" si="23"/>
        <v>0</v>
      </c>
      <c r="AC57" s="263"/>
      <c r="AD57" s="138">
        <f>'Ctrinh-NGOC BIEN (21-30)'!AV141</f>
        <v>0</v>
      </c>
      <c r="AE57" s="138">
        <f>'Ctrinh-NGOC BIEN (21-30)'!AV170</f>
        <v>0</v>
      </c>
      <c r="AF57" s="138">
        <f>'Ctrinh-NGOC BIEN (21-30)'!AV178</f>
        <v>0</v>
      </c>
      <c r="AG57" s="138">
        <f>'Ctrinh-NGOC BIEN (21-30)'!AV182</f>
        <v>0</v>
      </c>
      <c r="AH57" s="138">
        <f>'Ctrinh-NGOC BIEN (21-30)'!AV186</f>
        <v>0</v>
      </c>
      <c r="AI57" s="138">
        <f>'Ctrinh-NGOC BIEN (21-30)'!AV190</f>
        <v>0</v>
      </c>
      <c r="AJ57" s="138">
        <f>'Ctrinh-NGOC BIEN (21-30)'!AV194</f>
        <v>0</v>
      </c>
      <c r="AK57" s="138">
        <f>'Ctrinh-NGOC BIEN (21-30)'!AV198</f>
        <v>0</v>
      </c>
      <c r="AL57" s="138">
        <f>'Ctrinh-NGOC BIEN (21-30)'!AV202</f>
        <v>0</v>
      </c>
      <c r="AM57" s="138">
        <f>'Ctrinh-NGOC BIEN (21-30)'!AV209</f>
        <v>0</v>
      </c>
      <c r="AN57" s="138">
        <f>'Ctrinh-NGOC BIEN (21-30)'!AV216</f>
        <v>0</v>
      </c>
      <c r="AO57" s="138">
        <f>'Ctrinh-NGOC BIEN (21-30)'!AV223</f>
        <v>0</v>
      </c>
      <c r="AP57" s="138">
        <f>'Ctrinh-NGOC BIEN (21-30)'!AV230</f>
        <v>0</v>
      </c>
      <c r="AQ57" s="138">
        <f>'Ctrinh-NGOC BIEN (21-30)'!AV237</f>
        <v>0</v>
      </c>
      <c r="AR57" s="138">
        <f>'Ctrinh-NGOC BIEN (21-30)'!AV241</f>
        <v>0</v>
      </c>
      <c r="AS57" s="138">
        <f>'Ctrinh-NGOC BIEN (21-30)'!AV245</f>
        <v>0</v>
      </c>
      <c r="AT57" s="220">
        <f>'Ctrinh-NGOC BIEN (21-30)'!AV249</f>
        <v>0</v>
      </c>
      <c r="AU57" s="138">
        <f>'Ctrinh-NGOC BIEN (21-30)'!AV256</f>
        <v>0</v>
      </c>
      <c r="AV57" s="138">
        <f>'Ctrinh-NGOC BIEN (21-30)'!AV263</f>
        <v>0</v>
      </c>
      <c r="AW57" s="138">
        <f>'Ctrinh-NGOC BIEN (21-30)'!AV270</f>
        <v>0</v>
      </c>
      <c r="AX57" s="138">
        <f>'Ctrinh-NGOC BIEN (21-30)'!AV277</f>
        <v>0</v>
      </c>
      <c r="AY57" s="138">
        <f>'Ctrinh-NGOC BIEN (21-30)'!AV284</f>
        <v>0</v>
      </c>
      <c r="AZ57" s="138">
        <f>'Ctrinh-NGOC BIEN (21-30)'!AV291</f>
        <v>0</v>
      </c>
      <c r="BA57" s="155">
        <f>$D57-$BH57</f>
        <v>0</v>
      </c>
      <c r="BB57" s="138">
        <f>'Ctrinh-NGOC BIEN (21-30)'!AV305</f>
        <v>0</v>
      </c>
      <c r="BC57" s="138">
        <f>'Ctrinh-NGOC BIEN (21-30)'!AV312</f>
        <v>0</v>
      </c>
      <c r="BD57" s="138">
        <f>'Ctrinh-NGOC BIEN (21-30)'!AV319</f>
        <v>0</v>
      </c>
      <c r="BE57" s="138">
        <f>'Ctrinh-NGOC BIEN (21-30)'!AV326</f>
        <v>0</v>
      </c>
      <c r="BF57" s="145">
        <f>'Ctrinh-NGOC BIEN (21-30)'!AV333</f>
        <v>0</v>
      </c>
      <c r="BG57" s="138"/>
      <c r="BH57" s="138">
        <f t="shared" si="22"/>
        <v>0</v>
      </c>
      <c r="BI57" s="146">
        <f>$BA$64-BH57</f>
        <v>0</v>
      </c>
      <c r="BJ57" s="138">
        <f t="shared" si="20"/>
        <v>0</v>
      </c>
      <c r="BK57" s="152"/>
      <c r="BL57" s="159"/>
    </row>
    <row r="58" spans="1:64" ht="15.75" customHeight="1">
      <c r="A58" s="317">
        <v>2.1800000000000002</v>
      </c>
      <c r="B58" s="157" t="s">
        <v>672</v>
      </c>
      <c r="C58" s="156" t="s">
        <v>122</v>
      </c>
      <c r="D58" s="149"/>
      <c r="E58" s="200">
        <f t="shared" si="13"/>
        <v>0</v>
      </c>
      <c r="F58" s="138">
        <f t="shared" si="17"/>
        <v>0</v>
      </c>
      <c r="G58" s="138">
        <f>'Ctrinh-NGOC BIEN (21-30)'!AW7</f>
        <v>0</v>
      </c>
      <c r="H58" s="138">
        <f>'Ctrinh-NGOC BIEN (21-30)'!AW14</f>
        <v>0</v>
      </c>
      <c r="I58" s="138">
        <f>'Ctrinh-NGOC BIEN (21-30)'!AW21</f>
        <v>0</v>
      </c>
      <c r="J58" s="138">
        <f>'Ctrinh-NGOC BIEN (21-30)'!AW28</f>
        <v>0</v>
      </c>
      <c r="K58" s="138">
        <f>'Ctrinh-NGOC BIEN (21-30)'!AW35</f>
        <v>0</v>
      </c>
      <c r="L58" s="138">
        <f>'Ctrinh-NGOC BIEN (21-30)'!AW42</f>
        <v>0</v>
      </c>
      <c r="M58" s="138">
        <f>'Ctrinh-NGOC BIEN (21-30)'!AW49</f>
        <v>0</v>
      </c>
      <c r="N58" s="220">
        <f>'Ctrinh-NGOC BIEN (21-30)'!AQ63</f>
        <v>0</v>
      </c>
      <c r="O58" s="138">
        <f>'Ctrinh-NGOC BIEN (21-30)'!AW63</f>
        <v>0</v>
      </c>
      <c r="P58" s="138">
        <f>'Ctrinh-NGOC BIEN (21-30)'!AW70</f>
        <v>0</v>
      </c>
      <c r="Q58" s="138">
        <f>'Ctrinh-NGOC BIEN (21-30)'!AW77</f>
        <v>0</v>
      </c>
      <c r="R58" s="200">
        <f>SUM(T58:AB58,BC58:BE58,AT58:BA58)</f>
        <v>0</v>
      </c>
      <c r="S58" s="145"/>
      <c r="T58" s="138">
        <f>'Ctrinh-NGOC BIEN (21-30)'!AW84</f>
        <v>0</v>
      </c>
      <c r="U58" s="138">
        <f>'Ctrinh-NGOC BIEN (21-30)'!AW91</f>
        <v>0</v>
      </c>
      <c r="V58" s="138">
        <f>'Ctrinh-NGOC BIEN (21-30)'!AW98</f>
        <v>0</v>
      </c>
      <c r="W58" s="138">
        <f>'Ctrinh-NGOC BIEN (21-30)'!AW105</f>
        <v>0</v>
      </c>
      <c r="X58" s="138">
        <f>'Ctrinh-NGOC BIEN (21-30)'!AW112</f>
        <v>0</v>
      </c>
      <c r="Y58" s="138">
        <f>'Ctrinh-NGOC BIEN (21-30)'!AW119</f>
        <v>0</v>
      </c>
      <c r="Z58" s="138">
        <f>'Ctrinh-NGOC BIEN (21-30)'!AW126</f>
        <v>0</v>
      </c>
      <c r="AA58" s="138">
        <f>'Ctrinh-NGOC BIEN (21-30)'!AW133</f>
        <v>0</v>
      </c>
      <c r="AB58" s="263">
        <f t="shared" si="23"/>
        <v>0</v>
      </c>
      <c r="AC58" s="263"/>
      <c r="AD58" s="138">
        <f>'Ctrinh-NGOC BIEN (21-30)'!AW141</f>
        <v>0</v>
      </c>
      <c r="AE58" s="138">
        <f>'Ctrinh-NGOC BIEN (21-30)'!AW170</f>
        <v>0</v>
      </c>
      <c r="AF58" s="138">
        <f>'Ctrinh-NGOC BIEN (21-30)'!AW178</f>
        <v>0</v>
      </c>
      <c r="AG58" s="138">
        <f>'Ctrinh-NGOC BIEN (21-30)'!AW182</f>
        <v>0</v>
      </c>
      <c r="AH58" s="138">
        <f>'Ctrinh-NGOC BIEN (21-30)'!AW186</f>
        <v>0</v>
      </c>
      <c r="AI58" s="138">
        <f>'Ctrinh-NGOC BIEN (21-30)'!AW190</f>
        <v>0</v>
      </c>
      <c r="AJ58" s="138">
        <f>'Ctrinh-NGOC BIEN (21-30)'!AW194</f>
        <v>0</v>
      </c>
      <c r="AK58" s="138">
        <f>'Ctrinh-NGOC BIEN (21-30)'!AW198</f>
        <v>0</v>
      </c>
      <c r="AL58" s="138">
        <f>'Ctrinh-NGOC BIEN (21-30)'!AW202</f>
        <v>0</v>
      </c>
      <c r="AM58" s="138">
        <f>'Ctrinh-NGOC BIEN (21-30)'!AW209</f>
        <v>0</v>
      </c>
      <c r="AN58" s="138">
        <f>'Ctrinh-NGOC BIEN (21-30)'!AW216</f>
        <v>0</v>
      </c>
      <c r="AO58" s="138">
        <f>'Ctrinh-NGOC BIEN (21-30)'!AW223</f>
        <v>0</v>
      </c>
      <c r="AP58" s="138">
        <f>'Ctrinh-NGOC BIEN (21-30)'!AW230</f>
        <v>0</v>
      </c>
      <c r="AQ58" s="138">
        <f>'Ctrinh-NGOC BIEN (21-30)'!AW237</f>
        <v>0</v>
      </c>
      <c r="AR58" s="138">
        <f>'Ctrinh-NGOC BIEN (21-30)'!AW241</f>
        <v>0</v>
      </c>
      <c r="AS58" s="138">
        <f>'Ctrinh-NGOC BIEN (21-30)'!AW245</f>
        <v>0</v>
      </c>
      <c r="AT58" s="220">
        <f>'Ctrinh-NGOC BIEN (21-30)'!AW249</f>
        <v>0</v>
      </c>
      <c r="AU58" s="138">
        <f>'Ctrinh-NGOC BIEN (21-30)'!AW256</f>
        <v>0</v>
      </c>
      <c r="AV58" s="138">
        <f>'Ctrinh-NGOC BIEN (21-30)'!AW263</f>
        <v>0</v>
      </c>
      <c r="AW58" s="138">
        <f>'Ctrinh-NGOC BIEN (21-30)'!AW270</f>
        <v>0</v>
      </c>
      <c r="AX58" s="138">
        <f>'Ctrinh-NGOC BIEN (21-30)'!AW277</f>
        <v>0</v>
      </c>
      <c r="AY58" s="138">
        <f>'Ctrinh-NGOC BIEN (21-30)'!AW284</f>
        <v>0</v>
      </c>
      <c r="AZ58" s="138">
        <f>'Ctrinh-NGOC BIEN (21-30)'!AW291</f>
        <v>0</v>
      </c>
      <c r="BA58" s="138">
        <f>'Ctrinh-NGOC BIEN (21-30)'!AW298</f>
        <v>0</v>
      </c>
      <c r="BB58" s="155">
        <f>$D58-$BH58</f>
        <v>0</v>
      </c>
      <c r="BC58" s="138">
        <f>'Ctrinh-NGOC BIEN (21-30)'!AW312</f>
        <v>0</v>
      </c>
      <c r="BD58" s="138">
        <f>'Ctrinh-NGOC BIEN (21-30)'!AW319</f>
        <v>0</v>
      </c>
      <c r="BE58" s="138">
        <f>'Ctrinh-NGOC BIEN (21-30)'!AW326</f>
        <v>0</v>
      </c>
      <c r="BF58" s="145">
        <f>'Ctrinh-NGOC BIEN (21-30)'!AW333</f>
        <v>0</v>
      </c>
      <c r="BG58" s="138"/>
      <c r="BH58" s="138">
        <f t="shared" si="22"/>
        <v>0</v>
      </c>
      <c r="BI58" s="146">
        <f>$BB$64-BH58</f>
        <v>0</v>
      </c>
      <c r="BJ58" s="138">
        <f t="shared" si="20"/>
        <v>0</v>
      </c>
      <c r="BK58" s="152"/>
    </row>
    <row r="59" spans="1:64" ht="15.75" customHeight="1">
      <c r="A59" s="317">
        <v>2.19</v>
      </c>
      <c r="B59" s="157" t="s">
        <v>140</v>
      </c>
      <c r="C59" s="156" t="s">
        <v>123</v>
      </c>
      <c r="D59" s="149"/>
      <c r="E59" s="200">
        <f t="shared" si="13"/>
        <v>0</v>
      </c>
      <c r="F59" s="138">
        <f t="shared" si="17"/>
        <v>0</v>
      </c>
      <c r="G59" s="138">
        <f>'Ctrinh-NGOC BIEN (21-30)'!AX7</f>
        <v>0</v>
      </c>
      <c r="H59" s="138">
        <f>'Ctrinh-NGOC BIEN (21-30)'!AX14</f>
        <v>0</v>
      </c>
      <c r="I59" s="138">
        <f>'Ctrinh-NGOC BIEN (21-30)'!AX21</f>
        <v>0</v>
      </c>
      <c r="J59" s="138">
        <f>'Ctrinh-NGOC BIEN (21-30)'!AX28</f>
        <v>0</v>
      </c>
      <c r="K59" s="138">
        <f>'Ctrinh-NGOC BIEN (21-30)'!AX35</f>
        <v>0</v>
      </c>
      <c r="L59" s="138">
        <f>'Ctrinh-NGOC BIEN (21-30)'!AX42</f>
        <v>0</v>
      </c>
      <c r="M59" s="138">
        <f>'Ctrinh-NGOC BIEN (21-30)'!AX49</f>
        <v>0</v>
      </c>
      <c r="N59" s="220">
        <f>'Ctrinh-NGOC BIEN (21-30)'!AW63</f>
        <v>0</v>
      </c>
      <c r="O59" s="138">
        <f>'Ctrinh-NGOC BIEN (21-30)'!AX63</f>
        <v>0</v>
      </c>
      <c r="P59" s="138">
        <f>'Ctrinh-NGOC BIEN (21-30)'!AX70</f>
        <v>0</v>
      </c>
      <c r="Q59" s="138">
        <f>'Ctrinh-NGOC BIEN (21-30)'!AX77</f>
        <v>0</v>
      </c>
      <c r="R59" s="200">
        <f>SUM(T59:AB59,BD59:BE59,AT59:BB59)</f>
        <v>0</v>
      </c>
      <c r="S59" s="145"/>
      <c r="T59" s="138">
        <f>'Ctrinh-NGOC BIEN (21-30)'!AX84</f>
        <v>0</v>
      </c>
      <c r="U59" s="138">
        <f>'Ctrinh-NGOC BIEN (21-30)'!AX91</f>
        <v>0</v>
      </c>
      <c r="V59" s="138">
        <f>'Ctrinh-NGOC BIEN (21-30)'!AX98</f>
        <v>0</v>
      </c>
      <c r="W59" s="138">
        <f>'Ctrinh-NGOC BIEN (21-30)'!AX105</f>
        <v>0</v>
      </c>
      <c r="X59" s="138">
        <f>'Ctrinh-NGOC BIEN (21-30)'!AX112</f>
        <v>0</v>
      </c>
      <c r="Y59" s="138">
        <f>'Ctrinh-NGOC BIEN (21-30)'!AX119</f>
        <v>0</v>
      </c>
      <c r="Z59" s="138">
        <f>'Ctrinh-NGOC BIEN (21-30)'!AX126</f>
        <v>0</v>
      </c>
      <c r="AA59" s="138">
        <f>'Ctrinh-NGOC BIEN (21-30)'!AX133</f>
        <v>0</v>
      </c>
      <c r="AB59" s="263">
        <f t="shared" si="23"/>
        <v>0</v>
      </c>
      <c r="AC59" s="263"/>
      <c r="AD59" s="138">
        <f>'Ctrinh-NGOC BIEN (21-30)'!AX141</f>
        <v>0</v>
      </c>
      <c r="AE59" s="138">
        <f>'Ctrinh-NGOC BIEN (21-30)'!AX170</f>
        <v>0</v>
      </c>
      <c r="AF59" s="138">
        <f>'Ctrinh-NGOC BIEN (21-30)'!AX178</f>
        <v>0</v>
      </c>
      <c r="AG59" s="138">
        <f>'Ctrinh-NGOC BIEN (21-30)'!AX182</f>
        <v>0</v>
      </c>
      <c r="AH59" s="138">
        <f>'Ctrinh-NGOC BIEN (21-30)'!AX186</f>
        <v>0</v>
      </c>
      <c r="AI59" s="138">
        <f>'Ctrinh-NGOC BIEN (21-30)'!AX190</f>
        <v>0</v>
      </c>
      <c r="AJ59" s="138">
        <f>'Ctrinh-NGOC BIEN (21-30)'!AX194</f>
        <v>0</v>
      </c>
      <c r="AK59" s="138">
        <f>'Ctrinh-NGOC BIEN (21-30)'!AX198</f>
        <v>0</v>
      </c>
      <c r="AL59" s="138">
        <f>'Ctrinh-NGOC BIEN (21-30)'!AX202</f>
        <v>0</v>
      </c>
      <c r="AM59" s="138">
        <f>'Ctrinh-NGOC BIEN (21-30)'!AX209</f>
        <v>0</v>
      </c>
      <c r="AN59" s="138">
        <f>'Ctrinh-NGOC BIEN (21-30)'!AX216</f>
        <v>0</v>
      </c>
      <c r="AO59" s="138">
        <f>'Ctrinh-NGOC BIEN (21-30)'!AX223</f>
        <v>0</v>
      </c>
      <c r="AP59" s="138">
        <f>'Ctrinh-NGOC BIEN (21-30)'!AX230</f>
        <v>0</v>
      </c>
      <c r="AQ59" s="138">
        <f>'Ctrinh-NGOC BIEN (21-30)'!AX237</f>
        <v>0</v>
      </c>
      <c r="AR59" s="138">
        <f>'Ctrinh-NGOC BIEN (21-30)'!AX241</f>
        <v>0</v>
      </c>
      <c r="AS59" s="138">
        <f>'Ctrinh-NGOC BIEN (21-30)'!AX245</f>
        <v>0</v>
      </c>
      <c r="AT59" s="220">
        <f>'Ctrinh-NGOC BIEN (21-30)'!AX249</f>
        <v>0</v>
      </c>
      <c r="AU59" s="138">
        <f>'Ctrinh-NGOC BIEN (21-30)'!AX256</f>
        <v>0</v>
      </c>
      <c r="AV59" s="138">
        <f>'Ctrinh-NGOC BIEN (21-30)'!AX263</f>
        <v>0</v>
      </c>
      <c r="AW59" s="138">
        <f>'Ctrinh-NGOC BIEN (21-30)'!AX270</f>
        <v>0</v>
      </c>
      <c r="AX59" s="138">
        <f>'Ctrinh-NGOC BIEN (21-30)'!AX277</f>
        <v>0</v>
      </c>
      <c r="AY59" s="138">
        <f>'Ctrinh-NGOC BIEN (21-30)'!AX284</f>
        <v>0</v>
      </c>
      <c r="AZ59" s="138">
        <f>'Ctrinh-NGOC BIEN (21-30)'!AX291</f>
        <v>0</v>
      </c>
      <c r="BA59" s="138">
        <f>'Ctrinh-NGOC BIEN (21-30)'!AX298</f>
        <v>0</v>
      </c>
      <c r="BB59" s="138">
        <f>'Ctrinh-NGOC BIEN (21-30)'!AX305</f>
        <v>0</v>
      </c>
      <c r="BC59" s="155">
        <f>$D59-$BH59</f>
        <v>0</v>
      </c>
      <c r="BD59" s="138">
        <f>'Ctrinh-NGOC BIEN (21-30)'!AX319</f>
        <v>0</v>
      </c>
      <c r="BE59" s="138">
        <f>'Ctrinh-NGOC BIEN (21-30)'!AX326</f>
        <v>0</v>
      </c>
      <c r="BF59" s="145">
        <f>'Ctrinh-NGOC BIEN (21-30)'!AX333</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'Ctrinh-NGOC BIEN (21-30)'!AY7</f>
        <v>0</v>
      </c>
      <c r="H60" s="138">
        <f>'Ctrinh-NGOC BIEN (21-30)'!AY14</f>
        <v>0</v>
      </c>
      <c r="I60" s="138">
        <f>'Ctrinh-NGOC BIEN (21-30)'!AY21</f>
        <v>0</v>
      </c>
      <c r="J60" s="138">
        <f>'Ctrinh-NGOC BIEN (21-30)'!AY28</f>
        <v>0</v>
      </c>
      <c r="K60" s="138">
        <f>'Ctrinh-NGOC BIEN (21-30)'!AY35</f>
        <v>0</v>
      </c>
      <c r="L60" s="138">
        <f>'Ctrinh-NGOC BIEN (21-30)'!AY42</f>
        <v>0</v>
      </c>
      <c r="M60" s="138">
        <f>'Ctrinh-NGOC BIEN (21-30)'!AY49</f>
        <v>0</v>
      </c>
      <c r="N60" s="220">
        <f>'Ctrinh-NGOC BIEN (21-30)'!AX63</f>
        <v>0</v>
      </c>
      <c r="O60" s="138">
        <f>'Ctrinh-NGOC BIEN (21-30)'!AY63</f>
        <v>0</v>
      </c>
      <c r="P60" s="138">
        <f>'Ctrinh-NGOC BIEN (21-30)'!AY70</f>
        <v>0</v>
      </c>
      <c r="Q60" s="138">
        <f>'Ctrinh-NGOC BIEN (21-30)'!AY77</f>
        <v>0</v>
      </c>
      <c r="R60" s="200">
        <f>SUM(T60:AB60,BE60,AT60:BC60)</f>
        <v>0</v>
      </c>
      <c r="S60" s="145"/>
      <c r="T60" s="138">
        <f>'Ctrinh-NGOC BIEN (21-30)'!AY84</f>
        <v>0</v>
      </c>
      <c r="U60" s="138">
        <f>'Ctrinh-NGOC BIEN (21-30)'!AY91</f>
        <v>0</v>
      </c>
      <c r="V60" s="138">
        <f>'Ctrinh-NGOC BIEN (21-30)'!AY98</f>
        <v>0</v>
      </c>
      <c r="W60" s="138">
        <f>'Ctrinh-NGOC BIEN (21-30)'!AY105</f>
        <v>0</v>
      </c>
      <c r="X60" s="138">
        <f>'Ctrinh-NGOC BIEN (21-30)'!AY112</f>
        <v>0</v>
      </c>
      <c r="Y60" s="138">
        <f>'Ctrinh-NGOC BIEN (21-30)'!AY119</f>
        <v>0</v>
      </c>
      <c r="Z60" s="138">
        <f>'Ctrinh-NGOC BIEN (21-30)'!AY126</f>
        <v>0</v>
      </c>
      <c r="AA60" s="138">
        <f>'Ctrinh-NGOC BIEN (21-30)'!AY133</f>
        <v>0</v>
      </c>
      <c r="AB60" s="263">
        <f t="shared" si="23"/>
        <v>0</v>
      </c>
      <c r="AC60" s="263"/>
      <c r="AD60" s="138">
        <f>'Ctrinh-NGOC BIEN (21-30)'!AY141</f>
        <v>0</v>
      </c>
      <c r="AE60" s="138">
        <f>'Ctrinh-NGOC BIEN (21-30)'!AY170</f>
        <v>0</v>
      </c>
      <c r="AF60" s="138">
        <f>'Ctrinh-NGOC BIEN (21-30)'!AY178</f>
        <v>0</v>
      </c>
      <c r="AG60" s="138">
        <f>'Ctrinh-NGOC BIEN (21-30)'!AY182</f>
        <v>0</v>
      </c>
      <c r="AH60" s="138">
        <f>'Ctrinh-NGOC BIEN (21-30)'!AY186</f>
        <v>0</v>
      </c>
      <c r="AI60" s="138">
        <f>'Ctrinh-NGOC BIEN (21-30)'!AY190</f>
        <v>0</v>
      </c>
      <c r="AJ60" s="138">
        <f>'Ctrinh-NGOC BIEN (21-30)'!AY194</f>
        <v>0</v>
      </c>
      <c r="AK60" s="138">
        <f>'Ctrinh-NGOC BIEN (21-30)'!AY198</f>
        <v>0</v>
      </c>
      <c r="AL60" s="138">
        <f>'Ctrinh-NGOC BIEN (21-30)'!AY202</f>
        <v>0</v>
      </c>
      <c r="AM60" s="138">
        <f>'Ctrinh-NGOC BIEN (21-30)'!AY209</f>
        <v>0</v>
      </c>
      <c r="AN60" s="138">
        <f>'Ctrinh-NGOC BIEN (21-30)'!AY216</f>
        <v>0</v>
      </c>
      <c r="AO60" s="138">
        <f>'Ctrinh-NGOC BIEN (21-30)'!AY223</f>
        <v>0</v>
      </c>
      <c r="AP60" s="138">
        <f>'Ctrinh-NGOC BIEN (21-30)'!AY230</f>
        <v>0</v>
      </c>
      <c r="AQ60" s="138">
        <f>'Ctrinh-NGOC BIEN (21-30)'!AY237</f>
        <v>0</v>
      </c>
      <c r="AR60" s="138">
        <f>'Ctrinh-NGOC BIEN (21-30)'!AY241</f>
        <v>0</v>
      </c>
      <c r="AS60" s="138">
        <f>'Ctrinh-NGOC BIEN (21-30)'!AY245</f>
        <v>0</v>
      </c>
      <c r="AT60" s="220">
        <f>'Ctrinh-NGOC BIEN (21-30)'!AY249</f>
        <v>0</v>
      </c>
      <c r="AU60" s="138">
        <f>'Ctrinh-NGOC BIEN (21-30)'!AY256</f>
        <v>0</v>
      </c>
      <c r="AV60" s="138">
        <f>'Ctrinh-NGOC BIEN (21-30)'!AY263</f>
        <v>0</v>
      </c>
      <c r="AW60" s="138">
        <f>'Ctrinh-NGOC BIEN (21-30)'!AY270</f>
        <v>0</v>
      </c>
      <c r="AX60" s="138">
        <f>'Ctrinh-NGOC BIEN (21-30)'!AY277</f>
        <v>0</v>
      </c>
      <c r="AY60" s="138">
        <f>'Ctrinh-NGOC BIEN (21-30)'!AY284</f>
        <v>0</v>
      </c>
      <c r="AZ60" s="138">
        <f>'Ctrinh-NGOC BIEN (21-30)'!AY291</f>
        <v>0</v>
      </c>
      <c r="BA60" s="138">
        <f>'Ctrinh-NGOC BIEN (21-30)'!AY298</f>
        <v>0</v>
      </c>
      <c r="BB60" s="138">
        <f>'Ctrinh-NGOC BIEN (21-30)'!AY305</f>
        <v>0</v>
      </c>
      <c r="BC60" s="138">
        <f>'Ctrinh-NGOC BIEN (21-30)'!AY312</f>
        <v>0</v>
      </c>
      <c r="BD60" s="155">
        <f>$D60-$BH60</f>
        <v>0</v>
      </c>
      <c r="BE60" s="138">
        <f>'Ctrinh-NGOC BIEN (21-30)'!AY326</f>
        <v>0</v>
      </c>
      <c r="BF60" s="145">
        <f>'Ctrinh-NGOC BIEN (21-30)'!AY333</f>
        <v>0</v>
      </c>
      <c r="BG60" s="138"/>
      <c r="BH60" s="138">
        <f t="shared" si="22"/>
        <v>0</v>
      </c>
      <c r="BI60" s="146">
        <f>$BD$64-BH60</f>
        <v>0</v>
      </c>
      <c r="BJ60" s="138">
        <f t="shared" si="20"/>
        <v>0</v>
      </c>
      <c r="BK60" s="152"/>
    </row>
    <row r="61" spans="1:64" ht="15.75" customHeight="1">
      <c r="A61" s="317">
        <v>2.21</v>
      </c>
      <c r="B61" s="157" t="s">
        <v>126</v>
      </c>
      <c r="C61" s="156" t="s">
        <v>127</v>
      </c>
      <c r="D61" s="149"/>
      <c r="E61" s="200">
        <f t="shared" si="13"/>
        <v>0</v>
      </c>
      <c r="F61" s="138">
        <f t="shared" si="17"/>
        <v>0</v>
      </c>
      <c r="G61" s="154">
        <f>'Ctrinh-NGOC BIEN (21-30)'!AZ7</f>
        <v>0</v>
      </c>
      <c r="H61" s="138">
        <f>'Ctrinh-NGOC BIEN (21-30)'!AZ14</f>
        <v>0</v>
      </c>
      <c r="I61" s="138">
        <f>'Ctrinh-NGOC BIEN (21-30)'!AZ21</f>
        <v>0</v>
      </c>
      <c r="J61" s="138">
        <f>'Ctrinh-NGOC BIEN (21-30)'!AZ28</f>
        <v>0</v>
      </c>
      <c r="K61" s="138">
        <f>'Ctrinh-NGOC BIEN (21-30)'!AZ35</f>
        <v>0</v>
      </c>
      <c r="L61" s="138">
        <f>'Ctrinh-NGOC BIEN (21-30)'!AZ42</f>
        <v>0</v>
      </c>
      <c r="M61" s="138">
        <f>'Ctrinh-NGOC BIEN (21-30)'!AZ49</f>
        <v>0</v>
      </c>
      <c r="N61" s="220">
        <f>'Ctrinh-NGOC BIEN (21-30)'!AY63</f>
        <v>0</v>
      </c>
      <c r="O61" s="138">
        <f>'Ctrinh-NGOC BIEN (21-30)'!AZ63</f>
        <v>0</v>
      </c>
      <c r="P61" s="138">
        <f>'Ctrinh-NGOC BIEN (21-30)'!AZ70</f>
        <v>0</v>
      </c>
      <c r="Q61" s="138">
        <f>'Ctrinh-NGOC BIEN (21-30)'!AZ77</f>
        <v>0</v>
      </c>
      <c r="R61" s="200">
        <f>SUM(T61:AB61,AT61:BD61,)</f>
        <v>0</v>
      </c>
      <c r="S61" s="145"/>
      <c r="T61" s="138">
        <f>'Ctrinh-NGOC BIEN (21-30)'!AZ84</f>
        <v>0</v>
      </c>
      <c r="U61" s="138">
        <f>'Ctrinh-NGOC BIEN (21-30)'!AZ91</f>
        <v>0</v>
      </c>
      <c r="V61" s="138">
        <f>'Ctrinh-NGOC BIEN (21-30)'!AZ98</f>
        <v>0</v>
      </c>
      <c r="W61" s="138">
        <f>'Ctrinh-NGOC BIEN (21-30)'!AZ105</f>
        <v>0</v>
      </c>
      <c r="X61" s="138">
        <f>'Ctrinh-NGOC BIEN (21-30)'!AZ112</f>
        <v>0</v>
      </c>
      <c r="Y61" s="138">
        <f>'Ctrinh-NGOC BIEN (21-30)'!AZ119</f>
        <v>0</v>
      </c>
      <c r="Z61" s="138">
        <f>'Ctrinh-NGOC BIEN (21-30)'!AZ126</f>
        <v>0</v>
      </c>
      <c r="AA61" s="138">
        <f>'Ctrinh-NGOC BIEN (21-30)'!AZ133</f>
        <v>0</v>
      </c>
      <c r="AB61" s="263">
        <f t="shared" si="23"/>
        <v>0</v>
      </c>
      <c r="AC61" s="263"/>
      <c r="AD61" s="138">
        <f>'Ctrinh-NGOC BIEN (21-30)'!AZ141</f>
        <v>0</v>
      </c>
      <c r="AE61" s="138">
        <f>'Ctrinh-NGOC BIEN (21-30)'!AZ170</f>
        <v>0</v>
      </c>
      <c r="AF61" s="138">
        <f>'Ctrinh-NGOC BIEN (21-30)'!AZ178</f>
        <v>0</v>
      </c>
      <c r="AG61" s="138">
        <f>'Ctrinh-NGOC BIEN (21-30)'!AZ182</f>
        <v>0</v>
      </c>
      <c r="AH61" s="138">
        <f>'Ctrinh-NGOC BIEN (21-30)'!AZ186</f>
        <v>0</v>
      </c>
      <c r="AI61" s="138">
        <f>'Ctrinh-NGOC BIEN (21-30)'!AZ190</f>
        <v>0</v>
      </c>
      <c r="AJ61" s="138">
        <f>'Ctrinh-NGOC BIEN (21-30)'!AZ194</f>
        <v>0</v>
      </c>
      <c r="AK61" s="138">
        <f>'Ctrinh-NGOC BIEN (21-30)'!AZ198</f>
        <v>0</v>
      </c>
      <c r="AL61" s="138">
        <f>'Ctrinh-NGOC BIEN (21-30)'!AZ202</f>
        <v>0</v>
      </c>
      <c r="AM61" s="138">
        <f>'Ctrinh-NGOC BIEN (21-30)'!AZ209</f>
        <v>0</v>
      </c>
      <c r="AN61" s="138">
        <f>'Ctrinh-NGOC BIEN (21-30)'!AZ216</f>
        <v>0</v>
      </c>
      <c r="AO61" s="138">
        <f>'Ctrinh-NGOC BIEN (21-30)'!AZ223</f>
        <v>0</v>
      </c>
      <c r="AP61" s="138">
        <f>'Ctrinh-NGOC BIEN (21-30)'!AZ230</f>
        <v>0</v>
      </c>
      <c r="AQ61" s="138">
        <f>'Ctrinh-NGOC BIEN (21-30)'!AZ237</f>
        <v>0</v>
      </c>
      <c r="AR61" s="138">
        <f>'Ctrinh-NGOC BIEN (21-30)'!AZ241</f>
        <v>0</v>
      </c>
      <c r="AS61" s="138">
        <f>'Ctrinh-NGOC BIEN (21-30)'!AZ245</f>
        <v>0</v>
      </c>
      <c r="AT61" s="220">
        <f>'Ctrinh-NGOC BIEN (21-30)'!AZ249</f>
        <v>0</v>
      </c>
      <c r="AU61" s="138">
        <f>'Ctrinh-NGOC BIEN (21-30)'!AZ256</f>
        <v>0</v>
      </c>
      <c r="AV61" s="138">
        <f>'Ctrinh-NGOC BIEN (21-30)'!AZ263</f>
        <v>0</v>
      </c>
      <c r="AW61" s="138">
        <f>'Ctrinh-NGOC BIEN (21-30)'!AZ270</f>
        <v>0</v>
      </c>
      <c r="AX61" s="138">
        <f>'Ctrinh-NGOC BIEN (21-30)'!AZ277</f>
        <v>0</v>
      </c>
      <c r="AY61" s="138">
        <f>'Ctrinh-NGOC BIEN (21-30)'!AZ284</f>
        <v>0</v>
      </c>
      <c r="AZ61" s="138">
        <f>'Ctrinh-NGOC BIEN (21-30)'!AZ291</f>
        <v>0</v>
      </c>
      <c r="BA61" s="138">
        <f>'Ctrinh-NGOC BIEN (21-30)'!AZ298</f>
        <v>0</v>
      </c>
      <c r="BB61" s="138">
        <f>'Ctrinh-NGOC BIEN (21-30)'!AZ305</f>
        <v>0</v>
      </c>
      <c r="BC61" s="138">
        <f>'Ctrinh-NGOC BIEN (21-30)'!AZ312</f>
        <v>0</v>
      </c>
      <c r="BD61" s="138">
        <f>'Ctrinh-NGOC BIEN (21-30)'!AZ319</f>
        <v>0</v>
      </c>
      <c r="BE61" s="155">
        <f>$D61-$BH61</f>
        <v>0</v>
      </c>
      <c r="BF61" s="145">
        <f>'Ctrinh-NGOC BIEN (21-30)'!AZ333</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'Ctrinh-NGOC BIEN (21-30)'!BA7</f>
        <v>0</v>
      </c>
      <c r="H62" s="145">
        <f>'Ctrinh-NGOC BIEN (21-30)'!BA14</f>
        <v>0</v>
      </c>
      <c r="I62" s="145">
        <f>'Ctrinh-NGOC BIEN (21-30)'!BA21</f>
        <v>0</v>
      </c>
      <c r="J62" s="145">
        <f>'Ctrinh-NGOC BIEN (21-30)'!BA28</f>
        <v>0</v>
      </c>
      <c r="K62" s="145">
        <f>'Ctrinh-NGOC BIEN (21-30)'!BA35</f>
        <v>0</v>
      </c>
      <c r="L62" s="145">
        <f>'Ctrinh-NGOC BIEN (21-30)'!BA42</f>
        <v>0</v>
      </c>
      <c r="M62" s="145">
        <f>'Ctrinh-NGOC BIEN (21-30)'!BA49</f>
        <v>0</v>
      </c>
      <c r="N62" s="229">
        <f>'Ctrinh-NGOC BIEN (21-30)'!AZ63</f>
        <v>0</v>
      </c>
      <c r="O62" s="145">
        <f>'Ctrinh-NGOC BIEN (21-30)'!BA63</f>
        <v>0</v>
      </c>
      <c r="P62" s="145">
        <f>'Ctrinh-NGOC BIEN (21-30)'!BA70</f>
        <v>0</v>
      </c>
      <c r="Q62" s="145">
        <f>'Ctrinh-NGOC BIEN (21-30)'!BA77</f>
        <v>0</v>
      </c>
      <c r="R62" s="200">
        <f>SUM(T62:AB62,AT62:BE62,)</f>
        <v>0</v>
      </c>
      <c r="S62" s="145"/>
      <c r="T62" s="145">
        <f>'Ctrinh-NGOC BIEN (21-30)'!BA84</f>
        <v>0</v>
      </c>
      <c r="U62" s="145">
        <f>'Ctrinh-NGOC BIEN (21-30)'!BA91</f>
        <v>0</v>
      </c>
      <c r="V62" s="145">
        <f>'Ctrinh-NGOC BIEN (21-30)'!BA98</f>
        <v>0</v>
      </c>
      <c r="W62" s="145">
        <f>'Ctrinh-NGOC BIEN (21-30)'!BA105</f>
        <v>0</v>
      </c>
      <c r="X62" s="145">
        <f>'Ctrinh-NGOC BIEN (21-30)'!BA112</f>
        <v>0</v>
      </c>
      <c r="Y62" s="145">
        <f>'Ctrinh-NGOC BIEN (21-30)'!BA119</f>
        <v>0</v>
      </c>
      <c r="Z62" s="145">
        <f>'Ctrinh-NGOC BIEN (21-30)'!BA126</f>
        <v>0</v>
      </c>
      <c r="AA62" s="145">
        <f>'Ctrinh-NGOC BIEN (21-30)'!BA133</f>
        <v>0</v>
      </c>
      <c r="AB62" s="263">
        <f t="shared" si="23"/>
        <v>0</v>
      </c>
      <c r="AC62" s="263"/>
      <c r="AD62" s="145">
        <f>'Ctrinh-NGOC BIEN (21-30)'!BA141</f>
        <v>0</v>
      </c>
      <c r="AE62" s="145">
        <f>'Ctrinh-NGOC BIEN (21-30)'!BA170</f>
        <v>0</v>
      </c>
      <c r="AF62" s="145">
        <f>'Ctrinh-NGOC BIEN (21-30)'!BA178</f>
        <v>0</v>
      </c>
      <c r="AG62" s="145">
        <f>'Ctrinh-NGOC BIEN (21-30)'!BA182</f>
        <v>0</v>
      </c>
      <c r="AH62" s="145">
        <f>'Ctrinh-NGOC BIEN (21-30)'!BA186</f>
        <v>0</v>
      </c>
      <c r="AI62" s="145">
        <f>'Ctrinh-NGOC BIEN (21-30)'!BA190</f>
        <v>0</v>
      </c>
      <c r="AJ62" s="145">
        <f>'Ctrinh-NGOC BIEN (21-30)'!BA194</f>
        <v>0</v>
      </c>
      <c r="AK62" s="145">
        <f>'Ctrinh-NGOC BIEN (21-30)'!BA198</f>
        <v>0</v>
      </c>
      <c r="AL62" s="145">
        <f>'Ctrinh-NGOC BIEN (21-30)'!BA202</f>
        <v>0</v>
      </c>
      <c r="AM62" s="145">
        <f>'Ctrinh-NGOC BIEN (21-30)'!BA209</f>
        <v>0</v>
      </c>
      <c r="AN62" s="145">
        <f>'Ctrinh-NGOC BIEN (21-30)'!BA216</f>
        <v>0</v>
      </c>
      <c r="AO62" s="145">
        <f>'Ctrinh-NGOC BIEN (21-30)'!BA223</f>
        <v>0</v>
      </c>
      <c r="AP62" s="145">
        <f>'Ctrinh-NGOC BIEN (21-30)'!BA230</f>
        <v>0</v>
      </c>
      <c r="AQ62" s="145">
        <f>'Ctrinh-NGOC BIEN (21-30)'!BA237</f>
        <v>0</v>
      </c>
      <c r="AR62" s="145">
        <f>'Ctrinh-NGOC BIEN (21-30)'!BA241</f>
        <v>0</v>
      </c>
      <c r="AS62" s="145">
        <f>'Ctrinh-NGOC BIEN (21-30)'!BA245</f>
        <v>0</v>
      </c>
      <c r="AT62" s="229">
        <f>'Ctrinh-NGOC BIEN (21-30)'!BA249</f>
        <v>0</v>
      </c>
      <c r="AU62" s="145">
        <f>'Ctrinh-NGOC BIEN (21-30)'!BA256</f>
        <v>0</v>
      </c>
      <c r="AV62" s="145">
        <f>'Ctrinh-NGOC BIEN (21-30)'!BA263</f>
        <v>0</v>
      </c>
      <c r="AW62" s="145">
        <f>'Ctrinh-NGOC BIEN (21-30)'!BA270</f>
        <v>0</v>
      </c>
      <c r="AX62" s="145">
        <f>'Ctrinh-NGOC BIEN (21-30)'!BA277</f>
        <v>0</v>
      </c>
      <c r="AY62" s="145">
        <f>'Ctrinh-NGOC BIEN (21-30)'!BA284</f>
        <v>0</v>
      </c>
      <c r="AZ62" s="145">
        <f>'Ctrinh-NGOC BIEN (21-30)'!BA291</f>
        <v>0</v>
      </c>
      <c r="BA62" s="145">
        <f>'Ctrinh-NGOC BIEN (21-30)'!BA298</f>
        <v>0</v>
      </c>
      <c r="BB62" s="145">
        <f>'Ctrinh-NGOC BIEN (21-30)'!BA305</f>
        <v>0</v>
      </c>
      <c r="BC62" s="145">
        <f>'Ctrinh-NGOC BIEN (21-30)'!BA312</f>
        <v>0</v>
      </c>
      <c r="BD62" s="145">
        <f>'Ctrinh-NGOC BIEN (21-30)'!BA319</f>
        <v>0</v>
      </c>
      <c r="BE62" s="145">
        <f>'Ctrinh-NGOC BIEN (21-30)'!BA326</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1" filterMode="1">
    <tabColor rgb="FF00B050"/>
  </sheetPr>
  <dimension ref="A1:BG362"/>
  <sheetViews>
    <sheetView zoomScale="55" zoomScaleNormal="55" workbookViewId="0">
      <pane xSplit="2" ySplit="4" topLeftCell="T331" activePane="bottomRight" state="frozen"/>
      <selection pane="topRight" activeCell="C1" sqref="C1"/>
      <selection pane="bottomLeft" activeCell="A5" sqref="A5"/>
      <selection pane="bottomRight" activeCell="Z348" sqref="Z348"/>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s="43" customFormat="1"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49"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80"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80" t="s">
        <v>646</v>
      </c>
      <c r="AH4" s="114" t="s">
        <v>92</v>
      </c>
      <c r="AI4" s="114" t="s">
        <v>97</v>
      </c>
      <c r="AJ4" s="114" t="s">
        <v>114</v>
      </c>
      <c r="AK4" s="114" t="s">
        <v>116</v>
      </c>
      <c r="AL4" s="280" t="s">
        <v>79</v>
      </c>
      <c r="AM4" s="120" t="s">
        <v>81</v>
      </c>
      <c r="AN4" s="610" t="s">
        <v>91</v>
      </c>
      <c r="AO4" s="603"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s="43" customFormat="1" ht="20.100000000000001" customHeight="1">
      <c r="A5" s="111"/>
      <c r="B5" s="278" t="s">
        <v>141</v>
      </c>
      <c r="C5" s="279"/>
      <c r="D5" s="279">
        <f>SUBTOTAL(9,D7,D14,D21,D28,D35,D42,D49,D63,D70,D77,D84,D91,D98,D105,D112,D119,D126,D133,D141,D186,D194,D198,D202,D212,D216,D220,D224,D231,D238,D245,D252,D259,D263,D267,D271,D278,D285,D292,D299,D306,D313,D320,D327,D334,D341,D348,D355)</f>
        <v>0</v>
      </c>
      <c r="E5" s="279">
        <f t="shared" ref="E5:BA5" si="0">SUBTOTAL(9,E7,E14,E21,E28,E35,E42,E49,E63,E70,E77,E84,E91,E98,E105,E112,E119,E126,E133,E141,E186,E194,E198,E202,E212,E216,E220,E224,E231,E238,E245,E252,E259,E263,E267,E271,E278,E285,E292,E299,E306,E313,E320,E327,E334,E341,E348,E355)</f>
        <v>0</v>
      </c>
      <c r="F5" s="279">
        <f t="shared" si="0"/>
        <v>0</v>
      </c>
      <c r="G5" s="279">
        <f t="shared" si="0"/>
        <v>0</v>
      </c>
      <c r="H5" s="279">
        <f t="shared" si="0"/>
        <v>0</v>
      </c>
      <c r="I5" s="279">
        <f t="shared" si="0"/>
        <v>0</v>
      </c>
      <c r="J5" s="279">
        <f t="shared" si="0"/>
        <v>0</v>
      </c>
      <c r="K5" s="279">
        <f t="shared" si="0"/>
        <v>0</v>
      </c>
      <c r="L5" s="279">
        <f t="shared" si="0"/>
        <v>0</v>
      </c>
      <c r="M5" s="279">
        <f t="shared" si="0"/>
        <v>0</v>
      </c>
      <c r="N5" s="279">
        <f t="shared" si="0"/>
        <v>0</v>
      </c>
      <c r="O5" s="279">
        <f t="shared" si="0"/>
        <v>0</v>
      </c>
      <c r="P5" s="279">
        <f t="shared" si="0"/>
        <v>0</v>
      </c>
      <c r="Q5" s="279">
        <f t="shared" si="0"/>
        <v>0</v>
      </c>
      <c r="R5" s="279">
        <f t="shared" si="0"/>
        <v>0</v>
      </c>
      <c r="S5" s="279">
        <f t="shared" si="0"/>
        <v>0</v>
      </c>
      <c r="T5" s="279">
        <f t="shared" si="0"/>
        <v>0</v>
      </c>
      <c r="U5" s="279">
        <f t="shared" si="0"/>
        <v>0</v>
      </c>
      <c r="V5" s="279">
        <f t="shared" si="0"/>
        <v>0</v>
      </c>
      <c r="W5" s="279">
        <f t="shared" si="0"/>
        <v>0</v>
      </c>
      <c r="X5" s="279">
        <f t="shared" si="0"/>
        <v>0</v>
      </c>
      <c r="Y5" s="279">
        <f t="shared" si="0"/>
        <v>0</v>
      </c>
      <c r="Z5" s="279">
        <f t="shared" si="0"/>
        <v>0</v>
      </c>
      <c r="AA5" s="279">
        <f t="shared" si="0"/>
        <v>0</v>
      </c>
      <c r="AB5" s="279">
        <f t="shared" si="0"/>
        <v>0</v>
      </c>
      <c r="AC5" s="279">
        <f t="shared" si="0"/>
        <v>0</v>
      </c>
      <c r="AD5" s="279">
        <f t="shared" si="0"/>
        <v>0</v>
      </c>
      <c r="AE5" s="279">
        <f t="shared" si="0"/>
        <v>0</v>
      </c>
      <c r="AF5" s="279">
        <f t="shared" si="0"/>
        <v>0</v>
      </c>
      <c r="AG5" s="279">
        <f t="shared" si="0"/>
        <v>0</v>
      </c>
      <c r="AH5" s="279">
        <f t="shared" si="0"/>
        <v>0</v>
      </c>
      <c r="AI5" s="279">
        <f t="shared" si="0"/>
        <v>0</v>
      </c>
      <c r="AJ5" s="279">
        <f t="shared" si="0"/>
        <v>0</v>
      </c>
      <c r="AK5" s="279">
        <f t="shared" si="0"/>
        <v>0</v>
      </c>
      <c r="AL5" s="279">
        <f t="shared" si="0"/>
        <v>0</v>
      </c>
      <c r="AM5" s="279">
        <f t="shared" si="0"/>
        <v>0</v>
      </c>
      <c r="AN5" s="279">
        <f t="shared" si="0"/>
        <v>0</v>
      </c>
      <c r="AO5" s="279">
        <f t="shared" si="0"/>
        <v>0</v>
      </c>
      <c r="AP5" s="279">
        <f t="shared" si="0"/>
        <v>0</v>
      </c>
      <c r="AQ5" s="279">
        <f t="shared" si="0"/>
        <v>0</v>
      </c>
      <c r="AR5" s="279">
        <f t="shared" si="0"/>
        <v>0</v>
      </c>
      <c r="AS5" s="279">
        <f t="shared" si="0"/>
        <v>0</v>
      </c>
      <c r="AT5" s="279">
        <f t="shared" si="0"/>
        <v>0</v>
      </c>
      <c r="AU5" s="279">
        <f t="shared" si="0"/>
        <v>0</v>
      </c>
      <c r="AV5" s="279">
        <f t="shared" si="0"/>
        <v>0</v>
      </c>
      <c r="AW5" s="279">
        <f t="shared" si="0"/>
        <v>0</v>
      </c>
      <c r="AX5" s="279">
        <f t="shared" si="0"/>
        <v>0</v>
      </c>
      <c r="AY5" s="279">
        <f t="shared" si="0"/>
        <v>0</v>
      </c>
      <c r="AZ5" s="279">
        <f t="shared" si="0"/>
        <v>0</v>
      </c>
      <c r="BA5" s="279">
        <f t="shared" si="0"/>
        <v>0</v>
      </c>
      <c r="BB5" s="58" t="s">
        <v>231</v>
      </c>
      <c r="BC5" s="110"/>
      <c r="BD5" s="109"/>
      <c r="BE5" s="85">
        <v>2016</v>
      </c>
      <c r="BF5" s="85"/>
      <c r="BG5" s="85"/>
    </row>
    <row r="6" spans="1:59" s="108" customFormat="1" ht="22.2" customHeight="1">
      <c r="A6" s="346">
        <v>1</v>
      </c>
      <c r="B6" s="65" t="s">
        <v>688</v>
      </c>
      <c r="C6" s="611"/>
      <c r="D6" s="611">
        <f>D11+D18+D25+D32+D39+D46+D53+D60+D67+D74+D81+D88+D95+D102+D109+D116+D123+D130+D137+D142+D187+D195+D199+D203+D213+D217+D221+D228+D235+D242+D249+D256+D275+D282+D289+D296+D303+D310+D317+D324+D331+D338+D345+D352+D359+D260+D264+D268</f>
        <v>0</v>
      </c>
      <c r="E6" s="611">
        <f t="shared" ref="E6:BA6" si="1">E11+E18+E25+E32+E39+E46+E53+E60+E67+E74+E81+E88+E95+E102+E109+E116+E123+E130+E137+E142+E187+E195+E199+E203+E213+E217+E221+E228+E235+E242+E249+E256+E275+E282+E289+E296+E303+E310+E317+E324+E331+E338+E345+E352+E359+E260+E264+E268</f>
        <v>0</v>
      </c>
      <c r="F6" s="611">
        <f t="shared" si="1"/>
        <v>0</v>
      </c>
      <c r="G6" s="611">
        <f t="shared" si="1"/>
        <v>0</v>
      </c>
      <c r="H6" s="611">
        <f t="shared" si="1"/>
        <v>0</v>
      </c>
      <c r="I6" s="611">
        <f t="shared" si="1"/>
        <v>0</v>
      </c>
      <c r="J6" s="611">
        <f t="shared" si="1"/>
        <v>0</v>
      </c>
      <c r="K6" s="611">
        <f t="shared" si="1"/>
        <v>0</v>
      </c>
      <c r="L6" s="611">
        <f t="shared" si="1"/>
        <v>0</v>
      </c>
      <c r="M6" s="611">
        <f t="shared" si="1"/>
        <v>0</v>
      </c>
      <c r="N6" s="611">
        <f t="shared" si="1"/>
        <v>0</v>
      </c>
      <c r="O6" s="611">
        <f t="shared" si="1"/>
        <v>0</v>
      </c>
      <c r="P6" s="611">
        <f t="shared" si="1"/>
        <v>0</v>
      </c>
      <c r="Q6" s="611">
        <f t="shared" si="1"/>
        <v>0</v>
      </c>
      <c r="R6" s="611">
        <f t="shared" si="1"/>
        <v>0</v>
      </c>
      <c r="S6" s="611">
        <f t="shared" si="1"/>
        <v>0</v>
      </c>
      <c r="T6" s="611">
        <f t="shared" si="1"/>
        <v>0</v>
      </c>
      <c r="U6" s="611">
        <f t="shared" si="1"/>
        <v>0</v>
      </c>
      <c r="V6" s="611">
        <f t="shared" si="1"/>
        <v>0</v>
      </c>
      <c r="W6" s="611">
        <f t="shared" si="1"/>
        <v>0</v>
      </c>
      <c r="X6" s="611">
        <f t="shared" si="1"/>
        <v>0</v>
      </c>
      <c r="Y6" s="611">
        <f t="shared" si="1"/>
        <v>0</v>
      </c>
      <c r="Z6" s="611">
        <f t="shared" si="1"/>
        <v>0</v>
      </c>
      <c r="AA6" s="611">
        <f t="shared" si="1"/>
        <v>0</v>
      </c>
      <c r="AB6" s="611">
        <f t="shared" si="1"/>
        <v>0</v>
      </c>
      <c r="AC6" s="611">
        <f t="shared" si="1"/>
        <v>0</v>
      </c>
      <c r="AD6" s="611">
        <f t="shared" si="1"/>
        <v>0</v>
      </c>
      <c r="AE6" s="611">
        <f t="shared" si="1"/>
        <v>0</v>
      </c>
      <c r="AF6" s="611">
        <f t="shared" si="1"/>
        <v>0</v>
      </c>
      <c r="AG6" s="611">
        <f t="shared" si="1"/>
        <v>0</v>
      </c>
      <c r="AH6" s="611">
        <f t="shared" si="1"/>
        <v>0</v>
      </c>
      <c r="AI6" s="611">
        <f t="shared" si="1"/>
        <v>0</v>
      </c>
      <c r="AJ6" s="611">
        <f t="shared" si="1"/>
        <v>0</v>
      </c>
      <c r="AK6" s="611">
        <f t="shared" si="1"/>
        <v>0</v>
      </c>
      <c r="AL6" s="611">
        <f t="shared" si="1"/>
        <v>0</v>
      </c>
      <c r="AM6" s="611">
        <f t="shared" si="1"/>
        <v>0</v>
      </c>
      <c r="AN6" s="611">
        <f t="shared" si="1"/>
        <v>0</v>
      </c>
      <c r="AO6" s="611">
        <f t="shared" si="1"/>
        <v>0</v>
      </c>
      <c r="AP6" s="611">
        <f t="shared" si="1"/>
        <v>0</v>
      </c>
      <c r="AQ6" s="611">
        <f t="shared" si="1"/>
        <v>0</v>
      </c>
      <c r="AR6" s="611">
        <f t="shared" si="1"/>
        <v>0</v>
      </c>
      <c r="AS6" s="611">
        <f t="shared" si="1"/>
        <v>0</v>
      </c>
      <c r="AT6" s="611">
        <f t="shared" si="1"/>
        <v>0</v>
      </c>
      <c r="AU6" s="611">
        <f t="shared" si="1"/>
        <v>0</v>
      </c>
      <c r="AV6" s="611">
        <f t="shared" si="1"/>
        <v>0</v>
      </c>
      <c r="AW6" s="611">
        <f t="shared" si="1"/>
        <v>0</v>
      </c>
      <c r="AX6" s="611">
        <f t="shared" si="1"/>
        <v>0</v>
      </c>
      <c r="AY6" s="611">
        <f t="shared" si="1"/>
        <v>0</v>
      </c>
      <c r="AZ6" s="611">
        <f t="shared" si="1"/>
        <v>0</v>
      </c>
      <c r="BA6" s="611">
        <f t="shared" si="1"/>
        <v>0</v>
      </c>
      <c r="BB6" s="58" t="s">
        <v>231</v>
      </c>
      <c r="BC6" s="63"/>
      <c r="BD6" s="63"/>
      <c r="BE6" s="85">
        <v>2016</v>
      </c>
      <c r="BF6" s="63"/>
      <c r="BG6" s="63"/>
    </row>
    <row r="7" spans="1:59" s="108" customFormat="1" ht="22.2" customHeight="1">
      <c r="A7" s="346" t="s">
        <v>18</v>
      </c>
      <c r="B7" s="612" t="s">
        <v>479</v>
      </c>
      <c r="C7" s="611">
        <f>SUM(C8,C11)</f>
        <v>0</v>
      </c>
      <c r="D7" s="611">
        <f>SUM(D8+D11)</f>
        <v>0</v>
      </c>
      <c r="E7" s="611">
        <f t="shared" ref="E7:K7" si="2">SUM(E8,E11)</f>
        <v>0</v>
      </c>
      <c r="F7" s="611">
        <f t="shared" si="2"/>
        <v>0</v>
      </c>
      <c r="G7" s="611">
        <f t="shared" si="2"/>
        <v>0</v>
      </c>
      <c r="H7" s="611">
        <f t="shared" si="2"/>
        <v>0</v>
      </c>
      <c r="I7" s="611">
        <f t="shared" si="2"/>
        <v>0</v>
      </c>
      <c r="J7" s="611">
        <f t="shared" si="2"/>
        <v>0</v>
      </c>
      <c r="K7" s="611">
        <f t="shared" si="2"/>
        <v>0</v>
      </c>
      <c r="L7" s="611"/>
      <c r="M7" s="611">
        <f t="shared" ref="M7:AF7" si="3">SUM(M8,M11)</f>
        <v>0</v>
      </c>
      <c r="N7" s="611">
        <f t="shared" si="3"/>
        <v>0</v>
      </c>
      <c r="O7" s="611">
        <f t="shared" si="3"/>
        <v>0</v>
      </c>
      <c r="P7" s="611">
        <f t="shared" si="3"/>
        <v>0</v>
      </c>
      <c r="Q7" s="611">
        <f t="shared" si="3"/>
        <v>0</v>
      </c>
      <c r="R7" s="611">
        <f t="shared" si="3"/>
        <v>0</v>
      </c>
      <c r="S7" s="611">
        <f t="shared" si="3"/>
        <v>0</v>
      </c>
      <c r="T7" s="611">
        <f t="shared" si="3"/>
        <v>0</v>
      </c>
      <c r="U7" s="611">
        <f t="shared" si="3"/>
        <v>0</v>
      </c>
      <c r="V7" s="611">
        <f t="shared" si="3"/>
        <v>0</v>
      </c>
      <c r="W7" s="611">
        <f t="shared" si="3"/>
        <v>0</v>
      </c>
      <c r="X7" s="611">
        <f t="shared" si="3"/>
        <v>0</v>
      </c>
      <c r="Y7" s="611">
        <f t="shared" si="3"/>
        <v>0</v>
      </c>
      <c r="Z7" s="611">
        <f t="shared" si="3"/>
        <v>0</v>
      </c>
      <c r="AA7" s="611">
        <f t="shared" si="3"/>
        <v>0</v>
      </c>
      <c r="AB7" s="611">
        <f t="shared" si="3"/>
        <v>0</v>
      </c>
      <c r="AC7" s="611">
        <f t="shared" si="3"/>
        <v>0</v>
      </c>
      <c r="AD7" s="611">
        <f t="shared" si="3"/>
        <v>0</v>
      </c>
      <c r="AE7" s="611">
        <f t="shared" si="3"/>
        <v>0</v>
      </c>
      <c r="AF7" s="611">
        <f t="shared" si="3"/>
        <v>0</v>
      </c>
      <c r="AG7" s="611"/>
      <c r="AH7" s="611">
        <f t="shared" ref="AH7:BA7" si="4">SUM(AH8,AH11)</f>
        <v>0</v>
      </c>
      <c r="AI7" s="611">
        <f t="shared" si="4"/>
        <v>0</v>
      </c>
      <c r="AJ7" s="611">
        <f t="shared" si="4"/>
        <v>0</v>
      </c>
      <c r="AK7" s="611">
        <f t="shared" si="4"/>
        <v>0</v>
      </c>
      <c r="AL7" s="611">
        <f t="shared" si="4"/>
        <v>0</v>
      </c>
      <c r="AM7" s="611">
        <f t="shared" si="4"/>
        <v>0</v>
      </c>
      <c r="AN7" s="611">
        <f t="shared" si="4"/>
        <v>0</v>
      </c>
      <c r="AO7" s="611">
        <f t="shared" si="4"/>
        <v>0</v>
      </c>
      <c r="AP7" s="611">
        <f t="shared" si="4"/>
        <v>0</v>
      </c>
      <c r="AQ7" s="611">
        <f t="shared" si="4"/>
        <v>0</v>
      </c>
      <c r="AR7" s="611">
        <f t="shared" si="4"/>
        <v>0</v>
      </c>
      <c r="AS7" s="611">
        <f t="shared" si="4"/>
        <v>0</v>
      </c>
      <c r="AT7" s="611">
        <f t="shared" si="4"/>
        <v>0</v>
      </c>
      <c r="AU7" s="611">
        <f t="shared" si="4"/>
        <v>0</v>
      </c>
      <c r="AV7" s="611">
        <f t="shared" si="4"/>
        <v>0</v>
      </c>
      <c r="AW7" s="611">
        <f t="shared" si="4"/>
        <v>0</v>
      </c>
      <c r="AX7" s="611">
        <f t="shared" si="4"/>
        <v>0</v>
      </c>
      <c r="AY7" s="611">
        <f t="shared" si="4"/>
        <v>0</v>
      </c>
      <c r="AZ7" s="611">
        <f t="shared" si="4"/>
        <v>0</v>
      </c>
      <c r="BA7" s="611">
        <f t="shared" si="4"/>
        <v>0</v>
      </c>
      <c r="BB7" s="58" t="s">
        <v>231</v>
      </c>
      <c r="BC7" s="63"/>
      <c r="BD7" s="63"/>
      <c r="BE7" s="85">
        <v>2016</v>
      </c>
      <c r="BF7" s="63"/>
      <c r="BG7" s="63"/>
    </row>
    <row r="8" spans="1:59" s="613" customFormat="1" ht="22.2" customHeight="1">
      <c r="A8" s="346" t="s">
        <v>18</v>
      </c>
      <c r="B8" s="65" t="s">
        <v>480</v>
      </c>
      <c r="C8" s="611"/>
      <c r="D8" s="611">
        <f>SUM(E8:BA8)</f>
        <v>0</v>
      </c>
      <c r="E8" s="611">
        <f t="shared" ref="E8:K8" si="5">SUM(E9:E10)</f>
        <v>0</v>
      </c>
      <c r="F8" s="611">
        <f t="shared" si="5"/>
        <v>0</v>
      </c>
      <c r="G8" s="611">
        <f t="shared" si="5"/>
        <v>0</v>
      </c>
      <c r="H8" s="611">
        <f t="shared" si="5"/>
        <v>0</v>
      </c>
      <c r="I8" s="611">
        <f t="shared" si="5"/>
        <v>0</v>
      </c>
      <c r="J8" s="611">
        <f t="shared" si="5"/>
        <v>0</v>
      </c>
      <c r="K8" s="611">
        <f t="shared" si="5"/>
        <v>0</v>
      </c>
      <c r="L8" s="611"/>
      <c r="M8" s="611">
        <f t="shared" ref="M8:AF8" si="6">SUM(M9:M10)</f>
        <v>0</v>
      </c>
      <c r="N8" s="611">
        <f t="shared" si="6"/>
        <v>0</v>
      </c>
      <c r="O8" s="611">
        <f t="shared" si="6"/>
        <v>0</v>
      </c>
      <c r="P8" s="611">
        <f t="shared" si="6"/>
        <v>0</v>
      </c>
      <c r="Q8" s="611">
        <f t="shared" si="6"/>
        <v>0</v>
      </c>
      <c r="R8" s="611">
        <f t="shared" si="6"/>
        <v>0</v>
      </c>
      <c r="S8" s="611">
        <f t="shared" si="6"/>
        <v>0</v>
      </c>
      <c r="T8" s="611">
        <f t="shared" si="6"/>
        <v>0</v>
      </c>
      <c r="U8" s="611">
        <f t="shared" si="6"/>
        <v>0</v>
      </c>
      <c r="V8" s="611">
        <f t="shared" si="6"/>
        <v>0</v>
      </c>
      <c r="W8" s="611">
        <f t="shared" si="6"/>
        <v>0</v>
      </c>
      <c r="X8" s="611">
        <f t="shared" si="6"/>
        <v>0</v>
      </c>
      <c r="Y8" s="611">
        <f t="shared" si="6"/>
        <v>0</v>
      </c>
      <c r="Z8" s="611">
        <f t="shared" si="6"/>
        <v>0</v>
      </c>
      <c r="AA8" s="611">
        <f t="shared" si="6"/>
        <v>0</v>
      </c>
      <c r="AB8" s="611">
        <f t="shared" si="6"/>
        <v>0</v>
      </c>
      <c r="AC8" s="611">
        <f t="shared" si="6"/>
        <v>0</v>
      </c>
      <c r="AD8" s="611">
        <f t="shared" si="6"/>
        <v>0</v>
      </c>
      <c r="AE8" s="611">
        <f t="shared" si="6"/>
        <v>0</v>
      </c>
      <c r="AF8" s="611">
        <f t="shared" si="6"/>
        <v>0</v>
      </c>
      <c r="AG8" s="611"/>
      <c r="AH8" s="611">
        <f t="shared" ref="AH8:BA8" si="7">SUM(AH9:AH10)</f>
        <v>0</v>
      </c>
      <c r="AI8" s="611">
        <f t="shared" si="7"/>
        <v>0</v>
      </c>
      <c r="AJ8" s="611">
        <f t="shared" si="7"/>
        <v>0</v>
      </c>
      <c r="AK8" s="611">
        <f t="shared" si="7"/>
        <v>0</v>
      </c>
      <c r="AL8" s="611">
        <f t="shared" si="7"/>
        <v>0</v>
      </c>
      <c r="AM8" s="611">
        <f t="shared" si="7"/>
        <v>0</v>
      </c>
      <c r="AN8" s="611">
        <f t="shared" si="7"/>
        <v>0</v>
      </c>
      <c r="AO8" s="611">
        <f t="shared" si="7"/>
        <v>0</v>
      </c>
      <c r="AP8" s="611">
        <f t="shared" si="7"/>
        <v>0</v>
      </c>
      <c r="AQ8" s="611">
        <f t="shared" si="7"/>
        <v>0</v>
      </c>
      <c r="AR8" s="611">
        <f t="shared" si="7"/>
        <v>0</v>
      </c>
      <c r="AS8" s="611">
        <f t="shared" si="7"/>
        <v>0</v>
      </c>
      <c r="AT8" s="611">
        <f t="shared" si="7"/>
        <v>0</v>
      </c>
      <c r="AU8" s="611">
        <f t="shared" si="7"/>
        <v>0</v>
      </c>
      <c r="AV8" s="611">
        <f t="shared" si="7"/>
        <v>0</v>
      </c>
      <c r="AW8" s="611">
        <f t="shared" si="7"/>
        <v>0</v>
      </c>
      <c r="AX8" s="611">
        <f t="shared" si="7"/>
        <v>0</v>
      </c>
      <c r="AY8" s="611">
        <f t="shared" si="7"/>
        <v>0</v>
      </c>
      <c r="AZ8" s="611">
        <f t="shared" si="7"/>
        <v>0</v>
      </c>
      <c r="BA8" s="611">
        <f t="shared" si="7"/>
        <v>0</v>
      </c>
      <c r="BB8" s="58" t="s">
        <v>231</v>
      </c>
      <c r="BC8" s="63"/>
      <c r="BD8" s="63"/>
      <c r="BE8" s="85">
        <v>2016</v>
      </c>
      <c r="BF8" s="63"/>
      <c r="BG8" s="63"/>
    </row>
    <row r="9" spans="1:59" s="630" customFormat="1" ht="22.2" hidden="1" customHeight="1">
      <c r="A9" s="626" t="s">
        <v>18</v>
      </c>
      <c r="B9" s="672"/>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hidden="1" customHeight="1">
      <c r="A10" s="626" t="s">
        <v>18</v>
      </c>
      <c r="B10" s="672"/>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13" customFormat="1" ht="22.2" customHeight="1">
      <c r="A11" s="346" t="s">
        <v>18</v>
      </c>
      <c r="B11" s="65" t="s">
        <v>481</v>
      </c>
      <c r="C11" s="611"/>
      <c r="D11" s="611">
        <f>SUM(E11:BA11)</f>
        <v>0</v>
      </c>
      <c r="E11" s="611">
        <f t="shared" ref="E11:K11" si="8">SUM(E12:E13)</f>
        <v>0</v>
      </c>
      <c r="F11" s="611">
        <f t="shared" si="8"/>
        <v>0</v>
      </c>
      <c r="G11" s="611">
        <f t="shared" si="8"/>
        <v>0</v>
      </c>
      <c r="H11" s="611">
        <f t="shared" si="8"/>
        <v>0</v>
      </c>
      <c r="I11" s="611">
        <f t="shared" si="8"/>
        <v>0</v>
      </c>
      <c r="J11" s="611">
        <f t="shared" si="8"/>
        <v>0</v>
      </c>
      <c r="K11" s="611">
        <f t="shared" si="8"/>
        <v>0</v>
      </c>
      <c r="L11" s="611"/>
      <c r="M11" s="611">
        <f t="shared" ref="M11:AF11" si="9">SUM(M12:M13)</f>
        <v>0</v>
      </c>
      <c r="N11" s="611">
        <f t="shared" si="9"/>
        <v>0</v>
      </c>
      <c r="O11" s="611">
        <f t="shared" si="9"/>
        <v>0</v>
      </c>
      <c r="P11" s="611">
        <f t="shared" si="9"/>
        <v>0</v>
      </c>
      <c r="Q11" s="611">
        <f t="shared" si="9"/>
        <v>0</v>
      </c>
      <c r="R11" s="611">
        <f t="shared" si="9"/>
        <v>0</v>
      </c>
      <c r="S11" s="611">
        <f t="shared" si="9"/>
        <v>0</v>
      </c>
      <c r="T11" s="611">
        <f t="shared" si="9"/>
        <v>0</v>
      </c>
      <c r="U11" s="611">
        <f t="shared" si="9"/>
        <v>0</v>
      </c>
      <c r="V11" s="611">
        <f t="shared" si="9"/>
        <v>0</v>
      </c>
      <c r="W11" s="611">
        <f t="shared" si="9"/>
        <v>0</v>
      </c>
      <c r="X11" s="611">
        <f t="shared" si="9"/>
        <v>0</v>
      </c>
      <c r="Y11" s="611">
        <f t="shared" si="9"/>
        <v>0</v>
      </c>
      <c r="Z11" s="611">
        <f t="shared" si="9"/>
        <v>0</v>
      </c>
      <c r="AA11" s="611">
        <f t="shared" si="9"/>
        <v>0</v>
      </c>
      <c r="AB11" s="611">
        <f t="shared" si="9"/>
        <v>0</v>
      </c>
      <c r="AC11" s="611">
        <f t="shared" si="9"/>
        <v>0</v>
      </c>
      <c r="AD11" s="611">
        <f t="shared" si="9"/>
        <v>0</v>
      </c>
      <c r="AE11" s="611">
        <f t="shared" si="9"/>
        <v>0</v>
      </c>
      <c r="AF11" s="611">
        <f t="shared" si="9"/>
        <v>0</v>
      </c>
      <c r="AG11" s="611"/>
      <c r="AH11" s="611">
        <f t="shared" ref="AH11:BA11" si="10">SUM(AH12:AH13)</f>
        <v>0</v>
      </c>
      <c r="AI11" s="611">
        <f t="shared" si="10"/>
        <v>0</v>
      </c>
      <c r="AJ11" s="611">
        <f t="shared" si="10"/>
        <v>0</v>
      </c>
      <c r="AK11" s="611">
        <f t="shared" si="10"/>
        <v>0</v>
      </c>
      <c r="AL11" s="611">
        <f t="shared" si="10"/>
        <v>0</v>
      </c>
      <c r="AM11" s="611">
        <f t="shared" si="10"/>
        <v>0</v>
      </c>
      <c r="AN11" s="611">
        <f t="shared" si="10"/>
        <v>0</v>
      </c>
      <c r="AO11" s="611">
        <f t="shared" si="10"/>
        <v>0</v>
      </c>
      <c r="AP11" s="611">
        <f t="shared" si="10"/>
        <v>0</v>
      </c>
      <c r="AQ11" s="611">
        <f t="shared" si="10"/>
        <v>0</v>
      </c>
      <c r="AR11" s="611">
        <f t="shared" si="10"/>
        <v>0</v>
      </c>
      <c r="AS11" s="611">
        <f t="shared" si="10"/>
        <v>0</v>
      </c>
      <c r="AT11" s="611">
        <f t="shared" si="10"/>
        <v>0</v>
      </c>
      <c r="AU11" s="611">
        <f t="shared" si="10"/>
        <v>0</v>
      </c>
      <c r="AV11" s="611">
        <f t="shared" si="10"/>
        <v>0</v>
      </c>
      <c r="AW11" s="611">
        <f t="shared" si="10"/>
        <v>0</v>
      </c>
      <c r="AX11" s="611">
        <f t="shared" si="10"/>
        <v>0</v>
      </c>
      <c r="AY11" s="611">
        <f t="shared" si="10"/>
        <v>0</v>
      </c>
      <c r="AZ11" s="611">
        <f t="shared" si="10"/>
        <v>0</v>
      </c>
      <c r="BA11" s="611">
        <f t="shared" si="10"/>
        <v>0</v>
      </c>
      <c r="BB11" s="58" t="s">
        <v>231</v>
      </c>
      <c r="BC11" s="63"/>
      <c r="BD11" s="63"/>
      <c r="BE11" s="85">
        <v>2016</v>
      </c>
      <c r="BF11" s="63"/>
      <c r="BG11" s="63"/>
    </row>
    <row r="12" spans="1:59" s="630" customFormat="1" ht="22.2" hidden="1" customHeight="1">
      <c r="A12" s="626" t="s">
        <v>18</v>
      </c>
      <c r="B12" s="672"/>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hidden="1" customHeight="1">
      <c r="A13" s="626" t="s">
        <v>18</v>
      </c>
      <c r="B13" s="672"/>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108" customFormat="1" ht="22.2" customHeight="1">
      <c r="A14" s="346" t="s">
        <v>19</v>
      </c>
      <c r="B14" s="612" t="s">
        <v>482</v>
      </c>
      <c r="C14" s="611">
        <f>SUM(C15,C18)</f>
        <v>0</v>
      </c>
      <c r="D14" s="611">
        <f>SUM(D15+D18)</f>
        <v>0</v>
      </c>
      <c r="E14" s="611">
        <f t="shared" ref="E14:K14" si="11">SUM(E15,E18)</f>
        <v>0</v>
      </c>
      <c r="F14" s="611">
        <f t="shared" si="11"/>
        <v>0</v>
      </c>
      <c r="G14" s="611">
        <f t="shared" si="11"/>
        <v>0</v>
      </c>
      <c r="H14" s="611">
        <f t="shared" si="11"/>
        <v>0</v>
      </c>
      <c r="I14" s="611">
        <f t="shared" si="11"/>
        <v>0</v>
      </c>
      <c r="J14" s="611">
        <f t="shared" si="11"/>
        <v>0</v>
      </c>
      <c r="K14" s="611">
        <f t="shared" si="11"/>
        <v>0</v>
      </c>
      <c r="L14" s="611"/>
      <c r="M14" s="611">
        <f t="shared" ref="M14:AF14" si="12">SUM(M15,M18)</f>
        <v>0</v>
      </c>
      <c r="N14" s="611">
        <f t="shared" si="12"/>
        <v>0</v>
      </c>
      <c r="O14" s="611">
        <f t="shared" si="12"/>
        <v>0</v>
      </c>
      <c r="P14" s="611">
        <f t="shared" si="12"/>
        <v>0</v>
      </c>
      <c r="Q14" s="611">
        <f t="shared" si="12"/>
        <v>0</v>
      </c>
      <c r="R14" s="611">
        <f t="shared" si="12"/>
        <v>0</v>
      </c>
      <c r="S14" s="611">
        <f t="shared" si="12"/>
        <v>0</v>
      </c>
      <c r="T14" s="611">
        <f t="shared" si="12"/>
        <v>0</v>
      </c>
      <c r="U14" s="611">
        <f t="shared" si="12"/>
        <v>0</v>
      </c>
      <c r="V14" s="611">
        <f t="shared" si="12"/>
        <v>0</v>
      </c>
      <c r="W14" s="611">
        <f t="shared" si="12"/>
        <v>0</v>
      </c>
      <c r="X14" s="611">
        <f t="shared" si="12"/>
        <v>0</v>
      </c>
      <c r="Y14" s="611">
        <f t="shared" si="12"/>
        <v>0</v>
      </c>
      <c r="Z14" s="611">
        <f t="shared" si="12"/>
        <v>0</v>
      </c>
      <c r="AA14" s="611">
        <f t="shared" si="12"/>
        <v>0</v>
      </c>
      <c r="AB14" s="611">
        <f t="shared" si="12"/>
        <v>0</v>
      </c>
      <c r="AC14" s="611">
        <f t="shared" si="12"/>
        <v>0</v>
      </c>
      <c r="AD14" s="611">
        <f t="shared" si="12"/>
        <v>0</v>
      </c>
      <c r="AE14" s="611">
        <f t="shared" si="12"/>
        <v>0</v>
      </c>
      <c r="AF14" s="611">
        <f t="shared" si="12"/>
        <v>0</v>
      </c>
      <c r="AG14" s="611"/>
      <c r="AH14" s="611">
        <f t="shared" ref="AH14:BA14" si="13">SUM(AH15,AH18)</f>
        <v>0</v>
      </c>
      <c r="AI14" s="611">
        <f t="shared" si="13"/>
        <v>0</v>
      </c>
      <c r="AJ14" s="611">
        <f t="shared" si="13"/>
        <v>0</v>
      </c>
      <c r="AK14" s="611">
        <f t="shared" si="13"/>
        <v>0</v>
      </c>
      <c r="AL14" s="611">
        <f t="shared" si="13"/>
        <v>0</v>
      </c>
      <c r="AM14" s="611">
        <f t="shared" si="13"/>
        <v>0</v>
      </c>
      <c r="AN14" s="611">
        <f t="shared" si="13"/>
        <v>0</v>
      </c>
      <c r="AO14" s="611">
        <f t="shared" si="13"/>
        <v>0</v>
      </c>
      <c r="AP14" s="611">
        <f t="shared" si="13"/>
        <v>0</v>
      </c>
      <c r="AQ14" s="611">
        <f t="shared" si="13"/>
        <v>0</v>
      </c>
      <c r="AR14" s="611">
        <f t="shared" si="13"/>
        <v>0</v>
      </c>
      <c r="AS14" s="611">
        <f t="shared" si="13"/>
        <v>0</v>
      </c>
      <c r="AT14" s="611">
        <f t="shared" si="13"/>
        <v>0</v>
      </c>
      <c r="AU14" s="611">
        <f t="shared" si="13"/>
        <v>0</v>
      </c>
      <c r="AV14" s="611">
        <f t="shared" si="13"/>
        <v>0</v>
      </c>
      <c r="AW14" s="611">
        <f t="shared" si="13"/>
        <v>0</v>
      </c>
      <c r="AX14" s="611">
        <f t="shared" si="13"/>
        <v>0</v>
      </c>
      <c r="AY14" s="611">
        <f t="shared" si="13"/>
        <v>0</v>
      </c>
      <c r="AZ14" s="611">
        <f t="shared" si="13"/>
        <v>0</v>
      </c>
      <c r="BA14" s="611">
        <f t="shared" si="13"/>
        <v>0</v>
      </c>
      <c r="BB14" s="58" t="s">
        <v>231</v>
      </c>
      <c r="BC14" s="63"/>
      <c r="BD14" s="63"/>
      <c r="BE14" s="85">
        <v>2016</v>
      </c>
      <c r="BF14" s="63"/>
      <c r="BG14" s="63"/>
    </row>
    <row r="15" spans="1:59" s="613" customFormat="1" ht="22.2" customHeight="1">
      <c r="A15" s="346" t="s">
        <v>19</v>
      </c>
      <c r="B15" s="65" t="s">
        <v>480</v>
      </c>
      <c r="C15" s="611"/>
      <c r="D15" s="611">
        <f>SUM(E15:BA15)</f>
        <v>0</v>
      </c>
      <c r="E15" s="611">
        <f t="shared" ref="E15:K15" si="14">SUM(E16:E17)</f>
        <v>0</v>
      </c>
      <c r="F15" s="611">
        <f t="shared" si="14"/>
        <v>0</v>
      </c>
      <c r="G15" s="611">
        <f t="shared" si="14"/>
        <v>0</v>
      </c>
      <c r="H15" s="611">
        <f t="shared" si="14"/>
        <v>0</v>
      </c>
      <c r="I15" s="611">
        <f t="shared" si="14"/>
        <v>0</v>
      </c>
      <c r="J15" s="611">
        <f t="shared" si="14"/>
        <v>0</v>
      </c>
      <c r="K15" s="611">
        <f t="shared" si="14"/>
        <v>0</v>
      </c>
      <c r="L15" s="611"/>
      <c r="M15" s="611">
        <f t="shared" ref="M15:AF15" si="15">SUM(M16:M17)</f>
        <v>0</v>
      </c>
      <c r="N15" s="611">
        <f t="shared" si="15"/>
        <v>0</v>
      </c>
      <c r="O15" s="611">
        <f t="shared" si="15"/>
        <v>0</v>
      </c>
      <c r="P15" s="611">
        <f t="shared" si="15"/>
        <v>0</v>
      </c>
      <c r="Q15" s="611">
        <f t="shared" si="15"/>
        <v>0</v>
      </c>
      <c r="R15" s="611">
        <f t="shared" si="15"/>
        <v>0</v>
      </c>
      <c r="S15" s="611">
        <f t="shared" si="15"/>
        <v>0</v>
      </c>
      <c r="T15" s="611">
        <f t="shared" si="15"/>
        <v>0</v>
      </c>
      <c r="U15" s="611">
        <f t="shared" si="15"/>
        <v>0</v>
      </c>
      <c r="V15" s="611">
        <f t="shared" si="15"/>
        <v>0</v>
      </c>
      <c r="W15" s="611">
        <f t="shared" si="15"/>
        <v>0</v>
      </c>
      <c r="X15" s="611">
        <f t="shared" si="15"/>
        <v>0</v>
      </c>
      <c r="Y15" s="611">
        <f t="shared" si="15"/>
        <v>0</v>
      </c>
      <c r="Z15" s="611">
        <f t="shared" si="15"/>
        <v>0</v>
      </c>
      <c r="AA15" s="611">
        <f t="shared" si="15"/>
        <v>0</v>
      </c>
      <c r="AB15" s="611">
        <f t="shared" si="15"/>
        <v>0</v>
      </c>
      <c r="AC15" s="611">
        <f t="shared" si="15"/>
        <v>0</v>
      </c>
      <c r="AD15" s="611">
        <f t="shared" si="15"/>
        <v>0</v>
      </c>
      <c r="AE15" s="611">
        <f t="shared" si="15"/>
        <v>0</v>
      </c>
      <c r="AF15" s="611">
        <f t="shared" si="15"/>
        <v>0</v>
      </c>
      <c r="AG15" s="611"/>
      <c r="AH15" s="611">
        <f t="shared" ref="AH15:BA15" si="16">SUM(AH16:AH17)</f>
        <v>0</v>
      </c>
      <c r="AI15" s="611">
        <f t="shared" si="16"/>
        <v>0</v>
      </c>
      <c r="AJ15" s="611">
        <f t="shared" si="16"/>
        <v>0</v>
      </c>
      <c r="AK15" s="611">
        <f t="shared" si="16"/>
        <v>0</v>
      </c>
      <c r="AL15" s="611">
        <f t="shared" si="16"/>
        <v>0</v>
      </c>
      <c r="AM15" s="611">
        <f t="shared" si="16"/>
        <v>0</v>
      </c>
      <c r="AN15" s="611">
        <f t="shared" si="16"/>
        <v>0</v>
      </c>
      <c r="AO15" s="611">
        <f t="shared" si="16"/>
        <v>0</v>
      </c>
      <c r="AP15" s="611">
        <f t="shared" si="16"/>
        <v>0</v>
      </c>
      <c r="AQ15" s="611">
        <f t="shared" si="16"/>
        <v>0</v>
      </c>
      <c r="AR15" s="611">
        <f t="shared" si="16"/>
        <v>0</v>
      </c>
      <c r="AS15" s="611">
        <f t="shared" si="16"/>
        <v>0</v>
      </c>
      <c r="AT15" s="611">
        <f t="shared" si="16"/>
        <v>0</v>
      </c>
      <c r="AU15" s="611">
        <f t="shared" si="16"/>
        <v>0</v>
      </c>
      <c r="AV15" s="611">
        <f t="shared" si="16"/>
        <v>0</v>
      </c>
      <c r="AW15" s="611">
        <f t="shared" si="16"/>
        <v>0</v>
      </c>
      <c r="AX15" s="611">
        <f t="shared" si="16"/>
        <v>0</v>
      </c>
      <c r="AY15" s="611">
        <f t="shared" si="16"/>
        <v>0</v>
      </c>
      <c r="AZ15" s="611">
        <f t="shared" si="16"/>
        <v>0</v>
      </c>
      <c r="BA15" s="611">
        <f t="shared" si="16"/>
        <v>0</v>
      </c>
      <c r="BB15" s="58" t="s">
        <v>231</v>
      </c>
      <c r="BC15" s="63"/>
      <c r="BD15" s="63"/>
      <c r="BE15" s="85">
        <v>2016</v>
      </c>
      <c r="BF15" s="63"/>
      <c r="BG15" s="63"/>
    </row>
    <row r="16" spans="1:59" s="630" customFormat="1" ht="22.2" hidden="1" customHeight="1">
      <c r="A16" s="626" t="s">
        <v>19</v>
      </c>
      <c r="B16" s="672"/>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hidden="1" customHeight="1">
      <c r="A17" s="626" t="s">
        <v>19</v>
      </c>
      <c r="B17" s="672"/>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13" customFormat="1" ht="22.2" customHeight="1">
      <c r="A18" s="346" t="s">
        <v>19</v>
      </c>
      <c r="B18" s="65" t="s">
        <v>481</v>
      </c>
      <c r="C18" s="611"/>
      <c r="D18" s="611">
        <f>SUM(E18:BA18)</f>
        <v>0</v>
      </c>
      <c r="E18" s="611">
        <f t="shared" ref="E18:K18" si="17">SUM(E19:E20)</f>
        <v>0</v>
      </c>
      <c r="F18" s="611">
        <f t="shared" si="17"/>
        <v>0</v>
      </c>
      <c r="G18" s="611">
        <f t="shared" si="17"/>
        <v>0</v>
      </c>
      <c r="H18" s="611">
        <f t="shared" si="17"/>
        <v>0</v>
      </c>
      <c r="I18" s="611">
        <f t="shared" si="17"/>
        <v>0</v>
      </c>
      <c r="J18" s="611">
        <f t="shared" si="17"/>
        <v>0</v>
      </c>
      <c r="K18" s="611">
        <f t="shared" si="17"/>
        <v>0</v>
      </c>
      <c r="L18" s="611"/>
      <c r="M18" s="611">
        <f t="shared" ref="M18:AF18" si="18">SUM(M19:M20)</f>
        <v>0</v>
      </c>
      <c r="N18" s="611">
        <f t="shared" si="18"/>
        <v>0</v>
      </c>
      <c r="O18" s="611">
        <f t="shared" si="18"/>
        <v>0</v>
      </c>
      <c r="P18" s="611">
        <f t="shared" si="18"/>
        <v>0</v>
      </c>
      <c r="Q18" s="611">
        <f t="shared" si="18"/>
        <v>0</v>
      </c>
      <c r="R18" s="611">
        <f t="shared" si="18"/>
        <v>0</v>
      </c>
      <c r="S18" s="611">
        <f t="shared" si="18"/>
        <v>0</v>
      </c>
      <c r="T18" s="611">
        <f t="shared" si="18"/>
        <v>0</v>
      </c>
      <c r="U18" s="611">
        <f t="shared" si="18"/>
        <v>0</v>
      </c>
      <c r="V18" s="611">
        <f t="shared" si="18"/>
        <v>0</v>
      </c>
      <c r="W18" s="611">
        <f t="shared" si="18"/>
        <v>0</v>
      </c>
      <c r="X18" s="611">
        <f t="shared" si="18"/>
        <v>0</v>
      </c>
      <c r="Y18" s="611">
        <f t="shared" si="18"/>
        <v>0</v>
      </c>
      <c r="Z18" s="611">
        <f t="shared" si="18"/>
        <v>0</v>
      </c>
      <c r="AA18" s="611">
        <f t="shared" si="18"/>
        <v>0</v>
      </c>
      <c r="AB18" s="611">
        <f t="shared" si="18"/>
        <v>0</v>
      </c>
      <c r="AC18" s="611">
        <f t="shared" si="18"/>
        <v>0</v>
      </c>
      <c r="AD18" s="611">
        <f t="shared" si="18"/>
        <v>0</v>
      </c>
      <c r="AE18" s="611">
        <f t="shared" si="18"/>
        <v>0</v>
      </c>
      <c r="AF18" s="611">
        <f t="shared" si="18"/>
        <v>0</v>
      </c>
      <c r="AG18" s="611"/>
      <c r="AH18" s="611">
        <f t="shared" ref="AH18:BA18" si="19">SUM(AH19:AH20)</f>
        <v>0</v>
      </c>
      <c r="AI18" s="611">
        <f t="shared" si="19"/>
        <v>0</v>
      </c>
      <c r="AJ18" s="611">
        <f t="shared" si="19"/>
        <v>0</v>
      </c>
      <c r="AK18" s="611">
        <f t="shared" si="19"/>
        <v>0</v>
      </c>
      <c r="AL18" s="611">
        <f t="shared" si="19"/>
        <v>0</v>
      </c>
      <c r="AM18" s="611">
        <f t="shared" si="19"/>
        <v>0</v>
      </c>
      <c r="AN18" s="611">
        <f t="shared" si="19"/>
        <v>0</v>
      </c>
      <c r="AO18" s="611">
        <f t="shared" si="19"/>
        <v>0</v>
      </c>
      <c r="AP18" s="611">
        <f t="shared" si="19"/>
        <v>0</v>
      </c>
      <c r="AQ18" s="611">
        <f t="shared" si="19"/>
        <v>0</v>
      </c>
      <c r="AR18" s="611">
        <f t="shared" si="19"/>
        <v>0</v>
      </c>
      <c r="AS18" s="611">
        <f t="shared" si="19"/>
        <v>0</v>
      </c>
      <c r="AT18" s="611">
        <f t="shared" si="19"/>
        <v>0</v>
      </c>
      <c r="AU18" s="611">
        <f t="shared" si="19"/>
        <v>0</v>
      </c>
      <c r="AV18" s="611">
        <f t="shared" si="19"/>
        <v>0</v>
      </c>
      <c r="AW18" s="611">
        <f t="shared" si="19"/>
        <v>0</v>
      </c>
      <c r="AX18" s="611">
        <f t="shared" si="19"/>
        <v>0</v>
      </c>
      <c r="AY18" s="611">
        <f t="shared" si="19"/>
        <v>0</v>
      </c>
      <c r="AZ18" s="611">
        <f t="shared" si="19"/>
        <v>0</v>
      </c>
      <c r="BA18" s="611">
        <f t="shared" si="19"/>
        <v>0</v>
      </c>
      <c r="BB18" s="58" t="s">
        <v>231</v>
      </c>
      <c r="BC18" s="63"/>
      <c r="BD18" s="63"/>
      <c r="BE18" s="85">
        <v>2016</v>
      </c>
      <c r="BF18" s="63"/>
      <c r="BG18" s="63"/>
    </row>
    <row r="19" spans="1:59" s="630" customFormat="1" ht="22.2" hidden="1" customHeight="1">
      <c r="A19" s="626" t="s">
        <v>19</v>
      </c>
      <c r="B19" s="672"/>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hidden="1" customHeight="1">
      <c r="A20" s="626" t="s">
        <v>19</v>
      </c>
      <c r="B20" s="672"/>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13" customFormat="1" ht="22.2" customHeight="1">
      <c r="A21" s="346" t="s">
        <v>22</v>
      </c>
      <c r="B21" s="612" t="s">
        <v>483</v>
      </c>
      <c r="C21" s="611">
        <f>SUM(C22,C25)</f>
        <v>0</v>
      </c>
      <c r="D21" s="611">
        <f>SUM(D22+D25)</f>
        <v>0</v>
      </c>
      <c r="E21" s="611">
        <f t="shared" ref="E21:K21" si="20">SUM(E22,E25)</f>
        <v>0</v>
      </c>
      <c r="F21" s="611">
        <f t="shared" si="20"/>
        <v>0</v>
      </c>
      <c r="G21" s="611">
        <f t="shared" si="20"/>
        <v>0</v>
      </c>
      <c r="H21" s="611">
        <f t="shared" si="20"/>
        <v>0</v>
      </c>
      <c r="I21" s="611">
        <f t="shared" si="20"/>
        <v>0</v>
      </c>
      <c r="J21" s="611">
        <f t="shared" si="20"/>
        <v>0</v>
      </c>
      <c r="K21" s="611">
        <f t="shared" si="20"/>
        <v>0</v>
      </c>
      <c r="L21" s="611"/>
      <c r="M21" s="611">
        <f t="shared" ref="M21:AF21" si="21">SUM(M22,M25)</f>
        <v>0</v>
      </c>
      <c r="N21" s="611">
        <f t="shared" si="21"/>
        <v>0</v>
      </c>
      <c r="O21" s="611">
        <f t="shared" si="21"/>
        <v>0</v>
      </c>
      <c r="P21" s="611">
        <f t="shared" si="21"/>
        <v>0</v>
      </c>
      <c r="Q21" s="611">
        <f t="shared" si="21"/>
        <v>0</v>
      </c>
      <c r="R21" s="611">
        <f t="shared" si="21"/>
        <v>0</v>
      </c>
      <c r="S21" s="611">
        <f t="shared" si="21"/>
        <v>0</v>
      </c>
      <c r="T21" s="611">
        <f t="shared" si="21"/>
        <v>0</v>
      </c>
      <c r="U21" s="611">
        <f t="shared" si="21"/>
        <v>0</v>
      </c>
      <c r="V21" s="611">
        <f t="shared" si="21"/>
        <v>0</v>
      </c>
      <c r="W21" s="611">
        <f t="shared" si="21"/>
        <v>0</v>
      </c>
      <c r="X21" s="611">
        <f t="shared" si="21"/>
        <v>0</v>
      </c>
      <c r="Y21" s="611">
        <f t="shared" si="21"/>
        <v>0</v>
      </c>
      <c r="Z21" s="611">
        <f t="shared" si="21"/>
        <v>0</v>
      </c>
      <c r="AA21" s="611">
        <f t="shared" si="21"/>
        <v>0</v>
      </c>
      <c r="AB21" s="611">
        <f t="shared" si="21"/>
        <v>0</v>
      </c>
      <c r="AC21" s="611">
        <f t="shared" si="21"/>
        <v>0</v>
      </c>
      <c r="AD21" s="611">
        <f t="shared" si="21"/>
        <v>0</v>
      </c>
      <c r="AE21" s="611">
        <f t="shared" si="21"/>
        <v>0</v>
      </c>
      <c r="AF21" s="611">
        <f t="shared" si="21"/>
        <v>0</v>
      </c>
      <c r="AG21" s="611"/>
      <c r="AH21" s="611">
        <f t="shared" ref="AH21:BA21" si="22">SUM(AH22,AH25)</f>
        <v>0</v>
      </c>
      <c r="AI21" s="611">
        <f t="shared" si="22"/>
        <v>0</v>
      </c>
      <c r="AJ21" s="611">
        <f t="shared" si="22"/>
        <v>0</v>
      </c>
      <c r="AK21" s="611">
        <f t="shared" si="22"/>
        <v>0</v>
      </c>
      <c r="AL21" s="611">
        <f t="shared" si="22"/>
        <v>0</v>
      </c>
      <c r="AM21" s="611">
        <f t="shared" si="22"/>
        <v>0</v>
      </c>
      <c r="AN21" s="611">
        <f t="shared" si="22"/>
        <v>0</v>
      </c>
      <c r="AO21" s="611">
        <f t="shared" si="22"/>
        <v>0</v>
      </c>
      <c r="AP21" s="611">
        <f t="shared" si="22"/>
        <v>0</v>
      </c>
      <c r="AQ21" s="611">
        <f t="shared" si="22"/>
        <v>0</v>
      </c>
      <c r="AR21" s="611">
        <f t="shared" si="22"/>
        <v>0</v>
      </c>
      <c r="AS21" s="611">
        <f t="shared" si="22"/>
        <v>0</v>
      </c>
      <c r="AT21" s="611">
        <f t="shared" si="22"/>
        <v>0</v>
      </c>
      <c r="AU21" s="611">
        <f t="shared" si="22"/>
        <v>0</v>
      </c>
      <c r="AV21" s="611">
        <f t="shared" si="22"/>
        <v>0</v>
      </c>
      <c r="AW21" s="611">
        <f t="shared" si="22"/>
        <v>0</v>
      </c>
      <c r="AX21" s="611">
        <f t="shared" si="22"/>
        <v>0</v>
      </c>
      <c r="AY21" s="611">
        <f t="shared" si="22"/>
        <v>0</v>
      </c>
      <c r="AZ21" s="611">
        <f t="shared" si="22"/>
        <v>0</v>
      </c>
      <c r="BA21" s="611">
        <f t="shared" si="22"/>
        <v>0</v>
      </c>
      <c r="BB21" s="58" t="s">
        <v>231</v>
      </c>
      <c r="BC21" s="63"/>
      <c r="BD21" s="63"/>
      <c r="BE21" s="85">
        <v>2016</v>
      </c>
      <c r="BF21" s="63"/>
      <c r="BG21" s="63"/>
    </row>
    <row r="22" spans="1:59" s="613" customFormat="1" ht="22.2" customHeight="1">
      <c r="A22" s="346" t="s">
        <v>22</v>
      </c>
      <c r="B22" s="65" t="s">
        <v>480</v>
      </c>
      <c r="C22" s="611"/>
      <c r="D22" s="611">
        <f>SUM(E22:BA22)</f>
        <v>0</v>
      </c>
      <c r="E22" s="611">
        <f t="shared" ref="E22:K22" si="23">SUM(E23:E24)</f>
        <v>0</v>
      </c>
      <c r="F22" s="611">
        <f t="shared" si="23"/>
        <v>0</v>
      </c>
      <c r="G22" s="611">
        <f t="shared" si="23"/>
        <v>0</v>
      </c>
      <c r="H22" s="611">
        <f t="shared" si="23"/>
        <v>0</v>
      </c>
      <c r="I22" s="611">
        <f t="shared" si="23"/>
        <v>0</v>
      </c>
      <c r="J22" s="611">
        <f t="shared" si="23"/>
        <v>0</v>
      </c>
      <c r="K22" s="611">
        <f t="shared" si="23"/>
        <v>0</v>
      </c>
      <c r="L22" s="611"/>
      <c r="M22" s="611">
        <f t="shared" ref="M22:AF22" si="24">SUM(M23:M24)</f>
        <v>0</v>
      </c>
      <c r="N22" s="611">
        <f t="shared" si="24"/>
        <v>0</v>
      </c>
      <c r="O22" s="611">
        <f t="shared" si="24"/>
        <v>0</v>
      </c>
      <c r="P22" s="611">
        <f t="shared" si="24"/>
        <v>0</v>
      </c>
      <c r="Q22" s="611">
        <f t="shared" si="24"/>
        <v>0</v>
      </c>
      <c r="R22" s="611">
        <f t="shared" si="24"/>
        <v>0</v>
      </c>
      <c r="S22" s="611">
        <f t="shared" si="24"/>
        <v>0</v>
      </c>
      <c r="T22" s="611">
        <f t="shared" si="24"/>
        <v>0</v>
      </c>
      <c r="U22" s="611">
        <f t="shared" si="24"/>
        <v>0</v>
      </c>
      <c r="V22" s="611">
        <f t="shared" si="24"/>
        <v>0</v>
      </c>
      <c r="W22" s="611">
        <f t="shared" si="24"/>
        <v>0</v>
      </c>
      <c r="X22" s="611">
        <f t="shared" si="24"/>
        <v>0</v>
      </c>
      <c r="Y22" s="611">
        <f t="shared" si="24"/>
        <v>0</v>
      </c>
      <c r="Z22" s="611">
        <f t="shared" si="24"/>
        <v>0</v>
      </c>
      <c r="AA22" s="611">
        <f t="shared" si="24"/>
        <v>0</v>
      </c>
      <c r="AB22" s="611">
        <f t="shared" si="24"/>
        <v>0</v>
      </c>
      <c r="AC22" s="611">
        <f t="shared" si="24"/>
        <v>0</v>
      </c>
      <c r="AD22" s="611">
        <f t="shared" si="24"/>
        <v>0</v>
      </c>
      <c r="AE22" s="611">
        <f t="shared" si="24"/>
        <v>0</v>
      </c>
      <c r="AF22" s="611">
        <f t="shared" si="24"/>
        <v>0</v>
      </c>
      <c r="AG22" s="611"/>
      <c r="AH22" s="611">
        <f t="shared" ref="AH22:BA22" si="25">SUM(AH23:AH24)</f>
        <v>0</v>
      </c>
      <c r="AI22" s="611">
        <f t="shared" si="25"/>
        <v>0</v>
      </c>
      <c r="AJ22" s="611">
        <f t="shared" si="25"/>
        <v>0</v>
      </c>
      <c r="AK22" s="611">
        <f t="shared" si="25"/>
        <v>0</v>
      </c>
      <c r="AL22" s="611">
        <f t="shared" si="25"/>
        <v>0</v>
      </c>
      <c r="AM22" s="611">
        <f t="shared" si="25"/>
        <v>0</v>
      </c>
      <c r="AN22" s="611">
        <f t="shared" si="25"/>
        <v>0</v>
      </c>
      <c r="AO22" s="611">
        <f t="shared" si="25"/>
        <v>0</v>
      </c>
      <c r="AP22" s="611">
        <f t="shared" si="25"/>
        <v>0</v>
      </c>
      <c r="AQ22" s="611">
        <f t="shared" si="25"/>
        <v>0</v>
      </c>
      <c r="AR22" s="611">
        <f t="shared" si="25"/>
        <v>0</v>
      </c>
      <c r="AS22" s="611">
        <f t="shared" si="25"/>
        <v>0</v>
      </c>
      <c r="AT22" s="611">
        <f t="shared" si="25"/>
        <v>0</v>
      </c>
      <c r="AU22" s="611">
        <f t="shared" si="25"/>
        <v>0</v>
      </c>
      <c r="AV22" s="611">
        <f t="shared" si="25"/>
        <v>0</v>
      </c>
      <c r="AW22" s="611">
        <f t="shared" si="25"/>
        <v>0</v>
      </c>
      <c r="AX22" s="611">
        <f t="shared" si="25"/>
        <v>0</v>
      </c>
      <c r="AY22" s="611">
        <f t="shared" si="25"/>
        <v>0</v>
      </c>
      <c r="AZ22" s="611">
        <f t="shared" si="25"/>
        <v>0</v>
      </c>
      <c r="BA22" s="611">
        <f t="shared" si="25"/>
        <v>0</v>
      </c>
      <c r="BB22" s="58" t="s">
        <v>231</v>
      </c>
      <c r="BC22" s="63"/>
      <c r="BD22" s="63"/>
      <c r="BE22" s="85">
        <v>2016</v>
      </c>
      <c r="BF22" s="63"/>
      <c r="BG22" s="63"/>
    </row>
    <row r="23" spans="1:59" s="630" customFormat="1" ht="22.2" hidden="1" customHeight="1">
      <c r="A23" s="626" t="s">
        <v>22</v>
      </c>
      <c r="B23" s="672"/>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hidden="1" customHeight="1">
      <c r="A24" s="626" t="s">
        <v>22</v>
      </c>
      <c r="B24" s="672"/>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13" customFormat="1" ht="22.2" customHeight="1">
      <c r="A25" s="346" t="s">
        <v>22</v>
      </c>
      <c r="B25" s="65" t="s">
        <v>481</v>
      </c>
      <c r="C25" s="611"/>
      <c r="D25" s="611">
        <f>SUM(E25:BA25)</f>
        <v>0</v>
      </c>
      <c r="E25" s="611">
        <f t="shared" ref="E25:K25" si="26">SUM(E26:E27)</f>
        <v>0</v>
      </c>
      <c r="F25" s="611">
        <f t="shared" si="26"/>
        <v>0</v>
      </c>
      <c r="G25" s="611">
        <f t="shared" si="26"/>
        <v>0</v>
      </c>
      <c r="H25" s="611">
        <f t="shared" si="26"/>
        <v>0</v>
      </c>
      <c r="I25" s="611">
        <f t="shared" si="26"/>
        <v>0</v>
      </c>
      <c r="J25" s="611">
        <f t="shared" si="26"/>
        <v>0</v>
      </c>
      <c r="K25" s="611">
        <f t="shared" si="26"/>
        <v>0</v>
      </c>
      <c r="L25" s="611"/>
      <c r="M25" s="611">
        <f t="shared" ref="M25:AF25" si="27">SUM(M26:M27)</f>
        <v>0</v>
      </c>
      <c r="N25" s="611">
        <f t="shared" si="27"/>
        <v>0</v>
      </c>
      <c r="O25" s="611">
        <f t="shared" si="27"/>
        <v>0</v>
      </c>
      <c r="P25" s="611">
        <f t="shared" si="27"/>
        <v>0</v>
      </c>
      <c r="Q25" s="611">
        <f t="shared" si="27"/>
        <v>0</v>
      </c>
      <c r="R25" s="611">
        <f t="shared" si="27"/>
        <v>0</v>
      </c>
      <c r="S25" s="611">
        <f t="shared" si="27"/>
        <v>0</v>
      </c>
      <c r="T25" s="611">
        <f t="shared" si="27"/>
        <v>0</v>
      </c>
      <c r="U25" s="611">
        <f t="shared" si="27"/>
        <v>0</v>
      </c>
      <c r="V25" s="611">
        <f t="shared" si="27"/>
        <v>0</v>
      </c>
      <c r="W25" s="611">
        <f t="shared" si="27"/>
        <v>0</v>
      </c>
      <c r="X25" s="611">
        <f t="shared" si="27"/>
        <v>0</v>
      </c>
      <c r="Y25" s="611">
        <f t="shared" si="27"/>
        <v>0</v>
      </c>
      <c r="Z25" s="611">
        <f t="shared" si="27"/>
        <v>0</v>
      </c>
      <c r="AA25" s="611">
        <f t="shared" si="27"/>
        <v>0</v>
      </c>
      <c r="AB25" s="611">
        <f t="shared" si="27"/>
        <v>0</v>
      </c>
      <c r="AC25" s="611">
        <f t="shared" si="27"/>
        <v>0</v>
      </c>
      <c r="AD25" s="611">
        <f t="shared" si="27"/>
        <v>0</v>
      </c>
      <c r="AE25" s="611">
        <f t="shared" si="27"/>
        <v>0</v>
      </c>
      <c r="AF25" s="611">
        <f t="shared" si="27"/>
        <v>0</v>
      </c>
      <c r="AG25" s="611"/>
      <c r="AH25" s="611">
        <f t="shared" ref="AH25:BA25" si="28">SUM(AH26:AH27)</f>
        <v>0</v>
      </c>
      <c r="AI25" s="611">
        <f t="shared" si="28"/>
        <v>0</v>
      </c>
      <c r="AJ25" s="611">
        <f t="shared" si="28"/>
        <v>0</v>
      </c>
      <c r="AK25" s="611">
        <f t="shared" si="28"/>
        <v>0</v>
      </c>
      <c r="AL25" s="611">
        <f t="shared" si="28"/>
        <v>0</v>
      </c>
      <c r="AM25" s="611">
        <f t="shared" si="28"/>
        <v>0</v>
      </c>
      <c r="AN25" s="611">
        <f t="shared" si="28"/>
        <v>0</v>
      </c>
      <c r="AO25" s="611">
        <f t="shared" si="28"/>
        <v>0</v>
      </c>
      <c r="AP25" s="611">
        <f t="shared" si="28"/>
        <v>0</v>
      </c>
      <c r="AQ25" s="611">
        <f t="shared" si="28"/>
        <v>0</v>
      </c>
      <c r="AR25" s="611">
        <f t="shared" si="28"/>
        <v>0</v>
      </c>
      <c r="AS25" s="611">
        <f t="shared" si="28"/>
        <v>0</v>
      </c>
      <c r="AT25" s="611">
        <f t="shared" si="28"/>
        <v>0</v>
      </c>
      <c r="AU25" s="611">
        <f t="shared" si="28"/>
        <v>0</v>
      </c>
      <c r="AV25" s="611">
        <f t="shared" si="28"/>
        <v>0</v>
      </c>
      <c r="AW25" s="611">
        <f t="shared" si="28"/>
        <v>0</v>
      </c>
      <c r="AX25" s="611">
        <f t="shared" si="28"/>
        <v>0</v>
      </c>
      <c r="AY25" s="611">
        <f t="shared" si="28"/>
        <v>0</v>
      </c>
      <c r="AZ25" s="611">
        <f t="shared" si="28"/>
        <v>0</v>
      </c>
      <c r="BA25" s="611">
        <f t="shared" si="28"/>
        <v>0</v>
      </c>
      <c r="BB25" s="58" t="s">
        <v>231</v>
      </c>
      <c r="BC25" s="63"/>
      <c r="BD25" s="63"/>
      <c r="BE25" s="85">
        <v>2016</v>
      </c>
      <c r="BF25" s="63"/>
      <c r="BG25" s="63"/>
    </row>
    <row r="26" spans="1:59" s="630" customFormat="1" ht="22.2" hidden="1" customHeight="1">
      <c r="A26" s="626" t="s">
        <v>22</v>
      </c>
      <c r="B26" s="672"/>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hidden="1" customHeight="1">
      <c r="A27" s="626" t="s">
        <v>22</v>
      </c>
      <c r="B27" s="672"/>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13" customFormat="1" ht="22.2" customHeight="1">
      <c r="A28" s="346" t="s">
        <v>25</v>
      </c>
      <c r="B28" s="612" t="s">
        <v>484</v>
      </c>
      <c r="C28" s="611">
        <f>SUM(C29,C32)</f>
        <v>0</v>
      </c>
      <c r="D28" s="611">
        <f>SUM(D29+D32)</f>
        <v>0</v>
      </c>
      <c r="E28" s="611">
        <f t="shared" ref="E28:K28" si="29">SUM(E29,E32)</f>
        <v>0</v>
      </c>
      <c r="F28" s="611">
        <f t="shared" si="29"/>
        <v>0</v>
      </c>
      <c r="G28" s="611">
        <f t="shared" si="29"/>
        <v>0</v>
      </c>
      <c r="H28" s="611">
        <f t="shared" si="29"/>
        <v>0</v>
      </c>
      <c r="I28" s="611">
        <f t="shared" si="29"/>
        <v>0</v>
      </c>
      <c r="J28" s="611">
        <f t="shared" si="29"/>
        <v>0</v>
      </c>
      <c r="K28" s="611">
        <f t="shared" si="29"/>
        <v>0</v>
      </c>
      <c r="L28" s="611"/>
      <c r="M28" s="611">
        <f t="shared" ref="M28:AF28" si="30">SUM(M29,M32)</f>
        <v>0</v>
      </c>
      <c r="N28" s="611">
        <f t="shared" si="30"/>
        <v>0</v>
      </c>
      <c r="O28" s="611">
        <f t="shared" si="30"/>
        <v>0</v>
      </c>
      <c r="P28" s="611">
        <f t="shared" si="30"/>
        <v>0</v>
      </c>
      <c r="Q28" s="611">
        <f t="shared" si="30"/>
        <v>0</v>
      </c>
      <c r="R28" s="611">
        <f t="shared" si="30"/>
        <v>0</v>
      </c>
      <c r="S28" s="611">
        <f t="shared" si="30"/>
        <v>0</v>
      </c>
      <c r="T28" s="611">
        <f t="shared" si="30"/>
        <v>0</v>
      </c>
      <c r="U28" s="611">
        <f t="shared" si="30"/>
        <v>0</v>
      </c>
      <c r="V28" s="611">
        <f t="shared" si="30"/>
        <v>0</v>
      </c>
      <c r="W28" s="611">
        <f t="shared" si="30"/>
        <v>0</v>
      </c>
      <c r="X28" s="611">
        <f t="shared" si="30"/>
        <v>0</v>
      </c>
      <c r="Y28" s="611">
        <f t="shared" si="30"/>
        <v>0</v>
      </c>
      <c r="Z28" s="611">
        <f t="shared" si="30"/>
        <v>0</v>
      </c>
      <c r="AA28" s="611">
        <f t="shared" si="30"/>
        <v>0</v>
      </c>
      <c r="AB28" s="611">
        <f t="shared" si="30"/>
        <v>0</v>
      </c>
      <c r="AC28" s="611">
        <f t="shared" si="30"/>
        <v>0</v>
      </c>
      <c r="AD28" s="611">
        <f t="shared" si="30"/>
        <v>0</v>
      </c>
      <c r="AE28" s="611">
        <f t="shared" si="30"/>
        <v>0</v>
      </c>
      <c r="AF28" s="611">
        <f t="shared" si="30"/>
        <v>0</v>
      </c>
      <c r="AG28" s="611"/>
      <c r="AH28" s="611">
        <f t="shared" ref="AH28:BA28" si="31">SUM(AH29,AH32)</f>
        <v>0</v>
      </c>
      <c r="AI28" s="611">
        <f t="shared" si="31"/>
        <v>0</v>
      </c>
      <c r="AJ28" s="611">
        <f t="shared" si="31"/>
        <v>0</v>
      </c>
      <c r="AK28" s="611">
        <f t="shared" si="31"/>
        <v>0</v>
      </c>
      <c r="AL28" s="611">
        <f t="shared" si="31"/>
        <v>0</v>
      </c>
      <c r="AM28" s="611">
        <f t="shared" si="31"/>
        <v>0</v>
      </c>
      <c r="AN28" s="611">
        <f t="shared" si="31"/>
        <v>0</v>
      </c>
      <c r="AO28" s="611">
        <f t="shared" si="31"/>
        <v>0</v>
      </c>
      <c r="AP28" s="611">
        <f t="shared" si="31"/>
        <v>0</v>
      </c>
      <c r="AQ28" s="611">
        <f t="shared" si="31"/>
        <v>0</v>
      </c>
      <c r="AR28" s="611">
        <f t="shared" si="31"/>
        <v>0</v>
      </c>
      <c r="AS28" s="611">
        <f t="shared" si="31"/>
        <v>0</v>
      </c>
      <c r="AT28" s="611">
        <f t="shared" si="31"/>
        <v>0</v>
      </c>
      <c r="AU28" s="611">
        <f t="shared" si="31"/>
        <v>0</v>
      </c>
      <c r="AV28" s="611">
        <f t="shared" si="31"/>
        <v>0</v>
      </c>
      <c r="AW28" s="611">
        <f t="shared" si="31"/>
        <v>0</v>
      </c>
      <c r="AX28" s="611">
        <f t="shared" si="31"/>
        <v>0</v>
      </c>
      <c r="AY28" s="611">
        <f t="shared" si="31"/>
        <v>0</v>
      </c>
      <c r="AZ28" s="611">
        <f t="shared" si="31"/>
        <v>0</v>
      </c>
      <c r="BA28" s="611">
        <f t="shared" si="31"/>
        <v>0</v>
      </c>
      <c r="BB28" s="58" t="s">
        <v>231</v>
      </c>
      <c r="BC28" s="63"/>
      <c r="BD28" s="63"/>
      <c r="BE28" s="85">
        <v>2016</v>
      </c>
      <c r="BF28" s="63"/>
      <c r="BG28" s="63"/>
    </row>
    <row r="29" spans="1:59" s="613" customFormat="1" ht="22.2" customHeight="1">
      <c r="A29" s="346" t="s">
        <v>25</v>
      </c>
      <c r="B29" s="65" t="s">
        <v>480</v>
      </c>
      <c r="C29" s="611"/>
      <c r="D29" s="611">
        <f>SUM(E29:BA29)</f>
        <v>0</v>
      </c>
      <c r="E29" s="611">
        <f t="shared" ref="E29:K29" si="32">SUM(E30:E31)</f>
        <v>0</v>
      </c>
      <c r="F29" s="611">
        <f t="shared" si="32"/>
        <v>0</v>
      </c>
      <c r="G29" s="611">
        <f t="shared" si="32"/>
        <v>0</v>
      </c>
      <c r="H29" s="611">
        <f t="shared" si="32"/>
        <v>0</v>
      </c>
      <c r="I29" s="611">
        <f t="shared" si="32"/>
        <v>0</v>
      </c>
      <c r="J29" s="611">
        <f t="shared" si="32"/>
        <v>0</v>
      </c>
      <c r="K29" s="611">
        <f t="shared" si="32"/>
        <v>0</v>
      </c>
      <c r="L29" s="611"/>
      <c r="M29" s="611">
        <f t="shared" ref="M29:AF29" si="33">SUM(M30:M31)</f>
        <v>0</v>
      </c>
      <c r="N29" s="611">
        <f t="shared" si="33"/>
        <v>0</v>
      </c>
      <c r="O29" s="611">
        <f t="shared" si="33"/>
        <v>0</v>
      </c>
      <c r="P29" s="611">
        <f t="shared" si="33"/>
        <v>0</v>
      </c>
      <c r="Q29" s="611">
        <f t="shared" si="33"/>
        <v>0</v>
      </c>
      <c r="R29" s="611">
        <f t="shared" si="33"/>
        <v>0</v>
      </c>
      <c r="S29" s="611">
        <f t="shared" si="33"/>
        <v>0</v>
      </c>
      <c r="T29" s="611">
        <f t="shared" si="33"/>
        <v>0</v>
      </c>
      <c r="U29" s="611">
        <f t="shared" si="33"/>
        <v>0</v>
      </c>
      <c r="V29" s="611">
        <f t="shared" si="33"/>
        <v>0</v>
      </c>
      <c r="W29" s="611">
        <f t="shared" si="33"/>
        <v>0</v>
      </c>
      <c r="X29" s="611">
        <f t="shared" si="33"/>
        <v>0</v>
      </c>
      <c r="Y29" s="611">
        <f t="shared" si="33"/>
        <v>0</v>
      </c>
      <c r="Z29" s="611">
        <f t="shared" si="33"/>
        <v>0</v>
      </c>
      <c r="AA29" s="611">
        <f t="shared" si="33"/>
        <v>0</v>
      </c>
      <c r="AB29" s="611">
        <f t="shared" si="33"/>
        <v>0</v>
      </c>
      <c r="AC29" s="611">
        <f t="shared" si="33"/>
        <v>0</v>
      </c>
      <c r="AD29" s="611">
        <f t="shared" si="33"/>
        <v>0</v>
      </c>
      <c r="AE29" s="611">
        <f t="shared" si="33"/>
        <v>0</v>
      </c>
      <c r="AF29" s="611">
        <f t="shared" si="33"/>
        <v>0</v>
      </c>
      <c r="AG29" s="611"/>
      <c r="AH29" s="611">
        <f t="shared" ref="AH29:BA29" si="34">SUM(AH30:AH31)</f>
        <v>0</v>
      </c>
      <c r="AI29" s="611">
        <f t="shared" si="34"/>
        <v>0</v>
      </c>
      <c r="AJ29" s="611">
        <f t="shared" si="34"/>
        <v>0</v>
      </c>
      <c r="AK29" s="611">
        <f t="shared" si="34"/>
        <v>0</v>
      </c>
      <c r="AL29" s="611">
        <f t="shared" si="34"/>
        <v>0</v>
      </c>
      <c r="AM29" s="611">
        <f t="shared" si="34"/>
        <v>0</v>
      </c>
      <c r="AN29" s="611">
        <f t="shared" si="34"/>
        <v>0</v>
      </c>
      <c r="AO29" s="611">
        <f t="shared" si="34"/>
        <v>0</v>
      </c>
      <c r="AP29" s="611">
        <f t="shared" si="34"/>
        <v>0</v>
      </c>
      <c r="AQ29" s="611">
        <f t="shared" si="34"/>
        <v>0</v>
      </c>
      <c r="AR29" s="611">
        <f t="shared" si="34"/>
        <v>0</v>
      </c>
      <c r="AS29" s="611">
        <f t="shared" si="34"/>
        <v>0</v>
      </c>
      <c r="AT29" s="611">
        <f t="shared" si="34"/>
        <v>0</v>
      </c>
      <c r="AU29" s="611">
        <f t="shared" si="34"/>
        <v>0</v>
      </c>
      <c r="AV29" s="611">
        <f t="shared" si="34"/>
        <v>0</v>
      </c>
      <c r="AW29" s="611">
        <f t="shared" si="34"/>
        <v>0</v>
      </c>
      <c r="AX29" s="611">
        <f t="shared" si="34"/>
        <v>0</v>
      </c>
      <c r="AY29" s="611">
        <f t="shared" si="34"/>
        <v>0</v>
      </c>
      <c r="AZ29" s="611">
        <f t="shared" si="34"/>
        <v>0</v>
      </c>
      <c r="BA29" s="611">
        <f t="shared" si="34"/>
        <v>0</v>
      </c>
      <c r="BB29" s="58" t="s">
        <v>231</v>
      </c>
      <c r="BC29" s="63"/>
      <c r="BD29" s="63"/>
      <c r="BE29" s="85">
        <v>2016</v>
      </c>
      <c r="BF29" s="63"/>
      <c r="BG29" s="63"/>
    </row>
    <row r="30" spans="1:59" s="630" customFormat="1" ht="22.2" hidden="1" customHeight="1">
      <c r="A30" s="626" t="s">
        <v>25</v>
      </c>
      <c r="B30" s="672"/>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hidden="1" customHeight="1">
      <c r="A31" s="626" t="s">
        <v>25</v>
      </c>
      <c r="B31" s="672"/>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13" customFormat="1" ht="22.2" customHeight="1">
      <c r="A32" s="346" t="s">
        <v>25</v>
      </c>
      <c r="B32" s="65" t="s">
        <v>481</v>
      </c>
      <c r="C32" s="611"/>
      <c r="D32" s="611">
        <f>SUM(E32:BA32)</f>
        <v>0</v>
      </c>
      <c r="E32" s="611">
        <f t="shared" ref="E32:K32" si="35">SUM(E33:E34)</f>
        <v>0</v>
      </c>
      <c r="F32" s="611">
        <f t="shared" si="35"/>
        <v>0</v>
      </c>
      <c r="G32" s="611">
        <f t="shared" si="35"/>
        <v>0</v>
      </c>
      <c r="H32" s="611">
        <f t="shared" si="35"/>
        <v>0</v>
      </c>
      <c r="I32" s="611">
        <f t="shared" si="35"/>
        <v>0</v>
      </c>
      <c r="J32" s="611">
        <f t="shared" si="35"/>
        <v>0</v>
      </c>
      <c r="K32" s="611">
        <f t="shared" si="35"/>
        <v>0</v>
      </c>
      <c r="L32" s="611"/>
      <c r="M32" s="611">
        <f t="shared" ref="M32:AF32" si="36">SUM(M33:M34)</f>
        <v>0</v>
      </c>
      <c r="N32" s="611">
        <f t="shared" si="36"/>
        <v>0</v>
      </c>
      <c r="O32" s="611">
        <f t="shared" si="36"/>
        <v>0</v>
      </c>
      <c r="P32" s="611">
        <f t="shared" si="36"/>
        <v>0</v>
      </c>
      <c r="Q32" s="611">
        <f t="shared" si="36"/>
        <v>0</v>
      </c>
      <c r="R32" s="611">
        <f t="shared" si="36"/>
        <v>0</v>
      </c>
      <c r="S32" s="611">
        <f t="shared" si="36"/>
        <v>0</v>
      </c>
      <c r="T32" s="611">
        <f t="shared" si="36"/>
        <v>0</v>
      </c>
      <c r="U32" s="611">
        <f t="shared" si="36"/>
        <v>0</v>
      </c>
      <c r="V32" s="611">
        <f t="shared" si="36"/>
        <v>0</v>
      </c>
      <c r="W32" s="611">
        <f t="shared" si="36"/>
        <v>0</v>
      </c>
      <c r="X32" s="611">
        <f t="shared" si="36"/>
        <v>0</v>
      </c>
      <c r="Y32" s="611">
        <f t="shared" si="36"/>
        <v>0</v>
      </c>
      <c r="Z32" s="611">
        <f t="shared" si="36"/>
        <v>0</v>
      </c>
      <c r="AA32" s="611">
        <f t="shared" si="36"/>
        <v>0</v>
      </c>
      <c r="AB32" s="611">
        <f t="shared" si="36"/>
        <v>0</v>
      </c>
      <c r="AC32" s="611">
        <f t="shared" si="36"/>
        <v>0</v>
      </c>
      <c r="AD32" s="611">
        <f t="shared" si="36"/>
        <v>0</v>
      </c>
      <c r="AE32" s="611">
        <f t="shared" si="36"/>
        <v>0</v>
      </c>
      <c r="AF32" s="611">
        <f t="shared" si="36"/>
        <v>0</v>
      </c>
      <c r="AG32" s="611"/>
      <c r="AH32" s="611">
        <f t="shared" ref="AH32:BA32" si="37">SUM(AH33:AH34)</f>
        <v>0</v>
      </c>
      <c r="AI32" s="611">
        <f t="shared" si="37"/>
        <v>0</v>
      </c>
      <c r="AJ32" s="611">
        <f t="shared" si="37"/>
        <v>0</v>
      </c>
      <c r="AK32" s="611">
        <f t="shared" si="37"/>
        <v>0</v>
      </c>
      <c r="AL32" s="611">
        <f t="shared" si="37"/>
        <v>0</v>
      </c>
      <c r="AM32" s="611">
        <f t="shared" si="37"/>
        <v>0</v>
      </c>
      <c r="AN32" s="611">
        <f t="shared" si="37"/>
        <v>0</v>
      </c>
      <c r="AO32" s="611">
        <f t="shared" si="37"/>
        <v>0</v>
      </c>
      <c r="AP32" s="611">
        <f t="shared" si="37"/>
        <v>0</v>
      </c>
      <c r="AQ32" s="611">
        <f t="shared" si="37"/>
        <v>0</v>
      </c>
      <c r="AR32" s="611">
        <f t="shared" si="37"/>
        <v>0</v>
      </c>
      <c r="AS32" s="611">
        <f t="shared" si="37"/>
        <v>0</v>
      </c>
      <c r="AT32" s="611">
        <f t="shared" si="37"/>
        <v>0</v>
      </c>
      <c r="AU32" s="611">
        <f t="shared" si="37"/>
        <v>0</v>
      </c>
      <c r="AV32" s="611">
        <f t="shared" si="37"/>
        <v>0</v>
      </c>
      <c r="AW32" s="611">
        <f t="shared" si="37"/>
        <v>0</v>
      </c>
      <c r="AX32" s="611">
        <f t="shared" si="37"/>
        <v>0</v>
      </c>
      <c r="AY32" s="611">
        <f t="shared" si="37"/>
        <v>0</v>
      </c>
      <c r="AZ32" s="611">
        <f t="shared" si="37"/>
        <v>0</v>
      </c>
      <c r="BA32" s="611">
        <f t="shared" si="37"/>
        <v>0</v>
      </c>
      <c r="BB32" s="58" t="s">
        <v>231</v>
      </c>
      <c r="BC32" s="63"/>
      <c r="BD32" s="63"/>
      <c r="BE32" s="85">
        <v>2016</v>
      </c>
      <c r="BF32" s="63"/>
      <c r="BG32" s="63"/>
    </row>
    <row r="33" spans="1:59" s="630" customFormat="1" ht="22.2" hidden="1" customHeight="1">
      <c r="A33" s="626" t="s">
        <v>25</v>
      </c>
      <c r="B33" s="672"/>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hidden="1" customHeight="1">
      <c r="A34" s="626" t="s">
        <v>25</v>
      </c>
      <c r="B34" s="672"/>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13" customFormat="1" ht="22.2" customHeight="1">
      <c r="A35" s="346" t="s">
        <v>28</v>
      </c>
      <c r="B35" s="614" t="s">
        <v>485</v>
      </c>
      <c r="C35" s="611">
        <f>SUM(C36,C39)</f>
        <v>0</v>
      </c>
      <c r="D35" s="611">
        <f>SUM(D36+D39)</f>
        <v>0</v>
      </c>
      <c r="E35" s="611">
        <f t="shared" ref="E35:K35" si="38">SUM(E36,E39)</f>
        <v>0</v>
      </c>
      <c r="F35" s="611">
        <f t="shared" si="38"/>
        <v>0</v>
      </c>
      <c r="G35" s="611">
        <f t="shared" si="38"/>
        <v>0</v>
      </c>
      <c r="H35" s="611">
        <f t="shared" si="38"/>
        <v>0</v>
      </c>
      <c r="I35" s="611">
        <f t="shared" si="38"/>
        <v>0</v>
      </c>
      <c r="J35" s="611">
        <f t="shared" si="38"/>
        <v>0</v>
      </c>
      <c r="K35" s="611">
        <f t="shared" si="38"/>
        <v>0</v>
      </c>
      <c r="L35" s="611"/>
      <c r="M35" s="611">
        <f t="shared" ref="M35:AF35" si="39">SUM(M36,M39)</f>
        <v>0</v>
      </c>
      <c r="N35" s="611">
        <f t="shared" si="39"/>
        <v>0</v>
      </c>
      <c r="O35" s="611">
        <f t="shared" si="39"/>
        <v>0</v>
      </c>
      <c r="P35" s="611">
        <f t="shared" si="39"/>
        <v>0</v>
      </c>
      <c r="Q35" s="611">
        <f t="shared" si="39"/>
        <v>0</v>
      </c>
      <c r="R35" s="611">
        <f t="shared" si="39"/>
        <v>0</v>
      </c>
      <c r="S35" s="611">
        <f t="shared" si="39"/>
        <v>0</v>
      </c>
      <c r="T35" s="611">
        <f t="shared" si="39"/>
        <v>0</v>
      </c>
      <c r="U35" s="611">
        <f t="shared" si="39"/>
        <v>0</v>
      </c>
      <c r="V35" s="611">
        <f t="shared" si="39"/>
        <v>0</v>
      </c>
      <c r="W35" s="611">
        <f t="shared" si="39"/>
        <v>0</v>
      </c>
      <c r="X35" s="611">
        <f t="shared" si="39"/>
        <v>0</v>
      </c>
      <c r="Y35" s="611">
        <f t="shared" si="39"/>
        <v>0</v>
      </c>
      <c r="Z35" s="611">
        <f t="shared" si="39"/>
        <v>0</v>
      </c>
      <c r="AA35" s="611">
        <f t="shared" si="39"/>
        <v>0</v>
      </c>
      <c r="AB35" s="611">
        <f t="shared" si="39"/>
        <v>0</v>
      </c>
      <c r="AC35" s="611">
        <f t="shared" si="39"/>
        <v>0</v>
      </c>
      <c r="AD35" s="611">
        <f t="shared" si="39"/>
        <v>0</v>
      </c>
      <c r="AE35" s="611">
        <f t="shared" si="39"/>
        <v>0</v>
      </c>
      <c r="AF35" s="611">
        <f t="shared" si="39"/>
        <v>0</v>
      </c>
      <c r="AG35" s="611"/>
      <c r="AH35" s="611">
        <f t="shared" ref="AH35:BA35" si="40">SUM(AH36,AH39)</f>
        <v>0</v>
      </c>
      <c r="AI35" s="611">
        <f t="shared" si="40"/>
        <v>0</v>
      </c>
      <c r="AJ35" s="611">
        <f t="shared" si="40"/>
        <v>0</v>
      </c>
      <c r="AK35" s="611">
        <f t="shared" si="40"/>
        <v>0</v>
      </c>
      <c r="AL35" s="611">
        <f t="shared" si="40"/>
        <v>0</v>
      </c>
      <c r="AM35" s="611">
        <f t="shared" si="40"/>
        <v>0</v>
      </c>
      <c r="AN35" s="611">
        <f t="shared" si="40"/>
        <v>0</v>
      </c>
      <c r="AO35" s="611">
        <f t="shared" si="40"/>
        <v>0</v>
      </c>
      <c r="AP35" s="611">
        <f t="shared" si="40"/>
        <v>0</v>
      </c>
      <c r="AQ35" s="611">
        <f t="shared" si="40"/>
        <v>0</v>
      </c>
      <c r="AR35" s="611">
        <f t="shared" si="40"/>
        <v>0</v>
      </c>
      <c r="AS35" s="611">
        <f t="shared" si="40"/>
        <v>0</v>
      </c>
      <c r="AT35" s="611">
        <f t="shared" si="40"/>
        <v>0</v>
      </c>
      <c r="AU35" s="611">
        <f t="shared" si="40"/>
        <v>0</v>
      </c>
      <c r="AV35" s="611">
        <f t="shared" si="40"/>
        <v>0</v>
      </c>
      <c r="AW35" s="611">
        <f t="shared" si="40"/>
        <v>0</v>
      </c>
      <c r="AX35" s="611">
        <f t="shared" si="40"/>
        <v>0</v>
      </c>
      <c r="AY35" s="611">
        <f t="shared" si="40"/>
        <v>0</v>
      </c>
      <c r="AZ35" s="611">
        <f t="shared" si="40"/>
        <v>0</v>
      </c>
      <c r="BA35" s="611">
        <f t="shared" si="40"/>
        <v>0</v>
      </c>
      <c r="BB35" s="58" t="s">
        <v>231</v>
      </c>
      <c r="BC35" s="63"/>
      <c r="BD35" s="63"/>
      <c r="BE35" s="85">
        <v>2016</v>
      </c>
      <c r="BF35" s="63"/>
      <c r="BG35" s="63"/>
    </row>
    <row r="36" spans="1:59" s="613" customFormat="1" ht="22.2" customHeight="1">
      <c r="A36" s="346" t="s">
        <v>28</v>
      </c>
      <c r="B36" s="65" t="s">
        <v>480</v>
      </c>
      <c r="C36" s="611"/>
      <c r="D36" s="611">
        <f>SUM(E36:BA36)</f>
        <v>0</v>
      </c>
      <c r="E36" s="611">
        <f t="shared" ref="E36:K36" si="41">SUM(E37:E38)</f>
        <v>0</v>
      </c>
      <c r="F36" s="611">
        <f t="shared" si="41"/>
        <v>0</v>
      </c>
      <c r="G36" s="611">
        <f t="shared" si="41"/>
        <v>0</v>
      </c>
      <c r="H36" s="611">
        <f t="shared" si="41"/>
        <v>0</v>
      </c>
      <c r="I36" s="611">
        <f t="shared" si="41"/>
        <v>0</v>
      </c>
      <c r="J36" s="611">
        <f t="shared" si="41"/>
        <v>0</v>
      </c>
      <c r="K36" s="611">
        <f t="shared" si="41"/>
        <v>0</v>
      </c>
      <c r="L36" s="611"/>
      <c r="M36" s="611">
        <f t="shared" ref="M36:AF36" si="42">SUM(M37:M38)</f>
        <v>0</v>
      </c>
      <c r="N36" s="611">
        <f t="shared" si="42"/>
        <v>0</v>
      </c>
      <c r="O36" s="611">
        <f t="shared" si="42"/>
        <v>0</v>
      </c>
      <c r="P36" s="611">
        <f t="shared" si="42"/>
        <v>0</v>
      </c>
      <c r="Q36" s="611">
        <f t="shared" si="42"/>
        <v>0</v>
      </c>
      <c r="R36" s="611">
        <f t="shared" si="42"/>
        <v>0</v>
      </c>
      <c r="S36" s="611">
        <f t="shared" si="42"/>
        <v>0</v>
      </c>
      <c r="T36" s="611">
        <f t="shared" si="42"/>
        <v>0</v>
      </c>
      <c r="U36" s="611">
        <f t="shared" si="42"/>
        <v>0</v>
      </c>
      <c r="V36" s="611">
        <f t="shared" si="42"/>
        <v>0</v>
      </c>
      <c r="W36" s="611">
        <f t="shared" si="42"/>
        <v>0</v>
      </c>
      <c r="X36" s="611">
        <f t="shared" si="42"/>
        <v>0</v>
      </c>
      <c r="Y36" s="611">
        <f t="shared" si="42"/>
        <v>0</v>
      </c>
      <c r="Z36" s="611">
        <f t="shared" si="42"/>
        <v>0</v>
      </c>
      <c r="AA36" s="611">
        <f t="shared" si="42"/>
        <v>0</v>
      </c>
      <c r="AB36" s="611">
        <f t="shared" si="42"/>
        <v>0</v>
      </c>
      <c r="AC36" s="611">
        <f t="shared" si="42"/>
        <v>0</v>
      </c>
      <c r="AD36" s="611">
        <f t="shared" si="42"/>
        <v>0</v>
      </c>
      <c r="AE36" s="611">
        <f t="shared" si="42"/>
        <v>0</v>
      </c>
      <c r="AF36" s="611">
        <f t="shared" si="42"/>
        <v>0</v>
      </c>
      <c r="AG36" s="611"/>
      <c r="AH36" s="611">
        <f t="shared" ref="AH36:BA36" si="43">SUM(AH37:AH38)</f>
        <v>0</v>
      </c>
      <c r="AI36" s="611">
        <f t="shared" si="43"/>
        <v>0</v>
      </c>
      <c r="AJ36" s="611">
        <f t="shared" si="43"/>
        <v>0</v>
      </c>
      <c r="AK36" s="611">
        <f t="shared" si="43"/>
        <v>0</v>
      </c>
      <c r="AL36" s="611">
        <f t="shared" si="43"/>
        <v>0</v>
      </c>
      <c r="AM36" s="611">
        <f t="shared" si="43"/>
        <v>0</v>
      </c>
      <c r="AN36" s="611">
        <f t="shared" si="43"/>
        <v>0</v>
      </c>
      <c r="AO36" s="611">
        <f t="shared" si="43"/>
        <v>0</v>
      </c>
      <c r="AP36" s="611">
        <f t="shared" si="43"/>
        <v>0</v>
      </c>
      <c r="AQ36" s="611">
        <f t="shared" si="43"/>
        <v>0</v>
      </c>
      <c r="AR36" s="611">
        <f t="shared" si="43"/>
        <v>0</v>
      </c>
      <c r="AS36" s="611">
        <f t="shared" si="43"/>
        <v>0</v>
      </c>
      <c r="AT36" s="611">
        <f t="shared" si="43"/>
        <v>0</v>
      </c>
      <c r="AU36" s="611">
        <f t="shared" si="43"/>
        <v>0</v>
      </c>
      <c r="AV36" s="611">
        <f t="shared" si="43"/>
        <v>0</v>
      </c>
      <c r="AW36" s="611">
        <f t="shared" si="43"/>
        <v>0</v>
      </c>
      <c r="AX36" s="611">
        <f t="shared" si="43"/>
        <v>0</v>
      </c>
      <c r="AY36" s="611">
        <f t="shared" si="43"/>
        <v>0</v>
      </c>
      <c r="AZ36" s="611">
        <f t="shared" si="43"/>
        <v>0</v>
      </c>
      <c r="BA36" s="611">
        <f t="shared" si="43"/>
        <v>0</v>
      </c>
      <c r="BB36" s="58" t="s">
        <v>231</v>
      </c>
      <c r="BC36" s="63"/>
      <c r="BD36" s="63"/>
      <c r="BE36" s="85">
        <v>2016</v>
      </c>
      <c r="BF36" s="63"/>
      <c r="BG36" s="63"/>
    </row>
    <row r="37" spans="1:59" s="630" customFormat="1" ht="22.2" hidden="1" customHeight="1">
      <c r="A37" s="626" t="s">
        <v>28</v>
      </c>
      <c r="B37" s="672"/>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hidden="1" customHeight="1">
      <c r="A38" s="626" t="s">
        <v>28</v>
      </c>
      <c r="B38" s="672"/>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13" customFormat="1" ht="22.2" customHeight="1">
      <c r="A39" s="346" t="s">
        <v>28</v>
      </c>
      <c r="B39" s="65" t="s">
        <v>481</v>
      </c>
      <c r="C39" s="611"/>
      <c r="D39" s="611">
        <f>SUM(E39:BA39)</f>
        <v>0</v>
      </c>
      <c r="E39" s="611">
        <f t="shared" ref="E39:K39" si="44">SUM(E40:E41)</f>
        <v>0</v>
      </c>
      <c r="F39" s="611">
        <f t="shared" si="44"/>
        <v>0</v>
      </c>
      <c r="G39" s="611">
        <f t="shared" si="44"/>
        <v>0</v>
      </c>
      <c r="H39" s="611">
        <f t="shared" si="44"/>
        <v>0</v>
      </c>
      <c r="I39" s="611">
        <f t="shared" si="44"/>
        <v>0</v>
      </c>
      <c r="J39" s="611">
        <f t="shared" si="44"/>
        <v>0</v>
      </c>
      <c r="K39" s="611">
        <f t="shared" si="44"/>
        <v>0</v>
      </c>
      <c r="L39" s="611"/>
      <c r="M39" s="611">
        <f t="shared" ref="M39:AF39" si="45">SUM(M40:M41)</f>
        <v>0</v>
      </c>
      <c r="N39" s="611">
        <f t="shared" si="45"/>
        <v>0</v>
      </c>
      <c r="O39" s="611">
        <f t="shared" si="45"/>
        <v>0</v>
      </c>
      <c r="P39" s="611">
        <f t="shared" si="45"/>
        <v>0</v>
      </c>
      <c r="Q39" s="611">
        <f t="shared" si="45"/>
        <v>0</v>
      </c>
      <c r="R39" s="611">
        <f t="shared" si="45"/>
        <v>0</v>
      </c>
      <c r="S39" s="611">
        <f t="shared" si="45"/>
        <v>0</v>
      </c>
      <c r="T39" s="611">
        <f t="shared" si="45"/>
        <v>0</v>
      </c>
      <c r="U39" s="611">
        <f t="shared" si="45"/>
        <v>0</v>
      </c>
      <c r="V39" s="611">
        <f t="shared" si="45"/>
        <v>0</v>
      </c>
      <c r="W39" s="611">
        <f t="shared" si="45"/>
        <v>0</v>
      </c>
      <c r="X39" s="611">
        <f t="shared" si="45"/>
        <v>0</v>
      </c>
      <c r="Y39" s="611">
        <f t="shared" si="45"/>
        <v>0</v>
      </c>
      <c r="Z39" s="611">
        <f t="shared" si="45"/>
        <v>0</v>
      </c>
      <c r="AA39" s="611">
        <f t="shared" si="45"/>
        <v>0</v>
      </c>
      <c r="AB39" s="611">
        <f t="shared" si="45"/>
        <v>0</v>
      </c>
      <c r="AC39" s="611">
        <f t="shared" si="45"/>
        <v>0</v>
      </c>
      <c r="AD39" s="611">
        <f t="shared" si="45"/>
        <v>0</v>
      </c>
      <c r="AE39" s="611">
        <f t="shared" si="45"/>
        <v>0</v>
      </c>
      <c r="AF39" s="611">
        <f t="shared" si="45"/>
        <v>0</v>
      </c>
      <c r="AG39" s="611"/>
      <c r="AH39" s="611">
        <f t="shared" ref="AH39:BA39" si="46">SUM(AH40:AH41)</f>
        <v>0</v>
      </c>
      <c r="AI39" s="611">
        <f t="shared" si="46"/>
        <v>0</v>
      </c>
      <c r="AJ39" s="611">
        <f t="shared" si="46"/>
        <v>0</v>
      </c>
      <c r="AK39" s="611">
        <f t="shared" si="46"/>
        <v>0</v>
      </c>
      <c r="AL39" s="611">
        <f t="shared" si="46"/>
        <v>0</v>
      </c>
      <c r="AM39" s="611">
        <f t="shared" si="46"/>
        <v>0</v>
      </c>
      <c r="AN39" s="611">
        <f t="shared" si="46"/>
        <v>0</v>
      </c>
      <c r="AO39" s="611">
        <f t="shared" si="46"/>
        <v>0</v>
      </c>
      <c r="AP39" s="611">
        <f t="shared" si="46"/>
        <v>0</v>
      </c>
      <c r="AQ39" s="611">
        <f t="shared" si="46"/>
        <v>0</v>
      </c>
      <c r="AR39" s="611">
        <f t="shared" si="46"/>
        <v>0</v>
      </c>
      <c r="AS39" s="611">
        <f t="shared" si="46"/>
        <v>0</v>
      </c>
      <c r="AT39" s="611">
        <f t="shared" si="46"/>
        <v>0</v>
      </c>
      <c r="AU39" s="611">
        <f t="shared" si="46"/>
        <v>0</v>
      </c>
      <c r="AV39" s="611">
        <f t="shared" si="46"/>
        <v>0</v>
      </c>
      <c r="AW39" s="611">
        <f t="shared" si="46"/>
        <v>0</v>
      </c>
      <c r="AX39" s="611">
        <f t="shared" si="46"/>
        <v>0</v>
      </c>
      <c r="AY39" s="611">
        <f t="shared" si="46"/>
        <v>0</v>
      </c>
      <c r="AZ39" s="611">
        <f t="shared" si="46"/>
        <v>0</v>
      </c>
      <c r="BA39" s="611">
        <f t="shared" si="46"/>
        <v>0</v>
      </c>
      <c r="BB39" s="58" t="s">
        <v>231</v>
      </c>
      <c r="BC39" s="63"/>
      <c r="BD39" s="63"/>
      <c r="BE39" s="85">
        <v>2016</v>
      </c>
      <c r="BF39" s="63"/>
      <c r="BG39" s="63"/>
    </row>
    <row r="40" spans="1:59" s="630" customFormat="1" ht="22.2" hidden="1" customHeight="1">
      <c r="A40" s="626" t="s">
        <v>28</v>
      </c>
      <c r="B40" s="672"/>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hidden="1" customHeight="1">
      <c r="A41" s="626" t="s">
        <v>28</v>
      </c>
      <c r="B41" s="672"/>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13" customFormat="1" ht="22.2" customHeight="1">
      <c r="A42" s="346" t="s">
        <v>31</v>
      </c>
      <c r="B42" s="615" t="s">
        <v>486</v>
      </c>
      <c r="C42" s="611">
        <f>SUM(C43,C46)</f>
        <v>0</v>
      </c>
      <c r="D42" s="611">
        <f>SUM(D43+D46)</f>
        <v>0</v>
      </c>
      <c r="E42" s="611">
        <f t="shared" ref="E42:K42" si="47">SUM(E43,E46)</f>
        <v>0</v>
      </c>
      <c r="F42" s="611">
        <f t="shared" si="47"/>
        <v>0</v>
      </c>
      <c r="G42" s="611">
        <f t="shared" si="47"/>
        <v>0</v>
      </c>
      <c r="H42" s="611">
        <f t="shared" si="47"/>
        <v>0</v>
      </c>
      <c r="I42" s="611">
        <f t="shared" si="47"/>
        <v>0</v>
      </c>
      <c r="J42" s="611">
        <f t="shared" si="47"/>
        <v>0</v>
      </c>
      <c r="K42" s="611">
        <f t="shared" si="47"/>
        <v>0</v>
      </c>
      <c r="L42" s="611"/>
      <c r="M42" s="611">
        <f t="shared" ref="M42:AF42" si="48">SUM(M43,M46)</f>
        <v>0</v>
      </c>
      <c r="N42" s="611">
        <f t="shared" si="48"/>
        <v>0</v>
      </c>
      <c r="O42" s="611">
        <f t="shared" si="48"/>
        <v>0</v>
      </c>
      <c r="P42" s="611">
        <f t="shared" si="48"/>
        <v>0</v>
      </c>
      <c r="Q42" s="611">
        <f t="shared" si="48"/>
        <v>0</v>
      </c>
      <c r="R42" s="611">
        <f t="shared" si="48"/>
        <v>0</v>
      </c>
      <c r="S42" s="611">
        <f t="shared" si="48"/>
        <v>0</v>
      </c>
      <c r="T42" s="611">
        <f t="shared" si="48"/>
        <v>0</v>
      </c>
      <c r="U42" s="611">
        <f t="shared" si="48"/>
        <v>0</v>
      </c>
      <c r="V42" s="611">
        <f t="shared" si="48"/>
        <v>0</v>
      </c>
      <c r="W42" s="611">
        <f t="shared" si="48"/>
        <v>0</v>
      </c>
      <c r="X42" s="611">
        <f t="shared" si="48"/>
        <v>0</v>
      </c>
      <c r="Y42" s="611">
        <f t="shared" si="48"/>
        <v>0</v>
      </c>
      <c r="Z42" s="611">
        <f t="shared" si="48"/>
        <v>0</v>
      </c>
      <c r="AA42" s="611">
        <f t="shared" si="48"/>
        <v>0</v>
      </c>
      <c r="AB42" s="611">
        <f t="shared" si="48"/>
        <v>0</v>
      </c>
      <c r="AC42" s="611">
        <f t="shared" si="48"/>
        <v>0</v>
      </c>
      <c r="AD42" s="611">
        <f t="shared" si="48"/>
        <v>0</v>
      </c>
      <c r="AE42" s="611">
        <f t="shared" si="48"/>
        <v>0</v>
      </c>
      <c r="AF42" s="611">
        <f t="shared" si="48"/>
        <v>0</v>
      </c>
      <c r="AG42" s="611"/>
      <c r="AH42" s="611">
        <f t="shared" ref="AH42:BA42" si="49">SUM(AH43,AH46)</f>
        <v>0</v>
      </c>
      <c r="AI42" s="611">
        <f t="shared" si="49"/>
        <v>0</v>
      </c>
      <c r="AJ42" s="611">
        <f t="shared" si="49"/>
        <v>0</v>
      </c>
      <c r="AK42" s="611">
        <f t="shared" si="49"/>
        <v>0</v>
      </c>
      <c r="AL42" s="611">
        <f t="shared" si="49"/>
        <v>0</v>
      </c>
      <c r="AM42" s="611">
        <f t="shared" si="49"/>
        <v>0</v>
      </c>
      <c r="AN42" s="611">
        <f t="shared" si="49"/>
        <v>0</v>
      </c>
      <c r="AO42" s="611">
        <f t="shared" si="49"/>
        <v>0</v>
      </c>
      <c r="AP42" s="611">
        <f t="shared" si="49"/>
        <v>0</v>
      </c>
      <c r="AQ42" s="611">
        <f t="shared" si="49"/>
        <v>0</v>
      </c>
      <c r="AR42" s="611">
        <f t="shared" si="49"/>
        <v>0</v>
      </c>
      <c r="AS42" s="611">
        <f t="shared" si="49"/>
        <v>0</v>
      </c>
      <c r="AT42" s="611">
        <f t="shared" si="49"/>
        <v>0</v>
      </c>
      <c r="AU42" s="611">
        <f t="shared" si="49"/>
        <v>0</v>
      </c>
      <c r="AV42" s="611">
        <f t="shared" si="49"/>
        <v>0</v>
      </c>
      <c r="AW42" s="611">
        <f t="shared" si="49"/>
        <v>0</v>
      </c>
      <c r="AX42" s="611">
        <f t="shared" si="49"/>
        <v>0</v>
      </c>
      <c r="AY42" s="611">
        <f t="shared" si="49"/>
        <v>0</v>
      </c>
      <c r="AZ42" s="611">
        <f t="shared" si="49"/>
        <v>0</v>
      </c>
      <c r="BA42" s="611">
        <f t="shared" si="49"/>
        <v>0</v>
      </c>
      <c r="BB42" s="58" t="s">
        <v>231</v>
      </c>
      <c r="BC42" s="63"/>
      <c r="BD42" s="63"/>
      <c r="BE42" s="85">
        <v>2016</v>
      </c>
      <c r="BF42" s="63"/>
      <c r="BG42" s="63"/>
    </row>
    <row r="43" spans="1:59" s="613" customFormat="1" ht="22.2" customHeight="1">
      <c r="A43" s="346" t="s">
        <v>31</v>
      </c>
      <c r="B43" s="65" t="s">
        <v>480</v>
      </c>
      <c r="C43" s="611"/>
      <c r="D43" s="611">
        <f>SUM(E43:BA43)</f>
        <v>0</v>
      </c>
      <c r="E43" s="611">
        <f t="shared" ref="E43:K43" si="50">SUM(E44:E45)</f>
        <v>0</v>
      </c>
      <c r="F43" s="611">
        <f t="shared" si="50"/>
        <v>0</v>
      </c>
      <c r="G43" s="611">
        <f t="shared" si="50"/>
        <v>0</v>
      </c>
      <c r="H43" s="611">
        <f t="shared" si="50"/>
        <v>0</v>
      </c>
      <c r="I43" s="611">
        <f t="shared" si="50"/>
        <v>0</v>
      </c>
      <c r="J43" s="611">
        <f t="shared" si="50"/>
        <v>0</v>
      </c>
      <c r="K43" s="611">
        <f t="shared" si="50"/>
        <v>0</v>
      </c>
      <c r="L43" s="611"/>
      <c r="M43" s="611">
        <f t="shared" ref="M43:AF43" si="51">SUM(M44:M45)</f>
        <v>0</v>
      </c>
      <c r="N43" s="611">
        <f t="shared" si="51"/>
        <v>0</v>
      </c>
      <c r="O43" s="611">
        <f t="shared" si="51"/>
        <v>0</v>
      </c>
      <c r="P43" s="611">
        <f t="shared" si="51"/>
        <v>0</v>
      </c>
      <c r="Q43" s="611">
        <f t="shared" si="51"/>
        <v>0</v>
      </c>
      <c r="R43" s="611">
        <f t="shared" si="51"/>
        <v>0</v>
      </c>
      <c r="S43" s="611">
        <f t="shared" si="51"/>
        <v>0</v>
      </c>
      <c r="T43" s="611">
        <f t="shared" si="51"/>
        <v>0</v>
      </c>
      <c r="U43" s="611">
        <f t="shared" si="51"/>
        <v>0</v>
      </c>
      <c r="V43" s="611">
        <f t="shared" si="51"/>
        <v>0</v>
      </c>
      <c r="W43" s="611">
        <f t="shared" si="51"/>
        <v>0</v>
      </c>
      <c r="X43" s="611">
        <f t="shared" si="51"/>
        <v>0</v>
      </c>
      <c r="Y43" s="611">
        <f t="shared" si="51"/>
        <v>0</v>
      </c>
      <c r="Z43" s="611">
        <f t="shared" si="51"/>
        <v>0</v>
      </c>
      <c r="AA43" s="611">
        <f t="shared" si="51"/>
        <v>0</v>
      </c>
      <c r="AB43" s="611">
        <f t="shared" si="51"/>
        <v>0</v>
      </c>
      <c r="AC43" s="611">
        <f t="shared" si="51"/>
        <v>0</v>
      </c>
      <c r="AD43" s="611">
        <f t="shared" si="51"/>
        <v>0</v>
      </c>
      <c r="AE43" s="611">
        <f t="shared" si="51"/>
        <v>0</v>
      </c>
      <c r="AF43" s="611">
        <f t="shared" si="51"/>
        <v>0</v>
      </c>
      <c r="AG43" s="611"/>
      <c r="AH43" s="611">
        <f t="shared" ref="AH43:BA43" si="52">SUM(AH44:AH45)</f>
        <v>0</v>
      </c>
      <c r="AI43" s="611">
        <f t="shared" si="52"/>
        <v>0</v>
      </c>
      <c r="AJ43" s="611">
        <f t="shared" si="52"/>
        <v>0</v>
      </c>
      <c r="AK43" s="611">
        <f t="shared" si="52"/>
        <v>0</v>
      </c>
      <c r="AL43" s="611">
        <f t="shared" si="52"/>
        <v>0</v>
      </c>
      <c r="AM43" s="611">
        <f t="shared" si="52"/>
        <v>0</v>
      </c>
      <c r="AN43" s="611">
        <f t="shared" si="52"/>
        <v>0</v>
      </c>
      <c r="AO43" s="611">
        <f t="shared" si="52"/>
        <v>0</v>
      </c>
      <c r="AP43" s="611">
        <f t="shared" si="52"/>
        <v>0</v>
      </c>
      <c r="AQ43" s="611">
        <f t="shared" si="52"/>
        <v>0</v>
      </c>
      <c r="AR43" s="611">
        <f t="shared" si="52"/>
        <v>0</v>
      </c>
      <c r="AS43" s="611">
        <f t="shared" si="52"/>
        <v>0</v>
      </c>
      <c r="AT43" s="611">
        <f t="shared" si="52"/>
        <v>0</v>
      </c>
      <c r="AU43" s="611">
        <f t="shared" si="52"/>
        <v>0</v>
      </c>
      <c r="AV43" s="611">
        <f t="shared" si="52"/>
        <v>0</v>
      </c>
      <c r="AW43" s="611">
        <f t="shared" si="52"/>
        <v>0</v>
      </c>
      <c r="AX43" s="611">
        <f t="shared" si="52"/>
        <v>0</v>
      </c>
      <c r="AY43" s="611">
        <f t="shared" si="52"/>
        <v>0</v>
      </c>
      <c r="AZ43" s="611">
        <f t="shared" si="52"/>
        <v>0</v>
      </c>
      <c r="BA43" s="611">
        <f t="shared" si="52"/>
        <v>0</v>
      </c>
      <c r="BB43" s="58" t="s">
        <v>231</v>
      </c>
      <c r="BC43" s="63"/>
      <c r="BD43" s="63"/>
      <c r="BE43" s="85">
        <v>2016</v>
      </c>
      <c r="BF43" s="63"/>
      <c r="BG43" s="63"/>
    </row>
    <row r="44" spans="1:59" s="630" customFormat="1" ht="22.2" hidden="1" customHeight="1">
      <c r="A44" s="626" t="s">
        <v>31</v>
      </c>
      <c r="B44" s="672"/>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hidden="1" customHeight="1">
      <c r="A45" s="626" t="s">
        <v>31</v>
      </c>
      <c r="B45" s="672"/>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13" customFormat="1" ht="22.2" customHeight="1">
      <c r="A46" s="346" t="s">
        <v>31</v>
      </c>
      <c r="B46" s="65" t="s">
        <v>481</v>
      </c>
      <c r="C46" s="611"/>
      <c r="D46" s="611">
        <f>SUM(E46:BA46)</f>
        <v>0</v>
      </c>
      <c r="E46" s="611">
        <f t="shared" ref="E46:K46" si="53">SUM(E47:E48)</f>
        <v>0</v>
      </c>
      <c r="F46" s="611">
        <f t="shared" si="53"/>
        <v>0</v>
      </c>
      <c r="G46" s="611">
        <f t="shared" si="53"/>
        <v>0</v>
      </c>
      <c r="H46" s="611">
        <f t="shared" si="53"/>
        <v>0</v>
      </c>
      <c r="I46" s="611">
        <f t="shared" si="53"/>
        <v>0</v>
      </c>
      <c r="J46" s="611">
        <f t="shared" si="53"/>
        <v>0</v>
      </c>
      <c r="K46" s="611">
        <f t="shared" si="53"/>
        <v>0</v>
      </c>
      <c r="L46" s="611"/>
      <c r="M46" s="611">
        <f t="shared" ref="M46:AF46" si="54">SUM(M47:M48)</f>
        <v>0</v>
      </c>
      <c r="N46" s="611">
        <f t="shared" si="54"/>
        <v>0</v>
      </c>
      <c r="O46" s="611">
        <f t="shared" si="54"/>
        <v>0</v>
      </c>
      <c r="P46" s="611">
        <f t="shared" si="54"/>
        <v>0</v>
      </c>
      <c r="Q46" s="611">
        <f t="shared" si="54"/>
        <v>0</v>
      </c>
      <c r="R46" s="611">
        <f t="shared" si="54"/>
        <v>0</v>
      </c>
      <c r="S46" s="611">
        <f t="shared" si="54"/>
        <v>0</v>
      </c>
      <c r="T46" s="611">
        <f t="shared" si="54"/>
        <v>0</v>
      </c>
      <c r="U46" s="611">
        <f t="shared" si="54"/>
        <v>0</v>
      </c>
      <c r="V46" s="611">
        <f t="shared" si="54"/>
        <v>0</v>
      </c>
      <c r="W46" s="611">
        <f t="shared" si="54"/>
        <v>0</v>
      </c>
      <c r="X46" s="611">
        <f t="shared" si="54"/>
        <v>0</v>
      </c>
      <c r="Y46" s="611">
        <f t="shared" si="54"/>
        <v>0</v>
      </c>
      <c r="Z46" s="611">
        <f t="shared" si="54"/>
        <v>0</v>
      </c>
      <c r="AA46" s="611">
        <f t="shared" si="54"/>
        <v>0</v>
      </c>
      <c r="AB46" s="611">
        <f t="shared" si="54"/>
        <v>0</v>
      </c>
      <c r="AC46" s="611">
        <f t="shared" si="54"/>
        <v>0</v>
      </c>
      <c r="AD46" s="611">
        <f t="shared" si="54"/>
        <v>0</v>
      </c>
      <c r="AE46" s="611">
        <f t="shared" si="54"/>
        <v>0</v>
      </c>
      <c r="AF46" s="611">
        <f t="shared" si="54"/>
        <v>0</v>
      </c>
      <c r="AG46" s="611"/>
      <c r="AH46" s="611">
        <f t="shared" ref="AH46:BA46" si="55">SUM(AH47:AH48)</f>
        <v>0</v>
      </c>
      <c r="AI46" s="611">
        <f t="shared" si="55"/>
        <v>0</v>
      </c>
      <c r="AJ46" s="611">
        <f t="shared" si="55"/>
        <v>0</v>
      </c>
      <c r="AK46" s="611">
        <f t="shared" si="55"/>
        <v>0</v>
      </c>
      <c r="AL46" s="611">
        <f t="shared" si="55"/>
        <v>0</v>
      </c>
      <c r="AM46" s="611">
        <f t="shared" si="55"/>
        <v>0</v>
      </c>
      <c r="AN46" s="611">
        <f t="shared" si="55"/>
        <v>0</v>
      </c>
      <c r="AO46" s="611">
        <f t="shared" si="55"/>
        <v>0</v>
      </c>
      <c r="AP46" s="611">
        <f t="shared" si="55"/>
        <v>0</v>
      </c>
      <c r="AQ46" s="611">
        <f t="shared" si="55"/>
        <v>0</v>
      </c>
      <c r="AR46" s="611">
        <f t="shared" si="55"/>
        <v>0</v>
      </c>
      <c r="AS46" s="611">
        <f t="shared" si="55"/>
        <v>0</v>
      </c>
      <c r="AT46" s="611">
        <f t="shared" si="55"/>
        <v>0</v>
      </c>
      <c r="AU46" s="611">
        <f t="shared" si="55"/>
        <v>0</v>
      </c>
      <c r="AV46" s="611">
        <f t="shared" si="55"/>
        <v>0</v>
      </c>
      <c r="AW46" s="611">
        <f t="shared" si="55"/>
        <v>0</v>
      </c>
      <c r="AX46" s="611">
        <f t="shared" si="55"/>
        <v>0</v>
      </c>
      <c r="AY46" s="611">
        <f t="shared" si="55"/>
        <v>0</v>
      </c>
      <c r="AZ46" s="611">
        <f t="shared" si="55"/>
        <v>0</v>
      </c>
      <c r="BA46" s="611">
        <f t="shared" si="55"/>
        <v>0</v>
      </c>
      <c r="BB46" s="58" t="s">
        <v>231</v>
      </c>
      <c r="BC46" s="63"/>
      <c r="BD46" s="63"/>
      <c r="BE46" s="85">
        <v>2016</v>
      </c>
      <c r="BF46" s="63"/>
      <c r="BG46" s="63"/>
    </row>
    <row r="47" spans="1:59" s="630" customFormat="1" ht="22.2" hidden="1" customHeight="1">
      <c r="A47" s="626" t="s">
        <v>31</v>
      </c>
      <c r="B47" s="672"/>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hidden="1" customHeight="1">
      <c r="A48" s="626" t="s">
        <v>31</v>
      </c>
      <c r="B48" s="672"/>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13" customFormat="1" ht="22.2" customHeight="1">
      <c r="A49" s="346" t="s">
        <v>34</v>
      </c>
      <c r="B49" s="615" t="s">
        <v>487</v>
      </c>
      <c r="C49" s="611">
        <f>SUM(C50,C53)</f>
        <v>0</v>
      </c>
      <c r="D49" s="611">
        <f>SUM(D50+D53)</f>
        <v>0</v>
      </c>
      <c r="E49" s="611">
        <f t="shared" ref="E49:K49" si="56">SUM(E50,E53)</f>
        <v>0</v>
      </c>
      <c r="F49" s="611">
        <f t="shared" si="56"/>
        <v>0</v>
      </c>
      <c r="G49" s="611">
        <f t="shared" si="56"/>
        <v>0</v>
      </c>
      <c r="H49" s="611">
        <f t="shared" si="56"/>
        <v>0</v>
      </c>
      <c r="I49" s="611">
        <f t="shared" si="56"/>
        <v>0</v>
      </c>
      <c r="J49" s="611">
        <f t="shared" si="56"/>
        <v>0</v>
      </c>
      <c r="K49" s="611">
        <f t="shared" si="56"/>
        <v>0</v>
      </c>
      <c r="L49" s="611"/>
      <c r="M49" s="611">
        <f t="shared" ref="M49:AF49" si="57">SUM(M50,M53)</f>
        <v>0</v>
      </c>
      <c r="N49" s="611">
        <f t="shared" si="57"/>
        <v>0</v>
      </c>
      <c r="O49" s="611">
        <f t="shared" si="57"/>
        <v>0</v>
      </c>
      <c r="P49" s="611">
        <f t="shared" si="57"/>
        <v>0</v>
      </c>
      <c r="Q49" s="611">
        <f t="shared" si="57"/>
        <v>0</v>
      </c>
      <c r="R49" s="611">
        <f t="shared" si="57"/>
        <v>0</v>
      </c>
      <c r="S49" s="611">
        <f t="shared" si="57"/>
        <v>0</v>
      </c>
      <c r="T49" s="611">
        <f t="shared" si="57"/>
        <v>0</v>
      </c>
      <c r="U49" s="611">
        <f t="shared" si="57"/>
        <v>0</v>
      </c>
      <c r="V49" s="611">
        <f t="shared" si="57"/>
        <v>0</v>
      </c>
      <c r="W49" s="611">
        <f t="shared" si="57"/>
        <v>0</v>
      </c>
      <c r="X49" s="611">
        <f t="shared" si="57"/>
        <v>0</v>
      </c>
      <c r="Y49" s="611">
        <f t="shared" si="57"/>
        <v>0</v>
      </c>
      <c r="Z49" s="611">
        <f t="shared" si="57"/>
        <v>0</v>
      </c>
      <c r="AA49" s="611">
        <f t="shared" si="57"/>
        <v>0</v>
      </c>
      <c r="AB49" s="611">
        <f t="shared" si="57"/>
        <v>0</v>
      </c>
      <c r="AC49" s="611">
        <f t="shared" si="57"/>
        <v>0</v>
      </c>
      <c r="AD49" s="611">
        <f t="shared" si="57"/>
        <v>0</v>
      </c>
      <c r="AE49" s="611">
        <f t="shared" si="57"/>
        <v>0</v>
      </c>
      <c r="AF49" s="611">
        <f t="shared" si="57"/>
        <v>0</v>
      </c>
      <c r="AG49" s="611"/>
      <c r="AH49" s="611">
        <f t="shared" ref="AH49:BA49" si="58">SUM(AH50,AH53)</f>
        <v>0</v>
      </c>
      <c r="AI49" s="611">
        <f t="shared" si="58"/>
        <v>0</v>
      </c>
      <c r="AJ49" s="611">
        <f t="shared" si="58"/>
        <v>0</v>
      </c>
      <c r="AK49" s="611">
        <f t="shared" si="58"/>
        <v>0</v>
      </c>
      <c r="AL49" s="611">
        <f t="shared" si="58"/>
        <v>0</v>
      </c>
      <c r="AM49" s="611">
        <f t="shared" si="58"/>
        <v>0</v>
      </c>
      <c r="AN49" s="611">
        <f t="shared" si="58"/>
        <v>0</v>
      </c>
      <c r="AO49" s="611">
        <f t="shared" si="58"/>
        <v>0</v>
      </c>
      <c r="AP49" s="611">
        <f t="shared" si="58"/>
        <v>0</v>
      </c>
      <c r="AQ49" s="611">
        <f t="shared" si="58"/>
        <v>0</v>
      </c>
      <c r="AR49" s="611">
        <f t="shared" si="58"/>
        <v>0</v>
      </c>
      <c r="AS49" s="611">
        <f t="shared" si="58"/>
        <v>0</v>
      </c>
      <c r="AT49" s="611">
        <f t="shared" si="58"/>
        <v>0</v>
      </c>
      <c r="AU49" s="611">
        <f t="shared" si="58"/>
        <v>0</v>
      </c>
      <c r="AV49" s="611">
        <f t="shared" si="58"/>
        <v>0</v>
      </c>
      <c r="AW49" s="611">
        <f t="shared" si="58"/>
        <v>0</v>
      </c>
      <c r="AX49" s="611">
        <f t="shared" si="58"/>
        <v>0</v>
      </c>
      <c r="AY49" s="611">
        <f t="shared" si="58"/>
        <v>0</v>
      </c>
      <c r="AZ49" s="611">
        <f t="shared" si="58"/>
        <v>0</v>
      </c>
      <c r="BA49" s="611">
        <f t="shared" si="58"/>
        <v>0</v>
      </c>
      <c r="BB49" s="58" t="s">
        <v>231</v>
      </c>
      <c r="BC49" s="63"/>
      <c r="BD49" s="63"/>
      <c r="BE49" s="85">
        <v>2016</v>
      </c>
      <c r="BF49" s="63"/>
      <c r="BG49" s="63"/>
    </row>
    <row r="50" spans="1:59" s="613" customFormat="1" ht="22.2" customHeight="1">
      <c r="A50" s="346" t="s">
        <v>34</v>
      </c>
      <c r="B50" s="65" t="s">
        <v>480</v>
      </c>
      <c r="C50" s="611"/>
      <c r="D50" s="611">
        <f>SUM(E50:BA50)</f>
        <v>0</v>
      </c>
      <c r="E50" s="611">
        <f t="shared" ref="E50:K50" si="59">SUM(E51:E52)</f>
        <v>0</v>
      </c>
      <c r="F50" s="611">
        <f t="shared" si="59"/>
        <v>0</v>
      </c>
      <c r="G50" s="611">
        <f t="shared" si="59"/>
        <v>0</v>
      </c>
      <c r="H50" s="611">
        <f t="shared" si="59"/>
        <v>0</v>
      </c>
      <c r="I50" s="611">
        <f t="shared" si="59"/>
        <v>0</v>
      </c>
      <c r="J50" s="611">
        <f t="shared" si="59"/>
        <v>0</v>
      </c>
      <c r="K50" s="611">
        <f t="shared" si="59"/>
        <v>0</v>
      </c>
      <c r="L50" s="611"/>
      <c r="M50" s="611">
        <f t="shared" ref="M50:AF50" si="60">SUM(M51:M52)</f>
        <v>0</v>
      </c>
      <c r="N50" s="611">
        <f t="shared" si="60"/>
        <v>0</v>
      </c>
      <c r="O50" s="611">
        <f t="shared" si="60"/>
        <v>0</v>
      </c>
      <c r="P50" s="611">
        <f t="shared" si="60"/>
        <v>0</v>
      </c>
      <c r="Q50" s="611">
        <f t="shared" si="60"/>
        <v>0</v>
      </c>
      <c r="R50" s="611">
        <f t="shared" si="60"/>
        <v>0</v>
      </c>
      <c r="S50" s="611">
        <f t="shared" si="60"/>
        <v>0</v>
      </c>
      <c r="T50" s="611">
        <f t="shared" si="60"/>
        <v>0</v>
      </c>
      <c r="U50" s="611">
        <f t="shared" si="60"/>
        <v>0</v>
      </c>
      <c r="V50" s="611">
        <f t="shared" si="60"/>
        <v>0</v>
      </c>
      <c r="W50" s="611">
        <f t="shared" si="60"/>
        <v>0</v>
      </c>
      <c r="X50" s="611">
        <f t="shared" si="60"/>
        <v>0</v>
      </c>
      <c r="Y50" s="611">
        <f t="shared" si="60"/>
        <v>0</v>
      </c>
      <c r="Z50" s="611">
        <f t="shared" si="60"/>
        <v>0</v>
      </c>
      <c r="AA50" s="611">
        <f t="shared" si="60"/>
        <v>0</v>
      </c>
      <c r="AB50" s="611">
        <f t="shared" si="60"/>
        <v>0</v>
      </c>
      <c r="AC50" s="611">
        <f t="shared" si="60"/>
        <v>0</v>
      </c>
      <c r="AD50" s="611">
        <f t="shared" si="60"/>
        <v>0</v>
      </c>
      <c r="AE50" s="611">
        <f t="shared" si="60"/>
        <v>0</v>
      </c>
      <c r="AF50" s="611">
        <f t="shared" si="60"/>
        <v>0</v>
      </c>
      <c r="AG50" s="611"/>
      <c r="AH50" s="611">
        <f t="shared" ref="AH50:BA50" si="61">SUM(AH51:AH52)</f>
        <v>0</v>
      </c>
      <c r="AI50" s="611">
        <f t="shared" si="61"/>
        <v>0</v>
      </c>
      <c r="AJ50" s="611">
        <f t="shared" si="61"/>
        <v>0</v>
      </c>
      <c r="AK50" s="611">
        <f t="shared" si="61"/>
        <v>0</v>
      </c>
      <c r="AL50" s="611">
        <f t="shared" si="61"/>
        <v>0</v>
      </c>
      <c r="AM50" s="611">
        <f t="shared" si="61"/>
        <v>0</v>
      </c>
      <c r="AN50" s="611">
        <f t="shared" si="61"/>
        <v>0</v>
      </c>
      <c r="AO50" s="611">
        <f t="shared" si="61"/>
        <v>0</v>
      </c>
      <c r="AP50" s="611">
        <f t="shared" si="61"/>
        <v>0</v>
      </c>
      <c r="AQ50" s="611">
        <f t="shared" si="61"/>
        <v>0</v>
      </c>
      <c r="AR50" s="611">
        <f t="shared" si="61"/>
        <v>0</v>
      </c>
      <c r="AS50" s="611">
        <f t="shared" si="61"/>
        <v>0</v>
      </c>
      <c r="AT50" s="611">
        <f t="shared" si="61"/>
        <v>0</v>
      </c>
      <c r="AU50" s="611">
        <f t="shared" si="61"/>
        <v>0</v>
      </c>
      <c r="AV50" s="611">
        <f t="shared" si="61"/>
        <v>0</v>
      </c>
      <c r="AW50" s="611">
        <f t="shared" si="61"/>
        <v>0</v>
      </c>
      <c r="AX50" s="611">
        <f t="shared" si="61"/>
        <v>0</v>
      </c>
      <c r="AY50" s="611">
        <f t="shared" si="61"/>
        <v>0</v>
      </c>
      <c r="AZ50" s="611">
        <f t="shared" si="61"/>
        <v>0</v>
      </c>
      <c r="BA50" s="611">
        <f t="shared" si="61"/>
        <v>0</v>
      </c>
      <c r="BB50" s="58" t="s">
        <v>231</v>
      </c>
      <c r="BC50" s="63"/>
      <c r="BD50" s="63"/>
      <c r="BE50" s="85">
        <v>2016</v>
      </c>
      <c r="BF50" s="63"/>
      <c r="BG50" s="63"/>
    </row>
    <row r="51" spans="1:59" s="630" customFormat="1" ht="22.2" hidden="1" customHeight="1">
      <c r="A51" s="626" t="s">
        <v>34</v>
      </c>
      <c r="B51" s="672"/>
      <c r="C51" s="628"/>
      <c r="D51" s="628"/>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hidden="1" customHeight="1">
      <c r="A52" s="626" t="s">
        <v>34</v>
      </c>
      <c r="B52" s="672"/>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13" customFormat="1" ht="22.2" customHeight="1">
      <c r="A53" s="346" t="s">
        <v>34</v>
      </c>
      <c r="B53" s="65" t="s">
        <v>481</v>
      </c>
      <c r="C53" s="611"/>
      <c r="D53" s="611">
        <f>SUM(E53:BA53)</f>
        <v>0</v>
      </c>
      <c r="E53" s="611">
        <f t="shared" ref="E53:K53" si="62">SUM(E54:E55)</f>
        <v>0</v>
      </c>
      <c r="F53" s="611">
        <f t="shared" si="62"/>
        <v>0</v>
      </c>
      <c r="G53" s="611">
        <f t="shared" si="62"/>
        <v>0</v>
      </c>
      <c r="H53" s="611">
        <f t="shared" si="62"/>
        <v>0</v>
      </c>
      <c r="I53" s="611">
        <f t="shared" si="62"/>
        <v>0</v>
      </c>
      <c r="J53" s="611">
        <f t="shared" si="62"/>
        <v>0</v>
      </c>
      <c r="K53" s="611">
        <f t="shared" si="62"/>
        <v>0</v>
      </c>
      <c r="L53" s="611"/>
      <c r="M53" s="611">
        <f t="shared" ref="M53:AF53" si="63">SUM(M54:M55)</f>
        <v>0</v>
      </c>
      <c r="N53" s="611">
        <f t="shared" si="63"/>
        <v>0</v>
      </c>
      <c r="O53" s="611">
        <f t="shared" si="63"/>
        <v>0</v>
      </c>
      <c r="P53" s="611">
        <f t="shared" si="63"/>
        <v>0</v>
      </c>
      <c r="Q53" s="611">
        <f t="shared" si="63"/>
        <v>0</v>
      </c>
      <c r="R53" s="611">
        <f t="shared" si="63"/>
        <v>0</v>
      </c>
      <c r="S53" s="611">
        <f t="shared" si="63"/>
        <v>0</v>
      </c>
      <c r="T53" s="611">
        <f t="shared" si="63"/>
        <v>0</v>
      </c>
      <c r="U53" s="611">
        <f t="shared" si="63"/>
        <v>0</v>
      </c>
      <c r="V53" s="611">
        <f t="shared" si="63"/>
        <v>0</v>
      </c>
      <c r="W53" s="611">
        <f t="shared" si="63"/>
        <v>0</v>
      </c>
      <c r="X53" s="611">
        <f t="shared" si="63"/>
        <v>0</v>
      </c>
      <c r="Y53" s="611">
        <f t="shared" si="63"/>
        <v>0</v>
      </c>
      <c r="Z53" s="611">
        <f t="shared" si="63"/>
        <v>0</v>
      </c>
      <c r="AA53" s="611">
        <f t="shared" si="63"/>
        <v>0</v>
      </c>
      <c r="AB53" s="611">
        <f t="shared" si="63"/>
        <v>0</v>
      </c>
      <c r="AC53" s="611">
        <f t="shared" si="63"/>
        <v>0</v>
      </c>
      <c r="AD53" s="611">
        <f t="shared" si="63"/>
        <v>0</v>
      </c>
      <c r="AE53" s="611">
        <f t="shared" si="63"/>
        <v>0</v>
      </c>
      <c r="AF53" s="611">
        <f t="shared" si="63"/>
        <v>0</v>
      </c>
      <c r="AG53" s="611"/>
      <c r="AH53" s="611">
        <f t="shared" ref="AH53:BA53" si="64">SUM(AH54:AH55)</f>
        <v>0</v>
      </c>
      <c r="AI53" s="611">
        <f t="shared" si="64"/>
        <v>0</v>
      </c>
      <c r="AJ53" s="611">
        <f t="shared" si="64"/>
        <v>0</v>
      </c>
      <c r="AK53" s="611">
        <f t="shared" si="64"/>
        <v>0</v>
      </c>
      <c r="AL53" s="611">
        <f t="shared" si="64"/>
        <v>0</v>
      </c>
      <c r="AM53" s="611">
        <f t="shared" si="64"/>
        <v>0</v>
      </c>
      <c r="AN53" s="611">
        <f t="shared" si="64"/>
        <v>0</v>
      </c>
      <c r="AO53" s="611">
        <f t="shared" si="64"/>
        <v>0</v>
      </c>
      <c r="AP53" s="611">
        <f t="shared" si="64"/>
        <v>0</v>
      </c>
      <c r="AQ53" s="611">
        <f t="shared" si="64"/>
        <v>0</v>
      </c>
      <c r="AR53" s="611">
        <f t="shared" si="64"/>
        <v>0</v>
      </c>
      <c r="AS53" s="611">
        <f t="shared" si="64"/>
        <v>0</v>
      </c>
      <c r="AT53" s="611">
        <f t="shared" si="64"/>
        <v>0</v>
      </c>
      <c r="AU53" s="611">
        <f t="shared" si="64"/>
        <v>0</v>
      </c>
      <c r="AV53" s="611">
        <f t="shared" si="64"/>
        <v>0</v>
      </c>
      <c r="AW53" s="611">
        <f t="shared" si="64"/>
        <v>0</v>
      </c>
      <c r="AX53" s="611">
        <f t="shared" si="64"/>
        <v>0</v>
      </c>
      <c r="AY53" s="611">
        <f t="shared" si="64"/>
        <v>0</v>
      </c>
      <c r="AZ53" s="611">
        <f t="shared" si="64"/>
        <v>0</v>
      </c>
      <c r="BA53" s="611">
        <f t="shared" si="64"/>
        <v>0</v>
      </c>
      <c r="BB53" s="58" t="s">
        <v>231</v>
      </c>
      <c r="BC53" s="63"/>
      <c r="BD53" s="63"/>
      <c r="BE53" s="85">
        <v>2016</v>
      </c>
      <c r="BF53" s="63"/>
      <c r="BG53" s="63"/>
    </row>
    <row r="54" spans="1:59" s="630" customFormat="1" ht="22.2" hidden="1" customHeight="1">
      <c r="A54" s="626" t="s">
        <v>34</v>
      </c>
      <c r="B54" s="672"/>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hidden="1" customHeight="1">
      <c r="A55" s="626" t="s">
        <v>34</v>
      </c>
      <c r="B55" s="672"/>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708" customFormat="1" ht="22.2" customHeight="1">
      <c r="A56" s="702" t="s">
        <v>677</v>
      </c>
      <c r="B56" s="703" t="s">
        <v>679</v>
      </c>
      <c r="C56" s="704">
        <f>SUM(C57,C60)</f>
        <v>0</v>
      </c>
      <c r="D56" s="704">
        <f>SUM(D57+D60)</f>
        <v>0</v>
      </c>
      <c r="E56" s="704">
        <f t="shared" ref="E56:BA56" si="65">SUM(E57,E60)</f>
        <v>0</v>
      </c>
      <c r="F56" s="704">
        <f t="shared" si="65"/>
        <v>0</v>
      </c>
      <c r="G56" s="704">
        <f t="shared" si="65"/>
        <v>0</v>
      </c>
      <c r="H56" s="704">
        <f t="shared" si="65"/>
        <v>0</v>
      </c>
      <c r="I56" s="704">
        <f t="shared" si="65"/>
        <v>0</v>
      </c>
      <c r="J56" s="704">
        <f t="shared" si="65"/>
        <v>0</v>
      </c>
      <c r="K56" s="704">
        <f t="shared" si="65"/>
        <v>0</v>
      </c>
      <c r="L56" s="704"/>
      <c r="M56" s="704">
        <f t="shared" si="65"/>
        <v>0</v>
      </c>
      <c r="N56" s="704">
        <f t="shared" si="65"/>
        <v>0</v>
      </c>
      <c r="O56" s="704">
        <f t="shared" si="65"/>
        <v>0</v>
      </c>
      <c r="P56" s="704">
        <f t="shared" si="65"/>
        <v>0</v>
      </c>
      <c r="Q56" s="704">
        <f t="shared" si="65"/>
        <v>0</v>
      </c>
      <c r="R56" s="704">
        <f t="shared" si="65"/>
        <v>0</v>
      </c>
      <c r="S56" s="704">
        <f t="shared" si="65"/>
        <v>0</v>
      </c>
      <c r="T56" s="704">
        <f t="shared" si="65"/>
        <v>0</v>
      </c>
      <c r="U56" s="704">
        <f t="shared" si="65"/>
        <v>0</v>
      </c>
      <c r="V56" s="704">
        <f t="shared" si="65"/>
        <v>0</v>
      </c>
      <c r="W56" s="704">
        <f>SUM(W57,W60)</f>
        <v>0</v>
      </c>
      <c r="X56" s="704">
        <f t="shared" si="65"/>
        <v>0</v>
      </c>
      <c r="Y56" s="704">
        <f>SUM(Y57,Y60)</f>
        <v>0</v>
      </c>
      <c r="Z56" s="704">
        <f>SUM(Z57,Z60)</f>
        <v>0</v>
      </c>
      <c r="AA56" s="704">
        <f t="shared" si="65"/>
        <v>0</v>
      </c>
      <c r="AB56" s="704">
        <f t="shared" si="65"/>
        <v>0</v>
      </c>
      <c r="AC56" s="704">
        <f t="shared" si="65"/>
        <v>0</v>
      </c>
      <c r="AD56" s="704">
        <f t="shared" si="65"/>
        <v>0</v>
      </c>
      <c r="AE56" s="704">
        <f>SUM(AE57,AE60)</f>
        <v>0</v>
      </c>
      <c r="AF56" s="704">
        <f>SUM(AF57,AF60)</f>
        <v>0</v>
      </c>
      <c r="AG56" s="704"/>
      <c r="AH56" s="704">
        <f>SUM(AH57,AH60)</f>
        <v>0</v>
      </c>
      <c r="AI56" s="704">
        <f>SUM(AI57,AI60)</f>
        <v>0</v>
      </c>
      <c r="AJ56" s="704">
        <f>SUM(AJ57,AJ60)</f>
        <v>0</v>
      </c>
      <c r="AK56" s="704">
        <f>SUM(AK57,AK60)</f>
        <v>0</v>
      </c>
      <c r="AL56" s="704">
        <f t="shared" si="65"/>
        <v>0</v>
      </c>
      <c r="AM56" s="704">
        <f t="shared" si="65"/>
        <v>0</v>
      </c>
      <c r="AN56" s="704">
        <f t="shared" si="65"/>
        <v>0</v>
      </c>
      <c r="AO56" s="704">
        <f>SUM(AO57,AO60)</f>
        <v>0</v>
      </c>
      <c r="AP56" s="704">
        <f>SUM(AP57,AP60)</f>
        <v>0</v>
      </c>
      <c r="AQ56" s="704">
        <f>SUM(AQ57,AQ60)</f>
        <v>0</v>
      </c>
      <c r="AR56" s="704">
        <f t="shared" si="65"/>
        <v>0</v>
      </c>
      <c r="AS56" s="704">
        <f t="shared" si="65"/>
        <v>0</v>
      </c>
      <c r="AT56" s="704">
        <f t="shared" si="65"/>
        <v>0</v>
      </c>
      <c r="AU56" s="704">
        <f t="shared" si="65"/>
        <v>0</v>
      </c>
      <c r="AV56" s="704">
        <f t="shared" si="65"/>
        <v>0</v>
      </c>
      <c r="AW56" s="704">
        <f t="shared" si="65"/>
        <v>0</v>
      </c>
      <c r="AX56" s="704">
        <f t="shared" si="65"/>
        <v>0</v>
      </c>
      <c r="AY56" s="704">
        <f t="shared" si="65"/>
        <v>0</v>
      </c>
      <c r="AZ56" s="704">
        <f t="shared" si="65"/>
        <v>0</v>
      </c>
      <c r="BA56" s="704">
        <f t="shared" si="65"/>
        <v>0</v>
      </c>
      <c r="BB56" s="705" t="s">
        <v>231</v>
      </c>
      <c r="BC56" s="706"/>
      <c r="BD56" s="706"/>
      <c r="BE56" s="707">
        <v>2016</v>
      </c>
      <c r="BF56" s="706"/>
      <c r="BG56" s="706"/>
    </row>
    <row r="57" spans="1:59" s="708" customFormat="1" ht="22.2" customHeight="1">
      <c r="A57" s="702" t="s">
        <v>677</v>
      </c>
      <c r="B57" s="709" t="s">
        <v>480</v>
      </c>
      <c r="C57" s="704"/>
      <c r="D57" s="704">
        <f>SUM(E57:BA57)</f>
        <v>0</v>
      </c>
      <c r="E57" s="704">
        <f t="shared" ref="E57:BA57" si="66">SUM(E58:E59)</f>
        <v>0</v>
      </c>
      <c r="F57" s="704">
        <f t="shared" si="66"/>
        <v>0</v>
      </c>
      <c r="G57" s="704">
        <f t="shared" si="66"/>
        <v>0</v>
      </c>
      <c r="H57" s="704">
        <f t="shared" si="66"/>
        <v>0</v>
      </c>
      <c r="I57" s="704">
        <f t="shared" si="66"/>
        <v>0</v>
      </c>
      <c r="J57" s="704">
        <f t="shared" si="66"/>
        <v>0</v>
      </c>
      <c r="K57" s="704">
        <f t="shared" si="66"/>
        <v>0</v>
      </c>
      <c r="L57" s="704"/>
      <c r="M57" s="704">
        <f t="shared" si="66"/>
        <v>0</v>
      </c>
      <c r="N57" s="704">
        <f t="shared" si="66"/>
        <v>0</v>
      </c>
      <c r="O57" s="704">
        <f t="shared" si="66"/>
        <v>0</v>
      </c>
      <c r="P57" s="704">
        <f t="shared" si="66"/>
        <v>0</v>
      </c>
      <c r="Q57" s="704">
        <f t="shared" si="66"/>
        <v>0</v>
      </c>
      <c r="R57" s="704">
        <f t="shared" si="66"/>
        <v>0</v>
      </c>
      <c r="S57" s="704">
        <f t="shared" si="66"/>
        <v>0</v>
      </c>
      <c r="T57" s="704">
        <f t="shared" si="66"/>
        <v>0</v>
      </c>
      <c r="U57" s="704">
        <f t="shared" si="66"/>
        <v>0</v>
      </c>
      <c r="V57" s="704">
        <f t="shared" si="66"/>
        <v>0</v>
      </c>
      <c r="W57" s="704">
        <f>SUM(W58:W59)</f>
        <v>0</v>
      </c>
      <c r="X57" s="704">
        <f t="shared" si="66"/>
        <v>0</v>
      </c>
      <c r="Y57" s="704">
        <f>SUM(Y58:Y59)</f>
        <v>0</v>
      </c>
      <c r="Z57" s="704">
        <f>SUM(Z58:Z59)</f>
        <v>0</v>
      </c>
      <c r="AA57" s="704">
        <f t="shared" si="66"/>
        <v>0</v>
      </c>
      <c r="AB57" s="704">
        <f t="shared" si="66"/>
        <v>0</v>
      </c>
      <c r="AC57" s="704">
        <f t="shared" si="66"/>
        <v>0</v>
      </c>
      <c r="AD57" s="704">
        <f t="shared" si="66"/>
        <v>0</v>
      </c>
      <c r="AE57" s="704">
        <f>SUM(AE58:AE59)</f>
        <v>0</v>
      </c>
      <c r="AF57" s="704">
        <f>SUM(AF58:AF59)</f>
        <v>0</v>
      </c>
      <c r="AG57" s="704"/>
      <c r="AH57" s="704">
        <f>SUM(AH58:AH59)</f>
        <v>0</v>
      </c>
      <c r="AI57" s="704">
        <f>SUM(AI58:AI59)</f>
        <v>0</v>
      </c>
      <c r="AJ57" s="704">
        <f>SUM(AJ58:AJ59)</f>
        <v>0</v>
      </c>
      <c r="AK57" s="704">
        <f>SUM(AK58:AK59)</f>
        <v>0</v>
      </c>
      <c r="AL57" s="704">
        <f t="shared" si="66"/>
        <v>0</v>
      </c>
      <c r="AM57" s="704">
        <f t="shared" si="66"/>
        <v>0</v>
      </c>
      <c r="AN57" s="704">
        <f t="shared" si="66"/>
        <v>0</v>
      </c>
      <c r="AO57" s="704">
        <f>SUM(AO58:AO59)</f>
        <v>0</v>
      </c>
      <c r="AP57" s="704">
        <f>SUM(AP58:AP59)</f>
        <v>0</v>
      </c>
      <c r="AQ57" s="704">
        <f>SUM(AQ58:AQ59)</f>
        <v>0</v>
      </c>
      <c r="AR57" s="704">
        <f t="shared" si="66"/>
        <v>0</v>
      </c>
      <c r="AS57" s="704">
        <f t="shared" si="66"/>
        <v>0</v>
      </c>
      <c r="AT57" s="704">
        <f t="shared" si="66"/>
        <v>0</v>
      </c>
      <c r="AU57" s="704">
        <f t="shared" si="66"/>
        <v>0</v>
      </c>
      <c r="AV57" s="704">
        <f t="shared" si="66"/>
        <v>0</v>
      </c>
      <c r="AW57" s="704">
        <f t="shared" si="66"/>
        <v>0</v>
      </c>
      <c r="AX57" s="704">
        <f t="shared" si="66"/>
        <v>0</v>
      </c>
      <c r="AY57" s="704">
        <f t="shared" si="66"/>
        <v>0</v>
      </c>
      <c r="AZ57" s="704">
        <f t="shared" si="66"/>
        <v>0</v>
      </c>
      <c r="BA57" s="704">
        <f t="shared" si="66"/>
        <v>0</v>
      </c>
      <c r="BB57" s="705" t="s">
        <v>231</v>
      </c>
      <c r="BC57" s="706"/>
      <c r="BD57" s="706"/>
      <c r="BE57" s="707">
        <v>2016</v>
      </c>
      <c r="BF57" s="706"/>
      <c r="BG57" s="706"/>
    </row>
    <row r="58" spans="1:59" s="618" customFormat="1" ht="22.2" hidden="1" customHeight="1">
      <c r="A58" s="349" t="s">
        <v>677</v>
      </c>
      <c r="B58" s="215"/>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hidden="1" customHeight="1">
      <c r="A59" s="349" t="s">
        <v>677</v>
      </c>
      <c r="B59" s="215"/>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708" customFormat="1" ht="22.2" customHeight="1">
      <c r="A60" s="702" t="s">
        <v>677</v>
      </c>
      <c r="B60" s="709" t="s">
        <v>481</v>
      </c>
      <c r="C60" s="704"/>
      <c r="D60" s="704">
        <f>SUM(E60:BA60)</f>
        <v>0</v>
      </c>
      <c r="E60" s="704">
        <f t="shared" ref="E60:BA60" si="67">SUM(E61:E62)</f>
        <v>0</v>
      </c>
      <c r="F60" s="704">
        <f t="shared" si="67"/>
        <v>0</v>
      </c>
      <c r="G60" s="704">
        <f t="shared" si="67"/>
        <v>0</v>
      </c>
      <c r="H60" s="704">
        <f t="shared" si="67"/>
        <v>0</v>
      </c>
      <c r="I60" s="704">
        <f t="shared" si="67"/>
        <v>0</v>
      </c>
      <c r="J60" s="704">
        <f t="shared" si="67"/>
        <v>0</v>
      </c>
      <c r="K60" s="704">
        <f t="shared" si="67"/>
        <v>0</v>
      </c>
      <c r="L60" s="704"/>
      <c r="M60" s="704">
        <f t="shared" si="67"/>
        <v>0</v>
      </c>
      <c r="N60" s="704">
        <f t="shared" si="67"/>
        <v>0</v>
      </c>
      <c r="O60" s="704">
        <f t="shared" si="67"/>
        <v>0</v>
      </c>
      <c r="P60" s="704">
        <f t="shared" si="67"/>
        <v>0</v>
      </c>
      <c r="Q60" s="704">
        <f t="shared" si="67"/>
        <v>0</v>
      </c>
      <c r="R60" s="704">
        <f t="shared" si="67"/>
        <v>0</v>
      </c>
      <c r="S60" s="704">
        <f t="shared" si="67"/>
        <v>0</v>
      </c>
      <c r="T60" s="704">
        <f t="shared" si="67"/>
        <v>0</v>
      </c>
      <c r="U60" s="704">
        <f t="shared" si="67"/>
        <v>0</v>
      </c>
      <c r="V60" s="704">
        <f t="shared" si="67"/>
        <v>0</v>
      </c>
      <c r="W60" s="704">
        <f>SUM(W61:W62)</f>
        <v>0</v>
      </c>
      <c r="X60" s="704">
        <f t="shared" si="67"/>
        <v>0</v>
      </c>
      <c r="Y60" s="704">
        <f>SUM(Y61:Y62)</f>
        <v>0</v>
      </c>
      <c r="Z60" s="704">
        <f>SUM(Z61:Z62)</f>
        <v>0</v>
      </c>
      <c r="AA60" s="704">
        <f t="shared" si="67"/>
        <v>0</v>
      </c>
      <c r="AB60" s="704">
        <f t="shared" si="67"/>
        <v>0</v>
      </c>
      <c r="AC60" s="704">
        <f t="shared" si="67"/>
        <v>0</v>
      </c>
      <c r="AD60" s="704">
        <f t="shared" si="67"/>
        <v>0</v>
      </c>
      <c r="AE60" s="704">
        <f>SUM(AE61:AE62)</f>
        <v>0</v>
      </c>
      <c r="AF60" s="704">
        <f>SUM(AF61:AF62)</f>
        <v>0</v>
      </c>
      <c r="AG60" s="704"/>
      <c r="AH60" s="704">
        <f>SUM(AH61:AH62)</f>
        <v>0</v>
      </c>
      <c r="AI60" s="704">
        <f>SUM(AI61:AI62)</f>
        <v>0</v>
      </c>
      <c r="AJ60" s="704">
        <f>SUM(AJ61:AJ62)</f>
        <v>0</v>
      </c>
      <c r="AK60" s="704">
        <f>SUM(AK61:AK62)</f>
        <v>0</v>
      </c>
      <c r="AL60" s="704">
        <f t="shared" si="67"/>
        <v>0</v>
      </c>
      <c r="AM60" s="704">
        <f t="shared" si="67"/>
        <v>0</v>
      </c>
      <c r="AN60" s="704">
        <f t="shared" si="67"/>
        <v>0</v>
      </c>
      <c r="AO60" s="704">
        <f>SUM(AO61:AO62)</f>
        <v>0</v>
      </c>
      <c r="AP60" s="704">
        <f>SUM(AP61:AP62)</f>
        <v>0</v>
      </c>
      <c r="AQ60" s="704">
        <f>SUM(AQ61:AQ62)</f>
        <v>0</v>
      </c>
      <c r="AR60" s="704">
        <f t="shared" si="67"/>
        <v>0</v>
      </c>
      <c r="AS60" s="704">
        <f t="shared" si="67"/>
        <v>0</v>
      </c>
      <c r="AT60" s="704">
        <f t="shared" si="67"/>
        <v>0</v>
      </c>
      <c r="AU60" s="704">
        <f t="shared" si="67"/>
        <v>0</v>
      </c>
      <c r="AV60" s="704">
        <f t="shared" si="67"/>
        <v>0</v>
      </c>
      <c r="AW60" s="704">
        <f t="shared" si="67"/>
        <v>0</v>
      </c>
      <c r="AX60" s="704">
        <f t="shared" si="67"/>
        <v>0</v>
      </c>
      <c r="AY60" s="704">
        <f t="shared" si="67"/>
        <v>0</v>
      </c>
      <c r="AZ60" s="704">
        <f t="shared" si="67"/>
        <v>0</v>
      </c>
      <c r="BA60" s="704">
        <f t="shared" si="67"/>
        <v>0</v>
      </c>
      <c r="BB60" s="705" t="s">
        <v>231</v>
      </c>
      <c r="BC60" s="706"/>
      <c r="BD60" s="706"/>
      <c r="BE60" s="707">
        <v>2016</v>
      </c>
      <c r="BF60" s="706"/>
      <c r="BG60" s="706"/>
    </row>
    <row r="61" spans="1:59" s="618" customFormat="1" ht="22.2" hidden="1" customHeight="1">
      <c r="A61" s="349" t="s">
        <v>677</v>
      </c>
      <c r="B61" s="215"/>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hidden="1" customHeight="1">
      <c r="A62" s="349" t="s">
        <v>677</v>
      </c>
      <c r="B62" s="215"/>
      <c r="C62" s="617"/>
      <c r="D62" s="617"/>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13" customFormat="1" ht="22.2" customHeight="1">
      <c r="A63" s="346" t="s">
        <v>37</v>
      </c>
      <c r="B63" s="612" t="s">
        <v>458</v>
      </c>
      <c r="C63" s="611">
        <f>SUM(C64,C67)</f>
        <v>0</v>
      </c>
      <c r="D63" s="611">
        <f>SUM(D64+D67)</f>
        <v>0</v>
      </c>
      <c r="E63" s="611">
        <f t="shared" ref="E63:K63" si="68">SUM(E64,E67)</f>
        <v>0</v>
      </c>
      <c r="F63" s="611">
        <f t="shared" si="68"/>
        <v>0</v>
      </c>
      <c r="G63" s="611">
        <f t="shared" si="68"/>
        <v>0</v>
      </c>
      <c r="H63" s="611">
        <f t="shared" si="68"/>
        <v>0</v>
      </c>
      <c r="I63" s="611">
        <f t="shared" si="68"/>
        <v>0</v>
      </c>
      <c r="J63" s="611">
        <f t="shared" si="68"/>
        <v>0</v>
      </c>
      <c r="K63" s="611">
        <f t="shared" si="68"/>
        <v>0</v>
      </c>
      <c r="L63" s="611"/>
      <c r="M63" s="611">
        <f t="shared" ref="M63:AF63" si="69">SUM(M64,M67)</f>
        <v>0</v>
      </c>
      <c r="N63" s="611">
        <f t="shared" si="69"/>
        <v>0</v>
      </c>
      <c r="O63" s="611">
        <f t="shared" si="69"/>
        <v>0</v>
      </c>
      <c r="P63" s="611">
        <f t="shared" si="69"/>
        <v>0</v>
      </c>
      <c r="Q63" s="611">
        <f t="shared" si="69"/>
        <v>0</v>
      </c>
      <c r="R63" s="611">
        <f t="shared" si="69"/>
        <v>0</v>
      </c>
      <c r="S63" s="611">
        <f t="shared" si="69"/>
        <v>0</v>
      </c>
      <c r="T63" s="611">
        <f t="shared" si="69"/>
        <v>0</v>
      </c>
      <c r="U63" s="611">
        <f t="shared" si="69"/>
        <v>0</v>
      </c>
      <c r="V63" s="611">
        <f t="shared" si="69"/>
        <v>0</v>
      </c>
      <c r="W63" s="611">
        <f t="shared" si="69"/>
        <v>0</v>
      </c>
      <c r="X63" s="611">
        <f t="shared" si="69"/>
        <v>0</v>
      </c>
      <c r="Y63" s="611">
        <f t="shared" si="69"/>
        <v>0</v>
      </c>
      <c r="Z63" s="611">
        <f t="shared" si="69"/>
        <v>0</v>
      </c>
      <c r="AA63" s="611">
        <f t="shared" si="69"/>
        <v>0</v>
      </c>
      <c r="AB63" s="611">
        <f t="shared" si="69"/>
        <v>0</v>
      </c>
      <c r="AC63" s="611">
        <f t="shared" si="69"/>
        <v>0</v>
      </c>
      <c r="AD63" s="611">
        <f t="shared" si="69"/>
        <v>0</v>
      </c>
      <c r="AE63" s="611">
        <f t="shared" si="69"/>
        <v>0</v>
      </c>
      <c r="AF63" s="611">
        <f t="shared" si="69"/>
        <v>0</v>
      </c>
      <c r="AG63" s="611"/>
      <c r="AH63" s="611">
        <f t="shared" ref="AH63:BA63" si="70">SUM(AH64,AH67)</f>
        <v>0</v>
      </c>
      <c r="AI63" s="611">
        <f t="shared" si="70"/>
        <v>0</v>
      </c>
      <c r="AJ63" s="611">
        <f t="shared" si="70"/>
        <v>0</v>
      </c>
      <c r="AK63" s="611">
        <f t="shared" si="70"/>
        <v>0</v>
      </c>
      <c r="AL63" s="611">
        <f t="shared" si="70"/>
        <v>0</v>
      </c>
      <c r="AM63" s="611">
        <f t="shared" si="70"/>
        <v>0</v>
      </c>
      <c r="AN63" s="611">
        <f t="shared" si="70"/>
        <v>0</v>
      </c>
      <c r="AO63" s="611">
        <f t="shared" si="70"/>
        <v>0</v>
      </c>
      <c r="AP63" s="611">
        <f t="shared" si="70"/>
        <v>0</v>
      </c>
      <c r="AQ63" s="611">
        <f t="shared" si="70"/>
        <v>0</v>
      </c>
      <c r="AR63" s="611">
        <f t="shared" si="70"/>
        <v>0</v>
      </c>
      <c r="AS63" s="611">
        <f t="shared" si="70"/>
        <v>0</v>
      </c>
      <c r="AT63" s="611">
        <f t="shared" si="70"/>
        <v>0</v>
      </c>
      <c r="AU63" s="611">
        <f t="shared" si="70"/>
        <v>0</v>
      </c>
      <c r="AV63" s="611">
        <f t="shared" si="70"/>
        <v>0</v>
      </c>
      <c r="AW63" s="611">
        <f t="shared" si="70"/>
        <v>0</v>
      </c>
      <c r="AX63" s="611">
        <f t="shared" si="70"/>
        <v>0</v>
      </c>
      <c r="AY63" s="611">
        <f t="shared" si="70"/>
        <v>0</v>
      </c>
      <c r="AZ63" s="611">
        <f t="shared" si="70"/>
        <v>0</v>
      </c>
      <c r="BA63" s="611">
        <f t="shared" si="70"/>
        <v>0</v>
      </c>
      <c r="BB63" s="58" t="s">
        <v>231</v>
      </c>
      <c r="BC63" s="63"/>
      <c r="BD63" s="63"/>
      <c r="BE63" s="85">
        <v>2016</v>
      </c>
      <c r="BF63" s="63"/>
      <c r="BG63" s="63"/>
    </row>
    <row r="64" spans="1:59" s="613" customFormat="1" ht="22.2" customHeight="1">
      <c r="A64" s="346" t="s">
        <v>37</v>
      </c>
      <c r="B64" s="65" t="s">
        <v>480</v>
      </c>
      <c r="C64" s="611"/>
      <c r="D64" s="611">
        <f>SUM(E64:BA64)</f>
        <v>0</v>
      </c>
      <c r="E64" s="611">
        <f t="shared" ref="E64:K64" si="71">SUM(E65:E66)</f>
        <v>0</v>
      </c>
      <c r="F64" s="611">
        <f t="shared" si="71"/>
        <v>0</v>
      </c>
      <c r="G64" s="611">
        <f t="shared" si="71"/>
        <v>0</v>
      </c>
      <c r="H64" s="611">
        <f t="shared" si="71"/>
        <v>0</v>
      </c>
      <c r="I64" s="611">
        <f t="shared" si="71"/>
        <v>0</v>
      </c>
      <c r="J64" s="611">
        <f t="shared" si="71"/>
        <v>0</v>
      </c>
      <c r="K64" s="611">
        <f t="shared" si="71"/>
        <v>0</v>
      </c>
      <c r="L64" s="611"/>
      <c r="M64" s="611">
        <f t="shared" ref="M64:AF64" si="72">SUM(M65:M66)</f>
        <v>0</v>
      </c>
      <c r="N64" s="611">
        <f t="shared" si="72"/>
        <v>0</v>
      </c>
      <c r="O64" s="611">
        <f t="shared" si="72"/>
        <v>0</v>
      </c>
      <c r="P64" s="611">
        <f t="shared" si="72"/>
        <v>0</v>
      </c>
      <c r="Q64" s="611">
        <f t="shared" si="72"/>
        <v>0</v>
      </c>
      <c r="R64" s="611">
        <f t="shared" si="72"/>
        <v>0</v>
      </c>
      <c r="S64" s="611">
        <f t="shared" si="72"/>
        <v>0</v>
      </c>
      <c r="T64" s="611">
        <f t="shared" si="72"/>
        <v>0</v>
      </c>
      <c r="U64" s="611">
        <f t="shared" si="72"/>
        <v>0</v>
      </c>
      <c r="V64" s="611">
        <f t="shared" si="72"/>
        <v>0</v>
      </c>
      <c r="W64" s="611">
        <f t="shared" si="72"/>
        <v>0</v>
      </c>
      <c r="X64" s="611">
        <f t="shared" si="72"/>
        <v>0</v>
      </c>
      <c r="Y64" s="611">
        <f t="shared" si="72"/>
        <v>0</v>
      </c>
      <c r="Z64" s="611">
        <f t="shared" si="72"/>
        <v>0</v>
      </c>
      <c r="AA64" s="611">
        <f t="shared" si="72"/>
        <v>0</v>
      </c>
      <c r="AB64" s="611">
        <f t="shared" si="72"/>
        <v>0</v>
      </c>
      <c r="AC64" s="611">
        <f t="shared" si="72"/>
        <v>0</v>
      </c>
      <c r="AD64" s="611">
        <f t="shared" si="72"/>
        <v>0</v>
      </c>
      <c r="AE64" s="611">
        <f t="shared" si="72"/>
        <v>0</v>
      </c>
      <c r="AF64" s="611">
        <f t="shared" si="72"/>
        <v>0</v>
      </c>
      <c r="AG64" s="611"/>
      <c r="AH64" s="611">
        <f t="shared" ref="AH64:BA64" si="73">SUM(AH65:AH66)</f>
        <v>0</v>
      </c>
      <c r="AI64" s="611">
        <f t="shared" si="73"/>
        <v>0</v>
      </c>
      <c r="AJ64" s="611">
        <f t="shared" si="73"/>
        <v>0</v>
      </c>
      <c r="AK64" s="611">
        <f t="shared" si="73"/>
        <v>0</v>
      </c>
      <c r="AL64" s="611">
        <f t="shared" si="73"/>
        <v>0</v>
      </c>
      <c r="AM64" s="611">
        <f t="shared" si="73"/>
        <v>0</v>
      </c>
      <c r="AN64" s="611">
        <f t="shared" si="73"/>
        <v>0</v>
      </c>
      <c r="AO64" s="611">
        <f t="shared" si="73"/>
        <v>0</v>
      </c>
      <c r="AP64" s="611">
        <f t="shared" si="73"/>
        <v>0</v>
      </c>
      <c r="AQ64" s="611">
        <f t="shared" si="73"/>
        <v>0</v>
      </c>
      <c r="AR64" s="611">
        <f t="shared" si="73"/>
        <v>0</v>
      </c>
      <c r="AS64" s="611">
        <f t="shared" si="73"/>
        <v>0</v>
      </c>
      <c r="AT64" s="611">
        <f t="shared" si="73"/>
        <v>0</v>
      </c>
      <c r="AU64" s="611">
        <f t="shared" si="73"/>
        <v>0</v>
      </c>
      <c r="AV64" s="611">
        <f t="shared" si="73"/>
        <v>0</v>
      </c>
      <c r="AW64" s="611">
        <f t="shared" si="73"/>
        <v>0</v>
      </c>
      <c r="AX64" s="611">
        <f t="shared" si="73"/>
        <v>0</v>
      </c>
      <c r="AY64" s="611">
        <f t="shared" si="73"/>
        <v>0</v>
      </c>
      <c r="AZ64" s="611">
        <f t="shared" si="73"/>
        <v>0</v>
      </c>
      <c r="BA64" s="611">
        <f t="shared" si="73"/>
        <v>0</v>
      </c>
      <c r="BB64" s="58" t="s">
        <v>231</v>
      </c>
      <c r="BC64" s="63"/>
      <c r="BD64" s="63"/>
      <c r="BE64" s="85">
        <v>2016</v>
      </c>
      <c r="BF64" s="63"/>
      <c r="BG64" s="63"/>
    </row>
    <row r="65" spans="1:59" s="630" customFormat="1" ht="22.2" hidden="1" customHeight="1">
      <c r="A65" s="626" t="s">
        <v>37</v>
      </c>
      <c r="B65" s="672"/>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hidden="1" customHeight="1">
      <c r="A66" s="626" t="s">
        <v>37</v>
      </c>
      <c r="B66" s="672"/>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13" customFormat="1" ht="22.2" customHeight="1">
      <c r="A67" s="346" t="s">
        <v>37</v>
      </c>
      <c r="B67" s="65" t="s">
        <v>481</v>
      </c>
      <c r="C67" s="611"/>
      <c r="D67" s="611">
        <f>SUM(E67:BA67)</f>
        <v>0</v>
      </c>
      <c r="E67" s="611">
        <f t="shared" ref="E67:K67" si="74">SUM(E68:E69)</f>
        <v>0</v>
      </c>
      <c r="F67" s="611">
        <f t="shared" si="74"/>
        <v>0</v>
      </c>
      <c r="G67" s="611">
        <f t="shared" si="74"/>
        <v>0</v>
      </c>
      <c r="H67" s="611">
        <f t="shared" si="74"/>
        <v>0</v>
      </c>
      <c r="I67" s="611">
        <f t="shared" si="74"/>
        <v>0</v>
      </c>
      <c r="J67" s="611">
        <f t="shared" si="74"/>
        <v>0</v>
      </c>
      <c r="K67" s="611">
        <f t="shared" si="74"/>
        <v>0</v>
      </c>
      <c r="L67" s="611"/>
      <c r="M67" s="611">
        <f t="shared" ref="M67:AF67" si="75">SUM(M68:M69)</f>
        <v>0</v>
      </c>
      <c r="N67" s="611">
        <f t="shared" si="75"/>
        <v>0</v>
      </c>
      <c r="O67" s="611">
        <f t="shared" si="75"/>
        <v>0</v>
      </c>
      <c r="P67" s="611">
        <f t="shared" si="75"/>
        <v>0</v>
      </c>
      <c r="Q67" s="611">
        <f t="shared" si="75"/>
        <v>0</v>
      </c>
      <c r="R67" s="611">
        <f t="shared" si="75"/>
        <v>0</v>
      </c>
      <c r="S67" s="611">
        <f t="shared" si="75"/>
        <v>0</v>
      </c>
      <c r="T67" s="611">
        <f t="shared" si="75"/>
        <v>0</v>
      </c>
      <c r="U67" s="611">
        <f t="shared" si="75"/>
        <v>0</v>
      </c>
      <c r="V67" s="611">
        <f t="shared" si="75"/>
        <v>0</v>
      </c>
      <c r="W67" s="611">
        <f t="shared" si="75"/>
        <v>0</v>
      </c>
      <c r="X67" s="611">
        <f t="shared" si="75"/>
        <v>0</v>
      </c>
      <c r="Y67" s="611">
        <f t="shared" si="75"/>
        <v>0</v>
      </c>
      <c r="Z67" s="611">
        <f t="shared" si="75"/>
        <v>0</v>
      </c>
      <c r="AA67" s="611">
        <f t="shared" si="75"/>
        <v>0</v>
      </c>
      <c r="AB67" s="611">
        <f t="shared" si="75"/>
        <v>0</v>
      </c>
      <c r="AC67" s="611">
        <f t="shared" si="75"/>
        <v>0</v>
      </c>
      <c r="AD67" s="611">
        <f t="shared" si="75"/>
        <v>0</v>
      </c>
      <c r="AE67" s="611">
        <f t="shared" si="75"/>
        <v>0</v>
      </c>
      <c r="AF67" s="611">
        <f t="shared" si="75"/>
        <v>0</v>
      </c>
      <c r="AG67" s="611"/>
      <c r="AH67" s="611">
        <f t="shared" ref="AH67:BA67" si="76">SUM(AH68:AH69)</f>
        <v>0</v>
      </c>
      <c r="AI67" s="611">
        <f t="shared" si="76"/>
        <v>0</v>
      </c>
      <c r="AJ67" s="611">
        <f t="shared" si="76"/>
        <v>0</v>
      </c>
      <c r="AK67" s="611">
        <f t="shared" si="76"/>
        <v>0</v>
      </c>
      <c r="AL67" s="611">
        <f t="shared" si="76"/>
        <v>0</v>
      </c>
      <c r="AM67" s="611">
        <f t="shared" si="76"/>
        <v>0</v>
      </c>
      <c r="AN67" s="611">
        <f t="shared" si="76"/>
        <v>0</v>
      </c>
      <c r="AO67" s="611">
        <f t="shared" si="76"/>
        <v>0</v>
      </c>
      <c r="AP67" s="611">
        <f t="shared" si="76"/>
        <v>0</v>
      </c>
      <c r="AQ67" s="611">
        <f t="shared" si="76"/>
        <v>0</v>
      </c>
      <c r="AR67" s="611">
        <f t="shared" si="76"/>
        <v>0</v>
      </c>
      <c r="AS67" s="611">
        <f t="shared" si="76"/>
        <v>0</v>
      </c>
      <c r="AT67" s="611">
        <f t="shared" si="76"/>
        <v>0</v>
      </c>
      <c r="AU67" s="611">
        <f t="shared" si="76"/>
        <v>0</v>
      </c>
      <c r="AV67" s="611">
        <f t="shared" si="76"/>
        <v>0</v>
      </c>
      <c r="AW67" s="611">
        <f t="shared" si="76"/>
        <v>0</v>
      </c>
      <c r="AX67" s="611">
        <f t="shared" si="76"/>
        <v>0</v>
      </c>
      <c r="AY67" s="611">
        <f t="shared" si="76"/>
        <v>0</v>
      </c>
      <c r="AZ67" s="611">
        <f t="shared" si="76"/>
        <v>0</v>
      </c>
      <c r="BA67" s="611">
        <f t="shared" si="76"/>
        <v>0</v>
      </c>
      <c r="BB67" s="58" t="s">
        <v>231</v>
      </c>
      <c r="BC67" s="63"/>
      <c r="BD67" s="63"/>
      <c r="BE67" s="85">
        <v>2016</v>
      </c>
      <c r="BF67" s="63"/>
      <c r="BG67" s="63"/>
    </row>
    <row r="68" spans="1:59" s="630" customFormat="1" ht="22.2" hidden="1" customHeight="1">
      <c r="A68" s="626" t="s">
        <v>37</v>
      </c>
      <c r="B68" s="672"/>
      <c r="C68" s="628"/>
      <c r="D68" s="628"/>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hidden="1" customHeight="1">
      <c r="A69" s="626" t="s">
        <v>37</v>
      </c>
      <c r="B69" s="672"/>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13" customFormat="1" ht="22.2" customHeight="1">
      <c r="A70" s="346" t="s">
        <v>40</v>
      </c>
      <c r="B70" s="612" t="s">
        <v>488</v>
      </c>
      <c r="C70" s="611">
        <f>SUM(C71,C74)</f>
        <v>0</v>
      </c>
      <c r="D70" s="611">
        <f>SUM(D71+D74)</f>
        <v>0</v>
      </c>
      <c r="E70" s="611">
        <f t="shared" ref="E70:K70" si="77">SUM(E71,E74)</f>
        <v>0</v>
      </c>
      <c r="F70" s="611">
        <f t="shared" si="77"/>
        <v>0</v>
      </c>
      <c r="G70" s="611">
        <f t="shared" si="77"/>
        <v>0</v>
      </c>
      <c r="H70" s="611">
        <f t="shared" si="77"/>
        <v>0</v>
      </c>
      <c r="I70" s="611">
        <f t="shared" si="77"/>
        <v>0</v>
      </c>
      <c r="J70" s="611">
        <f t="shared" si="77"/>
        <v>0</v>
      </c>
      <c r="K70" s="611">
        <f t="shared" si="77"/>
        <v>0</v>
      </c>
      <c r="L70" s="611"/>
      <c r="M70" s="611">
        <f t="shared" ref="M70:AF70" si="78">SUM(M71,M74)</f>
        <v>0</v>
      </c>
      <c r="N70" s="611">
        <f t="shared" si="78"/>
        <v>0</v>
      </c>
      <c r="O70" s="611">
        <f t="shared" si="78"/>
        <v>0</v>
      </c>
      <c r="P70" s="611">
        <f t="shared" si="78"/>
        <v>0</v>
      </c>
      <c r="Q70" s="611">
        <f t="shared" si="78"/>
        <v>0</v>
      </c>
      <c r="R70" s="611">
        <f t="shared" si="78"/>
        <v>0</v>
      </c>
      <c r="S70" s="611">
        <f t="shared" si="78"/>
        <v>0</v>
      </c>
      <c r="T70" s="611">
        <f t="shared" si="78"/>
        <v>0</v>
      </c>
      <c r="U70" s="611">
        <f t="shared" si="78"/>
        <v>0</v>
      </c>
      <c r="V70" s="611">
        <f t="shared" si="78"/>
        <v>0</v>
      </c>
      <c r="W70" s="611">
        <f t="shared" si="78"/>
        <v>0</v>
      </c>
      <c r="X70" s="611">
        <f t="shared" si="78"/>
        <v>0</v>
      </c>
      <c r="Y70" s="611">
        <f t="shared" si="78"/>
        <v>0</v>
      </c>
      <c r="Z70" s="611">
        <f t="shared" si="78"/>
        <v>0</v>
      </c>
      <c r="AA70" s="611">
        <f t="shared" si="78"/>
        <v>0</v>
      </c>
      <c r="AB70" s="611">
        <f t="shared" si="78"/>
        <v>0</v>
      </c>
      <c r="AC70" s="611">
        <f t="shared" si="78"/>
        <v>0</v>
      </c>
      <c r="AD70" s="611">
        <f t="shared" si="78"/>
        <v>0</v>
      </c>
      <c r="AE70" s="611">
        <f t="shared" si="78"/>
        <v>0</v>
      </c>
      <c r="AF70" s="611">
        <f t="shared" si="78"/>
        <v>0</v>
      </c>
      <c r="AG70" s="611"/>
      <c r="AH70" s="611">
        <f t="shared" ref="AH70:BA70" si="79">SUM(AH71,AH74)</f>
        <v>0</v>
      </c>
      <c r="AI70" s="611">
        <f t="shared" si="79"/>
        <v>0</v>
      </c>
      <c r="AJ70" s="611">
        <f t="shared" si="79"/>
        <v>0</v>
      </c>
      <c r="AK70" s="611">
        <f t="shared" si="79"/>
        <v>0</v>
      </c>
      <c r="AL70" s="611">
        <f t="shared" si="79"/>
        <v>0</v>
      </c>
      <c r="AM70" s="611">
        <f t="shared" si="79"/>
        <v>0</v>
      </c>
      <c r="AN70" s="611">
        <f t="shared" si="79"/>
        <v>0</v>
      </c>
      <c r="AO70" s="611">
        <f t="shared" si="79"/>
        <v>0</v>
      </c>
      <c r="AP70" s="611">
        <f t="shared" si="79"/>
        <v>0</v>
      </c>
      <c r="AQ70" s="611">
        <f t="shared" si="79"/>
        <v>0</v>
      </c>
      <c r="AR70" s="611">
        <f t="shared" si="79"/>
        <v>0</v>
      </c>
      <c r="AS70" s="611">
        <f t="shared" si="79"/>
        <v>0</v>
      </c>
      <c r="AT70" s="611">
        <f t="shared" si="79"/>
        <v>0</v>
      </c>
      <c r="AU70" s="611">
        <f t="shared" si="79"/>
        <v>0</v>
      </c>
      <c r="AV70" s="611">
        <f t="shared" si="79"/>
        <v>0</v>
      </c>
      <c r="AW70" s="611">
        <f t="shared" si="79"/>
        <v>0</v>
      </c>
      <c r="AX70" s="611">
        <f t="shared" si="79"/>
        <v>0</v>
      </c>
      <c r="AY70" s="611">
        <f t="shared" si="79"/>
        <v>0</v>
      </c>
      <c r="AZ70" s="611">
        <f t="shared" si="79"/>
        <v>0</v>
      </c>
      <c r="BA70" s="611">
        <f t="shared" si="79"/>
        <v>0</v>
      </c>
      <c r="BB70" s="58" t="s">
        <v>231</v>
      </c>
      <c r="BC70" s="63"/>
      <c r="BD70" s="63"/>
      <c r="BE70" s="85">
        <v>2016</v>
      </c>
      <c r="BF70" s="63"/>
      <c r="BG70" s="63"/>
    </row>
    <row r="71" spans="1:59" s="613" customFormat="1" ht="22.2" customHeight="1">
      <c r="A71" s="346" t="s">
        <v>40</v>
      </c>
      <c r="B71" s="65" t="s">
        <v>480</v>
      </c>
      <c r="C71" s="611"/>
      <c r="D71" s="611">
        <f>SUM(E71:BA71)</f>
        <v>0</v>
      </c>
      <c r="E71" s="611">
        <f t="shared" ref="E71:K71" si="80">SUM(E72:E73)</f>
        <v>0</v>
      </c>
      <c r="F71" s="611">
        <f t="shared" si="80"/>
        <v>0</v>
      </c>
      <c r="G71" s="611">
        <f t="shared" si="80"/>
        <v>0</v>
      </c>
      <c r="H71" s="611">
        <f t="shared" si="80"/>
        <v>0</v>
      </c>
      <c r="I71" s="611">
        <f t="shared" si="80"/>
        <v>0</v>
      </c>
      <c r="J71" s="611">
        <f t="shared" si="80"/>
        <v>0</v>
      </c>
      <c r="K71" s="611">
        <f t="shared" si="80"/>
        <v>0</v>
      </c>
      <c r="L71" s="611"/>
      <c r="M71" s="611">
        <f t="shared" ref="M71:AF71" si="81">SUM(M72:M73)</f>
        <v>0</v>
      </c>
      <c r="N71" s="611">
        <f t="shared" si="81"/>
        <v>0</v>
      </c>
      <c r="O71" s="611">
        <f t="shared" si="81"/>
        <v>0</v>
      </c>
      <c r="P71" s="611">
        <f t="shared" si="81"/>
        <v>0</v>
      </c>
      <c r="Q71" s="611">
        <f t="shared" si="81"/>
        <v>0</v>
      </c>
      <c r="R71" s="611">
        <f t="shared" si="81"/>
        <v>0</v>
      </c>
      <c r="S71" s="611">
        <f t="shared" si="81"/>
        <v>0</v>
      </c>
      <c r="T71" s="611">
        <f t="shared" si="81"/>
        <v>0</v>
      </c>
      <c r="U71" s="611">
        <f t="shared" si="81"/>
        <v>0</v>
      </c>
      <c r="V71" s="611">
        <f t="shared" si="81"/>
        <v>0</v>
      </c>
      <c r="W71" s="611">
        <f t="shared" si="81"/>
        <v>0</v>
      </c>
      <c r="X71" s="611">
        <f t="shared" si="81"/>
        <v>0</v>
      </c>
      <c r="Y71" s="611">
        <f t="shared" si="81"/>
        <v>0</v>
      </c>
      <c r="Z71" s="611">
        <f t="shared" si="81"/>
        <v>0</v>
      </c>
      <c r="AA71" s="611">
        <f t="shared" si="81"/>
        <v>0</v>
      </c>
      <c r="AB71" s="611">
        <f t="shared" si="81"/>
        <v>0</v>
      </c>
      <c r="AC71" s="611">
        <f t="shared" si="81"/>
        <v>0</v>
      </c>
      <c r="AD71" s="611">
        <f t="shared" si="81"/>
        <v>0</v>
      </c>
      <c r="AE71" s="611">
        <f t="shared" si="81"/>
        <v>0</v>
      </c>
      <c r="AF71" s="611">
        <f t="shared" si="81"/>
        <v>0</v>
      </c>
      <c r="AG71" s="611"/>
      <c r="AH71" s="611">
        <f t="shared" ref="AH71:BA71" si="82">SUM(AH72:AH73)</f>
        <v>0</v>
      </c>
      <c r="AI71" s="611">
        <f t="shared" si="82"/>
        <v>0</v>
      </c>
      <c r="AJ71" s="611">
        <f t="shared" si="82"/>
        <v>0</v>
      </c>
      <c r="AK71" s="611">
        <f t="shared" si="82"/>
        <v>0</v>
      </c>
      <c r="AL71" s="611">
        <f t="shared" si="82"/>
        <v>0</v>
      </c>
      <c r="AM71" s="611">
        <f t="shared" si="82"/>
        <v>0</v>
      </c>
      <c r="AN71" s="611">
        <f t="shared" si="82"/>
        <v>0</v>
      </c>
      <c r="AO71" s="611">
        <f t="shared" si="82"/>
        <v>0</v>
      </c>
      <c r="AP71" s="611">
        <f t="shared" si="82"/>
        <v>0</v>
      </c>
      <c r="AQ71" s="611">
        <f t="shared" si="82"/>
        <v>0</v>
      </c>
      <c r="AR71" s="611">
        <f t="shared" si="82"/>
        <v>0</v>
      </c>
      <c r="AS71" s="611">
        <f t="shared" si="82"/>
        <v>0</v>
      </c>
      <c r="AT71" s="611">
        <f t="shared" si="82"/>
        <v>0</v>
      </c>
      <c r="AU71" s="611">
        <f t="shared" si="82"/>
        <v>0</v>
      </c>
      <c r="AV71" s="611">
        <f t="shared" si="82"/>
        <v>0</v>
      </c>
      <c r="AW71" s="611">
        <f t="shared" si="82"/>
        <v>0</v>
      </c>
      <c r="AX71" s="611">
        <f t="shared" si="82"/>
        <v>0</v>
      </c>
      <c r="AY71" s="611">
        <f t="shared" si="82"/>
        <v>0</v>
      </c>
      <c r="AZ71" s="611">
        <f t="shared" si="82"/>
        <v>0</v>
      </c>
      <c r="BA71" s="611">
        <f t="shared" si="82"/>
        <v>0</v>
      </c>
      <c r="BB71" s="58" t="s">
        <v>231</v>
      </c>
      <c r="BC71" s="63"/>
      <c r="BD71" s="63"/>
      <c r="BE71" s="85">
        <v>2016</v>
      </c>
      <c r="BF71" s="63"/>
      <c r="BG71" s="63"/>
    </row>
    <row r="72" spans="1:59" s="630" customFormat="1" ht="22.2" hidden="1" customHeight="1">
      <c r="A72" s="626" t="s">
        <v>40</v>
      </c>
      <c r="B72" s="672"/>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hidden="1" customHeight="1">
      <c r="A73" s="626" t="s">
        <v>40</v>
      </c>
      <c r="B73" s="672"/>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13" customFormat="1" ht="22.2" customHeight="1">
      <c r="A74" s="346" t="s">
        <v>40</v>
      </c>
      <c r="B74" s="65" t="s">
        <v>481</v>
      </c>
      <c r="C74" s="611"/>
      <c r="D74" s="611">
        <f>SUM(E74:BA74)</f>
        <v>0</v>
      </c>
      <c r="E74" s="611">
        <f t="shared" ref="E74:K74" si="83">SUM(E75:E76)</f>
        <v>0</v>
      </c>
      <c r="F74" s="611">
        <f t="shared" si="83"/>
        <v>0</v>
      </c>
      <c r="G74" s="611">
        <f t="shared" si="83"/>
        <v>0</v>
      </c>
      <c r="H74" s="611">
        <f t="shared" si="83"/>
        <v>0</v>
      </c>
      <c r="I74" s="611">
        <f t="shared" si="83"/>
        <v>0</v>
      </c>
      <c r="J74" s="611">
        <f t="shared" si="83"/>
        <v>0</v>
      </c>
      <c r="K74" s="611">
        <f t="shared" si="83"/>
        <v>0</v>
      </c>
      <c r="L74" s="611"/>
      <c r="M74" s="611">
        <f t="shared" ref="M74:AF74" si="84">SUM(M75:M76)</f>
        <v>0</v>
      </c>
      <c r="N74" s="611">
        <f t="shared" si="84"/>
        <v>0</v>
      </c>
      <c r="O74" s="611">
        <f t="shared" si="84"/>
        <v>0</v>
      </c>
      <c r="P74" s="611">
        <f t="shared" si="84"/>
        <v>0</v>
      </c>
      <c r="Q74" s="611">
        <f t="shared" si="84"/>
        <v>0</v>
      </c>
      <c r="R74" s="611">
        <f t="shared" si="84"/>
        <v>0</v>
      </c>
      <c r="S74" s="611">
        <f t="shared" si="84"/>
        <v>0</v>
      </c>
      <c r="T74" s="611">
        <f t="shared" si="84"/>
        <v>0</v>
      </c>
      <c r="U74" s="611">
        <f t="shared" si="84"/>
        <v>0</v>
      </c>
      <c r="V74" s="611">
        <f t="shared" si="84"/>
        <v>0</v>
      </c>
      <c r="W74" s="611">
        <f t="shared" si="84"/>
        <v>0</v>
      </c>
      <c r="X74" s="611">
        <f t="shared" si="84"/>
        <v>0</v>
      </c>
      <c r="Y74" s="611">
        <f t="shared" si="84"/>
        <v>0</v>
      </c>
      <c r="Z74" s="611">
        <f t="shared" si="84"/>
        <v>0</v>
      </c>
      <c r="AA74" s="611">
        <f t="shared" si="84"/>
        <v>0</v>
      </c>
      <c r="AB74" s="611">
        <f t="shared" si="84"/>
        <v>0</v>
      </c>
      <c r="AC74" s="611">
        <f t="shared" si="84"/>
        <v>0</v>
      </c>
      <c r="AD74" s="611">
        <f t="shared" si="84"/>
        <v>0</v>
      </c>
      <c r="AE74" s="611">
        <f t="shared" si="84"/>
        <v>0</v>
      </c>
      <c r="AF74" s="611">
        <f t="shared" si="84"/>
        <v>0</v>
      </c>
      <c r="AG74" s="611"/>
      <c r="AH74" s="611">
        <f t="shared" ref="AH74:BA74" si="85">SUM(AH75:AH76)</f>
        <v>0</v>
      </c>
      <c r="AI74" s="611">
        <f t="shared" si="85"/>
        <v>0</v>
      </c>
      <c r="AJ74" s="611">
        <f t="shared" si="85"/>
        <v>0</v>
      </c>
      <c r="AK74" s="611">
        <f t="shared" si="85"/>
        <v>0</v>
      </c>
      <c r="AL74" s="611">
        <f t="shared" si="85"/>
        <v>0</v>
      </c>
      <c r="AM74" s="611">
        <f t="shared" si="85"/>
        <v>0</v>
      </c>
      <c r="AN74" s="611">
        <f t="shared" si="85"/>
        <v>0</v>
      </c>
      <c r="AO74" s="611">
        <f t="shared" si="85"/>
        <v>0</v>
      </c>
      <c r="AP74" s="611">
        <f t="shared" si="85"/>
        <v>0</v>
      </c>
      <c r="AQ74" s="611">
        <f t="shared" si="85"/>
        <v>0</v>
      </c>
      <c r="AR74" s="611">
        <f t="shared" si="85"/>
        <v>0</v>
      </c>
      <c r="AS74" s="611">
        <f t="shared" si="85"/>
        <v>0</v>
      </c>
      <c r="AT74" s="611">
        <f t="shared" si="85"/>
        <v>0</v>
      </c>
      <c r="AU74" s="611">
        <f t="shared" si="85"/>
        <v>0</v>
      </c>
      <c r="AV74" s="611">
        <f t="shared" si="85"/>
        <v>0</v>
      </c>
      <c r="AW74" s="611">
        <f t="shared" si="85"/>
        <v>0</v>
      </c>
      <c r="AX74" s="611">
        <f t="shared" si="85"/>
        <v>0</v>
      </c>
      <c r="AY74" s="611">
        <f t="shared" si="85"/>
        <v>0</v>
      </c>
      <c r="AZ74" s="611">
        <f t="shared" si="85"/>
        <v>0</v>
      </c>
      <c r="BA74" s="611">
        <f t="shared" si="85"/>
        <v>0</v>
      </c>
      <c r="BB74" s="58" t="s">
        <v>231</v>
      </c>
      <c r="BC74" s="63"/>
      <c r="BD74" s="63"/>
      <c r="BE74" s="85">
        <v>2016</v>
      </c>
      <c r="BF74" s="63"/>
      <c r="BG74" s="63"/>
    </row>
    <row r="75" spans="1:59" s="630" customFormat="1" ht="22.2" hidden="1" customHeight="1">
      <c r="A75" s="626" t="s">
        <v>40</v>
      </c>
      <c r="B75" s="672"/>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hidden="1" customHeight="1">
      <c r="A76" s="626" t="s">
        <v>40</v>
      </c>
      <c r="B76" s="672"/>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13" customFormat="1" ht="22.2" customHeight="1">
      <c r="A77" s="346" t="s">
        <v>43</v>
      </c>
      <c r="B77" s="615" t="s">
        <v>489</v>
      </c>
      <c r="C77" s="611">
        <f>SUM(C78,C81)</f>
        <v>0</v>
      </c>
      <c r="D77" s="611">
        <f>SUM(D78+D81)</f>
        <v>0</v>
      </c>
      <c r="E77" s="611">
        <f t="shared" ref="E77:K77" si="86">SUM(E78,E81)</f>
        <v>0</v>
      </c>
      <c r="F77" s="611">
        <f t="shared" si="86"/>
        <v>0</v>
      </c>
      <c r="G77" s="611">
        <f t="shared" si="86"/>
        <v>0</v>
      </c>
      <c r="H77" s="611">
        <f t="shared" si="86"/>
        <v>0</v>
      </c>
      <c r="I77" s="611">
        <f t="shared" si="86"/>
        <v>0</v>
      </c>
      <c r="J77" s="611">
        <f t="shared" si="86"/>
        <v>0</v>
      </c>
      <c r="K77" s="611">
        <f t="shared" si="86"/>
        <v>0</v>
      </c>
      <c r="L77" s="611"/>
      <c r="M77" s="611">
        <f t="shared" ref="M77:AF77" si="87">SUM(M78,M81)</f>
        <v>0</v>
      </c>
      <c r="N77" s="611">
        <f t="shared" si="87"/>
        <v>0</v>
      </c>
      <c r="O77" s="611">
        <f t="shared" si="87"/>
        <v>0</v>
      </c>
      <c r="P77" s="611">
        <f t="shared" si="87"/>
        <v>0</v>
      </c>
      <c r="Q77" s="611">
        <f t="shared" si="87"/>
        <v>0</v>
      </c>
      <c r="R77" s="611">
        <f t="shared" si="87"/>
        <v>0</v>
      </c>
      <c r="S77" s="611">
        <f t="shared" si="87"/>
        <v>0</v>
      </c>
      <c r="T77" s="611">
        <f t="shared" si="87"/>
        <v>0</v>
      </c>
      <c r="U77" s="611">
        <f t="shared" si="87"/>
        <v>0</v>
      </c>
      <c r="V77" s="611">
        <f t="shared" si="87"/>
        <v>0</v>
      </c>
      <c r="W77" s="611">
        <f t="shared" si="87"/>
        <v>0</v>
      </c>
      <c r="X77" s="611">
        <f t="shared" si="87"/>
        <v>0</v>
      </c>
      <c r="Y77" s="611">
        <f t="shared" si="87"/>
        <v>0</v>
      </c>
      <c r="Z77" s="611">
        <f t="shared" si="87"/>
        <v>0</v>
      </c>
      <c r="AA77" s="611">
        <f t="shared" si="87"/>
        <v>0</v>
      </c>
      <c r="AB77" s="611">
        <f t="shared" si="87"/>
        <v>0</v>
      </c>
      <c r="AC77" s="611">
        <f t="shared" si="87"/>
        <v>0</v>
      </c>
      <c r="AD77" s="611">
        <f t="shared" si="87"/>
        <v>0</v>
      </c>
      <c r="AE77" s="611">
        <f t="shared" si="87"/>
        <v>0</v>
      </c>
      <c r="AF77" s="611">
        <f t="shared" si="87"/>
        <v>0</v>
      </c>
      <c r="AG77" s="611"/>
      <c r="AH77" s="611">
        <f t="shared" ref="AH77:BA77" si="88">SUM(AH78,AH81)</f>
        <v>0</v>
      </c>
      <c r="AI77" s="611">
        <f t="shared" si="88"/>
        <v>0</v>
      </c>
      <c r="AJ77" s="611">
        <f t="shared" si="88"/>
        <v>0</v>
      </c>
      <c r="AK77" s="611">
        <f t="shared" si="88"/>
        <v>0</v>
      </c>
      <c r="AL77" s="611">
        <f t="shared" si="88"/>
        <v>0</v>
      </c>
      <c r="AM77" s="611">
        <f t="shared" si="88"/>
        <v>0</v>
      </c>
      <c r="AN77" s="611">
        <f t="shared" si="88"/>
        <v>0</v>
      </c>
      <c r="AO77" s="611">
        <f t="shared" si="88"/>
        <v>0</v>
      </c>
      <c r="AP77" s="611">
        <f t="shared" si="88"/>
        <v>0</v>
      </c>
      <c r="AQ77" s="611">
        <f t="shared" si="88"/>
        <v>0</v>
      </c>
      <c r="AR77" s="611">
        <f t="shared" si="88"/>
        <v>0</v>
      </c>
      <c r="AS77" s="611">
        <f t="shared" si="88"/>
        <v>0</v>
      </c>
      <c r="AT77" s="611">
        <f t="shared" si="88"/>
        <v>0</v>
      </c>
      <c r="AU77" s="611">
        <f t="shared" si="88"/>
        <v>0</v>
      </c>
      <c r="AV77" s="611">
        <f t="shared" si="88"/>
        <v>0</v>
      </c>
      <c r="AW77" s="611">
        <f t="shared" si="88"/>
        <v>0</v>
      </c>
      <c r="AX77" s="611">
        <f t="shared" si="88"/>
        <v>0</v>
      </c>
      <c r="AY77" s="611">
        <f t="shared" si="88"/>
        <v>0</v>
      </c>
      <c r="AZ77" s="611">
        <f t="shared" si="88"/>
        <v>0</v>
      </c>
      <c r="BA77" s="611">
        <f t="shared" si="88"/>
        <v>0</v>
      </c>
      <c r="BB77" s="58" t="s">
        <v>231</v>
      </c>
      <c r="BC77" s="63"/>
      <c r="BD77" s="63"/>
      <c r="BE77" s="85">
        <v>2016</v>
      </c>
      <c r="BF77" s="63"/>
      <c r="BG77" s="63"/>
    </row>
    <row r="78" spans="1:59" s="613" customFormat="1" ht="22.2" customHeight="1">
      <c r="A78" s="346" t="s">
        <v>43</v>
      </c>
      <c r="B78" s="65" t="s">
        <v>480</v>
      </c>
      <c r="C78" s="611"/>
      <c r="D78" s="611">
        <f>SUM(E78:BA78)</f>
        <v>0</v>
      </c>
      <c r="E78" s="611">
        <f t="shared" ref="E78:K78" si="89">SUM(E79:E80)</f>
        <v>0</v>
      </c>
      <c r="F78" s="611">
        <f t="shared" si="89"/>
        <v>0</v>
      </c>
      <c r="G78" s="611">
        <f t="shared" si="89"/>
        <v>0</v>
      </c>
      <c r="H78" s="611">
        <f t="shared" si="89"/>
        <v>0</v>
      </c>
      <c r="I78" s="611">
        <f t="shared" si="89"/>
        <v>0</v>
      </c>
      <c r="J78" s="611">
        <f t="shared" si="89"/>
        <v>0</v>
      </c>
      <c r="K78" s="611">
        <f t="shared" si="89"/>
        <v>0</v>
      </c>
      <c r="L78" s="611"/>
      <c r="M78" s="611">
        <f t="shared" ref="M78:AF78" si="90">SUM(M79:M80)</f>
        <v>0</v>
      </c>
      <c r="N78" s="611">
        <f t="shared" si="90"/>
        <v>0</v>
      </c>
      <c r="O78" s="611">
        <f t="shared" si="90"/>
        <v>0</v>
      </c>
      <c r="P78" s="611">
        <f t="shared" si="90"/>
        <v>0</v>
      </c>
      <c r="Q78" s="611">
        <f t="shared" si="90"/>
        <v>0</v>
      </c>
      <c r="R78" s="611">
        <f t="shared" si="90"/>
        <v>0</v>
      </c>
      <c r="S78" s="611">
        <f t="shared" si="90"/>
        <v>0</v>
      </c>
      <c r="T78" s="611">
        <f t="shared" si="90"/>
        <v>0</v>
      </c>
      <c r="U78" s="611">
        <f t="shared" si="90"/>
        <v>0</v>
      </c>
      <c r="V78" s="611">
        <f t="shared" si="90"/>
        <v>0</v>
      </c>
      <c r="W78" s="611">
        <f t="shared" si="90"/>
        <v>0</v>
      </c>
      <c r="X78" s="611">
        <f t="shared" si="90"/>
        <v>0</v>
      </c>
      <c r="Y78" s="611">
        <f t="shared" si="90"/>
        <v>0</v>
      </c>
      <c r="Z78" s="611">
        <f t="shared" si="90"/>
        <v>0</v>
      </c>
      <c r="AA78" s="611">
        <f t="shared" si="90"/>
        <v>0</v>
      </c>
      <c r="AB78" s="611">
        <f t="shared" si="90"/>
        <v>0</v>
      </c>
      <c r="AC78" s="611">
        <f t="shared" si="90"/>
        <v>0</v>
      </c>
      <c r="AD78" s="611">
        <f t="shared" si="90"/>
        <v>0</v>
      </c>
      <c r="AE78" s="611">
        <f t="shared" si="90"/>
        <v>0</v>
      </c>
      <c r="AF78" s="611">
        <f t="shared" si="90"/>
        <v>0</v>
      </c>
      <c r="AG78" s="611"/>
      <c r="AH78" s="611">
        <f t="shared" ref="AH78:BA78" si="91">SUM(AH79:AH80)</f>
        <v>0</v>
      </c>
      <c r="AI78" s="611">
        <f t="shared" si="91"/>
        <v>0</v>
      </c>
      <c r="AJ78" s="611">
        <f t="shared" si="91"/>
        <v>0</v>
      </c>
      <c r="AK78" s="611">
        <f t="shared" si="91"/>
        <v>0</v>
      </c>
      <c r="AL78" s="611">
        <f t="shared" si="91"/>
        <v>0</v>
      </c>
      <c r="AM78" s="611">
        <f t="shared" si="91"/>
        <v>0</v>
      </c>
      <c r="AN78" s="611">
        <f t="shared" si="91"/>
        <v>0</v>
      </c>
      <c r="AO78" s="611">
        <f t="shared" si="91"/>
        <v>0</v>
      </c>
      <c r="AP78" s="611">
        <f t="shared" si="91"/>
        <v>0</v>
      </c>
      <c r="AQ78" s="611">
        <f t="shared" si="91"/>
        <v>0</v>
      </c>
      <c r="AR78" s="611">
        <f t="shared" si="91"/>
        <v>0</v>
      </c>
      <c r="AS78" s="611">
        <f t="shared" si="91"/>
        <v>0</v>
      </c>
      <c r="AT78" s="611">
        <f t="shared" si="91"/>
        <v>0</v>
      </c>
      <c r="AU78" s="611">
        <f t="shared" si="91"/>
        <v>0</v>
      </c>
      <c r="AV78" s="611">
        <f t="shared" si="91"/>
        <v>0</v>
      </c>
      <c r="AW78" s="611">
        <f t="shared" si="91"/>
        <v>0</v>
      </c>
      <c r="AX78" s="611">
        <f t="shared" si="91"/>
        <v>0</v>
      </c>
      <c r="AY78" s="611">
        <f t="shared" si="91"/>
        <v>0</v>
      </c>
      <c r="AZ78" s="611">
        <f t="shared" si="91"/>
        <v>0</v>
      </c>
      <c r="BA78" s="611">
        <f t="shared" si="91"/>
        <v>0</v>
      </c>
      <c r="BB78" s="58" t="s">
        <v>231</v>
      </c>
      <c r="BC78" s="63"/>
      <c r="BD78" s="63"/>
      <c r="BE78" s="85">
        <v>2016</v>
      </c>
      <c r="BF78" s="63"/>
      <c r="BG78" s="63"/>
    </row>
    <row r="79" spans="1:59" s="630" customFormat="1" ht="50.25" hidden="1" customHeight="1">
      <c r="A79" s="626" t="s">
        <v>43</v>
      </c>
      <c r="B79" s="67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hidden="1" customHeight="1">
      <c r="A80" s="626" t="s">
        <v>43</v>
      </c>
      <c r="B80" s="672"/>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13" customFormat="1" ht="22.2" customHeight="1">
      <c r="A81" s="346" t="s">
        <v>43</v>
      </c>
      <c r="B81" s="65" t="s">
        <v>481</v>
      </c>
      <c r="C81" s="611"/>
      <c r="D81" s="611">
        <f>SUM(E81:BA81)</f>
        <v>0</v>
      </c>
      <c r="E81" s="611">
        <f t="shared" ref="E81:K81" si="92">SUM(E82:E83)</f>
        <v>0</v>
      </c>
      <c r="F81" s="611">
        <f t="shared" si="92"/>
        <v>0</v>
      </c>
      <c r="G81" s="611">
        <f t="shared" si="92"/>
        <v>0</v>
      </c>
      <c r="H81" s="611">
        <f t="shared" si="92"/>
        <v>0</v>
      </c>
      <c r="I81" s="611">
        <f t="shared" si="92"/>
        <v>0</v>
      </c>
      <c r="J81" s="611">
        <f t="shared" si="92"/>
        <v>0</v>
      </c>
      <c r="K81" s="611">
        <f t="shared" si="92"/>
        <v>0</v>
      </c>
      <c r="L81" s="611"/>
      <c r="M81" s="611">
        <f t="shared" ref="M81:AF81" si="93">SUM(M82:M83)</f>
        <v>0</v>
      </c>
      <c r="N81" s="611">
        <f t="shared" si="93"/>
        <v>0</v>
      </c>
      <c r="O81" s="611">
        <f t="shared" si="93"/>
        <v>0</v>
      </c>
      <c r="P81" s="611">
        <f t="shared" si="93"/>
        <v>0</v>
      </c>
      <c r="Q81" s="611">
        <f t="shared" si="93"/>
        <v>0</v>
      </c>
      <c r="R81" s="611">
        <f t="shared" si="93"/>
        <v>0</v>
      </c>
      <c r="S81" s="611">
        <f t="shared" si="93"/>
        <v>0</v>
      </c>
      <c r="T81" s="611">
        <f t="shared" si="93"/>
        <v>0</v>
      </c>
      <c r="U81" s="611">
        <f t="shared" si="93"/>
        <v>0</v>
      </c>
      <c r="V81" s="611">
        <f t="shared" si="93"/>
        <v>0</v>
      </c>
      <c r="W81" s="611">
        <f t="shared" si="93"/>
        <v>0</v>
      </c>
      <c r="X81" s="611">
        <f t="shared" si="93"/>
        <v>0</v>
      </c>
      <c r="Y81" s="611">
        <f t="shared" si="93"/>
        <v>0</v>
      </c>
      <c r="Z81" s="611">
        <f t="shared" si="93"/>
        <v>0</v>
      </c>
      <c r="AA81" s="611">
        <f t="shared" si="93"/>
        <v>0</v>
      </c>
      <c r="AB81" s="611">
        <f t="shared" si="93"/>
        <v>0</v>
      </c>
      <c r="AC81" s="611">
        <f t="shared" si="93"/>
        <v>0</v>
      </c>
      <c r="AD81" s="611">
        <f t="shared" si="93"/>
        <v>0</v>
      </c>
      <c r="AE81" s="611">
        <f t="shared" si="93"/>
        <v>0</v>
      </c>
      <c r="AF81" s="611">
        <f t="shared" si="93"/>
        <v>0</v>
      </c>
      <c r="AG81" s="611"/>
      <c r="AH81" s="611">
        <f t="shared" ref="AH81:BA81" si="94">SUM(AH82:AH83)</f>
        <v>0</v>
      </c>
      <c r="AI81" s="611">
        <f t="shared" si="94"/>
        <v>0</v>
      </c>
      <c r="AJ81" s="611">
        <f t="shared" si="94"/>
        <v>0</v>
      </c>
      <c r="AK81" s="611">
        <f t="shared" si="94"/>
        <v>0</v>
      </c>
      <c r="AL81" s="611">
        <f t="shared" si="94"/>
        <v>0</v>
      </c>
      <c r="AM81" s="611">
        <f t="shared" si="94"/>
        <v>0</v>
      </c>
      <c r="AN81" s="611">
        <f t="shared" si="94"/>
        <v>0</v>
      </c>
      <c r="AO81" s="611">
        <f t="shared" si="94"/>
        <v>0</v>
      </c>
      <c r="AP81" s="611">
        <f t="shared" si="94"/>
        <v>0</v>
      </c>
      <c r="AQ81" s="611">
        <f t="shared" si="94"/>
        <v>0</v>
      </c>
      <c r="AR81" s="611">
        <f t="shared" si="94"/>
        <v>0</v>
      </c>
      <c r="AS81" s="611">
        <f t="shared" si="94"/>
        <v>0</v>
      </c>
      <c r="AT81" s="611">
        <f t="shared" si="94"/>
        <v>0</v>
      </c>
      <c r="AU81" s="611">
        <f t="shared" si="94"/>
        <v>0</v>
      </c>
      <c r="AV81" s="611">
        <f t="shared" si="94"/>
        <v>0</v>
      </c>
      <c r="AW81" s="611">
        <f t="shared" si="94"/>
        <v>0</v>
      </c>
      <c r="AX81" s="611">
        <f t="shared" si="94"/>
        <v>0</v>
      </c>
      <c r="AY81" s="611">
        <f t="shared" si="94"/>
        <v>0</v>
      </c>
      <c r="AZ81" s="611">
        <f t="shared" si="94"/>
        <v>0</v>
      </c>
      <c r="BA81" s="611">
        <f t="shared" si="94"/>
        <v>0</v>
      </c>
      <c r="BB81" s="58" t="s">
        <v>231</v>
      </c>
      <c r="BC81" s="63"/>
      <c r="BD81" s="63"/>
      <c r="BE81" s="85">
        <v>2016</v>
      </c>
      <c r="BF81" s="63"/>
      <c r="BG81" s="63"/>
    </row>
    <row r="82" spans="1:59" s="630" customFormat="1" ht="22.2" hidden="1" customHeight="1">
      <c r="A82" s="626" t="s">
        <v>43</v>
      </c>
      <c r="B82" s="672"/>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hidden="1" customHeight="1">
      <c r="A83" s="626" t="s">
        <v>43</v>
      </c>
      <c r="B83" s="672"/>
      <c r="C83" s="628"/>
      <c r="D83" s="628"/>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13" customFormat="1" ht="22.2" customHeight="1">
      <c r="A84" s="346" t="s">
        <v>48</v>
      </c>
      <c r="B84" s="615" t="s">
        <v>200</v>
      </c>
      <c r="C84" s="611">
        <f>SUM(C85,C88)</f>
        <v>0</v>
      </c>
      <c r="D84" s="611">
        <f>SUM(D85+D88)</f>
        <v>0</v>
      </c>
      <c r="E84" s="611">
        <f t="shared" ref="E84:K84" si="95">SUM(E85,E88)</f>
        <v>0</v>
      </c>
      <c r="F84" s="611">
        <f t="shared" si="95"/>
        <v>0</v>
      </c>
      <c r="G84" s="611">
        <f t="shared" si="95"/>
        <v>0</v>
      </c>
      <c r="H84" s="611">
        <f t="shared" si="95"/>
        <v>0</v>
      </c>
      <c r="I84" s="611">
        <f t="shared" si="95"/>
        <v>0</v>
      </c>
      <c r="J84" s="611">
        <f t="shared" si="95"/>
        <v>0</v>
      </c>
      <c r="K84" s="611">
        <f t="shared" si="95"/>
        <v>0</v>
      </c>
      <c r="L84" s="611"/>
      <c r="M84" s="611">
        <f t="shared" ref="M84:AF84" si="96">SUM(M85,M88)</f>
        <v>0</v>
      </c>
      <c r="N84" s="611">
        <f t="shared" si="96"/>
        <v>0</v>
      </c>
      <c r="O84" s="611">
        <f t="shared" si="96"/>
        <v>0</v>
      </c>
      <c r="P84" s="611">
        <f t="shared" si="96"/>
        <v>0</v>
      </c>
      <c r="Q84" s="611">
        <f t="shared" si="96"/>
        <v>0</v>
      </c>
      <c r="R84" s="611">
        <f t="shared" si="96"/>
        <v>0</v>
      </c>
      <c r="S84" s="611">
        <f t="shared" si="96"/>
        <v>0</v>
      </c>
      <c r="T84" s="611">
        <f t="shared" si="96"/>
        <v>0</v>
      </c>
      <c r="U84" s="611">
        <f t="shared" si="96"/>
        <v>0</v>
      </c>
      <c r="V84" s="611">
        <f t="shared" si="96"/>
        <v>0</v>
      </c>
      <c r="W84" s="611">
        <f t="shared" si="96"/>
        <v>0</v>
      </c>
      <c r="X84" s="611">
        <f t="shared" si="96"/>
        <v>0</v>
      </c>
      <c r="Y84" s="611">
        <f t="shared" si="96"/>
        <v>0</v>
      </c>
      <c r="Z84" s="611">
        <f t="shared" si="96"/>
        <v>0</v>
      </c>
      <c r="AA84" s="611">
        <f t="shared" si="96"/>
        <v>0</v>
      </c>
      <c r="AB84" s="611">
        <f t="shared" si="96"/>
        <v>0</v>
      </c>
      <c r="AC84" s="611">
        <f t="shared" si="96"/>
        <v>0</v>
      </c>
      <c r="AD84" s="611">
        <f t="shared" si="96"/>
        <v>0</v>
      </c>
      <c r="AE84" s="611">
        <f t="shared" si="96"/>
        <v>0</v>
      </c>
      <c r="AF84" s="611">
        <f t="shared" si="96"/>
        <v>0</v>
      </c>
      <c r="AG84" s="611"/>
      <c r="AH84" s="611">
        <f t="shared" ref="AH84:BA84" si="97">SUM(AH85,AH88)</f>
        <v>0</v>
      </c>
      <c r="AI84" s="611">
        <f t="shared" si="97"/>
        <v>0</v>
      </c>
      <c r="AJ84" s="611">
        <f t="shared" si="97"/>
        <v>0</v>
      </c>
      <c r="AK84" s="611">
        <f t="shared" si="97"/>
        <v>0</v>
      </c>
      <c r="AL84" s="611">
        <f t="shared" si="97"/>
        <v>0</v>
      </c>
      <c r="AM84" s="611">
        <f t="shared" si="97"/>
        <v>0</v>
      </c>
      <c r="AN84" s="611">
        <f t="shared" si="97"/>
        <v>0</v>
      </c>
      <c r="AO84" s="611">
        <f t="shared" si="97"/>
        <v>0</v>
      </c>
      <c r="AP84" s="611">
        <f t="shared" si="97"/>
        <v>0</v>
      </c>
      <c r="AQ84" s="611">
        <f t="shared" si="97"/>
        <v>0</v>
      </c>
      <c r="AR84" s="611">
        <f t="shared" si="97"/>
        <v>0</v>
      </c>
      <c r="AS84" s="611">
        <f t="shared" si="97"/>
        <v>0</v>
      </c>
      <c r="AT84" s="611">
        <f t="shared" si="97"/>
        <v>0</v>
      </c>
      <c r="AU84" s="611">
        <f t="shared" si="97"/>
        <v>0</v>
      </c>
      <c r="AV84" s="611">
        <f t="shared" si="97"/>
        <v>0</v>
      </c>
      <c r="AW84" s="611">
        <f t="shared" si="97"/>
        <v>0</v>
      </c>
      <c r="AX84" s="611">
        <f t="shared" si="97"/>
        <v>0</v>
      </c>
      <c r="AY84" s="611">
        <f t="shared" si="97"/>
        <v>0</v>
      </c>
      <c r="AZ84" s="611">
        <f t="shared" si="97"/>
        <v>0</v>
      </c>
      <c r="BA84" s="611">
        <f t="shared" si="97"/>
        <v>0</v>
      </c>
      <c r="BB84" s="58" t="s">
        <v>231</v>
      </c>
      <c r="BC84" s="63"/>
      <c r="BD84" s="63"/>
      <c r="BE84" s="85">
        <v>2016</v>
      </c>
      <c r="BF84" s="63"/>
      <c r="BG84" s="63"/>
    </row>
    <row r="85" spans="1:59" s="613" customFormat="1" ht="22.2" customHeight="1">
      <c r="A85" s="346" t="s">
        <v>48</v>
      </c>
      <c r="B85" s="65" t="s">
        <v>480</v>
      </c>
      <c r="C85" s="611"/>
      <c r="D85" s="611">
        <f>SUM(E85:BA85)</f>
        <v>0</v>
      </c>
      <c r="E85" s="611">
        <f t="shared" ref="E85:K85" si="98">SUM(E86:E87)</f>
        <v>0</v>
      </c>
      <c r="F85" s="611">
        <f t="shared" si="98"/>
        <v>0</v>
      </c>
      <c r="G85" s="611">
        <f t="shared" si="98"/>
        <v>0</v>
      </c>
      <c r="H85" s="611">
        <f t="shared" si="98"/>
        <v>0</v>
      </c>
      <c r="I85" s="611">
        <f t="shared" si="98"/>
        <v>0</v>
      </c>
      <c r="J85" s="611">
        <f t="shared" si="98"/>
        <v>0</v>
      </c>
      <c r="K85" s="611">
        <f t="shared" si="98"/>
        <v>0</v>
      </c>
      <c r="L85" s="611"/>
      <c r="M85" s="611">
        <f t="shared" ref="M85:AF85" si="99">SUM(M86:M87)</f>
        <v>0</v>
      </c>
      <c r="N85" s="611">
        <f t="shared" si="99"/>
        <v>0</v>
      </c>
      <c r="O85" s="611">
        <f t="shared" si="99"/>
        <v>0</v>
      </c>
      <c r="P85" s="611">
        <f t="shared" si="99"/>
        <v>0</v>
      </c>
      <c r="Q85" s="611">
        <f t="shared" si="99"/>
        <v>0</v>
      </c>
      <c r="R85" s="611">
        <f t="shared" si="99"/>
        <v>0</v>
      </c>
      <c r="S85" s="611">
        <f t="shared" si="99"/>
        <v>0</v>
      </c>
      <c r="T85" s="611">
        <f t="shared" si="99"/>
        <v>0</v>
      </c>
      <c r="U85" s="611">
        <f t="shared" si="99"/>
        <v>0</v>
      </c>
      <c r="V85" s="611">
        <f t="shared" si="99"/>
        <v>0</v>
      </c>
      <c r="W85" s="611">
        <f t="shared" si="99"/>
        <v>0</v>
      </c>
      <c r="X85" s="611">
        <f t="shared" si="99"/>
        <v>0</v>
      </c>
      <c r="Y85" s="611">
        <f t="shared" si="99"/>
        <v>0</v>
      </c>
      <c r="Z85" s="611">
        <f t="shared" si="99"/>
        <v>0</v>
      </c>
      <c r="AA85" s="611">
        <f t="shared" si="99"/>
        <v>0</v>
      </c>
      <c r="AB85" s="611">
        <f t="shared" si="99"/>
        <v>0</v>
      </c>
      <c r="AC85" s="611">
        <f t="shared" si="99"/>
        <v>0</v>
      </c>
      <c r="AD85" s="611">
        <f t="shared" si="99"/>
        <v>0</v>
      </c>
      <c r="AE85" s="611">
        <f t="shared" si="99"/>
        <v>0</v>
      </c>
      <c r="AF85" s="611">
        <f t="shared" si="99"/>
        <v>0</v>
      </c>
      <c r="AG85" s="611"/>
      <c r="AH85" s="611">
        <f t="shared" ref="AH85:BA85" si="100">SUM(AH86:AH87)</f>
        <v>0</v>
      </c>
      <c r="AI85" s="611">
        <f t="shared" si="100"/>
        <v>0</v>
      </c>
      <c r="AJ85" s="611">
        <f t="shared" si="100"/>
        <v>0</v>
      </c>
      <c r="AK85" s="611">
        <f t="shared" si="100"/>
        <v>0</v>
      </c>
      <c r="AL85" s="611">
        <f t="shared" si="100"/>
        <v>0</v>
      </c>
      <c r="AM85" s="611">
        <f t="shared" si="100"/>
        <v>0</v>
      </c>
      <c r="AN85" s="611">
        <f t="shared" si="100"/>
        <v>0</v>
      </c>
      <c r="AO85" s="611">
        <f t="shared" si="100"/>
        <v>0</v>
      </c>
      <c r="AP85" s="611">
        <f t="shared" si="100"/>
        <v>0</v>
      </c>
      <c r="AQ85" s="611">
        <f t="shared" si="100"/>
        <v>0</v>
      </c>
      <c r="AR85" s="611">
        <f t="shared" si="100"/>
        <v>0</v>
      </c>
      <c r="AS85" s="611">
        <f t="shared" si="100"/>
        <v>0</v>
      </c>
      <c r="AT85" s="611">
        <f t="shared" si="100"/>
        <v>0</v>
      </c>
      <c r="AU85" s="611">
        <f t="shared" si="100"/>
        <v>0</v>
      </c>
      <c r="AV85" s="611">
        <f t="shared" si="100"/>
        <v>0</v>
      </c>
      <c r="AW85" s="611">
        <f t="shared" si="100"/>
        <v>0</v>
      </c>
      <c r="AX85" s="611">
        <f t="shared" si="100"/>
        <v>0</v>
      </c>
      <c r="AY85" s="611">
        <f t="shared" si="100"/>
        <v>0</v>
      </c>
      <c r="AZ85" s="611">
        <f t="shared" si="100"/>
        <v>0</v>
      </c>
      <c r="BA85" s="611">
        <f t="shared" si="100"/>
        <v>0</v>
      </c>
      <c r="BB85" s="58" t="s">
        <v>231</v>
      </c>
      <c r="BC85" s="63"/>
      <c r="BD85" s="63"/>
      <c r="BE85" s="85">
        <v>2016</v>
      </c>
      <c r="BF85" s="63"/>
      <c r="BG85" s="63"/>
    </row>
    <row r="86" spans="1:59" s="630" customFormat="1" ht="22.2" hidden="1" customHeight="1">
      <c r="A86" s="626" t="s">
        <v>48</v>
      </c>
      <c r="B86" s="672"/>
      <c r="C86" s="628"/>
      <c r="D86" s="628"/>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hidden="1" customHeight="1">
      <c r="A87" s="626" t="s">
        <v>48</v>
      </c>
      <c r="B87" s="672"/>
      <c r="C87" s="628"/>
      <c r="D87" s="628"/>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13" customFormat="1" ht="22.2" customHeight="1">
      <c r="A88" s="346" t="s">
        <v>48</v>
      </c>
      <c r="B88" s="65" t="s">
        <v>481</v>
      </c>
      <c r="C88" s="611"/>
      <c r="D88" s="611">
        <f>SUM(E88:BA88)</f>
        <v>0</v>
      </c>
      <c r="E88" s="611">
        <f t="shared" ref="E88:K88" si="101">SUM(E89:E90)</f>
        <v>0</v>
      </c>
      <c r="F88" s="611">
        <f t="shared" si="101"/>
        <v>0</v>
      </c>
      <c r="G88" s="611">
        <f t="shared" si="101"/>
        <v>0</v>
      </c>
      <c r="H88" s="611">
        <f t="shared" si="101"/>
        <v>0</v>
      </c>
      <c r="I88" s="611">
        <f t="shared" si="101"/>
        <v>0</v>
      </c>
      <c r="J88" s="611">
        <f t="shared" si="101"/>
        <v>0</v>
      </c>
      <c r="K88" s="611">
        <f t="shared" si="101"/>
        <v>0</v>
      </c>
      <c r="L88" s="611"/>
      <c r="M88" s="611">
        <f t="shared" ref="M88:AF88" si="102">SUM(M89:M90)</f>
        <v>0</v>
      </c>
      <c r="N88" s="611">
        <f t="shared" si="102"/>
        <v>0</v>
      </c>
      <c r="O88" s="611">
        <f t="shared" si="102"/>
        <v>0</v>
      </c>
      <c r="P88" s="611">
        <f t="shared" si="102"/>
        <v>0</v>
      </c>
      <c r="Q88" s="611">
        <f t="shared" si="102"/>
        <v>0</v>
      </c>
      <c r="R88" s="611">
        <f t="shared" si="102"/>
        <v>0</v>
      </c>
      <c r="S88" s="611">
        <f t="shared" si="102"/>
        <v>0</v>
      </c>
      <c r="T88" s="611">
        <f t="shared" si="102"/>
        <v>0</v>
      </c>
      <c r="U88" s="611">
        <f t="shared" si="102"/>
        <v>0</v>
      </c>
      <c r="V88" s="611">
        <f t="shared" si="102"/>
        <v>0</v>
      </c>
      <c r="W88" s="611">
        <f t="shared" si="102"/>
        <v>0</v>
      </c>
      <c r="X88" s="611">
        <f t="shared" si="102"/>
        <v>0</v>
      </c>
      <c r="Y88" s="611">
        <f t="shared" si="102"/>
        <v>0</v>
      </c>
      <c r="Z88" s="611">
        <f t="shared" si="102"/>
        <v>0</v>
      </c>
      <c r="AA88" s="611">
        <f t="shared" si="102"/>
        <v>0</v>
      </c>
      <c r="AB88" s="611">
        <f t="shared" si="102"/>
        <v>0</v>
      </c>
      <c r="AC88" s="611">
        <f t="shared" si="102"/>
        <v>0</v>
      </c>
      <c r="AD88" s="611">
        <f t="shared" si="102"/>
        <v>0</v>
      </c>
      <c r="AE88" s="611">
        <f t="shared" si="102"/>
        <v>0</v>
      </c>
      <c r="AF88" s="611">
        <f t="shared" si="102"/>
        <v>0</v>
      </c>
      <c r="AG88" s="611"/>
      <c r="AH88" s="611">
        <f t="shared" ref="AH88:BA88" si="103">SUM(AH89:AH90)</f>
        <v>0</v>
      </c>
      <c r="AI88" s="611">
        <f t="shared" si="103"/>
        <v>0</v>
      </c>
      <c r="AJ88" s="611">
        <f t="shared" si="103"/>
        <v>0</v>
      </c>
      <c r="AK88" s="611">
        <f t="shared" si="103"/>
        <v>0</v>
      </c>
      <c r="AL88" s="611">
        <f t="shared" si="103"/>
        <v>0</v>
      </c>
      <c r="AM88" s="611">
        <f t="shared" si="103"/>
        <v>0</v>
      </c>
      <c r="AN88" s="611">
        <f t="shared" si="103"/>
        <v>0</v>
      </c>
      <c r="AO88" s="611">
        <f t="shared" si="103"/>
        <v>0</v>
      </c>
      <c r="AP88" s="611">
        <f t="shared" si="103"/>
        <v>0</v>
      </c>
      <c r="AQ88" s="611">
        <f t="shared" si="103"/>
        <v>0</v>
      </c>
      <c r="AR88" s="611">
        <f t="shared" si="103"/>
        <v>0</v>
      </c>
      <c r="AS88" s="611">
        <f t="shared" si="103"/>
        <v>0</v>
      </c>
      <c r="AT88" s="611">
        <f t="shared" si="103"/>
        <v>0</v>
      </c>
      <c r="AU88" s="611">
        <f t="shared" si="103"/>
        <v>0</v>
      </c>
      <c r="AV88" s="611">
        <f t="shared" si="103"/>
        <v>0</v>
      </c>
      <c r="AW88" s="611">
        <f t="shared" si="103"/>
        <v>0</v>
      </c>
      <c r="AX88" s="611">
        <f t="shared" si="103"/>
        <v>0</v>
      </c>
      <c r="AY88" s="611">
        <f t="shared" si="103"/>
        <v>0</v>
      </c>
      <c r="AZ88" s="611">
        <f t="shared" si="103"/>
        <v>0</v>
      </c>
      <c r="BA88" s="611">
        <f t="shared" si="103"/>
        <v>0</v>
      </c>
      <c r="BB88" s="58" t="s">
        <v>231</v>
      </c>
      <c r="BC88" s="63"/>
      <c r="BD88" s="63"/>
      <c r="BE88" s="85">
        <v>2016</v>
      </c>
      <c r="BF88" s="63"/>
      <c r="BG88" s="63"/>
    </row>
    <row r="89" spans="1:59" s="630" customFormat="1" ht="22.2" hidden="1" customHeight="1">
      <c r="A89" s="626" t="s">
        <v>48</v>
      </c>
      <c r="B89" s="672"/>
      <c r="C89" s="628"/>
      <c r="D89" s="628"/>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hidden="1" customHeight="1">
      <c r="A90" s="626" t="s">
        <v>48</v>
      </c>
      <c r="B90" s="672"/>
      <c r="C90" s="628"/>
      <c r="D90" s="628"/>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34" customFormat="1" ht="22.2" customHeight="1">
      <c r="A91" s="350">
        <v>1</v>
      </c>
      <c r="B91" s="94" t="s">
        <v>206</v>
      </c>
      <c r="C91" s="619">
        <f>SUM(C92,C95)</f>
        <v>0</v>
      </c>
      <c r="D91" s="619">
        <f>SUM(D92+D95)</f>
        <v>0</v>
      </c>
      <c r="E91" s="619">
        <f t="shared" ref="E91:K91" si="104">SUM(E92,E95)</f>
        <v>0</v>
      </c>
      <c r="F91" s="619">
        <f t="shared" si="104"/>
        <v>0</v>
      </c>
      <c r="G91" s="619">
        <f t="shared" si="104"/>
        <v>0</v>
      </c>
      <c r="H91" s="619">
        <f t="shared" si="104"/>
        <v>0</v>
      </c>
      <c r="I91" s="611">
        <f t="shared" si="104"/>
        <v>0</v>
      </c>
      <c r="J91" s="611">
        <f t="shared" si="104"/>
        <v>0</v>
      </c>
      <c r="K91" s="611">
        <f t="shared" si="104"/>
        <v>0</v>
      </c>
      <c r="L91" s="611"/>
      <c r="M91" s="611">
        <f t="shared" ref="M91:AF91" si="105">SUM(M92,M95)</f>
        <v>0</v>
      </c>
      <c r="N91" s="611">
        <f t="shared" si="105"/>
        <v>0</v>
      </c>
      <c r="O91" s="611">
        <f t="shared" si="105"/>
        <v>0</v>
      </c>
      <c r="P91" s="619">
        <f t="shared" si="105"/>
        <v>0</v>
      </c>
      <c r="Q91" s="611">
        <f t="shared" si="105"/>
        <v>0</v>
      </c>
      <c r="R91" s="611">
        <f t="shared" si="105"/>
        <v>0</v>
      </c>
      <c r="S91" s="611">
        <f t="shared" si="105"/>
        <v>0</v>
      </c>
      <c r="T91" s="611">
        <f t="shared" si="105"/>
        <v>0</v>
      </c>
      <c r="U91" s="619">
        <f t="shared" si="105"/>
        <v>0</v>
      </c>
      <c r="V91" s="611">
        <f t="shared" si="105"/>
        <v>0</v>
      </c>
      <c r="W91" s="611">
        <f t="shared" si="105"/>
        <v>0</v>
      </c>
      <c r="X91" s="611">
        <f t="shared" si="105"/>
        <v>0</v>
      </c>
      <c r="Y91" s="619">
        <f t="shared" si="105"/>
        <v>0</v>
      </c>
      <c r="Z91" s="611">
        <f t="shared" si="105"/>
        <v>0</v>
      </c>
      <c r="AA91" s="611">
        <f t="shared" si="105"/>
        <v>0</v>
      </c>
      <c r="AB91" s="611">
        <f t="shared" si="105"/>
        <v>0</v>
      </c>
      <c r="AC91" s="611">
        <f t="shared" si="105"/>
        <v>0</v>
      </c>
      <c r="AD91" s="611">
        <f t="shared" si="105"/>
        <v>0</v>
      </c>
      <c r="AE91" s="611">
        <f t="shared" si="105"/>
        <v>0</v>
      </c>
      <c r="AF91" s="611">
        <f t="shared" si="105"/>
        <v>0</v>
      </c>
      <c r="AG91" s="611"/>
      <c r="AH91" s="611">
        <f t="shared" ref="AH91:BA91" si="106">SUM(AH92,AH95)</f>
        <v>0</v>
      </c>
      <c r="AI91" s="611">
        <f t="shared" si="106"/>
        <v>0</v>
      </c>
      <c r="AJ91" s="611">
        <f t="shared" si="106"/>
        <v>0</v>
      </c>
      <c r="AK91" s="611">
        <f t="shared" si="106"/>
        <v>0</v>
      </c>
      <c r="AL91" s="611">
        <f t="shared" si="106"/>
        <v>0</v>
      </c>
      <c r="AM91" s="611">
        <f t="shared" si="106"/>
        <v>0</v>
      </c>
      <c r="AN91" s="611">
        <f t="shared" si="106"/>
        <v>0</v>
      </c>
      <c r="AO91" s="611">
        <f t="shared" si="106"/>
        <v>0</v>
      </c>
      <c r="AP91" s="611">
        <f t="shared" si="106"/>
        <v>0</v>
      </c>
      <c r="AQ91" s="611">
        <f t="shared" si="106"/>
        <v>0</v>
      </c>
      <c r="AR91" s="611">
        <f t="shared" si="106"/>
        <v>0</v>
      </c>
      <c r="AS91" s="619">
        <f t="shared" si="106"/>
        <v>0</v>
      </c>
      <c r="AT91" s="619">
        <f t="shared" si="106"/>
        <v>0</v>
      </c>
      <c r="AU91" s="611">
        <f t="shared" si="106"/>
        <v>0</v>
      </c>
      <c r="AV91" s="611">
        <f t="shared" si="106"/>
        <v>0</v>
      </c>
      <c r="AW91" s="611">
        <f t="shared" si="106"/>
        <v>0</v>
      </c>
      <c r="AX91" s="611">
        <f t="shared" si="106"/>
        <v>0</v>
      </c>
      <c r="AY91" s="611">
        <f t="shared" si="106"/>
        <v>0</v>
      </c>
      <c r="AZ91" s="611">
        <f t="shared" si="106"/>
        <v>0</v>
      </c>
      <c r="BA91" s="611">
        <f t="shared" si="106"/>
        <v>0</v>
      </c>
      <c r="BB91" s="58" t="s">
        <v>231</v>
      </c>
      <c r="BC91" s="63"/>
      <c r="BD91" s="92"/>
      <c r="BE91" s="85">
        <v>2016</v>
      </c>
      <c r="BF91" s="91"/>
      <c r="BG91" s="91"/>
    </row>
    <row r="92" spans="1:59" s="613" customFormat="1" ht="22.2" customHeight="1">
      <c r="A92" s="346" t="s">
        <v>51</v>
      </c>
      <c r="B92" s="65" t="s">
        <v>480</v>
      </c>
      <c r="C92" s="611"/>
      <c r="D92" s="611">
        <f>SUM(E92:BA92)</f>
        <v>0</v>
      </c>
      <c r="E92" s="611">
        <f t="shared" ref="E92:K92" si="107">SUM(E93:E94)</f>
        <v>0</v>
      </c>
      <c r="F92" s="611">
        <f t="shared" si="107"/>
        <v>0</v>
      </c>
      <c r="G92" s="611">
        <f t="shared" si="107"/>
        <v>0</v>
      </c>
      <c r="H92" s="611">
        <f t="shared" si="107"/>
        <v>0</v>
      </c>
      <c r="I92" s="611">
        <f t="shared" si="107"/>
        <v>0</v>
      </c>
      <c r="J92" s="611">
        <f t="shared" si="107"/>
        <v>0</v>
      </c>
      <c r="K92" s="611">
        <f t="shared" si="107"/>
        <v>0</v>
      </c>
      <c r="L92" s="611"/>
      <c r="M92" s="611">
        <f t="shared" ref="M92:AF92" si="108">SUM(M93:M94)</f>
        <v>0</v>
      </c>
      <c r="N92" s="611">
        <f t="shared" si="108"/>
        <v>0</v>
      </c>
      <c r="O92" s="611">
        <f t="shared" si="108"/>
        <v>0</v>
      </c>
      <c r="P92" s="611">
        <f t="shared" si="108"/>
        <v>0</v>
      </c>
      <c r="Q92" s="611">
        <f t="shared" si="108"/>
        <v>0</v>
      </c>
      <c r="R92" s="611">
        <f t="shared" si="108"/>
        <v>0</v>
      </c>
      <c r="S92" s="611">
        <f t="shared" si="108"/>
        <v>0</v>
      </c>
      <c r="T92" s="611">
        <f t="shared" si="108"/>
        <v>0</v>
      </c>
      <c r="U92" s="611">
        <f t="shared" si="108"/>
        <v>0</v>
      </c>
      <c r="V92" s="611">
        <f t="shared" si="108"/>
        <v>0</v>
      </c>
      <c r="W92" s="611">
        <f t="shared" si="108"/>
        <v>0</v>
      </c>
      <c r="X92" s="611">
        <f t="shared" si="108"/>
        <v>0</v>
      </c>
      <c r="Y92" s="611">
        <f t="shared" si="108"/>
        <v>0</v>
      </c>
      <c r="Z92" s="611">
        <f t="shared" si="108"/>
        <v>0</v>
      </c>
      <c r="AA92" s="611">
        <f t="shared" si="108"/>
        <v>0</v>
      </c>
      <c r="AB92" s="611">
        <f t="shared" si="108"/>
        <v>0</v>
      </c>
      <c r="AC92" s="611">
        <f t="shared" si="108"/>
        <v>0</v>
      </c>
      <c r="AD92" s="611">
        <f t="shared" si="108"/>
        <v>0</v>
      </c>
      <c r="AE92" s="611">
        <f t="shared" si="108"/>
        <v>0</v>
      </c>
      <c r="AF92" s="611">
        <f t="shared" si="108"/>
        <v>0</v>
      </c>
      <c r="AG92" s="611"/>
      <c r="AH92" s="611">
        <f t="shared" ref="AH92:BA92" si="109">SUM(AH93:AH94)</f>
        <v>0</v>
      </c>
      <c r="AI92" s="611">
        <f t="shared" si="109"/>
        <v>0</v>
      </c>
      <c r="AJ92" s="611">
        <f t="shared" si="109"/>
        <v>0</v>
      </c>
      <c r="AK92" s="611">
        <f t="shared" si="109"/>
        <v>0</v>
      </c>
      <c r="AL92" s="611">
        <f t="shared" si="109"/>
        <v>0</v>
      </c>
      <c r="AM92" s="611">
        <f t="shared" si="109"/>
        <v>0</v>
      </c>
      <c r="AN92" s="611">
        <f t="shared" si="109"/>
        <v>0</v>
      </c>
      <c r="AO92" s="611">
        <f t="shared" si="109"/>
        <v>0</v>
      </c>
      <c r="AP92" s="611">
        <f t="shared" si="109"/>
        <v>0</v>
      </c>
      <c r="AQ92" s="611">
        <f t="shared" si="109"/>
        <v>0</v>
      </c>
      <c r="AR92" s="611">
        <f t="shared" si="109"/>
        <v>0</v>
      </c>
      <c r="AS92" s="611">
        <f t="shared" si="109"/>
        <v>0</v>
      </c>
      <c r="AT92" s="611">
        <f t="shared" si="109"/>
        <v>0</v>
      </c>
      <c r="AU92" s="611">
        <f t="shared" si="109"/>
        <v>0</v>
      </c>
      <c r="AV92" s="611">
        <f t="shared" si="109"/>
        <v>0</v>
      </c>
      <c r="AW92" s="611">
        <f t="shared" si="109"/>
        <v>0</v>
      </c>
      <c r="AX92" s="611">
        <f t="shared" si="109"/>
        <v>0</v>
      </c>
      <c r="AY92" s="611">
        <f t="shared" si="109"/>
        <v>0</v>
      </c>
      <c r="AZ92" s="611">
        <f t="shared" si="109"/>
        <v>0</v>
      </c>
      <c r="BA92" s="611">
        <f t="shared" si="109"/>
        <v>0</v>
      </c>
      <c r="BB92" s="58" t="s">
        <v>231</v>
      </c>
      <c r="BC92" s="63"/>
      <c r="BD92" s="63"/>
      <c r="BE92" s="85">
        <v>2016</v>
      </c>
      <c r="BF92" s="63"/>
      <c r="BG92" s="63"/>
    </row>
    <row r="93" spans="1:59" s="638" customFormat="1" ht="22.2" hidden="1" customHeight="1">
      <c r="A93" s="626" t="s">
        <v>51</v>
      </c>
      <c r="B93" s="684"/>
      <c r="C93" s="635"/>
      <c r="D93" s="635"/>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hidden="1" customHeight="1">
      <c r="A94" s="626" t="s">
        <v>51</v>
      </c>
      <c r="B94" s="684"/>
      <c r="C94" s="635"/>
      <c r="D94" s="635"/>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13" customFormat="1" ht="22.2" customHeight="1">
      <c r="A95" s="346" t="s">
        <v>51</v>
      </c>
      <c r="B95" s="65" t="s">
        <v>481</v>
      </c>
      <c r="C95" s="611"/>
      <c r="D95" s="611">
        <f>SUM(E95:BA95)</f>
        <v>0</v>
      </c>
      <c r="E95" s="611">
        <f t="shared" ref="E95:K95" si="110">SUM(E96:E97)</f>
        <v>0</v>
      </c>
      <c r="F95" s="611">
        <f t="shared" si="110"/>
        <v>0</v>
      </c>
      <c r="G95" s="611">
        <f t="shared" si="110"/>
        <v>0</v>
      </c>
      <c r="H95" s="611">
        <f t="shared" si="110"/>
        <v>0</v>
      </c>
      <c r="I95" s="611">
        <f t="shared" si="110"/>
        <v>0</v>
      </c>
      <c r="J95" s="611">
        <f t="shared" si="110"/>
        <v>0</v>
      </c>
      <c r="K95" s="611">
        <f t="shared" si="110"/>
        <v>0</v>
      </c>
      <c r="L95" s="611"/>
      <c r="M95" s="611">
        <f t="shared" ref="M95:AF95" si="111">SUM(M96:M97)</f>
        <v>0</v>
      </c>
      <c r="N95" s="611">
        <f t="shared" si="111"/>
        <v>0</v>
      </c>
      <c r="O95" s="611">
        <f t="shared" si="111"/>
        <v>0</v>
      </c>
      <c r="P95" s="611">
        <f t="shared" si="111"/>
        <v>0</v>
      </c>
      <c r="Q95" s="611">
        <f t="shared" si="111"/>
        <v>0</v>
      </c>
      <c r="R95" s="611">
        <f t="shared" si="111"/>
        <v>0</v>
      </c>
      <c r="S95" s="611">
        <f t="shared" si="111"/>
        <v>0</v>
      </c>
      <c r="T95" s="611">
        <f t="shared" si="111"/>
        <v>0</v>
      </c>
      <c r="U95" s="611">
        <f t="shared" si="111"/>
        <v>0</v>
      </c>
      <c r="V95" s="611">
        <f t="shared" si="111"/>
        <v>0</v>
      </c>
      <c r="W95" s="611">
        <f t="shared" si="111"/>
        <v>0</v>
      </c>
      <c r="X95" s="611">
        <f t="shared" si="111"/>
        <v>0</v>
      </c>
      <c r="Y95" s="611">
        <f t="shared" si="111"/>
        <v>0</v>
      </c>
      <c r="Z95" s="611">
        <f t="shared" si="111"/>
        <v>0</v>
      </c>
      <c r="AA95" s="611">
        <f t="shared" si="111"/>
        <v>0</v>
      </c>
      <c r="AB95" s="611">
        <f t="shared" si="111"/>
        <v>0</v>
      </c>
      <c r="AC95" s="611">
        <f t="shared" si="111"/>
        <v>0</v>
      </c>
      <c r="AD95" s="611">
        <f t="shared" si="111"/>
        <v>0</v>
      </c>
      <c r="AE95" s="611">
        <f t="shared" si="111"/>
        <v>0</v>
      </c>
      <c r="AF95" s="611">
        <f t="shared" si="111"/>
        <v>0</v>
      </c>
      <c r="AG95" s="611"/>
      <c r="AH95" s="611">
        <f t="shared" ref="AH95:BA95" si="112">SUM(AH96:AH97)</f>
        <v>0</v>
      </c>
      <c r="AI95" s="611">
        <f t="shared" si="112"/>
        <v>0</v>
      </c>
      <c r="AJ95" s="611">
        <f t="shared" si="112"/>
        <v>0</v>
      </c>
      <c r="AK95" s="611">
        <f t="shared" si="112"/>
        <v>0</v>
      </c>
      <c r="AL95" s="611">
        <f t="shared" si="112"/>
        <v>0</v>
      </c>
      <c r="AM95" s="611">
        <f t="shared" si="112"/>
        <v>0</v>
      </c>
      <c r="AN95" s="611">
        <f t="shared" si="112"/>
        <v>0</v>
      </c>
      <c r="AO95" s="611">
        <f t="shared" si="112"/>
        <v>0</v>
      </c>
      <c r="AP95" s="611">
        <f t="shared" si="112"/>
        <v>0</v>
      </c>
      <c r="AQ95" s="611">
        <f t="shared" si="112"/>
        <v>0</v>
      </c>
      <c r="AR95" s="611">
        <f t="shared" si="112"/>
        <v>0</v>
      </c>
      <c r="AS95" s="611">
        <f t="shared" si="112"/>
        <v>0</v>
      </c>
      <c r="AT95" s="611">
        <f t="shared" si="112"/>
        <v>0</v>
      </c>
      <c r="AU95" s="611">
        <f t="shared" si="112"/>
        <v>0</v>
      </c>
      <c r="AV95" s="611">
        <f t="shared" si="112"/>
        <v>0</v>
      </c>
      <c r="AW95" s="611">
        <f t="shared" si="112"/>
        <v>0</v>
      </c>
      <c r="AX95" s="611">
        <f t="shared" si="112"/>
        <v>0</v>
      </c>
      <c r="AY95" s="611">
        <f t="shared" si="112"/>
        <v>0</v>
      </c>
      <c r="AZ95" s="611">
        <f t="shared" si="112"/>
        <v>0</v>
      </c>
      <c r="BA95" s="611">
        <f t="shared" si="112"/>
        <v>0</v>
      </c>
      <c r="BB95" s="58" t="s">
        <v>231</v>
      </c>
      <c r="BC95" s="63"/>
      <c r="BD95" s="63"/>
      <c r="BE95" s="85">
        <v>2016</v>
      </c>
      <c r="BF95" s="63"/>
      <c r="BG95" s="63"/>
    </row>
    <row r="96" spans="1:59" s="630" customFormat="1" ht="22.2" hidden="1" customHeight="1">
      <c r="A96" s="626" t="s">
        <v>51</v>
      </c>
      <c r="B96" s="609"/>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hidden="1" customHeight="1">
      <c r="A97" s="626" t="s">
        <v>51</v>
      </c>
      <c r="B97" s="672"/>
      <c r="C97" s="628"/>
      <c r="D97" s="628"/>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13" customFormat="1" ht="22.2" customHeight="1">
      <c r="A98" s="346" t="s">
        <v>54</v>
      </c>
      <c r="B98" s="614" t="s">
        <v>490</v>
      </c>
      <c r="C98" s="611">
        <f>SUM(C99,C102)</f>
        <v>0</v>
      </c>
      <c r="D98" s="611">
        <f>SUM(D99+D102)</f>
        <v>0</v>
      </c>
      <c r="E98" s="611">
        <f t="shared" ref="E98:K98" si="113">SUM(E99,E102)</f>
        <v>0</v>
      </c>
      <c r="F98" s="611">
        <f t="shared" si="113"/>
        <v>0</v>
      </c>
      <c r="G98" s="611">
        <f t="shared" si="113"/>
        <v>0</v>
      </c>
      <c r="H98" s="611">
        <f t="shared" si="113"/>
        <v>0</v>
      </c>
      <c r="I98" s="611">
        <f t="shared" si="113"/>
        <v>0</v>
      </c>
      <c r="J98" s="611">
        <f t="shared" si="113"/>
        <v>0</v>
      </c>
      <c r="K98" s="611">
        <f t="shared" si="113"/>
        <v>0</v>
      </c>
      <c r="L98" s="611"/>
      <c r="M98" s="611">
        <f t="shared" ref="M98:AF98" si="114">SUM(M99,M102)</f>
        <v>0</v>
      </c>
      <c r="N98" s="611">
        <f t="shared" si="114"/>
        <v>0</v>
      </c>
      <c r="O98" s="611">
        <f t="shared" si="114"/>
        <v>0</v>
      </c>
      <c r="P98" s="611">
        <f t="shared" si="114"/>
        <v>0</v>
      </c>
      <c r="Q98" s="611">
        <f t="shared" si="114"/>
        <v>0</v>
      </c>
      <c r="R98" s="611">
        <f t="shared" si="114"/>
        <v>0</v>
      </c>
      <c r="S98" s="611">
        <f t="shared" si="114"/>
        <v>0</v>
      </c>
      <c r="T98" s="611">
        <f t="shared" si="114"/>
        <v>0</v>
      </c>
      <c r="U98" s="611">
        <f t="shared" si="114"/>
        <v>0</v>
      </c>
      <c r="V98" s="611">
        <f t="shared" si="114"/>
        <v>0</v>
      </c>
      <c r="W98" s="611">
        <f t="shared" si="114"/>
        <v>0</v>
      </c>
      <c r="X98" s="611">
        <f t="shared" si="114"/>
        <v>0</v>
      </c>
      <c r="Y98" s="611">
        <f t="shared" si="114"/>
        <v>0</v>
      </c>
      <c r="Z98" s="611">
        <f t="shared" si="114"/>
        <v>0</v>
      </c>
      <c r="AA98" s="611">
        <f t="shared" si="114"/>
        <v>0</v>
      </c>
      <c r="AB98" s="611">
        <f t="shared" si="114"/>
        <v>0</v>
      </c>
      <c r="AC98" s="611">
        <f t="shared" si="114"/>
        <v>0</v>
      </c>
      <c r="AD98" s="611">
        <f t="shared" si="114"/>
        <v>0</v>
      </c>
      <c r="AE98" s="611">
        <f t="shared" si="114"/>
        <v>0</v>
      </c>
      <c r="AF98" s="611">
        <f t="shared" si="114"/>
        <v>0</v>
      </c>
      <c r="AG98" s="611"/>
      <c r="AH98" s="611">
        <f t="shared" ref="AH98:BA98" si="115">SUM(AH99,AH102)</f>
        <v>0</v>
      </c>
      <c r="AI98" s="611">
        <f t="shared" si="115"/>
        <v>0</v>
      </c>
      <c r="AJ98" s="611">
        <f t="shared" si="115"/>
        <v>0</v>
      </c>
      <c r="AK98" s="611">
        <f t="shared" si="115"/>
        <v>0</v>
      </c>
      <c r="AL98" s="611">
        <f t="shared" si="115"/>
        <v>0</v>
      </c>
      <c r="AM98" s="611">
        <f t="shared" si="115"/>
        <v>0</v>
      </c>
      <c r="AN98" s="611">
        <f t="shared" si="115"/>
        <v>0</v>
      </c>
      <c r="AO98" s="611">
        <f t="shared" si="115"/>
        <v>0</v>
      </c>
      <c r="AP98" s="611">
        <f t="shared" si="115"/>
        <v>0</v>
      </c>
      <c r="AQ98" s="611">
        <f t="shared" si="115"/>
        <v>0</v>
      </c>
      <c r="AR98" s="611">
        <f t="shared" si="115"/>
        <v>0</v>
      </c>
      <c r="AS98" s="611">
        <f t="shared" si="115"/>
        <v>0</v>
      </c>
      <c r="AT98" s="611">
        <f t="shared" si="115"/>
        <v>0</v>
      </c>
      <c r="AU98" s="611">
        <f t="shared" si="115"/>
        <v>0</v>
      </c>
      <c r="AV98" s="611">
        <f t="shared" si="115"/>
        <v>0</v>
      </c>
      <c r="AW98" s="611">
        <f t="shared" si="115"/>
        <v>0</v>
      </c>
      <c r="AX98" s="611">
        <f t="shared" si="115"/>
        <v>0</v>
      </c>
      <c r="AY98" s="611">
        <f t="shared" si="115"/>
        <v>0</v>
      </c>
      <c r="AZ98" s="611">
        <f t="shared" si="115"/>
        <v>0</v>
      </c>
      <c r="BA98" s="611">
        <f t="shared" si="115"/>
        <v>0</v>
      </c>
      <c r="BB98" s="58" t="s">
        <v>231</v>
      </c>
      <c r="BC98" s="63"/>
      <c r="BD98" s="63"/>
      <c r="BE98" s="85">
        <v>2016</v>
      </c>
      <c r="BF98" s="63"/>
      <c r="BG98" s="63"/>
    </row>
    <row r="99" spans="1:59" s="613" customFormat="1" ht="22.2" customHeight="1">
      <c r="A99" s="346" t="s">
        <v>54</v>
      </c>
      <c r="B99" s="65" t="s">
        <v>480</v>
      </c>
      <c r="C99" s="611"/>
      <c r="D99" s="611">
        <f>SUM(E99:BA99)</f>
        <v>0</v>
      </c>
      <c r="E99" s="611">
        <f t="shared" ref="E99:K99" si="116">SUM(E100:E101)</f>
        <v>0</v>
      </c>
      <c r="F99" s="611">
        <f t="shared" si="116"/>
        <v>0</v>
      </c>
      <c r="G99" s="611">
        <f t="shared" si="116"/>
        <v>0</v>
      </c>
      <c r="H99" s="611">
        <f t="shared" si="116"/>
        <v>0</v>
      </c>
      <c r="I99" s="611">
        <f t="shared" si="116"/>
        <v>0</v>
      </c>
      <c r="J99" s="611">
        <f t="shared" si="116"/>
        <v>0</v>
      </c>
      <c r="K99" s="611">
        <f t="shared" si="116"/>
        <v>0</v>
      </c>
      <c r="L99" s="611"/>
      <c r="M99" s="611">
        <f t="shared" ref="M99:AF99" si="117">SUM(M100:M101)</f>
        <v>0</v>
      </c>
      <c r="N99" s="611">
        <f t="shared" si="117"/>
        <v>0</v>
      </c>
      <c r="O99" s="611">
        <f t="shared" si="117"/>
        <v>0</v>
      </c>
      <c r="P99" s="611">
        <f t="shared" si="117"/>
        <v>0</v>
      </c>
      <c r="Q99" s="611">
        <f t="shared" si="117"/>
        <v>0</v>
      </c>
      <c r="R99" s="611">
        <f t="shared" si="117"/>
        <v>0</v>
      </c>
      <c r="S99" s="611">
        <f t="shared" si="117"/>
        <v>0</v>
      </c>
      <c r="T99" s="611">
        <f t="shared" si="117"/>
        <v>0</v>
      </c>
      <c r="U99" s="611">
        <f t="shared" si="117"/>
        <v>0</v>
      </c>
      <c r="V99" s="611">
        <f t="shared" si="117"/>
        <v>0</v>
      </c>
      <c r="W99" s="611">
        <f t="shared" si="117"/>
        <v>0</v>
      </c>
      <c r="X99" s="611">
        <f t="shared" si="117"/>
        <v>0</v>
      </c>
      <c r="Y99" s="611">
        <f t="shared" si="117"/>
        <v>0</v>
      </c>
      <c r="Z99" s="611">
        <f t="shared" si="117"/>
        <v>0</v>
      </c>
      <c r="AA99" s="611">
        <f t="shared" si="117"/>
        <v>0</v>
      </c>
      <c r="AB99" s="611">
        <f t="shared" si="117"/>
        <v>0</v>
      </c>
      <c r="AC99" s="611">
        <f t="shared" si="117"/>
        <v>0</v>
      </c>
      <c r="AD99" s="611">
        <f t="shared" si="117"/>
        <v>0</v>
      </c>
      <c r="AE99" s="611">
        <f t="shared" si="117"/>
        <v>0</v>
      </c>
      <c r="AF99" s="611">
        <f t="shared" si="117"/>
        <v>0</v>
      </c>
      <c r="AG99" s="611"/>
      <c r="AH99" s="611">
        <f t="shared" ref="AH99:BA99" si="118">SUM(AH100:AH101)</f>
        <v>0</v>
      </c>
      <c r="AI99" s="611">
        <f t="shared" si="118"/>
        <v>0</v>
      </c>
      <c r="AJ99" s="611">
        <f t="shared" si="118"/>
        <v>0</v>
      </c>
      <c r="AK99" s="611">
        <f t="shared" si="118"/>
        <v>0</v>
      </c>
      <c r="AL99" s="611">
        <f t="shared" si="118"/>
        <v>0</v>
      </c>
      <c r="AM99" s="611">
        <f t="shared" si="118"/>
        <v>0</v>
      </c>
      <c r="AN99" s="611">
        <f t="shared" si="118"/>
        <v>0</v>
      </c>
      <c r="AO99" s="611">
        <f t="shared" si="118"/>
        <v>0</v>
      </c>
      <c r="AP99" s="611">
        <f t="shared" si="118"/>
        <v>0</v>
      </c>
      <c r="AQ99" s="611">
        <f t="shared" si="118"/>
        <v>0</v>
      </c>
      <c r="AR99" s="611">
        <f t="shared" si="118"/>
        <v>0</v>
      </c>
      <c r="AS99" s="611">
        <f t="shared" si="118"/>
        <v>0</v>
      </c>
      <c r="AT99" s="611">
        <f t="shared" si="118"/>
        <v>0</v>
      </c>
      <c r="AU99" s="611">
        <f t="shared" si="118"/>
        <v>0</v>
      </c>
      <c r="AV99" s="611">
        <f t="shared" si="118"/>
        <v>0</v>
      </c>
      <c r="AW99" s="611">
        <f t="shared" si="118"/>
        <v>0</v>
      </c>
      <c r="AX99" s="611">
        <f t="shared" si="118"/>
        <v>0</v>
      </c>
      <c r="AY99" s="611">
        <f t="shared" si="118"/>
        <v>0</v>
      </c>
      <c r="AZ99" s="611">
        <f t="shared" si="118"/>
        <v>0</v>
      </c>
      <c r="BA99" s="611">
        <f t="shared" si="118"/>
        <v>0</v>
      </c>
      <c r="BB99" s="58" t="s">
        <v>231</v>
      </c>
      <c r="BC99" s="63"/>
      <c r="BD99" s="63"/>
      <c r="BE99" s="85">
        <v>2016</v>
      </c>
      <c r="BF99" s="63"/>
      <c r="BG99" s="63"/>
    </row>
    <row r="100" spans="1:59" s="630" customFormat="1" ht="22.2" hidden="1" customHeight="1">
      <c r="A100" s="626" t="s">
        <v>54</v>
      </c>
      <c r="B100" s="672"/>
      <c r="C100" s="628"/>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hidden="1" customHeight="1">
      <c r="A101" s="626" t="s">
        <v>54</v>
      </c>
      <c r="B101" s="672"/>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13" customFormat="1" ht="22.2" customHeight="1">
      <c r="A102" s="346" t="s">
        <v>54</v>
      </c>
      <c r="B102" s="65" t="s">
        <v>481</v>
      </c>
      <c r="C102" s="611"/>
      <c r="D102" s="611">
        <f>SUM(E102:BA102)</f>
        <v>0</v>
      </c>
      <c r="E102" s="611">
        <f t="shared" ref="E102:K102" si="119">SUM(E103:E104)</f>
        <v>0</v>
      </c>
      <c r="F102" s="611">
        <f t="shared" si="119"/>
        <v>0</v>
      </c>
      <c r="G102" s="611">
        <f t="shared" si="119"/>
        <v>0</v>
      </c>
      <c r="H102" s="611">
        <f t="shared" si="119"/>
        <v>0</v>
      </c>
      <c r="I102" s="611">
        <f t="shared" si="119"/>
        <v>0</v>
      </c>
      <c r="J102" s="611">
        <f t="shared" si="119"/>
        <v>0</v>
      </c>
      <c r="K102" s="611">
        <f t="shared" si="119"/>
        <v>0</v>
      </c>
      <c r="L102" s="611"/>
      <c r="M102" s="611">
        <f t="shared" ref="M102:AF102" si="120">SUM(M103:M104)</f>
        <v>0</v>
      </c>
      <c r="N102" s="611">
        <f t="shared" si="120"/>
        <v>0</v>
      </c>
      <c r="O102" s="611">
        <f t="shared" si="120"/>
        <v>0</v>
      </c>
      <c r="P102" s="611">
        <f t="shared" si="120"/>
        <v>0</v>
      </c>
      <c r="Q102" s="611">
        <f t="shared" si="120"/>
        <v>0</v>
      </c>
      <c r="R102" s="611">
        <f t="shared" si="120"/>
        <v>0</v>
      </c>
      <c r="S102" s="611">
        <f t="shared" si="120"/>
        <v>0</v>
      </c>
      <c r="T102" s="611">
        <f t="shared" si="120"/>
        <v>0</v>
      </c>
      <c r="U102" s="611">
        <f t="shared" si="120"/>
        <v>0</v>
      </c>
      <c r="V102" s="611">
        <f t="shared" si="120"/>
        <v>0</v>
      </c>
      <c r="W102" s="611">
        <f t="shared" si="120"/>
        <v>0</v>
      </c>
      <c r="X102" s="611">
        <f t="shared" si="120"/>
        <v>0</v>
      </c>
      <c r="Y102" s="611">
        <f t="shared" si="120"/>
        <v>0</v>
      </c>
      <c r="Z102" s="611">
        <f t="shared" si="120"/>
        <v>0</v>
      </c>
      <c r="AA102" s="611">
        <f t="shared" si="120"/>
        <v>0</v>
      </c>
      <c r="AB102" s="611">
        <f t="shared" si="120"/>
        <v>0</v>
      </c>
      <c r="AC102" s="611">
        <f t="shared" si="120"/>
        <v>0</v>
      </c>
      <c r="AD102" s="611">
        <f t="shared" si="120"/>
        <v>0</v>
      </c>
      <c r="AE102" s="611">
        <f t="shared" si="120"/>
        <v>0</v>
      </c>
      <c r="AF102" s="611">
        <f t="shared" si="120"/>
        <v>0</v>
      </c>
      <c r="AG102" s="611"/>
      <c r="AH102" s="611">
        <f t="shared" ref="AH102:BA102" si="121">SUM(AH103:AH104)</f>
        <v>0</v>
      </c>
      <c r="AI102" s="611">
        <f t="shared" si="121"/>
        <v>0</v>
      </c>
      <c r="AJ102" s="611">
        <f t="shared" si="121"/>
        <v>0</v>
      </c>
      <c r="AK102" s="611">
        <f t="shared" si="121"/>
        <v>0</v>
      </c>
      <c r="AL102" s="611">
        <f t="shared" si="121"/>
        <v>0</v>
      </c>
      <c r="AM102" s="611">
        <f t="shared" si="121"/>
        <v>0</v>
      </c>
      <c r="AN102" s="611">
        <f t="shared" si="121"/>
        <v>0</v>
      </c>
      <c r="AO102" s="611">
        <f t="shared" si="121"/>
        <v>0</v>
      </c>
      <c r="AP102" s="611">
        <f t="shared" si="121"/>
        <v>0</v>
      </c>
      <c r="AQ102" s="611">
        <f t="shared" si="121"/>
        <v>0</v>
      </c>
      <c r="AR102" s="611">
        <f t="shared" si="121"/>
        <v>0</v>
      </c>
      <c r="AS102" s="611">
        <f t="shared" si="121"/>
        <v>0</v>
      </c>
      <c r="AT102" s="611">
        <f t="shared" si="121"/>
        <v>0</v>
      </c>
      <c r="AU102" s="611">
        <f t="shared" si="121"/>
        <v>0</v>
      </c>
      <c r="AV102" s="611">
        <f t="shared" si="121"/>
        <v>0</v>
      </c>
      <c r="AW102" s="611">
        <f t="shared" si="121"/>
        <v>0</v>
      </c>
      <c r="AX102" s="611">
        <f t="shared" si="121"/>
        <v>0</v>
      </c>
      <c r="AY102" s="611">
        <f t="shared" si="121"/>
        <v>0</v>
      </c>
      <c r="AZ102" s="611">
        <f t="shared" si="121"/>
        <v>0</v>
      </c>
      <c r="BA102" s="611">
        <f t="shared" si="121"/>
        <v>0</v>
      </c>
      <c r="BB102" s="58" t="s">
        <v>231</v>
      </c>
      <c r="BC102" s="63"/>
      <c r="BD102" s="63"/>
      <c r="BE102" s="85">
        <v>2016</v>
      </c>
      <c r="BF102" s="63"/>
      <c r="BG102" s="63"/>
    </row>
    <row r="103" spans="1:59" s="630" customFormat="1" ht="22.2" hidden="1" customHeight="1">
      <c r="A103" s="626" t="s">
        <v>54</v>
      </c>
      <c r="B103" s="672"/>
      <c r="C103" s="628"/>
      <c r="D103" s="628"/>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hidden="1" customHeight="1">
      <c r="A104" s="626" t="s">
        <v>54</v>
      </c>
      <c r="B104" s="672"/>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13" customFormat="1" ht="22.2" customHeight="1">
      <c r="A105" s="346" t="s">
        <v>58</v>
      </c>
      <c r="B105" s="65" t="s">
        <v>491</v>
      </c>
      <c r="C105" s="611">
        <f>SUM(C106,C109)</f>
        <v>0</v>
      </c>
      <c r="D105" s="611">
        <f>SUM(D106+D109)</f>
        <v>0</v>
      </c>
      <c r="E105" s="611">
        <f t="shared" ref="E105:K105" si="122">SUM(E106,E109)</f>
        <v>0</v>
      </c>
      <c r="F105" s="611">
        <f t="shared" si="122"/>
        <v>0</v>
      </c>
      <c r="G105" s="611">
        <f t="shared" si="122"/>
        <v>0</v>
      </c>
      <c r="H105" s="611">
        <f t="shared" si="122"/>
        <v>0</v>
      </c>
      <c r="I105" s="611">
        <f t="shared" si="122"/>
        <v>0</v>
      </c>
      <c r="J105" s="611">
        <f t="shared" si="122"/>
        <v>0</v>
      </c>
      <c r="K105" s="611">
        <f t="shared" si="122"/>
        <v>0</v>
      </c>
      <c r="L105" s="611"/>
      <c r="M105" s="611">
        <f t="shared" ref="M105:AF105" si="123">SUM(M106,M109)</f>
        <v>0</v>
      </c>
      <c r="N105" s="611">
        <f t="shared" si="123"/>
        <v>0</v>
      </c>
      <c r="O105" s="611">
        <f t="shared" si="123"/>
        <v>0</v>
      </c>
      <c r="P105" s="611">
        <f t="shared" si="123"/>
        <v>0</v>
      </c>
      <c r="Q105" s="611">
        <f t="shared" si="123"/>
        <v>0</v>
      </c>
      <c r="R105" s="611">
        <f t="shared" si="123"/>
        <v>0</v>
      </c>
      <c r="S105" s="611">
        <f t="shared" si="123"/>
        <v>0</v>
      </c>
      <c r="T105" s="611">
        <f t="shared" si="123"/>
        <v>0</v>
      </c>
      <c r="U105" s="611">
        <f t="shared" si="123"/>
        <v>0</v>
      </c>
      <c r="V105" s="611">
        <f t="shared" si="123"/>
        <v>0</v>
      </c>
      <c r="W105" s="611">
        <f t="shared" si="123"/>
        <v>0</v>
      </c>
      <c r="X105" s="611">
        <f t="shared" si="123"/>
        <v>0</v>
      </c>
      <c r="Y105" s="611">
        <f t="shared" si="123"/>
        <v>0</v>
      </c>
      <c r="Z105" s="611">
        <f t="shared" si="123"/>
        <v>0</v>
      </c>
      <c r="AA105" s="611">
        <f t="shared" si="123"/>
        <v>0</v>
      </c>
      <c r="AB105" s="611">
        <f t="shared" si="123"/>
        <v>0</v>
      </c>
      <c r="AC105" s="611">
        <f t="shared" si="123"/>
        <v>0</v>
      </c>
      <c r="AD105" s="611">
        <f t="shared" si="123"/>
        <v>0</v>
      </c>
      <c r="AE105" s="611">
        <f t="shared" si="123"/>
        <v>0</v>
      </c>
      <c r="AF105" s="611">
        <f t="shared" si="123"/>
        <v>0</v>
      </c>
      <c r="AG105" s="611"/>
      <c r="AH105" s="611">
        <f t="shared" ref="AH105:BA105" si="124">SUM(AH106,AH109)</f>
        <v>0</v>
      </c>
      <c r="AI105" s="611">
        <f t="shared" si="124"/>
        <v>0</v>
      </c>
      <c r="AJ105" s="611">
        <f t="shared" si="124"/>
        <v>0</v>
      </c>
      <c r="AK105" s="611">
        <f t="shared" si="124"/>
        <v>0</v>
      </c>
      <c r="AL105" s="611">
        <f t="shared" si="124"/>
        <v>0</v>
      </c>
      <c r="AM105" s="611">
        <f t="shared" si="124"/>
        <v>0</v>
      </c>
      <c r="AN105" s="611">
        <f t="shared" si="124"/>
        <v>0</v>
      </c>
      <c r="AO105" s="611">
        <f t="shared" si="124"/>
        <v>0</v>
      </c>
      <c r="AP105" s="611">
        <f t="shared" si="124"/>
        <v>0</v>
      </c>
      <c r="AQ105" s="611">
        <f t="shared" si="124"/>
        <v>0</v>
      </c>
      <c r="AR105" s="611">
        <f t="shared" si="124"/>
        <v>0</v>
      </c>
      <c r="AS105" s="611">
        <f t="shared" si="124"/>
        <v>0</v>
      </c>
      <c r="AT105" s="611">
        <f t="shared" si="124"/>
        <v>0</v>
      </c>
      <c r="AU105" s="611">
        <f t="shared" si="124"/>
        <v>0</v>
      </c>
      <c r="AV105" s="611">
        <f t="shared" si="124"/>
        <v>0</v>
      </c>
      <c r="AW105" s="611">
        <f t="shared" si="124"/>
        <v>0</v>
      </c>
      <c r="AX105" s="611">
        <f t="shared" si="124"/>
        <v>0</v>
      </c>
      <c r="AY105" s="611">
        <f t="shared" si="124"/>
        <v>0</v>
      </c>
      <c r="AZ105" s="611">
        <f t="shared" si="124"/>
        <v>0</v>
      </c>
      <c r="BA105" s="611">
        <f t="shared" si="124"/>
        <v>0</v>
      </c>
      <c r="BB105" s="58" t="s">
        <v>231</v>
      </c>
      <c r="BC105" s="63"/>
      <c r="BD105" s="63"/>
      <c r="BE105" s="85">
        <v>2016</v>
      </c>
      <c r="BF105" s="63"/>
      <c r="BG105" s="63"/>
    </row>
    <row r="106" spans="1:59" s="613" customFormat="1" ht="22.2" customHeight="1">
      <c r="A106" s="346" t="s">
        <v>58</v>
      </c>
      <c r="B106" s="65" t="s">
        <v>480</v>
      </c>
      <c r="C106" s="611"/>
      <c r="D106" s="611">
        <f>SUM(E106:BA106)</f>
        <v>0</v>
      </c>
      <c r="E106" s="611">
        <f t="shared" ref="E106:K106" si="125">SUM(E107:E108)</f>
        <v>0</v>
      </c>
      <c r="F106" s="611">
        <f t="shared" si="125"/>
        <v>0</v>
      </c>
      <c r="G106" s="611">
        <f t="shared" si="125"/>
        <v>0</v>
      </c>
      <c r="H106" s="611">
        <f t="shared" si="125"/>
        <v>0</v>
      </c>
      <c r="I106" s="611">
        <f t="shared" si="125"/>
        <v>0</v>
      </c>
      <c r="J106" s="611">
        <f t="shared" si="125"/>
        <v>0</v>
      </c>
      <c r="K106" s="611">
        <f t="shared" si="125"/>
        <v>0</v>
      </c>
      <c r="L106" s="611"/>
      <c r="M106" s="611">
        <f t="shared" ref="M106:AF106" si="126">SUM(M107:M108)</f>
        <v>0</v>
      </c>
      <c r="N106" s="611">
        <f t="shared" si="126"/>
        <v>0</v>
      </c>
      <c r="O106" s="611">
        <f t="shared" si="126"/>
        <v>0</v>
      </c>
      <c r="P106" s="611">
        <f t="shared" si="126"/>
        <v>0</v>
      </c>
      <c r="Q106" s="611">
        <f t="shared" si="126"/>
        <v>0</v>
      </c>
      <c r="R106" s="611">
        <f t="shared" si="126"/>
        <v>0</v>
      </c>
      <c r="S106" s="611">
        <f t="shared" si="126"/>
        <v>0</v>
      </c>
      <c r="T106" s="611">
        <f t="shared" si="126"/>
        <v>0</v>
      </c>
      <c r="U106" s="611">
        <f t="shared" si="126"/>
        <v>0</v>
      </c>
      <c r="V106" s="611">
        <f t="shared" si="126"/>
        <v>0</v>
      </c>
      <c r="W106" s="611">
        <f t="shared" si="126"/>
        <v>0</v>
      </c>
      <c r="X106" s="611">
        <f t="shared" si="126"/>
        <v>0</v>
      </c>
      <c r="Y106" s="611">
        <f t="shared" si="126"/>
        <v>0</v>
      </c>
      <c r="Z106" s="611">
        <f t="shared" si="126"/>
        <v>0</v>
      </c>
      <c r="AA106" s="611">
        <f t="shared" si="126"/>
        <v>0</v>
      </c>
      <c r="AB106" s="611">
        <f t="shared" si="126"/>
        <v>0</v>
      </c>
      <c r="AC106" s="611">
        <f t="shared" si="126"/>
        <v>0</v>
      </c>
      <c r="AD106" s="611">
        <f t="shared" si="126"/>
        <v>0</v>
      </c>
      <c r="AE106" s="611">
        <f t="shared" si="126"/>
        <v>0</v>
      </c>
      <c r="AF106" s="611">
        <f t="shared" si="126"/>
        <v>0</v>
      </c>
      <c r="AG106" s="611"/>
      <c r="AH106" s="611">
        <f t="shared" ref="AH106:BA106" si="127">SUM(AH107:AH108)</f>
        <v>0</v>
      </c>
      <c r="AI106" s="611">
        <f t="shared" si="127"/>
        <v>0</v>
      </c>
      <c r="AJ106" s="611">
        <f t="shared" si="127"/>
        <v>0</v>
      </c>
      <c r="AK106" s="611">
        <f t="shared" si="127"/>
        <v>0</v>
      </c>
      <c r="AL106" s="611">
        <f t="shared" si="127"/>
        <v>0</v>
      </c>
      <c r="AM106" s="611">
        <f t="shared" si="127"/>
        <v>0</v>
      </c>
      <c r="AN106" s="611">
        <f t="shared" si="127"/>
        <v>0</v>
      </c>
      <c r="AO106" s="611">
        <f t="shared" si="127"/>
        <v>0</v>
      </c>
      <c r="AP106" s="611">
        <f t="shared" si="127"/>
        <v>0</v>
      </c>
      <c r="AQ106" s="611">
        <f t="shared" si="127"/>
        <v>0</v>
      </c>
      <c r="AR106" s="611">
        <f t="shared" si="127"/>
        <v>0</v>
      </c>
      <c r="AS106" s="611">
        <f t="shared" si="127"/>
        <v>0</v>
      </c>
      <c r="AT106" s="611">
        <f t="shared" si="127"/>
        <v>0</v>
      </c>
      <c r="AU106" s="611">
        <f t="shared" si="127"/>
        <v>0</v>
      </c>
      <c r="AV106" s="611">
        <f t="shared" si="127"/>
        <v>0</v>
      </c>
      <c r="AW106" s="611">
        <f t="shared" si="127"/>
        <v>0</v>
      </c>
      <c r="AX106" s="611">
        <f t="shared" si="127"/>
        <v>0</v>
      </c>
      <c r="AY106" s="611">
        <f t="shared" si="127"/>
        <v>0</v>
      </c>
      <c r="AZ106" s="611">
        <f t="shared" si="127"/>
        <v>0</v>
      </c>
      <c r="BA106" s="611">
        <f t="shared" si="127"/>
        <v>0</v>
      </c>
      <c r="BB106" s="58" t="s">
        <v>231</v>
      </c>
      <c r="BC106" s="63"/>
      <c r="BD106" s="63"/>
      <c r="BE106" s="85">
        <v>2016</v>
      </c>
      <c r="BF106" s="63"/>
      <c r="BG106" s="63"/>
    </row>
    <row r="107" spans="1:59" s="630" customFormat="1" ht="22.2" hidden="1" customHeight="1">
      <c r="A107" s="626" t="s">
        <v>58</v>
      </c>
      <c r="B107" s="672"/>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hidden="1" customHeight="1">
      <c r="A108" s="626" t="s">
        <v>58</v>
      </c>
      <c r="B108" s="672"/>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13" customFormat="1" ht="22.2" customHeight="1">
      <c r="A109" s="346" t="s">
        <v>58</v>
      </c>
      <c r="B109" s="65" t="s">
        <v>481</v>
      </c>
      <c r="C109" s="611"/>
      <c r="D109" s="611">
        <f>SUM(E109:BA109)</f>
        <v>0</v>
      </c>
      <c r="E109" s="611">
        <f t="shared" ref="E109:K109" si="128">SUM(E110:E111)</f>
        <v>0</v>
      </c>
      <c r="F109" s="611">
        <f t="shared" si="128"/>
        <v>0</v>
      </c>
      <c r="G109" s="611">
        <f t="shared" si="128"/>
        <v>0</v>
      </c>
      <c r="H109" s="611">
        <f t="shared" si="128"/>
        <v>0</v>
      </c>
      <c r="I109" s="611">
        <f t="shared" si="128"/>
        <v>0</v>
      </c>
      <c r="J109" s="611">
        <f t="shared" si="128"/>
        <v>0</v>
      </c>
      <c r="K109" s="611">
        <f t="shared" si="128"/>
        <v>0</v>
      </c>
      <c r="L109" s="611"/>
      <c r="M109" s="611">
        <f t="shared" ref="M109:AF109" si="129">SUM(M110:M111)</f>
        <v>0</v>
      </c>
      <c r="N109" s="611">
        <f t="shared" si="129"/>
        <v>0</v>
      </c>
      <c r="O109" s="611">
        <f t="shared" si="129"/>
        <v>0</v>
      </c>
      <c r="P109" s="611">
        <f t="shared" si="129"/>
        <v>0</v>
      </c>
      <c r="Q109" s="611">
        <f t="shared" si="129"/>
        <v>0</v>
      </c>
      <c r="R109" s="611">
        <f t="shared" si="129"/>
        <v>0</v>
      </c>
      <c r="S109" s="611">
        <f t="shared" si="129"/>
        <v>0</v>
      </c>
      <c r="T109" s="611">
        <f t="shared" si="129"/>
        <v>0</v>
      </c>
      <c r="U109" s="611">
        <f t="shared" si="129"/>
        <v>0</v>
      </c>
      <c r="V109" s="611">
        <f t="shared" si="129"/>
        <v>0</v>
      </c>
      <c r="W109" s="611">
        <f t="shared" si="129"/>
        <v>0</v>
      </c>
      <c r="X109" s="611">
        <f t="shared" si="129"/>
        <v>0</v>
      </c>
      <c r="Y109" s="611">
        <f t="shared" si="129"/>
        <v>0</v>
      </c>
      <c r="Z109" s="611">
        <f t="shared" si="129"/>
        <v>0</v>
      </c>
      <c r="AA109" s="611">
        <f t="shared" si="129"/>
        <v>0</v>
      </c>
      <c r="AB109" s="611">
        <f t="shared" si="129"/>
        <v>0</v>
      </c>
      <c r="AC109" s="611">
        <f t="shared" si="129"/>
        <v>0</v>
      </c>
      <c r="AD109" s="611">
        <f t="shared" si="129"/>
        <v>0</v>
      </c>
      <c r="AE109" s="611">
        <f t="shared" si="129"/>
        <v>0</v>
      </c>
      <c r="AF109" s="611">
        <f t="shared" si="129"/>
        <v>0</v>
      </c>
      <c r="AG109" s="611"/>
      <c r="AH109" s="611">
        <f t="shared" ref="AH109:BA109" si="130">SUM(AH110:AH111)</f>
        <v>0</v>
      </c>
      <c r="AI109" s="611">
        <f t="shared" si="130"/>
        <v>0</v>
      </c>
      <c r="AJ109" s="611">
        <f t="shared" si="130"/>
        <v>0</v>
      </c>
      <c r="AK109" s="611">
        <f t="shared" si="130"/>
        <v>0</v>
      </c>
      <c r="AL109" s="611">
        <f t="shared" si="130"/>
        <v>0</v>
      </c>
      <c r="AM109" s="611">
        <f t="shared" si="130"/>
        <v>0</v>
      </c>
      <c r="AN109" s="611">
        <f t="shared" si="130"/>
        <v>0</v>
      </c>
      <c r="AO109" s="611">
        <f t="shared" si="130"/>
        <v>0</v>
      </c>
      <c r="AP109" s="611">
        <f t="shared" si="130"/>
        <v>0</v>
      </c>
      <c r="AQ109" s="611">
        <f t="shared" si="130"/>
        <v>0</v>
      </c>
      <c r="AR109" s="611">
        <f t="shared" si="130"/>
        <v>0</v>
      </c>
      <c r="AS109" s="611">
        <f t="shared" si="130"/>
        <v>0</v>
      </c>
      <c r="AT109" s="611">
        <f t="shared" si="130"/>
        <v>0</v>
      </c>
      <c r="AU109" s="611">
        <f t="shared" si="130"/>
        <v>0</v>
      </c>
      <c r="AV109" s="611">
        <f t="shared" si="130"/>
        <v>0</v>
      </c>
      <c r="AW109" s="611">
        <f t="shared" si="130"/>
        <v>0</v>
      </c>
      <c r="AX109" s="611">
        <f t="shared" si="130"/>
        <v>0</v>
      </c>
      <c r="AY109" s="611">
        <f t="shared" si="130"/>
        <v>0</v>
      </c>
      <c r="AZ109" s="611">
        <f t="shared" si="130"/>
        <v>0</v>
      </c>
      <c r="BA109" s="611">
        <f t="shared" si="130"/>
        <v>0</v>
      </c>
      <c r="BB109" s="58" t="s">
        <v>231</v>
      </c>
      <c r="BC109" s="63"/>
      <c r="BD109" s="63"/>
      <c r="BE109" s="85">
        <v>2016</v>
      </c>
      <c r="BF109" s="63"/>
      <c r="BG109" s="63"/>
    </row>
    <row r="110" spans="1:59" s="630" customFormat="1" ht="22.2" hidden="1" customHeight="1">
      <c r="A110" s="626" t="s">
        <v>58</v>
      </c>
      <c r="B110" s="672"/>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hidden="1" customHeight="1">
      <c r="A111" s="626" t="s">
        <v>58</v>
      </c>
      <c r="B111" s="672"/>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13" customFormat="1" ht="22.2" customHeight="1">
      <c r="A112" s="346" t="s">
        <v>60</v>
      </c>
      <c r="B112" s="624" t="s">
        <v>210</v>
      </c>
      <c r="C112" s="611">
        <f>SUM(C113,C116)</f>
        <v>0</v>
      </c>
      <c r="D112" s="611">
        <f>SUM(D113+D116)</f>
        <v>0</v>
      </c>
      <c r="E112" s="611">
        <f t="shared" ref="E112:K112" si="131">SUM(E113,E116)</f>
        <v>0</v>
      </c>
      <c r="F112" s="611">
        <f t="shared" si="131"/>
        <v>0</v>
      </c>
      <c r="G112" s="611">
        <f t="shared" si="131"/>
        <v>0</v>
      </c>
      <c r="H112" s="611">
        <f t="shared" si="131"/>
        <v>0</v>
      </c>
      <c r="I112" s="611">
        <f t="shared" si="131"/>
        <v>0</v>
      </c>
      <c r="J112" s="611">
        <f t="shared" si="131"/>
        <v>0</v>
      </c>
      <c r="K112" s="611">
        <f t="shared" si="131"/>
        <v>0</v>
      </c>
      <c r="L112" s="611"/>
      <c r="M112" s="611">
        <f t="shared" ref="M112:AF112" si="132">SUM(M113,M116)</f>
        <v>0</v>
      </c>
      <c r="N112" s="611">
        <f t="shared" si="132"/>
        <v>0</v>
      </c>
      <c r="O112" s="611">
        <f t="shared" si="132"/>
        <v>0</v>
      </c>
      <c r="P112" s="611">
        <f t="shared" si="132"/>
        <v>0</v>
      </c>
      <c r="Q112" s="611">
        <f t="shared" si="132"/>
        <v>0</v>
      </c>
      <c r="R112" s="611">
        <f t="shared" si="132"/>
        <v>0</v>
      </c>
      <c r="S112" s="611">
        <f t="shared" si="132"/>
        <v>0</v>
      </c>
      <c r="T112" s="611">
        <f t="shared" si="132"/>
        <v>0</v>
      </c>
      <c r="U112" s="611">
        <f t="shared" si="132"/>
        <v>0</v>
      </c>
      <c r="V112" s="611">
        <f t="shared" si="132"/>
        <v>0</v>
      </c>
      <c r="W112" s="611">
        <f t="shared" si="132"/>
        <v>0</v>
      </c>
      <c r="X112" s="611">
        <f t="shared" si="132"/>
        <v>0</v>
      </c>
      <c r="Y112" s="611">
        <f t="shared" si="132"/>
        <v>0</v>
      </c>
      <c r="Z112" s="611">
        <f t="shared" si="132"/>
        <v>0</v>
      </c>
      <c r="AA112" s="611">
        <f t="shared" si="132"/>
        <v>0</v>
      </c>
      <c r="AB112" s="611">
        <f t="shared" si="132"/>
        <v>0</v>
      </c>
      <c r="AC112" s="611">
        <f t="shared" si="132"/>
        <v>0</v>
      </c>
      <c r="AD112" s="611">
        <f t="shared" si="132"/>
        <v>0</v>
      </c>
      <c r="AE112" s="611">
        <f t="shared" si="132"/>
        <v>0</v>
      </c>
      <c r="AF112" s="611">
        <f t="shared" si="132"/>
        <v>0</v>
      </c>
      <c r="AG112" s="611"/>
      <c r="AH112" s="611">
        <f t="shared" ref="AH112:BA112" si="133">SUM(AH113,AH116)</f>
        <v>0</v>
      </c>
      <c r="AI112" s="611">
        <f t="shared" si="133"/>
        <v>0</v>
      </c>
      <c r="AJ112" s="611">
        <f t="shared" si="133"/>
        <v>0</v>
      </c>
      <c r="AK112" s="611">
        <f t="shared" si="133"/>
        <v>0</v>
      </c>
      <c r="AL112" s="611">
        <f t="shared" si="133"/>
        <v>0</v>
      </c>
      <c r="AM112" s="611">
        <f t="shared" si="133"/>
        <v>0</v>
      </c>
      <c r="AN112" s="611">
        <f t="shared" si="133"/>
        <v>0</v>
      </c>
      <c r="AO112" s="611">
        <f t="shared" si="133"/>
        <v>0</v>
      </c>
      <c r="AP112" s="611">
        <f t="shared" si="133"/>
        <v>0</v>
      </c>
      <c r="AQ112" s="611">
        <f t="shared" si="133"/>
        <v>0</v>
      </c>
      <c r="AR112" s="611">
        <f t="shared" si="133"/>
        <v>0</v>
      </c>
      <c r="AS112" s="611">
        <f t="shared" si="133"/>
        <v>0</v>
      </c>
      <c r="AT112" s="611">
        <f t="shared" si="133"/>
        <v>0</v>
      </c>
      <c r="AU112" s="611">
        <f t="shared" si="133"/>
        <v>0</v>
      </c>
      <c r="AV112" s="611">
        <f t="shared" si="133"/>
        <v>0</v>
      </c>
      <c r="AW112" s="611">
        <f t="shared" si="133"/>
        <v>0</v>
      </c>
      <c r="AX112" s="611">
        <f t="shared" si="133"/>
        <v>0</v>
      </c>
      <c r="AY112" s="611">
        <f t="shared" si="133"/>
        <v>0</v>
      </c>
      <c r="AZ112" s="611">
        <f t="shared" si="133"/>
        <v>0</v>
      </c>
      <c r="BA112" s="611">
        <f t="shared" si="133"/>
        <v>0</v>
      </c>
      <c r="BB112" s="58" t="s">
        <v>231</v>
      </c>
      <c r="BC112" s="63"/>
      <c r="BD112" s="63"/>
      <c r="BE112" s="85">
        <v>2016</v>
      </c>
      <c r="BF112" s="63"/>
      <c r="BG112" s="63"/>
    </row>
    <row r="113" spans="1:59" s="613" customFormat="1" ht="22.2" customHeight="1">
      <c r="A113" s="346" t="s">
        <v>60</v>
      </c>
      <c r="B113" s="65" t="s">
        <v>480</v>
      </c>
      <c r="C113" s="611"/>
      <c r="D113" s="611">
        <f>SUM(E113:BA113)</f>
        <v>0</v>
      </c>
      <c r="E113" s="611">
        <f t="shared" ref="E113:K113" si="134">SUM(E114:E115)</f>
        <v>0</v>
      </c>
      <c r="F113" s="611">
        <f t="shared" si="134"/>
        <v>0</v>
      </c>
      <c r="G113" s="611">
        <f t="shared" si="134"/>
        <v>0</v>
      </c>
      <c r="H113" s="611">
        <f t="shared" si="134"/>
        <v>0</v>
      </c>
      <c r="I113" s="611">
        <f t="shared" si="134"/>
        <v>0</v>
      </c>
      <c r="J113" s="611">
        <f t="shared" si="134"/>
        <v>0</v>
      </c>
      <c r="K113" s="611">
        <f t="shared" si="134"/>
        <v>0</v>
      </c>
      <c r="L113" s="611"/>
      <c r="M113" s="611">
        <f t="shared" ref="M113:AF113" si="135">SUM(M114:M115)</f>
        <v>0</v>
      </c>
      <c r="N113" s="611">
        <f t="shared" si="135"/>
        <v>0</v>
      </c>
      <c r="O113" s="611">
        <f t="shared" si="135"/>
        <v>0</v>
      </c>
      <c r="P113" s="611">
        <f t="shared" si="135"/>
        <v>0</v>
      </c>
      <c r="Q113" s="611">
        <f t="shared" si="135"/>
        <v>0</v>
      </c>
      <c r="R113" s="611">
        <f t="shared" si="135"/>
        <v>0</v>
      </c>
      <c r="S113" s="611">
        <f t="shared" si="135"/>
        <v>0</v>
      </c>
      <c r="T113" s="611">
        <f t="shared" si="135"/>
        <v>0</v>
      </c>
      <c r="U113" s="611">
        <f t="shared" si="135"/>
        <v>0</v>
      </c>
      <c r="V113" s="611">
        <f t="shared" si="135"/>
        <v>0</v>
      </c>
      <c r="W113" s="611">
        <f t="shared" si="135"/>
        <v>0</v>
      </c>
      <c r="X113" s="611">
        <f t="shared" si="135"/>
        <v>0</v>
      </c>
      <c r="Y113" s="611">
        <f t="shared" si="135"/>
        <v>0</v>
      </c>
      <c r="Z113" s="611">
        <f t="shared" si="135"/>
        <v>0</v>
      </c>
      <c r="AA113" s="611">
        <f t="shared" si="135"/>
        <v>0</v>
      </c>
      <c r="AB113" s="611">
        <f t="shared" si="135"/>
        <v>0</v>
      </c>
      <c r="AC113" s="611">
        <f t="shared" si="135"/>
        <v>0</v>
      </c>
      <c r="AD113" s="611">
        <f t="shared" si="135"/>
        <v>0</v>
      </c>
      <c r="AE113" s="611">
        <f t="shared" si="135"/>
        <v>0</v>
      </c>
      <c r="AF113" s="611">
        <f t="shared" si="135"/>
        <v>0</v>
      </c>
      <c r="AG113" s="611"/>
      <c r="AH113" s="611">
        <f t="shared" ref="AH113:BA113" si="136">SUM(AH114:AH115)</f>
        <v>0</v>
      </c>
      <c r="AI113" s="611">
        <f t="shared" si="136"/>
        <v>0</v>
      </c>
      <c r="AJ113" s="611">
        <f t="shared" si="136"/>
        <v>0</v>
      </c>
      <c r="AK113" s="611">
        <f t="shared" si="136"/>
        <v>0</v>
      </c>
      <c r="AL113" s="611">
        <f t="shared" si="136"/>
        <v>0</v>
      </c>
      <c r="AM113" s="611">
        <f t="shared" si="136"/>
        <v>0</v>
      </c>
      <c r="AN113" s="611">
        <f t="shared" si="136"/>
        <v>0</v>
      </c>
      <c r="AO113" s="611">
        <f t="shared" si="136"/>
        <v>0</v>
      </c>
      <c r="AP113" s="611">
        <f t="shared" si="136"/>
        <v>0</v>
      </c>
      <c r="AQ113" s="611">
        <f t="shared" si="136"/>
        <v>0</v>
      </c>
      <c r="AR113" s="611">
        <f t="shared" si="136"/>
        <v>0</v>
      </c>
      <c r="AS113" s="611">
        <f t="shared" si="136"/>
        <v>0</v>
      </c>
      <c r="AT113" s="611">
        <f t="shared" si="136"/>
        <v>0</v>
      </c>
      <c r="AU113" s="611">
        <f t="shared" si="136"/>
        <v>0</v>
      </c>
      <c r="AV113" s="611">
        <f t="shared" si="136"/>
        <v>0</v>
      </c>
      <c r="AW113" s="611">
        <f t="shared" si="136"/>
        <v>0</v>
      </c>
      <c r="AX113" s="611">
        <f t="shared" si="136"/>
        <v>0</v>
      </c>
      <c r="AY113" s="611">
        <f t="shared" si="136"/>
        <v>0</v>
      </c>
      <c r="AZ113" s="611">
        <f t="shared" si="136"/>
        <v>0</v>
      </c>
      <c r="BA113" s="611">
        <f t="shared" si="136"/>
        <v>0</v>
      </c>
      <c r="BB113" s="58" t="s">
        <v>231</v>
      </c>
      <c r="BC113" s="63"/>
      <c r="BD113" s="63"/>
      <c r="BE113" s="85">
        <v>2016</v>
      </c>
      <c r="BF113" s="63"/>
      <c r="BG113" s="63"/>
    </row>
    <row r="114" spans="1:59" s="630" customFormat="1" ht="27.75" hidden="1" customHeight="1">
      <c r="A114" s="626" t="s">
        <v>60</v>
      </c>
      <c r="B114" s="672"/>
      <c r="C114" s="628"/>
      <c r="D114" s="628"/>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24" hidden="1" customHeight="1">
      <c r="A115" s="626" t="s">
        <v>60</v>
      </c>
      <c r="B115" s="672"/>
      <c r="C115" s="628"/>
      <c r="D115" s="628"/>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t="s">
        <v>231</v>
      </c>
      <c r="BC115" s="629"/>
      <c r="BD115" s="629"/>
      <c r="BE115" s="606">
        <v>2016</v>
      </c>
      <c r="BF115" s="629"/>
      <c r="BG115" s="629"/>
    </row>
    <row r="116" spans="1:59" s="613" customFormat="1" ht="22.2" customHeight="1">
      <c r="A116" s="346" t="s">
        <v>60</v>
      </c>
      <c r="B116" s="65" t="s">
        <v>481</v>
      </c>
      <c r="C116" s="611"/>
      <c r="D116" s="611">
        <f>SUM(E116:BA116)</f>
        <v>0</v>
      </c>
      <c r="E116" s="611">
        <f t="shared" ref="E116:K116" si="137">SUM(E117:E118)</f>
        <v>0</v>
      </c>
      <c r="F116" s="611">
        <f t="shared" si="137"/>
        <v>0</v>
      </c>
      <c r="G116" s="611">
        <f t="shared" si="137"/>
        <v>0</v>
      </c>
      <c r="H116" s="611">
        <f t="shared" si="137"/>
        <v>0</v>
      </c>
      <c r="I116" s="611">
        <f t="shared" si="137"/>
        <v>0</v>
      </c>
      <c r="J116" s="611">
        <f t="shared" si="137"/>
        <v>0</v>
      </c>
      <c r="K116" s="611">
        <f t="shared" si="137"/>
        <v>0</v>
      </c>
      <c r="L116" s="611"/>
      <c r="M116" s="611">
        <f t="shared" ref="M116:AF116" si="138">SUM(M117:M118)</f>
        <v>0</v>
      </c>
      <c r="N116" s="611">
        <f t="shared" si="138"/>
        <v>0</v>
      </c>
      <c r="O116" s="611">
        <f t="shared" si="138"/>
        <v>0</v>
      </c>
      <c r="P116" s="611">
        <f t="shared" si="138"/>
        <v>0</v>
      </c>
      <c r="Q116" s="611">
        <f t="shared" si="138"/>
        <v>0</v>
      </c>
      <c r="R116" s="611">
        <f t="shared" si="138"/>
        <v>0</v>
      </c>
      <c r="S116" s="611">
        <f t="shared" si="138"/>
        <v>0</v>
      </c>
      <c r="T116" s="611">
        <f t="shared" si="138"/>
        <v>0</v>
      </c>
      <c r="U116" s="611">
        <f t="shared" si="138"/>
        <v>0</v>
      </c>
      <c r="V116" s="611">
        <f t="shared" si="138"/>
        <v>0</v>
      </c>
      <c r="W116" s="611">
        <f t="shared" si="138"/>
        <v>0</v>
      </c>
      <c r="X116" s="611">
        <f t="shared" si="138"/>
        <v>0</v>
      </c>
      <c r="Y116" s="611">
        <f t="shared" si="138"/>
        <v>0</v>
      </c>
      <c r="Z116" s="611">
        <f t="shared" si="138"/>
        <v>0</v>
      </c>
      <c r="AA116" s="611">
        <f t="shared" si="138"/>
        <v>0</v>
      </c>
      <c r="AB116" s="611">
        <f t="shared" si="138"/>
        <v>0</v>
      </c>
      <c r="AC116" s="611">
        <f t="shared" si="138"/>
        <v>0</v>
      </c>
      <c r="AD116" s="611">
        <f t="shared" si="138"/>
        <v>0</v>
      </c>
      <c r="AE116" s="611">
        <f t="shared" si="138"/>
        <v>0</v>
      </c>
      <c r="AF116" s="611">
        <f t="shared" si="138"/>
        <v>0</v>
      </c>
      <c r="AG116" s="611"/>
      <c r="AH116" s="611">
        <f t="shared" ref="AH116:BA116" si="139">SUM(AH117:AH118)</f>
        <v>0</v>
      </c>
      <c r="AI116" s="611">
        <f t="shared" si="139"/>
        <v>0</v>
      </c>
      <c r="AJ116" s="611">
        <f t="shared" si="139"/>
        <v>0</v>
      </c>
      <c r="AK116" s="611">
        <f t="shared" si="139"/>
        <v>0</v>
      </c>
      <c r="AL116" s="611">
        <f t="shared" si="139"/>
        <v>0</v>
      </c>
      <c r="AM116" s="611">
        <f t="shared" si="139"/>
        <v>0</v>
      </c>
      <c r="AN116" s="611">
        <f t="shared" si="139"/>
        <v>0</v>
      </c>
      <c r="AO116" s="611">
        <f t="shared" si="139"/>
        <v>0</v>
      </c>
      <c r="AP116" s="611">
        <f t="shared" si="139"/>
        <v>0</v>
      </c>
      <c r="AQ116" s="611">
        <f t="shared" si="139"/>
        <v>0</v>
      </c>
      <c r="AR116" s="611">
        <f t="shared" si="139"/>
        <v>0</v>
      </c>
      <c r="AS116" s="611">
        <f t="shared" si="139"/>
        <v>0</v>
      </c>
      <c r="AT116" s="611">
        <f t="shared" si="139"/>
        <v>0</v>
      </c>
      <c r="AU116" s="611">
        <f t="shared" si="139"/>
        <v>0</v>
      </c>
      <c r="AV116" s="611">
        <f t="shared" si="139"/>
        <v>0</v>
      </c>
      <c r="AW116" s="611">
        <f t="shared" si="139"/>
        <v>0</v>
      </c>
      <c r="AX116" s="611">
        <f t="shared" si="139"/>
        <v>0</v>
      </c>
      <c r="AY116" s="611">
        <f t="shared" si="139"/>
        <v>0</v>
      </c>
      <c r="AZ116" s="611">
        <f t="shared" si="139"/>
        <v>0</v>
      </c>
      <c r="BA116" s="611">
        <f t="shared" si="139"/>
        <v>0</v>
      </c>
      <c r="BB116" s="58" t="s">
        <v>231</v>
      </c>
      <c r="BC116" s="63"/>
      <c r="BD116" s="63"/>
      <c r="BE116" s="85">
        <v>2016</v>
      </c>
      <c r="BF116" s="63"/>
      <c r="BG116" s="63"/>
    </row>
    <row r="117" spans="1:59" s="630" customFormat="1" ht="22.2" hidden="1" customHeight="1">
      <c r="A117" s="626" t="s">
        <v>60</v>
      </c>
      <c r="B117" s="672"/>
      <c r="C117" s="628"/>
      <c r="D117" s="628"/>
      <c r="E117" s="628"/>
      <c r="F117" s="628"/>
      <c r="G117" s="628"/>
      <c r="H117" s="628"/>
      <c r="I117" s="628"/>
      <c r="J117" s="628"/>
      <c r="K117" s="628"/>
      <c r="L117" s="628"/>
      <c r="M117" s="628"/>
      <c r="N117" s="628"/>
      <c r="O117" s="628"/>
      <c r="P117" s="628"/>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628"/>
      <c r="AL117" s="628"/>
      <c r="AM117" s="628"/>
      <c r="AN117" s="628"/>
      <c r="AO117" s="628"/>
      <c r="AP117" s="628"/>
      <c r="AQ117" s="628"/>
      <c r="AR117" s="628"/>
      <c r="AS117" s="628"/>
      <c r="AT117" s="628"/>
      <c r="AU117" s="628"/>
      <c r="AV117" s="628"/>
      <c r="AW117" s="628"/>
      <c r="AX117" s="628"/>
      <c r="AY117" s="628"/>
      <c r="AZ117" s="628"/>
      <c r="BA117" s="628"/>
      <c r="BB117" s="604" t="s">
        <v>231</v>
      </c>
      <c r="BC117" s="629"/>
      <c r="BD117" s="629"/>
      <c r="BE117" s="606">
        <v>2016</v>
      </c>
      <c r="BF117" s="629"/>
      <c r="BG117" s="629"/>
    </row>
    <row r="118" spans="1:59" s="630" customFormat="1" ht="22.2" hidden="1" customHeight="1">
      <c r="A118" s="626" t="s">
        <v>60</v>
      </c>
      <c r="B118" s="672"/>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34" customFormat="1" ht="22.2" customHeight="1">
      <c r="A119" s="350">
        <v>2</v>
      </c>
      <c r="B119" s="625" t="s">
        <v>227</v>
      </c>
      <c r="C119" s="619">
        <f>SUM(C120,C123)</f>
        <v>0</v>
      </c>
      <c r="D119" s="619">
        <f>SUM(D120+D123)</f>
        <v>0</v>
      </c>
      <c r="E119" s="619">
        <f t="shared" ref="E119:K119" si="140">SUM(E120,E123)</f>
        <v>0</v>
      </c>
      <c r="F119" s="619">
        <f t="shared" si="140"/>
        <v>0</v>
      </c>
      <c r="G119" s="619">
        <f t="shared" si="140"/>
        <v>0</v>
      </c>
      <c r="H119" s="619">
        <f t="shared" si="140"/>
        <v>0</v>
      </c>
      <c r="I119" s="611">
        <f t="shared" si="140"/>
        <v>0</v>
      </c>
      <c r="J119" s="611">
        <f t="shared" si="140"/>
        <v>0</v>
      </c>
      <c r="K119" s="611">
        <f t="shared" si="140"/>
        <v>0</v>
      </c>
      <c r="L119" s="611"/>
      <c r="M119" s="611">
        <f t="shared" ref="M119:AF119" si="141">SUM(M120,M123)</f>
        <v>0</v>
      </c>
      <c r="N119" s="611">
        <f t="shared" si="141"/>
        <v>0</v>
      </c>
      <c r="O119" s="611">
        <f t="shared" si="141"/>
        <v>0</v>
      </c>
      <c r="P119" s="619">
        <f t="shared" si="141"/>
        <v>0</v>
      </c>
      <c r="Q119" s="611">
        <f t="shared" si="141"/>
        <v>0</v>
      </c>
      <c r="R119" s="611">
        <f t="shared" si="141"/>
        <v>0</v>
      </c>
      <c r="S119" s="611">
        <f t="shared" si="141"/>
        <v>0</v>
      </c>
      <c r="T119" s="611">
        <f t="shared" si="141"/>
        <v>0</v>
      </c>
      <c r="U119" s="619">
        <f t="shared" si="141"/>
        <v>0</v>
      </c>
      <c r="V119" s="611">
        <f t="shared" si="141"/>
        <v>0</v>
      </c>
      <c r="W119" s="611">
        <f t="shared" si="141"/>
        <v>0</v>
      </c>
      <c r="X119" s="611">
        <f t="shared" si="141"/>
        <v>0</v>
      </c>
      <c r="Y119" s="619">
        <f t="shared" si="141"/>
        <v>0</v>
      </c>
      <c r="Z119" s="611">
        <f t="shared" si="141"/>
        <v>0</v>
      </c>
      <c r="AA119" s="611">
        <f t="shared" si="141"/>
        <v>0</v>
      </c>
      <c r="AB119" s="611">
        <f t="shared" si="141"/>
        <v>0</v>
      </c>
      <c r="AC119" s="611">
        <f t="shared" si="141"/>
        <v>0</v>
      </c>
      <c r="AD119" s="611">
        <f t="shared" si="141"/>
        <v>0</v>
      </c>
      <c r="AE119" s="611">
        <f t="shared" si="141"/>
        <v>0</v>
      </c>
      <c r="AF119" s="611">
        <f t="shared" si="141"/>
        <v>0</v>
      </c>
      <c r="AG119" s="611"/>
      <c r="AH119" s="611">
        <f t="shared" ref="AH119:BA119" si="142">SUM(AH120,AH123)</f>
        <v>0</v>
      </c>
      <c r="AI119" s="611">
        <f t="shared" si="142"/>
        <v>0</v>
      </c>
      <c r="AJ119" s="611">
        <f t="shared" si="142"/>
        <v>0</v>
      </c>
      <c r="AK119" s="611">
        <f t="shared" si="142"/>
        <v>0</v>
      </c>
      <c r="AL119" s="611">
        <f t="shared" si="142"/>
        <v>0</v>
      </c>
      <c r="AM119" s="611">
        <f t="shared" si="142"/>
        <v>0</v>
      </c>
      <c r="AN119" s="611">
        <f t="shared" si="142"/>
        <v>0</v>
      </c>
      <c r="AO119" s="611">
        <f t="shared" si="142"/>
        <v>0</v>
      </c>
      <c r="AP119" s="611">
        <f t="shared" si="142"/>
        <v>0</v>
      </c>
      <c r="AQ119" s="611">
        <f t="shared" si="142"/>
        <v>0</v>
      </c>
      <c r="AR119" s="611">
        <f t="shared" si="142"/>
        <v>0</v>
      </c>
      <c r="AS119" s="619">
        <f t="shared" si="142"/>
        <v>0</v>
      </c>
      <c r="AT119" s="619">
        <f t="shared" si="142"/>
        <v>0</v>
      </c>
      <c r="AU119" s="611">
        <f t="shared" si="142"/>
        <v>0</v>
      </c>
      <c r="AV119" s="611">
        <f t="shared" si="142"/>
        <v>0</v>
      </c>
      <c r="AW119" s="611">
        <f t="shared" si="142"/>
        <v>0</v>
      </c>
      <c r="AX119" s="611">
        <f t="shared" si="142"/>
        <v>0</v>
      </c>
      <c r="AY119" s="611">
        <f t="shared" si="142"/>
        <v>0</v>
      </c>
      <c r="AZ119" s="611">
        <f t="shared" si="142"/>
        <v>0</v>
      </c>
      <c r="BA119" s="611">
        <f t="shared" si="142"/>
        <v>0</v>
      </c>
      <c r="BB119" s="58" t="s">
        <v>231</v>
      </c>
      <c r="BC119" s="63"/>
      <c r="BD119" s="92"/>
      <c r="BE119" s="85">
        <v>2016</v>
      </c>
      <c r="BF119" s="91"/>
      <c r="BG119" s="91"/>
    </row>
    <row r="120" spans="1:59" s="613" customFormat="1" ht="22.2" customHeight="1">
      <c r="A120" s="346" t="s">
        <v>63</v>
      </c>
      <c r="B120" s="65" t="s">
        <v>480</v>
      </c>
      <c r="C120" s="611"/>
      <c r="D120" s="611">
        <f>SUM(E120:BA120)</f>
        <v>0</v>
      </c>
      <c r="E120" s="611">
        <f t="shared" ref="E120:K120" si="143">SUM(E121:E122)</f>
        <v>0</v>
      </c>
      <c r="F120" s="611">
        <f t="shared" si="143"/>
        <v>0</v>
      </c>
      <c r="G120" s="611">
        <f t="shared" si="143"/>
        <v>0</v>
      </c>
      <c r="H120" s="611">
        <f t="shared" si="143"/>
        <v>0</v>
      </c>
      <c r="I120" s="611">
        <f t="shared" si="143"/>
        <v>0</v>
      </c>
      <c r="J120" s="611">
        <f t="shared" si="143"/>
        <v>0</v>
      </c>
      <c r="K120" s="611">
        <f t="shared" si="143"/>
        <v>0</v>
      </c>
      <c r="L120" s="611"/>
      <c r="M120" s="611">
        <f t="shared" ref="M120:AF120" si="144">SUM(M121:M122)</f>
        <v>0</v>
      </c>
      <c r="N120" s="611">
        <f t="shared" si="144"/>
        <v>0</v>
      </c>
      <c r="O120" s="611">
        <f t="shared" si="144"/>
        <v>0</v>
      </c>
      <c r="P120" s="611">
        <f t="shared" si="144"/>
        <v>0</v>
      </c>
      <c r="Q120" s="611">
        <f t="shared" si="144"/>
        <v>0</v>
      </c>
      <c r="R120" s="611">
        <f t="shared" si="144"/>
        <v>0</v>
      </c>
      <c r="S120" s="611">
        <f t="shared" si="144"/>
        <v>0</v>
      </c>
      <c r="T120" s="611">
        <f t="shared" si="144"/>
        <v>0</v>
      </c>
      <c r="U120" s="611">
        <f t="shared" si="144"/>
        <v>0</v>
      </c>
      <c r="V120" s="611">
        <f t="shared" si="144"/>
        <v>0</v>
      </c>
      <c r="W120" s="611">
        <f t="shared" si="144"/>
        <v>0</v>
      </c>
      <c r="X120" s="611">
        <f t="shared" si="144"/>
        <v>0</v>
      </c>
      <c r="Y120" s="611">
        <f t="shared" si="144"/>
        <v>0</v>
      </c>
      <c r="Z120" s="611">
        <f t="shared" si="144"/>
        <v>0</v>
      </c>
      <c r="AA120" s="611">
        <f t="shared" si="144"/>
        <v>0</v>
      </c>
      <c r="AB120" s="611">
        <f t="shared" si="144"/>
        <v>0</v>
      </c>
      <c r="AC120" s="611">
        <f t="shared" si="144"/>
        <v>0</v>
      </c>
      <c r="AD120" s="611">
        <f t="shared" si="144"/>
        <v>0</v>
      </c>
      <c r="AE120" s="611">
        <f t="shared" si="144"/>
        <v>0</v>
      </c>
      <c r="AF120" s="611">
        <f t="shared" si="144"/>
        <v>0</v>
      </c>
      <c r="AG120" s="611"/>
      <c r="AH120" s="611">
        <f t="shared" ref="AH120:BA120" si="145">SUM(AH121:AH122)</f>
        <v>0</v>
      </c>
      <c r="AI120" s="611">
        <f t="shared" si="145"/>
        <v>0</v>
      </c>
      <c r="AJ120" s="611">
        <f t="shared" si="145"/>
        <v>0</v>
      </c>
      <c r="AK120" s="611">
        <f t="shared" si="145"/>
        <v>0</v>
      </c>
      <c r="AL120" s="611">
        <f t="shared" si="145"/>
        <v>0</v>
      </c>
      <c r="AM120" s="611">
        <f t="shared" si="145"/>
        <v>0</v>
      </c>
      <c r="AN120" s="611">
        <f t="shared" si="145"/>
        <v>0</v>
      </c>
      <c r="AO120" s="611">
        <f t="shared" si="145"/>
        <v>0</v>
      </c>
      <c r="AP120" s="611">
        <f t="shared" si="145"/>
        <v>0</v>
      </c>
      <c r="AQ120" s="611">
        <f t="shared" si="145"/>
        <v>0</v>
      </c>
      <c r="AR120" s="611">
        <f t="shared" si="145"/>
        <v>0</v>
      </c>
      <c r="AS120" s="611">
        <f t="shared" si="145"/>
        <v>0</v>
      </c>
      <c r="AT120" s="611">
        <f t="shared" si="145"/>
        <v>0</v>
      </c>
      <c r="AU120" s="611">
        <f t="shared" si="145"/>
        <v>0</v>
      </c>
      <c r="AV120" s="611">
        <f t="shared" si="145"/>
        <v>0</v>
      </c>
      <c r="AW120" s="611">
        <f t="shared" si="145"/>
        <v>0</v>
      </c>
      <c r="AX120" s="611">
        <f t="shared" si="145"/>
        <v>0</v>
      </c>
      <c r="AY120" s="611">
        <f t="shared" si="145"/>
        <v>0</v>
      </c>
      <c r="AZ120" s="611">
        <f t="shared" si="145"/>
        <v>0</v>
      </c>
      <c r="BA120" s="611">
        <f t="shared" si="145"/>
        <v>0</v>
      </c>
      <c r="BB120" s="58" t="s">
        <v>231</v>
      </c>
      <c r="BC120" s="63"/>
      <c r="BD120" s="63"/>
      <c r="BE120" s="85">
        <v>2016</v>
      </c>
      <c r="BF120" s="63"/>
      <c r="BG120" s="63"/>
    </row>
    <row r="121" spans="1:59" s="638" customFormat="1" ht="27.75" hidden="1" customHeight="1">
      <c r="A121" s="626" t="s">
        <v>63</v>
      </c>
      <c r="B121" s="684"/>
      <c r="C121" s="635"/>
      <c r="D121" s="635"/>
      <c r="E121" s="635"/>
      <c r="F121" s="635"/>
      <c r="G121" s="635"/>
      <c r="H121" s="635"/>
      <c r="I121" s="628"/>
      <c r="J121" s="628"/>
      <c r="K121" s="628"/>
      <c r="L121" s="628"/>
      <c r="M121" s="628"/>
      <c r="N121" s="628"/>
      <c r="O121" s="628"/>
      <c r="P121" s="635"/>
      <c r="Q121" s="628"/>
      <c r="R121" s="628"/>
      <c r="S121" s="628"/>
      <c r="T121" s="628"/>
      <c r="U121" s="635"/>
      <c r="V121" s="628"/>
      <c r="W121" s="628"/>
      <c r="X121" s="628"/>
      <c r="Y121" s="635"/>
      <c r="Z121" s="628"/>
      <c r="AA121" s="628"/>
      <c r="AB121" s="628"/>
      <c r="AC121" s="628"/>
      <c r="AD121" s="628"/>
      <c r="AE121" s="628"/>
      <c r="AF121" s="628"/>
      <c r="AG121" s="628"/>
      <c r="AH121" s="628"/>
      <c r="AI121" s="628"/>
      <c r="AJ121" s="628"/>
      <c r="AK121" s="628"/>
      <c r="AL121" s="628"/>
      <c r="AM121" s="628"/>
      <c r="AN121" s="628"/>
      <c r="AO121" s="628"/>
      <c r="AP121" s="628"/>
      <c r="AQ121" s="628"/>
      <c r="AR121" s="628"/>
      <c r="AS121" s="635"/>
      <c r="AT121" s="635"/>
      <c r="AU121" s="628"/>
      <c r="AV121" s="628"/>
      <c r="AW121" s="628"/>
      <c r="AX121" s="628"/>
      <c r="AY121" s="628"/>
      <c r="AZ121" s="628"/>
      <c r="BA121" s="628"/>
      <c r="BB121" s="604" t="s">
        <v>231</v>
      </c>
      <c r="BC121" s="629"/>
      <c r="BD121" s="70"/>
      <c r="BE121" s="606">
        <v>2016</v>
      </c>
      <c r="BF121" s="637"/>
      <c r="BG121" s="637"/>
    </row>
    <row r="122" spans="1:59" s="630" customFormat="1" ht="22.2" hidden="1" customHeight="1">
      <c r="A122" s="626" t="s">
        <v>63</v>
      </c>
      <c r="B122" s="672"/>
      <c r="C122" s="628"/>
      <c r="D122" s="628"/>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Q122" s="628"/>
      <c r="AR122" s="628"/>
      <c r="AS122" s="628"/>
      <c r="AT122" s="628"/>
      <c r="AU122" s="628"/>
      <c r="AV122" s="628"/>
      <c r="AW122" s="628"/>
      <c r="AX122" s="628"/>
      <c r="AY122" s="628"/>
      <c r="AZ122" s="628"/>
      <c r="BA122" s="628"/>
      <c r="BB122" s="604" t="s">
        <v>231</v>
      </c>
      <c r="BC122" s="629"/>
      <c r="BD122" s="629"/>
      <c r="BE122" s="606">
        <v>2016</v>
      </c>
      <c r="BF122" s="629"/>
      <c r="BG122" s="629"/>
    </row>
    <row r="123" spans="1:59" s="613" customFormat="1" ht="22.2" customHeight="1">
      <c r="A123" s="346" t="s">
        <v>63</v>
      </c>
      <c r="B123" s="65" t="s">
        <v>481</v>
      </c>
      <c r="C123" s="611"/>
      <c r="D123" s="611">
        <f>SUM(E123:BA123)</f>
        <v>0</v>
      </c>
      <c r="E123" s="611">
        <f t="shared" ref="E123:K123" si="146">SUM(E124:E125)</f>
        <v>0</v>
      </c>
      <c r="F123" s="611">
        <f t="shared" si="146"/>
        <v>0</v>
      </c>
      <c r="G123" s="611">
        <f t="shared" si="146"/>
        <v>0</v>
      </c>
      <c r="H123" s="611">
        <f t="shared" si="146"/>
        <v>0</v>
      </c>
      <c r="I123" s="611">
        <f t="shared" si="146"/>
        <v>0</v>
      </c>
      <c r="J123" s="611">
        <f t="shared" si="146"/>
        <v>0</v>
      </c>
      <c r="K123" s="611">
        <f t="shared" si="146"/>
        <v>0</v>
      </c>
      <c r="L123" s="611"/>
      <c r="M123" s="611">
        <f t="shared" ref="M123:AF123" si="147">SUM(M124:M125)</f>
        <v>0</v>
      </c>
      <c r="N123" s="611">
        <f t="shared" si="147"/>
        <v>0</v>
      </c>
      <c r="O123" s="611">
        <f t="shared" si="147"/>
        <v>0</v>
      </c>
      <c r="P123" s="611">
        <f t="shared" si="147"/>
        <v>0</v>
      </c>
      <c r="Q123" s="611">
        <f t="shared" si="147"/>
        <v>0</v>
      </c>
      <c r="R123" s="611">
        <f t="shared" si="147"/>
        <v>0</v>
      </c>
      <c r="S123" s="611">
        <f t="shared" si="147"/>
        <v>0</v>
      </c>
      <c r="T123" s="611">
        <f t="shared" si="147"/>
        <v>0</v>
      </c>
      <c r="U123" s="611">
        <f t="shared" si="147"/>
        <v>0</v>
      </c>
      <c r="V123" s="611">
        <f t="shared" si="147"/>
        <v>0</v>
      </c>
      <c r="W123" s="611">
        <f t="shared" si="147"/>
        <v>0</v>
      </c>
      <c r="X123" s="611">
        <f t="shared" si="147"/>
        <v>0</v>
      </c>
      <c r="Y123" s="611">
        <f t="shared" si="147"/>
        <v>0</v>
      </c>
      <c r="Z123" s="611">
        <f t="shared" si="147"/>
        <v>0</v>
      </c>
      <c r="AA123" s="611">
        <f t="shared" si="147"/>
        <v>0</v>
      </c>
      <c r="AB123" s="611">
        <f t="shared" si="147"/>
        <v>0</v>
      </c>
      <c r="AC123" s="611">
        <f t="shared" si="147"/>
        <v>0</v>
      </c>
      <c r="AD123" s="611">
        <f t="shared" si="147"/>
        <v>0</v>
      </c>
      <c r="AE123" s="611">
        <f t="shared" si="147"/>
        <v>0</v>
      </c>
      <c r="AF123" s="611">
        <f t="shared" si="147"/>
        <v>0</v>
      </c>
      <c r="AG123" s="611"/>
      <c r="AH123" s="611">
        <f t="shared" ref="AH123:BA123" si="148">SUM(AH124:AH125)</f>
        <v>0</v>
      </c>
      <c r="AI123" s="611">
        <f t="shared" si="148"/>
        <v>0</v>
      </c>
      <c r="AJ123" s="611">
        <f t="shared" si="148"/>
        <v>0</v>
      </c>
      <c r="AK123" s="611">
        <f t="shared" si="148"/>
        <v>0</v>
      </c>
      <c r="AL123" s="611">
        <f t="shared" si="148"/>
        <v>0</v>
      </c>
      <c r="AM123" s="611">
        <f t="shared" si="148"/>
        <v>0</v>
      </c>
      <c r="AN123" s="611">
        <f t="shared" si="148"/>
        <v>0</v>
      </c>
      <c r="AO123" s="611">
        <f t="shared" si="148"/>
        <v>0</v>
      </c>
      <c r="AP123" s="611">
        <f t="shared" si="148"/>
        <v>0</v>
      </c>
      <c r="AQ123" s="611">
        <f t="shared" si="148"/>
        <v>0</v>
      </c>
      <c r="AR123" s="611">
        <f t="shared" si="148"/>
        <v>0</v>
      </c>
      <c r="AS123" s="611">
        <f t="shared" si="148"/>
        <v>0</v>
      </c>
      <c r="AT123" s="611">
        <f t="shared" si="148"/>
        <v>0</v>
      </c>
      <c r="AU123" s="611">
        <f t="shared" si="148"/>
        <v>0</v>
      </c>
      <c r="AV123" s="611">
        <f t="shared" si="148"/>
        <v>0</v>
      </c>
      <c r="AW123" s="611">
        <f t="shared" si="148"/>
        <v>0</v>
      </c>
      <c r="AX123" s="611">
        <f t="shared" si="148"/>
        <v>0</v>
      </c>
      <c r="AY123" s="611">
        <f t="shared" si="148"/>
        <v>0</v>
      </c>
      <c r="AZ123" s="611">
        <f t="shared" si="148"/>
        <v>0</v>
      </c>
      <c r="BA123" s="611">
        <f t="shared" si="148"/>
        <v>0</v>
      </c>
      <c r="BB123" s="58" t="s">
        <v>231</v>
      </c>
      <c r="BC123" s="63"/>
      <c r="BD123" s="63"/>
      <c r="BE123" s="85">
        <v>2016</v>
      </c>
      <c r="BF123" s="63"/>
      <c r="BG123" s="63"/>
    </row>
    <row r="124" spans="1:59" s="630" customFormat="1" ht="22.2" hidden="1" customHeight="1">
      <c r="A124" s="626" t="s">
        <v>63</v>
      </c>
      <c r="B124" s="640"/>
      <c r="C124" s="628"/>
      <c r="D124" s="628"/>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628"/>
      <c r="AJ124" s="628"/>
      <c r="AK124" s="628"/>
      <c r="AL124" s="628"/>
      <c r="AM124" s="628"/>
      <c r="AN124" s="628"/>
      <c r="AO124" s="628"/>
      <c r="AP124" s="628"/>
      <c r="AQ124" s="628"/>
      <c r="AR124" s="628"/>
      <c r="AS124" s="628"/>
      <c r="AT124" s="628"/>
      <c r="AU124" s="628"/>
      <c r="AV124" s="628"/>
      <c r="AW124" s="628"/>
      <c r="AX124" s="628"/>
      <c r="AY124" s="628"/>
      <c r="AZ124" s="628"/>
      <c r="BA124" s="628"/>
      <c r="BB124" s="604" t="s">
        <v>231</v>
      </c>
      <c r="BC124" s="629"/>
      <c r="BD124" s="629"/>
      <c r="BE124" s="606">
        <v>2016</v>
      </c>
      <c r="BF124" s="629"/>
      <c r="BG124" s="629"/>
    </row>
    <row r="125" spans="1:59" s="630" customFormat="1" ht="22.2" hidden="1" customHeight="1">
      <c r="A125" s="626" t="s">
        <v>63</v>
      </c>
      <c r="B125" s="672"/>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13" customFormat="1" ht="22.2" customHeight="1">
      <c r="A126" s="346" t="s">
        <v>66</v>
      </c>
      <c r="B126" s="615" t="s">
        <v>492</v>
      </c>
      <c r="C126" s="611">
        <f>SUM(C127,C130)</f>
        <v>0</v>
      </c>
      <c r="D126" s="611">
        <f>SUM(D127+D130)</f>
        <v>0</v>
      </c>
      <c r="E126" s="611">
        <f t="shared" ref="E126:K126" si="149">SUM(E127,E130)</f>
        <v>0</v>
      </c>
      <c r="F126" s="611">
        <f t="shared" si="149"/>
        <v>0</v>
      </c>
      <c r="G126" s="611">
        <f t="shared" si="149"/>
        <v>0</v>
      </c>
      <c r="H126" s="611">
        <f t="shared" si="149"/>
        <v>0</v>
      </c>
      <c r="I126" s="611">
        <f t="shared" si="149"/>
        <v>0</v>
      </c>
      <c r="J126" s="611">
        <f t="shared" si="149"/>
        <v>0</v>
      </c>
      <c r="K126" s="611">
        <f t="shared" si="149"/>
        <v>0</v>
      </c>
      <c r="L126" s="611"/>
      <c r="M126" s="611">
        <f t="shared" ref="M126:AF126" si="150">SUM(M127,M130)</f>
        <v>0</v>
      </c>
      <c r="N126" s="611">
        <f t="shared" si="150"/>
        <v>0</v>
      </c>
      <c r="O126" s="611">
        <f t="shared" si="150"/>
        <v>0</v>
      </c>
      <c r="P126" s="611">
        <f t="shared" si="150"/>
        <v>0</v>
      </c>
      <c r="Q126" s="611">
        <f t="shared" si="150"/>
        <v>0</v>
      </c>
      <c r="R126" s="611">
        <f t="shared" si="150"/>
        <v>0</v>
      </c>
      <c r="S126" s="611">
        <f t="shared" si="150"/>
        <v>0</v>
      </c>
      <c r="T126" s="611">
        <f t="shared" si="150"/>
        <v>0</v>
      </c>
      <c r="U126" s="611">
        <f t="shared" si="150"/>
        <v>0</v>
      </c>
      <c r="V126" s="611">
        <f t="shared" si="150"/>
        <v>0</v>
      </c>
      <c r="W126" s="611">
        <f t="shared" si="150"/>
        <v>0</v>
      </c>
      <c r="X126" s="611">
        <f t="shared" si="150"/>
        <v>0</v>
      </c>
      <c r="Y126" s="611">
        <f t="shared" si="150"/>
        <v>0</v>
      </c>
      <c r="Z126" s="611">
        <f t="shared" si="150"/>
        <v>0</v>
      </c>
      <c r="AA126" s="611">
        <f t="shared" si="150"/>
        <v>0</v>
      </c>
      <c r="AB126" s="611">
        <f t="shared" si="150"/>
        <v>0</v>
      </c>
      <c r="AC126" s="611">
        <f t="shared" si="150"/>
        <v>0</v>
      </c>
      <c r="AD126" s="611">
        <f t="shared" si="150"/>
        <v>0</v>
      </c>
      <c r="AE126" s="611">
        <f t="shared" si="150"/>
        <v>0</v>
      </c>
      <c r="AF126" s="611">
        <f t="shared" si="150"/>
        <v>0</v>
      </c>
      <c r="AG126" s="611"/>
      <c r="AH126" s="611">
        <f t="shared" ref="AH126:BA126" si="151">SUM(AH127,AH130)</f>
        <v>0</v>
      </c>
      <c r="AI126" s="611">
        <f t="shared" si="151"/>
        <v>0</v>
      </c>
      <c r="AJ126" s="611">
        <f t="shared" si="151"/>
        <v>0</v>
      </c>
      <c r="AK126" s="611">
        <f t="shared" si="151"/>
        <v>0</v>
      </c>
      <c r="AL126" s="611">
        <f t="shared" si="151"/>
        <v>0</v>
      </c>
      <c r="AM126" s="611">
        <f t="shared" si="151"/>
        <v>0</v>
      </c>
      <c r="AN126" s="611">
        <f t="shared" si="151"/>
        <v>0</v>
      </c>
      <c r="AO126" s="611">
        <f t="shared" si="151"/>
        <v>0</v>
      </c>
      <c r="AP126" s="611">
        <f t="shared" si="151"/>
        <v>0</v>
      </c>
      <c r="AQ126" s="611">
        <f t="shared" si="151"/>
        <v>0</v>
      </c>
      <c r="AR126" s="611">
        <f t="shared" si="151"/>
        <v>0</v>
      </c>
      <c r="AS126" s="611">
        <f t="shared" si="151"/>
        <v>0</v>
      </c>
      <c r="AT126" s="611">
        <f t="shared" si="151"/>
        <v>0</v>
      </c>
      <c r="AU126" s="611">
        <f t="shared" si="151"/>
        <v>0</v>
      </c>
      <c r="AV126" s="611">
        <f t="shared" si="151"/>
        <v>0</v>
      </c>
      <c r="AW126" s="611">
        <f t="shared" si="151"/>
        <v>0</v>
      </c>
      <c r="AX126" s="611">
        <f t="shared" si="151"/>
        <v>0</v>
      </c>
      <c r="AY126" s="611">
        <f t="shared" si="151"/>
        <v>0</v>
      </c>
      <c r="AZ126" s="611">
        <f t="shared" si="151"/>
        <v>0</v>
      </c>
      <c r="BA126" s="611">
        <f t="shared" si="151"/>
        <v>0</v>
      </c>
      <c r="BB126" s="58" t="s">
        <v>231</v>
      </c>
      <c r="BC126" s="63"/>
      <c r="BD126" s="63"/>
      <c r="BE126" s="85">
        <v>2016</v>
      </c>
      <c r="BF126" s="63"/>
      <c r="BG126" s="63"/>
    </row>
    <row r="127" spans="1:59" s="613" customFormat="1" ht="22.2" customHeight="1">
      <c r="A127" s="346" t="s">
        <v>66</v>
      </c>
      <c r="B127" s="65" t="s">
        <v>480</v>
      </c>
      <c r="C127" s="611"/>
      <c r="D127" s="611">
        <f>SUM(E127:BA127)</f>
        <v>0</v>
      </c>
      <c r="E127" s="611">
        <f t="shared" ref="E127:K127" si="152">SUM(E128:E129)</f>
        <v>0</v>
      </c>
      <c r="F127" s="611">
        <f t="shared" si="152"/>
        <v>0</v>
      </c>
      <c r="G127" s="611">
        <f t="shared" si="152"/>
        <v>0</v>
      </c>
      <c r="H127" s="611">
        <f t="shared" si="152"/>
        <v>0</v>
      </c>
      <c r="I127" s="611">
        <f t="shared" si="152"/>
        <v>0</v>
      </c>
      <c r="J127" s="611">
        <f t="shared" si="152"/>
        <v>0</v>
      </c>
      <c r="K127" s="611">
        <f t="shared" si="152"/>
        <v>0</v>
      </c>
      <c r="L127" s="611"/>
      <c r="M127" s="611">
        <f t="shared" ref="M127:AF127" si="153">SUM(M128:M129)</f>
        <v>0</v>
      </c>
      <c r="N127" s="611">
        <f t="shared" si="153"/>
        <v>0</v>
      </c>
      <c r="O127" s="611">
        <f t="shared" si="153"/>
        <v>0</v>
      </c>
      <c r="P127" s="611">
        <f t="shared" si="153"/>
        <v>0</v>
      </c>
      <c r="Q127" s="611">
        <f t="shared" si="153"/>
        <v>0</v>
      </c>
      <c r="R127" s="611">
        <f t="shared" si="153"/>
        <v>0</v>
      </c>
      <c r="S127" s="611">
        <f t="shared" si="153"/>
        <v>0</v>
      </c>
      <c r="T127" s="611">
        <f t="shared" si="153"/>
        <v>0</v>
      </c>
      <c r="U127" s="611">
        <f t="shared" si="153"/>
        <v>0</v>
      </c>
      <c r="V127" s="611">
        <f t="shared" si="153"/>
        <v>0</v>
      </c>
      <c r="W127" s="611">
        <f t="shared" si="153"/>
        <v>0</v>
      </c>
      <c r="X127" s="611">
        <f t="shared" si="153"/>
        <v>0</v>
      </c>
      <c r="Y127" s="611">
        <f t="shared" si="153"/>
        <v>0</v>
      </c>
      <c r="Z127" s="611">
        <f t="shared" si="153"/>
        <v>0</v>
      </c>
      <c r="AA127" s="611">
        <f t="shared" si="153"/>
        <v>0</v>
      </c>
      <c r="AB127" s="611">
        <f t="shared" si="153"/>
        <v>0</v>
      </c>
      <c r="AC127" s="611">
        <f t="shared" si="153"/>
        <v>0</v>
      </c>
      <c r="AD127" s="611">
        <f t="shared" si="153"/>
        <v>0</v>
      </c>
      <c r="AE127" s="611">
        <f t="shared" si="153"/>
        <v>0</v>
      </c>
      <c r="AF127" s="611">
        <f t="shared" si="153"/>
        <v>0</v>
      </c>
      <c r="AG127" s="611"/>
      <c r="AH127" s="611">
        <f t="shared" ref="AH127:BA127" si="154">SUM(AH128:AH129)</f>
        <v>0</v>
      </c>
      <c r="AI127" s="611">
        <f t="shared" si="154"/>
        <v>0</v>
      </c>
      <c r="AJ127" s="611">
        <f t="shared" si="154"/>
        <v>0</v>
      </c>
      <c r="AK127" s="611">
        <f t="shared" si="154"/>
        <v>0</v>
      </c>
      <c r="AL127" s="611">
        <f t="shared" si="154"/>
        <v>0</v>
      </c>
      <c r="AM127" s="611">
        <f t="shared" si="154"/>
        <v>0</v>
      </c>
      <c r="AN127" s="611">
        <f t="shared" si="154"/>
        <v>0</v>
      </c>
      <c r="AO127" s="611">
        <f t="shared" si="154"/>
        <v>0</v>
      </c>
      <c r="AP127" s="611">
        <f t="shared" si="154"/>
        <v>0</v>
      </c>
      <c r="AQ127" s="611">
        <f t="shared" si="154"/>
        <v>0</v>
      </c>
      <c r="AR127" s="611">
        <f t="shared" si="154"/>
        <v>0</v>
      </c>
      <c r="AS127" s="611">
        <f t="shared" si="154"/>
        <v>0</v>
      </c>
      <c r="AT127" s="611">
        <f t="shared" si="154"/>
        <v>0</v>
      </c>
      <c r="AU127" s="611">
        <f t="shared" si="154"/>
        <v>0</v>
      </c>
      <c r="AV127" s="611">
        <f t="shared" si="154"/>
        <v>0</v>
      </c>
      <c r="AW127" s="611">
        <f t="shared" si="154"/>
        <v>0</v>
      </c>
      <c r="AX127" s="611">
        <f t="shared" si="154"/>
        <v>0</v>
      </c>
      <c r="AY127" s="611">
        <f t="shared" si="154"/>
        <v>0</v>
      </c>
      <c r="AZ127" s="611">
        <f t="shared" si="154"/>
        <v>0</v>
      </c>
      <c r="BA127" s="611">
        <f t="shared" si="154"/>
        <v>0</v>
      </c>
      <c r="BB127" s="58" t="s">
        <v>231</v>
      </c>
      <c r="BC127" s="63"/>
      <c r="BD127" s="63"/>
      <c r="BE127" s="85">
        <v>2016</v>
      </c>
      <c r="BF127" s="63"/>
      <c r="BG127" s="63"/>
    </row>
    <row r="128" spans="1:59" s="630" customFormat="1" ht="22.2" hidden="1" customHeight="1">
      <c r="A128" s="626" t="s">
        <v>66</v>
      </c>
      <c r="B128" s="672"/>
      <c r="C128" s="628"/>
      <c r="D128" s="628"/>
      <c r="E128" s="628"/>
      <c r="F128" s="628"/>
      <c r="G128" s="628"/>
      <c r="H128" s="628"/>
      <c r="I128" s="628"/>
      <c r="J128" s="628"/>
      <c r="K128" s="628"/>
      <c r="L128" s="628"/>
      <c r="M128" s="628"/>
      <c r="N128" s="628"/>
      <c r="O128" s="628"/>
      <c r="P128" s="628"/>
      <c r="Q128" s="628"/>
      <c r="R128" s="628"/>
      <c r="S128" s="628"/>
      <c r="T128" s="628"/>
      <c r="U128" s="628"/>
      <c r="V128" s="628"/>
      <c r="W128" s="628"/>
      <c r="X128" s="628"/>
      <c r="Y128" s="628"/>
      <c r="Z128" s="628"/>
      <c r="AA128" s="628"/>
      <c r="AB128" s="628"/>
      <c r="AC128" s="628"/>
      <c r="AD128" s="628"/>
      <c r="AE128" s="628"/>
      <c r="AF128" s="628"/>
      <c r="AG128" s="628"/>
      <c r="AH128" s="628"/>
      <c r="AI128" s="628"/>
      <c r="AJ128" s="628"/>
      <c r="AK128" s="628"/>
      <c r="AL128" s="628"/>
      <c r="AM128" s="628"/>
      <c r="AN128" s="628"/>
      <c r="AO128" s="628"/>
      <c r="AP128" s="628"/>
      <c r="AQ128" s="628"/>
      <c r="AR128" s="628"/>
      <c r="AS128" s="628"/>
      <c r="AT128" s="628"/>
      <c r="AU128" s="628"/>
      <c r="AV128" s="628"/>
      <c r="AW128" s="628"/>
      <c r="AX128" s="628"/>
      <c r="AY128" s="628"/>
      <c r="AZ128" s="628"/>
      <c r="BA128" s="628"/>
      <c r="BB128" s="604" t="s">
        <v>231</v>
      </c>
      <c r="BC128" s="629"/>
      <c r="BD128" s="629"/>
      <c r="BE128" s="606">
        <v>2016</v>
      </c>
      <c r="BF128" s="629"/>
      <c r="BG128" s="629"/>
    </row>
    <row r="129" spans="1:59" s="630" customFormat="1" ht="22.2" hidden="1" customHeight="1">
      <c r="A129" s="626" t="s">
        <v>66</v>
      </c>
      <c r="B129" s="672"/>
      <c r="C129" s="628"/>
      <c r="D129" s="628"/>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13" customFormat="1" ht="22.2" customHeight="1">
      <c r="A130" s="346" t="s">
        <v>66</v>
      </c>
      <c r="B130" s="65" t="s">
        <v>481</v>
      </c>
      <c r="C130" s="611"/>
      <c r="D130" s="611">
        <f>SUM(E130:BA130)</f>
        <v>0</v>
      </c>
      <c r="E130" s="611">
        <f t="shared" ref="E130:K130" si="155">SUM(E131:E132)</f>
        <v>0</v>
      </c>
      <c r="F130" s="611">
        <f t="shared" si="155"/>
        <v>0</v>
      </c>
      <c r="G130" s="611">
        <f t="shared" si="155"/>
        <v>0</v>
      </c>
      <c r="H130" s="611">
        <f t="shared" si="155"/>
        <v>0</v>
      </c>
      <c r="I130" s="611">
        <f t="shared" si="155"/>
        <v>0</v>
      </c>
      <c r="J130" s="611">
        <f t="shared" si="155"/>
        <v>0</v>
      </c>
      <c r="K130" s="611">
        <f t="shared" si="155"/>
        <v>0</v>
      </c>
      <c r="L130" s="611"/>
      <c r="M130" s="611">
        <f t="shared" ref="M130:AF130" si="156">SUM(M131:M132)</f>
        <v>0</v>
      </c>
      <c r="N130" s="611">
        <f t="shared" si="156"/>
        <v>0</v>
      </c>
      <c r="O130" s="611">
        <f t="shared" si="156"/>
        <v>0</v>
      </c>
      <c r="P130" s="611">
        <f t="shared" si="156"/>
        <v>0</v>
      </c>
      <c r="Q130" s="611">
        <f t="shared" si="156"/>
        <v>0</v>
      </c>
      <c r="R130" s="611">
        <f t="shared" si="156"/>
        <v>0</v>
      </c>
      <c r="S130" s="611">
        <f t="shared" si="156"/>
        <v>0</v>
      </c>
      <c r="T130" s="611">
        <f t="shared" si="156"/>
        <v>0</v>
      </c>
      <c r="U130" s="611">
        <f t="shared" si="156"/>
        <v>0</v>
      </c>
      <c r="V130" s="611">
        <f t="shared" si="156"/>
        <v>0</v>
      </c>
      <c r="W130" s="611">
        <f t="shared" si="156"/>
        <v>0</v>
      </c>
      <c r="X130" s="611">
        <f t="shared" si="156"/>
        <v>0</v>
      </c>
      <c r="Y130" s="611">
        <f t="shared" si="156"/>
        <v>0</v>
      </c>
      <c r="Z130" s="611">
        <f t="shared" si="156"/>
        <v>0</v>
      </c>
      <c r="AA130" s="611">
        <f t="shared" si="156"/>
        <v>0</v>
      </c>
      <c r="AB130" s="611">
        <f t="shared" si="156"/>
        <v>0</v>
      </c>
      <c r="AC130" s="611">
        <f t="shared" si="156"/>
        <v>0</v>
      </c>
      <c r="AD130" s="611">
        <f t="shared" si="156"/>
        <v>0</v>
      </c>
      <c r="AE130" s="611">
        <f t="shared" si="156"/>
        <v>0</v>
      </c>
      <c r="AF130" s="611">
        <f t="shared" si="156"/>
        <v>0</v>
      </c>
      <c r="AG130" s="611"/>
      <c r="AH130" s="611">
        <f t="shared" ref="AH130:BA130" si="157">SUM(AH131:AH132)</f>
        <v>0</v>
      </c>
      <c r="AI130" s="611">
        <f t="shared" si="157"/>
        <v>0</v>
      </c>
      <c r="AJ130" s="611">
        <f t="shared" si="157"/>
        <v>0</v>
      </c>
      <c r="AK130" s="611">
        <f t="shared" si="157"/>
        <v>0</v>
      </c>
      <c r="AL130" s="611">
        <f t="shared" si="157"/>
        <v>0</v>
      </c>
      <c r="AM130" s="611">
        <f t="shared" si="157"/>
        <v>0</v>
      </c>
      <c r="AN130" s="611">
        <f t="shared" si="157"/>
        <v>0</v>
      </c>
      <c r="AO130" s="611">
        <f t="shared" si="157"/>
        <v>0</v>
      </c>
      <c r="AP130" s="611">
        <f t="shared" si="157"/>
        <v>0</v>
      </c>
      <c r="AQ130" s="611">
        <f t="shared" si="157"/>
        <v>0</v>
      </c>
      <c r="AR130" s="611">
        <f t="shared" si="157"/>
        <v>0</v>
      </c>
      <c r="AS130" s="611">
        <f t="shared" si="157"/>
        <v>0</v>
      </c>
      <c r="AT130" s="611">
        <f t="shared" si="157"/>
        <v>0</v>
      </c>
      <c r="AU130" s="611">
        <f t="shared" si="157"/>
        <v>0</v>
      </c>
      <c r="AV130" s="611">
        <f t="shared" si="157"/>
        <v>0</v>
      </c>
      <c r="AW130" s="611">
        <f t="shared" si="157"/>
        <v>0</v>
      </c>
      <c r="AX130" s="611">
        <f t="shared" si="157"/>
        <v>0</v>
      </c>
      <c r="AY130" s="611">
        <f t="shared" si="157"/>
        <v>0</v>
      </c>
      <c r="AZ130" s="611">
        <f t="shared" si="157"/>
        <v>0</v>
      </c>
      <c r="BA130" s="611">
        <f t="shared" si="157"/>
        <v>0</v>
      </c>
      <c r="BB130" s="58" t="s">
        <v>231</v>
      </c>
      <c r="BC130" s="63"/>
      <c r="BD130" s="63"/>
      <c r="BE130" s="85">
        <v>2016</v>
      </c>
      <c r="BF130" s="63"/>
      <c r="BG130" s="63"/>
    </row>
    <row r="131" spans="1:59" s="630" customFormat="1" ht="22.2" hidden="1" customHeight="1">
      <c r="A131" s="626" t="s">
        <v>66</v>
      </c>
      <c r="B131" s="672"/>
      <c r="C131" s="628"/>
      <c r="D131" s="628"/>
      <c r="E131" s="628"/>
      <c r="F131" s="628"/>
      <c r="G131" s="628"/>
      <c r="H131" s="628"/>
      <c r="I131" s="628"/>
      <c r="J131" s="628"/>
      <c r="K131" s="628"/>
      <c r="L131" s="628"/>
      <c r="M131" s="628"/>
      <c r="N131" s="628"/>
      <c r="O131" s="628"/>
      <c r="P131" s="628"/>
      <c r="Q131" s="628"/>
      <c r="R131" s="628"/>
      <c r="S131" s="628"/>
      <c r="T131" s="628"/>
      <c r="U131" s="628"/>
      <c r="V131" s="628"/>
      <c r="W131" s="628"/>
      <c r="X131" s="628"/>
      <c r="Y131" s="628"/>
      <c r="Z131" s="628"/>
      <c r="AA131" s="628"/>
      <c r="AB131" s="628"/>
      <c r="AC131" s="628"/>
      <c r="AD131" s="628"/>
      <c r="AE131" s="628"/>
      <c r="AF131" s="628"/>
      <c r="AG131" s="628"/>
      <c r="AH131" s="628"/>
      <c r="AI131" s="628"/>
      <c r="AJ131" s="628"/>
      <c r="AK131" s="628"/>
      <c r="AL131" s="628"/>
      <c r="AM131" s="628"/>
      <c r="AN131" s="628"/>
      <c r="AO131" s="628"/>
      <c r="AP131" s="628"/>
      <c r="AQ131" s="628"/>
      <c r="AR131" s="628"/>
      <c r="AS131" s="628"/>
      <c r="AT131" s="628"/>
      <c r="AU131" s="628"/>
      <c r="AV131" s="628"/>
      <c r="AW131" s="628"/>
      <c r="AX131" s="628"/>
      <c r="AY131" s="628"/>
      <c r="AZ131" s="628"/>
      <c r="BA131" s="628"/>
      <c r="BB131" s="604" t="s">
        <v>231</v>
      </c>
      <c r="BC131" s="629"/>
      <c r="BD131" s="629"/>
      <c r="BE131" s="606">
        <v>2016</v>
      </c>
      <c r="BF131" s="629"/>
      <c r="BG131" s="629"/>
    </row>
    <row r="132" spans="1:59" s="630" customFormat="1" ht="22.2" hidden="1" customHeight="1">
      <c r="A132" s="626" t="s">
        <v>66</v>
      </c>
      <c r="B132" s="672"/>
      <c r="C132" s="628"/>
      <c r="D132" s="628"/>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13" customFormat="1" ht="22.2" customHeight="1">
      <c r="A133" s="346" t="s">
        <v>117</v>
      </c>
      <c r="B133" s="615" t="s">
        <v>507</v>
      </c>
      <c r="C133" s="611">
        <f>SUM(C134,C137)</f>
        <v>0</v>
      </c>
      <c r="D133" s="611">
        <f>SUM(D134+D137)</f>
        <v>0</v>
      </c>
      <c r="E133" s="611">
        <f t="shared" ref="E133:K133" si="158">SUM(E134,E137)</f>
        <v>0</v>
      </c>
      <c r="F133" s="611">
        <f t="shared" si="158"/>
        <v>0</v>
      </c>
      <c r="G133" s="611">
        <f t="shared" si="158"/>
        <v>0</v>
      </c>
      <c r="H133" s="611">
        <f t="shared" si="158"/>
        <v>0</v>
      </c>
      <c r="I133" s="611">
        <f t="shared" si="158"/>
        <v>0</v>
      </c>
      <c r="J133" s="611">
        <f t="shared" si="158"/>
        <v>0</v>
      </c>
      <c r="K133" s="611">
        <f t="shared" si="158"/>
        <v>0</v>
      </c>
      <c r="L133" s="611"/>
      <c r="M133" s="611">
        <f t="shared" ref="M133:AF133" si="159">SUM(M134,M137)</f>
        <v>0</v>
      </c>
      <c r="N133" s="611">
        <f t="shared" si="159"/>
        <v>0</v>
      </c>
      <c r="O133" s="611">
        <f t="shared" si="159"/>
        <v>0</v>
      </c>
      <c r="P133" s="611">
        <f t="shared" si="159"/>
        <v>0</v>
      </c>
      <c r="Q133" s="611">
        <f t="shared" si="159"/>
        <v>0</v>
      </c>
      <c r="R133" s="611">
        <f t="shared" si="159"/>
        <v>0</v>
      </c>
      <c r="S133" s="611">
        <f t="shared" si="159"/>
        <v>0</v>
      </c>
      <c r="T133" s="611">
        <f t="shared" si="159"/>
        <v>0</v>
      </c>
      <c r="U133" s="611">
        <f t="shared" si="159"/>
        <v>0</v>
      </c>
      <c r="V133" s="611">
        <f t="shared" si="159"/>
        <v>0</v>
      </c>
      <c r="W133" s="611">
        <f t="shared" si="159"/>
        <v>0</v>
      </c>
      <c r="X133" s="611">
        <f t="shared" si="159"/>
        <v>0</v>
      </c>
      <c r="Y133" s="611">
        <f t="shared" si="159"/>
        <v>0</v>
      </c>
      <c r="Z133" s="611">
        <f t="shared" si="159"/>
        <v>0</v>
      </c>
      <c r="AA133" s="611">
        <f t="shared" si="159"/>
        <v>0</v>
      </c>
      <c r="AB133" s="611">
        <f t="shared" si="159"/>
        <v>0</v>
      </c>
      <c r="AC133" s="611">
        <f t="shared" si="159"/>
        <v>0</v>
      </c>
      <c r="AD133" s="611">
        <f t="shared" si="159"/>
        <v>0</v>
      </c>
      <c r="AE133" s="611">
        <f t="shared" si="159"/>
        <v>0</v>
      </c>
      <c r="AF133" s="611">
        <f t="shared" si="159"/>
        <v>0</v>
      </c>
      <c r="AG133" s="611"/>
      <c r="AH133" s="611">
        <f t="shared" ref="AH133:BA133" si="160">SUM(AH134,AH137)</f>
        <v>0</v>
      </c>
      <c r="AI133" s="611">
        <f t="shared" si="160"/>
        <v>0</v>
      </c>
      <c r="AJ133" s="611">
        <f t="shared" si="160"/>
        <v>0</v>
      </c>
      <c r="AK133" s="611">
        <f t="shared" si="160"/>
        <v>0</v>
      </c>
      <c r="AL133" s="611">
        <f t="shared" si="160"/>
        <v>0</v>
      </c>
      <c r="AM133" s="611">
        <f t="shared" si="160"/>
        <v>0</v>
      </c>
      <c r="AN133" s="611">
        <f t="shared" si="160"/>
        <v>0</v>
      </c>
      <c r="AO133" s="611">
        <f t="shared" si="160"/>
        <v>0</v>
      </c>
      <c r="AP133" s="611">
        <f t="shared" si="160"/>
        <v>0</v>
      </c>
      <c r="AQ133" s="611">
        <f t="shared" si="160"/>
        <v>0</v>
      </c>
      <c r="AR133" s="611">
        <f t="shared" si="160"/>
        <v>0</v>
      </c>
      <c r="AS133" s="611">
        <f t="shared" si="160"/>
        <v>0</v>
      </c>
      <c r="AT133" s="611">
        <f t="shared" si="160"/>
        <v>0</v>
      </c>
      <c r="AU133" s="611">
        <f t="shared" si="160"/>
        <v>0</v>
      </c>
      <c r="AV133" s="611">
        <f t="shared" si="160"/>
        <v>0</v>
      </c>
      <c r="AW133" s="611">
        <f t="shared" si="160"/>
        <v>0</v>
      </c>
      <c r="AX133" s="611">
        <f t="shared" si="160"/>
        <v>0</v>
      </c>
      <c r="AY133" s="611">
        <f t="shared" si="160"/>
        <v>0</v>
      </c>
      <c r="AZ133" s="611">
        <f t="shared" si="160"/>
        <v>0</v>
      </c>
      <c r="BA133" s="611">
        <f t="shared" si="160"/>
        <v>0</v>
      </c>
      <c r="BB133" s="58" t="s">
        <v>231</v>
      </c>
      <c r="BC133" s="63"/>
      <c r="BD133" s="63"/>
      <c r="BE133" s="43">
        <v>2016</v>
      </c>
      <c r="BF133" s="62"/>
      <c r="BG133" s="62"/>
    </row>
    <row r="134" spans="1:59" s="613" customFormat="1" ht="22.2" customHeight="1">
      <c r="A134" s="346" t="s">
        <v>117</v>
      </c>
      <c r="B134" s="65" t="s">
        <v>480</v>
      </c>
      <c r="C134" s="611"/>
      <c r="D134" s="611">
        <f>SUM(E134:BA134)</f>
        <v>0</v>
      </c>
      <c r="E134" s="611">
        <f t="shared" ref="E134:K134" si="161">SUM(E135:E136)</f>
        <v>0</v>
      </c>
      <c r="F134" s="611">
        <f t="shared" si="161"/>
        <v>0</v>
      </c>
      <c r="G134" s="611">
        <f t="shared" si="161"/>
        <v>0</v>
      </c>
      <c r="H134" s="611">
        <f t="shared" si="161"/>
        <v>0</v>
      </c>
      <c r="I134" s="611">
        <f t="shared" si="161"/>
        <v>0</v>
      </c>
      <c r="J134" s="611">
        <f t="shared" si="161"/>
        <v>0</v>
      </c>
      <c r="K134" s="611">
        <f t="shared" si="161"/>
        <v>0</v>
      </c>
      <c r="L134" s="611"/>
      <c r="M134" s="611">
        <f t="shared" ref="M134:AF134" si="162">SUM(M135:M136)</f>
        <v>0</v>
      </c>
      <c r="N134" s="611">
        <f t="shared" si="162"/>
        <v>0</v>
      </c>
      <c r="O134" s="611">
        <f t="shared" si="162"/>
        <v>0</v>
      </c>
      <c r="P134" s="611">
        <f t="shared" si="162"/>
        <v>0</v>
      </c>
      <c r="Q134" s="611">
        <f t="shared" si="162"/>
        <v>0</v>
      </c>
      <c r="R134" s="611">
        <f t="shared" si="162"/>
        <v>0</v>
      </c>
      <c r="S134" s="611">
        <f t="shared" si="162"/>
        <v>0</v>
      </c>
      <c r="T134" s="611">
        <f t="shared" si="162"/>
        <v>0</v>
      </c>
      <c r="U134" s="611">
        <f t="shared" si="162"/>
        <v>0</v>
      </c>
      <c r="V134" s="611">
        <f t="shared" si="162"/>
        <v>0</v>
      </c>
      <c r="W134" s="611">
        <f t="shared" si="162"/>
        <v>0</v>
      </c>
      <c r="X134" s="611">
        <f t="shared" si="162"/>
        <v>0</v>
      </c>
      <c r="Y134" s="611">
        <f t="shared" si="162"/>
        <v>0</v>
      </c>
      <c r="Z134" s="611">
        <f t="shared" si="162"/>
        <v>0</v>
      </c>
      <c r="AA134" s="611">
        <f t="shared" si="162"/>
        <v>0</v>
      </c>
      <c r="AB134" s="611">
        <f t="shared" si="162"/>
        <v>0</v>
      </c>
      <c r="AC134" s="611">
        <f t="shared" si="162"/>
        <v>0</v>
      </c>
      <c r="AD134" s="611">
        <f t="shared" si="162"/>
        <v>0</v>
      </c>
      <c r="AE134" s="611">
        <f t="shared" si="162"/>
        <v>0</v>
      </c>
      <c r="AF134" s="611">
        <f t="shared" si="162"/>
        <v>0</v>
      </c>
      <c r="AG134" s="611"/>
      <c r="AH134" s="611">
        <f t="shared" ref="AH134:BA134" si="163">SUM(AH135:AH136)</f>
        <v>0</v>
      </c>
      <c r="AI134" s="611">
        <f t="shared" si="163"/>
        <v>0</v>
      </c>
      <c r="AJ134" s="611">
        <f t="shared" si="163"/>
        <v>0</v>
      </c>
      <c r="AK134" s="611">
        <f t="shared" si="163"/>
        <v>0</v>
      </c>
      <c r="AL134" s="611">
        <f t="shared" si="163"/>
        <v>0</v>
      </c>
      <c r="AM134" s="611">
        <f t="shared" si="163"/>
        <v>0</v>
      </c>
      <c r="AN134" s="611">
        <f t="shared" si="163"/>
        <v>0</v>
      </c>
      <c r="AO134" s="611">
        <f t="shared" si="163"/>
        <v>0</v>
      </c>
      <c r="AP134" s="611">
        <f t="shared" si="163"/>
        <v>0</v>
      </c>
      <c r="AQ134" s="611">
        <f t="shared" si="163"/>
        <v>0</v>
      </c>
      <c r="AR134" s="611">
        <f t="shared" si="163"/>
        <v>0</v>
      </c>
      <c r="AS134" s="611">
        <f t="shared" si="163"/>
        <v>0</v>
      </c>
      <c r="AT134" s="611">
        <f t="shared" si="163"/>
        <v>0</v>
      </c>
      <c r="AU134" s="611">
        <f t="shared" si="163"/>
        <v>0</v>
      </c>
      <c r="AV134" s="611">
        <f t="shared" si="163"/>
        <v>0</v>
      </c>
      <c r="AW134" s="611">
        <f t="shared" si="163"/>
        <v>0</v>
      </c>
      <c r="AX134" s="611">
        <f t="shared" si="163"/>
        <v>0</v>
      </c>
      <c r="AY134" s="611">
        <f t="shared" si="163"/>
        <v>0</v>
      </c>
      <c r="AZ134" s="611">
        <f t="shared" si="163"/>
        <v>0</v>
      </c>
      <c r="BA134" s="611">
        <f t="shared" si="163"/>
        <v>0</v>
      </c>
      <c r="BB134" s="58" t="s">
        <v>231</v>
      </c>
      <c r="BC134" s="63"/>
      <c r="BD134" s="63"/>
      <c r="BE134" s="43">
        <v>2016</v>
      </c>
      <c r="BF134" s="62"/>
      <c r="BG134" s="62"/>
    </row>
    <row r="135" spans="1:59" s="630" customFormat="1" ht="22.2" hidden="1" customHeight="1">
      <c r="A135" s="626" t="s">
        <v>117</v>
      </c>
      <c r="B135" s="672"/>
      <c r="C135" s="628"/>
      <c r="D135" s="628"/>
      <c r="E135" s="628"/>
      <c r="F135" s="628"/>
      <c r="G135" s="628"/>
      <c r="H135" s="628"/>
      <c r="I135" s="628"/>
      <c r="J135" s="628"/>
      <c r="K135" s="628"/>
      <c r="L135" s="628"/>
      <c r="M135" s="628"/>
      <c r="N135" s="628"/>
      <c r="O135" s="628"/>
      <c r="P135" s="628"/>
      <c r="Q135" s="628"/>
      <c r="R135" s="628"/>
      <c r="S135" s="628"/>
      <c r="T135" s="628"/>
      <c r="U135" s="628"/>
      <c r="V135" s="628"/>
      <c r="W135" s="628"/>
      <c r="X135" s="628"/>
      <c r="Y135" s="628"/>
      <c r="Z135" s="628"/>
      <c r="AA135" s="628"/>
      <c r="AB135" s="628"/>
      <c r="AC135" s="628"/>
      <c r="AD135" s="628"/>
      <c r="AE135" s="628"/>
      <c r="AF135" s="628"/>
      <c r="AG135" s="628"/>
      <c r="AH135" s="628"/>
      <c r="AI135" s="628"/>
      <c r="AJ135" s="628"/>
      <c r="AK135" s="628"/>
      <c r="AL135" s="628"/>
      <c r="AM135" s="628"/>
      <c r="AN135" s="628"/>
      <c r="AO135" s="628"/>
      <c r="AP135" s="628"/>
      <c r="AQ135" s="628"/>
      <c r="AR135" s="628"/>
      <c r="AS135" s="628"/>
      <c r="AT135" s="628"/>
      <c r="AU135" s="628"/>
      <c r="AV135" s="628"/>
      <c r="AW135" s="628"/>
      <c r="AX135" s="628"/>
      <c r="AY135" s="628"/>
      <c r="AZ135" s="628"/>
      <c r="BA135" s="628"/>
      <c r="BB135" s="604" t="s">
        <v>231</v>
      </c>
      <c r="BC135" s="629"/>
      <c r="BD135" s="629"/>
      <c r="BE135" s="641">
        <v>2016</v>
      </c>
      <c r="BF135" s="642"/>
      <c r="BG135" s="642"/>
    </row>
    <row r="136" spans="1:59" s="630" customFormat="1" ht="22.2" hidden="1" customHeight="1">
      <c r="A136" s="626" t="s">
        <v>117</v>
      </c>
      <c r="B136" s="672"/>
      <c r="C136" s="628"/>
      <c r="D136" s="628"/>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13" customFormat="1" ht="22.2" customHeight="1">
      <c r="A137" s="346" t="s">
        <v>117</v>
      </c>
      <c r="B137" s="65" t="s">
        <v>481</v>
      </c>
      <c r="C137" s="611"/>
      <c r="D137" s="611">
        <f>SUM(E137:BA137)</f>
        <v>0</v>
      </c>
      <c r="E137" s="611">
        <f t="shared" ref="E137:K137" si="164">SUM(E138:E139)</f>
        <v>0</v>
      </c>
      <c r="F137" s="611">
        <f t="shared" si="164"/>
        <v>0</v>
      </c>
      <c r="G137" s="611">
        <f t="shared" si="164"/>
        <v>0</v>
      </c>
      <c r="H137" s="611">
        <f t="shared" si="164"/>
        <v>0</v>
      </c>
      <c r="I137" s="611">
        <f t="shared" si="164"/>
        <v>0</v>
      </c>
      <c r="J137" s="611">
        <f t="shared" si="164"/>
        <v>0</v>
      </c>
      <c r="K137" s="611">
        <f t="shared" si="164"/>
        <v>0</v>
      </c>
      <c r="L137" s="611"/>
      <c r="M137" s="611">
        <f t="shared" ref="M137:AF137" si="165">SUM(M138:M139)</f>
        <v>0</v>
      </c>
      <c r="N137" s="611">
        <f t="shared" si="165"/>
        <v>0</v>
      </c>
      <c r="O137" s="611">
        <f t="shared" si="165"/>
        <v>0</v>
      </c>
      <c r="P137" s="611">
        <f t="shared" si="165"/>
        <v>0</v>
      </c>
      <c r="Q137" s="611">
        <f t="shared" si="165"/>
        <v>0</v>
      </c>
      <c r="R137" s="611">
        <f t="shared" si="165"/>
        <v>0</v>
      </c>
      <c r="S137" s="611">
        <f t="shared" si="165"/>
        <v>0</v>
      </c>
      <c r="T137" s="611">
        <f t="shared" si="165"/>
        <v>0</v>
      </c>
      <c r="U137" s="611">
        <f t="shared" si="165"/>
        <v>0</v>
      </c>
      <c r="V137" s="611">
        <f t="shared" si="165"/>
        <v>0</v>
      </c>
      <c r="W137" s="611">
        <f t="shared" si="165"/>
        <v>0</v>
      </c>
      <c r="X137" s="611">
        <f t="shared" si="165"/>
        <v>0</v>
      </c>
      <c r="Y137" s="611">
        <f t="shared" si="165"/>
        <v>0</v>
      </c>
      <c r="Z137" s="611">
        <f t="shared" si="165"/>
        <v>0</v>
      </c>
      <c r="AA137" s="611">
        <f t="shared" si="165"/>
        <v>0</v>
      </c>
      <c r="AB137" s="611">
        <f t="shared" si="165"/>
        <v>0</v>
      </c>
      <c r="AC137" s="611">
        <f t="shared" si="165"/>
        <v>0</v>
      </c>
      <c r="AD137" s="611">
        <f t="shared" si="165"/>
        <v>0</v>
      </c>
      <c r="AE137" s="611">
        <f t="shared" si="165"/>
        <v>0</v>
      </c>
      <c r="AF137" s="611">
        <f t="shared" si="165"/>
        <v>0</v>
      </c>
      <c r="AG137" s="611"/>
      <c r="AH137" s="611">
        <f t="shared" ref="AH137:BA137" si="166">SUM(AH138:AH139)</f>
        <v>0</v>
      </c>
      <c r="AI137" s="611">
        <f t="shared" si="166"/>
        <v>0</v>
      </c>
      <c r="AJ137" s="611">
        <f t="shared" si="166"/>
        <v>0</v>
      </c>
      <c r="AK137" s="611">
        <f t="shared" si="166"/>
        <v>0</v>
      </c>
      <c r="AL137" s="611">
        <f t="shared" si="166"/>
        <v>0</v>
      </c>
      <c r="AM137" s="611">
        <f t="shared" si="166"/>
        <v>0</v>
      </c>
      <c r="AN137" s="611">
        <f t="shared" si="166"/>
        <v>0</v>
      </c>
      <c r="AO137" s="611">
        <f t="shared" si="166"/>
        <v>0</v>
      </c>
      <c r="AP137" s="611">
        <f t="shared" si="166"/>
        <v>0</v>
      </c>
      <c r="AQ137" s="611">
        <f t="shared" si="166"/>
        <v>0</v>
      </c>
      <c r="AR137" s="611">
        <f t="shared" si="166"/>
        <v>0</v>
      </c>
      <c r="AS137" s="611">
        <f t="shared" si="166"/>
        <v>0</v>
      </c>
      <c r="AT137" s="611">
        <f t="shared" si="166"/>
        <v>0</v>
      </c>
      <c r="AU137" s="611">
        <f t="shared" si="166"/>
        <v>0</v>
      </c>
      <c r="AV137" s="611">
        <f t="shared" si="166"/>
        <v>0</v>
      </c>
      <c r="AW137" s="611">
        <f t="shared" si="166"/>
        <v>0</v>
      </c>
      <c r="AX137" s="611">
        <f t="shared" si="166"/>
        <v>0</v>
      </c>
      <c r="AY137" s="611">
        <f t="shared" si="166"/>
        <v>0</v>
      </c>
      <c r="AZ137" s="611">
        <f t="shared" si="166"/>
        <v>0</v>
      </c>
      <c r="BA137" s="611">
        <f t="shared" si="166"/>
        <v>0</v>
      </c>
      <c r="BB137" s="58" t="s">
        <v>231</v>
      </c>
      <c r="BC137" s="63"/>
      <c r="BD137" s="63"/>
      <c r="BE137" s="43">
        <v>2016</v>
      </c>
      <c r="BF137" s="62"/>
      <c r="BG137" s="62"/>
    </row>
    <row r="138" spans="1:59" s="630" customFormat="1" ht="22.2" hidden="1" customHeight="1">
      <c r="A138" s="626" t="s">
        <v>117</v>
      </c>
      <c r="B138" s="672"/>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04" t="s">
        <v>231</v>
      </c>
      <c r="BC138" s="629"/>
      <c r="BD138" s="629"/>
      <c r="BE138" s="641">
        <v>2016</v>
      </c>
      <c r="BF138" s="642"/>
      <c r="BG138" s="642"/>
    </row>
    <row r="139" spans="1:59" s="630" customFormat="1" ht="22.2" hidden="1" customHeight="1">
      <c r="A139" s="626" t="s">
        <v>117</v>
      </c>
      <c r="B139" s="672"/>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34" customFormat="1" ht="22.2" customHeight="1">
      <c r="A140" s="350">
        <v>3</v>
      </c>
      <c r="B140" s="94" t="s">
        <v>493</v>
      </c>
      <c r="C140" s="619">
        <f>SUM(C194,C198,C202,C212,C259,C263,C141,C186,C216,C220,C267)</f>
        <v>0</v>
      </c>
      <c r="D140" s="619">
        <f>SUM(D194+D198+D202+D212+D259+D263+D141+D186+D216+D220+D267+D224+D231+D238+D245+D252)</f>
        <v>0</v>
      </c>
      <c r="E140" s="619">
        <f t="shared" ref="E140:BA140" si="167">SUM(E194+E198+E202+E212+E259+E263+E141+E186+E216+E220+E267+E224+E231+E238+E245+E252)</f>
        <v>0</v>
      </c>
      <c r="F140" s="619">
        <f t="shared" si="167"/>
        <v>0</v>
      </c>
      <c r="G140" s="619">
        <f t="shared" si="167"/>
        <v>0</v>
      </c>
      <c r="H140" s="619">
        <f t="shared" si="167"/>
        <v>0</v>
      </c>
      <c r="I140" s="619">
        <f t="shared" si="167"/>
        <v>0</v>
      </c>
      <c r="J140" s="619">
        <f t="shared" si="167"/>
        <v>0</v>
      </c>
      <c r="K140" s="619">
        <f t="shared" si="167"/>
        <v>0</v>
      </c>
      <c r="L140" s="619">
        <f t="shared" si="167"/>
        <v>0</v>
      </c>
      <c r="M140" s="619">
        <f t="shared" si="167"/>
        <v>0</v>
      </c>
      <c r="N140" s="619">
        <f t="shared" si="167"/>
        <v>0</v>
      </c>
      <c r="O140" s="619">
        <f t="shared" si="167"/>
        <v>0</v>
      </c>
      <c r="P140" s="619">
        <f t="shared" si="167"/>
        <v>0</v>
      </c>
      <c r="Q140" s="619">
        <f t="shared" si="167"/>
        <v>0</v>
      </c>
      <c r="R140" s="619">
        <f t="shared" si="167"/>
        <v>0</v>
      </c>
      <c r="S140" s="619">
        <f t="shared" si="167"/>
        <v>0</v>
      </c>
      <c r="T140" s="619">
        <f t="shared" si="167"/>
        <v>0</v>
      </c>
      <c r="U140" s="619">
        <f t="shared" si="167"/>
        <v>0</v>
      </c>
      <c r="V140" s="619">
        <f t="shared" si="167"/>
        <v>0</v>
      </c>
      <c r="W140" s="619">
        <f t="shared" si="167"/>
        <v>0</v>
      </c>
      <c r="X140" s="619">
        <f t="shared" si="167"/>
        <v>0</v>
      </c>
      <c r="Y140" s="619">
        <f t="shared" si="167"/>
        <v>0</v>
      </c>
      <c r="Z140" s="619">
        <f t="shared" si="167"/>
        <v>0</v>
      </c>
      <c r="AA140" s="619">
        <f t="shared" si="167"/>
        <v>0</v>
      </c>
      <c r="AB140" s="619">
        <f t="shared" si="167"/>
        <v>0</v>
      </c>
      <c r="AC140" s="619">
        <f t="shared" si="167"/>
        <v>0</v>
      </c>
      <c r="AD140" s="619">
        <f t="shared" si="167"/>
        <v>0</v>
      </c>
      <c r="AE140" s="619">
        <f t="shared" si="167"/>
        <v>0</v>
      </c>
      <c r="AF140" s="619">
        <f t="shared" si="167"/>
        <v>0</v>
      </c>
      <c r="AG140" s="619">
        <f t="shared" si="167"/>
        <v>0</v>
      </c>
      <c r="AH140" s="619">
        <f t="shared" si="167"/>
        <v>0</v>
      </c>
      <c r="AI140" s="619">
        <f t="shared" si="167"/>
        <v>0</v>
      </c>
      <c r="AJ140" s="619">
        <f t="shared" si="167"/>
        <v>0</v>
      </c>
      <c r="AK140" s="619">
        <f t="shared" si="167"/>
        <v>0</v>
      </c>
      <c r="AL140" s="619">
        <f t="shared" si="167"/>
        <v>0</v>
      </c>
      <c r="AM140" s="619">
        <f t="shared" si="167"/>
        <v>0</v>
      </c>
      <c r="AN140" s="619">
        <f t="shared" si="167"/>
        <v>0</v>
      </c>
      <c r="AO140" s="619">
        <f t="shared" si="167"/>
        <v>0</v>
      </c>
      <c r="AP140" s="619">
        <f t="shared" si="167"/>
        <v>0</v>
      </c>
      <c r="AQ140" s="619">
        <f t="shared" si="167"/>
        <v>0</v>
      </c>
      <c r="AR140" s="619">
        <f t="shared" si="167"/>
        <v>0</v>
      </c>
      <c r="AS140" s="619">
        <f t="shared" si="167"/>
        <v>0</v>
      </c>
      <c r="AT140" s="619">
        <f t="shared" si="167"/>
        <v>0</v>
      </c>
      <c r="AU140" s="619">
        <f t="shared" si="167"/>
        <v>0</v>
      </c>
      <c r="AV140" s="619">
        <f t="shared" si="167"/>
        <v>0</v>
      </c>
      <c r="AW140" s="619">
        <f t="shared" si="167"/>
        <v>0</v>
      </c>
      <c r="AX140" s="619">
        <f t="shared" si="167"/>
        <v>0</v>
      </c>
      <c r="AY140" s="619">
        <f t="shared" si="167"/>
        <v>0</v>
      </c>
      <c r="AZ140" s="619">
        <f t="shared" si="167"/>
        <v>0</v>
      </c>
      <c r="BA140" s="619">
        <f t="shared" si="167"/>
        <v>0</v>
      </c>
      <c r="BB140" s="58" t="s">
        <v>231</v>
      </c>
      <c r="BC140" s="63"/>
      <c r="BD140" s="92"/>
      <c r="BE140" s="85">
        <v>2016</v>
      </c>
      <c r="BF140" s="91"/>
      <c r="BG140" s="91"/>
    </row>
    <row r="141" spans="1:59" s="634" customFormat="1" ht="22.2" customHeight="1">
      <c r="A141" s="351" t="s">
        <v>497</v>
      </c>
      <c r="B141" s="151" t="s">
        <v>498</v>
      </c>
      <c r="C141" s="619">
        <f>SUM(C142:C184)</f>
        <v>0</v>
      </c>
      <c r="D141" s="619">
        <f>D142</f>
        <v>0</v>
      </c>
      <c r="E141" s="619">
        <f>E142</f>
        <v>0</v>
      </c>
      <c r="F141" s="619">
        <f t="shared" ref="F141:BA141" si="168">F142</f>
        <v>0</v>
      </c>
      <c r="G141" s="619">
        <f t="shared" si="168"/>
        <v>0</v>
      </c>
      <c r="H141" s="619">
        <f t="shared" si="168"/>
        <v>0</v>
      </c>
      <c r="I141" s="619">
        <f t="shared" si="168"/>
        <v>0</v>
      </c>
      <c r="J141" s="619">
        <f t="shared" si="168"/>
        <v>0</v>
      </c>
      <c r="K141" s="619">
        <f t="shared" si="168"/>
        <v>0</v>
      </c>
      <c r="L141" s="619">
        <f t="shared" si="168"/>
        <v>0</v>
      </c>
      <c r="M141" s="619">
        <f t="shared" si="168"/>
        <v>0</v>
      </c>
      <c r="N141" s="619">
        <f t="shared" si="168"/>
        <v>0</v>
      </c>
      <c r="O141" s="619">
        <f t="shared" si="168"/>
        <v>0</v>
      </c>
      <c r="P141" s="619">
        <f t="shared" si="168"/>
        <v>0</v>
      </c>
      <c r="Q141" s="619">
        <f t="shared" si="168"/>
        <v>0</v>
      </c>
      <c r="R141" s="619">
        <f t="shared" si="168"/>
        <v>0</v>
      </c>
      <c r="S141" s="619">
        <f t="shared" si="168"/>
        <v>0</v>
      </c>
      <c r="T141" s="619">
        <f t="shared" si="168"/>
        <v>0</v>
      </c>
      <c r="U141" s="619">
        <f t="shared" si="168"/>
        <v>0</v>
      </c>
      <c r="V141" s="619">
        <f t="shared" si="168"/>
        <v>0</v>
      </c>
      <c r="W141" s="619">
        <f t="shared" si="168"/>
        <v>0</v>
      </c>
      <c r="X141" s="619">
        <f t="shared" si="168"/>
        <v>0</v>
      </c>
      <c r="Y141" s="619">
        <f t="shared" si="168"/>
        <v>0</v>
      </c>
      <c r="Z141" s="619">
        <f t="shared" si="168"/>
        <v>0</v>
      </c>
      <c r="AA141" s="619">
        <f t="shared" si="168"/>
        <v>0</v>
      </c>
      <c r="AB141" s="619">
        <f t="shared" si="168"/>
        <v>0</v>
      </c>
      <c r="AC141" s="619">
        <f t="shared" si="168"/>
        <v>0</v>
      </c>
      <c r="AD141" s="619">
        <f t="shared" si="168"/>
        <v>0</v>
      </c>
      <c r="AE141" s="619">
        <f t="shared" si="168"/>
        <v>0</v>
      </c>
      <c r="AF141" s="619">
        <f t="shared" si="168"/>
        <v>0</v>
      </c>
      <c r="AG141" s="619">
        <f t="shared" si="168"/>
        <v>0</v>
      </c>
      <c r="AH141" s="619">
        <f t="shared" si="168"/>
        <v>0</v>
      </c>
      <c r="AI141" s="619">
        <f t="shared" si="168"/>
        <v>0</v>
      </c>
      <c r="AJ141" s="619">
        <f t="shared" si="168"/>
        <v>0</v>
      </c>
      <c r="AK141" s="619">
        <f t="shared" si="168"/>
        <v>0</v>
      </c>
      <c r="AL141" s="619">
        <f t="shared" si="168"/>
        <v>0</v>
      </c>
      <c r="AM141" s="619">
        <f t="shared" si="168"/>
        <v>0</v>
      </c>
      <c r="AN141" s="619">
        <f t="shared" si="168"/>
        <v>0</v>
      </c>
      <c r="AO141" s="619">
        <f t="shared" si="168"/>
        <v>0</v>
      </c>
      <c r="AP141" s="619">
        <f t="shared" si="168"/>
        <v>0</v>
      </c>
      <c r="AQ141" s="619">
        <f t="shared" si="168"/>
        <v>0</v>
      </c>
      <c r="AR141" s="619">
        <f t="shared" si="168"/>
        <v>0</v>
      </c>
      <c r="AS141" s="619">
        <f t="shared" si="168"/>
        <v>0</v>
      </c>
      <c r="AT141" s="619">
        <f t="shared" si="168"/>
        <v>0</v>
      </c>
      <c r="AU141" s="619">
        <f t="shared" si="168"/>
        <v>0</v>
      </c>
      <c r="AV141" s="619">
        <f t="shared" si="168"/>
        <v>0</v>
      </c>
      <c r="AW141" s="619">
        <f t="shared" si="168"/>
        <v>0</v>
      </c>
      <c r="AX141" s="619">
        <f t="shared" si="168"/>
        <v>0</v>
      </c>
      <c r="AY141" s="619">
        <f t="shared" si="168"/>
        <v>0</v>
      </c>
      <c r="AZ141" s="619">
        <f t="shared" si="168"/>
        <v>0</v>
      </c>
      <c r="BA141" s="619">
        <f t="shared" si="168"/>
        <v>0</v>
      </c>
      <c r="BB141" s="58" t="s">
        <v>231</v>
      </c>
      <c r="BC141" s="619">
        <f>SUM(BC142:BC185)</f>
        <v>0</v>
      </c>
      <c r="BD141" s="619">
        <f>SUM(BD142:BD185)</f>
        <v>0</v>
      </c>
      <c r="BE141" s="85">
        <v>2016</v>
      </c>
      <c r="BF141" s="91"/>
      <c r="BG141" s="91"/>
    </row>
    <row r="142" spans="1:59" s="623" customFormat="1" ht="22.2" customHeight="1">
      <c r="A142" s="346" t="s">
        <v>83</v>
      </c>
      <c r="B142" s="65" t="s">
        <v>481</v>
      </c>
      <c r="C142" s="620"/>
      <c r="D142" s="620">
        <f>SUM(E142:BA142)</f>
        <v>0</v>
      </c>
      <c r="E142" s="620">
        <f>SUM(E143:E185)</f>
        <v>0</v>
      </c>
      <c r="F142" s="620">
        <f t="shared" ref="F142:BA142" si="169">SUM(F143:F185)</f>
        <v>0</v>
      </c>
      <c r="G142" s="620">
        <f t="shared" si="169"/>
        <v>0</v>
      </c>
      <c r="H142" s="620">
        <f t="shared" si="169"/>
        <v>0</v>
      </c>
      <c r="I142" s="620">
        <f t="shared" si="169"/>
        <v>0</v>
      </c>
      <c r="J142" s="620">
        <f t="shared" si="169"/>
        <v>0</v>
      </c>
      <c r="K142" s="620">
        <f t="shared" si="169"/>
        <v>0</v>
      </c>
      <c r="L142" s="620">
        <f t="shared" si="169"/>
        <v>0</v>
      </c>
      <c r="M142" s="620">
        <f t="shared" si="169"/>
        <v>0</v>
      </c>
      <c r="N142" s="620">
        <f t="shared" si="169"/>
        <v>0</v>
      </c>
      <c r="O142" s="620">
        <f t="shared" si="169"/>
        <v>0</v>
      </c>
      <c r="P142" s="620">
        <f t="shared" si="169"/>
        <v>0</v>
      </c>
      <c r="Q142" s="620">
        <f t="shared" si="169"/>
        <v>0</v>
      </c>
      <c r="R142" s="620">
        <f t="shared" si="169"/>
        <v>0</v>
      </c>
      <c r="S142" s="620">
        <f t="shared" si="169"/>
        <v>0</v>
      </c>
      <c r="T142" s="620">
        <f t="shared" si="169"/>
        <v>0</v>
      </c>
      <c r="U142" s="620">
        <f t="shared" si="169"/>
        <v>0</v>
      </c>
      <c r="V142" s="620">
        <f t="shared" si="169"/>
        <v>0</v>
      </c>
      <c r="W142" s="620">
        <f t="shared" si="169"/>
        <v>0</v>
      </c>
      <c r="X142" s="620">
        <f t="shared" si="169"/>
        <v>0</v>
      </c>
      <c r="Y142" s="620">
        <f t="shared" si="169"/>
        <v>0</v>
      </c>
      <c r="Z142" s="620">
        <f t="shared" si="169"/>
        <v>0</v>
      </c>
      <c r="AA142" s="620">
        <f t="shared" si="169"/>
        <v>0</v>
      </c>
      <c r="AB142" s="620">
        <f t="shared" si="169"/>
        <v>0</v>
      </c>
      <c r="AC142" s="620">
        <f t="shared" si="169"/>
        <v>0</v>
      </c>
      <c r="AD142" s="620">
        <f t="shared" si="169"/>
        <v>0</v>
      </c>
      <c r="AE142" s="620">
        <f t="shared" si="169"/>
        <v>0</v>
      </c>
      <c r="AF142" s="620">
        <f t="shared" si="169"/>
        <v>0</v>
      </c>
      <c r="AG142" s="620">
        <f t="shared" si="169"/>
        <v>0</v>
      </c>
      <c r="AH142" s="620">
        <f t="shared" si="169"/>
        <v>0</v>
      </c>
      <c r="AI142" s="620">
        <f t="shared" si="169"/>
        <v>0</v>
      </c>
      <c r="AJ142" s="620">
        <f t="shared" si="169"/>
        <v>0</v>
      </c>
      <c r="AK142" s="620">
        <f t="shared" si="169"/>
        <v>0</v>
      </c>
      <c r="AL142" s="620">
        <f t="shared" si="169"/>
        <v>0</v>
      </c>
      <c r="AM142" s="620">
        <f t="shared" si="169"/>
        <v>0</v>
      </c>
      <c r="AN142" s="620">
        <f t="shared" si="169"/>
        <v>0</v>
      </c>
      <c r="AO142" s="620">
        <f t="shared" si="169"/>
        <v>0</v>
      </c>
      <c r="AP142" s="620">
        <f t="shared" si="169"/>
        <v>0</v>
      </c>
      <c r="AQ142" s="620">
        <f t="shared" si="169"/>
        <v>0</v>
      </c>
      <c r="AR142" s="620">
        <f t="shared" si="169"/>
        <v>0</v>
      </c>
      <c r="AS142" s="620">
        <f t="shared" si="169"/>
        <v>0</v>
      </c>
      <c r="AT142" s="620">
        <f t="shared" si="169"/>
        <v>0</v>
      </c>
      <c r="AU142" s="620">
        <f t="shared" si="169"/>
        <v>0</v>
      </c>
      <c r="AV142" s="620">
        <f t="shared" si="169"/>
        <v>0</v>
      </c>
      <c r="AW142" s="620">
        <f t="shared" si="169"/>
        <v>0</v>
      </c>
      <c r="AX142" s="620">
        <f t="shared" si="169"/>
        <v>0</v>
      </c>
      <c r="AY142" s="620">
        <f t="shared" si="169"/>
        <v>0</v>
      </c>
      <c r="AZ142" s="620">
        <f t="shared" si="169"/>
        <v>0</v>
      </c>
      <c r="BA142" s="620">
        <f t="shared" si="169"/>
        <v>0</v>
      </c>
      <c r="BB142" s="58" t="s">
        <v>231</v>
      </c>
      <c r="BC142" s="63"/>
      <c r="BD142" s="621"/>
      <c r="BE142" s="85">
        <v>2016</v>
      </c>
      <c r="BF142" s="622"/>
      <c r="BG142" s="622"/>
    </row>
    <row r="143" spans="1:59" s="630" customFormat="1" ht="22.2" hidden="1" customHeight="1">
      <c r="A143" s="626" t="s">
        <v>83</v>
      </c>
      <c r="B143" s="627"/>
      <c r="C143" s="628"/>
      <c r="D143" s="628"/>
      <c r="E143" s="628"/>
      <c r="F143" s="628"/>
      <c r="G143" s="628"/>
      <c r="H143" s="715"/>
      <c r="I143" s="628"/>
      <c r="J143" s="628"/>
      <c r="K143" s="628"/>
      <c r="L143" s="628"/>
      <c r="M143" s="628"/>
      <c r="N143" s="628"/>
      <c r="O143" s="628"/>
      <c r="P143" s="628"/>
      <c r="Q143" s="628"/>
      <c r="R143" s="628"/>
      <c r="S143" s="628"/>
      <c r="T143" s="628"/>
      <c r="U143" s="628"/>
      <c r="V143" s="628"/>
      <c r="W143" s="628"/>
      <c r="X143" s="628"/>
      <c r="Y143" s="628"/>
      <c r="Z143" s="628"/>
      <c r="AA143" s="628"/>
      <c r="AB143" s="628"/>
      <c r="AC143" s="628"/>
      <c r="AD143" s="628"/>
      <c r="AE143" s="628"/>
      <c r="AF143" s="628"/>
      <c r="AG143" s="628"/>
      <c r="AH143" s="628"/>
      <c r="AI143" s="628"/>
      <c r="AJ143" s="628"/>
      <c r="AK143" s="628"/>
      <c r="AL143" s="628"/>
      <c r="AM143" s="628"/>
      <c r="AN143" s="628"/>
      <c r="AO143" s="628"/>
      <c r="AP143" s="628"/>
      <c r="AQ143" s="628"/>
      <c r="AR143" s="628"/>
      <c r="AS143" s="628"/>
      <c r="AT143" s="628"/>
      <c r="AU143" s="628"/>
      <c r="AV143" s="628"/>
      <c r="AW143" s="628"/>
      <c r="AX143" s="628"/>
      <c r="AY143" s="628"/>
      <c r="AZ143" s="628"/>
      <c r="BA143" s="628"/>
      <c r="BB143" s="604" t="s">
        <v>231</v>
      </c>
      <c r="BC143" s="629"/>
      <c r="BD143" s="629"/>
      <c r="BE143" s="606">
        <v>2016</v>
      </c>
      <c r="BF143" s="629"/>
      <c r="BG143" s="629"/>
    </row>
    <row r="144" spans="1:59" s="630" customFormat="1" ht="22.2" hidden="1" customHeight="1">
      <c r="A144" s="626" t="s">
        <v>83</v>
      </c>
      <c r="B144" s="627"/>
      <c r="C144" s="628"/>
      <c r="D144" s="628"/>
      <c r="E144" s="628"/>
      <c r="F144" s="628"/>
      <c r="G144" s="628"/>
      <c r="H144" s="632"/>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c r="BC144" s="629"/>
      <c r="BD144" s="629"/>
      <c r="BE144" s="606"/>
      <c r="BF144" s="629"/>
      <c r="BG144" s="629"/>
    </row>
    <row r="145" spans="1:59" s="630" customFormat="1" ht="22.2" hidden="1" customHeight="1">
      <c r="A145" s="626" t="s">
        <v>83</v>
      </c>
      <c r="B145" s="627"/>
      <c r="C145" s="628"/>
      <c r="D145" s="628"/>
      <c r="E145" s="628"/>
      <c r="F145" s="628"/>
      <c r="G145" s="628"/>
      <c r="H145" s="632"/>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22.2" hidden="1" customHeight="1">
      <c r="A146" s="626" t="s">
        <v>83</v>
      </c>
      <c r="B146" s="627"/>
      <c r="C146" s="628"/>
      <c r="D146" s="628"/>
      <c r="E146" s="628"/>
      <c r="F146" s="628"/>
      <c r="G146" s="628"/>
      <c r="H146" s="632"/>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22.2" hidden="1" customHeight="1">
      <c r="A147" s="626" t="s">
        <v>83</v>
      </c>
      <c r="B147" s="627"/>
      <c r="C147" s="628"/>
      <c r="D147" s="628"/>
      <c r="E147" s="628"/>
      <c r="F147" s="628"/>
      <c r="G147" s="628"/>
      <c r="H147" s="632"/>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22.2" hidden="1" customHeight="1">
      <c r="A148" s="626" t="s">
        <v>83</v>
      </c>
      <c r="B148" s="627"/>
      <c r="C148" s="628"/>
      <c r="D148" s="628"/>
      <c r="E148" s="628"/>
      <c r="F148" s="628"/>
      <c r="G148" s="628"/>
      <c r="H148" s="632"/>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22.2" hidden="1" customHeight="1">
      <c r="A149" s="626" t="s">
        <v>83</v>
      </c>
      <c r="B149" s="627"/>
      <c r="C149" s="628"/>
      <c r="D149" s="628"/>
      <c r="E149" s="628"/>
      <c r="F149" s="628"/>
      <c r="G149" s="628"/>
      <c r="H149" s="632"/>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22.2" hidden="1" customHeight="1">
      <c r="A150" s="626" t="s">
        <v>83</v>
      </c>
      <c r="B150" s="627"/>
      <c r="C150" s="628"/>
      <c r="D150" s="628"/>
      <c r="E150" s="628"/>
      <c r="F150" s="628"/>
      <c r="G150" s="628"/>
      <c r="H150" s="632"/>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c r="BC150" s="629"/>
      <c r="BD150" s="629"/>
      <c r="BE150" s="606"/>
      <c r="BF150" s="629"/>
      <c r="BG150" s="629"/>
    </row>
    <row r="151" spans="1:59" s="630" customFormat="1" ht="22.2" hidden="1" customHeight="1">
      <c r="A151" s="626" t="s">
        <v>83</v>
      </c>
      <c r="B151" s="627"/>
      <c r="C151" s="628"/>
      <c r="D151" s="628"/>
      <c r="E151" s="628"/>
      <c r="F151" s="628"/>
      <c r="G151" s="628"/>
      <c r="H151" s="632"/>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c r="BC151" s="629"/>
      <c r="BD151" s="629"/>
      <c r="BE151" s="606"/>
      <c r="BF151" s="629"/>
      <c r="BG151" s="629"/>
    </row>
    <row r="152" spans="1:59" s="630" customFormat="1" ht="22.2" hidden="1" customHeight="1">
      <c r="A152" s="626" t="s">
        <v>83</v>
      </c>
      <c r="B152" s="627"/>
      <c r="C152" s="628"/>
      <c r="D152" s="628"/>
      <c r="E152" s="628"/>
      <c r="F152" s="628"/>
      <c r="G152" s="628"/>
      <c r="H152" s="632"/>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628"/>
      <c r="AJ152" s="628"/>
      <c r="AK152" s="628"/>
      <c r="AL152" s="628"/>
      <c r="AM152" s="628"/>
      <c r="AN152" s="628"/>
      <c r="AO152" s="628"/>
      <c r="AP152" s="628"/>
      <c r="AQ152" s="628"/>
      <c r="AR152" s="628"/>
      <c r="AS152" s="628"/>
      <c r="AT152" s="628"/>
      <c r="AU152" s="628"/>
      <c r="AV152" s="628"/>
      <c r="AW152" s="628"/>
      <c r="AX152" s="628"/>
      <c r="AY152" s="628"/>
      <c r="AZ152" s="628"/>
      <c r="BA152" s="628"/>
      <c r="BB152" s="604"/>
      <c r="BC152" s="629"/>
      <c r="BD152" s="629"/>
      <c r="BE152" s="606"/>
      <c r="BF152" s="629"/>
      <c r="BG152" s="629"/>
    </row>
    <row r="153" spans="1:59" s="630" customFormat="1" ht="22.2" hidden="1" customHeight="1">
      <c r="A153" s="626" t="s">
        <v>83</v>
      </c>
      <c r="B153" s="627"/>
      <c r="C153" s="628"/>
      <c r="D153" s="628"/>
      <c r="E153" s="628"/>
      <c r="F153" s="628"/>
      <c r="G153" s="628"/>
      <c r="H153" s="632"/>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628"/>
      <c r="AJ153" s="628"/>
      <c r="AK153" s="628"/>
      <c r="AL153" s="628"/>
      <c r="AM153" s="628"/>
      <c r="AN153" s="628"/>
      <c r="AO153" s="628"/>
      <c r="AP153" s="628"/>
      <c r="AQ153" s="628"/>
      <c r="AR153" s="628"/>
      <c r="AS153" s="628"/>
      <c r="AT153" s="628"/>
      <c r="AU153" s="628"/>
      <c r="AV153" s="628"/>
      <c r="AW153" s="628"/>
      <c r="AX153" s="628"/>
      <c r="AY153" s="628"/>
      <c r="AZ153" s="628"/>
      <c r="BA153" s="628"/>
      <c r="BB153" s="604"/>
      <c r="BC153" s="629"/>
      <c r="BD153" s="629"/>
      <c r="BE153" s="606"/>
      <c r="BF153" s="629"/>
      <c r="BG153" s="629"/>
    </row>
    <row r="154" spans="1:59" s="630" customFormat="1" ht="22.2" hidden="1" customHeight="1">
      <c r="A154" s="626" t="s">
        <v>83</v>
      </c>
      <c r="B154" s="627"/>
      <c r="C154" s="628"/>
      <c r="D154" s="628"/>
      <c r="E154" s="628"/>
      <c r="F154" s="628"/>
      <c r="G154" s="628"/>
      <c r="H154" s="632"/>
      <c r="I154" s="628"/>
      <c r="J154" s="628"/>
      <c r="K154" s="628"/>
      <c r="L154" s="628"/>
      <c r="M154" s="628"/>
      <c r="N154" s="628"/>
      <c r="O154" s="628"/>
      <c r="P154" s="628"/>
      <c r="Q154" s="628"/>
      <c r="R154" s="628"/>
      <c r="S154" s="628"/>
      <c r="T154" s="628"/>
      <c r="U154" s="628"/>
      <c r="V154" s="628"/>
      <c r="W154" s="628"/>
      <c r="X154" s="628"/>
      <c r="Y154" s="628"/>
      <c r="Z154" s="628"/>
      <c r="AA154" s="628"/>
      <c r="AB154" s="628"/>
      <c r="AC154" s="628"/>
      <c r="AD154" s="628"/>
      <c r="AE154" s="628"/>
      <c r="AF154" s="628"/>
      <c r="AG154" s="628"/>
      <c r="AH154" s="628"/>
      <c r="AI154" s="628"/>
      <c r="AJ154" s="628"/>
      <c r="AK154" s="628"/>
      <c r="AL154" s="628"/>
      <c r="AM154" s="628"/>
      <c r="AN154" s="628"/>
      <c r="AO154" s="628"/>
      <c r="AP154" s="628"/>
      <c r="AQ154" s="628"/>
      <c r="AR154" s="628"/>
      <c r="AS154" s="628"/>
      <c r="AT154" s="628"/>
      <c r="AU154" s="628"/>
      <c r="AV154" s="628"/>
      <c r="AW154" s="628"/>
      <c r="AX154" s="628"/>
      <c r="AY154" s="628"/>
      <c r="AZ154" s="628"/>
      <c r="BA154" s="628"/>
      <c r="BB154" s="604"/>
      <c r="BC154" s="629"/>
      <c r="BD154" s="629"/>
      <c r="BE154" s="606"/>
      <c r="BF154" s="629"/>
      <c r="BG154" s="629"/>
    </row>
    <row r="155" spans="1:59" s="630" customFormat="1" ht="22.2" hidden="1" customHeight="1">
      <c r="A155" s="626" t="s">
        <v>83</v>
      </c>
      <c r="B155" s="627"/>
      <c r="C155" s="628"/>
      <c r="D155" s="628"/>
      <c r="E155" s="628"/>
      <c r="F155" s="628"/>
      <c r="G155" s="628"/>
      <c r="H155" s="632"/>
      <c r="I155" s="628"/>
      <c r="J155" s="628"/>
      <c r="K155" s="628"/>
      <c r="L155" s="628"/>
      <c r="M155" s="628"/>
      <c r="N155" s="628"/>
      <c r="O155" s="628"/>
      <c r="P155" s="628"/>
      <c r="Q155" s="628"/>
      <c r="R155" s="628"/>
      <c r="S155" s="628"/>
      <c r="T155" s="628"/>
      <c r="U155" s="628"/>
      <c r="V155" s="628"/>
      <c r="W155" s="628"/>
      <c r="X155" s="628"/>
      <c r="Y155" s="628"/>
      <c r="Z155" s="628"/>
      <c r="AA155" s="628"/>
      <c r="AB155" s="628"/>
      <c r="AC155" s="628"/>
      <c r="AD155" s="628"/>
      <c r="AE155" s="628"/>
      <c r="AF155" s="628"/>
      <c r="AG155" s="628"/>
      <c r="AH155" s="628"/>
      <c r="AI155" s="628"/>
      <c r="AJ155" s="628"/>
      <c r="AK155" s="628"/>
      <c r="AL155" s="628"/>
      <c r="AM155" s="628"/>
      <c r="AN155" s="628"/>
      <c r="AO155" s="628"/>
      <c r="AP155" s="628"/>
      <c r="AQ155" s="628"/>
      <c r="AR155" s="628"/>
      <c r="AS155" s="628"/>
      <c r="AT155" s="628"/>
      <c r="AU155" s="628"/>
      <c r="AV155" s="628"/>
      <c r="AW155" s="628"/>
      <c r="AX155" s="628"/>
      <c r="AY155" s="628"/>
      <c r="AZ155" s="628"/>
      <c r="BA155" s="628"/>
      <c r="BB155" s="604"/>
      <c r="BC155" s="629"/>
      <c r="BD155" s="629"/>
      <c r="BE155" s="606"/>
      <c r="BF155" s="629"/>
      <c r="BG155" s="629"/>
    </row>
    <row r="156" spans="1:59" s="630" customFormat="1" ht="22.2" hidden="1" customHeight="1">
      <c r="A156" s="626" t="s">
        <v>83</v>
      </c>
      <c r="B156" s="627"/>
      <c r="C156" s="628"/>
      <c r="D156" s="628"/>
      <c r="E156" s="628"/>
      <c r="F156" s="628"/>
      <c r="G156" s="628"/>
      <c r="H156" s="632"/>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c r="BC156" s="629"/>
      <c r="BD156" s="629"/>
      <c r="BE156" s="606"/>
      <c r="BF156" s="629"/>
      <c r="BG156" s="629"/>
    </row>
    <row r="157" spans="1:59" s="630" customFormat="1" ht="22.2" hidden="1" customHeight="1">
      <c r="A157" s="626" t="s">
        <v>83</v>
      </c>
      <c r="B157" s="627"/>
      <c r="C157" s="628"/>
      <c r="D157" s="628"/>
      <c r="E157" s="628"/>
      <c r="F157" s="628"/>
      <c r="G157" s="628"/>
      <c r="H157" s="632"/>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628"/>
      <c r="AJ157" s="628"/>
      <c r="AK157" s="628"/>
      <c r="AL157" s="628"/>
      <c r="AM157" s="628"/>
      <c r="AN157" s="628"/>
      <c r="AO157" s="628"/>
      <c r="AP157" s="628"/>
      <c r="AQ157" s="628"/>
      <c r="AR157" s="628"/>
      <c r="AS157" s="628"/>
      <c r="AT157" s="628"/>
      <c r="AU157" s="628"/>
      <c r="AV157" s="628"/>
      <c r="AW157" s="628"/>
      <c r="AX157" s="628"/>
      <c r="AY157" s="628"/>
      <c r="AZ157" s="628"/>
      <c r="BA157" s="628"/>
      <c r="BB157" s="604"/>
      <c r="BC157" s="629"/>
      <c r="BD157" s="629"/>
      <c r="BE157" s="606"/>
      <c r="BF157" s="629"/>
      <c r="BG157" s="629"/>
    </row>
    <row r="158" spans="1:59" s="630" customFormat="1" ht="22.2" hidden="1" customHeight="1">
      <c r="A158" s="626" t="s">
        <v>83</v>
      </c>
      <c r="B158" s="627"/>
      <c r="C158" s="628"/>
      <c r="D158" s="628"/>
      <c r="E158" s="628"/>
      <c r="F158" s="628"/>
      <c r="G158" s="628"/>
      <c r="H158" s="632"/>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628"/>
      <c r="AJ158" s="628"/>
      <c r="AK158" s="628"/>
      <c r="AL158" s="628"/>
      <c r="AM158" s="628"/>
      <c r="AN158" s="628"/>
      <c r="AO158" s="628"/>
      <c r="AP158" s="628"/>
      <c r="AQ158" s="628"/>
      <c r="AR158" s="628"/>
      <c r="AS158" s="628"/>
      <c r="AT158" s="628"/>
      <c r="AU158" s="628"/>
      <c r="AV158" s="628"/>
      <c r="AW158" s="628"/>
      <c r="AX158" s="628"/>
      <c r="AY158" s="628"/>
      <c r="AZ158" s="628"/>
      <c r="BA158" s="628"/>
      <c r="BB158" s="604"/>
      <c r="BC158" s="629"/>
      <c r="BD158" s="629"/>
      <c r="BE158" s="606"/>
      <c r="BF158" s="629"/>
      <c r="BG158" s="629"/>
    </row>
    <row r="159" spans="1:59" s="630" customFormat="1" ht="22.2" hidden="1" customHeight="1">
      <c r="A159" s="626" t="s">
        <v>83</v>
      </c>
      <c r="B159" s="627"/>
      <c r="C159" s="628"/>
      <c r="D159" s="628"/>
      <c r="E159" s="628"/>
      <c r="F159" s="628"/>
      <c r="G159" s="628"/>
      <c r="H159" s="632"/>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628"/>
      <c r="AJ159" s="628"/>
      <c r="AK159" s="628"/>
      <c r="AL159" s="628"/>
      <c r="AM159" s="628"/>
      <c r="AN159" s="628"/>
      <c r="AO159" s="628"/>
      <c r="AP159" s="628"/>
      <c r="AQ159" s="628"/>
      <c r="AR159" s="628"/>
      <c r="AS159" s="628"/>
      <c r="AT159" s="628"/>
      <c r="AU159" s="628"/>
      <c r="AV159" s="628"/>
      <c r="AW159" s="628"/>
      <c r="AX159" s="628"/>
      <c r="AY159" s="628"/>
      <c r="AZ159" s="628"/>
      <c r="BA159" s="628"/>
      <c r="BB159" s="604"/>
      <c r="BC159" s="629"/>
      <c r="BD159" s="629"/>
      <c r="BE159" s="606"/>
      <c r="BF159" s="629"/>
      <c r="BG159" s="629"/>
    </row>
    <row r="160" spans="1:59" s="630" customFormat="1" ht="22.2" hidden="1" customHeight="1">
      <c r="A160" s="626" t="s">
        <v>83</v>
      </c>
      <c r="B160" s="627"/>
      <c r="C160" s="628"/>
      <c r="D160" s="628"/>
      <c r="E160" s="628"/>
      <c r="F160" s="628"/>
      <c r="G160" s="628"/>
      <c r="H160" s="632"/>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628"/>
      <c r="AJ160" s="628"/>
      <c r="AK160" s="628"/>
      <c r="AL160" s="628"/>
      <c r="AM160" s="628"/>
      <c r="AN160" s="628"/>
      <c r="AO160" s="628"/>
      <c r="AP160" s="628"/>
      <c r="AQ160" s="628"/>
      <c r="AR160" s="628"/>
      <c r="AS160" s="628"/>
      <c r="AT160" s="628"/>
      <c r="AU160" s="628"/>
      <c r="AV160" s="628"/>
      <c r="AW160" s="628"/>
      <c r="AX160" s="628"/>
      <c r="AY160" s="628"/>
      <c r="AZ160" s="628"/>
      <c r="BA160" s="628"/>
      <c r="BB160" s="604"/>
      <c r="BC160" s="629"/>
      <c r="BD160" s="629"/>
      <c r="BE160" s="606"/>
      <c r="BF160" s="629"/>
      <c r="BG160" s="629"/>
    </row>
    <row r="161" spans="1:59" s="630" customFormat="1" ht="22.2" hidden="1" customHeight="1">
      <c r="A161" s="626" t="s">
        <v>83</v>
      </c>
      <c r="B161" s="627"/>
      <c r="C161" s="628"/>
      <c r="D161" s="628"/>
      <c r="E161" s="628"/>
      <c r="F161" s="628"/>
      <c r="G161" s="628"/>
      <c r="H161" s="632"/>
      <c r="I161" s="628"/>
      <c r="J161" s="628"/>
      <c r="K161" s="628"/>
      <c r="L161" s="628"/>
      <c r="M161" s="628"/>
      <c r="N161" s="628"/>
      <c r="O161" s="628"/>
      <c r="P161" s="628"/>
      <c r="Q161" s="628"/>
      <c r="R161" s="628"/>
      <c r="S161" s="628"/>
      <c r="T161" s="628"/>
      <c r="U161" s="628"/>
      <c r="V161" s="628"/>
      <c r="W161" s="628"/>
      <c r="X161" s="628"/>
      <c r="Y161" s="628"/>
      <c r="Z161" s="628"/>
      <c r="AA161" s="628"/>
      <c r="AB161" s="628"/>
      <c r="AC161" s="628"/>
      <c r="AD161" s="628"/>
      <c r="AE161" s="628"/>
      <c r="AF161" s="628"/>
      <c r="AG161" s="628"/>
      <c r="AH161" s="628"/>
      <c r="AI161" s="628"/>
      <c r="AJ161" s="628"/>
      <c r="AK161" s="628"/>
      <c r="AL161" s="628"/>
      <c r="AM161" s="628"/>
      <c r="AN161" s="628"/>
      <c r="AO161" s="628"/>
      <c r="AP161" s="628"/>
      <c r="AQ161" s="628"/>
      <c r="AR161" s="628"/>
      <c r="AS161" s="628"/>
      <c r="AT161" s="628"/>
      <c r="AU161" s="628"/>
      <c r="AV161" s="628"/>
      <c r="AW161" s="628"/>
      <c r="AX161" s="628"/>
      <c r="AY161" s="628"/>
      <c r="AZ161" s="628"/>
      <c r="BA161" s="628"/>
      <c r="BB161" s="604"/>
      <c r="BC161" s="629"/>
      <c r="BD161" s="629"/>
      <c r="BE161" s="606"/>
      <c r="BF161" s="629"/>
      <c r="BG161" s="629"/>
    </row>
    <row r="162" spans="1:59" s="630" customFormat="1" ht="22.2" hidden="1" customHeight="1">
      <c r="A162" s="626" t="s">
        <v>83</v>
      </c>
      <c r="B162" s="627"/>
      <c r="C162" s="628"/>
      <c r="D162" s="628"/>
      <c r="E162" s="628"/>
      <c r="F162" s="628"/>
      <c r="G162" s="628"/>
      <c r="H162" s="632"/>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28"/>
      <c r="AE162" s="628"/>
      <c r="AF162" s="628"/>
      <c r="AG162" s="628"/>
      <c r="AH162" s="628"/>
      <c r="AI162" s="628"/>
      <c r="AJ162" s="628"/>
      <c r="AK162" s="628"/>
      <c r="AL162" s="628"/>
      <c r="AM162" s="628"/>
      <c r="AN162" s="628"/>
      <c r="AO162" s="628"/>
      <c r="AP162" s="628"/>
      <c r="AQ162" s="628"/>
      <c r="AR162" s="628"/>
      <c r="AS162" s="628"/>
      <c r="AT162" s="628"/>
      <c r="AU162" s="628"/>
      <c r="AV162" s="628"/>
      <c r="AW162" s="628"/>
      <c r="AX162" s="628"/>
      <c r="AY162" s="628"/>
      <c r="AZ162" s="628"/>
      <c r="BA162" s="628"/>
      <c r="BB162" s="604"/>
      <c r="BC162" s="629"/>
      <c r="BD162" s="629"/>
      <c r="BE162" s="606"/>
      <c r="BF162" s="629"/>
      <c r="BG162" s="629"/>
    </row>
    <row r="163" spans="1:59" s="630" customFormat="1" ht="22.2" hidden="1" customHeight="1">
      <c r="A163" s="626" t="s">
        <v>83</v>
      </c>
      <c r="B163" s="627"/>
      <c r="C163" s="628"/>
      <c r="D163" s="628"/>
      <c r="E163" s="628"/>
      <c r="F163" s="628"/>
      <c r="G163" s="628"/>
      <c r="H163" s="632"/>
      <c r="I163" s="628"/>
      <c r="J163" s="628"/>
      <c r="K163" s="628"/>
      <c r="L163" s="628"/>
      <c r="M163" s="628"/>
      <c r="N163" s="628"/>
      <c r="O163" s="628"/>
      <c r="P163" s="628"/>
      <c r="Q163" s="628"/>
      <c r="R163" s="628"/>
      <c r="S163" s="628"/>
      <c r="T163" s="628"/>
      <c r="U163" s="628"/>
      <c r="V163" s="628"/>
      <c r="W163" s="628"/>
      <c r="X163" s="628"/>
      <c r="Y163" s="628"/>
      <c r="Z163" s="628"/>
      <c r="AA163" s="628"/>
      <c r="AB163" s="628"/>
      <c r="AC163" s="628"/>
      <c r="AD163" s="628"/>
      <c r="AE163" s="628"/>
      <c r="AF163" s="628"/>
      <c r="AG163" s="628"/>
      <c r="AH163" s="628"/>
      <c r="AI163" s="628"/>
      <c r="AJ163" s="628"/>
      <c r="AK163" s="628"/>
      <c r="AL163" s="628"/>
      <c r="AM163" s="628"/>
      <c r="AN163" s="628"/>
      <c r="AO163" s="628"/>
      <c r="AP163" s="628"/>
      <c r="AQ163" s="628"/>
      <c r="AR163" s="628"/>
      <c r="AS163" s="628"/>
      <c r="AT163" s="628"/>
      <c r="AU163" s="628"/>
      <c r="AV163" s="628"/>
      <c r="AW163" s="628"/>
      <c r="AX163" s="628"/>
      <c r="AY163" s="628"/>
      <c r="AZ163" s="628"/>
      <c r="BA163" s="628"/>
      <c r="BB163" s="604"/>
      <c r="BC163" s="629"/>
      <c r="BD163" s="629"/>
      <c r="BE163" s="606"/>
      <c r="BF163" s="629"/>
      <c r="BG163" s="629"/>
    </row>
    <row r="164" spans="1:59" s="630" customFormat="1" ht="22.2" hidden="1" customHeight="1">
      <c r="A164" s="626" t="s">
        <v>83</v>
      </c>
      <c r="B164" s="627"/>
      <c r="C164" s="628"/>
      <c r="D164" s="628"/>
      <c r="E164" s="628"/>
      <c r="F164" s="628"/>
      <c r="G164" s="628"/>
      <c r="H164" s="632"/>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628"/>
      <c r="AJ164" s="628"/>
      <c r="AK164" s="628"/>
      <c r="AL164" s="628"/>
      <c r="AM164" s="628"/>
      <c r="AN164" s="628"/>
      <c r="AO164" s="628"/>
      <c r="AP164" s="628"/>
      <c r="AQ164" s="628"/>
      <c r="AR164" s="628"/>
      <c r="AS164" s="628"/>
      <c r="AT164" s="628"/>
      <c r="AU164" s="628"/>
      <c r="AV164" s="628"/>
      <c r="AW164" s="628"/>
      <c r="AX164" s="628"/>
      <c r="AY164" s="628"/>
      <c r="AZ164" s="628"/>
      <c r="BA164" s="628"/>
      <c r="BB164" s="604"/>
      <c r="BC164" s="629"/>
      <c r="BD164" s="629"/>
      <c r="BE164" s="606"/>
      <c r="BF164" s="629"/>
      <c r="BG164" s="629"/>
    </row>
    <row r="165" spans="1:59" s="630" customFormat="1" ht="22.2" hidden="1" customHeight="1">
      <c r="A165" s="626" t="s">
        <v>83</v>
      </c>
      <c r="B165" s="627"/>
      <c r="C165" s="628"/>
      <c r="D165" s="628"/>
      <c r="E165" s="628"/>
      <c r="F165" s="628"/>
      <c r="G165" s="628"/>
      <c r="H165" s="632"/>
      <c r="I165" s="628"/>
      <c r="J165" s="628"/>
      <c r="K165" s="628"/>
      <c r="L165" s="628"/>
      <c r="M165" s="628"/>
      <c r="N165" s="628"/>
      <c r="O165" s="628"/>
      <c r="P165" s="628"/>
      <c r="Q165" s="628"/>
      <c r="R165" s="628"/>
      <c r="S165" s="628"/>
      <c r="T165" s="628"/>
      <c r="U165" s="628"/>
      <c r="V165" s="628"/>
      <c r="W165" s="628"/>
      <c r="X165" s="628"/>
      <c r="Y165" s="628"/>
      <c r="Z165" s="628"/>
      <c r="AA165" s="628"/>
      <c r="AB165" s="628"/>
      <c r="AC165" s="628"/>
      <c r="AD165" s="628"/>
      <c r="AE165" s="628"/>
      <c r="AF165" s="628"/>
      <c r="AG165" s="628"/>
      <c r="AH165" s="628"/>
      <c r="AI165" s="628"/>
      <c r="AJ165" s="628"/>
      <c r="AK165" s="628"/>
      <c r="AL165" s="628"/>
      <c r="AM165" s="628"/>
      <c r="AN165" s="628"/>
      <c r="AO165" s="628"/>
      <c r="AP165" s="628"/>
      <c r="AQ165" s="628"/>
      <c r="AR165" s="628"/>
      <c r="AS165" s="628"/>
      <c r="AT165" s="628"/>
      <c r="AU165" s="628"/>
      <c r="AV165" s="628"/>
      <c r="AW165" s="628"/>
      <c r="AX165" s="628"/>
      <c r="AY165" s="628"/>
      <c r="AZ165" s="628"/>
      <c r="BA165" s="628"/>
      <c r="BB165" s="604"/>
      <c r="BC165" s="629"/>
      <c r="BD165" s="629"/>
      <c r="BE165" s="606"/>
      <c r="BF165" s="629"/>
      <c r="BG165" s="629"/>
    </row>
    <row r="166" spans="1:59" s="630" customFormat="1" ht="22.2" hidden="1" customHeight="1">
      <c r="A166" s="626" t="s">
        <v>83</v>
      </c>
      <c r="B166" s="627"/>
      <c r="C166" s="628"/>
      <c r="D166" s="628"/>
      <c r="E166" s="628"/>
      <c r="F166" s="628"/>
      <c r="G166" s="628"/>
      <c r="H166" s="632"/>
      <c r="I166" s="628"/>
      <c r="J166" s="628"/>
      <c r="K166" s="628"/>
      <c r="L166" s="628"/>
      <c r="M166" s="628"/>
      <c r="N166" s="628"/>
      <c r="O166" s="628"/>
      <c r="P166" s="628"/>
      <c r="Q166" s="628"/>
      <c r="R166" s="628"/>
      <c r="S166" s="628"/>
      <c r="T166" s="628"/>
      <c r="U166" s="628"/>
      <c r="V166" s="628"/>
      <c r="W166" s="628"/>
      <c r="X166" s="628"/>
      <c r="Y166" s="628"/>
      <c r="Z166" s="628"/>
      <c r="AA166" s="628"/>
      <c r="AB166" s="628"/>
      <c r="AC166" s="628"/>
      <c r="AD166" s="628"/>
      <c r="AE166" s="628"/>
      <c r="AF166" s="628"/>
      <c r="AG166" s="628"/>
      <c r="AH166" s="628"/>
      <c r="AI166" s="628"/>
      <c r="AJ166" s="628"/>
      <c r="AK166" s="628"/>
      <c r="AL166" s="628"/>
      <c r="AM166" s="628"/>
      <c r="AN166" s="628"/>
      <c r="AO166" s="628"/>
      <c r="AP166" s="628"/>
      <c r="AQ166" s="628"/>
      <c r="AR166" s="628"/>
      <c r="AS166" s="628"/>
      <c r="AT166" s="628"/>
      <c r="AU166" s="628"/>
      <c r="AV166" s="628"/>
      <c r="AW166" s="628"/>
      <c r="AX166" s="628"/>
      <c r="AY166" s="628"/>
      <c r="AZ166" s="628"/>
      <c r="BA166" s="628"/>
      <c r="BB166" s="604"/>
      <c r="BC166" s="629"/>
      <c r="BD166" s="629"/>
      <c r="BE166" s="606"/>
      <c r="BF166" s="629"/>
      <c r="BG166" s="629"/>
    </row>
    <row r="167" spans="1:59" s="630" customFormat="1" ht="22.2" hidden="1" customHeight="1">
      <c r="A167" s="626" t="s">
        <v>83</v>
      </c>
      <c r="B167" s="627"/>
      <c r="C167" s="628"/>
      <c r="D167" s="628"/>
      <c r="E167" s="628"/>
      <c r="F167" s="628"/>
      <c r="G167" s="628"/>
      <c r="H167" s="632"/>
      <c r="I167" s="628"/>
      <c r="J167" s="628"/>
      <c r="K167" s="628"/>
      <c r="L167" s="628"/>
      <c r="M167" s="628"/>
      <c r="N167" s="628"/>
      <c r="O167" s="628"/>
      <c r="P167" s="628"/>
      <c r="Q167" s="628"/>
      <c r="R167" s="628"/>
      <c r="S167" s="628"/>
      <c r="T167" s="628"/>
      <c r="U167" s="628"/>
      <c r="V167" s="628"/>
      <c r="W167" s="628"/>
      <c r="X167" s="628"/>
      <c r="Y167" s="628"/>
      <c r="Z167" s="628"/>
      <c r="AA167" s="628"/>
      <c r="AB167" s="628"/>
      <c r="AC167" s="628"/>
      <c r="AD167" s="628"/>
      <c r="AE167" s="628"/>
      <c r="AF167" s="628"/>
      <c r="AG167" s="628"/>
      <c r="AH167" s="628"/>
      <c r="AI167" s="628"/>
      <c r="AJ167" s="628"/>
      <c r="AK167" s="628"/>
      <c r="AL167" s="628"/>
      <c r="AM167" s="628"/>
      <c r="AN167" s="628"/>
      <c r="AO167" s="628"/>
      <c r="AP167" s="628"/>
      <c r="AQ167" s="628"/>
      <c r="AR167" s="628"/>
      <c r="AS167" s="628"/>
      <c r="AT167" s="628"/>
      <c r="AU167" s="628"/>
      <c r="AV167" s="628"/>
      <c r="AW167" s="628"/>
      <c r="AX167" s="628"/>
      <c r="AY167" s="628"/>
      <c r="AZ167" s="628"/>
      <c r="BA167" s="628"/>
      <c r="BB167" s="604"/>
      <c r="BC167" s="629"/>
      <c r="BD167" s="629"/>
      <c r="BE167" s="606"/>
      <c r="BF167" s="629"/>
      <c r="BG167" s="629"/>
    </row>
    <row r="168" spans="1:59" s="630" customFormat="1" ht="22.2" hidden="1" customHeight="1">
      <c r="A168" s="626" t="s">
        <v>83</v>
      </c>
      <c r="B168" s="627"/>
      <c r="C168" s="628"/>
      <c r="D168" s="628"/>
      <c r="E168" s="628"/>
      <c r="F168" s="628"/>
      <c r="G168" s="628"/>
      <c r="H168" s="632"/>
      <c r="I168" s="628"/>
      <c r="J168" s="628"/>
      <c r="K168" s="628"/>
      <c r="L168" s="628"/>
      <c r="M168" s="628"/>
      <c r="N168" s="628"/>
      <c r="O168" s="628"/>
      <c r="P168" s="628"/>
      <c r="Q168" s="628"/>
      <c r="R168" s="628"/>
      <c r="S168" s="628"/>
      <c r="T168" s="628"/>
      <c r="U168" s="628"/>
      <c r="V168" s="628"/>
      <c r="W168" s="628"/>
      <c r="X168" s="628"/>
      <c r="Y168" s="628"/>
      <c r="Z168" s="628"/>
      <c r="AA168" s="628"/>
      <c r="AB168" s="628"/>
      <c r="AC168" s="628"/>
      <c r="AD168" s="628"/>
      <c r="AE168" s="628"/>
      <c r="AF168" s="628"/>
      <c r="AG168" s="628"/>
      <c r="AH168" s="628"/>
      <c r="AI168" s="628"/>
      <c r="AJ168" s="628"/>
      <c r="AK168" s="628"/>
      <c r="AL168" s="628"/>
      <c r="AM168" s="628"/>
      <c r="AN168" s="628"/>
      <c r="AO168" s="628"/>
      <c r="AP168" s="628"/>
      <c r="AQ168" s="628"/>
      <c r="AR168" s="628"/>
      <c r="AS168" s="628"/>
      <c r="AT168" s="628"/>
      <c r="AU168" s="628"/>
      <c r="AV168" s="628"/>
      <c r="AW168" s="628"/>
      <c r="AX168" s="628"/>
      <c r="AY168" s="628"/>
      <c r="AZ168" s="628"/>
      <c r="BA168" s="628"/>
      <c r="BB168" s="604"/>
      <c r="BC168" s="629"/>
      <c r="BD168" s="629"/>
      <c r="BE168" s="606"/>
      <c r="BF168" s="629"/>
      <c r="BG168" s="629"/>
    </row>
    <row r="169" spans="1:59" s="630" customFormat="1" ht="22.2" hidden="1" customHeight="1">
      <c r="A169" s="626" t="s">
        <v>83</v>
      </c>
      <c r="B169" s="627"/>
      <c r="C169" s="628"/>
      <c r="D169" s="628"/>
      <c r="E169" s="628"/>
      <c r="F169" s="628"/>
      <c r="G169" s="628"/>
      <c r="H169" s="632"/>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c r="AK169" s="628"/>
      <c r="AL169" s="628"/>
      <c r="AM169" s="628"/>
      <c r="AN169" s="628"/>
      <c r="AO169" s="628"/>
      <c r="AP169" s="628"/>
      <c r="AQ169" s="628"/>
      <c r="AR169" s="628"/>
      <c r="AS169" s="628"/>
      <c r="AT169" s="628"/>
      <c r="AU169" s="628"/>
      <c r="AV169" s="628"/>
      <c r="AW169" s="628"/>
      <c r="AX169" s="628"/>
      <c r="AY169" s="628"/>
      <c r="AZ169" s="628"/>
      <c r="BA169" s="628"/>
      <c r="BB169" s="604"/>
      <c r="BC169" s="629"/>
      <c r="BD169" s="629"/>
      <c r="BE169" s="606"/>
      <c r="BF169" s="629"/>
      <c r="BG169" s="629"/>
    </row>
    <row r="170" spans="1:59" s="630" customFormat="1" ht="22.2" hidden="1" customHeight="1">
      <c r="A170" s="626" t="s">
        <v>83</v>
      </c>
      <c r="B170" s="627"/>
      <c r="C170" s="628"/>
      <c r="D170" s="628"/>
      <c r="E170" s="628"/>
      <c r="F170" s="628"/>
      <c r="G170" s="628"/>
      <c r="H170" s="632"/>
      <c r="I170" s="628"/>
      <c r="J170" s="628"/>
      <c r="K170" s="628"/>
      <c r="L170" s="628"/>
      <c r="M170" s="628"/>
      <c r="N170" s="628"/>
      <c r="O170" s="628"/>
      <c r="P170" s="628"/>
      <c r="Q170" s="628"/>
      <c r="R170" s="628"/>
      <c r="S170" s="628"/>
      <c r="T170" s="628"/>
      <c r="U170" s="628"/>
      <c r="V170" s="628"/>
      <c r="W170" s="628"/>
      <c r="X170" s="628"/>
      <c r="Y170" s="628"/>
      <c r="Z170" s="628"/>
      <c r="AA170" s="628"/>
      <c r="AB170" s="628"/>
      <c r="AC170" s="628"/>
      <c r="AD170" s="628"/>
      <c r="AE170" s="628"/>
      <c r="AF170" s="628"/>
      <c r="AG170" s="628"/>
      <c r="AH170" s="628"/>
      <c r="AI170" s="628"/>
      <c r="AJ170" s="628"/>
      <c r="AK170" s="628"/>
      <c r="AL170" s="628"/>
      <c r="AM170" s="628"/>
      <c r="AN170" s="628"/>
      <c r="AO170" s="628"/>
      <c r="AP170" s="628"/>
      <c r="AQ170" s="628"/>
      <c r="AR170" s="628"/>
      <c r="AS170" s="628"/>
      <c r="AT170" s="628"/>
      <c r="AU170" s="628"/>
      <c r="AV170" s="628"/>
      <c r="AW170" s="628"/>
      <c r="AX170" s="628"/>
      <c r="AY170" s="628"/>
      <c r="AZ170" s="628"/>
      <c r="BA170" s="628"/>
      <c r="BB170" s="604"/>
      <c r="BC170" s="629"/>
      <c r="BD170" s="629"/>
      <c r="BE170" s="606"/>
      <c r="BF170" s="629"/>
      <c r="BG170" s="629"/>
    </row>
    <row r="171" spans="1:59" s="630" customFormat="1" ht="22.2" hidden="1" customHeight="1">
      <c r="A171" s="626" t="s">
        <v>83</v>
      </c>
      <c r="B171" s="627"/>
      <c r="C171" s="628"/>
      <c r="D171" s="628"/>
      <c r="E171" s="628"/>
      <c r="F171" s="628"/>
      <c r="G171" s="628"/>
      <c r="H171" s="632"/>
      <c r="I171" s="628"/>
      <c r="J171" s="628"/>
      <c r="K171" s="628"/>
      <c r="L171" s="628"/>
      <c r="M171" s="628"/>
      <c r="N171" s="628"/>
      <c r="O171" s="628"/>
      <c r="P171" s="628"/>
      <c r="Q171" s="628"/>
      <c r="R171" s="628"/>
      <c r="S171" s="628"/>
      <c r="T171" s="628"/>
      <c r="U171" s="628"/>
      <c r="V171" s="628"/>
      <c r="W171" s="628"/>
      <c r="X171" s="628"/>
      <c r="Y171" s="628"/>
      <c r="Z171" s="628"/>
      <c r="AA171" s="628"/>
      <c r="AB171" s="628"/>
      <c r="AC171" s="628"/>
      <c r="AD171" s="628"/>
      <c r="AE171" s="628"/>
      <c r="AF171" s="628"/>
      <c r="AG171" s="628"/>
      <c r="AH171" s="628"/>
      <c r="AI171" s="628"/>
      <c r="AJ171" s="628"/>
      <c r="AK171" s="628"/>
      <c r="AL171" s="628"/>
      <c r="AM171" s="628"/>
      <c r="AN171" s="628"/>
      <c r="AO171" s="628"/>
      <c r="AP171" s="628"/>
      <c r="AQ171" s="628"/>
      <c r="AR171" s="628"/>
      <c r="AS171" s="628"/>
      <c r="AT171" s="628"/>
      <c r="AU171" s="628"/>
      <c r="AV171" s="628"/>
      <c r="AW171" s="628"/>
      <c r="AX171" s="628"/>
      <c r="AY171" s="628"/>
      <c r="AZ171" s="628"/>
      <c r="BA171" s="628"/>
      <c r="BB171" s="604"/>
      <c r="BC171" s="629"/>
      <c r="BD171" s="629"/>
      <c r="BE171" s="606"/>
      <c r="BF171" s="629"/>
      <c r="BG171" s="629"/>
    </row>
    <row r="172" spans="1:59" s="630" customFormat="1" ht="22.2" hidden="1" customHeight="1">
      <c r="A172" s="626" t="s">
        <v>83</v>
      </c>
      <c r="B172" s="627"/>
      <c r="C172" s="628"/>
      <c r="D172" s="628"/>
      <c r="E172" s="628"/>
      <c r="F172" s="628"/>
      <c r="G172" s="628"/>
      <c r="H172" s="632"/>
      <c r="I172" s="628"/>
      <c r="J172" s="628"/>
      <c r="K172" s="628"/>
      <c r="L172" s="628"/>
      <c r="M172" s="628"/>
      <c r="N172" s="628"/>
      <c r="O172" s="628"/>
      <c r="P172" s="628"/>
      <c r="Q172" s="628"/>
      <c r="R172" s="628"/>
      <c r="S172" s="628"/>
      <c r="T172" s="628"/>
      <c r="U172" s="628"/>
      <c r="V172" s="628"/>
      <c r="W172" s="628"/>
      <c r="X172" s="628"/>
      <c r="Y172" s="628"/>
      <c r="Z172" s="628"/>
      <c r="AA172" s="628"/>
      <c r="AB172" s="628"/>
      <c r="AC172" s="628"/>
      <c r="AD172" s="628"/>
      <c r="AE172" s="628"/>
      <c r="AF172" s="628"/>
      <c r="AG172" s="628"/>
      <c r="AH172" s="628"/>
      <c r="AI172" s="628"/>
      <c r="AJ172" s="628"/>
      <c r="AK172" s="628"/>
      <c r="AL172" s="628"/>
      <c r="AM172" s="628"/>
      <c r="AN172" s="628"/>
      <c r="AO172" s="628"/>
      <c r="AP172" s="628"/>
      <c r="AQ172" s="628"/>
      <c r="AR172" s="628"/>
      <c r="AS172" s="628"/>
      <c r="AT172" s="628"/>
      <c r="AU172" s="628"/>
      <c r="AV172" s="628"/>
      <c r="AW172" s="628"/>
      <c r="AX172" s="628"/>
      <c r="AY172" s="628"/>
      <c r="AZ172" s="628"/>
      <c r="BA172" s="628"/>
      <c r="BB172" s="604"/>
      <c r="BC172" s="629"/>
      <c r="BD172" s="629"/>
      <c r="BE172" s="606"/>
      <c r="BF172" s="629"/>
      <c r="BG172" s="629"/>
    </row>
    <row r="173" spans="1:59" s="630" customFormat="1" ht="22.2" hidden="1" customHeight="1">
      <c r="A173" s="626" t="s">
        <v>83</v>
      </c>
      <c r="B173" s="627"/>
      <c r="C173" s="628"/>
      <c r="D173" s="628"/>
      <c r="E173" s="628"/>
      <c r="F173" s="628"/>
      <c r="G173" s="628"/>
      <c r="H173" s="632"/>
      <c r="I173" s="628"/>
      <c r="J173" s="628"/>
      <c r="K173" s="628"/>
      <c r="L173" s="628"/>
      <c r="M173" s="628"/>
      <c r="N173" s="628"/>
      <c r="O173" s="628"/>
      <c r="P173" s="628"/>
      <c r="Q173" s="628"/>
      <c r="R173" s="628"/>
      <c r="S173" s="628"/>
      <c r="T173" s="628"/>
      <c r="U173" s="628"/>
      <c r="V173" s="628"/>
      <c r="W173" s="628"/>
      <c r="X173" s="628"/>
      <c r="Y173" s="628"/>
      <c r="Z173" s="628"/>
      <c r="AA173" s="628"/>
      <c r="AB173" s="628"/>
      <c r="AC173" s="628"/>
      <c r="AD173" s="628"/>
      <c r="AE173" s="628"/>
      <c r="AF173" s="628"/>
      <c r="AG173" s="628"/>
      <c r="AH173" s="628"/>
      <c r="AI173" s="628"/>
      <c r="AJ173" s="628"/>
      <c r="AK173" s="628"/>
      <c r="AL173" s="628"/>
      <c r="AM173" s="628"/>
      <c r="AN173" s="628"/>
      <c r="AO173" s="628"/>
      <c r="AP173" s="628"/>
      <c r="AQ173" s="628"/>
      <c r="AR173" s="628"/>
      <c r="AS173" s="628"/>
      <c r="AT173" s="628"/>
      <c r="AU173" s="628"/>
      <c r="AV173" s="628"/>
      <c r="AW173" s="628"/>
      <c r="AX173" s="628"/>
      <c r="AY173" s="628"/>
      <c r="AZ173" s="628"/>
      <c r="BA173" s="628"/>
      <c r="BB173" s="604"/>
      <c r="BC173" s="629"/>
      <c r="BD173" s="629"/>
      <c r="BE173" s="606"/>
      <c r="BF173" s="629"/>
      <c r="BG173" s="629"/>
    </row>
    <row r="174" spans="1:59" s="630" customFormat="1" ht="22.2" hidden="1" customHeight="1">
      <c r="A174" s="626" t="s">
        <v>83</v>
      </c>
      <c r="B174" s="627"/>
      <c r="C174" s="628"/>
      <c r="D174" s="628"/>
      <c r="E174" s="628"/>
      <c r="F174" s="628"/>
      <c r="G174" s="628"/>
      <c r="H174" s="632"/>
      <c r="I174" s="628"/>
      <c r="J174" s="628"/>
      <c r="K174" s="628"/>
      <c r="L174" s="628"/>
      <c r="M174" s="628"/>
      <c r="N174" s="628"/>
      <c r="O174" s="628"/>
      <c r="P174" s="628"/>
      <c r="Q174" s="628"/>
      <c r="R174" s="628"/>
      <c r="S174" s="628"/>
      <c r="T174" s="628"/>
      <c r="U174" s="628"/>
      <c r="V174" s="628"/>
      <c r="W174" s="628"/>
      <c r="X174" s="628"/>
      <c r="Y174" s="628"/>
      <c r="Z174" s="628"/>
      <c r="AA174" s="628"/>
      <c r="AB174" s="628"/>
      <c r="AC174" s="628"/>
      <c r="AD174" s="628"/>
      <c r="AE174" s="628"/>
      <c r="AF174" s="628"/>
      <c r="AG174" s="628"/>
      <c r="AH174" s="628"/>
      <c r="AI174" s="628"/>
      <c r="AJ174" s="628"/>
      <c r="AK174" s="628"/>
      <c r="AL174" s="628"/>
      <c r="AM174" s="628"/>
      <c r="AN174" s="628"/>
      <c r="AO174" s="628"/>
      <c r="AP174" s="628"/>
      <c r="AQ174" s="628"/>
      <c r="AR174" s="628"/>
      <c r="AS174" s="628"/>
      <c r="AT174" s="628"/>
      <c r="AU174" s="628"/>
      <c r="AV174" s="628"/>
      <c r="AW174" s="628"/>
      <c r="AX174" s="628"/>
      <c r="AY174" s="628"/>
      <c r="AZ174" s="628"/>
      <c r="BA174" s="628"/>
      <c r="BB174" s="604"/>
      <c r="BC174" s="629"/>
      <c r="BD174" s="629"/>
      <c r="BE174" s="606"/>
      <c r="BF174" s="629"/>
      <c r="BG174" s="629"/>
    </row>
    <row r="175" spans="1:59" s="630" customFormat="1" ht="22.2" hidden="1" customHeight="1">
      <c r="A175" s="626" t="s">
        <v>83</v>
      </c>
      <c r="B175" s="627"/>
      <c r="C175" s="628"/>
      <c r="D175" s="628"/>
      <c r="E175" s="628"/>
      <c r="F175" s="628"/>
      <c r="G175" s="628"/>
      <c r="H175" s="731"/>
      <c r="I175" s="628"/>
      <c r="J175" s="628"/>
      <c r="K175" s="628"/>
      <c r="L175" s="628"/>
      <c r="M175" s="628"/>
      <c r="N175" s="628"/>
      <c r="O175" s="628"/>
      <c r="P175" s="628"/>
      <c r="Q175" s="628"/>
      <c r="R175" s="628"/>
      <c r="S175" s="628"/>
      <c r="T175" s="628"/>
      <c r="U175" s="628"/>
      <c r="V175" s="628"/>
      <c r="W175" s="628"/>
      <c r="X175" s="628"/>
      <c r="Y175" s="628"/>
      <c r="Z175" s="628"/>
      <c r="AA175" s="628"/>
      <c r="AB175" s="628"/>
      <c r="AC175" s="628"/>
      <c r="AD175" s="628"/>
      <c r="AE175" s="628"/>
      <c r="AF175" s="628"/>
      <c r="AG175" s="628"/>
      <c r="AH175" s="628"/>
      <c r="AI175" s="628"/>
      <c r="AJ175" s="628"/>
      <c r="AK175" s="628"/>
      <c r="AL175" s="628"/>
      <c r="AM175" s="628"/>
      <c r="AN175" s="628"/>
      <c r="AO175" s="628"/>
      <c r="AP175" s="628"/>
      <c r="AQ175" s="628"/>
      <c r="AR175" s="628"/>
      <c r="AS175" s="628"/>
      <c r="AT175" s="628"/>
      <c r="AU175" s="628"/>
      <c r="AV175" s="628"/>
      <c r="AW175" s="628"/>
      <c r="AX175" s="628"/>
      <c r="AY175" s="628"/>
      <c r="AZ175" s="628"/>
      <c r="BA175" s="628"/>
      <c r="BB175" s="604"/>
      <c r="BC175" s="629"/>
      <c r="BD175" s="629"/>
      <c r="BE175" s="606"/>
      <c r="BF175" s="629"/>
      <c r="BG175" s="629"/>
    </row>
    <row r="176" spans="1:59" s="630" customFormat="1" ht="22.2" hidden="1" customHeight="1">
      <c r="A176" s="626" t="s">
        <v>83</v>
      </c>
      <c r="B176" s="640"/>
      <c r="C176" s="628"/>
      <c r="D176" s="628"/>
      <c r="E176" s="628"/>
      <c r="F176" s="628"/>
      <c r="G176" s="628"/>
      <c r="H176" s="628"/>
      <c r="I176" s="628"/>
      <c r="J176" s="628"/>
      <c r="K176" s="628"/>
      <c r="L176" s="628"/>
      <c r="M176" s="628"/>
      <c r="N176" s="628"/>
      <c r="O176" s="628"/>
      <c r="P176" s="628"/>
      <c r="Q176" s="628"/>
      <c r="R176" s="628"/>
      <c r="S176" s="628"/>
      <c r="T176" s="628"/>
      <c r="U176" s="628"/>
      <c r="V176" s="628"/>
      <c r="W176" s="628"/>
      <c r="X176" s="628"/>
      <c r="Y176" s="628"/>
      <c r="Z176" s="628"/>
      <c r="AA176" s="628"/>
      <c r="AB176" s="628"/>
      <c r="AC176" s="628"/>
      <c r="AD176" s="628"/>
      <c r="AE176" s="628"/>
      <c r="AF176" s="628"/>
      <c r="AG176" s="628"/>
      <c r="AH176" s="628"/>
      <c r="AI176" s="628"/>
      <c r="AJ176" s="628"/>
      <c r="AK176" s="628"/>
      <c r="AL176" s="628"/>
      <c r="AM176" s="628"/>
      <c r="AN176" s="628"/>
      <c r="AO176" s="628"/>
      <c r="AP176" s="628"/>
      <c r="AQ176" s="628"/>
      <c r="AR176" s="628"/>
      <c r="AS176" s="628"/>
      <c r="AT176" s="628"/>
      <c r="AU176" s="628"/>
      <c r="AV176" s="628"/>
      <c r="AW176" s="628"/>
      <c r="AX176" s="628"/>
      <c r="AY176" s="628"/>
      <c r="AZ176" s="628"/>
      <c r="BA176" s="628"/>
      <c r="BB176" s="604"/>
      <c r="BC176" s="629"/>
      <c r="BD176" s="629"/>
      <c r="BE176" s="606"/>
      <c r="BF176" s="629"/>
      <c r="BG176" s="629"/>
    </row>
    <row r="177" spans="1:59" s="630" customFormat="1" ht="22.2" hidden="1" customHeight="1">
      <c r="A177" s="626" t="s">
        <v>83</v>
      </c>
      <c r="B177" s="608"/>
      <c r="C177" s="628"/>
      <c r="D177" s="628"/>
      <c r="E177" s="628"/>
      <c r="F177" s="628"/>
      <c r="G177" s="628"/>
      <c r="H177" s="628"/>
      <c r="I177" s="628"/>
      <c r="J177" s="628"/>
      <c r="K177" s="628"/>
      <c r="L177" s="628"/>
      <c r="M177" s="628"/>
      <c r="N177" s="628"/>
      <c r="O177" s="628"/>
      <c r="P177" s="628"/>
      <c r="Q177" s="628"/>
      <c r="R177" s="628"/>
      <c r="S177" s="628"/>
      <c r="T177" s="628"/>
      <c r="U177" s="628"/>
      <c r="V177" s="628"/>
      <c r="W177" s="628"/>
      <c r="X177" s="628"/>
      <c r="Y177" s="628"/>
      <c r="Z177" s="628"/>
      <c r="AA177" s="628"/>
      <c r="AB177" s="628"/>
      <c r="AC177" s="628"/>
      <c r="AD177" s="628"/>
      <c r="AE177" s="628"/>
      <c r="AF177" s="628"/>
      <c r="AG177" s="628"/>
      <c r="AH177" s="628"/>
      <c r="AI177" s="628"/>
      <c r="AJ177" s="628"/>
      <c r="AK177" s="628"/>
      <c r="AL177" s="628"/>
      <c r="AM177" s="628"/>
      <c r="AN177" s="628"/>
      <c r="AO177" s="628"/>
      <c r="AP177" s="628"/>
      <c r="AQ177" s="628"/>
      <c r="AR177" s="628"/>
      <c r="AS177" s="628"/>
      <c r="AT177" s="628"/>
      <c r="AU177" s="628"/>
      <c r="AV177" s="628"/>
      <c r="AW177" s="628"/>
      <c r="AX177" s="628"/>
      <c r="AY177" s="628"/>
      <c r="AZ177" s="628"/>
      <c r="BA177" s="628"/>
      <c r="BB177" s="604"/>
      <c r="BC177" s="629"/>
      <c r="BD177" s="629"/>
      <c r="BE177" s="606"/>
      <c r="BF177" s="629"/>
      <c r="BG177" s="629"/>
    </row>
    <row r="178" spans="1:59" s="630" customFormat="1" ht="22.2" hidden="1" customHeight="1">
      <c r="A178" s="626" t="s">
        <v>83</v>
      </c>
      <c r="B178" s="608"/>
      <c r="C178" s="628"/>
      <c r="D178" s="628"/>
      <c r="E178" s="628"/>
      <c r="F178" s="628"/>
      <c r="G178" s="628"/>
      <c r="H178" s="628"/>
      <c r="I178" s="628"/>
      <c r="J178" s="628"/>
      <c r="K178" s="628"/>
      <c r="L178" s="628"/>
      <c r="M178" s="628"/>
      <c r="N178" s="628"/>
      <c r="O178" s="628"/>
      <c r="P178" s="628"/>
      <c r="Q178" s="628"/>
      <c r="R178" s="628"/>
      <c r="S178" s="628"/>
      <c r="T178" s="628"/>
      <c r="U178" s="628"/>
      <c r="V178" s="628"/>
      <c r="W178" s="628"/>
      <c r="X178" s="628"/>
      <c r="Y178" s="628"/>
      <c r="Z178" s="628"/>
      <c r="AA178" s="628"/>
      <c r="AB178" s="628"/>
      <c r="AC178" s="628"/>
      <c r="AD178" s="628"/>
      <c r="AE178" s="628"/>
      <c r="AF178" s="628"/>
      <c r="AG178" s="628"/>
      <c r="AH178" s="628"/>
      <c r="AI178" s="628"/>
      <c r="AJ178" s="628"/>
      <c r="AK178" s="628"/>
      <c r="AL178" s="628"/>
      <c r="AM178" s="628"/>
      <c r="AN178" s="628"/>
      <c r="AO178" s="628"/>
      <c r="AP178" s="628"/>
      <c r="AQ178" s="628"/>
      <c r="AR178" s="628"/>
      <c r="AS178" s="628"/>
      <c r="AT178" s="628"/>
      <c r="AU178" s="628"/>
      <c r="AV178" s="628"/>
      <c r="AW178" s="628"/>
      <c r="AX178" s="628"/>
      <c r="AY178" s="628"/>
      <c r="AZ178" s="628"/>
      <c r="BA178" s="628"/>
      <c r="BB178" s="604"/>
      <c r="BC178" s="629"/>
      <c r="BD178" s="629"/>
      <c r="BE178" s="606"/>
      <c r="BF178" s="629"/>
      <c r="BG178" s="629"/>
    </row>
    <row r="179" spans="1:59" s="630" customFormat="1" ht="22.2" hidden="1" customHeight="1">
      <c r="A179" s="626" t="s">
        <v>83</v>
      </c>
      <c r="B179" s="608"/>
      <c r="C179" s="628"/>
      <c r="D179" s="628"/>
      <c r="E179" s="628"/>
      <c r="F179" s="628"/>
      <c r="G179" s="628"/>
      <c r="H179" s="628"/>
      <c r="I179" s="628"/>
      <c r="J179" s="628"/>
      <c r="K179" s="628"/>
      <c r="L179" s="628"/>
      <c r="M179" s="628"/>
      <c r="N179" s="628"/>
      <c r="O179" s="628"/>
      <c r="P179" s="628"/>
      <c r="Q179" s="628"/>
      <c r="R179" s="628"/>
      <c r="S179" s="628"/>
      <c r="T179" s="628"/>
      <c r="U179" s="628"/>
      <c r="V179" s="628"/>
      <c r="W179" s="628"/>
      <c r="X179" s="628"/>
      <c r="Y179" s="628"/>
      <c r="Z179" s="628"/>
      <c r="AA179" s="628"/>
      <c r="AB179" s="628"/>
      <c r="AC179" s="628"/>
      <c r="AD179" s="628"/>
      <c r="AE179" s="628"/>
      <c r="AF179" s="628"/>
      <c r="AG179" s="628"/>
      <c r="AH179" s="628"/>
      <c r="AI179" s="628"/>
      <c r="AJ179" s="628"/>
      <c r="AK179" s="628"/>
      <c r="AL179" s="628"/>
      <c r="AM179" s="628"/>
      <c r="AN179" s="628"/>
      <c r="AO179" s="628"/>
      <c r="AP179" s="628"/>
      <c r="AQ179" s="628"/>
      <c r="AR179" s="628"/>
      <c r="AS179" s="628"/>
      <c r="AT179" s="628"/>
      <c r="AU179" s="628"/>
      <c r="AV179" s="628"/>
      <c r="AW179" s="628"/>
      <c r="AX179" s="628"/>
      <c r="AY179" s="628"/>
      <c r="AZ179" s="628"/>
      <c r="BA179" s="628"/>
      <c r="BB179" s="604"/>
      <c r="BC179" s="629"/>
      <c r="BD179" s="629"/>
      <c r="BE179" s="606"/>
      <c r="BF179" s="629"/>
      <c r="BG179" s="629"/>
    </row>
    <row r="180" spans="1:59" s="630" customFormat="1" ht="22.2" hidden="1" customHeight="1">
      <c r="A180" s="626" t="s">
        <v>83</v>
      </c>
      <c r="B180" s="608"/>
      <c r="C180" s="628"/>
      <c r="D180" s="628"/>
      <c r="E180" s="628"/>
      <c r="F180" s="628"/>
      <c r="G180" s="628"/>
      <c r="H180" s="628"/>
      <c r="I180" s="628"/>
      <c r="J180" s="628"/>
      <c r="K180" s="628"/>
      <c r="L180" s="628"/>
      <c r="M180" s="628"/>
      <c r="N180" s="628"/>
      <c r="O180" s="628"/>
      <c r="P180" s="628"/>
      <c r="Q180" s="628"/>
      <c r="R180" s="628"/>
      <c r="S180" s="628"/>
      <c r="T180" s="628"/>
      <c r="U180" s="628"/>
      <c r="V180" s="628"/>
      <c r="W180" s="628"/>
      <c r="X180" s="628"/>
      <c r="Y180" s="628"/>
      <c r="Z180" s="628"/>
      <c r="AA180" s="628"/>
      <c r="AB180" s="628"/>
      <c r="AC180" s="628"/>
      <c r="AD180" s="628"/>
      <c r="AE180" s="628"/>
      <c r="AF180" s="628"/>
      <c r="AG180" s="628"/>
      <c r="AH180" s="628"/>
      <c r="AI180" s="628"/>
      <c r="AJ180" s="628"/>
      <c r="AK180" s="628"/>
      <c r="AL180" s="628"/>
      <c r="AM180" s="628"/>
      <c r="AN180" s="628"/>
      <c r="AO180" s="628"/>
      <c r="AP180" s="628"/>
      <c r="AQ180" s="628"/>
      <c r="AR180" s="628"/>
      <c r="AS180" s="628"/>
      <c r="AT180" s="628"/>
      <c r="AU180" s="628"/>
      <c r="AV180" s="628"/>
      <c r="AW180" s="628"/>
      <c r="AX180" s="628"/>
      <c r="AY180" s="628"/>
      <c r="AZ180" s="628"/>
      <c r="BA180" s="628"/>
      <c r="BB180" s="604"/>
      <c r="BC180" s="629"/>
      <c r="BD180" s="629"/>
      <c r="BE180" s="606"/>
      <c r="BF180" s="629"/>
      <c r="BG180" s="629"/>
    </row>
    <row r="181" spans="1:59" s="630" customFormat="1" ht="22.2" hidden="1" customHeight="1">
      <c r="A181" s="626" t="s">
        <v>83</v>
      </c>
      <c r="B181" s="608"/>
      <c r="C181" s="628"/>
      <c r="D181" s="628"/>
      <c r="E181" s="628"/>
      <c r="F181" s="628"/>
      <c r="G181" s="628"/>
      <c r="H181" s="628"/>
      <c r="I181" s="628"/>
      <c r="J181" s="628"/>
      <c r="K181" s="628"/>
      <c r="L181" s="628"/>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628"/>
      <c r="AJ181" s="628"/>
      <c r="AK181" s="628"/>
      <c r="AL181" s="628"/>
      <c r="AM181" s="628"/>
      <c r="AN181" s="628"/>
      <c r="AO181" s="628"/>
      <c r="AP181" s="628"/>
      <c r="AQ181" s="628"/>
      <c r="AR181" s="628"/>
      <c r="AS181" s="628"/>
      <c r="AT181" s="628"/>
      <c r="AU181" s="628"/>
      <c r="AV181" s="628"/>
      <c r="AW181" s="628"/>
      <c r="AX181" s="628"/>
      <c r="AY181" s="628"/>
      <c r="AZ181" s="628"/>
      <c r="BA181" s="628"/>
      <c r="BB181" s="604"/>
      <c r="BC181" s="629"/>
      <c r="BD181" s="629"/>
      <c r="BE181" s="606"/>
      <c r="BF181" s="629"/>
      <c r="BG181" s="629"/>
    </row>
    <row r="182" spans="1:59" s="630" customFormat="1" ht="22.2" hidden="1" customHeight="1">
      <c r="A182" s="626" t="s">
        <v>83</v>
      </c>
      <c r="B182" s="608"/>
      <c r="C182" s="628"/>
      <c r="D182" s="628"/>
      <c r="E182" s="628"/>
      <c r="F182" s="628"/>
      <c r="G182" s="628"/>
      <c r="H182" s="628"/>
      <c r="I182" s="628"/>
      <c r="J182" s="628"/>
      <c r="K182" s="628"/>
      <c r="L182" s="628"/>
      <c r="M182" s="628"/>
      <c r="N182" s="628"/>
      <c r="O182" s="628"/>
      <c r="P182" s="628"/>
      <c r="Q182" s="628"/>
      <c r="R182" s="628"/>
      <c r="S182" s="628"/>
      <c r="T182" s="628"/>
      <c r="U182" s="628"/>
      <c r="V182" s="628"/>
      <c r="W182" s="628"/>
      <c r="X182" s="628"/>
      <c r="Y182" s="628"/>
      <c r="Z182" s="628"/>
      <c r="AA182" s="628"/>
      <c r="AB182" s="628"/>
      <c r="AC182" s="628"/>
      <c r="AD182" s="628"/>
      <c r="AE182" s="628"/>
      <c r="AF182" s="628"/>
      <c r="AG182" s="628"/>
      <c r="AH182" s="628"/>
      <c r="AI182" s="628"/>
      <c r="AJ182" s="628"/>
      <c r="AK182" s="628"/>
      <c r="AL182" s="628"/>
      <c r="AM182" s="628"/>
      <c r="AN182" s="628"/>
      <c r="AO182" s="628"/>
      <c r="AP182" s="628"/>
      <c r="AQ182" s="628"/>
      <c r="AR182" s="628"/>
      <c r="AS182" s="628"/>
      <c r="AT182" s="628"/>
      <c r="AU182" s="628"/>
      <c r="AV182" s="628"/>
      <c r="AW182" s="628"/>
      <c r="AX182" s="628"/>
      <c r="AY182" s="628"/>
      <c r="AZ182" s="628"/>
      <c r="BA182" s="628"/>
      <c r="BB182" s="604"/>
      <c r="BC182" s="629"/>
      <c r="BD182" s="629"/>
      <c r="BE182" s="606"/>
      <c r="BF182" s="629"/>
      <c r="BG182" s="629"/>
    </row>
    <row r="183" spans="1:59" s="630" customFormat="1" ht="22.2" hidden="1" customHeight="1">
      <c r="A183" s="626" t="s">
        <v>83</v>
      </c>
      <c r="B183" s="608"/>
      <c r="C183" s="628"/>
      <c r="D183" s="628"/>
      <c r="E183" s="628"/>
      <c r="F183" s="628"/>
      <c r="G183" s="628"/>
      <c r="H183" s="628"/>
      <c r="I183" s="628"/>
      <c r="J183" s="628"/>
      <c r="K183" s="628"/>
      <c r="L183" s="628"/>
      <c r="M183" s="628"/>
      <c r="N183" s="628"/>
      <c r="O183" s="628"/>
      <c r="P183" s="628"/>
      <c r="Q183" s="628"/>
      <c r="R183" s="628"/>
      <c r="S183" s="628"/>
      <c r="T183" s="628"/>
      <c r="U183" s="628"/>
      <c r="V183" s="628"/>
      <c r="W183" s="628"/>
      <c r="X183" s="628"/>
      <c r="Y183" s="628"/>
      <c r="Z183" s="628"/>
      <c r="AA183" s="628"/>
      <c r="AB183" s="628"/>
      <c r="AC183" s="628"/>
      <c r="AD183" s="628"/>
      <c r="AE183" s="628"/>
      <c r="AF183" s="628"/>
      <c r="AG183" s="628"/>
      <c r="AH183" s="628"/>
      <c r="AI183" s="628"/>
      <c r="AJ183" s="628"/>
      <c r="AK183" s="628"/>
      <c r="AL183" s="628"/>
      <c r="AM183" s="628"/>
      <c r="AN183" s="628"/>
      <c r="AO183" s="628"/>
      <c r="AP183" s="628"/>
      <c r="AQ183" s="628"/>
      <c r="AR183" s="628"/>
      <c r="AS183" s="628"/>
      <c r="AT183" s="628"/>
      <c r="AU183" s="628"/>
      <c r="AV183" s="628"/>
      <c r="AW183" s="628"/>
      <c r="AX183" s="628"/>
      <c r="AY183" s="628"/>
      <c r="AZ183" s="628"/>
      <c r="BA183" s="628"/>
      <c r="BB183" s="604"/>
      <c r="BC183" s="629"/>
      <c r="BD183" s="629"/>
      <c r="BE183" s="606"/>
      <c r="BF183" s="629"/>
      <c r="BG183" s="629"/>
    </row>
    <row r="184" spans="1:59" s="630" customFormat="1" ht="22.2" hidden="1" customHeight="1">
      <c r="A184" s="626" t="s">
        <v>83</v>
      </c>
      <c r="B184" s="672"/>
      <c r="C184" s="628"/>
      <c r="D184" s="628"/>
      <c r="E184" s="628"/>
      <c r="F184" s="628"/>
      <c r="G184" s="628"/>
      <c r="H184" s="628"/>
      <c r="I184" s="628"/>
      <c r="J184" s="628"/>
      <c r="K184" s="628"/>
      <c r="L184" s="628"/>
      <c r="M184" s="628"/>
      <c r="N184" s="628"/>
      <c r="O184" s="628"/>
      <c r="P184" s="628"/>
      <c r="Q184" s="628"/>
      <c r="R184" s="628"/>
      <c r="S184" s="628"/>
      <c r="T184" s="628"/>
      <c r="U184" s="628"/>
      <c r="V184" s="628"/>
      <c r="W184" s="628"/>
      <c r="X184" s="628"/>
      <c r="Y184" s="628"/>
      <c r="Z184" s="628"/>
      <c r="AA184" s="628"/>
      <c r="AB184" s="628"/>
      <c r="AC184" s="628"/>
      <c r="AD184" s="628"/>
      <c r="AE184" s="628"/>
      <c r="AF184" s="628"/>
      <c r="AG184" s="628"/>
      <c r="AH184" s="628"/>
      <c r="AI184" s="628"/>
      <c r="AJ184" s="628"/>
      <c r="AK184" s="628"/>
      <c r="AL184" s="628"/>
      <c r="AM184" s="628"/>
      <c r="AN184" s="628"/>
      <c r="AO184" s="628"/>
      <c r="AP184" s="628"/>
      <c r="AQ184" s="628"/>
      <c r="AR184" s="628"/>
      <c r="AS184" s="628"/>
      <c r="AT184" s="628"/>
      <c r="AU184" s="628"/>
      <c r="AV184" s="628"/>
      <c r="AW184" s="628"/>
      <c r="AX184" s="628"/>
      <c r="AY184" s="628"/>
      <c r="AZ184" s="628"/>
      <c r="BA184" s="628"/>
      <c r="BB184" s="604" t="s">
        <v>231</v>
      </c>
      <c r="BC184" s="629"/>
      <c r="BD184" s="629"/>
      <c r="BE184" s="606">
        <v>2016</v>
      </c>
      <c r="BF184" s="629"/>
      <c r="BG184" s="629"/>
    </row>
    <row r="185" spans="1:59" s="630" customFormat="1" ht="22.2" hidden="1" customHeight="1">
      <c r="A185" s="626" t="s">
        <v>83</v>
      </c>
      <c r="B185" s="672"/>
      <c r="C185" s="628"/>
      <c r="D185" s="628"/>
      <c r="E185" s="628"/>
      <c r="F185" s="628"/>
      <c r="G185" s="628"/>
      <c r="H185" s="628"/>
      <c r="I185" s="628"/>
      <c r="J185" s="628"/>
      <c r="K185" s="628"/>
      <c r="L185" s="628"/>
      <c r="M185" s="628"/>
      <c r="N185" s="628"/>
      <c r="O185" s="628"/>
      <c r="P185" s="628"/>
      <c r="Q185" s="628"/>
      <c r="R185" s="628"/>
      <c r="S185" s="628"/>
      <c r="T185" s="628"/>
      <c r="U185" s="628"/>
      <c r="V185" s="628"/>
      <c r="W185" s="628"/>
      <c r="X185" s="628"/>
      <c r="Y185" s="628"/>
      <c r="Z185" s="628"/>
      <c r="AA185" s="628"/>
      <c r="AB185" s="628"/>
      <c r="AC185" s="628"/>
      <c r="AD185" s="628"/>
      <c r="AE185" s="628"/>
      <c r="AF185" s="628"/>
      <c r="AG185" s="628"/>
      <c r="AH185" s="628"/>
      <c r="AI185" s="628"/>
      <c r="AJ185" s="628"/>
      <c r="AK185" s="628"/>
      <c r="AL185" s="628"/>
      <c r="AM185" s="628"/>
      <c r="AN185" s="628"/>
      <c r="AO185" s="628"/>
      <c r="AP185" s="628"/>
      <c r="AQ185" s="628"/>
      <c r="AR185" s="628"/>
      <c r="AS185" s="628"/>
      <c r="AT185" s="628"/>
      <c r="AU185" s="628"/>
      <c r="AV185" s="628"/>
      <c r="AW185" s="628"/>
      <c r="AX185" s="628"/>
      <c r="AY185" s="628"/>
      <c r="AZ185" s="628"/>
      <c r="BA185" s="628"/>
      <c r="BB185" s="604" t="s">
        <v>231</v>
      </c>
      <c r="BC185" s="629"/>
      <c r="BD185" s="629"/>
      <c r="BE185" s="606">
        <v>2016</v>
      </c>
      <c r="BF185" s="629"/>
      <c r="BG185" s="629"/>
    </row>
    <row r="186" spans="1:59" s="634" customFormat="1" ht="22.2" customHeight="1">
      <c r="A186" s="351" t="s">
        <v>499</v>
      </c>
      <c r="B186" s="151" t="s">
        <v>403</v>
      </c>
      <c r="C186" s="619">
        <f>SUM(C187:C193)</f>
        <v>0</v>
      </c>
      <c r="D186" s="619">
        <f>D187</f>
        <v>0</v>
      </c>
      <c r="E186" s="619">
        <f>E187</f>
        <v>0</v>
      </c>
      <c r="F186" s="619">
        <f t="shared" ref="F186:BA186" si="170">F187</f>
        <v>0</v>
      </c>
      <c r="G186" s="619">
        <f t="shared" si="170"/>
        <v>0</v>
      </c>
      <c r="H186" s="619">
        <f t="shared" si="170"/>
        <v>0</v>
      </c>
      <c r="I186" s="619">
        <f t="shared" si="170"/>
        <v>0</v>
      </c>
      <c r="J186" s="619">
        <f t="shared" si="170"/>
        <v>0</v>
      </c>
      <c r="K186" s="619">
        <f t="shared" si="170"/>
        <v>0</v>
      </c>
      <c r="L186" s="619">
        <f t="shared" si="170"/>
        <v>0</v>
      </c>
      <c r="M186" s="619">
        <f t="shared" si="170"/>
        <v>0</v>
      </c>
      <c r="N186" s="619">
        <f t="shared" si="170"/>
        <v>0</v>
      </c>
      <c r="O186" s="619">
        <f t="shared" si="170"/>
        <v>0</v>
      </c>
      <c r="P186" s="619">
        <f t="shared" si="170"/>
        <v>0</v>
      </c>
      <c r="Q186" s="619">
        <f t="shared" si="170"/>
        <v>0</v>
      </c>
      <c r="R186" s="619">
        <f t="shared" si="170"/>
        <v>0</v>
      </c>
      <c r="S186" s="619">
        <f t="shared" si="170"/>
        <v>0</v>
      </c>
      <c r="T186" s="619">
        <f t="shared" si="170"/>
        <v>0</v>
      </c>
      <c r="U186" s="619">
        <f t="shared" si="170"/>
        <v>0</v>
      </c>
      <c r="V186" s="619">
        <f t="shared" si="170"/>
        <v>0</v>
      </c>
      <c r="W186" s="619">
        <f t="shared" si="170"/>
        <v>0</v>
      </c>
      <c r="X186" s="619">
        <f t="shared" si="170"/>
        <v>0</v>
      </c>
      <c r="Y186" s="619">
        <f t="shared" si="170"/>
        <v>0</v>
      </c>
      <c r="Z186" s="619">
        <f t="shared" si="170"/>
        <v>0</v>
      </c>
      <c r="AA186" s="619">
        <f t="shared" si="170"/>
        <v>0</v>
      </c>
      <c r="AB186" s="619">
        <f t="shared" si="170"/>
        <v>0</v>
      </c>
      <c r="AC186" s="619">
        <f t="shared" si="170"/>
        <v>0</v>
      </c>
      <c r="AD186" s="619">
        <f t="shared" si="170"/>
        <v>0</v>
      </c>
      <c r="AE186" s="619">
        <f t="shared" si="170"/>
        <v>0</v>
      </c>
      <c r="AF186" s="619">
        <f t="shared" si="170"/>
        <v>0</v>
      </c>
      <c r="AG186" s="619">
        <f t="shared" si="170"/>
        <v>0</v>
      </c>
      <c r="AH186" s="619">
        <f t="shared" si="170"/>
        <v>0</v>
      </c>
      <c r="AI186" s="619">
        <f t="shared" si="170"/>
        <v>0</v>
      </c>
      <c r="AJ186" s="619">
        <f t="shared" si="170"/>
        <v>0</v>
      </c>
      <c r="AK186" s="619">
        <f t="shared" si="170"/>
        <v>0</v>
      </c>
      <c r="AL186" s="619">
        <f t="shared" si="170"/>
        <v>0</v>
      </c>
      <c r="AM186" s="619">
        <f t="shared" si="170"/>
        <v>0</v>
      </c>
      <c r="AN186" s="619">
        <f t="shared" si="170"/>
        <v>0</v>
      </c>
      <c r="AO186" s="619">
        <f t="shared" si="170"/>
        <v>0</v>
      </c>
      <c r="AP186" s="619">
        <f t="shared" si="170"/>
        <v>0</v>
      </c>
      <c r="AQ186" s="619">
        <f t="shared" si="170"/>
        <v>0</v>
      </c>
      <c r="AR186" s="619">
        <f t="shared" si="170"/>
        <v>0</v>
      </c>
      <c r="AS186" s="619">
        <f t="shared" si="170"/>
        <v>0</v>
      </c>
      <c r="AT186" s="619">
        <f t="shared" si="170"/>
        <v>0</v>
      </c>
      <c r="AU186" s="619">
        <f t="shared" si="170"/>
        <v>0</v>
      </c>
      <c r="AV186" s="619">
        <f t="shared" si="170"/>
        <v>0</v>
      </c>
      <c r="AW186" s="619">
        <f t="shared" si="170"/>
        <v>0</v>
      </c>
      <c r="AX186" s="619">
        <f t="shared" si="170"/>
        <v>0</v>
      </c>
      <c r="AY186" s="619">
        <f t="shared" si="170"/>
        <v>0</v>
      </c>
      <c r="AZ186" s="619">
        <f t="shared" si="170"/>
        <v>0</v>
      </c>
      <c r="BA186" s="619">
        <f t="shared" si="170"/>
        <v>0</v>
      </c>
      <c r="BB186" s="58" t="s">
        <v>231</v>
      </c>
      <c r="BC186" s="63"/>
      <c r="BD186" s="92"/>
      <c r="BE186" s="85">
        <v>2016</v>
      </c>
      <c r="BF186" s="91"/>
      <c r="BG186" s="91"/>
    </row>
    <row r="187" spans="1:59" s="623" customFormat="1" ht="22.2" customHeight="1">
      <c r="A187" s="346" t="s">
        <v>85</v>
      </c>
      <c r="B187" s="65" t="s">
        <v>481</v>
      </c>
      <c r="C187" s="620"/>
      <c r="D187" s="620">
        <f>SUM(E187:BA187)</f>
        <v>0</v>
      </c>
      <c r="E187" s="620">
        <f>SUM(E188:E193)</f>
        <v>0</v>
      </c>
      <c r="F187" s="620">
        <f t="shared" ref="F187:BA187" si="171">SUM(F188:F193)</f>
        <v>0</v>
      </c>
      <c r="G187" s="620">
        <f t="shared" si="171"/>
        <v>0</v>
      </c>
      <c r="H187" s="620">
        <f t="shared" si="171"/>
        <v>0</v>
      </c>
      <c r="I187" s="620">
        <f t="shared" si="171"/>
        <v>0</v>
      </c>
      <c r="J187" s="620">
        <f t="shared" si="171"/>
        <v>0</v>
      </c>
      <c r="K187" s="620">
        <f t="shared" si="171"/>
        <v>0</v>
      </c>
      <c r="L187" s="620">
        <f t="shared" si="171"/>
        <v>0</v>
      </c>
      <c r="M187" s="620">
        <f t="shared" si="171"/>
        <v>0</v>
      </c>
      <c r="N187" s="620">
        <f t="shared" si="171"/>
        <v>0</v>
      </c>
      <c r="O187" s="620">
        <f t="shared" si="171"/>
        <v>0</v>
      </c>
      <c r="P187" s="620">
        <f t="shared" si="171"/>
        <v>0</v>
      </c>
      <c r="Q187" s="620">
        <f t="shared" si="171"/>
        <v>0</v>
      </c>
      <c r="R187" s="620">
        <f t="shared" si="171"/>
        <v>0</v>
      </c>
      <c r="S187" s="620">
        <f t="shared" si="171"/>
        <v>0</v>
      </c>
      <c r="T187" s="620">
        <f t="shared" si="171"/>
        <v>0</v>
      </c>
      <c r="U187" s="620">
        <f t="shared" si="171"/>
        <v>0</v>
      </c>
      <c r="V187" s="620">
        <f t="shared" si="171"/>
        <v>0</v>
      </c>
      <c r="W187" s="620">
        <f t="shared" si="171"/>
        <v>0</v>
      </c>
      <c r="X187" s="620">
        <f t="shared" si="171"/>
        <v>0</v>
      </c>
      <c r="Y187" s="620">
        <f t="shared" si="171"/>
        <v>0</v>
      </c>
      <c r="Z187" s="620">
        <f t="shared" si="171"/>
        <v>0</v>
      </c>
      <c r="AA187" s="620">
        <f t="shared" si="171"/>
        <v>0</v>
      </c>
      <c r="AB187" s="620">
        <f t="shared" si="171"/>
        <v>0</v>
      </c>
      <c r="AC187" s="620">
        <f t="shared" si="171"/>
        <v>0</v>
      </c>
      <c r="AD187" s="620">
        <f t="shared" si="171"/>
        <v>0</v>
      </c>
      <c r="AE187" s="620">
        <f t="shared" si="171"/>
        <v>0</v>
      </c>
      <c r="AF187" s="620">
        <f t="shared" si="171"/>
        <v>0</v>
      </c>
      <c r="AG187" s="620">
        <f t="shared" si="171"/>
        <v>0</v>
      </c>
      <c r="AH187" s="620">
        <f t="shared" si="171"/>
        <v>0</v>
      </c>
      <c r="AI187" s="620">
        <f t="shared" si="171"/>
        <v>0</v>
      </c>
      <c r="AJ187" s="620">
        <f t="shared" si="171"/>
        <v>0</v>
      </c>
      <c r="AK187" s="620">
        <f t="shared" si="171"/>
        <v>0</v>
      </c>
      <c r="AL187" s="620">
        <f t="shared" si="171"/>
        <v>0</v>
      </c>
      <c r="AM187" s="620">
        <f t="shared" si="171"/>
        <v>0</v>
      </c>
      <c r="AN187" s="620">
        <f t="shared" si="171"/>
        <v>0</v>
      </c>
      <c r="AO187" s="620">
        <f t="shared" si="171"/>
        <v>0</v>
      </c>
      <c r="AP187" s="620">
        <f t="shared" si="171"/>
        <v>0</v>
      </c>
      <c r="AQ187" s="620">
        <f t="shared" si="171"/>
        <v>0</v>
      </c>
      <c r="AR187" s="620">
        <f t="shared" si="171"/>
        <v>0</v>
      </c>
      <c r="AS187" s="620">
        <f t="shared" si="171"/>
        <v>0</v>
      </c>
      <c r="AT187" s="620">
        <f t="shared" si="171"/>
        <v>0</v>
      </c>
      <c r="AU187" s="620">
        <f t="shared" si="171"/>
        <v>0</v>
      </c>
      <c r="AV187" s="620">
        <f t="shared" si="171"/>
        <v>0</v>
      </c>
      <c r="AW187" s="620">
        <f t="shared" si="171"/>
        <v>0</v>
      </c>
      <c r="AX187" s="620">
        <f t="shared" si="171"/>
        <v>0</v>
      </c>
      <c r="AY187" s="620">
        <f t="shared" si="171"/>
        <v>0</v>
      </c>
      <c r="AZ187" s="620">
        <f t="shared" si="171"/>
        <v>0</v>
      </c>
      <c r="BA187" s="620">
        <f t="shared" si="171"/>
        <v>0</v>
      </c>
      <c r="BB187" s="58" t="s">
        <v>231</v>
      </c>
      <c r="BC187" s="63"/>
      <c r="BD187" s="621"/>
      <c r="BE187" s="85">
        <v>2016</v>
      </c>
      <c r="BF187" s="622"/>
      <c r="BG187" s="622"/>
    </row>
    <row r="188" spans="1:59" s="638" customFormat="1" ht="40.950000000000003" hidden="1" customHeight="1">
      <c r="A188" s="626" t="s">
        <v>85</v>
      </c>
      <c r="B188" s="609"/>
      <c r="C188" s="635"/>
      <c r="D188" s="635"/>
      <c r="E188" s="635"/>
      <c r="F188" s="635"/>
      <c r="G188" s="635"/>
      <c r="H188" s="635"/>
      <c r="I188" s="628"/>
      <c r="J188" s="628"/>
      <c r="K188" s="628"/>
      <c r="L188" s="628"/>
      <c r="M188" s="628"/>
      <c r="N188" s="628"/>
      <c r="O188" s="628"/>
      <c r="P188" s="635"/>
      <c r="Q188" s="628"/>
      <c r="R188" s="628"/>
      <c r="S188" s="628"/>
      <c r="T188" s="628"/>
      <c r="U188" s="635"/>
      <c r="V188" s="628"/>
      <c r="W188" s="628"/>
      <c r="X188" s="628"/>
      <c r="Y188" s="635"/>
      <c r="Z188" s="628"/>
      <c r="AA188" s="628"/>
      <c r="AB188" s="628"/>
      <c r="AC188" s="628"/>
      <c r="AD188" s="628"/>
      <c r="AE188" s="628"/>
      <c r="AF188" s="628"/>
      <c r="AG188" s="628"/>
      <c r="AH188" s="628"/>
      <c r="AI188" s="628"/>
      <c r="AJ188" s="628"/>
      <c r="AK188" s="628"/>
      <c r="AL188" s="628"/>
      <c r="AM188" s="628"/>
      <c r="AN188" s="628"/>
      <c r="AO188" s="628"/>
      <c r="AP188" s="628"/>
      <c r="AQ188" s="628"/>
      <c r="AR188" s="628"/>
      <c r="AS188" s="635"/>
      <c r="AT188" s="635"/>
      <c r="AU188" s="628"/>
      <c r="AV188" s="628"/>
      <c r="AW188" s="628"/>
      <c r="AX188" s="628"/>
      <c r="AY188" s="628"/>
      <c r="AZ188" s="628"/>
      <c r="BA188" s="628"/>
      <c r="BB188" s="604" t="s">
        <v>231</v>
      </c>
      <c r="BC188" s="629"/>
      <c r="BD188" s="70"/>
      <c r="BE188" s="606">
        <v>2016</v>
      </c>
      <c r="BF188" s="637"/>
      <c r="BG188" s="637"/>
    </row>
    <row r="189" spans="1:59" s="638" customFormat="1" ht="40.950000000000003" hidden="1" customHeight="1">
      <c r="A189" s="626" t="s">
        <v>85</v>
      </c>
      <c r="B189" s="640"/>
      <c r="C189" s="635"/>
      <c r="D189" s="635"/>
      <c r="E189" s="635"/>
      <c r="F189" s="635"/>
      <c r="G189" s="635"/>
      <c r="H189" s="635"/>
      <c r="I189" s="628"/>
      <c r="J189" s="628"/>
      <c r="K189" s="628"/>
      <c r="L189" s="628"/>
      <c r="M189" s="628"/>
      <c r="N189" s="628"/>
      <c r="O189" s="628"/>
      <c r="P189" s="635"/>
      <c r="Q189" s="628"/>
      <c r="R189" s="628"/>
      <c r="S189" s="628"/>
      <c r="T189" s="628"/>
      <c r="U189" s="635"/>
      <c r="V189" s="628"/>
      <c r="W189" s="628"/>
      <c r="X189" s="628"/>
      <c r="Y189" s="635"/>
      <c r="Z189" s="628"/>
      <c r="AA189" s="628"/>
      <c r="AB189" s="628"/>
      <c r="AC189" s="628"/>
      <c r="AD189" s="628"/>
      <c r="AE189" s="628"/>
      <c r="AF189" s="628"/>
      <c r="AG189" s="628"/>
      <c r="AH189" s="628"/>
      <c r="AI189" s="628"/>
      <c r="AJ189" s="628"/>
      <c r="AK189" s="628"/>
      <c r="AL189" s="628"/>
      <c r="AM189" s="628"/>
      <c r="AN189" s="628"/>
      <c r="AO189" s="628"/>
      <c r="AP189" s="628"/>
      <c r="AQ189" s="628"/>
      <c r="AR189" s="628"/>
      <c r="AS189" s="635"/>
      <c r="AT189" s="635"/>
      <c r="AU189" s="628"/>
      <c r="AV189" s="628"/>
      <c r="AW189" s="628"/>
      <c r="AX189" s="628"/>
      <c r="AY189" s="628"/>
      <c r="AZ189" s="628"/>
      <c r="BA189" s="628"/>
      <c r="BB189" s="604"/>
      <c r="BC189" s="629"/>
      <c r="BD189" s="70"/>
      <c r="BE189" s="606"/>
      <c r="BF189" s="637"/>
      <c r="BG189" s="637"/>
    </row>
    <row r="190" spans="1:59" s="638" customFormat="1" ht="40.950000000000003" hidden="1" customHeight="1">
      <c r="A190" s="626" t="s">
        <v>85</v>
      </c>
      <c r="B190" s="640"/>
      <c r="C190" s="635"/>
      <c r="D190" s="635"/>
      <c r="E190" s="635"/>
      <c r="F190" s="635"/>
      <c r="G190" s="635"/>
      <c r="H190" s="635"/>
      <c r="I190" s="628"/>
      <c r="J190" s="628"/>
      <c r="K190" s="628"/>
      <c r="L190" s="628"/>
      <c r="M190" s="628"/>
      <c r="N190" s="628"/>
      <c r="O190" s="628"/>
      <c r="P190" s="635"/>
      <c r="Q190" s="628"/>
      <c r="R190" s="628"/>
      <c r="S190" s="628"/>
      <c r="T190" s="628"/>
      <c r="U190" s="635"/>
      <c r="V190" s="628"/>
      <c r="W190" s="628"/>
      <c r="X190" s="628"/>
      <c r="Y190" s="635"/>
      <c r="Z190" s="628"/>
      <c r="AA190" s="628"/>
      <c r="AB190" s="628"/>
      <c r="AC190" s="628"/>
      <c r="AD190" s="628"/>
      <c r="AE190" s="628"/>
      <c r="AF190" s="628"/>
      <c r="AG190" s="628"/>
      <c r="AH190" s="628"/>
      <c r="AI190" s="628"/>
      <c r="AJ190" s="628"/>
      <c r="AK190" s="628"/>
      <c r="AL190" s="628"/>
      <c r="AM190" s="628"/>
      <c r="AN190" s="628"/>
      <c r="AO190" s="628"/>
      <c r="AP190" s="628"/>
      <c r="AQ190" s="628"/>
      <c r="AR190" s="628"/>
      <c r="AS190" s="635"/>
      <c r="AT190" s="635"/>
      <c r="AU190" s="628"/>
      <c r="AV190" s="628"/>
      <c r="AW190" s="628"/>
      <c r="AX190" s="628"/>
      <c r="AY190" s="628"/>
      <c r="AZ190" s="628"/>
      <c r="BA190" s="628"/>
      <c r="BB190" s="604"/>
      <c r="BC190" s="629"/>
      <c r="BD190" s="70"/>
      <c r="BE190" s="606"/>
      <c r="BF190" s="637"/>
      <c r="BG190" s="637"/>
    </row>
    <row r="191" spans="1:59" s="638" customFormat="1" ht="40.950000000000003" hidden="1" customHeight="1">
      <c r="A191" s="626" t="s">
        <v>85</v>
      </c>
      <c r="B191" s="640"/>
      <c r="C191" s="635"/>
      <c r="D191" s="635"/>
      <c r="E191" s="635"/>
      <c r="F191" s="635"/>
      <c r="G191" s="635"/>
      <c r="H191" s="635"/>
      <c r="I191" s="628"/>
      <c r="J191" s="628"/>
      <c r="K191" s="628"/>
      <c r="L191" s="628"/>
      <c r="M191" s="628"/>
      <c r="N191" s="628"/>
      <c r="O191" s="628"/>
      <c r="P191" s="635"/>
      <c r="Q191" s="628"/>
      <c r="R191" s="628"/>
      <c r="S191" s="628"/>
      <c r="T191" s="628"/>
      <c r="U191" s="635"/>
      <c r="V191" s="628"/>
      <c r="W191" s="628"/>
      <c r="X191" s="628"/>
      <c r="Y191" s="635"/>
      <c r="Z191" s="628"/>
      <c r="AA191" s="628"/>
      <c r="AB191" s="628"/>
      <c r="AC191" s="628"/>
      <c r="AD191" s="628"/>
      <c r="AE191" s="628"/>
      <c r="AF191" s="628"/>
      <c r="AG191" s="628"/>
      <c r="AH191" s="628"/>
      <c r="AI191" s="628"/>
      <c r="AJ191" s="628"/>
      <c r="AK191" s="628"/>
      <c r="AL191" s="628"/>
      <c r="AM191" s="628"/>
      <c r="AN191" s="628"/>
      <c r="AO191" s="628"/>
      <c r="AP191" s="628"/>
      <c r="AQ191" s="628"/>
      <c r="AR191" s="628"/>
      <c r="AS191" s="635"/>
      <c r="AT191" s="635"/>
      <c r="AU191" s="628"/>
      <c r="AV191" s="628"/>
      <c r="AW191" s="628"/>
      <c r="AX191" s="628"/>
      <c r="AY191" s="628"/>
      <c r="AZ191" s="628"/>
      <c r="BA191" s="628"/>
      <c r="BB191" s="604"/>
      <c r="BC191" s="629"/>
      <c r="BD191" s="70"/>
      <c r="BE191" s="606"/>
      <c r="BF191" s="637"/>
      <c r="BG191" s="637"/>
    </row>
    <row r="192" spans="1:59" s="638" customFormat="1" ht="40.950000000000003" hidden="1" customHeight="1">
      <c r="A192" s="626" t="s">
        <v>85</v>
      </c>
      <c r="B192" s="640"/>
      <c r="C192" s="635"/>
      <c r="D192" s="635"/>
      <c r="E192" s="635"/>
      <c r="F192" s="635"/>
      <c r="G192" s="635"/>
      <c r="H192" s="635"/>
      <c r="I192" s="628"/>
      <c r="J192" s="628"/>
      <c r="K192" s="628"/>
      <c r="L192" s="628"/>
      <c r="M192" s="628"/>
      <c r="N192" s="628"/>
      <c r="O192" s="628"/>
      <c r="P192" s="635"/>
      <c r="Q192" s="628"/>
      <c r="R192" s="628"/>
      <c r="S192" s="628"/>
      <c r="T192" s="628"/>
      <c r="U192" s="635"/>
      <c r="V192" s="628"/>
      <c r="W192" s="628"/>
      <c r="X192" s="628"/>
      <c r="Y192" s="635"/>
      <c r="Z192" s="628"/>
      <c r="AA192" s="628"/>
      <c r="AB192" s="628"/>
      <c r="AC192" s="628"/>
      <c r="AD192" s="628"/>
      <c r="AE192" s="628"/>
      <c r="AF192" s="628"/>
      <c r="AG192" s="628"/>
      <c r="AH192" s="628"/>
      <c r="AI192" s="628"/>
      <c r="AJ192" s="628"/>
      <c r="AK192" s="628"/>
      <c r="AL192" s="628"/>
      <c r="AM192" s="628"/>
      <c r="AN192" s="628"/>
      <c r="AO192" s="628"/>
      <c r="AP192" s="628"/>
      <c r="AQ192" s="628"/>
      <c r="AR192" s="628"/>
      <c r="AS192" s="635"/>
      <c r="AT192" s="635"/>
      <c r="AU192" s="628"/>
      <c r="AV192" s="628"/>
      <c r="AW192" s="628"/>
      <c r="AX192" s="628"/>
      <c r="AY192" s="628"/>
      <c r="AZ192" s="628"/>
      <c r="BA192" s="628"/>
      <c r="BB192" s="604"/>
      <c r="BC192" s="629"/>
      <c r="BD192" s="70"/>
      <c r="BE192" s="606"/>
      <c r="BF192" s="637"/>
      <c r="BG192" s="637"/>
    </row>
    <row r="193" spans="1:59" s="630" customFormat="1" ht="40.950000000000003" hidden="1" customHeight="1">
      <c r="A193" s="626" t="s">
        <v>85</v>
      </c>
      <c r="B193" s="672"/>
      <c r="C193" s="628"/>
      <c r="D193" s="628"/>
      <c r="E193" s="628"/>
      <c r="F193" s="628"/>
      <c r="G193" s="628"/>
      <c r="H193" s="628"/>
      <c r="I193" s="628"/>
      <c r="J193" s="628"/>
      <c r="K193" s="628"/>
      <c r="L193" s="628"/>
      <c r="M193" s="628"/>
      <c r="N193" s="628"/>
      <c r="O193" s="628"/>
      <c r="P193" s="628"/>
      <c r="Q193" s="628"/>
      <c r="R193" s="628"/>
      <c r="S193" s="628"/>
      <c r="T193" s="628"/>
      <c r="U193" s="628"/>
      <c r="V193" s="628"/>
      <c r="W193" s="628"/>
      <c r="X193" s="628"/>
      <c r="Y193" s="628"/>
      <c r="Z193" s="628"/>
      <c r="AA193" s="628"/>
      <c r="AB193" s="628"/>
      <c r="AC193" s="628"/>
      <c r="AD193" s="628"/>
      <c r="AE193" s="628"/>
      <c r="AF193" s="628"/>
      <c r="AG193" s="628"/>
      <c r="AH193" s="628"/>
      <c r="AI193" s="628"/>
      <c r="AJ193" s="628"/>
      <c r="AK193" s="628"/>
      <c r="AL193" s="628"/>
      <c r="AM193" s="628"/>
      <c r="AN193" s="628"/>
      <c r="AO193" s="628"/>
      <c r="AP193" s="628"/>
      <c r="AQ193" s="628"/>
      <c r="AR193" s="628"/>
      <c r="AS193" s="628"/>
      <c r="AT193" s="628"/>
      <c r="AU193" s="628"/>
      <c r="AV193" s="628"/>
      <c r="AW193" s="628"/>
      <c r="AX193" s="628"/>
      <c r="AY193" s="628"/>
      <c r="AZ193" s="628"/>
      <c r="BA193" s="628"/>
      <c r="BB193" s="604" t="s">
        <v>231</v>
      </c>
      <c r="BC193" s="629"/>
      <c r="BD193" s="629"/>
      <c r="BE193" s="606">
        <v>2016</v>
      </c>
      <c r="BF193" s="629"/>
      <c r="BG193" s="629"/>
    </row>
    <row r="194" spans="1:59" s="634" customFormat="1" ht="22.2" customHeight="1">
      <c r="A194" s="351" t="s">
        <v>494</v>
      </c>
      <c r="B194" s="151" t="s">
        <v>681</v>
      </c>
      <c r="C194" s="619">
        <f>SUM(C195:C197)</f>
        <v>0</v>
      </c>
      <c r="D194" s="619">
        <f>D195</f>
        <v>0</v>
      </c>
      <c r="E194" s="619">
        <f>E195</f>
        <v>0</v>
      </c>
      <c r="F194" s="619">
        <f>F195</f>
        <v>0</v>
      </c>
      <c r="G194" s="619">
        <f t="shared" ref="G194:BA194" si="172">G195</f>
        <v>0</v>
      </c>
      <c r="H194" s="619">
        <f t="shared" si="172"/>
        <v>0</v>
      </c>
      <c r="I194" s="619">
        <f t="shared" si="172"/>
        <v>0</v>
      </c>
      <c r="J194" s="619">
        <f t="shared" si="172"/>
        <v>0</v>
      </c>
      <c r="K194" s="619">
        <f t="shared" si="172"/>
        <v>0</v>
      </c>
      <c r="L194" s="619">
        <f t="shared" si="172"/>
        <v>0</v>
      </c>
      <c r="M194" s="619">
        <f t="shared" si="172"/>
        <v>0</v>
      </c>
      <c r="N194" s="619">
        <f t="shared" si="172"/>
        <v>0</v>
      </c>
      <c r="O194" s="619">
        <f t="shared" si="172"/>
        <v>0</v>
      </c>
      <c r="P194" s="619">
        <f t="shared" si="172"/>
        <v>0</v>
      </c>
      <c r="Q194" s="619">
        <f t="shared" si="172"/>
        <v>0</v>
      </c>
      <c r="R194" s="619">
        <f t="shared" si="172"/>
        <v>0</v>
      </c>
      <c r="S194" s="619">
        <f t="shared" si="172"/>
        <v>0</v>
      </c>
      <c r="T194" s="619">
        <f t="shared" si="172"/>
        <v>0</v>
      </c>
      <c r="U194" s="619">
        <f t="shared" si="172"/>
        <v>0</v>
      </c>
      <c r="V194" s="619">
        <f t="shared" si="172"/>
        <v>0</v>
      </c>
      <c r="W194" s="619">
        <f t="shared" si="172"/>
        <v>0</v>
      </c>
      <c r="X194" s="619">
        <f t="shared" si="172"/>
        <v>0</v>
      </c>
      <c r="Y194" s="619">
        <f t="shared" si="172"/>
        <v>0</v>
      </c>
      <c r="Z194" s="619">
        <f t="shared" si="172"/>
        <v>0</v>
      </c>
      <c r="AA194" s="619">
        <f t="shared" si="172"/>
        <v>0</v>
      </c>
      <c r="AB194" s="619">
        <f t="shared" si="172"/>
        <v>0</v>
      </c>
      <c r="AC194" s="619">
        <f t="shared" si="172"/>
        <v>0</v>
      </c>
      <c r="AD194" s="619">
        <f t="shared" si="172"/>
        <v>0</v>
      </c>
      <c r="AE194" s="619">
        <f t="shared" si="172"/>
        <v>0</v>
      </c>
      <c r="AF194" s="619">
        <f t="shared" si="172"/>
        <v>0</v>
      </c>
      <c r="AG194" s="619">
        <f t="shared" si="172"/>
        <v>0</v>
      </c>
      <c r="AH194" s="619">
        <f t="shared" si="172"/>
        <v>0</v>
      </c>
      <c r="AI194" s="619">
        <f t="shared" si="172"/>
        <v>0</v>
      </c>
      <c r="AJ194" s="619">
        <f t="shared" si="172"/>
        <v>0</v>
      </c>
      <c r="AK194" s="619">
        <f t="shared" si="172"/>
        <v>0</v>
      </c>
      <c r="AL194" s="619">
        <f t="shared" si="172"/>
        <v>0</v>
      </c>
      <c r="AM194" s="619">
        <f t="shared" si="172"/>
        <v>0</v>
      </c>
      <c r="AN194" s="619">
        <f t="shared" si="172"/>
        <v>0</v>
      </c>
      <c r="AO194" s="619">
        <f t="shared" si="172"/>
        <v>0</v>
      </c>
      <c r="AP194" s="619">
        <f t="shared" si="172"/>
        <v>0</v>
      </c>
      <c r="AQ194" s="619">
        <f t="shared" si="172"/>
        <v>0</v>
      </c>
      <c r="AR194" s="619">
        <f t="shared" si="172"/>
        <v>0</v>
      </c>
      <c r="AS194" s="619">
        <f t="shared" si="172"/>
        <v>0</v>
      </c>
      <c r="AT194" s="619">
        <f t="shared" si="172"/>
        <v>0</v>
      </c>
      <c r="AU194" s="619">
        <f t="shared" si="172"/>
        <v>0</v>
      </c>
      <c r="AV194" s="619">
        <f t="shared" si="172"/>
        <v>0</v>
      </c>
      <c r="AW194" s="619">
        <f t="shared" si="172"/>
        <v>0</v>
      </c>
      <c r="AX194" s="619">
        <f t="shared" si="172"/>
        <v>0</v>
      </c>
      <c r="AY194" s="619">
        <f t="shared" si="172"/>
        <v>0</v>
      </c>
      <c r="AZ194" s="619">
        <f t="shared" si="172"/>
        <v>0</v>
      </c>
      <c r="BA194" s="619">
        <f t="shared" si="172"/>
        <v>0</v>
      </c>
      <c r="BB194" s="58" t="s">
        <v>231</v>
      </c>
      <c r="BC194" s="63"/>
      <c r="BD194" s="92"/>
      <c r="BE194" s="85">
        <v>2016</v>
      </c>
      <c r="BF194" s="91"/>
      <c r="BG194" s="91"/>
    </row>
    <row r="195" spans="1:59" s="623" customFormat="1" ht="22.2" customHeight="1">
      <c r="A195" s="346" t="s">
        <v>71</v>
      </c>
      <c r="B195" s="65" t="s">
        <v>481</v>
      </c>
      <c r="C195" s="620"/>
      <c r="D195" s="620">
        <f>SUM(E195:BA195)</f>
        <v>0</v>
      </c>
      <c r="E195" s="620">
        <f>SUM(E196:E197)</f>
        <v>0</v>
      </c>
      <c r="F195" s="620">
        <f t="shared" ref="F195:BA195" si="173">SUM(F196:F197)</f>
        <v>0</v>
      </c>
      <c r="G195" s="620">
        <f t="shared" si="173"/>
        <v>0</v>
      </c>
      <c r="H195" s="620">
        <f t="shared" si="173"/>
        <v>0</v>
      </c>
      <c r="I195" s="620">
        <f t="shared" si="173"/>
        <v>0</v>
      </c>
      <c r="J195" s="620">
        <f t="shared" si="173"/>
        <v>0</v>
      </c>
      <c r="K195" s="620">
        <f t="shared" si="173"/>
        <v>0</v>
      </c>
      <c r="L195" s="620">
        <f t="shared" si="173"/>
        <v>0</v>
      </c>
      <c r="M195" s="620">
        <f t="shared" si="173"/>
        <v>0</v>
      </c>
      <c r="N195" s="620">
        <f t="shared" si="173"/>
        <v>0</v>
      </c>
      <c r="O195" s="620">
        <f t="shared" si="173"/>
        <v>0</v>
      </c>
      <c r="P195" s="620">
        <f t="shared" si="173"/>
        <v>0</v>
      </c>
      <c r="Q195" s="620">
        <f t="shared" si="173"/>
        <v>0</v>
      </c>
      <c r="R195" s="620">
        <f t="shared" si="173"/>
        <v>0</v>
      </c>
      <c r="S195" s="620">
        <f t="shared" si="173"/>
        <v>0</v>
      </c>
      <c r="T195" s="620">
        <f t="shared" si="173"/>
        <v>0</v>
      </c>
      <c r="U195" s="620">
        <f t="shared" si="173"/>
        <v>0</v>
      </c>
      <c r="V195" s="620">
        <f t="shared" si="173"/>
        <v>0</v>
      </c>
      <c r="W195" s="620">
        <f t="shared" si="173"/>
        <v>0</v>
      </c>
      <c r="X195" s="620">
        <f t="shared" si="173"/>
        <v>0</v>
      </c>
      <c r="Y195" s="620">
        <f t="shared" si="173"/>
        <v>0</v>
      </c>
      <c r="Z195" s="620">
        <f t="shared" si="173"/>
        <v>0</v>
      </c>
      <c r="AA195" s="620">
        <f t="shared" si="173"/>
        <v>0</v>
      </c>
      <c r="AB195" s="620">
        <f t="shared" si="173"/>
        <v>0</v>
      </c>
      <c r="AC195" s="620">
        <f t="shared" si="173"/>
        <v>0</v>
      </c>
      <c r="AD195" s="620">
        <f t="shared" si="173"/>
        <v>0</v>
      </c>
      <c r="AE195" s="620">
        <f t="shared" si="173"/>
        <v>0</v>
      </c>
      <c r="AF195" s="620">
        <f t="shared" si="173"/>
        <v>0</v>
      </c>
      <c r="AG195" s="620">
        <f t="shared" si="173"/>
        <v>0</v>
      </c>
      <c r="AH195" s="620">
        <f t="shared" si="173"/>
        <v>0</v>
      </c>
      <c r="AI195" s="620">
        <f t="shared" si="173"/>
        <v>0</v>
      </c>
      <c r="AJ195" s="620">
        <f t="shared" si="173"/>
        <v>0</v>
      </c>
      <c r="AK195" s="620">
        <f t="shared" si="173"/>
        <v>0</v>
      </c>
      <c r="AL195" s="620">
        <f t="shared" si="173"/>
        <v>0</v>
      </c>
      <c r="AM195" s="620">
        <f t="shared" si="173"/>
        <v>0</v>
      </c>
      <c r="AN195" s="620">
        <f t="shared" si="173"/>
        <v>0</v>
      </c>
      <c r="AO195" s="620">
        <f t="shared" si="173"/>
        <v>0</v>
      </c>
      <c r="AP195" s="620">
        <f t="shared" si="173"/>
        <v>0</v>
      </c>
      <c r="AQ195" s="620">
        <f t="shared" si="173"/>
        <v>0</v>
      </c>
      <c r="AR195" s="620">
        <f t="shared" si="173"/>
        <v>0</v>
      </c>
      <c r="AS195" s="620">
        <f t="shared" si="173"/>
        <v>0</v>
      </c>
      <c r="AT195" s="620">
        <f t="shared" si="173"/>
        <v>0</v>
      </c>
      <c r="AU195" s="620">
        <f t="shared" si="173"/>
        <v>0</v>
      </c>
      <c r="AV195" s="620">
        <f t="shared" si="173"/>
        <v>0</v>
      </c>
      <c r="AW195" s="620">
        <f t="shared" si="173"/>
        <v>0</v>
      </c>
      <c r="AX195" s="620">
        <f t="shared" si="173"/>
        <v>0</v>
      </c>
      <c r="AY195" s="620">
        <f t="shared" si="173"/>
        <v>0</v>
      </c>
      <c r="AZ195" s="620">
        <f t="shared" si="173"/>
        <v>0</v>
      </c>
      <c r="BA195" s="620">
        <f t="shared" si="173"/>
        <v>0</v>
      </c>
      <c r="BB195" s="58" t="s">
        <v>231</v>
      </c>
      <c r="BC195" s="63"/>
      <c r="BD195" s="621"/>
      <c r="BE195" s="85">
        <v>2016</v>
      </c>
      <c r="BF195" s="622"/>
      <c r="BG195" s="622"/>
    </row>
    <row r="196" spans="1:59" s="630" customFormat="1" ht="22.2" hidden="1" customHeight="1">
      <c r="A196" s="626" t="s">
        <v>71</v>
      </c>
      <c r="B196" s="608"/>
      <c r="C196" s="628"/>
      <c r="D196" s="628"/>
      <c r="E196" s="628"/>
      <c r="F196" s="628"/>
      <c r="G196" s="628"/>
      <c r="H196" s="628"/>
      <c r="I196" s="628"/>
      <c r="J196" s="628"/>
      <c r="K196" s="628"/>
      <c r="L196" s="628"/>
      <c r="M196" s="628"/>
      <c r="N196" s="628"/>
      <c r="O196" s="628"/>
      <c r="P196" s="628"/>
      <c r="Q196" s="628"/>
      <c r="R196" s="628"/>
      <c r="S196" s="628"/>
      <c r="T196" s="628"/>
      <c r="U196" s="628"/>
      <c r="V196" s="628"/>
      <c r="W196" s="628"/>
      <c r="X196" s="628"/>
      <c r="Y196" s="628"/>
      <c r="Z196" s="628"/>
      <c r="AA196" s="628"/>
      <c r="AB196" s="628"/>
      <c r="AC196" s="628"/>
      <c r="AD196" s="628"/>
      <c r="AE196" s="628"/>
      <c r="AF196" s="628"/>
      <c r="AG196" s="628"/>
      <c r="AH196" s="628"/>
      <c r="AI196" s="628"/>
      <c r="AJ196" s="628"/>
      <c r="AK196" s="628"/>
      <c r="AL196" s="628"/>
      <c r="AM196" s="628"/>
      <c r="AN196" s="628"/>
      <c r="AO196" s="628"/>
      <c r="AP196" s="628"/>
      <c r="AQ196" s="628"/>
      <c r="AR196" s="628"/>
      <c r="AS196" s="628"/>
      <c r="AT196" s="628"/>
      <c r="AU196" s="628"/>
      <c r="AV196" s="628"/>
      <c r="AW196" s="628"/>
      <c r="AX196" s="628"/>
      <c r="AY196" s="628"/>
      <c r="AZ196" s="628"/>
      <c r="BA196" s="628"/>
      <c r="BB196" s="604" t="s">
        <v>231</v>
      </c>
      <c r="BC196" s="629"/>
      <c r="BD196" s="629"/>
      <c r="BE196" s="606">
        <v>2016</v>
      </c>
      <c r="BF196" s="629"/>
      <c r="BG196" s="629"/>
    </row>
    <row r="197" spans="1:59" s="630" customFormat="1" ht="22.2" hidden="1" customHeight="1">
      <c r="A197" s="626" t="s">
        <v>71</v>
      </c>
      <c r="B197" s="672"/>
      <c r="C197" s="628"/>
      <c r="D197" s="628"/>
      <c r="E197" s="628"/>
      <c r="F197" s="628"/>
      <c r="G197" s="628"/>
      <c r="H197" s="628"/>
      <c r="I197" s="628"/>
      <c r="J197" s="628"/>
      <c r="K197" s="628"/>
      <c r="L197" s="628"/>
      <c r="M197" s="628"/>
      <c r="N197" s="628"/>
      <c r="O197" s="628"/>
      <c r="P197" s="628"/>
      <c r="Q197" s="628"/>
      <c r="R197" s="628"/>
      <c r="S197" s="628"/>
      <c r="T197" s="628"/>
      <c r="U197" s="628"/>
      <c r="V197" s="628"/>
      <c r="W197" s="628"/>
      <c r="X197" s="628"/>
      <c r="Y197" s="628"/>
      <c r="Z197" s="628"/>
      <c r="AA197" s="628"/>
      <c r="AB197" s="628"/>
      <c r="AC197" s="628"/>
      <c r="AD197" s="628"/>
      <c r="AE197" s="628"/>
      <c r="AF197" s="628"/>
      <c r="AG197" s="628"/>
      <c r="AH197" s="628"/>
      <c r="AI197" s="628"/>
      <c r="AJ197" s="628"/>
      <c r="AK197" s="628"/>
      <c r="AL197" s="628"/>
      <c r="AM197" s="628"/>
      <c r="AN197" s="628"/>
      <c r="AO197" s="628"/>
      <c r="AP197" s="628"/>
      <c r="AQ197" s="628"/>
      <c r="AR197" s="628"/>
      <c r="AS197" s="628"/>
      <c r="AT197" s="628"/>
      <c r="AU197" s="628"/>
      <c r="AV197" s="628"/>
      <c r="AW197" s="628"/>
      <c r="AX197" s="628"/>
      <c r="AY197" s="628"/>
      <c r="AZ197" s="628"/>
      <c r="BA197" s="628"/>
      <c r="BB197" s="604" t="s">
        <v>231</v>
      </c>
      <c r="BC197" s="629"/>
      <c r="BD197" s="629"/>
      <c r="BE197" s="606">
        <v>2016</v>
      </c>
      <c r="BF197" s="629"/>
      <c r="BG197" s="629"/>
    </row>
    <row r="198" spans="1:59" s="613" customFormat="1" ht="22.2" customHeight="1">
      <c r="A198" s="346" t="s">
        <v>73</v>
      </c>
      <c r="B198" s="639" t="s">
        <v>682</v>
      </c>
      <c r="C198" s="611">
        <f>SUM(C199:C201)</f>
        <v>0</v>
      </c>
      <c r="D198" s="611">
        <f>D199</f>
        <v>0</v>
      </c>
      <c r="E198" s="611">
        <f>E199</f>
        <v>0</v>
      </c>
      <c r="F198" s="611">
        <f t="shared" ref="F198:BA198" si="174">F199</f>
        <v>0</v>
      </c>
      <c r="G198" s="611">
        <f t="shared" si="174"/>
        <v>0</v>
      </c>
      <c r="H198" s="611">
        <f t="shared" si="174"/>
        <v>0</v>
      </c>
      <c r="I198" s="611">
        <f t="shared" si="174"/>
        <v>0</v>
      </c>
      <c r="J198" s="611">
        <f t="shared" si="174"/>
        <v>0</v>
      </c>
      <c r="K198" s="611">
        <f t="shared" si="174"/>
        <v>0</v>
      </c>
      <c r="L198" s="611">
        <f t="shared" si="174"/>
        <v>0</v>
      </c>
      <c r="M198" s="611">
        <f t="shared" si="174"/>
        <v>0</v>
      </c>
      <c r="N198" s="611">
        <f t="shared" si="174"/>
        <v>0</v>
      </c>
      <c r="O198" s="611">
        <f t="shared" si="174"/>
        <v>0</v>
      </c>
      <c r="P198" s="611">
        <f t="shared" si="174"/>
        <v>0</v>
      </c>
      <c r="Q198" s="611">
        <f t="shared" si="174"/>
        <v>0</v>
      </c>
      <c r="R198" s="611">
        <f t="shared" si="174"/>
        <v>0</v>
      </c>
      <c r="S198" s="611">
        <f t="shared" si="174"/>
        <v>0</v>
      </c>
      <c r="T198" s="611">
        <f t="shared" si="174"/>
        <v>0</v>
      </c>
      <c r="U198" s="611">
        <f t="shared" si="174"/>
        <v>0</v>
      </c>
      <c r="V198" s="611">
        <f t="shared" si="174"/>
        <v>0</v>
      </c>
      <c r="W198" s="611">
        <f t="shared" si="174"/>
        <v>0</v>
      </c>
      <c r="X198" s="611">
        <f t="shared" si="174"/>
        <v>0</v>
      </c>
      <c r="Y198" s="611">
        <f t="shared" si="174"/>
        <v>0</v>
      </c>
      <c r="Z198" s="611">
        <f t="shared" si="174"/>
        <v>0</v>
      </c>
      <c r="AA198" s="611">
        <f t="shared" si="174"/>
        <v>0</v>
      </c>
      <c r="AB198" s="611">
        <f t="shared" si="174"/>
        <v>0</v>
      </c>
      <c r="AC198" s="611">
        <f t="shared" si="174"/>
        <v>0</v>
      </c>
      <c r="AD198" s="611">
        <f t="shared" si="174"/>
        <v>0</v>
      </c>
      <c r="AE198" s="611">
        <f t="shared" si="174"/>
        <v>0</v>
      </c>
      <c r="AF198" s="611">
        <f t="shared" si="174"/>
        <v>0</v>
      </c>
      <c r="AG198" s="611">
        <f t="shared" si="174"/>
        <v>0</v>
      </c>
      <c r="AH198" s="611">
        <f t="shared" si="174"/>
        <v>0</v>
      </c>
      <c r="AI198" s="611">
        <f t="shared" si="174"/>
        <v>0</v>
      </c>
      <c r="AJ198" s="611">
        <f t="shared" si="174"/>
        <v>0</v>
      </c>
      <c r="AK198" s="611">
        <f t="shared" si="174"/>
        <v>0</v>
      </c>
      <c r="AL198" s="611">
        <f t="shared" si="174"/>
        <v>0</v>
      </c>
      <c r="AM198" s="611">
        <f t="shared" si="174"/>
        <v>0</v>
      </c>
      <c r="AN198" s="611">
        <f t="shared" si="174"/>
        <v>0</v>
      </c>
      <c r="AO198" s="611">
        <f t="shared" si="174"/>
        <v>0</v>
      </c>
      <c r="AP198" s="611">
        <f t="shared" si="174"/>
        <v>0</v>
      </c>
      <c r="AQ198" s="611">
        <f t="shared" si="174"/>
        <v>0</v>
      </c>
      <c r="AR198" s="611">
        <f t="shared" si="174"/>
        <v>0</v>
      </c>
      <c r="AS198" s="611">
        <f t="shared" si="174"/>
        <v>0</v>
      </c>
      <c r="AT198" s="611">
        <f t="shared" si="174"/>
        <v>0</v>
      </c>
      <c r="AU198" s="611">
        <f t="shared" si="174"/>
        <v>0</v>
      </c>
      <c r="AV198" s="611">
        <f t="shared" si="174"/>
        <v>0</v>
      </c>
      <c r="AW198" s="611">
        <f t="shared" si="174"/>
        <v>0</v>
      </c>
      <c r="AX198" s="611">
        <f t="shared" si="174"/>
        <v>0</v>
      </c>
      <c r="AY198" s="611">
        <f t="shared" si="174"/>
        <v>0</v>
      </c>
      <c r="AZ198" s="611">
        <f t="shared" si="174"/>
        <v>0</v>
      </c>
      <c r="BA198" s="611">
        <f t="shared" si="174"/>
        <v>0</v>
      </c>
      <c r="BB198" s="58" t="s">
        <v>231</v>
      </c>
      <c r="BC198" s="63"/>
      <c r="BD198" s="63"/>
      <c r="BE198" s="85">
        <v>2016</v>
      </c>
      <c r="BF198" s="63"/>
      <c r="BG198" s="63"/>
    </row>
    <row r="199" spans="1:59" s="613" customFormat="1" ht="22.2" customHeight="1">
      <c r="A199" s="346" t="s">
        <v>73</v>
      </c>
      <c r="B199" s="65" t="s">
        <v>481</v>
      </c>
      <c r="C199" s="611"/>
      <c r="D199" s="611">
        <f>SUM(E199:BA199)</f>
        <v>0</v>
      </c>
      <c r="E199" s="611">
        <f>SUM(E200:E201)</f>
        <v>0</v>
      </c>
      <c r="F199" s="611">
        <f t="shared" ref="F199:BA199" si="175">SUM(F200:F201)</f>
        <v>0</v>
      </c>
      <c r="G199" s="611">
        <f t="shared" si="175"/>
        <v>0</v>
      </c>
      <c r="H199" s="611">
        <f t="shared" si="175"/>
        <v>0</v>
      </c>
      <c r="I199" s="611">
        <f t="shared" si="175"/>
        <v>0</v>
      </c>
      <c r="J199" s="611">
        <f t="shared" si="175"/>
        <v>0</v>
      </c>
      <c r="K199" s="611">
        <f t="shared" si="175"/>
        <v>0</v>
      </c>
      <c r="L199" s="611">
        <f t="shared" si="175"/>
        <v>0</v>
      </c>
      <c r="M199" s="611">
        <f t="shared" si="175"/>
        <v>0</v>
      </c>
      <c r="N199" s="611">
        <f t="shared" si="175"/>
        <v>0</v>
      </c>
      <c r="O199" s="611">
        <f t="shared" si="175"/>
        <v>0</v>
      </c>
      <c r="P199" s="611">
        <f t="shared" si="175"/>
        <v>0</v>
      </c>
      <c r="Q199" s="611">
        <f t="shared" si="175"/>
        <v>0</v>
      </c>
      <c r="R199" s="611">
        <f t="shared" si="175"/>
        <v>0</v>
      </c>
      <c r="S199" s="611">
        <f t="shared" si="175"/>
        <v>0</v>
      </c>
      <c r="T199" s="611">
        <f t="shared" si="175"/>
        <v>0</v>
      </c>
      <c r="U199" s="611">
        <f t="shared" si="175"/>
        <v>0</v>
      </c>
      <c r="V199" s="611">
        <f t="shared" si="175"/>
        <v>0</v>
      </c>
      <c r="W199" s="611">
        <f t="shared" si="175"/>
        <v>0</v>
      </c>
      <c r="X199" s="611">
        <f t="shared" si="175"/>
        <v>0</v>
      </c>
      <c r="Y199" s="611">
        <f t="shared" si="175"/>
        <v>0</v>
      </c>
      <c r="Z199" s="611">
        <f t="shared" si="175"/>
        <v>0</v>
      </c>
      <c r="AA199" s="611">
        <f t="shared" si="175"/>
        <v>0</v>
      </c>
      <c r="AB199" s="611">
        <f t="shared" si="175"/>
        <v>0</v>
      </c>
      <c r="AC199" s="611">
        <f t="shared" si="175"/>
        <v>0</v>
      </c>
      <c r="AD199" s="611">
        <f t="shared" si="175"/>
        <v>0</v>
      </c>
      <c r="AE199" s="611">
        <f t="shared" si="175"/>
        <v>0</v>
      </c>
      <c r="AF199" s="611">
        <f t="shared" si="175"/>
        <v>0</v>
      </c>
      <c r="AG199" s="611">
        <f t="shared" si="175"/>
        <v>0</v>
      </c>
      <c r="AH199" s="611">
        <f t="shared" si="175"/>
        <v>0</v>
      </c>
      <c r="AI199" s="611">
        <f t="shared" si="175"/>
        <v>0</v>
      </c>
      <c r="AJ199" s="611">
        <f t="shared" si="175"/>
        <v>0</v>
      </c>
      <c r="AK199" s="611">
        <f t="shared" si="175"/>
        <v>0</v>
      </c>
      <c r="AL199" s="611">
        <f t="shared" si="175"/>
        <v>0</v>
      </c>
      <c r="AM199" s="611">
        <f t="shared" si="175"/>
        <v>0</v>
      </c>
      <c r="AN199" s="611">
        <f t="shared" si="175"/>
        <v>0</v>
      </c>
      <c r="AO199" s="611">
        <f t="shared" si="175"/>
        <v>0</v>
      </c>
      <c r="AP199" s="611">
        <f t="shared" si="175"/>
        <v>0</v>
      </c>
      <c r="AQ199" s="611">
        <f t="shared" si="175"/>
        <v>0</v>
      </c>
      <c r="AR199" s="611">
        <f t="shared" si="175"/>
        <v>0</v>
      </c>
      <c r="AS199" s="611">
        <f t="shared" si="175"/>
        <v>0</v>
      </c>
      <c r="AT199" s="611">
        <f t="shared" si="175"/>
        <v>0</v>
      </c>
      <c r="AU199" s="611">
        <f t="shared" si="175"/>
        <v>0</v>
      </c>
      <c r="AV199" s="611">
        <f t="shared" si="175"/>
        <v>0</v>
      </c>
      <c r="AW199" s="611">
        <f t="shared" si="175"/>
        <v>0</v>
      </c>
      <c r="AX199" s="611">
        <f t="shared" si="175"/>
        <v>0</v>
      </c>
      <c r="AY199" s="611">
        <f t="shared" si="175"/>
        <v>0</v>
      </c>
      <c r="AZ199" s="611">
        <f t="shared" si="175"/>
        <v>0</v>
      </c>
      <c r="BA199" s="611">
        <f t="shared" si="175"/>
        <v>0</v>
      </c>
      <c r="BB199" s="58" t="s">
        <v>231</v>
      </c>
      <c r="BC199" s="63"/>
      <c r="BD199" s="63"/>
      <c r="BE199" s="85">
        <v>2016</v>
      </c>
      <c r="BF199" s="63"/>
      <c r="BG199" s="63"/>
    </row>
    <row r="200" spans="1:59" s="630" customFormat="1" ht="22.2" hidden="1" customHeight="1">
      <c r="A200" s="626" t="s">
        <v>73</v>
      </c>
      <c r="B200" s="672"/>
      <c r="C200" s="628"/>
      <c r="D200" s="628"/>
      <c r="E200" s="628"/>
      <c r="F200" s="628"/>
      <c r="G200" s="628"/>
      <c r="H200" s="628"/>
      <c r="I200" s="628"/>
      <c r="J200" s="628"/>
      <c r="K200" s="628"/>
      <c r="L200" s="628"/>
      <c r="M200" s="628"/>
      <c r="N200" s="628"/>
      <c r="O200" s="628"/>
      <c r="P200" s="628"/>
      <c r="Q200" s="628"/>
      <c r="R200" s="628"/>
      <c r="S200" s="628"/>
      <c r="T200" s="628"/>
      <c r="U200" s="628"/>
      <c r="V200" s="628"/>
      <c r="W200" s="628"/>
      <c r="X200" s="628"/>
      <c r="Y200" s="628"/>
      <c r="Z200" s="628"/>
      <c r="AA200" s="628"/>
      <c r="AB200" s="628"/>
      <c r="AC200" s="628"/>
      <c r="AD200" s="628"/>
      <c r="AE200" s="628"/>
      <c r="AF200" s="628"/>
      <c r="AG200" s="628"/>
      <c r="AH200" s="628"/>
      <c r="AI200" s="628"/>
      <c r="AJ200" s="628"/>
      <c r="AK200" s="628"/>
      <c r="AL200" s="628"/>
      <c r="AM200" s="628"/>
      <c r="AN200" s="628"/>
      <c r="AO200" s="628"/>
      <c r="AP200" s="628"/>
      <c r="AQ200" s="628"/>
      <c r="AR200" s="628"/>
      <c r="AS200" s="628"/>
      <c r="AT200" s="628"/>
      <c r="AU200" s="628"/>
      <c r="AV200" s="628"/>
      <c r="AW200" s="628"/>
      <c r="AX200" s="628"/>
      <c r="AY200" s="628"/>
      <c r="AZ200" s="628"/>
      <c r="BA200" s="628"/>
      <c r="BB200" s="604" t="s">
        <v>231</v>
      </c>
      <c r="BC200" s="629"/>
      <c r="BD200" s="629"/>
      <c r="BE200" s="606">
        <v>2016</v>
      </c>
      <c r="BF200" s="629"/>
      <c r="BG200" s="629"/>
    </row>
    <row r="201" spans="1:59" s="630" customFormat="1" ht="22.2" hidden="1" customHeight="1">
      <c r="A201" s="626" t="s">
        <v>73</v>
      </c>
      <c r="B201" s="672"/>
      <c r="C201" s="628"/>
      <c r="D201" s="628"/>
      <c r="E201" s="628"/>
      <c r="F201" s="628"/>
      <c r="G201" s="628"/>
      <c r="H201" s="628"/>
      <c r="I201" s="628"/>
      <c r="J201" s="628"/>
      <c r="K201" s="628"/>
      <c r="L201" s="628"/>
      <c r="M201" s="628"/>
      <c r="N201" s="628"/>
      <c r="O201" s="628"/>
      <c r="P201" s="628"/>
      <c r="Q201" s="628"/>
      <c r="R201" s="628"/>
      <c r="S201" s="628"/>
      <c r="T201" s="628"/>
      <c r="U201" s="628"/>
      <c r="V201" s="628"/>
      <c r="W201" s="628"/>
      <c r="X201" s="628"/>
      <c r="Y201" s="628"/>
      <c r="Z201" s="628"/>
      <c r="AA201" s="628"/>
      <c r="AB201" s="628"/>
      <c r="AC201" s="628"/>
      <c r="AD201" s="628"/>
      <c r="AE201" s="628"/>
      <c r="AF201" s="628"/>
      <c r="AG201" s="628"/>
      <c r="AH201" s="628"/>
      <c r="AI201" s="628"/>
      <c r="AJ201" s="628"/>
      <c r="AK201" s="628"/>
      <c r="AL201" s="628"/>
      <c r="AM201" s="628"/>
      <c r="AN201" s="628"/>
      <c r="AO201" s="628"/>
      <c r="AP201" s="628"/>
      <c r="AQ201" s="628"/>
      <c r="AR201" s="628"/>
      <c r="AS201" s="628"/>
      <c r="AT201" s="628"/>
      <c r="AU201" s="628"/>
      <c r="AV201" s="628"/>
      <c r="AW201" s="628"/>
      <c r="AX201" s="628"/>
      <c r="AY201" s="628"/>
      <c r="AZ201" s="628"/>
      <c r="BA201" s="628"/>
      <c r="BB201" s="604" t="s">
        <v>231</v>
      </c>
      <c r="BC201" s="629"/>
      <c r="BD201" s="629"/>
      <c r="BE201" s="606">
        <v>2016</v>
      </c>
      <c r="BF201" s="629"/>
      <c r="BG201" s="629"/>
    </row>
    <row r="202" spans="1:59" s="613" customFormat="1" ht="22.2" customHeight="1">
      <c r="A202" s="346" t="s">
        <v>75</v>
      </c>
      <c r="B202" s="639" t="s">
        <v>684</v>
      </c>
      <c r="C202" s="611">
        <f>SUM(C203:C211)</f>
        <v>0</v>
      </c>
      <c r="D202" s="611">
        <f>D203</f>
        <v>0</v>
      </c>
      <c r="E202" s="611">
        <f>E203</f>
        <v>0</v>
      </c>
      <c r="F202" s="611">
        <f t="shared" ref="F202:BA202" si="176">F203</f>
        <v>0</v>
      </c>
      <c r="G202" s="611">
        <f t="shared" si="176"/>
        <v>0</v>
      </c>
      <c r="H202" s="611">
        <f t="shared" si="176"/>
        <v>0</v>
      </c>
      <c r="I202" s="611">
        <f t="shared" si="176"/>
        <v>0</v>
      </c>
      <c r="J202" s="611">
        <f t="shared" si="176"/>
        <v>0</v>
      </c>
      <c r="K202" s="611">
        <f t="shared" si="176"/>
        <v>0</v>
      </c>
      <c r="L202" s="611">
        <f t="shared" si="176"/>
        <v>0</v>
      </c>
      <c r="M202" s="611">
        <f t="shared" si="176"/>
        <v>0</v>
      </c>
      <c r="N202" s="611">
        <f t="shared" si="176"/>
        <v>0</v>
      </c>
      <c r="O202" s="611">
        <f t="shared" si="176"/>
        <v>0</v>
      </c>
      <c r="P202" s="611">
        <f t="shared" si="176"/>
        <v>0</v>
      </c>
      <c r="Q202" s="611">
        <f t="shared" si="176"/>
        <v>0</v>
      </c>
      <c r="R202" s="611">
        <f t="shared" si="176"/>
        <v>0</v>
      </c>
      <c r="S202" s="611">
        <f t="shared" si="176"/>
        <v>0</v>
      </c>
      <c r="T202" s="611">
        <f t="shared" si="176"/>
        <v>0</v>
      </c>
      <c r="U202" s="611">
        <f t="shared" si="176"/>
        <v>0</v>
      </c>
      <c r="V202" s="611">
        <f t="shared" si="176"/>
        <v>0</v>
      </c>
      <c r="W202" s="611">
        <f t="shared" si="176"/>
        <v>0</v>
      </c>
      <c r="X202" s="611">
        <f t="shared" si="176"/>
        <v>0</v>
      </c>
      <c r="Y202" s="611">
        <f t="shared" si="176"/>
        <v>0</v>
      </c>
      <c r="Z202" s="611">
        <f t="shared" si="176"/>
        <v>0</v>
      </c>
      <c r="AA202" s="611">
        <f t="shared" si="176"/>
        <v>0</v>
      </c>
      <c r="AB202" s="611">
        <f t="shared" si="176"/>
        <v>0</v>
      </c>
      <c r="AC202" s="611">
        <f t="shared" si="176"/>
        <v>0</v>
      </c>
      <c r="AD202" s="611">
        <f t="shared" si="176"/>
        <v>0</v>
      </c>
      <c r="AE202" s="611">
        <f t="shared" si="176"/>
        <v>0</v>
      </c>
      <c r="AF202" s="611">
        <f t="shared" si="176"/>
        <v>0</v>
      </c>
      <c r="AG202" s="611">
        <f t="shared" si="176"/>
        <v>0</v>
      </c>
      <c r="AH202" s="611">
        <f t="shared" si="176"/>
        <v>0</v>
      </c>
      <c r="AI202" s="611">
        <f t="shared" si="176"/>
        <v>0</v>
      </c>
      <c r="AJ202" s="611">
        <f t="shared" si="176"/>
        <v>0</v>
      </c>
      <c r="AK202" s="611">
        <f t="shared" si="176"/>
        <v>0</v>
      </c>
      <c r="AL202" s="611">
        <f t="shared" si="176"/>
        <v>0</v>
      </c>
      <c r="AM202" s="611">
        <f t="shared" si="176"/>
        <v>0</v>
      </c>
      <c r="AN202" s="611">
        <f t="shared" si="176"/>
        <v>0</v>
      </c>
      <c r="AO202" s="611">
        <f t="shared" si="176"/>
        <v>0</v>
      </c>
      <c r="AP202" s="611">
        <f t="shared" si="176"/>
        <v>0</v>
      </c>
      <c r="AQ202" s="611">
        <f t="shared" si="176"/>
        <v>0</v>
      </c>
      <c r="AR202" s="611">
        <f t="shared" si="176"/>
        <v>0</v>
      </c>
      <c r="AS202" s="611">
        <f t="shared" si="176"/>
        <v>0</v>
      </c>
      <c r="AT202" s="611">
        <f t="shared" si="176"/>
        <v>0</v>
      </c>
      <c r="AU202" s="611">
        <f t="shared" si="176"/>
        <v>0</v>
      </c>
      <c r="AV202" s="611">
        <f t="shared" si="176"/>
        <v>0</v>
      </c>
      <c r="AW202" s="611">
        <f t="shared" si="176"/>
        <v>0</v>
      </c>
      <c r="AX202" s="611">
        <f t="shared" si="176"/>
        <v>0</v>
      </c>
      <c r="AY202" s="611">
        <f t="shared" si="176"/>
        <v>0</v>
      </c>
      <c r="AZ202" s="611">
        <f t="shared" si="176"/>
        <v>0</v>
      </c>
      <c r="BA202" s="611">
        <f t="shared" si="176"/>
        <v>0</v>
      </c>
      <c r="BB202" s="58" t="s">
        <v>231</v>
      </c>
      <c r="BC202" s="63"/>
      <c r="BD202" s="63"/>
      <c r="BE202" s="85">
        <v>2016</v>
      </c>
      <c r="BF202" s="63"/>
      <c r="BG202" s="63"/>
    </row>
    <row r="203" spans="1:59" s="613" customFormat="1" ht="22.2" customHeight="1">
      <c r="A203" s="346" t="s">
        <v>75</v>
      </c>
      <c r="B203" s="65" t="s">
        <v>481</v>
      </c>
      <c r="C203" s="611"/>
      <c r="D203" s="611">
        <f>SUM(D204:D211)</f>
        <v>0</v>
      </c>
      <c r="E203" s="611">
        <f>SUM(E204:E211)</f>
        <v>0</v>
      </c>
      <c r="F203" s="611">
        <f t="shared" ref="F203:AZ203" si="177">SUM(F204:F211)</f>
        <v>0</v>
      </c>
      <c r="G203" s="611">
        <f t="shared" si="177"/>
        <v>0</v>
      </c>
      <c r="H203" s="611">
        <f t="shared" si="177"/>
        <v>0</v>
      </c>
      <c r="I203" s="611">
        <f t="shared" si="177"/>
        <v>0</v>
      </c>
      <c r="J203" s="611">
        <f t="shared" si="177"/>
        <v>0</v>
      </c>
      <c r="K203" s="611">
        <f t="shared" si="177"/>
        <v>0</v>
      </c>
      <c r="L203" s="611">
        <f t="shared" si="177"/>
        <v>0</v>
      </c>
      <c r="M203" s="611">
        <f t="shared" si="177"/>
        <v>0</v>
      </c>
      <c r="N203" s="611">
        <f t="shared" si="177"/>
        <v>0</v>
      </c>
      <c r="O203" s="611">
        <f t="shared" si="177"/>
        <v>0</v>
      </c>
      <c r="P203" s="611">
        <f t="shared" si="177"/>
        <v>0</v>
      </c>
      <c r="Q203" s="611">
        <f t="shared" si="177"/>
        <v>0</v>
      </c>
      <c r="R203" s="611">
        <f t="shared" si="177"/>
        <v>0</v>
      </c>
      <c r="S203" s="611">
        <f t="shared" si="177"/>
        <v>0</v>
      </c>
      <c r="T203" s="611">
        <f t="shared" si="177"/>
        <v>0</v>
      </c>
      <c r="U203" s="611">
        <f t="shared" si="177"/>
        <v>0</v>
      </c>
      <c r="V203" s="611">
        <f t="shared" si="177"/>
        <v>0</v>
      </c>
      <c r="W203" s="611">
        <f t="shared" si="177"/>
        <v>0</v>
      </c>
      <c r="X203" s="611">
        <f t="shared" si="177"/>
        <v>0</v>
      </c>
      <c r="Y203" s="611">
        <f t="shared" si="177"/>
        <v>0</v>
      </c>
      <c r="Z203" s="611">
        <f t="shared" si="177"/>
        <v>0</v>
      </c>
      <c r="AA203" s="611">
        <f t="shared" si="177"/>
        <v>0</v>
      </c>
      <c r="AB203" s="611">
        <f t="shared" si="177"/>
        <v>0</v>
      </c>
      <c r="AC203" s="611">
        <f t="shared" si="177"/>
        <v>0</v>
      </c>
      <c r="AD203" s="611">
        <f t="shared" si="177"/>
        <v>0</v>
      </c>
      <c r="AE203" s="611">
        <f t="shared" si="177"/>
        <v>0</v>
      </c>
      <c r="AF203" s="611">
        <f t="shared" si="177"/>
        <v>0</v>
      </c>
      <c r="AG203" s="611">
        <f t="shared" si="177"/>
        <v>0</v>
      </c>
      <c r="AH203" s="611">
        <f t="shared" si="177"/>
        <v>0</v>
      </c>
      <c r="AI203" s="611">
        <f t="shared" si="177"/>
        <v>0</v>
      </c>
      <c r="AJ203" s="611">
        <f t="shared" si="177"/>
        <v>0</v>
      </c>
      <c r="AK203" s="611">
        <f t="shared" si="177"/>
        <v>0</v>
      </c>
      <c r="AL203" s="611">
        <f t="shared" si="177"/>
        <v>0</v>
      </c>
      <c r="AM203" s="611">
        <f t="shared" si="177"/>
        <v>0</v>
      </c>
      <c r="AN203" s="611">
        <f t="shared" si="177"/>
        <v>0</v>
      </c>
      <c r="AO203" s="611">
        <f t="shared" si="177"/>
        <v>0</v>
      </c>
      <c r="AP203" s="611">
        <f t="shared" si="177"/>
        <v>0</v>
      </c>
      <c r="AQ203" s="611">
        <f t="shared" si="177"/>
        <v>0</v>
      </c>
      <c r="AR203" s="611">
        <f t="shared" si="177"/>
        <v>0</v>
      </c>
      <c r="AS203" s="611">
        <f t="shared" si="177"/>
        <v>0</v>
      </c>
      <c r="AT203" s="611">
        <f t="shared" si="177"/>
        <v>0</v>
      </c>
      <c r="AU203" s="611">
        <f t="shared" si="177"/>
        <v>0</v>
      </c>
      <c r="AV203" s="611">
        <f t="shared" si="177"/>
        <v>0</v>
      </c>
      <c r="AW203" s="611">
        <f t="shared" si="177"/>
        <v>0</v>
      </c>
      <c r="AX203" s="611">
        <f t="shared" si="177"/>
        <v>0</v>
      </c>
      <c r="AY203" s="611">
        <f t="shared" si="177"/>
        <v>0</v>
      </c>
      <c r="AZ203" s="611">
        <f t="shared" si="177"/>
        <v>0</v>
      </c>
      <c r="BA203" s="611">
        <f>SUM(BA204:BA211)</f>
        <v>0</v>
      </c>
      <c r="BB203" s="58" t="s">
        <v>231</v>
      </c>
      <c r="BC203" s="63"/>
      <c r="BD203" s="63"/>
      <c r="BE203" s="85">
        <v>2016</v>
      </c>
      <c r="BF203" s="63"/>
      <c r="BG203" s="63"/>
    </row>
    <row r="204" spans="1:59" s="630" customFormat="1" ht="22.2" hidden="1" customHeight="1">
      <c r="A204" s="626" t="s">
        <v>75</v>
      </c>
      <c r="B204" s="609"/>
      <c r="C204" s="628"/>
      <c r="D204" s="628"/>
      <c r="E204" s="628"/>
      <c r="F204" s="628"/>
      <c r="G204" s="628"/>
      <c r="H204" s="636"/>
      <c r="I204" s="628"/>
      <c r="J204" s="628"/>
      <c r="K204" s="628"/>
      <c r="L204" s="628"/>
      <c r="M204" s="628"/>
      <c r="N204" s="628"/>
      <c r="O204" s="628"/>
      <c r="P204" s="628"/>
      <c r="Q204" s="628"/>
      <c r="R204" s="628"/>
      <c r="S204" s="628"/>
      <c r="T204" s="628"/>
      <c r="U204" s="628"/>
      <c r="V204" s="628"/>
      <c r="W204" s="628"/>
      <c r="X204" s="628"/>
      <c r="Y204" s="628"/>
      <c r="Z204" s="628"/>
      <c r="AA204" s="628"/>
      <c r="AB204" s="628"/>
      <c r="AC204" s="628"/>
      <c r="AD204" s="628"/>
      <c r="AE204" s="628"/>
      <c r="AF204" s="628"/>
      <c r="AG204" s="628"/>
      <c r="AH204" s="628"/>
      <c r="AI204" s="628"/>
      <c r="AJ204" s="628"/>
      <c r="AK204" s="628"/>
      <c r="AL204" s="628"/>
      <c r="AM204" s="628"/>
      <c r="AN204" s="628"/>
      <c r="AO204" s="628"/>
      <c r="AP204" s="628"/>
      <c r="AQ204" s="628"/>
      <c r="AR204" s="628"/>
      <c r="AS204" s="628"/>
      <c r="AT204" s="628"/>
      <c r="AU204" s="628"/>
      <c r="AV204" s="628"/>
      <c r="AW204" s="628"/>
      <c r="AX204" s="628"/>
      <c r="AY204" s="628"/>
      <c r="AZ204" s="628"/>
      <c r="BA204" s="628"/>
      <c r="BB204" s="604" t="s">
        <v>231</v>
      </c>
      <c r="BC204" s="629"/>
      <c r="BD204" s="629"/>
      <c r="BE204" s="606">
        <v>2016</v>
      </c>
      <c r="BF204" s="629"/>
      <c r="BG204" s="629"/>
    </row>
    <row r="205" spans="1:59" s="630" customFormat="1" ht="22.2" hidden="1" customHeight="1">
      <c r="A205" s="626" t="s">
        <v>75</v>
      </c>
      <c r="B205" s="609"/>
      <c r="C205" s="628"/>
      <c r="D205" s="628"/>
      <c r="E205" s="628"/>
      <c r="F205" s="628"/>
      <c r="G205" s="628"/>
      <c r="H205" s="636"/>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04"/>
      <c r="BC205" s="629"/>
      <c r="BD205" s="629"/>
      <c r="BE205" s="606"/>
      <c r="BF205" s="629"/>
      <c r="BG205" s="629"/>
    </row>
    <row r="206" spans="1:59" s="630" customFormat="1" ht="22.2" hidden="1" customHeight="1">
      <c r="A206" s="626" t="s">
        <v>75</v>
      </c>
      <c r="B206" s="609"/>
      <c r="C206" s="628"/>
      <c r="D206" s="628"/>
      <c r="E206" s="628"/>
      <c r="F206" s="628"/>
      <c r="G206" s="628"/>
      <c r="H206" s="636"/>
      <c r="I206" s="628"/>
      <c r="J206" s="628"/>
      <c r="K206" s="628"/>
      <c r="L206" s="628"/>
      <c r="M206" s="628"/>
      <c r="N206" s="628"/>
      <c r="O206" s="628"/>
      <c r="P206" s="628"/>
      <c r="Q206" s="628"/>
      <c r="R206" s="628"/>
      <c r="S206" s="628"/>
      <c r="T206" s="628"/>
      <c r="U206" s="628"/>
      <c r="V206" s="628"/>
      <c r="W206" s="628"/>
      <c r="X206" s="628"/>
      <c r="Y206" s="628"/>
      <c r="Z206" s="628"/>
      <c r="AA206" s="628"/>
      <c r="AB206" s="628"/>
      <c r="AC206" s="628"/>
      <c r="AD206" s="628"/>
      <c r="AE206" s="628"/>
      <c r="AF206" s="628"/>
      <c r="AG206" s="628"/>
      <c r="AH206" s="628"/>
      <c r="AI206" s="628"/>
      <c r="AJ206" s="628"/>
      <c r="AK206" s="628"/>
      <c r="AL206" s="628"/>
      <c r="AM206" s="628"/>
      <c r="AN206" s="628"/>
      <c r="AO206" s="628"/>
      <c r="AP206" s="628"/>
      <c r="AQ206" s="628"/>
      <c r="AR206" s="628"/>
      <c r="AS206" s="628"/>
      <c r="AT206" s="628"/>
      <c r="AU206" s="628"/>
      <c r="AV206" s="628"/>
      <c r="AW206" s="628"/>
      <c r="AX206" s="628"/>
      <c r="AY206" s="628"/>
      <c r="AZ206" s="628"/>
      <c r="BA206" s="628"/>
      <c r="BB206" s="604"/>
      <c r="BC206" s="629"/>
      <c r="BD206" s="629"/>
      <c r="BE206" s="606"/>
      <c r="BF206" s="629"/>
      <c r="BG206" s="629"/>
    </row>
    <row r="207" spans="1:59" s="630" customFormat="1" ht="22.2" hidden="1" customHeight="1">
      <c r="A207" s="626" t="s">
        <v>75</v>
      </c>
      <c r="B207" s="609"/>
      <c r="C207" s="628"/>
      <c r="D207" s="628"/>
      <c r="E207" s="628"/>
      <c r="F207" s="628"/>
      <c r="G207" s="628"/>
      <c r="H207" s="636"/>
      <c r="I207" s="628"/>
      <c r="J207" s="628"/>
      <c r="K207" s="628"/>
      <c r="L207" s="628"/>
      <c r="M207" s="628"/>
      <c r="N207" s="628"/>
      <c r="O207" s="628"/>
      <c r="P207" s="628"/>
      <c r="Q207" s="628"/>
      <c r="R207" s="628"/>
      <c r="S207" s="628"/>
      <c r="T207" s="628"/>
      <c r="U207" s="628"/>
      <c r="V207" s="628"/>
      <c r="W207" s="628"/>
      <c r="X207" s="628"/>
      <c r="Y207" s="628"/>
      <c r="Z207" s="628"/>
      <c r="AA207" s="628"/>
      <c r="AB207" s="628"/>
      <c r="AC207" s="628"/>
      <c r="AD207" s="628"/>
      <c r="AE207" s="628"/>
      <c r="AF207" s="628"/>
      <c r="AG207" s="628"/>
      <c r="AH207" s="628"/>
      <c r="AI207" s="628"/>
      <c r="AJ207" s="628"/>
      <c r="AK207" s="628"/>
      <c r="AL207" s="628"/>
      <c r="AM207" s="628"/>
      <c r="AN207" s="628"/>
      <c r="AO207" s="628"/>
      <c r="AP207" s="628"/>
      <c r="AQ207" s="628"/>
      <c r="AR207" s="628"/>
      <c r="AS207" s="628"/>
      <c r="AT207" s="628"/>
      <c r="AU207" s="628"/>
      <c r="AV207" s="628"/>
      <c r="AW207" s="628"/>
      <c r="AX207" s="628"/>
      <c r="AY207" s="628"/>
      <c r="AZ207" s="628"/>
      <c r="BA207" s="628"/>
      <c r="BB207" s="604"/>
      <c r="BC207" s="629"/>
      <c r="BD207" s="629"/>
      <c r="BE207" s="606"/>
      <c r="BF207" s="629"/>
      <c r="BG207" s="629"/>
    </row>
    <row r="208" spans="1:59" s="630" customFormat="1" ht="22.2" hidden="1" customHeight="1">
      <c r="A208" s="626" t="s">
        <v>75</v>
      </c>
      <c r="B208" s="609"/>
      <c r="C208" s="628"/>
      <c r="D208" s="628"/>
      <c r="E208" s="628"/>
      <c r="F208" s="628"/>
      <c r="G208" s="628"/>
      <c r="H208" s="636"/>
      <c r="I208" s="628"/>
      <c r="J208" s="628"/>
      <c r="K208" s="628"/>
      <c r="L208" s="628"/>
      <c r="M208" s="628"/>
      <c r="N208" s="628"/>
      <c r="O208" s="628"/>
      <c r="P208" s="628"/>
      <c r="Q208" s="628"/>
      <c r="R208" s="628"/>
      <c r="S208" s="628"/>
      <c r="T208" s="628"/>
      <c r="U208" s="628"/>
      <c r="V208" s="628"/>
      <c r="W208" s="628"/>
      <c r="X208" s="628"/>
      <c r="Y208" s="628"/>
      <c r="Z208" s="628"/>
      <c r="AA208" s="628"/>
      <c r="AB208" s="628"/>
      <c r="AC208" s="628"/>
      <c r="AD208" s="628"/>
      <c r="AE208" s="628"/>
      <c r="AF208" s="628"/>
      <c r="AG208" s="628"/>
      <c r="AH208" s="628"/>
      <c r="AI208" s="628"/>
      <c r="AJ208" s="628"/>
      <c r="AK208" s="628"/>
      <c r="AL208" s="628"/>
      <c r="AM208" s="628"/>
      <c r="AN208" s="628"/>
      <c r="AO208" s="628"/>
      <c r="AP208" s="628"/>
      <c r="AQ208" s="628"/>
      <c r="AR208" s="628"/>
      <c r="AS208" s="628"/>
      <c r="AT208" s="628"/>
      <c r="AU208" s="628"/>
      <c r="AV208" s="628"/>
      <c r="AW208" s="628"/>
      <c r="AX208" s="628"/>
      <c r="AY208" s="628"/>
      <c r="AZ208" s="628"/>
      <c r="BA208" s="628"/>
      <c r="BB208" s="604"/>
      <c r="BC208" s="629"/>
      <c r="BD208" s="629"/>
      <c r="BE208" s="606"/>
      <c r="BF208" s="629"/>
      <c r="BG208" s="629"/>
    </row>
    <row r="209" spans="1:59" s="630" customFormat="1" ht="22.2" hidden="1" customHeight="1">
      <c r="A209" s="626" t="s">
        <v>75</v>
      </c>
      <c r="B209" s="609"/>
      <c r="C209" s="628"/>
      <c r="D209" s="628"/>
      <c r="E209" s="628"/>
      <c r="F209" s="628"/>
      <c r="G209" s="628"/>
      <c r="H209" s="636"/>
      <c r="I209" s="628"/>
      <c r="J209" s="628"/>
      <c r="K209" s="628"/>
      <c r="L209" s="628"/>
      <c r="M209" s="628"/>
      <c r="N209" s="628"/>
      <c r="O209" s="628"/>
      <c r="P209" s="628"/>
      <c r="Q209" s="628"/>
      <c r="R209" s="628"/>
      <c r="S209" s="628"/>
      <c r="T209" s="628"/>
      <c r="U209" s="628"/>
      <c r="V209" s="628"/>
      <c r="W209" s="628"/>
      <c r="X209" s="628"/>
      <c r="Y209" s="628"/>
      <c r="Z209" s="628"/>
      <c r="AA209" s="628"/>
      <c r="AB209" s="628"/>
      <c r="AC209" s="628"/>
      <c r="AD209" s="628"/>
      <c r="AE209" s="628"/>
      <c r="AF209" s="628"/>
      <c r="AG209" s="628"/>
      <c r="AH209" s="628"/>
      <c r="AI209" s="628"/>
      <c r="AJ209" s="628"/>
      <c r="AK209" s="628"/>
      <c r="AL209" s="628"/>
      <c r="AM209" s="628"/>
      <c r="AN209" s="628"/>
      <c r="AO209" s="628"/>
      <c r="AP209" s="628"/>
      <c r="AQ209" s="628"/>
      <c r="AR209" s="628"/>
      <c r="AS209" s="628"/>
      <c r="AT209" s="628"/>
      <c r="AU209" s="628"/>
      <c r="AV209" s="628"/>
      <c r="AW209" s="628"/>
      <c r="AX209" s="628"/>
      <c r="AY209" s="628"/>
      <c r="AZ209" s="628"/>
      <c r="BA209" s="628"/>
      <c r="BB209" s="604"/>
      <c r="BC209" s="629"/>
      <c r="BD209" s="629"/>
      <c r="BE209" s="606"/>
      <c r="BF209" s="629"/>
      <c r="BG209" s="629"/>
    </row>
    <row r="210" spans="1:59" s="630" customFormat="1" ht="22.2" hidden="1" customHeight="1">
      <c r="A210" s="626" t="s">
        <v>75</v>
      </c>
      <c r="B210" s="609"/>
      <c r="C210" s="628"/>
      <c r="D210" s="628"/>
      <c r="E210" s="628"/>
      <c r="F210" s="628"/>
      <c r="G210" s="628"/>
      <c r="H210" s="636"/>
      <c r="I210" s="628"/>
      <c r="J210" s="628"/>
      <c r="K210" s="628"/>
      <c r="L210" s="628"/>
      <c r="M210" s="628"/>
      <c r="N210" s="628"/>
      <c r="O210" s="628"/>
      <c r="P210" s="628"/>
      <c r="Q210" s="628"/>
      <c r="R210" s="628"/>
      <c r="S210" s="628"/>
      <c r="T210" s="628"/>
      <c r="U210" s="628"/>
      <c r="V210" s="628"/>
      <c r="W210" s="628"/>
      <c r="X210" s="628"/>
      <c r="Y210" s="628"/>
      <c r="Z210" s="628"/>
      <c r="AA210" s="628"/>
      <c r="AB210" s="628"/>
      <c r="AC210" s="628"/>
      <c r="AD210" s="628"/>
      <c r="AE210" s="628"/>
      <c r="AF210" s="628"/>
      <c r="AG210" s="628"/>
      <c r="AH210" s="628"/>
      <c r="AI210" s="628"/>
      <c r="AJ210" s="628"/>
      <c r="AK210" s="628"/>
      <c r="AL210" s="628"/>
      <c r="AM210" s="628"/>
      <c r="AN210" s="628"/>
      <c r="AO210" s="628"/>
      <c r="AP210" s="628"/>
      <c r="AQ210" s="628"/>
      <c r="AR210" s="628"/>
      <c r="AS210" s="628"/>
      <c r="AT210" s="628"/>
      <c r="AU210" s="628"/>
      <c r="AV210" s="628"/>
      <c r="AW210" s="628"/>
      <c r="AX210" s="628"/>
      <c r="AY210" s="628"/>
      <c r="AZ210" s="628"/>
      <c r="BA210" s="628"/>
      <c r="BB210" s="604"/>
      <c r="BC210" s="629"/>
      <c r="BD210" s="629"/>
      <c r="BE210" s="606"/>
      <c r="BF210" s="629"/>
      <c r="BG210" s="629"/>
    </row>
    <row r="211" spans="1:59" s="630" customFormat="1" ht="22.2" hidden="1" customHeight="1">
      <c r="A211" s="626" t="s">
        <v>75</v>
      </c>
      <c r="B211" s="672"/>
      <c r="C211" s="628"/>
      <c r="D211" s="628"/>
      <c r="E211" s="628"/>
      <c r="F211" s="628"/>
      <c r="G211" s="628"/>
      <c r="H211" s="628"/>
      <c r="I211" s="628"/>
      <c r="J211" s="628"/>
      <c r="K211" s="628"/>
      <c r="L211" s="628"/>
      <c r="M211" s="628"/>
      <c r="N211" s="628"/>
      <c r="O211" s="628"/>
      <c r="P211" s="628"/>
      <c r="Q211" s="628"/>
      <c r="R211" s="628"/>
      <c r="S211" s="628"/>
      <c r="T211" s="628"/>
      <c r="U211" s="628"/>
      <c r="V211" s="628"/>
      <c r="W211" s="628"/>
      <c r="X211" s="628"/>
      <c r="Y211" s="628"/>
      <c r="Z211" s="628"/>
      <c r="AA211" s="628"/>
      <c r="AB211" s="628"/>
      <c r="AC211" s="628"/>
      <c r="AD211" s="628"/>
      <c r="AE211" s="628"/>
      <c r="AF211" s="628"/>
      <c r="AG211" s="628"/>
      <c r="AH211" s="628"/>
      <c r="AI211" s="628"/>
      <c r="AJ211" s="628"/>
      <c r="AK211" s="628"/>
      <c r="AL211" s="628"/>
      <c r="AM211" s="628"/>
      <c r="AN211" s="628"/>
      <c r="AO211" s="628"/>
      <c r="AP211" s="628"/>
      <c r="AQ211" s="628"/>
      <c r="AR211" s="628"/>
      <c r="AS211" s="628"/>
      <c r="AT211" s="628"/>
      <c r="AU211" s="628"/>
      <c r="AV211" s="628"/>
      <c r="AW211" s="628"/>
      <c r="AX211" s="628"/>
      <c r="AY211" s="628"/>
      <c r="AZ211" s="628"/>
      <c r="BA211" s="628"/>
      <c r="BB211" s="604" t="s">
        <v>231</v>
      </c>
      <c r="BC211" s="629"/>
      <c r="BD211" s="629"/>
      <c r="BE211" s="606">
        <v>2016</v>
      </c>
      <c r="BF211" s="629"/>
      <c r="BG211" s="629"/>
    </row>
    <row r="212" spans="1:59" s="613" customFormat="1" ht="22.2" customHeight="1">
      <c r="A212" s="346" t="s">
        <v>77</v>
      </c>
      <c r="B212" s="639" t="s">
        <v>683</v>
      </c>
      <c r="C212" s="611">
        <f>SUM(C213:C215)</f>
        <v>0</v>
      </c>
      <c r="D212" s="611">
        <f>D213</f>
        <v>0</v>
      </c>
      <c r="E212" s="611">
        <f>E213</f>
        <v>0</v>
      </c>
      <c r="F212" s="611">
        <f t="shared" ref="F212:BA212" si="178">F213</f>
        <v>0</v>
      </c>
      <c r="G212" s="611">
        <f t="shared" si="178"/>
        <v>0</v>
      </c>
      <c r="H212" s="611">
        <f t="shared" si="178"/>
        <v>0</v>
      </c>
      <c r="I212" s="611">
        <f t="shared" si="178"/>
        <v>0</v>
      </c>
      <c r="J212" s="611">
        <f t="shared" si="178"/>
        <v>0</v>
      </c>
      <c r="K212" s="611">
        <f t="shared" si="178"/>
        <v>0</v>
      </c>
      <c r="L212" s="611">
        <f t="shared" si="178"/>
        <v>0</v>
      </c>
      <c r="M212" s="611">
        <f t="shared" si="178"/>
        <v>0</v>
      </c>
      <c r="N212" s="611">
        <f t="shared" si="178"/>
        <v>0</v>
      </c>
      <c r="O212" s="611">
        <f t="shared" si="178"/>
        <v>0</v>
      </c>
      <c r="P212" s="611">
        <f t="shared" si="178"/>
        <v>0</v>
      </c>
      <c r="Q212" s="611">
        <f t="shared" si="178"/>
        <v>0</v>
      </c>
      <c r="R212" s="611">
        <f t="shared" si="178"/>
        <v>0</v>
      </c>
      <c r="S212" s="611">
        <f t="shared" si="178"/>
        <v>0</v>
      </c>
      <c r="T212" s="611">
        <f t="shared" si="178"/>
        <v>0</v>
      </c>
      <c r="U212" s="611">
        <f t="shared" si="178"/>
        <v>0</v>
      </c>
      <c r="V212" s="611">
        <f t="shared" si="178"/>
        <v>0</v>
      </c>
      <c r="W212" s="611">
        <f t="shared" si="178"/>
        <v>0</v>
      </c>
      <c r="X212" s="611">
        <f t="shared" si="178"/>
        <v>0</v>
      </c>
      <c r="Y212" s="611">
        <f t="shared" si="178"/>
        <v>0</v>
      </c>
      <c r="Z212" s="611">
        <f t="shared" si="178"/>
        <v>0</v>
      </c>
      <c r="AA212" s="611">
        <f t="shared" si="178"/>
        <v>0</v>
      </c>
      <c r="AB212" s="611">
        <f t="shared" si="178"/>
        <v>0</v>
      </c>
      <c r="AC212" s="611">
        <f t="shared" si="178"/>
        <v>0</v>
      </c>
      <c r="AD212" s="611">
        <f t="shared" si="178"/>
        <v>0</v>
      </c>
      <c r="AE212" s="611">
        <f t="shared" si="178"/>
        <v>0</v>
      </c>
      <c r="AF212" s="611">
        <f t="shared" si="178"/>
        <v>0</v>
      </c>
      <c r="AG212" s="611">
        <f t="shared" si="178"/>
        <v>0</v>
      </c>
      <c r="AH212" s="611">
        <f t="shared" si="178"/>
        <v>0</v>
      </c>
      <c r="AI212" s="611">
        <f t="shared" si="178"/>
        <v>0</v>
      </c>
      <c r="AJ212" s="611">
        <f t="shared" si="178"/>
        <v>0</v>
      </c>
      <c r="AK212" s="611">
        <f t="shared" si="178"/>
        <v>0</v>
      </c>
      <c r="AL212" s="611">
        <f t="shared" si="178"/>
        <v>0</v>
      </c>
      <c r="AM212" s="611">
        <f t="shared" si="178"/>
        <v>0</v>
      </c>
      <c r="AN212" s="611">
        <f t="shared" si="178"/>
        <v>0</v>
      </c>
      <c r="AO212" s="611">
        <f t="shared" si="178"/>
        <v>0</v>
      </c>
      <c r="AP212" s="611">
        <f t="shared" si="178"/>
        <v>0</v>
      </c>
      <c r="AQ212" s="611">
        <f t="shared" si="178"/>
        <v>0</v>
      </c>
      <c r="AR212" s="611">
        <f t="shared" si="178"/>
        <v>0</v>
      </c>
      <c r="AS212" s="611">
        <f t="shared" si="178"/>
        <v>0</v>
      </c>
      <c r="AT212" s="611">
        <f t="shared" si="178"/>
        <v>0</v>
      </c>
      <c r="AU212" s="611">
        <f t="shared" si="178"/>
        <v>0</v>
      </c>
      <c r="AV212" s="611">
        <f t="shared" si="178"/>
        <v>0</v>
      </c>
      <c r="AW212" s="611">
        <f t="shared" si="178"/>
        <v>0</v>
      </c>
      <c r="AX212" s="611">
        <f t="shared" si="178"/>
        <v>0</v>
      </c>
      <c r="AY212" s="611">
        <f t="shared" si="178"/>
        <v>0</v>
      </c>
      <c r="AZ212" s="611">
        <f t="shared" si="178"/>
        <v>0</v>
      </c>
      <c r="BA212" s="611">
        <f t="shared" si="178"/>
        <v>0</v>
      </c>
      <c r="BB212" s="58" t="s">
        <v>231</v>
      </c>
      <c r="BC212" s="63"/>
      <c r="BD212" s="63"/>
      <c r="BE212" s="85">
        <v>2016</v>
      </c>
      <c r="BF212" s="63"/>
      <c r="BG212" s="63"/>
    </row>
    <row r="213" spans="1:59" s="613" customFormat="1" ht="22.2" customHeight="1">
      <c r="A213" s="346" t="s">
        <v>77</v>
      </c>
      <c r="B213" s="65" t="s">
        <v>481</v>
      </c>
      <c r="C213" s="611"/>
      <c r="D213" s="611">
        <f>SUM(E213:BA213)</f>
        <v>0</v>
      </c>
      <c r="E213" s="611">
        <f>SUM(E214:E215)</f>
        <v>0</v>
      </c>
      <c r="F213" s="611">
        <f t="shared" ref="F213:BA213" si="179">SUM(F214:F215)</f>
        <v>0</v>
      </c>
      <c r="G213" s="611">
        <f t="shared" si="179"/>
        <v>0</v>
      </c>
      <c r="H213" s="611">
        <f t="shared" si="179"/>
        <v>0</v>
      </c>
      <c r="I213" s="611">
        <f t="shared" si="179"/>
        <v>0</v>
      </c>
      <c r="J213" s="611">
        <f t="shared" si="179"/>
        <v>0</v>
      </c>
      <c r="K213" s="611">
        <f t="shared" si="179"/>
        <v>0</v>
      </c>
      <c r="L213" s="611">
        <f t="shared" si="179"/>
        <v>0</v>
      </c>
      <c r="M213" s="611">
        <f t="shared" si="179"/>
        <v>0</v>
      </c>
      <c r="N213" s="611">
        <f t="shared" si="179"/>
        <v>0</v>
      </c>
      <c r="O213" s="611">
        <f t="shared" si="179"/>
        <v>0</v>
      </c>
      <c r="P213" s="611">
        <f t="shared" si="179"/>
        <v>0</v>
      </c>
      <c r="Q213" s="611">
        <f t="shared" si="179"/>
        <v>0</v>
      </c>
      <c r="R213" s="611">
        <f t="shared" si="179"/>
        <v>0</v>
      </c>
      <c r="S213" s="611">
        <f t="shared" si="179"/>
        <v>0</v>
      </c>
      <c r="T213" s="611">
        <f t="shared" si="179"/>
        <v>0</v>
      </c>
      <c r="U213" s="611">
        <f t="shared" si="179"/>
        <v>0</v>
      </c>
      <c r="V213" s="611">
        <f t="shared" si="179"/>
        <v>0</v>
      </c>
      <c r="W213" s="611">
        <f t="shared" si="179"/>
        <v>0</v>
      </c>
      <c r="X213" s="611">
        <f t="shared" si="179"/>
        <v>0</v>
      </c>
      <c r="Y213" s="611">
        <f t="shared" si="179"/>
        <v>0</v>
      </c>
      <c r="Z213" s="611">
        <f t="shared" si="179"/>
        <v>0</v>
      </c>
      <c r="AA213" s="611">
        <f t="shared" si="179"/>
        <v>0</v>
      </c>
      <c r="AB213" s="611">
        <f t="shared" si="179"/>
        <v>0</v>
      </c>
      <c r="AC213" s="611">
        <f t="shared" si="179"/>
        <v>0</v>
      </c>
      <c r="AD213" s="611">
        <f t="shared" si="179"/>
        <v>0</v>
      </c>
      <c r="AE213" s="611">
        <f t="shared" si="179"/>
        <v>0</v>
      </c>
      <c r="AF213" s="611">
        <f t="shared" si="179"/>
        <v>0</v>
      </c>
      <c r="AG213" s="611">
        <f t="shared" si="179"/>
        <v>0</v>
      </c>
      <c r="AH213" s="611">
        <f t="shared" si="179"/>
        <v>0</v>
      </c>
      <c r="AI213" s="611">
        <f t="shared" si="179"/>
        <v>0</v>
      </c>
      <c r="AJ213" s="611">
        <f t="shared" si="179"/>
        <v>0</v>
      </c>
      <c r="AK213" s="611">
        <f t="shared" si="179"/>
        <v>0</v>
      </c>
      <c r="AL213" s="611">
        <f t="shared" si="179"/>
        <v>0</v>
      </c>
      <c r="AM213" s="611">
        <f t="shared" si="179"/>
        <v>0</v>
      </c>
      <c r="AN213" s="611">
        <f t="shared" si="179"/>
        <v>0</v>
      </c>
      <c r="AO213" s="611">
        <f t="shared" si="179"/>
        <v>0</v>
      </c>
      <c r="AP213" s="611">
        <f t="shared" si="179"/>
        <v>0</v>
      </c>
      <c r="AQ213" s="611">
        <f t="shared" si="179"/>
        <v>0</v>
      </c>
      <c r="AR213" s="611">
        <f t="shared" si="179"/>
        <v>0</v>
      </c>
      <c r="AS213" s="611">
        <f t="shared" si="179"/>
        <v>0</v>
      </c>
      <c r="AT213" s="611">
        <f t="shared" si="179"/>
        <v>0</v>
      </c>
      <c r="AU213" s="611">
        <f t="shared" si="179"/>
        <v>0</v>
      </c>
      <c r="AV213" s="611">
        <f t="shared" si="179"/>
        <v>0</v>
      </c>
      <c r="AW213" s="611">
        <f t="shared" si="179"/>
        <v>0</v>
      </c>
      <c r="AX213" s="611">
        <f t="shared" si="179"/>
        <v>0</v>
      </c>
      <c r="AY213" s="611">
        <f t="shared" si="179"/>
        <v>0</v>
      </c>
      <c r="AZ213" s="611">
        <f t="shared" si="179"/>
        <v>0</v>
      </c>
      <c r="BA213" s="611">
        <f t="shared" si="179"/>
        <v>0</v>
      </c>
      <c r="BB213" s="58" t="s">
        <v>231</v>
      </c>
      <c r="BC213" s="63"/>
      <c r="BD213" s="63"/>
      <c r="BE213" s="85">
        <v>2016</v>
      </c>
      <c r="BF213" s="63"/>
      <c r="BG213" s="63"/>
    </row>
    <row r="214" spans="1:59" s="630" customFormat="1" ht="22.2" hidden="1" customHeight="1">
      <c r="A214" s="626" t="s">
        <v>77</v>
      </c>
      <c r="B214" s="605"/>
      <c r="C214" s="628"/>
      <c r="D214" s="628"/>
      <c r="E214" s="628"/>
      <c r="F214" s="628"/>
      <c r="G214" s="628"/>
      <c r="H214" s="628"/>
      <c r="I214" s="628"/>
      <c r="J214" s="628"/>
      <c r="K214" s="628"/>
      <c r="L214" s="628"/>
      <c r="M214" s="628"/>
      <c r="N214" s="628"/>
      <c r="O214" s="628"/>
      <c r="P214" s="628"/>
      <c r="Q214" s="628"/>
      <c r="R214" s="628"/>
      <c r="S214" s="628"/>
      <c r="T214" s="628"/>
      <c r="U214" s="628"/>
      <c r="V214" s="628"/>
      <c r="W214" s="628"/>
      <c r="X214" s="628"/>
      <c r="Y214" s="628"/>
      <c r="Z214" s="628"/>
      <c r="AA214" s="628"/>
      <c r="AB214" s="628"/>
      <c r="AC214" s="628"/>
      <c r="AD214" s="628"/>
      <c r="AE214" s="628"/>
      <c r="AF214" s="628"/>
      <c r="AG214" s="628"/>
      <c r="AH214" s="628"/>
      <c r="AI214" s="628"/>
      <c r="AJ214" s="628"/>
      <c r="AK214" s="628"/>
      <c r="AL214" s="628"/>
      <c r="AM214" s="628"/>
      <c r="AN214" s="628"/>
      <c r="AO214" s="628"/>
      <c r="AP214" s="628"/>
      <c r="AQ214" s="628"/>
      <c r="AR214" s="628"/>
      <c r="AS214" s="628"/>
      <c r="AT214" s="628"/>
      <c r="AU214" s="628"/>
      <c r="AV214" s="628"/>
      <c r="AW214" s="628"/>
      <c r="AX214" s="628"/>
      <c r="AY214" s="628"/>
      <c r="AZ214" s="628"/>
      <c r="BA214" s="628"/>
      <c r="BB214" s="604" t="s">
        <v>231</v>
      </c>
      <c r="BC214" s="629"/>
      <c r="BD214" s="629"/>
      <c r="BE214" s="606">
        <v>2016</v>
      </c>
      <c r="BF214" s="629"/>
      <c r="BG214" s="629"/>
    </row>
    <row r="215" spans="1:59" s="630" customFormat="1" ht="22.2" hidden="1" customHeight="1">
      <c r="A215" s="626" t="s">
        <v>77</v>
      </c>
      <c r="B215" s="672"/>
      <c r="C215" s="628"/>
      <c r="D215" s="628"/>
      <c r="E215" s="628"/>
      <c r="F215" s="628"/>
      <c r="G215" s="628"/>
      <c r="H215" s="628"/>
      <c r="I215" s="628"/>
      <c r="J215" s="628"/>
      <c r="K215" s="628"/>
      <c r="L215" s="628"/>
      <c r="M215" s="628"/>
      <c r="N215" s="628"/>
      <c r="O215" s="628"/>
      <c r="P215" s="628"/>
      <c r="Q215" s="628"/>
      <c r="R215" s="628"/>
      <c r="S215" s="628"/>
      <c r="T215" s="628"/>
      <c r="U215" s="628"/>
      <c r="V215" s="628"/>
      <c r="W215" s="628"/>
      <c r="X215" s="628"/>
      <c r="Y215" s="628"/>
      <c r="Z215" s="628"/>
      <c r="AA215" s="628"/>
      <c r="AB215" s="628"/>
      <c r="AC215" s="628"/>
      <c r="AD215" s="628"/>
      <c r="AE215" s="628"/>
      <c r="AF215" s="628"/>
      <c r="AG215" s="628"/>
      <c r="AH215" s="628"/>
      <c r="AI215" s="628"/>
      <c r="AJ215" s="628"/>
      <c r="AK215" s="628"/>
      <c r="AL215" s="628"/>
      <c r="AM215" s="628"/>
      <c r="AN215" s="628"/>
      <c r="AO215" s="628"/>
      <c r="AP215" s="628"/>
      <c r="AQ215" s="628"/>
      <c r="AR215" s="628"/>
      <c r="AS215" s="628"/>
      <c r="AT215" s="628"/>
      <c r="AU215" s="628"/>
      <c r="AV215" s="628"/>
      <c r="AW215" s="628"/>
      <c r="AX215" s="628"/>
      <c r="AY215" s="628"/>
      <c r="AZ215" s="628"/>
      <c r="BA215" s="628"/>
      <c r="BB215" s="604" t="s">
        <v>231</v>
      </c>
      <c r="BC215" s="629"/>
      <c r="BD215" s="629"/>
      <c r="BE215" s="606">
        <v>2016</v>
      </c>
      <c r="BF215" s="629"/>
      <c r="BG215" s="629"/>
    </row>
    <row r="216" spans="1:59" s="634" customFormat="1" ht="22.2" customHeight="1">
      <c r="A216" s="351" t="s">
        <v>500</v>
      </c>
      <c r="B216" s="94" t="s">
        <v>501</v>
      </c>
      <c r="C216" s="619">
        <f>SUM(C217:C219)</f>
        <v>0</v>
      </c>
      <c r="D216" s="619">
        <f>D217</f>
        <v>0</v>
      </c>
      <c r="E216" s="619">
        <f>E217</f>
        <v>0</v>
      </c>
      <c r="F216" s="619">
        <f t="shared" ref="F216:BA216" si="180">F217</f>
        <v>0</v>
      </c>
      <c r="G216" s="619">
        <f t="shared" si="180"/>
        <v>0</v>
      </c>
      <c r="H216" s="619">
        <f t="shared" si="180"/>
        <v>0</v>
      </c>
      <c r="I216" s="619">
        <f t="shared" si="180"/>
        <v>0</v>
      </c>
      <c r="J216" s="619">
        <f t="shared" si="180"/>
        <v>0</v>
      </c>
      <c r="K216" s="619">
        <f t="shared" si="180"/>
        <v>0</v>
      </c>
      <c r="L216" s="619">
        <f t="shared" si="180"/>
        <v>0</v>
      </c>
      <c r="M216" s="619">
        <f t="shared" si="180"/>
        <v>0</v>
      </c>
      <c r="N216" s="619">
        <f t="shared" si="180"/>
        <v>0</v>
      </c>
      <c r="O216" s="619">
        <f t="shared" si="180"/>
        <v>0</v>
      </c>
      <c r="P216" s="619">
        <f t="shared" si="180"/>
        <v>0</v>
      </c>
      <c r="Q216" s="619">
        <f t="shared" si="180"/>
        <v>0</v>
      </c>
      <c r="R216" s="619">
        <f t="shared" si="180"/>
        <v>0</v>
      </c>
      <c r="S216" s="619">
        <f t="shared" si="180"/>
        <v>0</v>
      </c>
      <c r="T216" s="619">
        <f t="shared" si="180"/>
        <v>0</v>
      </c>
      <c r="U216" s="619">
        <f t="shared" si="180"/>
        <v>0</v>
      </c>
      <c r="V216" s="619">
        <f t="shared" si="180"/>
        <v>0</v>
      </c>
      <c r="W216" s="619">
        <f t="shared" si="180"/>
        <v>0</v>
      </c>
      <c r="X216" s="619">
        <f t="shared" si="180"/>
        <v>0</v>
      </c>
      <c r="Y216" s="619">
        <f t="shared" si="180"/>
        <v>0</v>
      </c>
      <c r="Z216" s="619">
        <f t="shared" si="180"/>
        <v>0</v>
      </c>
      <c r="AA216" s="619">
        <f t="shared" si="180"/>
        <v>0</v>
      </c>
      <c r="AB216" s="619">
        <f t="shared" si="180"/>
        <v>0</v>
      </c>
      <c r="AC216" s="619">
        <f t="shared" si="180"/>
        <v>0</v>
      </c>
      <c r="AD216" s="619">
        <f t="shared" si="180"/>
        <v>0</v>
      </c>
      <c r="AE216" s="619">
        <f t="shared" si="180"/>
        <v>0</v>
      </c>
      <c r="AF216" s="619">
        <f t="shared" si="180"/>
        <v>0</v>
      </c>
      <c r="AG216" s="619">
        <f t="shared" si="180"/>
        <v>0</v>
      </c>
      <c r="AH216" s="619">
        <f t="shared" si="180"/>
        <v>0</v>
      </c>
      <c r="AI216" s="619">
        <f t="shared" si="180"/>
        <v>0</v>
      </c>
      <c r="AJ216" s="619">
        <f t="shared" si="180"/>
        <v>0</v>
      </c>
      <c r="AK216" s="619">
        <f t="shared" si="180"/>
        <v>0</v>
      </c>
      <c r="AL216" s="619">
        <f t="shared" si="180"/>
        <v>0</v>
      </c>
      <c r="AM216" s="619">
        <f t="shared" si="180"/>
        <v>0</v>
      </c>
      <c r="AN216" s="619">
        <f t="shared" si="180"/>
        <v>0</v>
      </c>
      <c r="AO216" s="619">
        <f t="shared" si="180"/>
        <v>0</v>
      </c>
      <c r="AP216" s="619">
        <f t="shared" si="180"/>
        <v>0</v>
      </c>
      <c r="AQ216" s="619">
        <f t="shared" si="180"/>
        <v>0</v>
      </c>
      <c r="AR216" s="619">
        <f t="shared" si="180"/>
        <v>0</v>
      </c>
      <c r="AS216" s="619">
        <f t="shared" si="180"/>
        <v>0</v>
      </c>
      <c r="AT216" s="619">
        <f t="shared" si="180"/>
        <v>0</v>
      </c>
      <c r="AU216" s="619">
        <f t="shared" si="180"/>
        <v>0</v>
      </c>
      <c r="AV216" s="619">
        <f t="shared" si="180"/>
        <v>0</v>
      </c>
      <c r="AW216" s="619">
        <f t="shared" si="180"/>
        <v>0</v>
      </c>
      <c r="AX216" s="619">
        <f t="shared" si="180"/>
        <v>0</v>
      </c>
      <c r="AY216" s="619">
        <f t="shared" si="180"/>
        <v>0</v>
      </c>
      <c r="AZ216" s="619">
        <f t="shared" si="180"/>
        <v>0</v>
      </c>
      <c r="BA216" s="619">
        <f t="shared" si="180"/>
        <v>0</v>
      </c>
      <c r="BB216" s="58" t="s">
        <v>231</v>
      </c>
      <c r="BC216" s="63"/>
      <c r="BD216" s="92"/>
      <c r="BE216" s="85">
        <v>2016</v>
      </c>
      <c r="BF216" s="91"/>
      <c r="BG216" s="91"/>
    </row>
    <row r="217" spans="1:59" s="623" customFormat="1" ht="22.2" customHeight="1">
      <c r="A217" s="346" t="s">
        <v>87</v>
      </c>
      <c r="B217" s="65" t="s">
        <v>481</v>
      </c>
      <c r="C217" s="620"/>
      <c r="D217" s="620">
        <f>SUM(E217:BA217)</f>
        <v>0</v>
      </c>
      <c r="E217" s="620">
        <f>SUM(E218:E219)</f>
        <v>0</v>
      </c>
      <c r="F217" s="620">
        <f t="shared" ref="F217:BA217" si="181">SUM(F218:F219)</f>
        <v>0</v>
      </c>
      <c r="G217" s="620">
        <f t="shared" si="181"/>
        <v>0</v>
      </c>
      <c r="H217" s="620">
        <f t="shared" si="181"/>
        <v>0</v>
      </c>
      <c r="I217" s="620">
        <f t="shared" si="181"/>
        <v>0</v>
      </c>
      <c r="J217" s="620">
        <f t="shared" si="181"/>
        <v>0</v>
      </c>
      <c r="K217" s="620">
        <f t="shared" si="181"/>
        <v>0</v>
      </c>
      <c r="L217" s="620">
        <f t="shared" si="181"/>
        <v>0</v>
      </c>
      <c r="M217" s="620">
        <f t="shared" si="181"/>
        <v>0</v>
      </c>
      <c r="N217" s="620">
        <f t="shared" si="181"/>
        <v>0</v>
      </c>
      <c r="O217" s="620">
        <f t="shared" si="181"/>
        <v>0</v>
      </c>
      <c r="P217" s="620">
        <f t="shared" si="181"/>
        <v>0</v>
      </c>
      <c r="Q217" s="620">
        <f t="shared" si="181"/>
        <v>0</v>
      </c>
      <c r="R217" s="620">
        <f t="shared" si="181"/>
        <v>0</v>
      </c>
      <c r="S217" s="620">
        <f t="shared" si="181"/>
        <v>0</v>
      </c>
      <c r="T217" s="620">
        <f t="shared" si="181"/>
        <v>0</v>
      </c>
      <c r="U217" s="620">
        <f t="shared" si="181"/>
        <v>0</v>
      </c>
      <c r="V217" s="620">
        <f t="shared" si="181"/>
        <v>0</v>
      </c>
      <c r="W217" s="620">
        <f t="shared" si="181"/>
        <v>0</v>
      </c>
      <c r="X217" s="620">
        <f t="shared" si="181"/>
        <v>0</v>
      </c>
      <c r="Y217" s="620">
        <f t="shared" si="181"/>
        <v>0</v>
      </c>
      <c r="Z217" s="620">
        <f t="shared" si="181"/>
        <v>0</v>
      </c>
      <c r="AA217" s="620">
        <f t="shared" si="181"/>
        <v>0</v>
      </c>
      <c r="AB217" s="620">
        <f t="shared" si="181"/>
        <v>0</v>
      </c>
      <c r="AC217" s="620">
        <f t="shared" si="181"/>
        <v>0</v>
      </c>
      <c r="AD217" s="620">
        <f t="shared" si="181"/>
        <v>0</v>
      </c>
      <c r="AE217" s="620">
        <f t="shared" si="181"/>
        <v>0</v>
      </c>
      <c r="AF217" s="620">
        <f t="shared" si="181"/>
        <v>0</v>
      </c>
      <c r="AG217" s="620">
        <f t="shared" si="181"/>
        <v>0</v>
      </c>
      <c r="AH217" s="620">
        <f t="shared" si="181"/>
        <v>0</v>
      </c>
      <c r="AI217" s="620">
        <f t="shared" si="181"/>
        <v>0</v>
      </c>
      <c r="AJ217" s="620">
        <f t="shared" si="181"/>
        <v>0</v>
      </c>
      <c r="AK217" s="620">
        <f t="shared" si="181"/>
        <v>0</v>
      </c>
      <c r="AL217" s="620">
        <f t="shared" si="181"/>
        <v>0</v>
      </c>
      <c r="AM217" s="620">
        <f t="shared" si="181"/>
        <v>0</v>
      </c>
      <c r="AN217" s="620">
        <f t="shared" si="181"/>
        <v>0</v>
      </c>
      <c r="AO217" s="620">
        <f t="shared" si="181"/>
        <v>0</v>
      </c>
      <c r="AP217" s="620">
        <f t="shared" si="181"/>
        <v>0</v>
      </c>
      <c r="AQ217" s="620">
        <f t="shared" si="181"/>
        <v>0</v>
      </c>
      <c r="AR217" s="620">
        <f t="shared" si="181"/>
        <v>0</v>
      </c>
      <c r="AS217" s="620">
        <f t="shared" si="181"/>
        <v>0</v>
      </c>
      <c r="AT217" s="620">
        <f t="shared" si="181"/>
        <v>0</v>
      </c>
      <c r="AU217" s="620">
        <f t="shared" si="181"/>
        <v>0</v>
      </c>
      <c r="AV217" s="620">
        <f t="shared" si="181"/>
        <v>0</v>
      </c>
      <c r="AW217" s="620">
        <f t="shared" si="181"/>
        <v>0</v>
      </c>
      <c r="AX217" s="620">
        <f t="shared" si="181"/>
        <v>0</v>
      </c>
      <c r="AY217" s="620">
        <f t="shared" si="181"/>
        <v>0</v>
      </c>
      <c r="AZ217" s="620">
        <f t="shared" si="181"/>
        <v>0</v>
      </c>
      <c r="BA217" s="620">
        <f t="shared" si="181"/>
        <v>0</v>
      </c>
      <c r="BB217" s="58" t="s">
        <v>231</v>
      </c>
      <c r="BC217" s="63"/>
      <c r="BD217" s="621"/>
      <c r="BE217" s="85">
        <v>2016</v>
      </c>
      <c r="BF217" s="622"/>
      <c r="BG217" s="622"/>
    </row>
    <row r="218" spans="1:59" s="630" customFormat="1" ht="22.2" hidden="1" customHeight="1">
      <c r="A218" s="626" t="s">
        <v>87</v>
      </c>
      <c r="B218" s="672"/>
      <c r="C218" s="628"/>
      <c r="D218" s="628"/>
      <c r="E218" s="628"/>
      <c r="F218" s="628"/>
      <c r="G218" s="628"/>
      <c r="H218" s="628"/>
      <c r="I218" s="628"/>
      <c r="J218" s="628"/>
      <c r="K218" s="628"/>
      <c r="L218" s="628"/>
      <c r="M218" s="628"/>
      <c r="N218" s="628"/>
      <c r="O218" s="628"/>
      <c r="P218" s="628"/>
      <c r="Q218" s="628"/>
      <c r="R218" s="628"/>
      <c r="S218" s="628"/>
      <c r="T218" s="628"/>
      <c r="U218" s="628"/>
      <c r="V218" s="628"/>
      <c r="W218" s="628"/>
      <c r="X218" s="628"/>
      <c r="Y218" s="628"/>
      <c r="Z218" s="628"/>
      <c r="AA218" s="628"/>
      <c r="AB218" s="628"/>
      <c r="AC218" s="628"/>
      <c r="AD218" s="628"/>
      <c r="AE218" s="628"/>
      <c r="AF218" s="628"/>
      <c r="AG218" s="628"/>
      <c r="AH218" s="628"/>
      <c r="AI218" s="628"/>
      <c r="AJ218" s="628"/>
      <c r="AK218" s="628"/>
      <c r="AL218" s="628"/>
      <c r="AM218" s="628"/>
      <c r="AN218" s="628"/>
      <c r="AO218" s="628"/>
      <c r="AP218" s="628"/>
      <c r="AQ218" s="628"/>
      <c r="AR218" s="628"/>
      <c r="AS218" s="628"/>
      <c r="AT218" s="628"/>
      <c r="AU218" s="628"/>
      <c r="AV218" s="628"/>
      <c r="AW218" s="628"/>
      <c r="AX218" s="628"/>
      <c r="AY218" s="628"/>
      <c r="AZ218" s="628"/>
      <c r="BA218" s="628"/>
      <c r="BB218" s="604" t="s">
        <v>231</v>
      </c>
      <c r="BC218" s="629"/>
      <c r="BD218" s="629"/>
      <c r="BE218" s="606">
        <v>2016</v>
      </c>
      <c r="BF218" s="629"/>
      <c r="BG218" s="629"/>
    </row>
    <row r="219" spans="1:59" s="630" customFormat="1" ht="22.2" hidden="1" customHeight="1">
      <c r="A219" s="626" t="s">
        <v>87</v>
      </c>
      <c r="B219" s="672"/>
      <c r="C219" s="628"/>
      <c r="D219" s="628"/>
      <c r="E219" s="628"/>
      <c r="F219" s="628"/>
      <c r="G219" s="628"/>
      <c r="H219" s="628"/>
      <c r="I219" s="628"/>
      <c r="J219" s="628"/>
      <c r="K219" s="628"/>
      <c r="L219" s="628"/>
      <c r="M219" s="628"/>
      <c r="N219" s="628"/>
      <c r="O219" s="628"/>
      <c r="P219" s="628"/>
      <c r="Q219" s="628"/>
      <c r="R219" s="628"/>
      <c r="S219" s="628"/>
      <c r="T219" s="628"/>
      <c r="U219" s="628"/>
      <c r="V219" s="628"/>
      <c r="W219" s="628"/>
      <c r="X219" s="628"/>
      <c r="Y219" s="628"/>
      <c r="Z219" s="628"/>
      <c r="AA219" s="628"/>
      <c r="AB219" s="628"/>
      <c r="AC219" s="628"/>
      <c r="AD219" s="628"/>
      <c r="AE219" s="628"/>
      <c r="AF219" s="628"/>
      <c r="AG219" s="628"/>
      <c r="AH219" s="628"/>
      <c r="AI219" s="628"/>
      <c r="AJ219" s="628"/>
      <c r="AK219" s="628"/>
      <c r="AL219" s="628"/>
      <c r="AM219" s="628"/>
      <c r="AN219" s="628"/>
      <c r="AO219" s="628"/>
      <c r="AP219" s="628"/>
      <c r="AQ219" s="628"/>
      <c r="AR219" s="628"/>
      <c r="AS219" s="628"/>
      <c r="AT219" s="628"/>
      <c r="AU219" s="628"/>
      <c r="AV219" s="628"/>
      <c r="AW219" s="628"/>
      <c r="AX219" s="628"/>
      <c r="AY219" s="628"/>
      <c r="AZ219" s="628"/>
      <c r="BA219" s="628"/>
      <c r="BB219" s="604" t="s">
        <v>231</v>
      </c>
      <c r="BC219" s="629"/>
      <c r="BD219" s="629"/>
      <c r="BE219" s="606">
        <v>2016</v>
      </c>
      <c r="BF219" s="629"/>
      <c r="BG219" s="629"/>
    </row>
    <row r="220" spans="1:59" s="613" customFormat="1" ht="22.2" customHeight="1">
      <c r="A220" s="346" t="s">
        <v>89</v>
      </c>
      <c r="B220" s="615" t="s">
        <v>428</v>
      </c>
      <c r="C220" s="611">
        <f>SUM(C221:C223)</f>
        <v>0</v>
      </c>
      <c r="D220" s="611">
        <f>SUM(D221)</f>
        <v>0</v>
      </c>
      <c r="E220" s="611">
        <f>SUM(E221)</f>
        <v>0</v>
      </c>
      <c r="F220" s="611">
        <f t="shared" ref="F220:BA220" si="182">SUM(F221)</f>
        <v>0</v>
      </c>
      <c r="G220" s="611">
        <f t="shared" si="182"/>
        <v>0</v>
      </c>
      <c r="H220" s="611">
        <f t="shared" si="182"/>
        <v>0</v>
      </c>
      <c r="I220" s="611">
        <f t="shared" si="182"/>
        <v>0</v>
      </c>
      <c r="J220" s="611">
        <f t="shared" si="182"/>
        <v>0</v>
      </c>
      <c r="K220" s="611">
        <f t="shared" si="182"/>
        <v>0</v>
      </c>
      <c r="L220" s="611">
        <f t="shared" si="182"/>
        <v>0</v>
      </c>
      <c r="M220" s="611">
        <f t="shared" si="182"/>
        <v>0</v>
      </c>
      <c r="N220" s="611">
        <f t="shared" si="182"/>
        <v>0</v>
      </c>
      <c r="O220" s="611">
        <f t="shared" si="182"/>
        <v>0</v>
      </c>
      <c r="P220" s="611">
        <f t="shared" si="182"/>
        <v>0</v>
      </c>
      <c r="Q220" s="611">
        <f t="shared" si="182"/>
        <v>0</v>
      </c>
      <c r="R220" s="611">
        <f t="shared" si="182"/>
        <v>0</v>
      </c>
      <c r="S220" s="611">
        <f t="shared" si="182"/>
        <v>0</v>
      </c>
      <c r="T220" s="611">
        <f t="shared" si="182"/>
        <v>0</v>
      </c>
      <c r="U220" s="611">
        <f t="shared" si="182"/>
        <v>0</v>
      </c>
      <c r="V220" s="611">
        <f t="shared" si="182"/>
        <v>0</v>
      </c>
      <c r="W220" s="611">
        <f t="shared" si="182"/>
        <v>0</v>
      </c>
      <c r="X220" s="611">
        <f t="shared" si="182"/>
        <v>0</v>
      </c>
      <c r="Y220" s="611">
        <f t="shared" si="182"/>
        <v>0</v>
      </c>
      <c r="Z220" s="611">
        <f t="shared" si="182"/>
        <v>0</v>
      </c>
      <c r="AA220" s="611">
        <f t="shared" si="182"/>
        <v>0</v>
      </c>
      <c r="AB220" s="611">
        <f t="shared" si="182"/>
        <v>0</v>
      </c>
      <c r="AC220" s="611">
        <f t="shared" si="182"/>
        <v>0</v>
      </c>
      <c r="AD220" s="611">
        <f t="shared" si="182"/>
        <v>0</v>
      </c>
      <c r="AE220" s="611">
        <f t="shared" si="182"/>
        <v>0</v>
      </c>
      <c r="AF220" s="611">
        <f t="shared" si="182"/>
        <v>0</v>
      </c>
      <c r="AG220" s="611">
        <f t="shared" si="182"/>
        <v>0</v>
      </c>
      <c r="AH220" s="611">
        <f t="shared" si="182"/>
        <v>0</v>
      </c>
      <c r="AI220" s="611">
        <f t="shared" si="182"/>
        <v>0</v>
      </c>
      <c r="AJ220" s="611">
        <f t="shared" si="182"/>
        <v>0</v>
      </c>
      <c r="AK220" s="611">
        <f t="shared" si="182"/>
        <v>0</v>
      </c>
      <c r="AL220" s="611">
        <f t="shared" si="182"/>
        <v>0</v>
      </c>
      <c r="AM220" s="611">
        <f t="shared" si="182"/>
        <v>0</v>
      </c>
      <c r="AN220" s="611">
        <f t="shared" si="182"/>
        <v>0</v>
      </c>
      <c r="AO220" s="611">
        <f t="shared" si="182"/>
        <v>0</v>
      </c>
      <c r="AP220" s="611">
        <f t="shared" si="182"/>
        <v>0</v>
      </c>
      <c r="AQ220" s="611">
        <f t="shared" si="182"/>
        <v>0</v>
      </c>
      <c r="AR220" s="611">
        <f t="shared" si="182"/>
        <v>0</v>
      </c>
      <c r="AS220" s="611">
        <f t="shared" si="182"/>
        <v>0</v>
      </c>
      <c r="AT220" s="611">
        <f t="shared" si="182"/>
        <v>0</v>
      </c>
      <c r="AU220" s="611">
        <f t="shared" si="182"/>
        <v>0</v>
      </c>
      <c r="AV220" s="611">
        <f t="shared" si="182"/>
        <v>0</v>
      </c>
      <c r="AW220" s="611">
        <f t="shared" si="182"/>
        <v>0</v>
      </c>
      <c r="AX220" s="611">
        <f t="shared" si="182"/>
        <v>0</v>
      </c>
      <c r="AY220" s="611">
        <f t="shared" si="182"/>
        <v>0</v>
      </c>
      <c r="AZ220" s="611">
        <f t="shared" si="182"/>
        <v>0</v>
      </c>
      <c r="BA220" s="611">
        <f t="shared" si="182"/>
        <v>0</v>
      </c>
      <c r="BB220" s="58" t="s">
        <v>231</v>
      </c>
      <c r="BC220" s="63"/>
      <c r="BD220" s="63"/>
      <c r="BE220" s="85">
        <v>2016</v>
      </c>
      <c r="BF220" s="63"/>
      <c r="BG220" s="63"/>
    </row>
    <row r="221" spans="1:59" s="613" customFormat="1" ht="22.2" customHeight="1">
      <c r="A221" s="346" t="s">
        <v>89</v>
      </c>
      <c r="B221" s="65" t="s">
        <v>481</v>
      </c>
      <c r="C221" s="611"/>
      <c r="D221" s="611">
        <f>SUM(E221:BA221)</f>
        <v>0</v>
      </c>
      <c r="E221" s="611">
        <f>SUM(E222:E223)</f>
        <v>0</v>
      </c>
      <c r="F221" s="611">
        <f t="shared" ref="F221:BA221" si="183">SUM(F222:F223)</f>
        <v>0</v>
      </c>
      <c r="G221" s="611">
        <f t="shared" si="183"/>
        <v>0</v>
      </c>
      <c r="H221" s="611">
        <f t="shared" si="183"/>
        <v>0</v>
      </c>
      <c r="I221" s="611">
        <f t="shared" si="183"/>
        <v>0</v>
      </c>
      <c r="J221" s="611">
        <f t="shared" si="183"/>
        <v>0</v>
      </c>
      <c r="K221" s="611">
        <f t="shared" si="183"/>
        <v>0</v>
      </c>
      <c r="L221" s="611">
        <f t="shared" si="183"/>
        <v>0</v>
      </c>
      <c r="M221" s="611">
        <f t="shared" si="183"/>
        <v>0</v>
      </c>
      <c r="N221" s="611">
        <f t="shared" si="183"/>
        <v>0</v>
      </c>
      <c r="O221" s="611">
        <f t="shared" si="183"/>
        <v>0</v>
      </c>
      <c r="P221" s="611">
        <f t="shared" si="183"/>
        <v>0</v>
      </c>
      <c r="Q221" s="611">
        <f t="shared" si="183"/>
        <v>0</v>
      </c>
      <c r="R221" s="611">
        <f t="shared" si="183"/>
        <v>0</v>
      </c>
      <c r="S221" s="611">
        <f t="shared" si="183"/>
        <v>0</v>
      </c>
      <c r="T221" s="611">
        <f t="shared" si="183"/>
        <v>0</v>
      </c>
      <c r="U221" s="611">
        <f t="shared" si="183"/>
        <v>0</v>
      </c>
      <c r="V221" s="611">
        <f t="shared" si="183"/>
        <v>0</v>
      </c>
      <c r="W221" s="611">
        <f t="shared" si="183"/>
        <v>0</v>
      </c>
      <c r="X221" s="611">
        <f t="shared" si="183"/>
        <v>0</v>
      </c>
      <c r="Y221" s="611">
        <f t="shared" si="183"/>
        <v>0</v>
      </c>
      <c r="Z221" s="611">
        <f t="shared" si="183"/>
        <v>0</v>
      </c>
      <c r="AA221" s="611">
        <f t="shared" si="183"/>
        <v>0</v>
      </c>
      <c r="AB221" s="611">
        <f t="shared" si="183"/>
        <v>0</v>
      </c>
      <c r="AC221" s="611">
        <f t="shared" si="183"/>
        <v>0</v>
      </c>
      <c r="AD221" s="611">
        <f t="shared" si="183"/>
        <v>0</v>
      </c>
      <c r="AE221" s="611">
        <f t="shared" si="183"/>
        <v>0</v>
      </c>
      <c r="AF221" s="611">
        <f t="shared" si="183"/>
        <v>0</v>
      </c>
      <c r="AG221" s="611">
        <f t="shared" si="183"/>
        <v>0</v>
      </c>
      <c r="AH221" s="611">
        <f t="shared" si="183"/>
        <v>0</v>
      </c>
      <c r="AI221" s="611">
        <f t="shared" si="183"/>
        <v>0</v>
      </c>
      <c r="AJ221" s="611">
        <f t="shared" si="183"/>
        <v>0</v>
      </c>
      <c r="AK221" s="611">
        <f t="shared" si="183"/>
        <v>0</v>
      </c>
      <c r="AL221" s="611">
        <f t="shared" si="183"/>
        <v>0</v>
      </c>
      <c r="AM221" s="611">
        <f t="shared" si="183"/>
        <v>0</v>
      </c>
      <c r="AN221" s="611">
        <f t="shared" si="183"/>
        <v>0</v>
      </c>
      <c r="AO221" s="611">
        <f t="shared" si="183"/>
        <v>0</v>
      </c>
      <c r="AP221" s="611">
        <f t="shared" si="183"/>
        <v>0</v>
      </c>
      <c r="AQ221" s="611">
        <f t="shared" si="183"/>
        <v>0</v>
      </c>
      <c r="AR221" s="611">
        <f t="shared" si="183"/>
        <v>0</v>
      </c>
      <c r="AS221" s="611">
        <f t="shared" si="183"/>
        <v>0</v>
      </c>
      <c r="AT221" s="611">
        <f t="shared" si="183"/>
        <v>0</v>
      </c>
      <c r="AU221" s="611">
        <f t="shared" si="183"/>
        <v>0</v>
      </c>
      <c r="AV221" s="611">
        <f t="shared" si="183"/>
        <v>0</v>
      </c>
      <c r="AW221" s="611">
        <f t="shared" si="183"/>
        <v>0</v>
      </c>
      <c r="AX221" s="611">
        <f t="shared" si="183"/>
        <v>0</v>
      </c>
      <c r="AY221" s="611">
        <f t="shared" si="183"/>
        <v>0</v>
      </c>
      <c r="AZ221" s="611">
        <f t="shared" si="183"/>
        <v>0</v>
      </c>
      <c r="BA221" s="611">
        <f t="shared" si="183"/>
        <v>0</v>
      </c>
      <c r="BB221" s="58" t="s">
        <v>231</v>
      </c>
      <c r="BC221" s="63"/>
      <c r="BD221" s="63"/>
      <c r="BE221" s="85">
        <v>2016</v>
      </c>
      <c r="BF221" s="63"/>
      <c r="BG221" s="63"/>
    </row>
    <row r="222" spans="1:59" s="630" customFormat="1" ht="22.2" hidden="1" customHeight="1">
      <c r="A222" s="626" t="s">
        <v>89</v>
      </c>
      <c r="B222" s="672"/>
      <c r="C222" s="628"/>
      <c r="D222" s="628"/>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628"/>
      <c r="AA222" s="628"/>
      <c r="AB222" s="628"/>
      <c r="AC222" s="628"/>
      <c r="AD222" s="628"/>
      <c r="AE222" s="628"/>
      <c r="AF222" s="628"/>
      <c r="AG222" s="628"/>
      <c r="AH222" s="628"/>
      <c r="AI222" s="628"/>
      <c r="AJ222" s="628"/>
      <c r="AK222" s="628"/>
      <c r="AL222" s="628"/>
      <c r="AM222" s="628"/>
      <c r="AN222" s="628"/>
      <c r="AO222" s="628"/>
      <c r="AP222" s="628"/>
      <c r="AQ222" s="628"/>
      <c r="AR222" s="628"/>
      <c r="AS222" s="628"/>
      <c r="AT222" s="628"/>
      <c r="AU222" s="628"/>
      <c r="AV222" s="628"/>
      <c r="AW222" s="628"/>
      <c r="AX222" s="628"/>
      <c r="AY222" s="628"/>
      <c r="AZ222" s="628"/>
      <c r="BA222" s="628"/>
      <c r="BB222" s="604" t="s">
        <v>231</v>
      </c>
      <c r="BC222" s="629"/>
      <c r="BD222" s="629"/>
      <c r="BE222" s="606">
        <v>2016</v>
      </c>
      <c r="BF222" s="629"/>
      <c r="BG222" s="629"/>
    </row>
    <row r="223" spans="1:59" s="630" customFormat="1" ht="22.2" hidden="1" customHeight="1">
      <c r="A223" s="626" t="s">
        <v>89</v>
      </c>
      <c r="B223" s="672"/>
      <c r="C223" s="628"/>
      <c r="D223" s="628"/>
      <c r="E223" s="628"/>
      <c r="F223" s="628"/>
      <c r="G223" s="628"/>
      <c r="H223" s="628"/>
      <c r="I223" s="628"/>
      <c r="J223" s="628"/>
      <c r="K223" s="628"/>
      <c r="L223" s="628"/>
      <c r="M223" s="628"/>
      <c r="N223" s="628"/>
      <c r="O223" s="628"/>
      <c r="P223" s="628"/>
      <c r="Q223" s="628"/>
      <c r="R223" s="628"/>
      <c r="S223" s="628"/>
      <c r="T223" s="628"/>
      <c r="U223" s="628"/>
      <c r="V223" s="628"/>
      <c r="W223" s="628"/>
      <c r="X223" s="628"/>
      <c r="Y223" s="628"/>
      <c r="Z223" s="628"/>
      <c r="AA223" s="628"/>
      <c r="AB223" s="628"/>
      <c r="AC223" s="628"/>
      <c r="AD223" s="628"/>
      <c r="AE223" s="628"/>
      <c r="AF223" s="628"/>
      <c r="AG223" s="628"/>
      <c r="AH223" s="628"/>
      <c r="AI223" s="628"/>
      <c r="AJ223" s="628"/>
      <c r="AK223" s="628"/>
      <c r="AL223" s="628"/>
      <c r="AM223" s="628"/>
      <c r="AN223" s="628"/>
      <c r="AO223" s="628"/>
      <c r="AP223" s="628"/>
      <c r="AQ223" s="628"/>
      <c r="AR223" s="628"/>
      <c r="AS223" s="628"/>
      <c r="AT223" s="628"/>
      <c r="AU223" s="628"/>
      <c r="AV223" s="628"/>
      <c r="AW223" s="628"/>
      <c r="AX223" s="628"/>
      <c r="AY223" s="628"/>
      <c r="AZ223" s="628"/>
      <c r="BA223" s="628"/>
      <c r="BB223" s="604" t="s">
        <v>231</v>
      </c>
      <c r="BC223" s="629"/>
      <c r="BD223" s="629"/>
      <c r="BE223" s="606">
        <v>2016</v>
      </c>
      <c r="BF223" s="629"/>
      <c r="BG223" s="629"/>
    </row>
    <row r="224" spans="1:59" s="613" customFormat="1" ht="22.2" customHeight="1">
      <c r="A224" s="346" t="s">
        <v>646</v>
      </c>
      <c r="B224" s="615" t="s">
        <v>685</v>
      </c>
      <c r="C224" s="611">
        <f>SUM(C225:C230)</f>
        <v>0</v>
      </c>
      <c r="D224" s="611">
        <f>SUM(D225,D228)</f>
        <v>0</v>
      </c>
      <c r="E224" s="611">
        <f>SUM(E225,E228)</f>
        <v>0</v>
      </c>
      <c r="F224" s="611">
        <f t="shared" ref="F224:BA224" si="184">SUM(F225,F228)</f>
        <v>0</v>
      </c>
      <c r="G224" s="611">
        <f t="shared" si="184"/>
        <v>0</v>
      </c>
      <c r="H224" s="611">
        <f t="shared" si="184"/>
        <v>0</v>
      </c>
      <c r="I224" s="611">
        <f t="shared" si="184"/>
        <v>0</v>
      </c>
      <c r="J224" s="611">
        <f t="shared" si="184"/>
        <v>0</v>
      </c>
      <c r="K224" s="611">
        <f t="shared" si="184"/>
        <v>0</v>
      </c>
      <c r="L224" s="611">
        <f t="shared" si="184"/>
        <v>0</v>
      </c>
      <c r="M224" s="611">
        <f t="shared" si="184"/>
        <v>0</v>
      </c>
      <c r="N224" s="611">
        <f t="shared" si="184"/>
        <v>0</v>
      </c>
      <c r="O224" s="611">
        <f t="shared" si="184"/>
        <v>0</v>
      </c>
      <c r="P224" s="611">
        <f t="shared" si="184"/>
        <v>0</v>
      </c>
      <c r="Q224" s="611">
        <f t="shared" si="184"/>
        <v>0</v>
      </c>
      <c r="R224" s="611">
        <f t="shared" si="184"/>
        <v>0</v>
      </c>
      <c r="S224" s="611">
        <f t="shared" si="184"/>
        <v>0</v>
      </c>
      <c r="T224" s="611">
        <f t="shared" si="184"/>
        <v>0</v>
      </c>
      <c r="U224" s="611">
        <f t="shared" si="184"/>
        <v>0</v>
      </c>
      <c r="V224" s="611">
        <f t="shared" si="184"/>
        <v>0</v>
      </c>
      <c r="W224" s="611">
        <f t="shared" si="184"/>
        <v>0</v>
      </c>
      <c r="X224" s="611">
        <f t="shared" si="184"/>
        <v>0</v>
      </c>
      <c r="Y224" s="611">
        <f t="shared" si="184"/>
        <v>0</v>
      </c>
      <c r="Z224" s="611">
        <f t="shared" si="184"/>
        <v>0</v>
      </c>
      <c r="AA224" s="611">
        <f t="shared" si="184"/>
        <v>0</v>
      </c>
      <c r="AB224" s="611">
        <f t="shared" si="184"/>
        <v>0</v>
      </c>
      <c r="AC224" s="611">
        <f t="shared" si="184"/>
        <v>0</v>
      </c>
      <c r="AD224" s="611">
        <f t="shared" si="184"/>
        <v>0</v>
      </c>
      <c r="AE224" s="611">
        <f t="shared" si="184"/>
        <v>0</v>
      </c>
      <c r="AF224" s="611">
        <f t="shared" si="184"/>
        <v>0</v>
      </c>
      <c r="AG224" s="611">
        <f t="shared" si="184"/>
        <v>0</v>
      </c>
      <c r="AH224" s="611">
        <f t="shared" si="184"/>
        <v>0</v>
      </c>
      <c r="AI224" s="611">
        <f t="shared" si="184"/>
        <v>0</v>
      </c>
      <c r="AJ224" s="611">
        <f t="shared" si="184"/>
        <v>0</v>
      </c>
      <c r="AK224" s="611">
        <f t="shared" si="184"/>
        <v>0</v>
      </c>
      <c r="AL224" s="611">
        <f t="shared" si="184"/>
        <v>0</v>
      </c>
      <c r="AM224" s="611">
        <f t="shared" si="184"/>
        <v>0</v>
      </c>
      <c r="AN224" s="611">
        <f t="shared" si="184"/>
        <v>0</v>
      </c>
      <c r="AO224" s="611">
        <f t="shared" si="184"/>
        <v>0</v>
      </c>
      <c r="AP224" s="611">
        <f t="shared" si="184"/>
        <v>0</v>
      </c>
      <c r="AQ224" s="611">
        <f t="shared" si="184"/>
        <v>0</v>
      </c>
      <c r="AR224" s="611">
        <f t="shared" si="184"/>
        <v>0</v>
      </c>
      <c r="AS224" s="611">
        <f t="shared" si="184"/>
        <v>0</v>
      </c>
      <c r="AT224" s="611">
        <f t="shared" si="184"/>
        <v>0</v>
      </c>
      <c r="AU224" s="611">
        <f t="shared" si="184"/>
        <v>0</v>
      </c>
      <c r="AV224" s="611">
        <f t="shared" si="184"/>
        <v>0</v>
      </c>
      <c r="AW224" s="611">
        <f t="shared" si="184"/>
        <v>0</v>
      </c>
      <c r="AX224" s="611">
        <f t="shared" si="184"/>
        <v>0</v>
      </c>
      <c r="AY224" s="611">
        <f t="shared" si="184"/>
        <v>0</v>
      </c>
      <c r="AZ224" s="611">
        <f t="shared" si="184"/>
        <v>0</v>
      </c>
      <c r="BA224" s="611">
        <f t="shared" si="184"/>
        <v>0</v>
      </c>
      <c r="BB224" s="58" t="s">
        <v>231</v>
      </c>
      <c r="BC224" s="63"/>
      <c r="BD224" s="63"/>
      <c r="BE224" s="85">
        <v>2016</v>
      </c>
      <c r="BF224" s="63"/>
      <c r="BG224" s="63"/>
    </row>
    <row r="225" spans="1:59" s="613" customFormat="1" ht="22.2" customHeight="1">
      <c r="A225" s="346" t="s">
        <v>646</v>
      </c>
      <c r="B225" s="65" t="s">
        <v>480</v>
      </c>
      <c r="C225" s="611"/>
      <c r="D225" s="611">
        <f>SUM(E225:BA225)</f>
        <v>0</v>
      </c>
      <c r="E225" s="611">
        <f>SUM(E226:E227)</f>
        <v>0</v>
      </c>
      <c r="F225" s="611">
        <f t="shared" ref="F225:BA225" si="185">SUM(F226:F227)</f>
        <v>0</v>
      </c>
      <c r="G225" s="611">
        <f t="shared" si="185"/>
        <v>0</v>
      </c>
      <c r="H225" s="611">
        <f t="shared" si="185"/>
        <v>0</v>
      </c>
      <c r="I225" s="611">
        <f t="shared" si="185"/>
        <v>0</v>
      </c>
      <c r="J225" s="611">
        <f t="shared" si="185"/>
        <v>0</v>
      </c>
      <c r="K225" s="611">
        <f t="shared" si="185"/>
        <v>0</v>
      </c>
      <c r="L225" s="611">
        <f t="shared" si="185"/>
        <v>0</v>
      </c>
      <c r="M225" s="611">
        <f t="shared" si="185"/>
        <v>0</v>
      </c>
      <c r="N225" s="611">
        <f t="shared" si="185"/>
        <v>0</v>
      </c>
      <c r="O225" s="611">
        <f t="shared" si="185"/>
        <v>0</v>
      </c>
      <c r="P225" s="611">
        <f t="shared" si="185"/>
        <v>0</v>
      </c>
      <c r="Q225" s="611">
        <f t="shared" si="185"/>
        <v>0</v>
      </c>
      <c r="R225" s="611">
        <f t="shared" si="185"/>
        <v>0</v>
      </c>
      <c r="S225" s="611">
        <f t="shared" si="185"/>
        <v>0</v>
      </c>
      <c r="T225" s="611">
        <f t="shared" si="185"/>
        <v>0</v>
      </c>
      <c r="U225" s="611">
        <f t="shared" si="185"/>
        <v>0</v>
      </c>
      <c r="V225" s="611">
        <f t="shared" si="185"/>
        <v>0</v>
      </c>
      <c r="W225" s="611">
        <f t="shared" si="185"/>
        <v>0</v>
      </c>
      <c r="X225" s="611">
        <f t="shared" si="185"/>
        <v>0</v>
      </c>
      <c r="Y225" s="611">
        <f t="shared" si="185"/>
        <v>0</v>
      </c>
      <c r="Z225" s="611">
        <f t="shared" si="185"/>
        <v>0</v>
      </c>
      <c r="AA225" s="611">
        <f t="shared" si="185"/>
        <v>0</v>
      </c>
      <c r="AB225" s="611">
        <f t="shared" si="185"/>
        <v>0</v>
      </c>
      <c r="AC225" s="611">
        <f t="shared" si="185"/>
        <v>0</v>
      </c>
      <c r="AD225" s="611">
        <f t="shared" si="185"/>
        <v>0</v>
      </c>
      <c r="AE225" s="611">
        <f t="shared" si="185"/>
        <v>0</v>
      </c>
      <c r="AF225" s="611">
        <f t="shared" si="185"/>
        <v>0</v>
      </c>
      <c r="AG225" s="611">
        <f t="shared" si="185"/>
        <v>0</v>
      </c>
      <c r="AH225" s="611">
        <f t="shared" si="185"/>
        <v>0</v>
      </c>
      <c r="AI225" s="611">
        <f t="shared" si="185"/>
        <v>0</v>
      </c>
      <c r="AJ225" s="611">
        <f t="shared" si="185"/>
        <v>0</v>
      </c>
      <c r="AK225" s="611">
        <f t="shared" si="185"/>
        <v>0</v>
      </c>
      <c r="AL225" s="611">
        <f t="shared" si="185"/>
        <v>0</v>
      </c>
      <c r="AM225" s="611">
        <f t="shared" si="185"/>
        <v>0</v>
      </c>
      <c r="AN225" s="611">
        <f t="shared" si="185"/>
        <v>0</v>
      </c>
      <c r="AO225" s="611">
        <f t="shared" si="185"/>
        <v>0</v>
      </c>
      <c r="AP225" s="611">
        <f t="shared" si="185"/>
        <v>0</v>
      </c>
      <c r="AQ225" s="611">
        <f t="shared" si="185"/>
        <v>0</v>
      </c>
      <c r="AR225" s="611">
        <f t="shared" si="185"/>
        <v>0</v>
      </c>
      <c r="AS225" s="611">
        <f t="shared" si="185"/>
        <v>0</v>
      </c>
      <c r="AT225" s="611">
        <f t="shared" si="185"/>
        <v>0</v>
      </c>
      <c r="AU225" s="611">
        <f t="shared" si="185"/>
        <v>0</v>
      </c>
      <c r="AV225" s="611">
        <f t="shared" si="185"/>
        <v>0</v>
      </c>
      <c r="AW225" s="611">
        <f t="shared" si="185"/>
        <v>0</v>
      </c>
      <c r="AX225" s="611">
        <f t="shared" si="185"/>
        <v>0</v>
      </c>
      <c r="AY225" s="611">
        <f t="shared" si="185"/>
        <v>0</v>
      </c>
      <c r="AZ225" s="611">
        <f t="shared" si="185"/>
        <v>0</v>
      </c>
      <c r="BA225" s="611">
        <f t="shared" si="185"/>
        <v>0</v>
      </c>
      <c r="BB225" s="58" t="s">
        <v>231</v>
      </c>
      <c r="BC225" s="63"/>
      <c r="BD225" s="63"/>
      <c r="BE225" s="85">
        <v>2016</v>
      </c>
      <c r="BF225" s="63"/>
      <c r="BG225" s="63"/>
    </row>
    <row r="226" spans="1:59" s="630" customFormat="1" ht="22.2" hidden="1" customHeight="1">
      <c r="A226" s="626" t="s">
        <v>646</v>
      </c>
      <c r="B226" s="672"/>
      <c r="C226" s="628"/>
      <c r="D226" s="628"/>
      <c r="E226" s="628"/>
      <c r="F226" s="628"/>
      <c r="G226" s="628"/>
      <c r="H226" s="628"/>
      <c r="I226" s="628"/>
      <c r="J226" s="628"/>
      <c r="K226" s="628"/>
      <c r="L226" s="628"/>
      <c r="M226" s="628"/>
      <c r="N226" s="628"/>
      <c r="O226" s="628"/>
      <c r="P226" s="628"/>
      <c r="Q226" s="628"/>
      <c r="R226" s="628"/>
      <c r="S226" s="628"/>
      <c r="T226" s="628"/>
      <c r="U226" s="628"/>
      <c r="V226" s="628"/>
      <c r="W226" s="628"/>
      <c r="X226" s="628"/>
      <c r="Y226" s="628"/>
      <c r="Z226" s="628"/>
      <c r="AA226" s="628"/>
      <c r="AB226" s="628"/>
      <c r="AC226" s="628"/>
      <c r="AD226" s="628"/>
      <c r="AE226" s="628"/>
      <c r="AF226" s="628"/>
      <c r="AG226" s="628"/>
      <c r="AH226" s="628"/>
      <c r="AI226" s="628"/>
      <c r="AJ226" s="628"/>
      <c r="AK226" s="628"/>
      <c r="AL226" s="628"/>
      <c r="AM226" s="628"/>
      <c r="AN226" s="628"/>
      <c r="AO226" s="628"/>
      <c r="AP226" s="628"/>
      <c r="AQ226" s="628"/>
      <c r="AR226" s="628"/>
      <c r="AS226" s="628"/>
      <c r="AT226" s="628"/>
      <c r="AU226" s="628"/>
      <c r="AV226" s="628"/>
      <c r="AW226" s="628"/>
      <c r="AX226" s="628"/>
      <c r="AY226" s="628"/>
      <c r="AZ226" s="628"/>
      <c r="BA226" s="628"/>
      <c r="BB226" s="604" t="s">
        <v>231</v>
      </c>
      <c r="BC226" s="629"/>
      <c r="BD226" s="629"/>
      <c r="BE226" s="606">
        <v>2016</v>
      </c>
      <c r="BF226" s="629"/>
      <c r="BG226" s="629"/>
    </row>
    <row r="227" spans="1:59" s="630" customFormat="1" ht="22.2" hidden="1" customHeight="1">
      <c r="A227" s="626" t="s">
        <v>646</v>
      </c>
      <c r="B227" s="672"/>
      <c r="C227" s="628"/>
      <c r="D227" s="628"/>
      <c r="E227" s="628"/>
      <c r="F227" s="628"/>
      <c r="G227" s="628"/>
      <c r="H227" s="628"/>
      <c r="I227" s="628"/>
      <c r="J227" s="628"/>
      <c r="K227" s="628"/>
      <c r="L227" s="628"/>
      <c r="M227" s="628"/>
      <c r="N227" s="628"/>
      <c r="O227" s="628"/>
      <c r="P227" s="628"/>
      <c r="Q227" s="628"/>
      <c r="R227" s="628"/>
      <c r="S227" s="628"/>
      <c r="T227" s="628"/>
      <c r="U227" s="628"/>
      <c r="V227" s="628"/>
      <c r="W227" s="628"/>
      <c r="X227" s="628"/>
      <c r="Y227" s="628"/>
      <c r="Z227" s="628"/>
      <c r="AA227" s="628"/>
      <c r="AB227" s="628"/>
      <c r="AC227" s="628"/>
      <c r="AD227" s="628"/>
      <c r="AE227" s="628"/>
      <c r="AF227" s="628"/>
      <c r="AG227" s="628"/>
      <c r="AH227" s="628"/>
      <c r="AI227" s="628"/>
      <c r="AJ227" s="628"/>
      <c r="AK227" s="628"/>
      <c r="AL227" s="628"/>
      <c r="AM227" s="628"/>
      <c r="AN227" s="628"/>
      <c r="AO227" s="628"/>
      <c r="AP227" s="628"/>
      <c r="AQ227" s="628"/>
      <c r="AR227" s="628"/>
      <c r="AS227" s="628"/>
      <c r="AT227" s="628"/>
      <c r="AU227" s="628"/>
      <c r="AV227" s="628"/>
      <c r="AW227" s="628"/>
      <c r="AX227" s="628"/>
      <c r="AY227" s="628"/>
      <c r="AZ227" s="628"/>
      <c r="BA227" s="628"/>
      <c r="BB227" s="604"/>
      <c r="BC227" s="629"/>
      <c r="BD227" s="629"/>
      <c r="BE227" s="606"/>
      <c r="BF227" s="629"/>
      <c r="BG227" s="629"/>
    </row>
    <row r="228" spans="1:59" s="613" customFormat="1" ht="22.2" customHeight="1">
      <c r="A228" s="346" t="s">
        <v>646</v>
      </c>
      <c r="B228" s="65" t="s">
        <v>481</v>
      </c>
      <c r="C228" s="611"/>
      <c r="D228" s="611">
        <f>SUM(E228:BA228)</f>
        <v>0</v>
      </c>
      <c r="E228" s="611">
        <f>SUM(E229:E230)</f>
        <v>0</v>
      </c>
      <c r="F228" s="611">
        <f t="shared" ref="F228:BA228" si="186">SUM(F229:F230)</f>
        <v>0</v>
      </c>
      <c r="G228" s="611">
        <f t="shared" si="186"/>
        <v>0</v>
      </c>
      <c r="H228" s="611">
        <f t="shared" si="186"/>
        <v>0</v>
      </c>
      <c r="I228" s="611">
        <f t="shared" si="186"/>
        <v>0</v>
      </c>
      <c r="J228" s="611">
        <f t="shared" si="186"/>
        <v>0</v>
      </c>
      <c r="K228" s="611">
        <f t="shared" si="186"/>
        <v>0</v>
      </c>
      <c r="L228" s="611">
        <f t="shared" si="186"/>
        <v>0</v>
      </c>
      <c r="M228" s="611">
        <f t="shared" si="186"/>
        <v>0</v>
      </c>
      <c r="N228" s="611">
        <f t="shared" si="186"/>
        <v>0</v>
      </c>
      <c r="O228" s="611">
        <f t="shared" si="186"/>
        <v>0</v>
      </c>
      <c r="P228" s="611">
        <f t="shared" si="186"/>
        <v>0</v>
      </c>
      <c r="Q228" s="611">
        <f t="shared" si="186"/>
        <v>0</v>
      </c>
      <c r="R228" s="611">
        <f t="shared" si="186"/>
        <v>0</v>
      </c>
      <c r="S228" s="611">
        <f t="shared" si="186"/>
        <v>0</v>
      </c>
      <c r="T228" s="611">
        <f t="shared" si="186"/>
        <v>0</v>
      </c>
      <c r="U228" s="611">
        <f t="shared" si="186"/>
        <v>0</v>
      </c>
      <c r="V228" s="611">
        <f t="shared" si="186"/>
        <v>0</v>
      </c>
      <c r="W228" s="611">
        <f t="shared" si="186"/>
        <v>0</v>
      </c>
      <c r="X228" s="611">
        <f t="shared" si="186"/>
        <v>0</v>
      </c>
      <c r="Y228" s="611">
        <f t="shared" si="186"/>
        <v>0</v>
      </c>
      <c r="Z228" s="611">
        <f t="shared" si="186"/>
        <v>0</v>
      </c>
      <c r="AA228" s="611">
        <f t="shared" si="186"/>
        <v>0</v>
      </c>
      <c r="AB228" s="611">
        <f t="shared" si="186"/>
        <v>0</v>
      </c>
      <c r="AC228" s="611">
        <f t="shared" si="186"/>
        <v>0</v>
      </c>
      <c r="AD228" s="611">
        <f t="shared" si="186"/>
        <v>0</v>
      </c>
      <c r="AE228" s="611">
        <f t="shared" si="186"/>
        <v>0</v>
      </c>
      <c r="AF228" s="611">
        <f t="shared" si="186"/>
        <v>0</v>
      </c>
      <c r="AG228" s="611">
        <f t="shared" si="186"/>
        <v>0</v>
      </c>
      <c r="AH228" s="611">
        <f t="shared" si="186"/>
        <v>0</v>
      </c>
      <c r="AI228" s="611">
        <f t="shared" si="186"/>
        <v>0</v>
      </c>
      <c r="AJ228" s="611">
        <f t="shared" si="186"/>
        <v>0</v>
      </c>
      <c r="AK228" s="611">
        <f t="shared" si="186"/>
        <v>0</v>
      </c>
      <c r="AL228" s="611">
        <f t="shared" si="186"/>
        <v>0</v>
      </c>
      <c r="AM228" s="611">
        <f t="shared" si="186"/>
        <v>0</v>
      </c>
      <c r="AN228" s="611">
        <f t="shared" si="186"/>
        <v>0</v>
      </c>
      <c r="AO228" s="611">
        <f t="shared" si="186"/>
        <v>0</v>
      </c>
      <c r="AP228" s="611">
        <f t="shared" si="186"/>
        <v>0</v>
      </c>
      <c r="AQ228" s="611">
        <f t="shared" si="186"/>
        <v>0</v>
      </c>
      <c r="AR228" s="611">
        <f t="shared" si="186"/>
        <v>0</v>
      </c>
      <c r="AS228" s="611">
        <f t="shared" si="186"/>
        <v>0</v>
      </c>
      <c r="AT228" s="611">
        <f t="shared" si="186"/>
        <v>0</v>
      </c>
      <c r="AU228" s="611">
        <f t="shared" si="186"/>
        <v>0</v>
      </c>
      <c r="AV228" s="611">
        <f t="shared" si="186"/>
        <v>0</v>
      </c>
      <c r="AW228" s="611">
        <f t="shared" si="186"/>
        <v>0</v>
      </c>
      <c r="AX228" s="611">
        <f t="shared" si="186"/>
        <v>0</v>
      </c>
      <c r="AY228" s="611">
        <f t="shared" si="186"/>
        <v>0</v>
      </c>
      <c r="AZ228" s="611">
        <f t="shared" si="186"/>
        <v>0</v>
      </c>
      <c r="BA228" s="611">
        <f t="shared" si="186"/>
        <v>0</v>
      </c>
      <c r="BB228" s="58"/>
      <c r="BC228" s="63"/>
      <c r="BD228" s="63"/>
      <c r="BE228" s="85"/>
      <c r="BF228" s="63"/>
      <c r="BG228" s="63"/>
    </row>
    <row r="229" spans="1:59" s="630" customFormat="1" ht="22.2" hidden="1" customHeight="1">
      <c r="A229" s="626" t="s">
        <v>646</v>
      </c>
      <c r="B229" s="672"/>
      <c r="C229" s="628"/>
      <c r="D229" s="628"/>
      <c r="E229" s="628"/>
      <c r="F229" s="628"/>
      <c r="G229" s="628"/>
      <c r="H229" s="628"/>
      <c r="I229" s="628"/>
      <c r="J229" s="628"/>
      <c r="K229" s="628"/>
      <c r="L229" s="628"/>
      <c r="M229" s="628"/>
      <c r="N229" s="628"/>
      <c r="O229" s="628"/>
      <c r="P229" s="628"/>
      <c r="Q229" s="628"/>
      <c r="R229" s="628"/>
      <c r="S229" s="628"/>
      <c r="T229" s="628"/>
      <c r="U229" s="628"/>
      <c r="V229" s="628"/>
      <c r="W229" s="628"/>
      <c r="X229" s="628"/>
      <c r="Y229" s="628"/>
      <c r="Z229" s="628"/>
      <c r="AA229" s="628"/>
      <c r="AB229" s="628"/>
      <c r="AC229" s="628"/>
      <c r="AD229" s="628"/>
      <c r="AE229" s="628"/>
      <c r="AF229" s="628"/>
      <c r="AG229" s="628"/>
      <c r="AH229" s="628"/>
      <c r="AI229" s="628"/>
      <c r="AJ229" s="628"/>
      <c r="AK229" s="628"/>
      <c r="AL229" s="628"/>
      <c r="AM229" s="628"/>
      <c r="AN229" s="628"/>
      <c r="AO229" s="628"/>
      <c r="AP229" s="628"/>
      <c r="AQ229" s="628"/>
      <c r="AR229" s="628"/>
      <c r="AS229" s="628"/>
      <c r="AT229" s="628"/>
      <c r="AU229" s="628"/>
      <c r="AV229" s="628"/>
      <c r="AW229" s="628"/>
      <c r="AX229" s="628"/>
      <c r="AY229" s="628"/>
      <c r="AZ229" s="628"/>
      <c r="BA229" s="628"/>
      <c r="BB229" s="604"/>
      <c r="BC229" s="629"/>
      <c r="BD229" s="629"/>
      <c r="BE229" s="606"/>
      <c r="BF229" s="629"/>
      <c r="BG229" s="629"/>
    </row>
    <row r="230" spans="1:59" s="630" customFormat="1" ht="22.2" hidden="1" customHeight="1">
      <c r="A230" s="626" t="s">
        <v>646</v>
      </c>
      <c r="B230" s="672"/>
      <c r="C230" s="628"/>
      <c r="D230" s="628"/>
      <c r="E230" s="628"/>
      <c r="F230" s="628"/>
      <c r="G230" s="628"/>
      <c r="H230" s="628"/>
      <c r="I230" s="628"/>
      <c r="J230" s="628"/>
      <c r="K230" s="628"/>
      <c r="L230" s="628"/>
      <c r="M230" s="628"/>
      <c r="N230" s="628"/>
      <c r="O230" s="628"/>
      <c r="P230" s="628"/>
      <c r="Q230" s="628"/>
      <c r="R230" s="628"/>
      <c r="S230" s="628"/>
      <c r="T230" s="628"/>
      <c r="U230" s="628"/>
      <c r="V230" s="628"/>
      <c r="W230" s="628"/>
      <c r="X230" s="628"/>
      <c r="Y230" s="628"/>
      <c r="Z230" s="628"/>
      <c r="AA230" s="628"/>
      <c r="AB230" s="628"/>
      <c r="AC230" s="628"/>
      <c r="AD230" s="628"/>
      <c r="AE230" s="628"/>
      <c r="AF230" s="628"/>
      <c r="AG230" s="628"/>
      <c r="AH230" s="628"/>
      <c r="AI230" s="628"/>
      <c r="AJ230" s="628"/>
      <c r="AK230" s="628"/>
      <c r="AL230" s="628"/>
      <c r="AM230" s="628"/>
      <c r="AN230" s="628"/>
      <c r="AO230" s="628"/>
      <c r="AP230" s="628"/>
      <c r="AQ230" s="628"/>
      <c r="AR230" s="628"/>
      <c r="AS230" s="628"/>
      <c r="AT230" s="628"/>
      <c r="AU230" s="628"/>
      <c r="AV230" s="628"/>
      <c r="AW230" s="628"/>
      <c r="AX230" s="628"/>
      <c r="AY230" s="628"/>
      <c r="AZ230" s="628"/>
      <c r="BA230" s="628"/>
      <c r="BB230" s="604" t="s">
        <v>231</v>
      </c>
      <c r="BC230" s="629"/>
      <c r="BD230" s="629"/>
      <c r="BE230" s="606">
        <v>2016</v>
      </c>
      <c r="BF230" s="629"/>
      <c r="BG230" s="629"/>
    </row>
    <row r="231" spans="1:59" s="613" customFormat="1" ht="22.2" customHeight="1">
      <c r="A231" s="346" t="s">
        <v>92</v>
      </c>
      <c r="B231" s="615" t="s">
        <v>503</v>
      </c>
      <c r="C231" s="611">
        <f>SUM(C232,C235)</f>
        <v>0</v>
      </c>
      <c r="D231" s="611">
        <f t="shared" ref="D231:K231" si="187">SUM(D232,D235)</f>
        <v>0</v>
      </c>
      <c r="E231" s="611">
        <f t="shared" si="187"/>
        <v>0</v>
      </c>
      <c r="F231" s="611">
        <f t="shared" si="187"/>
        <v>0</v>
      </c>
      <c r="G231" s="611">
        <f t="shared" si="187"/>
        <v>0</v>
      </c>
      <c r="H231" s="611">
        <f t="shared" si="187"/>
        <v>0</v>
      </c>
      <c r="I231" s="611">
        <f t="shared" si="187"/>
        <v>0</v>
      </c>
      <c r="J231" s="611">
        <f t="shared" si="187"/>
        <v>0</v>
      </c>
      <c r="K231" s="611">
        <f t="shared" si="187"/>
        <v>0</v>
      </c>
      <c r="L231" s="611"/>
      <c r="M231" s="611">
        <f t="shared" ref="M231:AF231" si="188">SUM(M232,M235)</f>
        <v>0</v>
      </c>
      <c r="N231" s="611">
        <f t="shared" si="188"/>
        <v>0</v>
      </c>
      <c r="O231" s="611">
        <f t="shared" si="188"/>
        <v>0</v>
      </c>
      <c r="P231" s="611">
        <f t="shared" si="188"/>
        <v>0</v>
      </c>
      <c r="Q231" s="611">
        <f t="shared" si="188"/>
        <v>0</v>
      </c>
      <c r="R231" s="611">
        <f t="shared" si="188"/>
        <v>0</v>
      </c>
      <c r="S231" s="611">
        <f t="shared" si="188"/>
        <v>0</v>
      </c>
      <c r="T231" s="611">
        <f t="shared" si="188"/>
        <v>0</v>
      </c>
      <c r="U231" s="611">
        <f t="shared" si="188"/>
        <v>0</v>
      </c>
      <c r="V231" s="611">
        <f t="shared" si="188"/>
        <v>0</v>
      </c>
      <c r="W231" s="611">
        <f t="shared" si="188"/>
        <v>0</v>
      </c>
      <c r="X231" s="611">
        <f t="shared" si="188"/>
        <v>0</v>
      </c>
      <c r="Y231" s="611">
        <f t="shared" si="188"/>
        <v>0</v>
      </c>
      <c r="Z231" s="611">
        <f t="shared" si="188"/>
        <v>0</v>
      </c>
      <c r="AA231" s="611">
        <f t="shared" si="188"/>
        <v>0</v>
      </c>
      <c r="AB231" s="611">
        <f t="shared" si="188"/>
        <v>0</v>
      </c>
      <c r="AC231" s="611">
        <f t="shared" si="188"/>
        <v>0</v>
      </c>
      <c r="AD231" s="611">
        <f t="shared" si="188"/>
        <v>0</v>
      </c>
      <c r="AE231" s="611">
        <f t="shared" si="188"/>
        <v>0</v>
      </c>
      <c r="AF231" s="611">
        <f t="shared" si="188"/>
        <v>0</v>
      </c>
      <c r="AG231" s="611"/>
      <c r="AH231" s="611">
        <f t="shared" ref="AH231:BA231" si="189">SUM(AH232,AH235)</f>
        <v>0</v>
      </c>
      <c r="AI231" s="611">
        <f t="shared" si="189"/>
        <v>0</v>
      </c>
      <c r="AJ231" s="611">
        <f t="shared" si="189"/>
        <v>0</v>
      </c>
      <c r="AK231" s="611">
        <f t="shared" si="189"/>
        <v>0</v>
      </c>
      <c r="AL231" s="611">
        <f t="shared" si="189"/>
        <v>0</v>
      </c>
      <c r="AM231" s="611">
        <f t="shared" si="189"/>
        <v>0</v>
      </c>
      <c r="AN231" s="611">
        <f t="shared" si="189"/>
        <v>0</v>
      </c>
      <c r="AO231" s="611">
        <f t="shared" si="189"/>
        <v>0</v>
      </c>
      <c r="AP231" s="611">
        <f t="shared" si="189"/>
        <v>0</v>
      </c>
      <c r="AQ231" s="611">
        <f t="shared" si="189"/>
        <v>0</v>
      </c>
      <c r="AR231" s="611">
        <f t="shared" si="189"/>
        <v>0</v>
      </c>
      <c r="AS231" s="611">
        <f t="shared" si="189"/>
        <v>0</v>
      </c>
      <c r="AT231" s="611">
        <f t="shared" si="189"/>
        <v>0</v>
      </c>
      <c r="AU231" s="611">
        <f t="shared" si="189"/>
        <v>0</v>
      </c>
      <c r="AV231" s="611">
        <f t="shared" si="189"/>
        <v>0</v>
      </c>
      <c r="AW231" s="611">
        <f t="shared" si="189"/>
        <v>0</v>
      </c>
      <c r="AX231" s="611">
        <f t="shared" si="189"/>
        <v>0</v>
      </c>
      <c r="AY231" s="611">
        <f t="shared" si="189"/>
        <v>0</v>
      </c>
      <c r="AZ231" s="611">
        <f t="shared" si="189"/>
        <v>0</v>
      </c>
      <c r="BA231" s="611">
        <f t="shared" si="189"/>
        <v>0</v>
      </c>
      <c r="BB231" s="58" t="s">
        <v>231</v>
      </c>
      <c r="BC231" s="63"/>
      <c r="BD231" s="63"/>
      <c r="BE231" s="85">
        <v>2016</v>
      </c>
      <c r="BF231" s="63"/>
      <c r="BG231" s="63"/>
    </row>
    <row r="232" spans="1:59" s="613" customFormat="1" ht="22.2" customHeight="1">
      <c r="A232" s="346" t="s">
        <v>92</v>
      </c>
      <c r="B232" s="65" t="s">
        <v>480</v>
      </c>
      <c r="C232" s="611"/>
      <c r="D232" s="611">
        <f>SUM(E232:BA232)</f>
        <v>0</v>
      </c>
      <c r="E232" s="611">
        <f t="shared" ref="E232:K232" si="190">SUM(E233:E234)</f>
        <v>0</v>
      </c>
      <c r="F232" s="611">
        <f t="shared" si="190"/>
        <v>0</v>
      </c>
      <c r="G232" s="611">
        <f t="shared" si="190"/>
        <v>0</v>
      </c>
      <c r="H232" s="611">
        <f t="shared" si="190"/>
        <v>0</v>
      </c>
      <c r="I232" s="611">
        <f t="shared" si="190"/>
        <v>0</v>
      </c>
      <c r="J232" s="611">
        <f t="shared" si="190"/>
        <v>0</v>
      </c>
      <c r="K232" s="611">
        <f t="shared" si="190"/>
        <v>0</v>
      </c>
      <c r="L232" s="611"/>
      <c r="M232" s="611">
        <f t="shared" ref="M232:AF232" si="191">SUM(M233:M234)</f>
        <v>0</v>
      </c>
      <c r="N232" s="611">
        <f t="shared" si="191"/>
        <v>0</v>
      </c>
      <c r="O232" s="611">
        <f t="shared" si="191"/>
        <v>0</v>
      </c>
      <c r="P232" s="611">
        <f t="shared" si="191"/>
        <v>0</v>
      </c>
      <c r="Q232" s="611">
        <f t="shared" si="191"/>
        <v>0</v>
      </c>
      <c r="R232" s="611">
        <f t="shared" si="191"/>
        <v>0</v>
      </c>
      <c r="S232" s="611">
        <f t="shared" si="191"/>
        <v>0</v>
      </c>
      <c r="T232" s="611">
        <f t="shared" si="191"/>
        <v>0</v>
      </c>
      <c r="U232" s="611">
        <f t="shared" si="191"/>
        <v>0</v>
      </c>
      <c r="V232" s="611">
        <f t="shared" si="191"/>
        <v>0</v>
      </c>
      <c r="W232" s="611">
        <f t="shared" si="191"/>
        <v>0</v>
      </c>
      <c r="X232" s="611">
        <f t="shared" si="191"/>
        <v>0</v>
      </c>
      <c r="Y232" s="611">
        <f t="shared" si="191"/>
        <v>0</v>
      </c>
      <c r="Z232" s="611">
        <f t="shared" si="191"/>
        <v>0</v>
      </c>
      <c r="AA232" s="611">
        <f t="shared" si="191"/>
        <v>0</v>
      </c>
      <c r="AB232" s="611">
        <f t="shared" si="191"/>
        <v>0</v>
      </c>
      <c r="AC232" s="611">
        <f t="shared" si="191"/>
        <v>0</v>
      </c>
      <c r="AD232" s="611">
        <f t="shared" si="191"/>
        <v>0</v>
      </c>
      <c r="AE232" s="611">
        <f t="shared" si="191"/>
        <v>0</v>
      </c>
      <c r="AF232" s="611">
        <f t="shared" si="191"/>
        <v>0</v>
      </c>
      <c r="AG232" s="611"/>
      <c r="AH232" s="611">
        <f t="shared" ref="AH232:BA232" si="192">SUM(AH233:AH234)</f>
        <v>0</v>
      </c>
      <c r="AI232" s="611">
        <f t="shared" si="192"/>
        <v>0</v>
      </c>
      <c r="AJ232" s="611">
        <f t="shared" si="192"/>
        <v>0</v>
      </c>
      <c r="AK232" s="611">
        <f t="shared" si="192"/>
        <v>0</v>
      </c>
      <c r="AL232" s="611">
        <f t="shared" si="192"/>
        <v>0</v>
      </c>
      <c r="AM232" s="611">
        <f t="shared" si="192"/>
        <v>0</v>
      </c>
      <c r="AN232" s="611">
        <f t="shared" si="192"/>
        <v>0</v>
      </c>
      <c r="AO232" s="611">
        <f t="shared" si="192"/>
        <v>0</v>
      </c>
      <c r="AP232" s="611">
        <f t="shared" si="192"/>
        <v>0</v>
      </c>
      <c r="AQ232" s="611">
        <f t="shared" si="192"/>
        <v>0</v>
      </c>
      <c r="AR232" s="611">
        <f t="shared" si="192"/>
        <v>0</v>
      </c>
      <c r="AS232" s="611">
        <f t="shared" si="192"/>
        <v>0</v>
      </c>
      <c r="AT232" s="611">
        <f t="shared" si="192"/>
        <v>0</v>
      </c>
      <c r="AU232" s="611">
        <f t="shared" si="192"/>
        <v>0</v>
      </c>
      <c r="AV232" s="611">
        <f t="shared" si="192"/>
        <v>0</v>
      </c>
      <c r="AW232" s="611">
        <f t="shared" si="192"/>
        <v>0</v>
      </c>
      <c r="AX232" s="611">
        <f t="shared" si="192"/>
        <v>0</v>
      </c>
      <c r="AY232" s="611">
        <f t="shared" si="192"/>
        <v>0</v>
      </c>
      <c r="AZ232" s="611">
        <f t="shared" si="192"/>
        <v>0</v>
      </c>
      <c r="BA232" s="611">
        <f t="shared" si="192"/>
        <v>0</v>
      </c>
      <c r="BB232" s="58" t="s">
        <v>231</v>
      </c>
      <c r="BC232" s="63"/>
      <c r="BD232" s="63"/>
      <c r="BE232" s="85">
        <v>2016</v>
      </c>
      <c r="BF232" s="63"/>
      <c r="BG232" s="63"/>
    </row>
    <row r="233" spans="1:59" s="630" customFormat="1" ht="22.2" hidden="1" customHeight="1">
      <c r="A233" s="626" t="s">
        <v>92</v>
      </c>
      <c r="B233" s="672"/>
      <c r="C233" s="628"/>
      <c r="D233" s="628"/>
      <c r="E233" s="628"/>
      <c r="F233" s="628"/>
      <c r="G233" s="628"/>
      <c r="H233" s="628"/>
      <c r="I233" s="628"/>
      <c r="J233" s="628"/>
      <c r="K233" s="628"/>
      <c r="L233" s="628"/>
      <c r="M233" s="628"/>
      <c r="N233" s="628"/>
      <c r="O233" s="628"/>
      <c r="P233" s="628"/>
      <c r="Q233" s="628"/>
      <c r="R233" s="628"/>
      <c r="S233" s="628"/>
      <c r="T233" s="628"/>
      <c r="U233" s="628"/>
      <c r="V233" s="628"/>
      <c r="W233" s="628"/>
      <c r="X233" s="628"/>
      <c r="Y233" s="628"/>
      <c r="Z233" s="628"/>
      <c r="AA233" s="628"/>
      <c r="AB233" s="628"/>
      <c r="AC233" s="628"/>
      <c r="AD233" s="628"/>
      <c r="AE233" s="628"/>
      <c r="AF233" s="628"/>
      <c r="AG233" s="628"/>
      <c r="AH233" s="628"/>
      <c r="AI233" s="628"/>
      <c r="AJ233" s="628"/>
      <c r="AK233" s="628"/>
      <c r="AL233" s="628"/>
      <c r="AM233" s="628"/>
      <c r="AN233" s="628"/>
      <c r="AO233" s="628"/>
      <c r="AP233" s="628"/>
      <c r="AQ233" s="628"/>
      <c r="AR233" s="628"/>
      <c r="AS233" s="628"/>
      <c r="AT233" s="628"/>
      <c r="AU233" s="628"/>
      <c r="AV233" s="628"/>
      <c r="AW233" s="628"/>
      <c r="AX233" s="628"/>
      <c r="AY233" s="628"/>
      <c r="AZ233" s="628"/>
      <c r="BA233" s="628"/>
      <c r="BB233" s="604" t="s">
        <v>231</v>
      </c>
      <c r="BC233" s="629"/>
      <c r="BD233" s="629"/>
      <c r="BE233" s="606">
        <v>2016</v>
      </c>
      <c r="BF233" s="629"/>
      <c r="BG233" s="629"/>
    </row>
    <row r="234" spans="1:59" s="630" customFormat="1" ht="22.2" hidden="1" customHeight="1">
      <c r="A234" s="626" t="s">
        <v>92</v>
      </c>
      <c r="B234" s="672"/>
      <c r="C234" s="628"/>
      <c r="D234" s="628"/>
      <c r="E234" s="628"/>
      <c r="F234" s="628"/>
      <c r="G234" s="628"/>
      <c r="H234" s="628"/>
      <c r="I234" s="628"/>
      <c r="J234" s="628"/>
      <c r="K234" s="628"/>
      <c r="L234" s="628"/>
      <c r="M234" s="628"/>
      <c r="N234" s="628"/>
      <c r="O234" s="628"/>
      <c r="P234" s="628"/>
      <c r="Q234" s="628"/>
      <c r="R234" s="628"/>
      <c r="S234" s="628"/>
      <c r="T234" s="628"/>
      <c r="U234" s="628"/>
      <c r="V234" s="628"/>
      <c r="W234" s="628"/>
      <c r="X234" s="628"/>
      <c r="Y234" s="628"/>
      <c r="Z234" s="628"/>
      <c r="AA234" s="628"/>
      <c r="AB234" s="628"/>
      <c r="AC234" s="628"/>
      <c r="AD234" s="628"/>
      <c r="AE234" s="628"/>
      <c r="AF234" s="628"/>
      <c r="AG234" s="628"/>
      <c r="AH234" s="628"/>
      <c r="AI234" s="628"/>
      <c r="AJ234" s="628"/>
      <c r="AK234" s="628"/>
      <c r="AL234" s="628"/>
      <c r="AM234" s="628"/>
      <c r="AN234" s="628"/>
      <c r="AO234" s="628"/>
      <c r="AP234" s="628"/>
      <c r="AQ234" s="628"/>
      <c r="AR234" s="628"/>
      <c r="AS234" s="628"/>
      <c r="AT234" s="628"/>
      <c r="AU234" s="628"/>
      <c r="AV234" s="628"/>
      <c r="AW234" s="628"/>
      <c r="AX234" s="628"/>
      <c r="AY234" s="628"/>
      <c r="AZ234" s="628"/>
      <c r="BA234" s="628"/>
      <c r="BB234" s="604" t="s">
        <v>231</v>
      </c>
      <c r="BC234" s="629"/>
      <c r="BD234" s="629"/>
      <c r="BE234" s="606">
        <v>2016</v>
      </c>
      <c r="BF234" s="629"/>
      <c r="BG234" s="629"/>
    </row>
    <row r="235" spans="1:59" s="613" customFormat="1" ht="22.2" customHeight="1">
      <c r="A235" s="346" t="s">
        <v>92</v>
      </c>
      <c r="B235" s="65" t="s">
        <v>481</v>
      </c>
      <c r="C235" s="611"/>
      <c r="D235" s="611">
        <f>SUM(E235:BA235)</f>
        <v>0</v>
      </c>
      <c r="E235" s="611">
        <f t="shared" ref="E235:K235" si="193">SUM(E236:E237)</f>
        <v>0</v>
      </c>
      <c r="F235" s="611">
        <f t="shared" si="193"/>
        <v>0</v>
      </c>
      <c r="G235" s="611">
        <f t="shared" si="193"/>
        <v>0</v>
      </c>
      <c r="H235" s="611">
        <f t="shared" si="193"/>
        <v>0</v>
      </c>
      <c r="I235" s="611">
        <f t="shared" si="193"/>
        <v>0</v>
      </c>
      <c r="J235" s="611">
        <f t="shared" si="193"/>
        <v>0</v>
      </c>
      <c r="K235" s="611">
        <f t="shared" si="193"/>
        <v>0</v>
      </c>
      <c r="L235" s="611"/>
      <c r="M235" s="611">
        <f t="shared" ref="M235:AF235" si="194">SUM(M236:M237)</f>
        <v>0</v>
      </c>
      <c r="N235" s="611">
        <f t="shared" si="194"/>
        <v>0</v>
      </c>
      <c r="O235" s="611">
        <f t="shared" si="194"/>
        <v>0</v>
      </c>
      <c r="P235" s="611">
        <f t="shared" si="194"/>
        <v>0</v>
      </c>
      <c r="Q235" s="611">
        <f t="shared" si="194"/>
        <v>0</v>
      </c>
      <c r="R235" s="611">
        <f t="shared" si="194"/>
        <v>0</v>
      </c>
      <c r="S235" s="611">
        <f t="shared" si="194"/>
        <v>0</v>
      </c>
      <c r="T235" s="611">
        <f t="shared" si="194"/>
        <v>0</v>
      </c>
      <c r="U235" s="611">
        <f t="shared" si="194"/>
        <v>0</v>
      </c>
      <c r="V235" s="611">
        <f t="shared" si="194"/>
        <v>0</v>
      </c>
      <c r="W235" s="611">
        <f t="shared" si="194"/>
        <v>0</v>
      </c>
      <c r="X235" s="611">
        <f t="shared" si="194"/>
        <v>0</v>
      </c>
      <c r="Y235" s="611">
        <f t="shared" si="194"/>
        <v>0</v>
      </c>
      <c r="Z235" s="611">
        <f t="shared" si="194"/>
        <v>0</v>
      </c>
      <c r="AA235" s="611">
        <f t="shared" si="194"/>
        <v>0</v>
      </c>
      <c r="AB235" s="611">
        <f t="shared" si="194"/>
        <v>0</v>
      </c>
      <c r="AC235" s="611">
        <f t="shared" si="194"/>
        <v>0</v>
      </c>
      <c r="AD235" s="611">
        <f t="shared" si="194"/>
        <v>0</v>
      </c>
      <c r="AE235" s="611">
        <f t="shared" si="194"/>
        <v>0</v>
      </c>
      <c r="AF235" s="611">
        <f t="shared" si="194"/>
        <v>0</v>
      </c>
      <c r="AG235" s="611"/>
      <c r="AH235" s="611">
        <f t="shared" ref="AH235:BA235" si="195">SUM(AH236:AH237)</f>
        <v>0</v>
      </c>
      <c r="AI235" s="611">
        <f t="shared" si="195"/>
        <v>0</v>
      </c>
      <c r="AJ235" s="611">
        <f t="shared" si="195"/>
        <v>0</v>
      </c>
      <c r="AK235" s="611">
        <f t="shared" si="195"/>
        <v>0</v>
      </c>
      <c r="AL235" s="611">
        <f t="shared" si="195"/>
        <v>0</v>
      </c>
      <c r="AM235" s="611">
        <f t="shared" si="195"/>
        <v>0</v>
      </c>
      <c r="AN235" s="611">
        <f t="shared" si="195"/>
        <v>0</v>
      </c>
      <c r="AO235" s="611">
        <f t="shared" si="195"/>
        <v>0</v>
      </c>
      <c r="AP235" s="611">
        <f t="shared" si="195"/>
        <v>0</v>
      </c>
      <c r="AQ235" s="611">
        <f t="shared" si="195"/>
        <v>0</v>
      </c>
      <c r="AR235" s="611">
        <f t="shared" si="195"/>
        <v>0</v>
      </c>
      <c r="AS235" s="611">
        <f t="shared" si="195"/>
        <v>0</v>
      </c>
      <c r="AT235" s="611">
        <f t="shared" si="195"/>
        <v>0</v>
      </c>
      <c r="AU235" s="611">
        <f t="shared" si="195"/>
        <v>0</v>
      </c>
      <c r="AV235" s="611">
        <f t="shared" si="195"/>
        <v>0</v>
      </c>
      <c r="AW235" s="611">
        <f t="shared" si="195"/>
        <v>0</v>
      </c>
      <c r="AX235" s="611">
        <f t="shared" si="195"/>
        <v>0</v>
      </c>
      <c r="AY235" s="611">
        <f t="shared" si="195"/>
        <v>0</v>
      </c>
      <c r="AZ235" s="611">
        <f t="shared" si="195"/>
        <v>0</v>
      </c>
      <c r="BA235" s="611">
        <f t="shared" si="195"/>
        <v>0</v>
      </c>
      <c r="BB235" s="58" t="s">
        <v>231</v>
      </c>
      <c r="BC235" s="63"/>
      <c r="BD235" s="63"/>
      <c r="BE235" s="85">
        <v>2016</v>
      </c>
      <c r="BF235" s="63"/>
      <c r="BG235" s="63"/>
    </row>
    <row r="236" spans="1:59" s="630" customFormat="1" ht="22.2" hidden="1" customHeight="1">
      <c r="A236" s="626" t="s">
        <v>92</v>
      </c>
      <c r="B236" s="672"/>
      <c r="C236" s="628"/>
      <c r="D236" s="628"/>
      <c r="E236" s="628"/>
      <c r="F236" s="628"/>
      <c r="G236" s="628"/>
      <c r="H236" s="628"/>
      <c r="I236" s="628"/>
      <c r="J236" s="628"/>
      <c r="K236" s="628"/>
      <c r="L236" s="628"/>
      <c r="M236" s="628"/>
      <c r="N236" s="628"/>
      <c r="O236" s="628"/>
      <c r="P236" s="628"/>
      <c r="Q236" s="628"/>
      <c r="R236" s="628"/>
      <c r="S236" s="628"/>
      <c r="T236" s="628"/>
      <c r="U236" s="628"/>
      <c r="V236" s="628"/>
      <c r="W236" s="628"/>
      <c r="X236" s="628"/>
      <c r="Y236" s="628"/>
      <c r="Z236" s="628"/>
      <c r="AA236" s="628"/>
      <c r="AB236" s="628"/>
      <c r="AC236" s="628"/>
      <c r="AD236" s="628"/>
      <c r="AE236" s="628"/>
      <c r="AF236" s="628"/>
      <c r="AG236" s="628"/>
      <c r="AH236" s="628"/>
      <c r="AI236" s="628"/>
      <c r="AJ236" s="628"/>
      <c r="AK236" s="628"/>
      <c r="AL236" s="628"/>
      <c r="AM236" s="628"/>
      <c r="AN236" s="628"/>
      <c r="AO236" s="628"/>
      <c r="AP236" s="628"/>
      <c r="AQ236" s="628"/>
      <c r="AR236" s="628"/>
      <c r="AS236" s="628"/>
      <c r="AT236" s="628"/>
      <c r="AU236" s="628"/>
      <c r="AV236" s="628"/>
      <c r="AW236" s="628"/>
      <c r="AX236" s="628"/>
      <c r="AY236" s="628"/>
      <c r="AZ236" s="628"/>
      <c r="BA236" s="628"/>
      <c r="BB236" s="604" t="s">
        <v>231</v>
      </c>
      <c r="BC236" s="629"/>
      <c r="BD236" s="629"/>
      <c r="BE236" s="606">
        <v>2016</v>
      </c>
      <c r="BF236" s="629"/>
      <c r="BG236" s="629"/>
    </row>
    <row r="237" spans="1:59" s="630" customFormat="1" ht="22.2" hidden="1" customHeight="1">
      <c r="A237" s="626" t="s">
        <v>92</v>
      </c>
      <c r="B237" s="672"/>
      <c r="C237" s="628"/>
      <c r="D237" s="628"/>
      <c r="E237" s="628"/>
      <c r="F237" s="628"/>
      <c r="G237" s="628"/>
      <c r="H237" s="628"/>
      <c r="I237" s="628"/>
      <c r="J237" s="628"/>
      <c r="K237" s="628"/>
      <c r="L237" s="628"/>
      <c r="M237" s="628"/>
      <c r="N237" s="628"/>
      <c r="O237" s="628"/>
      <c r="P237" s="628"/>
      <c r="Q237" s="628"/>
      <c r="R237" s="628"/>
      <c r="S237" s="628"/>
      <c r="T237" s="628"/>
      <c r="U237" s="628"/>
      <c r="V237" s="628"/>
      <c r="W237" s="628"/>
      <c r="X237" s="628"/>
      <c r="Y237" s="628"/>
      <c r="Z237" s="628"/>
      <c r="AA237" s="628"/>
      <c r="AB237" s="628"/>
      <c r="AC237" s="628"/>
      <c r="AD237" s="628"/>
      <c r="AE237" s="628"/>
      <c r="AF237" s="628"/>
      <c r="AG237" s="628"/>
      <c r="AH237" s="628"/>
      <c r="AI237" s="628"/>
      <c r="AJ237" s="628"/>
      <c r="AK237" s="628"/>
      <c r="AL237" s="628"/>
      <c r="AM237" s="628"/>
      <c r="AN237" s="628"/>
      <c r="AO237" s="628"/>
      <c r="AP237" s="628"/>
      <c r="AQ237" s="628"/>
      <c r="AR237" s="628"/>
      <c r="AS237" s="628"/>
      <c r="AT237" s="628"/>
      <c r="AU237" s="628"/>
      <c r="AV237" s="628"/>
      <c r="AW237" s="628"/>
      <c r="AX237" s="628"/>
      <c r="AY237" s="628"/>
      <c r="AZ237" s="628"/>
      <c r="BA237" s="628"/>
      <c r="BB237" s="604" t="s">
        <v>231</v>
      </c>
      <c r="BC237" s="629"/>
      <c r="BD237" s="629"/>
      <c r="BE237" s="606">
        <v>2016</v>
      </c>
      <c r="BF237" s="629"/>
      <c r="BG237" s="629"/>
    </row>
    <row r="238" spans="1:59" s="613" customFormat="1" ht="22.2" customHeight="1">
      <c r="A238" s="346" t="s">
        <v>97</v>
      </c>
      <c r="B238" s="615" t="s">
        <v>439</v>
      </c>
      <c r="C238" s="611">
        <f>SUM(C239,C242)</f>
        <v>0</v>
      </c>
      <c r="D238" s="611">
        <f>SUM(D239+D242)</f>
        <v>0</v>
      </c>
      <c r="E238" s="611">
        <f t="shared" ref="E238:K238" si="196">SUM(E239,E242)</f>
        <v>0</v>
      </c>
      <c r="F238" s="611">
        <f t="shared" si="196"/>
        <v>0</v>
      </c>
      <c r="G238" s="611">
        <f t="shared" si="196"/>
        <v>0</v>
      </c>
      <c r="H238" s="611">
        <f t="shared" si="196"/>
        <v>0</v>
      </c>
      <c r="I238" s="611">
        <f t="shared" si="196"/>
        <v>0</v>
      </c>
      <c r="J238" s="611">
        <f t="shared" si="196"/>
        <v>0</v>
      </c>
      <c r="K238" s="611">
        <f t="shared" si="196"/>
        <v>0</v>
      </c>
      <c r="L238" s="611"/>
      <c r="M238" s="611">
        <f t="shared" ref="M238:AF238" si="197">SUM(M239,M242)</f>
        <v>0</v>
      </c>
      <c r="N238" s="611">
        <f t="shared" si="197"/>
        <v>0</v>
      </c>
      <c r="O238" s="611">
        <f t="shared" si="197"/>
        <v>0</v>
      </c>
      <c r="P238" s="611">
        <f t="shared" si="197"/>
        <v>0</v>
      </c>
      <c r="Q238" s="611">
        <f t="shared" si="197"/>
        <v>0</v>
      </c>
      <c r="R238" s="611">
        <f t="shared" si="197"/>
        <v>0</v>
      </c>
      <c r="S238" s="611">
        <f t="shared" si="197"/>
        <v>0</v>
      </c>
      <c r="T238" s="611">
        <f t="shared" si="197"/>
        <v>0</v>
      </c>
      <c r="U238" s="611">
        <f t="shared" si="197"/>
        <v>0</v>
      </c>
      <c r="V238" s="611">
        <f t="shared" si="197"/>
        <v>0</v>
      </c>
      <c r="W238" s="611">
        <f t="shared" si="197"/>
        <v>0</v>
      </c>
      <c r="X238" s="611">
        <f t="shared" si="197"/>
        <v>0</v>
      </c>
      <c r="Y238" s="611">
        <f t="shared" si="197"/>
        <v>0</v>
      </c>
      <c r="Z238" s="611">
        <f t="shared" si="197"/>
        <v>0</v>
      </c>
      <c r="AA238" s="611">
        <f t="shared" si="197"/>
        <v>0</v>
      </c>
      <c r="AB238" s="611">
        <f t="shared" si="197"/>
        <v>0</v>
      </c>
      <c r="AC238" s="611">
        <f t="shared" si="197"/>
        <v>0</v>
      </c>
      <c r="AD238" s="611">
        <f t="shared" si="197"/>
        <v>0</v>
      </c>
      <c r="AE238" s="611">
        <f t="shared" si="197"/>
        <v>0</v>
      </c>
      <c r="AF238" s="611">
        <f t="shared" si="197"/>
        <v>0</v>
      </c>
      <c r="AG238" s="611"/>
      <c r="AH238" s="611">
        <f t="shared" ref="AH238:BA238" si="198">SUM(AH239,AH242)</f>
        <v>0</v>
      </c>
      <c r="AI238" s="611">
        <f t="shared" si="198"/>
        <v>0</v>
      </c>
      <c r="AJ238" s="611">
        <f t="shared" si="198"/>
        <v>0</v>
      </c>
      <c r="AK238" s="611">
        <f t="shared" si="198"/>
        <v>0</v>
      </c>
      <c r="AL238" s="611">
        <f t="shared" si="198"/>
        <v>0</v>
      </c>
      <c r="AM238" s="611">
        <f t="shared" si="198"/>
        <v>0</v>
      </c>
      <c r="AN238" s="611">
        <f t="shared" si="198"/>
        <v>0</v>
      </c>
      <c r="AO238" s="611">
        <f t="shared" si="198"/>
        <v>0</v>
      </c>
      <c r="AP238" s="611">
        <f t="shared" si="198"/>
        <v>0</v>
      </c>
      <c r="AQ238" s="611">
        <f t="shared" si="198"/>
        <v>0</v>
      </c>
      <c r="AR238" s="611">
        <f t="shared" si="198"/>
        <v>0</v>
      </c>
      <c r="AS238" s="611">
        <f t="shared" si="198"/>
        <v>0</v>
      </c>
      <c r="AT238" s="611">
        <f t="shared" si="198"/>
        <v>0</v>
      </c>
      <c r="AU238" s="611">
        <f t="shared" si="198"/>
        <v>0</v>
      </c>
      <c r="AV238" s="611">
        <f t="shared" si="198"/>
        <v>0</v>
      </c>
      <c r="AW238" s="611">
        <f t="shared" si="198"/>
        <v>0</v>
      </c>
      <c r="AX238" s="611">
        <f t="shared" si="198"/>
        <v>0</v>
      </c>
      <c r="AY238" s="611">
        <f t="shared" si="198"/>
        <v>0</v>
      </c>
      <c r="AZ238" s="611">
        <f t="shared" si="198"/>
        <v>0</v>
      </c>
      <c r="BA238" s="611">
        <f t="shared" si="198"/>
        <v>0</v>
      </c>
      <c r="BB238" s="58" t="s">
        <v>231</v>
      </c>
      <c r="BC238" s="63"/>
      <c r="BD238" s="63"/>
      <c r="BE238" s="85">
        <v>2016</v>
      </c>
      <c r="BF238" s="63"/>
      <c r="BG238" s="63"/>
    </row>
    <row r="239" spans="1:59" s="613" customFormat="1" ht="22.2" customHeight="1">
      <c r="A239" s="346" t="s">
        <v>97</v>
      </c>
      <c r="B239" s="65" t="s">
        <v>480</v>
      </c>
      <c r="C239" s="611"/>
      <c r="D239" s="611">
        <f>SUM(E239:BA239)</f>
        <v>0</v>
      </c>
      <c r="E239" s="611">
        <f t="shared" ref="E239:K239" si="199">SUM(E240:E241)</f>
        <v>0</v>
      </c>
      <c r="F239" s="611">
        <f t="shared" si="199"/>
        <v>0</v>
      </c>
      <c r="G239" s="611">
        <f t="shared" si="199"/>
        <v>0</v>
      </c>
      <c r="H239" s="611">
        <f t="shared" si="199"/>
        <v>0</v>
      </c>
      <c r="I239" s="611">
        <f t="shared" si="199"/>
        <v>0</v>
      </c>
      <c r="J239" s="611">
        <f t="shared" si="199"/>
        <v>0</v>
      </c>
      <c r="K239" s="611">
        <f t="shared" si="199"/>
        <v>0</v>
      </c>
      <c r="L239" s="611"/>
      <c r="M239" s="611">
        <f t="shared" ref="M239:AF239" si="200">SUM(M240:M241)</f>
        <v>0</v>
      </c>
      <c r="N239" s="611">
        <f t="shared" si="200"/>
        <v>0</v>
      </c>
      <c r="O239" s="611">
        <f t="shared" si="200"/>
        <v>0</v>
      </c>
      <c r="P239" s="611">
        <f t="shared" si="200"/>
        <v>0</v>
      </c>
      <c r="Q239" s="611">
        <f t="shared" si="200"/>
        <v>0</v>
      </c>
      <c r="R239" s="611">
        <f t="shared" si="200"/>
        <v>0</v>
      </c>
      <c r="S239" s="611">
        <f t="shared" si="200"/>
        <v>0</v>
      </c>
      <c r="T239" s="611">
        <f t="shared" si="200"/>
        <v>0</v>
      </c>
      <c r="U239" s="611">
        <f t="shared" si="200"/>
        <v>0</v>
      </c>
      <c r="V239" s="611">
        <f t="shared" si="200"/>
        <v>0</v>
      </c>
      <c r="W239" s="611">
        <f t="shared" si="200"/>
        <v>0</v>
      </c>
      <c r="X239" s="611">
        <f t="shared" si="200"/>
        <v>0</v>
      </c>
      <c r="Y239" s="611">
        <f t="shared" si="200"/>
        <v>0</v>
      </c>
      <c r="Z239" s="611">
        <f t="shared" si="200"/>
        <v>0</v>
      </c>
      <c r="AA239" s="611">
        <f t="shared" si="200"/>
        <v>0</v>
      </c>
      <c r="AB239" s="611">
        <f t="shared" si="200"/>
        <v>0</v>
      </c>
      <c r="AC239" s="611">
        <f t="shared" si="200"/>
        <v>0</v>
      </c>
      <c r="AD239" s="611">
        <f t="shared" si="200"/>
        <v>0</v>
      </c>
      <c r="AE239" s="611">
        <f t="shared" si="200"/>
        <v>0</v>
      </c>
      <c r="AF239" s="611">
        <f t="shared" si="200"/>
        <v>0</v>
      </c>
      <c r="AG239" s="611"/>
      <c r="AH239" s="611">
        <f t="shared" ref="AH239:BA239" si="201">SUM(AH240:AH241)</f>
        <v>0</v>
      </c>
      <c r="AI239" s="611">
        <f t="shared" si="201"/>
        <v>0</v>
      </c>
      <c r="AJ239" s="611">
        <f t="shared" si="201"/>
        <v>0</v>
      </c>
      <c r="AK239" s="611">
        <f t="shared" si="201"/>
        <v>0</v>
      </c>
      <c r="AL239" s="611">
        <f t="shared" si="201"/>
        <v>0</v>
      </c>
      <c r="AM239" s="611">
        <f t="shared" si="201"/>
        <v>0</v>
      </c>
      <c r="AN239" s="611">
        <f t="shared" si="201"/>
        <v>0</v>
      </c>
      <c r="AO239" s="611">
        <f t="shared" si="201"/>
        <v>0</v>
      </c>
      <c r="AP239" s="611">
        <f t="shared" si="201"/>
        <v>0</v>
      </c>
      <c r="AQ239" s="611">
        <f t="shared" si="201"/>
        <v>0</v>
      </c>
      <c r="AR239" s="611">
        <f t="shared" si="201"/>
        <v>0</v>
      </c>
      <c r="AS239" s="611">
        <f t="shared" si="201"/>
        <v>0</v>
      </c>
      <c r="AT239" s="611">
        <f t="shared" si="201"/>
        <v>0</v>
      </c>
      <c r="AU239" s="611">
        <f t="shared" si="201"/>
        <v>0</v>
      </c>
      <c r="AV239" s="611">
        <f t="shared" si="201"/>
        <v>0</v>
      </c>
      <c r="AW239" s="611">
        <f t="shared" si="201"/>
        <v>0</v>
      </c>
      <c r="AX239" s="611">
        <f t="shared" si="201"/>
        <v>0</v>
      </c>
      <c r="AY239" s="611">
        <f t="shared" si="201"/>
        <v>0</v>
      </c>
      <c r="AZ239" s="611">
        <f t="shared" si="201"/>
        <v>0</v>
      </c>
      <c r="BA239" s="611">
        <f t="shared" si="201"/>
        <v>0</v>
      </c>
      <c r="BB239" s="58" t="s">
        <v>231</v>
      </c>
      <c r="BC239" s="63"/>
      <c r="BD239" s="63"/>
      <c r="BE239" s="85">
        <v>2016</v>
      </c>
      <c r="BF239" s="63"/>
      <c r="BG239" s="63"/>
    </row>
    <row r="240" spans="1:59" s="630" customFormat="1" ht="22.2" hidden="1" customHeight="1">
      <c r="A240" s="626" t="s">
        <v>97</v>
      </c>
      <c r="B240" s="672"/>
      <c r="C240" s="628"/>
      <c r="D240" s="628"/>
      <c r="E240" s="628"/>
      <c r="F240" s="628"/>
      <c r="G240" s="628"/>
      <c r="H240" s="628"/>
      <c r="I240" s="628"/>
      <c r="J240" s="628"/>
      <c r="K240" s="628"/>
      <c r="L240" s="628"/>
      <c r="M240" s="628"/>
      <c r="N240" s="628"/>
      <c r="O240" s="628"/>
      <c r="P240" s="628"/>
      <c r="Q240" s="628"/>
      <c r="R240" s="628"/>
      <c r="S240" s="628"/>
      <c r="T240" s="628"/>
      <c r="U240" s="628"/>
      <c r="V240" s="628"/>
      <c r="W240" s="628"/>
      <c r="X240" s="628"/>
      <c r="Y240" s="628"/>
      <c r="Z240" s="628"/>
      <c r="AA240" s="628"/>
      <c r="AB240" s="628"/>
      <c r="AC240" s="628"/>
      <c r="AD240" s="628"/>
      <c r="AE240" s="628"/>
      <c r="AF240" s="628"/>
      <c r="AG240" s="628"/>
      <c r="AH240" s="628"/>
      <c r="AI240" s="628"/>
      <c r="AJ240" s="628"/>
      <c r="AK240" s="628"/>
      <c r="AL240" s="628"/>
      <c r="AM240" s="628"/>
      <c r="AN240" s="628"/>
      <c r="AO240" s="628"/>
      <c r="AP240" s="628"/>
      <c r="AQ240" s="628"/>
      <c r="AR240" s="628"/>
      <c r="AS240" s="628"/>
      <c r="AT240" s="628"/>
      <c r="AU240" s="628"/>
      <c r="AV240" s="628"/>
      <c r="AW240" s="628"/>
      <c r="AX240" s="628"/>
      <c r="AY240" s="628"/>
      <c r="AZ240" s="628"/>
      <c r="BA240" s="628"/>
      <c r="BB240" s="604" t="s">
        <v>231</v>
      </c>
      <c r="BC240" s="629"/>
      <c r="BD240" s="629"/>
      <c r="BE240" s="606">
        <v>2016</v>
      </c>
      <c r="BF240" s="629"/>
      <c r="BG240" s="629"/>
    </row>
    <row r="241" spans="1:59" s="630" customFormat="1" ht="22.2" hidden="1" customHeight="1">
      <c r="A241" s="626" t="s">
        <v>97</v>
      </c>
      <c r="B241" s="672"/>
      <c r="C241" s="628"/>
      <c r="D241" s="628"/>
      <c r="E241" s="628"/>
      <c r="F241" s="628"/>
      <c r="G241" s="628"/>
      <c r="H241" s="628"/>
      <c r="I241" s="628"/>
      <c r="J241" s="628"/>
      <c r="K241" s="628"/>
      <c r="L241" s="628"/>
      <c r="M241" s="628"/>
      <c r="N241" s="628"/>
      <c r="O241" s="628"/>
      <c r="P241" s="628"/>
      <c r="Q241" s="628"/>
      <c r="R241" s="628"/>
      <c r="S241" s="628"/>
      <c r="T241" s="628"/>
      <c r="U241" s="628"/>
      <c r="V241" s="628"/>
      <c r="W241" s="628"/>
      <c r="X241" s="628"/>
      <c r="Y241" s="628"/>
      <c r="Z241" s="628"/>
      <c r="AA241" s="628"/>
      <c r="AB241" s="628"/>
      <c r="AC241" s="628"/>
      <c r="AD241" s="628"/>
      <c r="AE241" s="628"/>
      <c r="AF241" s="628"/>
      <c r="AG241" s="628"/>
      <c r="AH241" s="628"/>
      <c r="AI241" s="628"/>
      <c r="AJ241" s="628"/>
      <c r="AK241" s="628"/>
      <c r="AL241" s="628"/>
      <c r="AM241" s="628"/>
      <c r="AN241" s="628"/>
      <c r="AO241" s="628"/>
      <c r="AP241" s="628"/>
      <c r="AQ241" s="628"/>
      <c r="AR241" s="628"/>
      <c r="AS241" s="628"/>
      <c r="AT241" s="628"/>
      <c r="AU241" s="628"/>
      <c r="AV241" s="628"/>
      <c r="AW241" s="628"/>
      <c r="AX241" s="628"/>
      <c r="AY241" s="628"/>
      <c r="AZ241" s="628"/>
      <c r="BA241" s="628"/>
      <c r="BB241" s="604" t="s">
        <v>231</v>
      </c>
      <c r="BC241" s="629"/>
      <c r="BD241" s="629"/>
      <c r="BE241" s="606">
        <v>2016</v>
      </c>
      <c r="BF241" s="629"/>
      <c r="BG241" s="629"/>
    </row>
    <row r="242" spans="1:59" s="613" customFormat="1" ht="22.2" customHeight="1">
      <c r="A242" s="346" t="s">
        <v>97</v>
      </c>
      <c r="B242" s="65" t="s">
        <v>481</v>
      </c>
      <c r="C242" s="611"/>
      <c r="D242" s="611">
        <f>SUM(E242:BA242)</f>
        <v>0</v>
      </c>
      <c r="E242" s="611">
        <f t="shared" ref="E242:K242" si="202">SUM(E243:E244)</f>
        <v>0</v>
      </c>
      <c r="F242" s="611">
        <f t="shared" si="202"/>
        <v>0</v>
      </c>
      <c r="G242" s="611">
        <f t="shared" si="202"/>
        <v>0</v>
      </c>
      <c r="H242" s="611">
        <f t="shared" si="202"/>
        <v>0</v>
      </c>
      <c r="I242" s="611">
        <f t="shared" si="202"/>
        <v>0</v>
      </c>
      <c r="J242" s="611">
        <f t="shared" si="202"/>
        <v>0</v>
      </c>
      <c r="K242" s="611">
        <f t="shared" si="202"/>
        <v>0</v>
      </c>
      <c r="L242" s="611"/>
      <c r="M242" s="611">
        <f t="shared" ref="M242:AF242" si="203">SUM(M243:M244)</f>
        <v>0</v>
      </c>
      <c r="N242" s="611">
        <f t="shared" si="203"/>
        <v>0</v>
      </c>
      <c r="O242" s="611">
        <f t="shared" si="203"/>
        <v>0</v>
      </c>
      <c r="P242" s="611">
        <f t="shared" si="203"/>
        <v>0</v>
      </c>
      <c r="Q242" s="611">
        <f t="shared" si="203"/>
        <v>0</v>
      </c>
      <c r="R242" s="611">
        <f t="shared" si="203"/>
        <v>0</v>
      </c>
      <c r="S242" s="611">
        <f t="shared" si="203"/>
        <v>0</v>
      </c>
      <c r="T242" s="611">
        <f t="shared" si="203"/>
        <v>0</v>
      </c>
      <c r="U242" s="611">
        <f t="shared" si="203"/>
        <v>0</v>
      </c>
      <c r="V242" s="611">
        <f t="shared" si="203"/>
        <v>0</v>
      </c>
      <c r="W242" s="611">
        <f t="shared" si="203"/>
        <v>0</v>
      </c>
      <c r="X242" s="611">
        <f t="shared" si="203"/>
        <v>0</v>
      </c>
      <c r="Y242" s="611">
        <f t="shared" si="203"/>
        <v>0</v>
      </c>
      <c r="Z242" s="611">
        <f t="shared" si="203"/>
        <v>0</v>
      </c>
      <c r="AA242" s="611">
        <f t="shared" si="203"/>
        <v>0</v>
      </c>
      <c r="AB242" s="611">
        <f t="shared" si="203"/>
        <v>0</v>
      </c>
      <c r="AC242" s="611">
        <f t="shared" si="203"/>
        <v>0</v>
      </c>
      <c r="AD242" s="611">
        <f t="shared" si="203"/>
        <v>0</v>
      </c>
      <c r="AE242" s="611">
        <f t="shared" si="203"/>
        <v>0</v>
      </c>
      <c r="AF242" s="611">
        <f t="shared" si="203"/>
        <v>0</v>
      </c>
      <c r="AG242" s="611"/>
      <c r="AH242" s="611">
        <f t="shared" ref="AH242:BA242" si="204">SUM(AH243:AH244)</f>
        <v>0</v>
      </c>
      <c r="AI242" s="611">
        <f t="shared" si="204"/>
        <v>0</v>
      </c>
      <c r="AJ242" s="611">
        <f t="shared" si="204"/>
        <v>0</v>
      </c>
      <c r="AK242" s="611">
        <f t="shared" si="204"/>
        <v>0</v>
      </c>
      <c r="AL242" s="611">
        <f t="shared" si="204"/>
        <v>0</v>
      </c>
      <c r="AM242" s="611">
        <f t="shared" si="204"/>
        <v>0</v>
      </c>
      <c r="AN242" s="611">
        <f t="shared" si="204"/>
        <v>0</v>
      </c>
      <c r="AO242" s="611">
        <f t="shared" si="204"/>
        <v>0</v>
      </c>
      <c r="AP242" s="611">
        <f t="shared" si="204"/>
        <v>0</v>
      </c>
      <c r="AQ242" s="611">
        <f t="shared" si="204"/>
        <v>0</v>
      </c>
      <c r="AR242" s="611">
        <f t="shared" si="204"/>
        <v>0</v>
      </c>
      <c r="AS242" s="611">
        <f t="shared" si="204"/>
        <v>0</v>
      </c>
      <c r="AT242" s="611">
        <f t="shared" si="204"/>
        <v>0</v>
      </c>
      <c r="AU242" s="611">
        <f t="shared" si="204"/>
        <v>0</v>
      </c>
      <c r="AV242" s="611">
        <f t="shared" si="204"/>
        <v>0</v>
      </c>
      <c r="AW242" s="611">
        <f t="shared" si="204"/>
        <v>0</v>
      </c>
      <c r="AX242" s="611">
        <f t="shared" si="204"/>
        <v>0</v>
      </c>
      <c r="AY242" s="611">
        <f t="shared" si="204"/>
        <v>0</v>
      </c>
      <c r="AZ242" s="611">
        <f t="shared" si="204"/>
        <v>0</v>
      </c>
      <c r="BA242" s="611">
        <f t="shared" si="204"/>
        <v>0</v>
      </c>
      <c r="BB242" s="58" t="s">
        <v>231</v>
      </c>
      <c r="BC242" s="63"/>
      <c r="BD242" s="63"/>
      <c r="BE242" s="85">
        <v>2016</v>
      </c>
      <c r="BF242" s="63"/>
      <c r="BG242" s="63"/>
    </row>
    <row r="243" spans="1:59" s="630" customFormat="1" ht="22.2" hidden="1" customHeight="1">
      <c r="A243" s="626" t="s">
        <v>97</v>
      </c>
      <c r="B243" s="672"/>
      <c r="C243" s="628"/>
      <c r="D243" s="628"/>
      <c r="E243" s="628"/>
      <c r="F243" s="628"/>
      <c r="G243" s="628"/>
      <c r="H243" s="628"/>
      <c r="I243" s="628"/>
      <c r="J243" s="628"/>
      <c r="K243" s="628"/>
      <c r="L243" s="628"/>
      <c r="M243" s="628"/>
      <c r="N243" s="628"/>
      <c r="O243" s="628"/>
      <c r="P243" s="628"/>
      <c r="Q243" s="628"/>
      <c r="R243" s="628"/>
      <c r="S243" s="628"/>
      <c r="T243" s="628"/>
      <c r="U243" s="628"/>
      <c r="V243" s="628"/>
      <c r="W243" s="628"/>
      <c r="X243" s="628"/>
      <c r="Y243" s="628"/>
      <c r="Z243" s="628"/>
      <c r="AA243" s="628"/>
      <c r="AB243" s="628"/>
      <c r="AC243" s="628"/>
      <c r="AD243" s="628"/>
      <c r="AE243" s="628"/>
      <c r="AF243" s="628"/>
      <c r="AG243" s="628"/>
      <c r="AH243" s="628"/>
      <c r="AI243" s="628"/>
      <c r="AJ243" s="628"/>
      <c r="AK243" s="628"/>
      <c r="AL243" s="628"/>
      <c r="AM243" s="628"/>
      <c r="AN243" s="628"/>
      <c r="AO243" s="628"/>
      <c r="AP243" s="628"/>
      <c r="AQ243" s="628"/>
      <c r="AR243" s="628"/>
      <c r="AS243" s="628"/>
      <c r="AT243" s="628"/>
      <c r="AU243" s="628"/>
      <c r="AV243" s="628"/>
      <c r="AW243" s="628"/>
      <c r="AX243" s="628"/>
      <c r="AY243" s="628"/>
      <c r="AZ243" s="628"/>
      <c r="BA243" s="628"/>
      <c r="BB243" s="604" t="s">
        <v>231</v>
      </c>
      <c r="BC243" s="629"/>
      <c r="BD243" s="629"/>
      <c r="BE243" s="606">
        <v>2016</v>
      </c>
      <c r="BF243" s="629"/>
      <c r="BG243" s="629"/>
    </row>
    <row r="244" spans="1:59" s="630" customFormat="1" ht="22.2" hidden="1" customHeight="1">
      <c r="A244" s="626" t="s">
        <v>97</v>
      </c>
      <c r="B244" s="672"/>
      <c r="C244" s="628"/>
      <c r="D244" s="628"/>
      <c r="E244" s="628"/>
      <c r="F244" s="628"/>
      <c r="G244" s="628"/>
      <c r="H244" s="628"/>
      <c r="I244" s="628"/>
      <c r="J244" s="628"/>
      <c r="K244" s="628"/>
      <c r="L244" s="628"/>
      <c r="M244" s="628"/>
      <c r="N244" s="628"/>
      <c r="O244" s="628"/>
      <c r="P244" s="628"/>
      <c r="Q244" s="628"/>
      <c r="R244" s="628"/>
      <c r="S244" s="628"/>
      <c r="T244" s="628"/>
      <c r="U244" s="628"/>
      <c r="V244" s="628"/>
      <c r="W244" s="628"/>
      <c r="X244" s="628"/>
      <c r="Y244" s="628"/>
      <c r="Z244" s="628"/>
      <c r="AA244" s="628"/>
      <c r="AB244" s="628"/>
      <c r="AC244" s="628"/>
      <c r="AD244" s="628"/>
      <c r="AE244" s="628"/>
      <c r="AF244" s="628"/>
      <c r="AG244" s="628"/>
      <c r="AH244" s="628"/>
      <c r="AI244" s="628"/>
      <c r="AJ244" s="628"/>
      <c r="AK244" s="628"/>
      <c r="AL244" s="628"/>
      <c r="AM244" s="628"/>
      <c r="AN244" s="628"/>
      <c r="AO244" s="628"/>
      <c r="AP244" s="628"/>
      <c r="AQ244" s="628"/>
      <c r="AR244" s="628"/>
      <c r="AS244" s="628"/>
      <c r="AT244" s="628"/>
      <c r="AU244" s="628"/>
      <c r="AV244" s="628"/>
      <c r="AW244" s="628"/>
      <c r="AX244" s="628"/>
      <c r="AY244" s="628"/>
      <c r="AZ244" s="628"/>
      <c r="BA244" s="628"/>
      <c r="BB244" s="604" t="s">
        <v>231</v>
      </c>
      <c r="BC244" s="629"/>
      <c r="BD244" s="629"/>
      <c r="BE244" s="606">
        <v>2016</v>
      </c>
      <c r="BF244" s="629"/>
      <c r="BG244" s="629"/>
    </row>
    <row r="245" spans="1:59" s="613" customFormat="1" ht="22.2" customHeight="1">
      <c r="A245" s="346" t="s">
        <v>114</v>
      </c>
      <c r="B245" s="615" t="s">
        <v>680</v>
      </c>
      <c r="C245" s="611">
        <f>SUM(C246,C249)</f>
        <v>0</v>
      </c>
      <c r="D245" s="611">
        <f>SUM(D246+D249)</f>
        <v>0</v>
      </c>
      <c r="E245" s="611">
        <f t="shared" ref="E245:K245" si="205">SUM(E246,E249)</f>
        <v>0</v>
      </c>
      <c r="F245" s="611">
        <f t="shared" si="205"/>
        <v>0</v>
      </c>
      <c r="G245" s="611">
        <f t="shared" si="205"/>
        <v>0</v>
      </c>
      <c r="H245" s="611">
        <f t="shared" si="205"/>
        <v>0</v>
      </c>
      <c r="I245" s="611">
        <f t="shared" si="205"/>
        <v>0</v>
      </c>
      <c r="J245" s="611">
        <f t="shared" si="205"/>
        <v>0</v>
      </c>
      <c r="K245" s="611">
        <f t="shared" si="205"/>
        <v>0</v>
      </c>
      <c r="L245" s="611"/>
      <c r="M245" s="611">
        <f t="shared" ref="M245:AF245" si="206">SUM(M246,M249)</f>
        <v>0</v>
      </c>
      <c r="N245" s="611">
        <f t="shared" si="206"/>
        <v>0</v>
      </c>
      <c r="O245" s="611">
        <f t="shared" si="206"/>
        <v>0</v>
      </c>
      <c r="P245" s="611">
        <f t="shared" si="206"/>
        <v>0</v>
      </c>
      <c r="Q245" s="611">
        <f t="shared" si="206"/>
        <v>0</v>
      </c>
      <c r="R245" s="611">
        <f t="shared" si="206"/>
        <v>0</v>
      </c>
      <c r="S245" s="611">
        <f t="shared" si="206"/>
        <v>0</v>
      </c>
      <c r="T245" s="611">
        <f t="shared" si="206"/>
        <v>0</v>
      </c>
      <c r="U245" s="611">
        <f t="shared" si="206"/>
        <v>0</v>
      </c>
      <c r="V245" s="611">
        <f t="shared" si="206"/>
        <v>0</v>
      </c>
      <c r="W245" s="611">
        <f t="shared" si="206"/>
        <v>0</v>
      </c>
      <c r="X245" s="611">
        <f t="shared" si="206"/>
        <v>0</v>
      </c>
      <c r="Y245" s="611">
        <f t="shared" si="206"/>
        <v>0</v>
      </c>
      <c r="Z245" s="611">
        <f t="shared" si="206"/>
        <v>0</v>
      </c>
      <c r="AA245" s="611">
        <f t="shared" si="206"/>
        <v>0</v>
      </c>
      <c r="AB245" s="611">
        <f t="shared" si="206"/>
        <v>0</v>
      </c>
      <c r="AC245" s="611">
        <f t="shared" si="206"/>
        <v>0</v>
      </c>
      <c r="AD245" s="611">
        <f t="shared" si="206"/>
        <v>0</v>
      </c>
      <c r="AE245" s="611">
        <f t="shared" si="206"/>
        <v>0</v>
      </c>
      <c r="AF245" s="611">
        <f t="shared" si="206"/>
        <v>0</v>
      </c>
      <c r="AG245" s="611"/>
      <c r="AH245" s="611">
        <f t="shared" ref="AH245:BA245" si="207">SUM(AH246,AH249)</f>
        <v>0</v>
      </c>
      <c r="AI245" s="611">
        <f t="shared" si="207"/>
        <v>0</v>
      </c>
      <c r="AJ245" s="611">
        <f t="shared" si="207"/>
        <v>0</v>
      </c>
      <c r="AK245" s="611">
        <f t="shared" si="207"/>
        <v>0</v>
      </c>
      <c r="AL245" s="611">
        <f t="shared" si="207"/>
        <v>0</v>
      </c>
      <c r="AM245" s="611">
        <f t="shared" si="207"/>
        <v>0</v>
      </c>
      <c r="AN245" s="611">
        <f t="shared" si="207"/>
        <v>0</v>
      </c>
      <c r="AO245" s="611">
        <f t="shared" si="207"/>
        <v>0</v>
      </c>
      <c r="AP245" s="611">
        <f t="shared" si="207"/>
        <v>0</v>
      </c>
      <c r="AQ245" s="611">
        <f t="shared" si="207"/>
        <v>0</v>
      </c>
      <c r="AR245" s="611">
        <f t="shared" si="207"/>
        <v>0</v>
      </c>
      <c r="AS245" s="611">
        <f t="shared" si="207"/>
        <v>0</v>
      </c>
      <c r="AT245" s="611">
        <f t="shared" si="207"/>
        <v>0</v>
      </c>
      <c r="AU245" s="611">
        <f t="shared" si="207"/>
        <v>0</v>
      </c>
      <c r="AV245" s="611">
        <f t="shared" si="207"/>
        <v>0</v>
      </c>
      <c r="AW245" s="611">
        <f t="shared" si="207"/>
        <v>0</v>
      </c>
      <c r="AX245" s="611">
        <f t="shared" si="207"/>
        <v>0</v>
      </c>
      <c r="AY245" s="611">
        <f t="shared" si="207"/>
        <v>0</v>
      </c>
      <c r="AZ245" s="611">
        <f t="shared" si="207"/>
        <v>0</v>
      </c>
      <c r="BA245" s="611">
        <f t="shared" si="207"/>
        <v>0</v>
      </c>
      <c r="BB245" s="58" t="s">
        <v>231</v>
      </c>
      <c r="BC245" s="63"/>
      <c r="BD245" s="63"/>
      <c r="BE245" s="43">
        <v>2016</v>
      </c>
      <c r="BF245" s="62"/>
      <c r="BG245" s="62"/>
    </row>
    <row r="246" spans="1:59" s="613" customFormat="1" ht="22.2" customHeight="1">
      <c r="A246" s="346" t="s">
        <v>114</v>
      </c>
      <c r="B246" s="65" t="s">
        <v>480</v>
      </c>
      <c r="C246" s="611"/>
      <c r="D246" s="611">
        <f>SUM(E246:BA246)</f>
        <v>0</v>
      </c>
      <c r="E246" s="611">
        <f t="shared" ref="E246:K246" si="208">SUM(E247:E248)</f>
        <v>0</v>
      </c>
      <c r="F246" s="611">
        <f t="shared" si="208"/>
        <v>0</v>
      </c>
      <c r="G246" s="611">
        <f t="shared" si="208"/>
        <v>0</v>
      </c>
      <c r="H246" s="611">
        <f t="shared" si="208"/>
        <v>0</v>
      </c>
      <c r="I246" s="611">
        <f t="shared" si="208"/>
        <v>0</v>
      </c>
      <c r="J246" s="611">
        <f t="shared" si="208"/>
        <v>0</v>
      </c>
      <c r="K246" s="611">
        <f t="shared" si="208"/>
        <v>0</v>
      </c>
      <c r="L246" s="611"/>
      <c r="M246" s="611">
        <f t="shared" ref="M246:AF246" si="209">SUM(M247:M248)</f>
        <v>0</v>
      </c>
      <c r="N246" s="611">
        <f t="shared" si="209"/>
        <v>0</v>
      </c>
      <c r="O246" s="611">
        <f t="shared" si="209"/>
        <v>0</v>
      </c>
      <c r="P246" s="611">
        <f t="shared" si="209"/>
        <v>0</v>
      </c>
      <c r="Q246" s="611">
        <f t="shared" si="209"/>
        <v>0</v>
      </c>
      <c r="R246" s="611">
        <f t="shared" si="209"/>
        <v>0</v>
      </c>
      <c r="S246" s="611">
        <f t="shared" si="209"/>
        <v>0</v>
      </c>
      <c r="T246" s="611">
        <f t="shared" si="209"/>
        <v>0</v>
      </c>
      <c r="U246" s="611">
        <f t="shared" si="209"/>
        <v>0</v>
      </c>
      <c r="V246" s="611">
        <f t="shared" si="209"/>
        <v>0</v>
      </c>
      <c r="W246" s="611">
        <f t="shared" si="209"/>
        <v>0</v>
      </c>
      <c r="X246" s="611">
        <f t="shared" si="209"/>
        <v>0</v>
      </c>
      <c r="Y246" s="611">
        <f t="shared" si="209"/>
        <v>0</v>
      </c>
      <c r="Z246" s="611">
        <f t="shared" si="209"/>
        <v>0</v>
      </c>
      <c r="AA246" s="611">
        <f t="shared" si="209"/>
        <v>0</v>
      </c>
      <c r="AB246" s="611">
        <f t="shared" si="209"/>
        <v>0</v>
      </c>
      <c r="AC246" s="611">
        <f t="shared" si="209"/>
        <v>0</v>
      </c>
      <c r="AD246" s="611">
        <f t="shared" si="209"/>
        <v>0</v>
      </c>
      <c r="AE246" s="611">
        <f t="shared" si="209"/>
        <v>0</v>
      </c>
      <c r="AF246" s="611">
        <f t="shared" si="209"/>
        <v>0</v>
      </c>
      <c r="AG246" s="611"/>
      <c r="AH246" s="611">
        <f t="shared" ref="AH246:BA246" si="210">SUM(AH247:AH248)</f>
        <v>0</v>
      </c>
      <c r="AI246" s="611">
        <f t="shared" si="210"/>
        <v>0</v>
      </c>
      <c r="AJ246" s="611">
        <f t="shared" si="210"/>
        <v>0</v>
      </c>
      <c r="AK246" s="611">
        <f t="shared" si="210"/>
        <v>0</v>
      </c>
      <c r="AL246" s="611">
        <f t="shared" si="210"/>
        <v>0</v>
      </c>
      <c r="AM246" s="611">
        <f t="shared" si="210"/>
        <v>0</v>
      </c>
      <c r="AN246" s="611">
        <f t="shared" si="210"/>
        <v>0</v>
      </c>
      <c r="AO246" s="611">
        <f t="shared" si="210"/>
        <v>0</v>
      </c>
      <c r="AP246" s="611">
        <f t="shared" si="210"/>
        <v>0</v>
      </c>
      <c r="AQ246" s="611">
        <f t="shared" si="210"/>
        <v>0</v>
      </c>
      <c r="AR246" s="611">
        <f t="shared" si="210"/>
        <v>0</v>
      </c>
      <c r="AS246" s="611">
        <f t="shared" si="210"/>
        <v>0</v>
      </c>
      <c r="AT246" s="611">
        <f t="shared" si="210"/>
        <v>0</v>
      </c>
      <c r="AU246" s="611">
        <f t="shared" si="210"/>
        <v>0</v>
      </c>
      <c r="AV246" s="611">
        <f t="shared" si="210"/>
        <v>0</v>
      </c>
      <c r="AW246" s="611">
        <f t="shared" si="210"/>
        <v>0</v>
      </c>
      <c r="AX246" s="611">
        <f t="shared" si="210"/>
        <v>0</v>
      </c>
      <c r="AY246" s="611">
        <f t="shared" si="210"/>
        <v>0</v>
      </c>
      <c r="AZ246" s="611">
        <f t="shared" si="210"/>
        <v>0</v>
      </c>
      <c r="BA246" s="611">
        <f t="shared" si="210"/>
        <v>0</v>
      </c>
      <c r="BB246" s="58" t="s">
        <v>231</v>
      </c>
      <c r="BC246" s="63"/>
      <c r="BD246" s="63"/>
      <c r="BE246" s="43">
        <v>2016</v>
      </c>
      <c r="BF246" s="62"/>
      <c r="BG246" s="62"/>
    </row>
    <row r="247" spans="1:59" s="630" customFormat="1" ht="22.2" hidden="1" customHeight="1">
      <c r="A247" s="626" t="s">
        <v>114</v>
      </c>
      <c r="B247" s="672"/>
      <c r="C247" s="628"/>
      <c r="D247" s="628"/>
      <c r="E247" s="628"/>
      <c r="F247" s="628"/>
      <c r="G247" s="628"/>
      <c r="H247" s="628"/>
      <c r="I247" s="628"/>
      <c r="J247" s="628"/>
      <c r="K247" s="628"/>
      <c r="L247" s="628"/>
      <c r="M247" s="628"/>
      <c r="N247" s="628"/>
      <c r="O247" s="628"/>
      <c r="P247" s="628"/>
      <c r="Q247" s="628"/>
      <c r="R247" s="628"/>
      <c r="S247" s="628"/>
      <c r="T247" s="628"/>
      <c r="U247" s="628"/>
      <c r="V247" s="628"/>
      <c r="W247" s="628"/>
      <c r="X247" s="628"/>
      <c r="Y247" s="628"/>
      <c r="Z247" s="628"/>
      <c r="AA247" s="628"/>
      <c r="AB247" s="628"/>
      <c r="AC247" s="628"/>
      <c r="AD247" s="628"/>
      <c r="AE247" s="628"/>
      <c r="AF247" s="628"/>
      <c r="AG247" s="628"/>
      <c r="AH247" s="628"/>
      <c r="AI247" s="628"/>
      <c r="AJ247" s="628"/>
      <c r="AK247" s="628"/>
      <c r="AL247" s="628"/>
      <c r="AM247" s="628"/>
      <c r="AN247" s="628"/>
      <c r="AO247" s="628"/>
      <c r="AP247" s="628"/>
      <c r="AQ247" s="628"/>
      <c r="AR247" s="628"/>
      <c r="AS247" s="628"/>
      <c r="AT247" s="628"/>
      <c r="AU247" s="628"/>
      <c r="AV247" s="628"/>
      <c r="AW247" s="628"/>
      <c r="AX247" s="628"/>
      <c r="AY247" s="628"/>
      <c r="AZ247" s="628"/>
      <c r="BA247" s="628"/>
      <c r="BB247" s="604" t="s">
        <v>231</v>
      </c>
      <c r="BC247" s="629"/>
      <c r="BD247" s="629"/>
      <c r="BE247" s="641">
        <v>2016</v>
      </c>
      <c r="BF247" s="642"/>
      <c r="BG247" s="642"/>
    </row>
    <row r="248" spans="1:59" s="630" customFormat="1" ht="22.2" hidden="1" customHeight="1">
      <c r="A248" s="626" t="s">
        <v>114</v>
      </c>
      <c r="B248" s="672"/>
      <c r="C248" s="628"/>
      <c r="D248" s="628"/>
      <c r="E248" s="628"/>
      <c r="F248" s="628"/>
      <c r="G248" s="628"/>
      <c r="H248" s="628"/>
      <c r="I248" s="628"/>
      <c r="J248" s="628"/>
      <c r="K248" s="628"/>
      <c r="L248" s="628"/>
      <c r="M248" s="628"/>
      <c r="N248" s="628"/>
      <c r="O248" s="628"/>
      <c r="P248" s="628"/>
      <c r="Q248" s="628"/>
      <c r="R248" s="628"/>
      <c r="S248" s="628"/>
      <c r="T248" s="628"/>
      <c r="U248" s="628"/>
      <c r="V248" s="628"/>
      <c r="W248" s="628"/>
      <c r="X248" s="628"/>
      <c r="Y248" s="628"/>
      <c r="Z248" s="628"/>
      <c r="AA248" s="628"/>
      <c r="AB248" s="628"/>
      <c r="AC248" s="628"/>
      <c r="AD248" s="628"/>
      <c r="AE248" s="628"/>
      <c r="AF248" s="628"/>
      <c r="AG248" s="628"/>
      <c r="AH248" s="628"/>
      <c r="AI248" s="628"/>
      <c r="AJ248" s="628"/>
      <c r="AK248" s="628"/>
      <c r="AL248" s="628"/>
      <c r="AM248" s="628"/>
      <c r="AN248" s="628"/>
      <c r="AO248" s="628"/>
      <c r="AP248" s="628"/>
      <c r="AQ248" s="628"/>
      <c r="AR248" s="628"/>
      <c r="AS248" s="628"/>
      <c r="AT248" s="628"/>
      <c r="AU248" s="628"/>
      <c r="AV248" s="628"/>
      <c r="AW248" s="628"/>
      <c r="AX248" s="628"/>
      <c r="AY248" s="628"/>
      <c r="AZ248" s="628"/>
      <c r="BA248" s="628"/>
      <c r="BB248" s="604" t="s">
        <v>231</v>
      </c>
      <c r="BC248" s="629"/>
      <c r="BD248" s="629"/>
      <c r="BE248" s="641">
        <v>2016</v>
      </c>
      <c r="BF248" s="642"/>
      <c r="BG248" s="642"/>
    </row>
    <row r="249" spans="1:59" s="613" customFormat="1" ht="22.2" customHeight="1">
      <c r="A249" s="346" t="s">
        <v>114</v>
      </c>
      <c r="B249" s="65" t="s">
        <v>481</v>
      </c>
      <c r="C249" s="611"/>
      <c r="D249" s="611">
        <f>SUM(E249:BA249)</f>
        <v>0</v>
      </c>
      <c r="E249" s="611">
        <f t="shared" ref="E249:K249" si="211">SUM(E250:E251)</f>
        <v>0</v>
      </c>
      <c r="F249" s="611">
        <f t="shared" si="211"/>
        <v>0</v>
      </c>
      <c r="G249" s="611">
        <f t="shared" si="211"/>
        <v>0</v>
      </c>
      <c r="H249" s="611">
        <f t="shared" si="211"/>
        <v>0</v>
      </c>
      <c r="I249" s="611">
        <f t="shared" si="211"/>
        <v>0</v>
      </c>
      <c r="J249" s="611">
        <f t="shared" si="211"/>
        <v>0</v>
      </c>
      <c r="K249" s="611">
        <f t="shared" si="211"/>
        <v>0</v>
      </c>
      <c r="L249" s="611"/>
      <c r="M249" s="611">
        <f t="shared" ref="M249:AF249" si="212">SUM(M250:M251)</f>
        <v>0</v>
      </c>
      <c r="N249" s="611">
        <f t="shared" si="212"/>
        <v>0</v>
      </c>
      <c r="O249" s="611">
        <f t="shared" si="212"/>
        <v>0</v>
      </c>
      <c r="P249" s="611">
        <f t="shared" si="212"/>
        <v>0</v>
      </c>
      <c r="Q249" s="611">
        <f t="shared" si="212"/>
        <v>0</v>
      </c>
      <c r="R249" s="611">
        <f t="shared" si="212"/>
        <v>0</v>
      </c>
      <c r="S249" s="611">
        <f t="shared" si="212"/>
        <v>0</v>
      </c>
      <c r="T249" s="611">
        <f t="shared" si="212"/>
        <v>0</v>
      </c>
      <c r="U249" s="611">
        <f t="shared" si="212"/>
        <v>0</v>
      </c>
      <c r="V249" s="611">
        <f t="shared" si="212"/>
        <v>0</v>
      </c>
      <c r="W249" s="611">
        <f t="shared" si="212"/>
        <v>0</v>
      </c>
      <c r="X249" s="611">
        <f t="shared" si="212"/>
        <v>0</v>
      </c>
      <c r="Y249" s="611">
        <f t="shared" si="212"/>
        <v>0</v>
      </c>
      <c r="Z249" s="611">
        <f t="shared" si="212"/>
        <v>0</v>
      </c>
      <c r="AA249" s="611">
        <f t="shared" si="212"/>
        <v>0</v>
      </c>
      <c r="AB249" s="611">
        <f t="shared" si="212"/>
        <v>0</v>
      </c>
      <c r="AC249" s="611">
        <f t="shared" si="212"/>
        <v>0</v>
      </c>
      <c r="AD249" s="611">
        <f t="shared" si="212"/>
        <v>0</v>
      </c>
      <c r="AE249" s="611">
        <f t="shared" si="212"/>
        <v>0</v>
      </c>
      <c r="AF249" s="611">
        <f t="shared" si="212"/>
        <v>0</v>
      </c>
      <c r="AG249" s="611"/>
      <c r="AH249" s="611">
        <f t="shared" ref="AH249:BA249" si="213">SUM(AH250:AH251)</f>
        <v>0</v>
      </c>
      <c r="AI249" s="611">
        <f t="shared" si="213"/>
        <v>0</v>
      </c>
      <c r="AJ249" s="611">
        <f t="shared" si="213"/>
        <v>0</v>
      </c>
      <c r="AK249" s="611">
        <f t="shared" si="213"/>
        <v>0</v>
      </c>
      <c r="AL249" s="611">
        <f t="shared" si="213"/>
        <v>0</v>
      </c>
      <c r="AM249" s="611">
        <f t="shared" si="213"/>
        <v>0</v>
      </c>
      <c r="AN249" s="611">
        <f t="shared" si="213"/>
        <v>0</v>
      </c>
      <c r="AO249" s="611">
        <f t="shared" si="213"/>
        <v>0</v>
      </c>
      <c r="AP249" s="611">
        <f t="shared" si="213"/>
        <v>0</v>
      </c>
      <c r="AQ249" s="611">
        <f t="shared" si="213"/>
        <v>0</v>
      </c>
      <c r="AR249" s="611">
        <f t="shared" si="213"/>
        <v>0</v>
      </c>
      <c r="AS249" s="611">
        <f t="shared" si="213"/>
        <v>0</v>
      </c>
      <c r="AT249" s="611">
        <f t="shared" si="213"/>
        <v>0</v>
      </c>
      <c r="AU249" s="611">
        <f t="shared" si="213"/>
        <v>0</v>
      </c>
      <c r="AV249" s="611">
        <f t="shared" si="213"/>
        <v>0</v>
      </c>
      <c r="AW249" s="611">
        <f t="shared" si="213"/>
        <v>0</v>
      </c>
      <c r="AX249" s="611">
        <f t="shared" si="213"/>
        <v>0</v>
      </c>
      <c r="AY249" s="611">
        <f t="shared" si="213"/>
        <v>0</v>
      </c>
      <c r="AZ249" s="611">
        <f t="shared" si="213"/>
        <v>0</v>
      </c>
      <c r="BA249" s="611">
        <f t="shared" si="213"/>
        <v>0</v>
      </c>
      <c r="BB249" s="58" t="s">
        <v>231</v>
      </c>
      <c r="BC249" s="63"/>
      <c r="BD249" s="63"/>
      <c r="BE249" s="43">
        <v>2016</v>
      </c>
      <c r="BF249" s="62"/>
      <c r="BG249" s="62"/>
    </row>
    <row r="250" spans="1:59" s="630" customFormat="1" ht="22.2" hidden="1" customHeight="1">
      <c r="A250" s="626" t="s">
        <v>114</v>
      </c>
      <c r="B250" s="609"/>
      <c r="C250" s="628"/>
      <c r="D250" s="628"/>
      <c r="E250" s="628"/>
      <c r="F250" s="628"/>
      <c r="G250" s="628"/>
      <c r="H250" s="636"/>
      <c r="I250" s="628"/>
      <c r="J250" s="628"/>
      <c r="K250" s="628"/>
      <c r="L250" s="628"/>
      <c r="M250" s="628"/>
      <c r="N250" s="628"/>
      <c r="O250" s="628"/>
      <c r="P250" s="628"/>
      <c r="Q250" s="628"/>
      <c r="R250" s="628"/>
      <c r="S250" s="628"/>
      <c r="T250" s="628"/>
      <c r="U250" s="628"/>
      <c r="V250" s="628"/>
      <c r="W250" s="628"/>
      <c r="X250" s="628"/>
      <c r="Y250" s="628"/>
      <c r="Z250" s="628"/>
      <c r="AA250" s="628"/>
      <c r="AB250" s="628"/>
      <c r="AC250" s="628"/>
      <c r="AD250" s="628"/>
      <c r="AE250" s="628"/>
      <c r="AF250" s="628"/>
      <c r="AG250" s="628"/>
      <c r="AH250" s="628"/>
      <c r="AI250" s="628"/>
      <c r="AJ250" s="628"/>
      <c r="AK250" s="628"/>
      <c r="AL250" s="628"/>
      <c r="AM250" s="628"/>
      <c r="AN250" s="628"/>
      <c r="AO250" s="628"/>
      <c r="AP250" s="628"/>
      <c r="AQ250" s="628"/>
      <c r="AR250" s="628"/>
      <c r="AS250" s="628"/>
      <c r="AT250" s="628"/>
      <c r="AU250" s="628"/>
      <c r="AV250" s="628"/>
      <c r="AW250" s="628"/>
      <c r="AX250" s="628"/>
      <c r="AY250" s="628"/>
      <c r="AZ250" s="628"/>
      <c r="BA250" s="628"/>
      <c r="BB250" s="604" t="s">
        <v>231</v>
      </c>
      <c r="BC250" s="629"/>
      <c r="BD250" s="629"/>
      <c r="BE250" s="641">
        <v>2016</v>
      </c>
      <c r="BF250" s="642"/>
      <c r="BG250" s="642"/>
    </row>
    <row r="251" spans="1:59" s="630" customFormat="1" ht="22.2" hidden="1" customHeight="1">
      <c r="A251" s="626" t="s">
        <v>114</v>
      </c>
      <c r="B251" s="672"/>
      <c r="C251" s="628"/>
      <c r="D251" s="628"/>
      <c r="E251" s="628"/>
      <c r="F251" s="628"/>
      <c r="G251" s="628"/>
      <c r="H251" s="628"/>
      <c r="I251" s="628"/>
      <c r="J251" s="628"/>
      <c r="K251" s="628"/>
      <c r="L251" s="628"/>
      <c r="M251" s="628"/>
      <c r="N251" s="628"/>
      <c r="O251" s="628"/>
      <c r="P251" s="628"/>
      <c r="Q251" s="628"/>
      <c r="R251" s="628"/>
      <c r="S251" s="628"/>
      <c r="T251" s="628"/>
      <c r="U251" s="628"/>
      <c r="V251" s="628"/>
      <c r="W251" s="628"/>
      <c r="X251" s="628"/>
      <c r="Y251" s="628"/>
      <c r="Z251" s="628"/>
      <c r="AA251" s="628"/>
      <c r="AB251" s="628"/>
      <c r="AC251" s="628"/>
      <c r="AD251" s="628"/>
      <c r="AE251" s="628"/>
      <c r="AF251" s="628"/>
      <c r="AG251" s="628"/>
      <c r="AH251" s="628"/>
      <c r="AI251" s="628"/>
      <c r="AJ251" s="628"/>
      <c r="AK251" s="628"/>
      <c r="AL251" s="628"/>
      <c r="AM251" s="628"/>
      <c r="AN251" s="628"/>
      <c r="AO251" s="628"/>
      <c r="AP251" s="628"/>
      <c r="AQ251" s="628"/>
      <c r="AR251" s="628"/>
      <c r="AS251" s="628"/>
      <c r="AT251" s="628"/>
      <c r="AU251" s="628"/>
      <c r="AV251" s="628"/>
      <c r="AW251" s="628"/>
      <c r="AX251" s="628"/>
      <c r="AY251" s="628"/>
      <c r="AZ251" s="628"/>
      <c r="BA251" s="628"/>
      <c r="BB251" s="604" t="s">
        <v>231</v>
      </c>
      <c r="BC251" s="629"/>
      <c r="BD251" s="629"/>
      <c r="BE251" s="641">
        <v>2016</v>
      </c>
      <c r="BF251" s="642"/>
      <c r="BG251" s="642"/>
    </row>
    <row r="252" spans="1:59" s="613" customFormat="1" ht="22.2" customHeight="1">
      <c r="A252" s="346" t="s">
        <v>116</v>
      </c>
      <c r="B252" s="615" t="s">
        <v>448</v>
      </c>
      <c r="C252" s="611">
        <f>SUM(C253,C256)</f>
        <v>0</v>
      </c>
      <c r="D252" s="611">
        <f>SUM(D253+D256)</f>
        <v>0</v>
      </c>
      <c r="E252" s="611">
        <f t="shared" ref="E252:K252" si="214">SUM(E253,E256)</f>
        <v>0</v>
      </c>
      <c r="F252" s="611">
        <f t="shared" si="214"/>
        <v>0</v>
      </c>
      <c r="G252" s="611">
        <f t="shared" si="214"/>
        <v>0</v>
      </c>
      <c r="H252" s="611">
        <f t="shared" si="214"/>
        <v>0</v>
      </c>
      <c r="I252" s="611">
        <f t="shared" si="214"/>
        <v>0</v>
      </c>
      <c r="J252" s="611">
        <f t="shared" si="214"/>
        <v>0</v>
      </c>
      <c r="K252" s="611">
        <f t="shared" si="214"/>
        <v>0</v>
      </c>
      <c r="L252" s="611"/>
      <c r="M252" s="611">
        <f t="shared" ref="M252:AF252" si="215">SUM(M253,M256)</f>
        <v>0</v>
      </c>
      <c r="N252" s="611">
        <f t="shared" si="215"/>
        <v>0</v>
      </c>
      <c r="O252" s="611">
        <f t="shared" si="215"/>
        <v>0</v>
      </c>
      <c r="P252" s="611">
        <f t="shared" si="215"/>
        <v>0</v>
      </c>
      <c r="Q252" s="611">
        <f t="shared" si="215"/>
        <v>0</v>
      </c>
      <c r="R252" s="611">
        <f t="shared" si="215"/>
        <v>0</v>
      </c>
      <c r="S252" s="611">
        <f t="shared" si="215"/>
        <v>0</v>
      </c>
      <c r="T252" s="611">
        <f t="shared" si="215"/>
        <v>0</v>
      </c>
      <c r="U252" s="611">
        <f t="shared" si="215"/>
        <v>0</v>
      </c>
      <c r="V252" s="611">
        <f t="shared" si="215"/>
        <v>0</v>
      </c>
      <c r="W252" s="611">
        <f t="shared" si="215"/>
        <v>0</v>
      </c>
      <c r="X252" s="611">
        <f t="shared" si="215"/>
        <v>0</v>
      </c>
      <c r="Y252" s="611">
        <f t="shared" si="215"/>
        <v>0</v>
      </c>
      <c r="Z252" s="611">
        <f t="shared" si="215"/>
        <v>0</v>
      </c>
      <c r="AA252" s="611">
        <f t="shared" si="215"/>
        <v>0</v>
      </c>
      <c r="AB252" s="611">
        <f t="shared" si="215"/>
        <v>0</v>
      </c>
      <c r="AC252" s="611">
        <f t="shared" si="215"/>
        <v>0</v>
      </c>
      <c r="AD252" s="611">
        <f t="shared" si="215"/>
        <v>0</v>
      </c>
      <c r="AE252" s="611">
        <f t="shared" si="215"/>
        <v>0</v>
      </c>
      <c r="AF252" s="611">
        <f t="shared" si="215"/>
        <v>0</v>
      </c>
      <c r="AG252" s="611"/>
      <c r="AH252" s="611">
        <f t="shared" ref="AH252:BA252" si="216">SUM(AH253,AH256)</f>
        <v>0</v>
      </c>
      <c r="AI252" s="611">
        <f t="shared" si="216"/>
        <v>0</v>
      </c>
      <c r="AJ252" s="611">
        <f t="shared" si="216"/>
        <v>0</v>
      </c>
      <c r="AK252" s="611">
        <f t="shared" si="216"/>
        <v>0</v>
      </c>
      <c r="AL252" s="611">
        <f t="shared" si="216"/>
        <v>0</v>
      </c>
      <c r="AM252" s="611">
        <f t="shared" si="216"/>
        <v>0</v>
      </c>
      <c r="AN252" s="611">
        <f t="shared" si="216"/>
        <v>0</v>
      </c>
      <c r="AO252" s="611">
        <f t="shared" si="216"/>
        <v>0</v>
      </c>
      <c r="AP252" s="611">
        <f t="shared" si="216"/>
        <v>0</v>
      </c>
      <c r="AQ252" s="611">
        <f t="shared" si="216"/>
        <v>0</v>
      </c>
      <c r="AR252" s="611">
        <f t="shared" si="216"/>
        <v>0</v>
      </c>
      <c r="AS252" s="611">
        <f t="shared" si="216"/>
        <v>0</v>
      </c>
      <c r="AT252" s="611">
        <f t="shared" si="216"/>
        <v>0</v>
      </c>
      <c r="AU252" s="611">
        <f t="shared" si="216"/>
        <v>0</v>
      </c>
      <c r="AV252" s="611">
        <f t="shared" si="216"/>
        <v>0</v>
      </c>
      <c r="AW252" s="611">
        <f t="shared" si="216"/>
        <v>0</v>
      </c>
      <c r="AX252" s="611">
        <f t="shared" si="216"/>
        <v>0</v>
      </c>
      <c r="AY252" s="611">
        <f t="shared" si="216"/>
        <v>0</v>
      </c>
      <c r="AZ252" s="611">
        <f t="shared" si="216"/>
        <v>0</v>
      </c>
      <c r="BA252" s="611">
        <f t="shared" si="216"/>
        <v>0</v>
      </c>
      <c r="BB252" s="58" t="s">
        <v>231</v>
      </c>
      <c r="BC252" s="63"/>
      <c r="BD252" s="63"/>
      <c r="BE252" s="43">
        <v>2016</v>
      </c>
      <c r="BF252" s="62"/>
      <c r="BG252" s="62"/>
    </row>
    <row r="253" spans="1:59" s="613" customFormat="1" ht="22.2" customHeight="1">
      <c r="A253" s="346" t="s">
        <v>116</v>
      </c>
      <c r="B253" s="65" t="s">
        <v>480</v>
      </c>
      <c r="C253" s="611"/>
      <c r="D253" s="611">
        <f>SUM(E253:BA253)</f>
        <v>0</v>
      </c>
      <c r="E253" s="611">
        <f t="shared" ref="E253:K253" si="217">SUM(E254:E255)</f>
        <v>0</v>
      </c>
      <c r="F253" s="611">
        <f t="shared" si="217"/>
        <v>0</v>
      </c>
      <c r="G253" s="611">
        <f t="shared" si="217"/>
        <v>0</v>
      </c>
      <c r="H253" s="611">
        <f t="shared" si="217"/>
        <v>0</v>
      </c>
      <c r="I253" s="611">
        <f t="shared" si="217"/>
        <v>0</v>
      </c>
      <c r="J253" s="611">
        <f t="shared" si="217"/>
        <v>0</v>
      </c>
      <c r="K253" s="611">
        <f t="shared" si="217"/>
        <v>0</v>
      </c>
      <c r="L253" s="611"/>
      <c r="M253" s="611">
        <f t="shared" ref="M253:AF253" si="218">SUM(M254:M255)</f>
        <v>0</v>
      </c>
      <c r="N253" s="611">
        <f t="shared" si="218"/>
        <v>0</v>
      </c>
      <c r="O253" s="611">
        <f t="shared" si="218"/>
        <v>0</v>
      </c>
      <c r="P253" s="611">
        <f t="shared" si="218"/>
        <v>0</v>
      </c>
      <c r="Q253" s="611">
        <f t="shared" si="218"/>
        <v>0</v>
      </c>
      <c r="R253" s="611">
        <f t="shared" si="218"/>
        <v>0</v>
      </c>
      <c r="S253" s="611">
        <f t="shared" si="218"/>
        <v>0</v>
      </c>
      <c r="T253" s="611">
        <f t="shared" si="218"/>
        <v>0</v>
      </c>
      <c r="U253" s="611">
        <f t="shared" si="218"/>
        <v>0</v>
      </c>
      <c r="V253" s="611">
        <f t="shared" si="218"/>
        <v>0</v>
      </c>
      <c r="W253" s="611">
        <f t="shared" si="218"/>
        <v>0</v>
      </c>
      <c r="X253" s="611">
        <f t="shared" si="218"/>
        <v>0</v>
      </c>
      <c r="Y253" s="611">
        <f t="shared" si="218"/>
        <v>0</v>
      </c>
      <c r="Z253" s="611">
        <f t="shared" si="218"/>
        <v>0</v>
      </c>
      <c r="AA253" s="611">
        <f t="shared" si="218"/>
        <v>0</v>
      </c>
      <c r="AB253" s="611">
        <f t="shared" si="218"/>
        <v>0</v>
      </c>
      <c r="AC253" s="611">
        <f t="shared" si="218"/>
        <v>0</v>
      </c>
      <c r="AD253" s="611">
        <f t="shared" si="218"/>
        <v>0</v>
      </c>
      <c r="AE253" s="611">
        <f t="shared" si="218"/>
        <v>0</v>
      </c>
      <c r="AF253" s="611">
        <f t="shared" si="218"/>
        <v>0</v>
      </c>
      <c r="AG253" s="611"/>
      <c r="AH253" s="611">
        <f t="shared" ref="AH253:BA253" si="219">SUM(AH254:AH255)</f>
        <v>0</v>
      </c>
      <c r="AI253" s="611">
        <f t="shared" si="219"/>
        <v>0</v>
      </c>
      <c r="AJ253" s="611">
        <f t="shared" si="219"/>
        <v>0</v>
      </c>
      <c r="AK253" s="611">
        <f t="shared" si="219"/>
        <v>0</v>
      </c>
      <c r="AL253" s="611">
        <f t="shared" si="219"/>
        <v>0</v>
      </c>
      <c r="AM253" s="611">
        <f t="shared" si="219"/>
        <v>0</v>
      </c>
      <c r="AN253" s="611">
        <f t="shared" si="219"/>
        <v>0</v>
      </c>
      <c r="AO253" s="611">
        <f t="shared" si="219"/>
        <v>0</v>
      </c>
      <c r="AP253" s="611">
        <f t="shared" si="219"/>
        <v>0</v>
      </c>
      <c r="AQ253" s="611">
        <f t="shared" si="219"/>
        <v>0</v>
      </c>
      <c r="AR253" s="611">
        <f t="shared" si="219"/>
        <v>0</v>
      </c>
      <c r="AS253" s="611">
        <f t="shared" si="219"/>
        <v>0</v>
      </c>
      <c r="AT253" s="611">
        <f t="shared" si="219"/>
        <v>0</v>
      </c>
      <c r="AU253" s="611">
        <f t="shared" si="219"/>
        <v>0</v>
      </c>
      <c r="AV253" s="611">
        <f t="shared" si="219"/>
        <v>0</v>
      </c>
      <c r="AW253" s="611">
        <f t="shared" si="219"/>
        <v>0</v>
      </c>
      <c r="AX253" s="611">
        <f t="shared" si="219"/>
        <v>0</v>
      </c>
      <c r="AY253" s="611">
        <f t="shared" si="219"/>
        <v>0</v>
      </c>
      <c r="AZ253" s="611">
        <f t="shared" si="219"/>
        <v>0</v>
      </c>
      <c r="BA253" s="611">
        <f t="shared" si="219"/>
        <v>0</v>
      </c>
      <c r="BB253" s="58" t="s">
        <v>231</v>
      </c>
      <c r="BC253" s="63"/>
      <c r="BD253" s="63"/>
      <c r="BE253" s="43">
        <v>2016</v>
      </c>
      <c r="BF253" s="62"/>
      <c r="BG253" s="62"/>
    </row>
    <row r="254" spans="1:59" s="630" customFormat="1" ht="22.2" hidden="1" customHeight="1">
      <c r="A254" s="626" t="s">
        <v>116</v>
      </c>
      <c r="B254" s="672"/>
      <c r="C254" s="628"/>
      <c r="D254" s="628"/>
      <c r="E254" s="628"/>
      <c r="F254" s="628"/>
      <c r="G254" s="628"/>
      <c r="H254" s="628"/>
      <c r="I254" s="628"/>
      <c r="J254" s="628"/>
      <c r="K254" s="628"/>
      <c r="L254" s="628"/>
      <c r="M254" s="628"/>
      <c r="N254" s="628"/>
      <c r="O254" s="628"/>
      <c r="P254" s="628"/>
      <c r="Q254" s="628"/>
      <c r="R254" s="628"/>
      <c r="S254" s="628"/>
      <c r="T254" s="628"/>
      <c r="U254" s="628"/>
      <c r="V254" s="628"/>
      <c r="W254" s="628"/>
      <c r="X254" s="628"/>
      <c r="Y254" s="628"/>
      <c r="Z254" s="628"/>
      <c r="AA254" s="628"/>
      <c r="AB254" s="628"/>
      <c r="AC254" s="628"/>
      <c r="AD254" s="628"/>
      <c r="AE254" s="628"/>
      <c r="AF254" s="628"/>
      <c r="AG254" s="628"/>
      <c r="AH254" s="628"/>
      <c r="AI254" s="628"/>
      <c r="AJ254" s="628"/>
      <c r="AK254" s="628"/>
      <c r="AL254" s="628"/>
      <c r="AM254" s="628"/>
      <c r="AN254" s="628"/>
      <c r="AO254" s="628"/>
      <c r="AP254" s="628"/>
      <c r="AQ254" s="628"/>
      <c r="AR254" s="628"/>
      <c r="AS254" s="628"/>
      <c r="AT254" s="628"/>
      <c r="AU254" s="628"/>
      <c r="AV254" s="628"/>
      <c r="AW254" s="628"/>
      <c r="AX254" s="628"/>
      <c r="AY254" s="628"/>
      <c r="AZ254" s="628"/>
      <c r="BA254" s="628"/>
      <c r="BB254" s="604" t="s">
        <v>231</v>
      </c>
      <c r="BC254" s="629"/>
      <c r="BD254" s="629"/>
      <c r="BE254" s="641">
        <v>2016</v>
      </c>
      <c r="BF254" s="642"/>
      <c r="BG254" s="642"/>
    </row>
    <row r="255" spans="1:59" s="630" customFormat="1" ht="22.2" hidden="1" customHeight="1">
      <c r="A255" s="626" t="s">
        <v>116</v>
      </c>
      <c r="B255" s="672"/>
      <c r="C255" s="628"/>
      <c r="D255" s="628"/>
      <c r="E255" s="628"/>
      <c r="F255" s="628"/>
      <c r="G255" s="628"/>
      <c r="H255" s="628"/>
      <c r="I255" s="628"/>
      <c r="J255" s="628"/>
      <c r="K255" s="628"/>
      <c r="L255" s="628"/>
      <c r="M255" s="628"/>
      <c r="N255" s="628"/>
      <c r="O255" s="628"/>
      <c r="P255" s="628"/>
      <c r="Q255" s="628"/>
      <c r="R255" s="628"/>
      <c r="S255" s="628"/>
      <c r="T255" s="628"/>
      <c r="U255" s="628"/>
      <c r="V255" s="628"/>
      <c r="W255" s="628"/>
      <c r="X255" s="628"/>
      <c r="Y255" s="628"/>
      <c r="Z255" s="628"/>
      <c r="AA255" s="628"/>
      <c r="AB255" s="628"/>
      <c r="AC255" s="628"/>
      <c r="AD255" s="628"/>
      <c r="AE255" s="628"/>
      <c r="AF255" s="628"/>
      <c r="AG255" s="628"/>
      <c r="AH255" s="628"/>
      <c r="AI255" s="628"/>
      <c r="AJ255" s="628"/>
      <c r="AK255" s="628"/>
      <c r="AL255" s="628"/>
      <c r="AM255" s="628"/>
      <c r="AN255" s="628"/>
      <c r="AO255" s="628"/>
      <c r="AP255" s="628"/>
      <c r="AQ255" s="628"/>
      <c r="AR255" s="628"/>
      <c r="AS255" s="628"/>
      <c r="AT255" s="628"/>
      <c r="AU255" s="628"/>
      <c r="AV255" s="628"/>
      <c r="AW255" s="628"/>
      <c r="AX255" s="628"/>
      <c r="AY255" s="628"/>
      <c r="AZ255" s="628"/>
      <c r="BA255" s="628"/>
      <c r="BB255" s="604" t="s">
        <v>231</v>
      </c>
      <c r="BC255" s="629"/>
      <c r="BD255" s="629"/>
      <c r="BE255" s="641">
        <v>2016</v>
      </c>
      <c r="BF255" s="642"/>
      <c r="BG255" s="642"/>
    </row>
    <row r="256" spans="1:59" s="613" customFormat="1" ht="22.2" customHeight="1">
      <c r="A256" s="346" t="s">
        <v>116</v>
      </c>
      <c r="B256" s="65" t="s">
        <v>481</v>
      </c>
      <c r="C256" s="611"/>
      <c r="D256" s="611">
        <f>SUM(E256:BA256)</f>
        <v>0</v>
      </c>
      <c r="E256" s="611">
        <f t="shared" ref="E256:K256" si="220">SUM(E257:E258)</f>
        <v>0</v>
      </c>
      <c r="F256" s="611">
        <f t="shared" si="220"/>
        <v>0</v>
      </c>
      <c r="G256" s="611">
        <f t="shared" si="220"/>
        <v>0</v>
      </c>
      <c r="H256" s="611">
        <f t="shared" si="220"/>
        <v>0</v>
      </c>
      <c r="I256" s="611">
        <f t="shared" si="220"/>
        <v>0</v>
      </c>
      <c r="J256" s="611">
        <f t="shared" si="220"/>
        <v>0</v>
      </c>
      <c r="K256" s="611">
        <f t="shared" si="220"/>
        <v>0</v>
      </c>
      <c r="L256" s="611"/>
      <c r="M256" s="611">
        <f t="shared" ref="M256:AF256" si="221">SUM(M257:M258)</f>
        <v>0</v>
      </c>
      <c r="N256" s="611">
        <f t="shared" si="221"/>
        <v>0</v>
      </c>
      <c r="O256" s="611">
        <f t="shared" si="221"/>
        <v>0</v>
      </c>
      <c r="P256" s="611">
        <f t="shared" si="221"/>
        <v>0</v>
      </c>
      <c r="Q256" s="611">
        <f t="shared" si="221"/>
        <v>0</v>
      </c>
      <c r="R256" s="611">
        <f t="shared" si="221"/>
        <v>0</v>
      </c>
      <c r="S256" s="611">
        <f t="shared" si="221"/>
        <v>0</v>
      </c>
      <c r="T256" s="611">
        <f t="shared" si="221"/>
        <v>0</v>
      </c>
      <c r="U256" s="611">
        <f t="shared" si="221"/>
        <v>0</v>
      </c>
      <c r="V256" s="611">
        <f t="shared" si="221"/>
        <v>0</v>
      </c>
      <c r="W256" s="611">
        <f t="shared" si="221"/>
        <v>0</v>
      </c>
      <c r="X256" s="611">
        <f t="shared" si="221"/>
        <v>0</v>
      </c>
      <c r="Y256" s="611">
        <f t="shared" si="221"/>
        <v>0</v>
      </c>
      <c r="Z256" s="611">
        <f t="shared" si="221"/>
        <v>0</v>
      </c>
      <c r="AA256" s="611">
        <f t="shared" si="221"/>
        <v>0</v>
      </c>
      <c r="AB256" s="611">
        <f t="shared" si="221"/>
        <v>0</v>
      </c>
      <c r="AC256" s="611">
        <f t="shared" si="221"/>
        <v>0</v>
      </c>
      <c r="AD256" s="611">
        <f t="shared" si="221"/>
        <v>0</v>
      </c>
      <c r="AE256" s="611">
        <f t="shared" si="221"/>
        <v>0</v>
      </c>
      <c r="AF256" s="611">
        <f t="shared" si="221"/>
        <v>0</v>
      </c>
      <c r="AG256" s="611"/>
      <c r="AH256" s="611">
        <f t="shared" ref="AH256:BA256" si="222">SUM(AH257:AH258)</f>
        <v>0</v>
      </c>
      <c r="AI256" s="611">
        <f t="shared" si="222"/>
        <v>0</v>
      </c>
      <c r="AJ256" s="611">
        <f t="shared" si="222"/>
        <v>0</v>
      </c>
      <c r="AK256" s="611">
        <f t="shared" si="222"/>
        <v>0</v>
      </c>
      <c r="AL256" s="611">
        <f t="shared" si="222"/>
        <v>0</v>
      </c>
      <c r="AM256" s="611">
        <f t="shared" si="222"/>
        <v>0</v>
      </c>
      <c r="AN256" s="611">
        <f t="shared" si="222"/>
        <v>0</v>
      </c>
      <c r="AO256" s="611">
        <f t="shared" si="222"/>
        <v>0</v>
      </c>
      <c r="AP256" s="611">
        <f t="shared" si="222"/>
        <v>0</v>
      </c>
      <c r="AQ256" s="611">
        <f t="shared" si="222"/>
        <v>0</v>
      </c>
      <c r="AR256" s="611">
        <f t="shared" si="222"/>
        <v>0</v>
      </c>
      <c r="AS256" s="611">
        <f t="shared" si="222"/>
        <v>0</v>
      </c>
      <c r="AT256" s="611">
        <f t="shared" si="222"/>
        <v>0</v>
      </c>
      <c r="AU256" s="611">
        <f t="shared" si="222"/>
        <v>0</v>
      </c>
      <c r="AV256" s="611">
        <f t="shared" si="222"/>
        <v>0</v>
      </c>
      <c r="AW256" s="611">
        <f t="shared" si="222"/>
        <v>0</v>
      </c>
      <c r="AX256" s="611">
        <f t="shared" si="222"/>
        <v>0</v>
      </c>
      <c r="AY256" s="611">
        <f t="shared" si="222"/>
        <v>0</v>
      </c>
      <c r="AZ256" s="611">
        <f t="shared" si="222"/>
        <v>0</v>
      </c>
      <c r="BA256" s="611">
        <f t="shared" si="222"/>
        <v>0</v>
      </c>
      <c r="BB256" s="58" t="s">
        <v>231</v>
      </c>
      <c r="BC256" s="63"/>
      <c r="BD256" s="63"/>
      <c r="BE256" s="43">
        <v>2016</v>
      </c>
      <c r="BF256" s="62"/>
      <c r="BG256" s="62"/>
    </row>
    <row r="257" spans="1:59" s="630" customFormat="1" ht="22.2" hidden="1" customHeight="1">
      <c r="A257" s="626" t="s">
        <v>116</v>
      </c>
      <c r="B257" s="605"/>
      <c r="C257" s="628"/>
      <c r="D257" s="628"/>
      <c r="E257" s="628"/>
      <c r="F257" s="628"/>
      <c r="G257" s="628"/>
      <c r="H257" s="628"/>
      <c r="I257" s="628"/>
      <c r="J257" s="628"/>
      <c r="K257" s="628"/>
      <c r="L257" s="628"/>
      <c r="M257" s="628"/>
      <c r="N257" s="628"/>
      <c r="O257" s="628"/>
      <c r="P257" s="628"/>
      <c r="Q257" s="628"/>
      <c r="R257" s="628"/>
      <c r="S257" s="628"/>
      <c r="T257" s="628"/>
      <c r="U257" s="628"/>
      <c r="V257" s="628"/>
      <c r="W257" s="628"/>
      <c r="X257" s="628"/>
      <c r="Y257" s="628"/>
      <c r="Z257" s="628"/>
      <c r="AA257" s="628"/>
      <c r="AB257" s="628"/>
      <c r="AC257" s="628"/>
      <c r="AD257" s="628"/>
      <c r="AE257" s="628"/>
      <c r="AF257" s="628"/>
      <c r="AG257" s="628"/>
      <c r="AH257" s="628"/>
      <c r="AI257" s="628"/>
      <c r="AJ257" s="628"/>
      <c r="AK257" s="628"/>
      <c r="AL257" s="628"/>
      <c r="AM257" s="628"/>
      <c r="AN257" s="628"/>
      <c r="AO257" s="628"/>
      <c r="AP257" s="628"/>
      <c r="AQ257" s="628"/>
      <c r="AR257" s="628"/>
      <c r="AS257" s="628"/>
      <c r="AT257" s="628"/>
      <c r="AU257" s="628"/>
      <c r="AV257" s="628"/>
      <c r="AW257" s="628"/>
      <c r="AX257" s="628"/>
      <c r="AY257" s="628"/>
      <c r="AZ257" s="628"/>
      <c r="BA257" s="628"/>
      <c r="BB257" s="604" t="s">
        <v>231</v>
      </c>
      <c r="BC257" s="629"/>
      <c r="BD257" s="629"/>
      <c r="BE257" s="641">
        <v>2016</v>
      </c>
      <c r="BF257" s="642"/>
      <c r="BG257" s="642"/>
    </row>
    <row r="258" spans="1:59" s="630" customFormat="1" ht="22.2" hidden="1" customHeight="1">
      <c r="A258" s="626" t="s">
        <v>116</v>
      </c>
      <c r="B258" s="672"/>
      <c r="C258" s="628"/>
      <c r="D258" s="628"/>
      <c r="E258" s="628"/>
      <c r="F258" s="628"/>
      <c r="G258" s="628"/>
      <c r="H258" s="628"/>
      <c r="I258" s="628"/>
      <c r="J258" s="628"/>
      <c r="K258" s="628"/>
      <c r="L258" s="628"/>
      <c r="M258" s="628"/>
      <c r="N258" s="628"/>
      <c r="O258" s="628"/>
      <c r="P258" s="628"/>
      <c r="Q258" s="628"/>
      <c r="R258" s="628"/>
      <c r="S258" s="628"/>
      <c r="T258" s="628"/>
      <c r="U258" s="628"/>
      <c r="V258" s="628"/>
      <c r="W258" s="628"/>
      <c r="X258" s="628"/>
      <c r="Y258" s="628"/>
      <c r="Z258" s="628"/>
      <c r="AA258" s="628"/>
      <c r="AB258" s="628"/>
      <c r="AC258" s="628"/>
      <c r="AD258" s="628"/>
      <c r="AE258" s="628"/>
      <c r="AF258" s="628"/>
      <c r="AG258" s="628"/>
      <c r="AH258" s="628"/>
      <c r="AI258" s="628"/>
      <c r="AJ258" s="628"/>
      <c r="AK258" s="628"/>
      <c r="AL258" s="628"/>
      <c r="AM258" s="628"/>
      <c r="AN258" s="628"/>
      <c r="AO258" s="628"/>
      <c r="AP258" s="628"/>
      <c r="AQ258" s="628"/>
      <c r="AR258" s="628"/>
      <c r="AS258" s="628"/>
      <c r="AT258" s="628"/>
      <c r="AU258" s="628"/>
      <c r="AV258" s="628"/>
      <c r="AW258" s="628"/>
      <c r="AX258" s="628"/>
      <c r="AY258" s="628"/>
      <c r="AZ258" s="628"/>
      <c r="BA258" s="628"/>
      <c r="BB258" s="604" t="s">
        <v>231</v>
      </c>
      <c r="BC258" s="629"/>
      <c r="BD258" s="629"/>
      <c r="BE258" s="641">
        <v>2016</v>
      </c>
      <c r="BF258" s="642"/>
      <c r="BG258" s="642"/>
    </row>
    <row r="259" spans="1:59" s="613" customFormat="1" ht="22.2" customHeight="1">
      <c r="A259" s="346" t="s">
        <v>79</v>
      </c>
      <c r="B259" s="615" t="s">
        <v>495</v>
      </c>
      <c r="C259" s="611">
        <f>SUM(C260:C262)</f>
        <v>0</v>
      </c>
      <c r="D259" s="611">
        <f>D260</f>
        <v>0</v>
      </c>
      <c r="E259" s="611">
        <f t="shared" ref="E259:BA259" si="223">E260</f>
        <v>0</v>
      </c>
      <c r="F259" s="611">
        <f t="shared" si="223"/>
        <v>0</v>
      </c>
      <c r="G259" s="611">
        <f t="shared" si="223"/>
        <v>0</v>
      </c>
      <c r="H259" s="611">
        <f t="shared" si="223"/>
        <v>0</v>
      </c>
      <c r="I259" s="611">
        <f t="shared" si="223"/>
        <v>0</v>
      </c>
      <c r="J259" s="611">
        <f t="shared" si="223"/>
        <v>0</v>
      </c>
      <c r="K259" s="611">
        <f t="shared" si="223"/>
        <v>0</v>
      </c>
      <c r="L259" s="611">
        <f t="shared" si="223"/>
        <v>0</v>
      </c>
      <c r="M259" s="611">
        <f t="shared" si="223"/>
        <v>0</v>
      </c>
      <c r="N259" s="611">
        <f t="shared" si="223"/>
        <v>0</v>
      </c>
      <c r="O259" s="611">
        <f t="shared" si="223"/>
        <v>0</v>
      </c>
      <c r="P259" s="611">
        <f t="shared" si="223"/>
        <v>0</v>
      </c>
      <c r="Q259" s="611">
        <f t="shared" si="223"/>
        <v>0</v>
      </c>
      <c r="R259" s="611">
        <f t="shared" si="223"/>
        <v>0</v>
      </c>
      <c r="S259" s="611">
        <f t="shared" si="223"/>
        <v>0</v>
      </c>
      <c r="T259" s="611">
        <f t="shared" si="223"/>
        <v>0</v>
      </c>
      <c r="U259" s="611">
        <f t="shared" si="223"/>
        <v>0</v>
      </c>
      <c r="V259" s="611">
        <f t="shared" si="223"/>
        <v>0</v>
      </c>
      <c r="W259" s="611">
        <f t="shared" si="223"/>
        <v>0</v>
      </c>
      <c r="X259" s="611">
        <f t="shared" si="223"/>
        <v>0</v>
      </c>
      <c r="Y259" s="611">
        <f t="shared" si="223"/>
        <v>0</v>
      </c>
      <c r="Z259" s="611">
        <f t="shared" si="223"/>
        <v>0</v>
      </c>
      <c r="AA259" s="611">
        <f t="shared" si="223"/>
        <v>0</v>
      </c>
      <c r="AB259" s="611">
        <f t="shared" si="223"/>
        <v>0</v>
      </c>
      <c r="AC259" s="611">
        <f t="shared" si="223"/>
        <v>0</v>
      </c>
      <c r="AD259" s="611">
        <f t="shared" si="223"/>
        <v>0</v>
      </c>
      <c r="AE259" s="611">
        <f t="shared" si="223"/>
        <v>0</v>
      </c>
      <c r="AF259" s="611">
        <f t="shared" si="223"/>
        <v>0</v>
      </c>
      <c r="AG259" s="611">
        <f t="shared" si="223"/>
        <v>0</v>
      </c>
      <c r="AH259" s="611">
        <f t="shared" si="223"/>
        <v>0</v>
      </c>
      <c r="AI259" s="611">
        <f t="shared" si="223"/>
        <v>0</v>
      </c>
      <c r="AJ259" s="611">
        <f t="shared" si="223"/>
        <v>0</v>
      </c>
      <c r="AK259" s="611">
        <f t="shared" si="223"/>
        <v>0</v>
      </c>
      <c r="AL259" s="611">
        <f t="shared" si="223"/>
        <v>0</v>
      </c>
      <c r="AM259" s="611">
        <f t="shared" si="223"/>
        <v>0</v>
      </c>
      <c r="AN259" s="611">
        <f t="shared" si="223"/>
        <v>0</v>
      </c>
      <c r="AO259" s="611">
        <f t="shared" si="223"/>
        <v>0</v>
      </c>
      <c r="AP259" s="611">
        <f t="shared" si="223"/>
        <v>0</v>
      </c>
      <c r="AQ259" s="611">
        <f t="shared" si="223"/>
        <v>0</v>
      </c>
      <c r="AR259" s="611">
        <f t="shared" si="223"/>
        <v>0</v>
      </c>
      <c r="AS259" s="611">
        <f t="shared" si="223"/>
        <v>0</v>
      </c>
      <c r="AT259" s="611">
        <f t="shared" si="223"/>
        <v>0</v>
      </c>
      <c r="AU259" s="611">
        <f t="shared" si="223"/>
        <v>0</v>
      </c>
      <c r="AV259" s="611">
        <f t="shared" si="223"/>
        <v>0</v>
      </c>
      <c r="AW259" s="611">
        <f t="shared" si="223"/>
        <v>0</v>
      </c>
      <c r="AX259" s="611">
        <f t="shared" si="223"/>
        <v>0</v>
      </c>
      <c r="AY259" s="611">
        <f t="shared" si="223"/>
        <v>0</v>
      </c>
      <c r="AZ259" s="611">
        <f t="shared" si="223"/>
        <v>0</v>
      </c>
      <c r="BA259" s="611">
        <f t="shared" si="223"/>
        <v>0</v>
      </c>
      <c r="BB259" s="58" t="s">
        <v>231</v>
      </c>
      <c r="BC259" s="63"/>
      <c r="BD259" s="63"/>
      <c r="BE259" s="85">
        <v>2016</v>
      </c>
      <c r="BF259" s="63"/>
      <c r="BG259" s="63"/>
    </row>
    <row r="260" spans="1:59" s="613" customFormat="1" ht="22.2" customHeight="1">
      <c r="A260" s="346" t="s">
        <v>79</v>
      </c>
      <c r="B260" s="65" t="s">
        <v>481</v>
      </c>
      <c r="C260" s="611"/>
      <c r="D260" s="611">
        <f>SUM(E260:BA260)</f>
        <v>0</v>
      </c>
      <c r="E260" s="611">
        <f>SUM(E261:E262)</f>
        <v>0</v>
      </c>
      <c r="F260" s="611">
        <f t="shared" ref="F260:BA260" si="224">SUM(F261:F262)</f>
        <v>0</v>
      </c>
      <c r="G260" s="611">
        <f t="shared" si="224"/>
        <v>0</v>
      </c>
      <c r="H260" s="611">
        <f t="shared" si="224"/>
        <v>0</v>
      </c>
      <c r="I260" s="611">
        <f t="shared" si="224"/>
        <v>0</v>
      </c>
      <c r="J260" s="611">
        <f t="shared" si="224"/>
        <v>0</v>
      </c>
      <c r="K260" s="611">
        <f t="shared" si="224"/>
        <v>0</v>
      </c>
      <c r="L260" s="611">
        <f t="shared" si="224"/>
        <v>0</v>
      </c>
      <c r="M260" s="611">
        <f t="shared" si="224"/>
        <v>0</v>
      </c>
      <c r="N260" s="611">
        <f t="shared" si="224"/>
        <v>0</v>
      </c>
      <c r="O260" s="611">
        <f t="shared" si="224"/>
        <v>0</v>
      </c>
      <c r="P260" s="611">
        <f t="shared" si="224"/>
        <v>0</v>
      </c>
      <c r="Q260" s="611">
        <f t="shared" si="224"/>
        <v>0</v>
      </c>
      <c r="R260" s="611">
        <f t="shared" si="224"/>
        <v>0</v>
      </c>
      <c r="S260" s="611">
        <f t="shared" si="224"/>
        <v>0</v>
      </c>
      <c r="T260" s="611">
        <f t="shared" si="224"/>
        <v>0</v>
      </c>
      <c r="U260" s="611">
        <f t="shared" si="224"/>
        <v>0</v>
      </c>
      <c r="V260" s="611">
        <f t="shared" si="224"/>
        <v>0</v>
      </c>
      <c r="W260" s="611">
        <f t="shared" si="224"/>
        <v>0</v>
      </c>
      <c r="X260" s="611">
        <f t="shared" si="224"/>
        <v>0</v>
      </c>
      <c r="Y260" s="611">
        <f t="shared" si="224"/>
        <v>0</v>
      </c>
      <c r="Z260" s="611">
        <f t="shared" si="224"/>
        <v>0</v>
      </c>
      <c r="AA260" s="611">
        <f t="shared" si="224"/>
        <v>0</v>
      </c>
      <c r="AB260" s="611">
        <f t="shared" si="224"/>
        <v>0</v>
      </c>
      <c r="AC260" s="611">
        <f t="shared" si="224"/>
        <v>0</v>
      </c>
      <c r="AD260" s="611">
        <f t="shared" si="224"/>
        <v>0</v>
      </c>
      <c r="AE260" s="611">
        <f t="shared" si="224"/>
        <v>0</v>
      </c>
      <c r="AF260" s="611">
        <f t="shared" si="224"/>
        <v>0</v>
      </c>
      <c r="AG260" s="611">
        <f t="shared" si="224"/>
        <v>0</v>
      </c>
      <c r="AH260" s="611">
        <f t="shared" si="224"/>
        <v>0</v>
      </c>
      <c r="AI260" s="611">
        <f t="shared" si="224"/>
        <v>0</v>
      </c>
      <c r="AJ260" s="611">
        <f t="shared" si="224"/>
        <v>0</v>
      </c>
      <c r="AK260" s="611">
        <f t="shared" si="224"/>
        <v>0</v>
      </c>
      <c r="AL260" s="611">
        <f t="shared" si="224"/>
        <v>0</v>
      </c>
      <c r="AM260" s="611">
        <f t="shared" si="224"/>
        <v>0</v>
      </c>
      <c r="AN260" s="611">
        <f t="shared" si="224"/>
        <v>0</v>
      </c>
      <c r="AO260" s="611">
        <f t="shared" si="224"/>
        <v>0</v>
      </c>
      <c r="AP260" s="611">
        <f t="shared" si="224"/>
        <v>0</v>
      </c>
      <c r="AQ260" s="611">
        <f t="shared" si="224"/>
        <v>0</v>
      </c>
      <c r="AR260" s="611">
        <f t="shared" si="224"/>
        <v>0</v>
      </c>
      <c r="AS260" s="611">
        <f t="shared" si="224"/>
        <v>0</v>
      </c>
      <c r="AT260" s="611">
        <f t="shared" si="224"/>
        <v>0</v>
      </c>
      <c r="AU260" s="611">
        <f t="shared" si="224"/>
        <v>0</v>
      </c>
      <c r="AV260" s="611">
        <f t="shared" si="224"/>
        <v>0</v>
      </c>
      <c r="AW260" s="611">
        <f t="shared" si="224"/>
        <v>0</v>
      </c>
      <c r="AX260" s="611">
        <f t="shared" si="224"/>
        <v>0</v>
      </c>
      <c r="AY260" s="611">
        <f t="shared" si="224"/>
        <v>0</v>
      </c>
      <c r="AZ260" s="611">
        <f t="shared" si="224"/>
        <v>0</v>
      </c>
      <c r="BA260" s="611">
        <f t="shared" si="224"/>
        <v>0</v>
      </c>
      <c r="BB260" s="58" t="s">
        <v>231</v>
      </c>
      <c r="BC260" s="63"/>
      <c r="BD260" s="63"/>
      <c r="BE260" s="85">
        <v>2016</v>
      </c>
      <c r="BF260" s="63"/>
      <c r="BG260" s="63"/>
    </row>
    <row r="261" spans="1:59" s="630" customFormat="1" ht="22.2" hidden="1" customHeight="1">
      <c r="A261" s="626" t="s">
        <v>79</v>
      </c>
      <c r="B261" s="672"/>
      <c r="C261" s="628"/>
      <c r="D261" s="628"/>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04" t="s">
        <v>231</v>
      </c>
      <c r="BC261" s="629"/>
      <c r="BD261" s="629"/>
      <c r="BE261" s="606">
        <v>2016</v>
      </c>
      <c r="BF261" s="629"/>
      <c r="BG261" s="629"/>
    </row>
    <row r="262" spans="1:59" s="630" customFormat="1" ht="22.2" hidden="1" customHeight="1">
      <c r="A262" s="626" t="s">
        <v>79</v>
      </c>
      <c r="B262" s="672"/>
      <c r="C262" s="628"/>
      <c r="D262" s="628"/>
      <c r="E262" s="628"/>
      <c r="F262" s="628"/>
      <c r="G262" s="628"/>
      <c r="H262" s="628"/>
      <c r="I262" s="628"/>
      <c r="J262" s="628"/>
      <c r="K262" s="628"/>
      <c r="L262" s="628"/>
      <c r="M262" s="628"/>
      <c r="N262" s="628"/>
      <c r="O262" s="628"/>
      <c r="P262" s="628"/>
      <c r="Q262" s="628"/>
      <c r="R262" s="628"/>
      <c r="S262" s="628"/>
      <c r="T262" s="628"/>
      <c r="U262" s="628"/>
      <c r="V262" s="628"/>
      <c r="W262" s="628"/>
      <c r="X262" s="628"/>
      <c r="Y262" s="628"/>
      <c r="Z262" s="628"/>
      <c r="AA262" s="628"/>
      <c r="AB262" s="628"/>
      <c r="AC262" s="628"/>
      <c r="AD262" s="628"/>
      <c r="AE262" s="628"/>
      <c r="AF262" s="628"/>
      <c r="AG262" s="628"/>
      <c r="AH262" s="628"/>
      <c r="AI262" s="628"/>
      <c r="AJ262" s="628"/>
      <c r="AK262" s="628"/>
      <c r="AL262" s="628"/>
      <c r="AM262" s="628"/>
      <c r="AN262" s="628"/>
      <c r="AO262" s="628"/>
      <c r="AP262" s="628"/>
      <c r="AQ262" s="628"/>
      <c r="AR262" s="628"/>
      <c r="AS262" s="628"/>
      <c r="AT262" s="628"/>
      <c r="AU262" s="628"/>
      <c r="AV262" s="628"/>
      <c r="AW262" s="628"/>
      <c r="AX262" s="628"/>
      <c r="AY262" s="628"/>
      <c r="AZ262" s="628"/>
      <c r="BA262" s="628"/>
      <c r="BB262" s="604" t="s">
        <v>231</v>
      </c>
      <c r="BC262" s="629"/>
      <c r="BD262" s="629"/>
      <c r="BE262" s="606">
        <v>2016</v>
      </c>
      <c r="BF262" s="629"/>
      <c r="BG262" s="629"/>
    </row>
    <row r="263" spans="1:59" s="613" customFormat="1" ht="22.2" customHeight="1">
      <c r="A263" s="346" t="s">
        <v>81</v>
      </c>
      <c r="B263" s="615" t="s">
        <v>496</v>
      </c>
      <c r="C263" s="611">
        <f>SUM(C264:C266)</f>
        <v>0</v>
      </c>
      <c r="D263" s="611">
        <f>D264</f>
        <v>0</v>
      </c>
      <c r="E263" s="611">
        <f t="shared" ref="E263:BA263" si="225">E264</f>
        <v>0</v>
      </c>
      <c r="F263" s="611">
        <f t="shared" si="225"/>
        <v>0</v>
      </c>
      <c r="G263" s="611">
        <f t="shared" si="225"/>
        <v>0</v>
      </c>
      <c r="H263" s="611">
        <f t="shared" si="225"/>
        <v>0</v>
      </c>
      <c r="I263" s="611">
        <f t="shared" si="225"/>
        <v>0</v>
      </c>
      <c r="J263" s="611">
        <f t="shared" si="225"/>
        <v>0</v>
      </c>
      <c r="K263" s="611">
        <f t="shared" si="225"/>
        <v>0</v>
      </c>
      <c r="L263" s="611">
        <f t="shared" si="225"/>
        <v>0</v>
      </c>
      <c r="M263" s="611">
        <f t="shared" si="225"/>
        <v>0</v>
      </c>
      <c r="N263" s="611">
        <f t="shared" si="225"/>
        <v>0</v>
      </c>
      <c r="O263" s="611">
        <f t="shared" si="225"/>
        <v>0</v>
      </c>
      <c r="P263" s="611">
        <f t="shared" si="225"/>
        <v>0</v>
      </c>
      <c r="Q263" s="611">
        <f t="shared" si="225"/>
        <v>0</v>
      </c>
      <c r="R263" s="611">
        <f t="shared" si="225"/>
        <v>0</v>
      </c>
      <c r="S263" s="611">
        <f t="shared" si="225"/>
        <v>0</v>
      </c>
      <c r="T263" s="611">
        <f t="shared" si="225"/>
        <v>0</v>
      </c>
      <c r="U263" s="611">
        <f t="shared" si="225"/>
        <v>0</v>
      </c>
      <c r="V263" s="611">
        <f t="shared" si="225"/>
        <v>0</v>
      </c>
      <c r="W263" s="611">
        <f t="shared" si="225"/>
        <v>0</v>
      </c>
      <c r="X263" s="611">
        <f t="shared" si="225"/>
        <v>0</v>
      </c>
      <c r="Y263" s="611">
        <f t="shared" si="225"/>
        <v>0</v>
      </c>
      <c r="Z263" s="611">
        <f t="shared" si="225"/>
        <v>0</v>
      </c>
      <c r="AA263" s="611">
        <f t="shared" si="225"/>
        <v>0</v>
      </c>
      <c r="AB263" s="611">
        <f t="shared" si="225"/>
        <v>0</v>
      </c>
      <c r="AC263" s="611">
        <f t="shared" si="225"/>
        <v>0</v>
      </c>
      <c r="AD263" s="611">
        <f t="shared" si="225"/>
        <v>0</v>
      </c>
      <c r="AE263" s="611">
        <f t="shared" si="225"/>
        <v>0</v>
      </c>
      <c r="AF263" s="611">
        <f t="shared" si="225"/>
        <v>0</v>
      </c>
      <c r="AG263" s="611">
        <f t="shared" si="225"/>
        <v>0</v>
      </c>
      <c r="AH263" s="611">
        <f t="shared" si="225"/>
        <v>0</v>
      </c>
      <c r="AI263" s="611">
        <f t="shared" si="225"/>
        <v>0</v>
      </c>
      <c r="AJ263" s="611">
        <f t="shared" si="225"/>
        <v>0</v>
      </c>
      <c r="AK263" s="611">
        <f t="shared" si="225"/>
        <v>0</v>
      </c>
      <c r="AL263" s="611">
        <f t="shared" si="225"/>
        <v>0</v>
      </c>
      <c r="AM263" s="611">
        <f t="shared" si="225"/>
        <v>0</v>
      </c>
      <c r="AN263" s="611">
        <f t="shared" si="225"/>
        <v>0</v>
      </c>
      <c r="AO263" s="611">
        <f t="shared" si="225"/>
        <v>0</v>
      </c>
      <c r="AP263" s="611">
        <f t="shared" si="225"/>
        <v>0</v>
      </c>
      <c r="AQ263" s="611">
        <f t="shared" si="225"/>
        <v>0</v>
      </c>
      <c r="AR263" s="611">
        <f t="shared" si="225"/>
        <v>0</v>
      </c>
      <c r="AS263" s="611">
        <f t="shared" si="225"/>
        <v>0</v>
      </c>
      <c r="AT263" s="611">
        <f t="shared" si="225"/>
        <v>0</v>
      </c>
      <c r="AU263" s="611">
        <f t="shared" si="225"/>
        <v>0</v>
      </c>
      <c r="AV263" s="611">
        <f t="shared" si="225"/>
        <v>0</v>
      </c>
      <c r="AW263" s="611">
        <f t="shared" si="225"/>
        <v>0</v>
      </c>
      <c r="AX263" s="611">
        <f t="shared" si="225"/>
        <v>0</v>
      </c>
      <c r="AY263" s="611">
        <f t="shared" si="225"/>
        <v>0</v>
      </c>
      <c r="AZ263" s="611">
        <f t="shared" si="225"/>
        <v>0</v>
      </c>
      <c r="BA263" s="611">
        <f t="shared" si="225"/>
        <v>0</v>
      </c>
      <c r="BB263" s="58" t="s">
        <v>231</v>
      </c>
      <c r="BC263" s="63"/>
      <c r="BD263" s="63"/>
      <c r="BE263" s="85">
        <v>2016</v>
      </c>
      <c r="BF263" s="63"/>
      <c r="BG263" s="63"/>
    </row>
    <row r="264" spans="1:59" s="613" customFormat="1" ht="22.2" customHeight="1">
      <c r="A264" s="346" t="s">
        <v>81</v>
      </c>
      <c r="B264" s="65" t="s">
        <v>481</v>
      </c>
      <c r="C264" s="611"/>
      <c r="D264" s="611">
        <f>SUM(E264:BA264)</f>
        <v>0</v>
      </c>
      <c r="E264" s="611">
        <f>SUM(E265:E266)</f>
        <v>0</v>
      </c>
      <c r="F264" s="611">
        <f t="shared" ref="F264:BA264" si="226">SUM(F265:F266)</f>
        <v>0</v>
      </c>
      <c r="G264" s="611">
        <f t="shared" si="226"/>
        <v>0</v>
      </c>
      <c r="H264" s="611">
        <f t="shared" si="226"/>
        <v>0</v>
      </c>
      <c r="I264" s="611">
        <f t="shared" si="226"/>
        <v>0</v>
      </c>
      <c r="J264" s="611">
        <f t="shared" si="226"/>
        <v>0</v>
      </c>
      <c r="K264" s="611">
        <f t="shared" si="226"/>
        <v>0</v>
      </c>
      <c r="L264" s="611">
        <f t="shared" si="226"/>
        <v>0</v>
      </c>
      <c r="M264" s="611">
        <f t="shared" si="226"/>
        <v>0</v>
      </c>
      <c r="N264" s="611">
        <f t="shared" si="226"/>
        <v>0</v>
      </c>
      <c r="O264" s="611">
        <f t="shared" si="226"/>
        <v>0</v>
      </c>
      <c r="P264" s="611">
        <f t="shared" si="226"/>
        <v>0</v>
      </c>
      <c r="Q264" s="611">
        <f t="shared" si="226"/>
        <v>0</v>
      </c>
      <c r="R264" s="611">
        <f t="shared" si="226"/>
        <v>0</v>
      </c>
      <c r="S264" s="611">
        <f t="shared" si="226"/>
        <v>0</v>
      </c>
      <c r="T264" s="611">
        <f t="shared" si="226"/>
        <v>0</v>
      </c>
      <c r="U264" s="611">
        <f t="shared" si="226"/>
        <v>0</v>
      </c>
      <c r="V264" s="611">
        <f t="shared" si="226"/>
        <v>0</v>
      </c>
      <c r="W264" s="611">
        <f t="shared" si="226"/>
        <v>0</v>
      </c>
      <c r="X264" s="611">
        <f t="shared" si="226"/>
        <v>0</v>
      </c>
      <c r="Y264" s="611">
        <f t="shared" si="226"/>
        <v>0</v>
      </c>
      <c r="Z264" s="611">
        <f t="shared" si="226"/>
        <v>0</v>
      </c>
      <c r="AA264" s="611">
        <f t="shared" si="226"/>
        <v>0</v>
      </c>
      <c r="AB264" s="611">
        <f t="shared" si="226"/>
        <v>0</v>
      </c>
      <c r="AC264" s="611">
        <f t="shared" si="226"/>
        <v>0</v>
      </c>
      <c r="AD264" s="611">
        <f t="shared" si="226"/>
        <v>0</v>
      </c>
      <c r="AE264" s="611">
        <f t="shared" si="226"/>
        <v>0</v>
      </c>
      <c r="AF264" s="611">
        <f t="shared" si="226"/>
        <v>0</v>
      </c>
      <c r="AG264" s="611">
        <f t="shared" si="226"/>
        <v>0</v>
      </c>
      <c r="AH264" s="611">
        <f t="shared" si="226"/>
        <v>0</v>
      </c>
      <c r="AI264" s="611">
        <f t="shared" si="226"/>
        <v>0</v>
      </c>
      <c r="AJ264" s="611">
        <f t="shared" si="226"/>
        <v>0</v>
      </c>
      <c r="AK264" s="611">
        <f t="shared" si="226"/>
        <v>0</v>
      </c>
      <c r="AL264" s="611">
        <f t="shared" si="226"/>
        <v>0</v>
      </c>
      <c r="AM264" s="611">
        <f t="shared" si="226"/>
        <v>0</v>
      </c>
      <c r="AN264" s="611">
        <f t="shared" si="226"/>
        <v>0</v>
      </c>
      <c r="AO264" s="611">
        <f t="shared" si="226"/>
        <v>0</v>
      </c>
      <c r="AP264" s="611">
        <f t="shared" si="226"/>
        <v>0</v>
      </c>
      <c r="AQ264" s="611">
        <f t="shared" si="226"/>
        <v>0</v>
      </c>
      <c r="AR264" s="611">
        <f t="shared" si="226"/>
        <v>0</v>
      </c>
      <c r="AS264" s="611">
        <f t="shared" si="226"/>
        <v>0</v>
      </c>
      <c r="AT264" s="611">
        <f t="shared" si="226"/>
        <v>0</v>
      </c>
      <c r="AU264" s="611">
        <f t="shared" si="226"/>
        <v>0</v>
      </c>
      <c r="AV264" s="611">
        <f t="shared" si="226"/>
        <v>0</v>
      </c>
      <c r="AW264" s="611">
        <f t="shared" si="226"/>
        <v>0</v>
      </c>
      <c r="AX264" s="611">
        <f t="shared" si="226"/>
        <v>0</v>
      </c>
      <c r="AY264" s="611">
        <f t="shared" si="226"/>
        <v>0</v>
      </c>
      <c r="AZ264" s="611">
        <f t="shared" si="226"/>
        <v>0</v>
      </c>
      <c r="BA264" s="611">
        <f t="shared" si="226"/>
        <v>0</v>
      </c>
      <c r="BB264" s="58" t="s">
        <v>231</v>
      </c>
      <c r="BC264" s="63"/>
      <c r="BD264" s="63"/>
      <c r="BE264" s="85">
        <v>2016</v>
      </c>
      <c r="BF264" s="63"/>
      <c r="BG264" s="63"/>
    </row>
    <row r="265" spans="1:59" s="630" customFormat="1" ht="22.2" hidden="1" customHeight="1">
      <c r="A265" s="626" t="s">
        <v>81</v>
      </c>
      <c r="B265" s="672"/>
      <c r="C265" s="628"/>
      <c r="D265" s="628"/>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04" t="s">
        <v>231</v>
      </c>
      <c r="BC265" s="629"/>
      <c r="BD265" s="629"/>
      <c r="BE265" s="606">
        <v>2016</v>
      </c>
      <c r="BF265" s="629"/>
      <c r="BG265" s="629"/>
    </row>
    <row r="266" spans="1:59" s="630" customFormat="1" ht="22.2" hidden="1" customHeight="1">
      <c r="A266" s="626" t="s">
        <v>81</v>
      </c>
      <c r="B266" s="672"/>
      <c r="C266" s="628"/>
      <c r="D266" s="628"/>
      <c r="E266" s="628"/>
      <c r="F266" s="628"/>
      <c r="G266" s="628"/>
      <c r="H266" s="628"/>
      <c r="I266" s="628"/>
      <c r="J266" s="628"/>
      <c r="K266" s="628"/>
      <c r="L266" s="628"/>
      <c r="M266" s="628"/>
      <c r="N266" s="628"/>
      <c r="O266" s="628"/>
      <c r="P266" s="628"/>
      <c r="Q266" s="628"/>
      <c r="R266" s="628"/>
      <c r="S266" s="628"/>
      <c r="T266" s="628"/>
      <c r="U266" s="628"/>
      <c r="V266" s="628"/>
      <c r="W266" s="628"/>
      <c r="X266" s="628"/>
      <c r="Y266" s="628"/>
      <c r="Z266" s="628"/>
      <c r="AA266" s="628"/>
      <c r="AB266" s="628"/>
      <c r="AC266" s="628"/>
      <c r="AD266" s="628"/>
      <c r="AE266" s="628"/>
      <c r="AF266" s="628"/>
      <c r="AG266" s="628"/>
      <c r="AH266" s="628"/>
      <c r="AI266" s="628"/>
      <c r="AJ266" s="628"/>
      <c r="AK266" s="628"/>
      <c r="AL266" s="628"/>
      <c r="AM266" s="628"/>
      <c r="AN266" s="628"/>
      <c r="AO266" s="628"/>
      <c r="AP266" s="628"/>
      <c r="AQ266" s="628"/>
      <c r="AR266" s="628"/>
      <c r="AS266" s="628"/>
      <c r="AT266" s="628"/>
      <c r="AU266" s="628"/>
      <c r="AV266" s="628"/>
      <c r="AW266" s="628"/>
      <c r="AX266" s="628"/>
      <c r="AY266" s="628"/>
      <c r="AZ266" s="628"/>
      <c r="BA266" s="628"/>
      <c r="BB266" s="604" t="s">
        <v>231</v>
      </c>
      <c r="BC266" s="629"/>
      <c r="BD266" s="629"/>
      <c r="BE266" s="606">
        <v>2016</v>
      </c>
      <c r="BF266" s="629"/>
      <c r="BG266" s="629"/>
    </row>
    <row r="267" spans="1:59" s="634" customFormat="1" ht="22.2" customHeight="1">
      <c r="A267" s="351" t="s">
        <v>502</v>
      </c>
      <c r="B267" s="94" t="s">
        <v>431</v>
      </c>
      <c r="C267" s="619">
        <f>SUM(C268:C270)</f>
        <v>0</v>
      </c>
      <c r="D267" s="619">
        <f>D268</f>
        <v>0</v>
      </c>
      <c r="E267" s="619">
        <f t="shared" ref="E267:BA267" si="227">E268</f>
        <v>0</v>
      </c>
      <c r="F267" s="619">
        <f t="shared" si="227"/>
        <v>0</v>
      </c>
      <c r="G267" s="619">
        <f t="shared" si="227"/>
        <v>0</v>
      </c>
      <c r="H267" s="619">
        <f t="shared" si="227"/>
        <v>0</v>
      </c>
      <c r="I267" s="619">
        <f t="shared" si="227"/>
        <v>0</v>
      </c>
      <c r="J267" s="619">
        <f t="shared" si="227"/>
        <v>0</v>
      </c>
      <c r="K267" s="619">
        <f t="shared" si="227"/>
        <v>0</v>
      </c>
      <c r="L267" s="619">
        <f t="shared" si="227"/>
        <v>0</v>
      </c>
      <c r="M267" s="619">
        <f t="shared" si="227"/>
        <v>0</v>
      </c>
      <c r="N267" s="619">
        <f t="shared" si="227"/>
        <v>0</v>
      </c>
      <c r="O267" s="619">
        <f t="shared" si="227"/>
        <v>0</v>
      </c>
      <c r="P267" s="619">
        <f t="shared" si="227"/>
        <v>0</v>
      </c>
      <c r="Q267" s="619">
        <f t="shared" si="227"/>
        <v>0</v>
      </c>
      <c r="R267" s="619">
        <f t="shared" si="227"/>
        <v>0</v>
      </c>
      <c r="S267" s="619">
        <f t="shared" si="227"/>
        <v>0</v>
      </c>
      <c r="T267" s="619">
        <f t="shared" si="227"/>
        <v>0</v>
      </c>
      <c r="U267" s="619">
        <f t="shared" si="227"/>
        <v>0</v>
      </c>
      <c r="V267" s="619">
        <f t="shared" si="227"/>
        <v>0</v>
      </c>
      <c r="W267" s="619">
        <f t="shared" si="227"/>
        <v>0</v>
      </c>
      <c r="X267" s="619">
        <f t="shared" si="227"/>
        <v>0</v>
      </c>
      <c r="Y267" s="619">
        <f t="shared" si="227"/>
        <v>0</v>
      </c>
      <c r="Z267" s="619">
        <f t="shared" si="227"/>
        <v>0</v>
      </c>
      <c r="AA267" s="619">
        <f t="shared" si="227"/>
        <v>0</v>
      </c>
      <c r="AB267" s="619">
        <f t="shared" si="227"/>
        <v>0</v>
      </c>
      <c r="AC267" s="619">
        <f t="shared" si="227"/>
        <v>0</v>
      </c>
      <c r="AD267" s="619">
        <f t="shared" si="227"/>
        <v>0</v>
      </c>
      <c r="AE267" s="619">
        <f t="shared" si="227"/>
        <v>0</v>
      </c>
      <c r="AF267" s="619">
        <f t="shared" si="227"/>
        <v>0</v>
      </c>
      <c r="AG267" s="619">
        <f t="shared" si="227"/>
        <v>0</v>
      </c>
      <c r="AH267" s="619">
        <f t="shared" si="227"/>
        <v>0</v>
      </c>
      <c r="AI267" s="619">
        <f t="shared" si="227"/>
        <v>0</v>
      </c>
      <c r="AJ267" s="619">
        <f t="shared" si="227"/>
        <v>0</v>
      </c>
      <c r="AK267" s="619">
        <f t="shared" si="227"/>
        <v>0</v>
      </c>
      <c r="AL267" s="619">
        <f t="shared" si="227"/>
        <v>0</v>
      </c>
      <c r="AM267" s="619">
        <f t="shared" si="227"/>
        <v>0</v>
      </c>
      <c r="AN267" s="619">
        <f t="shared" si="227"/>
        <v>0</v>
      </c>
      <c r="AO267" s="619">
        <f t="shared" si="227"/>
        <v>0</v>
      </c>
      <c r="AP267" s="619">
        <f t="shared" si="227"/>
        <v>0</v>
      </c>
      <c r="AQ267" s="619">
        <f t="shared" si="227"/>
        <v>0</v>
      </c>
      <c r="AR267" s="619">
        <f t="shared" si="227"/>
        <v>0</v>
      </c>
      <c r="AS267" s="619">
        <f t="shared" si="227"/>
        <v>0</v>
      </c>
      <c r="AT267" s="619">
        <f t="shared" si="227"/>
        <v>0</v>
      </c>
      <c r="AU267" s="619">
        <f t="shared" si="227"/>
        <v>0</v>
      </c>
      <c r="AV267" s="619">
        <f t="shared" si="227"/>
        <v>0</v>
      </c>
      <c r="AW267" s="619">
        <f t="shared" si="227"/>
        <v>0</v>
      </c>
      <c r="AX267" s="619">
        <f t="shared" si="227"/>
        <v>0</v>
      </c>
      <c r="AY267" s="619">
        <f t="shared" si="227"/>
        <v>0</v>
      </c>
      <c r="AZ267" s="619">
        <f t="shared" si="227"/>
        <v>0</v>
      </c>
      <c r="BA267" s="619">
        <f t="shared" si="227"/>
        <v>0</v>
      </c>
      <c r="BB267" s="58" t="s">
        <v>231</v>
      </c>
      <c r="BC267" s="63"/>
      <c r="BD267" s="92"/>
      <c r="BE267" s="85">
        <v>2016</v>
      </c>
      <c r="BF267" s="91"/>
      <c r="BG267" s="91"/>
    </row>
    <row r="268" spans="1:59" s="623" customFormat="1" ht="22.2" customHeight="1">
      <c r="A268" s="346" t="s">
        <v>91</v>
      </c>
      <c r="B268" s="65" t="s">
        <v>481</v>
      </c>
      <c r="C268" s="620"/>
      <c r="D268" s="620">
        <f>SUM(E268:BA268)</f>
        <v>0</v>
      </c>
      <c r="E268" s="620">
        <f>SUM(E269:E270)</f>
        <v>0</v>
      </c>
      <c r="F268" s="620">
        <f t="shared" ref="F268:BA268" si="228">SUM(F269:F270)</f>
        <v>0</v>
      </c>
      <c r="G268" s="620">
        <f t="shared" si="228"/>
        <v>0</v>
      </c>
      <c r="H268" s="620">
        <f t="shared" si="228"/>
        <v>0</v>
      </c>
      <c r="I268" s="620">
        <f t="shared" si="228"/>
        <v>0</v>
      </c>
      <c r="J268" s="620">
        <f t="shared" si="228"/>
        <v>0</v>
      </c>
      <c r="K268" s="620">
        <f t="shared" si="228"/>
        <v>0</v>
      </c>
      <c r="L268" s="620">
        <f t="shared" si="228"/>
        <v>0</v>
      </c>
      <c r="M268" s="620">
        <f t="shared" si="228"/>
        <v>0</v>
      </c>
      <c r="N268" s="620">
        <f t="shared" si="228"/>
        <v>0</v>
      </c>
      <c r="O268" s="620">
        <f t="shared" si="228"/>
        <v>0</v>
      </c>
      <c r="P268" s="620">
        <f t="shared" si="228"/>
        <v>0</v>
      </c>
      <c r="Q268" s="620">
        <f t="shared" si="228"/>
        <v>0</v>
      </c>
      <c r="R268" s="620">
        <f t="shared" si="228"/>
        <v>0</v>
      </c>
      <c r="S268" s="620">
        <f t="shared" si="228"/>
        <v>0</v>
      </c>
      <c r="T268" s="620">
        <f t="shared" si="228"/>
        <v>0</v>
      </c>
      <c r="U268" s="620">
        <f t="shared" si="228"/>
        <v>0</v>
      </c>
      <c r="V268" s="620">
        <f t="shared" si="228"/>
        <v>0</v>
      </c>
      <c r="W268" s="620">
        <f t="shared" si="228"/>
        <v>0</v>
      </c>
      <c r="X268" s="620">
        <f t="shared" si="228"/>
        <v>0</v>
      </c>
      <c r="Y268" s="620">
        <f t="shared" si="228"/>
        <v>0</v>
      </c>
      <c r="Z268" s="620">
        <f t="shared" si="228"/>
        <v>0</v>
      </c>
      <c r="AA268" s="620">
        <f t="shared" si="228"/>
        <v>0</v>
      </c>
      <c r="AB268" s="620">
        <f t="shared" si="228"/>
        <v>0</v>
      </c>
      <c r="AC268" s="620">
        <f t="shared" si="228"/>
        <v>0</v>
      </c>
      <c r="AD268" s="620">
        <f t="shared" si="228"/>
        <v>0</v>
      </c>
      <c r="AE268" s="620">
        <f t="shared" si="228"/>
        <v>0</v>
      </c>
      <c r="AF268" s="620">
        <f t="shared" si="228"/>
        <v>0</v>
      </c>
      <c r="AG268" s="620">
        <f t="shared" si="228"/>
        <v>0</v>
      </c>
      <c r="AH268" s="620">
        <f t="shared" si="228"/>
        <v>0</v>
      </c>
      <c r="AI268" s="620">
        <f t="shared" si="228"/>
        <v>0</v>
      </c>
      <c r="AJ268" s="620">
        <f t="shared" si="228"/>
        <v>0</v>
      </c>
      <c r="AK268" s="620">
        <f t="shared" si="228"/>
        <v>0</v>
      </c>
      <c r="AL268" s="620">
        <f t="shared" si="228"/>
        <v>0</v>
      </c>
      <c r="AM268" s="620">
        <f t="shared" si="228"/>
        <v>0</v>
      </c>
      <c r="AN268" s="620">
        <f t="shared" si="228"/>
        <v>0</v>
      </c>
      <c r="AO268" s="620">
        <f t="shared" si="228"/>
        <v>0</v>
      </c>
      <c r="AP268" s="620">
        <f t="shared" si="228"/>
        <v>0</v>
      </c>
      <c r="AQ268" s="620">
        <f t="shared" si="228"/>
        <v>0</v>
      </c>
      <c r="AR268" s="620">
        <f t="shared" si="228"/>
        <v>0</v>
      </c>
      <c r="AS268" s="620">
        <f t="shared" si="228"/>
        <v>0</v>
      </c>
      <c r="AT268" s="620">
        <f t="shared" si="228"/>
        <v>0</v>
      </c>
      <c r="AU268" s="620">
        <f t="shared" si="228"/>
        <v>0</v>
      </c>
      <c r="AV268" s="620">
        <f t="shared" si="228"/>
        <v>0</v>
      </c>
      <c r="AW268" s="620">
        <f t="shared" si="228"/>
        <v>0</v>
      </c>
      <c r="AX268" s="620">
        <f t="shared" si="228"/>
        <v>0</v>
      </c>
      <c r="AY268" s="620">
        <f t="shared" si="228"/>
        <v>0</v>
      </c>
      <c r="AZ268" s="620">
        <f t="shared" si="228"/>
        <v>0</v>
      </c>
      <c r="BA268" s="620">
        <f t="shared" si="228"/>
        <v>0</v>
      </c>
      <c r="BB268" s="58" t="s">
        <v>231</v>
      </c>
      <c r="BC268" s="63"/>
      <c r="BD268" s="621"/>
      <c r="BE268" s="85">
        <v>2016</v>
      </c>
      <c r="BF268" s="622"/>
      <c r="BG268" s="622"/>
    </row>
    <row r="269" spans="1:59" s="630" customFormat="1" ht="22.2" hidden="1" customHeight="1">
      <c r="A269" s="626" t="s">
        <v>91</v>
      </c>
      <c r="B269" s="672"/>
      <c r="C269" s="628"/>
      <c r="D269" s="628"/>
      <c r="E269" s="628"/>
      <c r="F269" s="628"/>
      <c r="G269" s="628"/>
      <c r="H269" s="628"/>
      <c r="I269" s="628"/>
      <c r="J269" s="628"/>
      <c r="K269" s="628"/>
      <c r="L269" s="628"/>
      <c r="M269" s="628"/>
      <c r="N269" s="628"/>
      <c r="O269" s="628"/>
      <c r="P269" s="628"/>
      <c r="Q269" s="628"/>
      <c r="R269" s="628"/>
      <c r="S269" s="628"/>
      <c r="T269" s="628"/>
      <c r="U269" s="628"/>
      <c r="V269" s="628"/>
      <c r="W269" s="628"/>
      <c r="X269" s="628"/>
      <c r="Y269" s="628"/>
      <c r="Z269" s="628"/>
      <c r="AA269" s="628"/>
      <c r="AB269" s="628"/>
      <c r="AC269" s="628"/>
      <c r="AD269" s="628"/>
      <c r="AE269" s="628"/>
      <c r="AF269" s="628"/>
      <c r="AG269" s="628"/>
      <c r="AH269" s="628"/>
      <c r="AI269" s="628"/>
      <c r="AJ269" s="628"/>
      <c r="AK269" s="628"/>
      <c r="AL269" s="628"/>
      <c r="AM269" s="628"/>
      <c r="AN269" s="628"/>
      <c r="AO269" s="628"/>
      <c r="AP269" s="628"/>
      <c r="AQ269" s="628"/>
      <c r="AR269" s="628"/>
      <c r="AS269" s="628"/>
      <c r="AT269" s="628"/>
      <c r="AU269" s="628"/>
      <c r="AV269" s="628"/>
      <c r="AW269" s="628"/>
      <c r="AX269" s="628"/>
      <c r="AY269" s="628"/>
      <c r="AZ269" s="628"/>
      <c r="BA269" s="628"/>
      <c r="BB269" s="604" t="s">
        <v>231</v>
      </c>
      <c r="BC269" s="629"/>
      <c r="BD269" s="629"/>
      <c r="BE269" s="606">
        <v>2016</v>
      </c>
      <c r="BF269" s="629"/>
      <c r="BG269" s="629"/>
    </row>
    <row r="270" spans="1:59" s="630" customFormat="1" ht="22.2" hidden="1" customHeight="1">
      <c r="A270" s="626" t="s">
        <v>91</v>
      </c>
      <c r="B270" s="672"/>
      <c r="C270" s="628"/>
      <c r="D270" s="628"/>
      <c r="E270" s="628"/>
      <c r="F270" s="628"/>
      <c r="G270" s="628"/>
      <c r="H270" s="628"/>
      <c r="I270" s="628"/>
      <c r="J270" s="628"/>
      <c r="K270" s="628"/>
      <c r="L270" s="628"/>
      <c r="M270" s="628"/>
      <c r="N270" s="628"/>
      <c r="O270" s="628"/>
      <c r="P270" s="628"/>
      <c r="Q270" s="628"/>
      <c r="R270" s="628"/>
      <c r="S270" s="628"/>
      <c r="T270" s="628"/>
      <c r="U270" s="628"/>
      <c r="V270" s="628"/>
      <c r="W270" s="628"/>
      <c r="X270" s="628"/>
      <c r="Y270" s="628"/>
      <c r="Z270" s="628"/>
      <c r="AA270" s="628"/>
      <c r="AB270" s="628"/>
      <c r="AC270" s="628"/>
      <c r="AD270" s="628"/>
      <c r="AE270" s="628"/>
      <c r="AF270" s="628"/>
      <c r="AG270" s="628"/>
      <c r="AH270" s="628"/>
      <c r="AI270" s="628"/>
      <c r="AJ270" s="628"/>
      <c r="AK270" s="628"/>
      <c r="AL270" s="628"/>
      <c r="AM270" s="628"/>
      <c r="AN270" s="628"/>
      <c r="AO270" s="628"/>
      <c r="AP270" s="628"/>
      <c r="AQ270" s="628"/>
      <c r="AR270" s="628"/>
      <c r="AS270" s="628"/>
      <c r="AT270" s="628"/>
      <c r="AU270" s="628"/>
      <c r="AV270" s="628"/>
      <c r="AW270" s="628"/>
      <c r="AX270" s="628"/>
      <c r="AY270" s="628"/>
      <c r="AZ270" s="628"/>
      <c r="BA270" s="628"/>
      <c r="BB270" s="604" t="s">
        <v>231</v>
      </c>
      <c r="BC270" s="629"/>
      <c r="BD270" s="629"/>
      <c r="BE270" s="606">
        <v>2016</v>
      </c>
      <c r="BF270" s="629"/>
      <c r="BG270" s="629"/>
    </row>
    <row r="271" spans="1:59" s="613" customFormat="1" ht="22.2" customHeight="1">
      <c r="A271" s="346" t="s">
        <v>95</v>
      </c>
      <c r="B271" s="615" t="s">
        <v>504</v>
      </c>
      <c r="C271" s="611">
        <f>SUM(C272,C275)</f>
        <v>0</v>
      </c>
      <c r="D271" s="611">
        <f>SUM(D272+D275)</f>
        <v>0</v>
      </c>
      <c r="E271" s="611">
        <f t="shared" ref="E271:K271" si="229">SUM(E272,E275)</f>
        <v>0</v>
      </c>
      <c r="F271" s="611">
        <f t="shared" si="229"/>
        <v>0</v>
      </c>
      <c r="G271" s="611">
        <f t="shared" si="229"/>
        <v>0</v>
      </c>
      <c r="H271" s="611">
        <f t="shared" si="229"/>
        <v>0</v>
      </c>
      <c r="I271" s="611">
        <f t="shared" si="229"/>
        <v>0</v>
      </c>
      <c r="J271" s="611">
        <f t="shared" si="229"/>
        <v>0</v>
      </c>
      <c r="K271" s="611">
        <f t="shared" si="229"/>
        <v>0</v>
      </c>
      <c r="L271" s="611"/>
      <c r="M271" s="611">
        <f t="shared" ref="M271:AF271" si="230">SUM(M272,M275)</f>
        <v>0</v>
      </c>
      <c r="N271" s="611">
        <f t="shared" si="230"/>
        <v>0</v>
      </c>
      <c r="O271" s="611">
        <f t="shared" si="230"/>
        <v>0</v>
      </c>
      <c r="P271" s="611">
        <f t="shared" si="230"/>
        <v>0</v>
      </c>
      <c r="Q271" s="611">
        <f t="shared" si="230"/>
        <v>0</v>
      </c>
      <c r="R271" s="611">
        <f t="shared" si="230"/>
        <v>0</v>
      </c>
      <c r="S271" s="611">
        <f t="shared" si="230"/>
        <v>0</v>
      </c>
      <c r="T271" s="611">
        <f t="shared" si="230"/>
        <v>0</v>
      </c>
      <c r="U271" s="611">
        <f t="shared" si="230"/>
        <v>0</v>
      </c>
      <c r="V271" s="611">
        <f t="shared" si="230"/>
        <v>0</v>
      </c>
      <c r="W271" s="611">
        <f t="shared" si="230"/>
        <v>0</v>
      </c>
      <c r="X271" s="611">
        <f t="shared" si="230"/>
        <v>0</v>
      </c>
      <c r="Y271" s="611">
        <f t="shared" si="230"/>
        <v>0</v>
      </c>
      <c r="Z271" s="611">
        <f t="shared" si="230"/>
        <v>0</v>
      </c>
      <c r="AA271" s="611">
        <f t="shared" si="230"/>
        <v>0</v>
      </c>
      <c r="AB271" s="611">
        <f t="shared" si="230"/>
        <v>0</v>
      </c>
      <c r="AC271" s="611">
        <f t="shared" si="230"/>
        <v>0</v>
      </c>
      <c r="AD271" s="611">
        <f t="shared" si="230"/>
        <v>0</v>
      </c>
      <c r="AE271" s="611">
        <f t="shared" si="230"/>
        <v>0</v>
      </c>
      <c r="AF271" s="611">
        <f t="shared" si="230"/>
        <v>0</v>
      </c>
      <c r="AG271" s="611"/>
      <c r="AH271" s="611">
        <f t="shared" ref="AH271:BA271" si="231">SUM(AH272,AH275)</f>
        <v>0</v>
      </c>
      <c r="AI271" s="611">
        <f t="shared" si="231"/>
        <v>0</v>
      </c>
      <c r="AJ271" s="611">
        <f t="shared" si="231"/>
        <v>0</v>
      </c>
      <c r="AK271" s="611">
        <f t="shared" si="231"/>
        <v>0</v>
      </c>
      <c r="AL271" s="611">
        <f t="shared" si="231"/>
        <v>0</v>
      </c>
      <c r="AM271" s="611">
        <f t="shared" si="231"/>
        <v>0</v>
      </c>
      <c r="AN271" s="611">
        <f t="shared" si="231"/>
        <v>0</v>
      </c>
      <c r="AO271" s="611">
        <f t="shared" si="231"/>
        <v>0</v>
      </c>
      <c r="AP271" s="611">
        <f t="shared" si="231"/>
        <v>0</v>
      </c>
      <c r="AQ271" s="611">
        <f t="shared" si="231"/>
        <v>0</v>
      </c>
      <c r="AR271" s="611">
        <f t="shared" si="231"/>
        <v>0</v>
      </c>
      <c r="AS271" s="611">
        <f t="shared" si="231"/>
        <v>0</v>
      </c>
      <c r="AT271" s="611">
        <f t="shared" si="231"/>
        <v>0</v>
      </c>
      <c r="AU271" s="611">
        <f t="shared" si="231"/>
        <v>0</v>
      </c>
      <c r="AV271" s="611">
        <f t="shared" si="231"/>
        <v>0</v>
      </c>
      <c r="AW271" s="611">
        <f t="shared" si="231"/>
        <v>0</v>
      </c>
      <c r="AX271" s="611">
        <f t="shared" si="231"/>
        <v>0</v>
      </c>
      <c r="AY271" s="611">
        <f t="shared" si="231"/>
        <v>0</v>
      </c>
      <c r="AZ271" s="611">
        <f t="shared" si="231"/>
        <v>0</v>
      </c>
      <c r="BA271" s="611">
        <f t="shared" si="231"/>
        <v>0</v>
      </c>
      <c r="BB271" s="58" t="s">
        <v>231</v>
      </c>
      <c r="BC271" s="63"/>
      <c r="BD271" s="63"/>
      <c r="BE271" s="85">
        <v>2016</v>
      </c>
      <c r="BF271" s="63"/>
      <c r="BG271" s="63"/>
    </row>
    <row r="272" spans="1:59" s="613" customFormat="1" ht="22.2" customHeight="1">
      <c r="A272" s="346" t="s">
        <v>95</v>
      </c>
      <c r="B272" s="65" t="s">
        <v>480</v>
      </c>
      <c r="C272" s="611"/>
      <c r="D272" s="611">
        <f>SUM(E272:BA272)</f>
        <v>0</v>
      </c>
      <c r="E272" s="611">
        <f t="shared" ref="E272:K272" si="232">SUM(E273:E274)</f>
        <v>0</v>
      </c>
      <c r="F272" s="611">
        <f t="shared" si="232"/>
        <v>0</v>
      </c>
      <c r="G272" s="611">
        <f t="shared" si="232"/>
        <v>0</v>
      </c>
      <c r="H272" s="611">
        <f t="shared" si="232"/>
        <v>0</v>
      </c>
      <c r="I272" s="611">
        <f t="shared" si="232"/>
        <v>0</v>
      </c>
      <c r="J272" s="611">
        <f t="shared" si="232"/>
        <v>0</v>
      </c>
      <c r="K272" s="611">
        <f t="shared" si="232"/>
        <v>0</v>
      </c>
      <c r="L272" s="611"/>
      <c r="M272" s="611">
        <f t="shared" ref="M272:AF272" si="233">SUM(M273:M274)</f>
        <v>0</v>
      </c>
      <c r="N272" s="611">
        <f t="shared" si="233"/>
        <v>0</v>
      </c>
      <c r="O272" s="611">
        <f t="shared" si="233"/>
        <v>0</v>
      </c>
      <c r="P272" s="611">
        <f t="shared" si="233"/>
        <v>0</v>
      </c>
      <c r="Q272" s="611">
        <f t="shared" si="233"/>
        <v>0</v>
      </c>
      <c r="R272" s="611">
        <f t="shared" si="233"/>
        <v>0</v>
      </c>
      <c r="S272" s="611">
        <f t="shared" si="233"/>
        <v>0</v>
      </c>
      <c r="T272" s="611">
        <f t="shared" si="233"/>
        <v>0</v>
      </c>
      <c r="U272" s="611">
        <f t="shared" si="233"/>
        <v>0</v>
      </c>
      <c r="V272" s="611">
        <f t="shared" si="233"/>
        <v>0</v>
      </c>
      <c r="W272" s="611">
        <f t="shared" si="233"/>
        <v>0</v>
      </c>
      <c r="X272" s="611">
        <f t="shared" si="233"/>
        <v>0</v>
      </c>
      <c r="Y272" s="611">
        <f t="shared" si="233"/>
        <v>0</v>
      </c>
      <c r="Z272" s="611">
        <f t="shared" si="233"/>
        <v>0</v>
      </c>
      <c r="AA272" s="611">
        <f t="shared" si="233"/>
        <v>0</v>
      </c>
      <c r="AB272" s="611">
        <f t="shared" si="233"/>
        <v>0</v>
      </c>
      <c r="AC272" s="611">
        <f t="shared" si="233"/>
        <v>0</v>
      </c>
      <c r="AD272" s="611">
        <f t="shared" si="233"/>
        <v>0</v>
      </c>
      <c r="AE272" s="611">
        <f t="shared" si="233"/>
        <v>0</v>
      </c>
      <c r="AF272" s="611">
        <f t="shared" si="233"/>
        <v>0</v>
      </c>
      <c r="AG272" s="611"/>
      <c r="AH272" s="611">
        <f t="shared" ref="AH272:BA272" si="234">SUM(AH273:AH274)</f>
        <v>0</v>
      </c>
      <c r="AI272" s="611">
        <f t="shared" si="234"/>
        <v>0</v>
      </c>
      <c r="AJ272" s="611">
        <f t="shared" si="234"/>
        <v>0</v>
      </c>
      <c r="AK272" s="611">
        <f t="shared" si="234"/>
        <v>0</v>
      </c>
      <c r="AL272" s="611">
        <f t="shared" si="234"/>
        <v>0</v>
      </c>
      <c r="AM272" s="611">
        <f t="shared" si="234"/>
        <v>0</v>
      </c>
      <c r="AN272" s="611">
        <f t="shared" si="234"/>
        <v>0</v>
      </c>
      <c r="AO272" s="611">
        <f t="shared" si="234"/>
        <v>0</v>
      </c>
      <c r="AP272" s="611">
        <f t="shared" si="234"/>
        <v>0</v>
      </c>
      <c r="AQ272" s="611">
        <f t="shared" si="234"/>
        <v>0</v>
      </c>
      <c r="AR272" s="611">
        <f t="shared" si="234"/>
        <v>0</v>
      </c>
      <c r="AS272" s="611">
        <f t="shared" si="234"/>
        <v>0</v>
      </c>
      <c r="AT272" s="611">
        <f t="shared" si="234"/>
        <v>0</v>
      </c>
      <c r="AU272" s="611">
        <f t="shared" si="234"/>
        <v>0</v>
      </c>
      <c r="AV272" s="611">
        <f t="shared" si="234"/>
        <v>0</v>
      </c>
      <c r="AW272" s="611">
        <f t="shared" si="234"/>
        <v>0</v>
      </c>
      <c r="AX272" s="611">
        <f t="shared" si="234"/>
        <v>0</v>
      </c>
      <c r="AY272" s="611">
        <f t="shared" si="234"/>
        <v>0</v>
      </c>
      <c r="AZ272" s="611">
        <f t="shared" si="234"/>
        <v>0</v>
      </c>
      <c r="BA272" s="611">
        <f t="shared" si="234"/>
        <v>0</v>
      </c>
      <c r="BB272" s="58" t="s">
        <v>231</v>
      </c>
      <c r="BC272" s="63"/>
      <c r="BD272" s="63"/>
      <c r="BE272" s="85">
        <v>2016</v>
      </c>
      <c r="BF272" s="63"/>
      <c r="BG272" s="63"/>
    </row>
    <row r="273" spans="1:59" s="630" customFormat="1" ht="22.2" hidden="1" customHeight="1">
      <c r="A273" s="626" t="s">
        <v>95</v>
      </c>
      <c r="B273" s="672"/>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8"/>
      <c r="AI273" s="628"/>
      <c r="AJ273" s="628"/>
      <c r="AK273" s="628"/>
      <c r="AL273" s="628"/>
      <c r="AM273" s="628"/>
      <c r="AN273" s="628"/>
      <c r="AO273" s="628"/>
      <c r="AP273" s="628"/>
      <c r="AQ273" s="628"/>
      <c r="AR273" s="628"/>
      <c r="AS273" s="628"/>
      <c r="AT273" s="628"/>
      <c r="AU273" s="628"/>
      <c r="AV273" s="628"/>
      <c r="AW273" s="628"/>
      <c r="AX273" s="628"/>
      <c r="AY273" s="628"/>
      <c r="AZ273" s="628"/>
      <c r="BA273" s="628"/>
      <c r="BB273" s="604" t="s">
        <v>231</v>
      </c>
      <c r="BC273" s="629"/>
      <c r="BD273" s="629"/>
      <c r="BE273" s="606">
        <v>2016</v>
      </c>
      <c r="BF273" s="629"/>
      <c r="BG273" s="629"/>
    </row>
    <row r="274" spans="1:59" s="630" customFormat="1" ht="22.2" hidden="1" customHeight="1">
      <c r="A274" s="626" t="s">
        <v>95</v>
      </c>
      <c r="B274" s="672"/>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8"/>
      <c r="AD274" s="628"/>
      <c r="AE274" s="628"/>
      <c r="AF274" s="628"/>
      <c r="AG274" s="628"/>
      <c r="AH274" s="628"/>
      <c r="AI274" s="628"/>
      <c r="AJ274" s="628"/>
      <c r="AK274" s="628"/>
      <c r="AL274" s="628"/>
      <c r="AM274" s="628"/>
      <c r="AN274" s="628"/>
      <c r="AO274" s="628"/>
      <c r="AP274" s="628"/>
      <c r="AQ274" s="628"/>
      <c r="AR274" s="628"/>
      <c r="AS274" s="628"/>
      <c r="AT274" s="628"/>
      <c r="AU274" s="628"/>
      <c r="AV274" s="628"/>
      <c r="AW274" s="628"/>
      <c r="AX274" s="628"/>
      <c r="AY274" s="628"/>
      <c r="AZ274" s="628"/>
      <c r="BA274" s="628"/>
      <c r="BB274" s="604" t="s">
        <v>231</v>
      </c>
      <c r="BC274" s="629"/>
      <c r="BD274" s="629"/>
      <c r="BE274" s="606">
        <v>2016</v>
      </c>
      <c r="BF274" s="629"/>
      <c r="BG274" s="629"/>
    </row>
    <row r="275" spans="1:59" s="613" customFormat="1" ht="22.2" customHeight="1">
      <c r="A275" s="346" t="s">
        <v>95</v>
      </c>
      <c r="B275" s="65" t="s">
        <v>481</v>
      </c>
      <c r="C275" s="611"/>
      <c r="D275" s="611">
        <f>SUM(E275:BA275)</f>
        <v>0</v>
      </c>
      <c r="E275" s="611">
        <f t="shared" ref="E275:K275" si="235">SUM(E276:E277)</f>
        <v>0</v>
      </c>
      <c r="F275" s="611">
        <f t="shared" si="235"/>
        <v>0</v>
      </c>
      <c r="G275" s="611">
        <f t="shared" si="235"/>
        <v>0</v>
      </c>
      <c r="H275" s="611">
        <f t="shared" si="235"/>
        <v>0</v>
      </c>
      <c r="I275" s="611">
        <f t="shared" si="235"/>
        <v>0</v>
      </c>
      <c r="J275" s="611">
        <f t="shared" si="235"/>
        <v>0</v>
      </c>
      <c r="K275" s="611">
        <f t="shared" si="235"/>
        <v>0</v>
      </c>
      <c r="L275" s="611"/>
      <c r="M275" s="611">
        <f t="shared" ref="M275:AF275" si="236">SUM(M276:M277)</f>
        <v>0</v>
      </c>
      <c r="N275" s="611">
        <f t="shared" si="236"/>
        <v>0</v>
      </c>
      <c r="O275" s="611">
        <f t="shared" si="236"/>
        <v>0</v>
      </c>
      <c r="P275" s="611">
        <f t="shared" si="236"/>
        <v>0</v>
      </c>
      <c r="Q275" s="611">
        <f t="shared" si="236"/>
        <v>0</v>
      </c>
      <c r="R275" s="611">
        <f t="shared" si="236"/>
        <v>0</v>
      </c>
      <c r="S275" s="611">
        <f t="shared" si="236"/>
        <v>0</v>
      </c>
      <c r="T275" s="611">
        <f t="shared" si="236"/>
        <v>0</v>
      </c>
      <c r="U275" s="611">
        <f t="shared" si="236"/>
        <v>0</v>
      </c>
      <c r="V275" s="611">
        <f t="shared" si="236"/>
        <v>0</v>
      </c>
      <c r="W275" s="611">
        <f t="shared" si="236"/>
        <v>0</v>
      </c>
      <c r="X275" s="611">
        <f t="shared" si="236"/>
        <v>0</v>
      </c>
      <c r="Y275" s="611">
        <f t="shared" si="236"/>
        <v>0</v>
      </c>
      <c r="Z275" s="611">
        <f t="shared" si="236"/>
        <v>0</v>
      </c>
      <c r="AA275" s="611">
        <f t="shared" si="236"/>
        <v>0</v>
      </c>
      <c r="AB275" s="611">
        <f t="shared" si="236"/>
        <v>0</v>
      </c>
      <c r="AC275" s="611">
        <f t="shared" si="236"/>
        <v>0</v>
      </c>
      <c r="AD275" s="611">
        <f t="shared" si="236"/>
        <v>0</v>
      </c>
      <c r="AE275" s="611">
        <f t="shared" si="236"/>
        <v>0</v>
      </c>
      <c r="AF275" s="611">
        <f t="shared" si="236"/>
        <v>0</v>
      </c>
      <c r="AG275" s="611"/>
      <c r="AH275" s="611">
        <f t="shared" ref="AH275:BA275" si="237">SUM(AH276:AH277)</f>
        <v>0</v>
      </c>
      <c r="AI275" s="611">
        <f t="shared" si="237"/>
        <v>0</v>
      </c>
      <c r="AJ275" s="611">
        <f t="shared" si="237"/>
        <v>0</v>
      </c>
      <c r="AK275" s="611">
        <f t="shared" si="237"/>
        <v>0</v>
      </c>
      <c r="AL275" s="611">
        <f t="shared" si="237"/>
        <v>0</v>
      </c>
      <c r="AM275" s="611">
        <f t="shared" si="237"/>
        <v>0</v>
      </c>
      <c r="AN275" s="611">
        <f t="shared" si="237"/>
        <v>0</v>
      </c>
      <c r="AO275" s="611">
        <f t="shared" si="237"/>
        <v>0</v>
      </c>
      <c r="AP275" s="611">
        <f t="shared" si="237"/>
        <v>0</v>
      </c>
      <c r="AQ275" s="611">
        <f t="shared" si="237"/>
        <v>0</v>
      </c>
      <c r="AR275" s="611">
        <f t="shared" si="237"/>
        <v>0</v>
      </c>
      <c r="AS275" s="611">
        <f t="shared" si="237"/>
        <v>0</v>
      </c>
      <c r="AT275" s="611">
        <f t="shared" si="237"/>
        <v>0</v>
      </c>
      <c r="AU275" s="611">
        <f t="shared" si="237"/>
        <v>0</v>
      </c>
      <c r="AV275" s="611">
        <f t="shared" si="237"/>
        <v>0</v>
      </c>
      <c r="AW275" s="611">
        <f t="shared" si="237"/>
        <v>0</v>
      </c>
      <c r="AX275" s="611">
        <f t="shared" si="237"/>
        <v>0</v>
      </c>
      <c r="AY275" s="611">
        <f t="shared" si="237"/>
        <v>0</v>
      </c>
      <c r="AZ275" s="611">
        <f t="shared" si="237"/>
        <v>0</v>
      </c>
      <c r="BA275" s="611">
        <f t="shared" si="237"/>
        <v>0</v>
      </c>
      <c r="BB275" s="58" t="s">
        <v>231</v>
      </c>
      <c r="BC275" s="63"/>
      <c r="BD275" s="63"/>
      <c r="BE275" s="85">
        <v>2016</v>
      </c>
      <c r="BF275" s="63"/>
      <c r="BG275" s="63"/>
    </row>
    <row r="276" spans="1:59" s="630" customFormat="1" ht="22.2" hidden="1" customHeight="1">
      <c r="A276" s="626" t="s">
        <v>95</v>
      </c>
      <c r="B276" s="672"/>
      <c r="C276" s="628"/>
      <c r="D276" s="628"/>
      <c r="E276" s="628"/>
      <c r="F276" s="628"/>
      <c r="G276" s="628"/>
      <c r="H276" s="628"/>
      <c r="I276" s="628"/>
      <c r="J276" s="628"/>
      <c r="K276" s="628"/>
      <c r="L276" s="628"/>
      <c r="M276" s="628"/>
      <c r="N276" s="628"/>
      <c r="O276" s="628"/>
      <c r="P276" s="628"/>
      <c r="Q276" s="628"/>
      <c r="R276" s="628"/>
      <c r="S276" s="628"/>
      <c r="T276" s="628"/>
      <c r="U276" s="628"/>
      <c r="V276" s="628"/>
      <c r="W276" s="628"/>
      <c r="X276" s="628"/>
      <c r="Y276" s="628"/>
      <c r="Z276" s="628"/>
      <c r="AA276" s="628"/>
      <c r="AB276" s="628"/>
      <c r="AC276" s="628"/>
      <c r="AD276" s="628"/>
      <c r="AE276" s="628"/>
      <c r="AF276" s="628"/>
      <c r="AG276" s="628"/>
      <c r="AH276" s="628"/>
      <c r="AI276" s="628"/>
      <c r="AJ276" s="628"/>
      <c r="AK276" s="628"/>
      <c r="AL276" s="628"/>
      <c r="AM276" s="628"/>
      <c r="AN276" s="628"/>
      <c r="AO276" s="628"/>
      <c r="AP276" s="628"/>
      <c r="AQ276" s="628"/>
      <c r="AR276" s="628"/>
      <c r="AS276" s="628"/>
      <c r="AT276" s="628"/>
      <c r="AU276" s="628"/>
      <c r="AV276" s="628"/>
      <c r="AW276" s="628"/>
      <c r="AX276" s="628"/>
      <c r="AY276" s="628"/>
      <c r="AZ276" s="628"/>
      <c r="BA276" s="628"/>
      <c r="BB276" s="604" t="s">
        <v>231</v>
      </c>
      <c r="BC276" s="629"/>
      <c r="BD276" s="629"/>
      <c r="BE276" s="606">
        <v>2016</v>
      </c>
      <c r="BF276" s="629"/>
      <c r="BG276" s="629"/>
    </row>
    <row r="277" spans="1:59" s="630" customFormat="1" ht="22.2" hidden="1" customHeight="1">
      <c r="A277" s="626" t="s">
        <v>95</v>
      </c>
      <c r="B277" s="672"/>
      <c r="C277" s="628"/>
      <c r="D277" s="628"/>
      <c r="E277" s="628"/>
      <c r="F277" s="628"/>
      <c r="G277" s="628"/>
      <c r="H277" s="628"/>
      <c r="I277" s="628"/>
      <c r="J277" s="628"/>
      <c r="K277" s="628"/>
      <c r="L277" s="628"/>
      <c r="M277" s="628"/>
      <c r="N277" s="628"/>
      <c r="O277" s="628"/>
      <c r="P277" s="628"/>
      <c r="Q277" s="628"/>
      <c r="R277" s="628"/>
      <c r="S277" s="628"/>
      <c r="T277" s="628"/>
      <c r="U277" s="628"/>
      <c r="V277" s="628"/>
      <c r="W277" s="628"/>
      <c r="X277" s="628"/>
      <c r="Y277" s="628"/>
      <c r="Z277" s="628"/>
      <c r="AA277" s="628"/>
      <c r="AB277" s="628"/>
      <c r="AC277" s="628"/>
      <c r="AD277" s="628"/>
      <c r="AE277" s="628"/>
      <c r="AF277" s="628"/>
      <c r="AG277" s="628"/>
      <c r="AH277" s="628"/>
      <c r="AI277" s="628"/>
      <c r="AJ277" s="628"/>
      <c r="AK277" s="628"/>
      <c r="AL277" s="628"/>
      <c r="AM277" s="628"/>
      <c r="AN277" s="628"/>
      <c r="AO277" s="628"/>
      <c r="AP277" s="628"/>
      <c r="AQ277" s="628"/>
      <c r="AR277" s="628"/>
      <c r="AS277" s="628"/>
      <c r="AT277" s="628"/>
      <c r="AU277" s="628"/>
      <c r="AV277" s="628"/>
      <c r="AW277" s="628"/>
      <c r="AX277" s="628"/>
      <c r="AY277" s="628"/>
      <c r="AZ277" s="628"/>
      <c r="BA277" s="628"/>
      <c r="BB277" s="604" t="s">
        <v>231</v>
      </c>
      <c r="BC277" s="629"/>
      <c r="BD277" s="629"/>
      <c r="BE277" s="606">
        <v>2016</v>
      </c>
      <c r="BF277" s="629"/>
      <c r="BG277" s="629"/>
    </row>
    <row r="278" spans="1:59" s="613" customFormat="1" ht="22.2" customHeight="1">
      <c r="A278" s="346" t="s">
        <v>120</v>
      </c>
      <c r="B278" s="615" t="s">
        <v>508</v>
      </c>
      <c r="C278" s="611">
        <f>SUM(C279,C282)</f>
        <v>0</v>
      </c>
      <c r="D278" s="611">
        <f>SUM(D279+D282)</f>
        <v>0</v>
      </c>
      <c r="E278" s="611">
        <f t="shared" ref="E278:K278" si="238">SUM(E279,E282)</f>
        <v>0</v>
      </c>
      <c r="F278" s="611">
        <f t="shared" si="238"/>
        <v>0</v>
      </c>
      <c r="G278" s="611">
        <f t="shared" si="238"/>
        <v>0</v>
      </c>
      <c r="H278" s="611">
        <f t="shared" si="238"/>
        <v>0</v>
      </c>
      <c r="I278" s="611">
        <f t="shared" si="238"/>
        <v>0</v>
      </c>
      <c r="J278" s="611">
        <f t="shared" si="238"/>
        <v>0</v>
      </c>
      <c r="K278" s="611">
        <f t="shared" si="238"/>
        <v>0</v>
      </c>
      <c r="L278" s="611"/>
      <c r="M278" s="611">
        <f t="shared" ref="M278:AF278" si="239">SUM(M279,M282)</f>
        <v>0</v>
      </c>
      <c r="N278" s="611">
        <f t="shared" si="239"/>
        <v>0</v>
      </c>
      <c r="O278" s="611">
        <f t="shared" si="239"/>
        <v>0</v>
      </c>
      <c r="P278" s="611">
        <f t="shared" si="239"/>
        <v>0</v>
      </c>
      <c r="Q278" s="611">
        <f t="shared" si="239"/>
        <v>0</v>
      </c>
      <c r="R278" s="611">
        <f t="shared" si="239"/>
        <v>0</v>
      </c>
      <c r="S278" s="611">
        <f t="shared" si="239"/>
        <v>0</v>
      </c>
      <c r="T278" s="611">
        <f t="shared" si="239"/>
        <v>0</v>
      </c>
      <c r="U278" s="611">
        <f t="shared" si="239"/>
        <v>0</v>
      </c>
      <c r="V278" s="611">
        <f t="shared" si="239"/>
        <v>0</v>
      </c>
      <c r="W278" s="611">
        <f t="shared" si="239"/>
        <v>0</v>
      </c>
      <c r="X278" s="611">
        <f t="shared" si="239"/>
        <v>0</v>
      </c>
      <c r="Y278" s="611">
        <f t="shared" si="239"/>
        <v>0</v>
      </c>
      <c r="Z278" s="611">
        <f t="shared" si="239"/>
        <v>0</v>
      </c>
      <c r="AA278" s="611">
        <f t="shared" si="239"/>
        <v>0</v>
      </c>
      <c r="AB278" s="611">
        <f t="shared" si="239"/>
        <v>0</v>
      </c>
      <c r="AC278" s="611">
        <f t="shared" si="239"/>
        <v>0</v>
      </c>
      <c r="AD278" s="611">
        <f t="shared" si="239"/>
        <v>0</v>
      </c>
      <c r="AE278" s="611">
        <f t="shared" si="239"/>
        <v>0</v>
      </c>
      <c r="AF278" s="611">
        <f t="shared" si="239"/>
        <v>0</v>
      </c>
      <c r="AG278" s="611"/>
      <c r="AH278" s="611">
        <f t="shared" ref="AH278:BA278" si="240">SUM(AH279,AH282)</f>
        <v>0</v>
      </c>
      <c r="AI278" s="611">
        <f t="shared" si="240"/>
        <v>0</v>
      </c>
      <c r="AJ278" s="611">
        <f t="shared" si="240"/>
        <v>0</v>
      </c>
      <c r="AK278" s="611">
        <f t="shared" si="240"/>
        <v>0</v>
      </c>
      <c r="AL278" s="611">
        <f t="shared" si="240"/>
        <v>0</v>
      </c>
      <c r="AM278" s="611">
        <f t="shared" si="240"/>
        <v>0</v>
      </c>
      <c r="AN278" s="611">
        <f t="shared" si="240"/>
        <v>0</v>
      </c>
      <c r="AO278" s="611">
        <f t="shared" si="240"/>
        <v>0</v>
      </c>
      <c r="AP278" s="611">
        <f t="shared" si="240"/>
        <v>0</v>
      </c>
      <c r="AQ278" s="611">
        <f t="shared" si="240"/>
        <v>0</v>
      </c>
      <c r="AR278" s="611">
        <f t="shared" si="240"/>
        <v>0</v>
      </c>
      <c r="AS278" s="611">
        <f t="shared" si="240"/>
        <v>0</v>
      </c>
      <c r="AT278" s="611">
        <f t="shared" si="240"/>
        <v>0</v>
      </c>
      <c r="AU278" s="611">
        <f t="shared" si="240"/>
        <v>0</v>
      </c>
      <c r="AV278" s="611">
        <f t="shared" si="240"/>
        <v>0</v>
      </c>
      <c r="AW278" s="611">
        <f t="shared" si="240"/>
        <v>0</v>
      </c>
      <c r="AX278" s="611">
        <f t="shared" si="240"/>
        <v>0</v>
      </c>
      <c r="AY278" s="611">
        <f t="shared" si="240"/>
        <v>0</v>
      </c>
      <c r="AZ278" s="611">
        <f t="shared" si="240"/>
        <v>0</v>
      </c>
      <c r="BA278" s="611">
        <f t="shared" si="240"/>
        <v>0</v>
      </c>
      <c r="BB278" s="58" t="s">
        <v>231</v>
      </c>
      <c r="BC278" s="63"/>
      <c r="BD278" s="63"/>
      <c r="BE278" s="43">
        <v>2016</v>
      </c>
      <c r="BF278" s="62"/>
      <c r="BG278" s="62"/>
    </row>
    <row r="279" spans="1:59" s="613" customFormat="1" ht="22.2" customHeight="1">
      <c r="A279" s="346" t="s">
        <v>120</v>
      </c>
      <c r="B279" s="65" t="s">
        <v>480</v>
      </c>
      <c r="C279" s="611"/>
      <c r="D279" s="611">
        <f>SUM(E279:BA279)</f>
        <v>0</v>
      </c>
      <c r="E279" s="611">
        <f t="shared" ref="E279:K279" si="241">SUM(E280:E281)</f>
        <v>0</v>
      </c>
      <c r="F279" s="611">
        <f t="shared" si="241"/>
        <v>0</v>
      </c>
      <c r="G279" s="611">
        <f t="shared" si="241"/>
        <v>0</v>
      </c>
      <c r="H279" s="611">
        <f t="shared" si="241"/>
        <v>0</v>
      </c>
      <c r="I279" s="611">
        <f t="shared" si="241"/>
        <v>0</v>
      </c>
      <c r="J279" s="611">
        <f t="shared" si="241"/>
        <v>0</v>
      </c>
      <c r="K279" s="611">
        <f t="shared" si="241"/>
        <v>0</v>
      </c>
      <c r="L279" s="611"/>
      <c r="M279" s="611">
        <f t="shared" ref="M279:AF279" si="242">SUM(M280:M281)</f>
        <v>0</v>
      </c>
      <c r="N279" s="611">
        <f t="shared" si="242"/>
        <v>0</v>
      </c>
      <c r="O279" s="611">
        <f t="shared" si="242"/>
        <v>0</v>
      </c>
      <c r="P279" s="611">
        <f t="shared" si="242"/>
        <v>0</v>
      </c>
      <c r="Q279" s="611">
        <f t="shared" si="242"/>
        <v>0</v>
      </c>
      <c r="R279" s="611">
        <f t="shared" si="242"/>
        <v>0</v>
      </c>
      <c r="S279" s="611">
        <f t="shared" si="242"/>
        <v>0</v>
      </c>
      <c r="T279" s="611">
        <f t="shared" si="242"/>
        <v>0</v>
      </c>
      <c r="U279" s="611">
        <f t="shared" si="242"/>
        <v>0</v>
      </c>
      <c r="V279" s="611">
        <f t="shared" si="242"/>
        <v>0</v>
      </c>
      <c r="W279" s="611">
        <f t="shared" si="242"/>
        <v>0</v>
      </c>
      <c r="X279" s="611">
        <f t="shared" si="242"/>
        <v>0</v>
      </c>
      <c r="Y279" s="611">
        <f t="shared" si="242"/>
        <v>0</v>
      </c>
      <c r="Z279" s="611">
        <f t="shared" si="242"/>
        <v>0</v>
      </c>
      <c r="AA279" s="611">
        <f t="shared" si="242"/>
        <v>0</v>
      </c>
      <c r="AB279" s="611">
        <f t="shared" si="242"/>
        <v>0</v>
      </c>
      <c r="AC279" s="611">
        <f t="shared" si="242"/>
        <v>0</v>
      </c>
      <c r="AD279" s="611">
        <f t="shared" si="242"/>
        <v>0</v>
      </c>
      <c r="AE279" s="611">
        <f t="shared" si="242"/>
        <v>0</v>
      </c>
      <c r="AF279" s="611">
        <f t="shared" si="242"/>
        <v>0</v>
      </c>
      <c r="AG279" s="611"/>
      <c r="AH279" s="611">
        <f t="shared" ref="AH279:BA279" si="243">SUM(AH280:AH281)</f>
        <v>0</v>
      </c>
      <c r="AI279" s="611">
        <f t="shared" si="243"/>
        <v>0</v>
      </c>
      <c r="AJ279" s="611">
        <f t="shared" si="243"/>
        <v>0</v>
      </c>
      <c r="AK279" s="611">
        <f t="shared" si="243"/>
        <v>0</v>
      </c>
      <c r="AL279" s="611">
        <f t="shared" si="243"/>
        <v>0</v>
      </c>
      <c r="AM279" s="611">
        <f t="shared" si="243"/>
        <v>0</v>
      </c>
      <c r="AN279" s="611">
        <f t="shared" si="243"/>
        <v>0</v>
      </c>
      <c r="AO279" s="611">
        <f t="shared" si="243"/>
        <v>0</v>
      </c>
      <c r="AP279" s="611">
        <f t="shared" si="243"/>
        <v>0</v>
      </c>
      <c r="AQ279" s="611">
        <f t="shared" si="243"/>
        <v>0</v>
      </c>
      <c r="AR279" s="611">
        <f t="shared" si="243"/>
        <v>0</v>
      </c>
      <c r="AS279" s="611">
        <f t="shared" si="243"/>
        <v>0</v>
      </c>
      <c r="AT279" s="611">
        <f t="shared" si="243"/>
        <v>0</v>
      </c>
      <c r="AU279" s="611">
        <f t="shared" si="243"/>
        <v>0</v>
      </c>
      <c r="AV279" s="611">
        <f t="shared" si="243"/>
        <v>0</v>
      </c>
      <c r="AW279" s="611">
        <f t="shared" si="243"/>
        <v>0</v>
      </c>
      <c r="AX279" s="611">
        <f t="shared" si="243"/>
        <v>0</v>
      </c>
      <c r="AY279" s="611">
        <f t="shared" si="243"/>
        <v>0</v>
      </c>
      <c r="AZ279" s="611">
        <f t="shared" si="243"/>
        <v>0</v>
      </c>
      <c r="BA279" s="611">
        <f t="shared" si="243"/>
        <v>0</v>
      </c>
      <c r="BB279" s="58" t="s">
        <v>231</v>
      </c>
      <c r="BC279" s="63"/>
      <c r="BD279" s="63"/>
      <c r="BE279" s="43">
        <v>2016</v>
      </c>
      <c r="BF279" s="62"/>
      <c r="BG279" s="62"/>
    </row>
    <row r="280" spans="1:59" s="630" customFormat="1" ht="22.2" hidden="1" customHeight="1">
      <c r="A280" s="626" t="s">
        <v>120</v>
      </c>
      <c r="B280" s="672"/>
      <c r="C280" s="628"/>
      <c r="D280" s="628"/>
      <c r="E280" s="628"/>
      <c r="F280" s="628"/>
      <c r="G280" s="628"/>
      <c r="H280" s="628"/>
      <c r="I280" s="628"/>
      <c r="J280" s="628"/>
      <c r="K280" s="628"/>
      <c r="L280" s="628"/>
      <c r="M280" s="628"/>
      <c r="N280" s="628"/>
      <c r="O280" s="628"/>
      <c r="P280" s="628"/>
      <c r="Q280" s="628"/>
      <c r="R280" s="628"/>
      <c r="S280" s="628"/>
      <c r="T280" s="628"/>
      <c r="U280" s="628"/>
      <c r="V280" s="628"/>
      <c r="W280" s="628"/>
      <c r="X280" s="628"/>
      <c r="Y280" s="628"/>
      <c r="Z280" s="628"/>
      <c r="AA280" s="628"/>
      <c r="AB280" s="628"/>
      <c r="AC280" s="628"/>
      <c r="AD280" s="628"/>
      <c r="AE280" s="628"/>
      <c r="AF280" s="628"/>
      <c r="AG280" s="628"/>
      <c r="AH280" s="628"/>
      <c r="AI280" s="628"/>
      <c r="AJ280" s="628"/>
      <c r="AK280" s="628"/>
      <c r="AL280" s="628"/>
      <c r="AM280" s="628"/>
      <c r="AN280" s="628"/>
      <c r="AO280" s="628"/>
      <c r="AP280" s="628"/>
      <c r="AQ280" s="628"/>
      <c r="AR280" s="628"/>
      <c r="AS280" s="628"/>
      <c r="AT280" s="628"/>
      <c r="AU280" s="628"/>
      <c r="AV280" s="628"/>
      <c r="AW280" s="628"/>
      <c r="AX280" s="628"/>
      <c r="AY280" s="628"/>
      <c r="AZ280" s="628"/>
      <c r="BA280" s="628"/>
      <c r="BB280" s="604" t="s">
        <v>231</v>
      </c>
      <c r="BC280" s="629"/>
      <c r="BD280" s="629"/>
      <c r="BE280" s="641">
        <v>2016</v>
      </c>
      <c r="BF280" s="642"/>
      <c r="BG280" s="642"/>
    </row>
    <row r="281" spans="1:59" s="630" customFormat="1" ht="22.2" hidden="1" customHeight="1">
      <c r="A281" s="626" t="s">
        <v>120</v>
      </c>
      <c r="B281" s="672"/>
      <c r="C281" s="628"/>
      <c r="D281" s="628"/>
      <c r="E281" s="628"/>
      <c r="F281" s="628"/>
      <c r="G281" s="628"/>
      <c r="H281" s="628"/>
      <c r="I281" s="628"/>
      <c r="J281" s="628"/>
      <c r="K281" s="628"/>
      <c r="L281" s="628"/>
      <c r="M281" s="628"/>
      <c r="N281" s="628"/>
      <c r="O281" s="628"/>
      <c r="P281" s="628"/>
      <c r="Q281" s="628"/>
      <c r="R281" s="628"/>
      <c r="S281" s="628"/>
      <c r="T281" s="628"/>
      <c r="U281" s="628"/>
      <c r="V281" s="628"/>
      <c r="W281" s="628"/>
      <c r="X281" s="628"/>
      <c r="Y281" s="628"/>
      <c r="Z281" s="628"/>
      <c r="AA281" s="628"/>
      <c r="AB281" s="628"/>
      <c r="AC281" s="628"/>
      <c r="AD281" s="628"/>
      <c r="AE281" s="628"/>
      <c r="AF281" s="628"/>
      <c r="AG281" s="628"/>
      <c r="AH281" s="628"/>
      <c r="AI281" s="628"/>
      <c r="AJ281" s="628"/>
      <c r="AK281" s="628"/>
      <c r="AL281" s="628"/>
      <c r="AM281" s="628"/>
      <c r="AN281" s="628"/>
      <c r="AO281" s="628"/>
      <c r="AP281" s="628"/>
      <c r="AQ281" s="628"/>
      <c r="AR281" s="628"/>
      <c r="AS281" s="628"/>
      <c r="AT281" s="628"/>
      <c r="AU281" s="628"/>
      <c r="AV281" s="628"/>
      <c r="AW281" s="628"/>
      <c r="AX281" s="628"/>
      <c r="AY281" s="628"/>
      <c r="AZ281" s="628"/>
      <c r="BA281" s="628"/>
      <c r="BB281" s="604" t="s">
        <v>231</v>
      </c>
      <c r="BC281" s="629"/>
      <c r="BD281" s="629"/>
      <c r="BE281" s="641">
        <v>2016</v>
      </c>
      <c r="BF281" s="642"/>
      <c r="BG281" s="642"/>
    </row>
    <row r="282" spans="1:59" s="613" customFormat="1" ht="22.2" customHeight="1">
      <c r="A282" s="346" t="s">
        <v>120</v>
      </c>
      <c r="B282" s="65" t="s">
        <v>481</v>
      </c>
      <c r="C282" s="611"/>
      <c r="D282" s="611">
        <f>SUM(E282:BA282)</f>
        <v>0</v>
      </c>
      <c r="E282" s="611">
        <f t="shared" ref="E282:K282" si="244">SUM(E283:E284)</f>
        <v>0</v>
      </c>
      <c r="F282" s="611">
        <f t="shared" si="244"/>
        <v>0</v>
      </c>
      <c r="G282" s="611">
        <f t="shared" si="244"/>
        <v>0</v>
      </c>
      <c r="H282" s="611">
        <f t="shared" si="244"/>
        <v>0</v>
      </c>
      <c r="I282" s="611">
        <f t="shared" si="244"/>
        <v>0</v>
      </c>
      <c r="J282" s="611">
        <f t="shared" si="244"/>
        <v>0</v>
      </c>
      <c r="K282" s="611">
        <f t="shared" si="244"/>
        <v>0</v>
      </c>
      <c r="L282" s="611"/>
      <c r="M282" s="611">
        <f t="shared" ref="M282:AF282" si="245">SUM(M283:M284)</f>
        <v>0</v>
      </c>
      <c r="N282" s="611">
        <f t="shared" si="245"/>
        <v>0</v>
      </c>
      <c r="O282" s="611">
        <f t="shared" si="245"/>
        <v>0</v>
      </c>
      <c r="P282" s="611">
        <f t="shared" si="245"/>
        <v>0</v>
      </c>
      <c r="Q282" s="611">
        <f t="shared" si="245"/>
        <v>0</v>
      </c>
      <c r="R282" s="611">
        <f t="shared" si="245"/>
        <v>0</v>
      </c>
      <c r="S282" s="611">
        <f t="shared" si="245"/>
        <v>0</v>
      </c>
      <c r="T282" s="611">
        <f t="shared" si="245"/>
        <v>0</v>
      </c>
      <c r="U282" s="611">
        <f t="shared" si="245"/>
        <v>0</v>
      </c>
      <c r="V282" s="611">
        <f t="shared" si="245"/>
        <v>0</v>
      </c>
      <c r="W282" s="611">
        <f t="shared" si="245"/>
        <v>0</v>
      </c>
      <c r="X282" s="611">
        <f t="shared" si="245"/>
        <v>0</v>
      </c>
      <c r="Y282" s="611">
        <f t="shared" si="245"/>
        <v>0</v>
      </c>
      <c r="Z282" s="611">
        <f t="shared" si="245"/>
        <v>0</v>
      </c>
      <c r="AA282" s="611">
        <f t="shared" si="245"/>
        <v>0</v>
      </c>
      <c r="AB282" s="611">
        <f t="shared" si="245"/>
        <v>0</v>
      </c>
      <c r="AC282" s="611">
        <f t="shared" si="245"/>
        <v>0</v>
      </c>
      <c r="AD282" s="611">
        <f t="shared" si="245"/>
        <v>0</v>
      </c>
      <c r="AE282" s="611">
        <f t="shared" si="245"/>
        <v>0</v>
      </c>
      <c r="AF282" s="611">
        <f t="shared" si="245"/>
        <v>0</v>
      </c>
      <c r="AG282" s="611"/>
      <c r="AH282" s="611">
        <f t="shared" ref="AH282:BA282" si="246">SUM(AH283:AH284)</f>
        <v>0</v>
      </c>
      <c r="AI282" s="611">
        <f t="shared" si="246"/>
        <v>0</v>
      </c>
      <c r="AJ282" s="611">
        <f t="shared" si="246"/>
        <v>0</v>
      </c>
      <c r="AK282" s="611">
        <f t="shared" si="246"/>
        <v>0</v>
      </c>
      <c r="AL282" s="611">
        <f t="shared" si="246"/>
        <v>0</v>
      </c>
      <c r="AM282" s="611">
        <f t="shared" si="246"/>
        <v>0</v>
      </c>
      <c r="AN282" s="611">
        <f t="shared" si="246"/>
        <v>0</v>
      </c>
      <c r="AO282" s="611">
        <f t="shared" si="246"/>
        <v>0</v>
      </c>
      <c r="AP282" s="611">
        <f t="shared" si="246"/>
        <v>0</v>
      </c>
      <c r="AQ282" s="611">
        <f t="shared" si="246"/>
        <v>0</v>
      </c>
      <c r="AR282" s="611">
        <f t="shared" si="246"/>
        <v>0</v>
      </c>
      <c r="AS282" s="611">
        <f t="shared" si="246"/>
        <v>0</v>
      </c>
      <c r="AT282" s="611">
        <f t="shared" si="246"/>
        <v>0</v>
      </c>
      <c r="AU282" s="611">
        <f t="shared" si="246"/>
        <v>0</v>
      </c>
      <c r="AV282" s="611">
        <f t="shared" si="246"/>
        <v>0</v>
      </c>
      <c r="AW282" s="611">
        <f t="shared" si="246"/>
        <v>0</v>
      </c>
      <c r="AX282" s="611">
        <f t="shared" si="246"/>
        <v>0</v>
      </c>
      <c r="AY282" s="611">
        <f t="shared" si="246"/>
        <v>0</v>
      </c>
      <c r="AZ282" s="611">
        <f t="shared" si="246"/>
        <v>0</v>
      </c>
      <c r="BA282" s="611">
        <f t="shared" si="246"/>
        <v>0</v>
      </c>
      <c r="BB282" s="58" t="s">
        <v>231</v>
      </c>
      <c r="BC282" s="611">
        <f>SUM(BC283:BC284)</f>
        <v>0</v>
      </c>
      <c r="BD282" s="611">
        <f>SUM(BD283:BD284)</f>
        <v>0</v>
      </c>
      <c r="BE282" s="43">
        <v>2016</v>
      </c>
      <c r="BF282" s="62"/>
      <c r="BG282" s="62"/>
    </row>
    <row r="283" spans="1:59" s="630" customFormat="1" ht="22.2" hidden="1" customHeight="1">
      <c r="A283" s="626" t="s">
        <v>120</v>
      </c>
      <c r="B283" s="690"/>
      <c r="C283" s="628"/>
      <c r="D283" s="628"/>
      <c r="E283" s="628"/>
      <c r="F283" s="628"/>
      <c r="G283" s="628"/>
      <c r="H283" s="628"/>
      <c r="I283" s="628"/>
      <c r="J283" s="628"/>
      <c r="K283" s="628"/>
      <c r="L283" s="628"/>
      <c r="M283" s="628"/>
      <c r="N283" s="628"/>
      <c r="O283" s="628"/>
      <c r="P283" s="628"/>
      <c r="Q283" s="628"/>
      <c r="R283" s="628"/>
      <c r="S283" s="628"/>
      <c r="T283" s="628"/>
      <c r="U283" s="628"/>
      <c r="V283" s="628"/>
      <c r="W283" s="628"/>
      <c r="X283" s="628"/>
      <c r="Y283" s="628"/>
      <c r="Z283" s="628"/>
      <c r="AA283" s="628"/>
      <c r="AB283" s="628"/>
      <c r="AC283" s="628"/>
      <c r="AD283" s="628"/>
      <c r="AE283" s="628"/>
      <c r="AF283" s="628"/>
      <c r="AG283" s="628"/>
      <c r="AH283" s="628"/>
      <c r="AI283" s="628"/>
      <c r="AJ283" s="628"/>
      <c r="AK283" s="628"/>
      <c r="AL283" s="628"/>
      <c r="AM283" s="628"/>
      <c r="AN283" s="628"/>
      <c r="AO283" s="628"/>
      <c r="AP283" s="628"/>
      <c r="AQ283" s="628"/>
      <c r="AR283" s="628"/>
      <c r="AS283" s="628"/>
      <c r="AT283" s="628"/>
      <c r="AU283" s="628"/>
      <c r="AV283" s="628"/>
      <c r="AW283" s="628"/>
      <c r="AX283" s="628"/>
      <c r="AY283" s="628"/>
      <c r="AZ283" s="628"/>
      <c r="BA283" s="628"/>
      <c r="BB283" s="604" t="s">
        <v>231</v>
      </c>
      <c r="BC283" s="629"/>
      <c r="BD283" s="629"/>
      <c r="BE283" s="641">
        <v>2016</v>
      </c>
      <c r="BF283" s="642"/>
      <c r="BG283" s="642"/>
    </row>
    <row r="284" spans="1:59" s="630" customFormat="1" ht="22.2" hidden="1" customHeight="1">
      <c r="A284" s="626" t="s">
        <v>120</v>
      </c>
      <c r="B284" s="672"/>
      <c r="C284" s="628"/>
      <c r="D284" s="628"/>
      <c r="E284" s="628"/>
      <c r="F284" s="628"/>
      <c r="G284" s="628"/>
      <c r="H284" s="628"/>
      <c r="I284" s="628"/>
      <c r="J284" s="628"/>
      <c r="K284" s="628"/>
      <c r="L284" s="628"/>
      <c r="M284" s="628"/>
      <c r="N284" s="628"/>
      <c r="O284" s="628"/>
      <c r="P284" s="628"/>
      <c r="Q284" s="628"/>
      <c r="R284" s="628"/>
      <c r="S284" s="628"/>
      <c r="T284" s="628"/>
      <c r="U284" s="628"/>
      <c r="V284" s="628"/>
      <c r="W284" s="628"/>
      <c r="X284" s="628"/>
      <c r="Y284" s="628"/>
      <c r="Z284" s="628"/>
      <c r="AA284" s="628"/>
      <c r="AB284" s="628"/>
      <c r="AC284" s="628"/>
      <c r="AD284" s="628"/>
      <c r="AE284" s="628"/>
      <c r="AF284" s="628"/>
      <c r="AG284" s="628"/>
      <c r="AH284" s="628"/>
      <c r="AI284" s="628"/>
      <c r="AJ284" s="628"/>
      <c r="AK284" s="628"/>
      <c r="AL284" s="628"/>
      <c r="AM284" s="628"/>
      <c r="AN284" s="628"/>
      <c r="AO284" s="628"/>
      <c r="AP284" s="628"/>
      <c r="AQ284" s="628"/>
      <c r="AR284" s="628"/>
      <c r="AS284" s="628"/>
      <c r="AT284" s="628"/>
      <c r="AU284" s="628"/>
      <c r="AV284" s="628"/>
      <c r="AW284" s="628"/>
      <c r="AX284" s="628"/>
      <c r="AY284" s="628"/>
      <c r="AZ284" s="628"/>
      <c r="BA284" s="628"/>
      <c r="BB284" s="604" t="s">
        <v>231</v>
      </c>
      <c r="BC284" s="629"/>
      <c r="BD284" s="629"/>
      <c r="BE284" s="641">
        <v>2016</v>
      </c>
      <c r="BF284" s="642"/>
      <c r="BG284" s="642"/>
    </row>
    <row r="285" spans="1:59" s="634" customFormat="1" ht="22.2" customHeight="1">
      <c r="A285" s="350">
        <v>6</v>
      </c>
      <c r="B285" s="94" t="s">
        <v>455</v>
      </c>
      <c r="C285" s="619">
        <f>SUM(C286,C289)</f>
        <v>0</v>
      </c>
      <c r="D285" s="619">
        <f>SUM(D286+D289)</f>
        <v>0</v>
      </c>
      <c r="E285" s="619">
        <f t="shared" ref="E285:K285" si="247">SUM(E286,E289)</f>
        <v>0</v>
      </c>
      <c r="F285" s="619">
        <f t="shared" si="247"/>
        <v>0</v>
      </c>
      <c r="G285" s="619">
        <f t="shared" si="247"/>
        <v>0</v>
      </c>
      <c r="H285" s="619">
        <f t="shared" si="247"/>
        <v>0</v>
      </c>
      <c r="I285" s="611">
        <f t="shared" si="247"/>
        <v>0</v>
      </c>
      <c r="J285" s="611">
        <f t="shared" si="247"/>
        <v>0</v>
      </c>
      <c r="K285" s="611">
        <f t="shared" si="247"/>
        <v>0</v>
      </c>
      <c r="L285" s="611"/>
      <c r="M285" s="611">
        <f t="shared" ref="M285:AF285" si="248">SUM(M286,M289)</f>
        <v>0</v>
      </c>
      <c r="N285" s="611">
        <f t="shared" si="248"/>
        <v>0</v>
      </c>
      <c r="O285" s="611">
        <f t="shared" si="248"/>
        <v>0</v>
      </c>
      <c r="P285" s="619">
        <f t="shared" si="248"/>
        <v>0</v>
      </c>
      <c r="Q285" s="611">
        <f t="shared" si="248"/>
        <v>0</v>
      </c>
      <c r="R285" s="611">
        <f t="shared" si="248"/>
        <v>0</v>
      </c>
      <c r="S285" s="611">
        <f t="shared" si="248"/>
        <v>0</v>
      </c>
      <c r="T285" s="611">
        <f t="shared" si="248"/>
        <v>0</v>
      </c>
      <c r="U285" s="619">
        <f t="shared" si="248"/>
        <v>0</v>
      </c>
      <c r="V285" s="611">
        <f t="shared" si="248"/>
        <v>0</v>
      </c>
      <c r="W285" s="611">
        <f t="shared" si="248"/>
        <v>0</v>
      </c>
      <c r="X285" s="611">
        <f t="shared" si="248"/>
        <v>0</v>
      </c>
      <c r="Y285" s="619">
        <f t="shared" si="248"/>
        <v>0</v>
      </c>
      <c r="Z285" s="611">
        <f t="shared" si="248"/>
        <v>0</v>
      </c>
      <c r="AA285" s="611">
        <f t="shared" si="248"/>
        <v>0</v>
      </c>
      <c r="AB285" s="611">
        <f t="shared" si="248"/>
        <v>0</v>
      </c>
      <c r="AC285" s="611">
        <f t="shared" si="248"/>
        <v>0</v>
      </c>
      <c r="AD285" s="611">
        <f t="shared" si="248"/>
        <v>0</v>
      </c>
      <c r="AE285" s="611">
        <f t="shared" si="248"/>
        <v>0</v>
      </c>
      <c r="AF285" s="611">
        <f t="shared" si="248"/>
        <v>0</v>
      </c>
      <c r="AG285" s="611"/>
      <c r="AH285" s="611">
        <f t="shared" ref="AH285:BA285" si="249">SUM(AH286,AH289)</f>
        <v>0</v>
      </c>
      <c r="AI285" s="611">
        <f t="shared" si="249"/>
        <v>0</v>
      </c>
      <c r="AJ285" s="611">
        <f t="shared" si="249"/>
        <v>0</v>
      </c>
      <c r="AK285" s="611">
        <f t="shared" si="249"/>
        <v>0</v>
      </c>
      <c r="AL285" s="611">
        <f t="shared" si="249"/>
        <v>0</v>
      </c>
      <c r="AM285" s="611">
        <f t="shared" si="249"/>
        <v>0</v>
      </c>
      <c r="AN285" s="611">
        <f t="shared" si="249"/>
        <v>0</v>
      </c>
      <c r="AO285" s="611">
        <f t="shared" si="249"/>
        <v>0</v>
      </c>
      <c r="AP285" s="611">
        <f t="shared" si="249"/>
        <v>0</v>
      </c>
      <c r="AQ285" s="611">
        <f t="shared" si="249"/>
        <v>0</v>
      </c>
      <c r="AR285" s="611">
        <f t="shared" si="249"/>
        <v>0</v>
      </c>
      <c r="AS285" s="619">
        <f t="shared" si="249"/>
        <v>0</v>
      </c>
      <c r="AT285" s="619">
        <f t="shared" si="249"/>
        <v>0</v>
      </c>
      <c r="AU285" s="611">
        <f t="shared" si="249"/>
        <v>0</v>
      </c>
      <c r="AV285" s="611">
        <f t="shared" si="249"/>
        <v>0</v>
      </c>
      <c r="AW285" s="611">
        <f t="shared" si="249"/>
        <v>0</v>
      </c>
      <c r="AX285" s="611">
        <f t="shared" si="249"/>
        <v>0</v>
      </c>
      <c r="AY285" s="611">
        <f t="shared" si="249"/>
        <v>0</v>
      </c>
      <c r="AZ285" s="611">
        <f t="shared" si="249"/>
        <v>0</v>
      </c>
      <c r="BA285" s="611">
        <f t="shared" si="249"/>
        <v>0</v>
      </c>
      <c r="BB285" s="58" t="s">
        <v>231</v>
      </c>
      <c r="BC285" s="63"/>
      <c r="BD285" s="92"/>
      <c r="BE285" s="43">
        <v>2016</v>
      </c>
      <c r="BF285" s="323"/>
      <c r="BG285" s="323"/>
    </row>
    <row r="286" spans="1:59" s="613" customFormat="1" ht="22.2" customHeight="1">
      <c r="A286" s="346" t="s">
        <v>121</v>
      </c>
      <c r="B286" s="65" t="s">
        <v>480</v>
      </c>
      <c r="C286" s="611"/>
      <c r="D286" s="611">
        <f>SUM(E286:BA286)</f>
        <v>0</v>
      </c>
      <c r="E286" s="611">
        <f t="shared" ref="E286:K286" si="250">SUM(E287:E288)</f>
        <v>0</v>
      </c>
      <c r="F286" s="611">
        <f>SUM(F287:F288)</f>
        <v>0</v>
      </c>
      <c r="G286" s="611">
        <f t="shared" si="250"/>
        <v>0</v>
      </c>
      <c r="H286" s="611">
        <f t="shared" si="250"/>
        <v>0</v>
      </c>
      <c r="I286" s="611">
        <f t="shared" si="250"/>
        <v>0</v>
      </c>
      <c r="J286" s="611">
        <f t="shared" si="250"/>
        <v>0</v>
      </c>
      <c r="K286" s="611">
        <f t="shared" si="250"/>
        <v>0</v>
      </c>
      <c r="L286" s="611"/>
      <c r="M286" s="611">
        <f t="shared" ref="M286:AF286" si="251">SUM(M287:M288)</f>
        <v>0</v>
      </c>
      <c r="N286" s="611">
        <f t="shared" si="251"/>
        <v>0</v>
      </c>
      <c r="O286" s="611">
        <f t="shared" si="251"/>
        <v>0</v>
      </c>
      <c r="P286" s="611">
        <f t="shared" si="251"/>
        <v>0</v>
      </c>
      <c r="Q286" s="611">
        <f t="shared" si="251"/>
        <v>0</v>
      </c>
      <c r="R286" s="611">
        <f t="shared" si="251"/>
        <v>0</v>
      </c>
      <c r="S286" s="611">
        <f t="shared" si="251"/>
        <v>0</v>
      </c>
      <c r="T286" s="611">
        <f t="shared" si="251"/>
        <v>0</v>
      </c>
      <c r="U286" s="611">
        <f t="shared" si="251"/>
        <v>0</v>
      </c>
      <c r="V286" s="611">
        <f t="shared" si="251"/>
        <v>0</v>
      </c>
      <c r="W286" s="611">
        <f t="shared" si="251"/>
        <v>0</v>
      </c>
      <c r="X286" s="611">
        <f t="shared" si="251"/>
        <v>0</v>
      </c>
      <c r="Y286" s="611">
        <f t="shared" si="251"/>
        <v>0</v>
      </c>
      <c r="Z286" s="611">
        <f t="shared" si="251"/>
        <v>0</v>
      </c>
      <c r="AA286" s="611">
        <f t="shared" si="251"/>
        <v>0</v>
      </c>
      <c r="AB286" s="611">
        <f t="shared" si="251"/>
        <v>0</v>
      </c>
      <c r="AC286" s="611">
        <f t="shared" si="251"/>
        <v>0</v>
      </c>
      <c r="AD286" s="611">
        <f t="shared" si="251"/>
        <v>0</v>
      </c>
      <c r="AE286" s="611">
        <f t="shared" si="251"/>
        <v>0</v>
      </c>
      <c r="AF286" s="611">
        <f t="shared" si="251"/>
        <v>0</v>
      </c>
      <c r="AG286" s="611"/>
      <c r="AH286" s="611">
        <f t="shared" ref="AH286:BA286" si="252">SUM(AH287:AH288)</f>
        <v>0</v>
      </c>
      <c r="AI286" s="611">
        <f t="shared" si="252"/>
        <v>0</v>
      </c>
      <c r="AJ286" s="611">
        <f t="shared" si="252"/>
        <v>0</v>
      </c>
      <c r="AK286" s="611">
        <f t="shared" si="252"/>
        <v>0</v>
      </c>
      <c r="AL286" s="611">
        <f t="shared" si="252"/>
        <v>0</v>
      </c>
      <c r="AM286" s="611">
        <f t="shared" si="252"/>
        <v>0</v>
      </c>
      <c r="AN286" s="611">
        <f t="shared" si="252"/>
        <v>0</v>
      </c>
      <c r="AO286" s="611">
        <f t="shared" si="252"/>
        <v>0</v>
      </c>
      <c r="AP286" s="611">
        <f t="shared" si="252"/>
        <v>0</v>
      </c>
      <c r="AQ286" s="611">
        <f t="shared" si="252"/>
        <v>0</v>
      </c>
      <c r="AR286" s="611">
        <f t="shared" si="252"/>
        <v>0</v>
      </c>
      <c r="AS286" s="611">
        <f t="shared" si="252"/>
        <v>0</v>
      </c>
      <c r="AT286" s="611">
        <f t="shared" si="252"/>
        <v>0</v>
      </c>
      <c r="AU286" s="611">
        <f t="shared" si="252"/>
        <v>0</v>
      </c>
      <c r="AV286" s="611">
        <f t="shared" si="252"/>
        <v>0</v>
      </c>
      <c r="AW286" s="611">
        <f t="shared" si="252"/>
        <v>0</v>
      </c>
      <c r="AX286" s="611">
        <f t="shared" si="252"/>
        <v>0</v>
      </c>
      <c r="AY286" s="611">
        <f t="shared" si="252"/>
        <v>0</v>
      </c>
      <c r="AZ286" s="611">
        <f t="shared" si="252"/>
        <v>0</v>
      </c>
      <c r="BA286" s="611">
        <f t="shared" si="252"/>
        <v>0</v>
      </c>
      <c r="BB286" s="58" t="s">
        <v>231</v>
      </c>
      <c r="BC286" s="63"/>
      <c r="BD286" s="63"/>
      <c r="BE286" s="43">
        <v>2016</v>
      </c>
      <c r="BF286" s="62"/>
      <c r="BG286" s="62"/>
    </row>
    <row r="287" spans="1:59" s="638" customFormat="1" ht="22.2" hidden="1" customHeight="1">
      <c r="A287" s="626" t="s">
        <v>121</v>
      </c>
      <c r="B287" s="684"/>
      <c r="C287" s="635"/>
      <c r="D287" s="635"/>
      <c r="E287" s="635"/>
      <c r="F287" s="635"/>
      <c r="G287" s="635"/>
      <c r="H287" s="635"/>
      <c r="I287" s="628"/>
      <c r="J287" s="628"/>
      <c r="K287" s="628"/>
      <c r="L287" s="628"/>
      <c r="M287" s="628"/>
      <c r="N287" s="628"/>
      <c r="O287" s="628"/>
      <c r="P287" s="635"/>
      <c r="Q287" s="628"/>
      <c r="R287" s="628"/>
      <c r="S287" s="628"/>
      <c r="T287" s="628"/>
      <c r="U287" s="635"/>
      <c r="V287" s="628"/>
      <c r="W287" s="628"/>
      <c r="X287" s="628"/>
      <c r="Y287" s="635"/>
      <c r="Z287" s="628"/>
      <c r="AA287" s="628"/>
      <c r="AB287" s="628"/>
      <c r="AC287" s="628"/>
      <c r="AD287" s="628"/>
      <c r="AE287" s="628"/>
      <c r="AF287" s="628"/>
      <c r="AG287" s="628"/>
      <c r="AH287" s="628"/>
      <c r="AI287" s="628"/>
      <c r="AJ287" s="628"/>
      <c r="AK287" s="628"/>
      <c r="AL287" s="628"/>
      <c r="AM287" s="628"/>
      <c r="AN287" s="628"/>
      <c r="AO287" s="628"/>
      <c r="AP287" s="628"/>
      <c r="AQ287" s="628"/>
      <c r="AR287" s="628"/>
      <c r="AS287" s="635"/>
      <c r="AT287" s="635"/>
      <c r="AU287" s="628"/>
      <c r="AV287" s="628"/>
      <c r="AW287" s="628"/>
      <c r="AX287" s="628"/>
      <c r="AY287" s="628"/>
      <c r="AZ287" s="628"/>
      <c r="BA287" s="628"/>
      <c r="BB287" s="604" t="s">
        <v>231</v>
      </c>
      <c r="BC287" s="629"/>
      <c r="BD287" s="70"/>
      <c r="BE287" s="641">
        <v>2016</v>
      </c>
      <c r="BF287" s="692"/>
      <c r="BG287" s="692"/>
    </row>
    <row r="288" spans="1:59" s="630" customFormat="1" ht="22.2" hidden="1" customHeight="1">
      <c r="A288" s="626" t="s">
        <v>121</v>
      </c>
      <c r="B288" s="672"/>
      <c r="C288" s="628"/>
      <c r="D288" s="628"/>
      <c r="E288" s="628"/>
      <c r="F288" s="628"/>
      <c r="G288" s="628"/>
      <c r="H288" s="628"/>
      <c r="I288" s="628"/>
      <c r="J288" s="628"/>
      <c r="K288" s="628"/>
      <c r="L288" s="628"/>
      <c r="M288" s="628"/>
      <c r="N288" s="628"/>
      <c r="O288" s="628"/>
      <c r="P288" s="628"/>
      <c r="Q288" s="628"/>
      <c r="R288" s="628"/>
      <c r="S288" s="628"/>
      <c r="T288" s="628"/>
      <c r="U288" s="628"/>
      <c r="V288" s="628"/>
      <c r="W288" s="628"/>
      <c r="X288" s="628"/>
      <c r="Y288" s="628"/>
      <c r="Z288" s="628"/>
      <c r="AA288" s="628"/>
      <c r="AB288" s="628"/>
      <c r="AC288" s="628"/>
      <c r="AD288" s="628"/>
      <c r="AE288" s="628"/>
      <c r="AF288" s="628"/>
      <c r="AG288" s="628"/>
      <c r="AH288" s="628"/>
      <c r="AI288" s="628"/>
      <c r="AJ288" s="628"/>
      <c r="AK288" s="628"/>
      <c r="AL288" s="628"/>
      <c r="AM288" s="628"/>
      <c r="AN288" s="628"/>
      <c r="AO288" s="628"/>
      <c r="AP288" s="628"/>
      <c r="AQ288" s="628"/>
      <c r="AR288" s="628"/>
      <c r="AS288" s="628"/>
      <c r="AT288" s="628"/>
      <c r="AU288" s="628"/>
      <c r="AV288" s="628"/>
      <c r="AW288" s="628"/>
      <c r="AX288" s="628"/>
      <c r="AY288" s="628"/>
      <c r="AZ288" s="628"/>
      <c r="BA288" s="628"/>
      <c r="BB288" s="604" t="s">
        <v>231</v>
      </c>
      <c r="BC288" s="629"/>
      <c r="BD288" s="629"/>
      <c r="BE288" s="641">
        <v>2016</v>
      </c>
      <c r="BF288" s="642"/>
      <c r="BG288" s="642"/>
    </row>
    <row r="289" spans="1:59" s="613" customFormat="1" ht="22.2" customHeight="1">
      <c r="A289" s="346" t="s">
        <v>121</v>
      </c>
      <c r="B289" s="65" t="s">
        <v>481</v>
      </c>
      <c r="C289" s="611"/>
      <c r="D289" s="611">
        <f>SUM(E289:BA289)</f>
        <v>0</v>
      </c>
      <c r="E289" s="611">
        <f t="shared" ref="E289:K289" si="253">SUM(E290:E291)</f>
        <v>0</v>
      </c>
      <c r="F289" s="611">
        <f t="shared" si="253"/>
        <v>0</v>
      </c>
      <c r="G289" s="611">
        <f t="shared" si="253"/>
        <v>0</v>
      </c>
      <c r="H289" s="611">
        <f t="shared" si="253"/>
        <v>0</v>
      </c>
      <c r="I289" s="611">
        <f t="shared" si="253"/>
        <v>0</v>
      </c>
      <c r="J289" s="611">
        <f t="shared" si="253"/>
        <v>0</v>
      </c>
      <c r="K289" s="611">
        <f t="shared" si="253"/>
        <v>0</v>
      </c>
      <c r="L289" s="611"/>
      <c r="M289" s="611">
        <f t="shared" ref="M289:AF289" si="254">SUM(M290:M291)</f>
        <v>0</v>
      </c>
      <c r="N289" s="611">
        <f t="shared" si="254"/>
        <v>0</v>
      </c>
      <c r="O289" s="611">
        <f t="shared" si="254"/>
        <v>0</v>
      </c>
      <c r="P289" s="611">
        <f t="shared" si="254"/>
        <v>0</v>
      </c>
      <c r="Q289" s="611">
        <f t="shared" si="254"/>
        <v>0</v>
      </c>
      <c r="R289" s="611">
        <f t="shared" si="254"/>
        <v>0</v>
      </c>
      <c r="S289" s="611">
        <f t="shared" si="254"/>
        <v>0</v>
      </c>
      <c r="T289" s="611">
        <f t="shared" si="254"/>
        <v>0</v>
      </c>
      <c r="U289" s="611">
        <f t="shared" si="254"/>
        <v>0</v>
      </c>
      <c r="V289" s="611">
        <f t="shared" si="254"/>
        <v>0</v>
      </c>
      <c r="W289" s="611">
        <f t="shared" si="254"/>
        <v>0</v>
      </c>
      <c r="X289" s="611">
        <f t="shared" si="254"/>
        <v>0</v>
      </c>
      <c r="Y289" s="611">
        <f t="shared" si="254"/>
        <v>0</v>
      </c>
      <c r="Z289" s="611">
        <f t="shared" si="254"/>
        <v>0</v>
      </c>
      <c r="AA289" s="611">
        <f t="shared" si="254"/>
        <v>0</v>
      </c>
      <c r="AB289" s="611">
        <f t="shared" si="254"/>
        <v>0</v>
      </c>
      <c r="AC289" s="611">
        <f t="shared" si="254"/>
        <v>0</v>
      </c>
      <c r="AD289" s="611">
        <f t="shared" si="254"/>
        <v>0</v>
      </c>
      <c r="AE289" s="611">
        <f t="shared" si="254"/>
        <v>0</v>
      </c>
      <c r="AF289" s="611">
        <f t="shared" si="254"/>
        <v>0</v>
      </c>
      <c r="AG289" s="611"/>
      <c r="AH289" s="611">
        <f t="shared" ref="AH289:BA289" si="255">SUM(AH290:AH291)</f>
        <v>0</v>
      </c>
      <c r="AI289" s="611">
        <f t="shared" si="255"/>
        <v>0</v>
      </c>
      <c r="AJ289" s="611">
        <f t="shared" si="255"/>
        <v>0</v>
      </c>
      <c r="AK289" s="611">
        <f t="shared" si="255"/>
        <v>0</v>
      </c>
      <c r="AL289" s="611">
        <f t="shared" si="255"/>
        <v>0</v>
      </c>
      <c r="AM289" s="611">
        <f t="shared" si="255"/>
        <v>0</v>
      </c>
      <c r="AN289" s="611">
        <f t="shared" si="255"/>
        <v>0</v>
      </c>
      <c r="AO289" s="611">
        <f t="shared" si="255"/>
        <v>0</v>
      </c>
      <c r="AP289" s="611">
        <f t="shared" si="255"/>
        <v>0</v>
      </c>
      <c r="AQ289" s="611">
        <f t="shared" si="255"/>
        <v>0</v>
      </c>
      <c r="AR289" s="611">
        <f t="shared" si="255"/>
        <v>0</v>
      </c>
      <c r="AS289" s="611">
        <f t="shared" si="255"/>
        <v>0</v>
      </c>
      <c r="AT289" s="611">
        <f t="shared" si="255"/>
        <v>0</v>
      </c>
      <c r="AU289" s="611">
        <f t="shared" si="255"/>
        <v>0</v>
      </c>
      <c r="AV289" s="611">
        <f t="shared" si="255"/>
        <v>0</v>
      </c>
      <c r="AW289" s="611">
        <f t="shared" si="255"/>
        <v>0</v>
      </c>
      <c r="AX289" s="611">
        <f t="shared" si="255"/>
        <v>0</v>
      </c>
      <c r="AY289" s="611">
        <f t="shared" si="255"/>
        <v>0</v>
      </c>
      <c r="AZ289" s="611">
        <f t="shared" si="255"/>
        <v>0</v>
      </c>
      <c r="BA289" s="611">
        <f t="shared" si="255"/>
        <v>0</v>
      </c>
      <c r="BB289" s="58" t="s">
        <v>231</v>
      </c>
      <c r="BC289" s="63"/>
      <c r="BD289" s="63"/>
      <c r="BE289" s="43">
        <v>2016</v>
      </c>
      <c r="BF289" s="62"/>
      <c r="BG289" s="62"/>
    </row>
    <row r="290" spans="1:59" s="630" customFormat="1" ht="22.2" hidden="1" customHeight="1">
      <c r="A290" s="626" t="s">
        <v>121</v>
      </c>
      <c r="B290" s="684"/>
      <c r="C290" s="628"/>
      <c r="D290" s="628"/>
      <c r="E290" s="628"/>
      <c r="F290" s="628"/>
      <c r="G290" s="628"/>
      <c r="H290" s="628"/>
      <c r="I290" s="628"/>
      <c r="J290" s="628"/>
      <c r="K290" s="628"/>
      <c r="L290" s="628"/>
      <c r="M290" s="628"/>
      <c r="N290" s="628"/>
      <c r="O290" s="628"/>
      <c r="P290" s="628"/>
      <c r="Q290" s="628"/>
      <c r="R290" s="628"/>
      <c r="S290" s="628"/>
      <c r="T290" s="628"/>
      <c r="U290" s="628"/>
      <c r="V290" s="628"/>
      <c r="W290" s="628"/>
      <c r="X290" s="628"/>
      <c r="Y290" s="628"/>
      <c r="Z290" s="628"/>
      <c r="AA290" s="628"/>
      <c r="AB290" s="628"/>
      <c r="AC290" s="628"/>
      <c r="AD290" s="628"/>
      <c r="AE290" s="628"/>
      <c r="AF290" s="628"/>
      <c r="AG290" s="628"/>
      <c r="AH290" s="628"/>
      <c r="AI290" s="628"/>
      <c r="AJ290" s="628"/>
      <c r="AK290" s="628"/>
      <c r="AL290" s="628"/>
      <c r="AM290" s="628"/>
      <c r="AN290" s="628"/>
      <c r="AO290" s="628"/>
      <c r="AP290" s="628"/>
      <c r="AQ290" s="628"/>
      <c r="AR290" s="628"/>
      <c r="AS290" s="628"/>
      <c r="AT290" s="628"/>
      <c r="AU290" s="628"/>
      <c r="AV290" s="628"/>
      <c r="AW290" s="628"/>
      <c r="AX290" s="628"/>
      <c r="AY290" s="628"/>
      <c r="AZ290" s="628"/>
      <c r="BA290" s="628"/>
      <c r="BB290" s="604" t="s">
        <v>231</v>
      </c>
      <c r="BC290" s="629"/>
      <c r="BD290" s="629"/>
      <c r="BE290" s="641">
        <v>2016</v>
      </c>
      <c r="BF290" s="642"/>
      <c r="BG290" s="642"/>
    </row>
    <row r="291" spans="1:59" s="630" customFormat="1" ht="22.2" hidden="1" customHeight="1">
      <c r="A291" s="626" t="s">
        <v>121</v>
      </c>
      <c r="B291" s="672"/>
      <c r="C291" s="628"/>
      <c r="D291" s="628"/>
      <c r="E291" s="628"/>
      <c r="F291" s="628"/>
      <c r="G291" s="628"/>
      <c r="H291" s="628"/>
      <c r="I291" s="628"/>
      <c r="J291" s="628"/>
      <c r="K291" s="628"/>
      <c r="L291" s="628"/>
      <c r="M291" s="628"/>
      <c r="N291" s="628"/>
      <c r="O291" s="628"/>
      <c r="P291" s="628"/>
      <c r="Q291" s="628"/>
      <c r="R291" s="628"/>
      <c r="S291" s="628"/>
      <c r="T291" s="628"/>
      <c r="U291" s="628"/>
      <c r="V291" s="628"/>
      <c r="W291" s="628"/>
      <c r="X291" s="628"/>
      <c r="Y291" s="628"/>
      <c r="Z291" s="628"/>
      <c r="AA291" s="628"/>
      <c r="AB291" s="628"/>
      <c r="AC291" s="628"/>
      <c r="AD291" s="628"/>
      <c r="AE291" s="628"/>
      <c r="AF291" s="628"/>
      <c r="AG291" s="628"/>
      <c r="AH291" s="628"/>
      <c r="AI291" s="628"/>
      <c r="AJ291" s="628"/>
      <c r="AK291" s="628"/>
      <c r="AL291" s="628"/>
      <c r="AM291" s="628"/>
      <c r="AN291" s="628"/>
      <c r="AO291" s="628"/>
      <c r="AP291" s="628"/>
      <c r="AQ291" s="628"/>
      <c r="AR291" s="628"/>
      <c r="AS291" s="628"/>
      <c r="AT291" s="628"/>
      <c r="AU291" s="628"/>
      <c r="AV291" s="628"/>
      <c r="AW291" s="628"/>
      <c r="AX291" s="628"/>
      <c r="AY291" s="628"/>
      <c r="AZ291" s="628"/>
      <c r="BA291" s="628"/>
      <c r="BB291" s="604" t="s">
        <v>231</v>
      </c>
      <c r="BC291" s="629"/>
      <c r="BD291" s="629"/>
      <c r="BE291" s="641">
        <v>2016</v>
      </c>
      <c r="BF291" s="642"/>
      <c r="BG291" s="642"/>
    </row>
    <row r="292" spans="1:59" s="613" customFormat="1" ht="22.2" customHeight="1">
      <c r="A292" s="346" t="s">
        <v>100</v>
      </c>
      <c r="B292" s="624" t="s">
        <v>443</v>
      </c>
      <c r="C292" s="611">
        <f>SUM(C293,C296)</f>
        <v>0</v>
      </c>
      <c r="D292" s="611">
        <f>SUM(D293+D296)</f>
        <v>0</v>
      </c>
      <c r="E292" s="611">
        <f t="shared" ref="E292:K292" si="256">SUM(E293,E296)</f>
        <v>0</v>
      </c>
      <c r="F292" s="611">
        <f t="shared" si="256"/>
        <v>0</v>
      </c>
      <c r="G292" s="611">
        <f t="shared" si="256"/>
        <v>0</v>
      </c>
      <c r="H292" s="611">
        <f t="shared" si="256"/>
        <v>0</v>
      </c>
      <c r="I292" s="611">
        <f t="shared" si="256"/>
        <v>0</v>
      </c>
      <c r="J292" s="611">
        <f t="shared" si="256"/>
        <v>0</v>
      </c>
      <c r="K292" s="611">
        <f t="shared" si="256"/>
        <v>0</v>
      </c>
      <c r="L292" s="611"/>
      <c r="M292" s="611">
        <f t="shared" ref="M292:AF292" si="257">SUM(M293,M296)</f>
        <v>0</v>
      </c>
      <c r="N292" s="611">
        <f t="shared" si="257"/>
        <v>0</v>
      </c>
      <c r="O292" s="611">
        <f t="shared" si="257"/>
        <v>0</v>
      </c>
      <c r="P292" s="611">
        <f t="shared" si="257"/>
        <v>0</v>
      </c>
      <c r="Q292" s="611">
        <f t="shared" si="257"/>
        <v>0</v>
      </c>
      <c r="R292" s="611">
        <f t="shared" si="257"/>
        <v>0</v>
      </c>
      <c r="S292" s="611">
        <f t="shared" si="257"/>
        <v>0</v>
      </c>
      <c r="T292" s="611">
        <f t="shared" si="257"/>
        <v>0</v>
      </c>
      <c r="U292" s="611">
        <f t="shared" si="257"/>
        <v>0</v>
      </c>
      <c r="V292" s="611">
        <f t="shared" si="257"/>
        <v>0</v>
      </c>
      <c r="W292" s="611">
        <f t="shared" si="257"/>
        <v>0</v>
      </c>
      <c r="X292" s="611">
        <f t="shared" si="257"/>
        <v>0</v>
      </c>
      <c r="Y292" s="611">
        <f t="shared" si="257"/>
        <v>0</v>
      </c>
      <c r="Z292" s="611">
        <f t="shared" si="257"/>
        <v>0</v>
      </c>
      <c r="AA292" s="611">
        <f t="shared" si="257"/>
        <v>0</v>
      </c>
      <c r="AB292" s="611">
        <f t="shared" si="257"/>
        <v>0</v>
      </c>
      <c r="AC292" s="611">
        <f t="shared" si="257"/>
        <v>0</v>
      </c>
      <c r="AD292" s="611">
        <f t="shared" si="257"/>
        <v>0</v>
      </c>
      <c r="AE292" s="611">
        <f t="shared" si="257"/>
        <v>0</v>
      </c>
      <c r="AF292" s="611">
        <f t="shared" si="257"/>
        <v>0</v>
      </c>
      <c r="AG292" s="611"/>
      <c r="AH292" s="611">
        <f t="shared" ref="AH292:BA292" si="258">SUM(AH293,AH296)</f>
        <v>0</v>
      </c>
      <c r="AI292" s="611">
        <f t="shared" si="258"/>
        <v>0</v>
      </c>
      <c r="AJ292" s="611">
        <f t="shared" si="258"/>
        <v>0</v>
      </c>
      <c r="AK292" s="611">
        <f t="shared" si="258"/>
        <v>0</v>
      </c>
      <c r="AL292" s="611">
        <f t="shared" si="258"/>
        <v>0</v>
      </c>
      <c r="AM292" s="611">
        <f t="shared" si="258"/>
        <v>0</v>
      </c>
      <c r="AN292" s="611">
        <f t="shared" si="258"/>
        <v>0</v>
      </c>
      <c r="AO292" s="611">
        <f t="shared" si="258"/>
        <v>0</v>
      </c>
      <c r="AP292" s="611">
        <f t="shared" si="258"/>
        <v>0</v>
      </c>
      <c r="AQ292" s="611">
        <f t="shared" si="258"/>
        <v>0</v>
      </c>
      <c r="AR292" s="611">
        <f t="shared" si="258"/>
        <v>0</v>
      </c>
      <c r="AS292" s="611">
        <f t="shared" si="258"/>
        <v>0</v>
      </c>
      <c r="AT292" s="611">
        <f t="shared" si="258"/>
        <v>0</v>
      </c>
      <c r="AU292" s="611">
        <f t="shared" si="258"/>
        <v>0</v>
      </c>
      <c r="AV292" s="611">
        <f t="shared" si="258"/>
        <v>0</v>
      </c>
      <c r="AW292" s="611">
        <f t="shared" si="258"/>
        <v>0</v>
      </c>
      <c r="AX292" s="611">
        <f t="shared" si="258"/>
        <v>0</v>
      </c>
      <c r="AY292" s="611">
        <f t="shared" si="258"/>
        <v>0</v>
      </c>
      <c r="AZ292" s="611">
        <f t="shared" si="258"/>
        <v>0</v>
      </c>
      <c r="BA292" s="611">
        <f t="shared" si="258"/>
        <v>0</v>
      </c>
      <c r="BB292" s="58" t="s">
        <v>231</v>
      </c>
      <c r="BC292" s="63"/>
      <c r="BD292" s="63"/>
      <c r="BE292" s="85">
        <v>2016</v>
      </c>
      <c r="BF292" s="63"/>
      <c r="BG292" s="63"/>
    </row>
    <row r="293" spans="1:59" s="613" customFormat="1" ht="22.2" customHeight="1">
      <c r="A293" s="346" t="s">
        <v>100</v>
      </c>
      <c r="B293" s="65" t="s">
        <v>480</v>
      </c>
      <c r="C293" s="611"/>
      <c r="D293" s="611">
        <f>SUM(E293:BA293)</f>
        <v>0</v>
      </c>
      <c r="E293" s="611">
        <f t="shared" ref="E293:K293" si="259">SUM(E294:E295)</f>
        <v>0</v>
      </c>
      <c r="F293" s="611">
        <f t="shared" si="259"/>
        <v>0</v>
      </c>
      <c r="G293" s="611">
        <f t="shared" si="259"/>
        <v>0</v>
      </c>
      <c r="H293" s="611">
        <f t="shared" si="259"/>
        <v>0</v>
      </c>
      <c r="I293" s="611">
        <f t="shared" si="259"/>
        <v>0</v>
      </c>
      <c r="J293" s="611">
        <f t="shared" si="259"/>
        <v>0</v>
      </c>
      <c r="K293" s="611">
        <f t="shared" si="259"/>
        <v>0</v>
      </c>
      <c r="L293" s="611"/>
      <c r="M293" s="611">
        <f t="shared" ref="M293:AF293" si="260">SUM(M294:M295)</f>
        <v>0</v>
      </c>
      <c r="N293" s="611">
        <f t="shared" si="260"/>
        <v>0</v>
      </c>
      <c r="O293" s="611">
        <f t="shared" si="260"/>
        <v>0</v>
      </c>
      <c r="P293" s="611">
        <f t="shared" si="260"/>
        <v>0</v>
      </c>
      <c r="Q293" s="611">
        <f t="shared" si="260"/>
        <v>0</v>
      </c>
      <c r="R293" s="611">
        <f t="shared" si="260"/>
        <v>0</v>
      </c>
      <c r="S293" s="611">
        <f t="shared" si="260"/>
        <v>0</v>
      </c>
      <c r="T293" s="611">
        <f t="shared" si="260"/>
        <v>0</v>
      </c>
      <c r="U293" s="611">
        <f t="shared" si="260"/>
        <v>0</v>
      </c>
      <c r="V293" s="611">
        <f t="shared" si="260"/>
        <v>0</v>
      </c>
      <c r="W293" s="611">
        <f t="shared" si="260"/>
        <v>0</v>
      </c>
      <c r="X293" s="611">
        <f t="shared" si="260"/>
        <v>0</v>
      </c>
      <c r="Y293" s="611">
        <f t="shared" si="260"/>
        <v>0</v>
      </c>
      <c r="Z293" s="611">
        <f t="shared" si="260"/>
        <v>0</v>
      </c>
      <c r="AA293" s="611">
        <f t="shared" si="260"/>
        <v>0</v>
      </c>
      <c r="AB293" s="611">
        <f t="shared" si="260"/>
        <v>0</v>
      </c>
      <c r="AC293" s="611">
        <f t="shared" si="260"/>
        <v>0</v>
      </c>
      <c r="AD293" s="611">
        <f t="shared" si="260"/>
        <v>0</v>
      </c>
      <c r="AE293" s="611">
        <f t="shared" si="260"/>
        <v>0</v>
      </c>
      <c r="AF293" s="611">
        <f t="shared" si="260"/>
        <v>0</v>
      </c>
      <c r="AG293" s="611"/>
      <c r="AH293" s="611">
        <f t="shared" ref="AH293:BA293" si="261">SUM(AH294:AH295)</f>
        <v>0</v>
      </c>
      <c r="AI293" s="611">
        <f t="shared" si="261"/>
        <v>0</v>
      </c>
      <c r="AJ293" s="611">
        <f t="shared" si="261"/>
        <v>0</v>
      </c>
      <c r="AK293" s="611">
        <f t="shared" si="261"/>
        <v>0</v>
      </c>
      <c r="AL293" s="611">
        <f t="shared" si="261"/>
        <v>0</v>
      </c>
      <c r="AM293" s="611">
        <f t="shared" si="261"/>
        <v>0</v>
      </c>
      <c r="AN293" s="611">
        <f t="shared" si="261"/>
        <v>0</v>
      </c>
      <c r="AO293" s="611">
        <f t="shared" si="261"/>
        <v>0</v>
      </c>
      <c r="AP293" s="611">
        <f t="shared" si="261"/>
        <v>0</v>
      </c>
      <c r="AQ293" s="611">
        <f t="shared" si="261"/>
        <v>0</v>
      </c>
      <c r="AR293" s="611">
        <f t="shared" si="261"/>
        <v>0</v>
      </c>
      <c r="AS293" s="611">
        <f t="shared" si="261"/>
        <v>0</v>
      </c>
      <c r="AT293" s="611">
        <f t="shared" si="261"/>
        <v>0</v>
      </c>
      <c r="AU293" s="611">
        <f t="shared" si="261"/>
        <v>0</v>
      </c>
      <c r="AV293" s="611">
        <f t="shared" si="261"/>
        <v>0</v>
      </c>
      <c r="AW293" s="611">
        <f t="shared" si="261"/>
        <v>0</v>
      </c>
      <c r="AX293" s="611">
        <f t="shared" si="261"/>
        <v>0</v>
      </c>
      <c r="AY293" s="611">
        <f t="shared" si="261"/>
        <v>0</v>
      </c>
      <c r="AZ293" s="611">
        <f t="shared" si="261"/>
        <v>0</v>
      </c>
      <c r="BA293" s="611">
        <f t="shared" si="261"/>
        <v>0</v>
      </c>
      <c r="BB293" s="58" t="s">
        <v>231</v>
      </c>
      <c r="BC293" s="63"/>
      <c r="BD293" s="63"/>
      <c r="BE293" s="85">
        <v>2016</v>
      </c>
      <c r="BF293" s="63"/>
      <c r="BG293" s="63"/>
    </row>
    <row r="294" spans="1:59" s="630" customFormat="1" ht="22.2" hidden="1" customHeight="1">
      <c r="A294" s="626" t="s">
        <v>100</v>
      </c>
      <c r="B294" s="672"/>
      <c r="C294" s="628"/>
      <c r="D294" s="628"/>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628"/>
      <c r="AJ294" s="628"/>
      <c r="AK294" s="628"/>
      <c r="AL294" s="628"/>
      <c r="AM294" s="628"/>
      <c r="AN294" s="628"/>
      <c r="AO294" s="628"/>
      <c r="AP294" s="628"/>
      <c r="AQ294" s="628"/>
      <c r="AR294" s="628"/>
      <c r="AS294" s="628"/>
      <c r="AT294" s="628"/>
      <c r="AU294" s="628"/>
      <c r="AV294" s="628"/>
      <c r="AW294" s="628"/>
      <c r="AX294" s="628"/>
      <c r="AY294" s="628"/>
      <c r="AZ294" s="628"/>
      <c r="BA294" s="628"/>
      <c r="BB294" s="604" t="s">
        <v>231</v>
      </c>
      <c r="BC294" s="629"/>
      <c r="BD294" s="629"/>
      <c r="BE294" s="606">
        <v>2016</v>
      </c>
      <c r="BF294" s="629"/>
      <c r="BG294" s="629"/>
    </row>
    <row r="295" spans="1:59" s="630" customFormat="1" ht="22.2" hidden="1" customHeight="1">
      <c r="A295" s="626" t="s">
        <v>100</v>
      </c>
      <c r="B295" s="672"/>
      <c r="C295" s="628"/>
      <c r="D295" s="628"/>
      <c r="E295" s="628"/>
      <c r="F295" s="628"/>
      <c r="G295" s="628"/>
      <c r="H295" s="628"/>
      <c r="I295" s="628"/>
      <c r="J295" s="628"/>
      <c r="K295" s="628"/>
      <c r="L295" s="628"/>
      <c r="M295" s="628"/>
      <c r="N295" s="628"/>
      <c r="O295" s="628"/>
      <c r="P295" s="628"/>
      <c r="Q295" s="628"/>
      <c r="R295" s="628"/>
      <c r="S295" s="628"/>
      <c r="T295" s="628"/>
      <c r="U295" s="628"/>
      <c r="V295" s="628"/>
      <c r="W295" s="628"/>
      <c r="X295" s="628"/>
      <c r="Y295" s="628"/>
      <c r="Z295" s="628"/>
      <c r="AA295" s="628"/>
      <c r="AB295" s="628"/>
      <c r="AC295" s="628"/>
      <c r="AD295" s="628"/>
      <c r="AE295" s="628"/>
      <c r="AF295" s="628"/>
      <c r="AG295" s="628"/>
      <c r="AH295" s="628"/>
      <c r="AI295" s="628"/>
      <c r="AJ295" s="628"/>
      <c r="AK295" s="628"/>
      <c r="AL295" s="628"/>
      <c r="AM295" s="628"/>
      <c r="AN295" s="628"/>
      <c r="AO295" s="628"/>
      <c r="AP295" s="628"/>
      <c r="AQ295" s="628"/>
      <c r="AR295" s="628"/>
      <c r="AS295" s="628"/>
      <c r="AT295" s="628"/>
      <c r="AU295" s="628"/>
      <c r="AV295" s="628"/>
      <c r="AW295" s="628"/>
      <c r="AX295" s="628"/>
      <c r="AY295" s="628"/>
      <c r="AZ295" s="628"/>
      <c r="BA295" s="628"/>
      <c r="BB295" s="604" t="s">
        <v>231</v>
      </c>
      <c r="BC295" s="629"/>
      <c r="BD295" s="629"/>
      <c r="BE295" s="606">
        <v>2016</v>
      </c>
      <c r="BF295" s="629"/>
      <c r="BG295" s="629"/>
    </row>
    <row r="296" spans="1:59" s="613" customFormat="1" ht="22.2" customHeight="1">
      <c r="A296" s="346" t="s">
        <v>100</v>
      </c>
      <c r="B296" s="65" t="s">
        <v>481</v>
      </c>
      <c r="C296" s="611"/>
      <c r="D296" s="611">
        <f>SUM(E296:BA296)</f>
        <v>0</v>
      </c>
      <c r="E296" s="611">
        <f t="shared" ref="E296:K296" si="262">SUM(E297:E298)</f>
        <v>0</v>
      </c>
      <c r="F296" s="611">
        <f t="shared" si="262"/>
        <v>0</v>
      </c>
      <c r="G296" s="611">
        <f t="shared" si="262"/>
        <v>0</v>
      </c>
      <c r="H296" s="611">
        <f t="shared" si="262"/>
        <v>0</v>
      </c>
      <c r="I296" s="611">
        <f t="shared" si="262"/>
        <v>0</v>
      </c>
      <c r="J296" s="611">
        <f t="shared" si="262"/>
        <v>0</v>
      </c>
      <c r="K296" s="611">
        <f t="shared" si="262"/>
        <v>0</v>
      </c>
      <c r="L296" s="611"/>
      <c r="M296" s="611">
        <f t="shared" ref="M296:AF296" si="263">SUM(M297:M298)</f>
        <v>0</v>
      </c>
      <c r="N296" s="611">
        <f t="shared" si="263"/>
        <v>0</v>
      </c>
      <c r="O296" s="611">
        <f t="shared" si="263"/>
        <v>0</v>
      </c>
      <c r="P296" s="611">
        <f t="shared" si="263"/>
        <v>0</v>
      </c>
      <c r="Q296" s="611">
        <f t="shared" si="263"/>
        <v>0</v>
      </c>
      <c r="R296" s="611">
        <f t="shared" si="263"/>
        <v>0</v>
      </c>
      <c r="S296" s="611">
        <f t="shared" si="263"/>
        <v>0</v>
      </c>
      <c r="T296" s="611">
        <f t="shared" si="263"/>
        <v>0</v>
      </c>
      <c r="U296" s="611">
        <f t="shared" si="263"/>
        <v>0</v>
      </c>
      <c r="V296" s="611">
        <f t="shared" si="263"/>
        <v>0</v>
      </c>
      <c r="W296" s="611">
        <f t="shared" si="263"/>
        <v>0</v>
      </c>
      <c r="X296" s="611">
        <f t="shared" si="263"/>
        <v>0</v>
      </c>
      <c r="Y296" s="611">
        <f t="shared" si="263"/>
        <v>0</v>
      </c>
      <c r="Z296" s="611">
        <f t="shared" si="263"/>
        <v>0</v>
      </c>
      <c r="AA296" s="611">
        <f t="shared" si="263"/>
        <v>0</v>
      </c>
      <c r="AB296" s="611">
        <f t="shared" si="263"/>
        <v>0</v>
      </c>
      <c r="AC296" s="611">
        <f t="shared" si="263"/>
        <v>0</v>
      </c>
      <c r="AD296" s="611">
        <f t="shared" si="263"/>
        <v>0</v>
      </c>
      <c r="AE296" s="611">
        <f t="shared" si="263"/>
        <v>0</v>
      </c>
      <c r="AF296" s="611">
        <f t="shared" si="263"/>
        <v>0</v>
      </c>
      <c r="AG296" s="611"/>
      <c r="AH296" s="611">
        <f t="shared" ref="AH296:BA296" si="264">SUM(AH297:AH298)</f>
        <v>0</v>
      </c>
      <c r="AI296" s="611">
        <f t="shared" si="264"/>
        <v>0</v>
      </c>
      <c r="AJ296" s="611">
        <f t="shared" si="264"/>
        <v>0</v>
      </c>
      <c r="AK296" s="611">
        <f t="shared" si="264"/>
        <v>0</v>
      </c>
      <c r="AL296" s="611">
        <f t="shared" si="264"/>
        <v>0</v>
      </c>
      <c r="AM296" s="611">
        <f t="shared" si="264"/>
        <v>0</v>
      </c>
      <c r="AN296" s="611">
        <f t="shared" si="264"/>
        <v>0</v>
      </c>
      <c r="AO296" s="611">
        <f t="shared" si="264"/>
        <v>0</v>
      </c>
      <c r="AP296" s="611">
        <f t="shared" si="264"/>
        <v>0</v>
      </c>
      <c r="AQ296" s="611">
        <f t="shared" si="264"/>
        <v>0</v>
      </c>
      <c r="AR296" s="611">
        <f t="shared" si="264"/>
        <v>0</v>
      </c>
      <c r="AS296" s="611">
        <f t="shared" si="264"/>
        <v>0</v>
      </c>
      <c r="AT296" s="611">
        <f t="shared" si="264"/>
        <v>0</v>
      </c>
      <c r="AU296" s="611">
        <f t="shared" si="264"/>
        <v>0</v>
      </c>
      <c r="AV296" s="611">
        <f t="shared" si="264"/>
        <v>0</v>
      </c>
      <c r="AW296" s="611">
        <f t="shared" si="264"/>
        <v>0</v>
      </c>
      <c r="AX296" s="611">
        <f t="shared" si="264"/>
        <v>0</v>
      </c>
      <c r="AY296" s="611">
        <f t="shared" si="264"/>
        <v>0</v>
      </c>
      <c r="AZ296" s="611">
        <f t="shared" si="264"/>
        <v>0</v>
      </c>
      <c r="BA296" s="611">
        <f t="shared" si="264"/>
        <v>0</v>
      </c>
      <c r="BB296" s="58" t="s">
        <v>231</v>
      </c>
      <c r="BC296" s="63"/>
      <c r="BD296" s="63"/>
      <c r="BE296" s="85">
        <v>2016</v>
      </c>
      <c r="BF296" s="63"/>
      <c r="BG296" s="63"/>
    </row>
    <row r="297" spans="1:59" s="630" customFormat="1" ht="22.2" hidden="1" customHeight="1">
      <c r="A297" s="626" t="s">
        <v>100</v>
      </c>
      <c r="B297" s="672"/>
      <c r="C297" s="628"/>
      <c r="D297" s="628"/>
      <c r="E297" s="628"/>
      <c r="F297" s="628"/>
      <c r="G297" s="628"/>
      <c r="H297" s="628"/>
      <c r="I297" s="628"/>
      <c r="J297" s="628"/>
      <c r="K297" s="628"/>
      <c r="L297" s="628"/>
      <c r="M297" s="628"/>
      <c r="N297" s="628"/>
      <c r="O297" s="628"/>
      <c r="P297" s="628"/>
      <c r="Q297" s="628"/>
      <c r="R297" s="628"/>
      <c r="S297" s="628"/>
      <c r="T297" s="628"/>
      <c r="U297" s="628"/>
      <c r="V297" s="628"/>
      <c r="W297" s="628"/>
      <c r="X297" s="628"/>
      <c r="Y297" s="628"/>
      <c r="Z297" s="628"/>
      <c r="AA297" s="628"/>
      <c r="AB297" s="628"/>
      <c r="AC297" s="628"/>
      <c r="AD297" s="628"/>
      <c r="AE297" s="628"/>
      <c r="AF297" s="628"/>
      <c r="AG297" s="628"/>
      <c r="AH297" s="628"/>
      <c r="AI297" s="628"/>
      <c r="AJ297" s="628"/>
      <c r="AK297" s="628"/>
      <c r="AL297" s="628"/>
      <c r="AM297" s="628"/>
      <c r="AN297" s="628"/>
      <c r="AO297" s="628"/>
      <c r="AP297" s="628"/>
      <c r="AQ297" s="628"/>
      <c r="AR297" s="628"/>
      <c r="AS297" s="628"/>
      <c r="AT297" s="628"/>
      <c r="AU297" s="628"/>
      <c r="AV297" s="628"/>
      <c r="AW297" s="628"/>
      <c r="AX297" s="628"/>
      <c r="AY297" s="628"/>
      <c r="AZ297" s="628"/>
      <c r="BA297" s="628"/>
      <c r="BB297" s="604" t="s">
        <v>231</v>
      </c>
      <c r="BC297" s="629"/>
      <c r="BD297" s="629"/>
      <c r="BE297" s="606">
        <v>2016</v>
      </c>
      <c r="BF297" s="629"/>
      <c r="BG297" s="629"/>
    </row>
    <row r="298" spans="1:59" s="630" customFormat="1" ht="22.2" hidden="1" customHeight="1">
      <c r="A298" s="626" t="s">
        <v>100</v>
      </c>
      <c r="B298" s="672"/>
      <c r="C298" s="628"/>
      <c r="D298" s="628"/>
      <c r="E298" s="628"/>
      <c r="F298" s="628"/>
      <c r="G298" s="628"/>
      <c r="H298" s="628"/>
      <c r="I298" s="628"/>
      <c r="J298" s="628"/>
      <c r="K298" s="628"/>
      <c r="L298" s="628"/>
      <c r="M298" s="628"/>
      <c r="N298" s="628"/>
      <c r="O298" s="628"/>
      <c r="P298" s="628"/>
      <c r="Q298" s="628"/>
      <c r="R298" s="628"/>
      <c r="S298" s="628"/>
      <c r="T298" s="628"/>
      <c r="U298" s="628"/>
      <c r="V298" s="628"/>
      <c r="W298" s="628"/>
      <c r="X298" s="628"/>
      <c r="Y298" s="628"/>
      <c r="Z298" s="628"/>
      <c r="AA298" s="628"/>
      <c r="AB298" s="628"/>
      <c r="AC298" s="628"/>
      <c r="AD298" s="628"/>
      <c r="AE298" s="628"/>
      <c r="AF298" s="628"/>
      <c r="AG298" s="628"/>
      <c r="AH298" s="628"/>
      <c r="AI298" s="628"/>
      <c r="AJ298" s="628"/>
      <c r="AK298" s="628"/>
      <c r="AL298" s="628"/>
      <c r="AM298" s="628"/>
      <c r="AN298" s="628"/>
      <c r="AO298" s="628"/>
      <c r="AP298" s="628"/>
      <c r="AQ298" s="628"/>
      <c r="AR298" s="628"/>
      <c r="AS298" s="628"/>
      <c r="AT298" s="628"/>
      <c r="AU298" s="628"/>
      <c r="AV298" s="628"/>
      <c r="AW298" s="628"/>
      <c r="AX298" s="628"/>
      <c r="AY298" s="628"/>
      <c r="AZ298" s="628"/>
      <c r="BA298" s="628"/>
      <c r="BB298" s="604" t="s">
        <v>231</v>
      </c>
      <c r="BC298" s="629"/>
      <c r="BD298" s="629"/>
      <c r="BE298" s="606">
        <v>2016</v>
      </c>
      <c r="BF298" s="629"/>
      <c r="BG298" s="629"/>
    </row>
    <row r="299" spans="1:59" s="634" customFormat="1" ht="22.2" customHeight="1">
      <c r="A299" s="350">
        <v>4</v>
      </c>
      <c r="B299" s="625" t="s">
        <v>446</v>
      </c>
      <c r="C299" s="619">
        <f>SUM(C300,C303)</f>
        <v>0</v>
      </c>
      <c r="D299" s="619">
        <f>SUM(D300+D303)</f>
        <v>0</v>
      </c>
      <c r="E299" s="619">
        <f t="shared" ref="E299:K299" si="265">SUM(E300,E303)</f>
        <v>0</v>
      </c>
      <c r="F299" s="619">
        <f t="shared" si="265"/>
        <v>0</v>
      </c>
      <c r="G299" s="619">
        <f t="shared" si="265"/>
        <v>0</v>
      </c>
      <c r="H299" s="619">
        <f t="shared" si="265"/>
        <v>0</v>
      </c>
      <c r="I299" s="611">
        <f t="shared" si="265"/>
        <v>0</v>
      </c>
      <c r="J299" s="611">
        <f t="shared" si="265"/>
        <v>0</v>
      </c>
      <c r="K299" s="611">
        <f t="shared" si="265"/>
        <v>0</v>
      </c>
      <c r="L299" s="611"/>
      <c r="M299" s="611">
        <f t="shared" ref="M299:AF299" si="266">SUM(M300,M303)</f>
        <v>0</v>
      </c>
      <c r="N299" s="611">
        <f t="shared" si="266"/>
        <v>0</v>
      </c>
      <c r="O299" s="611">
        <f t="shared" si="266"/>
        <v>0</v>
      </c>
      <c r="P299" s="619">
        <f t="shared" si="266"/>
        <v>0</v>
      </c>
      <c r="Q299" s="611">
        <f t="shared" si="266"/>
        <v>0</v>
      </c>
      <c r="R299" s="611">
        <f t="shared" si="266"/>
        <v>0</v>
      </c>
      <c r="S299" s="611">
        <f t="shared" si="266"/>
        <v>0</v>
      </c>
      <c r="T299" s="611">
        <f t="shared" si="266"/>
        <v>0</v>
      </c>
      <c r="U299" s="619">
        <f t="shared" si="266"/>
        <v>0</v>
      </c>
      <c r="V299" s="611">
        <f t="shared" si="266"/>
        <v>0</v>
      </c>
      <c r="W299" s="611">
        <f t="shared" si="266"/>
        <v>0</v>
      </c>
      <c r="X299" s="611">
        <f t="shared" si="266"/>
        <v>0</v>
      </c>
      <c r="Y299" s="619">
        <f t="shared" si="266"/>
        <v>0</v>
      </c>
      <c r="Z299" s="611">
        <f t="shared" si="266"/>
        <v>0</v>
      </c>
      <c r="AA299" s="611">
        <f t="shared" si="266"/>
        <v>0</v>
      </c>
      <c r="AB299" s="611">
        <f t="shared" si="266"/>
        <v>0</v>
      </c>
      <c r="AC299" s="611">
        <f t="shared" si="266"/>
        <v>0</v>
      </c>
      <c r="AD299" s="611">
        <f t="shared" si="266"/>
        <v>0</v>
      </c>
      <c r="AE299" s="611">
        <f t="shared" si="266"/>
        <v>0</v>
      </c>
      <c r="AF299" s="611">
        <f t="shared" si="266"/>
        <v>0</v>
      </c>
      <c r="AG299" s="611"/>
      <c r="AH299" s="611">
        <f t="shared" ref="AH299:BA299" si="267">SUM(AH300,AH303)</f>
        <v>0</v>
      </c>
      <c r="AI299" s="611">
        <f t="shared" si="267"/>
        <v>0</v>
      </c>
      <c r="AJ299" s="611">
        <f t="shared" si="267"/>
        <v>0</v>
      </c>
      <c r="AK299" s="611">
        <f t="shared" si="267"/>
        <v>0</v>
      </c>
      <c r="AL299" s="611">
        <f t="shared" si="267"/>
        <v>0</v>
      </c>
      <c r="AM299" s="611">
        <f t="shared" si="267"/>
        <v>0</v>
      </c>
      <c r="AN299" s="611">
        <f t="shared" si="267"/>
        <v>0</v>
      </c>
      <c r="AO299" s="611">
        <f t="shared" si="267"/>
        <v>0</v>
      </c>
      <c r="AP299" s="611">
        <f t="shared" si="267"/>
        <v>0</v>
      </c>
      <c r="AQ299" s="611">
        <f t="shared" si="267"/>
        <v>0</v>
      </c>
      <c r="AR299" s="611">
        <f t="shared" si="267"/>
        <v>0</v>
      </c>
      <c r="AS299" s="619">
        <f t="shared" si="267"/>
        <v>0</v>
      </c>
      <c r="AT299" s="619">
        <f t="shared" si="267"/>
        <v>0</v>
      </c>
      <c r="AU299" s="611">
        <f t="shared" si="267"/>
        <v>0</v>
      </c>
      <c r="AV299" s="611">
        <f t="shared" si="267"/>
        <v>0</v>
      </c>
      <c r="AW299" s="611">
        <f t="shared" si="267"/>
        <v>0</v>
      </c>
      <c r="AX299" s="611">
        <f t="shared" si="267"/>
        <v>0</v>
      </c>
      <c r="AY299" s="611">
        <f t="shared" si="267"/>
        <v>0</v>
      </c>
      <c r="AZ299" s="611">
        <f t="shared" si="267"/>
        <v>0</v>
      </c>
      <c r="BA299" s="611">
        <f t="shared" si="267"/>
        <v>0</v>
      </c>
      <c r="BB299" s="58" t="s">
        <v>231</v>
      </c>
      <c r="BC299" s="63"/>
      <c r="BD299" s="92"/>
      <c r="BE299" s="85">
        <v>2016</v>
      </c>
      <c r="BF299" s="91"/>
      <c r="BG299" s="91"/>
    </row>
    <row r="300" spans="1:59" s="613" customFormat="1" ht="24.75" customHeight="1">
      <c r="A300" s="346" t="s">
        <v>103</v>
      </c>
      <c r="B300" s="65" t="s">
        <v>480</v>
      </c>
      <c r="C300" s="611"/>
      <c r="D300" s="611">
        <f>SUM(E300:BA300)</f>
        <v>0</v>
      </c>
      <c r="E300" s="611">
        <f t="shared" ref="E300:K300" si="268">SUM(E301:E302)</f>
        <v>0</v>
      </c>
      <c r="F300" s="611">
        <f t="shared" si="268"/>
        <v>0</v>
      </c>
      <c r="G300" s="611">
        <f t="shared" si="268"/>
        <v>0</v>
      </c>
      <c r="H300" s="611">
        <f t="shared" si="268"/>
        <v>0</v>
      </c>
      <c r="I300" s="611">
        <f t="shared" si="268"/>
        <v>0</v>
      </c>
      <c r="J300" s="611">
        <f t="shared" si="268"/>
        <v>0</v>
      </c>
      <c r="K300" s="611">
        <f t="shared" si="268"/>
        <v>0</v>
      </c>
      <c r="L300" s="611"/>
      <c r="M300" s="611">
        <f t="shared" ref="M300:AF300" si="269">SUM(M301:M302)</f>
        <v>0</v>
      </c>
      <c r="N300" s="611">
        <f t="shared" si="269"/>
        <v>0</v>
      </c>
      <c r="O300" s="611">
        <f t="shared" si="269"/>
        <v>0</v>
      </c>
      <c r="P300" s="611">
        <f t="shared" si="269"/>
        <v>0</v>
      </c>
      <c r="Q300" s="611">
        <f t="shared" si="269"/>
        <v>0</v>
      </c>
      <c r="R300" s="611">
        <f t="shared" si="269"/>
        <v>0</v>
      </c>
      <c r="S300" s="611">
        <f t="shared" si="269"/>
        <v>0</v>
      </c>
      <c r="T300" s="611">
        <f t="shared" si="269"/>
        <v>0</v>
      </c>
      <c r="U300" s="611">
        <f t="shared" si="269"/>
        <v>0</v>
      </c>
      <c r="V300" s="611">
        <f t="shared" si="269"/>
        <v>0</v>
      </c>
      <c r="W300" s="611">
        <f t="shared" si="269"/>
        <v>0</v>
      </c>
      <c r="X300" s="611">
        <f t="shared" si="269"/>
        <v>0</v>
      </c>
      <c r="Y300" s="611">
        <f t="shared" si="269"/>
        <v>0</v>
      </c>
      <c r="Z300" s="611">
        <f t="shared" si="269"/>
        <v>0</v>
      </c>
      <c r="AA300" s="611">
        <f t="shared" si="269"/>
        <v>0</v>
      </c>
      <c r="AB300" s="611">
        <f t="shared" si="269"/>
        <v>0</v>
      </c>
      <c r="AC300" s="611">
        <f t="shared" si="269"/>
        <v>0</v>
      </c>
      <c r="AD300" s="611">
        <f t="shared" si="269"/>
        <v>0</v>
      </c>
      <c r="AE300" s="611">
        <f t="shared" si="269"/>
        <v>0</v>
      </c>
      <c r="AF300" s="611">
        <f t="shared" si="269"/>
        <v>0</v>
      </c>
      <c r="AG300" s="611"/>
      <c r="AH300" s="611">
        <f t="shared" ref="AH300:BA300" si="270">SUM(AH301:AH302)</f>
        <v>0</v>
      </c>
      <c r="AI300" s="611">
        <f t="shared" si="270"/>
        <v>0</v>
      </c>
      <c r="AJ300" s="611">
        <f t="shared" si="270"/>
        <v>0</v>
      </c>
      <c r="AK300" s="611">
        <f t="shared" si="270"/>
        <v>0</v>
      </c>
      <c r="AL300" s="611">
        <f t="shared" si="270"/>
        <v>0</v>
      </c>
      <c r="AM300" s="611">
        <f t="shared" si="270"/>
        <v>0</v>
      </c>
      <c r="AN300" s="611">
        <f t="shared" si="270"/>
        <v>0</v>
      </c>
      <c r="AO300" s="611">
        <f t="shared" si="270"/>
        <v>0</v>
      </c>
      <c r="AP300" s="611">
        <f t="shared" si="270"/>
        <v>0</v>
      </c>
      <c r="AQ300" s="611">
        <f t="shared" si="270"/>
        <v>0</v>
      </c>
      <c r="AR300" s="611">
        <f t="shared" si="270"/>
        <v>0</v>
      </c>
      <c r="AS300" s="611">
        <f t="shared" si="270"/>
        <v>0</v>
      </c>
      <c r="AT300" s="611">
        <f t="shared" si="270"/>
        <v>0</v>
      </c>
      <c r="AU300" s="611">
        <f t="shared" si="270"/>
        <v>0</v>
      </c>
      <c r="AV300" s="611">
        <f t="shared" si="270"/>
        <v>0</v>
      </c>
      <c r="AW300" s="611">
        <f t="shared" si="270"/>
        <v>0</v>
      </c>
      <c r="AX300" s="611">
        <f t="shared" si="270"/>
        <v>0</v>
      </c>
      <c r="AY300" s="611">
        <f t="shared" si="270"/>
        <v>0</v>
      </c>
      <c r="AZ300" s="611">
        <f t="shared" si="270"/>
        <v>0</v>
      </c>
      <c r="BA300" s="611">
        <f t="shared" si="270"/>
        <v>0</v>
      </c>
      <c r="BB300" s="58" t="s">
        <v>231</v>
      </c>
      <c r="BC300" s="63"/>
      <c r="BD300" s="63"/>
      <c r="BE300" s="85">
        <v>2016</v>
      </c>
      <c r="BF300" s="63"/>
      <c r="BG300" s="63"/>
    </row>
    <row r="301" spans="1:59" s="638" customFormat="1" ht="24.75" hidden="1" customHeight="1">
      <c r="A301" s="626" t="s">
        <v>103</v>
      </c>
      <c r="B301" s="608"/>
      <c r="C301" s="635"/>
      <c r="D301" s="635"/>
      <c r="E301" s="635"/>
      <c r="F301" s="635"/>
      <c r="G301" s="635"/>
      <c r="H301" s="635"/>
      <c r="I301" s="628"/>
      <c r="J301" s="628"/>
      <c r="K301" s="628"/>
      <c r="L301" s="628"/>
      <c r="M301" s="628"/>
      <c r="N301" s="628"/>
      <c r="O301" s="628"/>
      <c r="P301" s="635"/>
      <c r="Q301" s="628"/>
      <c r="R301" s="628"/>
      <c r="S301" s="628"/>
      <c r="T301" s="628"/>
      <c r="U301" s="635"/>
      <c r="V301" s="628"/>
      <c r="W301" s="628"/>
      <c r="X301" s="628"/>
      <c r="Y301" s="635"/>
      <c r="Z301" s="628"/>
      <c r="AA301" s="628"/>
      <c r="AB301" s="628"/>
      <c r="AC301" s="628"/>
      <c r="AD301" s="628"/>
      <c r="AE301" s="628"/>
      <c r="AF301" s="628"/>
      <c r="AG301" s="628"/>
      <c r="AH301" s="628"/>
      <c r="AI301" s="628"/>
      <c r="AJ301" s="628"/>
      <c r="AK301" s="628"/>
      <c r="AL301" s="628"/>
      <c r="AM301" s="628"/>
      <c r="AN301" s="628"/>
      <c r="AO301" s="628"/>
      <c r="AP301" s="628"/>
      <c r="AQ301" s="628"/>
      <c r="AR301" s="628"/>
      <c r="AS301" s="635"/>
      <c r="AT301" s="635"/>
      <c r="AU301" s="628"/>
      <c r="AV301" s="628"/>
      <c r="AW301" s="628"/>
      <c r="AX301" s="628"/>
      <c r="AY301" s="628"/>
      <c r="AZ301" s="628"/>
      <c r="BA301" s="628"/>
      <c r="BB301" s="604" t="s">
        <v>231</v>
      </c>
      <c r="BC301" s="629"/>
      <c r="BD301" s="70"/>
      <c r="BE301" s="606">
        <v>2016</v>
      </c>
      <c r="BF301" s="637"/>
      <c r="BG301" s="637"/>
    </row>
    <row r="302" spans="1:59" s="638" customFormat="1" ht="24.75" hidden="1" customHeight="1">
      <c r="A302" s="626" t="s">
        <v>103</v>
      </c>
      <c r="B302" s="684"/>
      <c r="C302" s="635"/>
      <c r="D302" s="635"/>
      <c r="E302" s="635"/>
      <c r="F302" s="635"/>
      <c r="G302" s="635"/>
      <c r="H302" s="635"/>
      <c r="I302" s="628"/>
      <c r="J302" s="628"/>
      <c r="K302" s="628"/>
      <c r="L302" s="628"/>
      <c r="M302" s="628"/>
      <c r="N302" s="628"/>
      <c r="O302" s="628"/>
      <c r="P302" s="635"/>
      <c r="Q302" s="628"/>
      <c r="R302" s="628"/>
      <c r="S302" s="628"/>
      <c r="T302" s="628"/>
      <c r="U302" s="635"/>
      <c r="V302" s="628"/>
      <c r="W302" s="628"/>
      <c r="X302" s="628"/>
      <c r="Y302" s="635"/>
      <c r="Z302" s="628"/>
      <c r="AA302" s="628"/>
      <c r="AB302" s="628"/>
      <c r="AC302" s="628"/>
      <c r="AD302" s="628"/>
      <c r="AE302" s="628"/>
      <c r="AF302" s="628"/>
      <c r="AG302" s="628"/>
      <c r="AH302" s="628"/>
      <c r="AI302" s="628"/>
      <c r="AJ302" s="628"/>
      <c r="AK302" s="628"/>
      <c r="AL302" s="628"/>
      <c r="AM302" s="628"/>
      <c r="AN302" s="628"/>
      <c r="AO302" s="628"/>
      <c r="AP302" s="628"/>
      <c r="AQ302" s="628"/>
      <c r="AR302" s="628"/>
      <c r="AS302" s="635"/>
      <c r="AT302" s="635"/>
      <c r="AU302" s="628"/>
      <c r="AV302" s="628"/>
      <c r="AW302" s="628"/>
      <c r="AX302" s="628"/>
      <c r="AY302" s="628"/>
      <c r="AZ302" s="628"/>
      <c r="BA302" s="628"/>
      <c r="BB302" s="604" t="s">
        <v>231</v>
      </c>
      <c r="BC302" s="629"/>
      <c r="BD302" s="70"/>
      <c r="BE302" s="606">
        <v>2016</v>
      </c>
      <c r="BF302" s="637">
        <v>71</v>
      </c>
      <c r="BG302" s="637"/>
    </row>
    <row r="303" spans="1:59" s="613" customFormat="1" ht="22.2" customHeight="1">
      <c r="A303" s="346" t="s">
        <v>103</v>
      </c>
      <c r="B303" s="65" t="s">
        <v>481</v>
      </c>
      <c r="C303" s="611"/>
      <c r="D303" s="611">
        <f>SUM(E303:BA303)</f>
        <v>0</v>
      </c>
      <c r="E303" s="611">
        <f t="shared" ref="E303:K303" si="271">SUM(E304:E305)</f>
        <v>0</v>
      </c>
      <c r="F303" s="611">
        <f t="shared" si="271"/>
        <v>0</v>
      </c>
      <c r="G303" s="611">
        <f t="shared" si="271"/>
        <v>0</v>
      </c>
      <c r="H303" s="611">
        <f t="shared" si="271"/>
        <v>0</v>
      </c>
      <c r="I303" s="611">
        <f t="shared" si="271"/>
        <v>0</v>
      </c>
      <c r="J303" s="611">
        <f t="shared" si="271"/>
        <v>0</v>
      </c>
      <c r="K303" s="611">
        <f t="shared" si="271"/>
        <v>0</v>
      </c>
      <c r="L303" s="611"/>
      <c r="M303" s="611">
        <f t="shared" ref="M303:AF303" si="272">SUM(M304:M305)</f>
        <v>0</v>
      </c>
      <c r="N303" s="611">
        <f t="shared" si="272"/>
        <v>0</v>
      </c>
      <c r="O303" s="611">
        <f t="shared" si="272"/>
        <v>0</v>
      </c>
      <c r="P303" s="611">
        <f t="shared" si="272"/>
        <v>0</v>
      </c>
      <c r="Q303" s="611">
        <f t="shared" si="272"/>
        <v>0</v>
      </c>
      <c r="R303" s="611">
        <f t="shared" si="272"/>
        <v>0</v>
      </c>
      <c r="S303" s="611">
        <f t="shared" si="272"/>
        <v>0</v>
      </c>
      <c r="T303" s="611">
        <f t="shared" si="272"/>
        <v>0</v>
      </c>
      <c r="U303" s="611">
        <f t="shared" si="272"/>
        <v>0</v>
      </c>
      <c r="V303" s="611">
        <f t="shared" si="272"/>
        <v>0</v>
      </c>
      <c r="W303" s="611">
        <f t="shared" si="272"/>
        <v>0</v>
      </c>
      <c r="X303" s="611">
        <f t="shared" si="272"/>
        <v>0</v>
      </c>
      <c r="Y303" s="611">
        <f t="shared" si="272"/>
        <v>0</v>
      </c>
      <c r="Z303" s="611">
        <f t="shared" si="272"/>
        <v>0</v>
      </c>
      <c r="AA303" s="611">
        <f t="shared" si="272"/>
        <v>0</v>
      </c>
      <c r="AB303" s="611">
        <f t="shared" si="272"/>
        <v>0</v>
      </c>
      <c r="AC303" s="611">
        <f t="shared" si="272"/>
        <v>0</v>
      </c>
      <c r="AD303" s="611">
        <f t="shared" si="272"/>
        <v>0</v>
      </c>
      <c r="AE303" s="611">
        <f t="shared" si="272"/>
        <v>0</v>
      </c>
      <c r="AF303" s="611">
        <f t="shared" si="272"/>
        <v>0</v>
      </c>
      <c r="AG303" s="611"/>
      <c r="AH303" s="611">
        <f t="shared" ref="AH303:BA303" si="273">SUM(AH304:AH305)</f>
        <v>0</v>
      </c>
      <c r="AI303" s="611">
        <f t="shared" si="273"/>
        <v>0</v>
      </c>
      <c r="AJ303" s="611">
        <f t="shared" si="273"/>
        <v>0</v>
      </c>
      <c r="AK303" s="611">
        <f t="shared" si="273"/>
        <v>0</v>
      </c>
      <c r="AL303" s="611">
        <f t="shared" si="273"/>
        <v>0</v>
      </c>
      <c r="AM303" s="611">
        <f t="shared" si="273"/>
        <v>0</v>
      </c>
      <c r="AN303" s="611">
        <f t="shared" si="273"/>
        <v>0</v>
      </c>
      <c r="AO303" s="611">
        <f t="shared" si="273"/>
        <v>0</v>
      </c>
      <c r="AP303" s="611">
        <f t="shared" si="273"/>
        <v>0</v>
      </c>
      <c r="AQ303" s="611">
        <f t="shared" si="273"/>
        <v>0</v>
      </c>
      <c r="AR303" s="611">
        <f t="shared" si="273"/>
        <v>0</v>
      </c>
      <c r="AS303" s="611">
        <f t="shared" si="273"/>
        <v>0</v>
      </c>
      <c r="AT303" s="611">
        <f t="shared" si="273"/>
        <v>0</v>
      </c>
      <c r="AU303" s="611">
        <f t="shared" si="273"/>
        <v>0</v>
      </c>
      <c r="AV303" s="611">
        <f t="shared" si="273"/>
        <v>0</v>
      </c>
      <c r="AW303" s="611">
        <f t="shared" si="273"/>
        <v>0</v>
      </c>
      <c r="AX303" s="611">
        <f t="shared" si="273"/>
        <v>0</v>
      </c>
      <c r="AY303" s="611">
        <f t="shared" si="273"/>
        <v>0</v>
      </c>
      <c r="AZ303" s="611">
        <f t="shared" si="273"/>
        <v>0</v>
      </c>
      <c r="BA303" s="611">
        <f t="shared" si="273"/>
        <v>0</v>
      </c>
      <c r="BB303" s="58" t="s">
        <v>231</v>
      </c>
      <c r="BC303" s="63"/>
      <c r="BD303" s="63"/>
      <c r="BE303" s="85">
        <v>2016</v>
      </c>
      <c r="BF303" s="63"/>
      <c r="BG303" s="63"/>
    </row>
    <row r="304" spans="1:59" s="638" customFormat="1" ht="22.2" hidden="1" customHeight="1">
      <c r="A304" s="626" t="s">
        <v>103</v>
      </c>
      <c r="B304" s="684"/>
      <c r="C304" s="635"/>
      <c r="D304" s="635"/>
      <c r="E304" s="635"/>
      <c r="F304" s="635"/>
      <c r="G304" s="635"/>
      <c r="H304" s="635"/>
      <c r="I304" s="628"/>
      <c r="J304" s="628"/>
      <c r="K304" s="628"/>
      <c r="L304" s="628"/>
      <c r="M304" s="628"/>
      <c r="N304" s="628"/>
      <c r="O304" s="628"/>
      <c r="P304" s="635"/>
      <c r="Q304" s="628"/>
      <c r="R304" s="628"/>
      <c r="S304" s="628"/>
      <c r="T304" s="628"/>
      <c r="U304" s="635"/>
      <c r="V304" s="628"/>
      <c r="W304" s="628"/>
      <c r="X304" s="628"/>
      <c r="Y304" s="635"/>
      <c r="Z304" s="628"/>
      <c r="AA304" s="628"/>
      <c r="AB304" s="628"/>
      <c r="AC304" s="628"/>
      <c r="AD304" s="628"/>
      <c r="AE304" s="628"/>
      <c r="AF304" s="628"/>
      <c r="AG304" s="628"/>
      <c r="AH304" s="628"/>
      <c r="AI304" s="628"/>
      <c r="AJ304" s="628"/>
      <c r="AK304" s="628"/>
      <c r="AL304" s="628"/>
      <c r="AM304" s="628"/>
      <c r="AN304" s="628"/>
      <c r="AO304" s="628"/>
      <c r="AP304" s="628"/>
      <c r="AQ304" s="628"/>
      <c r="AR304" s="628"/>
      <c r="AS304" s="635"/>
      <c r="AT304" s="635"/>
      <c r="AU304" s="628"/>
      <c r="AV304" s="628"/>
      <c r="AW304" s="628"/>
      <c r="AX304" s="628"/>
      <c r="AY304" s="628"/>
      <c r="AZ304" s="628"/>
      <c r="BA304" s="628"/>
      <c r="BB304" s="604" t="s">
        <v>231</v>
      </c>
      <c r="BC304" s="629"/>
      <c r="BD304" s="70"/>
      <c r="BE304" s="606">
        <v>2016</v>
      </c>
      <c r="BF304" s="637"/>
      <c r="BG304" s="637"/>
    </row>
    <row r="305" spans="1:59" s="630" customFormat="1" ht="22.2" hidden="1" customHeight="1">
      <c r="A305" s="626" t="s">
        <v>103</v>
      </c>
      <c r="B305" s="672"/>
      <c r="C305" s="628"/>
      <c r="D305" s="628"/>
      <c r="E305" s="628"/>
      <c r="F305" s="628"/>
      <c r="G305" s="628"/>
      <c r="H305" s="628"/>
      <c r="I305" s="628"/>
      <c r="J305" s="628"/>
      <c r="K305" s="628"/>
      <c r="L305" s="628"/>
      <c r="M305" s="628"/>
      <c r="N305" s="628"/>
      <c r="O305" s="628"/>
      <c r="P305" s="628"/>
      <c r="Q305" s="628"/>
      <c r="R305" s="628"/>
      <c r="S305" s="628"/>
      <c r="T305" s="628"/>
      <c r="U305" s="628"/>
      <c r="V305" s="628"/>
      <c r="W305" s="628"/>
      <c r="X305" s="628"/>
      <c r="Y305" s="628"/>
      <c r="Z305" s="628"/>
      <c r="AA305" s="628"/>
      <c r="AB305" s="628"/>
      <c r="AC305" s="628"/>
      <c r="AD305" s="628"/>
      <c r="AE305" s="628"/>
      <c r="AF305" s="628"/>
      <c r="AG305" s="628"/>
      <c r="AH305" s="628"/>
      <c r="AI305" s="628"/>
      <c r="AJ305" s="628"/>
      <c r="AK305" s="628"/>
      <c r="AL305" s="628"/>
      <c r="AM305" s="628"/>
      <c r="AN305" s="628"/>
      <c r="AO305" s="628"/>
      <c r="AP305" s="628"/>
      <c r="AQ305" s="628"/>
      <c r="AR305" s="628"/>
      <c r="AS305" s="628"/>
      <c r="AT305" s="628"/>
      <c r="AU305" s="628"/>
      <c r="AV305" s="628"/>
      <c r="AW305" s="628"/>
      <c r="AX305" s="628"/>
      <c r="AY305" s="628"/>
      <c r="AZ305" s="628"/>
      <c r="BA305" s="628"/>
      <c r="BB305" s="604" t="s">
        <v>231</v>
      </c>
      <c r="BC305" s="629"/>
      <c r="BD305" s="629"/>
      <c r="BE305" s="606">
        <v>2016</v>
      </c>
      <c r="BF305" s="629"/>
      <c r="BG305" s="629"/>
    </row>
    <row r="306" spans="1:59" s="634" customFormat="1" ht="22.2" customHeight="1">
      <c r="A306" s="350">
        <v>5</v>
      </c>
      <c r="B306" s="94" t="s">
        <v>447</v>
      </c>
      <c r="C306" s="619">
        <f>SUM(C307,C310)</f>
        <v>0</v>
      </c>
      <c r="D306" s="619">
        <f>SUM(D307+D310)</f>
        <v>0</v>
      </c>
      <c r="E306" s="619">
        <f t="shared" ref="E306:K306" si="274">SUM(E307,E310)</f>
        <v>0</v>
      </c>
      <c r="F306" s="619">
        <f t="shared" si="274"/>
        <v>0</v>
      </c>
      <c r="G306" s="619">
        <f t="shared" si="274"/>
        <v>0</v>
      </c>
      <c r="H306" s="619">
        <f t="shared" si="274"/>
        <v>0</v>
      </c>
      <c r="I306" s="611">
        <f t="shared" si="274"/>
        <v>0</v>
      </c>
      <c r="J306" s="611">
        <f t="shared" si="274"/>
        <v>0</v>
      </c>
      <c r="K306" s="611">
        <f t="shared" si="274"/>
        <v>0</v>
      </c>
      <c r="L306" s="611"/>
      <c r="M306" s="611">
        <f t="shared" ref="M306:AF306" si="275">SUM(M307,M310)</f>
        <v>0</v>
      </c>
      <c r="N306" s="611">
        <f t="shared" si="275"/>
        <v>0</v>
      </c>
      <c r="O306" s="611">
        <f t="shared" si="275"/>
        <v>0</v>
      </c>
      <c r="P306" s="619">
        <f t="shared" si="275"/>
        <v>0</v>
      </c>
      <c r="Q306" s="611">
        <f t="shared" si="275"/>
        <v>0</v>
      </c>
      <c r="R306" s="611">
        <f t="shared" si="275"/>
        <v>0</v>
      </c>
      <c r="S306" s="611">
        <f t="shared" si="275"/>
        <v>0</v>
      </c>
      <c r="T306" s="611">
        <f t="shared" si="275"/>
        <v>0</v>
      </c>
      <c r="U306" s="619">
        <f t="shared" si="275"/>
        <v>0</v>
      </c>
      <c r="V306" s="611">
        <f t="shared" si="275"/>
        <v>0</v>
      </c>
      <c r="W306" s="611">
        <f t="shared" si="275"/>
        <v>0</v>
      </c>
      <c r="X306" s="611">
        <f t="shared" si="275"/>
        <v>0</v>
      </c>
      <c r="Y306" s="619">
        <f t="shared" si="275"/>
        <v>0</v>
      </c>
      <c r="Z306" s="611">
        <f t="shared" si="275"/>
        <v>0</v>
      </c>
      <c r="AA306" s="611">
        <f t="shared" si="275"/>
        <v>0</v>
      </c>
      <c r="AB306" s="611">
        <f t="shared" si="275"/>
        <v>0</v>
      </c>
      <c r="AC306" s="611">
        <f t="shared" si="275"/>
        <v>0</v>
      </c>
      <c r="AD306" s="611">
        <f t="shared" si="275"/>
        <v>0</v>
      </c>
      <c r="AE306" s="611">
        <f t="shared" si="275"/>
        <v>0</v>
      </c>
      <c r="AF306" s="611">
        <f t="shared" si="275"/>
        <v>0</v>
      </c>
      <c r="AG306" s="611"/>
      <c r="AH306" s="611">
        <f t="shared" ref="AH306:BA306" si="276">SUM(AH307,AH310)</f>
        <v>0</v>
      </c>
      <c r="AI306" s="611">
        <f t="shared" si="276"/>
        <v>0</v>
      </c>
      <c r="AJ306" s="611">
        <f t="shared" si="276"/>
        <v>0</v>
      </c>
      <c r="AK306" s="611">
        <f t="shared" si="276"/>
        <v>0</v>
      </c>
      <c r="AL306" s="611">
        <f t="shared" si="276"/>
        <v>0</v>
      </c>
      <c r="AM306" s="611">
        <f t="shared" si="276"/>
        <v>0</v>
      </c>
      <c r="AN306" s="611">
        <f t="shared" si="276"/>
        <v>0</v>
      </c>
      <c r="AO306" s="611">
        <f t="shared" si="276"/>
        <v>0</v>
      </c>
      <c r="AP306" s="611">
        <f t="shared" si="276"/>
        <v>0</v>
      </c>
      <c r="AQ306" s="611">
        <f t="shared" si="276"/>
        <v>0</v>
      </c>
      <c r="AR306" s="611">
        <f t="shared" si="276"/>
        <v>0</v>
      </c>
      <c r="AS306" s="619">
        <f t="shared" si="276"/>
        <v>0</v>
      </c>
      <c r="AT306" s="619">
        <f t="shared" si="276"/>
        <v>0</v>
      </c>
      <c r="AU306" s="611">
        <f t="shared" si="276"/>
        <v>0</v>
      </c>
      <c r="AV306" s="611">
        <f t="shared" si="276"/>
        <v>0</v>
      </c>
      <c r="AW306" s="611">
        <f t="shared" si="276"/>
        <v>0</v>
      </c>
      <c r="AX306" s="611">
        <f t="shared" si="276"/>
        <v>0</v>
      </c>
      <c r="AY306" s="611">
        <f t="shared" si="276"/>
        <v>0</v>
      </c>
      <c r="AZ306" s="611">
        <f t="shared" si="276"/>
        <v>0</v>
      </c>
      <c r="BA306" s="611">
        <f t="shared" si="276"/>
        <v>0</v>
      </c>
      <c r="BB306" s="58" t="s">
        <v>231</v>
      </c>
      <c r="BC306" s="63"/>
      <c r="BD306" s="92"/>
      <c r="BE306" s="85">
        <v>2016</v>
      </c>
      <c r="BF306" s="91"/>
      <c r="BG306" s="91"/>
    </row>
    <row r="307" spans="1:59" s="613" customFormat="1" ht="22.2" customHeight="1">
      <c r="A307" s="346" t="s">
        <v>106</v>
      </c>
      <c r="B307" s="65" t="s">
        <v>480</v>
      </c>
      <c r="C307" s="611"/>
      <c r="D307" s="611">
        <f>SUM(E307:BA307)</f>
        <v>0</v>
      </c>
      <c r="E307" s="611">
        <f t="shared" ref="E307:K307" si="277">SUM(E308:E309)</f>
        <v>0</v>
      </c>
      <c r="F307" s="611">
        <f t="shared" si="277"/>
        <v>0</v>
      </c>
      <c r="G307" s="611">
        <f t="shared" si="277"/>
        <v>0</v>
      </c>
      <c r="H307" s="611">
        <f t="shared" si="277"/>
        <v>0</v>
      </c>
      <c r="I307" s="611">
        <f t="shared" si="277"/>
        <v>0</v>
      </c>
      <c r="J307" s="611">
        <f t="shared" si="277"/>
        <v>0</v>
      </c>
      <c r="K307" s="611">
        <f t="shared" si="277"/>
        <v>0</v>
      </c>
      <c r="L307" s="611"/>
      <c r="M307" s="611">
        <f t="shared" ref="M307:AF307" si="278">SUM(M308:M309)</f>
        <v>0</v>
      </c>
      <c r="N307" s="611">
        <f t="shared" si="278"/>
        <v>0</v>
      </c>
      <c r="O307" s="611">
        <f t="shared" si="278"/>
        <v>0</v>
      </c>
      <c r="P307" s="611">
        <f t="shared" si="278"/>
        <v>0</v>
      </c>
      <c r="Q307" s="611">
        <f t="shared" si="278"/>
        <v>0</v>
      </c>
      <c r="R307" s="611">
        <f t="shared" si="278"/>
        <v>0</v>
      </c>
      <c r="S307" s="611">
        <f t="shared" si="278"/>
        <v>0</v>
      </c>
      <c r="T307" s="611">
        <f t="shared" si="278"/>
        <v>0</v>
      </c>
      <c r="U307" s="611">
        <f t="shared" si="278"/>
        <v>0</v>
      </c>
      <c r="V307" s="611">
        <f t="shared" si="278"/>
        <v>0</v>
      </c>
      <c r="W307" s="611">
        <f t="shared" si="278"/>
        <v>0</v>
      </c>
      <c r="X307" s="611">
        <f t="shared" si="278"/>
        <v>0</v>
      </c>
      <c r="Y307" s="611">
        <f t="shared" si="278"/>
        <v>0</v>
      </c>
      <c r="Z307" s="611">
        <f t="shared" si="278"/>
        <v>0</v>
      </c>
      <c r="AA307" s="611">
        <f t="shared" si="278"/>
        <v>0</v>
      </c>
      <c r="AB307" s="611">
        <f t="shared" si="278"/>
        <v>0</v>
      </c>
      <c r="AC307" s="611">
        <f t="shared" si="278"/>
        <v>0</v>
      </c>
      <c r="AD307" s="611">
        <f t="shared" si="278"/>
        <v>0</v>
      </c>
      <c r="AE307" s="611">
        <f t="shared" si="278"/>
        <v>0</v>
      </c>
      <c r="AF307" s="611">
        <f t="shared" si="278"/>
        <v>0</v>
      </c>
      <c r="AG307" s="611"/>
      <c r="AH307" s="611">
        <f t="shared" ref="AH307:BA307" si="279">SUM(AH308:AH309)</f>
        <v>0</v>
      </c>
      <c r="AI307" s="611">
        <f t="shared" si="279"/>
        <v>0</v>
      </c>
      <c r="AJ307" s="611">
        <f t="shared" si="279"/>
        <v>0</v>
      </c>
      <c r="AK307" s="611">
        <f t="shared" si="279"/>
        <v>0</v>
      </c>
      <c r="AL307" s="611">
        <f t="shared" si="279"/>
        <v>0</v>
      </c>
      <c r="AM307" s="611">
        <f t="shared" si="279"/>
        <v>0</v>
      </c>
      <c r="AN307" s="611">
        <f t="shared" si="279"/>
        <v>0</v>
      </c>
      <c r="AO307" s="611">
        <f t="shared" si="279"/>
        <v>0</v>
      </c>
      <c r="AP307" s="611">
        <f t="shared" si="279"/>
        <v>0</v>
      </c>
      <c r="AQ307" s="611">
        <f t="shared" si="279"/>
        <v>0</v>
      </c>
      <c r="AR307" s="611">
        <f t="shared" si="279"/>
        <v>0</v>
      </c>
      <c r="AS307" s="611">
        <f t="shared" si="279"/>
        <v>0</v>
      </c>
      <c r="AT307" s="611">
        <f t="shared" si="279"/>
        <v>0</v>
      </c>
      <c r="AU307" s="611">
        <f t="shared" si="279"/>
        <v>0</v>
      </c>
      <c r="AV307" s="611">
        <f t="shared" si="279"/>
        <v>0</v>
      </c>
      <c r="AW307" s="611">
        <f t="shared" si="279"/>
        <v>0</v>
      </c>
      <c r="AX307" s="611">
        <f t="shared" si="279"/>
        <v>0</v>
      </c>
      <c r="AY307" s="611">
        <f t="shared" si="279"/>
        <v>0</v>
      </c>
      <c r="AZ307" s="611">
        <f t="shared" si="279"/>
        <v>0</v>
      </c>
      <c r="BA307" s="611">
        <f t="shared" si="279"/>
        <v>0</v>
      </c>
      <c r="BB307" s="58" t="s">
        <v>231</v>
      </c>
      <c r="BC307" s="63"/>
      <c r="BD307" s="63"/>
      <c r="BE307" s="85">
        <v>2016</v>
      </c>
      <c r="BF307" s="63"/>
      <c r="BG307" s="63"/>
    </row>
    <row r="308" spans="1:59" s="638" customFormat="1" ht="22.2" hidden="1" customHeight="1">
      <c r="A308" s="626" t="s">
        <v>106</v>
      </c>
      <c r="B308" s="684"/>
      <c r="C308" s="635"/>
      <c r="D308" s="635"/>
      <c r="E308" s="635"/>
      <c r="F308" s="635"/>
      <c r="G308" s="635"/>
      <c r="H308" s="635"/>
      <c r="I308" s="628"/>
      <c r="J308" s="628"/>
      <c r="K308" s="628"/>
      <c r="L308" s="628"/>
      <c r="M308" s="628"/>
      <c r="N308" s="628"/>
      <c r="O308" s="628"/>
      <c r="P308" s="635"/>
      <c r="Q308" s="628"/>
      <c r="R308" s="628"/>
      <c r="S308" s="628"/>
      <c r="T308" s="628"/>
      <c r="U308" s="635"/>
      <c r="V308" s="628"/>
      <c r="W308" s="628"/>
      <c r="X308" s="628"/>
      <c r="Y308" s="635"/>
      <c r="Z308" s="628"/>
      <c r="AA308" s="628"/>
      <c r="AB308" s="628"/>
      <c r="AC308" s="628"/>
      <c r="AD308" s="628"/>
      <c r="AE308" s="628"/>
      <c r="AF308" s="628"/>
      <c r="AG308" s="628"/>
      <c r="AH308" s="628"/>
      <c r="AI308" s="628"/>
      <c r="AJ308" s="628"/>
      <c r="AK308" s="628"/>
      <c r="AL308" s="628"/>
      <c r="AM308" s="628"/>
      <c r="AN308" s="628"/>
      <c r="AO308" s="628"/>
      <c r="AP308" s="628"/>
      <c r="AQ308" s="628"/>
      <c r="AR308" s="628"/>
      <c r="AS308" s="635"/>
      <c r="AT308" s="635"/>
      <c r="AU308" s="628"/>
      <c r="AV308" s="628"/>
      <c r="AW308" s="628"/>
      <c r="AX308" s="628"/>
      <c r="AY308" s="628"/>
      <c r="AZ308" s="628"/>
      <c r="BA308" s="628"/>
      <c r="BB308" s="604" t="s">
        <v>231</v>
      </c>
      <c r="BC308" s="629"/>
      <c r="BD308" s="70"/>
      <c r="BE308" s="606">
        <v>2016</v>
      </c>
      <c r="BF308" s="637"/>
      <c r="BG308" s="637"/>
    </row>
    <row r="309" spans="1:59" s="630" customFormat="1" ht="22.2" hidden="1" customHeight="1">
      <c r="A309" s="626" t="s">
        <v>106</v>
      </c>
      <c r="B309" s="672"/>
      <c r="C309" s="628"/>
      <c r="D309" s="628"/>
      <c r="E309" s="628"/>
      <c r="F309" s="628"/>
      <c r="G309" s="628"/>
      <c r="H309" s="628"/>
      <c r="I309" s="628"/>
      <c r="J309" s="628"/>
      <c r="K309" s="628"/>
      <c r="L309" s="628"/>
      <c r="M309" s="628"/>
      <c r="N309" s="628"/>
      <c r="O309" s="628"/>
      <c r="P309" s="628"/>
      <c r="Q309" s="628"/>
      <c r="R309" s="628"/>
      <c r="S309" s="628"/>
      <c r="T309" s="628"/>
      <c r="U309" s="628"/>
      <c r="V309" s="628"/>
      <c r="W309" s="628"/>
      <c r="X309" s="628"/>
      <c r="Y309" s="628"/>
      <c r="Z309" s="628"/>
      <c r="AA309" s="628"/>
      <c r="AB309" s="628"/>
      <c r="AC309" s="628"/>
      <c r="AD309" s="628"/>
      <c r="AE309" s="628"/>
      <c r="AF309" s="628"/>
      <c r="AG309" s="628"/>
      <c r="AH309" s="628"/>
      <c r="AI309" s="628"/>
      <c r="AJ309" s="628"/>
      <c r="AK309" s="628"/>
      <c r="AL309" s="628"/>
      <c r="AM309" s="628"/>
      <c r="AN309" s="628"/>
      <c r="AO309" s="628"/>
      <c r="AP309" s="628"/>
      <c r="AQ309" s="628"/>
      <c r="AR309" s="628"/>
      <c r="AS309" s="628"/>
      <c r="AT309" s="628"/>
      <c r="AU309" s="628"/>
      <c r="AV309" s="628"/>
      <c r="AW309" s="628"/>
      <c r="AX309" s="628"/>
      <c r="AY309" s="628"/>
      <c r="AZ309" s="628"/>
      <c r="BA309" s="628"/>
      <c r="BB309" s="604" t="s">
        <v>231</v>
      </c>
      <c r="BC309" s="629"/>
      <c r="BD309" s="629"/>
      <c r="BE309" s="606">
        <v>2016</v>
      </c>
      <c r="BF309" s="629"/>
      <c r="BG309" s="629"/>
    </row>
    <row r="310" spans="1:59" s="613" customFormat="1" ht="22.2" customHeight="1">
      <c r="A310" s="346" t="s">
        <v>106</v>
      </c>
      <c r="B310" s="65" t="s">
        <v>481</v>
      </c>
      <c r="C310" s="611"/>
      <c r="D310" s="611">
        <f>SUM(E310:BA310)</f>
        <v>0</v>
      </c>
      <c r="E310" s="611">
        <f t="shared" ref="E310:K310" si="280">SUM(E311:E312)</f>
        <v>0</v>
      </c>
      <c r="F310" s="611">
        <f t="shared" si="280"/>
        <v>0</v>
      </c>
      <c r="G310" s="611">
        <f t="shared" si="280"/>
        <v>0</v>
      </c>
      <c r="H310" s="611">
        <f t="shared" si="280"/>
        <v>0</v>
      </c>
      <c r="I310" s="611">
        <f t="shared" si="280"/>
        <v>0</v>
      </c>
      <c r="J310" s="611">
        <f t="shared" si="280"/>
        <v>0</v>
      </c>
      <c r="K310" s="611">
        <f t="shared" si="280"/>
        <v>0</v>
      </c>
      <c r="L310" s="611"/>
      <c r="M310" s="611">
        <f t="shared" ref="M310:AF310" si="281">SUM(M311:M312)</f>
        <v>0</v>
      </c>
      <c r="N310" s="611">
        <f t="shared" si="281"/>
        <v>0</v>
      </c>
      <c r="O310" s="611">
        <f t="shared" si="281"/>
        <v>0</v>
      </c>
      <c r="P310" s="611">
        <f t="shared" si="281"/>
        <v>0</v>
      </c>
      <c r="Q310" s="611">
        <f t="shared" si="281"/>
        <v>0</v>
      </c>
      <c r="R310" s="611">
        <f t="shared" si="281"/>
        <v>0</v>
      </c>
      <c r="S310" s="611">
        <f t="shared" si="281"/>
        <v>0</v>
      </c>
      <c r="T310" s="611">
        <f t="shared" si="281"/>
        <v>0</v>
      </c>
      <c r="U310" s="611">
        <f t="shared" si="281"/>
        <v>0</v>
      </c>
      <c r="V310" s="611">
        <f t="shared" si="281"/>
        <v>0</v>
      </c>
      <c r="W310" s="611">
        <f t="shared" si="281"/>
        <v>0</v>
      </c>
      <c r="X310" s="611">
        <f t="shared" si="281"/>
        <v>0</v>
      </c>
      <c r="Y310" s="611">
        <f t="shared" si="281"/>
        <v>0</v>
      </c>
      <c r="Z310" s="611">
        <f t="shared" si="281"/>
        <v>0</v>
      </c>
      <c r="AA310" s="611">
        <f t="shared" si="281"/>
        <v>0</v>
      </c>
      <c r="AB310" s="611">
        <f t="shared" si="281"/>
        <v>0</v>
      </c>
      <c r="AC310" s="611">
        <f t="shared" si="281"/>
        <v>0</v>
      </c>
      <c r="AD310" s="611">
        <f t="shared" si="281"/>
        <v>0</v>
      </c>
      <c r="AE310" s="611">
        <f t="shared" si="281"/>
        <v>0</v>
      </c>
      <c r="AF310" s="611">
        <f t="shared" si="281"/>
        <v>0</v>
      </c>
      <c r="AG310" s="611"/>
      <c r="AH310" s="611">
        <f t="shared" ref="AH310:BA310" si="282">SUM(AH311:AH312)</f>
        <v>0</v>
      </c>
      <c r="AI310" s="611">
        <f t="shared" si="282"/>
        <v>0</v>
      </c>
      <c r="AJ310" s="611">
        <f t="shared" si="282"/>
        <v>0</v>
      </c>
      <c r="AK310" s="611">
        <f t="shared" si="282"/>
        <v>0</v>
      </c>
      <c r="AL310" s="611">
        <f t="shared" si="282"/>
        <v>0</v>
      </c>
      <c r="AM310" s="611">
        <f t="shared" si="282"/>
        <v>0</v>
      </c>
      <c r="AN310" s="611">
        <f t="shared" si="282"/>
        <v>0</v>
      </c>
      <c r="AO310" s="611">
        <f t="shared" si="282"/>
        <v>0</v>
      </c>
      <c r="AP310" s="611">
        <f t="shared" si="282"/>
        <v>0</v>
      </c>
      <c r="AQ310" s="611">
        <f t="shared" si="282"/>
        <v>0</v>
      </c>
      <c r="AR310" s="611">
        <f t="shared" si="282"/>
        <v>0</v>
      </c>
      <c r="AS310" s="611">
        <f t="shared" si="282"/>
        <v>0</v>
      </c>
      <c r="AT310" s="611">
        <f t="shared" si="282"/>
        <v>0</v>
      </c>
      <c r="AU310" s="611">
        <f t="shared" si="282"/>
        <v>0</v>
      </c>
      <c r="AV310" s="611">
        <f t="shared" si="282"/>
        <v>0</v>
      </c>
      <c r="AW310" s="611">
        <f t="shared" si="282"/>
        <v>0</v>
      </c>
      <c r="AX310" s="611">
        <f t="shared" si="282"/>
        <v>0</v>
      </c>
      <c r="AY310" s="611">
        <f t="shared" si="282"/>
        <v>0</v>
      </c>
      <c r="AZ310" s="611">
        <f t="shared" si="282"/>
        <v>0</v>
      </c>
      <c r="BA310" s="611">
        <f t="shared" si="282"/>
        <v>0</v>
      </c>
      <c r="BB310" s="58" t="s">
        <v>231</v>
      </c>
      <c r="BC310" s="63"/>
      <c r="BD310" s="63"/>
      <c r="BE310" s="85">
        <v>2016</v>
      </c>
      <c r="BF310" s="63"/>
      <c r="BG310" s="63"/>
    </row>
    <row r="311" spans="1:59" s="630" customFormat="1" ht="22.2" hidden="1" customHeight="1">
      <c r="A311" s="626" t="s">
        <v>106</v>
      </c>
      <c r="B311" s="672"/>
      <c r="C311" s="628"/>
      <c r="D311" s="628"/>
      <c r="E311" s="628"/>
      <c r="F311" s="628"/>
      <c r="G311" s="628"/>
      <c r="H311" s="628"/>
      <c r="I311" s="628"/>
      <c r="J311" s="628"/>
      <c r="K311" s="628"/>
      <c r="L311" s="628"/>
      <c r="M311" s="628"/>
      <c r="N311" s="628"/>
      <c r="O311" s="628"/>
      <c r="P311" s="628"/>
      <c r="Q311" s="628"/>
      <c r="R311" s="628"/>
      <c r="S311" s="628"/>
      <c r="T311" s="628"/>
      <c r="U311" s="628"/>
      <c r="V311" s="628"/>
      <c r="W311" s="628"/>
      <c r="X311" s="628"/>
      <c r="Y311" s="628"/>
      <c r="Z311" s="628"/>
      <c r="AA311" s="628"/>
      <c r="AB311" s="628"/>
      <c r="AC311" s="628"/>
      <c r="AD311" s="628"/>
      <c r="AE311" s="628"/>
      <c r="AF311" s="628"/>
      <c r="AG311" s="628"/>
      <c r="AH311" s="628"/>
      <c r="AI311" s="628"/>
      <c r="AJ311" s="628"/>
      <c r="AK311" s="628"/>
      <c r="AL311" s="628"/>
      <c r="AM311" s="628"/>
      <c r="AN311" s="628"/>
      <c r="AO311" s="628"/>
      <c r="AP311" s="628"/>
      <c r="AQ311" s="628"/>
      <c r="AR311" s="628"/>
      <c r="AS311" s="628"/>
      <c r="AT311" s="628"/>
      <c r="AU311" s="628"/>
      <c r="AV311" s="628"/>
      <c r="AW311" s="628"/>
      <c r="AX311" s="628"/>
      <c r="AY311" s="628"/>
      <c r="AZ311" s="628"/>
      <c r="BA311" s="628"/>
      <c r="BB311" s="604" t="s">
        <v>231</v>
      </c>
      <c r="BC311" s="629"/>
      <c r="BD311" s="629"/>
      <c r="BE311" s="606">
        <v>2016</v>
      </c>
      <c r="BF311" s="629"/>
      <c r="BG311" s="629"/>
    </row>
    <row r="312" spans="1:59" s="630" customFormat="1" ht="22.2" hidden="1" customHeight="1">
      <c r="A312" s="626" t="s">
        <v>106</v>
      </c>
      <c r="B312" s="672"/>
      <c r="C312" s="628"/>
      <c r="D312" s="628"/>
      <c r="E312" s="628"/>
      <c r="F312" s="628"/>
      <c r="G312" s="628"/>
      <c r="H312" s="628"/>
      <c r="I312" s="628"/>
      <c r="J312" s="628"/>
      <c r="K312" s="628"/>
      <c r="L312" s="628"/>
      <c r="M312" s="628"/>
      <c r="N312" s="628"/>
      <c r="O312" s="628"/>
      <c r="P312" s="628"/>
      <c r="Q312" s="628"/>
      <c r="R312" s="628"/>
      <c r="S312" s="628"/>
      <c r="T312" s="628"/>
      <c r="U312" s="628"/>
      <c r="V312" s="628"/>
      <c r="W312" s="628"/>
      <c r="X312" s="628"/>
      <c r="Y312" s="628"/>
      <c r="Z312" s="628"/>
      <c r="AA312" s="628"/>
      <c r="AB312" s="628"/>
      <c r="AC312" s="628"/>
      <c r="AD312" s="628"/>
      <c r="AE312" s="628"/>
      <c r="AF312" s="628"/>
      <c r="AG312" s="628"/>
      <c r="AH312" s="628"/>
      <c r="AI312" s="628"/>
      <c r="AJ312" s="628"/>
      <c r="AK312" s="628"/>
      <c r="AL312" s="628"/>
      <c r="AM312" s="628"/>
      <c r="AN312" s="628"/>
      <c r="AO312" s="628"/>
      <c r="AP312" s="628"/>
      <c r="AQ312" s="628"/>
      <c r="AR312" s="628"/>
      <c r="AS312" s="628"/>
      <c r="AT312" s="628"/>
      <c r="AU312" s="628"/>
      <c r="AV312" s="628"/>
      <c r="AW312" s="628"/>
      <c r="AX312" s="628"/>
      <c r="AY312" s="628"/>
      <c r="AZ312" s="628"/>
      <c r="BA312" s="628"/>
      <c r="BB312" s="604" t="s">
        <v>231</v>
      </c>
      <c r="BC312" s="629"/>
      <c r="BD312" s="629"/>
      <c r="BE312" s="606">
        <v>2016</v>
      </c>
      <c r="BF312" s="629"/>
      <c r="BG312" s="629"/>
    </row>
    <row r="313" spans="1:59" s="613" customFormat="1" ht="22.2" customHeight="1">
      <c r="A313" s="346" t="s">
        <v>109</v>
      </c>
      <c r="B313" s="615" t="s">
        <v>505</v>
      </c>
      <c r="C313" s="611">
        <f>SUM(C314,C317)</f>
        <v>0</v>
      </c>
      <c r="D313" s="611">
        <f>SUM(D314+D317)</f>
        <v>0</v>
      </c>
      <c r="E313" s="611">
        <f t="shared" ref="E313:K313" si="283">SUM(E314,E317)</f>
        <v>0</v>
      </c>
      <c r="F313" s="611">
        <f t="shared" si="283"/>
        <v>0</v>
      </c>
      <c r="G313" s="611">
        <f t="shared" si="283"/>
        <v>0</v>
      </c>
      <c r="H313" s="611">
        <f t="shared" si="283"/>
        <v>0</v>
      </c>
      <c r="I313" s="611">
        <f t="shared" si="283"/>
        <v>0</v>
      </c>
      <c r="J313" s="611">
        <f t="shared" si="283"/>
        <v>0</v>
      </c>
      <c r="K313" s="611">
        <f t="shared" si="283"/>
        <v>0</v>
      </c>
      <c r="L313" s="611"/>
      <c r="M313" s="611">
        <f t="shared" ref="M313:AF313" si="284">SUM(M314,M317)</f>
        <v>0</v>
      </c>
      <c r="N313" s="611">
        <f t="shared" si="284"/>
        <v>0</v>
      </c>
      <c r="O313" s="611">
        <f t="shared" si="284"/>
        <v>0</v>
      </c>
      <c r="P313" s="611">
        <f t="shared" si="284"/>
        <v>0</v>
      </c>
      <c r="Q313" s="611">
        <f t="shared" si="284"/>
        <v>0</v>
      </c>
      <c r="R313" s="611">
        <f t="shared" si="284"/>
        <v>0</v>
      </c>
      <c r="S313" s="611">
        <f t="shared" si="284"/>
        <v>0</v>
      </c>
      <c r="T313" s="611">
        <f t="shared" si="284"/>
        <v>0</v>
      </c>
      <c r="U313" s="611">
        <f t="shared" si="284"/>
        <v>0</v>
      </c>
      <c r="V313" s="611">
        <f t="shared" si="284"/>
        <v>0</v>
      </c>
      <c r="W313" s="611">
        <f t="shared" si="284"/>
        <v>0</v>
      </c>
      <c r="X313" s="611">
        <f t="shared" si="284"/>
        <v>0</v>
      </c>
      <c r="Y313" s="611">
        <f t="shared" si="284"/>
        <v>0</v>
      </c>
      <c r="Z313" s="611">
        <f t="shared" si="284"/>
        <v>0</v>
      </c>
      <c r="AA313" s="611">
        <f t="shared" si="284"/>
        <v>0</v>
      </c>
      <c r="AB313" s="611">
        <f t="shared" si="284"/>
        <v>0</v>
      </c>
      <c r="AC313" s="611">
        <f t="shared" si="284"/>
        <v>0</v>
      </c>
      <c r="AD313" s="611">
        <f t="shared" si="284"/>
        <v>0</v>
      </c>
      <c r="AE313" s="611">
        <f t="shared" si="284"/>
        <v>0</v>
      </c>
      <c r="AF313" s="611">
        <f t="shared" si="284"/>
        <v>0</v>
      </c>
      <c r="AG313" s="611"/>
      <c r="AH313" s="611">
        <f t="shared" ref="AH313:BA313" si="285">SUM(AH314,AH317)</f>
        <v>0</v>
      </c>
      <c r="AI313" s="611">
        <f t="shared" si="285"/>
        <v>0</v>
      </c>
      <c r="AJ313" s="611">
        <f t="shared" si="285"/>
        <v>0</v>
      </c>
      <c r="AK313" s="611">
        <f t="shared" si="285"/>
        <v>0</v>
      </c>
      <c r="AL313" s="611">
        <f t="shared" si="285"/>
        <v>0</v>
      </c>
      <c r="AM313" s="611">
        <f t="shared" si="285"/>
        <v>0</v>
      </c>
      <c r="AN313" s="611">
        <f t="shared" si="285"/>
        <v>0</v>
      </c>
      <c r="AO313" s="611">
        <f t="shared" si="285"/>
        <v>0</v>
      </c>
      <c r="AP313" s="611">
        <f t="shared" si="285"/>
        <v>0</v>
      </c>
      <c r="AQ313" s="611">
        <f t="shared" si="285"/>
        <v>0</v>
      </c>
      <c r="AR313" s="611">
        <f t="shared" si="285"/>
        <v>0</v>
      </c>
      <c r="AS313" s="611">
        <f t="shared" si="285"/>
        <v>0</v>
      </c>
      <c r="AT313" s="611">
        <f t="shared" si="285"/>
        <v>0</v>
      </c>
      <c r="AU313" s="611">
        <f t="shared" si="285"/>
        <v>0</v>
      </c>
      <c r="AV313" s="611">
        <f t="shared" si="285"/>
        <v>0</v>
      </c>
      <c r="AW313" s="611">
        <f t="shared" si="285"/>
        <v>0</v>
      </c>
      <c r="AX313" s="611">
        <f t="shared" si="285"/>
        <v>0</v>
      </c>
      <c r="AY313" s="611">
        <f t="shared" si="285"/>
        <v>0</v>
      </c>
      <c r="AZ313" s="611">
        <f t="shared" si="285"/>
        <v>0</v>
      </c>
      <c r="BA313" s="611">
        <f t="shared" si="285"/>
        <v>0</v>
      </c>
      <c r="BB313" s="58" t="s">
        <v>231</v>
      </c>
      <c r="BC313" s="63"/>
      <c r="BD313" s="63"/>
      <c r="BE313" s="85">
        <v>2016</v>
      </c>
      <c r="BF313" s="63"/>
      <c r="BG313" s="63"/>
    </row>
    <row r="314" spans="1:59" s="613" customFormat="1" ht="22.2" customHeight="1">
      <c r="A314" s="346" t="s">
        <v>109</v>
      </c>
      <c r="B314" s="65" t="s">
        <v>480</v>
      </c>
      <c r="C314" s="611"/>
      <c r="D314" s="611">
        <f>SUM(E314:BA314)</f>
        <v>0</v>
      </c>
      <c r="E314" s="611">
        <f t="shared" ref="E314:K314" si="286">SUM(E315:E316)</f>
        <v>0</v>
      </c>
      <c r="F314" s="611">
        <f t="shared" si="286"/>
        <v>0</v>
      </c>
      <c r="G314" s="611">
        <f t="shared" si="286"/>
        <v>0</v>
      </c>
      <c r="H314" s="611">
        <f t="shared" si="286"/>
        <v>0</v>
      </c>
      <c r="I314" s="611">
        <f t="shared" si="286"/>
        <v>0</v>
      </c>
      <c r="J314" s="611">
        <f t="shared" si="286"/>
        <v>0</v>
      </c>
      <c r="K314" s="611">
        <f t="shared" si="286"/>
        <v>0</v>
      </c>
      <c r="L314" s="611"/>
      <c r="M314" s="611">
        <f t="shared" ref="M314:AF314" si="287">SUM(M315:M316)</f>
        <v>0</v>
      </c>
      <c r="N314" s="611">
        <f t="shared" si="287"/>
        <v>0</v>
      </c>
      <c r="O314" s="611">
        <f t="shared" si="287"/>
        <v>0</v>
      </c>
      <c r="P314" s="611">
        <f t="shared" si="287"/>
        <v>0</v>
      </c>
      <c r="Q314" s="611">
        <f t="shared" si="287"/>
        <v>0</v>
      </c>
      <c r="R314" s="611">
        <f t="shared" si="287"/>
        <v>0</v>
      </c>
      <c r="S314" s="611">
        <f t="shared" si="287"/>
        <v>0</v>
      </c>
      <c r="T314" s="611">
        <f t="shared" si="287"/>
        <v>0</v>
      </c>
      <c r="U314" s="611">
        <f t="shared" si="287"/>
        <v>0</v>
      </c>
      <c r="V314" s="611">
        <f t="shared" si="287"/>
        <v>0</v>
      </c>
      <c r="W314" s="611">
        <f t="shared" si="287"/>
        <v>0</v>
      </c>
      <c r="X314" s="611">
        <f t="shared" si="287"/>
        <v>0</v>
      </c>
      <c r="Y314" s="611">
        <f t="shared" si="287"/>
        <v>0</v>
      </c>
      <c r="Z314" s="611">
        <f t="shared" si="287"/>
        <v>0</v>
      </c>
      <c r="AA314" s="611">
        <f t="shared" si="287"/>
        <v>0</v>
      </c>
      <c r="AB314" s="611">
        <f t="shared" si="287"/>
        <v>0</v>
      </c>
      <c r="AC314" s="611">
        <f t="shared" si="287"/>
        <v>0</v>
      </c>
      <c r="AD314" s="611">
        <f t="shared" si="287"/>
        <v>0</v>
      </c>
      <c r="AE314" s="611">
        <f t="shared" si="287"/>
        <v>0</v>
      </c>
      <c r="AF314" s="611">
        <f t="shared" si="287"/>
        <v>0</v>
      </c>
      <c r="AG314" s="611"/>
      <c r="AH314" s="611">
        <f t="shared" ref="AH314:BA314" si="288">SUM(AH315:AH316)</f>
        <v>0</v>
      </c>
      <c r="AI314" s="611">
        <f t="shared" si="288"/>
        <v>0</v>
      </c>
      <c r="AJ314" s="611">
        <f t="shared" si="288"/>
        <v>0</v>
      </c>
      <c r="AK314" s="611">
        <f t="shared" si="288"/>
        <v>0</v>
      </c>
      <c r="AL314" s="611">
        <f t="shared" si="288"/>
        <v>0</v>
      </c>
      <c r="AM314" s="611">
        <f t="shared" si="288"/>
        <v>0</v>
      </c>
      <c r="AN314" s="611">
        <f t="shared" si="288"/>
        <v>0</v>
      </c>
      <c r="AO314" s="611">
        <f t="shared" si="288"/>
        <v>0</v>
      </c>
      <c r="AP314" s="611">
        <f t="shared" si="288"/>
        <v>0</v>
      </c>
      <c r="AQ314" s="611">
        <f t="shared" si="288"/>
        <v>0</v>
      </c>
      <c r="AR314" s="611">
        <f t="shared" si="288"/>
        <v>0</v>
      </c>
      <c r="AS314" s="611">
        <f t="shared" si="288"/>
        <v>0</v>
      </c>
      <c r="AT314" s="611">
        <f t="shared" si="288"/>
        <v>0</v>
      </c>
      <c r="AU314" s="611">
        <f t="shared" si="288"/>
        <v>0</v>
      </c>
      <c r="AV314" s="611">
        <f t="shared" si="288"/>
        <v>0</v>
      </c>
      <c r="AW314" s="611">
        <f t="shared" si="288"/>
        <v>0</v>
      </c>
      <c r="AX314" s="611">
        <f t="shared" si="288"/>
        <v>0</v>
      </c>
      <c r="AY314" s="611">
        <f t="shared" si="288"/>
        <v>0</v>
      </c>
      <c r="AZ314" s="611">
        <f t="shared" si="288"/>
        <v>0</v>
      </c>
      <c r="BA314" s="611">
        <f t="shared" si="288"/>
        <v>0</v>
      </c>
      <c r="BB314" s="58" t="s">
        <v>231</v>
      </c>
      <c r="BC314" s="63"/>
      <c r="BD314" s="63"/>
      <c r="BE314" s="85">
        <v>2016</v>
      </c>
      <c r="BF314" s="63"/>
      <c r="BG314" s="63"/>
    </row>
    <row r="315" spans="1:59" s="630" customFormat="1" ht="22.2" hidden="1" customHeight="1">
      <c r="A315" s="626" t="s">
        <v>109</v>
      </c>
      <c r="B315" s="672"/>
      <c r="C315" s="628"/>
      <c r="D315" s="628"/>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04" t="s">
        <v>231</v>
      </c>
      <c r="BC315" s="629"/>
      <c r="BD315" s="629"/>
      <c r="BE315" s="606">
        <v>2016</v>
      </c>
      <c r="BF315" s="629"/>
      <c r="BG315" s="629"/>
    </row>
    <row r="316" spans="1:59" s="630" customFormat="1" ht="22.2" hidden="1" customHeight="1">
      <c r="A316" s="626" t="s">
        <v>109</v>
      </c>
      <c r="B316" s="672"/>
      <c r="C316" s="628"/>
      <c r="D316" s="628"/>
      <c r="E316" s="628"/>
      <c r="F316" s="628"/>
      <c r="G316" s="628"/>
      <c r="H316" s="628"/>
      <c r="I316" s="628"/>
      <c r="J316" s="628"/>
      <c r="K316" s="628"/>
      <c r="L316" s="628"/>
      <c r="M316" s="628"/>
      <c r="N316" s="628"/>
      <c r="O316" s="628"/>
      <c r="P316" s="628"/>
      <c r="Q316" s="628"/>
      <c r="R316" s="628"/>
      <c r="S316" s="628"/>
      <c r="T316" s="628"/>
      <c r="U316" s="628"/>
      <c r="V316" s="628"/>
      <c r="W316" s="628"/>
      <c r="X316" s="628"/>
      <c r="Y316" s="628"/>
      <c r="Z316" s="628"/>
      <c r="AA316" s="628"/>
      <c r="AB316" s="628"/>
      <c r="AC316" s="628"/>
      <c r="AD316" s="628"/>
      <c r="AE316" s="628"/>
      <c r="AF316" s="628"/>
      <c r="AG316" s="628"/>
      <c r="AH316" s="628"/>
      <c r="AI316" s="628"/>
      <c r="AJ316" s="628"/>
      <c r="AK316" s="628"/>
      <c r="AL316" s="628"/>
      <c r="AM316" s="628"/>
      <c r="AN316" s="628"/>
      <c r="AO316" s="628"/>
      <c r="AP316" s="628"/>
      <c r="AQ316" s="628"/>
      <c r="AR316" s="628"/>
      <c r="AS316" s="628"/>
      <c r="AT316" s="628"/>
      <c r="AU316" s="628"/>
      <c r="AV316" s="628"/>
      <c r="AW316" s="628"/>
      <c r="AX316" s="628"/>
      <c r="AY316" s="628"/>
      <c r="AZ316" s="628"/>
      <c r="BA316" s="628"/>
      <c r="BB316" s="604" t="s">
        <v>231</v>
      </c>
      <c r="BC316" s="629"/>
      <c r="BD316" s="629"/>
      <c r="BE316" s="606">
        <v>2016</v>
      </c>
      <c r="BF316" s="629"/>
      <c r="BG316" s="629"/>
    </row>
    <row r="317" spans="1:59" s="613" customFormat="1" ht="22.2" customHeight="1">
      <c r="A317" s="346" t="s">
        <v>109</v>
      </c>
      <c r="B317" s="65" t="s">
        <v>481</v>
      </c>
      <c r="C317" s="611"/>
      <c r="D317" s="611">
        <f>SUM(E317:BA317)</f>
        <v>0</v>
      </c>
      <c r="E317" s="611">
        <f t="shared" ref="E317:K317" si="289">SUM(E318:E319)</f>
        <v>0</v>
      </c>
      <c r="F317" s="611">
        <f t="shared" si="289"/>
        <v>0</v>
      </c>
      <c r="G317" s="611">
        <f t="shared" si="289"/>
        <v>0</v>
      </c>
      <c r="H317" s="611">
        <f t="shared" si="289"/>
        <v>0</v>
      </c>
      <c r="I317" s="611">
        <f t="shared" si="289"/>
        <v>0</v>
      </c>
      <c r="J317" s="611">
        <f t="shared" si="289"/>
        <v>0</v>
      </c>
      <c r="K317" s="611">
        <f t="shared" si="289"/>
        <v>0</v>
      </c>
      <c r="L317" s="611"/>
      <c r="M317" s="611">
        <f t="shared" ref="M317:AF317" si="290">SUM(M318:M319)</f>
        <v>0</v>
      </c>
      <c r="N317" s="611">
        <f t="shared" si="290"/>
        <v>0</v>
      </c>
      <c r="O317" s="611">
        <f t="shared" si="290"/>
        <v>0</v>
      </c>
      <c r="P317" s="611">
        <f t="shared" si="290"/>
        <v>0</v>
      </c>
      <c r="Q317" s="611">
        <f t="shared" si="290"/>
        <v>0</v>
      </c>
      <c r="R317" s="611">
        <f t="shared" si="290"/>
        <v>0</v>
      </c>
      <c r="S317" s="611">
        <f t="shared" si="290"/>
        <v>0</v>
      </c>
      <c r="T317" s="611">
        <f t="shared" si="290"/>
        <v>0</v>
      </c>
      <c r="U317" s="611">
        <f t="shared" si="290"/>
        <v>0</v>
      </c>
      <c r="V317" s="611">
        <f t="shared" si="290"/>
        <v>0</v>
      </c>
      <c r="W317" s="611">
        <f t="shared" si="290"/>
        <v>0</v>
      </c>
      <c r="X317" s="611">
        <f t="shared" si="290"/>
        <v>0</v>
      </c>
      <c r="Y317" s="611">
        <f t="shared" si="290"/>
        <v>0</v>
      </c>
      <c r="Z317" s="611">
        <f t="shared" si="290"/>
        <v>0</v>
      </c>
      <c r="AA317" s="611">
        <f t="shared" si="290"/>
        <v>0</v>
      </c>
      <c r="AB317" s="611">
        <f t="shared" si="290"/>
        <v>0</v>
      </c>
      <c r="AC317" s="611">
        <f t="shared" si="290"/>
        <v>0</v>
      </c>
      <c r="AD317" s="611">
        <f t="shared" si="290"/>
        <v>0</v>
      </c>
      <c r="AE317" s="611">
        <f t="shared" si="290"/>
        <v>0</v>
      </c>
      <c r="AF317" s="611">
        <f t="shared" si="290"/>
        <v>0</v>
      </c>
      <c r="AG317" s="611"/>
      <c r="AH317" s="611">
        <f t="shared" ref="AH317:BA317" si="291">SUM(AH318:AH319)</f>
        <v>0</v>
      </c>
      <c r="AI317" s="611">
        <f t="shared" si="291"/>
        <v>0</v>
      </c>
      <c r="AJ317" s="611">
        <f t="shared" si="291"/>
        <v>0</v>
      </c>
      <c r="AK317" s="611">
        <f t="shared" si="291"/>
        <v>0</v>
      </c>
      <c r="AL317" s="611">
        <f t="shared" si="291"/>
        <v>0</v>
      </c>
      <c r="AM317" s="611">
        <f t="shared" si="291"/>
        <v>0</v>
      </c>
      <c r="AN317" s="611">
        <f t="shared" si="291"/>
        <v>0</v>
      </c>
      <c r="AO317" s="611">
        <f t="shared" si="291"/>
        <v>0</v>
      </c>
      <c r="AP317" s="611">
        <f t="shared" si="291"/>
        <v>0</v>
      </c>
      <c r="AQ317" s="611">
        <f t="shared" si="291"/>
        <v>0</v>
      </c>
      <c r="AR317" s="611">
        <f t="shared" si="291"/>
        <v>0</v>
      </c>
      <c r="AS317" s="611">
        <f t="shared" si="291"/>
        <v>0</v>
      </c>
      <c r="AT317" s="611">
        <f t="shared" si="291"/>
        <v>0</v>
      </c>
      <c r="AU317" s="611">
        <f t="shared" si="291"/>
        <v>0</v>
      </c>
      <c r="AV317" s="611">
        <f t="shared" si="291"/>
        <v>0</v>
      </c>
      <c r="AW317" s="611">
        <f t="shared" si="291"/>
        <v>0</v>
      </c>
      <c r="AX317" s="611">
        <f t="shared" si="291"/>
        <v>0</v>
      </c>
      <c r="AY317" s="611">
        <f t="shared" si="291"/>
        <v>0</v>
      </c>
      <c r="AZ317" s="611">
        <f t="shared" si="291"/>
        <v>0</v>
      </c>
      <c r="BA317" s="611">
        <f t="shared" si="291"/>
        <v>0</v>
      </c>
      <c r="BB317" s="58" t="s">
        <v>231</v>
      </c>
      <c r="BC317" s="63"/>
      <c r="BD317" s="63"/>
      <c r="BE317" s="85">
        <v>2016</v>
      </c>
      <c r="BF317" s="63"/>
      <c r="BG317" s="63"/>
    </row>
    <row r="318" spans="1:59" s="630" customFormat="1" ht="22.2" hidden="1" customHeight="1">
      <c r="A318" s="626" t="s">
        <v>109</v>
      </c>
      <c r="B318" s="672"/>
      <c r="C318" s="628"/>
      <c r="D318" s="628"/>
      <c r="E318" s="628"/>
      <c r="F318" s="628"/>
      <c r="G318" s="628"/>
      <c r="H318" s="628"/>
      <c r="I318" s="628"/>
      <c r="J318" s="628"/>
      <c r="K318" s="628"/>
      <c r="L318" s="628"/>
      <c r="M318" s="628"/>
      <c r="N318" s="628"/>
      <c r="O318" s="628"/>
      <c r="P318" s="628"/>
      <c r="Q318" s="628"/>
      <c r="R318" s="628"/>
      <c r="S318" s="628"/>
      <c r="T318" s="628"/>
      <c r="U318" s="628"/>
      <c r="V318" s="628"/>
      <c r="W318" s="628"/>
      <c r="X318" s="628"/>
      <c r="Y318" s="628"/>
      <c r="Z318" s="628"/>
      <c r="AA318" s="628"/>
      <c r="AB318" s="628"/>
      <c r="AC318" s="628"/>
      <c r="AD318" s="628"/>
      <c r="AE318" s="628"/>
      <c r="AF318" s="628"/>
      <c r="AG318" s="628"/>
      <c r="AH318" s="628"/>
      <c r="AI318" s="628"/>
      <c r="AJ318" s="628"/>
      <c r="AK318" s="628"/>
      <c r="AL318" s="628"/>
      <c r="AM318" s="628"/>
      <c r="AN318" s="628"/>
      <c r="AO318" s="628"/>
      <c r="AP318" s="628"/>
      <c r="AQ318" s="628"/>
      <c r="AR318" s="628"/>
      <c r="AS318" s="628"/>
      <c r="AT318" s="628"/>
      <c r="AU318" s="628"/>
      <c r="AV318" s="628"/>
      <c r="AW318" s="628"/>
      <c r="AX318" s="628"/>
      <c r="AY318" s="628"/>
      <c r="AZ318" s="628"/>
      <c r="BA318" s="628"/>
      <c r="BB318" s="604" t="s">
        <v>231</v>
      </c>
      <c r="BC318" s="629"/>
      <c r="BD318" s="629"/>
      <c r="BE318" s="606">
        <v>2016</v>
      </c>
      <c r="BF318" s="629"/>
      <c r="BG318" s="629"/>
    </row>
    <row r="319" spans="1:59" s="630" customFormat="1" ht="22.2" hidden="1" customHeight="1">
      <c r="A319" s="626" t="s">
        <v>109</v>
      </c>
      <c r="B319" s="672"/>
      <c r="C319" s="628"/>
      <c r="D319" s="628"/>
      <c r="E319" s="628"/>
      <c r="F319" s="628"/>
      <c r="G319" s="628"/>
      <c r="H319" s="628"/>
      <c r="I319" s="628"/>
      <c r="J319" s="628"/>
      <c r="K319" s="628"/>
      <c r="L319" s="628"/>
      <c r="M319" s="628"/>
      <c r="N319" s="628"/>
      <c r="O319" s="628"/>
      <c r="P319" s="628"/>
      <c r="Q319" s="628"/>
      <c r="R319" s="628"/>
      <c r="S319" s="628"/>
      <c r="T319" s="628"/>
      <c r="U319" s="628"/>
      <c r="V319" s="628"/>
      <c r="W319" s="628"/>
      <c r="X319" s="628"/>
      <c r="Y319" s="628"/>
      <c r="Z319" s="628"/>
      <c r="AA319" s="628"/>
      <c r="AB319" s="628"/>
      <c r="AC319" s="628"/>
      <c r="AD319" s="628"/>
      <c r="AE319" s="628"/>
      <c r="AF319" s="628"/>
      <c r="AG319" s="628"/>
      <c r="AH319" s="628"/>
      <c r="AI319" s="628"/>
      <c r="AJ319" s="628"/>
      <c r="AK319" s="628"/>
      <c r="AL319" s="628"/>
      <c r="AM319" s="628"/>
      <c r="AN319" s="628"/>
      <c r="AO319" s="628"/>
      <c r="AP319" s="628"/>
      <c r="AQ319" s="628"/>
      <c r="AR319" s="628"/>
      <c r="AS319" s="628"/>
      <c r="AT319" s="628"/>
      <c r="AU319" s="628"/>
      <c r="AV319" s="628"/>
      <c r="AW319" s="628"/>
      <c r="AX319" s="628"/>
      <c r="AY319" s="628"/>
      <c r="AZ319" s="628"/>
      <c r="BA319" s="628"/>
      <c r="BB319" s="604" t="s">
        <v>231</v>
      </c>
      <c r="BC319" s="629"/>
      <c r="BD319" s="629"/>
      <c r="BE319" s="606">
        <v>2016</v>
      </c>
      <c r="BF319" s="629"/>
      <c r="BG319" s="629"/>
    </row>
    <row r="320" spans="1:59" s="613" customFormat="1" ht="22.2" customHeight="1">
      <c r="A320" s="346" t="s">
        <v>112</v>
      </c>
      <c r="B320" s="615" t="s">
        <v>506</v>
      </c>
      <c r="C320" s="611">
        <f>SUM(C321,C324)</f>
        <v>0</v>
      </c>
      <c r="D320" s="611">
        <f>SUM(D321+D324)</f>
        <v>0</v>
      </c>
      <c r="E320" s="611">
        <f t="shared" ref="E320:K320" si="292">SUM(E321,E324)</f>
        <v>0</v>
      </c>
      <c r="F320" s="611">
        <f t="shared" si="292"/>
        <v>0</v>
      </c>
      <c r="G320" s="611">
        <f t="shared" si="292"/>
        <v>0</v>
      </c>
      <c r="H320" s="611">
        <f t="shared" si="292"/>
        <v>0</v>
      </c>
      <c r="I320" s="611">
        <f t="shared" si="292"/>
        <v>0</v>
      </c>
      <c r="J320" s="611">
        <f t="shared" si="292"/>
        <v>0</v>
      </c>
      <c r="K320" s="611">
        <f t="shared" si="292"/>
        <v>0</v>
      </c>
      <c r="L320" s="611"/>
      <c r="M320" s="611">
        <f t="shared" ref="M320:AF320" si="293">SUM(M321,M324)</f>
        <v>0</v>
      </c>
      <c r="N320" s="611">
        <f t="shared" si="293"/>
        <v>0</v>
      </c>
      <c r="O320" s="611">
        <f t="shared" si="293"/>
        <v>0</v>
      </c>
      <c r="P320" s="611">
        <f t="shared" si="293"/>
        <v>0</v>
      </c>
      <c r="Q320" s="611">
        <f t="shared" si="293"/>
        <v>0</v>
      </c>
      <c r="R320" s="611">
        <f t="shared" si="293"/>
        <v>0</v>
      </c>
      <c r="S320" s="611">
        <f t="shared" si="293"/>
        <v>0</v>
      </c>
      <c r="T320" s="611">
        <f t="shared" si="293"/>
        <v>0</v>
      </c>
      <c r="U320" s="611">
        <f t="shared" si="293"/>
        <v>0</v>
      </c>
      <c r="V320" s="611">
        <f t="shared" si="293"/>
        <v>0</v>
      </c>
      <c r="W320" s="611">
        <f t="shared" si="293"/>
        <v>0</v>
      </c>
      <c r="X320" s="611">
        <f t="shared" si="293"/>
        <v>0</v>
      </c>
      <c r="Y320" s="611">
        <f t="shared" si="293"/>
        <v>0</v>
      </c>
      <c r="Z320" s="611">
        <f t="shared" si="293"/>
        <v>0</v>
      </c>
      <c r="AA320" s="611">
        <f t="shared" si="293"/>
        <v>0</v>
      </c>
      <c r="AB320" s="611">
        <f t="shared" si="293"/>
        <v>0</v>
      </c>
      <c r="AC320" s="611">
        <f t="shared" si="293"/>
        <v>0</v>
      </c>
      <c r="AD320" s="611">
        <f t="shared" si="293"/>
        <v>0</v>
      </c>
      <c r="AE320" s="611">
        <f t="shared" si="293"/>
        <v>0</v>
      </c>
      <c r="AF320" s="611">
        <f t="shared" si="293"/>
        <v>0</v>
      </c>
      <c r="AG320" s="611"/>
      <c r="AH320" s="611">
        <f t="shared" ref="AH320:BA320" si="294">SUM(AH321,AH324)</f>
        <v>0</v>
      </c>
      <c r="AI320" s="611">
        <f t="shared" si="294"/>
        <v>0</v>
      </c>
      <c r="AJ320" s="611">
        <f t="shared" si="294"/>
        <v>0</v>
      </c>
      <c r="AK320" s="611">
        <f t="shared" si="294"/>
        <v>0</v>
      </c>
      <c r="AL320" s="611">
        <f t="shared" si="294"/>
        <v>0</v>
      </c>
      <c r="AM320" s="611">
        <f t="shared" si="294"/>
        <v>0</v>
      </c>
      <c r="AN320" s="611">
        <f t="shared" si="294"/>
        <v>0</v>
      </c>
      <c r="AO320" s="611">
        <f t="shared" si="294"/>
        <v>0</v>
      </c>
      <c r="AP320" s="611">
        <f t="shared" si="294"/>
        <v>0</v>
      </c>
      <c r="AQ320" s="611">
        <f t="shared" si="294"/>
        <v>0</v>
      </c>
      <c r="AR320" s="611">
        <f t="shared" si="294"/>
        <v>0</v>
      </c>
      <c r="AS320" s="611">
        <f t="shared" si="294"/>
        <v>0</v>
      </c>
      <c r="AT320" s="611">
        <f t="shared" si="294"/>
        <v>0</v>
      </c>
      <c r="AU320" s="611">
        <f t="shared" si="294"/>
        <v>0</v>
      </c>
      <c r="AV320" s="611">
        <f t="shared" si="294"/>
        <v>0</v>
      </c>
      <c r="AW320" s="611">
        <f t="shared" si="294"/>
        <v>0</v>
      </c>
      <c r="AX320" s="611">
        <f t="shared" si="294"/>
        <v>0</v>
      </c>
      <c r="AY320" s="611">
        <f t="shared" si="294"/>
        <v>0</v>
      </c>
      <c r="AZ320" s="611">
        <f t="shared" si="294"/>
        <v>0</v>
      </c>
      <c r="BA320" s="611">
        <f t="shared" si="294"/>
        <v>0</v>
      </c>
      <c r="BB320" s="58" t="s">
        <v>231</v>
      </c>
      <c r="BC320" s="63"/>
      <c r="BD320" s="63"/>
      <c r="BE320" s="85">
        <v>2016</v>
      </c>
      <c r="BF320" s="63"/>
      <c r="BG320" s="63"/>
    </row>
    <row r="321" spans="1:59" s="613" customFormat="1" ht="22.2" customHeight="1">
      <c r="A321" s="710" t="s">
        <v>112</v>
      </c>
      <c r="B321" s="711" t="s">
        <v>480</v>
      </c>
      <c r="C321" s="712"/>
      <c r="D321" s="712">
        <f>SUM(E321:BA321)</f>
        <v>0</v>
      </c>
      <c r="E321" s="712">
        <f t="shared" ref="E321:K321" si="295">SUM(E322:E323)</f>
        <v>0</v>
      </c>
      <c r="F321" s="712">
        <f t="shared" si="295"/>
        <v>0</v>
      </c>
      <c r="G321" s="712">
        <f t="shared" si="295"/>
        <v>0</v>
      </c>
      <c r="H321" s="712">
        <f t="shared" si="295"/>
        <v>0</v>
      </c>
      <c r="I321" s="712">
        <f t="shared" si="295"/>
        <v>0</v>
      </c>
      <c r="J321" s="712">
        <f t="shared" si="295"/>
        <v>0</v>
      </c>
      <c r="K321" s="712">
        <f t="shared" si="295"/>
        <v>0</v>
      </c>
      <c r="L321" s="712"/>
      <c r="M321" s="712">
        <f t="shared" ref="M321:AF321" si="296">SUM(M322:M323)</f>
        <v>0</v>
      </c>
      <c r="N321" s="712">
        <f t="shared" si="296"/>
        <v>0</v>
      </c>
      <c r="O321" s="712">
        <f t="shared" si="296"/>
        <v>0</v>
      </c>
      <c r="P321" s="712">
        <f t="shared" si="296"/>
        <v>0</v>
      </c>
      <c r="Q321" s="712">
        <f t="shared" si="296"/>
        <v>0</v>
      </c>
      <c r="R321" s="712">
        <f t="shared" si="296"/>
        <v>0</v>
      </c>
      <c r="S321" s="712">
        <f t="shared" si="296"/>
        <v>0</v>
      </c>
      <c r="T321" s="712">
        <f t="shared" si="296"/>
        <v>0</v>
      </c>
      <c r="U321" s="712">
        <f t="shared" si="296"/>
        <v>0</v>
      </c>
      <c r="V321" s="712">
        <f t="shared" si="296"/>
        <v>0</v>
      </c>
      <c r="W321" s="712">
        <f t="shared" si="296"/>
        <v>0</v>
      </c>
      <c r="X321" s="712">
        <f t="shared" si="296"/>
        <v>0</v>
      </c>
      <c r="Y321" s="712">
        <f t="shared" si="296"/>
        <v>0</v>
      </c>
      <c r="Z321" s="712">
        <f t="shared" si="296"/>
        <v>0</v>
      </c>
      <c r="AA321" s="712">
        <f t="shared" si="296"/>
        <v>0</v>
      </c>
      <c r="AB321" s="712">
        <f t="shared" si="296"/>
        <v>0</v>
      </c>
      <c r="AC321" s="712">
        <f t="shared" si="296"/>
        <v>0</v>
      </c>
      <c r="AD321" s="712">
        <f t="shared" si="296"/>
        <v>0</v>
      </c>
      <c r="AE321" s="712">
        <f t="shared" si="296"/>
        <v>0</v>
      </c>
      <c r="AF321" s="712">
        <f t="shared" si="296"/>
        <v>0</v>
      </c>
      <c r="AG321" s="712"/>
      <c r="AH321" s="712">
        <f t="shared" ref="AH321:BA321" si="297">SUM(AH322:AH323)</f>
        <v>0</v>
      </c>
      <c r="AI321" s="712">
        <f t="shared" si="297"/>
        <v>0</v>
      </c>
      <c r="AJ321" s="712">
        <f t="shared" si="297"/>
        <v>0</v>
      </c>
      <c r="AK321" s="712">
        <f t="shared" si="297"/>
        <v>0</v>
      </c>
      <c r="AL321" s="712">
        <f t="shared" si="297"/>
        <v>0</v>
      </c>
      <c r="AM321" s="712">
        <f t="shared" si="297"/>
        <v>0</v>
      </c>
      <c r="AN321" s="712">
        <f t="shared" si="297"/>
        <v>0</v>
      </c>
      <c r="AO321" s="712">
        <f t="shared" si="297"/>
        <v>0</v>
      </c>
      <c r="AP321" s="712">
        <f t="shared" si="297"/>
        <v>0</v>
      </c>
      <c r="AQ321" s="712">
        <f t="shared" si="297"/>
        <v>0</v>
      </c>
      <c r="AR321" s="712">
        <f t="shared" si="297"/>
        <v>0</v>
      </c>
      <c r="AS321" s="712">
        <f t="shared" si="297"/>
        <v>0</v>
      </c>
      <c r="AT321" s="712">
        <f t="shared" si="297"/>
        <v>0</v>
      </c>
      <c r="AU321" s="712">
        <f t="shared" si="297"/>
        <v>0</v>
      </c>
      <c r="AV321" s="712">
        <f t="shared" si="297"/>
        <v>0</v>
      </c>
      <c r="AW321" s="712">
        <f t="shared" si="297"/>
        <v>0</v>
      </c>
      <c r="AX321" s="712">
        <f t="shared" si="297"/>
        <v>0</v>
      </c>
      <c r="AY321" s="712">
        <f t="shared" si="297"/>
        <v>0</v>
      </c>
      <c r="AZ321" s="712">
        <f t="shared" si="297"/>
        <v>0</v>
      </c>
      <c r="BA321" s="712">
        <f t="shared" si="297"/>
        <v>0</v>
      </c>
      <c r="BB321" s="81" t="s">
        <v>231</v>
      </c>
      <c r="BC321" s="713"/>
      <c r="BD321" s="713"/>
      <c r="BE321" s="43">
        <v>2016</v>
      </c>
      <c r="BF321" s="62"/>
      <c r="BG321" s="62"/>
    </row>
    <row r="322" spans="1:59" s="630" customFormat="1" ht="22.2" hidden="1" customHeight="1">
      <c r="A322" s="626" t="s">
        <v>112</v>
      </c>
      <c r="B322" s="672"/>
      <c r="C322" s="628"/>
      <c r="D322" s="628"/>
      <c r="E322" s="628"/>
      <c r="F322" s="628"/>
      <c r="G322" s="628"/>
      <c r="H322" s="628"/>
      <c r="I322" s="628"/>
      <c r="J322" s="628"/>
      <c r="K322" s="628"/>
      <c r="L322" s="628"/>
      <c r="M322" s="628"/>
      <c r="N322" s="628"/>
      <c r="O322" s="628"/>
      <c r="P322" s="628"/>
      <c r="Q322" s="628"/>
      <c r="R322" s="628"/>
      <c r="S322" s="628"/>
      <c r="T322" s="628"/>
      <c r="U322" s="628"/>
      <c r="V322" s="628"/>
      <c r="W322" s="628"/>
      <c r="X322" s="628"/>
      <c r="Y322" s="628"/>
      <c r="Z322" s="628"/>
      <c r="AA322" s="628"/>
      <c r="AB322" s="628"/>
      <c r="AC322" s="628"/>
      <c r="AD322" s="628"/>
      <c r="AE322" s="628"/>
      <c r="AF322" s="628"/>
      <c r="AG322" s="628"/>
      <c r="AH322" s="628"/>
      <c r="AI322" s="628"/>
      <c r="AJ322" s="628"/>
      <c r="AK322" s="628"/>
      <c r="AL322" s="628"/>
      <c r="AM322" s="628"/>
      <c r="AN322" s="628"/>
      <c r="AO322" s="628"/>
      <c r="AP322" s="628"/>
      <c r="AQ322" s="628"/>
      <c r="AR322" s="628"/>
      <c r="AS322" s="628"/>
      <c r="AT322" s="628"/>
      <c r="AU322" s="628"/>
      <c r="AV322" s="628"/>
      <c r="AW322" s="628"/>
      <c r="AX322" s="628"/>
      <c r="AY322" s="628"/>
      <c r="AZ322" s="628"/>
      <c r="BA322" s="628"/>
      <c r="BB322" s="604" t="s">
        <v>231</v>
      </c>
      <c r="BC322" s="629"/>
      <c r="BD322" s="629"/>
      <c r="BE322" s="641">
        <v>2016</v>
      </c>
      <c r="BF322" s="642"/>
      <c r="BG322" s="642"/>
    </row>
    <row r="323" spans="1:59" s="630" customFormat="1" ht="22.2" hidden="1" customHeight="1">
      <c r="A323" s="626" t="s">
        <v>112</v>
      </c>
      <c r="B323" s="672"/>
      <c r="C323" s="628"/>
      <c r="D323" s="628"/>
      <c r="E323" s="628"/>
      <c r="F323" s="628"/>
      <c r="G323" s="628"/>
      <c r="H323" s="628"/>
      <c r="I323" s="628"/>
      <c r="J323" s="628"/>
      <c r="K323" s="628"/>
      <c r="L323" s="628"/>
      <c r="M323" s="628"/>
      <c r="N323" s="628"/>
      <c r="O323" s="628"/>
      <c r="P323" s="628"/>
      <c r="Q323" s="628"/>
      <c r="R323" s="628"/>
      <c r="S323" s="628"/>
      <c r="T323" s="628"/>
      <c r="U323" s="628"/>
      <c r="V323" s="628"/>
      <c r="W323" s="628"/>
      <c r="X323" s="628"/>
      <c r="Y323" s="628"/>
      <c r="Z323" s="628"/>
      <c r="AA323" s="628"/>
      <c r="AB323" s="628"/>
      <c r="AC323" s="628"/>
      <c r="AD323" s="628"/>
      <c r="AE323" s="628"/>
      <c r="AF323" s="628"/>
      <c r="AG323" s="628"/>
      <c r="AH323" s="628"/>
      <c r="AI323" s="628"/>
      <c r="AJ323" s="628"/>
      <c r="AK323" s="628"/>
      <c r="AL323" s="628"/>
      <c r="AM323" s="628"/>
      <c r="AN323" s="628"/>
      <c r="AO323" s="628"/>
      <c r="AP323" s="628"/>
      <c r="AQ323" s="628"/>
      <c r="AR323" s="628"/>
      <c r="AS323" s="628"/>
      <c r="AT323" s="628"/>
      <c r="AU323" s="628"/>
      <c r="AV323" s="628"/>
      <c r="AW323" s="628"/>
      <c r="AX323" s="628"/>
      <c r="AY323" s="628"/>
      <c r="AZ323" s="628"/>
      <c r="BA323" s="628"/>
      <c r="BB323" s="604" t="s">
        <v>231</v>
      </c>
      <c r="BC323" s="629"/>
      <c r="BD323" s="629"/>
      <c r="BE323" s="641">
        <v>2016</v>
      </c>
      <c r="BF323" s="642"/>
      <c r="BG323" s="642"/>
    </row>
    <row r="324" spans="1:59" s="613" customFormat="1" ht="22.2" customHeight="1">
      <c r="A324" s="346" t="s">
        <v>112</v>
      </c>
      <c r="B324" s="65" t="s">
        <v>481</v>
      </c>
      <c r="C324" s="611"/>
      <c r="D324" s="611">
        <f>SUM(E324:BA324)</f>
        <v>0</v>
      </c>
      <c r="E324" s="611">
        <f t="shared" ref="E324:K324" si="298">SUM(E325:E326)</f>
        <v>0</v>
      </c>
      <c r="F324" s="611">
        <f t="shared" si="298"/>
        <v>0</v>
      </c>
      <c r="G324" s="611">
        <f t="shared" si="298"/>
        <v>0</v>
      </c>
      <c r="H324" s="611">
        <f t="shared" si="298"/>
        <v>0</v>
      </c>
      <c r="I324" s="611">
        <f t="shared" si="298"/>
        <v>0</v>
      </c>
      <c r="J324" s="611">
        <f t="shared" si="298"/>
        <v>0</v>
      </c>
      <c r="K324" s="611">
        <f t="shared" si="298"/>
        <v>0</v>
      </c>
      <c r="L324" s="611"/>
      <c r="M324" s="611">
        <f t="shared" ref="M324:AF324" si="299">SUM(M325:M326)</f>
        <v>0</v>
      </c>
      <c r="N324" s="611">
        <f t="shared" si="299"/>
        <v>0</v>
      </c>
      <c r="O324" s="611">
        <f t="shared" si="299"/>
        <v>0</v>
      </c>
      <c r="P324" s="611">
        <f t="shared" si="299"/>
        <v>0</v>
      </c>
      <c r="Q324" s="611">
        <f t="shared" si="299"/>
        <v>0</v>
      </c>
      <c r="R324" s="611">
        <f t="shared" si="299"/>
        <v>0</v>
      </c>
      <c r="S324" s="611">
        <f t="shared" si="299"/>
        <v>0</v>
      </c>
      <c r="T324" s="611">
        <f t="shared" si="299"/>
        <v>0</v>
      </c>
      <c r="U324" s="611">
        <f t="shared" si="299"/>
        <v>0</v>
      </c>
      <c r="V324" s="611">
        <f t="shared" si="299"/>
        <v>0</v>
      </c>
      <c r="W324" s="611">
        <f t="shared" si="299"/>
        <v>0</v>
      </c>
      <c r="X324" s="611">
        <f t="shared" si="299"/>
        <v>0</v>
      </c>
      <c r="Y324" s="611">
        <f t="shared" si="299"/>
        <v>0</v>
      </c>
      <c r="Z324" s="611">
        <f t="shared" si="299"/>
        <v>0</v>
      </c>
      <c r="AA324" s="611">
        <f t="shared" si="299"/>
        <v>0</v>
      </c>
      <c r="AB324" s="611">
        <f t="shared" si="299"/>
        <v>0</v>
      </c>
      <c r="AC324" s="611">
        <f t="shared" si="299"/>
        <v>0</v>
      </c>
      <c r="AD324" s="611">
        <f t="shared" si="299"/>
        <v>0</v>
      </c>
      <c r="AE324" s="611">
        <f t="shared" si="299"/>
        <v>0</v>
      </c>
      <c r="AF324" s="611">
        <f t="shared" si="299"/>
        <v>0</v>
      </c>
      <c r="AG324" s="611"/>
      <c r="AH324" s="611">
        <f t="shared" ref="AH324:BA324" si="300">SUM(AH325:AH326)</f>
        <v>0</v>
      </c>
      <c r="AI324" s="611">
        <f t="shared" si="300"/>
        <v>0</v>
      </c>
      <c r="AJ324" s="611">
        <f t="shared" si="300"/>
        <v>0</v>
      </c>
      <c r="AK324" s="611">
        <f t="shared" si="300"/>
        <v>0</v>
      </c>
      <c r="AL324" s="611">
        <f t="shared" si="300"/>
        <v>0</v>
      </c>
      <c r="AM324" s="611">
        <f t="shared" si="300"/>
        <v>0</v>
      </c>
      <c r="AN324" s="611">
        <f t="shared" si="300"/>
        <v>0</v>
      </c>
      <c r="AO324" s="611">
        <f t="shared" si="300"/>
        <v>0</v>
      </c>
      <c r="AP324" s="611">
        <f t="shared" si="300"/>
        <v>0</v>
      </c>
      <c r="AQ324" s="611">
        <f t="shared" si="300"/>
        <v>0</v>
      </c>
      <c r="AR324" s="611">
        <f t="shared" si="300"/>
        <v>0</v>
      </c>
      <c r="AS324" s="611">
        <f t="shared" si="300"/>
        <v>0</v>
      </c>
      <c r="AT324" s="611">
        <f t="shared" si="300"/>
        <v>0</v>
      </c>
      <c r="AU324" s="611">
        <f t="shared" si="300"/>
        <v>0</v>
      </c>
      <c r="AV324" s="611">
        <f t="shared" si="300"/>
        <v>0</v>
      </c>
      <c r="AW324" s="611">
        <f t="shared" si="300"/>
        <v>0</v>
      </c>
      <c r="AX324" s="611">
        <f t="shared" si="300"/>
        <v>0</v>
      </c>
      <c r="AY324" s="611">
        <f t="shared" si="300"/>
        <v>0</v>
      </c>
      <c r="AZ324" s="611">
        <f t="shared" si="300"/>
        <v>0</v>
      </c>
      <c r="BA324" s="611">
        <f t="shared" si="300"/>
        <v>0</v>
      </c>
      <c r="BB324" s="58" t="s">
        <v>231</v>
      </c>
      <c r="BC324" s="63"/>
      <c r="BD324" s="63"/>
      <c r="BE324" s="43">
        <v>2016</v>
      </c>
      <c r="BF324" s="62"/>
      <c r="BG324" s="62"/>
    </row>
    <row r="325" spans="1:59" s="630" customFormat="1" ht="22.2" hidden="1" customHeight="1">
      <c r="A325" s="626" t="s">
        <v>112</v>
      </c>
      <c r="B325" s="672"/>
      <c r="C325" s="628"/>
      <c r="D325" s="628"/>
      <c r="E325" s="628"/>
      <c r="F325" s="628"/>
      <c r="G325" s="628"/>
      <c r="H325" s="628"/>
      <c r="I325" s="628"/>
      <c r="J325" s="628"/>
      <c r="K325" s="628"/>
      <c r="L325" s="628"/>
      <c r="M325" s="628"/>
      <c r="N325" s="628"/>
      <c r="O325" s="628"/>
      <c r="P325" s="628"/>
      <c r="Q325" s="628"/>
      <c r="R325" s="628"/>
      <c r="S325" s="628"/>
      <c r="T325" s="628"/>
      <c r="U325" s="628"/>
      <c r="V325" s="628"/>
      <c r="W325" s="628"/>
      <c r="X325" s="628"/>
      <c r="Y325" s="628"/>
      <c r="Z325" s="628"/>
      <c r="AA325" s="628"/>
      <c r="AB325" s="628"/>
      <c r="AC325" s="628"/>
      <c r="AD325" s="628"/>
      <c r="AE325" s="628"/>
      <c r="AF325" s="628"/>
      <c r="AG325" s="628"/>
      <c r="AH325" s="628"/>
      <c r="AI325" s="628"/>
      <c r="AJ325" s="628"/>
      <c r="AK325" s="628"/>
      <c r="AL325" s="628"/>
      <c r="AM325" s="628"/>
      <c r="AN325" s="628"/>
      <c r="AO325" s="628"/>
      <c r="AP325" s="628"/>
      <c r="AQ325" s="628"/>
      <c r="AR325" s="628"/>
      <c r="AS325" s="628"/>
      <c r="AT325" s="628"/>
      <c r="AU325" s="628"/>
      <c r="AV325" s="628"/>
      <c r="AW325" s="628"/>
      <c r="AX325" s="628"/>
      <c r="AY325" s="628"/>
      <c r="AZ325" s="628"/>
      <c r="BA325" s="628"/>
      <c r="BB325" s="604" t="s">
        <v>231</v>
      </c>
      <c r="BC325" s="629"/>
      <c r="BD325" s="629"/>
      <c r="BE325" s="641">
        <v>2016</v>
      </c>
      <c r="BF325" s="642"/>
      <c r="BG325" s="642"/>
    </row>
    <row r="326" spans="1:59" s="630" customFormat="1" ht="22.2" hidden="1" customHeight="1">
      <c r="A326" s="626" t="s">
        <v>112</v>
      </c>
      <c r="B326" s="672"/>
      <c r="C326" s="628"/>
      <c r="D326" s="628"/>
      <c r="E326" s="628"/>
      <c r="F326" s="628"/>
      <c r="G326" s="628"/>
      <c r="H326" s="628"/>
      <c r="I326" s="628"/>
      <c r="J326" s="628"/>
      <c r="K326" s="628"/>
      <c r="L326" s="628"/>
      <c r="M326" s="628"/>
      <c r="N326" s="628"/>
      <c r="O326" s="628"/>
      <c r="P326" s="628"/>
      <c r="Q326" s="628"/>
      <c r="R326" s="628"/>
      <c r="S326" s="628"/>
      <c r="T326" s="628"/>
      <c r="U326" s="628"/>
      <c r="V326" s="628"/>
      <c r="W326" s="628"/>
      <c r="X326" s="628"/>
      <c r="Y326" s="628"/>
      <c r="Z326" s="628"/>
      <c r="AA326" s="628"/>
      <c r="AB326" s="628"/>
      <c r="AC326" s="628"/>
      <c r="AD326" s="628"/>
      <c r="AE326" s="628"/>
      <c r="AF326" s="628"/>
      <c r="AG326" s="628"/>
      <c r="AH326" s="628"/>
      <c r="AI326" s="628"/>
      <c r="AJ326" s="628"/>
      <c r="AK326" s="628"/>
      <c r="AL326" s="628"/>
      <c r="AM326" s="628"/>
      <c r="AN326" s="628"/>
      <c r="AO326" s="628"/>
      <c r="AP326" s="628"/>
      <c r="AQ326" s="628"/>
      <c r="AR326" s="628"/>
      <c r="AS326" s="628"/>
      <c r="AT326" s="628"/>
      <c r="AU326" s="628"/>
      <c r="AV326" s="628"/>
      <c r="AW326" s="628"/>
      <c r="AX326" s="628"/>
      <c r="AY326" s="628"/>
      <c r="AZ326" s="628"/>
      <c r="BA326" s="628"/>
      <c r="BB326" s="604" t="s">
        <v>231</v>
      </c>
      <c r="BC326" s="629"/>
      <c r="BD326" s="629"/>
      <c r="BE326" s="641">
        <v>2016</v>
      </c>
      <c r="BF326" s="642"/>
      <c r="BG326" s="642"/>
    </row>
    <row r="327" spans="1:59" s="45" customFormat="1" ht="22.2" customHeight="1">
      <c r="A327" s="346" t="s">
        <v>122</v>
      </c>
      <c r="B327" s="615" t="s">
        <v>686</v>
      </c>
      <c r="C327" s="611">
        <f>SUM(C328,C331)</f>
        <v>0</v>
      </c>
      <c r="D327" s="611">
        <f>SUM(D328+D331)</f>
        <v>0</v>
      </c>
      <c r="E327" s="611">
        <f t="shared" ref="E327:K327" si="301">SUM(E328,E331)</f>
        <v>0</v>
      </c>
      <c r="F327" s="611">
        <f t="shared" si="301"/>
        <v>0</v>
      </c>
      <c r="G327" s="611">
        <f t="shared" si="301"/>
        <v>0</v>
      </c>
      <c r="H327" s="611">
        <f t="shared" si="301"/>
        <v>0</v>
      </c>
      <c r="I327" s="611">
        <f t="shared" si="301"/>
        <v>0</v>
      </c>
      <c r="J327" s="611">
        <f t="shared" si="301"/>
        <v>0</v>
      </c>
      <c r="K327" s="611">
        <f t="shared" si="301"/>
        <v>0</v>
      </c>
      <c r="L327" s="611"/>
      <c r="M327" s="611">
        <f t="shared" ref="M327:AF327" si="302">SUM(M328,M331)</f>
        <v>0</v>
      </c>
      <c r="N327" s="611">
        <f t="shared" si="302"/>
        <v>0</v>
      </c>
      <c r="O327" s="611">
        <f t="shared" si="302"/>
        <v>0</v>
      </c>
      <c r="P327" s="611">
        <f t="shared" si="302"/>
        <v>0</v>
      </c>
      <c r="Q327" s="611">
        <f t="shared" si="302"/>
        <v>0</v>
      </c>
      <c r="R327" s="611">
        <f t="shared" si="302"/>
        <v>0</v>
      </c>
      <c r="S327" s="611">
        <f t="shared" si="302"/>
        <v>0</v>
      </c>
      <c r="T327" s="611">
        <f t="shared" si="302"/>
        <v>0</v>
      </c>
      <c r="U327" s="611">
        <f t="shared" si="302"/>
        <v>0</v>
      </c>
      <c r="V327" s="611">
        <f t="shared" si="302"/>
        <v>0</v>
      </c>
      <c r="W327" s="611">
        <f t="shared" si="302"/>
        <v>0</v>
      </c>
      <c r="X327" s="611">
        <f t="shared" si="302"/>
        <v>0</v>
      </c>
      <c r="Y327" s="611">
        <f t="shared" si="302"/>
        <v>0</v>
      </c>
      <c r="Z327" s="611">
        <f t="shared" si="302"/>
        <v>0</v>
      </c>
      <c r="AA327" s="611">
        <f t="shared" si="302"/>
        <v>0</v>
      </c>
      <c r="AB327" s="611">
        <f t="shared" si="302"/>
        <v>0</v>
      </c>
      <c r="AC327" s="611">
        <f t="shared" si="302"/>
        <v>0</v>
      </c>
      <c r="AD327" s="611">
        <f t="shared" si="302"/>
        <v>0</v>
      </c>
      <c r="AE327" s="611">
        <f t="shared" si="302"/>
        <v>0</v>
      </c>
      <c r="AF327" s="611">
        <f t="shared" si="302"/>
        <v>0</v>
      </c>
      <c r="AG327" s="611"/>
      <c r="AH327" s="611">
        <f t="shared" ref="AH327:BA327" si="303">SUM(AH328,AH331)</f>
        <v>0</v>
      </c>
      <c r="AI327" s="611">
        <f t="shared" si="303"/>
        <v>0</v>
      </c>
      <c r="AJ327" s="611">
        <f t="shared" si="303"/>
        <v>0</v>
      </c>
      <c r="AK327" s="611">
        <f t="shared" si="303"/>
        <v>0</v>
      </c>
      <c r="AL327" s="611">
        <f t="shared" si="303"/>
        <v>0</v>
      </c>
      <c r="AM327" s="611">
        <f t="shared" si="303"/>
        <v>0</v>
      </c>
      <c r="AN327" s="611">
        <f t="shared" si="303"/>
        <v>0</v>
      </c>
      <c r="AO327" s="611">
        <f t="shared" si="303"/>
        <v>0</v>
      </c>
      <c r="AP327" s="611">
        <f t="shared" si="303"/>
        <v>0</v>
      </c>
      <c r="AQ327" s="611">
        <f t="shared" si="303"/>
        <v>0</v>
      </c>
      <c r="AR327" s="611">
        <f t="shared" si="303"/>
        <v>0</v>
      </c>
      <c r="AS327" s="611">
        <f t="shared" si="303"/>
        <v>0</v>
      </c>
      <c r="AT327" s="611">
        <f t="shared" si="303"/>
        <v>0</v>
      </c>
      <c r="AU327" s="611">
        <f t="shared" si="303"/>
        <v>0</v>
      </c>
      <c r="AV327" s="611">
        <f t="shared" si="303"/>
        <v>0</v>
      </c>
      <c r="AW327" s="611">
        <f t="shared" si="303"/>
        <v>0</v>
      </c>
      <c r="AX327" s="611">
        <f t="shared" si="303"/>
        <v>0</v>
      </c>
      <c r="AY327" s="611">
        <f t="shared" si="303"/>
        <v>0</v>
      </c>
      <c r="AZ327" s="611">
        <f t="shared" si="303"/>
        <v>0</v>
      </c>
      <c r="BA327" s="611">
        <f t="shared" si="303"/>
        <v>0</v>
      </c>
      <c r="BB327" s="58" t="s">
        <v>231</v>
      </c>
      <c r="BC327" s="63"/>
      <c r="BD327" s="63"/>
      <c r="BE327" s="43">
        <v>2016</v>
      </c>
      <c r="BF327" s="62"/>
      <c r="BG327" s="62"/>
    </row>
    <row r="328" spans="1:59" s="613" customFormat="1" ht="22.2" customHeight="1">
      <c r="A328" s="346" t="s">
        <v>122</v>
      </c>
      <c r="B328" s="65" t="s">
        <v>480</v>
      </c>
      <c r="C328" s="611"/>
      <c r="D328" s="611">
        <f>SUM(E328:BA328)</f>
        <v>0</v>
      </c>
      <c r="E328" s="611">
        <f t="shared" ref="E328:K328" si="304">SUM(E329:E330)</f>
        <v>0</v>
      </c>
      <c r="F328" s="611">
        <f t="shared" si="304"/>
        <v>0</v>
      </c>
      <c r="G328" s="611">
        <f t="shared" si="304"/>
        <v>0</v>
      </c>
      <c r="H328" s="611">
        <f t="shared" si="304"/>
        <v>0</v>
      </c>
      <c r="I328" s="611">
        <f t="shared" si="304"/>
        <v>0</v>
      </c>
      <c r="J328" s="611">
        <f t="shared" si="304"/>
        <v>0</v>
      </c>
      <c r="K328" s="611">
        <f t="shared" si="304"/>
        <v>0</v>
      </c>
      <c r="L328" s="611"/>
      <c r="M328" s="611">
        <f t="shared" ref="M328:AF328" si="305">SUM(M329:M330)</f>
        <v>0</v>
      </c>
      <c r="N328" s="611">
        <f t="shared" si="305"/>
        <v>0</v>
      </c>
      <c r="O328" s="611">
        <f t="shared" si="305"/>
        <v>0</v>
      </c>
      <c r="P328" s="611">
        <f t="shared" si="305"/>
        <v>0</v>
      </c>
      <c r="Q328" s="611">
        <f t="shared" si="305"/>
        <v>0</v>
      </c>
      <c r="R328" s="611">
        <f t="shared" si="305"/>
        <v>0</v>
      </c>
      <c r="S328" s="611">
        <f t="shared" si="305"/>
        <v>0</v>
      </c>
      <c r="T328" s="611">
        <f t="shared" si="305"/>
        <v>0</v>
      </c>
      <c r="U328" s="611">
        <f t="shared" si="305"/>
        <v>0</v>
      </c>
      <c r="V328" s="611">
        <f t="shared" si="305"/>
        <v>0</v>
      </c>
      <c r="W328" s="611">
        <f t="shared" si="305"/>
        <v>0</v>
      </c>
      <c r="X328" s="611">
        <f t="shared" si="305"/>
        <v>0</v>
      </c>
      <c r="Y328" s="611">
        <f t="shared" si="305"/>
        <v>0</v>
      </c>
      <c r="Z328" s="611">
        <f t="shared" si="305"/>
        <v>0</v>
      </c>
      <c r="AA328" s="611">
        <f t="shared" si="305"/>
        <v>0</v>
      </c>
      <c r="AB328" s="611">
        <f t="shared" si="305"/>
        <v>0</v>
      </c>
      <c r="AC328" s="611">
        <f t="shared" si="305"/>
        <v>0</v>
      </c>
      <c r="AD328" s="611">
        <f t="shared" si="305"/>
        <v>0</v>
      </c>
      <c r="AE328" s="611">
        <f t="shared" si="305"/>
        <v>0</v>
      </c>
      <c r="AF328" s="611">
        <f t="shared" si="305"/>
        <v>0</v>
      </c>
      <c r="AG328" s="611"/>
      <c r="AH328" s="611">
        <f t="shared" ref="AH328:BA328" si="306">SUM(AH329:AH330)</f>
        <v>0</v>
      </c>
      <c r="AI328" s="611">
        <f t="shared" si="306"/>
        <v>0</v>
      </c>
      <c r="AJ328" s="611">
        <f t="shared" si="306"/>
        <v>0</v>
      </c>
      <c r="AK328" s="611">
        <f t="shared" si="306"/>
        <v>0</v>
      </c>
      <c r="AL328" s="611">
        <f t="shared" si="306"/>
        <v>0</v>
      </c>
      <c r="AM328" s="611">
        <f t="shared" si="306"/>
        <v>0</v>
      </c>
      <c r="AN328" s="611">
        <f t="shared" si="306"/>
        <v>0</v>
      </c>
      <c r="AO328" s="611">
        <f t="shared" si="306"/>
        <v>0</v>
      </c>
      <c r="AP328" s="611">
        <f t="shared" si="306"/>
        <v>0</v>
      </c>
      <c r="AQ328" s="611">
        <f t="shared" si="306"/>
        <v>0</v>
      </c>
      <c r="AR328" s="611">
        <f t="shared" si="306"/>
        <v>0</v>
      </c>
      <c r="AS328" s="611">
        <f t="shared" si="306"/>
        <v>0</v>
      </c>
      <c r="AT328" s="611">
        <f t="shared" si="306"/>
        <v>0</v>
      </c>
      <c r="AU328" s="611">
        <f t="shared" si="306"/>
        <v>0</v>
      </c>
      <c r="AV328" s="611">
        <f t="shared" si="306"/>
        <v>0</v>
      </c>
      <c r="AW328" s="611">
        <f t="shared" si="306"/>
        <v>0</v>
      </c>
      <c r="AX328" s="611">
        <f t="shared" si="306"/>
        <v>0</v>
      </c>
      <c r="AY328" s="611">
        <f t="shared" si="306"/>
        <v>0</v>
      </c>
      <c r="AZ328" s="611">
        <f t="shared" si="306"/>
        <v>0</v>
      </c>
      <c r="BA328" s="611">
        <f t="shared" si="306"/>
        <v>0</v>
      </c>
      <c r="BB328" s="58" t="s">
        <v>231</v>
      </c>
      <c r="BC328" s="63"/>
      <c r="BD328" s="63"/>
      <c r="BE328" s="43">
        <v>2016</v>
      </c>
      <c r="BF328" s="62"/>
      <c r="BG328" s="62"/>
    </row>
    <row r="329" spans="1:59" s="630" customFormat="1" ht="22.2" hidden="1" customHeight="1">
      <c r="A329" s="626" t="s">
        <v>122</v>
      </c>
      <c r="B329" s="672"/>
      <c r="C329" s="628"/>
      <c r="D329" s="628"/>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c r="AE329" s="628"/>
      <c r="AF329" s="628"/>
      <c r="AG329" s="628"/>
      <c r="AH329" s="628"/>
      <c r="AI329" s="628"/>
      <c r="AJ329" s="628"/>
      <c r="AK329" s="628"/>
      <c r="AL329" s="628"/>
      <c r="AM329" s="628"/>
      <c r="AN329" s="628"/>
      <c r="AO329" s="628"/>
      <c r="AP329" s="628"/>
      <c r="AQ329" s="628"/>
      <c r="AR329" s="628"/>
      <c r="AS329" s="628"/>
      <c r="AT329" s="628"/>
      <c r="AU329" s="628"/>
      <c r="AV329" s="628"/>
      <c r="AW329" s="628"/>
      <c r="AX329" s="628"/>
      <c r="AY329" s="628"/>
      <c r="AZ329" s="628"/>
      <c r="BA329" s="628"/>
      <c r="BB329" s="604" t="s">
        <v>231</v>
      </c>
      <c r="BC329" s="629"/>
      <c r="BD329" s="629"/>
      <c r="BE329" s="641">
        <v>2016</v>
      </c>
      <c r="BF329" s="642"/>
      <c r="BG329" s="642"/>
    </row>
    <row r="330" spans="1:59" s="630" customFormat="1" ht="22.2" hidden="1" customHeight="1">
      <c r="A330" s="626" t="s">
        <v>122</v>
      </c>
      <c r="B330" s="672"/>
      <c r="C330" s="628"/>
      <c r="D330" s="628"/>
      <c r="E330" s="628"/>
      <c r="F330" s="628"/>
      <c r="G330" s="628"/>
      <c r="H330" s="628"/>
      <c r="I330" s="628"/>
      <c r="J330" s="628"/>
      <c r="K330" s="628"/>
      <c r="L330" s="628"/>
      <c r="M330" s="628"/>
      <c r="N330" s="628"/>
      <c r="O330" s="628"/>
      <c r="P330" s="628"/>
      <c r="Q330" s="628"/>
      <c r="R330" s="628"/>
      <c r="S330" s="628"/>
      <c r="T330" s="628"/>
      <c r="U330" s="628"/>
      <c r="V330" s="628"/>
      <c r="W330" s="628"/>
      <c r="X330" s="628"/>
      <c r="Y330" s="628"/>
      <c r="Z330" s="628"/>
      <c r="AA330" s="628"/>
      <c r="AB330" s="628"/>
      <c r="AC330" s="628"/>
      <c r="AD330" s="628"/>
      <c r="AE330" s="628"/>
      <c r="AF330" s="628"/>
      <c r="AG330" s="628"/>
      <c r="AH330" s="628"/>
      <c r="AI330" s="628"/>
      <c r="AJ330" s="628"/>
      <c r="AK330" s="628"/>
      <c r="AL330" s="628"/>
      <c r="AM330" s="628"/>
      <c r="AN330" s="628"/>
      <c r="AO330" s="628"/>
      <c r="AP330" s="628"/>
      <c r="AQ330" s="628"/>
      <c r="AR330" s="628"/>
      <c r="AS330" s="628"/>
      <c r="AT330" s="628"/>
      <c r="AU330" s="628"/>
      <c r="AV330" s="628"/>
      <c r="AW330" s="628"/>
      <c r="AX330" s="628"/>
      <c r="AY330" s="628"/>
      <c r="AZ330" s="628"/>
      <c r="BA330" s="628"/>
      <c r="BB330" s="604" t="s">
        <v>231</v>
      </c>
      <c r="BC330" s="629"/>
      <c r="BD330" s="629"/>
      <c r="BE330" s="641">
        <v>2016</v>
      </c>
      <c r="BF330" s="642"/>
      <c r="BG330" s="642"/>
    </row>
    <row r="331" spans="1:59" s="613" customFormat="1" ht="22.2" customHeight="1">
      <c r="A331" s="346" t="s">
        <v>122</v>
      </c>
      <c r="B331" s="65" t="s">
        <v>481</v>
      </c>
      <c r="C331" s="611"/>
      <c r="D331" s="611">
        <f>SUM(E331:BA331)</f>
        <v>0</v>
      </c>
      <c r="E331" s="611">
        <f t="shared" ref="E331:K331" si="307">SUM(E332:E333)</f>
        <v>0</v>
      </c>
      <c r="F331" s="611">
        <f t="shared" si="307"/>
        <v>0</v>
      </c>
      <c r="G331" s="611">
        <f t="shared" si="307"/>
        <v>0</v>
      </c>
      <c r="H331" s="611">
        <f t="shared" si="307"/>
        <v>0</v>
      </c>
      <c r="I331" s="611">
        <f t="shared" si="307"/>
        <v>0</v>
      </c>
      <c r="J331" s="611">
        <f t="shared" si="307"/>
        <v>0</v>
      </c>
      <c r="K331" s="611">
        <f t="shared" si="307"/>
        <v>0</v>
      </c>
      <c r="L331" s="611"/>
      <c r="M331" s="611">
        <f t="shared" ref="M331:AF331" si="308">SUM(M332:M333)</f>
        <v>0</v>
      </c>
      <c r="N331" s="611">
        <f t="shared" si="308"/>
        <v>0</v>
      </c>
      <c r="O331" s="611">
        <f t="shared" si="308"/>
        <v>0</v>
      </c>
      <c r="P331" s="611">
        <f t="shared" si="308"/>
        <v>0</v>
      </c>
      <c r="Q331" s="611">
        <f t="shared" si="308"/>
        <v>0</v>
      </c>
      <c r="R331" s="611">
        <f t="shared" si="308"/>
        <v>0</v>
      </c>
      <c r="S331" s="611">
        <f t="shared" si="308"/>
        <v>0</v>
      </c>
      <c r="T331" s="611">
        <f t="shared" si="308"/>
        <v>0</v>
      </c>
      <c r="U331" s="611">
        <f t="shared" si="308"/>
        <v>0</v>
      </c>
      <c r="V331" s="611">
        <f t="shared" si="308"/>
        <v>0</v>
      </c>
      <c r="W331" s="611">
        <f t="shared" si="308"/>
        <v>0</v>
      </c>
      <c r="X331" s="611">
        <f t="shared" si="308"/>
        <v>0</v>
      </c>
      <c r="Y331" s="611">
        <f t="shared" si="308"/>
        <v>0</v>
      </c>
      <c r="Z331" s="611">
        <f t="shared" si="308"/>
        <v>0</v>
      </c>
      <c r="AA331" s="611">
        <f t="shared" si="308"/>
        <v>0</v>
      </c>
      <c r="AB331" s="611">
        <f t="shared" si="308"/>
        <v>0</v>
      </c>
      <c r="AC331" s="611">
        <f t="shared" si="308"/>
        <v>0</v>
      </c>
      <c r="AD331" s="611">
        <f t="shared" si="308"/>
        <v>0</v>
      </c>
      <c r="AE331" s="611">
        <f t="shared" si="308"/>
        <v>0</v>
      </c>
      <c r="AF331" s="611">
        <f t="shared" si="308"/>
        <v>0</v>
      </c>
      <c r="AG331" s="611"/>
      <c r="AH331" s="611">
        <f t="shared" ref="AH331:BA331" si="309">SUM(AH332:AH333)</f>
        <v>0</v>
      </c>
      <c r="AI331" s="611">
        <f t="shared" si="309"/>
        <v>0</v>
      </c>
      <c r="AJ331" s="611">
        <f t="shared" si="309"/>
        <v>0</v>
      </c>
      <c r="AK331" s="611">
        <f t="shared" si="309"/>
        <v>0</v>
      </c>
      <c r="AL331" s="611">
        <f t="shared" si="309"/>
        <v>0</v>
      </c>
      <c r="AM331" s="611">
        <f t="shared" si="309"/>
        <v>0</v>
      </c>
      <c r="AN331" s="611">
        <f t="shared" si="309"/>
        <v>0</v>
      </c>
      <c r="AO331" s="611">
        <f t="shared" si="309"/>
        <v>0</v>
      </c>
      <c r="AP331" s="611">
        <f t="shared" si="309"/>
        <v>0</v>
      </c>
      <c r="AQ331" s="611">
        <f t="shared" si="309"/>
        <v>0</v>
      </c>
      <c r="AR331" s="611">
        <f t="shared" si="309"/>
        <v>0</v>
      </c>
      <c r="AS331" s="611">
        <f t="shared" si="309"/>
        <v>0</v>
      </c>
      <c r="AT331" s="611">
        <f t="shared" si="309"/>
        <v>0</v>
      </c>
      <c r="AU331" s="611">
        <f t="shared" si="309"/>
        <v>0</v>
      </c>
      <c r="AV331" s="611">
        <f t="shared" si="309"/>
        <v>0</v>
      </c>
      <c r="AW331" s="611">
        <f t="shared" si="309"/>
        <v>0</v>
      </c>
      <c r="AX331" s="611">
        <f t="shared" si="309"/>
        <v>0</v>
      </c>
      <c r="AY331" s="611">
        <f t="shared" si="309"/>
        <v>0</v>
      </c>
      <c r="AZ331" s="611">
        <f t="shared" si="309"/>
        <v>0</v>
      </c>
      <c r="BA331" s="611">
        <f t="shared" si="309"/>
        <v>0</v>
      </c>
      <c r="BB331" s="58" t="s">
        <v>231</v>
      </c>
      <c r="BC331" s="63"/>
      <c r="BD331" s="63"/>
      <c r="BE331" s="43">
        <v>2016</v>
      </c>
      <c r="BF331" s="62"/>
      <c r="BG331" s="62"/>
    </row>
    <row r="332" spans="1:59" s="630" customFormat="1" ht="22.2" hidden="1" customHeight="1">
      <c r="A332" s="626" t="s">
        <v>122</v>
      </c>
      <c r="B332" s="672"/>
      <c r="C332" s="628"/>
      <c r="D332" s="628"/>
      <c r="E332" s="628"/>
      <c r="F332" s="628"/>
      <c r="G332" s="628"/>
      <c r="H332" s="628"/>
      <c r="I332" s="628"/>
      <c r="J332" s="628"/>
      <c r="K332" s="628"/>
      <c r="L332" s="628"/>
      <c r="M332" s="628"/>
      <c r="N332" s="628"/>
      <c r="O332" s="628"/>
      <c r="P332" s="628"/>
      <c r="Q332" s="628"/>
      <c r="R332" s="628"/>
      <c r="S332" s="628"/>
      <c r="T332" s="628"/>
      <c r="U332" s="628"/>
      <c r="V332" s="628"/>
      <c r="W332" s="628"/>
      <c r="X332" s="628"/>
      <c r="Y332" s="628"/>
      <c r="Z332" s="628"/>
      <c r="AA332" s="628"/>
      <c r="AB332" s="628"/>
      <c r="AC332" s="628"/>
      <c r="AD332" s="628"/>
      <c r="AE332" s="628"/>
      <c r="AF332" s="628"/>
      <c r="AG332" s="628"/>
      <c r="AH332" s="628"/>
      <c r="AI332" s="628"/>
      <c r="AJ332" s="628"/>
      <c r="AK332" s="628"/>
      <c r="AL332" s="628"/>
      <c r="AM332" s="628"/>
      <c r="AN332" s="628"/>
      <c r="AO332" s="628"/>
      <c r="AP332" s="628"/>
      <c r="AQ332" s="628"/>
      <c r="AR332" s="628"/>
      <c r="AS332" s="628"/>
      <c r="AT332" s="628"/>
      <c r="AU332" s="628"/>
      <c r="AV332" s="628"/>
      <c r="AW332" s="628"/>
      <c r="AX332" s="628"/>
      <c r="AY332" s="628"/>
      <c r="AZ332" s="628"/>
      <c r="BA332" s="628"/>
      <c r="BB332" s="604" t="s">
        <v>231</v>
      </c>
      <c r="BC332" s="629"/>
      <c r="BD332" s="629"/>
      <c r="BE332" s="641">
        <v>2016</v>
      </c>
      <c r="BF332" s="642"/>
      <c r="BG332" s="642"/>
    </row>
    <row r="333" spans="1:59" s="630" customFormat="1" ht="22.2" hidden="1" customHeight="1">
      <c r="A333" s="626" t="s">
        <v>122</v>
      </c>
      <c r="B333" s="672"/>
      <c r="C333" s="628"/>
      <c r="D333" s="628"/>
      <c r="E333" s="628"/>
      <c r="F333" s="628"/>
      <c r="G333" s="628"/>
      <c r="H333" s="628"/>
      <c r="I333" s="628"/>
      <c r="J333" s="628"/>
      <c r="K333" s="628"/>
      <c r="L333" s="628"/>
      <c r="M333" s="628"/>
      <c r="N333" s="628"/>
      <c r="O333" s="628"/>
      <c r="P333" s="628"/>
      <c r="Q333" s="628"/>
      <c r="R333" s="628"/>
      <c r="S333" s="628"/>
      <c r="T333" s="628"/>
      <c r="U333" s="628"/>
      <c r="V333" s="628"/>
      <c r="W333" s="628"/>
      <c r="X333" s="628"/>
      <c r="Y333" s="628"/>
      <c r="Z333" s="628"/>
      <c r="AA333" s="628"/>
      <c r="AB333" s="628"/>
      <c r="AC333" s="628"/>
      <c r="AD333" s="628"/>
      <c r="AE333" s="628"/>
      <c r="AF333" s="628"/>
      <c r="AG333" s="628"/>
      <c r="AH333" s="628"/>
      <c r="AI333" s="628"/>
      <c r="AJ333" s="628"/>
      <c r="AK333" s="628"/>
      <c r="AL333" s="628"/>
      <c r="AM333" s="628"/>
      <c r="AN333" s="628"/>
      <c r="AO333" s="628"/>
      <c r="AP333" s="628"/>
      <c r="AQ333" s="628"/>
      <c r="AR333" s="628"/>
      <c r="AS333" s="628"/>
      <c r="AT333" s="628"/>
      <c r="AU333" s="628"/>
      <c r="AV333" s="628"/>
      <c r="AW333" s="628"/>
      <c r="AX333" s="628"/>
      <c r="AY333" s="628"/>
      <c r="AZ333" s="628"/>
      <c r="BA333" s="628"/>
      <c r="BB333" s="604" t="s">
        <v>231</v>
      </c>
      <c r="BC333" s="629"/>
      <c r="BD333" s="629"/>
      <c r="BE333" s="641">
        <v>2016</v>
      </c>
      <c r="BF333" s="642"/>
      <c r="BG333" s="642"/>
    </row>
    <row r="334" spans="1:59" s="45" customFormat="1" ht="22.2" customHeight="1">
      <c r="A334" s="346" t="s">
        <v>123</v>
      </c>
      <c r="B334" s="615" t="s">
        <v>509</v>
      </c>
      <c r="C334" s="611">
        <f>SUM(C335,C338)</f>
        <v>0</v>
      </c>
      <c r="D334" s="611">
        <f>SUM(D335+D338)</f>
        <v>0</v>
      </c>
      <c r="E334" s="611">
        <f t="shared" ref="E334:K334" si="310">SUM(E335,E338)</f>
        <v>0</v>
      </c>
      <c r="F334" s="611">
        <f t="shared" si="310"/>
        <v>0</v>
      </c>
      <c r="G334" s="611">
        <f t="shared" si="310"/>
        <v>0</v>
      </c>
      <c r="H334" s="611">
        <f t="shared" si="310"/>
        <v>0</v>
      </c>
      <c r="I334" s="611">
        <f t="shared" si="310"/>
        <v>0</v>
      </c>
      <c r="J334" s="611">
        <f t="shared" si="310"/>
        <v>0</v>
      </c>
      <c r="K334" s="611">
        <f t="shared" si="310"/>
        <v>0</v>
      </c>
      <c r="L334" s="611"/>
      <c r="M334" s="611">
        <f t="shared" ref="M334:AF334" si="311">SUM(M335,M338)</f>
        <v>0</v>
      </c>
      <c r="N334" s="611">
        <f t="shared" si="311"/>
        <v>0</v>
      </c>
      <c r="O334" s="611">
        <f t="shared" si="311"/>
        <v>0</v>
      </c>
      <c r="P334" s="611">
        <f t="shared" si="311"/>
        <v>0</v>
      </c>
      <c r="Q334" s="611">
        <f t="shared" si="311"/>
        <v>0</v>
      </c>
      <c r="R334" s="611">
        <f t="shared" si="311"/>
        <v>0</v>
      </c>
      <c r="S334" s="611">
        <f t="shared" si="311"/>
        <v>0</v>
      </c>
      <c r="T334" s="611">
        <f t="shared" si="311"/>
        <v>0</v>
      </c>
      <c r="U334" s="611">
        <f t="shared" si="311"/>
        <v>0</v>
      </c>
      <c r="V334" s="611">
        <f t="shared" si="311"/>
        <v>0</v>
      </c>
      <c r="W334" s="611">
        <f t="shared" si="311"/>
        <v>0</v>
      </c>
      <c r="X334" s="611">
        <f t="shared" si="311"/>
        <v>0</v>
      </c>
      <c r="Y334" s="611">
        <f t="shared" si="311"/>
        <v>0</v>
      </c>
      <c r="Z334" s="611">
        <f t="shared" si="311"/>
        <v>0</v>
      </c>
      <c r="AA334" s="611">
        <f t="shared" si="311"/>
        <v>0</v>
      </c>
      <c r="AB334" s="611">
        <f t="shared" si="311"/>
        <v>0</v>
      </c>
      <c r="AC334" s="611">
        <f t="shared" si="311"/>
        <v>0</v>
      </c>
      <c r="AD334" s="611">
        <f t="shared" si="311"/>
        <v>0</v>
      </c>
      <c r="AE334" s="611">
        <f t="shared" si="311"/>
        <v>0</v>
      </c>
      <c r="AF334" s="611">
        <f t="shared" si="311"/>
        <v>0</v>
      </c>
      <c r="AG334" s="611"/>
      <c r="AH334" s="611">
        <f t="shared" ref="AH334:BA334" si="312">SUM(AH335,AH338)</f>
        <v>0</v>
      </c>
      <c r="AI334" s="611">
        <f t="shared" si="312"/>
        <v>0</v>
      </c>
      <c r="AJ334" s="611">
        <f t="shared" si="312"/>
        <v>0</v>
      </c>
      <c r="AK334" s="611">
        <f t="shared" si="312"/>
        <v>0</v>
      </c>
      <c r="AL334" s="611">
        <f t="shared" si="312"/>
        <v>0</v>
      </c>
      <c r="AM334" s="611">
        <f t="shared" si="312"/>
        <v>0</v>
      </c>
      <c r="AN334" s="611">
        <f t="shared" si="312"/>
        <v>0</v>
      </c>
      <c r="AO334" s="611">
        <f t="shared" si="312"/>
        <v>0</v>
      </c>
      <c r="AP334" s="611">
        <f t="shared" si="312"/>
        <v>0</v>
      </c>
      <c r="AQ334" s="611">
        <f t="shared" si="312"/>
        <v>0</v>
      </c>
      <c r="AR334" s="611">
        <f t="shared" si="312"/>
        <v>0</v>
      </c>
      <c r="AS334" s="611">
        <f t="shared" si="312"/>
        <v>0</v>
      </c>
      <c r="AT334" s="611">
        <f t="shared" si="312"/>
        <v>0</v>
      </c>
      <c r="AU334" s="611">
        <f t="shared" si="312"/>
        <v>0</v>
      </c>
      <c r="AV334" s="611">
        <f t="shared" si="312"/>
        <v>0</v>
      </c>
      <c r="AW334" s="611">
        <f t="shared" si="312"/>
        <v>0</v>
      </c>
      <c r="AX334" s="611">
        <f t="shared" si="312"/>
        <v>0</v>
      </c>
      <c r="AY334" s="611">
        <f t="shared" si="312"/>
        <v>0</v>
      </c>
      <c r="AZ334" s="611">
        <f t="shared" si="312"/>
        <v>0</v>
      </c>
      <c r="BA334" s="611">
        <f t="shared" si="312"/>
        <v>0</v>
      </c>
      <c r="BB334" s="58" t="s">
        <v>231</v>
      </c>
      <c r="BC334" s="63"/>
      <c r="BD334" s="63"/>
      <c r="BE334" s="43">
        <v>2016</v>
      </c>
      <c r="BF334" s="62"/>
      <c r="BG334" s="62"/>
    </row>
    <row r="335" spans="1:59" s="613" customFormat="1" ht="22.2" customHeight="1">
      <c r="A335" s="346" t="s">
        <v>123</v>
      </c>
      <c r="B335" s="65" t="s">
        <v>480</v>
      </c>
      <c r="C335" s="611"/>
      <c r="D335" s="611">
        <f>SUM(E335:BA335)</f>
        <v>0</v>
      </c>
      <c r="E335" s="611">
        <f t="shared" ref="E335:K335" si="313">SUM(E336:E337)</f>
        <v>0</v>
      </c>
      <c r="F335" s="611">
        <f t="shared" si="313"/>
        <v>0</v>
      </c>
      <c r="G335" s="611">
        <f t="shared" si="313"/>
        <v>0</v>
      </c>
      <c r="H335" s="611">
        <f t="shared" si="313"/>
        <v>0</v>
      </c>
      <c r="I335" s="611">
        <f t="shared" si="313"/>
        <v>0</v>
      </c>
      <c r="J335" s="611">
        <f t="shared" si="313"/>
        <v>0</v>
      </c>
      <c r="K335" s="611">
        <f t="shared" si="313"/>
        <v>0</v>
      </c>
      <c r="L335" s="611"/>
      <c r="M335" s="611">
        <f t="shared" ref="M335:AF335" si="314">SUM(M336:M337)</f>
        <v>0</v>
      </c>
      <c r="N335" s="611">
        <f t="shared" si="314"/>
        <v>0</v>
      </c>
      <c r="O335" s="611">
        <f t="shared" si="314"/>
        <v>0</v>
      </c>
      <c r="P335" s="611">
        <f t="shared" si="314"/>
        <v>0</v>
      </c>
      <c r="Q335" s="611">
        <f t="shared" si="314"/>
        <v>0</v>
      </c>
      <c r="R335" s="611">
        <f t="shared" si="314"/>
        <v>0</v>
      </c>
      <c r="S335" s="611">
        <f t="shared" si="314"/>
        <v>0</v>
      </c>
      <c r="T335" s="611">
        <f t="shared" si="314"/>
        <v>0</v>
      </c>
      <c r="U335" s="611">
        <f t="shared" si="314"/>
        <v>0</v>
      </c>
      <c r="V335" s="611">
        <f t="shared" si="314"/>
        <v>0</v>
      </c>
      <c r="W335" s="611">
        <f t="shared" si="314"/>
        <v>0</v>
      </c>
      <c r="X335" s="611">
        <f t="shared" si="314"/>
        <v>0</v>
      </c>
      <c r="Y335" s="611">
        <f t="shared" si="314"/>
        <v>0</v>
      </c>
      <c r="Z335" s="611">
        <f t="shared" si="314"/>
        <v>0</v>
      </c>
      <c r="AA335" s="611">
        <f t="shared" si="314"/>
        <v>0</v>
      </c>
      <c r="AB335" s="611">
        <f t="shared" si="314"/>
        <v>0</v>
      </c>
      <c r="AC335" s="611">
        <f t="shared" si="314"/>
        <v>0</v>
      </c>
      <c r="AD335" s="611">
        <f t="shared" si="314"/>
        <v>0</v>
      </c>
      <c r="AE335" s="611">
        <f t="shared" si="314"/>
        <v>0</v>
      </c>
      <c r="AF335" s="611">
        <f t="shared" si="314"/>
        <v>0</v>
      </c>
      <c r="AG335" s="611"/>
      <c r="AH335" s="611">
        <f t="shared" ref="AH335:BA335" si="315">SUM(AH336:AH337)</f>
        <v>0</v>
      </c>
      <c r="AI335" s="611">
        <f t="shared" si="315"/>
        <v>0</v>
      </c>
      <c r="AJ335" s="611">
        <f t="shared" si="315"/>
        <v>0</v>
      </c>
      <c r="AK335" s="611">
        <f t="shared" si="315"/>
        <v>0</v>
      </c>
      <c r="AL335" s="611">
        <f t="shared" si="315"/>
        <v>0</v>
      </c>
      <c r="AM335" s="611">
        <f t="shared" si="315"/>
        <v>0</v>
      </c>
      <c r="AN335" s="611">
        <f t="shared" si="315"/>
        <v>0</v>
      </c>
      <c r="AO335" s="611">
        <f t="shared" si="315"/>
        <v>0</v>
      </c>
      <c r="AP335" s="611">
        <f t="shared" si="315"/>
        <v>0</v>
      </c>
      <c r="AQ335" s="611">
        <f t="shared" si="315"/>
        <v>0</v>
      </c>
      <c r="AR335" s="611">
        <f t="shared" si="315"/>
        <v>0</v>
      </c>
      <c r="AS335" s="611">
        <f t="shared" si="315"/>
        <v>0</v>
      </c>
      <c r="AT335" s="611">
        <f t="shared" si="315"/>
        <v>0</v>
      </c>
      <c r="AU335" s="611">
        <f t="shared" si="315"/>
        <v>0</v>
      </c>
      <c r="AV335" s="611">
        <f t="shared" si="315"/>
        <v>0</v>
      </c>
      <c r="AW335" s="611">
        <f t="shared" si="315"/>
        <v>0</v>
      </c>
      <c r="AX335" s="611">
        <f t="shared" si="315"/>
        <v>0</v>
      </c>
      <c r="AY335" s="611">
        <f t="shared" si="315"/>
        <v>0</v>
      </c>
      <c r="AZ335" s="611">
        <f t="shared" si="315"/>
        <v>0</v>
      </c>
      <c r="BA335" s="611">
        <f t="shared" si="315"/>
        <v>0</v>
      </c>
      <c r="BB335" s="58" t="s">
        <v>231</v>
      </c>
      <c r="BC335" s="63"/>
      <c r="BD335" s="63"/>
      <c r="BE335" s="43">
        <v>2016</v>
      </c>
      <c r="BF335" s="62"/>
      <c r="BG335" s="62"/>
    </row>
    <row r="336" spans="1:59" s="630" customFormat="1" ht="22.2" hidden="1" customHeight="1">
      <c r="A336" s="626" t="s">
        <v>123</v>
      </c>
      <c r="B336" s="672"/>
      <c r="C336" s="628"/>
      <c r="D336" s="628"/>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8"/>
      <c r="AA336" s="628"/>
      <c r="AB336" s="628"/>
      <c r="AC336" s="628"/>
      <c r="AD336" s="628"/>
      <c r="AE336" s="628"/>
      <c r="AF336" s="628"/>
      <c r="AG336" s="628"/>
      <c r="AH336" s="628"/>
      <c r="AI336" s="628"/>
      <c r="AJ336" s="628"/>
      <c r="AK336" s="628"/>
      <c r="AL336" s="628"/>
      <c r="AM336" s="628"/>
      <c r="AN336" s="628"/>
      <c r="AO336" s="628"/>
      <c r="AP336" s="628"/>
      <c r="AQ336" s="628"/>
      <c r="AR336" s="628"/>
      <c r="AS336" s="628"/>
      <c r="AT336" s="628"/>
      <c r="AU336" s="628"/>
      <c r="AV336" s="628"/>
      <c r="AW336" s="628"/>
      <c r="AX336" s="628"/>
      <c r="AY336" s="628"/>
      <c r="AZ336" s="628"/>
      <c r="BA336" s="628"/>
      <c r="BB336" s="604" t="s">
        <v>231</v>
      </c>
      <c r="BC336" s="629"/>
      <c r="BD336" s="629"/>
      <c r="BE336" s="641">
        <v>2016</v>
      </c>
      <c r="BF336" s="642"/>
      <c r="BG336" s="642"/>
    </row>
    <row r="337" spans="1:59" s="630" customFormat="1" ht="22.2" hidden="1" customHeight="1">
      <c r="A337" s="626" t="s">
        <v>123</v>
      </c>
      <c r="B337" s="672"/>
      <c r="C337" s="628"/>
      <c r="D337" s="628"/>
      <c r="E337" s="628"/>
      <c r="F337" s="628"/>
      <c r="G337" s="628"/>
      <c r="H337" s="628"/>
      <c r="I337" s="628"/>
      <c r="J337" s="628"/>
      <c r="K337" s="628"/>
      <c r="L337" s="628"/>
      <c r="M337" s="628"/>
      <c r="N337" s="628"/>
      <c r="O337" s="628"/>
      <c r="P337" s="628"/>
      <c r="Q337" s="628"/>
      <c r="R337" s="628"/>
      <c r="S337" s="628"/>
      <c r="T337" s="628"/>
      <c r="U337" s="628"/>
      <c r="V337" s="628"/>
      <c r="W337" s="628"/>
      <c r="X337" s="628"/>
      <c r="Y337" s="628"/>
      <c r="Z337" s="628"/>
      <c r="AA337" s="628"/>
      <c r="AB337" s="628"/>
      <c r="AC337" s="628"/>
      <c r="AD337" s="628"/>
      <c r="AE337" s="628"/>
      <c r="AF337" s="628"/>
      <c r="AG337" s="628"/>
      <c r="AH337" s="628"/>
      <c r="AI337" s="628"/>
      <c r="AJ337" s="628"/>
      <c r="AK337" s="628"/>
      <c r="AL337" s="628"/>
      <c r="AM337" s="628"/>
      <c r="AN337" s="628"/>
      <c r="AO337" s="628"/>
      <c r="AP337" s="628"/>
      <c r="AQ337" s="628"/>
      <c r="AR337" s="628"/>
      <c r="AS337" s="628"/>
      <c r="AT337" s="628"/>
      <c r="AU337" s="628"/>
      <c r="AV337" s="628"/>
      <c r="AW337" s="628"/>
      <c r="AX337" s="628"/>
      <c r="AY337" s="628"/>
      <c r="AZ337" s="628"/>
      <c r="BA337" s="628"/>
      <c r="BB337" s="604" t="s">
        <v>231</v>
      </c>
      <c r="BC337" s="629"/>
      <c r="BD337" s="629"/>
      <c r="BE337" s="641">
        <v>2016</v>
      </c>
      <c r="BF337" s="642"/>
      <c r="BG337" s="642"/>
    </row>
    <row r="338" spans="1:59" s="613" customFormat="1" ht="22.2" customHeight="1">
      <c r="A338" s="346" t="s">
        <v>123</v>
      </c>
      <c r="B338" s="65" t="s">
        <v>481</v>
      </c>
      <c r="C338" s="611"/>
      <c r="D338" s="611">
        <f>SUM(E338:BA338)</f>
        <v>0</v>
      </c>
      <c r="E338" s="611">
        <f t="shared" ref="E338:K338" si="316">SUM(E339:E340)</f>
        <v>0</v>
      </c>
      <c r="F338" s="611">
        <f t="shared" si="316"/>
        <v>0</v>
      </c>
      <c r="G338" s="611">
        <f t="shared" si="316"/>
        <v>0</v>
      </c>
      <c r="H338" s="611">
        <f t="shared" si="316"/>
        <v>0</v>
      </c>
      <c r="I338" s="611">
        <f t="shared" si="316"/>
        <v>0</v>
      </c>
      <c r="J338" s="611">
        <f t="shared" si="316"/>
        <v>0</v>
      </c>
      <c r="K338" s="611">
        <f t="shared" si="316"/>
        <v>0</v>
      </c>
      <c r="L338" s="611"/>
      <c r="M338" s="611">
        <f t="shared" ref="M338:AF338" si="317">SUM(M339:M340)</f>
        <v>0</v>
      </c>
      <c r="N338" s="611">
        <f t="shared" si="317"/>
        <v>0</v>
      </c>
      <c r="O338" s="611">
        <f t="shared" si="317"/>
        <v>0</v>
      </c>
      <c r="P338" s="611">
        <f t="shared" si="317"/>
        <v>0</v>
      </c>
      <c r="Q338" s="611">
        <f t="shared" si="317"/>
        <v>0</v>
      </c>
      <c r="R338" s="611">
        <f t="shared" si="317"/>
        <v>0</v>
      </c>
      <c r="S338" s="611">
        <f t="shared" si="317"/>
        <v>0</v>
      </c>
      <c r="T338" s="611">
        <f t="shared" si="317"/>
        <v>0</v>
      </c>
      <c r="U338" s="611">
        <f t="shared" si="317"/>
        <v>0</v>
      </c>
      <c r="V338" s="611">
        <f t="shared" si="317"/>
        <v>0</v>
      </c>
      <c r="W338" s="611">
        <f t="shared" si="317"/>
        <v>0</v>
      </c>
      <c r="X338" s="611">
        <f t="shared" si="317"/>
        <v>0</v>
      </c>
      <c r="Y338" s="611">
        <f t="shared" si="317"/>
        <v>0</v>
      </c>
      <c r="Z338" s="611">
        <f t="shared" si="317"/>
        <v>0</v>
      </c>
      <c r="AA338" s="611">
        <f t="shared" si="317"/>
        <v>0</v>
      </c>
      <c r="AB338" s="611">
        <f t="shared" si="317"/>
        <v>0</v>
      </c>
      <c r="AC338" s="611">
        <f t="shared" si="317"/>
        <v>0</v>
      </c>
      <c r="AD338" s="611">
        <f t="shared" si="317"/>
        <v>0</v>
      </c>
      <c r="AE338" s="611">
        <f t="shared" si="317"/>
        <v>0</v>
      </c>
      <c r="AF338" s="611">
        <f t="shared" si="317"/>
        <v>0</v>
      </c>
      <c r="AG338" s="611"/>
      <c r="AH338" s="611">
        <f t="shared" ref="AH338:BA338" si="318">SUM(AH339:AH340)</f>
        <v>0</v>
      </c>
      <c r="AI338" s="611">
        <f t="shared" si="318"/>
        <v>0</v>
      </c>
      <c r="AJ338" s="611">
        <f t="shared" si="318"/>
        <v>0</v>
      </c>
      <c r="AK338" s="611">
        <f t="shared" si="318"/>
        <v>0</v>
      </c>
      <c r="AL338" s="611">
        <f t="shared" si="318"/>
        <v>0</v>
      </c>
      <c r="AM338" s="611">
        <f t="shared" si="318"/>
        <v>0</v>
      </c>
      <c r="AN338" s="611">
        <f t="shared" si="318"/>
        <v>0</v>
      </c>
      <c r="AO338" s="611">
        <f t="shared" si="318"/>
        <v>0</v>
      </c>
      <c r="AP338" s="611">
        <f t="shared" si="318"/>
        <v>0</v>
      </c>
      <c r="AQ338" s="611">
        <f t="shared" si="318"/>
        <v>0</v>
      </c>
      <c r="AR338" s="611">
        <f t="shared" si="318"/>
        <v>0</v>
      </c>
      <c r="AS338" s="611">
        <f t="shared" si="318"/>
        <v>0</v>
      </c>
      <c r="AT338" s="611">
        <f t="shared" si="318"/>
        <v>0</v>
      </c>
      <c r="AU338" s="611">
        <f t="shared" si="318"/>
        <v>0</v>
      </c>
      <c r="AV338" s="611">
        <f t="shared" si="318"/>
        <v>0</v>
      </c>
      <c r="AW338" s="611">
        <f t="shared" si="318"/>
        <v>0</v>
      </c>
      <c r="AX338" s="611">
        <f t="shared" si="318"/>
        <v>0</v>
      </c>
      <c r="AY338" s="611">
        <f t="shared" si="318"/>
        <v>0</v>
      </c>
      <c r="AZ338" s="611">
        <f t="shared" si="318"/>
        <v>0</v>
      </c>
      <c r="BA338" s="611">
        <f t="shared" si="318"/>
        <v>0</v>
      </c>
      <c r="BB338" s="58" t="s">
        <v>231</v>
      </c>
      <c r="BC338" s="63"/>
      <c r="BD338" s="63"/>
      <c r="BE338" s="43">
        <v>2016</v>
      </c>
      <c r="BF338" s="62"/>
      <c r="BG338" s="62"/>
    </row>
    <row r="339" spans="1:59" s="630" customFormat="1" ht="22.2" hidden="1" customHeight="1">
      <c r="A339" s="626" t="s">
        <v>123</v>
      </c>
      <c r="B339" s="672"/>
      <c r="C339" s="628"/>
      <c r="D339" s="628"/>
      <c r="E339" s="628"/>
      <c r="F339" s="628"/>
      <c r="G339" s="628"/>
      <c r="H339" s="628"/>
      <c r="I339" s="628"/>
      <c r="J339" s="628"/>
      <c r="K339" s="628"/>
      <c r="L339" s="628"/>
      <c r="M339" s="628"/>
      <c r="N339" s="628"/>
      <c r="O339" s="628"/>
      <c r="P339" s="628"/>
      <c r="Q339" s="628"/>
      <c r="R339" s="628"/>
      <c r="S339" s="628"/>
      <c r="T339" s="628"/>
      <c r="U339" s="628"/>
      <c r="V339" s="628"/>
      <c r="W339" s="628"/>
      <c r="X339" s="628"/>
      <c r="Y339" s="628"/>
      <c r="Z339" s="628"/>
      <c r="AA339" s="628"/>
      <c r="AB339" s="628"/>
      <c r="AC339" s="628"/>
      <c r="AD339" s="628"/>
      <c r="AE339" s="628"/>
      <c r="AF339" s="628"/>
      <c r="AG339" s="628"/>
      <c r="AH339" s="628"/>
      <c r="AI339" s="628"/>
      <c r="AJ339" s="628"/>
      <c r="AK339" s="628"/>
      <c r="AL339" s="628"/>
      <c r="AM339" s="628"/>
      <c r="AN339" s="628"/>
      <c r="AO339" s="628"/>
      <c r="AP339" s="628"/>
      <c r="AQ339" s="628"/>
      <c r="AR339" s="628"/>
      <c r="AS339" s="628"/>
      <c r="AT339" s="628"/>
      <c r="AU339" s="628"/>
      <c r="AV339" s="628"/>
      <c r="AW339" s="628"/>
      <c r="AX339" s="628"/>
      <c r="AY339" s="628"/>
      <c r="AZ339" s="628"/>
      <c r="BA339" s="628"/>
      <c r="BB339" s="604" t="s">
        <v>231</v>
      </c>
      <c r="BC339" s="629"/>
      <c r="BD339" s="629"/>
      <c r="BE339" s="641">
        <v>2016</v>
      </c>
      <c r="BF339" s="642"/>
      <c r="BG339" s="642"/>
    </row>
    <row r="340" spans="1:59" s="630" customFormat="1" ht="22.2" hidden="1" customHeight="1">
      <c r="A340" s="626" t="s">
        <v>123</v>
      </c>
      <c r="B340" s="672"/>
      <c r="C340" s="628"/>
      <c r="D340" s="628"/>
      <c r="E340" s="628"/>
      <c r="F340" s="628"/>
      <c r="G340" s="628"/>
      <c r="H340" s="628"/>
      <c r="I340" s="628"/>
      <c r="J340" s="628"/>
      <c r="K340" s="628"/>
      <c r="L340" s="628"/>
      <c r="M340" s="628"/>
      <c r="N340" s="628"/>
      <c r="O340" s="628"/>
      <c r="P340" s="628"/>
      <c r="Q340" s="628"/>
      <c r="R340" s="628"/>
      <c r="S340" s="628"/>
      <c r="T340" s="628"/>
      <c r="U340" s="628"/>
      <c r="V340" s="628"/>
      <c r="W340" s="628"/>
      <c r="X340" s="628"/>
      <c r="Y340" s="628"/>
      <c r="Z340" s="628"/>
      <c r="AA340" s="628"/>
      <c r="AB340" s="628"/>
      <c r="AC340" s="628"/>
      <c r="AD340" s="628"/>
      <c r="AE340" s="628"/>
      <c r="AF340" s="628"/>
      <c r="AG340" s="628"/>
      <c r="AH340" s="628"/>
      <c r="AI340" s="628"/>
      <c r="AJ340" s="628"/>
      <c r="AK340" s="628"/>
      <c r="AL340" s="628"/>
      <c r="AM340" s="628"/>
      <c r="AN340" s="628"/>
      <c r="AO340" s="628"/>
      <c r="AP340" s="628"/>
      <c r="AQ340" s="628"/>
      <c r="AR340" s="628"/>
      <c r="AS340" s="628"/>
      <c r="AT340" s="628"/>
      <c r="AU340" s="628"/>
      <c r="AV340" s="628"/>
      <c r="AW340" s="628"/>
      <c r="AX340" s="628"/>
      <c r="AY340" s="628"/>
      <c r="AZ340" s="628"/>
      <c r="BA340" s="628"/>
      <c r="BB340" s="604" t="s">
        <v>231</v>
      </c>
      <c r="BC340" s="629"/>
      <c r="BD340" s="629"/>
      <c r="BE340" s="641">
        <v>2016</v>
      </c>
      <c r="BF340" s="642"/>
      <c r="BG340" s="642"/>
    </row>
    <row r="341" spans="1:59" s="45" customFormat="1" ht="22.2" customHeight="1">
      <c r="A341" s="346" t="s">
        <v>125</v>
      </c>
      <c r="B341" s="615" t="s">
        <v>510</v>
      </c>
      <c r="C341" s="611">
        <f>SUM(C342,C345)</f>
        <v>0</v>
      </c>
      <c r="D341" s="611">
        <f>SUM(D342+D345)</f>
        <v>0</v>
      </c>
      <c r="E341" s="611">
        <f t="shared" ref="E341:K341" si="319">SUM(E342,E345)</f>
        <v>0</v>
      </c>
      <c r="F341" s="611">
        <f t="shared" si="319"/>
        <v>0</v>
      </c>
      <c r="G341" s="611">
        <f t="shared" si="319"/>
        <v>0</v>
      </c>
      <c r="H341" s="611">
        <f t="shared" si="319"/>
        <v>0</v>
      </c>
      <c r="I341" s="611">
        <f t="shared" si="319"/>
        <v>0</v>
      </c>
      <c r="J341" s="611">
        <f t="shared" si="319"/>
        <v>0</v>
      </c>
      <c r="K341" s="611">
        <f t="shared" si="319"/>
        <v>0</v>
      </c>
      <c r="L341" s="611"/>
      <c r="M341" s="611">
        <f t="shared" ref="M341:AF341" si="320">SUM(M342,M345)</f>
        <v>0</v>
      </c>
      <c r="N341" s="611">
        <f t="shared" si="320"/>
        <v>0</v>
      </c>
      <c r="O341" s="611">
        <f t="shared" si="320"/>
        <v>0</v>
      </c>
      <c r="P341" s="611">
        <f t="shared" si="320"/>
        <v>0</v>
      </c>
      <c r="Q341" s="611">
        <f t="shared" si="320"/>
        <v>0</v>
      </c>
      <c r="R341" s="611">
        <f t="shared" si="320"/>
        <v>0</v>
      </c>
      <c r="S341" s="611">
        <f t="shared" si="320"/>
        <v>0</v>
      </c>
      <c r="T341" s="611">
        <f t="shared" si="320"/>
        <v>0</v>
      </c>
      <c r="U341" s="611">
        <f t="shared" si="320"/>
        <v>0</v>
      </c>
      <c r="V341" s="611">
        <f t="shared" si="320"/>
        <v>0</v>
      </c>
      <c r="W341" s="611">
        <f t="shared" si="320"/>
        <v>0</v>
      </c>
      <c r="X341" s="611">
        <f t="shared" si="320"/>
        <v>0</v>
      </c>
      <c r="Y341" s="611">
        <f t="shared" si="320"/>
        <v>0</v>
      </c>
      <c r="Z341" s="611">
        <f t="shared" si="320"/>
        <v>0</v>
      </c>
      <c r="AA341" s="611">
        <f t="shared" si="320"/>
        <v>0</v>
      </c>
      <c r="AB341" s="611">
        <f t="shared" si="320"/>
        <v>0</v>
      </c>
      <c r="AC341" s="611">
        <f t="shared" si="320"/>
        <v>0</v>
      </c>
      <c r="AD341" s="611">
        <f t="shared" si="320"/>
        <v>0</v>
      </c>
      <c r="AE341" s="611">
        <f t="shared" si="320"/>
        <v>0</v>
      </c>
      <c r="AF341" s="611">
        <f t="shared" si="320"/>
        <v>0</v>
      </c>
      <c r="AG341" s="611"/>
      <c r="AH341" s="611">
        <f t="shared" ref="AH341:BA341" si="321">SUM(AH342,AH345)</f>
        <v>0</v>
      </c>
      <c r="AI341" s="611">
        <f t="shared" si="321"/>
        <v>0</v>
      </c>
      <c r="AJ341" s="611">
        <f t="shared" si="321"/>
        <v>0</v>
      </c>
      <c r="AK341" s="611">
        <f t="shared" si="321"/>
        <v>0</v>
      </c>
      <c r="AL341" s="611">
        <f t="shared" si="321"/>
        <v>0</v>
      </c>
      <c r="AM341" s="611">
        <f t="shared" si="321"/>
        <v>0</v>
      </c>
      <c r="AN341" s="611">
        <f t="shared" si="321"/>
        <v>0</v>
      </c>
      <c r="AO341" s="611">
        <f t="shared" si="321"/>
        <v>0</v>
      </c>
      <c r="AP341" s="611">
        <f t="shared" si="321"/>
        <v>0</v>
      </c>
      <c r="AQ341" s="611">
        <f t="shared" si="321"/>
        <v>0</v>
      </c>
      <c r="AR341" s="611">
        <f t="shared" si="321"/>
        <v>0</v>
      </c>
      <c r="AS341" s="611">
        <f t="shared" si="321"/>
        <v>0</v>
      </c>
      <c r="AT341" s="611">
        <f t="shared" si="321"/>
        <v>0</v>
      </c>
      <c r="AU341" s="611">
        <f t="shared" si="321"/>
        <v>0</v>
      </c>
      <c r="AV341" s="611">
        <f t="shared" si="321"/>
        <v>0</v>
      </c>
      <c r="AW341" s="611">
        <f t="shared" si="321"/>
        <v>0</v>
      </c>
      <c r="AX341" s="611">
        <f t="shared" si="321"/>
        <v>0</v>
      </c>
      <c r="AY341" s="611">
        <f t="shared" si="321"/>
        <v>0</v>
      </c>
      <c r="AZ341" s="611">
        <f t="shared" si="321"/>
        <v>0</v>
      </c>
      <c r="BA341" s="611">
        <f t="shared" si="321"/>
        <v>0</v>
      </c>
      <c r="BB341" s="58" t="s">
        <v>231</v>
      </c>
      <c r="BC341" s="63"/>
      <c r="BD341" s="63"/>
      <c r="BE341" s="43">
        <v>2016</v>
      </c>
      <c r="BF341" s="62"/>
      <c r="BG341" s="62"/>
    </row>
    <row r="342" spans="1:59" s="613" customFormat="1" ht="22.2" customHeight="1">
      <c r="A342" s="346" t="s">
        <v>125</v>
      </c>
      <c r="B342" s="65" t="s">
        <v>480</v>
      </c>
      <c r="C342" s="611"/>
      <c r="D342" s="611">
        <f>SUM(E342:BA342)</f>
        <v>0</v>
      </c>
      <c r="E342" s="611">
        <f t="shared" ref="E342:K342" si="322">SUM(E343:E344)</f>
        <v>0</v>
      </c>
      <c r="F342" s="611">
        <f t="shared" si="322"/>
        <v>0</v>
      </c>
      <c r="G342" s="611">
        <f t="shared" si="322"/>
        <v>0</v>
      </c>
      <c r="H342" s="611">
        <f t="shared" si="322"/>
        <v>0</v>
      </c>
      <c r="I342" s="611">
        <f t="shared" si="322"/>
        <v>0</v>
      </c>
      <c r="J342" s="611">
        <f t="shared" si="322"/>
        <v>0</v>
      </c>
      <c r="K342" s="611">
        <f t="shared" si="322"/>
        <v>0</v>
      </c>
      <c r="L342" s="611"/>
      <c r="M342" s="611">
        <f t="shared" ref="M342:AF342" si="323">SUM(M343:M344)</f>
        <v>0</v>
      </c>
      <c r="N342" s="611">
        <f t="shared" si="323"/>
        <v>0</v>
      </c>
      <c r="O342" s="611">
        <f t="shared" si="323"/>
        <v>0</v>
      </c>
      <c r="P342" s="611">
        <f t="shared" si="323"/>
        <v>0</v>
      </c>
      <c r="Q342" s="611">
        <f t="shared" si="323"/>
        <v>0</v>
      </c>
      <c r="R342" s="611">
        <f t="shared" si="323"/>
        <v>0</v>
      </c>
      <c r="S342" s="611">
        <f t="shared" si="323"/>
        <v>0</v>
      </c>
      <c r="T342" s="611">
        <f t="shared" si="323"/>
        <v>0</v>
      </c>
      <c r="U342" s="611">
        <f t="shared" si="323"/>
        <v>0</v>
      </c>
      <c r="V342" s="611">
        <f t="shared" si="323"/>
        <v>0</v>
      </c>
      <c r="W342" s="611">
        <f t="shared" si="323"/>
        <v>0</v>
      </c>
      <c r="X342" s="611">
        <f t="shared" si="323"/>
        <v>0</v>
      </c>
      <c r="Y342" s="611">
        <f t="shared" si="323"/>
        <v>0</v>
      </c>
      <c r="Z342" s="611">
        <f t="shared" si="323"/>
        <v>0</v>
      </c>
      <c r="AA342" s="611">
        <f t="shared" si="323"/>
        <v>0</v>
      </c>
      <c r="AB342" s="611">
        <f t="shared" si="323"/>
        <v>0</v>
      </c>
      <c r="AC342" s="611">
        <f t="shared" si="323"/>
        <v>0</v>
      </c>
      <c r="AD342" s="611">
        <f t="shared" si="323"/>
        <v>0</v>
      </c>
      <c r="AE342" s="611">
        <f t="shared" si="323"/>
        <v>0</v>
      </c>
      <c r="AF342" s="611">
        <f t="shared" si="323"/>
        <v>0</v>
      </c>
      <c r="AG342" s="611"/>
      <c r="AH342" s="611">
        <f t="shared" ref="AH342:BA342" si="324">SUM(AH343:AH344)</f>
        <v>0</v>
      </c>
      <c r="AI342" s="611">
        <f t="shared" si="324"/>
        <v>0</v>
      </c>
      <c r="AJ342" s="611">
        <f t="shared" si="324"/>
        <v>0</v>
      </c>
      <c r="AK342" s="611">
        <f t="shared" si="324"/>
        <v>0</v>
      </c>
      <c r="AL342" s="611">
        <f t="shared" si="324"/>
        <v>0</v>
      </c>
      <c r="AM342" s="611">
        <f t="shared" si="324"/>
        <v>0</v>
      </c>
      <c r="AN342" s="611">
        <f t="shared" si="324"/>
        <v>0</v>
      </c>
      <c r="AO342" s="611">
        <f t="shared" si="324"/>
        <v>0</v>
      </c>
      <c r="AP342" s="611">
        <f t="shared" si="324"/>
        <v>0</v>
      </c>
      <c r="AQ342" s="611">
        <f t="shared" si="324"/>
        <v>0</v>
      </c>
      <c r="AR342" s="611">
        <f t="shared" si="324"/>
        <v>0</v>
      </c>
      <c r="AS342" s="611">
        <f t="shared" si="324"/>
        <v>0</v>
      </c>
      <c r="AT342" s="611">
        <f t="shared" si="324"/>
        <v>0</v>
      </c>
      <c r="AU342" s="611">
        <f t="shared" si="324"/>
        <v>0</v>
      </c>
      <c r="AV342" s="611">
        <f t="shared" si="324"/>
        <v>0</v>
      </c>
      <c r="AW342" s="611">
        <f t="shared" si="324"/>
        <v>0</v>
      </c>
      <c r="AX342" s="611">
        <f t="shared" si="324"/>
        <v>0</v>
      </c>
      <c r="AY342" s="611">
        <f t="shared" si="324"/>
        <v>0</v>
      </c>
      <c r="AZ342" s="611">
        <f t="shared" si="324"/>
        <v>0</v>
      </c>
      <c r="BA342" s="611">
        <f t="shared" si="324"/>
        <v>0</v>
      </c>
      <c r="BB342" s="58" t="s">
        <v>231</v>
      </c>
      <c r="BC342" s="63"/>
      <c r="BD342" s="63"/>
      <c r="BE342" s="43">
        <v>2016</v>
      </c>
      <c r="BF342" s="62"/>
      <c r="BG342" s="62"/>
    </row>
    <row r="343" spans="1:59" s="630" customFormat="1" ht="22.2" hidden="1" customHeight="1">
      <c r="A343" s="626" t="s">
        <v>125</v>
      </c>
      <c r="B343" s="672"/>
      <c r="C343" s="628"/>
      <c r="D343" s="628"/>
      <c r="E343" s="628"/>
      <c r="F343" s="628"/>
      <c r="G343" s="628"/>
      <c r="H343" s="628"/>
      <c r="I343" s="628"/>
      <c r="J343" s="628"/>
      <c r="K343" s="628"/>
      <c r="L343" s="628"/>
      <c r="M343" s="628"/>
      <c r="N343" s="628"/>
      <c r="O343" s="628"/>
      <c r="P343" s="628"/>
      <c r="Q343" s="628"/>
      <c r="R343" s="628"/>
      <c r="S343" s="628"/>
      <c r="T343" s="628"/>
      <c r="U343" s="628"/>
      <c r="V343" s="628"/>
      <c r="W343" s="628"/>
      <c r="X343" s="628"/>
      <c r="Y343" s="628"/>
      <c r="Z343" s="628"/>
      <c r="AA343" s="628"/>
      <c r="AB343" s="628"/>
      <c r="AC343" s="628"/>
      <c r="AD343" s="628"/>
      <c r="AE343" s="628"/>
      <c r="AF343" s="628"/>
      <c r="AG343" s="628"/>
      <c r="AH343" s="628"/>
      <c r="AI343" s="628"/>
      <c r="AJ343" s="628"/>
      <c r="AK343" s="628"/>
      <c r="AL343" s="628"/>
      <c r="AM343" s="628"/>
      <c r="AN343" s="628"/>
      <c r="AO343" s="628"/>
      <c r="AP343" s="628"/>
      <c r="AQ343" s="628"/>
      <c r="AR343" s="628"/>
      <c r="AS343" s="628"/>
      <c r="AT343" s="628"/>
      <c r="AU343" s="628"/>
      <c r="AV343" s="628"/>
      <c r="AW343" s="628"/>
      <c r="AX343" s="628"/>
      <c r="AY343" s="628"/>
      <c r="AZ343" s="628"/>
      <c r="BA343" s="628"/>
      <c r="BB343" s="604" t="s">
        <v>231</v>
      </c>
      <c r="BC343" s="629"/>
      <c r="BD343" s="629"/>
      <c r="BE343" s="641">
        <v>2016</v>
      </c>
      <c r="BF343" s="642"/>
      <c r="BG343" s="642"/>
    </row>
    <row r="344" spans="1:59" s="630" customFormat="1" ht="22.2" hidden="1" customHeight="1">
      <c r="A344" s="626" t="s">
        <v>125</v>
      </c>
      <c r="B344" s="672"/>
      <c r="C344" s="628"/>
      <c r="D344" s="628"/>
      <c r="E344" s="628"/>
      <c r="F344" s="628"/>
      <c r="G344" s="628"/>
      <c r="H344" s="628"/>
      <c r="I344" s="628"/>
      <c r="J344" s="628"/>
      <c r="K344" s="628"/>
      <c r="L344" s="628"/>
      <c r="M344" s="628"/>
      <c r="N344" s="628"/>
      <c r="O344" s="628"/>
      <c r="P344" s="628"/>
      <c r="Q344" s="628"/>
      <c r="R344" s="628"/>
      <c r="S344" s="628"/>
      <c r="T344" s="628"/>
      <c r="U344" s="628"/>
      <c r="V344" s="628"/>
      <c r="W344" s="628"/>
      <c r="X344" s="628"/>
      <c r="Y344" s="628"/>
      <c r="Z344" s="628"/>
      <c r="AA344" s="628"/>
      <c r="AB344" s="628"/>
      <c r="AC344" s="628"/>
      <c r="AD344" s="628"/>
      <c r="AE344" s="628"/>
      <c r="AF344" s="628"/>
      <c r="AG344" s="628"/>
      <c r="AH344" s="628"/>
      <c r="AI344" s="628"/>
      <c r="AJ344" s="628"/>
      <c r="AK344" s="628"/>
      <c r="AL344" s="628"/>
      <c r="AM344" s="628"/>
      <c r="AN344" s="628"/>
      <c r="AO344" s="628"/>
      <c r="AP344" s="628"/>
      <c r="AQ344" s="628"/>
      <c r="AR344" s="628"/>
      <c r="AS344" s="628"/>
      <c r="AT344" s="628"/>
      <c r="AU344" s="628"/>
      <c r="AV344" s="628"/>
      <c r="AW344" s="628"/>
      <c r="AX344" s="628"/>
      <c r="AY344" s="628"/>
      <c r="AZ344" s="628"/>
      <c r="BA344" s="628"/>
      <c r="BB344" s="604" t="s">
        <v>231</v>
      </c>
      <c r="BC344" s="629"/>
      <c r="BD344" s="629"/>
      <c r="BE344" s="641">
        <v>2016</v>
      </c>
      <c r="BF344" s="642"/>
      <c r="BG344" s="642"/>
    </row>
    <row r="345" spans="1:59" s="613" customFormat="1" ht="22.2" customHeight="1">
      <c r="A345" s="346" t="s">
        <v>125</v>
      </c>
      <c r="B345" s="65" t="s">
        <v>481</v>
      </c>
      <c r="C345" s="611"/>
      <c r="D345" s="611">
        <f>SUM(E345:BA345)</f>
        <v>0</v>
      </c>
      <c r="E345" s="611">
        <f t="shared" ref="E345:K345" si="325">SUM(E346:E347)</f>
        <v>0</v>
      </c>
      <c r="F345" s="611">
        <f t="shared" si="325"/>
        <v>0</v>
      </c>
      <c r="G345" s="611">
        <f t="shared" si="325"/>
        <v>0</v>
      </c>
      <c r="H345" s="611">
        <f t="shared" si="325"/>
        <v>0</v>
      </c>
      <c r="I345" s="611">
        <f t="shared" si="325"/>
        <v>0</v>
      </c>
      <c r="J345" s="611">
        <f t="shared" si="325"/>
        <v>0</v>
      </c>
      <c r="K345" s="611">
        <f t="shared" si="325"/>
        <v>0</v>
      </c>
      <c r="L345" s="611"/>
      <c r="M345" s="611">
        <f t="shared" ref="M345:AF345" si="326">SUM(M346:M347)</f>
        <v>0</v>
      </c>
      <c r="N345" s="611">
        <f t="shared" si="326"/>
        <v>0</v>
      </c>
      <c r="O345" s="611">
        <f t="shared" si="326"/>
        <v>0</v>
      </c>
      <c r="P345" s="611">
        <f t="shared" si="326"/>
        <v>0</v>
      </c>
      <c r="Q345" s="611">
        <f t="shared" si="326"/>
        <v>0</v>
      </c>
      <c r="R345" s="611">
        <f t="shared" si="326"/>
        <v>0</v>
      </c>
      <c r="S345" s="611">
        <f t="shared" si="326"/>
        <v>0</v>
      </c>
      <c r="T345" s="611">
        <f t="shared" si="326"/>
        <v>0</v>
      </c>
      <c r="U345" s="611">
        <f t="shared" si="326"/>
        <v>0</v>
      </c>
      <c r="V345" s="611">
        <f t="shared" si="326"/>
        <v>0</v>
      </c>
      <c r="W345" s="611">
        <f t="shared" si="326"/>
        <v>0</v>
      </c>
      <c r="X345" s="611">
        <f t="shared" si="326"/>
        <v>0</v>
      </c>
      <c r="Y345" s="611">
        <f t="shared" si="326"/>
        <v>0</v>
      </c>
      <c r="Z345" s="611">
        <f t="shared" si="326"/>
        <v>0</v>
      </c>
      <c r="AA345" s="611">
        <f t="shared" si="326"/>
        <v>0</v>
      </c>
      <c r="AB345" s="611">
        <f t="shared" si="326"/>
        <v>0</v>
      </c>
      <c r="AC345" s="611">
        <f t="shared" si="326"/>
        <v>0</v>
      </c>
      <c r="AD345" s="611">
        <f t="shared" si="326"/>
        <v>0</v>
      </c>
      <c r="AE345" s="611">
        <f t="shared" si="326"/>
        <v>0</v>
      </c>
      <c r="AF345" s="611">
        <f t="shared" si="326"/>
        <v>0</v>
      </c>
      <c r="AG345" s="611"/>
      <c r="AH345" s="611">
        <f t="shared" ref="AH345:BA345" si="327">SUM(AH346:AH347)</f>
        <v>0</v>
      </c>
      <c r="AI345" s="611">
        <f t="shared" si="327"/>
        <v>0</v>
      </c>
      <c r="AJ345" s="611">
        <f t="shared" si="327"/>
        <v>0</v>
      </c>
      <c r="AK345" s="611">
        <f t="shared" si="327"/>
        <v>0</v>
      </c>
      <c r="AL345" s="611">
        <f t="shared" si="327"/>
        <v>0</v>
      </c>
      <c r="AM345" s="611">
        <f t="shared" si="327"/>
        <v>0</v>
      </c>
      <c r="AN345" s="611">
        <f t="shared" si="327"/>
        <v>0</v>
      </c>
      <c r="AO345" s="611">
        <f t="shared" si="327"/>
        <v>0</v>
      </c>
      <c r="AP345" s="611">
        <f t="shared" si="327"/>
        <v>0</v>
      </c>
      <c r="AQ345" s="611">
        <f t="shared" si="327"/>
        <v>0</v>
      </c>
      <c r="AR345" s="611">
        <f t="shared" si="327"/>
        <v>0</v>
      </c>
      <c r="AS345" s="611">
        <f t="shared" si="327"/>
        <v>0</v>
      </c>
      <c r="AT345" s="611">
        <f t="shared" si="327"/>
        <v>0</v>
      </c>
      <c r="AU345" s="611">
        <f t="shared" si="327"/>
        <v>0</v>
      </c>
      <c r="AV345" s="611">
        <f t="shared" si="327"/>
        <v>0</v>
      </c>
      <c r="AW345" s="611">
        <f t="shared" si="327"/>
        <v>0</v>
      </c>
      <c r="AX345" s="611">
        <f t="shared" si="327"/>
        <v>0</v>
      </c>
      <c r="AY345" s="611">
        <f t="shared" si="327"/>
        <v>0</v>
      </c>
      <c r="AZ345" s="611">
        <f t="shared" si="327"/>
        <v>0</v>
      </c>
      <c r="BA345" s="611">
        <f t="shared" si="327"/>
        <v>0</v>
      </c>
      <c r="BB345" s="58" t="s">
        <v>231</v>
      </c>
      <c r="BC345" s="63"/>
      <c r="BD345" s="63"/>
      <c r="BE345" s="43">
        <v>2016</v>
      </c>
      <c r="BF345" s="62"/>
      <c r="BG345" s="62"/>
    </row>
    <row r="346" spans="1:59" s="630" customFormat="1" ht="22.2" hidden="1" customHeight="1">
      <c r="A346" s="626" t="s">
        <v>125</v>
      </c>
      <c r="B346" s="672"/>
      <c r="C346" s="628"/>
      <c r="D346" s="628"/>
      <c r="E346" s="628"/>
      <c r="F346" s="628"/>
      <c r="G346" s="628"/>
      <c r="H346" s="628"/>
      <c r="I346" s="628"/>
      <c r="J346" s="628"/>
      <c r="K346" s="628"/>
      <c r="L346" s="628"/>
      <c r="M346" s="628"/>
      <c r="N346" s="628"/>
      <c r="O346" s="628"/>
      <c r="P346" s="628"/>
      <c r="Q346" s="628"/>
      <c r="R346" s="628"/>
      <c r="S346" s="628"/>
      <c r="T346" s="628"/>
      <c r="U346" s="628"/>
      <c r="V346" s="628"/>
      <c r="W346" s="628"/>
      <c r="X346" s="628"/>
      <c r="Y346" s="628"/>
      <c r="Z346" s="628"/>
      <c r="AA346" s="628"/>
      <c r="AB346" s="628"/>
      <c r="AC346" s="628"/>
      <c r="AD346" s="628"/>
      <c r="AE346" s="628"/>
      <c r="AF346" s="628"/>
      <c r="AG346" s="628"/>
      <c r="AH346" s="628"/>
      <c r="AI346" s="628"/>
      <c r="AJ346" s="628"/>
      <c r="AK346" s="628"/>
      <c r="AL346" s="628"/>
      <c r="AM346" s="628"/>
      <c r="AN346" s="628"/>
      <c r="AO346" s="628"/>
      <c r="AP346" s="628"/>
      <c r="AQ346" s="628"/>
      <c r="AR346" s="628"/>
      <c r="AS346" s="628"/>
      <c r="AT346" s="628"/>
      <c r="AU346" s="628"/>
      <c r="AV346" s="628"/>
      <c r="AW346" s="628"/>
      <c r="AX346" s="628"/>
      <c r="AY346" s="628"/>
      <c r="AZ346" s="628"/>
      <c r="BA346" s="628"/>
      <c r="BB346" s="604" t="s">
        <v>231</v>
      </c>
      <c r="BC346" s="629"/>
      <c r="BD346" s="629"/>
      <c r="BE346" s="641">
        <v>2016</v>
      </c>
      <c r="BF346" s="642"/>
      <c r="BG346" s="642"/>
    </row>
    <row r="347" spans="1:59" s="630" customFormat="1" ht="22.2" hidden="1" customHeight="1">
      <c r="A347" s="626" t="s">
        <v>125</v>
      </c>
      <c r="B347" s="672"/>
      <c r="C347" s="628"/>
      <c r="D347" s="628"/>
      <c r="E347" s="628"/>
      <c r="F347" s="628"/>
      <c r="G347" s="628"/>
      <c r="H347" s="628"/>
      <c r="I347" s="628"/>
      <c r="J347" s="628"/>
      <c r="K347" s="628"/>
      <c r="L347" s="628"/>
      <c r="M347" s="628"/>
      <c r="N347" s="628"/>
      <c r="O347" s="628"/>
      <c r="P347" s="628"/>
      <c r="Q347" s="628"/>
      <c r="R347" s="628"/>
      <c r="S347" s="628"/>
      <c r="T347" s="628"/>
      <c r="U347" s="628"/>
      <c r="V347" s="628"/>
      <c r="W347" s="628"/>
      <c r="X347" s="628"/>
      <c r="Y347" s="628"/>
      <c r="Z347" s="628"/>
      <c r="AA347" s="628"/>
      <c r="AB347" s="628"/>
      <c r="AC347" s="628"/>
      <c r="AD347" s="628"/>
      <c r="AE347" s="628"/>
      <c r="AF347" s="628"/>
      <c r="AG347" s="628"/>
      <c r="AH347" s="628"/>
      <c r="AI347" s="628"/>
      <c r="AJ347" s="628"/>
      <c r="AK347" s="628"/>
      <c r="AL347" s="628"/>
      <c r="AM347" s="628"/>
      <c r="AN347" s="628"/>
      <c r="AO347" s="628"/>
      <c r="AP347" s="628"/>
      <c r="AQ347" s="628"/>
      <c r="AR347" s="628"/>
      <c r="AS347" s="628"/>
      <c r="AT347" s="628"/>
      <c r="AU347" s="628"/>
      <c r="AV347" s="628"/>
      <c r="AW347" s="628"/>
      <c r="AX347" s="628"/>
      <c r="AY347" s="628"/>
      <c r="AZ347" s="628"/>
      <c r="BA347" s="628"/>
      <c r="BB347" s="604" t="s">
        <v>231</v>
      </c>
      <c r="BC347" s="629"/>
      <c r="BD347" s="629"/>
      <c r="BE347" s="641">
        <v>2016</v>
      </c>
      <c r="BF347" s="642"/>
      <c r="BG347" s="642"/>
    </row>
    <row r="348" spans="1:59" s="45" customFormat="1" ht="22.2" customHeight="1">
      <c r="A348" s="346" t="s">
        <v>127</v>
      </c>
      <c r="B348" s="615" t="s">
        <v>456</v>
      </c>
      <c r="C348" s="611">
        <f>SUM(C349,C352)</f>
        <v>0</v>
      </c>
      <c r="D348" s="611">
        <f>SUM(D349+D352)</f>
        <v>0</v>
      </c>
      <c r="E348" s="611">
        <f t="shared" ref="E348:K348" si="328">SUM(E349,E352)</f>
        <v>0</v>
      </c>
      <c r="F348" s="611">
        <f t="shared" si="328"/>
        <v>0</v>
      </c>
      <c r="G348" s="611">
        <f t="shared" si="328"/>
        <v>0</v>
      </c>
      <c r="H348" s="611">
        <f t="shared" si="328"/>
        <v>0</v>
      </c>
      <c r="I348" s="611">
        <f t="shared" si="328"/>
        <v>0</v>
      </c>
      <c r="J348" s="611">
        <f t="shared" si="328"/>
        <v>0</v>
      </c>
      <c r="K348" s="611">
        <f t="shared" si="328"/>
        <v>0</v>
      </c>
      <c r="L348" s="611"/>
      <c r="M348" s="611">
        <f t="shared" ref="M348:AF348" si="329">SUM(M349,M352)</f>
        <v>0</v>
      </c>
      <c r="N348" s="611">
        <f t="shared" si="329"/>
        <v>0</v>
      </c>
      <c r="O348" s="611">
        <f t="shared" si="329"/>
        <v>0</v>
      </c>
      <c r="P348" s="611">
        <f t="shared" si="329"/>
        <v>0</v>
      </c>
      <c r="Q348" s="611">
        <f t="shared" si="329"/>
        <v>0</v>
      </c>
      <c r="R348" s="611">
        <f t="shared" si="329"/>
        <v>0</v>
      </c>
      <c r="S348" s="611">
        <f t="shared" si="329"/>
        <v>0</v>
      </c>
      <c r="T348" s="611">
        <f t="shared" si="329"/>
        <v>0</v>
      </c>
      <c r="U348" s="611">
        <f t="shared" si="329"/>
        <v>0</v>
      </c>
      <c r="V348" s="611">
        <f t="shared" si="329"/>
        <v>0</v>
      </c>
      <c r="W348" s="611">
        <f t="shared" si="329"/>
        <v>0</v>
      </c>
      <c r="X348" s="611">
        <f t="shared" si="329"/>
        <v>0</v>
      </c>
      <c r="Y348" s="611">
        <f t="shared" si="329"/>
        <v>0</v>
      </c>
      <c r="Z348" s="611">
        <f t="shared" si="329"/>
        <v>0</v>
      </c>
      <c r="AA348" s="611">
        <f t="shared" si="329"/>
        <v>0</v>
      </c>
      <c r="AB348" s="611">
        <f t="shared" si="329"/>
        <v>0</v>
      </c>
      <c r="AC348" s="611">
        <f t="shared" si="329"/>
        <v>0</v>
      </c>
      <c r="AD348" s="611">
        <f t="shared" si="329"/>
        <v>0</v>
      </c>
      <c r="AE348" s="611">
        <f t="shared" si="329"/>
        <v>0</v>
      </c>
      <c r="AF348" s="611">
        <f t="shared" si="329"/>
        <v>0</v>
      </c>
      <c r="AG348" s="611"/>
      <c r="AH348" s="611">
        <f t="shared" ref="AH348:BA348" si="330">SUM(AH349,AH352)</f>
        <v>0</v>
      </c>
      <c r="AI348" s="611">
        <f t="shared" si="330"/>
        <v>0</v>
      </c>
      <c r="AJ348" s="611">
        <f t="shared" si="330"/>
        <v>0</v>
      </c>
      <c r="AK348" s="611">
        <f t="shared" si="330"/>
        <v>0</v>
      </c>
      <c r="AL348" s="611">
        <f t="shared" si="330"/>
        <v>0</v>
      </c>
      <c r="AM348" s="611">
        <f t="shared" si="330"/>
        <v>0</v>
      </c>
      <c r="AN348" s="611">
        <f t="shared" si="330"/>
        <v>0</v>
      </c>
      <c r="AO348" s="611">
        <f t="shared" si="330"/>
        <v>0</v>
      </c>
      <c r="AP348" s="611">
        <f t="shared" si="330"/>
        <v>0</v>
      </c>
      <c r="AQ348" s="611">
        <f t="shared" si="330"/>
        <v>0</v>
      </c>
      <c r="AR348" s="611">
        <f t="shared" si="330"/>
        <v>0</v>
      </c>
      <c r="AS348" s="611">
        <f t="shared" si="330"/>
        <v>0</v>
      </c>
      <c r="AT348" s="611">
        <f t="shared" si="330"/>
        <v>0</v>
      </c>
      <c r="AU348" s="611">
        <f t="shared" si="330"/>
        <v>0</v>
      </c>
      <c r="AV348" s="611">
        <f t="shared" si="330"/>
        <v>0</v>
      </c>
      <c r="AW348" s="611">
        <f t="shared" si="330"/>
        <v>0</v>
      </c>
      <c r="AX348" s="611">
        <f t="shared" si="330"/>
        <v>0</v>
      </c>
      <c r="AY348" s="611">
        <f t="shared" si="330"/>
        <v>0</v>
      </c>
      <c r="AZ348" s="611">
        <f t="shared" si="330"/>
        <v>0</v>
      </c>
      <c r="BA348" s="611">
        <f t="shared" si="330"/>
        <v>0</v>
      </c>
      <c r="BB348" s="58" t="s">
        <v>231</v>
      </c>
      <c r="BC348" s="63"/>
      <c r="BD348" s="63"/>
      <c r="BE348" s="43">
        <v>2016</v>
      </c>
      <c r="BF348" s="62"/>
      <c r="BG348" s="62"/>
    </row>
    <row r="349" spans="1:59" s="613" customFormat="1" ht="22.2" customHeight="1">
      <c r="A349" s="346" t="s">
        <v>127</v>
      </c>
      <c r="B349" s="65" t="s">
        <v>480</v>
      </c>
      <c r="C349" s="611"/>
      <c r="D349" s="611">
        <f>SUM(E349:BA349)</f>
        <v>0</v>
      </c>
      <c r="E349" s="611">
        <f t="shared" ref="E349:K349" si="331">SUM(E350:E351)</f>
        <v>0</v>
      </c>
      <c r="F349" s="611">
        <f t="shared" si="331"/>
        <v>0</v>
      </c>
      <c r="G349" s="611">
        <f t="shared" si="331"/>
        <v>0</v>
      </c>
      <c r="H349" s="611">
        <f t="shared" si="331"/>
        <v>0</v>
      </c>
      <c r="I349" s="611">
        <f t="shared" si="331"/>
        <v>0</v>
      </c>
      <c r="J349" s="611">
        <f t="shared" si="331"/>
        <v>0</v>
      </c>
      <c r="K349" s="611">
        <f t="shared" si="331"/>
        <v>0</v>
      </c>
      <c r="L349" s="611"/>
      <c r="M349" s="611">
        <f t="shared" ref="M349:AF349" si="332">SUM(M350:M351)</f>
        <v>0</v>
      </c>
      <c r="N349" s="611">
        <f t="shared" si="332"/>
        <v>0</v>
      </c>
      <c r="O349" s="611">
        <f t="shared" si="332"/>
        <v>0</v>
      </c>
      <c r="P349" s="611">
        <f t="shared" si="332"/>
        <v>0</v>
      </c>
      <c r="Q349" s="611">
        <f t="shared" si="332"/>
        <v>0</v>
      </c>
      <c r="R349" s="611">
        <f t="shared" si="332"/>
        <v>0</v>
      </c>
      <c r="S349" s="611">
        <f t="shared" si="332"/>
        <v>0</v>
      </c>
      <c r="T349" s="611">
        <f t="shared" si="332"/>
        <v>0</v>
      </c>
      <c r="U349" s="611">
        <f t="shared" si="332"/>
        <v>0</v>
      </c>
      <c r="V349" s="611">
        <f t="shared" si="332"/>
        <v>0</v>
      </c>
      <c r="W349" s="611">
        <f t="shared" si="332"/>
        <v>0</v>
      </c>
      <c r="X349" s="611">
        <f t="shared" si="332"/>
        <v>0</v>
      </c>
      <c r="Y349" s="611">
        <f t="shared" si="332"/>
        <v>0</v>
      </c>
      <c r="Z349" s="611">
        <f t="shared" si="332"/>
        <v>0</v>
      </c>
      <c r="AA349" s="611">
        <f t="shared" si="332"/>
        <v>0</v>
      </c>
      <c r="AB349" s="611">
        <f t="shared" si="332"/>
        <v>0</v>
      </c>
      <c r="AC349" s="611">
        <f t="shared" si="332"/>
        <v>0</v>
      </c>
      <c r="AD349" s="611">
        <f t="shared" si="332"/>
        <v>0</v>
      </c>
      <c r="AE349" s="611">
        <f t="shared" si="332"/>
        <v>0</v>
      </c>
      <c r="AF349" s="611">
        <f t="shared" si="332"/>
        <v>0</v>
      </c>
      <c r="AG349" s="611"/>
      <c r="AH349" s="611">
        <f t="shared" ref="AH349:BA349" si="333">SUM(AH350:AH351)</f>
        <v>0</v>
      </c>
      <c r="AI349" s="611">
        <f t="shared" si="333"/>
        <v>0</v>
      </c>
      <c r="AJ349" s="611">
        <f t="shared" si="333"/>
        <v>0</v>
      </c>
      <c r="AK349" s="611">
        <f t="shared" si="333"/>
        <v>0</v>
      </c>
      <c r="AL349" s="611">
        <f t="shared" si="333"/>
        <v>0</v>
      </c>
      <c r="AM349" s="611">
        <f t="shared" si="333"/>
        <v>0</v>
      </c>
      <c r="AN349" s="611">
        <f t="shared" si="333"/>
        <v>0</v>
      </c>
      <c r="AO349" s="611">
        <f t="shared" si="333"/>
        <v>0</v>
      </c>
      <c r="AP349" s="611">
        <f t="shared" si="333"/>
        <v>0</v>
      </c>
      <c r="AQ349" s="611">
        <f t="shared" si="333"/>
        <v>0</v>
      </c>
      <c r="AR349" s="611">
        <f t="shared" si="333"/>
        <v>0</v>
      </c>
      <c r="AS349" s="611">
        <f t="shared" si="333"/>
        <v>0</v>
      </c>
      <c r="AT349" s="611">
        <f t="shared" si="333"/>
        <v>0</v>
      </c>
      <c r="AU349" s="611">
        <f t="shared" si="333"/>
        <v>0</v>
      </c>
      <c r="AV349" s="611">
        <f t="shared" si="333"/>
        <v>0</v>
      </c>
      <c r="AW349" s="611">
        <f t="shared" si="333"/>
        <v>0</v>
      </c>
      <c r="AX349" s="611">
        <f t="shared" si="333"/>
        <v>0</v>
      </c>
      <c r="AY349" s="611">
        <f t="shared" si="333"/>
        <v>0</v>
      </c>
      <c r="AZ349" s="611">
        <f t="shared" si="333"/>
        <v>0</v>
      </c>
      <c r="BA349" s="611">
        <f t="shared" si="333"/>
        <v>0</v>
      </c>
      <c r="BB349" s="58" t="s">
        <v>231</v>
      </c>
      <c r="BC349" s="63"/>
      <c r="BD349" s="63"/>
      <c r="BE349" s="43">
        <v>2016</v>
      </c>
      <c r="BF349" s="62"/>
      <c r="BG349" s="62"/>
    </row>
    <row r="350" spans="1:59" s="630" customFormat="1" ht="22.2" hidden="1" customHeight="1">
      <c r="A350" s="626" t="s">
        <v>127</v>
      </c>
      <c r="B350" s="672"/>
      <c r="C350" s="628"/>
      <c r="D350" s="628"/>
      <c r="E350" s="628"/>
      <c r="F350" s="628"/>
      <c r="G350" s="628"/>
      <c r="H350" s="628"/>
      <c r="I350" s="628"/>
      <c r="J350" s="628"/>
      <c r="K350" s="628"/>
      <c r="L350" s="628"/>
      <c r="M350" s="628"/>
      <c r="N350" s="628"/>
      <c r="O350" s="628"/>
      <c r="P350" s="628"/>
      <c r="Q350" s="628"/>
      <c r="R350" s="628"/>
      <c r="S350" s="628"/>
      <c r="T350" s="628"/>
      <c r="U350" s="628"/>
      <c r="V350" s="628"/>
      <c r="W350" s="628"/>
      <c r="X350" s="628"/>
      <c r="Y350" s="628"/>
      <c r="Z350" s="628"/>
      <c r="AA350" s="628"/>
      <c r="AB350" s="628"/>
      <c r="AC350" s="628"/>
      <c r="AD350" s="628"/>
      <c r="AE350" s="628"/>
      <c r="AF350" s="628"/>
      <c r="AG350" s="628"/>
      <c r="AH350" s="628"/>
      <c r="AI350" s="628"/>
      <c r="AJ350" s="628"/>
      <c r="AK350" s="628"/>
      <c r="AL350" s="628"/>
      <c r="AM350" s="628"/>
      <c r="AN350" s="628"/>
      <c r="AO350" s="628"/>
      <c r="AP350" s="628"/>
      <c r="AQ350" s="628"/>
      <c r="AR350" s="628"/>
      <c r="AS350" s="628"/>
      <c r="AT350" s="628"/>
      <c r="AU350" s="628"/>
      <c r="AV350" s="628"/>
      <c r="AW350" s="628"/>
      <c r="AX350" s="628"/>
      <c r="AY350" s="628"/>
      <c r="AZ350" s="628"/>
      <c r="BA350" s="628"/>
      <c r="BB350" s="604" t="s">
        <v>231</v>
      </c>
      <c r="BC350" s="629"/>
      <c r="BD350" s="629"/>
      <c r="BE350" s="641">
        <v>2016</v>
      </c>
      <c r="BF350" s="642"/>
      <c r="BG350" s="642"/>
    </row>
    <row r="351" spans="1:59" s="630" customFormat="1" ht="22.2" hidden="1" customHeight="1">
      <c r="A351" s="626" t="s">
        <v>127</v>
      </c>
      <c r="B351" s="672"/>
      <c r="C351" s="628"/>
      <c r="D351" s="628"/>
      <c r="E351" s="628"/>
      <c r="F351" s="628"/>
      <c r="G351" s="628"/>
      <c r="H351" s="628"/>
      <c r="I351" s="628"/>
      <c r="J351" s="628"/>
      <c r="K351" s="628"/>
      <c r="L351" s="628"/>
      <c r="M351" s="628"/>
      <c r="N351" s="628"/>
      <c r="O351" s="628"/>
      <c r="P351" s="628"/>
      <c r="Q351" s="628"/>
      <c r="R351" s="628"/>
      <c r="S351" s="628"/>
      <c r="T351" s="628"/>
      <c r="U351" s="628"/>
      <c r="V351" s="628"/>
      <c r="W351" s="628"/>
      <c r="X351" s="628"/>
      <c r="Y351" s="628"/>
      <c r="Z351" s="628"/>
      <c r="AA351" s="628"/>
      <c r="AB351" s="628"/>
      <c r="AC351" s="628"/>
      <c r="AD351" s="628"/>
      <c r="AE351" s="628"/>
      <c r="AF351" s="628"/>
      <c r="AG351" s="628"/>
      <c r="AH351" s="628"/>
      <c r="AI351" s="628"/>
      <c r="AJ351" s="628"/>
      <c r="AK351" s="628"/>
      <c r="AL351" s="628"/>
      <c r="AM351" s="628"/>
      <c r="AN351" s="628"/>
      <c r="AO351" s="628"/>
      <c r="AP351" s="628"/>
      <c r="AQ351" s="628"/>
      <c r="AR351" s="628"/>
      <c r="AS351" s="628"/>
      <c r="AT351" s="628"/>
      <c r="AU351" s="628"/>
      <c r="AV351" s="628"/>
      <c r="AW351" s="628"/>
      <c r="AX351" s="628"/>
      <c r="AY351" s="628"/>
      <c r="AZ351" s="628"/>
      <c r="BA351" s="628"/>
      <c r="BB351" s="604" t="s">
        <v>231</v>
      </c>
      <c r="BC351" s="629"/>
      <c r="BD351" s="629"/>
      <c r="BE351" s="641">
        <v>2016</v>
      </c>
      <c r="BF351" s="642"/>
      <c r="BG351" s="642"/>
    </row>
    <row r="352" spans="1:59" s="613" customFormat="1" ht="22.2" customHeight="1">
      <c r="A352" s="346" t="s">
        <v>127</v>
      </c>
      <c r="B352" s="65" t="s">
        <v>481</v>
      </c>
      <c r="C352" s="611"/>
      <c r="D352" s="611">
        <f>SUM(E352:BA352)</f>
        <v>0</v>
      </c>
      <c r="E352" s="611">
        <f t="shared" ref="E352:K352" si="334">SUM(E353:E354)</f>
        <v>0</v>
      </c>
      <c r="F352" s="611">
        <f t="shared" si="334"/>
        <v>0</v>
      </c>
      <c r="G352" s="611">
        <f t="shared" si="334"/>
        <v>0</v>
      </c>
      <c r="H352" s="611">
        <f t="shared" si="334"/>
        <v>0</v>
      </c>
      <c r="I352" s="611">
        <f t="shared" si="334"/>
        <v>0</v>
      </c>
      <c r="J352" s="611">
        <f t="shared" si="334"/>
        <v>0</v>
      </c>
      <c r="K352" s="611">
        <f t="shared" si="334"/>
        <v>0</v>
      </c>
      <c r="L352" s="611"/>
      <c r="M352" s="611">
        <f t="shared" ref="M352:AF352" si="335">SUM(M353:M354)</f>
        <v>0</v>
      </c>
      <c r="N352" s="611">
        <f t="shared" si="335"/>
        <v>0</v>
      </c>
      <c r="O352" s="611">
        <f t="shared" si="335"/>
        <v>0</v>
      </c>
      <c r="P352" s="611">
        <f t="shared" si="335"/>
        <v>0</v>
      </c>
      <c r="Q352" s="611">
        <f t="shared" si="335"/>
        <v>0</v>
      </c>
      <c r="R352" s="611">
        <f t="shared" si="335"/>
        <v>0</v>
      </c>
      <c r="S352" s="611">
        <f t="shared" si="335"/>
        <v>0</v>
      </c>
      <c r="T352" s="611">
        <f t="shared" si="335"/>
        <v>0</v>
      </c>
      <c r="U352" s="611">
        <f t="shared" si="335"/>
        <v>0</v>
      </c>
      <c r="V352" s="611">
        <f t="shared" si="335"/>
        <v>0</v>
      </c>
      <c r="W352" s="611">
        <f t="shared" si="335"/>
        <v>0</v>
      </c>
      <c r="X352" s="611">
        <f t="shared" si="335"/>
        <v>0</v>
      </c>
      <c r="Y352" s="611">
        <f t="shared" si="335"/>
        <v>0</v>
      </c>
      <c r="Z352" s="611">
        <f t="shared" si="335"/>
        <v>0</v>
      </c>
      <c r="AA352" s="611">
        <f t="shared" si="335"/>
        <v>0</v>
      </c>
      <c r="AB352" s="611">
        <f t="shared" si="335"/>
        <v>0</v>
      </c>
      <c r="AC352" s="611">
        <f t="shared" si="335"/>
        <v>0</v>
      </c>
      <c r="AD352" s="611">
        <f t="shared" si="335"/>
        <v>0</v>
      </c>
      <c r="AE352" s="611">
        <f t="shared" si="335"/>
        <v>0</v>
      </c>
      <c r="AF352" s="611">
        <f t="shared" si="335"/>
        <v>0</v>
      </c>
      <c r="AG352" s="611"/>
      <c r="AH352" s="611">
        <f t="shared" ref="AH352:BA352" si="336">SUM(AH353:AH354)</f>
        <v>0</v>
      </c>
      <c r="AI352" s="611">
        <f t="shared" si="336"/>
        <v>0</v>
      </c>
      <c r="AJ352" s="611">
        <f t="shared" si="336"/>
        <v>0</v>
      </c>
      <c r="AK352" s="611">
        <f t="shared" si="336"/>
        <v>0</v>
      </c>
      <c r="AL352" s="611">
        <f t="shared" si="336"/>
        <v>0</v>
      </c>
      <c r="AM352" s="611">
        <f t="shared" si="336"/>
        <v>0</v>
      </c>
      <c r="AN352" s="611">
        <f t="shared" si="336"/>
        <v>0</v>
      </c>
      <c r="AO352" s="611">
        <f t="shared" si="336"/>
        <v>0</v>
      </c>
      <c r="AP352" s="611">
        <f t="shared" si="336"/>
        <v>0</v>
      </c>
      <c r="AQ352" s="611">
        <f t="shared" si="336"/>
        <v>0</v>
      </c>
      <c r="AR352" s="611">
        <f t="shared" si="336"/>
        <v>0</v>
      </c>
      <c r="AS352" s="611">
        <f t="shared" si="336"/>
        <v>0</v>
      </c>
      <c r="AT352" s="611">
        <f t="shared" si="336"/>
        <v>0</v>
      </c>
      <c r="AU352" s="611">
        <f t="shared" si="336"/>
        <v>0</v>
      </c>
      <c r="AV352" s="611">
        <f t="shared" si="336"/>
        <v>0</v>
      </c>
      <c r="AW352" s="611">
        <f t="shared" si="336"/>
        <v>0</v>
      </c>
      <c r="AX352" s="611">
        <f t="shared" si="336"/>
        <v>0</v>
      </c>
      <c r="AY352" s="611">
        <f t="shared" si="336"/>
        <v>0</v>
      </c>
      <c r="AZ352" s="611">
        <f t="shared" si="336"/>
        <v>0</v>
      </c>
      <c r="BA352" s="611">
        <f t="shared" si="336"/>
        <v>0</v>
      </c>
      <c r="BB352" s="58" t="s">
        <v>231</v>
      </c>
      <c r="BC352" s="63"/>
      <c r="BD352" s="63"/>
      <c r="BE352" s="43">
        <v>2016</v>
      </c>
      <c r="BF352" s="62"/>
      <c r="BG352" s="62"/>
    </row>
    <row r="353" spans="1:59" s="630" customFormat="1" ht="22.2" hidden="1" customHeight="1">
      <c r="A353" s="626" t="s">
        <v>127</v>
      </c>
      <c r="B353" s="672"/>
      <c r="C353" s="628"/>
      <c r="D353" s="628"/>
      <c r="E353" s="628"/>
      <c r="F353" s="628"/>
      <c r="G353" s="628"/>
      <c r="H353" s="628"/>
      <c r="I353" s="628"/>
      <c r="J353" s="628"/>
      <c r="K353" s="628"/>
      <c r="L353" s="628"/>
      <c r="M353" s="628"/>
      <c r="N353" s="628"/>
      <c r="O353" s="628"/>
      <c r="P353" s="628"/>
      <c r="Q353" s="628"/>
      <c r="R353" s="628"/>
      <c r="S353" s="628"/>
      <c r="T353" s="628"/>
      <c r="U353" s="628"/>
      <c r="V353" s="628"/>
      <c r="W353" s="628"/>
      <c r="X353" s="628"/>
      <c r="Y353" s="628"/>
      <c r="Z353" s="628"/>
      <c r="AA353" s="628"/>
      <c r="AB353" s="628"/>
      <c r="AC353" s="628"/>
      <c r="AD353" s="628"/>
      <c r="AE353" s="628"/>
      <c r="AF353" s="628"/>
      <c r="AG353" s="628"/>
      <c r="AH353" s="628"/>
      <c r="AI353" s="628"/>
      <c r="AJ353" s="628"/>
      <c r="AK353" s="628"/>
      <c r="AL353" s="628"/>
      <c r="AM353" s="628"/>
      <c r="AN353" s="628"/>
      <c r="AO353" s="628"/>
      <c r="AP353" s="628"/>
      <c r="AQ353" s="628"/>
      <c r="AR353" s="628"/>
      <c r="AS353" s="628"/>
      <c r="AT353" s="628"/>
      <c r="AU353" s="628"/>
      <c r="AV353" s="628"/>
      <c r="AW353" s="628"/>
      <c r="AX353" s="628"/>
      <c r="AY353" s="628"/>
      <c r="AZ353" s="628"/>
      <c r="BA353" s="628"/>
      <c r="BB353" s="604" t="s">
        <v>231</v>
      </c>
      <c r="BC353" s="629"/>
      <c r="BD353" s="629"/>
      <c r="BE353" s="641">
        <v>2016</v>
      </c>
      <c r="BF353" s="642"/>
      <c r="BG353" s="642"/>
    </row>
    <row r="354" spans="1:59" s="630" customFormat="1" ht="22.2" hidden="1" customHeight="1">
      <c r="A354" s="626" t="s">
        <v>127</v>
      </c>
      <c r="B354" s="672"/>
      <c r="C354" s="628"/>
      <c r="D354" s="628"/>
      <c r="E354" s="628"/>
      <c r="F354" s="628"/>
      <c r="G354" s="628"/>
      <c r="H354" s="628"/>
      <c r="I354" s="628"/>
      <c r="J354" s="628"/>
      <c r="K354" s="628"/>
      <c r="L354" s="628"/>
      <c r="M354" s="628"/>
      <c r="N354" s="628"/>
      <c r="O354" s="628"/>
      <c r="P354" s="628"/>
      <c r="Q354" s="628"/>
      <c r="R354" s="628"/>
      <c r="S354" s="628"/>
      <c r="T354" s="628"/>
      <c r="U354" s="628"/>
      <c r="V354" s="628"/>
      <c r="W354" s="628"/>
      <c r="X354" s="628"/>
      <c r="Y354" s="628"/>
      <c r="Z354" s="628"/>
      <c r="AA354" s="628"/>
      <c r="AB354" s="628"/>
      <c r="AC354" s="628"/>
      <c r="AD354" s="628"/>
      <c r="AE354" s="628"/>
      <c r="AF354" s="628"/>
      <c r="AG354" s="628"/>
      <c r="AH354" s="628"/>
      <c r="AI354" s="628"/>
      <c r="AJ354" s="628"/>
      <c r="AK354" s="628"/>
      <c r="AL354" s="628"/>
      <c r="AM354" s="628"/>
      <c r="AN354" s="628"/>
      <c r="AO354" s="628"/>
      <c r="AP354" s="628"/>
      <c r="AQ354" s="628"/>
      <c r="AR354" s="628"/>
      <c r="AS354" s="628"/>
      <c r="AT354" s="628"/>
      <c r="AU354" s="628"/>
      <c r="AV354" s="628"/>
      <c r="AW354" s="628"/>
      <c r="AX354" s="628"/>
      <c r="AY354" s="628"/>
      <c r="AZ354" s="628"/>
      <c r="BA354" s="628"/>
      <c r="BB354" s="604" t="s">
        <v>231</v>
      </c>
      <c r="BC354" s="629"/>
      <c r="BD354" s="629"/>
      <c r="BE354" s="641">
        <v>2016</v>
      </c>
      <c r="BF354" s="642"/>
      <c r="BG354" s="642"/>
    </row>
    <row r="355" spans="1:59" s="45" customFormat="1" ht="22.2" customHeight="1">
      <c r="A355" s="346" t="s">
        <v>129</v>
      </c>
      <c r="B355" s="615" t="s">
        <v>511</v>
      </c>
      <c r="C355" s="611">
        <f>SUM(C356,C359)</f>
        <v>0</v>
      </c>
      <c r="D355" s="611">
        <f>SUM(D356+D359)</f>
        <v>0</v>
      </c>
      <c r="E355" s="611">
        <f t="shared" ref="E355:K355" si="337">SUM(E356,E359)</f>
        <v>0</v>
      </c>
      <c r="F355" s="611">
        <f t="shared" si="337"/>
        <v>0</v>
      </c>
      <c r="G355" s="611">
        <f t="shared" si="337"/>
        <v>0</v>
      </c>
      <c r="H355" s="611">
        <f t="shared" si="337"/>
        <v>0</v>
      </c>
      <c r="I355" s="611">
        <f t="shared" si="337"/>
        <v>0</v>
      </c>
      <c r="J355" s="611">
        <f t="shared" si="337"/>
        <v>0</v>
      </c>
      <c r="K355" s="611">
        <f t="shared" si="337"/>
        <v>0</v>
      </c>
      <c r="L355" s="611"/>
      <c r="M355" s="611">
        <f t="shared" ref="M355:AF355" si="338">SUM(M356,M359)</f>
        <v>0</v>
      </c>
      <c r="N355" s="611">
        <f t="shared" si="338"/>
        <v>0</v>
      </c>
      <c r="O355" s="611">
        <f t="shared" si="338"/>
        <v>0</v>
      </c>
      <c r="P355" s="611">
        <f t="shared" si="338"/>
        <v>0</v>
      </c>
      <c r="Q355" s="611">
        <f t="shared" si="338"/>
        <v>0</v>
      </c>
      <c r="R355" s="611">
        <f t="shared" si="338"/>
        <v>0</v>
      </c>
      <c r="S355" s="611">
        <f t="shared" si="338"/>
        <v>0</v>
      </c>
      <c r="T355" s="611">
        <f t="shared" si="338"/>
        <v>0</v>
      </c>
      <c r="U355" s="611">
        <f t="shared" si="338"/>
        <v>0</v>
      </c>
      <c r="V355" s="611">
        <f t="shared" si="338"/>
        <v>0</v>
      </c>
      <c r="W355" s="611">
        <f t="shared" si="338"/>
        <v>0</v>
      </c>
      <c r="X355" s="611">
        <f t="shared" si="338"/>
        <v>0</v>
      </c>
      <c r="Y355" s="611">
        <f t="shared" si="338"/>
        <v>0</v>
      </c>
      <c r="Z355" s="611">
        <f t="shared" si="338"/>
        <v>0</v>
      </c>
      <c r="AA355" s="611">
        <f t="shared" si="338"/>
        <v>0</v>
      </c>
      <c r="AB355" s="611">
        <f t="shared" si="338"/>
        <v>0</v>
      </c>
      <c r="AC355" s="611">
        <f t="shared" si="338"/>
        <v>0</v>
      </c>
      <c r="AD355" s="611">
        <f t="shared" si="338"/>
        <v>0</v>
      </c>
      <c r="AE355" s="611">
        <f t="shared" si="338"/>
        <v>0</v>
      </c>
      <c r="AF355" s="611">
        <f t="shared" si="338"/>
        <v>0</v>
      </c>
      <c r="AG355" s="611"/>
      <c r="AH355" s="611">
        <f t="shared" ref="AH355:BA355" si="339">SUM(AH356,AH359)</f>
        <v>0</v>
      </c>
      <c r="AI355" s="611">
        <f t="shared" si="339"/>
        <v>0</v>
      </c>
      <c r="AJ355" s="611">
        <f t="shared" si="339"/>
        <v>0</v>
      </c>
      <c r="AK355" s="611">
        <f t="shared" si="339"/>
        <v>0</v>
      </c>
      <c r="AL355" s="611">
        <f t="shared" si="339"/>
        <v>0</v>
      </c>
      <c r="AM355" s="611">
        <f t="shared" si="339"/>
        <v>0</v>
      </c>
      <c r="AN355" s="611">
        <f t="shared" si="339"/>
        <v>0</v>
      </c>
      <c r="AO355" s="611">
        <f t="shared" si="339"/>
        <v>0</v>
      </c>
      <c r="AP355" s="611">
        <f t="shared" si="339"/>
        <v>0</v>
      </c>
      <c r="AQ355" s="611">
        <f t="shared" si="339"/>
        <v>0</v>
      </c>
      <c r="AR355" s="611">
        <f t="shared" si="339"/>
        <v>0</v>
      </c>
      <c r="AS355" s="611">
        <f t="shared" si="339"/>
        <v>0</v>
      </c>
      <c r="AT355" s="611">
        <f t="shared" si="339"/>
        <v>0</v>
      </c>
      <c r="AU355" s="611">
        <f t="shared" si="339"/>
        <v>0</v>
      </c>
      <c r="AV355" s="611">
        <f t="shared" si="339"/>
        <v>0</v>
      </c>
      <c r="AW355" s="611">
        <f t="shared" si="339"/>
        <v>0</v>
      </c>
      <c r="AX355" s="611">
        <f t="shared" si="339"/>
        <v>0</v>
      </c>
      <c r="AY355" s="611">
        <f t="shared" si="339"/>
        <v>0</v>
      </c>
      <c r="AZ355" s="611">
        <f t="shared" si="339"/>
        <v>0</v>
      </c>
      <c r="BA355" s="611">
        <f t="shared" si="339"/>
        <v>0</v>
      </c>
      <c r="BB355" s="58" t="s">
        <v>231</v>
      </c>
      <c r="BC355" s="63"/>
      <c r="BD355" s="63"/>
      <c r="BE355" s="43">
        <v>2016</v>
      </c>
      <c r="BF355" s="62"/>
      <c r="BG355" s="62"/>
    </row>
    <row r="356" spans="1:59" s="613" customFormat="1" ht="22.2" customHeight="1">
      <c r="A356" s="346" t="s">
        <v>129</v>
      </c>
      <c r="B356" s="65" t="s">
        <v>480</v>
      </c>
      <c r="C356" s="611"/>
      <c r="D356" s="611">
        <f>SUM(E356:BA356)</f>
        <v>0</v>
      </c>
      <c r="E356" s="611">
        <f t="shared" ref="E356:K356" si="340">SUM(E357:E358)</f>
        <v>0</v>
      </c>
      <c r="F356" s="611">
        <f t="shared" si="340"/>
        <v>0</v>
      </c>
      <c r="G356" s="611">
        <f t="shared" si="340"/>
        <v>0</v>
      </c>
      <c r="H356" s="611">
        <f t="shared" si="340"/>
        <v>0</v>
      </c>
      <c r="I356" s="611">
        <f t="shared" si="340"/>
        <v>0</v>
      </c>
      <c r="J356" s="611">
        <f t="shared" si="340"/>
        <v>0</v>
      </c>
      <c r="K356" s="611">
        <f t="shared" si="340"/>
        <v>0</v>
      </c>
      <c r="L356" s="611"/>
      <c r="M356" s="611">
        <f t="shared" ref="M356:AF356" si="341">SUM(M357:M358)</f>
        <v>0</v>
      </c>
      <c r="N356" s="611">
        <f t="shared" si="341"/>
        <v>0</v>
      </c>
      <c r="O356" s="611">
        <f t="shared" si="341"/>
        <v>0</v>
      </c>
      <c r="P356" s="611">
        <f t="shared" si="341"/>
        <v>0</v>
      </c>
      <c r="Q356" s="611">
        <f t="shared" si="341"/>
        <v>0</v>
      </c>
      <c r="R356" s="611">
        <f t="shared" si="341"/>
        <v>0</v>
      </c>
      <c r="S356" s="611">
        <f t="shared" si="341"/>
        <v>0</v>
      </c>
      <c r="T356" s="611">
        <f t="shared" si="341"/>
        <v>0</v>
      </c>
      <c r="U356" s="611">
        <f t="shared" si="341"/>
        <v>0</v>
      </c>
      <c r="V356" s="611">
        <f t="shared" si="341"/>
        <v>0</v>
      </c>
      <c r="W356" s="611">
        <f t="shared" si="341"/>
        <v>0</v>
      </c>
      <c r="X356" s="611">
        <f t="shared" si="341"/>
        <v>0</v>
      </c>
      <c r="Y356" s="611">
        <f t="shared" si="341"/>
        <v>0</v>
      </c>
      <c r="Z356" s="611">
        <f t="shared" si="341"/>
        <v>0</v>
      </c>
      <c r="AA356" s="611">
        <f t="shared" si="341"/>
        <v>0</v>
      </c>
      <c r="AB356" s="611">
        <f t="shared" si="341"/>
        <v>0</v>
      </c>
      <c r="AC356" s="611">
        <f t="shared" si="341"/>
        <v>0</v>
      </c>
      <c r="AD356" s="611">
        <f t="shared" si="341"/>
        <v>0</v>
      </c>
      <c r="AE356" s="611">
        <f t="shared" si="341"/>
        <v>0</v>
      </c>
      <c r="AF356" s="611">
        <f t="shared" si="341"/>
        <v>0</v>
      </c>
      <c r="AG356" s="611"/>
      <c r="AH356" s="611">
        <f t="shared" ref="AH356:BA356" si="342">SUM(AH357:AH358)</f>
        <v>0</v>
      </c>
      <c r="AI356" s="611">
        <f t="shared" si="342"/>
        <v>0</v>
      </c>
      <c r="AJ356" s="611">
        <f t="shared" si="342"/>
        <v>0</v>
      </c>
      <c r="AK356" s="611">
        <f t="shared" si="342"/>
        <v>0</v>
      </c>
      <c r="AL356" s="611">
        <f t="shared" si="342"/>
        <v>0</v>
      </c>
      <c r="AM356" s="611">
        <f t="shared" si="342"/>
        <v>0</v>
      </c>
      <c r="AN356" s="611">
        <f t="shared" si="342"/>
        <v>0</v>
      </c>
      <c r="AO356" s="611">
        <f t="shared" si="342"/>
        <v>0</v>
      </c>
      <c r="AP356" s="611">
        <f t="shared" si="342"/>
        <v>0</v>
      </c>
      <c r="AQ356" s="611">
        <f t="shared" si="342"/>
        <v>0</v>
      </c>
      <c r="AR356" s="611">
        <f t="shared" si="342"/>
        <v>0</v>
      </c>
      <c r="AS356" s="611">
        <f t="shared" si="342"/>
        <v>0</v>
      </c>
      <c r="AT356" s="611">
        <f t="shared" si="342"/>
        <v>0</v>
      </c>
      <c r="AU356" s="611">
        <f t="shared" si="342"/>
        <v>0</v>
      </c>
      <c r="AV356" s="611">
        <f t="shared" si="342"/>
        <v>0</v>
      </c>
      <c r="AW356" s="611">
        <f t="shared" si="342"/>
        <v>0</v>
      </c>
      <c r="AX356" s="611">
        <f t="shared" si="342"/>
        <v>0</v>
      </c>
      <c r="AY356" s="611">
        <f t="shared" si="342"/>
        <v>0</v>
      </c>
      <c r="AZ356" s="611">
        <f t="shared" si="342"/>
        <v>0</v>
      </c>
      <c r="BA356" s="611">
        <f t="shared" si="342"/>
        <v>0</v>
      </c>
      <c r="BB356" s="58" t="s">
        <v>231</v>
      </c>
      <c r="BC356" s="63"/>
      <c r="BD356" s="63"/>
      <c r="BE356" s="43">
        <v>2016</v>
      </c>
      <c r="BF356" s="62"/>
      <c r="BG356" s="62"/>
    </row>
    <row r="357" spans="1:59" s="630" customFormat="1" ht="22.2" hidden="1" customHeight="1">
      <c r="A357" s="626" t="s">
        <v>129</v>
      </c>
      <c r="B357" s="672"/>
      <c r="C357" s="628"/>
      <c r="D357" s="628"/>
      <c r="E357" s="628"/>
      <c r="F357" s="628"/>
      <c r="G357" s="628"/>
      <c r="H357" s="628"/>
      <c r="I357" s="628"/>
      <c r="J357" s="628"/>
      <c r="K357" s="628"/>
      <c r="L357" s="628"/>
      <c r="M357" s="628"/>
      <c r="N357" s="628"/>
      <c r="O357" s="628"/>
      <c r="P357" s="628"/>
      <c r="Q357" s="628"/>
      <c r="R357" s="628"/>
      <c r="S357" s="628"/>
      <c r="T357" s="628"/>
      <c r="U357" s="628"/>
      <c r="V357" s="628"/>
      <c r="W357" s="628"/>
      <c r="X357" s="628"/>
      <c r="Y357" s="628"/>
      <c r="Z357" s="628"/>
      <c r="AA357" s="628"/>
      <c r="AB357" s="628"/>
      <c r="AC357" s="628"/>
      <c r="AD357" s="628"/>
      <c r="AE357" s="628"/>
      <c r="AF357" s="628"/>
      <c r="AG357" s="628"/>
      <c r="AH357" s="628"/>
      <c r="AI357" s="628"/>
      <c r="AJ357" s="628"/>
      <c r="AK357" s="628"/>
      <c r="AL357" s="628"/>
      <c r="AM357" s="628"/>
      <c r="AN357" s="628"/>
      <c r="AO357" s="628"/>
      <c r="AP357" s="628"/>
      <c r="AQ357" s="628"/>
      <c r="AR357" s="628"/>
      <c r="AS357" s="628"/>
      <c r="AT357" s="628"/>
      <c r="AU357" s="628"/>
      <c r="AV357" s="628"/>
      <c r="AW357" s="628"/>
      <c r="AX357" s="628"/>
      <c r="AY357" s="628"/>
      <c r="AZ357" s="628"/>
      <c r="BA357" s="628"/>
      <c r="BB357" s="604" t="s">
        <v>231</v>
      </c>
      <c r="BC357" s="629"/>
      <c r="BD357" s="629"/>
      <c r="BE357" s="641">
        <v>2016</v>
      </c>
      <c r="BF357" s="642"/>
      <c r="BG357" s="642"/>
    </row>
    <row r="358" spans="1:59" s="630" customFormat="1" ht="22.2" hidden="1" customHeight="1">
      <c r="A358" s="626" t="s">
        <v>129</v>
      </c>
      <c r="B358" s="672"/>
      <c r="C358" s="628"/>
      <c r="D358" s="628"/>
      <c r="E358" s="628"/>
      <c r="F358" s="628"/>
      <c r="G358" s="628"/>
      <c r="H358" s="628"/>
      <c r="I358" s="628"/>
      <c r="J358" s="628"/>
      <c r="K358" s="628"/>
      <c r="L358" s="628"/>
      <c r="M358" s="628"/>
      <c r="N358" s="628"/>
      <c r="O358" s="628"/>
      <c r="P358" s="628"/>
      <c r="Q358" s="628"/>
      <c r="R358" s="628"/>
      <c r="S358" s="628"/>
      <c r="T358" s="628"/>
      <c r="U358" s="628"/>
      <c r="V358" s="628"/>
      <c r="W358" s="628"/>
      <c r="X358" s="628"/>
      <c r="Y358" s="628"/>
      <c r="Z358" s="628"/>
      <c r="AA358" s="628"/>
      <c r="AB358" s="628"/>
      <c r="AC358" s="628"/>
      <c r="AD358" s="628"/>
      <c r="AE358" s="628"/>
      <c r="AF358" s="628"/>
      <c r="AG358" s="628"/>
      <c r="AH358" s="628"/>
      <c r="AI358" s="628"/>
      <c r="AJ358" s="628"/>
      <c r="AK358" s="628"/>
      <c r="AL358" s="628"/>
      <c r="AM358" s="628"/>
      <c r="AN358" s="628"/>
      <c r="AO358" s="628"/>
      <c r="AP358" s="628"/>
      <c r="AQ358" s="628"/>
      <c r="AR358" s="628"/>
      <c r="AS358" s="628"/>
      <c r="AT358" s="628"/>
      <c r="AU358" s="628"/>
      <c r="AV358" s="628"/>
      <c r="AW358" s="628"/>
      <c r="AX358" s="628"/>
      <c r="AY358" s="628"/>
      <c r="AZ358" s="628"/>
      <c r="BA358" s="628"/>
      <c r="BB358" s="604" t="s">
        <v>231</v>
      </c>
      <c r="BC358" s="629"/>
      <c r="BD358" s="629"/>
      <c r="BE358" s="641">
        <v>2016</v>
      </c>
      <c r="BF358" s="642"/>
      <c r="BG358" s="642"/>
    </row>
    <row r="359" spans="1:59" s="613" customFormat="1" ht="22.2" customHeight="1">
      <c r="A359" s="346" t="s">
        <v>129</v>
      </c>
      <c r="B359" s="65" t="s">
        <v>481</v>
      </c>
      <c r="C359" s="611"/>
      <c r="D359" s="611">
        <f>SUM(E359:BA359)</f>
        <v>0</v>
      </c>
      <c r="E359" s="611">
        <f t="shared" ref="E359:K359" si="343">SUM(E360:E361)</f>
        <v>0</v>
      </c>
      <c r="F359" s="611">
        <f t="shared" si="343"/>
        <v>0</v>
      </c>
      <c r="G359" s="611">
        <f t="shared" si="343"/>
        <v>0</v>
      </c>
      <c r="H359" s="611">
        <f t="shared" si="343"/>
        <v>0</v>
      </c>
      <c r="I359" s="611">
        <f t="shared" si="343"/>
        <v>0</v>
      </c>
      <c r="J359" s="611">
        <f t="shared" si="343"/>
        <v>0</v>
      </c>
      <c r="K359" s="611">
        <f t="shared" si="343"/>
        <v>0</v>
      </c>
      <c r="L359" s="611"/>
      <c r="M359" s="611">
        <f t="shared" ref="M359:AF359" si="344">SUM(M360:M361)</f>
        <v>0</v>
      </c>
      <c r="N359" s="611">
        <f t="shared" si="344"/>
        <v>0</v>
      </c>
      <c r="O359" s="611">
        <f t="shared" si="344"/>
        <v>0</v>
      </c>
      <c r="P359" s="611">
        <f t="shared" si="344"/>
        <v>0</v>
      </c>
      <c r="Q359" s="611">
        <f t="shared" si="344"/>
        <v>0</v>
      </c>
      <c r="R359" s="611">
        <f t="shared" si="344"/>
        <v>0</v>
      </c>
      <c r="S359" s="611">
        <f t="shared" si="344"/>
        <v>0</v>
      </c>
      <c r="T359" s="611">
        <f t="shared" si="344"/>
        <v>0</v>
      </c>
      <c r="U359" s="611">
        <f t="shared" si="344"/>
        <v>0</v>
      </c>
      <c r="V359" s="611">
        <f t="shared" si="344"/>
        <v>0</v>
      </c>
      <c r="W359" s="611">
        <f t="shared" si="344"/>
        <v>0</v>
      </c>
      <c r="X359" s="611">
        <f t="shared" si="344"/>
        <v>0</v>
      </c>
      <c r="Y359" s="611">
        <f t="shared" si="344"/>
        <v>0</v>
      </c>
      <c r="Z359" s="611">
        <f t="shared" si="344"/>
        <v>0</v>
      </c>
      <c r="AA359" s="611">
        <f t="shared" si="344"/>
        <v>0</v>
      </c>
      <c r="AB359" s="611">
        <f t="shared" si="344"/>
        <v>0</v>
      </c>
      <c r="AC359" s="611">
        <f t="shared" si="344"/>
        <v>0</v>
      </c>
      <c r="AD359" s="611">
        <f t="shared" si="344"/>
        <v>0</v>
      </c>
      <c r="AE359" s="611">
        <f t="shared" si="344"/>
        <v>0</v>
      </c>
      <c r="AF359" s="611">
        <f t="shared" si="344"/>
        <v>0</v>
      </c>
      <c r="AG359" s="611"/>
      <c r="AH359" s="611">
        <f t="shared" ref="AH359:BA359" si="345">SUM(AH360:AH361)</f>
        <v>0</v>
      </c>
      <c r="AI359" s="611">
        <f t="shared" si="345"/>
        <v>0</v>
      </c>
      <c r="AJ359" s="611">
        <f t="shared" si="345"/>
        <v>0</v>
      </c>
      <c r="AK359" s="611">
        <f t="shared" si="345"/>
        <v>0</v>
      </c>
      <c r="AL359" s="611">
        <f t="shared" si="345"/>
        <v>0</v>
      </c>
      <c r="AM359" s="611">
        <f t="shared" si="345"/>
        <v>0</v>
      </c>
      <c r="AN359" s="611">
        <f t="shared" si="345"/>
        <v>0</v>
      </c>
      <c r="AO359" s="611">
        <f t="shared" si="345"/>
        <v>0</v>
      </c>
      <c r="AP359" s="611">
        <f t="shared" si="345"/>
        <v>0</v>
      </c>
      <c r="AQ359" s="611">
        <f t="shared" si="345"/>
        <v>0</v>
      </c>
      <c r="AR359" s="611">
        <f t="shared" si="345"/>
        <v>0</v>
      </c>
      <c r="AS359" s="611">
        <f t="shared" si="345"/>
        <v>0</v>
      </c>
      <c r="AT359" s="611">
        <f t="shared" si="345"/>
        <v>0</v>
      </c>
      <c r="AU359" s="611">
        <f t="shared" si="345"/>
        <v>0</v>
      </c>
      <c r="AV359" s="611">
        <f t="shared" si="345"/>
        <v>0</v>
      </c>
      <c r="AW359" s="611">
        <f t="shared" si="345"/>
        <v>0</v>
      </c>
      <c r="AX359" s="611">
        <f t="shared" si="345"/>
        <v>0</v>
      </c>
      <c r="AY359" s="611">
        <f t="shared" si="345"/>
        <v>0</v>
      </c>
      <c r="AZ359" s="611">
        <f t="shared" si="345"/>
        <v>0</v>
      </c>
      <c r="BA359" s="611">
        <f t="shared" si="345"/>
        <v>0</v>
      </c>
      <c r="BB359" s="58" t="s">
        <v>231</v>
      </c>
      <c r="BC359" s="63"/>
      <c r="BD359" s="63"/>
      <c r="BE359" s="43">
        <v>2016</v>
      </c>
      <c r="BF359" s="62"/>
      <c r="BG359" s="62"/>
    </row>
    <row r="360" spans="1:59" s="630" customFormat="1" ht="22.2" hidden="1" customHeight="1">
      <c r="A360" s="626" t="s">
        <v>129</v>
      </c>
      <c r="B360" s="672"/>
      <c r="C360" s="628"/>
      <c r="D360" s="628"/>
      <c r="E360" s="628"/>
      <c r="F360" s="628"/>
      <c r="G360" s="628"/>
      <c r="H360" s="628"/>
      <c r="I360" s="628"/>
      <c r="J360" s="628"/>
      <c r="K360" s="628"/>
      <c r="L360" s="628"/>
      <c r="M360" s="628"/>
      <c r="N360" s="628"/>
      <c r="O360" s="628"/>
      <c r="P360" s="628"/>
      <c r="Q360" s="628"/>
      <c r="R360" s="628"/>
      <c r="S360" s="628"/>
      <c r="T360" s="628"/>
      <c r="U360" s="628"/>
      <c r="V360" s="628"/>
      <c r="W360" s="628"/>
      <c r="X360" s="628"/>
      <c r="Y360" s="628"/>
      <c r="Z360" s="628"/>
      <c r="AA360" s="628"/>
      <c r="AB360" s="628"/>
      <c r="AC360" s="628"/>
      <c r="AD360" s="628"/>
      <c r="AE360" s="628"/>
      <c r="AF360" s="628"/>
      <c r="AG360" s="628"/>
      <c r="AH360" s="628"/>
      <c r="AI360" s="628"/>
      <c r="AJ360" s="628"/>
      <c r="AK360" s="628"/>
      <c r="AL360" s="628"/>
      <c r="AM360" s="628"/>
      <c r="AN360" s="628"/>
      <c r="AO360" s="628"/>
      <c r="AP360" s="628"/>
      <c r="AQ360" s="628"/>
      <c r="AR360" s="628"/>
      <c r="AS360" s="628"/>
      <c r="AT360" s="628"/>
      <c r="AU360" s="628"/>
      <c r="AV360" s="628"/>
      <c r="AW360" s="628"/>
      <c r="AX360" s="628"/>
      <c r="AY360" s="628"/>
      <c r="AZ360" s="628"/>
      <c r="BA360" s="628"/>
      <c r="BB360" s="604" t="s">
        <v>231</v>
      </c>
      <c r="BC360" s="629"/>
      <c r="BD360" s="629"/>
      <c r="BE360" s="641">
        <v>2016</v>
      </c>
      <c r="BF360" s="642"/>
      <c r="BG360" s="642"/>
    </row>
    <row r="361" spans="1:59" s="630" customFormat="1" ht="22.2" hidden="1" customHeight="1">
      <c r="A361" s="626" t="s">
        <v>129</v>
      </c>
      <c r="B361" s="672"/>
      <c r="C361" s="628"/>
      <c r="D361" s="628"/>
      <c r="E361" s="628"/>
      <c r="F361" s="628"/>
      <c r="G361" s="628"/>
      <c r="H361" s="628"/>
      <c r="I361" s="628"/>
      <c r="J361" s="628"/>
      <c r="K361" s="628"/>
      <c r="L361" s="628"/>
      <c r="M361" s="628"/>
      <c r="N361" s="628"/>
      <c r="O361" s="628"/>
      <c r="P361" s="628"/>
      <c r="Q361" s="628"/>
      <c r="R361" s="628"/>
      <c r="S361" s="628"/>
      <c r="T361" s="628"/>
      <c r="U361" s="628"/>
      <c r="V361" s="628"/>
      <c r="W361" s="628"/>
      <c r="X361" s="628"/>
      <c r="Y361" s="628"/>
      <c r="Z361" s="628"/>
      <c r="AA361" s="628"/>
      <c r="AB361" s="628"/>
      <c r="AC361" s="628"/>
      <c r="AD361" s="628"/>
      <c r="AE361" s="628"/>
      <c r="AF361" s="628"/>
      <c r="AG361" s="628"/>
      <c r="AH361" s="628"/>
      <c r="AI361" s="628"/>
      <c r="AJ361" s="628"/>
      <c r="AK361" s="628"/>
      <c r="AL361" s="628"/>
      <c r="AM361" s="628"/>
      <c r="AN361" s="628"/>
      <c r="AO361" s="628"/>
      <c r="AP361" s="628"/>
      <c r="AQ361" s="628"/>
      <c r="AR361" s="628"/>
      <c r="AS361" s="628"/>
      <c r="AT361" s="628"/>
      <c r="AU361" s="628"/>
      <c r="AV361" s="628"/>
      <c r="AW361" s="628"/>
      <c r="AX361" s="628"/>
      <c r="AY361" s="628"/>
      <c r="AZ361" s="628"/>
      <c r="BA361" s="628"/>
      <c r="BB361" s="604" t="s">
        <v>231</v>
      </c>
      <c r="BC361" s="629"/>
      <c r="BD361" s="629"/>
      <c r="BE361" s="641">
        <v>2016</v>
      </c>
      <c r="BF361" s="642"/>
      <c r="BG361" s="642"/>
    </row>
    <row r="362" spans="1:59">
      <c r="B362" s="698"/>
      <c r="C362" s="692"/>
      <c r="D362" s="692"/>
      <c r="E362" s="692"/>
      <c r="F362" s="692"/>
      <c r="G362" s="692"/>
      <c r="H362" s="692"/>
      <c r="I362" s="642"/>
      <c r="J362" s="642"/>
      <c r="K362" s="642"/>
      <c r="L362" s="642"/>
      <c r="M362" s="642"/>
      <c r="N362" s="642"/>
      <c r="O362" s="642"/>
      <c r="P362" s="692"/>
      <c r="Q362" s="642"/>
      <c r="R362" s="642"/>
      <c r="S362" s="642"/>
      <c r="T362" s="642"/>
      <c r="U362" s="692"/>
      <c r="V362" s="642"/>
      <c r="W362" s="642"/>
      <c r="X362" s="642"/>
      <c r="Y362" s="692"/>
      <c r="Z362" s="642"/>
      <c r="AA362" s="642"/>
      <c r="AB362" s="642"/>
      <c r="AC362" s="642"/>
      <c r="AD362" s="642"/>
      <c r="AE362" s="642"/>
      <c r="AF362" s="642"/>
      <c r="AG362" s="642"/>
      <c r="AH362" s="642"/>
      <c r="AI362" s="642"/>
      <c r="AJ362" s="642"/>
      <c r="AK362" s="642"/>
      <c r="AL362" s="642"/>
      <c r="AM362" s="642"/>
      <c r="AN362" s="642"/>
      <c r="AO362" s="642"/>
      <c r="AP362" s="642"/>
      <c r="AQ362" s="642"/>
      <c r="AR362" s="642"/>
      <c r="AS362" s="692"/>
      <c r="AT362" s="692"/>
      <c r="AU362" s="642"/>
      <c r="AV362" s="642"/>
      <c r="AW362" s="642"/>
      <c r="AX362" s="642"/>
      <c r="AY362" s="642"/>
      <c r="AZ362" s="642"/>
      <c r="BA362" s="642"/>
      <c r="BB362" s="642"/>
      <c r="BC362" s="642"/>
      <c r="BD362" s="699"/>
      <c r="BE362" s="692"/>
      <c r="BF362" s="692"/>
      <c r="BG362" s="692"/>
    </row>
  </sheetData>
  <autoFilter ref="A6:BG361" xr:uid="{00000000-0009-0000-0000-000025000000}">
    <filterColumn colId="1">
      <customFilters>
        <customFilter operator="notEqual" val=" "/>
      </customFilters>
    </filterColumn>
  </autoFilter>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2">
    <tabColor rgb="FFFF0000"/>
  </sheetPr>
  <dimension ref="A1:BL68"/>
  <sheetViews>
    <sheetView zoomScale="70" zoomScaleNormal="70" workbookViewId="0">
      <pane xSplit="3" ySplit="7" topLeftCell="D37" activePane="bottomRight" state="frozen"/>
      <selection activeCell="BI60" sqref="BI60"/>
      <selection pane="topRight" activeCell="BI60" sqref="BI60"/>
      <selection pane="bottomLeft" activeCell="BI60" sqref="BI60"/>
      <selection pane="bottomRight" activeCell="D34" sqref="D34:D61"/>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382"/>
      <c r="E11" s="299">
        <f>SUM(H11:Q11)</f>
        <v>0</v>
      </c>
      <c r="F11" s="160">
        <f>SUM(H11)</f>
        <v>0</v>
      </c>
      <c r="G11" s="169">
        <f>$D11-$BH11</f>
        <v>0</v>
      </c>
      <c r="H11" s="160">
        <f>'Ctrinh-LONG HIEP (21-30)'!E14</f>
        <v>0</v>
      </c>
      <c r="I11" s="160">
        <f>'Ctrinh-LONG HIEP (21-30)'!E21</f>
        <v>0</v>
      </c>
      <c r="J11" s="160">
        <f>'Ctrinh-LONG HIEP (21-30)'!E28</f>
        <v>0</v>
      </c>
      <c r="K11" s="160">
        <f>'Ctrinh-LONG HIEP (21-30)'!E35</f>
        <v>0</v>
      </c>
      <c r="L11" s="160">
        <f>'Ctrinh-LONG HIEP (21-30)'!E42</f>
        <v>0</v>
      </c>
      <c r="M11" s="160">
        <f>'Ctrinh-LONG HIEP (21-30)'!E49</f>
        <v>0</v>
      </c>
      <c r="N11" s="295">
        <f>'Ctrinh-LONG HIEP (21-30)'!E56</f>
        <v>0</v>
      </c>
      <c r="O11" s="160">
        <f>'Ctrinh-LONG HIEP (21-30)'!E63</f>
        <v>0</v>
      </c>
      <c r="P11" s="160">
        <f>'Ctrinh-LONG HIEP (21-30)'!E70</f>
        <v>0</v>
      </c>
      <c r="Q11" s="160">
        <f>'Ctrinh-LONG HIEP (21-30)'!E77</f>
        <v>0</v>
      </c>
      <c r="R11" s="299">
        <f>SUM(T11:AB11,AT11:BE11)</f>
        <v>0</v>
      </c>
      <c r="S11" s="168"/>
      <c r="T11" s="160">
        <f>'Ctrinh-LONG HIEP (21-30)'!E84</f>
        <v>0</v>
      </c>
      <c r="U11" s="160">
        <f>'Ctrinh-LONG HIEP (21-30)'!E91</f>
        <v>0</v>
      </c>
      <c r="V11" s="160">
        <f>'Ctrinh-LONG HIEP (21-30)'!E98</f>
        <v>0</v>
      </c>
      <c r="W11" s="160">
        <f>'Ctrinh-LONG HIEP (21-30)'!E105</f>
        <v>0</v>
      </c>
      <c r="X11" s="160">
        <f>'Ctrinh-LONG HIEP (21-30)'!E112</f>
        <v>0</v>
      </c>
      <c r="Y11" s="160">
        <f>'Ctrinh-LONG HIEP (21-30)'!E119</f>
        <v>0</v>
      </c>
      <c r="Z11" s="160">
        <f>'Ctrinh-LONG HIEP (21-30)'!E126</f>
        <v>0</v>
      </c>
      <c r="AA11" s="160">
        <f>'Ctrinh-LONG HIEP (21-30)'!E133</f>
        <v>0</v>
      </c>
      <c r="AB11" s="291">
        <f>SUM(AD11:AS11)</f>
        <v>0</v>
      </c>
      <c r="AC11" s="291"/>
      <c r="AD11" s="160">
        <f>'Ctrinh-LONG HIEP (21-30)'!E141</f>
        <v>0</v>
      </c>
      <c r="AE11" s="160">
        <f>'Ctrinh-LONG HIEP (21-30)'!E186</f>
        <v>0</v>
      </c>
      <c r="AF11" s="160">
        <f>'Ctrinh-LONG HIEP (21-30)'!E194</f>
        <v>0</v>
      </c>
      <c r="AG11" s="160">
        <f>'Ctrinh-LONG HIEP (21-30)'!E198</f>
        <v>0</v>
      </c>
      <c r="AH11" s="160">
        <f>'Ctrinh-LONG HIEP (21-30)'!E202</f>
        <v>0</v>
      </c>
      <c r="AI11" s="160">
        <f>'Ctrinh-LONG HIEP (21-30)'!E212</f>
        <v>0</v>
      </c>
      <c r="AJ11" s="160">
        <f>'Ctrinh-LONG HIEP (21-30)'!E216</f>
        <v>0</v>
      </c>
      <c r="AK11" s="160">
        <f>'Ctrinh-LONG HIEP (21-30)'!E220</f>
        <v>0</v>
      </c>
      <c r="AL11" s="160">
        <f>'Ctrinh-LONG HIEP (21-30)'!E224</f>
        <v>0</v>
      </c>
      <c r="AM11" s="160">
        <f>'Ctrinh-LONG HIEP (21-30)'!E231</f>
        <v>0</v>
      </c>
      <c r="AN11" s="160">
        <f>'Ctrinh-LONG HIEP (21-30)'!E238</f>
        <v>0</v>
      </c>
      <c r="AO11" s="160">
        <f>'Ctrinh-LONG HIEP (21-30)'!E245</f>
        <v>0</v>
      </c>
      <c r="AP11" s="160">
        <f>'Ctrinh-LONG HIEP (21-30)'!E252</f>
        <v>0</v>
      </c>
      <c r="AQ11" s="160">
        <f>'Ctrinh-LONG HIEP (21-30)'!E259</f>
        <v>0</v>
      </c>
      <c r="AR11" s="160">
        <f>'Ctrinh-LONG HIEP (21-30)'!E263</f>
        <v>0</v>
      </c>
      <c r="AS11" s="160">
        <f>'Ctrinh-LONG HIEP (21-30)'!E267</f>
        <v>0</v>
      </c>
      <c r="AT11" s="230">
        <f>'Ctrinh-LONG HIEP (21-30)'!E271</f>
        <v>0</v>
      </c>
      <c r="AU11" s="160">
        <f>'Ctrinh-LONG HIEP (21-30)'!E278</f>
        <v>0</v>
      </c>
      <c r="AV11" s="160">
        <f>'Ctrinh-LONG HIEP (21-30)'!E285</f>
        <v>0</v>
      </c>
      <c r="AW11" s="160">
        <f>'Ctrinh-LONG HIEP (21-30)'!E292</f>
        <v>0</v>
      </c>
      <c r="AX11" s="160">
        <f>'Ctrinh-LONG HIEP (21-30)'!E299</f>
        <v>0</v>
      </c>
      <c r="AY11" s="160">
        <f>'Ctrinh-LONG HIEP (21-30)'!E306</f>
        <v>0</v>
      </c>
      <c r="AZ11" s="160">
        <f>'Ctrinh-LONG HIEP (21-30)'!E313</f>
        <v>0</v>
      </c>
      <c r="BA11" s="160">
        <f>'Ctrinh-LONG HIEP (21-30)'!E320</f>
        <v>0</v>
      </c>
      <c r="BB11" s="160">
        <f>'Ctrinh-LONG HIEP (21-30)'!E327</f>
        <v>0</v>
      </c>
      <c r="BC11" s="160">
        <f>'Ctrinh-LONG HIEP (21-30)'!E334</f>
        <v>0</v>
      </c>
      <c r="BD11" s="160">
        <f>'Ctrinh-LONG HIEP (21-30)'!E341</f>
        <v>0</v>
      </c>
      <c r="BE11" s="160">
        <f>'Ctrinh-LONG HIEP (21-30)'!E348</f>
        <v>0</v>
      </c>
      <c r="BF11" s="168">
        <f>'Ctrinh-LONG HIEP (21-30)'!E355</f>
        <v>0</v>
      </c>
      <c r="BG11" s="138"/>
      <c r="BH11" s="160">
        <f t="shared" si="3"/>
        <v>0</v>
      </c>
      <c r="BI11" s="167">
        <f>$G$64-BH11</f>
        <v>0</v>
      </c>
      <c r="BJ11" s="160">
        <f t="shared" si="4"/>
        <v>0</v>
      </c>
      <c r="BK11" s="166"/>
      <c r="BL11" s="165"/>
    </row>
    <row r="12" spans="1:64" s="164" customFormat="1" ht="15.75" customHeight="1">
      <c r="A12" s="313" t="s">
        <v>205</v>
      </c>
      <c r="B12" s="162" t="s">
        <v>476</v>
      </c>
      <c r="C12" s="161" t="s">
        <v>19</v>
      </c>
      <c r="D12" s="382"/>
      <c r="E12" s="299">
        <f>SUM(G12,I12:Q12)</f>
        <v>0</v>
      </c>
      <c r="F12" s="160">
        <f>SUM(G12)</f>
        <v>0</v>
      </c>
      <c r="G12" s="160">
        <f>'Ctrinh-LONG HIEP (21-30)'!F7</f>
        <v>0</v>
      </c>
      <c r="H12" s="169">
        <f>$D12-$BH12</f>
        <v>0</v>
      </c>
      <c r="I12" s="160">
        <f>'Ctrinh-LONG HIEP (21-30)'!F21</f>
        <v>0</v>
      </c>
      <c r="J12" s="160">
        <f>'Ctrinh-LONG HIEP (21-30)'!F28</f>
        <v>0</v>
      </c>
      <c r="K12" s="160">
        <f>'Ctrinh-LONG HIEP (21-30)'!F35</f>
        <v>0</v>
      </c>
      <c r="L12" s="160">
        <f>'Ctrinh-LONG HIEP (21-30)'!F42</f>
        <v>0</v>
      </c>
      <c r="M12" s="160">
        <f>'Ctrinh-LONG HIEP (21-30)'!F49</f>
        <v>0</v>
      </c>
      <c r="N12" s="295">
        <f>'Ctrinh-LONG HIEP (21-30)'!F56</f>
        <v>0</v>
      </c>
      <c r="O12" s="160">
        <f>'Ctrinh-LONG HIEP (21-30)'!F63</f>
        <v>0</v>
      </c>
      <c r="P12" s="160">
        <f>'Ctrinh-LONG HIEP (21-30)'!F70</f>
        <v>0</v>
      </c>
      <c r="Q12" s="160">
        <f>'Ctrinh-LONG HIEP (21-30)'!F77</f>
        <v>0</v>
      </c>
      <c r="R12" s="299">
        <f t="shared" ref="R12:R21" si="5">SUM(T12:AB12,AT12:BE12)</f>
        <v>0</v>
      </c>
      <c r="S12" s="168"/>
      <c r="T12" s="160">
        <f>'Ctrinh-LONG HIEP (21-30)'!F84</f>
        <v>0</v>
      </c>
      <c r="U12" s="160">
        <f>'Ctrinh-LONG HIEP (21-30)'!F91</f>
        <v>0</v>
      </c>
      <c r="V12" s="160">
        <f>'Ctrinh-LONG HIEP (21-30)'!F98</f>
        <v>0</v>
      </c>
      <c r="W12" s="160">
        <f>'Ctrinh-LONG HIEP (21-30)'!F105</f>
        <v>0</v>
      </c>
      <c r="X12" s="160">
        <f>'Ctrinh-LONG HIEP (21-30)'!F112</f>
        <v>0</v>
      </c>
      <c r="Y12" s="160">
        <f>'Ctrinh-LONG HIEP (21-30)'!F119</f>
        <v>0</v>
      </c>
      <c r="Z12" s="160">
        <f>'Ctrinh-LONG HIEP (21-30)'!F126</f>
        <v>0</v>
      </c>
      <c r="AA12" s="160">
        <f>'Ctrinh-LONG HIEP (21-30)'!F133</f>
        <v>0</v>
      </c>
      <c r="AB12" s="291">
        <f t="shared" ref="AB12:AB30" si="6">SUM(AD12:AS12)</f>
        <v>0</v>
      </c>
      <c r="AC12" s="291"/>
      <c r="AD12" s="160">
        <f>'Ctrinh-LONG HIEP (21-30)'!F141</f>
        <v>0</v>
      </c>
      <c r="AE12" s="160">
        <f>'Ctrinh-LONG HIEP (21-30)'!F186</f>
        <v>0</v>
      </c>
      <c r="AF12" s="160">
        <f>'Ctrinh-LONG HIEP (21-30)'!F194</f>
        <v>0</v>
      </c>
      <c r="AG12" s="160">
        <f>'Ctrinh-LONG HIEP (21-30)'!F198</f>
        <v>0</v>
      </c>
      <c r="AH12" s="160">
        <f>'Ctrinh-LONG HIEP (21-30)'!F202</f>
        <v>0</v>
      </c>
      <c r="AI12" s="160">
        <f>'Ctrinh-LONG HIEP (21-30)'!F212</f>
        <v>0</v>
      </c>
      <c r="AJ12" s="160">
        <f>'Ctrinh-LONG HIEP (21-30)'!F216</f>
        <v>0</v>
      </c>
      <c r="AK12" s="160">
        <f>'Ctrinh-LONG HIEP (21-30)'!F220</f>
        <v>0</v>
      </c>
      <c r="AL12" s="160">
        <f>'Ctrinh-LONG HIEP (21-30)'!F224</f>
        <v>0</v>
      </c>
      <c r="AM12" s="160">
        <f>'Ctrinh-LONG HIEP (21-30)'!F231</f>
        <v>0</v>
      </c>
      <c r="AN12" s="160">
        <f>'Ctrinh-LONG HIEP (21-30)'!F238</f>
        <v>0</v>
      </c>
      <c r="AO12" s="160">
        <f>'Ctrinh-LONG HIEP (21-30)'!F245</f>
        <v>0</v>
      </c>
      <c r="AP12" s="160">
        <f>'Ctrinh-LONG HIEP (21-30)'!F252</f>
        <v>0</v>
      </c>
      <c r="AQ12" s="160">
        <f>'Ctrinh-LONG HIEP (21-30)'!F259</f>
        <v>0</v>
      </c>
      <c r="AR12" s="160">
        <f>'Ctrinh-LONG HIEP (21-30)'!F263</f>
        <v>0</v>
      </c>
      <c r="AS12" s="160">
        <f>'Ctrinh-LONG HIEP (21-30)'!F267</f>
        <v>0</v>
      </c>
      <c r="AT12" s="230">
        <f>'Ctrinh-LONG HIEP (21-30)'!F271</f>
        <v>0</v>
      </c>
      <c r="AU12" s="160">
        <f>'Ctrinh-LONG HIEP (21-30)'!F278</f>
        <v>0</v>
      </c>
      <c r="AV12" s="160">
        <f>'Ctrinh-LONG HIEP (21-30)'!F285</f>
        <v>0</v>
      </c>
      <c r="AW12" s="160">
        <f>'Ctrinh-LONG HIEP (21-30)'!F292</f>
        <v>0</v>
      </c>
      <c r="AX12" s="160">
        <f>'Ctrinh-LONG HIEP (21-30)'!F299</f>
        <v>0</v>
      </c>
      <c r="AY12" s="160">
        <f>'Ctrinh-LONG HIEP (21-30)'!F306</f>
        <v>0</v>
      </c>
      <c r="AZ12" s="160">
        <f>'Ctrinh-LONG HIEP (21-30)'!F313</f>
        <v>0</v>
      </c>
      <c r="BA12" s="160">
        <f>'Ctrinh-LONG HIEP (21-30)'!F320</f>
        <v>0</v>
      </c>
      <c r="BB12" s="160">
        <f>'Ctrinh-LONG HIEP (21-30)'!F327</f>
        <v>0</v>
      </c>
      <c r="BC12" s="160">
        <f>'Ctrinh-LONG HIEP (21-30)'!F334</f>
        <v>0</v>
      </c>
      <c r="BD12" s="160">
        <f>'Ctrinh-LONG HIEP (21-30)'!F341</f>
        <v>0</v>
      </c>
      <c r="BE12" s="160">
        <f>'Ctrinh-LONG HIEP (21-30)'!F348</f>
        <v>0</v>
      </c>
      <c r="BF12" s="168">
        <f>'Ctrinh-LONG HIEP (21-30)'!F355</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382"/>
      <c r="E13" s="200">
        <f>SUM(G13:H13,J13:Q13)</f>
        <v>0</v>
      </c>
      <c r="F13" s="138">
        <f t="shared" ref="F13:F21" si="7">SUM(G13:H13)</f>
        <v>0</v>
      </c>
      <c r="G13" s="138">
        <f>'Ctrinh-LONG HIEP (21-30)'!G7</f>
        <v>0</v>
      </c>
      <c r="H13" s="138">
        <f>'Ctrinh-LONG HIEP (21-30)'!G14</f>
        <v>0</v>
      </c>
      <c r="I13" s="155">
        <f>$D13-$BH13</f>
        <v>0</v>
      </c>
      <c r="J13" s="138">
        <f>'Ctrinh-LONG HIEP (21-30)'!G28</f>
        <v>0</v>
      </c>
      <c r="K13" s="138">
        <f>'Ctrinh-LONG HIEP (21-30)'!G35</f>
        <v>0</v>
      </c>
      <c r="L13" s="138">
        <f>'Ctrinh-LONG HIEP (21-30)'!G42</f>
        <v>0</v>
      </c>
      <c r="M13" s="138">
        <f>'Ctrinh-LONG HIEP (21-30)'!G49</f>
        <v>0</v>
      </c>
      <c r="N13" s="211">
        <f>'Ctrinh-LONG HIEP (21-30)'!H56</f>
        <v>0</v>
      </c>
      <c r="O13" s="138">
        <f>'Ctrinh-LONG HIEP (21-30)'!G63</f>
        <v>0</v>
      </c>
      <c r="P13" s="138">
        <f>'Ctrinh-LONG HIEP (21-30)'!G70</f>
        <v>0</v>
      </c>
      <c r="Q13" s="138">
        <f>'Ctrinh-LONG HIEP (21-30)'!G77</f>
        <v>0</v>
      </c>
      <c r="R13" s="299">
        <f t="shared" si="5"/>
        <v>0</v>
      </c>
      <c r="S13" s="145"/>
      <c r="T13" s="138">
        <f>'Ctrinh-LONG HIEP (21-30)'!G84</f>
        <v>0</v>
      </c>
      <c r="U13" s="138">
        <f>'Ctrinh-LONG HIEP (21-30)'!G91</f>
        <v>0</v>
      </c>
      <c r="V13" s="138">
        <f>'Ctrinh-LONG HIEP (21-30)'!G98</f>
        <v>0</v>
      </c>
      <c r="W13" s="138">
        <f>'Ctrinh-LONG HIEP (21-30)'!G105</f>
        <v>0</v>
      </c>
      <c r="X13" s="138">
        <f>'Ctrinh-LONG HIEP (21-30)'!G112</f>
        <v>0</v>
      </c>
      <c r="Y13" s="138">
        <f>'Ctrinh-LONG HIEP (21-30)'!G119</f>
        <v>0</v>
      </c>
      <c r="Z13" s="138">
        <f>'Ctrinh-LONG HIEP (21-30)'!G126</f>
        <v>0</v>
      </c>
      <c r="AA13" s="138">
        <f>'Ctrinh-LONG HIEP (21-30)'!G133</f>
        <v>0</v>
      </c>
      <c r="AB13" s="291">
        <f t="shared" si="6"/>
        <v>0</v>
      </c>
      <c r="AC13" s="291"/>
      <c r="AD13" s="138">
        <f>'Ctrinh-LONG HIEP (21-30)'!G141</f>
        <v>0</v>
      </c>
      <c r="AE13" s="138">
        <f>'Ctrinh-LONG HIEP (21-30)'!G186</f>
        <v>0</v>
      </c>
      <c r="AF13" s="138">
        <f>'Ctrinh-LONG HIEP (21-30)'!G194</f>
        <v>0</v>
      </c>
      <c r="AG13" s="138">
        <f>'Ctrinh-LONG HIEP (21-30)'!G198</f>
        <v>0</v>
      </c>
      <c r="AH13" s="138">
        <f>'Ctrinh-LONG HIEP (21-30)'!G202</f>
        <v>0</v>
      </c>
      <c r="AI13" s="138">
        <f>'Ctrinh-LONG HIEP (21-30)'!G212</f>
        <v>0</v>
      </c>
      <c r="AJ13" s="138">
        <f>'Ctrinh-LONG HIEP (21-30)'!G216</f>
        <v>0</v>
      </c>
      <c r="AK13" s="138">
        <f>'Ctrinh-LONG HIEP (21-30)'!G220</f>
        <v>0</v>
      </c>
      <c r="AL13" s="138">
        <f>'Ctrinh-LONG HIEP (21-30)'!G224</f>
        <v>0</v>
      </c>
      <c r="AM13" s="138">
        <f>'Ctrinh-LONG HIEP (21-30)'!G231</f>
        <v>0</v>
      </c>
      <c r="AN13" s="138">
        <f>'Ctrinh-LONG HIEP (21-30)'!G238</f>
        <v>0</v>
      </c>
      <c r="AO13" s="138">
        <f>'Ctrinh-LONG HIEP (21-30)'!G245</f>
        <v>0</v>
      </c>
      <c r="AP13" s="138">
        <f>'Ctrinh-LONG HIEP (21-30)'!G252</f>
        <v>0</v>
      </c>
      <c r="AQ13" s="138">
        <f>'Ctrinh-LONG HIEP (21-30)'!G259</f>
        <v>0</v>
      </c>
      <c r="AR13" s="138">
        <f>'Ctrinh-LONG HIEP (21-30)'!G263</f>
        <v>0</v>
      </c>
      <c r="AS13" s="138">
        <f>'Ctrinh-LONG HIEP (21-30)'!G267</f>
        <v>0</v>
      </c>
      <c r="AT13" s="220">
        <f>'Ctrinh-LONG HIEP (21-30)'!G271</f>
        <v>0</v>
      </c>
      <c r="AU13" s="138">
        <f>'Ctrinh-LONG HIEP (21-30)'!G278</f>
        <v>0</v>
      </c>
      <c r="AV13" s="138">
        <f>'Ctrinh-LONG HIEP (21-30)'!G285</f>
        <v>0</v>
      </c>
      <c r="AW13" s="138">
        <f>'Ctrinh-LONG HIEP (21-30)'!G292</f>
        <v>0</v>
      </c>
      <c r="AX13" s="138">
        <f>'Ctrinh-LONG HIEP (21-30)'!G299</f>
        <v>0</v>
      </c>
      <c r="AY13" s="138">
        <f>'Ctrinh-LONG HIEP (21-30)'!G306</f>
        <v>0</v>
      </c>
      <c r="AZ13" s="138">
        <f>'Ctrinh-LONG HIEP (21-30)'!G313</f>
        <v>0</v>
      </c>
      <c r="BA13" s="138">
        <f>'Ctrinh-LONG HIEP (21-30)'!G320</f>
        <v>0</v>
      </c>
      <c r="BB13" s="138">
        <f>'Ctrinh-LONG HIEP (21-30)'!G327</f>
        <v>0</v>
      </c>
      <c r="BC13" s="138">
        <f>'Ctrinh-LONG HIEP (21-30)'!G334</f>
        <v>0</v>
      </c>
      <c r="BD13" s="138">
        <f>'Ctrinh-LONG HIEP (21-30)'!G341</f>
        <v>0</v>
      </c>
      <c r="BE13" s="138">
        <f>'Ctrinh-LONG HIEP (21-30)'!G348</f>
        <v>0</v>
      </c>
      <c r="BF13" s="145">
        <f>'Ctrinh-LONG HIEP (21-30)'!G355</f>
        <v>0</v>
      </c>
      <c r="BG13" s="138"/>
      <c r="BH13" s="138">
        <f t="shared" si="3"/>
        <v>0</v>
      </c>
      <c r="BI13" s="146">
        <f>$I$64-BH13</f>
        <v>0</v>
      </c>
      <c r="BJ13" s="138">
        <f t="shared" si="4"/>
        <v>0</v>
      </c>
      <c r="BK13" s="152"/>
      <c r="BL13" s="159"/>
    </row>
    <row r="14" spans="1:64" s="158" customFormat="1" ht="15.75" customHeight="1">
      <c r="A14" s="312" t="s">
        <v>23</v>
      </c>
      <c r="B14" s="157" t="s">
        <v>24</v>
      </c>
      <c r="C14" s="156" t="s">
        <v>25</v>
      </c>
      <c r="D14" s="383"/>
      <c r="E14" s="200">
        <f>SUM(G14:I14,K14:Q14)</f>
        <v>0</v>
      </c>
      <c r="F14" s="138">
        <f t="shared" si="7"/>
        <v>0</v>
      </c>
      <c r="G14" s="138">
        <f>'Ctrinh-LONG HIEP (21-30)'!H7</f>
        <v>0</v>
      </c>
      <c r="H14" s="138">
        <f>'Ctrinh-LONG HIEP (21-30)'!H14</f>
        <v>0</v>
      </c>
      <c r="I14" s="138">
        <f>'Ctrinh-LONG HIEP (21-30)'!H21</f>
        <v>0</v>
      </c>
      <c r="J14" s="155">
        <f>$D14-$BH14</f>
        <v>0</v>
      </c>
      <c r="K14" s="138">
        <f>'Ctrinh-LONG HIEP (21-30)'!H35</f>
        <v>0</v>
      </c>
      <c r="L14" s="138">
        <f>'Ctrinh-LONG HIEP (21-30)'!H42</f>
        <v>0</v>
      </c>
      <c r="M14" s="138">
        <f>'Ctrinh-LONG HIEP (21-30)'!H49</f>
        <v>0</v>
      </c>
      <c r="N14" s="211">
        <f>'Ctrinh-LONG HIEP (21-30)'!H56</f>
        <v>0</v>
      </c>
      <c r="O14" s="138">
        <f>'Ctrinh-LONG HIEP (21-30)'!H63</f>
        <v>0</v>
      </c>
      <c r="P14" s="138">
        <f>'Ctrinh-LONG HIEP (21-30)'!H70</f>
        <v>0</v>
      </c>
      <c r="Q14" s="138">
        <f>'Ctrinh-LONG HIEP (21-30)'!H77</f>
        <v>0</v>
      </c>
      <c r="R14" s="299">
        <f t="shared" si="5"/>
        <v>0</v>
      </c>
      <c r="S14" s="145"/>
      <c r="T14" s="138">
        <f>'Ctrinh-LONG HIEP (21-30)'!H84</f>
        <v>0</v>
      </c>
      <c r="U14" s="138">
        <f>'Ctrinh-LONG HIEP (21-30)'!H91</f>
        <v>0</v>
      </c>
      <c r="V14" s="138">
        <f>'Ctrinh-LONG HIEP (21-30)'!H98</f>
        <v>0</v>
      </c>
      <c r="W14" s="138">
        <f>'Ctrinh-LONG HIEP (21-30)'!H105</f>
        <v>0</v>
      </c>
      <c r="X14" s="138">
        <f>'Ctrinh-LONG HIEP (21-30)'!H112</f>
        <v>0</v>
      </c>
      <c r="Y14" s="138">
        <f>'Ctrinh-LONG HIEP (21-30)'!H119</f>
        <v>0</v>
      </c>
      <c r="Z14" s="138">
        <f>'Ctrinh-LONG HIEP (21-30)'!H126</f>
        <v>0</v>
      </c>
      <c r="AA14" s="138">
        <f>'Ctrinh-LONG HIEP (21-30)'!H133</f>
        <v>0</v>
      </c>
      <c r="AB14" s="291">
        <f t="shared" si="6"/>
        <v>0</v>
      </c>
      <c r="AC14" s="291"/>
      <c r="AD14" s="138">
        <f>'Ctrinh-LONG HIEP (21-30)'!H141</f>
        <v>0</v>
      </c>
      <c r="AE14" s="138">
        <f>'Ctrinh-LONG HIEP (21-30)'!H186</f>
        <v>0</v>
      </c>
      <c r="AF14" s="138">
        <f>'Ctrinh-LONG HIEP (21-30)'!H194</f>
        <v>0</v>
      </c>
      <c r="AG14" s="138">
        <f>'Ctrinh-LONG HIEP (21-30)'!H198</f>
        <v>0</v>
      </c>
      <c r="AH14" s="138">
        <f>'Ctrinh-LONG HIEP (21-30)'!H202</f>
        <v>0</v>
      </c>
      <c r="AI14" s="138">
        <f>'Ctrinh-LONG HIEP (21-30)'!H212</f>
        <v>0</v>
      </c>
      <c r="AJ14" s="138">
        <f>'Ctrinh-LONG HIEP (21-30)'!H216</f>
        <v>0</v>
      </c>
      <c r="AK14" s="138">
        <f>'Ctrinh-LONG HIEP (21-30)'!H220</f>
        <v>0</v>
      </c>
      <c r="AL14" s="138">
        <f>'Ctrinh-LONG HIEP (21-30)'!H224</f>
        <v>0</v>
      </c>
      <c r="AM14" s="138">
        <f>'Ctrinh-LONG HIEP (21-30)'!H231</f>
        <v>0</v>
      </c>
      <c r="AN14" s="138">
        <f>'Ctrinh-LONG HIEP (21-30)'!H238</f>
        <v>0</v>
      </c>
      <c r="AO14" s="138">
        <f>'Ctrinh-LONG HIEP (21-30)'!H245</f>
        <v>0</v>
      </c>
      <c r="AP14" s="138">
        <f>'Ctrinh-LONG HIEP (21-30)'!H252</f>
        <v>0</v>
      </c>
      <c r="AQ14" s="138">
        <f>'Ctrinh-LONG HIEP (21-30)'!H259</f>
        <v>0</v>
      </c>
      <c r="AR14" s="138">
        <f>'Ctrinh-LONG HIEP (21-30)'!H263</f>
        <v>0</v>
      </c>
      <c r="AS14" s="138">
        <f>'Ctrinh-LONG HIEP (21-30)'!H267</f>
        <v>0</v>
      </c>
      <c r="AT14" s="220">
        <f>'Ctrinh-LONG HIEP (21-30)'!H271</f>
        <v>0</v>
      </c>
      <c r="AU14" s="138">
        <f>'Ctrinh-LONG HIEP (21-30)'!H278</f>
        <v>0</v>
      </c>
      <c r="AV14" s="138">
        <f>'Ctrinh-LONG HIEP (21-30)'!H285</f>
        <v>0</v>
      </c>
      <c r="AW14" s="138">
        <f>'Ctrinh-LONG HIEP (21-30)'!H292</f>
        <v>0</v>
      </c>
      <c r="AX14" s="138">
        <f>'Ctrinh-LONG HIEP (21-30)'!H299</f>
        <v>0</v>
      </c>
      <c r="AY14" s="138">
        <f>'Ctrinh-LONG HIEP (21-30)'!H306</f>
        <v>0</v>
      </c>
      <c r="AZ14" s="138">
        <f>'Ctrinh-LONG HIEP (21-30)'!H313</f>
        <v>0</v>
      </c>
      <c r="BA14" s="138">
        <f>'Ctrinh-LONG HIEP (21-30)'!H320</f>
        <v>0</v>
      </c>
      <c r="BB14" s="138">
        <f>'Ctrinh-LONG HIEP (21-30)'!H327</f>
        <v>0</v>
      </c>
      <c r="BC14" s="138">
        <f>'Ctrinh-LONG HIEP (21-30)'!H334</f>
        <v>0</v>
      </c>
      <c r="BD14" s="138">
        <f>'Ctrinh-LONG HIEP (21-30)'!H341</f>
        <v>0</v>
      </c>
      <c r="BE14" s="138">
        <f>'Ctrinh-LONG HIEP (21-30)'!H348</f>
        <v>0</v>
      </c>
      <c r="BF14" s="145">
        <f>'Ctrinh-LONG HIEP (21-30)'!H355</f>
        <v>0</v>
      </c>
      <c r="BG14" s="138"/>
      <c r="BH14" s="138">
        <f t="shared" si="3"/>
        <v>0</v>
      </c>
      <c r="BI14" s="146">
        <f>$J$64-BH14</f>
        <v>0</v>
      </c>
      <c r="BJ14" s="138">
        <f t="shared" si="4"/>
        <v>0</v>
      </c>
      <c r="BK14" s="152"/>
      <c r="BL14" s="159"/>
    </row>
    <row r="15" spans="1:64" s="158" customFormat="1" ht="15.75" customHeight="1">
      <c r="A15" s="312" t="s">
        <v>26</v>
      </c>
      <c r="B15" s="157" t="s">
        <v>27</v>
      </c>
      <c r="C15" s="156" t="s">
        <v>28</v>
      </c>
      <c r="D15" s="163"/>
      <c r="E15" s="200">
        <f>SUM(G15:J15,L15:Q15)</f>
        <v>0</v>
      </c>
      <c r="F15" s="138">
        <f t="shared" si="7"/>
        <v>0</v>
      </c>
      <c r="G15" s="138">
        <f>'Ctrinh-LONG HIEP (21-30)'!I7</f>
        <v>0</v>
      </c>
      <c r="H15" s="138">
        <f>'Ctrinh-LONG HIEP (21-30)'!I14</f>
        <v>0</v>
      </c>
      <c r="I15" s="138">
        <f>'Ctrinh-LONG HIEP (21-30)'!I21</f>
        <v>0</v>
      </c>
      <c r="J15" s="138">
        <f>'Ctrinh-LONG HIEP (21-30)'!I28</f>
        <v>0</v>
      </c>
      <c r="K15" s="155">
        <f>$D15-$BH15</f>
        <v>0</v>
      </c>
      <c r="L15" s="138">
        <f>'Ctrinh-LONG HIEP (21-30)'!I42</f>
        <v>0</v>
      </c>
      <c r="M15" s="138">
        <f>'Ctrinh-LONG HIEP (21-30)'!I49</f>
        <v>0</v>
      </c>
      <c r="N15" s="211">
        <f>'Ctrinh-LONG HIEP (21-30)'!I56</f>
        <v>0</v>
      </c>
      <c r="O15" s="138">
        <f>'Ctrinh-LONG HIEP (21-30)'!I63</f>
        <v>0</v>
      </c>
      <c r="P15" s="138">
        <f>'Ctrinh-LONG HIEP (21-30)'!I70</f>
        <v>0</v>
      </c>
      <c r="Q15" s="138">
        <f>'Ctrinh-LONG HIEP (21-30)'!I77</f>
        <v>0</v>
      </c>
      <c r="R15" s="299">
        <f t="shared" si="5"/>
        <v>0</v>
      </c>
      <c r="S15" s="145"/>
      <c r="T15" s="138">
        <f>'Ctrinh-LONG HIEP (21-30)'!I84</f>
        <v>0</v>
      </c>
      <c r="U15" s="138">
        <f>'Ctrinh-LONG HIEP (21-30)'!I91</f>
        <v>0</v>
      </c>
      <c r="V15" s="138">
        <f>'Ctrinh-LONG HIEP (21-30)'!I98</f>
        <v>0</v>
      </c>
      <c r="W15" s="138">
        <f>'Ctrinh-LONG HIEP (21-30)'!I105</f>
        <v>0</v>
      </c>
      <c r="X15" s="138">
        <f>'Ctrinh-LONG HIEP (21-30)'!I112</f>
        <v>0</v>
      </c>
      <c r="Y15" s="138">
        <f>'Ctrinh-LONG HIEP (21-30)'!I119</f>
        <v>0</v>
      </c>
      <c r="Z15" s="138">
        <f>'Ctrinh-LONG HIEP (21-30)'!I126</f>
        <v>0</v>
      </c>
      <c r="AA15" s="138">
        <f>'Ctrinh-LONG HIEP (21-30)'!I133</f>
        <v>0</v>
      </c>
      <c r="AB15" s="291">
        <f t="shared" si="6"/>
        <v>0</v>
      </c>
      <c r="AC15" s="291"/>
      <c r="AD15" s="138">
        <f>'Ctrinh-LONG HIEP (21-30)'!I141</f>
        <v>0</v>
      </c>
      <c r="AE15" s="138">
        <f>'Ctrinh-LONG HIEP (21-30)'!I186</f>
        <v>0</v>
      </c>
      <c r="AF15" s="138">
        <f>'Ctrinh-LONG HIEP (21-30)'!I194</f>
        <v>0</v>
      </c>
      <c r="AG15" s="138">
        <f>'Ctrinh-LONG HIEP (21-30)'!I198</f>
        <v>0</v>
      </c>
      <c r="AH15" s="138">
        <f>'Ctrinh-LONG HIEP (21-30)'!I202</f>
        <v>0</v>
      </c>
      <c r="AI15" s="138">
        <f>'Ctrinh-LONG HIEP (21-30)'!I212</f>
        <v>0</v>
      </c>
      <c r="AJ15" s="138">
        <f>'Ctrinh-LONG HIEP (21-30)'!I216</f>
        <v>0</v>
      </c>
      <c r="AK15" s="138">
        <f>'Ctrinh-LONG HIEP (21-30)'!I220</f>
        <v>0</v>
      </c>
      <c r="AL15" s="138">
        <f>'Ctrinh-LONG HIEP (21-30)'!I224</f>
        <v>0</v>
      </c>
      <c r="AM15" s="138">
        <f>'Ctrinh-LONG HIEP (21-30)'!I231</f>
        <v>0</v>
      </c>
      <c r="AN15" s="138">
        <f>'Ctrinh-LONG HIEP (21-30)'!I238</f>
        <v>0</v>
      </c>
      <c r="AO15" s="138">
        <f>'Ctrinh-LONG HIEP (21-30)'!I245</f>
        <v>0</v>
      </c>
      <c r="AP15" s="138">
        <f>'Ctrinh-LONG HIEP (21-30)'!I252</f>
        <v>0</v>
      </c>
      <c r="AQ15" s="138">
        <f>'Ctrinh-LONG HIEP (21-30)'!I259</f>
        <v>0</v>
      </c>
      <c r="AR15" s="138">
        <f>'Ctrinh-LONG HIEP (21-30)'!I263</f>
        <v>0</v>
      </c>
      <c r="AS15" s="138">
        <f>'Ctrinh-LONG HIEP (21-30)'!I267</f>
        <v>0</v>
      </c>
      <c r="AT15" s="220">
        <f>'Ctrinh-LONG HIEP (21-30)'!I271</f>
        <v>0</v>
      </c>
      <c r="AU15" s="138">
        <f>'Ctrinh-LONG HIEP (21-30)'!I278</f>
        <v>0</v>
      </c>
      <c r="AV15" s="138">
        <f>'Ctrinh-LONG HIEP (21-30)'!I285</f>
        <v>0</v>
      </c>
      <c r="AW15" s="138">
        <f>'Ctrinh-LONG HIEP (21-30)'!I292</f>
        <v>0</v>
      </c>
      <c r="AX15" s="138">
        <f>'Ctrinh-LONG HIEP (21-30)'!I299</f>
        <v>0</v>
      </c>
      <c r="AY15" s="138">
        <f>'Ctrinh-LONG HIEP (21-30)'!I306</f>
        <v>0</v>
      </c>
      <c r="AZ15" s="138">
        <f>'Ctrinh-LONG HIEP (21-30)'!I313</f>
        <v>0</v>
      </c>
      <c r="BA15" s="138">
        <f>'Ctrinh-LONG HIEP (21-30)'!I320</f>
        <v>0</v>
      </c>
      <c r="BB15" s="138">
        <f>'Ctrinh-LONG HIEP (21-30)'!I327</f>
        <v>0</v>
      </c>
      <c r="BC15" s="138">
        <f>'Ctrinh-LONG HIEP (21-30)'!I334</f>
        <v>0</v>
      </c>
      <c r="BD15" s="138">
        <f>'Ctrinh-LONG HIEP (21-30)'!I341</f>
        <v>0</v>
      </c>
      <c r="BE15" s="138">
        <f>'Ctrinh-LONG HIEP (21-30)'!I348</f>
        <v>0</v>
      </c>
      <c r="BF15" s="145">
        <f>'Ctrinh-LONG HIEP (21-30)'!I355</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'Ctrinh-LONG HIEP (21-30)'!J7</f>
        <v>0</v>
      </c>
      <c r="H16" s="138">
        <f>'Ctrinh-LONG HIEP (21-30)'!J14</f>
        <v>0</v>
      </c>
      <c r="I16" s="138">
        <f>'Ctrinh-LONG HIEP (21-30)'!J21</f>
        <v>0</v>
      </c>
      <c r="J16" s="138">
        <f>'Ctrinh-LONG HIEP (21-30)'!J28</f>
        <v>0</v>
      </c>
      <c r="K16" s="138">
        <f>'Ctrinh-LONG HIEP (21-30)'!J35</f>
        <v>0</v>
      </c>
      <c r="L16" s="155">
        <f>$D16-$BH16</f>
        <v>0</v>
      </c>
      <c r="M16" s="138">
        <f>'Ctrinh-LONG HIEP (21-30)'!J49</f>
        <v>0</v>
      </c>
      <c r="N16" s="211">
        <f>'Ctrinh-LONG HIEP (21-30)'!J56</f>
        <v>0</v>
      </c>
      <c r="O16" s="138">
        <f>'Ctrinh-LONG HIEP (21-30)'!J63</f>
        <v>0</v>
      </c>
      <c r="P16" s="138">
        <f>'Ctrinh-LONG HIEP (21-30)'!J70</f>
        <v>0</v>
      </c>
      <c r="Q16" s="138">
        <f>'Ctrinh-LONG HIEP (21-30)'!J77</f>
        <v>0</v>
      </c>
      <c r="R16" s="299">
        <f t="shared" si="5"/>
        <v>0</v>
      </c>
      <c r="S16" s="145"/>
      <c r="T16" s="138">
        <f>'Ctrinh-LONG HIEP (21-30)'!J84</f>
        <v>0</v>
      </c>
      <c r="U16" s="138">
        <f>'Ctrinh-LONG HIEP (21-30)'!J91</f>
        <v>0</v>
      </c>
      <c r="V16" s="138">
        <f>'Ctrinh-LONG HIEP (21-30)'!J98</f>
        <v>0</v>
      </c>
      <c r="W16" s="138">
        <f>'Ctrinh-LONG HIEP (21-30)'!J105</f>
        <v>0</v>
      </c>
      <c r="X16" s="138">
        <f>'Ctrinh-LONG HIEP (21-30)'!J112</f>
        <v>0</v>
      </c>
      <c r="Y16" s="138">
        <f>'Ctrinh-LONG HIEP (21-30)'!J119</f>
        <v>0</v>
      </c>
      <c r="Z16" s="138">
        <f>'Ctrinh-LONG HIEP (21-30)'!J126</f>
        <v>0</v>
      </c>
      <c r="AA16" s="138">
        <f>'Ctrinh-LONG HIEP (21-30)'!J133</f>
        <v>0</v>
      </c>
      <c r="AB16" s="291">
        <f t="shared" si="6"/>
        <v>0</v>
      </c>
      <c r="AC16" s="291"/>
      <c r="AD16" s="138">
        <f>'Ctrinh-LONG HIEP (21-30)'!J141</f>
        <v>0</v>
      </c>
      <c r="AE16" s="138">
        <f>'Ctrinh-LONG HIEP (21-30)'!J186</f>
        <v>0</v>
      </c>
      <c r="AF16" s="138">
        <f>'Ctrinh-LONG HIEP (21-30)'!J194</f>
        <v>0</v>
      </c>
      <c r="AG16" s="138">
        <f>'Ctrinh-LONG HIEP (21-30)'!J198</f>
        <v>0</v>
      </c>
      <c r="AH16" s="138">
        <f>'Ctrinh-LONG HIEP (21-30)'!J202</f>
        <v>0</v>
      </c>
      <c r="AI16" s="138">
        <f>'Ctrinh-LONG HIEP (21-30)'!J212</f>
        <v>0</v>
      </c>
      <c r="AJ16" s="138">
        <f>'Ctrinh-LONG HIEP (21-30)'!J216</f>
        <v>0</v>
      </c>
      <c r="AK16" s="138">
        <f>'Ctrinh-LONG HIEP (21-30)'!J220</f>
        <v>0</v>
      </c>
      <c r="AL16" s="138">
        <f>'Ctrinh-LONG HIEP (21-30)'!J224</f>
        <v>0</v>
      </c>
      <c r="AM16" s="138">
        <f>'Ctrinh-LONG HIEP (21-30)'!J231</f>
        <v>0</v>
      </c>
      <c r="AN16" s="138">
        <f>'Ctrinh-LONG HIEP (21-30)'!J238</f>
        <v>0</v>
      </c>
      <c r="AO16" s="138">
        <f>'Ctrinh-LONG HIEP (21-30)'!J245</f>
        <v>0</v>
      </c>
      <c r="AP16" s="138">
        <f>'Ctrinh-LONG HIEP (21-30)'!J252</f>
        <v>0</v>
      </c>
      <c r="AQ16" s="138">
        <f>'Ctrinh-LONG HIEP (21-30)'!J259</f>
        <v>0</v>
      </c>
      <c r="AR16" s="138">
        <f>'Ctrinh-LONG HIEP (21-30)'!J263</f>
        <v>0</v>
      </c>
      <c r="AS16" s="138">
        <f>'Ctrinh-LONG HIEP (21-30)'!J267</f>
        <v>0</v>
      </c>
      <c r="AT16" s="220">
        <f>'Ctrinh-LONG HIEP (21-30)'!J271</f>
        <v>0</v>
      </c>
      <c r="AU16" s="138">
        <f>'Ctrinh-LONG HIEP (21-30)'!J278</f>
        <v>0</v>
      </c>
      <c r="AV16" s="138">
        <f>'Ctrinh-LONG HIEP (21-30)'!J285</f>
        <v>0</v>
      </c>
      <c r="AW16" s="138">
        <f>'Ctrinh-LONG HIEP (21-30)'!J292</f>
        <v>0</v>
      </c>
      <c r="AX16" s="138">
        <f>'Ctrinh-LONG HIEP (21-30)'!J299</f>
        <v>0</v>
      </c>
      <c r="AY16" s="138">
        <f>'Ctrinh-LONG HIEP (21-30)'!J306</f>
        <v>0</v>
      </c>
      <c r="AZ16" s="138">
        <f>'Ctrinh-LONG HIEP (21-30)'!J313</f>
        <v>0</v>
      </c>
      <c r="BA16" s="138">
        <f>'Ctrinh-LONG HIEP (21-30)'!J320</f>
        <v>0</v>
      </c>
      <c r="BB16" s="138">
        <f>'Ctrinh-LONG HIEP (21-30)'!J327</f>
        <v>0</v>
      </c>
      <c r="BC16" s="138">
        <f>'Ctrinh-LONG HIEP (21-30)'!J334</f>
        <v>0</v>
      </c>
      <c r="BD16" s="138">
        <f>'Ctrinh-LONG HIEP (21-30)'!J341</f>
        <v>0</v>
      </c>
      <c r="BE16" s="138">
        <f>'Ctrinh-LONG HIEP (21-30)'!J348</f>
        <v>0</v>
      </c>
      <c r="BF16" s="145">
        <f>'Ctrinh-LONG HIEP (21-30)'!J355</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'Ctrinh-LONG HIEP (21-30)'!K7</f>
        <v>0</v>
      </c>
      <c r="H17" s="138">
        <f>'Ctrinh-LONG HIEP (21-30)'!K14</f>
        <v>0</v>
      </c>
      <c r="I17" s="138">
        <f>'Ctrinh-LONG HIEP (21-30)'!K21</f>
        <v>0</v>
      </c>
      <c r="J17" s="138">
        <f>'Ctrinh-LONG HIEP (21-30)'!K28</f>
        <v>0</v>
      </c>
      <c r="K17" s="138">
        <f>'Ctrinh-LONG HIEP (21-30)'!K35</f>
        <v>0</v>
      </c>
      <c r="L17" s="138">
        <f>'Ctrinh-LONG HIEP (21-30)'!K42</f>
        <v>0</v>
      </c>
      <c r="M17" s="155">
        <f>$D17-$BH17</f>
        <v>0</v>
      </c>
      <c r="N17" s="211">
        <f>'Ctrinh-LONG HIEP (21-30)'!K56</f>
        <v>0</v>
      </c>
      <c r="O17" s="138">
        <f>'Ctrinh-LONG HIEP (21-30)'!K63</f>
        <v>0</v>
      </c>
      <c r="P17" s="138">
        <f>'Ctrinh-LONG HIEP (21-30)'!K70</f>
        <v>0</v>
      </c>
      <c r="Q17" s="138">
        <f>'Ctrinh-LONG HIEP (21-30)'!K77</f>
        <v>0</v>
      </c>
      <c r="R17" s="299">
        <f t="shared" si="5"/>
        <v>0</v>
      </c>
      <c r="S17" s="145"/>
      <c r="T17" s="138">
        <f>'Ctrinh-LONG HIEP (21-30)'!K84</f>
        <v>0</v>
      </c>
      <c r="U17" s="138">
        <f>'Ctrinh-LONG HIEP (21-30)'!K91</f>
        <v>0</v>
      </c>
      <c r="V17" s="138">
        <f>'Ctrinh-LONG HIEP (21-30)'!K98</f>
        <v>0</v>
      </c>
      <c r="W17" s="138">
        <f>'Ctrinh-LONG HIEP (21-30)'!K105</f>
        <v>0</v>
      </c>
      <c r="X17" s="138">
        <f>'Ctrinh-LONG HIEP (21-30)'!K112</f>
        <v>0</v>
      </c>
      <c r="Y17" s="138">
        <f>'Ctrinh-LONG HIEP (21-30)'!K119</f>
        <v>0</v>
      </c>
      <c r="Z17" s="138">
        <f>'Ctrinh-LONG HIEP (21-30)'!K126</f>
        <v>0</v>
      </c>
      <c r="AA17" s="138">
        <f>'Ctrinh-LONG HIEP (21-30)'!K133</f>
        <v>0</v>
      </c>
      <c r="AB17" s="291">
        <f t="shared" si="6"/>
        <v>0</v>
      </c>
      <c r="AC17" s="291"/>
      <c r="AD17" s="138">
        <f>'Ctrinh-LONG HIEP (21-30)'!K141</f>
        <v>0</v>
      </c>
      <c r="AE17" s="138">
        <f>'Ctrinh-LONG HIEP (21-30)'!K186</f>
        <v>0</v>
      </c>
      <c r="AF17" s="138">
        <f>'Ctrinh-LONG HIEP (21-30)'!K194</f>
        <v>0</v>
      </c>
      <c r="AG17" s="138">
        <f>'Ctrinh-LONG HIEP (21-30)'!K198</f>
        <v>0</v>
      </c>
      <c r="AH17" s="138">
        <f>'Ctrinh-LONG HIEP (21-30)'!K202</f>
        <v>0</v>
      </c>
      <c r="AI17" s="138">
        <f>'Ctrinh-LONG HIEP (21-30)'!K212</f>
        <v>0</v>
      </c>
      <c r="AJ17" s="138">
        <f>'Ctrinh-LONG HIEP (21-30)'!K216</f>
        <v>0</v>
      </c>
      <c r="AK17" s="138">
        <f>'Ctrinh-LONG HIEP (21-30)'!K220</f>
        <v>0</v>
      </c>
      <c r="AL17" s="138">
        <f>'Ctrinh-LONG HIEP (21-30)'!K224</f>
        <v>0</v>
      </c>
      <c r="AM17" s="138">
        <f>'Ctrinh-LONG HIEP (21-30)'!K231</f>
        <v>0</v>
      </c>
      <c r="AN17" s="138">
        <f>'Ctrinh-LONG HIEP (21-30)'!K238</f>
        <v>0</v>
      </c>
      <c r="AO17" s="138">
        <f>'Ctrinh-LONG HIEP (21-30)'!K245</f>
        <v>0</v>
      </c>
      <c r="AP17" s="138">
        <f>'Ctrinh-LONG HIEP (21-30)'!K252</f>
        <v>0</v>
      </c>
      <c r="AQ17" s="138">
        <f>'Ctrinh-LONG HIEP (21-30)'!K259</f>
        <v>0</v>
      </c>
      <c r="AR17" s="138">
        <f>'Ctrinh-LONG HIEP (21-30)'!K263</f>
        <v>0</v>
      </c>
      <c r="AS17" s="138">
        <f>'Ctrinh-LONG HIEP (21-30)'!K267</f>
        <v>0</v>
      </c>
      <c r="AT17" s="220">
        <f>'Ctrinh-LONG HIEP (21-30)'!K271</f>
        <v>0</v>
      </c>
      <c r="AU17" s="138">
        <f>'Ctrinh-LONG HIEP (21-30)'!K278</f>
        <v>0</v>
      </c>
      <c r="AV17" s="138">
        <f>'Ctrinh-LONG HIEP (21-30)'!K285</f>
        <v>0</v>
      </c>
      <c r="AW17" s="138">
        <f>'Ctrinh-LONG HIEP (21-30)'!K292</f>
        <v>0</v>
      </c>
      <c r="AX17" s="138">
        <f>'Ctrinh-LONG HIEP (21-30)'!K299</f>
        <v>0</v>
      </c>
      <c r="AY17" s="138">
        <f>'Ctrinh-LONG HIEP (21-30)'!K306</f>
        <v>0</v>
      </c>
      <c r="AZ17" s="138">
        <f>'Ctrinh-LONG HIEP (21-30)'!K313</f>
        <v>0</v>
      </c>
      <c r="BA17" s="138">
        <f>'Ctrinh-LONG HIEP (21-30)'!K320</f>
        <v>0</v>
      </c>
      <c r="BB17" s="138">
        <f>'Ctrinh-LONG HIEP (21-30)'!K327</f>
        <v>0</v>
      </c>
      <c r="BC17" s="138">
        <f>'Ctrinh-LONG HIEP (21-30)'!K334</f>
        <v>0</v>
      </c>
      <c r="BD17" s="138">
        <f>'Ctrinh-LONG HIEP (21-30)'!K341</f>
        <v>0</v>
      </c>
      <c r="BE17" s="138">
        <f>'Ctrinh-LONG HIEP (21-30)'!K348</f>
        <v>0</v>
      </c>
      <c r="BF17" s="145">
        <f>'Ctrinh-LONG HIEP (21-30)'!K355</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'Ctrinh-LONG HIEP (21-30)'!K8</f>
        <v>0</v>
      </c>
      <c r="H18" s="138">
        <f>'Ctrinh-LONG HIEP (21-30)'!K15</f>
        <v>0</v>
      </c>
      <c r="I18" s="138">
        <f>'Ctrinh-LONG HIEP (21-30)'!K22</f>
        <v>0</v>
      </c>
      <c r="J18" s="138">
        <f>'Ctrinh-LONG HIEP (21-30)'!K29</f>
        <v>0</v>
      </c>
      <c r="K18" s="138">
        <f>'Ctrinh-LONG HIEP (21-30)'!K36</f>
        <v>0</v>
      </c>
      <c r="L18" s="138">
        <f>'Ctrinh-LONG HIEP (21-30)'!K43</f>
        <v>0</v>
      </c>
      <c r="M18" s="138">
        <f>'Ctrinh-LONG HIEP (21-30)'!M43</f>
        <v>0</v>
      </c>
      <c r="N18" s="247">
        <f>$D18-$BH18</f>
        <v>0</v>
      </c>
      <c r="O18" s="138">
        <f>'Ctrinh-LONG HIEP (21-30)'!K64</f>
        <v>0</v>
      </c>
      <c r="P18" s="138">
        <f>'Ctrinh-LONG HIEP (21-30)'!K71</f>
        <v>0</v>
      </c>
      <c r="Q18" s="138">
        <f>'Ctrinh-LONG HIEP (21-30)'!K78</f>
        <v>0</v>
      </c>
      <c r="R18" s="299">
        <f t="shared" si="5"/>
        <v>0</v>
      </c>
      <c r="S18" s="145"/>
      <c r="T18" s="138">
        <f>'Ctrinh-LONG HIEP (21-30)'!K85</f>
        <v>0</v>
      </c>
      <c r="U18" s="138">
        <f>'Ctrinh-LONG HIEP (21-30)'!K92</f>
        <v>0</v>
      </c>
      <c r="V18" s="138">
        <f>'Ctrinh-LONG HIEP (21-30)'!K99</f>
        <v>0</v>
      </c>
      <c r="W18" s="138">
        <f>'Ctrinh-LONG HIEP (21-30)'!K106</f>
        <v>0</v>
      </c>
      <c r="X18" s="138">
        <f>'Ctrinh-LONG HIEP (21-30)'!K113</f>
        <v>0</v>
      </c>
      <c r="Y18" s="138">
        <f>'Ctrinh-LONG HIEP (21-30)'!K120</f>
        <v>0</v>
      </c>
      <c r="Z18" s="138">
        <f>'Ctrinh-LONG HIEP (21-30)'!K127</f>
        <v>0</v>
      </c>
      <c r="AA18" s="138">
        <f>'Ctrinh-LONG HIEP (21-30)'!K134</f>
        <v>0</v>
      </c>
      <c r="AB18" s="291">
        <f t="shared" si="6"/>
        <v>0</v>
      </c>
      <c r="AC18" s="291"/>
      <c r="AD18" s="138">
        <f>'Ctrinh-LONG HIEP (21-30)'!K142</f>
        <v>0</v>
      </c>
      <c r="AE18" s="138">
        <f>'Ctrinh-LONG HIEP (21-30)'!K187</f>
        <v>0</v>
      </c>
      <c r="AF18" s="138">
        <f>'Ctrinh-LONG HIEP (21-30)'!K195</f>
        <v>0</v>
      </c>
      <c r="AG18" s="138">
        <f>'Ctrinh-LONG HIEP (21-30)'!K199</f>
        <v>0</v>
      </c>
      <c r="AH18" s="138">
        <f>'Ctrinh-LONG HIEP (21-30)'!K203</f>
        <v>0</v>
      </c>
      <c r="AI18" s="138">
        <f>'Ctrinh-LONG HIEP (21-30)'!K213</f>
        <v>0</v>
      </c>
      <c r="AJ18" s="138">
        <f>'Ctrinh-LONG HIEP (21-30)'!K217</f>
        <v>0</v>
      </c>
      <c r="AK18" s="138">
        <f>'Ctrinh-LONG HIEP (21-30)'!K221</f>
        <v>0</v>
      </c>
      <c r="AL18" s="138">
        <f>'Ctrinh-LONG HIEP (21-30)'!K221</f>
        <v>0</v>
      </c>
      <c r="AM18" s="138">
        <f>'Ctrinh-LONG HIEP (21-30)'!K232</f>
        <v>0</v>
      </c>
      <c r="AN18" s="138">
        <f>'Ctrinh-LONG HIEP (21-30)'!K239</f>
        <v>0</v>
      </c>
      <c r="AO18" s="138">
        <f>'Ctrinh-LONG HIEP (21-30)'!K246</f>
        <v>0</v>
      </c>
      <c r="AP18" s="138">
        <f>'Ctrinh-LONG HIEP (21-30)'!K253</f>
        <v>0</v>
      </c>
      <c r="AQ18" s="138">
        <f>'Ctrinh-LONG HIEP (21-30)'!K260</f>
        <v>0</v>
      </c>
      <c r="AR18" s="138">
        <f>'Ctrinh-LONG HIEP (21-30)'!K264</f>
        <v>0</v>
      </c>
      <c r="AS18" s="138">
        <f>'Ctrinh-LONG HIEP (21-30)'!K268</f>
        <v>0</v>
      </c>
      <c r="AT18" s="220">
        <f>'Ctrinh-LONG HIEP (21-30)'!K272</f>
        <v>0</v>
      </c>
      <c r="AU18" s="138">
        <f>'Ctrinh-LONG HIEP (21-30)'!K279</f>
        <v>0</v>
      </c>
      <c r="AV18" s="138">
        <f>'Ctrinh-LONG HIEP (21-30)'!K286</f>
        <v>0</v>
      </c>
      <c r="AW18" s="138">
        <f>'Ctrinh-LONG HIEP (21-30)'!K293</f>
        <v>0</v>
      </c>
      <c r="AX18" s="138">
        <f>'Ctrinh-LONG HIEP (21-30)'!K300</f>
        <v>0</v>
      </c>
      <c r="AY18" s="138">
        <f>'Ctrinh-LONG HIEP (21-30)'!K307</f>
        <v>0</v>
      </c>
      <c r="AZ18" s="138">
        <f>'Ctrinh-LONG HIEP (21-30)'!K314</f>
        <v>0</v>
      </c>
      <c r="BA18" s="138">
        <f>'Ctrinh-LONG HIEP (21-30)'!K321</f>
        <v>0</v>
      </c>
      <c r="BB18" s="138">
        <f>'Ctrinh-LONG HIEP (21-30)'!K328</f>
        <v>0</v>
      </c>
      <c r="BC18" s="138">
        <f>'Ctrinh-LONG HIEP (21-30)'!K335</f>
        <v>0</v>
      </c>
      <c r="BD18" s="138">
        <f>'Ctrinh-LONG HIEP (21-30)'!K342</f>
        <v>0</v>
      </c>
      <c r="BE18" s="138">
        <f>'Ctrinh-LONG HIEP (21-30)'!K349</f>
        <v>0</v>
      </c>
      <c r="BF18" s="145">
        <f>'Ctrinh-LONG HIEP (21-30)'!K356</f>
        <v>0</v>
      </c>
      <c r="BG18" s="138"/>
      <c r="BH18" s="138">
        <f t="shared" si="3"/>
        <v>0</v>
      </c>
      <c r="BI18" s="146">
        <f>$N$64-BH18</f>
        <v>0</v>
      </c>
      <c r="BJ18" s="138">
        <f t="shared" si="4"/>
        <v>0</v>
      </c>
      <c r="BK18" s="166"/>
      <c r="BL18" s="165"/>
    </row>
    <row r="19" spans="1:64" s="158" customFormat="1" ht="15.75" customHeight="1">
      <c r="A19" s="312" t="s">
        <v>35</v>
      </c>
      <c r="B19" s="157" t="s">
        <v>36</v>
      </c>
      <c r="C19" s="156" t="s">
        <v>37</v>
      </c>
      <c r="D19" s="384"/>
      <c r="E19" s="200">
        <f>SUM(G19:M19,P19:Q19)</f>
        <v>0</v>
      </c>
      <c r="F19" s="138">
        <f t="shared" si="7"/>
        <v>0</v>
      </c>
      <c r="G19" s="138">
        <f>'Ctrinh-LONG HIEP (21-30)'!M7</f>
        <v>0</v>
      </c>
      <c r="H19" s="138">
        <f>'Ctrinh-LONG HIEP (21-30)'!M14</f>
        <v>0</v>
      </c>
      <c r="I19" s="138">
        <f>'Ctrinh-LONG HIEP (21-30)'!M21</f>
        <v>0</v>
      </c>
      <c r="J19" s="138">
        <f>'Ctrinh-LONG HIEP (21-30)'!M28</f>
        <v>0</v>
      </c>
      <c r="K19" s="138">
        <f>'Ctrinh-LONG HIEP (21-30)'!M35</f>
        <v>0</v>
      </c>
      <c r="L19" s="138">
        <f>'Ctrinh-LONG HIEP (21-30)'!M42</f>
        <v>0</v>
      </c>
      <c r="M19" s="138">
        <f>'Ctrinh-LONG HIEP (21-30)'!M49</f>
        <v>0</v>
      </c>
      <c r="N19" s="220">
        <f>'Ctrinh-LONG HIEP (21-30)'!M56</f>
        <v>0</v>
      </c>
      <c r="O19" s="155">
        <f>$D19-$BH19</f>
        <v>0</v>
      </c>
      <c r="P19" s="138">
        <f>'Ctrinh-LONG HIEP (21-30)'!M70</f>
        <v>0</v>
      </c>
      <c r="Q19" s="138">
        <f>'Ctrinh-LONG HIEP (21-30)'!M77</f>
        <v>0</v>
      </c>
      <c r="R19" s="299">
        <f t="shared" si="5"/>
        <v>0</v>
      </c>
      <c r="S19" s="145"/>
      <c r="T19" s="138">
        <f>'Ctrinh-LONG HIEP (21-30)'!M84</f>
        <v>0</v>
      </c>
      <c r="U19" s="138">
        <f>'Ctrinh-LONG HIEP (21-30)'!M91</f>
        <v>0</v>
      </c>
      <c r="V19" s="138">
        <f>'Ctrinh-LONG HIEP (21-30)'!M98</f>
        <v>0</v>
      </c>
      <c r="W19" s="138">
        <f>'Ctrinh-LONG HIEP (21-30)'!M105</f>
        <v>0</v>
      </c>
      <c r="X19" s="138">
        <f>'Ctrinh-LONG HIEP (21-30)'!M112</f>
        <v>0</v>
      </c>
      <c r="Y19" s="138">
        <f>'Ctrinh-LONG HIEP (21-30)'!M119</f>
        <v>0</v>
      </c>
      <c r="Z19" s="138">
        <f>'Ctrinh-LONG HIEP (21-30)'!M126</f>
        <v>0</v>
      </c>
      <c r="AA19" s="138">
        <f>'Ctrinh-LONG HIEP (21-30)'!M133</f>
        <v>0</v>
      </c>
      <c r="AB19" s="291">
        <f t="shared" si="6"/>
        <v>0</v>
      </c>
      <c r="AC19" s="291"/>
      <c r="AD19" s="138">
        <f>'Ctrinh-LONG HIEP (21-30)'!M141</f>
        <v>0</v>
      </c>
      <c r="AE19" s="138">
        <f>'Ctrinh-LONG HIEP (21-30)'!M186</f>
        <v>0</v>
      </c>
      <c r="AF19" s="138">
        <f>'Ctrinh-LONG HIEP (21-30)'!M194</f>
        <v>0</v>
      </c>
      <c r="AG19" s="138">
        <f>'Ctrinh-LONG HIEP (21-30)'!M198</f>
        <v>0</v>
      </c>
      <c r="AH19" s="138">
        <f>'Ctrinh-LONG HIEP (21-30)'!M202</f>
        <v>0</v>
      </c>
      <c r="AI19" s="138">
        <f>'Ctrinh-LONG HIEP (21-30)'!M212</f>
        <v>0</v>
      </c>
      <c r="AJ19" s="138">
        <f>'Ctrinh-LONG HIEP (21-30)'!M216</f>
        <v>0</v>
      </c>
      <c r="AK19" s="138">
        <f>'Ctrinh-LONG HIEP (21-30)'!M220</f>
        <v>0</v>
      </c>
      <c r="AL19" s="138">
        <f>'Ctrinh-LONG HIEP (21-30)'!M224</f>
        <v>0</v>
      </c>
      <c r="AM19" s="138">
        <f>'Ctrinh-LONG HIEP (21-30)'!M231</f>
        <v>0</v>
      </c>
      <c r="AN19" s="138">
        <f>'Ctrinh-LONG HIEP (21-30)'!M238</f>
        <v>0</v>
      </c>
      <c r="AO19" s="138">
        <f>'Ctrinh-LONG HIEP (21-30)'!M245</f>
        <v>0</v>
      </c>
      <c r="AP19" s="138">
        <f>'Ctrinh-LONG HIEP (21-30)'!M252</f>
        <v>0</v>
      </c>
      <c r="AQ19" s="138">
        <f>'Ctrinh-LONG HIEP (21-30)'!M259</f>
        <v>0</v>
      </c>
      <c r="AR19" s="138">
        <f>'Ctrinh-LONG HIEP (21-30)'!M263</f>
        <v>0</v>
      </c>
      <c r="AS19" s="138">
        <f>'Ctrinh-LONG HIEP (21-30)'!M267</f>
        <v>0</v>
      </c>
      <c r="AT19" s="220">
        <f>'Ctrinh-LONG HIEP (21-30)'!M271</f>
        <v>0</v>
      </c>
      <c r="AU19" s="138">
        <f>'Ctrinh-LONG HIEP (21-30)'!M278</f>
        <v>0</v>
      </c>
      <c r="AV19" s="138">
        <f>'Ctrinh-LONG HIEP (21-30)'!M285</f>
        <v>0</v>
      </c>
      <c r="AW19" s="138">
        <f>'Ctrinh-LONG HIEP (21-30)'!M292</f>
        <v>0</v>
      </c>
      <c r="AX19" s="138">
        <f>'Ctrinh-LONG HIEP (21-30)'!M299</f>
        <v>0</v>
      </c>
      <c r="AY19" s="138">
        <f>'Ctrinh-LONG HIEP (21-30)'!M306</f>
        <v>0</v>
      </c>
      <c r="AZ19" s="138">
        <f>'Ctrinh-LONG HIEP (21-30)'!M313</f>
        <v>0</v>
      </c>
      <c r="BA19" s="138">
        <f>'Ctrinh-LONG HIEP (21-30)'!M320</f>
        <v>0</v>
      </c>
      <c r="BB19" s="138">
        <f>'Ctrinh-LONG HIEP (21-30)'!M327</f>
        <v>0</v>
      </c>
      <c r="BC19" s="138">
        <f>'Ctrinh-LONG HIEP (21-30)'!M334</f>
        <v>0</v>
      </c>
      <c r="BD19" s="138">
        <f>'Ctrinh-LONG HIEP (21-30)'!M341</f>
        <v>0</v>
      </c>
      <c r="BE19" s="138">
        <f>'Ctrinh-LONG HIEP (21-30)'!M348</f>
        <v>0</v>
      </c>
      <c r="BF19" s="145">
        <f>'Ctrinh-LONG HIEP (21-30)'!M355</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'Ctrinh-LONG HIEP (21-30)'!N7</f>
        <v>0</v>
      </c>
      <c r="H20" s="138">
        <f>'Ctrinh-LONG HIEP (21-30)'!N14</f>
        <v>0</v>
      </c>
      <c r="I20" s="138">
        <f>'Ctrinh-LONG HIEP (21-30)'!N21</f>
        <v>0</v>
      </c>
      <c r="J20" s="138">
        <f>'Ctrinh-LONG HIEP (21-30)'!N28</f>
        <v>0</v>
      </c>
      <c r="K20" s="138">
        <f>'Ctrinh-LONG HIEP (21-30)'!N35</f>
        <v>0</v>
      </c>
      <c r="L20" s="138">
        <f>'Ctrinh-LONG HIEP (21-30)'!N42</f>
        <v>0</v>
      </c>
      <c r="M20" s="138">
        <f>'Ctrinh-LONG HIEP (21-30)'!N49</f>
        <v>0</v>
      </c>
      <c r="N20" s="220">
        <f>'Ctrinh-LONG HIEP (21-30)'!N56</f>
        <v>0</v>
      </c>
      <c r="O20" s="138">
        <f>'Ctrinh-LONG HIEP (21-30)'!N63</f>
        <v>0</v>
      </c>
      <c r="P20" s="155">
        <f>$D20-$BH20</f>
        <v>0</v>
      </c>
      <c r="Q20" s="138">
        <f>'Ctrinh-LONG HIEP (21-30)'!N77</f>
        <v>0</v>
      </c>
      <c r="R20" s="299">
        <f t="shared" si="5"/>
        <v>0</v>
      </c>
      <c r="S20" s="145"/>
      <c r="T20" s="138">
        <f>'Ctrinh-LONG HIEP (21-30)'!N84</f>
        <v>0</v>
      </c>
      <c r="U20" s="138">
        <f>'Ctrinh-LONG HIEP (21-30)'!N91</f>
        <v>0</v>
      </c>
      <c r="V20" s="138">
        <f>'Ctrinh-LONG HIEP (21-30)'!N98</f>
        <v>0</v>
      </c>
      <c r="W20" s="138">
        <f>'Ctrinh-LONG HIEP (21-30)'!N105</f>
        <v>0</v>
      </c>
      <c r="X20" s="138">
        <f>'Ctrinh-LONG HIEP (21-30)'!N112</f>
        <v>0</v>
      </c>
      <c r="Y20" s="138">
        <f>'Ctrinh-LONG HIEP (21-30)'!N119</f>
        <v>0</v>
      </c>
      <c r="Z20" s="138">
        <f>'Ctrinh-LONG HIEP (21-30)'!N126</f>
        <v>0</v>
      </c>
      <c r="AA20" s="138">
        <f>'Ctrinh-LONG HIEP (21-30)'!N133</f>
        <v>0</v>
      </c>
      <c r="AB20" s="291">
        <f t="shared" si="6"/>
        <v>0</v>
      </c>
      <c r="AC20" s="291"/>
      <c r="AD20" s="138">
        <f>'Ctrinh-LONG HIEP (21-30)'!N141</f>
        <v>0</v>
      </c>
      <c r="AE20" s="138">
        <f>'Ctrinh-LONG HIEP (21-30)'!N186</f>
        <v>0</v>
      </c>
      <c r="AF20" s="138">
        <f>'Ctrinh-LONG HIEP (21-30)'!N194</f>
        <v>0</v>
      </c>
      <c r="AG20" s="138">
        <f>'Ctrinh-LONG HIEP (21-30)'!N198</f>
        <v>0</v>
      </c>
      <c r="AH20" s="138">
        <f>'Ctrinh-LONG HIEP (21-30)'!N202</f>
        <v>0</v>
      </c>
      <c r="AI20" s="138">
        <f>'Ctrinh-LONG HIEP (21-30)'!N212</f>
        <v>0</v>
      </c>
      <c r="AJ20" s="138">
        <f>'Ctrinh-LONG HIEP (21-30)'!N216</f>
        <v>0</v>
      </c>
      <c r="AK20" s="138">
        <f>'Ctrinh-LONG HIEP (21-30)'!N220</f>
        <v>0</v>
      </c>
      <c r="AL20" s="138">
        <f>'Ctrinh-LONG HIEP (21-30)'!N224</f>
        <v>0</v>
      </c>
      <c r="AM20" s="138">
        <f>'Ctrinh-LONG HIEP (21-30)'!N231</f>
        <v>0</v>
      </c>
      <c r="AN20" s="138">
        <f>'Ctrinh-LONG HIEP (21-30)'!N238</f>
        <v>0</v>
      </c>
      <c r="AO20" s="138">
        <f>'Ctrinh-LONG HIEP (21-30)'!N245</f>
        <v>0</v>
      </c>
      <c r="AP20" s="138">
        <f>'Ctrinh-LONG HIEP (21-30)'!N252</f>
        <v>0</v>
      </c>
      <c r="AQ20" s="138">
        <f>'Ctrinh-LONG HIEP (21-30)'!N259</f>
        <v>0</v>
      </c>
      <c r="AR20" s="138">
        <f>'Ctrinh-LONG HIEP (21-30)'!N263</f>
        <v>0</v>
      </c>
      <c r="AS20" s="138">
        <f>'Ctrinh-LONG HIEP (21-30)'!N267</f>
        <v>0</v>
      </c>
      <c r="AT20" s="220">
        <f>'Ctrinh-LONG HIEP (21-30)'!N271</f>
        <v>0</v>
      </c>
      <c r="AU20" s="138">
        <f>'Ctrinh-LONG HIEP (21-30)'!N278</f>
        <v>0</v>
      </c>
      <c r="AV20" s="138">
        <f>'Ctrinh-LONG HIEP (21-30)'!N285</f>
        <v>0</v>
      </c>
      <c r="AW20" s="138">
        <f>'Ctrinh-LONG HIEP (21-30)'!N292</f>
        <v>0</v>
      </c>
      <c r="AX20" s="138">
        <f>'Ctrinh-LONG HIEP (21-30)'!N299</f>
        <v>0</v>
      </c>
      <c r="AY20" s="138">
        <f>'Ctrinh-LONG HIEP (21-30)'!N306</f>
        <v>0</v>
      </c>
      <c r="AZ20" s="138">
        <f>'Ctrinh-LONG HIEP (21-30)'!N313</f>
        <v>0</v>
      </c>
      <c r="BA20" s="138">
        <f>'Ctrinh-LONG HIEP (21-30)'!N320</f>
        <v>0</v>
      </c>
      <c r="BB20" s="138">
        <f>'Ctrinh-LONG HIEP (21-30)'!N327</f>
        <v>0</v>
      </c>
      <c r="BC20" s="138">
        <f>'Ctrinh-LONG HIEP (21-30)'!N334</f>
        <v>0</v>
      </c>
      <c r="BD20" s="138">
        <f>'Ctrinh-LONG HIEP (21-30)'!N341</f>
        <v>0</v>
      </c>
      <c r="BE20" s="138">
        <f>'Ctrinh-LONG HIEP (21-30)'!N348</f>
        <v>0</v>
      </c>
      <c r="BF20" s="145">
        <f>'Ctrinh-LONG HIEP (21-30)'!N355</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'Ctrinh-LONG HIEP (21-30)'!O7</f>
        <v>0</v>
      </c>
      <c r="H21" s="138">
        <f>'Ctrinh-LONG HIEP (21-30)'!O14</f>
        <v>0</v>
      </c>
      <c r="I21" s="138">
        <f>'Ctrinh-LONG HIEP (21-30)'!O21</f>
        <v>0</v>
      </c>
      <c r="J21" s="138">
        <f>'Ctrinh-LONG HIEP (21-30)'!O28</f>
        <v>0</v>
      </c>
      <c r="K21" s="138">
        <f>'Ctrinh-LONG HIEP (21-30)'!O35</f>
        <v>0</v>
      </c>
      <c r="L21" s="138">
        <f>'Ctrinh-LONG HIEP (21-30)'!O42</f>
        <v>0</v>
      </c>
      <c r="M21" s="138">
        <f>'Ctrinh-LONG HIEP (21-30)'!O49</f>
        <v>0</v>
      </c>
      <c r="N21" s="220">
        <f>'Ctrinh-LONG HIEP (21-30)'!O56</f>
        <v>0</v>
      </c>
      <c r="O21" s="138">
        <f>'Ctrinh-LONG HIEP (21-30)'!O63</f>
        <v>0</v>
      </c>
      <c r="P21" s="138">
        <f>'Ctrinh-LONG HIEP (21-30)'!O70</f>
        <v>0</v>
      </c>
      <c r="Q21" s="155">
        <f>$D21-$BH21</f>
        <v>0</v>
      </c>
      <c r="R21" s="299">
        <f t="shared" si="5"/>
        <v>0</v>
      </c>
      <c r="S21" s="145"/>
      <c r="T21" s="138">
        <f>'Ctrinh-LONG HIEP (21-30)'!O84</f>
        <v>0</v>
      </c>
      <c r="U21" s="138">
        <f>'Ctrinh-LONG HIEP (21-30)'!O91</f>
        <v>0</v>
      </c>
      <c r="V21" s="138">
        <f>'Ctrinh-LONG HIEP (21-30)'!O98</f>
        <v>0</v>
      </c>
      <c r="W21" s="138">
        <f>'Ctrinh-LONG HIEP (21-30)'!O105</f>
        <v>0</v>
      </c>
      <c r="X21" s="138">
        <f>'Ctrinh-LONG HIEP (21-30)'!O112</f>
        <v>0</v>
      </c>
      <c r="Y21" s="138">
        <f>'Ctrinh-LONG HIEP (21-30)'!O119</f>
        <v>0</v>
      </c>
      <c r="Z21" s="138">
        <f>'Ctrinh-LONG HIEP (21-30)'!O126</f>
        <v>0</v>
      </c>
      <c r="AA21" s="138">
        <f>'Ctrinh-LONG HIEP (21-30)'!O133</f>
        <v>0</v>
      </c>
      <c r="AB21" s="291">
        <f t="shared" si="6"/>
        <v>0</v>
      </c>
      <c r="AC21" s="291"/>
      <c r="AD21" s="138">
        <f>'Ctrinh-LONG HIEP (21-30)'!O141</f>
        <v>0</v>
      </c>
      <c r="AE21" s="138">
        <f>'Ctrinh-LONG HIEP (21-30)'!O186</f>
        <v>0</v>
      </c>
      <c r="AF21" s="138">
        <f>'Ctrinh-LONG HIEP (21-30)'!O194</f>
        <v>0</v>
      </c>
      <c r="AG21" s="138">
        <f>'Ctrinh-LONG HIEP (21-30)'!O198</f>
        <v>0</v>
      </c>
      <c r="AH21" s="138">
        <f>'Ctrinh-LONG HIEP (21-30)'!O202</f>
        <v>0</v>
      </c>
      <c r="AI21" s="138">
        <f>'Ctrinh-LONG HIEP (21-30)'!O212</f>
        <v>0</v>
      </c>
      <c r="AJ21" s="138">
        <f>'Ctrinh-LONG HIEP (21-30)'!O216</f>
        <v>0</v>
      </c>
      <c r="AK21" s="138">
        <f>'Ctrinh-LONG HIEP (21-30)'!O220</f>
        <v>0</v>
      </c>
      <c r="AL21" s="138">
        <f>'Ctrinh-LONG HIEP (21-30)'!O224</f>
        <v>0</v>
      </c>
      <c r="AM21" s="138">
        <f>'Ctrinh-LONG HIEP (21-30)'!O231</f>
        <v>0</v>
      </c>
      <c r="AN21" s="138">
        <f>'Ctrinh-LONG HIEP (21-30)'!O238</f>
        <v>0</v>
      </c>
      <c r="AO21" s="138">
        <f>'Ctrinh-LONG HIEP (21-30)'!O245</f>
        <v>0</v>
      </c>
      <c r="AP21" s="138">
        <f>'Ctrinh-LONG HIEP (21-30)'!O252</f>
        <v>0</v>
      </c>
      <c r="AQ21" s="138">
        <f>'Ctrinh-LONG HIEP (21-30)'!O259</f>
        <v>0</v>
      </c>
      <c r="AR21" s="138">
        <f>'Ctrinh-LONG HIEP (21-30)'!O263</f>
        <v>0</v>
      </c>
      <c r="AS21" s="138">
        <f>'Ctrinh-LONG HIEP (21-30)'!O267</f>
        <v>0</v>
      </c>
      <c r="AT21" s="220">
        <f>'Ctrinh-LONG HIEP (21-30)'!O271</f>
        <v>0</v>
      </c>
      <c r="AU21" s="138">
        <f>'Ctrinh-LONG HIEP (21-30)'!O278</f>
        <v>0</v>
      </c>
      <c r="AV21" s="138">
        <f>'Ctrinh-LONG HIEP (21-30)'!O285</f>
        <v>0</v>
      </c>
      <c r="AW21" s="138">
        <f>'Ctrinh-LONG HIEP (21-30)'!O292</f>
        <v>0</v>
      </c>
      <c r="AX21" s="138">
        <f>'Ctrinh-LONG HIEP (21-30)'!O299</f>
        <v>0</v>
      </c>
      <c r="AY21" s="138">
        <f>'Ctrinh-LONG HIEP (21-30)'!O306</f>
        <v>0</v>
      </c>
      <c r="AZ21" s="138">
        <f>'Ctrinh-LONG HIEP (21-30)'!O313</f>
        <v>0</v>
      </c>
      <c r="BA21" s="138">
        <f>'Ctrinh-LONG HIEP (21-30)'!O320</f>
        <v>0</v>
      </c>
      <c r="BB21" s="138">
        <f>'Ctrinh-LONG HIEP (21-30)'!O327</f>
        <v>0</v>
      </c>
      <c r="BC21" s="138">
        <f>'Ctrinh-LONG HIEP (21-30)'!O334</f>
        <v>0</v>
      </c>
      <c r="BD21" s="138">
        <f>'Ctrinh-LONG HIEP (21-30)'!O341</f>
        <v>0</v>
      </c>
      <c r="BE21" s="138">
        <f>'Ctrinh-LONG HIEP (21-30)'!O348</f>
        <v>0</v>
      </c>
      <c r="BF21" s="145">
        <f>'Ctrinh-LONG HIEP (21-30)'!O355</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'Ctrinh-LONG HIEP (21-30)'!P7</f>
        <v>0</v>
      </c>
      <c r="H24" s="138">
        <f>'Ctrinh-LONG HIEP (21-30)'!P14</f>
        <v>0</v>
      </c>
      <c r="I24" s="138">
        <f>'Ctrinh-LONG HIEP (21-30)'!P21</f>
        <v>0</v>
      </c>
      <c r="J24" s="138">
        <f>'Ctrinh-LONG HIEP (21-30)'!P28</f>
        <v>0</v>
      </c>
      <c r="K24" s="138">
        <f>'Ctrinh-LONG HIEP (21-30)'!P35</f>
        <v>0</v>
      </c>
      <c r="L24" s="138">
        <f>'Ctrinh-LONG HIEP (21-30)'!P42</f>
        <v>0</v>
      </c>
      <c r="M24" s="138">
        <f>'Ctrinh-LONG HIEP (21-30)'!P49</f>
        <v>0</v>
      </c>
      <c r="N24" s="220">
        <f>'Ctrinh-LONG HIEP (21-30)'!P56</f>
        <v>0</v>
      </c>
      <c r="O24" s="138">
        <f>'Ctrinh-LONG HIEP (21-30)'!P63</f>
        <v>0</v>
      </c>
      <c r="P24" s="138">
        <f>'Ctrinh-LONG HIEP (21-30)'!P70</f>
        <v>0</v>
      </c>
      <c r="Q24" s="138">
        <f>'Ctrinh-LONG HIEP (21-30)'!P77</f>
        <v>0</v>
      </c>
      <c r="R24" s="200">
        <f>SUM(U24:AB24,AT24:BE24)</f>
        <v>0</v>
      </c>
      <c r="S24" s="145"/>
      <c r="T24" s="155">
        <f>$D24-$BH24</f>
        <v>0</v>
      </c>
      <c r="U24" s="138">
        <f>'Ctrinh-LONG HIEP (21-30)'!P91</f>
        <v>0</v>
      </c>
      <c r="V24" s="138">
        <f>'Ctrinh-LONG HIEP (21-30)'!P98</f>
        <v>0</v>
      </c>
      <c r="W24" s="138">
        <f>'Ctrinh-LONG HIEP (21-30)'!P105</f>
        <v>0</v>
      </c>
      <c r="X24" s="138">
        <f>'Ctrinh-LONG HIEP (21-30)'!P112</f>
        <v>0</v>
      </c>
      <c r="Y24" s="138">
        <f>'Ctrinh-LONG HIEP (21-30)'!P119</f>
        <v>0</v>
      </c>
      <c r="Z24" s="138">
        <f>'Ctrinh-LONG HIEP (21-30)'!P126</f>
        <v>0</v>
      </c>
      <c r="AA24" s="138">
        <f>'Ctrinh-LONG HIEP (21-30)'!P133</f>
        <v>0</v>
      </c>
      <c r="AB24" s="291">
        <f t="shared" si="6"/>
        <v>0</v>
      </c>
      <c r="AC24" s="291"/>
      <c r="AD24" s="138">
        <f>'Ctrinh-LONG HIEP (21-30)'!P141</f>
        <v>0</v>
      </c>
      <c r="AE24" s="138">
        <f>'Ctrinh-LONG HIEP (21-30)'!P186</f>
        <v>0</v>
      </c>
      <c r="AF24" s="138">
        <f>'Ctrinh-LONG HIEP (21-30)'!P194</f>
        <v>0</v>
      </c>
      <c r="AG24" s="138">
        <f>'Ctrinh-LONG HIEP (21-30)'!P198</f>
        <v>0</v>
      </c>
      <c r="AH24" s="138">
        <f>'Ctrinh-LONG HIEP (21-30)'!P202</f>
        <v>0</v>
      </c>
      <c r="AI24" s="138">
        <f>'Ctrinh-LONG HIEP (21-30)'!P212</f>
        <v>0</v>
      </c>
      <c r="AJ24" s="138">
        <f>'Ctrinh-LONG HIEP (21-30)'!P216</f>
        <v>0</v>
      </c>
      <c r="AK24" s="138">
        <f>'Ctrinh-LONG HIEP (21-30)'!P220</f>
        <v>0</v>
      </c>
      <c r="AL24" s="138">
        <f>'Ctrinh-LONG HIEP (21-30)'!P224</f>
        <v>0</v>
      </c>
      <c r="AM24" s="138">
        <f>'Ctrinh-LONG HIEP (21-30)'!P231</f>
        <v>0</v>
      </c>
      <c r="AN24" s="138">
        <f>'Ctrinh-LONG HIEP (21-30)'!P238</f>
        <v>0</v>
      </c>
      <c r="AO24" s="138">
        <f>'Ctrinh-LONG HIEP (21-30)'!P245</f>
        <v>0</v>
      </c>
      <c r="AP24" s="138">
        <f>'Ctrinh-LONG HIEP (21-30)'!P252</f>
        <v>0</v>
      </c>
      <c r="AQ24" s="138">
        <f>'Ctrinh-LONG HIEP (21-30)'!P259</f>
        <v>0</v>
      </c>
      <c r="AR24" s="138">
        <f>'Ctrinh-LONG HIEP (21-30)'!P263</f>
        <v>0</v>
      </c>
      <c r="AS24" s="138">
        <f>'Ctrinh-LONG HIEP (21-30)'!P267</f>
        <v>0</v>
      </c>
      <c r="AT24" s="220">
        <f>'Ctrinh-LONG HIEP (21-30)'!P271</f>
        <v>0</v>
      </c>
      <c r="AU24" s="138">
        <f>'Ctrinh-LONG HIEP (21-30)'!P278</f>
        <v>0</v>
      </c>
      <c r="AV24" s="138">
        <f>'Ctrinh-LONG HIEP (21-30)'!P285</f>
        <v>0</v>
      </c>
      <c r="AW24" s="138">
        <f>'Ctrinh-LONG HIEP (21-30)'!P292</f>
        <v>0</v>
      </c>
      <c r="AX24" s="138">
        <f>'Ctrinh-LONG HIEP (21-30)'!P299</f>
        <v>0</v>
      </c>
      <c r="AY24" s="138">
        <f>'Ctrinh-LONG HIEP (21-30)'!P306</f>
        <v>0</v>
      </c>
      <c r="AZ24" s="138">
        <f>'Ctrinh-LONG HIEP (21-30)'!P313</f>
        <v>0</v>
      </c>
      <c r="BA24" s="138">
        <f>'Ctrinh-LONG HIEP (21-30)'!P320</f>
        <v>0</v>
      </c>
      <c r="BB24" s="138">
        <f>'Ctrinh-LONG HIEP (21-30)'!P327</f>
        <v>0</v>
      </c>
      <c r="BC24" s="138">
        <f>'Ctrinh-LONG HIEP (21-30)'!P334</f>
        <v>0</v>
      </c>
      <c r="BD24" s="138">
        <f>'Ctrinh-LONG HIEP (21-30)'!P341</f>
        <v>0</v>
      </c>
      <c r="BE24" s="138">
        <f>'Ctrinh-LONG HIEP (21-30)'!P348</f>
        <v>0</v>
      </c>
      <c r="BF24" s="145">
        <f>'Ctrinh-LONG HIEP (21-30)'!P355</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'Ctrinh-LONG HIEP (21-30)'!Q7</f>
        <v>0</v>
      </c>
      <c r="H25" s="138">
        <f>'Ctrinh-LONG HIEP (21-30)'!Q14</f>
        <v>0</v>
      </c>
      <c r="I25" s="138">
        <f>'Ctrinh-LONG HIEP (21-30)'!Q21</f>
        <v>0</v>
      </c>
      <c r="J25" s="138">
        <f>'Ctrinh-LONG HIEP (21-30)'!Q28</f>
        <v>0</v>
      </c>
      <c r="K25" s="138">
        <f>'Ctrinh-LONG HIEP (21-30)'!Q35</f>
        <v>0</v>
      </c>
      <c r="L25" s="138">
        <f>'Ctrinh-LONG HIEP (21-30)'!Q42</f>
        <v>0</v>
      </c>
      <c r="M25" s="138">
        <f>'Ctrinh-LONG HIEP (21-30)'!Q49</f>
        <v>0</v>
      </c>
      <c r="N25" s="220">
        <f>'Ctrinh-LONG HIEP (21-30)'!Q56</f>
        <v>0</v>
      </c>
      <c r="O25" s="138">
        <f>'Ctrinh-LONG HIEP (21-30)'!Q63</f>
        <v>0</v>
      </c>
      <c r="P25" s="138">
        <f>'Ctrinh-LONG HIEP (21-30)'!Q70</f>
        <v>0</v>
      </c>
      <c r="Q25" s="138">
        <f>'Ctrinh-LONG HIEP (21-30)'!Q77</f>
        <v>0</v>
      </c>
      <c r="R25" s="200">
        <f>SUM(T25,V25:AB25,AT25:BE25)</f>
        <v>0</v>
      </c>
      <c r="S25" s="145"/>
      <c r="T25" s="138">
        <f>'Ctrinh-LONG HIEP (21-30)'!Q84</f>
        <v>0</v>
      </c>
      <c r="U25" s="155">
        <f>$D25-$BH25</f>
        <v>0</v>
      </c>
      <c r="V25" s="138">
        <f>'Ctrinh-LONG HIEP (21-30)'!Q98</f>
        <v>0</v>
      </c>
      <c r="W25" s="138">
        <f>'Ctrinh-LONG HIEP (21-30)'!Q105</f>
        <v>0</v>
      </c>
      <c r="X25" s="138">
        <f>'Ctrinh-LONG HIEP (21-30)'!Q112</f>
        <v>0</v>
      </c>
      <c r="Y25" s="138">
        <f>'Ctrinh-LONG HIEP (21-30)'!Q119</f>
        <v>0</v>
      </c>
      <c r="Z25" s="138">
        <f>'Ctrinh-LONG HIEP (21-30)'!Q126</f>
        <v>0</v>
      </c>
      <c r="AA25" s="138">
        <f>'Ctrinh-LONG HIEP (21-30)'!Q133</f>
        <v>0</v>
      </c>
      <c r="AB25" s="291">
        <f t="shared" si="6"/>
        <v>0</v>
      </c>
      <c r="AC25" s="291"/>
      <c r="AD25" s="138">
        <f>'Ctrinh-LONG HIEP (21-30)'!Q141</f>
        <v>0</v>
      </c>
      <c r="AE25" s="138">
        <f>'Ctrinh-LONG HIEP (21-30)'!Q186</f>
        <v>0</v>
      </c>
      <c r="AF25" s="138">
        <f>'Ctrinh-LONG HIEP (21-30)'!Q194</f>
        <v>0</v>
      </c>
      <c r="AG25" s="138">
        <f>'Ctrinh-LONG HIEP (21-30)'!Q198</f>
        <v>0</v>
      </c>
      <c r="AH25" s="138">
        <f>'Ctrinh-LONG HIEP (21-30)'!Q202</f>
        <v>0</v>
      </c>
      <c r="AI25" s="138">
        <f>'Ctrinh-LONG HIEP (21-30)'!Q212</f>
        <v>0</v>
      </c>
      <c r="AJ25" s="138">
        <f>'Ctrinh-LONG HIEP (21-30)'!Q216</f>
        <v>0</v>
      </c>
      <c r="AK25" s="138">
        <f>'Ctrinh-LONG HIEP (21-30)'!Q220</f>
        <v>0</v>
      </c>
      <c r="AL25" s="138">
        <f>'Ctrinh-LONG HIEP (21-30)'!Q224</f>
        <v>0</v>
      </c>
      <c r="AM25" s="138">
        <f>'Ctrinh-LONG HIEP (21-30)'!Q231</f>
        <v>0</v>
      </c>
      <c r="AN25" s="138">
        <f>'Ctrinh-LONG HIEP (21-30)'!Q238</f>
        <v>0</v>
      </c>
      <c r="AO25" s="138">
        <f>'Ctrinh-LONG HIEP (21-30)'!Q245</f>
        <v>0</v>
      </c>
      <c r="AP25" s="138">
        <f>'Ctrinh-LONG HIEP (21-30)'!Q252</f>
        <v>0</v>
      </c>
      <c r="AQ25" s="138">
        <f>'Ctrinh-LONG HIEP (21-30)'!Q259</f>
        <v>0</v>
      </c>
      <c r="AR25" s="138">
        <f>'Ctrinh-LONG HIEP (21-30)'!Q263</f>
        <v>0</v>
      </c>
      <c r="AS25" s="138">
        <f>'Ctrinh-LONG HIEP (21-30)'!Q267</f>
        <v>0</v>
      </c>
      <c r="AT25" s="220">
        <f>'Ctrinh-LONG HIEP (21-30)'!Q271</f>
        <v>0</v>
      </c>
      <c r="AU25" s="138">
        <f>'Ctrinh-LONG HIEP (21-30)'!Q278</f>
        <v>0</v>
      </c>
      <c r="AV25" s="138">
        <f>'Ctrinh-LONG HIEP (21-30)'!Q285</f>
        <v>0</v>
      </c>
      <c r="AW25" s="138">
        <f>'Ctrinh-LONG HIEP (21-30)'!Q292</f>
        <v>0</v>
      </c>
      <c r="AX25" s="138">
        <f>'Ctrinh-LONG HIEP (21-30)'!Q299</f>
        <v>0</v>
      </c>
      <c r="AY25" s="138">
        <f>'Ctrinh-LONG HIEP (21-30)'!Q306</f>
        <v>0</v>
      </c>
      <c r="AZ25" s="138">
        <f>'Ctrinh-LONG HIEP (21-30)'!Q313</f>
        <v>0</v>
      </c>
      <c r="BA25" s="138">
        <f>'Ctrinh-LONG HIEP (21-30)'!Q320</f>
        <v>0</v>
      </c>
      <c r="BB25" s="138">
        <f>'Ctrinh-LONG HIEP (21-30)'!Q327</f>
        <v>0</v>
      </c>
      <c r="BC25" s="138">
        <f>'Ctrinh-LONG HIEP (21-30)'!Q334</f>
        <v>0</v>
      </c>
      <c r="BD25" s="138">
        <f>'Ctrinh-LONG HIEP (21-30)'!Q341</f>
        <v>0</v>
      </c>
      <c r="BE25" s="138">
        <f>'Ctrinh-LONG HIEP (21-30)'!Q348</f>
        <v>0</v>
      </c>
      <c r="BF25" s="145">
        <f>'Ctrinh-LONG HIEP (21-30)'!Q355</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'Ctrinh-LONG HIEP (21-30)'!R7</f>
        <v>0</v>
      </c>
      <c r="H26" s="160">
        <f>'Ctrinh-LONG HIEP (21-30)'!R14</f>
        <v>0</v>
      </c>
      <c r="I26" s="160">
        <f>'Ctrinh-LONG HIEP (21-30)'!R21</f>
        <v>0</v>
      </c>
      <c r="J26" s="160">
        <f>'Ctrinh-LONG HIEP (21-30)'!R28</f>
        <v>0</v>
      </c>
      <c r="K26" s="160">
        <f>'Ctrinh-LONG HIEP (21-30)'!R35</f>
        <v>0</v>
      </c>
      <c r="L26" s="160">
        <f>'Ctrinh-LONG HIEP (21-30)'!R42</f>
        <v>0</v>
      </c>
      <c r="M26" s="160">
        <f>'Ctrinh-LONG HIEP (21-30)'!R49</f>
        <v>0</v>
      </c>
      <c r="N26" s="230">
        <f>'Ctrinh-LONG HIEP (21-30)'!R56</f>
        <v>0</v>
      </c>
      <c r="O26" s="160">
        <f>'Ctrinh-LONG HIEP (21-30)'!R63</f>
        <v>0</v>
      </c>
      <c r="P26" s="160">
        <f>'Ctrinh-LONG HIEP (21-30)'!R70</f>
        <v>0</v>
      </c>
      <c r="Q26" s="160">
        <f>'Ctrinh-LONG HIEP (21-30)'!R77</f>
        <v>0</v>
      </c>
      <c r="R26" s="200">
        <f>SUM(T26:U26,W26:AB26,AT26:BE26)</f>
        <v>0</v>
      </c>
      <c r="S26" s="168"/>
      <c r="T26" s="160">
        <f>'Ctrinh-LONG HIEP (21-30)'!R84</f>
        <v>0</v>
      </c>
      <c r="U26" s="160">
        <f>'Ctrinh-LONG HIEP (21-30)'!R91</f>
        <v>0</v>
      </c>
      <c r="V26" s="169">
        <f>$D26-$BH26</f>
        <v>0</v>
      </c>
      <c r="W26" s="160">
        <f>'Ctrinh-LONG HIEP (21-30)'!R105</f>
        <v>0</v>
      </c>
      <c r="X26" s="160">
        <f>'Ctrinh-LONG HIEP (21-30)'!R112</f>
        <v>0</v>
      </c>
      <c r="Y26" s="160">
        <f>'Ctrinh-LONG HIEP (21-30)'!R119</f>
        <v>0</v>
      </c>
      <c r="Z26" s="160">
        <f>'Ctrinh-LONG HIEP (21-30)'!R126</f>
        <v>0</v>
      </c>
      <c r="AA26" s="160">
        <f>'Ctrinh-LONG HIEP (21-30)'!R133</f>
        <v>0</v>
      </c>
      <c r="AB26" s="291">
        <f t="shared" si="6"/>
        <v>0</v>
      </c>
      <c r="AC26" s="291"/>
      <c r="AD26" s="160">
        <f>'Ctrinh-LONG HIEP (21-30)'!R141</f>
        <v>0</v>
      </c>
      <c r="AE26" s="160">
        <f>'Ctrinh-LONG HIEP (21-30)'!R186</f>
        <v>0</v>
      </c>
      <c r="AF26" s="160">
        <f>'Ctrinh-LONG HIEP (21-30)'!R194</f>
        <v>0</v>
      </c>
      <c r="AG26" s="160">
        <f>'Ctrinh-LONG HIEP (21-30)'!R198</f>
        <v>0</v>
      </c>
      <c r="AH26" s="160">
        <f>'Ctrinh-LONG HIEP (21-30)'!R202</f>
        <v>0</v>
      </c>
      <c r="AI26" s="160">
        <f>'Ctrinh-LONG HIEP (21-30)'!R212</f>
        <v>0</v>
      </c>
      <c r="AJ26" s="160">
        <f>'Ctrinh-LONG HIEP (21-30)'!R216</f>
        <v>0</v>
      </c>
      <c r="AK26" s="160">
        <f>'Ctrinh-LONG HIEP (21-30)'!R220</f>
        <v>0</v>
      </c>
      <c r="AL26" s="160">
        <f>'Ctrinh-LONG HIEP (21-30)'!R224</f>
        <v>0</v>
      </c>
      <c r="AM26" s="160">
        <f>'Ctrinh-LONG HIEP (21-30)'!R231</f>
        <v>0</v>
      </c>
      <c r="AN26" s="160">
        <f>'Ctrinh-LONG HIEP (21-30)'!R238</f>
        <v>0</v>
      </c>
      <c r="AO26" s="160">
        <f>'Ctrinh-LONG HIEP (21-30)'!R245</f>
        <v>0</v>
      </c>
      <c r="AP26" s="160">
        <f>'Ctrinh-LONG HIEP (21-30)'!R252</f>
        <v>0</v>
      </c>
      <c r="AQ26" s="160">
        <f>'Ctrinh-LONG HIEP (21-30)'!R259</f>
        <v>0</v>
      </c>
      <c r="AR26" s="160">
        <f>'Ctrinh-LONG HIEP (21-30)'!R263</f>
        <v>0</v>
      </c>
      <c r="AS26" s="160">
        <f>'Ctrinh-LONG HIEP (21-30)'!R267</f>
        <v>0</v>
      </c>
      <c r="AT26" s="230">
        <f>'Ctrinh-LONG HIEP (21-30)'!R271</f>
        <v>0</v>
      </c>
      <c r="AU26" s="160">
        <f>'Ctrinh-LONG HIEP (21-30)'!R278</f>
        <v>0</v>
      </c>
      <c r="AV26" s="160">
        <f>'Ctrinh-LONG HIEP (21-30)'!R285</f>
        <v>0</v>
      </c>
      <c r="AW26" s="160">
        <f>'Ctrinh-LONG HIEP (21-30)'!R292</f>
        <v>0</v>
      </c>
      <c r="AX26" s="160">
        <f>'Ctrinh-LONG HIEP (21-30)'!R299</f>
        <v>0</v>
      </c>
      <c r="AY26" s="160">
        <f>'Ctrinh-LONG HIEP (21-30)'!R306</f>
        <v>0</v>
      </c>
      <c r="AZ26" s="160">
        <f>'Ctrinh-LONG HIEP (21-30)'!R313</f>
        <v>0</v>
      </c>
      <c r="BA26" s="160">
        <f>'Ctrinh-LONG HIEP (21-30)'!R320</f>
        <v>0</v>
      </c>
      <c r="BB26" s="160">
        <f>'Ctrinh-LONG HIEP (21-30)'!R327</f>
        <v>0</v>
      </c>
      <c r="BC26" s="160">
        <f>'Ctrinh-LONG HIEP (21-30)'!R334</f>
        <v>0</v>
      </c>
      <c r="BD26" s="160">
        <f>'Ctrinh-LONG HIEP (21-30)'!R341</f>
        <v>0</v>
      </c>
      <c r="BE26" s="160">
        <f>'Ctrinh-LONG HIEP (21-30)'!R348</f>
        <v>0</v>
      </c>
      <c r="BF26" s="168">
        <f>'Ctrinh-LONG HIEP (21-30)'!R355</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'Ctrinh-LONG HIEP (21-30)'!S7</f>
        <v>0</v>
      </c>
      <c r="H27" s="138">
        <f>'Ctrinh-LONG HIEP (21-30)'!S14</f>
        <v>0</v>
      </c>
      <c r="I27" s="138">
        <f>'Ctrinh-LONG HIEP (21-30)'!S21</f>
        <v>0</v>
      </c>
      <c r="J27" s="138">
        <f>'Ctrinh-LONG HIEP (21-30)'!S28</f>
        <v>0</v>
      </c>
      <c r="K27" s="138">
        <f>'Ctrinh-LONG HIEP (21-30)'!S35</f>
        <v>0</v>
      </c>
      <c r="L27" s="138">
        <f>'Ctrinh-LONG HIEP (21-30)'!S42</f>
        <v>0</v>
      </c>
      <c r="M27" s="138">
        <f>'Ctrinh-LONG HIEP (21-30)'!S49</f>
        <v>0</v>
      </c>
      <c r="N27" s="220">
        <f>'Ctrinh-LONG HIEP (21-30)'!S56</f>
        <v>0</v>
      </c>
      <c r="O27" s="138">
        <f>'Ctrinh-LONG HIEP (21-30)'!S63</f>
        <v>0</v>
      </c>
      <c r="P27" s="138">
        <f>'Ctrinh-LONG HIEP (21-30)'!S70</f>
        <v>0</v>
      </c>
      <c r="Q27" s="138">
        <f>'Ctrinh-LONG HIEP (21-30)'!S77</f>
        <v>0</v>
      </c>
      <c r="R27" s="200">
        <f>SUM(T27:V27,X27:AB27,AT27:BE27)</f>
        <v>0</v>
      </c>
      <c r="S27" s="145"/>
      <c r="T27" s="138">
        <f>'Ctrinh-LONG HIEP (21-30)'!S84</f>
        <v>0</v>
      </c>
      <c r="U27" s="138">
        <f>'Ctrinh-LONG HIEP (21-30)'!S91</f>
        <v>0</v>
      </c>
      <c r="V27" s="138">
        <f>'Ctrinh-LONG HIEP (21-30)'!S98</f>
        <v>0</v>
      </c>
      <c r="W27" s="155">
        <f>$D27-$BH27</f>
        <v>0</v>
      </c>
      <c r="X27" s="138">
        <f>'Ctrinh-LONG HIEP (21-30)'!S112</f>
        <v>0</v>
      </c>
      <c r="Y27" s="138">
        <f>'Ctrinh-LONG HIEP (21-30)'!S119</f>
        <v>0</v>
      </c>
      <c r="Z27" s="138">
        <f>'Ctrinh-LONG HIEP (21-30)'!S126</f>
        <v>0</v>
      </c>
      <c r="AA27" s="138">
        <f>'Ctrinh-LONG HIEP (21-30)'!S133</f>
        <v>0</v>
      </c>
      <c r="AB27" s="291">
        <f t="shared" si="6"/>
        <v>0</v>
      </c>
      <c r="AC27" s="291"/>
      <c r="AD27" s="138">
        <f>'Ctrinh-LONG HIEP (21-30)'!S141</f>
        <v>0</v>
      </c>
      <c r="AE27" s="138">
        <f>'Ctrinh-LONG HIEP (21-30)'!S186</f>
        <v>0</v>
      </c>
      <c r="AF27" s="138">
        <f>'Ctrinh-LONG HIEP (21-30)'!S194</f>
        <v>0</v>
      </c>
      <c r="AG27" s="138">
        <f>'Ctrinh-LONG HIEP (21-30)'!S198</f>
        <v>0</v>
      </c>
      <c r="AH27" s="138">
        <f>'Ctrinh-LONG HIEP (21-30)'!S202</f>
        <v>0</v>
      </c>
      <c r="AI27" s="138">
        <f>'Ctrinh-LONG HIEP (21-30)'!S212</f>
        <v>0</v>
      </c>
      <c r="AJ27" s="138">
        <f>'Ctrinh-LONG HIEP (21-30)'!S216</f>
        <v>0</v>
      </c>
      <c r="AK27" s="138">
        <f>'Ctrinh-LONG HIEP (21-30)'!S220</f>
        <v>0</v>
      </c>
      <c r="AL27" s="138">
        <f>'Ctrinh-LONG HIEP (21-30)'!S224</f>
        <v>0</v>
      </c>
      <c r="AM27" s="138">
        <f>'Ctrinh-LONG HIEP (21-30)'!S231</f>
        <v>0</v>
      </c>
      <c r="AN27" s="138">
        <f>'Ctrinh-LONG HIEP (21-30)'!S238</f>
        <v>0</v>
      </c>
      <c r="AO27" s="138">
        <f>'Ctrinh-LONG HIEP (21-30)'!S245</f>
        <v>0</v>
      </c>
      <c r="AP27" s="138">
        <f>'Ctrinh-LONG HIEP (21-30)'!S252</f>
        <v>0</v>
      </c>
      <c r="AQ27" s="138">
        <f>'Ctrinh-LONG HIEP (21-30)'!S259</f>
        <v>0</v>
      </c>
      <c r="AR27" s="138">
        <f>'Ctrinh-LONG HIEP (21-30)'!S263</f>
        <v>0</v>
      </c>
      <c r="AS27" s="138">
        <f>'Ctrinh-LONG HIEP (21-30)'!S267</f>
        <v>0</v>
      </c>
      <c r="AT27" s="220">
        <f>'Ctrinh-LONG HIEP (21-30)'!S271</f>
        <v>0</v>
      </c>
      <c r="AU27" s="138">
        <f>'Ctrinh-LONG HIEP (21-30)'!S278</f>
        <v>0</v>
      </c>
      <c r="AV27" s="138">
        <f>'Ctrinh-LONG HIEP (21-30)'!S285</f>
        <v>0</v>
      </c>
      <c r="AW27" s="138">
        <f>'Ctrinh-LONG HIEP (21-30)'!S292</f>
        <v>0</v>
      </c>
      <c r="AX27" s="138">
        <f>'Ctrinh-LONG HIEP (21-30)'!S299</f>
        <v>0</v>
      </c>
      <c r="AY27" s="138">
        <f>'Ctrinh-LONG HIEP (21-30)'!S306</f>
        <v>0</v>
      </c>
      <c r="AZ27" s="138">
        <f>'Ctrinh-LONG HIEP (21-30)'!S313</f>
        <v>0</v>
      </c>
      <c r="BA27" s="138">
        <f>'Ctrinh-LONG HIEP (21-30)'!S320</f>
        <v>0</v>
      </c>
      <c r="BB27" s="138">
        <f>'Ctrinh-LONG HIEP (21-30)'!S327</f>
        <v>0</v>
      </c>
      <c r="BC27" s="138">
        <f>'Ctrinh-LONG HIEP (21-30)'!S334</f>
        <v>0</v>
      </c>
      <c r="BD27" s="138">
        <f>'Ctrinh-LONG HIEP (21-30)'!S341</f>
        <v>0</v>
      </c>
      <c r="BE27" s="138">
        <f>'Ctrinh-LONG HIEP (21-30)'!S348</f>
        <v>0</v>
      </c>
      <c r="BF27" s="145">
        <f>'Ctrinh-LONG HIEP (21-30)'!S355</f>
        <v>0</v>
      </c>
      <c r="BG27" s="138"/>
      <c r="BH27" s="138">
        <f t="shared" si="11"/>
        <v>0</v>
      </c>
      <c r="BI27" s="146">
        <f>$W$64-BH27</f>
        <v>0</v>
      </c>
      <c r="BJ27" s="138">
        <f>D27+BI27</f>
        <v>0</v>
      </c>
      <c r="BK27" s="152"/>
      <c r="BL27" s="159"/>
    </row>
    <row r="28" spans="1:64" s="158" customFormat="1" ht="15.75" customHeight="1">
      <c r="A28" s="313">
        <v>2.5</v>
      </c>
      <c r="B28" s="157" t="s">
        <v>137</v>
      </c>
      <c r="C28" s="156" t="s">
        <v>60</v>
      </c>
      <c r="D28" s="382"/>
      <c r="E28" s="200">
        <f t="shared" si="10"/>
        <v>0</v>
      </c>
      <c r="F28" s="138">
        <f t="shared" si="12"/>
        <v>0</v>
      </c>
      <c r="G28" s="138">
        <f>'Ctrinh-LONG HIEP (21-30)'!T7</f>
        <v>0</v>
      </c>
      <c r="H28" s="138">
        <f>'Ctrinh-LONG HIEP (21-30)'!T14</f>
        <v>0</v>
      </c>
      <c r="I28" s="138">
        <f>'Ctrinh-LONG HIEP (21-30)'!T21</f>
        <v>0</v>
      </c>
      <c r="J28" s="138">
        <f>'Ctrinh-LONG HIEP (21-30)'!T28</f>
        <v>0</v>
      </c>
      <c r="K28" s="138">
        <f>'Ctrinh-LONG HIEP (21-30)'!T35</f>
        <v>0</v>
      </c>
      <c r="L28" s="138">
        <f>'Ctrinh-LONG HIEP (21-30)'!T42</f>
        <v>0</v>
      </c>
      <c r="M28" s="138">
        <f>'Ctrinh-LONG HIEP (21-30)'!T49</f>
        <v>0</v>
      </c>
      <c r="N28" s="220">
        <f>'Ctrinh-LONG HIEP (21-30)'!T56</f>
        <v>0</v>
      </c>
      <c r="O28" s="138">
        <f>'Ctrinh-LONG HIEP (21-30)'!T63</f>
        <v>0</v>
      </c>
      <c r="P28" s="138">
        <f>'Ctrinh-LONG HIEP (21-30)'!T70</f>
        <v>0</v>
      </c>
      <c r="Q28" s="138">
        <f>'Ctrinh-LONG HIEP (21-30)'!T77</f>
        <v>0</v>
      </c>
      <c r="R28" s="200">
        <f>SUM(T28:W28,Y28:AB28,AT28:BE28)</f>
        <v>0</v>
      </c>
      <c r="S28" s="145"/>
      <c r="T28" s="138">
        <f>'Ctrinh-LONG HIEP (21-30)'!T84</f>
        <v>0</v>
      </c>
      <c r="U28" s="138">
        <f>'Ctrinh-LONG HIEP (21-30)'!T91</f>
        <v>0</v>
      </c>
      <c r="V28" s="138">
        <f>'Ctrinh-LONG HIEP (21-30)'!T98</f>
        <v>0</v>
      </c>
      <c r="W28" s="138">
        <f>'Ctrinh-LONG HIEP (21-30)'!T105</f>
        <v>0</v>
      </c>
      <c r="X28" s="155">
        <f>$D28-$BH28</f>
        <v>0</v>
      </c>
      <c r="Y28" s="138">
        <f>'Ctrinh-LONG HIEP (21-30)'!T119</f>
        <v>0</v>
      </c>
      <c r="Z28" s="138">
        <f>'Ctrinh-LONG HIEP (21-30)'!T126</f>
        <v>0</v>
      </c>
      <c r="AA28" s="138">
        <f>'Ctrinh-LONG HIEP (21-30)'!T133</f>
        <v>0</v>
      </c>
      <c r="AB28" s="291">
        <f t="shared" si="6"/>
        <v>0</v>
      </c>
      <c r="AC28" s="291"/>
      <c r="AD28" s="138">
        <f>'Ctrinh-LONG HIEP (21-30)'!T141</f>
        <v>0</v>
      </c>
      <c r="AE28" s="138">
        <f>'Ctrinh-LONG HIEP (21-30)'!T186</f>
        <v>0</v>
      </c>
      <c r="AF28" s="138">
        <f>'Ctrinh-LONG HIEP (21-30)'!T194</f>
        <v>0</v>
      </c>
      <c r="AG28" s="138">
        <f>'Ctrinh-LONG HIEP (21-30)'!T198</f>
        <v>0</v>
      </c>
      <c r="AH28" s="138">
        <f>'Ctrinh-LONG HIEP (21-30)'!T202</f>
        <v>0</v>
      </c>
      <c r="AI28" s="138">
        <f>'Ctrinh-LONG HIEP (21-30)'!T212</f>
        <v>0</v>
      </c>
      <c r="AJ28" s="138">
        <f>'Ctrinh-LONG HIEP (21-30)'!T216</f>
        <v>0</v>
      </c>
      <c r="AK28" s="138">
        <f>'Ctrinh-LONG HIEP (21-30)'!T220</f>
        <v>0</v>
      </c>
      <c r="AL28" s="138">
        <f>'Ctrinh-LONG HIEP (21-30)'!T224</f>
        <v>0</v>
      </c>
      <c r="AM28" s="138">
        <f>'Ctrinh-LONG HIEP (21-30)'!T231</f>
        <v>0</v>
      </c>
      <c r="AN28" s="138">
        <f>'Ctrinh-LONG HIEP (21-30)'!T238</f>
        <v>0</v>
      </c>
      <c r="AO28" s="138">
        <f>'Ctrinh-LONG HIEP (21-30)'!T245</f>
        <v>0</v>
      </c>
      <c r="AP28" s="138">
        <f>'Ctrinh-LONG HIEP (21-30)'!T252</f>
        <v>0</v>
      </c>
      <c r="AQ28" s="138">
        <f>'Ctrinh-LONG HIEP (21-30)'!T259</f>
        <v>0</v>
      </c>
      <c r="AR28" s="138">
        <f>'Ctrinh-LONG HIEP (21-30)'!T263</f>
        <v>0</v>
      </c>
      <c r="AS28" s="138">
        <f>'Ctrinh-LONG HIEP (21-30)'!T267</f>
        <v>0</v>
      </c>
      <c r="AT28" s="220">
        <f>'Ctrinh-LONG HIEP (21-30)'!T271</f>
        <v>0</v>
      </c>
      <c r="AU28" s="138">
        <f>'Ctrinh-LONG HIEP (21-30)'!T278</f>
        <v>0</v>
      </c>
      <c r="AV28" s="138">
        <f>'Ctrinh-LONG HIEP (21-30)'!T285</f>
        <v>0</v>
      </c>
      <c r="AW28" s="138">
        <f>'Ctrinh-LONG HIEP (21-30)'!T292</f>
        <v>0</v>
      </c>
      <c r="AX28" s="138">
        <f>'Ctrinh-LONG HIEP (21-30)'!T299</f>
        <v>0</v>
      </c>
      <c r="AY28" s="138">
        <f>'Ctrinh-LONG HIEP (21-30)'!T306</f>
        <v>0</v>
      </c>
      <c r="AZ28" s="138">
        <f>'Ctrinh-LONG HIEP (21-30)'!T313</f>
        <v>0</v>
      </c>
      <c r="BA28" s="138">
        <f>'Ctrinh-LONG HIEP (21-30)'!T320</f>
        <v>0</v>
      </c>
      <c r="BB28" s="138">
        <f>'Ctrinh-LONG HIEP (21-30)'!T327</f>
        <v>0</v>
      </c>
      <c r="BC28" s="138">
        <f>'Ctrinh-LONG HIEP (21-30)'!T334</f>
        <v>0</v>
      </c>
      <c r="BD28" s="138">
        <f>'Ctrinh-LONG HIEP (21-30)'!T341</f>
        <v>0</v>
      </c>
      <c r="BE28" s="138">
        <f>'Ctrinh-LONG HIEP (21-30)'!T348</f>
        <v>0</v>
      </c>
      <c r="BF28" s="145">
        <f>'Ctrinh-LONG HIEP (21-30)'!T355</f>
        <v>0</v>
      </c>
      <c r="BG28" s="138"/>
      <c r="BH28" s="138">
        <f t="shared" si="11"/>
        <v>0</v>
      </c>
      <c r="BI28" s="146">
        <f>$X$64-BH28</f>
        <v>0</v>
      </c>
      <c r="BJ28" s="138">
        <f>D28+BI28</f>
        <v>0</v>
      </c>
      <c r="BK28" s="152"/>
      <c r="BL28" s="159"/>
    </row>
    <row r="29" spans="1:64" s="158" customFormat="1" ht="15.75" customHeight="1">
      <c r="A29" s="312">
        <v>2.6</v>
      </c>
      <c r="B29" s="157" t="s">
        <v>62</v>
      </c>
      <c r="C29" s="156" t="s">
        <v>63</v>
      </c>
      <c r="D29" s="382"/>
      <c r="E29" s="200">
        <f t="shared" si="10"/>
        <v>0</v>
      </c>
      <c r="F29" s="138">
        <f t="shared" si="12"/>
        <v>0</v>
      </c>
      <c r="G29" s="138">
        <f>'Ctrinh-LONG HIEP (21-30)'!U7</f>
        <v>0</v>
      </c>
      <c r="H29" s="138">
        <f>'Ctrinh-LONG HIEP (21-30)'!U14</f>
        <v>0</v>
      </c>
      <c r="I29" s="138">
        <f>'Ctrinh-LONG HIEP (21-30)'!U21</f>
        <v>0</v>
      </c>
      <c r="J29" s="138">
        <f>'Ctrinh-LONG HIEP (21-30)'!U28</f>
        <v>0</v>
      </c>
      <c r="K29" s="138">
        <f>'Ctrinh-LONG HIEP (21-30)'!U35</f>
        <v>0</v>
      </c>
      <c r="L29" s="138">
        <f>'Ctrinh-LONG HIEP (21-30)'!U42</f>
        <v>0</v>
      </c>
      <c r="M29" s="138">
        <f>'Ctrinh-LONG HIEP (21-30)'!U49</f>
        <v>0</v>
      </c>
      <c r="N29" s="220">
        <f>'Ctrinh-LONG HIEP (21-30)'!U56</f>
        <v>0</v>
      </c>
      <c r="O29" s="138">
        <f>'Ctrinh-LONG HIEP (21-30)'!U63</f>
        <v>0</v>
      </c>
      <c r="P29" s="138">
        <f>'Ctrinh-LONG HIEP (21-30)'!U70</f>
        <v>0</v>
      </c>
      <c r="Q29" s="138">
        <f>'Ctrinh-LONG HIEP (21-30)'!U77</f>
        <v>0</v>
      </c>
      <c r="R29" s="200">
        <f>SUM(T29:X29,Z29:AB29,AT29:BE29)</f>
        <v>0</v>
      </c>
      <c r="S29" s="145"/>
      <c r="T29" s="138">
        <f>'Ctrinh-LONG HIEP (21-30)'!U84</f>
        <v>0</v>
      </c>
      <c r="U29" s="138">
        <f>'Ctrinh-LONG HIEP (21-30)'!U91</f>
        <v>0</v>
      </c>
      <c r="V29" s="138">
        <f>'Ctrinh-LONG HIEP (21-30)'!U98</f>
        <v>0</v>
      </c>
      <c r="W29" s="138">
        <f>'Ctrinh-LONG HIEP (21-30)'!U105</f>
        <v>0</v>
      </c>
      <c r="X29" s="138">
        <f>'Ctrinh-LONG HIEP (21-30)'!U112</f>
        <v>0</v>
      </c>
      <c r="Y29" s="155">
        <f>$D29-$BH29</f>
        <v>0</v>
      </c>
      <c r="Z29" s="138">
        <f>'Ctrinh-LONG HIEP (21-30)'!U126</f>
        <v>0</v>
      </c>
      <c r="AA29" s="138">
        <f>'Ctrinh-LONG HIEP (21-30)'!U133</f>
        <v>0</v>
      </c>
      <c r="AB29" s="291">
        <f t="shared" si="6"/>
        <v>0</v>
      </c>
      <c r="AC29" s="291"/>
      <c r="AD29" s="138">
        <f>'Ctrinh-LONG HIEP (21-30)'!U141</f>
        <v>0</v>
      </c>
      <c r="AE29" s="138">
        <f>'Ctrinh-LONG HIEP (21-30)'!U186</f>
        <v>0</v>
      </c>
      <c r="AF29" s="138">
        <f>'Ctrinh-LONG HIEP (21-30)'!U194</f>
        <v>0</v>
      </c>
      <c r="AG29" s="138">
        <f>'Ctrinh-LONG HIEP (21-30)'!U198</f>
        <v>0</v>
      </c>
      <c r="AH29" s="138">
        <f>'Ctrinh-LONG HIEP (21-30)'!U202</f>
        <v>0</v>
      </c>
      <c r="AI29" s="138">
        <f>'Ctrinh-LONG HIEP (21-30)'!U212</f>
        <v>0</v>
      </c>
      <c r="AJ29" s="138">
        <f>'Ctrinh-LONG HIEP (21-30)'!U216</f>
        <v>0</v>
      </c>
      <c r="AK29" s="138">
        <f>'Ctrinh-LONG HIEP (21-30)'!U220</f>
        <v>0</v>
      </c>
      <c r="AL29" s="138">
        <f>'Ctrinh-LONG HIEP (21-30)'!U224</f>
        <v>0</v>
      </c>
      <c r="AM29" s="138">
        <f>'Ctrinh-LONG HIEP (21-30)'!U231</f>
        <v>0</v>
      </c>
      <c r="AN29" s="138">
        <f>'Ctrinh-LONG HIEP (21-30)'!U238</f>
        <v>0</v>
      </c>
      <c r="AO29" s="138">
        <f>'Ctrinh-LONG HIEP (21-30)'!U245</f>
        <v>0</v>
      </c>
      <c r="AP29" s="138">
        <f>'Ctrinh-LONG HIEP (21-30)'!U252</f>
        <v>0</v>
      </c>
      <c r="AQ29" s="138">
        <f>'Ctrinh-LONG HIEP (21-30)'!U259</f>
        <v>0</v>
      </c>
      <c r="AR29" s="138">
        <f>'Ctrinh-LONG HIEP (21-30)'!U263</f>
        <v>0</v>
      </c>
      <c r="AS29" s="138">
        <f>'Ctrinh-LONG HIEP (21-30)'!U267</f>
        <v>0</v>
      </c>
      <c r="AT29" s="220">
        <f>'Ctrinh-LONG HIEP (21-30)'!U271</f>
        <v>0</v>
      </c>
      <c r="AU29" s="138">
        <f>'Ctrinh-LONG HIEP (21-30)'!U278</f>
        <v>0</v>
      </c>
      <c r="AV29" s="138">
        <f>'Ctrinh-LONG HIEP (21-30)'!U285</f>
        <v>0</v>
      </c>
      <c r="AW29" s="138">
        <f>'Ctrinh-LONG HIEP (21-30)'!U292</f>
        <v>0</v>
      </c>
      <c r="AX29" s="138">
        <f>'Ctrinh-LONG HIEP (21-30)'!U299</f>
        <v>0</v>
      </c>
      <c r="AY29" s="138">
        <f>'Ctrinh-LONG HIEP (21-30)'!U306</f>
        <v>0</v>
      </c>
      <c r="AZ29" s="138">
        <f>'Ctrinh-LONG HIEP (21-30)'!U313</f>
        <v>0</v>
      </c>
      <c r="BA29" s="138">
        <f>'Ctrinh-LONG HIEP (21-30)'!U320</f>
        <v>0</v>
      </c>
      <c r="BB29" s="138">
        <f>'Ctrinh-LONG HIEP (21-30)'!U327</f>
        <v>0</v>
      </c>
      <c r="BC29" s="138">
        <f>'Ctrinh-LONG HIEP (21-30)'!U334</f>
        <v>0</v>
      </c>
      <c r="BD29" s="138">
        <f>'Ctrinh-LONG HIEP (21-30)'!U341</f>
        <v>0</v>
      </c>
      <c r="BE29" s="138">
        <f>'Ctrinh-LONG HIEP (21-30)'!U348</f>
        <v>0</v>
      </c>
      <c r="BF29" s="145">
        <f>'Ctrinh-LONG HIEP (21-30)'!U355</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'Ctrinh-LONG HIEP (21-30)'!V7</f>
        <v>0</v>
      </c>
      <c r="H30" s="138">
        <f>'Ctrinh-LONG HIEP (21-30)'!V14</f>
        <v>0</v>
      </c>
      <c r="I30" s="138">
        <f>'Ctrinh-LONG HIEP (21-30)'!V21</f>
        <v>0</v>
      </c>
      <c r="J30" s="138">
        <f>'Ctrinh-LONG HIEP (21-30)'!V28</f>
        <v>0</v>
      </c>
      <c r="K30" s="138">
        <f>'Ctrinh-LONG HIEP (21-30)'!V35</f>
        <v>0</v>
      </c>
      <c r="L30" s="138">
        <f>'Ctrinh-LONG HIEP (21-30)'!V42</f>
        <v>0</v>
      </c>
      <c r="M30" s="138">
        <f>'Ctrinh-LONG HIEP (21-30)'!V49</f>
        <v>0</v>
      </c>
      <c r="N30" s="220">
        <f>'Ctrinh-LONG HIEP (21-30)'!V56</f>
        <v>0</v>
      </c>
      <c r="O30" s="138">
        <f>'Ctrinh-LONG HIEP (21-30)'!V63</f>
        <v>0</v>
      </c>
      <c r="P30" s="138">
        <f>'Ctrinh-LONG HIEP (21-30)'!V70</f>
        <v>0</v>
      </c>
      <c r="Q30" s="138">
        <f>'Ctrinh-LONG HIEP (21-30)'!V77</f>
        <v>0</v>
      </c>
      <c r="R30" s="200">
        <f>SUM(T30:Y30,AA30:AB30,AT30:BE30)</f>
        <v>0</v>
      </c>
      <c r="S30" s="145"/>
      <c r="T30" s="138">
        <f>'Ctrinh-LONG HIEP (21-30)'!V84</f>
        <v>0</v>
      </c>
      <c r="U30" s="138">
        <f>'Ctrinh-LONG HIEP (21-30)'!V91</f>
        <v>0</v>
      </c>
      <c r="V30" s="138">
        <f>'Ctrinh-LONG HIEP (21-30)'!V98</f>
        <v>0</v>
      </c>
      <c r="W30" s="138">
        <f>'Ctrinh-LONG HIEP (21-30)'!V105</f>
        <v>0</v>
      </c>
      <c r="X30" s="138">
        <f>'Ctrinh-LONG HIEP (21-30)'!V112</f>
        <v>0</v>
      </c>
      <c r="Y30" s="138">
        <f>'Ctrinh-LONG HIEP (21-30)'!V119</f>
        <v>0</v>
      </c>
      <c r="Z30" s="155">
        <f>$D30-$BH30</f>
        <v>0</v>
      </c>
      <c r="AA30" s="138">
        <f>'Ctrinh-LONG HIEP (21-30)'!V133</f>
        <v>0</v>
      </c>
      <c r="AB30" s="291">
        <f t="shared" si="6"/>
        <v>0</v>
      </c>
      <c r="AC30" s="291"/>
      <c r="AD30" s="138">
        <f>'Ctrinh-LONG HIEP (21-30)'!V141</f>
        <v>0</v>
      </c>
      <c r="AE30" s="138">
        <f>'Ctrinh-LONG HIEP (21-30)'!V186</f>
        <v>0</v>
      </c>
      <c r="AF30" s="138">
        <f>'Ctrinh-LONG HIEP (21-30)'!V194</f>
        <v>0</v>
      </c>
      <c r="AG30" s="138">
        <f>'Ctrinh-LONG HIEP (21-30)'!V198</f>
        <v>0</v>
      </c>
      <c r="AH30" s="138">
        <f>'Ctrinh-LONG HIEP (21-30)'!V202</f>
        <v>0</v>
      </c>
      <c r="AI30" s="138">
        <f>'Ctrinh-LONG HIEP (21-30)'!V212</f>
        <v>0</v>
      </c>
      <c r="AJ30" s="138">
        <f>'Ctrinh-LONG HIEP (21-30)'!V216</f>
        <v>0</v>
      </c>
      <c r="AK30" s="138">
        <f>'Ctrinh-LONG HIEP (21-30)'!V220</f>
        <v>0</v>
      </c>
      <c r="AL30" s="138">
        <f>'Ctrinh-LONG HIEP (21-30)'!V224</f>
        <v>0</v>
      </c>
      <c r="AM30" s="138">
        <f>'Ctrinh-LONG HIEP (21-30)'!V231</f>
        <v>0</v>
      </c>
      <c r="AN30" s="138">
        <f>'Ctrinh-LONG HIEP (21-30)'!V238</f>
        <v>0</v>
      </c>
      <c r="AO30" s="138">
        <f>'Ctrinh-LONG HIEP (21-30)'!V245</f>
        <v>0</v>
      </c>
      <c r="AP30" s="138">
        <f>'Ctrinh-LONG HIEP (21-30)'!V252</f>
        <v>0</v>
      </c>
      <c r="AQ30" s="138">
        <f>'Ctrinh-LONG HIEP (21-30)'!V259</f>
        <v>0</v>
      </c>
      <c r="AR30" s="138">
        <f>'Ctrinh-LONG HIEP (21-30)'!V263</f>
        <v>0</v>
      </c>
      <c r="AS30" s="138">
        <f>'Ctrinh-LONG HIEP (21-30)'!V267</f>
        <v>0</v>
      </c>
      <c r="AT30" s="220">
        <f>'Ctrinh-LONG HIEP (21-30)'!V271</f>
        <v>0</v>
      </c>
      <c r="AU30" s="138">
        <f>'Ctrinh-LONG HIEP (21-30)'!V278</f>
        <v>0</v>
      </c>
      <c r="AV30" s="138">
        <f>'Ctrinh-LONG HIEP (21-30)'!V285</f>
        <v>0</v>
      </c>
      <c r="AW30" s="138">
        <f>'Ctrinh-LONG HIEP (21-30)'!V292</f>
        <v>0</v>
      </c>
      <c r="AX30" s="138">
        <f>'Ctrinh-LONG HIEP (21-30)'!V299</f>
        <v>0</v>
      </c>
      <c r="AY30" s="138">
        <f>'Ctrinh-LONG HIEP (21-30)'!V306</f>
        <v>0</v>
      </c>
      <c r="AZ30" s="138">
        <f>'Ctrinh-LONG HIEP (21-30)'!V313</f>
        <v>0</v>
      </c>
      <c r="BA30" s="138">
        <f>'Ctrinh-LONG HIEP (21-30)'!V320</f>
        <v>0</v>
      </c>
      <c r="BB30" s="138">
        <f>'Ctrinh-LONG HIEP (21-30)'!V327</f>
        <v>0</v>
      </c>
      <c r="BC30" s="138">
        <f>'Ctrinh-LONG HIEP (21-30)'!V334</f>
        <v>0</v>
      </c>
      <c r="BD30" s="138">
        <f>'Ctrinh-LONG HIEP (21-30)'!V341</f>
        <v>0</v>
      </c>
      <c r="BE30" s="138">
        <f>'Ctrinh-LONG HIEP (21-30)'!V348</f>
        <v>0</v>
      </c>
      <c r="BF30" s="145">
        <f>'Ctrinh-LONG HIEP (21-30)'!V355</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'Ctrinh-LONG HIEP (21-30)'!W7</f>
        <v>0</v>
      </c>
      <c r="H31" s="138">
        <f>'Ctrinh-LONG HIEP (21-30)'!W14</f>
        <v>0</v>
      </c>
      <c r="I31" s="138">
        <f>'Ctrinh-LONG HIEP (21-30)'!W21</f>
        <v>0</v>
      </c>
      <c r="J31" s="138">
        <f>'Ctrinh-LONG HIEP (21-30)'!W28</f>
        <v>0</v>
      </c>
      <c r="K31" s="138">
        <f>'Ctrinh-LONG HIEP (21-30)'!W35</f>
        <v>0</v>
      </c>
      <c r="L31" s="138">
        <f>'Ctrinh-LONG HIEP (21-30)'!W42</f>
        <v>0</v>
      </c>
      <c r="M31" s="138">
        <f>'Ctrinh-LONG HIEP (21-30)'!W49</f>
        <v>0</v>
      </c>
      <c r="N31" s="220">
        <f>'Ctrinh-LONG HIEP (21-30)'!W56</f>
        <v>0</v>
      </c>
      <c r="O31" s="138">
        <f>'Ctrinh-LONG HIEP (21-30)'!W63</f>
        <v>0</v>
      </c>
      <c r="P31" s="138">
        <f>'Ctrinh-LONG HIEP (21-30)'!W70</f>
        <v>0</v>
      </c>
      <c r="Q31" s="138">
        <f>'Ctrinh-LONG HIEP (21-30)'!W77</f>
        <v>0</v>
      </c>
      <c r="R31" s="200">
        <f>SUM(T31:Z31,AB31,AT31:BE31)</f>
        <v>0</v>
      </c>
      <c r="S31" s="145"/>
      <c r="T31" s="138">
        <f>'Ctrinh-LONG HIEP (21-30)'!W84</f>
        <v>0</v>
      </c>
      <c r="U31" s="138">
        <f>'Ctrinh-LONG HIEP (21-30)'!W91</f>
        <v>0</v>
      </c>
      <c r="V31" s="138">
        <f>'Ctrinh-LONG HIEP (21-30)'!W98</f>
        <v>0</v>
      </c>
      <c r="W31" s="138">
        <f>'Ctrinh-LONG HIEP (21-30)'!W105</f>
        <v>0</v>
      </c>
      <c r="X31" s="138">
        <f>'Ctrinh-LONG HIEP (21-30)'!W112</f>
        <v>0</v>
      </c>
      <c r="Y31" s="138">
        <f>'Ctrinh-LONG HIEP (21-30)'!W119</f>
        <v>0</v>
      </c>
      <c r="Z31" s="138">
        <f>'Ctrinh-LONG HIEP (21-30)'!W126</f>
        <v>0</v>
      </c>
      <c r="AA31" s="155">
        <f>$D31-$BH31</f>
        <v>0</v>
      </c>
      <c r="AB31" s="291">
        <f>SUM(AD31:AS31)</f>
        <v>0</v>
      </c>
      <c r="AC31" s="291"/>
      <c r="AD31" s="138">
        <f>'Ctrinh-LONG HIEP (21-30)'!W141</f>
        <v>0</v>
      </c>
      <c r="AE31" s="138">
        <f>'Ctrinh-LONG HIEP (21-30)'!W186</f>
        <v>0</v>
      </c>
      <c r="AF31" s="138">
        <f>'Ctrinh-LONG HIEP (21-30)'!W194</f>
        <v>0</v>
      </c>
      <c r="AG31" s="138">
        <f>'Ctrinh-LONG HIEP (21-30)'!W198</f>
        <v>0</v>
      </c>
      <c r="AH31" s="138">
        <f>'Ctrinh-LONG HIEP (21-30)'!W202</f>
        <v>0</v>
      </c>
      <c r="AI31" s="138">
        <f>'Ctrinh-LONG HIEP (21-30)'!W212</f>
        <v>0</v>
      </c>
      <c r="AJ31" s="138">
        <f>'Ctrinh-LONG HIEP (21-30)'!W216</f>
        <v>0</v>
      </c>
      <c r="AK31" s="138">
        <f>'Ctrinh-LONG HIEP (21-30)'!W220</f>
        <v>0</v>
      </c>
      <c r="AL31" s="138">
        <f>'Ctrinh-LONG HIEP (21-30)'!W224</f>
        <v>0</v>
      </c>
      <c r="AM31" s="138">
        <f>'Ctrinh-LONG HIEP (21-30)'!W231</f>
        <v>0</v>
      </c>
      <c r="AN31" s="138">
        <f>'Ctrinh-LONG HIEP (21-30)'!W238</f>
        <v>0</v>
      </c>
      <c r="AO31" s="138">
        <f>'Ctrinh-LONG HIEP (21-30)'!W245</f>
        <v>0</v>
      </c>
      <c r="AP31" s="138">
        <f>'Ctrinh-LONG HIEP (21-30)'!W252</f>
        <v>0</v>
      </c>
      <c r="AQ31" s="138">
        <f>'Ctrinh-LONG HIEP (21-30)'!W259</f>
        <v>0</v>
      </c>
      <c r="AR31" s="138">
        <f>'Ctrinh-LONG HIEP (21-30)'!W263</f>
        <v>0</v>
      </c>
      <c r="AS31" s="138">
        <f>'Ctrinh-LONG HIEP (21-30)'!W267</f>
        <v>0</v>
      </c>
      <c r="AT31" s="220">
        <f>'Ctrinh-LONG HIEP (21-30)'!W271</f>
        <v>0</v>
      </c>
      <c r="AU31" s="138">
        <f>'Ctrinh-LONG HIEP (21-30)'!W278</f>
        <v>0</v>
      </c>
      <c r="AV31" s="138">
        <f>'Ctrinh-LONG HIEP (21-30)'!W285</f>
        <v>0</v>
      </c>
      <c r="AW31" s="138">
        <f>'Ctrinh-LONG HIEP (21-30)'!W292</f>
        <v>0</v>
      </c>
      <c r="AX31" s="138">
        <f>'Ctrinh-LONG HIEP (21-30)'!W299</f>
        <v>0</v>
      </c>
      <c r="AY31" s="138">
        <f>'Ctrinh-LONG HIEP (21-30)'!W306</f>
        <v>0</v>
      </c>
      <c r="AZ31" s="138">
        <f>'Ctrinh-LONG HIEP (21-30)'!W313</f>
        <v>0</v>
      </c>
      <c r="BA31" s="138">
        <f>'Ctrinh-LONG HIEP (21-30)'!W320</f>
        <v>0</v>
      </c>
      <c r="BB31" s="138">
        <f>'Ctrinh-LONG HIEP (21-30)'!W327</f>
        <v>0</v>
      </c>
      <c r="BC31" s="138">
        <f>'Ctrinh-LONG HIEP (21-30)'!W334</f>
        <v>0</v>
      </c>
      <c r="BD31" s="138">
        <f>'Ctrinh-LONG HIEP (21-30)'!W341</f>
        <v>0</v>
      </c>
      <c r="BE31" s="138">
        <f>'Ctrinh-LONG HIEP (21-30)'!W348</f>
        <v>0</v>
      </c>
      <c r="BF31" s="145">
        <f>'Ctrinh-LONG HIEP (21-30)'!W355</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382"/>
      <c r="E34" s="200">
        <f t="shared" ref="E34:E40" si="16">SUM(G34:Q34)</f>
        <v>0</v>
      </c>
      <c r="F34" s="138">
        <f t="shared" ref="F34:F63" si="17">SUM(G34:H34)</f>
        <v>0</v>
      </c>
      <c r="G34" s="138">
        <f>'Ctrinh-LONG HIEP (21-30)'!Y7</f>
        <v>0</v>
      </c>
      <c r="H34" s="138">
        <f>'Ctrinh-LONG HIEP (21-30)'!Y14</f>
        <v>0</v>
      </c>
      <c r="I34" s="138">
        <f>'Ctrinh-LONG HIEP (21-30)'!Y21</f>
        <v>0</v>
      </c>
      <c r="J34" s="138">
        <f>'Ctrinh-LONG HIEP (21-30)'!Y28</f>
        <v>0</v>
      </c>
      <c r="K34" s="138">
        <f>'Ctrinh-LONG HIEP (21-30)'!Y35</f>
        <v>0</v>
      </c>
      <c r="L34" s="138">
        <f>'Ctrinh-LONG HIEP (21-30)'!Y42</f>
        <v>0</v>
      </c>
      <c r="M34" s="138">
        <f>'Ctrinh-LONG HIEP (21-30)'!Y49</f>
        <v>0</v>
      </c>
      <c r="N34" s="220">
        <f>'Ctrinh-LONG HIEP (21-30)'!AM63</f>
        <v>0</v>
      </c>
      <c r="O34" s="138">
        <f>'Ctrinh-LONG HIEP (21-30)'!Y63</f>
        <v>0</v>
      </c>
      <c r="P34" s="138">
        <f>'Ctrinh-LONG HIEP (21-30)'!Y70</f>
        <v>0</v>
      </c>
      <c r="Q34" s="138">
        <f>'Ctrinh-LONG HIEP (21-30)'!Y77</f>
        <v>0</v>
      </c>
      <c r="R34" s="200">
        <f t="shared" ref="R34:R39" si="18">SUM(T34:AB34,AT34:BE34)</f>
        <v>0</v>
      </c>
      <c r="S34" s="145"/>
      <c r="T34" s="138">
        <f>'Ctrinh-LONG HIEP (21-30)'!Y84</f>
        <v>0</v>
      </c>
      <c r="U34" s="138">
        <f>'Ctrinh-LONG HIEP (21-30)'!Y91</f>
        <v>0</v>
      </c>
      <c r="V34" s="138">
        <f>'Ctrinh-LONG HIEP (21-30)'!Y98</f>
        <v>0</v>
      </c>
      <c r="W34" s="138">
        <f>'Ctrinh-LONG HIEP (21-30)'!Y105</f>
        <v>0</v>
      </c>
      <c r="X34" s="138">
        <f>'Ctrinh-LONG HIEP (21-30)'!Y112</f>
        <v>0</v>
      </c>
      <c r="Y34" s="138">
        <f>'Ctrinh-LONG HIEP (21-30)'!Y119</f>
        <v>0</v>
      </c>
      <c r="Z34" s="138">
        <f>'Ctrinh-LONG HIEP (21-30)'!Y126</f>
        <v>0</v>
      </c>
      <c r="AA34" s="138">
        <f>'Ctrinh-LONG HIEP (21-30)'!Y133</f>
        <v>0</v>
      </c>
      <c r="AB34" s="263">
        <f>SUM(AE34:AS34)</f>
        <v>0</v>
      </c>
      <c r="AC34" s="263"/>
      <c r="AD34" s="155">
        <f>$D34-$BH34</f>
        <v>0</v>
      </c>
      <c r="AE34" s="138">
        <f>'Ctrinh-LONG HIEP (21-30)'!Y186</f>
        <v>0</v>
      </c>
      <c r="AF34" s="138">
        <f>'Ctrinh-LONG HIEP (21-30)'!Y194</f>
        <v>0</v>
      </c>
      <c r="AG34" s="138">
        <f>'Ctrinh-LONG HIEP (21-30)'!Y198</f>
        <v>0</v>
      </c>
      <c r="AH34" s="138">
        <f>'Ctrinh-LONG HIEP (21-30)'!Y202</f>
        <v>0</v>
      </c>
      <c r="AI34" s="138">
        <f>'Ctrinh-LONG HIEP (21-30)'!Y212</f>
        <v>0</v>
      </c>
      <c r="AJ34" s="138">
        <f>'Ctrinh-LONG HIEP (21-30)'!Y216</f>
        <v>0</v>
      </c>
      <c r="AK34" s="138">
        <f>'Ctrinh-LONG HIEP (21-30)'!Y220</f>
        <v>0</v>
      </c>
      <c r="AL34" s="138">
        <f>'Ctrinh-LONG HIEP (21-30)'!Y224</f>
        <v>0</v>
      </c>
      <c r="AM34" s="138">
        <f>'Ctrinh-LONG HIEP (21-30)'!Y231</f>
        <v>0</v>
      </c>
      <c r="AN34" s="138">
        <f>'Ctrinh-LONG HIEP (21-30)'!Y238</f>
        <v>0</v>
      </c>
      <c r="AO34" s="138">
        <f>'Ctrinh-LONG HIEP (21-30)'!Y245</f>
        <v>0</v>
      </c>
      <c r="AP34" s="138">
        <f>'Ctrinh-LONG HIEP (21-30)'!Y252</f>
        <v>0</v>
      </c>
      <c r="AQ34" s="138">
        <f>'Ctrinh-LONG HIEP (21-30)'!Y259</f>
        <v>0</v>
      </c>
      <c r="AR34" s="138">
        <f>'Ctrinh-LONG HIEP (21-30)'!Y263</f>
        <v>0</v>
      </c>
      <c r="AS34" s="138">
        <f>'Ctrinh-LONG HIEP (21-30)'!Y267</f>
        <v>0</v>
      </c>
      <c r="AT34" s="220">
        <f>'Ctrinh-LONG HIEP (21-30)'!Y271</f>
        <v>0</v>
      </c>
      <c r="AU34" s="138">
        <f>'Ctrinh-LONG HIEP (21-30)'!Y278</f>
        <v>0</v>
      </c>
      <c r="AV34" s="138">
        <f>'Ctrinh-LONG HIEP (21-30)'!Y285</f>
        <v>0</v>
      </c>
      <c r="AW34" s="138">
        <f>'Ctrinh-LONG HIEP (21-30)'!Y292</f>
        <v>0</v>
      </c>
      <c r="AX34" s="138">
        <f>'Ctrinh-LONG HIEP (21-30)'!Y299</f>
        <v>0</v>
      </c>
      <c r="AY34" s="138">
        <f>'Ctrinh-LONG HIEP (21-30)'!Y306</f>
        <v>0</v>
      </c>
      <c r="AZ34" s="138">
        <f>'Ctrinh-LONG HIEP (21-30)'!Y313</f>
        <v>0</v>
      </c>
      <c r="BA34" s="138">
        <f>'Ctrinh-LONG HIEP (21-30)'!Y320</f>
        <v>0</v>
      </c>
      <c r="BB34" s="138">
        <f>'Ctrinh-LONG HIEP (21-30)'!Y327</f>
        <v>0</v>
      </c>
      <c r="BC34" s="138">
        <f>'Ctrinh-LONG HIEP (21-30)'!Y334</f>
        <v>0</v>
      </c>
      <c r="BD34" s="138">
        <f>'Ctrinh-LONG HIEP (21-30)'!Y341</f>
        <v>0</v>
      </c>
      <c r="BE34" s="138">
        <f>'Ctrinh-LONG HIEP (21-30)'!Y348</f>
        <v>0</v>
      </c>
      <c r="BF34" s="145">
        <f>'Ctrinh-LONG HIEP (21-30)'!Y355</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382"/>
      <c r="E35" s="200">
        <f t="shared" si="16"/>
        <v>0</v>
      </c>
      <c r="F35" s="138">
        <f t="shared" si="17"/>
        <v>0</v>
      </c>
      <c r="G35" s="138">
        <f>'Ctrinh-LONG HIEP (21-30)'!Z7</f>
        <v>0</v>
      </c>
      <c r="H35" s="138">
        <f>'Ctrinh-LONG HIEP (21-30)'!Z14</f>
        <v>0</v>
      </c>
      <c r="I35" s="138">
        <f>'Ctrinh-LONG HIEP (21-30)'!Z21</f>
        <v>0</v>
      </c>
      <c r="J35" s="138">
        <f>'Ctrinh-LONG HIEP (21-30)'!Z28</f>
        <v>0</v>
      </c>
      <c r="K35" s="138">
        <f>'Ctrinh-LONG HIEP (21-30)'!Z35</f>
        <v>0</v>
      </c>
      <c r="L35" s="138">
        <f>'Ctrinh-LONG HIEP (21-30)'!Z42</f>
        <v>0</v>
      </c>
      <c r="M35" s="138">
        <f>'Ctrinh-LONG HIEP (21-30)'!Z49</f>
        <v>0</v>
      </c>
      <c r="N35" s="220">
        <f>'Ctrinh-LONG HIEP (21-30)'!Y63</f>
        <v>0</v>
      </c>
      <c r="O35" s="138">
        <f>'Ctrinh-LONG HIEP (21-30)'!Z63</f>
        <v>0</v>
      </c>
      <c r="P35" s="138">
        <f>'Ctrinh-LONG HIEP (21-30)'!Z70</f>
        <v>0</v>
      </c>
      <c r="Q35" s="138">
        <f>'Ctrinh-LONG HIEP (21-30)'!Z77</f>
        <v>0</v>
      </c>
      <c r="R35" s="200">
        <f t="shared" si="18"/>
        <v>0</v>
      </c>
      <c r="S35" s="145"/>
      <c r="T35" s="138">
        <f>'Ctrinh-LONG HIEP (21-30)'!Z84</f>
        <v>0</v>
      </c>
      <c r="U35" s="138">
        <f>'Ctrinh-LONG HIEP (21-30)'!Z91</f>
        <v>0</v>
      </c>
      <c r="V35" s="138">
        <f>'Ctrinh-LONG HIEP (21-30)'!Z98</f>
        <v>0</v>
      </c>
      <c r="W35" s="138">
        <f>'Ctrinh-LONG HIEP (21-30)'!Z105</f>
        <v>0</v>
      </c>
      <c r="X35" s="138">
        <f>'Ctrinh-LONG HIEP (21-30)'!Z112</f>
        <v>0</v>
      </c>
      <c r="Y35" s="138">
        <f>'Ctrinh-LONG HIEP (21-30)'!Z119</f>
        <v>0</v>
      </c>
      <c r="Z35" s="138">
        <f>'Ctrinh-LONG HIEP (21-30)'!Z126</f>
        <v>0</v>
      </c>
      <c r="AA35" s="138">
        <f>'Ctrinh-LONG HIEP (21-30)'!Z133</f>
        <v>0</v>
      </c>
      <c r="AB35" s="263">
        <f>SUM(AD35,AF35:AS35)</f>
        <v>0</v>
      </c>
      <c r="AC35" s="263"/>
      <c r="AD35" s="138">
        <f>'Ctrinh-LONG HIEP (21-30)'!Z141</f>
        <v>0</v>
      </c>
      <c r="AE35" s="155">
        <f>$D35-$BH35</f>
        <v>0</v>
      </c>
      <c r="AF35" s="138">
        <f>'Ctrinh-LONG HIEP (21-30)'!Z194</f>
        <v>0</v>
      </c>
      <c r="AG35" s="138">
        <f>'Ctrinh-LONG HIEP (21-30)'!Z198</f>
        <v>0</v>
      </c>
      <c r="AH35" s="138">
        <f>'Ctrinh-LONG HIEP (21-30)'!Z202</f>
        <v>0</v>
      </c>
      <c r="AI35" s="138">
        <f>'Ctrinh-LONG HIEP (21-30)'!Z212</f>
        <v>0</v>
      </c>
      <c r="AJ35" s="138">
        <f>'Ctrinh-LONG HIEP (21-30)'!Z216</f>
        <v>0</v>
      </c>
      <c r="AK35" s="138">
        <f>'Ctrinh-LONG HIEP (21-30)'!Z220</f>
        <v>0</v>
      </c>
      <c r="AL35" s="138">
        <f>'Ctrinh-LONG HIEP (21-30)'!Z224</f>
        <v>0</v>
      </c>
      <c r="AM35" s="138">
        <f>'Ctrinh-LONG HIEP (21-30)'!Z231</f>
        <v>0</v>
      </c>
      <c r="AN35" s="138">
        <f>'Ctrinh-LONG HIEP (21-30)'!Z238</f>
        <v>0</v>
      </c>
      <c r="AO35" s="138">
        <f>'Ctrinh-LONG HIEP (21-30)'!Z245</f>
        <v>0</v>
      </c>
      <c r="AP35" s="138">
        <f>'Ctrinh-LONG HIEP (21-30)'!Z252</f>
        <v>0</v>
      </c>
      <c r="AQ35" s="138">
        <f>'Ctrinh-LONG HIEP (21-30)'!Z259</f>
        <v>0</v>
      </c>
      <c r="AR35" s="138">
        <f>'Ctrinh-LONG HIEP (21-30)'!Z263</f>
        <v>0</v>
      </c>
      <c r="AS35" s="138">
        <f>'Ctrinh-LONG HIEP (21-30)'!Z267</f>
        <v>0</v>
      </c>
      <c r="AT35" s="220">
        <f>'Ctrinh-LONG HIEP (21-30)'!Z271</f>
        <v>0</v>
      </c>
      <c r="AU35" s="138">
        <f>'Ctrinh-LONG HIEP (21-30)'!Z278</f>
        <v>0</v>
      </c>
      <c r="AV35" s="138">
        <f>'Ctrinh-LONG HIEP (21-30)'!Z285</f>
        <v>0</v>
      </c>
      <c r="AW35" s="138">
        <f>'Ctrinh-LONG HIEP (21-30)'!Z292</f>
        <v>0</v>
      </c>
      <c r="AX35" s="138">
        <f>'Ctrinh-LONG HIEP (21-30)'!Z299</f>
        <v>0</v>
      </c>
      <c r="AY35" s="138">
        <f>'Ctrinh-LONG HIEP (21-30)'!Z306</f>
        <v>0</v>
      </c>
      <c r="AZ35" s="138">
        <f>'Ctrinh-LONG HIEP (21-30)'!Z313</f>
        <v>0</v>
      </c>
      <c r="BA35" s="138">
        <f>'Ctrinh-LONG HIEP (21-30)'!Z320</f>
        <v>0</v>
      </c>
      <c r="BB35" s="138">
        <f>'Ctrinh-LONG HIEP (21-30)'!Z327</f>
        <v>0</v>
      </c>
      <c r="BC35" s="138">
        <f>'Ctrinh-LONG HIEP (21-30)'!Z334</f>
        <v>0</v>
      </c>
      <c r="BD35" s="138">
        <f>'Ctrinh-LONG HIEP (21-30)'!Z341</f>
        <v>0</v>
      </c>
      <c r="BE35" s="138">
        <f>'Ctrinh-LONG HIEP (21-30)'!Z348</f>
        <v>0</v>
      </c>
      <c r="BF35" s="145">
        <f>'Ctrinh-LONG HIEP (21-30)'!Z355</f>
        <v>0</v>
      </c>
      <c r="BG35" s="138"/>
      <c r="BH35" s="138">
        <f t="shared" si="19"/>
        <v>0</v>
      </c>
      <c r="BI35" s="146">
        <f>$AE$64-BH35</f>
        <v>0</v>
      </c>
      <c r="BJ35" s="138">
        <f t="shared" si="20"/>
        <v>0</v>
      </c>
      <c r="BK35" s="152"/>
      <c r="BL35" s="159"/>
    </row>
    <row r="36" spans="1:64" s="164" customFormat="1" ht="15.75" customHeight="1">
      <c r="A36" s="312"/>
      <c r="B36" s="162" t="s">
        <v>639</v>
      </c>
      <c r="C36" s="161" t="s">
        <v>71</v>
      </c>
      <c r="D36" s="382"/>
      <c r="E36" s="200">
        <f t="shared" si="16"/>
        <v>0</v>
      </c>
      <c r="F36" s="138">
        <f t="shared" si="17"/>
        <v>0</v>
      </c>
      <c r="G36" s="138">
        <f>'Ctrinh-LONG HIEP (21-30)'!AA7</f>
        <v>0</v>
      </c>
      <c r="H36" s="138">
        <f>'Ctrinh-LONG HIEP (21-30)'!AA14</f>
        <v>0</v>
      </c>
      <c r="I36" s="138">
        <f>'Ctrinh-LONG HIEP (21-30)'!AA21</f>
        <v>0</v>
      </c>
      <c r="J36" s="138">
        <f>'Ctrinh-LONG HIEP (21-30)'!AA28</f>
        <v>0</v>
      </c>
      <c r="K36" s="138">
        <f>'Ctrinh-LONG HIEP (21-30)'!AA35</f>
        <v>0</v>
      </c>
      <c r="L36" s="138">
        <f>'Ctrinh-LONG HIEP (21-30)'!AA42</f>
        <v>0</v>
      </c>
      <c r="M36" s="138">
        <f>'Ctrinh-LONG HIEP (21-30)'!AA49</f>
        <v>0</v>
      </c>
      <c r="N36" s="220">
        <f>'Ctrinh-LONG HIEP (21-30)'!X63</f>
        <v>0</v>
      </c>
      <c r="O36" s="138">
        <f>'Ctrinh-LONG HIEP (21-30)'!AA63</f>
        <v>0</v>
      </c>
      <c r="P36" s="138">
        <f>'Ctrinh-LONG HIEP (21-30)'!AA70</f>
        <v>0</v>
      </c>
      <c r="Q36" s="138">
        <f>'Ctrinh-LONG HIEP (21-30)'!AA77</f>
        <v>0</v>
      </c>
      <c r="R36" s="307">
        <f t="shared" si="18"/>
        <v>0</v>
      </c>
      <c r="S36" s="145"/>
      <c r="T36" s="138">
        <f>'Ctrinh-LONG HIEP (21-30)'!AA84</f>
        <v>0</v>
      </c>
      <c r="U36" s="138">
        <f>'Ctrinh-LONG HIEP (21-30)'!AA91</f>
        <v>0</v>
      </c>
      <c r="V36" s="138">
        <f>'Ctrinh-LONG HIEP (21-30)'!AA98</f>
        <v>0</v>
      </c>
      <c r="W36" s="138">
        <f>'Ctrinh-LONG HIEP (21-30)'!AA105</f>
        <v>0</v>
      </c>
      <c r="X36" s="138">
        <f>'Ctrinh-LONG HIEP (21-30)'!AA112</f>
        <v>0</v>
      </c>
      <c r="Y36" s="138">
        <f>'Ctrinh-LONG HIEP (21-30)'!AA119</f>
        <v>0</v>
      </c>
      <c r="Z36" s="138">
        <f>'Ctrinh-LONG HIEP (21-30)'!AA126</f>
        <v>0</v>
      </c>
      <c r="AA36" s="138">
        <f>'Ctrinh-LONG HIEP (21-30)'!AA133</f>
        <v>0</v>
      </c>
      <c r="AB36" s="263">
        <f>SUM(AD36:AE36,AG36:AS36)</f>
        <v>0</v>
      </c>
      <c r="AC36" s="263"/>
      <c r="AD36" s="138">
        <f>'Ctrinh-LONG HIEP (21-30)'!AA141</f>
        <v>0</v>
      </c>
      <c r="AE36" s="138">
        <f>'Ctrinh-LONG HIEP (21-30)'!AA186</f>
        <v>0</v>
      </c>
      <c r="AF36" s="155">
        <f>$D36-$BH36</f>
        <v>0</v>
      </c>
      <c r="AG36" s="138">
        <f>'Ctrinh-LONG HIEP (21-30)'!AA198</f>
        <v>0</v>
      </c>
      <c r="AH36" s="138">
        <f>'Ctrinh-LONG HIEP (21-30)'!AA202</f>
        <v>0</v>
      </c>
      <c r="AI36" s="138">
        <f>'Ctrinh-LONG HIEP (21-30)'!AA212</f>
        <v>0</v>
      </c>
      <c r="AJ36" s="138">
        <f>'Ctrinh-LONG HIEP (21-30)'!AA216</f>
        <v>0</v>
      </c>
      <c r="AK36" s="138">
        <f>'Ctrinh-LONG HIEP (21-30)'!AA220</f>
        <v>0</v>
      </c>
      <c r="AL36" s="138">
        <f>'Ctrinh-LONG HIEP (21-30)'!AA224</f>
        <v>0</v>
      </c>
      <c r="AM36" s="138">
        <f>'Ctrinh-LONG HIEP (21-30)'!AA231</f>
        <v>0</v>
      </c>
      <c r="AN36" s="138">
        <f>'Ctrinh-LONG HIEP (21-30)'!AA238</f>
        <v>0</v>
      </c>
      <c r="AO36" s="138">
        <f>'Ctrinh-LONG HIEP (21-30)'!AA245</f>
        <v>0</v>
      </c>
      <c r="AP36" s="138">
        <f>'Ctrinh-LONG HIEP (21-30)'!AA252</f>
        <v>0</v>
      </c>
      <c r="AQ36" s="138">
        <f>'Ctrinh-LONG HIEP (21-30)'!AA259</f>
        <v>0</v>
      </c>
      <c r="AR36" s="138">
        <f>'Ctrinh-LONG HIEP (21-30)'!AA263</f>
        <v>0</v>
      </c>
      <c r="AS36" s="138">
        <f>'Ctrinh-LONG HIEP (21-30)'!AA267</f>
        <v>0</v>
      </c>
      <c r="AT36" s="220">
        <f>'Ctrinh-LONG HIEP (21-30)'!AA271</f>
        <v>0</v>
      </c>
      <c r="AU36" s="138">
        <f>'Ctrinh-LONG HIEP (21-30)'!AA278</f>
        <v>0</v>
      </c>
      <c r="AV36" s="138">
        <f>'Ctrinh-LONG HIEP (21-30)'!AA285</f>
        <v>0</v>
      </c>
      <c r="AW36" s="138">
        <f>'Ctrinh-LONG HIEP (21-30)'!AA292</f>
        <v>0</v>
      </c>
      <c r="AX36" s="138">
        <f>'Ctrinh-LONG HIEP (21-30)'!AA299</f>
        <v>0</v>
      </c>
      <c r="AY36" s="138">
        <f>'Ctrinh-LONG HIEP (21-30)'!AA306</f>
        <v>0</v>
      </c>
      <c r="AZ36" s="138">
        <f>'Ctrinh-LONG HIEP (21-30)'!AA313</f>
        <v>0</v>
      </c>
      <c r="BA36" s="138">
        <f>'Ctrinh-LONG HIEP (21-30)'!AA320</f>
        <v>0</v>
      </c>
      <c r="BB36" s="138">
        <f>'Ctrinh-LONG HIEP (21-30)'!AA327</f>
        <v>0</v>
      </c>
      <c r="BC36" s="138">
        <f>'Ctrinh-LONG HIEP (21-30)'!AA334</f>
        <v>0</v>
      </c>
      <c r="BD36" s="138">
        <f>'Ctrinh-LONG HIEP (21-30)'!AA341</f>
        <v>0</v>
      </c>
      <c r="BE36" s="138">
        <f>'Ctrinh-LONG HIEP (21-30)'!AA348</f>
        <v>0</v>
      </c>
      <c r="BF36" s="145">
        <f>'Ctrinh-LONG HIEP (21-30)'!AA355</f>
        <v>0</v>
      </c>
      <c r="BG36" s="138"/>
      <c r="BH36" s="138">
        <f t="shared" si="19"/>
        <v>0</v>
      </c>
      <c r="BI36" s="146">
        <f>$AF$64-BH36</f>
        <v>0</v>
      </c>
      <c r="BJ36" s="138">
        <f t="shared" si="20"/>
        <v>0</v>
      </c>
      <c r="BK36" s="152"/>
      <c r="BL36" s="159"/>
    </row>
    <row r="37" spans="1:64" s="164" customFormat="1" ht="15.75" customHeight="1">
      <c r="A37" s="312"/>
      <c r="B37" s="162" t="s">
        <v>640</v>
      </c>
      <c r="C37" s="161" t="s">
        <v>73</v>
      </c>
      <c r="D37" s="382"/>
      <c r="E37" s="200">
        <f t="shared" si="16"/>
        <v>0</v>
      </c>
      <c r="F37" s="138">
        <f t="shared" si="17"/>
        <v>0</v>
      </c>
      <c r="G37" s="138">
        <f>'Ctrinh-LONG HIEP (21-30)'!AB7</f>
        <v>0</v>
      </c>
      <c r="H37" s="138">
        <f>'Ctrinh-LONG HIEP (21-30)'!AB14</f>
        <v>0</v>
      </c>
      <c r="I37" s="138">
        <f>'Ctrinh-LONG HIEP (21-30)'!AB21</f>
        <v>0</v>
      </c>
      <c r="J37" s="138">
        <f>'Ctrinh-LONG HIEP (21-30)'!AB28</f>
        <v>0</v>
      </c>
      <c r="K37" s="138">
        <f>'Ctrinh-LONG HIEP (21-30)'!AB35</f>
        <v>0</v>
      </c>
      <c r="L37" s="138">
        <f>'Ctrinh-LONG HIEP (21-30)'!AB42</f>
        <v>0</v>
      </c>
      <c r="M37" s="138">
        <f>'Ctrinh-LONG HIEP (21-30)'!AB49</f>
        <v>0</v>
      </c>
      <c r="N37" s="220">
        <f>'Ctrinh-LONG HIEP (21-30)'!AA63</f>
        <v>0</v>
      </c>
      <c r="O37" s="138">
        <f>'Ctrinh-LONG HIEP (21-30)'!AB63</f>
        <v>0</v>
      </c>
      <c r="P37" s="138">
        <f>'Ctrinh-LONG HIEP (21-30)'!AB70</f>
        <v>0</v>
      </c>
      <c r="Q37" s="138">
        <f>'Ctrinh-LONG HIEP (21-30)'!AB77</f>
        <v>0</v>
      </c>
      <c r="R37" s="200">
        <f t="shared" si="18"/>
        <v>0</v>
      </c>
      <c r="S37" s="145"/>
      <c r="T37" s="138">
        <f>'Ctrinh-LONG HIEP (21-30)'!AB84</f>
        <v>0</v>
      </c>
      <c r="U37" s="138">
        <f>'Ctrinh-LONG HIEP (21-30)'!AB91</f>
        <v>0</v>
      </c>
      <c r="V37" s="138">
        <f>'Ctrinh-LONG HIEP (21-30)'!AB98</f>
        <v>0</v>
      </c>
      <c r="W37" s="138">
        <f>'Ctrinh-LONG HIEP (21-30)'!AB105</f>
        <v>0</v>
      </c>
      <c r="X37" s="138">
        <f>'Ctrinh-LONG HIEP (21-30)'!AB112</f>
        <v>0</v>
      </c>
      <c r="Y37" s="138">
        <f>'Ctrinh-LONG HIEP (21-30)'!AB119</f>
        <v>0</v>
      </c>
      <c r="Z37" s="138">
        <f>'Ctrinh-LONG HIEP (21-30)'!AB126</f>
        <v>0</v>
      </c>
      <c r="AA37" s="138">
        <f>'Ctrinh-LONG HIEP (21-30)'!AB133</f>
        <v>0</v>
      </c>
      <c r="AB37" s="263">
        <f>SUM(AD37:AF37,AH37:AS37)</f>
        <v>0</v>
      </c>
      <c r="AC37" s="263"/>
      <c r="AD37" s="138">
        <f>'Ctrinh-LONG HIEP (21-30)'!AB141</f>
        <v>0</v>
      </c>
      <c r="AE37" s="138">
        <f>'Ctrinh-LONG HIEP (21-30)'!AB186</f>
        <v>0</v>
      </c>
      <c r="AF37" s="138">
        <f>'Ctrinh-LONG HIEP (21-30)'!AB194</f>
        <v>0</v>
      </c>
      <c r="AG37" s="155">
        <f>$D37-$BH37</f>
        <v>0</v>
      </c>
      <c r="AH37" s="138">
        <f>'Ctrinh-LONG HIEP (21-30)'!AB202</f>
        <v>0</v>
      </c>
      <c r="AI37" s="138">
        <f>'Ctrinh-LONG HIEP (21-30)'!AB212</f>
        <v>0</v>
      </c>
      <c r="AJ37" s="138">
        <f>'Ctrinh-LONG HIEP (21-30)'!AB216</f>
        <v>0</v>
      </c>
      <c r="AK37" s="138">
        <f>'Ctrinh-LONG HIEP (21-30)'!AB220</f>
        <v>0</v>
      </c>
      <c r="AL37" s="138">
        <f>'Ctrinh-LONG HIEP (21-30)'!AB224</f>
        <v>0</v>
      </c>
      <c r="AM37" s="138">
        <f>'Ctrinh-LONG HIEP (21-30)'!AB231</f>
        <v>0</v>
      </c>
      <c r="AN37" s="138">
        <f>'Ctrinh-LONG HIEP (21-30)'!AB238</f>
        <v>0</v>
      </c>
      <c r="AO37" s="138">
        <f>'Ctrinh-LONG HIEP (21-30)'!AB245</f>
        <v>0</v>
      </c>
      <c r="AP37" s="138">
        <f>'Ctrinh-LONG HIEP (21-30)'!AB252</f>
        <v>0</v>
      </c>
      <c r="AQ37" s="138">
        <f>'Ctrinh-LONG HIEP (21-30)'!AB259</f>
        <v>0</v>
      </c>
      <c r="AR37" s="138">
        <f>'Ctrinh-LONG HIEP (21-30)'!AB263</f>
        <v>0</v>
      </c>
      <c r="AS37" s="138">
        <f>'Ctrinh-LONG HIEP (21-30)'!AB267</f>
        <v>0</v>
      </c>
      <c r="AT37" s="220">
        <f>'Ctrinh-LONG HIEP (21-30)'!AB271</f>
        <v>0</v>
      </c>
      <c r="AU37" s="138">
        <f>'Ctrinh-LONG HIEP (21-30)'!AB278</f>
        <v>0</v>
      </c>
      <c r="AV37" s="138">
        <f>'Ctrinh-LONG HIEP (21-30)'!AB285</f>
        <v>0</v>
      </c>
      <c r="AW37" s="138">
        <f>'Ctrinh-LONG HIEP (21-30)'!AB292</f>
        <v>0</v>
      </c>
      <c r="AX37" s="138">
        <f>'Ctrinh-LONG HIEP (21-30)'!AB299</f>
        <v>0</v>
      </c>
      <c r="AY37" s="138">
        <f>'Ctrinh-LONG HIEP (21-30)'!AB306</f>
        <v>0</v>
      </c>
      <c r="AZ37" s="138">
        <f>'Ctrinh-LONG HIEP (21-30)'!AB313</f>
        <v>0</v>
      </c>
      <c r="BA37" s="138">
        <f>'Ctrinh-LONG HIEP (21-30)'!AB320</f>
        <v>0</v>
      </c>
      <c r="BB37" s="138">
        <f>'Ctrinh-LONG HIEP (21-30)'!AB327</f>
        <v>0</v>
      </c>
      <c r="BC37" s="138">
        <f>'Ctrinh-LONG HIEP (21-30)'!AB334</f>
        <v>0</v>
      </c>
      <c r="BD37" s="138">
        <f>'Ctrinh-LONG HIEP (21-30)'!AB341</f>
        <v>0</v>
      </c>
      <c r="BE37" s="138">
        <f>'Ctrinh-LONG HIEP (21-30)'!AB348</f>
        <v>0</v>
      </c>
      <c r="BF37" s="145">
        <f>'Ctrinh-LONG HIEP (21-30)'!AB355</f>
        <v>0</v>
      </c>
      <c r="BG37" s="138"/>
      <c r="BH37" s="138">
        <f t="shared" si="19"/>
        <v>0</v>
      </c>
      <c r="BI37" s="146">
        <f>$AG$64-BH37</f>
        <v>0</v>
      </c>
      <c r="BJ37" s="138">
        <f t="shared" si="20"/>
        <v>0</v>
      </c>
      <c r="BK37" s="152"/>
      <c r="BL37" s="159"/>
    </row>
    <row r="38" spans="1:64" s="158" customFormat="1" ht="15.75" customHeight="1">
      <c r="A38" s="312"/>
      <c r="B38" s="162" t="s">
        <v>641</v>
      </c>
      <c r="C38" s="161" t="s">
        <v>75</v>
      </c>
      <c r="D38" s="382"/>
      <c r="E38" s="200">
        <f t="shared" si="16"/>
        <v>0</v>
      </c>
      <c r="F38" s="138">
        <f t="shared" si="17"/>
        <v>0</v>
      </c>
      <c r="G38" s="138">
        <f>'Ctrinh-LONG HIEP (21-30)'!AC7</f>
        <v>0</v>
      </c>
      <c r="H38" s="138">
        <f>'Ctrinh-LONG HIEP (21-30)'!AC14</f>
        <v>0</v>
      </c>
      <c r="I38" s="138">
        <f>'Ctrinh-LONG HIEP (21-30)'!AC21</f>
        <v>0</v>
      </c>
      <c r="J38" s="138">
        <f>'Ctrinh-LONG HIEP (21-30)'!AC28</f>
        <v>0</v>
      </c>
      <c r="K38" s="138">
        <f>'Ctrinh-LONG HIEP (21-30)'!AC35</f>
        <v>0</v>
      </c>
      <c r="L38" s="138">
        <f>'Ctrinh-LONG HIEP (21-30)'!AC42</f>
        <v>0</v>
      </c>
      <c r="M38" s="138">
        <f>'Ctrinh-LONG HIEP (21-30)'!AC49</f>
        <v>0</v>
      </c>
      <c r="N38" s="220">
        <f>'Ctrinh-LONG HIEP (21-30)'!AB63</f>
        <v>0</v>
      </c>
      <c r="O38" s="138">
        <f>'Ctrinh-LONG HIEP (21-30)'!AC63</f>
        <v>0</v>
      </c>
      <c r="P38" s="138">
        <f>'Ctrinh-LONG HIEP (21-30)'!AC70</f>
        <v>0</v>
      </c>
      <c r="Q38" s="138">
        <f>'Ctrinh-LONG HIEP (21-30)'!AC77</f>
        <v>0</v>
      </c>
      <c r="R38" s="200">
        <f t="shared" si="18"/>
        <v>0</v>
      </c>
      <c r="S38" s="145"/>
      <c r="T38" s="138">
        <f>'Ctrinh-LONG HIEP (21-30)'!AC84</f>
        <v>0</v>
      </c>
      <c r="U38" s="138">
        <f>'Ctrinh-LONG HIEP (21-30)'!AC91</f>
        <v>0</v>
      </c>
      <c r="V38" s="138">
        <f>'Ctrinh-LONG HIEP (21-30)'!AC98</f>
        <v>0</v>
      </c>
      <c r="W38" s="138">
        <f>'Ctrinh-LONG HIEP (21-30)'!AC105</f>
        <v>0</v>
      </c>
      <c r="X38" s="138">
        <f>'Ctrinh-LONG HIEP (21-30)'!AC112</f>
        <v>0</v>
      </c>
      <c r="Y38" s="138">
        <f>'Ctrinh-LONG HIEP (21-30)'!AC119</f>
        <v>0</v>
      </c>
      <c r="Z38" s="138">
        <f>'Ctrinh-LONG HIEP (21-30)'!AC126</f>
        <v>0</v>
      </c>
      <c r="AA38" s="138">
        <f>'Ctrinh-LONG HIEP (21-30)'!AC133</f>
        <v>0</v>
      </c>
      <c r="AB38" s="263">
        <f>SUM(AD38:AG38,AI38:AS38)</f>
        <v>0</v>
      </c>
      <c r="AC38" s="263"/>
      <c r="AD38" s="138">
        <f>'Ctrinh-LONG HIEP (21-30)'!AC141</f>
        <v>0</v>
      </c>
      <c r="AE38" s="138">
        <f>'Ctrinh-LONG HIEP (21-30)'!AC186</f>
        <v>0</v>
      </c>
      <c r="AF38" s="138">
        <f>'Ctrinh-LONG HIEP (21-30)'!AC194</f>
        <v>0</v>
      </c>
      <c r="AG38" s="138">
        <f>'Ctrinh-LONG HIEP (21-30)'!AC198</f>
        <v>0</v>
      </c>
      <c r="AH38" s="155">
        <f>$D38-$BH38</f>
        <v>0</v>
      </c>
      <c r="AI38" s="138">
        <f>'Ctrinh-LONG HIEP (21-30)'!AC212</f>
        <v>0</v>
      </c>
      <c r="AJ38" s="138">
        <f>'Ctrinh-LONG HIEP (21-30)'!AC216</f>
        <v>0</v>
      </c>
      <c r="AK38" s="138">
        <f>'Ctrinh-LONG HIEP (21-30)'!AC220</f>
        <v>0</v>
      </c>
      <c r="AL38" s="138">
        <f>'Ctrinh-LONG HIEP (21-30)'!AC224</f>
        <v>0</v>
      </c>
      <c r="AM38" s="138">
        <f>'Ctrinh-LONG HIEP (21-30)'!AC231</f>
        <v>0</v>
      </c>
      <c r="AN38" s="138">
        <f>'Ctrinh-LONG HIEP (21-30)'!AC238</f>
        <v>0</v>
      </c>
      <c r="AO38" s="138">
        <f>'Ctrinh-LONG HIEP (21-30)'!AC245</f>
        <v>0</v>
      </c>
      <c r="AP38" s="138">
        <f>'Ctrinh-LONG HIEP (21-30)'!AC252</f>
        <v>0</v>
      </c>
      <c r="AQ38" s="138">
        <f>'Ctrinh-LONG HIEP (21-30)'!AC259</f>
        <v>0</v>
      </c>
      <c r="AR38" s="138">
        <f>'Ctrinh-LONG HIEP (21-30)'!AC263</f>
        <v>0</v>
      </c>
      <c r="AS38" s="138">
        <f>'Ctrinh-LONG HIEP (21-30)'!AC267</f>
        <v>0</v>
      </c>
      <c r="AT38" s="220">
        <f>'Ctrinh-LONG HIEP (21-30)'!AC271</f>
        <v>0</v>
      </c>
      <c r="AU38" s="138">
        <f>'Ctrinh-LONG HIEP (21-30)'!AC278</f>
        <v>0</v>
      </c>
      <c r="AV38" s="138">
        <f>'Ctrinh-LONG HIEP (21-30)'!AC285</f>
        <v>0</v>
      </c>
      <c r="AW38" s="138">
        <f>'Ctrinh-LONG HIEP (21-30)'!AC292</f>
        <v>0</v>
      </c>
      <c r="AX38" s="138">
        <f>'Ctrinh-LONG HIEP (21-30)'!AC299</f>
        <v>0</v>
      </c>
      <c r="AY38" s="138">
        <f>'Ctrinh-LONG HIEP (21-30)'!AC306</f>
        <v>0</v>
      </c>
      <c r="AZ38" s="138">
        <f>'Ctrinh-LONG HIEP (21-30)'!AC313</f>
        <v>0</v>
      </c>
      <c r="BA38" s="138">
        <f>'Ctrinh-LONG HIEP (21-30)'!AC320</f>
        <v>0</v>
      </c>
      <c r="BB38" s="138">
        <f>'Ctrinh-LONG HIEP (21-30)'!AC327</f>
        <v>0</v>
      </c>
      <c r="BC38" s="138">
        <f>'Ctrinh-LONG HIEP (21-30)'!AC334</f>
        <v>0</v>
      </c>
      <c r="BD38" s="138">
        <f>'Ctrinh-LONG HIEP (21-30)'!AC341</f>
        <v>0</v>
      </c>
      <c r="BE38" s="138">
        <f>'Ctrinh-LONG HIEP (21-30)'!AC348</f>
        <v>0</v>
      </c>
      <c r="BF38" s="145">
        <f>'Ctrinh-LONG HIEP (21-30)'!AC355</f>
        <v>0</v>
      </c>
      <c r="BG38" s="138"/>
      <c r="BH38" s="138">
        <f t="shared" si="19"/>
        <v>0</v>
      </c>
      <c r="BI38" s="146">
        <f>$AH$64-BH38</f>
        <v>0</v>
      </c>
      <c r="BJ38" s="138">
        <f t="shared" si="20"/>
        <v>0</v>
      </c>
      <c r="BK38" s="152"/>
      <c r="BL38" s="159"/>
    </row>
    <row r="39" spans="1:64" s="158" customFormat="1" ht="15.75" customHeight="1">
      <c r="A39" s="312"/>
      <c r="B39" s="162" t="s">
        <v>642</v>
      </c>
      <c r="C39" s="161" t="s">
        <v>77</v>
      </c>
      <c r="D39" s="382"/>
      <c r="E39" s="200">
        <f t="shared" si="16"/>
        <v>0</v>
      </c>
      <c r="F39" s="138">
        <f t="shared" si="17"/>
        <v>0</v>
      </c>
      <c r="G39" s="138">
        <f>'Ctrinh-LONG HIEP (21-30)'!AD7</f>
        <v>0</v>
      </c>
      <c r="H39" s="138">
        <f>'Ctrinh-LONG HIEP (21-30)'!AD14</f>
        <v>0</v>
      </c>
      <c r="I39" s="138">
        <f>'Ctrinh-LONG HIEP (21-30)'!AD21</f>
        <v>0</v>
      </c>
      <c r="J39" s="138">
        <f>'Ctrinh-LONG HIEP (21-30)'!AD28</f>
        <v>0</v>
      </c>
      <c r="K39" s="138">
        <f>'Ctrinh-LONG HIEP (21-30)'!AD35</f>
        <v>0</v>
      </c>
      <c r="L39" s="138">
        <f>'Ctrinh-LONG HIEP (21-30)'!AD42</f>
        <v>0</v>
      </c>
      <c r="M39" s="138">
        <f>'Ctrinh-LONG HIEP (21-30)'!AD49</f>
        <v>0</v>
      </c>
      <c r="N39" s="220">
        <f>'Ctrinh-LONG HIEP (21-30)'!AC63</f>
        <v>0</v>
      </c>
      <c r="O39" s="138">
        <f>'Ctrinh-LONG HIEP (21-30)'!AD63</f>
        <v>0</v>
      </c>
      <c r="P39" s="138">
        <f>'Ctrinh-LONG HIEP (21-30)'!AD70</f>
        <v>0</v>
      </c>
      <c r="Q39" s="138">
        <f>'Ctrinh-LONG HIEP (21-30)'!AD77</f>
        <v>0</v>
      </c>
      <c r="R39" s="200">
        <f t="shared" si="18"/>
        <v>0</v>
      </c>
      <c r="S39" s="145"/>
      <c r="T39" s="138">
        <f>'Ctrinh-LONG HIEP (21-30)'!AD84</f>
        <v>0</v>
      </c>
      <c r="U39" s="138">
        <f>'Ctrinh-LONG HIEP (21-30)'!AD91</f>
        <v>0</v>
      </c>
      <c r="V39" s="138">
        <f>'Ctrinh-LONG HIEP (21-30)'!AD98</f>
        <v>0</v>
      </c>
      <c r="W39" s="138">
        <f>'Ctrinh-LONG HIEP (21-30)'!AD105</f>
        <v>0</v>
      </c>
      <c r="X39" s="138">
        <f>'Ctrinh-LONG HIEP (21-30)'!AD112</f>
        <v>0</v>
      </c>
      <c r="Y39" s="138">
        <f>'Ctrinh-LONG HIEP (21-30)'!AD119</f>
        <v>0</v>
      </c>
      <c r="Z39" s="138">
        <f>'Ctrinh-LONG HIEP (21-30)'!AD126</f>
        <v>0</v>
      </c>
      <c r="AA39" s="138">
        <f>'Ctrinh-LONG HIEP (21-30)'!AD133</f>
        <v>0</v>
      </c>
      <c r="AB39" s="263">
        <f>SUM(AD39:AH39,AJ39:AS39)</f>
        <v>0</v>
      </c>
      <c r="AC39" s="263"/>
      <c r="AD39" s="138">
        <f>'Ctrinh-LONG HIEP (21-30)'!AD141</f>
        <v>0</v>
      </c>
      <c r="AE39" s="138">
        <f>'Ctrinh-LONG HIEP (21-30)'!AD186</f>
        <v>0</v>
      </c>
      <c r="AF39" s="138">
        <f>'Ctrinh-LONG HIEP (21-30)'!AD194</f>
        <v>0</v>
      </c>
      <c r="AG39" s="138">
        <f>'Ctrinh-LONG HIEP (21-30)'!AD198</f>
        <v>0</v>
      </c>
      <c r="AH39" s="138">
        <f>'Ctrinh-LONG HIEP (21-30)'!AD202</f>
        <v>0</v>
      </c>
      <c r="AI39" s="155">
        <f>$D39-$BH39</f>
        <v>0</v>
      </c>
      <c r="AJ39" s="138">
        <f>'Ctrinh-LONG HIEP (21-30)'!AD216</f>
        <v>0</v>
      </c>
      <c r="AK39" s="138">
        <f>'Ctrinh-LONG HIEP (21-30)'!AD220</f>
        <v>0</v>
      </c>
      <c r="AL39" s="138">
        <f>'Ctrinh-LONG HIEP (21-30)'!AD224</f>
        <v>0</v>
      </c>
      <c r="AM39" s="138">
        <f>'Ctrinh-LONG HIEP (21-30)'!AD231</f>
        <v>0</v>
      </c>
      <c r="AN39" s="138">
        <f>'Ctrinh-LONG HIEP (21-30)'!AD238</f>
        <v>0</v>
      </c>
      <c r="AO39" s="138">
        <f>'Ctrinh-LONG HIEP (21-30)'!AD245</f>
        <v>0</v>
      </c>
      <c r="AP39" s="138">
        <f>'Ctrinh-LONG HIEP (21-30)'!AD252</f>
        <v>0</v>
      </c>
      <c r="AQ39" s="138">
        <f>'Ctrinh-LONG HIEP (21-30)'!AD259</f>
        <v>0</v>
      </c>
      <c r="AR39" s="138">
        <f>'Ctrinh-LONG HIEP (21-30)'!AD263</f>
        <v>0</v>
      </c>
      <c r="AS39" s="138">
        <f>'Ctrinh-LONG HIEP (21-30)'!AD267</f>
        <v>0</v>
      </c>
      <c r="AT39" s="220">
        <f>'Ctrinh-LONG HIEP (21-30)'!AD271</f>
        <v>0</v>
      </c>
      <c r="AU39" s="138">
        <f>'Ctrinh-LONG HIEP (21-30)'!AD278</f>
        <v>0</v>
      </c>
      <c r="AV39" s="138">
        <f>'Ctrinh-LONG HIEP (21-30)'!AD285</f>
        <v>0</v>
      </c>
      <c r="AW39" s="138">
        <f>'Ctrinh-LONG HIEP (21-30)'!AD292</f>
        <v>0</v>
      </c>
      <c r="AX39" s="138">
        <f>'Ctrinh-LONG HIEP (21-30)'!AD299</f>
        <v>0</v>
      </c>
      <c r="AY39" s="138">
        <f>'Ctrinh-LONG HIEP (21-30)'!AD306</f>
        <v>0</v>
      </c>
      <c r="AZ39" s="138">
        <f>'Ctrinh-LONG HIEP (21-30)'!AD313</f>
        <v>0</v>
      </c>
      <c r="BA39" s="138">
        <f>'Ctrinh-LONG HIEP (21-30)'!AD320</f>
        <v>0</v>
      </c>
      <c r="BB39" s="138">
        <f>'Ctrinh-LONG HIEP (21-30)'!AD327</f>
        <v>0</v>
      </c>
      <c r="BC39" s="138">
        <f>'Ctrinh-LONG HIEP (21-30)'!AD334</f>
        <v>0</v>
      </c>
      <c r="BD39" s="138">
        <f>'Ctrinh-LONG HIEP (21-30)'!AD341</f>
        <v>0</v>
      </c>
      <c r="BE39" s="138">
        <f>'Ctrinh-LONG HIEP (21-30)'!AD348</f>
        <v>0</v>
      </c>
      <c r="BF39" s="145">
        <f>'Ctrinh-LONG HIEP (21-30)'!AD355</f>
        <v>0</v>
      </c>
      <c r="BG39" s="138"/>
      <c r="BH39" s="138">
        <f t="shared" si="19"/>
        <v>0</v>
      </c>
      <c r="BI39" s="146">
        <f>$AI$64-BH39</f>
        <v>0</v>
      </c>
      <c r="BJ39" s="138">
        <f t="shared" si="20"/>
        <v>0</v>
      </c>
      <c r="BK39" s="152"/>
      <c r="BL39" s="159"/>
    </row>
    <row r="40" spans="1:64" s="158" customFormat="1" ht="15.75" customHeight="1">
      <c r="A40" s="312"/>
      <c r="B40" s="162" t="s">
        <v>86</v>
      </c>
      <c r="C40" s="161" t="s">
        <v>87</v>
      </c>
      <c r="D40" s="382"/>
      <c r="E40" s="200">
        <f t="shared" si="16"/>
        <v>0</v>
      </c>
      <c r="F40" s="138">
        <f t="shared" si="17"/>
        <v>0</v>
      </c>
      <c r="G40" s="138">
        <f>'Ctrinh-LONG HIEP (21-30)'!AE7</f>
        <v>0</v>
      </c>
      <c r="H40" s="138">
        <f>'Ctrinh-LONG HIEP (21-30)'!AE14</f>
        <v>0</v>
      </c>
      <c r="I40" s="138">
        <f>'Ctrinh-LONG HIEP (21-30)'!AE21</f>
        <v>0</v>
      </c>
      <c r="J40" s="138">
        <f>'Ctrinh-LONG HIEP (21-30)'!AE28</f>
        <v>0</v>
      </c>
      <c r="K40" s="138">
        <f>'Ctrinh-LONG HIEP (21-30)'!AE35</f>
        <v>0</v>
      </c>
      <c r="L40" s="138">
        <f>'Ctrinh-LONG HIEP (21-30)'!AE42</f>
        <v>0</v>
      </c>
      <c r="M40" s="138">
        <f>'Ctrinh-LONG HIEP (21-30)'!AE49</f>
        <v>0</v>
      </c>
      <c r="N40" s="220">
        <f>'Ctrinh-LONG HIEP (21-30)'!Z63</f>
        <v>0</v>
      </c>
      <c r="O40" s="138">
        <f>'Ctrinh-LONG HIEP (21-30)'!AE63</f>
        <v>0</v>
      </c>
      <c r="P40" s="138">
        <f>'Ctrinh-LONG HIEP (21-30)'!AE70</f>
        <v>0</v>
      </c>
      <c r="Q40" s="138">
        <f>'Ctrinh-LONG HIEP (21-30)'!AE77</f>
        <v>0</v>
      </c>
      <c r="R40" s="200">
        <f t="shared" ref="R40:R48" si="21">SUM(T40:AB40,AT40:BE40)</f>
        <v>0</v>
      </c>
      <c r="S40" s="145"/>
      <c r="T40" s="138">
        <f>'Ctrinh-LONG HIEP (21-30)'!AE84</f>
        <v>0</v>
      </c>
      <c r="U40" s="138">
        <f>'Ctrinh-LONG HIEP (21-30)'!AE91</f>
        <v>0</v>
      </c>
      <c r="V40" s="138">
        <f>'Ctrinh-LONG HIEP (21-30)'!AE98</f>
        <v>0</v>
      </c>
      <c r="W40" s="138">
        <f>'Ctrinh-LONG HIEP (21-30)'!AE105</f>
        <v>0</v>
      </c>
      <c r="X40" s="138">
        <f>'Ctrinh-LONG HIEP (21-30)'!AE112</f>
        <v>0</v>
      </c>
      <c r="Y40" s="138">
        <f>'Ctrinh-LONG HIEP (21-30)'!AE119</f>
        <v>0</v>
      </c>
      <c r="Z40" s="138">
        <f>'Ctrinh-LONG HIEP (21-30)'!AE126</f>
        <v>0</v>
      </c>
      <c r="AA40" s="138">
        <f>'Ctrinh-LONG HIEP (21-30)'!AE133</f>
        <v>0</v>
      </c>
      <c r="AB40" s="263">
        <f>SUM(AD40:AI40,AK40:AS40)</f>
        <v>0</v>
      </c>
      <c r="AC40" s="263"/>
      <c r="AD40" s="138">
        <f>'Ctrinh-LONG HIEP (21-30)'!AE141</f>
        <v>0</v>
      </c>
      <c r="AE40" s="138">
        <f>'Ctrinh-LONG HIEP (21-30)'!AE186</f>
        <v>0</v>
      </c>
      <c r="AF40" s="138">
        <f>'Ctrinh-LONG HIEP (21-30)'!AE194</f>
        <v>0</v>
      </c>
      <c r="AG40" s="138">
        <f>'Ctrinh-LONG HIEP (21-30)'!AE198</f>
        <v>0</v>
      </c>
      <c r="AH40" s="138">
        <f>'Ctrinh-LONG HIEP (21-30)'!AE202</f>
        <v>0</v>
      </c>
      <c r="AI40" s="138">
        <f>'Ctrinh-LONG HIEP (21-30)'!AE212</f>
        <v>0</v>
      </c>
      <c r="AJ40" s="155">
        <f>$D40-$BH40</f>
        <v>0</v>
      </c>
      <c r="AK40" s="138">
        <f>'Ctrinh-LONG HIEP (21-30)'!AE220</f>
        <v>0</v>
      </c>
      <c r="AL40" s="138">
        <f>'Ctrinh-LONG HIEP (21-30)'!AE224</f>
        <v>0</v>
      </c>
      <c r="AM40" s="138">
        <f>'Ctrinh-LONG HIEP (21-30)'!AE231</f>
        <v>0</v>
      </c>
      <c r="AN40" s="138">
        <f>'Ctrinh-LONG HIEP (21-30)'!AE238</f>
        <v>0</v>
      </c>
      <c r="AO40" s="138">
        <f>'Ctrinh-LONG HIEP (21-30)'!AE245</f>
        <v>0</v>
      </c>
      <c r="AP40" s="138">
        <f>'Ctrinh-LONG HIEP (21-30)'!AE252</f>
        <v>0</v>
      </c>
      <c r="AQ40" s="138">
        <f>'Ctrinh-LONG HIEP (21-30)'!AE259</f>
        <v>0</v>
      </c>
      <c r="AR40" s="138">
        <f>'Ctrinh-LONG HIEP (21-30)'!AE263</f>
        <v>0</v>
      </c>
      <c r="AS40" s="138">
        <f>'Ctrinh-LONG HIEP (21-30)'!AE267</f>
        <v>0</v>
      </c>
      <c r="AT40" s="220">
        <f>'Ctrinh-LONG HIEP (21-30)'!AE271</f>
        <v>0</v>
      </c>
      <c r="AU40" s="138">
        <f>'Ctrinh-LONG HIEP (21-30)'!AE278</f>
        <v>0</v>
      </c>
      <c r="AV40" s="138">
        <f>'Ctrinh-LONG HIEP (21-30)'!AE285</f>
        <v>0</v>
      </c>
      <c r="AW40" s="138">
        <f>'Ctrinh-LONG HIEP (21-30)'!AE292</f>
        <v>0</v>
      </c>
      <c r="AX40" s="138">
        <f>'Ctrinh-LONG HIEP (21-30)'!AE299</f>
        <v>0</v>
      </c>
      <c r="AY40" s="138">
        <f>'Ctrinh-LONG HIEP (21-30)'!AE306</f>
        <v>0</v>
      </c>
      <c r="AZ40" s="138">
        <f>'Ctrinh-LONG HIEP (21-30)'!AE313</f>
        <v>0</v>
      </c>
      <c r="BA40" s="138">
        <f>'Ctrinh-LONG HIEP (21-30)'!AE320</f>
        <v>0</v>
      </c>
      <c r="BB40" s="138">
        <f>'Ctrinh-LONG HIEP (21-30)'!AE327</f>
        <v>0</v>
      </c>
      <c r="BC40" s="138">
        <f>'Ctrinh-LONG HIEP (21-30)'!AE334</f>
        <v>0</v>
      </c>
      <c r="BD40" s="138">
        <f>'Ctrinh-LONG HIEP (21-30)'!AE341</f>
        <v>0</v>
      </c>
      <c r="BE40" s="138">
        <f>'Ctrinh-LONG HIEP (21-30)'!AE348</f>
        <v>0</v>
      </c>
      <c r="BF40" s="145">
        <f>'Ctrinh-LONG HIEP (21-30)'!AE355</f>
        <v>0</v>
      </c>
      <c r="BG40" s="138"/>
      <c r="BH40" s="138">
        <f t="shared" si="19"/>
        <v>0</v>
      </c>
      <c r="BI40" s="146">
        <f>$AJ$64-BH40</f>
        <v>0</v>
      </c>
      <c r="BJ40" s="138">
        <f t="shared" si="20"/>
        <v>0</v>
      </c>
      <c r="BK40" s="152"/>
      <c r="BL40" s="159"/>
    </row>
    <row r="41" spans="1:64" s="158" customFormat="1" ht="15.75" customHeight="1">
      <c r="A41" s="312"/>
      <c r="B41" s="162" t="s">
        <v>88</v>
      </c>
      <c r="C41" s="161" t="s">
        <v>89</v>
      </c>
      <c r="D41" s="149"/>
      <c r="E41" s="200">
        <f t="shared" si="13"/>
        <v>0</v>
      </c>
      <c r="F41" s="138">
        <f t="shared" si="17"/>
        <v>0</v>
      </c>
      <c r="G41" s="138">
        <f>'Ctrinh-LONG HIEP (21-30)'!AF7</f>
        <v>0</v>
      </c>
      <c r="H41" s="138">
        <f>'Ctrinh-LONG HIEP (21-30)'!AF14</f>
        <v>0</v>
      </c>
      <c r="I41" s="138">
        <f>'Ctrinh-LONG HIEP (21-30)'!AF21</f>
        <v>0</v>
      </c>
      <c r="J41" s="138">
        <f>'Ctrinh-LONG HIEP (21-30)'!AF28</f>
        <v>0</v>
      </c>
      <c r="K41" s="138">
        <f>'Ctrinh-LONG HIEP (21-30)'!AF35</f>
        <v>0</v>
      </c>
      <c r="L41" s="138">
        <f>'Ctrinh-LONG HIEP (21-30)'!AF42</f>
        <v>0</v>
      </c>
      <c r="M41" s="138">
        <f>'Ctrinh-LONG HIEP (21-30)'!AF49</f>
        <v>0</v>
      </c>
      <c r="N41" s="220">
        <f>'Ctrinh-LONG HIEP (21-30)'!AE63</f>
        <v>0</v>
      </c>
      <c r="O41" s="138">
        <f>'Ctrinh-LONG HIEP (21-30)'!AF63</f>
        <v>0</v>
      </c>
      <c r="P41" s="138">
        <f>'Ctrinh-LONG HIEP (21-30)'!AF70</f>
        <v>0</v>
      </c>
      <c r="Q41" s="138">
        <f>'Ctrinh-LONG HIEP (21-30)'!AF77</f>
        <v>0</v>
      </c>
      <c r="R41" s="200">
        <f>SUM(T41:AB41,AT41:BE41)</f>
        <v>0</v>
      </c>
      <c r="S41" s="145"/>
      <c r="T41" s="138">
        <f>'Ctrinh-LONG HIEP (21-30)'!AF84</f>
        <v>0</v>
      </c>
      <c r="U41" s="138">
        <f>'Ctrinh-LONG HIEP (21-30)'!AF91</f>
        <v>0</v>
      </c>
      <c r="V41" s="138">
        <f>'Ctrinh-LONG HIEP (21-30)'!AF98</f>
        <v>0</v>
      </c>
      <c r="W41" s="138">
        <f>'Ctrinh-LONG HIEP (21-30)'!AF105</f>
        <v>0</v>
      </c>
      <c r="X41" s="138">
        <f>'Ctrinh-LONG HIEP (21-30)'!AF112</f>
        <v>0</v>
      </c>
      <c r="Y41" s="138">
        <f>'Ctrinh-LONG HIEP (21-30)'!AF119</f>
        <v>0</v>
      </c>
      <c r="Z41" s="138">
        <f>'Ctrinh-LONG HIEP (21-30)'!AF126</f>
        <v>0</v>
      </c>
      <c r="AA41" s="138">
        <f>'Ctrinh-LONG HIEP (21-30)'!AF133</f>
        <v>0</v>
      </c>
      <c r="AB41" s="263">
        <f>SUM(AD41:AJ41,AL41:AS41)</f>
        <v>0</v>
      </c>
      <c r="AC41" s="263"/>
      <c r="AD41" s="138">
        <f>'Ctrinh-LONG HIEP (21-30)'!AF141</f>
        <v>0</v>
      </c>
      <c r="AE41" s="138">
        <f>'Ctrinh-LONG HIEP (21-30)'!AF186</f>
        <v>0</v>
      </c>
      <c r="AF41" s="138">
        <f>'Ctrinh-LONG HIEP (21-30)'!AF194</f>
        <v>0</v>
      </c>
      <c r="AG41" s="138">
        <f>'Ctrinh-LONG HIEP (21-30)'!AF198</f>
        <v>0</v>
      </c>
      <c r="AH41" s="138">
        <f>'Ctrinh-LONG HIEP (21-30)'!AF202</f>
        <v>0</v>
      </c>
      <c r="AI41" s="138">
        <f>'Ctrinh-LONG HIEP (21-30)'!AF212</f>
        <v>0</v>
      </c>
      <c r="AJ41" s="138">
        <f>'Ctrinh-LONG HIEP (21-30)'!AF216</f>
        <v>0</v>
      </c>
      <c r="AK41" s="155">
        <f>$D41-$BH41</f>
        <v>0</v>
      </c>
      <c r="AL41" s="138">
        <f>'Ctrinh-LONG HIEP (21-30)'!AF224</f>
        <v>0</v>
      </c>
      <c r="AM41" s="138">
        <f>'Ctrinh-LONG HIEP (21-30)'!AF231</f>
        <v>0</v>
      </c>
      <c r="AN41" s="138">
        <f>'Ctrinh-LONG HIEP (21-30)'!AF238</f>
        <v>0</v>
      </c>
      <c r="AO41" s="138">
        <f>'Ctrinh-LONG HIEP (21-30)'!AF245</f>
        <v>0</v>
      </c>
      <c r="AP41" s="138">
        <f>'Ctrinh-LONG HIEP (21-30)'!AF252</f>
        <v>0</v>
      </c>
      <c r="AQ41" s="138">
        <f>'Ctrinh-LONG HIEP (21-30)'!AF259</f>
        <v>0</v>
      </c>
      <c r="AR41" s="138">
        <f>'Ctrinh-LONG HIEP (21-30)'!AF263</f>
        <v>0</v>
      </c>
      <c r="AS41" s="138">
        <f>'Ctrinh-LONG HIEP (21-30)'!AF267</f>
        <v>0</v>
      </c>
      <c r="AT41" s="220">
        <f>'Ctrinh-LONG HIEP (21-30)'!AF271</f>
        <v>0</v>
      </c>
      <c r="AU41" s="138">
        <f>'Ctrinh-LONG HIEP (21-30)'!AF278</f>
        <v>0</v>
      </c>
      <c r="AV41" s="138">
        <f>'Ctrinh-LONG HIEP (21-30)'!AF285</f>
        <v>0</v>
      </c>
      <c r="AW41" s="138">
        <f>'Ctrinh-LONG HIEP (21-30)'!AF292</f>
        <v>0</v>
      </c>
      <c r="AX41" s="138">
        <f>'Ctrinh-LONG HIEP (21-30)'!AF299</f>
        <v>0</v>
      </c>
      <c r="AY41" s="138">
        <f>'Ctrinh-LONG HIEP (21-30)'!AF306</f>
        <v>0</v>
      </c>
      <c r="AZ41" s="138">
        <f>'Ctrinh-LONG HIEP (21-30)'!AF313</f>
        <v>0</v>
      </c>
      <c r="BA41" s="138">
        <f>'Ctrinh-LONG HIEP (21-30)'!AF320</f>
        <v>0</v>
      </c>
      <c r="BB41" s="138">
        <f>'Ctrinh-LONG HIEP (21-30)'!AF327</f>
        <v>0</v>
      </c>
      <c r="BC41" s="138">
        <f>'Ctrinh-LONG HIEP (21-30)'!AF334</f>
        <v>0</v>
      </c>
      <c r="BD41" s="138">
        <f>'Ctrinh-LONG HIEP (21-30)'!AF341</f>
        <v>0</v>
      </c>
      <c r="BE41" s="138">
        <f>'Ctrinh-LONG HIEP (21-30)'!AF348</f>
        <v>0</v>
      </c>
      <c r="BF41" s="145">
        <f>'Ctrinh-LONG HIEP (21-30)'!AF355</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'Ctrinh-LONG HIEP (21-30)'!AG7</f>
        <v>0</v>
      </c>
      <c r="H42" s="138">
        <f>'Ctrinh-LONG HIEP (21-30)'!AG14</f>
        <v>0</v>
      </c>
      <c r="I42" s="138">
        <f>'Ctrinh-LONG HIEP (21-30)'!AG21</f>
        <v>0</v>
      </c>
      <c r="J42" s="138">
        <f>'Ctrinh-LONG HIEP (21-30)'!AG28</f>
        <v>0</v>
      </c>
      <c r="K42" s="138">
        <f>'Ctrinh-LONG HIEP (21-30)'!AG35</f>
        <v>0</v>
      </c>
      <c r="L42" s="138">
        <f>'Ctrinh-LONG HIEP (21-30)'!AG42</f>
        <v>0</v>
      </c>
      <c r="M42" s="138">
        <f>'Ctrinh-LONG HIEP (21-30)'!AG49</f>
        <v>0</v>
      </c>
      <c r="N42" s="220">
        <f>'Ctrinh-LONG HIEP (21-30)'!AE63</f>
        <v>0</v>
      </c>
      <c r="O42" s="138">
        <f>'Ctrinh-LONG HIEP (21-30)'!AG63</f>
        <v>0</v>
      </c>
      <c r="P42" s="138">
        <f>'Ctrinh-LONG HIEP (21-30)'!AG70</f>
        <v>0</v>
      </c>
      <c r="Q42" s="138">
        <f>'Ctrinh-LONG HIEP (21-30)'!AG77</f>
        <v>0</v>
      </c>
      <c r="R42" s="200">
        <f t="shared" si="21"/>
        <v>0</v>
      </c>
      <c r="S42" s="145"/>
      <c r="T42" s="138">
        <f>'Ctrinh-LONG HIEP (21-30)'!AG84</f>
        <v>0</v>
      </c>
      <c r="U42" s="138">
        <f>'Ctrinh-LONG HIEP (21-30)'!AG91</f>
        <v>0</v>
      </c>
      <c r="V42" s="138">
        <f>'Ctrinh-LONG HIEP (21-30)'!AG98</f>
        <v>0</v>
      </c>
      <c r="W42" s="138">
        <f>'Ctrinh-LONG HIEP (21-30)'!AG105</f>
        <v>0</v>
      </c>
      <c r="X42" s="138">
        <f>'Ctrinh-LONG HIEP (21-30)'!AG112</f>
        <v>0</v>
      </c>
      <c r="Y42" s="138">
        <f>'Ctrinh-LONG HIEP (21-30)'!AG119</f>
        <v>0</v>
      </c>
      <c r="Z42" s="138">
        <f>'Ctrinh-LONG HIEP (21-30)'!AG126</f>
        <v>0</v>
      </c>
      <c r="AA42" s="138">
        <f>'Ctrinh-LONG HIEP (21-30)'!AG133</f>
        <v>0</v>
      </c>
      <c r="AB42" s="263">
        <f>SUM(AD42:AK42,AM42:AS42)</f>
        <v>0</v>
      </c>
      <c r="AC42" s="263"/>
      <c r="AD42" s="138">
        <f>'Ctrinh-LONG HIEP (21-30)'!AG141</f>
        <v>0</v>
      </c>
      <c r="AE42" s="138">
        <f>'Ctrinh-LONG HIEP (21-30)'!AG186</f>
        <v>0</v>
      </c>
      <c r="AF42" s="138">
        <f>'Ctrinh-LONG HIEP (21-30)'!AG194</f>
        <v>0</v>
      </c>
      <c r="AG42" s="138">
        <f>'Ctrinh-LONG HIEP (21-30)'!AG198</f>
        <v>0</v>
      </c>
      <c r="AH42" s="138">
        <f>'Ctrinh-LONG HIEP (21-30)'!AG202</f>
        <v>0</v>
      </c>
      <c r="AI42" s="138">
        <f>'Ctrinh-LONG HIEP (21-30)'!AG212</f>
        <v>0</v>
      </c>
      <c r="AJ42" s="138">
        <f>'Ctrinh-LONG HIEP (21-30)'!AG216</f>
        <v>0</v>
      </c>
      <c r="AK42" s="158"/>
      <c r="AL42" s="155">
        <f>$D42-$BH42</f>
        <v>0</v>
      </c>
      <c r="AM42" s="138">
        <f>'Ctrinh-LONG HIEP (21-30)'!AG231</f>
        <v>0</v>
      </c>
      <c r="AN42" s="138">
        <f>'Ctrinh-LONG HIEP (21-30)'!AG238</f>
        <v>0</v>
      </c>
      <c r="AO42" s="138">
        <f>'Ctrinh-LONG HIEP (21-30)'!AG245</f>
        <v>0</v>
      </c>
      <c r="AP42" s="138">
        <f>'Ctrinh-LONG HIEP (21-30)'!AG252</f>
        <v>0</v>
      </c>
      <c r="AQ42" s="138">
        <f>'Ctrinh-LONG HIEP (21-30)'!AG259</f>
        <v>0</v>
      </c>
      <c r="AR42" s="138">
        <f>'Ctrinh-LONG HIEP (21-30)'!AG263</f>
        <v>0</v>
      </c>
      <c r="AS42" s="138">
        <f>'Ctrinh-LONG HIEP (21-30)'!AG267</f>
        <v>0</v>
      </c>
      <c r="AT42" s="220">
        <f>'Ctrinh-LONG HIEP (21-30)'!AG271</f>
        <v>0</v>
      </c>
      <c r="AU42" s="138">
        <f>'Ctrinh-LONG HIEP (21-30)'!AG278</f>
        <v>0</v>
      </c>
      <c r="AV42" s="138">
        <f>'Ctrinh-LONG HIEP (21-30)'!AG285</f>
        <v>0</v>
      </c>
      <c r="AW42" s="138">
        <f>'Ctrinh-LONG HIEP (21-30)'!AG292</f>
        <v>0</v>
      </c>
      <c r="AX42" s="138">
        <f>'Ctrinh-LONG HIEP (21-30)'!AG299</f>
        <v>0</v>
      </c>
      <c r="AY42" s="138">
        <f>'Ctrinh-LONG HIEP (21-30)'!AG306</f>
        <v>0</v>
      </c>
      <c r="AZ42" s="138">
        <f>'Ctrinh-LONG HIEP (21-30)'!AG313</f>
        <v>0</v>
      </c>
      <c r="BA42" s="138">
        <f>'Ctrinh-LONG HIEP (21-30)'!AG320</f>
        <v>0</v>
      </c>
      <c r="BB42" s="138">
        <f>'Ctrinh-LONG HIEP (21-30)'!AG327</f>
        <v>0</v>
      </c>
      <c r="BC42" s="138">
        <f>'Ctrinh-LONG HIEP (21-30)'!AG334</f>
        <v>0</v>
      </c>
      <c r="BD42" s="138">
        <f>'Ctrinh-LONG HIEP (21-30)'!AG341</f>
        <v>0</v>
      </c>
      <c r="BE42" s="138">
        <f>'Ctrinh-LONG HIEP (21-30)'!AG348</f>
        <v>0</v>
      </c>
      <c r="BF42" s="145">
        <f>'Ctrinh-LONG HIEP (21-30)'!AG355</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'Ctrinh-LONG HIEP (21-30)'!AH7</f>
        <v>0</v>
      </c>
      <c r="H43" s="160">
        <f>'Ctrinh-LONG HIEP (21-30)'!AH14</f>
        <v>0</v>
      </c>
      <c r="I43" s="160">
        <f>'Ctrinh-LONG HIEP (21-30)'!AH21</f>
        <v>0</v>
      </c>
      <c r="J43" s="160">
        <f>'Ctrinh-LONG HIEP (21-30)'!AH28</f>
        <v>0</v>
      </c>
      <c r="K43" s="160">
        <f>'Ctrinh-LONG HIEP (21-30)'!AH35</f>
        <v>0</v>
      </c>
      <c r="L43" s="160">
        <f>'Ctrinh-LONG HIEP (21-30)'!AH42</f>
        <v>0</v>
      </c>
      <c r="M43" s="160">
        <f>'Ctrinh-LONG HIEP (21-30)'!AH49</f>
        <v>0</v>
      </c>
      <c r="N43" s="230">
        <f>'Ctrinh-LONG HIEP (21-30)'!AN63</f>
        <v>0</v>
      </c>
      <c r="O43" s="160">
        <f>'Ctrinh-LONG HIEP (21-30)'!AH63</f>
        <v>0</v>
      </c>
      <c r="P43" s="160">
        <f>'Ctrinh-LONG HIEP (21-30)'!AH70</f>
        <v>0</v>
      </c>
      <c r="Q43" s="160">
        <f>'Ctrinh-LONG HIEP (21-30)'!AH77</f>
        <v>0</v>
      </c>
      <c r="R43" s="200">
        <f t="shared" si="21"/>
        <v>0</v>
      </c>
      <c r="S43" s="168"/>
      <c r="T43" s="160">
        <f>'Ctrinh-LONG HIEP (21-30)'!AH84</f>
        <v>0</v>
      </c>
      <c r="U43" s="160">
        <f>'Ctrinh-LONG HIEP (21-30)'!AH91</f>
        <v>0</v>
      </c>
      <c r="V43" s="160">
        <f>'Ctrinh-LONG HIEP (21-30)'!AH98</f>
        <v>0</v>
      </c>
      <c r="W43" s="160">
        <f>'Ctrinh-LONG HIEP (21-30)'!AH105</f>
        <v>0</v>
      </c>
      <c r="X43" s="160">
        <f>'Ctrinh-LONG HIEP (21-30)'!AH112</f>
        <v>0</v>
      </c>
      <c r="Y43" s="160">
        <f>'Ctrinh-LONG HIEP (21-30)'!AH119</f>
        <v>0</v>
      </c>
      <c r="Z43" s="160">
        <f>'Ctrinh-LONG HIEP (21-30)'!AH126</f>
        <v>0</v>
      </c>
      <c r="AA43" s="160">
        <f>'Ctrinh-LONG HIEP (21-30)'!AH133</f>
        <v>0</v>
      </c>
      <c r="AB43" s="263">
        <f>SUM(AD43:AL43,AN43:AS43)</f>
        <v>0</v>
      </c>
      <c r="AC43" s="263"/>
      <c r="AD43" s="160">
        <f>'Ctrinh-LONG HIEP (21-30)'!AH141</f>
        <v>0</v>
      </c>
      <c r="AE43" s="160">
        <f>'Ctrinh-LONG HIEP (21-30)'!AH186</f>
        <v>0</v>
      </c>
      <c r="AF43" s="160">
        <f>'Ctrinh-LONG HIEP (21-30)'!AH194</f>
        <v>0</v>
      </c>
      <c r="AG43" s="160">
        <f>'Ctrinh-LONG HIEP (21-30)'!AH198</f>
        <v>0</v>
      </c>
      <c r="AH43" s="160">
        <f>'Ctrinh-LONG HIEP (21-30)'!AH202</f>
        <v>0</v>
      </c>
      <c r="AI43" s="160">
        <f>'Ctrinh-LONG HIEP (21-30)'!AH212</f>
        <v>0</v>
      </c>
      <c r="AJ43" s="160">
        <f>'Ctrinh-LONG HIEP (21-30)'!AH216</f>
        <v>0</v>
      </c>
      <c r="AK43" s="160">
        <f>'Ctrinh-LONG HIEP (21-30)'!AH220</f>
        <v>0</v>
      </c>
      <c r="AL43" s="160">
        <f>'Ctrinh-LONG HIEP (21-30)'!AH224</f>
        <v>0</v>
      </c>
      <c r="AM43" s="169">
        <f>$D43-$BH43</f>
        <v>0</v>
      </c>
      <c r="AN43" s="160">
        <f>'Ctrinh-LONG HIEP (21-30)'!AH238</f>
        <v>0</v>
      </c>
      <c r="AO43" s="160">
        <f>'Ctrinh-LONG HIEP (21-30)'!AH245</f>
        <v>0</v>
      </c>
      <c r="AP43" s="160">
        <f>'Ctrinh-LONG HIEP (21-30)'!AH252</f>
        <v>0</v>
      </c>
      <c r="AQ43" s="160">
        <f>'Ctrinh-LONG HIEP (21-30)'!AH259</f>
        <v>0</v>
      </c>
      <c r="AR43" s="160">
        <f>'Ctrinh-LONG HIEP (21-30)'!AH263</f>
        <v>0</v>
      </c>
      <c r="AS43" s="160">
        <f>'Ctrinh-LONG HIEP (21-30)'!AH267</f>
        <v>0</v>
      </c>
      <c r="AT43" s="230">
        <f>'Ctrinh-LONG HIEP (21-30)'!AH271</f>
        <v>0</v>
      </c>
      <c r="AU43" s="160">
        <f>'Ctrinh-LONG HIEP (21-30)'!AH278</f>
        <v>0</v>
      </c>
      <c r="AV43" s="160">
        <f>'Ctrinh-LONG HIEP (21-30)'!AH285</f>
        <v>0</v>
      </c>
      <c r="AW43" s="160">
        <f>'Ctrinh-LONG HIEP (21-30)'!AH292</f>
        <v>0</v>
      </c>
      <c r="AX43" s="160">
        <f>'Ctrinh-LONG HIEP (21-30)'!AH299</f>
        <v>0</v>
      </c>
      <c r="AY43" s="160">
        <f>'Ctrinh-LONG HIEP (21-30)'!AH306</f>
        <v>0</v>
      </c>
      <c r="AZ43" s="160">
        <f>'Ctrinh-LONG HIEP (21-30)'!AH313</f>
        <v>0</v>
      </c>
      <c r="BA43" s="160">
        <f>'Ctrinh-LONG HIEP (21-30)'!AH320</f>
        <v>0</v>
      </c>
      <c r="BB43" s="160">
        <f>'Ctrinh-LONG HIEP (21-30)'!AH327</f>
        <v>0</v>
      </c>
      <c r="BC43" s="160">
        <f>'Ctrinh-LONG HIEP (21-30)'!AH334</f>
        <v>0</v>
      </c>
      <c r="BD43" s="160">
        <f>'Ctrinh-LONG HIEP (21-30)'!AH341</f>
        <v>0</v>
      </c>
      <c r="BE43" s="160">
        <f>'Ctrinh-LONG HIEP (21-30)'!AH348</f>
        <v>0</v>
      </c>
      <c r="BF43" s="168">
        <f>'Ctrinh-LONG HIEP (21-30)'!AH355</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382"/>
      <c r="E44" s="299">
        <f t="shared" si="13"/>
        <v>0</v>
      </c>
      <c r="F44" s="160">
        <f t="shared" si="17"/>
        <v>0</v>
      </c>
      <c r="G44" s="160">
        <f>'Ctrinh-LONG HIEP (21-30)'!AI7</f>
        <v>0</v>
      </c>
      <c r="H44" s="160">
        <f>'Ctrinh-LONG HIEP (21-30)'!AI14</f>
        <v>0</v>
      </c>
      <c r="I44" s="160">
        <f>'Ctrinh-LONG HIEP (21-30)'!AI21</f>
        <v>0</v>
      </c>
      <c r="J44" s="160">
        <f>'Ctrinh-LONG HIEP (21-30)'!AI28</f>
        <v>0</v>
      </c>
      <c r="K44" s="160">
        <f>'Ctrinh-LONG HIEP (21-30)'!AI35</f>
        <v>0</v>
      </c>
      <c r="L44" s="160">
        <f>'Ctrinh-LONG HIEP (21-30)'!AI42</f>
        <v>0</v>
      </c>
      <c r="M44" s="160">
        <f>'Ctrinh-LONG HIEP (21-30)'!AI49</f>
        <v>0</v>
      </c>
      <c r="N44" s="230">
        <f>'Ctrinh-LONG HIEP (21-30)'!AO63</f>
        <v>0</v>
      </c>
      <c r="O44" s="160">
        <f>'Ctrinh-LONG HIEP (21-30)'!AI63</f>
        <v>0</v>
      </c>
      <c r="P44" s="160">
        <f>'Ctrinh-LONG HIEP (21-30)'!AI70</f>
        <v>0</v>
      </c>
      <c r="Q44" s="160">
        <f>'Ctrinh-LONG HIEP (21-30)'!AI77</f>
        <v>0</v>
      </c>
      <c r="R44" s="200">
        <f t="shared" si="21"/>
        <v>0</v>
      </c>
      <c r="S44" s="168"/>
      <c r="T44" s="160">
        <f>'Ctrinh-LONG HIEP (21-30)'!AI84</f>
        <v>0</v>
      </c>
      <c r="U44" s="160">
        <f>'Ctrinh-LONG HIEP (21-30)'!AI91</f>
        <v>0</v>
      </c>
      <c r="V44" s="160">
        <f>'Ctrinh-LONG HIEP (21-30)'!AI98</f>
        <v>0</v>
      </c>
      <c r="W44" s="160">
        <f>'Ctrinh-LONG HIEP (21-30)'!AI105</f>
        <v>0</v>
      </c>
      <c r="X44" s="160">
        <f>'Ctrinh-LONG HIEP (21-30)'!AI112</f>
        <v>0</v>
      </c>
      <c r="Y44" s="160">
        <f>'Ctrinh-LONG HIEP (21-30)'!AI119</f>
        <v>0</v>
      </c>
      <c r="Z44" s="160">
        <f>'Ctrinh-LONG HIEP (21-30)'!AI126</f>
        <v>0</v>
      </c>
      <c r="AA44" s="160">
        <f>'Ctrinh-LONG HIEP (21-30)'!AI133</f>
        <v>0</v>
      </c>
      <c r="AB44" s="263">
        <f>SUM(AD44:AM44,AO44:AS44)</f>
        <v>0</v>
      </c>
      <c r="AC44" s="263"/>
      <c r="AD44" s="160">
        <f>'Ctrinh-LONG HIEP (21-30)'!AI141</f>
        <v>0</v>
      </c>
      <c r="AE44" s="160">
        <f>'Ctrinh-LONG HIEP (21-30)'!AI186</f>
        <v>0</v>
      </c>
      <c r="AF44" s="160">
        <f>'Ctrinh-LONG HIEP (21-30)'!AI194</f>
        <v>0</v>
      </c>
      <c r="AG44" s="160">
        <f>'Ctrinh-LONG HIEP (21-30)'!AI198</f>
        <v>0</v>
      </c>
      <c r="AH44" s="160">
        <f>'Ctrinh-LONG HIEP (21-30)'!AI202</f>
        <v>0</v>
      </c>
      <c r="AI44" s="160">
        <f>'Ctrinh-LONG HIEP (21-30)'!AI212</f>
        <v>0</v>
      </c>
      <c r="AJ44" s="160">
        <f>'Ctrinh-LONG HIEP (21-30)'!AI216</f>
        <v>0</v>
      </c>
      <c r="AK44" s="160">
        <f>'Ctrinh-LONG HIEP (21-30)'!AI220</f>
        <v>0</v>
      </c>
      <c r="AL44" s="160">
        <f>'Ctrinh-LONG HIEP (21-30)'!AI224</f>
        <v>0</v>
      </c>
      <c r="AM44" s="160">
        <f>'Ctrinh-LONG HIEP (21-30)'!AI231</f>
        <v>0</v>
      </c>
      <c r="AN44" s="169">
        <f>$D44-$BH44</f>
        <v>0</v>
      </c>
      <c r="AO44" s="160">
        <f>'Ctrinh-LONG HIEP (21-30)'!AI245</f>
        <v>0</v>
      </c>
      <c r="AP44" s="160">
        <f>'Ctrinh-LONG HIEP (21-30)'!AI252</f>
        <v>0</v>
      </c>
      <c r="AQ44" s="160">
        <f>'Ctrinh-LONG HIEP (21-30)'!AI259</f>
        <v>0</v>
      </c>
      <c r="AR44" s="160">
        <f>'Ctrinh-LONG HIEP (21-30)'!AI263</f>
        <v>0</v>
      </c>
      <c r="AS44" s="160">
        <f>'Ctrinh-LONG HIEP (21-30)'!AI267</f>
        <v>0</v>
      </c>
      <c r="AT44" s="230">
        <f>'Ctrinh-LONG HIEP (21-30)'!AI271</f>
        <v>0</v>
      </c>
      <c r="AU44" s="160">
        <f>'Ctrinh-LONG HIEP (21-30)'!AI278</f>
        <v>0</v>
      </c>
      <c r="AV44" s="160">
        <f>'Ctrinh-LONG HIEP (21-30)'!AI285</f>
        <v>0</v>
      </c>
      <c r="AW44" s="160">
        <f>'Ctrinh-LONG HIEP (21-30)'!AI292</f>
        <v>0</v>
      </c>
      <c r="AX44" s="160">
        <f>'Ctrinh-LONG HIEP (21-30)'!AI299</f>
        <v>0</v>
      </c>
      <c r="AY44" s="160">
        <f>'Ctrinh-LONG HIEP (21-30)'!AI306</f>
        <v>0</v>
      </c>
      <c r="AZ44" s="160">
        <f>'Ctrinh-LONG HIEP (21-30)'!AI313</f>
        <v>0</v>
      </c>
      <c r="BA44" s="160">
        <f>'Ctrinh-LONG HIEP (21-30)'!AI320</f>
        <v>0</v>
      </c>
      <c r="BB44" s="160">
        <f>'Ctrinh-LONG HIEP (21-30)'!AI327</f>
        <v>0</v>
      </c>
      <c r="BC44" s="160">
        <f>'Ctrinh-LONG HIEP (21-30)'!AI334</f>
        <v>0</v>
      </c>
      <c r="BD44" s="160">
        <f>'Ctrinh-LONG HIEP (21-30)'!AI341</f>
        <v>0</v>
      </c>
      <c r="BE44" s="160">
        <f>'Ctrinh-LONG HIEP (21-30)'!AI348</f>
        <v>0</v>
      </c>
      <c r="BF44" s="168">
        <f>'Ctrinh-LONG HIEP (21-30)'!AI355</f>
        <v>0</v>
      </c>
      <c r="BG44" s="138"/>
      <c r="BH44" s="160">
        <f t="shared" si="22"/>
        <v>0</v>
      </c>
      <c r="BI44" s="146">
        <f>$AN$64-BH44</f>
        <v>0</v>
      </c>
      <c r="BJ44" s="138">
        <f t="shared" si="20"/>
        <v>0</v>
      </c>
      <c r="BK44" s="166"/>
      <c r="BL44" s="165"/>
    </row>
    <row r="45" spans="1:64" s="164" customFormat="1" ht="15.75" customHeight="1">
      <c r="A45" s="313"/>
      <c r="B45" s="162" t="s">
        <v>675</v>
      </c>
      <c r="C45" s="161" t="s">
        <v>114</v>
      </c>
      <c r="D45" s="384"/>
      <c r="E45" s="299">
        <f t="shared" si="13"/>
        <v>0</v>
      </c>
      <c r="F45" s="160">
        <f t="shared" si="17"/>
        <v>0</v>
      </c>
      <c r="G45" s="160">
        <f>'Ctrinh-LONG HIEP (21-30)'!AJ7</f>
        <v>0</v>
      </c>
      <c r="H45" s="160">
        <f>'Ctrinh-LONG HIEP (21-30)'!AJ14</f>
        <v>0</v>
      </c>
      <c r="I45" s="160">
        <f>'Ctrinh-LONG HIEP (21-30)'!AJ21</f>
        <v>0</v>
      </c>
      <c r="J45" s="160">
        <f>'Ctrinh-LONG HIEP (21-30)'!AJ28</f>
        <v>0</v>
      </c>
      <c r="K45" s="160">
        <f>'Ctrinh-LONG HIEP (21-30)'!AJ35</f>
        <v>0</v>
      </c>
      <c r="L45" s="160">
        <f>'Ctrinh-LONG HIEP (21-30)'!AJ42</f>
        <v>0</v>
      </c>
      <c r="M45" s="160">
        <f>'Ctrinh-LONG HIEP (21-30)'!AJ49</f>
        <v>0</v>
      </c>
      <c r="N45" s="230">
        <f>'Ctrinh-LONG HIEP (21-30)'!AV63</f>
        <v>0</v>
      </c>
      <c r="O45" s="160">
        <f>'Ctrinh-LONG HIEP (21-30)'!AJ63</f>
        <v>0</v>
      </c>
      <c r="P45" s="160">
        <f>'Ctrinh-LONG HIEP (21-30)'!AJ70</f>
        <v>0</v>
      </c>
      <c r="Q45" s="160">
        <f>'Ctrinh-LONG HIEP (21-30)'!AJ77</f>
        <v>0</v>
      </c>
      <c r="R45" s="200">
        <f t="shared" si="21"/>
        <v>0</v>
      </c>
      <c r="S45" s="168"/>
      <c r="T45" s="160">
        <f>'Ctrinh-LONG HIEP (21-30)'!AJ84</f>
        <v>0</v>
      </c>
      <c r="U45" s="160">
        <f>'Ctrinh-LONG HIEP (21-30)'!AJ91</f>
        <v>0</v>
      </c>
      <c r="V45" s="160">
        <f>'Ctrinh-LONG HIEP (21-30)'!AJ98</f>
        <v>0</v>
      </c>
      <c r="W45" s="160">
        <f>'Ctrinh-LONG HIEP (21-30)'!AJ105</f>
        <v>0</v>
      </c>
      <c r="X45" s="160">
        <f>'Ctrinh-LONG HIEP (21-30)'!AJ112</f>
        <v>0</v>
      </c>
      <c r="Y45" s="160">
        <f>'Ctrinh-LONG HIEP (21-30)'!AJ119</f>
        <v>0</v>
      </c>
      <c r="Z45" s="160">
        <f>'Ctrinh-LONG HIEP (21-30)'!AJ126</f>
        <v>0</v>
      </c>
      <c r="AA45" s="160">
        <f>'Ctrinh-LONG HIEP (21-30)'!AJ133</f>
        <v>0</v>
      </c>
      <c r="AB45" s="263">
        <f>SUM(AD45:AN45,AP45:AS45)</f>
        <v>0</v>
      </c>
      <c r="AC45" s="263"/>
      <c r="AD45" s="160">
        <f>'Ctrinh-LONG HIEP (21-30)'!AJ141</f>
        <v>0</v>
      </c>
      <c r="AE45" s="160">
        <f>'Ctrinh-LONG HIEP (21-30)'!AJ186</f>
        <v>0</v>
      </c>
      <c r="AF45" s="160">
        <f>'Ctrinh-LONG HIEP (21-30)'!AJ194</f>
        <v>0</v>
      </c>
      <c r="AG45" s="160">
        <f>'Ctrinh-LONG HIEP (21-30)'!AJ198</f>
        <v>0</v>
      </c>
      <c r="AH45" s="160">
        <f>'Ctrinh-LONG HIEP (21-30)'!AJ202</f>
        <v>0</v>
      </c>
      <c r="AI45" s="160">
        <f>'Ctrinh-LONG HIEP (21-30)'!AJ212</f>
        <v>0</v>
      </c>
      <c r="AJ45" s="160">
        <f>'Ctrinh-LONG HIEP (21-30)'!AJ216</f>
        <v>0</v>
      </c>
      <c r="AK45" s="160">
        <f>'Ctrinh-LONG HIEP (21-30)'!AJ220</f>
        <v>0</v>
      </c>
      <c r="AL45" s="160">
        <f>'Ctrinh-LONG HIEP (21-30)'!AJ224</f>
        <v>0</v>
      </c>
      <c r="AM45" s="160">
        <f>'Ctrinh-LONG HIEP (21-30)'!AJ231</f>
        <v>0</v>
      </c>
      <c r="AN45" s="160">
        <f>'Ctrinh-LONG HIEP (21-30)'!AJ238</f>
        <v>0</v>
      </c>
      <c r="AO45" s="169">
        <f>$D45-$BH45</f>
        <v>0</v>
      </c>
      <c r="AP45" s="160">
        <f>'Ctrinh-LONG HIEP (21-30)'!AJ252</f>
        <v>0</v>
      </c>
      <c r="AQ45" s="160">
        <f>'Ctrinh-LONG HIEP (21-30)'!AJ259</f>
        <v>0</v>
      </c>
      <c r="AR45" s="160">
        <f>'Ctrinh-LONG HIEP (21-30)'!AJ263</f>
        <v>0</v>
      </c>
      <c r="AS45" s="160">
        <f>'Ctrinh-LONG HIEP (21-30)'!AJ267</f>
        <v>0</v>
      </c>
      <c r="AT45" s="230">
        <f>'Ctrinh-LONG HIEP (21-30)'!AJ271</f>
        <v>0</v>
      </c>
      <c r="AU45" s="160">
        <f>'Ctrinh-LONG HIEP (21-30)'!AJ278</f>
        <v>0</v>
      </c>
      <c r="AV45" s="160">
        <f>'Ctrinh-LONG HIEP (21-30)'!AJ285</f>
        <v>0</v>
      </c>
      <c r="AW45" s="160">
        <f>'Ctrinh-LONG HIEP (21-30)'!AJ292</f>
        <v>0</v>
      </c>
      <c r="AX45" s="160">
        <f>'Ctrinh-LONG HIEP (21-30)'!AJ299</f>
        <v>0</v>
      </c>
      <c r="AY45" s="160">
        <f>'Ctrinh-LONG HIEP (21-30)'!AJ306</f>
        <v>0</v>
      </c>
      <c r="AZ45" s="160">
        <f>'Ctrinh-LONG HIEP (21-30)'!AJ313</f>
        <v>0</v>
      </c>
      <c r="BA45" s="160">
        <f>'Ctrinh-LONG HIEP (21-30)'!AJ320</f>
        <v>0</v>
      </c>
      <c r="BB45" s="160">
        <f>'Ctrinh-LONG HIEP (21-30)'!AJ327</f>
        <v>0</v>
      </c>
      <c r="BC45" s="160">
        <f>'Ctrinh-LONG HIEP (21-30)'!AJ334</f>
        <v>0</v>
      </c>
      <c r="BD45" s="160">
        <f>'Ctrinh-LONG HIEP (21-30)'!AJ341</f>
        <v>0</v>
      </c>
      <c r="BE45" s="160">
        <f>'Ctrinh-LONG HIEP (21-30)'!AJ348</f>
        <v>0</v>
      </c>
      <c r="BF45" s="168">
        <f>'Ctrinh-LONG HIEP (21-30)'!AJ355</f>
        <v>0</v>
      </c>
      <c r="BG45" s="138"/>
      <c r="BH45" s="160">
        <f t="shared" si="22"/>
        <v>0</v>
      </c>
      <c r="BI45" s="146">
        <f>$AO$64-BH45</f>
        <v>0</v>
      </c>
      <c r="BJ45" s="138">
        <f t="shared" si="20"/>
        <v>0</v>
      </c>
      <c r="BK45" s="166"/>
      <c r="BL45" s="165"/>
    </row>
    <row r="46" spans="1:64" s="158" customFormat="1" ht="15.75" customHeight="1">
      <c r="A46" s="312"/>
      <c r="B46" s="162" t="s">
        <v>676</v>
      </c>
      <c r="C46" s="156" t="s">
        <v>116</v>
      </c>
      <c r="D46" s="384"/>
      <c r="E46" s="200">
        <f t="shared" si="13"/>
        <v>0</v>
      </c>
      <c r="F46" s="138">
        <f t="shared" si="17"/>
        <v>0</v>
      </c>
      <c r="G46" s="138">
        <f>'Ctrinh-LONG HIEP (21-30)'!AK7</f>
        <v>0</v>
      </c>
      <c r="H46" s="138">
        <f>'Ctrinh-LONG HIEP (21-30)'!AK14</f>
        <v>0</v>
      </c>
      <c r="I46" s="138">
        <f>'Ctrinh-LONG HIEP (21-30)'!AK21</f>
        <v>0</v>
      </c>
      <c r="J46" s="138">
        <f>'Ctrinh-LONG HIEP (21-30)'!AK28</f>
        <v>0</v>
      </c>
      <c r="K46" s="138">
        <f>'Ctrinh-LONG HIEP (21-30)'!AK35</f>
        <v>0</v>
      </c>
      <c r="L46" s="138">
        <f>'Ctrinh-LONG HIEP (21-30)'!AK42</f>
        <v>0</v>
      </c>
      <c r="M46" s="138">
        <f>'Ctrinh-LONG HIEP (21-30)'!AK49</f>
        <v>0</v>
      </c>
      <c r="N46" s="220">
        <f>'Ctrinh-LONG HIEP (21-30)'!AJ63</f>
        <v>0</v>
      </c>
      <c r="O46" s="138">
        <f>'Ctrinh-LONG HIEP (21-30)'!AK63</f>
        <v>0</v>
      </c>
      <c r="P46" s="138">
        <f>'Ctrinh-LONG HIEP (21-30)'!AK70</f>
        <v>0</v>
      </c>
      <c r="Q46" s="138">
        <f>'Ctrinh-LONG HIEP (21-30)'!AK77</f>
        <v>0</v>
      </c>
      <c r="R46" s="200">
        <f t="shared" si="21"/>
        <v>0</v>
      </c>
      <c r="S46" s="145"/>
      <c r="T46" s="138">
        <f>'Ctrinh-LONG HIEP (21-30)'!AK84</f>
        <v>0</v>
      </c>
      <c r="U46" s="138">
        <f>'Ctrinh-LONG HIEP (21-30)'!AK91</f>
        <v>0</v>
      </c>
      <c r="V46" s="138">
        <f>'Ctrinh-LONG HIEP (21-30)'!AK98</f>
        <v>0</v>
      </c>
      <c r="W46" s="138">
        <f>'Ctrinh-LONG HIEP (21-30)'!AK105</f>
        <v>0</v>
      </c>
      <c r="X46" s="138">
        <f>'Ctrinh-LONG HIEP (21-30)'!AK112</f>
        <v>0</v>
      </c>
      <c r="Y46" s="138">
        <f>'Ctrinh-LONG HIEP (21-30)'!AK119</f>
        <v>0</v>
      </c>
      <c r="Z46" s="138">
        <f>'Ctrinh-LONG HIEP (21-30)'!AK126</f>
        <v>0</v>
      </c>
      <c r="AA46" s="138">
        <f>'Ctrinh-LONG HIEP (21-30)'!AK133</f>
        <v>0</v>
      </c>
      <c r="AB46" s="263">
        <f>SUM(AD46:AO46,AQ46:AS46)</f>
        <v>0</v>
      </c>
      <c r="AC46" s="263"/>
      <c r="AD46" s="138">
        <f>'Ctrinh-LONG HIEP (21-30)'!AK141</f>
        <v>0</v>
      </c>
      <c r="AE46" s="138">
        <f>'Ctrinh-LONG HIEP (21-30)'!AK186</f>
        <v>0</v>
      </c>
      <c r="AF46" s="138">
        <f>'Ctrinh-LONG HIEP (21-30)'!AK194</f>
        <v>0</v>
      </c>
      <c r="AG46" s="138">
        <f>'Ctrinh-LONG HIEP (21-30)'!AK198</f>
        <v>0</v>
      </c>
      <c r="AH46" s="138">
        <f>'Ctrinh-LONG HIEP (21-30)'!AK202</f>
        <v>0</v>
      </c>
      <c r="AI46" s="138">
        <f>'Ctrinh-LONG HIEP (21-30)'!AK212</f>
        <v>0</v>
      </c>
      <c r="AJ46" s="138">
        <f>'Ctrinh-LONG HIEP (21-30)'!AK216</f>
        <v>0</v>
      </c>
      <c r="AK46" s="138">
        <f>'Ctrinh-LONG HIEP (21-30)'!AK220</f>
        <v>0</v>
      </c>
      <c r="AL46" s="138">
        <f>'Ctrinh-LONG HIEP (21-30)'!AK224</f>
        <v>0</v>
      </c>
      <c r="AM46" s="138">
        <f>'Ctrinh-LONG HIEP (21-30)'!AK231</f>
        <v>0</v>
      </c>
      <c r="AN46" s="138">
        <f>'Ctrinh-LONG HIEP (21-30)'!AK238</f>
        <v>0</v>
      </c>
      <c r="AO46" s="138">
        <f>'Ctrinh-LONG HIEP (21-30)'!AK245</f>
        <v>0</v>
      </c>
      <c r="AP46" s="155">
        <f>$D46-$BH46</f>
        <v>0</v>
      </c>
      <c r="AQ46" s="138">
        <f>'Ctrinh-LONG HIEP (21-30)'!AK259</f>
        <v>0</v>
      </c>
      <c r="AR46" s="138">
        <f>'Ctrinh-LONG HIEP (21-30)'!AK263</f>
        <v>0</v>
      </c>
      <c r="AS46" s="138">
        <f>'Ctrinh-LONG HIEP (21-30)'!AK267</f>
        <v>0</v>
      </c>
      <c r="AT46" s="220">
        <f>'Ctrinh-LONG HIEP (21-30)'!AK271</f>
        <v>0</v>
      </c>
      <c r="AU46" s="138">
        <f>'Ctrinh-LONG HIEP (21-30)'!AK278</f>
        <v>0</v>
      </c>
      <c r="AV46" s="138">
        <f>'Ctrinh-LONG HIEP (21-30)'!AK285</f>
        <v>0</v>
      </c>
      <c r="AW46" s="138">
        <f>'Ctrinh-LONG HIEP (21-30)'!AK292</f>
        <v>0</v>
      </c>
      <c r="AX46" s="138">
        <f>'Ctrinh-LONG HIEP (21-30)'!AK299</f>
        <v>0</v>
      </c>
      <c r="AY46" s="138">
        <f>'Ctrinh-LONG HIEP (21-30)'!AK306</f>
        <v>0</v>
      </c>
      <c r="AZ46" s="138">
        <f>'Ctrinh-LONG HIEP (21-30)'!AK313</f>
        <v>0</v>
      </c>
      <c r="BA46" s="138">
        <f>'Ctrinh-LONG HIEP (21-30)'!AK320</f>
        <v>0</v>
      </c>
      <c r="BB46" s="138">
        <f>'Ctrinh-LONG HIEP (21-30)'!AK327</f>
        <v>0</v>
      </c>
      <c r="BC46" s="138">
        <f>'Ctrinh-LONG HIEP (21-30)'!AK334</f>
        <v>0</v>
      </c>
      <c r="BD46" s="138">
        <f>'Ctrinh-LONG HIEP (21-30)'!AK341</f>
        <v>0</v>
      </c>
      <c r="BE46" s="138">
        <f>'Ctrinh-LONG HIEP (21-30)'!AK348</f>
        <v>0</v>
      </c>
      <c r="BF46" s="145">
        <f>'Ctrinh-LONG HIEP (21-30)'!AK355</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'Ctrinh-LONG HIEP (21-30)'!AL7</f>
        <v>0</v>
      </c>
      <c r="H47" s="138">
        <f>'Ctrinh-LONG HIEP (21-30)'!AL14</f>
        <v>0</v>
      </c>
      <c r="I47" s="138">
        <f>'Ctrinh-LONG HIEP (21-30)'!AL21</f>
        <v>0</v>
      </c>
      <c r="J47" s="138">
        <f>'Ctrinh-LONG HIEP (21-30)'!AL28</f>
        <v>0</v>
      </c>
      <c r="K47" s="138">
        <f>'Ctrinh-LONG HIEP (21-30)'!AL35</f>
        <v>0</v>
      </c>
      <c r="L47" s="138">
        <f>'Ctrinh-LONG HIEP (21-30)'!AL42</f>
        <v>0</v>
      </c>
      <c r="M47" s="138">
        <f>'Ctrinh-LONG HIEP (21-30)'!AL49</f>
        <v>0</v>
      </c>
      <c r="N47" s="220">
        <f>'Ctrinh-LONG HIEP (21-30)'!AD63</f>
        <v>0</v>
      </c>
      <c r="O47" s="138">
        <f>'Ctrinh-LONG HIEP (21-30)'!AL63</f>
        <v>0</v>
      </c>
      <c r="P47" s="138">
        <f>'Ctrinh-LONG HIEP (21-30)'!AL70</f>
        <v>0</v>
      </c>
      <c r="Q47" s="138">
        <f>'Ctrinh-LONG HIEP (21-30)'!AL77</f>
        <v>0</v>
      </c>
      <c r="R47" s="200">
        <f t="shared" si="21"/>
        <v>0</v>
      </c>
      <c r="S47" s="145"/>
      <c r="T47" s="138">
        <f>'Ctrinh-LONG HIEP (21-30)'!AL84</f>
        <v>0</v>
      </c>
      <c r="U47" s="138">
        <f>'Ctrinh-LONG HIEP (21-30)'!AL91</f>
        <v>0</v>
      </c>
      <c r="V47" s="138">
        <f>'Ctrinh-LONG HIEP (21-30)'!AL98</f>
        <v>0</v>
      </c>
      <c r="W47" s="138">
        <f>'Ctrinh-LONG HIEP (21-30)'!AL105</f>
        <v>0</v>
      </c>
      <c r="X47" s="138">
        <f>'Ctrinh-LONG HIEP (21-30)'!AL112</f>
        <v>0</v>
      </c>
      <c r="Y47" s="138">
        <f>'Ctrinh-LONG HIEP (21-30)'!AL119</f>
        <v>0</v>
      </c>
      <c r="Z47" s="138">
        <f>'Ctrinh-LONG HIEP (21-30)'!AL126</f>
        <v>0</v>
      </c>
      <c r="AA47" s="138">
        <f>'Ctrinh-LONG HIEP (21-30)'!AL133</f>
        <v>0</v>
      </c>
      <c r="AB47" s="263">
        <f>SUM(AD47:AP47,AR47:AS47)</f>
        <v>0</v>
      </c>
      <c r="AC47" s="263"/>
      <c r="AD47" s="138">
        <f>'Ctrinh-LONG HIEP (21-30)'!AL141</f>
        <v>0</v>
      </c>
      <c r="AE47" s="138">
        <f>'Ctrinh-LONG HIEP (21-30)'!AL186</f>
        <v>0</v>
      </c>
      <c r="AF47" s="138">
        <f>'Ctrinh-LONG HIEP (21-30)'!AL194</f>
        <v>0</v>
      </c>
      <c r="AG47" s="138">
        <f>'Ctrinh-LONG HIEP (21-30)'!AL198</f>
        <v>0</v>
      </c>
      <c r="AH47" s="138">
        <f>'Ctrinh-LONG HIEP (21-30)'!AL202</f>
        <v>0</v>
      </c>
      <c r="AI47" s="138">
        <f>'Ctrinh-LONG HIEP (21-30)'!AL212</f>
        <v>0</v>
      </c>
      <c r="AJ47" s="138">
        <f>'Ctrinh-LONG HIEP (21-30)'!AL216</f>
        <v>0</v>
      </c>
      <c r="AK47" s="138">
        <f>'Ctrinh-LONG HIEP (21-30)'!AL220</f>
        <v>0</v>
      </c>
      <c r="AL47" s="138">
        <f>'Ctrinh-LONG HIEP (21-30)'!AL224</f>
        <v>0</v>
      </c>
      <c r="AM47" s="138">
        <f>'Ctrinh-LONG HIEP (21-30)'!AL231</f>
        <v>0</v>
      </c>
      <c r="AN47" s="138">
        <f>'Ctrinh-LONG HIEP (21-30)'!AL238</f>
        <v>0</v>
      </c>
      <c r="AO47" s="138">
        <f>'Ctrinh-LONG HIEP (21-30)'!AL245</f>
        <v>0</v>
      </c>
      <c r="AP47" s="138">
        <f>'Ctrinh-LONG HIEP (21-30)'!AL252</f>
        <v>0</v>
      </c>
      <c r="AQ47" s="155">
        <f>$D47-$BH47</f>
        <v>0</v>
      </c>
      <c r="AR47" s="138">
        <f>'Ctrinh-LONG HIEP (21-30)'!AL263</f>
        <v>0</v>
      </c>
      <c r="AS47" s="138">
        <f>'Ctrinh-LONG HIEP (21-30)'!AL267</f>
        <v>0</v>
      </c>
      <c r="AT47" s="220">
        <f>'Ctrinh-LONG HIEP (21-30)'!AL271</f>
        <v>0</v>
      </c>
      <c r="AU47" s="138">
        <f>'Ctrinh-LONG HIEP (21-30)'!AL278</f>
        <v>0</v>
      </c>
      <c r="AV47" s="138">
        <f>'Ctrinh-LONG HIEP (21-30)'!AL285</f>
        <v>0</v>
      </c>
      <c r="AW47" s="138">
        <f>'Ctrinh-LONG HIEP (21-30)'!AL292</f>
        <v>0</v>
      </c>
      <c r="AX47" s="138">
        <f>'Ctrinh-LONG HIEP (21-30)'!AL299</f>
        <v>0</v>
      </c>
      <c r="AY47" s="138">
        <f>'Ctrinh-LONG HIEP (21-30)'!AL306</f>
        <v>0</v>
      </c>
      <c r="AZ47" s="138">
        <f>'Ctrinh-LONG HIEP (21-30)'!AL313</f>
        <v>0</v>
      </c>
      <c r="BA47" s="138">
        <f>'Ctrinh-LONG HIEP (21-30)'!AL320</f>
        <v>0</v>
      </c>
      <c r="BB47" s="138">
        <f>'Ctrinh-LONG HIEP (21-30)'!AL327</f>
        <v>0</v>
      </c>
      <c r="BC47" s="138">
        <f>'Ctrinh-LONG HIEP (21-30)'!AL334</f>
        <v>0</v>
      </c>
      <c r="BD47" s="138">
        <f>'Ctrinh-LONG HIEP (21-30)'!AL341</f>
        <v>0</v>
      </c>
      <c r="BE47" s="138">
        <f>'Ctrinh-LONG HIEP (21-30)'!AL348</f>
        <v>0</v>
      </c>
      <c r="BF47" s="145">
        <f>'Ctrinh-LONG HIEP (21-30)'!AL355</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'Ctrinh-LONG HIEP (21-30)'!AM7</f>
        <v>0</v>
      </c>
      <c r="H48" s="138">
        <f>'Ctrinh-LONG HIEP (21-30)'!AM14</f>
        <v>0</v>
      </c>
      <c r="I48" s="138">
        <f>'Ctrinh-LONG HIEP (21-30)'!AM21</f>
        <v>0</v>
      </c>
      <c r="J48" s="138">
        <f>'Ctrinh-LONG HIEP (21-30)'!AM28</f>
        <v>0</v>
      </c>
      <c r="K48" s="138">
        <f>'Ctrinh-LONG HIEP (21-30)'!AM35</f>
        <v>0</v>
      </c>
      <c r="L48" s="138">
        <f>'Ctrinh-LONG HIEP (21-30)'!AM42</f>
        <v>0</v>
      </c>
      <c r="M48" s="138">
        <f>'Ctrinh-LONG HIEP (21-30)'!AM49</f>
        <v>0</v>
      </c>
      <c r="N48" s="220">
        <f>'Ctrinh-LONG HIEP (21-30)'!AL63</f>
        <v>0</v>
      </c>
      <c r="O48" s="138">
        <f>'Ctrinh-LONG HIEP (21-30)'!AM63</f>
        <v>0</v>
      </c>
      <c r="P48" s="138">
        <f>'Ctrinh-LONG HIEP (21-30)'!AM70</f>
        <v>0</v>
      </c>
      <c r="Q48" s="138">
        <f>'Ctrinh-LONG HIEP (21-30)'!AM77</f>
        <v>0</v>
      </c>
      <c r="R48" s="200">
        <f t="shared" si="21"/>
        <v>0</v>
      </c>
      <c r="S48" s="145"/>
      <c r="T48" s="138">
        <f>'Ctrinh-LONG HIEP (21-30)'!AM84</f>
        <v>0</v>
      </c>
      <c r="U48" s="138">
        <f>'Ctrinh-LONG HIEP (21-30)'!AM91</f>
        <v>0</v>
      </c>
      <c r="V48" s="138">
        <f>'Ctrinh-LONG HIEP (21-30)'!AM98</f>
        <v>0</v>
      </c>
      <c r="W48" s="138">
        <f>'Ctrinh-LONG HIEP (21-30)'!AM105</f>
        <v>0</v>
      </c>
      <c r="X48" s="138">
        <f>'Ctrinh-LONG HIEP (21-30)'!AM112</f>
        <v>0</v>
      </c>
      <c r="Y48" s="138">
        <f>'Ctrinh-LONG HIEP (21-30)'!AM119</f>
        <v>0</v>
      </c>
      <c r="Z48" s="138">
        <f>'Ctrinh-LONG HIEP (21-30)'!AM126</f>
        <v>0</v>
      </c>
      <c r="AA48" s="138">
        <f>'Ctrinh-LONG HIEP (21-30)'!AM133</f>
        <v>0</v>
      </c>
      <c r="AB48" s="263">
        <f>SUM(AD48:AQ48,AS48)</f>
        <v>0</v>
      </c>
      <c r="AC48" s="263"/>
      <c r="AD48" s="138">
        <f>'Ctrinh-LONG HIEP (21-30)'!AM141</f>
        <v>0</v>
      </c>
      <c r="AE48" s="138">
        <f>'Ctrinh-LONG HIEP (21-30)'!AM186</f>
        <v>0</v>
      </c>
      <c r="AF48" s="138">
        <f>'Ctrinh-LONG HIEP (21-30)'!AM194</f>
        <v>0</v>
      </c>
      <c r="AG48" s="138">
        <f>'Ctrinh-LONG HIEP (21-30)'!AM198</f>
        <v>0</v>
      </c>
      <c r="AH48" s="138">
        <f>'Ctrinh-LONG HIEP (21-30)'!AM202</f>
        <v>0</v>
      </c>
      <c r="AI48" s="138">
        <f>'Ctrinh-LONG HIEP (21-30)'!AM212</f>
        <v>0</v>
      </c>
      <c r="AJ48" s="138">
        <f>'Ctrinh-LONG HIEP (21-30)'!AM216</f>
        <v>0</v>
      </c>
      <c r="AK48" s="138">
        <f>'Ctrinh-LONG HIEP (21-30)'!AM220</f>
        <v>0</v>
      </c>
      <c r="AL48" s="138">
        <f>'Ctrinh-LONG HIEP (21-30)'!AM224</f>
        <v>0</v>
      </c>
      <c r="AM48" s="138">
        <f>'Ctrinh-LONG HIEP (21-30)'!AM231</f>
        <v>0</v>
      </c>
      <c r="AN48" s="138">
        <f>'Ctrinh-LONG HIEP (21-30)'!AM238</f>
        <v>0</v>
      </c>
      <c r="AO48" s="138">
        <f>'Ctrinh-LONG HIEP (21-30)'!AM245</f>
        <v>0</v>
      </c>
      <c r="AP48" s="138">
        <f>'Ctrinh-LONG HIEP (21-30)'!AM252</f>
        <v>0</v>
      </c>
      <c r="AQ48" s="138">
        <f>'Ctrinh-LONG HIEP (21-30)'!AM259</f>
        <v>0</v>
      </c>
      <c r="AR48" s="155">
        <f>$D48-$BH48</f>
        <v>0</v>
      </c>
      <c r="AS48" s="138">
        <f>'Ctrinh-LONG HIEP (21-30)'!AM267</f>
        <v>0</v>
      </c>
      <c r="AT48" s="220">
        <f>'Ctrinh-LONG HIEP (21-30)'!AM271</f>
        <v>0</v>
      </c>
      <c r="AU48" s="138">
        <f>'Ctrinh-LONG HIEP (21-30)'!AM278</f>
        <v>0</v>
      </c>
      <c r="AV48" s="138">
        <f>'Ctrinh-LONG HIEP (21-30)'!AM285</f>
        <v>0</v>
      </c>
      <c r="AW48" s="138">
        <f>'Ctrinh-LONG HIEP (21-30)'!AM292</f>
        <v>0</v>
      </c>
      <c r="AX48" s="138">
        <f>'Ctrinh-LONG HIEP (21-30)'!AM299</f>
        <v>0</v>
      </c>
      <c r="AY48" s="138">
        <f>'Ctrinh-LONG HIEP (21-30)'!AM306</f>
        <v>0</v>
      </c>
      <c r="AZ48" s="138">
        <f>'Ctrinh-LONG HIEP (21-30)'!AM313</f>
        <v>0</v>
      </c>
      <c r="BA48" s="138">
        <f>'Ctrinh-LONG HIEP (21-30)'!AM320</f>
        <v>0</v>
      </c>
      <c r="BB48" s="138">
        <f>'Ctrinh-LONG HIEP (21-30)'!AM327</f>
        <v>0</v>
      </c>
      <c r="BC48" s="138">
        <f>'Ctrinh-LONG HIEP (21-30)'!AM334</f>
        <v>0</v>
      </c>
      <c r="BD48" s="138">
        <f>'Ctrinh-LONG HIEP (21-30)'!AM341</f>
        <v>0</v>
      </c>
      <c r="BE48" s="138">
        <f>'Ctrinh-LONG HIEP (21-30)'!AM348</f>
        <v>0</v>
      </c>
      <c r="BF48" s="145">
        <f>'Ctrinh-LONG HIEP (21-30)'!AM355</f>
        <v>0</v>
      </c>
      <c r="BG48" s="138"/>
      <c r="BH48" s="138">
        <f t="shared" si="22"/>
        <v>0</v>
      </c>
      <c r="BI48" s="146">
        <f>$AR$64-BH48</f>
        <v>0</v>
      </c>
      <c r="BJ48" s="138">
        <f t="shared" si="20"/>
        <v>0</v>
      </c>
      <c r="BK48" s="152"/>
      <c r="BL48" s="159"/>
    </row>
    <row r="49" spans="1:64" s="158" customFormat="1" ht="15.75" customHeight="1">
      <c r="A49" s="312"/>
      <c r="B49" s="162" t="s">
        <v>90</v>
      </c>
      <c r="C49" s="161" t="s">
        <v>91</v>
      </c>
      <c r="D49" s="382"/>
      <c r="E49" s="200">
        <f t="shared" si="13"/>
        <v>0</v>
      </c>
      <c r="F49" s="138">
        <f t="shared" si="17"/>
        <v>0</v>
      </c>
      <c r="G49" s="138">
        <f>'Ctrinh-LONG HIEP (21-30)'!AN7</f>
        <v>0</v>
      </c>
      <c r="H49" s="138">
        <f>'Ctrinh-LONG HIEP (21-30)'!AN14</f>
        <v>0</v>
      </c>
      <c r="I49" s="138">
        <f>'Ctrinh-LONG HIEP (21-30)'!AN21</f>
        <v>0</v>
      </c>
      <c r="J49" s="138">
        <f>'Ctrinh-LONG HIEP (21-30)'!AN28</f>
        <v>0</v>
      </c>
      <c r="K49" s="138">
        <f>'Ctrinh-LONG HIEP (21-30)'!AN35</f>
        <v>0</v>
      </c>
      <c r="L49" s="138">
        <f>'Ctrinh-LONG HIEP (21-30)'!AN42</f>
        <v>0</v>
      </c>
      <c r="M49" s="138">
        <f>'Ctrinh-LONG HIEP (21-30)'!AN49</f>
        <v>0</v>
      </c>
      <c r="N49" s="220">
        <f>'Ctrinh-LONG HIEP (21-30)'!AF63</f>
        <v>0</v>
      </c>
      <c r="O49" s="138">
        <f>'Ctrinh-LONG HIEP (21-30)'!AN63</f>
        <v>0</v>
      </c>
      <c r="P49" s="138">
        <f>'Ctrinh-LONG HIEP (21-30)'!AN70</f>
        <v>0</v>
      </c>
      <c r="Q49" s="138">
        <f>'Ctrinh-LONG HIEP (21-30)'!AN77</f>
        <v>0</v>
      </c>
      <c r="R49" s="200">
        <f>SUM(T49:AB49,AT49:BE49)</f>
        <v>0</v>
      </c>
      <c r="S49" s="145"/>
      <c r="T49" s="138">
        <f>'Ctrinh-LONG HIEP (21-30)'!AN84</f>
        <v>0</v>
      </c>
      <c r="U49" s="138">
        <f>'Ctrinh-LONG HIEP (21-30)'!AN91</f>
        <v>0</v>
      </c>
      <c r="V49" s="138">
        <f>'Ctrinh-LONG HIEP (21-30)'!AN98</f>
        <v>0</v>
      </c>
      <c r="W49" s="138">
        <f>'Ctrinh-LONG HIEP (21-30)'!AN105</f>
        <v>0</v>
      </c>
      <c r="X49" s="138">
        <f>'Ctrinh-LONG HIEP (21-30)'!AN112</f>
        <v>0</v>
      </c>
      <c r="Y49" s="138">
        <f>'Ctrinh-LONG HIEP (21-30)'!AN119</f>
        <v>0</v>
      </c>
      <c r="Z49" s="138">
        <f>'Ctrinh-LONG HIEP (21-30)'!AN126</f>
        <v>0</v>
      </c>
      <c r="AA49" s="138">
        <f>'Ctrinh-LONG HIEP (21-30)'!AN133</f>
        <v>0</v>
      </c>
      <c r="AB49" s="263">
        <f>SUM(AD49:AR49)</f>
        <v>0</v>
      </c>
      <c r="AC49" s="263"/>
      <c r="AD49" s="138">
        <f>'Ctrinh-LONG HIEP (21-30)'!AN141</f>
        <v>0</v>
      </c>
      <c r="AE49" s="138">
        <f>'Ctrinh-LONG HIEP (21-30)'!AN186</f>
        <v>0</v>
      </c>
      <c r="AF49" s="138">
        <f>'Ctrinh-LONG HIEP (21-30)'!AN194</f>
        <v>0</v>
      </c>
      <c r="AG49" s="138">
        <f>'Ctrinh-LONG HIEP (21-30)'!AN198</f>
        <v>0</v>
      </c>
      <c r="AH49" s="138">
        <f>'Ctrinh-LONG HIEP (21-30)'!AN202</f>
        <v>0</v>
      </c>
      <c r="AI49" s="138">
        <f>'Ctrinh-LONG HIEP (21-30)'!AN212</f>
        <v>0</v>
      </c>
      <c r="AJ49" s="138">
        <f>'Ctrinh-LONG HIEP (21-30)'!AN216</f>
        <v>0</v>
      </c>
      <c r="AK49" s="138">
        <f>'Ctrinh-LONG HIEP (21-30)'!AN220</f>
        <v>0</v>
      </c>
      <c r="AL49" s="138">
        <f>'Ctrinh-LONG HIEP (21-30)'!AN224</f>
        <v>0</v>
      </c>
      <c r="AM49" s="138">
        <f>'Ctrinh-LONG HIEP (21-30)'!AN231</f>
        <v>0</v>
      </c>
      <c r="AN49" s="138">
        <f>'Ctrinh-LONG HIEP (21-30)'!AN238</f>
        <v>0</v>
      </c>
      <c r="AO49" s="138">
        <f>'Ctrinh-LONG HIEP (21-30)'!AN245</f>
        <v>0</v>
      </c>
      <c r="AP49" s="138">
        <f>'Ctrinh-LONG HIEP (21-30)'!AN252</f>
        <v>0</v>
      </c>
      <c r="AQ49" s="138">
        <f>'Ctrinh-LONG HIEP (21-30)'!AN259</f>
        <v>0</v>
      </c>
      <c r="AR49" s="138">
        <f>'Ctrinh-LONG HIEP (21-30)'!AN263</f>
        <v>0</v>
      </c>
      <c r="AS49" s="155">
        <f>$D49-$BH49</f>
        <v>0</v>
      </c>
      <c r="AT49" s="220">
        <f>'Ctrinh-LONG HIEP (21-30)'!AN271</f>
        <v>0</v>
      </c>
      <c r="AU49" s="138">
        <f>'Ctrinh-LONG HIEP (21-30)'!AN278</f>
        <v>0</v>
      </c>
      <c r="AV49" s="138">
        <f>'Ctrinh-LONG HIEP (21-30)'!AN285</f>
        <v>0</v>
      </c>
      <c r="AW49" s="138">
        <f>'Ctrinh-LONG HIEP (21-30)'!AN292</f>
        <v>0</v>
      </c>
      <c r="AX49" s="138">
        <f>'Ctrinh-LONG HIEP (21-30)'!AN299</f>
        <v>0</v>
      </c>
      <c r="AY49" s="138">
        <f>'Ctrinh-LONG HIEP (21-30)'!AN306</f>
        <v>0</v>
      </c>
      <c r="AZ49" s="138">
        <f>'Ctrinh-LONG HIEP (21-30)'!AN313</f>
        <v>0</v>
      </c>
      <c r="BA49" s="138">
        <f>'Ctrinh-LONG HIEP (21-30)'!AN320</f>
        <v>0</v>
      </c>
      <c r="BB49" s="138">
        <f>'Ctrinh-LONG HIEP (21-30)'!AN327</f>
        <v>0</v>
      </c>
      <c r="BC49" s="138">
        <f>'Ctrinh-LONG HIEP (21-30)'!AN334</f>
        <v>0</v>
      </c>
      <c r="BD49" s="138">
        <f>'Ctrinh-LONG HIEP (21-30)'!AN341</f>
        <v>0</v>
      </c>
      <c r="BE49" s="138">
        <f>'Ctrinh-LONG HIEP (21-30)'!AN348</f>
        <v>0</v>
      </c>
      <c r="BF49" s="145">
        <f>'Ctrinh-LONG HIEP (21-30)'!AN355</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'Ctrinh-LONG HIEP (21-30)'!AO7</f>
        <v>0</v>
      </c>
      <c r="H50" s="263">
        <f>'Ctrinh-LONG HIEP (21-30)'!AO14</f>
        <v>0</v>
      </c>
      <c r="I50" s="263">
        <f>'Ctrinh-LONG HIEP (21-30)'!AO21</f>
        <v>0</v>
      </c>
      <c r="J50" s="263">
        <f>'Ctrinh-LONG HIEP (21-30)'!AO28</f>
        <v>0</v>
      </c>
      <c r="K50" s="263">
        <f>'Ctrinh-LONG HIEP (21-30)'!AO35</f>
        <v>0</v>
      </c>
      <c r="L50" s="263">
        <f>'Ctrinh-LONG HIEP (21-30)'!AO42</f>
        <v>0</v>
      </c>
      <c r="M50" s="263">
        <f>'Ctrinh-LONG HIEP (21-30)'!AO49</f>
        <v>0</v>
      </c>
      <c r="N50" s="270">
        <f>'Ctrinh-LONG HIEP (21-30)'!AH63</f>
        <v>0</v>
      </c>
      <c r="O50" s="263">
        <f>'Ctrinh-LONG HIEP (21-30)'!AO63</f>
        <v>0</v>
      </c>
      <c r="P50" s="263">
        <f>'Ctrinh-LONG HIEP (21-30)'!AO70</f>
        <v>0</v>
      </c>
      <c r="Q50" s="263">
        <f>'Ctrinh-LONG HIEP (21-30)'!AO77</f>
        <v>0</v>
      </c>
      <c r="R50" s="262">
        <f>SUM(T50:AB50,AU50:BE50)</f>
        <v>0</v>
      </c>
      <c r="S50" s="262"/>
      <c r="T50" s="263">
        <f>'Ctrinh-LONG HIEP (21-30)'!AO84</f>
        <v>0</v>
      </c>
      <c r="U50" s="263">
        <f>'Ctrinh-LONG HIEP (21-30)'!AO91</f>
        <v>0</v>
      </c>
      <c r="V50" s="263">
        <f>'Ctrinh-LONG HIEP (21-30)'!AO98</f>
        <v>0</v>
      </c>
      <c r="W50" s="263">
        <f>'Ctrinh-LONG HIEP (21-30)'!AO105</f>
        <v>0</v>
      </c>
      <c r="X50" s="263">
        <f>'Ctrinh-LONG HIEP (21-30)'!AO112</f>
        <v>0</v>
      </c>
      <c r="Y50" s="263">
        <f>'Ctrinh-LONG HIEP (21-30)'!AO119</f>
        <v>0</v>
      </c>
      <c r="Z50" s="263">
        <f>'Ctrinh-LONG HIEP (21-30)'!AO126</f>
        <v>0</v>
      </c>
      <c r="AA50" s="263">
        <f>'Ctrinh-LONG HIEP (21-30)'!AO133</f>
        <v>0</v>
      </c>
      <c r="AB50" s="263">
        <f t="shared" ref="AB50:AB62" si="23">SUM(AD50:AS50)</f>
        <v>0</v>
      </c>
      <c r="AC50" s="263"/>
      <c r="AD50" s="263">
        <f>'Ctrinh-LONG HIEP (21-30)'!AO141</f>
        <v>0</v>
      </c>
      <c r="AE50" s="263">
        <f>'Ctrinh-LONG HIEP (21-30)'!AO186</f>
        <v>0</v>
      </c>
      <c r="AF50" s="263">
        <f>'Ctrinh-LONG HIEP (21-30)'!AO194</f>
        <v>0</v>
      </c>
      <c r="AG50" s="263">
        <f>'Ctrinh-LONG HIEP (21-30)'!AO198</f>
        <v>0</v>
      </c>
      <c r="AH50" s="263">
        <f>'Ctrinh-LONG HIEP (21-30)'!AO202</f>
        <v>0</v>
      </c>
      <c r="AI50" s="263">
        <f>'Ctrinh-LONG HIEP (21-30)'!AO212</f>
        <v>0</v>
      </c>
      <c r="AJ50" s="263">
        <f>'Ctrinh-LONG HIEP (21-30)'!AO216</f>
        <v>0</v>
      </c>
      <c r="AK50" s="263">
        <f>'Ctrinh-LONG HIEP (21-30)'!AO220</f>
        <v>0</v>
      </c>
      <c r="AL50" s="263">
        <f>'Ctrinh-LONG HIEP (21-30)'!AO224</f>
        <v>0</v>
      </c>
      <c r="AM50" s="263">
        <f>'Ctrinh-LONG HIEP (21-30)'!AO231</f>
        <v>0</v>
      </c>
      <c r="AN50" s="263">
        <f>'Ctrinh-LONG HIEP (21-30)'!AO238</f>
        <v>0</v>
      </c>
      <c r="AO50" s="263">
        <f>'Ctrinh-LONG HIEP (21-30)'!AO245</f>
        <v>0</v>
      </c>
      <c r="AP50" s="263">
        <f>'Ctrinh-LONG HIEP (21-30)'!AO252</f>
        <v>0</v>
      </c>
      <c r="AQ50" s="263">
        <f>'Ctrinh-LONG HIEP (21-30)'!AO259</f>
        <v>0</v>
      </c>
      <c r="AR50" s="263">
        <f>'Ctrinh-LONG HIEP (21-30)'!AO263</f>
        <v>0</v>
      </c>
      <c r="AS50" s="263">
        <f>'Ctrinh-LONG HIEP (21-30)'!AO267</f>
        <v>0</v>
      </c>
      <c r="AT50" s="263">
        <f>$D50-$BH50</f>
        <v>0</v>
      </c>
      <c r="AU50" s="263">
        <f>'Ctrinh-LONG HIEP (21-30)'!AO278</f>
        <v>0</v>
      </c>
      <c r="AV50" s="263">
        <f>'Ctrinh-LONG HIEP (21-30)'!AO285</f>
        <v>0</v>
      </c>
      <c r="AW50" s="263">
        <f>'Ctrinh-LONG HIEP (21-30)'!AO292</f>
        <v>0</v>
      </c>
      <c r="AX50" s="263">
        <f>'Ctrinh-LONG HIEP (21-30)'!AO299</f>
        <v>0</v>
      </c>
      <c r="AY50" s="263">
        <f>'Ctrinh-LONG HIEP (21-30)'!AO306</f>
        <v>0</v>
      </c>
      <c r="AZ50" s="263">
        <f>'Ctrinh-LONG HIEP (21-30)'!AO313</f>
        <v>0</v>
      </c>
      <c r="BA50" s="263">
        <f>'Ctrinh-LONG HIEP (21-30)'!AO320</f>
        <v>0</v>
      </c>
      <c r="BB50" s="263">
        <f>'Ctrinh-LONG HIEP (21-30)'!AO327</f>
        <v>0</v>
      </c>
      <c r="BC50" s="263">
        <f>'Ctrinh-LONG HIEP (21-30)'!AO334</f>
        <v>0</v>
      </c>
      <c r="BD50" s="263">
        <f>'Ctrinh-LONG HIEP (21-30)'!AO341</f>
        <v>0</v>
      </c>
      <c r="BE50" s="263">
        <f>'Ctrinh-LONG HIEP (21-30)'!AO348</f>
        <v>0</v>
      </c>
      <c r="BF50" s="262">
        <f>'Ctrinh-LONG HIEP (21-30)'!AO355</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382"/>
      <c r="E51" s="200">
        <f t="shared" si="13"/>
        <v>0</v>
      </c>
      <c r="F51" s="138">
        <f t="shared" si="17"/>
        <v>0</v>
      </c>
      <c r="G51" s="138">
        <f>'Ctrinh-LONG HIEP (21-30)'!AP7</f>
        <v>0</v>
      </c>
      <c r="H51" s="138">
        <f>'Ctrinh-LONG HIEP (21-30)'!AP14</f>
        <v>0</v>
      </c>
      <c r="I51" s="138">
        <f>'Ctrinh-LONG HIEP (21-30)'!AP21</f>
        <v>0</v>
      </c>
      <c r="J51" s="138">
        <f>'Ctrinh-LONG HIEP (21-30)'!AP28</f>
        <v>0</v>
      </c>
      <c r="K51" s="138">
        <f>'Ctrinh-LONG HIEP (21-30)'!AP35</f>
        <v>0</v>
      </c>
      <c r="L51" s="138">
        <f>'Ctrinh-LONG HIEP (21-30)'!AP42</f>
        <v>0</v>
      </c>
      <c r="M51" s="138">
        <f>'Ctrinh-LONG HIEP (21-30)'!AP49</f>
        <v>0</v>
      </c>
      <c r="N51" s="220">
        <f>'Ctrinh-LONG HIEP (21-30)'!W63</f>
        <v>0</v>
      </c>
      <c r="O51" s="138">
        <f>'Ctrinh-LONG HIEP (21-30)'!AP63</f>
        <v>0</v>
      </c>
      <c r="P51" s="138">
        <f>'Ctrinh-LONG HIEP (21-30)'!AP70</f>
        <v>0</v>
      </c>
      <c r="Q51" s="138">
        <f>'Ctrinh-LONG HIEP (21-30)'!AP77</f>
        <v>0</v>
      </c>
      <c r="R51" s="200">
        <f>SUM(T51:AB51,AV51:BE51,AT51)</f>
        <v>0</v>
      </c>
      <c r="S51" s="145"/>
      <c r="T51" s="138">
        <f>'Ctrinh-LONG HIEP (21-30)'!AP84</f>
        <v>0</v>
      </c>
      <c r="U51" s="138">
        <f>'Ctrinh-LONG HIEP (21-30)'!AP91</f>
        <v>0</v>
      </c>
      <c r="V51" s="138">
        <f>'Ctrinh-LONG HIEP (21-30)'!AP98</f>
        <v>0</v>
      </c>
      <c r="W51" s="138">
        <f>'Ctrinh-LONG HIEP (21-30)'!AP105</f>
        <v>0</v>
      </c>
      <c r="X51" s="138">
        <f>'Ctrinh-LONG HIEP (21-30)'!AP112</f>
        <v>0</v>
      </c>
      <c r="Y51" s="138">
        <f>'Ctrinh-LONG HIEP (21-30)'!AP119</f>
        <v>0</v>
      </c>
      <c r="Z51" s="138">
        <f>'Ctrinh-LONG HIEP (21-30)'!AP126</f>
        <v>0</v>
      </c>
      <c r="AA51" s="138">
        <f>'Ctrinh-LONG HIEP (21-30)'!AP133</f>
        <v>0</v>
      </c>
      <c r="AB51" s="263">
        <f t="shared" si="23"/>
        <v>0</v>
      </c>
      <c r="AC51" s="263"/>
      <c r="AD51" s="138">
        <f>'Ctrinh-LONG HIEP (21-30)'!AP141</f>
        <v>0</v>
      </c>
      <c r="AE51" s="138">
        <f>'Ctrinh-LONG HIEP (21-30)'!AP186</f>
        <v>0</v>
      </c>
      <c r="AF51" s="138">
        <f>'Ctrinh-LONG HIEP (21-30)'!AP194</f>
        <v>0</v>
      </c>
      <c r="AG51" s="138">
        <f>'Ctrinh-LONG HIEP (21-30)'!AP198</f>
        <v>0</v>
      </c>
      <c r="AH51" s="138">
        <f>'Ctrinh-LONG HIEP (21-30)'!AP202</f>
        <v>0</v>
      </c>
      <c r="AI51" s="138">
        <f>'Ctrinh-LONG HIEP (21-30)'!AP212</f>
        <v>0</v>
      </c>
      <c r="AJ51" s="138">
        <f>'Ctrinh-LONG HIEP (21-30)'!AP216</f>
        <v>0</v>
      </c>
      <c r="AK51" s="138">
        <f>'Ctrinh-LONG HIEP (21-30)'!AP220</f>
        <v>0</v>
      </c>
      <c r="AL51" s="138">
        <f>'Ctrinh-LONG HIEP (21-30)'!AP224</f>
        <v>0</v>
      </c>
      <c r="AM51" s="138">
        <f>'Ctrinh-LONG HIEP (21-30)'!AP231</f>
        <v>0</v>
      </c>
      <c r="AN51" s="138">
        <f>'Ctrinh-LONG HIEP (21-30)'!AP238</f>
        <v>0</v>
      </c>
      <c r="AO51" s="138">
        <f>'Ctrinh-LONG HIEP (21-30)'!AP245</f>
        <v>0</v>
      </c>
      <c r="AP51" s="138">
        <f>'Ctrinh-LONG HIEP (21-30)'!AP252</f>
        <v>0</v>
      </c>
      <c r="AQ51" s="138">
        <f>'Ctrinh-LONG HIEP (21-30)'!AP259</f>
        <v>0</v>
      </c>
      <c r="AR51" s="138">
        <f>'Ctrinh-LONG HIEP (21-30)'!AP263</f>
        <v>0</v>
      </c>
      <c r="AS51" s="138">
        <f>'Ctrinh-LONG HIEP (21-30)'!AP267</f>
        <v>0</v>
      </c>
      <c r="AT51" s="220">
        <f>'Ctrinh-LONG HIEP (21-30)'!AP271</f>
        <v>0</v>
      </c>
      <c r="AU51" s="155">
        <f>$D51-$BH51</f>
        <v>0</v>
      </c>
      <c r="AV51" s="138">
        <f>'Ctrinh-LONG HIEP (21-30)'!AP285</f>
        <v>0</v>
      </c>
      <c r="AW51" s="138">
        <f>'Ctrinh-LONG HIEP (21-30)'!AP292</f>
        <v>0</v>
      </c>
      <c r="AX51" s="138">
        <f>'Ctrinh-LONG HIEP (21-30)'!AP299</f>
        <v>0</v>
      </c>
      <c r="AY51" s="138">
        <f>'Ctrinh-LONG HIEP (21-30)'!AP306</f>
        <v>0</v>
      </c>
      <c r="AZ51" s="138">
        <f>'Ctrinh-LONG HIEP (21-30)'!AP313</f>
        <v>0</v>
      </c>
      <c r="BA51" s="138">
        <f>'Ctrinh-LONG HIEP (21-30)'!AP320</f>
        <v>0</v>
      </c>
      <c r="BB51" s="138">
        <f>'Ctrinh-LONG HIEP (21-30)'!AP327</f>
        <v>0</v>
      </c>
      <c r="BC51" s="138">
        <f>'Ctrinh-LONG HIEP (21-30)'!AP334</f>
        <v>0</v>
      </c>
      <c r="BD51" s="138">
        <f>'Ctrinh-LONG HIEP (21-30)'!AP341</f>
        <v>0</v>
      </c>
      <c r="BE51" s="138">
        <f>'Ctrinh-LONG HIEP (21-30)'!AP348</f>
        <v>0</v>
      </c>
      <c r="BF51" s="145">
        <f>'Ctrinh-LONG HIEP (21-30)'!AP355</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'Ctrinh-LONG HIEP (21-30)'!AQ7</f>
        <v>0</v>
      </c>
      <c r="H52" s="138">
        <f>'Ctrinh-LONG HIEP (21-30)'!AQ14</f>
        <v>0</v>
      </c>
      <c r="I52" s="138">
        <f>'Ctrinh-LONG HIEP (21-30)'!AQ21</f>
        <v>0</v>
      </c>
      <c r="J52" s="138">
        <f>'Ctrinh-LONG HIEP (21-30)'!AQ28</f>
        <v>0</v>
      </c>
      <c r="K52" s="138">
        <f>'Ctrinh-LONG HIEP (21-30)'!AQ35</f>
        <v>0</v>
      </c>
      <c r="L52" s="138">
        <f>'Ctrinh-LONG HIEP (21-30)'!AQ42</f>
        <v>0</v>
      </c>
      <c r="M52" s="138">
        <f>'Ctrinh-LONG HIEP (21-30)'!AQ49</f>
        <v>0</v>
      </c>
      <c r="N52" s="220">
        <f>'Ctrinh-LONG HIEP (21-30)'!AP63</f>
        <v>0</v>
      </c>
      <c r="O52" s="138">
        <f>'Ctrinh-LONG HIEP (21-30)'!AQ63</f>
        <v>0</v>
      </c>
      <c r="P52" s="138">
        <f>'Ctrinh-LONG HIEP (21-30)'!AQ70</f>
        <v>0</v>
      </c>
      <c r="Q52" s="138">
        <f>'Ctrinh-LONG HIEP (21-30)'!AQ77</f>
        <v>0</v>
      </c>
      <c r="R52" s="200">
        <f>SUM(T52:AB52,AW52:BE52,AT52:AU52)</f>
        <v>0</v>
      </c>
      <c r="S52" s="145"/>
      <c r="T52" s="138">
        <f>'Ctrinh-LONG HIEP (21-30)'!AQ84</f>
        <v>0</v>
      </c>
      <c r="U52" s="138">
        <f>'Ctrinh-LONG HIEP (21-30)'!AQ91</f>
        <v>0</v>
      </c>
      <c r="V52" s="138">
        <f>'Ctrinh-LONG HIEP (21-30)'!AQ98</f>
        <v>0</v>
      </c>
      <c r="W52" s="138">
        <f>'Ctrinh-LONG HIEP (21-30)'!AQ105</f>
        <v>0</v>
      </c>
      <c r="X52" s="138">
        <f>'Ctrinh-LONG HIEP (21-30)'!AQ112</f>
        <v>0</v>
      </c>
      <c r="Y52" s="138">
        <f>'Ctrinh-LONG HIEP (21-30)'!AQ119</f>
        <v>0</v>
      </c>
      <c r="Z52" s="138">
        <f>'Ctrinh-LONG HIEP (21-30)'!AQ126</f>
        <v>0</v>
      </c>
      <c r="AA52" s="138">
        <f>'Ctrinh-LONG HIEP (21-30)'!AQ133</f>
        <v>0</v>
      </c>
      <c r="AB52" s="263">
        <f t="shared" si="23"/>
        <v>0</v>
      </c>
      <c r="AC52" s="263"/>
      <c r="AD52" s="138">
        <f>'Ctrinh-LONG HIEP (21-30)'!AQ141</f>
        <v>0</v>
      </c>
      <c r="AE52" s="138">
        <f>'Ctrinh-LONG HIEP (21-30)'!AQ186</f>
        <v>0</v>
      </c>
      <c r="AF52" s="138">
        <f>'Ctrinh-LONG HIEP (21-30)'!AQ194</f>
        <v>0</v>
      </c>
      <c r="AG52" s="138">
        <f>'Ctrinh-LONG HIEP (21-30)'!AQ198</f>
        <v>0</v>
      </c>
      <c r="AH52" s="138">
        <f>'Ctrinh-LONG HIEP (21-30)'!AQ202</f>
        <v>0</v>
      </c>
      <c r="AI52" s="138">
        <f>'Ctrinh-LONG HIEP (21-30)'!AQ212</f>
        <v>0</v>
      </c>
      <c r="AJ52" s="138">
        <f>'Ctrinh-LONG HIEP (21-30)'!AQ216</f>
        <v>0</v>
      </c>
      <c r="AK52" s="138">
        <f>'Ctrinh-LONG HIEP (21-30)'!AQ220</f>
        <v>0</v>
      </c>
      <c r="AL52" s="138">
        <f>'Ctrinh-LONG HIEP (21-30)'!AQ224</f>
        <v>0</v>
      </c>
      <c r="AM52" s="138">
        <f>'Ctrinh-LONG HIEP (21-30)'!AQ231</f>
        <v>0</v>
      </c>
      <c r="AN52" s="138">
        <f>'Ctrinh-LONG HIEP (21-30)'!AQ238</f>
        <v>0</v>
      </c>
      <c r="AO52" s="138">
        <f>'Ctrinh-LONG HIEP (21-30)'!AQ245</f>
        <v>0</v>
      </c>
      <c r="AP52" s="138">
        <f>'Ctrinh-LONG HIEP (21-30)'!AQ252</f>
        <v>0</v>
      </c>
      <c r="AQ52" s="138">
        <f>'Ctrinh-LONG HIEP (21-30)'!AQ259</f>
        <v>0</v>
      </c>
      <c r="AR52" s="138">
        <f>'Ctrinh-LONG HIEP (21-30)'!AQ263</f>
        <v>0</v>
      </c>
      <c r="AS52" s="138">
        <f>'Ctrinh-LONG HIEP (21-30)'!AQ267</f>
        <v>0</v>
      </c>
      <c r="AT52" s="220">
        <f>'Ctrinh-LONG HIEP (21-30)'!AQ271</f>
        <v>0</v>
      </c>
      <c r="AU52" s="138">
        <f>'Ctrinh-LONG HIEP (21-30)'!AQ278</f>
        <v>0</v>
      </c>
      <c r="AV52" s="155">
        <f>$D52-$BH52</f>
        <v>0</v>
      </c>
      <c r="AW52" s="138">
        <f>'Ctrinh-LONG HIEP (21-30)'!AQ292</f>
        <v>0</v>
      </c>
      <c r="AX52" s="138">
        <f>'Ctrinh-LONG HIEP (21-30)'!AQ299</f>
        <v>0</v>
      </c>
      <c r="AY52" s="138">
        <f>'Ctrinh-LONG HIEP (21-30)'!AQ306</f>
        <v>0</v>
      </c>
      <c r="AZ52" s="138">
        <f>'Ctrinh-LONG HIEP (21-30)'!AQ313</f>
        <v>0</v>
      </c>
      <c r="BA52" s="138">
        <f>'Ctrinh-LONG HIEP (21-30)'!AQ320</f>
        <v>0</v>
      </c>
      <c r="BB52" s="138">
        <f>'Ctrinh-LONG HIEP (21-30)'!AQ327</f>
        <v>0</v>
      </c>
      <c r="BC52" s="138">
        <f>'Ctrinh-LONG HIEP (21-30)'!AQ334</f>
        <v>0</v>
      </c>
      <c r="BD52" s="138">
        <f>'Ctrinh-LONG HIEP (21-30)'!AQ341</f>
        <v>0</v>
      </c>
      <c r="BE52" s="138">
        <f>'Ctrinh-LONG HIEP (21-30)'!AQ348</f>
        <v>0</v>
      </c>
      <c r="BF52" s="145">
        <f>'Ctrinh-LONG HIEP (21-30)'!AQ355</f>
        <v>0</v>
      </c>
      <c r="BG52" s="138"/>
      <c r="BH52" s="138">
        <f t="shared" si="22"/>
        <v>0</v>
      </c>
      <c r="BI52" s="146">
        <f>$AV$64-BH52</f>
        <v>0</v>
      </c>
      <c r="BJ52" s="138">
        <f t="shared" si="20"/>
        <v>0</v>
      </c>
      <c r="BK52" s="152"/>
      <c r="BL52" s="159"/>
    </row>
    <row r="53" spans="1:64" s="158" customFormat="1" ht="15.75" customHeight="1">
      <c r="A53" s="317">
        <v>2.13</v>
      </c>
      <c r="B53" s="157" t="s">
        <v>99</v>
      </c>
      <c r="C53" s="156" t="s">
        <v>100</v>
      </c>
      <c r="D53" s="382"/>
      <c r="E53" s="200">
        <f t="shared" si="13"/>
        <v>0</v>
      </c>
      <c r="F53" s="138">
        <f t="shared" si="17"/>
        <v>0</v>
      </c>
      <c r="G53" s="138">
        <f>'Ctrinh-LONG HIEP (21-30)'!AR7</f>
        <v>0</v>
      </c>
      <c r="H53" s="138">
        <f>'Ctrinh-LONG HIEP (21-30)'!AR14</f>
        <v>0</v>
      </c>
      <c r="I53" s="138">
        <f>'Ctrinh-LONG HIEP (21-30)'!AR21</f>
        <v>0</v>
      </c>
      <c r="J53" s="138">
        <f>'Ctrinh-LONG HIEP (21-30)'!AR28</f>
        <v>0</v>
      </c>
      <c r="K53" s="138">
        <f>'Ctrinh-LONG HIEP (21-30)'!AR35</f>
        <v>0</v>
      </c>
      <c r="L53" s="138">
        <f>'Ctrinh-LONG HIEP (21-30)'!AR42</f>
        <v>0</v>
      </c>
      <c r="M53" s="138">
        <f>'Ctrinh-LONG HIEP (21-30)'!AR49</f>
        <v>0</v>
      </c>
      <c r="N53" s="220">
        <f>'Ctrinh-LONG HIEP (21-30)'!AI63</f>
        <v>0</v>
      </c>
      <c r="O53" s="138">
        <f>'Ctrinh-LONG HIEP (21-30)'!AR63</f>
        <v>0</v>
      </c>
      <c r="P53" s="138">
        <f>'Ctrinh-LONG HIEP (21-30)'!AR70</f>
        <v>0</v>
      </c>
      <c r="Q53" s="138">
        <f>'Ctrinh-LONG HIEP (21-30)'!AR77</f>
        <v>0</v>
      </c>
      <c r="R53" s="200">
        <f>SUM(T53:AB53,AX53:BE53,AT53:AV53)</f>
        <v>0</v>
      </c>
      <c r="S53" s="145"/>
      <c r="T53" s="138">
        <f>'Ctrinh-LONG HIEP (21-30)'!AR84</f>
        <v>0</v>
      </c>
      <c r="U53" s="138">
        <f>'Ctrinh-LONG HIEP (21-30)'!AR91</f>
        <v>0</v>
      </c>
      <c r="V53" s="138">
        <f>'Ctrinh-LONG HIEP (21-30)'!AR98</f>
        <v>0</v>
      </c>
      <c r="W53" s="138">
        <f>'Ctrinh-LONG HIEP (21-30)'!AR105</f>
        <v>0</v>
      </c>
      <c r="X53" s="138">
        <f>'Ctrinh-LONG HIEP (21-30)'!AR112</f>
        <v>0</v>
      </c>
      <c r="Y53" s="138">
        <f>'Ctrinh-LONG HIEP (21-30)'!AR119</f>
        <v>0</v>
      </c>
      <c r="Z53" s="138">
        <f>'Ctrinh-LONG HIEP (21-30)'!AR126</f>
        <v>0</v>
      </c>
      <c r="AA53" s="138">
        <f>'Ctrinh-LONG HIEP (21-30)'!AR133</f>
        <v>0</v>
      </c>
      <c r="AB53" s="263">
        <f t="shared" si="23"/>
        <v>0</v>
      </c>
      <c r="AC53" s="263"/>
      <c r="AD53" s="138">
        <f>'Ctrinh-LONG HIEP (21-30)'!AR141</f>
        <v>0</v>
      </c>
      <c r="AE53" s="138">
        <f>'Ctrinh-LONG HIEP (21-30)'!AR186</f>
        <v>0</v>
      </c>
      <c r="AF53" s="138">
        <f>'Ctrinh-LONG HIEP (21-30)'!AR194</f>
        <v>0</v>
      </c>
      <c r="AG53" s="138">
        <f>'Ctrinh-LONG HIEP (21-30)'!AR198</f>
        <v>0</v>
      </c>
      <c r="AH53" s="138">
        <f>'Ctrinh-LONG HIEP (21-30)'!AR202</f>
        <v>0</v>
      </c>
      <c r="AI53" s="138">
        <f>'Ctrinh-LONG HIEP (21-30)'!AR212</f>
        <v>0</v>
      </c>
      <c r="AJ53" s="138">
        <f>'Ctrinh-LONG HIEP (21-30)'!AR216</f>
        <v>0</v>
      </c>
      <c r="AK53" s="138">
        <f>'Ctrinh-LONG HIEP (21-30)'!AR220</f>
        <v>0</v>
      </c>
      <c r="AL53" s="138">
        <f>'Ctrinh-LONG HIEP (21-30)'!AR224</f>
        <v>0</v>
      </c>
      <c r="AM53" s="138">
        <f>'Ctrinh-LONG HIEP (21-30)'!AR231</f>
        <v>0</v>
      </c>
      <c r="AN53" s="138">
        <f>'Ctrinh-LONG HIEP (21-30)'!AR238</f>
        <v>0</v>
      </c>
      <c r="AO53" s="138">
        <f>'Ctrinh-LONG HIEP (21-30)'!AR245</f>
        <v>0</v>
      </c>
      <c r="AP53" s="138">
        <f>'Ctrinh-LONG HIEP (21-30)'!AR252</f>
        <v>0</v>
      </c>
      <c r="AQ53" s="138">
        <f>'Ctrinh-LONG HIEP (21-30)'!AR259</f>
        <v>0</v>
      </c>
      <c r="AR53" s="138">
        <f>'Ctrinh-LONG HIEP (21-30)'!AR263</f>
        <v>0</v>
      </c>
      <c r="AS53" s="138">
        <f>'Ctrinh-LONG HIEP (21-30)'!AR267</f>
        <v>0</v>
      </c>
      <c r="AT53" s="220">
        <f>'Ctrinh-LONG HIEP (21-30)'!AR271</f>
        <v>0</v>
      </c>
      <c r="AU53" s="138">
        <f>'Ctrinh-LONG HIEP (21-30)'!AR278</f>
        <v>0</v>
      </c>
      <c r="AV53" s="138">
        <f>'Ctrinh-LONG HIEP (21-30)'!AR285</f>
        <v>0</v>
      </c>
      <c r="AW53" s="155">
        <f>$D53-$BH53</f>
        <v>0</v>
      </c>
      <c r="AX53" s="138">
        <f>'Ctrinh-LONG HIEP (21-30)'!AR299</f>
        <v>0</v>
      </c>
      <c r="AY53" s="138">
        <f>'Ctrinh-LONG HIEP (21-30)'!AR306</f>
        <v>0</v>
      </c>
      <c r="AZ53" s="138">
        <f>'Ctrinh-LONG HIEP (21-30)'!AR313</f>
        <v>0</v>
      </c>
      <c r="BA53" s="138">
        <f>'Ctrinh-LONG HIEP (21-30)'!AR320</f>
        <v>0</v>
      </c>
      <c r="BB53" s="138">
        <f>'Ctrinh-LONG HIEP (21-30)'!AR327</f>
        <v>0</v>
      </c>
      <c r="BC53" s="138">
        <f>'Ctrinh-LONG HIEP (21-30)'!AR334</f>
        <v>0</v>
      </c>
      <c r="BD53" s="138">
        <f>'Ctrinh-LONG HIEP (21-30)'!AR341</f>
        <v>0</v>
      </c>
      <c r="BE53" s="138">
        <f>'Ctrinh-LONG HIEP (21-30)'!AR348</f>
        <v>0</v>
      </c>
      <c r="BF53" s="145">
        <f>'Ctrinh-LONG HIEP (21-30)'!AR355</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'Ctrinh-LONG HIEP (21-30)'!AS7</f>
        <v>0</v>
      </c>
      <c r="H54" s="138">
        <f>'Ctrinh-LONG HIEP (21-30)'!AS14</f>
        <v>0</v>
      </c>
      <c r="I54" s="138">
        <f>'Ctrinh-LONG HIEP (21-30)'!AS21</f>
        <v>0</v>
      </c>
      <c r="J54" s="138">
        <f>'Ctrinh-LONG HIEP (21-30)'!AS28</f>
        <v>0</v>
      </c>
      <c r="K54" s="138">
        <f>'Ctrinh-LONG HIEP (21-30)'!AS35</f>
        <v>0</v>
      </c>
      <c r="L54" s="138">
        <f>'Ctrinh-LONG HIEP (21-30)'!AS42</f>
        <v>0</v>
      </c>
      <c r="M54" s="138">
        <f>'Ctrinh-LONG HIEP (21-30)'!AS49</f>
        <v>0</v>
      </c>
      <c r="N54" s="220">
        <f>'Ctrinh-LONG HIEP (21-30)'!AR63</f>
        <v>0</v>
      </c>
      <c r="O54" s="138">
        <f>'Ctrinh-LONG HIEP (21-30)'!AS63</f>
        <v>0</v>
      </c>
      <c r="P54" s="138">
        <f>'Ctrinh-LONG HIEP (21-30)'!AS70</f>
        <v>0</v>
      </c>
      <c r="Q54" s="138">
        <f>'Ctrinh-LONG HIEP (21-30)'!AS77</f>
        <v>0</v>
      </c>
      <c r="R54" s="200">
        <f>SUM(T54:AB54,AY54:BE54,AT54:AW54)</f>
        <v>0</v>
      </c>
      <c r="S54" s="145"/>
      <c r="T54" s="138">
        <f>'Ctrinh-LONG HIEP (21-30)'!AS84</f>
        <v>0</v>
      </c>
      <c r="U54" s="138">
        <f>'Ctrinh-LONG HIEP (21-30)'!AS91</f>
        <v>0</v>
      </c>
      <c r="V54" s="138">
        <f>'Ctrinh-LONG HIEP (21-30)'!AS98</f>
        <v>0</v>
      </c>
      <c r="W54" s="138">
        <f>'Ctrinh-LONG HIEP (21-30)'!AS105</f>
        <v>0</v>
      </c>
      <c r="X54" s="138">
        <f>'Ctrinh-LONG HIEP (21-30)'!AS112</f>
        <v>0</v>
      </c>
      <c r="Y54" s="138">
        <f>'Ctrinh-LONG HIEP (21-30)'!AS119</f>
        <v>0</v>
      </c>
      <c r="Z54" s="138">
        <f>'Ctrinh-LONG HIEP (21-30)'!AS126</f>
        <v>0</v>
      </c>
      <c r="AA54" s="138">
        <f>'Ctrinh-LONG HIEP (21-30)'!AS133</f>
        <v>0</v>
      </c>
      <c r="AB54" s="263">
        <f t="shared" si="23"/>
        <v>0</v>
      </c>
      <c r="AC54" s="263"/>
      <c r="AD54" s="138">
        <f>'Ctrinh-LONG HIEP (21-30)'!AS141</f>
        <v>0</v>
      </c>
      <c r="AE54" s="138">
        <f>'Ctrinh-LONG HIEP (21-30)'!AS186</f>
        <v>0</v>
      </c>
      <c r="AF54" s="138">
        <f>'Ctrinh-LONG HIEP (21-30)'!AS194</f>
        <v>0</v>
      </c>
      <c r="AG54" s="138">
        <f>'Ctrinh-LONG HIEP (21-30)'!AS198</f>
        <v>0</v>
      </c>
      <c r="AH54" s="138">
        <f>'Ctrinh-LONG HIEP (21-30)'!AS202</f>
        <v>0</v>
      </c>
      <c r="AI54" s="138">
        <f>'Ctrinh-LONG HIEP (21-30)'!AS212</f>
        <v>0</v>
      </c>
      <c r="AJ54" s="138">
        <f>'Ctrinh-LONG HIEP (21-30)'!AS216</f>
        <v>0</v>
      </c>
      <c r="AK54" s="138">
        <f>'Ctrinh-LONG HIEP (21-30)'!AS220</f>
        <v>0</v>
      </c>
      <c r="AL54" s="138">
        <f>'Ctrinh-LONG HIEP (21-30)'!AS224</f>
        <v>0</v>
      </c>
      <c r="AM54" s="138">
        <f>'Ctrinh-LONG HIEP (21-30)'!AS231</f>
        <v>0</v>
      </c>
      <c r="AN54" s="138">
        <f>'Ctrinh-LONG HIEP (21-30)'!AS238</f>
        <v>0</v>
      </c>
      <c r="AO54" s="138">
        <f>'Ctrinh-LONG HIEP (21-30)'!AS245</f>
        <v>0</v>
      </c>
      <c r="AP54" s="138">
        <f>'Ctrinh-LONG HIEP (21-30)'!AS252</f>
        <v>0</v>
      </c>
      <c r="AQ54" s="138">
        <f>'Ctrinh-LONG HIEP (21-30)'!AS259</f>
        <v>0</v>
      </c>
      <c r="AR54" s="138">
        <f>'Ctrinh-LONG HIEP (21-30)'!AS263</f>
        <v>0</v>
      </c>
      <c r="AS54" s="138">
        <f>'Ctrinh-LONG HIEP (21-30)'!AS267</f>
        <v>0</v>
      </c>
      <c r="AT54" s="220">
        <f>'Ctrinh-LONG HIEP (21-30)'!AS271</f>
        <v>0</v>
      </c>
      <c r="AU54" s="138">
        <f>'Ctrinh-LONG HIEP (21-30)'!AS278</f>
        <v>0</v>
      </c>
      <c r="AV54" s="138">
        <f>'Ctrinh-LONG HIEP (21-30)'!AS285</f>
        <v>0</v>
      </c>
      <c r="AW54" s="138">
        <f>'Ctrinh-LONG HIEP (21-30)'!AS292</f>
        <v>0</v>
      </c>
      <c r="AX54" s="155">
        <f>$D54-$BH54</f>
        <v>0</v>
      </c>
      <c r="AY54" s="138">
        <f>'Ctrinh-LONG HIEP (21-30)'!AS306</f>
        <v>0</v>
      </c>
      <c r="AZ54" s="138">
        <f>'Ctrinh-LONG HIEP (21-30)'!AS313</f>
        <v>0</v>
      </c>
      <c r="BA54" s="138">
        <f>'Ctrinh-LONG HIEP (21-30)'!AS320</f>
        <v>0</v>
      </c>
      <c r="BB54" s="138">
        <f>'Ctrinh-LONG HIEP (21-30)'!AS327</f>
        <v>0</v>
      </c>
      <c r="BC54" s="138">
        <f>'Ctrinh-LONG HIEP (21-30)'!AS334</f>
        <v>0</v>
      </c>
      <c r="BD54" s="138">
        <f>'Ctrinh-LONG HIEP (21-30)'!AS341</f>
        <v>0</v>
      </c>
      <c r="BE54" s="138">
        <f>'Ctrinh-LONG HIEP (21-30)'!AS348</f>
        <v>0</v>
      </c>
      <c r="BF54" s="145">
        <f>'Ctrinh-LONG HIEP (21-30)'!AS355</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382"/>
      <c r="E55" s="200">
        <f t="shared" si="13"/>
        <v>0</v>
      </c>
      <c r="F55" s="138">
        <f t="shared" si="17"/>
        <v>0</v>
      </c>
      <c r="G55" s="138">
        <f>'Ctrinh-LONG HIEP (21-30)'!AT7</f>
        <v>0</v>
      </c>
      <c r="H55" s="138">
        <f>'Ctrinh-LONG HIEP (21-30)'!AT14</f>
        <v>0</v>
      </c>
      <c r="I55" s="138">
        <f>'Ctrinh-LONG HIEP (21-30)'!AT21</f>
        <v>0</v>
      </c>
      <c r="J55" s="138">
        <f>'Ctrinh-LONG HIEP (21-30)'!AT28</f>
        <v>0</v>
      </c>
      <c r="K55" s="138">
        <f>'Ctrinh-LONG HIEP (21-30)'!AT35</f>
        <v>0</v>
      </c>
      <c r="L55" s="138">
        <f>'Ctrinh-LONG HIEP (21-30)'!AT42</f>
        <v>0</v>
      </c>
      <c r="M55" s="138">
        <f>'Ctrinh-LONG HIEP (21-30)'!AT49</f>
        <v>0</v>
      </c>
      <c r="N55" s="220">
        <f>'Ctrinh-LONG HIEP (21-30)'!AS63</f>
        <v>0</v>
      </c>
      <c r="O55" s="138">
        <f>'Ctrinh-LONG HIEP (21-30)'!AT63</f>
        <v>0</v>
      </c>
      <c r="P55" s="138">
        <f>'Ctrinh-LONG HIEP (21-30)'!AT70</f>
        <v>0</v>
      </c>
      <c r="Q55" s="138">
        <f>'Ctrinh-LONG HIEP (21-30)'!AT77</f>
        <v>0</v>
      </c>
      <c r="R55" s="200">
        <f>SUM(T55:AB55,AZ55:BE55,AT55:AX55)</f>
        <v>0</v>
      </c>
      <c r="S55" s="145"/>
      <c r="T55" s="138">
        <f>'Ctrinh-LONG HIEP (21-30)'!AT84</f>
        <v>0</v>
      </c>
      <c r="U55" s="138">
        <f>'Ctrinh-LONG HIEP (21-30)'!AT91</f>
        <v>0</v>
      </c>
      <c r="V55" s="138">
        <f>'Ctrinh-LONG HIEP (21-30)'!AT98</f>
        <v>0</v>
      </c>
      <c r="W55" s="138">
        <f>'Ctrinh-LONG HIEP (21-30)'!AT105</f>
        <v>0</v>
      </c>
      <c r="X55" s="138">
        <f>'Ctrinh-LONG HIEP (21-30)'!AT112</f>
        <v>0</v>
      </c>
      <c r="Y55" s="138">
        <f>'Ctrinh-LONG HIEP (21-30)'!AT119</f>
        <v>0</v>
      </c>
      <c r="Z55" s="138">
        <f>'Ctrinh-LONG HIEP (21-30)'!AT126</f>
        <v>0</v>
      </c>
      <c r="AA55" s="138">
        <f>'Ctrinh-LONG HIEP (21-30)'!AT133</f>
        <v>0</v>
      </c>
      <c r="AB55" s="263">
        <f t="shared" si="23"/>
        <v>0</v>
      </c>
      <c r="AC55" s="263"/>
      <c r="AD55" s="138">
        <f>'Ctrinh-LONG HIEP (21-30)'!AT141</f>
        <v>0</v>
      </c>
      <c r="AE55" s="138">
        <f>'Ctrinh-LONG HIEP (21-30)'!AT186</f>
        <v>0</v>
      </c>
      <c r="AF55" s="138">
        <f>'Ctrinh-LONG HIEP (21-30)'!AT194</f>
        <v>0</v>
      </c>
      <c r="AG55" s="138">
        <f>'Ctrinh-LONG HIEP (21-30)'!AT198</f>
        <v>0</v>
      </c>
      <c r="AH55" s="138">
        <f>'Ctrinh-LONG HIEP (21-30)'!AT202</f>
        <v>0</v>
      </c>
      <c r="AI55" s="138">
        <f>'Ctrinh-LONG HIEP (21-30)'!AT212</f>
        <v>0</v>
      </c>
      <c r="AJ55" s="138">
        <f>'Ctrinh-LONG HIEP (21-30)'!AT216</f>
        <v>0</v>
      </c>
      <c r="AK55" s="138">
        <f>'Ctrinh-LONG HIEP (21-30)'!AT220</f>
        <v>0</v>
      </c>
      <c r="AL55" s="138">
        <f>'Ctrinh-LONG HIEP (21-30)'!AT224</f>
        <v>0</v>
      </c>
      <c r="AM55" s="138">
        <f>'Ctrinh-LONG HIEP (21-30)'!AT231</f>
        <v>0</v>
      </c>
      <c r="AN55" s="138">
        <f>'Ctrinh-LONG HIEP (21-30)'!AT238</f>
        <v>0</v>
      </c>
      <c r="AO55" s="138">
        <f>'Ctrinh-LONG HIEP (21-30)'!AT245</f>
        <v>0</v>
      </c>
      <c r="AP55" s="138">
        <f>'Ctrinh-LONG HIEP (21-30)'!AT252</f>
        <v>0</v>
      </c>
      <c r="AQ55" s="138">
        <f>'Ctrinh-LONG HIEP (21-30)'!AT259</f>
        <v>0</v>
      </c>
      <c r="AR55" s="138">
        <f>'Ctrinh-LONG HIEP (21-30)'!AT263</f>
        <v>0</v>
      </c>
      <c r="AS55" s="138">
        <f>'Ctrinh-LONG HIEP (21-30)'!AT267</f>
        <v>0</v>
      </c>
      <c r="AT55" s="220">
        <f>'Ctrinh-LONG HIEP (21-30)'!AT271</f>
        <v>0</v>
      </c>
      <c r="AU55" s="138">
        <f>'Ctrinh-LONG HIEP (21-30)'!AT278</f>
        <v>0</v>
      </c>
      <c r="AV55" s="138">
        <f>'Ctrinh-LONG HIEP (21-30)'!AT285</f>
        <v>0</v>
      </c>
      <c r="AW55" s="138">
        <f>'Ctrinh-LONG HIEP (21-30)'!AT292</f>
        <v>0</v>
      </c>
      <c r="AX55" s="138">
        <f>'Ctrinh-LONG HIEP (21-30)'!AT299</f>
        <v>0</v>
      </c>
      <c r="AY55" s="155">
        <f>$D55-$BH55</f>
        <v>0</v>
      </c>
      <c r="AZ55" s="138">
        <f>'Ctrinh-LONG HIEP (21-30)'!AT313</f>
        <v>0</v>
      </c>
      <c r="BA55" s="138">
        <f>'Ctrinh-LONG HIEP (21-30)'!AT320</f>
        <v>0</v>
      </c>
      <c r="BB55" s="138">
        <f>'Ctrinh-LONG HIEP (21-30)'!AT327</f>
        <v>0</v>
      </c>
      <c r="BC55" s="138">
        <f>'Ctrinh-LONG HIEP (21-30)'!AT334</f>
        <v>0</v>
      </c>
      <c r="BD55" s="138">
        <f>'Ctrinh-LONG HIEP (21-30)'!AT341</f>
        <v>0</v>
      </c>
      <c r="BE55" s="138">
        <f>'Ctrinh-LONG HIEP (21-30)'!AT348</f>
        <v>0</v>
      </c>
      <c r="BF55" s="145">
        <f>'Ctrinh-LONG HIEP (21-30)'!AT355</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'Ctrinh-LONG HIEP (21-30)'!AU7</f>
        <v>0</v>
      </c>
      <c r="H56" s="138">
        <f>'Ctrinh-LONG HIEP (21-30)'!AU14</f>
        <v>0</v>
      </c>
      <c r="I56" s="138">
        <f>'Ctrinh-LONG HIEP (21-30)'!AU21</f>
        <v>0</v>
      </c>
      <c r="J56" s="138">
        <f>'Ctrinh-LONG HIEP (21-30)'!AU28</f>
        <v>0</v>
      </c>
      <c r="K56" s="138">
        <f>'Ctrinh-LONG HIEP (21-30)'!AU35</f>
        <v>0</v>
      </c>
      <c r="L56" s="138">
        <f>'Ctrinh-LONG HIEP (21-30)'!AU42</f>
        <v>0</v>
      </c>
      <c r="M56" s="138">
        <f>'Ctrinh-LONG HIEP (21-30)'!AU49</f>
        <v>0</v>
      </c>
      <c r="N56" s="220">
        <f>'Ctrinh-LONG HIEP (21-30)'!AT63</f>
        <v>0</v>
      </c>
      <c r="O56" s="138">
        <f>'Ctrinh-LONG HIEP (21-30)'!AU63</f>
        <v>0</v>
      </c>
      <c r="P56" s="138">
        <f>'Ctrinh-LONG HIEP (21-30)'!AU70</f>
        <v>0</v>
      </c>
      <c r="Q56" s="138">
        <f>'Ctrinh-LONG HIEP (21-30)'!AU77</f>
        <v>0</v>
      </c>
      <c r="R56" s="200">
        <f>SUM(T56:AB56,BA56:BE56,AT56:AY56)</f>
        <v>0</v>
      </c>
      <c r="S56" s="145"/>
      <c r="T56" s="138">
        <f>'Ctrinh-LONG HIEP (21-30)'!AU84</f>
        <v>0</v>
      </c>
      <c r="U56" s="138">
        <f>'Ctrinh-LONG HIEP (21-30)'!AU91</f>
        <v>0</v>
      </c>
      <c r="V56" s="138">
        <f>'Ctrinh-LONG HIEP (21-30)'!AU98</f>
        <v>0</v>
      </c>
      <c r="W56" s="138">
        <f>'Ctrinh-LONG HIEP (21-30)'!AU105</f>
        <v>0</v>
      </c>
      <c r="X56" s="138">
        <f>'Ctrinh-LONG HIEP (21-30)'!AU112</f>
        <v>0</v>
      </c>
      <c r="Y56" s="138">
        <f>'Ctrinh-LONG HIEP (21-30)'!AU119</f>
        <v>0</v>
      </c>
      <c r="Z56" s="138">
        <f>'Ctrinh-LONG HIEP (21-30)'!AU126</f>
        <v>0</v>
      </c>
      <c r="AA56" s="138">
        <f>'Ctrinh-LONG HIEP (21-30)'!AU133</f>
        <v>0</v>
      </c>
      <c r="AB56" s="263">
        <f t="shared" si="23"/>
        <v>0</v>
      </c>
      <c r="AC56" s="263"/>
      <c r="AD56" s="138">
        <f>'Ctrinh-LONG HIEP (21-30)'!AU141</f>
        <v>0</v>
      </c>
      <c r="AE56" s="138">
        <f>'Ctrinh-LONG HIEP (21-30)'!AU186</f>
        <v>0</v>
      </c>
      <c r="AF56" s="138">
        <f>'Ctrinh-LONG HIEP (21-30)'!AU194</f>
        <v>0</v>
      </c>
      <c r="AG56" s="138">
        <f>'Ctrinh-LONG HIEP (21-30)'!AU198</f>
        <v>0</v>
      </c>
      <c r="AH56" s="138">
        <f>'Ctrinh-LONG HIEP (21-30)'!AU202</f>
        <v>0</v>
      </c>
      <c r="AI56" s="138">
        <f>'Ctrinh-LONG HIEP (21-30)'!AU212</f>
        <v>0</v>
      </c>
      <c r="AJ56" s="138">
        <f>'Ctrinh-LONG HIEP (21-30)'!AU216</f>
        <v>0</v>
      </c>
      <c r="AK56" s="138">
        <f>'Ctrinh-LONG HIEP (21-30)'!AU220</f>
        <v>0</v>
      </c>
      <c r="AL56" s="138">
        <f>'Ctrinh-LONG HIEP (21-30)'!AU224</f>
        <v>0</v>
      </c>
      <c r="AM56" s="138">
        <f>'Ctrinh-LONG HIEP (21-30)'!AU231</f>
        <v>0</v>
      </c>
      <c r="AN56" s="138">
        <f>'Ctrinh-LONG HIEP (21-30)'!AU238</f>
        <v>0</v>
      </c>
      <c r="AO56" s="138">
        <f>'Ctrinh-LONG HIEP (21-30)'!AU245</f>
        <v>0</v>
      </c>
      <c r="AP56" s="138">
        <f>'Ctrinh-LONG HIEP (21-30)'!AU252</f>
        <v>0</v>
      </c>
      <c r="AQ56" s="138">
        <f>'Ctrinh-LONG HIEP (21-30)'!AU259</f>
        <v>0</v>
      </c>
      <c r="AR56" s="138">
        <f>'Ctrinh-LONG HIEP (21-30)'!AU263</f>
        <v>0</v>
      </c>
      <c r="AS56" s="138">
        <f>'Ctrinh-LONG HIEP (21-30)'!AU267</f>
        <v>0</v>
      </c>
      <c r="AT56" s="220">
        <f>'Ctrinh-LONG HIEP (21-30)'!AU271</f>
        <v>0</v>
      </c>
      <c r="AU56" s="138">
        <f>'Ctrinh-LONG HIEP (21-30)'!AU278</f>
        <v>0</v>
      </c>
      <c r="AV56" s="138">
        <f>'Ctrinh-LONG HIEP (21-30)'!AU285</f>
        <v>0</v>
      </c>
      <c r="AW56" s="138">
        <f>'Ctrinh-LONG HIEP (21-30)'!AU292</f>
        <v>0</v>
      </c>
      <c r="AX56" s="138">
        <f>'Ctrinh-LONG HIEP (21-30)'!AU299</f>
        <v>0</v>
      </c>
      <c r="AY56" s="138">
        <f>'Ctrinh-LONG HIEP (21-30)'!AU306</f>
        <v>0</v>
      </c>
      <c r="AZ56" s="155">
        <f>$D56-$BH56</f>
        <v>0</v>
      </c>
      <c r="BA56" s="138">
        <f>'Ctrinh-LONG HIEP (21-30)'!AU320</f>
        <v>0</v>
      </c>
      <c r="BB56" s="138">
        <f>'Ctrinh-LONG HIEP (21-30)'!AU327</f>
        <v>0</v>
      </c>
      <c r="BC56" s="138">
        <f>'Ctrinh-LONG HIEP (21-30)'!AU334</f>
        <v>0</v>
      </c>
      <c r="BD56" s="138">
        <f>'Ctrinh-LONG HIEP (21-30)'!AU341</f>
        <v>0</v>
      </c>
      <c r="BE56" s="138">
        <f>'Ctrinh-LONG HIEP (21-30)'!AU348</f>
        <v>0</v>
      </c>
      <c r="BF56" s="145">
        <f>'Ctrinh-LONG HIEP (21-30)'!AU355</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'Ctrinh-LONG HIEP (21-30)'!AV7</f>
        <v>0</v>
      </c>
      <c r="H57" s="138">
        <f>'Ctrinh-LONG HIEP (21-30)'!AV14</f>
        <v>0</v>
      </c>
      <c r="I57" s="138">
        <f>'Ctrinh-LONG HIEP (21-30)'!AV21</f>
        <v>0</v>
      </c>
      <c r="J57" s="138">
        <f>'Ctrinh-LONG HIEP (21-30)'!AV28</f>
        <v>0</v>
      </c>
      <c r="K57" s="138">
        <f>'Ctrinh-LONG HIEP (21-30)'!AV35</f>
        <v>0</v>
      </c>
      <c r="L57" s="138">
        <f>'Ctrinh-LONG HIEP (21-30)'!AV42</f>
        <v>0</v>
      </c>
      <c r="M57" s="138">
        <f>'Ctrinh-LONG HIEP (21-30)'!AV49</f>
        <v>0</v>
      </c>
      <c r="N57" s="220">
        <f>'Ctrinh-LONG HIEP (21-30)'!AU63</f>
        <v>0</v>
      </c>
      <c r="O57" s="138">
        <f>'Ctrinh-LONG HIEP (21-30)'!AV63</f>
        <v>0</v>
      </c>
      <c r="P57" s="138">
        <f>'Ctrinh-LONG HIEP (21-30)'!AV70</f>
        <v>0</v>
      </c>
      <c r="Q57" s="138">
        <f>'Ctrinh-LONG HIEP (21-30)'!AV77</f>
        <v>0</v>
      </c>
      <c r="R57" s="200">
        <f>SUM(T57:AB57,BB57:BE57,AT57:AZ57)</f>
        <v>0</v>
      </c>
      <c r="S57" s="145"/>
      <c r="T57" s="138">
        <f>'Ctrinh-LONG HIEP (21-30)'!AV84</f>
        <v>0</v>
      </c>
      <c r="U57" s="138">
        <f>'Ctrinh-LONG HIEP (21-30)'!AV91</f>
        <v>0</v>
      </c>
      <c r="V57" s="138">
        <f>'Ctrinh-LONG HIEP (21-30)'!AV98</f>
        <v>0</v>
      </c>
      <c r="W57" s="138">
        <f>'Ctrinh-LONG HIEP (21-30)'!AV105</f>
        <v>0</v>
      </c>
      <c r="X57" s="138">
        <f>'Ctrinh-LONG HIEP (21-30)'!AV112</f>
        <v>0</v>
      </c>
      <c r="Y57" s="138">
        <f>'Ctrinh-LONG HIEP (21-30)'!AV119</f>
        <v>0</v>
      </c>
      <c r="Z57" s="138">
        <f>'Ctrinh-LONG HIEP (21-30)'!AV126</f>
        <v>0</v>
      </c>
      <c r="AA57" s="138">
        <f>'Ctrinh-LONG HIEP (21-30)'!AV133</f>
        <v>0</v>
      </c>
      <c r="AB57" s="263">
        <f t="shared" si="23"/>
        <v>0</v>
      </c>
      <c r="AC57" s="263"/>
      <c r="AD57" s="138">
        <f>'Ctrinh-LONG HIEP (21-30)'!AV141</f>
        <v>0</v>
      </c>
      <c r="AE57" s="138">
        <f>'Ctrinh-LONG HIEP (21-30)'!AV186</f>
        <v>0</v>
      </c>
      <c r="AF57" s="138">
        <f>'Ctrinh-LONG HIEP (21-30)'!AV194</f>
        <v>0</v>
      </c>
      <c r="AG57" s="138">
        <f>'Ctrinh-LONG HIEP (21-30)'!AV198</f>
        <v>0</v>
      </c>
      <c r="AH57" s="138">
        <f>'Ctrinh-LONG HIEP (21-30)'!AV202</f>
        <v>0</v>
      </c>
      <c r="AI57" s="138">
        <f>'Ctrinh-LONG HIEP (21-30)'!AV212</f>
        <v>0</v>
      </c>
      <c r="AJ57" s="138">
        <f>'Ctrinh-LONG HIEP (21-30)'!AV216</f>
        <v>0</v>
      </c>
      <c r="AK57" s="138">
        <f>'Ctrinh-LONG HIEP (21-30)'!AV220</f>
        <v>0</v>
      </c>
      <c r="AL57" s="138">
        <f>'Ctrinh-LONG HIEP (21-30)'!AV224</f>
        <v>0</v>
      </c>
      <c r="AM57" s="138">
        <f>'Ctrinh-LONG HIEP (21-30)'!AV231</f>
        <v>0</v>
      </c>
      <c r="AN57" s="138">
        <f>'Ctrinh-LONG HIEP (21-30)'!AV238</f>
        <v>0</v>
      </c>
      <c r="AO57" s="138">
        <f>'Ctrinh-LONG HIEP (21-30)'!AV245</f>
        <v>0</v>
      </c>
      <c r="AP57" s="138">
        <f>'Ctrinh-LONG HIEP (21-30)'!AV252</f>
        <v>0</v>
      </c>
      <c r="AQ57" s="138">
        <f>'Ctrinh-LONG HIEP (21-30)'!AV259</f>
        <v>0</v>
      </c>
      <c r="AR57" s="138">
        <f>'Ctrinh-LONG HIEP (21-30)'!AV263</f>
        <v>0</v>
      </c>
      <c r="AS57" s="138">
        <f>'Ctrinh-LONG HIEP (21-30)'!AV267</f>
        <v>0</v>
      </c>
      <c r="AT57" s="220">
        <f>'Ctrinh-LONG HIEP (21-30)'!AV271</f>
        <v>0</v>
      </c>
      <c r="AU57" s="138">
        <f>'Ctrinh-LONG HIEP (21-30)'!AV278</f>
        <v>0</v>
      </c>
      <c r="AV57" s="138">
        <f>'Ctrinh-LONG HIEP (21-30)'!AV285</f>
        <v>0</v>
      </c>
      <c r="AW57" s="138">
        <f>'Ctrinh-LONG HIEP (21-30)'!AV292</f>
        <v>0</v>
      </c>
      <c r="AX57" s="138">
        <f>'Ctrinh-LONG HIEP (21-30)'!AV299</f>
        <v>0</v>
      </c>
      <c r="AY57" s="138">
        <f>'Ctrinh-LONG HIEP (21-30)'!AV306</f>
        <v>0</v>
      </c>
      <c r="AZ57" s="138">
        <f>'Ctrinh-LONG HIEP (21-30)'!AV313</f>
        <v>0</v>
      </c>
      <c r="BA57" s="155">
        <f>$D57-$BH57</f>
        <v>0</v>
      </c>
      <c r="BB57" s="138">
        <f>'Ctrinh-LONG HIEP (21-30)'!AV327</f>
        <v>0</v>
      </c>
      <c r="BC57" s="138">
        <f>'Ctrinh-LONG HIEP (21-30)'!AV334</f>
        <v>0</v>
      </c>
      <c r="BD57" s="138">
        <f>'Ctrinh-LONG HIEP (21-30)'!AV341</f>
        <v>0</v>
      </c>
      <c r="BE57" s="138">
        <f>'Ctrinh-LONG HIEP (21-30)'!AV348</f>
        <v>0</v>
      </c>
      <c r="BF57" s="145">
        <f>'Ctrinh-LONG HIEP (21-30)'!AV355</f>
        <v>0</v>
      </c>
      <c r="BG57" s="138"/>
      <c r="BH57" s="138">
        <f t="shared" si="22"/>
        <v>0</v>
      </c>
      <c r="BI57" s="146">
        <f>$BA$64-BH57</f>
        <v>0</v>
      </c>
      <c r="BJ57" s="138">
        <f t="shared" si="20"/>
        <v>0</v>
      </c>
      <c r="BK57" s="152"/>
      <c r="BL57" s="159"/>
    </row>
    <row r="58" spans="1:64" ht="15.75" customHeight="1">
      <c r="A58" s="317">
        <v>2.1800000000000002</v>
      </c>
      <c r="B58" s="157" t="s">
        <v>672</v>
      </c>
      <c r="C58" s="156" t="s">
        <v>122</v>
      </c>
      <c r="D58" s="384"/>
      <c r="E58" s="200">
        <f t="shared" si="13"/>
        <v>0</v>
      </c>
      <c r="F58" s="138">
        <f t="shared" si="17"/>
        <v>0</v>
      </c>
      <c r="G58" s="138">
        <f>'Ctrinh-LONG HIEP (21-30)'!AW7</f>
        <v>0</v>
      </c>
      <c r="H58" s="138">
        <f>'Ctrinh-LONG HIEP (21-30)'!AW14</f>
        <v>0</v>
      </c>
      <c r="I58" s="138">
        <f>'Ctrinh-LONG HIEP (21-30)'!AW21</f>
        <v>0</v>
      </c>
      <c r="J58" s="138">
        <f>'Ctrinh-LONG HIEP (21-30)'!AW28</f>
        <v>0</v>
      </c>
      <c r="K58" s="138">
        <f>'Ctrinh-LONG HIEP (21-30)'!AW35</f>
        <v>0</v>
      </c>
      <c r="L58" s="138">
        <f>'Ctrinh-LONG HIEP (21-30)'!AW42</f>
        <v>0</v>
      </c>
      <c r="M58" s="138">
        <f>'Ctrinh-LONG HIEP (21-30)'!AW49</f>
        <v>0</v>
      </c>
      <c r="N58" s="220">
        <f>'Ctrinh-LONG HIEP (21-30)'!AQ63</f>
        <v>0</v>
      </c>
      <c r="O58" s="138">
        <f>'Ctrinh-LONG HIEP (21-30)'!AW63</f>
        <v>0</v>
      </c>
      <c r="P58" s="138">
        <f>'Ctrinh-LONG HIEP (21-30)'!AW70</f>
        <v>0</v>
      </c>
      <c r="Q58" s="138">
        <f>'Ctrinh-LONG HIEP (21-30)'!AW77</f>
        <v>0</v>
      </c>
      <c r="R58" s="200">
        <f>SUM(T58:AB58,BC58:BE58,AT58:BA58)</f>
        <v>0</v>
      </c>
      <c r="S58" s="145"/>
      <c r="T58" s="138">
        <f>'Ctrinh-LONG HIEP (21-30)'!AW84</f>
        <v>0</v>
      </c>
      <c r="U58" s="138">
        <f>'Ctrinh-LONG HIEP (21-30)'!AW91</f>
        <v>0</v>
      </c>
      <c r="V58" s="138">
        <f>'Ctrinh-LONG HIEP (21-30)'!AW98</f>
        <v>0</v>
      </c>
      <c r="W58" s="138">
        <f>'Ctrinh-LONG HIEP (21-30)'!AW105</f>
        <v>0</v>
      </c>
      <c r="X58" s="138">
        <f>'Ctrinh-LONG HIEP (21-30)'!AW112</f>
        <v>0</v>
      </c>
      <c r="Y58" s="138">
        <f>'Ctrinh-LONG HIEP (21-30)'!AW119</f>
        <v>0</v>
      </c>
      <c r="Z58" s="138">
        <f>'Ctrinh-LONG HIEP (21-30)'!AW126</f>
        <v>0</v>
      </c>
      <c r="AA58" s="138">
        <f>'Ctrinh-LONG HIEP (21-30)'!AW133</f>
        <v>0</v>
      </c>
      <c r="AB58" s="263">
        <f t="shared" si="23"/>
        <v>0</v>
      </c>
      <c r="AC58" s="263"/>
      <c r="AD58" s="138">
        <f>'Ctrinh-LONG HIEP (21-30)'!AW141</f>
        <v>0</v>
      </c>
      <c r="AE58" s="138">
        <f>'Ctrinh-LONG HIEP (21-30)'!AW186</f>
        <v>0</v>
      </c>
      <c r="AF58" s="138">
        <f>'Ctrinh-LONG HIEP (21-30)'!AW194</f>
        <v>0</v>
      </c>
      <c r="AG58" s="138">
        <f>'Ctrinh-LONG HIEP (21-30)'!AW198</f>
        <v>0</v>
      </c>
      <c r="AH58" s="138">
        <f>'Ctrinh-LONG HIEP (21-30)'!AW202</f>
        <v>0</v>
      </c>
      <c r="AI58" s="138">
        <f>'Ctrinh-LONG HIEP (21-30)'!AW212</f>
        <v>0</v>
      </c>
      <c r="AJ58" s="138">
        <f>'Ctrinh-LONG HIEP (21-30)'!AW216</f>
        <v>0</v>
      </c>
      <c r="AK58" s="138">
        <f>'Ctrinh-LONG HIEP (21-30)'!AW220</f>
        <v>0</v>
      </c>
      <c r="AL58" s="138">
        <f>'Ctrinh-LONG HIEP (21-30)'!AW224</f>
        <v>0</v>
      </c>
      <c r="AM58" s="138">
        <f>'Ctrinh-LONG HIEP (21-30)'!AW231</f>
        <v>0</v>
      </c>
      <c r="AN58" s="138">
        <f>'Ctrinh-LONG HIEP (21-30)'!AW238</f>
        <v>0</v>
      </c>
      <c r="AO58" s="138">
        <f>'Ctrinh-LONG HIEP (21-30)'!AW245</f>
        <v>0</v>
      </c>
      <c r="AP58" s="138">
        <f>'Ctrinh-LONG HIEP (21-30)'!AW252</f>
        <v>0</v>
      </c>
      <c r="AQ58" s="138">
        <f>'Ctrinh-LONG HIEP (21-30)'!AW259</f>
        <v>0</v>
      </c>
      <c r="AR58" s="138">
        <f>'Ctrinh-LONG HIEP (21-30)'!AW263</f>
        <v>0</v>
      </c>
      <c r="AS58" s="138">
        <f>'Ctrinh-LONG HIEP (21-30)'!AW267</f>
        <v>0</v>
      </c>
      <c r="AT58" s="220">
        <f>'Ctrinh-LONG HIEP (21-30)'!AW271</f>
        <v>0</v>
      </c>
      <c r="AU58" s="138">
        <f>'Ctrinh-LONG HIEP (21-30)'!AW278</f>
        <v>0</v>
      </c>
      <c r="AV58" s="138">
        <f>'Ctrinh-LONG HIEP (21-30)'!AW285</f>
        <v>0</v>
      </c>
      <c r="AW58" s="138">
        <f>'Ctrinh-LONG HIEP (21-30)'!AW292</f>
        <v>0</v>
      </c>
      <c r="AX58" s="138">
        <f>'Ctrinh-LONG HIEP (21-30)'!AW299</f>
        <v>0</v>
      </c>
      <c r="AY58" s="138">
        <f>'Ctrinh-LONG HIEP (21-30)'!AW306</f>
        <v>0</v>
      </c>
      <c r="AZ58" s="138">
        <f>'Ctrinh-LONG HIEP (21-30)'!AW313</f>
        <v>0</v>
      </c>
      <c r="BA58" s="138">
        <f>'Ctrinh-LONG HIEP (21-30)'!AW320</f>
        <v>0</v>
      </c>
      <c r="BB58" s="155">
        <f>$D58-$BH58</f>
        <v>0</v>
      </c>
      <c r="BC58" s="138">
        <f>'Ctrinh-LONG HIEP (21-30)'!AW334</f>
        <v>0</v>
      </c>
      <c r="BD58" s="138">
        <f>'Ctrinh-LONG HIEP (21-30)'!AW341</f>
        <v>0</v>
      </c>
      <c r="BE58" s="138">
        <f>'Ctrinh-LONG HIEP (21-30)'!AW348</f>
        <v>0</v>
      </c>
      <c r="BF58" s="145">
        <f>'Ctrinh-LONG HIEP (21-30)'!AW355</f>
        <v>0</v>
      </c>
      <c r="BG58" s="138"/>
      <c r="BH58" s="138">
        <f t="shared" si="22"/>
        <v>0</v>
      </c>
      <c r="BI58" s="146">
        <f>$BB$64-BH58</f>
        <v>0</v>
      </c>
      <c r="BJ58" s="138">
        <f t="shared" si="20"/>
        <v>0</v>
      </c>
      <c r="BK58" s="152"/>
    </row>
    <row r="59" spans="1:64" ht="15.75" customHeight="1">
      <c r="A59" s="317">
        <v>2.19</v>
      </c>
      <c r="B59" s="157" t="s">
        <v>140</v>
      </c>
      <c r="C59" s="156" t="s">
        <v>123</v>
      </c>
      <c r="D59" s="149"/>
      <c r="E59" s="200">
        <f t="shared" si="13"/>
        <v>0</v>
      </c>
      <c r="F59" s="138">
        <f t="shared" si="17"/>
        <v>0</v>
      </c>
      <c r="G59" s="138">
        <f>'Ctrinh-LONG HIEP (21-30)'!AX7</f>
        <v>0</v>
      </c>
      <c r="H59" s="138">
        <f>'Ctrinh-LONG HIEP (21-30)'!AX14</f>
        <v>0</v>
      </c>
      <c r="I59" s="138">
        <f>'Ctrinh-LONG HIEP (21-30)'!AX21</f>
        <v>0</v>
      </c>
      <c r="J59" s="138">
        <f>'Ctrinh-LONG HIEP (21-30)'!AX28</f>
        <v>0</v>
      </c>
      <c r="K59" s="138">
        <f>'Ctrinh-LONG HIEP (21-30)'!AX35</f>
        <v>0</v>
      </c>
      <c r="L59" s="138">
        <f>'Ctrinh-LONG HIEP (21-30)'!AX42</f>
        <v>0</v>
      </c>
      <c r="M59" s="138">
        <f>'Ctrinh-LONG HIEP (21-30)'!AX49</f>
        <v>0</v>
      </c>
      <c r="N59" s="220">
        <f>'Ctrinh-LONG HIEP (21-30)'!AW63</f>
        <v>0</v>
      </c>
      <c r="O59" s="138">
        <f>'Ctrinh-LONG HIEP (21-30)'!AX63</f>
        <v>0</v>
      </c>
      <c r="P59" s="138">
        <f>'Ctrinh-LONG HIEP (21-30)'!AX70</f>
        <v>0</v>
      </c>
      <c r="Q59" s="138">
        <f>'Ctrinh-LONG HIEP (21-30)'!AX77</f>
        <v>0</v>
      </c>
      <c r="R59" s="200">
        <f>SUM(T59:AB59,BD59:BE59,AT59:BB59)</f>
        <v>0</v>
      </c>
      <c r="S59" s="145"/>
      <c r="T59" s="138">
        <f>'Ctrinh-LONG HIEP (21-30)'!AX84</f>
        <v>0</v>
      </c>
      <c r="U59" s="138">
        <f>'Ctrinh-LONG HIEP (21-30)'!AX91</f>
        <v>0</v>
      </c>
      <c r="V59" s="138">
        <f>'Ctrinh-LONG HIEP (21-30)'!AX98</f>
        <v>0</v>
      </c>
      <c r="W59" s="138">
        <f>'Ctrinh-LONG HIEP (21-30)'!AX105</f>
        <v>0</v>
      </c>
      <c r="X59" s="138">
        <f>'Ctrinh-LONG HIEP (21-30)'!AX112</f>
        <v>0</v>
      </c>
      <c r="Y59" s="138">
        <f>'Ctrinh-LONG HIEP (21-30)'!AX119</f>
        <v>0</v>
      </c>
      <c r="Z59" s="138">
        <f>'Ctrinh-LONG HIEP (21-30)'!AX126</f>
        <v>0</v>
      </c>
      <c r="AA59" s="138">
        <f>'Ctrinh-LONG HIEP (21-30)'!AX133</f>
        <v>0</v>
      </c>
      <c r="AB59" s="263">
        <f t="shared" si="23"/>
        <v>0</v>
      </c>
      <c r="AC59" s="263"/>
      <c r="AD59" s="138">
        <f>'Ctrinh-LONG HIEP (21-30)'!AX141</f>
        <v>0</v>
      </c>
      <c r="AE59" s="138">
        <f>'Ctrinh-LONG HIEP (21-30)'!AX186</f>
        <v>0</v>
      </c>
      <c r="AF59" s="138">
        <f>'Ctrinh-LONG HIEP (21-30)'!AX194</f>
        <v>0</v>
      </c>
      <c r="AG59" s="138">
        <f>'Ctrinh-LONG HIEP (21-30)'!AX198</f>
        <v>0</v>
      </c>
      <c r="AH59" s="138">
        <f>'Ctrinh-LONG HIEP (21-30)'!AX202</f>
        <v>0</v>
      </c>
      <c r="AI59" s="138">
        <f>'Ctrinh-LONG HIEP (21-30)'!AX212</f>
        <v>0</v>
      </c>
      <c r="AJ59" s="138">
        <f>'Ctrinh-LONG HIEP (21-30)'!AX216</f>
        <v>0</v>
      </c>
      <c r="AK59" s="138">
        <f>'Ctrinh-LONG HIEP (21-30)'!AX220</f>
        <v>0</v>
      </c>
      <c r="AL59" s="138">
        <f>'Ctrinh-LONG HIEP (21-30)'!AX224</f>
        <v>0</v>
      </c>
      <c r="AM59" s="138">
        <f>'Ctrinh-LONG HIEP (21-30)'!AX231</f>
        <v>0</v>
      </c>
      <c r="AN59" s="138">
        <f>'Ctrinh-LONG HIEP (21-30)'!AX238</f>
        <v>0</v>
      </c>
      <c r="AO59" s="138">
        <f>'Ctrinh-LONG HIEP (21-30)'!AX245</f>
        <v>0</v>
      </c>
      <c r="AP59" s="138">
        <f>'Ctrinh-LONG HIEP (21-30)'!AX252</f>
        <v>0</v>
      </c>
      <c r="AQ59" s="138">
        <f>'Ctrinh-LONG HIEP (21-30)'!AX259</f>
        <v>0</v>
      </c>
      <c r="AR59" s="138">
        <f>'Ctrinh-LONG HIEP (21-30)'!AX263</f>
        <v>0</v>
      </c>
      <c r="AS59" s="138">
        <f>'Ctrinh-LONG HIEP (21-30)'!AX267</f>
        <v>0</v>
      </c>
      <c r="AT59" s="220">
        <f>'Ctrinh-LONG HIEP (21-30)'!AX271</f>
        <v>0</v>
      </c>
      <c r="AU59" s="138">
        <f>'Ctrinh-LONG HIEP (21-30)'!AX278</f>
        <v>0</v>
      </c>
      <c r="AV59" s="138">
        <f>'Ctrinh-LONG HIEP (21-30)'!AX285</f>
        <v>0</v>
      </c>
      <c r="AW59" s="138">
        <f>'Ctrinh-LONG HIEP (21-30)'!AX292</f>
        <v>0</v>
      </c>
      <c r="AX59" s="138">
        <f>'Ctrinh-LONG HIEP (21-30)'!AX299</f>
        <v>0</v>
      </c>
      <c r="AY59" s="138">
        <f>'Ctrinh-LONG HIEP (21-30)'!AX306</f>
        <v>0</v>
      </c>
      <c r="AZ59" s="138">
        <f>'Ctrinh-LONG HIEP (21-30)'!AX313</f>
        <v>0</v>
      </c>
      <c r="BA59" s="138">
        <f>'Ctrinh-LONG HIEP (21-30)'!AX320</f>
        <v>0</v>
      </c>
      <c r="BB59" s="138">
        <f>'Ctrinh-LONG HIEP (21-30)'!AX327</f>
        <v>0</v>
      </c>
      <c r="BC59" s="155">
        <f>$D59-$BH59</f>
        <v>0</v>
      </c>
      <c r="BD59" s="138">
        <f>'Ctrinh-LONG HIEP (21-30)'!AX341</f>
        <v>0</v>
      </c>
      <c r="BE59" s="138">
        <f>'Ctrinh-LONG HIEP (21-30)'!AX348</f>
        <v>0</v>
      </c>
      <c r="BF59" s="145">
        <f>'Ctrinh-LONG HIEP (21-30)'!AX355</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'Ctrinh-LONG HIEP (21-30)'!AY7</f>
        <v>0</v>
      </c>
      <c r="H60" s="138">
        <f>'Ctrinh-LONG HIEP (21-30)'!AY14</f>
        <v>0</v>
      </c>
      <c r="I60" s="138">
        <f>'Ctrinh-LONG HIEP (21-30)'!AY21</f>
        <v>0</v>
      </c>
      <c r="J60" s="138">
        <f>'Ctrinh-LONG HIEP (21-30)'!AY28</f>
        <v>0</v>
      </c>
      <c r="K60" s="138">
        <f>'Ctrinh-LONG HIEP (21-30)'!AY35</f>
        <v>0</v>
      </c>
      <c r="L60" s="138">
        <f>'Ctrinh-LONG HIEP (21-30)'!AY42</f>
        <v>0</v>
      </c>
      <c r="M60" s="138">
        <f>'Ctrinh-LONG HIEP (21-30)'!AY49</f>
        <v>0</v>
      </c>
      <c r="N60" s="220">
        <f>'Ctrinh-LONG HIEP (21-30)'!AX63</f>
        <v>0</v>
      </c>
      <c r="O60" s="138">
        <f>'Ctrinh-LONG HIEP (21-30)'!AY63</f>
        <v>0</v>
      </c>
      <c r="P60" s="138">
        <f>'Ctrinh-LONG HIEP (21-30)'!AY70</f>
        <v>0</v>
      </c>
      <c r="Q60" s="138">
        <f>'Ctrinh-LONG HIEP (21-30)'!AY77</f>
        <v>0</v>
      </c>
      <c r="R60" s="200">
        <f>SUM(T60:AB60,BE60,AT60:BC60)</f>
        <v>0</v>
      </c>
      <c r="S60" s="145"/>
      <c r="T60" s="138">
        <f>'Ctrinh-LONG HIEP (21-30)'!AY84</f>
        <v>0</v>
      </c>
      <c r="U60" s="138">
        <f>'Ctrinh-LONG HIEP (21-30)'!AY91</f>
        <v>0</v>
      </c>
      <c r="V60" s="138">
        <f>'Ctrinh-LONG HIEP (21-30)'!AY98</f>
        <v>0</v>
      </c>
      <c r="W60" s="138">
        <f>'Ctrinh-LONG HIEP (21-30)'!AY105</f>
        <v>0</v>
      </c>
      <c r="X60" s="138">
        <f>'Ctrinh-LONG HIEP (21-30)'!AY112</f>
        <v>0</v>
      </c>
      <c r="Y60" s="138">
        <f>'Ctrinh-LONG HIEP (21-30)'!AY119</f>
        <v>0</v>
      </c>
      <c r="Z60" s="138">
        <f>'Ctrinh-LONG HIEP (21-30)'!AY126</f>
        <v>0</v>
      </c>
      <c r="AA60" s="138">
        <f>'Ctrinh-LONG HIEP (21-30)'!AY133</f>
        <v>0</v>
      </c>
      <c r="AB60" s="263">
        <f t="shared" si="23"/>
        <v>0</v>
      </c>
      <c r="AC60" s="263"/>
      <c r="AD60" s="138">
        <f>'Ctrinh-LONG HIEP (21-30)'!AY141</f>
        <v>0</v>
      </c>
      <c r="AE60" s="138">
        <f>'Ctrinh-LONG HIEP (21-30)'!AY186</f>
        <v>0</v>
      </c>
      <c r="AF60" s="138">
        <f>'Ctrinh-LONG HIEP (21-30)'!AY194</f>
        <v>0</v>
      </c>
      <c r="AG60" s="138">
        <f>'Ctrinh-LONG HIEP (21-30)'!AY198</f>
        <v>0</v>
      </c>
      <c r="AH60" s="138">
        <f>'Ctrinh-LONG HIEP (21-30)'!AY202</f>
        <v>0</v>
      </c>
      <c r="AI60" s="138">
        <f>'Ctrinh-LONG HIEP (21-30)'!AY212</f>
        <v>0</v>
      </c>
      <c r="AJ60" s="138">
        <f>'Ctrinh-LONG HIEP (21-30)'!AY216</f>
        <v>0</v>
      </c>
      <c r="AK60" s="138">
        <f>'Ctrinh-LONG HIEP (21-30)'!AY220</f>
        <v>0</v>
      </c>
      <c r="AL60" s="138">
        <f>'Ctrinh-LONG HIEP (21-30)'!AY224</f>
        <v>0</v>
      </c>
      <c r="AM60" s="138">
        <f>'Ctrinh-LONG HIEP (21-30)'!AY231</f>
        <v>0</v>
      </c>
      <c r="AN60" s="138">
        <f>'Ctrinh-LONG HIEP (21-30)'!AY238</f>
        <v>0</v>
      </c>
      <c r="AO60" s="138">
        <f>'Ctrinh-LONG HIEP (21-30)'!AY245</f>
        <v>0</v>
      </c>
      <c r="AP60" s="138">
        <f>'Ctrinh-LONG HIEP (21-30)'!AY252</f>
        <v>0</v>
      </c>
      <c r="AQ60" s="138">
        <f>'Ctrinh-LONG HIEP (21-30)'!AY259</f>
        <v>0</v>
      </c>
      <c r="AR60" s="138">
        <f>'Ctrinh-LONG HIEP (21-30)'!AY263</f>
        <v>0</v>
      </c>
      <c r="AS60" s="138">
        <f>'Ctrinh-LONG HIEP (21-30)'!AY267</f>
        <v>0</v>
      </c>
      <c r="AT60" s="220">
        <f>'Ctrinh-LONG HIEP (21-30)'!AY271</f>
        <v>0</v>
      </c>
      <c r="AU60" s="138">
        <f>'Ctrinh-LONG HIEP (21-30)'!AY278</f>
        <v>0</v>
      </c>
      <c r="AV60" s="138">
        <f>'Ctrinh-LONG HIEP (21-30)'!AY285</f>
        <v>0</v>
      </c>
      <c r="AW60" s="138">
        <f>'Ctrinh-LONG HIEP (21-30)'!AY292</f>
        <v>0</v>
      </c>
      <c r="AX60" s="138">
        <f>'Ctrinh-LONG HIEP (21-30)'!AY299</f>
        <v>0</v>
      </c>
      <c r="AY60" s="138">
        <f>'Ctrinh-LONG HIEP (21-30)'!AY306</f>
        <v>0</v>
      </c>
      <c r="AZ60" s="138">
        <f>'Ctrinh-LONG HIEP (21-30)'!AY313</f>
        <v>0</v>
      </c>
      <c r="BA60" s="138">
        <f>'Ctrinh-LONG HIEP (21-30)'!AY320</f>
        <v>0</v>
      </c>
      <c r="BB60" s="138">
        <f>'Ctrinh-LONG HIEP (21-30)'!AY327</f>
        <v>0</v>
      </c>
      <c r="BC60" s="138">
        <f>'Ctrinh-LONG HIEP (21-30)'!AY334</f>
        <v>0</v>
      </c>
      <c r="BD60" s="155">
        <f>$D60-$BH60</f>
        <v>0</v>
      </c>
      <c r="BE60" s="138">
        <f>'Ctrinh-LONG HIEP (21-30)'!AY348</f>
        <v>0</v>
      </c>
      <c r="BF60" s="145">
        <f>'Ctrinh-LONG HIEP (21-30)'!AY355</f>
        <v>0</v>
      </c>
      <c r="BG60" s="138"/>
      <c r="BH60" s="138">
        <f t="shared" si="22"/>
        <v>0</v>
      </c>
      <c r="BI60" s="146">
        <f>$BD$64-BH60</f>
        <v>0</v>
      </c>
      <c r="BJ60" s="138">
        <f t="shared" si="20"/>
        <v>0</v>
      </c>
      <c r="BK60" s="152"/>
    </row>
    <row r="61" spans="1:64" ht="15.75" customHeight="1">
      <c r="A61" s="317">
        <v>2.21</v>
      </c>
      <c r="B61" s="157" t="s">
        <v>126</v>
      </c>
      <c r="C61" s="156" t="s">
        <v>127</v>
      </c>
      <c r="D61" s="149"/>
      <c r="E61" s="200">
        <f t="shared" si="13"/>
        <v>0</v>
      </c>
      <c r="F61" s="138">
        <f t="shared" si="17"/>
        <v>0</v>
      </c>
      <c r="G61" s="154">
        <f>'Ctrinh-LONG HIEP (21-30)'!AZ7</f>
        <v>0</v>
      </c>
      <c r="H61" s="138">
        <f>'Ctrinh-LONG HIEP (21-30)'!AZ14</f>
        <v>0</v>
      </c>
      <c r="I61" s="138">
        <f>'Ctrinh-LONG HIEP (21-30)'!AZ21</f>
        <v>0</v>
      </c>
      <c r="J61" s="138">
        <f>'Ctrinh-LONG HIEP (21-30)'!AZ28</f>
        <v>0</v>
      </c>
      <c r="K61" s="138">
        <f>'Ctrinh-LONG HIEP (21-30)'!AZ35</f>
        <v>0</v>
      </c>
      <c r="L61" s="138">
        <f>'Ctrinh-LONG HIEP (21-30)'!AZ42</f>
        <v>0</v>
      </c>
      <c r="M61" s="138">
        <f>'Ctrinh-LONG HIEP (21-30)'!AZ49</f>
        <v>0</v>
      </c>
      <c r="N61" s="220">
        <f>'Ctrinh-LONG HIEP (21-30)'!AY63</f>
        <v>0</v>
      </c>
      <c r="O61" s="138">
        <f>'Ctrinh-LONG HIEP (21-30)'!AZ63</f>
        <v>0</v>
      </c>
      <c r="P61" s="138">
        <f>'Ctrinh-LONG HIEP (21-30)'!AZ70</f>
        <v>0</v>
      </c>
      <c r="Q61" s="138">
        <f>'Ctrinh-LONG HIEP (21-30)'!AZ77</f>
        <v>0</v>
      </c>
      <c r="R61" s="200">
        <f>SUM(T61:AB61,AT61:BD61,)</f>
        <v>0</v>
      </c>
      <c r="S61" s="145"/>
      <c r="T61" s="138">
        <f>'Ctrinh-LONG HIEP (21-30)'!AZ84</f>
        <v>0</v>
      </c>
      <c r="U61" s="138">
        <f>'Ctrinh-LONG HIEP (21-30)'!AZ91</f>
        <v>0</v>
      </c>
      <c r="V61" s="138">
        <f>'Ctrinh-LONG HIEP (21-30)'!AZ98</f>
        <v>0</v>
      </c>
      <c r="W61" s="138">
        <f>'Ctrinh-LONG HIEP (21-30)'!AZ105</f>
        <v>0</v>
      </c>
      <c r="X61" s="138">
        <f>'Ctrinh-LONG HIEP (21-30)'!AZ112</f>
        <v>0</v>
      </c>
      <c r="Y61" s="138">
        <f>'Ctrinh-LONG HIEP (21-30)'!AZ119</f>
        <v>0</v>
      </c>
      <c r="Z61" s="138">
        <f>'Ctrinh-LONG HIEP (21-30)'!AZ126</f>
        <v>0</v>
      </c>
      <c r="AA61" s="138">
        <f>'Ctrinh-LONG HIEP (21-30)'!AZ133</f>
        <v>0</v>
      </c>
      <c r="AB61" s="263">
        <f t="shared" si="23"/>
        <v>0</v>
      </c>
      <c r="AC61" s="263"/>
      <c r="AD61" s="138">
        <f>'Ctrinh-LONG HIEP (21-30)'!AZ141</f>
        <v>0</v>
      </c>
      <c r="AE61" s="138">
        <f>'Ctrinh-LONG HIEP (21-30)'!AZ186</f>
        <v>0</v>
      </c>
      <c r="AF61" s="138">
        <f>'Ctrinh-LONG HIEP (21-30)'!AZ194</f>
        <v>0</v>
      </c>
      <c r="AG61" s="138">
        <f>'Ctrinh-LONG HIEP (21-30)'!AZ198</f>
        <v>0</v>
      </c>
      <c r="AH61" s="138">
        <f>'Ctrinh-LONG HIEP (21-30)'!AZ202</f>
        <v>0</v>
      </c>
      <c r="AI61" s="138">
        <f>'Ctrinh-LONG HIEP (21-30)'!AZ212</f>
        <v>0</v>
      </c>
      <c r="AJ61" s="138">
        <f>'Ctrinh-LONG HIEP (21-30)'!AZ216</f>
        <v>0</v>
      </c>
      <c r="AK61" s="138">
        <f>'Ctrinh-LONG HIEP (21-30)'!AZ220</f>
        <v>0</v>
      </c>
      <c r="AL61" s="138">
        <f>'Ctrinh-LONG HIEP (21-30)'!AZ224</f>
        <v>0</v>
      </c>
      <c r="AM61" s="138">
        <f>'Ctrinh-LONG HIEP (21-30)'!AZ231</f>
        <v>0</v>
      </c>
      <c r="AN61" s="138">
        <f>'Ctrinh-LONG HIEP (21-30)'!AZ238</f>
        <v>0</v>
      </c>
      <c r="AO61" s="138">
        <f>'Ctrinh-LONG HIEP (21-30)'!AZ245</f>
        <v>0</v>
      </c>
      <c r="AP61" s="138">
        <f>'Ctrinh-LONG HIEP (21-30)'!AZ252</f>
        <v>0</v>
      </c>
      <c r="AQ61" s="138">
        <f>'Ctrinh-LONG HIEP (21-30)'!AZ259</f>
        <v>0</v>
      </c>
      <c r="AR61" s="138">
        <f>'Ctrinh-LONG HIEP (21-30)'!AZ263</f>
        <v>0</v>
      </c>
      <c r="AS61" s="138">
        <f>'Ctrinh-LONG HIEP (21-30)'!AZ267</f>
        <v>0</v>
      </c>
      <c r="AT61" s="220">
        <f>'Ctrinh-LONG HIEP (21-30)'!AZ271</f>
        <v>0</v>
      </c>
      <c r="AU61" s="138">
        <f>'Ctrinh-LONG HIEP (21-30)'!AZ278</f>
        <v>0</v>
      </c>
      <c r="AV61" s="138">
        <f>'Ctrinh-LONG HIEP (21-30)'!AZ285</f>
        <v>0</v>
      </c>
      <c r="AW61" s="138">
        <f>'Ctrinh-LONG HIEP (21-30)'!AZ292</f>
        <v>0</v>
      </c>
      <c r="AX61" s="138">
        <f>'Ctrinh-LONG HIEP (21-30)'!AZ299</f>
        <v>0</v>
      </c>
      <c r="AY61" s="138">
        <f>'Ctrinh-LONG HIEP (21-30)'!AZ306</f>
        <v>0</v>
      </c>
      <c r="AZ61" s="138">
        <f>'Ctrinh-LONG HIEP (21-30)'!AZ313</f>
        <v>0</v>
      </c>
      <c r="BA61" s="138">
        <f>'Ctrinh-LONG HIEP (21-30)'!AZ320</f>
        <v>0</v>
      </c>
      <c r="BB61" s="138">
        <f>'Ctrinh-LONG HIEP (21-30)'!AZ327</f>
        <v>0</v>
      </c>
      <c r="BC61" s="138">
        <f>'Ctrinh-LONG HIEP (21-30)'!AZ334</f>
        <v>0</v>
      </c>
      <c r="BD61" s="138">
        <f>'Ctrinh-LONG HIEP (21-30)'!AZ341</f>
        <v>0</v>
      </c>
      <c r="BE61" s="155">
        <f>$D61-$BH61</f>
        <v>0</v>
      </c>
      <c r="BF61" s="145">
        <f>'Ctrinh-LONG HIEP (21-30)'!AZ355</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'Ctrinh-LONG HIEP (21-30)'!BA7</f>
        <v>0</v>
      </c>
      <c r="H62" s="145">
        <f>'Ctrinh-LONG HIEP (21-30)'!BA14</f>
        <v>0</v>
      </c>
      <c r="I62" s="145">
        <f>'Ctrinh-LONG HIEP (21-30)'!BA21</f>
        <v>0</v>
      </c>
      <c r="J62" s="145">
        <f>'Ctrinh-LONG HIEP (21-30)'!BA28</f>
        <v>0</v>
      </c>
      <c r="K62" s="145">
        <f>'Ctrinh-LONG HIEP (21-30)'!BA35</f>
        <v>0</v>
      </c>
      <c r="L62" s="145">
        <f>'Ctrinh-LONG HIEP (21-30)'!BA42</f>
        <v>0</v>
      </c>
      <c r="M62" s="145">
        <f>'Ctrinh-LONG HIEP (21-30)'!BA49</f>
        <v>0</v>
      </c>
      <c r="N62" s="229">
        <f>'Ctrinh-LONG HIEP (21-30)'!AZ63</f>
        <v>0</v>
      </c>
      <c r="O62" s="145">
        <f>'Ctrinh-LONG HIEP (21-30)'!BA63</f>
        <v>0</v>
      </c>
      <c r="P62" s="145">
        <f>'Ctrinh-LONG HIEP (21-30)'!BA70</f>
        <v>0</v>
      </c>
      <c r="Q62" s="145">
        <f>'Ctrinh-LONG HIEP (21-30)'!BA77</f>
        <v>0</v>
      </c>
      <c r="R62" s="200">
        <f>SUM(T62:AB62,AT62:BE62,)</f>
        <v>0</v>
      </c>
      <c r="S62" s="145"/>
      <c r="T62" s="145">
        <f>'Ctrinh-LONG HIEP (21-30)'!BA84</f>
        <v>0</v>
      </c>
      <c r="U62" s="145">
        <f>'Ctrinh-LONG HIEP (21-30)'!BA91</f>
        <v>0</v>
      </c>
      <c r="V62" s="145">
        <f>'Ctrinh-LONG HIEP (21-30)'!BA98</f>
        <v>0</v>
      </c>
      <c r="W62" s="145">
        <f>'Ctrinh-LONG HIEP (21-30)'!BA105</f>
        <v>0</v>
      </c>
      <c r="X62" s="145">
        <f>'Ctrinh-LONG HIEP (21-30)'!BA112</f>
        <v>0</v>
      </c>
      <c r="Y62" s="145">
        <f>'Ctrinh-LONG HIEP (21-30)'!BA119</f>
        <v>0</v>
      </c>
      <c r="Z62" s="145">
        <f>'Ctrinh-LONG HIEP (21-30)'!BA126</f>
        <v>0</v>
      </c>
      <c r="AA62" s="145">
        <f>'Ctrinh-LONG HIEP (21-30)'!BA133</f>
        <v>0</v>
      </c>
      <c r="AB62" s="263">
        <f t="shared" si="23"/>
        <v>0</v>
      </c>
      <c r="AC62" s="263"/>
      <c r="AD62" s="145">
        <f>'Ctrinh-LONG HIEP (21-30)'!BA141</f>
        <v>0</v>
      </c>
      <c r="AE62" s="145">
        <f>'Ctrinh-LONG HIEP (21-30)'!BA186</f>
        <v>0</v>
      </c>
      <c r="AF62" s="145">
        <f>'Ctrinh-LONG HIEP (21-30)'!BA194</f>
        <v>0</v>
      </c>
      <c r="AG62" s="145">
        <f>'Ctrinh-LONG HIEP (21-30)'!BA198</f>
        <v>0</v>
      </c>
      <c r="AH62" s="145">
        <f>'Ctrinh-LONG HIEP (21-30)'!BA202</f>
        <v>0</v>
      </c>
      <c r="AI62" s="145">
        <f>'Ctrinh-LONG HIEP (21-30)'!BA212</f>
        <v>0</v>
      </c>
      <c r="AJ62" s="145">
        <f>'Ctrinh-LONG HIEP (21-30)'!BA216</f>
        <v>0</v>
      </c>
      <c r="AK62" s="145">
        <f>'Ctrinh-LONG HIEP (21-30)'!BA220</f>
        <v>0</v>
      </c>
      <c r="AL62" s="145">
        <f>'Ctrinh-LONG HIEP (21-30)'!BA224</f>
        <v>0</v>
      </c>
      <c r="AM62" s="145">
        <f>'Ctrinh-LONG HIEP (21-30)'!BA231</f>
        <v>0</v>
      </c>
      <c r="AN62" s="145">
        <f>'Ctrinh-LONG HIEP (21-30)'!BA238</f>
        <v>0</v>
      </c>
      <c r="AO62" s="145">
        <f>'Ctrinh-LONG HIEP (21-30)'!BA245</f>
        <v>0</v>
      </c>
      <c r="AP62" s="145">
        <f>'Ctrinh-LONG HIEP (21-30)'!BA252</f>
        <v>0</v>
      </c>
      <c r="AQ62" s="145">
        <f>'Ctrinh-LONG HIEP (21-30)'!BA259</f>
        <v>0</v>
      </c>
      <c r="AR62" s="145">
        <f>'Ctrinh-LONG HIEP (21-30)'!BA263</f>
        <v>0</v>
      </c>
      <c r="AS62" s="145">
        <f>'Ctrinh-LONG HIEP (21-30)'!BA267</f>
        <v>0</v>
      </c>
      <c r="AT62" s="229">
        <f>'Ctrinh-LONG HIEP (21-30)'!BA271</f>
        <v>0</v>
      </c>
      <c r="AU62" s="145">
        <f>'Ctrinh-LONG HIEP (21-30)'!BA278</f>
        <v>0</v>
      </c>
      <c r="AV62" s="145">
        <f>'Ctrinh-LONG HIEP (21-30)'!BA285</f>
        <v>0</v>
      </c>
      <c r="AW62" s="145">
        <f>'Ctrinh-LONG HIEP (21-30)'!BA292</f>
        <v>0</v>
      </c>
      <c r="AX62" s="145">
        <f>'Ctrinh-LONG HIEP (21-30)'!BA299</f>
        <v>0</v>
      </c>
      <c r="AY62" s="145">
        <f>'Ctrinh-LONG HIEP (21-30)'!BA306</f>
        <v>0</v>
      </c>
      <c r="AZ62" s="145">
        <f>'Ctrinh-LONG HIEP (21-30)'!BA313</f>
        <v>0</v>
      </c>
      <c r="BA62" s="145">
        <f>'Ctrinh-LONG HIEP (21-30)'!BA320</f>
        <v>0</v>
      </c>
      <c r="BB62" s="145">
        <f>'Ctrinh-LONG HIEP (21-30)'!BA327</f>
        <v>0</v>
      </c>
      <c r="BC62" s="145">
        <f>'Ctrinh-LONG HIEP (21-30)'!BA334</f>
        <v>0</v>
      </c>
      <c r="BD62" s="145">
        <f>'Ctrinh-LONG HIEP (21-30)'!BA341</f>
        <v>0</v>
      </c>
      <c r="BE62" s="145">
        <f>'Ctrinh-LONG HIEP (21-30)'!BA348</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6"/>
  <sheetViews>
    <sheetView workbookViewId="0">
      <selection activeCell="E16" sqref="E16"/>
    </sheetView>
  </sheetViews>
  <sheetFormatPr defaultRowHeight="13.2"/>
  <cols>
    <col min="1" max="1" width="17.6640625" bestFit="1" customWidth="1"/>
    <col min="2" max="7" width="15.33203125" customWidth="1"/>
    <col min="10" max="11" width="9.88671875" bestFit="1" customWidth="1"/>
    <col min="12" max="12" width="8.44140625" style="1111" bestFit="1" customWidth="1"/>
  </cols>
  <sheetData>
    <row r="1" spans="1:13" ht="13.8" thickBot="1">
      <c r="A1" s="1111" t="s">
        <v>1868</v>
      </c>
      <c r="J1">
        <v>2022</v>
      </c>
      <c r="K1">
        <v>2023</v>
      </c>
      <c r="L1" s="1111" t="s">
        <v>1870</v>
      </c>
      <c r="M1" s="1111" t="s">
        <v>1869</v>
      </c>
    </row>
    <row r="2" spans="1:13" ht="16.8" thickTop="1" thickBot="1">
      <c r="A2" s="1352" t="s">
        <v>1817</v>
      </c>
      <c r="B2" s="1352" t="s">
        <v>1808</v>
      </c>
      <c r="C2" s="1352" t="s">
        <v>1818</v>
      </c>
      <c r="D2" s="1352" t="s">
        <v>1819</v>
      </c>
      <c r="E2" s="1352" t="s">
        <v>1811</v>
      </c>
      <c r="F2" s="1352" t="s">
        <v>1812</v>
      </c>
      <c r="G2" s="1352" t="s">
        <v>1813</v>
      </c>
      <c r="I2" s="1133"/>
      <c r="J2" s="1113">
        <v>38008.46</v>
      </c>
      <c r="K2" s="1114">
        <v>38008.46</v>
      </c>
      <c r="L2" s="1115"/>
      <c r="M2" s="1115"/>
    </row>
    <row r="3" spans="1:13" ht="16.8" thickTop="1" thickBot="1">
      <c r="A3" s="1352"/>
      <c r="B3" s="1352"/>
      <c r="C3" s="1352"/>
      <c r="D3" s="1352"/>
      <c r="E3" s="1352"/>
      <c r="F3" s="1352"/>
      <c r="G3" s="1352"/>
      <c r="I3" s="1134" t="s">
        <v>13</v>
      </c>
      <c r="J3" s="1125">
        <v>33667.699999999997</v>
      </c>
      <c r="K3" s="1116">
        <v>33357.54</v>
      </c>
      <c r="L3" s="1122">
        <f>K3-J3</f>
        <v>-310.15999999999622</v>
      </c>
      <c r="M3" s="1122">
        <f>K3/$K$2*100</f>
        <v>87.763461082085414</v>
      </c>
    </row>
    <row r="4" spans="1:13" ht="16.2" thickBot="1">
      <c r="A4">
        <v>30603</v>
      </c>
      <c r="B4">
        <v>5877</v>
      </c>
      <c r="C4">
        <v>44211</v>
      </c>
      <c r="D4">
        <v>47385</v>
      </c>
      <c r="E4">
        <v>8423</v>
      </c>
      <c r="F4">
        <v>1794</v>
      </c>
      <c r="G4">
        <v>25253</v>
      </c>
      <c r="I4" s="1134" t="s">
        <v>16</v>
      </c>
      <c r="J4" s="1126">
        <v>1507.88</v>
      </c>
      <c r="K4" s="1117">
        <v>1495.24</v>
      </c>
      <c r="L4" s="1123">
        <f t="shared" ref="L4:L55" si="0">K4-J4</f>
        <v>-12.6400000000001</v>
      </c>
      <c r="M4" s="1123">
        <f t="shared" ref="M4:M55" si="1">K4/$K$2*100</f>
        <v>3.933966280138685</v>
      </c>
    </row>
    <row r="5" spans="1:13" ht="16.2" thickBot="1">
      <c r="B5">
        <v>767</v>
      </c>
      <c r="C5">
        <v>437342</v>
      </c>
      <c r="D5">
        <v>31607</v>
      </c>
      <c r="E5">
        <v>2973</v>
      </c>
      <c r="F5">
        <v>41767</v>
      </c>
      <c r="G5">
        <v>1855</v>
      </c>
      <c r="I5" s="1135" t="s">
        <v>18</v>
      </c>
      <c r="J5" s="1127" t="s">
        <v>514</v>
      </c>
      <c r="K5" s="1118" t="s">
        <v>514</v>
      </c>
      <c r="L5" s="1118" t="s">
        <v>514</v>
      </c>
      <c r="M5" s="1118" t="s">
        <v>514</v>
      </c>
    </row>
    <row r="6" spans="1:13" ht="16.2" thickBot="1">
      <c r="C6">
        <v>9596</v>
      </c>
      <c r="D6">
        <v>39999</v>
      </c>
      <c r="E6">
        <v>39121</v>
      </c>
      <c r="F6">
        <v>22272</v>
      </c>
      <c r="G6">
        <v>528</v>
      </c>
      <c r="I6" s="1135" t="s">
        <v>19</v>
      </c>
      <c r="J6" s="1128">
        <v>1507.88</v>
      </c>
      <c r="K6" s="1119">
        <v>1495.24</v>
      </c>
      <c r="L6" s="1124">
        <f t="shared" si="0"/>
        <v>-12.6400000000001</v>
      </c>
      <c r="M6" s="1124">
        <f t="shared" si="1"/>
        <v>3.933966280138685</v>
      </c>
    </row>
    <row r="7" spans="1:13" ht="16.2" thickBot="1">
      <c r="C7">
        <v>200497</v>
      </c>
      <c r="D7">
        <v>37400</v>
      </c>
      <c r="E7">
        <v>100000</v>
      </c>
      <c r="F7">
        <v>50389</v>
      </c>
      <c r="G7">
        <v>8105</v>
      </c>
      <c r="I7" s="1136" t="s">
        <v>22</v>
      </c>
      <c r="J7" s="1129">
        <v>110.12</v>
      </c>
      <c r="K7" s="750">
        <v>109.12</v>
      </c>
      <c r="L7" s="1123">
        <f t="shared" si="0"/>
        <v>-1</v>
      </c>
      <c r="M7" s="1123">
        <f t="shared" si="1"/>
        <v>0.28709397855109103</v>
      </c>
    </row>
    <row r="8" spans="1:13" ht="16.2" thickBot="1">
      <c r="C8">
        <v>29156</v>
      </c>
      <c r="D8">
        <v>21967</v>
      </c>
      <c r="E8">
        <v>19707</v>
      </c>
      <c r="G8">
        <v>10530</v>
      </c>
      <c r="I8" s="1136" t="s">
        <v>25</v>
      </c>
      <c r="J8" s="1126">
        <v>18947.599999999999</v>
      </c>
      <c r="K8" s="1117">
        <v>18735.5</v>
      </c>
      <c r="L8" s="1123">
        <f t="shared" si="0"/>
        <v>-212.09999999999854</v>
      </c>
      <c r="M8" s="1123">
        <f t="shared" si="1"/>
        <v>49.292973195967427</v>
      </c>
    </row>
    <row r="9" spans="1:13" ht="16.2" thickBot="1">
      <c r="C9">
        <v>63195</v>
      </c>
      <c r="D9">
        <v>157552</v>
      </c>
      <c r="E9">
        <v>28153</v>
      </c>
      <c r="I9" s="1136" t="s">
        <v>28</v>
      </c>
      <c r="J9" s="1126">
        <v>7741.2</v>
      </c>
      <c r="K9" s="1117">
        <v>7741.2</v>
      </c>
      <c r="L9" s="1123">
        <f t="shared" si="0"/>
        <v>0</v>
      </c>
      <c r="M9" s="1123">
        <f t="shared" si="1"/>
        <v>20.367044600070617</v>
      </c>
    </row>
    <row r="10" spans="1:13" ht="16.2" thickBot="1">
      <c r="A10">
        <f>SUM(A4:A9)</f>
        <v>30603</v>
      </c>
      <c r="B10">
        <f t="shared" ref="B10:G10" si="2">SUM(B4:B9)</f>
        <v>6644</v>
      </c>
      <c r="C10">
        <f t="shared" si="2"/>
        <v>783997</v>
      </c>
      <c r="D10">
        <f t="shared" si="2"/>
        <v>335910</v>
      </c>
      <c r="E10">
        <f t="shared" si="2"/>
        <v>198377</v>
      </c>
      <c r="F10">
        <f t="shared" si="2"/>
        <v>116222</v>
      </c>
      <c r="G10">
        <f t="shared" si="2"/>
        <v>46271</v>
      </c>
      <c r="I10" s="1136" t="s">
        <v>31</v>
      </c>
      <c r="J10" s="1129" t="s">
        <v>514</v>
      </c>
      <c r="K10" s="750" t="s">
        <v>514</v>
      </c>
      <c r="L10" s="750" t="s">
        <v>514</v>
      </c>
      <c r="M10" s="750" t="s">
        <v>514</v>
      </c>
    </row>
    <row r="11" spans="1:13" ht="16.2" thickBot="1">
      <c r="A11" s="1112">
        <f>A10/10000</f>
        <v>3.0602999999999998</v>
      </c>
      <c r="B11" s="1112">
        <f t="shared" ref="B11:G11" si="3">B10/10000</f>
        <v>0.66439999999999999</v>
      </c>
      <c r="C11" s="1112">
        <f t="shared" si="3"/>
        <v>78.399699999999996</v>
      </c>
      <c r="D11" s="1112">
        <f t="shared" si="3"/>
        <v>33.591000000000001</v>
      </c>
      <c r="E11" s="1112">
        <f t="shared" si="3"/>
        <v>19.837700000000002</v>
      </c>
      <c r="F11" s="1112">
        <f t="shared" si="3"/>
        <v>11.622199999999999</v>
      </c>
      <c r="G11" s="1112">
        <f t="shared" si="3"/>
        <v>4.6271000000000004</v>
      </c>
      <c r="I11" s="1136" t="s">
        <v>34</v>
      </c>
      <c r="J11" s="1126">
        <v>4983.29</v>
      </c>
      <c r="K11" s="1117">
        <v>4853.58</v>
      </c>
      <c r="L11" s="1123">
        <f t="shared" si="0"/>
        <v>-129.71000000000004</v>
      </c>
      <c r="M11" s="1123">
        <f t="shared" si="1"/>
        <v>12.769736000879806</v>
      </c>
    </row>
    <row r="12" spans="1:13" ht="16.2" thickBot="1">
      <c r="A12" s="1112">
        <v>3.06</v>
      </c>
      <c r="B12" s="1112">
        <v>0.66425699999999999</v>
      </c>
      <c r="C12" s="1112">
        <v>71.88</v>
      </c>
      <c r="D12" s="1112">
        <v>33.29</v>
      </c>
      <c r="E12" s="1112">
        <v>21.22</v>
      </c>
      <c r="F12" s="1112">
        <v>11.64</v>
      </c>
      <c r="G12" s="1112">
        <v>4.6271659999999999</v>
      </c>
      <c r="I12" s="1135" t="s">
        <v>677</v>
      </c>
      <c r="J12" s="1128">
        <v>1598.94</v>
      </c>
      <c r="K12" s="1119">
        <v>1598.94</v>
      </c>
      <c r="L12" s="1124">
        <f t="shared" si="0"/>
        <v>0</v>
      </c>
      <c r="M12" s="1124">
        <f t="shared" si="1"/>
        <v>4.206800275517609</v>
      </c>
    </row>
    <row r="13" spans="1:13" ht="16.2" thickBot="1">
      <c r="A13" s="1112">
        <f>A11-A12</f>
        <v>2.9999999999974492E-4</v>
      </c>
      <c r="B13" s="1112">
        <f t="shared" ref="B13:G13" si="4">B11-B12</f>
        <v>1.4300000000000423E-4</v>
      </c>
      <c r="C13" s="1112">
        <f t="shared" si="4"/>
        <v>6.5197000000000003</v>
      </c>
      <c r="D13" s="1112">
        <f t="shared" si="4"/>
        <v>0.30100000000000193</v>
      </c>
      <c r="E13" s="1112">
        <f t="shared" si="4"/>
        <v>-1.3822999999999972</v>
      </c>
      <c r="F13" s="1112">
        <f t="shared" si="4"/>
        <v>-1.7800000000001148E-2</v>
      </c>
      <c r="G13" s="1112">
        <f t="shared" si="4"/>
        <v>-6.5999999999455383E-5</v>
      </c>
      <c r="I13" s="1136" t="s">
        <v>37</v>
      </c>
      <c r="J13" s="1129">
        <v>135.6</v>
      </c>
      <c r="K13" s="750">
        <v>170.6</v>
      </c>
      <c r="L13" s="1123">
        <f t="shared" si="0"/>
        <v>35</v>
      </c>
      <c r="M13" s="1123">
        <f t="shared" si="1"/>
        <v>0.44884744080659933</v>
      </c>
    </row>
    <row r="14" spans="1:13" ht="16.2" thickBot="1">
      <c r="I14" s="1136" t="s">
        <v>40</v>
      </c>
      <c r="J14" s="1129" t="s">
        <v>514</v>
      </c>
      <c r="K14" s="750" t="s">
        <v>514</v>
      </c>
      <c r="L14" s="750" t="s">
        <v>514</v>
      </c>
      <c r="M14" s="750" t="s">
        <v>514</v>
      </c>
    </row>
    <row r="15" spans="1:13" ht="16.2" thickBot="1">
      <c r="I15" s="1136" t="s">
        <v>43</v>
      </c>
      <c r="J15" s="1129">
        <v>242.01</v>
      </c>
      <c r="K15" s="750">
        <v>252.3</v>
      </c>
      <c r="L15" s="1123">
        <f t="shared" si="0"/>
        <v>10.29000000000002</v>
      </c>
      <c r="M15" s="1123">
        <f t="shared" si="1"/>
        <v>0.66379958567119013</v>
      </c>
    </row>
    <row r="16" spans="1:13" ht="16.2" thickBot="1">
      <c r="I16" s="1134" t="s">
        <v>45</v>
      </c>
      <c r="J16" s="1130">
        <v>4340.76</v>
      </c>
      <c r="K16" s="1116">
        <v>4650.92</v>
      </c>
      <c r="L16" s="1122">
        <f t="shared" si="0"/>
        <v>310.15999999999985</v>
      </c>
      <c r="M16" s="1122">
        <f t="shared" si="1"/>
        <v>12.236538917914592</v>
      </c>
    </row>
    <row r="17" spans="9:13" ht="16.2" thickBot="1">
      <c r="I17" s="1136"/>
      <c r="J17" s="1131"/>
      <c r="K17" s="1120"/>
      <c r="L17" s="1123"/>
      <c r="M17" s="1123"/>
    </row>
    <row r="18" spans="9:13" ht="16.2" thickBot="1">
      <c r="I18" s="1136" t="s">
        <v>48</v>
      </c>
      <c r="J18" s="1129">
        <v>151.80000000000001</v>
      </c>
      <c r="K18" s="750">
        <v>173.58</v>
      </c>
      <c r="L18" s="1123">
        <f t="shared" si="0"/>
        <v>21.78</v>
      </c>
      <c r="M18" s="1123">
        <f t="shared" si="1"/>
        <v>0.45668780055808628</v>
      </c>
    </row>
    <row r="19" spans="9:13" ht="16.2" thickBot="1">
      <c r="I19" s="1136" t="s">
        <v>51</v>
      </c>
      <c r="J19" s="1129">
        <v>3.77</v>
      </c>
      <c r="K19" s="750">
        <v>4.7</v>
      </c>
      <c r="L19" s="1123">
        <f t="shared" si="0"/>
        <v>0.93000000000000016</v>
      </c>
      <c r="M19" s="1123">
        <f t="shared" si="1"/>
        <v>1.2365668064425657E-2</v>
      </c>
    </row>
    <row r="20" spans="9:13" ht="16.2" thickBot="1">
      <c r="I20" s="1136" t="s">
        <v>54</v>
      </c>
      <c r="J20" s="1129" t="s">
        <v>514</v>
      </c>
      <c r="K20" s="750" t="s">
        <v>514</v>
      </c>
      <c r="L20" s="750" t="s">
        <v>514</v>
      </c>
      <c r="M20" s="750" t="s">
        <v>514</v>
      </c>
    </row>
    <row r="21" spans="9:13" ht="16.2" thickBot="1">
      <c r="I21" s="1136" t="s">
        <v>58</v>
      </c>
      <c r="J21" s="1129">
        <v>0</v>
      </c>
      <c r="K21" s="750">
        <v>69</v>
      </c>
      <c r="L21" s="1123">
        <f t="shared" si="0"/>
        <v>69</v>
      </c>
      <c r="M21" s="1123">
        <f t="shared" si="1"/>
        <v>0.18153853115858942</v>
      </c>
    </row>
    <row r="22" spans="9:13" ht="16.2" thickBot="1">
      <c r="I22" s="1136" t="s">
        <v>60</v>
      </c>
      <c r="J22" s="1129">
        <v>14.82</v>
      </c>
      <c r="K22" s="750">
        <v>49.84</v>
      </c>
      <c r="L22" s="1123">
        <f t="shared" si="0"/>
        <v>35.020000000000003</v>
      </c>
      <c r="M22" s="1123">
        <f t="shared" si="1"/>
        <v>0.13112870134701593</v>
      </c>
    </row>
    <row r="23" spans="9:13" ht="16.2" thickBot="1">
      <c r="I23" s="1136" t="s">
        <v>63</v>
      </c>
      <c r="J23" s="1129">
        <v>59.66</v>
      </c>
      <c r="K23" s="750">
        <v>124.15</v>
      </c>
      <c r="L23" s="1123">
        <f t="shared" si="0"/>
        <v>64.490000000000009</v>
      </c>
      <c r="M23" s="1123">
        <f t="shared" si="1"/>
        <v>0.32663780642520118</v>
      </c>
    </row>
    <row r="24" spans="9:13" ht="16.2" thickBot="1">
      <c r="I24" s="1136" t="s">
        <v>66</v>
      </c>
      <c r="J24" s="1129">
        <v>8.76</v>
      </c>
      <c r="K24" s="750">
        <v>8.76</v>
      </c>
      <c r="L24" s="1123">
        <f t="shared" si="0"/>
        <v>0</v>
      </c>
      <c r="M24" s="1123">
        <f t="shared" si="1"/>
        <v>2.3047500477525264E-2</v>
      </c>
    </row>
    <row r="25" spans="9:13" ht="16.2" thickBot="1">
      <c r="I25" s="1136" t="s">
        <v>117</v>
      </c>
      <c r="J25" s="1129" t="s">
        <v>514</v>
      </c>
      <c r="K25" s="750" t="s">
        <v>514</v>
      </c>
      <c r="L25" s="750" t="s">
        <v>514</v>
      </c>
      <c r="M25" s="750" t="s">
        <v>514</v>
      </c>
    </row>
    <row r="26" spans="9:13" ht="16.2" thickBot="1">
      <c r="I26" s="1136" t="s">
        <v>69</v>
      </c>
      <c r="J26" s="1126">
        <v>2466.12</v>
      </c>
      <c r="K26" s="1117">
        <v>2516.59</v>
      </c>
      <c r="L26" s="1123">
        <f t="shared" si="0"/>
        <v>50.470000000000255</v>
      </c>
      <c r="M26" s="1123">
        <f t="shared" si="1"/>
        <v>6.6211311902665884</v>
      </c>
    </row>
    <row r="27" spans="9:13" ht="16.2" thickBot="1">
      <c r="I27" s="1136"/>
      <c r="J27" s="1129"/>
      <c r="K27" s="750"/>
      <c r="L27" s="1123"/>
      <c r="M27" s="1123"/>
    </row>
    <row r="28" spans="9:13" ht="16.2" thickBot="1">
      <c r="I28" s="1135" t="s">
        <v>83</v>
      </c>
      <c r="J28" s="1127">
        <v>730.45</v>
      </c>
      <c r="K28" s="1118">
        <v>753.89</v>
      </c>
      <c r="L28" s="1124">
        <f t="shared" si="0"/>
        <v>23.439999999999941</v>
      </c>
      <c r="M28" s="1124">
        <f t="shared" si="1"/>
        <v>1.9834794674659273</v>
      </c>
    </row>
    <row r="29" spans="9:13" ht="16.2" thickBot="1">
      <c r="I29" s="1135" t="s">
        <v>85</v>
      </c>
      <c r="J29" s="1127">
        <v>172.22</v>
      </c>
      <c r="K29" s="1118">
        <v>187.5</v>
      </c>
      <c r="L29" s="1124">
        <f t="shared" si="0"/>
        <v>15.280000000000001</v>
      </c>
      <c r="M29" s="1124">
        <f t="shared" si="1"/>
        <v>0.49331122597442778</v>
      </c>
    </row>
    <row r="30" spans="9:13" ht="16.2" thickBot="1">
      <c r="I30" s="1135" t="s">
        <v>71</v>
      </c>
      <c r="J30" s="1127">
        <v>1.3</v>
      </c>
      <c r="K30" s="1118">
        <v>1.3</v>
      </c>
      <c r="L30" s="1124">
        <f t="shared" si="0"/>
        <v>0</v>
      </c>
      <c r="M30" s="1124">
        <f t="shared" si="1"/>
        <v>3.4202911667560328E-3</v>
      </c>
    </row>
    <row r="31" spans="9:13" ht="16.2" thickBot="1">
      <c r="I31" s="1135" t="s">
        <v>73</v>
      </c>
      <c r="J31" s="1127">
        <v>4</v>
      </c>
      <c r="K31" s="1118">
        <v>3.79</v>
      </c>
      <c r="L31" s="1124">
        <f t="shared" si="0"/>
        <v>-0.20999999999999996</v>
      </c>
      <c r="M31" s="1124">
        <f t="shared" si="1"/>
        <v>9.9714642476964339E-3</v>
      </c>
    </row>
    <row r="32" spans="9:13" ht="16.2" thickBot="1">
      <c r="I32" s="1135" t="s">
        <v>75</v>
      </c>
      <c r="J32" s="1127">
        <v>38.97</v>
      </c>
      <c r="K32" s="1118">
        <v>44.22</v>
      </c>
      <c r="L32" s="1124">
        <f t="shared" si="0"/>
        <v>5.25</v>
      </c>
      <c r="M32" s="1124">
        <f t="shared" si="1"/>
        <v>0.11634251953380906</v>
      </c>
    </row>
    <row r="33" spans="9:13" ht="16.2" thickBot="1">
      <c r="I33" s="1135" t="s">
        <v>77</v>
      </c>
      <c r="J33" s="1127">
        <v>8.4499999999999993</v>
      </c>
      <c r="K33" s="1118">
        <v>8.69</v>
      </c>
      <c r="L33" s="1124">
        <f t="shared" si="0"/>
        <v>0.24000000000000021</v>
      </c>
      <c r="M33" s="1124">
        <f t="shared" si="1"/>
        <v>2.2863330953161481E-2</v>
      </c>
    </row>
    <row r="34" spans="9:13" ht="16.2" thickBot="1">
      <c r="I34" s="1135" t="s">
        <v>87</v>
      </c>
      <c r="J34" s="1128">
        <v>1464.54</v>
      </c>
      <c r="K34" s="1119">
        <v>1464.54</v>
      </c>
      <c r="L34" s="1124">
        <f t="shared" si="0"/>
        <v>0</v>
      </c>
      <c r="M34" s="1124">
        <f t="shared" si="1"/>
        <v>3.8531947887391387</v>
      </c>
    </row>
    <row r="35" spans="9:13" ht="16.2" thickBot="1">
      <c r="I35" s="1135" t="s">
        <v>89</v>
      </c>
      <c r="J35" s="1127">
        <v>0.89</v>
      </c>
      <c r="K35" s="1118">
        <v>0.89</v>
      </c>
      <c r="L35" s="1124">
        <f t="shared" si="0"/>
        <v>0</v>
      </c>
      <c r="M35" s="1124">
        <f t="shared" si="1"/>
        <v>2.3415839526252837E-3</v>
      </c>
    </row>
    <row r="36" spans="9:13" ht="16.2" thickBot="1">
      <c r="I36" s="1135" t="s">
        <v>646</v>
      </c>
      <c r="J36" s="1129" t="s">
        <v>514</v>
      </c>
      <c r="K36" s="1118" t="s">
        <v>514</v>
      </c>
      <c r="L36" s="1118" t="s">
        <v>514</v>
      </c>
      <c r="M36" s="1118" t="s">
        <v>514</v>
      </c>
    </row>
    <row r="37" spans="9:13" ht="16.2" thickBot="1">
      <c r="I37" s="1135" t="s">
        <v>92</v>
      </c>
      <c r="J37" s="1127">
        <v>0.19</v>
      </c>
      <c r="K37" s="1118">
        <v>0.19</v>
      </c>
      <c r="L37" s="1124">
        <f t="shared" si="0"/>
        <v>0</v>
      </c>
      <c r="M37" s="1124">
        <f t="shared" si="1"/>
        <v>4.9988870898742019E-4</v>
      </c>
    </row>
    <row r="38" spans="9:13" ht="16.2" thickBot="1">
      <c r="I38" s="1135" t="s">
        <v>97</v>
      </c>
      <c r="J38" s="1127">
        <v>5.53</v>
      </c>
      <c r="K38" s="1118">
        <v>7.03</v>
      </c>
      <c r="L38" s="1124">
        <f t="shared" si="0"/>
        <v>1.5</v>
      </c>
      <c r="M38" s="1124">
        <f t="shared" si="1"/>
        <v>1.8495882232534549E-2</v>
      </c>
    </row>
    <row r="39" spans="9:13" ht="16.2" thickBot="1">
      <c r="I39" s="1135" t="s">
        <v>114</v>
      </c>
      <c r="J39" s="1127">
        <v>6.45</v>
      </c>
      <c r="K39" s="1118">
        <v>6.45</v>
      </c>
      <c r="L39" s="1124">
        <f t="shared" si="0"/>
        <v>0</v>
      </c>
      <c r="M39" s="1124">
        <f t="shared" si="1"/>
        <v>1.6969906173520316E-2</v>
      </c>
    </row>
    <row r="40" spans="9:13" ht="16.2" thickBot="1">
      <c r="I40" s="1135" t="s">
        <v>116</v>
      </c>
      <c r="J40" s="1127">
        <v>27.43</v>
      </c>
      <c r="K40" s="1118">
        <v>30.96</v>
      </c>
      <c r="L40" s="1124">
        <f t="shared" si="0"/>
        <v>3.5300000000000011</v>
      </c>
      <c r="M40" s="1124">
        <f t="shared" si="1"/>
        <v>8.1455549632897528E-2</v>
      </c>
    </row>
    <row r="41" spans="9:13" ht="16.2" thickBot="1">
      <c r="I41" s="1135" t="s">
        <v>79</v>
      </c>
      <c r="J41" s="1129" t="s">
        <v>514</v>
      </c>
      <c r="K41" s="1118" t="s">
        <v>514</v>
      </c>
      <c r="L41" s="1118" t="s">
        <v>514</v>
      </c>
      <c r="M41" s="1118" t="s">
        <v>514</v>
      </c>
    </row>
    <row r="42" spans="9:13" ht="16.2" thickBot="1">
      <c r="I42" s="1135" t="s">
        <v>81</v>
      </c>
      <c r="J42" s="1129" t="s">
        <v>514</v>
      </c>
      <c r="K42" s="1118" t="s">
        <v>514</v>
      </c>
      <c r="L42" s="1118" t="s">
        <v>514</v>
      </c>
      <c r="M42" s="1118" t="s">
        <v>514</v>
      </c>
    </row>
    <row r="43" spans="9:13" ht="16.2" thickBot="1">
      <c r="I43" s="1135" t="s">
        <v>91</v>
      </c>
      <c r="J43" s="1127">
        <v>5.72</v>
      </c>
      <c r="K43" s="1118">
        <v>7.16</v>
      </c>
      <c r="L43" s="1124">
        <f t="shared" si="0"/>
        <v>1.4400000000000004</v>
      </c>
      <c r="M43" s="1124">
        <f t="shared" si="1"/>
        <v>1.8837911349210149E-2</v>
      </c>
    </row>
    <row r="44" spans="9:13" ht="16.2" thickBot="1">
      <c r="I44" s="1136" t="s">
        <v>95</v>
      </c>
      <c r="J44" s="1129" t="s">
        <v>514</v>
      </c>
      <c r="K44" s="750" t="s">
        <v>514</v>
      </c>
      <c r="L44" s="750" t="s">
        <v>514</v>
      </c>
      <c r="M44" s="750" t="s">
        <v>514</v>
      </c>
    </row>
    <row r="45" spans="9:13" ht="16.2" thickBot="1">
      <c r="I45" s="1136" t="s">
        <v>120</v>
      </c>
      <c r="J45" s="1129">
        <v>7.19</v>
      </c>
      <c r="K45" s="750">
        <v>8.49</v>
      </c>
      <c r="L45" s="1123">
        <f t="shared" si="0"/>
        <v>1.2999999999999998</v>
      </c>
      <c r="M45" s="1123">
        <f t="shared" si="1"/>
        <v>2.2337132312122091E-2</v>
      </c>
    </row>
    <row r="46" spans="9:13" ht="16.2" thickBot="1">
      <c r="I46" s="1136" t="s">
        <v>121</v>
      </c>
      <c r="J46" s="1129">
        <v>4.03</v>
      </c>
      <c r="K46" s="750">
        <v>5.23</v>
      </c>
      <c r="L46" s="1123">
        <f t="shared" si="0"/>
        <v>1.2000000000000002</v>
      </c>
      <c r="M46" s="1123">
        <f t="shared" si="1"/>
        <v>1.3760094463180042E-2</v>
      </c>
    </row>
    <row r="47" spans="9:13" ht="16.2" thickBot="1">
      <c r="I47" s="1136" t="s">
        <v>100</v>
      </c>
      <c r="J47" s="1129">
        <v>300.39999999999998</v>
      </c>
      <c r="K47" s="750">
        <v>403.93</v>
      </c>
      <c r="L47" s="1123">
        <f t="shared" si="0"/>
        <v>103.53000000000003</v>
      </c>
      <c r="M47" s="1123">
        <f t="shared" si="1"/>
        <v>1.0627370853752034</v>
      </c>
    </row>
    <row r="48" spans="9:13" ht="16.2" thickBot="1">
      <c r="I48" s="1136" t="s">
        <v>103</v>
      </c>
      <c r="J48" s="1129">
        <v>57.03</v>
      </c>
      <c r="K48" s="750">
        <v>69.92</v>
      </c>
      <c r="L48" s="1123">
        <f t="shared" si="0"/>
        <v>12.89</v>
      </c>
      <c r="M48" s="1123">
        <f t="shared" si="1"/>
        <v>0.18395904490737064</v>
      </c>
    </row>
    <row r="49" spans="9:13" ht="16.2" thickBot="1">
      <c r="I49" s="1136" t="s">
        <v>106</v>
      </c>
      <c r="J49" s="1129">
        <v>25.8</v>
      </c>
      <c r="K49" s="750">
        <v>26.52</v>
      </c>
      <c r="L49" s="1123">
        <f t="shared" si="0"/>
        <v>0.71999999999999886</v>
      </c>
      <c r="M49" s="1123">
        <f t="shared" si="1"/>
        <v>6.9773939801823059E-2</v>
      </c>
    </row>
    <row r="50" spans="9:13" ht="16.2" thickBot="1">
      <c r="I50" s="1136" t="s">
        <v>109</v>
      </c>
      <c r="J50" s="1129">
        <v>11.41</v>
      </c>
      <c r="K50" s="750">
        <v>11.11</v>
      </c>
      <c r="L50" s="1123">
        <f t="shared" si="0"/>
        <v>-0.30000000000000071</v>
      </c>
      <c r="M50" s="1123">
        <f t="shared" si="1"/>
        <v>2.9230334509738096E-2</v>
      </c>
    </row>
    <row r="51" spans="9:13" ht="16.2" thickBot="1">
      <c r="I51" s="1136" t="s">
        <v>112</v>
      </c>
      <c r="J51" s="1129" t="s">
        <v>514</v>
      </c>
      <c r="K51" s="750" t="s">
        <v>514</v>
      </c>
      <c r="L51" s="750" t="s">
        <v>514</v>
      </c>
      <c r="M51" s="750" t="s">
        <v>514</v>
      </c>
    </row>
    <row r="52" spans="9:13" ht="16.2" thickBot="1">
      <c r="I52" s="1136" t="s">
        <v>122</v>
      </c>
      <c r="J52" s="1129">
        <v>0.34</v>
      </c>
      <c r="K52" s="750">
        <v>0.34</v>
      </c>
      <c r="L52" s="1123">
        <f t="shared" si="0"/>
        <v>0</v>
      </c>
      <c r="M52" s="1123">
        <f t="shared" si="1"/>
        <v>8.9453768976696256E-4</v>
      </c>
    </row>
    <row r="53" spans="9:13" ht="16.2" thickBot="1">
      <c r="I53" s="1136" t="s">
        <v>123</v>
      </c>
      <c r="J53" s="1129">
        <v>412.29</v>
      </c>
      <c r="K53" s="750">
        <v>412.29</v>
      </c>
      <c r="L53" s="1123">
        <f t="shared" si="0"/>
        <v>0</v>
      </c>
      <c r="M53" s="1123">
        <f t="shared" si="1"/>
        <v>1.08473218857065</v>
      </c>
    </row>
    <row r="54" spans="9:13" ht="16.2" thickBot="1">
      <c r="I54" s="1136" t="s">
        <v>125</v>
      </c>
      <c r="J54" s="1129">
        <v>813.21</v>
      </c>
      <c r="K54" s="750">
        <v>763.21</v>
      </c>
      <c r="L54" s="1123">
        <f t="shared" si="0"/>
        <v>-50</v>
      </c>
      <c r="M54" s="1123">
        <f t="shared" si="1"/>
        <v>2.0080003241383633</v>
      </c>
    </row>
    <row r="55" spans="9:13" ht="16.2" thickBot="1">
      <c r="I55" s="1137" t="s">
        <v>127</v>
      </c>
      <c r="J55" s="1132">
        <v>4.1399999999999997</v>
      </c>
      <c r="K55" s="1121">
        <v>3.27</v>
      </c>
      <c r="L55" s="1123">
        <f t="shared" si="0"/>
        <v>-0.86999999999999966</v>
      </c>
      <c r="M55" s="1123">
        <f t="shared" si="1"/>
        <v>8.6033477809940202E-3</v>
      </c>
    </row>
    <row r="56" spans="9:13" ht="13.8" thickTop="1"/>
  </sheetData>
  <mergeCells count="7">
    <mergeCell ref="G2:G3"/>
    <mergeCell ref="A2:A3"/>
    <mergeCell ref="B2:B3"/>
    <mergeCell ref="C2:C3"/>
    <mergeCell ref="D2:D3"/>
    <mergeCell ref="E2:E3"/>
    <mergeCell ref="F2:F3"/>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3">
    <tabColor rgb="FF00B050"/>
  </sheetPr>
  <dimension ref="A1:BG333"/>
  <sheetViews>
    <sheetView zoomScale="55" zoomScaleNormal="55" workbookViewId="0">
      <pane xSplit="2" ySplit="5" topLeftCell="T6" activePane="bottomRight" state="frozen"/>
      <selection pane="topRight" activeCell="C1" sqref="C1"/>
      <selection pane="bottomLeft" activeCell="A6" sqref="A6"/>
      <selection pane="bottomRight" activeCell="AI30" sqref="AI30"/>
    </sheetView>
  </sheetViews>
  <sheetFormatPr defaultColWidth="9.33203125" defaultRowHeight="13.2"/>
  <cols>
    <col min="1" max="1" width="10.5546875" style="697" customWidth="1"/>
    <col min="2" max="2" width="50.33203125" style="700" customWidth="1"/>
    <col min="3" max="3" width="15.33203125" style="701" customWidth="1"/>
    <col min="4" max="4" width="14.44140625" style="701" customWidth="1"/>
    <col min="5" max="8" width="10.5546875" style="641" customWidth="1"/>
    <col min="9" max="15" width="6.5546875" style="647" customWidth="1"/>
    <col min="16" max="16" width="10.5546875" style="641" customWidth="1"/>
    <col min="17" max="20" width="6.5546875" style="647" customWidth="1"/>
    <col min="21" max="21" width="10.5546875" style="641" customWidth="1"/>
    <col min="22" max="24" width="6.5546875" style="647" customWidth="1"/>
    <col min="25" max="25" width="10.5546875" style="641" customWidth="1"/>
    <col min="26" max="39" width="6.5546875" style="647" customWidth="1"/>
    <col min="40" max="40" width="6.5546875" style="648" customWidth="1"/>
    <col min="41" max="41" width="6.5546875" style="649" customWidth="1"/>
    <col min="42" max="44" width="6.5546875" style="647" customWidth="1"/>
    <col min="45" max="46" width="10.5546875" style="641" customWidth="1"/>
    <col min="47" max="53" width="6.5546875" style="647" customWidth="1"/>
    <col min="54" max="54" width="12.44140625" style="647" customWidth="1"/>
    <col min="55" max="55" width="7.6640625" style="647" customWidth="1"/>
    <col min="56" max="56" width="26.5546875" style="650" customWidth="1"/>
    <col min="57" max="57" width="10.5546875" style="641" customWidth="1"/>
    <col min="58" max="58" width="9.5546875" style="641" customWidth="1"/>
    <col min="59" max="16384" width="9.33203125" style="641"/>
  </cols>
  <sheetData>
    <row r="1" spans="1:59" ht="20.25" customHeight="1">
      <c r="A1" s="644"/>
      <c r="B1" s="645"/>
      <c r="C1" s="646"/>
      <c r="D1" s="646"/>
    </row>
    <row r="2" spans="1:59" ht="39.75" customHeight="1">
      <c r="A2" s="1453" t="s">
        <v>689</v>
      </c>
      <c r="B2" s="1453"/>
      <c r="C2" s="1453"/>
      <c r="D2" s="1453"/>
      <c r="E2" s="1453"/>
      <c r="F2" s="1453"/>
      <c r="G2" s="1453"/>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row>
    <row r="3" spans="1:59" s="43" customFormat="1"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49"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80"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80" t="s">
        <v>646</v>
      </c>
      <c r="AH4" s="114" t="s">
        <v>92</v>
      </c>
      <c r="AI4" s="114" t="s">
        <v>97</v>
      </c>
      <c r="AJ4" s="114" t="s">
        <v>114</v>
      </c>
      <c r="AK4" s="114" t="s">
        <v>116</v>
      </c>
      <c r="AL4" s="280" t="s">
        <v>79</v>
      </c>
      <c r="AM4" s="120" t="s">
        <v>81</v>
      </c>
      <c r="AN4" s="610" t="s">
        <v>91</v>
      </c>
      <c r="AO4" s="603"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s="43" customFormat="1" ht="20.100000000000001" customHeight="1">
      <c r="A5" s="111"/>
      <c r="B5" s="278" t="s">
        <v>141</v>
      </c>
      <c r="C5" s="279"/>
      <c r="D5" s="279">
        <f>SUBTOTAL(9,D7,D14,D21,D28,D35,D42,D49,D63,D70,D77,D84,D91,D98,D105,D112,D119,D126,D133,D141,D166,D170,D174,D178,D182,D186,D191,D195,D202,D209,D216,D223,D230,D234,D238,D242,D249,D256,D263,D270,D277,D284,D291,D298,D305,D312,D319,D326)</f>
        <v>0</v>
      </c>
      <c r="E5" s="279">
        <f t="shared" ref="E5:BA5" si="0">SUBTOTAL(9,E7,E14,E21,E28,E35,E42,E49,E63,E70,E77,E84,E91,E98,E105,E112,E119,E126,E133,E141,E166,E170,E174,E178,E182,E186,E191,E195,E202,E209,E216,E223,E230,E234,E238,E242,E249,E256,E263,E270,E277,E284,E291,E298,E305,E312,E319,E326)</f>
        <v>0</v>
      </c>
      <c r="F5" s="279">
        <f t="shared" si="0"/>
        <v>0</v>
      </c>
      <c r="G5" s="279">
        <f t="shared" si="0"/>
        <v>0</v>
      </c>
      <c r="H5" s="279">
        <f t="shared" si="0"/>
        <v>0</v>
      </c>
      <c r="I5" s="279">
        <f t="shared" si="0"/>
        <v>0</v>
      </c>
      <c r="J5" s="279">
        <f t="shared" si="0"/>
        <v>0</v>
      </c>
      <c r="K5" s="279">
        <f t="shared" si="0"/>
        <v>0</v>
      </c>
      <c r="L5" s="279">
        <f t="shared" si="0"/>
        <v>0</v>
      </c>
      <c r="M5" s="279">
        <f t="shared" si="0"/>
        <v>0</v>
      </c>
      <c r="N5" s="279">
        <f t="shared" si="0"/>
        <v>0</v>
      </c>
      <c r="O5" s="279">
        <f t="shared" si="0"/>
        <v>0</v>
      </c>
      <c r="P5" s="279">
        <f t="shared" si="0"/>
        <v>0</v>
      </c>
      <c r="Q5" s="279">
        <f t="shared" si="0"/>
        <v>0</v>
      </c>
      <c r="R5" s="279">
        <f t="shared" si="0"/>
        <v>0</v>
      </c>
      <c r="S5" s="279">
        <f t="shared" si="0"/>
        <v>0</v>
      </c>
      <c r="T5" s="279">
        <f t="shared" si="0"/>
        <v>0</v>
      </c>
      <c r="U5" s="279">
        <f t="shared" si="0"/>
        <v>0</v>
      </c>
      <c r="V5" s="279">
        <f t="shared" si="0"/>
        <v>0</v>
      </c>
      <c r="W5" s="279">
        <f t="shared" si="0"/>
        <v>0</v>
      </c>
      <c r="X5" s="279">
        <f t="shared" si="0"/>
        <v>0</v>
      </c>
      <c r="Y5" s="279">
        <f t="shared" si="0"/>
        <v>0</v>
      </c>
      <c r="Z5" s="279">
        <f t="shared" si="0"/>
        <v>0</v>
      </c>
      <c r="AA5" s="279">
        <f t="shared" si="0"/>
        <v>0</v>
      </c>
      <c r="AB5" s="279">
        <f t="shared" si="0"/>
        <v>0</v>
      </c>
      <c r="AC5" s="279">
        <f t="shared" si="0"/>
        <v>0</v>
      </c>
      <c r="AD5" s="279">
        <f t="shared" si="0"/>
        <v>0</v>
      </c>
      <c r="AE5" s="279">
        <f t="shared" si="0"/>
        <v>0</v>
      </c>
      <c r="AF5" s="279">
        <f t="shared" si="0"/>
        <v>0</v>
      </c>
      <c r="AG5" s="279">
        <f t="shared" si="0"/>
        <v>0</v>
      </c>
      <c r="AH5" s="279">
        <f t="shared" si="0"/>
        <v>0</v>
      </c>
      <c r="AI5" s="279">
        <f t="shared" si="0"/>
        <v>0</v>
      </c>
      <c r="AJ5" s="279">
        <f t="shared" si="0"/>
        <v>0</v>
      </c>
      <c r="AK5" s="279">
        <f t="shared" si="0"/>
        <v>0</v>
      </c>
      <c r="AL5" s="279">
        <f t="shared" si="0"/>
        <v>0</v>
      </c>
      <c r="AM5" s="279">
        <f t="shared" si="0"/>
        <v>0</v>
      </c>
      <c r="AN5" s="279">
        <f t="shared" si="0"/>
        <v>0</v>
      </c>
      <c r="AO5" s="279">
        <f t="shared" si="0"/>
        <v>0</v>
      </c>
      <c r="AP5" s="279">
        <f t="shared" si="0"/>
        <v>0</v>
      </c>
      <c r="AQ5" s="279">
        <f t="shared" si="0"/>
        <v>0</v>
      </c>
      <c r="AR5" s="279">
        <f t="shared" si="0"/>
        <v>0</v>
      </c>
      <c r="AS5" s="279">
        <f t="shared" si="0"/>
        <v>0</v>
      </c>
      <c r="AT5" s="279">
        <f t="shared" si="0"/>
        <v>0</v>
      </c>
      <c r="AU5" s="279">
        <f t="shared" si="0"/>
        <v>0</v>
      </c>
      <c r="AV5" s="279">
        <f t="shared" si="0"/>
        <v>0</v>
      </c>
      <c r="AW5" s="279">
        <f t="shared" si="0"/>
        <v>0</v>
      </c>
      <c r="AX5" s="279">
        <f t="shared" si="0"/>
        <v>0</v>
      </c>
      <c r="AY5" s="279">
        <f t="shared" si="0"/>
        <v>0</v>
      </c>
      <c r="AZ5" s="279">
        <f t="shared" si="0"/>
        <v>0</v>
      </c>
      <c r="BA5" s="279">
        <f t="shared" si="0"/>
        <v>0</v>
      </c>
      <c r="BB5" s="58" t="s">
        <v>231</v>
      </c>
      <c r="BC5" s="110"/>
      <c r="BD5" s="109"/>
      <c r="BE5" s="85">
        <v>2016</v>
      </c>
      <c r="BF5" s="85"/>
      <c r="BG5" s="85"/>
    </row>
    <row r="6" spans="1:59" s="108" customFormat="1" ht="22.2" customHeight="1">
      <c r="A6" s="346">
        <v>1</v>
      </c>
      <c r="B6" s="65" t="s">
        <v>688</v>
      </c>
      <c r="C6" s="611"/>
      <c r="D6" s="611">
        <f>D11+D18+D25+D32+D39+D46+D53+D60+D67+D74+D81+D88+D95+D102+D109+D116+D123+D130+D137+D142+D167+D171+D175+D179+D183+D187+D192+D199+D206+D213+D220+D227+D246+D253+D260+D267+D274+D281+D288+D295+D302+D309+D316+D323+D330+D231+D235+D239</f>
        <v>0</v>
      </c>
      <c r="E6" s="611">
        <f t="shared" ref="E6:BA6" si="1">E11+E18+E25+E32+E39+E46+E53+E60+E67+E74+E81+E88+E95+E102+E109+E116+E123+E130+E137+E142+E167+E171+E175+E179+E183+E187+E192+E199+E206+E213+E220+E227+E246+E253+E260+E267+E274+E281+E288+E295+E302+E309+E316+E323+E330+E231+E235+E239</f>
        <v>0</v>
      </c>
      <c r="F6" s="611">
        <f t="shared" si="1"/>
        <v>0</v>
      </c>
      <c r="G6" s="611">
        <f t="shared" si="1"/>
        <v>0</v>
      </c>
      <c r="H6" s="611">
        <f t="shared" si="1"/>
        <v>0</v>
      </c>
      <c r="I6" s="611">
        <f t="shared" si="1"/>
        <v>0</v>
      </c>
      <c r="J6" s="611">
        <f t="shared" si="1"/>
        <v>0</v>
      </c>
      <c r="K6" s="611">
        <f t="shared" si="1"/>
        <v>0</v>
      </c>
      <c r="L6" s="611">
        <f t="shared" si="1"/>
        <v>0</v>
      </c>
      <c r="M6" s="611">
        <f t="shared" si="1"/>
        <v>0</v>
      </c>
      <c r="N6" s="611">
        <f t="shared" si="1"/>
        <v>0</v>
      </c>
      <c r="O6" s="611">
        <f t="shared" si="1"/>
        <v>0</v>
      </c>
      <c r="P6" s="611">
        <f t="shared" si="1"/>
        <v>0</v>
      </c>
      <c r="Q6" s="611">
        <f t="shared" si="1"/>
        <v>0</v>
      </c>
      <c r="R6" s="611">
        <f t="shared" si="1"/>
        <v>0</v>
      </c>
      <c r="S6" s="611">
        <f t="shared" si="1"/>
        <v>0</v>
      </c>
      <c r="T6" s="611">
        <f t="shared" si="1"/>
        <v>0</v>
      </c>
      <c r="U6" s="611">
        <f t="shared" si="1"/>
        <v>0</v>
      </c>
      <c r="V6" s="611">
        <f t="shared" si="1"/>
        <v>0</v>
      </c>
      <c r="W6" s="611">
        <f t="shared" si="1"/>
        <v>0</v>
      </c>
      <c r="X6" s="611">
        <f t="shared" si="1"/>
        <v>0</v>
      </c>
      <c r="Y6" s="611">
        <f t="shared" si="1"/>
        <v>0</v>
      </c>
      <c r="Z6" s="611">
        <f t="shared" si="1"/>
        <v>0</v>
      </c>
      <c r="AA6" s="611">
        <f t="shared" si="1"/>
        <v>0</v>
      </c>
      <c r="AB6" s="611">
        <f t="shared" si="1"/>
        <v>0</v>
      </c>
      <c r="AC6" s="611">
        <f t="shared" si="1"/>
        <v>0</v>
      </c>
      <c r="AD6" s="611">
        <f t="shared" si="1"/>
        <v>0</v>
      </c>
      <c r="AE6" s="611">
        <f t="shared" si="1"/>
        <v>0</v>
      </c>
      <c r="AF6" s="611">
        <f t="shared" si="1"/>
        <v>0</v>
      </c>
      <c r="AG6" s="611">
        <f t="shared" si="1"/>
        <v>0</v>
      </c>
      <c r="AH6" s="611">
        <f t="shared" si="1"/>
        <v>0</v>
      </c>
      <c r="AI6" s="611">
        <f t="shared" si="1"/>
        <v>0</v>
      </c>
      <c r="AJ6" s="611">
        <f t="shared" si="1"/>
        <v>0</v>
      </c>
      <c r="AK6" s="611">
        <f t="shared" si="1"/>
        <v>0</v>
      </c>
      <c r="AL6" s="611">
        <f t="shared" si="1"/>
        <v>0</v>
      </c>
      <c r="AM6" s="611">
        <f t="shared" si="1"/>
        <v>0</v>
      </c>
      <c r="AN6" s="611">
        <f t="shared" si="1"/>
        <v>0</v>
      </c>
      <c r="AO6" s="611">
        <f t="shared" si="1"/>
        <v>0</v>
      </c>
      <c r="AP6" s="611">
        <f t="shared" si="1"/>
        <v>0</v>
      </c>
      <c r="AQ6" s="611">
        <f t="shared" si="1"/>
        <v>0</v>
      </c>
      <c r="AR6" s="611">
        <f t="shared" si="1"/>
        <v>0</v>
      </c>
      <c r="AS6" s="611">
        <f t="shared" si="1"/>
        <v>0</v>
      </c>
      <c r="AT6" s="611">
        <f t="shared" si="1"/>
        <v>0</v>
      </c>
      <c r="AU6" s="611">
        <f t="shared" si="1"/>
        <v>0</v>
      </c>
      <c r="AV6" s="611">
        <f t="shared" si="1"/>
        <v>0</v>
      </c>
      <c r="AW6" s="611">
        <f t="shared" si="1"/>
        <v>0</v>
      </c>
      <c r="AX6" s="611">
        <f t="shared" si="1"/>
        <v>0</v>
      </c>
      <c r="AY6" s="611">
        <f t="shared" si="1"/>
        <v>0</v>
      </c>
      <c r="AZ6" s="611">
        <f t="shared" si="1"/>
        <v>0</v>
      </c>
      <c r="BA6" s="611">
        <f t="shared" si="1"/>
        <v>0</v>
      </c>
      <c r="BB6" s="58" t="s">
        <v>231</v>
      </c>
      <c r="BC6" s="63"/>
      <c r="BD6" s="63"/>
      <c r="BE6" s="85">
        <v>2016</v>
      </c>
      <c r="BF6" s="63"/>
      <c r="BG6" s="63"/>
    </row>
    <row r="7" spans="1:59" s="108" customFormat="1" ht="22.2" customHeight="1">
      <c r="A7" s="346" t="s">
        <v>18</v>
      </c>
      <c r="B7" s="612" t="s">
        <v>479</v>
      </c>
      <c r="C7" s="611">
        <f>SUM(C8,C11)</f>
        <v>0</v>
      </c>
      <c r="D7" s="611">
        <f>SUM(D8+D11)</f>
        <v>0</v>
      </c>
      <c r="E7" s="611">
        <f t="shared" ref="E7:K7" si="2">SUM(E8,E11)</f>
        <v>0</v>
      </c>
      <c r="F7" s="611">
        <f t="shared" si="2"/>
        <v>0</v>
      </c>
      <c r="G7" s="611">
        <f t="shared" si="2"/>
        <v>0</v>
      </c>
      <c r="H7" s="611">
        <f t="shared" si="2"/>
        <v>0</v>
      </c>
      <c r="I7" s="611">
        <f t="shared" si="2"/>
        <v>0</v>
      </c>
      <c r="J7" s="611">
        <f t="shared" si="2"/>
        <v>0</v>
      </c>
      <c r="K7" s="611">
        <f t="shared" si="2"/>
        <v>0</v>
      </c>
      <c r="L7" s="611"/>
      <c r="M7" s="611">
        <f t="shared" ref="M7:AF7" si="3">SUM(M8,M11)</f>
        <v>0</v>
      </c>
      <c r="N7" s="611">
        <f t="shared" si="3"/>
        <v>0</v>
      </c>
      <c r="O7" s="611">
        <f t="shared" si="3"/>
        <v>0</v>
      </c>
      <c r="P7" s="611">
        <f t="shared" si="3"/>
        <v>0</v>
      </c>
      <c r="Q7" s="611">
        <f t="shared" si="3"/>
        <v>0</v>
      </c>
      <c r="R7" s="611">
        <f t="shared" si="3"/>
        <v>0</v>
      </c>
      <c r="S7" s="611">
        <f t="shared" si="3"/>
        <v>0</v>
      </c>
      <c r="T7" s="611">
        <f t="shared" si="3"/>
        <v>0</v>
      </c>
      <c r="U7" s="611">
        <f t="shared" si="3"/>
        <v>0</v>
      </c>
      <c r="V7" s="611">
        <f t="shared" si="3"/>
        <v>0</v>
      </c>
      <c r="W7" s="611">
        <f t="shared" si="3"/>
        <v>0</v>
      </c>
      <c r="X7" s="611">
        <f t="shared" si="3"/>
        <v>0</v>
      </c>
      <c r="Y7" s="611">
        <f t="shared" si="3"/>
        <v>0</v>
      </c>
      <c r="Z7" s="611">
        <f t="shared" si="3"/>
        <v>0</v>
      </c>
      <c r="AA7" s="611">
        <f t="shared" si="3"/>
        <v>0</v>
      </c>
      <c r="AB7" s="611">
        <f t="shared" si="3"/>
        <v>0</v>
      </c>
      <c r="AC7" s="611">
        <f t="shared" si="3"/>
        <v>0</v>
      </c>
      <c r="AD7" s="611">
        <f t="shared" si="3"/>
        <v>0</v>
      </c>
      <c r="AE7" s="611">
        <f t="shared" si="3"/>
        <v>0</v>
      </c>
      <c r="AF7" s="611">
        <f t="shared" si="3"/>
        <v>0</v>
      </c>
      <c r="AG7" s="611"/>
      <c r="AH7" s="611">
        <f t="shared" ref="AH7:BA7" si="4">SUM(AH8,AH11)</f>
        <v>0</v>
      </c>
      <c r="AI7" s="611">
        <f t="shared" si="4"/>
        <v>0</v>
      </c>
      <c r="AJ7" s="611">
        <f t="shared" si="4"/>
        <v>0</v>
      </c>
      <c r="AK7" s="611">
        <f t="shared" si="4"/>
        <v>0</v>
      </c>
      <c r="AL7" s="611">
        <f t="shared" si="4"/>
        <v>0</v>
      </c>
      <c r="AM7" s="611">
        <f t="shared" si="4"/>
        <v>0</v>
      </c>
      <c r="AN7" s="611">
        <f t="shared" si="4"/>
        <v>0</v>
      </c>
      <c r="AO7" s="611">
        <f t="shared" si="4"/>
        <v>0</v>
      </c>
      <c r="AP7" s="611">
        <f t="shared" si="4"/>
        <v>0</v>
      </c>
      <c r="AQ7" s="611">
        <f t="shared" si="4"/>
        <v>0</v>
      </c>
      <c r="AR7" s="611">
        <f t="shared" si="4"/>
        <v>0</v>
      </c>
      <c r="AS7" s="611">
        <f t="shared" si="4"/>
        <v>0</v>
      </c>
      <c r="AT7" s="611">
        <f t="shared" si="4"/>
        <v>0</v>
      </c>
      <c r="AU7" s="611">
        <f t="shared" si="4"/>
        <v>0</v>
      </c>
      <c r="AV7" s="611">
        <f t="shared" si="4"/>
        <v>0</v>
      </c>
      <c r="AW7" s="611">
        <f t="shared" si="4"/>
        <v>0</v>
      </c>
      <c r="AX7" s="611">
        <f t="shared" si="4"/>
        <v>0</v>
      </c>
      <c r="AY7" s="611">
        <f t="shared" si="4"/>
        <v>0</v>
      </c>
      <c r="AZ7" s="611">
        <f t="shared" si="4"/>
        <v>0</v>
      </c>
      <c r="BA7" s="611">
        <f t="shared" si="4"/>
        <v>0</v>
      </c>
      <c r="BB7" s="58" t="s">
        <v>231</v>
      </c>
      <c r="BC7" s="63"/>
      <c r="BD7" s="63"/>
      <c r="BE7" s="85">
        <v>2016</v>
      </c>
      <c r="BF7" s="63"/>
      <c r="BG7" s="63"/>
    </row>
    <row r="8" spans="1:59" s="613" customFormat="1" ht="22.2" customHeight="1">
      <c r="A8" s="346" t="s">
        <v>18</v>
      </c>
      <c r="B8" s="65" t="s">
        <v>480</v>
      </c>
      <c r="C8" s="611"/>
      <c r="D8" s="611">
        <f>SUM(E8:BA8)</f>
        <v>0</v>
      </c>
      <c r="E8" s="611">
        <f t="shared" ref="E8:K8" si="5">SUM(E9:E10)</f>
        <v>0</v>
      </c>
      <c r="F8" s="611">
        <f t="shared" si="5"/>
        <v>0</v>
      </c>
      <c r="G8" s="611">
        <f t="shared" si="5"/>
        <v>0</v>
      </c>
      <c r="H8" s="611">
        <f t="shared" si="5"/>
        <v>0</v>
      </c>
      <c r="I8" s="611">
        <f t="shared" si="5"/>
        <v>0</v>
      </c>
      <c r="J8" s="611">
        <f t="shared" si="5"/>
        <v>0</v>
      </c>
      <c r="K8" s="611">
        <f t="shared" si="5"/>
        <v>0</v>
      </c>
      <c r="L8" s="611"/>
      <c r="M8" s="611">
        <f t="shared" ref="M8:AF8" si="6">SUM(M9:M10)</f>
        <v>0</v>
      </c>
      <c r="N8" s="611">
        <f t="shared" si="6"/>
        <v>0</v>
      </c>
      <c r="O8" s="611">
        <f t="shared" si="6"/>
        <v>0</v>
      </c>
      <c r="P8" s="611">
        <f t="shared" si="6"/>
        <v>0</v>
      </c>
      <c r="Q8" s="611">
        <f t="shared" si="6"/>
        <v>0</v>
      </c>
      <c r="R8" s="611">
        <f t="shared" si="6"/>
        <v>0</v>
      </c>
      <c r="S8" s="611">
        <f t="shared" si="6"/>
        <v>0</v>
      </c>
      <c r="T8" s="611">
        <f t="shared" si="6"/>
        <v>0</v>
      </c>
      <c r="U8" s="611">
        <f t="shared" si="6"/>
        <v>0</v>
      </c>
      <c r="V8" s="611">
        <f t="shared" si="6"/>
        <v>0</v>
      </c>
      <c r="W8" s="611">
        <f t="shared" si="6"/>
        <v>0</v>
      </c>
      <c r="X8" s="611">
        <f t="shared" si="6"/>
        <v>0</v>
      </c>
      <c r="Y8" s="611">
        <f t="shared" si="6"/>
        <v>0</v>
      </c>
      <c r="Z8" s="611">
        <f t="shared" si="6"/>
        <v>0</v>
      </c>
      <c r="AA8" s="611">
        <f t="shared" si="6"/>
        <v>0</v>
      </c>
      <c r="AB8" s="611">
        <f t="shared" si="6"/>
        <v>0</v>
      </c>
      <c r="AC8" s="611">
        <f t="shared" si="6"/>
        <v>0</v>
      </c>
      <c r="AD8" s="611">
        <f t="shared" si="6"/>
        <v>0</v>
      </c>
      <c r="AE8" s="611">
        <f t="shared" si="6"/>
        <v>0</v>
      </c>
      <c r="AF8" s="611">
        <f t="shared" si="6"/>
        <v>0</v>
      </c>
      <c r="AG8" s="611"/>
      <c r="AH8" s="611">
        <f t="shared" ref="AH8:BA8" si="7">SUM(AH9:AH10)</f>
        <v>0</v>
      </c>
      <c r="AI8" s="611">
        <f t="shared" si="7"/>
        <v>0</v>
      </c>
      <c r="AJ8" s="611">
        <f t="shared" si="7"/>
        <v>0</v>
      </c>
      <c r="AK8" s="611">
        <f t="shared" si="7"/>
        <v>0</v>
      </c>
      <c r="AL8" s="611">
        <f t="shared" si="7"/>
        <v>0</v>
      </c>
      <c r="AM8" s="611">
        <f t="shared" si="7"/>
        <v>0</v>
      </c>
      <c r="AN8" s="611">
        <f t="shared" si="7"/>
        <v>0</v>
      </c>
      <c r="AO8" s="611">
        <f t="shared" si="7"/>
        <v>0</v>
      </c>
      <c r="AP8" s="611">
        <f t="shared" si="7"/>
        <v>0</v>
      </c>
      <c r="AQ8" s="611">
        <f t="shared" si="7"/>
        <v>0</v>
      </c>
      <c r="AR8" s="611">
        <f t="shared" si="7"/>
        <v>0</v>
      </c>
      <c r="AS8" s="611">
        <f t="shared" si="7"/>
        <v>0</v>
      </c>
      <c r="AT8" s="611">
        <f t="shared" si="7"/>
        <v>0</v>
      </c>
      <c r="AU8" s="611">
        <f t="shared" si="7"/>
        <v>0</v>
      </c>
      <c r="AV8" s="611">
        <f t="shared" si="7"/>
        <v>0</v>
      </c>
      <c r="AW8" s="611">
        <f t="shared" si="7"/>
        <v>0</v>
      </c>
      <c r="AX8" s="611">
        <f t="shared" si="7"/>
        <v>0</v>
      </c>
      <c r="AY8" s="611">
        <f t="shared" si="7"/>
        <v>0</v>
      </c>
      <c r="AZ8" s="611">
        <f t="shared" si="7"/>
        <v>0</v>
      </c>
      <c r="BA8" s="611">
        <f t="shared" si="7"/>
        <v>0</v>
      </c>
      <c r="BB8" s="58" t="s">
        <v>231</v>
      </c>
      <c r="BC8" s="63"/>
      <c r="BD8" s="63"/>
      <c r="BE8" s="85">
        <v>2016</v>
      </c>
      <c r="BF8" s="63"/>
      <c r="BG8" s="63"/>
    </row>
    <row r="9" spans="1:59" s="630" customFormat="1" ht="22.2" customHeight="1">
      <c r="A9" s="626" t="s">
        <v>18</v>
      </c>
      <c r="B9" s="672"/>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04" t="s">
        <v>231</v>
      </c>
      <c r="BC9" s="629"/>
      <c r="BD9" s="629"/>
      <c r="BE9" s="606">
        <v>2016</v>
      </c>
      <c r="BF9" s="629"/>
      <c r="BG9" s="629"/>
    </row>
    <row r="10" spans="1:59" s="630" customFormat="1" ht="22.2" customHeight="1">
      <c r="A10" s="626" t="s">
        <v>18</v>
      </c>
      <c r="B10" s="672"/>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04" t="s">
        <v>231</v>
      </c>
      <c r="BC10" s="629"/>
      <c r="BD10" s="629"/>
      <c r="BE10" s="606">
        <v>2016</v>
      </c>
      <c r="BF10" s="629"/>
      <c r="BG10" s="629"/>
    </row>
    <row r="11" spans="1:59" s="613" customFormat="1" ht="22.2" customHeight="1">
      <c r="A11" s="346" t="s">
        <v>18</v>
      </c>
      <c r="B11" s="65" t="s">
        <v>481</v>
      </c>
      <c r="C11" s="611"/>
      <c r="D11" s="611">
        <f>SUM(E11:BA11)</f>
        <v>0</v>
      </c>
      <c r="E11" s="611">
        <f t="shared" ref="E11:K11" si="8">SUM(E12:E13)</f>
        <v>0</v>
      </c>
      <c r="F11" s="611">
        <f t="shared" si="8"/>
        <v>0</v>
      </c>
      <c r="G11" s="611">
        <f t="shared" si="8"/>
        <v>0</v>
      </c>
      <c r="H11" s="611">
        <f t="shared" si="8"/>
        <v>0</v>
      </c>
      <c r="I11" s="611">
        <f t="shared" si="8"/>
        <v>0</v>
      </c>
      <c r="J11" s="611">
        <f t="shared" si="8"/>
        <v>0</v>
      </c>
      <c r="K11" s="611">
        <f t="shared" si="8"/>
        <v>0</v>
      </c>
      <c r="L11" s="611"/>
      <c r="M11" s="611">
        <f t="shared" ref="M11:AF11" si="9">SUM(M12:M13)</f>
        <v>0</v>
      </c>
      <c r="N11" s="611">
        <f t="shared" si="9"/>
        <v>0</v>
      </c>
      <c r="O11" s="611">
        <f t="shared" si="9"/>
        <v>0</v>
      </c>
      <c r="P11" s="611">
        <f t="shared" si="9"/>
        <v>0</v>
      </c>
      <c r="Q11" s="611">
        <f t="shared" si="9"/>
        <v>0</v>
      </c>
      <c r="R11" s="611">
        <f t="shared" si="9"/>
        <v>0</v>
      </c>
      <c r="S11" s="611">
        <f t="shared" si="9"/>
        <v>0</v>
      </c>
      <c r="T11" s="611">
        <f t="shared" si="9"/>
        <v>0</v>
      </c>
      <c r="U11" s="611">
        <f t="shared" si="9"/>
        <v>0</v>
      </c>
      <c r="V11" s="611">
        <f t="shared" si="9"/>
        <v>0</v>
      </c>
      <c r="W11" s="611">
        <f t="shared" si="9"/>
        <v>0</v>
      </c>
      <c r="X11" s="611">
        <f t="shared" si="9"/>
        <v>0</v>
      </c>
      <c r="Y11" s="611">
        <f t="shared" si="9"/>
        <v>0</v>
      </c>
      <c r="Z11" s="611">
        <f t="shared" si="9"/>
        <v>0</v>
      </c>
      <c r="AA11" s="611">
        <f t="shared" si="9"/>
        <v>0</v>
      </c>
      <c r="AB11" s="611">
        <f t="shared" si="9"/>
        <v>0</v>
      </c>
      <c r="AC11" s="611">
        <f t="shared" si="9"/>
        <v>0</v>
      </c>
      <c r="AD11" s="611">
        <f t="shared" si="9"/>
        <v>0</v>
      </c>
      <c r="AE11" s="611">
        <f t="shared" si="9"/>
        <v>0</v>
      </c>
      <c r="AF11" s="611">
        <f t="shared" si="9"/>
        <v>0</v>
      </c>
      <c r="AG11" s="611"/>
      <c r="AH11" s="611">
        <f t="shared" ref="AH11:BA11" si="10">SUM(AH12:AH13)</f>
        <v>0</v>
      </c>
      <c r="AI11" s="611">
        <f t="shared" si="10"/>
        <v>0</v>
      </c>
      <c r="AJ11" s="611">
        <f t="shared" si="10"/>
        <v>0</v>
      </c>
      <c r="AK11" s="611">
        <f t="shared" si="10"/>
        <v>0</v>
      </c>
      <c r="AL11" s="611">
        <f t="shared" si="10"/>
        <v>0</v>
      </c>
      <c r="AM11" s="611">
        <f t="shared" si="10"/>
        <v>0</v>
      </c>
      <c r="AN11" s="611">
        <f t="shared" si="10"/>
        <v>0</v>
      </c>
      <c r="AO11" s="611">
        <f t="shared" si="10"/>
        <v>0</v>
      </c>
      <c r="AP11" s="611">
        <f t="shared" si="10"/>
        <v>0</v>
      </c>
      <c r="AQ11" s="611">
        <f t="shared" si="10"/>
        <v>0</v>
      </c>
      <c r="AR11" s="611">
        <f t="shared" si="10"/>
        <v>0</v>
      </c>
      <c r="AS11" s="611">
        <f t="shared" si="10"/>
        <v>0</v>
      </c>
      <c r="AT11" s="611">
        <f t="shared" si="10"/>
        <v>0</v>
      </c>
      <c r="AU11" s="611">
        <f t="shared" si="10"/>
        <v>0</v>
      </c>
      <c r="AV11" s="611">
        <f t="shared" si="10"/>
        <v>0</v>
      </c>
      <c r="AW11" s="611">
        <f t="shared" si="10"/>
        <v>0</v>
      </c>
      <c r="AX11" s="611">
        <f t="shared" si="10"/>
        <v>0</v>
      </c>
      <c r="AY11" s="611">
        <f t="shared" si="10"/>
        <v>0</v>
      </c>
      <c r="AZ11" s="611">
        <f t="shared" si="10"/>
        <v>0</v>
      </c>
      <c r="BA11" s="611">
        <f t="shared" si="10"/>
        <v>0</v>
      </c>
      <c r="BB11" s="58" t="s">
        <v>231</v>
      </c>
      <c r="BC11" s="63"/>
      <c r="BD11" s="63"/>
      <c r="BE11" s="85">
        <v>2016</v>
      </c>
      <c r="BF11" s="63"/>
      <c r="BG11" s="63"/>
    </row>
    <row r="12" spans="1:59" s="630" customFormat="1" ht="22.2" customHeight="1">
      <c r="A12" s="626" t="s">
        <v>18</v>
      </c>
      <c r="B12" s="672"/>
      <c r="C12" s="628"/>
      <c r="D12" s="628"/>
      <c r="E12" s="628"/>
      <c r="F12" s="628"/>
      <c r="G12" s="62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04" t="s">
        <v>231</v>
      </c>
      <c r="BC12" s="629"/>
      <c r="BD12" s="629"/>
      <c r="BE12" s="606">
        <v>2016</v>
      </c>
      <c r="BF12" s="629"/>
      <c r="BG12" s="629"/>
    </row>
    <row r="13" spans="1:59" s="630" customFormat="1" ht="22.2" customHeight="1">
      <c r="A13" s="626" t="s">
        <v>18</v>
      </c>
      <c r="B13" s="672"/>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c r="AT13" s="628"/>
      <c r="AU13" s="628"/>
      <c r="AV13" s="628"/>
      <c r="AW13" s="628"/>
      <c r="AX13" s="628"/>
      <c r="AY13" s="628"/>
      <c r="AZ13" s="628"/>
      <c r="BA13" s="628"/>
      <c r="BB13" s="604" t="s">
        <v>231</v>
      </c>
      <c r="BC13" s="629"/>
      <c r="BD13" s="629"/>
      <c r="BE13" s="606">
        <v>2016</v>
      </c>
      <c r="BF13" s="629"/>
      <c r="BG13" s="629"/>
    </row>
    <row r="14" spans="1:59" s="108" customFormat="1" ht="22.2" customHeight="1">
      <c r="A14" s="346" t="s">
        <v>19</v>
      </c>
      <c r="B14" s="612" t="s">
        <v>482</v>
      </c>
      <c r="C14" s="611">
        <f>SUM(C15,C18)</f>
        <v>0</v>
      </c>
      <c r="D14" s="611">
        <f>SUM(D15+D18)</f>
        <v>0</v>
      </c>
      <c r="E14" s="611">
        <f t="shared" ref="E14:K14" si="11">SUM(E15,E18)</f>
        <v>0</v>
      </c>
      <c r="F14" s="611">
        <f t="shared" si="11"/>
        <v>0</v>
      </c>
      <c r="G14" s="611">
        <f t="shared" si="11"/>
        <v>0</v>
      </c>
      <c r="H14" s="611">
        <f t="shared" si="11"/>
        <v>0</v>
      </c>
      <c r="I14" s="611">
        <f t="shared" si="11"/>
        <v>0</v>
      </c>
      <c r="J14" s="611">
        <f t="shared" si="11"/>
        <v>0</v>
      </c>
      <c r="K14" s="611">
        <f t="shared" si="11"/>
        <v>0</v>
      </c>
      <c r="L14" s="611"/>
      <c r="M14" s="611">
        <f t="shared" ref="M14:AF14" si="12">SUM(M15,M18)</f>
        <v>0</v>
      </c>
      <c r="N14" s="611">
        <f t="shared" si="12"/>
        <v>0</v>
      </c>
      <c r="O14" s="611">
        <f t="shared" si="12"/>
        <v>0</v>
      </c>
      <c r="P14" s="611">
        <f t="shared" si="12"/>
        <v>0</v>
      </c>
      <c r="Q14" s="611">
        <f t="shared" si="12"/>
        <v>0</v>
      </c>
      <c r="R14" s="611">
        <f t="shared" si="12"/>
        <v>0</v>
      </c>
      <c r="S14" s="611">
        <f t="shared" si="12"/>
        <v>0</v>
      </c>
      <c r="T14" s="611">
        <f t="shared" si="12"/>
        <v>0</v>
      </c>
      <c r="U14" s="611">
        <f t="shared" si="12"/>
        <v>0</v>
      </c>
      <c r="V14" s="611">
        <f t="shared" si="12"/>
        <v>0</v>
      </c>
      <c r="W14" s="611">
        <f t="shared" si="12"/>
        <v>0</v>
      </c>
      <c r="X14" s="611">
        <f t="shared" si="12"/>
        <v>0</v>
      </c>
      <c r="Y14" s="611">
        <f t="shared" si="12"/>
        <v>0</v>
      </c>
      <c r="Z14" s="611">
        <f t="shared" si="12"/>
        <v>0</v>
      </c>
      <c r="AA14" s="611">
        <f t="shared" si="12"/>
        <v>0</v>
      </c>
      <c r="AB14" s="611">
        <f t="shared" si="12"/>
        <v>0</v>
      </c>
      <c r="AC14" s="611">
        <f t="shared" si="12"/>
        <v>0</v>
      </c>
      <c r="AD14" s="611">
        <f t="shared" si="12"/>
        <v>0</v>
      </c>
      <c r="AE14" s="611">
        <f t="shared" si="12"/>
        <v>0</v>
      </c>
      <c r="AF14" s="611">
        <f t="shared" si="12"/>
        <v>0</v>
      </c>
      <c r="AG14" s="611"/>
      <c r="AH14" s="611">
        <f t="shared" ref="AH14:BA14" si="13">SUM(AH15,AH18)</f>
        <v>0</v>
      </c>
      <c r="AI14" s="611">
        <f t="shared" si="13"/>
        <v>0</v>
      </c>
      <c r="AJ14" s="611">
        <f t="shared" si="13"/>
        <v>0</v>
      </c>
      <c r="AK14" s="611">
        <f t="shared" si="13"/>
        <v>0</v>
      </c>
      <c r="AL14" s="611">
        <f t="shared" si="13"/>
        <v>0</v>
      </c>
      <c r="AM14" s="611">
        <f t="shared" si="13"/>
        <v>0</v>
      </c>
      <c r="AN14" s="611">
        <f t="shared" si="13"/>
        <v>0</v>
      </c>
      <c r="AO14" s="611">
        <f t="shared" si="13"/>
        <v>0</v>
      </c>
      <c r="AP14" s="611">
        <f t="shared" si="13"/>
        <v>0</v>
      </c>
      <c r="AQ14" s="611">
        <f t="shared" si="13"/>
        <v>0</v>
      </c>
      <c r="AR14" s="611">
        <f t="shared" si="13"/>
        <v>0</v>
      </c>
      <c r="AS14" s="611">
        <f t="shared" si="13"/>
        <v>0</v>
      </c>
      <c r="AT14" s="611">
        <f t="shared" si="13"/>
        <v>0</v>
      </c>
      <c r="AU14" s="611">
        <f t="shared" si="13"/>
        <v>0</v>
      </c>
      <c r="AV14" s="611">
        <f t="shared" si="13"/>
        <v>0</v>
      </c>
      <c r="AW14" s="611">
        <f t="shared" si="13"/>
        <v>0</v>
      </c>
      <c r="AX14" s="611">
        <f t="shared" si="13"/>
        <v>0</v>
      </c>
      <c r="AY14" s="611">
        <f t="shared" si="13"/>
        <v>0</v>
      </c>
      <c r="AZ14" s="611">
        <f t="shared" si="13"/>
        <v>0</v>
      </c>
      <c r="BA14" s="611">
        <f t="shared" si="13"/>
        <v>0</v>
      </c>
      <c r="BB14" s="58" t="s">
        <v>231</v>
      </c>
      <c r="BC14" s="63"/>
      <c r="BD14" s="63"/>
      <c r="BE14" s="85">
        <v>2016</v>
      </c>
      <c r="BF14" s="63"/>
      <c r="BG14" s="63"/>
    </row>
    <row r="15" spans="1:59" s="613" customFormat="1" ht="22.2" customHeight="1">
      <c r="A15" s="346" t="s">
        <v>19</v>
      </c>
      <c r="B15" s="65" t="s">
        <v>480</v>
      </c>
      <c r="C15" s="611"/>
      <c r="D15" s="611">
        <f>SUM(E15:BA15)</f>
        <v>0</v>
      </c>
      <c r="E15" s="611">
        <f t="shared" ref="E15:K15" si="14">SUM(E16:E17)</f>
        <v>0</v>
      </c>
      <c r="F15" s="611">
        <f t="shared" si="14"/>
        <v>0</v>
      </c>
      <c r="G15" s="611">
        <f t="shared" si="14"/>
        <v>0</v>
      </c>
      <c r="H15" s="611">
        <f t="shared" si="14"/>
        <v>0</v>
      </c>
      <c r="I15" s="611">
        <f t="shared" si="14"/>
        <v>0</v>
      </c>
      <c r="J15" s="611">
        <f t="shared" si="14"/>
        <v>0</v>
      </c>
      <c r="K15" s="611">
        <f t="shared" si="14"/>
        <v>0</v>
      </c>
      <c r="L15" s="611"/>
      <c r="M15" s="611">
        <f t="shared" ref="M15:AF15" si="15">SUM(M16:M17)</f>
        <v>0</v>
      </c>
      <c r="N15" s="611">
        <f t="shared" si="15"/>
        <v>0</v>
      </c>
      <c r="O15" s="611">
        <f t="shared" si="15"/>
        <v>0</v>
      </c>
      <c r="P15" s="611">
        <f t="shared" si="15"/>
        <v>0</v>
      </c>
      <c r="Q15" s="611">
        <f t="shared" si="15"/>
        <v>0</v>
      </c>
      <c r="R15" s="611">
        <f t="shared" si="15"/>
        <v>0</v>
      </c>
      <c r="S15" s="611">
        <f t="shared" si="15"/>
        <v>0</v>
      </c>
      <c r="T15" s="611">
        <f t="shared" si="15"/>
        <v>0</v>
      </c>
      <c r="U15" s="611">
        <f t="shared" si="15"/>
        <v>0</v>
      </c>
      <c r="V15" s="611">
        <f t="shared" si="15"/>
        <v>0</v>
      </c>
      <c r="W15" s="611">
        <f t="shared" si="15"/>
        <v>0</v>
      </c>
      <c r="X15" s="611">
        <f t="shared" si="15"/>
        <v>0</v>
      </c>
      <c r="Y15" s="611">
        <f t="shared" si="15"/>
        <v>0</v>
      </c>
      <c r="Z15" s="611">
        <f t="shared" si="15"/>
        <v>0</v>
      </c>
      <c r="AA15" s="611">
        <f t="shared" si="15"/>
        <v>0</v>
      </c>
      <c r="AB15" s="611">
        <f t="shared" si="15"/>
        <v>0</v>
      </c>
      <c r="AC15" s="611">
        <f t="shared" si="15"/>
        <v>0</v>
      </c>
      <c r="AD15" s="611">
        <f t="shared" si="15"/>
        <v>0</v>
      </c>
      <c r="AE15" s="611">
        <f t="shared" si="15"/>
        <v>0</v>
      </c>
      <c r="AF15" s="611">
        <f t="shared" si="15"/>
        <v>0</v>
      </c>
      <c r="AG15" s="611"/>
      <c r="AH15" s="611">
        <f t="shared" ref="AH15:BA15" si="16">SUM(AH16:AH17)</f>
        <v>0</v>
      </c>
      <c r="AI15" s="611">
        <f t="shared" si="16"/>
        <v>0</v>
      </c>
      <c r="AJ15" s="611">
        <f t="shared" si="16"/>
        <v>0</v>
      </c>
      <c r="AK15" s="611">
        <f t="shared" si="16"/>
        <v>0</v>
      </c>
      <c r="AL15" s="611">
        <f t="shared" si="16"/>
        <v>0</v>
      </c>
      <c r="AM15" s="611">
        <f t="shared" si="16"/>
        <v>0</v>
      </c>
      <c r="AN15" s="611">
        <f t="shared" si="16"/>
        <v>0</v>
      </c>
      <c r="AO15" s="611">
        <f t="shared" si="16"/>
        <v>0</v>
      </c>
      <c r="AP15" s="611">
        <f t="shared" si="16"/>
        <v>0</v>
      </c>
      <c r="AQ15" s="611">
        <f t="shared" si="16"/>
        <v>0</v>
      </c>
      <c r="AR15" s="611">
        <f t="shared" si="16"/>
        <v>0</v>
      </c>
      <c r="AS15" s="611">
        <f t="shared" si="16"/>
        <v>0</v>
      </c>
      <c r="AT15" s="611">
        <f t="shared" si="16"/>
        <v>0</v>
      </c>
      <c r="AU15" s="611">
        <f t="shared" si="16"/>
        <v>0</v>
      </c>
      <c r="AV15" s="611">
        <f t="shared" si="16"/>
        <v>0</v>
      </c>
      <c r="AW15" s="611">
        <f t="shared" si="16"/>
        <v>0</v>
      </c>
      <c r="AX15" s="611">
        <f t="shared" si="16"/>
        <v>0</v>
      </c>
      <c r="AY15" s="611">
        <f t="shared" si="16"/>
        <v>0</v>
      </c>
      <c r="AZ15" s="611">
        <f t="shared" si="16"/>
        <v>0</v>
      </c>
      <c r="BA15" s="611">
        <f t="shared" si="16"/>
        <v>0</v>
      </c>
      <c r="BB15" s="58" t="s">
        <v>231</v>
      </c>
      <c r="BC15" s="63"/>
      <c r="BD15" s="63"/>
      <c r="BE15" s="85">
        <v>2016</v>
      </c>
      <c r="BF15" s="63"/>
      <c r="BG15" s="63"/>
    </row>
    <row r="16" spans="1:59" s="630" customFormat="1" ht="22.2" customHeight="1">
      <c r="A16" s="626" t="s">
        <v>19</v>
      </c>
      <c r="B16" s="672"/>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04" t="s">
        <v>231</v>
      </c>
      <c r="BC16" s="629"/>
      <c r="BD16" s="629"/>
      <c r="BE16" s="606">
        <v>2016</v>
      </c>
      <c r="BF16" s="629"/>
      <c r="BG16" s="629"/>
    </row>
    <row r="17" spans="1:59" s="630" customFormat="1" ht="22.2" customHeight="1">
      <c r="A17" s="626" t="s">
        <v>19</v>
      </c>
      <c r="B17" s="672"/>
      <c r="C17" s="628"/>
      <c r="D17" s="628"/>
      <c r="E17" s="628"/>
      <c r="F17" s="628"/>
      <c r="G17" s="628"/>
      <c r="H17" s="628"/>
      <c r="I17" s="628"/>
      <c r="J17" s="628"/>
      <c r="K17" s="628"/>
      <c r="L17" s="628"/>
      <c r="M17" s="628"/>
      <c r="N17" s="628"/>
      <c r="O17" s="628"/>
      <c r="P17" s="628"/>
      <c r="Q17" s="628"/>
      <c r="R17" s="628"/>
      <c r="S17" s="628"/>
      <c r="T17" s="628"/>
      <c r="U17" s="628"/>
      <c r="V17" s="628"/>
      <c r="W17" s="628"/>
      <c r="X17" s="628"/>
      <c r="Y17" s="628"/>
      <c r="Z17" s="628"/>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04" t="s">
        <v>231</v>
      </c>
      <c r="BC17" s="629"/>
      <c r="BD17" s="629"/>
      <c r="BE17" s="606">
        <v>2016</v>
      </c>
      <c r="BF17" s="629"/>
      <c r="BG17" s="629"/>
    </row>
    <row r="18" spans="1:59" s="613" customFormat="1" ht="22.2" customHeight="1">
      <c r="A18" s="346" t="s">
        <v>19</v>
      </c>
      <c r="B18" s="65" t="s">
        <v>481</v>
      </c>
      <c r="C18" s="611"/>
      <c r="D18" s="611">
        <f>SUM(E18:BA18)</f>
        <v>0</v>
      </c>
      <c r="E18" s="611">
        <f t="shared" ref="E18:K18" si="17">SUM(E19:E20)</f>
        <v>0</v>
      </c>
      <c r="F18" s="611">
        <f t="shared" si="17"/>
        <v>0</v>
      </c>
      <c r="G18" s="611">
        <f t="shared" si="17"/>
        <v>0</v>
      </c>
      <c r="H18" s="611">
        <f t="shared" si="17"/>
        <v>0</v>
      </c>
      <c r="I18" s="611">
        <f t="shared" si="17"/>
        <v>0</v>
      </c>
      <c r="J18" s="611">
        <f t="shared" si="17"/>
        <v>0</v>
      </c>
      <c r="K18" s="611">
        <f t="shared" si="17"/>
        <v>0</v>
      </c>
      <c r="L18" s="611"/>
      <c r="M18" s="611">
        <f t="shared" ref="M18:AF18" si="18">SUM(M19:M20)</f>
        <v>0</v>
      </c>
      <c r="N18" s="611">
        <f t="shared" si="18"/>
        <v>0</v>
      </c>
      <c r="O18" s="611">
        <f t="shared" si="18"/>
        <v>0</v>
      </c>
      <c r="P18" s="611">
        <f t="shared" si="18"/>
        <v>0</v>
      </c>
      <c r="Q18" s="611">
        <f t="shared" si="18"/>
        <v>0</v>
      </c>
      <c r="R18" s="611">
        <f t="shared" si="18"/>
        <v>0</v>
      </c>
      <c r="S18" s="611">
        <f t="shared" si="18"/>
        <v>0</v>
      </c>
      <c r="T18" s="611">
        <f t="shared" si="18"/>
        <v>0</v>
      </c>
      <c r="U18" s="611">
        <f t="shared" si="18"/>
        <v>0</v>
      </c>
      <c r="V18" s="611">
        <f t="shared" si="18"/>
        <v>0</v>
      </c>
      <c r="W18" s="611">
        <f t="shared" si="18"/>
        <v>0</v>
      </c>
      <c r="X18" s="611">
        <f t="shared" si="18"/>
        <v>0</v>
      </c>
      <c r="Y18" s="611">
        <f t="shared" si="18"/>
        <v>0</v>
      </c>
      <c r="Z18" s="611">
        <f t="shared" si="18"/>
        <v>0</v>
      </c>
      <c r="AA18" s="611">
        <f t="shared" si="18"/>
        <v>0</v>
      </c>
      <c r="AB18" s="611">
        <f t="shared" si="18"/>
        <v>0</v>
      </c>
      <c r="AC18" s="611">
        <f t="shared" si="18"/>
        <v>0</v>
      </c>
      <c r="AD18" s="611">
        <f t="shared" si="18"/>
        <v>0</v>
      </c>
      <c r="AE18" s="611">
        <f t="shared" si="18"/>
        <v>0</v>
      </c>
      <c r="AF18" s="611">
        <f t="shared" si="18"/>
        <v>0</v>
      </c>
      <c r="AG18" s="611"/>
      <c r="AH18" s="611">
        <f t="shared" ref="AH18:BA18" si="19">SUM(AH19:AH20)</f>
        <v>0</v>
      </c>
      <c r="AI18" s="611">
        <f t="shared" si="19"/>
        <v>0</v>
      </c>
      <c r="AJ18" s="611">
        <f t="shared" si="19"/>
        <v>0</v>
      </c>
      <c r="AK18" s="611">
        <f t="shared" si="19"/>
        <v>0</v>
      </c>
      <c r="AL18" s="611">
        <f t="shared" si="19"/>
        <v>0</v>
      </c>
      <c r="AM18" s="611">
        <f t="shared" si="19"/>
        <v>0</v>
      </c>
      <c r="AN18" s="611">
        <f t="shared" si="19"/>
        <v>0</v>
      </c>
      <c r="AO18" s="611">
        <f t="shared" si="19"/>
        <v>0</v>
      </c>
      <c r="AP18" s="611">
        <f t="shared" si="19"/>
        <v>0</v>
      </c>
      <c r="AQ18" s="611">
        <f t="shared" si="19"/>
        <v>0</v>
      </c>
      <c r="AR18" s="611">
        <f t="shared" si="19"/>
        <v>0</v>
      </c>
      <c r="AS18" s="611">
        <f t="shared" si="19"/>
        <v>0</v>
      </c>
      <c r="AT18" s="611">
        <f t="shared" si="19"/>
        <v>0</v>
      </c>
      <c r="AU18" s="611">
        <f t="shared" si="19"/>
        <v>0</v>
      </c>
      <c r="AV18" s="611">
        <f t="shared" si="19"/>
        <v>0</v>
      </c>
      <c r="AW18" s="611">
        <f t="shared" si="19"/>
        <v>0</v>
      </c>
      <c r="AX18" s="611">
        <f t="shared" si="19"/>
        <v>0</v>
      </c>
      <c r="AY18" s="611">
        <f t="shared" si="19"/>
        <v>0</v>
      </c>
      <c r="AZ18" s="611">
        <f t="shared" si="19"/>
        <v>0</v>
      </c>
      <c r="BA18" s="611">
        <f t="shared" si="19"/>
        <v>0</v>
      </c>
      <c r="BB18" s="58" t="s">
        <v>231</v>
      </c>
      <c r="BC18" s="63"/>
      <c r="BD18" s="63"/>
      <c r="BE18" s="85">
        <v>2016</v>
      </c>
      <c r="BF18" s="63"/>
      <c r="BG18" s="63"/>
    </row>
    <row r="19" spans="1:59" s="630" customFormat="1" ht="22.2" customHeight="1">
      <c r="A19" s="626" t="s">
        <v>19</v>
      </c>
      <c r="B19" s="672"/>
      <c r="C19" s="628"/>
      <c r="D19" s="628"/>
      <c r="E19" s="628"/>
      <c r="F19" s="628"/>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04" t="s">
        <v>231</v>
      </c>
      <c r="BC19" s="629"/>
      <c r="BD19" s="629"/>
      <c r="BE19" s="606">
        <v>2016</v>
      </c>
      <c r="BF19" s="629"/>
      <c r="BG19" s="629"/>
    </row>
    <row r="20" spans="1:59" s="630" customFormat="1" ht="22.2" customHeight="1">
      <c r="A20" s="626" t="s">
        <v>19</v>
      </c>
      <c r="B20" s="672"/>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04" t="s">
        <v>231</v>
      </c>
      <c r="BC20" s="629"/>
      <c r="BD20" s="629"/>
      <c r="BE20" s="606">
        <v>2016</v>
      </c>
      <c r="BF20" s="629"/>
      <c r="BG20" s="629"/>
    </row>
    <row r="21" spans="1:59" s="613" customFormat="1" ht="22.2" customHeight="1">
      <c r="A21" s="346" t="s">
        <v>22</v>
      </c>
      <c r="B21" s="612" t="s">
        <v>483</v>
      </c>
      <c r="C21" s="611">
        <f>SUM(C22,C25)</f>
        <v>0</v>
      </c>
      <c r="D21" s="611">
        <f>SUM(D22+D25)</f>
        <v>0</v>
      </c>
      <c r="E21" s="611">
        <f t="shared" ref="E21:K21" si="20">SUM(E22,E25)</f>
        <v>0</v>
      </c>
      <c r="F21" s="611">
        <f t="shared" si="20"/>
        <v>0</v>
      </c>
      <c r="G21" s="611">
        <f t="shared" si="20"/>
        <v>0</v>
      </c>
      <c r="H21" s="611">
        <f t="shared" si="20"/>
        <v>0</v>
      </c>
      <c r="I21" s="611">
        <f t="shared" si="20"/>
        <v>0</v>
      </c>
      <c r="J21" s="611">
        <f t="shared" si="20"/>
        <v>0</v>
      </c>
      <c r="K21" s="611">
        <f t="shared" si="20"/>
        <v>0</v>
      </c>
      <c r="L21" s="611"/>
      <c r="M21" s="611">
        <f t="shared" ref="M21:AF21" si="21">SUM(M22,M25)</f>
        <v>0</v>
      </c>
      <c r="N21" s="611">
        <f t="shared" si="21"/>
        <v>0</v>
      </c>
      <c r="O21" s="611">
        <f t="shared" si="21"/>
        <v>0</v>
      </c>
      <c r="P21" s="611">
        <f t="shared" si="21"/>
        <v>0</v>
      </c>
      <c r="Q21" s="611">
        <f t="shared" si="21"/>
        <v>0</v>
      </c>
      <c r="R21" s="611">
        <f t="shared" si="21"/>
        <v>0</v>
      </c>
      <c r="S21" s="611">
        <f t="shared" si="21"/>
        <v>0</v>
      </c>
      <c r="T21" s="611">
        <f t="shared" si="21"/>
        <v>0</v>
      </c>
      <c r="U21" s="611">
        <f t="shared" si="21"/>
        <v>0</v>
      </c>
      <c r="V21" s="611">
        <f t="shared" si="21"/>
        <v>0</v>
      </c>
      <c r="W21" s="611">
        <f t="shared" si="21"/>
        <v>0</v>
      </c>
      <c r="X21" s="611">
        <f t="shared" si="21"/>
        <v>0</v>
      </c>
      <c r="Y21" s="611">
        <f t="shared" si="21"/>
        <v>0</v>
      </c>
      <c r="Z21" s="611">
        <f t="shared" si="21"/>
        <v>0</v>
      </c>
      <c r="AA21" s="611">
        <f t="shared" si="21"/>
        <v>0</v>
      </c>
      <c r="AB21" s="611">
        <f t="shared" si="21"/>
        <v>0</v>
      </c>
      <c r="AC21" s="611">
        <f t="shared" si="21"/>
        <v>0</v>
      </c>
      <c r="AD21" s="611">
        <f t="shared" si="21"/>
        <v>0</v>
      </c>
      <c r="AE21" s="611">
        <f t="shared" si="21"/>
        <v>0</v>
      </c>
      <c r="AF21" s="611">
        <f t="shared" si="21"/>
        <v>0</v>
      </c>
      <c r="AG21" s="611"/>
      <c r="AH21" s="611">
        <f t="shared" ref="AH21:BA21" si="22">SUM(AH22,AH25)</f>
        <v>0</v>
      </c>
      <c r="AI21" s="611">
        <f t="shared" si="22"/>
        <v>0</v>
      </c>
      <c r="AJ21" s="611">
        <f t="shared" si="22"/>
        <v>0</v>
      </c>
      <c r="AK21" s="611">
        <f t="shared" si="22"/>
        <v>0</v>
      </c>
      <c r="AL21" s="611">
        <f t="shared" si="22"/>
        <v>0</v>
      </c>
      <c r="AM21" s="611">
        <f t="shared" si="22"/>
        <v>0</v>
      </c>
      <c r="AN21" s="611">
        <f t="shared" si="22"/>
        <v>0</v>
      </c>
      <c r="AO21" s="611">
        <f t="shared" si="22"/>
        <v>0</v>
      </c>
      <c r="AP21" s="611">
        <f t="shared" si="22"/>
        <v>0</v>
      </c>
      <c r="AQ21" s="611">
        <f t="shared" si="22"/>
        <v>0</v>
      </c>
      <c r="AR21" s="611">
        <f t="shared" si="22"/>
        <v>0</v>
      </c>
      <c r="AS21" s="611">
        <f t="shared" si="22"/>
        <v>0</v>
      </c>
      <c r="AT21" s="611">
        <f t="shared" si="22"/>
        <v>0</v>
      </c>
      <c r="AU21" s="611">
        <f t="shared" si="22"/>
        <v>0</v>
      </c>
      <c r="AV21" s="611">
        <f t="shared" si="22"/>
        <v>0</v>
      </c>
      <c r="AW21" s="611">
        <f t="shared" si="22"/>
        <v>0</v>
      </c>
      <c r="AX21" s="611">
        <f t="shared" si="22"/>
        <v>0</v>
      </c>
      <c r="AY21" s="611">
        <f t="shared" si="22"/>
        <v>0</v>
      </c>
      <c r="AZ21" s="611">
        <f t="shared" si="22"/>
        <v>0</v>
      </c>
      <c r="BA21" s="611">
        <f t="shared" si="22"/>
        <v>0</v>
      </c>
      <c r="BB21" s="58" t="s">
        <v>231</v>
      </c>
      <c r="BC21" s="63"/>
      <c r="BD21" s="63"/>
      <c r="BE21" s="85">
        <v>2016</v>
      </c>
      <c r="BF21" s="63"/>
      <c r="BG21" s="63"/>
    </row>
    <row r="22" spans="1:59" s="613" customFormat="1" ht="22.2" customHeight="1">
      <c r="A22" s="346" t="s">
        <v>22</v>
      </c>
      <c r="B22" s="65" t="s">
        <v>480</v>
      </c>
      <c r="C22" s="611"/>
      <c r="D22" s="611">
        <f>SUM(E22:BA22)</f>
        <v>0</v>
      </c>
      <c r="E22" s="611">
        <f t="shared" ref="E22:K22" si="23">SUM(E23:E24)</f>
        <v>0</v>
      </c>
      <c r="F22" s="611">
        <f t="shared" si="23"/>
        <v>0</v>
      </c>
      <c r="G22" s="611">
        <f t="shared" si="23"/>
        <v>0</v>
      </c>
      <c r="H22" s="611">
        <f t="shared" si="23"/>
        <v>0</v>
      </c>
      <c r="I22" s="611">
        <f t="shared" si="23"/>
        <v>0</v>
      </c>
      <c r="J22" s="611">
        <f t="shared" si="23"/>
        <v>0</v>
      </c>
      <c r="K22" s="611">
        <f t="shared" si="23"/>
        <v>0</v>
      </c>
      <c r="L22" s="611"/>
      <c r="M22" s="611">
        <f t="shared" ref="M22:AF22" si="24">SUM(M23:M24)</f>
        <v>0</v>
      </c>
      <c r="N22" s="611">
        <f t="shared" si="24"/>
        <v>0</v>
      </c>
      <c r="O22" s="611">
        <f t="shared" si="24"/>
        <v>0</v>
      </c>
      <c r="P22" s="611">
        <f t="shared" si="24"/>
        <v>0</v>
      </c>
      <c r="Q22" s="611">
        <f t="shared" si="24"/>
        <v>0</v>
      </c>
      <c r="R22" s="611">
        <f t="shared" si="24"/>
        <v>0</v>
      </c>
      <c r="S22" s="611">
        <f t="shared" si="24"/>
        <v>0</v>
      </c>
      <c r="T22" s="611">
        <f t="shared" si="24"/>
        <v>0</v>
      </c>
      <c r="U22" s="611">
        <f t="shared" si="24"/>
        <v>0</v>
      </c>
      <c r="V22" s="611">
        <f t="shared" si="24"/>
        <v>0</v>
      </c>
      <c r="W22" s="611">
        <f t="shared" si="24"/>
        <v>0</v>
      </c>
      <c r="X22" s="611">
        <f t="shared" si="24"/>
        <v>0</v>
      </c>
      <c r="Y22" s="611">
        <f t="shared" si="24"/>
        <v>0</v>
      </c>
      <c r="Z22" s="611">
        <f t="shared" si="24"/>
        <v>0</v>
      </c>
      <c r="AA22" s="611">
        <f t="shared" si="24"/>
        <v>0</v>
      </c>
      <c r="AB22" s="611">
        <f t="shared" si="24"/>
        <v>0</v>
      </c>
      <c r="AC22" s="611">
        <f t="shared" si="24"/>
        <v>0</v>
      </c>
      <c r="AD22" s="611">
        <f t="shared" si="24"/>
        <v>0</v>
      </c>
      <c r="AE22" s="611">
        <f t="shared" si="24"/>
        <v>0</v>
      </c>
      <c r="AF22" s="611">
        <f t="shared" si="24"/>
        <v>0</v>
      </c>
      <c r="AG22" s="611"/>
      <c r="AH22" s="611">
        <f t="shared" ref="AH22:BA22" si="25">SUM(AH23:AH24)</f>
        <v>0</v>
      </c>
      <c r="AI22" s="611">
        <f t="shared" si="25"/>
        <v>0</v>
      </c>
      <c r="AJ22" s="611">
        <f t="shared" si="25"/>
        <v>0</v>
      </c>
      <c r="AK22" s="611">
        <f t="shared" si="25"/>
        <v>0</v>
      </c>
      <c r="AL22" s="611">
        <f t="shared" si="25"/>
        <v>0</v>
      </c>
      <c r="AM22" s="611">
        <f t="shared" si="25"/>
        <v>0</v>
      </c>
      <c r="AN22" s="611">
        <f t="shared" si="25"/>
        <v>0</v>
      </c>
      <c r="AO22" s="611">
        <f t="shared" si="25"/>
        <v>0</v>
      </c>
      <c r="AP22" s="611">
        <f t="shared" si="25"/>
        <v>0</v>
      </c>
      <c r="AQ22" s="611">
        <f t="shared" si="25"/>
        <v>0</v>
      </c>
      <c r="AR22" s="611">
        <f t="shared" si="25"/>
        <v>0</v>
      </c>
      <c r="AS22" s="611">
        <f t="shared" si="25"/>
        <v>0</v>
      </c>
      <c r="AT22" s="611">
        <f t="shared" si="25"/>
        <v>0</v>
      </c>
      <c r="AU22" s="611">
        <f t="shared" si="25"/>
        <v>0</v>
      </c>
      <c r="AV22" s="611">
        <f t="shared" si="25"/>
        <v>0</v>
      </c>
      <c r="AW22" s="611">
        <f t="shared" si="25"/>
        <v>0</v>
      </c>
      <c r="AX22" s="611">
        <f t="shared" si="25"/>
        <v>0</v>
      </c>
      <c r="AY22" s="611">
        <f t="shared" si="25"/>
        <v>0</v>
      </c>
      <c r="AZ22" s="611">
        <f t="shared" si="25"/>
        <v>0</v>
      </c>
      <c r="BA22" s="611">
        <f t="shared" si="25"/>
        <v>0</v>
      </c>
      <c r="BB22" s="58" t="s">
        <v>231</v>
      </c>
      <c r="BC22" s="63"/>
      <c r="BD22" s="63"/>
      <c r="BE22" s="85">
        <v>2016</v>
      </c>
      <c r="BF22" s="63"/>
      <c r="BG22" s="63"/>
    </row>
    <row r="23" spans="1:59" s="630" customFormat="1" ht="22.2" customHeight="1">
      <c r="A23" s="626" t="s">
        <v>22</v>
      </c>
      <c r="B23" s="672"/>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04" t="s">
        <v>231</v>
      </c>
      <c r="BC23" s="629"/>
      <c r="BD23" s="629"/>
      <c r="BE23" s="606">
        <v>2016</v>
      </c>
      <c r="BF23" s="629"/>
      <c r="BG23" s="629"/>
    </row>
    <row r="24" spans="1:59" s="630" customFormat="1" ht="22.2" customHeight="1">
      <c r="A24" s="626" t="s">
        <v>22</v>
      </c>
      <c r="B24" s="672"/>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04" t="s">
        <v>231</v>
      </c>
      <c r="BC24" s="629"/>
      <c r="BD24" s="629"/>
      <c r="BE24" s="606">
        <v>2016</v>
      </c>
      <c r="BF24" s="629"/>
      <c r="BG24" s="629"/>
    </row>
    <row r="25" spans="1:59" s="613" customFormat="1" ht="22.2" customHeight="1">
      <c r="A25" s="346" t="s">
        <v>22</v>
      </c>
      <c r="B25" s="65" t="s">
        <v>481</v>
      </c>
      <c r="C25" s="611"/>
      <c r="D25" s="611">
        <f>SUM(E25:BA25)</f>
        <v>0</v>
      </c>
      <c r="E25" s="611">
        <f t="shared" ref="E25:K25" si="26">SUM(E26:E27)</f>
        <v>0</v>
      </c>
      <c r="F25" s="611">
        <f t="shared" si="26"/>
        <v>0</v>
      </c>
      <c r="G25" s="611">
        <f t="shared" si="26"/>
        <v>0</v>
      </c>
      <c r="H25" s="611">
        <f t="shared" si="26"/>
        <v>0</v>
      </c>
      <c r="I25" s="611">
        <f t="shared" si="26"/>
        <v>0</v>
      </c>
      <c r="J25" s="611">
        <f t="shared" si="26"/>
        <v>0</v>
      </c>
      <c r="K25" s="611">
        <f t="shared" si="26"/>
        <v>0</v>
      </c>
      <c r="L25" s="611"/>
      <c r="M25" s="611">
        <f t="shared" ref="M25:AF25" si="27">SUM(M26:M27)</f>
        <v>0</v>
      </c>
      <c r="N25" s="611">
        <f t="shared" si="27"/>
        <v>0</v>
      </c>
      <c r="O25" s="611">
        <f t="shared" si="27"/>
        <v>0</v>
      </c>
      <c r="P25" s="611">
        <f t="shared" si="27"/>
        <v>0</v>
      </c>
      <c r="Q25" s="611">
        <f t="shared" si="27"/>
        <v>0</v>
      </c>
      <c r="R25" s="611">
        <f t="shared" si="27"/>
        <v>0</v>
      </c>
      <c r="S25" s="611">
        <f t="shared" si="27"/>
        <v>0</v>
      </c>
      <c r="T25" s="611">
        <f t="shared" si="27"/>
        <v>0</v>
      </c>
      <c r="U25" s="611">
        <f t="shared" si="27"/>
        <v>0</v>
      </c>
      <c r="V25" s="611">
        <f t="shared" si="27"/>
        <v>0</v>
      </c>
      <c r="W25" s="611">
        <f t="shared" si="27"/>
        <v>0</v>
      </c>
      <c r="X25" s="611">
        <f t="shared" si="27"/>
        <v>0</v>
      </c>
      <c r="Y25" s="611">
        <f t="shared" si="27"/>
        <v>0</v>
      </c>
      <c r="Z25" s="611">
        <f t="shared" si="27"/>
        <v>0</v>
      </c>
      <c r="AA25" s="611">
        <f t="shared" si="27"/>
        <v>0</v>
      </c>
      <c r="AB25" s="611">
        <f t="shared" si="27"/>
        <v>0</v>
      </c>
      <c r="AC25" s="611">
        <f t="shared" si="27"/>
        <v>0</v>
      </c>
      <c r="AD25" s="611">
        <f t="shared" si="27"/>
        <v>0</v>
      </c>
      <c r="AE25" s="611">
        <f t="shared" si="27"/>
        <v>0</v>
      </c>
      <c r="AF25" s="611">
        <f t="shared" si="27"/>
        <v>0</v>
      </c>
      <c r="AG25" s="611"/>
      <c r="AH25" s="611">
        <f t="shared" ref="AH25:BA25" si="28">SUM(AH26:AH27)</f>
        <v>0</v>
      </c>
      <c r="AI25" s="611">
        <f t="shared" si="28"/>
        <v>0</v>
      </c>
      <c r="AJ25" s="611">
        <f t="shared" si="28"/>
        <v>0</v>
      </c>
      <c r="AK25" s="611">
        <f t="shared" si="28"/>
        <v>0</v>
      </c>
      <c r="AL25" s="611">
        <f t="shared" si="28"/>
        <v>0</v>
      </c>
      <c r="AM25" s="611">
        <f t="shared" si="28"/>
        <v>0</v>
      </c>
      <c r="AN25" s="611">
        <f t="shared" si="28"/>
        <v>0</v>
      </c>
      <c r="AO25" s="611">
        <f t="shared" si="28"/>
        <v>0</v>
      </c>
      <c r="AP25" s="611">
        <f t="shared" si="28"/>
        <v>0</v>
      </c>
      <c r="AQ25" s="611">
        <f t="shared" si="28"/>
        <v>0</v>
      </c>
      <c r="AR25" s="611">
        <f t="shared" si="28"/>
        <v>0</v>
      </c>
      <c r="AS25" s="611">
        <f t="shared" si="28"/>
        <v>0</v>
      </c>
      <c r="AT25" s="611">
        <f t="shared" si="28"/>
        <v>0</v>
      </c>
      <c r="AU25" s="611">
        <f t="shared" si="28"/>
        <v>0</v>
      </c>
      <c r="AV25" s="611">
        <f t="shared" si="28"/>
        <v>0</v>
      </c>
      <c r="AW25" s="611">
        <f t="shared" si="28"/>
        <v>0</v>
      </c>
      <c r="AX25" s="611">
        <f t="shared" si="28"/>
        <v>0</v>
      </c>
      <c r="AY25" s="611">
        <f t="shared" si="28"/>
        <v>0</v>
      </c>
      <c r="AZ25" s="611">
        <f t="shared" si="28"/>
        <v>0</v>
      </c>
      <c r="BA25" s="611">
        <f t="shared" si="28"/>
        <v>0</v>
      </c>
      <c r="BB25" s="58" t="s">
        <v>231</v>
      </c>
      <c r="BC25" s="63"/>
      <c r="BD25" s="63"/>
      <c r="BE25" s="85">
        <v>2016</v>
      </c>
      <c r="BF25" s="63"/>
      <c r="BG25" s="63"/>
    </row>
    <row r="26" spans="1:59" s="630" customFormat="1" ht="22.2" customHeight="1">
      <c r="A26" s="626" t="s">
        <v>22</v>
      </c>
      <c r="B26" s="672"/>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04" t="s">
        <v>231</v>
      </c>
      <c r="BC26" s="629"/>
      <c r="BD26" s="629"/>
      <c r="BE26" s="606">
        <v>2016</v>
      </c>
      <c r="BF26" s="629"/>
      <c r="BG26" s="629"/>
    </row>
    <row r="27" spans="1:59" s="630" customFormat="1" ht="22.2" customHeight="1">
      <c r="A27" s="626" t="s">
        <v>22</v>
      </c>
      <c r="B27" s="672"/>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04" t="s">
        <v>231</v>
      </c>
      <c r="BC27" s="629"/>
      <c r="BD27" s="629"/>
      <c r="BE27" s="606">
        <v>2016</v>
      </c>
      <c r="BF27" s="629"/>
      <c r="BG27" s="629"/>
    </row>
    <row r="28" spans="1:59" s="613" customFormat="1" ht="22.2" customHeight="1">
      <c r="A28" s="346" t="s">
        <v>25</v>
      </c>
      <c r="B28" s="612" t="s">
        <v>484</v>
      </c>
      <c r="C28" s="611">
        <f>SUM(C29,C32)</f>
        <v>0</v>
      </c>
      <c r="D28" s="611">
        <f>SUM(D29+D32)</f>
        <v>0</v>
      </c>
      <c r="E28" s="611">
        <f t="shared" ref="E28:K28" si="29">SUM(E29,E32)</f>
        <v>0</v>
      </c>
      <c r="F28" s="611">
        <f t="shared" si="29"/>
        <v>0</v>
      </c>
      <c r="G28" s="611">
        <f t="shared" si="29"/>
        <v>0</v>
      </c>
      <c r="H28" s="611">
        <f t="shared" si="29"/>
        <v>0</v>
      </c>
      <c r="I28" s="611">
        <f t="shared" si="29"/>
        <v>0</v>
      </c>
      <c r="J28" s="611">
        <f t="shared" si="29"/>
        <v>0</v>
      </c>
      <c r="K28" s="611">
        <f t="shared" si="29"/>
        <v>0</v>
      </c>
      <c r="L28" s="611"/>
      <c r="M28" s="611">
        <f t="shared" ref="M28:AF28" si="30">SUM(M29,M32)</f>
        <v>0</v>
      </c>
      <c r="N28" s="611">
        <f t="shared" si="30"/>
        <v>0</v>
      </c>
      <c r="O28" s="611">
        <f t="shared" si="30"/>
        <v>0</v>
      </c>
      <c r="P28" s="611">
        <f t="shared" si="30"/>
        <v>0</v>
      </c>
      <c r="Q28" s="611">
        <f t="shared" si="30"/>
        <v>0</v>
      </c>
      <c r="R28" s="611">
        <f t="shared" si="30"/>
        <v>0</v>
      </c>
      <c r="S28" s="611">
        <f t="shared" si="30"/>
        <v>0</v>
      </c>
      <c r="T28" s="611">
        <f t="shared" si="30"/>
        <v>0</v>
      </c>
      <c r="U28" s="611">
        <f t="shared" si="30"/>
        <v>0</v>
      </c>
      <c r="V28" s="611">
        <f t="shared" si="30"/>
        <v>0</v>
      </c>
      <c r="W28" s="611">
        <f t="shared" si="30"/>
        <v>0</v>
      </c>
      <c r="X28" s="611">
        <f t="shared" si="30"/>
        <v>0</v>
      </c>
      <c r="Y28" s="611">
        <f t="shared" si="30"/>
        <v>0</v>
      </c>
      <c r="Z28" s="611">
        <f t="shared" si="30"/>
        <v>0</v>
      </c>
      <c r="AA28" s="611">
        <f t="shared" si="30"/>
        <v>0</v>
      </c>
      <c r="AB28" s="611">
        <f t="shared" si="30"/>
        <v>0</v>
      </c>
      <c r="AC28" s="611">
        <f t="shared" si="30"/>
        <v>0</v>
      </c>
      <c r="AD28" s="611">
        <f t="shared" si="30"/>
        <v>0</v>
      </c>
      <c r="AE28" s="611">
        <f t="shared" si="30"/>
        <v>0</v>
      </c>
      <c r="AF28" s="611">
        <f t="shared" si="30"/>
        <v>0</v>
      </c>
      <c r="AG28" s="611"/>
      <c r="AH28" s="611">
        <f t="shared" ref="AH28:BA28" si="31">SUM(AH29,AH32)</f>
        <v>0</v>
      </c>
      <c r="AI28" s="611">
        <f t="shared" si="31"/>
        <v>0</v>
      </c>
      <c r="AJ28" s="611">
        <f t="shared" si="31"/>
        <v>0</v>
      </c>
      <c r="AK28" s="611">
        <f t="shared" si="31"/>
        <v>0</v>
      </c>
      <c r="AL28" s="611">
        <f t="shared" si="31"/>
        <v>0</v>
      </c>
      <c r="AM28" s="611">
        <f t="shared" si="31"/>
        <v>0</v>
      </c>
      <c r="AN28" s="611">
        <f t="shared" si="31"/>
        <v>0</v>
      </c>
      <c r="AO28" s="611">
        <f t="shared" si="31"/>
        <v>0</v>
      </c>
      <c r="AP28" s="611">
        <f t="shared" si="31"/>
        <v>0</v>
      </c>
      <c r="AQ28" s="611">
        <f t="shared" si="31"/>
        <v>0</v>
      </c>
      <c r="AR28" s="611">
        <f t="shared" si="31"/>
        <v>0</v>
      </c>
      <c r="AS28" s="611">
        <f t="shared" si="31"/>
        <v>0</v>
      </c>
      <c r="AT28" s="611">
        <f t="shared" si="31"/>
        <v>0</v>
      </c>
      <c r="AU28" s="611">
        <f t="shared" si="31"/>
        <v>0</v>
      </c>
      <c r="AV28" s="611">
        <f t="shared" si="31"/>
        <v>0</v>
      </c>
      <c r="AW28" s="611">
        <f t="shared" si="31"/>
        <v>0</v>
      </c>
      <c r="AX28" s="611">
        <f t="shared" si="31"/>
        <v>0</v>
      </c>
      <c r="AY28" s="611">
        <f t="shared" si="31"/>
        <v>0</v>
      </c>
      <c r="AZ28" s="611">
        <f t="shared" si="31"/>
        <v>0</v>
      </c>
      <c r="BA28" s="611">
        <f t="shared" si="31"/>
        <v>0</v>
      </c>
      <c r="BB28" s="58" t="s">
        <v>231</v>
      </c>
      <c r="BC28" s="63"/>
      <c r="BD28" s="63"/>
      <c r="BE28" s="85">
        <v>2016</v>
      </c>
      <c r="BF28" s="63"/>
      <c r="BG28" s="63"/>
    </row>
    <row r="29" spans="1:59" s="613" customFormat="1" ht="22.2" customHeight="1">
      <c r="A29" s="346" t="s">
        <v>25</v>
      </c>
      <c r="B29" s="65" t="s">
        <v>480</v>
      </c>
      <c r="C29" s="611"/>
      <c r="D29" s="611">
        <f>SUM(E29:BA29)</f>
        <v>0</v>
      </c>
      <c r="E29" s="611">
        <f t="shared" ref="E29:K29" si="32">SUM(E30:E31)</f>
        <v>0</v>
      </c>
      <c r="F29" s="611">
        <f t="shared" si="32"/>
        <v>0</v>
      </c>
      <c r="G29" s="611">
        <f t="shared" si="32"/>
        <v>0</v>
      </c>
      <c r="H29" s="611">
        <f t="shared" si="32"/>
        <v>0</v>
      </c>
      <c r="I29" s="611">
        <f t="shared" si="32"/>
        <v>0</v>
      </c>
      <c r="J29" s="611">
        <f t="shared" si="32"/>
        <v>0</v>
      </c>
      <c r="K29" s="611">
        <f t="shared" si="32"/>
        <v>0</v>
      </c>
      <c r="L29" s="611"/>
      <c r="M29" s="611">
        <f t="shared" ref="M29:AF29" si="33">SUM(M30:M31)</f>
        <v>0</v>
      </c>
      <c r="N29" s="611">
        <f t="shared" si="33"/>
        <v>0</v>
      </c>
      <c r="O29" s="611">
        <f t="shared" si="33"/>
        <v>0</v>
      </c>
      <c r="P29" s="611">
        <f t="shared" si="33"/>
        <v>0</v>
      </c>
      <c r="Q29" s="611">
        <f t="shared" si="33"/>
        <v>0</v>
      </c>
      <c r="R29" s="611">
        <f t="shared" si="33"/>
        <v>0</v>
      </c>
      <c r="S29" s="611">
        <f t="shared" si="33"/>
        <v>0</v>
      </c>
      <c r="T29" s="611">
        <f t="shared" si="33"/>
        <v>0</v>
      </c>
      <c r="U29" s="611">
        <f t="shared" si="33"/>
        <v>0</v>
      </c>
      <c r="V29" s="611">
        <f t="shared" si="33"/>
        <v>0</v>
      </c>
      <c r="W29" s="611">
        <f t="shared" si="33"/>
        <v>0</v>
      </c>
      <c r="X29" s="611">
        <f t="shared" si="33"/>
        <v>0</v>
      </c>
      <c r="Y29" s="611">
        <f t="shared" si="33"/>
        <v>0</v>
      </c>
      <c r="Z29" s="611">
        <f t="shared" si="33"/>
        <v>0</v>
      </c>
      <c r="AA29" s="611">
        <f t="shared" si="33"/>
        <v>0</v>
      </c>
      <c r="AB29" s="611">
        <f t="shared" si="33"/>
        <v>0</v>
      </c>
      <c r="AC29" s="611">
        <f t="shared" si="33"/>
        <v>0</v>
      </c>
      <c r="AD29" s="611">
        <f t="shared" si="33"/>
        <v>0</v>
      </c>
      <c r="AE29" s="611">
        <f t="shared" si="33"/>
        <v>0</v>
      </c>
      <c r="AF29" s="611">
        <f t="shared" si="33"/>
        <v>0</v>
      </c>
      <c r="AG29" s="611"/>
      <c r="AH29" s="611">
        <f t="shared" ref="AH29:BA29" si="34">SUM(AH30:AH31)</f>
        <v>0</v>
      </c>
      <c r="AI29" s="611">
        <f t="shared" si="34"/>
        <v>0</v>
      </c>
      <c r="AJ29" s="611">
        <f t="shared" si="34"/>
        <v>0</v>
      </c>
      <c r="AK29" s="611">
        <f t="shared" si="34"/>
        <v>0</v>
      </c>
      <c r="AL29" s="611">
        <f t="shared" si="34"/>
        <v>0</v>
      </c>
      <c r="AM29" s="611">
        <f t="shared" si="34"/>
        <v>0</v>
      </c>
      <c r="AN29" s="611">
        <f t="shared" si="34"/>
        <v>0</v>
      </c>
      <c r="AO29" s="611">
        <f t="shared" si="34"/>
        <v>0</v>
      </c>
      <c r="AP29" s="611">
        <f t="shared" si="34"/>
        <v>0</v>
      </c>
      <c r="AQ29" s="611">
        <f t="shared" si="34"/>
        <v>0</v>
      </c>
      <c r="AR29" s="611">
        <f t="shared" si="34"/>
        <v>0</v>
      </c>
      <c r="AS29" s="611">
        <f t="shared" si="34"/>
        <v>0</v>
      </c>
      <c r="AT29" s="611">
        <f t="shared" si="34"/>
        <v>0</v>
      </c>
      <c r="AU29" s="611">
        <f t="shared" si="34"/>
        <v>0</v>
      </c>
      <c r="AV29" s="611">
        <f t="shared" si="34"/>
        <v>0</v>
      </c>
      <c r="AW29" s="611">
        <f t="shared" si="34"/>
        <v>0</v>
      </c>
      <c r="AX29" s="611">
        <f t="shared" si="34"/>
        <v>0</v>
      </c>
      <c r="AY29" s="611">
        <f t="shared" si="34"/>
        <v>0</v>
      </c>
      <c r="AZ29" s="611">
        <f t="shared" si="34"/>
        <v>0</v>
      </c>
      <c r="BA29" s="611">
        <f t="shared" si="34"/>
        <v>0</v>
      </c>
      <c r="BB29" s="58" t="s">
        <v>231</v>
      </c>
      <c r="BC29" s="63"/>
      <c r="BD29" s="63"/>
      <c r="BE29" s="85">
        <v>2016</v>
      </c>
      <c r="BF29" s="63"/>
      <c r="BG29" s="63"/>
    </row>
    <row r="30" spans="1:59" s="630" customFormat="1" ht="22.2" customHeight="1">
      <c r="A30" s="626" t="s">
        <v>25</v>
      </c>
      <c r="B30" s="672"/>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04" t="s">
        <v>231</v>
      </c>
      <c r="BC30" s="629"/>
      <c r="BD30" s="629"/>
      <c r="BE30" s="606">
        <v>2016</v>
      </c>
      <c r="BF30" s="629"/>
      <c r="BG30" s="629"/>
    </row>
    <row r="31" spans="1:59" s="630" customFormat="1" ht="22.2" customHeight="1">
      <c r="A31" s="626" t="s">
        <v>25</v>
      </c>
      <c r="B31" s="672"/>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04" t="s">
        <v>231</v>
      </c>
      <c r="BC31" s="629"/>
      <c r="BD31" s="629"/>
      <c r="BE31" s="606">
        <v>2016</v>
      </c>
      <c r="BF31" s="629"/>
      <c r="BG31" s="629"/>
    </row>
    <row r="32" spans="1:59" s="613" customFormat="1" ht="22.2" customHeight="1">
      <c r="A32" s="346" t="s">
        <v>25</v>
      </c>
      <c r="B32" s="65" t="s">
        <v>481</v>
      </c>
      <c r="C32" s="611"/>
      <c r="D32" s="611">
        <f>SUM(E32:BA32)</f>
        <v>0</v>
      </c>
      <c r="E32" s="611">
        <f t="shared" ref="E32:K32" si="35">SUM(E33:E34)</f>
        <v>0</v>
      </c>
      <c r="F32" s="611">
        <f t="shared" si="35"/>
        <v>0</v>
      </c>
      <c r="G32" s="611">
        <f t="shared" si="35"/>
        <v>0</v>
      </c>
      <c r="H32" s="611">
        <f t="shared" si="35"/>
        <v>0</v>
      </c>
      <c r="I32" s="611">
        <f t="shared" si="35"/>
        <v>0</v>
      </c>
      <c r="J32" s="611">
        <f t="shared" si="35"/>
        <v>0</v>
      </c>
      <c r="K32" s="611">
        <f t="shared" si="35"/>
        <v>0</v>
      </c>
      <c r="L32" s="611"/>
      <c r="M32" s="611">
        <f t="shared" ref="M32:AF32" si="36">SUM(M33:M34)</f>
        <v>0</v>
      </c>
      <c r="N32" s="611">
        <f t="shared" si="36"/>
        <v>0</v>
      </c>
      <c r="O32" s="611">
        <f t="shared" si="36"/>
        <v>0</v>
      </c>
      <c r="P32" s="611">
        <f t="shared" si="36"/>
        <v>0</v>
      </c>
      <c r="Q32" s="611">
        <f t="shared" si="36"/>
        <v>0</v>
      </c>
      <c r="R32" s="611">
        <f t="shared" si="36"/>
        <v>0</v>
      </c>
      <c r="S32" s="611">
        <f t="shared" si="36"/>
        <v>0</v>
      </c>
      <c r="T32" s="611">
        <f t="shared" si="36"/>
        <v>0</v>
      </c>
      <c r="U32" s="611">
        <f t="shared" si="36"/>
        <v>0</v>
      </c>
      <c r="V32" s="611">
        <f t="shared" si="36"/>
        <v>0</v>
      </c>
      <c r="W32" s="611">
        <f t="shared" si="36"/>
        <v>0</v>
      </c>
      <c r="X32" s="611">
        <f t="shared" si="36"/>
        <v>0</v>
      </c>
      <c r="Y32" s="611">
        <f t="shared" si="36"/>
        <v>0</v>
      </c>
      <c r="Z32" s="611">
        <f t="shared" si="36"/>
        <v>0</v>
      </c>
      <c r="AA32" s="611">
        <f t="shared" si="36"/>
        <v>0</v>
      </c>
      <c r="AB32" s="611">
        <f t="shared" si="36"/>
        <v>0</v>
      </c>
      <c r="AC32" s="611">
        <f t="shared" si="36"/>
        <v>0</v>
      </c>
      <c r="AD32" s="611">
        <f t="shared" si="36"/>
        <v>0</v>
      </c>
      <c r="AE32" s="611">
        <f t="shared" si="36"/>
        <v>0</v>
      </c>
      <c r="AF32" s="611">
        <f t="shared" si="36"/>
        <v>0</v>
      </c>
      <c r="AG32" s="611"/>
      <c r="AH32" s="611">
        <f t="shared" ref="AH32:BA32" si="37">SUM(AH33:AH34)</f>
        <v>0</v>
      </c>
      <c r="AI32" s="611">
        <f t="shared" si="37"/>
        <v>0</v>
      </c>
      <c r="AJ32" s="611">
        <f t="shared" si="37"/>
        <v>0</v>
      </c>
      <c r="AK32" s="611">
        <f t="shared" si="37"/>
        <v>0</v>
      </c>
      <c r="AL32" s="611">
        <f t="shared" si="37"/>
        <v>0</v>
      </c>
      <c r="AM32" s="611">
        <f t="shared" si="37"/>
        <v>0</v>
      </c>
      <c r="AN32" s="611">
        <f t="shared" si="37"/>
        <v>0</v>
      </c>
      <c r="AO32" s="611">
        <f t="shared" si="37"/>
        <v>0</v>
      </c>
      <c r="AP32" s="611">
        <f t="shared" si="37"/>
        <v>0</v>
      </c>
      <c r="AQ32" s="611">
        <f t="shared" si="37"/>
        <v>0</v>
      </c>
      <c r="AR32" s="611">
        <f t="shared" si="37"/>
        <v>0</v>
      </c>
      <c r="AS32" s="611">
        <f t="shared" si="37"/>
        <v>0</v>
      </c>
      <c r="AT32" s="611">
        <f t="shared" si="37"/>
        <v>0</v>
      </c>
      <c r="AU32" s="611">
        <f t="shared" si="37"/>
        <v>0</v>
      </c>
      <c r="AV32" s="611">
        <f t="shared" si="37"/>
        <v>0</v>
      </c>
      <c r="AW32" s="611">
        <f t="shared" si="37"/>
        <v>0</v>
      </c>
      <c r="AX32" s="611">
        <f t="shared" si="37"/>
        <v>0</v>
      </c>
      <c r="AY32" s="611">
        <f t="shared" si="37"/>
        <v>0</v>
      </c>
      <c r="AZ32" s="611">
        <f t="shared" si="37"/>
        <v>0</v>
      </c>
      <c r="BA32" s="611">
        <f t="shared" si="37"/>
        <v>0</v>
      </c>
      <c r="BB32" s="58" t="s">
        <v>231</v>
      </c>
      <c r="BC32" s="63"/>
      <c r="BD32" s="63"/>
      <c r="BE32" s="85">
        <v>2016</v>
      </c>
      <c r="BF32" s="63"/>
      <c r="BG32" s="63"/>
    </row>
    <row r="33" spans="1:59" s="630" customFormat="1" ht="22.2" customHeight="1">
      <c r="A33" s="626" t="s">
        <v>25</v>
      </c>
      <c r="B33" s="672"/>
      <c r="C33" s="628"/>
      <c r="D33" s="628"/>
      <c r="E33" s="628"/>
      <c r="F33" s="628"/>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04" t="s">
        <v>231</v>
      </c>
      <c r="BC33" s="629"/>
      <c r="BD33" s="629"/>
      <c r="BE33" s="606">
        <v>2016</v>
      </c>
      <c r="BF33" s="629"/>
      <c r="BG33" s="629"/>
    </row>
    <row r="34" spans="1:59" s="630" customFormat="1" ht="22.2" customHeight="1">
      <c r="A34" s="626" t="s">
        <v>25</v>
      </c>
      <c r="B34" s="672"/>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04" t="s">
        <v>231</v>
      </c>
      <c r="BC34" s="629"/>
      <c r="BD34" s="629"/>
      <c r="BE34" s="606">
        <v>2016</v>
      </c>
      <c r="BF34" s="629"/>
      <c r="BG34" s="629"/>
    </row>
    <row r="35" spans="1:59" s="613" customFormat="1" ht="22.2" customHeight="1">
      <c r="A35" s="346" t="s">
        <v>28</v>
      </c>
      <c r="B35" s="614" t="s">
        <v>485</v>
      </c>
      <c r="C35" s="611">
        <f>SUM(C36,C39)</f>
        <v>0</v>
      </c>
      <c r="D35" s="611">
        <f>SUM(D36+D39)</f>
        <v>0</v>
      </c>
      <c r="E35" s="611">
        <f t="shared" ref="E35:K35" si="38">SUM(E36,E39)</f>
        <v>0</v>
      </c>
      <c r="F35" s="611">
        <f t="shared" si="38"/>
        <v>0</v>
      </c>
      <c r="G35" s="611">
        <f t="shared" si="38"/>
        <v>0</v>
      </c>
      <c r="H35" s="611">
        <f t="shared" si="38"/>
        <v>0</v>
      </c>
      <c r="I35" s="611">
        <f t="shared" si="38"/>
        <v>0</v>
      </c>
      <c r="J35" s="611">
        <f t="shared" si="38"/>
        <v>0</v>
      </c>
      <c r="K35" s="611">
        <f t="shared" si="38"/>
        <v>0</v>
      </c>
      <c r="L35" s="611"/>
      <c r="M35" s="611">
        <f t="shared" ref="M35:AF35" si="39">SUM(M36,M39)</f>
        <v>0</v>
      </c>
      <c r="N35" s="611">
        <f t="shared" si="39"/>
        <v>0</v>
      </c>
      <c r="O35" s="611">
        <f t="shared" si="39"/>
        <v>0</v>
      </c>
      <c r="P35" s="611">
        <f t="shared" si="39"/>
        <v>0</v>
      </c>
      <c r="Q35" s="611">
        <f t="shared" si="39"/>
        <v>0</v>
      </c>
      <c r="R35" s="611">
        <f t="shared" si="39"/>
        <v>0</v>
      </c>
      <c r="S35" s="611">
        <f t="shared" si="39"/>
        <v>0</v>
      </c>
      <c r="T35" s="611">
        <f t="shared" si="39"/>
        <v>0</v>
      </c>
      <c r="U35" s="611">
        <f t="shared" si="39"/>
        <v>0</v>
      </c>
      <c r="V35" s="611">
        <f t="shared" si="39"/>
        <v>0</v>
      </c>
      <c r="W35" s="611">
        <f t="shared" si="39"/>
        <v>0</v>
      </c>
      <c r="X35" s="611">
        <f t="shared" si="39"/>
        <v>0</v>
      </c>
      <c r="Y35" s="611">
        <f t="shared" si="39"/>
        <v>0</v>
      </c>
      <c r="Z35" s="611">
        <f t="shared" si="39"/>
        <v>0</v>
      </c>
      <c r="AA35" s="611">
        <f t="shared" si="39"/>
        <v>0</v>
      </c>
      <c r="AB35" s="611">
        <f t="shared" si="39"/>
        <v>0</v>
      </c>
      <c r="AC35" s="611">
        <f t="shared" si="39"/>
        <v>0</v>
      </c>
      <c r="AD35" s="611">
        <f t="shared" si="39"/>
        <v>0</v>
      </c>
      <c r="AE35" s="611">
        <f t="shared" si="39"/>
        <v>0</v>
      </c>
      <c r="AF35" s="611">
        <f t="shared" si="39"/>
        <v>0</v>
      </c>
      <c r="AG35" s="611"/>
      <c r="AH35" s="611">
        <f t="shared" ref="AH35:BA35" si="40">SUM(AH36,AH39)</f>
        <v>0</v>
      </c>
      <c r="AI35" s="611">
        <f t="shared" si="40"/>
        <v>0</v>
      </c>
      <c r="AJ35" s="611">
        <f t="shared" si="40"/>
        <v>0</v>
      </c>
      <c r="AK35" s="611">
        <f t="shared" si="40"/>
        <v>0</v>
      </c>
      <c r="AL35" s="611">
        <f t="shared" si="40"/>
        <v>0</v>
      </c>
      <c r="AM35" s="611">
        <f t="shared" si="40"/>
        <v>0</v>
      </c>
      <c r="AN35" s="611">
        <f t="shared" si="40"/>
        <v>0</v>
      </c>
      <c r="AO35" s="611">
        <f t="shared" si="40"/>
        <v>0</v>
      </c>
      <c r="AP35" s="611">
        <f t="shared" si="40"/>
        <v>0</v>
      </c>
      <c r="AQ35" s="611">
        <f t="shared" si="40"/>
        <v>0</v>
      </c>
      <c r="AR35" s="611">
        <f t="shared" si="40"/>
        <v>0</v>
      </c>
      <c r="AS35" s="611">
        <f t="shared" si="40"/>
        <v>0</v>
      </c>
      <c r="AT35" s="611">
        <f t="shared" si="40"/>
        <v>0</v>
      </c>
      <c r="AU35" s="611">
        <f t="shared" si="40"/>
        <v>0</v>
      </c>
      <c r="AV35" s="611">
        <f t="shared" si="40"/>
        <v>0</v>
      </c>
      <c r="AW35" s="611">
        <f t="shared" si="40"/>
        <v>0</v>
      </c>
      <c r="AX35" s="611">
        <f t="shared" si="40"/>
        <v>0</v>
      </c>
      <c r="AY35" s="611">
        <f t="shared" si="40"/>
        <v>0</v>
      </c>
      <c r="AZ35" s="611">
        <f t="shared" si="40"/>
        <v>0</v>
      </c>
      <c r="BA35" s="611">
        <f t="shared" si="40"/>
        <v>0</v>
      </c>
      <c r="BB35" s="58" t="s">
        <v>231</v>
      </c>
      <c r="BC35" s="63"/>
      <c r="BD35" s="63"/>
      <c r="BE35" s="85">
        <v>2016</v>
      </c>
      <c r="BF35" s="63"/>
      <c r="BG35" s="63"/>
    </row>
    <row r="36" spans="1:59" s="613" customFormat="1" ht="22.2" customHeight="1">
      <c r="A36" s="346" t="s">
        <v>28</v>
      </c>
      <c r="B36" s="65" t="s">
        <v>480</v>
      </c>
      <c r="C36" s="611"/>
      <c r="D36" s="611">
        <f>SUM(E36:BA36)</f>
        <v>0</v>
      </c>
      <c r="E36" s="611">
        <f t="shared" ref="E36:K36" si="41">SUM(E37:E38)</f>
        <v>0</v>
      </c>
      <c r="F36" s="611">
        <f t="shared" si="41"/>
        <v>0</v>
      </c>
      <c r="G36" s="611">
        <f t="shared" si="41"/>
        <v>0</v>
      </c>
      <c r="H36" s="611">
        <f t="shared" si="41"/>
        <v>0</v>
      </c>
      <c r="I36" s="611">
        <f t="shared" si="41"/>
        <v>0</v>
      </c>
      <c r="J36" s="611">
        <f t="shared" si="41"/>
        <v>0</v>
      </c>
      <c r="K36" s="611">
        <f t="shared" si="41"/>
        <v>0</v>
      </c>
      <c r="L36" s="611"/>
      <c r="M36" s="611">
        <f t="shared" ref="M36:AF36" si="42">SUM(M37:M38)</f>
        <v>0</v>
      </c>
      <c r="N36" s="611">
        <f t="shared" si="42"/>
        <v>0</v>
      </c>
      <c r="O36" s="611">
        <f t="shared" si="42"/>
        <v>0</v>
      </c>
      <c r="P36" s="611">
        <f t="shared" si="42"/>
        <v>0</v>
      </c>
      <c r="Q36" s="611">
        <f t="shared" si="42"/>
        <v>0</v>
      </c>
      <c r="R36" s="611">
        <f t="shared" si="42"/>
        <v>0</v>
      </c>
      <c r="S36" s="611">
        <f t="shared" si="42"/>
        <v>0</v>
      </c>
      <c r="T36" s="611">
        <f t="shared" si="42"/>
        <v>0</v>
      </c>
      <c r="U36" s="611">
        <f t="shared" si="42"/>
        <v>0</v>
      </c>
      <c r="V36" s="611">
        <f t="shared" si="42"/>
        <v>0</v>
      </c>
      <c r="W36" s="611">
        <f t="shared" si="42"/>
        <v>0</v>
      </c>
      <c r="X36" s="611">
        <f t="shared" si="42"/>
        <v>0</v>
      </c>
      <c r="Y36" s="611">
        <f t="shared" si="42"/>
        <v>0</v>
      </c>
      <c r="Z36" s="611">
        <f t="shared" si="42"/>
        <v>0</v>
      </c>
      <c r="AA36" s="611">
        <f t="shared" si="42"/>
        <v>0</v>
      </c>
      <c r="AB36" s="611">
        <f t="shared" si="42"/>
        <v>0</v>
      </c>
      <c r="AC36" s="611">
        <f t="shared" si="42"/>
        <v>0</v>
      </c>
      <c r="AD36" s="611">
        <f t="shared" si="42"/>
        <v>0</v>
      </c>
      <c r="AE36" s="611">
        <f t="shared" si="42"/>
        <v>0</v>
      </c>
      <c r="AF36" s="611">
        <f t="shared" si="42"/>
        <v>0</v>
      </c>
      <c r="AG36" s="611"/>
      <c r="AH36" s="611">
        <f t="shared" ref="AH36:BA36" si="43">SUM(AH37:AH38)</f>
        <v>0</v>
      </c>
      <c r="AI36" s="611">
        <f t="shared" si="43"/>
        <v>0</v>
      </c>
      <c r="AJ36" s="611">
        <f t="shared" si="43"/>
        <v>0</v>
      </c>
      <c r="AK36" s="611">
        <f t="shared" si="43"/>
        <v>0</v>
      </c>
      <c r="AL36" s="611">
        <f t="shared" si="43"/>
        <v>0</v>
      </c>
      <c r="AM36" s="611">
        <f t="shared" si="43"/>
        <v>0</v>
      </c>
      <c r="AN36" s="611">
        <f t="shared" si="43"/>
        <v>0</v>
      </c>
      <c r="AO36" s="611">
        <f t="shared" si="43"/>
        <v>0</v>
      </c>
      <c r="AP36" s="611">
        <f t="shared" si="43"/>
        <v>0</v>
      </c>
      <c r="AQ36" s="611">
        <f t="shared" si="43"/>
        <v>0</v>
      </c>
      <c r="AR36" s="611">
        <f t="shared" si="43"/>
        <v>0</v>
      </c>
      <c r="AS36" s="611">
        <f t="shared" si="43"/>
        <v>0</v>
      </c>
      <c r="AT36" s="611">
        <f t="shared" si="43"/>
        <v>0</v>
      </c>
      <c r="AU36" s="611">
        <f t="shared" si="43"/>
        <v>0</v>
      </c>
      <c r="AV36" s="611">
        <f t="shared" si="43"/>
        <v>0</v>
      </c>
      <c r="AW36" s="611">
        <f t="shared" si="43"/>
        <v>0</v>
      </c>
      <c r="AX36" s="611">
        <f t="shared" si="43"/>
        <v>0</v>
      </c>
      <c r="AY36" s="611">
        <f t="shared" si="43"/>
        <v>0</v>
      </c>
      <c r="AZ36" s="611">
        <f t="shared" si="43"/>
        <v>0</v>
      </c>
      <c r="BA36" s="611">
        <f t="shared" si="43"/>
        <v>0</v>
      </c>
      <c r="BB36" s="58" t="s">
        <v>231</v>
      </c>
      <c r="BC36" s="63"/>
      <c r="BD36" s="63"/>
      <c r="BE36" s="85">
        <v>2016</v>
      </c>
      <c r="BF36" s="63"/>
      <c r="BG36" s="63"/>
    </row>
    <row r="37" spans="1:59" s="630" customFormat="1" ht="22.2" customHeight="1">
      <c r="A37" s="626" t="s">
        <v>28</v>
      </c>
      <c r="B37" s="672"/>
      <c r="C37" s="628"/>
      <c r="D37" s="628"/>
      <c r="E37" s="628"/>
      <c r="F37" s="628"/>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04" t="s">
        <v>231</v>
      </c>
      <c r="BC37" s="629"/>
      <c r="BD37" s="629"/>
      <c r="BE37" s="606">
        <v>2016</v>
      </c>
      <c r="BF37" s="629"/>
      <c r="BG37" s="629"/>
    </row>
    <row r="38" spans="1:59" s="630" customFormat="1" ht="22.2" customHeight="1">
      <c r="A38" s="626" t="s">
        <v>28</v>
      </c>
      <c r="B38" s="672"/>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04" t="s">
        <v>231</v>
      </c>
      <c r="BC38" s="629"/>
      <c r="BD38" s="629"/>
      <c r="BE38" s="606">
        <v>2016</v>
      </c>
      <c r="BF38" s="629"/>
      <c r="BG38" s="629"/>
    </row>
    <row r="39" spans="1:59" s="613" customFormat="1" ht="22.2" customHeight="1">
      <c r="A39" s="346" t="s">
        <v>28</v>
      </c>
      <c r="B39" s="65" t="s">
        <v>481</v>
      </c>
      <c r="C39" s="611"/>
      <c r="D39" s="611">
        <f>SUM(E39:BA39)</f>
        <v>0</v>
      </c>
      <c r="E39" s="611">
        <f t="shared" ref="E39:K39" si="44">SUM(E40:E41)</f>
        <v>0</v>
      </c>
      <c r="F39" s="611">
        <f t="shared" si="44"/>
        <v>0</v>
      </c>
      <c r="G39" s="611">
        <f t="shared" si="44"/>
        <v>0</v>
      </c>
      <c r="H39" s="611">
        <f t="shared" si="44"/>
        <v>0</v>
      </c>
      <c r="I39" s="611">
        <f t="shared" si="44"/>
        <v>0</v>
      </c>
      <c r="J39" s="611">
        <f t="shared" si="44"/>
        <v>0</v>
      </c>
      <c r="K39" s="611">
        <f t="shared" si="44"/>
        <v>0</v>
      </c>
      <c r="L39" s="611"/>
      <c r="M39" s="611">
        <f t="shared" ref="M39:AF39" si="45">SUM(M40:M41)</f>
        <v>0</v>
      </c>
      <c r="N39" s="611">
        <f t="shared" si="45"/>
        <v>0</v>
      </c>
      <c r="O39" s="611">
        <f t="shared" si="45"/>
        <v>0</v>
      </c>
      <c r="P39" s="611">
        <f t="shared" si="45"/>
        <v>0</v>
      </c>
      <c r="Q39" s="611">
        <f t="shared" si="45"/>
        <v>0</v>
      </c>
      <c r="R39" s="611">
        <f t="shared" si="45"/>
        <v>0</v>
      </c>
      <c r="S39" s="611">
        <f t="shared" si="45"/>
        <v>0</v>
      </c>
      <c r="T39" s="611">
        <f t="shared" si="45"/>
        <v>0</v>
      </c>
      <c r="U39" s="611">
        <f t="shared" si="45"/>
        <v>0</v>
      </c>
      <c r="V39" s="611">
        <f t="shared" si="45"/>
        <v>0</v>
      </c>
      <c r="W39" s="611">
        <f t="shared" si="45"/>
        <v>0</v>
      </c>
      <c r="X39" s="611">
        <f t="shared" si="45"/>
        <v>0</v>
      </c>
      <c r="Y39" s="611">
        <f t="shared" si="45"/>
        <v>0</v>
      </c>
      <c r="Z39" s="611">
        <f t="shared" si="45"/>
        <v>0</v>
      </c>
      <c r="AA39" s="611">
        <f t="shared" si="45"/>
        <v>0</v>
      </c>
      <c r="AB39" s="611">
        <f t="shared" si="45"/>
        <v>0</v>
      </c>
      <c r="AC39" s="611">
        <f t="shared" si="45"/>
        <v>0</v>
      </c>
      <c r="AD39" s="611">
        <f t="shared" si="45"/>
        <v>0</v>
      </c>
      <c r="AE39" s="611">
        <f t="shared" si="45"/>
        <v>0</v>
      </c>
      <c r="AF39" s="611">
        <f t="shared" si="45"/>
        <v>0</v>
      </c>
      <c r="AG39" s="611"/>
      <c r="AH39" s="611">
        <f t="shared" ref="AH39:BA39" si="46">SUM(AH40:AH41)</f>
        <v>0</v>
      </c>
      <c r="AI39" s="611">
        <f t="shared" si="46"/>
        <v>0</v>
      </c>
      <c r="AJ39" s="611">
        <f t="shared" si="46"/>
        <v>0</v>
      </c>
      <c r="AK39" s="611">
        <f t="shared" si="46"/>
        <v>0</v>
      </c>
      <c r="AL39" s="611">
        <f t="shared" si="46"/>
        <v>0</v>
      </c>
      <c r="AM39" s="611">
        <f t="shared" si="46"/>
        <v>0</v>
      </c>
      <c r="AN39" s="611">
        <f t="shared" si="46"/>
        <v>0</v>
      </c>
      <c r="AO39" s="611">
        <f t="shared" si="46"/>
        <v>0</v>
      </c>
      <c r="AP39" s="611">
        <f t="shared" si="46"/>
        <v>0</v>
      </c>
      <c r="AQ39" s="611">
        <f t="shared" si="46"/>
        <v>0</v>
      </c>
      <c r="AR39" s="611">
        <f t="shared" si="46"/>
        <v>0</v>
      </c>
      <c r="AS39" s="611">
        <f t="shared" si="46"/>
        <v>0</v>
      </c>
      <c r="AT39" s="611">
        <f t="shared" si="46"/>
        <v>0</v>
      </c>
      <c r="AU39" s="611">
        <f t="shared" si="46"/>
        <v>0</v>
      </c>
      <c r="AV39" s="611">
        <f t="shared" si="46"/>
        <v>0</v>
      </c>
      <c r="AW39" s="611">
        <f t="shared" si="46"/>
        <v>0</v>
      </c>
      <c r="AX39" s="611">
        <f t="shared" si="46"/>
        <v>0</v>
      </c>
      <c r="AY39" s="611">
        <f t="shared" si="46"/>
        <v>0</v>
      </c>
      <c r="AZ39" s="611">
        <f t="shared" si="46"/>
        <v>0</v>
      </c>
      <c r="BA39" s="611">
        <f t="shared" si="46"/>
        <v>0</v>
      </c>
      <c r="BB39" s="58" t="s">
        <v>231</v>
      </c>
      <c r="BC39" s="63"/>
      <c r="BD39" s="63"/>
      <c r="BE39" s="85">
        <v>2016</v>
      </c>
      <c r="BF39" s="63"/>
      <c r="BG39" s="63"/>
    </row>
    <row r="40" spans="1:59" s="630" customFormat="1" ht="22.2" customHeight="1">
      <c r="A40" s="626" t="s">
        <v>28</v>
      </c>
      <c r="B40" s="672"/>
      <c r="C40" s="628"/>
      <c r="D40" s="628"/>
      <c r="E40" s="628"/>
      <c r="F40" s="628"/>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04" t="s">
        <v>231</v>
      </c>
      <c r="BC40" s="629"/>
      <c r="BD40" s="629"/>
      <c r="BE40" s="606">
        <v>2016</v>
      </c>
      <c r="BF40" s="629"/>
      <c r="BG40" s="629"/>
    </row>
    <row r="41" spans="1:59" s="630" customFormat="1" ht="22.2" customHeight="1">
      <c r="A41" s="626" t="s">
        <v>28</v>
      </c>
      <c r="B41" s="672"/>
      <c r="C41" s="628"/>
      <c r="D41" s="628"/>
      <c r="E41" s="628"/>
      <c r="F41" s="628"/>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04" t="s">
        <v>231</v>
      </c>
      <c r="BC41" s="629"/>
      <c r="BD41" s="629"/>
      <c r="BE41" s="606">
        <v>2016</v>
      </c>
      <c r="BF41" s="629"/>
      <c r="BG41" s="629"/>
    </row>
    <row r="42" spans="1:59" s="613" customFormat="1" ht="22.2" customHeight="1">
      <c r="A42" s="346" t="s">
        <v>31</v>
      </c>
      <c r="B42" s="615" t="s">
        <v>486</v>
      </c>
      <c r="C42" s="611">
        <f>SUM(C43,C46)</f>
        <v>0</v>
      </c>
      <c r="D42" s="611">
        <f>SUM(D43+D46)</f>
        <v>0</v>
      </c>
      <c r="E42" s="611">
        <f t="shared" ref="E42:K42" si="47">SUM(E43,E46)</f>
        <v>0</v>
      </c>
      <c r="F42" s="611">
        <f t="shared" si="47"/>
        <v>0</v>
      </c>
      <c r="G42" s="611">
        <f t="shared" si="47"/>
        <v>0</v>
      </c>
      <c r="H42" s="611">
        <f t="shared" si="47"/>
        <v>0</v>
      </c>
      <c r="I42" s="611">
        <f t="shared" si="47"/>
        <v>0</v>
      </c>
      <c r="J42" s="611">
        <f t="shared" si="47"/>
        <v>0</v>
      </c>
      <c r="K42" s="611">
        <f t="shared" si="47"/>
        <v>0</v>
      </c>
      <c r="L42" s="611"/>
      <c r="M42" s="611">
        <f t="shared" ref="M42:AF42" si="48">SUM(M43,M46)</f>
        <v>0</v>
      </c>
      <c r="N42" s="611">
        <f t="shared" si="48"/>
        <v>0</v>
      </c>
      <c r="O42" s="611">
        <f t="shared" si="48"/>
        <v>0</v>
      </c>
      <c r="P42" s="611">
        <f t="shared" si="48"/>
        <v>0</v>
      </c>
      <c r="Q42" s="611">
        <f t="shared" si="48"/>
        <v>0</v>
      </c>
      <c r="R42" s="611">
        <f t="shared" si="48"/>
        <v>0</v>
      </c>
      <c r="S42" s="611">
        <f t="shared" si="48"/>
        <v>0</v>
      </c>
      <c r="T42" s="611">
        <f t="shared" si="48"/>
        <v>0</v>
      </c>
      <c r="U42" s="611">
        <f t="shared" si="48"/>
        <v>0</v>
      </c>
      <c r="V42" s="611">
        <f t="shared" si="48"/>
        <v>0</v>
      </c>
      <c r="W42" s="611">
        <f t="shared" si="48"/>
        <v>0</v>
      </c>
      <c r="X42" s="611">
        <f t="shared" si="48"/>
        <v>0</v>
      </c>
      <c r="Y42" s="611">
        <f t="shared" si="48"/>
        <v>0</v>
      </c>
      <c r="Z42" s="611">
        <f t="shared" si="48"/>
        <v>0</v>
      </c>
      <c r="AA42" s="611">
        <f t="shared" si="48"/>
        <v>0</v>
      </c>
      <c r="AB42" s="611">
        <f t="shared" si="48"/>
        <v>0</v>
      </c>
      <c r="AC42" s="611">
        <f t="shared" si="48"/>
        <v>0</v>
      </c>
      <c r="AD42" s="611">
        <f t="shared" si="48"/>
        <v>0</v>
      </c>
      <c r="AE42" s="611">
        <f t="shared" si="48"/>
        <v>0</v>
      </c>
      <c r="AF42" s="611">
        <f t="shared" si="48"/>
        <v>0</v>
      </c>
      <c r="AG42" s="611"/>
      <c r="AH42" s="611">
        <f t="shared" ref="AH42:BA42" si="49">SUM(AH43,AH46)</f>
        <v>0</v>
      </c>
      <c r="AI42" s="611">
        <f t="shared" si="49"/>
        <v>0</v>
      </c>
      <c r="AJ42" s="611">
        <f t="shared" si="49"/>
        <v>0</v>
      </c>
      <c r="AK42" s="611">
        <f t="shared" si="49"/>
        <v>0</v>
      </c>
      <c r="AL42" s="611">
        <f t="shared" si="49"/>
        <v>0</v>
      </c>
      <c r="AM42" s="611">
        <f t="shared" si="49"/>
        <v>0</v>
      </c>
      <c r="AN42" s="611">
        <f t="shared" si="49"/>
        <v>0</v>
      </c>
      <c r="AO42" s="611">
        <f t="shared" si="49"/>
        <v>0</v>
      </c>
      <c r="AP42" s="611">
        <f t="shared" si="49"/>
        <v>0</v>
      </c>
      <c r="AQ42" s="611">
        <f t="shared" si="49"/>
        <v>0</v>
      </c>
      <c r="AR42" s="611">
        <f t="shared" si="49"/>
        <v>0</v>
      </c>
      <c r="AS42" s="611">
        <f t="shared" si="49"/>
        <v>0</v>
      </c>
      <c r="AT42" s="611">
        <f t="shared" si="49"/>
        <v>0</v>
      </c>
      <c r="AU42" s="611">
        <f t="shared" si="49"/>
        <v>0</v>
      </c>
      <c r="AV42" s="611">
        <f t="shared" si="49"/>
        <v>0</v>
      </c>
      <c r="AW42" s="611">
        <f t="shared" si="49"/>
        <v>0</v>
      </c>
      <c r="AX42" s="611">
        <f t="shared" si="49"/>
        <v>0</v>
      </c>
      <c r="AY42" s="611">
        <f t="shared" si="49"/>
        <v>0</v>
      </c>
      <c r="AZ42" s="611">
        <f t="shared" si="49"/>
        <v>0</v>
      </c>
      <c r="BA42" s="611">
        <f t="shared" si="49"/>
        <v>0</v>
      </c>
      <c r="BB42" s="58" t="s">
        <v>231</v>
      </c>
      <c r="BC42" s="63"/>
      <c r="BD42" s="63"/>
      <c r="BE42" s="85">
        <v>2016</v>
      </c>
      <c r="BF42" s="63"/>
      <c r="BG42" s="63"/>
    </row>
    <row r="43" spans="1:59" s="613" customFormat="1" ht="22.2" customHeight="1">
      <c r="A43" s="346" t="s">
        <v>31</v>
      </c>
      <c r="B43" s="65" t="s">
        <v>480</v>
      </c>
      <c r="C43" s="611"/>
      <c r="D43" s="611">
        <f>SUM(E43:BA43)</f>
        <v>0</v>
      </c>
      <c r="E43" s="611">
        <f t="shared" ref="E43:K43" si="50">SUM(E44:E45)</f>
        <v>0</v>
      </c>
      <c r="F43" s="611">
        <f t="shared" si="50"/>
        <v>0</v>
      </c>
      <c r="G43" s="611">
        <f t="shared" si="50"/>
        <v>0</v>
      </c>
      <c r="H43" s="611">
        <f t="shared" si="50"/>
        <v>0</v>
      </c>
      <c r="I43" s="611">
        <f t="shared" si="50"/>
        <v>0</v>
      </c>
      <c r="J43" s="611">
        <f t="shared" si="50"/>
        <v>0</v>
      </c>
      <c r="K43" s="611">
        <f t="shared" si="50"/>
        <v>0</v>
      </c>
      <c r="L43" s="611"/>
      <c r="M43" s="611">
        <f t="shared" ref="M43:AF43" si="51">SUM(M44:M45)</f>
        <v>0</v>
      </c>
      <c r="N43" s="611">
        <f t="shared" si="51"/>
        <v>0</v>
      </c>
      <c r="O43" s="611">
        <f t="shared" si="51"/>
        <v>0</v>
      </c>
      <c r="P43" s="611">
        <f t="shared" si="51"/>
        <v>0</v>
      </c>
      <c r="Q43" s="611">
        <f t="shared" si="51"/>
        <v>0</v>
      </c>
      <c r="R43" s="611">
        <f t="shared" si="51"/>
        <v>0</v>
      </c>
      <c r="S43" s="611">
        <f t="shared" si="51"/>
        <v>0</v>
      </c>
      <c r="T43" s="611">
        <f t="shared" si="51"/>
        <v>0</v>
      </c>
      <c r="U43" s="611">
        <f t="shared" si="51"/>
        <v>0</v>
      </c>
      <c r="V43" s="611">
        <f t="shared" si="51"/>
        <v>0</v>
      </c>
      <c r="W43" s="611">
        <f t="shared" si="51"/>
        <v>0</v>
      </c>
      <c r="X43" s="611">
        <f t="shared" si="51"/>
        <v>0</v>
      </c>
      <c r="Y43" s="611">
        <f t="shared" si="51"/>
        <v>0</v>
      </c>
      <c r="Z43" s="611">
        <f t="shared" si="51"/>
        <v>0</v>
      </c>
      <c r="AA43" s="611">
        <f t="shared" si="51"/>
        <v>0</v>
      </c>
      <c r="AB43" s="611">
        <f t="shared" si="51"/>
        <v>0</v>
      </c>
      <c r="AC43" s="611">
        <f t="shared" si="51"/>
        <v>0</v>
      </c>
      <c r="AD43" s="611">
        <f t="shared" si="51"/>
        <v>0</v>
      </c>
      <c r="AE43" s="611">
        <f t="shared" si="51"/>
        <v>0</v>
      </c>
      <c r="AF43" s="611">
        <f t="shared" si="51"/>
        <v>0</v>
      </c>
      <c r="AG43" s="611"/>
      <c r="AH43" s="611">
        <f t="shared" ref="AH43:BA43" si="52">SUM(AH44:AH45)</f>
        <v>0</v>
      </c>
      <c r="AI43" s="611">
        <f t="shared" si="52"/>
        <v>0</v>
      </c>
      <c r="AJ43" s="611">
        <f t="shared" si="52"/>
        <v>0</v>
      </c>
      <c r="AK43" s="611">
        <f t="shared" si="52"/>
        <v>0</v>
      </c>
      <c r="AL43" s="611">
        <f t="shared" si="52"/>
        <v>0</v>
      </c>
      <c r="AM43" s="611">
        <f t="shared" si="52"/>
        <v>0</v>
      </c>
      <c r="AN43" s="611">
        <f t="shared" si="52"/>
        <v>0</v>
      </c>
      <c r="AO43" s="611">
        <f t="shared" si="52"/>
        <v>0</v>
      </c>
      <c r="AP43" s="611">
        <f t="shared" si="52"/>
        <v>0</v>
      </c>
      <c r="AQ43" s="611">
        <f t="shared" si="52"/>
        <v>0</v>
      </c>
      <c r="AR43" s="611">
        <f t="shared" si="52"/>
        <v>0</v>
      </c>
      <c r="AS43" s="611">
        <f t="shared" si="52"/>
        <v>0</v>
      </c>
      <c r="AT43" s="611">
        <f t="shared" si="52"/>
        <v>0</v>
      </c>
      <c r="AU43" s="611">
        <f t="shared" si="52"/>
        <v>0</v>
      </c>
      <c r="AV43" s="611">
        <f t="shared" si="52"/>
        <v>0</v>
      </c>
      <c r="AW43" s="611">
        <f t="shared" si="52"/>
        <v>0</v>
      </c>
      <c r="AX43" s="611">
        <f t="shared" si="52"/>
        <v>0</v>
      </c>
      <c r="AY43" s="611">
        <f t="shared" si="52"/>
        <v>0</v>
      </c>
      <c r="AZ43" s="611">
        <f t="shared" si="52"/>
        <v>0</v>
      </c>
      <c r="BA43" s="611">
        <f t="shared" si="52"/>
        <v>0</v>
      </c>
      <c r="BB43" s="58" t="s">
        <v>231</v>
      </c>
      <c r="BC43" s="63"/>
      <c r="BD43" s="63"/>
      <c r="BE43" s="85">
        <v>2016</v>
      </c>
      <c r="BF43" s="63"/>
      <c r="BG43" s="63"/>
    </row>
    <row r="44" spans="1:59" s="630" customFormat="1" ht="22.2" customHeight="1">
      <c r="A44" s="626" t="s">
        <v>31</v>
      </c>
      <c r="B44" s="672"/>
      <c r="C44" s="628"/>
      <c r="D44" s="628"/>
      <c r="E44" s="628"/>
      <c r="F44" s="628"/>
      <c r="G44" s="628"/>
      <c r="H44" s="628"/>
      <c r="I44" s="628"/>
      <c r="J44" s="628"/>
      <c r="K44" s="628"/>
      <c r="L44" s="628"/>
      <c r="M44" s="628"/>
      <c r="N44" s="628"/>
      <c r="O44" s="628"/>
      <c r="P44" s="628"/>
      <c r="Q44" s="628"/>
      <c r="R44" s="628"/>
      <c r="S44" s="628"/>
      <c r="T44" s="628"/>
      <c r="U44" s="628"/>
      <c r="V44" s="628"/>
      <c r="W44" s="628"/>
      <c r="X44" s="628"/>
      <c r="Y44" s="628"/>
      <c r="Z44" s="628"/>
      <c r="AA44" s="628"/>
      <c r="AB44" s="628"/>
      <c r="AC44" s="628"/>
      <c r="AD44" s="628"/>
      <c r="AE44" s="628"/>
      <c r="AF44" s="628"/>
      <c r="AG44" s="628"/>
      <c r="AH44" s="628"/>
      <c r="AI44" s="628"/>
      <c r="AJ44" s="628"/>
      <c r="AK44" s="628"/>
      <c r="AL44" s="628"/>
      <c r="AM44" s="628"/>
      <c r="AN44" s="628"/>
      <c r="AO44" s="628"/>
      <c r="AP44" s="628"/>
      <c r="AQ44" s="628"/>
      <c r="AR44" s="628"/>
      <c r="AS44" s="628"/>
      <c r="AT44" s="628"/>
      <c r="AU44" s="628"/>
      <c r="AV44" s="628"/>
      <c r="AW44" s="628"/>
      <c r="AX44" s="628"/>
      <c r="AY44" s="628"/>
      <c r="AZ44" s="628"/>
      <c r="BA44" s="628"/>
      <c r="BB44" s="604" t="s">
        <v>231</v>
      </c>
      <c r="BC44" s="629"/>
      <c r="BD44" s="629"/>
      <c r="BE44" s="606">
        <v>2016</v>
      </c>
      <c r="BF44" s="629"/>
      <c r="BG44" s="629"/>
    </row>
    <row r="45" spans="1:59" s="630" customFormat="1" ht="22.2" customHeight="1">
      <c r="A45" s="626" t="s">
        <v>31</v>
      </c>
      <c r="B45" s="672"/>
      <c r="C45" s="628"/>
      <c r="D45" s="628"/>
      <c r="E45" s="628"/>
      <c r="F45" s="628"/>
      <c r="G45" s="628"/>
      <c r="H45" s="628"/>
      <c r="I45" s="628"/>
      <c r="J45" s="628"/>
      <c r="K45" s="628"/>
      <c r="L45" s="628"/>
      <c r="M45" s="628"/>
      <c r="N45" s="628"/>
      <c r="O45" s="628"/>
      <c r="P45" s="628"/>
      <c r="Q45" s="628"/>
      <c r="R45" s="628"/>
      <c r="S45" s="628"/>
      <c r="T45" s="628"/>
      <c r="U45" s="628"/>
      <c r="V45" s="628"/>
      <c r="W45" s="628"/>
      <c r="X45" s="628"/>
      <c r="Y45" s="628"/>
      <c r="Z45" s="628"/>
      <c r="AA45" s="628"/>
      <c r="AB45" s="628"/>
      <c r="AC45" s="628"/>
      <c r="AD45" s="628"/>
      <c r="AE45" s="628"/>
      <c r="AF45" s="628"/>
      <c r="AG45" s="628"/>
      <c r="AH45" s="628"/>
      <c r="AI45" s="628"/>
      <c r="AJ45" s="628"/>
      <c r="AK45" s="628"/>
      <c r="AL45" s="628"/>
      <c r="AM45" s="628"/>
      <c r="AN45" s="628"/>
      <c r="AO45" s="628"/>
      <c r="AP45" s="628"/>
      <c r="AQ45" s="628"/>
      <c r="AR45" s="628"/>
      <c r="AS45" s="628"/>
      <c r="AT45" s="628"/>
      <c r="AU45" s="628"/>
      <c r="AV45" s="628"/>
      <c r="AW45" s="628"/>
      <c r="AX45" s="628"/>
      <c r="AY45" s="628"/>
      <c r="AZ45" s="628"/>
      <c r="BA45" s="628"/>
      <c r="BB45" s="604" t="s">
        <v>231</v>
      </c>
      <c r="BC45" s="629"/>
      <c r="BD45" s="629"/>
      <c r="BE45" s="606">
        <v>2016</v>
      </c>
      <c r="BF45" s="629"/>
      <c r="BG45" s="629"/>
    </row>
    <row r="46" spans="1:59" s="613" customFormat="1" ht="22.2" customHeight="1">
      <c r="A46" s="346" t="s">
        <v>31</v>
      </c>
      <c r="B46" s="65" t="s">
        <v>481</v>
      </c>
      <c r="C46" s="611"/>
      <c r="D46" s="611">
        <f>SUM(E46:BA46)</f>
        <v>0</v>
      </c>
      <c r="E46" s="611">
        <f t="shared" ref="E46:K46" si="53">SUM(E47:E48)</f>
        <v>0</v>
      </c>
      <c r="F46" s="611">
        <f t="shared" si="53"/>
        <v>0</v>
      </c>
      <c r="G46" s="611">
        <f t="shared" si="53"/>
        <v>0</v>
      </c>
      <c r="H46" s="611">
        <f t="shared" si="53"/>
        <v>0</v>
      </c>
      <c r="I46" s="611">
        <f t="shared" si="53"/>
        <v>0</v>
      </c>
      <c r="J46" s="611">
        <f t="shared" si="53"/>
        <v>0</v>
      </c>
      <c r="K46" s="611">
        <f t="shared" si="53"/>
        <v>0</v>
      </c>
      <c r="L46" s="611"/>
      <c r="M46" s="611">
        <f t="shared" ref="M46:AF46" si="54">SUM(M47:M48)</f>
        <v>0</v>
      </c>
      <c r="N46" s="611">
        <f t="shared" si="54"/>
        <v>0</v>
      </c>
      <c r="O46" s="611">
        <f t="shared" si="54"/>
        <v>0</v>
      </c>
      <c r="P46" s="611">
        <f t="shared" si="54"/>
        <v>0</v>
      </c>
      <c r="Q46" s="611">
        <f t="shared" si="54"/>
        <v>0</v>
      </c>
      <c r="R46" s="611">
        <f t="shared" si="54"/>
        <v>0</v>
      </c>
      <c r="S46" s="611">
        <f t="shared" si="54"/>
        <v>0</v>
      </c>
      <c r="T46" s="611">
        <f t="shared" si="54"/>
        <v>0</v>
      </c>
      <c r="U46" s="611">
        <f t="shared" si="54"/>
        <v>0</v>
      </c>
      <c r="V46" s="611">
        <f t="shared" si="54"/>
        <v>0</v>
      </c>
      <c r="W46" s="611">
        <f t="shared" si="54"/>
        <v>0</v>
      </c>
      <c r="X46" s="611">
        <f t="shared" si="54"/>
        <v>0</v>
      </c>
      <c r="Y46" s="611">
        <f t="shared" si="54"/>
        <v>0</v>
      </c>
      <c r="Z46" s="611">
        <f t="shared" si="54"/>
        <v>0</v>
      </c>
      <c r="AA46" s="611">
        <f t="shared" si="54"/>
        <v>0</v>
      </c>
      <c r="AB46" s="611">
        <f t="shared" si="54"/>
        <v>0</v>
      </c>
      <c r="AC46" s="611">
        <f t="shared" si="54"/>
        <v>0</v>
      </c>
      <c r="AD46" s="611">
        <f t="shared" si="54"/>
        <v>0</v>
      </c>
      <c r="AE46" s="611">
        <f t="shared" si="54"/>
        <v>0</v>
      </c>
      <c r="AF46" s="611">
        <f t="shared" si="54"/>
        <v>0</v>
      </c>
      <c r="AG46" s="611"/>
      <c r="AH46" s="611">
        <f t="shared" ref="AH46:BA46" si="55">SUM(AH47:AH48)</f>
        <v>0</v>
      </c>
      <c r="AI46" s="611">
        <f t="shared" si="55"/>
        <v>0</v>
      </c>
      <c r="AJ46" s="611">
        <f t="shared" si="55"/>
        <v>0</v>
      </c>
      <c r="AK46" s="611">
        <f t="shared" si="55"/>
        <v>0</v>
      </c>
      <c r="AL46" s="611">
        <f t="shared" si="55"/>
        <v>0</v>
      </c>
      <c r="AM46" s="611">
        <f t="shared" si="55"/>
        <v>0</v>
      </c>
      <c r="AN46" s="611">
        <f t="shared" si="55"/>
        <v>0</v>
      </c>
      <c r="AO46" s="611">
        <f t="shared" si="55"/>
        <v>0</v>
      </c>
      <c r="AP46" s="611">
        <f t="shared" si="55"/>
        <v>0</v>
      </c>
      <c r="AQ46" s="611">
        <f t="shared" si="55"/>
        <v>0</v>
      </c>
      <c r="AR46" s="611">
        <f t="shared" si="55"/>
        <v>0</v>
      </c>
      <c r="AS46" s="611">
        <f t="shared" si="55"/>
        <v>0</v>
      </c>
      <c r="AT46" s="611">
        <f t="shared" si="55"/>
        <v>0</v>
      </c>
      <c r="AU46" s="611">
        <f t="shared" si="55"/>
        <v>0</v>
      </c>
      <c r="AV46" s="611">
        <f t="shared" si="55"/>
        <v>0</v>
      </c>
      <c r="AW46" s="611">
        <f t="shared" si="55"/>
        <v>0</v>
      </c>
      <c r="AX46" s="611">
        <f t="shared" si="55"/>
        <v>0</v>
      </c>
      <c r="AY46" s="611">
        <f t="shared" si="55"/>
        <v>0</v>
      </c>
      <c r="AZ46" s="611">
        <f t="shared" si="55"/>
        <v>0</v>
      </c>
      <c r="BA46" s="611">
        <f t="shared" si="55"/>
        <v>0</v>
      </c>
      <c r="BB46" s="58" t="s">
        <v>231</v>
      </c>
      <c r="BC46" s="63"/>
      <c r="BD46" s="63"/>
      <c r="BE46" s="85">
        <v>2016</v>
      </c>
      <c r="BF46" s="63"/>
      <c r="BG46" s="63"/>
    </row>
    <row r="47" spans="1:59" s="630" customFormat="1" ht="22.2" customHeight="1">
      <c r="A47" s="626" t="s">
        <v>31</v>
      </c>
      <c r="B47" s="672"/>
      <c r="C47" s="628"/>
      <c r="D47" s="628"/>
      <c r="E47" s="628"/>
      <c r="F47" s="628"/>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628"/>
      <c r="AW47" s="628"/>
      <c r="AX47" s="628"/>
      <c r="AY47" s="628"/>
      <c r="AZ47" s="628"/>
      <c r="BA47" s="628"/>
      <c r="BB47" s="604" t="s">
        <v>231</v>
      </c>
      <c r="BC47" s="629"/>
      <c r="BD47" s="629"/>
      <c r="BE47" s="606">
        <v>2016</v>
      </c>
      <c r="BF47" s="629"/>
      <c r="BG47" s="629"/>
    </row>
    <row r="48" spans="1:59" s="630" customFormat="1" ht="22.2" customHeight="1">
      <c r="A48" s="626" t="s">
        <v>31</v>
      </c>
      <c r="B48" s="672"/>
      <c r="C48" s="628"/>
      <c r="D48" s="628"/>
      <c r="E48" s="628"/>
      <c r="F48" s="628"/>
      <c r="G48" s="628"/>
      <c r="H48" s="628"/>
      <c r="I48" s="628"/>
      <c r="J48" s="628"/>
      <c r="K48" s="628"/>
      <c r="L48" s="628"/>
      <c r="M48" s="628"/>
      <c r="N48" s="628"/>
      <c r="O48" s="628"/>
      <c r="P48" s="628"/>
      <c r="Q48" s="628"/>
      <c r="R48" s="628"/>
      <c r="S48" s="628"/>
      <c r="T48" s="628"/>
      <c r="U48" s="628"/>
      <c r="V48" s="628"/>
      <c r="W48" s="628"/>
      <c r="X48" s="628"/>
      <c r="Y48" s="628"/>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8"/>
      <c r="AV48" s="628"/>
      <c r="AW48" s="628"/>
      <c r="AX48" s="628"/>
      <c r="AY48" s="628"/>
      <c r="AZ48" s="628"/>
      <c r="BA48" s="628"/>
      <c r="BB48" s="604" t="s">
        <v>231</v>
      </c>
      <c r="BC48" s="629"/>
      <c r="BD48" s="629"/>
      <c r="BE48" s="606">
        <v>2016</v>
      </c>
      <c r="BF48" s="629"/>
      <c r="BG48" s="629"/>
    </row>
    <row r="49" spans="1:59" s="613" customFormat="1" ht="22.2" customHeight="1">
      <c r="A49" s="346" t="s">
        <v>34</v>
      </c>
      <c r="B49" s="615" t="s">
        <v>487</v>
      </c>
      <c r="C49" s="611">
        <f>SUM(C50,C53)</f>
        <v>0</v>
      </c>
      <c r="D49" s="611">
        <f>SUM(D50+D53)</f>
        <v>0</v>
      </c>
      <c r="E49" s="611">
        <f t="shared" ref="E49:K49" si="56">SUM(E50,E53)</f>
        <v>0</v>
      </c>
      <c r="F49" s="611">
        <f t="shared" si="56"/>
        <v>0</v>
      </c>
      <c r="G49" s="611">
        <f t="shared" si="56"/>
        <v>0</v>
      </c>
      <c r="H49" s="611">
        <f t="shared" si="56"/>
        <v>0</v>
      </c>
      <c r="I49" s="611">
        <f t="shared" si="56"/>
        <v>0</v>
      </c>
      <c r="J49" s="611">
        <f t="shared" si="56"/>
        <v>0</v>
      </c>
      <c r="K49" s="611">
        <f t="shared" si="56"/>
        <v>0</v>
      </c>
      <c r="L49" s="611"/>
      <c r="M49" s="611">
        <f t="shared" ref="M49:AF49" si="57">SUM(M50,M53)</f>
        <v>0</v>
      </c>
      <c r="N49" s="611">
        <f t="shared" si="57"/>
        <v>0</v>
      </c>
      <c r="O49" s="611">
        <f t="shared" si="57"/>
        <v>0</v>
      </c>
      <c r="P49" s="611">
        <f t="shared" si="57"/>
        <v>0</v>
      </c>
      <c r="Q49" s="611">
        <f t="shared" si="57"/>
        <v>0</v>
      </c>
      <c r="R49" s="611">
        <f t="shared" si="57"/>
        <v>0</v>
      </c>
      <c r="S49" s="611">
        <f t="shared" si="57"/>
        <v>0</v>
      </c>
      <c r="T49" s="611">
        <f t="shared" si="57"/>
        <v>0</v>
      </c>
      <c r="U49" s="611">
        <f t="shared" si="57"/>
        <v>0</v>
      </c>
      <c r="V49" s="611">
        <f t="shared" si="57"/>
        <v>0</v>
      </c>
      <c r="W49" s="611">
        <f t="shared" si="57"/>
        <v>0</v>
      </c>
      <c r="X49" s="611">
        <f t="shared" si="57"/>
        <v>0</v>
      </c>
      <c r="Y49" s="611">
        <f t="shared" si="57"/>
        <v>0</v>
      </c>
      <c r="Z49" s="611">
        <f t="shared" si="57"/>
        <v>0</v>
      </c>
      <c r="AA49" s="611">
        <f t="shared" si="57"/>
        <v>0</v>
      </c>
      <c r="AB49" s="611">
        <f t="shared" si="57"/>
        <v>0</v>
      </c>
      <c r="AC49" s="611">
        <f t="shared" si="57"/>
        <v>0</v>
      </c>
      <c r="AD49" s="611">
        <f t="shared" si="57"/>
        <v>0</v>
      </c>
      <c r="AE49" s="611">
        <f t="shared" si="57"/>
        <v>0</v>
      </c>
      <c r="AF49" s="611">
        <f t="shared" si="57"/>
        <v>0</v>
      </c>
      <c r="AG49" s="611"/>
      <c r="AH49" s="611">
        <f t="shared" ref="AH49:BA49" si="58">SUM(AH50,AH53)</f>
        <v>0</v>
      </c>
      <c r="AI49" s="611">
        <f t="shared" si="58"/>
        <v>0</v>
      </c>
      <c r="AJ49" s="611">
        <f t="shared" si="58"/>
        <v>0</v>
      </c>
      <c r="AK49" s="611">
        <f t="shared" si="58"/>
        <v>0</v>
      </c>
      <c r="AL49" s="611">
        <f t="shared" si="58"/>
        <v>0</v>
      </c>
      <c r="AM49" s="611">
        <f t="shared" si="58"/>
        <v>0</v>
      </c>
      <c r="AN49" s="611">
        <f t="shared" si="58"/>
        <v>0</v>
      </c>
      <c r="AO49" s="611">
        <f t="shared" si="58"/>
        <v>0</v>
      </c>
      <c r="AP49" s="611">
        <f t="shared" si="58"/>
        <v>0</v>
      </c>
      <c r="AQ49" s="611">
        <f t="shared" si="58"/>
        <v>0</v>
      </c>
      <c r="AR49" s="611">
        <f t="shared" si="58"/>
        <v>0</v>
      </c>
      <c r="AS49" s="611">
        <f t="shared" si="58"/>
        <v>0</v>
      </c>
      <c r="AT49" s="611">
        <f t="shared" si="58"/>
        <v>0</v>
      </c>
      <c r="AU49" s="611">
        <f t="shared" si="58"/>
        <v>0</v>
      </c>
      <c r="AV49" s="611">
        <f t="shared" si="58"/>
        <v>0</v>
      </c>
      <c r="AW49" s="611">
        <f t="shared" si="58"/>
        <v>0</v>
      </c>
      <c r="AX49" s="611">
        <f t="shared" si="58"/>
        <v>0</v>
      </c>
      <c r="AY49" s="611">
        <f t="shared" si="58"/>
        <v>0</v>
      </c>
      <c r="AZ49" s="611">
        <f t="shared" si="58"/>
        <v>0</v>
      </c>
      <c r="BA49" s="611">
        <f t="shared" si="58"/>
        <v>0</v>
      </c>
      <c r="BB49" s="58" t="s">
        <v>231</v>
      </c>
      <c r="BC49" s="63"/>
      <c r="BD49" s="63"/>
      <c r="BE49" s="85">
        <v>2016</v>
      </c>
      <c r="BF49" s="63"/>
      <c r="BG49" s="63"/>
    </row>
    <row r="50" spans="1:59" s="613" customFormat="1" ht="22.2" customHeight="1">
      <c r="A50" s="346" t="s">
        <v>34</v>
      </c>
      <c r="B50" s="65" t="s">
        <v>480</v>
      </c>
      <c r="C50" s="611"/>
      <c r="D50" s="611">
        <f>SUM(E50:BA50)</f>
        <v>0</v>
      </c>
      <c r="E50" s="611">
        <f t="shared" ref="E50:K50" si="59">SUM(E51:E52)</f>
        <v>0</v>
      </c>
      <c r="F50" s="611">
        <f t="shared" si="59"/>
        <v>0</v>
      </c>
      <c r="G50" s="611">
        <f t="shared" si="59"/>
        <v>0</v>
      </c>
      <c r="H50" s="611">
        <f t="shared" si="59"/>
        <v>0</v>
      </c>
      <c r="I50" s="611">
        <f t="shared" si="59"/>
        <v>0</v>
      </c>
      <c r="J50" s="611">
        <f t="shared" si="59"/>
        <v>0</v>
      </c>
      <c r="K50" s="611">
        <f t="shared" si="59"/>
        <v>0</v>
      </c>
      <c r="L50" s="611"/>
      <c r="M50" s="611">
        <f t="shared" ref="M50:AF50" si="60">SUM(M51:M52)</f>
        <v>0</v>
      </c>
      <c r="N50" s="611">
        <f t="shared" si="60"/>
        <v>0</v>
      </c>
      <c r="O50" s="611">
        <f t="shared" si="60"/>
        <v>0</v>
      </c>
      <c r="P50" s="611">
        <f t="shared" si="60"/>
        <v>0</v>
      </c>
      <c r="Q50" s="611">
        <f t="shared" si="60"/>
        <v>0</v>
      </c>
      <c r="R50" s="611">
        <f t="shared" si="60"/>
        <v>0</v>
      </c>
      <c r="S50" s="611">
        <f t="shared" si="60"/>
        <v>0</v>
      </c>
      <c r="T50" s="611">
        <f t="shared" si="60"/>
        <v>0</v>
      </c>
      <c r="U50" s="611">
        <f t="shared" si="60"/>
        <v>0</v>
      </c>
      <c r="V50" s="611">
        <f t="shared" si="60"/>
        <v>0</v>
      </c>
      <c r="W50" s="611">
        <f t="shared" si="60"/>
        <v>0</v>
      </c>
      <c r="X50" s="611">
        <f t="shared" si="60"/>
        <v>0</v>
      </c>
      <c r="Y50" s="611">
        <f t="shared" si="60"/>
        <v>0</v>
      </c>
      <c r="Z50" s="611">
        <f t="shared" si="60"/>
        <v>0</v>
      </c>
      <c r="AA50" s="611">
        <f t="shared" si="60"/>
        <v>0</v>
      </c>
      <c r="AB50" s="611">
        <f t="shared" si="60"/>
        <v>0</v>
      </c>
      <c r="AC50" s="611">
        <f t="shared" si="60"/>
        <v>0</v>
      </c>
      <c r="AD50" s="611">
        <f t="shared" si="60"/>
        <v>0</v>
      </c>
      <c r="AE50" s="611">
        <f t="shared" si="60"/>
        <v>0</v>
      </c>
      <c r="AF50" s="611">
        <f t="shared" si="60"/>
        <v>0</v>
      </c>
      <c r="AG50" s="611"/>
      <c r="AH50" s="611">
        <f t="shared" ref="AH50:BA50" si="61">SUM(AH51:AH52)</f>
        <v>0</v>
      </c>
      <c r="AI50" s="611">
        <f t="shared" si="61"/>
        <v>0</v>
      </c>
      <c r="AJ50" s="611">
        <f t="shared" si="61"/>
        <v>0</v>
      </c>
      <c r="AK50" s="611">
        <f t="shared" si="61"/>
        <v>0</v>
      </c>
      <c r="AL50" s="611">
        <f t="shared" si="61"/>
        <v>0</v>
      </c>
      <c r="AM50" s="611">
        <f t="shared" si="61"/>
        <v>0</v>
      </c>
      <c r="AN50" s="611">
        <f t="shared" si="61"/>
        <v>0</v>
      </c>
      <c r="AO50" s="611">
        <f t="shared" si="61"/>
        <v>0</v>
      </c>
      <c r="AP50" s="611">
        <f t="shared" si="61"/>
        <v>0</v>
      </c>
      <c r="AQ50" s="611">
        <f t="shared" si="61"/>
        <v>0</v>
      </c>
      <c r="AR50" s="611">
        <f t="shared" si="61"/>
        <v>0</v>
      </c>
      <c r="AS50" s="611">
        <f t="shared" si="61"/>
        <v>0</v>
      </c>
      <c r="AT50" s="611">
        <f t="shared" si="61"/>
        <v>0</v>
      </c>
      <c r="AU50" s="611">
        <f t="shared" si="61"/>
        <v>0</v>
      </c>
      <c r="AV50" s="611">
        <f t="shared" si="61"/>
        <v>0</v>
      </c>
      <c r="AW50" s="611">
        <f t="shared" si="61"/>
        <v>0</v>
      </c>
      <c r="AX50" s="611">
        <f t="shared" si="61"/>
        <v>0</v>
      </c>
      <c r="AY50" s="611">
        <f t="shared" si="61"/>
        <v>0</v>
      </c>
      <c r="AZ50" s="611">
        <f t="shared" si="61"/>
        <v>0</v>
      </c>
      <c r="BA50" s="611">
        <f t="shared" si="61"/>
        <v>0</v>
      </c>
      <c r="BB50" s="58" t="s">
        <v>231</v>
      </c>
      <c r="BC50" s="63"/>
      <c r="BD50" s="63"/>
      <c r="BE50" s="85">
        <v>2016</v>
      </c>
      <c r="BF50" s="63"/>
      <c r="BG50" s="63"/>
    </row>
    <row r="51" spans="1:59" s="630" customFormat="1" ht="22.2" customHeight="1">
      <c r="A51" s="626" t="s">
        <v>34</v>
      </c>
      <c r="B51" s="672"/>
      <c r="C51" s="628"/>
      <c r="D51" s="628"/>
      <c r="E51" s="628"/>
      <c r="F51" s="628"/>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04" t="s">
        <v>231</v>
      </c>
      <c r="BC51" s="629"/>
      <c r="BD51" s="629"/>
      <c r="BE51" s="606">
        <v>2016</v>
      </c>
      <c r="BF51" s="629"/>
      <c r="BG51" s="629"/>
    </row>
    <row r="52" spans="1:59" s="630" customFormat="1" ht="22.2" customHeight="1">
      <c r="A52" s="626" t="s">
        <v>34</v>
      </c>
      <c r="B52" s="672"/>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04" t="s">
        <v>231</v>
      </c>
      <c r="BC52" s="629"/>
      <c r="BD52" s="629"/>
      <c r="BE52" s="606">
        <v>2016</v>
      </c>
      <c r="BF52" s="629"/>
      <c r="BG52" s="629"/>
    </row>
    <row r="53" spans="1:59" s="613" customFormat="1" ht="22.2" customHeight="1">
      <c r="A53" s="346" t="s">
        <v>34</v>
      </c>
      <c r="B53" s="65" t="s">
        <v>481</v>
      </c>
      <c r="C53" s="611"/>
      <c r="D53" s="611">
        <f>SUM(E53:BA53)</f>
        <v>0</v>
      </c>
      <c r="E53" s="611">
        <f t="shared" ref="E53:K53" si="62">SUM(E54:E55)</f>
        <v>0</v>
      </c>
      <c r="F53" s="611">
        <f t="shared" si="62"/>
        <v>0</v>
      </c>
      <c r="G53" s="611">
        <f t="shared" si="62"/>
        <v>0</v>
      </c>
      <c r="H53" s="611">
        <f t="shared" si="62"/>
        <v>0</v>
      </c>
      <c r="I53" s="611">
        <f t="shared" si="62"/>
        <v>0</v>
      </c>
      <c r="J53" s="611">
        <f t="shared" si="62"/>
        <v>0</v>
      </c>
      <c r="K53" s="611">
        <f t="shared" si="62"/>
        <v>0</v>
      </c>
      <c r="L53" s="611"/>
      <c r="M53" s="611">
        <f t="shared" ref="M53:AF53" si="63">SUM(M54:M55)</f>
        <v>0</v>
      </c>
      <c r="N53" s="611">
        <f t="shared" si="63"/>
        <v>0</v>
      </c>
      <c r="O53" s="611">
        <f t="shared" si="63"/>
        <v>0</v>
      </c>
      <c r="P53" s="611">
        <f t="shared" si="63"/>
        <v>0</v>
      </c>
      <c r="Q53" s="611">
        <f t="shared" si="63"/>
        <v>0</v>
      </c>
      <c r="R53" s="611">
        <f t="shared" si="63"/>
        <v>0</v>
      </c>
      <c r="S53" s="611">
        <f t="shared" si="63"/>
        <v>0</v>
      </c>
      <c r="T53" s="611">
        <f t="shared" si="63"/>
        <v>0</v>
      </c>
      <c r="U53" s="611">
        <f t="shared" si="63"/>
        <v>0</v>
      </c>
      <c r="V53" s="611">
        <f t="shared" si="63"/>
        <v>0</v>
      </c>
      <c r="W53" s="611">
        <f t="shared" si="63"/>
        <v>0</v>
      </c>
      <c r="X53" s="611">
        <f t="shared" si="63"/>
        <v>0</v>
      </c>
      <c r="Y53" s="611">
        <f t="shared" si="63"/>
        <v>0</v>
      </c>
      <c r="Z53" s="611">
        <f t="shared" si="63"/>
        <v>0</v>
      </c>
      <c r="AA53" s="611">
        <f t="shared" si="63"/>
        <v>0</v>
      </c>
      <c r="AB53" s="611">
        <f t="shared" si="63"/>
        <v>0</v>
      </c>
      <c r="AC53" s="611">
        <f t="shared" si="63"/>
        <v>0</v>
      </c>
      <c r="AD53" s="611">
        <f t="shared" si="63"/>
        <v>0</v>
      </c>
      <c r="AE53" s="611">
        <f t="shared" si="63"/>
        <v>0</v>
      </c>
      <c r="AF53" s="611">
        <f t="shared" si="63"/>
        <v>0</v>
      </c>
      <c r="AG53" s="611"/>
      <c r="AH53" s="611">
        <f t="shared" ref="AH53:BA53" si="64">SUM(AH54:AH55)</f>
        <v>0</v>
      </c>
      <c r="AI53" s="611">
        <f t="shared" si="64"/>
        <v>0</v>
      </c>
      <c r="AJ53" s="611">
        <f t="shared" si="64"/>
        <v>0</v>
      </c>
      <c r="AK53" s="611">
        <f t="shared" si="64"/>
        <v>0</v>
      </c>
      <c r="AL53" s="611">
        <f t="shared" si="64"/>
        <v>0</v>
      </c>
      <c r="AM53" s="611">
        <f t="shared" si="64"/>
        <v>0</v>
      </c>
      <c r="AN53" s="611">
        <f t="shared" si="64"/>
        <v>0</v>
      </c>
      <c r="AO53" s="611">
        <f t="shared" si="64"/>
        <v>0</v>
      </c>
      <c r="AP53" s="611">
        <f t="shared" si="64"/>
        <v>0</v>
      </c>
      <c r="AQ53" s="611">
        <f t="shared" si="64"/>
        <v>0</v>
      </c>
      <c r="AR53" s="611">
        <f t="shared" si="64"/>
        <v>0</v>
      </c>
      <c r="AS53" s="611">
        <f t="shared" si="64"/>
        <v>0</v>
      </c>
      <c r="AT53" s="611">
        <f t="shared" si="64"/>
        <v>0</v>
      </c>
      <c r="AU53" s="611">
        <f t="shared" si="64"/>
        <v>0</v>
      </c>
      <c r="AV53" s="611">
        <f t="shared" si="64"/>
        <v>0</v>
      </c>
      <c r="AW53" s="611">
        <f t="shared" si="64"/>
        <v>0</v>
      </c>
      <c r="AX53" s="611">
        <f t="shared" si="64"/>
        <v>0</v>
      </c>
      <c r="AY53" s="611">
        <f t="shared" si="64"/>
        <v>0</v>
      </c>
      <c r="AZ53" s="611">
        <f t="shared" si="64"/>
        <v>0</v>
      </c>
      <c r="BA53" s="611">
        <f t="shared" si="64"/>
        <v>0</v>
      </c>
      <c r="BB53" s="58" t="s">
        <v>231</v>
      </c>
      <c r="BC53" s="63"/>
      <c r="BD53" s="63"/>
      <c r="BE53" s="85">
        <v>2016</v>
      </c>
      <c r="BF53" s="63"/>
      <c r="BG53" s="63"/>
    </row>
    <row r="54" spans="1:59" s="630" customFormat="1" ht="22.2" customHeight="1">
      <c r="A54" s="626" t="s">
        <v>34</v>
      </c>
      <c r="B54" s="672"/>
      <c r="C54" s="628"/>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8"/>
      <c r="AI54" s="628"/>
      <c r="AJ54" s="628"/>
      <c r="AK54" s="628"/>
      <c r="AL54" s="628"/>
      <c r="AM54" s="628"/>
      <c r="AN54" s="628"/>
      <c r="AO54" s="628"/>
      <c r="AP54" s="628"/>
      <c r="AQ54" s="628"/>
      <c r="AR54" s="628"/>
      <c r="AS54" s="628"/>
      <c r="AT54" s="628"/>
      <c r="AU54" s="628"/>
      <c r="AV54" s="628"/>
      <c r="AW54" s="628"/>
      <c r="AX54" s="628"/>
      <c r="AY54" s="628"/>
      <c r="AZ54" s="628"/>
      <c r="BA54" s="628"/>
      <c r="BB54" s="604" t="s">
        <v>231</v>
      </c>
      <c r="BC54" s="629"/>
      <c r="BD54" s="629"/>
      <c r="BE54" s="606">
        <v>2016</v>
      </c>
      <c r="BF54" s="629"/>
      <c r="BG54" s="629"/>
    </row>
    <row r="55" spans="1:59" s="630" customFormat="1" ht="22.2" customHeight="1">
      <c r="A55" s="626" t="s">
        <v>34</v>
      </c>
      <c r="B55" s="672"/>
      <c r="C55" s="628"/>
      <c r="D55" s="628"/>
      <c r="E55" s="628"/>
      <c r="F55" s="628"/>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04" t="s">
        <v>231</v>
      </c>
      <c r="BC55" s="629"/>
      <c r="BD55" s="629"/>
      <c r="BE55" s="606">
        <v>2016</v>
      </c>
      <c r="BF55" s="629"/>
      <c r="BG55" s="629"/>
    </row>
    <row r="56" spans="1:59" s="708" customFormat="1" ht="22.2" customHeight="1">
      <c r="A56" s="702" t="s">
        <v>677</v>
      </c>
      <c r="B56" s="703" t="s">
        <v>679</v>
      </c>
      <c r="C56" s="704">
        <f>SUM(C57,C60)</f>
        <v>0</v>
      </c>
      <c r="D56" s="704">
        <f>SUM(D57+D60)</f>
        <v>0</v>
      </c>
      <c r="E56" s="704">
        <f t="shared" ref="E56:BA56" si="65">SUM(E57,E60)</f>
        <v>0</v>
      </c>
      <c r="F56" s="704">
        <f t="shared" si="65"/>
        <v>0</v>
      </c>
      <c r="G56" s="704">
        <f t="shared" si="65"/>
        <v>0</v>
      </c>
      <c r="H56" s="704">
        <f t="shared" si="65"/>
        <v>0</v>
      </c>
      <c r="I56" s="704">
        <f t="shared" si="65"/>
        <v>0</v>
      </c>
      <c r="J56" s="704">
        <f t="shared" si="65"/>
        <v>0</v>
      </c>
      <c r="K56" s="704">
        <f t="shared" si="65"/>
        <v>0</v>
      </c>
      <c r="L56" s="704"/>
      <c r="M56" s="704">
        <f t="shared" si="65"/>
        <v>0</v>
      </c>
      <c r="N56" s="704">
        <f t="shared" si="65"/>
        <v>0</v>
      </c>
      <c r="O56" s="704">
        <f t="shared" si="65"/>
        <v>0</v>
      </c>
      <c r="P56" s="704">
        <f t="shared" si="65"/>
        <v>0</v>
      </c>
      <c r="Q56" s="704">
        <f t="shared" si="65"/>
        <v>0</v>
      </c>
      <c r="R56" s="704">
        <f t="shared" si="65"/>
        <v>0</v>
      </c>
      <c r="S56" s="704">
        <f t="shared" si="65"/>
        <v>0</v>
      </c>
      <c r="T56" s="704">
        <f t="shared" si="65"/>
        <v>0</v>
      </c>
      <c r="U56" s="704">
        <f t="shared" si="65"/>
        <v>0</v>
      </c>
      <c r="V56" s="704">
        <f t="shared" si="65"/>
        <v>0</v>
      </c>
      <c r="W56" s="704">
        <f>SUM(W57,W60)</f>
        <v>0</v>
      </c>
      <c r="X56" s="704">
        <f t="shared" si="65"/>
        <v>0</v>
      </c>
      <c r="Y56" s="704">
        <f>SUM(Y57,Y60)</f>
        <v>0</v>
      </c>
      <c r="Z56" s="704">
        <f>SUM(Z57,Z60)</f>
        <v>0</v>
      </c>
      <c r="AA56" s="704">
        <f t="shared" si="65"/>
        <v>0</v>
      </c>
      <c r="AB56" s="704">
        <f t="shared" si="65"/>
        <v>0</v>
      </c>
      <c r="AC56" s="704">
        <f t="shared" si="65"/>
        <v>0</v>
      </c>
      <c r="AD56" s="704">
        <f t="shared" si="65"/>
        <v>0</v>
      </c>
      <c r="AE56" s="704">
        <f>SUM(AE57,AE60)</f>
        <v>0</v>
      </c>
      <c r="AF56" s="704">
        <f>SUM(AF57,AF60)</f>
        <v>0</v>
      </c>
      <c r="AG56" s="704"/>
      <c r="AH56" s="704">
        <f>SUM(AH57,AH60)</f>
        <v>0</v>
      </c>
      <c r="AI56" s="704">
        <f>SUM(AI57,AI60)</f>
        <v>0</v>
      </c>
      <c r="AJ56" s="704">
        <f>SUM(AJ57,AJ60)</f>
        <v>0</v>
      </c>
      <c r="AK56" s="704">
        <f>SUM(AK57,AK60)</f>
        <v>0</v>
      </c>
      <c r="AL56" s="704">
        <f t="shared" si="65"/>
        <v>0</v>
      </c>
      <c r="AM56" s="704">
        <f t="shared" si="65"/>
        <v>0</v>
      </c>
      <c r="AN56" s="704">
        <f t="shared" si="65"/>
        <v>0</v>
      </c>
      <c r="AO56" s="704">
        <f>SUM(AO57,AO60)</f>
        <v>0</v>
      </c>
      <c r="AP56" s="704">
        <f>SUM(AP57,AP60)</f>
        <v>0</v>
      </c>
      <c r="AQ56" s="704">
        <f>SUM(AQ57,AQ60)</f>
        <v>0</v>
      </c>
      <c r="AR56" s="704">
        <f t="shared" si="65"/>
        <v>0</v>
      </c>
      <c r="AS56" s="704">
        <f t="shared" si="65"/>
        <v>0</v>
      </c>
      <c r="AT56" s="704">
        <f t="shared" si="65"/>
        <v>0</v>
      </c>
      <c r="AU56" s="704">
        <f t="shared" si="65"/>
        <v>0</v>
      </c>
      <c r="AV56" s="704">
        <f t="shared" si="65"/>
        <v>0</v>
      </c>
      <c r="AW56" s="704">
        <f t="shared" si="65"/>
        <v>0</v>
      </c>
      <c r="AX56" s="704">
        <f t="shared" si="65"/>
        <v>0</v>
      </c>
      <c r="AY56" s="704">
        <f t="shared" si="65"/>
        <v>0</v>
      </c>
      <c r="AZ56" s="704">
        <f t="shared" si="65"/>
        <v>0</v>
      </c>
      <c r="BA56" s="704">
        <f t="shared" si="65"/>
        <v>0</v>
      </c>
      <c r="BB56" s="705" t="s">
        <v>231</v>
      </c>
      <c r="BC56" s="706"/>
      <c r="BD56" s="706"/>
      <c r="BE56" s="707">
        <v>2016</v>
      </c>
      <c r="BF56" s="706"/>
      <c r="BG56" s="706"/>
    </row>
    <row r="57" spans="1:59" s="708" customFormat="1" ht="22.2" customHeight="1">
      <c r="A57" s="702" t="s">
        <v>677</v>
      </c>
      <c r="B57" s="709" t="s">
        <v>480</v>
      </c>
      <c r="C57" s="704"/>
      <c r="D57" s="704">
        <f>SUM(E57:BA57)</f>
        <v>0</v>
      </c>
      <c r="E57" s="704">
        <f t="shared" ref="E57:BA57" si="66">SUM(E58:E59)</f>
        <v>0</v>
      </c>
      <c r="F57" s="704">
        <f t="shared" si="66"/>
        <v>0</v>
      </c>
      <c r="G57" s="704">
        <f t="shared" si="66"/>
        <v>0</v>
      </c>
      <c r="H57" s="704">
        <f t="shared" si="66"/>
        <v>0</v>
      </c>
      <c r="I57" s="704">
        <f t="shared" si="66"/>
        <v>0</v>
      </c>
      <c r="J57" s="704">
        <f t="shared" si="66"/>
        <v>0</v>
      </c>
      <c r="K57" s="704">
        <f t="shared" si="66"/>
        <v>0</v>
      </c>
      <c r="L57" s="704"/>
      <c r="M57" s="704">
        <f t="shared" si="66"/>
        <v>0</v>
      </c>
      <c r="N57" s="704">
        <f t="shared" si="66"/>
        <v>0</v>
      </c>
      <c r="O57" s="704">
        <f t="shared" si="66"/>
        <v>0</v>
      </c>
      <c r="P57" s="704">
        <f t="shared" si="66"/>
        <v>0</v>
      </c>
      <c r="Q57" s="704">
        <f t="shared" si="66"/>
        <v>0</v>
      </c>
      <c r="R57" s="704">
        <f t="shared" si="66"/>
        <v>0</v>
      </c>
      <c r="S57" s="704">
        <f t="shared" si="66"/>
        <v>0</v>
      </c>
      <c r="T57" s="704">
        <f t="shared" si="66"/>
        <v>0</v>
      </c>
      <c r="U57" s="704">
        <f t="shared" si="66"/>
        <v>0</v>
      </c>
      <c r="V57" s="704">
        <f t="shared" si="66"/>
        <v>0</v>
      </c>
      <c r="W57" s="704">
        <f>SUM(W58:W59)</f>
        <v>0</v>
      </c>
      <c r="X57" s="704">
        <f t="shared" si="66"/>
        <v>0</v>
      </c>
      <c r="Y57" s="704">
        <f>SUM(Y58:Y59)</f>
        <v>0</v>
      </c>
      <c r="Z57" s="704">
        <f>SUM(Z58:Z59)</f>
        <v>0</v>
      </c>
      <c r="AA57" s="704">
        <f t="shared" si="66"/>
        <v>0</v>
      </c>
      <c r="AB57" s="704">
        <f t="shared" si="66"/>
        <v>0</v>
      </c>
      <c r="AC57" s="704">
        <f t="shared" si="66"/>
        <v>0</v>
      </c>
      <c r="AD57" s="704">
        <f t="shared" si="66"/>
        <v>0</v>
      </c>
      <c r="AE57" s="704">
        <f>SUM(AE58:AE59)</f>
        <v>0</v>
      </c>
      <c r="AF57" s="704">
        <f>SUM(AF58:AF59)</f>
        <v>0</v>
      </c>
      <c r="AG57" s="704"/>
      <c r="AH57" s="704">
        <f>SUM(AH58:AH59)</f>
        <v>0</v>
      </c>
      <c r="AI57" s="704">
        <f>SUM(AI58:AI59)</f>
        <v>0</v>
      </c>
      <c r="AJ57" s="704">
        <f>SUM(AJ58:AJ59)</f>
        <v>0</v>
      </c>
      <c r="AK57" s="704">
        <f>SUM(AK58:AK59)</f>
        <v>0</v>
      </c>
      <c r="AL57" s="704">
        <f t="shared" si="66"/>
        <v>0</v>
      </c>
      <c r="AM57" s="704">
        <f t="shared" si="66"/>
        <v>0</v>
      </c>
      <c r="AN57" s="704">
        <f t="shared" si="66"/>
        <v>0</v>
      </c>
      <c r="AO57" s="704">
        <f>SUM(AO58:AO59)</f>
        <v>0</v>
      </c>
      <c r="AP57" s="704">
        <f>SUM(AP58:AP59)</f>
        <v>0</v>
      </c>
      <c r="AQ57" s="704">
        <f>SUM(AQ58:AQ59)</f>
        <v>0</v>
      </c>
      <c r="AR57" s="704">
        <f t="shared" si="66"/>
        <v>0</v>
      </c>
      <c r="AS57" s="704">
        <f t="shared" si="66"/>
        <v>0</v>
      </c>
      <c r="AT57" s="704">
        <f t="shared" si="66"/>
        <v>0</v>
      </c>
      <c r="AU57" s="704">
        <f t="shared" si="66"/>
        <v>0</v>
      </c>
      <c r="AV57" s="704">
        <f t="shared" si="66"/>
        <v>0</v>
      </c>
      <c r="AW57" s="704">
        <f t="shared" si="66"/>
        <v>0</v>
      </c>
      <c r="AX57" s="704">
        <f t="shared" si="66"/>
        <v>0</v>
      </c>
      <c r="AY57" s="704">
        <f t="shared" si="66"/>
        <v>0</v>
      </c>
      <c r="AZ57" s="704">
        <f t="shared" si="66"/>
        <v>0</v>
      </c>
      <c r="BA57" s="704">
        <f t="shared" si="66"/>
        <v>0</v>
      </c>
      <c r="BB57" s="705" t="s">
        <v>231</v>
      </c>
      <c r="BC57" s="706"/>
      <c r="BD57" s="706"/>
      <c r="BE57" s="707">
        <v>2016</v>
      </c>
      <c r="BF57" s="706"/>
      <c r="BG57" s="706"/>
    </row>
    <row r="58" spans="1:59" s="618" customFormat="1" ht="22.2" customHeight="1">
      <c r="A58" s="349" t="s">
        <v>677</v>
      </c>
      <c r="B58" s="215"/>
      <c r="C58" s="617"/>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212" t="s">
        <v>231</v>
      </c>
      <c r="BC58" s="32"/>
      <c r="BD58" s="32"/>
      <c r="BE58" s="213">
        <v>2016</v>
      </c>
      <c r="BF58" s="32"/>
      <c r="BG58" s="32"/>
    </row>
    <row r="59" spans="1:59" s="618" customFormat="1" ht="22.2" customHeight="1">
      <c r="A59" s="349" t="s">
        <v>677</v>
      </c>
      <c r="B59" s="215"/>
      <c r="C59" s="617"/>
      <c r="D59" s="617"/>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617"/>
      <c r="AZ59" s="617"/>
      <c r="BA59" s="617"/>
      <c r="BB59" s="212" t="s">
        <v>231</v>
      </c>
      <c r="BC59" s="32"/>
      <c r="BD59" s="32"/>
      <c r="BE59" s="213">
        <v>2016</v>
      </c>
      <c r="BF59" s="32"/>
      <c r="BG59" s="32"/>
    </row>
    <row r="60" spans="1:59" s="708" customFormat="1" ht="22.2" customHeight="1">
      <c r="A60" s="702" t="s">
        <v>677</v>
      </c>
      <c r="B60" s="709" t="s">
        <v>481</v>
      </c>
      <c r="C60" s="704"/>
      <c r="D60" s="704">
        <f>SUM(E60:BA60)</f>
        <v>0</v>
      </c>
      <c r="E60" s="704">
        <f t="shared" ref="E60:BA60" si="67">SUM(E61:E62)</f>
        <v>0</v>
      </c>
      <c r="F60" s="704">
        <f t="shared" si="67"/>
        <v>0</v>
      </c>
      <c r="G60" s="704">
        <f t="shared" si="67"/>
        <v>0</v>
      </c>
      <c r="H60" s="704">
        <f t="shared" si="67"/>
        <v>0</v>
      </c>
      <c r="I60" s="704">
        <f t="shared" si="67"/>
        <v>0</v>
      </c>
      <c r="J60" s="704">
        <f t="shared" si="67"/>
        <v>0</v>
      </c>
      <c r="K60" s="704">
        <f t="shared" si="67"/>
        <v>0</v>
      </c>
      <c r="L60" s="704"/>
      <c r="M60" s="704">
        <f t="shared" si="67"/>
        <v>0</v>
      </c>
      <c r="N60" s="704">
        <f t="shared" si="67"/>
        <v>0</v>
      </c>
      <c r="O60" s="704">
        <f t="shared" si="67"/>
        <v>0</v>
      </c>
      <c r="P60" s="704">
        <f t="shared" si="67"/>
        <v>0</v>
      </c>
      <c r="Q60" s="704">
        <f t="shared" si="67"/>
        <v>0</v>
      </c>
      <c r="R60" s="704">
        <f t="shared" si="67"/>
        <v>0</v>
      </c>
      <c r="S60" s="704">
        <f t="shared" si="67"/>
        <v>0</v>
      </c>
      <c r="T60" s="704">
        <f t="shared" si="67"/>
        <v>0</v>
      </c>
      <c r="U60" s="704">
        <f t="shared" si="67"/>
        <v>0</v>
      </c>
      <c r="V60" s="704">
        <f t="shared" si="67"/>
        <v>0</v>
      </c>
      <c r="W60" s="704">
        <f>SUM(W61:W62)</f>
        <v>0</v>
      </c>
      <c r="X60" s="704">
        <f t="shared" si="67"/>
        <v>0</v>
      </c>
      <c r="Y60" s="704">
        <f>SUM(Y61:Y62)</f>
        <v>0</v>
      </c>
      <c r="Z60" s="704">
        <f>SUM(Z61:Z62)</f>
        <v>0</v>
      </c>
      <c r="AA60" s="704">
        <f t="shared" si="67"/>
        <v>0</v>
      </c>
      <c r="AB60" s="704">
        <f t="shared" si="67"/>
        <v>0</v>
      </c>
      <c r="AC60" s="704">
        <f t="shared" si="67"/>
        <v>0</v>
      </c>
      <c r="AD60" s="704">
        <f t="shared" si="67"/>
        <v>0</v>
      </c>
      <c r="AE60" s="704">
        <f>SUM(AE61:AE62)</f>
        <v>0</v>
      </c>
      <c r="AF60" s="704">
        <f>SUM(AF61:AF62)</f>
        <v>0</v>
      </c>
      <c r="AG60" s="704"/>
      <c r="AH60" s="704">
        <f>SUM(AH61:AH62)</f>
        <v>0</v>
      </c>
      <c r="AI60" s="704">
        <f>SUM(AI61:AI62)</f>
        <v>0</v>
      </c>
      <c r="AJ60" s="704">
        <f>SUM(AJ61:AJ62)</f>
        <v>0</v>
      </c>
      <c r="AK60" s="704">
        <f>SUM(AK61:AK62)</f>
        <v>0</v>
      </c>
      <c r="AL60" s="704">
        <f t="shared" si="67"/>
        <v>0</v>
      </c>
      <c r="AM60" s="704">
        <f t="shared" si="67"/>
        <v>0</v>
      </c>
      <c r="AN60" s="704">
        <f t="shared" si="67"/>
        <v>0</v>
      </c>
      <c r="AO60" s="704">
        <f>SUM(AO61:AO62)</f>
        <v>0</v>
      </c>
      <c r="AP60" s="704">
        <f>SUM(AP61:AP62)</f>
        <v>0</v>
      </c>
      <c r="AQ60" s="704">
        <f>SUM(AQ61:AQ62)</f>
        <v>0</v>
      </c>
      <c r="AR60" s="704">
        <f t="shared" si="67"/>
        <v>0</v>
      </c>
      <c r="AS60" s="704">
        <f t="shared" si="67"/>
        <v>0</v>
      </c>
      <c r="AT60" s="704">
        <f t="shared" si="67"/>
        <v>0</v>
      </c>
      <c r="AU60" s="704">
        <f t="shared" si="67"/>
        <v>0</v>
      </c>
      <c r="AV60" s="704">
        <f t="shared" si="67"/>
        <v>0</v>
      </c>
      <c r="AW60" s="704">
        <f t="shared" si="67"/>
        <v>0</v>
      </c>
      <c r="AX60" s="704">
        <f t="shared" si="67"/>
        <v>0</v>
      </c>
      <c r="AY60" s="704">
        <f t="shared" si="67"/>
        <v>0</v>
      </c>
      <c r="AZ60" s="704">
        <f t="shared" si="67"/>
        <v>0</v>
      </c>
      <c r="BA60" s="704">
        <f t="shared" si="67"/>
        <v>0</v>
      </c>
      <c r="BB60" s="705" t="s">
        <v>231</v>
      </c>
      <c r="BC60" s="706"/>
      <c r="BD60" s="706"/>
      <c r="BE60" s="707">
        <v>2016</v>
      </c>
      <c r="BF60" s="706"/>
      <c r="BG60" s="706"/>
    </row>
    <row r="61" spans="1:59" s="618" customFormat="1" ht="22.2" customHeight="1">
      <c r="A61" s="349" t="s">
        <v>677</v>
      </c>
      <c r="B61" s="215"/>
      <c r="C61" s="617"/>
      <c r="D61" s="617"/>
      <c r="E61" s="617"/>
      <c r="F61" s="617"/>
      <c r="G61" s="617"/>
      <c r="H61" s="617"/>
      <c r="I61" s="617"/>
      <c r="J61" s="617"/>
      <c r="K61" s="617"/>
      <c r="L61" s="617"/>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212" t="s">
        <v>231</v>
      </c>
      <c r="BC61" s="32"/>
      <c r="BD61" s="32"/>
      <c r="BE61" s="213">
        <v>2016</v>
      </c>
      <c r="BF61" s="32"/>
      <c r="BG61" s="32"/>
    </row>
    <row r="62" spans="1:59" s="618" customFormat="1" ht="22.2" customHeight="1">
      <c r="A62" s="349" t="s">
        <v>677</v>
      </c>
      <c r="B62" s="215"/>
      <c r="C62" s="617"/>
      <c r="D62" s="617"/>
      <c r="E62" s="617"/>
      <c r="F62" s="617"/>
      <c r="G62" s="617"/>
      <c r="H62" s="617"/>
      <c r="I62" s="617"/>
      <c r="J62" s="617"/>
      <c r="K62" s="617"/>
      <c r="L62" s="617"/>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212" t="s">
        <v>231</v>
      </c>
      <c r="BC62" s="32"/>
      <c r="BD62" s="32"/>
      <c r="BE62" s="213">
        <v>2016</v>
      </c>
      <c r="BF62" s="32"/>
      <c r="BG62" s="32"/>
    </row>
    <row r="63" spans="1:59" s="613" customFormat="1" ht="22.2" customHeight="1">
      <c r="A63" s="346" t="s">
        <v>37</v>
      </c>
      <c r="B63" s="612" t="s">
        <v>458</v>
      </c>
      <c r="C63" s="611">
        <f>SUM(C64,C67)</f>
        <v>0</v>
      </c>
      <c r="D63" s="611">
        <f>SUM(D64+D67)</f>
        <v>0</v>
      </c>
      <c r="E63" s="611">
        <f t="shared" ref="E63:K63" si="68">SUM(E64,E67)</f>
        <v>0</v>
      </c>
      <c r="F63" s="611">
        <f t="shared" si="68"/>
        <v>0</v>
      </c>
      <c r="G63" s="611">
        <f t="shared" si="68"/>
        <v>0</v>
      </c>
      <c r="H63" s="611">
        <f t="shared" si="68"/>
        <v>0</v>
      </c>
      <c r="I63" s="611">
        <f t="shared" si="68"/>
        <v>0</v>
      </c>
      <c r="J63" s="611">
        <f t="shared" si="68"/>
        <v>0</v>
      </c>
      <c r="K63" s="611">
        <f t="shared" si="68"/>
        <v>0</v>
      </c>
      <c r="L63" s="611"/>
      <c r="M63" s="611">
        <f t="shared" ref="M63:AF63" si="69">SUM(M64,M67)</f>
        <v>0</v>
      </c>
      <c r="N63" s="611">
        <f t="shared" si="69"/>
        <v>0</v>
      </c>
      <c r="O63" s="611">
        <f t="shared" si="69"/>
        <v>0</v>
      </c>
      <c r="P63" s="611">
        <f t="shared" si="69"/>
        <v>0</v>
      </c>
      <c r="Q63" s="611">
        <f t="shared" si="69"/>
        <v>0</v>
      </c>
      <c r="R63" s="611">
        <f t="shared" si="69"/>
        <v>0</v>
      </c>
      <c r="S63" s="611">
        <f t="shared" si="69"/>
        <v>0</v>
      </c>
      <c r="T63" s="611">
        <f t="shared" si="69"/>
        <v>0</v>
      </c>
      <c r="U63" s="611">
        <f t="shared" si="69"/>
        <v>0</v>
      </c>
      <c r="V63" s="611">
        <f t="shared" si="69"/>
        <v>0</v>
      </c>
      <c r="W63" s="611">
        <f t="shared" si="69"/>
        <v>0</v>
      </c>
      <c r="X63" s="611">
        <f t="shared" si="69"/>
        <v>0</v>
      </c>
      <c r="Y63" s="611">
        <f t="shared" si="69"/>
        <v>0</v>
      </c>
      <c r="Z63" s="611">
        <f t="shared" si="69"/>
        <v>0</v>
      </c>
      <c r="AA63" s="611">
        <f t="shared" si="69"/>
        <v>0</v>
      </c>
      <c r="AB63" s="611">
        <f t="shared" si="69"/>
        <v>0</v>
      </c>
      <c r="AC63" s="611">
        <f t="shared" si="69"/>
        <v>0</v>
      </c>
      <c r="AD63" s="611">
        <f t="shared" si="69"/>
        <v>0</v>
      </c>
      <c r="AE63" s="611">
        <f t="shared" si="69"/>
        <v>0</v>
      </c>
      <c r="AF63" s="611">
        <f t="shared" si="69"/>
        <v>0</v>
      </c>
      <c r="AG63" s="611"/>
      <c r="AH63" s="611">
        <f t="shared" ref="AH63:BA63" si="70">SUM(AH64,AH67)</f>
        <v>0</v>
      </c>
      <c r="AI63" s="611">
        <f t="shared" si="70"/>
        <v>0</v>
      </c>
      <c r="AJ63" s="611">
        <f t="shared" si="70"/>
        <v>0</v>
      </c>
      <c r="AK63" s="611">
        <f t="shared" si="70"/>
        <v>0</v>
      </c>
      <c r="AL63" s="611">
        <f t="shared" si="70"/>
        <v>0</v>
      </c>
      <c r="AM63" s="611">
        <f t="shared" si="70"/>
        <v>0</v>
      </c>
      <c r="AN63" s="611">
        <f t="shared" si="70"/>
        <v>0</v>
      </c>
      <c r="AO63" s="611">
        <f t="shared" si="70"/>
        <v>0</v>
      </c>
      <c r="AP63" s="611">
        <f t="shared" si="70"/>
        <v>0</v>
      </c>
      <c r="AQ63" s="611">
        <f t="shared" si="70"/>
        <v>0</v>
      </c>
      <c r="AR63" s="611">
        <f t="shared" si="70"/>
        <v>0</v>
      </c>
      <c r="AS63" s="611">
        <f t="shared" si="70"/>
        <v>0</v>
      </c>
      <c r="AT63" s="611">
        <f t="shared" si="70"/>
        <v>0</v>
      </c>
      <c r="AU63" s="611">
        <f t="shared" si="70"/>
        <v>0</v>
      </c>
      <c r="AV63" s="611">
        <f t="shared" si="70"/>
        <v>0</v>
      </c>
      <c r="AW63" s="611">
        <f t="shared" si="70"/>
        <v>0</v>
      </c>
      <c r="AX63" s="611">
        <f t="shared" si="70"/>
        <v>0</v>
      </c>
      <c r="AY63" s="611">
        <f t="shared" si="70"/>
        <v>0</v>
      </c>
      <c r="AZ63" s="611">
        <f t="shared" si="70"/>
        <v>0</v>
      </c>
      <c r="BA63" s="611">
        <f t="shared" si="70"/>
        <v>0</v>
      </c>
      <c r="BB63" s="58" t="s">
        <v>231</v>
      </c>
      <c r="BC63" s="63"/>
      <c r="BD63" s="63"/>
      <c r="BE63" s="85">
        <v>2016</v>
      </c>
      <c r="BF63" s="63"/>
      <c r="BG63" s="63"/>
    </row>
    <row r="64" spans="1:59" s="613" customFormat="1" ht="22.2" customHeight="1">
      <c r="A64" s="346" t="s">
        <v>37</v>
      </c>
      <c r="B64" s="65" t="s">
        <v>480</v>
      </c>
      <c r="C64" s="611"/>
      <c r="D64" s="611">
        <f>SUM(E64:BA64)</f>
        <v>0</v>
      </c>
      <c r="E64" s="611">
        <f t="shared" ref="E64:K64" si="71">SUM(E65:E66)</f>
        <v>0</v>
      </c>
      <c r="F64" s="611">
        <f t="shared" si="71"/>
        <v>0</v>
      </c>
      <c r="G64" s="611">
        <f t="shared" si="71"/>
        <v>0</v>
      </c>
      <c r="H64" s="611">
        <f t="shared" si="71"/>
        <v>0</v>
      </c>
      <c r="I64" s="611">
        <f t="shared" si="71"/>
        <v>0</v>
      </c>
      <c r="J64" s="611">
        <f t="shared" si="71"/>
        <v>0</v>
      </c>
      <c r="K64" s="611">
        <f t="shared" si="71"/>
        <v>0</v>
      </c>
      <c r="L64" s="611"/>
      <c r="M64" s="611">
        <f t="shared" ref="M64:AF64" si="72">SUM(M65:M66)</f>
        <v>0</v>
      </c>
      <c r="N64" s="611">
        <f t="shared" si="72"/>
        <v>0</v>
      </c>
      <c r="O64" s="611">
        <f t="shared" si="72"/>
        <v>0</v>
      </c>
      <c r="P64" s="611">
        <f t="shared" si="72"/>
        <v>0</v>
      </c>
      <c r="Q64" s="611">
        <f t="shared" si="72"/>
        <v>0</v>
      </c>
      <c r="R64" s="611">
        <f t="shared" si="72"/>
        <v>0</v>
      </c>
      <c r="S64" s="611">
        <f t="shared" si="72"/>
        <v>0</v>
      </c>
      <c r="T64" s="611">
        <f t="shared" si="72"/>
        <v>0</v>
      </c>
      <c r="U64" s="611">
        <f t="shared" si="72"/>
        <v>0</v>
      </c>
      <c r="V64" s="611">
        <f t="shared" si="72"/>
        <v>0</v>
      </c>
      <c r="W64" s="611">
        <f t="shared" si="72"/>
        <v>0</v>
      </c>
      <c r="X64" s="611">
        <f t="shared" si="72"/>
        <v>0</v>
      </c>
      <c r="Y64" s="611">
        <f t="shared" si="72"/>
        <v>0</v>
      </c>
      <c r="Z64" s="611">
        <f t="shared" si="72"/>
        <v>0</v>
      </c>
      <c r="AA64" s="611">
        <f t="shared" si="72"/>
        <v>0</v>
      </c>
      <c r="AB64" s="611">
        <f t="shared" si="72"/>
        <v>0</v>
      </c>
      <c r="AC64" s="611">
        <f t="shared" si="72"/>
        <v>0</v>
      </c>
      <c r="AD64" s="611">
        <f t="shared" si="72"/>
        <v>0</v>
      </c>
      <c r="AE64" s="611">
        <f t="shared" si="72"/>
        <v>0</v>
      </c>
      <c r="AF64" s="611">
        <f t="shared" si="72"/>
        <v>0</v>
      </c>
      <c r="AG64" s="611"/>
      <c r="AH64" s="611">
        <f t="shared" ref="AH64:BA64" si="73">SUM(AH65:AH66)</f>
        <v>0</v>
      </c>
      <c r="AI64" s="611">
        <f t="shared" si="73"/>
        <v>0</v>
      </c>
      <c r="AJ64" s="611">
        <f t="shared" si="73"/>
        <v>0</v>
      </c>
      <c r="AK64" s="611">
        <f t="shared" si="73"/>
        <v>0</v>
      </c>
      <c r="AL64" s="611">
        <f t="shared" si="73"/>
        <v>0</v>
      </c>
      <c r="AM64" s="611">
        <f t="shared" si="73"/>
        <v>0</v>
      </c>
      <c r="AN64" s="611">
        <f t="shared" si="73"/>
        <v>0</v>
      </c>
      <c r="AO64" s="611">
        <f t="shared" si="73"/>
        <v>0</v>
      </c>
      <c r="AP64" s="611">
        <f t="shared" si="73"/>
        <v>0</v>
      </c>
      <c r="AQ64" s="611">
        <f t="shared" si="73"/>
        <v>0</v>
      </c>
      <c r="AR64" s="611">
        <f t="shared" si="73"/>
        <v>0</v>
      </c>
      <c r="AS64" s="611">
        <f t="shared" si="73"/>
        <v>0</v>
      </c>
      <c r="AT64" s="611">
        <f t="shared" si="73"/>
        <v>0</v>
      </c>
      <c r="AU64" s="611">
        <f t="shared" si="73"/>
        <v>0</v>
      </c>
      <c r="AV64" s="611">
        <f t="shared" si="73"/>
        <v>0</v>
      </c>
      <c r="AW64" s="611">
        <f t="shared" si="73"/>
        <v>0</v>
      </c>
      <c r="AX64" s="611">
        <f t="shared" si="73"/>
        <v>0</v>
      </c>
      <c r="AY64" s="611">
        <f t="shared" si="73"/>
        <v>0</v>
      </c>
      <c r="AZ64" s="611">
        <f t="shared" si="73"/>
        <v>0</v>
      </c>
      <c r="BA64" s="611">
        <f t="shared" si="73"/>
        <v>0</v>
      </c>
      <c r="BB64" s="58" t="s">
        <v>231</v>
      </c>
      <c r="BC64" s="63"/>
      <c r="BD64" s="63"/>
      <c r="BE64" s="85">
        <v>2016</v>
      </c>
      <c r="BF64" s="63"/>
      <c r="BG64" s="63"/>
    </row>
    <row r="65" spans="1:59" s="630" customFormat="1" ht="22.2" customHeight="1">
      <c r="A65" s="626" t="s">
        <v>37</v>
      </c>
      <c r="B65" s="672"/>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04" t="s">
        <v>231</v>
      </c>
      <c r="BC65" s="629"/>
      <c r="BD65" s="629"/>
      <c r="BE65" s="606">
        <v>2016</v>
      </c>
      <c r="BF65" s="629"/>
      <c r="BG65" s="629"/>
    </row>
    <row r="66" spans="1:59" s="630" customFormat="1" ht="22.2" customHeight="1">
      <c r="A66" s="626" t="s">
        <v>37</v>
      </c>
      <c r="B66" s="672"/>
      <c r="C66" s="628"/>
      <c r="D66" s="628"/>
      <c r="E66" s="628"/>
      <c r="F66" s="628"/>
      <c r="G66" s="628"/>
      <c r="H66" s="628"/>
      <c r="I66" s="628"/>
      <c r="J66" s="628"/>
      <c r="K66" s="628"/>
      <c r="L66" s="628"/>
      <c r="M66" s="628"/>
      <c r="N66" s="628"/>
      <c r="O66" s="628"/>
      <c r="P66" s="628"/>
      <c r="Q66" s="628"/>
      <c r="R66" s="628"/>
      <c r="S66" s="628"/>
      <c r="T66" s="628"/>
      <c r="U66" s="628"/>
      <c r="V66" s="628"/>
      <c r="W66" s="628"/>
      <c r="X66" s="628"/>
      <c r="Y66" s="628"/>
      <c r="Z66" s="628"/>
      <c r="AA66" s="628"/>
      <c r="AB66" s="628"/>
      <c r="AC66" s="628"/>
      <c r="AD66" s="628"/>
      <c r="AE66" s="628"/>
      <c r="AF66" s="628"/>
      <c r="AG66" s="628"/>
      <c r="AH66" s="628"/>
      <c r="AI66" s="628"/>
      <c r="AJ66" s="628"/>
      <c r="AK66" s="628"/>
      <c r="AL66" s="628"/>
      <c r="AM66" s="628"/>
      <c r="AN66" s="628"/>
      <c r="AO66" s="628"/>
      <c r="AP66" s="628"/>
      <c r="AQ66" s="628"/>
      <c r="AR66" s="628"/>
      <c r="AS66" s="628"/>
      <c r="AT66" s="628"/>
      <c r="AU66" s="628"/>
      <c r="AV66" s="628"/>
      <c r="AW66" s="628"/>
      <c r="AX66" s="628"/>
      <c r="AY66" s="628"/>
      <c r="AZ66" s="628"/>
      <c r="BA66" s="628"/>
      <c r="BB66" s="604" t="s">
        <v>231</v>
      </c>
      <c r="BC66" s="629"/>
      <c r="BD66" s="629"/>
      <c r="BE66" s="606">
        <v>2016</v>
      </c>
      <c r="BF66" s="629"/>
      <c r="BG66" s="629"/>
    </row>
    <row r="67" spans="1:59" s="613" customFormat="1" ht="22.2" customHeight="1">
      <c r="A67" s="346" t="s">
        <v>37</v>
      </c>
      <c r="B67" s="65" t="s">
        <v>481</v>
      </c>
      <c r="C67" s="611"/>
      <c r="D67" s="611">
        <f>SUM(E67:BA67)</f>
        <v>0</v>
      </c>
      <c r="E67" s="611">
        <f t="shared" ref="E67:K67" si="74">SUM(E68:E69)</f>
        <v>0</v>
      </c>
      <c r="F67" s="611">
        <f t="shared" si="74"/>
        <v>0</v>
      </c>
      <c r="G67" s="611">
        <f t="shared" si="74"/>
        <v>0</v>
      </c>
      <c r="H67" s="611">
        <f t="shared" si="74"/>
        <v>0</v>
      </c>
      <c r="I67" s="611">
        <f t="shared" si="74"/>
        <v>0</v>
      </c>
      <c r="J67" s="611">
        <f t="shared" si="74"/>
        <v>0</v>
      </c>
      <c r="K67" s="611">
        <f t="shared" si="74"/>
        <v>0</v>
      </c>
      <c r="L67" s="611"/>
      <c r="M67" s="611">
        <f t="shared" ref="M67:AF67" si="75">SUM(M68:M69)</f>
        <v>0</v>
      </c>
      <c r="N67" s="611">
        <f t="shared" si="75"/>
        <v>0</v>
      </c>
      <c r="O67" s="611">
        <f t="shared" si="75"/>
        <v>0</v>
      </c>
      <c r="P67" s="611">
        <f t="shared" si="75"/>
        <v>0</v>
      </c>
      <c r="Q67" s="611">
        <f t="shared" si="75"/>
        <v>0</v>
      </c>
      <c r="R67" s="611">
        <f t="shared" si="75"/>
        <v>0</v>
      </c>
      <c r="S67" s="611">
        <f t="shared" si="75"/>
        <v>0</v>
      </c>
      <c r="T67" s="611">
        <f t="shared" si="75"/>
        <v>0</v>
      </c>
      <c r="U67" s="611">
        <f t="shared" si="75"/>
        <v>0</v>
      </c>
      <c r="V67" s="611">
        <f t="shared" si="75"/>
        <v>0</v>
      </c>
      <c r="W67" s="611">
        <f t="shared" si="75"/>
        <v>0</v>
      </c>
      <c r="X67" s="611">
        <f t="shared" si="75"/>
        <v>0</v>
      </c>
      <c r="Y67" s="611">
        <f t="shared" si="75"/>
        <v>0</v>
      </c>
      <c r="Z67" s="611">
        <f t="shared" si="75"/>
        <v>0</v>
      </c>
      <c r="AA67" s="611">
        <f t="shared" si="75"/>
        <v>0</v>
      </c>
      <c r="AB67" s="611">
        <f t="shared" si="75"/>
        <v>0</v>
      </c>
      <c r="AC67" s="611">
        <f t="shared" si="75"/>
        <v>0</v>
      </c>
      <c r="AD67" s="611">
        <f t="shared" si="75"/>
        <v>0</v>
      </c>
      <c r="AE67" s="611">
        <f t="shared" si="75"/>
        <v>0</v>
      </c>
      <c r="AF67" s="611">
        <f t="shared" si="75"/>
        <v>0</v>
      </c>
      <c r="AG67" s="611"/>
      <c r="AH67" s="611">
        <f t="shared" ref="AH67:BA67" si="76">SUM(AH68:AH69)</f>
        <v>0</v>
      </c>
      <c r="AI67" s="611">
        <f t="shared" si="76"/>
        <v>0</v>
      </c>
      <c r="AJ67" s="611">
        <f t="shared" si="76"/>
        <v>0</v>
      </c>
      <c r="AK67" s="611">
        <f t="shared" si="76"/>
        <v>0</v>
      </c>
      <c r="AL67" s="611">
        <f t="shared" si="76"/>
        <v>0</v>
      </c>
      <c r="AM67" s="611">
        <f t="shared" si="76"/>
        <v>0</v>
      </c>
      <c r="AN67" s="611">
        <f t="shared" si="76"/>
        <v>0</v>
      </c>
      <c r="AO67" s="611">
        <f t="shared" si="76"/>
        <v>0</v>
      </c>
      <c r="AP67" s="611">
        <f t="shared" si="76"/>
        <v>0</v>
      </c>
      <c r="AQ67" s="611">
        <f t="shared" si="76"/>
        <v>0</v>
      </c>
      <c r="AR67" s="611">
        <f t="shared" si="76"/>
        <v>0</v>
      </c>
      <c r="AS67" s="611">
        <f t="shared" si="76"/>
        <v>0</v>
      </c>
      <c r="AT67" s="611">
        <f t="shared" si="76"/>
        <v>0</v>
      </c>
      <c r="AU67" s="611">
        <f t="shared" si="76"/>
        <v>0</v>
      </c>
      <c r="AV67" s="611">
        <f t="shared" si="76"/>
        <v>0</v>
      </c>
      <c r="AW67" s="611">
        <f t="shared" si="76"/>
        <v>0</v>
      </c>
      <c r="AX67" s="611">
        <f t="shared" si="76"/>
        <v>0</v>
      </c>
      <c r="AY67" s="611">
        <f t="shared" si="76"/>
        <v>0</v>
      </c>
      <c r="AZ67" s="611">
        <f t="shared" si="76"/>
        <v>0</v>
      </c>
      <c r="BA67" s="611">
        <f t="shared" si="76"/>
        <v>0</v>
      </c>
      <c r="BB67" s="58" t="s">
        <v>231</v>
      </c>
      <c r="BC67" s="63"/>
      <c r="BD67" s="63"/>
      <c r="BE67" s="85">
        <v>2016</v>
      </c>
      <c r="BF67" s="63"/>
      <c r="BG67" s="63"/>
    </row>
    <row r="68" spans="1:59" s="630" customFormat="1" ht="22.2" customHeight="1">
      <c r="A68" s="626" t="s">
        <v>37</v>
      </c>
      <c r="B68" s="672"/>
      <c r="C68" s="628"/>
      <c r="D68" s="628"/>
      <c r="E68" s="628"/>
      <c r="F68" s="62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04" t="s">
        <v>231</v>
      </c>
      <c r="BC68" s="629"/>
      <c r="BD68" s="629"/>
      <c r="BE68" s="606">
        <v>2016</v>
      </c>
      <c r="BF68" s="629"/>
      <c r="BG68" s="629"/>
    </row>
    <row r="69" spans="1:59" s="630" customFormat="1" ht="22.2" customHeight="1">
      <c r="A69" s="626" t="s">
        <v>37</v>
      </c>
      <c r="B69" s="672"/>
      <c r="C69" s="628"/>
      <c r="D69" s="628"/>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c r="AI69" s="628"/>
      <c r="AJ69" s="628"/>
      <c r="AK69" s="628"/>
      <c r="AL69" s="628"/>
      <c r="AM69" s="628"/>
      <c r="AN69" s="628"/>
      <c r="AO69" s="628"/>
      <c r="AP69" s="628"/>
      <c r="AQ69" s="628"/>
      <c r="AR69" s="628"/>
      <c r="AS69" s="628"/>
      <c r="AT69" s="628"/>
      <c r="AU69" s="628"/>
      <c r="AV69" s="628"/>
      <c r="AW69" s="628"/>
      <c r="AX69" s="628"/>
      <c r="AY69" s="628"/>
      <c r="AZ69" s="628"/>
      <c r="BA69" s="628"/>
      <c r="BB69" s="604" t="s">
        <v>231</v>
      </c>
      <c r="BC69" s="629"/>
      <c r="BD69" s="629"/>
      <c r="BE69" s="606">
        <v>2016</v>
      </c>
      <c r="BF69" s="629"/>
      <c r="BG69" s="629"/>
    </row>
    <row r="70" spans="1:59" s="613" customFormat="1" ht="22.2" customHeight="1">
      <c r="A70" s="346" t="s">
        <v>40</v>
      </c>
      <c r="B70" s="612" t="s">
        <v>488</v>
      </c>
      <c r="C70" s="611">
        <f>SUM(C71,C74)</f>
        <v>0</v>
      </c>
      <c r="D70" s="611">
        <f>SUM(D71+D74)</f>
        <v>0</v>
      </c>
      <c r="E70" s="611">
        <f t="shared" ref="E70:K70" si="77">SUM(E71,E74)</f>
        <v>0</v>
      </c>
      <c r="F70" s="611">
        <f t="shared" si="77"/>
        <v>0</v>
      </c>
      <c r="G70" s="611">
        <f t="shared" si="77"/>
        <v>0</v>
      </c>
      <c r="H70" s="611">
        <f t="shared" si="77"/>
        <v>0</v>
      </c>
      <c r="I70" s="611">
        <f t="shared" si="77"/>
        <v>0</v>
      </c>
      <c r="J70" s="611">
        <f t="shared" si="77"/>
        <v>0</v>
      </c>
      <c r="K70" s="611">
        <f t="shared" si="77"/>
        <v>0</v>
      </c>
      <c r="L70" s="611"/>
      <c r="M70" s="611">
        <f t="shared" ref="M70:AF70" si="78">SUM(M71,M74)</f>
        <v>0</v>
      </c>
      <c r="N70" s="611">
        <f t="shared" si="78"/>
        <v>0</v>
      </c>
      <c r="O70" s="611">
        <f t="shared" si="78"/>
        <v>0</v>
      </c>
      <c r="P70" s="611">
        <f t="shared" si="78"/>
        <v>0</v>
      </c>
      <c r="Q70" s="611">
        <f t="shared" si="78"/>
        <v>0</v>
      </c>
      <c r="R70" s="611">
        <f t="shared" si="78"/>
        <v>0</v>
      </c>
      <c r="S70" s="611">
        <f t="shared" si="78"/>
        <v>0</v>
      </c>
      <c r="T70" s="611">
        <f t="shared" si="78"/>
        <v>0</v>
      </c>
      <c r="U70" s="611">
        <f t="shared" si="78"/>
        <v>0</v>
      </c>
      <c r="V70" s="611">
        <f t="shared" si="78"/>
        <v>0</v>
      </c>
      <c r="W70" s="611">
        <f t="shared" si="78"/>
        <v>0</v>
      </c>
      <c r="X70" s="611">
        <f t="shared" si="78"/>
        <v>0</v>
      </c>
      <c r="Y70" s="611">
        <f t="shared" si="78"/>
        <v>0</v>
      </c>
      <c r="Z70" s="611">
        <f t="shared" si="78"/>
        <v>0</v>
      </c>
      <c r="AA70" s="611">
        <f t="shared" si="78"/>
        <v>0</v>
      </c>
      <c r="AB70" s="611">
        <f t="shared" si="78"/>
        <v>0</v>
      </c>
      <c r="AC70" s="611">
        <f t="shared" si="78"/>
        <v>0</v>
      </c>
      <c r="AD70" s="611">
        <f t="shared" si="78"/>
        <v>0</v>
      </c>
      <c r="AE70" s="611">
        <f t="shared" si="78"/>
        <v>0</v>
      </c>
      <c r="AF70" s="611">
        <f t="shared" si="78"/>
        <v>0</v>
      </c>
      <c r="AG70" s="611"/>
      <c r="AH70" s="611">
        <f t="shared" ref="AH70:BA70" si="79">SUM(AH71,AH74)</f>
        <v>0</v>
      </c>
      <c r="AI70" s="611">
        <f t="shared" si="79"/>
        <v>0</v>
      </c>
      <c r="AJ70" s="611">
        <f t="shared" si="79"/>
        <v>0</v>
      </c>
      <c r="AK70" s="611">
        <f t="shared" si="79"/>
        <v>0</v>
      </c>
      <c r="AL70" s="611">
        <f t="shared" si="79"/>
        <v>0</v>
      </c>
      <c r="AM70" s="611">
        <f t="shared" si="79"/>
        <v>0</v>
      </c>
      <c r="AN70" s="611">
        <f t="shared" si="79"/>
        <v>0</v>
      </c>
      <c r="AO70" s="611">
        <f t="shared" si="79"/>
        <v>0</v>
      </c>
      <c r="AP70" s="611">
        <f t="shared" si="79"/>
        <v>0</v>
      </c>
      <c r="AQ70" s="611">
        <f t="shared" si="79"/>
        <v>0</v>
      </c>
      <c r="AR70" s="611">
        <f t="shared" si="79"/>
        <v>0</v>
      </c>
      <c r="AS70" s="611">
        <f t="shared" si="79"/>
        <v>0</v>
      </c>
      <c r="AT70" s="611">
        <f t="shared" si="79"/>
        <v>0</v>
      </c>
      <c r="AU70" s="611">
        <f t="shared" si="79"/>
        <v>0</v>
      </c>
      <c r="AV70" s="611">
        <f t="shared" si="79"/>
        <v>0</v>
      </c>
      <c r="AW70" s="611">
        <f t="shared" si="79"/>
        <v>0</v>
      </c>
      <c r="AX70" s="611">
        <f t="shared" si="79"/>
        <v>0</v>
      </c>
      <c r="AY70" s="611">
        <f t="shared" si="79"/>
        <v>0</v>
      </c>
      <c r="AZ70" s="611">
        <f t="shared" si="79"/>
        <v>0</v>
      </c>
      <c r="BA70" s="611">
        <f t="shared" si="79"/>
        <v>0</v>
      </c>
      <c r="BB70" s="58" t="s">
        <v>231</v>
      </c>
      <c r="BC70" s="63"/>
      <c r="BD70" s="63"/>
      <c r="BE70" s="85">
        <v>2016</v>
      </c>
      <c r="BF70" s="63"/>
      <c r="BG70" s="63"/>
    </row>
    <row r="71" spans="1:59" s="613" customFormat="1" ht="22.2" customHeight="1">
      <c r="A71" s="346" t="s">
        <v>40</v>
      </c>
      <c r="B71" s="65" t="s">
        <v>480</v>
      </c>
      <c r="C71" s="611"/>
      <c r="D71" s="611">
        <f>SUM(E71:BA71)</f>
        <v>0</v>
      </c>
      <c r="E71" s="611">
        <f t="shared" ref="E71:K71" si="80">SUM(E72:E73)</f>
        <v>0</v>
      </c>
      <c r="F71" s="611">
        <f t="shared" si="80"/>
        <v>0</v>
      </c>
      <c r="G71" s="611">
        <f t="shared" si="80"/>
        <v>0</v>
      </c>
      <c r="H71" s="611">
        <f t="shared" si="80"/>
        <v>0</v>
      </c>
      <c r="I71" s="611">
        <f t="shared" si="80"/>
        <v>0</v>
      </c>
      <c r="J71" s="611">
        <f t="shared" si="80"/>
        <v>0</v>
      </c>
      <c r="K71" s="611">
        <f t="shared" si="80"/>
        <v>0</v>
      </c>
      <c r="L71" s="611"/>
      <c r="M71" s="611">
        <f t="shared" ref="M71:AF71" si="81">SUM(M72:M73)</f>
        <v>0</v>
      </c>
      <c r="N71" s="611">
        <f t="shared" si="81"/>
        <v>0</v>
      </c>
      <c r="O71" s="611">
        <f t="shared" si="81"/>
        <v>0</v>
      </c>
      <c r="P71" s="611">
        <f t="shared" si="81"/>
        <v>0</v>
      </c>
      <c r="Q71" s="611">
        <f t="shared" si="81"/>
        <v>0</v>
      </c>
      <c r="R71" s="611">
        <f t="shared" si="81"/>
        <v>0</v>
      </c>
      <c r="S71" s="611">
        <f t="shared" si="81"/>
        <v>0</v>
      </c>
      <c r="T71" s="611">
        <f t="shared" si="81"/>
        <v>0</v>
      </c>
      <c r="U71" s="611">
        <f t="shared" si="81"/>
        <v>0</v>
      </c>
      <c r="V71" s="611">
        <f t="shared" si="81"/>
        <v>0</v>
      </c>
      <c r="W71" s="611">
        <f t="shared" si="81"/>
        <v>0</v>
      </c>
      <c r="X71" s="611">
        <f t="shared" si="81"/>
        <v>0</v>
      </c>
      <c r="Y71" s="611">
        <f t="shared" si="81"/>
        <v>0</v>
      </c>
      <c r="Z71" s="611">
        <f t="shared" si="81"/>
        <v>0</v>
      </c>
      <c r="AA71" s="611">
        <f t="shared" si="81"/>
        <v>0</v>
      </c>
      <c r="AB71" s="611">
        <f t="shared" si="81"/>
        <v>0</v>
      </c>
      <c r="AC71" s="611">
        <f t="shared" si="81"/>
        <v>0</v>
      </c>
      <c r="AD71" s="611">
        <f t="shared" si="81"/>
        <v>0</v>
      </c>
      <c r="AE71" s="611">
        <f t="shared" si="81"/>
        <v>0</v>
      </c>
      <c r="AF71" s="611">
        <f t="shared" si="81"/>
        <v>0</v>
      </c>
      <c r="AG71" s="611"/>
      <c r="AH71" s="611">
        <f t="shared" ref="AH71:BA71" si="82">SUM(AH72:AH73)</f>
        <v>0</v>
      </c>
      <c r="AI71" s="611">
        <f t="shared" si="82"/>
        <v>0</v>
      </c>
      <c r="AJ71" s="611">
        <f t="shared" si="82"/>
        <v>0</v>
      </c>
      <c r="AK71" s="611">
        <f t="shared" si="82"/>
        <v>0</v>
      </c>
      <c r="AL71" s="611">
        <f t="shared" si="82"/>
        <v>0</v>
      </c>
      <c r="AM71" s="611">
        <f t="shared" si="82"/>
        <v>0</v>
      </c>
      <c r="AN71" s="611">
        <f t="shared" si="82"/>
        <v>0</v>
      </c>
      <c r="AO71" s="611">
        <f t="shared" si="82"/>
        <v>0</v>
      </c>
      <c r="AP71" s="611">
        <f t="shared" si="82"/>
        <v>0</v>
      </c>
      <c r="AQ71" s="611">
        <f t="shared" si="82"/>
        <v>0</v>
      </c>
      <c r="AR71" s="611">
        <f t="shared" si="82"/>
        <v>0</v>
      </c>
      <c r="AS71" s="611">
        <f t="shared" si="82"/>
        <v>0</v>
      </c>
      <c r="AT71" s="611">
        <f t="shared" si="82"/>
        <v>0</v>
      </c>
      <c r="AU71" s="611">
        <f t="shared" si="82"/>
        <v>0</v>
      </c>
      <c r="AV71" s="611">
        <f t="shared" si="82"/>
        <v>0</v>
      </c>
      <c r="AW71" s="611">
        <f t="shared" si="82"/>
        <v>0</v>
      </c>
      <c r="AX71" s="611">
        <f t="shared" si="82"/>
        <v>0</v>
      </c>
      <c r="AY71" s="611">
        <f t="shared" si="82"/>
        <v>0</v>
      </c>
      <c r="AZ71" s="611">
        <f t="shared" si="82"/>
        <v>0</v>
      </c>
      <c r="BA71" s="611">
        <f t="shared" si="82"/>
        <v>0</v>
      </c>
      <c r="BB71" s="58" t="s">
        <v>231</v>
      </c>
      <c r="BC71" s="63"/>
      <c r="BD71" s="63"/>
      <c r="BE71" s="85">
        <v>2016</v>
      </c>
      <c r="BF71" s="63"/>
      <c r="BG71" s="63"/>
    </row>
    <row r="72" spans="1:59" s="630" customFormat="1" ht="22.2" customHeight="1">
      <c r="A72" s="626" t="s">
        <v>40</v>
      </c>
      <c r="B72" s="672"/>
      <c r="C72" s="628"/>
      <c r="D72" s="628"/>
      <c r="E72" s="628"/>
      <c r="F72" s="628"/>
      <c r="G72" s="628"/>
      <c r="H72" s="628"/>
      <c r="I72" s="628"/>
      <c r="J72" s="628"/>
      <c r="K72" s="628"/>
      <c r="L72" s="628"/>
      <c r="M72" s="628"/>
      <c r="N72" s="628"/>
      <c r="O72" s="628"/>
      <c r="P72" s="628"/>
      <c r="Q72" s="628"/>
      <c r="R72" s="628"/>
      <c r="S72" s="628"/>
      <c r="T72" s="628"/>
      <c r="U72" s="628"/>
      <c r="V72" s="628"/>
      <c r="W72" s="628"/>
      <c r="X72" s="628"/>
      <c r="Y72" s="628"/>
      <c r="Z72" s="628"/>
      <c r="AA72" s="628"/>
      <c r="AB72" s="628"/>
      <c r="AC72" s="628"/>
      <c r="AD72" s="628"/>
      <c r="AE72" s="628"/>
      <c r="AF72" s="628"/>
      <c r="AG72" s="628"/>
      <c r="AH72" s="628"/>
      <c r="AI72" s="628"/>
      <c r="AJ72" s="628"/>
      <c r="AK72" s="628"/>
      <c r="AL72" s="628"/>
      <c r="AM72" s="628"/>
      <c r="AN72" s="628"/>
      <c r="AO72" s="628"/>
      <c r="AP72" s="628"/>
      <c r="AQ72" s="628"/>
      <c r="AR72" s="628"/>
      <c r="AS72" s="628"/>
      <c r="AT72" s="628"/>
      <c r="AU72" s="628"/>
      <c r="AV72" s="628"/>
      <c r="AW72" s="628"/>
      <c r="AX72" s="628"/>
      <c r="AY72" s="628"/>
      <c r="AZ72" s="628"/>
      <c r="BA72" s="628"/>
      <c r="BB72" s="604" t="s">
        <v>231</v>
      </c>
      <c r="BC72" s="629"/>
      <c r="BD72" s="629"/>
      <c r="BE72" s="606">
        <v>2016</v>
      </c>
      <c r="BF72" s="629"/>
      <c r="BG72" s="629"/>
    </row>
    <row r="73" spans="1:59" s="630" customFormat="1" ht="22.2" customHeight="1">
      <c r="A73" s="626" t="s">
        <v>40</v>
      </c>
      <c r="B73" s="672"/>
      <c r="C73" s="628"/>
      <c r="D73" s="628"/>
      <c r="E73" s="628"/>
      <c r="F73" s="628"/>
      <c r="G73" s="628"/>
      <c r="H73" s="628"/>
      <c r="I73" s="628"/>
      <c r="J73" s="628"/>
      <c r="K73" s="628"/>
      <c r="L73" s="628"/>
      <c r="M73" s="628"/>
      <c r="N73" s="628"/>
      <c r="O73" s="628"/>
      <c r="P73" s="628"/>
      <c r="Q73" s="628"/>
      <c r="R73" s="628"/>
      <c r="S73" s="628"/>
      <c r="T73" s="628"/>
      <c r="U73" s="628"/>
      <c r="V73" s="628"/>
      <c r="W73" s="628"/>
      <c r="X73" s="628"/>
      <c r="Y73" s="628"/>
      <c r="Z73" s="628"/>
      <c r="AA73" s="628"/>
      <c r="AB73" s="628"/>
      <c r="AC73" s="628"/>
      <c r="AD73" s="628"/>
      <c r="AE73" s="628"/>
      <c r="AF73" s="628"/>
      <c r="AG73" s="628"/>
      <c r="AH73" s="628"/>
      <c r="AI73" s="628"/>
      <c r="AJ73" s="628"/>
      <c r="AK73" s="628"/>
      <c r="AL73" s="628"/>
      <c r="AM73" s="628"/>
      <c r="AN73" s="628"/>
      <c r="AO73" s="628"/>
      <c r="AP73" s="628"/>
      <c r="AQ73" s="628"/>
      <c r="AR73" s="628"/>
      <c r="AS73" s="628"/>
      <c r="AT73" s="628"/>
      <c r="AU73" s="628"/>
      <c r="AV73" s="628"/>
      <c r="AW73" s="628"/>
      <c r="AX73" s="628"/>
      <c r="AY73" s="628"/>
      <c r="AZ73" s="628"/>
      <c r="BA73" s="628"/>
      <c r="BB73" s="604" t="s">
        <v>231</v>
      </c>
      <c r="BC73" s="629"/>
      <c r="BD73" s="629"/>
      <c r="BE73" s="606">
        <v>2016</v>
      </c>
      <c r="BF73" s="629"/>
      <c r="BG73" s="629"/>
    </row>
    <row r="74" spans="1:59" s="613" customFormat="1" ht="22.2" customHeight="1">
      <c r="A74" s="346" t="s">
        <v>40</v>
      </c>
      <c r="B74" s="65" t="s">
        <v>481</v>
      </c>
      <c r="C74" s="611"/>
      <c r="D74" s="611">
        <f>SUM(E74:BA74)</f>
        <v>0</v>
      </c>
      <c r="E74" s="611">
        <f t="shared" ref="E74:K74" si="83">SUM(E75:E76)</f>
        <v>0</v>
      </c>
      <c r="F74" s="611">
        <f t="shared" si="83"/>
        <v>0</v>
      </c>
      <c r="G74" s="611">
        <f t="shared" si="83"/>
        <v>0</v>
      </c>
      <c r="H74" s="611">
        <f t="shared" si="83"/>
        <v>0</v>
      </c>
      <c r="I74" s="611">
        <f t="shared" si="83"/>
        <v>0</v>
      </c>
      <c r="J74" s="611">
        <f t="shared" si="83"/>
        <v>0</v>
      </c>
      <c r="K74" s="611">
        <f t="shared" si="83"/>
        <v>0</v>
      </c>
      <c r="L74" s="611"/>
      <c r="M74" s="611">
        <f t="shared" ref="M74:AF74" si="84">SUM(M75:M76)</f>
        <v>0</v>
      </c>
      <c r="N74" s="611">
        <f t="shared" si="84"/>
        <v>0</v>
      </c>
      <c r="O74" s="611">
        <f t="shared" si="84"/>
        <v>0</v>
      </c>
      <c r="P74" s="611">
        <f t="shared" si="84"/>
        <v>0</v>
      </c>
      <c r="Q74" s="611">
        <f t="shared" si="84"/>
        <v>0</v>
      </c>
      <c r="R74" s="611">
        <f t="shared" si="84"/>
        <v>0</v>
      </c>
      <c r="S74" s="611">
        <f t="shared" si="84"/>
        <v>0</v>
      </c>
      <c r="T74" s="611">
        <f t="shared" si="84"/>
        <v>0</v>
      </c>
      <c r="U74" s="611">
        <f t="shared" si="84"/>
        <v>0</v>
      </c>
      <c r="V74" s="611">
        <f t="shared" si="84"/>
        <v>0</v>
      </c>
      <c r="W74" s="611">
        <f t="shared" si="84"/>
        <v>0</v>
      </c>
      <c r="X74" s="611">
        <f t="shared" si="84"/>
        <v>0</v>
      </c>
      <c r="Y74" s="611">
        <f t="shared" si="84"/>
        <v>0</v>
      </c>
      <c r="Z74" s="611">
        <f t="shared" si="84"/>
        <v>0</v>
      </c>
      <c r="AA74" s="611">
        <f t="shared" si="84"/>
        <v>0</v>
      </c>
      <c r="AB74" s="611">
        <f t="shared" si="84"/>
        <v>0</v>
      </c>
      <c r="AC74" s="611">
        <f t="shared" si="84"/>
        <v>0</v>
      </c>
      <c r="AD74" s="611">
        <f t="shared" si="84"/>
        <v>0</v>
      </c>
      <c r="AE74" s="611">
        <f t="shared" si="84"/>
        <v>0</v>
      </c>
      <c r="AF74" s="611">
        <f t="shared" si="84"/>
        <v>0</v>
      </c>
      <c r="AG74" s="611"/>
      <c r="AH74" s="611">
        <f t="shared" ref="AH74:BA74" si="85">SUM(AH75:AH76)</f>
        <v>0</v>
      </c>
      <c r="AI74" s="611">
        <f t="shared" si="85"/>
        <v>0</v>
      </c>
      <c r="AJ74" s="611">
        <f t="shared" si="85"/>
        <v>0</v>
      </c>
      <c r="AK74" s="611">
        <f t="shared" si="85"/>
        <v>0</v>
      </c>
      <c r="AL74" s="611">
        <f t="shared" si="85"/>
        <v>0</v>
      </c>
      <c r="AM74" s="611">
        <f t="shared" si="85"/>
        <v>0</v>
      </c>
      <c r="AN74" s="611">
        <f t="shared" si="85"/>
        <v>0</v>
      </c>
      <c r="AO74" s="611">
        <f t="shared" si="85"/>
        <v>0</v>
      </c>
      <c r="AP74" s="611">
        <f t="shared" si="85"/>
        <v>0</v>
      </c>
      <c r="AQ74" s="611">
        <f t="shared" si="85"/>
        <v>0</v>
      </c>
      <c r="AR74" s="611">
        <f t="shared" si="85"/>
        <v>0</v>
      </c>
      <c r="AS74" s="611">
        <f t="shared" si="85"/>
        <v>0</v>
      </c>
      <c r="AT74" s="611">
        <f t="shared" si="85"/>
        <v>0</v>
      </c>
      <c r="AU74" s="611">
        <f t="shared" si="85"/>
        <v>0</v>
      </c>
      <c r="AV74" s="611">
        <f t="shared" si="85"/>
        <v>0</v>
      </c>
      <c r="AW74" s="611">
        <f t="shared" si="85"/>
        <v>0</v>
      </c>
      <c r="AX74" s="611">
        <f t="shared" si="85"/>
        <v>0</v>
      </c>
      <c r="AY74" s="611">
        <f t="shared" si="85"/>
        <v>0</v>
      </c>
      <c r="AZ74" s="611">
        <f t="shared" si="85"/>
        <v>0</v>
      </c>
      <c r="BA74" s="611">
        <f t="shared" si="85"/>
        <v>0</v>
      </c>
      <c r="BB74" s="58" t="s">
        <v>231</v>
      </c>
      <c r="BC74" s="63"/>
      <c r="BD74" s="63"/>
      <c r="BE74" s="85">
        <v>2016</v>
      </c>
      <c r="BF74" s="63"/>
      <c r="BG74" s="63"/>
    </row>
    <row r="75" spans="1:59" s="630" customFormat="1" ht="22.2" customHeight="1">
      <c r="A75" s="626" t="s">
        <v>40</v>
      </c>
      <c r="B75" s="672"/>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04" t="s">
        <v>231</v>
      </c>
      <c r="BC75" s="629"/>
      <c r="BD75" s="629"/>
      <c r="BE75" s="606">
        <v>2016</v>
      </c>
      <c r="BF75" s="629"/>
      <c r="BG75" s="629"/>
    </row>
    <row r="76" spans="1:59" s="630" customFormat="1" ht="22.2" customHeight="1">
      <c r="A76" s="626" t="s">
        <v>40</v>
      </c>
      <c r="B76" s="672"/>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04" t="s">
        <v>231</v>
      </c>
      <c r="BC76" s="629"/>
      <c r="BD76" s="629"/>
      <c r="BE76" s="606">
        <v>2016</v>
      </c>
      <c r="BF76" s="629"/>
      <c r="BG76" s="629"/>
    </row>
    <row r="77" spans="1:59" s="613" customFormat="1" ht="22.2" customHeight="1">
      <c r="A77" s="346" t="s">
        <v>43</v>
      </c>
      <c r="B77" s="615" t="s">
        <v>489</v>
      </c>
      <c r="C77" s="611">
        <f>SUM(C78,C81)</f>
        <v>0</v>
      </c>
      <c r="D77" s="611">
        <f>SUM(D78+D81)</f>
        <v>0</v>
      </c>
      <c r="E77" s="611">
        <f t="shared" ref="E77:K77" si="86">SUM(E78,E81)</f>
        <v>0</v>
      </c>
      <c r="F77" s="611">
        <f t="shared" si="86"/>
        <v>0</v>
      </c>
      <c r="G77" s="611">
        <f t="shared" si="86"/>
        <v>0</v>
      </c>
      <c r="H77" s="611">
        <f t="shared" si="86"/>
        <v>0</v>
      </c>
      <c r="I77" s="611">
        <f t="shared" si="86"/>
        <v>0</v>
      </c>
      <c r="J77" s="611">
        <f t="shared" si="86"/>
        <v>0</v>
      </c>
      <c r="K77" s="611">
        <f t="shared" si="86"/>
        <v>0</v>
      </c>
      <c r="L77" s="611"/>
      <c r="M77" s="611">
        <f t="shared" ref="M77:AF77" si="87">SUM(M78,M81)</f>
        <v>0</v>
      </c>
      <c r="N77" s="611">
        <f t="shared" si="87"/>
        <v>0</v>
      </c>
      <c r="O77" s="611">
        <f t="shared" si="87"/>
        <v>0</v>
      </c>
      <c r="P77" s="611">
        <f t="shared" si="87"/>
        <v>0</v>
      </c>
      <c r="Q77" s="611">
        <f t="shared" si="87"/>
        <v>0</v>
      </c>
      <c r="R77" s="611">
        <f t="shared" si="87"/>
        <v>0</v>
      </c>
      <c r="S77" s="611">
        <f t="shared" si="87"/>
        <v>0</v>
      </c>
      <c r="T77" s="611">
        <f t="shared" si="87"/>
        <v>0</v>
      </c>
      <c r="U77" s="611">
        <f t="shared" si="87"/>
        <v>0</v>
      </c>
      <c r="V77" s="611">
        <f t="shared" si="87"/>
        <v>0</v>
      </c>
      <c r="W77" s="611">
        <f t="shared" si="87"/>
        <v>0</v>
      </c>
      <c r="X77" s="611">
        <f t="shared" si="87"/>
        <v>0</v>
      </c>
      <c r="Y77" s="611">
        <f t="shared" si="87"/>
        <v>0</v>
      </c>
      <c r="Z77" s="611">
        <f t="shared" si="87"/>
        <v>0</v>
      </c>
      <c r="AA77" s="611">
        <f t="shared" si="87"/>
        <v>0</v>
      </c>
      <c r="AB77" s="611">
        <f t="shared" si="87"/>
        <v>0</v>
      </c>
      <c r="AC77" s="611">
        <f t="shared" si="87"/>
        <v>0</v>
      </c>
      <c r="AD77" s="611">
        <f t="shared" si="87"/>
        <v>0</v>
      </c>
      <c r="AE77" s="611">
        <f t="shared" si="87"/>
        <v>0</v>
      </c>
      <c r="AF77" s="611">
        <f t="shared" si="87"/>
        <v>0</v>
      </c>
      <c r="AG77" s="611"/>
      <c r="AH77" s="611">
        <f t="shared" ref="AH77:BA77" si="88">SUM(AH78,AH81)</f>
        <v>0</v>
      </c>
      <c r="AI77" s="611">
        <f t="shared" si="88"/>
        <v>0</v>
      </c>
      <c r="AJ77" s="611">
        <f t="shared" si="88"/>
        <v>0</v>
      </c>
      <c r="AK77" s="611">
        <f t="shared" si="88"/>
        <v>0</v>
      </c>
      <c r="AL77" s="611">
        <f t="shared" si="88"/>
        <v>0</v>
      </c>
      <c r="AM77" s="611">
        <f t="shared" si="88"/>
        <v>0</v>
      </c>
      <c r="AN77" s="611">
        <f t="shared" si="88"/>
        <v>0</v>
      </c>
      <c r="AO77" s="611">
        <f t="shared" si="88"/>
        <v>0</v>
      </c>
      <c r="AP77" s="611">
        <f t="shared" si="88"/>
        <v>0</v>
      </c>
      <c r="AQ77" s="611">
        <f t="shared" si="88"/>
        <v>0</v>
      </c>
      <c r="AR77" s="611">
        <f t="shared" si="88"/>
        <v>0</v>
      </c>
      <c r="AS77" s="611">
        <f t="shared" si="88"/>
        <v>0</v>
      </c>
      <c r="AT77" s="611">
        <f t="shared" si="88"/>
        <v>0</v>
      </c>
      <c r="AU77" s="611">
        <f t="shared" si="88"/>
        <v>0</v>
      </c>
      <c r="AV77" s="611">
        <f t="shared" si="88"/>
        <v>0</v>
      </c>
      <c r="AW77" s="611">
        <f t="shared" si="88"/>
        <v>0</v>
      </c>
      <c r="AX77" s="611">
        <f t="shared" si="88"/>
        <v>0</v>
      </c>
      <c r="AY77" s="611">
        <f t="shared" si="88"/>
        <v>0</v>
      </c>
      <c r="AZ77" s="611">
        <f t="shared" si="88"/>
        <v>0</v>
      </c>
      <c r="BA77" s="611">
        <f t="shared" si="88"/>
        <v>0</v>
      </c>
      <c r="BB77" s="58" t="s">
        <v>231</v>
      </c>
      <c r="BC77" s="63"/>
      <c r="BD77" s="63"/>
      <c r="BE77" s="85">
        <v>2016</v>
      </c>
      <c r="BF77" s="63"/>
      <c r="BG77" s="63"/>
    </row>
    <row r="78" spans="1:59" s="613" customFormat="1" ht="22.2" customHeight="1">
      <c r="A78" s="346" t="s">
        <v>43</v>
      </c>
      <c r="B78" s="65" t="s">
        <v>480</v>
      </c>
      <c r="C78" s="611"/>
      <c r="D78" s="611">
        <f>SUM(E78:BA78)</f>
        <v>0</v>
      </c>
      <c r="E78" s="611">
        <f t="shared" ref="E78:K78" si="89">SUM(E79:E80)</f>
        <v>0</v>
      </c>
      <c r="F78" s="611">
        <f t="shared" si="89"/>
        <v>0</v>
      </c>
      <c r="G78" s="611">
        <f t="shared" si="89"/>
        <v>0</v>
      </c>
      <c r="H78" s="611">
        <f t="shared" si="89"/>
        <v>0</v>
      </c>
      <c r="I78" s="611">
        <f t="shared" si="89"/>
        <v>0</v>
      </c>
      <c r="J78" s="611">
        <f t="shared" si="89"/>
        <v>0</v>
      </c>
      <c r="K78" s="611">
        <f t="shared" si="89"/>
        <v>0</v>
      </c>
      <c r="L78" s="611"/>
      <c r="M78" s="611">
        <f t="shared" ref="M78:AF78" si="90">SUM(M79:M80)</f>
        <v>0</v>
      </c>
      <c r="N78" s="611">
        <f t="shared" si="90"/>
        <v>0</v>
      </c>
      <c r="O78" s="611">
        <f t="shared" si="90"/>
        <v>0</v>
      </c>
      <c r="P78" s="611">
        <f t="shared" si="90"/>
        <v>0</v>
      </c>
      <c r="Q78" s="611">
        <f t="shared" si="90"/>
        <v>0</v>
      </c>
      <c r="R78" s="611">
        <f t="shared" si="90"/>
        <v>0</v>
      </c>
      <c r="S78" s="611">
        <f t="shared" si="90"/>
        <v>0</v>
      </c>
      <c r="T78" s="611">
        <f t="shared" si="90"/>
        <v>0</v>
      </c>
      <c r="U78" s="611">
        <f t="shared" si="90"/>
        <v>0</v>
      </c>
      <c r="V78" s="611">
        <f t="shared" si="90"/>
        <v>0</v>
      </c>
      <c r="W78" s="611">
        <f t="shared" si="90"/>
        <v>0</v>
      </c>
      <c r="X78" s="611">
        <f t="shared" si="90"/>
        <v>0</v>
      </c>
      <c r="Y78" s="611">
        <f t="shared" si="90"/>
        <v>0</v>
      </c>
      <c r="Z78" s="611">
        <f t="shared" si="90"/>
        <v>0</v>
      </c>
      <c r="AA78" s="611">
        <f t="shared" si="90"/>
        <v>0</v>
      </c>
      <c r="AB78" s="611">
        <f t="shared" si="90"/>
        <v>0</v>
      </c>
      <c r="AC78" s="611">
        <f t="shared" si="90"/>
        <v>0</v>
      </c>
      <c r="AD78" s="611">
        <f t="shared" si="90"/>
        <v>0</v>
      </c>
      <c r="AE78" s="611">
        <f t="shared" si="90"/>
        <v>0</v>
      </c>
      <c r="AF78" s="611">
        <f t="shared" si="90"/>
        <v>0</v>
      </c>
      <c r="AG78" s="611"/>
      <c r="AH78" s="611">
        <f t="shared" ref="AH78:BA78" si="91">SUM(AH79:AH80)</f>
        <v>0</v>
      </c>
      <c r="AI78" s="611">
        <f t="shared" si="91"/>
        <v>0</v>
      </c>
      <c r="AJ78" s="611">
        <f t="shared" si="91"/>
        <v>0</v>
      </c>
      <c r="AK78" s="611">
        <f t="shared" si="91"/>
        <v>0</v>
      </c>
      <c r="AL78" s="611">
        <f t="shared" si="91"/>
        <v>0</v>
      </c>
      <c r="AM78" s="611">
        <f t="shared" si="91"/>
        <v>0</v>
      </c>
      <c r="AN78" s="611">
        <f t="shared" si="91"/>
        <v>0</v>
      </c>
      <c r="AO78" s="611">
        <f t="shared" si="91"/>
        <v>0</v>
      </c>
      <c r="AP78" s="611">
        <f t="shared" si="91"/>
        <v>0</v>
      </c>
      <c r="AQ78" s="611">
        <f t="shared" si="91"/>
        <v>0</v>
      </c>
      <c r="AR78" s="611">
        <f t="shared" si="91"/>
        <v>0</v>
      </c>
      <c r="AS78" s="611">
        <f t="shared" si="91"/>
        <v>0</v>
      </c>
      <c r="AT78" s="611">
        <f t="shared" si="91"/>
        <v>0</v>
      </c>
      <c r="AU78" s="611">
        <f t="shared" si="91"/>
        <v>0</v>
      </c>
      <c r="AV78" s="611">
        <f t="shared" si="91"/>
        <v>0</v>
      </c>
      <c r="AW78" s="611">
        <f t="shared" si="91"/>
        <v>0</v>
      </c>
      <c r="AX78" s="611">
        <f t="shared" si="91"/>
        <v>0</v>
      </c>
      <c r="AY78" s="611">
        <f t="shared" si="91"/>
        <v>0</v>
      </c>
      <c r="AZ78" s="611">
        <f t="shared" si="91"/>
        <v>0</v>
      </c>
      <c r="BA78" s="611">
        <f t="shared" si="91"/>
        <v>0</v>
      </c>
      <c r="BB78" s="58" t="s">
        <v>231</v>
      </c>
      <c r="BC78" s="63"/>
      <c r="BD78" s="63"/>
      <c r="BE78" s="85">
        <v>2016</v>
      </c>
      <c r="BF78" s="63"/>
      <c r="BG78" s="63"/>
    </row>
    <row r="79" spans="1:59" s="630" customFormat="1" ht="50.25" customHeight="1">
      <c r="A79" s="626" t="s">
        <v>43</v>
      </c>
      <c r="B79" s="640"/>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04" t="s">
        <v>231</v>
      </c>
      <c r="BC79" s="629"/>
      <c r="BD79" s="629"/>
      <c r="BE79" s="606">
        <v>2016</v>
      </c>
      <c r="BF79" s="629"/>
      <c r="BG79" s="629"/>
    </row>
    <row r="80" spans="1:59" s="630" customFormat="1" ht="22.2" customHeight="1">
      <c r="A80" s="626" t="s">
        <v>43</v>
      </c>
      <c r="B80" s="672"/>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04" t="s">
        <v>231</v>
      </c>
      <c r="BC80" s="629"/>
      <c r="BD80" s="629"/>
      <c r="BE80" s="606">
        <v>2016</v>
      </c>
      <c r="BF80" s="629"/>
      <c r="BG80" s="629"/>
    </row>
    <row r="81" spans="1:59" s="613" customFormat="1" ht="22.2" customHeight="1">
      <c r="A81" s="346" t="s">
        <v>43</v>
      </c>
      <c r="B81" s="65" t="s">
        <v>481</v>
      </c>
      <c r="C81" s="611"/>
      <c r="D81" s="611">
        <f>SUM(E81:BA81)</f>
        <v>0</v>
      </c>
      <c r="E81" s="611">
        <f t="shared" ref="E81:K81" si="92">SUM(E82:E83)</f>
        <v>0</v>
      </c>
      <c r="F81" s="611">
        <f t="shared" si="92"/>
        <v>0</v>
      </c>
      <c r="G81" s="611">
        <f t="shared" si="92"/>
        <v>0</v>
      </c>
      <c r="H81" s="611">
        <f t="shared" si="92"/>
        <v>0</v>
      </c>
      <c r="I81" s="611">
        <f t="shared" si="92"/>
        <v>0</v>
      </c>
      <c r="J81" s="611">
        <f t="shared" si="92"/>
        <v>0</v>
      </c>
      <c r="K81" s="611">
        <f t="shared" si="92"/>
        <v>0</v>
      </c>
      <c r="L81" s="611"/>
      <c r="M81" s="611">
        <f t="shared" ref="M81:AF81" si="93">SUM(M82:M83)</f>
        <v>0</v>
      </c>
      <c r="N81" s="611">
        <f t="shared" si="93"/>
        <v>0</v>
      </c>
      <c r="O81" s="611">
        <f t="shared" si="93"/>
        <v>0</v>
      </c>
      <c r="P81" s="611">
        <f t="shared" si="93"/>
        <v>0</v>
      </c>
      <c r="Q81" s="611">
        <f t="shared" si="93"/>
        <v>0</v>
      </c>
      <c r="R81" s="611">
        <f t="shared" si="93"/>
        <v>0</v>
      </c>
      <c r="S81" s="611">
        <f t="shared" si="93"/>
        <v>0</v>
      </c>
      <c r="T81" s="611">
        <f t="shared" si="93"/>
        <v>0</v>
      </c>
      <c r="U81" s="611">
        <f t="shared" si="93"/>
        <v>0</v>
      </c>
      <c r="V81" s="611">
        <f t="shared" si="93"/>
        <v>0</v>
      </c>
      <c r="W81" s="611">
        <f t="shared" si="93"/>
        <v>0</v>
      </c>
      <c r="X81" s="611">
        <f t="shared" si="93"/>
        <v>0</v>
      </c>
      <c r="Y81" s="611">
        <f t="shared" si="93"/>
        <v>0</v>
      </c>
      <c r="Z81" s="611">
        <f t="shared" si="93"/>
        <v>0</v>
      </c>
      <c r="AA81" s="611">
        <f t="shared" si="93"/>
        <v>0</v>
      </c>
      <c r="AB81" s="611">
        <f t="shared" si="93"/>
        <v>0</v>
      </c>
      <c r="AC81" s="611">
        <f t="shared" si="93"/>
        <v>0</v>
      </c>
      <c r="AD81" s="611">
        <f t="shared" si="93"/>
        <v>0</v>
      </c>
      <c r="AE81" s="611">
        <f t="shared" si="93"/>
        <v>0</v>
      </c>
      <c r="AF81" s="611">
        <f t="shared" si="93"/>
        <v>0</v>
      </c>
      <c r="AG81" s="611"/>
      <c r="AH81" s="611">
        <f t="shared" ref="AH81:BA81" si="94">SUM(AH82:AH83)</f>
        <v>0</v>
      </c>
      <c r="AI81" s="611">
        <f t="shared" si="94"/>
        <v>0</v>
      </c>
      <c r="AJ81" s="611">
        <f t="shared" si="94"/>
        <v>0</v>
      </c>
      <c r="AK81" s="611">
        <f t="shared" si="94"/>
        <v>0</v>
      </c>
      <c r="AL81" s="611">
        <f t="shared" si="94"/>
        <v>0</v>
      </c>
      <c r="AM81" s="611">
        <f t="shared" si="94"/>
        <v>0</v>
      </c>
      <c r="AN81" s="611">
        <f t="shared" si="94"/>
        <v>0</v>
      </c>
      <c r="AO81" s="611">
        <f t="shared" si="94"/>
        <v>0</v>
      </c>
      <c r="AP81" s="611">
        <f t="shared" si="94"/>
        <v>0</v>
      </c>
      <c r="AQ81" s="611">
        <f t="shared" si="94"/>
        <v>0</v>
      </c>
      <c r="AR81" s="611">
        <f t="shared" si="94"/>
        <v>0</v>
      </c>
      <c r="AS81" s="611">
        <f t="shared" si="94"/>
        <v>0</v>
      </c>
      <c r="AT81" s="611">
        <f t="shared" si="94"/>
        <v>0</v>
      </c>
      <c r="AU81" s="611">
        <f t="shared" si="94"/>
        <v>0</v>
      </c>
      <c r="AV81" s="611">
        <f t="shared" si="94"/>
        <v>0</v>
      </c>
      <c r="AW81" s="611">
        <f t="shared" si="94"/>
        <v>0</v>
      </c>
      <c r="AX81" s="611">
        <f t="shared" si="94"/>
        <v>0</v>
      </c>
      <c r="AY81" s="611">
        <f t="shared" si="94"/>
        <v>0</v>
      </c>
      <c r="AZ81" s="611">
        <f t="shared" si="94"/>
        <v>0</v>
      </c>
      <c r="BA81" s="611">
        <f t="shared" si="94"/>
        <v>0</v>
      </c>
      <c r="BB81" s="58" t="s">
        <v>231</v>
      </c>
      <c r="BC81" s="63"/>
      <c r="BD81" s="63"/>
      <c r="BE81" s="85">
        <v>2016</v>
      </c>
      <c r="BF81" s="63"/>
      <c r="BG81" s="63"/>
    </row>
    <row r="82" spans="1:59" s="630" customFormat="1" ht="22.2" customHeight="1">
      <c r="A82" s="626" t="s">
        <v>43</v>
      </c>
      <c r="B82" s="672"/>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04" t="s">
        <v>231</v>
      </c>
      <c r="BC82" s="629"/>
      <c r="BD82" s="629"/>
      <c r="BE82" s="606">
        <v>2016</v>
      </c>
      <c r="BF82" s="629"/>
      <c r="BG82" s="629"/>
    </row>
    <row r="83" spans="1:59" s="630" customFormat="1" ht="22.2" customHeight="1">
      <c r="A83" s="626" t="s">
        <v>43</v>
      </c>
      <c r="B83" s="672"/>
      <c r="C83" s="628"/>
      <c r="D83" s="628"/>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04" t="s">
        <v>231</v>
      </c>
      <c r="BC83" s="629"/>
      <c r="BD83" s="629"/>
      <c r="BE83" s="606">
        <v>2016</v>
      </c>
      <c r="BF83" s="629"/>
      <c r="BG83" s="629"/>
    </row>
    <row r="84" spans="1:59" s="613" customFormat="1" ht="22.2" customHeight="1">
      <c r="A84" s="346" t="s">
        <v>48</v>
      </c>
      <c r="B84" s="615" t="s">
        <v>200</v>
      </c>
      <c r="C84" s="611">
        <f>SUM(C85,C88)</f>
        <v>0</v>
      </c>
      <c r="D84" s="611">
        <f>SUM(D85+D88)</f>
        <v>0</v>
      </c>
      <c r="E84" s="611">
        <f t="shared" ref="E84:K84" si="95">SUM(E85,E88)</f>
        <v>0</v>
      </c>
      <c r="F84" s="611">
        <f t="shared" si="95"/>
        <v>0</v>
      </c>
      <c r="G84" s="611">
        <f t="shared" si="95"/>
        <v>0</v>
      </c>
      <c r="H84" s="611">
        <f t="shared" si="95"/>
        <v>0</v>
      </c>
      <c r="I84" s="611">
        <f t="shared" si="95"/>
        <v>0</v>
      </c>
      <c r="J84" s="611">
        <f t="shared" si="95"/>
        <v>0</v>
      </c>
      <c r="K84" s="611">
        <f t="shared" si="95"/>
        <v>0</v>
      </c>
      <c r="L84" s="611"/>
      <c r="M84" s="611">
        <f t="shared" ref="M84:AF84" si="96">SUM(M85,M88)</f>
        <v>0</v>
      </c>
      <c r="N84" s="611">
        <f t="shared" si="96"/>
        <v>0</v>
      </c>
      <c r="O84" s="611">
        <f t="shared" si="96"/>
        <v>0</v>
      </c>
      <c r="P84" s="611">
        <f t="shared" si="96"/>
        <v>0</v>
      </c>
      <c r="Q84" s="611">
        <f t="shared" si="96"/>
        <v>0</v>
      </c>
      <c r="R84" s="611">
        <f t="shared" si="96"/>
        <v>0</v>
      </c>
      <c r="S84" s="611">
        <f t="shared" si="96"/>
        <v>0</v>
      </c>
      <c r="T84" s="611">
        <f t="shared" si="96"/>
        <v>0</v>
      </c>
      <c r="U84" s="611">
        <f t="shared" si="96"/>
        <v>0</v>
      </c>
      <c r="V84" s="611">
        <f t="shared" si="96"/>
        <v>0</v>
      </c>
      <c r="W84" s="611">
        <f t="shared" si="96"/>
        <v>0</v>
      </c>
      <c r="X84" s="611">
        <f t="shared" si="96"/>
        <v>0</v>
      </c>
      <c r="Y84" s="611">
        <f t="shared" si="96"/>
        <v>0</v>
      </c>
      <c r="Z84" s="611">
        <f t="shared" si="96"/>
        <v>0</v>
      </c>
      <c r="AA84" s="611">
        <f t="shared" si="96"/>
        <v>0</v>
      </c>
      <c r="AB84" s="611">
        <f t="shared" si="96"/>
        <v>0</v>
      </c>
      <c r="AC84" s="611">
        <f t="shared" si="96"/>
        <v>0</v>
      </c>
      <c r="AD84" s="611">
        <f t="shared" si="96"/>
        <v>0</v>
      </c>
      <c r="AE84" s="611">
        <f t="shared" si="96"/>
        <v>0</v>
      </c>
      <c r="AF84" s="611">
        <f t="shared" si="96"/>
        <v>0</v>
      </c>
      <c r="AG84" s="611"/>
      <c r="AH84" s="611">
        <f t="shared" ref="AH84:BA84" si="97">SUM(AH85,AH88)</f>
        <v>0</v>
      </c>
      <c r="AI84" s="611">
        <f t="shared" si="97"/>
        <v>0</v>
      </c>
      <c r="AJ84" s="611">
        <f t="shared" si="97"/>
        <v>0</v>
      </c>
      <c r="AK84" s="611">
        <f t="shared" si="97"/>
        <v>0</v>
      </c>
      <c r="AL84" s="611">
        <f t="shared" si="97"/>
        <v>0</v>
      </c>
      <c r="AM84" s="611">
        <f t="shared" si="97"/>
        <v>0</v>
      </c>
      <c r="AN84" s="611">
        <f t="shared" si="97"/>
        <v>0</v>
      </c>
      <c r="AO84" s="611">
        <f t="shared" si="97"/>
        <v>0</v>
      </c>
      <c r="AP84" s="611">
        <f t="shared" si="97"/>
        <v>0</v>
      </c>
      <c r="AQ84" s="611">
        <f t="shared" si="97"/>
        <v>0</v>
      </c>
      <c r="AR84" s="611">
        <f t="shared" si="97"/>
        <v>0</v>
      </c>
      <c r="AS84" s="611">
        <f t="shared" si="97"/>
        <v>0</v>
      </c>
      <c r="AT84" s="611">
        <f t="shared" si="97"/>
        <v>0</v>
      </c>
      <c r="AU84" s="611">
        <f t="shared" si="97"/>
        <v>0</v>
      </c>
      <c r="AV84" s="611">
        <f t="shared" si="97"/>
        <v>0</v>
      </c>
      <c r="AW84" s="611">
        <f t="shared" si="97"/>
        <v>0</v>
      </c>
      <c r="AX84" s="611">
        <f t="shared" si="97"/>
        <v>0</v>
      </c>
      <c r="AY84" s="611">
        <f t="shared" si="97"/>
        <v>0</v>
      </c>
      <c r="AZ84" s="611">
        <f t="shared" si="97"/>
        <v>0</v>
      </c>
      <c r="BA84" s="611">
        <f t="shared" si="97"/>
        <v>0</v>
      </c>
      <c r="BB84" s="58" t="s">
        <v>231</v>
      </c>
      <c r="BC84" s="63"/>
      <c r="BD84" s="63"/>
      <c r="BE84" s="85">
        <v>2016</v>
      </c>
      <c r="BF84" s="63"/>
      <c r="BG84" s="63"/>
    </row>
    <row r="85" spans="1:59" s="613" customFormat="1" ht="22.2" customHeight="1">
      <c r="A85" s="346" t="s">
        <v>48</v>
      </c>
      <c r="B85" s="65" t="s">
        <v>480</v>
      </c>
      <c r="C85" s="611"/>
      <c r="D85" s="611">
        <f>SUM(E85:BA85)</f>
        <v>0</v>
      </c>
      <c r="E85" s="611">
        <f t="shared" ref="E85:K85" si="98">SUM(E86:E87)</f>
        <v>0</v>
      </c>
      <c r="F85" s="611">
        <f t="shared" si="98"/>
        <v>0</v>
      </c>
      <c r="G85" s="611">
        <f t="shared" si="98"/>
        <v>0</v>
      </c>
      <c r="H85" s="611">
        <f t="shared" si="98"/>
        <v>0</v>
      </c>
      <c r="I85" s="611">
        <f t="shared" si="98"/>
        <v>0</v>
      </c>
      <c r="J85" s="611">
        <f t="shared" si="98"/>
        <v>0</v>
      </c>
      <c r="K85" s="611">
        <f t="shared" si="98"/>
        <v>0</v>
      </c>
      <c r="L85" s="611"/>
      <c r="M85" s="611">
        <f t="shared" ref="M85:AF85" si="99">SUM(M86:M87)</f>
        <v>0</v>
      </c>
      <c r="N85" s="611">
        <f t="shared" si="99"/>
        <v>0</v>
      </c>
      <c r="O85" s="611">
        <f t="shared" si="99"/>
        <v>0</v>
      </c>
      <c r="P85" s="611">
        <f t="shared" si="99"/>
        <v>0</v>
      </c>
      <c r="Q85" s="611">
        <f t="shared" si="99"/>
        <v>0</v>
      </c>
      <c r="R85" s="611">
        <f t="shared" si="99"/>
        <v>0</v>
      </c>
      <c r="S85" s="611">
        <f t="shared" si="99"/>
        <v>0</v>
      </c>
      <c r="T85" s="611">
        <f t="shared" si="99"/>
        <v>0</v>
      </c>
      <c r="U85" s="611">
        <f t="shared" si="99"/>
        <v>0</v>
      </c>
      <c r="V85" s="611">
        <f t="shared" si="99"/>
        <v>0</v>
      </c>
      <c r="W85" s="611">
        <f t="shared" si="99"/>
        <v>0</v>
      </c>
      <c r="X85" s="611">
        <f t="shared" si="99"/>
        <v>0</v>
      </c>
      <c r="Y85" s="611">
        <f t="shared" si="99"/>
        <v>0</v>
      </c>
      <c r="Z85" s="611">
        <f t="shared" si="99"/>
        <v>0</v>
      </c>
      <c r="AA85" s="611">
        <f t="shared" si="99"/>
        <v>0</v>
      </c>
      <c r="AB85" s="611">
        <f t="shared" si="99"/>
        <v>0</v>
      </c>
      <c r="AC85" s="611">
        <f t="shared" si="99"/>
        <v>0</v>
      </c>
      <c r="AD85" s="611">
        <f t="shared" si="99"/>
        <v>0</v>
      </c>
      <c r="AE85" s="611">
        <f t="shared" si="99"/>
        <v>0</v>
      </c>
      <c r="AF85" s="611">
        <f t="shared" si="99"/>
        <v>0</v>
      </c>
      <c r="AG85" s="611"/>
      <c r="AH85" s="611">
        <f t="shared" ref="AH85:BA85" si="100">SUM(AH86:AH87)</f>
        <v>0</v>
      </c>
      <c r="AI85" s="611">
        <f t="shared" si="100"/>
        <v>0</v>
      </c>
      <c r="AJ85" s="611">
        <f t="shared" si="100"/>
        <v>0</v>
      </c>
      <c r="AK85" s="611">
        <f t="shared" si="100"/>
        <v>0</v>
      </c>
      <c r="AL85" s="611">
        <f t="shared" si="100"/>
        <v>0</v>
      </c>
      <c r="AM85" s="611">
        <f t="shared" si="100"/>
        <v>0</v>
      </c>
      <c r="AN85" s="611">
        <f t="shared" si="100"/>
        <v>0</v>
      </c>
      <c r="AO85" s="611">
        <f t="shared" si="100"/>
        <v>0</v>
      </c>
      <c r="AP85" s="611">
        <f t="shared" si="100"/>
        <v>0</v>
      </c>
      <c r="AQ85" s="611">
        <f t="shared" si="100"/>
        <v>0</v>
      </c>
      <c r="AR85" s="611">
        <f t="shared" si="100"/>
        <v>0</v>
      </c>
      <c r="AS85" s="611">
        <f t="shared" si="100"/>
        <v>0</v>
      </c>
      <c r="AT85" s="611">
        <f t="shared" si="100"/>
        <v>0</v>
      </c>
      <c r="AU85" s="611">
        <f t="shared" si="100"/>
        <v>0</v>
      </c>
      <c r="AV85" s="611">
        <f t="shared" si="100"/>
        <v>0</v>
      </c>
      <c r="AW85" s="611">
        <f t="shared" si="100"/>
        <v>0</v>
      </c>
      <c r="AX85" s="611">
        <f t="shared" si="100"/>
        <v>0</v>
      </c>
      <c r="AY85" s="611">
        <f t="shared" si="100"/>
        <v>0</v>
      </c>
      <c r="AZ85" s="611">
        <f t="shared" si="100"/>
        <v>0</v>
      </c>
      <c r="BA85" s="611">
        <f t="shared" si="100"/>
        <v>0</v>
      </c>
      <c r="BB85" s="58" t="s">
        <v>231</v>
      </c>
      <c r="BC85" s="63"/>
      <c r="BD85" s="63"/>
      <c r="BE85" s="85">
        <v>2016</v>
      </c>
      <c r="BF85" s="63"/>
      <c r="BG85" s="63"/>
    </row>
    <row r="86" spans="1:59" s="630" customFormat="1" ht="22.2" customHeight="1">
      <c r="A86" s="626" t="s">
        <v>48</v>
      </c>
      <c r="B86" s="672"/>
      <c r="C86" s="628"/>
      <c r="D86" s="628"/>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04" t="s">
        <v>231</v>
      </c>
      <c r="BC86" s="629"/>
      <c r="BD86" s="629"/>
      <c r="BE86" s="606">
        <v>2016</v>
      </c>
      <c r="BF86" s="629"/>
      <c r="BG86" s="629"/>
    </row>
    <row r="87" spans="1:59" s="630" customFormat="1" ht="22.2" customHeight="1">
      <c r="A87" s="626" t="s">
        <v>48</v>
      </c>
      <c r="B87" s="672"/>
      <c r="C87" s="628"/>
      <c r="D87" s="628"/>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04" t="s">
        <v>231</v>
      </c>
      <c r="BC87" s="629"/>
      <c r="BD87" s="629"/>
      <c r="BE87" s="606">
        <v>2016</v>
      </c>
      <c r="BF87" s="629"/>
      <c r="BG87" s="629"/>
    </row>
    <row r="88" spans="1:59" s="613" customFormat="1" ht="22.2" customHeight="1">
      <c r="A88" s="346" t="s">
        <v>48</v>
      </c>
      <c r="B88" s="65" t="s">
        <v>481</v>
      </c>
      <c r="C88" s="611"/>
      <c r="D88" s="611">
        <f>SUM(E88:BA88)</f>
        <v>0</v>
      </c>
      <c r="E88" s="611">
        <f t="shared" ref="E88:K88" si="101">SUM(E89:E90)</f>
        <v>0</v>
      </c>
      <c r="F88" s="611">
        <f t="shared" si="101"/>
        <v>0</v>
      </c>
      <c r="G88" s="611">
        <f t="shared" si="101"/>
        <v>0</v>
      </c>
      <c r="H88" s="611">
        <f t="shared" si="101"/>
        <v>0</v>
      </c>
      <c r="I88" s="611">
        <f t="shared" si="101"/>
        <v>0</v>
      </c>
      <c r="J88" s="611">
        <f t="shared" si="101"/>
        <v>0</v>
      </c>
      <c r="K88" s="611">
        <f t="shared" si="101"/>
        <v>0</v>
      </c>
      <c r="L88" s="611"/>
      <c r="M88" s="611">
        <f t="shared" ref="M88:AF88" si="102">SUM(M89:M90)</f>
        <v>0</v>
      </c>
      <c r="N88" s="611">
        <f t="shared" si="102"/>
        <v>0</v>
      </c>
      <c r="O88" s="611">
        <f t="shared" si="102"/>
        <v>0</v>
      </c>
      <c r="P88" s="611">
        <f t="shared" si="102"/>
        <v>0</v>
      </c>
      <c r="Q88" s="611">
        <f t="shared" si="102"/>
        <v>0</v>
      </c>
      <c r="R88" s="611">
        <f t="shared" si="102"/>
        <v>0</v>
      </c>
      <c r="S88" s="611">
        <f t="shared" si="102"/>
        <v>0</v>
      </c>
      <c r="T88" s="611">
        <f t="shared" si="102"/>
        <v>0</v>
      </c>
      <c r="U88" s="611">
        <f t="shared" si="102"/>
        <v>0</v>
      </c>
      <c r="V88" s="611">
        <f t="shared" si="102"/>
        <v>0</v>
      </c>
      <c r="W88" s="611">
        <f t="shared" si="102"/>
        <v>0</v>
      </c>
      <c r="X88" s="611">
        <f t="shared" si="102"/>
        <v>0</v>
      </c>
      <c r="Y88" s="611">
        <f t="shared" si="102"/>
        <v>0</v>
      </c>
      <c r="Z88" s="611">
        <f t="shared" si="102"/>
        <v>0</v>
      </c>
      <c r="AA88" s="611">
        <f t="shared" si="102"/>
        <v>0</v>
      </c>
      <c r="AB88" s="611">
        <f t="shared" si="102"/>
        <v>0</v>
      </c>
      <c r="AC88" s="611">
        <f t="shared" si="102"/>
        <v>0</v>
      </c>
      <c r="AD88" s="611">
        <f t="shared" si="102"/>
        <v>0</v>
      </c>
      <c r="AE88" s="611">
        <f t="shared" si="102"/>
        <v>0</v>
      </c>
      <c r="AF88" s="611">
        <f t="shared" si="102"/>
        <v>0</v>
      </c>
      <c r="AG88" s="611"/>
      <c r="AH88" s="611">
        <f t="shared" ref="AH88:BA88" si="103">SUM(AH89:AH90)</f>
        <v>0</v>
      </c>
      <c r="AI88" s="611">
        <f t="shared" si="103"/>
        <v>0</v>
      </c>
      <c r="AJ88" s="611">
        <f t="shared" si="103"/>
        <v>0</v>
      </c>
      <c r="AK88" s="611">
        <f t="shared" si="103"/>
        <v>0</v>
      </c>
      <c r="AL88" s="611">
        <f t="shared" si="103"/>
        <v>0</v>
      </c>
      <c r="AM88" s="611">
        <f t="shared" si="103"/>
        <v>0</v>
      </c>
      <c r="AN88" s="611">
        <f t="shared" si="103"/>
        <v>0</v>
      </c>
      <c r="AO88" s="611">
        <f t="shared" si="103"/>
        <v>0</v>
      </c>
      <c r="AP88" s="611">
        <f t="shared" si="103"/>
        <v>0</v>
      </c>
      <c r="AQ88" s="611">
        <f t="shared" si="103"/>
        <v>0</v>
      </c>
      <c r="AR88" s="611">
        <f t="shared" si="103"/>
        <v>0</v>
      </c>
      <c r="AS88" s="611">
        <f t="shared" si="103"/>
        <v>0</v>
      </c>
      <c r="AT88" s="611">
        <f t="shared" si="103"/>
        <v>0</v>
      </c>
      <c r="AU88" s="611">
        <f t="shared" si="103"/>
        <v>0</v>
      </c>
      <c r="AV88" s="611">
        <f t="shared" si="103"/>
        <v>0</v>
      </c>
      <c r="AW88" s="611">
        <f t="shared" si="103"/>
        <v>0</v>
      </c>
      <c r="AX88" s="611">
        <f t="shared" si="103"/>
        <v>0</v>
      </c>
      <c r="AY88" s="611">
        <f t="shared" si="103"/>
        <v>0</v>
      </c>
      <c r="AZ88" s="611">
        <f t="shared" si="103"/>
        <v>0</v>
      </c>
      <c r="BA88" s="611">
        <f t="shared" si="103"/>
        <v>0</v>
      </c>
      <c r="BB88" s="58" t="s">
        <v>231</v>
      </c>
      <c r="BC88" s="63"/>
      <c r="BD88" s="63"/>
      <c r="BE88" s="85">
        <v>2016</v>
      </c>
      <c r="BF88" s="63"/>
      <c r="BG88" s="63"/>
    </row>
    <row r="89" spans="1:59" s="630" customFormat="1" ht="22.2" customHeight="1">
      <c r="A89" s="626" t="s">
        <v>48</v>
      </c>
      <c r="B89" s="672"/>
      <c r="C89" s="628"/>
      <c r="D89" s="628"/>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04" t="s">
        <v>231</v>
      </c>
      <c r="BC89" s="629"/>
      <c r="BD89" s="629"/>
      <c r="BE89" s="606">
        <v>2016</v>
      </c>
      <c r="BF89" s="629"/>
      <c r="BG89" s="629"/>
    </row>
    <row r="90" spans="1:59" s="630" customFormat="1" ht="22.2" customHeight="1">
      <c r="A90" s="626" t="s">
        <v>48</v>
      </c>
      <c r="B90" s="672"/>
      <c r="C90" s="628"/>
      <c r="D90" s="628"/>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04" t="s">
        <v>231</v>
      </c>
      <c r="BC90" s="629"/>
      <c r="BD90" s="629"/>
      <c r="BE90" s="606">
        <v>2016</v>
      </c>
      <c r="BF90" s="629"/>
      <c r="BG90" s="629"/>
    </row>
    <row r="91" spans="1:59" s="634" customFormat="1" ht="22.2" customHeight="1">
      <c r="A91" s="350">
        <v>1</v>
      </c>
      <c r="B91" s="94" t="s">
        <v>206</v>
      </c>
      <c r="C91" s="619">
        <f>SUM(C92,C95)</f>
        <v>0</v>
      </c>
      <c r="D91" s="619">
        <f>SUM(D92+D95)</f>
        <v>0</v>
      </c>
      <c r="E91" s="619">
        <f t="shared" ref="E91:K91" si="104">SUM(E92,E95)</f>
        <v>0</v>
      </c>
      <c r="F91" s="619">
        <f t="shared" si="104"/>
        <v>0</v>
      </c>
      <c r="G91" s="619">
        <f t="shared" si="104"/>
        <v>0</v>
      </c>
      <c r="H91" s="619">
        <f t="shared" si="104"/>
        <v>0</v>
      </c>
      <c r="I91" s="611">
        <f t="shared" si="104"/>
        <v>0</v>
      </c>
      <c r="J91" s="611">
        <f t="shared" si="104"/>
        <v>0</v>
      </c>
      <c r="K91" s="611">
        <f t="shared" si="104"/>
        <v>0</v>
      </c>
      <c r="L91" s="611"/>
      <c r="M91" s="611">
        <f t="shared" ref="M91:AF91" si="105">SUM(M92,M95)</f>
        <v>0</v>
      </c>
      <c r="N91" s="611">
        <f t="shared" si="105"/>
        <v>0</v>
      </c>
      <c r="O91" s="611">
        <f t="shared" si="105"/>
        <v>0</v>
      </c>
      <c r="P91" s="619">
        <f t="shared" si="105"/>
        <v>0</v>
      </c>
      <c r="Q91" s="611">
        <f t="shared" si="105"/>
        <v>0</v>
      </c>
      <c r="R91" s="611">
        <f t="shared" si="105"/>
        <v>0</v>
      </c>
      <c r="S91" s="611">
        <f t="shared" si="105"/>
        <v>0</v>
      </c>
      <c r="T91" s="611">
        <f t="shared" si="105"/>
        <v>0</v>
      </c>
      <c r="U91" s="619">
        <f t="shared" si="105"/>
        <v>0</v>
      </c>
      <c r="V91" s="611">
        <f t="shared" si="105"/>
        <v>0</v>
      </c>
      <c r="W91" s="611">
        <f t="shared" si="105"/>
        <v>0</v>
      </c>
      <c r="X91" s="611">
        <f t="shared" si="105"/>
        <v>0</v>
      </c>
      <c r="Y91" s="619">
        <f t="shared" si="105"/>
        <v>0</v>
      </c>
      <c r="Z91" s="611">
        <f t="shared" si="105"/>
        <v>0</v>
      </c>
      <c r="AA91" s="611">
        <f t="shared" si="105"/>
        <v>0</v>
      </c>
      <c r="AB91" s="611">
        <f t="shared" si="105"/>
        <v>0</v>
      </c>
      <c r="AC91" s="611">
        <f t="shared" si="105"/>
        <v>0</v>
      </c>
      <c r="AD91" s="611">
        <f t="shared" si="105"/>
        <v>0</v>
      </c>
      <c r="AE91" s="611">
        <f t="shared" si="105"/>
        <v>0</v>
      </c>
      <c r="AF91" s="611">
        <f t="shared" si="105"/>
        <v>0</v>
      </c>
      <c r="AG91" s="611"/>
      <c r="AH91" s="611">
        <f t="shared" ref="AH91:BA91" si="106">SUM(AH92,AH95)</f>
        <v>0</v>
      </c>
      <c r="AI91" s="611">
        <f t="shared" si="106"/>
        <v>0</v>
      </c>
      <c r="AJ91" s="611">
        <f t="shared" si="106"/>
        <v>0</v>
      </c>
      <c r="AK91" s="611">
        <f t="shared" si="106"/>
        <v>0</v>
      </c>
      <c r="AL91" s="611">
        <f t="shared" si="106"/>
        <v>0</v>
      </c>
      <c r="AM91" s="611">
        <f t="shared" si="106"/>
        <v>0</v>
      </c>
      <c r="AN91" s="611">
        <f t="shared" si="106"/>
        <v>0</v>
      </c>
      <c r="AO91" s="611">
        <f t="shared" si="106"/>
        <v>0</v>
      </c>
      <c r="AP91" s="611">
        <f t="shared" si="106"/>
        <v>0</v>
      </c>
      <c r="AQ91" s="611">
        <f t="shared" si="106"/>
        <v>0</v>
      </c>
      <c r="AR91" s="611">
        <f t="shared" si="106"/>
        <v>0</v>
      </c>
      <c r="AS91" s="619">
        <f t="shared" si="106"/>
        <v>0</v>
      </c>
      <c r="AT91" s="619">
        <f t="shared" si="106"/>
        <v>0</v>
      </c>
      <c r="AU91" s="611">
        <f t="shared" si="106"/>
        <v>0</v>
      </c>
      <c r="AV91" s="611">
        <f t="shared" si="106"/>
        <v>0</v>
      </c>
      <c r="AW91" s="611">
        <f t="shared" si="106"/>
        <v>0</v>
      </c>
      <c r="AX91" s="611">
        <f t="shared" si="106"/>
        <v>0</v>
      </c>
      <c r="AY91" s="611">
        <f t="shared" si="106"/>
        <v>0</v>
      </c>
      <c r="AZ91" s="611">
        <f t="shared" si="106"/>
        <v>0</v>
      </c>
      <c r="BA91" s="611">
        <f t="shared" si="106"/>
        <v>0</v>
      </c>
      <c r="BB91" s="58" t="s">
        <v>231</v>
      </c>
      <c r="BC91" s="63"/>
      <c r="BD91" s="92"/>
      <c r="BE91" s="85">
        <v>2016</v>
      </c>
      <c r="BF91" s="91"/>
      <c r="BG91" s="91"/>
    </row>
    <row r="92" spans="1:59" s="613" customFormat="1" ht="22.2" customHeight="1">
      <c r="A92" s="346" t="s">
        <v>51</v>
      </c>
      <c r="B92" s="65" t="s">
        <v>480</v>
      </c>
      <c r="C92" s="611"/>
      <c r="D92" s="611">
        <f>SUM(E92:BA92)</f>
        <v>0</v>
      </c>
      <c r="E92" s="611">
        <f t="shared" ref="E92:K92" si="107">SUM(E93:E94)</f>
        <v>0</v>
      </c>
      <c r="F92" s="611">
        <f t="shared" si="107"/>
        <v>0</v>
      </c>
      <c r="G92" s="611">
        <f t="shared" si="107"/>
        <v>0</v>
      </c>
      <c r="H92" s="611">
        <f t="shared" si="107"/>
        <v>0</v>
      </c>
      <c r="I92" s="611">
        <f t="shared" si="107"/>
        <v>0</v>
      </c>
      <c r="J92" s="611">
        <f t="shared" si="107"/>
        <v>0</v>
      </c>
      <c r="K92" s="611">
        <f t="shared" si="107"/>
        <v>0</v>
      </c>
      <c r="L92" s="611"/>
      <c r="M92" s="611">
        <f t="shared" ref="M92:AF92" si="108">SUM(M93:M94)</f>
        <v>0</v>
      </c>
      <c r="N92" s="611">
        <f t="shared" si="108"/>
        <v>0</v>
      </c>
      <c r="O92" s="611">
        <f t="shared" si="108"/>
        <v>0</v>
      </c>
      <c r="P92" s="611">
        <f t="shared" si="108"/>
        <v>0</v>
      </c>
      <c r="Q92" s="611">
        <f t="shared" si="108"/>
        <v>0</v>
      </c>
      <c r="R92" s="611">
        <f t="shared" si="108"/>
        <v>0</v>
      </c>
      <c r="S92" s="611">
        <f t="shared" si="108"/>
        <v>0</v>
      </c>
      <c r="T92" s="611">
        <f t="shared" si="108"/>
        <v>0</v>
      </c>
      <c r="U92" s="611">
        <f t="shared" si="108"/>
        <v>0</v>
      </c>
      <c r="V92" s="611">
        <f t="shared" si="108"/>
        <v>0</v>
      </c>
      <c r="W92" s="611">
        <f t="shared" si="108"/>
        <v>0</v>
      </c>
      <c r="X92" s="611">
        <f t="shared" si="108"/>
        <v>0</v>
      </c>
      <c r="Y92" s="611">
        <f t="shared" si="108"/>
        <v>0</v>
      </c>
      <c r="Z92" s="611">
        <f t="shared" si="108"/>
        <v>0</v>
      </c>
      <c r="AA92" s="611">
        <f t="shared" si="108"/>
        <v>0</v>
      </c>
      <c r="AB92" s="611">
        <f t="shared" si="108"/>
        <v>0</v>
      </c>
      <c r="AC92" s="611">
        <f t="shared" si="108"/>
        <v>0</v>
      </c>
      <c r="AD92" s="611">
        <f t="shared" si="108"/>
        <v>0</v>
      </c>
      <c r="AE92" s="611">
        <f t="shared" si="108"/>
        <v>0</v>
      </c>
      <c r="AF92" s="611">
        <f t="shared" si="108"/>
        <v>0</v>
      </c>
      <c r="AG92" s="611"/>
      <c r="AH92" s="611">
        <f t="shared" ref="AH92:BA92" si="109">SUM(AH93:AH94)</f>
        <v>0</v>
      </c>
      <c r="AI92" s="611">
        <f t="shared" si="109"/>
        <v>0</v>
      </c>
      <c r="AJ92" s="611">
        <f t="shared" si="109"/>
        <v>0</v>
      </c>
      <c r="AK92" s="611">
        <f t="shared" si="109"/>
        <v>0</v>
      </c>
      <c r="AL92" s="611">
        <f t="shared" si="109"/>
        <v>0</v>
      </c>
      <c r="AM92" s="611">
        <f t="shared" si="109"/>
        <v>0</v>
      </c>
      <c r="AN92" s="611">
        <f t="shared" si="109"/>
        <v>0</v>
      </c>
      <c r="AO92" s="611">
        <f t="shared" si="109"/>
        <v>0</v>
      </c>
      <c r="AP92" s="611">
        <f t="shared" si="109"/>
        <v>0</v>
      </c>
      <c r="AQ92" s="611">
        <f t="shared" si="109"/>
        <v>0</v>
      </c>
      <c r="AR92" s="611">
        <f t="shared" si="109"/>
        <v>0</v>
      </c>
      <c r="AS92" s="611">
        <f t="shared" si="109"/>
        <v>0</v>
      </c>
      <c r="AT92" s="611">
        <f t="shared" si="109"/>
        <v>0</v>
      </c>
      <c r="AU92" s="611">
        <f t="shared" si="109"/>
        <v>0</v>
      </c>
      <c r="AV92" s="611">
        <f t="shared" si="109"/>
        <v>0</v>
      </c>
      <c r="AW92" s="611">
        <f t="shared" si="109"/>
        <v>0</v>
      </c>
      <c r="AX92" s="611">
        <f t="shared" si="109"/>
        <v>0</v>
      </c>
      <c r="AY92" s="611">
        <f t="shared" si="109"/>
        <v>0</v>
      </c>
      <c r="AZ92" s="611">
        <f t="shared" si="109"/>
        <v>0</v>
      </c>
      <c r="BA92" s="611">
        <f t="shared" si="109"/>
        <v>0</v>
      </c>
      <c r="BB92" s="58" t="s">
        <v>231</v>
      </c>
      <c r="BC92" s="63"/>
      <c r="BD92" s="63"/>
      <c r="BE92" s="85">
        <v>2016</v>
      </c>
      <c r="BF92" s="63"/>
      <c r="BG92" s="63"/>
    </row>
    <row r="93" spans="1:59" s="638" customFormat="1" ht="22.2" customHeight="1">
      <c r="A93" s="626" t="s">
        <v>51</v>
      </c>
      <c r="B93" s="684"/>
      <c r="C93" s="635"/>
      <c r="D93" s="635"/>
      <c r="E93" s="635"/>
      <c r="F93" s="635"/>
      <c r="G93" s="635"/>
      <c r="H93" s="635"/>
      <c r="I93" s="628"/>
      <c r="J93" s="628"/>
      <c r="K93" s="628"/>
      <c r="L93" s="628"/>
      <c r="M93" s="628"/>
      <c r="N93" s="628"/>
      <c r="O93" s="628"/>
      <c r="P93" s="635"/>
      <c r="Q93" s="628"/>
      <c r="R93" s="628"/>
      <c r="S93" s="628"/>
      <c r="T93" s="628"/>
      <c r="U93" s="635"/>
      <c r="V93" s="628"/>
      <c r="W93" s="628"/>
      <c r="X93" s="628"/>
      <c r="Y93" s="635"/>
      <c r="Z93" s="628"/>
      <c r="AA93" s="628"/>
      <c r="AB93" s="628"/>
      <c r="AC93" s="628"/>
      <c r="AD93" s="628"/>
      <c r="AE93" s="628"/>
      <c r="AF93" s="628"/>
      <c r="AG93" s="628"/>
      <c r="AH93" s="628"/>
      <c r="AI93" s="628"/>
      <c r="AJ93" s="628"/>
      <c r="AK93" s="628"/>
      <c r="AL93" s="628"/>
      <c r="AM93" s="628"/>
      <c r="AN93" s="628"/>
      <c r="AO93" s="628"/>
      <c r="AP93" s="628"/>
      <c r="AQ93" s="628"/>
      <c r="AR93" s="628"/>
      <c r="AS93" s="635"/>
      <c r="AT93" s="635"/>
      <c r="AU93" s="628"/>
      <c r="AV93" s="628"/>
      <c r="AW93" s="628"/>
      <c r="AX93" s="628"/>
      <c r="AY93" s="628"/>
      <c r="AZ93" s="628"/>
      <c r="BA93" s="628"/>
      <c r="BB93" s="604" t="s">
        <v>231</v>
      </c>
      <c r="BC93" s="629"/>
      <c r="BD93" s="70"/>
      <c r="BE93" s="606">
        <v>2016</v>
      </c>
      <c r="BF93" s="637"/>
      <c r="BG93" s="637"/>
    </row>
    <row r="94" spans="1:59" s="638" customFormat="1" ht="22.2" customHeight="1">
      <c r="A94" s="626" t="s">
        <v>51</v>
      </c>
      <c r="B94" s="684"/>
      <c r="C94" s="635"/>
      <c r="D94" s="635"/>
      <c r="E94" s="635"/>
      <c r="F94" s="635"/>
      <c r="G94" s="635"/>
      <c r="H94" s="635"/>
      <c r="I94" s="628"/>
      <c r="J94" s="628"/>
      <c r="K94" s="628"/>
      <c r="L94" s="628"/>
      <c r="M94" s="628"/>
      <c r="N94" s="628"/>
      <c r="O94" s="628"/>
      <c r="P94" s="635"/>
      <c r="Q94" s="628"/>
      <c r="R94" s="628"/>
      <c r="S94" s="628"/>
      <c r="T94" s="628"/>
      <c r="U94" s="635"/>
      <c r="V94" s="628"/>
      <c r="W94" s="628"/>
      <c r="X94" s="628"/>
      <c r="Y94" s="635"/>
      <c r="Z94" s="628"/>
      <c r="AA94" s="628"/>
      <c r="AB94" s="628"/>
      <c r="AC94" s="628"/>
      <c r="AD94" s="628"/>
      <c r="AE94" s="628"/>
      <c r="AF94" s="628"/>
      <c r="AG94" s="628"/>
      <c r="AH94" s="628"/>
      <c r="AI94" s="628"/>
      <c r="AJ94" s="628"/>
      <c r="AK94" s="628"/>
      <c r="AL94" s="628"/>
      <c r="AM94" s="628"/>
      <c r="AN94" s="628"/>
      <c r="AO94" s="628"/>
      <c r="AP94" s="628"/>
      <c r="AQ94" s="628"/>
      <c r="AR94" s="628"/>
      <c r="AS94" s="635"/>
      <c r="AT94" s="635"/>
      <c r="AU94" s="628"/>
      <c r="AV94" s="628"/>
      <c r="AW94" s="628"/>
      <c r="AX94" s="628"/>
      <c r="AY94" s="628"/>
      <c r="AZ94" s="628"/>
      <c r="BA94" s="628"/>
      <c r="BB94" s="604" t="s">
        <v>231</v>
      </c>
      <c r="BC94" s="629"/>
      <c r="BD94" s="70"/>
      <c r="BE94" s="606">
        <v>2016</v>
      </c>
      <c r="BF94" s="637"/>
      <c r="BG94" s="637"/>
    </row>
    <row r="95" spans="1:59" s="613" customFormat="1" ht="22.2" customHeight="1">
      <c r="A95" s="346" t="s">
        <v>51</v>
      </c>
      <c r="B95" s="65" t="s">
        <v>481</v>
      </c>
      <c r="C95" s="611"/>
      <c r="D95" s="611">
        <f>SUM(E95:BA95)</f>
        <v>0</v>
      </c>
      <c r="E95" s="611">
        <f t="shared" ref="E95:K95" si="110">SUM(E96:E97)</f>
        <v>0</v>
      </c>
      <c r="F95" s="611">
        <f t="shared" si="110"/>
        <v>0</v>
      </c>
      <c r="G95" s="611">
        <f t="shared" si="110"/>
        <v>0</v>
      </c>
      <c r="H95" s="611">
        <f t="shared" si="110"/>
        <v>0</v>
      </c>
      <c r="I95" s="611">
        <f t="shared" si="110"/>
        <v>0</v>
      </c>
      <c r="J95" s="611">
        <f t="shared" si="110"/>
        <v>0</v>
      </c>
      <c r="K95" s="611">
        <f t="shared" si="110"/>
        <v>0</v>
      </c>
      <c r="L95" s="611"/>
      <c r="M95" s="611">
        <f t="shared" ref="M95:AF95" si="111">SUM(M96:M97)</f>
        <v>0</v>
      </c>
      <c r="N95" s="611">
        <f t="shared" si="111"/>
        <v>0</v>
      </c>
      <c r="O95" s="611">
        <f t="shared" si="111"/>
        <v>0</v>
      </c>
      <c r="P95" s="611">
        <f t="shared" si="111"/>
        <v>0</v>
      </c>
      <c r="Q95" s="611">
        <f t="shared" si="111"/>
        <v>0</v>
      </c>
      <c r="R95" s="611">
        <f t="shared" si="111"/>
        <v>0</v>
      </c>
      <c r="S95" s="611">
        <f t="shared" si="111"/>
        <v>0</v>
      </c>
      <c r="T95" s="611">
        <f t="shared" si="111"/>
        <v>0</v>
      </c>
      <c r="U95" s="611">
        <f t="shared" si="111"/>
        <v>0</v>
      </c>
      <c r="V95" s="611">
        <f t="shared" si="111"/>
        <v>0</v>
      </c>
      <c r="W95" s="611">
        <f t="shared" si="111"/>
        <v>0</v>
      </c>
      <c r="X95" s="611">
        <f t="shared" si="111"/>
        <v>0</v>
      </c>
      <c r="Y95" s="611">
        <f t="shared" si="111"/>
        <v>0</v>
      </c>
      <c r="Z95" s="611">
        <f t="shared" si="111"/>
        <v>0</v>
      </c>
      <c r="AA95" s="611">
        <f t="shared" si="111"/>
        <v>0</v>
      </c>
      <c r="AB95" s="611">
        <f t="shared" si="111"/>
        <v>0</v>
      </c>
      <c r="AC95" s="611">
        <f t="shared" si="111"/>
        <v>0</v>
      </c>
      <c r="AD95" s="611">
        <f t="shared" si="111"/>
        <v>0</v>
      </c>
      <c r="AE95" s="611">
        <f t="shared" si="111"/>
        <v>0</v>
      </c>
      <c r="AF95" s="611">
        <f t="shared" si="111"/>
        <v>0</v>
      </c>
      <c r="AG95" s="611"/>
      <c r="AH95" s="611">
        <f t="shared" ref="AH95:BA95" si="112">SUM(AH96:AH97)</f>
        <v>0</v>
      </c>
      <c r="AI95" s="611">
        <f t="shared" si="112"/>
        <v>0</v>
      </c>
      <c r="AJ95" s="611">
        <f t="shared" si="112"/>
        <v>0</v>
      </c>
      <c r="AK95" s="611">
        <f t="shared" si="112"/>
        <v>0</v>
      </c>
      <c r="AL95" s="611">
        <f t="shared" si="112"/>
        <v>0</v>
      </c>
      <c r="AM95" s="611">
        <f t="shared" si="112"/>
        <v>0</v>
      </c>
      <c r="AN95" s="611">
        <f t="shared" si="112"/>
        <v>0</v>
      </c>
      <c r="AO95" s="611">
        <f t="shared" si="112"/>
        <v>0</v>
      </c>
      <c r="AP95" s="611">
        <f t="shared" si="112"/>
        <v>0</v>
      </c>
      <c r="AQ95" s="611">
        <f t="shared" si="112"/>
        <v>0</v>
      </c>
      <c r="AR95" s="611">
        <f t="shared" si="112"/>
        <v>0</v>
      </c>
      <c r="AS95" s="611">
        <f t="shared" si="112"/>
        <v>0</v>
      </c>
      <c r="AT95" s="611">
        <f t="shared" si="112"/>
        <v>0</v>
      </c>
      <c r="AU95" s="611">
        <f t="shared" si="112"/>
        <v>0</v>
      </c>
      <c r="AV95" s="611">
        <f t="shared" si="112"/>
        <v>0</v>
      </c>
      <c r="AW95" s="611">
        <f t="shared" si="112"/>
        <v>0</v>
      </c>
      <c r="AX95" s="611">
        <f t="shared" si="112"/>
        <v>0</v>
      </c>
      <c r="AY95" s="611">
        <f t="shared" si="112"/>
        <v>0</v>
      </c>
      <c r="AZ95" s="611">
        <f t="shared" si="112"/>
        <v>0</v>
      </c>
      <c r="BA95" s="611">
        <f t="shared" si="112"/>
        <v>0</v>
      </c>
      <c r="BB95" s="58" t="s">
        <v>231</v>
      </c>
      <c r="BC95" s="63"/>
      <c r="BD95" s="63"/>
      <c r="BE95" s="85">
        <v>2016</v>
      </c>
      <c r="BF95" s="63"/>
      <c r="BG95" s="63"/>
    </row>
    <row r="96" spans="1:59" s="630" customFormat="1" ht="22.2" customHeight="1">
      <c r="A96" s="626" t="s">
        <v>51</v>
      </c>
      <c r="B96" s="609"/>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04" t="s">
        <v>231</v>
      </c>
      <c r="BC96" s="629"/>
      <c r="BD96" s="629"/>
      <c r="BE96" s="606">
        <v>2016</v>
      </c>
      <c r="BF96" s="629"/>
      <c r="BG96" s="629"/>
    </row>
    <row r="97" spans="1:59" s="630" customFormat="1" ht="22.2" customHeight="1">
      <c r="A97" s="626" t="s">
        <v>51</v>
      </c>
      <c r="B97" s="672"/>
      <c r="C97" s="628"/>
      <c r="D97" s="628"/>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04" t="s">
        <v>231</v>
      </c>
      <c r="BC97" s="629"/>
      <c r="BD97" s="629"/>
      <c r="BE97" s="606">
        <v>2016</v>
      </c>
      <c r="BF97" s="629"/>
      <c r="BG97" s="629"/>
    </row>
    <row r="98" spans="1:59" s="613" customFormat="1" ht="22.2" customHeight="1">
      <c r="A98" s="346" t="s">
        <v>54</v>
      </c>
      <c r="B98" s="614" t="s">
        <v>490</v>
      </c>
      <c r="C98" s="611">
        <f>SUM(C99,C102)</f>
        <v>0</v>
      </c>
      <c r="D98" s="611">
        <f>SUM(D99+D102)</f>
        <v>0</v>
      </c>
      <c r="E98" s="611">
        <f t="shared" ref="E98:K98" si="113">SUM(E99,E102)</f>
        <v>0</v>
      </c>
      <c r="F98" s="611">
        <f t="shared" si="113"/>
        <v>0</v>
      </c>
      <c r="G98" s="611">
        <f t="shared" si="113"/>
        <v>0</v>
      </c>
      <c r="H98" s="611">
        <f t="shared" si="113"/>
        <v>0</v>
      </c>
      <c r="I98" s="611">
        <f t="shared" si="113"/>
        <v>0</v>
      </c>
      <c r="J98" s="611">
        <f t="shared" si="113"/>
        <v>0</v>
      </c>
      <c r="K98" s="611">
        <f t="shared" si="113"/>
        <v>0</v>
      </c>
      <c r="L98" s="611"/>
      <c r="M98" s="611">
        <f t="shared" ref="M98:AF98" si="114">SUM(M99,M102)</f>
        <v>0</v>
      </c>
      <c r="N98" s="611">
        <f t="shared" si="114"/>
        <v>0</v>
      </c>
      <c r="O98" s="611">
        <f t="shared" si="114"/>
        <v>0</v>
      </c>
      <c r="P98" s="611">
        <f t="shared" si="114"/>
        <v>0</v>
      </c>
      <c r="Q98" s="611">
        <f t="shared" si="114"/>
        <v>0</v>
      </c>
      <c r="R98" s="611">
        <f t="shared" si="114"/>
        <v>0</v>
      </c>
      <c r="S98" s="611">
        <f t="shared" si="114"/>
        <v>0</v>
      </c>
      <c r="T98" s="611">
        <f t="shared" si="114"/>
        <v>0</v>
      </c>
      <c r="U98" s="611">
        <f t="shared" si="114"/>
        <v>0</v>
      </c>
      <c r="V98" s="611">
        <f t="shared" si="114"/>
        <v>0</v>
      </c>
      <c r="W98" s="611">
        <f t="shared" si="114"/>
        <v>0</v>
      </c>
      <c r="X98" s="611">
        <f t="shared" si="114"/>
        <v>0</v>
      </c>
      <c r="Y98" s="611">
        <f t="shared" si="114"/>
        <v>0</v>
      </c>
      <c r="Z98" s="611">
        <f t="shared" si="114"/>
        <v>0</v>
      </c>
      <c r="AA98" s="611">
        <f t="shared" si="114"/>
        <v>0</v>
      </c>
      <c r="AB98" s="611">
        <f t="shared" si="114"/>
        <v>0</v>
      </c>
      <c r="AC98" s="611">
        <f t="shared" si="114"/>
        <v>0</v>
      </c>
      <c r="AD98" s="611">
        <f t="shared" si="114"/>
        <v>0</v>
      </c>
      <c r="AE98" s="611">
        <f t="shared" si="114"/>
        <v>0</v>
      </c>
      <c r="AF98" s="611">
        <f t="shared" si="114"/>
        <v>0</v>
      </c>
      <c r="AG98" s="611"/>
      <c r="AH98" s="611">
        <f t="shared" ref="AH98:BA98" si="115">SUM(AH99,AH102)</f>
        <v>0</v>
      </c>
      <c r="AI98" s="611">
        <f t="shared" si="115"/>
        <v>0</v>
      </c>
      <c r="AJ98" s="611">
        <f t="shared" si="115"/>
        <v>0</v>
      </c>
      <c r="AK98" s="611">
        <f t="shared" si="115"/>
        <v>0</v>
      </c>
      <c r="AL98" s="611">
        <f t="shared" si="115"/>
        <v>0</v>
      </c>
      <c r="AM98" s="611">
        <f t="shared" si="115"/>
        <v>0</v>
      </c>
      <c r="AN98" s="611">
        <f t="shared" si="115"/>
        <v>0</v>
      </c>
      <c r="AO98" s="611">
        <f t="shared" si="115"/>
        <v>0</v>
      </c>
      <c r="AP98" s="611">
        <f t="shared" si="115"/>
        <v>0</v>
      </c>
      <c r="AQ98" s="611">
        <f t="shared" si="115"/>
        <v>0</v>
      </c>
      <c r="AR98" s="611">
        <f t="shared" si="115"/>
        <v>0</v>
      </c>
      <c r="AS98" s="611">
        <f t="shared" si="115"/>
        <v>0</v>
      </c>
      <c r="AT98" s="611">
        <f t="shared" si="115"/>
        <v>0</v>
      </c>
      <c r="AU98" s="611">
        <f t="shared" si="115"/>
        <v>0</v>
      </c>
      <c r="AV98" s="611">
        <f t="shared" si="115"/>
        <v>0</v>
      </c>
      <c r="AW98" s="611">
        <f t="shared" si="115"/>
        <v>0</v>
      </c>
      <c r="AX98" s="611">
        <f t="shared" si="115"/>
        <v>0</v>
      </c>
      <c r="AY98" s="611">
        <f t="shared" si="115"/>
        <v>0</v>
      </c>
      <c r="AZ98" s="611">
        <f t="shared" si="115"/>
        <v>0</v>
      </c>
      <c r="BA98" s="611">
        <f t="shared" si="115"/>
        <v>0</v>
      </c>
      <c r="BB98" s="58" t="s">
        <v>231</v>
      </c>
      <c r="BC98" s="63"/>
      <c r="BD98" s="63"/>
      <c r="BE98" s="85">
        <v>2016</v>
      </c>
      <c r="BF98" s="63"/>
      <c r="BG98" s="63"/>
    </row>
    <row r="99" spans="1:59" s="613" customFormat="1" ht="22.2" customHeight="1">
      <c r="A99" s="346" t="s">
        <v>54</v>
      </c>
      <c r="B99" s="65" t="s">
        <v>480</v>
      </c>
      <c r="C99" s="611"/>
      <c r="D99" s="611">
        <f>SUM(E99:BA99)</f>
        <v>0</v>
      </c>
      <c r="E99" s="611">
        <f t="shared" ref="E99:K99" si="116">SUM(E100:E101)</f>
        <v>0</v>
      </c>
      <c r="F99" s="611">
        <f t="shared" si="116"/>
        <v>0</v>
      </c>
      <c r="G99" s="611">
        <f t="shared" si="116"/>
        <v>0</v>
      </c>
      <c r="H99" s="611">
        <f t="shared" si="116"/>
        <v>0</v>
      </c>
      <c r="I99" s="611">
        <f t="shared" si="116"/>
        <v>0</v>
      </c>
      <c r="J99" s="611">
        <f t="shared" si="116"/>
        <v>0</v>
      </c>
      <c r="K99" s="611">
        <f t="shared" si="116"/>
        <v>0</v>
      </c>
      <c r="L99" s="611"/>
      <c r="M99" s="611">
        <f t="shared" ref="M99:AF99" si="117">SUM(M100:M101)</f>
        <v>0</v>
      </c>
      <c r="N99" s="611">
        <f t="shared" si="117"/>
        <v>0</v>
      </c>
      <c r="O99" s="611">
        <f t="shared" si="117"/>
        <v>0</v>
      </c>
      <c r="P99" s="611">
        <f t="shared" si="117"/>
        <v>0</v>
      </c>
      <c r="Q99" s="611">
        <f t="shared" si="117"/>
        <v>0</v>
      </c>
      <c r="R99" s="611">
        <f t="shared" si="117"/>
        <v>0</v>
      </c>
      <c r="S99" s="611">
        <f t="shared" si="117"/>
        <v>0</v>
      </c>
      <c r="T99" s="611">
        <f t="shared" si="117"/>
        <v>0</v>
      </c>
      <c r="U99" s="611">
        <f t="shared" si="117"/>
        <v>0</v>
      </c>
      <c r="V99" s="611">
        <f t="shared" si="117"/>
        <v>0</v>
      </c>
      <c r="W99" s="611">
        <f t="shared" si="117"/>
        <v>0</v>
      </c>
      <c r="X99" s="611">
        <f t="shared" si="117"/>
        <v>0</v>
      </c>
      <c r="Y99" s="611">
        <f t="shared" si="117"/>
        <v>0</v>
      </c>
      <c r="Z99" s="611">
        <f t="shared" si="117"/>
        <v>0</v>
      </c>
      <c r="AA99" s="611">
        <f t="shared" si="117"/>
        <v>0</v>
      </c>
      <c r="AB99" s="611">
        <f t="shared" si="117"/>
        <v>0</v>
      </c>
      <c r="AC99" s="611">
        <f t="shared" si="117"/>
        <v>0</v>
      </c>
      <c r="AD99" s="611">
        <f t="shared" si="117"/>
        <v>0</v>
      </c>
      <c r="AE99" s="611">
        <f t="shared" si="117"/>
        <v>0</v>
      </c>
      <c r="AF99" s="611">
        <f t="shared" si="117"/>
        <v>0</v>
      </c>
      <c r="AG99" s="611"/>
      <c r="AH99" s="611">
        <f t="shared" ref="AH99:BA99" si="118">SUM(AH100:AH101)</f>
        <v>0</v>
      </c>
      <c r="AI99" s="611">
        <f t="shared" si="118"/>
        <v>0</v>
      </c>
      <c r="AJ99" s="611">
        <f t="shared" si="118"/>
        <v>0</v>
      </c>
      <c r="AK99" s="611">
        <f t="shared" si="118"/>
        <v>0</v>
      </c>
      <c r="AL99" s="611">
        <f t="shared" si="118"/>
        <v>0</v>
      </c>
      <c r="AM99" s="611">
        <f t="shared" si="118"/>
        <v>0</v>
      </c>
      <c r="AN99" s="611">
        <f t="shared" si="118"/>
        <v>0</v>
      </c>
      <c r="AO99" s="611">
        <f t="shared" si="118"/>
        <v>0</v>
      </c>
      <c r="AP99" s="611">
        <f t="shared" si="118"/>
        <v>0</v>
      </c>
      <c r="AQ99" s="611">
        <f t="shared" si="118"/>
        <v>0</v>
      </c>
      <c r="AR99" s="611">
        <f t="shared" si="118"/>
        <v>0</v>
      </c>
      <c r="AS99" s="611">
        <f t="shared" si="118"/>
        <v>0</v>
      </c>
      <c r="AT99" s="611">
        <f t="shared" si="118"/>
        <v>0</v>
      </c>
      <c r="AU99" s="611">
        <f t="shared" si="118"/>
        <v>0</v>
      </c>
      <c r="AV99" s="611">
        <f t="shared" si="118"/>
        <v>0</v>
      </c>
      <c r="AW99" s="611">
        <f t="shared" si="118"/>
        <v>0</v>
      </c>
      <c r="AX99" s="611">
        <f t="shared" si="118"/>
        <v>0</v>
      </c>
      <c r="AY99" s="611">
        <f t="shared" si="118"/>
        <v>0</v>
      </c>
      <c r="AZ99" s="611">
        <f t="shared" si="118"/>
        <v>0</v>
      </c>
      <c r="BA99" s="611">
        <f t="shared" si="118"/>
        <v>0</v>
      </c>
      <c r="BB99" s="58" t="s">
        <v>231</v>
      </c>
      <c r="BC99" s="63"/>
      <c r="BD99" s="63"/>
      <c r="BE99" s="85">
        <v>2016</v>
      </c>
      <c r="BF99" s="63"/>
      <c r="BG99" s="63"/>
    </row>
    <row r="100" spans="1:59" s="630" customFormat="1" ht="22.2" customHeight="1">
      <c r="A100" s="626" t="s">
        <v>54</v>
      </c>
      <c r="B100" s="672"/>
      <c r="C100" s="628"/>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8"/>
      <c r="AE100" s="628"/>
      <c r="AF100" s="628"/>
      <c r="AG100" s="628"/>
      <c r="AH100" s="628"/>
      <c r="AI100" s="628"/>
      <c r="AJ100" s="628"/>
      <c r="AK100" s="628"/>
      <c r="AL100" s="628"/>
      <c r="AM100" s="628"/>
      <c r="AN100" s="628"/>
      <c r="AO100" s="628"/>
      <c r="AP100" s="628"/>
      <c r="AQ100" s="628"/>
      <c r="AR100" s="628"/>
      <c r="AS100" s="628"/>
      <c r="AT100" s="628"/>
      <c r="AU100" s="628"/>
      <c r="AV100" s="628"/>
      <c r="AW100" s="628"/>
      <c r="AX100" s="628"/>
      <c r="AY100" s="628"/>
      <c r="AZ100" s="628"/>
      <c r="BA100" s="628"/>
      <c r="BB100" s="604" t="s">
        <v>231</v>
      </c>
      <c r="BC100" s="629"/>
      <c r="BD100" s="629"/>
      <c r="BE100" s="606">
        <v>2016</v>
      </c>
      <c r="BF100" s="629"/>
      <c r="BG100" s="629"/>
    </row>
    <row r="101" spans="1:59" s="630" customFormat="1" ht="22.2" customHeight="1">
      <c r="A101" s="626" t="s">
        <v>54</v>
      </c>
      <c r="B101" s="672"/>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c r="AK101" s="628"/>
      <c r="AL101" s="628"/>
      <c r="AM101" s="628"/>
      <c r="AN101" s="628"/>
      <c r="AO101" s="628"/>
      <c r="AP101" s="628"/>
      <c r="AQ101" s="628"/>
      <c r="AR101" s="628"/>
      <c r="AS101" s="628"/>
      <c r="AT101" s="628"/>
      <c r="AU101" s="628"/>
      <c r="AV101" s="628"/>
      <c r="AW101" s="628"/>
      <c r="AX101" s="628"/>
      <c r="AY101" s="628"/>
      <c r="AZ101" s="628"/>
      <c r="BA101" s="628"/>
      <c r="BB101" s="604" t="s">
        <v>231</v>
      </c>
      <c r="BC101" s="629"/>
      <c r="BD101" s="629"/>
      <c r="BE101" s="606">
        <v>2016</v>
      </c>
      <c r="BF101" s="629"/>
      <c r="BG101" s="629"/>
    </row>
    <row r="102" spans="1:59" s="613" customFormat="1" ht="22.2" customHeight="1">
      <c r="A102" s="346" t="s">
        <v>54</v>
      </c>
      <c r="B102" s="65" t="s">
        <v>481</v>
      </c>
      <c r="C102" s="611"/>
      <c r="D102" s="611">
        <f>SUM(E102:BA102)</f>
        <v>0</v>
      </c>
      <c r="E102" s="611">
        <f t="shared" ref="E102:K102" si="119">SUM(E103:E104)</f>
        <v>0</v>
      </c>
      <c r="F102" s="611">
        <f t="shared" si="119"/>
        <v>0</v>
      </c>
      <c r="G102" s="611">
        <f t="shared" si="119"/>
        <v>0</v>
      </c>
      <c r="H102" s="611">
        <f t="shared" si="119"/>
        <v>0</v>
      </c>
      <c r="I102" s="611">
        <f t="shared" si="119"/>
        <v>0</v>
      </c>
      <c r="J102" s="611">
        <f t="shared" si="119"/>
        <v>0</v>
      </c>
      <c r="K102" s="611">
        <f t="shared" si="119"/>
        <v>0</v>
      </c>
      <c r="L102" s="611"/>
      <c r="M102" s="611">
        <f t="shared" ref="M102:AF102" si="120">SUM(M103:M104)</f>
        <v>0</v>
      </c>
      <c r="N102" s="611">
        <f t="shared" si="120"/>
        <v>0</v>
      </c>
      <c r="O102" s="611">
        <f t="shared" si="120"/>
        <v>0</v>
      </c>
      <c r="P102" s="611">
        <f t="shared" si="120"/>
        <v>0</v>
      </c>
      <c r="Q102" s="611">
        <f t="shared" si="120"/>
        <v>0</v>
      </c>
      <c r="R102" s="611">
        <f t="shared" si="120"/>
        <v>0</v>
      </c>
      <c r="S102" s="611">
        <f t="shared" si="120"/>
        <v>0</v>
      </c>
      <c r="T102" s="611">
        <f t="shared" si="120"/>
        <v>0</v>
      </c>
      <c r="U102" s="611">
        <f t="shared" si="120"/>
        <v>0</v>
      </c>
      <c r="V102" s="611">
        <f t="shared" si="120"/>
        <v>0</v>
      </c>
      <c r="W102" s="611">
        <f t="shared" si="120"/>
        <v>0</v>
      </c>
      <c r="X102" s="611">
        <f t="shared" si="120"/>
        <v>0</v>
      </c>
      <c r="Y102" s="611">
        <f t="shared" si="120"/>
        <v>0</v>
      </c>
      <c r="Z102" s="611">
        <f t="shared" si="120"/>
        <v>0</v>
      </c>
      <c r="AA102" s="611">
        <f t="shared" si="120"/>
        <v>0</v>
      </c>
      <c r="AB102" s="611">
        <f t="shared" si="120"/>
        <v>0</v>
      </c>
      <c r="AC102" s="611">
        <f t="shared" si="120"/>
        <v>0</v>
      </c>
      <c r="AD102" s="611">
        <f t="shared" si="120"/>
        <v>0</v>
      </c>
      <c r="AE102" s="611">
        <f t="shared" si="120"/>
        <v>0</v>
      </c>
      <c r="AF102" s="611">
        <f t="shared" si="120"/>
        <v>0</v>
      </c>
      <c r="AG102" s="611"/>
      <c r="AH102" s="611">
        <f t="shared" ref="AH102:BA102" si="121">SUM(AH103:AH104)</f>
        <v>0</v>
      </c>
      <c r="AI102" s="611">
        <f t="shared" si="121"/>
        <v>0</v>
      </c>
      <c r="AJ102" s="611">
        <f t="shared" si="121"/>
        <v>0</v>
      </c>
      <c r="AK102" s="611">
        <f t="shared" si="121"/>
        <v>0</v>
      </c>
      <c r="AL102" s="611">
        <f t="shared" si="121"/>
        <v>0</v>
      </c>
      <c r="AM102" s="611">
        <f t="shared" si="121"/>
        <v>0</v>
      </c>
      <c r="AN102" s="611">
        <f t="shared" si="121"/>
        <v>0</v>
      </c>
      <c r="AO102" s="611">
        <f t="shared" si="121"/>
        <v>0</v>
      </c>
      <c r="AP102" s="611">
        <f t="shared" si="121"/>
        <v>0</v>
      </c>
      <c r="AQ102" s="611">
        <f t="shared" si="121"/>
        <v>0</v>
      </c>
      <c r="AR102" s="611">
        <f t="shared" si="121"/>
        <v>0</v>
      </c>
      <c r="AS102" s="611">
        <f t="shared" si="121"/>
        <v>0</v>
      </c>
      <c r="AT102" s="611">
        <f t="shared" si="121"/>
        <v>0</v>
      </c>
      <c r="AU102" s="611">
        <f t="shared" si="121"/>
        <v>0</v>
      </c>
      <c r="AV102" s="611">
        <f t="shared" si="121"/>
        <v>0</v>
      </c>
      <c r="AW102" s="611">
        <f t="shared" si="121"/>
        <v>0</v>
      </c>
      <c r="AX102" s="611">
        <f t="shared" si="121"/>
        <v>0</v>
      </c>
      <c r="AY102" s="611">
        <f t="shared" si="121"/>
        <v>0</v>
      </c>
      <c r="AZ102" s="611">
        <f t="shared" si="121"/>
        <v>0</v>
      </c>
      <c r="BA102" s="611">
        <f t="shared" si="121"/>
        <v>0</v>
      </c>
      <c r="BB102" s="58" t="s">
        <v>231</v>
      </c>
      <c r="BC102" s="63"/>
      <c r="BD102" s="63"/>
      <c r="BE102" s="85">
        <v>2016</v>
      </c>
      <c r="BF102" s="63"/>
      <c r="BG102" s="63"/>
    </row>
    <row r="103" spans="1:59" s="630" customFormat="1" ht="22.2" customHeight="1">
      <c r="A103" s="626" t="s">
        <v>54</v>
      </c>
      <c r="B103" s="672"/>
      <c r="C103" s="628"/>
      <c r="D103" s="628"/>
      <c r="E103" s="628"/>
      <c r="F103" s="628"/>
      <c r="G103" s="628"/>
      <c r="H103" s="628"/>
      <c r="I103" s="628"/>
      <c r="J103" s="628"/>
      <c r="K103" s="628"/>
      <c r="L103" s="628"/>
      <c r="M103" s="628"/>
      <c r="N103" s="628"/>
      <c r="O103" s="628"/>
      <c r="P103" s="628"/>
      <c r="Q103" s="628"/>
      <c r="R103" s="628"/>
      <c r="S103" s="628"/>
      <c r="T103" s="628"/>
      <c r="U103" s="628"/>
      <c r="V103" s="628"/>
      <c r="W103" s="628"/>
      <c r="X103" s="628"/>
      <c r="Y103" s="628"/>
      <c r="Z103" s="628"/>
      <c r="AA103" s="628"/>
      <c r="AB103" s="628"/>
      <c r="AC103" s="628"/>
      <c r="AD103" s="628"/>
      <c r="AE103" s="628"/>
      <c r="AF103" s="628"/>
      <c r="AG103" s="628"/>
      <c r="AH103" s="628"/>
      <c r="AI103" s="628"/>
      <c r="AJ103" s="628"/>
      <c r="AK103" s="628"/>
      <c r="AL103" s="628"/>
      <c r="AM103" s="628"/>
      <c r="AN103" s="628"/>
      <c r="AO103" s="628"/>
      <c r="AP103" s="628"/>
      <c r="AQ103" s="628"/>
      <c r="AR103" s="628"/>
      <c r="AS103" s="628"/>
      <c r="AT103" s="628"/>
      <c r="AU103" s="628"/>
      <c r="AV103" s="628"/>
      <c r="AW103" s="628"/>
      <c r="AX103" s="628"/>
      <c r="AY103" s="628"/>
      <c r="AZ103" s="628"/>
      <c r="BA103" s="628"/>
      <c r="BB103" s="604" t="s">
        <v>231</v>
      </c>
      <c r="BC103" s="629"/>
      <c r="BD103" s="629"/>
      <c r="BE103" s="606">
        <v>2016</v>
      </c>
      <c r="BF103" s="629"/>
      <c r="BG103" s="629"/>
    </row>
    <row r="104" spans="1:59" s="630" customFormat="1" ht="22.2" customHeight="1">
      <c r="A104" s="626" t="s">
        <v>54</v>
      </c>
      <c r="B104" s="672"/>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04" t="s">
        <v>231</v>
      </c>
      <c r="BC104" s="629"/>
      <c r="BD104" s="629"/>
      <c r="BE104" s="606">
        <v>2016</v>
      </c>
      <c r="BF104" s="629"/>
      <c r="BG104" s="629"/>
    </row>
    <row r="105" spans="1:59" s="613" customFormat="1" ht="22.2" customHeight="1">
      <c r="A105" s="346" t="s">
        <v>58</v>
      </c>
      <c r="B105" s="65" t="s">
        <v>491</v>
      </c>
      <c r="C105" s="611">
        <f>SUM(C106,C109)</f>
        <v>0</v>
      </c>
      <c r="D105" s="611">
        <f>SUM(D106+D109)</f>
        <v>0</v>
      </c>
      <c r="E105" s="611">
        <f t="shared" ref="E105:K105" si="122">SUM(E106,E109)</f>
        <v>0</v>
      </c>
      <c r="F105" s="611">
        <f t="shared" si="122"/>
        <v>0</v>
      </c>
      <c r="G105" s="611">
        <f t="shared" si="122"/>
        <v>0</v>
      </c>
      <c r="H105" s="611">
        <f t="shared" si="122"/>
        <v>0</v>
      </c>
      <c r="I105" s="611">
        <f t="shared" si="122"/>
        <v>0</v>
      </c>
      <c r="J105" s="611">
        <f t="shared" si="122"/>
        <v>0</v>
      </c>
      <c r="K105" s="611">
        <f t="shared" si="122"/>
        <v>0</v>
      </c>
      <c r="L105" s="611"/>
      <c r="M105" s="611">
        <f t="shared" ref="M105:AF105" si="123">SUM(M106,M109)</f>
        <v>0</v>
      </c>
      <c r="N105" s="611">
        <f t="shared" si="123"/>
        <v>0</v>
      </c>
      <c r="O105" s="611">
        <f t="shared" si="123"/>
        <v>0</v>
      </c>
      <c r="P105" s="611">
        <f t="shared" si="123"/>
        <v>0</v>
      </c>
      <c r="Q105" s="611">
        <f t="shared" si="123"/>
        <v>0</v>
      </c>
      <c r="R105" s="611">
        <f t="shared" si="123"/>
        <v>0</v>
      </c>
      <c r="S105" s="611">
        <f t="shared" si="123"/>
        <v>0</v>
      </c>
      <c r="T105" s="611">
        <f t="shared" si="123"/>
        <v>0</v>
      </c>
      <c r="U105" s="611">
        <f t="shared" si="123"/>
        <v>0</v>
      </c>
      <c r="V105" s="611">
        <f t="shared" si="123"/>
        <v>0</v>
      </c>
      <c r="W105" s="611">
        <f t="shared" si="123"/>
        <v>0</v>
      </c>
      <c r="X105" s="611">
        <f t="shared" si="123"/>
        <v>0</v>
      </c>
      <c r="Y105" s="611">
        <f t="shared" si="123"/>
        <v>0</v>
      </c>
      <c r="Z105" s="611">
        <f t="shared" si="123"/>
        <v>0</v>
      </c>
      <c r="AA105" s="611">
        <f t="shared" si="123"/>
        <v>0</v>
      </c>
      <c r="AB105" s="611">
        <f t="shared" si="123"/>
        <v>0</v>
      </c>
      <c r="AC105" s="611">
        <f t="shared" si="123"/>
        <v>0</v>
      </c>
      <c r="AD105" s="611">
        <f t="shared" si="123"/>
        <v>0</v>
      </c>
      <c r="AE105" s="611">
        <f t="shared" si="123"/>
        <v>0</v>
      </c>
      <c r="AF105" s="611">
        <f t="shared" si="123"/>
        <v>0</v>
      </c>
      <c r="AG105" s="611"/>
      <c r="AH105" s="611">
        <f t="shared" ref="AH105:BA105" si="124">SUM(AH106,AH109)</f>
        <v>0</v>
      </c>
      <c r="AI105" s="611">
        <f t="shared" si="124"/>
        <v>0</v>
      </c>
      <c r="AJ105" s="611">
        <f t="shared" si="124"/>
        <v>0</v>
      </c>
      <c r="AK105" s="611">
        <f t="shared" si="124"/>
        <v>0</v>
      </c>
      <c r="AL105" s="611">
        <f t="shared" si="124"/>
        <v>0</v>
      </c>
      <c r="AM105" s="611">
        <f t="shared" si="124"/>
        <v>0</v>
      </c>
      <c r="AN105" s="611">
        <f t="shared" si="124"/>
        <v>0</v>
      </c>
      <c r="AO105" s="611">
        <f t="shared" si="124"/>
        <v>0</v>
      </c>
      <c r="AP105" s="611">
        <f t="shared" si="124"/>
        <v>0</v>
      </c>
      <c r="AQ105" s="611">
        <f t="shared" si="124"/>
        <v>0</v>
      </c>
      <c r="AR105" s="611">
        <f t="shared" si="124"/>
        <v>0</v>
      </c>
      <c r="AS105" s="611">
        <f t="shared" si="124"/>
        <v>0</v>
      </c>
      <c r="AT105" s="611">
        <f t="shared" si="124"/>
        <v>0</v>
      </c>
      <c r="AU105" s="611">
        <f t="shared" si="124"/>
        <v>0</v>
      </c>
      <c r="AV105" s="611">
        <f t="shared" si="124"/>
        <v>0</v>
      </c>
      <c r="AW105" s="611">
        <f t="shared" si="124"/>
        <v>0</v>
      </c>
      <c r="AX105" s="611">
        <f t="shared" si="124"/>
        <v>0</v>
      </c>
      <c r="AY105" s="611">
        <f t="shared" si="124"/>
        <v>0</v>
      </c>
      <c r="AZ105" s="611">
        <f t="shared" si="124"/>
        <v>0</v>
      </c>
      <c r="BA105" s="611">
        <f t="shared" si="124"/>
        <v>0</v>
      </c>
      <c r="BB105" s="58" t="s">
        <v>231</v>
      </c>
      <c r="BC105" s="63"/>
      <c r="BD105" s="63"/>
      <c r="BE105" s="85">
        <v>2016</v>
      </c>
      <c r="BF105" s="63"/>
      <c r="BG105" s="63"/>
    </row>
    <row r="106" spans="1:59" s="613" customFormat="1" ht="22.2" customHeight="1">
      <c r="A106" s="346" t="s">
        <v>58</v>
      </c>
      <c r="B106" s="65" t="s">
        <v>480</v>
      </c>
      <c r="C106" s="611"/>
      <c r="D106" s="611">
        <f>SUM(E106:BA106)</f>
        <v>0</v>
      </c>
      <c r="E106" s="611">
        <f t="shared" ref="E106:K106" si="125">SUM(E107:E108)</f>
        <v>0</v>
      </c>
      <c r="F106" s="611">
        <f t="shared" si="125"/>
        <v>0</v>
      </c>
      <c r="G106" s="611">
        <f t="shared" si="125"/>
        <v>0</v>
      </c>
      <c r="H106" s="611">
        <f t="shared" si="125"/>
        <v>0</v>
      </c>
      <c r="I106" s="611">
        <f t="shared" si="125"/>
        <v>0</v>
      </c>
      <c r="J106" s="611">
        <f t="shared" si="125"/>
        <v>0</v>
      </c>
      <c r="K106" s="611">
        <f t="shared" si="125"/>
        <v>0</v>
      </c>
      <c r="L106" s="611"/>
      <c r="M106" s="611">
        <f t="shared" ref="M106:AF106" si="126">SUM(M107:M108)</f>
        <v>0</v>
      </c>
      <c r="N106" s="611">
        <f t="shared" si="126"/>
        <v>0</v>
      </c>
      <c r="O106" s="611">
        <f t="shared" si="126"/>
        <v>0</v>
      </c>
      <c r="P106" s="611">
        <f t="shared" si="126"/>
        <v>0</v>
      </c>
      <c r="Q106" s="611">
        <f t="shared" si="126"/>
        <v>0</v>
      </c>
      <c r="R106" s="611">
        <f t="shared" si="126"/>
        <v>0</v>
      </c>
      <c r="S106" s="611">
        <f t="shared" si="126"/>
        <v>0</v>
      </c>
      <c r="T106" s="611">
        <f t="shared" si="126"/>
        <v>0</v>
      </c>
      <c r="U106" s="611">
        <f t="shared" si="126"/>
        <v>0</v>
      </c>
      <c r="V106" s="611">
        <f t="shared" si="126"/>
        <v>0</v>
      </c>
      <c r="W106" s="611">
        <f t="shared" si="126"/>
        <v>0</v>
      </c>
      <c r="X106" s="611">
        <f t="shared" si="126"/>
        <v>0</v>
      </c>
      <c r="Y106" s="611">
        <f t="shared" si="126"/>
        <v>0</v>
      </c>
      <c r="Z106" s="611">
        <f t="shared" si="126"/>
        <v>0</v>
      </c>
      <c r="AA106" s="611">
        <f t="shared" si="126"/>
        <v>0</v>
      </c>
      <c r="AB106" s="611">
        <f t="shared" si="126"/>
        <v>0</v>
      </c>
      <c r="AC106" s="611">
        <f t="shared" si="126"/>
        <v>0</v>
      </c>
      <c r="AD106" s="611">
        <f t="shared" si="126"/>
        <v>0</v>
      </c>
      <c r="AE106" s="611">
        <f t="shared" si="126"/>
        <v>0</v>
      </c>
      <c r="AF106" s="611">
        <f t="shared" si="126"/>
        <v>0</v>
      </c>
      <c r="AG106" s="611"/>
      <c r="AH106" s="611">
        <f t="shared" ref="AH106:BA106" si="127">SUM(AH107:AH108)</f>
        <v>0</v>
      </c>
      <c r="AI106" s="611">
        <f t="shared" si="127"/>
        <v>0</v>
      </c>
      <c r="AJ106" s="611">
        <f t="shared" si="127"/>
        <v>0</v>
      </c>
      <c r="AK106" s="611">
        <f t="shared" si="127"/>
        <v>0</v>
      </c>
      <c r="AL106" s="611">
        <f t="shared" si="127"/>
        <v>0</v>
      </c>
      <c r="AM106" s="611">
        <f t="shared" si="127"/>
        <v>0</v>
      </c>
      <c r="AN106" s="611">
        <f t="shared" si="127"/>
        <v>0</v>
      </c>
      <c r="AO106" s="611">
        <f t="shared" si="127"/>
        <v>0</v>
      </c>
      <c r="AP106" s="611">
        <f t="shared" si="127"/>
        <v>0</v>
      </c>
      <c r="AQ106" s="611">
        <f t="shared" si="127"/>
        <v>0</v>
      </c>
      <c r="AR106" s="611">
        <f t="shared" si="127"/>
        <v>0</v>
      </c>
      <c r="AS106" s="611">
        <f t="shared" si="127"/>
        <v>0</v>
      </c>
      <c r="AT106" s="611">
        <f t="shared" si="127"/>
        <v>0</v>
      </c>
      <c r="AU106" s="611">
        <f t="shared" si="127"/>
        <v>0</v>
      </c>
      <c r="AV106" s="611">
        <f t="shared" si="127"/>
        <v>0</v>
      </c>
      <c r="AW106" s="611">
        <f t="shared" si="127"/>
        <v>0</v>
      </c>
      <c r="AX106" s="611">
        <f t="shared" si="127"/>
        <v>0</v>
      </c>
      <c r="AY106" s="611">
        <f t="shared" si="127"/>
        <v>0</v>
      </c>
      <c r="AZ106" s="611">
        <f t="shared" si="127"/>
        <v>0</v>
      </c>
      <c r="BA106" s="611">
        <f t="shared" si="127"/>
        <v>0</v>
      </c>
      <c r="BB106" s="58" t="s">
        <v>231</v>
      </c>
      <c r="BC106" s="63"/>
      <c r="BD106" s="63"/>
      <c r="BE106" s="85">
        <v>2016</v>
      </c>
      <c r="BF106" s="63"/>
      <c r="BG106" s="63"/>
    </row>
    <row r="107" spans="1:59" s="630" customFormat="1" ht="22.2" customHeight="1">
      <c r="A107" s="626" t="s">
        <v>58</v>
      </c>
      <c r="B107" s="672"/>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04" t="s">
        <v>231</v>
      </c>
      <c r="BC107" s="629"/>
      <c r="BD107" s="629"/>
      <c r="BE107" s="606">
        <v>2016</v>
      </c>
      <c r="BF107" s="629"/>
      <c r="BG107" s="629"/>
    </row>
    <row r="108" spans="1:59" s="630" customFormat="1" ht="22.2" customHeight="1">
      <c r="A108" s="626" t="s">
        <v>58</v>
      </c>
      <c r="B108" s="672"/>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04" t="s">
        <v>231</v>
      </c>
      <c r="BC108" s="629"/>
      <c r="BD108" s="629"/>
      <c r="BE108" s="606">
        <v>2016</v>
      </c>
      <c r="BF108" s="629"/>
      <c r="BG108" s="629"/>
    </row>
    <row r="109" spans="1:59" s="613" customFormat="1" ht="22.2" customHeight="1">
      <c r="A109" s="346" t="s">
        <v>58</v>
      </c>
      <c r="B109" s="65" t="s">
        <v>481</v>
      </c>
      <c r="C109" s="611"/>
      <c r="D109" s="611">
        <f>SUM(E109:BA109)</f>
        <v>0</v>
      </c>
      <c r="E109" s="611">
        <f t="shared" ref="E109:K109" si="128">SUM(E110:E111)</f>
        <v>0</v>
      </c>
      <c r="F109" s="611">
        <f t="shared" si="128"/>
        <v>0</v>
      </c>
      <c r="G109" s="611">
        <f t="shared" si="128"/>
        <v>0</v>
      </c>
      <c r="H109" s="611">
        <f t="shared" si="128"/>
        <v>0</v>
      </c>
      <c r="I109" s="611">
        <f t="shared" si="128"/>
        <v>0</v>
      </c>
      <c r="J109" s="611">
        <f t="shared" si="128"/>
        <v>0</v>
      </c>
      <c r="K109" s="611">
        <f t="shared" si="128"/>
        <v>0</v>
      </c>
      <c r="L109" s="611"/>
      <c r="M109" s="611">
        <f t="shared" ref="M109:AF109" si="129">SUM(M110:M111)</f>
        <v>0</v>
      </c>
      <c r="N109" s="611">
        <f t="shared" si="129"/>
        <v>0</v>
      </c>
      <c r="O109" s="611">
        <f t="shared" si="129"/>
        <v>0</v>
      </c>
      <c r="P109" s="611">
        <f t="shared" si="129"/>
        <v>0</v>
      </c>
      <c r="Q109" s="611">
        <f t="shared" si="129"/>
        <v>0</v>
      </c>
      <c r="R109" s="611">
        <f t="shared" si="129"/>
        <v>0</v>
      </c>
      <c r="S109" s="611">
        <f t="shared" si="129"/>
        <v>0</v>
      </c>
      <c r="T109" s="611">
        <f t="shared" si="129"/>
        <v>0</v>
      </c>
      <c r="U109" s="611">
        <f t="shared" si="129"/>
        <v>0</v>
      </c>
      <c r="V109" s="611">
        <f t="shared" si="129"/>
        <v>0</v>
      </c>
      <c r="W109" s="611">
        <f t="shared" si="129"/>
        <v>0</v>
      </c>
      <c r="X109" s="611">
        <f t="shared" si="129"/>
        <v>0</v>
      </c>
      <c r="Y109" s="611">
        <f t="shared" si="129"/>
        <v>0</v>
      </c>
      <c r="Z109" s="611">
        <f t="shared" si="129"/>
        <v>0</v>
      </c>
      <c r="AA109" s="611">
        <f t="shared" si="129"/>
        <v>0</v>
      </c>
      <c r="AB109" s="611">
        <f t="shared" si="129"/>
        <v>0</v>
      </c>
      <c r="AC109" s="611">
        <f t="shared" si="129"/>
        <v>0</v>
      </c>
      <c r="AD109" s="611">
        <f t="shared" si="129"/>
        <v>0</v>
      </c>
      <c r="AE109" s="611">
        <f t="shared" si="129"/>
        <v>0</v>
      </c>
      <c r="AF109" s="611">
        <f t="shared" si="129"/>
        <v>0</v>
      </c>
      <c r="AG109" s="611"/>
      <c r="AH109" s="611">
        <f t="shared" ref="AH109:BA109" si="130">SUM(AH110:AH111)</f>
        <v>0</v>
      </c>
      <c r="AI109" s="611">
        <f t="shared" si="130"/>
        <v>0</v>
      </c>
      <c r="AJ109" s="611">
        <f t="shared" si="130"/>
        <v>0</v>
      </c>
      <c r="AK109" s="611">
        <f t="shared" si="130"/>
        <v>0</v>
      </c>
      <c r="AL109" s="611">
        <f t="shared" si="130"/>
        <v>0</v>
      </c>
      <c r="AM109" s="611">
        <f t="shared" si="130"/>
        <v>0</v>
      </c>
      <c r="AN109" s="611">
        <f t="shared" si="130"/>
        <v>0</v>
      </c>
      <c r="AO109" s="611">
        <f t="shared" si="130"/>
        <v>0</v>
      </c>
      <c r="AP109" s="611">
        <f t="shared" si="130"/>
        <v>0</v>
      </c>
      <c r="AQ109" s="611">
        <f t="shared" si="130"/>
        <v>0</v>
      </c>
      <c r="AR109" s="611">
        <f t="shared" si="130"/>
        <v>0</v>
      </c>
      <c r="AS109" s="611">
        <f t="shared" si="130"/>
        <v>0</v>
      </c>
      <c r="AT109" s="611">
        <f t="shared" si="130"/>
        <v>0</v>
      </c>
      <c r="AU109" s="611">
        <f t="shared" si="130"/>
        <v>0</v>
      </c>
      <c r="AV109" s="611">
        <f t="shared" si="130"/>
        <v>0</v>
      </c>
      <c r="AW109" s="611">
        <f t="shared" si="130"/>
        <v>0</v>
      </c>
      <c r="AX109" s="611">
        <f t="shared" si="130"/>
        <v>0</v>
      </c>
      <c r="AY109" s="611">
        <f t="shared" si="130"/>
        <v>0</v>
      </c>
      <c r="AZ109" s="611">
        <f t="shared" si="130"/>
        <v>0</v>
      </c>
      <c r="BA109" s="611">
        <f t="shared" si="130"/>
        <v>0</v>
      </c>
      <c r="BB109" s="58" t="s">
        <v>231</v>
      </c>
      <c r="BC109" s="63"/>
      <c r="BD109" s="63"/>
      <c r="BE109" s="85">
        <v>2016</v>
      </c>
      <c r="BF109" s="63"/>
      <c r="BG109" s="63"/>
    </row>
    <row r="110" spans="1:59" s="630" customFormat="1" ht="22.2" customHeight="1">
      <c r="A110" s="626" t="s">
        <v>58</v>
      </c>
      <c r="B110" s="672"/>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04" t="s">
        <v>231</v>
      </c>
      <c r="BC110" s="629"/>
      <c r="BD110" s="629"/>
      <c r="BE110" s="606">
        <v>2016</v>
      </c>
      <c r="BF110" s="629"/>
      <c r="BG110" s="629"/>
    </row>
    <row r="111" spans="1:59" s="630" customFormat="1" ht="22.2" customHeight="1">
      <c r="A111" s="626" t="s">
        <v>58</v>
      </c>
      <c r="B111" s="672"/>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04" t="s">
        <v>231</v>
      </c>
      <c r="BC111" s="629"/>
      <c r="BD111" s="629"/>
      <c r="BE111" s="606">
        <v>2016</v>
      </c>
      <c r="BF111" s="629"/>
      <c r="BG111" s="629"/>
    </row>
    <row r="112" spans="1:59" s="613" customFormat="1" ht="22.2" customHeight="1">
      <c r="A112" s="346" t="s">
        <v>60</v>
      </c>
      <c r="B112" s="624" t="s">
        <v>210</v>
      </c>
      <c r="C112" s="611">
        <f>SUM(C113,C116)</f>
        <v>0</v>
      </c>
      <c r="D112" s="611">
        <f>SUM(D113+D116)</f>
        <v>0</v>
      </c>
      <c r="E112" s="611">
        <f t="shared" ref="E112:K112" si="131">SUM(E113,E116)</f>
        <v>0</v>
      </c>
      <c r="F112" s="611">
        <f t="shared" si="131"/>
        <v>0</v>
      </c>
      <c r="G112" s="611">
        <f t="shared" si="131"/>
        <v>0</v>
      </c>
      <c r="H112" s="611">
        <f t="shared" si="131"/>
        <v>0</v>
      </c>
      <c r="I112" s="611">
        <f t="shared" si="131"/>
        <v>0</v>
      </c>
      <c r="J112" s="611">
        <f t="shared" si="131"/>
        <v>0</v>
      </c>
      <c r="K112" s="611">
        <f t="shared" si="131"/>
        <v>0</v>
      </c>
      <c r="L112" s="611"/>
      <c r="M112" s="611">
        <f t="shared" ref="M112:AF112" si="132">SUM(M113,M116)</f>
        <v>0</v>
      </c>
      <c r="N112" s="611">
        <f t="shared" si="132"/>
        <v>0</v>
      </c>
      <c r="O112" s="611">
        <f t="shared" si="132"/>
        <v>0</v>
      </c>
      <c r="P112" s="611">
        <f t="shared" si="132"/>
        <v>0</v>
      </c>
      <c r="Q112" s="611">
        <f t="shared" si="132"/>
        <v>0</v>
      </c>
      <c r="R112" s="611">
        <f t="shared" si="132"/>
        <v>0</v>
      </c>
      <c r="S112" s="611">
        <f t="shared" si="132"/>
        <v>0</v>
      </c>
      <c r="T112" s="611">
        <f t="shared" si="132"/>
        <v>0</v>
      </c>
      <c r="U112" s="611">
        <f t="shared" si="132"/>
        <v>0</v>
      </c>
      <c r="V112" s="611">
        <f t="shared" si="132"/>
        <v>0</v>
      </c>
      <c r="W112" s="611">
        <f t="shared" si="132"/>
        <v>0</v>
      </c>
      <c r="X112" s="611">
        <f t="shared" si="132"/>
        <v>0</v>
      </c>
      <c r="Y112" s="611">
        <f t="shared" si="132"/>
        <v>0</v>
      </c>
      <c r="Z112" s="611">
        <f t="shared" si="132"/>
        <v>0</v>
      </c>
      <c r="AA112" s="611">
        <f t="shared" si="132"/>
        <v>0</v>
      </c>
      <c r="AB112" s="611">
        <f t="shared" si="132"/>
        <v>0</v>
      </c>
      <c r="AC112" s="611">
        <f t="shared" si="132"/>
        <v>0</v>
      </c>
      <c r="AD112" s="611">
        <f t="shared" si="132"/>
        <v>0</v>
      </c>
      <c r="AE112" s="611">
        <f t="shared" si="132"/>
        <v>0</v>
      </c>
      <c r="AF112" s="611">
        <f t="shared" si="132"/>
        <v>0</v>
      </c>
      <c r="AG112" s="611"/>
      <c r="AH112" s="611">
        <f t="shared" ref="AH112:BA112" si="133">SUM(AH113,AH116)</f>
        <v>0</v>
      </c>
      <c r="AI112" s="611">
        <f t="shared" si="133"/>
        <v>0</v>
      </c>
      <c r="AJ112" s="611">
        <f t="shared" si="133"/>
        <v>0</v>
      </c>
      <c r="AK112" s="611">
        <f t="shared" si="133"/>
        <v>0</v>
      </c>
      <c r="AL112" s="611">
        <f t="shared" si="133"/>
        <v>0</v>
      </c>
      <c r="AM112" s="611">
        <f t="shared" si="133"/>
        <v>0</v>
      </c>
      <c r="AN112" s="611">
        <f t="shared" si="133"/>
        <v>0</v>
      </c>
      <c r="AO112" s="611">
        <f t="shared" si="133"/>
        <v>0</v>
      </c>
      <c r="AP112" s="611">
        <f t="shared" si="133"/>
        <v>0</v>
      </c>
      <c r="AQ112" s="611">
        <f t="shared" si="133"/>
        <v>0</v>
      </c>
      <c r="AR112" s="611">
        <f t="shared" si="133"/>
        <v>0</v>
      </c>
      <c r="AS112" s="611">
        <f t="shared" si="133"/>
        <v>0</v>
      </c>
      <c r="AT112" s="611">
        <f t="shared" si="133"/>
        <v>0</v>
      </c>
      <c r="AU112" s="611">
        <f t="shared" si="133"/>
        <v>0</v>
      </c>
      <c r="AV112" s="611">
        <f t="shared" si="133"/>
        <v>0</v>
      </c>
      <c r="AW112" s="611">
        <f t="shared" si="133"/>
        <v>0</v>
      </c>
      <c r="AX112" s="611">
        <f t="shared" si="133"/>
        <v>0</v>
      </c>
      <c r="AY112" s="611">
        <f t="shared" si="133"/>
        <v>0</v>
      </c>
      <c r="AZ112" s="611">
        <f t="shared" si="133"/>
        <v>0</v>
      </c>
      <c r="BA112" s="611">
        <f t="shared" si="133"/>
        <v>0</v>
      </c>
      <c r="BB112" s="58" t="s">
        <v>231</v>
      </c>
      <c r="BC112" s="63"/>
      <c r="BD112" s="63"/>
      <c r="BE112" s="85">
        <v>2016</v>
      </c>
      <c r="BF112" s="63"/>
      <c r="BG112" s="63"/>
    </row>
    <row r="113" spans="1:59" s="613" customFormat="1" ht="22.2" customHeight="1">
      <c r="A113" s="346" t="s">
        <v>60</v>
      </c>
      <c r="B113" s="65" t="s">
        <v>480</v>
      </c>
      <c r="C113" s="611"/>
      <c r="D113" s="611">
        <f>SUM(E113:BA113)</f>
        <v>0</v>
      </c>
      <c r="E113" s="611">
        <f t="shared" ref="E113:K113" si="134">SUM(E114:E115)</f>
        <v>0</v>
      </c>
      <c r="F113" s="611">
        <f t="shared" si="134"/>
        <v>0</v>
      </c>
      <c r="G113" s="611">
        <f t="shared" si="134"/>
        <v>0</v>
      </c>
      <c r="H113" s="611">
        <f t="shared" si="134"/>
        <v>0</v>
      </c>
      <c r="I113" s="611">
        <f t="shared" si="134"/>
        <v>0</v>
      </c>
      <c r="J113" s="611">
        <f t="shared" si="134"/>
        <v>0</v>
      </c>
      <c r="K113" s="611">
        <f t="shared" si="134"/>
        <v>0</v>
      </c>
      <c r="L113" s="611"/>
      <c r="M113" s="611">
        <f t="shared" ref="M113:AF113" si="135">SUM(M114:M115)</f>
        <v>0</v>
      </c>
      <c r="N113" s="611">
        <f t="shared" si="135"/>
        <v>0</v>
      </c>
      <c r="O113" s="611">
        <f t="shared" si="135"/>
        <v>0</v>
      </c>
      <c r="P113" s="611">
        <f t="shared" si="135"/>
        <v>0</v>
      </c>
      <c r="Q113" s="611">
        <f t="shared" si="135"/>
        <v>0</v>
      </c>
      <c r="R113" s="611">
        <f t="shared" si="135"/>
        <v>0</v>
      </c>
      <c r="S113" s="611">
        <f t="shared" si="135"/>
        <v>0</v>
      </c>
      <c r="T113" s="611">
        <f t="shared" si="135"/>
        <v>0</v>
      </c>
      <c r="U113" s="611">
        <f t="shared" si="135"/>
        <v>0</v>
      </c>
      <c r="V113" s="611">
        <f t="shared" si="135"/>
        <v>0</v>
      </c>
      <c r="W113" s="611">
        <f t="shared" si="135"/>
        <v>0</v>
      </c>
      <c r="X113" s="611">
        <f t="shared" si="135"/>
        <v>0</v>
      </c>
      <c r="Y113" s="611">
        <f t="shared" si="135"/>
        <v>0</v>
      </c>
      <c r="Z113" s="611">
        <f t="shared" si="135"/>
        <v>0</v>
      </c>
      <c r="AA113" s="611">
        <f t="shared" si="135"/>
        <v>0</v>
      </c>
      <c r="AB113" s="611">
        <f t="shared" si="135"/>
        <v>0</v>
      </c>
      <c r="AC113" s="611">
        <f t="shared" si="135"/>
        <v>0</v>
      </c>
      <c r="AD113" s="611">
        <f t="shared" si="135"/>
        <v>0</v>
      </c>
      <c r="AE113" s="611">
        <f t="shared" si="135"/>
        <v>0</v>
      </c>
      <c r="AF113" s="611">
        <f t="shared" si="135"/>
        <v>0</v>
      </c>
      <c r="AG113" s="611"/>
      <c r="AH113" s="611">
        <f t="shared" ref="AH113:BA113" si="136">SUM(AH114:AH115)</f>
        <v>0</v>
      </c>
      <c r="AI113" s="611">
        <f t="shared" si="136"/>
        <v>0</v>
      </c>
      <c r="AJ113" s="611">
        <f t="shared" si="136"/>
        <v>0</v>
      </c>
      <c r="AK113" s="611">
        <f t="shared" si="136"/>
        <v>0</v>
      </c>
      <c r="AL113" s="611">
        <f t="shared" si="136"/>
        <v>0</v>
      </c>
      <c r="AM113" s="611">
        <f t="shared" si="136"/>
        <v>0</v>
      </c>
      <c r="AN113" s="611">
        <f t="shared" si="136"/>
        <v>0</v>
      </c>
      <c r="AO113" s="611">
        <f t="shared" si="136"/>
        <v>0</v>
      </c>
      <c r="AP113" s="611">
        <f t="shared" si="136"/>
        <v>0</v>
      </c>
      <c r="AQ113" s="611">
        <f t="shared" si="136"/>
        <v>0</v>
      </c>
      <c r="AR113" s="611">
        <f t="shared" si="136"/>
        <v>0</v>
      </c>
      <c r="AS113" s="611">
        <f t="shared" si="136"/>
        <v>0</v>
      </c>
      <c r="AT113" s="611">
        <f t="shared" si="136"/>
        <v>0</v>
      </c>
      <c r="AU113" s="611">
        <f t="shared" si="136"/>
        <v>0</v>
      </c>
      <c r="AV113" s="611">
        <f t="shared" si="136"/>
        <v>0</v>
      </c>
      <c r="AW113" s="611">
        <f t="shared" si="136"/>
        <v>0</v>
      </c>
      <c r="AX113" s="611">
        <f t="shared" si="136"/>
        <v>0</v>
      </c>
      <c r="AY113" s="611">
        <f t="shared" si="136"/>
        <v>0</v>
      </c>
      <c r="AZ113" s="611">
        <f t="shared" si="136"/>
        <v>0</v>
      </c>
      <c r="BA113" s="611">
        <f t="shared" si="136"/>
        <v>0</v>
      </c>
      <c r="BB113" s="58" t="s">
        <v>231</v>
      </c>
      <c r="BC113" s="63"/>
      <c r="BD113" s="63"/>
      <c r="BE113" s="85">
        <v>2016</v>
      </c>
      <c r="BF113" s="63"/>
      <c r="BG113" s="63"/>
    </row>
    <row r="114" spans="1:59" s="630" customFormat="1" ht="27.75" customHeight="1">
      <c r="A114" s="626" t="s">
        <v>60</v>
      </c>
      <c r="B114" s="672"/>
      <c r="C114" s="628"/>
      <c r="D114" s="628"/>
      <c r="E114" s="628"/>
      <c r="F114" s="628"/>
      <c r="G114" s="628"/>
      <c r="H114" s="628"/>
      <c r="I114" s="628"/>
      <c r="J114" s="628"/>
      <c r="K114" s="628"/>
      <c r="L114" s="628"/>
      <c r="M114" s="628"/>
      <c r="N114" s="628"/>
      <c r="O114" s="628"/>
      <c r="P114" s="628"/>
      <c r="Q114" s="628"/>
      <c r="R114" s="628"/>
      <c r="S114" s="628"/>
      <c r="T114" s="628"/>
      <c r="U114" s="628"/>
      <c r="V114" s="628"/>
      <c r="W114" s="628"/>
      <c r="X114" s="628"/>
      <c r="Y114" s="628"/>
      <c r="Z114" s="628"/>
      <c r="AA114" s="628"/>
      <c r="AB114" s="628"/>
      <c r="AC114" s="628"/>
      <c r="AD114" s="628"/>
      <c r="AE114" s="628"/>
      <c r="AF114" s="628"/>
      <c r="AG114" s="628"/>
      <c r="AH114" s="628"/>
      <c r="AI114" s="628"/>
      <c r="AJ114" s="628"/>
      <c r="AK114" s="628"/>
      <c r="AL114" s="628"/>
      <c r="AM114" s="628"/>
      <c r="AN114" s="628"/>
      <c r="AO114" s="628"/>
      <c r="AP114" s="628"/>
      <c r="AQ114" s="628"/>
      <c r="AR114" s="628"/>
      <c r="AS114" s="628"/>
      <c r="AT114" s="628"/>
      <c r="AU114" s="628"/>
      <c r="AV114" s="628"/>
      <c r="AW114" s="628"/>
      <c r="AX114" s="628"/>
      <c r="AY114" s="628"/>
      <c r="AZ114" s="628"/>
      <c r="BA114" s="628"/>
      <c r="BB114" s="604" t="s">
        <v>231</v>
      </c>
      <c r="BC114" s="629"/>
      <c r="BD114" s="629"/>
      <c r="BE114" s="606">
        <v>2016</v>
      </c>
      <c r="BF114" s="629"/>
      <c r="BG114" s="629"/>
    </row>
    <row r="115" spans="1:59" s="630" customFormat="1" ht="24" customHeight="1">
      <c r="A115" s="626" t="s">
        <v>60</v>
      </c>
      <c r="B115" s="672"/>
      <c r="C115" s="628"/>
      <c r="D115" s="628"/>
      <c r="E115" s="628"/>
      <c r="F115" s="628"/>
      <c r="G115" s="628"/>
      <c r="H115" s="628"/>
      <c r="I115" s="628"/>
      <c r="J115" s="628"/>
      <c r="K115" s="628"/>
      <c r="L115" s="628"/>
      <c r="M115" s="628"/>
      <c r="N115" s="628"/>
      <c r="O115" s="628"/>
      <c r="P115" s="628"/>
      <c r="Q115" s="628"/>
      <c r="R115" s="628"/>
      <c r="S115" s="628"/>
      <c r="T115" s="628"/>
      <c r="U115" s="628"/>
      <c r="V115" s="628"/>
      <c r="W115" s="628"/>
      <c r="X115" s="628"/>
      <c r="Y115" s="628"/>
      <c r="Z115" s="62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04" t="s">
        <v>231</v>
      </c>
      <c r="BC115" s="629"/>
      <c r="BD115" s="629"/>
      <c r="BE115" s="606">
        <v>2016</v>
      </c>
      <c r="BF115" s="629"/>
      <c r="BG115" s="629"/>
    </row>
    <row r="116" spans="1:59" s="613" customFormat="1" ht="22.2" customHeight="1">
      <c r="A116" s="346" t="s">
        <v>60</v>
      </c>
      <c r="B116" s="65" t="s">
        <v>481</v>
      </c>
      <c r="C116" s="611"/>
      <c r="D116" s="611">
        <f>SUM(E116:BA116)</f>
        <v>0</v>
      </c>
      <c r="E116" s="611">
        <f t="shared" ref="E116:K116" si="137">SUM(E117:E118)</f>
        <v>0</v>
      </c>
      <c r="F116" s="611">
        <f t="shared" si="137"/>
        <v>0</v>
      </c>
      <c r="G116" s="611">
        <f t="shared" si="137"/>
        <v>0</v>
      </c>
      <c r="H116" s="611">
        <f t="shared" si="137"/>
        <v>0</v>
      </c>
      <c r="I116" s="611">
        <f t="shared" si="137"/>
        <v>0</v>
      </c>
      <c r="J116" s="611">
        <f t="shared" si="137"/>
        <v>0</v>
      </c>
      <c r="K116" s="611">
        <f t="shared" si="137"/>
        <v>0</v>
      </c>
      <c r="L116" s="611"/>
      <c r="M116" s="611">
        <f t="shared" ref="M116:AF116" si="138">SUM(M117:M118)</f>
        <v>0</v>
      </c>
      <c r="N116" s="611">
        <f t="shared" si="138"/>
        <v>0</v>
      </c>
      <c r="O116" s="611">
        <f t="shared" si="138"/>
        <v>0</v>
      </c>
      <c r="P116" s="611">
        <f t="shared" si="138"/>
        <v>0</v>
      </c>
      <c r="Q116" s="611">
        <f t="shared" si="138"/>
        <v>0</v>
      </c>
      <c r="R116" s="611">
        <f t="shared" si="138"/>
        <v>0</v>
      </c>
      <c r="S116" s="611">
        <f t="shared" si="138"/>
        <v>0</v>
      </c>
      <c r="T116" s="611">
        <f t="shared" si="138"/>
        <v>0</v>
      </c>
      <c r="U116" s="611">
        <f t="shared" si="138"/>
        <v>0</v>
      </c>
      <c r="V116" s="611">
        <f t="shared" si="138"/>
        <v>0</v>
      </c>
      <c r="W116" s="611">
        <f t="shared" si="138"/>
        <v>0</v>
      </c>
      <c r="X116" s="611">
        <f t="shared" si="138"/>
        <v>0</v>
      </c>
      <c r="Y116" s="611">
        <f t="shared" si="138"/>
        <v>0</v>
      </c>
      <c r="Z116" s="611">
        <f t="shared" si="138"/>
        <v>0</v>
      </c>
      <c r="AA116" s="611">
        <f t="shared" si="138"/>
        <v>0</v>
      </c>
      <c r="AB116" s="611">
        <f t="shared" si="138"/>
        <v>0</v>
      </c>
      <c r="AC116" s="611">
        <f t="shared" si="138"/>
        <v>0</v>
      </c>
      <c r="AD116" s="611">
        <f t="shared" si="138"/>
        <v>0</v>
      </c>
      <c r="AE116" s="611">
        <f t="shared" si="138"/>
        <v>0</v>
      </c>
      <c r="AF116" s="611">
        <f t="shared" si="138"/>
        <v>0</v>
      </c>
      <c r="AG116" s="611"/>
      <c r="AH116" s="611">
        <f t="shared" ref="AH116:BA116" si="139">SUM(AH117:AH118)</f>
        <v>0</v>
      </c>
      <c r="AI116" s="611">
        <f t="shared" si="139"/>
        <v>0</v>
      </c>
      <c r="AJ116" s="611">
        <f t="shared" si="139"/>
        <v>0</v>
      </c>
      <c r="AK116" s="611">
        <f t="shared" si="139"/>
        <v>0</v>
      </c>
      <c r="AL116" s="611">
        <f t="shared" si="139"/>
        <v>0</v>
      </c>
      <c r="AM116" s="611">
        <f t="shared" si="139"/>
        <v>0</v>
      </c>
      <c r="AN116" s="611">
        <f t="shared" si="139"/>
        <v>0</v>
      </c>
      <c r="AO116" s="611">
        <f t="shared" si="139"/>
        <v>0</v>
      </c>
      <c r="AP116" s="611">
        <f t="shared" si="139"/>
        <v>0</v>
      </c>
      <c r="AQ116" s="611">
        <f t="shared" si="139"/>
        <v>0</v>
      </c>
      <c r="AR116" s="611">
        <f t="shared" si="139"/>
        <v>0</v>
      </c>
      <c r="AS116" s="611">
        <f t="shared" si="139"/>
        <v>0</v>
      </c>
      <c r="AT116" s="611">
        <f t="shared" si="139"/>
        <v>0</v>
      </c>
      <c r="AU116" s="611">
        <f t="shared" si="139"/>
        <v>0</v>
      </c>
      <c r="AV116" s="611">
        <f t="shared" si="139"/>
        <v>0</v>
      </c>
      <c r="AW116" s="611">
        <f t="shared" si="139"/>
        <v>0</v>
      </c>
      <c r="AX116" s="611">
        <f t="shared" si="139"/>
        <v>0</v>
      </c>
      <c r="AY116" s="611">
        <f t="shared" si="139"/>
        <v>0</v>
      </c>
      <c r="AZ116" s="611">
        <f t="shared" si="139"/>
        <v>0</v>
      </c>
      <c r="BA116" s="611">
        <f t="shared" si="139"/>
        <v>0</v>
      </c>
      <c r="BB116" s="58" t="s">
        <v>231</v>
      </c>
      <c r="BC116" s="63"/>
      <c r="BD116" s="63"/>
      <c r="BE116" s="85">
        <v>2016</v>
      </c>
      <c r="BF116" s="63"/>
      <c r="BG116" s="63"/>
    </row>
    <row r="117" spans="1:59" s="630" customFormat="1" ht="22.2" customHeight="1">
      <c r="A117" s="626" t="s">
        <v>60</v>
      </c>
      <c r="B117" s="672"/>
      <c r="C117" s="628"/>
      <c r="D117" s="628"/>
      <c r="E117" s="628"/>
      <c r="F117" s="628"/>
      <c r="G117" s="628"/>
      <c r="H117" s="628"/>
      <c r="I117" s="628"/>
      <c r="J117" s="628"/>
      <c r="K117" s="628"/>
      <c r="L117" s="628"/>
      <c r="M117" s="628"/>
      <c r="N117" s="628"/>
      <c r="O117" s="628"/>
      <c r="P117" s="628"/>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628"/>
      <c r="AL117" s="628"/>
      <c r="AM117" s="628"/>
      <c r="AN117" s="628"/>
      <c r="AO117" s="628"/>
      <c r="AP117" s="628"/>
      <c r="AQ117" s="628"/>
      <c r="AR117" s="628"/>
      <c r="AS117" s="628"/>
      <c r="AT117" s="628"/>
      <c r="AU117" s="628"/>
      <c r="AV117" s="628"/>
      <c r="AW117" s="628"/>
      <c r="AX117" s="628"/>
      <c r="AY117" s="628"/>
      <c r="AZ117" s="628"/>
      <c r="BA117" s="628"/>
      <c r="BB117" s="604" t="s">
        <v>231</v>
      </c>
      <c r="BC117" s="629"/>
      <c r="BD117" s="629"/>
      <c r="BE117" s="606">
        <v>2016</v>
      </c>
      <c r="BF117" s="629"/>
      <c r="BG117" s="629"/>
    </row>
    <row r="118" spans="1:59" s="630" customFormat="1" ht="22.2" customHeight="1">
      <c r="A118" s="626" t="s">
        <v>60</v>
      </c>
      <c r="B118" s="672"/>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04" t="s">
        <v>231</v>
      </c>
      <c r="BC118" s="629"/>
      <c r="BD118" s="629"/>
      <c r="BE118" s="606">
        <v>2016</v>
      </c>
      <c r="BF118" s="629"/>
      <c r="BG118" s="629"/>
    </row>
    <row r="119" spans="1:59" s="634" customFormat="1" ht="22.2" customHeight="1">
      <c r="A119" s="350">
        <v>2</v>
      </c>
      <c r="B119" s="625" t="s">
        <v>227</v>
      </c>
      <c r="C119" s="619">
        <f>SUM(C120,C123)</f>
        <v>0</v>
      </c>
      <c r="D119" s="619">
        <f>SUM(D120+D123)</f>
        <v>0</v>
      </c>
      <c r="E119" s="619">
        <f t="shared" ref="E119:K119" si="140">SUM(E120,E123)</f>
        <v>0</v>
      </c>
      <c r="F119" s="619">
        <f t="shared" si="140"/>
        <v>0</v>
      </c>
      <c r="G119" s="619">
        <f t="shared" si="140"/>
        <v>0</v>
      </c>
      <c r="H119" s="619">
        <f t="shared" si="140"/>
        <v>0</v>
      </c>
      <c r="I119" s="611">
        <f t="shared" si="140"/>
        <v>0</v>
      </c>
      <c r="J119" s="611">
        <f t="shared" si="140"/>
        <v>0</v>
      </c>
      <c r="K119" s="611">
        <f t="shared" si="140"/>
        <v>0</v>
      </c>
      <c r="L119" s="611"/>
      <c r="M119" s="611">
        <f t="shared" ref="M119:AF119" si="141">SUM(M120,M123)</f>
        <v>0</v>
      </c>
      <c r="N119" s="611">
        <f t="shared" si="141"/>
        <v>0</v>
      </c>
      <c r="O119" s="611">
        <f t="shared" si="141"/>
        <v>0</v>
      </c>
      <c r="P119" s="619">
        <f t="shared" si="141"/>
        <v>0</v>
      </c>
      <c r="Q119" s="611">
        <f t="shared" si="141"/>
        <v>0</v>
      </c>
      <c r="R119" s="611">
        <f t="shared" si="141"/>
        <v>0</v>
      </c>
      <c r="S119" s="611">
        <f t="shared" si="141"/>
        <v>0</v>
      </c>
      <c r="T119" s="611">
        <f t="shared" si="141"/>
        <v>0</v>
      </c>
      <c r="U119" s="619">
        <f t="shared" si="141"/>
        <v>0</v>
      </c>
      <c r="V119" s="611">
        <f t="shared" si="141"/>
        <v>0</v>
      </c>
      <c r="W119" s="611">
        <f t="shared" si="141"/>
        <v>0</v>
      </c>
      <c r="X119" s="611">
        <f t="shared" si="141"/>
        <v>0</v>
      </c>
      <c r="Y119" s="619">
        <f t="shared" si="141"/>
        <v>0</v>
      </c>
      <c r="Z119" s="611">
        <f t="shared" si="141"/>
        <v>0</v>
      </c>
      <c r="AA119" s="611">
        <f t="shared" si="141"/>
        <v>0</v>
      </c>
      <c r="AB119" s="611">
        <f t="shared" si="141"/>
        <v>0</v>
      </c>
      <c r="AC119" s="611">
        <f t="shared" si="141"/>
        <v>0</v>
      </c>
      <c r="AD119" s="611">
        <f t="shared" si="141"/>
        <v>0</v>
      </c>
      <c r="AE119" s="611">
        <f t="shared" si="141"/>
        <v>0</v>
      </c>
      <c r="AF119" s="611">
        <f t="shared" si="141"/>
        <v>0</v>
      </c>
      <c r="AG119" s="611"/>
      <c r="AH119" s="611">
        <f t="shared" ref="AH119:BA119" si="142">SUM(AH120,AH123)</f>
        <v>0</v>
      </c>
      <c r="AI119" s="611">
        <f t="shared" si="142"/>
        <v>0</v>
      </c>
      <c r="AJ119" s="611">
        <f t="shared" si="142"/>
        <v>0</v>
      </c>
      <c r="AK119" s="611">
        <f t="shared" si="142"/>
        <v>0</v>
      </c>
      <c r="AL119" s="611">
        <f t="shared" si="142"/>
        <v>0</v>
      </c>
      <c r="AM119" s="611">
        <f t="shared" si="142"/>
        <v>0</v>
      </c>
      <c r="AN119" s="611">
        <f t="shared" si="142"/>
        <v>0</v>
      </c>
      <c r="AO119" s="611">
        <f t="shared" si="142"/>
        <v>0</v>
      </c>
      <c r="AP119" s="611">
        <f t="shared" si="142"/>
        <v>0</v>
      </c>
      <c r="AQ119" s="611">
        <f t="shared" si="142"/>
        <v>0</v>
      </c>
      <c r="AR119" s="611">
        <f t="shared" si="142"/>
        <v>0</v>
      </c>
      <c r="AS119" s="619">
        <f t="shared" si="142"/>
        <v>0</v>
      </c>
      <c r="AT119" s="619">
        <f t="shared" si="142"/>
        <v>0</v>
      </c>
      <c r="AU119" s="611">
        <f t="shared" si="142"/>
        <v>0</v>
      </c>
      <c r="AV119" s="611">
        <f t="shared" si="142"/>
        <v>0</v>
      </c>
      <c r="AW119" s="611">
        <f t="shared" si="142"/>
        <v>0</v>
      </c>
      <c r="AX119" s="611">
        <f t="shared" si="142"/>
        <v>0</v>
      </c>
      <c r="AY119" s="611">
        <f t="shared" si="142"/>
        <v>0</v>
      </c>
      <c r="AZ119" s="611">
        <f t="shared" si="142"/>
        <v>0</v>
      </c>
      <c r="BA119" s="611">
        <f t="shared" si="142"/>
        <v>0</v>
      </c>
      <c r="BB119" s="58" t="s">
        <v>231</v>
      </c>
      <c r="BC119" s="63"/>
      <c r="BD119" s="92"/>
      <c r="BE119" s="85">
        <v>2016</v>
      </c>
      <c r="BF119" s="91"/>
      <c r="BG119" s="91"/>
    </row>
    <row r="120" spans="1:59" s="613" customFormat="1" ht="22.2" customHeight="1">
      <c r="A120" s="346" t="s">
        <v>63</v>
      </c>
      <c r="B120" s="65" t="s">
        <v>480</v>
      </c>
      <c r="C120" s="611"/>
      <c r="D120" s="611">
        <f>SUM(E120:BA120)</f>
        <v>0</v>
      </c>
      <c r="E120" s="611">
        <f t="shared" ref="E120:K120" si="143">SUM(E121:E122)</f>
        <v>0</v>
      </c>
      <c r="F120" s="611">
        <f t="shared" si="143"/>
        <v>0</v>
      </c>
      <c r="G120" s="611">
        <f t="shared" si="143"/>
        <v>0</v>
      </c>
      <c r="H120" s="611">
        <f t="shared" si="143"/>
        <v>0</v>
      </c>
      <c r="I120" s="611">
        <f t="shared" si="143"/>
        <v>0</v>
      </c>
      <c r="J120" s="611">
        <f t="shared" si="143"/>
        <v>0</v>
      </c>
      <c r="K120" s="611">
        <f t="shared" si="143"/>
        <v>0</v>
      </c>
      <c r="L120" s="611"/>
      <c r="M120" s="611">
        <f t="shared" ref="M120:AF120" si="144">SUM(M121:M122)</f>
        <v>0</v>
      </c>
      <c r="N120" s="611">
        <f t="shared" si="144"/>
        <v>0</v>
      </c>
      <c r="O120" s="611">
        <f t="shared" si="144"/>
        <v>0</v>
      </c>
      <c r="P120" s="611">
        <f t="shared" si="144"/>
        <v>0</v>
      </c>
      <c r="Q120" s="611">
        <f t="shared" si="144"/>
        <v>0</v>
      </c>
      <c r="R120" s="611">
        <f t="shared" si="144"/>
        <v>0</v>
      </c>
      <c r="S120" s="611">
        <f t="shared" si="144"/>
        <v>0</v>
      </c>
      <c r="T120" s="611">
        <f t="shared" si="144"/>
        <v>0</v>
      </c>
      <c r="U120" s="611">
        <f t="shared" si="144"/>
        <v>0</v>
      </c>
      <c r="V120" s="611">
        <f t="shared" si="144"/>
        <v>0</v>
      </c>
      <c r="W120" s="611">
        <f t="shared" si="144"/>
        <v>0</v>
      </c>
      <c r="X120" s="611">
        <f t="shared" si="144"/>
        <v>0</v>
      </c>
      <c r="Y120" s="611">
        <f t="shared" si="144"/>
        <v>0</v>
      </c>
      <c r="Z120" s="611">
        <f t="shared" si="144"/>
        <v>0</v>
      </c>
      <c r="AA120" s="611">
        <f t="shared" si="144"/>
        <v>0</v>
      </c>
      <c r="AB120" s="611">
        <f t="shared" si="144"/>
        <v>0</v>
      </c>
      <c r="AC120" s="611">
        <f t="shared" si="144"/>
        <v>0</v>
      </c>
      <c r="AD120" s="611">
        <f t="shared" si="144"/>
        <v>0</v>
      </c>
      <c r="AE120" s="611">
        <f t="shared" si="144"/>
        <v>0</v>
      </c>
      <c r="AF120" s="611">
        <f t="shared" si="144"/>
        <v>0</v>
      </c>
      <c r="AG120" s="611"/>
      <c r="AH120" s="611">
        <f t="shared" ref="AH120:BA120" si="145">SUM(AH121:AH122)</f>
        <v>0</v>
      </c>
      <c r="AI120" s="611">
        <f t="shared" si="145"/>
        <v>0</v>
      </c>
      <c r="AJ120" s="611">
        <f t="shared" si="145"/>
        <v>0</v>
      </c>
      <c r="AK120" s="611">
        <f t="shared" si="145"/>
        <v>0</v>
      </c>
      <c r="AL120" s="611">
        <f t="shared" si="145"/>
        <v>0</v>
      </c>
      <c r="AM120" s="611">
        <f t="shared" si="145"/>
        <v>0</v>
      </c>
      <c r="AN120" s="611">
        <f t="shared" si="145"/>
        <v>0</v>
      </c>
      <c r="AO120" s="611">
        <f t="shared" si="145"/>
        <v>0</v>
      </c>
      <c r="AP120" s="611">
        <f t="shared" si="145"/>
        <v>0</v>
      </c>
      <c r="AQ120" s="611">
        <f t="shared" si="145"/>
        <v>0</v>
      </c>
      <c r="AR120" s="611">
        <f t="shared" si="145"/>
        <v>0</v>
      </c>
      <c r="AS120" s="611">
        <f t="shared" si="145"/>
        <v>0</v>
      </c>
      <c r="AT120" s="611">
        <f t="shared" si="145"/>
        <v>0</v>
      </c>
      <c r="AU120" s="611">
        <f t="shared" si="145"/>
        <v>0</v>
      </c>
      <c r="AV120" s="611">
        <f t="shared" si="145"/>
        <v>0</v>
      </c>
      <c r="AW120" s="611">
        <f t="shared" si="145"/>
        <v>0</v>
      </c>
      <c r="AX120" s="611">
        <f t="shared" si="145"/>
        <v>0</v>
      </c>
      <c r="AY120" s="611">
        <f t="shared" si="145"/>
        <v>0</v>
      </c>
      <c r="AZ120" s="611">
        <f t="shared" si="145"/>
        <v>0</v>
      </c>
      <c r="BA120" s="611">
        <f t="shared" si="145"/>
        <v>0</v>
      </c>
      <c r="BB120" s="58" t="s">
        <v>231</v>
      </c>
      <c r="BC120" s="63"/>
      <c r="BD120" s="63"/>
      <c r="BE120" s="85">
        <v>2016</v>
      </c>
      <c r="BF120" s="63"/>
      <c r="BG120" s="63"/>
    </row>
    <row r="121" spans="1:59" s="638" customFormat="1" ht="27.75" customHeight="1">
      <c r="A121" s="626" t="s">
        <v>63</v>
      </c>
      <c r="B121" s="684"/>
      <c r="C121" s="635"/>
      <c r="D121" s="635"/>
      <c r="E121" s="635"/>
      <c r="F121" s="635"/>
      <c r="G121" s="635"/>
      <c r="H121" s="635"/>
      <c r="I121" s="628"/>
      <c r="J121" s="628"/>
      <c r="K121" s="628"/>
      <c r="L121" s="628"/>
      <c r="M121" s="628"/>
      <c r="N121" s="628"/>
      <c r="O121" s="628"/>
      <c r="P121" s="635"/>
      <c r="Q121" s="628"/>
      <c r="R121" s="628"/>
      <c r="S121" s="628"/>
      <c r="T121" s="628"/>
      <c r="U121" s="635"/>
      <c r="V121" s="628"/>
      <c r="W121" s="628"/>
      <c r="X121" s="628"/>
      <c r="Y121" s="635"/>
      <c r="Z121" s="628"/>
      <c r="AA121" s="628"/>
      <c r="AB121" s="628"/>
      <c r="AC121" s="628"/>
      <c r="AD121" s="628"/>
      <c r="AE121" s="628"/>
      <c r="AF121" s="628"/>
      <c r="AG121" s="628"/>
      <c r="AH121" s="628"/>
      <c r="AI121" s="628"/>
      <c r="AJ121" s="628"/>
      <c r="AK121" s="628"/>
      <c r="AL121" s="628"/>
      <c r="AM121" s="628"/>
      <c r="AN121" s="628"/>
      <c r="AO121" s="628"/>
      <c r="AP121" s="628"/>
      <c r="AQ121" s="628"/>
      <c r="AR121" s="628"/>
      <c r="AS121" s="635"/>
      <c r="AT121" s="635"/>
      <c r="AU121" s="628"/>
      <c r="AV121" s="628"/>
      <c r="AW121" s="628"/>
      <c r="AX121" s="628"/>
      <c r="AY121" s="628"/>
      <c r="AZ121" s="628"/>
      <c r="BA121" s="628"/>
      <c r="BB121" s="604" t="s">
        <v>231</v>
      </c>
      <c r="BC121" s="629"/>
      <c r="BD121" s="70"/>
      <c r="BE121" s="606">
        <v>2016</v>
      </c>
      <c r="BF121" s="637"/>
      <c r="BG121" s="637"/>
    </row>
    <row r="122" spans="1:59" s="630" customFormat="1" ht="22.2" customHeight="1">
      <c r="A122" s="626" t="s">
        <v>63</v>
      </c>
      <c r="B122" s="672"/>
      <c r="C122" s="628"/>
      <c r="D122" s="628"/>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Q122" s="628"/>
      <c r="AR122" s="628"/>
      <c r="AS122" s="628"/>
      <c r="AT122" s="628"/>
      <c r="AU122" s="628"/>
      <c r="AV122" s="628"/>
      <c r="AW122" s="628"/>
      <c r="AX122" s="628"/>
      <c r="AY122" s="628"/>
      <c r="AZ122" s="628"/>
      <c r="BA122" s="628"/>
      <c r="BB122" s="604" t="s">
        <v>231</v>
      </c>
      <c r="BC122" s="629"/>
      <c r="BD122" s="629"/>
      <c r="BE122" s="606">
        <v>2016</v>
      </c>
      <c r="BF122" s="629"/>
      <c r="BG122" s="629"/>
    </row>
    <row r="123" spans="1:59" s="613" customFormat="1" ht="22.2" customHeight="1">
      <c r="A123" s="346" t="s">
        <v>63</v>
      </c>
      <c r="B123" s="65" t="s">
        <v>481</v>
      </c>
      <c r="C123" s="611"/>
      <c r="D123" s="611">
        <f>SUM(E123:BA123)</f>
        <v>0</v>
      </c>
      <c r="E123" s="611">
        <f t="shared" ref="E123:K123" si="146">SUM(E124:E125)</f>
        <v>0</v>
      </c>
      <c r="F123" s="611">
        <f t="shared" si="146"/>
        <v>0</v>
      </c>
      <c r="G123" s="611">
        <f t="shared" si="146"/>
        <v>0</v>
      </c>
      <c r="H123" s="611">
        <f t="shared" si="146"/>
        <v>0</v>
      </c>
      <c r="I123" s="611">
        <f t="shared" si="146"/>
        <v>0</v>
      </c>
      <c r="J123" s="611">
        <f t="shared" si="146"/>
        <v>0</v>
      </c>
      <c r="K123" s="611">
        <f t="shared" si="146"/>
        <v>0</v>
      </c>
      <c r="L123" s="611"/>
      <c r="M123" s="611">
        <f t="shared" ref="M123:AF123" si="147">SUM(M124:M125)</f>
        <v>0</v>
      </c>
      <c r="N123" s="611">
        <f t="shared" si="147"/>
        <v>0</v>
      </c>
      <c r="O123" s="611">
        <f t="shared" si="147"/>
        <v>0</v>
      </c>
      <c r="P123" s="611">
        <f t="shared" si="147"/>
        <v>0</v>
      </c>
      <c r="Q123" s="611">
        <f t="shared" si="147"/>
        <v>0</v>
      </c>
      <c r="R123" s="611">
        <f t="shared" si="147"/>
        <v>0</v>
      </c>
      <c r="S123" s="611">
        <f t="shared" si="147"/>
        <v>0</v>
      </c>
      <c r="T123" s="611">
        <f t="shared" si="147"/>
        <v>0</v>
      </c>
      <c r="U123" s="611">
        <f t="shared" si="147"/>
        <v>0</v>
      </c>
      <c r="V123" s="611">
        <f t="shared" si="147"/>
        <v>0</v>
      </c>
      <c r="W123" s="611">
        <f t="shared" si="147"/>
        <v>0</v>
      </c>
      <c r="X123" s="611">
        <f t="shared" si="147"/>
        <v>0</v>
      </c>
      <c r="Y123" s="611">
        <f t="shared" si="147"/>
        <v>0</v>
      </c>
      <c r="Z123" s="611">
        <f t="shared" si="147"/>
        <v>0</v>
      </c>
      <c r="AA123" s="611">
        <f t="shared" si="147"/>
        <v>0</v>
      </c>
      <c r="AB123" s="611">
        <f t="shared" si="147"/>
        <v>0</v>
      </c>
      <c r="AC123" s="611">
        <f t="shared" si="147"/>
        <v>0</v>
      </c>
      <c r="AD123" s="611">
        <f t="shared" si="147"/>
        <v>0</v>
      </c>
      <c r="AE123" s="611">
        <f t="shared" si="147"/>
        <v>0</v>
      </c>
      <c r="AF123" s="611">
        <f t="shared" si="147"/>
        <v>0</v>
      </c>
      <c r="AG123" s="611"/>
      <c r="AH123" s="611">
        <f t="shared" ref="AH123:BA123" si="148">SUM(AH124:AH125)</f>
        <v>0</v>
      </c>
      <c r="AI123" s="611">
        <f t="shared" si="148"/>
        <v>0</v>
      </c>
      <c r="AJ123" s="611">
        <f t="shared" si="148"/>
        <v>0</v>
      </c>
      <c r="AK123" s="611">
        <f t="shared" si="148"/>
        <v>0</v>
      </c>
      <c r="AL123" s="611">
        <f t="shared" si="148"/>
        <v>0</v>
      </c>
      <c r="AM123" s="611">
        <f t="shared" si="148"/>
        <v>0</v>
      </c>
      <c r="AN123" s="611">
        <f t="shared" si="148"/>
        <v>0</v>
      </c>
      <c r="AO123" s="611">
        <f t="shared" si="148"/>
        <v>0</v>
      </c>
      <c r="AP123" s="611">
        <f t="shared" si="148"/>
        <v>0</v>
      </c>
      <c r="AQ123" s="611">
        <f t="shared" si="148"/>
        <v>0</v>
      </c>
      <c r="AR123" s="611">
        <f t="shared" si="148"/>
        <v>0</v>
      </c>
      <c r="AS123" s="611">
        <f t="shared" si="148"/>
        <v>0</v>
      </c>
      <c r="AT123" s="611">
        <f t="shared" si="148"/>
        <v>0</v>
      </c>
      <c r="AU123" s="611">
        <f t="shared" si="148"/>
        <v>0</v>
      </c>
      <c r="AV123" s="611">
        <f t="shared" si="148"/>
        <v>0</v>
      </c>
      <c r="AW123" s="611">
        <f t="shared" si="148"/>
        <v>0</v>
      </c>
      <c r="AX123" s="611">
        <f t="shared" si="148"/>
        <v>0</v>
      </c>
      <c r="AY123" s="611">
        <f t="shared" si="148"/>
        <v>0</v>
      </c>
      <c r="AZ123" s="611">
        <f t="shared" si="148"/>
        <v>0</v>
      </c>
      <c r="BA123" s="611">
        <f t="shared" si="148"/>
        <v>0</v>
      </c>
      <c r="BB123" s="58" t="s">
        <v>231</v>
      </c>
      <c r="BC123" s="63"/>
      <c r="BD123" s="63"/>
      <c r="BE123" s="85">
        <v>2016</v>
      </c>
      <c r="BF123" s="63"/>
      <c r="BG123" s="63"/>
    </row>
    <row r="124" spans="1:59" s="630" customFormat="1" ht="22.2" customHeight="1">
      <c r="A124" s="626" t="s">
        <v>63</v>
      </c>
      <c r="B124" s="672"/>
      <c r="C124" s="628"/>
      <c r="D124" s="628"/>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628"/>
      <c r="AJ124" s="628"/>
      <c r="AK124" s="628"/>
      <c r="AL124" s="628"/>
      <c r="AM124" s="628"/>
      <c r="AN124" s="628"/>
      <c r="AO124" s="628"/>
      <c r="AP124" s="628"/>
      <c r="AQ124" s="628"/>
      <c r="AR124" s="628"/>
      <c r="AS124" s="628"/>
      <c r="AT124" s="628"/>
      <c r="AU124" s="628"/>
      <c r="AV124" s="628"/>
      <c r="AW124" s="628"/>
      <c r="AX124" s="628"/>
      <c r="AY124" s="628"/>
      <c r="AZ124" s="628"/>
      <c r="BA124" s="628"/>
      <c r="BB124" s="604" t="s">
        <v>231</v>
      </c>
      <c r="BC124" s="629"/>
      <c r="BD124" s="629"/>
      <c r="BE124" s="606">
        <v>2016</v>
      </c>
      <c r="BF124" s="629"/>
      <c r="BG124" s="629"/>
    </row>
    <row r="125" spans="1:59" s="630" customFormat="1" ht="22.2" customHeight="1">
      <c r="A125" s="626" t="s">
        <v>63</v>
      </c>
      <c r="B125" s="672"/>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04" t="s">
        <v>231</v>
      </c>
      <c r="BC125" s="629"/>
      <c r="BD125" s="629"/>
      <c r="BE125" s="606">
        <v>2016</v>
      </c>
      <c r="BF125" s="629"/>
      <c r="BG125" s="629"/>
    </row>
    <row r="126" spans="1:59" s="613" customFormat="1" ht="22.2" customHeight="1">
      <c r="A126" s="346" t="s">
        <v>66</v>
      </c>
      <c r="B126" s="615" t="s">
        <v>492</v>
      </c>
      <c r="C126" s="611">
        <f>SUM(C127,C130)</f>
        <v>0</v>
      </c>
      <c r="D126" s="611">
        <f>SUM(D127+D130)</f>
        <v>0</v>
      </c>
      <c r="E126" s="611">
        <f t="shared" ref="E126:K126" si="149">SUM(E127,E130)</f>
        <v>0</v>
      </c>
      <c r="F126" s="611">
        <f t="shared" si="149"/>
        <v>0</v>
      </c>
      <c r="G126" s="611">
        <f t="shared" si="149"/>
        <v>0</v>
      </c>
      <c r="H126" s="611">
        <f t="shared" si="149"/>
        <v>0</v>
      </c>
      <c r="I126" s="611">
        <f t="shared" si="149"/>
        <v>0</v>
      </c>
      <c r="J126" s="611">
        <f t="shared" si="149"/>
        <v>0</v>
      </c>
      <c r="K126" s="611">
        <f t="shared" si="149"/>
        <v>0</v>
      </c>
      <c r="L126" s="611"/>
      <c r="M126" s="611">
        <f t="shared" ref="M126:AF126" si="150">SUM(M127,M130)</f>
        <v>0</v>
      </c>
      <c r="N126" s="611">
        <f t="shared" si="150"/>
        <v>0</v>
      </c>
      <c r="O126" s="611">
        <f t="shared" si="150"/>
        <v>0</v>
      </c>
      <c r="P126" s="611">
        <f t="shared" si="150"/>
        <v>0</v>
      </c>
      <c r="Q126" s="611">
        <f t="shared" si="150"/>
        <v>0</v>
      </c>
      <c r="R126" s="611">
        <f t="shared" si="150"/>
        <v>0</v>
      </c>
      <c r="S126" s="611">
        <f t="shared" si="150"/>
        <v>0</v>
      </c>
      <c r="T126" s="611">
        <f t="shared" si="150"/>
        <v>0</v>
      </c>
      <c r="U126" s="611">
        <f t="shared" si="150"/>
        <v>0</v>
      </c>
      <c r="V126" s="611">
        <f t="shared" si="150"/>
        <v>0</v>
      </c>
      <c r="W126" s="611">
        <f t="shared" si="150"/>
        <v>0</v>
      </c>
      <c r="X126" s="611">
        <f t="shared" si="150"/>
        <v>0</v>
      </c>
      <c r="Y126" s="611">
        <f t="shared" si="150"/>
        <v>0</v>
      </c>
      <c r="Z126" s="611">
        <f t="shared" si="150"/>
        <v>0</v>
      </c>
      <c r="AA126" s="611">
        <f t="shared" si="150"/>
        <v>0</v>
      </c>
      <c r="AB126" s="611">
        <f t="shared" si="150"/>
        <v>0</v>
      </c>
      <c r="AC126" s="611">
        <f t="shared" si="150"/>
        <v>0</v>
      </c>
      <c r="AD126" s="611">
        <f t="shared" si="150"/>
        <v>0</v>
      </c>
      <c r="AE126" s="611">
        <f t="shared" si="150"/>
        <v>0</v>
      </c>
      <c r="AF126" s="611">
        <f t="shared" si="150"/>
        <v>0</v>
      </c>
      <c r="AG126" s="611"/>
      <c r="AH126" s="611">
        <f t="shared" ref="AH126:BA126" si="151">SUM(AH127,AH130)</f>
        <v>0</v>
      </c>
      <c r="AI126" s="611">
        <f t="shared" si="151"/>
        <v>0</v>
      </c>
      <c r="AJ126" s="611">
        <f t="shared" si="151"/>
        <v>0</v>
      </c>
      <c r="AK126" s="611">
        <f t="shared" si="151"/>
        <v>0</v>
      </c>
      <c r="AL126" s="611">
        <f t="shared" si="151"/>
        <v>0</v>
      </c>
      <c r="AM126" s="611">
        <f t="shared" si="151"/>
        <v>0</v>
      </c>
      <c r="AN126" s="611">
        <f t="shared" si="151"/>
        <v>0</v>
      </c>
      <c r="AO126" s="611">
        <f t="shared" si="151"/>
        <v>0</v>
      </c>
      <c r="AP126" s="611">
        <f t="shared" si="151"/>
        <v>0</v>
      </c>
      <c r="AQ126" s="611">
        <f t="shared" si="151"/>
        <v>0</v>
      </c>
      <c r="AR126" s="611">
        <f t="shared" si="151"/>
        <v>0</v>
      </c>
      <c r="AS126" s="611">
        <f t="shared" si="151"/>
        <v>0</v>
      </c>
      <c r="AT126" s="611">
        <f t="shared" si="151"/>
        <v>0</v>
      </c>
      <c r="AU126" s="611">
        <f t="shared" si="151"/>
        <v>0</v>
      </c>
      <c r="AV126" s="611">
        <f t="shared" si="151"/>
        <v>0</v>
      </c>
      <c r="AW126" s="611">
        <f t="shared" si="151"/>
        <v>0</v>
      </c>
      <c r="AX126" s="611">
        <f t="shared" si="151"/>
        <v>0</v>
      </c>
      <c r="AY126" s="611">
        <f t="shared" si="151"/>
        <v>0</v>
      </c>
      <c r="AZ126" s="611">
        <f t="shared" si="151"/>
        <v>0</v>
      </c>
      <c r="BA126" s="611">
        <f t="shared" si="151"/>
        <v>0</v>
      </c>
      <c r="BB126" s="58" t="s">
        <v>231</v>
      </c>
      <c r="BC126" s="63"/>
      <c r="BD126" s="63"/>
      <c r="BE126" s="85">
        <v>2016</v>
      </c>
      <c r="BF126" s="63"/>
      <c r="BG126" s="63"/>
    </row>
    <row r="127" spans="1:59" s="613" customFormat="1" ht="22.2" customHeight="1">
      <c r="A127" s="346" t="s">
        <v>66</v>
      </c>
      <c r="B127" s="65" t="s">
        <v>480</v>
      </c>
      <c r="C127" s="611"/>
      <c r="D127" s="611">
        <f>SUM(E127:BA127)</f>
        <v>0</v>
      </c>
      <c r="E127" s="611">
        <f t="shared" ref="E127:K127" si="152">SUM(E128:E129)</f>
        <v>0</v>
      </c>
      <c r="F127" s="611">
        <f t="shared" si="152"/>
        <v>0</v>
      </c>
      <c r="G127" s="611">
        <f t="shared" si="152"/>
        <v>0</v>
      </c>
      <c r="H127" s="611">
        <f t="shared" si="152"/>
        <v>0</v>
      </c>
      <c r="I127" s="611">
        <f t="shared" si="152"/>
        <v>0</v>
      </c>
      <c r="J127" s="611">
        <f t="shared" si="152"/>
        <v>0</v>
      </c>
      <c r="K127" s="611">
        <f t="shared" si="152"/>
        <v>0</v>
      </c>
      <c r="L127" s="611"/>
      <c r="M127" s="611">
        <f t="shared" ref="M127:AF127" si="153">SUM(M128:M129)</f>
        <v>0</v>
      </c>
      <c r="N127" s="611">
        <f t="shared" si="153"/>
        <v>0</v>
      </c>
      <c r="O127" s="611">
        <f t="shared" si="153"/>
        <v>0</v>
      </c>
      <c r="P127" s="611">
        <f t="shared" si="153"/>
        <v>0</v>
      </c>
      <c r="Q127" s="611">
        <f t="shared" si="153"/>
        <v>0</v>
      </c>
      <c r="R127" s="611">
        <f t="shared" si="153"/>
        <v>0</v>
      </c>
      <c r="S127" s="611">
        <f t="shared" si="153"/>
        <v>0</v>
      </c>
      <c r="T127" s="611">
        <f t="shared" si="153"/>
        <v>0</v>
      </c>
      <c r="U127" s="611">
        <f t="shared" si="153"/>
        <v>0</v>
      </c>
      <c r="V127" s="611">
        <f t="shared" si="153"/>
        <v>0</v>
      </c>
      <c r="W127" s="611">
        <f t="shared" si="153"/>
        <v>0</v>
      </c>
      <c r="X127" s="611">
        <f t="shared" si="153"/>
        <v>0</v>
      </c>
      <c r="Y127" s="611">
        <f t="shared" si="153"/>
        <v>0</v>
      </c>
      <c r="Z127" s="611">
        <f t="shared" si="153"/>
        <v>0</v>
      </c>
      <c r="AA127" s="611">
        <f t="shared" si="153"/>
        <v>0</v>
      </c>
      <c r="AB127" s="611">
        <f t="shared" si="153"/>
        <v>0</v>
      </c>
      <c r="AC127" s="611">
        <f t="shared" si="153"/>
        <v>0</v>
      </c>
      <c r="AD127" s="611">
        <f t="shared" si="153"/>
        <v>0</v>
      </c>
      <c r="AE127" s="611">
        <f t="shared" si="153"/>
        <v>0</v>
      </c>
      <c r="AF127" s="611">
        <f t="shared" si="153"/>
        <v>0</v>
      </c>
      <c r="AG127" s="611"/>
      <c r="AH127" s="611">
        <f t="shared" ref="AH127:BA127" si="154">SUM(AH128:AH129)</f>
        <v>0</v>
      </c>
      <c r="AI127" s="611">
        <f t="shared" si="154"/>
        <v>0</v>
      </c>
      <c r="AJ127" s="611">
        <f t="shared" si="154"/>
        <v>0</v>
      </c>
      <c r="AK127" s="611">
        <f t="shared" si="154"/>
        <v>0</v>
      </c>
      <c r="AL127" s="611">
        <f t="shared" si="154"/>
        <v>0</v>
      </c>
      <c r="AM127" s="611">
        <f t="shared" si="154"/>
        <v>0</v>
      </c>
      <c r="AN127" s="611">
        <f t="shared" si="154"/>
        <v>0</v>
      </c>
      <c r="AO127" s="611">
        <f t="shared" si="154"/>
        <v>0</v>
      </c>
      <c r="AP127" s="611">
        <f t="shared" si="154"/>
        <v>0</v>
      </c>
      <c r="AQ127" s="611">
        <f t="shared" si="154"/>
        <v>0</v>
      </c>
      <c r="AR127" s="611">
        <f t="shared" si="154"/>
        <v>0</v>
      </c>
      <c r="AS127" s="611">
        <f t="shared" si="154"/>
        <v>0</v>
      </c>
      <c r="AT127" s="611">
        <f t="shared" si="154"/>
        <v>0</v>
      </c>
      <c r="AU127" s="611">
        <f t="shared" si="154"/>
        <v>0</v>
      </c>
      <c r="AV127" s="611">
        <f t="shared" si="154"/>
        <v>0</v>
      </c>
      <c r="AW127" s="611">
        <f t="shared" si="154"/>
        <v>0</v>
      </c>
      <c r="AX127" s="611">
        <f t="shared" si="154"/>
        <v>0</v>
      </c>
      <c r="AY127" s="611">
        <f t="shared" si="154"/>
        <v>0</v>
      </c>
      <c r="AZ127" s="611">
        <f t="shared" si="154"/>
        <v>0</v>
      </c>
      <c r="BA127" s="611">
        <f t="shared" si="154"/>
        <v>0</v>
      </c>
      <c r="BB127" s="58" t="s">
        <v>231</v>
      </c>
      <c r="BC127" s="63"/>
      <c r="BD127" s="63"/>
      <c r="BE127" s="85">
        <v>2016</v>
      </c>
      <c r="BF127" s="63"/>
      <c r="BG127" s="63"/>
    </row>
    <row r="128" spans="1:59" s="630" customFormat="1" ht="22.2" customHeight="1">
      <c r="A128" s="626" t="s">
        <v>66</v>
      </c>
      <c r="B128" s="672"/>
      <c r="C128" s="628"/>
      <c r="D128" s="628"/>
      <c r="E128" s="628"/>
      <c r="F128" s="628"/>
      <c r="G128" s="628"/>
      <c r="H128" s="628"/>
      <c r="I128" s="628"/>
      <c r="J128" s="628"/>
      <c r="K128" s="628"/>
      <c r="L128" s="628"/>
      <c r="M128" s="628"/>
      <c r="N128" s="628"/>
      <c r="O128" s="628"/>
      <c r="P128" s="628"/>
      <c r="Q128" s="628"/>
      <c r="R128" s="628"/>
      <c r="S128" s="628"/>
      <c r="T128" s="628"/>
      <c r="U128" s="628"/>
      <c r="V128" s="628"/>
      <c r="W128" s="628"/>
      <c r="X128" s="628"/>
      <c r="Y128" s="628"/>
      <c r="Z128" s="628"/>
      <c r="AA128" s="628"/>
      <c r="AB128" s="628"/>
      <c r="AC128" s="628"/>
      <c r="AD128" s="628"/>
      <c r="AE128" s="628"/>
      <c r="AF128" s="628"/>
      <c r="AG128" s="628"/>
      <c r="AH128" s="628"/>
      <c r="AI128" s="628"/>
      <c r="AJ128" s="628"/>
      <c r="AK128" s="628"/>
      <c r="AL128" s="628"/>
      <c r="AM128" s="628"/>
      <c r="AN128" s="628"/>
      <c r="AO128" s="628"/>
      <c r="AP128" s="628"/>
      <c r="AQ128" s="628"/>
      <c r="AR128" s="628"/>
      <c r="AS128" s="628"/>
      <c r="AT128" s="628"/>
      <c r="AU128" s="628"/>
      <c r="AV128" s="628"/>
      <c r="AW128" s="628"/>
      <c r="AX128" s="628"/>
      <c r="AY128" s="628"/>
      <c r="AZ128" s="628"/>
      <c r="BA128" s="628"/>
      <c r="BB128" s="604" t="s">
        <v>231</v>
      </c>
      <c r="BC128" s="629"/>
      <c r="BD128" s="629"/>
      <c r="BE128" s="606">
        <v>2016</v>
      </c>
      <c r="BF128" s="629"/>
      <c r="BG128" s="629"/>
    </row>
    <row r="129" spans="1:59" s="630" customFormat="1" ht="22.2" customHeight="1">
      <c r="A129" s="626" t="s">
        <v>66</v>
      </c>
      <c r="B129" s="672"/>
      <c r="C129" s="628"/>
      <c r="D129" s="628"/>
      <c r="E129" s="628"/>
      <c r="F129" s="628"/>
      <c r="G129" s="628"/>
      <c r="H129" s="628"/>
      <c r="I129" s="628"/>
      <c r="J129" s="628"/>
      <c r="K129" s="628"/>
      <c r="L129" s="628"/>
      <c r="M129" s="628"/>
      <c r="N129" s="628"/>
      <c r="O129" s="628"/>
      <c r="P129" s="628"/>
      <c r="Q129" s="628"/>
      <c r="R129" s="628"/>
      <c r="S129" s="628"/>
      <c r="T129" s="628"/>
      <c r="U129" s="628"/>
      <c r="V129" s="628"/>
      <c r="W129" s="628"/>
      <c r="X129" s="628"/>
      <c r="Y129" s="628"/>
      <c r="Z129" s="628"/>
      <c r="AA129" s="628"/>
      <c r="AB129" s="628"/>
      <c r="AC129" s="628"/>
      <c r="AD129" s="628"/>
      <c r="AE129" s="628"/>
      <c r="AF129" s="628"/>
      <c r="AG129" s="628"/>
      <c r="AH129" s="628"/>
      <c r="AI129" s="628"/>
      <c r="AJ129" s="628"/>
      <c r="AK129" s="628"/>
      <c r="AL129" s="628"/>
      <c r="AM129" s="628"/>
      <c r="AN129" s="628"/>
      <c r="AO129" s="628"/>
      <c r="AP129" s="628"/>
      <c r="AQ129" s="628"/>
      <c r="AR129" s="628"/>
      <c r="AS129" s="628"/>
      <c r="AT129" s="628"/>
      <c r="AU129" s="628"/>
      <c r="AV129" s="628"/>
      <c r="AW129" s="628"/>
      <c r="AX129" s="628"/>
      <c r="AY129" s="628"/>
      <c r="AZ129" s="628"/>
      <c r="BA129" s="628"/>
      <c r="BB129" s="604" t="s">
        <v>231</v>
      </c>
      <c r="BC129" s="629"/>
      <c r="BD129" s="629"/>
      <c r="BE129" s="606">
        <v>2016</v>
      </c>
      <c r="BF129" s="629"/>
      <c r="BG129" s="629"/>
    </row>
    <row r="130" spans="1:59" s="613" customFormat="1" ht="22.2" customHeight="1">
      <c r="A130" s="346" t="s">
        <v>66</v>
      </c>
      <c r="B130" s="65" t="s">
        <v>481</v>
      </c>
      <c r="C130" s="611"/>
      <c r="D130" s="611">
        <f>SUM(E130:BA130)</f>
        <v>0</v>
      </c>
      <c r="E130" s="611">
        <f t="shared" ref="E130:K130" si="155">SUM(E131:E132)</f>
        <v>0</v>
      </c>
      <c r="F130" s="611">
        <f t="shared" si="155"/>
        <v>0</v>
      </c>
      <c r="G130" s="611">
        <f t="shared" si="155"/>
        <v>0</v>
      </c>
      <c r="H130" s="611">
        <f t="shared" si="155"/>
        <v>0</v>
      </c>
      <c r="I130" s="611">
        <f t="shared" si="155"/>
        <v>0</v>
      </c>
      <c r="J130" s="611">
        <f t="shared" si="155"/>
        <v>0</v>
      </c>
      <c r="K130" s="611">
        <f t="shared" si="155"/>
        <v>0</v>
      </c>
      <c r="L130" s="611"/>
      <c r="M130" s="611">
        <f t="shared" ref="M130:AF130" si="156">SUM(M131:M132)</f>
        <v>0</v>
      </c>
      <c r="N130" s="611">
        <f t="shared" si="156"/>
        <v>0</v>
      </c>
      <c r="O130" s="611">
        <f t="shared" si="156"/>
        <v>0</v>
      </c>
      <c r="P130" s="611">
        <f t="shared" si="156"/>
        <v>0</v>
      </c>
      <c r="Q130" s="611">
        <f t="shared" si="156"/>
        <v>0</v>
      </c>
      <c r="R130" s="611">
        <f t="shared" si="156"/>
        <v>0</v>
      </c>
      <c r="S130" s="611">
        <f t="shared" si="156"/>
        <v>0</v>
      </c>
      <c r="T130" s="611">
        <f t="shared" si="156"/>
        <v>0</v>
      </c>
      <c r="U130" s="611">
        <f t="shared" si="156"/>
        <v>0</v>
      </c>
      <c r="V130" s="611">
        <f t="shared" si="156"/>
        <v>0</v>
      </c>
      <c r="W130" s="611">
        <f t="shared" si="156"/>
        <v>0</v>
      </c>
      <c r="X130" s="611">
        <f t="shared" si="156"/>
        <v>0</v>
      </c>
      <c r="Y130" s="611">
        <f t="shared" si="156"/>
        <v>0</v>
      </c>
      <c r="Z130" s="611">
        <f t="shared" si="156"/>
        <v>0</v>
      </c>
      <c r="AA130" s="611">
        <f t="shared" si="156"/>
        <v>0</v>
      </c>
      <c r="AB130" s="611">
        <f t="shared" si="156"/>
        <v>0</v>
      </c>
      <c r="AC130" s="611">
        <f t="shared" si="156"/>
        <v>0</v>
      </c>
      <c r="AD130" s="611">
        <f t="shared" si="156"/>
        <v>0</v>
      </c>
      <c r="AE130" s="611">
        <f t="shared" si="156"/>
        <v>0</v>
      </c>
      <c r="AF130" s="611">
        <f t="shared" si="156"/>
        <v>0</v>
      </c>
      <c r="AG130" s="611"/>
      <c r="AH130" s="611">
        <f t="shared" ref="AH130:BA130" si="157">SUM(AH131:AH132)</f>
        <v>0</v>
      </c>
      <c r="AI130" s="611">
        <f t="shared" si="157"/>
        <v>0</v>
      </c>
      <c r="AJ130" s="611">
        <f t="shared" si="157"/>
        <v>0</v>
      </c>
      <c r="AK130" s="611">
        <f t="shared" si="157"/>
        <v>0</v>
      </c>
      <c r="AL130" s="611">
        <f t="shared" si="157"/>
        <v>0</v>
      </c>
      <c r="AM130" s="611">
        <f t="shared" si="157"/>
        <v>0</v>
      </c>
      <c r="AN130" s="611">
        <f t="shared" si="157"/>
        <v>0</v>
      </c>
      <c r="AO130" s="611">
        <f t="shared" si="157"/>
        <v>0</v>
      </c>
      <c r="AP130" s="611">
        <f t="shared" si="157"/>
        <v>0</v>
      </c>
      <c r="AQ130" s="611">
        <f t="shared" si="157"/>
        <v>0</v>
      </c>
      <c r="AR130" s="611">
        <f t="shared" si="157"/>
        <v>0</v>
      </c>
      <c r="AS130" s="611">
        <f t="shared" si="157"/>
        <v>0</v>
      </c>
      <c r="AT130" s="611">
        <f t="shared" si="157"/>
        <v>0</v>
      </c>
      <c r="AU130" s="611">
        <f t="shared" si="157"/>
        <v>0</v>
      </c>
      <c r="AV130" s="611">
        <f t="shared" si="157"/>
        <v>0</v>
      </c>
      <c r="AW130" s="611">
        <f t="shared" si="157"/>
        <v>0</v>
      </c>
      <c r="AX130" s="611">
        <f t="shared" si="157"/>
        <v>0</v>
      </c>
      <c r="AY130" s="611">
        <f t="shared" si="157"/>
        <v>0</v>
      </c>
      <c r="AZ130" s="611">
        <f t="shared" si="157"/>
        <v>0</v>
      </c>
      <c r="BA130" s="611">
        <f t="shared" si="157"/>
        <v>0</v>
      </c>
      <c r="BB130" s="58" t="s">
        <v>231</v>
      </c>
      <c r="BC130" s="63"/>
      <c r="BD130" s="63"/>
      <c r="BE130" s="85">
        <v>2016</v>
      </c>
      <c r="BF130" s="63"/>
      <c r="BG130" s="63"/>
    </row>
    <row r="131" spans="1:59" s="630" customFormat="1" ht="22.2" customHeight="1">
      <c r="A131" s="626" t="s">
        <v>66</v>
      </c>
      <c r="B131" s="672"/>
      <c r="C131" s="628"/>
      <c r="D131" s="628"/>
      <c r="E131" s="628"/>
      <c r="F131" s="628"/>
      <c r="G131" s="628"/>
      <c r="H131" s="628"/>
      <c r="I131" s="628"/>
      <c r="J131" s="628"/>
      <c r="K131" s="628"/>
      <c r="L131" s="628"/>
      <c r="M131" s="628"/>
      <c r="N131" s="628"/>
      <c r="O131" s="628"/>
      <c r="P131" s="628"/>
      <c r="Q131" s="628"/>
      <c r="R131" s="628"/>
      <c r="S131" s="628"/>
      <c r="T131" s="628"/>
      <c r="U131" s="628"/>
      <c r="V131" s="628"/>
      <c r="W131" s="628"/>
      <c r="X131" s="628"/>
      <c r="Y131" s="628"/>
      <c r="Z131" s="628"/>
      <c r="AA131" s="628"/>
      <c r="AB131" s="628"/>
      <c r="AC131" s="628"/>
      <c r="AD131" s="628"/>
      <c r="AE131" s="628"/>
      <c r="AF131" s="628"/>
      <c r="AG131" s="628"/>
      <c r="AH131" s="628"/>
      <c r="AI131" s="628"/>
      <c r="AJ131" s="628"/>
      <c r="AK131" s="628"/>
      <c r="AL131" s="628"/>
      <c r="AM131" s="628"/>
      <c r="AN131" s="628"/>
      <c r="AO131" s="628"/>
      <c r="AP131" s="628"/>
      <c r="AQ131" s="628"/>
      <c r="AR131" s="628"/>
      <c r="AS131" s="628"/>
      <c r="AT131" s="628"/>
      <c r="AU131" s="628"/>
      <c r="AV131" s="628"/>
      <c r="AW131" s="628"/>
      <c r="AX131" s="628"/>
      <c r="AY131" s="628"/>
      <c r="AZ131" s="628"/>
      <c r="BA131" s="628"/>
      <c r="BB131" s="604" t="s">
        <v>231</v>
      </c>
      <c r="BC131" s="629"/>
      <c r="BD131" s="629"/>
      <c r="BE131" s="606">
        <v>2016</v>
      </c>
      <c r="BF131" s="629"/>
      <c r="BG131" s="629"/>
    </row>
    <row r="132" spans="1:59" s="630" customFormat="1" ht="22.2" customHeight="1">
      <c r="A132" s="626" t="s">
        <v>66</v>
      </c>
      <c r="B132" s="672"/>
      <c r="C132" s="628"/>
      <c r="D132" s="628"/>
      <c r="E132" s="628"/>
      <c r="F132" s="628"/>
      <c r="G132" s="628"/>
      <c r="H132" s="628"/>
      <c r="I132" s="628"/>
      <c r="J132" s="628"/>
      <c r="K132" s="628"/>
      <c r="L132" s="628"/>
      <c r="M132" s="628"/>
      <c r="N132" s="628"/>
      <c r="O132" s="628"/>
      <c r="P132" s="628"/>
      <c r="Q132" s="628"/>
      <c r="R132" s="628"/>
      <c r="S132" s="628"/>
      <c r="T132" s="628"/>
      <c r="U132" s="628"/>
      <c r="V132" s="628"/>
      <c r="W132" s="628"/>
      <c r="X132" s="628"/>
      <c r="Y132" s="628"/>
      <c r="Z132" s="628"/>
      <c r="AA132" s="628"/>
      <c r="AB132" s="628"/>
      <c r="AC132" s="628"/>
      <c r="AD132" s="628"/>
      <c r="AE132" s="628"/>
      <c r="AF132" s="628"/>
      <c r="AG132" s="628"/>
      <c r="AH132" s="628"/>
      <c r="AI132" s="628"/>
      <c r="AJ132" s="628"/>
      <c r="AK132" s="628"/>
      <c r="AL132" s="628"/>
      <c r="AM132" s="628"/>
      <c r="AN132" s="628"/>
      <c r="AO132" s="628"/>
      <c r="AP132" s="628"/>
      <c r="AQ132" s="628"/>
      <c r="AR132" s="628"/>
      <c r="AS132" s="628"/>
      <c r="AT132" s="628"/>
      <c r="AU132" s="628"/>
      <c r="AV132" s="628"/>
      <c r="AW132" s="628"/>
      <c r="AX132" s="628"/>
      <c r="AY132" s="628"/>
      <c r="AZ132" s="628"/>
      <c r="BA132" s="628"/>
      <c r="BB132" s="604" t="s">
        <v>231</v>
      </c>
      <c r="BC132" s="629"/>
      <c r="BD132" s="629"/>
      <c r="BE132" s="606">
        <v>2016</v>
      </c>
      <c r="BF132" s="629"/>
      <c r="BG132" s="629"/>
    </row>
    <row r="133" spans="1:59" s="613" customFormat="1" ht="22.2" customHeight="1">
      <c r="A133" s="346" t="s">
        <v>117</v>
      </c>
      <c r="B133" s="615" t="s">
        <v>507</v>
      </c>
      <c r="C133" s="611">
        <f>SUM(C134,C137)</f>
        <v>0</v>
      </c>
      <c r="D133" s="611">
        <f>SUM(D134+D137)</f>
        <v>0</v>
      </c>
      <c r="E133" s="611">
        <f t="shared" ref="E133:K133" si="158">SUM(E134,E137)</f>
        <v>0</v>
      </c>
      <c r="F133" s="611">
        <f t="shared" si="158"/>
        <v>0</v>
      </c>
      <c r="G133" s="611">
        <f t="shared" si="158"/>
        <v>0</v>
      </c>
      <c r="H133" s="611">
        <f t="shared" si="158"/>
        <v>0</v>
      </c>
      <c r="I133" s="611">
        <f t="shared" si="158"/>
        <v>0</v>
      </c>
      <c r="J133" s="611">
        <f t="shared" si="158"/>
        <v>0</v>
      </c>
      <c r="K133" s="611">
        <f t="shared" si="158"/>
        <v>0</v>
      </c>
      <c r="L133" s="611"/>
      <c r="M133" s="611">
        <f t="shared" ref="M133:AF133" si="159">SUM(M134,M137)</f>
        <v>0</v>
      </c>
      <c r="N133" s="611">
        <f t="shared" si="159"/>
        <v>0</v>
      </c>
      <c r="O133" s="611">
        <f t="shared" si="159"/>
        <v>0</v>
      </c>
      <c r="P133" s="611">
        <f t="shared" si="159"/>
        <v>0</v>
      </c>
      <c r="Q133" s="611">
        <f t="shared" si="159"/>
        <v>0</v>
      </c>
      <c r="R133" s="611">
        <f t="shared" si="159"/>
        <v>0</v>
      </c>
      <c r="S133" s="611">
        <f t="shared" si="159"/>
        <v>0</v>
      </c>
      <c r="T133" s="611">
        <f t="shared" si="159"/>
        <v>0</v>
      </c>
      <c r="U133" s="611">
        <f t="shared" si="159"/>
        <v>0</v>
      </c>
      <c r="V133" s="611">
        <f t="shared" si="159"/>
        <v>0</v>
      </c>
      <c r="W133" s="611">
        <f t="shared" si="159"/>
        <v>0</v>
      </c>
      <c r="X133" s="611">
        <f t="shared" si="159"/>
        <v>0</v>
      </c>
      <c r="Y133" s="611">
        <f t="shared" si="159"/>
        <v>0</v>
      </c>
      <c r="Z133" s="611">
        <f t="shared" si="159"/>
        <v>0</v>
      </c>
      <c r="AA133" s="611">
        <f t="shared" si="159"/>
        <v>0</v>
      </c>
      <c r="AB133" s="611">
        <f t="shared" si="159"/>
        <v>0</v>
      </c>
      <c r="AC133" s="611">
        <f t="shared" si="159"/>
        <v>0</v>
      </c>
      <c r="AD133" s="611">
        <f t="shared" si="159"/>
        <v>0</v>
      </c>
      <c r="AE133" s="611">
        <f t="shared" si="159"/>
        <v>0</v>
      </c>
      <c r="AF133" s="611">
        <f t="shared" si="159"/>
        <v>0</v>
      </c>
      <c r="AG133" s="611"/>
      <c r="AH133" s="611">
        <f t="shared" ref="AH133:BA133" si="160">SUM(AH134,AH137)</f>
        <v>0</v>
      </c>
      <c r="AI133" s="611">
        <f t="shared" si="160"/>
        <v>0</v>
      </c>
      <c r="AJ133" s="611">
        <f t="shared" si="160"/>
        <v>0</v>
      </c>
      <c r="AK133" s="611">
        <f t="shared" si="160"/>
        <v>0</v>
      </c>
      <c r="AL133" s="611">
        <f t="shared" si="160"/>
        <v>0</v>
      </c>
      <c r="AM133" s="611">
        <f t="shared" si="160"/>
        <v>0</v>
      </c>
      <c r="AN133" s="611">
        <f t="shared" si="160"/>
        <v>0</v>
      </c>
      <c r="AO133" s="611">
        <f t="shared" si="160"/>
        <v>0</v>
      </c>
      <c r="AP133" s="611">
        <f t="shared" si="160"/>
        <v>0</v>
      </c>
      <c r="AQ133" s="611">
        <f t="shared" si="160"/>
        <v>0</v>
      </c>
      <c r="AR133" s="611">
        <f t="shared" si="160"/>
        <v>0</v>
      </c>
      <c r="AS133" s="611">
        <f t="shared" si="160"/>
        <v>0</v>
      </c>
      <c r="AT133" s="611">
        <f t="shared" si="160"/>
        <v>0</v>
      </c>
      <c r="AU133" s="611">
        <f t="shared" si="160"/>
        <v>0</v>
      </c>
      <c r="AV133" s="611">
        <f t="shared" si="160"/>
        <v>0</v>
      </c>
      <c r="AW133" s="611">
        <f t="shared" si="160"/>
        <v>0</v>
      </c>
      <c r="AX133" s="611">
        <f t="shared" si="160"/>
        <v>0</v>
      </c>
      <c r="AY133" s="611">
        <f t="shared" si="160"/>
        <v>0</v>
      </c>
      <c r="AZ133" s="611">
        <f t="shared" si="160"/>
        <v>0</v>
      </c>
      <c r="BA133" s="611">
        <f t="shared" si="160"/>
        <v>0</v>
      </c>
      <c r="BB133" s="58" t="s">
        <v>231</v>
      </c>
      <c r="BC133" s="63"/>
      <c r="BD133" s="63"/>
      <c r="BE133" s="43">
        <v>2016</v>
      </c>
      <c r="BF133" s="62"/>
      <c r="BG133" s="62"/>
    </row>
    <row r="134" spans="1:59" s="613" customFormat="1" ht="22.2" customHeight="1">
      <c r="A134" s="346" t="s">
        <v>117</v>
      </c>
      <c r="B134" s="65" t="s">
        <v>480</v>
      </c>
      <c r="C134" s="611"/>
      <c r="D134" s="611">
        <f>SUM(E134:BA134)</f>
        <v>0</v>
      </c>
      <c r="E134" s="611">
        <f t="shared" ref="E134:K134" si="161">SUM(E135:E136)</f>
        <v>0</v>
      </c>
      <c r="F134" s="611">
        <f t="shared" si="161"/>
        <v>0</v>
      </c>
      <c r="G134" s="611">
        <f t="shared" si="161"/>
        <v>0</v>
      </c>
      <c r="H134" s="611">
        <f t="shared" si="161"/>
        <v>0</v>
      </c>
      <c r="I134" s="611">
        <f t="shared" si="161"/>
        <v>0</v>
      </c>
      <c r="J134" s="611">
        <f t="shared" si="161"/>
        <v>0</v>
      </c>
      <c r="K134" s="611">
        <f t="shared" si="161"/>
        <v>0</v>
      </c>
      <c r="L134" s="611"/>
      <c r="M134" s="611">
        <f t="shared" ref="M134:AF134" si="162">SUM(M135:M136)</f>
        <v>0</v>
      </c>
      <c r="N134" s="611">
        <f t="shared" si="162"/>
        <v>0</v>
      </c>
      <c r="O134" s="611">
        <f t="shared" si="162"/>
        <v>0</v>
      </c>
      <c r="P134" s="611">
        <f t="shared" si="162"/>
        <v>0</v>
      </c>
      <c r="Q134" s="611">
        <f t="shared" si="162"/>
        <v>0</v>
      </c>
      <c r="R134" s="611">
        <f t="shared" si="162"/>
        <v>0</v>
      </c>
      <c r="S134" s="611">
        <f t="shared" si="162"/>
        <v>0</v>
      </c>
      <c r="T134" s="611">
        <f t="shared" si="162"/>
        <v>0</v>
      </c>
      <c r="U134" s="611">
        <f t="shared" si="162"/>
        <v>0</v>
      </c>
      <c r="V134" s="611">
        <f t="shared" si="162"/>
        <v>0</v>
      </c>
      <c r="W134" s="611">
        <f t="shared" si="162"/>
        <v>0</v>
      </c>
      <c r="X134" s="611">
        <f t="shared" si="162"/>
        <v>0</v>
      </c>
      <c r="Y134" s="611">
        <f t="shared" si="162"/>
        <v>0</v>
      </c>
      <c r="Z134" s="611">
        <f t="shared" si="162"/>
        <v>0</v>
      </c>
      <c r="AA134" s="611">
        <f t="shared" si="162"/>
        <v>0</v>
      </c>
      <c r="AB134" s="611">
        <f t="shared" si="162"/>
        <v>0</v>
      </c>
      <c r="AC134" s="611">
        <f t="shared" si="162"/>
        <v>0</v>
      </c>
      <c r="AD134" s="611">
        <f t="shared" si="162"/>
        <v>0</v>
      </c>
      <c r="AE134" s="611">
        <f t="shared" si="162"/>
        <v>0</v>
      </c>
      <c r="AF134" s="611">
        <f t="shared" si="162"/>
        <v>0</v>
      </c>
      <c r="AG134" s="611"/>
      <c r="AH134" s="611">
        <f t="shared" ref="AH134:BA134" si="163">SUM(AH135:AH136)</f>
        <v>0</v>
      </c>
      <c r="AI134" s="611">
        <f t="shared" si="163"/>
        <v>0</v>
      </c>
      <c r="AJ134" s="611">
        <f t="shared" si="163"/>
        <v>0</v>
      </c>
      <c r="AK134" s="611">
        <f t="shared" si="163"/>
        <v>0</v>
      </c>
      <c r="AL134" s="611">
        <f t="shared" si="163"/>
        <v>0</v>
      </c>
      <c r="AM134" s="611">
        <f t="shared" si="163"/>
        <v>0</v>
      </c>
      <c r="AN134" s="611">
        <f t="shared" si="163"/>
        <v>0</v>
      </c>
      <c r="AO134" s="611">
        <f t="shared" si="163"/>
        <v>0</v>
      </c>
      <c r="AP134" s="611">
        <f t="shared" si="163"/>
        <v>0</v>
      </c>
      <c r="AQ134" s="611">
        <f t="shared" si="163"/>
        <v>0</v>
      </c>
      <c r="AR134" s="611">
        <f t="shared" si="163"/>
        <v>0</v>
      </c>
      <c r="AS134" s="611">
        <f t="shared" si="163"/>
        <v>0</v>
      </c>
      <c r="AT134" s="611">
        <f t="shared" si="163"/>
        <v>0</v>
      </c>
      <c r="AU134" s="611">
        <f t="shared" si="163"/>
        <v>0</v>
      </c>
      <c r="AV134" s="611">
        <f t="shared" si="163"/>
        <v>0</v>
      </c>
      <c r="AW134" s="611">
        <f t="shared" si="163"/>
        <v>0</v>
      </c>
      <c r="AX134" s="611">
        <f t="shared" si="163"/>
        <v>0</v>
      </c>
      <c r="AY134" s="611">
        <f t="shared" si="163"/>
        <v>0</v>
      </c>
      <c r="AZ134" s="611">
        <f t="shared" si="163"/>
        <v>0</v>
      </c>
      <c r="BA134" s="611">
        <f t="shared" si="163"/>
        <v>0</v>
      </c>
      <c r="BB134" s="58" t="s">
        <v>231</v>
      </c>
      <c r="BC134" s="63"/>
      <c r="BD134" s="63"/>
      <c r="BE134" s="43">
        <v>2016</v>
      </c>
      <c r="BF134" s="62"/>
      <c r="BG134" s="62"/>
    </row>
    <row r="135" spans="1:59" s="630" customFormat="1" ht="22.2" customHeight="1">
      <c r="A135" s="626" t="s">
        <v>117</v>
      </c>
      <c r="B135" s="672"/>
      <c r="C135" s="628"/>
      <c r="D135" s="628"/>
      <c r="E135" s="628"/>
      <c r="F135" s="628"/>
      <c r="G135" s="628"/>
      <c r="H135" s="628"/>
      <c r="I135" s="628"/>
      <c r="J135" s="628"/>
      <c r="K135" s="628"/>
      <c r="L135" s="628"/>
      <c r="M135" s="628"/>
      <c r="N135" s="628"/>
      <c r="O135" s="628"/>
      <c r="P135" s="628"/>
      <c r="Q135" s="628"/>
      <c r="R135" s="628"/>
      <c r="S135" s="628"/>
      <c r="T135" s="628"/>
      <c r="U135" s="628"/>
      <c r="V135" s="628"/>
      <c r="W135" s="628"/>
      <c r="X135" s="628"/>
      <c r="Y135" s="628"/>
      <c r="Z135" s="628"/>
      <c r="AA135" s="628"/>
      <c r="AB135" s="628"/>
      <c r="AC135" s="628"/>
      <c r="AD135" s="628"/>
      <c r="AE135" s="628"/>
      <c r="AF135" s="628"/>
      <c r="AG135" s="628"/>
      <c r="AH135" s="628"/>
      <c r="AI135" s="628"/>
      <c r="AJ135" s="628"/>
      <c r="AK135" s="628"/>
      <c r="AL135" s="628"/>
      <c r="AM135" s="628"/>
      <c r="AN135" s="628"/>
      <c r="AO135" s="628"/>
      <c r="AP135" s="628"/>
      <c r="AQ135" s="628"/>
      <c r="AR135" s="628"/>
      <c r="AS135" s="628"/>
      <c r="AT135" s="628"/>
      <c r="AU135" s="628"/>
      <c r="AV135" s="628"/>
      <c r="AW135" s="628"/>
      <c r="AX135" s="628"/>
      <c r="AY135" s="628"/>
      <c r="AZ135" s="628"/>
      <c r="BA135" s="628"/>
      <c r="BB135" s="604" t="s">
        <v>231</v>
      </c>
      <c r="BC135" s="629"/>
      <c r="BD135" s="629"/>
      <c r="BE135" s="641">
        <v>2016</v>
      </c>
      <c r="BF135" s="642"/>
      <c r="BG135" s="642"/>
    </row>
    <row r="136" spans="1:59" s="630" customFormat="1" ht="22.2" customHeight="1">
      <c r="A136" s="626" t="s">
        <v>117</v>
      </c>
      <c r="B136" s="672"/>
      <c r="C136" s="628"/>
      <c r="D136" s="628"/>
      <c r="E136" s="628"/>
      <c r="F136" s="628"/>
      <c r="G136" s="628"/>
      <c r="H136" s="628"/>
      <c r="I136" s="628"/>
      <c r="J136" s="628"/>
      <c r="K136" s="628"/>
      <c r="L136" s="628"/>
      <c r="M136" s="628"/>
      <c r="N136" s="628"/>
      <c r="O136" s="628"/>
      <c r="P136" s="628"/>
      <c r="Q136" s="628"/>
      <c r="R136" s="628"/>
      <c r="S136" s="628"/>
      <c r="T136" s="628"/>
      <c r="U136" s="628"/>
      <c r="V136" s="628"/>
      <c r="W136" s="628"/>
      <c r="X136" s="628"/>
      <c r="Y136" s="628"/>
      <c r="Z136" s="628"/>
      <c r="AA136" s="628"/>
      <c r="AB136" s="628"/>
      <c r="AC136" s="628"/>
      <c r="AD136" s="628"/>
      <c r="AE136" s="628"/>
      <c r="AF136" s="628"/>
      <c r="AG136" s="628"/>
      <c r="AH136" s="628"/>
      <c r="AI136" s="628"/>
      <c r="AJ136" s="628"/>
      <c r="AK136" s="628"/>
      <c r="AL136" s="628"/>
      <c r="AM136" s="628"/>
      <c r="AN136" s="628"/>
      <c r="AO136" s="628"/>
      <c r="AP136" s="628"/>
      <c r="AQ136" s="628"/>
      <c r="AR136" s="628"/>
      <c r="AS136" s="628"/>
      <c r="AT136" s="628"/>
      <c r="AU136" s="628"/>
      <c r="AV136" s="628"/>
      <c r="AW136" s="628"/>
      <c r="AX136" s="628"/>
      <c r="AY136" s="628"/>
      <c r="AZ136" s="628"/>
      <c r="BA136" s="628"/>
      <c r="BB136" s="604" t="s">
        <v>231</v>
      </c>
      <c r="BC136" s="629"/>
      <c r="BD136" s="629"/>
      <c r="BE136" s="641">
        <v>2016</v>
      </c>
      <c r="BF136" s="642"/>
      <c r="BG136" s="642"/>
    </row>
    <row r="137" spans="1:59" s="613" customFormat="1" ht="22.2" customHeight="1">
      <c r="A137" s="346" t="s">
        <v>117</v>
      </c>
      <c r="B137" s="65" t="s">
        <v>481</v>
      </c>
      <c r="C137" s="611"/>
      <c r="D137" s="611">
        <f>SUM(E137:BA137)</f>
        <v>0</v>
      </c>
      <c r="E137" s="611">
        <f t="shared" ref="E137:K137" si="164">SUM(E138:E139)</f>
        <v>0</v>
      </c>
      <c r="F137" s="611">
        <f t="shared" si="164"/>
        <v>0</v>
      </c>
      <c r="G137" s="611">
        <f t="shared" si="164"/>
        <v>0</v>
      </c>
      <c r="H137" s="611">
        <f t="shared" si="164"/>
        <v>0</v>
      </c>
      <c r="I137" s="611">
        <f t="shared" si="164"/>
        <v>0</v>
      </c>
      <c r="J137" s="611">
        <f t="shared" si="164"/>
        <v>0</v>
      </c>
      <c r="K137" s="611">
        <f t="shared" si="164"/>
        <v>0</v>
      </c>
      <c r="L137" s="611"/>
      <c r="M137" s="611">
        <f t="shared" ref="M137:AF137" si="165">SUM(M138:M139)</f>
        <v>0</v>
      </c>
      <c r="N137" s="611">
        <f t="shared" si="165"/>
        <v>0</v>
      </c>
      <c r="O137" s="611">
        <f t="shared" si="165"/>
        <v>0</v>
      </c>
      <c r="P137" s="611">
        <f t="shared" si="165"/>
        <v>0</v>
      </c>
      <c r="Q137" s="611">
        <f t="shared" si="165"/>
        <v>0</v>
      </c>
      <c r="R137" s="611">
        <f t="shared" si="165"/>
        <v>0</v>
      </c>
      <c r="S137" s="611">
        <f t="shared" si="165"/>
        <v>0</v>
      </c>
      <c r="T137" s="611">
        <f t="shared" si="165"/>
        <v>0</v>
      </c>
      <c r="U137" s="611">
        <f t="shared" si="165"/>
        <v>0</v>
      </c>
      <c r="V137" s="611">
        <f t="shared" si="165"/>
        <v>0</v>
      </c>
      <c r="W137" s="611">
        <f t="shared" si="165"/>
        <v>0</v>
      </c>
      <c r="X137" s="611">
        <f t="shared" si="165"/>
        <v>0</v>
      </c>
      <c r="Y137" s="611">
        <f t="shared" si="165"/>
        <v>0</v>
      </c>
      <c r="Z137" s="611">
        <f t="shared" si="165"/>
        <v>0</v>
      </c>
      <c r="AA137" s="611">
        <f t="shared" si="165"/>
        <v>0</v>
      </c>
      <c r="AB137" s="611">
        <f t="shared" si="165"/>
        <v>0</v>
      </c>
      <c r="AC137" s="611">
        <f t="shared" si="165"/>
        <v>0</v>
      </c>
      <c r="AD137" s="611">
        <f t="shared" si="165"/>
        <v>0</v>
      </c>
      <c r="AE137" s="611">
        <f t="shared" si="165"/>
        <v>0</v>
      </c>
      <c r="AF137" s="611">
        <f t="shared" si="165"/>
        <v>0</v>
      </c>
      <c r="AG137" s="611"/>
      <c r="AH137" s="611">
        <f t="shared" ref="AH137:BA137" si="166">SUM(AH138:AH139)</f>
        <v>0</v>
      </c>
      <c r="AI137" s="611">
        <f t="shared" si="166"/>
        <v>0</v>
      </c>
      <c r="AJ137" s="611">
        <f t="shared" si="166"/>
        <v>0</v>
      </c>
      <c r="AK137" s="611">
        <f t="shared" si="166"/>
        <v>0</v>
      </c>
      <c r="AL137" s="611">
        <f t="shared" si="166"/>
        <v>0</v>
      </c>
      <c r="AM137" s="611">
        <f t="shared" si="166"/>
        <v>0</v>
      </c>
      <c r="AN137" s="611">
        <f t="shared" si="166"/>
        <v>0</v>
      </c>
      <c r="AO137" s="611">
        <f t="shared" si="166"/>
        <v>0</v>
      </c>
      <c r="AP137" s="611">
        <f t="shared" si="166"/>
        <v>0</v>
      </c>
      <c r="AQ137" s="611">
        <f t="shared" si="166"/>
        <v>0</v>
      </c>
      <c r="AR137" s="611">
        <f t="shared" si="166"/>
        <v>0</v>
      </c>
      <c r="AS137" s="611">
        <f t="shared" si="166"/>
        <v>0</v>
      </c>
      <c r="AT137" s="611">
        <f t="shared" si="166"/>
        <v>0</v>
      </c>
      <c r="AU137" s="611">
        <f t="shared" si="166"/>
        <v>0</v>
      </c>
      <c r="AV137" s="611">
        <f t="shared" si="166"/>
        <v>0</v>
      </c>
      <c r="AW137" s="611">
        <f t="shared" si="166"/>
        <v>0</v>
      </c>
      <c r="AX137" s="611">
        <f t="shared" si="166"/>
        <v>0</v>
      </c>
      <c r="AY137" s="611">
        <f t="shared" si="166"/>
        <v>0</v>
      </c>
      <c r="AZ137" s="611">
        <f t="shared" si="166"/>
        <v>0</v>
      </c>
      <c r="BA137" s="611">
        <f t="shared" si="166"/>
        <v>0</v>
      </c>
      <c r="BB137" s="58" t="s">
        <v>231</v>
      </c>
      <c r="BC137" s="63"/>
      <c r="BD137" s="63"/>
      <c r="BE137" s="43">
        <v>2016</v>
      </c>
      <c r="BF137" s="62"/>
      <c r="BG137" s="62"/>
    </row>
    <row r="138" spans="1:59" s="630" customFormat="1" ht="22.2" customHeight="1">
      <c r="A138" s="626" t="s">
        <v>117</v>
      </c>
      <c r="B138" s="672"/>
      <c r="C138" s="628"/>
      <c r="D138" s="628"/>
      <c r="E138" s="628"/>
      <c r="F138" s="628"/>
      <c r="G138" s="628"/>
      <c r="H138" s="628"/>
      <c r="I138" s="628"/>
      <c r="J138" s="628"/>
      <c r="K138" s="628"/>
      <c r="L138" s="628"/>
      <c r="M138" s="628"/>
      <c r="N138" s="628"/>
      <c r="O138" s="628"/>
      <c r="P138" s="628"/>
      <c r="Q138" s="628"/>
      <c r="R138" s="628"/>
      <c r="S138" s="628"/>
      <c r="T138" s="628"/>
      <c r="U138" s="628"/>
      <c r="V138" s="628"/>
      <c r="W138" s="628"/>
      <c r="X138" s="628"/>
      <c r="Y138" s="628"/>
      <c r="Z138" s="628"/>
      <c r="AA138" s="628"/>
      <c r="AB138" s="628"/>
      <c r="AC138" s="628"/>
      <c r="AD138" s="628"/>
      <c r="AE138" s="628"/>
      <c r="AF138" s="628"/>
      <c r="AG138" s="628"/>
      <c r="AH138" s="628"/>
      <c r="AI138" s="628"/>
      <c r="AJ138" s="628"/>
      <c r="AK138" s="628"/>
      <c r="AL138" s="628"/>
      <c r="AM138" s="628"/>
      <c r="AN138" s="628"/>
      <c r="AO138" s="628"/>
      <c r="AP138" s="628"/>
      <c r="AQ138" s="628"/>
      <c r="AR138" s="628"/>
      <c r="AS138" s="628"/>
      <c r="AT138" s="628"/>
      <c r="AU138" s="628"/>
      <c r="AV138" s="628"/>
      <c r="AW138" s="628"/>
      <c r="AX138" s="628"/>
      <c r="AY138" s="628"/>
      <c r="AZ138" s="628"/>
      <c r="BA138" s="628"/>
      <c r="BB138" s="604" t="s">
        <v>231</v>
      </c>
      <c r="BC138" s="629"/>
      <c r="BD138" s="629"/>
      <c r="BE138" s="641">
        <v>2016</v>
      </c>
      <c r="BF138" s="642"/>
      <c r="BG138" s="642"/>
    </row>
    <row r="139" spans="1:59" s="630" customFormat="1" ht="22.2" customHeight="1">
      <c r="A139" s="626" t="s">
        <v>117</v>
      </c>
      <c r="B139" s="672"/>
      <c r="C139" s="628"/>
      <c r="D139" s="628"/>
      <c r="E139" s="628"/>
      <c r="F139" s="628"/>
      <c r="G139" s="628"/>
      <c r="H139" s="628"/>
      <c r="I139" s="628"/>
      <c r="J139" s="628"/>
      <c r="K139" s="628"/>
      <c r="L139" s="628"/>
      <c r="M139" s="628"/>
      <c r="N139" s="628"/>
      <c r="O139" s="628"/>
      <c r="P139" s="628"/>
      <c r="Q139" s="628"/>
      <c r="R139" s="628"/>
      <c r="S139" s="628"/>
      <c r="T139" s="628"/>
      <c r="U139" s="628"/>
      <c r="V139" s="628"/>
      <c r="W139" s="628"/>
      <c r="X139" s="628"/>
      <c r="Y139" s="628"/>
      <c r="Z139" s="628"/>
      <c r="AA139" s="628"/>
      <c r="AB139" s="628"/>
      <c r="AC139" s="628"/>
      <c r="AD139" s="628"/>
      <c r="AE139" s="628"/>
      <c r="AF139" s="628"/>
      <c r="AG139" s="628"/>
      <c r="AH139" s="628"/>
      <c r="AI139" s="628"/>
      <c r="AJ139" s="628"/>
      <c r="AK139" s="628"/>
      <c r="AL139" s="628"/>
      <c r="AM139" s="628"/>
      <c r="AN139" s="628"/>
      <c r="AO139" s="628"/>
      <c r="AP139" s="628"/>
      <c r="AQ139" s="628"/>
      <c r="AR139" s="628"/>
      <c r="AS139" s="628"/>
      <c r="AT139" s="628"/>
      <c r="AU139" s="628"/>
      <c r="AV139" s="628"/>
      <c r="AW139" s="628"/>
      <c r="AX139" s="628"/>
      <c r="AY139" s="628"/>
      <c r="AZ139" s="628"/>
      <c r="BA139" s="628"/>
      <c r="BB139" s="604" t="s">
        <v>231</v>
      </c>
      <c r="BC139" s="629"/>
      <c r="BD139" s="629"/>
      <c r="BE139" s="641">
        <v>2016</v>
      </c>
      <c r="BF139" s="642"/>
      <c r="BG139" s="642"/>
    </row>
    <row r="140" spans="1:59" s="634" customFormat="1" ht="22.2" customHeight="1">
      <c r="A140" s="350">
        <v>3</v>
      </c>
      <c r="B140" s="94" t="s">
        <v>493</v>
      </c>
      <c r="C140" s="619">
        <f>SUM(C170,C174,C178,C182,C230,C234,C141,C166,C186,C191,C238)</f>
        <v>0</v>
      </c>
      <c r="D140" s="619">
        <f>SUM(D170+D174+D178+D182+D230+D234+D141+D166+D186+D191+D238+D195+D202+D209+D216+D223)</f>
        <v>0</v>
      </c>
      <c r="E140" s="619">
        <f t="shared" ref="E140:BA140" si="167">SUM(E170+E174+E178+E182+E230+E234+E141+E166+E186+E191+E238+E195+E202+E209+E216+E223)</f>
        <v>0</v>
      </c>
      <c r="F140" s="619">
        <f t="shared" si="167"/>
        <v>0</v>
      </c>
      <c r="G140" s="619">
        <f t="shared" si="167"/>
        <v>0</v>
      </c>
      <c r="H140" s="619">
        <f t="shared" si="167"/>
        <v>0</v>
      </c>
      <c r="I140" s="619">
        <f t="shared" si="167"/>
        <v>0</v>
      </c>
      <c r="J140" s="619">
        <f t="shared" si="167"/>
        <v>0</v>
      </c>
      <c r="K140" s="619">
        <f t="shared" si="167"/>
        <v>0</v>
      </c>
      <c r="L140" s="619">
        <f t="shared" si="167"/>
        <v>0</v>
      </c>
      <c r="M140" s="619">
        <f t="shared" si="167"/>
        <v>0</v>
      </c>
      <c r="N140" s="619">
        <f t="shared" si="167"/>
        <v>0</v>
      </c>
      <c r="O140" s="619">
        <f t="shared" si="167"/>
        <v>0</v>
      </c>
      <c r="P140" s="619">
        <f t="shared" si="167"/>
        <v>0</v>
      </c>
      <c r="Q140" s="619">
        <f t="shared" si="167"/>
        <v>0</v>
      </c>
      <c r="R140" s="619">
        <f t="shared" si="167"/>
        <v>0</v>
      </c>
      <c r="S140" s="619">
        <f t="shared" si="167"/>
        <v>0</v>
      </c>
      <c r="T140" s="619">
        <f t="shared" si="167"/>
        <v>0</v>
      </c>
      <c r="U140" s="619">
        <f t="shared" si="167"/>
        <v>0</v>
      </c>
      <c r="V140" s="619">
        <f t="shared" si="167"/>
        <v>0</v>
      </c>
      <c r="W140" s="619">
        <f t="shared" si="167"/>
        <v>0</v>
      </c>
      <c r="X140" s="619">
        <f t="shared" si="167"/>
        <v>0</v>
      </c>
      <c r="Y140" s="619">
        <f t="shared" si="167"/>
        <v>0</v>
      </c>
      <c r="Z140" s="619">
        <f t="shared" si="167"/>
        <v>0</v>
      </c>
      <c r="AA140" s="619">
        <f t="shared" si="167"/>
        <v>0</v>
      </c>
      <c r="AB140" s="619">
        <f t="shared" si="167"/>
        <v>0</v>
      </c>
      <c r="AC140" s="619">
        <f t="shared" si="167"/>
        <v>0</v>
      </c>
      <c r="AD140" s="619">
        <f t="shared" si="167"/>
        <v>0</v>
      </c>
      <c r="AE140" s="619">
        <f t="shared" si="167"/>
        <v>0</v>
      </c>
      <c r="AF140" s="619">
        <f t="shared" si="167"/>
        <v>0</v>
      </c>
      <c r="AG140" s="619">
        <f t="shared" si="167"/>
        <v>0</v>
      </c>
      <c r="AH140" s="619">
        <f t="shared" si="167"/>
        <v>0</v>
      </c>
      <c r="AI140" s="619">
        <f t="shared" si="167"/>
        <v>0</v>
      </c>
      <c r="AJ140" s="619">
        <f t="shared" si="167"/>
        <v>0</v>
      </c>
      <c r="AK140" s="619">
        <f t="shared" si="167"/>
        <v>0</v>
      </c>
      <c r="AL140" s="619">
        <f t="shared" si="167"/>
        <v>0</v>
      </c>
      <c r="AM140" s="619">
        <f t="shared" si="167"/>
        <v>0</v>
      </c>
      <c r="AN140" s="619">
        <f t="shared" si="167"/>
        <v>0</v>
      </c>
      <c r="AO140" s="619">
        <f t="shared" si="167"/>
        <v>0</v>
      </c>
      <c r="AP140" s="619">
        <f t="shared" si="167"/>
        <v>0</v>
      </c>
      <c r="AQ140" s="619">
        <f t="shared" si="167"/>
        <v>0</v>
      </c>
      <c r="AR140" s="619">
        <f t="shared" si="167"/>
        <v>0</v>
      </c>
      <c r="AS140" s="619">
        <f t="shared" si="167"/>
        <v>0</v>
      </c>
      <c r="AT140" s="619">
        <f t="shared" si="167"/>
        <v>0</v>
      </c>
      <c r="AU140" s="619">
        <f t="shared" si="167"/>
        <v>0</v>
      </c>
      <c r="AV140" s="619">
        <f t="shared" si="167"/>
        <v>0</v>
      </c>
      <c r="AW140" s="619">
        <f t="shared" si="167"/>
        <v>0</v>
      </c>
      <c r="AX140" s="619">
        <f t="shared" si="167"/>
        <v>0</v>
      </c>
      <c r="AY140" s="619">
        <f t="shared" si="167"/>
        <v>0</v>
      </c>
      <c r="AZ140" s="619">
        <f t="shared" si="167"/>
        <v>0</v>
      </c>
      <c r="BA140" s="619">
        <f t="shared" si="167"/>
        <v>0</v>
      </c>
      <c r="BB140" s="58" t="s">
        <v>231</v>
      </c>
      <c r="BC140" s="63"/>
      <c r="BD140" s="92"/>
      <c r="BE140" s="85">
        <v>2016</v>
      </c>
      <c r="BF140" s="91"/>
      <c r="BG140" s="91"/>
    </row>
    <row r="141" spans="1:59" s="634" customFormat="1" ht="22.2" customHeight="1">
      <c r="A141" s="351" t="s">
        <v>497</v>
      </c>
      <c r="B141" s="151" t="s">
        <v>498</v>
      </c>
      <c r="C141" s="619">
        <f>SUM(C142:C164)</f>
        <v>0</v>
      </c>
      <c r="D141" s="619">
        <f>D142</f>
        <v>0</v>
      </c>
      <c r="E141" s="619">
        <f>E142</f>
        <v>0</v>
      </c>
      <c r="F141" s="619">
        <f t="shared" ref="F141:BA141" si="168">F142</f>
        <v>0</v>
      </c>
      <c r="G141" s="619">
        <f t="shared" si="168"/>
        <v>0</v>
      </c>
      <c r="H141" s="619">
        <f t="shared" si="168"/>
        <v>0</v>
      </c>
      <c r="I141" s="619">
        <f t="shared" si="168"/>
        <v>0</v>
      </c>
      <c r="J141" s="619">
        <f t="shared" si="168"/>
        <v>0</v>
      </c>
      <c r="K141" s="619">
        <f t="shared" si="168"/>
        <v>0</v>
      </c>
      <c r="L141" s="619">
        <f t="shared" si="168"/>
        <v>0</v>
      </c>
      <c r="M141" s="619">
        <f t="shared" si="168"/>
        <v>0</v>
      </c>
      <c r="N141" s="619">
        <f t="shared" si="168"/>
        <v>0</v>
      </c>
      <c r="O141" s="619">
        <f t="shared" si="168"/>
        <v>0</v>
      </c>
      <c r="P141" s="619">
        <f t="shared" si="168"/>
        <v>0</v>
      </c>
      <c r="Q141" s="619">
        <f t="shared" si="168"/>
        <v>0</v>
      </c>
      <c r="R141" s="619">
        <f t="shared" si="168"/>
        <v>0</v>
      </c>
      <c r="S141" s="619">
        <f t="shared" si="168"/>
        <v>0</v>
      </c>
      <c r="T141" s="619">
        <f t="shared" si="168"/>
        <v>0</v>
      </c>
      <c r="U141" s="619">
        <f t="shared" si="168"/>
        <v>0</v>
      </c>
      <c r="V141" s="619">
        <f t="shared" si="168"/>
        <v>0</v>
      </c>
      <c r="W141" s="619">
        <f t="shared" si="168"/>
        <v>0</v>
      </c>
      <c r="X141" s="619">
        <f t="shared" si="168"/>
        <v>0</v>
      </c>
      <c r="Y141" s="619">
        <f t="shared" si="168"/>
        <v>0</v>
      </c>
      <c r="Z141" s="619">
        <f t="shared" si="168"/>
        <v>0</v>
      </c>
      <c r="AA141" s="619">
        <f t="shared" si="168"/>
        <v>0</v>
      </c>
      <c r="AB141" s="619">
        <f t="shared" si="168"/>
        <v>0</v>
      </c>
      <c r="AC141" s="619">
        <f t="shared" si="168"/>
        <v>0</v>
      </c>
      <c r="AD141" s="619">
        <f t="shared" si="168"/>
        <v>0</v>
      </c>
      <c r="AE141" s="619">
        <f t="shared" si="168"/>
        <v>0</v>
      </c>
      <c r="AF141" s="619">
        <f t="shared" si="168"/>
        <v>0</v>
      </c>
      <c r="AG141" s="619">
        <f t="shared" si="168"/>
        <v>0</v>
      </c>
      <c r="AH141" s="619">
        <f t="shared" si="168"/>
        <v>0</v>
      </c>
      <c r="AI141" s="619">
        <f t="shared" si="168"/>
        <v>0</v>
      </c>
      <c r="AJ141" s="619">
        <f t="shared" si="168"/>
        <v>0</v>
      </c>
      <c r="AK141" s="619">
        <f t="shared" si="168"/>
        <v>0</v>
      </c>
      <c r="AL141" s="619">
        <f t="shared" si="168"/>
        <v>0</v>
      </c>
      <c r="AM141" s="619">
        <f t="shared" si="168"/>
        <v>0</v>
      </c>
      <c r="AN141" s="619">
        <f t="shared" si="168"/>
        <v>0</v>
      </c>
      <c r="AO141" s="619">
        <f t="shared" si="168"/>
        <v>0</v>
      </c>
      <c r="AP141" s="619">
        <f t="shared" si="168"/>
        <v>0</v>
      </c>
      <c r="AQ141" s="619">
        <f t="shared" si="168"/>
        <v>0</v>
      </c>
      <c r="AR141" s="619">
        <f t="shared" si="168"/>
        <v>0</v>
      </c>
      <c r="AS141" s="619">
        <f t="shared" si="168"/>
        <v>0</v>
      </c>
      <c r="AT141" s="619">
        <f t="shared" si="168"/>
        <v>0</v>
      </c>
      <c r="AU141" s="619">
        <f t="shared" si="168"/>
        <v>0</v>
      </c>
      <c r="AV141" s="619">
        <f t="shared" si="168"/>
        <v>0</v>
      </c>
      <c r="AW141" s="619">
        <f t="shared" si="168"/>
        <v>0</v>
      </c>
      <c r="AX141" s="619">
        <f t="shared" si="168"/>
        <v>0</v>
      </c>
      <c r="AY141" s="619">
        <f t="shared" si="168"/>
        <v>0</v>
      </c>
      <c r="AZ141" s="619">
        <f t="shared" si="168"/>
        <v>0</v>
      </c>
      <c r="BA141" s="619">
        <f t="shared" si="168"/>
        <v>0</v>
      </c>
      <c r="BB141" s="58" t="s">
        <v>231</v>
      </c>
      <c r="BC141" s="619">
        <f>SUM(BC142:BC165)</f>
        <v>0</v>
      </c>
      <c r="BD141" s="619">
        <f>SUM(BD142:BD165)</f>
        <v>0</v>
      </c>
      <c r="BE141" s="85">
        <v>2016</v>
      </c>
      <c r="BF141" s="91"/>
      <c r="BG141" s="91"/>
    </row>
    <row r="142" spans="1:59" s="623" customFormat="1" ht="22.2" customHeight="1">
      <c r="A142" s="346" t="s">
        <v>83</v>
      </c>
      <c r="B142" s="65" t="s">
        <v>481</v>
      </c>
      <c r="C142" s="620"/>
      <c r="D142" s="620">
        <f>SUM(E142:BA142)</f>
        <v>0</v>
      </c>
      <c r="E142" s="620">
        <f>SUM(E143:E165)</f>
        <v>0</v>
      </c>
      <c r="F142" s="620">
        <f t="shared" ref="F142:BA142" si="169">SUM(F143:F165)</f>
        <v>0</v>
      </c>
      <c r="G142" s="620">
        <f t="shared" si="169"/>
        <v>0</v>
      </c>
      <c r="H142" s="620">
        <f t="shared" si="169"/>
        <v>0</v>
      </c>
      <c r="I142" s="620">
        <f t="shared" si="169"/>
        <v>0</v>
      </c>
      <c r="J142" s="620">
        <f t="shared" si="169"/>
        <v>0</v>
      </c>
      <c r="K142" s="620">
        <f t="shared" si="169"/>
        <v>0</v>
      </c>
      <c r="L142" s="620">
        <f t="shared" si="169"/>
        <v>0</v>
      </c>
      <c r="M142" s="620">
        <f t="shared" si="169"/>
        <v>0</v>
      </c>
      <c r="N142" s="620">
        <f t="shared" si="169"/>
        <v>0</v>
      </c>
      <c r="O142" s="620">
        <f t="shared" si="169"/>
        <v>0</v>
      </c>
      <c r="P142" s="620">
        <f t="shared" si="169"/>
        <v>0</v>
      </c>
      <c r="Q142" s="620">
        <f t="shared" si="169"/>
        <v>0</v>
      </c>
      <c r="R142" s="620">
        <f t="shared" si="169"/>
        <v>0</v>
      </c>
      <c r="S142" s="620">
        <f t="shared" si="169"/>
        <v>0</v>
      </c>
      <c r="T142" s="620">
        <f t="shared" si="169"/>
        <v>0</v>
      </c>
      <c r="U142" s="620">
        <f t="shared" si="169"/>
        <v>0</v>
      </c>
      <c r="V142" s="620">
        <f t="shared" si="169"/>
        <v>0</v>
      </c>
      <c r="W142" s="620">
        <f t="shared" si="169"/>
        <v>0</v>
      </c>
      <c r="X142" s="620">
        <f t="shared" si="169"/>
        <v>0</v>
      </c>
      <c r="Y142" s="620">
        <f t="shared" si="169"/>
        <v>0</v>
      </c>
      <c r="Z142" s="620">
        <f t="shared" si="169"/>
        <v>0</v>
      </c>
      <c r="AA142" s="620">
        <f t="shared" si="169"/>
        <v>0</v>
      </c>
      <c r="AB142" s="620">
        <f t="shared" si="169"/>
        <v>0</v>
      </c>
      <c r="AC142" s="620">
        <f t="shared" si="169"/>
        <v>0</v>
      </c>
      <c r="AD142" s="620">
        <f t="shared" si="169"/>
        <v>0</v>
      </c>
      <c r="AE142" s="620">
        <f t="shared" si="169"/>
        <v>0</v>
      </c>
      <c r="AF142" s="620">
        <f t="shared" si="169"/>
        <v>0</v>
      </c>
      <c r="AG142" s="620">
        <f t="shared" si="169"/>
        <v>0</v>
      </c>
      <c r="AH142" s="620">
        <f t="shared" si="169"/>
        <v>0</v>
      </c>
      <c r="AI142" s="620">
        <f t="shared" si="169"/>
        <v>0</v>
      </c>
      <c r="AJ142" s="620">
        <f t="shared" si="169"/>
        <v>0</v>
      </c>
      <c r="AK142" s="620">
        <f t="shared" si="169"/>
        <v>0</v>
      </c>
      <c r="AL142" s="620">
        <f t="shared" si="169"/>
        <v>0</v>
      </c>
      <c r="AM142" s="620">
        <f t="shared" si="169"/>
        <v>0</v>
      </c>
      <c r="AN142" s="620">
        <f t="shared" si="169"/>
        <v>0</v>
      </c>
      <c r="AO142" s="620">
        <f t="shared" si="169"/>
        <v>0</v>
      </c>
      <c r="AP142" s="620">
        <f t="shared" si="169"/>
        <v>0</v>
      </c>
      <c r="AQ142" s="620">
        <f t="shared" si="169"/>
        <v>0</v>
      </c>
      <c r="AR142" s="620">
        <f t="shared" si="169"/>
        <v>0</v>
      </c>
      <c r="AS142" s="620">
        <f t="shared" si="169"/>
        <v>0</v>
      </c>
      <c r="AT142" s="620">
        <f t="shared" si="169"/>
        <v>0</v>
      </c>
      <c r="AU142" s="620">
        <f t="shared" si="169"/>
        <v>0</v>
      </c>
      <c r="AV142" s="620">
        <f t="shared" si="169"/>
        <v>0</v>
      </c>
      <c r="AW142" s="620">
        <f t="shared" si="169"/>
        <v>0</v>
      </c>
      <c r="AX142" s="620">
        <f t="shared" si="169"/>
        <v>0</v>
      </c>
      <c r="AY142" s="620">
        <f t="shared" si="169"/>
        <v>0</v>
      </c>
      <c r="AZ142" s="620">
        <f t="shared" si="169"/>
        <v>0</v>
      </c>
      <c r="BA142" s="620">
        <f t="shared" si="169"/>
        <v>0</v>
      </c>
      <c r="BB142" s="58" t="s">
        <v>231</v>
      </c>
      <c r="BC142" s="63"/>
      <c r="BD142" s="621"/>
      <c r="BE142" s="85">
        <v>2016</v>
      </c>
      <c r="BF142" s="622"/>
      <c r="BG142" s="622"/>
    </row>
    <row r="143" spans="1:59" s="630" customFormat="1" ht="42" customHeight="1">
      <c r="A143" s="626" t="s">
        <v>83</v>
      </c>
      <c r="B143" s="609"/>
      <c r="C143" s="628"/>
      <c r="D143" s="628"/>
      <c r="E143" s="628"/>
      <c r="F143" s="628"/>
      <c r="G143" s="628"/>
      <c r="H143" s="628"/>
      <c r="I143" s="628"/>
      <c r="J143" s="628"/>
      <c r="K143" s="628"/>
      <c r="L143" s="628"/>
      <c r="M143" s="628"/>
      <c r="N143" s="628"/>
      <c r="O143" s="628"/>
      <c r="P143" s="628"/>
      <c r="Q143" s="628"/>
      <c r="R143" s="628"/>
      <c r="S143" s="628"/>
      <c r="T143" s="628"/>
      <c r="U143" s="628"/>
      <c r="V143" s="628"/>
      <c r="W143" s="628"/>
      <c r="X143" s="628"/>
      <c r="Y143" s="628"/>
      <c r="Z143" s="628"/>
      <c r="AA143" s="628"/>
      <c r="AB143" s="628"/>
      <c r="AC143" s="628"/>
      <c r="AD143" s="628"/>
      <c r="AE143" s="628"/>
      <c r="AF143" s="628"/>
      <c r="AG143" s="628"/>
      <c r="AH143" s="628"/>
      <c r="AI143" s="628"/>
      <c r="AJ143" s="628"/>
      <c r="AK143" s="628"/>
      <c r="AL143" s="628"/>
      <c r="AM143" s="628"/>
      <c r="AN143" s="628"/>
      <c r="AO143" s="628"/>
      <c r="AP143" s="628"/>
      <c r="AQ143" s="628"/>
      <c r="AR143" s="628"/>
      <c r="AS143" s="628"/>
      <c r="AT143" s="628"/>
      <c r="AU143" s="628"/>
      <c r="AV143" s="628"/>
      <c r="AW143" s="628"/>
      <c r="AX143" s="628"/>
      <c r="AY143" s="628"/>
      <c r="AZ143" s="628"/>
      <c r="BA143" s="628"/>
      <c r="BB143" s="604" t="s">
        <v>231</v>
      </c>
      <c r="BC143" s="629"/>
      <c r="BD143" s="629"/>
      <c r="BE143" s="606">
        <v>2016</v>
      </c>
      <c r="BF143" s="629"/>
      <c r="BG143" s="629"/>
    </row>
    <row r="144" spans="1:59" s="630" customFormat="1" ht="42" customHeight="1">
      <c r="A144" s="626" t="s">
        <v>83</v>
      </c>
      <c r="B144" s="609"/>
      <c r="C144" s="628"/>
      <c r="D144" s="628"/>
      <c r="E144" s="628"/>
      <c r="F144" s="628"/>
      <c r="G144" s="628"/>
      <c r="H144" s="628"/>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c r="AE144" s="628"/>
      <c r="AF144" s="628"/>
      <c r="AG144" s="628"/>
      <c r="AH144" s="628"/>
      <c r="AI144" s="628"/>
      <c r="AJ144" s="628"/>
      <c r="AK144" s="628"/>
      <c r="AL144" s="628"/>
      <c r="AM144" s="628"/>
      <c r="AN144" s="628"/>
      <c r="AO144" s="628"/>
      <c r="AP144" s="628"/>
      <c r="AQ144" s="628"/>
      <c r="AR144" s="628"/>
      <c r="AS144" s="628"/>
      <c r="AT144" s="628"/>
      <c r="AU144" s="628"/>
      <c r="AV144" s="628"/>
      <c r="AW144" s="628"/>
      <c r="AX144" s="628"/>
      <c r="AY144" s="628"/>
      <c r="AZ144" s="628"/>
      <c r="BA144" s="628"/>
      <c r="BB144" s="604"/>
      <c r="BC144" s="629"/>
      <c r="BD144" s="629"/>
      <c r="BE144" s="606"/>
      <c r="BF144" s="629"/>
      <c r="BG144" s="629"/>
    </row>
    <row r="145" spans="1:59" s="630" customFormat="1" ht="42" customHeight="1">
      <c r="A145" s="626" t="s">
        <v>83</v>
      </c>
      <c r="B145" s="609"/>
      <c r="C145" s="628"/>
      <c r="D145" s="628"/>
      <c r="E145" s="628"/>
      <c r="F145" s="628"/>
      <c r="G145" s="628"/>
      <c r="H145" s="628"/>
      <c r="I145" s="628"/>
      <c r="J145" s="628"/>
      <c r="K145" s="628"/>
      <c r="L145" s="628"/>
      <c r="M145" s="628"/>
      <c r="N145" s="628"/>
      <c r="O145" s="628"/>
      <c r="P145" s="628"/>
      <c r="Q145" s="628"/>
      <c r="R145" s="628"/>
      <c r="S145" s="628"/>
      <c r="T145" s="628"/>
      <c r="U145" s="628"/>
      <c r="V145" s="628"/>
      <c r="W145" s="628"/>
      <c r="X145" s="628"/>
      <c r="Y145" s="628"/>
      <c r="Z145" s="628"/>
      <c r="AA145" s="628"/>
      <c r="AB145" s="628"/>
      <c r="AC145" s="628"/>
      <c r="AD145" s="628"/>
      <c r="AE145" s="628"/>
      <c r="AF145" s="628"/>
      <c r="AG145" s="628"/>
      <c r="AH145" s="628"/>
      <c r="AI145" s="628"/>
      <c r="AJ145" s="628"/>
      <c r="AK145" s="628"/>
      <c r="AL145" s="628"/>
      <c r="AM145" s="628"/>
      <c r="AN145" s="628"/>
      <c r="AO145" s="628"/>
      <c r="AP145" s="628"/>
      <c r="AQ145" s="628"/>
      <c r="AR145" s="628"/>
      <c r="AS145" s="628"/>
      <c r="AT145" s="628"/>
      <c r="AU145" s="628"/>
      <c r="AV145" s="628"/>
      <c r="AW145" s="628"/>
      <c r="AX145" s="628"/>
      <c r="AY145" s="628"/>
      <c r="AZ145" s="628"/>
      <c r="BA145" s="628"/>
      <c r="BB145" s="604"/>
      <c r="BC145" s="629"/>
      <c r="BD145" s="629"/>
      <c r="BE145" s="606"/>
      <c r="BF145" s="629"/>
      <c r="BG145" s="629"/>
    </row>
    <row r="146" spans="1:59" s="630" customFormat="1" ht="42" customHeight="1">
      <c r="A146" s="626" t="s">
        <v>83</v>
      </c>
      <c r="B146" s="609"/>
      <c r="C146" s="628"/>
      <c r="D146" s="628"/>
      <c r="E146" s="628"/>
      <c r="F146" s="628"/>
      <c r="G146" s="628"/>
      <c r="H146" s="628"/>
      <c r="I146" s="628"/>
      <c r="J146" s="628"/>
      <c r="K146" s="628"/>
      <c r="L146" s="628"/>
      <c r="M146" s="628"/>
      <c r="N146" s="628"/>
      <c r="O146" s="628"/>
      <c r="P146" s="628"/>
      <c r="Q146" s="628"/>
      <c r="R146" s="628"/>
      <c r="S146" s="628"/>
      <c r="T146" s="628"/>
      <c r="U146" s="628"/>
      <c r="V146" s="628"/>
      <c r="W146" s="628"/>
      <c r="X146" s="628"/>
      <c r="Y146" s="628"/>
      <c r="Z146" s="628"/>
      <c r="AA146" s="628"/>
      <c r="AB146" s="628"/>
      <c r="AC146" s="628"/>
      <c r="AD146" s="628"/>
      <c r="AE146" s="628"/>
      <c r="AF146" s="628"/>
      <c r="AG146" s="628"/>
      <c r="AH146" s="628"/>
      <c r="AI146" s="628"/>
      <c r="AJ146" s="628"/>
      <c r="AK146" s="628"/>
      <c r="AL146" s="628"/>
      <c r="AM146" s="628"/>
      <c r="AN146" s="628"/>
      <c r="AO146" s="628"/>
      <c r="AP146" s="628"/>
      <c r="AQ146" s="628"/>
      <c r="AR146" s="628"/>
      <c r="AS146" s="628"/>
      <c r="AT146" s="628"/>
      <c r="AU146" s="628"/>
      <c r="AV146" s="628"/>
      <c r="AW146" s="628"/>
      <c r="AX146" s="628"/>
      <c r="AY146" s="628"/>
      <c r="AZ146" s="628"/>
      <c r="BA146" s="628"/>
      <c r="BB146" s="604"/>
      <c r="BC146" s="629"/>
      <c r="BD146" s="629"/>
      <c r="BE146" s="606"/>
      <c r="BF146" s="629"/>
      <c r="BG146" s="629"/>
    </row>
    <row r="147" spans="1:59" s="630" customFormat="1" ht="42" customHeight="1">
      <c r="A147" s="626" t="s">
        <v>83</v>
      </c>
      <c r="B147" s="729"/>
      <c r="C147" s="628"/>
      <c r="D147" s="628"/>
      <c r="E147" s="628"/>
      <c r="F147" s="628"/>
      <c r="G147" s="628"/>
      <c r="H147" s="730"/>
      <c r="I147" s="628"/>
      <c r="J147" s="628"/>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c r="AK147" s="628"/>
      <c r="AL147" s="628"/>
      <c r="AM147" s="628"/>
      <c r="AN147" s="628"/>
      <c r="AO147" s="628"/>
      <c r="AP147" s="628"/>
      <c r="AQ147" s="628"/>
      <c r="AR147" s="628"/>
      <c r="AS147" s="628"/>
      <c r="AT147" s="628"/>
      <c r="AU147" s="628"/>
      <c r="AV147" s="628"/>
      <c r="AW147" s="628"/>
      <c r="AX147" s="628"/>
      <c r="AY147" s="628"/>
      <c r="AZ147" s="628"/>
      <c r="BA147" s="628"/>
      <c r="BB147" s="604"/>
      <c r="BC147" s="629"/>
      <c r="BD147" s="629"/>
      <c r="BE147" s="606"/>
      <c r="BF147" s="629"/>
      <c r="BG147" s="629"/>
    </row>
    <row r="148" spans="1:59" s="630" customFormat="1" ht="42" customHeight="1">
      <c r="A148" s="626" t="s">
        <v>83</v>
      </c>
      <c r="B148" s="609"/>
      <c r="C148" s="628"/>
      <c r="D148" s="628"/>
      <c r="E148" s="628"/>
      <c r="F148" s="628"/>
      <c r="G148" s="628"/>
      <c r="H148" s="607"/>
      <c r="I148" s="628"/>
      <c r="J148" s="628"/>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c r="AK148" s="628"/>
      <c r="AL148" s="628"/>
      <c r="AM148" s="628"/>
      <c r="AN148" s="628"/>
      <c r="AO148" s="628"/>
      <c r="AP148" s="628"/>
      <c r="AQ148" s="628"/>
      <c r="AR148" s="628"/>
      <c r="AS148" s="628"/>
      <c r="AT148" s="628"/>
      <c r="AU148" s="628"/>
      <c r="AV148" s="628"/>
      <c r="AW148" s="628"/>
      <c r="AX148" s="628"/>
      <c r="AY148" s="628"/>
      <c r="AZ148" s="628"/>
      <c r="BA148" s="628"/>
      <c r="BB148" s="604"/>
      <c r="BC148" s="629"/>
      <c r="BD148" s="629"/>
      <c r="BE148" s="606"/>
      <c r="BF148" s="629"/>
      <c r="BG148" s="629"/>
    </row>
    <row r="149" spans="1:59" s="630" customFormat="1" ht="42" customHeight="1">
      <c r="A149" s="626" t="s">
        <v>83</v>
      </c>
      <c r="B149" s="609"/>
      <c r="C149" s="628"/>
      <c r="D149" s="628"/>
      <c r="E149" s="628"/>
      <c r="F149" s="628"/>
      <c r="G149" s="628"/>
      <c r="H149" s="607"/>
      <c r="I149" s="628"/>
      <c r="J149" s="628"/>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c r="AK149" s="628"/>
      <c r="AL149" s="628"/>
      <c r="AM149" s="628"/>
      <c r="AN149" s="628"/>
      <c r="AO149" s="628"/>
      <c r="AP149" s="628"/>
      <c r="AQ149" s="628"/>
      <c r="AR149" s="628"/>
      <c r="AS149" s="628"/>
      <c r="AT149" s="628"/>
      <c r="AU149" s="628"/>
      <c r="AV149" s="628"/>
      <c r="AW149" s="628"/>
      <c r="AX149" s="628"/>
      <c r="AY149" s="628"/>
      <c r="AZ149" s="628"/>
      <c r="BA149" s="628"/>
      <c r="BB149" s="604"/>
      <c r="BC149" s="629"/>
      <c r="BD149" s="629"/>
      <c r="BE149" s="606"/>
      <c r="BF149" s="629"/>
      <c r="BG149" s="629"/>
    </row>
    <row r="150" spans="1:59" s="630" customFormat="1" ht="42" customHeight="1">
      <c r="A150" s="626" t="s">
        <v>83</v>
      </c>
      <c r="B150" s="609"/>
      <c r="C150" s="628"/>
      <c r="D150" s="628"/>
      <c r="E150" s="628"/>
      <c r="F150" s="628"/>
      <c r="G150" s="628"/>
      <c r="H150" s="607"/>
      <c r="I150" s="628"/>
      <c r="J150" s="628"/>
      <c r="K150" s="628"/>
      <c r="L150" s="628"/>
      <c r="M150" s="628"/>
      <c r="N150" s="628"/>
      <c r="O150" s="628"/>
      <c r="P150" s="628"/>
      <c r="Q150" s="628"/>
      <c r="R150" s="628"/>
      <c r="S150" s="628"/>
      <c r="T150" s="628"/>
      <c r="U150" s="628"/>
      <c r="V150" s="628"/>
      <c r="W150" s="628"/>
      <c r="X150" s="628"/>
      <c r="Y150" s="628"/>
      <c r="Z150" s="628"/>
      <c r="AA150" s="628"/>
      <c r="AB150" s="628"/>
      <c r="AC150" s="628"/>
      <c r="AD150" s="628"/>
      <c r="AE150" s="628"/>
      <c r="AF150" s="628"/>
      <c r="AG150" s="628"/>
      <c r="AH150" s="628"/>
      <c r="AI150" s="628"/>
      <c r="AJ150" s="628"/>
      <c r="AK150" s="628"/>
      <c r="AL150" s="628"/>
      <c r="AM150" s="628"/>
      <c r="AN150" s="628"/>
      <c r="AO150" s="628"/>
      <c r="AP150" s="628"/>
      <c r="AQ150" s="628"/>
      <c r="AR150" s="628"/>
      <c r="AS150" s="628"/>
      <c r="AT150" s="628"/>
      <c r="AU150" s="628"/>
      <c r="AV150" s="628"/>
      <c r="AW150" s="628"/>
      <c r="AX150" s="628"/>
      <c r="AY150" s="628"/>
      <c r="AZ150" s="628"/>
      <c r="BA150" s="628"/>
      <c r="BB150" s="604"/>
      <c r="BC150" s="629"/>
      <c r="BD150" s="629"/>
      <c r="BE150" s="606"/>
      <c r="BF150" s="629"/>
      <c r="BG150" s="629"/>
    </row>
    <row r="151" spans="1:59" s="630" customFormat="1" ht="42" customHeight="1">
      <c r="A151" s="626" t="s">
        <v>83</v>
      </c>
      <c r="B151" s="609"/>
      <c r="C151" s="628"/>
      <c r="D151" s="628"/>
      <c r="E151" s="628"/>
      <c r="F151" s="628"/>
      <c r="G151" s="628"/>
      <c r="H151" s="607"/>
      <c r="I151" s="628"/>
      <c r="J151" s="628"/>
      <c r="K151" s="628"/>
      <c r="L151" s="628"/>
      <c r="M151" s="628"/>
      <c r="N151" s="628"/>
      <c r="O151" s="628"/>
      <c r="P151" s="628"/>
      <c r="Q151" s="628"/>
      <c r="R151" s="628"/>
      <c r="S151" s="628"/>
      <c r="T151" s="628"/>
      <c r="U151" s="628"/>
      <c r="V151" s="628"/>
      <c r="W151" s="628"/>
      <c r="X151" s="628"/>
      <c r="Y151" s="628"/>
      <c r="Z151" s="628"/>
      <c r="AA151" s="628"/>
      <c r="AB151" s="628"/>
      <c r="AC151" s="628"/>
      <c r="AD151" s="628"/>
      <c r="AE151" s="628"/>
      <c r="AF151" s="628"/>
      <c r="AG151" s="628"/>
      <c r="AH151" s="628"/>
      <c r="AI151" s="628"/>
      <c r="AJ151" s="628"/>
      <c r="AK151" s="628"/>
      <c r="AL151" s="628"/>
      <c r="AM151" s="628"/>
      <c r="AN151" s="628"/>
      <c r="AO151" s="628"/>
      <c r="AP151" s="628"/>
      <c r="AQ151" s="628"/>
      <c r="AR151" s="628"/>
      <c r="AS151" s="628"/>
      <c r="AT151" s="628"/>
      <c r="AU151" s="628"/>
      <c r="AV151" s="628"/>
      <c r="AW151" s="628"/>
      <c r="AX151" s="628"/>
      <c r="AY151" s="628"/>
      <c r="AZ151" s="628"/>
      <c r="BA151" s="628"/>
      <c r="BB151" s="604"/>
      <c r="BC151" s="629"/>
      <c r="BD151" s="629"/>
      <c r="BE151" s="606"/>
      <c r="BF151" s="629"/>
      <c r="BG151" s="629"/>
    </row>
    <row r="152" spans="1:59" s="630" customFormat="1" ht="42" customHeight="1">
      <c r="A152" s="626" t="s">
        <v>83</v>
      </c>
      <c r="B152" s="609"/>
      <c r="C152" s="628"/>
      <c r="D152" s="628"/>
      <c r="E152" s="628"/>
      <c r="F152" s="628"/>
      <c r="G152" s="628"/>
      <c r="H152" s="607"/>
      <c r="I152" s="628"/>
      <c r="J152" s="628"/>
      <c r="K152" s="628"/>
      <c r="L152" s="628"/>
      <c r="M152" s="628"/>
      <c r="N152" s="628"/>
      <c r="O152" s="628"/>
      <c r="P152" s="628"/>
      <c r="Q152" s="628"/>
      <c r="R152" s="628"/>
      <c r="S152" s="628"/>
      <c r="T152" s="628"/>
      <c r="U152" s="628"/>
      <c r="V152" s="628"/>
      <c r="W152" s="628"/>
      <c r="X152" s="628"/>
      <c r="Y152" s="628"/>
      <c r="Z152" s="628"/>
      <c r="AA152" s="628"/>
      <c r="AB152" s="628"/>
      <c r="AC152" s="628"/>
      <c r="AD152" s="628"/>
      <c r="AE152" s="628"/>
      <c r="AF152" s="628"/>
      <c r="AG152" s="628"/>
      <c r="AH152" s="628"/>
      <c r="AI152" s="628"/>
      <c r="AJ152" s="628"/>
      <c r="AK152" s="628"/>
      <c r="AL152" s="628"/>
      <c r="AM152" s="628"/>
      <c r="AN152" s="628"/>
      <c r="AO152" s="628"/>
      <c r="AP152" s="628"/>
      <c r="AQ152" s="628"/>
      <c r="AR152" s="628"/>
      <c r="AS152" s="628"/>
      <c r="AT152" s="628"/>
      <c r="AU152" s="628"/>
      <c r="AV152" s="628"/>
      <c r="AW152" s="628"/>
      <c r="AX152" s="628"/>
      <c r="AY152" s="628"/>
      <c r="AZ152" s="628"/>
      <c r="BA152" s="628"/>
      <c r="BB152" s="604"/>
      <c r="BC152" s="629"/>
      <c r="BD152" s="629"/>
      <c r="BE152" s="606"/>
      <c r="BF152" s="629"/>
      <c r="BG152" s="629"/>
    </row>
    <row r="153" spans="1:59" s="630" customFormat="1" ht="42" customHeight="1">
      <c r="A153" s="626" t="s">
        <v>83</v>
      </c>
      <c r="B153" s="609"/>
      <c r="C153" s="628"/>
      <c r="D153" s="628"/>
      <c r="E153" s="628"/>
      <c r="F153" s="628"/>
      <c r="G153" s="628"/>
      <c r="H153" s="607"/>
      <c r="I153" s="628"/>
      <c r="J153" s="628"/>
      <c r="K153" s="628"/>
      <c r="L153" s="628"/>
      <c r="M153" s="628"/>
      <c r="N153" s="628"/>
      <c r="O153" s="628"/>
      <c r="P153" s="628"/>
      <c r="Q153" s="628"/>
      <c r="R153" s="628"/>
      <c r="S153" s="628"/>
      <c r="T153" s="628"/>
      <c r="U153" s="628"/>
      <c r="V153" s="628"/>
      <c r="W153" s="628"/>
      <c r="X153" s="628"/>
      <c r="Y153" s="628"/>
      <c r="Z153" s="628"/>
      <c r="AA153" s="628"/>
      <c r="AB153" s="628"/>
      <c r="AC153" s="628"/>
      <c r="AD153" s="628"/>
      <c r="AE153" s="628"/>
      <c r="AF153" s="628"/>
      <c r="AG153" s="628"/>
      <c r="AH153" s="628"/>
      <c r="AI153" s="628"/>
      <c r="AJ153" s="628"/>
      <c r="AK153" s="628"/>
      <c r="AL153" s="628"/>
      <c r="AM153" s="628"/>
      <c r="AN153" s="628"/>
      <c r="AO153" s="628"/>
      <c r="AP153" s="628"/>
      <c r="AQ153" s="628"/>
      <c r="AR153" s="628"/>
      <c r="AS153" s="628"/>
      <c r="AT153" s="628"/>
      <c r="AU153" s="628"/>
      <c r="AV153" s="628"/>
      <c r="AW153" s="628"/>
      <c r="AX153" s="628"/>
      <c r="AY153" s="628"/>
      <c r="AZ153" s="628"/>
      <c r="BA153" s="628"/>
      <c r="BB153" s="604"/>
      <c r="BC153" s="629"/>
      <c r="BD153" s="629"/>
      <c r="BE153" s="606"/>
      <c r="BF153" s="629"/>
      <c r="BG153" s="629"/>
    </row>
    <row r="154" spans="1:59" s="630" customFormat="1" ht="42" customHeight="1">
      <c r="A154" s="626" t="s">
        <v>83</v>
      </c>
      <c r="B154" s="609"/>
      <c r="C154" s="628"/>
      <c r="D154" s="628"/>
      <c r="E154" s="628"/>
      <c r="F154" s="628"/>
      <c r="G154" s="628"/>
      <c r="H154" s="607"/>
      <c r="I154" s="628"/>
      <c r="J154" s="628"/>
      <c r="K154" s="628"/>
      <c r="L154" s="628"/>
      <c r="M154" s="628"/>
      <c r="N154" s="628"/>
      <c r="O154" s="628"/>
      <c r="P154" s="628"/>
      <c r="Q154" s="628"/>
      <c r="R154" s="628"/>
      <c r="S154" s="628"/>
      <c r="T154" s="628"/>
      <c r="U154" s="628"/>
      <c r="V154" s="628"/>
      <c r="W154" s="628"/>
      <c r="X154" s="628"/>
      <c r="Y154" s="628"/>
      <c r="Z154" s="731"/>
      <c r="AA154" s="628"/>
      <c r="AB154" s="628"/>
      <c r="AC154" s="628"/>
      <c r="AD154" s="628"/>
      <c r="AE154" s="628"/>
      <c r="AF154" s="628"/>
      <c r="AG154" s="628"/>
      <c r="AH154" s="628"/>
      <c r="AI154" s="628"/>
      <c r="AJ154" s="628"/>
      <c r="AK154" s="628"/>
      <c r="AL154" s="628"/>
      <c r="AM154" s="628"/>
      <c r="AN154" s="628"/>
      <c r="AO154" s="628"/>
      <c r="AP154" s="628"/>
      <c r="AQ154" s="628"/>
      <c r="AR154" s="628"/>
      <c r="AS154" s="628"/>
      <c r="AT154" s="628"/>
      <c r="AU154" s="628"/>
      <c r="AV154" s="628"/>
      <c r="AW154" s="628"/>
      <c r="AX154" s="628"/>
      <c r="AY154" s="628"/>
      <c r="AZ154" s="628"/>
      <c r="BA154" s="628"/>
      <c r="BB154" s="604"/>
      <c r="BC154" s="629"/>
      <c r="BD154" s="629"/>
      <c r="BE154" s="606"/>
      <c r="BF154" s="629"/>
      <c r="BG154" s="629"/>
    </row>
    <row r="155" spans="1:59" s="630" customFormat="1" ht="42" customHeight="1">
      <c r="A155" s="626" t="s">
        <v>83</v>
      </c>
      <c r="B155" s="609"/>
      <c r="C155" s="628"/>
      <c r="D155" s="628"/>
      <c r="E155" s="628"/>
      <c r="F155" s="628"/>
      <c r="G155" s="628"/>
      <c r="H155" s="607"/>
      <c r="I155" s="628"/>
      <c r="J155" s="628"/>
      <c r="K155" s="628"/>
      <c r="L155" s="628"/>
      <c r="M155" s="628"/>
      <c r="N155" s="628"/>
      <c r="O155" s="628"/>
      <c r="P155" s="628"/>
      <c r="Q155" s="628"/>
      <c r="R155" s="628"/>
      <c r="S155" s="628"/>
      <c r="T155" s="628"/>
      <c r="U155" s="628"/>
      <c r="V155" s="628"/>
      <c r="W155" s="628"/>
      <c r="X155" s="628"/>
      <c r="Y155" s="628"/>
      <c r="Z155" s="731"/>
      <c r="AA155" s="628"/>
      <c r="AB155" s="628"/>
      <c r="AC155" s="628"/>
      <c r="AD155" s="628"/>
      <c r="AE155" s="628"/>
      <c r="AF155" s="628"/>
      <c r="AG155" s="628"/>
      <c r="AH155" s="628"/>
      <c r="AI155" s="628"/>
      <c r="AJ155" s="628"/>
      <c r="AK155" s="628"/>
      <c r="AL155" s="628"/>
      <c r="AM155" s="628"/>
      <c r="AN155" s="628"/>
      <c r="AO155" s="628"/>
      <c r="AP155" s="628"/>
      <c r="AQ155" s="628"/>
      <c r="AR155" s="628"/>
      <c r="AS155" s="628"/>
      <c r="AT155" s="628"/>
      <c r="AU155" s="628"/>
      <c r="AV155" s="628"/>
      <c r="AW155" s="628"/>
      <c r="AX155" s="628"/>
      <c r="AY155" s="628"/>
      <c r="AZ155" s="628"/>
      <c r="BA155" s="628"/>
      <c r="BB155" s="604"/>
      <c r="BC155" s="629"/>
      <c r="BD155" s="629"/>
      <c r="BE155" s="606"/>
      <c r="BF155" s="629"/>
      <c r="BG155" s="629"/>
    </row>
    <row r="156" spans="1:59" s="630" customFormat="1" ht="42" customHeight="1">
      <c r="A156" s="626" t="s">
        <v>83</v>
      </c>
      <c r="B156" s="609"/>
      <c r="C156" s="628"/>
      <c r="D156" s="628"/>
      <c r="E156" s="628"/>
      <c r="F156" s="628"/>
      <c r="G156" s="628"/>
      <c r="H156" s="607"/>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628"/>
      <c r="AF156" s="628"/>
      <c r="AG156" s="628"/>
      <c r="AH156" s="628"/>
      <c r="AI156" s="628"/>
      <c r="AJ156" s="628"/>
      <c r="AK156" s="628"/>
      <c r="AL156" s="628"/>
      <c r="AM156" s="628"/>
      <c r="AN156" s="628"/>
      <c r="AO156" s="628"/>
      <c r="AP156" s="628"/>
      <c r="AQ156" s="628"/>
      <c r="AR156" s="628"/>
      <c r="AS156" s="628"/>
      <c r="AT156" s="628"/>
      <c r="AU156" s="628"/>
      <c r="AV156" s="628"/>
      <c r="AW156" s="628"/>
      <c r="AX156" s="628"/>
      <c r="AY156" s="628"/>
      <c r="AZ156" s="628"/>
      <c r="BA156" s="628"/>
      <c r="BB156" s="604"/>
      <c r="BC156" s="629"/>
      <c r="BD156" s="629"/>
      <c r="BE156" s="606"/>
      <c r="BF156" s="629"/>
      <c r="BG156" s="629"/>
    </row>
    <row r="157" spans="1:59" s="630" customFormat="1" ht="42" customHeight="1">
      <c r="A157" s="626" t="s">
        <v>83</v>
      </c>
      <c r="B157" s="605"/>
      <c r="C157" s="628"/>
      <c r="D157" s="628"/>
      <c r="E157" s="628"/>
      <c r="F157" s="628"/>
      <c r="G157" s="628"/>
      <c r="H157" s="607"/>
      <c r="I157" s="628"/>
      <c r="J157" s="628"/>
      <c r="K157" s="628"/>
      <c r="L157" s="628"/>
      <c r="M157" s="628"/>
      <c r="N157" s="628"/>
      <c r="O157" s="628"/>
      <c r="P157" s="628"/>
      <c r="Q157" s="628"/>
      <c r="R157" s="628"/>
      <c r="S157" s="628"/>
      <c r="T157" s="628"/>
      <c r="U157" s="628"/>
      <c r="V157" s="628"/>
      <c r="W157" s="628"/>
      <c r="X157" s="628"/>
      <c r="Y157" s="628"/>
      <c r="Z157" s="628"/>
      <c r="AA157" s="628"/>
      <c r="AB157" s="628"/>
      <c r="AC157" s="628"/>
      <c r="AD157" s="628"/>
      <c r="AE157" s="628"/>
      <c r="AF157" s="628"/>
      <c r="AG157" s="628"/>
      <c r="AH157" s="628"/>
      <c r="AI157" s="628"/>
      <c r="AJ157" s="628"/>
      <c r="AK157" s="628"/>
      <c r="AL157" s="628"/>
      <c r="AM157" s="628"/>
      <c r="AN157" s="628"/>
      <c r="AO157" s="628"/>
      <c r="AP157" s="628"/>
      <c r="AQ157" s="628"/>
      <c r="AR157" s="628"/>
      <c r="AS157" s="628"/>
      <c r="AT157" s="628"/>
      <c r="AU157" s="628"/>
      <c r="AV157" s="628"/>
      <c r="AW157" s="628"/>
      <c r="AX157" s="628"/>
      <c r="AY157" s="628"/>
      <c r="AZ157" s="628"/>
      <c r="BA157" s="628"/>
      <c r="BB157" s="604"/>
      <c r="BC157" s="629"/>
      <c r="BD157" s="629"/>
      <c r="BE157" s="606"/>
      <c r="BF157" s="629"/>
      <c r="BG157" s="629"/>
    </row>
    <row r="158" spans="1:59" s="630" customFormat="1" ht="42" customHeight="1">
      <c r="A158" s="626" t="s">
        <v>83</v>
      </c>
      <c r="B158" s="605"/>
      <c r="C158" s="628"/>
      <c r="D158" s="628"/>
      <c r="E158" s="628"/>
      <c r="F158" s="628"/>
      <c r="G158" s="628"/>
      <c r="H158" s="607"/>
      <c r="I158" s="628"/>
      <c r="J158" s="628"/>
      <c r="K158" s="628"/>
      <c r="L158" s="628"/>
      <c r="M158" s="628"/>
      <c r="N158" s="628"/>
      <c r="O158" s="628"/>
      <c r="P158" s="628"/>
      <c r="Q158" s="628"/>
      <c r="R158" s="628"/>
      <c r="S158" s="628"/>
      <c r="T158" s="628"/>
      <c r="U158" s="628"/>
      <c r="V158" s="628"/>
      <c r="W158" s="628"/>
      <c r="X158" s="628"/>
      <c r="Y158" s="628"/>
      <c r="Z158" s="628"/>
      <c r="AA158" s="628"/>
      <c r="AB158" s="628"/>
      <c r="AC158" s="628"/>
      <c r="AD158" s="628"/>
      <c r="AE158" s="628"/>
      <c r="AF158" s="628"/>
      <c r="AG158" s="628"/>
      <c r="AH158" s="628"/>
      <c r="AI158" s="628"/>
      <c r="AJ158" s="628"/>
      <c r="AK158" s="628"/>
      <c r="AL158" s="628"/>
      <c r="AM158" s="628"/>
      <c r="AN158" s="628"/>
      <c r="AO158" s="628"/>
      <c r="AP158" s="628"/>
      <c r="AQ158" s="628"/>
      <c r="AR158" s="628"/>
      <c r="AS158" s="628"/>
      <c r="AT158" s="628"/>
      <c r="AU158" s="628"/>
      <c r="AV158" s="628"/>
      <c r="AW158" s="628"/>
      <c r="AX158" s="628"/>
      <c r="AY158" s="628"/>
      <c r="AZ158" s="628"/>
      <c r="BA158" s="628"/>
      <c r="BB158" s="604"/>
      <c r="BC158" s="629"/>
      <c r="BD158" s="629"/>
      <c r="BE158" s="606"/>
      <c r="BF158" s="629"/>
      <c r="BG158" s="629"/>
    </row>
    <row r="159" spans="1:59" s="630" customFormat="1" ht="42" customHeight="1">
      <c r="A159" s="626" t="s">
        <v>83</v>
      </c>
      <c r="B159" s="605"/>
      <c r="C159" s="628"/>
      <c r="D159" s="628"/>
      <c r="E159" s="628"/>
      <c r="F159" s="628"/>
      <c r="G159" s="628"/>
      <c r="H159" s="607"/>
      <c r="I159" s="628"/>
      <c r="J159" s="628"/>
      <c r="K159" s="628"/>
      <c r="L159" s="628"/>
      <c r="M159" s="628"/>
      <c r="N159" s="628"/>
      <c r="O159" s="628"/>
      <c r="P159" s="628"/>
      <c r="Q159" s="628"/>
      <c r="R159" s="628"/>
      <c r="S159" s="628"/>
      <c r="T159" s="628"/>
      <c r="U159" s="628"/>
      <c r="V159" s="628"/>
      <c r="W159" s="628"/>
      <c r="X159" s="628"/>
      <c r="Y159" s="628"/>
      <c r="Z159" s="628"/>
      <c r="AA159" s="628"/>
      <c r="AB159" s="628"/>
      <c r="AC159" s="628"/>
      <c r="AD159" s="628"/>
      <c r="AE159" s="628"/>
      <c r="AF159" s="628"/>
      <c r="AG159" s="628"/>
      <c r="AH159" s="628"/>
      <c r="AI159" s="628"/>
      <c r="AJ159" s="628"/>
      <c r="AK159" s="628"/>
      <c r="AL159" s="628"/>
      <c r="AM159" s="628"/>
      <c r="AN159" s="628"/>
      <c r="AO159" s="628"/>
      <c r="AP159" s="628"/>
      <c r="AQ159" s="628"/>
      <c r="AR159" s="628"/>
      <c r="AS159" s="628"/>
      <c r="AT159" s="628"/>
      <c r="AU159" s="628"/>
      <c r="AV159" s="628"/>
      <c r="AW159" s="628"/>
      <c r="AX159" s="628"/>
      <c r="AY159" s="628"/>
      <c r="AZ159" s="628"/>
      <c r="BA159" s="628"/>
      <c r="BB159" s="604"/>
      <c r="BC159" s="629"/>
      <c r="BD159" s="629"/>
      <c r="BE159" s="606"/>
      <c r="BF159" s="629"/>
      <c r="BG159" s="629"/>
    </row>
    <row r="160" spans="1:59" s="630" customFormat="1" ht="42" customHeight="1">
      <c r="A160" s="626" t="s">
        <v>83</v>
      </c>
      <c r="B160" s="605"/>
      <c r="C160" s="628"/>
      <c r="D160" s="628"/>
      <c r="E160" s="628"/>
      <c r="F160" s="628"/>
      <c r="G160" s="628"/>
      <c r="H160" s="607"/>
      <c r="I160" s="628"/>
      <c r="J160" s="628"/>
      <c r="K160" s="628"/>
      <c r="L160" s="628"/>
      <c r="M160" s="628"/>
      <c r="N160" s="628"/>
      <c r="O160" s="628"/>
      <c r="P160" s="628"/>
      <c r="Q160" s="628"/>
      <c r="R160" s="628"/>
      <c r="S160" s="628"/>
      <c r="T160" s="628"/>
      <c r="U160" s="628"/>
      <c r="V160" s="628"/>
      <c r="W160" s="628"/>
      <c r="X160" s="628"/>
      <c r="Y160" s="628"/>
      <c r="Z160" s="628"/>
      <c r="AA160" s="628"/>
      <c r="AB160" s="628"/>
      <c r="AC160" s="628"/>
      <c r="AD160" s="628"/>
      <c r="AE160" s="628"/>
      <c r="AF160" s="628"/>
      <c r="AG160" s="628"/>
      <c r="AH160" s="628"/>
      <c r="AI160" s="628"/>
      <c r="AJ160" s="628"/>
      <c r="AK160" s="628"/>
      <c r="AL160" s="628"/>
      <c r="AM160" s="628"/>
      <c r="AN160" s="628"/>
      <c r="AO160" s="628"/>
      <c r="AP160" s="628"/>
      <c r="AQ160" s="628"/>
      <c r="AR160" s="628"/>
      <c r="AS160" s="628"/>
      <c r="AT160" s="628"/>
      <c r="AU160" s="628"/>
      <c r="AV160" s="628"/>
      <c r="AW160" s="628"/>
      <c r="AX160" s="628"/>
      <c r="AY160" s="628"/>
      <c r="AZ160" s="628"/>
      <c r="BA160" s="628"/>
      <c r="BB160" s="604"/>
      <c r="BC160" s="629"/>
      <c r="BD160" s="629"/>
      <c r="BE160" s="606"/>
      <c r="BF160" s="629"/>
      <c r="BG160" s="629"/>
    </row>
    <row r="161" spans="1:59" s="630" customFormat="1" ht="42" customHeight="1">
      <c r="A161" s="626" t="s">
        <v>83</v>
      </c>
      <c r="B161" s="608"/>
      <c r="C161" s="628"/>
      <c r="D161" s="628"/>
      <c r="E161" s="628"/>
      <c r="F161" s="628"/>
      <c r="G161" s="628"/>
      <c r="H161" s="628"/>
      <c r="I161" s="628"/>
      <c r="J161" s="628"/>
      <c r="K161" s="628"/>
      <c r="L161" s="628"/>
      <c r="M161" s="628"/>
      <c r="N161" s="628"/>
      <c r="O161" s="628"/>
      <c r="P161" s="628"/>
      <c r="Q161" s="628"/>
      <c r="R161" s="628"/>
      <c r="S161" s="628"/>
      <c r="T161" s="628"/>
      <c r="U161" s="628"/>
      <c r="V161" s="628"/>
      <c r="W161" s="628"/>
      <c r="X161" s="628"/>
      <c r="Y161" s="628"/>
      <c r="Z161" s="628"/>
      <c r="AA161" s="628"/>
      <c r="AB161" s="628"/>
      <c r="AC161" s="628"/>
      <c r="AD161" s="628"/>
      <c r="AE161" s="628"/>
      <c r="AF161" s="628"/>
      <c r="AG161" s="628"/>
      <c r="AH161" s="628"/>
      <c r="AI161" s="628"/>
      <c r="AJ161" s="628"/>
      <c r="AK161" s="628"/>
      <c r="AL161" s="628"/>
      <c r="AM161" s="628"/>
      <c r="AN161" s="628"/>
      <c r="AO161" s="628"/>
      <c r="AP161" s="628"/>
      <c r="AQ161" s="628"/>
      <c r="AR161" s="628"/>
      <c r="AS161" s="628"/>
      <c r="AT161" s="628"/>
      <c r="AU161" s="628"/>
      <c r="AV161" s="628"/>
      <c r="AW161" s="628"/>
      <c r="AX161" s="628"/>
      <c r="AY161" s="628"/>
      <c r="AZ161" s="628"/>
      <c r="BA161" s="628"/>
      <c r="BB161" s="604"/>
      <c r="BC161" s="629"/>
      <c r="BD161" s="629"/>
      <c r="BE161" s="606"/>
      <c r="BF161" s="629"/>
      <c r="BG161" s="629"/>
    </row>
    <row r="162" spans="1:59" s="630" customFormat="1" ht="42" customHeight="1">
      <c r="A162" s="626" t="s">
        <v>83</v>
      </c>
      <c r="B162" s="739"/>
      <c r="C162" s="628"/>
      <c r="D162" s="628"/>
      <c r="E162" s="628"/>
      <c r="F162" s="628"/>
      <c r="G162" s="628"/>
      <c r="H162" s="628"/>
      <c r="I162" s="628"/>
      <c r="J162" s="628"/>
      <c r="K162" s="628"/>
      <c r="L162" s="628"/>
      <c r="M162" s="628"/>
      <c r="N162" s="628"/>
      <c r="O162" s="628"/>
      <c r="P162" s="628"/>
      <c r="Q162" s="628"/>
      <c r="R162" s="628"/>
      <c r="S162" s="628"/>
      <c r="T162" s="628"/>
      <c r="U162" s="628"/>
      <c r="V162" s="628"/>
      <c r="W162" s="628"/>
      <c r="X162" s="628"/>
      <c r="Y162" s="628"/>
      <c r="Z162" s="628"/>
      <c r="AA162" s="628"/>
      <c r="AB162" s="628"/>
      <c r="AC162" s="628"/>
      <c r="AD162" s="628"/>
      <c r="AE162" s="628"/>
      <c r="AF162" s="628"/>
      <c r="AG162" s="628"/>
      <c r="AH162" s="628"/>
      <c r="AI162" s="628"/>
      <c r="AJ162" s="628"/>
      <c r="AK162" s="628"/>
      <c r="AL162" s="628"/>
      <c r="AM162" s="628"/>
      <c r="AN162" s="628"/>
      <c r="AO162" s="628"/>
      <c r="AP162" s="628"/>
      <c r="AQ162" s="628"/>
      <c r="AR162" s="628"/>
      <c r="AS162" s="628"/>
      <c r="AT162" s="628"/>
      <c r="AU162" s="628"/>
      <c r="AV162" s="628"/>
      <c r="AW162" s="628"/>
      <c r="AX162" s="628"/>
      <c r="AY162" s="628"/>
      <c r="AZ162" s="628"/>
      <c r="BA162" s="628"/>
      <c r="BB162" s="604"/>
      <c r="BC162" s="629"/>
      <c r="BD162" s="629"/>
      <c r="BE162" s="606"/>
      <c r="BF162" s="629"/>
      <c r="BG162" s="629"/>
    </row>
    <row r="163" spans="1:59" s="630" customFormat="1" ht="42" customHeight="1">
      <c r="A163" s="626" t="s">
        <v>83</v>
      </c>
      <c r="B163" s="608"/>
      <c r="C163" s="628"/>
      <c r="D163" s="628"/>
      <c r="E163" s="628"/>
      <c r="F163" s="628"/>
      <c r="G163" s="628"/>
      <c r="H163" s="628"/>
      <c r="I163" s="628"/>
      <c r="J163" s="628"/>
      <c r="K163" s="628"/>
      <c r="L163" s="628"/>
      <c r="M163" s="628"/>
      <c r="N163" s="628"/>
      <c r="O163" s="628"/>
      <c r="P163" s="628"/>
      <c r="Q163" s="628"/>
      <c r="R163" s="628"/>
      <c r="S163" s="628"/>
      <c r="T163" s="628"/>
      <c r="U163" s="628"/>
      <c r="V163" s="628"/>
      <c r="W163" s="628"/>
      <c r="X163" s="628"/>
      <c r="Y163" s="628"/>
      <c r="Z163" s="628"/>
      <c r="AA163" s="628"/>
      <c r="AB163" s="628"/>
      <c r="AC163" s="628"/>
      <c r="AD163" s="628"/>
      <c r="AE163" s="628"/>
      <c r="AF163" s="628"/>
      <c r="AG163" s="628"/>
      <c r="AH163" s="628"/>
      <c r="AI163" s="628"/>
      <c r="AJ163" s="628"/>
      <c r="AK163" s="628"/>
      <c r="AL163" s="628"/>
      <c r="AM163" s="628"/>
      <c r="AN163" s="628"/>
      <c r="AO163" s="628"/>
      <c r="AP163" s="628"/>
      <c r="AQ163" s="628"/>
      <c r="AR163" s="628"/>
      <c r="AS163" s="628"/>
      <c r="AT163" s="628"/>
      <c r="AU163" s="628"/>
      <c r="AV163" s="628"/>
      <c r="AW163" s="628"/>
      <c r="AX163" s="628"/>
      <c r="AY163" s="628"/>
      <c r="AZ163" s="628"/>
      <c r="BA163" s="628"/>
      <c r="BB163" s="604"/>
      <c r="BC163" s="629"/>
      <c r="BD163" s="629"/>
      <c r="BE163" s="606"/>
      <c r="BF163" s="629"/>
      <c r="BG163" s="629"/>
    </row>
    <row r="164" spans="1:59" s="630" customFormat="1" ht="22.2" customHeight="1">
      <c r="A164" s="626" t="s">
        <v>83</v>
      </c>
      <c r="B164" s="672"/>
      <c r="C164" s="628"/>
      <c r="D164" s="628"/>
      <c r="E164" s="628"/>
      <c r="F164" s="628"/>
      <c r="G164" s="628"/>
      <c r="H164" s="628"/>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628"/>
      <c r="AJ164" s="628"/>
      <c r="AK164" s="628"/>
      <c r="AL164" s="628"/>
      <c r="AM164" s="628"/>
      <c r="AN164" s="628"/>
      <c r="AO164" s="628"/>
      <c r="AP164" s="628"/>
      <c r="AQ164" s="628"/>
      <c r="AR164" s="628"/>
      <c r="AS164" s="628"/>
      <c r="AT164" s="628"/>
      <c r="AU164" s="628"/>
      <c r="AV164" s="628"/>
      <c r="AW164" s="628"/>
      <c r="AX164" s="628"/>
      <c r="AY164" s="628"/>
      <c r="AZ164" s="628"/>
      <c r="BA164" s="628"/>
      <c r="BB164" s="604" t="s">
        <v>231</v>
      </c>
      <c r="BC164" s="629"/>
      <c r="BD164" s="629"/>
      <c r="BE164" s="606">
        <v>2016</v>
      </c>
      <c r="BF164" s="629"/>
      <c r="BG164" s="629"/>
    </row>
    <row r="165" spans="1:59" s="630" customFormat="1" ht="22.2" customHeight="1">
      <c r="A165" s="626" t="s">
        <v>83</v>
      </c>
      <c r="B165" s="672"/>
      <c r="C165" s="628"/>
      <c r="D165" s="628"/>
      <c r="E165" s="628"/>
      <c r="F165" s="628"/>
      <c r="G165" s="628"/>
      <c r="H165" s="628"/>
      <c r="I165" s="628"/>
      <c r="J165" s="628"/>
      <c r="K165" s="628"/>
      <c r="L165" s="628"/>
      <c r="M165" s="628"/>
      <c r="N165" s="628"/>
      <c r="O165" s="628"/>
      <c r="P165" s="628"/>
      <c r="Q165" s="628"/>
      <c r="R165" s="628"/>
      <c r="S165" s="628"/>
      <c r="T165" s="628"/>
      <c r="U165" s="628"/>
      <c r="V165" s="628"/>
      <c r="W165" s="628"/>
      <c r="X165" s="628"/>
      <c r="Y165" s="628"/>
      <c r="Z165" s="628"/>
      <c r="AA165" s="628"/>
      <c r="AB165" s="628"/>
      <c r="AC165" s="628"/>
      <c r="AD165" s="628"/>
      <c r="AE165" s="628"/>
      <c r="AF165" s="628"/>
      <c r="AG165" s="628"/>
      <c r="AH165" s="628"/>
      <c r="AI165" s="628"/>
      <c r="AJ165" s="628"/>
      <c r="AK165" s="628"/>
      <c r="AL165" s="628"/>
      <c r="AM165" s="628"/>
      <c r="AN165" s="628"/>
      <c r="AO165" s="628"/>
      <c r="AP165" s="628"/>
      <c r="AQ165" s="628"/>
      <c r="AR165" s="628"/>
      <c r="AS165" s="628"/>
      <c r="AT165" s="628"/>
      <c r="AU165" s="628"/>
      <c r="AV165" s="628"/>
      <c r="AW165" s="628"/>
      <c r="AX165" s="628"/>
      <c r="AY165" s="628"/>
      <c r="AZ165" s="628"/>
      <c r="BA165" s="628"/>
      <c r="BB165" s="604" t="s">
        <v>231</v>
      </c>
      <c r="BC165" s="629"/>
      <c r="BD165" s="629"/>
      <c r="BE165" s="606">
        <v>2016</v>
      </c>
      <c r="BF165" s="629"/>
      <c r="BG165" s="629"/>
    </row>
    <row r="166" spans="1:59" s="634" customFormat="1" ht="22.2" customHeight="1">
      <c r="A166" s="351" t="s">
        <v>499</v>
      </c>
      <c r="B166" s="151" t="s">
        <v>403</v>
      </c>
      <c r="C166" s="619">
        <f>SUM(C167:C169)</f>
        <v>0</v>
      </c>
      <c r="D166" s="619">
        <f>D167</f>
        <v>0</v>
      </c>
      <c r="E166" s="619">
        <f>E167</f>
        <v>0</v>
      </c>
      <c r="F166" s="619">
        <f t="shared" ref="F166:BA166" si="170">F167</f>
        <v>0</v>
      </c>
      <c r="G166" s="619">
        <f t="shared" si="170"/>
        <v>0</v>
      </c>
      <c r="H166" s="619">
        <f t="shared" si="170"/>
        <v>0</v>
      </c>
      <c r="I166" s="619">
        <f t="shared" si="170"/>
        <v>0</v>
      </c>
      <c r="J166" s="619">
        <f t="shared" si="170"/>
        <v>0</v>
      </c>
      <c r="K166" s="619">
        <f t="shared" si="170"/>
        <v>0</v>
      </c>
      <c r="L166" s="619">
        <f t="shared" si="170"/>
        <v>0</v>
      </c>
      <c r="M166" s="619">
        <f t="shared" si="170"/>
        <v>0</v>
      </c>
      <c r="N166" s="619">
        <f t="shared" si="170"/>
        <v>0</v>
      </c>
      <c r="O166" s="619">
        <f t="shared" si="170"/>
        <v>0</v>
      </c>
      <c r="P166" s="619">
        <f t="shared" si="170"/>
        <v>0</v>
      </c>
      <c r="Q166" s="619">
        <f t="shared" si="170"/>
        <v>0</v>
      </c>
      <c r="R166" s="619">
        <f t="shared" si="170"/>
        <v>0</v>
      </c>
      <c r="S166" s="619">
        <f t="shared" si="170"/>
        <v>0</v>
      </c>
      <c r="T166" s="619">
        <f t="shared" si="170"/>
        <v>0</v>
      </c>
      <c r="U166" s="619">
        <f t="shared" si="170"/>
        <v>0</v>
      </c>
      <c r="V166" s="619">
        <f t="shared" si="170"/>
        <v>0</v>
      </c>
      <c r="W166" s="619">
        <f t="shared" si="170"/>
        <v>0</v>
      </c>
      <c r="X166" s="619">
        <f t="shared" si="170"/>
        <v>0</v>
      </c>
      <c r="Y166" s="619">
        <f t="shared" si="170"/>
        <v>0</v>
      </c>
      <c r="Z166" s="619">
        <f t="shared" si="170"/>
        <v>0</v>
      </c>
      <c r="AA166" s="619">
        <f t="shared" si="170"/>
        <v>0</v>
      </c>
      <c r="AB166" s="619">
        <f t="shared" si="170"/>
        <v>0</v>
      </c>
      <c r="AC166" s="619">
        <f t="shared" si="170"/>
        <v>0</v>
      </c>
      <c r="AD166" s="619">
        <f t="shared" si="170"/>
        <v>0</v>
      </c>
      <c r="AE166" s="619">
        <f t="shared" si="170"/>
        <v>0</v>
      </c>
      <c r="AF166" s="619">
        <f t="shared" si="170"/>
        <v>0</v>
      </c>
      <c r="AG166" s="619">
        <f t="shared" si="170"/>
        <v>0</v>
      </c>
      <c r="AH166" s="619">
        <f t="shared" si="170"/>
        <v>0</v>
      </c>
      <c r="AI166" s="619">
        <f t="shared" si="170"/>
        <v>0</v>
      </c>
      <c r="AJ166" s="619">
        <f t="shared" si="170"/>
        <v>0</v>
      </c>
      <c r="AK166" s="619">
        <f t="shared" si="170"/>
        <v>0</v>
      </c>
      <c r="AL166" s="619">
        <f t="shared" si="170"/>
        <v>0</v>
      </c>
      <c r="AM166" s="619">
        <f t="shared" si="170"/>
        <v>0</v>
      </c>
      <c r="AN166" s="619">
        <f t="shared" si="170"/>
        <v>0</v>
      </c>
      <c r="AO166" s="619">
        <f t="shared" si="170"/>
        <v>0</v>
      </c>
      <c r="AP166" s="619">
        <f t="shared" si="170"/>
        <v>0</v>
      </c>
      <c r="AQ166" s="619">
        <f t="shared" si="170"/>
        <v>0</v>
      </c>
      <c r="AR166" s="619">
        <f t="shared" si="170"/>
        <v>0</v>
      </c>
      <c r="AS166" s="619">
        <f t="shared" si="170"/>
        <v>0</v>
      </c>
      <c r="AT166" s="619">
        <f t="shared" si="170"/>
        <v>0</v>
      </c>
      <c r="AU166" s="619">
        <f t="shared" si="170"/>
        <v>0</v>
      </c>
      <c r="AV166" s="619">
        <f t="shared" si="170"/>
        <v>0</v>
      </c>
      <c r="AW166" s="619">
        <f t="shared" si="170"/>
        <v>0</v>
      </c>
      <c r="AX166" s="619">
        <f t="shared" si="170"/>
        <v>0</v>
      </c>
      <c r="AY166" s="619">
        <f t="shared" si="170"/>
        <v>0</v>
      </c>
      <c r="AZ166" s="619">
        <f t="shared" si="170"/>
        <v>0</v>
      </c>
      <c r="BA166" s="619">
        <f t="shared" si="170"/>
        <v>0</v>
      </c>
      <c r="BB166" s="58" t="s">
        <v>231</v>
      </c>
      <c r="BC166" s="63"/>
      <c r="BD166" s="92"/>
      <c r="BE166" s="85">
        <v>2016</v>
      </c>
      <c r="BF166" s="91"/>
      <c r="BG166" s="91"/>
    </row>
    <row r="167" spans="1:59" s="623" customFormat="1" ht="22.2" customHeight="1">
      <c r="A167" s="346" t="s">
        <v>85</v>
      </c>
      <c r="B167" s="65" t="s">
        <v>481</v>
      </c>
      <c r="C167" s="620"/>
      <c r="D167" s="620">
        <f>SUM(E167:BA167)</f>
        <v>0</v>
      </c>
      <c r="E167" s="620">
        <f>SUM(E168:E169)</f>
        <v>0</v>
      </c>
      <c r="F167" s="620">
        <f t="shared" ref="F167:BA167" si="171">SUM(F168:F169)</f>
        <v>0</v>
      </c>
      <c r="G167" s="620">
        <f>SUM(G169:G169)</f>
        <v>0</v>
      </c>
      <c r="H167" s="620">
        <f>SUM(H169:H169)</f>
        <v>0</v>
      </c>
      <c r="I167" s="620">
        <f t="shared" si="171"/>
        <v>0</v>
      </c>
      <c r="J167" s="620">
        <f t="shared" si="171"/>
        <v>0</v>
      </c>
      <c r="K167" s="620">
        <f t="shared" si="171"/>
        <v>0</v>
      </c>
      <c r="L167" s="620">
        <f t="shared" si="171"/>
        <v>0</v>
      </c>
      <c r="M167" s="620">
        <f t="shared" si="171"/>
        <v>0</v>
      </c>
      <c r="N167" s="620">
        <f t="shared" si="171"/>
        <v>0</v>
      </c>
      <c r="O167" s="620">
        <f t="shared" si="171"/>
        <v>0</v>
      </c>
      <c r="P167" s="620">
        <f t="shared" si="171"/>
        <v>0</v>
      </c>
      <c r="Q167" s="620">
        <f t="shared" si="171"/>
        <v>0</v>
      </c>
      <c r="R167" s="620">
        <f t="shared" si="171"/>
        <v>0</v>
      </c>
      <c r="S167" s="620">
        <f t="shared" si="171"/>
        <v>0</v>
      </c>
      <c r="T167" s="620">
        <f t="shared" si="171"/>
        <v>0</v>
      </c>
      <c r="U167" s="620">
        <f t="shared" si="171"/>
        <v>0</v>
      </c>
      <c r="V167" s="620">
        <f t="shared" si="171"/>
        <v>0</v>
      </c>
      <c r="W167" s="620">
        <f t="shared" si="171"/>
        <v>0</v>
      </c>
      <c r="X167" s="620">
        <f t="shared" si="171"/>
        <v>0</v>
      </c>
      <c r="Y167" s="620">
        <f t="shared" si="171"/>
        <v>0</v>
      </c>
      <c r="Z167" s="620">
        <f t="shared" si="171"/>
        <v>0</v>
      </c>
      <c r="AA167" s="620">
        <f t="shared" si="171"/>
        <v>0</v>
      </c>
      <c r="AB167" s="620">
        <f t="shared" si="171"/>
        <v>0</v>
      </c>
      <c r="AC167" s="620">
        <f t="shared" si="171"/>
        <v>0</v>
      </c>
      <c r="AD167" s="620">
        <f t="shared" si="171"/>
        <v>0</v>
      </c>
      <c r="AE167" s="620">
        <f t="shared" si="171"/>
        <v>0</v>
      </c>
      <c r="AF167" s="620">
        <f t="shared" si="171"/>
        <v>0</v>
      </c>
      <c r="AG167" s="620">
        <f t="shared" si="171"/>
        <v>0</v>
      </c>
      <c r="AH167" s="620">
        <f t="shared" si="171"/>
        <v>0</v>
      </c>
      <c r="AI167" s="620">
        <f t="shared" si="171"/>
        <v>0</v>
      </c>
      <c r="AJ167" s="620">
        <f t="shared" si="171"/>
        <v>0</v>
      </c>
      <c r="AK167" s="620">
        <f t="shared" si="171"/>
        <v>0</v>
      </c>
      <c r="AL167" s="620">
        <f t="shared" si="171"/>
        <v>0</v>
      </c>
      <c r="AM167" s="620">
        <f t="shared" si="171"/>
        <v>0</v>
      </c>
      <c r="AN167" s="620">
        <f t="shared" si="171"/>
        <v>0</v>
      </c>
      <c r="AO167" s="620">
        <f t="shared" si="171"/>
        <v>0</v>
      </c>
      <c r="AP167" s="620">
        <f t="shared" si="171"/>
        <v>0</v>
      </c>
      <c r="AQ167" s="620">
        <f t="shared" si="171"/>
        <v>0</v>
      </c>
      <c r="AR167" s="620">
        <f t="shared" si="171"/>
        <v>0</v>
      </c>
      <c r="AS167" s="620">
        <f t="shared" si="171"/>
        <v>0</v>
      </c>
      <c r="AT167" s="620">
        <f t="shared" si="171"/>
        <v>0</v>
      </c>
      <c r="AU167" s="620">
        <f t="shared" si="171"/>
        <v>0</v>
      </c>
      <c r="AV167" s="620">
        <f t="shared" si="171"/>
        <v>0</v>
      </c>
      <c r="AW167" s="620">
        <f t="shared" si="171"/>
        <v>0</v>
      </c>
      <c r="AX167" s="620">
        <f t="shared" si="171"/>
        <v>0</v>
      </c>
      <c r="AY167" s="620">
        <f t="shared" si="171"/>
        <v>0</v>
      </c>
      <c r="AZ167" s="620">
        <f t="shared" si="171"/>
        <v>0</v>
      </c>
      <c r="BA167" s="620">
        <f t="shared" si="171"/>
        <v>0</v>
      </c>
      <c r="BB167" s="58" t="s">
        <v>231</v>
      </c>
      <c r="BC167" s="63"/>
      <c r="BD167" s="621"/>
      <c r="BE167" s="85">
        <v>2016</v>
      </c>
      <c r="BF167" s="622"/>
      <c r="BG167" s="622"/>
    </row>
    <row r="168" spans="1:59" s="638" customFormat="1" ht="22.2" customHeight="1">
      <c r="A168" s="626" t="s">
        <v>85</v>
      </c>
      <c r="B168" s="684"/>
      <c r="C168" s="635"/>
      <c r="D168" s="635"/>
      <c r="E168" s="635"/>
      <c r="F168" s="635"/>
      <c r="I168" s="628"/>
      <c r="J168" s="628"/>
      <c r="K168" s="628"/>
      <c r="L168" s="628"/>
      <c r="M168" s="628"/>
      <c r="N168" s="628"/>
      <c r="O168" s="628"/>
      <c r="P168" s="635"/>
      <c r="Q168" s="628"/>
      <c r="R168" s="628"/>
      <c r="S168" s="628"/>
      <c r="T168" s="628"/>
      <c r="U168" s="635"/>
      <c r="V168" s="628"/>
      <c r="W168" s="628"/>
      <c r="X168" s="628"/>
      <c r="Y168" s="635"/>
      <c r="Z168" s="628"/>
      <c r="AA168" s="628"/>
      <c r="AB168" s="628"/>
      <c r="AC168" s="628"/>
      <c r="AD168" s="628"/>
      <c r="AE168" s="628"/>
      <c r="AF168" s="628"/>
      <c r="AG168" s="628"/>
      <c r="AH168" s="628"/>
      <c r="AI168" s="628"/>
      <c r="AJ168" s="628"/>
      <c r="AK168" s="628"/>
      <c r="AL168" s="628"/>
      <c r="AM168" s="628"/>
      <c r="AN168" s="628"/>
      <c r="AO168" s="628"/>
      <c r="AP168" s="628"/>
      <c r="AQ168" s="628"/>
      <c r="AR168" s="628"/>
      <c r="AS168" s="635"/>
      <c r="AT168" s="635"/>
      <c r="AU168" s="628"/>
      <c r="AV168" s="628"/>
      <c r="AW168" s="628"/>
      <c r="AX168" s="628"/>
      <c r="AY168" s="628"/>
      <c r="AZ168" s="628"/>
      <c r="BA168" s="628"/>
      <c r="BB168" s="604" t="s">
        <v>231</v>
      </c>
      <c r="BC168" s="629"/>
      <c r="BD168" s="70"/>
      <c r="BE168" s="606">
        <v>2016</v>
      </c>
      <c r="BF168" s="637"/>
      <c r="BG168" s="637"/>
    </row>
    <row r="169" spans="1:59" s="630" customFormat="1" ht="22.2" customHeight="1">
      <c r="A169" s="626" t="s">
        <v>85</v>
      </c>
      <c r="B169" s="672"/>
      <c r="C169" s="628"/>
      <c r="D169" s="628"/>
      <c r="E169" s="628"/>
      <c r="F169" s="628"/>
      <c r="G169" s="635"/>
      <c r="H169" s="635"/>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c r="AK169" s="628"/>
      <c r="AL169" s="628"/>
      <c r="AM169" s="628"/>
      <c r="AN169" s="628"/>
      <c r="AO169" s="628"/>
      <c r="AP169" s="628"/>
      <c r="AQ169" s="628"/>
      <c r="AR169" s="628"/>
      <c r="AS169" s="628"/>
      <c r="AT169" s="628"/>
      <c r="AU169" s="628"/>
      <c r="AV169" s="628"/>
      <c r="AW169" s="628"/>
      <c r="AX169" s="628"/>
      <c r="AY169" s="628"/>
      <c r="AZ169" s="628"/>
      <c r="BA169" s="628"/>
      <c r="BB169" s="604" t="s">
        <v>231</v>
      </c>
      <c r="BC169" s="629"/>
      <c r="BD169" s="629"/>
      <c r="BE169" s="606">
        <v>2016</v>
      </c>
      <c r="BF169" s="629"/>
      <c r="BG169" s="629"/>
    </row>
    <row r="170" spans="1:59" s="634" customFormat="1" ht="22.2" customHeight="1">
      <c r="A170" s="351" t="s">
        <v>494</v>
      </c>
      <c r="B170" s="151" t="s">
        <v>681</v>
      </c>
      <c r="C170" s="619">
        <f>SUM(C171:C173)</f>
        <v>0</v>
      </c>
      <c r="D170" s="619">
        <f>D171</f>
        <v>0</v>
      </c>
      <c r="E170" s="619">
        <f>E171</f>
        <v>0</v>
      </c>
      <c r="F170" s="619">
        <f>F171</f>
        <v>0</v>
      </c>
      <c r="G170" s="619">
        <f t="shared" ref="G170:BA170" si="172">G171</f>
        <v>0</v>
      </c>
      <c r="H170" s="619">
        <f t="shared" si="172"/>
        <v>0</v>
      </c>
      <c r="I170" s="619">
        <f t="shared" si="172"/>
        <v>0</v>
      </c>
      <c r="J170" s="619">
        <f t="shared" si="172"/>
        <v>0</v>
      </c>
      <c r="K170" s="619">
        <f t="shared" si="172"/>
        <v>0</v>
      </c>
      <c r="L170" s="619">
        <f t="shared" si="172"/>
        <v>0</v>
      </c>
      <c r="M170" s="619">
        <f t="shared" si="172"/>
        <v>0</v>
      </c>
      <c r="N170" s="619">
        <f t="shared" si="172"/>
        <v>0</v>
      </c>
      <c r="O170" s="619">
        <f t="shared" si="172"/>
        <v>0</v>
      </c>
      <c r="P170" s="619">
        <f t="shared" si="172"/>
        <v>0</v>
      </c>
      <c r="Q170" s="619">
        <f t="shared" si="172"/>
        <v>0</v>
      </c>
      <c r="R170" s="619">
        <f t="shared" si="172"/>
        <v>0</v>
      </c>
      <c r="S170" s="619">
        <f t="shared" si="172"/>
        <v>0</v>
      </c>
      <c r="T170" s="619">
        <f t="shared" si="172"/>
        <v>0</v>
      </c>
      <c r="U170" s="619">
        <f t="shared" si="172"/>
        <v>0</v>
      </c>
      <c r="V170" s="619">
        <f t="shared" si="172"/>
        <v>0</v>
      </c>
      <c r="W170" s="619">
        <f t="shared" si="172"/>
        <v>0</v>
      </c>
      <c r="X170" s="619">
        <f t="shared" si="172"/>
        <v>0</v>
      </c>
      <c r="Y170" s="619">
        <f t="shared" si="172"/>
        <v>0</v>
      </c>
      <c r="Z170" s="619">
        <f t="shared" si="172"/>
        <v>0</v>
      </c>
      <c r="AA170" s="619">
        <f t="shared" si="172"/>
        <v>0</v>
      </c>
      <c r="AB170" s="619">
        <f t="shared" si="172"/>
        <v>0</v>
      </c>
      <c r="AC170" s="619">
        <f t="shared" si="172"/>
        <v>0</v>
      </c>
      <c r="AD170" s="619">
        <f t="shared" si="172"/>
        <v>0</v>
      </c>
      <c r="AE170" s="619">
        <f t="shared" si="172"/>
        <v>0</v>
      </c>
      <c r="AF170" s="619">
        <f t="shared" si="172"/>
        <v>0</v>
      </c>
      <c r="AG170" s="619">
        <f t="shared" si="172"/>
        <v>0</v>
      </c>
      <c r="AH170" s="619">
        <f t="shared" si="172"/>
        <v>0</v>
      </c>
      <c r="AI170" s="619">
        <f t="shared" si="172"/>
        <v>0</v>
      </c>
      <c r="AJ170" s="619">
        <f t="shared" si="172"/>
        <v>0</v>
      </c>
      <c r="AK170" s="619">
        <f t="shared" si="172"/>
        <v>0</v>
      </c>
      <c r="AL170" s="619">
        <f t="shared" si="172"/>
        <v>0</v>
      </c>
      <c r="AM170" s="619">
        <f t="shared" si="172"/>
        <v>0</v>
      </c>
      <c r="AN170" s="619">
        <f t="shared" si="172"/>
        <v>0</v>
      </c>
      <c r="AO170" s="619">
        <f t="shared" si="172"/>
        <v>0</v>
      </c>
      <c r="AP170" s="619">
        <f t="shared" si="172"/>
        <v>0</v>
      </c>
      <c r="AQ170" s="619">
        <f t="shared" si="172"/>
        <v>0</v>
      </c>
      <c r="AR170" s="619">
        <f t="shared" si="172"/>
        <v>0</v>
      </c>
      <c r="AS170" s="619">
        <f t="shared" si="172"/>
        <v>0</v>
      </c>
      <c r="AT170" s="619">
        <f t="shared" si="172"/>
        <v>0</v>
      </c>
      <c r="AU170" s="619">
        <f t="shared" si="172"/>
        <v>0</v>
      </c>
      <c r="AV170" s="619">
        <f t="shared" si="172"/>
        <v>0</v>
      </c>
      <c r="AW170" s="619">
        <f t="shared" si="172"/>
        <v>0</v>
      </c>
      <c r="AX170" s="619">
        <f t="shared" si="172"/>
        <v>0</v>
      </c>
      <c r="AY170" s="619">
        <f t="shared" si="172"/>
        <v>0</v>
      </c>
      <c r="AZ170" s="619">
        <f t="shared" si="172"/>
        <v>0</v>
      </c>
      <c r="BA170" s="619">
        <f t="shared" si="172"/>
        <v>0</v>
      </c>
      <c r="BB170" s="58" t="s">
        <v>231</v>
      </c>
      <c r="BC170" s="63"/>
      <c r="BD170" s="92"/>
      <c r="BE170" s="85">
        <v>2016</v>
      </c>
      <c r="BF170" s="91"/>
      <c r="BG170" s="91"/>
    </row>
    <row r="171" spans="1:59" s="623" customFormat="1" ht="22.2" customHeight="1">
      <c r="A171" s="346" t="s">
        <v>71</v>
      </c>
      <c r="B171" s="65" t="s">
        <v>481</v>
      </c>
      <c r="C171" s="620"/>
      <c r="D171" s="620">
        <f>SUM(E171:BA171)</f>
        <v>0</v>
      </c>
      <c r="E171" s="620">
        <f>SUM(E172:E173)</f>
        <v>0</v>
      </c>
      <c r="F171" s="620">
        <f t="shared" ref="F171:BA171" si="173">SUM(F172:F173)</f>
        <v>0</v>
      </c>
      <c r="G171" s="620">
        <f t="shared" si="173"/>
        <v>0</v>
      </c>
      <c r="H171" s="620">
        <f t="shared" si="173"/>
        <v>0</v>
      </c>
      <c r="I171" s="620">
        <f t="shared" si="173"/>
        <v>0</v>
      </c>
      <c r="J171" s="620">
        <f t="shared" si="173"/>
        <v>0</v>
      </c>
      <c r="K171" s="620">
        <f t="shared" si="173"/>
        <v>0</v>
      </c>
      <c r="L171" s="620">
        <f t="shared" si="173"/>
        <v>0</v>
      </c>
      <c r="M171" s="620">
        <f t="shared" si="173"/>
        <v>0</v>
      </c>
      <c r="N171" s="620">
        <f t="shared" si="173"/>
        <v>0</v>
      </c>
      <c r="O171" s="620">
        <f t="shared" si="173"/>
        <v>0</v>
      </c>
      <c r="P171" s="620">
        <f t="shared" si="173"/>
        <v>0</v>
      </c>
      <c r="Q171" s="620">
        <f t="shared" si="173"/>
        <v>0</v>
      </c>
      <c r="R171" s="620">
        <f t="shared" si="173"/>
        <v>0</v>
      </c>
      <c r="S171" s="620">
        <f t="shared" si="173"/>
        <v>0</v>
      </c>
      <c r="T171" s="620">
        <f t="shared" si="173"/>
        <v>0</v>
      </c>
      <c r="U171" s="620">
        <f t="shared" si="173"/>
        <v>0</v>
      </c>
      <c r="V171" s="620">
        <f t="shared" si="173"/>
        <v>0</v>
      </c>
      <c r="W171" s="620">
        <f t="shared" si="173"/>
        <v>0</v>
      </c>
      <c r="X171" s="620">
        <f t="shared" si="173"/>
        <v>0</v>
      </c>
      <c r="Y171" s="620">
        <f t="shared" si="173"/>
        <v>0</v>
      </c>
      <c r="Z171" s="620">
        <f t="shared" si="173"/>
        <v>0</v>
      </c>
      <c r="AA171" s="620">
        <f t="shared" si="173"/>
        <v>0</v>
      </c>
      <c r="AB171" s="620">
        <f t="shared" si="173"/>
        <v>0</v>
      </c>
      <c r="AC171" s="620">
        <f t="shared" si="173"/>
        <v>0</v>
      </c>
      <c r="AD171" s="620">
        <f t="shared" si="173"/>
        <v>0</v>
      </c>
      <c r="AE171" s="620">
        <f t="shared" si="173"/>
        <v>0</v>
      </c>
      <c r="AF171" s="620">
        <f t="shared" si="173"/>
        <v>0</v>
      </c>
      <c r="AG171" s="620">
        <f t="shared" si="173"/>
        <v>0</v>
      </c>
      <c r="AH171" s="620">
        <f t="shared" si="173"/>
        <v>0</v>
      </c>
      <c r="AI171" s="620">
        <f t="shared" si="173"/>
        <v>0</v>
      </c>
      <c r="AJ171" s="620">
        <f t="shared" si="173"/>
        <v>0</v>
      </c>
      <c r="AK171" s="620">
        <f t="shared" si="173"/>
        <v>0</v>
      </c>
      <c r="AL171" s="620">
        <f t="shared" si="173"/>
        <v>0</v>
      </c>
      <c r="AM171" s="620">
        <f t="shared" si="173"/>
        <v>0</v>
      </c>
      <c r="AN171" s="620">
        <f t="shared" si="173"/>
        <v>0</v>
      </c>
      <c r="AO171" s="620">
        <f t="shared" si="173"/>
        <v>0</v>
      </c>
      <c r="AP171" s="620">
        <f t="shared" si="173"/>
        <v>0</v>
      </c>
      <c r="AQ171" s="620">
        <f t="shared" si="173"/>
        <v>0</v>
      </c>
      <c r="AR171" s="620">
        <f t="shared" si="173"/>
        <v>0</v>
      </c>
      <c r="AS171" s="620">
        <f t="shared" si="173"/>
        <v>0</v>
      </c>
      <c r="AT171" s="620">
        <f t="shared" si="173"/>
        <v>0</v>
      </c>
      <c r="AU171" s="620">
        <f t="shared" si="173"/>
        <v>0</v>
      </c>
      <c r="AV171" s="620">
        <f t="shared" si="173"/>
        <v>0</v>
      </c>
      <c r="AW171" s="620">
        <f t="shared" si="173"/>
        <v>0</v>
      </c>
      <c r="AX171" s="620">
        <f t="shared" si="173"/>
        <v>0</v>
      </c>
      <c r="AY171" s="620">
        <f t="shared" si="173"/>
        <v>0</v>
      </c>
      <c r="AZ171" s="620">
        <f t="shared" si="173"/>
        <v>0</v>
      </c>
      <c r="BA171" s="620">
        <f t="shared" si="173"/>
        <v>0</v>
      </c>
      <c r="BB171" s="58" t="s">
        <v>231</v>
      </c>
      <c r="BC171" s="63"/>
      <c r="BD171" s="621"/>
      <c r="BE171" s="85">
        <v>2016</v>
      </c>
      <c r="BF171" s="622"/>
      <c r="BG171" s="622"/>
    </row>
    <row r="172" spans="1:59" s="630" customFormat="1" ht="22.2" customHeight="1">
      <c r="A172" s="626" t="s">
        <v>71</v>
      </c>
      <c r="B172" s="608"/>
      <c r="C172" s="628"/>
      <c r="D172" s="628"/>
      <c r="E172" s="628"/>
      <c r="F172" s="628"/>
      <c r="G172" s="628"/>
      <c r="H172" s="628"/>
      <c r="I172" s="628"/>
      <c r="J172" s="628"/>
      <c r="K172" s="628"/>
      <c r="L172" s="628"/>
      <c r="M172" s="628"/>
      <c r="N172" s="628"/>
      <c r="O172" s="628"/>
      <c r="P172" s="628"/>
      <c r="Q172" s="628"/>
      <c r="R172" s="628"/>
      <c r="S172" s="628"/>
      <c r="T172" s="628"/>
      <c r="U172" s="628"/>
      <c r="V172" s="628"/>
      <c r="W172" s="628"/>
      <c r="X172" s="628"/>
      <c r="Y172" s="628"/>
      <c r="Z172" s="628"/>
      <c r="AA172" s="628"/>
      <c r="AB172" s="628"/>
      <c r="AC172" s="628"/>
      <c r="AD172" s="628"/>
      <c r="AE172" s="628"/>
      <c r="AF172" s="628"/>
      <c r="AG172" s="628"/>
      <c r="AH172" s="628"/>
      <c r="AI172" s="628"/>
      <c r="AJ172" s="628"/>
      <c r="AK172" s="628"/>
      <c r="AL172" s="628"/>
      <c r="AM172" s="628"/>
      <c r="AN172" s="628"/>
      <c r="AO172" s="628"/>
      <c r="AP172" s="628"/>
      <c r="AQ172" s="628"/>
      <c r="AR172" s="628"/>
      <c r="AS172" s="628"/>
      <c r="AT172" s="628"/>
      <c r="AU172" s="628"/>
      <c r="AV172" s="628"/>
      <c r="AW172" s="628"/>
      <c r="AX172" s="628"/>
      <c r="AY172" s="628"/>
      <c r="AZ172" s="628"/>
      <c r="BA172" s="628"/>
      <c r="BB172" s="604" t="s">
        <v>231</v>
      </c>
      <c r="BC172" s="629"/>
      <c r="BD172" s="629"/>
      <c r="BE172" s="606">
        <v>2016</v>
      </c>
      <c r="BF172" s="629"/>
      <c r="BG172" s="629"/>
    </row>
    <row r="173" spans="1:59" s="630" customFormat="1" ht="22.2" customHeight="1">
      <c r="A173" s="626" t="s">
        <v>71</v>
      </c>
      <c r="B173" s="672"/>
      <c r="C173" s="628"/>
      <c r="D173" s="628"/>
      <c r="E173" s="628"/>
      <c r="F173" s="628"/>
      <c r="G173" s="628"/>
      <c r="H173" s="628"/>
      <c r="I173" s="628"/>
      <c r="J173" s="628"/>
      <c r="K173" s="628"/>
      <c r="L173" s="628"/>
      <c r="M173" s="628"/>
      <c r="N173" s="628"/>
      <c r="O173" s="628"/>
      <c r="P173" s="628"/>
      <c r="Q173" s="628"/>
      <c r="R173" s="628"/>
      <c r="S173" s="628"/>
      <c r="T173" s="628"/>
      <c r="U173" s="628"/>
      <c r="V173" s="628"/>
      <c r="W173" s="628"/>
      <c r="X173" s="628"/>
      <c r="Y173" s="628"/>
      <c r="Z173" s="628"/>
      <c r="AA173" s="628"/>
      <c r="AB173" s="628"/>
      <c r="AC173" s="628"/>
      <c r="AD173" s="628"/>
      <c r="AE173" s="628"/>
      <c r="AF173" s="628"/>
      <c r="AG173" s="628"/>
      <c r="AH173" s="628"/>
      <c r="AI173" s="628"/>
      <c r="AJ173" s="628"/>
      <c r="AK173" s="628"/>
      <c r="AL173" s="628"/>
      <c r="AM173" s="628"/>
      <c r="AN173" s="628"/>
      <c r="AO173" s="628"/>
      <c r="AP173" s="628"/>
      <c r="AQ173" s="628"/>
      <c r="AR173" s="628"/>
      <c r="AS173" s="628"/>
      <c r="AT173" s="628"/>
      <c r="AU173" s="628"/>
      <c r="AV173" s="628"/>
      <c r="AW173" s="628"/>
      <c r="AX173" s="628"/>
      <c r="AY173" s="628"/>
      <c r="AZ173" s="628"/>
      <c r="BA173" s="628"/>
      <c r="BB173" s="604" t="s">
        <v>231</v>
      </c>
      <c r="BC173" s="629"/>
      <c r="BD173" s="629"/>
      <c r="BE173" s="606">
        <v>2016</v>
      </c>
      <c r="BF173" s="629"/>
      <c r="BG173" s="629"/>
    </row>
    <row r="174" spans="1:59" s="613" customFormat="1" ht="22.2" customHeight="1">
      <c r="A174" s="346" t="s">
        <v>73</v>
      </c>
      <c r="B174" s="639" t="s">
        <v>682</v>
      </c>
      <c r="C174" s="611">
        <f>SUM(C175:C177)</f>
        <v>0</v>
      </c>
      <c r="D174" s="611">
        <f>D175</f>
        <v>0</v>
      </c>
      <c r="E174" s="611">
        <f>E175</f>
        <v>0</v>
      </c>
      <c r="F174" s="611">
        <f t="shared" ref="F174:BA174" si="174">F175</f>
        <v>0</v>
      </c>
      <c r="G174" s="611">
        <f t="shared" si="174"/>
        <v>0</v>
      </c>
      <c r="H174" s="611">
        <f t="shared" si="174"/>
        <v>0</v>
      </c>
      <c r="I174" s="611">
        <f t="shared" si="174"/>
        <v>0</v>
      </c>
      <c r="J174" s="611">
        <f t="shared" si="174"/>
        <v>0</v>
      </c>
      <c r="K174" s="611">
        <f t="shared" si="174"/>
        <v>0</v>
      </c>
      <c r="L174" s="611">
        <f t="shared" si="174"/>
        <v>0</v>
      </c>
      <c r="M174" s="611">
        <f t="shared" si="174"/>
        <v>0</v>
      </c>
      <c r="N174" s="611">
        <f t="shared" si="174"/>
        <v>0</v>
      </c>
      <c r="O174" s="611">
        <f t="shared" si="174"/>
        <v>0</v>
      </c>
      <c r="P174" s="611">
        <f t="shared" si="174"/>
        <v>0</v>
      </c>
      <c r="Q174" s="611">
        <f t="shared" si="174"/>
        <v>0</v>
      </c>
      <c r="R174" s="611">
        <f t="shared" si="174"/>
        <v>0</v>
      </c>
      <c r="S174" s="611">
        <f t="shared" si="174"/>
        <v>0</v>
      </c>
      <c r="T174" s="611">
        <f t="shared" si="174"/>
        <v>0</v>
      </c>
      <c r="U174" s="611">
        <f t="shared" si="174"/>
        <v>0</v>
      </c>
      <c r="V174" s="611">
        <f t="shared" si="174"/>
        <v>0</v>
      </c>
      <c r="W174" s="611">
        <f t="shared" si="174"/>
        <v>0</v>
      </c>
      <c r="X174" s="611">
        <f t="shared" si="174"/>
        <v>0</v>
      </c>
      <c r="Y174" s="611">
        <f t="shared" si="174"/>
        <v>0</v>
      </c>
      <c r="Z174" s="611">
        <f t="shared" si="174"/>
        <v>0</v>
      </c>
      <c r="AA174" s="611">
        <f t="shared" si="174"/>
        <v>0</v>
      </c>
      <c r="AB174" s="611">
        <f t="shared" si="174"/>
        <v>0</v>
      </c>
      <c r="AC174" s="611">
        <f t="shared" si="174"/>
        <v>0</v>
      </c>
      <c r="AD174" s="611">
        <f t="shared" si="174"/>
        <v>0</v>
      </c>
      <c r="AE174" s="611">
        <f t="shared" si="174"/>
        <v>0</v>
      </c>
      <c r="AF174" s="611">
        <f t="shared" si="174"/>
        <v>0</v>
      </c>
      <c r="AG174" s="611">
        <f t="shared" si="174"/>
        <v>0</v>
      </c>
      <c r="AH174" s="611">
        <f t="shared" si="174"/>
        <v>0</v>
      </c>
      <c r="AI174" s="611">
        <f t="shared" si="174"/>
        <v>0</v>
      </c>
      <c r="AJ174" s="611">
        <f t="shared" si="174"/>
        <v>0</v>
      </c>
      <c r="AK174" s="611">
        <f t="shared" si="174"/>
        <v>0</v>
      </c>
      <c r="AL174" s="611">
        <f t="shared" si="174"/>
        <v>0</v>
      </c>
      <c r="AM174" s="611">
        <f t="shared" si="174"/>
        <v>0</v>
      </c>
      <c r="AN174" s="611">
        <f t="shared" si="174"/>
        <v>0</v>
      </c>
      <c r="AO174" s="611">
        <f t="shared" si="174"/>
        <v>0</v>
      </c>
      <c r="AP174" s="611">
        <f t="shared" si="174"/>
        <v>0</v>
      </c>
      <c r="AQ174" s="611">
        <f t="shared" si="174"/>
        <v>0</v>
      </c>
      <c r="AR174" s="611">
        <f t="shared" si="174"/>
        <v>0</v>
      </c>
      <c r="AS174" s="611">
        <f t="shared" si="174"/>
        <v>0</v>
      </c>
      <c r="AT174" s="611">
        <f t="shared" si="174"/>
        <v>0</v>
      </c>
      <c r="AU174" s="611">
        <f t="shared" si="174"/>
        <v>0</v>
      </c>
      <c r="AV174" s="611">
        <f t="shared" si="174"/>
        <v>0</v>
      </c>
      <c r="AW174" s="611">
        <f t="shared" si="174"/>
        <v>0</v>
      </c>
      <c r="AX174" s="611">
        <f t="shared" si="174"/>
        <v>0</v>
      </c>
      <c r="AY174" s="611">
        <f t="shared" si="174"/>
        <v>0</v>
      </c>
      <c r="AZ174" s="611">
        <f t="shared" si="174"/>
        <v>0</v>
      </c>
      <c r="BA174" s="611">
        <f t="shared" si="174"/>
        <v>0</v>
      </c>
      <c r="BB174" s="58" t="s">
        <v>231</v>
      </c>
      <c r="BC174" s="63"/>
      <c r="BD174" s="63"/>
      <c r="BE174" s="85">
        <v>2016</v>
      </c>
      <c r="BF174" s="63"/>
      <c r="BG174" s="63"/>
    </row>
    <row r="175" spans="1:59" s="613" customFormat="1" ht="22.2" customHeight="1">
      <c r="A175" s="346" t="s">
        <v>73</v>
      </c>
      <c r="B175" s="65" t="s">
        <v>481</v>
      </c>
      <c r="C175" s="611"/>
      <c r="D175" s="611">
        <f>SUM(E175:BA175)</f>
        <v>0</v>
      </c>
      <c r="E175" s="611">
        <f>SUM(E176:E177)</f>
        <v>0</v>
      </c>
      <c r="F175" s="611">
        <f t="shared" ref="F175:BA175" si="175">SUM(F176:F177)</f>
        <v>0</v>
      </c>
      <c r="G175" s="611">
        <f t="shared" si="175"/>
        <v>0</v>
      </c>
      <c r="H175" s="611">
        <f t="shared" si="175"/>
        <v>0</v>
      </c>
      <c r="I175" s="611">
        <f t="shared" si="175"/>
        <v>0</v>
      </c>
      <c r="J175" s="611">
        <f t="shared" si="175"/>
        <v>0</v>
      </c>
      <c r="K175" s="611">
        <f t="shared" si="175"/>
        <v>0</v>
      </c>
      <c r="L175" s="611">
        <f t="shared" si="175"/>
        <v>0</v>
      </c>
      <c r="M175" s="611">
        <f t="shared" si="175"/>
        <v>0</v>
      </c>
      <c r="N175" s="611">
        <f t="shared" si="175"/>
        <v>0</v>
      </c>
      <c r="O175" s="611">
        <f t="shared" si="175"/>
        <v>0</v>
      </c>
      <c r="P175" s="611">
        <f t="shared" si="175"/>
        <v>0</v>
      </c>
      <c r="Q175" s="611">
        <f t="shared" si="175"/>
        <v>0</v>
      </c>
      <c r="R175" s="611">
        <f t="shared" si="175"/>
        <v>0</v>
      </c>
      <c r="S175" s="611">
        <f t="shared" si="175"/>
        <v>0</v>
      </c>
      <c r="T175" s="611">
        <f t="shared" si="175"/>
        <v>0</v>
      </c>
      <c r="U175" s="611">
        <f t="shared" si="175"/>
        <v>0</v>
      </c>
      <c r="V175" s="611">
        <f t="shared" si="175"/>
        <v>0</v>
      </c>
      <c r="W175" s="611">
        <f t="shared" si="175"/>
        <v>0</v>
      </c>
      <c r="X175" s="611">
        <f t="shared" si="175"/>
        <v>0</v>
      </c>
      <c r="Y175" s="611">
        <f t="shared" si="175"/>
        <v>0</v>
      </c>
      <c r="Z175" s="611">
        <f t="shared" si="175"/>
        <v>0</v>
      </c>
      <c r="AA175" s="611">
        <f t="shared" si="175"/>
        <v>0</v>
      </c>
      <c r="AB175" s="611">
        <f t="shared" si="175"/>
        <v>0</v>
      </c>
      <c r="AC175" s="611">
        <f t="shared" si="175"/>
        <v>0</v>
      </c>
      <c r="AD175" s="611">
        <f t="shared" si="175"/>
        <v>0</v>
      </c>
      <c r="AE175" s="611">
        <f t="shared" si="175"/>
        <v>0</v>
      </c>
      <c r="AF175" s="611">
        <f t="shared" si="175"/>
        <v>0</v>
      </c>
      <c r="AG175" s="611">
        <f t="shared" si="175"/>
        <v>0</v>
      </c>
      <c r="AH175" s="611">
        <f t="shared" si="175"/>
        <v>0</v>
      </c>
      <c r="AI175" s="611">
        <f t="shared" si="175"/>
        <v>0</v>
      </c>
      <c r="AJ175" s="611">
        <f t="shared" si="175"/>
        <v>0</v>
      </c>
      <c r="AK175" s="611">
        <f t="shared" si="175"/>
        <v>0</v>
      </c>
      <c r="AL175" s="611">
        <f t="shared" si="175"/>
        <v>0</v>
      </c>
      <c r="AM175" s="611">
        <f t="shared" si="175"/>
        <v>0</v>
      </c>
      <c r="AN175" s="611">
        <f t="shared" si="175"/>
        <v>0</v>
      </c>
      <c r="AO175" s="611">
        <f t="shared" si="175"/>
        <v>0</v>
      </c>
      <c r="AP175" s="611">
        <f t="shared" si="175"/>
        <v>0</v>
      </c>
      <c r="AQ175" s="611">
        <f t="shared" si="175"/>
        <v>0</v>
      </c>
      <c r="AR175" s="611">
        <f t="shared" si="175"/>
        <v>0</v>
      </c>
      <c r="AS175" s="611">
        <f t="shared" si="175"/>
        <v>0</v>
      </c>
      <c r="AT175" s="611">
        <f t="shared" si="175"/>
        <v>0</v>
      </c>
      <c r="AU175" s="611">
        <f t="shared" si="175"/>
        <v>0</v>
      </c>
      <c r="AV175" s="611">
        <f t="shared" si="175"/>
        <v>0</v>
      </c>
      <c r="AW175" s="611">
        <f t="shared" si="175"/>
        <v>0</v>
      </c>
      <c r="AX175" s="611">
        <f t="shared" si="175"/>
        <v>0</v>
      </c>
      <c r="AY175" s="611">
        <f t="shared" si="175"/>
        <v>0</v>
      </c>
      <c r="AZ175" s="611">
        <f t="shared" si="175"/>
        <v>0</v>
      </c>
      <c r="BA175" s="611">
        <f t="shared" si="175"/>
        <v>0</v>
      </c>
      <c r="BB175" s="58" t="s">
        <v>231</v>
      </c>
      <c r="BC175" s="63"/>
      <c r="BD175" s="63"/>
      <c r="BE175" s="85">
        <v>2016</v>
      </c>
      <c r="BF175" s="63"/>
      <c r="BG175" s="63"/>
    </row>
    <row r="176" spans="1:59" s="630" customFormat="1" ht="22.2" customHeight="1">
      <c r="A176" s="626" t="s">
        <v>73</v>
      </c>
      <c r="B176" s="672"/>
      <c r="C176" s="628"/>
      <c r="D176" s="628"/>
      <c r="E176" s="628"/>
      <c r="F176" s="628"/>
      <c r="G176" s="628"/>
      <c r="H176" s="628"/>
      <c r="I176" s="628"/>
      <c r="J176" s="628"/>
      <c r="K176" s="628"/>
      <c r="L176" s="628"/>
      <c r="M176" s="628"/>
      <c r="N176" s="628"/>
      <c r="O176" s="628"/>
      <c r="P176" s="628"/>
      <c r="Q176" s="628"/>
      <c r="R176" s="628"/>
      <c r="S176" s="628"/>
      <c r="T176" s="628"/>
      <c r="U176" s="628"/>
      <c r="V176" s="628"/>
      <c r="W176" s="628"/>
      <c r="X176" s="628"/>
      <c r="Y176" s="628"/>
      <c r="Z176" s="628"/>
      <c r="AA176" s="628"/>
      <c r="AB176" s="628"/>
      <c r="AC176" s="628"/>
      <c r="AD176" s="628"/>
      <c r="AE176" s="628"/>
      <c r="AF176" s="628"/>
      <c r="AG176" s="628"/>
      <c r="AH176" s="628"/>
      <c r="AI176" s="628"/>
      <c r="AJ176" s="628"/>
      <c r="AK176" s="628"/>
      <c r="AL176" s="628"/>
      <c r="AM176" s="628"/>
      <c r="AN176" s="628"/>
      <c r="AO176" s="628"/>
      <c r="AP176" s="628"/>
      <c r="AQ176" s="628"/>
      <c r="AR176" s="628"/>
      <c r="AS176" s="628"/>
      <c r="AT176" s="628"/>
      <c r="AU176" s="628"/>
      <c r="AV176" s="628"/>
      <c r="AW176" s="628"/>
      <c r="AX176" s="628"/>
      <c r="AY176" s="628"/>
      <c r="AZ176" s="628"/>
      <c r="BA176" s="628"/>
      <c r="BB176" s="604" t="s">
        <v>231</v>
      </c>
      <c r="BC176" s="629"/>
      <c r="BD176" s="629"/>
      <c r="BE176" s="606">
        <v>2016</v>
      </c>
      <c r="BF176" s="629"/>
      <c r="BG176" s="629"/>
    </row>
    <row r="177" spans="1:59" s="630" customFormat="1" ht="22.2" customHeight="1">
      <c r="A177" s="626" t="s">
        <v>73</v>
      </c>
      <c r="B177" s="672"/>
      <c r="C177" s="628"/>
      <c r="D177" s="628"/>
      <c r="E177" s="628"/>
      <c r="F177" s="628"/>
      <c r="G177" s="628"/>
      <c r="H177" s="628"/>
      <c r="I177" s="628"/>
      <c r="J177" s="628"/>
      <c r="K177" s="628"/>
      <c r="L177" s="628"/>
      <c r="M177" s="628"/>
      <c r="N177" s="628"/>
      <c r="O177" s="628"/>
      <c r="P177" s="628"/>
      <c r="Q177" s="628"/>
      <c r="R177" s="628"/>
      <c r="S177" s="628"/>
      <c r="T177" s="628"/>
      <c r="U177" s="628"/>
      <c r="V177" s="628"/>
      <c r="W177" s="628"/>
      <c r="X177" s="628"/>
      <c r="Y177" s="628"/>
      <c r="Z177" s="628"/>
      <c r="AA177" s="628"/>
      <c r="AB177" s="628"/>
      <c r="AC177" s="628"/>
      <c r="AD177" s="628"/>
      <c r="AE177" s="628"/>
      <c r="AF177" s="628"/>
      <c r="AG177" s="628"/>
      <c r="AH177" s="628"/>
      <c r="AI177" s="628"/>
      <c r="AJ177" s="628"/>
      <c r="AK177" s="628"/>
      <c r="AL177" s="628"/>
      <c r="AM177" s="628"/>
      <c r="AN177" s="628"/>
      <c r="AO177" s="628"/>
      <c r="AP177" s="628"/>
      <c r="AQ177" s="628"/>
      <c r="AR177" s="628"/>
      <c r="AS177" s="628"/>
      <c r="AT177" s="628"/>
      <c r="AU177" s="628"/>
      <c r="AV177" s="628"/>
      <c r="AW177" s="628"/>
      <c r="AX177" s="628"/>
      <c r="AY177" s="628"/>
      <c r="AZ177" s="628"/>
      <c r="BA177" s="628"/>
      <c r="BB177" s="604" t="s">
        <v>231</v>
      </c>
      <c r="BC177" s="629"/>
      <c r="BD177" s="629"/>
      <c r="BE177" s="606">
        <v>2016</v>
      </c>
      <c r="BF177" s="629"/>
      <c r="BG177" s="629"/>
    </row>
    <row r="178" spans="1:59" s="613" customFormat="1" ht="22.2" customHeight="1">
      <c r="A178" s="346" t="s">
        <v>75</v>
      </c>
      <c r="B178" s="639" t="s">
        <v>684</v>
      </c>
      <c r="C178" s="611">
        <f>SUM(C179:C181)</f>
        <v>0</v>
      </c>
      <c r="D178" s="611">
        <f>D179</f>
        <v>0</v>
      </c>
      <c r="E178" s="611">
        <f>E179</f>
        <v>0</v>
      </c>
      <c r="F178" s="611">
        <f t="shared" ref="F178:BA178" si="176">F179</f>
        <v>0</v>
      </c>
      <c r="G178" s="611">
        <f t="shared" si="176"/>
        <v>0</v>
      </c>
      <c r="H178" s="611">
        <f t="shared" si="176"/>
        <v>0</v>
      </c>
      <c r="I178" s="611">
        <f t="shared" si="176"/>
        <v>0</v>
      </c>
      <c r="J178" s="611">
        <f t="shared" si="176"/>
        <v>0</v>
      </c>
      <c r="K178" s="611">
        <f t="shared" si="176"/>
        <v>0</v>
      </c>
      <c r="L178" s="611">
        <f t="shared" si="176"/>
        <v>0</v>
      </c>
      <c r="M178" s="611">
        <f t="shared" si="176"/>
        <v>0</v>
      </c>
      <c r="N178" s="611">
        <f t="shared" si="176"/>
        <v>0</v>
      </c>
      <c r="O178" s="611">
        <f t="shared" si="176"/>
        <v>0</v>
      </c>
      <c r="P178" s="611">
        <f t="shared" si="176"/>
        <v>0</v>
      </c>
      <c r="Q178" s="611">
        <f t="shared" si="176"/>
        <v>0</v>
      </c>
      <c r="R178" s="611">
        <f t="shared" si="176"/>
        <v>0</v>
      </c>
      <c r="S178" s="611">
        <f t="shared" si="176"/>
        <v>0</v>
      </c>
      <c r="T178" s="611">
        <f t="shared" si="176"/>
        <v>0</v>
      </c>
      <c r="U178" s="611">
        <f t="shared" si="176"/>
        <v>0</v>
      </c>
      <c r="V178" s="611">
        <f t="shared" si="176"/>
        <v>0</v>
      </c>
      <c r="W178" s="611">
        <f t="shared" si="176"/>
        <v>0</v>
      </c>
      <c r="X178" s="611">
        <f t="shared" si="176"/>
        <v>0</v>
      </c>
      <c r="Y178" s="611">
        <f t="shared" si="176"/>
        <v>0</v>
      </c>
      <c r="Z178" s="611">
        <f t="shared" si="176"/>
        <v>0</v>
      </c>
      <c r="AA178" s="611">
        <f t="shared" si="176"/>
        <v>0</v>
      </c>
      <c r="AB178" s="611">
        <f t="shared" si="176"/>
        <v>0</v>
      </c>
      <c r="AC178" s="611">
        <f t="shared" si="176"/>
        <v>0</v>
      </c>
      <c r="AD178" s="611">
        <f t="shared" si="176"/>
        <v>0</v>
      </c>
      <c r="AE178" s="611">
        <f t="shared" si="176"/>
        <v>0</v>
      </c>
      <c r="AF178" s="611">
        <f t="shared" si="176"/>
        <v>0</v>
      </c>
      <c r="AG178" s="611">
        <f t="shared" si="176"/>
        <v>0</v>
      </c>
      <c r="AH178" s="611">
        <f t="shared" si="176"/>
        <v>0</v>
      </c>
      <c r="AI178" s="611">
        <f t="shared" si="176"/>
        <v>0</v>
      </c>
      <c r="AJ178" s="611">
        <f t="shared" si="176"/>
        <v>0</v>
      </c>
      <c r="AK178" s="611">
        <f t="shared" si="176"/>
        <v>0</v>
      </c>
      <c r="AL178" s="611">
        <f t="shared" si="176"/>
        <v>0</v>
      </c>
      <c r="AM178" s="611">
        <f t="shared" si="176"/>
        <v>0</v>
      </c>
      <c r="AN178" s="611">
        <f t="shared" si="176"/>
        <v>0</v>
      </c>
      <c r="AO178" s="611">
        <f t="shared" si="176"/>
        <v>0</v>
      </c>
      <c r="AP178" s="611">
        <f t="shared" si="176"/>
        <v>0</v>
      </c>
      <c r="AQ178" s="611">
        <f t="shared" si="176"/>
        <v>0</v>
      </c>
      <c r="AR178" s="611">
        <f t="shared" si="176"/>
        <v>0</v>
      </c>
      <c r="AS178" s="611">
        <f t="shared" si="176"/>
        <v>0</v>
      </c>
      <c r="AT178" s="611">
        <f t="shared" si="176"/>
        <v>0</v>
      </c>
      <c r="AU178" s="611">
        <f t="shared" si="176"/>
        <v>0</v>
      </c>
      <c r="AV178" s="611">
        <f t="shared" si="176"/>
        <v>0</v>
      </c>
      <c r="AW178" s="611">
        <f t="shared" si="176"/>
        <v>0</v>
      </c>
      <c r="AX178" s="611">
        <f t="shared" si="176"/>
        <v>0</v>
      </c>
      <c r="AY178" s="611">
        <f t="shared" si="176"/>
        <v>0</v>
      </c>
      <c r="AZ178" s="611">
        <f t="shared" si="176"/>
        <v>0</v>
      </c>
      <c r="BA178" s="611">
        <f t="shared" si="176"/>
        <v>0</v>
      </c>
      <c r="BB178" s="58" t="s">
        <v>231</v>
      </c>
      <c r="BC178" s="63"/>
      <c r="BD178" s="63"/>
      <c r="BE178" s="85">
        <v>2016</v>
      </c>
      <c r="BF178" s="63"/>
      <c r="BG178" s="63"/>
    </row>
    <row r="179" spans="1:59" s="613" customFormat="1" ht="22.2" customHeight="1">
      <c r="A179" s="346" t="s">
        <v>75</v>
      </c>
      <c r="B179" s="65" t="s">
        <v>481</v>
      </c>
      <c r="C179" s="611"/>
      <c r="D179" s="611">
        <f>SUM(D180:D181)</f>
        <v>0</v>
      </c>
      <c r="E179" s="611">
        <f>SUM(E180:E181)</f>
        <v>0</v>
      </c>
      <c r="F179" s="611">
        <f t="shared" ref="F179:AZ179" si="177">SUM(F180:F181)</f>
        <v>0</v>
      </c>
      <c r="G179" s="611">
        <f t="shared" si="177"/>
        <v>0</v>
      </c>
      <c r="H179" s="611">
        <f t="shared" si="177"/>
        <v>0</v>
      </c>
      <c r="I179" s="611">
        <f t="shared" si="177"/>
        <v>0</v>
      </c>
      <c r="J179" s="611">
        <f t="shared" si="177"/>
        <v>0</v>
      </c>
      <c r="K179" s="611">
        <f t="shared" si="177"/>
        <v>0</v>
      </c>
      <c r="L179" s="611">
        <f t="shared" si="177"/>
        <v>0</v>
      </c>
      <c r="M179" s="611">
        <f t="shared" si="177"/>
        <v>0</v>
      </c>
      <c r="N179" s="611">
        <f t="shared" si="177"/>
        <v>0</v>
      </c>
      <c r="O179" s="611">
        <f t="shared" si="177"/>
        <v>0</v>
      </c>
      <c r="P179" s="611">
        <f t="shared" si="177"/>
        <v>0</v>
      </c>
      <c r="Q179" s="611">
        <f t="shared" si="177"/>
        <v>0</v>
      </c>
      <c r="R179" s="611">
        <f t="shared" si="177"/>
        <v>0</v>
      </c>
      <c r="S179" s="611">
        <f t="shared" si="177"/>
        <v>0</v>
      </c>
      <c r="T179" s="611">
        <f t="shared" si="177"/>
        <v>0</v>
      </c>
      <c r="U179" s="611">
        <f t="shared" si="177"/>
        <v>0</v>
      </c>
      <c r="V179" s="611">
        <f t="shared" si="177"/>
        <v>0</v>
      </c>
      <c r="W179" s="611">
        <f t="shared" si="177"/>
        <v>0</v>
      </c>
      <c r="X179" s="611">
        <f t="shared" si="177"/>
        <v>0</v>
      </c>
      <c r="Y179" s="611">
        <f t="shared" si="177"/>
        <v>0</v>
      </c>
      <c r="Z179" s="611">
        <f t="shared" si="177"/>
        <v>0</v>
      </c>
      <c r="AA179" s="611">
        <f t="shared" si="177"/>
        <v>0</v>
      </c>
      <c r="AB179" s="611">
        <f t="shared" si="177"/>
        <v>0</v>
      </c>
      <c r="AC179" s="611">
        <f t="shared" si="177"/>
        <v>0</v>
      </c>
      <c r="AD179" s="611">
        <f t="shared" si="177"/>
        <v>0</v>
      </c>
      <c r="AE179" s="611">
        <f t="shared" si="177"/>
        <v>0</v>
      </c>
      <c r="AF179" s="611">
        <f t="shared" si="177"/>
        <v>0</v>
      </c>
      <c r="AG179" s="611">
        <f t="shared" si="177"/>
        <v>0</v>
      </c>
      <c r="AH179" s="611">
        <f t="shared" si="177"/>
        <v>0</v>
      </c>
      <c r="AI179" s="611">
        <f t="shared" si="177"/>
        <v>0</v>
      </c>
      <c r="AJ179" s="611">
        <f t="shared" si="177"/>
        <v>0</v>
      </c>
      <c r="AK179" s="611">
        <f t="shared" si="177"/>
        <v>0</v>
      </c>
      <c r="AL179" s="611">
        <f t="shared" si="177"/>
        <v>0</v>
      </c>
      <c r="AM179" s="611">
        <f t="shared" si="177"/>
        <v>0</v>
      </c>
      <c r="AN179" s="611">
        <f t="shared" si="177"/>
        <v>0</v>
      </c>
      <c r="AO179" s="611">
        <f t="shared" si="177"/>
        <v>0</v>
      </c>
      <c r="AP179" s="611">
        <f t="shared" si="177"/>
        <v>0</v>
      </c>
      <c r="AQ179" s="611">
        <f t="shared" si="177"/>
        <v>0</v>
      </c>
      <c r="AR179" s="611">
        <f t="shared" si="177"/>
        <v>0</v>
      </c>
      <c r="AS179" s="611">
        <f t="shared" si="177"/>
        <v>0</v>
      </c>
      <c r="AT179" s="611">
        <f t="shared" si="177"/>
        <v>0</v>
      </c>
      <c r="AU179" s="611">
        <f t="shared" si="177"/>
        <v>0</v>
      </c>
      <c r="AV179" s="611">
        <f t="shared" si="177"/>
        <v>0</v>
      </c>
      <c r="AW179" s="611">
        <f t="shared" si="177"/>
        <v>0</v>
      </c>
      <c r="AX179" s="611">
        <f t="shared" si="177"/>
        <v>0</v>
      </c>
      <c r="AY179" s="611">
        <f t="shared" si="177"/>
        <v>0</v>
      </c>
      <c r="AZ179" s="611">
        <f t="shared" si="177"/>
        <v>0</v>
      </c>
      <c r="BA179" s="611">
        <f>SUM(BA180:BA181)</f>
        <v>0</v>
      </c>
      <c r="BB179" s="58" t="s">
        <v>231</v>
      </c>
      <c r="BC179" s="63"/>
      <c r="BD179" s="63"/>
      <c r="BE179" s="85">
        <v>2016</v>
      </c>
      <c r="BF179" s="63"/>
      <c r="BG179" s="63"/>
    </row>
    <row r="180" spans="1:59" s="630" customFormat="1" ht="22.2" customHeight="1">
      <c r="A180" s="626" t="s">
        <v>75</v>
      </c>
      <c r="B180" s="605"/>
      <c r="C180" s="628"/>
      <c r="D180" s="628"/>
      <c r="E180" s="628"/>
      <c r="F180" s="628"/>
      <c r="G180" s="628"/>
      <c r="H180" s="628"/>
      <c r="I180" s="628"/>
      <c r="J180" s="628"/>
      <c r="K180" s="628"/>
      <c r="L180" s="628"/>
      <c r="M180" s="628"/>
      <c r="N180" s="628"/>
      <c r="O180" s="628"/>
      <c r="P180" s="628"/>
      <c r="Q180" s="628"/>
      <c r="R180" s="628"/>
      <c r="S180" s="628"/>
      <c r="T180" s="628"/>
      <c r="U180" s="628"/>
      <c r="V180" s="628"/>
      <c r="W180" s="628"/>
      <c r="X180" s="628"/>
      <c r="Y180" s="628"/>
      <c r="Z180" s="628"/>
      <c r="AA180" s="628"/>
      <c r="AB180" s="628"/>
      <c r="AC180" s="628"/>
      <c r="AD180" s="628"/>
      <c r="AE180" s="628"/>
      <c r="AF180" s="628"/>
      <c r="AG180" s="628"/>
      <c r="AH180" s="628"/>
      <c r="AI180" s="628"/>
      <c r="AJ180" s="628"/>
      <c r="AK180" s="628"/>
      <c r="AL180" s="628"/>
      <c r="AM180" s="628"/>
      <c r="AN180" s="628"/>
      <c r="AO180" s="628"/>
      <c r="AP180" s="628"/>
      <c r="AQ180" s="628"/>
      <c r="AR180" s="628"/>
      <c r="AS180" s="628"/>
      <c r="AT180" s="628"/>
      <c r="AU180" s="628"/>
      <c r="AV180" s="628"/>
      <c r="AW180" s="628"/>
      <c r="AX180" s="628"/>
      <c r="AY180" s="628"/>
      <c r="AZ180" s="628"/>
      <c r="BA180" s="628"/>
      <c r="BB180" s="604" t="s">
        <v>231</v>
      </c>
      <c r="BC180" s="629"/>
      <c r="BD180" s="629"/>
      <c r="BE180" s="606">
        <v>2016</v>
      </c>
      <c r="BF180" s="629"/>
      <c r="BG180" s="629"/>
    </row>
    <row r="181" spans="1:59" s="630" customFormat="1" ht="22.2" customHeight="1">
      <c r="A181" s="626" t="s">
        <v>75</v>
      </c>
      <c r="B181" s="672"/>
      <c r="C181" s="628"/>
      <c r="D181" s="628"/>
      <c r="E181" s="628"/>
      <c r="F181" s="628"/>
      <c r="G181" s="628"/>
      <c r="H181" s="628"/>
      <c r="I181" s="628"/>
      <c r="J181" s="628"/>
      <c r="K181" s="628"/>
      <c r="L181" s="628"/>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628"/>
      <c r="AJ181" s="628"/>
      <c r="AK181" s="628"/>
      <c r="AL181" s="628"/>
      <c r="AM181" s="628"/>
      <c r="AN181" s="628"/>
      <c r="AO181" s="628"/>
      <c r="AP181" s="628"/>
      <c r="AQ181" s="628"/>
      <c r="AR181" s="628"/>
      <c r="AS181" s="628"/>
      <c r="AT181" s="628"/>
      <c r="AU181" s="628"/>
      <c r="AV181" s="628"/>
      <c r="AW181" s="628"/>
      <c r="AX181" s="628"/>
      <c r="AY181" s="628"/>
      <c r="AZ181" s="628"/>
      <c r="BA181" s="628"/>
      <c r="BB181" s="604" t="s">
        <v>231</v>
      </c>
      <c r="BC181" s="629"/>
      <c r="BD181" s="629"/>
      <c r="BE181" s="606">
        <v>2016</v>
      </c>
      <c r="BF181" s="629"/>
      <c r="BG181" s="629"/>
    </row>
    <row r="182" spans="1:59" s="613" customFormat="1" ht="22.2" customHeight="1">
      <c r="A182" s="346" t="s">
        <v>77</v>
      </c>
      <c r="B182" s="639" t="s">
        <v>683</v>
      </c>
      <c r="C182" s="611">
        <f>SUM(C183:C185)</f>
        <v>0</v>
      </c>
      <c r="D182" s="611">
        <f>D183</f>
        <v>0</v>
      </c>
      <c r="E182" s="611">
        <f>E183</f>
        <v>0</v>
      </c>
      <c r="F182" s="611">
        <f t="shared" ref="F182:BA182" si="178">F183</f>
        <v>0</v>
      </c>
      <c r="G182" s="611">
        <f t="shared" si="178"/>
        <v>0</v>
      </c>
      <c r="H182" s="611">
        <f t="shared" si="178"/>
        <v>0</v>
      </c>
      <c r="I182" s="611">
        <f t="shared" si="178"/>
        <v>0</v>
      </c>
      <c r="J182" s="611">
        <f t="shared" si="178"/>
        <v>0</v>
      </c>
      <c r="K182" s="611">
        <f t="shared" si="178"/>
        <v>0</v>
      </c>
      <c r="L182" s="611">
        <f t="shared" si="178"/>
        <v>0</v>
      </c>
      <c r="M182" s="611">
        <f t="shared" si="178"/>
        <v>0</v>
      </c>
      <c r="N182" s="611">
        <f t="shared" si="178"/>
        <v>0</v>
      </c>
      <c r="O182" s="611">
        <f t="shared" si="178"/>
        <v>0</v>
      </c>
      <c r="P182" s="611">
        <f t="shared" si="178"/>
        <v>0</v>
      </c>
      <c r="Q182" s="611">
        <f t="shared" si="178"/>
        <v>0</v>
      </c>
      <c r="R182" s="611">
        <f t="shared" si="178"/>
        <v>0</v>
      </c>
      <c r="S182" s="611">
        <f t="shared" si="178"/>
        <v>0</v>
      </c>
      <c r="T182" s="611">
        <f t="shared" si="178"/>
        <v>0</v>
      </c>
      <c r="U182" s="611">
        <f t="shared" si="178"/>
        <v>0</v>
      </c>
      <c r="V182" s="611">
        <f t="shared" si="178"/>
        <v>0</v>
      </c>
      <c r="W182" s="611">
        <f t="shared" si="178"/>
        <v>0</v>
      </c>
      <c r="X182" s="611">
        <f t="shared" si="178"/>
        <v>0</v>
      </c>
      <c r="Y182" s="611">
        <f t="shared" si="178"/>
        <v>0</v>
      </c>
      <c r="Z182" s="611">
        <f t="shared" si="178"/>
        <v>0</v>
      </c>
      <c r="AA182" s="611">
        <f t="shared" si="178"/>
        <v>0</v>
      </c>
      <c r="AB182" s="611">
        <f t="shared" si="178"/>
        <v>0</v>
      </c>
      <c r="AC182" s="611">
        <f t="shared" si="178"/>
        <v>0</v>
      </c>
      <c r="AD182" s="611">
        <f t="shared" si="178"/>
        <v>0</v>
      </c>
      <c r="AE182" s="611">
        <f t="shared" si="178"/>
        <v>0</v>
      </c>
      <c r="AF182" s="611">
        <f t="shared" si="178"/>
        <v>0</v>
      </c>
      <c r="AG182" s="611">
        <f t="shared" si="178"/>
        <v>0</v>
      </c>
      <c r="AH182" s="611">
        <f t="shared" si="178"/>
        <v>0</v>
      </c>
      <c r="AI182" s="611">
        <f t="shared" si="178"/>
        <v>0</v>
      </c>
      <c r="AJ182" s="611">
        <f t="shared" si="178"/>
        <v>0</v>
      </c>
      <c r="AK182" s="611">
        <f t="shared" si="178"/>
        <v>0</v>
      </c>
      <c r="AL182" s="611">
        <f t="shared" si="178"/>
        <v>0</v>
      </c>
      <c r="AM182" s="611">
        <f t="shared" si="178"/>
        <v>0</v>
      </c>
      <c r="AN182" s="611">
        <f t="shared" si="178"/>
        <v>0</v>
      </c>
      <c r="AO182" s="611">
        <f t="shared" si="178"/>
        <v>0</v>
      </c>
      <c r="AP182" s="611">
        <f t="shared" si="178"/>
        <v>0</v>
      </c>
      <c r="AQ182" s="611">
        <f t="shared" si="178"/>
        <v>0</v>
      </c>
      <c r="AR182" s="611">
        <f t="shared" si="178"/>
        <v>0</v>
      </c>
      <c r="AS182" s="611">
        <f t="shared" si="178"/>
        <v>0</v>
      </c>
      <c r="AT182" s="611">
        <f t="shared" si="178"/>
        <v>0</v>
      </c>
      <c r="AU182" s="611">
        <f t="shared" si="178"/>
        <v>0</v>
      </c>
      <c r="AV182" s="611">
        <f t="shared" si="178"/>
        <v>0</v>
      </c>
      <c r="AW182" s="611">
        <f t="shared" si="178"/>
        <v>0</v>
      </c>
      <c r="AX182" s="611">
        <f t="shared" si="178"/>
        <v>0</v>
      </c>
      <c r="AY182" s="611">
        <f t="shared" si="178"/>
        <v>0</v>
      </c>
      <c r="AZ182" s="611">
        <f t="shared" si="178"/>
        <v>0</v>
      </c>
      <c r="BA182" s="611">
        <f t="shared" si="178"/>
        <v>0</v>
      </c>
      <c r="BB182" s="58" t="s">
        <v>231</v>
      </c>
      <c r="BC182" s="63"/>
      <c r="BD182" s="63"/>
      <c r="BE182" s="85">
        <v>2016</v>
      </c>
      <c r="BF182" s="63"/>
      <c r="BG182" s="63"/>
    </row>
    <row r="183" spans="1:59" s="613" customFormat="1" ht="22.2" customHeight="1">
      <c r="A183" s="346" t="s">
        <v>77</v>
      </c>
      <c r="B183" s="65" t="s">
        <v>481</v>
      </c>
      <c r="C183" s="611"/>
      <c r="D183" s="611">
        <f>SUM(E183:BA183)</f>
        <v>0</v>
      </c>
      <c r="E183" s="611">
        <f>SUM(E184:E185)</f>
        <v>0</v>
      </c>
      <c r="F183" s="611">
        <f t="shared" ref="F183:BA183" si="179">SUM(F184:F185)</f>
        <v>0</v>
      </c>
      <c r="G183" s="611">
        <f t="shared" si="179"/>
        <v>0</v>
      </c>
      <c r="H183" s="611">
        <f t="shared" si="179"/>
        <v>0</v>
      </c>
      <c r="I183" s="611">
        <f t="shared" si="179"/>
        <v>0</v>
      </c>
      <c r="J183" s="611">
        <f t="shared" si="179"/>
        <v>0</v>
      </c>
      <c r="K183" s="611">
        <f t="shared" si="179"/>
        <v>0</v>
      </c>
      <c r="L183" s="611">
        <f t="shared" si="179"/>
        <v>0</v>
      </c>
      <c r="M183" s="611">
        <f t="shared" si="179"/>
        <v>0</v>
      </c>
      <c r="N183" s="611">
        <f t="shared" si="179"/>
        <v>0</v>
      </c>
      <c r="O183" s="611">
        <f t="shared" si="179"/>
        <v>0</v>
      </c>
      <c r="P183" s="611">
        <f t="shared" si="179"/>
        <v>0</v>
      </c>
      <c r="Q183" s="611">
        <f t="shared" si="179"/>
        <v>0</v>
      </c>
      <c r="R183" s="611">
        <f t="shared" si="179"/>
        <v>0</v>
      </c>
      <c r="S183" s="611">
        <f t="shared" si="179"/>
        <v>0</v>
      </c>
      <c r="T183" s="611">
        <f t="shared" si="179"/>
        <v>0</v>
      </c>
      <c r="U183" s="611">
        <f t="shared" si="179"/>
        <v>0</v>
      </c>
      <c r="V183" s="611">
        <f t="shared" si="179"/>
        <v>0</v>
      </c>
      <c r="W183" s="611">
        <f t="shared" si="179"/>
        <v>0</v>
      </c>
      <c r="X183" s="611">
        <f t="shared" si="179"/>
        <v>0</v>
      </c>
      <c r="Y183" s="611">
        <f t="shared" si="179"/>
        <v>0</v>
      </c>
      <c r="Z183" s="611">
        <f t="shared" si="179"/>
        <v>0</v>
      </c>
      <c r="AA183" s="611">
        <f t="shared" si="179"/>
        <v>0</v>
      </c>
      <c r="AB183" s="611">
        <f t="shared" si="179"/>
        <v>0</v>
      </c>
      <c r="AC183" s="611">
        <f t="shared" si="179"/>
        <v>0</v>
      </c>
      <c r="AD183" s="611">
        <f t="shared" si="179"/>
        <v>0</v>
      </c>
      <c r="AE183" s="611">
        <f t="shared" si="179"/>
        <v>0</v>
      </c>
      <c r="AF183" s="611">
        <f t="shared" si="179"/>
        <v>0</v>
      </c>
      <c r="AG183" s="611">
        <f t="shared" si="179"/>
        <v>0</v>
      </c>
      <c r="AH183" s="611">
        <f t="shared" si="179"/>
        <v>0</v>
      </c>
      <c r="AI183" s="611">
        <f t="shared" si="179"/>
        <v>0</v>
      </c>
      <c r="AJ183" s="611">
        <f t="shared" si="179"/>
        <v>0</v>
      </c>
      <c r="AK183" s="611">
        <f t="shared" si="179"/>
        <v>0</v>
      </c>
      <c r="AL183" s="611">
        <f t="shared" si="179"/>
        <v>0</v>
      </c>
      <c r="AM183" s="611">
        <f t="shared" si="179"/>
        <v>0</v>
      </c>
      <c r="AN183" s="611">
        <f t="shared" si="179"/>
        <v>0</v>
      </c>
      <c r="AO183" s="611">
        <f t="shared" si="179"/>
        <v>0</v>
      </c>
      <c r="AP183" s="611">
        <f t="shared" si="179"/>
        <v>0</v>
      </c>
      <c r="AQ183" s="611">
        <f t="shared" si="179"/>
        <v>0</v>
      </c>
      <c r="AR183" s="611">
        <f t="shared" si="179"/>
        <v>0</v>
      </c>
      <c r="AS183" s="611">
        <f t="shared" si="179"/>
        <v>0</v>
      </c>
      <c r="AT183" s="611">
        <f t="shared" si="179"/>
        <v>0</v>
      </c>
      <c r="AU183" s="611">
        <f t="shared" si="179"/>
        <v>0</v>
      </c>
      <c r="AV183" s="611">
        <f t="shared" si="179"/>
        <v>0</v>
      </c>
      <c r="AW183" s="611">
        <f t="shared" si="179"/>
        <v>0</v>
      </c>
      <c r="AX183" s="611">
        <f t="shared" si="179"/>
        <v>0</v>
      </c>
      <c r="AY183" s="611">
        <f t="shared" si="179"/>
        <v>0</v>
      </c>
      <c r="AZ183" s="611">
        <f t="shared" si="179"/>
        <v>0</v>
      </c>
      <c r="BA183" s="611">
        <f t="shared" si="179"/>
        <v>0</v>
      </c>
      <c r="BB183" s="58" t="s">
        <v>231</v>
      </c>
      <c r="BC183" s="63"/>
      <c r="BD183" s="63"/>
      <c r="BE183" s="85">
        <v>2016</v>
      </c>
      <c r="BF183" s="63"/>
      <c r="BG183" s="63"/>
    </row>
    <row r="184" spans="1:59" s="630" customFormat="1" ht="22.2" customHeight="1">
      <c r="A184" s="626" t="s">
        <v>77</v>
      </c>
      <c r="B184" s="640"/>
      <c r="C184" s="628"/>
      <c r="D184" s="628"/>
      <c r="E184" s="628"/>
      <c r="F184" s="628"/>
      <c r="G184" s="628"/>
      <c r="H184" s="628"/>
      <c r="I184" s="628"/>
      <c r="J184" s="628"/>
      <c r="K184" s="628"/>
      <c r="L184" s="628"/>
      <c r="M184" s="628"/>
      <c r="N184" s="628"/>
      <c r="O184" s="628"/>
      <c r="P184" s="628"/>
      <c r="Q184" s="628"/>
      <c r="R184" s="628"/>
      <c r="S184" s="628"/>
      <c r="T184" s="628"/>
      <c r="U184" s="628"/>
      <c r="V184" s="628"/>
      <c r="W184" s="628"/>
      <c r="X184" s="628"/>
      <c r="Y184" s="628"/>
      <c r="Z184" s="628"/>
      <c r="AA184" s="628"/>
      <c r="AB184" s="628"/>
      <c r="AC184" s="628"/>
      <c r="AD184" s="628"/>
      <c r="AE184" s="628"/>
      <c r="AF184" s="628"/>
      <c r="AG184" s="628"/>
      <c r="AH184" s="628"/>
      <c r="AI184" s="628"/>
      <c r="AJ184" s="628"/>
      <c r="AK184" s="628"/>
      <c r="AL184" s="628"/>
      <c r="AM184" s="628"/>
      <c r="AN184" s="628"/>
      <c r="AO184" s="628"/>
      <c r="AP184" s="628"/>
      <c r="AQ184" s="628"/>
      <c r="AR184" s="628"/>
      <c r="AS184" s="628"/>
      <c r="AT184" s="628"/>
      <c r="AU184" s="628"/>
      <c r="AV184" s="628"/>
      <c r="AW184" s="628"/>
      <c r="AX184" s="628"/>
      <c r="AY184" s="628"/>
      <c r="AZ184" s="628"/>
      <c r="BA184" s="628"/>
      <c r="BB184" s="604" t="s">
        <v>231</v>
      </c>
      <c r="BC184" s="629"/>
      <c r="BD184" s="629"/>
      <c r="BE184" s="606">
        <v>2016</v>
      </c>
      <c r="BF184" s="629"/>
      <c r="BG184" s="629"/>
    </row>
    <row r="185" spans="1:59" s="630" customFormat="1" ht="22.2" customHeight="1">
      <c r="A185" s="626" t="s">
        <v>77</v>
      </c>
      <c r="B185" s="672"/>
      <c r="C185" s="628"/>
      <c r="D185" s="628"/>
      <c r="E185" s="628"/>
      <c r="F185" s="628"/>
      <c r="G185" s="628"/>
      <c r="H185" s="628"/>
      <c r="I185" s="628"/>
      <c r="J185" s="628"/>
      <c r="K185" s="628"/>
      <c r="L185" s="628"/>
      <c r="M185" s="628"/>
      <c r="N185" s="628"/>
      <c r="O185" s="628"/>
      <c r="P185" s="628"/>
      <c r="Q185" s="628"/>
      <c r="R185" s="628"/>
      <c r="S185" s="628"/>
      <c r="T185" s="628"/>
      <c r="U185" s="628"/>
      <c r="V185" s="628"/>
      <c r="W185" s="628"/>
      <c r="X185" s="628"/>
      <c r="Y185" s="628"/>
      <c r="Z185" s="628"/>
      <c r="AA185" s="628"/>
      <c r="AB185" s="628"/>
      <c r="AC185" s="628"/>
      <c r="AD185" s="628"/>
      <c r="AE185" s="628"/>
      <c r="AF185" s="628"/>
      <c r="AG185" s="628"/>
      <c r="AH185" s="628"/>
      <c r="AI185" s="628"/>
      <c r="AJ185" s="628"/>
      <c r="AK185" s="628"/>
      <c r="AL185" s="628"/>
      <c r="AM185" s="628"/>
      <c r="AN185" s="628"/>
      <c r="AO185" s="628"/>
      <c r="AP185" s="628"/>
      <c r="AQ185" s="628"/>
      <c r="AR185" s="628"/>
      <c r="AS185" s="628"/>
      <c r="AT185" s="628"/>
      <c r="AU185" s="628"/>
      <c r="AV185" s="628"/>
      <c r="AW185" s="628"/>
      <c r="AX185" s="628"/>
      <c r="AY185" s="628"/>
      <c r="AZ185" s="628"/>
      <c r="BA185" s="628"/>
      <c r="BB185" s="604" t="s">
        <v>231</v>
      </c>
      <c r="BC185" s="629"/>
      <c r="BD185" s="629"/>
      <c r="BE185" s="606">
        <v>2016</v>
      </c>
      <c r="BF185" s="629"/>
      <c r="BG185" s="629"/>
    </row>
    <row r="186" spans="1:59" s="634" customFormat="1" ht="22.2" customHeight="1">
      <c r="A186" s="351" t="s">
        <v>500</v>
      </c>
      <c r="B186" s="94" t="s">
        <v>501</v>
      </c>
      <c r="C186" s="619">
        <f>SUM(C187:C190)</f>
        <v>0</v>
      </c>
      <c r="D186" s="619">
        <f>D187</f>
        <v>0</v>
      </c>
      <c r="E186" s="619">
        <f>E187</f>
        <v>0</v>
      </c>
      <c r="F186" s="619">
        <f t="shared" ref="F186:BA186" si="180">F187</f>
        <v>0</v>
      </c>
      <c r="G186" s="619">
        <f t="shared" si="180"/>
        <v>0</v>
      </c>
      <c r="H186" s="619">
        <f t="shared" si="180"/>
        <v>0</v>
      </c>
      <c r="I186" s="619">
        <f t="shared" si="180"/>
        <v>0</v>
      </c>
      <c r="J186" s="619">
        <f t="shared" si="180"/>
        <v>0</v>
      </c>
      <c r="K186" s="619">
        <f t="shared" si="180"/>
        <v>0</v>
      </c>
      <c r="L186" s="619">
        <f t="shared" si="180"/>
        <v>0</v>
      </c>
      <c r="M186" s="619">
        <f t="shared" si="180"/>
        <v>0</v>
      </c>
      <c r="N186" s="619">
        <f t="shared" si="180"/>
        <v>0</v>
      </c>
      <c r="O186" s="619">
        <f t="shared" si="180"/>
        <v>0</v>
      </c>
      <c r="P186" s="619">
        <f t="shared" si="180"/>
        <v>0</v>
      </c>
      <c r="Q186" s="619">
        <f t="shared" si="180"/>
        <v>0</v>
      </c>
      <c r="R186" s="619">
        <f t="shared" si="180"/>
        <v>0</v>
      </c>
      <c r="S186" s="619">
        <f t="shared" si="180"/>
        <v>0</v>
      </c>
      <c r="T186" s="619">
        <f t="shared" si="180"/>
        <v>0</v>
      </c>
      <c r="U186" s="619">
        <f t="shared" si="180"/>
        <v>0</v>
      </c>
      <c r="V186" s="619">
        <f t="shared" si="180"/>
        <v>0</v>
      </c>
      <c r="W186" s="619">
        <f t="shared" si="180"/>
        <v>0</v>
      </c>
      <c r="X186" s="619">
        <f t="shared" si="180"/>
        <v>0</v>
      </c>
      <c r="Y186" s="619">
        <f t="shared" si="180"/>
        <v>0</v>
      </c>
      <c r="Z186" s="619">
        <f t="shared" si="180"/>
        <v>0</v>
      </c>
      <c r="AA186" s="619">
        <f t="shared" si="180"/>
        <v>0</v>
      </c>
      <c r="AB186" s="619">
        <f t="shared" si="180"/>
        <v>0</v>
      </c>
      <c r="AC186" s="619">
        <f t="shared" si="180"/>
        <v>0</v>
      </c>
      <c r="AD186" s="619">
        <f t="shared" si="180"/>
        <v>0</v>
      </c>
      <c r="AE186" s="619">
        <f t="shared" si="180"/>
        <v>0</v>
      </c>
      <c r="AF186" s="619">
        <f t="shared" si="180"/>
        <v>0</v>
      </c>
      <c r="AG186" s="619">
        <f t="shared" si="180"/>
        <v>0</v>
      </c>
      <c r="AH186" s="619">
        <f t="shared" si="180"/>
        <v>0</v>
      </c>
      <c r="AI186" s="619">
        <f t="shared" si="180"/>
        <v>0</v>
      </c>
      <c r="AJ186" s="619">
        <f t="shared" si="180"/>
        <v>0</v>
      </c>
      <c r="AK186" s="619">
        <f t="shared" si="180"/>
        <v>0</v>
      </c>
      <c r="AL186" s="619">
        <f t="shared" si="180"/>
        <v>0</v>
      </c>
      <c r="AM186" s="619">
        <f t="shared" si="180"/>
        <v>0</v>
      </c>
      <c r="AN186" s="619">
        <f t="shared" si="180"/>
        <v>0</v>
      </c>
      <c r="AO186" s="619">
        <f t="shared" si="180"/>
        <v>0</v>
      </c>
      <c r="AP186" s="619">
        <f t="shared" si="180"/>
        <v>0</v>
      </c>
      <c r="AQ186" s="619">
        <f t="shared" si="180"/>
        <v>0</v>
      </c>
      <c r="AR186" s="619">
        <f t="shared" si="180"/>
        <v>0</v>
      </c>
      <c r="AS186" s="619">
        <f t="shared" si="180"/>
        <v>0</v>
      </c>
      <c r="AT186" s="619">
        <f t="shared" si="180"/>
        <v>0</v>
      </c>
      <c r="AU186" s="619">
        <f t="shared" si="180"/>
        <v>0</v>
      </c>
      <c r="AV186" s="619">
        <f t="shared" si="180"/>
        <v>0</v>
      </c>
      <c r="AW186" s="619">
        <f t="shared" si="180"/>
        <v>0</v>
      </c>
      <c r="AX186" s="619">
        <f t="shared" si="180"/>
        <v>0</v>
      </c>
      <c r="AY186" s="619">
        <f t="shared" si="180"/>
        <v>0</v>
      </c>
      <c r="AZ186" s="619">
        <f t="shared" si="180"/>
        <v>0</v>
      </c>
      <c r="BA186" s="619">
        <f t="shared" si="180"/>
        <v>0</v>
      </c>
      <c r="BB186" s="58" t="s">
        <v>231</v>
      </c>
      <c r="BC186" s="63"/>
      <c r="BD186" s="92"/>
      <c r="BE186" s="85">
        <v>2016</v>
      </c>
      <c r="BF186" s="91"/>
      <c r="BG186" s="91"/>
    </row>
    <row r="187" spans="1:59" s="623" customFormat="1" ht="22.2" customHeight="1">
      <c r="A187" s="346" t="s">
        <v>87</v>
      </c>
      <c r="B187" s="65" t="s">
        <v>481</v>
      </c>
      <c r="C187" s="620"/>
      <c r="D187" s="620">
        <f>SUM(E187:BA187)</f>
        <v>0</v>
      </c>
      <c r="E187" s="620">
        <f>SUM(E188:E190)</f>
        <v>0</v>
      </c>
      <c r="F187" s="620">
        <f t="shared" ref="F187:BA187" si="181">SUM(F188:F190)</f>
        <v>0</v>
      </c>
      <c r="G187" s="620">
        <f t="shared" si="181"/>
        <v>0</v>
      </c>
      <c r="H187" s="620">
        <f t="shared" si="181"/>
        <v>0</v>
      </c>
      <c r="I187" s="620">
        <f t="shared" si="181"/>
        <v>0</v>
      </c>
      <c r="J187" s="620">
        <f t="shared" si="181"/>
        <v>0</v>
      </c>
      <c r="K187" s="620">
        <f t="shared" si="181"/>
        <v>0</v>
      </c>
      <c r="L187" s="620">
        <f t="shared" si="181"/>
        <v>0</v>
      </c>
      <c r="M187" s="620">
        <f t="shared" si="181"/>
        <v>0</v>
      </c>
      <c r="N187" s="620">
        <f t="shared" si="181"/>
        <v>0</v>
      </c>
      <c r="O187" s="620">
        <f t="shared" si="181"/>
        <v>0</v>
      </c>
      <c r="P187" s="620">
        <f t="shared" si="181"/>
        <v>0</v>
      </c>
      <c r="Q187" s="620">
        <f t="shared" si="181"/>
        <v>0</v>
      </c>
      <c r="R187" s="620">
        <f t="shared" si="181"/>
        <v>0</v>
      </c>
      <c r="S187" s="620">
        <f t="shared" si="181"/>
        <v>0</v>
      </c>
      <c r="T187" s="620">
        <f t="shared" si="181"/>
        <v>0</v>
      </c>
      <c r="U187" s="620">
        <f t="shared" si="181"/>
        <v>0</v>
      </c>
      <c r="V187" s="620">
        <f t="shared" si="181"/>
        <v>0</v>
      </c>
      <c r="W187" s="620">
        <f t="shared" si="181"/>
        <v>0</v>
      </c>
      <c r="X187" s="620">
        <f t="shared" si="181"/>
        <v>0</v>
      </c>
      <c r="Y187" s="620">
        <f t="shared" si="181"/>
        <v>0</v>
      </c>
      <c r="Z187" s="620">
        <f t="shared" si="181"/>
        <v>0</v>
      </c>
      <c r="AA187" s="620">
        <f t="shared" si="181"/>
        <v>0</v>
      </c>
      <c r="AB187" s="620">
        <f t="shared" si="181"/>
        <v>0</v>
      </c>
      <c r="AC187" s="620">
        <f t="shared" si="181"/>
        <v>0</v>
      </c>
      <c r="AD187" s="620">
        <f t="shared" si="181"/>
        <v>0</v>
      </c>
      <c r="AE187" s="620">
        <f t="shared" si="181"/>
        <v>0</v>
      </c>
      <c r="AF187" s="620">
        <f t="shared" si="181"/>
        <v>0</v>
      </c>
      <c r="AG187" s="620">
        <f t="shared" si="181"/>
        <v>0</v>
      </c>
      <c r="AH187" s="620">
        <f t="shared" si="181"/>
        <v>0</v>
      </c>
      <c r="AI187" s="620">
        <f t="shared" si="181"/>
        <v>0</v>
      </c>
      <c r="AJ187" s="620">
        <f t="shared" si="181"/>
        <v>0</v>
      </c>
      <c r="AK187" s="620">
        <f t="shared" si="181"/>
        <v>0</v>
      </c>
      <c r="AL187" s="620">
        <f t="shared" si="181"/>
        <v>0</v>
      </c>
      <c r="AM187" s="620">
        <f t="shared" si="181"/>
        <v>0</v>
      </c>
      <c r="AN187" s="620">
        <f t="shared" si="181"/>
        <v>0</v>
      </c>
      <c r="AO187" s="620">
        <f t="shared" si="181"/>
        <v>0</v>
      </c>
      <c r="AP187" s="620">
        <f t="shared" si="181"/>
        <v>0</v>
      </c>
      <c r="AQ187" s="620">
        <f t="shared" si="181"/>
        <v>0</v>
      </c>
      <c r="AR187" s="620">
        <f t="shared" si="181"/>
        <v>0</v>
      </c>
      <c r="AS187" s="620">
        <f t="shared" si="181"/>
        <v>0</v>
      </c>
      <c r="AT187" s="620">
        <f t="shared" si="181"/>
        <v>0</v>
      </c>
      <c r="AU187" s="620">
        <f t="shared" si="181"/>
        <v>0</v>
      </c>
      <c r="AV187" s="620">
        <f t="shared" si="181"/>
        <v>0</v>
      </c>
      <c r="AW187" s="620">
        <f t="shared" si="181"/>
        <v>0</v>
      </c>
      <c r="AX187" s="620">
        <f t="shared" si="181"/>
        <v>0</v>
      </c>
      <c r="AY187" s="620">
        <f t="shared" si="181"/>
        <v>0</v>
      </c>
      <c r="AZ187" s="620">
        <f t="shared" si="181"/>
        <v>0</v>
      </c>
      <c r="BA187" s="620">
        <f t="shared" si="181"/>
        <v>0</v>
      </c>
      <c r="BB187" s="58" t="s">
        <v>231</v>
      </c>
      <c r="BC187" s="63"/>
      <c r="BD187" s="621"/>
      <c r="BE187" s="85">
        <v>2016</v>
      </c>
      <c r="BF187" s="622"/>
      <c r="BG187" s="622"/>
    </row>
    <row r="188" spans="1:59" s="630" customFormat="1" ht="31.2" customHeight="1">
      <c r="A188" s="626" t="s">
        <v>87</v>
      </c>
      <c r="B188" s="605"/>
      <c r="C188" s="628"/>
      <c r="D188" s="628"/>
      <c r="E188" s="628"/>
      <c r="F188" s="628"/>
      <c r="G188" s="628"/>
      <c r="H188" s="628"/>
      <c r="I188" s="628"/>
      <c r="J188" s="628"/>
      <c r="K188" s="628"/>
      <c r="L188" s="628"/>
      <c r="M188" s="628"/>
      <c r="N188" s="628"/>
      <c r="O188" s="628"/>
      <c r="P188" s="628"/>
      <c r="Q188" s="628"/>
      <c r="R188" s="628"/>
      <c r="S188" s="628"/>
      <c r="T188" s="628"/>
      <c r="U188" s="628"/>
      <c r="V188" s="628"/>
      <c r="W188" s="628"/>
      <c r="X188" s="628"/>
      <c r="Y188" s="628"/>
      <c r="Z188" s="628"/>
      <c r="AA188" s="628"/>
      <c r="AB188" s="628"/>
      <c r="AC188" s="628"/>
      <c r="AD188" s="628"/>
      <c r="AE188" s="628"/>
      <c r="AF188" s="628"/>
      <c r="AG188" s="628"/>
      <c r="AH188" s="628"/>
      <c r="AI188" s="628"/>
      <c r="AJ188" s="628"/>
      <c r="AK188" s="628"/>
      <c r="AL188" s="628"/>
      <c r="AM188" s="628"/>
      <c r="AN188" s="628"/>
      <c r="AO188" s="628"/>
      <c r="AP188" s="628"/>
      <c r="AQ188" s="628"/>
      <c r="AR188" s="628"/>
      <c r="AS188" s="628"/>
      <c r="AT188" s="628"/>
      <c r="AU188" s="628"/>
      <c r="AV188" s="628"/>
      <c r="AW188" s="628"/>
      <c r="AX188" s="628"/>
      <c r="AY188" s="628"/>
      <c r="AZ188" s="628"/>
      <c r="BA188" s="628"/>
      <c r="BB188" s="604" t="s">
        <v>231</v>
      </c>
      <c r="BC188" s="629"/>
      <c r="BD188" s="629"/>
      <c r="BE188" s="606">
        <v>2016</v>
      </c>
      <c r="BF188" s="629"/>
      <c r="BG188" s="629"/>
    </row>
    <row r="189" spans="1:59" s="630" customFormat="1" ht="31.2" customHeight="1">
      <c r="A189" s="626"/>
      <c r="B189" s="627"/>
      <c r="C189" s="628"/>
      <c r="D189" s="628"/>
      <c r="E189" s="628"/>
      <c r="F189" s="628"/>
      <c r="G189" s="628"/>
      <c r="H189" s="628"/>
      <c r="I189" s="628"/>
      <c r="J189" s="628"/>
      <c r="K189" s="628"/>
      <c r="L189" s="628"/>
      <c r="M189" s="628"/>
      <c r="N189" s="628"/>
      <c r="O189" s="628"/>
      <c r="P189" s="628"/>
      <c r="Q189" s="628"/>
      <c r="R189" s="628"/>
      <c r="S189" s="628"/>
      <c r="T189" s="628"/>
      <c r="U189" s="628"/>
      <c r="V189" s="628"/>
      <c r="W189" s="628"/>
      <c r="X189" s="628"/>
      <c r="Y189" s="628"/>
      <c r="Z189" s="628"/>
      <c r="AA189" s="628"/>
      <c r="AB189" s="628"/>
      <c r="AC189" s="628"/>
      <c r="AD189" s="628"/>
      <c r="AE189" s="628"/>
      <c r="AF189" s="628"/>
      <c r="AG189" s="628"/>
      <c r="AH189" s="628"/>
      <c r="AI189" s="628"/>
      <c r="AJ189" s="628"/>
      <c r="AK189" s="628"/>
      <c r="AL189" s="628"/>
      <c r="AM189" s="628"/>
      <c r="AN189" s="628"/>
      <c r="AO189" s="628"/>
      <c r="AP189" s="628"/>
      <c r="AQ189" s="628"/>
      <c r="AR189" s="628"/>
      <c r="AS189" s="628"/>
      <c r="AT189" s="628"/>
      <c r="AU189" s="628"/>
      <c r="AV189" s="628"/>
      <c r="AW189" s="628"/>
      <c r="AX189" s="628"/>
      <c r="AY189" s="628"/>
      <c r="AZ189" s="628"/>
      <c r="BA189" s="628"/>
      <c r="BB189" s="604"/>
      <c r="BC189" s="629"/>
      <c r="BD189" s="629"/>
      <c r="BE189" s="606"/>
      <c r="BF189" s="629"/>
      <c r="BG189" s="629"/>
    </row>
    <row r="190" spans="1:59" s="630" customFormat="1" ht="31.2" customHeight="1">
      <c r="A190" s="626" t="s">
        <v>87</v>
      </c>
      <c r="B190" s="627"/>
      <c r="C190" s="628"/>
      <c r="D190" s="628"/>
      <c r="E190" s="628"/>
      <c r="F190" s="628"/>
      <c r="G190" s="628"/>
      <c r="H190" s="628"/>
      <c r="I190" s="628"/>
      <c r="J190" s="628"/>
      <c r="K190" s="628"/>
      <c r="L190" s="628"/>
      <c r="M190" s="628"/>
      <c r="N190" s="628"/>
      <c r="O190" s="628"/>
      <c r="P190" s="628"/>
      <c r="Q190" s="628"/>
      <c r="R190" s="628"/>
      <c r="S190" s="628"/>
      <c r="T190" s="628"/>
      <c r="U190" s="628"/>
      <c r="V190" s="628"/>
      <c r="W190" s="628"/>
      <c r="X190" s="628"/>
      <c r="Y190" s="628"/>
      <c r="Z190" s="628"/>
      <c r="AA190" s="628"/>
      <c r="AB190" s="628"/>
      <c r="AC190" s="628"/>
      <c r="AD190" s="628"/>
      <c r="AE190" s="628"/>
      <c r="AF190" s="628"/>
      <c r="AG190" s="628"/>
      <c r="AH190" s="628"/>
      <c r="AI190" s="628"/>
      <c r="AJ190" s="628"/>
      <c r="AK190" s="628"/>
      <c r="AL190" s="628"/>
      <c r="AM190" s="628"/>
      <c r="AN190" s="628"/>
      <c r="AO190" s="628"/>
      <c r="AP190" s="628"/>
      <c r="AQ190" s="628"/>
      <c r="AR190" s="628"/>
      <c r="AS190" s="628"/>
      <c r="AT190" s="628"/>
      <c r="AU190" s="628"/>
      <c r="AV190" s="628"/>
      <c r="AW190" s="628"/>
      <c r="AX190" s="628"/>
      <c r="AY190" s="628"/>
      <c r="AZ190" s="628"/>
      <c r="BA190" s="628"/>
      <c r="BB190" s="604" t="s">
        <v>231</v>
      </c>
      <c r="BC190" s="629"/>
      <c r="BD190" s="629"/>
      <c r="BE190" s="606">
        <v>2016</v>
      </c>
      <c r="BF190" s="629"/>
      <c r="BG190" s="629"/>
    </row>
    <row r="191" spans="1:59" s="613" customFormat="1" ht="22.2" customHeight="1">
      <c r="A191" s="346" t="s">
        <v>89</v>
      </c>
      <c r="B191" s="615" t="s">
        <v>428</v>
      </c>
      <c r="C191" s="611">
        <f>SUM(C192:C194)</f>
        <v>0</v>
      </c>
      <c r="D191" s="611">
        <f>SUM(D192)</f>
        <v>0</v>
      </c>
      <c r="E191" s="611">
        <f>SUM(E192)</f>
        <v>0</v>
      </c>
      <c r="F191" s="611">
        <f t="shared" ref="F191:BA191" si="182">SUM(F192)</f>
        <v>0</v>
      </c>
      <c r="G191" s="611">
        <f t="shared" si="182"/>
        <v>0</v>
      </c>
      <c r="H191" s="611">
        <f t="shared" si="182"/>
        <v>0</v>
      </c>
      <c r="I191" s="611">
        <f t="shared" si="182"/>
        <v>0</v>
      </c>
      <c r="J191" s="611">
        <f t="shared" si="182"/>
        <v>0</v>
      </c>
      <c r="K191" s="611">
        <f t="shared" si="182"/>
        <v>0</v>
      </c>
      <c r="L191" s="611">
        <f t="shared" si="182"/>
        <v>0</v>
      </c>
      <c r="M191" s="611">
        <f t="shared" si="182"/>
        <v>0</v>
      </c>
      <c r="N191" s="611">
        <f t="shared" si="182"/>
        <v>0</v>
      </c>
      <c r="O191" s="611">
        <f t="shared" si="182"/>
        <v>0</v>
      </c>
      <c r="P191" s="611">
        <f t="shared" si="182"/>
        <v>0</v>
      </c>
      <c r="Q191" s="611">
        <f t="shared" si="182"/>
        <v>0</v>
      </c>
      <c r="R191" s="611">
        <f t="shared" si="182"/>
        <v>0</v>
      </c>
      <c r="S191" s="611">
        <f t="shared" si="182"/>
        <v>0</v>
      </c>
      <c r="T191" s="611">
        <f t="shared" si="182"/>
        <v>0</v>
      </c>
      <c r="U191" s="611">
        <f t="shared" si="182"/>
        <v>0</v>
      </c>
      <c r="V191" s="611">
        <f t="shared" si="182"/>
        <v>0</v>
      </c>
      <c r="W191" s="611">
        <f t="shared" si="182"/>
        <v>0</v>
      </c>
      <c r="X191" s="611">
        <f t="shared" si="182"/>
        <v>0</v>
      </c>
      <c r="Y191" s="611">
        <f t="shared" si="182"/>
        <v>0</v>
      </c>
      <c r="Z191" s="611">
        <f t="shared" si="182"/>
        <v>0</v>
      </c>
      <c r="AA191" s="611">
        <f t="shared" si="182"/>
        <v>0</v>
      </c>
      <c r="AB191" s="611">
        <f t="shared" si="182"/>
        <v>0</v>
      </c>
      <c r="AC191" s="611">
        <f t="shared" si="182"/>
        <v>0</v>
      </c>
      <c r="AD191" s="611">
        <f t="shared" si="182"/>
        <v>0</v>
      </c>
      <c r="AE191" s="611">
        <f t="shared" si="182"/>
        <v>0</v>
      </c>
      <c r="AF191" s="611">
        <f t="shared" si="182"/>
        <v>0</v>
      </c>
      <c r="AG191" s="611">
        <f t="shared" si="182"/>
        <v>0</v>
      </c>
      <c r="AH191" s="611">
        <f t="shared" si="182"/>
        <v>0</v>
      </c>
      <c r="AI191" s="611">
        <f t="shared" si="182"/>
        <v>0</v>
      </c>
      <c r="AJ191" s="611">
        <f t="shared" si="182"/>
        <v>0</v>
      </c>
      <c r="AK191" s="611">
        <f t="shared" si="182"/>
        <v>0</v>
      </c>
      <c r="AL191" s="611">
        <f t="shared" si="182"/>
        <v>0</v>
      </c>
      <c r="AM191" s="611">
        <f t="shared" si="182"/>
        <v>0</v>
      </c>
      <c r="AN191" s="611">
        <f t="shared" si="182"/>
        <v>0</v>
      </c>
      <c r="AO191" s="611">
        <f t="shared" si="182"/>
        <v>0</v>
      </c>
      <c r="AP191" s="611">
        <f t="shared" si="182"/>
        <v>0</v>
      </c>
      <c r="AQ191" s="611">
        <f t="shared" si="182"/>
        <v>0</v>
      </c>
      <c r="AR191" s="611">
        <f t="shared" si="182"/>
        <v>0</v>
      </c>
      <c r="AS191" s="611">
        <f t="shared" si="182"/>
        <v>0</v>
      </c>
      <c r="AT191" s="611">
        <f t="shared" si="182"/>
        <v>0</v>
      </c>
      <c r="AU191" s="611">
        <f t="shared" si="182"/>
        <v>0</v>
      </c>
      <c r="AV191" s="611">
        <f t="shared" si="182"/>
        <v>0</v>
      </c>
      <c r="AW191" s="611">
        <f t="shared" si="182"/>
        <v>0</v>
      </c>
      <c r="AX191" s="611">
        <f t="shared" si="182"/>
        <v>0</v>
      </c>
      <c r="AY191" s="611">
        <f t="shared" si="182"/>
        <v>0</v>
      </c>
      <c r="AZ191" s="611">
        <f t="shared" si="182"/>
        <v>0</v>
      </c>
      <c r="BA191" s="611">
        <f t="shared" si="182"/>
        <v>0</v>
      </c>
      <c r="BB191" s="58" t="s">
        <v>231</v>
      </c>
      <c r="BC191" s="63"/>
      <c r="BD191" s="63"/>
      <c r="BE191" s="85">
        <v>2016</v>
      </c>
      <c r="BF191" s="63"/>
      <c r="BG191" s="63"/>
    </row>
    <row r="192" spans="1:59" s="613" customFormat="1" ht="22.2" customHeight="1">
      <c r="A192" s="346" t="s">
        <v>89</v>
      </c>
      <c r="B192" s="65" t="s">
        <v>481</v>
      </c>
      <c r="C192" s="611"/>
      <c r="D192" s="611">
        <f>SUM(E192:BA192)</f>
        <v>0</v>
      </c>
      <c r="E192" s="611">
        <f>SUM(E193:E194)</f>
        <v>0</v>
      </c>
      <c r="F192" s="611">
        <f t="shared" ref="F192:BA192" si="183">SUM(F193:F194)</f>
        <v>0</v>
      </c>
      <c r="G192" s="611">
        <f t="shared" si="183"/>
        <v>0</v>
      </c>
      <c r="H192" s="611">
        <f t="shared" si="183"/>
        <v>0</v>
      </c>
      <c r="I192" s="611">
        <f t="shared" si="183"/>
        <v>0</v>
      </c>
      <c r="J192" s="611">
        <f t="shared" si="183"/>
        <v>0</v>
      </c>
      <c r="K192" s="611">
        <f t="shared" si="183"/>
        <v>0</v>
      </c>
      <c r="L192" s="611">
        <f t="shared" si="183"/>
        <v>0</v>
      </c>
      <c r="M192" s="611">
        <f t="shared" si="183"/>
        <v>0</v>
      </c>
      <c r="N192" s="611">
        <f t="shared" si="183"/>
        <v>0</v>
      </c>
      <c r="O192" s="611">
        <f t="shared" si="183"/>
        <v>0</v>
      </c>
      <c r="P192" s="611">
        <f t="shared" si="183"/>
        <v>0</v>
      </c>
      <c r="Q192" s="611">
        <f t="shared" si="183"/>
        <v>0</v>
      </c>
      <c r="R192" s="611">
        <f t="shared" si="183"/>
        <v>0</v>
      </c>
      <c r="S192" s="611">
        <f t="shared" si="183"/>
        <v>0</v>
      </c>
      <c r="T192" s="611">
        <f t="shared" si="183"/>
        <v>0</v>
      </c>
      <c r="U192" s="611">
        <f t="shared" si="183"/>
        <v>0</v>
      </c>
      <c r="V192" s="611">
        <f t="shared" si="183"/>
        <v>0</v>
      </c>
      <c r="W192" s="611">
        <f t="shared" si="183"/>
        <v>0</v>
      </c>
      <c r="X192" s="611">
        <f t="shared" si="183"/>
        <v>0</v>
      </c>
      <c r="Y192" s="611">
        <f t="shared" si="183"/>
        <v>0</v>
      </c>
      <c r="Z192" s="611">
        <f t="shared" si="183"/>
        <v>0</v>
      </c>
      <c r="AA192" s="611">
        <f t="shared" si="183"/>
        <v>0</v>
      </c>
      <c r="AB192" s="611">
        <f t="shared" si="183"/>
        <v>0</v>
      </c>
      <c r="AC192" s="611">
        <f t="shared" si="183"/>
        <v>0</v>
      </c>
      <c r="AD192" s="611">
        <f t="shared" si="183"/>
        <v>0</v>
      </c>
      <c r="AE192" s="611">
        <f t="shared" si="183"/>
        <v>0</v>
      </c>
      <c r="AF192" s="611">
        <f t="shared" si="183"/>
        <v>0</v>
      </c>
      <c r="AG192" s="611">
        <f t="shared" si="183"/>
        <v>0</v>
      </c>
      <c r="AH192" s="611">
        <f t="shared" si="183"/>
        <v>0</v>
      </c>
      <c r="AI192" s="611">
        <f t="shared" si="183"/>
        <v>0</v>
      </c>
      <c r="AJ192" s="611">
        <f t="shared" si="183"/>
        <v>0</v>
      </c>
      <c r="AK192" s="611">
        <f t="shared" si="183"/>
        <v>0</v>
      </c>
      <c r="AL192" s="611">
        <f t="shared" si="183"/>
        <v>0</v>
      </c>
      <c r="AM192" s="611">
        <f t="shared" si="183"/>
        <v>0</v>
      </c>
      <c r="AN192" s="611">
        <f t="shared" si="183"/>
        <v>0</v>
      </c>
      <c r="AO192" s="611">
        <f t="shared" si="183"/>
        <v>0</v>
      </c>
      <c r="AP192" s="611">
        <f t="shared" si="183"/>
        <v>0</v>
      </c>
      <c r="AQ192" s="611">
        <f t="shared" si="183"/>
        <v>0</v>
      </c>
      <c r="AR192" s="611">
        <f t="shared" si="183"/>
        <v>0</v>
      </c>
      <c r="AS192" s="611">
        <f t="shared" si="183"/>
        <v>0</v>
      </c>
      <c r="AT192" s="611">
        <f t="shared" si="183"/>
        <v>0</v>
      </c>
      <c r="AU192" s="611">
        <f t="shared" si="183"/>
        <v>0</v>
      </c>
      <c r="AV192" s="611">
        <f t="shared" si="183"/>
        <v>0</v>
      </c>
      <c r="AW192" s="611">
        <f t="shared" si="183"/>
        <v>0</v>
      </c>
      <c r="AX192" s="611">
        <f t="shared" si="183"/>
        <v>0</v>
      </c>
      <c r="AY192" s="611">
        <f t="shared" si="183"/>
        <v>0</v>
      </c>
      <c r="AZ192" s="611">
        <f t="shared" si="183"/>
        <v>0</v>
      </c>
      <c r="BA192" s="611">
        <f t="shared" si="183"/>
        <v>0</v>
      </c>
      <c r="BB192" s="58" t="s">
        <v>231</v>
      </c>
      <c r="BC192" s="63"/>
      <c r="BD192" s="63"/>
      <c r="BE192" s="85">
        <v>2016</v>
      </c>
      <c r="BF192" s="63"/>
      <c r="BG192" s="63"/>
    </row>
    <row r="193" spans="1:59" s="630" customFormat="1" ht="22.2" customHeight="1">
      <c r="A193" s="626" t="s">
        <v>89</v>
      </c>
      <c r="B193" s="609"/>
      <c r="C193" s="628"/>
      <c r="D193" s="628"/>
      <c r="E193" s="628"/>
      <c r="F193" s="628"/>
      <c r="G193" s="628"/>
      <c r="H193" s="628"/>
      <c r="I193" s="628"/>
      <c r="J193" s="628"/>
      <c r="K193" s="628"/>
      <c r="L193" s="628"/>
      <c r="M193" s="628"/>
      <c r="N193" s="628"/>
      <c r="O193" s="628"/>
      <c r="P193" s="628"/>
      <c r="Q193" s="628"/>
      <c r="R193" s="628"/>
      <c r="S193" s="628"/>
      <c r="T193" s="628"/>
      <c r="U193" s="628"/>
      <c r="V193" s="628"/>
      <c r="W193" s="628"/>
      <c r="X193" s="628"/>
      <c r="Y193" s="628"/>
      <c r="Z193" s="628"/>
      <c r="AA193" s="628"/>
      <c r="AB193" s="628"/>
      <c r="AC193" s="628"/>
      <c r="AD193" s="628"/>
      <c r="AE193" s="628"/>
      <c r="AF193" s="628"/>
      <c r="AG193" s="628"/>
      <c r="AH193" s="628"/>
      <c r="AI193" s="628"/>
      <c r="AJ193" s="628"/>
      <c r="AK193" s="628"/>
      <c r="AL193" s="628"/>
      <c r="AM193" s="628"/>
      <c r="AN193" s="628"/>
      <c r="AO193" s="628"/>
      <c r="AP193" s="628"/>
      <c r="AQ193" s="628"/>
      <c r="AR193" s="628"/>
      <c r="AS193" s="628"/>
      <c r="AT193" s="628"/>
      <c r="AU193" s="628"/>
      <c r="AV193" s="628"/>
      <c r="AW193" s="628"/>
      <c r="AX193" s="628"/>
      <c r="AY193" s="628"/>
      <c r="AZ193" s="628"/>
      <c r="BA193" s="628"/>
      <c r="BB193" s="604" t="s">
        <v>231</v>
      </c>
      <c r="BC193" s="629"/>
      <c r="BD193" s="629"/>
      <c r="BE193" s="606">
        <v>2016</v>
      </c>
      <c r="BF193" s="629"/>
      <c r="BG193" s="629"/>
    </row>
    <row r="194" spans="1:59" s="630" customFormat="1" ht="22.2" customHeight="1">
      <c r="A194" s="626" t="s">
        <v>89</v>
      </c>
      <c r="B194" s="672"/>
      <c r="C194" s="628"/>
      <c r="D194" s="628"/>
      <c r="E194" s="628"/>
      <c r="F194" s="628"/>
      <c r="G194" s="628"/>
      <c r="H194" s="628"/>
      <c r="I194" s="628"/>
      <c r="J194" s="628"/>
      <c r="K194" s="628"/>
      <c r="L194" s="628"/>
      <c r="M194" s="628"/>
      <c r="N194" s="628"/>
      <c r="O194" s="628"/>
      <c r="P194" s="628"/>
      <c r="Q194" s="628"/>
      <c r="R194" s="628"/>
      <c r="S194" s="628"/>
      <c r="T194" s="628"/>
      <c r="U194" s="628"/>
      <c r="V194" s="628"/>
      <c r="W194" s="628"/>
      <c r="X194" s="628"/>
      <c r="Y194" s="628"/>
      <c r="Z194" s="628"/>
      <c r="AA194" s="628"/>
      <c r="AB194" s="628"/>
      <c r="AC194" s="628"/>
      <c r="AD194" s="628"/>
      <c r="AE194" s="628"/>
      <c r="AF194" s="628"/>
      <c r="AG194" s="628"/>
      <c r="AH194" s="628"/>
      <c r="AI194" s="628"/>
      <c r="AJ194" s="628"/>
      <c r="AK194" s="628"/>
      <c r="AL194" s="628"/>
      <c r="AM194" s="628"/>
      <c r="AN194" s="628"/>
      <c r="AO194" s="628"/>
      <c r="AP194" s="628"/>
      <c r="AQ194" s="628"/>
      <c r="AR194" s="628"/>
      <c r="AS194" s="628"/>
      <c r="AT194" s="628"/>
      <c r="AU194" s="628"/>
      <c r="AV194" s="628"/>
      <c r="AW194" s="628"/>
      <c r="AX194" s="628"/>
      <c r="AY194" s="628"/>
      <c r="AZ194" s="628"/>
      <c r="BA194" s="628"/>
      <c r="BB194" s="604" t="s">
        <v>231</v>
      </c>
      <c r="BC194" s="629"/>
      <c r="BD194" s="629"/>
      <c r="BE194" s="606">
        <v>2016</v>
      </c>
      <c r="BF194" s="629"/>
      <c r="BG194" s="629"/>
    </row>
    <row r="195" spans="1:59" s="613" customFormat="1" ht="22.2" customHeight="1">
      <c r="A195" s="346" t="s">
        <v>646</v>
      </c>
      <c r="B195" s="615" t="s">
        <v>685</v>
      </c>
      <c r="C195" s="611">
        <f>SUM(C196:C201)</f>
        <v>0</v>
      </c>
      <c r="D195" s="611">
        <f>SUM(D196,D199)</f>
        <v>0</v>
      </c>
      <c r="E195" s="611">
        <f>SUM(E196,E199)</f>
        <v>0</v>
      </c>
      <c r="F195" s="611">
        <f t="shared" ref="F195:BA195" si="184">SUM(F196,F199)</f>
        <v>0</v>
      </c>
      <c r="G195" s="611">
        <f t="shared" si="184"/>
        <v>0</v>
      </c>
      <c r="H195" s="611">
        <f t="shared" si="184"/>
        <v>0</v>
      </c>
      <c r="I195" s="611">
        <f t="shared" si="184"/>
        <v>0</v>
      </c>
      <c r="J195" s="611">
        <f t="shared" si="184"/>
        <v>0</v>
      </c>
      <c r="K195" s="611">
        <f t="shared" si="184"/>
        <v>0</v>
      </c>
      <c r="L195" s="611">
        <f t="shared" si="184"/>
        <v>0</v>
      </c>
      <c r="M195" s="611">
        <f t="shared" si="184"/>
        <v>0</v>
      </c>
      <c r="N195" s="611">
        <f t="shared" si="184"/>
        <v>0</v>
      </c>
      <c r="O195" s="611">
        <f t="shared" si="184"/>
        <v>0</v>
      </c>
      <c r="P195" s="611">
        <f t="shared" si="184"/>
        <v>0</v>
      </c>
      <c r="Q195" s="611">
        <f t="shared" si="184"/>
        <v>0</v>
      </c>
      <c r="R195" s="611">
        <f t="shared" si="184"/>
        <v>0</v>
      </c>
      <c r="S195" s="611">
        <f t="shared" si="184"/>
        <v>0</v>
      </c>
      <c r="T195" s="611">
        <f t="shared" si="184"/>
        <v>0</v>
      </c>
      <c r="U195" s="611">
        <f t="shared" si="184"/>
        <v>0</v>
      </c>
      <c r="V195" s="611">
        <f t="shared" si="184"/>
        <v>0</v>
      </c>
      <c r="W195" s="611">
        <f t="shared" si="184"/>
        <v>0</v>
      </c>
      <c r="X195" s="611">
        <f t="shared" si="184"/>
        <v>0</v>
      </c>
      <c r="Y195" s="611">
        <f t="shared" si="184"/>
        <v>0</v>
      </c>
      <c r="Z195" s="611">
        <f t="shared" si="184"/>
        <v>0</v>
      </c>
      <c r="AA195" s="611">
        <f t="shared" si="184"/>
        <v>0</v>
      </c>
      <c r="AB195" s="611">
        <f t="shared" si="184"/>
        <v>0</v>
      </c>
      <c r="AC195" s="611">
        <f t="shared" si="184"/>
        <v>0</v>
      </c>
      <c r="AD195" s="611">
        <f t="shared" si="184"/>
        <v>0</v>
      </c>
      <c r="AE195" s="611">
        <f t="shared" si="184"/>
        <v>0</v>
      </c>
      <c r="AF195" s="611">
        <f t="shared" si="184"/>
        <v>0</v>
      </c>
      <c r="AG195" s="611">
        <f t="shared" si="184"/>
        <v>0</v>
      </c>
      <c r="AH195" s="611">
        <f t="shared" si="184"/>
        <v>0</v>
      </c>
      <c r="AI195" s="611">
        <f t="shared" si="184"/>
        <v>0</v>
      </c>
      <c r="AJ195" s="611">
        <f t="shared" si="184"/>
        <v>0</v>
      </c>
      <c r="AK195" s="611">
        <f t="shared" si="184"/>
        <v>0</v>
      </c>
      <c r="AL195" s="611">
        <f t="shared" si="184"/>
        <v>0</v>
      </c>
      <c r="AM195" s="611">
        <f t="shared" si="184"/>
        <v>0</v>
      </c>
      <c r="AN195" s="611">
        <f t="shared" si="184"/>
        <v>0</v>
      </c>
      <c r="AO195" s="611">
        <f t="shared" si="184"/>
        <v>0</v>
      </c>
      <c r="AP195" s="611">
        <f t="shared" si="184"/>
        <v>0</v>
      </c>
      <c r="AQ195" s="611">
        <f t="shared" si="184"/>
        <v>0</v>
      </c>
      <c r="AR195" s="611">
        <f t="shared" si="184"/>
        <v>0</v>
      </c>
      <c r="AS195" s="611">
        <f t="shared" si="184"/>
        <v>0</v>
      </c>
      <c r="AT195" s="611">
        <f t="shared" si="184"/>
        <v>0</v>
      </c>
      <c r="AU195" s="611">
        <f t="shared" si="184"/>
        <v>0</v>
      </c>
      <c r="AV195" s="611">
        <f t="shared" si="184"/>
        <v>0</v>
      </c>
      <c r="AW195" s="611">
        <f t="shared" si="184"/>
        <v>0</v>
      </c>
      <c r="AX195" s="611">
        <f t="shared" si="184"/>
        <v>0</v>
      </c>
      <c r="AY195" s="611">
        <f t="shared" si="184"/>
        <v>0</v>
      </c>
      <c r="AZ195" s="611">
        <f t="shared" si="184"/>
        <v>0</v>
      </c>
      <c r="BA195" s="611">
        <f t="shared" si="184"/>
        <v>0</v>
      </c>
      <c r="BB195" s="58" t="s">
        <v>231</v>
      </c>
      <c r="BC195" s="63"/>
      <c r="BD195" s="63"/>
      <c r="BE195" s="85">
        <v>2016</v>
      </c>
      <c r="BF195" s="63"/>
      <c r="BG195" s="63"/>
    </row>
    <row r="196" spans="1:59" s="613" customFormat="1" ht="22.2" customHeight="1">
      <c r="A196" s="346" t="s">
        <v>646</v>
      </c>
      <c r="B196" s="65" t="s">
        <v>480</v>
      </c>
      <c r="C196" s="611"/>
      <c r="D196" s="611">
        <f>SUM(E196:BA196)</f>
        <v>0</v>
      </c>
      <c r="E196" s="611">
        <f>SUM(E197:E198)</f>
        <v>0</v>
      </c>
      <c r="F196" s="611">
        <f t="shared" ref="F196:BA196" si="185">SUM(F197:F198)</f>
        <v>0</v>
      </c>
      <c r="G196" s="611">
        <f t="shared" si="185"/>
        <v>0</v>
      </c>
      <c r="H196" s="611">
        <f t="shared" si="185"/>
        <v>0</v>
      </c>
      <c r="I196" s="611">
        <f t="shared" si="185"/>
        <v>0</v>
      </c>
      <c r="J196" s="611">
        <f t="shared" si="185"/>
        <v>0</v>
      </c>
      <c r="K196" s="611">
        <f t="shared" si="185"/>
        <v>0</v>
      </c>
      <c r="L196" s="611">
        <f t="shared" si="185"/>
        <v>0</v>
      </c>
      <c r="M196" s="611">
        <f t="shared" si="185"/>
        <v>0</v>
      </c>
      <c r="N196" s="611">
        <f t="shared" si="185"/>
        <v>0</v>
      </c>
      <c r="O196" s="611">
        <f t="shared" si="185"/>
        <v>0</v>
      </c>
      <c r="P196" s="611">
        <f t="shared" si="185"/>
        <v>0</v>
      </c>
      <c r="Q196" s="611">
        <f t="shared" si="185"/>
        <v>0</v>
      </c>
      <c r="R196" s="611">
        <f t="shared" si="185"/>
        <v>0</v>
      </c>
      <c r="S196" s="611">
        <f t="shared" si="185"/>
        <v>0</v>
      </c>
      <c r="T196" s="611">
        <f t="shared" si="185"/>
        <v>0</v>
      </c>
      <c r="U196" s="611">
        <f t="shared" si="185"/>
        <v>0</v>
      </c>
      <c r="V196" s="611">
        <f t="shared" si="185"/>
        <v>0</v>
      </c>
      <c r="W196" s="611">
        <f t="shared" si="185"/>
        <v>0</v>
      </c>
      <c r="X196" s="611">
        <f t="shared" si="185"/>
        <v>0</v>
      </c>
      <c r="Y196" s="611">
        <f t="shared" si="185"/>
        <v>0</v>
      </c>
      <c r="Z196" s="611">
        <f t="shared" si="185"/>
        <v>0</v>
      </c>
      <c r="AA196" s="611">
        <f t="shared" si="185"/>
        <v>0</v>
      </c>
      <c r="AB196" s="611">
        <f t="shared" si="185"/>
        <v>0</v>
      </c>
      <c r="AC196" s="611">
        <f t="shared" si="185"/>
        <v>0</v>
      </c>
      <c r="AD196" s="611">
        <f t="shared" si="185"/>
        <v>0</v>
      </c>
      <c r="AE196" s="611">
        <f t="shared" si="185"/>
        <v>0</v>
      </c>
      <c r="AF196" s="611">
        <f t="shared" si="185"/>
        <v>0</v>
      </c>
      <c r="AG196" s="611">
        <f t="shared" si="185"/>
        <v>0</v>
      </c>
      <c r="AH196" s="611">
        <f t="shared" si="185"/>
        <v>0</v>
      </c>
      <c r="AI196" s="611">
        <f t="shared" si="185"/>
        <v>0</v>
      </c>
      <c r="AJ196" s="611">
        <f t="shared" si="185"/>
        <v>0</v>
      </c>
      <c r="AK196" s="611">
        <f t="shared" si="185"/>
        <v>0</v>
      </c>
      <c r="AL196" s="611">
        <f t="shared" si="185"/>
        <v>0</v>
      </c>
      <c r="AM196" s="611">
        <f t="shared" si="185"/>
        <v>0</v>
      </c>
      <c r="AN196" s="611">
        <f t="shared" si="185"/>
        <v>0</v>
      </c>
      <c r="AO196" s="611">
        <f t="shared" si="185"/>
        <v>0</v>
      </c>
      <c r="AP196" s="611">
        <f t="shared" si="185"/>
        <v>0</v>
      </c>
      <c r="AQ196" s="611">
        <f t="shared" si="185"/>
        <v>0</v>
      </c>
      <c r="AR196" s="611">
        <f t="shared" si="185"/>
        <v>0</v>
      </c>
      <c r="AS196" s="611">
        <f t="shared" si="185"/>
        <v>0</v>
      </c>
      <c r="AT196" s="611">
        <f t="shared" si="185"/>
        <v>0</v>
      </c>
      <c r="AU196" s="611">
        <f t="shared" si="185"/>
        <v>0</v>
      </c>
      <c r="AV196" s="611">
        <f t="shared" si="185"/>
        <v>0</v>
      </c>
      <c r="AW196" s="611">
        <f t="shared" si="185"/>
        <v>0</v>
      </c>
      <c r="AX196" s="611">
        <f t="shared" si="185"/>
        <v>0</v>
      </c>
      <c r="AY196" s="611">
        <f t="shared" si="185"/>
        <v>0</v>
      </c>
      <c r="AZ196" s="611">
        <f t="shared" si="185"/>
        <v>0</v>
      </c>
      <c r="BA196" s="611">
        <f t="shared" si="185"/>
        <v>0</v>
      </c>
      <c r="BB196" s="58" t="s">
        <v>231</v>
      </c>
      <c r="BC196" s="63"/>
      <c r="BD196" s="63"/>
      <c r="BE196" s="85">
        <v>2016</v>
      </c>
      <c r="BF196" s="63"/>
      <c r="BG196" s="63"/>
    </row>
    <row r="197" spans="1:59" s="630" customFormat="1" ht="22.2" customHeight="1">
      <c r="A197" s="626" t="s">
        <v>646</v>
      </c>
      <c r="B197" s="672"/>
      <c r="C197" s="628"/>
      <c r="D197" s="628"/>
      <c r="E197" s="628"/>
      <c r="F197" s="628"/>
      <c r="G197" s="628"/>
      <c r="H197" s="628"/>
      <c r="I197" s="628"/>
      <c r="J197" s="628"/>
      <c r="K197" s="628"/>
      <c r="L197" s="628"/>
      <c r="M197" s="628"/>
      <c r="N197" s="628"/>
      <c r="O197" s="628"/>
      <c r="P197" s="628"/>
      <c r="Q197" s="628"/>
      <c r="R197" s="628"/>
      <c r="S197" s="628"/>
      <c r="T197" s="628"/>
      <c r="U197" s="628"/>
      <c r="V197" s="628"/>
      <c r="W197" s="628"/>
      <c r="X197" s="628"/>
      <c r="Y197" s="628"/>
      <c r="Z197" s="628"/>
      <c r="AA197" s="628"/>
      <c r="AB197" s="628"/>
      <c r="AC197" s="628"/>
      <c r="AD197" s="628"/>
      <c r="AE197" s="628"/>
      <c r="AF197" s="628"/>
      <c r="AG197" s="628"/>
      <c r="AH197" s="628"/>
      <c r="AI197" s="628"/>
      <c r="AJ197" s="628"/>
      <c r="AK197" s="628"/>
      <c r="AL197" s="628"/>
      <c r="AM197" s="628"/>
      <c r="AN197" s="628"/>
      <c r="AO197" s="628"/>
      <c r="AP197" s="628"/>
      <c r="AQ197" s="628"/>
      <c r="AR197" s="628"/>
      <c r="AS197" s="628"/>
      <c r="AT197" s="628"/>
      <c r="AU197" s="628"/>
      <c r="AV197" s="628"/>
      <c r="AW197" s="628"/>
      <c r="AX197" s="628"/>
      <c r="AY197" s="628"/>
      <c r="AZ197" s="628"/>
      <c r="BA197" s="628"/>
      <c r="BB197" s="604" t="s">
        <v>231</v>
      </c>
      <c r="BC197" s="629"/>
      <c r="BD197" s="629"/>
      <c r="BE197" s="606">
        <v>2016</v>
      </c>
      <c r="BF197" s="629"/>
      <c r="BG197" s="629"/>
    </row>
    <row r="198" spans="1:59" s="630" customFormat="1" ht="22.2" customHeight="1">
      <c r="A198" s="626" t="s">
        <v>646</v>
      </c>
      <c r="B198" s="672"/>
      <c r="C198" s="628"/>
      <c r="D198" s="628"/>
      <c r="E198" s="628"/>
      <c r="F198" s="628"/>
      <c r="G198" s="628"/>
      <c r="H198" s="628"/>
      <c r="I198" s="628"/>
      <c r="J198" s="628"/>
      <c r="K198" s="628"/>
      <c r="L198" s="628"/>
      <c r="M198" s="628"/>
      <c r="N198" s="628"/>
      <c r="O198" s="628"/>
      <c r="P198" s="628"/>
      <c r="Q198" s="628"/>
      <c r="R198" s="628"/>
      <c r="S198" s="628"/>
      <c r="T198" s="628"/>
      <c r="U198" s="628"/>
      <c r="V198" s="628"/>
      <c r="W198" s="628"/>
      <c r="X198" s="628"/>
      <c r="Y198" s="628"/>
      <c r="Z198" s="628"/>
      <c r="AA198" s="628"/>
      <c r="AB198" s="628"/>
      <c r="AC198" s="628"/>
      <c r="AD198" s="628"/>
      <c r="AE198" s="628"/>
      <c r="AF198" s="628"/>
      <c r="AG198" s="628"/>
      <c r="AH198" s="628"/>
      <c r="AI198" s="628"/>
      <c r="AJ198" s="628"/>
      <c r="AK198" s="628"/>
      <c r="AL198" s="628"/>
      <c r="AM198" s="628"/>
      <c r="AN198" s="628"/>
      <c r="AO198" s="628"/>
      <c r="AP198" s="628"/>
      <c r="AQ198" s="628"/>
      <c r="AR198" s="628"/>
      <c r="AS198" s="628"/>
      <c r="AT198" s="628"/>
      <c r="AU198" s="628"/>
      <c r="AV198" s="628"/>
      <c r="AW198" s="628"/>
      <c r="AX198" s="628"/>
      <c r="AY198" s="628"/>
      <c r="AZ198" s="628"/>
      <c r="BA198" s="628"/>
      <c r="BB198" s="604"/>
      <c r="BC198" s="629"/>
      <c r="BD198" s="629"/>
      <c r="BE198" s="606"/>
      <c r="BF198" s="629"/>
      <c r="BG198" s="629"/>
    </row>
    <row r="199" spans="1:59" s="613" customFormat="1" ht="22.2" customHeight="1">
      <c r="A199" s="346" t="s">
        <v>646</v>
      </c>
      <c r="B199" s="65" t="s">
        <v>481</v>
      </c>
      <c r="C199" s="611"/>
      <c r="D199" s="611">
        <f>SUM(E199:BA199)</f>
        <v>0</v>
      </c>
      <c r="E199" s="611">
        <f>SUM(E200:E201)</f>
        <v>0</v>
      </c>
      <c r="F199" s="611">
        <f t="shared" ref="F199:BA199" si="186">SUM(F200:F201)</f>
        <v>0</v>
      </c>
      <c r="G199" s="611">
        <f t="shared" si="186"/>
        <v>0</v>
      </c>
      <c r="H199" s="611">
        <f t="shared" si="186"/>
        <v>0</v>
      </c>
      <c r="I199" s="611">
        <f t="shared" si="186"/>
        <v>0</v>
      </c>
      <c r="J199" s="611">
        <f t="shared" si="186"/>
        <v>0</v>
      </c>
      <c r="K199" s="611">
        <f t="shared" si="186"/>
        <v>0</v>
      </c>
      <c r="L199" s="611">
        <f t="shared" si="186"/>
        <v>0</v>
      </c>
      <c r="M199" s="611">
        <f t="shared" si="186"/>
        <v>0</v>
      </c>
      <c r="N199" s="611">
        <f t="shared" si="186"/>
        <v>0</v>
      </c>
      <c r="O199" s="611">
        <f t="shared" si="186"/>
        <v>0</v>
      </c>
      <c r="P199" s="611">
        <f t="shared" si="186"/>
        <v>0</v>
      </c>
      <c r="Q199" s="611">
        <f t="shared" si="186"/>
        <v>0</v>
      </c>
      <c r="R199" s="611">
        <f t="shared" si="186"/>
        <v>0</v>
      </c>
      <c r="S199" s="611">
        <f t="shared" si="186"/>
        <v>0</v>
      </c>
      <c r="T199" s="611">
        <f t="shared" si="186"/>
        <v>0</v>
      </c>
      <c r="U199" s="611">
        <f t="shared" si="186"/>
        <v>0</v>
      </c>
      <c r="V199" s="611">
        <f t="shared" si="186"/>
        <v>0</v>
      </c>
      <c r="W199" s="611">
        <f t="shared" si="186"/>
        <v>0</v>
      </c>
      <c r="X199" s="611">
        <f t="shared" si="186"/>
        <v>0</v>
      </c>
      <c r="Y199" s="611">
        <f t="shared" si="186"/>
        <v>0</v>
      </c>
      <c r="Z199" s="611">
        <f t="shared" si="186"/>
        <v>0</v>
      </c>
      <c r="AA199" s="611">
        <f t="shared" si="186"/>
        <v>0</v>
      </c>
      <c r="AB199" s="611">
        <f t="shared" si="186"/>
        <v>0</v>
      </c>
      <c r="AC199" s="611">
        <f t="shared" si="186"/>
        <v>0</v>
      </c>
      <c r="AD199" s="611">
        <f t="shared" si="186"/>
        <v>0</v>
      </c>
      <c r="AE199" s="611">
        <f t="shared" si="186"/>
        <v>0</v>
      </c>
      <c r="AF199" s="611">
        <f t="shared" si="186"/>
        <v>0</v>
      </c>
      <c r="AG199" s="611">
        <f t="shared" si="186"/>
        <v>0</v>
      </c>
      <c r="AH199" s="611">
        <f t="shared" si="186"/>
        <v>0</v>
      </c>
      <c r="AI199" s="611">
        <f t="shared" si="186"/>
        <v>0</v>
      </c>
      <c r="AJ199" s="611">
        <f t="shared" si="186"/>
        <v>0</v>
      </c>
      <c r="AK199" s="611">
        <f t="shared" si="186"/>
        <v>0</v>
      </c>
      <c r="AL199" s="611">
        <f t="shared" si="186"/>
        <v>0</v>
      </c>
      <c r="AM199" s="611">
        <f t="shared" si="186"/>
        <v>0</v>
      </c>
      <c r="AN199" s="611">
        <f t="shared" si="186"/>
        <v>0</v>
      </c>
      <c r="AO199" s="611">
        <f t="shared" si="186"/>
        <v>0</v>
      </c>
      <c r="AP199" s="611">
        <f t="shared" si="186"/>
        <v>0</v>
      </c>
      <c r="AQ199" s="611">
        <f t="shared" si="186"/>
        <v>0</v>
      </c>
      <c r="AR199" s="611">
        <f t="shared" si="186"/>
        <v>0</v>
      </c>
      <c r="AS199" s="611">
        <f t="shared" si="186"/>
        <v>0</v>
      </c>
      <c r="AT199" s="611">
        <f t="shared" si="186"/>
        <v>0</v>
      </c>
      <c r="AU199" s="611">
        <f t="shared" si="186"/>
        <v>0</v>
      </c>
      <c r="AV199" s="611">
        <f t="shared" si="186"/>
        <v>0</v>
      </c>
      <c r="AW199" s="611">
        <f t="shared" si="186"/>
        <v>0</v>
      </c>
      <c r="AX199" s="611">
        <f t="shared" si="186"/>
        <v>0</v>
      </c>
      <c r="AY199" s="611">
        <f t="shared" si="186"/>
        <v>0</v>
      </c>
      <c r="AZ199" s="611">
        <f t="shared" si="186"/>
        <v>0</v>
      </c>
      <c r="BA199" s="611">
        <f t="shared" si="186"/>
        <v>0</v>
      </c>
      <c r="BB199" s="58"/>
      <c r="BC199" s="63"/>
      <c r="BD199" s="63"/>
      <c r="BE199" s="85"/>
      <c r="BF199" s="63"/>
      <c r="BG199" s="63"/>
    </row>
    <row r="200" spans="1:59" s="630" customFormat="1" ht="22.2" customHeight="1">
      <c r="A200" s="626" t="s">
        <v>646</v>
      </c>
      <c r="B200" s="672"/>
      <c r="C200" s="628"/>
      <c r="D200" s="628"/>
      <c r="E200" s="628"/>
      <c r="F200" s="628"/>
      <c r="G200" s="628"/>
      <c r="H200" s="628"/>
      <c r="I200" s="628"/>
      <c r="J200" s="628"/>
      <c r="K200" s="628"/>
      <c r="L200" s="628"/>
      <c r="M200" s="628"/>
      <c r="N200" s="628"/>
      <c r="O200" s="628"/>
      <c r="P200" s="628"/>
      <c r="Q200" s="628"/>
      <c r="R200" s="628"/>
      <c r="S200" s="628"/>
      <c r="T200" s="628"/>
      <c r="U200" s="628"/>
      <c r="V200" s="628"/>
      <c r="W200" s="628"/>
      <c r="X200" s="628"/>
      <c r="Y200" s="628"/>
      <c r="Z200" s="628"/>
      <c r="AA200" s="628"/>
      <c r="AB200" s="628"/>
      <c r="AC200" s="628"/>
      <c r="AD200" s="628"/>
      <c r="AE200" s="628"/>
      <c r="AF200" s="628"/>
      <c r="AG200" s="628"/>
      <c r="AH200" s="628"/>
      <c r="AI200" s="628"/>
      <c r="AJ200" s="628"/>
      <c r="AK200" s="628"/>
      <c r="AL200" s="628"/>
      <c r="AM200" s="628"/>
      <c r="AN200" s="628"/>
      <c r="AO200" s="628"/>
      <c r="AP200" s="628"/>
      <c r="AQ200" s="628"/>
      <c r="AR200" s="628"/>
      <c r="AS200" s="628"/>
      <c r="AT200" s="628"/>
      <c r="AU200" s="628"/>
      <c r="AV200" s="628"/>
      <c r="AW200" s="628"/>
      <c r="AX200" s="628"/>
      <c r="AY200" s="628"/>
      <c r="AZ200" s="628"/>
      <c r="BA200" s="628"/>
      <c r="BB200" s="604"/>
      <c r="BC200" s="629"/>
      <c r="BD200" s="629"/>
      <c r="BE200" s="606"/>
      <c r="BF200" s="629"/>
      <c r="BG200" s="629"/>
    </row>
    <row r="201" spans="1:59" s="630" customFormat="1" ht="22.2" customHeight="1">
      <c r="A201" s="626" t="s">
        <v>646</v>
      </c>
      <c r="B201" s="672"/>
      <c r="C201" s="628"/>
      <c r="D201" s="628"/>
      <c r="E201" s="628"/>
      <c r="F201" s="628"/>
      <c r="G201" s="628"/>
      <c r="H201" s="628"/>
      <c r="I201" s="628"/>
      <c r="J201" s="628"/>
      <c r="K201" s="628"/>
      <c r="L201" s="628"/>
      <c r="M201" s="628"/>
      <c r="N201" s="628"/>
      <c r="O201" s="628"/>
      <c r="P201" s="628"/>
      <c r="Q201" s="628"/>
      <c r="R201" s="628"/>
      <c r="S201" s="628"/>
      <c r="T201" s="628"/>
      <c r="U201" s="628"/>
      <c r="V201" s="628"/>
      <c r="W201" s="628"/>
      <c r="X201" s="628"/>
      <c r="Y201" s="628"/>
      <c r="Z201" s="628"/>
      <c r="AA201" s="628"/>
      <c r="AB201" s="628"/>
      <c r="AC201" s="628"/>
      <c r="AD201" s="628"/>
      <c r="AE201" s="628"/>
      <c r="AF201" s="628"/>
      <c r="AG201" s="628"/>
      <c r="AH201" s="628"/>
      <c r="AI201" s="628"/>
      <c r="AJ201" s="628"/>
      <c r="AK201" s="628"/>
      <c r="AL201" s="628"/>
      <c r="AM201" s="628"/>
      <c r="AN201" s="628"/>
      <c r="AO201" s="628"/>
      <c r="AP201" s="628"/>
      <c r="AQ201" s="628"/>
      <c r="AR201" s="628"/>
      <c r="AS201" s="628"/>
      <c r="AT201" s="628"/>
      <c r="AU201" s="628"/>
      <c r="AV201" s="628"/>
      <c r="AW201" s="628"/>
      <c r="AX201" s="628"/>
      <c r="AY201" s="628"/>
      <c r="AZ201" s="628"/>
      <c r="BA201" s="628"/>
      <c r="BB201" s="604" t="s">
        <v>231</v>
      </c>
      <c r="BC201" s="629"/>
      <c r="BD201" s="629"/>
      <c r="BE201" s="606">
        <v>2016</v>
      </c>
      <c r="BF201" s="629"/>
      <c r="BG201" s="629"/>
    </row>
    <row r="202" spans="1:59" s="613" customFormat="1" ht="22.2" customHeight="1">
      <c r="A202" s="346" t="s">
        <v>92</v>
      </c>
      <c r="B202" s="615" t="s">
        <v>503</v>
      </c>
      <c r="C202" s="611">
        <f>SUM(C203,C206)</f>
        <v>0</v>
      </c>
      <c r="D202" s="611">
        <f t="shared" ref="D202:K202" si="187">SUM(D203,D206)</f>
        <v>0</v>
      </c>
      <c r="E202" s="611">
        <f t="shared" si="187"/>
        <v>0</v>
      </c>
      <c r="F202" s="611">
        <f t="shared" si="187"/>
        <v>0</v>
      </c>
      <c r="G202" s="611">
        <f t="shared" si="187"/>
        <v>0</v>
      </c>
      <c r="H202" s="611">
        <f t="shared" si="187"/>
        <v>0</v>
      </c>
      <c r="I202" s="611">
        <f t="shared" si="187"/>
        <v>0</v>
      </c>
      <c r="J202" s="611">
        <f t="shared" si="187"/>
        <v>0</v>
      </c>
      <c r="K202" s="611">
        <f t="shared" si="187"/>
        <v>0</v>
      </c>
      <c r="L202" s="611"/>
      <c r="M202" s="611">
        <f t="shared" ref="M202:AF202" si="188">SUM(M203,M206)</f>
        <v>0</v>
      </c>
      <c r="N202" s="611">
        <f t="shared" si="188"/>
        <v>0</v>
      </c>
      <c r="O202" s="611">
        <f t="shared" si="188"/>
        <v>0</v>
      </c>
      <c r="P202" s="611">
        <f t="shared" si="188"/>
        <v>0</v>
      </c>
      <c r="Q202" s="611">
        <f t="shared" si="188"/>
        <v>0</v>
      </c>
      <c r="R202" s="611">
        <f t="shared" si="188"/>
        <v>0</v>
      </c>
      <c r="S202" s="611">
        <f t="shared" si="188"/>
        <v>0</v>
      </c>
      <c r="T202" s="611">
        <f t="shared" si="188"/>
        <v>0</v>
      </c>
      <c r="U202" s="611">
        <f t="shared" si="188"/>
        <v>0</v>
      </c>
      <c r="V202" s="611">
        <f t="shared" si="188"/>
        <v>0</v>
      </c>
      <c r="W202" s="611">
        <f t="shared" si="188"/>
        <v>0</v>
      </c>
      <c r="X202" s="611">
        <f t="shared" si="188"/>
        <v>0</v>
      </c>
      <c r="Y202" s="611">
        <f t="shared" si="188"/>
        <v>0</v>
      </c>
      <c r="Z202" s="611">
        <f t="shared" si="188"/>
        <v>0</v>
      </c>
      <c r="AA202" s="611">
        <f t="shared" si="188"/>
        <v>0</v>
      </c>
      <c r="AB202" s="611">
        <f t="shared" si="188"/>
        <v>0</v>
      </c>
      <c r="AC202" s="611">
        <f t="shared" si="188"/>
        <v>0</v>
      </c>
      <c r="AD202" s="611">
        <f t="shared" si="188"/>
        <v>0</v>
      </c>
      <c r="AE202" s="611">
        <f t="shared" si="188"/>
        <v>0</v>
      </c>
      <c r="AF202" s="611">
        <f t="shared" si="188"/>
        <v>0</v>
      </c>
      <c r="AG202" s="611"/>
      <c r="AH202" s="611">
        <f t="shared" ref="AH202:BA202" si="189">SUM(AH203,AH206)</f>
        <v>0</v>
      </c>
      <c r="AI202" s="611">
        <f t="shared" si="189"/>
        <v>0</v>
      </c>
      <c r="AJ202" s="611">
        <f t="shared" si="189"/>
        <v>0</v>
      </c>
      <c r="AK202" s="611">
        <f t="shared" si="189"/>
        <v>0</v>
      </c>
      <c r="AL202" s="611">
        <f t="shared" si="189"/>
        <v>0</v>
      </c>
      <c r="AM202" s="611">
        <f t="shared" si="189"/>
        <v>0</v>
      </c>
      <c r="AN202" s="611">
        <f t="shared" si="189"/>
        <v>0</v>
      </c>
      <c r="AO202" s="611">
        <f t="shared" si="189"/>
        <v>0</v>
      </c>
      <c r="AP202" s="611">
        <f t="shared" si="189"/>
        <v>0</v>
      </c>
      <c r="AQ202" s="611">
        <f t="shared" si="189"/>
        <v>0</v>
      </c>
      <c r="AR202" s="611">
        <f t="shared" si="189"/>
        <v>0</v>
      </c>
      <c r="AS202" s="611">
        <f t="shared" si="189"/>
        <v>0</v>
      </c>
      <c r="AT202" s="611">
        <f t="shared" si="189"/>
        <v>0</v>
      </c>
      <c r="AU202" s="611">
        <f t="shared" si="189"/>
        <v>0</v>
      </c>
      <c r="AV202" s="611">
        <f t="shared" si="189"/>
        <v>0</v>
      </c>
      <c r="AW202" s="611">
        <f t="shared" si="189"/>
        <v>0</v>
      </c>
      <c r="AX202" s="611">
        <f t="shared" si="189"/>
        <v>0</v>
      </c>
      <c r="AY202" s="611">
        <f t="shared" si="189"/>
        <v>0</v>
      </c>
      <c r="AZ202" s="611">
        <f t="shared" si="189"/>
        <v>0</v>
      </c>
      <c r="BA202" s="611">
        <f t="shared" si="189"/>
        <v>0</v>
      </c>
      <c r="BB202" s="58" t="s">
        <v>231</v>
      </c>
      <c r="BC202" s="63"/>
      <c r="BD202" s="63"/>
      <c r="BE202" s="85">
        <v>2016</v>
      </c>
      <c r="BF202" s="63"/>
      <c r="BG202" s="63"/>
    </row>
    <row r="203" spans="1:59" s="613" customFormat="1" ht="22.2" customHeight="1">
      <c r="A203" s="346" t="s">
        <v>92</v>
      </c>
      <c r="B203" s="65" t="s">
        <v>480</v>
      </c>
      <c r="C203" s="611"/>
      <c r="D203" s="611">
        <f>SUM(E203:BA203)</f>
        <v>0</v>
      </c>
      <c r="E203" s="611">
        <f t="shared" ref="E203:K203" si="190">SUM(E204:E205)</f>
        <v>0</v>
      </c>
      <c r="F203" s="611">
        <f t="shared" si="190"/>
        <v>0</v>
      </c>
      <c r="G203" s="611">
        <f t="shared" si="190"/>
        <v>0</v>
      </c>
      <c r="H203" s="611">
        <f t="shared" si="190"/>
        <v>0</v>
      </c>
      <c r="I203" s="611">
        <f t="shared" si="190"/>
        <v>0</v>
      </c>
      <c r="J203" s="611">
        <f t="shared" si="190"/>
        <v>0</v>
      </c>
      <c r="K203" s="611">
        <f t="shared" si="190"/>
        <v>0</v>
      </c>
      <c r="L203" s="611"/>
      <c r="M203" s="611">
        <f t="shared" ref="M203:AF203" si="191">SUM(M204:M205)</f>
        <v>0</v>
      </c>
      <c r="N203" s="611">
        <f t="shared" si="191"/>
        <v>0</v>
      </c>
      <c r="O203" s="611">
        <f t="shared" si="191"/>
        <v>0</v>
      </c>
      <c r="P203" s="611">
        <f t="shared" si="191"/>
        <v>0</v>
      </c>
      <c r="Q203" s="611">
        <f t="shared" si="191"/>
        <v>0</v>
      </c>
      <c r="R203" s="611">
        <f t="shared" si="191"/>
        <v>0</v>
      </c>
      <c r="S203" s="611">
        <f t="shared" si="191"/>
        <v>0</v>
      </c>
      <c r="T203" s="611">
        <f t="shared" si="191"/>
        <v>0</v>
      </c>
      <c r="U203" s="611">
        <f t="shared" si="191"/>
        <v>0</v>
      </c>
      <c r="V203" s="611">
        <f t="shared" si="191"/>
        <v>0</v>
      </c>
      <c r="W203" s="611">
        <f t="shared" si="191"/>
        <v>0</v>
      </c>
      <c r="X203" s="611">
        <f t="shared" si="191"/>
        <v>0</v>
      </c>
      <c r="Y203" s="611">
        <f t="shared" si="191"/>
        <v>0</v>
      </c>
      <c r="Z203" s="611">
        <f t="shared" si="191"/>
        <v>0</v>
      </c>
      <c r="AA203" s="611">
        <f t="shared" si="191"/>
        <v>0</v>
      </c>
      <c r="AB203" s="611">
        <f t="shared" si="191"/>
        <v>0</v>
      </c>
      <c r="AC203" s="611">
        <f t="shared" si="191"/>
        <v>0</v>
      </c>
      <c r="AD203" s="611">
        <f t="shared" si="191"/>
        <v>0</v>
      </c>
      <c r="AE203" s="611">
        <f t="shared" si="191"/>
        <v>0</v>
      </c>
      <c r="AF203" s="611">
        <f t="shared" si="191"/>
        <v>0</v>
      </c>
      <c r="AG203" s="611"/>
      <c r="AH203" s="611">
        <f t="shared" ref="AH203:BA203" si="192">SUM(AH204:AH205)</f>
        <v>0</v>
      </c>
      <c r="AI203" s="611">
        <f t="shared" si="192"/>
        <v>0</v>
      </c>
      <c r="AJ203" s="611">
        <f t="shared" si="192"/>
        <v>0</v>
      </c>
      <c r="AK203" s="611">
        <f t="shared" si="192"/>
        <v>0</v>
      </c>
      <c r="AL203" s="611">
        <f t="shared" si="192"/>
        <v>0</v>
      </c>
      <c r="AM203" s="611">
        <f t="shared" si="192"/>
        <v>0</v>
      </c>
      <c r="AN203" s="611">
        <f t="shared" si="192"/>
        <v>0</v>
      </c>
      <c r="AO203" s="611">
        <f t="shared" si="192"/>
        <v>0</v>
      </c>
      <c r="AP203" s="611">
        <f t="shared" si="192"/>
        <v>0</v>
      </c>
      <c r="AQ203" s="611">
        <f t="shared" si="192"/>
        <v>0</v>
      </c>
      <c r="AR203" s="611">
        <f t="shared" si="192"/>
        <v>0</v>
      </c>
      <c r="AS203" s="611">
        <f t="shared" si="192"/>
        <v>0</v>
      </c>
      <c r="AT203" s="611">
        <f t="shared" si="192"/>
        <v>0</v>
      </c>
      <c r="AU203" s="611">
        <f t="shared" si="192"/>
        <v>0</v>
      </c>
      <c r="AV203" s="611">
        <f t="shared" si="192"/>
        <v>0</v>
      </c>
      <c r="AW203" s="611">
        <f t="shared" si="192"/>
        <v>0</v>
      </c>
      <c r="AX203" s="611">
        <f t="shared" si="192"/>
        <v>0</v>
      </c>
      <c r="AY203" s="611">
        <f t="shared" si="192"/>
        <v>0</v>
      </c>
      <c r="AZ203" s="611">
        <f t="shared" si="192"/>
        <v>0</v>
      </c>
      <c r="BA203" s="611">
        <f t="shared" si="192"/>
        <v>0</v>
      </c>
      <c r="BB203" s="58" t="s">
        <v>231</v>
      </c>
      <c r="BC203" s="63"/>
      <c r="BD203" s="63"/>
      <c r="BE203" s="85">
        <v>2016</v>
      </c>
      <c r="BF203" s="63"/>
      <c r="BG203" s="63"/>
    </row>
    <row r="204" spans="1:59" s="630" customFormat="1" ht="22.2" customHeight="1">
      <c r="A204" s="626" t="s">
        <v>92</v>
      </c>
      <c r="B204" s="672"/>
      <c r="C204" s="628"/>
      <c r="D204" s="628"/>
      <c r="E204" s="628"/>
      <c r="F204" s="628"/>
      <c r="G204" s="628"/>
      <c r="H204" s="628"/>
      <c r="I204" s="628"/>
      <c r="J204" s="628"/>
      <c r="K204" s="628"/>
      <c r="L204" s="628"/>
      <c r="M204" s="628"/>
      <c r="N204" s="628"/>
      <c r="O204" s="628"/>
      <c r="P204" s="628"/>
      <c r="Q204" s="628"/>
      <c r="R204" s="628"/>
      <c r="S204" s="628"/>
      <c r="T204" s="628"/>
      <c r="U204" s="628"/>
      <c r="V204" s="628"/>
      <c r="W204" s="628"/>
      <c r="X204" s="628"/>
      <c r="Y204" s="628"/>
      <c r="Z204" s="628"/>
      <c r="AA204" s="628"/>
      <c r="AB204" s="628"/>
      <c r="AC204" s="628"/>
      <c r="AD204" s="628"/>
      <c r="AE204" s="628"/>
      <c r="AF204" s="628"/>
      <c r="AG204" s="628"/>
      <c r="AH204" s="628"/>
      <c r="AI204" s="628"/>
      <c r="AJ204" s="628"/>
      <c r="AK204" s="628"/>
      <c r="AL204" s="628"/>
      <c r="AM204" s="628"/>
      <c r="AN204" s="628"/>
      <c r="AO204" s="628"/>
      <c r="AP204" s="628"/>
      <c r="AQ204" s="628"/>
      <c r="AR204" s="628"/>
      <c r="AS204" s="628"/>
      <c r="AT204" s="628"/>
      <c r="AU204" s="628"/>
      <c r="AV204" s="628"/>
      <c r="AW204" s="628"/>
      <c r="AX204" s="628"/>
      <c r="AY204" s="628"/>
      <c r="AZ204" s="628"/>
      <c r="BA204" s="628"/>
      <c r="BB204" s="604" t="s">
        <v>231</v>
      </c>
      <c r="BC204" s="629"/>
      <c r="BD204" s="629"/>
      <c r="BE204" s="606">
        <v>2016</v>
      </c>
      <c r="BF204" s="629"/>
      <c r="BG204" s="629"/>
    </row>
    <row r="205" spans="1:59" s="630" customFormat="1" ht="22.2" customHeight="1">
      <c r="A205" s="626" t="s">
        <v>92</v>
      </c>
      <c r="B205" s="672"/>
      <c r="C205" s="628"/>
      <c r="D205" s="628"/>
      <c r="E205" s="628"/>
      <c r="F205" s="628"/>
      <c r="G205" s="628"/>
      <c r="H205" s="628"/>
      <c r="I205" s="628"/>
      <c r="J205" s="628"/>
      <c r="K205" s="628"/>
      <c r="L205" s="628"/>
      <c r="M205" s="628"/>
      <c r="N205" s="628"/>
      <c r="O205" s="628"/>
      <c r="P205" s="628"/>
      <c r="Q205" s="628"/>
      <c r="R205" s="628"/>
      <c r="S205" s="628"/>
      <c r="T205" s="628"/>
      <c r="U205" s="628"/>
      <c r="V205" s="628"/>
      <c r="W205" s="628"/>
      <c r="X205" s="628"/>
      <c r="Y205" s="628"/>
      <c r="Z205" s="628"/>
      <c r="AA205" s="628"/>
      <c r="AB205" s="62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04" t="s">
        <v>231</v>
      </c>
      <c r="BC205" s="629"/>
      <c r="BD205" s="629"/>
      <c r="BE205" s="606">
        <v>2016</v>
      </c>
      <c r="BF205" s="629"/>
      <c r="BG205" s="629"/>
    </row>
    <row r="206" spans="1:59" s="613" customFormat="1" ht="22.2" customHeight="1">
      <c r="A206" s="346" t="s">
        <v>92</v>
      </c>
      <c r="B206" s="65" t="s">
        <v>481</v>
      </c>
      <c r="C206" s="611"/>
      <c r="D206" s="611">
        <f>SUM(E206:BA206)</f>
        <v>0</v>
      </c>
      <c r="E206" s="611">
        <f t="shared" ref="E206:K206" si="193">SUM(E207:E208)</f>
        <v>0</v>
      </c>
      <c r="F206" s="611">
        <f t="shared" si="193"/>
        <v>0</v>
      </c>
      <c r="G206" s="611">
        <f t="shared" si="193"/>
        <v>0</v>
      </c>
      <c r="H206" s="611">
        <f t="shared" si="193"/>
        <v>0</v>
      </c>
      <c r="I206" s="611">
        <f t="shared" si="193"/>
        <v>0</v>
      </c>
      <c r="J206" s="611">
        <f t="shared" si="193"/>
        <v>0</v>
      </c>
      <c r="K206" s="611">
        <f t="shared" si="193"/>
        <v>0</v>
      </c>
      <c r="L206" s="611"/>
      <c r="M206" s="611">
        <f t="shared" ref="M206:AF206" si="194">SUM(M207:M208)</f>
        <v>0</v>
      </c>
      <c r="N206" s="611">
        <f t="shared" si="194"/>
        <v>0</v>
      </c>
      <c r="O206" s="611">
        <f t="shared" si="194"/>
        <v>0</v>
      </c>
      <c r="P206" s="611">
        <f t="shared" si="194"/>
        <v>0</v>
      </c>
      <c r="Q206" s="611">
        <f t="shared" si="194"/>
        <v>0</v>
      </c>
      <c r="R206" s="611">
        <f t="shared" si="194"/>
        <v>0</v>
      </c>
      <c r="S206" s="611">
        <f t="shared" si="194"/>
        <v>0</v>
      </c>
      <c r="T206" s="611">
        <f t="shared" si="194"/>
        <v>0</v>
      </c>
      <c r="U206" s="611">
        <f t="shared" si="194"/>
        <v>0</v>
      </c>
      <c r="V206" s="611">
        <f t="shared" si="194"/>
        <v>0</v>
      </c>
      <c r="W206" s="611">
        <f t="shared" si="194"/>
        <v>0</v>
      </c>
      <c r="X206" s="611">
        <f t="shared" si="194"/>
        <v>0</v>
      </c>
      <c r="Y206" s="611">
        <f t="shared" si="194"/>
        <v>0</v>
      </c>
      <c r="Z206" s="611">
        <f t="shared" si="194"/>
        <v>0</v>
      </c>
      <c r="AA206" s="611">
        <f t="shared" si="194"/>
        <v>0</v>
      </c>
      <c r="AB206" s="611">
        <f t="shared" si="194"/>
        <v>0</v>
      </c>
      <c r="AC206" s="611">
        <f t="shared" si="194"/>
        <v>0</v>
      </c>
      <c r="AD206" s="611">
        <f t="shared" si="194"/>
        <v>0</v>
      </c>
      <c r="AE206" s="611">
        <f t="shared" si="194"/>
        <v>0</v>
      </c>
      <c r="AF206" s="611">
        <f t="shared" si="194"/>
        <v>0</v>
      </c>
      <c r="AG206" s="611"/>
      <c r="AH206" s="611">
        <f t="shared" ref="AH206:BA206" si="195">SUM(AH207:AH208)</f>
        <v>0</v>
      </c>
      <c r="AI206" s="611">
        <f t="shared" si="195"/>
        <v>0</v>
      </c>
      <c r="AJ206" s="611">
        <f t="shared" si="195"/>
        <v>0</v>
      </c>
      <c r="AK206" s="611">
        <f t="shared" si="195"/>
        <v>0</v>
      </c>
      <c r="AL206" s="611">
        <f t="shared" si="195"/>
        <v>0</v>
      </c>
      <c r="AM206" s="611">
        <f t="shared" si="195"/>
        <v>0</v>
      </c>
      <c r="AN206" s="611">
        <f t="shared" si="195"/>
        <v>0</v>
      </c>
      <c r="AO206" s="611">
        <f t="shared" si="195"/>
        <v>0</v>
      </c>
      <c r="AP206" s="611">
        <f t="shared" si="195"/>
        <v>0</v>
      </c>
      <c r="AQ206" s="611">
        <f t="shared" si="195"/>
        <v>0</v>
      </c>
      <c r="AR206" s="611">
        <f t="shared" si="195"/>
        <v>0</v>
      </c>
      <c r="AS206" s="611">
        <f t="shared" si="195"/>
        <v>0</v>
      </c>
      <c r="AT206" s="611">
        <f t="shared" si="195"/>
        <v>0</v>
      </c>
      <c r="AU206" s="611">
        <f t="shared" si="195"/>
        <v>0</v>
      </c>
      <c r="AV206" s="611">
        <f t="shared" si="195"/>
        <v>0</v>
      </c>
      <c r="AW206" s="611">
        <f t="shared" si="195"/>
        <v>0</v>
      </c>
      <c r="AX206" s="611">
        <f t="shared" si="195"/>
        <v>0</v>
      </c>
      <c r="AY206" s="611">
        <f t="shared" si="195"/>
        <v>0</v>
      </c>
      <c r="AZ206" s="611">
        <f t="shared" si="195"/>
        <v>0</v>
      </c>
      <c r="BA206" s="611">
        <f t="shared" si="195"/>
        <v>0</v>
      </c>
      <c r="BB206" s="58" t="s">
        <v>231</v>
      </c>
      <c r="BC206" s="63"/>
      <c r="BD206" s="63"/>
      <c r="BE206" s="85">
        <v>2016</v>
      </c>
      <c r="BF206" s="63"/>
      <c r="BG206" s="63"/>
    </row>
    <row r="207" spans="1:59" s="630" customFormat="1" ht="22.2" customHeight="1">
      <c r="A207" s="626" t="s">
        <v>92</v>
      </c>
      <c r="B207" s="672"/>
      <c r="C207" s="628"/>
      <c r="D207" s="628"/>
      <c r="E207" s="628"/>
      <c r="F207" s="628"/>
      <c r="G207" s="628"/>
      <c r="H207" s="628"/>
      <c r="I207" s="628"/>
      <c r="J207" s="628"/>
      <c r="K207" s="628"/>
      <c r="L207" s="628"/>
      <c r="M207" s="628"/>
      <c r="N207" s="628"/>
      <c r="O207" s="628"/>
      <c r="P207" s="628"/>
      <c r="Q207" s="628"/>
      <c r="R207" s="628"/>
      <c r="S207" s="628"/>
      <c r="T207" s="628"/>
      <c r="U207" s="628"/>
      <c r="V207" s="628"/>
      <c r="W207" s="628"/>
      <c r="X207" s="628"/>
      <c r="Y207" s="628"/>
      <c r="Z207" s="628"/>
      <c r="AA207" s="628"/>
      <c r="AB207" s="628"/>
      <c r="AC207" s="628"/>
      <c r="AD207" s="628"/>
      <c r="AE207" s="628"/>
      <c r="AF207" s="628"/>
      <c r="AG207" s="628"/>
      <c r="AH207" s="628"/>
      <c r="AI207" s="628"/>
      <c r="AJ207" s="628"/>
      <c r="AK207" s="628"/>
      <c r="AL207" s="628"/>
      <c r="AM207" s="628"/>
      <c r="AN207" s="628"/>
      <c r="AO207" s="628"/>
      <c r="AP207" s="628"/>
      <c r="AQ207" s="628"/>
      <c r="AR207" s="628"/>
      <c r="AS207" s="628"/>
      <c r="AT207" s="628"/>
      <c r="AU207" s="628"/>
      <c r="AV207" s="628"/>
      <c r="AW207" s="628"/>
      <c r="AX207" s="628"/>
      <c r="AY207" s="628"/>
      <c r="AZ207" s="628"/>
      <c r="BA207" s="628"/>
      <c r="BB207" s="604" t="s">
        <v>231</v>
      </c>
      <c r="BC207" s="629"/>
      <c r="BD207" s="629"/>
      <c r="BE207" s="606">
        <v>2016</v>
      </c>
      <c r="BF207" s="629"/>
      <c r="BG207" s="629"/>
    </row>
    <row r="208" spans="1:59" s="630" customFormat="1" ht="22.2" customHeight="1">
      <c r="A208" s="626" t="s">
        <v>92</v>
      </c>
      <c r="B208" s="672"/>
      <c r="C208" s="628"/>
      <c r="D208" s="628"/>
      <c r="E208" s="628"/>
      <c r="F208" s="628"/>
      <c r="G208" s="628"/>
      <c r="H208" s="628"/>
      <c r="I208" s="628"/>
      <c r="J208" s="628"/>
      <c r="K208" s="628"/>
      <c r="L208" s="628"/>
      <c r="M208" s="628"/>
      <c r="N208" s="628"/>
      <c r="O208" s="628"/>
      <c r="P208" s="628"/>
      <c r="Q208" s="628"/>
      <c r="R208" s="628"/>
      <c r="S208" s="628"/>
      <c r="T208" s="628"/>
      <c r="U208" s="628"/>
      <c r="V208" s="628"/>
      <c r="W208" s="628"/>
      <c r="X208" s="628"/>
      <c r="Y208" s="628"/>
      <c r="Z208" s="628"/>
      <c r="AA208" s="628"/>
      <c r="AB208" s="628"/>
      <c r="AC208" s="628"/>
      <c r="AD208" s="628"/>
      <c r="AE208" s="628"/>
      <c r="AF208" s="628"/>
      <c r="AG208" s="628"/>
      <c r="AH208" s="628"/>
      <c r="AI208" s="628"/>
      <c r="AJ208" s="628"/>
      <c r="AK208" s="628"/>
      <c r="AL208" s="628"/>
      <c r="AM208" s="628"/>
      <c r="AN208" s="628"/>
      <c r="AO208" s="628"/>
      <c r="AP208" s="628"/>
      <c r="AQ208" s="628"/>
      <c r="AR208" s="628"/>
      <c r="AS208" s="628"/>
      <c r="AT208" s="628"/>
      <c r="AU208" s="628"/>
      <c r="AV208" s="628"/>
      <c r="AW208" s="628"/>
      <c r="AX208" s="628"/>
      <c r="AY208" s="628"/>
      <c r="AZ208" s="628"/>
      <c r="BA208" s="628"/>
      <c r="BB208" s="604" t="s">
        <v>231</v>
      </c>
      <c r="BC208" s="629"/>
      <c r="BD208" s="629"/>
      <c r="BE208" s="606">
        <v>2016</v>
      </c>
      <c r="BF208" s="629"/>
      <c r="BG208" s="629"/>
    </row>
    <row r="209" spans="1:59" s="613" customFormat="1" ht="22.2" customHeight="1">
      <c r="A209" s="346" t="s">
        <v>97</v>
      </c>
      <c r="B209" s="615" t="s">
        <v>439</v>
      </c>
      <c r="C209" s="611">
        <f>SUM(C210,C213)</f>
        <v>0</v>
      </c>
      <c r="D209" s="611">
        <f>SUM(D210+D213)</f>
        <v>0</v>
      </c>
      <c r="E209" s="611">
        <f t="shared" ref="E209:K209" si="196">SUM(E210,E213)</f>
        <v>0</v>
      </c>
      <c r="F209" s="611">
        <f t="shared" si="196"/>
        <v>0</v>
      </c>
      <c r="G209" s="611">
        <f t="shared" si="196"/>
        <v>0</v>
      </c>
      <c r="H209" s="611">
        <f t="shared" si="196"/>
        <v>0</v>
      </c>
      <c r="I209" s="611">
        <f t="shared" si="196"/>
        <v>0</v>
      </c>
      <c r="J209" s="611">
        <f t="shared" si="196"/>
        <v>0</v>
      </c>
      <c r="K209" s="611">
        <f t="shared" si="196"/>
        <v>0</v>
      </c>
      <c r="L209" s="611"/>
      <c r="M209" s="611">
        <f t="shared" ref="M209:AF209" si="197">SUM(M210,M213)</f>
        <v>0</v>
      </c>
      <c r="N209" s="611">
        <f t="shared" si="197"/>
        <v>0</v>
      </c>
      <c r="O209" s="611">
        <f t="shared" si="197"/>
        <v>0</v>
      </c>
      <c r="P209" s="611">
        <f t="shared" si="197"/>
        <v>0</v>
      </c>
      <c r="Q209" s="611">
        <f t="shared" si="197"/>
        <v>0</v>
      </c>
      <c r="R209" s="611">
        <f t="shared" si="197"/>
        <v>0</v>
      </c>
      <c r="S209" s="611">
        <f t="shared" si="197"/>
        <v>0</v>
      </c>
      <c r="T209" s="611">
        <f t="shared" si="197"/>
        <v>0</v>
      </c>
      <c r="U209" s="611">
        <f t="shared" si="197"/>
        <v>0</v>
      </c>
      <c r="V209" s="611">
        <f t="shared" si="197"/>
        <v>0</v>
      </c>
      <c r="W209" s="611">
        <f t="shared" si="197"/>
        <v>0</v>
      </c>
      <c r="X209" s="611">
        <f t="shared" si="197"/>
        <v>0</v>
      </c>
      <c r="Y209" s="611">
        <f t="shared" si="197"/>
        <v>0</v>
      </c>
      <c r="Z209" s="611">
        <f t="shared" si="197"/>
        <v>0</v>
      </c>
      <c r="AA209" s="611">
        <f t="shared" si="197"/>
        <v>0</v>
      </c>
      <c r="AB209" s="611">
        <f t="shared" si="197"/>
        <v>0</v>
      </c>
      <c r="AC209" s="611">
        <f t="shared" si="197"/>
        <v>0</v>
      </c>
      <c r="AD209" s="611">
        <f t="shared" si="197"/>
        <v>0</v>
      </c>
      <c r="AE209" s="611">
        <f t="shared" si="197"/>
        <v>0</v>
      </c>
      <c r="AF209" s="611">
        <f t="shared" si="197"/>
        <v>0</v>
      </c>
      <c r="AG209" s="611"/>
      <c r="AH209" s="611">
        <f t="shared" ref="AH209:BA209" si="198">SUM(AH210,AH213)</f>
        <v>0</v>
      </c>
      <c r="AI209" s="611">
        <f t="shared" si="198"/>
        <v>0</v>
      </c>
      <c r="AJ209" s="611">
        <f t="shared" si="198"/>
        <v>0</v>
      </c>
      <c r="AK209" s="611">
        <f t="shared" si="198"/>
        <v>0</v>
      </c>
      <c r="AL209" s="611">
        <f t="shared" si="198"/>
        <v>0</v>
      </c>
      <c r="AM209" s="611">
        <f t="shared" si="198"/>
        <v>0</v>
      </c>
      <c r="AN209" s="611">
        <f t="shared" si="198"/>
        <v>0</v>
      </c>
      <c r="AO209" s="611">
        <f t="shared" si="198"/>
        <v>0</v>
      </c>
      <c r="AP209" s="611">
        <f t="shared" si="198"/>
        <v>0</v>
      </c>
      <c r="AQ209" s="611">
        <f t="shared" si="198"/>
        <v>0</v>
      </c>
      <c r="AR209" s="611">
        <f t="shared" si="198"/>
        <v>0</v>
      </c>
      <c r="AS209" s="611">
        <f t="shared" si="198"/>
        <v>0</v>
      </c>
      <c r="AT209" s="611">
        <f t="shared" si="198"/>
        <v>0</v>
      </c>
      <c r="AU209" s="611">
        <f t="shared" si="198"/>
        <v>0</v>
      </c>
      <c r="AV209" s="611">
        <f t="shared" si="198"/>
        <v>0</v>
      </c>
      <c r="AW209" s="611">
        <f t="shared" si="198"/>
        <v>0</v>
      </c>
      <c r="AX209" s="611">
        <f t="shared" si="198"/>
        <v>0</v>
      </c>
      <c r="AY209" s="611">
        <f t="shared" si="198"/>
        <v>0</v>
      </c>
      <c r="AZ209" s="611">
        <f t="shared" si="198"/>
        <v>0</v>
      </c>
      <c r="BA209" s="611">
        <f t="shared" si="198"/>
        <v>0</v>
      </c>
      <c r="BB209" s="58" t="s">
        <v>231</v>
      </c>
      <c r="BC209" s="63"/>
      <c r="BD209" s="63"/>
      <c r="BE209" s="85">
        <v>2016</v>
      </c>
      <c r="BF209" s="63"/>
      <c r="BG209" s="63"/>
    </row>
    <row r="210" spans="1:59" s="613" customFormat="1" ht="22.2" customHeight="1">
      <c r="A210" s="346" t="s">
        <v>97</v>
      </c>
      <c r="B210" s="65" t="s">
        <v>480</v>
      </c>
      <c r="C210" s="611"/>
      <c r="D210" s="611">
        <f>SUM(E210:BA210)</f>
        <v>0</v>
      </c>
      <c r="E210" s="611">
        <f t="shared" ref="E210:K210" si="199">SUM(E211:E212)</f>
        <v>0</v>
      </c>
      <c r="F210" s="611">
        <f t="shared" si="199"/>
        <v>0</v>
      </c>
      <c r="G210" s="611">
        <f t="shared" si="199"/>
        <v>0</v>
      </c>
      <c r="H210" s="611">
        <f t="shared" si="199"/>
        <v>0</v>
      </c>
      <c r="I210" s="611">
        <f t="shared" si="199"/>
        <v>0</v>
      </c>
      <c r="J210" s="611">
        <f t="shared" si="199"/>
        <v>0</v>
      </c>
      <c r="K210" s="611">
        <f t="shared" si="199"/>
        <v>0</v>
      </c>
      <c r="L210" s="611"/>
      <c r="M210" s="611">
        <f t="shared" ref="M210:AF210" si="200">SUM(M211:M212)</f>
        <v>0</v>
      </c>
      <c r="N210" s="611">
        <f t="shared" si="200"/>
        <v>0</v>
      </c>
      <c r="O210" s="611">
        <f t="shared" si="200"/>
        <v>0</v>
      </c>
      <c r="P210" s="611">
        <f t="shared" si="200"/>
        <v>0</v>
      </c>
      <c r="Q210" s="611">
        <f t="shared" si="200"/>
        <v>0</v>
      </c>
      <c r="R210" s="611">
        <f t="shared" si="200"/>
        <v>0</v>
      </c>
      <c r="S210" s="611">
        <f t="shared" si="200"/>
        <v>0</v>
      </c>
      <c r="T210" s="611">
        <f t="shared" si="200"/>
        <v>0</v>
      </c>
      <c r="U210" s="611">
        <f t="shared" si="200"/>
        <v>0</v>
      </c>
      <c r="V210" s="611">
        <f t="shared" si="200"/>
        <v>0</v>
      </c>
      <c r="W210" s="611">
        <f t="shared" si="200"/>
        <v>0</v>
      </c>
      <c r="X210" s="611">
        <f t="shared" si="200"/>
        <v>0</v>
      </c>
      <c r="Y210" s="611">
        <f t="shared" si="200"/>
        <v>0</v>
      </c>
      <c r="Z210" s="611">
        <f t="shared" si="200"/>
        <v>0</v>
      </c>
      <c r="AA210" s="611">
        <f t="shared" si="200"/>
        <v>0</v>
      </c>
      <c r="AB210" s="611">
        <f t="shared" si="200"/>
        <v>0</v>
      </c>
      <c r="AC210" s="611">
        <f t="shared" si="200"/>
        <v>0</v>
      </c>
      <c r="AD210" s="611">
        <f t="shared" si="200"/>
        <v>0</v>
      </c>
      <c r="AE210" s="611">
        <f t="shared" si="200"/>
        <v>0</v>
      </c>
      <c r="AF210" s="611">
        <f t="shared" si="200"/>
        <v>0</v>
      </c>
      <c r="AG210" s="611"/>
      <c r="AH210" s="611">
        <f t="shared" ref="AH210:BA210" si="201">SUM(AH211:AH212)</f>
        <v>0</v>
      </c>
      <c r="AI210" s="611">
        <f t="shared" si="201"/>
        <v>0</v>
      </c>
      <c r="AJ210" s="611">
        <f t="shared" si="201"/>
        <v>0</v>
      </c>
      <c r="AK210" s="611">
        <f t="shared" si="201"/>
        <v>0</v>
      </c>
      <c r="AL210" s="611">
        <f t="shared" si="201"/>
        <v>0</v>
      </c>
      <c r="AM210" s="611">
        <f t="shared" si="201"/>
        <v>0</v>
      </c>
      <c r="AN210" s="611">
        <f t="shared" si="201"/>
        <v>0</v>
      </c>
      <c r="AO210" s="611">
        <f t="shared" si="201"/>
        <v>0</v>
      </c>
      <c r="AP210" s="611">
        <f t="shared" si="201"/>
        <v>0</v>
      </c>
      <c r="AQ210" s="611">
        <f t="shared" si="201"/>
        <v>0</v>
      </c>
      <c r="AR210" s="611">
        <f t="shared" si="201"/>
        <v>0</v>
      </c>
      <c r="AS210" s="611">
        <f t="shared" si="201"/>
        <v>0</v>
      </c>
      <c r="AT210" s="611">
        <f t="shared" si="201"/>
        <v>0</v>
      </c>
      <c r="AU210" s="611">
        <f t="shared" si="201"/>
        <v>0</v>
      </c>
      <c r="AV210" s="611">
        <f t="shared" si="201"/>
        <v>0</v>
      </c>
      <c r="AW210" s="611">
        <f t="shared" si="201"/>
        <v>0</v>
      </c>
      <c r="AX210" s="611">
        <f t="shared" si="201"/>
        <v>0</v>
      </c>
      <c r="AY210" s="611">
        <f t="shared" si="201"/>
        <v>0</v>
      </c>
      <c r="AZ210" s="611">
        <f t="shared" si="201"/>
        <v>0</v>
      </c>
      <c r="BA210" s="611">
        <f t="shared" si="201"/>
        <v>0</v>
      </c>
      <c r="BB210" s="58" t="s">
        <v>231</v>
      </c>
      <c r="BC210" s="63"/>
      <c r="BD210" s="63"/>
      <c r="BE210" s="85">
        <v>2016</v>
      </c>
      <c r="BF210" s="63"/>
      <c r="BG210" s="63"/>
    </row>
    <row r="211" spans="1:59" s="630" customFormat="1" ht="22.2" customHeight="1">
      <c r="A211" s="626" t="s">
        <v>97</v>
      </c>
      <c r="B211" s="672"/>
      <c r="C211" s="628"/>
      <c r="D211" s="628"/>
      <c r="E211" s="628"/>
      <c r="F211" s="628"/>
      <c r="G211" s="628"/>
      <c r="H211" s="628"/>
      <c r="I211" s="628"/>
      <c r="J211" s="628"/>
      <c r="K211" s="628"/>
      <c r="L211" s="628"/>
      <c r="M211" s="628"/>
      <c r="N211" s="628"/>
      <c r="O211" s="628"/>
      <c r="P211" s="628"/>
      <c r="Q211" s="628"/>
      <c r="R211" s="628"/>
      <c r="S211" s="628"/>
      <c r="T211" s="628"/>
      <c r="U211" s="628"/>
      <c r="V211" s="628"/>
      <c r="W211" s="628"/>
      <c r="X211" s="628"/>
      <c r="Y211" s="628"/>
      <c r="Z211" s="628"/>
      <c r="AA211" s="628"/>
      <c r="AB211" s="628"/>
      <c r="AC211" s="628"/>
      <c r="AD211" s="628"/>
      <c r="AE211" s="628"/>
      <c r="AF211" s="628"/>
      <c r="AG211" s="628"/>
      <c r="AH211" s="628"/>
      <c r="AI211" s="628"/>
      <c r="AJ211" s="628"/>
      <c r="AK211" s="628"/>
      <c r="AL211" s="628"/>
      <c r="AM211" s="628"/>
      <c r="AN211" s="628"/>
      <c r="AO211" s="628"/>
      <c r="AP211" s="628"/>
      <c r="AQ211" s="628"/>
      <c r="AR211" s="628"/>
      <c r="AS211" s="628"/>
      <c r="AT211" s="628"/>
      <c r="AU211" s="628"/>
      <c r="AV211" s="628"/>
      <c r="AW211" s="628"/>
      <c r="AX211" s="628"/>
      <c r="AY211" s="628"/>
      <c r="AZ211" s="628"/>
      <c r="BA211" s="628"/>
      <c r="BB211" s="604" t="s">
        <v>231</v>
      </c>
      <c r="BC211" s="629"/>
      <c r="BD211" s="629"/>
      <c r="BE211" s="606">
        <v>2016</v>
      </c>
      <c r="BF211" s="629"/>
      <c r="BG211" s="629"/>
    </row>
    <row r="212" spans="1:59" s="630" customFormat="1" ht="22.2" customHeight="1">
      <c r="A212" s="626" t="s">
        <v>97</v>
      </c>
      <c r="B212" s="672"/>
      <c r="C212" s="628"/>
      <c r="D212" s="628"/>
      <c r="E212" s="628"/>
      <c r="F212" s="628"/>
      <c r="G212" s="628"/>
      <c r="H212" s="628"/>
      <c r="I212" s="628"/>
      <c r="J212" s="628"/>
      <c r="K212" s="628"/>
      <c r="L212" s="628"/>
      <c r="M212" s="628"/>
      <c r="N212" s="628"/>
      <c r="O212" s="628"/>
      <c r="P212" s="628"/>
      <c r="Q212" s="628"/>
      <c r="R212" s="628"/>
      <c r="S212" s="628"/>
      <c r="T212" s="628"/>
      <c r="U212" s="628"/>
      <c r="V212" s="628"/>
      <c r="W212" s="628"/>
      <c r="X212" s="628"/>
      <c r="Y212" s="628"/>
      <c r="Z212" s="628"/>
      <c r="AA212" s="628"/>
      <c r="AB212" s="628"/>
      <c r="AC212" s="628"/>
      <c r="AD212" s="628"/>
      <c r="AE212" s="628"/>
      <c r="AF212" s="628"/>
      <c r="AG212" s="628"/>
      <c r="AH212" s="628"/>
      <c r="AI212" s="628"/>
      <c r="AJ212" s="628"/>
      <c r="AK212" s="628"/>
      <c r="AL212" s="628"/>
      <c r="AM212" s="628"/>
      <c r="AN212" s="628"/>
      <c r="AO212" s="628"/>
      <c r="AP212" s="628"/>
      <c r="AQ212" s="628"/>
      <c r="AR212" s="628"/>
      <c r="AS212" s="628"/>
      <c r="AT212" s="628"/>
      <c r="AU212" s="628"/>
      <c r="AV212" s="628"/>
      <c r="AW212" s="628"/>
      <c r="AX212" s="628"/>
      <c r="AY212" s="628"/>
      <c r="AZ212" s="628"/>
      <c r="BA212" s="628"/>
      <c r="BB212" s="604" t="s">
        <v>231</v>
      </c>
      <c r="BC212" s="629"/>
      <c r="BD212" s="629"/>
      <c r="BE212" s="606">
        <v>2016</v>
      </c>
      <c r="BF212" s="629"/>
      <c r="BG212" s="629"/>
    </row>
    <row r="213" spans="1:59" s="613" customFormat="1" ht="22.2" customHeight="1">
      <c r="A213" s="346" t="s">
        <v>97</v>
      </c>
      <c r="B213" s="65" t="s">
        <v>481</v>
      </c>
      <c r="C213" s="611"/>
      <c r="D213" s="611">
        <f>SUM(E213:BA213)</f>
        <v>0</v>
      </c>
      <c r="E213" s="611">
        <f t="shared" ref="E213:K213" si="202">SUM(E214:E215)</f>
        <v>0</v>
      </c>
      <c r="F213" s="611">
        <f t="shared" si="202"/>
        <v>0</v>
      </c>
      <c r="G213" s="611">
        <f t="shared" si="202"/>
        <v>0</v>
      </c>
      <c r="H213" s="611">
        <f t="shared" si="202"/>
        <v>0</v>
      </c>
      <c r="I213" s="611">
        <f t="shared" si="202"/>
        <v>0</v>
      </c>
      <c r="J213" s="611">
        <f t="shared" si="202"/>
        <v>0</v>
      </c>
      <c r="K213" s="611">
        <f t="shared" si="202"/>
        <v>0</v>
      </c>
      <c r="L213" s="611"/>
      <c r="M213" s="611">
        <f t="shared" ref="M213:AF213" si="203">SUM(M214:M215)</f>
        <v>0</v>
      </c>
      <c r="N213" s="611">
        <f t="shared" si="203"/>
        <v>0</v>
      </c>
      <c r="O213" s="611">
        <f t="shared" si="203"/>
        <v>0</v>
      </c>
      <c r="P213" s="611">
        <f t="shared" si="203"/>
        <v>0</v>
      </c>
      <c r="Q213" s="611">
        <f t="shared" si="203"/>
        <v>0</v>
      </c>
      <c r="R213" s="611">
        <f t="shared" si="203"/>
        <v>0</v>
      </c>
      <c r="S213" s="611">
        <f t="shared" si="203"/>
        <v>0</v>
      </c>
      <c r="T213" s="611">
        <f t="shared" si="203"/>
        <v>0</v>
      </c>
      <c r="U213" s="611">
        <f t="shared" si="203"/>
        <v>0</v>
      </c>
      <c r="V213" s="611">
        <f t="shared" si="203"/>
        <v>0</v>
      </c>
      <c r="W213" s="611">
        <f t="shared" si="203"/>
        <v>0</v>
      </c>
      <c r="X213" s="611">
        <f t="shared" si="203"/>
        <v>0</v>
      </c>
      <c r="Y213" s="611">
        <f t="shared" si="203"/>
        <v>0</v>
      </c>
      <c r="Z213" s="611">
        <f t="shared" si="203"/>
        <v>0</v>
      </c>
      <c r="AA213" s="611">
        <f t="shared" si="203"/>
        <v>0</v>
      </c>
      <c r="AB213" s="611">
        <f t="shared" si="203"/>
        <v>0</v>
      </c>
      <c r="AC213" s="611">
        <f t="shared" si="203"/>
        <v>0</v>
      </c>
      <c r="AD213" s="611">
        <f t="shared" si="203"/>
        <v>0</v>
      </c>
      <c r="AE213" s="611">
        <f t="shared" si="203"/>
        <v>0</v>
      </c>
      <c r="AF213" s="611">
        <f t="shared" si="203"/>
        <v>0</v>
      </c>
      <c r="AG213" s="611"/>
      <c r="AH213" s="611">
        <f t="shared" ref="AH213:BA213" si="204">SUM(AH214:AH215)</f>
        <v>0</v>
      </c>
      <c r="AI213" s="611">
        <f t="shared" si="204"/>
        <v>0</v>
      </c>
      <c r="AJ213" s="611">
        <f t="shared" si="204"/>
        <v>0</v>
      </c>
      <c r="AK213" s="611">
        <f t="shared" si="204"/>
        <v>0</v>
      </c>
      <c r="AL213" s="611">
        <f t="shared" si="204"/>
        <v>0</v>
      </c>
      <c r="AM213" s="611">
        <f t="shared" si="204"/>
        <v>0</v>
      </c>
      <c r="AN213" s="611">
        <f t="shared" si="204"/>
        <v>0</v>
      </c>
      <c r="AO213" s="611">
        <f t="shared" si="204"/>
        <v>0</v>
      </c>
      <c r="AP213" s="611">
        <f t="shared" si="204"/>
        <v>0</v>
      </c>
      <c r="AQ213" s="611">
        <f t="shared" si="204"/>
        <v>0</v>
      </c>
      <c r="AR213" s="611">
        <f t="shared" si="204"/>
        <v>0</v>
      </c>
      <c r="AS213" s="611">
        <f t="shared" si="204"/>
        <v>0</v>
      </c>
      <c r="AT213" s="611">
        <f t="shared" si="204"/>
        <v>0</v>
      </c>
      <c r="AU213" s="611">
        <f t="shared" si="204"/>
        <v>0</v>
      </c>
      <c r="AV213" s="611">
        <f t="shared" si="204"/>
        <v>0</v>
      </c>
      <c r="AW213" s="611">
        <f t="shared" si="204"/>
        <v>0</v>
      </c>
      <c r="AX213" s="611">
        <f t="shared" si="204"/>
        <v>0</v>
      </c>
      <c r="AY213" s="611">
        <f t="shared" si="204"/>
        <v>0</v>
      </c>
      <c r="AZ213" s="611">
        <f t="shared" si="204"/>
        <v>0</v>
      </c>
      <c r="BA213" s="611">
        <f t="shared" si="204"/>
        <v>0</v>
      </c>
      <c r="BB213" s="58" t="s">
        <v>231</v>
      </c>
      <c r="BC213" s="63"/>
      <c r="BD213" s="63"/>
      <c r="BE213" s="85">
        <v>2016</v>
      </c>
      <c r="BF213" s="63"/>
      <c r="BG213" s="63"/>
    </row>
    <row r="214" spans="1:59" s="630" customFormat="1" ht="22.2" customHeight="1">
      <c r="A214" s="626" t="s">
        <v>97</v>
      </c>
      <c r="B214" s="605"/>
      <c r="C214" s="628"/>
      <c r="D214" s="628"/>
      <c r="E214" s="628"/>
      <c r="F214" s="628"/>
      <c r="G214" s="628"/>
      <c r="H214" s="628"/>
      <c r="I214" s="628"/>
      <c r="J214" s="628"/>
      <c r="K214" s="628"/>
      <c r="L214" s="628"/>
      <c r="M214" s="628"/>
      <c r="N214" s="628"/>
      <c r="O214" s="628"/>
      <c r="P214" s="628"/>
      <c r="Q214" s="628"/>
      <c r="R214" s="628"/>
      <c r="S214" s="628"/>
      <c r="T214" s="628"/>
      <c r="U214" s="628"/>
      <c r="V214" s="628"/>
      <c r="W214" s="628"/>
      <c r="X214" s="628"/>
      <c r="Y214" s="628"/>
      <c r="Z214" s="628"/>
      <c r="AA214" s="628"/>
      <c r="AB214" s="628"/>
      <c r="AC214" s="628"/>
      <c r="AD214" s="628"/>
      <c r="AE214" s="628"/>
      <c r="AF214" s="628"/>
      <c r="AG214" s="628"/>
      <c r="AH214" s="628"/>
      <c r="AI214" s="628"/>
      <c r="AJ214" s="628"/>
      <c r="AK214" s="628"/>
      <c r="AL214" s="628"/>
      <c r="AM214" s="628"/>
      <c r="AN214" s="628"/>
      <c r="AO214" s="628"/>
      <c r="AP214" s="628"/>
      <c r="AQ214" s="628"/>
      <c r="AR214" s="628"/>
      <c r="AS214" s="628"/>
      <c r="AT214" s="628"/>
      <c r="AU214" s="628"/>
      <c r="AV214" s="628"/>
      <c r="AW214" s="628"/>
      <c r="AX214" s="628"/>
      <c r="AY214" s="628"/>
      <c r="AZ214" s="628"/>
      <c r="BA214" s="628"/>
      <c r="BB214" s="604" t="s">
        <v>231</v>
      </c>
      <c r="BC214" s="629"/>
      <c r="BD214" s="629"/>
      <c r="BE214" s="606">
        <v>2016</v>
      </c>
      <c r="BF214" s="629"/>
      <c r="BG214" s="629"/>
    </row>
    <row r="215" spans="1:59" s="630" customFormat="1" ht="22.2" customHeight="1">
      <c r="A215" s="626" t="s">
        <v>97</v>
      </c>
      <c r="B215" s="672"/>
      <c r="C215" s="628"/>
      <c r="D215" s="628"/>
      <c r="E215" s="628"/>
      <c r="F215" s="628"/>
      <c r="G215" s="628"/>
      <c r="H215" s="628"/>
      <c r="I215" s="628"/>
      <c r="J215" s="628"/>
      <c r="K215" s="628"/>
      <c r="L215" s="628"/>
      <c r="M215" s="628"/>
      <c r="N215" s="628"/>
      <c r="O215" s="628"/>
      <c r="P215" s="628"/>
      <c r="Q215" s="628"/>
      <c r="R215" s="628"/>
      <c r="S215" s="628"/>
      <c r="T215" s="628"/>
      <c r="U215" s="628"/>
      <c r="V215" s="628"/>
      <c r="W215" s="628"/>
      <c r="X215" s="628"/>
      <c r="Y215" s="628"/>
      <c r="Z215" s="628"/>
      <c r="AA215" s="628"/>
      <c r="AB215" s="628"/>
      <c r="AC215" s="628"/>
      <c r="AD215" s="628"/>
      <c r="AE215" s="628"/>
      <c r="AF215" s="628"/>
      <c r="AG215" s="628"/>
      <c r="AH215" s="628"/>
      <c r="AI215" s="628"/>
      <c r="AJ215" s="628"/>
      <c r="AK215" s="628"/>
      <c r="AL215" s="628"/>
      <c r="AM215" s="628"/>
      <c r="AN215" s="628"/>
      <c r="AO215" s="628"/>
      <c r="AP215" s="628"/>
      <c r="AQ215" s="628"/>
      <c r="AR215" s="628"/>
      <c r="AS215" s="628"/>
      <c r="AT215" s="628"/>
      <c r="AU215" s="628"/>
      <c r="AV215" s="628"/>
      <c r="AW215" s="628"/>
      <c r="AX215" s="628"/>
      <c r="AY215" s="628"/>
      <c r="AZ215" s="628"/>
      <c r="BA215" s="628"/>
      <c r="BB215" s="604" t="s">
        <v>231</v>
      </c>
      <c r="BC215" s="629"/>
      <c r="BD215" s="629"/>
      <c r="BE215" s="606">
        <v>2016</v>
      </c>
      <c r="BF215" s="629"/>
      <c r="BG215" s="629"/>
    </row>
    <row r="216" spans="1:59" s="613" customFormat="1" ht="22.2" customHeight="1">
      <c r="A216" s="346" t="s">
        <v>114</v>
      </c>
      <c r="B216" s="615" t="s">
        <v>680</v>
      </c>
      <c r="C216" s="611">
        <f>SUM(C217,C220)</f>
        <v>0</v>
      </c>
      <c r="D216" s="611">
        <f>SUM(D217+D220)</f>
        <v>0</v>
      </c>
      <c r="E216" s="611">
        <f t="shared" ref="E216:K216" si="205">SUM(E217,E220)</f>
        <v>0</v>
      </c>
      <c r="F216" s="611">
        <f t="shared" si="205"/>
        <v>0</v>
      </c>
      <c r="G216" s="611">
        <f t="shared" si="205"/>
        <v>0</v>
      </c>
      <c r="H216" s="611">
        <f t="shared" si="205"/>
        <v>0</v>
      </c>
      <c r="I216" s="611">
        <f t="shared" si="205"/>
        <v>0</v>
      </c>
      <c r="J216" s="611">
        <f t="shared" si="205"/>
        <v>0</v>
      </c>
      <c r="K216" s="611">
        <f t="shared" si="205"/>
        <v>0</v>
      </c>
      <c r="L216" s="611"/>
      <c r="M216" s="611">
        <f t="shared" ref="M216:AF216" si="206">SUM(M217,M220)</f>
        <v>0</v>
      </c>
      <c r="N216" s="611">
        <f t="shared" si="206"/>
        <v>0</v>
      </c>
      <c r="O216" s="611">
        <f t="shared" si="206"/>
        <v>0</v>
      </c>
      <c r="P216" s="611">
        <f t="shared" si="206"/>
        <v>0</v>
      </c>
      <c r="Q216" s="611">
        <f t="shared" si="206"/>
        <v>0</v>
      </c>
      <c r="R216" s="611">
        <f t="shared" si="206"/>
        <v>0</v>
      </c>
      <c r="S216" s="611">
        <f t="shared" si="206"/>
        <v>0</v>
      </c>
      <c r="T216" s="611">
        <f t="shared" si="206"/>
        <v>0</v>
      </c>
      <c r="U216" s="611">
        <f t="shared" si="206"/>
        <v>0</v>
      </c>
      <c r="V216" s="611">
        <f t="shared" si="206"/>
        <v>0</v>
      </c>
      <c r="W216" s="611">
        <f t="shared" si="206"/>
        <v>0</v>
      </c>
      <c r="X216" s="611">
        <f t="shared" si="206"/>
        <v>0</v>
      </c>
      <c r="Y216" s="611">
        <f t="shared" si="206"/>
        <v>0</v>
      </c>
      <c r="Z216" s="611">
        <f t="shared" si="206"/>
        <v>0</v>
      </c>
      <c r="AA216" s="611">
        <f t="shared" si="206"/>
        <v>0</v>
      </c>
      <c r="AB216" s="611">
        <f t="shared" si="206"/>
        <v>0</v>
      </c>
      <c r="AC216" s="611">
        <f t="shared" si="206"/>
        <v>0</v>
      </c>
      <c r="AD216" s="611">
        <f t="shared" si="206"/>
        <v>0</v>
      </c>
      <c r="AE216" s="611">
        <f t="shared" si="206"/>
        <v>0</v>
      </c>
      <c r="AF216" s="611">
        <f t="shared" si="206"/>
        <v>0</v>
      </c>
      <c r="AG216" s="611"/>
      <c r="AH216" s="611">
        <f t="shared" ref="AH216:BA216" si="207">SUM(AH217,AH220)</f>
        <v>0</v>
      </c>
      <c r="AI216" s="611">
        <f t="shared" si="207"/>
        <v>0</v>
      </c>
      <c r="AJ216" s="611">
        <f t="shared" si="207"/>
        <v>0</v>
      </c>
      <c r="AK216" s="611">
        <f t="shared" si="207"/>
        <v>0</v>
      </c>
      <c r="AL216" s="611">
        <f t="shared" si="207"/>
        <v>0</v>
      </c>
      <c r="AM216" s="611">
        <f t="shared" si="207"/>
        <v>0</v>
      </c>
      <c r="AN216" s="611">
        <f t="shared" si="207"/>
        <v>0</v>
      </c>
      <c r="AO216" s="611">
        <f t="shared" si="207"/>
        <v>0</v>
      </c>
      <c r="AP216" s="611">
        <f t="shared" si="207"/>
        <v>0</v>
      </c>
      <c r="AQ216" s="611">
        <f t="shared" si="207"/>
        <v>0</v>
      </c>
      <c r="AR216" s="611">
        <f t="shared" si="207"/>
        <v>0</v>
      </c>
      <c r="AS216" s="611">
        <f t="shared" si="207"/>
        <v>0</v>
      </c>
      <c r="AT216" s="611">
        <f t="shared" si="207"/>
        <v>0</v>
      </c>
      <c r="AU216" s="611">
        <f t="shared" si="207"/>
        <v>0</v>
      </c>
      <c r="AV216" s="611">
        <f t="shared" si="207"/>
        <v>0</v>
      </c>
      <c r="AW216" s="611">
        <f t="shared" si="207"/>
        <v>0</v>
      </c>
      <c r="AX216" s="611">
        <f t="shared" si="207"/>
        <v>0</v>
      </c>
      <c r="AY216" s="611">
        <f t="shared" si="207"/>
        <v>0</v>
      </c>
      <c r="AZ216" s="611">
        <f t="shared" si="207"/>
        <v>0</v>
      </c>
      <c r="BA216" s="611">
        <f t="shared" si="207"/>
        <v>0</v>
      </c>
      <c r="BB216" s="58" t="s">
        <v>231</v>
      </c>
      <c r="BC216" s="63"/>
      <c r="BD216" s="63"/>
      <c r="BE216" s="43">
        <v>2016</v>
      </c>
      <c r="BF216" s="62"/>
      <c r="BG216" s="62"/>
    </row>
    <row r="217" spans="1:59" s="613" customFormat="1" ht="22.2" customHeight="1">
      <c r="A217" s="346" t="s">
        <v>114</v>
      </c>
      <c r="B217" s="65" t="s">
        <v>480</v>
      </c>
      <c r="C217" s="611"/>
      <c r="D217" s="611">
        <f>SUM(E217:BA217)</f>
        <v>0</v>
      </c>
      <c r="E217" s="611">
        <f t="shared" ref="E217:K217" si="208">SUM(E218:E219)</f>
        <v>0</v>
      </c>
      <c r="F217" s="611">
        <f t="shared" si="208"/>
        <v>0</v>
      </c>
      <c r="G217" s="611">
        <f t="shared" si="208"/>
        <v>0</v>
      </c>
      <c r="H217" s="611">
        <f t="shared" si="208"/>
        <v>0</v>
      </c>
      <c r="I217" s="611">
        <f t="shared" si="208"/>
        <v>0</v>
      </c>
      <c r="J217" s="611">
        <f t="shared" si="208"/>
        <v>0</v>
      </c>
      <c r="K217" s="611">
        <f t="shared" si="208"/>
        <v>0</v>
      </c>
      <c r="L217" s="611"/>
      <c r="M217" s="611">
        <f t="shared" ref="M217:AF217" si="209">SUM(M218:M219)</f>
        <v>0</v>
      </c>
      <c r="N217" s="611">
        <f t="shared" si="209"/>
        <v>0</v>
      </c>
      <c r="O217" s="611">
        <f t="shared" si="209"/>
        <v>0</v>
      </c>
      <c r="P217" s="611">
        <f t="shared" si="209"/>
        <v>0</v>
      </c>
      <c r="Q217" s="611">
        <f t="shared" si="209"/>
        <v>0</v>
      </c>
      <c r="R217" s="611">
        <f t="shared" si="209"/>
        <v>0</v>
      </c>
      <c r="S217" s="611">
        <f t="shared" si="209"/>
        <v>0</v>
      </c>
      <c r="T217" s="611">
        <f t="shared" si="209"/>
        <v>0</v>
      </c>
      <c r="U217" s="611">
        <f t="shared" si="209"/>
        <v>0</v>
      </c>
      <c r="V217" s="611">
        <f t="shared" si="209"/>
        <v>0</v>
      </c>
      <c r="W217" s="611">
        <f t="shared" si="209"/>
        <v>0</v>
      </c>
      <c r="X217" s="611">
        <f t="shared" si="209"/>
        <v>0</v>
      </c>
      <c r="Y217" s="611">
        <f t="shared" si="209"/>
        <v>0</v>
      </c>
      <c r="Z217" s="611">
        <f t="shared" si="209"/>
        <v>0</v>
      </c>
      <c r="AA217" s="611">
        <f t="shared" si="209"/>
        <v>0</v>
      </c>
      <c r="AB217" s="611">
        <f t="shared" si="209"/>
        <v>0</v>
      </c>
      <c r="AC217" s="611">
        <f t="shared" si="209"/>
        <v>0</v>
      </c>
      <c r="AD217" s="611">
        <f t="shared" si="209"/>
        <v>0</v>
      </c>
      <c r="AE217" s="611">
        <f t="shared" si="209"/>
        <v>0</v>
      </c>
      <c r="AF217" s="611">
        <f t="shared" si="209"/>
        <v>0</v>
      </c>
      <c r="AG217" s="611"/>
      <c r="AH217" s="611">
        <f t="shared" ref="AH217:BA217" si="210">SUM(AH218:AH219)</f>
        <v>0</v>
      </c>
      <c r="AI217" s="611">
        <f t="shared" si="210"/>
        <v>0</v>
      </c>
      <c r="AJ217" s="611">
        <f t="shared" si="210"/>
        <v>0</v>
      </c>
      <c r="AK217" s="611">
        <f t="shared" si="210"/>
        <v>0</v>
      </c>
      <c r="AL217" s="611">
        <f t="shared" si="210"/>
        <v>0</v>
      </c>
      <c r="AM217" s="611">
        <f t="shared" si="210"/>
        <v>0</v>
      </c>
      <c r="AN217" s="611">
        <f t="shared" si="210"/>
        <v>0</v>
      </c>
      <c r="AO217" s="611">
        <f t="shared" si="210"/>
        <v>0</v>
      </c>
      <c r="AP217" s="611">
        <f t="shared" si="210"/>
        <v>0</v>
      </c>
      <c r="AQ217" s="611">
        <f t="shared" si="210"/>
        <v>0</v>
      </c>
      <c r="AR217" s="611">
        <f t="shared" si="210"/>
        <v>0</v>
      </c>
      <c r="AS217" s="611">
        <f t="shared" si="210"/>
        <v>0</v>
      </c>
      <c r="AT217" s="611">
        <f t="shared" si="210"/>
        <v>0</v>
      </c>
      <c r="AU217" s="611">
        <f t="shared" si="210"/>
        <v>0</v>
      </c>
      <c r="AV217" s="611">
        <f t="shared" si="210"/>
        <v>0</v>
      </c>
      <c r="AW217" s="611">
        <f t="shared" si="210"/>
        <v>0</v>
      </c>
      <c r="AX217" s="611">
        <f t="shared" si="210"/>
        <v>0</v>
      </c>
      <c r="AY217" s="611">
        <f t="shared" si="210"/>
        <v>0</v>
      </c>
      <c r="AZ217" s="611">
        <f t="shared" si="210"/>
        <v>0</v>
      </c>
      <c r="BA217" s="611">
        <f t="shared" si="210"/>
        <v>0</v>
      </c>
      <c r="BB217" s="58" t="s">
        <v>231</v>
      </c>
      <c r="BC217" s="63"/>
      <c r="BD217" s="63"/>
      <c r="BE217" s="43">
        <v>2016</v>
      </c>
      <c r="BF217" s="62"/>
      <c r="BG217" s="62"/>
    </row>
    <row r="218" spans="1:59" s="630" customFormat="1" ht="22.2" customHeight="1">
      <c r="A218" s="626" t="s">
        <v>114</v>
      </c>
      <c r="B218" s="672"/>
      <c r="C218" s="628"/>
      <c r="D218" s="628"/>
      <c r="E218" s="628"/>
      <c r="F218" s="628"/>
      <c r="G218" s="628"/>
      <c r="H218" s="628"/>
      <c r="I218" s="628"/>
      <c r="J218" s="628"/>
      <c r="K218" s="628"/>
      <c r="L218" s="628"/>
      <c r="M218" s="628"/>
      <c r="N218" s="628"/>
      <c r="O218" s="628"/>
      <c r="P218" s="628"/>
      <c r="Q218" s="628"/>
      <c r="R218" s="628"/>
      <c r="S218" s="628"/>
      <c r="T218" s="628"/>
      <c r="U218" s="628"/>
      <c r="V218" s="628"/>
      <c r="W218" s="628"/>
      <c r="X218" s="628"/>
      <c r="Y218" s="628"/>
      <c r="Z218" s="628"/>
      <c r="AA218" s="628"/>
      <c r="AB218" s="628"/>
      <c r="AC218" s="628"/>
      <c r="AD218" s="628"/>
      <c r="AE218" s="628"/>
      <c r="AF218" s="628"/>
      <c r="AG218" s="628"/>
      <c r="AH218" s="628"/>
      <c r="AI218" s="628"/>
      <c r="AJ218" s="628"/>
      <c r="AK218" s="628"/>
      <c r="AL218" s="628"/>
      <c r="AM218" s="628"/>
      <c r="AN218" s="628"/>
      <c r="AO218" s="628"/>
      <c r="AP218" s="628"/>
      <c r="AQ218" s="628"/>
      <c r="AR218" s="628"/>
      <c r="AS218" s="628"/>
      <c r="AT218" s="628"/>
      <c r="AU218" s="628"/>
      <c r="AV218" s="628"/>
      <c r="AW218" s="628"/>
      <c r="AX218" s="628"/>
      <c r="AY218" s="628"/>
      <c r="AZ218" s="628"/>
      <c r="BA218" s="628"/>
      <c r="BB218" s="604" t="s">
        <v>231</v>
      </c>
      <c r="BC218" s="629"/>
      <c r="BD218" s="629"/>
      <c r="BE218" s="641">
        <v>2016</v>
      </c>
      <c r="BF218" s="642"/>
      <c r="BG218" s="642"/>
    </row>
    <row r="219" spans="1:59" s="630" customFormat="1" ht="22.2" customHeight="1">
      <c r="A219" s="626" t="s">
        <v>114</v>
      </c>
      <c r="B219" s="672"/>
      <c r="C219" s="628"/>
      <c r="D219" s="628"/>
      <c r="E219" s="628"/>
      <c r="F219" s="628"/>
      <c r="G219" s="628"/>
      <c r="H219" s="628"/>
      <c r="I219" s="628"/>
      <c r="J219" s="628"/>
      <c r="K219" s="628"/>
      <c r="L219" s="628"/>
      <c r="M219" s="628"/>
      <c r="N219" s="628"/>
      <c r="O219" s="628"/>
      <c r="P219" s="628"/>
      <c r="Q219" s="628"/>
      <c r="R219" s="628"/>
      <c r="S219" s="628"/>
      <c r="T219" s="628"/>
      <c r="U219" s="628"/>
      <c r="V219" s="628"/>
      <c r="W219" s="628"/>
      <c r="X219" s="628"/>
      <c r="Y219" s="628"/>
      <c r="Z219" s="628"/>
      <c r="AA219" s="628"/>
      <c r="AB219" s="628"/>
      <c r="AC219" s="628"/>
      <c r="AD219" s="628"/>
      <c r="AE219" s="628"/>
      <c r="AF219" s="628"/>
      <c r="AG219" s="628"/>
      <c r="AH219" s="628"/>
      <c r="AI219" s="628"/>
      <c r="AJ219" s="628"/>
      <c r="AK219" s="628"/>
      <c r="AL219" s="628"/>
      <c r="AM219" s="628"/>
      <c r="AN219" s="628"/>
      <c r="AO219" s="628"/>
      <c r="AP219" s="628"/>
      <c r="AQ219" s="628"/>
      <c r="AR219" s="628"/>
      <c r="AS219" s="628"/>
      <c r="AT219" s="628"/>
      <c r="AU219" s="628"/>
      <c r="AV219" s="628"/>
      <c r="AW219" s="628"/>
      <c r="AX219" s="628"/>
      <c r="AY219" s="628"/>
      <c r="AZ219" s="628"/>
      <c r="BA219" s="628"/>
      <c r="BB219" s="604" t="s">
        <v>231</v>
      </c>
      <c r="BC219" s="629"/>
      <c r="BD219" s="629"/>
      <c r="BE219" s="641">
        <v>2016</v>
      </c>
      <c r="BF219" s="642"/>
      <c r="BG219" s="642"/>
    </row>
    <row r="220" spans="1:59" s="613" customFormat="1" ht="22.2" customHeight="1">
      <c r="A220" s="346" t="s">
        <v>114</v>
      </c>
      <c r="B220" s="65" t="s">
        <v>481</v>
      </c>
      <c r="C220" s="611"/>
      <c r="D220" s="611">
        <f>SUM(E220:BA220)</f>
        <v>0</v>
      </c>
      <c r="E220" s="611">
        <f t="shared" ref="E220:K220" si="211">SUM(E221:E222)</f>
        <v>0</v>
      </c>
      <c r="F220" s="611">
        <f t="shared" si="211"/>
        <v>0</v>
      </c>
      <c r="G220" s="611">
        <f t="shared" si="211"/>
        <v>0</v>
      </c>
      <c r="H220" s="611">
        <f t="shared" si="211"/>
        <v>0</v>
      </c>
      <c r="I220" s="611">
        <f t="shared" si="211"/>
        <v>0</v>
      </c>
      <c r="J220" s="611">
        <f t="shared" si="211"/>
        <v>0</v>
      </c>
      <c r="K220" s="611">
        <f t="shared" si="211"/>
        <v>0</v>
      </c>
      <c r="L220" s="611"/>
      <c r="M220" s="611">
        <f t="shared" ref="M220:AF220" si="212">SUM(M221:M222)</f>
        <v>0</v>
      </c>
      <c r="N220" s="611">
        <f t="shared" si="212"/>
        <v>0</v>
      </c>
      <c r="O220" s="611">
        <f t="shared" si="212"/>
        <v>0</v>
      </c>
      <c r="P220" s="611">
        <f t="shared" si="212"/>
        <v>0</v>
      </c>
      <c r="Q220" s="611">
        <f t="shared" si="212"/>
        <v>0</v>
      </c>
      <c r="R220" s="611">
        <f t="shared" si="212"/>
        <v>0</v>
      </c>
      <c r="S220" s="611">
        <f t="shared" si="212"/>
        <v>0</v>
      </c>
      <c r="T220" s="611">
        <f t="shared" si="212"/>
        <v>0</v>
      </c>
      <c r="U220" s="611">
        <f t="shared" si="212"/>
        <v>0</v>
      </c>
      <c r="V220" s="611">
        <f t="shared" si="212"/>
        <v>0</v>
      </c>
      <c r="W220" s="611">
        <f t="shared" si="212"/>
        <v>0</v>
      </c>
      <c r="X220" s="611">
        <f t="shared" si="212"/>
        <v>0</v>
      </c>
      <c r="Y220" s="611">
        <f t="shared" si="212"/>
        <v>0</v>
      </c>
      <c r="Z220" s="611">
        <f t="shared" si="212"/>
        <v>0</v>
      </c>
      <c r="AA220" s="611">
        <f t="shared" si="212"/>
        <v>0</v>
      </c>
      <c r="AB220" s="611">
        <f t="shared" si="212"/>
        <v>0</v>
      </c>
      <c r="AC220" s="611">
        <f t="shared" si="212"/>
        <v>0</v>
      </c>
      <c r="AD220" s="611">
        <f t="shared" si="212"/>
        <v>0</v>
      </c>
      <c r="AE220" s="611">
        <f t="shared" si="212"/>
        <v>0</v>
      </c>
      <c r="AF220" s="611">
        <f t="shared" si="212"/>
        <v>0</v>
      </c>
      <c r="AG220" s="611"/>
      <c r="AH220" s="611">
        <f t="shared" ref="AH220:BA220" si="213">SUM(AH221:AH222)</f>
        <v>0</v>
      </c>
      <c r="AI220" s="611">
        <f t="shared" si="213"/>
        <v>0</v>
      </c>
      <c r="AJ220" s="611">
        <f t="shared" si="213"/>
        <v>0</v>
      </c>
      <c r="AK220" s="611">
        <f t="shared" si="213"/>
        <v>0</v>
      </c>
      <c r="AL220" s="611">
        <f t="shared" si="213"/>
        <v>0</v>
      </c>
      <c r="AM220" s="611">
        <f t="shared" si="213"/>
        <v>0</v>
      </c>
      <c r="AN220" s="611">
        <f t="shared" si="213"/>
        <v>0</v>
      </c>
      <c r="AO220" s="611">
        <f t="shared" si="213"/>
        <v>0</v>
      </c>
      <c r="AP220" s="611">
        <f t="shared" si="213"/>
        <v>0</v>
      </c>
      <c r="AQ220" s="611">
        <f t="shared" si="213"/>
        <v>0</v>
      </c>
      <c r="AR220" s="611">
        <f t="shared" si="213"/>
        <v>0</v>
      </c>
      <c r="AS220" s="611">
        <f t="shared" si="213"/>
        <v>0</v>
      </c>
      <c r="AT220" s="611">
        <f t="shared" si="213"/>
        <v>0</v>
      </c>
      <c r="AU220" s="611">
        <f t="shared" si="213"/>
        <v>0</v>
      </c>
      <c r="AV220" s="611">
        <f t="shared" si="213"/>
        <v>0</v>
      </c>
      <c r="AW220" s="611">
        <f t="shared" si="213"/>
        <v>0</v>
      </c>
      <c r="AX220" s="611">
        <f t="shared" si="213"/>
        <v>0</v>
      </c>
      <c r="AY220" s="611">
        <f t="shared" si="213"/>
        <v>0</v>
      </c>
      <c r="AZ220" s="611">
        <f t="shared" si="213"/>
        <v>0</v>
      </c>
      <c r="BA220" s="611">
        <f t="shared" si="213"/>
        <v>0</v>
      </c>
      <c r="BB220" s="58" t="s">
        <v>231</v>
      </c>
      <c r="BC220" s="63"/>
      <c r="BD220" s="63"/>
      <c r="BE220" s="43">
        <v>2016</v>
      </c>
      <c r="BF220" s="62"/>
      <c r="BG220" s="62"/>
    </row>
    <row r="221" spans="1:59" s="630" customFormat="1" ht="22.2" customHeight="1">
      <c r="A221" s="626" t="s">
        <v>114</v>
      </c>
      <c r="B221" s="672"/>
      <c r="C221" s="628"/>
      <c r="D221" s="628"/>
      <c r="E221" s="628"/>
      <c r="F221" s="628"/>
      <c r="G221" s="628"/>
      <c r="H221" s="628"/>
      <c r="I221" s="628"/>
      <c r="J221" s="628"/>
      <c r="K221" s="628"/>
      <c r="L221" s="628"/>
      <c r="M221" s="628"/>
      <c r="N221" s="628"/>
      <c r="O221" s="628"/>
      <c r="P221" s="628"/>
      <c r="Q221" s="628"/>
      <c r="R221" s="628"/>
      <c r="S221" s="628"/>
      <c r="T221" s="628"/>
      <c r="U221" s="628"/>
      <c r="V221" s="628"/>
      <c r="W221" s="628"/>
      <c r="X221" s="628"/>
      <c r="Y221" s="628"/>
      <c r="Z221" s="628"/>
      <c r="AA221" s="628"/>
      <c r="AB221" s="628"/>
      <c r="AC221" s="628"/>
      <c r="AD221" s="628"/>
      <c r="AE221" s="628"/>
      <c r="AF221" s="628"/>
      <c r="AG221" s="628"/>
      <c r="AH221" s="628"/>
      <c r="AI221" s="628"/>
      <c r="AJ221" s="628"/>
      <c r="AK221" s="628"/>
      <c r="AL221" s="628"/>
      <c r="AM221" s="628"/>
      <c r="AN221" s="628"/>
      <c r="AO221" s="628"/>
      <c r="AP221" s="628"/>
      <c r="AQ221" s="628"/>
      <c r="AR221" s="628"/>
      <c r="AS221" s="628"/>
      <c r="AT221" s="628"/>
      <c r="AU221" s="628"/>
      <c r="AV221" s="628"/>
      <c r="AW221" s="628"/>
      <c r="AX221" s="628"/>
      <c r="AY221" s="628"/>
      <c r="AZ221" s="628"/>
      <c r="BA221" s="628"/>
      <c r="BB221" s="604" t="s">
        <v>231</v>
      </c>
      <c r="BC221" s="629"/>
      <c r="BD221" s="629"/>
      <c r="BE221" s="641">
        <v>2016</v>
      </c>
      <c r="BF221" s="642"/>
      <c r="BG221" s="642"/>
    </row>
    <row r="222" spans="1:59" s="630" customFormat="1" ht="22.2" customHeight="1">
      <c r="A222" s="626" t="s">
        <v>114</v>
      </c>
      <c r="B222" s="672"/>
      <c r="C222" s="628"/>
      <c r="D222" s="628"/>
      <c r="E222" s="628"/>
      <c r="F222" s="628"/>
      <c r="G222" s="628"/>
      <c r="H222" s="628"/>
      <c r="I222" s="628"/>
      <c r="J222" s="628"/>
      <c r="K222" s="628"/>
      <c r="L222" s="628"/>
      <c r="M222" s="628"/>
      <c r="N222" s="628"/>
      <c r="O222" s="628"/>
      <c r="P222" s="628"/>
      <c r="Q222" s="628"/>
      <c r="R222" s="628"/>
      <c r="S222" s="628"/>
      <c r="T222" s="628"/>
      <c r="U222" s="628"/>
      <c r="V222" s="628"/>
      <c r="W222" s="628"/>
      <c r="X222" s="628"/>
      <c r="Y222" s="628"/>
      <c r="Z222" s="628"/>
      <c r="AA222" s="628"/>
      <c r="AB222" s="628"/>
      <c r="AC222" s="628"/>
      <c r="AD222" s="628"/>
      <c r="AE222" s="628"/>
      <c r="AF222" s="628"/>
      <c r="AG222" s="628"/>
      <c r="AH222" s="628"/>
      <c r="AI222" s="628"/>
      <c r="AJ222" s="628"/>
      <c r="AK222" s="628"/>
      <c r="AL222" s="628"/>
      <c r="AM222" s="628"/>
      <c r="AN222" s="628"/>
      <c r="AO222" s="628"/>
      <c r="AP222" s="628"/>
      <c r="AQ222" s="628"/>
      <c r="AR222" s="628"/>
      <c r="AS222" s="628"/>
      <c r="AT222" s="628"/>
      <c r="AU222" s="628"/>
      <c r="AV222" s="628"/>
      <c r="AW222" s="628"/>
      <c r="AX222" s="628"/>
      <c r="AY222" s="628"/>
      <c r="AZ222" s="628"/>
      <c r="BA222" s="628"/>
      <c r="BB222" s="604" t="s">
        <v>231</v>
      </c>
      <c r="BC222" s="629"/>
      <c r="BD222" s="629"/>
      <c r="BE222" s="641">
        <v>2016</v>
      </c>
      <c r="BF222" s="642"/>
      <c r="BG222" s="642"/>
    </row>
    <row r="223" spans="1:59" s="613" customFormat="1" ht="22.2" customHeight="1">
      <c r="A223" s="346" t="s">
        <v>116</v>
      </c>
      <c r="B223" s="615" t="s">
        <v>448</v>
      </c>
      <c r="C223" s="611">
        <f>SUM(C224,C227)</f>
        <v>0</v>
      </c>
      <c r="D223" s="611">
        <f>SUM(D224+D227)</f>
        <v>0</v>
      </c>
      <c r="E223" s="611">
        <f t="shared" ref="E223:K223" si="214">SUM(E224,E227)</f>
        <v>0</v>
      </c>
      <c r="F223" s="611">
        <f t="shared" si="214"/>
        <v>0</v>
      </c>
      <c r="G223" s="611">
        <f t="shared" si="214"/>
        <v>0</v>
      </c>
      <c r="H223" s="611">
        <f t="shared" si="214"/>
        <v>0</v>
      </c>
      <c r="I223" s="611">
        <f t="shared" si="214"/>
        <v>0</v>
      </c>
      <c r="J223" s="611">
        <f t="shared" si="214"/>
        <v>0</v>
      </c>
      <c r="K223" s="611">
        <f t="shared" si="214"/>
        <v>0</v>
      </c>
      <c r="L223" s="611"/>
      <c r="M223" s="611">
        <f t="shared" ref="M223:AF223" si="215">SUM(M224,M227)</f>
        <v>0</v>
      </c>
      <c r="N223" s="611">
        <f t="shared" si="215"/>
        <v>0</v>
      </c>
      <c r="O223" s="611">
        <f t="shared" si="215"/>
        <v>0</v>
      </c>
      <c r="P223" s="611">
        <f t="shared" si="215"/>
        <v>0</v>
      </c>
      <c r="Q223" s="611">
        <f t="shared" si="215"/>
        <v>0</v>
      </c>
      <c r="R223" s="611">
        <f t="shared" si="215"/>
        <v>0</v>
      </c>
      <c r="S223" s="611">
        <f t="shared" si="215"/>
        <v>0</v>
      </c>
      <c r="T223" s="611">
        <f t="shared" si="215"/>
        <v>0</v>
      </c>
      <c r="U223" s="611">
        <f t="shared" si="215"/>
        <v>0</v>
      </c>
      <c r="V223" s="611">
        <f t="shared" si="215"/>
        <v>0</v>
      </c>
      <c r="W223" s="611">
        <f t="shared" si="215"/>
        <v>0</v>
      </c>
      <c r="X223" s="611">
        <f t="shared" si="215"/>
        <v>0</v>
      </c>
      <c r="Y223" s="611">
        <f t="shared" si="215"/>
        <v>0</v>
      </c>
      <c r="Z223" s="611">
        <f t="shared" si="215"/>
        <v>0</v>
      </c>
      <c r="AA223" s="611">
        <f t="shared" si="215"/>
        <v>0</v>
      </c>
      <c r="AB223" s="611">
        <f t="shared" si="215"/>
        <v>0</v>
      </c>
      <c r="AC223" s="611">
        <f t="shared" si="215"/>
        <v>0</v>
      </c>
      <c r="AD223" s="611">
        <f t="shared" si="215"/>
        <v>0</v>
      </c>
      <c r="AE223" s="611">
        <f t="shared" si="215"/>
        <v>0</v>
      </c>
      <c r="AF223" s="611">
        <f t="shared" si="215"/>
        <v>0</v>
      </c>
      <c r="AG223" s="611"/>
      <c r="AH223" s="611">
        <f t="shared" ref="AH223:BA223" si="216">SUM(AH224,AH227)</f>
        <v>0</v>
      </c>
      <c r="AI223" s="611">
        <f t="shared" si="216"/>
        <v>0</v>
      </c>
      <c r="AJ223" s="611">
        <f t="shared" si="216"/>
        <v>0</v>
      </c>
      <c r="AK223" s="611">
        <f t="shared" si="216"/>
        <v>0</v>
      </c>
      <c r="AL223" s="611">
        <f t="shared" si="216"/>
        <v>0</v>
      </c>
      <c r="AM223" s="611">
        <f t="shared" si="216"/>
        <v>0</v>
      </c>
      <c r="AN223" s="611">
        <f t="shared" si="216"/>
        <v>0</v>
      </c>
      <c r="AO223" s="611">
        <f t="shared" si="216"/>
        <v>0</v>
      </c>
      <c r="AP223" s="611">
        <f t="shared" si="216"/>
        <v>0</v>
      </c>
      <c r="AQ223" s="611">
        <f t="shared" si="216"/>
        <v>0</v>
      </c>
      <c r="AR223" s="611">
        <f t="shared" si="216"/>
        <v>0</v>
      </c>
      <c r="AS223" s="611">
        <f t="shared" si="216"/>
        <v>0</v>
      </c>
      <c r="AT223" s="611">
        <f t="shared" si="216"/>
        <v>0</v>
      </c>
      <c r="AU223" s="611">
        <f t="shared" si="216"/>
        <v>0</v>
      </c>
      <c r="AV223" s="611">
        <f t="shared" si="216"/>
        <v>0</v>
      </c>
      <c r="AW223" s="611">
        <f t="shared" si="216"/>
        <v>0</v>
      </c>
      <c r="AX223" s="611">
        <f t="shared" si="216"/>
        <v>0</v>
      </c>
      <c r="AY223" s="611">
        <f t="shared" si="216"/>
        <v>0</v>
      </c>
      <c r="AZ223" s="611">
        <f t="shared" si="216"/>
        <v>0</v>
      </c>
      <c r="BA223" s="611">
        <f t="shared" si="216"/>
        <v>0</v>
      </c>
      <c r="BB223" s="58" t="s">
        <v>231</v>
      </c>
      <c r="BC223" s="63"/>
      <c r="BD223" s="63"/>
      <c r="BE223" s="43">
        <v>2016</v>
      </c>
      <c r="BF223" s="62"/>
      <c r="BG223" s="62"/>
    </row>
    <row r="224" spans="1:59" s="613" customFormat="1" ht="22.2" customHeight="1">
      <c r="A224" s="346" t="s">
        <v>116</v>
      </c>
      <c r="B224" s="65" t="s">
        <v>480</v>
      </c>
      <c r="C224" s="611"/>
      <c r="D224" s="611">
        <f>SUM(E224:BA224)</f>
        <v>0</v>
      </c>
      <c r="E224" s="611">
        <f t="shared" ref="E224:K224" si="217">SUM(E225:E226)</f>
        <v>0</v>
      </c>
      <c r="F224" s="611">
        <f t="shared" si="217"/>
        <v>0</v>
      </c>
      <c r="G224" s="611">
        <f t="shared" si="217"/>
        <v>0</v>
      </c>
      <c r="H224" s="611">
        <f t="shared" si="217"/>
        <v>0</v>
      </c>
      <c r="I224" s="611">
        <f t="shared" si="217"/>
        <v>0</v>
      </c>
      <c r="J224" s="611">
        <f t="shared" si="217"/>
        <v>0</v>
      </c>
      <c r="K224" s="611">
        <f t="shared" si="217"/>
        <v>0</v>
      </c>
      <c r="L224" s="611"/>
      <c r="M224" s="611">
        <f t="shared" ref="M224:AF224" si="218">SUM(M225:M226)</f>
        <v>0</v>
      </c>
      <c r="N224" s="611">
        <f t="shared" si="218"/>
        <v>0</v>
      </c>
      <c r="O224" s="611">
        <f t="shared" si="218"/>
        <v>0</v>
      </c>
      <c r="P224" s="611">
        <f t="shared" si="218"/>
        <v>0</v>
      </c>
      <c r="Q224" s="611">
        <f t="shared" si="218"/>
        <v>0</v>
      </c>
      <c r="R224" s="611">
        <f t="shared" si="218"/>
        <v>0</v>
      </c>
      <c r="S224" s="611">
        <f t="shared" si="218"/>
        <v>0</v>
      </c>
      <c r="T224" s="611">
        <f t="shared" si="218"/>
        <v>0</v>
      </c>
      <c r="U224" s="611">
        <f t="shared" si="218"/>
        <v>0</v>
      </c>
      <c r="V224" s="611">
        <f t="shared" si="218"/>
        <v>0</v>
      </c>
      <c r="W224" s="611">
        <f t="shared" si="218"/>
        <v>0</v>
      </c>
      <c r="X224" s="611">
        <f t="shared" si="218"/>
        <v>0</v>
      </c>
      <c r="Y224" s="611">
        <f t="shared" si="218"/>
        <v>0</v>
      </c>
      <c r="Z224" s="611">
        <f t="shared" si="218"/>
        <v>0</v>
      </c>
      <c r="AA224" s="611">
        <f t="shared" si="218"/>
        <v>0</v>
      </c>
      <c r="AB224" s="611">
        <f t="shared" si="218"/>
        <v>0</v>
      </c>
      <c r="AC224" s="611">
        <f t="shared" si="218"/>
        <v>0</v>
      </c>
      <c r="AD224" s="611">
        <f t="shared" si="218"/>
        <v>0</v>
      </c>
      <c r="AE224" s="611">
        <f t="shared" si="218"/>
        <v>0</v>
      </c>
      <c r="AF224" s="611">
        <f t="shared" si="218"/>
        <v>0</v>
      </c>
      <c r="AG224" s="611"/>
      <c r="AH224" s="611">
        <f t="shared" ref="AH224:BA224" si="219">SUM(AH225:AH226)</f>
        <v>0</v>
      </c>
      <c r="AI224" s="611">
        <f t="shared" si="219"/>
        <v>0</v>
      </c>
      <c r="AJ224" s="611">
        <f t="shared" si="219"/>
        <v>0</v>
      </c>
      <c r="AK224" s="611">
        <f t="shared" si="219"/>
        <v>0</v>
      </c>
      <c r="AL224" s="611">
        <f t="shared" si="219"/>
        <v>0</v>
      </c>
      <c r="AM224" s="611">
        <f t="shared" si="219"/>
        <v>0</v>
      </c>
      <c r="AN224" s="611">
        <f t="shared" si="219"/>
        <v>0</v>
      </c>
      <c r="AO224" s="611">
        <f t="shared" si="219"/>
        <v>0</v>
      </c>
      <c r="AP224" s="611">
        <f t="shared" si="219"/>
        <v>0</v>
      </c>
      <c r="AQ224" s="611">
        <f t="shared" si="219"/>
        <v>0</v>
      </c>
      <c r="AR224" s="611">
        <f t="shared" si="219"/>
        <v>0</v>
      </c>
      <c r="AS224" s="611">
        <f t="shared" si="219"/>
        <v>0</v>
      </c>
      <c r="AT224" s="611">
        <f t="shared" si="219"/>
        <v>0</v>
      </c>
      <c r="AU224" s="611">
        <f t="shared" si="219"/>
        <v>0</v>
      </c>
      <c r="AV224" s="611">
        <f t="shared" si="219"/>
        <v>0</v>
      </c>
      <c r="AW224" s="611">
        <f t="shared" si="219"/>
        <v>0</v>
      </c>
      <c r="AX224" s="611">
        <f t="shared" si="219"/>
        <v>0</v>
      </c>
      <c r="AY224" s="611">
        <f t="shared" si="219"/>
        <v>0</v>
      </c>
      <c r="AZ224" s="611">
        <f t="shared" si="219"/>
        <v>0</v>
      </c>
      <c r="BA224" s="611">
        <f t="shared" si="219"/>
        <v>0</v>
      </c>
      <c r="BB224" s="58" t="s">
        <v>231</v>
      </c>
      <c r="BC224" s="63"/>
      <c r="BD224" s="63"/>
      <c r="BE224" s="43">
        <v>2016</v>
      </c>
      <c r="BF224" s="62"/>
      <c r="BG224" s="62"/>
    </row>
    <row r="225" spans="1:59" s="630" customFormat="1" ht="22.2" customHeight="1">
      <c r="A225" s="626" t="s">
        <v>116</v>
      </c>
      <c r="B225" s="672"/>
      <c r="C225" s="628"/>
      <c r="D225" s="628"/>
      <c r="E225" s="628"/>
      <c r="F225" s="628"/>
      <c r="G225" s="628"/>
      <c r="H225" s="628"/>
      <c r="I225" s="628"/>
      <c r="J225" s="628"/>
      <c r="K225" s="628"/>
      <c r="L225" s="628"/>
      <c r="M225" s="628"/>
      <c r="N225" s="628"/>
      <c r="O225" s="628"/>
      <c r="P225" s="628"/>
      <c r="Q225" s="628"/>
      <c r="R225" s="628"/>
      <c r="S225" s="628"/>
      <c r="T225" s="628"/>
      <c r="U225" s="628"/>
      <c r="V225" s="628"/>
      <c r="W225" s="628"/>
      <c r="X225" s="628"/>
      <c r="Y225" s="628"/>
      <c r="Z225" s="628"/>
      <c r="AA225" s="628"/>
      <c r="AB225" s="628"/>
      <c r="AC225" s="628"/>
      <c r="AD225" s="628"/>
      <c r="AE225" s="628"/>
      <c r="AF225" s="628"/>
      <c r="AG225" s="628"/>
      <c r="AH225" s="628"/>
      <c r="AI225" s="628"/>
      <c r="AJ225" s="628"/>
      <c r="AK225" s="628"/>
      <c r="AL225" s="628"/>
      <c r="AM225" s="628"/>
      <c r="AN225" s="628"/>
      <c r="AO225" s="628"/>
      <c r="AP225" s="628"/>
      <c r="AQ225" s="628"/>
      <c r="AR225" s="628"/>
      <c r="AS225" s="628"/>
      <c r="AT225" s="628"/>
      <c r="AU225" s="628"/>
      <c r="AV225" s="628"/>
      <c r="AW225" s="628"/>
      <c r="AX225" s="628"/>
      <c r="AY225" s="628"/>
      <c r="AZ225" s="628"/>
      <c r="BA225" s="628"/>
      <c r="BB225" s="604" t="s">
        <v>231</v>
      </c>
      <c r="BC225" s="629"/>
      <c r="BD225" s="629"/>
      <c r="BE225" s="641">
        <v>2016</v>
      </c>
      <c r="BF225" s="642"/>
      <c r="BG225" s="642"/>
    </row>
    <row r="226" spans="1:59" s="630" customFormat="1" ht="22.2" customHeight="1">
      <c r="A226" s="626" t="s">
        <v>116</v>
      </c>
      <c r="B226" s="672"/>
      <c r="C226" s="628"/>
      <c r="D226" s="628"/>
      <c r="E226" s="628"/>
      <c r="F226" s="628"/>
      <c r="G226" s="628"/>
      <c r="H226" s="628"/>
      <c r="I226" s="628"/>
      <c r="J226" s="628"/>
      <c r="K226" s="628"/>
      <c r="L226" s="628"/>
      <c r="M226" s="628"/>
      <c r="N226" s="628"/>
      <c r="O226" s="628"/>
      <c r="P226" s="628"/>
      <c r="Q226" s="628"/>
      <c r="R226" s="628"/>
      <c r="S226" s="628"/>
      <c r="T226" s="628"/>
      <c r="U226" s="628"/>
      <c r="V226" s="628"/>
      <c r="W226" s="628"/>
      <c r="X226" s="628"/>
      <c r="Y226" s="628"/>
      <c r="Z226" s="628"/>
      <c r="AA226" s="628"/>
      <c r="AB226" s="628"/>
      <c r="AC226" s="628"/>
      <c r="AD226" s="628"/>
      <c r="AE226" s="628"/>
      <c r="AF226" s="628"/>
      <c r="AG226" s="628"/>
      <c r="AH226" s="628"/>
      <c r="AI226" s="628"/>
      <c r="AJ226" s="628"/>
      <c r="AK226" s="628"/>
      <c r="AL226" s="628"/>
      <c r="AM226" s="628"/>
      <c r="AN226" s="628"/>
      <c r="AO226" s="628"/>
      <c r="AP226" s="628"/>
      <c r="AQ226" s="628"/>
      <c r="AR226" s="628"/>
      <c r="AS226" s="628"/>
      <c r="AT226" s="628"/>
      <c r="AU226" s="628"/>
      <c r="AV226" s="628"/>
      <c r="AW226" s="628"/>
      <c r="AX226" s="628"/>
      <c r="AY226" s="628"/>
      <c r="AZ226" s="628"/>
      <c r="BA226" s="628"/>
      <c r="BB226" s="604" t="s">
        <v>231</v>
      </c>
      <c r="BC226" s="629"/>
      <c r="BD226" s="629"/>
      <c r="BE226" s="641">
        <v>2016</v>
      </c>
      <c r="BF226" s="642"/>
      <c r="BG226" s="642"/>
    </row>
    <row r="227" spans="1:59" s="613" customFormat="1" ht="22.2" customHeight="1">
      <c r="A227" s="346" t="s">
        <v>116</v>
      </c>
      <c r="B227" s="65" t="s">
        <v>481</v>
      </c>
      <c r="C227" s="611"/>
      <c r="D227" s="611">
        <f>SUM(E227:BA227)</f>
        <v>0</v>
      </c>
      <c r="E227" s="611">
        <f t="shared" ref="E227:K227" si="220">SUM(E228:E229)</f>
        <v>0</v>
      </c>
      <c r="F227" s="611">
        <f t="shared" si="220"/>
        <v>0</v>
      </c>
      <c r="G227" s="611">
        <f t="shared" si="220"/>
        <v>0</v>
      </c>
      <c r="H227" s="611">
        <f t="shared" si="220"/>
        <v>0</v>
      </c>
      <c r="I227" s="611">
        <f t="shared" si="220"/>
        <v>0</v>
      </c>
      <c r="J227" s="611">
        <f t="shared" si="220"/>
        <v>0</v>
      </c>
      <c r="K227" s="611">
        <f t="shared" si="220"/>
        <v>0</v>
      </c>
      <c r="L227" s="611"/>
      <c r="M227" s="611">
        <f t="shared" ref="M227:AF227" si="221">SUM(M228:M229)</f>
        <v>0</v>
      </c>
      <c r="N227" s="611">
        <f t="shared" si="221"/>
        <v>0</v>
      </c>
      <c r="O227" s="611">
        <f t="shared" si="221"/>
        <v>0</v>
      </c>
      <c r="P227" s="611">
        <f t="shared" si="221"/>
        <v>0</v>
      </c>
      <c r="Q227" s="611">
        <f t="shared" si="221"/>
        <v>0</v>
      </c>
      <c r="R227" s="611">
        <f t="shared" si="221"/>
        <v>0</v>
      </c>
      <c r="S227" s="611">
        <f t="shared" si="221"/>
        <v>0</v>
      </c>
      <c r="T227" s="611">
        <f t="shared" si="221"/>
        <v>0</v>
      </c>
      <c r="U227" s="611">
        <f t="shared" si="221"/>
        <v>0</v>
      </c>
      <c r="V227" s="611">
        <f t="shared" si="221"/>
        <v>0</v>
      </c>
      <c r="W227" s="611">
        <f t="shared" si="221"/>
        <v>0</v>
      </c>
      <c r="X227" s="611">
        <f t="shared" si="221"/>
        <v>0</v>
      </c>
      <c r="Y227" s="611">
        <f t="shared" si="221"/>
        <v>0</v>
      </c>
      <c r="Z227" s="611">
        <f t="shared" si="221"/>
        <v>0</v>
      </c>
      <c r="AA227" s="611">
        <f t="shared" si="221"/>
        <v>0</v>
      </c>
      <c r="AB227" s="611">
        <f t="shared" si="221"/>
        <v>0</v>
      </c>
      <c r="AC227" s="611">
        <f t="shared" si="221"/>
        <v>0</v>
      </c>
      <c r="AD227" s="611">
        <f t="shared" si="221"/>
        <v>0</v>
      </c>
      <c r="AE227" s="611">
        <f t="shared" si="221"/>
        <v>0</v>
      </c>
      <c r="AF227" s="611">
        <f t="shared" si="221"/>
        <v>0</v>
      </c>
      <c r="AG227" s="611"/>
      <c r="AH227" s="611">
        <f t="shared" ref="AH227:BA227" si="222">SUM(AH228:AH229)</f>
        <v>0</v>
      </c>
      <c r="AI227" s="611">
        <f t="shared" si="222"/>
        <v>0</v>
      </c>
      <c r="AJ227" s="611">
        <f t="shared" si="222"/>
        <v>0</v>
      </c>
      <c r="AK227" s="611">
        <f t="shared" si="222"/>
        <v>0</v>
      </c>
      <c r="AL227" s="611">
        <f t="shared" si="222"/>
        <v>0</v>
      </c>
      <c r="AM227" s="611">
        <f t="shared" si="222"/>
        <v>0</v>
      </c>
      <c r="AN227" s="611">
        <f t="shared" si="222"/>
        <v>0</v>
      </c>
      <c r="AO227" s="611">
        <f t="shared" si="222"/>
        <v>0</v>
      </c>
      <c r="AP227" s="611">
        <f t="shared" si="222"/>
        <v>0</v>
      </c>
      <c r="AQ227" s="611">
        <f t="shared" si="222"/>
        <v>0</v>
      </c>
      <c r="AR227" s="611">
        <f t="shared" si="222"/>
        <v>0</v>
      </c>
      <c r="AS227" s="611">
        <f t="shared" si="222"/>
        <v>0</v>
      </c>
      <c r="AT227" s="611">
        <f t="shared" si="222"/>
        <v>0</v>
      </c>
      <c r="AU227" s="611">
        <f t="shared" si="222"/>
        <v>0</v>
      </c>
      <c r="AV227" s="611">
        <f t="shared" si="222"/>
        <v>0</v>
      </c>
      <c r="AW227" s="611">
        <f t="shared" si="222"/>
        <v>0</v>
      </c>
      <c r="AX227" s="611">
        <f t="shared" si="222"/>
        <v>0</v>
      </c>
      <c r="AY227" s="611">
        <f t="shared" si="222"/>
        <v>0</v>
      </c>
      <c r="AZ227" s="611">
        <f t="shared" si="222"/>
        <v>0</v>
      </c>
      <c r="BA227" s="611">
        <f t="shared" si="222"/>
        <v>0</v>
      </c>
      <c r="BB227" s="58" t="s">
        <v>231</v>
      </c>
      <c r="BC227" s="63"/>
      <c r="BD227" s="63"/>
      <c r="BE227" s="43">
        <v>2016</v>
      </c>
      <c r="BF227" s="62"/>
      <c r="BG227" s="62"/>
    </row>
    <row r="228" spans="1:59" s="630" customFormat="1" ht="22.2" customHeight="1">
      <c r="A228" s="626" t="s">
        <v>116</v>
      </c>
      <c r="B228" s="672"/>
      <c r="C228" s="628"/>
      <c r="D228" s="628"/>
      <c r="E228" s="628"/>
      <c r="F228" s="628"/>
      <c r="G228" s="628"/>
      <c r="H228" s="628"/>
      <c r="I228" s="628"/>
      <c r="J228" s="628"/>
      <c r="K228" s="628"/>
      <c r="L228" s="628"/>
      <c r="M228" s="628"/>
      <c r="N228" s="628"/>
      <c r="O228" s="628"/>
      <c r="P228" s="628"/>
      <c r="Q228" s="628"/>
      <c r="R228" s="628"/>
      <c r="S228" s="628"/>
      <c r="T228" s="628"/>
      <c r="U228" s="628"/>
      <c r="V228" s="628"/>
      <c r="W228" s="628"/>
      <c r="X228" s="628"/>
      <c r="Y228" s="628"/>
      <c r="Z228" s="628"/>
      <c r="AA228" s="628"/>
      <c r="AB228" s="628"/>
      <c r="AC228" s="628"/>
      <c r="AD228" s="628"/>
      <c r="AE228" s="628"/>
      <c r="AF228" s="628"/>
      <c r="AG228" s="628"/>
      <c r="AH228" s="628"/>
      <c r="AI228" s="628"/>
      <c r="AJ228" s="628"/>
      <c r="AK228" s="628"/>
      <c r="AL228" s="628"/>
      <c r="AM228" s="628"/>
      <c r="AN228" s="628"/>
      <c r="AO228" s="628"/>
      <c r="AP228" s="628"/>
      <c r="AQ228" s="628"/>
      <c r="AR228" s="628"/>
      <c r="AS228" s="628"/>
      <c r="AT228" s="628"/>
      <c r="AU228" s="628"/>
      <c r="AV228" s="628"/>
      <c r="AW228" s="628"/>
      <c r="AX228" s="628"/>
      <c r="AY228" s="628"/>
      <c r="AZ228" s="628"/>
      <c r="BA228" s="628"/>
      <c r="BB228" s="604" t="s">
        <v>231</v>
      </c>
      <c r="BC228" s="629"/>
      <c r="BD228" s="629"/>
      <c r="BE228" s="641">
        <v>2016</v>
      </c>
      <c r="BF228" s="642"/>
      <c r="BG228" s="642"/>
    </row>
    <row r="229" spans="1:59" s="630" customFormat="1" ht="22.2" customHeight="1">
      <c r="A229" s="626" t="s">
        <v>116</v>
      </c>
      <c r="B229" s="672"/>
      <c r="C229" s="628"/>
      <c r="D229" s="628"/>
      <c r="E229" s="628"/>
      <c r="F229" s="628"/>
      <c r="G229" s="628"/>
      <c r="H229" s="628"/>
      <c r="I229" s="628"/>
      <c r="J229" s="628"/>
      <c r="K229" s="628"/>
      <c r="L229" s="628"/>
      <c r="M229" s="628"/>
      <c r="N229" s="628"/>
      <c r="O229" s="628"/>
      <c r="P229" s="628"/>
      <c r="Q229" s="628"/>
      <c r="R229" s="628"/>
      <c r="S229" s="628"/>
      <c r="T229" s="628"/>
      <c r="U229" s="628"/>
      <c r="V229" s="628"/>
      <c r="W229" s="628"/>
      <c r="X229" s="628"/>
      <c r="Y229" s="628"/>
      <c r="Z229" s="628"/>
      <c r="AA229" s="628"/>
      <c r="AB229" s="628"/>
      <c r="AC229" s="628"/>
      <c r="AD229" s="628"/>
      <c r="AE229" s="628"/>
      <c r="AF229" s="628"/>
      <c r="AG229" s="628"/>
      <c r="AH229" s="628"/>
      <c r="AI229" s="628"/>
      <c r="AJ229" s="628"/>
      <c r="AK229" s="628"/>
      <c r="AL229" s="628"/>
      <c r="AM229" s="628"/>
      <c r="AN229" s="628"/>
      <c r="AO229" s="628"/>
      <c r="AP229" s="628"/>
      <c r="AQ229" s="628"/>
      <c r="AR229" s="628"/>
      <c r="AS229" s="628"/>
      <c r="AT229" s="628"/>
      <c r="AU229" s="628"/>
      <c r="AV229" s="628"/>
      <c r="AW229" s="628"/>
      <c r="AX229" s="628"/>
      <c r="AY229" s="628"/>
      <c r="AZ229" s="628"/>
      <c r="BA229" s="628"/>
      <c r="BB229" s="604" t="s">
        <v>231</v>
      </c>
      <c r="BC229" s="629"/>
      <c r="BD229" s="629"/>
      <c r="BE229" s="641">
        <v>2016</v>
      </c>
      <c r="BF229" s="642"/>
      <c r="BG229" s="642"/>
    </row>
    <row r="230" spans="1:59" s="613" customFormat="1" ht="22.2" customHeight="1">
      <c r="A230" s="346" t="s">
        <v>79</v>
      </c>
      <c r="B230" s="615" t="s">
        <v>495</v>
      </c>
      <c r="C230" s="611">
        <f>SUM(C231:C233)</f>
        <v>0</v>
      </c>
      <c r="D230" s="611">
        <f>D231</f>
        <v>0</v>
      </c>
      <c r="E230" s="611">
        <f t="shared" ref="E230:BA230" si="223">E231</f>
        <v>0</v>
      </c>
      <c r="F230" s="611">
        <f t="shared" si="223"/>
        <v>0</v>
      </c>
      <c r="G230" s="611">
        <f t="shared" si="223"/>
        <v>0</v>
      </c>
      <c r="H230" s="611">
        <f t="shared" si="223"/>
        <v>0</v>
      </c>
      <c r="I230" s="611">
        <f t="shared" si="223"/>
        <v>0</v>
      </c>
      <c r="J230" s="611">
        <f t="shared" si="223"/>
        <v>0</v>
      </c>
      <c r="K230" s="611">
        <f t="shared" si="223"/>
        <v>0</v>
      </c>
      <c r="L230" s="611">
        <f t="shared" si="223"/>
        <v>0</v>
      </c>
      <c r="M230" s="611">
        <f t="shared" si="223"/>
        <v>0</v>
      </c>
      <c r="N230" s="611">
        <f t="shared" si="223"/>
        <v>0</v>
      </c>
      <c r="O230" s="611">
        <f t="shared" si="223"/>
        <v>0</v>
      </c>
      <c r="P230" s="611">
        <f t="shared" si="223"/>
        <v>0</v>
      </c>
      <c r="Q230" s="611">
        <f t="shared" si="223"/>
        <v>0</v>
      </c>
      <c r="R230" s="611">
        <f t="shared" si="223"/>
        <v>0</v>
      </c>
      <c r="S230" s="611">
        <f t="shared" si="223"/>
        <v>0</v>
      </c>
      <c r="T230" s="611">
        <f t="shared" si="223"/>
        <v>0</v>
      </c>
      <c r="U230" s="611">
        <f t="shared" si="223"/>
        <v>0</v>
      </c>
      <c r="V230" s="611">
        <f t="shared" si="223"/>
        <v>0</v>
      </c>
      <c r="W230" s="611">
        <f t="shared" si="223"/>
        <v>0</v>
      </c>
      <c r="X230" s="611">
        <f t="shared" si="223"/>
        <v>0</v>
      </c>
      <c r="Y230" s="611">
        <f t="shared" si="223"/>
        <v>0</v>
      </c>
      <c r="Z230" s="611">
        <f t="shared" si="223"/>
        <v>0</v>
      </c>
      <c r="AA230" s="611">
        <f t="shared" si="223"/>
        <v>0</v>
      </c>
      <c r="AB230" s="611">
        <f t="shared" si="223"/>
        <v>0</v>
      </c>
      <c r="AC230" s="611">
        <f t="shared" si="223"/>
        <v>0</v>
      </c>
      <c r="AD230" s="611">
        <f t="shared" si="223"/>
        <v>0</v>
      </c>
      <c r="AE230" s="611">
        <f t="shared" si="223"/>
        <v>0</v>
      </c>
      <c r="AF230" s="611">
        <f t="shared" si="223"/>
        <v>0</v>
      </c>
      <c r="AG230" s="611">
        <f t="shared" si="223"/>
        <v>0</v>
      </c>
      <c r="AH230" s="611">
        <f t="shared" si="223"/>
        <v>0</v>
      </c>
      <c r="AI230" s="611">
        <f t="shared" si="223"/>
        <v>0</v>
      </c>
      <c r="AJ230" s="611">
        <f t="shared" si="223"/>
        <v>0</v>
      </c>
      <c r="AK230" s="611">
        <f t="shared" si="223"/>
        <v>0</v>
      </c>
      <c r="AL230" s="611">
        <f t="shared" si="223"/>
        <v>0</v>
      </c>
      <c r="AM230" s="611">
        <f t="shared" si="223"/>
        <v>0</v>
      </c>
      <c r="AN230" s="611">
        <f t="shared" si="223"/>
        <v>0</v>
      </c>
      <c r="AO230" s="611">
        <f t="shared" si="223"/>
        <v>0</v>
      </c>
      <c r="AP230" s="611">
        <f t="shared" si="223"/>
        <v>0</v>
      </c>
      <c r="AQ230" s="611">
        <f t="shared" si="223"/>
        <v>0</v>
      </c>
      <c r="AR230" s="611">
        <f t="shared" si="223"/>
        <v>0</v>
      </c>
      <c r="AS230" s="611">
        <f t="shared" si="223"/>
        <v>0</v>
      </c>
      <c r="AT230" s="611">
        <f t="shared" si="223"/>
        <v>0</v>
      </c>
      <c r="AU230" s="611">
        <f t="shared" si="223"/>
        <v>0</v>
      </c>
      <c r="AV230" s="611">
        <f t="shared" si="223"/>
        <v>0</v>
      </c>
      <c r="AW230" s="611">
        <f t="shared" si="223"/>
        <v>0</v>
      </c>
      <c r="AX230" s="611">
        <f t="shared" si="223"/>
        <v>0</v>
      </c>
      <c r="AY230" s="611">
        <f t="shared" si="223"/>
        <v>0</v>
      </c>
      <c r="AZ230" s="611">
        <f t="shared" si="223"/>
        <v>0</v>
      </c>
      <c r="BA230" s="611">
        <f t="shared" si="223"/>
        <v>0</v>
      </c>
      <c r="BB230" s="58" t="s">
        <v>231</v>
      </c>
      <c r="BC230" s="63"/>
      <c r="BD230" s="63"/>
      <c r="BE230" s="85">
        <v>2016</v>
      </c>
      <c r="BF230" s="63"/>
      <c r="BG230" s="63"/>
    </row>
    <row r="231" spans="1:59" s="613" customFormat="1" ht="22.2" customHeight="1">
      <c r="A231" s="346" t="s">
        <v>79</v>
      </c>
      <c r="B231" s="65" t="s">
        <v>481</v>
      </c>
      <c r="C231" s="611"/>
      <c r="D231" s="611">
        <f>SUM(E231:BA231)</f>
        <v>0</v>
      </c>
      <c r="E231" s="611">
        <f>SUM(E232:E233)</f>
        <v>0</v>
      </c>
      <c r="F231" s="611">
        <f t="shared" ref="F231:BA231" si="224">SUM(F232:F233)</f>
        <v>0</v>
      </c>
      <c r="G231" s="611">
        <f t="shared" si="224"/>
        <v>0</v>
      </c>
      <c r="H231" s="611">
        <f t="shared" si="224"/>
        <v>0</v>
      </c>
      <c r="I231" s="611">
        <f t="shared" si="224"/>
        <v>0</v>
      </c>
      <c r="J231" s="611">
        <f t="shared" si="224"/>
        <v>0</v>
      </c>
      <c r="K231" s="611">
        <f t="shared" si="224"/>
        <v>0</v>
      </c>
      <c r="L231" s="611">
        <f t="shared" si="224"/>
        <v>0</v>
      </c>
      <c r="M231" s="611">
        <f t="shared" si="224"/>
        <v>0</v>
      </c>
      <c r="N231" s="611">
        <f t="shared" si="224"/>
        <v>0</v>
      </c>
      <c r="O231" s="611">
        <f t="shared" si="224"/>
        <v>0</v>
      </c>
      <c r="P231" s="611">
        <f t="shared" si="224"/>
        <v>0</v>
      </c>
      <c r="Q231" s="611">
        <f t="shared" si="224"/>
        <v>0</v>
      </c>
      <c r="R231" s="611">
        <f t="shared" si="224"/>
        <v>0</v>
      </c>
      <c r="S231" s="611">
        <f t="shared" si="224"/>
        <v>0</v>
      </c>
      <c r="T231" s="611">
        <f t="shared" si="224"/>
        <v>0</v>
      </c>
      <c r="U231" s="611">
        <f t="shared" si="224"/>
        <v>0</v>
      </c>
      <c r="V231" s="611">
        <f t="shared" si="224"/>
        <v>0</v>
      </c>
      <c r="W231" s="611">
        <f t="shared" si="224"/>
        <v>0</v>
      </c>
      <c r="X231" s="611">
        <f t="shared" si="224"/>
        <v>0</v>
      </c>
      <c r="Y231" s="611">
        <f t="shared" si="224"/>
        <v>0</v>
      </c>
      <c r="Z231" s="611">
        <f t="shared" si="224"/>
        <v>0</v>
      </c>
      <c r="AA231" s="611">
        <f t="shared" si="224"/>
        <v>0</v>
      </c>
      <c r="AB231" s="611">
        <f t="shared" si="224"/>
        <v>0</v>
      </c>
      <c r="AC231" s="611">
        <f t="shared" si="224"/>
        <v>0</v>
      </c>
      <c r="AD231" s="611">
        <f t="shared" si="224"/>
        <v>0</v>
      </c>
      <c r="AE231" s="611">
        <f t="shared" si="224"/>
        <v>0</v>
      </c>
      <c r="AF231" s="611">
        <f t="shared" si="224"/>
        <v>0</v>
      </c>
      <c r="AG231" s="611">
        <f t="shared" si="224"/>
        <v>0</v>
      </c>
      <c r="AH231" s="611">
        <f t="shared" si="224"/>
        <v>0</v>
      </c>
      <c r="AI231" s="611">
        <f t="shared" si="224"/>
        <v>0</v>
      </c>
      <c r="AJ231" s="611">
        <f t="shared" si="224"/>
        <v>0</v>
      </c>
      <c r="AK231" s="611">
        <f t="shared" si="224"/>
        <v>0</v>
      </c>
      <c r="AL231" s="611">
        <f t="shared" si="224"/>
        <v>0</v>
      </c>
      <c r="AM231" s="611">
        <f t="shared" si="224"/>
        <v>0</v>
      </c>
      <c r="AN231" s="611">
        <f t="shared" si="224"/>
        <v>0</v>
      </c>
      <c r="AO231" s="611">
        <f t="shared" si="224"/>
        <v>0</v>
      </c>
      <c r="AP231" s="611">
        <f t="shared" si="224"/>
        <v>0</v>
      </c>
      <c r="AQ231" s="611">
        <f t="shared" si="224"/>
        <v>0</v>
      </c>
      <c r="AR231" s="611">
        <f t="shared" si="224"/>
        <v>0</v>
      </c>
      <c r="AS231" s="611">
        <f t="shared" si="224"/>
        <v>0</v>
      </c>
      <c r="AT231" s="611">
        <f t="shared" si="224"/>
        <v>0</v>
      </c>
      <c r="AU231" s="611">
        <f t="shared" si="224"/>
        <v>0</v>
      </c>
      <c r="AV231" s="611">
        <f t="shared" si="224"/>
        <v>0</v>
      </c>
      <c r="AW231" s="611">
        <f t="shared" si="224"/>
        <v>0</v>
      </c>
      <c r="AX231" s="611">
        <f t="shared" si="224"/>
        <v>0</v>
      </c>
      <c r="AY231" s="611">
        <f t="shared" si="224"/>
        <v>0</v>
      </c>
      <c r="AZ231" s="611">
        <f t="shared" si="224"/>
        <v>0</v>
      </c>
      <c r="BA231" s="611">
        <f t="shared" si="224"/>
        <v>0</v>
      </c>
      <c r="BB231" s="58" t="s">
        <v>231</v>
      </c>
      <c r="BC231" s="63"/>
      <c r="BD231" s="63"/>
      <c r="BE231" s="85">
        <v>2016</v>
      </c>
      <c r="BF231" s="63"/>
      <c r="BG231" s="63"/>
    </row>
    <row r="232" spans="1:59" s="630" customFormat="1" ht="22.2" customHeight="1">
      <c r="A232" s="626" t="s">
        <v>79</v>
      </c>
      <c r="B232" s="672"/>
      <c r="C232" s="628"/>
      <c r="D232" s="628"/>
      <c r="E232" s="628"/>
      <c r="F232" s="628"/>
      <c r="G232" s="628"/>
      <c r="H232" s="628"/>
      <c r="I232" s="628"/>
      <c r="J232" s="628"/>
      <c r="K232" s="628"/>
      <c r="L232" s="628"/>
      <c r="M232" s="628"/>
      <c r="N232" s="628"/>
      <c r="O232" s="628"/>
      <c r="P232" s="628"/>
      <c r="Q232" s="628"/>
      <c r="R232" s="628"/>
      <c r="S232" s="628"/>
      <c r="T232" s="628"/>
      <c r="U232" s="628"/>
      <c r="V232" s="628"/>
      <c r="W232" s="628"/>
      <c r="X232" s="628"/>
      <c r="Y232" s="628"/>
      <c r="Z232" s="628"/>
      <c r="AA232" s="628"/>
      <c r="AB232" s="628"/>
      <c r="AC232" s="628"/>
      <c r="AD232" s="628"/>
      <c r="AE232" s="628"/>
      <c r="AF232" s="628"/>
      <c r="AG232" s="628"/>
      <c r="AH232" s="628"/>
      <c r="AI232" s="628"/>
      <c r="AJ232" s="628"/>
      <c r="AK232" s="628"/>
      <c r="AL232" s="628"/>
      <c r="AM232" s="628"/>
      <c r="AN232" s="628"/>
      <c r="AO232" s="628"/>
      <c r="AP232" s="628"/>
      <c r="AQ232" s="628"/>
      <c r="AR232" s="628"/>
      <c r="AS232" s="628"/>
      <c r="AT232" s="628"/>
      <c r="AU232" s="628"/>
      <c r="AV232" s="628"/>
      <c r="AW232" s="628"/>
      <c r="AX232" s="628"/>
      <c r="AY232" s="628"/>
      <c r="AZ232" s="628"/>
      <c r="BA232" s="628"/>
      <c r="BB232" s="604" t="s">
        <v>231</v>
      </c>
      <c r="BC232" s="629"/>
      <c r="BD232" s="629"/>
      <c r="BE232" s="606">
        <v>2016</v>
      </c>
      <c r="BF232" s="629"/>
      <c r="BG232" s="629"/>
    </row>
    <row r="233" spans="1:59" s="630" customFormat="1" ht="22.2" customHeight="1">
      <c r="A233" s="626" t="s">
        <v>79</v>
      </c>
      <c r="B233" s="672"/>
      <c r="C233" s="628"/>
      <c r="D233" s="628"/>
      <c r="E233" s="628"/>
      <c r="F233" s="628"/>
      <c r="G233" s="628"/>
      <c r="H233" s="628"/>
      <c r="I233" s="628"/>
      <c r="J233" s="628"/>
      <c r="K233" s="628"/>
      <c r="L233" s="628"/>
      <c r="M233" s="628"/>
      <c r="N233" s="628"/>
      <c r="O233" s="628"/>
      <c r="P233" s="628"/>
      <c r="Q233" s="628"/>
      <c r="R233" s="628"/>
      <c r="S233" s="628"/>
      <c r="T233" s="628"/>
      <c r="U233" s="628"/>
      <c r="V233" s="628"/>
      <c r="W233" s="628"/>
      <c r="X233" s="628"/>
      <c r="Y233" s="628"/>
      <c r="Z233" s="628"/>
      <c r="AA233" s="628"/>
      <c r="AB233" s="628"/>
      <c r="AC233" s="628"/>
      <c r="AD233" s="628"/>
      <c r="AE233" s="628"/>
      <c r="AF233" s="628"/>
      <c r="AG233" s="628"/>
      <c r="AH233" s="628"/>
      <c r="AI233" s="628"/>
      <c r="AJ233" s="628"/>
      <c r="AK233" s="628"/>
      <c r="AL233" s="628"/>
      <c r="AM233" s="628"/>
      <c r="AN233" s="628"/>
      <c r="AO233" s="628"/>
      <c r="AP233" s="628"/>
      <c r="AQ233" s="628"/>
      <c r="AR233" s="628"/>
      <c r="AS233" s="628"/>
      <c r="AT233" s="628"/>
      <c r="AU233" s="628"/>
      <c r="AV233" s="628"/>
      <c r="AW233" s="628"/>
      <c r="AX233" s="628"/>
      <c r="AY233" s="628"/>
      <c r="AZ233" s="628"/>
      <c r="BA233" s="628"/>
      <c r="BB233" s="604" t="s">
        <v>231</v>
      </c>
      <c r="BC233" s="629"/>
      <c r="BD233" s="629"/>
      <c r="BE233" s="606">
        <v>2016</v>
      </c>
      <c r="BF233" s="629"/>
      <c r="BG233" s="629"/>
    </row>
    <row r="234" spans="1:59" s="613" customFormat="1" ht="22.2" customHeight="1">
      <c r="A234" s="346" t="s">
        <v>81</v>
      </c>
      <c r="B234" s="615" t="s">
        <v>496</v>
      </c>
      <c r="C234" s="611">
        <f>SUM(C235:C237)</f>
        <v>0</v>
      </c>
      <c r="D234" s="611">
        <f>D235</f>
        <v>0</v>
      </c>
      <c r="E234" s="611">
        <f t="shared" ref="E234:BA234" si="225">E235</f>
        <v>0</v>
      </c>
      <c r="F234" s="611">
        <f t="shared" si="225"/>
        <v>0</v>
      </c>
      <c r="G234" s="611">
        <f t="shared" si="225"/>
        <v>0</v>
      </c>
      <c r="H234" s="611">
        <f t="shared" si="225"/>
        <v>0</v>
      </c>
      <c r="I234" s="611">
        <f t="shared" si="225"/>
        <v>0</v>
      </c>
      <c r="J234" s="611">
        <f t="shared" si="225"/>
        <v>0</v>
      </c>
      <c r="K234" s="611">
        <f t="shared" si="225"/>
        <v>0</v>
      </c>
      <c r="L234" s="611">
        <f t="shared" si="225"/>
        <v>0</v>
      </c>
      <c r="M234" s="611">
        <f t="shared" si="225"/>
        <v>0</v>
      </c>
      <c r="N234" s="611">
        <f t="shared" si="225"/>
        <v>0</v>
      </c>
      <c r="O234" s="611">
        <f t="shared" si="225"/>
        <v>0</v>
      </c>
      <c r="P234" s="611">
        <f t="shared" si="225"/>
        <v>0</v>
      </c>
      <c r="Q234" s="611">
        <f t="shared" si="225"/>
        <v>0</v>
      </c>
      <c r="R234" s="611">
        <f t="shared" si="225"/>
        <v>0</v>
      </c>
      <c r="S234" s="611">
        <f t="shared" si="225"/>
        <v>0</v>
      </c>
      <c r="T234" s="611">
        <f t="shared" si="225"/>
        <v>0</v>
      </c>
      <c r="U234" s="611">
        <f t="shared" si="225"/>
        <v>0</v>
      </c>
      <c r="V234" s="611">
        <f t="shared" si="225"/>
        <v>0</v>
      </c>
      <c r="W234" s="611">
        <f t="shared" si="225"/>
        <v>0</v>
      </c>
      <c r="X234" s="611">
        <f t="shared" si="225"/>
        <v>0</v>
      </c>
      <c r="Y234" s="611">
        <f t="shared" si="225"/>
        <v>0</v>
      </c>
      <c r="Z234" s="611">
        <f t="shared" si="225"/>
        <v>0</v>
      </c>
      <c r="AA234" s="611">
        <f t="shared" si="225"/>
        <v>0</v>
      </c>
      <c r="AB234" s="611">
        <f t="shared" si="225"/>
        <v>0</v>
      </c>
      <c r="AC234" s="611">
        <f t="shared" si="225"/>
        <v>0</v>
      </c>
      <c r="AD234" s="611">
        <f t="shared" si="225"/>
        <v>0</v>
      </c>
      <c r="AE234" s="611">
        <f t="shared" si="225"/>
        <v>0</v>
      </c>
      <c r="AF234" s="611">
        <f t="shared" si="225"/>
        <v>0</v>
      </c>
      <c r="AG234" s="611">
        <f t="shared" si="225"/>
        <v>0</v>
      </c>
      <c r="AH234" s="611">
        <f t="shared" si="225"/>
        <v>0</v>
      </c>
      <c r="AI234" s="611">
        <f t="shared" si="225"/>
        <v>0</v>
      </c>
      <c r="AJ234" s="611">
        <f t="shared" si="225"/>
        <v>0</v>
      </c>
      <c r="AK234" s="611">
        <f t="shared" si="225"/>
        <v>0</v>
      </c>
      <c r="AL234" s="611">
        <f t="shared" si="225"/>
        <v>0</v>
      </c>
      <c r="AM234" s="611">
        <f t="shared" si="225"/>
        <v>0</v>
      </c>
      <c r="AN234" s="611">
        <f t="shared" si="225"/>
        <v>0</v>
      </c>
      <c r="AO234" s="611">
        <f t="shared" si="225"/>
        <v>0</v>
      </c>
      <c r="AP234" s="611">
        <f t="shared" si="225"/>
        <v>0</v>
      </c>
      <c r="AQ234" s="611">
        <f t="shared" si="225"/>
        <v>0</v>
      </c>
      <c r="AR234" s="611">
        <f t="shared" si="225"/>
        <v>0</v>
      </c>
      <c r="AS234" s="611">
        <f t="shared" si="225"/>
        <v>0</v>
      </c>
      <c r="AT234" s="611">
        <f t="shared" si="225"/>
        <v>0</v>
      </c>
      <c r="AU234" s="611">
        <f t="shared" si="225"/>
        <v>0</v>
      </c>
      <c r="AV234" s="611">
        <f t="shared" si="225"/>
        <v>0</v>
      </c>
      <c r="AW234" s="611">
        <f t="shared" si="225"/>
        <v>0</v>
      </c>
      <c r="AX234" s="611">
        <f t="shared" si="225"/>
        <v>0</v>
      </c>
      <c r="AY234" s="611">
        <f t="shared" si="225"/>
        <v>0</v>
      </c>
      <c r="AZ234" s="611">
        <f t="shared" si="225"/>
        <v>0</v>
      </c>
      <c r="BA234" s="611">
        <f t="shared" si="225"/>
        <v>0</v>
      </c>
      <c r="BB234" s="58" t="s">
        <v>231</v>
      </c>
      <c r="BC234" s="63"/>
      <c r="BD234" s="63"/>
      <c r="BE234" s="85">
        <v>2016</v>
      </c>
      <c r="BF234" s="63"/>
      <c r="BG234" s="63"/>
    </row>
    <row r="235" spans="1:59" s="613" customFormat="1" ht="22.2" customHeight="1">
      <c r="A235" s="346" t="s">
        <v>81</v>
      </c>
      <c r="B235" s="65" t="s">
        <v>481</v>
      </c>
      <c r="C235" s="611"/>
      <c r="D235" s="611">
        <f>SUM(E235:BA235)</f>
        <v>0</v>
      </c>
      <c r="E235" s="611">
        <f>SUM(E236:E237)</f>
        <v>0</v>
      </c>
      <c r="F235" s="611">
        <f t="shared" ref="F235:BA235" si="226">SUM(F236:F237)</f>
        <v>0</v>
      </c>
      <c r="G235" s="611">
        <f t="shared" si="226"/>
        <v>0</v>
      </c>
      <c r="H235" s="611">
        <f t="shared" si="226"/>
        <v>0</v>
      </c>
      <c r="I235" s="611">
        <f t="shared" si="226"/>
        <v>0</v>
      </c>
      <c r="J235" s="611">
        <f t="shared" si="226"/>
        <v>0</v>
      </c>
      <c r="K235" s="611">
        <f t="shared" si="226"/>
        <v>0</v>
      </c>
      <c r="L235" s="611">
        <f t="shared" si="226"/>
        <v>0</v>
      </c>
      <c r="M235" s="611">
        <f t="shared" si="226"/>
        <v>0</v>
      </c>
      <c r="N235" s="611">
        <f t="shared" si="226"/>
        <v>0</v>
      </c>
      <c r="O235" s="611">
        <f t="shared" si="226"/>
        <v>0</v>
      </c>
      <c r="P235" s="611">
        <f t="shared" si="226"/>
        <v>0</v>
      </c>
      <c r="Q235" s="611">
        <f t="shared" si="226"/>
        <v>0</v>
      </c>
      <c r="R235" s="611">
        <f t="shared" si="226"/>
        <v>0</v>
      </c>
      <c r="S235" s="611">
        <f t="shared" si="226"/>
        <v>0</v>
      </c>
      <c r="T235" s="611">
        <f t="shared" si="226"/>
        <v>0</v>
      </c>
      <c r="U235" s="611">
        <f t="shared" si="226"/>
        <v>0</v>
      </c>
      <c r="V235" s="611">
        <f t="shared" si="226"/>
        <v>0</v>
      </c>
      <c r="W235" s="611">
        <f t="shared" si="226"/>
        <v>0</v>
      </c>
      <c r="X235" s="611">
        <f t="shared" si="226"/>
        <v>0</v>
      </c>
      <c r="Y235" s="611">
        <f t="shared" si="226"/>
        <v>0</v>
      </c>
      <c r="Z235" s="611">
        <f t="shared" si="226"/>
        <v>0</v>
      </c>
      <c r="AA235" s="611">
        <f t="shared" si="226"/>
        <v>0</v>
      </c>
      <c r="AB235" s="611">
        <f t="shared" si="226"/>
        <v>0</v>
      </c>
      <c r="AC235" s="611">
        <f t="shared" si="226"/>
        <v>0</v>
      </c>
      <c r="AD235" s="611">
        <f t="shared" si="226"/>
        <v>0</v>
      </c>
      <c r="AE235" s="611">
        <f t="shared" si="226"/>
        <v>0</v>
      </c>
      <c r="AF235" s="611">
        <f t="shared" si="226"/>
        <v>0</v>
      </c>
      <c r="AG235" s="611">
        <f t="shared" si="226"/>
        <v>0</v>
      </c>
      <c r="AH235" s="611">
        <f t="shared" si="226"/>
        <v>0</v>
      </c>
      <c r="AI235" s="611">
        <f t="shared" si="226"/>
        <v>0</v>
      </c>
      <c r="AJ235" s="611">
        <f t="shared" si="226"/>
        <v>0</v>
      </c>
      <c r="AK235" s="611">
        <f t="shared" si="226"/>
        <v>0</v>
      </c>
      <c r="AL235" s="611">
        <f t="shared" si="226"/>
        <v>0</v>
      </c>
      <c r="AM235" s="611">
        <f t="shared" si="226"/>
        <v>0</v>
      </c>
      <c r="AN235" s="611">
        <f t="shared" si="226"/>
        <v>0</v>
      </c>
      <c r="AO235" s="611">
        <f t="shared" si="226"/>
        <v>0</v>
      </c>
      <c r="AP235" s="611">
        <f t="shared" si="226"/>
        <v>0</v>
      </c>
      <c r="AQ235" s="611">
        <f t="shared" si="226"/>
        <v>0</v>
      </c>
      <c r="AR235" s="611">
        <f t="shared" si="226"/>
        <v>0</v>
      </c>
      <c r="AS235" s="611">
        <f t="shared" si="226"/>
        <v>0</v>
      </c>
      <c r="AT235" s="611">
        <f t="shared" si="226"/>
        <v>0</v>
      </c>
      <c r="AU235" s="611">
        <f t="shared" si="226"/>
        <v>0</v>
      </c>
      <c r="AV235" s="611">
        <f t="shared" si="226"/>
        <v>0</v>
      </c>
      <c r="AW235" s="611">
        <f t="shared" si="226"/>
        <v>0</v>
      </c>
      <c r="AX235" s="611">
        <f t="shared" si="226"/>
        <v>0</v>
      </c>
      <c r="AY235" s="611">
        <f t="shared" si="226"/>
        <v>0</v>
      </c>
      <c r="AZ235" s="611">
        <f t="shared" si="226"/>
        <v>0</v>
      </c>
      <c r="BA235" s="611">
        <f t="shared" si="226"/>
        <v>0</v>
      </c>
      <c r="BB235" s="58" t="s">
        <v>231</v>
      </c>
      <c r="BC235" s="63"/>
      <c r="BD235" s="63"/>
      <c r="BE235" s="85">
        <v>2016</v>
      </c>
      <c r="BF235" s="63"/>
      <c r="BG235" s="63"/>
    </row>
    <row r="236" spans="1:59" s="630" customFormat="1" ht="22.2" customHeight="1">
      <c r="A236" s="626" t="s">
        <v>81</v>
      </c>
      <c r="B236" s="672"/>
      <c r="C236" s="628"/>
      <c r="D236" s="628"/>
      <c r="E236" s="628"/>
      <c r="F236" s="628"/>
      <c r="G236" s="628"/>
      <c r="H236" s="628"/>
      <c r="I236" s="628"/>
      <c r="J236" s="628"/>
      <c r="K236" s="628"/>
      <c r="L236" s="628"/>
      <c r="M236" s="628"/>
      <c r="N236" s="628"/>
      <c r="O236" s="628"/>
      <c r="P236" s="628"/>
      <c r="Q236" s="628"/>
      <c r="R236" s="628"/>
      <c r="S236" s="628"/>
      <c r="T236" s="628"/>
      <c r="U236" s="628"/>
      <c r="V236" s="628"/>
      <c r="W236" s="628"/>
      <c r="X236" s="628"/>
      <c r="Y236" s="628"/>
      <c r="Z236" s="628"/>
      <c r="AA236" s="628"/>
      <c r="AB236" s="628"/>
      <c r="AC236" s="628"/>
      <c r="AD236" s="628"/>
      <c r="AE236" s="628"/>
      <c r="AF236" s="628"/>
      <c r="AG236" s="628"/>
      <c r="AH236" s="628"/>
      <c r="AI236" s="628"/>
      <c r="AJ236" s="628"/>
      <c r="AK236" s="628"/>
      <c r="AL236" s="628"/>
      <c r="AM236" s="628"/>
      <c r="AN236" s="628"/>
      <c r="AO236" s="628"/>
      <c r="AP236" s="628"/>
      <c r="AQ236" s="628"/>
      <c r="AR236" s="628"/>
      <c r="AS236" s="628"/>
      <c r="AT236" s="628"/>
      <c r="AU236" s="628"/>
      <c r="AV236" s="628"/>
      <c r="AW236" s="628"/>
      <c r="AX236" s="628"/>
      <c r="AY236" s="628"/>
      <c r="AZ236" s="628"/>
      <c r="BA236" s="628"/>
      <c r="BB236" s="604" t="s">
        <v>231</v>
      </c>
      <c r="BC236" s="629"/>
      <c r="BD236" s="629"/>
      <c r="BE236" s="606">
        <v>2016</v>
      </c>
      <c r="BF236" s="629"/>
      <c r="BG236" s="629"/>
    </row>
    <row r="237" spans="1:59" s="630" customFormat="1" ht="22.2" customHeight="1">
      <c r="A237" s="626" t="s">
        <v>81</v>
      </c>
      <c r="B237" s="672"/>
      <c r="C237" s="628"/>
      <c r="D237" s="628"/>
      <c r="E237" s="628"/>
      <c r="F237" s="628"/>
      <c r="G237" s="628"/>
      <c r="H237" s="628"/>
      <c r="I237" s="628"/>
      <c r="J237" s="628"/>
      <c r="K237" s="628"/>
      <c r="L237" s="628"/>
      <c r="M237" s="628"/>
      <c r="N237" s="628"/>
      <c r="O237" s="628"/>
      <c r="P237" s="628"/>
      <c r="Q237" s="628"/>
      <c r="R237" s="628"/>
      <c r="S237" s="628"/>
      <c r="T237" s="628"/>
      <c r="U237" s="628"/>
      <c r="V237" s="628"/>
      <c r="W237" s="628"/>
      <c r="X237" s="628"/>
      <c r="Y237" s="628"/>
      <c r="Z237" s="628"/>
      <c r="AA237" s="628"/>
      <c r="AB237" s="628"/>
      <c r="AC237" s="628"/>
      <c r="AD237" s="628"/>
      <c r="AE237" s="628"/>
      <c r="AF237" s="628"/>
      <c r="AG237" s="628"/>
      <c r="AH237" s="628"/>
      <c r="AI237" s="628"/>
      <c r="AJ237" s="628"/>
      <c r="AK237" s="628"/>
      <c r="AL237" s="628"/>
      <c r="AM237" s="628"/>
      <c r="AN237" s="628"/>
      <c r="AO237" s="628"/>
      <c r="AP237" s="628"/>
      <c r="AQ237" s="628"/>
      <c r="AR237" s="628"/>
      <c r="AS237" s="628"/>
      <c r="AT237" s="628"/>
      <c r="AU237" s="628"/>
      <c r="AV237" s="628"/>
      <c r="AW237" s="628"/>
      <c r="AX237" s="628"/>
      <c r="AY237" s="628"/>
      <c r="AZ237" s="628"/>
      <c r="BA237" s="628"/>
      <c r="BB237" s="604" t="s">
        <v>231</v>
      </c>
      <c r="BC237" s="629"/>
      <c r="BD237" s="629"/>
      <c r="BE237" s="606">
        <v>2016</v>
      </c>
      <c r="BF237" s="629"/>
      <c r="BG237" s="629"/>
    </row>
    <row r="238" spans="1:59" s="634" customFormat="1" ht="22.2" customHeight="1">
      <c r="A238" s="351" t="s">
        <v>502</v>
      </c>
      <c r="B238" s="94" t="s">
        <v>431</v>
      </c>
      <c r="C238" s="619">
        <f>SUM(C239:C241)</f>
        <v>0</v>
      </c>
      <c r="D238" s="619">
        <f>D239</f>
        <v>0</v>
      </c>
      <c r="E238" s="619">
        <f t="shared" ref="E238:BA238" si="227">E239</f>
        <v>0</v>
      </c>
      <c r="F238" s="619">
        <f t="shared" si="227"/>
        <v>0</v>
      </c>
      <c r="G238" s="619">
        <f t="shared" si="227"/>
        <v>0</v>
      </c>
      <c r="H238" s="619">
        <f t="shared" si="227"/>
        <v>0</v>
      </c>
      <c r="I238" s="619">
        <f t="shared" si="227"/>
        <v>0</v>
      </c>
      <c r="J238" s="619">
        <f t="shared" si="227"/>
        <v>0</v>
      </c>
      <c r="K238" s="619">
        <f t="shared" si="227"/>
        <v>0</v>
      </c>
      <c r="L238" s="619">
        <f t="shared" si="227"/>
        <v>0</v>
      </c>
      <c r="M238" s="619">
        <f t="shared" si="227"/>
        <v>0</v>
      </c>
      <c r="N238" s="619">
        <f t="shared" si="227"/>
        <v>0</v>
      </c>
      <c r="O238" s="619">
        <f t="shared" si="227"/>
        <v>0</v>
      </c>
      <c r="P238" s="619">
        <f t="shared" si="227"/>
        <v>0</v>
      </c>
      <c r="Q238" s="619">
        <f t="shared" si="227"/>
        <v>0</v>
      </c>
      <c r="R238" s="619">
        <f t="shared" si="227"/>
        <v>0</v>
      </c>
      <c r="S238" s="619">
        <f t="shared" si="227"/>
        <v>0</v>
      </c>
      <c r="T238" s="619">
        <f t="shared" si="227"/>
        <v>0</v>
      </c>
      <c r="U238" s="619">
        <f t="shared" si="227"/>
        <v>0</v>
      </c>
      <c r="V238" s="619">
        <f t="shared" si="227"/>
        <v>0</v>
      </c>
      <c r="W238" s="619">
        <f t="shared" si="227"/>
        <v>0</v>
      </c>
      <c r="X238" s="619">
        <f t="shared" si="227"/>
        <v>0</v>
      </c>
      <c r="Y238" s="619">
        <f t="shared" si="227"/>
        <v>0</v>
      </c>
      <c r="Z238" s="619">
        <f t="shared" si="227"/>
        <v>0</v>
      </c>
      <c r="AA238" s="619">
        <f t="shared" si="227"/>
        <v>0</v>
      </c>
      <c r="AB238" s="619">
        <f t="shared" si="227"/>
        <v>0</v>
      </c>
      <c r="AC238" s="619">
        <f t="shared" si="227"/>
        <v>0</v>
      </c>
      <c r="AD238" s="619">
        <f t="shared" si="227"/>
        <v>0</v>
      </c>
      <c r="AE238" s="619">
        <f t="shared" si="227"/>
        <v>0</v>
      </c>
      <c r="AF238" s="619">
        <f t="shared" si="227"/>
        <v>0</v>
      </c>
      <c r="AG238" s="619">
        <f t="shared" si="227"/>
        <v>0</v>
      </c>
      <c r="AH238" s="619">
        <f t="shared" si="227"/>
        <v>0</v>
      </c>
      <c r="AI238" s="619">
        <f t="shared" si="227"/>
        <v>0</v>
      </c>
      <c r="AJ238" s="619">
        <f t="shared" si="227"/>
        <v>0</v>
      </c>
      <c r="AK238" s="619">
        <f t="shared" si="227"/>
        <v>0</v>
      </c>
      <c r="AL238" s="619">
        <f t="shared" si="227"/>
        <v>0</v>
      </c>
      <c r="AM238" s="619">
        <f t="shared" si="227"/>
        <v>0</v>
      </c>
      <c r="AN238" s="619">
        <f t="shared" si="227"/>
        <v>0</v>
      </c>
      <c r="AO238" s="619">
        <f t="shared" si="227"/>
        <v>0</v>
      </c>
      <c r="AP238" s="619">
        <f t="shared" si="227"/>
        <v>0</v>
      </c>
      <c r="AQ238" s="619">
        <f t="shared" si="227"/>
        <v>0</v>
      </c>
      <c r="AR238" s="619">
        <f t="shared" si="227"/>
        <v>0</v>
      </c>
      <c r="AS238" s="619">
        <f t="shared" si="227"/>
        <v>0</v>
      </c>
      <c r="AT238" s="619">
        <f t="shared" si="227"/>
        <v>0</v>
      </c>
      <c r="AU238" s="619">
        <f t="shared" si="227"/>
        <v>0</v>
      </c>
      <c r="AV238" s="619">
        <f t="shared" si="227"/>
        <v>0</v>
      </c>
      <c r="AW238" s="619">
        <f t="shared" si="227"/>
        <v>0</v>
      </c>
      <c r="AX238" s="619">
        <f t="shared" si="227"/>
        <v>0</v>
      </c>
      <c r="AY238" s="619">
        <f t="shared" si="227"/>
        <v>0</v>
      </c>
      <c r="AZ238" s="619">
        <f t="shared" si="227"/>
        <v>0</v>
      </c>
      <c r="BA238" s="619">
        <f t="shared" si="227"/>
        <v>0</v>
      </c>
      <c r="BB238" s="58" t="s">
        <v>231</v>
      </c>
      <c r="BC238" s="63"/>
      <c r="BD238" s="92"/>
      <c r="BE238" s="85">
        <v>2016</v>
      </c>
      <c r="BF238" s="91"/>
      <c r="BG238" s="91"/>
    </row>
    <row r="239" spans="1:59" s="623" customFormat="1" ht="22.2" customHeight="1">
      <c r="A239" s="346" t="s">
        <v>91</v>
      </c>
      <c r="B239" s="65" t="s">
        <v>481</v>
      </c>
      <c r="C239" s="620"/>
      <c r="D239" s="620">
        <f>SUM(E239:BA239)</f>
        <v>0</v>
      </c>
      <c r="E239" s="620">
        <f>SUM(E240:E241)</f>
        <v>0</v>
      </c>
      <c r="F239" s="620">
        <f t="shared" ref="F239:BA239" si="228">SUM(F240:F241)</f>
        <v>0</v>
      </c>
      <c r="G239" s="620">
        <f t="shared" si="228"/>
        <v>0</v>
      </c>
      <c r="H239" s="620">
        <f t="shared" si="228"/>
        <v>0</v>
      </c>
      <c r="I239" s="620">
        <f t="shared" si="228"/>
        <v>0</v>
      </c>
      <c r="J239" s="620">
        <f t="shared" si="228"/>
        <v>0</v>
      </c>
      <c r="K239" s="620">
        <f t="shared" si="228"/>
        <v>0</v>
      </c>
      <c r="L239" s="620">
        <f t="shared" si="228"/>
        <v>0</v>
      </c>
      <c r="M239" s="620">
        <f t="shared" si="228"/>
        <v>0</v>
      </c>
      <c r="N239" s="620">
        <f t="shared" si="228"/>
        <v>0</v>
      </c>
      <c r="O239" s="620">
        <f t="shared" si="228"/>
        <v>0</v>
      </c>
      <c r="P239" s="620">
        <f t="shared" si="228"/>
        <v>0</v>
      </c>
      <c r="Q239" s="620">
        <f t="shared" si="228"/>
        <v>0</v>
      </c>
      <c r="R239" s="620">
        <f t="shared" si="228"/>
        <v>0</v>
      </c>
      <c r="S239" s="620">
        <f t="shared" si="228"/>
        <v>0</v>
      </c>
      <c r="T239" s="620">
        <f t="shared" si="228"/>
        <v>0</v>
      </c>
      <c r="U239" s="620">
        <f t="shared" si="228"/>
        <v>0</v>
      </c>
      <c r="V239" s="620">
        <f t="shared" si="228"/>
        <v>0</v>
      </c>
      <c r="W239" s="620">
        <f t="shared" si="228"/>
        <v>0</v>
      </c>
      <c r="X239" s="620">
        <f t="shared" si="228"/>
        <v>0</v>
      </c>
      <c r="Y239" s="620">
        <f t="shared" si="228"/>
        <v>0</v>
      </c>
      <c r="Z239" s="620">
        <f t="shared" si="228"/>
        <v>0</v>
      </c>
      <c r="AA239" s="620">
        <f t="shared" si="228"/>
        <v>0</v>
      </c>
      <c r="AB239" s="620">
        <f t="shared" si="228"/>
        <v>0</v>
      </c>
      <c r="AC239" s="620">
        <f t="shared" si="228"/>
        <v>0</v>
      </c>
      <c r="AD239" s="620">
        <f t="shared" si="228"/>
        <v>0</v>
      </c>
      <c r="AE239" s="620">
        <f t="shared" si="228"/>
        <v>0</v>
      </c>
      <c r="AF239" s="620">
        <f t="shared" si="228"/>
        <v>0</v>
      </c>
      <c r="AG239" s="620">
        <f t="shared" si="228"/>
        <v>0</v>
      </c>
      <c r="AH239" s="620">
        <f t="shared" si="228"/>
        <v>0</v>
      </c>
      <c r="AI239" s="620">
        <f t="shared" si="228"/>
        <v>0</v>
      </c>
      <c r="AJ239" s="620">
        <f t="shared" si="228"/>
        <v>0</v>
      </c>
      <c r="AK239" s="620">
        <f t="shared" si="228"/>
        <v>0</v>
      </c>
      <c r="AL239" s="620">
        <f t="shared" si="228"/>
        <v>0</v>
      </c>
      <c r="AM239" s="620">
        <f t="shared" si="228"/>
        <v>0</v>
      </c>
      <c r="AN239" s="620">
        <f t="shared" si="228"/>
        <v>0</v>
      </c>
      <c r="AO239" s="620">
        <f t="shared" si="228"/>
        <v>0</v>
      </c>
      <c r="AP239" s="620">
        <f t="shared" si="228"/>
        <v>0</v>
      </c>
      <c r="AQ239" s="620">
        <f t="shared" si="228"/>
        <v>0</v>
      </c>
      <c r="AR239" s="620">
        <f t="shared" si="228"/>
        <v>0</v>
      </c>
      <c r="AS239" s="620">
        <f t="shared" si="228"/>
        <v>0</v>
      </c>
      <c r="AT239" s="620">
        <f t="shared" si="228"/>
        <v>0</v>
      </c>
      <c r="AU239" s="620">
        <f t="shared" si="228"/>
        <v>0</v>
      </c>
      <c r="AV239" s="620">
        <f t="shared" si="228"/>
        <v>0</v>
      </c>
      <c r="AW239" s="620">
        <f t="shared" si="228"/>
        <v>0</v>
      </c>
      <c r="AX239" s="620">
        <f t="shared" si="228"/>
        <v>0</v>
      </c>
      <c r="AY239" s="620">
        <f t="shared" si="228"/>
        <v>0</v>
      </c>
      <c r="AZ239" s="620">
        <f t="shared" si="228"/>
        <v>0</v>
      </c>
      <c r="BA239" s="620">
        <f t="shared" si="228"/>
        <v>0</v>
      </c>
      <c r="BB239" s="58" t="s">
        <v>231</v>
      </c>
      <c r="BC239" s="63"/>
      <c r="BD239" s="621"/>
      <c r="BE239" s="85">
        <v>2016</v>
      </c>
      <c r="BF239" s="622"/>
      <c r="BG239" s="622"/>
    </row>
    <row r="240" spans="1:59" s="630" customFormat="1" ht="22.2" customHeight="1">
      <c r="A240" s="626" t="s">
        <v>91</v>
      </c>
      <c r="B240" s="672"/>
      <c r="C240" s="628"/>
      <c r="D240" s="628"/>
      <c r="E240" s="628"/>
      <c r="F240" s="628"/>
      <c r="G240" s="628"/>
      <c r="H240" s="628"/>
      <c r="I240" s="628"/>
      <c r="J240" s="628"/>
      <c r="K240" s="628"/>
      <c r="L240" s="628"/>
      <c r="M240" s="628"/>
      <c r="N240" s="628"/>
      <c r="O240" s="628"/>
      <c r="P240" s="628"/>
      <c r="Q240" s="628"/>
      <c r="R240" s="628"/>
      <c r="S240" s="628"/>
      <c r="T240" s="628"/>
      <c r="U240" s="628"/>
      <c r="V240" s="628"/>
      <c r="W240" s="628"/>
      <c r="X240" s="628"/>
      <c r="Y240" s="628"/>
      <c r="Z240" s="628"/>
      <c r="AA240" s="628"/>
      <c r="AB240" s="628"/>
      <c r="AC240" s="628"/>
      <c r="AD240" s="628"/>
      <c r="AE240" s="628"/>
      <c r="AF240" s="628"/>
      <c r="AG240" s="628"/>
      <c r="AH240" s="628"/>
      <c r="AI240" s="628"/>
      <c r="AJ240" s="628"/>
      <c r="AK240" s="628"/>
      <c r="AL240" s="628"/>
      <c r="AM240" s="628"/>
      <c r="AN240" s="628"/>
      <c r="AO240" s="628"/>
      <c r="AP240" s="628"/>
      <c r="AQ240" s="628"/>
      <c r="AR240" s="628"/>
      <c r="AS240" s="628"/>
      <c r="AT240" s="628"/>
      <c r="AU240" s="628"/>
      <c r="AV240" s="628"/>
      <c r="AW240" s="628"/>
      <c r="AX240" s="628"/>
      <c r="AY240" s="628"/>
      <c r="AZ240" s="628"/>
      <c r="BA240" s="628"/>
      <c r="BB240" s="604" t="s">
        <v>231</v>
      </c>
      <c r="BC240" s="629"/>
      <c r="BD240" s="629"/>
      <c r="BE240" s="606">
        <v>2016</v>
      </c>
      <c r="BF240" s="629"/>
      <c r="BG240" s="629"/>
    </row>
    <row r="241" spans="1:59" s="630" customFormat="1" ht="22.2" customHeight="1">
      <c r="A241" s="626" t="s">
        <v>91</v>
      </c>
      <c r="B241" s="672"/>
      <c r="C241" s="628"/>
      <c r="D241" s="628"/>
      <c r="E241" s="628"/>
      <c r="F241" s="628"/>
      <c r="G241" s="628"/>
      <c r="H241" s="628"/>
      <c r="I241" s="628"/>
      <c r="J241" s="628"/>
      <c r="K241" s="628"/>
      <c r="L241" s="628"/>
      <c r="M241" s="628"/>
      <c r="N241" s="628"/>
      <c r="O241" s="628"/>
      <c r="P241" s="628"/>
      <c r="Q241" s="628"/>
      <c r="R241" s="628"/>
      <c r="S241" s="628"/>
      <c r="T241" s="628"/>
      <c r="U241" s="628"/>
      <c r="V241" s="628"/>
      <c r="W241" s="628"/>
      <c r="X241" s="628"/>
      <c r="Y241" s="628"/>
      <c r="Z241" s="628"/>
      <c r="AA241" s="628"/>
      <c r="AB241" s="628"/>
      <c r="AC241" s="628"/>
      <c r="AD241" s="628"/>
      <c r="AE241" s="628"/>
      <c r="AF241" s="628"/>
      <c r="AG241" s="628"/>
      <c r="AH241" s="628"/>
      <c r="AI241" s="628"/>
      <c r="AJ241" s="628"/>
      <c r="AK241" s="628"/>
      <c r="AL241" s="628"/>
      <c r="AM241" s="628"/>
      <c r="AN241" s="628"/>
      <c r="AO241" s="628"/>
      <c r="AP241" s="628"/>
      <c r="AQ241" s="628"/>
      <c r="AR241" s="628"/>
      <c r="AS241" s="628"/>
      <c r="AT241" s="628"/>
      <c r="AU241" s="628"/>
      <c r="AV241" s="628"/>
      <c r="AW241" s="628"/>
      <c r="AX241" s="628"/>
      <c r="AY241" s="628"/>
      <c r="AZ241" s="628"/>
      <c r="BA241" s="628"/>
      <c r="BB241" s="604" t="s">
        <v>231</v>
      </c>
      <c r="BC241" s="629"/>
      <c r="BD241" s="629"/>
      <c r="BE241" s="606">
        <v>2016</v>
      </c>
      <c r="BF241" s="629"/>
      <c r="BG241" s="629"/>
    </row>
    <row r="242" spans="1:59" s="613" customFormat="1" ht="22.2" customHeight="1">
      <c r="A242" s="346" t="s">
        <v>95</v>
      </c>
      <c r="B242" s="615" t="s">
        <v>504</v>
      </c>
      <c r="C242" s="611">
        <f>SUM(C243,C246)</f>
        <v>0</v>
      </c>
      <c r="D242" s="611">
        <f>SUM(D243+D246)</f>
        <v>0</v>
      </c>
      <c r="E242" s="611">
        <f t="shared" ref="E242:K242" si="229">SUM(E243,E246)</f>
        <v>0</v>
      </c>
      <c r="F242" s="611">
        <f t="shared" si="229"/>
        <v>0</v>
      </c>
      <c r="G242" s="611">
        <f t="shared" si="229"/>
        <v>0</v>
      </c>
      <c r="H242" s="611">
        <f t="shared" si="229"/>
        <v>0</v>
      </c>
      <c r="I242" s="611">
        <f t="shared" si="229"/>
        <v>0</v>
      </c>
      <c r="J242" s="611">
        <f t="shared" si="229"/>
        <v>0</v>
      </c>
      <c r="K242" s="611">
        <f t="shared" si="229"/>
        <v>0</v>
      </c>
      <c r="L242" s="611"/>
      <c r="M242" s="611">
        <f t="shared" ref="M242:AF242" si="230">SUM(M243,M246)</f>
        <v>0</v>
      </c>
      <c r="N242" s="611">
        <f t="shared" si="230"/>
        <v>0</v>
      </c>
      <c r="O242" s="611">
        <f t="shared" si="230"/>
        <v>0</v>
      </c>
      <c r="P242" s="611">
        <f t="shared" si="230"/>
        <v>0</v>
      </c>
      <c r="Q242" s="611">
        <f t="shared" si="230"/>
        <v>0</v>
      </c>
      <c r="R242" s="611">
        <f t="shared" si="230"/>
        <v>0</v>
      </c>
      <c r="S242" s="611">
        <f t="shared" si="230"/>
        <v>0</v>
      </c>
      <c r="T242" s="611">
        <f t="shared" si="230"/>
        <v>0</v>
      </c>
      <c r="U242" s="611">
        <f t="shared" si="230"/>
        <v>0</v>
      </c>
      <c r="V242" s="611">
        <f t="shared" si="230"/>
        <v>0</v>
      </c>
      <c r="W242" s="611">
        <f t="shared" si="230"/>
        <v>0</v>
      </c>
      <c r="X242" s="611">
        <f t="shared" si="230"/>
        <v>0</v>
      </c>
      <c r="Y242" s="611">
        <f t="shared" si="230"/>
        <v>0</v>
      </c>
      <c r="Z242" s="611">
        <f t="shared" si="230"/>
        <v>0</v>
      </c>
      <c r="AA242" s="611">
        <f t="shared" si="230"/>
        <v>0</v>
      </c>
      <c r="AB242" s="611">
        <f t="shared" si="230"/>
        <v>0</v>
      </c>
      <c r="AC242" s="611">
        <f t="shared" si="230"/>
        <v>0</v>
      </c>
      <c r="AD242" s="611">
        <f t="shared" si="230"/>
        <v>0</v>
      </c>
      <c r="AE242" s="611">
        <f t="shared" si="230"/>
        <v>0</v>
      </c>
      <c r="AF242" s="611">
        <f t="shared" si="230"/>
        <v>0</v>
      </c>
      <c r="AG242" s="611"/>
      <c r="AH242" s="611">
        <f t="shared" ref="AH242:BA242" si="231">SUM(AH243,AH246)</f>
        <v>0</v>
      </c>
      <c r="AI242" s="611">
        <f t="shared" si="231"/>
        <v>0</v>
      </c>
      <c r="AJ242" s="611">
        <f t="shared" si="231"/>
        <v>0</v>
      </c>
      <c r="AK242" s="611">
        <f t="shared" si="231"/>
        <v>0</v>
      </c>
      <c r="AL242" s="611">
        <f t="shared" si="231"/>
        <v>0</v>
      </c>
      <c r="AM242" s="611">
        <f t="shared" si="231"/>
        <v>0</v>
      </c>
      <c r="AN242" s="611">
        <f t="shared" si="231"/>
        <v>0</v>
      </c>
      <c r="AO242" s="611">
        <f t="shared" si="231"/>
        <v>0</v>
      </c>
      <c r="AP242" s="611">
        <f t="shared" si="231"/>
        <v>0</v>
      </c>
      <c r="AQ242" s="611">
        <f t="shared" si="231"/>
        <v>0</v>
      </c>
      <c r="AR242" s="611">
        <f t="shared" si="231"/>
        <v>0</v>
      </c>
      <c r="AS242" s="611">
        <f t="shared" si="231"/>
        <v>0</v>
      </c>
      <c r="AT242" s="611">
        <f t="shared" si="231"/>
        <v>0</v>
      </c>
      <c r="AU242" s="611">
        <f t="shared" si="231"/>
        <v>0</v>
      </c>
      <c r="AV242" s="611">
        <f t="shared" si="231"/>
        <v>0</v>
      </c>
      <c r="AW242" s="611">
        <f t="shared" si="231"/>
        <v>0</v>
      </c>
      <c r="AX242" s="611">
        <f t="shared" si="231"/>
        <v>0</v>
      </c>
      <c r="AY242" s="611">
        <f t="shared" si="231"/>
        <v>0</v>
      </c>
      <c r="AZ242" s="611">
        <f t="shared" si="231"/>
        <v>0</v>
      </c>
      <c r="BA242" s="611">
        <f t="shared" si="231"/>
        <v>0</v>
      </c>
      <c r="BB242" s="58" t="s">
        <v>231</v>
      </c>
      <c r="BC242" s="63"/>
      <c r="BD242" s="63"/>
      <c r="BE242" s="85">
        <v>2016</v>
      </c>
      <c r="BF242" s="63"/>
      <c r="BG242" s="63"/>
    </row>
    <row r="243" spans="1:59" s="613" customFormat="1" ht="22.2" customHeight="1">
      <c r="A243" s="346" t="s">
        <v>95</v>
      </c>
      <c r="B243" s="65" t="s">
        <v>480</v>
      </c>
      <c r="C243" s="611"/>
      <c r="D243" s="611">
        <f>SUM(E243:BA243)</f>
        <v>0</v>
      </c>
      <c r="E243" s="611">
        <f t="shared" ref="E243:K243" si="232">SUM(E244:E245)</f>
        <v>0</v>
      </c>
      <c r="F243" s="611">
        <f t="shared" si="232"/>
        <v>0</v>
      </c>
      <c r="G243" s="611">
        <f t="shared" si="232"/>
        <v>0</v>
      </c>
      <c r="H243" s="611">
        <f t="shared" si="232"/>
        <v>0</v>
      </c>
      <c r="I243" s="611">
        <f t="shared" si="232"/>
        <v>0</v>
      </c>
      <c r="J243" s="611">
        <f t="shared" si="232"/>
        <v>0</v>
      </c>
      <c r="K243" s="611">
        <f t="shared" si="232"/>
        <v>0</v>
      </c>
      <c r="L243" s="611"/>
      <c r="M243" s="611">
        <f t="shared" ref="M243:AF243" si="233">SUM(M244:M245)</f>
        <v>0</v>
      </c>
      <c r="N243" s="611">
        <f t="shared" si="233"/>
        <v>0</v>
      </c>
      <c r="O243" s="611">
        <f t="shared" si="233"/>
        <v>0</v>
      </c>
      <c r="P243" s="611">
        <f t="shared" si="233"/>
        <v>0</v>
      </c>
      <c r="Q243" s="611">
        <f t="shared" si="233"/>
        <v>0</v>
      </c>
      <c r="R243" s="611">
        <f t="shared" si="233"/>
        <v>0</v>
      </c>
      <c r="S243" s="611">
        <f t="shared" si="233"/>
        <v>0</v>
      </c>
      <c r="T243" s="611">
        <f t="shared" si="233"/>
        <v>0</v>
      </c>
      <c r="U243" s="611">
        <f t="shared" si="233"/>
        <v>0</v>
      </c>
      <c r="V243" s="611">
        <f t="shared" si="233"/>
        <v>0</v>
      </c>
      <c r="W243" s="611">
        <f t="shared" si="233"/>
        <v>0</v>
      </c>
      <c r="X243" s="611">
        <f t="shared" si="233"/>
        <v>0</v>
      </c>
      <c r="Y243" s="611">
        <f t="shared" si="233"/>
        <v>0</v>
      </c>
      <c r="Z243" s="611">
        <f t="shared" si="233"/>
        <v>0</v>
      </c>
      <c r="AA243" s="611">
        <f t="shared" si="233"/>
        <v>0</v>
      </c>
      <c r="AB243" s="611">
        <f t="shared" si="233"/>
        <v>0</v>
      </c>
      <c r="AC243" s="611">
        <f t="shared" si="233"/>
        <v>0</v>
      </c>
      <c r="AD243" s="611">
        <f t="shared" si="233"/>
        <v>0</v>
      </c>
      <c r="AE243" s="611">
        <f t="shared" si="233"/>
        <v>0</v>
      </c>
      <c r="AF243" s="611">
        <f t="shared" si="233"/>
        <v>0</v>
      </c>
      <c r="AG243" s="611"/>
      <c r="AH243" s="611">
        <f t="shared" ref="AH243:BA243" si="234">SUM(AH244:AH245)</f>
        <v>0</v>
      </c>
      <c r="AI243" s="611">
        <f t="shared" si="234"/>
        <v>0</v>
      </c>
      <c r="AJ243" s="611">
        <f t="shared" si="234"/>
        <v>0</v>
      </c>
      <c r="AK243" s="611">
        <f t="shared" si="234"/>
        <v>0</v>
      </c>
      <c r="AL243" s="611">
        <f t="shared" si="234"/>
        <v>0</v>
      </c>
      <c r="AM243" s="611">
        <f t="shared" si="234"/>
        <v>0</v>
      </c>
      <c r="AN243" s="611">
        <f t="shared" si="234"/>
        <v>0</v>
      </c>
      <c r="AO243" s="611">
        <f t="shared" si="234"/>
        <v>0</v>
      </c>
      <c r="AP243" s="611">
        <f t="shared" si="234"/>
        <v>0</v>
      </c>
      <c r="AQ243" s="611">
        <f t="shared" si="234"/>
        <v>0</v>
      </c>
      <c r="AR243" s="611">
        <f t="shared" si="234"/>
        <v>0</v>
      </c>
      <c r="AS243" s="611">
        <f t="shared" si="234"/>
        <v>0</v>
      </c>
      <c r="AT243" s="611">
        <f t="shared" si="234"/>
        <v>0</v>
      </c>
      <c r="AU243" s="611">
        <f t="shared" si="234"/>
        <v>0</v>
      </c>
      <c r="AV243" s="611">
        <f t="shared" si="234"/>
        <v>0</v>
      </c>
      <c r="AW243" s="611">
        <f t="shared" si="234"/>
        <v>0</v>
      </c>
      <c r="AX243" s="611">
        <f t="shared" si="234"/>
        <v>0</v>
      </c>
      <c r="AY243" s="611">
        <f t="shared" si="234"/>
        <v>0</v>
      </c>
      <c r="AZ243" s="611">
        <f t="shared" si="234"/>
        <v>0</v>
      </c>
      <c r="BA243" s="611">
        <f t="shared" si="234"/>
        <v>0</v>
      </c>
      <c r="BB243" s="58" t="s">
        <v>231</v>
      </c>
      <c r="BC243" s="63"/>
      <c r="BD243" s="63"/>
      <c r="BE243" s="85">
        <v>2016</v>
      </c>
      <c r="BF243" s="63"/>
      <c r="BG243" s="63"/>
    </row>
    <row r="244" spans="1:59" s="630" customFormat="1" ht="22.2" customHeight="1">
      <c r="A244" s="626" t="s">
        <v>95</v>
      </c>
      <c r="B244" s="672"/>
      <c r="C244" s="628"/>
      <c r="D244" s="628"/>
      <c r="E244" s="628"/>
      <c r="F244" s="628"/>
      <c r="G244" s="628"/>
      <c r="H244" s="628"/>
      <c r="I244" s="628"/>
      <c r="J244" s="628"/>
      <c r="K244" s="628"/>
      <c r="L244" s="628"/>
      <c r="M244" s="628"/>
      <c r="N244" s="628"/>
      <c r="O244" s="628"/>
      <c r="P244" s="628"/>
      <c r="Q244" s="628"/>
      <c r="R244" s="628"/>
      <c r="S244" s="628"/>
      <c r="T244" s="628"/>
      <c r="U244" s="628"/>
      <c r="V244" s="628"/>
      <c r="W244" s="628"/>
      <c r="X244" s="628"/>
      <c r="Y244" s="628"/>
      <c r="Z244" s="628"/>
      <c r="AA244" s="628"/>
      <c r="AB244" s="628"/>
      <c r="AC244" s="628"/>
      <c r="AD244" s="628"/>
      <c r="AE244" s="628"/>
      <c r="AF244" s="628"/>
      <c r="AG244" s="628"/>
      <c r="AH244" s="628"/>
      <c r="AI244" s="628"/>
      <c r="AJ244" s="628"/>
      <c r="AK244" s="628"/>
      <c r="AL244" s="628"/>
      <c r="AM244" s="628"/>
      <c r="AN244" s="628"/>
      <c r="AO244" s="628"/>
      <c r="AP244" s="628"/>
      <c r="AQ244" s="628"/>
      <c r="AR244" s="628"/>
      <c r="AS244" s="628"/>
      <c r="AT244" s="628"/>
      <c r="AU244" s="628"/>
      <c r="AV244" s="628"/>
      <c r="AW244" s="628"/>
      <c r="AX244" s="628"/>
      <c r="AY244" s="628"/>
      <c r="AZ244" s="628"/>
      <c r="BA244" s="628"/>
      <c r="BB244" s="604" t="s">
        <v>231</v>
      </c>
      <c r="BC244" s="629"/>
      <c r="BD244" s="629"/>
      <c r="BE244" s="606">
        <v>2016</v>
      </c>
      <c r="BF244" s="629"/>
      <c r="BG244" s="629"/>
    </row>
    <row r="245" spans="1:59" s="630" customFormat="1" ht="22.2" customHeight="1">
      <c r="A245" s="626" t="s">
        <v>95</v>
      </c>
      <c r="B245" s="672"/>
      <c r="C245" s="628"/>
      <c r="D245" s="628"/>
      <c r="E245" s="628"/>
      <c r="F245" s="628"/>
      <c r="G245" s="628"/>
      <c r="H245" s="628"/>
      <c r="I245" s="628"/>
      <c r="J245" s="628"/>
      <c r="K245" s="628"/>
      <c r="L245" s="628"/>
      <c r="M245" s="628"/>
      <c r="N245" s="628"/>
      <c r="O245" s="628"/>
      <c r="P245" s="628"/>
      <c r="Q245" s="628"/>
      <c r="R245" s="628"/>
      <c r="S245" s="628"/>
      <c r="T245" s="628"/>
      <c r="U245" s="628"/>
      <c r="V245" s="628"/>
      <c r="W245" s="628"/>
      <c r="X245" s="628"/>
      <c r="Y245" s="628"/>
      <c r="Z245" s="628"/>
      <c r="AA245" s="628"/>
      <c r="AB245" s="628"/>
      <c r="AC245" s="628"/>
      <c r="AD245" s="628"/>
      <c r="AE245" s="628"/>
      <c r="AF245" s="628"/>
      <c r="AG245" s="628"/>
      <c r="AH245" s="628"/>
      <c r="AI245" s="628"/>
      <c r="AJ245" s="628"/>
      <c r="AK245" s="628"/>
      <c r="AL245" s="628"/>
      <c r="AM245" s="628"/>
      <c r="AN245" s="628"/>
      <c r="AO245" s="628"/>
      <c r="AP245" s="628"/>
      <c r="AQ245" s="628"/>
      <c r="AR245" s="628"/>
      <c r="AS245" s="628"/>
      <c r="AT245" s="628"/>
      <c r="AU245" s="628"/>
      <c r="AV245" s="628"/>
      <c r="AW245" s="628"/>
      <c r="AX245" s="628"/>
      <c r="AY245" s="628"/>
      <c r="AZ245" s="628"/>
      <c r="BA245" s="628"/>
      <c r="BB245" s="604" t="s">
        <v>231</v>
      </c>
      <c r="BC245" s="629"/>
      <c r="BD245" s="629"/>
      <c r="BE245" s="606">
        <v>2016</v>
      </c>
      <c r="BF245" s="629"/>
      <c r="BG245" s="629"/>
    </row>
    <row r="246" spans="1:59" s="613" customFormat="1" ht="22.2" customHeight="1">
      <c r="A246" s="346" t="s">
        <v>95</v>
      </c>
      <c r="B246" s="65" t="s">
        <v>481</v>
      </c>
      <c r="C246" s="611"/>
      <c r="D246" s="611">
        <f>SUM(E246:BA246)</f>
        <v>0</v>
      </c>
      <c r="E246" s="611">
        <f t="shared" ref="E246:K246" si="235">SUM(E247:E248)</f>
        <v>0</v>
      </c>
      <c r="F246" s="611">
        <f t="shared" si="235"/>
        <v>0</v>
      </c>
      <c r="G246" s="611">
        <f t="shared" si="235"/>
        <v>0</v>
      </c>
      <c r="H246" s="611">
        <f t="shared" si="235"/>
        <v>0</v>
      </c>
      <c r="I246" s="611">
        <f t="shared" si="235"/>
        <v>0</v>
      </c>
      <c r="J246" s="611">
        <f t="shared" si="235"/>
        <v>0</v>
      </c>
      <c r="K246" s="611">
        <f t="shared" si="235"/>
        <v>0</v>
      </c>
      <c r="L246" s="611"/>
      <c r="M246" s="611">
        <f t="shared" ref="M246:AF246" si="236">SUM(M247:M248)</f>
        <v>0</v>
      </c>
      <c r="N246" s="611">
        <f t="shared" si="236"/>
        <v>0</v>
      </c>
      <c r="O246" s="611">
        <f t="shared" si="236"/>
        <v>0</v>
      </c>
      <c r="P246" s="611">
        <f t="shared" si="236"/>
        <v>0</v>
      </c>
      <c r="Q246" s="611">
        <f t="shared" si="236"/>
        <v>0</v>
      </c>
      <c r="R246" s="611">
        <f t="shared" si="236"/>
        <v>0</v>
      </c>
      <c r="S246" s="611">
        <f t="shared" si="236"/>
        <v>0</v>
      </c>
      <c r="T246" s="611">
        <f t="shared" si="236"/>
        <v>0</v>
      </c>
      <c r="U246" s="611">
        <f t="shared" si="236"/>
        <v>0</v>
      </c>
      <c r="V246" s="611">
        <f t="shared" si="236"/>
        <v>0</v>
      </c>
      <c r="W246" s="611">
        <f t="shared" si="236"/>
        <v>0</v>
      </c>
      <c r="X246" s="611">
        <f t="shared" si="236"/>
        <v>0</v>
      </c>
      <c r="Y246" s="611">
        <f t="shared" si="236"/>
        <v>0</v>
      </c>
      <c r="Z246" s="611">
        <f t="shared" si="236"/>
        <v>0</v>
      </c>
      <c r="AA246" s="611">
        <f t="shared" si="236"/>
        <v>0</v>
      </c>
      <c r="AB246" s="611">
        <f t="shared" si="236"/>
        <v>0</v>
      </c>
      <c r="AC246" s="611">
        <f t="shared" si="236"/>
        <v>0</v>
      </c>
      <c r="AD246" s="611">
        <f t="shared" si="236"/>
        <v>0</v>
      </c>
      <c r="AE246" s="611">
        <f t="shared" si="236"/>
        <v>0</v>
      </c>
      <c r="AF246" s="611">
        <f t="shared" si="236"/>
        <v>0</v>
      </c>
      <c r="AG246" s="611"/>
      <c r="AH246" s="611">
        <f t="shared" ref="AH246:BA246" si="237">SUM(AH247:AH248)</f>
        <v>0</v>
      </c>
      <c r="AI246" s="611">
        <f t="shared" si="237"/>
        <v>0</v>
      </c>
      <c r="AJ246" s="611">
        <f t="shared" si="237"/>
        <v>0</v>
      </c>
      <c r="AK246" s="611">
        <f t="shared" si="237"/>
        <v>0</v>
      </c>
      <c r="AL246" s="611">
        <f t="shared" si="237"/>
        <v>0</v>
      </c>
      <c r="AM246" s="611">
        <f t="shared" si="237"/>
        <v>0</v>
      </c>
      <c r="AN246" s="611">
        <f t="shared" si="237"/>
        <v>0</v>
      </c>
      <c r="AO246" s="611">
        <f t="shared" si="237"/>
        <v>0</v>
      </c>
      <c r="AP246" s="611">
        <f t="shared" si="237"/>
        <v>0</v>
      </c>
      <c r="AQ246" s="611">
        <f t="shared" si="237"/>
        <v>0</v>
      </c>
      <c r="AR246" s="611">
        <f t="shared" si="237"/>
        <v>0</v>
      </c>
      <c r="AS246" s="611">
        <f t="shared" si="237"/>
        <v>0</v>
      </c>
      <c r="AT246" s="611">
        <f t="shared" si="237"/>
        <v>0</v>
      </c>
      <c r="AU246" s="611">
        <f t="shared" si="237"/>
        <v>0</v>
      </c>
      <c r="AV246" s="611">
        <f t="shared" si="237"/>
        <v>0</v>
      </c>
      <c r="AW246" s="611">
        <f t="shared" si="237"/>
        <v>0</v>
      </c>
      <c r="AX246" s="611">
        <f t="shared" si="237"/>
        <v>0</v>
      </c>
      <c r="AY246" s="611">
        <f t="shared" si="237"/>
        <v>0</v>
      </c>
      <c r="AZ246" s="611">
        <f t="shared" si="237"/>
        <v>0</v>
      </c>
      <c r="BA246" s="611">
        <f t="shared" si="237"/>
        <v>0</v>
      </c>
      <c r="BB246" s="58" t="s">
        <v>231</v>
      </c>
      <c r="BC246" s="63"/>
      <c r="BD246" s="63"/>
      <c r="BE246" s="85">
        <v>2016</v>
      </c>
      <c r="BF246" s="63"/>
      <c r="BG246" s="63"/>
    </row>
    <row r="247" spans="1:59" s="630" customFormat="1" ht="22.2" customHeight="1">
      <c r="A247" s="626" t="s">
        <v>95</v>
      </c>
      <c r="B247" s="672"/>
      <c r="C247" s="628"/>
      <c r="D247" s="628"/>
      <c r="E247" s="628"/>
      <c r="F247" s="628"/>
      <c r="G247" s="628"/>
      <c r="H247" s="628"/>
      <c r="I247" s="628"/>
      <c r="J247" s="628"/>
      <c r="K247" s="628"/>
      <c r="L247" s="628"/>
      <c r="M247" s="628"/>
      <c r="N247" s="628"/>
      <c r="O247" s="628"/>
      <c r="P247" s="628"/>
      <c r="Q247" s="628"/>
      <c r="R247" s="628"/>
      <c r="S247" s="628"/>
      <c r="T247" s="628"/>
      <c r="U247" s="628"/>
      <c r="V247" s="628"/>
      <c r="W247" s="628"/>
      <c r="X247" s="628"/>
      <c r="Y247" s="628"/>
      <c r="Z247" s="628"/>
      <c r="AA247" s="628"/>
      <c r="AB247" s="628"/>
      <c r="AC247" s="628"/>
      <c r="AD247" s="628"/>
      <c r="AE247" s="628"/>
      <c r="AF247" s="628"/>
      <c r="AG247" s="628"/>
      <c r="AH247" s="628"/>
      <c r="AI247" s="628"/>
      <c r="AJ247" s="628"/>
      <c r="AK247" s="628"/>
      <c r="AL247" s="628"/>
      <c r="AM247" s="628"/>
      <c r="AN247" s="628"/>
      <c r="AO247" s="628"/>
      <c r="AP247" s="628"/>
      <c r="AQ247" s="628"/>
      <c r="AR247" s="628"/>
      <c r="AS247" s="628"/>
      <c r="AT247" s="628"/>
      <c r="AU247" s="628"/>
      <c r="AV247" s="628"/>
      <c r="AW247" s="628"/>
      <c r="AX247" s="628"/>
      <c r="AY247" s="628"/>
      <c r="AZ247" s="628"/>
      <c r="BA247" s="628"/>
      <c r="BB247" s="604" t="s">
        <v>231</v>
      </c>
      <c r="BC247" s="629"/>
      <c r="BD247" s="629"/>
      <c r="BE247" s="606">
        <v>2016</v>
      </c>
      <c r="BF247" s="629"/>
      <c r="BG247" s="629"/>
    </row>
    <row r="248" spans="1:59" s="630" customFormat="1" ht="22.2" customHeight="1">
      <c r="A248" s="626" t="s">
        <v>95</v>
      </c>
      <c r="B248" s="672"/>
      <c r="C248" s="628"/>
      <c r="D248" s="628"/>
      <c r="E248" s="628"/>
      <c r="F248" s="628"/>
      <c r="G248" s="628"/>
      <c r="H248" s="628"/>
      <c r="I248" s="628"/>
      <c r="J248" s="628"/>
      <c r="K248" s="628"/>
      <c r="L248" s="628"/>
      <c r="M248" s="628"/>
      <c r="N248" s="628"/>
      <c r="O248" s="628"/>
      <c r="P248" s="628"/>
      <c r="Q248" s="628"/>
      <c r="R248" s="628"/>
      <c r="S248" s="628"/>
      <c r="T248" s="628"/>
      <c r="U248" s="628"/>
      <c r="V248" s="628"/>
      <c r="W248" s="628"/>
      <c r="X248" s="628"/>
      <c r="Y248" s="628"/>
      <c r="Z248" s="628"/>
      <c r="AA248" s="628"/>
      <c r="AB248" s="628"/>
      <c r="AC248" s="628"/>
      <c r="AD248" s="628"/>
      <c r="AE248" s="628"/>
      <c r="AF248" s="628"/>
      <c r="AG248" s="628"/>
      <c r="AH248" s="628"/>
      <c r="AI248" s="628"/>
      <c r="AJ248" s="628"/>
      <c r="AK248" s="628"/>
      <c r="AL248" s="628"/>
      <c r="AM248" s="628"/>
      <c r="AN248" s="628"/>
      <c r="AO248" s="628"/>
      <c r="AP248" s="628"/>
      <c r="AQ248" s="628"/>
      <c r="AR248" s="628"/>
      <c r="AS248" s="628"/>
      <c r="AT248" s="628"/>
      <c r="AU248" s="628"/>
      <c r="AV248" s="628"/>
      <c r="AW248" s="628"/>
      <c r="AX248" s="628"/>
      <c r="AY248" s="628"/>
      <c r="AZ248" s="628"/>
      <c r="BA248" s="628"/>
      <c r="BB248" s="604" t="s">
        <v>231</v>
      </c>
      <c r="BC248" s="629"/>
      <c r="BD248" s="629"/>
      <c r="BE248" s="606">
        <v>2016</v>
      </c>
      <c r="BF248" s="629"/>
      <c r="BG248" s="629"/>
    </row>
    <row r="249" spans="1:59" s="613" customFormat="1" ht="22.2" customHeight="1">
      <c r="A249" s="346" t="s">
        <v>120</v>
      </c>
      <c r="B249" s="615" t="s">
        <v>508</v>
      </c>
      <c r="C249" s="611">
        <f>SUM(C250,C253)</f>
        <v>0</v>
      </c>
      <c r="D249" s="611">
        <f>SUM(D250+D253)</f>
        <v>0</v>
      </c>
      <c r="E249" s="611">
        <f t="shared" ref="E249:K249" si="238">SUM(E250,E253)</f>
        <v>0</v>
      </c>
      <c r="F249" s="611">
        <f t="shared" si="238"/>
        <v>0</v>
      </c>
      <c r="G249" s="611">
        <f t="shared" si="238"/>
        <v>0</v>
      </c>
      <c r="H249" s="611">
        <f t="shared" si="238"/>
        <v>0</v>
      </c>
      <c r="I249" s="611">
        <f t="shared" si="238"/>
        <v>0</v>
      </c>
      <c r="J249" s="611">
        <f t="shared" si="238"/>
        <v>0</v>
      </c>
      <c r="K249" s="611">
        <f t="shared" si="238"/>
        <v>0</v>
      </c>
      <c r="L249" s="611"/>
      <c r="M249" s="611">
        <f t="shared" ref="M249:AF249" si="239">SUM(M250,M253)</f>
        <v>0</v>
      </c>
      <c r="N249" s="611">
        <f t="shared" si="239"/>
        <v>0</v>
      </c>
      <c r="O249" s="611">
        <f t="shared" si="239"/>
        <v>0</v>
      </c>
      <c r="P249" s="611">
        <f t="shared" si="239"/>
        <v>0</v>
      </c>
      <c r="Q249" s="611">
        <f t="shared" si="239"/>
        <v>0</v>
      </c>
      <c r="R249" s="611">
        <f t="shared" si="239"/>
        <v>0</v>
      </c>
      <c r="S249" s="611">
        <f t="shared" si="239"/>
        <v>0</v>
      </c>
      <c r="T249" s="611">
        <f t="shared" si="239"/>
        <v>0</v>
      </c>
      <c r="U249" s="611">
        <f t="shared" si="239"/>
        <v>0</v>
      </c>
      <c r="V249" s="611">
        <f t="shared" si="239"/>
        <v>0</v>
      </c>
      <c r="W249" s="611">
        <f t="shared" si="239"/>
        <v>0</v>
      </c>
      <c r="X249" s="611">
        <f t="shared" si="239"/>
        <v>0</v>
      </c>
      <c r="Y249" s="611">
        <f t="shared" si="239"/>
        <v>0</v>
      </c>
      <c r="Z249" s="611">
        <f t="shared" si="239"/>
        <v>0</v>
      </c>
      <c r="AA249" s="611">
        <f t="shared" si="239"/>
        <v>0</v>
      </c>
      <c r="AB249" s="611">
        <f t="shared" si="239"/>
        <v>0</v>
      </c>
      <c r="AC249" s="611">
        <f t="shared" si="239"/>
        <v>0</v>
      </c>
      <c r="AD249" s="611">
        <f t="shared" si="239"/>
        <v>0</v>
      </c>
      <c r="AE249" s="611">
        <f t="shared" si="239"/>
        <v>0</v>
      </c>
      <c r="AF249" s="611">
        <f t="shared" si="239"/>
        <v>0</v>
      </c>
      <c r="AG249" s="611"/>
      <c r="AH249" s="611">
        <f t="shared" ref="AH249:BA249" si="240">SUM(AH250,AH253)</f>
        <v>0</v>
      </c>
      <c r="AI249" s="611">
        <f t="shared" si="240"/>
        <v>0</v>
      </c>
      <c r="AJ249" s="611">
        <f t="shared" si="240"/>
        <v>0</v>
      </c>
      <c r="AK249" s="611">
        <f t="shared" si="240"/>
        <v>0</v>
      </c>
      <c r="AL249" s="611">
        <f t="shared" si="240"/>
        <v>0</v>
      </c>
      <c r="AM249" s="611">
        <f t="shared" si="240"/>
        <v>0</v>
      </c>
      <c r="AN249" s="611">
        <f t="shared" si="240"/>
        <v>0</v>
      </c>
      <c r="AO249" s="611">
        <f t="shared" si="240"/>
        <v>0</v>
      </c>
      <c r="AP249" s="611">
        <f t="shared" si="240"/>
        <v>0</v>
      </c>
      <c r="AQ249" s="611">
        <f t="shared" si="240"/>
        <v>0</v>
      </c>
      <c r="AR249" s="611">
        <f t="shared" si="240"/>
        <v>0</v>
      </c>
      <c r="AS249" s="611">
        <f t="shared" si="240"/>
        <v>0</v>
      </c>
      <c r="AT249" s="611">
        <f t="shared" si="240"/>
        <v>0</v>
      </c>
      <c r="AU249" s="611">
        <f t="shared" si="240"/>
        <v>0</v>
      </c>
      <c r="AV249" s="611">
        <f t="shared" si="240"/>
        <v>0</v>
      </c>
      <c r="AW249" s="611">
        <f t="shared" si="240"/>
        <v>0</v>
      </c>
      <c r="AX249" s="611">
        <f t="shared" si="240"/>
        <v>0</v>
      </c>
      <c r="AY249" s="611">
        <f t="shared" si="240"/>
        <v>0</v>
      </c>
      <c r="AZ249" s="611">
        <f t="shared" si="240"/>
        <v>0</v>
      </c>
      <c r="BA249" s="611">
        <f t="shared" si="240"/>
        <v>0</v>
      </c>
      <c r="BB249" s="58" t="s">
        <v>231</v>
      </c>
      <c r="BC249" s="63"/>
      <c r="BD249" s="63"/>
      <c r="BE249" s="43">
        <v>2016</v>
      </c>
      <c r="BF249" s="62"/>
      <c r="BG249" s="62"/>
    </row>
    <row r="250" spans="1:59" s="613" customFormat="1" ht="22.2" customHeight="1">
      <c r="A250" s="346" t="s">
        <v>120</v>
      </c>
      <c r="B250" s="65" t="s">
        <v>480</v>
      </c>
      <c r="C250" s="611"/>
      <c r="D250" s="611">
        <f>SUM(E250:BA250)</f>
        <v>0</v>
      </c>
      <c r="E250" s="611">
        <f t="shared" ref="E250:K250" si="241">SUM(E251:E252)</f>
        <v>0</v>
      </c>
      <c r="F250" s="611">
        <f t="shared" si="241"/>
        <v>0</v>
      </c>
      <c r="G250" s="611">
        <f t="shared" si="241"/>
        <v>0</v>
      </c>
      <c r="H250" s="611">
        <f t="shared" si="241"/>
        <v>0</v>
      </c>
      <c r="I250" s="611">
        <f t="shared" si="241"/>
        <v>0</v>
      </c>
      <c r="J250" s="611">
        <f t="shared" si="241"/>
        <v>0</v>
      </c>
      <c r="K250" s="611">
        <f t="shared" si="241"/>
        <v>0</v>
      </c>
      <c r="L250" s="611"/>
      <c r="M250" s="611">
        <f t="shared" ref="M250:AF250" si="242">SUM(M251:M252)</f>
        <v>0</v>
      </c>
      <c r="N250" s="611">
        <f t="shared" si="242"/>
        <v>0</v>
      </c>
      <c r="O250" s="611">
        <f t="shared" si="242"/>
        <v>0</v>
      </c>
      <c r="P250" s="611">
        <f t="shared" si="242"/>
        <v>0</v>
      </c>
      <c r="Q250" s="611">
        <f t="shared" si="242"/>
        <v>0</v>
      </c>
      <c r="R250" s="611">
        <f t="shared" si="242"/>
        <v>0</v>
      </c>
      <c r="S250" s="611">
        <f t="shared" si="242"/>
        <v>0</v>
      </c>
      <c r="T250" s="611">
        <f t="shared" si="242"/>
        <v>0</v>
      </c>
      <c r="U250" s="611">
        <f t="shared" si="242"/>
        <v>0</v>
      </c>
      <c r="V250" s="611">
        <f t="shared" si="242"/>
        <v>0</v>
      </c>
      <c r="W250" s="611">
        <f t="shared" si="242"/>
        <v>0</v>
      </c>
      <c r="X250" s="611">
        <f t="shared" si="242"/>
        <v>0</v>
      </c>
      <c r="Y250" s="611">
        <f t="shared" si="242"/>
        <v>0</v>
      </c>
      <c r="Z250" s="611">
        <f t="shared" si="242"/>
        <v>0</v>
      </c>
      <c r="AA250" s="611">
        <f t="shared" si="242"/>
        <v>0</v>
      </c>
      <c r="AB250" s="611">
        <f t="shared" si="242"/>
        <v>0</v>
      </c>
      <c r="AC250" s="611">
        <f t="shared" si="242"/>
        <v>0</v>
      </c>
      <c r="AD250" s="611">
        <f t="shared" si="242"/>
        <v>0</v>
      </c>
      <c r="AE250" s="611">
        <f t="shared" si="242"/>
        <v>0</v>
      </c>
      <c r="AF250" s="611">
        <f t="shared" si="242"/>
        <v>0</v>
      </c>
      <c r="AG250" s="611"/>
      <c r="AH250" s="611">
        <f t="shared" ref="AH250:BA250" si="243">SUM(AH251:AH252)</f>
        <v>0</v>
      </c>
      <c r="AI250" s="611">
        <f t="shared" si="243"/>
        <v>0</v>
      </c>
      <c r="AJ250" s="611">
        <f t="shared" si="243"/>
        <v>0</v>
      </c>
      <c r="AK250" s="611">
        <f t="shared" si="243"/>
        <v>0</v>
      </c>
      <c r="AL250" s="611">
        <f t="shared" si="243"/>
        <v>0</v>
      </c>
      <c r="AM250" s="611">
        <f t="shared" si="243"/>
        <v>0</v>
      </c>
      <c r="AN250" s="611">
        <f t="shared" si="243"/>
        <v>0</v>
      </c>
      <c r="AO250" s="611">
        <f t="shared" si="243"/>
        <v>0</v>
      </c>
      <c r="AP250" s="611">
        <f t="shared" si="243"/>
        <v>0</v>
      </c>
      <c r="AQ250" s="611">
        <f t="shared" si="243"/>
        <v>0</v>
      </c>
      <c r="AR250" s="611">
        <f t="shared" si="243"/>
        <v>0</v>
      </c>
      <c r="AS250" s="611">
        <f t="shared" si="243"/>
        <v>0</v>
      </c>
      <c r="AT250" s="611">
        <f t="shared" si="243"/>
        <v>0</v>
      </c>
      <c r="AU250" s="611">
        <f t="shared" si="243"/>
        <v>0</v>
      </c>
      <c r="AV250" s="611">
        <f t="shared" si="243"/>
        <v>0</v>
      </c>
      <c r="AW250" s="611">
        <f t="shared" si="243"/>
        <v>0</v>
      </c>
      <c r="AX250" s="611">
        <f t="shared" si="243"/>
        <v>0</v>
      </c>
      <c r="AY250" s="611">
        <f t="shared" si="243"/>
        <v>0</v>
      </c>
      <c r="AZ250" s="611">
        <f t="shared" si="243"/>
        <v>0</v>
      </c>
      <c r="BA250" s="611">
        <f t="shared" si="243"/>
        <v>0</v>
      </c>
      <c r="BB250" s="58" t="s">
        <v>231</v>
      </c>
      <c r="BC250" s="63"/>
      <c r="BD250" s="63"/>
      <c r="BE250" s="43">
        <v>2016</v>
      </c>
      <c r="BF250" s="62"/>
      <c r="BG250" s="62"/>
    </row>
    <row r="251" spans="1:59" s="630" customFormat="1" ht="22.2" customHeight="1">
      <c r="A251" s="626" t="s">
        <v>120</v>
      </c>
      <c r="B251" s="672"/>
      <c r="C251" s="628"/>
      <c r="D251" s="628"/>
      <c r="E251" s="628"/>
      <c r="F251" s="628"/>
      <c r="G251" s="628"/>
      <c r="H251" s="628"/>
      <c r="I251" s="628"/>
      <c r="J251" s="628"/>
      <c r="K251" s="628"/>
      <c r="L251" s="628"/>
      <c r="M251" s="628"/>
      <c r="N251" s="628"/>
      <c r="O251" s="628"/>
      <c r="P251" s="628"/>
      <c r="Q251" s="628"/>
      <c r="R251" s="628"/>
      <c r="S251" s="628"/>
      <c r="T251" s="628"/>
      <c r="U251" s="628"/>
      <c r="V251" s="628"/>
      <c r="W251" s="628"/>
      <c r="X251" s="628"/>
      <c r="Y251" s="628"/>
      <c r="Z251" s="628"/>
      <c r="AA251" s="628"/>
      <c r="AB251" s="628"/>
      <c r="AC251" s="628"/>
      <c r="AD251" s="628"/>
      <c r="AE251" s="628"/>
      <c r="AF251" s="628"/>
      <c r="AG251" s="628"/>
      <c r="AH251" s="628"/>
      <c r="AI251" s="628"/>
      <c r="AJ251" s="628"/>
      <c r="AK251" s="628"/>
      <c r="AL251" s="628"/>
      <c r="AM251" s="628"/>
      <c r="AN251" s="628"/>
      <c r="AO251" s="628"/>
      <c r="AP251" s="628"/>
      <c r="AQ251" s="628"/>
      <c r="AR251" s="628"/>
      <c r="AS251" s="628"/>
      <c r="AT251" s="628"/>
      <c r="AU251" s="628"/>
      <c r="AV251" s="628"/>
      <c r="AW251" s="628"/>
      <c r="AX251" s="628"/>
      <c r="AY251" s="628"/>
      <c r="AZ251" s="628"/>
      <c r="BA251" s="628"/>
      <c r="BB251" s="604" t="s">
        <v>231</v>
      </c>
      <c r="BC251" s="629"/>
      <c r="BD251" s="629"/>
      <c r="BE251" s="641">
        <v>2016</v>
      </c>
      <c r="BF251" s="642"/>
      <c r="BG251" s="642"/>
    </row>
    <row r="252" spans="1:59" s="630" customFormat="1" ht="22.2" customHeight="1">
      <c r="A252" s="626" t="s">
        <v>120</v>
      </c>
      <c r="B252" s="672"/>
      <c r="C252" s="628"/>
      <c r="D252" s="628"/>
      <c r="E252" s="628"/>
      <c r="F252" s="628"/>
      <c r="G252" s="628"/>
      <c r="H252" s="628"/>
      <c r="I252" s="628"/>
      <c r="J252" s="628"/>
      <c r="K252" s="628"/>
      <c r="L252" s="628"/>
      <c r="M252" s="628"/>
      <c r="N252" s="628"/>
      <c r="O252" s="628"/>
      <c r="P252" s="628"/>
      <c r="Q252" s="628"/>
      <c r="R252" s="628"/>
      <c r="S252" s="628"/>
      <c r="T252" s="628"/>
      <c r="U252" s="628"/>
      <c r="V252" s="628"/>
      <c r="W252" s="628"/>
      <c r="X252" s="628"/>
      <c r="Y252" s="628"/>
      <c r="Z252" s="628"/>
      <c r="AA252" s="628"/>
      <c r="AB252" s="628"/>
      <c r="AC252" s="628"/>
      <c r="AD252" s="628"/>
      <c r="AE252" s="628"/>
      <c r="AF252" s="628"/>
      <c r="AG252" s="628"/>
      <c r="AH252" s="628"/>
      <c r="AI252" s="628"/>
      <c r="AJ252" s="628"/>
      <c r="AK252" s="628"/>
      <c r="AL252" s="628"/>
      <c r="AM252" s="628"/>
      <c r="AN252" s="628"/>
      <c r="AO252" s="628"/>
      <c r="AP252" s="628"/>
      <c r="AQ252" s="628"/>
      <c r="AR252" s="628"/>
      <c r="AS252" s="628"/>
      <c r="AT252" s="628"/>
      <c r="AU252" s="628"/>
      <c r="AV252" s="628"/>
      <c r="AW252" s="628"/>
      <c r="AX252" s="628"/>
      <c r="AY252" s="628"/>
      <c r="AZ252" s="628"/>
      <c r="BA252" s="628"/>
      <c r="BB252" s="604" t="s">
        <v>231</v>
      </c>
      <c r="BC252" s="629"/>
      <c r="BD252" s="629"/>
      <c r="BE252" s="641">
        <v>2016</v>
      </c>
      <c r="BF252" s="642"/>
      <c r="BG252" s="642"/>
    </row>
    <row r="253" spans="1:59" s="613" customFormat="1" ht="22.2" customHeight="1">
      <c r="A253" s="346" t="s">
        <v>120</v>
      </c>
      <c r="B253" s="65" t="s">
        <v>481</v>
      </c>
      <c r="C253" s="611"/>
      <c r="D253" s="611">
        <f>SUM(E253:BA253)</f>
        <v>0</v>
      </c>
      <c r="E253" s="611">
        <f t="shared" ref="E253:K253" si="244">SUM(E254:E255)</f>
        <v>0</v>
      </c>
      <c r="F253" s="611">
        <f t="shared" si="244"/>
        <v>0</v>
      </c>
      <c r="G253" s="611">
        <f t="shared" si="244"/>
        <v>0</v>
      </c>
      <c r="H253" s="611">
        <f t="shared" si="244"/>
        <v>0</v>
      </c>
      <c r="I253" s="611">
        <f t="shared" si="244"/>
        <v>0</v>
      </c>
      <c r="J253" s="611">
        <f t="shared" si="244"/>
        <v>0</v>
      </c>
      <c r="K253" s="611">
        <f t="shared" si="244"/>
        <v>0</v>
      </c>
      <c r="L253" s="611"/>
      <c r="M253" s="611">
        <f t="shared" ref="M253:AF253" si="245">SUM(M254:M255)</f>
        <v>0</v>
      </c>
      <c r="N253" s="611">
        <f t="shared" si="245"/>
        <v>0</v>
      </c>
      <c r="O253" s="611">
        <f t="shared" si="245"/>
        <v>0</v>
      </c>
      <c r="P253" s="611">
        <f t="shared" si="245"/>
        <v>0</v>
      </c>
      <c r="Q253" s="611">
        <f t="shared" si="245"/>
        <v>0</v>
      </c>
      <c r="R253" s="611">
        <f t="shared" si="245"/>
        <v>0</v>
      </c>
      <c r="S253" s="611">
        <f t="shared" si="245"/>
        <v>0</v>
      </c>
      <c r="T253" s="611">
        <f t="shared" si="245"/>
        <v>0</v>
      </c>
      <c r="U253" s="611">
        <f t="shared" si="245"/>
        <v>0</v>
      </c>
      <c r="V253" s="611">
        <f t="shared" si="245"/>
        <v>0</v>
      </c>
      <c r="W253" s="611">
        <f t="shared" si="245"/>
        <v>0</v>
      </c>
      <c r="X253" s="611">
        <f t="shared" si="245"/>
        <v>0</v>
      </c>
      <c r="Y253" s="611">
        <f t="shared" si="245"/>
        <v>0</v>
      </c>
      <c r="Z253" s="611">
        <f t="shared" si="245"/>
        <v>0</v>
      </c>
      <c r="AA253" s="611">
        <f t="shared" si="245"/>
        <v>0</v>
      </c>
      <c r="AB253" s="611">
        <f t="shared" si="245"/>
        <v>0</v>
      </c>
      <c r="AC253" s="611">
        <f t="shared" si="245"/>
        <v>0</v>
      </c>
      <c r="AD253" s="611">
        <f t="shared" si="245"/>
        <v>0</v>
      </c>
      <c r="AE253" s="611">
        <f t="shared" si="245"/>
        <v>0</v>
      </c>
      <c r="AF253" s="611">
        <f t="shared" si="245"/>
        <v>0</v>
      </c>
      <c r="AG253" s="611"/>
      <c r="AH253" s="611">
        <f t="shared" ref="AH253:BA253" si="246">SUM(AH254:AH255)</f>
        <v>0</v>
      </c>
      <c r="AI253" s="611">
        <f t="shared" si="246"/>
        <v>0</v>
      </c>
      <c r="AJ253" s="611">
        <f t="shared" si="246"/>
        <v>0</v>
      </c>
      <c r="AK253" s="611">
        <f t="shared" si="246"/>
        <v>0</v>
      </c>
      <c r="AL253" s="611">
        <f t="shared" si="246"/>
        <v>0</v>
      </c>
      <c r="AM253" s="611">
        <f t="shared" si="246"/>
        <v>0</v>
      </c>
      <c r="AN253" s="611">
        <f t="shared" si="246"/>
        <v>0</v>
      </c>
      <c r="AO253" s="611">
        <f t="shared" si="246"/>
        <v>0</v>
      </c>
      <c r="AP253" s="611">
        <f t="shared" si="246"/>
        <v>0</v>
      </c>
      <c r="AQ253" s="611">
        <f t="shared" si="246"/>
        <v>0</v>
      </c>
      <c r="AR253" s="611">
        <f t="shared" si="246"/>
        <v>0</v>
      </c>
      <c r="AS253" s="611">
        <f t="shared" si="246"/>
        <v>0</v>
      </c>
      <c r="AT253" s="611">
        <f t="shared" si="246"/>
        <v>0</v>
      </c>
      <c r="AU253" s="611">
        <f t="shared" si="246"/>
        <v>0</v>
      </c>
      <c r="AV253" s="611">
        <f t="shared" si="246"/>
        <v>0</v>
      </c>
      <c r="AW253" s="611">
        <f t="shared" si="246"/>
        <v>0</v>
      </c>
      <c r="AX253" s="611">
        <f t="shared" si="246"/>
        <v>0</v>
      </c>
      <c r="AY253" s="611">
        <f t="shared" si="246"/>
        <v>0</v>
      </c>
      <c r="AZ253" s="611">
        <f t="shared" si="246"/>
        <v>0</v>
      </c>
      <c r="BA253" s="611">
        <f t="shared" si="246"/>
        <v>0</v>
      </c>
      <c r="BB253" s="58" t="s">
        <v>231</v>
      </c>
      <c r="BC253" s="611">
        <f>SUM(BC254:BC255)</f>
        <v>0</v>
      </c>
      <c r="BD253" s="611">
        <f>SUM(BD254:BD255)</f>
        <v>0</v>
      </c>
      <c r="BE253" s="43">
        <v>2016</v>
      </c>
      <c r="BF253" s="62"/>
      <c r="BG253" s="62"/>
    </row>
    <row r="254" spans="1:59" s="630" customFormat="1" ht="22.2" customHeight="1">
      <c r="A254" s="626" t="s">
        <v>120</v>
      </c>
      <c r="B254" s="690"/>
      <c r="C254" s="628"/>
      <c r="D254" s="628"/>
      <c r="E254" s="628"/>
      <c r="F254" s="628"/>
      <c r="G254" s="628"/>
      <c r="H254" s="628"/>
      <c r="I254" s="628"/>
      <c r="J254" s="628"/>
      <c r="K254" s="628"/>
      <c r="L254" s="628"/>
      <c r="M254" s="628"/>
      <c r="N254" s="628"/>
      <c r="O254" s="628"/>
      <c r="P254" s="628"/>
      <c r="Q254" s="628"/>
      <c r="R254" s="628"/>
      <c r="S254" s="628"/>
      <c r="T254" s="628"/>
      <c r="U254" s="628"/>
      <c r="V254" s="628"/>
      <c r="W254" s="628"/>
      <c r="X254" s="628"/>
      <c r="Y254" s="628"/>
      <c r="Z254" s="628"/>
      <c r="AA254" s="628"/>
      <c r="AB254" s="628"/>
      <c r="AC254" s="628"/>
      <c r="AD254" s="628"/>
      <c r="AE254" s="628"/>
      <c r="AF254" s="628"/>
      <c r="AG254" s="628"/>
      <c r="AH254" s="628"/>
      <c r="AI254" s="628"/>
      <c r="AJ254" s="628"/>
      <c r="AK254" s="628"/>
      <c r="AL254" s="628"/>
      <c r="AM254" s="628"/>
      <c r="AN254" s="628"/>
      <c r="AO254" s="628"/>
      <c r="AP254" s="628"/>
      <c r="AQ254" s="628"/>
      <c r="AR254" s="628"/>
      <c r="AS254" s="628"/>
      <c r="AT254" s="628"/>
      <c r="AU254" s="628"/>
      <c r="AV254" s="628"/>
      <c r="AW254" s="628"/>
      <c r="AX254" s="628"/>
      <c r="AY254" s="628"/>
      <c r="AZ254" s="628"/>
      <c r="BA254" s="628"/>
      <c r="BB254" s="604" t="s">
        <v>231</v>
      </c>
      <c r="BC254" s="629"/>
      <c r="BD254" s="629"/>
      <c r="BE254" s="641">
        <v>2016</v>
      </c>
      <c r="BF254" s="642"/>
      <c r="BG254" s="642"/>
    </row>
    <row r="255" spans="1:59" s="630" customFormat="1" ht="22.2" customHeight="1">
      <c r="A255" s="626" t="s">
        <v>120</v>
      </c>
      <c r="B255" s="672"/>
      <c r="C255" s="628"/>
      <c r="D255" s="628"/>
      <c r="E255" s="628"/>
      <c r="F255" s="628"/>
      <c r="G255" s="628"/>
      <c r="H255" s="628"/>
      <c r="I255" s="628"/>
      <c r="J255" s="628"/>
      <c r="K255" s="628"/>
      <c r="L255" s="628"/>
      <c r="M255" s="628"/>
      <c r="N255" s="628"/>
      <c r="O255" s="628"/>
      <c r="P255" s="628"/>
      <c r="Q255" s="628"/>
      <c r="R255" s="628"/>
      <c r="S255" s="628"/>
      <c r="T255" s="628"/>
      <c r="U255" s="628"/>
      <c r="V255" s="628"/>
      <c r="W255" s="628"/>
      <c r="X255" s="628"/>
      <c r="Y255" s="628"/>
      <c r="Z255" s="628"/>
      <c r="AA255" s="628"/>
      <c r="AB255" s="628"/>
      <c r="AC255" s="628"/>
      <c r="AD255" s="628"/>
      <c r="AE255" s="628"/>
      <c r="AF255" s="628"/>
      <c r="AG255" s="628"/>
      <c r="AH255" s="628"/>
      <c r="AI255" s="628"/>
      <c r="AJ255" s="628"/>
      <c r="AK255" s="628"/>
      <c r="AL255" s="628"/>
      <c r="AM255" s="628"/>
      <c r="AN255" s="628"/>
      <c r="AO255" s="628"/>
      <c r="AP255" s="628"/>
      <c r="AQ255" s="628"/>
      <c r="AR255" s="628"/>
      <c r="AS255" s="628"/>
      <c r="AT255" s="628"/>
      <c r="AU255" s="628"/>
      <c r="AV255" s="628"/>
      <c r="AW255" s="628"/>
      <c r="AX255" s="628"/>
      <c r="AY255" s="628"/>
      <c r="AZ255" s="628"/>
      <c r="BA255" s="628"/>
      <c r="BB255" s="604" t="s">
        <v>231</v>
      </c>
      <c r="BC255" s="629"/>
      <c r="BD255" s="629"/>
      <c r="BE255" s="641">
        <v>2016</v>
      </c>
      <c r="BF255" s="642"/>
      <c r="BG255" s="642"/>
    </row>
    <row r="256" spans="1:59" s="634" customFormat="1" ht="22.2" customHeight="1">
      <c r="A256" s="350">
        <v>6</v>
      </c>
      <c r="B256" s="94" t="s">
        <v>455</v>
      </c>
      <c r="C256" s="619">
        <f>SUM(C257,C260)</f>
        <v>0</v>
      </c>
      <c r="D256" s="619">
        <f>SUM(D257+D260)</f>
        <v>0</v>
      </c>
      <c r="E256" s="619">
        <f t="shared" ref="E256:K256" si="247">SUM(E257,E260)</f>
        <v>0</v>
      </c>
      <c r="F256" s="619">
        <f t="shared" si="247"/>
        <v>0</v>
      </c>
      <c r="G256" s="619">
        <f t="shared" si="247"/>
        <v>0</v>
      </c>
      <c r="H256" s="619">
        <f t="shared" si="247"/>
        <v>0</v>
      </c>
      <c r="I256" s="611">
        <f t="shared" si="247"/>
        <v>0</v>
      </c>
      <c r="J256" s="611">
        <f t="shared" si="247"/>
        <v>0</v>
      </c>
      <c r="K256" s="611">
        <f t="shared" si="247"/>
        <v>0</v>
      </c>
      <c r="L256" s="611"/>
      <c r="M256" s="611">
        <f t="shared" ref="M256:AF256" si="248">SUM(M257,M260)</f>
        <v>0</v>
      </c>
      <c r="N256" s="611">
        <f t="shared" si="248"/>
        <v>0</v>
      </c>
      <c r="O256" s="611">
        <f t="shared" si="248"/>
        <v>0</v>
      </c>
      <c r="P256" s="619">
        <f t="shared" si="248"/>
        <v>0</v>
      </c>
      <c r="Q256" s="611">
        <f t="shared" si="248"/>
        <v>0</v>
      </c>
      <c r="R256" s="611">
        <f t="shared" si="248"/>
        <v>0</v>
      </c>
      <c r="S256" s="611">
        <f t="shared" si="248"/>
        <v>0</v>
      </c>
      <c r="T256" s="611">
        <f t="shared" si="248"/>
        <v>0</v>
      </c>
      <c r="U256" s="619">
        <f t="shared" si="248"/>
        <v>0</v>
      </c>
      <c r="V256" s="611">
        <f t="shared" si="248"/>
        <v>0</v>
      </c>
      <c r="W256" s="611">
        <f t="shared" si="248"/>
        <v>0</v>
      </c>
      <c r="X256" s="611">
        <f t="shared" si="248"/>
        <v>0</v>
      </c>
      <c r="Y256" s="619">
        <f t="shared" si="248"/>
        <v>0</v>
      </c>
      <c r="Z256" s="611">
        <f t="shared" si="248"/>
        <v>0</v>
      </c>
      <c r="AA256" s="611">
        <f t="shared" si="248"/>
        <v>0</v>
      </c>
      <c r="AB256" s="611">
        <f t="shared" si="248"/>
        <v>0</v>
      </c>
      <c r="AC256" s="611">
        <f t="shared" si="248"/>
        <v>0</v>
      </c>
      <c r="AD256" s="611">
        <f t="shared" si="248"/>
        <v>0</v>
      </c>
      <c r="AE256" s="611">
        <f t="shared" si="248"/>
        <v>0</v>
      </c>
      <c r="AF256" s="611">
        <f t="shared" si="248"/>
        <v>0</v>
      </c>
      <c r="AG256" s="611"/>
      <c r="AH256" s="611">
        <f t="shared" ref="AH256:BA256" si="249">SUM(AH257,AH260)</f>
        <v>0</v>
      </c>
      <c r="AI256" s="611">
        <f t="shared" si="249"/>
        <v>0</v>
      </c>
      <c r="AJ256" s="611">
        <f t="shared" si="249"/>
        <v>0</v>
      </c>
      <c r="AK256" s="611">
        <f t="shared" si="249"/>
        <v>0</v>
      </c>
      <c r="AL256" s="611">
        <f t="shared" si="249"/>
        <v>0</v>
      </c>
      <c r="AM256" s="611">
        <f t="shared" si="249"/>
        <v>0</v>
      </c>
      <c r="AN256" s="611">
        <f t="shared" si="249"/>
        <v>0</v>
      </c>
      <c r="AO256" s="611">
        <f t="shared" si="249"/>
        <v>0</v>
      </c>
      <c r="AP256" s="611">
        <f t="shared" si="249"/>
        <v>0</v>
      </c>
      <c r="AQ256" s="611">
        <f t="shared" si="249"/>
        <v>0</v>
      </c>
      <c r="AR256" s="611">
        <f t="shared" si="249"/>
        <v>0</v>
      </c>
      <c r="AS256" s="619">
        <f t="shared" si="249"/>
        <v>0</v>
      </c>
      <c r="AT256" s="619">
        <f t="shared" si="249"/>
        <v>0</v>
      </c>
      <c r="AU256" s="611">
        <f t="shared" si="249"/>
        <v>0</v>
      </c>
      <c r="AV256" s="611">
        <f t="shared" si="249"/>
        <v>0</v>
      </c>
      <c r="AW256" s="611">
        <f t="shared" si="249"/>
        <v>0</v>
      </c>
      <c r="AX256" s="611">
        <f t="shared" si="249"/>
        <v>0</v>
      </c>
      <c r="AY256" s="611">
        <f t="shared" si="249"/>
        <v>0</v>
      </c>
      <c r="AZ256" s="611">
        <f t="shared" si="249"/>
        <v>0</v>
      </c>
      <c r="BA256" s="611">
        <f t="shared" si="249"/>
        <v>0</v>
      </c>
      <c r="BB256" s="58" t="s">
        <v>231</v>
      </c>
      <c r="BC256" s="63"/>
      <c r="BD256" s="92"/>
      <c r="BE256" s="43">
        <v>2016</v>
      </c>
      <c r="BF256" s="323"/>
      <c r="BG256" s="323"/>
    </row>
    <row r="257" spans="1:59" s="613" customFormat="1" ht="22.2" customHeight="1">
      <c r="A257" s="346" t="s">
        <v>121</v>
      </c>
      <c r="B257" s="65" t="s">
        <v>480</v>
      </c>
      <c r="C257" s="611"/>
      <c r="D257" s="611">
        <f>SUM(E257:BA257)</f>
        <v>0</v>
      </c>
      <c r="E257" s="611">
        <f t="shared" ref="E257:K257" si="250">SUM(E258:E259)</f>
        <v>0</v>
      </c>
      <c r="F257" s="611">
        <f>SUM(F258:F259)</f>
        <v>0</v>
      </c>
      <c r="G257" s="611">
        <f t="shared" si="250"/>
        <v>0</v>
      </c>
      <c r="H257" s="611">
        <f t="shared" si="250"/>
        <v>0</v>
      </c>
      <c r="I257" s="611">
        <f t="shared" si="250"/>
        <v>0</v>
      </c>
      <c r="J257" s="611">
        <f t="shared" si="250"/>
        <v>0</v>
      </c>
      <c r="K257" s="611">
        <f t="shared" si="250"/>
        <v>0</v>
      </c>
      <c r="L257" s="611"/>
      <c r="M257" s="611">
        <f t="shared" ref="M257:AF257" si="251">SUM(M258:M259)</f>
        <v>0</v>
      </c>
      <c r="N257" s="611">
        <f t="shared" si="251"/>
        <v>0</v>
      </c>
      <c r="O257" s="611">
        <f t="shared" si="251"/>
        <v>0</v>
      </c>
      <c r="P257" s="611">
        <f t="shared" si="251"/>
        <v>0</v>
      </c>
      <c r="Q257" s="611">
        <f t="shared" si="251"/>
        <v>0</v>
      </c>
      <c r="R257" s="611">
        <f t="shared" si="251"/>
        <v>0</v>
      </c>
      <c r="S257" s="611">
        <f t="shared" si="251"/>
        <v>0</v>
      </c>
      <c r="T257" s="611">
        <f t="shared" si="251"/>
        <v>0</v>
      </c>
      <c r="U257" s="611">
        <f t="shared" si="251"/>
        <v>0</v>
      </c>
      <c r="V257" s="611">
        <f t="shared" si="251"/>
        <v>0</v>
      </c>
      <c r="W257" s="611">
        <f t="shared" si="251"/>
        <v>0</v>
      </c>
      <c r="X257" s="611">
        <f t="shared" si="251"/>
        <v>0</v>
      </c>
      <c r="Y257" s="611">
        <f t="shared" si="251"/>
        <v>0</v>
      </c>
      <c r="Z257" s="611">
        <f t="shared" si="251"/>
        <v>0</v>
      </c>
      <c r="AA257" s="611">
        <f t="shared" si="251"/>
        <v>0</v>
      </c>
      <c r="AB257" s="611">
        <f t="shared" si="251"/>
        <v>0</v>
      </c>
      <c r="AC257" s="611">
        <f t="shared" si="251"/>
        <v>0</v>
      </c>
      <c r="AD257" s="611">
        <f t="shared" si="251"/>
        <v>0</v>
      </c>
      <c r="AE257" s="611">
        <f t="shared" si="251"/>
        <v>0</v>
      </c>
      <c r="AF257" s="611">
        <f t="shared" si="251"/>
        <v>0</v>
      </c>
      <c r="AG257" s="611"/>
      <c r="AH257" s="611">
        <f t="shared" ref="AH257:BA257" si="252">SUM(AH258:AH259)</f>
        <v>0</v>
      </c>
      <c r="AI257" s="611">
        <f t="shared" si="252"/>
        <v>0</v>
      </c>
      <c r="AJ257" s="611">
        <f t="shared" si="252"/>
        <v>0</v>
      </c>
      <c r="AK257" s="611">
        <f t="shared" si="252"/>
        <v>0</v>
      </c>
      <c r="AL257" s="611">
        <f t="shared" si="252"/>
        <v>0</v>
      </c>
      <c r="AM257" s="611">
        <f t="shared" si="252"/>
        <v>0</v>
      </c>
      <c r="AN257" s="611">
        <f t="shared" si="252"/>
        <v>0</v>
      </c>
      <c r="AO257" s="611">
        <f t="shared" si="252"/>
        <v>0</v>
      </c>
      <c r="AP257" s="611">
        <f t="shared" si="252"/>
        <v>0</v>
      </c>
      <c r="AQ257" s="611">
        <f t="shared" si="252"/>
        <v>0</v>
      </c>
      <c r="AR257" s="611">
        <f t="shared" si="252"/>
        <v>0</v>
      </c>
      <c r="AS257" s="611">
        <f t="shared" si="252"/>
        <v>0</v>
      </c>
      <c r="AT257" s="611">
        <f t="shared" si="252"/>
        <v>0</v>
      </c>
      <c r="AU257" s="611">
        <f t="shared" si="252"/>
        <v>0</v>
      </c>
      <c r="AV257" s="611">
        <f t="shared" si="252"/>
        <v>0</v>
      </c>
      <c r="AW257" s="611">
        <f t="shared" si="252"/>
        <v>0</v>
      </c>
      <c r="AX257" s="611">
        <f t="shared" si="252"/>
        <v>0</v>
      </c>
      <c r="AY257" s="611">
        <f t="shared" si="252"/>
        <v>0</v>
      </c>
      <c r="AZ257" s="611">
        <f t="shared" si="252"/>
        <v>0</v>
      </c>
      <c r="BA257" s="611">
        <f t="shared" si="252"/>
        <v>0</v>
      </c>
      <c r="BB257" s="58" t="s">
        <v>231</v>
      </c>
      <c r="BC257" s="63"/>
      <c r="BD257" s="63"/>
      <c r="BE257" s="43">
        <v>2016</v>
      </c>
      <c r="BF257" s="62"/>
      <c r="BG257" s="62"/>
    </row>
    <row r="258" spans="1:59" s="638" customFormat="1" ht="22.2" customHeight="1">
      <c r="A258" s="626" t="s">
        <v>121</v>
      </c>
      <c r="B258" s="684"/>
      <c r="C258" s="635"/>
      <c r="D258" s="635"/>
      <c r="E258" s="635"/>
      <c r="F258" s="635"/>
      <c r="G258" s="635"/>
      <c r="H258" s="635"/>
      <c r="I258" s="628"/>
      <c r="J258" s="628"/>
      <c r="K258" s="628"/>
      <c r="L258" s="628"/>
      <c r="M258" s="628"/>
      <c r="N258" s="628"/>
      <c r="O258" s="628"/>
      <c r="P258" s="635"/>
      <c r="Q258" s="628"/>
      <c r="R258" s="628"/>
      <c r="S258" s="628"/>
      <c r="T258" s="628"/>
      <c r="U258" s="635"/>
      <c r="V258" s="628"/>
      <c r="W258" s="628"/>
      <c r="X258" s="628"/>
      <c r="Y258" s="635"/>
      <c r="Z258" s="628"/>
      <c r="AA258" s="628"/>
      <c r="AB258" s="628"/>
      <c r="AC258" s="628"/>
      <c r="AD258" s="628"/>
      <c r="AE258" s="628"/>
      <c r="AF258" s="628"/>
      <c r="AG258" s="628"/>
      <c r="AH258" s="628"/>
      <c r="AI258" s="628"/>
      <c r="AJ258" s="628"/>
      <c r="AK258" s="628"/>
      <c r="AL258" s="628"/>
      <c r="AM258" s="628"/>
      <c r="AN258" s="628"/>
      <c r="AO258" s="628"/>
      <c r="AP258" s="628"/>
      <c r="AQ258" s="628"/>
      <c r="AR258" s="628"/>
      <c r="AS258" s="635"/>
      <c r="AT258" s="635"/>
      <c r="AU258" s="628"/>
      <c r="AV258" s="628"/>
      <c r="AW258" s="628"/>
      <c r="AX258" s="628"/>
      <c r="AY258" s="628"/>
      <c r="AZ258" s="628"/>
      <c r="BA258" s="628"/>
      <c r="BB258" s="604" t="s">
        <v>231</v>
      </c>
      <c r="BC258" s="629"/>
      <c r="BD258" s="70"/>
      <c r="BE258" s="641">
        <v>2016</v>
      </c>
      <c r="BF258" s="692"/>
      <c r="BG258" s="692"/>
    </row>
    <row r="259" spans="1:59" s="630" customFormat="1" ht="22.2" customHeight="1">
      <c r="A259" s="626" t="s">
        <v>121</v>
      </c>
      <c r="B259" s="672"/>
      <c r="C259" s="628"/>
      <c r="D259" s="628"/>
      <c r="E259" s="628"/>
      <c r="F259" s="628"/>
      <c r="G259" s="628"/>
      <c r="H259" s="628"/>
      <c r="I259" s="628"/>
      <c r="J259" s="628"/>
      <c r="K259" s="628"/>
      <c r="L259" s="628"/>
      <c r="M259" s="628"/>
      <c r="N259" s="628"/>
      <c r="O259" s="628"/>
      <c r="P259" s="628"/>
      <c r="Q259" s="628"/>
      <c r="R259" s="628"/>
      <c r="S259" s="628"/>
      <c r="T259" s="628"/>
      <c r="U259" s="628"/>
      <c r="V259" s="628"/>
      <c r="W259" s="628"/>
      <c r="X259" s="628"/>
      <c r="Y259" s="628"/>
      <c r="Z259" s="628"/>
      <c r="AA259" s="628"/>
      <c r="AB259" s="628"/>
      <c r="AC259" s="628"/>
      <c r="AD259" s="628"/>
      <c r="AE259" s="628"/>
      <c r="AF259" s="628"/>
      <c r="AG259" s="628"/>
      <c r="AH259" s="628"/>
      <c r="AI259" s="628"/>
      <c r="AJ259" s="628"/>
      <c r="AK259" s="628"/>
      <c r="AL259" s="628"/>
      <c r="AM259" s="628"/>
      <c r="AN259" s="628"/>
      <c r="AO259" s="628"/>
      <c r="AP259" s="628"/>
      <c r="AQ259" s="628"/>
      <c r="AR259" s="628"/>
      <c r="AS259" s="628"/>
      <c r="AT259" s="628"/>
      <c r="AU259" s="628"/>
      <c r="AV259" s="628"/>
      <c r="AW259" s="628"/>
      <c r="AX259" s="628"/>
      <c r="AY259" s="628"/>
      <c r="AZ259" s="628"/>
      <c r="BA259" s="628"/>
      <c r="BB259" s="604" t="s">
        <v>231</v>
      </c>
      <c r="BC259" s="629"/>
      <c r="BD259" s="629"/>
      <c r="BE259" s="641">
        <v>2016</v>
      </c>
      <c r="BF259" s="642"/>
      <c r="BG259" s="642"/>
    </row>
    <row r="260" spans="1:59" s="613" customFormat="1" ht="22.2" customHeight="1">
      <c r="A260" s="346" t="s">
        <v>121</v>
      </c>
      <c r="B260" s="65" t="s">
        <v>481</v>
      </c>
      <c r="C260" s="611"/>
      <c r="D260" s="611">
        <f>SUM(E260:BA260)</f>
        <v>0</v>
      </c>
      <c r="E260" s="611">
        <f t="shared" ref="E260:K260" si="253">SUM(E261:E262)</f>
        <v>0</v>
      </c>
      <c r="F260" s="611">
        <f t="shared" si="253"/>
        <v>0</v>
      </c>
      <c r="G260" s="611">
        <f t="shared" si="253"/>
        <v>0</v>
      </c>
      <c r="H260" s="611">
        <f t="shared" si="253"/>
        <v>0</v>
      </c>
      <c r="I260" s="611">
        <f t="shared" si="253"/>
        <v>0</v>
      </c>
      <c r="J260" s="611">
        <f t="shared" si="253"/>
        <v>0</v>
      </c>
      <c r="K260" s="611">
        <f t="shared" si="253"/>
        <v>0</v>
      </c>
      <c r="L260" s="611"/>
      <c r="M260" s="611">
        <f t="shared" ref="M260:AF260" si="254">SUM(M261:M262)</f>
        <v>0</v>
      </c>
      <c r="N260" s="611">
        <f t="shared" si="254"/>
        <v>0</v>
      </c>
      <c r="O260" s="611">
        <f t="shared" si="254"/>
        <v>0</v>
      </c>
      <c r="P260" s="611">
        <f t="shared" si="254"/>
        <v>0</v>
      </c>
      <c r="Q260" s="611">
        <f t="shared" si="254"/>
        <v>0</v>
      </c>
      <c r="R260" s="611">
        <f t="shared" si="254"/>
        <v>0</v>
      </c>
      <c r="S260" s="611">
        <f t="shared" si="254"/>
        <v>0</v>
      </c>
      <c r="T260" s="611">
        <f t="shared" si="254"/>
        <v>0</v>
      </c>
      <c r="U260" s="611">
        <f t="shared" si="254"/>
        <v>0</v>
      </c>
      <c r="V260" s="611">
        <f t="shared" si="254"/>
        <v>0</v>
      </c>
      <c r="W260" s="611">
        <f t="shared" si="254"/>
        <v>0</v>
      </c>
      <c r="X260" s="611">
        <f t="shared" si="254"/>
        <v>0</v>
      </c>
      <c r="Y260" s="611">
        <f t="shared" si="254"/>
        <v>0</v>
      </c>
      <c r="Z260" s="611">
        <f t="shared" si="254"/>
        <v>0</v>
      </c>
      <c r="AA260" s="611">
        <f t="shared" si="254"/>
        <v>0</v>
      </c>
      <c r="AB260" s="611">
        <f t="shared" si="254"/>
        <v>0</v>
      </c>
      <c r="AC260" s="611">
        <f t="shared" si="254"/>
        <v>0</v>
      </c>
      <c r="AD260" s="611">
        <f t="shared" si="254"/>
        <v>0</v>
      </c>
      <c r="AE260" s="611">
        <f t="shared" si="254"/>
        <v>0</v>
      </c>
      <c r="AF260" s="611">
        <f t="shared" si="254"/>
        <v>0</v>
      </c>
      <c r="AG260" s="611"/>
      <c r="AH260" s="611">
        <f t="shared" ref="AH260:BA260" si="255">SUM(AH261:AH262)</f>
        <v>0</v>
      </c>
      <c r="AI260" s="611">
        <f t="shared" si="255"/>
        <v>0</v>
      </c>
      <c r="AJ260" s="611">
        <f t="shared" si="255"/>
        <v>0</v>
      </c>
      <c r="AK260" s="611">
        <f t="shared" si="255"/>
        <v>0</v>
      </c>
      <c r="AL260" s="611">
        <f t="shared" si="255"/>
        <v>0</v>
      </c>
      <c r="AM260" s="611">
        <f t="shared" si="255"/>
        <v>0</v>
      </c>
      <c r="AN260" s="611">
        <f t="shared" si="255"/>
        <v>0</v>
      </c>
      <c r="AO260" s="611">
        <f t="shared" si="255"/>
        <v>0</v>
      </c>
      <c r="AP260" s="611">
        <f t="shared" si="255"/>
        <v>0</v>
      </c>
      <c r="AQ260" s="611">
        <f t="shared" si="255"/>
        <v>0</v>
      </c>
      <c r="AR260" s="611">
        <f t="shared" si="255"/>
        <v>0</v>
      </c>
      <c r="AS260" s="611">
        <f t="shared" si="255"/>
        <v>0</v>
      </c>
      <c r="AT260" s="611">
        <f t="shared" si="255"/>
        <v>0</v>
      </c>
      <c r="AU260" s="611">
        <f t="shared" si="255"/>
        <v>0</v>
      </c>
      <c r="AV260" s="611">
        <f t="shared" si="255"/>
        <v>0</v>
      </c>
      <c r="AW260" s="611">
        <f t="shared" si="255"/>
        <v>0</v>
      </c>
      <c r="AX260" s="611">
        <f t="shared" si="255"/>
        <v>0</v>
      </c>
      <c r="AY260" s="611">
        <f t="shared" si="255"/>
        <v>0</v>
      </c>
      <c r="AZ260" s="611">
        <f t="shared" si="255"/>
        <v>0</v>
      </c>
      <c r="BA260" s="611">
        <f t="shared" si="255"/>
        <v>0</v>
      </c>
      <c r="BB260" s="58" t="s">
        <v>231</v>
      </c>
      <c r="BC260" s="63"/>
      <c r="BD260" s="63"/>
      <c r="BE260" s="43">
        <v>2016</v>
      </c>
      <c r="BF260" s="62"/>
      <c r="BG260" s="62"/>
    </row>
    <row r="261" spans="1:59" s="630" customFormat="1" ht="22.2" customHeight="1">
      <c r="A261" s="626" t="s">
        <v>121</v>
      </c>
      <c r="B261" s="684"/>
      <c r="C261" s="628"/>
      <c r="D261" s="628"/>
      <c r="E261" s="628"/>
      <c r="F261" s="628"/>
      <c r="G261" s="628"/>
      <c r="H261" s="628"/>
      <c r="I261" s="628"/>
      <c r="J261" s="628"/>
      <c r="K261" s="628"/>
      <c r="L261" s="628"/>
      <c r="M261" s="628"/>
      <c r="N261" s="628"/>
      <c r="O261" s="628"/>
      <c r="P261" s="628"/>
      <c r="Q261" s="628"/>
      <c r="R261" s="628"/>
      <c r="S261" s="628"/>
      <c r="T261" s="628"/>
      <c r="U261" s="628"/>
      <c r="V261" s="628"/>
      <c r="W261" s="628"/>
      <c r="X261" s="628"/>
      <c r="Y261" s="628"/>
      <c r="Z261" s="628"/>
      <c r="AA261" s="628"/>
      <c r="AB261" s="628"/>
      <c r="AC261" s="628"/>
      <c r="AD261" s="628"/>
      <c r="AE261" s="628"/>
      <c r="AF261" s="628"/>
      <c r="AG261" s="628"/>
      <c r="AH261" s="628"/>
      <c r="AI261" s="628"/>
      <c r="AJ261" s="628"/>
      <c r="AK261" s="628"/>
      <c r="AL261" s="628"/>
      <c r="AM261" s="628"/>
      <c r="AN261" s="628"/>
      <c r="AO261" s="628"/>
      <c r="AP261" s="628"/>
      <c r="AQ261" s="628"/>
      <c r="AR261" s="628"/>
      <c r="AS261" s="628"/>
      <c r="AT261" s="628"/>
      <c r="AU261" s="628"/>
      <c r="AV261" s="628"/>
      <c r="AW261" s="628"/>
      <c r="AX261" s="628"/>
      <c r="AY261" s="628"/>
      <c r="AZ261" s="628"/>
      <c r="BA261" s="628"/>
      <c r="BB261" s="604" t="s">
        <v>231</v>
      </c>
      <c r="BC261" s="629"/>
      <c r="BD261" s="629"/>
      <c r="BE261" s="641">
        <v>2016</v>
      </c>
      <c r="BF261" s="642"/>
      <c r="BG261" s="642"/>
    </row>
    <row r="262" spans="1:59" s="630" customFormat="1" ht="22.2" customHeight="1">
      <c r="A262" s="626" t="s">
        <v>121</v>
      </c>
      <c r="B262" s="672"/>
      <c r="C262" s="628"/>
      <c r="D262" s="628"/>
      <c r="E262" s="628"/>
      <c r="F262" s="628"/>
      <c r="G262" s="628"/>
      <c r="H262" s="628"/>
      <c r="I262" s="628"/>
      <c r="J262" s="628"/>
      <c r="K262" s="628"/>
      <c r="L262" s="628"/>
      <c r="M262" s="628"/>
      <c r="N262" s="628"/>
      <c r="O262" s="628"/>
      <c r="P262" s="628"/>
      <c r="Q262" s="628"/>
      <c r="R262" s="628"/>
      <c r="S262" s="628"/>
      <c r="T262" s="628"/>
      <c r="U262" s="628"/>
      <c r="V262" s="628"/>
      <c r="W262" s="628"/>
      <c r="X262" s="628"/>
      <c r="Y262" s="628"/>
      <c r="Z262" s="628"/>
      <c r="AA262" s="628"/>
      <c r="AB262" s="628"/>
      <c r="AC262" s="628"/>
      <c r="AD262" s="628"/>
      <c r="AE262" s="628"/>
      <c r="AF262" s="628"/>
      <c r="AG262" s="628"/>
      <c r="AH262" s="628"/>
      <c r="AI262" s="628"/>
      <c r="AJ262" s="628"/>
      <c r="AK262" s="628"/>
      <c r="AL262" s="628"/>
      <c r="AM262" s="628"/>
      <c r="AN262" s="628"/>
      <c r="AO262" s="628"/>
      <c r="AP262" s="628"/>
      <c r="AQ262" s="628"/>
      <c r="AR262" s="628"/>
      <c r="AS262" s="628"/>
      <c r="AT262" s="628"/>
      <c r="AU262" s="628"/>
      <c r="AV262" s="628"/>
      <c r="AW262" s="628"/>
      <c r="AX262" s="628"/>
      <c r="AY262" s="628"/>
      <c r="AZ262" s="628"/>
      <c r="BA262" s="628"/>
      <c r="BB262" s="604" t="s">
        <v>231</v>
      </c>
      <c r="BC262" s="629"/>
      <c r="BD262" s="629"/>
      <c r="BE262" s="641">
        <v>2016</v>
      </c>
      <c r="BF262" s="642"/>
      <c r="BG262" s="642"/>
    </row>
    <row r="263" spans="1:59" s="613" customFormat="1" ht="22.2" customHeight="1">
      <c r="A263" s="346" t="s">
        <v>100</v>
      </c>
      <c r="B263" s="624" t="s">
        <v>443</v>
      </c>
      <c r="C263" s="611">
        <f>SUM(C264,C267)</f>
        <v>0</v>
      </c>
      <c r="D263" s="611">
        <f>SUM(D264+D267)</f>
        <v>0</v>
      </c>
      <c r="E263" s="611">
        <f t="shared" ref="E263:K263" si="256">SUM(E264,E267)</f>
        <v>0</v>
      </c>
      <c r="F263" s="611">
        <f t="shared" si="256"/>
        <v>0</v>
      </c>
      <c r="G263" s="611">
        <f t="shared" si="256"/>
        <v>0</v>
      </c>
      <c r="H263" s="611">
        <f t="shared" si="256"/>
        <v>0</v>
      </c>
      <c r="I263" s="611">
        <f t="shared" si="256"/>
        <v>0</v>
      </c>
      <c r="J263" s="611">
        <f t="shared" si="256"/>
        <v>0</v>
      </c>
      <c r="K263" s="611">
        <f t="shared" si="256"/>
        <v>0</v>
      </c>
      <c r="L263" s="611"/>
      <c r="M263" s="611">
        <f t="shared" ref="M263:AF263" si="257">SUM(M264,M267)</f>
        <v>0</v>
      </c>
      <c r="N263" s="611">
        <f t="shared" si="257"/>
        <v>0</v>
      </c>
      <c r="O263" s="611">
        <f t="shared" si="257"/>
        <v>0</v>
      </c>
      <c r="P263" s="611">
        <f t="shared" si="257"/>
        <v>0</v>
      </c>
      <c r="Q263" s="611">
        <f t="shared" si="257"/>
        <v>0</v>
      </c>
      <c r="R263" s="611">
        <f t="shared" si="257"/>
        <v>0</v>
      </c>
      <c r="S263" s="611">
        <f t="shared" si="257"/>
        <v>0</v>
      </c>
      <c r="T263" s="611">
        <f t="shared" si="257"/>
        <v>0</v>
      </c>
      <c r="U263" s="611">
        <f t="shared" si="257"/>
        <v>0</v>
      </c>
      <c r="V263" s="611">
        <f t="shared" si="257"/>
        <v>0</v>
      </c>
      <c r="W263" s="611">
        <f t="shared" si="257"/>
        <v>0</v>
      </c>
      <c r="X263" s="611">
        <f t="shared" si="257"/>
        <v>0</v>
      </c>
      <c r="Y263" s="611">
        <f t="shared" si="257"/>
        <v>0</v>
      </c>
      <c r="Z263" s="611">
        <f t="shared" si="257"/>
        <v>0</v>
      </c>
      <c r="AA263" s="611">
        <f t="shared" si="257"/>
        <v>0</v>
      </c>
      <c r="AB263" s="611">
        <f t="shared" si="257"/>
        <v>0</v>
      </c>
      <c r="AC263" s="611">
        <f t="shared" si="257"/>
        <v>0</v>
      </c>
      <c r="AD263" s="611">
        <f t="shared" si="257"/>
        <v>0</v>
      </c>
      <c r="AE263" s="611">
        <f t="shared" si="257"/>
        <v>0</v>
      </c>
      <c r="AF263" s="611">
        <f t="shared" si="257"/>
        <v>0</v>
      </c>
      <c r="AG263" s="611"/>
      <c r="AH263" s="611">
        <f t="shared" ref="AH263:BA263" si="258">SUM(AH264,AH267)</f>
        <v>0</v>
      </c>
      <c r="AI263" s="611">
        <f t="shared" si="258"/>
        <v>0</v>
      </c>
      <c r="AJ263" s="611">
        <f t="shared" si="258"/>
        <v>0</v>
      </c>
      <c r="AK263" s="611">
        <f t="shared" si="258"/>
        <v>0</v>
      </c>
      <c r="AL263" s="611">
        <f t="shared" si="258"/>
        <v>0</v>
      </c>
      <c r="AM263" s="611">
        <f t="shared" si="258"/>
        <v>0</v>
      </c>
      <c r="AN263" s="611">
        <f t="shared" si="258"/>
        <v>0</v>
      </c>
      <c r="AO263" s="611">
        <f t="shared" si="258"/>
        <v>0</v>
      </c>
      <c r="AP263" s="611">
        <f t="shared" si="258"/>
        <v>0</v>
      </c>
      <c r="AQ263" s="611">
        <f t="shared" si="258"/>
        <v>0</v>
      </c>
      <c r="AR263" s="611">
        <f t="shared" si="258"/>
        <v>0</v>
      </c>
      <c r="AS263" s="611">
        <f t="shared" si="258"/>
        <v>0</v>
      </c>
      <c r="AT263" s="611">
        <f t="shared" si="258"/>
        <v>0</v>
      </c>
      <c r="AU263" s="611">
        <f t="shared" si="258"/>
        <v>0</v>
      </c>
      <c r="AV263" s="611">
        <f t="shared" si="258"/>
        <v>0</v>
      </c>
      <c r="AW263" s="611">
        <f t="shared" si="258"/>
        <v>0</v>
      </c>
      <c r="AX263" s="611">
        <f t="shared" si="258"/>
        <v>0</v>
      </c>
      <c r="AY263" s="611">
        <f t="shared" si="258"/>
        <v>0</v>
      </c>
      <c r="AZ263" s="611">
        <f t="shared" si="258"/>
        <v>0</v>
      </c>
      <c r="BA263" s="611">
        <f t="shared" si="258"/>
        <v>0</v>
      </c>
      <c r="BB263" s="58" t="s">
        <v>231</v>
      </c>
      <c r="BC263" s="63"/>
      <c r="BD263" s="63"/>
      <c r="BE263" s="85">
        <v>2016</v>
      </c>
      <c r="BF263" s="63"/>
      <c r="BG263" s="63"/>
    </row>
    <row r="264" spans="1:59" s="613" customFormat="1" ht="22.2" customHeight="1">
      <c r="A264" s="346" t="s">
        <v>100</v>
      </c>
      <c r="B264" s="65" t="s">
        <v>480</v>
      </c>
      <c r="C264" s="611"/>
      <c r="D264" s="611">
        <f>SUM(E264:BA264)</f>
        <v>0</v>
      </c>
      <c r="E264" s="611">
        <f t="shared" ref="E264:K264" si="259">SUM(E265:E266)</f>
        <v>0</v>
      </c>
      <c r="F264" s="611">
        <f t="shared" si="259"/>
        <v>0</v>
      </c>
      <c r="G264" s="611">
        <f t="shared" si="259"/>
        <v>0</v>
      </c>
      <c r="H264" s="611">
        <f t="shared" si="259"/>
        <v>0</v>
      </c>
      <c r="I264" s="611">
        <f t="shared" si="259"/>
        <v>0</v>
      </c>
      <c r="J264" s="611">
        <f t="shared" si="259"/>
        <v>0</v>
      </c>
      <c r="K264" s="611">
        <f t="shared" si="259"/>
        <v>0</v>
      </c>
      <c r="L264" s="611"/>
      <c r="M264" s="611">
        <f t="shared" ref="M264:AF264" si="260">SUM(M265:M266)</f>
        <v>0</v>
      </c>
      <c r="N264" s="611">
        <f t="shared" si="260"/>
        <v>0</v>
      </c>
      <c r="O264" s="611">
        <f t="shared" si="260"/>
        <v>0</v>
      </c>
      <c r="P264" s="611">
        <f t="shared" si="260"/>
        <v>0</v>
      </c>
      <c r="Q264" s="611">
        <f t="shared" si="260"/>
        <v>0</v>
      </c>
      <c r="R264" s="611">
        <f t="shared" si="260"/>
        <v>0</v>
      </c>
      <c r="S264" s="611">
        <f t="shared" si="260"/>
        <v>0</v>
      </c>
      <c r="T264" s="611">
        <f t="shared" si="260"/>
        <v>0</v>
      </c>
      <c r="U264" s="611">
        <f t="shared" si="260"/>
        <v>0</v>
      </c>
      <c r="V264" s="611">
        <f t="shared" si="260"/>
        <v>0</v>
      </c>
      <c r="W264" s="611">
        <f t="shared" si="260"/>
        <v>0</v>
      </c>
      <c r="X264" s="611">
        <f t="shared" si="260"/>
        <v>0</v>
      </c>
      <c r="Y264" s="611">
        <f t="shared" si="260"/>
        <v>0</v>
      </c>
      <c r="Z264" s="611">
        <f t="shared" si="260"/>
        <v>0</v>
      </c>
      <c r="AA264" s="611">
        <f t="shared" si="260"/>
        <v>0</v>
      </c>
      <c r="AB264" s="611">
        <f t="shared" si="260"/>
        <v>0</v>
      </c>
      <c r="AC264" s="611">
        <f t="shared" si="260"/>
        <v>0</v>
      </c>
      <c r="AD264" s="611">
        <f t="shared" si="260"/>
        <v>0</v>
      </c>
      <c r="AE264" s="611">
        <f t="shared" si="260"/>
        <v>0</v>
      </c>
      <c r="AF264" s="611">
        <f t="shared" si="260"/>
        <v>0</v>
      </c>
      <c r="AG264" s="611"/>
      <c r="AH264" s="611">
        <f t="shared" ref="AH264:BA264" si="261">SUM(AH265:AH266)</f>
        <v>0</v>
      </c>
      <c r="AI264" s="611">
        <f t="shared" si="261"/>
        <v>0</v>
      </c>
      <c r="AJ264" s="611">
        <f t="shared" si="261"/>
        <v>0</v>
      </c>
      <c r="AK264" s="611">
        <f t="shared" si="261"/>
        <v>0</v>
      </c>
      <c r="AL264" s="611">
        <f t="shared" si="261"/>
        <v>0</v>
      </c>
      <c r="AM264" s="611">
        <f t="shared" si="261"/>
        <v>0</v>
      </c>
      <c r="AN264" s="611">
        <f t="shared" si="261"/>
        <v>0</v>
      </c>
      <c r="AO264" s="611">
        <f t="shared" si="261"/>
        <v>0</v>
      </c>
      <c r="AP264" s="611">
        <f t="shared" si="261"/>
        <v>0</v>
      </c>
      <c r="AQ264" s="611">
        <f t="shared" si="261"/>
        <v>0</v>
      </c>
      <c r="AR264" s="611">
        <f t="shared" si="261"/>
        <v>0</v>
      </c>
      <c r="AS264" s="611">
        <f t="shared" si="261"/>
        <v>0</v>
      </c>
      <c r="AT264" s="611">
        <f t="shared" si="261"/>
        <v>0</v>
      </c>
      <c r="AU264" s="611">
        <f t="shared" si="261"/>
        <v>0</v>
      </c>
      <c r="AV264" s="611">
        <f t="shared" si="261"/>
        <v>0</v>
      </c>
      <c r="AW264" s="611">
        <f t="shared" si="261"/>
        <v>0</v>
      </c>
      <c r="AX264" s="611">
        <f t="shared" si="261"/>
        <v>0</v>
      </c>
      <c r="AY264" s="611">
        <f t="shared" si="261"/>
        <v>0</v>
      </c>
      <c r="AZ264" s="611">
        <f t="shared" si="261"/>
        <v>0</v>
      </c>
      <c r="BA264" s="611">
        <f t="shared" si="261"/>
        <v>0</v>
      </c>
      <c r="BB264" s="58" t="s">
        <v>231</v>
      </c>
      <c r="BC264" s="63"/>
      <c r="BD264" s="63"/>
      <c r="BE264" s="85">
        <v>2016</v>
      </c>
      <c r="BF264" s="63"/>
      <c r="BG264" s="63"/>
    </row>
    <row r="265" spans="1:59" s="630" customFormat="1" ht="22.2" customHeight="1">
      <c r="A265" s="626" t="s">
        <v>100</v>
      </c>
      <c r="B265" s="672"/>
      <c r="C265" s="628"/>
      <c r="D265" s="628"/>
      <c r="E265" s="628"/>
      <c r="F265" s="628"/>
      <c r="G265" s="628"/>
      <c r="H265" s="628"/>
      <c r="I265" s="628"/>
      <c r="J265" s="628"/>
      <c r="K265" s="628"/>
      <c r="L265" s="628"/>
      <c r="M265" s="628"/>
      <c r="N265" s="628"/>
      <c r="O265" s="628"/>
      <c r="P265" s="628"/>
      <c r="Q265" s="628"/>
      <c r="R265" s="628"/>
      <c r="S265" s="628"/>
      <c r="T265" s="628"/>
      <c r="U265" s="628"/>
      <c r="V265" s="628"/>
      <c r="W265" s="628"/>
      <c r="X265" s="628"/>
      <c r="Y265" s="628"/>
      <c r="Z265" s="628"/>
      <c r="AA265" s="628"/>
      <c r="AB265" s="628"/>
      <c r="AC265" s="628"/>
      <c r="AD265" s="628"/>
      <c r="AE265" s="628"/>
      <c r="AF265" s="628"/>
      <c r="AG265" s="628"/>
      <c r="AH265" s="628"/>
      <c r="AI265" s="628"/>
      <c r="AJ265" s="628"/>
      <c r="AK265" s="628"/>
      <c r="AL265" s="628"/>
      <c r="AM265" s="628"/>
      <c r="AN265" s="628"/>
      <c r="AO265" s="628"/>
      <c r="AP265" s="628"/>
      <c r="AQ265" s="628"/>
      <c r="AR265" s="628"/>
      <c r="AS265" s="628"/>
      <c r="AT265" s="628"/>
      <c r="AU265" s="628"/>
      <c r="AV265" s="628"/>
      <c r="AW265" s="628"/>
      <c r="AX265" s="628"/>
      <c r="AY265" s="628"/>
      <c r="AZ265" s="628"/>
      <c r="BA265" s="628"/>
      <c r="BB265" s="604" t="s">
        <v>231</v>
      </c>
      <c r="BC265" s="629"/>
      <c r="BD265" s="629"/>
      <c r="BE265" s="606">
        <v>2016</v>
      </c>
      <c r="BF265" s="629"/>
      <c r="BG265" s="629"/>
    </row>
    <row r="266" spans="1:59" s="630" customFormat="1" ht="22.2" customHeight="1">
      <c r="A266" s="626" t="s">
        <v>100</v>
      </c>
      <c r="B266" s="672"/>
      <c r="C266" s="628"/>
      <c r="D266" s="628"/>
      <c r="E266" s="628"/>
      <c r="F266" s="628"/>
      <c r="G266" s="628"/>
      <c r="H266" s="628"/>
      <c r="I266" s="628"/>
      <c r="J266" s="628"/>
      <c r="K266" s="628"/>
      <c r="L266" s="628"/>
      <c r="M266" s="628"/>
      <c r="N266" s="628"/>
      <c r="O266" s="628"/>
      <c r="P266" s="628"/>
      <c r="Q266" s="628"/>
      <c r="R266" s="628"/>
      <c r="S266" s="628"/>
      <c r="T266" s="628"/>
      <c r="U266" s="628"/>
      <c r="V266" s="628"/>
      <c r="W266" s="628"/>
      <c r="X266" s="628"/>
      <c r="Y266" s="628"/>
      <c r="Z266" s="628"/>
      <c r="AA266" s="628"/>
      <c r="AB266" s="628"/>
      <c r="AC266" s="628"/>
      <c r="AD266" s="628"/>
      <c r="AE266" s="628"/>
      <c r="AF266" s="628"/>
      <c r="AG266" s="628"/>
      <c r="AH266" s="628"/>
      <c r="AI266" s="628"/>
      <c r="AJ266" s="628"/>
      <c r="AK266" s="628"/>
      <c r="AL266" s="628"/>
      <c r="AM266" s="628"/>
      <c r="AN266" s="628"/>
      <c r="AO266" s="628"/>
      <c r="AP266" s="628"/>
      <c r="AQ266" s="628"/>
      <c r="AR266" s="628"/>
      <c r="AS266" s="628"/>
      <c r="AT266" s="628"/>
      <c r="AU266" s="628"/>
      <c r="AV266" s="628"/>
      <c r="AW266" s="628"/>
      <c r="AX266" s="628"/>
      <c r="AY266" s="628"/>
      <c r="AZ266" s="628"/>
      <c r="BA266" s="628"/>
      <c r="BB266" s="604" t="s">
        <v>231</v>
      </c>
      <c r="BC266" s="629"/>
      <c r="BD266" s="629"/>
      <c r="BE266" s="606">
        <v>2016</v>
      </c>
      <c r="BF266" s="629"/>
      <c r="BG266" s="629"/>
    </row>
    <row r="267" spans="1:59" s="613" customFormat="1" ht="22.2" customHeight="1">
      <c r="A267" s="346" t="s">
        <v>100</v>
      </c>
      <c r="B267" s="65" t="s">
        <v>481</v>
      </c>
      <c r="C267" s="611"/>
      <c r="D267" s="611">
        <f>SUM(E267:BA267)</f>
        <v>0</v>
      </c>
      <c r="E267" s="611">
        <f t="shared" ref="E267:K267" si="262">SUM(E268:E269)</f>
        <v>0</v>
      </c>
      <c r="F267" s="611">
        <f t="shared" si="262"/>
        <v>0</v>
      </c>
      <c r="G267" s="611">
        <f t="shared" si="262"/>
        <v>0</v>
      </c>
      <c r="H267" s="611">
        <f t="shared" si="262"/>
        <v>0</v>
      </c>
      <c r="I267" s="611">
        <f t="shared" si="262"/>
        <v>0</v>
      </c>
      <c r="J267" s="611">
        <f t="shared" si="262"/>
        <v>0</v>
      </c>
      <c r="K267" s="611">
        <f t="shared" si="262"/>
        <v>0</v>
      </c>
      <c r="L267" s="611"/>
      <c r="M267" s="611">
        <f t="shared" ref="M267:AF267" si="263">SUM(M268:M269)</f>
        <v>0</v>
      </c>
      <c r="N267" s="611">
        <f t="shared" si="263"/>
        <v>0</v>
      </c>
      <c r="O267" s="611">
        <f t="shared" si="263"/>
        <v>0</v>
      </c>
      <c r="P267" s="611">
        <f t="shared" si="263"/>
        <v>0</v>
      </c>
      <c r="Q267" s="611">
        <f t="shared" si="263"/>
        <v>0</v>
      </c>
      <c r="R267" s="611">
        <f t="shared" si="263"/>
        <v>0</v>
      </c>
      <c r="S267" s="611">
        <f t="shared" si="263"/>
        <v>0</v>
      </c>
      <c r="T267" s="611">
        <f t="shared" si="263"/>
        <v>0</v>
      </c>
      <c r="U267" s="611">
        <f t="shared" si="263"/>
        <v>0</v>
      </c>
      <c r="V267" s="611">
        <f t="shared" si="263"/>
        <v>0</v>
      </c>
      <c r="W267" s="611">
        <f t="shared" si="263"/>
        <v>0</v>
      </c>
      <c r="X267" s="611">
        <f t="shared" si="263"/>
        <v>0</v>
      </c>
      <c r="Y267" s="611">
        <f t="shared" si="263"/>
        <v>0</v>
      </c>
      <c r="Z267" s="611">
        <f t="shared" si="263"/>
        <v>0</v>
      </c>
      <c r="AA267" s="611">
        <f t="shared" si="263"/>
        <v>0</v>
      </c>
      <c r="AB267" s="611">
        <f t="shared" si="263"/>
        <v>0</v>
      </c>
      <c r="AC267" s="611">
        <f t="shared" si="263"/>
        <v>0</v>
      </c>
      <c r="AD267" s="611">
        <f t="shared" si="263"/>
        <v>0</v>
      </c>
      <c r="AE267" s="611">
        <f t="shared" si="263"/>
        <v>0</v>
      </c>
      <c r="AF267" s="611">
        <f t="shared" si="263"/>
        <v>0</v>
      </c>
      <c r="AG267" s="611"/>
      <c r="AH267" s="611">
        <f t="shared" ref="AH267:BA267" si="264">SUM(AH268:AH269)</f>
        <v>0</v>
      </c>
      <c r="AI267" s="611">
        <f t="shared" si="264"/>
        <v>0</v>
      </c>
      <c r="AJ267" s="611">
        <f t="shared" si="264"/>
        <v>0</v>
      </c>
      <c r="AK267" s="611">
        <f t="shared" si="264"/>
        <v>0</v>
      </c>
      <c r="AL267" s="611">
        <f t="shared" si="264"/>
        <v>0</v>
      </c>
      <c r="AM267" s="611">
        <f t="shared" si="264"/>
        <v>0</v>
      </c>
      <c r="AN267" s="611">
        <f t="shared" si="264"/>
        <v>0</v>
      </c>
      <c r="AO267" s="611">
        <f t="shared" si="264"/>
        <v>0</v>
      </c>
      <c r="AP267" s="611">
        <f t="shared" si="264"/>
        <v>0</v>
      </c>
      <c r="AQ267" s="611">
        <f t="shared" si="264"/>
        <v>0</v>
      </c>
      <c r="AR267" s="611">
        <f t="shared" si="264"/>
        <v>0</v>
      </c>
      <c r="AS267" s="611">
        <f t="shared" si="264"/>
        <v>0</v>
      </c>
      <c r="AT267" s="611">
        <f t="shared" si="264"/>
        <v>0</v>
      </c>
      <c r="AU267" s="611">
        <f t="shared" si="264"/>
        <v>0</v>
      </c>
      <c r="AV267" s="611">
        <f t="shared" si="264"/>
        <v>0</v>
      </c>
      <c r="AW267" s="611">
        <f t="shared" si="264"/>
        <v>0</v>
      </c>
      <c r="AX267" s="611">
        <f t="shared" si="264"/>
        <v>0</v>
      </c>
      <c r="AY267" s="611">
        <f t="shared" si="264"/>
        <v>0</v>
      </c>
      <c r="AZ267" s="611">
        <f t="shared" si="264"/>
        <v>0</v>
      </c>
      <c r="BA267" s="611">
        <f t="shared" si="264"/>
        <v>0</v>
      </c>
      <c r="BB267" s="58" t="s">
        <v>231</v>
      </c>
      <c r="BC267" s="63"/>
      <c r="BD267" s="63"/>
      <c r="BE267" s="85">
        <v>2016</v>
      </c>
      <c r="BF267" s="63"/>
      <c r="BG267" s="63"/>
    </row>
    <row r="268" spans="1:59" s="630" customFormat="1" ht="22.2" customHeight="1">
      <c r="A268" s="626" t="s">
        <v>100</v>
      </c>
      <c r="B268" s="672"/>
      <c r="C268" s="628"/>
      <c r="D268" s="628"/>
      <c r="E268" s="628"/>
      <c r="F268" s="628"/>
      <c r="G268" s="628"/>
      <c r="H268" s="628"/>
      <c r="I268" s="628"/>
      <c r="J268" s="628"/>
      <c r="K268" s="628"/>
      <c r="L268" s="628"/>
      <c r="M268" s="628"/>
      <c r="N268" s="628"/>
      <c r="O268" s="628"/>
      <c r="P268" s="628"/>
      <c r="Q268" s="628"/>
      <c r="R268" s="628"/>
      <c r="S268" s="628"/>
      <c r="T268" s="628"/>
      <c r="U268" s="628"/>
      <c r="V268" s="628"/>
      <c r="W268" s="628"/>
      <c r="X268" s="628"/>
      <c r="Y268" s="628"/>
      <c r="Z268" s="628"/>
      <c r="AA268" s="628"/>
      <c r="AB268" s="628"/>
      <c r="AC268" s="628"/>
      <c r="AD268" s="628"/>
      <c r="AE268" s="628"/>
      <c r="AF268" s="628"/>
      <c r="AG268" s="628"/>
      <c r="AH268" s="628"/>
      <c r="AI268" s="628"/>
      <c r="AJ268" s="628"/>
      <c r="AK268" s="628"/>
      <c r="AL268" s="628"/>
      <c r="AM268" s="628"/>
      <c r="AN268" s="628"/>
      <c r="AO268" s="628"/>
      <c r="AP268" s="628"/>
      <c r="AQ268" s="628"/>
      <c r="AR268" s="628"/>
      <c r="AS268" s="628"/>
      <c r="AT268" s="628"/>
      <c r="AU268" s="628"/>
      <c r="AV268" s="628"/>
      <c r="AW268" s="628"/>
      <c r="AX268" s="628"/>
      <c r="AY268" s="628"/>
      <c r="AZ268" s="628"/>
      <c r="BA268" s="628"/>
      <c r="BB268" s="604" t="s">
        <v>231</v>
      </c>
      <c r="BC268" s="629"/>
      <c r="BD268" s="629"/>
      <c r="BE268" s="606">
        <v>2016</v>
      </c>
      <c r="BF268" s="629"/>
      <c r="BG268" s="629"/>
    </row>
    <row r="269" spans="1:59" s="630" customFormat="1" ht="22.2" customHeight="1">
      <c r="A269" s="626" t="s">
        <v>100</v>
      </c>
      <c r="B269" s="672"/>
      <c r="C269" s="628"/>
      <c r="D269" s="628"/>
      <c r="E269" s="628"/>
      <c r="F269" s="628"/>
      <c r="G269" s="628"/>
      <c r="H269" s="628"/>
      <c r="I269" s="628"/>
      <c r="J269" s="628"/>
      <c r="K269" s="628"/>
      <c r="L269" s="628"/>
      <c r="M269" s="628"/>
      <c r="N269" s="628"/>
      <c r="O269" s="628"/>
      <c r="P269" s="628"/>
      <c r="Q269" s="628"/>
      <c r="R269" s="628"/>
      <c r="S269" s="628"/>
      <c r="T269" s="628"/>
      <c r="U269" s="628"/>
      <c r="V269" s="628"/>
      <c r="W269" s="628"/>
      <c r="X269" s="628"/>
      <c r="Y269" s="628"/>
      <c r="Z269" s="628"/>
      <c r="AA269" s="628"/>
      <c r="AB269" s="628"/>
      <c r="AC269" s="628"/>
      <c r="AD269" s="628"/>
      <c r="AE269" s="628"/>
      <c r="AF269" s="628"/>
      <c r="AG269" s="628"/>
      <c r="AH269" s="628"/>
      <c r="AI269" s="628"/>
      <c r="AJ269" s="628"/>
      <c r="AK269" s="628"/>
      <c r="AL269" s="628"/>
      <c r="AM269" s="628"/>
      <c r="AN269" s="628"/>
      <c r="AO269" s="628"/>
      <c r="AP269" s="628"/>
      <c r="AQ269" s="628"/>
      <c r="AR269" s="628"/>
      <c r="AS269" s="628"/>
      <c r="AT269" s="628"/>
      <c r="AU269" s="628"/>
      <c r="AV269" s="628"/>
      <c r="AW269" s="628"/>
      <c r="AX269" s="628"/>
      <c r="AY269" s="628"/>
      <c r="AZ269" s="628"/>
      <c r="BA269" s="628"/>
      <c r="BB269" s="604" t="s">
        <v>231</v>
      </c>
      <c r="BC269" s="629"/>
      <c r="BD269" s="629"/>
      <c r="BE269" s="606">
        <v>2016</v>
      </c>
      <c r="BF269" s="629"/>
      <c r="BG269" s="629"/>
    </row>
    <row r="270" spans="1:59" s="634" customFormat="1" ht="22.2" customHeight="1">
      <c r="A270" s="350">
        <v>4</v>
      </c>
      <c r="B270" s="625" t="s">
        <v>446</v>
      </c>
      <c r="C270" s="619">
        <f>SUM(C271,C274)</f>
        <v>0</v>
      </c>
      <c r="D270" s="619">
        <f>SUM(D271+D274)</f>
        <v>0</v>
      </c>
      <c r="E270" s="619">
        <f t="shared" ref="E270:K270" si="265">SUM(E271,E274)</f>
        <v>0</v>
      </c>
      <c r="F270" s="619">
        <f t="shared" si="265"/>
        <v>0</v>
      </c>
      <c r="G270" s="619">
        <f t="shared" si="265"/>
        <v>0</v>
      </c>
      <c r="H270" s="619">
        <f t="shared" si="265"/>
        <v>0</v>
      </c>
      <c r="I270" s="611">
        <f t="shared" si="265"/>
        <v>0</v>
      </c>
      <c r="J270" s="611">
        <f t="shared" si="265"/>
        <v>0</v>
      </c>
      <c r="K270" s="611">
        <f t="shared" si="265"/>
        <v>0</v>
      </c>
      <c r="L270" s="611"/>
      <c r="M270" s="611">
        <f t="shared" ref="M270:AF270" si="266">SUM(M271,M274)</f>
        <v>0</v>
      </c>
      <c r="N270" s="611">
        <f t="shared" si="266"/>
        <v>0</v>
      </c>
      <c r="O270" s="611">
        <f t="shared" si="266"/>
        <v>0</v>
      </c>
      <c r="P270" s="619">
        <f t="shared" si="266"/>
        <v>0</v>
      </c>
      <c r="Q270" s="611">
        <f t="shared" si="266"/>
        <v>0</v>
      </c>
      <c r="R270" s="611">
        <f t="shared" si="266"/>
        <v>0</v>
      </c>
      <c r="S270" s="611">
        <f t="shared" si="266"/>
        <v>0</v>
      </c>
      <c r="T270" s="611">
        <f t="shared" si="266"/>
        <v>0</v>
      </c>
      <c r="U270" s="619">
        <f t="shared" si="266"/>
        <v>0</v>
      </c>
      <c r="V270" s="611">
        <f t="shared" si="266"/>
        <v>0</v>
      </c>
      <c r="W270" s="611">
        <f t="shared" si="266"/>
        <v>0</v>
      </c>
      <c r="X270" s="611">
        <f t="shared" si="266"/>
        <v>0</v>
      </c>
      <c r="Y270" s="619">
        <f t="shared" si="266"/>
        <v>0</v>
      </c>
      <c r="Z270" s="611">
        <f t="shared" si="266"/>
        <v>0</v>
      </c>
      <c r="AA270" s="611">
        <f t="shared" si="266"/>
        <v>0</v>
      </c>
      <c r="AB270" s="611">
        <f t="shared" si="266"/>
        <v>0</v>
      </c>
      <c r="AC270" s="611">
        <f t="shared" si="266"/>
        <v>0</v>
      </c>
      <c r="AD270" s="611">
        <f t="shared" si="266"/>
        <v>0</v>
      </c>
      <c r="AE270" s="611">
        <f t="shared" si="266"/>
        <v>0</v>
      </c>
      <c r="AF270" s="611">
        <f t="shared" si="266"/>
        <v>0</v>
      </c>
      <c r="AG270" s="611"/>
      <c r="AH270" s="611">
        <f t="shared" ref="AH270:BA270" si="267">SUM(AH271,AH274)</f>
        <v>0</v>
      </c>
      <c r="AI270" s="611">
        <f t="shared" si="267"/>
        <v>0</v>
      </c>
      <c r="AJ270" s="611">
        <f t="shared" si="267"/>
        <v>0</v>
      </c>
      <c r="AK270" s="611">
        <f t="shared" si="267"/>
        <v>0</v>
      </c>
      <c r="AL270" s="611">
        <f t="shared" si="267"/>
        <v>0</v>
      </c>
      <c r="AM270" s="611">
        <f t="shared" si="267"/>
        <v>0</v>
      </c>
      <c r="AN270" s="611">
        <f t="shared" si="267"/>
        <v>0</v>
      </c>
      <c r="AO270" s="611">
        <f t="shared" si="267"/>
        <v>0</v>
      </c>
      <c r="AP270" s="611">
        <f t="shared" si="267"/>
        <v>0</v>
      </c>
      <c r="AQ270" s="611">
        <f t="shared" si="267"/>
        <v>0</v>
      </c>
      <c r="AR270" s="611">
        <f t="shared" si="267"/>
        <v>0</v>
      </c>
      <c r="AS270" s="619">
        <f t="shared" si="267"/>
        <v>0</v>
      </c>
      <c r="AT270" s="619">
        <f t="shared" si="267"/>
        <v>0</v>
      </c>
      <c r="AU270" s="611">
        <f t="shared" si="267"/>
        <v>0</v>
      </c>
      <c r="AV270" s="611">
        <f t="shared" si="267"/>
        <v>0</v>
      </c>
      <c r="AW270" s="611">
        <f t="shared" si="267"/>
        <v>0</v>
      </c>
      <c r="AX270" s="611">
        <f t="shared" si="267"/>
        <v>0</v>
      </c>
      <c r="AY270" s="611">
        <f t="shared" si="267"/>
        <v>0</v>
      </c>
      <c r="AZ270" s="611">
        <f t="shared" si="267"/>
        <v>0</v>
      </c>
      <c r="BA270" s="611">
        <f t="shared" si="267"/>
        <v>0</v>
      </c>
      <c r="BB270" s="58" t="s">
        <v>231</v>
      </c>
      <c r="BC270" s="63"/>
      <c r="BD270" s="92"/>
      <c r="BE270" s="85">
        <v>2016</v>
      </c>
      <c r="BF270" s="91"/>
      <c r="BG270" s="91"/>
    </row>
    <row r="271" spans="1:59" s="613" customFormat="1" ht="24.75" customHeight="1">
      <c r="A271" s="346" t="s">
        <v>103</v>
      </c>
      <c r="B271" s="65" t="s">
        <v>480</v>
      </c>
      <c r="C271" s="611"/>
      <c r="D271" s="611">
        <f>SUM(E271:BA271)</f>
        <v>0</v>
      </c>
      <c r="E271" s="611">
        <f t="shared" ref="E271:K271" si="268">SUM(E272:E273)</f>
        <v>0</v>
      </c>
      <c r="F271" s="611">
        <f t="shared" si="268"/>
        <v>0</v>
      </c>
      <c r="G271" s="611">
        <f t="shared" si="268"/>
        <v>0</v>
      </c>
      <c r="H271" s="611">
        <f t="shared" si="268"/>
        <v>0</v>
      </c>
      <c r="I271" s="611">
        <f t="shared" si="268"/>
        <v>0</v>
      </c>
      <c r="J271" s="611">
        <f t="shared" si="268"/>
        <v>0</v>
      </c>
      <c r="K271" s="611">
        <f t="shared" si="268"/>
        <v>0</v>
      </c>
      <c r="L271" s="611"/>
      <c r="M271" s="611">
        <f t="shared" ref="M271:AF271" si="269">SUM(M272:M273)</f>
        <v>0</v>
      </c>
      <c r="N271" s="611">
        <f t="shared" si="269"/>
        <v>0</v>
      </c>
      <c r="O271" s="611">
        <f t="shared" si="269"/>
        <v>0</v>
      </c>
      <c r="P271" s="611">
        <f t="shared" si="269"/>
        <v>0</v>
      </c>
      <c r="Q271" s="611">
        <f t="shared" si="269"/>
        <v>0</v>
      </c>
      <c r="R271" s="611">
        <f t="shared" si="269"/>
        <v>0</v>
      </c>
      <c r="S271" s="611">
        <f t="shared" si="269"/>
        <v>0</v>
      </c>
      <c r="T271" s="611">
        <f t="shared" si="269"/>
        <v>0</v>
      </c>
      <c r="U271" s="611">
        <f t="shared" si="269"/>
        <v>0</v>
      </c>
      <c r="V271" s="611">
        <f t="shared" si="269"/>
        <v>0</v>
      </c>
      <c r="W271" s="611">
        <f t="shared" si="269"/>
        <v>0</v>
      </c>
      <c r="X271" s="611">
        <f t="shared" si="269"/>
        <v>0</v>
      </c>
      <c r="Y271" s="611">
        <f t="shared" si="269"/>
        <v>0</v>
      </c>
      <c r="Z271" s="611">
        <f t="shared" si="269"/>
        <v>0</v>
      </c>
      <c r="AA271" s="611">
        <f t="shared" si="269"/>
        <v>0</v>
      </c>
      <c r="AB271" s="611">
        <f t="shared" si="269"/>
        <v>0</v>
      </c>
      <c r="AC271" s="611">
        <f t="shared" si="269"/>
        <v>0</v>
      </c>
      <c r="AD271" s="611">
        <f t="shared" si="269"/>
        <v>0</v>
      </c>
      <c r="AE271" s="611">
        <f t="shared" si="269"/>
        <v>0</v>
      </c>
      <c r="AF271" s="611">
        <f t="shared" si="269"/>
        <v>0</v>
      </c>
      <c r="AG271" s="611"/>
      <c r="AH271" s="611">
        <f t="shared" ref="AH271:BA271" si="270">SUM(AH272:AH273)</f>
        <v>0</v>
      </c>
      <c r="AI271" s="611">
        <f t="shared" si="270"/>
        <v>0</v>
      </c>
      <c r="AJ271" s="611">
        <f t="shared" si="270"/>
        <v>0</v>
      </c>
      <c r="AK271" s="611">
        <f t="shared" si="270"/>
        <v>0</v>
      </c>
      <c r="AL271" s="611">
        <f t="shared" si="270"/>
        <v>0</v>
      </c>
      <c r="AM271" s="611">
        <f t="shared" si="270"/>
        <v>0</v>
      </c>
      <c r="AN271" s="611">
        <f t="shared" si="270"/>
        <v>0</v>
      </c>
      <c r="AO271" s="611">
        <f t="shared" si="270"/>
        <v>0</v>
      </c>
      <c r="AP271" s="611">
        <f t="shared" si="270"/>
        <v>0</v>
      </c>
      <c r="AQ271" s="611">
        <f t="shared" si="270"/>
        <v>0</v>
      </c>
      <c r="AR271" s="611">
        <f t="shared" si="270"/>
        <v>0</v>
      </c>
      <c r="AS271" s="611">
        <f t="shared" si="270"/>
        <v>0</v>
      </c>
      <c r="AT271" s="611">
        <f t="shared" si="270"/>
        <v>0</v>
      </c>
      <c r="AU271" s="611">
        <f t="shared" si="270"/>
        <v>0</v>
      </c>
      <c r="AV271" s="611">
        <f t="shared" si="270"/>
        <v>0</v>
      </c>
      <c r="AW271" s="611">
        <f t="shared" si="270"/>
        <v>0</v>
      </c>
      <c r="AX271" s="611">
        <f t="shared" si="270"/>
        <v>0</v>
      </c>
      <c r="AY271" s="611">
        <f t="shared" si="270"/>
        <v>0</v>
      </c>
      <c r="AZ271" s="611">
        <f t="shared" si="270"/>
        <v>0</v>
      </c>
      <c r="BA271" s="611">
        <f t="shared" si="270"/>
        <v>0</v>
      </c>
      <c r="BB271" s="58" t="s">
        <v>231</v>
      </c>
      <c r="BC271" s="63"/>
      <c r="BD271" s="63"/>
      <c r="BE271" s="85">
        <v>2016</v>
      </c>
      <c r="BF271" s="63"/>
      <c r="BG271" s="63"/>
    </row>
    <row r="272" spans="1:59" s="638" customFormat="1" ht="24.75" customHeight="1">
      <c r="A272" s="626" t="s">
        <v>103</v>
      </c>
      <c r="B272" s="608"/>
      <c r="C272" s="635"/>
      <c r="D272" s="635"/>
      <c r="E272" s="635"/>
      <c r="F272" s="635"/>
      <c r="G272" s="635"/>
      <c r="H272" s="635"/>
      <c r="I272" s="628"/>
      <c r="J272" s="628"/>
      <c r="K272" s="628"/>
      <c r="L272" s="628"/>
      <c r="M272" s="628"/>
      <c r="N272" s="628"/>
      <c r="O272" s="628"/>
      <c r="P272" s="635"/>
      <c r="Q272" s="628"/>
      <c r="R272" s="628"/>
      <c r="S272" s="628"/>
      <c r="T272" s="628"/>
      <c r="U272" s="635"/>
      <c r="V272" s="628"/>
      <c r="W272" s="628"/>
      <c r="X272" s="628"/>
      <c r="Y272" s="635"/>
      <c r="Z272" s="628"/>
      <c r="AA272" s="628"/>
      <c r="AB272" s="628"/>
      <c r="AC272" s="628"/>
      <c r="AD272" s="628"/>
      <c r="AE272" s="628"/>
      <c r="AF272" s="628"/>
      <c r="AG272" s="628"/>
      <c r="AH272" s="628"/>
      <c r="AI272" s="628"/>
      <c r="AJ272" s="628"/>
      <c r="AK272" s="628"/>
      <c r="AL272" s="628"/>
      <c r="AM272" s="628"/>
      <c r="AN272" s="628"/>
      <c r="AO272" s="628"/>
      <c r="AP272" s="628"/>
      <c r="AQ272" s="628"/>
      <c r="AR272" s="628"/>
      <c r="AS272" s="635"/>
      <c r="AT272" s="635"/>
      <c r="AU272" s="628"/>
      <c r="AV272" s="628"/>
      <c r="AW272" s="628"/>
      <c r="AX272" s="628"/>
      <c r="AY272" s="628"/>
      <c r="AZ272" s="628"/>
      <c r="BA272" s="628"/>
      <c r="BB272" s="604" t="s">
        <v>231</v>
      </c>
      <c r="BC272" s="629"/>
      <c r="BD272" s="70"/>
      <c r="BE272" s="606">
        <v>2016</v>
      </c>
      <c r="BF272" s="637"/>
      <c r="BG272" s="637"/>
    </row>
    <row r="273" spans="1:59" s="638" customFormat="1" ht="24.75" customHeight="1">
      <c r="A273" s="626" t="s">
        <v>103</v>
      </c>
      <c r="B273" s="684"/>
      <c r="C273" s="635"/>
      <c r="D273" s="635"/>
      <c r="E273" s="635"/>
      <c r="F273" s="635"/>
      <c r="G273" s="635"/>
      <c r="H273" s="635"/>
      <c r="I273" s="628"/>
      <c r="J273" s="628"/>
      <c r="K273" s="628"/>
      <c r="L273" s="628"/>
      <c r="M273" s="628"/>
      <c r="N273" s="628"/>
      <c r="O273" s="628"/>
      <c r="P273" s="635"/>
      <c r="Q273" s="628"/>
      <c r="R273" s="628"/>
      <c r="S273" s="628"/>
      <c r="T273" s="628"/>
      <c r="U273" s="635"/>
      <c r="V273" s="628"/>
      <c r="W273" s="628"/>
      <c r="X273" s="628"/>
      <c r="Y273" s="635"/>
      <c r="Z273" s="628"/>
      <c r="AA273" s="628"/>
      <c r="AB273" s="628"/>
      <c r="AC273" s="628"/>
      <c r="AD273" s="628"/>
      <c r="AE273" s="628"/>
      <c r="AF273" s="628"/>
      <c r="AG273" s="628"/>
      <c r="AH273" s="628"/>
      <c r="AI273" s="628"/>
      <c r="AJ273" s="628"/>
      <c r="AK273" s="628"/>
      <c r="AL273" s="628"/>
      <c r="AM273" s="628"/>
      <c r="AN273" s="628"/>
      <c r="AO273" s="628"/>
      <c r="AP273" s="628"/>
      <c r="AQ273" s="628"/>
      <c r="AR273" s="628"/>
      <c r="AS273" s="635"/>
      <c r="AT273" s="635"/>
      <c r="AU273" s="628"/>
      <c r="AV273" s="628"/>
      <c r="AW273" s="628"/>
      <c r="AX273" s="628"/>
      <c r="AY273" s="628"/>
      <c r="AZ273" s="628"/>
      <c r="BA273" s="628"/>
      <c r="BB273" s="604" t="s">
        <v>231</v>
      </c>
      <c r="BC273" s="629"/>
      <c r="BD273" s="70"/>
      <c r="BE273" s="606">
        <v>2016</v>
      </c>
      <c r="BF273" s="637">
        <v>71</v>
      </c>
      <c r="BG273" s="637"/>
    </row>
    <row r="274" spans="1:59" s="613" customFormat="1" ht="22.2" customHeight="1">
      <c r="A274" s="346" t="s">
        <v>103</v>
      </c>
      <c r="B274" s="65" t="s">
        <v>481</v>
      </c>
      <c r="C274" s="611"/>
      <c r="D274" s="611">
        <f>SUM(E274:BA274)</f>
        <v>0</v>
      </c>
      <c r="E274" s="611">
        <f t="shared" ref="E274:K274" si="271">SUM(E275:E276)</f>
        <v>0</v>
      </c>
      <c r="F274" s="611">
        <f t="shared" si="271"/>
        <v>0</v>
      </c>
      <c r="G274" s="611">
        <f t="shared" si="271"/>
        <v>0</v>
      </c>
      <c r="H274" s="611">
        <f t="shared" si="271"/>
        <v>0</v>
      </c>
      <c r="I274" s="611">
        <f t="shared" si="271"/>
        <v>0</v>
      </c>
      <c r="J274" s="611">
        <f t="shared" si="271"/>
        <v>0</v>
      </c>
      <c r="K274" s="611">
        <f t="shared" si="271"/>
        <v>0</v>
      </c>
      <c r="L274" s="611"/>
      <c r="M274" s="611">
        <f t="shared" ref="M274:AF274" si="272">SUM(M275:M276)</f>
        <v>0</v>
      </c>
      <c r="N274" s="611">
        <f t="shared" si="272"/>
        <v>0</v>
      </c>
      <c r="O274" s="611">
        <f t="shared" si="272"/>
        <v>0</v>
      </c>
      <c r="P274" s="611">
        <f t="shared" si="272"/>
        <v>0</v>
      </c>
      <c r="Q274" s="611">
        <f t="shared" si="272"/>
        <v>0</v>
      </c>
      <c r="R274" s="611">
        <f t="shared" si="272"/>
        <v>0</v>
      </c>
      <c r="S274" s="611">
        <f t="shared" si="272"/>
        <v>0</v>
      </c>
      <c r="T274" s="611">
        <f t="shared" si="272"/>
        <v>0</v>
      </c>
      <c r="U274" s="611">
        <f t="shared" si="272"/>
        <v>0</v>
      </c>
      <c r="V274" s="611">
        <f t="shared" si="272"/>
        <v>0</v>
      </c>
      <c r="W274" s="611">
        <f t="shared" si="272"/>
        <v>0</v>
      </c>
      <c r="X274" s="611">
        <f t="shared" si="272"/>
        <v>0</v>
      </c>
      <c r="Y274" s="611">
        <f t="shared" si="272"/>
        <v>0</v>
      </c>
      <c r="Z274" s="611">
        <f t="shared" si="272"/>
        <v>0</v>
      </c>
      <c r="AA274" s="611">
        <f t="shared" si="272"/>
        <v>0</v>
      </c>
      <c r="AB274" s="611">
        <f t="shared" si="272"/>
        <v>0</v>
      </c>
      <c r="AC274" s="611">
        <f t="shared" si="272"/>
        <v>0</v>
      </c>
      <c r="AD274" s="611">
        <f t="shared" si="272"/>
        <v>0</v>
      </c>
      <c r="AE274" s="611">
        <f t="shared" si="272"/>
        <v>0</v>
      </c>
      <c r="AF274" s="611">
        <f t="shared" si="272"/>
        <v>0</v>
      </c>
      <c r="AG274" s="611"/>
      <c r="AH274" s="611">
        <f t="shared" ref="AH274:BA274" si="273">SUM(AH275:AH276)</f>
        <v>0</v>
      </c>
      <c r="AI274" s="611">
        <f t="shared" si="273"/>
        <v>0</v>
      </c>
      <c r="AJ274" s="611">
        <f t="shared" si="273"/>
        <v>0</v>
      </c>
      <c r="AK274" s="611">
        <f t="shared" si="273"/>
        <v>0</v>
      </c>
      <c r="AL274" s="611">
        <f t="shared" si="273"/>
        <v>0</v>
      </c>
      <c r="AM274" s="611">
        <f t="shared" si="273"/>
        <v>0</v>
      </c>
      <c r="AN274" s="611">
        <f t="shared" si="273"/>
        <v>0</v>
      </c>
      <c r="AO274" s="611">
        <f t="shared" si="273"/>
        <v>0</v>
      </c>
      <c r="AP274" s="611">
        <f t="shared" si="273"/>
        <v>0</v>
      </c>
      <c r="AQ274" s="611">
        <f t="shared" si="273"/>
        <v>0</v>
      </c>
      <c r="AR274" s="611">
        <f t="shared" si="273"/>
        <v>0</v>
      </c>
      <c r="AS274" s="611">
        <f t="shared" si="273"/>
        <v>0</v>
      </c>
      <c r="AT274" s="611">
        <f t="shared" si="273"/>
        <v>0</v>
      </c>
      <c r="AU274" s="611">
        <f t="shared" si="273"/>
        <v>0</v>
      </c>
      <c r="AV274" s="611">
        <f t="shared" si="273"/>
        <v>0</v>
      </c>
      <c r="AW274" s="611">
        <f t="shared" si="273"/>
        <v>0</v>
      </c>
      <c r="AX274" s="611">
        <f t="shared" si="273"/>
        <v>0</v>
      </c>
      <c r="AY274" s="611">
        <f t="shared" si="273"/>
        <v>0</v>
      </c>
      <c r="AZ274" s="611">
        <f t="shared" si="273"/>
        <v>0</v>
      </c>
      <c r="BA274" s="611">
        <f t="shared" si="273"/>
        <v>0</v>
      </c>
      <c r="BB274" s="58" t="s">
        <v>231</v>
      </c>
      <c r="BC274" s="63"/>
      <c r="BD274" s="63"/>
      <c r="BE274" s="85">
        <v>2016</v>
      </c>
      <c r="BF274" s="63"/>
      <c r="BG274" s="63"/>
    </row>
    <row r="275" spans="1:59" s="638" customFormat="1" ht="22.2" customHeight="1">
      <c r="A275" s="626" t="s">
        <v>103</v>
      </c>
      <c r="B275" s="684"/>
      <c r="C275" s="635"/>
      <c r="D275" s="635"/>
      <c r="E275" s="635"/>
      <c r="F275" s="635"/>
      <c r="G275" s="635"/>
      <c r="H275" s="635"/>
      <c r="I275" s="628"/>
      <c r="J275" s="628"/>
      <c r="K275" s="628"/>
      <c r="L275" s="628"/>
      <c r="M275" s="628"/>
      <c r="N275" s="628"/>
      <c r="O275" s="628"/>
      <c r="P275" s="635"/>
      <c r="Q275" s="628"/>
      <c r="R275" s="628"/>
      <c r="S275" s="628"/>
      <c r="T275" s="628"/>
      <c r="U275" s="635"/>
      <c r="V275" s="628"/>
      <c r="W275" s="628"/>
      <c r="X275" s="628"/>
      <c r="Y275" s="635"/>
      <c r="Z275" s="628"/>
      <c r="AA275" s="628"/>
      <c r="AB275" s="628"/>
      <c r="AC275" s="628"/>
      <c r="AD275" s="628"/>
      <c r="AE275" s="628"/>
      <c r="AF275" s="628"/>
      <c r="AG275" s="628"/>
      <c r="AH275" s="628"/>
      <c r="AI275" s="628"/>
      <c r="AJ275" s="628"/>
      <c r="AK275" s="628"/>
      <c r="AL275" s="628"/>
      <c r="AM275" s="628"/>
      <c r="AN275" s="628"/>
      <c r="AO275" s="628"/>
      <c r="AP275" s="628"/>
      <c r="AQ275" s="628"/>
      <c r="AR275" s="628"/>
      <c r="AS275" s="635"/>
      <c r="AT275" s="635"/>
      <c r="AU275" s="628"/>
      <c r="AV275" s="628"/>
      <c r="AW275" s="628"/>
      <c r="AX275" s="628"/>
      <c r="AY275" s="628"/>
      <c r="AZ275" s="628"/>
      <c r="BA275" s="628"/>
      <c r="BB275" s="604" t="s">
        <v>231</v>
      </c>
      <c r="BC275" s="629"/>
      <c r="BD275" s="70"/>
      <c r="BE275" s="606">
        <v>2016</v>
      </c>
      <c r="BF275" s="637"/>
      <c r="BG275" s="637"/>
    </row>
    <row r="276" spans="1:59" s="630" customFormat="1" ht="22.2" customHeight="1">
      <c r="A276" s="626" t="s">
        <v>103</v>
      </c>
      <c r="B276" s="672"/>
      <c r="C276" s="628"/>
      <c r="D276" s="628"/>
      <c r="E276" s="628"/>
      <c r="F276" s="628"/>
      <c r="G276" s="628"/>
      <c r="H276" s="628"/>
      <c r="I276" s="628"/>
      <c r="J276" s="628"/>
      <c r="K276" s="628"/>
      <c r="L276" s="628"/>
      <c r="M276" s="628"/>
      <c r="N276" s="628"/>
      <c r="O276" s="628"/>
      <c r="P276" s="628"/>
      <c r="Q276" s="628"/>
      <c r="R276" s="628"/>
      <c r="S276" s="628"/>
      <c r="T276" s="628"/>
      <c r="U276" s="628"/>
      <c r="V276" s="628"/>
      <c r="W276" s="628"/>
      <c r="X276" s="628"/>
      <c r="Y276" s="628"/>
      <c r="Z276" s="628"/>
      <c r="AA276" s="628"/>
      <c r="AB276" s="628"/>
      <c r="AC276" s="628"/>
      <c r="AD276" s="628"/>
      <c r="AE276" s="628"/>
      <c r="AF276" s="628"/>
      <c r="AG276" s="628"/>
      <c r="AH276" s="628"/>
      <c r="AI276" s="628"/>
      <c r="AJ276" s="628"/>
      <c r="AK276" s="628"/>
      <c r="AL276" s="628"/>
      <c r="AM276" s="628"/>
      <c r="AN276" s="628"/>
      <c r="AO276" s="628"/>
      <c r="AP276" s="628"/>
      <c r="AQ276" s="628"/>
      <c r="AR276" s="628"/>
      <c r="AS276" s="628"/>
      <c r="AT276" s="628"/>
      <c r="AU276" s="628"/>
      <c r="AV276" s="628"/>
      <c r="AW276" s="628"/>
      <c r="AX276" s="628"/>
      <c r="AY276" s="628"/>
      <c r="AZ276" s="628"/>
      <c r="BA276" s="628"/>
      <c r="BB276" s="604" t="s">
        <v>231</v>
      </c>
      <c r="BC276" s="629"/>
      <c r="BD276" s="629"/>
      <c r="BE276" s="606">
        <v>2016</v>
      </c>
      <c r="BF276" s="629"/>
      <c r="BG276" s="629"/>
    </row>
    <row r="277" spans="1:59" s="634" customFormat="1" ht="22.2" customHeight="1">
      <c r="A277" s="350">
        <v>5</v>
      </c>
      <c r="B277" s="94" t="s">
        <v>447</v>
      </c>
      <c r="C277" s="619">
        <f>SUM(C278,C281)</f>
        <v>0</v>
      </c>
      <c r="D277" s="619">
        <f>SUM(D278+D281)</f>
        <v>0</v>
      </c>
      <c r="E277" s="619">
        <f t="shared" ref="E277:K277" si="274">SUM(E278,E281)</f>
        <v>0</v>
      </c>
      <c r="F277" s="619">
        <f t="shared" si="274"/>
        <v>0</v>
      </c>
      <c r="G277" s="619">
        <f t="shared" si="274"/>
        <v>0</v>
      </c>
      <c r="H277" s="619">
        <f t="shared" si="274"/>
        <v>0</v>
      </c>
      <c r="I277" s="611">
        <f t="shared" si="274"/>
        <v>0</v>
      </c>
      <c r="J277" s="611">
        <f t="shared" si="274"/>
        <v>0</v>
      </c>
      <c r="K277" s="611">
        <f t="shared" si="274"/>
        <v>0</v>
      </c>
      <c r="L277" s="611"/>
      <c r="M277" s="611">
        <f t="shared" ref="M277:AF277" si="275">SUM(M278,M281)</f>
        <v>0</v>
      </c>
      <c r="N277" s="611">
        <f t="shared" si="275"/>
        <v>0</v>
      </c>
      <c r="O277" s="611">
        <f t="shared" si="275"/>
        <v>0</v>
      </c>
      <c r="P277" s="619">
        <f t="shared" si="275"/>
        <v>0</v>
      </c>
      <c r="Q277" s="611">
        <f t="shared" si="275"/>
        <v>0</v>
      </c>
      <c r="R277" s="611">
        <f t="shared" si="275"/>
        <v>0</v>
      </c>
      <c r="S277" s="611">
        <f t="shared" si="275"/>
        <v>0</v>
      </c>
      <c r="T277" s="611">
        <f t="shared" si="275"/>
        <v>0</v>
      </c>
      <c r="U277" s="619">
        <f t="shared" si="275"/>
        <v>0</v>
      </c>
      <c r="V277" s="611">
        <f t="shared" si="275"/>
        <v>0</v>
      </c>
      <c r="W277" s="611">
        <f t="shared" si="275"/>
        <v>0</v>
      </c>
      <c r="X277" s="611">
        <f t="shared" si="275"/>
        <v>0</v>
      </c>
      <c r="Y277" s="619">
        <f t="shared" si="275"/>
        <v>0</v>
      </c>
      <c r="Z277" s="611">
        <f t="shared" si="275"/>
        <v>0</v>
      </c>
      <c r="AA277" s="611">
        <f t="shared" si="275"/>
        <v>0</v>
      </c>
      <c r="AB277" s="611">
        <f t="shared" si="275"/>
        <v>0</v>
      </c>
      <c r="AC277" s="611">
        <f t="shared" si="275"/>
        <v>0</v>
      </c>
      <c r="AD277" s="611">
        <f t="shared" si="275"/>
        <v>0</v>
      </c>
      <c r="AE277" s="611">
        <f t="shared" si="275"/>
        <v>0</v>
      </c>
      <c r="AF277" s="611">
        <f t="shared" si="275"/>
        <v>0</v>
      </c>
      <c r="AG277" s="611"/>
      <c r="AH277" s="611">
        <f t="shared" ref="AH277:BA277" si="276">SUM(AH278,AH281)</f>
        <v>0</v>
      </c>
      <c r="AI277" s="611">
        <f t="shared" si="276"/>
        <v>0</v>
      </c>
      <c r="AJ277" s="611">
        <f t="shared" si="276"/>
        <v>0</v>
      </c>
      <c r="AK277" s="611">
        <f t="shared" si="276"/>
        <v>0</v>
      </c>
      <c r="AL277" s="611">
        <f t="shared" si="276"/>
        <v>0</v>
      </c>
      <c r="AM277" s="611">
        <f t="shared" si="276"/>
        <v>0</v>
      </c>
      <c r="AN277" s="611">
        <f t="shared" si="276"/>
        <v>0</v>
      </c>
      <c r="AO277" s="611">
        <f t="shared" si="276"/>
        <v>0</v>
      </c>
      <c r="AP277" s="611">
        <f t="shared" si="276"/>
        <v>0</v>
      </c>
      <c r="AQ277" s="611">
        <f t="shared" si="276"/>
        <v>0</v>
      </c>
      <c r="AR277" s="611">
        <f t="shared" si="276"/>
        <v>0</v>
      </c>
      <c r="AS277" s="619">
        <f t="shared" si="276"/>
        <v>0</v>
      </c>
      <c r="AT277" s="619">
        <f t="shared" si="276"/>
        <v>0</v>
      </c>
      <c r="AU277" s="611">
        <f t="shared" si="276"/>
        <v>0</v>
      </c>
      <c r="AV277" s="611">
        <f t="shared" si="276"/>
        <v>0</v>
      </c>
      <c r="AW277" s="611">
        <f t="shared" si="276"/>
        <v>0</v>
      </c>
      <c r="AX277" s="611">
        <f t="shared" si="276"/>
        <v>0</v>
      </c>
      <c r="AY277" s="611">
        <f t="shared" si="276"/>
        <v>0</v>
      </c>
      <c r="AZ277" s="611">
        <f t="shared" si="276"/>
        <v>0</v>
      </c>
      <c r="BA277" s="611">
        <f t="shared" si="276"/>
        <v>0</v>
      </c>
      <c r="BB277" s="58" t="s">
        <v>231</v>
      </c>
      <c r="BC277" s="63"/>
      <c r="BD277" s="92"/>
      <c r="BE277" s="85">
        <v>2016</v>
      </c>
      <c r="BF277" s="91"/>
      <c r="BG277" s="91"/>
    </row>
    <row r="278" spans="1:59" s="613" customFormat="1" ht="22.2" customHeight="1">
      <c r="A278" s="346" t="s">
        <v>106</v>
      </c>
      <c r="B278" s="65" t="s">
        <v>480</v>
      </c>
      <c r="C278" s="611"/>
      <c r="D278" s="611">
        <f>SUM(E278:BA278)</f>
        <v>0</v>
      </c>
      <c r="E278" s="611">
        <f t="shared" ref="E278:K278" si="277">SUM(E279:E280)</f>
        <v>0</v>
      </c>
      <c r="F278" s="611">
        <f t="shared" si="277"/>
        <v>0</v>
      </c>
      <c r="G278" s="611">
        <f t="shared" si="277"/>
        <v>0</v>
      </c>
      <c r="H278" s="611">
        <f t="shared" si="277"/>
        <v>0</v>
      </c>
      <c r="I278" s="611">
        <f t="shared" si="277"/>
        <v>0</v>
      </c>
      <c r="J278" s="611">
        <f t="shared" si="277"/>
        <v>0</v>
      </c>
      <c r="K278" s="611">
        <f t="shared" si="277"/>
        <v>0</v>
      </c>
      <c r="L278" s="611"/>
      <c r="M278" s="611">
        <f t="shared" ref="M278:AF278" si="278">SUM(M279:M280)</f>
        <v>0</v>
      </c>
      <c r="N278" s="611">
        <f t="shared" si="278"/>
        <v>0</v>
      </c>
      <c r="O278" s="611">
        <f t="shared" si="278"/>
        <v>0</v>
      </c>
      <c r="P278" s="611">
        <f t="shared" si="278"/>
        <v>0</v>
      </c>
      <c r="Q278" s="611">
        <f t="shared" si="278"/>
        <v>0</v>
      </c>
      <c r="R278" s="611">
        <f t="shared" si="278"/>
        <v>0</v>
      </c>
      <c r="S278" s="611">
        <f t="shared" si="278"/>
        <v>0</v>
      </c>
      <c r="T278" s="611">
        <f t="shared" si="278"/>
        <v>0</v>
      </c>
      <c r="U278" s="611">
        <f t="shared" si="278"/>
        <v>0</v>
      </c>
      <c r="V278" s="611">
        <f t="shared" si="278"/>
        <v>0</v>
      </c>
      <c r="W278" s="611">
        <f t="shared" si="278"/>
        <v>0</v>
      </c>
      <c r="X278" s="611">
        <f t="shared" si="278"/>
        <v>0</v>
      </c>
      <c r="Y278" s="611">
        <f t="shared" si="278"/>
        <v>0</v>
      </c>
      <c r="Z278" s="611">
        <f t="shared" si="278"/>
        <v>0</v>
      </c>
      <c r="AA278" s="611">
        <f t="shared" si="278"/>
        <v>0</v>
      </c>
      <c r="AB278" s="611">
        <f t="shared" si="278"/>
        <v>0</v>
      </c>
      <c r="AC278" s="611">
        <f t="shared" si="278"/>
        <v>0</v>
      </c>
      <c r="AD278" s="611">
        <f t="shared" si="278"/>
        <v>0</v>
      </c>
      <c r="AE278" s="611">
        <f t="shared" si="278"/>
        <v>0</v>
      </c>
      <c r="AF278" s="611">
        <f t="shared" si="278"/>
        <v>0</v>
      </c>
      <c r="AG278" s="611"/>
      <c r="AH278" s="611">
        <f t="shared" ref="AH278:BA278" si="279">SUM(AH279:AH280)</f>
        <v>0</v>
      </c>
      <c r="AI278" s="611">
        <f t="shared" si="279"/>
        <v>0</v>
      </c>
      <c r="AJ278" s="611">
        <f t="shared" si="279"/>
        <v>0</v>
      </c>
      <c r="AK278" s="611">
        <f t="shared" si="279"/>
        <v>0</v>
      </c>
      <c r="AL278" s="611">
        <f t="shared" si="279"/>
        <v>0</v>
      </c>
      <c r="AM278" s="611">
        <f t="shared" si="279"/>
        <v>0</v>
      </c>
      <c r="AN278" s="611">
        <f t="shared" si="279"/>
        <v>0</v>
      </c>
      <c r="AO278" s="611">
        <f t="shared" si="279"/>
        <v>0</v>
      </c>
      <c r="AP278" s="611">
        <f t="shared" si="279"/>
        <v>0</v>
      </c>
      <c r="AQ278" s="611">
        <f t="shared" si="279"/>
        <v>0</v>
      </c>
      <c r="AR278" s="611">
        <f t="shared" si="279"/>
        <v>0</v>
      </c>
      <c r="AS278" s="611">
        <f t="shared" si="279"/>
        <v>0</v>
      </c>
      <c r="AT278" s="611">
        <f t="shared" si="279"/>
        <v>0</v>
      </c>
      <c r="AU278" s="611">
        <f t="shared" si="279"/>
        <v>0</v>
      </c>
      <c r="AV278" s="611">
        <f t="shared" si="279"/>
        <v>0</v>
      </c>
      <c r="AW278" s="611">
        <f t="shared" si="279"/>
        <v>0</v>
      </c>
      <c r="AX278" s="611">
        <f t="shared" si="279"/>
        <v>0</v>
      </c>
      <c r="AY278" s="611">
        <f t="shared" si="279"/>
        <v>0</v>
      </c>
      <c r="AZ278" s="611">
        <f t="shared" si="279"/>
        <v>0</v>
      </c>
      <c r="BA278" s="611">
        <f t="shared" si="279"/>
        <v>0</v>
      </c>
      <c r="BB278" s="58" t="s">
        <v>231</v>
      </c>
      <c r="BC278" s="63"/>
      <c r="BD278" s="63"/>
      <c r="BE278" s="85">
        <v>2016</v>
      </c>
      <c r="BF278" s="63"/>
      <c r="BG278" s="63"/>
    </row>
    <row r="279" spans="1:59" s="638" customFormat="1" ht="22.2" customHeight="1">
      <c r="A279" s="626" t="s">
        <v>106</v>
      </c>
      <c r="B279" s="684"/>
      <c r="C279" s="635"/>
      <c r="D279" s="635"/>
      <c r="E279" s="635"/>
      <c r="F279" s="635"/>
      <c r="G279" s="635"/>
      <c r="H279" s="635"/>
      <c r="I279" s="628"/>
      <c r="J279" s="628"/>
      <c r="K279" s="628"/>
      <c r="L279" s="628"/>
      <c r="M279" s="628"/>
      <c r="N279" s="628"/>
      <c r="O279" s="628"/>
      <c r="P279" s="635"/>
      <c r="Q279" s="628"/>
      <c r="R279" s="628"/>
      <c r="S279" s="628"/>
      <c r="T279" s="628"/>
      <c r="U279" s="635"/>
      <c r="V279" s="628"/>
      <c r="W279" s="628"/>
      <c r="X279" s="628"/>
      <c r="Y279" s="635"/>
      <c r="Z279" s="628"/>
      <c r="AA279" s="628"/>
      <c r="AB279" s="628"/>
      <c r="AC279" s="628"/>
      <c r="AD279" s="628"/>
      <c r="AE279" s="628"/>
      <c r="AF279" s="628"/>
      <c r="AG279" s="628"/>
      <c r="AH279" s="628"/>
      <c r="AI279" s="628"/>
      <c r="AJ279" s="628"/>
      <c r="AK279" s="628"/>
      <c r="AL279" s="628"/>
      <c r="AM279" s="628"/>
      <c r="AN279" s="628"/>
      <c r="AO279" s="628"/>
      <c r="AP279" s="628"/>
      <c r="AQ279" s="628"/>
      <c r="AR279" s="628"/>
      <c r="AS279" s="635"/>
      <c r="AT279" s="635"/>
      <c r="AU279" s="628"/>
      <c r="AV279" s="628"/>
      <c r="AW279" s="628"/>
      <c r="AX279" s="628"/>
      <c r="AY279" s="628"/>
      <c r="AZ279" s="628"/>
      <c r="BA279" s="628"/>
      <c r="BB279" s="604" t="s">
        <v>231</v>
      </c>
      <c r="BC279" s="629"/>
      <c r="BD279" s="70"/>
      <c r="BE279" s="606">
        <v>2016</v>
      </c>
      <c r="BF279" s="637"/>
      <c r="BG279" s="637"/>
    </row>
    <row r="280" spans="1:59" s="630" customFormat="1" ht="22.2" customHeight="1">
      <c r="A280" s="626" t="s">
        <v>106</v>
      </c>
      <c r="B280" s="672"/>
      <c r="C280" s="628"/>
      <c r="D280" s="628"/>
      <c r="E280" s="628"/>
      <c r="F280" s="628"/>
      <c r="G280" s="628"/>
      <c r="H280" s="628"/>
      <c r="I280" s="628"/>
      <c r="J280" s="628"/>
      <c r="K280" s="628"/>
      <c r="L280" s="628"/>
      <c r="M280" s="628"/>
      <c r="N280" s="628"/>
      <c r="O280" s="628"/>
      <c r="P280" s="628"/>
      <c r="Q280" s="628"/>
      <c r="R280" s="628"/>
      <c r="S280" s="628"/>
      <c r="T280" s="628"/>
      <c r="U280" s="628"/>
      <c r="V280" s="628"/>
      <c r="W280" s="628"/>
      <c r="X280" s="628"/>
      <c r="Y280" s="628"/>
      <c r="Z280" s="628"/>
      <c r="AA280" s="628"/>
      <c r="AB280" s="628"/>
      <c r="AC280" s="628"/>
      <c r="AD280" s="628"/>
      <c r="AE280" s="628"/>
      <c r="AF280" s="628"/>
      <c r="AG280" s="628"/>
      <c r="AH280" s="628"/>
      <c r="AI280" s="628"/>
      <c r="AJ280" s="628"/>
      <c r="AK280" s="628"/>
      <c r="AL280" s="628"/>
      <c r="AM280" s="628"/>
      <c r="AN280" s="628"/>
      <c r="AO280" s="628"/>
      <c r="AP280" s="628"/>
      <c r="AQ280" s="628"/>
      <c r="AR280" s="628"/>
      <c r="AS280" s="628"/>
      <c r="AT280" s="628"/>
      <c r="AU280" s="628"/>
      <c r="AV280" s="628"/>
      <c r="AW280" s="628"/>
      <c r="AX280" s="628"/>
      <c r="AY280" s="628"/>
      <c r="AZ280" s="628"/>
      <c r="BA280" s="628"/>
      <c r="BB280" s="604" t="s">
        <v>231</v>
      </c>
      <c r="BC280" s="629"/>
      <c r="BD280" s="629"/>
      <c r="BE280" s="606">
        <v>2016</v>
      </c>
      <c r="BF280" s="629"/>
      <c r="BG280" s="629"/>
    </row>
    <row r="281" spans="1:59" s="613" customFormat="1" ht="22.2" customHeight="1">
      <c r="A281" s="346" t="s">
        <v>106</v>
      </c>
      <c r="B281" s="65" t="s">
        <v>481</v>
      </c>
      <c r="C281" s="611"/>
      <c r="D281" s="611">
        <f>SUM(E281:BA281)</f>
        <v>0</v>
      </c>
      <c r="E281" s="611">
        <f t="shared" ref="E281:K281" si="280">SUM(E282:E283)</f>
        <v>0</v>
      </c>
      <c r="F281" s="611">
        <f t="shared" si="280"/>
        <v>0</v>
      </c>
      <c r="G281" s="611">
        <f t="shared" si="280"/>
        <v>0</v>
      </c>
      <c r="H281" s="611">
        <f t="shared" si="280"/>
        <v>0</v>
      </c>
      <c r="I281" s="611">
        <f t="shared" si="280"/>
        <v>0</v>
      </c>
      <c r="J281" s="611">
        <f t="shared" si="280"/>
        <v>0</v>
      </c>
      <c r="K281" s="611">
        <f t="shared" si="280"/>
        <v>0</v>
      </c>
      <c r="L281" s="611"/>
      <c r="M281" s="611">
        <f t="shared" ref="M281:AF281" si="281">SUM(M282:M283)</f>
        <v>0</v>
      </c>
      <c r="N281" s="611">
        <f t="shared" si="281"/>
        <v>0</v>
      </c>
      <c r="O281" s="611">
        <f t="shared" si="281"/>
        <v>0</v>
      </c>
      <c r="P281" s="611">
        <f t="shared" si="281"/>
        <v>0</v>
      </c>
      <c r="Q281" s="611">
        <f t="shared" si="281"/>
        <v>0</v>
      </c>
      <c r="R281" s="611">
        <f t="shared" si="281"/>
        <v>0</v>
      </c>
      <c r="S281" s="611">
        <f t="shared" si="281"/>
        <v>0</v>
      </c>
      <c r="T281" s="611">
        <f t="shared" si="281"/>
        <v>0</v>
      </c>
      <c r="U281" s="611">
        <f t="shared" si="281"/>
        <v>0</v>
      </c>
      <c r="V281" s="611">
        <f t="shared" si="281"/>
        <v>0</v>
      </c>
      <c r="W281" s="611">
        <f t="shared" si="281"/>
        <v>0</v>
      </c>
      <c r="X281" s="611">
        <f t="shared" si="281"/>
        <v>0</v>
      </c>
      <c r="Y281" s="611">
        <f t="shared" si="281"/>
        <v>0</v>
      </c>
      <c r="Z281" s="611">
        <f t="shared" si="281"/>
        <v>0</v>
      </c>
      <c r="AA281" s="611">
        <f t="shared" si="281"/>
        <v>0</v>
      </c>
      <c r="AB281" s="611">
        <f t="shared" si="281"/>
        <v>0</v>
      </c>
      <c r="AC281" s="611">
        <f t="shared" si="281"/>
        <v>0</v>
      </c>
      <c r="AD281" s="611">
        <f t="shared" si="281"/>
        <v>0</v>
      </c>
      <c r="AE281" s="611">
        <f t="shared" si="281"/>
        <v>0</v>
      </c>
      <c r="AF281" s="611">
        <f t="shared" si="281"/>
        <v>0</v>
      </c>
      <c r="AG281" s="611"/>
      <c r="AH281" s="611">
        <f t="shared" ref="AH281:BA281" si="282">SUM(AH282:AH283)</f>
        <v>0</v>
      </c>
      <c r="AI281" s="611">
        <f t="shared" si="282"/>
        <v>0</v>
      </c>
      <c r="AJ281" s="611">
        <f t="shared" si="282"/>
        <v>0</v>
      </c>
      <c r="AK281" s="611">
        <f t="shared" si="282"/>
        <v>0</v>
      </c>
      <c r="AL281" s="611">
        <f t="shared" si="282"/>
        <v>0</v>
      </c>
      <c r="AM281" s="611">
        <f t="shared" si="282"/>
        <v>0</v>
      </c>
      <c r="AN281" s="611">
        <f t="shared" si="282"/>
        <v>0</v>
      </c>
      <c r="AO281" s="611">
        <f t="shared" si="282"/>
        <v>0</v>
      </c>
      <c r="AP281" s="611">
        <f t="shared" si="282"/>
        <v>0</v>
      </c>
      <c r="AQ281" s="611">
        <f t="shared" si="282"/>
        <v>0</v>
      </c>
      <c r="AR281" s="611">
        <f t="shared" si="282"/>
        <v>0</v>
      </c>
      <c r="AS281" s="611">
        <f t="shared" si="282"/>
        <v>0</v>
      </c>
      <c r="AT281" s="611">
        <f t="shared" si="282"/>
        <v>0</v>
      </c>
      <c r="AU281" s="611">
        <f t="shared" si="282"/>
        <v>0</v>
      </c>
      <c r="AV281" s="611">
        <f t="shared" si="282"/>
        <v>0</v>
      </c>
      <c r="AW281" s="611">
        <f t="shared" si="282"/>
        <v>0</v>
      </c>
      <c r="AX281" s="611">
        <f t="shared" si="282"/>
        <v>0</v>
      </c>
      <c r="AY281" s="611">
        <f t="shared" si="282"/>
        <v>0</v>
      </c>
      <c r="AZ281" s="611">
        <f t="shared" si="282"/>
        <v>0</v>
      </c>
      <c r="BA281" s="611">
        <f t="shared" si="282"/>
        <v>0</v>
      </c>
      <c r="BB281" s="58" t="s">
        <v>231</v>
      </c>
      <c r="BC281" s="63"/>
      <c r="BD281" s="63"/>
      <c r="BE281" s="85">
        <v>2016</v>
      </c>
      <c r="BF281" s="63"/>
      <c r="BG281" s="63"/>
    </row>
    <row r="282" spans="1:59" s="630" customFormat="1" ht="22.2" customHeight="1">
      <c r="A282" s="626" t="s">
        <v>106</v>
      </c>
      <c r="B282" s="672"/>
      <c r="C282" s="628"/>
      <c r="D282" s="628"/>
      <c r="E282" s="628"/>
      <c r="F282" s="628"/>
      <c r="G282" s="628"/>
      <c r="H282" s="628"/>
      <c r="I282" s="628"/>
      <c r="J282" s="628"/>
      <c r="K282" s="628"/>
      <c r="L282" s="628"/>
      <c r="M282" s="628"/>
      <c r="N282" s="628"/>
      <c r="O282" s="628"/>
      <c r="P282" s="628"/>
      <c r="Q282" s="628"/>
      <c r="R282" s="628"/>
      <c r="S282" s="628"/>
      <c r="T282" s="628"/>
      <c r="U282" s="628"/>
      <c r="V282" s="628"/>
      <c r="W282" s="628"/>
      <c r="X282" s="628"/>
      <c r="Y282" s="628"/>
      <c r="Z282" s="628"/>
      <c r="AA282" s="628"/>
      <c r="AB282" s="628"/>
      <c r="AC282" s="628"/>
      <c r="AD282" s="628"/>
      <c r="AE282" s="628"/>
      <c r="AF282" s="628"/>
      <c r="AG282" s="628"/>
      <c r="AH282" s="628"/>
      <c r="AI282" s="628"/>
      <c r="AJ282" s="628"/>
      <c r="AK282" s="628"/>
      <c r="AL282" s="628"/>
      <c r="AM282" s="628"/>
      <c r="AN282" s="628"/>
      <c r="AO282" s="628"/>
      <c r="AP282" s="628"/>
      <c r="AQ282" s="628"/>
      <c r="AR282" s="628"/>
      <c r="AS282" s="628"/>
      <c r="AT282" s="628"/>
      <c r="AU282" s="628"/>
      <c r="AV282" s="628"/>
      <c r="AW282" s="628"/>
      <c r="AX282" s="628"/>
      <c r="AY282" s="628"/>
      <c r="AZ282" s="628"/>
      <c r="BA282" s="628"/>
      <c r="BB282" s="604" t="s">
        <v>231</v>
      </c>
      <c r="BC282" s="629"/>
      <c r="BD282" s="629"/>
      <c r="BE282" s="606">
        <v>2016</v>
      </c>
      <c r="BF282" s="629"/>
      <c r="BG282" s="629"/>
    </row>
    <row r="283" spans="1:59" s="630" customFormat="1" ht="22.2" customHeight="1">
      <c r="A283" s="626" t="s">
        <v>106</v>
      </c>
      <c r="B283" s="672"/>
      <c r="C283" s="628"/>
      <c r="D283" s="628"/>
      <c r="E283" s="628"/>
      <c r="F283" s="628"/>
      <c r="G283" s="628"/>
      <c r="H283" s="628"/>
      <c r="I283" s="628"/>
      <c r="J283" s="628"/>
      <c r="K283" s="628"/>
      <c r="L283" s="628"/>
      <c r="M283" s="628"/>
      <c r="N283" s="628"/>
      <c r="O283" s="628"/>
      <c r="P283" s="628"/>
      <c r="Q283" s="628"/>
      <c r="R283" s="628"/>
      <c r="S283" s="628"/>
      <c r="T283" s="628"/>
      <c r="U283" s="628"/>
      <c r="V283" s="628"/>
      <c r="W283" s="628"/>
      <c r="X283" s="628"/>
      <c r="Y283" s="628"/>
      <c r="Z283" s="628"/>
      <c r="AA283" s="628"/>
      <c r="AB283" s="628"/>
      <c r="AC283" s="628"/>
      <c r="AD283" s="628"/>
      <c r="AE283" s="628"/>
      <c r="AF283" s="628"/>
      <c r="AG283" s="628"/>
      <c r="AH283" s="628"/>
      <c r="AI283" s="628"/>
      <c r="AJ283" s="628"/>
      <c r="AK283" s="628"/>
      <c r="AL283" s="628"/>
      <c r="AM283" s="628"/>
      <c r="AN283" s="628"/>
      <c r="AO283" s="628"/>
      <c r="AP283" s="628"/>
      <c r="AQ283" s="628"/>
      <c r="AR283" s="628"/>
      <c r="AS283" s="628"/>
      <c r="AT283" s="628"/>
      <c r="AU283" s="628"/>
      <c r="AV283" s="628"/>
      <c r="AW283" s="628"/>
      <c r="AX283" s="628"/>
      <c r="AY283" s="628"/>
      <c r="AZ283" s="628"/>
      <c r="BA283" s="628"/>
      <c r="BB283" s="604" t="s">
        <v>231</v>
      </c>
      <c r="BC283" s="629"/>
      <c r="BD283" s="629"/>
      <c r="BE283" s="606">
        <v>2016</v>
      </c>
      <c r="BF283" s="629"/>
      <c r="BG283" s="629"/>
    </row>
    <row r="284" spans="1:59" s="613" customFormat="1" ht="22.2" customHeight="1">
      <c r="A284" s="346" t="s">
        <v>109</v>
      </c>
      <c r="B284" s="615" t="s">
        <v>505</v>
      </c>
      <c r="C284" s="611">
        <f>SUM(C285,C288)</f>
        <v>0</v>
      </c>
      <c r="D284" s="611">
        <f>SUM(D285+D288)</f>
        <v>0</v>
      </c>
      <c r="E284" s="611">
        <f t="shared" ref="E284:K284" si="283">SUM(E285,E288)</f>
        <v>0</v>
      </c>
      <c r="F284" s="611">
        <f t="shared" si="283"/>
        <v>0</v>
      </c>
      <c r="G284" s="611">
        <f t="shared" si="283"/>
        <v>0</v>
      </c>
      <c r="H284" s="611">
        <f t="shared" si="283"/>
        <v>0</v>
      </c>
      <c r="I284" s="611">
        <f t="shared" si="283"/>
        <v>0</v>
      </c>
      <c r="J284" s="611">
        <f t="shared" si="283"/>
        <v>0</v>
      </c>
      <c r="K284" s="611">
        <f t="shared" si="283"/>
        <v>0</v>
      </c>
      <c r="L284" s="611"/>
      <c r="M284" s="611">
        <f t="shared" ref="M284:AF284" si="284">SUM(M285,M288)</f>
        <v>0</v>
      </c>
      <c r="N284" s="611">
        <f t="shared" si="284"/>
        <v>0</v>
      </c>
      <c r="O284" s="611">
        <f t="shared" si="284"/>
        <v>0</v>
      </c>
      <c r="P284" s="611">
        <f t="shared" si="284"/>
        <v>0</v>
      </c>
      <c r="Q284" s="611">
        <f t="shared" si="284"/>
        <v>0</v>
      </c>
      <c r="R284" s="611">
        <f t="shared" si="284"/>
        <v>0</v>
      </c>
      <c r="S284" s="611">
        <f t="shared" si="284"/>
        <v>0</v>
      </c>
      <c r="T284" s="611">
        <f t="shared" si="284"/>
        <v>0</v>
      </c>
      <c r="U284" s="611">
        <f t="shared" si="284"/>
        <v>0</v>
      </c>
      <c r="V284" s="611">
        <f t="shared" si="284"/>
        <v>0</v>
      </c>
      <c r="W284" s="611">
        <f t="shared" si="284"/>
        <v>0</v>
      </c>
      <c r="X284" s="611">
        <f t="shared" si="284"/>
        <v>0</v>
      </c>
      <c r="Y284" s="611">
        <f t="shared" si="284"/>
        <v>0</v>
      </c>
      <c r="Z284" s="611">
        <f t="shared" si="284"/>
        <v>0</v>
      </c>
      <c r="AA284" s="611">
        <f t="shared" si="284"/>
        <v>0</v>
      </c>
      <c r="AB284" s="611">
        <f t="shared" si="284"/>
        <v>0</v>
      </c>
      <c r="AC284" s="611">
        <f t="shared" si="284"/>
        <v>0</v>
      </c>
      <c r="AD284" s="611">
        <f t="shared" si="284"/>
        <v>0</v>
      </c>
      <c r="AE284" s="611">
        <f t="shared" si="284"/>
        <v>0</v>
      </c>
      <c r="AF284" s="611">
        <f t="shared" si="284"/>
        <v>0</v>
      </c>
      <c r="AG284" s="611"/>
      <c r="AH284" s="611">
        <f t="shared" ref="AH284:BA284" si="285">SUM(AH285,AH288)</f>
        <v>0</v>
      </c>
      <c r="AI284" s="611">
        <f t="shared" si="285"/>
        <v>0</v>
      </c>
      <c r="AJ284" s="611">
        <f t="shared" si="285"/>
        <v>0</v>
      </c>
      <c r="AK284" s="611">
        <f t="shared" si="285"/>
        <v>0</v>
      </c>
      <c r="AL284" s="611">
        <f t="shared" si="285"/>
        <v>0</v>
      </c>
      <c r="AM284" s="611">
        <f t="shared" si="285"/>
        <v>0</v>
      </c>
      <c r="AN284" s="611">
        <f t="shared" si="285"/>
        <v>0</v>
      </c>
      <c r="AO284" s="611">
        <f t="shared" si="285"/>
        <v>0</v>
      </c>
      <c r="AP284" s="611">
        <f t="shared" si="285"/>
        <v>0</v>
      </c>
      <c r="AQ284" s="611">
        <f t="shared" si="285"/>
        <v>0</v>
      </c>
      <c r="AR284" s="611">
        <f t="shared" si="285"/>
        <v>0</v>
      </c>
      <c r="AS284" s="611">
        <f t="shared" si="285"/>
        <v>0</v>
      </c>
      <c r="AT284" s="611">
        <f t="shared" si="285"/>
        <v>0</v>
      </c>
      <c r="AU284" s="611">
        <f t="shared" si="285"/>
        <v>0</v>
      </c>
      <c r="AV284" s="611">
        <f t="shared" si="285"/>
        <v>0</v>
      </c>
      <c r="AW284" s="611">
        <f t="shared" si="285"/>
        <v>0</v>
      </c>
      <c r="AX284" s="611">
        <f t="shared" si="285"/>
        <v>0</v>
      </c>
      <c r="AY284" s="611">
        <f t="shared" si="285"/>
        <v>0</v>
      </c>
      <c r="AZ284" s="611">
        <f t="shared" si="285"/>
        <v>0</v>
      </c>
      <c r="BA284" s="611">
        <f t="shared" si="285"/>
        <v>0</v>
      </c>
      <c r="BB284" s="58" t="s">
        <v>231</v>
      </c>
      <c r="BC284" s="63"/>
      <c r="BD284" s="63"/>
      <c r="BE284" s="85">
        <v>2016</v>
      </c>
      <c r="BF284" s="63"/>
      <c r="BG284" s="63"/>
    </row>
    <row r="285" spans="1:59" s="613" customFormat="1" ht="22.2" customHeight="1">
      <c r="A285" s="346" t="s">
        <v>109</v>
      </c>
      <c r="B285" s="65" t="s">
        <v>480</v>
      </c>
      <c r="C285" s="611"/>
      <c r="D285" s="611">
        <f>SUM(E285:BA285)</f>
        <v>0</v>
      </c>
      <c r="E285" s="611">
        <f t="shared" ref="E285:K285" si="286">SUM(E286:E287)</f>
        <v>0</v>
      </c>
      <c r="F285" s="611">
        <f t="shared" si="286"/>
        <v>0</v>
      </c>
      <c r="G285" s="611">
        <f t="shared" si="286"/>
        <v>0</v>
      </c>
      <c r="H285" s="611">
        <f t="shared" si="286"/>
        <v>0</v>
      </c>
      <c r="I285" s="611">
        <f t="shared" si="286"/>
        <v>0</v>
      </c>
      <c r="J285" s="611">
        <f t="shared" si="286"/>
        <v>0</v>
      </c>
      <c r="K285" s="611">
        <f t="shared" si="286"/>
        <v>0</v>
      </c>
      <c r="L285" s="611"/>
      <c r="M285" s="611">
        <f t="shared" ref="M285:AF285" si="287">SUM(M286:M287)</f>
        <v>0</v>
      </c>
      <c r="N285" s="611">
        <f t="shared" si="287"/>
        <v>0</v>
      </c>
      <c r="O285" s="611">
        <f t="shared" si="287"/>
        <v>0</v>
      </c>
      <c r="P285" s="611">
        <f t="shared" si="287"/>
        <v>0</v>
      </c>
      <c r="Q285" s="611">
        <f t="shared" si="287"/>
        <v>0</v>
      </c>
      <c r="R285" s="611">
        <f t="shared" si="287"/>
        <v>0</v>
      </c>
      <c r="S285" s="611">
        <f t="shared" si="287"/>
        <v>0</v>
      </c>
      <c r="T285" s="611">
        <f t="shared" si="287"/>
        <v>0</v>
      </c>
      <c r="U285" s="611">
        <f t="shared" si="287"/>
        <v>0</v>
      </c>
      <c r="V285" s="611">
        <f t="shared" si="287"/>
        <v>0</v>
      </c>
      <c r="W285" s="611">
        <f t="shared" si="287"/>
        <v>0</v>
      </c>
      <c r="X285" s="611">
        <f t="shared" si="287"/>
        <v>0</v>
      </c>
      <c r="Y285" s="611">
        <f t="shared" si="287"/>
        <v>0</v>
      </c>
      <c r="Z285" s="611">
        <f t="shared" si="287"/>
        <v>0</v>
      </c>
      <c r="AA285" s="611">
        <f t="shared" si="287"/>
        <v>0</v>
      </c>
      <c r="AB285" s="611">
        <f t="shared" si="287"/>
        <v>0</v>
      </c>
      <c r="AC285" s="611">
        <f t="shared" si="287"/>
        <v>0</v>
      </c>
      <c r="AD285" s="611">
        <f t="shared" si="287"/>
        <v>0</v>
      </c>
      <c r="AE285" s="611">
        <f t="shared" si="287"/>
        <v>0</v>
      </c>
      <c r="AF285" s="611">
        <f t="shared" si="287"/>
        <v>0</v>
      </c>
      <c r="AG285" s="611"/>
      <c r="AH285" s="611">
        <f t="shared" ref="AH285:BA285" si="288">SUM(AH286:AH287)</f>
        <v>0</v>
      </c>
      <c r="AI285" s="611">
        <f t="shared" si="288"/>
        <v>0</v>
      </c>
      <c r="AJ285" s="611">
        <f t="shared" si="288"/>
        <v>0</v>
      </c>
      <c r="AK285" s="611">
        <f t="shared" si="288"/>
        <v>0</v>
      </c>
      <c r="AL285" s="611">
        <f t="shared" si="288"/>
        <v>0</v>
      </c>
      <c r="AM285" s="611">
        <f t="shared" si="288"/>
        <v>0</v>
      </c>
      <c r="AN285" s="611">
        <f t="shared" si="288"/>
        <v>0</v>
      </c>
      <c r="AO285" s="611">
        <f t="shared" si="288"/>
        <v>0</v>
      </c>
      <c r="AP285" s="611">
        <f t="shared" si="288"/>
        <v>0</v>
      </c>
      <c r="AQ285" s="611">
        <f t="shared" si="288"/>
        <v>0</v>
      </c>
      <c r="AR285" s="611">
        <f t="shared" si="288"/>
        <v>0</v>
      </c>
      <c r="AS285" s="611">
        <f t="shared" si="288"/>
        <v>0</v>
      </c>
      <c r="AT285" s="611">
        <f t="shared" si="288"/>
        <v>0</v>
      </c>
      <c r="AU285" s="611">
        <f t="shared" si="288"/>
        <v>0</v>
      </c>
      <c r="AV285" s="611">
        <f t="shared" si="288"/>
        <v>0</v>
      </c>
      <c r="AW285" s="611">
        <f t="shared" si="288"/>
        <v>0</v>
      </c>
      <c r="AX285" s="611">
        <f t="shared" si="288"/>
        <v>0</v>
      </c>
      <c r="AY285" s="611">
        <f t="shared" si="288"/>
        <v>0</v>
      </c>
      <c r="AZ285" s="611">
        <f t="shared" si="288"/>
        <v>0</v>
      </c>
      <c r="BA285" s="611">
        <f t="shared" si="288"/>
        <v>0</v>
      </c>
      <c r="BB285" s="58" t="s">
        <v>231</v>
      </c>
      <c r="BC285" s="63"/>
      <c r="BD285" s="63"/>
      <c r="BE285" s="85">
        <v>2016</v>
      </c>
      <c r="BF285" s="63"/>
      <c r="BG285" s="63"/>
    </row>
    <row r="286" spans="1:59" s="630" customFormat="1" ht="22.2" customHeight="1">
      <c r="A286" s="626" t="s">
        <v>109</v>
      </c>
      <c r="B286" s="672"/>
      <c r="C286" s="628"/>
      <c r="D286" s="628"/>
      <c r="E286" s="628"/>
      <c r="F286" s="628"/>
      <c r="G286" s="628"/>
      <c r="H286" s="628"/>
      <c r="I286" s="628"/>
      <c r="J286" s="628"/>
      <c r="K286" s="628"/>
      <c r="L286" s="628"/>
      <c r="M286" s="628"/>
      <c r="N286" s="628"/>
      <c r="O286" s="628"/>
      <c r="P286" s="628"/>
      <c r="Q286" s="628"/>
      <c r="R286" s="628"/>
      <c r="S286" s="628"/>
      <c r="T286" s="628"/>
      <c r="U286" s="628"/>
      <c r="V286" s="628"/>
      <c r="W286" s="628"/>
      <c r="X286" s="628"/>
      <c r="Y286" s="628"/>
      <c r="Z286" s="628"/>
      <c r="AA286" s="628"/>
      <c r="AB286" s="628"/>
      <c r="AC286" s="628"/>
      <c r="AD286" s="628"/>
      <c r="AE286" s="628"/>
      <c r="AF286" s="628"/>
      <c r="AG286" s="628"/>
      <c r="AH286" s="628"/>
      <c r="AI286" s="628"/>
      <c r="AJ286" s="628"/>
      <c r="AK286" s="628"/>
      <c r="AL286" s="628"/>
      <c r="AM286" s="628"/>
      <c r="AN286" s="628"/>
      <c r="AO286" s="628"/>
      <c r="AP286" s="628"/>
      <c r="AQ286" s="628"/>
      <c r="AR286" s="628"/>
      <c r="AS286" s="628"/>
      <c r="AT286" s="628"/>
      <c r="AU286" s="628"/>
      <c r="AV286" s="628"/>
      <c r="AW286" s="628"/>
      <c r="AX286" s="628"/>
      <c r="AY286" s="628"/>
      <c r="AZ286" s="628"/>
      <c r="BA286" s="628"/>
      <c r="BB286" s="604" t="s">
        <v>231</v>
      </c>
      <c r="BC286" s="629"/>
      <c r="BD286" s="629"/>
      <c r="BE286" s="606">
        <v>2016</v>
      </c>
      <c r="BF286" s="629"/>
      <c r="BG286" s="629"/>
    </row>
    <row r="287" spans="1:59" s="630" customFormat="1" ht="22.2" customHeight="1">
      <c r="A287" s="626" t="s">
        <v>109</v>
      </c>
      <c r="B287" s="672"/>
      <c r="C287" s="628"/>
      <c r="D287" s="628"/>
      <c r="E287" s="628"/>
      <c r="F287" s="628"/>
      <c r="G287" s="628"/>
      <c r="H287" s="628"/>
      <c r="I287" s="628"/>
      <c r="J287" s="628"/>
      <c r="K287" s="628"/>
      <c r="L287" s="628"/>
      <c r="M287" s="628"/>
      <c r="N287" s="628"/>
      <c r="O287" s="628"/>
      <c r="P287" s="628"/>
      <c r="Q287" s="628"/>
      <c r="R287" s="628"/>
      <c r="S287" s="628"/>
      <c r="T287" s="628"/>
      <c r="U287" s="628"/>
      <c r="V287" s="628"/>
      <c r="W287" s="628"/>
      <c r="X287" s="628"/>
      <c r="Y287" s="628"/>
      <c r="Z287" s="628"/>
      <c r="AA287" s="628"/>
      <c r="AB287" s="628"/>
      <c r="AC287" s="628"/>
      <c r="AD287" s="628"/>
      <c r="AE287" s="628"/>
      <c r="AF287" s="628"/>
      <c r="AG287" s="628"/>
      <c r="AH287" s="628"/>
      <c r="AI287" s="628"/>
      <c r="AJ287" s="628"/>
      <c r="AK287" s="628"/>
      <c r="AL287" s="628"/>
      <c r="AM287" s="628"/>
      <c r="AN287" s="628"/>
      <c r="AO287" s="628"/>
      <c r="AP287" s="628"/>
      <c r="AQ287" s="628"/>
      <c r="AR287" s="628"/>
      <c r="AS287" s="628"/>
      <c r="AT287" s="628"/>
      <c r="AU287" s="628"/>
      <c r="AV287" s="628"/>
      <c r="AW287" s="628"/>
      <c r="AX287" s="628"/>
      <c r="AY287" s="628"/>
      <c r="AZ287" s="628"/>
      <c r="BA287" s="628"/>
      <c r="BB287" s="604" t="s">
        <v>231</v>
      </c>
      <c r="BC287" s="629"/>
      <c r="BD287" s="629"/>
      <c r="BE287" s="606">
        <v>2016</v>
      </c>
      <c r="BF287" s="629"/>
      <c r="BG287" s="629"/>
    </row>
    <row r="288" spans="1:59" s="613" customFormat="1" ht="22.2" customHeight="1">
      <c r="A288" s="346" t="s">
        <v>109</v>
      </c>
      <c r="B288" s="65" t="s">
        <v>481</v>
      </c>
      <c r="C288" s="611"/>
      <c r="D288" s="611">
        <f>SUM(E288:BA288)</f>
        <v>0</v>
      </c>
      <c r="E288" s="611">
        <f t="shared" ref="E288:K288" si="289">SUM(E289:E290)</f>
        <v>0</v>
      </c>
      <c r="F288" s="611">
        <f t="shared" si="289"/>
        <v>0</v>
      </c>
      <c r="G288" s="611">
        <f t="shared" si="289"/>
        <v>0</v>
      </c>
      <c r="H288" s="611">
        <f t="shared" si="289"/>
        <v>0</v>
      </c>
      <c r="I288" s="611">
        <f t="shared" si="289"/>
        <v>0</v>
      </c>
      <c r="J288" s="611">
        <f t="shared" si="289"/>
        <v>0</v>
      </c>
      <c r="K288" s="611">
        <f t="shared" si="289"/>
        <v>0</v>
      </c>
      <c r="L288" s="611"/>
      <c r="M288" s="611">
        <f t="shared" ref="M288:AF288" si="290">SUM(M289:M290)</f>
        <v>0</v>
      </c>
      <c r="N288" s="611">
        <f t="shared" si="290"/>
        <v>0</v>
      </c>
      <c r="O288" s="611">
        <f t="shared" si="290"/>
        <v>0</v>
      </c>
      <c r="P288" s="611">
        <f t="shared" si="290"/>
        <v>0</v>
      </c>
      <c r="Q288" s="611">
        <f t="shared" si="290"/>
        <v>0</v>
      </c>
      <c r="R288" s="611">
        <f t="shared" si="290"/>
        <v>0</v>
      </c>
      <c r="S288" s="611">
        <f t="shared" si="290"/>
        <v>0</v>
      </c>
      <c r="T288" s="611">
        <f t="shared" si="290"/>
        <v>0</v>
      </c>
      <c r="U288" s="611">
        <f t="shared" si="290"/>
        <v>0</v>
      </c>
      <c r="V288" s="611">
        <f t="shared" si="290"/>
        <v>0</v>
      </c>
      <c r="W288" s="611">
        <f t="shared" si="290"/>
        <v>0</v>
      </c>
      <c r="X288" s="611">
        <f t="shared" si="290"/>
        <v>0</v>
      </c>
      <c r="Y288" s="611">
        <f t="shared" si="290"/>
        <v>0</v>
      </c>
      <c r="Z288" s="611">
        <f t="shared" si="290"/>
        <v>0</v>
      </c>
      <c r="AA288" s="611">
        <f t="shared" si="290"/>
        <v>0</v>
      </c>
      <c r="AB288" s="611">
        <f t="shared" si="290"/>
        <v>0</v>
      </c>
      <c r="AC288" s="611">
        <f t="shared" si="290"/>
        <v>0</v>
      </c>
      <c r="AD288" s="611">
        <f t="shared" si="290"/>
        <v>0</v>
      </c>
      <c r="AE288" s="611">
        <f t="shared" si="290"/>
        <v>0</v>
      </c>
      <c r="AF288" s="611">
        <f t="shared" si="290"/>
        <v>0</v>
      </c>
      <c r="AG288" s="611"/>
      <c r="AH288" s="611">
        <f t="shared" ref="AH288:BA288" si="291">SUM(AH289:AH290)</f>
        <v>0</v>
      </c>
      <c r="AI288" s="611">
        <f t="shared" si="291"/>
        <v>0</v>
      </c>
      <c r="AJ288" s="611">
        <f t="shared" si="291"/>
        <v>0</v>
      </c>
      <c r="AK288" s="611">
        <f t="shared" si="291"/>
        <v>0</v>
      </c>
      <c r="AL288" s="611">
        <f t="shared" si="291"/>
        <v>0</v>
      </c>
      <c r="AM288" s="611">
        <f t="shared" si="291"/>
        <v>0</v>
      </c>
      <c r="AN288" s="611">
        <f t="shared" si="291"/>
        <v>0</v>
      </c>
      <c r="AO288" s="611">
        <f t="shared" si="291"/>
        <v>0</v>
      </c>
      <c r="AP288" s="611">
        <f t="shared" si="291"/>
        <v>0</v>
      </c>
      <c r="AQ288" s="611">
        <f t="shared" si="291"/>
        <v>0</v>
      </c>
      <c r="AR288" s="611">
        <f t="shared" si="291"/>
        <v>0</v>
      </c>
      <c r="AS288" s="611">
        <f t="shared" si="291"/>
        <v>0</v>
      </c>
      <c r="AT288" s="611">
        <f t="shared" si="291"/>
        <v>0</v>
      </c>
      <c r="AU288" s="611">
        <f t="shared" si="291"/>
        <v>0</v>
      </c>
      <c r="AV288" s="611">
        <f t="shared" si="291"/>
        <v>0</v>
      </c>
      <c r="AW288" s="611">
        <f t="shared" si="291"/>
        <v>0</v>
      </c>
      <c r="AX288" s="611">
        <f t="shared" si="291"/>
        <v>0</v>
      </c>
      <c r="AY288" s="611">
        <f t="shared" si="291"/>
        <v>0</v>
      </c>
      <c r="AZ288" s="611">
        <f t="shared" si="291"/>
        <v>0</v>
      </c>
      <c r="BA288" s="611">
        <f t="shared" si="291"/>
        <v>0</v>
      </c>
      <c r="BB288" s="58" t="s">
        <v>231</v>
      </c>
      <c r="BC288" s="63"/>
      <c r="BD288" s="63"/>
      <c r="BE288" s="85">
        <v>2016</v>
      </c>
      <c r="BF288" s="63"/>
      <c r="BG288" s="63"/>
    </row>
    <row r="289" spans="1:59" s="630" customFormat="1" ht="22.2" customHeight="1">
      <c r="A289" s="626" t="s">
        <v>109</v>
      </c>
      <c r="B289" s="672"/>
      <c r="C289" s="628"/>
      <c r="D289" s="628"/>
      <c r="E289" s="628"/>
      <c r="F289" s="628"/>
      <c r="G289" s="628"/>
      <c r="H289" s="628"/>
      <c r="I289" s="628"/>
      <c r="J289" s="628"/>
      <c r="K289" s="628"/>
      <c r="L289" s="628"/>
      <c r="M289" s="628"/>
      <c r="N289" s="628"/>
      <c r="O289" s="628"/>
      <c r="P289" s="628"/>
      <c r="Q289" s="628"/>
      <c r="R289" s="628"/>
      <c r="S289" s="628"/>
      <c r="T289" s="628"/>
      <c r="U289" s="628"/>
      <c r="V289" s="628"/>
      <c r="W289" s="628"/>
      <c r="X289" s="628"/>
      <c r="Y289" s="628"/>
      <c r="Z289" s="628"/>
      <c r="AA289" s="628"/>
      <c r="AB289" s="628"/>
      <c r="AC289" s="628"/>
      <c r="AD289" s="628"/>
      <c r="AE289" s="628"/>
      <c r="AF289" s="628"/>
      <c r="AG289" s="628"/>
      <c r="AH289" s="628"/>
      <c r="AI289" s="628"/>
      <c r="AJ289" s="628"/>
      <c r="AK289" s="628"/>
      <c r="AL289" s="628"/>
      <c r="AM289" s="628"/>
      <c r="AN289" s="628"/>
      <c r="AO289" s="628"/>
      <c r="AP289" s="628"/>
      <c r="AQ289" s="628"/>
      <c r="AR289" s="628"/>
      <c r="AS289" s="628"/>
      <c r="AT289" s="628"/>
      <c r="AU289" s="628"/>
      <c r="AV289" s="628"/>
      <c r="AW289" s="628"/>
      <c r="AX289" s="628"/>
      <c r="AY289" s="628"/>
      <c r="AZ289" s="628"/>
      <c r="BA289" s="628"/>
      <c r="BB289" s="604" t="s">
        <v>231</v>
      </c>
      <c r="BC289" s="629"/>
      <c r="BD289" s="629"/>
      <c r="BE289" s="606">
        <v>2016</v>
      </c>
      <c r="BF289" s="629"/>
      <c r="BG289" s="629"/>
    </row>
    <row r="290" spans="1:59" s="630" customFormat="1" ht="22.2" customHeight="1">
      <c r="A290" s="626" t="s">
        <v>109</v>
      </c>
      <c r="B290" s="672"/>
      <c r="C290" s="628"/>
      <c r="D290" s="628"/>
      <c r="E290" s="628"/>
      <c r="F290" s="628"/>
      <c r="G290" s="628"/>
      <c r="H290" s="628"/>
      <c r="I290" s="628"/>
      <c r="J290" s="628"/>
      <c r="K290" s="628"/>
      <c r="L290" s="628"/>
      <c r="M290" s="628"/>
      <c r="N290" s="628"/>
      <c r="O290" s="628"/>
      <c r="P290" s="628"/>
      <c r="Q290" s="628"/>
      <c r="R290" s="628"/>
      <c r="S290" s="628"/>
      <c r="T290" s="628"/>
      <c r="U290" s="628"/>
      <c r="V290" s="628"/>
      <c r="W290" s="628"/>
      <c r="X290" s="628"/>
      <c r="Y290" s="628"/>
      <c r="Z290" s="628"/>
      <c r="AA290" s="628"/>
      <c r="AB290" s="628"/>
      <c r="AC290" s="628"/>
      <c r="AD290" s="628"/>
      <c r="AE290" s="628"/>
      <c r="AF290" s="628"/>
      <c r="AG290" s="628"/>
      <c r="AH290" s="628"/>
      <c r="AI290" s="628"/>
      <c r="AJ290" s="628"/>
      <c r="AK290" s="628"/>
      <c r="AL290" s="628"/>
      <c r="AM290" s="628"/>
      <c r="AN290" s="628"/>
      <c r="AO290" s="628"/>
      <c r="AP290" s="628"/>
      <c r="AQ290" s="628"/>
      <c r="AR290" s="628"/>
      <c r="AS290" s="628"/>
      <c r="AT290" s="628"/>
      <c r="AU290" s="628"/>
      <c r="AV290" s="628"/>
      <c r="AW290" s="628"/>
      <c r="AX290" s="628"/>
      <c r="AY290" s="628"/>
      <c r="AZ290" s="628"/>
      <c r="BA290" s="628"/>
      <c r="BB290" s="604" t="s">
        <v>231</v>
      </c>
      <c r="BC290" s="629"/>
      <c r="BD290" s="629"/>
      <c r="BE290" s="606">
        <v>2016</v>
      </c>
      <c r="BF290" s="629"/>
      <c r="BG290" s="629"/>
    </row>
    <row r="291" spans="1:59" s="613" customFormat="1" ht="22.2" customHeight="1">
      <c r="A291" s="346" t="s">
        <v>112</v>
      </c>
      <c r="B291" s="615" t="s">
        <v>506</v>
      </c>
      <c r="C291" s="611">
        <f>SUM(C292,C295)</f>
        <v>0</v>
      </c>
      <c r="D291" s="611">
        <f>SUM(D292+D295)</f>
        <v>0</v>
      </c>
      <c r="E291" s="611">
        <f t="shared" ref="E291:K291" si="292">SUM(E292,E295)</f>
        <v>0</v>
      </c>
      <c r="F291" s="611">
        <f t="shared" si="292"/>
        <v>0</v>
      </c>
      <c r="G291" s="611">
        <f t="shared" si="292"/>
        <v>0</v>
      </c>
      <c r="H291" s="611">
        <f t="shared" si="292"/>
        <v>0</v>
      </c>
      <c r="I291" s="611">
        <f t="shared" si="292"/>
        <v>0</v>
      </c>
      <c r="J291" s="611">
        <f t="shared" si="292"/>
        <v>0</v>
      </c>
      <c r="K291" s="611">
        <f t="shared" si="292"/>
        <v>0</v>
      </c>
      <c r="L291" s="611"/>
      <c r="M291" s="611">
        <f t="shared" ref="M291:AF291" si="293">SUM(M292,M295)</f>
        <v>0</v>
      </c>
      <c r="N291" s="611">
        <f t="shared" si="293"/>
        <v>0</v>
      </c>
      <c r="O291" s="611">
        <f t="shared" si="293"/>
        <v>0</v>
      </c>
      <c r="P291" s="611">
        <f t="shared" si="293"/>
        <v>0</v>
      </c>
      <c r="Q291" s="611">
        <f t="shared" si="293"/>
        <v>0</v>
      </c>
      <c r="R291" s="611">
        <f t="shared" si="293"/>
        <v>0</v>
      </c>
      <c r="S291" s="611">
        <f t="shared" si="293"/>
        <v>0</v>
      </c>
      <c r="T291" s="611">
        <f t="shared" si="293"/>
        <v>0</v>
      </c>
      <c r="U291" s="611">
        <f t="shared" si="293"/>
        <v>0</v>
      </c>
      <c r="V291" s="611">
        <f t="shared" si="293"/>
        <v>0</v>
      </c>
      <c r="W291" s="611">
        <f t="shared" si="293"/>
        <v>0</v>
      </c>
      <c r="X291" s="611">
        <f t="shared" si="293"/>
        <v>0</v>
      </c>
      <c r="Y291" s="611">
        <f t="shared" si="293"/>
        <v>0</v>
      </c>
      <c r="Z291" s="611">
        <f t="shared" si="293"/>
        <v>0</v>
      </c>
      <c r="AA291" s="611">
        <f t="shared" si="293"/>
        <v>0</v>
      </c>
      <c r="AB291" s="611">
        <f t="shared" si="293"/>
        <v>0</v>
      </c>
      <c r="AC291" s="611">
        <f t="shared" si="293"/>
        <v>0</v>
      </c>
      <c r="AD291" s="611">
        <f t="shared" si="293"/>
        <v>0</v>
      </c>
      <c r="AE291" s="611">
        <f t="shared" si="293"/>
        <v>0</v>
      </c>
      <c r="AF291" s="611">
        <f t="shared" si="293"/>
        <v>0</v>
      </c>
      <c r="AG291" s="611"/>
      <c r="AH291" s="611">
        <f t="shared" ref="AH291:BA291" si="294">SUM(AH292,AH295)</f>
        <v>0</v>
      </c>
      <c r="AI291" s="611">
        <f t="shared" si="294"/>
        <v>0</v>
      </c>
      <c r="AJ291" s="611">
        <f t="shared" si="294"/>
        <v>0</v>
      </c>
      <c r="AK291" s="611">
        <f t="shared" si="294"/>
        <v>0</v>
      </c>
      <c r="AL291" s="611">
        <f t="shared" si="294"/>
        <v>0</v>
      </c>
      <c r="AM291" s="611">
        <f t="shared" si="294"/>
        <v>0</v>
      </c>
      <c r="AN291" s="611">
        <f t="shared" si="294"/>
        <v>0</v>
      </c>
      <c r="AO291" s="611">
        <f t="shared" si="294"/>
        <v>0</v>
      </c>
      <c r="AP291" s="611">
        <f t="shared" si="294"/>
        <v>0</v>
      </c>
      <c r="AQ291" s="611">
        <f t="shared" si="294"/>
        <v>0</v>
      </c>
      <c r="AR291" s="611">
        <f t="shared" si="294"/>
        <v>0</v>
      </c>
      <c r="AS291" s="611">
        <f t="shared" si="294"/>
        <v>0</v>
      </c>
      <c r="AT291" s="611">
        <f t="shared" si="294"/>
        <v>0</v>
      </c>
      <c r="AU291" s="611">
        <f t="shared" si="294"/>
        <v>0</v>
      </c>
      <c r="AV291" s="611">
        <f t="shared" si="294"/>
        <v>0</v>
      </c>
      <c r="AW291" s="611">
        <f t="shared" si="294"/>
        <v>0</v>
      </c>
      <c r="AX291" s="611">
        <f t="shared" si="294"/>
        <v>0</v>
      </c>
      <c r="AY291" s="611">
        <f t="shared" si="294"/>
        <v>0</v>
      </c>
      <c r="AZ291" s="611">
        <f t="shared" si="294"/>
        <v>0</v>
      </c>
      <c r="BA291" s="611">
        <f t="shared" si="294"/>
        <v>0</v>
      </c>
      <c r="BB291" s="58" t="s">
        <v>231</v>
      </c>
      <c r="BC291" s="63"/>
      <c r="BD291" s="63"/>
      <c r="BE291" s="85">
        <v>2016</v>
      </c>
      <c r="BF291" s="63"/>
      <c r="BG291" s="63"/>
    </row>
    <row r="292" spans="1:59" s="613" customFormat="1" ht="22.2" customHeight="1">
      <c r="A292" s="710" t="s">
        <v>112</v>
      </c>
      <c r="B292" s="711" t="s">
        <v>480</v>
      </c>
      <c r="C292" s="712"/>
      <c r="D292" s="712">
        <f>SUM(E292:BA292)</f>
        <v>0</v>
      </c>
      <c r="E292" s="712">
        <f t="shared" ref="E292:K292" si="295">SUM(E293:E294)</f>
        <v>0</v>
      </c>
      <c r="F292" s="712">
        <f t="shared" si="295"/>
        <v>0</v>
      </c>
      <c r="G292" s="712">
        <f t="shared" si="295"/>
        <v>0</v>
      </c>
      <c r="H292" s="712">
        <f t="shared" si="295"/>
        <v>0</v>
      </c>
      <c r="I292" s="712">
        <f t="shared" si="295"/>
        <v>0</v>
      </c>
      <c r="J292" s="712">
        <f t="shared" si="295"/>
        <v>0</v>
      </c>
      <c r="K292" s="712">
        <f t="shared" si="295"/>
        <v>0</v>
      </c>
      <c r="L292" s="712"/>
      <c r="M292" s="712">
        <f t="shared" ref="M292:AF292" si="296">SUM(M293:M294)</f>
        <v>0</v>
      </c>
      <c r="N292" s="712">
        <f t="shared" si="296"/>
        <v>0</v>
      </c>
      <c r="O292" s="712">
        <f t="shared" si="296"/>
        <v>0</v>
      </c>
      <c r="P292" s="712">
        <f t="shared" si="296"/>
        <v>0</v>
      </c>
      <c r="Q292" s="712">
        <f t="shared" si="296"/>
        <v>0</v>
      </c>
      <c r="R292" s="712">
        <f t="shared" si="296"/>
        <v>0</v>
      </c>
      <c r="S292" s="712">
        <f t="shared" si="296"/>
        <v>0</v>
      </c>
      <c r="T292" s="712">
        <f t="shared" si="296"/>
        <v>0</v>
      </c>
      <c r="U292" s="712">
        <f t="shared" si="296"/>
        <v>0</v>
      </c>
      <c r="V292" s="712">
        <f t="shared" si="296"/>
        <v>0</v>
      </c>
      <c r="W292" s="712">
        <f t="shared" si="296"/>
        <v>0</v>
      </c>
      <c r="X292" s="712">
        <f t="shared" si="296"/>
        <v>0</v>
      </c>
      <c r="Y292" s="712">
        <f t="shared" si="296"/>
        <v>0</v>
      </c>
      <c r="Z292" s="712">
        <f t="shared" si="296"/>
        <v>0</v>
      </c>
      <c r="AA292" s="712">
        <f t="shared" si="296"/>
        <v>0</v>
      </c>
      <c r="AB292" s="712">
        <f t="shared" si="296"/>
        <v>0</v>
      </c>
      <c r="AC292" s="712">
        <f t="shared" si="296"/>
        <v>0</v>
      </c>
      <c r="AD292" s="712">
        <f t="shared" si="296"/>
        <v>0</v>
      </c>
      <c r="AE292" s="712">
        <f t="shared" si="296"/>
        <v>0</v>
      </c>
      <c r="AF292" s="712">
        <f t="shared" si="296"/>
        <v>0</v>
      </c>
      <c r="AG292" s="712"/>
      <c r="AH292" s="712">
        <f t="shared" ref="AH292:BA292" si="297">SUM(AH293:AH294)</f>
        <v>0</v>
      </c>
      <c r="AI292" s="712">
        <f t="shared" si="297"/>
        <v>0</v>
      </c>
      <c r="AJ292" s="712">
        <f t="shared" si="297"/>
        <v>0</v>
      </c>
      <c r="AK292" s="712">
        <f t="shared" si="297"/>
        <v>0</v>
      </c>
      <c r="AL292" s="712">
        <f t="shared" si="297"/>
        <v>0</v>
      </c>
      <c r="AM292" s="712">
        <f t="shared" si="297"/>
        <v>0</v>
      </c>
      <c r="AN292" s="712">
        <f t="shared" si="297"/>
        <v>0</v>
      </c>
      <c r="AO292" s="712">
        <f t="shared" si="297"/>
        <v>0</v>
      </c>
      <c r="AP292" s="712">
        <f t="shared" si="297"/>
        <v>0</v>
      </c>
      <c r="AQ292" s="712">
        <f t="shared" si="297"/>
        <v>0</v>
      </c>
      <c r="AR292" s="712">
        <f t="shared" si="297"/>
        <v>0</v>
      </c>
      <c r="AS292" s="712">
        <f t="shared" si="297"/>
        <v>0</v>
      </c>
      <c r="AT292" s="712">
        <f t="shared" si="297"/>
        <v>0</v>
      </c>
      <c r="AU292" s="712">
        <f t="shared" si="297"/>
        <v>0</v>
      </c>
      <c r="AV292" s="712">
        <f t="shared" si="297"/>
        <v>0</v>
      </c>
      <c r="AW292" s="712">
        <f t="shared" si="297"/>
        <v>0</v>
      </c>
      <c r="AX292" s="712">
        <f t="shared" si="297"/>
        <v>0</v>
      </c>
      <c r="AY292" s="712">
        <f t="shared" si="297"/>
        <v>0</v>
      </c>
      <c r="AZ292" s="712">
        <f t="shared" si="297"/>
        <v>0</v>
      </c>
      <c r="BA292" s="712">
        <f t="shared" si="297"/>
        <v>0</v>
      </c>
      <c r="BB292" s="81" t="s">
        <v>231</v>
      </c>
      <c r="BC292" s="713"/>
      <c r="BD292" s="713"/>
      <c r="BE292" s="43">
        <v>2016</v>
      </c>
      <c r="BF292" s="62"/>
      <c r="BG292" s="62"/>
    </row>
    <row r="293" spans="1:59" s="630" customFormat="1" ht="22.2" customHeight="1">
      <c r="A293" s="626" t="s">
        <v>112</v>
      </c>
      <c r="B293" s="672"/>
      <c r="C293" s="628"/>
      <c r="D293" s="628"/>
      <c r="E293" s="628"/>
      <c r="F293" s="628"/>
      <c r="G293" s="628"/>
      <c r="H293" s="628"/>
      <c r="I293" s="628"/>
      <c r="J293" s="628"/>
      <c r="K293" s="628"/>
      <c r="L293" s="628"/>
      <c r="M293" s="628"/>
      <c r="N293" s="628"/>
      <c r="O293" s="628"/>
      <c r="P293" s="628"/>
      <c r="Q293" s="628"/>
      <c r="R293" s="628"/>
      <c r="S293" s="628"/>
      <c r="T293" s="628"/>
      <c r="U293" s="628"/>
      <c r="V293" s="628"/>
      <c r="W293" s="628"/>
      <c r="X293" s="628"/>
      <c r="Y293" s="628"/>
      <c r="Z293" s="628"/>
      <c r="AA293" s="628"/>
      <c r="AB293" s="628"/>
      <c r="AC293" s="628"/>
      <c r="AD293" s="628"/>
      <c r="AE293" s="628"/>
      <c r="AF293" s="628"/>
      <c r="AG293" s="628"/>
      <c r="AH293" s="628"/>
      <c r="AI293" s="628"/>
      <c r="AJ293" s="628"/>
      <c r="AK293" s="628"/>
      <c r="AL293" s="628"/>
      <c r="AM293" s="628"/>
      <c r="AN293" s="628"/>
      <c r="AO293" s="628"/>
      <c r="AP293" s="628"/>
      <c r="AQ293" s="628"/>
      <c r="AR293" s="628"/>
      <c r="AS293" s="628"/>
      <c r="AT293" s="628"/>
      <c r="AU293" s="628"/>
      <c r="AV293" s="628"/>
      <c r="AW293" s="628"/>
      <c r="AX293" s="628"/>
      <c r="AY293" s="628"/>
      <c r="AZ293" s="628"/>
      <c r="BA293" s="628"/>
      <c r="BB293" s="604" t="s">
        <v>231</v>
      </c>
      <c r="BC293" s="629"/>
      <c r="BD293" s="629"/>
      <c r="BE293" s="641">
        <v>2016</v>
      </c>
      <c r="BF293" s="642"/>
      <c r="BG293" s="642"/>
    </row>
    <row r="294" spans="1:59" s="630" customFormat="1" ht="22.2" customHeight="1">
      <c r="A294" s="626" t="s">
        <v>112</v>
      </c>
      <c r="B294" s="672"/>
      <c r="C294" s="628"/>
      <c r="D294" s="628"/>
      <c r="E294" s="628"/>
      <c r="F294" s="628"/>
      <c r="G294" s="628"/>
      <c r="H294" s="628"/>
      <c r="I294" s="628"/>
      <c r="J294" s="628"/>
      <c r="K294" s="628"/>
      <c r="L294" s="628"/>
      <c r="M294" s="628"/>
      <c r="N294" s="628"/>
      <c r="O294" s="628"/>
      <c r="P294" s="628"/>
      <c r="Q294" s="628"/>
      <c r="R294" s="628"/>
      <c r="S294" s="628"/>
      <c r="T294" s="628"/>
      <c r="U294" s="628"/>
      <c r="V294" s="628"/>
      <c r="W294" s="628"/>
      <c r="X294" s="628"/>
      <c r="Y294" s="628"/>
      <c r="Z294" s="628"/>
      <c r="AA294" s="628"/>
      <c r="AB294" s="628"/>
      <c r="AC294" s="628"/>
      <c r="AD294" s="628"/>
      <c r="AE294" s="628"/>
      <c r="AF294" s="628"/>
      <c r="AG294" s="628"/>
      <c r="AH294" s="628"/>
      <c r="AI294" s="628"/>
      <c r="AJ294" s="628"/>
      <c r="AK294" s="628"/>
      <c r="AL294" s="628"/>
      <c r="AM294" s="628"/>
      <c r="AN294" s="628"/>
      <c r="AO294" s="628"/>
      <c r="AP294" s="628"/>
      <c r="AQ294" s="628"/>
      <c r="AR294" s="628"/>
      <c r="AS294" s="628"/>
      <c r="AT294" s="628"/>
      <c r="AU294" s="628"/>
      <c r="AV294" s="628"/>
      <c r="AW294" s="628"/>
      <c r="AX294" s="628"/>
      <c r="AY294" s="628"/>
      <c r="AZ294" s="628"/>
      <c r="BA294" s="628"/>
      <c r="BB294" s="604" t="s">
        <v>231</v>
      </c>
      <c r="BC294" s="629"/>
      <c r="BD294" s="629"/>
      <c r="BE294" s="641">
        <v>2016</v>
      </c>
      <c r="BF294" s="642"/>
      <c r="BG294" s="642"/>
    </row>
    <row r="295" spans="1:59" s="613" customFormat="1" ht="22.2" customHeight="1">
      <c r="A295" s="346" t="s">
        <v>112</v>
      </c>
      <c r="B295" s="65" t="s">
        <v>481</v>
      </c>
      <c r="C295" s="611"/>
      <c r="D295" s="611">
        <f>SUM(E295:BA295)</f>
        <v>0</v>
      </c>
      <c r="E295" s="611">
        <f t="shared" ref="E295:K295" si="298">SUM(E296:E297)</f>
        <v>0</v>
      </c>
      <c r="F295" s="611">
        <f t="shared" si="298"/>
        <v>0</v>
      </c>
      <c r="G295" s="611">
        <f t="shared" si="298"/>
        <v>0</v>
      </c>
      <c r="H295" s="611">
        <f t="shared" si="298"/>
        <v>0</v>
      </c>
      <c r="I295" s="611">
        <f t="shared" si="298"/>
        <v>0</v>
      </c>
      <c r="J295" s="611">
        <f t="shared" si="298"/>
        <v>0</v>
      </c>
      <c r="K295" s="611">
        <f t="shared" si="298"/>
        <v>0</v>
      </c>
      <c r="L295" s="611"/>
      <c r="M295" s="611">
        <f t="shared" ref="M295:AF295" si="299">SUM(M296:M297)</f>
        <v>0</v>
      </c>
      <c r="N295" s="611">
        <f t="shared" si="299"/>
        <v>0</v>
      </c>
      <c r="O295" s="611">
        <f t="shared" si="299"/>
        <v>0</v>
      </c>
      <c r="P295" s="611">
        <f t="shared" si="299"/>
        <v>0</v>
      </c>
      <c r="Q295" s="611">
        <f t="shared" si="299"/>
        <v>0</v>
      </c>
      <c r="R295" s="611">
        <f t="shared" si="299"/>
        <v>0</v>
      </c>
      <c r="S295" s="611">
        <f t="shared" si="299"/>
        <v>0</v>
      </c>
      <c r="T295" s="611">
        <f t="shared" si="299"/>
        <v>0</v>
      </c>
      <c r="U295" s="611">
        <f t="shared" si="299"/>
        <v>0</v>
      </c>
      <c r="V295" s="611">
        <f t="shared" si="299"/>
        <v>0</v>
      </c>
      <c r="W295" s="611">
        <f t="shared" si="299"/>
        <v>0</v>
      </c>
      <c r="X295" s="611">
        <f t="shared" si="299"/>
        <v>0</v>
      </c>
      <c r="Y295" s="611">
        <f t="shared" si="299"/>
        <v>0</v>
      </c>
      <c r="Z295" s="611">
        <f t="shared" si="299"/>
        <v>0</v>
      </c>
      <c r="AA295" s="611">
        <f t="shared" si="299"/>
        <v>0</v>
      </c>
      <c r="AB295" s="611">
        <f t="shared" si="299"/>
        <v>0</v>
      </c>
      <c r="AC295" s="611">
        <f t="shared" si="299"/>
        <v>0</v>
      </c>
      <c r="AD295" s="611">
        <f t="shared" si="299"/>
        <v>0</v>
      </c>
      <c r="AE295" s="611">
        <f t="shared" si="299"/>
        <v>0</v>
      </c>
      <c r="AF295" s="611">
        <f t="shared" si="299"/>
        <v>0</v>
      </c>
      <c r="AG295" s="611"/>
      <c r="AH295" s="611">
        <f t="shared" ref="AH295:BA295" si="300">SUM(AH296:AH297)</f>
        <v>0</v>
      </c>
      <c r="AI295" s="611">
        <f t="shared" si="300"/>
        <v>0</v>
      </c>
      <c r="AJ295" s="611">
        <f t="shared" si="300"/>
        <v>0</v>
      </c>
      <c r="AK295" s="611">
        <f t="shared" si="300"/>
        <v>0</v>
      </c>
      <c r="AL295" s="611">
        <f t="shared" si="300"/>
        <v>0</v>
      </c>
      <c r="AM295" s="611">
        <f t="shared" si="300"/>
        <v>0</v>
      </c>
      <c r="AN295" s="611">
        <f t="shared" si="300"/>
        <v>0</v>
      </c>
      <c r="AO295" s="611">
        <f t="shared" si="300"/>
        <v>0</v>
      </c>
      <c r="AP295" s="611">
        <f t="shared" si="300"/>
        <v>0</v>
      </c>
      <c r="AQ295" s="611">
        <f t="shared" si="300"/>
        <v>0</v>
      </c>
      <c r="AR295" s="611">
        <f t="shared" si="300"/>
        <v>0</v>
      </c>
      <c r="AS295" s="611">
        <f t="shared" si="300"/>
        <v>0</v>
      </c>
      <c r="AT295" s="611">
        <f t="shared" si="300"/>
        <v>0</v>
      </c>
      <c r="AU295" s="611">
        <f t="shared" si="300"/>
        <v>0</v>
      </c>
      <c r="AV295" s="611">
        <f t="shared" si="300"/>
        <v>0</v>
      </c>
      <c r="AW295" s="611">
        <f t="shared" si="300"/>
        <v>0</v>
      </c>
      <c r="AX295" s="611">
        <f t="shared" si="300"/>
        <v>0</v>
      </c>
      <c r="AY295" s="611">
        <f t="shared" si="300"/>
        <v>0</v>
      </c>
      <c r="AZ295" s="611">
        <f t="shared" si="300"/>
        <v>0</v>
      </c>
      <c r="BA295" s="611">
        <f t="shared" si="300"/>
        <v>0</v>
      </c>
      <c r="BB295" s="58" t="s">
        <v>231</v>
      </c>
      <c r="BC295" s="63"/>
      <c r="BD295" s="63"/>
      <c r="BE295" s="43">
        <v>2016</v>
      </c>
      <c r="BF295" s="62"/>
      <c r="BG295" s="62"/>
    </row>
    <row r="296" spans="1:59" s="630" customFormat="1" ht="22.2" customHeight="1">
      <c r="A296" s="626" t="s">
        <v>112</v>
      </c>
      <c r="B296" s="672"/>
      <c r="C296" s="628"/>
      <c r="D296" s="628"/>
      <c r="E296" s="628"/>
      <c r="F296" s="628"/>
      <c r="G296" s="628"/>
      <c r="H296" s="628"/>
      <c r="I296" s="628"/>
      <c r="J296" s="628"/>
      <c r="K296" s="628"/>
      <c r="L296" s="628"/>
      <c r="M296" s="628"/>
      <c r="N296" s="628"/>
      <c r="O296" s="628"/>
      <c r="P296" s="628"/>
      <c r="Q296" s="628"/>
      <c r="R296" s="628"/>
      <c r="S296" s="628"/>
      <c r="T296" s="628"/>
      <c r="U296" s="628"/>
      <c r="V296" s="628"/>
      <c r="W296" s="628"/>
      <c r="X296" s="628"/>
      <c r="Y296" s="628"/>
      <c r="Z296" s="628"/>
      <c r="AA296" s="628"/>
      <c r="AB296" s="628"/>
      <c r="AC296" s="628"/>
      <c r="AD296" s="628"/>
      <c r="AE296" s="628"/>
      <c r="AF296" s="628"/>
      <c r="AG296" s="628"/>
      <c r="AH296" s="628"/>
      <c r="AI296" s="628"/>
      <c r="AJ296" s="628"/>
      <c r="AK296" s="628"/>
      <c r="AL296" s="628"/>
      <c r="AM296" s="628"/>
      <c r="AN296" s="628"/>
      <c r="AO296" s="628"/>
      <c r="AP296" s="628"/>
      <c r="AQ296" s="628"/>
      <c r="AR296" s="628"/>
      <c r="AS296" s="628"/>
      <c r="AT296" s="628"/>
      <c r="AU296" s="628"/>
      <c r="AV296" s="628"/>
      <c r="AW296" s="628"/>
      <c r="AX296" s="628"/>
      <c r="AY296" s="628"/>
      <c r="AZ296" s="628"/>
      <c r="BA296" s="628"/>
      <c r="BB296" s="604" t="s">
        <v>231</v>
      </c>
      <c r="BC296" s="629"/>
      <c r="BD296" s="629"/>
      <c r="BE296" s="641">
        <v>2016</v>
      </c>
      <c r="BF296" s="642"/>
      <c r="BG296" s="642"/>
    </row>
    <row r="297" spans="1:59" s="630" customFormat="1" ht="22.2" customHeight="1">
      <c r="A297" s="626" t="s">
        <v>112</v>
      </c>
      <c r="B297" s="672"/>
      <c r="C297" s="628"/>
      <c r="D297" s="628"/>
      <c r="E297" s="628"/>
      <c r="F297" s="628"/>
      <c r="G297" s="628"/>
      <c r="H297" s="628"/>
      <c r="I297" s="628"/>
      <c r="J297" s="628"/>
      <c r="K297" s="628"/>
      <c r="L297" s="628"/>
      <c r="M297" s="628"/>
      <c r="N297" s="628"/>
      <c r="O297" s="628"/>
      <c r="P297" s="628"/>
      <c r="Q297" s="628"/>
      <c r="R297" s="628"/>
      <c r="S297" s="628"/>
      <c r="T297" s="628"/>
      <c r="U297" s="628"/>
      <c r="V297" s="628"/>
      <c r="W297" s="628"/>
      <c r="X297" s="628"/>
      <c r="Y297" s="628"/>
      <c r="Z297" s="628"/>
      <c r="AA297" s="628"/>
      <c r="AB297" s="628"/>
      <c r="AC297" s="628"/>
      <c r="AD297" s="628"/>
      <c r="AE297" s="628"/>
      <c r="AF297" s="628"/>
      <c r="AG297" s="628"/>
      <c r="AH297" s="628"/>
      <c r="AI297" s="628"/>
      <c r="AJ297" s="628"/>
      <c r="AK297" s="628"/>
      <c r="AL297" s="628"/>
      <c r="AM297" s="628"/>
      <c r="AN297" s="628"/>
      <c r="AO297" s="628"/>
      <c r="AP297" s="628"/>
      <c r="AQ297" s="628"/>
      <c r="AR297" s="628"/>
      <c r="AS297" s="628"/>
      <c r="AT297" s="628"/>
      <c r="AU297" s="628"/>
      <c r="AV297" s="628"/>
      <c r="AW297" s="628"/>
      <c r="AX297" s="628"/>
      <c r="AY297" s="628"/>
      <c r="AZ297" s="628"/>
      <c r="BA297" s="628"/>
      <c r="BB297" s="604" t="s">
        <v>231</v>
      </c>
      <c r="BC297" s="629"/>
      <c r="BD297" s="629"/>
      <c r="BE297" s="641">
        <v>2016</v>
      </c>
      <c r="BF297" s="642"/>
      <c r="BG297" s="642"/>
    </row>
    <row r="298" spans="1:59" s="45" customFormat="1" ht="22.2" customHeight="1">
      <c r="A298" s="346" t="s">
        <v>122</v>
      </c>
      <c r="B298" s="615" t="s">
        <v>686</v>
      </c>
      <c r="C298" s="611">
        <f>SUM(C299,C302)</f>
        <v>0</v>
      </c>
      <c r="D298" s="611">
        <f>SUM(D299+D302)</f>
        <v>0</v>
      </c>
      <c r="E298" s="611">
        <f t="shared" ref="E298:K298" si="301">SUM(E299,E302)</f>
        <v>0</v>
      </c>
      <c r="F298" s="611">
        <f t="shared" si="301"/>
        <v>0</v>
      </c>
      <c r="G298" s="611">
        <f t="shared" si="301"/>
        <v>0</v>
      </c>
      <c r="H298" s="611">
        <f t="shared" si="301"/>
        <v>0</v>
      </c>
      <c r="I298" s="611">
        <f t="shared" si="301"/>
        <v>0</v>
      </c>
      <c r="J298" s="611">
        <f t="shared" si="301"/>
        <v>0</v>
      </c>
      <c r="K298" s="611">
        <f t="shared" si="301"/>
        <v>0</v>
      </c>
      <c r="L298" s="611"/>
      <c r="M298" s="611">
        <f t="shared" ref="M298:AF298" si="302">SUM(M299,M302)</f>
        <v>0</v>
      </c>
      <c r="N298" s="611">
        <f t="shared" si="302"/>
        <v>0</v>
      </c>
      <c r="O298" s="611">
        <f t="shared" si="302"/>
        <v>0</v>
      </c>
      <c r="P298" s="611">
        <f t="shared" si="302"/>
        <v>0</v>
      </c>
      <c r="Q298" s="611">
        <f t="shared" si="302"/>
        <v>0</v>
      </c>
      <c r="R298" s="611">
        <f t="shared" si="302"/>
        <v>0</v>
      </c>
      <c r="S298" s="611">
        <f t="shared" si="302"/>
        <v>0</v>
      </c>
      <c r="T298" s="611">
        <f t="shared" si="302"/>
        <v>0</v>
      </c>
      <c r="U298" s="611">
        <f t="shared" si="302"/>
        <v>0</v>
      </c>
      <c r="V298" s="611">
        <f t="shared" si="302"/>
        <v>0</v>
      </c>
      <c r="W298" s="611">
        <f t="shared" si="302"/>
        <v>0</v>
      </c>
      <c r="X298" s="611">
        <f t="shared" si="302"/>
        <v>0</v>
      </c>
      <c r="Y298" s="611">
        <f t="shared" si="302"/>
        <v>0</v>
      </c>
      <c r="Z298" s="611">
        <f t="shared" si="302"/>
        <v>0</v>
      </c>
      <c r="AA298" s="611">
        <f t="shared" si="302"/>
        <v>0</v>
      </c>
      <c r="AB298" s="611">
        <f t="shared" si="302"/>
        <v>0</v>
      </c>
      <c r="AC298" s="611">
        <f t="shared" si="302"/>
        <v>0</v>
      </c>
      <c r="AD298" s="611">
        <f t="shared" si="302"/>
        <v>0</v>
      </c>
      <c r="AE298" s="611">
        <f t="shared" si="302"/>
        <v>0</v>
      </c>
      <c r="AF298" s="611">
        <f t="shared" si="302"/>
        <v>0</v>
      </c>
      <c r="AG298" s="611"/>
      <c r="AH298" s="611">
        <f t="shared" ref="AH298:BA298" si="303">SUM(AH299,AH302)</f>
        <v>0</v>
      </c>
      <c r="AI298" s="611">
        <f t="shared" si="303"/>
        <v>0</v>
      </c>
      <c r="AJ298" s="611">
        <f t="shared" si="303"/>
        <v>0</v>
      </c>
      <c r="AK298" s="611">
        <f t="shared" si="303"/>
        <v>0</v>
      </c>
      <c r="AL298" s="611">
        <f t="shared" si="303"/>
        <v>0</v>
      </c>
      <c r="AM298" s="611">
        <f t="shared" si="303"/>
        <v>0</v>
      </c>
      <c r="AN298" s="611">
        <f t="shared" si="303"/>
        <v>0</v>
      </c>
      <c r="AO298" s="611">
        <f t="shared" si="303"/>
        <v>0</v>
      </c>
      <c r="AP298" s="611">
        <f t="shared" si="303"/>
        <v>0</v>
      </c>
      <c r="AQ298" s="611">
        <f t="shared" si="303"/>
        <v>0</v>
      </c>
      <c r="AR298" s="611">
        <f t="shared" si="303"/>
        <v>0</v>
      </c>
      <c r="AS298" s="611">
        <f t="shared" si="303"/>
        <v>0</v>
      </c>
      <c r="AT298" s="611">
        <f t="shared" si="303"/>
        <v>0</v>
      </c>
      <c r="AU298" s="611">
        <f t="shared" si="303"/>
        <v>0</v>
      </c>
      <c r="AV298" s="611">
        <f t="shared" si="303"/>
        <v>0</v>
      </c>
      <c r="AW298" s="611">
        <f t="shared" si="303"/>
        <v>0</v>
      </c>
      <c r="AX298" s="611">
        <f t="shared" si="303"/>
        <v>0</v>
      </c>
      <c r="AY298" s="611">
        <f t="shared" si="303"/>
        <v>0</v>
      </c>
      <c r="AZ298" s="611">
        <f t="shared" si="303"/>
        <v>0</v>
      </c>
      <c r="BA298" s="611">
        <f t="shared" si="303"/>
        <v>0</v>
      </c>
      <c r="BB298" s="58" t="s">
        <v>231</v>
      </c>
      <c r="BC298" s="63"/>
      <c r="BD298" s="63"/>
      <c r="BE298" s="43">
        <v>2016</v>
      </c>
      <c r="BF298" s="62"/>
      <c r="BG298" s="62"/>
    </row>
    <row r="299" spans="1:59" s="613" customFormat="1" ht="22.2" customHeight="1">
      <c r="A299" s="346" t="s">
        <v>122</v>
      </c>
      <c r="B299" s="65" t="s">
        <v>480</v>
      </c>
      <c r="C299" s="611"/>
      <c r="D299" s="611">
        <f>SUM(E299:BA299)</f>
        <v>0</v>
      </c>
      <c r="E299" s="611">
        <f t="shared" ref="E299:K299" si="304">SUM(E300:E301)</f>
        <v>0</v>
      </c>
      <c r="F299" s="611">
        <f t="shared" si="304"/>
        <v>0</v>
      </c>
      <c r="G299" s="611">
        <f t="shared" si="304"/>
        <v>0</v>
      </c>
      <c r="H299" s="611">
        <f t="shared" si="304"/>
        <v>0</v>
      </c>
      <c r="I299" s="611">
        <f t="shared" si="304"/>
        <v>0</v>
      </c>
      <c r="J299" s="611">
        <f t="shared" si="304"/>
        <v>0</v>
      </c>
      <c r="K299" s="611">
        <f t="shared" si="304"/>
        <v>0</v>
      </c>
      <c r="L299" s="611"/>
      <c r="M299" s="611">
        <f t="shared" ref="M299:AF299" si="305">SUM(M300:M301)</f>
        <v>0</v>
      </c>
      <c r="N299" s="611">
        <f t="shared" si="305"/>
        <v>0</v>
      </c>
      <c r="O299" s="611">
        <f t="shared" si="305"/>
        <v>0</v>
      </c>
      <c r="P299" s="611">
        <f t="shared" si="305"/>
        <v>0</v>
      </c>
      <c r="Q299" s="611">
        <f t="shared" si="305"/>
        <v>0</v>
      </c>
      <c r="R299" s="611">
        <f t="shared" si="305"/>
        <v>0</v>
      </c>
      <c r="S299" s="611">
        <f t="shared" si="305"/>
        <v>0</v>
      </c>
      <c r="T299" s="611">
        <f t="shared" si="305"/>
        <v>0</v>
      </c>
      <c r="U299" s="611">
        <f t="shared" si="305"/>
        <v>0</v>
      </c>
      <c r="V299" s="611">
        <f t="shared" si="305"/>
        <v>0</v>
      </c>
      <c r="W299" s="611">
        <f t="shared" si="305"/>
        <v>0</v>
      </c>
      <c r="X299" s="611">
        <f t="shared" si="305"/>
        <v>0</v>
      </c>
      <c r="Y299" s="611">
        <f t="shared" si="305"/>
        <v>0</v>
      </c>
      <c r="Z299" s="611">
        <f t="shared" si="305"/>
        <v>0</v>
      </c>
      <c r="AA299" s="611">
        <f t="shared" si="305"/>
        <v>0</v>
      </c>
      <c r="AB299" s="611">
        <f t="shared" si="305"/>
        <v>0</v>
      </c>
      <c r="AC299" s="611">
        <f t="shared" si="305"/>
        <v>0</v>
      </c>
      <c r="AD299" s="611">
        <f t="shared" si="305"/>
        <v>0</v>
      </c>
      <c r="AE299" s="611">
        <f t="shared" si="305"/>
        <v>0</v>
      </c>
      <c r="AF299" s="611">
        <f t="shared" si="305"/>
        <v>0</v>
      </c>
      <c r="AG299" s="611"/>
      <c r="AH299" s="611">
        <f t="shared" ref="AH299:BA299" si="306">SUM(AH300:AH301)</f>
        <v>0</v>
      </c>
      <c r="AI299" s="611">
        <f t="shared" si="306"/>
        <v>0</v>
      </c>
      <c r="AJ299" s="611">
        <f t="shared" si="306"/>
        <v>0</v>
      </c>
      <c r="AK299" s="611">
        <f t="shared" si="306"/>
        <v>0</v>
      </c>
      <c r="AL299" s="611">
        <f t="shared" si="306"/>
        <v>0</v>
      </c>
      <c r="AM299" s="611">
        <f t="shared" si="306"/>
        <v>0</v>
      </c>
      <c r="AN299" s="611">
        <f t="shared" si="306"/>
        <v>0</v>
      </c>
      <c r="AO299" s="611">
        <f t="shared" si="306"/>
        <v>0</v>
      </c>
      <c r="AP299" s="611">
        <f t="shared" si="306"/>
        <v>0</v>
      </c>
      <c r="AQ299" s="611">
        <f t="shared" si="306"/>
        <v>0</v>
      </c>
      <c r="AR299" s="611">
        <f t="shared" si="306"/>
        <v>0</v>
      </c>
      <c r="AS299" s="611">
        <f t="shared" si="306"/>
        <v>0</v>
      </c>
      <c r="AT299" s="611">
        <f t="shared" si="306"/>
        <v>0</v>
      </c>
      <c r="AU299" s="611">
        <f t="shared" si="306"/>
        <v>0</v>
      </c>
      <c r="AV299" s="611">
        <f t="shared" si="306"/>
        <v>0</v>
      </c>
      <c r="AW299" s="611">
        <f t="shared" si="306"/>
        <v>0</v>
      </c>
      <c r="AX299" s="611">
        <f t="shared" si="306"/>
        <v>0</v>
      </c>
      <c r="AY299" s="611">
        <f t="shared" si="306"/>
        <v>0</v>
      </c>
      <c r="AZ299" s="611">
        <f t="shared" si="306"/>
        <v>0</v>
      </c>
      <c r="BA299" s="611">
        <f t="shared" si="306"/>
        <v>0</v>
      </c>
      <c r="BB299" s="58" t="s">
        <v>231</v>
      </c>
      <c r="BC299" s="63"/>
      <c r="BD299" s="63"/>
      <c r="BE299" s="43">
        <v>2016</v>
      </c>
      <c r="BF299" s="62"/>
      <c r="BG299" s="62"/>
    </row>
    <row r="300" spans="1:59" s="630" customFormat="1" ht="22.2" customHeight="1">
      <c r="A300" s="626" t="s">
        <v>122</v>
      </c>
      <c r="B300" s="672"/>
      <c r="C300" s="628"/>
      <c r="D300" s="628"/>
      <c r="E300" s="628"/>
      <c r="F300" s="628"/>
      <c r="G300" s="628"/>
      <c r="H300" s="628"/>
      <c r="I300" s="628"/>
      <c r="J300" s="628"/>
      <c r="K300" s="628"/>
      <c r="L300" s="628"/>
      <c r="M300" s="628"/>
      <c r="N300" s="628"/>
      <c r="O300" s="628"/>
      <c r="P300" s="628"/>
      <c r="Q300" s="628"/>
      <c r="R300" s="628"/>
      <c r="S300" s="628"/>
      <c r="T300" s="628"/>
      <c r="U300" s="628"/>
      <c r="V300" s="628"/>
      <c r="W300" s="628"/>
      <c r="X300" s="628"/>
      <c r="Y300" s="628"/>
      <c r="Z300" s="628"/>
      <c r="AA300" s="628"/>
      <c r="AB300" s="628"/>
      <c r="AC300" s="628"/>
      <c r="AD300" s="628"/>
      <c r="AE300" s="628"/>
      <c r="AF300" s="628"/>
      <c r="AG300" s="628"/>
      <c r="AH300" s="628"/>
      <c r="AI300" s="628"/>
      <c r="AJ300" s="628"/>
      <c r="AK300" s="628"/>
      <c r="AL300" s="628"/>
      <c r="AM300" s="628"/>
      <c r="AN300" s="628"/>
      <c r="AO300" s="628"/>
      <c r="AP300" s="628"/>
      <c r="AQ300" s="628"/>
      <c r="AR300" s="628"/>
      <c r="AS300" s="628"/>
      <c r="AT300" s="628"/>
      <c r="AU300" s="628"/>
      <c r="AV300" s="628"/>
      <c r="AW300" s="628"/>
      <c r="AX300" s="628"/>
      <c r="AY300" s="628"/>
      <c r="AZ300" s="628"/>
      <c r="BA300" s="628"/>
      <c r="BB300" s="604" t="s">
        <v>231</v>
      </c>
      <c r="BC300" s="629"/>
      <c r="BD300" s="629"/>
      <c r="BE300" s="641">
        <v>2016</v>
      </c>
      <c r="BF300" s="642"/>
      <c r="BG300" s="642"/>
    </row>
    <row r="301" spans="1:59" s="630" customFormat="1" ht="22.2" customHeight="1">
      <c r="A301" s="626" t="s">
        <v>122</v>
      </c>
      <c r="B301" s="672"/>
      <c r="C301" s="628"/>
      <c r="D301" s="628"/>
      <c r="E301" s="628"/>
      <c r="F301" s="628"/>
      <c r="G301" s="628"/>
      <c r="H301" s="628"/>
      <c r="I301" s="628"/>
      <c r="J301" s="628"/>
      <c r="K301" s="628"/>
      <c r="L301" s="628"/>
      <c r="M301" s="628"/>
      <c r="N301" s="628"/>
      <c r="O301" s="628"/>
      <c r="P301" s="628"/>
      <c r="Q301" s="628"/>
      <c r="R301" s="628"/>
      <c r="S301" s="628"/>
      <c r="T301" s="628"/>
      <c r="U301" s="628"/>
      <c r="V301" s="628"/>
      <c r="W301" s="628"/>
      <c r="X301" s="628"/>
      <c r="Y301" s="628"/>
      <c r="Z301" s="628"/>
      <c r="AA301" s="628"/>
      <c r="AB301" s="628"/>
      <c r="AC301" s="628"/>
      <c r="AD301" s="628"/>
      <c r="AE301" s="628"/>
      <c r="AF301" s="628"/>
      <c r="AG301" s="628"/>
      <c r="AH301" s="628"/>
      <c r="AI301" s="628"/>
      <c r="AJ301" s="628"/>
      <c r="AK301" s="628"/>
      <c r="AL301" s="628"/>
      <c r="AM301" s="628"/>
      <c r="AN301" s="628"/>
      <c r="AO301" s="628"/>
      <c r="AP301" s="628"/>
      <c r="AQ301" s="628"/>
      <c r="AR301" s="628"/>
      <c r="AS301" s="628"/>
      <c r="AT301" s="628"/>
      <c r="AU301" s="628"/>
      <c r="AV301" s="628"/>
      <c r="AW301" s="628"/>
      <c r="AX301" s="628"/>
      <c r="AY301" s="628"/>
      <c r="AZ301" s="628"/>
      <c r="BA301" s="628"/>
      <c r="BB301" s="604" t="s">
        <v>231</v>
      </c>
      <c r="BC301" s="629"/>
      <c r="BD301" s="629"/>
      <c r="BE301" s="641">
        <v>2016</v>
      </c>
      <c r="BF301" s="642"/>
      <c r="BG301" s="642"/>
    </row>
    <row r="302" spans="1:59" s="613" customFormat="1" ht="22.2" customHeight="1">
      <c r="A302" s="346" t="s">
        <v>122</v>
      </c>
      <c r="B302" s="65" t="s">
        <v>481</v>
      </c>
      <c r="C302" s="611"/>
      <c r="D302" s="611">
        <f>SUM(E302:BA302)</f>
        <v>0</v>
      </c>
      <c r="E302" s="611">
        <f t="shared" ref="E302:K302" si="307">SUM(E303:E304)</f>
        <v>0</v>
      </c>
      <c r="F302" s="611">
        <f t="shared" si="307"/>
        <v>0</v>
      </c>
      <c r="G302" s="611">
        <f t="shared" si="307"/>
        <v>0</v>
      </c>
      <c r="H302" s="611">
        <f t="shared" si="307"/>
        <v>0</v>
      </c>
      <c r="I302" s="611">
        <f t="shared" si="307"/>
        <v>0</v>
      </c>
      <c r="J302" s="611">
        <f t="shared" si="307"/>
        <v>0</v>
      </c>
      <c r="K302" s="611">
        <f t="shared" si="307"/>
        <v>0</v>
      </c>
      <c r="L302" s="611"/>
      <c r="M302" s="611">
        <f t="shared" ref="M302:AF302" si="308">SUM(M303:M304)</f>
        <v>0</v>
      </c>
      <c r="N302" s="611">
        <f t="shared" si="308"/>
        <v>0</v>
      </c>
      <c r="O302" s="611">
        <f t="shared" si="308"/>
        <v>0</v>
      </c>
      <c r="P302" s="611">
        <f t="shared" si="308"/>
        <v>0</v>
      </c>
      <c r="Q302" s="611">
        <f t="shared" si="308"/>
        <v>0</v>
      </c>
      <c r="R302" s="611">
        <f t="shared" si="308"/>
        <v>0</v>
      </c>
      <c r="S302" s="611">
        <f t="shared" si="308"/>
        <v>0</v>
      </c>
      <c r="T302" s="611">
        <f t="shared" si="308"/>
        <v>0</v>
      </c>
      <c r="U302" s="611">
        <f t="shared" si="308"/>
        <v>0</v>
      </c>
      <c r="V302" s="611">
        <f t="shared" si="308"/>
        <v>0</v>
      </c>
      <c r="W302" s="611">
        <f t="shared" si="308"/>
        <v>0</v>
      </c>
      <c r="X302" s="611">
        <f t="shared" si="308"/>
        <v>0</v>
      </c>
      <c r="Y302" s="611">
        <f t="shared" si="308"/>
        <v>0</v>
      </c>
      <c r="Z302" s="611">
        <f t="shared" si="308"/>
        <v>0</v>
      </c>
      <c r="AA302" s="611">
        <f t="shared" si="308"/>
        <v>0</v>
      </c>
      <c r="AB302" s="611">
        <f t="shared" si="308"/>
        <v>0</v>
      </c>
      <c r="AC302" s="611">
        <f t="shared" si="308"/>
        <v>0</v>
      </c>
      <c r="AD302" s="611">
        <f t="shared" si="308"/>
        <v>0</v>
      </c>
      <c r="AE302" s="611">
        <f t="shared" si="308"/>
        <v>0</v>
      </c>
      <c r="AF302" s="611">
        <f t="shared" si="308"/>
        <v>0</v>
      </c>
      <c r="AG302" s="611"/>
      <c r="AH302" s="611">
        <f t="shared" ref="AH302:BA302" si="309">SUM(AH303:AH304)</f>
        <v>0</v>
      </c>
      <c r="AI302" s="611">
        <f t="shared" si="309"/>
        <v>0</v>
      </c>
      <c r="AJ302" s="611">
        <f t="shared" si="309"/>
        <v>0</v>
      </c>
      <c r="AK302" s="611">
        <f t="shared" si="309"/>
        <v>0</v>
      </c>
      <c r="AL302" s="611">
        <f t="shared" si="309"/>
        <v>0</v>
      </c>
      <c r="AM302" s="611">
        <f t="shared" si="309"/>
        <v>0</v>
      </c>
      <c r="AN302" s="611">
        <f t="shared" si="309"/>
        <v>0</v>
      </c>
      <c r="AO302" s="611">
        <f t="shared" si="309"/>
        <v>0</v>
      </c>
      <c r="AP302" s="611">
        <f t="shared" si="309"/>
        <v>0</v>
      </c>
      <c r="AQ302" s="611">
        <f t="shared" si="309"/>
        <v>0</v>
      </c>
      <c r="AR302" s="611">
        <f t="shared" si="309"/>
        <v>0</v>
      </c>
      <c r="AS302" s="611">
        <f t="shared" si="309"/>
        <v>0</v>
      </c>
      <c r="AT302" s="611">
        <f t="shared" si="309"/>
        <v>0</v>
      </c>
      <c r="AU302" s="611">
        <f t="shared" si="309"/>
        <v>0</v>
      </c>
      <c r="AV302" s="611">
        <f t="shared" si="309"/>
        <v>0</v>
      </c>
      <c r="AW302" s="611">
        <f t="shared" si="309"/>
        <v>0</v>
      </c>
      <c r="AX302" s="611">
        <f t="shared" si="309"/>
        <v>0</v>
      </c>
      <c r="AY302" s="611">
        <f t="shared" si="309"/>
        <v>0</v>
      </c>
      <c r="AZ302" s="611">
        <f t="shared" si="309"/>
        <v>0</v>
      </c>
      <c r="BA302" s="611">
        <f t="shared" si="309"/>
        <v>0</v>
      </c>
      <c r="BB302" s="58" t="s">
        <v>231</v>
      </c>
      <c r="BC302" s="63"/>
      <c r="BD302" s="63"/>
      <c r="BE302" s="43">
        <v>2016</v>
      </c>
      <c r="BF302" s="62"/>
      <c r="BG302" s="62"/>
    </row>
    <row r="303" spans="1:59" s="630" customFormat="1" ht="22.2" customHeight="1">
      <c r="A303" s="626" t="s">
        <v>122</v>
      </c>
      <c r="B303" s="672"/>
      <c r="C303" s="628"/>
      <c r="D303" s="628"/>
      <c r="E303" s="628"/>
      <c r="F303" s="628"/>
      <c r="G303" s="628"/>
      <c r="H303" s="628"/>
      <c r="I303" s="628"/>
      <c r="J303" s="628"/>
      <c r="K303" s="628"/>
      <c r="L303" s="628"/>
      <c r="M303" s="628"/>
      <c r="N303" s="628"/>
      <c r="O303" s="628"/>
      <c r="P303" s="628"/>
      <c r="Q303" s="628"/>
      <c r="R303" s="628"/>
      <c r="S303" s="628"/>
      <c r="T303" s="628"/>
      <c r="U303" s="628"/>
      <c r="V303" s="628"/>
      <c r="W303" s="628"/>
      <c r="X303" s="628"/>
      <c r="Y303" s="628"/>
      <c r="Z303" s="628"/>
      <c r="AA303" s="628"/>
      <c r="AB303" s="628"/>
      <c r="AC303" s="628"/>
      <c r="AD303" s="628"/>
      <c r="AE303" s="628"/>
      <c r="AF303" s="628"/>
      <c r="AG303" s="628"/>
      <c r="AH303" s="628"/>
      <c r="AI303" s="628"/>
      <c r="AJ303" s="628"/>
      <c r="AK303" s="628"/>
      <c r="AL303" s="628"/>
      <c r="AM303" s="628"/>
      <c r="AN303" s="628"/>
      <c r="AO303" s="628"/>
      <c r="AP303" s="628"/>
      <c r="AQ303" s="628"/>
      <c r="AR303" s="628"/>
      <c r="AS303" s="628"/>
      <c r="AT303" s="628"/>
      <c r="AU303" s="628"/>
      <c r="AV303" s="628"/>
      <c r="AW303" s="628"/>
      <c r="AX303" s="628"/>
      <c r="AY303" s="628"/>
      <c r="AZ303" s="628"/>
      <c r="BA303" s="628"/>
      <c r="BB303" s="604" t="s">
        <v>231</v>
      </c>
      <c r="BC303" s="629"/>
      <c r="BD303" s="629"/>
      <c r="BE303" s="641">
        <v>2016</v>
      </c>
      <c r="BF303" s="642"/>
      <c r="BG303" s="642"/>
    </row>
    <row r="304" spans="1:59" s="630" customFormat="1" ht="22.2" customHeight="1">
      <c r="A304" s="626" t="s">
        <v>122</v>
      </c>
      <c r="B304" s="672"/>
      <c r="C304" s="628"/>
      <c r="D304" s="628"/>
      <c r="E304" s="628"/>
      <c r="F304" s="628"/>
      <c r="G304" s="628"/>
      <c r="H304" s="628"/>
      <c r="I304" s="628"/>
      <c r="J304" s="628"/>
      <c r="K304" s="628"/>
      <c r="L304" s="628"/>
      <c r="M304" s="628"/>
      <c r="N304" s="628"/>
      <c r="O304" s="628"/>
      <c r="P304" s="628"/>
      <c r="Q304" s="628"/>
      <c r="R304" s="628"/>
      <c r="S304" s="628"/>
      <c r="T304" s="628"/>
      <c r="U304" s="628"/>
      <c r="V304" s="628"/>
      <c r="W304" s="628"/>
      <c r="X304" s="628"/>
      <c r="Y304" s="628"/>
      <c r="Z304" s="628"/>
      <c r="AA304" s="628"/>
      <c r="AB304" s="628"/>
      <c r="AC304" s="628"/>
      <c r="AD304" s="628"/>
      <c r="AE304" s="628"/>
      <c r="AF304" s="628"/>
      <c r="AG304" s="628"/>
      <c r="AH304" s="628"/>
      <c r="AI304" s="628"/>
      <c r="AJ304" s="628"/>
      <c r="AK304" s="628"/>
      <c r="AL304" s="628"/>
      <c r="AM304" s="628"/>
      <c r="AN304" s="628"/>
      <c r="AO304" s="628"/>
      <c r="AP304" s="628"/>
      <c r="AQ304" s="628"/>
      <c r="AR304" s="628"/>
      <c r="AS304" s="628"/>
      <c r="AT304" s="628"/>
      <c r="AU304" s="628"/>
      <c r="AV304" s="628"/>
      <c r="AW304" s="628"/>
      <c r="AX304" s="628"/>
      <c r="AY304" s="628"/>
      <c r="AZ304" s="628"/>
      <c r="BA304" s="628"/>
      <c r="BB304" s="604" t="s">
        <v>231</v>
      </c>
      <c r="BC304" s="629"/>
      <c r="BD304" s="629"/>
      <c r="BE304" s="641">
        <v>2016</v>
      </c>
      <c r="BF304" s="642"/>
      <c r="BG304" s="642"/>
    </row>
    <row r="305" spans="1:59" s="45" customFormat="1" ht="22.2" customHeight="1">
      <c r="A305" s="346" t="s">
        <v>123</v>
      </c>
      <c r="B305" s="615" t="s">
        <v>509</v>
      </c>
      <c r="C305" s="611">
        <f>SUM(C306,C309)</f>
        <v>0</v>
      </c>
      <c r="D305" s="611">
        <f>SUM(D306+D309)</f>
        <v>0</v>
      </c>
      <c r="E305" s="611">
        <f t="shared" ref="E305:K305" si="310">SUM(E306,E309)</f>
        <v>0</v>
      </c>
      <c r="F305" s="611">
        <f t="shared" si="310"/>
        <v>0</v>
      </c>
      <c r="G305" s="611">
        <f t="shared" si="310"/>
        <v>0</v>
      </c>
      <c r="H305" s="611">
        <f t="shared" si="310"/>
        <v>0</v>
      </c>
      <c r="I305" s="611">
        <f t="shared" si="310"/>
        <v>0</v>
      </c>
      <c r="J305" s="611">
        <f t="shared" si="310"/>
        <v>0</v>
      </c>
      <c r="K305" s="611">
        <f t="shared" si="310"/>
        <v>0</v>
      </c>
      <c r="L305" s="611"/>
      <c r="M305" s="611">
        <f t="shared" ref="M305:AF305" si="311">SUM(M306,M309)</f>
        <v>0</v>
      </c>
      <c r="N305" s="611">
        <f t="shared" si="311"/>
        <v>0</v>
      </c>
      <c r="O305" s="611">
        <f t="shared" si="311"/>
        <v>0</v>
      </c>
      <c r="P305" s="611">
        <f t="shared" si="311"/>
        <v>0</v>
      </c>
      <c r="Q305" s="611">
        <f t="shared" si="311"/>
        <v>0</v>
      </c>
      <c r="R305" s="611">
        <f t="shared" si="311"/>
        <v>0</v>
      </c>
      <c r="S305" s="611">
        <f t="shared" si="311"/>
        <v>0</v>
      </c>
      <c r="T305" s="611">
        <f t="shared" si="311"/>
        <v>0</v>
      </c>
      <c r="U305" s="611">
        <f t="shared" si="311"/>
        <v>0</v>
      </c>
      <c r="V305" s="611">
        <f t="shared" si="311"/>
        <v>0</v>
      </c>
      <c r="W305" s="611">
        <f t="shared" si="311"/>
        <v>0</v>
      </c>
      <c r="X305" s="611">
        <f t="shared" si="311"/>
        <v>0</v>
      </c>
      <c r="Y305" s="611">
        <f t="shared" si="311"/>
        <v>0</v>
      </c>
      <c r="Z305" s="611">
        <f t="shared" si="311"/>
        <v>0</v>
      </c>
      <c r="AA305" s="611">
        <f t="shared" si="311"/>
        <v>0</v>
      </c>
      <c r="AB305" s="611">
        <f t="shared" si="311"/>
        <v>0</v>
      </c>
      <c r="AC305" s="611">
        <f t="shared" si="311"/>
        <v>0</v>
      </c>
      <c r="AD305" s="611">
        <f t="shared" si="311"/>
        <v>0</v>
      </c>
      <c r="AE305" s="611">
        <f t="shared" si="311"/>
        <v>0</v>
      </c>
      <c r="AF305" s="611">
        <f t="shared" si="311"/>
        <v>0</v>
      </c>
      <c r="AG305" s="611"/>
      <c r="AH305" s="611">
        <f t="shared" ref="AH305:BA305" si="312">SUM(AH306,AH309)</f>
        <v>0</v>
      </c>
      <c r="AI305" s="611">
        <f t="shared" si="312"/>
        <v>0</v>
      </c>
      <c r="AJ305" s="611">
        <f t="shared" si="312"/>
        <v>0</v>
      </c>
      <c r="AK305" s="611">
        <f t="shared" si="312"/>
        <v>0</v>
      </c>
      <c r="AL305" s="611">
        <f t="shared" si="312"/>
        <v>0</v>
      </c>
      <c r="AM305" s="611">
        <f t="shared" si="312"/>
        <v>0</v>
      </c>
      <c r="AN305" s="611">
        <f t="shared" si="312"/>
        <v>0</v>
      </c>
      <c r="AO305" s="611">
        <f t="shared" si="312"/>
        <v>0</v>
      </c>
      <c r="AP305" s="611">
        <f t="shared" si="312"/>
        <v>0</v>
      </c>
      <c r="AQ305" s="611">
        <f t="shared" si="312"/>
        <v>0</v>
      </c>
      <c r="AR305" s="611">
        <f t="shared" si="312"/>
        <v>0</v>
      </c>
      <c r="AS305" s="611">
        <f t="shared" si="312"/>
        <v>0</v>
      </c>
      <c r="AT305" s="611">
        <f t="shared" si="312"/>
        <v>0</v>
      </c>
      <c r="AU305" s="611">
        <f t="shared" si="312"/>
        <v>0</v>
      </c>
      <c r="AV305" s="611">
        <f t="shared" si="312"/>
        <v>0</v>
      </c>
      <c r="AW305" s="611">
        <f t="shared" si="312"/>
        <v>0</v>
      </c>
      <c r="AX305" s="611">
        <f t="shared" si="312"/>
        <v>0</v>
      </c>
      <c r="AY305" s="611">
        <f t="shared" si="312"/>
        <v>0</v>
      </c>
      <c r="AZ305" s="611">
        <f t="shared" si="312"/>
        <v>0</v>
      </c>
      <c r="BA305" s="611">
        <f t="shared" si="312"/>
        <v>0</v>
      </c>
      <c r="BB305" s="58" t="s">
        <v>231</v>
      </c>
      <c r="BC305" s="63"/>
      <c r="BD305" s="63"/>
      <c r="BE305" s="43">
        <v>2016</v>
      </c>
      <c r="BF305" s="62"/>
      <c r="BG305" s="62"/>
    </row>
    <row r="306" spans="1:59" s="613" customFormat="1" ht="22.2" customHeight="1">
      <c r="A306" s="346" t="s">
        <v>123</v>
      </c>
      <c r="B306" s="65" t="s">
        <v>480</v>
      </c>
      <c r="C306" s="611"/>
      <c r="D306" s="611">
        <f>SUM(E306:BA306)</f>
        <v>0</v>
      </c>
      <c r="E306" s="611">
        <f t="shared" ref="E306:K306" si="313">SUM(E307:E308)</f>
        <v>0</v>
      </c>
      <c r="F306" s="611">
        <f t="shared" si="313"/>
        <v>0</v>
      </c>
      <c r="G306" s="611">
        <f t="shared" si="313"/>
        <v>0</v>
      </c>
      <c r="H306" s="611">
        <f t="shared" si="313"/>
        <v>0</v>
      </c>
      <c r="I306" s="611">
        <f t="shared" si="313"/>
        <v>0</v>
      </c>
      <c r="J306" s="611">
        <f t="shared" si="313"/>
        <v>0</v>
      </c>
      <c r="K306" s="611">
        <f t="shared" si="313"/>
        <v>0</v>
      </c>
      <c r="L306" s="611"/>
      <c r="M306" s="611">
        <f t="shared" ref="M306:AF306" si="314">SUM(M307:M308)</f>
        <v>0</v>
      </c>
      <c r="N306" s="611">
        <f t="shared" si="314"/>
        <v>0</v>
      </c>
      <c r="O306" s="611">
        <f t="shared" si="314"/>
        <v>0</v>
      </c>
      <c r="P306" s="611">
        <f t="shared" si="314"/>
        <v>0</v>
      </c>
      <c r="Q306" s="611">
        <f t="shared" si="314"/>
        <v>0</v>
      </c>
      <c r="R306" s="611">
        <f t="shared" si="314"/>
        <v>0</v>
      </c>
      <c r="S306" s="611">
        <f t="shared" si="314"/>
        <v>0</v>
      </c>
      <c r="T306" s="611">
        <f t="shared" si="314"/>
        <v>0</v>
      </c>
      <c r="U306" s="611">
        <f t="shared" si="314"/>
        <v>0</v>
      </c>
      <c r="V306" s="611">
        <f t="shared" si="314"/>
        <v>0</v>
      </c>
      <c r="W306" s="611">
        <f t="shared" si="314"/>
        <v>0</v>
      </c>
      <c r="X306" s="611">
        <f t="shared" si="314"/>
        <v>0</v>
      </c>
      <c r="Y306" s="611">
        <f t="shared" si="314"/>
        <v>0</v>
      </c>
      <c r="Z306" s="611">
        <f t="shared" si="314"/>
        <v>0</v>
      </c>
      <c r="AA306" s="611">
        <f t="shared" si="314"/>
        <v>0</v>
      </c>
      <c r="AB306" s="611">
        <f t="shared" si="314"/>
        <v>0</v>
      </c>
      <c r="AC306" s="611">
        <f t="shared" si="314"/>
        <v>0</v>
      </c>
      <c r="AD306" s="611">
        <f t="shared" si="314"/>
        <v>0</v>
      </c>
      <c r="AE306" s="611">
        <f t="shared" si="314"/>
        <v>0</v>
      </c>
      <c r="AF306" s="611">
        <f t="shared" si="314"/>
        <v>0</v>
      </c>
      <c r="AG306" s="611"/>
      <c r="AH306" s="611">
        <f t="shared" ref="AH306:BA306" si="315">SUM(AH307:AH308)</f>
        <v>0</v>
      </c>
      <c r="AI306" s="611">
        <f t="shared" si="315"/>
        <v>0</v>
      </c>
      <c r="AJ306" s="611">
        <f t="shared" si="315"/>
        <v>0</v>
      </c>
      <c r="AK306" s="611">
        <f t="shared" si="315"/>
        <v>0</v>
      </c>
      <c r="AL306" s="611">
        <f t="shared" si="315"/>
        <v>0</v>
      </c>
      <c r="AM306" s="611">
        <f t="shared" si="315"/>
        <v>0</v>
      </c>
      <c r="AN306" s="611">
        <f t="shared" si="315"/>
        <v>0</v>
      </c>
      <c r="AO306" s="611">
        <f t="shared" si="315"/>
        <v>0</v>
      </c>
      <c r="AP306" s="611">
        <f t="shared" si="315"/>
        <v>0</v>
      </c>
      <c r="AQ306" s="611">
        <f t="shared" si="315"/>
        <v>0</v>
      </c>
      <c r="AR306" s="611">
        <f t="shared" si="315"/>
        <v>0</v>
      </c>
      <c r="AS306" s="611">
        <f t="shared" si="315"/>
        <v>0</v>
      </c>
      <c r="AT306" s="611">
        <f t="shared" si="315"/>
        <v>0</v>
      </c>
      <c r="AU306" s="611">
        <f t="shared" si="315"/>
        <v>0</v>
      </c>
      <c r="AV306" s="611">
        <f t="shared" si="315"/>
        <v>0</v>
      </c>
      <c r="AW306" s="611">
        <f t="shared" si="315"/>
        <v>0</v>
      </c>
      <c r="AX306" s="611">
        <f t="shared" si="315"/>
        <v>0</v>
      </c>
      <c r="AY306" s="611">
        <f t="shared" si="315"/>
        <v>0</v>
      </c>
      <c r="AZ306" s="611">
        <f t="shared" si="315"/>
        <v>0</v>
      </c>
      <c r="BA306" s="611">
        <f t="shared" si="315"/>
        <v>0</v>
      </c>
      <c r="BB306" s="58" t="s">
        <v>231</v>
      </c>
      <c r="BC306" s="63"/>
      <c r="BD306" s="63"/>
      <c r="BE306" s="43">
        <v>2016</v>
      </c>
      <c r="BF306" s="62"/>
      <c r="BG306" s="62"/>
    </row>
    <row r="307" spans="1:59" s="630" customFormat="1" ht="22.2" customHeight="1">
      <c r="A307" s="626" t="s">
        <v>123</v>
      </c>
      <c r="B307" s="672"/>
      <c r="C307" s="628"/>
      <c r="D307" s="628"/>
      <c r="E307" s="628"/>
      <c r="F307" s="628"/>
      <c r="G307" s="628"/>
      <c r="H307" s="628"/>
      <c r="I307" s="628"/>
      <c r="J307" s="628"/>
      <c r="K307" s="628"/>
      <c r="L307" s="628"/>
      <c r="M307" s="628"/>
      <c r="N307" s="628"/>
      <c r="O307" s="628"/>
      <c r="P307" s="628"/>
      <c r="Q307" s="628"/>
      <c r="R307" s="628"/>
      <c r="S307" s="628"/>
      <c r="T307" s="628"/>
      <c r="U307" s="628"/>
      <c r="V307" s="628"/>
      <c r="W307" s="628"/>
      <c r="X307" s="628"/>
      <c r="Y307" s="628"/>
      <c r="Z307" s="628"/>
      <c r="AA307" s="628"/>
      <c r="AB307" s="628"/>
      <c r="AC307" s="628"/>
      <c r="AD307" s="628"/>
      <c r="AE307" s="628"/>
      <c r="AF307" s="628"/>
      <c r="AG307" s="628"/>
      <c r="AH307" s="628"/>
      <c r="AI307" s="628"/>
      <c r="AJ307" s="628"/>
      <c r="AK307" s="628"/>
      <c r="AL307" s="628"/>
      <c r="AM307" s="628"/>
      <c r="AN307" s="628"/>
      <c r="AO307" s="628"/>
      <c r="AP307" s="628"/>
      <c r="AQ307" s="628"/>
      <c r="AR307" s="628"/>
      <c r="AS307" s="628"/>
      <c r="AT307" s="628"/>
      <c r="AU307" s="628"/>
      <c r="AV307" s="628"/>
      <c r="AW307" s="628"/>
      <c r="AX307" s="628"/>
      <c r="AY307" s="628"/>
      <c r="AZ307" s="628"/>
      <c r="BA307" s="628"/>
      <c r="BB307" s="604" t="s">
        <v>231</v>
      </c>
      <c r="BC307" s="629"/>
      <c r="BD307" s="629"/>
      <c r="BE307" s="641">
        <v>2016</v>
      </c>
      <c r="BF307" s="642"/>
      <c r="BG307" s="642"/>
    </row>
    <row r="308" spans="1:59" s="630" customFormat="1" ht="22.2" customHeight="1">
      <c r="A308" s="626" t="s">
        <v>123</v>
      </c>
      <c r="B308" s="672"/>
      <c r="C308" s="628"/>
      <c r="D308" s="628"/>
      <c r="E308" s="628"/>
      <c r="F308" s="628"/>
      <c r="G308" s="628"/>
      <c r="H308" s="628"/>
      <c r="I308" s="628"/>
      <c r="J308" s="628"/>
      <c r="K308" s="628"/>
      <c r="L308" s="628"/>
      <c r="M308" s="628"/>
      <c r="N308" s="628"/>
      <c r="O308" s="628"/>
      <c r="P308" s="628"/>
      <c r="Q308" s="628"/>
      <c r="R308" s="628"/>
      <c r="S308" s="628"/>
      <c r="T308" s="628"/>
      <c r="U308" s="628"/>
      <c r="V308" s="628"/>
      <c r="W308" s="628"/>
      <c r="X308" s="628"/>
      <c r="Y308" s="628"/>
      <c r="Z308" s="628"/>
      <c r="AA308" s="628"/>
      <c r="AB308" s="628"/>
      <c r="AC308" s="628"/>
      <c r="AD308" s="628"/>
      <c r="AE308" s="628"/>
      <c r="AF308" s="628"/>
      <c r="AG308" s="628"/>
      <c r="AH308" s="628"/>
      <c r="AI308" s="628"/>
      <c r="AJ308" s="628"/>
      <c r="AK308" s="628"/>
      <c r="AL308" s="628"/>
      <c r="AM308" s="628"/>
      <c r="AN308" s="628"/>
      <c r="AO308" s="628"/>
      <c r="AP308" s="628"/>
      <c r="AQ308" s="628"/>
      <c r="AR308" s="628"/>
      <c r="AS308" s="628"/>
      <c r="AT308" s="628"/>
      <c r="AU308" s="628"/>
      <c r="AV308" s="628"/>
      <c r="AW308" s="628"/>
      <c r="AX308" s="628"/>
      <c r="AY308" s="628"/>
      <c r="AZ308" s="628"/>
      <c r="BA308" s="628"/>
      <c r="BB308" s="604" t="s">
        <v>231</v>
      </c>
      <c r="BC308" s="629"/>
      <c r="BD308" s="629"/>
      <c r="BE308" s="641">
        <v>2016</v>
      </c>
      <c r="BF308" s="642"/>
      <c r="BG308" s="642"/>
    </row>
    <row r="309" spans="1:59" s="613" customFormat="1" ht="22.2" customHeight="1">
      <c r="A309" s="346" t="s">
        <v>123</v>
      </c>
      <c r="B309" s="65" t="s">
        <v>481</v>
      </c>
      <c r="C309" s="611"/>
      <c r="D309" s="611">
        <f>SUM(E309:BA309)</f>
        <v>0</v>
      </c>
      <c r="E309" s="611">
        <f t="shared" ref="E309:K309" si="316">SUM(E310:E311)</f>
        <v>0</v>
      </c>
      <c r="F309" s="611">
        <f t="shared" si="316"/>
        <v>0</v>
      </c>
      <c r="G309" s="611">
        <f t="shared" si="316"/>
        <v>0</v>
      </c>
      <c r="H309" s="611">
        <f t="shared" si="316"/>
        <v>0</v>
      </c>
      <c r="I309" s="611">
        <f t="shared" si="316"/>
        <v>0</v>
      </c>
      <c r="J309" s="611">
        <f t="shared" si="316"/>
        <v>0</v>
      </c>
      <c r="K309" s="611">
        <f t="shared" si="316"/>
        <v>0</v>
      </c>
      <c r="L309" s="611"/>
      <c r="M309" s="611">
        <f t="shared" ref="M309:AF309" si="317">SUM(M310:M311)</f>
        <v>0</v>
      </c>
      <c r="N309" s="611">
        <f t="shared" si="317"/>
        <v>0</v>
      </c>
      <c r="O309" s="611">
        <f t="shared" si="317"/>
        <v>0</v>
      </c>
      <c r="P309" s="611">
        <f t="shared" si="317"/>
        <v>0</v>
      </c>
      <c r="Q309" s="611">
        <f t="shared" si="317"/>
        <v>0</v>
      </c>
      <c r="R309" s="611">
        <f t="shared" si="317"/>
        <v>0</v>
      </c>
      <c r="S309" s="611">
        <f t="shared" si="317"/>
        <v>0</v>
      </c>
      <c r="T309" s="611">
        <f t="shared" si="317"/>
        <v>0</v>
      </c>
      <c r="U309" s="611">
        <f t="shared" si="317"/>
        <v>0</v>
      </c>
      <c r="V309" s="611">
        <f t="shared" si="317"/>
        <v>0</v>
      </c>
      <c r="W309" s="611">
        <f t="shared" si="317"/>
        <v>0</v>
      </c>
      <c r="X309" s="611">
        <f t="shared" si="317"/>
        <v>0</v>
      </c>
      <c r="Y309" s="611">
        <f t="shared" si="317"/>
        <v>0</v>
      </c>
      <c r="Z309" s="611">
        <f t="shared" si="317"/>
        <v>0</v>
      </c>
      <c r="AA309" s="611">
        <f t="shared" si="317"/>
        <v>0</v>
      </c>
      <c r="AB309" s="611">
        <f t="shared" si="317"/>
        <v>0</v>
      </c>
      <c r="AC309" s="611">
        <f t="shared" si="317"/>
        <v>0</v>
      </c>
      <c r="AD309" s="611">
        <f t="shared" si="317"/>
        <v>0</v>
      </c>
      <c r="AE309" s="611">
        <f t="shared" si="317"/>
        <v>0</v>
      </c>
      <c r="AF309" s="611">
        <f t="shared" si="317"/>
        <v>0</v>
      </c>
      <c r="AG309" s="611"/>
      <c r="AH309" s="611">
        <f t="shared" ref="AH309:BA309" si="318">SUM(AH310:AH311)</f>
        <v>0</v>
      </c>
      <c r="AI309" s="611">
        <f t="shared" si="318"/>
        <v>0</v>
      </c>
      <c r="AJ309" s="611">
        <f t="shared" si="318"/>
        <v>0</v>
      </c>
      <c r="AK309" s="611">
        <f t="shared" si="318"/>
        <v>0</v>
      </c>
      <c r="AL309" s="611">
        <f t="shared" si="318"/>
        <v>0</v>
      </c>
      <c r="AM309" s="611">
        <f t="shared" si="318"/>
        <v>0</v>
      </c>
      <c r="AN309" s="611">
        <f t="shared" si="318"/>
        <v>0</v>
      </c>
      <c r="AO309" s="611">
        <f t="shared" si="318"/>
        <v>0</v>
      </c>
      <c r="AP309" s="611">
        <f t="shared" si="318"/>
        <v>0</v>
      </c>
      <c r="AQ309" s="611">
        <f t="shared" si="318"/>
        <v>0</v>
      </c>
      <c r="AR309" s="611">
        <f t="shared" si="318"/>
        <v>0</v>
      </c>
      <c r="AS309" s="611">
        <f t="shared" si="318"/>
        <v>0</v>
      </c>
      <c r="AT309" s="611">
        <f t="shared" si="318"/>
        <v>0</v>
      </c>
      <c r="AU309" s="611">
        <f t="shared" si="318"/>
        <v>0</v>
      </c>
      <c r="AV309" s="611">
        <f t="shared" si="318"/>
        <v>0</v>
      </c>
      <c r="AW309" s="611">
        <f t="shared" si="318"/>
        <v>0</v>
      </c>
      <c r="AX309" s="611">
        <f t="shared" si="318"/>
        <v>0</v>
      </c>
      <c r="AY309" s="611">
        <f t="shared" si="318"/>
        <v>0</v>
      </c>
      <c r="AZ309" s="611">
        <f t="shared" si="318"/>
        <v>0</v>
      </c>
      <c r="BA309" s="611">
        <f t="shared" si="318"/>
        <v>0</v>
      </c>
      <c r="BB309" s="58" t="s">
        <v>231</v>
      </c>
      <c r="BC309" s="63"/>
      <c r="BD309" s="63"/>
      <c r="BE309" s="43">
        <v>2016</v>
      </c>
      <c r="BF309" s="62"/>
      <c r="BG309" s="62"/>
    </row>
    <row r="310" spans="1:59" s="630" customFormat="1" ht="22.2" customHeight="1">
      <c r="A310" s="626" t="s">
        <v>123</v>
      </c>
      <c r="B310" s="672"/>
      <c r="C310" s="628"/>
      <c r="D310" s="628"/>
      <c r="E310" s="628"/>
      <c r="F310" s="628"/>
      <c r="G310" s="628"/>
      <c r="H310" s="628"/>
      <c r="I310" s="628"/>
      <c r="J310" s="628"/>
      <c r="K310" s="628"/>
      <c r="L310" s="628"/>
      <c r="M310" s="628"/>
      <c r="N310" s="628"/>
      <c r="O310" s="628"/>
      <c r="P310" s="628"/>
      <c r="Q310" s="628"/>
      <c r="R310" s="628"/>
      <c r="S310" s="628"/>
      <c r="T310" s="628"/>
      <c r="U310" s="628"/>
      <c r="V310" s="628"/>
      <c r="W310" s="628"/>
      <c r="X310" s="628"/>
      <c r="Y310" s="628"/>
      <c r="Z310" s="628"/>
      <c r="AA310" s="628"/>
      <c r="AB310" s="628"/>
      <c r="AC310" s="628"/>
      <c r="AD310" s="628"/>
      <c r="AE310" s="628"/>
      <c r="AF310" s="628"/>
      <c r="AG310" s="628"/>
      <c r="AH310" s="628"/>
      <c r="AI310" s="628"/>
      <c r="AJ310" s="628"/>
      <c r="AK310" s="628"/>
      <c r="AL310" s="628"/>
      <c r="AM310" s="628"/>
      <c r="AN310" s="628"/>
      <c r="AO310" s="628"/>
      <c r="AP310" s="628"/>
      <c r="AQ310" s="628"/>
      <c r="AR310" s="628"/>
      <c r="AS310" s="628"/>
      <c r="AT310" s="628"/>
      <c r="AU310" s="628"/>
      <c r="AV310" s="628"/>
      <c r="AW310" s="628"/>
      <c r="AX310" s="628"/>
      <c r="AY310" s="628"/>
      <c r="AZ310" s="628"/>
      <c r="BA310" s="628"/>
      <c r="BB310" s="604" t="s">
        <v>231</v>
      </c>
      <c r="BC310" s="629"/>
      <c r="BD310" s="629"/>
      <c r="BE310" s="641">
        <v>2016</v>
      </c>
      <c r="BF310" s="642"/>
      <c r="BG310" s="642"/>
    </row>
    <row r="311" spans="1:59" s="630" customFormat="1" ht="22.2" customHeight="1">
      <c r="A311" s="626" t="s">
        <v>123</v>
      </c>
      <c r="B311" s="672"/>
      <c r="C311" s="628"/>
      <c r="D311" s="628"/>
      <c r="E311" s="628"/>
      <c r="F311" s="628"/>
      <c r="G311" s="628"/>
      <c r="H311" s="628"/>
      <c r="I311" s="628"/>
      <c r="J311" s="628"/>
      <c r="K311" s="628"/>
      <c r="L311" s="628"/>
      <c r="M311" s="628"/>
      <c r="N311" s="628"/>
      <c r="O311" s="628"/>
      <c r="P311" s="628"/>
      <c r="Q311" s="628"/>
      <c r="R311" s="628"/>
      <c r="S311" s="628"/>
      <c r="T311" s="628"/>
      <c r="U311" s="628"/>
      <c r="V311" s="628"/>
      <c r="W311" s="628"/>
      <c r="X311" s="628"/>
      <c r="Y311" s="628"/>
      <c r="Z311" s="628"/>
      <c r="AA311" s="628"/>
      <c r="AB311" s="628"/>
      <c r="AC311" s="628"/>
      <c r="AD311" s="628"/>
      <c r="AE311" s="628"/>
      <c r="AF311" s="628"/>
      <c r="AG311" s="628"/>
      <c r="AH311" s="628"/>
      <c r="AI311" s="628"/>
      <c r="AJ311" s="628"/>
      <c r="AK311" s="628"/>
      <c r="AL311" s="628"/>
      <c r="AM311" s="628"/>
      <c r="AN311" s="628"/>
      <c r="AO311" s="628"/>
      <c r="AP311" s="628"/>
      <c r="AQ311" s="628"/>
      <c r="AR311" s="628"/>
      <c r="AS311" s="628"/>
      <c r="AT311" s="628"/>
      <c r="AU311" s="628"/>
      <c r="AV311" s="628"/>
      <c r="AW311" s="628"/>
      <c r="AX311" s="628"/>
      <c r="AY311" s="628"/>
      <c r="AZ311" s="628"/>
      <c r="BA311" s="628"/>
      <c r="BB311" s="604" t="s">
        <v>231</v>
      </c>
      <c r="BC311" s="629"/>
      <c r="BD311" s="629"/>
      <c r="BE311" s="641">
        <v>2016</v>
      </c>
      <c r="BF311" s="642"/>
      <c r="BG311" s="642"/>
    </row>
    <row r="312" spans="1:59" s="45" customFormat="1" ht="22.2" customHeight="1">
      <c r="A312" s="346" t="s">
        <v>125</v>
      </c>
      <c r="B312" s="615" t="s">
        <v>510</v>
      </c>
      <c r="C312" s="611">
        <f>SUM(C313,C316)</f>
        <v>0</v>
      </c>
      <c r="D312" s="611">
        <f>SUM(D313+D316)</f>
        <v>0</v>
      </c>
      <c r="E312" s="611">
        <f t="shared" ref="E312:K312" si="319">SUM(E313,E316)</f>
        <v>0</v>
      </c>
      <c r="F312" s="611">
        <f t="shared" si="319"/>
        <v>0</v>
      </c>
      <c r="G312" s="611">
        <f t="shared" si="319"/>
        <v>0</v>
      </c>
      <c r="H312" s="611">
        <f t="shared" si="319"/>
        <v>0</v>
      </c>
      <c r="I312" s="611">
        <f t="shared" si="319"/>
        <v>0</v>
      </c>
      <c r="J312" s="611">
        <f t="shared" si="319"/>
        <v>0</v>
      </c>
      <c r="K312" s="611">
        <f t="shared" si="319"/>
        <v>0</v>
      </c>
      <c r="L312" s="611"/>
      <c r="M312" s="611">
        <f t="shared" ref="M312:AF312" si="320">SUM(M313,M316)</f>
        <v>0</v>
      </c>
      <c r="N312" s="611">
        <f t="shared" si="320"/>
        <v>0</v>
      </c>
      <c r="O312" s="611">
        <f t="shared" si="320"/>
        <v>0</v>
      </c>
      <c r="P312" s="611">
        <f t="shared" si="320"/>
        <v>0</v>
      </c>
      <c r="Q312" s="611">
        <f t="shared" si="320"/>
        <v>0</v>
      </c>
      <c r="R312" s="611">
        <f t="shared" si="320"/>
        <v>0</v>
      </c>
      <c r="S312" s="611">
        <f t="shared" si="320"/>
        <v>0</v>
      </c>
      <c r="T312" s="611">
        <f t="shared" si="320"/>
        <v>0</v>
      </c>
      <c r="U312" s="611">
        <f t="shared" si="320"/>
        <v>0</v>
      </c>
      <c r="V312" s="611">
        <f t="shared" si="320"/>
        <v>0</v>
      </c>
      <c r="W312" s="611">
        <f t="shared" si="320"/>
        <v>0</v>
      </c>
      <c r="X312" s="611">
        <f t="shared" si="320"/>
        <v>0</v>
      </c>
      <c r="Y312" s="611">
        <f t="shared" si="320"/>
        <v>0</v>
      </c>
      <c r="Z312" s="611">
        <f t="shared" si="320"/>
        <v>0</v>
      </c>
      <c r="AA312" s="611">
        <f t="shared" si="320"/>
        <v>0</v>
      </c>
      <c r="AB312" s="611">
        <f t="shared" si="320"/>
        <v>0</v>
      </c>
      <c r="AC312" s="611">
        <f t="shared" si="320"/>
        <v>0</v>
      </c>
      <c r="AD312" s="611">
        <f t="shared" si="320"/>
        <v>0</v>
      </c>
      <c r="AE312" s="611">
        <f t="shared" si="320"/>
        <v>0</v>
      </c>
      <c r="AF312" s="611">
        <f t="shared" si="320"/>
        <v>0</v>
      </c>
      <c r="AG312" s="611"/>
      <c r="AH312" s="611">
        <f t="shared" ref="AH312:BA312" si="321">SUM(AH313,AH316)</f>
        <v>0</v>
      </c>
      <c r="AI312" s="611">
        <f t="shared" si="321"/>
        <v>0</v>
      </c>
      <c r="AJ312" s="611">
        <f t="shared" si="321"/>
        <v>0</v>
      </c>
      <c r="AK312" s="611">
        <f t="shared" si="321"/>
        <v>0</v>
      </c>
      <c r="AL312" s="611">
        <f t="shared" si="321"/>
        <v>0</v>
      </c>
      <c r="AM312" s="611">
        <f t="shared" si="321"/>
        <v>0</v>
      </c>
      <c r="AN312" s="611">
        <f t="shared" si="321"/>
        <v>0</v>
      </c>
      <c r="AO312" s="611">
        <f t="shared" si="321"/>
        <v>0</v>
      </c>
      <c r="AP312" s="611">
        <f t="shared" si="321"/>
        <v>0</v>
      </c>
      <c r="AQ312" s="611">
        <f t="shared" si="321"/>
        <v>0</v>
      </c>
      <c r="AR312" s="611">
        <f t="shared" si="321"/>
        <v>0</v>
      </c>
      <c r="AS312" s="611">
        <f t="shared" si="321"/>
        <v>0</v>
      </c>
      <c r="AT312" s="611">
        <f t="shared" si="321"/>
        <v>0</v>
      </c>
      <c r="AU312" s="611">
        <f t="shared" si="321"/>
        <v>0</v>
      </c>
      <c r="AV312" s="611">
        <f t="shared" si="321"/>
        <v>0</v>
      </c>
      <c r="AW312" s="611">
        <f t="shared" si="321"/>
        <v>0</v>
      </c>
      <c r="AX312" s="611">
        <f t="shared" si="321"/>
        <v>0</v>
      </c>
      <c r="AY312" s="611">
        <f t="shared" si="321"/>
        <v>0</v>
      </c>
      <c r="AZ312" s="611">
        <f t="shared" si="321"/>
        <v>0</v>
      </c>
      <c r="BA312" s="611">
        <f t="shared" si="321"/>
        <v>0</v>
      </c>
      <c r="BB312" s="58" t="s">
        <v>231</v>
      </c>
      <c r="BC312" s="63"/>
      <c r="BD312" s="63"/>
      <c r="BE312" s="43">
        <v>2016</v>
      </c>
      <c r="BF312" s="62"/>
      <c r="BG312" s="62"/>
    </row>
    <row r="313" spans="1:59" s="613" customFormat="1" ht="22.2" customHeight="1">
      <c r="A313" s="346" t="s">
        <v>125</v>
      </c>
      <c r="B313" s="65" t="s">
        <v>480</v>
      </c>
      <c r="C313" s="611"/>
      <c r="D313" s="611">
        <f>SUM(E313:BA313)</f>
        <v>0</v>
      </c>
      <c r="E313" s="611">
        <f t="shared" ref="E313:K313" si="322">SUM(E314:E315)</f>
        <v>0</v>
      </c>
      <c r="F313" s="611">
        <f t="shared" si="322"/>
        <v>0</v>
      </c>
      <c r="G313" s="611">
        <f t="shared" si="322"/>
        <v>0</v>
      </c>
      <c r="H313" s="611">
        <f t="shared" si="322"/>
        <v>0</v>
      </c>
      <c r="I313" s="611">
        <f t="shared" si="322"/>
        <v>0</v>
      </c>
      <c r="J313" s="611">
        <f t="shared" si="322"/>
        <v>0</v>
      </c>
      <c r="K313" s="611">
        <f t="shared" si="322"/>
        <v>0</v>
      </c>
      <c r="L313" s="611"/>
      <c r="M313" s="611">
        <f t="shared" ref="M313:AF313" si="323">SUM(M314:M315)</f>
        <v>0</v>
      </c>
      <c r="N313" s="611">
        <f t="shared" si="323"/>
        <v>0</v>
      </c>
      <c r="O313" s="611">
        <f t="shared" si="323"/>
        <v>0</v>
      </c>
      <c r="P313" s="611">
        <f t="shared" si="323"/>
        <v>0</v>
      </c>
      <c r="Q313" s="611">
        <f t="shared" si="323"/>
        <v>0</v>
      </c>
      <c r="R313" s="611">
        <f t="shared" si="323"/>
        <v>0</v>
      </c>
      <c r="S313" s="611">
        <f t="shared" si="323"/>
        <v>0</v>
      </c>
      <c r="T313" s="611">
        <f t="shared" si="323"/>
        <v>0</v>
      </c>
      <c r="U313" s="611">
        <f t="shared" si="323"/>
        <v>0</v>
      </c>
      <c r="V313" s="611">
        <f t="shared" si="323"/>
        <v>0</v>
      </c>
      <c r="W313" s="611">
        <f t="shared" si="323"/>
        <v>0</v>
      </c>
      <c r="X313" s="611">
        <f t="shared" si="323"/>
        <v>0</v>
      </c>
      <c r="Y313" s="611">
        <f t="shared" si="323"/>
        <v>0</v>
      </c>
      <c r="Z313" s="611">
        <f t="shared" si="323"/>
        <v>0</v>
      </c>
      <c r="AA313" s="611">
        <f t="shared" si="323"/>
        <v>0</v>
      </c>
      <c r="AB313" s="611">
        <f t="shared" si="323"/>
        <v>0</v>
      </c>
      <c r="AC313" s="611">
        <f t="shared" si="323"/>
        <v>0</v>
      </c>
      <c r="AD313" s="611">
        <f t="shared" si="323"/>
        <v>0</v>
      </c>
      <c r="AE313" s="611">
        <f t="shared" si="323"/>
        <v>0</v>
      </c>
      <c r="AF313" s="611">
        <f t="shared" si="323"/>
        <v>0</v>
      </c>
      <c r="AG313" s="611"/>
      <c r="AH313" s="611">
        <f t="shared" ref="AH313:BA313" si="324">SUM(AH314:AH315)</f>
        <v>0</v>
      </c>
      <c r="AI313" s="611">
        <f t="shared" si="324"/>
        <v>0</v>
      </c>
      <c r="AJ313" s="611">
        <f t="shared" si="324"/>
        <v>0</v>
      </c>
      <c r="AK313" s="611">
        <f t="shared" si="324"/>
        <v>0</v>
      </c>
      <c r="AL313" s="611">
        <f t="shared" si="324"/>
        <v>0</v>
      </c>
      <c r="AM313" s="611">
        <f t="shared" si="324"/>
        <v>0</v>
      </c>
      <c r="AN313" s="611">
        <f t="shared" si="324"/>
        <v>0</v>
      </c>
      <c r="AO313" s="611">
        <f t="shared" si="324"/>
        <v>0</v>
      </c>
      <c r="AP313" s="611">
        <f t="shared" si="324"/>
        <v>0</v>
      </c>
      <c r="AQ313" s="611">
        <f t="shared" si="324"/>
        <v>0</v>
      </c>
      <c r="AR313" s="611">
        <f t="shared" si="324"/>
        <v>0</v>
      </c>
      <c r="AS313" s="611">
        <f t="shared" si="324"/>
        <v>0</v>
      </c>
      <c r="AT313" s="611">
        <f t="shared" si="324"/>
        <v>0</v>
      </c>
      <c r="AU313" s="611">
        <f t="shared" si="324"/>
        <v>0</v>
      </c>
      <c r="AV313" s="611">
        <f t="shared" si="324"/>
        <v>0</v>
      </c>
      <c r="AW313" s="611">
        <f t="shared" si="324"/>
        <v>0</v>
      </c>
      <c r="AX313" s="611">
        <f t="shared" si="324"/>
        <v>0</v>
      </c>
      <c r="AY313" s="611">
        <f t="shared" si="324"/>
        <v>0</v>
      </c>
      <c r="AZ313" s="611">
        <f t="shared" si="324"/>
        <v>0</v>
      </c>
      <c r="BA313" s="611">
        <f t="shared" si="324"/>
        <v>0</v>
      </c>
      <c r="BB313" s="58" t="s">
        <v>231</v>
      </c>
      <c r="BC313" s="63"/>
      <c r="BD313" s="63"/>
      <c r="BE313" s="43">
        <v>2016</v>
      </c>
      <c r="BF313" s="62"/>
      <c r="BG313" s="62"/>
    </row>
    <row r="314" spans="1:59" s="630" customFormat="1" ht="22.2" customHeight="1">
      <c r="A314" s="626" t="s">
        <v>125</v>
      </c>
      <c r="B314" s="672"/>
      <c r="C314" s="628"/>
      <c r="D314" s="628"/>
      <c r="E314" s="628"/>
      <c r="F314" s="628"/>
      <c r="G314" s="628"/>
      <c r="H314" s="628"/>
      <c r="I314" s="628"/>
      <c r="J314" s="628"/>
      <c r="K314" s="628"/>
      <c r="L314" s="628"/>
      <c r="M314" s="628"/>
      <c r="N314" s="628"/>
      <c r="O314" s="628"/>
      <c r="P314" s="628"/>
      <c r="Q314" s="628"/>
      <c r="R314" s="628"/>
      <c r="S314" s="628"/>
      <c r="T314" s="628"/>
      <c r="U314" s="628"/>
      <c r="V314" s="628"/>
      <c r="W314" s="628"/>
      <c r="X314" s="628"/>
      <c r="Y314" s="628"/>
      <c r="Z314" s="628"/>
      <c r="AA314" s="628"/>
      <c r="AB314" s="628"/>
      <c r="AC314" s="628"/>
      <c r="AD314" s="628"/>
      <c r="AE314" s="628"/>
      <c r="AF314" s="628"/>
      <c r="AG314" s="628"/>
      <c r="AH314" s="628"/>
      <c r="AI314" s="628"/>
      <c r="AJ314" s="628"/>
      <c r="AK314" s="628"/>
      <c r="AL314" s="628"/>
      <c r="AM314" s="628"/>
      <c r="AN314" s="628"/>
      <c r="AO314" s="628"/>
      <c r="AP314" s="628"/>
      <c r="AQ314" s="628"/>
      <c r="AR314" s="628"/>
      <c r="AS314" s="628"/>
      <c r="AT314" s="628"/>
      <c r="AU314" s="628"/>
      <c r="AV314" s="628"/>
      <c r="AW314" s="628"/>
      <c r="AX314" s="628"/>
      <c r="AY314" s="628"/>
      <c r="AZ314" s="628"/>
      <c r="BA314" s="628"/>
      <c r="BB314" s="604" t="s">
        <v>231</v>
      </c>
      <c r="BC314" s="629"/>
      <c r="BD314" s="629"/>
      <c r="BE314" s="641">
        <v>2016</v>
      </c>
      <c r="BF314" s="642"/>
      <c r="BG314" s="642"/>
    </row>
    <row r="315" spans="1:59" s="630" customFormat="1" ht="22.2" customHeight="1">
      <c r="A315" s="626" t="s">
        <v>125</v>
      </c>
      <c r="B315" s="672"/>
      <c r="C315" s="628"/>
      <c r="D315" s="628"/>
      <c r="E315" s="628"/>
      <c r="F315" s="628"/>
      <c r="G315" s="628"/>
      <c r="H315" s="628"/>
      <c r="I315" s="628"/>
      <c r="J315" s="628"/>
      <c r="K315" s="628"/>
      <c r="L315" s="628"/>
      <c r="M315" s="628"/>
      <c r="N315" s="628"/>
      <c r="O315" s="628"/>
      <c r="P315" s="628"/>
      <c r="Q315" s="628"/>
      <c r="R315" s="628"/>
      <c r="S315" s="628"/>
      <c r="T315" s="628"/>
      <c r="U315" s="628"/>
      <c r="V315" s="628"/>
      <c r="W315" s="628"/>
      <c r="X315" s="628"/>
      <c r="Y315" s="628"/>
      <c r="Z315" s="628"/>
      <c r="AA315" s="628"/>
      <c r="AB315" s="628"/>
      <c r="AC315" s="628"/>
      <c r="AD315" s="628"/>
      <c r="AE315" s="628"/>
      <c r="AF315" s="628"/>
      <c r="AG315" s="628"/>
      <c r="AH315" s="628"/>
      <c r="AI315" s="628"/>
      <c r="AJ315" s="628"/>
      <c r="AK315" s="628"/>
      <c r="AL315" s="628"/>
      <c r="AM315" s="628"/>
      <c r="AN315" s="628"/>
      <c r="AO315" s="628"/>
      <c r="AP315" s="628"/>
      <c r="AQ315" s="628"/>
      <c r="AR315" s="628"/>
      <c r="AS315" s="628"/>
      <c r="AT315" s="628"/>
      <c r="AU315" s="628"/>
      <c r="AV315" s="628"/>
      <c r="AW315" s="628"/>
      <c r="AX315" s="628"/>
      <c r="AY315" s="628"/>
      <c r="AZ315" s="628"/>
      <c r="BA315" s="628"/>
      <c r="BB315" s="604" t="s">
        <v>231</v>
      </c>
      <c r="BC315" s="629"/>
      <c r="BD315" s="629"/>
      <c r="BE315" s="641">
        <v>2016</v>
      </c>
      <c r="BF315" s="642"/>
      <c r="BG315" s="642"/>
    </row>
    <row r="316" spans="1:59" s="613" customFormat="1" ht="22.2" customHeight="1">
      <c r="A316" s="346" t="s">
        <v>125</v>
      </c>
      <c r="B316" s="65" t="s">
        <v>481</v>
      </c>
      <c r="C316" s="611"/>
      <c r="D316" s="611">
        <f>SUM(E316:BA316)</f>
        <v>0</v>
      </c>
      <c r="E316" s="611">
        <f t="shared" ref="E316:K316" si="325">SUM(E317:E318)</f>
        <v>0</v>
      </c>
      <c r="F316" s="611">
        <f t="shared" si="325"/>
        <v>0</v>
      </c>
      <c r="G316" s="611">
        <f t="shared" si="325"/>
        <v>0</v>
      </c>
      <c r="H316" s="611">
        <f t="shared" si="325"/>
        <v>0</v>
      </c>
      <c r="I316" s="611">
        <f t="shared" si="325"/>
        <v>0</v>
      </c>
      <c r="J316" s="611">
        <f t="shared" si="325"/>
        <v>0</v>
      </c>
      <c r="K316" s="611">
        <f t="shared" si="325"/>
        <v>0</v>
      </c>
      <c r="L316" s="611"/>
      <c r="M316" s="611">
        <f t="shared" ref="M316:AF316" si="326">SUM(M317:M318)</f>
        <v>0</v>
      </c>
      <c r="N316" s="611">
        <f t="shared" si="326"/>
        <v>0</v>
      </c>
      <c r="O316" s="611">
        <f t="shared" si="326"/>
        <v>0</v>
      </c>
      <c r="P316" s="611">
        <f t="shared" si="326"/>
        <v>0</v>
      </c>
      <c r="Q316" s="611">
        <f t="shared" si="326"/>
        <v>0</v>
      </c>
      <c r="R316" s="611">
        <f t="shared" si="326"/>
        <v>0</v>
      </c>
      <c r="S316" s="611">
        <f t="shared" si="326"/>
        <v>0</v>
      </c>
      <c r="T316" s="611">
        <f t="shared" si="326"/>
        <v>0</v>
      </c>
      <c r="U316" s="611">
        <f t="shared" si="326"/>
        <v>0</v>
      </c>
      <c r="V316" s="611">
        <f t="shared" si="326"/>
        <v>0</v>
      </c>
      <c r="W316" s="611">
        <f t="shared" si="326"/>
        <v>0</v>
      </c>
      <c r="X316" s="611">
        <f t="shared" si="326"/>
        <v>0</v>
      </c>
      <c r="Y316" s="611">
        <f t="shared" si="326"/>
        <v>0</v>
      </c>
      <c r="Z316" s="611">
        <f t="shared" si="326"/>
        <v>0</v>
      </c>
      <c r="AA316" s="611">
        <f t="shared" si="326"/>
        <v>0</v>
      </c>
      <c r="AB316" s="611">
        <f t="shared" si="326"/>
        <v>0</v>
      </c>
      <c r="AC316" s="611">
        <f t="shared" si="326"/>
        <v>0</v>
      </c>
      <c r="AD316" s="611">
        <f t="shared" si="326"/>
        <v>0</v>
      </c>
      <c r="AE316" s="611">
        <f t="shared" si="326"/>
        <v>0</v>
      </c>
      <c r="AF316" s="611">
        <f t="shared" si="326"/>
        <v>0</v>
      </c>
      <c r="AG316" s="611"/>
      <c r="AH316" s="611">
        <f t="shared" ref="AH316:BA316" si="327">SUM(AH317:AH318)</f>
        <v>0</v>
      </c>
      <c r="AI316" s="611">
        <f t="shared" si="327"/>
        <v>0</v>
      </c>
      <c r="AJ316" s="611">
        <f t="shared" si="327"/>
        <v>0</v>
      </c>
      <c r="AK316" s="611">
        <f t="shared" si="327"/>
        <v>0</v>
      </c>
      <c r="AL316" s="611">
        <f t="shared" si="327"/>
        <v>0</v>
      </c>
      <c r="AM316" s="611">
        <f t="shared" si="327"/>
        <v>0</v>
      </c>
      <c r="AN316" s="611">
        <f t="shared" si="327"/>
        <v>0</v>
      </c>
      <c r="AO316" s="611">
        <f t="shared" si="327"/>
        <v>0</v>
      </c>
      <c r="AP316" s="611">
        <f t="shared" si="327"/>
        <v>0</v>
      </c>
      <c r="AQ316" s="611">
        <f t="shared" si="327"/>
        <v>0</v>
      </c>
      <c r="AR316" s="611">
        <f t="shared" si="327"/>
        <v>0</v>
      </c>
      <c r="AS316" s="611">
        <f t="shared" si="327"/>
        <v>0</v>
      </c>
      <c r="AT316" s="611">
        <f t="shared" si="327"/>
        <v>0</v>
      </c>
      <c r="AU316" s="611">
        <f t="shared" si="327"/>
        <v>0</v>
      </c>
      <c r="AV316" s="611">
        <f t="shared" si="327"/>
        <v>0</v>
      </c>
      <c r="AW316" s="611">
        <f t="shared" si="327"/>
        <v>0</v>
      </c>
      <c r="AX316" s="611">
        <f t="shared" si="327"/>
        <v>0</v>
      </c>
      <c r="AY316" s="611">
        <f t="shared" si="327"/>
        <v>0</v>
      </c>
      <c r="AZ316" s="611">
        <f t="shared" si="327"/>
        <v>0</v>
      </c>
      <c r="BA316" s="611">
        <f t="shared" si="327"/>
        <v>0</v>
      </c>
      <c r="BB316" s="58" t="s">
        <v>231</v>
      </c>
      <c r="BC316" s="63"/>
      <c r="BD316" s="63"/>
      <c r="BE316" s="43">
        <v>2016</v>
      </c>
      <c r="BF316" s="62"/>
      <c r="BG316" s="62"/>
    </row>
    <row r="317" spans="1:59" s="630" customFormat="1" ht="22.2" customHeight="1">
      <c r="A317" s="626" t="s">
        <v>125</v>
      </c>
      <c r="B317" s="672"/>
      <c r="C317" s="628"/>
      <c r="D317" s="628"/>
      <c r="E317" s="628"/>
      <c r="F317" s="628"/>
      <c r="G317" s="628"/>
      <c r="H317" s="628"/>
      <c r="I317" s="628"/>
      <c r="J317" s="628"/>
      <c r="K317" s="628"/>
      <c r="L317" s="628"/>
      <c r="M317" s="628"/>
      <c r="N317" s="628"/>
      <c r="O317" s="628"/>
      <c r="P317" s="628"/>
      <c r="Q317" s="628"/>
      <c r="R317" s="628"/>
      <c r="S317" s="628"/>
      <c r="T317" s="628"/>
      <c r="U317" s="628"/>
      <c r="V317" s="628"/>
      <c r="W317" s="628"/>
      <c r="X317" s="628"/>
      <c r="Y317" s="628"/>
      <c r="Z317" s="628"/>
      <c r="AA317" s="628"/>
      <c r="AB317" s="628"/>
      <c r="AC317" s="628"/>
      <c r="AD317" s="628"/>
      <c r="AE317" s="628"/>
      <c r="AF317" s="628"/>
      <c r="AG317" s="628"/>
      <c r="AH317" s="628"/>
      <c r="AI317" s="628"/>
      <c r="AJ317" s="628"/>
      <c r="AK317" s="628"/>
      <c r="AL317" s="628"/>
      <c r="AM317" s="628"/>
      <c r="AN317" s="628"/>
      <c r="AO317" s="628"/>
      <c r="AP317" s="628"/>
      <c r="AQ317" s="628"/>
      <c r="AR317" s="628"/>
      <c r="AS317" s="628"/>
      <c r="AT317" s="628"/>
      <c r="AU317" s="628"/>
      <c r="AV317" s="628"/>
      <c r="AW317" s="628"/>
      <c r="AX317" s="628"/>
      <c r="AY317" s="628"/>
      <c r="AZ317" s="628"/>
      <c r="BA317" s="628"/>
      <c r="BB317" s="604" t="s">
        <v>231</v>
      </c>
      <c r="BC317" s="629"/>
      <c r="BD317" s="629"/>
      <c r="BE317" s="641">
        <v>2016</v>
      </c>
      <c r="BF317" s="642"/>
      <c r="BG317" s="642"/>
    </row>
    <row r="318" spans="1:59" s="630" customFormat="1" ht="22.2" customHeight="1">
      <c r="A318" s="626" t="s">
        <v>125</v>
      </c>
      <c r="B318" s="672"/>
      <c r="C318" s="628"/>
      <c r="D318" s="628"/>
      <c r="E318" s="628"/>
      <c r="F318" s="628"/>
      <c r="G318" s="628"/>
      <c r="H318" s="628"/>
      <c r="I318" s="628"/>
      <c r="J318" s="628"/>
      <c r="K318" s="628"/>
      <c r="L318" s="628"/>
      <c r="M318" s="628"/>
      <c r="N318" s="628"/>
      <c r="O318" s="628"/>
      <c r="P318" s="628"/>
      <c r="Q318" s="628"/>
      <c r="R318" s="628"/>
      <c r="S318" s="628"/>
      <c r="T318" s="628"/>
      <c r="U318" s="628"/>
      <c r="V318" s="628"/>
      <c r="W318" s="628"/>
      <c r="X318" s="628"/>
      <c r="Y318" s="628"/>
      <c r="Z318" s="628"/>
      <c r="AA318" s="628"/>
      <c r="AB318" s="628"/>
      <c r="AC318" s="628"/>
      <c r="AD318" s="628"/>
      <c r="AE318" s="628"/>
      <c r="AF318" s="628"/>
      <c r="AG318" s="628"/>
      <c r="AH318" s="628"/>
      <c r="AI318" s="628"/>
      <c r="AJ318" s="628"/>
      <c r="AK318" s="628"/>
      <c r="AL318" s="628"/>
      <c r="AM318" s="628"/>
      <c r="AN318" s="628"/>
      <c r="AO318" s="628"/>
      <c r="AP318" s="628"/>
      <c r="AQ318" s="628"/>
      <c r="AR318" s="628"/>
      <c r="AS318" s="628"/>
      <c r="AT318" s="628"/>
      <c r="AU318" s="628"/>
      <c r="AV318" s="628"/>
      <c r="AW318" s="628"/>
      <c r="AX318" s="628"/>
      <c r="AY318" s="628"/>
      <c r="AZ318" s="628"/>
      <c r="BA318" s="628"/>
      <c r="BB318" s="604" t="s">
        <v>231</v>
      </c>
      <c r="BC318" s="629"/>
      <c r="BD318" s="629"/>
      <c r="BE318" s="641">
        <v>2016</v>
      </c>
      <c r="BF318" s="642"/>
      <c r="BG318" s="642"/>
    </row>
    <row r="319" spans="1:59" s="45" customFormat="1" ht="22.2" customHeight="1">
      <c r="A319" s="346" t="s">
        <v>127</v>
      </c>
      <c r="B319" s="615" t="s">
        <v>456</v>
      </c>
      <c r="C319" s="611">
        <f>SUM(C320,C323)</f>
        <v>0</v>
      </c>
      <c r="D319" s="611">
        <f>SUM(D320+D323)</f>
        <v>0</v>
      </c>
      <c r="E319" s="611">
        <f t="shared" ref="E319:K319" si="328">SUM(E320,E323)</f>
        <v>0</v>
      </c>
      <c r="F319" s="611">
        <f t="shared" si="328"/>
        <v>0</v>
      </c>
      <c r="G319" s="611">
        <f t="shared" si="328"/>
        <v>0</v>
      </c>
      <c r="H319" s="611">
        <f t="shared" si="328"/>
        <v>0</v>
      </c>
      <c r="I319" s="611">
        <f t="shared" si="328"/>
        <v>0</v>
      </c>
      <c r="J319" s="611">
        <f t="shared" si="328"/>
        <v>0</v>
      </c>
      <c r="K319" s="611">
        <f t="shared" si="328"/>
        <v>0</v>
      </c>
      <c r="L319" s="611"/>
      <c r="M319" s="611">
        <f t="shared" ref="M319:AF319" si="329">SUM(M320,M323)</f>
        <v>0</v>
      </c>
      <c r="N319" s="611">
        <f t="shared" si="329"/>
        <v>0</v>
      </c>
      <c r="O319" s="611">
        <f t="shared" si="329"/>
        <v>0</v>
      </c>
      <c r="P319" s="611">
        <f t="shared" si="329"/>
        <v>0</v>
      </c>
      <c r="Q319" s="611">
        <f t="shared" si="329"/>
        <v>0</v>
      </c>
      <c r="R319" s="611">
        <f t="shared" si="329"/>
        <v>0</v>
      </c>
      <c r="S319" s="611">
        <f t="shared" si="329"/>
        <v>0</v>
      </c>
      <c r="T319" s="611">
        <f t="shared" si="329"/>
        <v>0</v>
      </c>
      <c r="U319" s="611">
        <f t="shared" si="329"/>
        <v>0</v>
      </c>
      <c r="V319" s="611">
        <f t="shared" si="329"/>
        <v>0</v>
      </c>
      <c r="W319" s="611">
        <f t="shared" si="329"/>
        <v>0</v>
      </c>
      <c r="X319" s="611">
        <f t="shared" si="329"/>
        <v>0</v>
      </c>
      <c r="Y319" s="611">
        <f t="shared" si="329"/>
        <v>0</v>
      </c>
      <c r="Z319" s="611">
        <f t="shared" si="329"/>
        <v>0</v>
      </c>
      <c r="AA319" s="611">
        <f t="shared" si="329"/>
        <v>0</v>
      </c>
      <c r="AB319" s="611">
        <f t="shared" si="329"/>
        <v>0</v>
      </c>
      <c r="AC319" s="611">
        <f t="shared" si="329"/>
        <v>0</v>
      </c>
      <c r="AD319" s="611">
        <f t="shared" si="329"/>
        <v>0</v>
      </c>
      <c r="AE319" s="611">
        <f t="shared" si="329"/>
        <v>0</v>
      </c>
      <c r="AF319" s="611">
        <f t="shared" si="329"/>
        <v>0</v>
      </c>
      <c r="AG319" s="611"/>
      <c r="AH319" s="611">
        <f t="shared" ref="AH319:BA319" si="330">SUM(AH320,AH323)</f>
        <v>0</v>
      </c>
      <c r="AI319" s="611">
        <f t="shared" si="330"/>
        <v>0</v>
      </c>
      <c r="AJ319" s="611">
        <f t="shared" si="330"/>
        <v>0</v>
      </c>
      <c r="AK319" s="611">
        <f t="shared" si="330"/>
        <v>0</v>
      </c>
      <c r="AL319" s="611">
        <f t="shared" si="330"/>
        <v>0</v>
      </c>
      <c r="AM319" s="611">
        <f t="shared" si="330"/>
        <v>0</v>
      </c>
      <c r="AN319" s="611">
        <f t="shared" si="330"/>
        <v>0</v>
      </c>
      <c r="AO319" s="611">
        <f t="shared" si="330"/>
        <v>0</v>
      </c>
      <c r="AP319" s="611">
        <f t="shared" si="330"/>
        <v>0</v>
      </c>
      <c r="AQ319" s="611">
        <f t="shared" si="330"/>
        <v>0</v>
      </c>
      <c r="AR319" s="611">
        <f t="shared" si="330"/>
        <v>0</v>
      </c>
      <c r="AS319" s="611">
        <f t="shared" si="330"/>
        <v>0</v>
      </c>
      <c r="AT319" s="611">
        <f t="shared" si="330"/>
        <v>0</v>
      </c>
      <c r="AU319" s="611">
        <f t="shared" si="330"/>
        <v>0</v>
      </c>
      <c r="AV319" s="611">
        <f t="shared" si="330"/>
        <v>0</v>
      </c>
      <c r="AW319" s="611">
        <f t="shared" si="330"/>
        <v>0</v>
      </c>
      <c r="AX319" s="611">
        <f t="shared" si="330"/>
        <v>0</v>
      </c>
      <c r="AY319" s="611">
        <f t="shared" si="330"/>
        <v>0</v>
      </c>
      <c r="AZ319" s="611">
        <f t="shared" si="330"/>
        <v>0</v>
      </c>
      <c r="BA319" s="611">
        <f t="shared" si="330"/>
        <v>0</v>
      </c>
      <c r="BB319" s="58" t="s">
        <v>231</v>
      </c>
      <c r="BC319" s="63"/>
      <c r="BD319" s="63"/>
      <c r="BE319" s="43">
        <v>2016</v>
      </c>
      <c r="BF319" s="62"/>
      <c r="BG319" s="62"/>
    </row>
    <row r="320" spans="1:59" s="613" customFormat="1" ht="22.2" customHeight="1">
      <c r="A320" s="346" t="s">
        <v>127</v>
      </c>
      <c r="B320" s="65" t="s">
        <v>480</v>
      </c>
      <c r="C320" s="611"/>
      <c r="D320" s="611">
        <f>SUM(E320:BA320)</f>
        <v>0</v>
      </c>
      <c r="E320" s="611">
        <f t="shared" ref="E320:K320" si="331">SUM(E321:E322)</f>
        <v>0</v>
      </c>
      <c r="F320" s="611">
        <f t="shared" si="331"/>
        <v>0</v>
      </c>
      <c r="G320" s="611">
        <f t="shared" si="331"/>
        <v>0</v>
      </c>
      <c r="H320" s="611">
        <f t="shared" si="331"/>
        <v>0</v>
      </c>
      <c r="I320" s="611">
        <f t="shared" si="331"/>
        <v>0</v>
      </c>
      <c r="J320" s="611">
        <f t="shared" si="331"/>
        <v>0</v>
      </c>
      <c r="K320" s="611">
        <f t="shared" si="331"/>
        <v>0</v>
      </c>
      <c r="L320" s="611"/>
      <c r="M320" s="611">
        <f t="shared" ref="M320:AF320" si="332">SUM(M321:M322)</f>
        <v>0</v>
      </c>
      <c r="N320" s="611">
        <f t="shared" si="332"/>
        <v>0</v>
      </c>
      <c r="O320" s="611">
        <f t="shared" si="332"/>
        <v>0</v>
      </c>
      <c r="P320" s="611">
        <f t="shared" si="332"/>
        <v>0</v>
      </c>
      <c r="Q320" s="611">
        <f t="shared" si="332"/>
        <v>0</v>
      </c>
      <c r="R320" s="611">
        <f t="shared" si="332"/>
        <v>0</v>
      </c>
      <c r="S320" s="611">
        <f t="shared" si="332"/>
        <v>0</v>
      </c>
      <c r="T320" s="611">
        <f t="shared" si="332"/>
        <v>0</v>
      </c>
      <c r="U320" s="611">
        <f t="shared" si="332"/>
        <v>0</v>
      </c>
      <c r="V320" s="611">
        <f t="shared" si="332"/>
        <v>0</v>
      </c>
      <c r="W320" s="611">
        <f t="shared" si="332"/>
        <v>0</v>
      </c>
      <c r="X320" s="611">
        <f t="shared" si="332"/>
        <v>0</v>
      </c>
      <c r="Y320" s="611">
        <f t="shared" si="332"/>
        <v>0</v>
      </c>
      <c r="Z320" s="611">
        <f t="shared" si="332"/>
        <v>0</v>
      </c>
      <c r="AA320" s="611">
        <f t="shared" si="332"/>
        <v>0</v>
      </c>
      <c r="AB320" s="611">
        <f t="shared" si="332"/>
        <v>0</v>
      </c>
      <c r="AC320" s="611">
        <f t="shared" si="332"/>
        <v>0</v>
      </c>
      <c r="AD320" s="611">
        <f t="shared" si="332"/>
        <v>0</v>
      </c>
      <c r="AE320" s="611">
        <f t="shared" si="332"/>
        <v>0</v>
      </c>
      <c r="AF320" s="611">
        <f t="shared" si="332"/>
        <v>0</v>
      </c>
      <c r="AG320" s="611"/>
      <c r="AH320" s="611">
        <f t="shared" ref="AH320:BA320" si="333">SUM(AH321:AH322)</f>
        <v>0</v>
      </c>
      <c r="AI320" s="611">
        <f t="shared" si="333"/>
        <v>0</v>
      </c>
      <c r="AJ320" s="611">
        <f t="shared" si="333"/>
        <v>0</v>
      </c>
      <c r="AK320" s="611">
        <f t="shared" si="333"/>
        <v>0</v>
      </c>
      <c r="AL320" s="611">
        <f t="shared" si="333"/>
        <v>0</v>
      </c>
      <c r="AM320" s="611">
        <f t="shared" si="333"/>
        <v>0</v>
      </c>
      <c r="AN320" s="611">
        <f t="shared" si="333"/>
        <v>0</v>
      </c>
      <c r="AO320" s="611">
        <f t="shared" si="333"/>
        <v>0</v>
      </c>
      <c r="AP320" s="611">
        <f t="shared" si="333"/>
        <v>0</v>
      </c>
      <c r="AQ320" s="611">
        <f t="shared" si="333"/>
        <v>0</v>
      </c>
      <c r="AR320" s="611">
        <f t="shared" si="333"/>
        <v>0</v>
      </c>
      <c r="AS320" s="611">
        <f t="shared" si="333"/>
        <v>0</v>
      </c>
      <c r="AT320" s="611">
        <f t="shared" si="333"/>
        <v>0</v>
      </c>
      <c r="AU320" s="611">
        <f t="shared" si="333"/>
        <v>0</v>
      </c>
      <c r="AV320" s="611">
        <f t="shared" si="333"/>
        <v>0</v>
      </c>
      <c r="AW320" s="611">
        <f t="shared" si="333"/>
        <v>0</v>
      </c>
      <c r="AX320" s="611">
        <f t="shared" si="333"/>
        <v>0</v>
      </c>
      <c r="AY320" s="611">
        <f t="shared" si="333"/>
        <v>0</v>
      </c>
      <c r="AZ320" s="611">
        <f t="shared" si="333"/>
        <v>0</v>
      </c>
      <c r="BA320" s="611">
        <f t="shared" si="333"/>
        <v>0</v>
      </c>
      <c r="BB320" s="58" t="s">
        <v>231</v>
      </c>
      <c r="BC320" s="63"/>
      <c r="BD320" s="63"/>
      <c r="BE320" s="43">
        <v>2016</v>
      </c>
      <c r="BF320" s="62"/>
      <c r="BG320" s="62"/>
    </row>
    <row r="321" spans="1:59" s="630" customFormat="1" ht="22.2" customHeight="1">
      <c r="A321" s="626" t="s">
        <v>127</v>
      </c>
      <c r="B321" s="672"/>
      <c r="C321" s="628"/>
      <c r="D321" s="628"/>
      <c r="E321" s="628"/>
      <c r="F321" s="628"/>
      <c r="G321" s="628"/>
      <c r="H321" s="628"/>
      <c r="I321" s="628"/>
      <c r="J321" s="628"/>
      <c r="K321" s="628"/>
      <c r="L321" s="628"/>
      <c r="M321" s="628"/>
      <c r="N321" s="628"/>
      <c r="O321" s="628"/>
      <c r="P321" s="628"/>
      <c r="Q321" s="628"/>
      <c r="R321" s="628"/>
      <c r="S321" s="628"/>
      <c r="T321" s="628"/>
      <c r="U321" s="628"/>
      <c r="V321" s="628"/>
      <c r="W321" s="628"/>
      <c r="X321" s="628"/>
      <c r="Y321" s="628"/>
      <c r="Z321" s="628"/>
      <c r="AA321" s="628"/>
      <c r="AB321" s="628"/>
      <c r="AC321" s="628"/>
      <c r="AD321" s="628"/>
      <c r="AE321" s="628"/>
      <c r="AF321" s="628"/>
      <c r="AG321" s="628"/>
      <c r="AH321" s="628"/>
      <c r="AI321" s="628"/>
      <c r="AJ321" s="628"/>
      <c r="AK321" s="628"/>
      <c r="AL321" s="628"/>
      <c r="AM321" s="628"/>
      <c r="AN321" s="628"/>
      <c r="AO321" s="628"/>
      <c r="AP321" s="628"/>
      <c r="AQ321" s="628"/>
      <c r="AR321" s="628"/>
      <c r="AS321" s="628"/>
      <c r="AT321" s="628"/>
      <c r="AU321" s="628"/>
      <c r="AV321" s="628"/>
      <c r="AW321" s="628"/>
      <c r="AX321" s="628"/>
      <c r="AY321" s="628"/>
      <c r="AZ321" s="628"/>
      <c r="BA321" s="628"/>
      <c r="BB321" s="604" t="s">
        <v>231</v>
      </c>
      <c r="BC321" s="629"/>
      <c r="BD321" s="629"/>
      <c r="BE321" s="641">
        <v>2016</v>
      </c>
      <c r="BF321" s="642"/>
      <c r="BG321" s="642"/>
    </row>
    <row r="322" spans="1:59" s="630" customFormat="1" ht="22.2" customHeight="1">
      <c r="A322" s="626" t="s">
        <v>127</v>
      </c>
      <c r="B322" s="672"/>
      <c r="C322" s="628"/>
      <c r="D322" s="628"/>
      <c r="E322" s="628"/>
      <c r="F322" s="628"/>
      <c r="G322" s="628"/>
      <c r="H322" s="628"/>
      <c r="I322" s="628"/>
      <c r="J322" s="628"/>
      <c r="K322" s="628"/>
      <c r="L322" s="628"/>
      <c r="M322" s="628"/>
      <c r="N322" s="628"/>
      <c r="O322" s="628"/>
      <c r="P322" s="628"/>
      <c r="Q322" s="628"/>
      <c r="R322" s="628"/>
      <c r="S322" s="628"/>
      <c r="T322" s="628"/>
      <c r="U322" s="628"/>
      <c r="V322" s="628"/>
      <c r="W322" s="628"/>
      <c r="X322" s="628"/>
      <c r="Y322" s="628"/>
      <c r="Z322" s="628"/>
      <c r="AA322" s="628"/>
      <c r="AB322" s="628"/>
      <c r="AC322" s="628"/>
      <c r="AD322" s="628"/>
      <c r="AE322" s="628"/>
      <c r="AF322" s="628"/>
      <c r="AG322" s="628"/>
      <c r="AH322" s="628"/>
      <c r="AI322" s="628"/>
      <c r="AJ322" s="628"/>
      <c r="AK322" s="628"/>
      <c r="AL322" s="628"/>
      <c r="AM322" s="628"/>
      <c r="AN322" s="628"/>
      <c r="AO322" s="628"/>
      <c r="AP322" s="628"/>
      <c r="AQ322" s="628"/>
      <c r="AR322" s="628"/>
      <c r="AS322" s="628"/>
      <c r="AT322" s="628"/>
      <c r="AU322" s="628"/>
      <c r="AV322" s="628"/>
      <c r="AW322" s="628"/>
      <c r="AX322" s="628"/>
      <c r="AY322" s="628"/>
      <c r="AZ322" s="628"/>
      <c r="BA322" s="628"/>
      <c r="BB322" s="604" t="s">
        <v>231</v>
      </c>
      <c r="BC322" s="629"/>
      <c r="BD322" s="629"/>
      <c r="BE322" s="641">
        <v>2016</v>
      </c>
      <c r="BF322" s="642"/>
      <c r="BG322" s="642"/>
    </row>
    <row r="323" spans="1:59" s="613" customFormat="1" ht="22.2" customHeight="1">
      <c r="A323" s="346" t="s">
        <v>127</v>
      </c>
      <c r="B323" s="65" t="s">
        <v>481</v>
      </c>
      <c r="C323" s="611"/>
      <c r="D323" s="611">
        <f>SUM(E323:BA323)</f>
        <v>0</v>
      </c>
      <c r="E323" s="611">
        <f t="shared" ref="E323:K323" si="334">SUM(E324:E325)</f>
        <v>0</v>
      </c>
      <c r="F323" s="611">
        <f t="shared" si="334"/>
        <v>0</v>
      </c>
      <c r="G323" s="611">
        <f t="shared" si="334"/>
        <v>0</v>
      </c>
      <c r="H323" s="611">
        <f t="shared" si="334"/>
        <v>0</v>
      </c>
      <c r="I323" s="611">
        <f t="shared" si="334"/>
        <v>0</v>
      </c>
      <c r="J323" s="611">
        <f t="shared" si="334"/>
        <v>0</v>
      </c>
      <c r="K323" s="611">
        <f t="shared" si="334"/>
        <v>0</v>
      </c>
      <c r="L323" s="611"/>
      <c r="M323" s="611">
        <f t="shared" ref="M323:AF323" si="335">SUM(M324:M325)</f>
        <v>0</v>
      </c>
      <c r="N323" s="611">
        <f t="shared" si="335"/>
        <v>0</v>
      </c>
      <c r="O323" s="611">
        <f t="shared" si="335"/>
        <v>0</v>
      </c>
      <c r="P323" s="611">
        <f t="shared" si="335"/>
        <v>0</v>
      </c>
      <c r="Q323" s="611">
        <f t="shared" si="335"/>
        <v>0</v>
      </c>
      <c r="R323" s="611">
        <f t="shared" si="335"/>
        <v>0</v>
      </c>
      <c r="S323" s="611">
        <f t="shared" si="335"/>
        <v>0</v>
      </c>
      <c r="T323" s="611">
        <f t="shared" si="335"/>
        <v>0</v>
      </c>
      <c r="U323" s="611">
        <f t="shared" si="335"/>
        <v>0</v>
      </c>
      <c r="V323" s="611">
        <f t="shared" si="335"/>
        <v>0</v>
      </c>
      <c r="W323" s="611">
        <f t="shared" si="335"/>
        <v>0</v>
      </c>
      <c r="X323" s="611">
        <f t="shared" si="335"/>
        <v>0</v>
      </c>
      <c r="Y323" s="611">
        <f t="shared" si="335"/>
        <v>0</v>
      </c>
      <c r="Z323" s="611">
        <f t="shared" si="335"/>
        <v>0</v>
      </c>
      <c r="AA323" s="611">
        <f t="shared" si="335"/>
        <v>0</v>
      </c>
      <c r="AB323" s="611">
        <f t="shared" si="335"/>
        <v>0</v>
      </c>
      <c r="AC323" s="611">
        <f t="shared" si="335"/>
        <v>0</v>
      </c>
      <c r="AD323" s="611">
        <f t="shared" si="335"/>
        <v>0</v>
      </c>
      <c r="AE323" s="611">
        <f t="shared" si="335"/>
        <v>0</v>
      </c>
      <c r="AF323" s="611">
        <f t="shared" si="335"/>
        <v>0</v>
      </c>
      <c r="AG323" s="611"/>
      <c r="AH323" s="611">
        <f t="shared" ref="AH323:BA323" si="336">SUM(AH324:AH325)</f>
        <v>0</v>
      </c>
      <c r="AI323" s="611">
        <f t="shared" si="336"/>
        <v>0</v>
      </c>
      <c r="AJ323" s="611">
        <f t="shared" si="336"/>
        <v>0</v>
      </c>
      <c r="AK323" s="611">
        <f t="shared" si="336"/>
        <v>0</v>
      </c>
      <c r="AL323" s="611">
        <f t="shared" si="336"/>
        <v>0</v>
      </c>
      <c r="AM323" s="611">
        <f t="shared" si="336"/>
        <v>0</v>
      </c>
      <c r="AN323" s="611">
        <f t="shared" si="336"/>
        <v>0</v>
      </c>
      <c r="AO323" s="611">
        <f t="shared" si="336"/>
        <v>0</v>
      </c>
      <c r="AP323" s="611">
        <f t="shared" si="336"/>
        <v>0</v>
      </c>
      <c r="AQ323" s="611">
        <f t="shared" si="336"/>
        <v>0</v>
      </c>
      <c r="AR323" s="611">
        <f t="shared" si="336"/>
        <v>0</v>
      </c>
      <c r="AS323" s="611">
        <f t="shared" si="336"/>
        <v>0</v>
      </c>
      <c r="AT323" s="611">
        <f t="shared" si="336"/>
        <v>0</v>
      </c>
      <c r="AU323" s="611">
        <f t="shared" si="336"/>
        <v>0</v>
      </c>
      <c r="AV323" s="611">
        <f t="shared" si="336"/>
        <v>0</v>
      </c>
      <c r="AW323" s="611">
        <f t="shared" si="336"/>
        <v>0</v>
      </c>
      <c r="AX323" s="611">
        <f t="shared" si="336"/>
        <v>0</v>
      </c>
      <c r="AY323" s="611">
        <f t="shared" si="336"/>
        <v>0</v>
      </c>
      <c r="AZ323" s="611">
        <f t="shared" si="336"/>
        <v>0</v>
      </c>
      <c r="BA323" s="611">
        <f t="shared" si="336"/>
        <v>0</v>
      </c>
      <c r="BB323" s="58" t="s">
        <v>231</v>
      </c>
      <c r="BC323" s="63"/>
      <c r="BD323" s="63"/>
      <c r="BE323" s="43">
        <v>2016</v>
      </c>
      <c r="BF323" s="62"/>
      <c r="BG323" s="62"/>
    </row>
    <row r="324" spans="1:59" s="630" customFormat="1" ht="22.2" customHeight="1">
      <c r="A324" s="626" t="s">
        <v>127</v>
      </c>
      <c r="B324" s="672"/>
      <c r="C324" s="628"/>
      <c r="D324" s="628"/>
      <c r="E324" s="628"/>
      <c r="F324" s="628"/>
      <c r="G324" s="628"/>
      <c r="H324" s="628"/>
      <c r="I324" s="628"/>
      <c r="J324" s="628"/>
      <c r="K324" s="628"/>
      <c r="L324" s="628"/>
      <c r="M324" s="628"/>
      <c r="N324" s="628"/>
      <c r="O324" s="628"/>
      <c r="P324" s="628"/>
      <c r="Q324" s="628"/>
      <c r="R324" s="628"/>
      <c r="S324" s="628"/>
      <c r="T324" s="628"/>
      <c r="U324" s="628"/>
      <c r="V324" s="628"/>
      <c r="W324" s="628"/>
      <c r="X324" s="628"/>
      <c r="Y324" s="628"/>
      <c r="Z324" s="628"/>
      <c r="AA324" s="628"/>
      <c r="AB324" s="628"/>
      <c r="AC324" s="628"/>
      <c r="AD324" s="628"/>
      <c r="AE324" s="628"/>
      <c r="AF324" s="628"/>
      <c r="AG324" s="628"/>
      <c r="AH324" s="628"/>
      <c r="AI324" s="628"/>
      <c r="AJ324" s="628"/>
      <c r="AK324" s="628"/>
      <c r="AL324" s="628"/>
      <c r="AM324" s="628"/>
      <c r="AN324" s="628"/>
      <c r="AO324" s="628"/>
      <c r="AP324" s="628"/>
      <c r="AQ324" s="628"/>
      <c r="AR324" s="628"/>
      <c r="AS324" s="628"/>
      <c r="AT324" s="628"/>
      <c r="AU324" s="628"/>
      <c r="AV324" s="628"/>
      <c r="AW324" s="628"/>
      <c r="AX324" s="628"/>
      <c r="AY324" s="628"/>
      <c r="AZ324" s="628"/>
      <c r="BA324" s="628"/>
      <c r="BB324" s="604" t="s">
        <v>231</v>
      </c>
      <c r="BC324" s="629"/>
      <c r="BD324" s="629"/>
      <c r="BE324" s="641">
        <v>2016</v>
      </c>
      <c r="BF324" s="642"/>
      <c r="BG324" s="642"/>
    </row>
    <row r="325" spans="1:59" s="630" customFormat="1" ht="22.2" customHeight="1">
      <c r="A325" s="626" t="s">
        <v>127</v>
      </c>
      <c r="B325" s="672"/>
      <c r="C325" s="628"/>
      <c r="D325" s="628"/>
      <c r="E325" s="628"/>
      <c r="F325" s="628"/>
      <c r="G325" s="628"/>
      <c r="H325" s="628"/>
      <c r="I325" s="628"/>
      <c r="J325" s="628"/>
      <c r="K325" s="628"/>
      <c r="L325" s="628"/>
      <c r="M325" s="628"/>
      <c r="N325" s="628"/>
      <c r="O325" s="628"/>
      <c r="P325" s="628"/>
      <c r="Q325" s="628"/>
      <c r="R325" s="628"/>
      <c r="S325" s="628"/>
      <c r="T325" s="628"/>
      <c r="U325" s="628"/>
      <c r="V325" s="628"/>
      <c r="W325" s="628"/>
      <c r="X325" s="628"/>
      <c r="Y325" s="628"/>
      <c r="Z325" s="628"/>
      <c r="AA325" s="628"/>
      <c r="AB325" s="628"/>
      <c r="AC325" s="628"/>
      <c r="AD325" s="628"/>
      <c r="AE325" s="628"/>
      <c r="AF325" s="628"/>
      <c r="AG325" s="628"/>
      <c r="AH325" s="628"/>
      <c r="AI325" s="628"/>
      <c r="AJ325" s="628"/>
      <c r="AK325" s="628"/>
      <c r="AL325" s="628"/>
      <c r="AM325" s="628"/>
      <c r="AN325" s="628"/>
      <c r="AO325" s="628"/>
      <c r="AP325" s="628"/>
      <c r="AQ325" s="628"/>
      <c r="AR325" s="628"/>
      <c r="AS325" s="628"/>
      <c r="AT325" s="628"/>
      <c r="AU325" s="628"/>
      <c r="AV325" s="628"/>
      <c r="AW325" s="628"/>
      <c r="AX325" s="628"/>
      <c r="AY325" s="628"/>
      <c r="AZ325" s="628"/>
      <c r="BA325" s="628"/>
      <c r="BB325" s="604" t="s">
        <v>231</v>
      </c>
      <c r="BC325" s="629"/>
      <c r="BD325" s="629"/>
      <c r="BE325" s="641">
        <v>2016</v>
      </c>
      <c r="BF325" s="642"/>
      <c r="BG325" s="642"/>
    </row>
    <row r="326" spans="1:59" s="45" customFormat="1" ht="22.2" customHeight="1">
      <c r="A326" s="346" t="s">
        <v>129</v>
      </c>
      <c r="B326" s="615" t="s">
        <v>511</v>
      </c>
      <c r="C326" s="611">
        <f>SUM(C327,C330)</f>
        <v>0</v>
      </c>
      <c r="D326" s="611">
        <f>SUM(D327+D330)</f>
        <v>0</v>
      </c>
      <c r="E326" s="611">
        <f t="shared" ref="E326:K326" si="337">SUM(E327,E330)</f>
        <v>0</v>
      </c>
      <c r="F326" s="611">
        <f t="shared" si="337"/>
        <v>0</v>
      </c>
      <c r="G326" s="611">
        <f t="shared" si="337"/>
        <v>0</v>
      </c>
      <c r="H326" s="611">
        <f t="shared" si="337"/>
        <v>0</v>
      </c>
      <c r="I326" s="611">
        <f t="shared" si="337"/>
        <v>0</v>
      </c>
      <c r="J326" s="611">
        <f t="shared" si="337"/>
        <v>0</v>
      </c>
      <c r="K326" s="611">
        <f t="shared" si="337"/>
        <v>0</v>
      </c>
      <c r="L326" s="611"/>
      <c r="M326" s="611">
        <f t="shared" ref="M326:AF326" si="338">SUM(M327,M330)</f>
        <v>0</v>
      </c>
      <c r="N326" s="611">
        <f t="shared" si="338"/>
        <v>0</v>
      </c>
      <c r="O326" s="611">
        <f t="shared" si="338"/>
        <v>0</v>
      </c>
      <c r="P326" s="611">
        <f t="shared" si="338"/>
        <v>0</v>
      </c>
      <c r="Q326" s="611">
        <f t="shared" si="338"/>
        <v>0</v>
      </c>
      <c r="R326" s="611">
        <f t="shared" si="338"/>
        <v>0</v>
      </c>
      <c r="S326" s="611">
        <f t="shared" si="338"/>
        <v>0</v>
      </c>
      <c r="T326" s="611">
        <f t="shared" si="338"/>
        <v>0</v>
      </c>
      <c r="U326" s="611">
        <f t="shared" si="338"/>
        <v>0</v>
      </c>
      <c r="V326" s="611">
        <f t="shared" si="338"/>
        <v>0</v>
      </c>
      <c r="W326" s="611">
        <f t="shared" si="338"/>
        <v>0</v>
      </c>
      <c r="X326" s="611">
        <f t="shared" si="338"/>
        <v>0</v>
      </c>
      <c r="Y326" s="611">
        <f t="shared" si="338"/>
        <v>0</v>
      </c>
      <c r="Z326" s="611">
        <f t="shared" si="338"/>
        <v>0</v>
      </c>
      <c r="AA326" s="611">
        <f t="shared" si="338"/>
        <v>0</v>
      </c>
      <c r="AB326" s="611">
        <f t="shared" si="338"/>
        <v>0</v>
      </c>
      <c r="AC326" s="611">
        <f t="shared" si="338"/>
        <v>0</v>
      </c>
      <c r="AD326" s="611">
        <f t="shared" si="338"/>
        <v>0</v>
      </c>
      <c r="AE326" s="611">
        <f t="shared" si="338"/>
        <v>0</v>
      </c>
      <c r="AF326" s="611">
        <f t="shared" si="338"/>
        <v>0</v>
      </c>
      <c r="AG326" s="611"/>
      <c r="AH326" s="611">
        <f t="shared" ref="AH326:BA326" si="339">SUM(AH327,AH330)</f>
        <v>0</v>
      </c>
      <c r="AI326" s="611">
        <f t="shared" si="339"/>
        <v>0</v>
      </c>
      <c r="AJ326" s="611">
        <f t="shared" si="339"/>
        <v>0</v>
      </c>
      <c r="AK326" s="611">
        <f t="shared" si="339"/>
        <v>0</v>
      </c>
      <c r="AL326" s="611">
        <f t="shared" si="339"/>
        <v>0</v>
      </c>
      <c r="AM326" s="611">
        <f t="shared" si="339"/>
        <v>0</v>
      </c>
      <c r="AN326" s="611">
        <f t="shared" si="339"/>
        <v>0</v>
      </c>
      <c r="AO326" s="611">
        <f t="shared" si="339"/>
        <v>0</v>
      </c>
      <c r="AP326" s="611">
        <f t="shared" si="339"/>
        <v>0</v>
      </c>
      <c r="AQ326" s="611">
        <f t="shared" si="339"/>
        <v>0</v>
      </c>
      <c r="AR326" s="611">
        <f t="shared" si="339"/>
        <v>0</v>
      </c>
      <c r="AS326" s="611">
        <f t="shared" si="339"/>
        <v>0</v>
      </c>
      <c r="AT326" s="611">
        <f t="shared" si="339"/>
        <v>0</v>
      </c>
      <c r="AU326" s="611">
        <f t="shared" si="339"/>
        <v>0</v>
      </c>
      <c r="AV326" s="611">
        <f t="shared" si="339"/>
        <v>0</v>
      </c>
      <c r="AW326" s="611">
        <f t="shared" si="339"/>
        <v>0</v>
      </c>
      <c r="AX326" s="611">
        <f t="shared" si="339"/>
        <v>0</v>
      </c>
      <c r="AY326" s="611">
        <f t="shared" si="339"/>
        <v>0</v>
      </c>
      <c r="AZ326" s="611">
        <f t="shared" si="339"/>
        <v>0</v>
      </c>
      <c r="BA326" s="611">
        <f t="shared" si="339"/>
        <v>0</v>
      </c>
      <c r="BB326" s="58" t="s">
        <v>231</v>
      </c>
      <c r="BC326" s="63"/>
      <c r="BD326" s="63"/>
      <c r="BE326" s="43">
        <v>2016</v>
      </c>
      <c r="BF326" s="62"/>
      <c r="BG326" s="62"/>
    </row>
    <row r="327" spans="1:59" s="613" customFormat="1" ht="22.2" customHeight="1">
      <c r="A327" s="346" t="s">
        <v>129</v>
      </c>
      <c r="B327" s="65" t="s">
        <v>480</v>
      </c>
      <c r="C327" s="611"/>
      <c r="D327" s="611">
        <f>SUM(E327:BA327)</f>
        <v>0</v>
      </c>
      <c r="E327" s="611">
        <f t="shared" ref="E327:K327" si="340">SUM(E328:E329)</f>
        <v>0</v>
      </c>
      <c r="F327" s="611">
        <f t="shared" si="340"/>
        <v>0</v>
      </c>
      <c r="G327" s="611">
        <f t="shared" si="340"/>
        <v>0</v>
      </c>
      <c r="H327" s="611">
        <f t="shared" si="340"/>
        <v>0</v>
      </c>
      <c r="I327" s="611">
        <f t="shared" si="340"/>
        <v>0</v>
      </c>
      <c r="J327" s="611">
        <f t="shared" si="340"/>
        <v>0</v>
      </c>
      <c r="K327" s="611">
        <f t="shared" si="340"/>
        <v>0</v>
      </c>
      <c r="L327" s="611"/>
      <c r="M327" s="611">
        <f t="shared" ref="M327:AF327" si="341">SUM(M328:M329)</f>
        <v>0</v>
      </c>
      <c r="N327" s="611">
        <f t="shared" si="341"/>
        <v>0</v>
      </c>
      <c r="O327" s="611">
        <f t="shared" si="341"/>
        <v>0</v>
      </c>
      <c r="P327" s="611">
        <f t="shared" si="341"/>
        <v>0</v>
      </c>
      <c r="Q327" s="611">
        <f t="shared" si="341"/>
        <v>0</v>
      </c>
      <c r="R327" s="611">
        <f t="shared" si="341"/>
        <v>0</v>
      </c>
      <c r="S327" s="611">
        <f t="shared" si="341"/>
        <v>0</v>
      </c>
      <c r="T327" s="611">
        <f t="shared" si="341"/>
        <v>0</v>
      </c>
      <c r="U327" s="611">
        <f t="shared" si="341"/>
        <v>0</v>
      </c>
      <c r="V327" s="611">
        <f t="shared" si="341"/>
        <v>0</v>
      </c>
      <c r="W327" s="611">
        <f t="shared" si="341"/>
        <v>0</v>
      </c>
      <c r="X327" s="611">
        <f t="shared" si="341"/>
        <v>0</v>
      </c>
      <c r="Y327" s="611">
        <f t="shared" si="341"/>
        <v>0</v>
      </c>
      <c r="Z327" s="611">
        <f t="shared" si="341"/>
        <v>0</v>
      </c>
      <c r="AA327" s="611">
        <f t="shared" si="341"/>
        <v>0</v>
      </c>
      <c r="AB327" s="611">
        <f t="shared" si="341"/>
        <v>0</v>
      </c>
      <c r="AC327" s="611">
        <f t="shared" si="341"/>
        <v>0</v>
      </c>
      <c r="AD327" s="611">
        <f t="shared" si="341"/>
        <v>0</v>
      </c>
      <c r="AE327" s="611">
        <f t="shared" si="341"/>
        <v>0</v>
      </c>
      <c r="AF327" s="611">
        <f t="shared" si="341"/>
        <v>0</v>
      </c>
      <c r="AG327" s="611"/>
      <c r="AH327" s="611">
        <f t="shared" ref="AH327:BA327" si="342">SUM(AH328:AH329)</f>
        <v>0</v>
      </c>
      <c r="AI327" s="611">
        <f t="shared" si="342"/>
        <v>0</v>
      </c>
      <c r="AJ327" s="611">
        <f t="shared" si="342"/>
        <v>0</v>
      </c>
      <c r="AK327" s="611">
        <f t="shared" si="342"/>
        <v>0</v>
      </c>
      <c r="AL327" s="611">
        <f t="shared" si="342"/>
        <v>0</v>
      </c>
      <c r="AM327" s="611">
        <f t="shared" si="342"/>
        <v>0</v>
      </c>
      <c r="AN327" s="611">
        <f t="shared" si="342"/>
        <v>0</v>
      </c>
      <c r="AO327" s="611">
        <f t="shared" si="342"/>
        <v>0</v>
      </c>
      <c r="AP327" s="611">
        <f t="shared" si="342"/>
        <v>0</v>
      </c>
      <c r="AQ327" s="611">
        <f t="shared" si="342"/>
        <v>0</v>
      </c>
      <c r="AR327" s="611">
        <f t="shared" si="342"/>
        <v>0</v>
      </c>
      <c r="AS327" s="611">
        <f t="shared" si="342"/>
        <v>0</v>
      </c>
      <c r="AT327" s="611">
        <f t="shared" si="342"/>
        <v>0</v>
      </c>
      <c r="AU327" s="611">
        <f t="shared" si="342"/>
        <v>0</v>
      </c>
      <c r="AV327" s="611">
        <f t="shared" si="342"/>
        <v>0</v>
      </c>
      <c r="AW327" s="611">
        <f t="shared" si="342"/>
        <v>0</v>
      </c>
      <c r="AX327" s="611">
        <f t="shared" si="342"/>
        <v>0</v>
      </c>
      <c r="AY327" s="611">
        <f t="shared" si="342"/>
        <v>0</v>
      </c>
      <c r="AZ327" s="611">
        <f t="shared" si="342"/>
        <v>0</v>
      </c>
      <c r="BA327" s="611">
        <f t="shared" si="342"/>
        <v>0</v>
      </c>
      <c r="BB327" s="58" t="s">
        <v>231</v>
      </c>
      <c r="BC327" s="63"/>
      <c r="BD327" s="63"/>
      <c r="BE327" s="43">
        <v>2016</v>
      </c>
      <c r="BF327" s="62"/>
      <c r="BG327" s="62"/>
    </row>
    <row r="328" spans="1:59" s="630" customFormat="1" ht="22.2" customHeight="1">
      <c r="A328" s="626" t="s">
        <v>129</v>
      </c>
      <c r="B328" s="672"/>
      <c r="C328" s="628"/>
      <c r="D328" s="628"/>
      <c r="E328" s="628"/>
      <c r="F328" s="628"/>
      <c r="G328" s="628"/>
      <c r="H328" s="628"/>
      <c r="I328" s="628"/>
      <c r="J328" s="628"/>
      <c r="K328" s="628"/>
      <c r="L328" s="628"/>
      <c r="M328" s="628"/>
      <c r="N328" s="628"/>
      <c r="O328" s="628"/>
      <c r="P328" s="628"/>
      <c r="Q328" s="628"/>
      <c r="R328" s="628"/>
      <c r="S328" s="628"/>
      <c r="T328" s="628"/>
      <c r="U328" s="628"/>
      <c r="V328" s="628"/>
      <c r="W328" s="628"/>
      <c r="X328" s="628"/>
      <c r="Y328" s="628"/>
      <c r="Z328" s="628"/>
      <c r="AA328" s="628"/>
      <c r="AB328" s="628"/>
      <c r="AC328" s="628"/>
      <c r="AD328" s="628"/>
      <c r="AE328" s="628"/>
      <c r="AF328" s="628"/>
      <c r="AG328" s="628"/>
      <c r="AH328" s="628"/>
      <c r="AI328" s="628"/>
      <c r="AJ328" s="628"/>
      <c r="AK328" s="628"/>
      <c r="AL328" s="628"/>
      <c r="AM328" s="628"/>
      <c r="AN328" s="628"/>
      <c r="AO328" s="628"/>
      <c r="AP328" s="628"/>
      <c r="AQ328" s="628"/>
      <c r="AR328" s="628"/>
      <c r="AS328" s="628"/>
      <c r="AT328" s="628"/>
      <c r="AU328" s="628"/>
      <c r="AV328" s="628"/>
      <c r="AW328" s="628"/>
      <c r="AX328" s="628"/>
      <c r="AY328" s="628"/>
      <c r="AZ328" s="628"/>
      <c r="BA328" s="628"/>
      <c r="BB328" s="604" t="s">
        <v>231</v>
      </c>
      <c r="BC328" s="629"/>
      <c r="BD328" s="629"/>
      <c r="BE328" s="641">
        <v>2016</v>
      </c>
      <c r="BF328" s="642"/>
      <c r="BG328" s="642"/>
    </row>
    <row r="329" spans="1:59" s="630" customFormat="1" ht="22.2" customHeight="1">
      <c r="A329" s="626" t="s">
        <v>129</v>
      </c>
      <c r="B329" s="672"/>
      <c r="C329" s="628"/>
      <c r="D329" s="628"/>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c r="AE329" s="628"/>
      <c r="AF329" s="628"/>
      <c r="AG329" s="628"/>
      <c r="AH329" s="628"/>
      <c r="AI329" s="628"/>
      <c r="AJ329" s="628"/>
      <c r="AK329" s="628"/>
      <c r="AL329" s="628"/>
      <c r="AM329" s="628"/>
      <c r="AN329" s="628"/>
      <c r="AO329" s="628"/>
      <c r="AP329" s="628"/>
      <c r="AQ329" s="628"/>
      <c r="AR329" s="628"/>
      <c r="AS329" s="628"/>
      <c r="AT329" s="628"/>
      <c r="AU329" s="628"/>
      <c r="AV329" s="628"/>
      <c r="AW329" s="628"/>
      <c r="AX329" s="628"/>
      <c r="AY329" s="628"/>
      <c r="AZ329" s="628"/>
      <c r="BA329" s="628"/>
      <c r="BB329" s="604" t="s">
        <v>231</v>
      </c>
      <c r="BC329" s="629"/>
      <c r="BD329" s="629"/>
      <c r="BE329" s="641">
        <v>2016</v>
      </c>
      <c r="BF329" s="642"/>
      <c r="BG329" s="642"/>
    </row>
    <row r="330" spans="1:59" s="613" customFormat="1" ht="22.2" customHeight="1">
      <c r="A330" s="346" t="s">
        <v>129</v>
      </c>
      <c r="B330" s="65" t="s">
        <v>481</v>
      </c>
      <c r="C330" s="611"/>
      <c r="D330" s="611">
        <f>SUM(E330:BA330)</f>
        <v>0</v>
      </c>
      <c r="E330" s="611">
        <f t="shared" ref="E330:K330" si="343">SUM(E331:E332)</f>
        <v>0</v>
      </c>
      <c r="F330" s="611">
        <f t="shared" si="343"/>
        <v>0</v>
      </c>
      <c r="G330" s="611">
        <f t="shared" si="343"/>
        <v>0</v>
      </c>
      <c r="H330" s="611">
        <f t="shared" si="343"/>
        <v>0</v>
      </c>
      <c r="I330" s="611">
        <f t="shared" si="343"/>
        <v>0</v>
      </c>
      <c r="J330" s="611">
        <f t="shared" si="343"/>
        <v>0</v>
      </c>
      <c r="K330" s="611">
        <f t="shared" si="343"/>
        <v>0</v>
      </c>
      <c r="L330" s="611"/>
      <c r="M330" s="611">
        <f t="shared" ref="M330:AF330" si="344">SUM(M331:M332)</f>
        <v>0</v>
      </c>
      <c r="N330" s="611">
        <f t="shared" si="344"/>
        <v>0</v>
      </c>
      <c r="O330" s="611">
        <f t="shared" si="344"/>
        <v>0</v>
      </c>
      <c r="P330" s="611">
        <f t="shared" si="344"/>
        <v>0</v>
      </c>
      <c r="Q330" s="611">
        <f t="shared" si="344"/>
        <v>0</v>
      </c>
      <c r="R330" s="611">
        <f t="shared" si="344"/>
        <v>0</v>
      </c>
      <c r="S330" s="611">
        <f t="shared" si="344"/>
        <v>0</v>
      </c>
      <c r="T330" s="611">
        <f t="shared" si="344"/>
        <v>0</v>
      </c>
      <c r="U330" s="611">
        <f t="shared" si="344"/>
        <v>0</v>
      </c>
      <c r="V330" s="611">
        <f t="shared" si="344"/>
        <v>0</v>
      </c>
      <c r="W330" s="611">
        <f t="shared" si="344"/>
        <v>0</v>
      </c>
      <c r="X330" s="611">
        <f t="shared" si="344"/>
        <v>0</v>
      </c>
      <c r="Y330" s="611">
        <f t="shared" si="344"/>
        <v>0</v>
      </c>
      <c r="Z330" s="611">
        <f t="shared" si="344"/>
        <v>0</v>
      </c>
      <c r="AA330" s="611">
        <f t="shared" si="344"/>
        <v>0</v>
      </c>
      <c r="AB330" s="611">
        <f t="shared" si="344"/>
        <v>0</v>
      </c>
      <c r="AC330" s="611">
        <f t="shared" si="344"/>
        <v>0</v>
      </c>
      <c r="AD330" s="611">
        <f t="shared" si="344"/>
        <v>0</v>
      </c>
      <c r="AE330" s="611">
        <f t="shared" si="344"/>
        <v>0</v>
      </c>
      <c r="AF330" s="611">
        <f t="shared" si="344"/>
        <v>0</v>
      </c>
      <c r="AG330" s="611"/>
      <c r="AH330" s="611">
        <f t="shared" ref="AH330:BA330" si="345">SUM(AH331:AH332)</f>
        <v>0</v>
      </c>
      <c r="AI330" s="611">
        <f t="shared" si="345"/>
        <v>0</v>
      </c>
      <c r="AJ330" s="611">
        <f t="shared" si="345"/>
        <v>0</v>
      </c>
      <c r="AK330" s="611">
        <f t="shared" si="345"/>
        <v>0</v>
      </c>
      <c r="AL330" s="611">
        <f t="shared" si="345"/>
        <v>0</v>
      </c>
      <c r="AM330" s="611">
        <f t="shared" si="345"/>
        <v>0</v>
      </c>
      <c r="AN330" s="611">
        <f t="shared" si="345"/>
        <v>0</v>
      </c>
      <c r="AO330" s="611">
        <f t="shared" si="345"/>
        <v>0</v>
      </c>
      <c r="AP330" s="611">
        <f t="shared" si="345"/>
        <v>0</v>
      </c>
      <c r="AQ330" s="611">
        <f t="shared" si="345"/>
        <v>0</v>
      </c>
      <c r="AR330" s="611">
        <f t="shared" si="345"/>
        <v>0</v>
      </c>
      <c r="AS330" s="611">
        <f t="shared" si="345"/>
        <v>0</v>
      </c>
      <c r="AT330" s="611">
        <f t="shared" si="345"/>
        <v>0</v>
      </c>
      <c r="AU330" s="611">
        <f t="shared" si="345"/>
        <v>0</v>
      </c>
      <c r="AV330" s="611">
        <f t="shared" si="345"/>
        <v>0</v>
      </c>
      <c r="AW330" s="611">
        <f t="shared" si="345"/>
        <v>0</v>
      </c>
      <c r="AX330" s="611">
        <f t="shared" si="345"/>
        <v>0</v>
      </c>
      <c r="AY330" s="611">
        <f t="shared" si="345"/>
        <v>0</v>
      </c>
      <c r="AZ330" s="611">
        <f t="shared" si="345"/>
        <v>0</v>
      </c>
      <c r="BA330" s="611">
        <f t="shared" si="345"/>
        <v>0</v>
      </c>
      <c r="BB330" s="58" t="s">
        <v>231</v>
      </c>
      <c r="BC330" s="63"/>
      <c r="BD330" s="63"/>
      <c r="BE330" s="43">
        <v>2016</v>
      </c>
      <c r="BF330" s="62"/>
      <c r="BG330" s="62"/>
    </row>
    <row r="331" spans="1:59" s="630" customFormat="1" ht="22.2" customHeight="1">
      <c r="A331" s="626" t="s">
        <v>129</v>
      </c>
      <c r="B331" s="672"/>
      <c r="C331" s="628"/>
      <c r="D331" s="628"/>
      <c r="E331" s="628"/>
      <c r="F331" s="628"/>
      <c r="G331" s="628"/>
      <c r="H331" s="628"/>
      <c r="I331" s="628"/>
      <c r="J331" s="628"/>
      <c r="K331" s="628"/>
      <c r="L331" s="628"/>
      <c r="M331" s="628"/>
      <c r="N331" s="628"/>
      <c r="O331" s="628"/>
      <c r="P331" s="628"/>
      <c r="Q331" s="628"/>
      <c r="R331" s="628"/>
      <c r="S331" s="628"/>
      <c r="T331" s="628"/>
      <c r="U331" s="628"/>
      <c r="V331" s="628"/>
      <c r="W331" s="628"/>
      <c r="X331" s="628"/>
      <c r="Y331" s="628"/>
      <c r="Z331" s="628"/>
      <c r="AA331" s="628"/>
      <c r="AB331" s="628"/>
      <c r="AC331" s="628"/>
      <c r="AD331" s="628"/>
      <c r="AE331" s="628"/>
      <c r="AF331" s="628"/>
      <c r="AG331" s="628"/>
      <c r="AH331" s="628"/>
      <c r="AI331" s="628"/>
      <c r="AJ331" s="628"/>
      <c r="AK331" s="628"/>
      <c r="AL331" s="628"/>
      <c r="AM331" s="628"/>
      <c r="AN331" s="628"/>
      <c r="AO331" s="628"/>
      <c r="AP331" s="628"/>
      <c r="AQ331" s="628"/>
      <c r="AR331" s="628"/>
      <c r="AS331" s="628"/>
      <c r="AT331" s="628"/>
      <c r="AU331" s="628"/>
      <c r="AV331" s="628"/>
      <c r="AW331" s="628"/>
      <c r="AX331" s="628"/>
      <c r="AY331" s="628"/>
      <c r="AZ331" s="628"/>
      <c r="BA331" s="628"/>
      <c r="BB331" s="604" t="s">
        <v>231</v>
      </c>
      <c r="BC331" s="629"/>
      <c r="BD331" s="629"/>
      <c r="BE331" s="641">
        <v>2016</v>
      </c>
      <c r="BF331" s="642"/>
      <c r="BG331" s="642"/>
    </row>
    <row r="332" spans="1:59" s="630" customFormat="1" ht="22.2" customHeight="1">
      <c r="A332" s="626" t="s">
        <v>129</v>
      </c>
      <c r="B332" s="672"/>
      <c r="C332" s="628"/>
      <c r="D332" s="628"/>
      <c r="E332" s="628"/>
      <c r="F332" s="628"/>
      <c r="G332" s="628"/>
      <c r="H332" s="628"/>
      <c r="I332" s="628"/>
      <c r="J332" s="628"/>
      <c r="K332" s="628"/>
      <c r="L332" s="628"/>
      <c r="M332" s="628"/>
      <c r="N332" s="628"/>
      <c r="O332" s="628"/>
      <c r="P332" s="628"/>
      <c r="Q332" s="628"/>
      <c r="R332" s="628"/>
      <c r="S332" s="628"/>
      <c r="T332" s="628"/>
      <c r="U332" s="628"/>
      <c r="V332" s="628"/>
      <c r="W332" s="628"/>
      <c r="X332" s="628"/>
      <c r="Y332" s="628"/>
      <c r="Z332" s="628"/>
      <c r="AA332" s="628"/>
      <c r="AB332" s="628"/>
      <c r="AC332" s="628"/>
      <c r="AD332" s="628"/>
      <c r="AE332" s="628"/>
      <c r="AF332" s="628"/>
      <c r="AG332" s="628"/>
      <c r="AH332" s="628"/>
      <c r="AI332" s="628"/>
      <c r="AJ332" s="628"/>
      <c r="AK332" s="628"/>
      <c r="AL332" s="628"/>
      <c r="AM332" s="628"/>
      <c r="AN332" s="628"/>
      <c r="AO332" s="628"/>
      <c r="AP332" s="628"/>
      <c r="AQ332" s="628"/>
      <c r="AR332" s="628"/>
      <c r="AS332" s="628"/>
      <c r="AT332" s="628"/>
      <c r="AU332" s="628"/>
      <c r="AV332" s="628"/>
      <c r="AW332" s="628"/>
      <c r="AX332" s="628"/>
      <c r="AY332" s="628"/>
      <c r="AZ332" s="628"/>
      <c r="BA332" s="628"/>
      <c r="BB332" s="604" t="s">
        <v>231</v>
      </c>
      <c r="BC332" s="629"/>
      <c r="BD332" s="629"/>
      <c r="BE332" s="641">
        <v>2016</v>
      </c>
      <c r="BF332" s="642"/>
      <c r="BG332" s="642"/>
    </row>
    <row r="333" spans="1:59">
      <c r="B333" s="698"/>
      <c r="C333" s="692"/>
      <c r="D333" s="692"/>
      <c r="E333" s="692"/>
      <c r="F333" s="692"/>
      <c r="G333" s="692"/>
      <c r="H333" s="692"/>
      <c r="I333" s="642"/>
      <c r="J333" s="642"/>
      <c r="K333" s="642"/>
      <c r="L333" s="642"/>
      <c r="M333" s="642"/>
      <c r="N333" s="642"/>
      <c r="O333" s="642"/>
      <c r="P333" s="692"/>
      <c r="Q333" s="642"/>
      <c r="R333" s="642"/>
      <c r="S333" s="642"/>
      <c r="T333" s="642"/>
      <c r="U333" s="692"/>
      <c r="V333" s="642"/>
      <c r="W333" s="642"/>
      <c r="X333" s="642"/>
      <c r="Y333" s="692"/>
      <c r="Z333" s="642"/>
      <c r="AA333" s="642"/>
      <c r="AB333" s="642"/>
      <c r="AC333" s="642"/>
      <c r="AD333" s="642"/>
      <c r="AE333" s="642"/>
      <c r="AF333" s="642"/>
      <c r="AG333" s="642"/>
      <c r="AH333" s="642"/>
      <c r="AI333" s="642"/>
      <c r="AJ333" s="642"/>
      <c r="AK333" s="642"/>
      <c r="AL333" s="642"/>
      <c r="AM333" s="642"/>
      <c r="AN333" s="642"/>
      <c r="AO333" s="642"/>
      <c r="AP333" s="642"/>
      <c r="AQ333" s="642"/>
      <c r="AR333" s="642"/>
      <c r="AS333" s="692"/>
      <c r="AT333" s="692"/>
      <c r="AU333" s="642"/>
      <c r="AV333" s="642"/>
      <c r="AW333" s="642"/>
      <c r="AX333" s="642"/>
      <c r="AY333" s="642"/>
      <c r="AZ333" s="642"/>
      <c r="BA333" s="642"/>
      <c r="BB333" s="642"/>
      <c r="BC333" s="642"/>
      <c r="BD333" s="699"/>
      <c r="BE333" s="692"/>
      <c r="BF333" s="692"/>
      <c r="BG333" s="692"/>
    </row>
  </sheetData>
  <autoFilter ref="A6:BG332" xr:uid="{00000000-0009-0000-0000-00002700000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4">
    <tabColor rgb="FFFF0000"/>
  </sheetPr>
  <dimension ref="A1:BL68"/>
  <sheetViews>
    <sheetView zoomScale="70" zoomScaleNormal="70" workbookViewId="0">
      <pane xSplit="3" ySplit="7" topLeftCell="O37" activePane="bottomRight" state="frozen"/>
      <selection activeCell="BI60" sqref="BI60"/>
      <selection pane="topRight" activeCell="BI60" sqref="BI60"/>
      <selection pane="bottomLeft" activeCell="BI60" sqref="BI60"/>
      <selection pane="bottomRight" activeCell="D34" sqref="D34:D61"/>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382"/>
      <c r="E11" s="299">
        <f>SUM(H11:Q11)</f>
        <v>0</v>
      </c>
      <c r="F11" s="160">
        <f>SUM(H11)</f>
        <v>0</v>
      </c>
      <c r="G11" s="169">
        <f>$D11-$BH11</f>
        <v>0</v>
      </c>
      <c r="H11" s="160">
        <f>'Ctrinh- TAN HIEP (21-30)'!E14</f>
        <v>0</v>
      </c>
      <c r="I11" s="160">
        <f>'Ctrinh- TAN HIEP (21-30)'!E21</f>
        <v>0</v>
      </c>
      <c r="J11" s="160">
        <f>'Ctrinh- TAN HIEP (21-30)'!E28</f>
        <v>0</v>
      </c>
      <c r="K11" s="160">
        <f>'Ctrinh- TAN HIEP (21-30)'!E35</f>
        <v>0</v>
      </c>
      <c r="L11" s="160">
        <f>'Ctrinh- TAN HIEP (21-30)'!E42</f>
        <v>0</v>
      </c>
      <c r="M11" s="160">
        <f>'Ctrinh- TAN HIEP (21-30)'!E49</f>
        <v>0</v>
      </c>
      <c r="N11" s="295">
        <f>'Ctrinh- TAN HIEP (21-30)'!E56</f>
        <v>0</v>
      </c>
      <c r="O11" s="160">
        <f>'Ctrinh- TAN HIEP (21-30)'!E63</f>
        <v>0</v>
      </c>
      <c r="P11" s="160">
        <f>'Ctrinh- TAN HIEP (21-30)'!E70</f>
        <v>0</v>
      </c>
      <c r="Q11" s="160">
        <f>'Ctrinh- TAN HIEP (21-30)'!E77</f>
        <v>0</v>
      </c>
      <c r="R11" s="299">
        <f>SUM(T11:AB11,AT11:BE11)</f>
        <v>0</v>
      </c>
      <c r="S11" s="168"/>
      <c r="T11" s="160">
        <f>'Ctrinh- TAN HIEP (21-30)'!E84</f>
        <v>0</v>
      </c>
      <c r="U11" s="160">
        <f>'Ctrinh- TAN HIEP (21-30)'!E91</f>
        <v>0</v>
      </c>
      <c r="V11" s="160">
        <f>'Ctrinh- TAN HIEP (21-30)'!E98</f>
        <v>0</v>
      </c>
      <c r="W11" s="160">
        <f>'Ctrinh- TAN HIEP (21-30)'!E105</f>
        <v>0</v>
      </c>
      <c r="X11" s="160">
        <f>'Ctrinh- TAN HIEP (21-30)'!E112</f>
        <v>0</v>
      </c>
      <c r="Y11" s="160">
        <f>'Ctrinh- TAN HIEP (21-30)'!E119</f>
        <v>0</v>
      </c>
      <c r="Z11" s="160">
        <f>'Ctrinh- TAN HIEP (21-30)'!E126</f>
        <v>0</v>
      </c>
      <c r="AA11" s="160">
        <f>'Ctrinh- TAN HIEP (21-30)'!E133</f>
        <v>0</v>
      </c>
      <c r="AB11" s="291">
        <f>SUM(AD11:AS11)</f>
        <v>0</v>
      </c>
      <c r="AC11" s="291"/>
      <c r="AD11" s="160">
        <f>'Ctrinh- TAN HIEP (21-30)'!E141</f>
        <v>0</v>
      </c>
      <c r="AE11" s="160">
        <f>'Ctrinh- TAN HIEP (21-30)'!E166</f>
        <v>0</v>
      </c>
      <c r="AF11" s="160">
        <f>'Ctrinh- TAN HIEP (21-30)'!E170</f>
        <v>0</v>
      </c>
      <c r="AG11" s="160">
        <f>'Ctrinh- TAN HIEP (21-30)'!E174</f>
        <v>0</v>
      </c>
      <c r="AH11" s="160">
        <f>'Ctrinh- TAN HIEP (21-30)'!E178</f>
        <v>0</v>
      </c>
      <c r="AI11" s="160">
        <f>'Ctrinh- TAN HIEP (21-30)'!E182</f>
        <v>0</v>
      </c>
      <c r="AJ11" s="160">
        <f>'Ctrinh- TAN HIEP (21-30)'!E186</f>
        <v>0</v>
      </c>
      <c r="AK11" s="160">
        <f>'Ctrinh- TAN HIEP (21-30)'!E191</f>
        <v>0</v>
      </c>
      <c r="AL11" s="160">
        <f>'Ctrinh- TAN HIEP (21-30)'!E195</f>
        <v>0</v>
      </c>
      <c r="AM11" s="160">
        <f>'Ctrinh- TAN HIEP (21-30)'!E202</f>
        <v>0</v>
      </c>
      <c r="AN11" s="160">
        <f>'Ctrinh- TAN HIEP (21-30)'!E209</f>
        <v>0</v>
      </c>
      <c r="AO11" s="160">
        <f>'Ctrinh- TAN HIEP (21-30)'!E216</f>
        <v>0</v>
      </c>
      <c r="AP11" s="160">
        <f>'Ctrinh- TAN HIEP (21-30)'!E223</f>
        <v>0</v>
      </c>
      <c r="AQ11" s="160">
        <f>'Ctrinh- TAN HIEP (21-30)'!E230</f>
        <v>0</v>
      </c>
      <c r="AR11" s="160">
        <f>'Ctrinh- TAN HIEP (21-30)'!E234</f>
        <v>0</v>
      </c>
      <c r="AS11" s="160">
        <f>'Ctrinh- TAN HIEP (21-30)'!E238</f>
        <v>0</v>
      </c>
      <c r="AT11" s="230">
        <f>'Ctrinh- TAN HIEP (21-30)'!E242</f>
        <v>0</v>
      </c>
      <c r="AU11" s="160">
        <f>'Ctrinh- TAN HIEP (21-30)'!E249</f>
        <v>0</v>
      </c>
      <c r="AV11" s="160">
        <f>'Ctrinh- TAN HIEP (21-30)'!E256</f>
        <v>0</v>
      </c>
      <c r="AW11" s="160">
        <f>'Ctrinh- TAN HIEP (21-30)'!E263</f>
        <v>0</v>
      </c>
      <c r="AX11" s="160">
        <f>'Ctrinh- TAN HIEP (21-30)'!E270</f>
        <v>0</v>
      </c>
      <c r="AY11" s="160">
        <f>'Ctrinh- TAN HIEP (21-30)'!E277</f>
        <v>0</v>
      </c>
      <c r="AZ11" s="160">
        <f>'Ctrinh- TAN HIEP (21-30)'!E284</f>
        <v>0</v>
      </c>
      <c r="BA11" s="160">
        <f>'Ctrinh- TAN HIEP (21-30)'!E291</f>
        <v>0</v>
      </c>
      <c r="BB11" s="160">
        <f>'Ctrinh- TAN HIEP (21-30)'!E298</f>
        <v>0</v>
      </c>
      <c r="BC11" s="160">
        <f>'Ctrinh- TAN HIEP (21-30)'!E305</f>
        <v>0</v>
      </c>
      <c r="BD11" s="160">
        <f>'Ctrinh- TAN HIEP (21-30)'!E312</f>
        <v>0</v>
      </c>
      <c r="BE11" s="160">
        <f>'Ctrinh- TAN HIEP (21-30)'!E319</f>
        <v>0</v>
      </c>
      <c r="BF11" s="168">
        <f>'Ctrinh- TAN HIEP (21-30)'!E326</f>
        <v>0</v>
      </c>
      <c r="BG11" s="138"/>
      <c r="BH11" s="160">
        <f t="shared" si="3"/>
        <v>0</v>
      </c>
      <c r="BI11" s="167">
        <f>$G$64-BH11</f>
        <v>0</v>
      </c>
      <c r="BJ11" s="160">
        <f t="shared" si="4"/>
        <v>0</v>
      </c>
      <c r="BK11" s="166"/>
      <c r="BL11" s="165"/>
    </row>
    <row r="12" spans="1:64" s="164" customFormat="1" ht="15.75" customHeight="1">
      <c r="A12" s="313" t="s">
        <v>205</v>
      </c>
      <c r="B12" s="162" t="s">
        <v>476</v>
      </c>
      <c r="C12" s="161" t="s">
        <v>19</v>
      </c>
      <c r="D12" s="382"/>
      <c r="E12" s="299">
        <f>SUM(G12,I12:Q12)</f>
        <v>0</v>
      </c>
      <c r="F12" s="160">
        <f>SUM(G12)</f>
        <v>0</v>
      </c>
      <c r="G12" s="160">
        <f>'Ctrinh- TAN HIEP (21-30)'!F7</f>
        <v>0</v>
      </c>
      <c r="H12" s="169">
        <f>$D12-$BH12</f>
        <v>0</v>
      </c>
      <c r="I12" s="160">
        <f>'Ctrinh- TAN HIEP (21-30)'!F21</f>
        <v>0</v>
      </c>
      <c r="J12" s="160">
        <f>'Ctrinh- TAN HIEP (21-30)'!F28</f>
        <v>0</v>
      </c>
      <c r="K12" s="160">
        <f>'Ctrinh- TAN HIEP (21-30)'!F35</f>
        <v>0</v>
      </c>
      <c r="L12" s="160">
        <f>'Ctrinh- TAN HIEP (21-30)'!F42</f>
        <v>0</v>
      </c>
      <c r="M12" s="160">
        <f>'Ctrinh- TAN HIEP (21-30)'!F49</f>
        <v>0</v>
      </c>
      <c r="N12" s="295">
        <f>'Ctrinh- TAN HIEP (21-30)'!F56</f>
        <v>0</v>
      </c>
      <c r="O12" s="160">
        <f>'Ctrinh- TAN HIEP (21-30)'!F63</f>
        <v>0</v>
      </c>
      <c r="P12" s="160">
        <f>'Ctrinh- TAN HIEP (21-30)'!F70</f>
        <v>0</v>
      </c>
      <c r="Q12" s="160">
        <f>'Ctrinh- TAN HIEP (21-30)'!F77</f>
        <v>0</v>
      </c>
      <c r="R12" s="299">
        <f t="shared" ref="R12:R21" si="5">SUM(T12:AB12,AT12:BE12)</f>
        <v>0</v>
      </c>
      <c r="S12" s="168"/>
      <c r="T12" s="160">
        <f>'Ctrinh- TAN HIEP (21-30)'!F84</f>
        <v>0</v>
      </c>
      <c r="U12" s="160">
        <f>'Ctrinh- TAN HIEP (21-30)'!F91</f>
        <v>0</v>
      </c>
      <c r="V12" s="160">
        <f>'Ctrinh- TAN HIEP (21-30)'!F98</f>
        <v>0</v>
      </c>
      <c r="W12" s="160">
        <f>'Ctrinh- TAN HIEP (21-30)'!F105</f>
        <v>0</v>
      </c>
      <c r="X12" s="160">
        <f>'Ctrinh- TAN HIEP (21-30)'!F112</f>
        <v>0</v>
      </c>
      <c r="Y12" s="160">
        <f>'Ctrinh- TAN HIEP (21-30)'!F119</f>
        <v>0</v>
      </c>
      <c r="Z12" s="160">
        <f>'Ctrinh- TAN HIEP (21-30)'!F126</f>
        <v>0</v>
      </c>
      <c r="AA12" s="160">
        <f>'Ctrinh- TAN HIEP (21-30)'!F133</f>
        <v>0</v>
      </c>
      <c r="AB12" s="291">
        <f t="shared" ref="AB12:AB30" si="6">SUM(AD12:AS12)</f>
        <v>0</v>
      </c>
      <c r="AC12" s="291"/>
      <c r="AD12" s="160">
        <f>'Ctrinh- TAN HIEP (21-30)'!F141</f>
        <v>0</v>
      </c>
      <c r="AE12" s="160">
        <f>'Ctrinh- TAN HIEP (21-30)'!F166</f>
        <v>0</v>
      </c>
      <c r="AF12" s="160">
        <f>'Ctrinh- TAN HIEP (21-30)'!F170</f>
        <v>0</v>
      </c>
      <c r="AG12" s="160">
        <f>'Ctrinh- TAN HIEP (21-30)'!F174</f>
        <v>0</v>
      </c>
      <c r="AH12" s="160">
        <f>'Ctrinh- TAN HIEP (21-30)'!F178</f>
        <v>0</v>
      </c>
      <c r="AI12" s="160">
        <f>'Ctrinh- TAN HIEP (21-30)'!F182</f>
        <v>0</v>
      </c>
      <c r="AJ12" s="160">
        <f>'Ctrinh- TAN HIEP (21-30)'!F186</f>
        <v>0</v>
      </c>
      <c r="AK12" s="160">
        <f>'Ctrinh- TAN HIEP (21-30)'!F191</f>
        <v>0</v>
      </c>
      <c r="AL12" s="160">
        <f>'Ctrinh- TAN HIEP (21-30)'!F195</f>
        <v>0</v>
      </c>
      <c r="AM12" s="160">
        <f>'Ctrinh- TAN HIEP (21-30)'!F202</f>
        <v>0</v>
      </c>
      <c r="AN12" s="160">
        <f>'Ctrinh- TAN HIEP (21-30)'!F209</f>
        <v>0</v>
      </c>
      <c r="AO12" s="160">
        <f>'Ctrinh- TAN HIEP (21-30)'!F216</f>
        <v>0</v>
      </c>
      <c r="AP12" s="160">
        <f>'Ctrinh- TAN HIEP (21-30)'!F223</f>
        <v>0</v>
      </c>
      <c r="AQ12" s="160">
        <f>'Ctrinh- TAN HIEP (21-30)'!F230</f>
        <v>0</v>
      </c>
      <c r="AR12" s="160">
        <f>'Ctrinh- TAN HIEP (21-30)'!F234</f>
        <v>0</v>
      </c>
      <c r="AS12" s="160">
        <f>'Ctrinh- TAN HIEP (21-30)'!F238</f>
        <v>0</v>
      </c>
      <c r="AT12" s="230">
        <f>'Ctrinh- TAN HIEP (21-30)'!F242</f>
        <v>0</v>
      </c>
      <c r="AU12" s="160">
        <f>'Ctrinh- TAN HIEP (21-30)'!F249</f>
        <v>0</v>
      </c>
      <c r="AV12" s="160">
        <f>'Ctrinh- TAN HIEP (21-30)'!F256</f>
        <v>0</v>
      </c>
      <c r="AW12" s="160">
        <f>'Ctrinh- TAN HIEP (21-30)'!F263</f>
        <v>0</v>
      </c>
      <c r="AX12" s="160">
        <f>'Ctrinh- TAN HIEP (21-30)'!F270</f>
        <v>0</v>
      </c>
      <c r="AY12" s="160">
        <f>'Ctrinh- TAN HIEP (21-30)'!F277</f>
        <v>0</v>
      </c>
      <c r="AZ12" s="160">
        <f>'Ctrinh- TAN HIEP (21-30)'!F284</f>
        <v>0</v>
      </c>
      <c r="BA12" s="160">
        <f>'Ctrinh- TAN HIEP (21-30)'!F291</f>
        <v>0</v>
      </c>
      <c r="BB12" s="160">
        <f>'Ctrinh- TAN HIEP (21-30)'!F298</f>
        <v>0</v>
      </c>
      <c r="BC12" s="160">
        <f>'Ctrinh- TAN HIEP (21-30)'!F305</f>
        <v>0</v>
      </c>
      <c r="BD12" s="160">
        <f>'Ctrinh- TAN HIEP (21-30)'!F312</f>
        <v>0</v>
      </c>
      <c r="BE12" s="160">
        <f>'Ctrinh- TAN HIEP (21-30)'!F319</f>
        <v>0</v>
      </c>
      <c r="BF12" s="168">
        <f>'Ctrinh- TAN HIEP (21-30)'!F326</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382"/>
      <c r="E13" s="200">
        <f>SUM(G13:H13,J13:Q13)</f>
        <v>0</v>
      </c>
      <c r="F13" s="138">
        <f t="shared" ref="F13:F21" si="7">SUM(G13:H13)</f>
        <v>0</v>
      </c>
      <c r="G13" s="138">
        <f>'Ctrinh- TAN HIEP (21-30)'!G7</f>
        <v>0</v>
      </c>
      <c r="H13" s="138">
        <f>'Ctrinh- TAN HIEP (21-30)'!G14</f>
        <v>0</v>
      </c>
      <c r="I13" s="155">
        <f>$D13-$BH13</f>
        <v>0</v>
      </c>
      <c r="J13" s="138">
        <f>'Ctrinh- TAN HIEP (21-30)'!G28</f>
        <v>0</v>
      </c>
      <c r="K13" s="138">
        <f>'Ctrinh- TAN HIEP (21-30)'!G35</f>
        <v>0</v>
      </c>
      <c r="L13" s="138">
        <f>'Ctrinh- TAN HIEP (21-30)'!G42</f>
        <v>0</v>
      </c>
      <c r="M13" s="138">
        <f>'Ctrinh- TAN HIEP (21-30)'!G49</f>
        <v>0</v>
      </c>
      <c r="N13" s="211">
        <f>'Ctrinh- TAN HIEP (21-30)'!H56</f>
        <v>0</v>
      </c>
      <c r="O13" s="138">
        <f>'Ctrinh- TAN HIEP (21-30)'!G63</f>
        <v>0</v>
      </c>
      <c r="P13" s="138">
        <f>'Ctrinh- TAN HIEP (21-30)'!G70</f>
        <v>0</v>
      </c>
      <c r="Q13" s="138">
        <f>'Ctrinh- TAN HIEP (21-30)'!G77</f>
        <v>0</v>
      </c>
      <c r="R13" s="299">
        <f t="shared" si="5"/>
        <v>0</v>
      </c>
      <c r="S13" s="145"/>
      <c r="T13" s="138">
        <f>'Ctrinh- TAN HIEP (21-30)'!G84</f>
        <v>0</v>
      </c>
      <c r="U13" s="138">
        <f>'Ctrinh- TAN HIEP (21-30)'!G91</f>
        <v>0</v>
      </c>
      <c r="V13" s="138">
        <f>'Ctrinh- TAN HIEP (21-30)'!G98</f>
        <v>0</v>
      </c>
      <c r="W13" s="138">
        <f>'Ctrinh- TAN HIEP (21-30)'!G105</f>
        <v>0</v>
      </c>
      <c r="X13" s="138">
        <f>'Ctrinh- TAN HIEP (21-30)'!G112</f>
        <v>0</v>
      </c>
      <c r="Y13" s="138">
        <f>'Ctrinh- TAN HIEP (21-30)'!G119</f>
        <v>0</v>
      </c>
      <c r="Z13" s="138">
        <f>'Ctrinh- TAN HIEP (21-30)'!G126</f>
        <v>0</v>
      </c>
      <c r="AA13" s="138">
        <f>'Ctrinh- TAN HIEP (21-30)'!G133</f>
        <v>0</v>
      </c>
      <c r="AB13" s="291">
        <f t="shared" si="6"/>
        <v>0</v>
      </c>
      <c r="AC13" s="291"/>
      <c r="AD13" s="138">
        <f>'Ctrinh- TAN HIEP (21-30)'!G141</f>
        <v>0</v>
      </c>
      <c r="AE13" s="138">
        <f>'Ctrinh- TAN HIEP (21-30)'!G166</f>
        <v>0</v>
      </c>
      <c r="AF13" s="138">
        <f>'Ctrinh- TAN HIEP (21-30)'!G170</f>
        <v>0</v>
      </c>
      <c r="AG13" s="138">
        <f>'Ctrinh- TAN HIEP (21-30)'!G174</f>
        <v>0</v>
      </c>
      <c r="AH13" s="138">
        <f>'Ctrinh- TAN HIEP (21-30)'!G178</f>
        <v>0</v>
      </c>
      <c r="AI13" s="138">
        <f>'Ctrinh- TAN HIEP (21-30)'!G182</f>
        <v>0</v>
      </c>
      <c r="AJ13" s="138">
        <f>'Ctrinh- TAN HIEP (21-30)'!G186</f>
        <v>0</v>
      </c>
      <c r="AK13" s="138">
        <f>'Ctrinh- TAN HIEP (21-30)'!G191</f>
        <v>0</v>
      </c>
      <c r="AL13" s="138">
        <f>'Ctrinh- TAN HIEP (21-30)'!G195</f>
        <v>0</v>
      </c>
      <c r="AM13" s="138">
        <f>'Ctrinh- TAN HIEP (21-30)'!G202</f>
        <v>0</v>
      </c>
      <c r="AN13" s="138">
        <f>'Ctrinh- TAN HIEP (21-30)'!G209</f>
        <v>0</v>
      </c>
      <c r="AO13" s="138">
        <f>'Ctrinh- TAN HIEP (21-30)'!G216</f>
        <v>0</v>
      </c>
      <c r="AP13" s="138">
        <f>'Ctrinh- TAN HIEP (21-30)'!G223</f>
        <v>0</v>
      </c>
      <c r="AQ13" s="138">
        <f>'Ctrinh- TAN HIEP (21-30)'!G230</f>
        <v>0</v>
      </c>
      <c r="AR13" s="138">
        <f>'Ctrinh- TAN HIEP (21-30)'!G234</f>
        <v>0</v>
      </c>
      <c r="AS13" s="138">
        <f>'Ctrinh- TAN HIEP (21-30)'!G238</f>
        <v>0</v>
      </c>
      <c r="AT13" s="220">
        <f>'Ctrinh- TAN HIEP (21-30)'!G242</f>
        <v>0</v>
      </c>
      <c r="AU13" s="138">
        <f>'Ctrinh- TAN HIEP (21-30)'!G249</f>
        <v>0</v>
      </c>
      <c r="AV13" s="138">
        <f>'Ctrinh- TAN HIEP (21-30)'!G256</f>
        <v>0</v>
      </c>
      <c r="AW13" s="138">
        <f>'Ctrinh- TAN HIEP (21-30)'!G263</f>
        <v>0</v>
      </c>
      <c r="AX13" s="138">
        <f>'Ctrinh- TAN HIEP (21-30)'!G270</f>
        <v>0</v>
      </c>
      <c r="AY13" s="138">
        <f>'Ctrinh- TAN HIEP (21-30)'!G277</f>
        <v>0</v>
      </c>
      <c r="AZ13" s="138">
        <f>'Ctrinh- TAN HIEP (21-30)'!G284</f>
        <v>0</v>
      </c>
      <c r="BA13" s="138">
        <f>'Ctrinh- TAN HIEP (21-30)'!G291</f>
        <v>0</v>
      </c>
      <c r="BB13" s="138">
        <f>'Ctrinh- TAN HIEP (21-30)'!G298</f>
        <v>0</v>
      </c>
      <c r="BC13" s="138">
        <f>'Ctrinh- TAN HIEP (21-30)'!G305</f>
        <v>0</v>
      </c>
      <c r="BD13" s="138">
        <f>'Ctrinh- TAN HIEP (21-30)'!G312</f>
        <v>0</v>
      </c>
      <c r="BE13" s="138">
        <f>'Ctrinh- TAN HIEP (21-30)'!G319</f>
        <v>0</v>
      </c>
      <c r="BF13" s="145">
        <f>'Ctrinh- TAN HIEP (21-30)'!G326</f>
        <v>0</v>
      </c>
      <c r="BG13" s="138"/>
      <c r="BH13" s="138">
        <f t="shared" si="3"/>
        <v>0</v>
      </c>
      <c r="BI13" s="146">
        <f>$I$64-BH13</f>
        <v>0</v>
      </c>
      <c r="BJ13" s="138">
        <f t="shared" si="4"/>
        <v>0</v>
      </c>
      <c r="BK13" s="152"/>
      <c r="BL13" s="159"/>
    </row>
    <row r="14" spans="1:64" s="158" customFormat="1" ht="15.75" customHeight="1">
      <c r="A14" s="312" t="s">
        <v>23</v>
      </c>
      <c r="B14" s="157" t="s">
        <v>24</v>
      </c>
      <c r="C14" s="156" t="s">
        <v>25</v>
      </c>
      <c r="D14" s="383"/>
      <c r="E14" s="200">
        <f>SUM(G14:I14,K14:Q14)</f>
        <v>0</v>
      </c>
      <c r="F14" s="138">
        <f t="shared" si="7"/>
        <v>0</v>
      </c>
      <c r="G14" s="138">
        <f>'Ctrinh- TAN HIEP (21-30)'!H7</f>
        <v>0</v>
      </c>
      <c r="H14" s="138">
        <f>'Ctrinh- TAN HIEP (21-30)'!H14</f>
        <v>0</v>
      </c>
      <c r="I14" s="138">
        <f>'Ctrinh- TAN HIEP (21-30)'!H21</f>
        <v>0</v>
      </c>
      <c r="J14" s="155">
        <f>$D14-$BH14</f>
        <v>0</v>
      </c>
      <c r="K14" s="138">
        <f>'Ctrinh- TAN HIEP (21-30)'!H35</f>
        <v>0</v>
      </c>
      <c r="L14" s="138">
        <f>'Ctrinh- TAN HIEP (21-30)'!H42</f>
        <v>0</v>
      </c>
      <c r="M14" s="138">
        <f>'Ctrinh- TAN HIEP (21-30)'!H49</f>
        <v>0</v>
      </c>
      <c r="N14" s="211">
        <f>'Ctrinh- TAN HIEP (21-30)'!H56</f>
        <v>0</v>
      </c>
      <c r="O14" s="138">
        <f>'Ctrinh- TAN HIEP (21-30)'!H63</f>
        <v>0</v>
      </c>
      <c r="P14" s="138">
        <f>'Ctrinh- TAN HIEP (21-30)'!H70</f>
        <v>0</v>
      </c>
      <c r="Q14" s="138">
        <f>'Ctrinh- TAN HIEP (21-30)'!H77</f>
        <v>0</v>
      </c>
      <c r="R14" s="299">
        <f t="shared" si="5"/>
        <v>0</v>
      </c>
      <c r="S14" s="145"/>
      <c r="T14" s="138">
        <f>'Ctrinh- TAN HIEP (21-30)'!H84</f>
        <v>0</v>
      </c>
      <c r="U14" s="138">
        <f>'Ctrinh- TAN HIEP (21-30)'!H91</f>
        <v>0</v>
      </c>
      <c r="V14" s="138">
        <f>'Ctrinh- TAN HIEP (21-30)'!H98</f>
        <v>0</v>
      </c>
      <c r="W14" s="138">
        <f>'Ctrinh- TAN HIEP (21-30)'!H105</f>
        <v>0</v>
      </c>
      <c r="X14" s="138">
        <f>'Ctrinh- TAN HIEP (21-30)'!H112</f>
        <v>0</v>
      </c>
      <c r="Y14" s="138">
        <f>'Ctrinh- TAN HIEP (21-30)'!H119</f>
        <v>0</v>
      </c>
      <c r="Z14" s="138">
        <f>'Ctrinh- TAN HIEP (21-30)'!H126</f>
        <v>0</v>
      </c>
      <c r="AA14" s="138">
        <f>'Ctrinh- TAN HIEP (21-30)'!H133</f>
        <v>0</v>
      </c>
      <c r="AB14" s="291">
        <f t="shared" si="6"/>
        <v>0</v>
      </c>
      <c r="AC14" s="291"/>
      <c r="AD14" s="138">
        <f>'Ctrinh- TAN HIEP (21-30)'!H141</f>
        <v>0</v>
      </c>
      <c r="AE14" s="138">
        <f>'Ctrinh- TAN HIEP (21-30)'!H166</f>
        <v>0</v>
      </c>
      <c r="AF14" s="138">
        <f>'Ctrinh- TAN HIEP (21-30)'!H170</f>
        <v>0</v>
      </c>
      <c r="AG14" s="138">
        <f>'Ctrinh- TAN HIEP (21-30)'!H174</f>
        <v>0</v>
      </c>
      <c r="AH14" s="138">
        <f>'Ctrinh- TAN HIEP (21-30)'!H178</f>
        <v>0</v>
      </c>
      <c r="AI14" s="138">
        <f>'Ctrinh- TAN HIEP (21-30)'!H182</f>
        <v>0</v>
      </c>
      <c r="AJ14" s="138">
        <f>'Ctrinh- TAN HIEP (21-30)'!H186</f>
        <v>0</v>
      </c>
      <c r="AK14" s="138">
        <f>'Ctrinh- TAN HIEP (21-30)'!H191</f>
        <v>0</v>
      </c>
      <c r="AL14" s="138">
        <f>'Ctrinh- TAN HIEP (21-30)'!H195</f>
        <v>0</v>
      </c>
      <c r="AM14" s="138">
        <f>'Ctrinh- TAN HIEP (21-30)'!H202</f>
        <v>0</v>
      </c>
      <c r="AN14" s="138">
        <f>'Ctrinh- TAN HIEP (21-30)'!H209</f>
        <v>0</v>
      </c>
      <c r="AO14" s="138">
        <f>'Ctrinh- TAN HIEP (21-30)'!H216</f>
        <v>0</v>
      </c>
      <c r="AP14" s="138">
        <f>'Ctrinh- TAN HIEP (21-30)'!H223</f>
        <v>0</v>
      </c>
      <c r="AQ14" s="138">
        <f>'Ctrinh- TAN HIEP (21-30)'!H230</f>
        <v>0</v>
      </c>
      <c r="AR14" s="138">
        <f>'Ctrinh- TAN HIEP (21-30)'!H234</f>
        <v>0</v>
      </c>
      <c r="AS14" s="138">
        <f>'Ctrinh- TAN HIEP (21-30)'!H238</f>
        <v>0</v>
      </c>
      <c r="AT14" s="220">
        <f>'Ctrinh- TAN HIEP (21-30)'!H242</f>
        <v>0</v>
      </c>
      <c r="AU14" s="138">
        <f>'Ctrinh- TAN HIEP (21-30)'!H249</f>
        <v>0</v>
      </c>
      <c r="AV14" s="138">
        <f>'Ctrinh- TAN HIEP (21-30)'!H256</f>
        <v>0</v>
      </c>
      <c r="AW14" s="138">
        <f>'Ctrinh- TAN HIEP (21-30)'!H263</f>
        <v>0</v>
      </c>
      <c r="AX14" s="138">
        <f>'Ctrinh- TAN HIEP (21-30)'!H270</f>
        <v>0</v>
      </c>
      <c r="AY14" s="138">
        <f>'Ctrinh- TAN HIEP (21-30)'!H277</f>
        <v>0</v>
      </c>
      <c r="AZ14" s="138">
        <f>'Ctrinh- TAN HIEP (21-30)'!H284</f>
        <v>0</v>
      </c>
      <c r="BA14" s="138">
        <f>'Ctrinh- TAN HIEP (21-30)'!H291</f>
        <v>0</v>
      </c>
      <c r="BB14" s="138">
        <f>'Ctrinh- TAN HIEP (21-30)'!H298</f>
        <v>0</v>
      </c>
      <c r="BC14" s="138">
        <f>'Ctrinh- TAN HIEP (21-30)'!H305</f>
        <v>0</v>
      </c>
      <c r="BD14" s="138">
        <f>'Ctrinh- TAN HIEP (21-30)'!H312</f>
        <v>0</v>
      </c>
      <c r="BE14" s="138">
        <f>'Ctrinh- TAN HIEP (21-30)'!H319</f>
        <v>0</v>
      </c>
      <c r="BF14" s="145">
        <f>'Ctrinh- TAN HIEP (21-30)'!H326</f>
        <v>0</v>
      </c>
      <c r="BG14" s="138"/>
      <c r="BH14" s="138">
        <f t="shared" si="3"/>
        <v>0</v>
      </c>
      <c r="BI14" s="146">
        <f>$J$64-BH14</f>
        <v>0</v>
      </c>
      <c r="BJ14" s="138">
        <f t="shared" si="4"/>
        <v>0</v>
      </c>
      <c r="BK14" s="152"/>
      <c r="BL14" s="159"/>
    </row>
    <row r="15" spans="1:64" s="158" customFormat="1" ht="15.75" customHeight="1">
      <c r="A15" s="312" t="s">
        <v>26</v>
      </c>
      <c r="B15" s="157" t="s">
        <v>27</v>
      </c>
      <c r="C15" s="156" t="s">
        <v>28</v>
      </c>
      <c r="D15" s="163"/>
      <c r="E15" s="200">
        <f>SUM(G15:J15,L15:Q15)</f>
        <v>0</v>
      </c>
      <c r="F15" s="138">
        <f t="shared" si="7"/>
        <v>0</v>
      </c>
      <c r="G15" s="138">
        <f>'Ctrinh- TAN HIEP (21-30)'!I7</f>
        <v>0</v>
      </c>
      <c r="H15" s="138">
        <f>'Ctrinh- TAN HIEP (21-30)'!I14</f>
        <v>0</v>
      </c>
      <c r="I15" s="138">
        <f>'Ctrinh- TAN HIEP (21-30)'!I21</f>
        <v>0</v>
      </c>
      <c r="J15" s="138">
        <f>'Ctrinh- TAN HIEP (21-30)'!I28</f>
        <v>0</v>
      </c>
      <c r="K15" s="155">
        <f>$D15-$BH15</f>
        <v>0</v>
      </c>
      <c r="L15" s="138">
        <f>'Ctrinh- TAN HIEP (21-30)'!I42</f>
        <v>0</v>
      </c>
      <c r="M15" s="138">
        <f>'Ctrinh- TAN HIEP (21-30)'!I49</f>
        <v>0</v>
      </c>
      <c r="N15" s="211">
        <f>'Ctrinh- TAN HIEP (21-30)'!I56</f>
        <v>0</v>
      </c>
      <c r="O15" s="138">
        <f>'Ctrinh- TAN HIEP (21-30)'!I63</f>
        <v>0</v>
      </c>
      <c r="P15" s="138">
        <f>'Ctrinh- TAN HIEP (21-30)'!I70</f>
        <v>0</v>
      </c>
      <c r="Q15" s="138">
        <f>'Ctrinh- TAN HIEP (21-30)'!I77</f>
        <v>0</v>
      </c>
      <c r="R15" s="299">
        <f t="shared" si="5"/>
        <v>0</v>
      </c>
      <c r="S15" s="145"/>
      <c r="T15" s="138">
        <f>'Ctrinh- TAN HIEP (21-30)'!I84</f>
        <v>0</v>
      </c>
      <c r="U15" s="138">
        <f>'Ctrinh- TAN HIEP (21-30)'!I91</f>
        <v>0</v>
      </c>
      <c r="V15" s="138">
        <f>'Ctrinh- TAN HIEP (21-30)'!I98</f>
        <v>0</v>
      </c>
      <c r="W15" s="138">
        <f>'Ctrinh- TAN HIEP (21-30)'!I105</f>
        <v>0</v>
      </c>
      <c r="X15" s="138">
        <f>'Ctrinh- TAN HIEP (21-30)'!I112</f>
        <v>0</v>
      </c>
      <c r="Y15" s="138">
        <f>'Ctrinh- TAN HIEP (21-30)'!I119</f>
        <v>0</v>
      </c>
      <c r="Z15" s="138">
        <f>'Ctrinh- TAN HIEP (21-30)'!I126</f>
        <v>0</v>
      </c>
      <c r="AA15" s="138">
        <f>'Ctrinh- TAN HIEP (21-30)'!I133</f>
        <v>0</v>
      </c>
      <c r="AB15" s="291">
        <f t="shared" si="6"/>
        <v>0</v>
      </c>
      <c r="AC15" s="291"/>
      <c r="AD15" s="138">
        <f>'Ctrinh- TAN HIEP (21-30)'!I141</f>
        <v>0</v>
      </c>
      <c r="AE15" s="138">
        <f>'Ctrinh- TAN HIEP (21-30)'!I166</f>
        <v>0</v>
      </c>
      <c r="AF15" s="138">
        <f>'Ctrinh- TAN HIEP (21-30)'!I170</f>
        <v>0</v>
      </c>
      <c r="AG15" s="138">
        <f>'Ctrinh- TAN HIEP (21-30)'!I174</f>
        <v>0</v>
      </c>
      <c r="AH15" s="138">
        <f>'Ctrinh- TAN HIEP (21-30)'!I178</f>
        <v>0</v>
      </c>
      <c r="AI15" s="138">
        <f>'Ctrinh- TAN HIEP (21-30)'!I182</f>
        <v>0</v>
      </c>
      <c r="AJ15" s="138">
        <f>'Ctrinh- TAN HIEP (21-30)'!I186</f>
        <v>0</v>
      </c>
      <c r="AK15" s="138">
        <f>'Ctrinh- TAN HIEP (21-30)'!I191</f>
        <v>0</v>
      </c>
      <c r="AL15" s="138">
        <f>'Ctrinh- TAN HIEP (21-30)'!I195</f>
        <v>0</v>
      </c>
      <c r="AM15" s="138">
        <f>'Ctrinh- TAN HIEP (21-30)'!I202</f>
        <v>0</v>
      </c>
      <c r="AN15" s="138">
        <f>'Ctrinh- TAN HIEP (21-30)'!I209</f>
        <v>0</v>
      </c>
      <c r="AO15" s="138">
        <f>'Ctrinh- TAN HIEP (21-30)'!I216</f>
        <v>0</v>
      </c>
      <c r="AP15" s="138">
        <f>'Ctrinh- TAN HIEP (21-30)'!I223</f>
        <v>0</v>
      </c>
      <c r="AQ15" s="138">
        <f>'Ctrinh- TAN HIEP (21-30)'!I230</f>
        <v>0</v>
      </c>
      <c r="AR15" s="138">
        <f>'Ctrinh- TAN HIEP (21-30)'!I234</f>
        <v>0</v>
      </c>
      <c r="AS15" s="138">
        <f>'Ctrinh- TAN HIEP (21-30)'!I238</f>
        <v>0</v>
      </c>
      <c r="AT15" s="220">
        <f>'Ctrinh- TAN HIEP (21-30)'!I242</f>
        <v>0</v>
      </c>
      <c r="AU15" s="138">
        <f>'Ctrinh- TAN HIEP (21-30)'!I249</f>
        <v>0</v>
      </c>
      <c r="AV15" s="138">
        <f>'Ctrinh- TAN HIEP (21-30)'!I256</f>
        <v>0</v>
      </c>
      <c r="AW15" s="138">
        <f>'Ctrinh- TAN HIEP (21-30)'!I263</f>
        <v>0</v>
      </c>
      <c r="AX15" s="138">
        <f>'Ctrinh- TAN HIEP (21-30)'!I270</f>
        <v>0</v>
      </c>
      <c r="AY15" s="138">
        <f>'Ctrinh- TAN HIEP (21-30)'!I277</f>
        <v>0</v>
      </c>
      <c r="AZ15" s="138">
        <f>'Ctrinh- TAN HIEP (21-30)'!I284</f>
        <v>0</v>
      </c>
      <c r="BA15" s="138">
        <f>'Ctrinh- TAN HIEP (21-30)'!I291</f>
        <v>0</v>
      </c>
      <c r="BB15" s="138">
        <f>'Ctrinh- TAN HIEP (21-30)'!I298</f>
        <v>0</v>
      </c>
      <c r="BC15" s="138">
        <f>'Ctrinh- TAN HIEP (21-30)'!I305</f>
        <v>0</v>
      </c>
      <c r="BD15" s="138">
        <f>'Ctrinh- TAN HIEP (21-30)'!I312</f>
        <v>0</v>
      </c>
      <c r="BE15" s="138">
        <f>'Ctrinh- TAN HIEP (21-30)'!I319</f>
        <v>0</v>
      </c>
      <c r="BF15" s="145">
        <f>'Ctrinh- TAN HIEP (21-30)'!I326</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'Ctrinh- TAN HIEP (21-30)'!J7</f>
        <v>0</v>
      </c>
      <c r="H16" s="138">
        <f>'Ctrinh- TAN HIEP (21-30)'!J14</f>
        <v>0</v>
      </c>
      <c r="I16" s="138">
        <f>'Ctrinh- TAN HIEP (21-30)'!J21</f>
        <v>0</v>
      </c>
      <c r="J16" s="138">
        <f>'Ctrinh- TAN HIEP (21-30)'!J28</f>
        <v>0</v>
      </c>
      <c r="K16" s="138">
        <f>'Ctrinh- TAN HIEP (21-30)'!J35</f>
        <v>0</v>
      </c>
      <c r="L16" s="155">
        <f>$D16-$BH16</f>
        <v>0</v>
      </c>
      <c r="M16" s="138">
        <f>'Ctrinh- TAN HIEP (21-30)'!J49</f>
        <v>0</v>
      </c>
      <c r="N16" s="211">
        <f>'Ctrinh- TAN HIEP (21-30)'!J56</f>
        <v>0</v>
      </c>
      <c r="O16" s="138">
        <f>'Ctrinh- TAN HIEP (21-30)'!J63</f>
        <v>0</v>
      </c>
      <c r="P16" s="138">
        <f>'Ctrinh- TAN HIEP (21-30)'!J70</f>
        <v>0</v>
      </c>
      <c r="Q16" s="138">
        <f>'Ctrinh- TAN HIEP (21-30)'!J77</f>
        <v>0</v>
      </c>
      <c r="R16" s="299">
        <f t="shared" si="5"/>
        <v>0</v>
      </c>
      <c r="S16" s="145"/>
      <c r="T16" s="138">
        <f>'Ctrinh- TAN HIEP (21-30)'!J84</f>
        <v>0</v>
      </c>
      <c r="U16" s="138">
        <f>'Ctrinh- TAN HIEP (21-30)'!J91</f>
        <v>0</v>
      </c>
      <c r="V16" s="138">
        <f>'Ctrinh- TAN HIEP (21-30)'!J98</f>
        <v>0</v>
      </c>
      <c r="W16" s="138">
        <f>'Ctrinh- TAN HIEP (21-30)'!J105</f>
        <v>0</v>
      </c>
      <c r="X16" s="138">
        <f>'Ctrinh- TAN HIEP (21-30)'!J112</f>
        <v>0</v>
      </c>
      <c r="Y16" s="138">
        <f>'Ctrinh- TAN HIEP (21-30)'!J119</f>
        <v>0</v>
      </c>
      <c r="Z16" s="138">
        <f>'Ctrinh- TAN HIEP (21-30)'!J126</f>
        <v>0</v>
      </c>
      <c r="AA16" s="138">
        <f>'Ctrinh- TAN HIEP (21-30)'!J133</f>
        <v>0</v>
      </c>
      <c r="AB16" s="291">
        <f t="shared" si="6"/>
        <v>0</v>
      </c>
      <c r="AC16" s="291"/>
      <c r="AD16" s="138">
        <f>'Ctrinh- TAN HIEP (21-30)'!J141</f>
        <v>0</v>
      </c>
      <c r="AE16" s="138">
        <f>'Ctrinh- TAN HIEP (21-30)'!J166</f>
        <v>0</v>
      </c>
      <c r="AF16" s="138">
        <f>'Ctrinh- TAN HIEP (21-30)'!J170</f>
        <v>0</v>
      </c>
      <c r="AG16" s="138">
        <f>'Ctrinh- TAN HIEP (21-30)'!J174</f>
        <v>0</v>
      </c>
      <c r="AH16" s="138">
        <f>'Ctrinh- TAN HIEP (21-30)'!J178</f>
        <v>0</v>
      </c>
      <c r="AI16" s="138">
        <f>'Ctrinh- TAN HIEP (21-30)'!J182</f>
        <v>0</v>
      </c>
      <c r="AJ16" s="138">
        <f>'Ctrinh- TAN HIEP (21-30)'!J186</f>
        <v>0</v>
      </c>
      <c r="AK16" s="138">
        <f>'Ctrinh- TAN HIEP (21-30)'!J191</f>
        <v>0</v>
      </c>
      <c r="AL16" s="138">
        <f>'Ctrinh- TAN HIEP (21-30)'!J195</f>
        <v>0</v>
      </c>
      <c r="AM16" s="138">
        <f>'Ctrinh- TAN HIEP (21-30)'!J202</f>
        <v>0</v>
      </c>
      <c r="AN16" s="138">
        <f>'Ctrinh- TAN HIEP (21-30)'!J209</f>
        <v>0</v>
      </c>
      <c r="AO16" s="138">
        <f>'Ctrinh- TAN HIEP (21-30)'!J216</f>
        <v>0</v>
      </c>
      <c r="AP16" s="138">
        <f>'Ctrinh- TAN HIEP (21-30)'!J223</f>
        <v>0</v>
      </c>
      <c r="AQ16" s="138">
        <f>'Ctrinh- TAN HIEP (21-30)'!J230</f>
        <v>0</v>
      </c>
      <c r="AR16" s="138">
        <f>'Ctrinh- TAN HIEP (21-30)'!J234</f>
        <v>0</v>
      </c>
      <c r="AS16" s="138">
        <f>'Ctrinh- TAN HIEP (21-30)'!J238</f>
        <v>0</v>
      </c>
      <c r="AT16" s="220">
        <f>'Ctrinh- TAN HIEP (21-30)'!J242</f>
        <v>0</v>
      </c>
      <c r="AU16" s="138">
        <f>'Ctrinh- TAN HIEP (21-30)'!J249</f>
        <v>0</v>
      </c>
      <c r="AV16" s="138">
        <f>'Ctrinh- TAN HIEP (21-30)'!J256</f>
        <v>0</v>
      </c>
      <c r="AW16" s="138">
        <f>'Ctrinh- TAN HIEP (21-30)'!J263</f>
        <v>0</v>
      </c>
      <c r="AX16" s="138">
        <f>'Ctrinh- TAN HIEP (21-30)'!J270</f>
        <v>0</v>
      </c>
      <c r="AY16" s="138">
        <f>'Ctrinh- TAN HIEP (21-30)'!J277</f>
        <v>0</v>
      </c>
      <c r="AZ16" s="138">
        <f>'Ctrinh- TAN HIEP (21-30)'!J284</f>
        <v>0</v>
      </c>
      <c r="BA16" s="138">
        <f>'Ctrinh- TAN HIEP (21-30)'!J291</f>
        <v>0</v>
      </c>
      <c r="BB16" s="138">
        <f>'Ctrinh- TAN HIEP (21-30)'!J298</f>
        <v>0</v>
      </c>
      <c r="BC16" s="138">
        <f>'Ctrinh- TAN HIEP (21-30)'!J305</f>
        <v>0</v>
      </c>
      <c r="BD16" s="138">
        <f>'Ctrinh- TAN HIEP (21-30)'!J312</f>
        <v>0</v>
      </c>
      <c r="BE16" s="138">
        <f>'Ctrinh- TAN HIEP (21-30)'!J319</f>
        <v>0</v>
      </c>
      <c r="BF16" s="145">
        <f>'Ctrinh- TAN HIEP (21-30)'!J326</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'Ctrinh- TAN HIEP (21-30)'!K7</f>
        <v>0</v>
      </c>
      <c r="H17" s="138">
        <f>'Ctrinh- TAN HIEP (21-30)'!K14</f>
        <v>0</v>
      </c>
      <c r="I17" s="138">
        <f>'Ctrinh- TAN HIEP (21-30)'!K21</f>
        <v>0</v>
      </c>
      <c r="J17" s="138">
        <f>'Ctrinh- TAN HIEP (21-30)'!K28</f>
        <v>0</v>
      </c>
      <c r="K17" s="138">
        <f>'Ctrinh- TAN HIEP (21-30)'!K35</f>
        <v>0</v>
      </c>
      <c r="L17" s="138">
        <f>'Ctrinh- TAN HIEP (21-30)'!K42</f>
        <v>0</v>
      </c>
      <c r="M17" s="155">
        <f>$D17-$BH17</f>
        <v>0</v>
      </c>
      <c r="N17" s="211">
        <f>'Ctrinh- TAN HIEP (21-30)'!K56</f>
        <v>0</v>
      </c>
      <c r="O17" s="138">
        <f>'Ctrinh- TAN HIEP (21-30)'!K63</f>
        <v>0</v>
      </c>
      <c r="P17" s="138">
        <f>'Ctrinh- TAN HIEP (21-30)'!K70</f>
        <v>0</v>
      </c>
      <c r="Q17" s="138">
        <f>'Ctrinh- TAN HIEP (21-30)'!K77</f>
        <v>0</v>
      </c>
      <c r="R17" s="299">
        <f t="shared" si="5"/>
        <v>0</v>
      </c>
      <c r="S17" s="145"/>
      <c r="T17" s="138">
        <f>'Ctrinh- TAN HIEP (21-30)'!K84</f>
        <v>0</v>
      </c>
      <c r="U17" s="138">
        <f>'Ctrinh- TAN HIEP (21-30)'!K91</f>
        <v>0</v>
      </c>
      <c r="V17" s="138">
        <f>'Ctrinh- TAN HIEP (21-30)'!K98</f>
        <v>0</v>
      </c>
      <c r="W17" s="138">
        <f>'Ctrinh- TAN HIEP (21-30)'!K105</f>
        <v>0</v>
      </c>
      <c r="X17" s="138">
        <f>'Ctrinh- TAN HIEP (21-30)'!K112</f>
        <v>0</v>
      </c>
      <c r="Y17" s="138">
        <f>'Ctrinh- TAN HIEP (21-30)'!K119</f>
        <v>0</v>
      </c>
      <c r="Z17" s="138">
        <f>'Ctrinh- TAN HIEP (21-30)'!K126</f>
        <v>0</v>
      </c>
      <c r="AA17" s="138">
        <f>'Ctrinh- TAN HIEP (21-30)'!K133</f>
        <v>0</v>
      </c>
      <c r="AB17" s="291">
        <f t="shared" si="6"/>
        <v>0</v>
      </c>
      <c r="AC17" s="291"/>
      <c r="AD17" s="138">
        <f>'Ctrinh- TAN HIEP (21-30)'!K141</f>
        <v>0</v>
      </c>
      <c r="AE17" s="138">
        <f>'Ctrinh- TAN HIEP (21-30)'!K166</f>
        <v>0</v>
      </c>
      <c r="AF17" s="138">
        <f>'Ctrinh- TAN HIEP (21-30)'!K170</f>
        <v>0</v>
      </c>
      <c r="AG17" s="138">
        <f>'Ctrinh- TAN HIEP (21-30)'!K174</f>
        <v>0</v>
      </c>
      <c r="AH17" s="138">
        <f>'Ctrinh- TAN HIEP (21-30)'!K178</f>
        <v>0</v>
      </c>
      <c r="AI17" s="138">
        <f>'Ctrinh- TAN HIEP (21-30)'!K182</f>
        <v>0</v>
      </c>
      <c r="AJ17" s="138">
        <f>'Ctrinh- TAN HIEP (21-30)'!K186</f>
        <v>0</v>
      </c>
      <c r="AK17" s="138">
        <f>'Ctrinh- TAN HIEP (21-30)'!K191</f>
        <v>0</v>
      </c>
      <c r="AL17" s="138">
        <f>'Ctrinh- TAN HIEP (21-30)'!K195</f>
        <v>0</v>
      </c>
      <c r="AM17" s="138">
        <f>'Ctrinh- TAN HIEP (21-30)'!K202</f>
        <v>0</v>
      </c>
      <c r="AN17" s="138">
        <f>'Ctrinh- TAN HIEP (21-30)'!K209</f>
        <v>0</v>
      </c>
      <c r="AO17" s="138">
        <f>'Ctrinh- TAN HIEP (21-30)'!K216</f>
        <v>0</v>
      </c>
      <c r="AP17" s="138">
        <f>'Ctrinh- TAN HIEP (21-30)'!K223</f>
        <v>0</v>
      </c>
      <c r="AQ17" s="138">
        <f>'Ctrinh- TAN HIEP (21-30)'!K230</f>
        <v>0</v>
      </c>
      <c r="AR17" s="138">
        <f>'Ctrinh- TAN HIEP (21-30)'!K234</f>
        <v>0</v>
      </c>
      <c r="AS17" s="138">
        <f>'Ctrinh- TAN HIEP (21-30)'!K238</f>
        <v>0</v>
      </c>
      <c r="AT17" s="220">
        <f>'Ctrinh- TAN HIEP (21-30)'!K242</f>
        <v>0</v>
      </c>
      <c r="AU17" s="138">
        <f>'Ctrinh- TAN HIEP (21-30)'!K249</f>
        <v>0</v>
      </c>
      <c r="AV17" s="138">
        <f>'Ctrinh- TAN HIEP (21-30)'!K256</f>
        <v>0</v>
      </c>
      <c r="AW17" s="138">
        <f>'Ctrinh- TAN HIEP (21-30)'!K263</f>
        <v>0</v>
      </c>
      <c r="AX17" s="138">
        <f>'Ctrinh- TAN HIEP (21-30)'!K270</f>
        <v>0</v>
      </c>
      <c r="AY17" s="138">
        <f>'Ctrinh- TAN HIEP (21-30)'!K277</f>
        <v>0</v>
      </c>
      <c r="AZ17" s="138">
        <f>'Ctrinh- TAN HIEP (21-30)'!K284</f>
        <v>0</v>
      </c>
      <c r="BA17" s="138">
        <f>'Ctrinh- TAN HIEP (21-30)'!K291</f>
        <v>0</v>
      </c>
      <c r="BB17" s="138">
        <f>'Ctrinh- TAN HIEP (21-30)'!K298</f>
        <v>0</v>
      </c>
      <c r="BC17" s="138">
        <f>'Ctrinh- TAN HIEP (21-30)'!K305</f>
        <v>0</v>
      </c>
      <c r="BD17" s="138">
        <f>'Ctrinh- TAN HIEP (21-30)'!K312</f>
        <v>0</v>
      </c>
      <c r="BE17" s="138">
        <f>'Ctrinh- TAN HIEP (21-30)'!K319</f>
        <v>0</v>
      </c>
      <c r="BF17" s="145">
        <f>'Ctrinh- TAN HIEP (21-30)'!K326</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'Ctrinh- TAN HIEP (21-30)'!K8</f>
        <v>0</v>
      </c>
      <c r="H18" s="138">
        <f>'Ctrinh- TAN HIEP (21-30)'!K15</f>
        <v>0</v>
      </c>
      <c r="I18" s="138">
        <f>'Ctrinh- TAN HIEP (21-30)'!K22</f>
        <v>0</v>
      </c>
      <c r="J18" s="138">
        <f>'Ctrinh- TAN HIEP (21-30)'!K29</f>
        <v>0</v>
      </c>
      <c r="K18" s="138">
        <f>'Ctrinh- TAN HIEP (21-30)'!K36</f>
        <v>0</v>
      </c>
      <c r="L18" s="138">
        <f>'Ctrinh- TAN HIEP (21-30)'!K43</f>
        <v>0</v>
      </c>
      <c r="M18" s="138">
        <f>'Ctrinh- TAN HIEP (21-30)'!M43</f>
        <v>0</v>
      </c>
      <c r="N18" s="247">
        <f>$D18-$BH18</f>
        <v>0</v>
      </c>
      <c r="O18" s="138">
        <f>'Ctrinh- TAN HIEP (21-30)'!K64</f>
        <v>0</v>
      </c>
      <c r="P18" s="138">
        <f>'Ctrinh- TAN HIEP (21-30)'!K71</f>
        <v>0</v>
      </c>
      <c r="Q18" s="138">
        <f>'Ctrinh- TAN HIEP (21-30)'!K78</f>
        <v>0</v>
      </c>
      <c r="R18" s="299">
        <f t="shared" si="5"/>
        <v>0</v>
      </c>
      <c r="S18" s="145"/>
      <c r="T18" s="138">
        <f>'Ctrinh- TAN HIEP (21-30)'!K85</f>
        <v>0</v>
      </c>
      <c r="U18" s="138">
        <f>'Ctrinh- TAN HIEP (21-30)'!K92</f>
        <v>0</v>
      </c>
      <c r="V18" s="138">
        <f>'Ctrinh- TAN HIEP (21-30)'!K99</f>
        <v>0</v>
      </c>
      <c r="W18" s="138">
        <f>'Ctrinh- TAN HIEP (21-30)'!K106</f>
        <v>0</v>
      </c>
      <c r="X18" s="138">
        <f>'Ctrinh- TAN HIEP (21-30)'!K113</f>
        <v>0</v>
      </c>
      <c r="Y18" s="138">
        <f>'Ctrinh- TAN HIEP (21-30)'!K120</f>
        <v>0</v>
      </c>
      <c r="Z18" s="138">
        <f>'Ctrinh- TAN HIEP (21-30)'!K127</f>
        <v>0</v>
      </c>
      <c r="AA18" s="138">
        <f>'Ctrinh- TAN HIEP (21-30)'!K134</f>
        <v>0</v>
      </c>
      <c r="AB18" s="291">
        <f t="shared" si="6"/>
        <v>0</v>
      </c>
      <c r="AC18" s="291"/>
      <c r="AD18" s="138">
        <f>'Ctrinh- TAN HIEP (21-30)'!K142</f>
        <v>0</v>
      </c>
      <c r="AE18" s="138">
        <f>'Ctrinh- TAN HIEP (21-30)'!K167</f>
        <v>0</v>
      </c>
      <c r="AF18" s="138">
        <f>'Ctrinh- TAN HIEP (21-30)'!K171</f>
        <v>0</v>
      </c>
      <c r="AG18" s="138">
        <f>'Ctrinh- TAN HIEP (21-30)'!K175</f>
        <v>0</v>
      </c>
      <c r="AH18" s="138">
        <f>'Ctrinh- TAN HIEP (21-30)'!K179</f>
        <v>0</v>
      </c>
      <c r="AI18" s="138">
        <f>'Ctrinh- TAN HIEP (21-30)'!K183</f>
        <v>0</v>
      </c>
      <c r="AJ18" s="138">
        <f>'Ctrinh- TAN HIEP (21-30)'!K187</f>
        <v>0</v>
      </c>
      <c r="AK18" s="138">
        <f>'Ctrinh- TAN HIEP (21-30)'!K192</f>
        <v>0</v>
      </c>
      <c r="AL18" s="138">
        <f>'Ctrinh- TAN HIEP (21-30)'!K192</f>
        <v>0</v>
      </c>
      <c r="AM18" s="138">
        <f>'Ctrinh- TAN HIEP (21-30)'!K203</f>
        <v>0</v>
      </c>
      <c r="AN18" s="138">
        <f>'Ctrinh- TAN HIEP (21-30)'!K210</f>
        <v>0</v>
      </c>
      <c r="AO18" s="138">
        <f>'Ctrinh- TAN HIEP (21-30)'!K217</f>
        <v>0</v>
      </c>
      <c r="AP18" s="138">
        <f>'Ctrinh- TAN HIEP (21-30)'!K224</f>
        <v>0</v>
      </c>
      <c r="AQ18" s="138">
        <f>'Ctrinh- TAN HIEP (21-30)'!K231</f>
        <v>0</v>
      </c>
      <c r="AR18" s="138">
        <f>'Ctrinh- TAN HIEP (21-30)'!K235</f>
        <v>0</v>
      </c>
      <c r="AS18" s="138">
        <f>'Ctrinh- TAN HIEP (21-30)'!K239</f>
        <v>0</v>
      </c>
      <c r="AT18" s="220">
        <f>'Ctrinh- TAN HIEP (21-30)'!K243</f>
        <v>0</v>
      </c>
      <c r="AU18" s="138">
        <f>'Ctrinh- TAN HIEP (21-30)'!K250</f>
        <v>0</v>
      </c>
      <c r="AV18" s="138">
        <f>'Ctrinh- TAN HIEP (21-30)'!K257</f>
        <v>0</v>
      </c>
      <c r="AW18" s="138">
        <f>'Ctrinh- TAN HIEP (21-30)'!K264</f>
        <v>0</v>
      </c>
      <c r="AX18" s="138">
        <f>'Ctrinh- TAN HIEP (21-30)'!K271</f>
        <v>0</v>
      </c>
      <c r="AY18" s="138">
        <f>'Ctrinh- TAN HIEP (21-30)'!K278</f>
        <v>0</v>
      </c>
      <c r="AZ18" s="138">
        <f>'Ctrinh- TAN HIEP (21-30)'!K285</f>
        <v>0</v>
      </c>
      <c r="BA18" s="138">
        <f>'Ctrinh- TAN HIEP (21-30)'!K292</f>
        <v>0</v>
      </c>
      <c r="BB18" s="138">
        <f>'Ctrinh- TAN HIEP (21-30)'!K299</f>
        <v>0</v>
      </c>
      <c r="BC18" s="138">
        <f>'Ctrinh- TAN HIEP (21-30)'!K306</f>
        <v>0</v>
      </c>
      <c r="BD18" s="138">
        <f>'Ctrinh- TAN HIEP (21-30)'!K313</f>
        <v>0</v>
      </c>
      <c r="BE18" s="138">
        <f>'Ctrinh- TAN HIEP (21-30)'!K320</f>
        <v>0</v>
      </c>
      <c r="BF18" s="145">
        <f>'Ctrinh- TAN HIEP (21-30)'!K327</f>
        <v>0</v>
      </c>
      <c r="BG18" s="138"/>
      <c r="BH18" s="138">
        <f t="shared" si="3"/>
        <v>0</v>
      </c>
      <c r="BI18" s="146">
        <f>$N$64-BH18</f>
        <v>0</v>
      </c>
      <c r="BJ18" s="138">
        <f t="shared" si="4"/>
        <v>0</v>
      </c>
      <c r="BK18" s="166"/>
      <c r="BL18" s="165"/>
    </row>
    <row r="19" spans="1:64" s="158" customFormat="1" ht="15.75" customHeight="1">
      <c r="A19" s="312" t="s">
        <v>35</v>
      </c>
      <c r="B19" s="157" t="s">
        <v>36</v>
      </c>
      <c r="C19" s="156" t="s">
        <v>37</v>
      </c>
      <c r="D19" s="384"/>
      <c r="E19" s="200">
        <f>SUM(G19:M19,P19:Q19)</f>
        <v>0</v>
      </c>
      <c r="F19" s="138">
        <f t="shared" si="7"/>
        <v>0</v>
      </c>
      <c r="G19" s="138">
        <f>'Ctrinh- TAN HIEP (21-30)'!M7</f>
        <v>0</v>
      </c>
      <c r="H19" s="138">
        <f>'Ctrinh- TAN HIEP (21-30)'!M14</f>
        <v>0</v>
      </c>
      <c r="I19" s="138">
        <f>'Ctrinh- TAN HIEP (21-30)'!M21</f>
        <v>0</v>
      </c>
      <c r="J19" s="138">
        <f>'Ctrinh- TAN HIEP (21-30)'!M28</f>
        <v>0</v>
      </c>
      <c r="K19" s="138">
        <f>'Ctrinh- TAN HIEP (21-30)'!M35</f>
        <v>0</v>
      </c>
      <c r="L19" s="138">
        <f>'Ctrinh- TAN HIEP (21-30)'!M42</f>
        <v>0</v>
      </c>
      <c r="M19" s="138">
        <f>'Ctrinh- TAN HIEP (21-30)'!M49</f>
        <v>0</v>
      </c>
      <c r="N19" s="220">
        <f>'Ctrinh- TAN HIEP (21-30)'!M56</f>
        <v>0</v>
      </c>
      <c r="O19" s="155">
        <f>$D19-$BH19</f>
        <v>0</v>
      </c>
      <c r="P19" s="138">
        <f>'Ctrinh- TAN HIEP (21-30)'!M70</f>
        <v>0</v>
      </c>
      <c r="Q19" s="138">
        <f>'Ctrinh- TAN HIEP (21-30)'!M77</f>
        <v>0</v>
      </c>
      <c r="R19" s="299">
        <f t="shared" si="5"/>
        <v>0</v>
      </c>
      <c r="S19" s="145"/>
      <c r="T19" s="138">
        <f>'Ctrinh- TAN HIEP (21-30)'!M84</f>
        <v>0</v>
      </c>
      <c r="U19" s="138">
        <f>'Ctrinh- TAN HIEP (21-30)'!M91</f>
        <v>0</v>
      </c>
      <c r="V19" s="138">
        <f>'Ctrinh- TAN HIEP (21-30)'!M98</f>
        <v>0</v>
      </c>
      <c r="W19" s="138">
        <f>'Ctrinh- TAN HIEP (21-30)'!M105</f>
        <v>0</v>
      </c>
      <c r="X19" s="138">
        <f>'Ctrinh- TAN HIEP (21-30)'!M112</f>
        <v>0</v>
      </c>
      <c r="Y19" s="138">
        <f>'Ctrinh- TAN HIEP (21-30)'!M119</f>
        <v>0</v>
      </c>
      <c r="Z19" s="138">
        <f>'Ctrinh- TAN HIEP (21-30)'!M126</f>
        <v>0</v>
      </c>
      <c r="AA19" s="138">
        <f>'Ctrinh- TAN HIEP (21-30)'!M133</f>
        <v>0</v>
      </c>
      <c r="AB19" s="291">
        <f t="shared" si="6"/>
        <v>0</v>
      </c>
      <c r="AC19" s="291"/>
      <c r="AD19" s="138">
        <f>'Ctrinh- TAN HIEP (21-30)'!M141</f>
        <v>0</v>
      </c>
      <c r="AE19" s="138">
        <f>'Ctrinh- TAN HIEP (21-30)'!M166</f>
        <v>0</v>
      </c>
      <c r="AF19" s="138">
        <f>'Ctrinh- TAN HIEP (21-30)'!M170</f>
        <v>0</v>
      </c>
      <c r="AG19" s="138">
        <f>'Ctrinh- TAN HIEP (21-30)'!M174</f>
        <v>0</v>
      </c>
      <c r="AH19" s="138">
        <f>'Ctrinh- TAN HIEP (21-30)'!M178</f>
        <v>0</v>
      </c>
      <c r="AI19" s="138">
        <f>'Ctrinh- TAN HIEP (21-30)'!M182</f>
        <v>0</v>
      </c>
      <c r="AJ19" s="138">
        <f>'Ctrinh- TAN HIEP (21-30)'!M186</f>
        <v>0</v>
      </c>
      <c r="AK19" s="138">
        <f>'Ctrinh- TAN HIEP (21-30)'!M191</f>
        <v>0</v>
      </c>
      <c r="AL19" s="138">
        <f>'Ctrinh- TAN HIEP (21-30)'!M195</f>
        <v>0</v>
      </c>
      <c r="AM19" s="138">
        <f>'Ctrinh- TAN HIEP (21-30)'!M202</f>
        <v>0</v>
      </c>
      <c r="AN19" s="138">
        <f>'Ctrinh- TAN HIEP (21-30)'!M209</f>
        <v>0</v>
      </c>
      <c r="AO19" s="138">
        <f>'Ctrinh- TAN HIEP (21-30)'!M216</f>
        <v>0</v>
      </c>
      <c r="AP19" s="138">
        <f>'Ctrinh- TAN HIEP (21-30)'!M223</f>
        <v>0</v>
      </c>
      <c r="AQ19" s="138">
        <f>'Ctrinh- TAN HIEP (21-30)'!M230</f>
        <v>0</v>
      </c>
      <c r="AR19" s="138">
        <f>'Ctrinh- TAN HIEP (21-30)'!M234</f>
        <v>0</v>
      </c>
      <c r="AS19" s="138">
        <f>'Ctrinh- TAN HIEP (21-30)'!M238</f>
        <v>0</v>
      </c>
      <c r="AT19" s="220">
        <f>'Ctrinh- TAN HIEP (21-30)'!M242</f>
        <v>0</v>
      </c>
      <c r="AU19" s="138">
        <f>'Ctrinh- TAN HIEP (21-30)'!M249</f>
        <v>0</v>
      </c>
      <c r="AV19" s="138">
        <f>'Ctrinh- TAN HIEP (21-30)'!M256</f>
        <v>0</v>
      </c>
      <c r="AW19" s="138">
        <f>'Ctrinh- TAN HIEP (21-30)'!M263</f>
        <v>0</v>
      </c>
      <c r="AX19" s="138">
        <f>'Ctrinh- TAN HIEP (21-30)'!M270</f>
        <v>0</v>
      </c>
      <c r="AY19" s="138">
        <f>'Ctrinh- TAN HIEP (21-30)'!M277</f>
        <v>0</v>
      </c>
      <c r="AZ19" s="138">
        <f>'Ctrinh- TAN HIEP (21-30)'!M284</f>
        <v>0</v>
      </c>
      <c r="BA19" s="138">
        <f>'Ctrinh- TAN HIEP (21-30)'!M291</f>
        <v>0</v>
      </c>
      <c r="BB19" s="138">
        <f>'Ctrinh- TAN HIEP (21-30)'!M298</f>
        <v>0</v>
      </c>
      <c r="BC19" s="138">
        <f>'Ctrinh- TAN HIEP (21-30)'!M305</f>
        <v>0</v>
      </c>
      <c r="BD19" s="138">
        <f>'Ctrinh- TAN HIEP (21-30)'!M312</f>
        <v>0</v>
      </c>
      <c r="BE19" s="138">
        <f>'Ctrinh- TAN HIEP (21-30)'!M319</f>
        <v>0</v>
      </c>
      <c r="BF19" s="145">
        <f>'Ctrinh- TAN HIEP (21-30)'!M326</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'Ctrinh- TAN HIEP (21-30)'!N7</f>
        <v>0</v>
      </c>
      <c r="H20" s="138">
        <f>'Ctrinh- TAN HIEP (21-30)'!N14</f>
        <v>0</v>
      </c>
      <c r="I20" s="138">
        <f>'Ctrinh- TAN HIEP (21-30)'!N21</f>
        <v>0</v>
      </c>
      <c r="J20" s="138">
        <f>'Ctrinh- TAN HIEP (21-30)'!N28</f>
        <v>0</v>
      </c>
      <c r="K20" s="138">
        <f>'Ctrinh- TAN HIEP (21-30)'!N35</f>
        <v>0</v>
      </c>
      <c r="L20" s="138">
        <f>'Ctrinh- TAN HIEP (21-30)'!N42</f>
        <v>0</v>
      </c>
      <c r="M20" s="138">
        <f>'Ctrinh- TAN HIEP (21-30)'!N49</f>
        <v>0</v>
      </c>
      <c r="N20" s="220">
        <f>'Ctrinh- TAN HIEP (21-30)'!N56</f>
        <v>0</v>
      </c>
      <c r="O20" s="138">
        <f>'Ctrinh- TAN HIEP (21-30)'!N63</f>
        <v>0</v>
      </c>
      <c r="P20" s="155">
        <f>$D20-$BH20</f>
        <v>0</v>
      </c>
      <c r="Q20" s="138">
        <f>'Ctrinh- TAN HIEP (21-30)'!N77</f>
        <v>0</v>
      </c>
      <c r="R20" s="299">
        <f t="shared" si="5"/>
        <v>0</v>
      </c>
      <c r="S20" s="145"/>
      <c r="T20" s="138">
        <f>'Ctrinh- TAN HIEP (21-30)'!N84</f>
        <v>0</v>
      </c>
      <c r="U20" s="138">
        <f>'Ctrinh- TAN HIEP (21-30)'!N91</f>
        <v>0</v>
      </c>
      <c r="V20" s="138">
        <f>'Ctrinh- TAN HIEP (21-30)'!N98</f>
        <v>0</v>
      </c>
      <c r="W20" s="138">
        <f>'Ctrinh- TAN HIEP (21-30)'!N105</f>
        <v>0</v>
      </c>
      <c r="X20" s="138">
        <f>'Ctrinh- TAN HIEP (21-30)'!N112</f>
        <v>0</v>
      </c>
      <c r="Y20" s="138">
        <f>'Ctrinh- TAN HIEP (21-30)'!N119</f>
        <v>0</v>
      </c>
      <c r="Z20" s="138">
        <f>'Ctrinh- TAN HIEP (21-30)'!N126</f>
        <v>0</v>
      </c>
      <c r="AA20" s="138">
        <f>'Ctrinh- TAN HIEP (21-30)'!N133</f>
        <v>0</v>
      </c>
      <c r="AB20" s="291">
        <f t="shared" si="6"/>
        <v>0</v>
      </c>
      <c r="AC20" s="291"/>
      <c r="AD20" s="138">
        <f>'Ctrinh- TAN HIEP (21-30)'!N141</f>
        <v>0</v>
      </c>
      <c r="AE20" s="138">
        <f>'Ctrinh- TAN HIEP (21-30)'!N166</f>
        <v>0</v>
      </c>
      <c r="AF20" s="138">
        <f>'Ctrinh- TAN HIEP (21-30)'!N170</f>
        <v>0</v>
      </c>
      <c r="AG20" s="138">
        <f>'Ctrinh- TAN HIEP (21-30)'!N174</f>
        <v>0</v>
      </c>
      <c r="AH20" s="138">
        <f>'Ctrinh- TAN HIEP (21-30)'!N178</f>
        <v>0</v>
      </c>
      <c r="AI20" s="138">
        <f>'Ctrinh- TAN HIEP (21-30)'!N182</f>
        <v>0</v>
      </c>
      <c r="AJ20" s="138">
        <f>'Ctrinh- TAN HIEP (21-30)'!N186</f>
        <v>0</v>
      </c>
      <c r="AK20" s="138">
        <f>'Ctrinh- TAN HIEP (21-30)'!N191</f>
        <v>0</v>
      </c>
      <c r="AL20" s="138">
        <f>'Ctrinh- TAN HIEP (21-30)'!N195</f>
        <v>0</v>
      </c>
      <c r="AM20" s="138">
        <f>'Ctrinh- TAN HIEP (21-30)'!N202</f>
        <v>0</v>
      </c>
      <c r="AN20" s="138">
        <f>'Ctrinh- TAN HIEP (21-30)'!N209</f>
        <v>0</v>
      </c>
      <c r="AO20" s="138">
        <f>'Ctrinh- TAN HIEP (21-30)'!N216</f>
        <v>0</v>
      </c>
      <c r="AP20" s="138">
        <f>'Ctrinh- TAN HIEP (21-30)'!N223</f>
        <v>0</v>
      </c>
      <c r="AQ20" s="138">
        <f>'Ctrinh- TAN HIEP (21-30)'!N230</f>
        <v>0</v>
      </c>
      <c r="AR20" s="138">
        <f>'Ctrinh- TAN HIEP (21-30)'!N234</f>
        <v>0</v>
      </c>
      <c r="AS20" s="138">
        <f>'Ctrinh- TAN HIEP (21-30)'!N238</f>
        <v>0</v>
      </c>
      <c r="AT20" s="220">
        <f>'Ctrinh- TAN HIEP (21-30)'!N242</f>
        <v>0</v>
      </c>
      <c r="AU20" s="138">
        <f>'Ctrinh- TAN HIEP (21-30)'!N249</f>
        <v>0</v>
      </c>
      <c r="AV20" s="138">
        <f>'Ctrinh- TAN HIEP (21-30)'!N256</f>
        <v>0</v>
      </c>
      <c r="AW20" s="138">
        <f>'Ctrinh- TAN HIEP (21-30)'!N263</f>
        <v>0</v>
      </c>
      <c r="AX20" s="138">
        <f>'Ctrinh- TAN HIEP (21-30)'!N270</f>
        <v>0</v>
      </c>
      <c r="AY20" s="138">
        <f>'Ctrinh- TAN HIEP (21-30)'!N277</f>
        <v>0</v>
      </c>
      <c r="AZ20" s="138">
        <f>'Ctrinh- TAN HIEP (21-30)'!N284</f>
        <v>0</v>
      </c>
      <c r="BA20" s="138">
        <f>'Ctrinh- TAN HIEP (21-30)'!N291</f>
        <v>0</v>
      </c>
      <c r="BB20" s="138">
        <f>'Ctrinh- TAN HIEP (21-30)'!N298</f>
        <v>0</v>
      </c>
      <c r="BC20" s="138">
        <f>'Ctrinh- TAN HIEP (21-30)'!N305</f>
        <v>0</v>
      </c>
      <c r="BD20" s="138">
        <f>'Ctrinh- TAN HIEP (21-30)'!N312</f>
        <v>0</v>
      </c>
      <c r="BE20" s="138">
        <f>'Ctrinh- TAN HIEP (21-30)'!N319</f>
        <v>0</v>
      </c>
      <c r="BF20" s="145">
        <f>'Ctrinh- TAN HIEP (21-30)'!N326</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'Ctrinh- TAN HIEP (21-30)'!O7</f>
        <v>0</v>
      </c>
      <c r="H21" s="138">
        <f>'Ctrinh- TAN HIEP (21-30)'!O14</f>
        <v>0</v>
      </c>
      <c r="I21" s="138">
        <f>'Ctrinh- TAN HIEP (21-30)'!O21</f>
        <v>0</v>
      </c>
      <c r="J21" s="138">
        <f>'Ctrinh- TAN HIEP (21-30)'!O28</f>
        <v>0</v>
      </c>
      <c r="K21" s="138">
        <f>'Ctrinh- TAN HIEP (21-30)'!O35</f>
        <v>0</v>
      </c>
      <c r="L21" s="138">
        <f>'Ctrinh- TAN HIEP (21-30)'!O42</f>
        <v>0</v>
      </c>
      <c r="M21" s="138">
        <f>'Ctrinh- TAN HIEP (21-30)'!O49</f>
        <v>0</v>
      </c>
      <c r="N21" s="220">
        <f>'Ctrinh- TAN HIEP (21-30)'!O56</f>
        <v>0</v>
      </c>
      <c r="O21" s="138">
        <f>'Ctrinh- TAN HIEP (21-30)'!O63</f>
        <v>0</v>
      </c>
      <c r="P21" s="138">
        <f>'Ctrinh- TAN HIEP (21-30)'!O70</f>
        <v>0</v>
      </c>
      <c r="Q21" s="155">
        <f>$D21-$BH21</f>
        <v>0</v>
      </c>
      <c r="R21" s="299">
        <f t="shared" si="5"/>
        <v>0</v>
      </c>
      <c r="S21" s="145"/>
      <c r="T21" s="138">
        <f>'Ctrinh- TAN HIEP (21-30)'!O84</f>
        <v>0</v>
      </c>
      <c r="U21" s="138">
        <f>'Ctrinh- TAN HIEP (21-30)'!O91</f>
        <v>0</v>
      </c>
      <c r="V21" s="138">
        <f>'Ctrinh- TAN HIEP (21-30)'!O98</f>
        <v>0</v>
      </c>
      <c r="W21" s="138">
        <f>'Ctrinh- TAN HIEP (21-30)'!O105</f>
        <v>0</v>
      </c>
      <c r="X21" s="138">
        <f>'Ctrinh- TAN HIEP (21-30)'!O112</f>
        <v>0</v>
      </c>
      <c r="Y21" s="138">
        <f>'Ctrinh- TAN HIEP (21-30)'!O119</f>
        <v>0</v>
      </c>
      <c r="Z21" s="138">
        <f>'Ctrinh- TAN HIEP (21-30)'!O126</f>
        <v>0</v>
      </c>
      <c r="AA21" s="138">
        <f>'Ctrinh- TAN HIEP (21-30)'!O133</f>
        <v>0</v>
      </c>
      <c r="AB21" s="291">
        <f t="shared" si="6"/>
        <v>0</v>
      </c>
      <c r="AC21" s="291"/>
      <c r="AD21" s="138">
        <f>'Ctrinh- TAN HIEP (21-30)'!O141</f>
        <v>0</v>
      </c>
      <c r="AE21" s="138">
        <f>'Ctrinh- TAN HIEP (21-30)'!O166</f>
        <v>0</v>
      </c>
      <c r="AF21" s="138">
        <f>'Ctrinh- TAN HIEP (21-30)'!O170</f>
        <v>0</v>
      </c>
      <c r="AG21" s="138">
        <f>'Ctrinh- TAN HIEP (21-30)'!O174</f>
        <v>0</v>
      </c>
      <c r="AH21" s="138">
        <f>'Ctrinh- TAN HIEP (21-30)'!O178</f>
        <v>0</v>
      </c>
      <c r="AI21" s="138">
        <f>'Ctrinh- TAN HIEP (21-30)'!O182</f>
        <v>0</v>
      </c>
      <c r="AJ21" s="138">
        <f>'Ctrinh- TAN HIEP (21-30)'!O186</f>
        <v>0</v>
      </c>
      <c r="AK21" s="138">
        <f>'Ctrinh- TAN HIEP (21-30)'!O191</f>
        <v>0</v>
      </c>
      <c r="AL21" s="138">
        <f>'Ctrinh- TAN HIEP (21-30)'!O195</f>
        <v>0</v>
      </c>
      <c r="AM21" s="138">
        <f>'Ctrinh- TAN HIEP (21-30)'!O202</f>
        <v>0</v>
      </c>
      <c r="AN21" s="138">
        <f>'Ctrinh- TAN HIEP (21-30)'!O209</f>
        <v>0</v>
      </c>
      <c r="AO21" s="138">
        <f>'Ctrinh- TAN HIEP (21-30)'!O216</f>
        <v>0</v>
      </c>
      <c r="AP21" s="138">
        <f>'Ctrinh- TAN HIEP (21-30)'!O223</f>
        <v>0</v>
      </c>
      <c r="AQ21" s="138">
        <f>'Ctrinh- TAN HIEP (21-30)'!O230</f>
        <v>0</v>
      </c>
      <c r="AR21" s="138">
        <f>'Ctrinh- TAN HIEP (21-30)'!O234</f>
        <v>0</v>
      </c>
      <c r="AS21" s="138">
        <f>'Ctrinh- TAN HIEP (21-30)'!O238</f>
        <v>0</v>
      </c>
      <c r="AT21" s="220">
        <f>'Ctrinh- TAN HIEP (21-30)'!O242</f>
        <v>0</v>
      </c>
      <c r="AU21" s="138">
        <f>'Ctrinh- TAN HIEP (21-30)'!O249</f>
        <v>0</v>
      </c>
      <c r="AV21" s="138">
        <f>'Ctrinh- TAN HIEP (21-30)'!O256</f>
        <v>0</v>
      </c>
      <c r="AW21" s="138">
        <f>'Ctrinh- TAN HIEP (21-30)'!O263</f>
        <v>0</v>
      </c>
      <c r="AX21" s="138">
        <f>'Ctrinh- TAN HIEP (21-30)'!O270</f>
        <v>0</v>
      </c>
      <c r="AY21" s="138">
        <f>'Ctrinh- TAN HIEP (21-30)'!O277</f>
        <v>0</v>
      </c>
      <c r="AZ21" s="138">
        <f>'Ctrinh- TAN HIEP (21-30)'!O284</f>
        <v>0</v>
      </c>
      <c r="BA21" s="138">
        <f>'Ctrinh- TAN HIEP (21-30)'!O291</f>
        <v>0</v>
      </c>
      <c r="BB21" s="138">
        <f>'Ctrinh- TAN HIEP (21-30)'!O298</f>
        <v>0</v>
      </c>
      <c r="BC21" s="138">
        <f>'Ctrinh- TAN HIEP (21-30)'!O305</f>
        <v>0</v>
      </c>
      <c r="BD21" s="138">
        <f>'Ctrinh- TAN HIEP (21-30)'!O312</f>
        <v>0</v>
      </c>
      <c r="BE21" s="138">
        <f>'Ctrinh- TAN HIEP (21-30)'!O319</f>
        <v>0</v>
      </c>
      <c r="BF21" s="145">
        <f>'Ctrinh- TAN HIEP (21-30)'!O326</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'Ctrinh- TAN HIEP (21-30)'!P7</f>
        <v>0</v>
      </c>
      <c r="H24" s="138">
        <f>'Ctrinh- TAN HIEP (21-30)'!P14</f>
        <v>0</v>
      </c>
      <c r="I24" s="138">
        <f>'Ctrinh- TAN HIEP (21-30)'!P21</f>
        <v>0</v>
      </c>
      <c r="J24" s="138">
        <f>'Ctrinh- TAN HIEP (21-30)'!P28</f>
        <v>0</v>
      </c>
      <c r="K24" s="138">
        <f>'Ctrinh- TAN HIEP (21-30)'!P35</f>
        <v>0</v>
      </c>
      <c r="L24" s="138">
        <f>'Ctrinh- TAN HIEP (21-30)'!P42</f>
        <v>0</v>
      </c>
      <c r="M24" s="138">
        <f>'Ctrinh- TAN HIEP (21-30)'!P49</f>
        <v>0</v>
      </c>
      <c r="N24" s="220">
        <f>'Ctrinh- TAN HIEP (21-30)'!P56</f>
        <v>0</v>
      </c>
      <c r="O24" s="138">
        <f>'Ctrinh- TAN HIEP (21-30)'!P63</f>
        <v>0</v>
      </c>
      <c r="P24" s="138">
        <f>'Ctrinh- TAN HIEP (21-30)'!P70</f>
        <v>0</v>
      </c>
      <c r="Q24" s="138">
        <f>'Ctrinh- TAN HIEP (21-30)'!P77</f>
        <v>0</v>
      </c>
      <c r="R24" s="200">
        <f>SUM(U24:AB24,AT24:BE24)</f>
        <v>0</v>
      </c>
      <c r="S24" s="145"/>
      <c r="T24" s="155">
        <f>$D24-$BH24</f>
        <v>0</v>
      </c>
      <c r="U24" s="138">
        <f>'Ctrinh- TAN HIEP (21-30)'!P91</f>
        <v>0</v>
      </c>
      <c r="V24" s="138">
        <f>'Ctrinh- TAN HIEP (21-30)'!P98</f>
        <v>0</v>
      </c>
      <c r="W24" s="138">
        <f>'Ctrinh- TAN HIEP (21-30)'!P105</f>
        <v>0</v>
      </c>
      <c r="X24" s="138">
        <f>'Ctrinh- TAN HIEP (21-30)'!P112</f>
        <v>0</v>
      </c>
      <c r="Y24" s="138">
        <f>'Ctrinh- TAN HIEP (21-30)'!P119</f>
        <v>0</v>
      </c>
      <c r="Z24" s="138">
        <f>'Ctrinh- TAN HIEP (21-30)'!P126</f>
        <v>0</v>
      </c>
      <c r="AA24" s="138">
        <f>'Ctrinh- TAN HIEP (21-30)'!P133</f>
        <v>0</v>
      </c>
      <c r="AB24" s="291">
        <f t="shared" si="6"/>
        <v>0</v>
      </c>
      <c r="AC24" s="291"/>
      <c r="AD24" s="138">
        <f>'Ctrinh- TAN HIEP (21-30)'!P141</f>
        <v>0</v>
      </c>
      <c r="AE24" s="138">
        <f>'Ctrinh- TAN HIEP (21-30)'!P166</f>
        <v>0</v>
      </c>
      <c r="AF24" s="138">
        <f>'Ctrinh- TAN HIEP (21-30)'!P170</f>
        <v>0</v>
      </c>
      <c r="AG24" s="138">
        <f>'Ctrinh- TAN HIEP (21-30)'!P174</f>
        <v>0</v>
      </c>
      <c r="AH24" s="138">
        <f>'Ctrinh- TAN HIEP (21-30)'!P178</f>
        <v>0</v>
      </c>
      <c r="AI24" s="138">
        <f>'Ctrinh- TAN HIEP (21-30)'!P182</f>
        <v>0</v>
      </c>
      <c r="AJ24" s="138">
        <f>'Ctrinh- TAN HIEP (21-30)'!P186</f>
        <v>0</v>
      </c>
      <c r="AK24" s="138">
        <f>'Ctrinh- TAN HIEP (21-30)'!P191</f>
        <v>0</v>
      </c>
      <c r="AL24" s="138">
        <f>'Ctrinh- TAN HIEP (21-30)'!P195</f>
        <v>0</v>
      </c>
      <c r="AM24" s="138">
        <f>'Ctrinh- TAN HIEP (21-30)'!P202</f>
        <v>0</v>
      </c>
      <c r="AN24" s="138">
        <f>'Ctrinh- TAN HIEP (21-30)'!P209</f>
        <v>0</v>
      </c>
      <c r="AO24" s="138">
        <f>'Ctrinh- TAN HIEP (21-30)'!P216</f>
        <v>0</v>
      </c>
      <c r="AP24" s="138">
        <f>'Ctrinh- TAN HIEP (21-30)'!P223</f>
        <v>0</v>
      </c>
      <c r="AQ24" s="138">
        <f>'Ctrinh- TAN HIEP (21-30)'!P230</f>
        <v>0</v>
      </c>
      <c r="AR24" s="138">
        <f>'Ctrinh- TAN HIEP (21-30)'!P234</f>
        <v>0</v>
      </c>
      <c r="AS24" s="138">
        <f>'Ctrinh- TAN HIEP (21-30)'!P238</f>
        <v>0</v>
      </c>
      <c r="AT24" s="220">
        <f>'Ctrinh- TAN HIEP (21-30)'!P242</f>
        <v>0</v>
      </c>
      <c r="AU24" s="138">
        <f>'Ctrinh- TAN HIEP (21-30)'!P249</f>
        <v>0</v>
      </c>
      <c r="AV24" s="138">
        <f>'Ctrinh- TAN HIEP (21-30)'!P256</f>
        <v>0</v>
      </c>
      <c r="AW24" s="138">
        <f>'Ctrinh- TAN HIEP (21-30)'!P263</f>
        <v>0</v>
      </c>
      <c r="AX24" s="138">
        <f>'Ctrinh- TAN HIEP (21-30)'!P270</f>
        <v>0</v>
      </c>
      <c r="AY24" s="138">
        <f>'Ctrinh- TAN HIEP (21-30)'!P277</f>
        <v>0</v>
      </c>
      <c r="AZ24" s="138">
        <f>'Ctrinh- TAN HIEP (21-30)'!P284</f>
        <v>0</v>
      </c>
      <c r="BA24" s="138">
        <f>'Ctrinh- TAN HIEP (21-30)'!P291</f>
        <v>0</v>
      </c>
      <c r="BB24" s="138">
        <f>'Ctrinh- TAN HIEP (21-30)'!P298</f>
        <v>0</v>
      </c>
      <c r="BC24" s="138">
        <f>'Ctrinh- TAN HIEP (21-30)'!P305</f>
        <v>0</v>
      </c>
      <c r="BD24" s="138">
        <f>'Ctrinh- TAN HIEP (21-30)'!P312</f>
        <v>0</v>
      </c>
      <c r="BE24" s="138">
        <f>'Ctrinh- TAN HIEP (21-30)'!P319</f>
        <v>0</v>
      </c>
      <c r="BF24" s="145">
        <f>'Ctrinh- TAN HIEP (21-30)'!P326</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'Ctrinh- TAN HIEP (21-30)'!Q7</f>
        <v>0</v>
      </c>
      <c r="H25" s="138">
        <f>'Ctrinh- TAN HIEP (21-30)'!Q14</f>
        <v>0</v>
      </c>
      <c r="I25" s="138">
        <f>'Ctrinh- TAN HIEP (21-30)'!Q21</f>
        <v>0</v>
      </c>
      <c r="J25" s="138">
        <f>'Ctrinh- TAN HIEP (21-30)'!Q28</f>
        <v>0</v>
      </c>
      <c r="K25" s="138">
        <f>'Ctrinh- TAN HIEP (21-30)'!Q35</f>
        <v>0</v>
      </c>
      <c r="L25" s="138">
        <f>'Ctrinh- TAN HIEP (21-30)'!Q42</f>
        <v>0</v>
      </c>
      <c r="M25" s="138">
        <f>'Ctrinh- TAN HIEP (21-30)'!Q49</f>
        <v>0</v>
      </c>
      <c r="N25" s="220">
        <f>'Ctrinh- TAN HIEP (21-30)'!Q56</f>
        <v>0</v>
      </c>
      <c r="O25" s="138">
        <f>'Ctrinh- TAN HIEP (21-30)'!Q63</f>
        <v>0</v>
      </c>
      <c r="P25" s="138">
        <f>'Ctrinh- TAN HIEP (21-30)'!Q70</f>
        <v>0</v>
      </c>
      <c r="Q25" s="138">
        <f>'Ctrinh- TAN HIEP (21-30)'!Q77</f>
        <v>0</v>
      </c>
      <c r="R25" s="200">
        <f>SUM(T25,V25:AB25,AT25:BE25)</f>
        <v>0</v>
      </c>
      <c r="S25" s="145"/>
      <c r="T25" s="138">
        <f>'Ctrinh- TAN HIEP (21-30)'!Q84</f>
        <v>0</v>
      </c>
      <c r="U25" s="155">
        <f>$D25-$BH25</f>
        <v>0</v>
      </c>
      <c r="V25" s="138">
        <f>'Ctrinh- TAN HIEP (21-30)'!Q98</f>
        <v>0</v>
      </c>
      <c r="W25" s="138">
        <f>'Ctrinh- TAN HIEP (21-30)'!Q105</f>
        <v>0</v>
      </c>
      <c r="X25" s="138">
        <f>'Ctrinh- TAN HIEP (21-30)'!Q112</f>
        <v>0</v>
      </c>
      <c r="Y25" s="138">
        <f>'Ctrinh- TAN HIEP (21-30)'!Q119</f>
        <v>0</v>
      </c>
      <c r="Z25" s="138">
        <f>'Ctrinh- TAN HIEP (21-30)'!Q126</f>
        <v>0</v>
      </c>
      <c r="AA25" s="138">
        <f>'Ctrinh- TAN HIEP (21-30)'!Q133</f>
        <v>0</v>
      </c>
      <c r="AB25" s="291">
        <f t="shared" si="6"/>
        <v>0</v>
      </c>
      <c r="AC25" s="291"/>
      <c r="AD25" s="138">
        <f>'Ctrinh- TAN HIEP (21-30)'!Q141</f>
        <v>0</v>
      </c>
      <c r="AE25" s="138">
        <f>'Ctrinh- TAN HIEP (21-30)'!Q166</f>
        <v>0</v>
      </c>
      <c r="AF25" s="138">
        <f>'Ctrinh- TAN HIEP (21-30)'!Q170</f>
        <v>0</v>
      </c>
      <c r="AG25" s="138">
        <f>'Ctrinh- TAN HIEP (21-30)'!Q174</f>
        <v>0</v>
      </c>
      <c r="AH25" s="138">
        <f>'Ctrinh- TAN HIEP (21-30)'!Q178</f>
        <v>0</v>
      </c>
      <c r="AI25" s="138">
        <f>'Ctrinh- TAN HIEP (21-30)'!Q182</f>
        <v>0</v>
      </c>
      <c r="AJ25" s="138">
        <f>'Ctrinh- TAN HIEP (21-30)'!Q186</f>
        <v>0</v>
      </c>
      <c r="AK25" s="138">
        <f>'Ctrinh- TAN HIEP (21-30)'!Q191</f>
        <v>0</v>
      </c>
      <c r="AL25" s="138">
        <f>'Ctrinh- TAN HIEP (21-30)'!Q195</f>
        <v>0</v>
      </c>
      <c r="AM25" s="138">
        <f>'Ctrinh- TAN HIEP (21-30)'!Q202</f>
        <v>0</v>
      </c>
      <c r="AN25" s="138">
        <f>'Ctrinh- TAN HIEP (21-30)'!Q209</f>
        <v>0</v>
      </c>
      <c r="AO25" s="138">
        <f>'Ctrinh- TAN HIEP (21-30)'!Q216</f>
        <v>0</v>
      </c>
      <c r="AP25" s="138">
        <f>'Ctrinh- TAN HIEP (21-30)'!Q223</f>
        <v>0</v>
      </c>
      <c r="AQ25" s="138">
        <f>'Ctrinh- TAN HIEP (21-30)'!Q230</f>
        <v>0</v>
      </c>
      <c r="AR25" s="138">
        <f>'Ctrinh- TAN HIEP (21-30)'!Q234</f>
        <v>0</v>
      </c>
      <c r="AS25" s="138">
        <f>'Ctrinh- TAN HIEP (21-30)'!Q238</f>
        <v>0</v>
      </c>
      <c r="AT25" s="220">
        <f>'Ctrinh- TAN HIEP (21-30)'!Q242</f>
        <v>0</v>
      </c>
      <c r="AU25" s="138">
        <f>'Ctrinh- TAN HIEP (21-30)'!Q249</f>
        <v>0</v>
      </c>
      <c r="AV25" s="138">
        <f>'Ctrinh- TAN HIEP (21-30)'!Q256</f>
        <v>0</v>
      </c>
      <c r="AW25" s="138">
        <f>'Ctrinh- TAN HIEP (21-30)'!Q263</f>
        <v>0</v>
      </c>
      <c r="AX25" s="138">
        <f>'Ctrinh- TAN HIEP (21-30)'!Q270</f>
        <v>0</v>
      </c>
      <c r="AY25" s="138">
        <f>'Ctrinh- TAN HIEP (21-30)'!Q277</f>
        <v>0</v>
      </c>
      <c r="AZ25" s="138">
        <f>'Ctrinh- TAN HIEP (21-30)'!Q284</f>
        <v>0</v>
      </c>
      <c r="BA25" s="138">
        <f>'Ctrinh- TAN HIEP (21-30)'!Q291</f>
        <v>0</v>
      </c>
      <c r="BB25" s="138">
        <f>'Ctrinh- TAN HIEP (21-30)'!Q298</f>
        <v>0</v>
      </c>
      <c r="BC25" s="138">
        <f>'Ctrinh- TAN HIEP (21-30)'!Q305</f>
        <v>0</v>
      </c>
      <c r="BD25" s="138">
        <f>'Ctrinh- TAN HIEP (21-30)'!Q312</f>
        <v>0</v>
      </c>
      <c r="BE25" s="138">
        <f>'Ctrinh- TAN HIEP (21-30)'!Q319</f>
        <v>0</v>
      </c>
      <c r="BF25" s="145">
        <f>'Ctrinh- TAN HIEP (21-30)'!Q326</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'Ctrinh- TAN HIEP (21-30)'!R7</f>
        <v>0</v>
      </c>
      <c r="H26" s="160">
        <f>'Ctrinh- TAN HIEP (21-30)'!R14</f>
        <v>0</v>
      </c>
      <c r="I26" s="160">
        <f>'Ctrinh- TAN HIEP (21-30)'!R21</f>
        <v>0</v>
      </c>
      <c r="J26" s="160">
        <f>'Ctrinh- TAN HIEP (21-30)'!R28</f>
        <v>0</v>
      </c>
      <c r="K26" s="160">
        <f>'Ctrinh- TAN HIEP (21-30)'!R35</f>
        <v>0</v>
      </c>
      <c r="L26" s="160">
        <f>'Ctrinh- TAN HIEP (21-30)'!R42</f>
        <v>0</v>
      </c>
      <c r="M26" s="160">
        <f>'Ctrinh- TAN HIEP (21-30)'!R49</f>
        <v>0</v>
      </c>
      <c r="N26" s="230">
        <f>'Ctrinh- TAN HIEP (21-30)'!R56</f>
        <v>0</v>
      </c>
      <c r="O26" s="160">
        <f>'Ctrinh- TAN HIEP (21-30)'!R63</f>
        <v>0</v>
      </c>
      <c r="P26" s="160">
        <f>'Ctrinh- TAN HIEP (21-30)'!R70</f>
        <v>0</v>
      </c>
      <c r="Q26" s="160">
        <f>'Ctrinh- TAN HIEP (21-30)'!R77</f>
        <v>0</v>
      </c>
      <c r="R26" s="200">
        <f>SUM(T26:U26,W26:AB26,AT26:BE26)</f>
        <v>0</v>
      </c>
      <c r="S26" s="168"/>
      <c r="T26" s="160">
        <f>'Ctrinh- TAN HIEP (21-30)'!R84</f>
        <v>0</v>
      </c>
      <c r="U26" s="160">
        <f>'Ctrinh- TAN HIEP (21-30)'!R91</f>
        <v>0</v>
      </c>
      <c r="V26" s="169">
        <f>$D26-$BH26</f>
        <v>0</v>
      </c>
      <c r="W26" s="160">
        <f>'Ctrinh- TAN HIEP (21-30)'!R105</f>
        <v>0</v>
      </c>
      <c r="X26" s="160">
        <f>'Ctrinh- TAN HIEP (21-30)'!R112</f>
        <v>0</v>
      </c>
      <c r="Y26" s="160">
        <f>'Ctrinh- TAN HIEP (21-30)'!R119</f>
        <v>0</v>
      </c>
      <c r="Z26" s="160">
        <f>'Ctrinh- TAN HIEP (21-30)'!R126</f>
        <v>0</v>
      </c>
      <c r="AA26" s="160">
        <f>'Ctrinh- TAN HIEP (21-30)'!R133</f>
        <v>0</v>
      </c>
      <c r="AB26" s="291">
        <f t="shared" si="6"/>
        <v>0</v>
      </c>
      <c r="AC26" s="291"/>
      <c r="AD26" s="160">
        <f>'Ctrinh- TAN HIEP (21-30)'!R141</f>
        <v>0</v>
      </c>
      <c r="AE26" s="160">
        <f>'Ctrinh- TAN HIEP (21-30)'!R166</f>
        <v>0</v>
      </c>
      <c r="AF26" s="160">
        <f>'Ctrinh- TAN HIEP (21-30)'!R170</f>
        <v>0</v>
      </c>
      <c r="AG26" s="160">
        <f>'Ctrinh- TAN HIEP (21-30)'!R174</f>
        <v>0</v>
      </c>
      <c r="AH26" s="160">
        <f>'Ctrinh- TAN HIEP (21-30)'!R178</f>
        <v>0</v>
      </c>
      <c r="AI26" s="160">
        <f>'Ctrinh- TAN HIEP (21-30)'!R182</f>
        <v>0</v>
      </c>
      <c r="AJ26" s="160">
        <f>'Ctrinh- TAN HIEP (21-30)'!R186</f>
        <v>0</v>
      </c>
      <c r="AK26" s="160">
        <f>'Ctrinh- TAN HIEP (21-30)'!R191</f>
        <v>0</v>
      </c>
      <c r="AL26" s="160">
        <f>'Ctrinh- TAN HIEP (21-30)'!R195</f>
        <v>0</v>
      </c>
      <c r="AM26" s="160">
        <f>'Ctrinh- TAN HIEP (21-30)'!R202</f>
        <v>0</v>
      </c>
      <c r="AN26" s="160">
        <f>'Ctrinh- TAN HIEP (21-30)'!R209</f>
        <v>0</v>
      </c>
      <c r="AO26" s="160">
        <f>'Ctrinh- TAN HIEP (21-30)'!R216</f>
        <v>0</v>
      </c>
      <c r="AP26" s="160">
        <f>'Ctrinh- TAN HIEP (21-30)'!R223</f>
        <v>0</v>
      </c>
      <c r="AQ26" s="160">
        <f>'Ctrinh- TAN HIEP (21-30)'!R230</f>
        <v>0</v>
      </c>
      <c r="AR26" s="160">
        <f>'Ctrinh- TAN HIEP (21-30)'!R234</f>
        <v>0</v>
      </c>
      <c r="AS26" s="160">
        <f>'Ctrinh- TAN HIEP (21-30)'!R238</f>
        <v>0</v>
      </c>
      <c r="AT26" s="230">
        <f>'Ctrinh- TAN HIEP (21-30)'!R242</f>
        <v>0</v>
      </c>
      <c r="AU26" s="160">
        <f>'Ctrinh- TAN HIEP (21-30)'!R249</f>
        <v>0</v>
      </c>
      <c r="AV26" s="160">
        <f>'Ctrinh- TAN HIEP (21-30)'!R256</f>
        <v>0</v>
      </c>
      <c r="AW26" s="160">
        <f>'Ctrinh- TAN HIEP (21-30)'!R263</f>
        <v>0</v>
      </c>
      <c r="AX26" s="160">
        <f>'Ctrinh- TAN HIEP (21-30)'!R270</f>
        <v>0</v>
      </c>
      <c r="AY26" s="160">
        <f>'Ctrinh- TAN HIEP (21-30)'!R277</f>
        <v>0</v>
      </c>
      <c r="AZ26" s="160">
        <f>'Ctrinh- TAN HIEP (21-30)'!R284</f>
        <v>0</v>
      </c>
      <c r="BA26" s="160">
        <f>'Ctrinh- TAN HIEP (21-30)'!R291</f>
        <v>0</v>
      </c>
      <c r="BB26" s="160">
        <f>'Ctrinh- TAN HIEP (21-30)'!R298</f>
        <v>0</v>
      </c>
      <c r="BC26" s="160">
        <f>'Ctrinh- TAN HIEP (21-30)'!R305</f>
        <v>0</v>
      </c>
      <c r="BD26" s="160">
        <f>'Ctrinh- TAN HIEP (21-30)'!R312</f>
        <v>0</v>
      </c>
      <c r="BE26" s="160">
        <f>'Ctrinh- TAN HIEP (21-30)'!R319</f>
        <v>0</v>
      </c>
      <c r="BF26" s="168">
        <f>'Ctrinh- TAN HIEP (21-30)'!R326</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'Ctrinh- TAN HIEP (21-30)'!S7</f>
        <v>0</v>
      </c>
      <c r="H27" s="138">
        <f>'Ctrinh- TAN HIEP (21-30)'!S14</f>
        <v>0</v>
      </c>
      <c r="I27" s="138">
        <f>'Ctrinh- TAN HIEP (21-30)'!S21</f>
        <v>0</v>
      </c>
      <c r="J27" s="138">
        <f>'Ctrinh- TAN HIEP (21-30)'!S28</f>
        <v>0</v>
      </c>
      <c r="K27" s="138">
        <f>'Ctrinh- TAN HIEP (21-30)'!S35</f>
        <v>0</v>
      </c>
      <c r="L27" s="138">
        <f>'Ctrinh- TAN HIEP (21-30)'!S42</f>
        <v>0</v>
      </c>
      <c r="M27" s="138">
        <f>'Ctrinh- TAN HIEP (21-30)'!S49</f>
        <v>0</v>
      </c>
      <c r="N27" s="220">
        <f>'Ctrinh- TAN HIEP (21-30)'!S56</f>
        <v>0</v>
      </c>
      <c r="O27" s="138">
        <f>'Ctrinh- TAN HIEP (21-30)'!S63</f>
        <v>0</v>
      </c>
      <c r="P27" s="138">
        <f>'Ctrinh- TAN HIEP (21-30)'!S70</f>
        <v>0</v>
      </c>
      <c r="Q27" s="138">
        <f>'Ctrinh- TAN HIEP (21-30)'!S77</f>
        <v>0</v>
      </c>
      <c r="R27" s="200">
        <f>SUM(T27:V27,X27:AB27,AT27:BE27)</f>
        <v>0</v>
      </c>
      <c r="S27" s="145"/>
      <c r="T27" s="138">
        <f>'Ctrinh- TAN HIEP (21-30)'!S84</f>
        <v>0</v>
      </c>
      <c r="U27" s="138">
        <f>'Ctrinh- TAN HIEP (21-30)'!S91</f>
        <v>0</v>
      </c>
      <c r="V27" s="138">
        <f>'Ctrinh- TAN HIEP (21-30)'!S98</f>
        <v>0</v>
      </c>
      <c r="W27" s="155">
        <f>$D27-$BH27</f>
        <v>0</v>
      </c>
      <c r="X27" s="138">
        <f>'Ctrinh- TAN HIEP (21-30)'!S112</f>
        <v>0</v>
      </c>
      <c r="Y27" s="138">
        <f>'Ctrinh- TAN HIEP (21-30)'!S119</f>
        <v>0</v>
      </c>
      <c r="Z27" s="138">
        <f>'Ctrinh- TAN HIEP (21-30)'!S126</f>
        <v>0</v>
      </c>
      <c r="AA27" s="138">
        <f>'Ctrinh- TAN HIEP (21-30)'!S133</f>
        <v>0</v>
      </c>
      <c r="AB27" s="291">
        <f t="shared" si="6"/>
        <v>0</v>
      </c>
      <c r="AC27" s="291"/>
      <c r="AD27" s="138">
        <f>'Ctrinh- TAN HIEP (21-30)'!S141</f>
        <v>0</v>
      </c>
      <c r="AE27" s="138">
        <f>'Ctrinh- TAN HIEP (21-30)'!S166</f>
        <v>0</v>
      </c>
      <c r="AF27" s="138">
        <f>'Ctrinh- TAN HIEP (21-30)'!S170</f>
        <v>0</v>
      </c>
      <c r="AG27" s="138">
        <f>'Ctrinh- TAN HIEP (21-30)'!S174</f>
        <v>0</v>
      </c>
      <c r="AH27" s="138">
        <f>'Ctrinh- TAN HIEP (21-30)'!S178</f>
        <v>0</v>
      </c>
      <c r="AI27" s="138">
        <f>'Ctrinh- TAN HIEP (21-30)'!S182</f>
        <v>0</v>
      </c>
      <c r="AJ27" s="138">
        <f>'Ctrinh- TAN HIEP (21-30)'!S186</f>
        <v>0</v>
      </c>
      <c r="AK27" s="138">
        <f>'Ctrinh- TAN HIEP (21-30)'!S191</f>
        <v>0</v>
      </c>
      <c r="AL27" s="138">
        <f>'Ctrinh- TAN HIEP (21-30)'!S195</f>
        <v>0</v>
      </c>
      <c r="AM27" s="138">
        <f>'Ctrinh- TAN HIEP (21-30)'!S202</f>
        <v>0</v>
      </c>
      <c r="AN27" s="138">
        <f>'Ctrinh- TAN HIEP (21-30)'!S209</f>
        <v>0</v>
      </c>
      <c r="AO27" s="138">
        <f>'Ctrinh- TAN HIEP (21-30)'!S216</f>
        <v>0</v>
      </c>
      <c r="AP27" s="138">
        <f>'Ctrinh- TAN HIEP (21-30)'!S223</f>
        <v>0</v>
      </c>
      <c r="AQ27" s="138">
        <f>'Ctrinh- TAN HIEP (21-30)'!S230</f>
        <v>0</v>
      </c>
      <c r="AR27" s="138">
        <f>'Ctrinh- TAN HIEP (21-30)'!S234</f>
        <v>0</v>
      </c>
      <c r="AS27" s="138">
        <f>'Ctrinh- TAN HIEP (21-30)'!S238</f>
        <v>0</v>
      </c>
      <c r="AT27" s="220">
        <f>'Ctrinh- TAN HIEP (21-30)'!S242</f>
        <v>0</v>
      </c>
      <c r="AU27" s="138">
        <f>'Ctrinh- TAN HIEP (21-30)'!S249</f>
        <v>0</v>
      </c>
      <c r="AV27" s="138">
        <f>'Ctrinh- TAN HIEP (21-30)'!S256</f>
        <v>0</v>
      </c>
      <c r="AW27" s="138">
        <f>'Ctrinh- TAN HIEP (21-30)'!S263</f>
        <v>0</v>
      </c>
      <c r="AX27" s="138">
        <f>'Ctrinh- TAN HIEP (21-30)'!S270</f>
        <v>0</v>
      </c>
      <c r="AY27" s="138">
        <f>'Ctrinh- TAN HIEP (21-30)'!S277</f>
        <v>0</v>
      </c>
      <c r="AZ27" s="138">
        <f>'Ctrinh- TAN HIEP (21-30)'!S284</f>
        <v>0</v>
      </c>
      <c r="BA27" s="138">
        <f>'Ctrinh- TAN HIEP (21-30)'!S291</f>
        <v>0</v>
      </c>
      <c r="BB27" s="138">
        <f>'Ctrinh- TAN HIEP (21-30)'!S298</f>
        <v>0</v>
      </c>
      <c r="BC27" s="138">
        <f>'Ctrinh- TAN HIEP (21-30)'!S305</f>
        <v>0</v>
      </c>
      <c r="BD27" s="138">
        <f>'Ctrinh- TAN HIEP (21-30)'!S312</f>
        <v>0</v>
      </c>
      <c r="BE27" s="138">
        <f>'Ctrinh- TAN HIEP (21-30)'!S319</f>
        <v>0</v>
      </c>
      <c r="BF27" s="145">
        <f>'Ctrinh- TAN HIEP (21-30)'!S326</f>
        <v>0</v>
      </c>
      <c r="BG27" s="138"/>
      <c r="BH27" s="138">
        <f t="shared" si="11"/>
        <v>0</v>
      </c>
      <c r="BI27" s="146">
        <f>$W$64-BH27</f>
        <v>0</v>
      </c>
      <c r="BJ27" s="138">
        <f>D27+BI27</f>
        <v>0</v>
      </c>
      <c r="BK27" s="152"/>
      <c r="BL27" s="159"/>
    </row>
    <row r="28" spans="1:64" s="158" customFormat="1" ht="15.75" customHeight="1">
      <c r="A28" s="313">
        <v>2.5</v>
      </c>
      <c r="B28" s="157" t="s">
        <v>137</v>
      </c>
      <c r="C28" s="156" t="s">
        <v>60</v>
      </c>
      <c r="D28" s="163"/>
      <c r="E28" s="200">
        <f t="shared" si="10"/>
        <v>0</v>
      </c>
      <c r="F28" s="138">
        <f t="shared" si="12"/>
        <v>0</v>
      </c>
      <c r="G28" s="138">
        <f>'Ctrinh- TAN HIEP (21-30)'!T7</f>
        <v>0</v>
      </c>
      <c r="H28" s="138">
        <f>'Ctrinh- TAN HIEP (21-30)'!T14</f>
        <v>0</v>
      </c>
      <c r="I28" s="138">
        <f>'Ctrinh- TAN HIEP (21-30)'!T21</f>
        <v>0</v>
      </c>
      <c r="J28" s="138">
        <f>'Ctrinh- TAN HIEP (21-30)'!T28</f>
        <v>0</v>
      </c>
      <c r="K28" s="138">
        <f>'Ctrinh- TAN HIEP (21-30)'!T35</f>
        <v>0</v>
      </c>
      <c r="L28" s="138">
        <f>'Ctrinh- TAN HIEP (21-30)'!T42</f>
        <v>0</v>
      </c>
      <c r="M28" s="138">
        <f>'Ctrinh- TAN HIEP (21-30)'!T49</f>
        <v>0</v>
      </c>
      <c r="N28" s="220">
        <f>'Ctrinh- TAN HIEP (21-30)'!T56</f>
        <v>0</v>
      </c>
      <c r="O28" s="138">
        <f>'Ctrinh- TAN HIEP (21-30)'!T63</f>
        <v>0</v>
      </c>
      <c r="P28" s="138">
        <f>'Ctrinh- TAN HIEP (21-30)'!T70</f>
        <v>0</v>
      </c>
      <c r="Q28" s="138">
        <f>'Ctrinh- TAN HIEP (21-30)'!T77</f>
        <v>0</v>
      </c>
      <c r="R28" s="200">
        <f>SUM(T28:W28,Y28:AB28,AT28:BE28)</f>
        <v>0</v>
      </c>
      <c r="S28" s="145"/>
      <c r="T28" s="138">
        <f>'Ctrinh- TAN HIEP (21-30)'!T84</f>
        <v>0</v>
      </c>
      <c r="U28" s="138">
        <f>'Ctrinh- TAN HIEP (21-30)'!T91</f>
        <v>0</v>
      </c>
      <c r="V28" s="138">
        <f>'Ctrinh- TAN HIEP (21-30)'!T98</f>
        <v>0</v>
      </c>
      <c r="W28" s="138">
        <f>'Ctrinh- TAN HIEP (21-30)'!T105</f>
        <v>0</v>
      </c>
      <c r="X28" s="155">
        <f>$D28-$BH28</f>
        <v>0</v>
      </c>
      <c r="Y28" s="138">
        <f>'Ctrinh- TAN HIEP (21-30)'!T119</f>
        <v>0</v>
      </c>
      <c r="Z28" s="138">
        <f>'Ctrinh- TAN HIEP (21-30)'!T126</f>
        <v>0</v>
      </c>
      <c r="AA28" s="138">
        <f>'Ctrinh- TAN HIEP (21-30)'!T133</f>
        <v>0</v>
      </c>
      <c r="AB28" s="291">
        <f t="shared" si="6"/>
        <v>0</v>
      </c>
      <c r="AC28" s="291"/>
      <c r="AD28" s="138">
        <f>'Ctrinh- TAN HIEP (21-30)'!T141</f>
        <v>0</v>
      </c>
      <c r="AE28" s="138">
        <f>'Ctrinh- TAN HIEP (21-30)'!T166</f>
        <v>0</v>
      </c>
      <c r="AF28" s="138">
        <f>'Ctrinh- TAN HIEP (21-30)'!T170</f>
        <v>0</v>
      </c>
      <c r="AG28" s="138">
        <f>'Ctrinh- TAN HIEP (21-30)'!T174</f>
        <v>0</v>
      </c>
      <c r="AH28" s="138">
        <f>'Ctrinh- TAN HIEP (21-30)'!T178</f>
        <v>0</v>
      </c>
      <c r="AI28" s="138">
        <f>'Ctrinh- TAN HIEP (21-30)'!T182</f>
        <v>0</v>
      </c>
      <c r="AJ28" s="138">
        <f>'Ctrinh- TAN HIEP (21-30)'!T186</f>
        <v>0</v>
      </c>
      <c r="AK28" s="138">
        <f>'Ctrinh- TAN HIEP (21-30)'!T191</f>
        <v>0</v>
      </c>
      <c r="AL28" s="138">
        <f>'Ctrinh- TAN HIEP (21-30)'!T195</f>
        <v>0</v>
      </c>
      <c r="AM28" s="138">
        <f>'Ctrinh- TAN HIEP (21-30)'!T202</f>
        <v>0</v>
      </c>
      <c r="AN28" s="138">
        <f>'Ctrinh- TAN HIEP (21-30)'!T209</f>
        <v>0</v>
      </c>
      <c r="AO28" s="138">
        <f>'Ctrinh- TAN HIEP (21-30)'!T216</f>
        <v>0</v>
      </c>
      <c r="AP28" s="138">
        <f>'Ctrinh- TAN HIEP (21-30)'!T223</f>
        <v>0</v>
      </c>
      <c r="AQ28" s="138">
        <f>'Ctrinh- TAN HIEP (21-30)'!T230</f>
        <v>0</v>
      </c>
      <c r="AR28" s="138">
        <f>'Ctrinh- TAN HIEP (21-30)'!T234</f>
        <v>0</v>
      </c>
      <c r="AS28" s="138">
        <f>'Ctrinh- TAN HIEP (21-30)'!T238</f>
        <v>0</v>
      </c>
      <c r="AT28" s="220">
        <f>'Ctrinh- TAN HIEP (21-30)'!T242</f>
        <v>0</v>
      </c>
      <c r="AU28" s="138">
        <f>'Ctrinh- TAN HIEP (21-30)'!T249</f>
        <v>0</v>
      </c>
      <c r="AV28" s="138">
        <f>'Ctrinh- TAN HIEP (21-30)'!T256</f>
        <v>0</v>
      </c>
      <c r="AW28" s="138">
        <f>'Ctrinh- TAN HIEP (21-30)'!T263</f>
        <v>0</v>
      </c>
      <c r="AX28" s="138">
        <f>'Ctrinh- TAN HIEP (21-30)'!T270</f>
        <v>0</v>
      </c>
      <c r="AY28" s="138">
        <f>'Ctrinh- TAN HIEP (21-30)'!T277</f>
        <v>0</v>
      </c>
      <c r="AZ28" s="138">
        <f>'Ctrinh- TAN HIEP (21-30)'!T284</f>
        <v>0</v>
      </c>
      <c r="BA28" s="138">
        <f>'Ctrinh- TAN HIEP (21-30)'!T291</f>
        <v>0</v>
      </c>
      <c r="BB28" s="138">
        <f>'Ctrinh- TAN HIEP (21-30)'!T298</f>
        <v>0</v>
      </c>
      <c r="BC28" s="138">
        <f>'Ctrinh- TAN HIEP (21-30)'!T305</f>
        <v>0</v>
      </c>
      <c r="BD28" s="138">
        <f>'Ctrinh- TAN HIEP (21-30)'!T312</f>
        <v>0</v>
      </c>
      <c r="BE28" s="138">
        <f>'Ctrinh- TAN HIEP (21-30)'!T319</f>
        <v>0</v>
      </c>
      <c r="BF28" s="145">
        <f>'Ctrinh- TAN HIEP (21-30)'!T326</f>
        <v>0</v>
      </c>
      <c r="BG28" s="138"/>
      <c r="BH28" s="138">
        <f t="shared" si="11"/>
        <v>0</v>
      </c>
      <c r="BI28" s="146">
        <f>$X$64-BH28</f>
        <v>0</v>
      </c>
      <c r="BJ28" s="138">
        <f>D28+BI28</f>
        <v>0</v>
      </c>
      <c r="BK28" s="152"/>
      <c r="BL28" s="159"/>
    </row>
    <row r="29" spans="1:64" s="158" customFormat="1" ht="15.75" customHeight="1">
      <c r="A29" s="312">
        <v>2.6</v>
      </c>
      <c r="B29" s="157" t="s">
        <v>62</v>
      </c>
      <c r="C29" s="156" t="s">
        <v>63</v>
      </c>
      <c r="D29" s="382"/>
      <c r="E29" s="200">
        <f t="shared" si="10"/>
        <v>0</v>
      </c>
      <c r="F29" s="138">
        <f t="shared" si="12"/>
        <v>0</v>
      </c>
      <c r="G29" s="138">
        <f>'Ctrinh- TAN HIEP (21-30)'!U7</f>
        <v>0</v>
      </c>
      <c r="H29" s="138">
        <f>'Ctrinh- TAN HIEP (21-30)'!U14</f>
        <v>0</v>
      </c>
      <c r="I29" s="138">
        <f>'Ctrinh- TAN HIEP (21-30)'!U21</f>
        <v>0</v>
      </c>
      <c r="J29" s="138">
        <f>'Ctrinh- TAN HIEP (21-30)'!U28</f>
        <v>0</v>
      </c>
      <c r="K29" s="138">
        <f>'Ctrinh- TAN HIEP (21-30)'!U35</f>
        <v>0</v>
      </c>
      <c r="L29" s="138">
        <f>'Ctrinh- TAN HIEP (21-30)'!U42</f>
        <v>0</v>
      </c>
      <c r="M29" s="138">
        <f>'Ctrinh- TAN HIEP (21-30)'!U49</f>
        <v>0</v>
      </c>
      <c r="N29" s="220">
        <f>'Ctrinh- TAN HIEP (21-30)'!U56</f>
        <v>0</v>
      </c>
      <c r="O29" s="138">
        <f>'Ctrinh- TAN HIEP (21-30)'!U63</f>
        <v>0</v>
      </c>
      <c r="P29" s="138">
        <f>'Ctrinh- TAN HIEP (21-30)'!U70</f>
        <v>0</v>
      </c>
      <c r="Q29" s="138">
        <f>'Ctrinh- TAN HIEP (21-30)'!U77</f>
        <v>0</v>
      </c>
      <c r="R29" s="200">
        <f>SUM(T29:X29,Z29:AB29,AT29:BE29)</f>
        <v>0</v>
      </c>
      <c r="S29" s="145"/>
      <c r="T29" s="138">
        <f>'Ctrinh- TAN HIEP (21-30)'!U84</f>
        <v>0</v>
      </c>
      <c r="U29" s="138">
        <f>'Ctrinh- TAN HIEP (21-30)'!U91</f>
        <v>0</v>
      </c>
      <c r="V29" s="138">
        <f>'Ctrinh- TAN HIEP (21-30)'!U98</f>
        <v>0</v>
      </c>
      <c r="W29" s="138">
        <f>'Ctrinh- TAN HIEP (21-30)'!U105</f>
        <v>0</v>
      </c>
      <c r="X29" s="138">
        <f>'Ctrinh- TAN HIEP (21-30)'!U112</f>
        <v>0</v>
      </c>
      <c r="Y29" s="155">
        <f>$D29-$BH29</f>
        <v>0</v>
      </c>
      <c r="Z29" s="138">
        <f>'Ctrinh- TAN HIEP (21-30)'!U126</f>
        <v>0</v>
      </c>
      <c r="AA29" s="138">
        <f>'Ctrinh- TAN HIEP (21-30)'!U133</f>
        <v>0</v>
      </c>
      <c r="AB29" s="291">
        <f t="shared" si="6"/>
        <v>0</v>
      </c>
      <c r="AC29" s="291"/>
      <c r="AD29" s="138">
        <f>'Ctrinh- TAN HIEP (21-30)'!U141</f>
        <v>0</v>
      </c>
      <c r="AE29" s="138">
        <f>'Ctrinh- TAN HIEP (21-30)'!U166</f>
        <v>0</v>
      </c>
      <c r="AF29" s="138">
        <f>'Ctrinh- TAN HIEP (21-30)'!U170</f>
        <v>0</v>
      </c>
      <c r="AG29" s="138">
        <f>'Ctrinh- TAN HIEP (21-30)'!U174</f>
        <v>0</v>
      </c>
      <c r="AH29" s="138">
        <f>'Ctrinh- TAN HIEP (21-30)'!U178</f>
        <v>0</v>
      </c>
      <c r="AI29" s="138">
        <f>'Ctrinh- TAN HIEP (21-30)'!U182</f>
        <v>0</v>
      </c>
      <c r="AJ29" s="138">
        <f>'Ctrinh- TAN HIEP (21-30)'!U186</f>
        <v>0</v>
      </c>
      <c r="AK29" s="138">
        <f>'Ctrinh- TAN HIEP (21-30)'!U191</f>
        <v>0</v>
      </c>
      <c r="AL29" s="138">
        <f>'Ctrinh- TAN HIEP (21-30)'!U195</f>
        <v>0</v>
      </c>
      <c r="AM29" s="138">
        <f>'Ctrinh- TAN HIEP (21-30)'!U202</f>
        <v>0</v>
      </c>
      <c r="AN29" s="138">
        <f>'Ctrinh- TAN HIEP (21-30)'!U209</f>
        <v>0</v>
      </c>
      <c r="AO29" s="138">
        <f>'Ctrinh- TAN HIEP (21-30)'!U216</f>
        <v>0</v>
      </c>
      <c r="AP29" s="138">
        <f>'Ctrinh- TAN HIEP (21-30)'!U223</f>
        <v>0</v>
      </c>
      <c r="AQ29" s="138">
        <f>'Ctrinh- TAN HIEP (21-30)'!U230</f>
        <v>0</v>
      </c>
      <c r="AR29" s="138">
        <f>'Ctrinh- TAN HIEP (21-30)'!U234</f>
        <v>0</v>
      </c>
      <c r="AS29" s="138">
        <f>'Ctrinh- TAN HIEP (21-30)'!U238</f>
        <v>0</v>
      </c>
      <c r="AT29" s="220">
        <f>'Ctrinh- TAN HIEP (21-30)'!U242</f>
        <v>0</v>
      </c>
      <c r="AU29" s="138">
        <f>'Ctrinh- TAN HIEP (21-30)'!U249</f>
        <v>0</v>
      </c>
      <c r="AV29" s="138">
        <f>'Ctrinh- TAN HIEP (21-30)'!U256</f>
        <v>0</v>
      </c>
      <c r="AW29" s="138">
        <f>'Ctrinh- TAN HIEP (21-30)'!U263</f>
        <v>0</v>
      </c>
      <c r="AX29" s="138">
        <f>'Ctrinh- TAN HIEP (21-30)'!U270</f>
        <v>0</v>
      </c>
      <c r="AY29" s="138">
        <f>'Ctrinh- TAN HIEP (21-30)'!U277</f>
        <v>0</v>
      </c>
      <c r="AZ29" s="138">
        <f>'Ctrinh- TAN HIEP (21-30)'!U284</f>
        <v>0</v>
      </c>
      <c r="BA29" s="138">
        <f>'Ctrinh- TAN HIEP (21-30)'!U291</f>
        <v>0</v>
      </c>
      <c r="BB29" s="138">
        <f>'Ctrinh- TAN HIEP (21-30)'!U298</f>
        <v>0</v>
      </c>
      <c r="BC29" s="138">
        <f>'Ctrinh- TAN HIEP (21-30)'!U305</f>
        <v>0</v>
      </c>
      <c r="BD29" s="138">
        <f>'Ctrinh- TAN HIEP (21-30)'!U312</f>
        <v>0</v>
      </c>
      <c r="BE29" s="138">
        <f>'Ctrinh- TAN HIEP (21-30)'!U319</f>
        <v>0</v>
      </c>
      <c r="BF29" s="145">
        <f>'Ctrinh- TAN HIEP (21-30)'!U326</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'Ctrinh- TAN HIEP (21-30)'!V7</f>
        <v>0</v>
      </c>
      <c r="H30" s="138">
        <f>'Ctrinh- TAN HIEP (21-30)'!V14</f>
        <v>0</v>
      </c>
      <c r="I30" s="138">
        <f>'Ctrinh- TAN HIEP (21-30)'!V21</f>
        <v>0</v>
      </c>
      <c r="J30" s="138">
        <f>'Ctrinh- TAN HIEP (21-30)'!V28</f>
        <v>0</v>
      </c>
      <c r="K30" s="138">
        <f>'Ctrinh- TAN HIEP (21-30)'!V35</f>
        <v>0</v>
      </c>
      <c r="L30" s="138">
        <f>'Ctrinh- TAN HIEP (21-30)'!V42</f>
        <v>0</v>
      </c>
      <c r="M30" s="138">
        <f>'Ctrinh- TAN HIEP (21-30)'!V49</f>
        <v>0</v>
      </c>
      <c r="N30" s="220">
        <f>'Ctrinh- TAN HIEP (21-30)'!V56</f>
        <v>0</v>
      </c>
      <c r="O30" s="138">
        <f>'Ctrinh- TAN HIEP (21-30)'!V63</f>
        <v>0</v>
      </c>
      <c r="P30" s="138">
        <f>'Ctrinh- TAN HIEP (21-30)'!V70</f>
        <v>0</v>
      </c>
      <c r="Q30" s="138">
        <f>'Ctrinh- TAN HIEP (21-30)'!V77</f>
        <v>0</v>
      </c>
      <c r="R30" s="200">
        <f>SUM(T30:Y30,AA30:AB30,AT30:BE30)</f>
        <v>0</v>
      </c>
      <c r="S30" s="145"/>
      <c r="T30" s="138">
        <f>'Ctrinh- TAN HIEP (21-30)'!V84</f>
        <v>0</v>
      </c>
      <c r="U30" s="138">
        <f>'Ctrinh- TAN HIEP (21-30)'!V91</f>
        <v>0</v>
      </c>
      <c r="V30" s="138">
        <f>'Ctrinh- TAN HIEP (21-30)'!V98</f>
        <v>0</v>
      </c>
      <c r="W30" s="138">
        <f>'Ctrinh- TAN HIEP (21-30)'!V105</f>
        <v>0</v>
      </c>
      <c r="X30" s="138">
        <f>'Ctrinh- TAN HIEP (21-30)'!V112</f>
        <v>0</v>
      </c>
      <c r="Y30" s="138">
        <f>'Ctrinh- TAN HIEP (21-30)'!V119</f>
        <v>0</v>
      </c>
      <c r="Z30" s="155">
        <f>$D30-$BH30</f>
        <v>0</v>
      </c>
      <c r="AA30" s="138">
        <f>'Ctrinh- TAN HIEP (21-30)'!V133</f>
        <v>0</v>
      </c>
      <c r="AB30" s="291">
        <f t="shared" si="6"/>
        <v>0</v>
      </c>
      <c r="AC30" s="291"/>
      <c r="AD30" s="138">
        <f>'Ctrinh- TAN HIEP (21-30)'!V141</f>
        <v>0</v>
      </c>
      <c r="AE30" s="138">
        <f>'Ctrinh- TAN HIEP (21-30)'!V166</f>
        <v>0</v>
      </c>
      <c r="AF30" s="138">
        <f>'Ctrinh- TAN HIEP (21-30)'!V170</f>
        <v>0</v>
      </c>
      <c r="AG30" s="138">
        <f>'Ctrinh- TAN HIEP (21-30)'!V174</f>
        <v>0</v>
      </c>
      <c r="AH30" s="138">
        <f>'Ctrinh- TAN HIEP (21-30)'!V178</f>
        <v>0</v>
      </c>
      <c r="AI30" s="138">
        <f>'Ctrinh- TAN HIEP (21-30)'!V182</f>
        <v>0</v>
      </c>
      <c r="AJ30" s="138">
        <f>'Ctrinh- TAN HIEP (21-30)'!V186</f>
        <v>0</v>
      </c>
      <c r="AK30" s="138">
        <f>'Ctrinh- TAN HIEP (21-30)'!V191</f>
        <v>0</v>
      </c>
      <c r="AL30" s="138">
        <f>'Ctrinh- TAN HIEP (21-30)'!V195</f>
        <v>0</v>
      </c>
      <c r="AM30" s="138">
        <f>'Ctrinh- TAN HIEP (21-30)'!V202</f>
        <v>0</v>
      </c>
      <c r="AN30" s="138">
        <f>'Ctrinh- TAN HIEP (21-30)'!V209</f>
        <v>0</v>
      </c>
      <c r="AO30" s="138">
        <f>'Ctrinh- TAN HIEP (21-30)'!V216</f>
        <v>0</v>
      </c>
      <c r="AP30" s="138">
        <f>'Ctrinh- TAN HIEP (21-30)'!V223</f>
        <v>0</v>
      </c>
      <c r="AQ30" s="138">
        <f>'Ctrinh- TAN HIEP (21-30)'!V230</f>
        <v>0</v>
      </c>
      <c r="AR30" s="138">
        <f>'Ctrinh- TAN HIEP (21-30)'!V234</f>
        <v>0</v>
      </c>
      <c r="AS30" s="138">
        <f>'Ctrinh- TAN HIEP (21-30)'!V238</f>
        <v>0</v>
      </c>
      <c r="AT30" s="220">
        <f>'Ctrinh- TAN HIEP (21-30)'!V242</f>
        <v>0</v>
      </c>
      <c r="AU30" s="138">
        <f>'Ctrinh- TAN HIEP (21-30)'!V249</f>
        <v>0</v>
      </c>
      <c r="AV30" s="138">
        <f>'Ctrinh- TAN HIEP (21-30)'!V256</f>
        <v>0</v>
      </c>
      <c r="AW30" s="138">
        <f>'Ctrinh- TAN HIEP (21-30)'!V263</f>
        <v>0</v>
      </c>
      <c r="AX30" s="138">
        <f>'Ctrinh- TAN HIEP (21-30)'!V270</f>
        <v>0</v>
      </c>
      <c r="AY30" s="138">
        <f>'Ctrinh- TAN HIEP (21-30)'!V277</f>
        <v>0</v>
      </c>
      <c r="AZ30" s="138">
        <f>'Ctrinh- TAN HIEP (21-30)'!V284</f>
        <v>0</v>
      </c>
      <c r="BA30" s="138">
        <f>'Ctrinh- TAN HIEP (21-30)'!V291</f>
        <v>0</v>
      </c>
      <c r="BB30" s="138">
        <f>'Ctrinh- TAN HIEP (21-30)'!V298</f>
        <v>0</v>
      </c>
      <c r="BC30" s="138">
        <f>'Ctrinh- TAN HIEP (21-30)'!V305</f>
        <v>0</v>
      </c>
      <c r="BD30" s="138">
        <f>'Ctrinh- TAN HIEP (21-30)'!V312</f>
        <v>0</v>
      </c>
      <c r="BE30" s="138">
        <f>'Ctrinh- TAN HIEP (21-30)'!V319</f>
        <v>0</v>
      </c>
      <c r="BF30" s="145">
        <f>'Ctrinh- TAN HIEP (21-30)'!V326</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'Ctrinh- TAN HIEP (21-30)'!W7</f>
        <v>0</v>
      </c>
      <c r="H31" s="138">
        <f>'Ctrinh- TAN HIEP (21-30)'!W14</f>
        <v>0</v>
      </c>
      <c r="I31" s="138">
        <f>'Ctrinh- TAN HIEP (21-30)'!W21</f>
        <v>0</v>
      </c>
      <c r="J31" s="138">
        <f>'Ctrinh- TAN HIEP (21-30)'!W28</f>
        <v>0</v>
      </c>
      <c r="K31" s="138">
        <f>'Ctrinh- TAN HIEP (21-30)'!W35</f>
        <v>0</v>
      </c>
      <c r="L31" s="138">
        <f>'Ctrinh- TAN HIEP (21-30)'!W42</f>
        <v>0</v>
      </c>
      <c r="M31" s="138">
        <f>'Ctrinh- TAN HIEP (21-30)'!W49</f>
        <v>0</v>
      </c>
      <c r="N31" s="220">
        <f>'Ctrinh- TAN HIEP (21-30)'!W56</f>
        <v>0</v>
      </c>
      <c r="O31" s="138">
        <f>'Ctrinh- TAN HIEP (21-30)'!W63</f>
        <v>0</v>
      </c>
      <c r="P31" s="138">
        <f>'Ctrinh- TAN HIEP (21-30)'!W70</f>
        <v>0</v>
      </c>
      <c r="Q31" s="138">
        <f>'Ctrinh- TAN HIEP (21-30)'!W77</f>
        <v>0</v>
      </c>
      <c r="R31" s="200">
        <f>SUM(T31:Z31,AB31,AT31:BE31)</f>
        <v>0</v>
      </c>
      <c r="S31" s="145"/>
      <c r="T31" s="138">
        <f>'Ctrinh- TAN HIEP (21-30)'!W84</f>
        <v>0</v>
      </c>
      <c r="U31" s="138">
        <f>'Ctrinh- TAN HIEP (21-30)'!W91</f>
        <v>0</v>
      </c>
      <c r="V31" s="138">
        <f>'Ctrinh- TAN HIEP (21-30)'!W98</f>
        <v>0</v>
      </c>
      <c r="W31" s="138">
        <f>'Ctrinh- TAN HIEP (21-30)'!W105</f>
        <v>0</v>
      </c>
      <c r="X31" s="138">
        <f>'Ctrinh- TAN HIEP (21-30)'!W112</f>
        <v>0</v>
      </c>
      <c r="Y31" s="138">
        <f>'Ctrinh- TAN HIEP (21-30)'!W119</f>
        <v>0</v>
      </c>
      <c r="Z31" s="138">
        <f>'Ctrinh- TAN HIEP (21-30)'!W126</f>
        <v>0</v>
      </c>
      <c r="AA31" s="155">
        <f>$D31-$BH31</f>
        <v>0</v>
      </c>
      <c r="AB31" s="291">
        <f>SUM(AD31:AS31)</f>
        <v>0</v>
      </c>
      <c r="AC31" s="291"/>
      <c r="AD31" s="138">
        <f>'Ctrinh- TAN HIEP (21-30)'!W141</f>
        <v>0</v>
      </c>
      <c r="AE31" s="138">
        <f>'Ctrinh- TAN HIEP (21-30)'!W166</f>
        <v>0</v>
      </c>
      <c r="AF31" s="138">
        <f>'Ctrinh- TAN HIEP (21-30)'!W170</f>
        <v>0</v>
      </c>
      <c r="AG31" s="138">
        <f>'Ctrinh- TAN HIEP (21-30)'!W174</f>
        <v>0</v>
      </c>
      <c r="AH31" s="138">
        <f>'Ctrinh- TAN HIEP (21-30)'!W178</f>
        <v>0</v>
      </c>
      <c r="AI31" s="138">
        <f>'Ctrinh- TAN HIEP (21-30)'!W182</f>
        <v>0</v>
      </c>
      <c r="AJ31" s="138">
        <f>'Ctrinh- TAN HIEP (21-30)'!W186</f>
        <v>0</v>
      </c>
      <c r="AK31" s="138">
        <f>'Ctrinh- TAN HIEP (21-30)'!W191</f>
        <v>0</v>
      </c>
      <c r="AL31" s="138">
        <f>'Ctrinh- TAN HIEP (21-30)'!W195</f>
        <v>0</v>
      </c>
      <c r="AM31" s="138">
        <f>'Ctrinh- TAN HIEP (21-30)'!W202</f>
        <v>0</v>
      </c>
      <c r="AN31" s="138">
        <f>'Ctrinh- TAN HIEP (21-30)'!W209</f>
        <v>0</v>
      </c>
      <c r="AO31" s="138">
        <f>'Ctrinh- TAN HIEP (21-30)'!W216</f>
        <v>0</v>
      </c>
      <c r="AP31" s="138">
        <f>'Ctrinh- TAN HIEP (21-30)'!W223</f>
        <v>0</v>
      </c>
      <c r="AQ31" s="138">
        <f>'Ctrinh- TAN HIEP (21-30)'!W230</f>
        <v>0</v>
      </c>
      <c r="AR31" s="138">
        <f>'Ctrinh- TAN HIEP (21-30)'!W234</f>
        <v>0</v>
      </c>
      <c r="AS31" s="138">
        <f>'Ctrinh- TAN HIEP (21-30)'!W238</f>
        <v>0</v>
      </c>
      <c r="AT31" s="220">
        <f>'Ctrinh- TAN HIEP (21-30)'!W242</f>
        <v>0</v>
      </c>
      <c r="AU31" s="138">
        <f>'Ctrinh- TAN HIEP (21-30)'!W249</f>
        <v>0</v>
      </c>
      <c r="AV31" s="138">
        <f>'Ctrinh- TAN HIEP (21-30)'!W256</f>
        <v>0</v>
      </c>
      <c r="AW31" s="138">
        <f>'Ctrinh- TAN HIEP (21-30)'!W263</f>
        <v>0</v>
      </c>
      <c r="AX31" s="138">
        <f>'Ctrinh- TAN HIEP (21-30)'!W270</f>
        <v>0</v>
      </c>
      <c r="AY31" s="138">
        <f>'Ctrinh- TAN HIEP (21-30)'!W277</f>
        <v>0</v>
      </c>
      <c r="AZ31" s="138">
        <f>'Ctrinh- TAN HIEP (21-30)'!W284</f>
        <v>0</v>
      </c>
      <c r="BA31" s="138">
        <f>'Ctrinh- TAN HIEP (21-30)'!W291</f>
        <v>0</v>
      </c>
      <c r="BB31" s="138">
        <f>'Ctrinh- TAN HIEP (21-30)'!W298</f>
        <v>0</v>
      </c>
      <c r="BC31" s="138">
        <f>'Ctrinh- TAN HIEP (21-30)'!W305</f>
        <v>0</v>
      </c>
      <c r="BD31" s="138">
        <f>'Ctrinh- TAN HIEP (21-30)'!W312</f>
        <v>0</v>
      </c>
      <c r="BE31" s="138">
        <f>'Ctrinh- TAN HIEP (21-30)'!W319</f>
        <v>0</v>
      </c>
      <c r="BF31" s="145">
        <f>'Ctrinh- TAN HIEP (21-30)'!W326</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SUM(D34:D49)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382"/>
      <c r="E34" s="200">
        <f t="shared" ref="E34:E40" si="16">SUM(G34:Q34)</f>
        <v>0</v>
      </c>
      <c r="F34" s="138">
        <f t="shared" ref="F34:F63" si="17">SUM(G34:H34)</f>
        <v>0</v>
      </c>
      <c r="G34" s="138">
        <f>'Ctrinh- TAN HIEP (21-30)'!Y7</f>
        <v>0</v>
      </c>
      <c r="H34" s="138">
        <f>'Ctrinh- TAN HIEP (21-30)'!Y14</f>
        <v>0</v>
      </c>
      <c r="I34" s="138">
        <f>'Ctrinh- TAN HIEP (21-30)'!Y21</f>
        <v>0</v>
      </c>
      <c r="J34" s="138">
        <f>'Ctrinh- TAN HIEP (21-30)'!Y28</f>
        <v>0</v>
      </c>
      <c r="K34" s="138">
        <f>'Ctrinh- TAN HIEP (21-30)'!Y35</f>
        <v>0</v>
      </c>
      <c r="L34" s="138">
        <f>'Ctrinh- TAN HIEP (21-30)'!Y42</f>
        <v>0</v>
      </c>
      <c r="M34" s="138">
        <f>'Ctrinh- TAN HIEP (21-30)'!Y49</f>
        <v>0</v>
      </c>
      <c r="N34" s="220">
        <f>'Ctrinh- TAN HIEP (21-30)'!AM63</f>
        <v>0</v>
      </c>
      <c r="O34" s="138">
        <f>'Ctrinh- TAN HIEP (21-30)'!Y63</f>
        <v>0</v>
      </c>
      <c r="P34" s="138">
        <f>'Ctrinh- TAN HIEP (21-30)'!Y70</f>
        <v>0</v>
      </c>
      <c r="Q34" s="138">
        <f>'Ctrinh- TAN HIEP (21-30)'!Y77</f>
        <v>0</v>
      </c>
      <c r="R34" s="200">
        <f t="shared" ref="R34:R39" si="18">SUM(T34:AB34,AT34:BE34)</f>
        <v>0</v>
      </c>
      <c r="S34" s="145"/>
      <c r="T34" s="138">
        <f>'Ctrinh- TAN HIEP (21-30)'!Y84</f>
        <v>0</v>
      </c>
      <c r="U34" s="138">
        <f>'Ctrinh- TAN HIEP (21-30)'!Y91</f>
        <v>0</v>
      </c>
      <c r="V34" s="138">
        <f>'Ctrinh- TAN HIEP (21-30)'!Y98</f>
        <v>0</v>
      </c>
      <c r="W34" s="138">
        <f>'Ctrinh- TAN HIEP (21-30)'!Y105</f>
        <v>0</v>
      </c>
      <c r="X34" s="138">
        <f>'Ctrinh- TAN HIEP (21-30)'!Y112</f>
        <v>0</v>
      </c>
      <c r="Y34" s="138">
        <f>'Ctrinh- TAN HIEP (21-30)'!Y119</f>
        <v>0</v>
      </c>
      <c r="Z34" s="138">
        <f>'Ctrinh- TAN HIEP (21-30)'!Y126</f>
        <v>0</v>
      </c>
      <c r="AA34" s="138">
        <f>'Ctrinh- TAN HIEP (21-30)'!Y133</f>
        <v>0</v>
      </c>
      <c r="AB34" s="263">
        <f>SUM(AE34:AS34)</f>
        <v>0</v>
      </c>
      <c r="AC34" s="263"/>
      <c r="AD34" s="155">
        <f>$D34-$BH34</f>
        <v>0</v>
      </c>
      <c r="AE34" s="138">
        <f>'Ctrinh- TAN HIEP (21-30)'!Y166</f>
        <v>0</v>
      </c>
      <c r="AF34" s="138">
        <f>'Ctrinh- TAN HIEP (21-30)'!Y170</f>
        <v>0</v>
      </c>
      <c r="AG34" s="138">
        <f>'Ctrinh- TAN HIEP (21-30)'!Y174</f>
        <v>0</v>
      </c>
      <c r="AH34" s="138">
        <f>'Ctrinh- TAN HIEP (21-30)'!Y178</f>
        <v>0</v>
      </c>
      <c r="AI34" s="138">
        <f>'Ctrinh- TAN HIEP (21-30)'!Y182</f>
        <v>0</v>
      </c>
      <c r="AJ34" s="138">
        <f>'Ctrinh- TAN HIEP (21-30)'!Y186</f>
        <v>0</v>
      </c>
      <c r="AK34" s="138">
        <f>'Ctrinh- TAN HIEP (21-30)'!Y191</f>
        <v>0</v>
      </c>
      <c r="AL34" s="138">
        <f>'Ctrinh- TAN HIEP (21-30)'!Y195</f>
        <v>0</v>
      </c>
      <c r="AM34" s="138">
        <f>'Ctrinh- TAN HIEP (21-30)'!Y202</f>
        <v>0</v>
      </c>
      <c r="AN34" s="138">
        <f>'Ctrinh- TAN HIEP (21-30)'!Y209</f>
        <v>0</v>
      </c>
      <c r="AO34" s="138">
        <f>'Ctrinh- TAN HIEP (21-30)'!Y216</f>
        <v>0</v>
      </c>
      <c r="AP34" s="138">
        <f>'Ctrinh- TAN HIEP (21-30)'!Y223</f>
        <v>0</v>
      </c>
      <c r="AQ34" s="138">
        <f>'Ctrinh- TAN HIEP (21-30)'!Y230</f>
        <v>0</v>
      </c>
      <c r="AR34" s="138">
        <f>'Ctrinh- TAN HIEP (21-30)'!Y234</f>
        <v>0</v>
      </c>
      <c r="AS34" s="138">
        <f>'Ctrinh- TAN HIEP (21-30)'!Y238</f>
        <v>0</v>
      </c>
      <c r="AT34" s="220">
        <f>'Ctrinh- TAN HIEP (21-30)'!Y242</f>
        <v>0</v>
      </c>
      <c r="AU34" s="138">
        <f>'Ctrinh- TAN HIEP (21-30)'!Y249</f>
        <v>0</v>
      </c>
      <c r="AV34" s="138">
        <f>'Ctrinh- TAN HIEP (21-30)'!Y256</f>
        <v>0</v>
      </c>
      <c r="AW34" s="138">
        <f>'Ctrinh- TAN HIEP (21-30)'!Y263</f>
        <v>0</v>
      </c>
      <c r="AX34" s="138">
        <f>'Ctrinh- TAN HIEP (21-30)'!Y270</f>
        <v>0</v>
      </c>
      <c r="AY34" s="138">
        <f>'Ctrinh- TAN HIEP (21-30)'!Y277</f>
        <v>0</v>
      </c>
      <c r="AZ34" s="138">
        <f>'Ctrinh- TAN HIEP (21-30)'!Y284</f>
        <v>0</v>
      </c>
      <c r="BA34" s="138">
        <f>'Ctrinh- TAN HIEP (21-30)'!Y291</f>
        <v>0</v>
      </c>
      <c r="BB34" s="138">
        <f>'Ctrinh- TAN HIEP (21-30)'!Y298</f>
        <v>0</v>
      </c>
      <c r="BC34" s="138">
        <f>'Ctrinh- TAN HIEP (21-30)'!Y305</f>
        <v>0</v>
      </c>
      <c r="BD34" s="138">
        <f>'Ctrinh- TAN HIEP (21-30)'!Y312</f>
        <v>0</v>
      </c>
      <c r="BE34" s="138">
        <f>'Ctrinh- TAN HIEP (21-30)'!Y319</f>
        <v>0</v>
      </c>
      <c r="BF34" s="145">
        <f>'Ctrinh- TAN HIEP (21-30)'!Y326</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382"/>
      <c r="E35" s="200">
        <f t="shared" si="16"/>
        <v>0</v>
      </c>
      <c r="F35" s="138">
        <f t="shared" si="17"/>
        <v>0</v>
      </c>
      <c r="G35" s="138">
        <f>'Ctrinh- TAN HIEP (21-30)'!Z7</f>
        <v>0</v>
      </c>
      <c r="H35" s="138">
        <f>'Ctrinh- TAN HIEP (21-30)'!Z14</f>
        <v>0</v>
      </c>
      <c r="I35" s="138">
        <f>'Ctrinh- TAN HIEP (21-30)'!Z21</f>
        <v>0</v>
      </c>
      <c r="J35" s="138">
        <f>'Ctrinh- TAN HIEP (21-30)'!Z28</f>
        <v>0</v>
      </c>
      <c r="K35" s="138">
        <f>'Ctrinh- TAN HIEP (21-30)'!Z35</f>
        <v>0</v>
      </c>
      <c r="L35" s="138">
        <f>'Ctrinh- TAN HIEP (21-30)'!Z42</f>
        <v>0</v>
      </c>
      <c r="M35" s="138">
        <f>'Ctrinh- TAN HIEP (21-30)'!Z49</f>
        <v>0</v>
      </c>
      <c r="N35" s="220">
        <f>'Ctrinh- TAN HIEP (21-30)'!Y63</f>
        <v>0</v>
      </c>
      <c r="O35" s="138">
        <f>'Ctrinh- TAN HIEP (21-30)'!Z63</f>
        <v>0</v>
      </c>
      <c r="P35" s="138">
        <f>'Ctrinh- TAN HIEP (21-30)'!Z70</f>
        <v>0</v>
      </c>
      <c r="Q35" s="138">
        <f>'Ctrinh- TAN HIEP (21-30)'!Z77</f>
        <v>0</v>
      </c>
      <c r="R35" s="200">
        <f t="shared" si="18"/>
        <v>0</v>
      </c>
      <c r="S35" s="145"/>
      <c r="T35" s="138">
        <f>'Ctrinh- TAN HIEP (21-30)'!Z84</f>
        <v>0</v>
      </c>
      <c r="U35" s="138">
        <f>'Ctrinh- TAN HIEP (21-30)'!Z91</f>
        <v>0</v>
      </c>
      <c r="V35" s="138">
        <f>'Ctrinh- TAN HIEP (21-30)'!Z98</f>
        <v>0</v>
      </c>
      <c r="W35" s="138">
        <f>'Ctrinh- TAN HIEP (21-30)'!Z105</f>
        <v>0</v>
      </c>
      <c r="X35" s="138">
        <f>'Ctrinh- TAN HIEP (21-30)'!Z112</f>
        <v>0</v>
      </c>
      <c r="Y35" s="138">
        <f>'Ctrinh- TAN HIEP (21-30)'!Z119</f>
        <v>0</v>
      </c>
      <c r="Z35" s="138">
        <f>'Ctrinh- TAN HIEP (21-30)'!Z126</f>
        <v>0</v>
      </c>
      <c r="AA35" s="138">
        <f>'Ctrinh- TAN HIEP (21-30)'!Z133</f>
        <v>0</v>
      </c>
      <c r="AB35" s="263">
        <f>SUM(AD35,AF35:AS35)</f>
        <v>0</v>
      </c>
      <c r="AC35" s="263"/>
      <c r="AD35" s="138">
        <f>'Ctrinh- TAN HIEP (21-30)'!Z141</f>
        <v>0</v>
      </c>
      <c r="AE35" s="155">
        <f>$D35-$BH35</f>
        <v>0</v>
      </c>
      <c r="AF35" s="138">
        <f>'Ctrinh- TAN HIEP (21-30)'!Z170</f>
        <v>0</v>
      </c>
      <c r="AG35" s="138">
        <f>'Ctrinh- TAN HIEP (21-30)'!Z174</f>
        <v>0</v>
      </c>
      <c r="AH35" s="138">
        <f>'Ctrinh- TAN HIEP (21-30)'!Z178</f>
        <v>0</v>
      </c>
      <c r="AI35" s="138">
        <f>'Ctrinh- TAN HIEP (21-30)'!Z182</f>
        <v>0</v>
      </c>
      <c r="AJ35" s="138">
        <f>'Ctrinh- TAN HIEP (21-30)'!Z186</f>
        <v>0</v>
      </c>
      <c r="AK35" s="138">
        <f>'Ctrinh- TAN HIEP (21-30)'!Z191</f>
        <v>0</v>
      </c>
      <c r="AL35" s="138">
        <f>'Ctrinh- TAN HIEP (21-30)'!Z195</f>
        <v>0</v>
      </c>
      <c r="AM35" s="138">
        <f>'Ctrinh- TAN HIEP (21-30)'!Z202</f>
        <v>0</v>
      </c>
      <c r="AN35" s="138">
        <f>'Ctrinh- TAN HIEP (21-30)'!Z209</f>
        <v>0</v>
      </c>
      <c r="AO35" s="138">
        <f>'Ctrinh- TAN HIEP (21-30)'!Z216</f>
        <v>0</v>
      </c>
      <c r="AP35" s="138">
        <f>'Ctrinh- TAN HIEP (21-30)'!Z223</f>
        <v>0</v>
      </c>
      <c r="AQ35" s="138">
        <f>'Ctrinh- TAN HIEP (21-30)'!Z230</f>
        <v>0</v>
      </c>
      <c r="AR35" s="138">
        <f>'Ctrinh- TAN HIEP (21-30)'!Z234</f>
        <v>0</v>
      </c>
      <c r="AS35" s="138">
        <f>'Ctrinh- TAN HIEP (21-30)'!Z238</f>
        <v>0</v>
      </c>
      <c r="AT35" s="220">
        <f>'Ctrinh- TAN HIEP (21-30)'!Z242</f>
        <v>0</v>
      </c>
      <c r="AU35" s="138">
        <f>'Ctrinh- TAN HIEP (21-30)'!Z249</f>
        <v>0</v>
      </c>
      <c r="AV35" s="138">
        <f>'Ctrinh- TAN HIEP (21-30)'!Z256</f>
        <v>0</v>
      </c>
      <c r="AW35" s="138">
        <f>'Ctrinh- TAN HIEP (21-30)'!Z263</f>
        <v>0</v>
      </c>
      <c r="AX35" s="138">
        <f>'Ctrinh- TAN HIEP (21-30)'!Z270</f>
        <v>0</v>
      </c>
      <c r="AY35" s="138">
        <f>'Ctrinh- TAN HIEP (21-30)'!Z277</f>
        <v>0</v>
      </c>
      <c r="AZ35" s="138">
        <f>'Ctrinh- TAN HIEP (21-30)'!Z284</f>
        <v>0</v>
      </c>
      <c r="BA35" s="138">
        <f>'Ctrinh- TAN HIEP (21-30)'!Z291</f>
        <v>0</v>
      </c>
      <c r="BB35" s="138">
        <f>'Ctrinh- TAN HIEP (21-30)'!Z298</f>
        <v>0</v>
      </c>
      <c r="BC35" s="138">
        <f>'Ctrinh- TAN HIEP (21-30)'!Z305</f>
        <v>0</v>
      </c>
      <c r="BD35" s="138">
        <f>'Ctrinh- TAN HIEP (21-30)'!Z312</f>
        <v>0</v>
      </c>
      <c r="BE35" s="138">
        <f>'Ctrinh- TAN HIEP (21-30)'!Z319</f>
        <v>0</v>
      </c>
      <c r="BF35" s="145">
        <f>'Ctrinh- TAN HIEP (21-30)'!Z326</f>
        <v>0</v>
      </c>
      <c r="BG35" s="138"/>
      <c r="BH35" s="138">
        <f t="shared" si="19"/>
        <v>0</v>
      </c>
      <c r="BI35" s="146">
        <f>$AE$64-BH35</f>
        <v>0</v>
      </c>
      <c r="BJ35" s="138">
        <f t="shared" si="20"/>
        <v>0</v>
      </c>
      <c r="BK35" s="152"/>
      <c r="BL35" s="159"/>
    </row>
    <row r="36" spans="1:64" s="164" customFormat="1" ht="15.75" customHeight="1">
      <c r="A36" s="312"/>
      <c r="B36" s="162" t="s">
        <v>639</v>
      </c>
      <c r="C36" s="161" t="s">
        <v>71</v>
      </c>
      <c r="D36" s="382"/>
      <c r="E36" s="200">
        <f t="shared" si="16"/>
        <v>0</v>
      </c>
      <c r="F36" s="138">
        <f t="shared" si="17"/>
        <v>0</v>
      </c>
      <c r="G36" s="138">
        <f>'Ctrinh- TAN HIEP (21-30)'!AA7</f>
        <v>0</v>
      </c>
      <c r="H36" s="138">
        <f>'Ctrinh- TAN HIEP (21-30)'!AA14</f>
        <v>0</v>
      </c>
      <c r="I36" s="138">
        <f>'Ctrinh- TAN HIEP (21-30)'!AA21</f>
        <v>0</v>
      </c>
      <c r="J36" s="138">
        <f>'Ctrinh- TAN HIEP (21-30)'!AA28</f>
        <v>0</v>
      </c>
      <c r="K36" s="138">
        <f>'Ctrinh- TAN HIEP (21-30)'!AA35</f>
        <v>0</v>
      </c>
      <c r="L36" s="138">
        <f>'Ctrinh- TAN HIEP (21-30)'!AA42</f>
        <v>0</v>
      </c>
      <c r="M36" s="138">
        <f>'Ctrinh- TAN HIEP (21-30)'!AA49</f>
        <v>0</v>
      </c>
      <c r="N36" s="220">
        <f>'Ctrinh- TAN HIEP (21-30)'!X63</f>
        <v>0</v>
      </c>
      <c r="O36" s="138">
        <f>'Ctrinh- TAN HIEP (21-30)'!AA63</f>
        <v>0</v>
      </c>
      <c r="P36" s="138">
        <f>'Ctrinh- TAN HIEP (21-30)'!AA70</f>
        <v>0</v>
      </c>
      <c r="Q36" s="138">
        <f>'Ctrinh- TAN HIEP (21-30)'!AA77</f>
        <v>0</v>
      </c>
      <c r="R36" s="307">
        <f t="shared" si="18"/>
        <v>0</v>
      </c>
      <c r="S36" s="145"/>
      <c r="T36" s="138">
        <f>'Ctrinh- TAN HIEP (21-30)'!AA84</f>
        <v>0</v>
      </c>
      <c r="U36" s="138">
        <f>'Ctrinh- TAN HIEP (21-30)'!AA91</f>
        <v>0</v>
      </c>
      <c r="V36" s="138">
        <f>'Ctrinh- TAN HIEP (21-30)'!AA98</f>
        <v>0</v>
      </c>
      <c r="W36" s="138">
        <f>'Ctrinh- TAN HIEP (21-30)'!AA105</f>
        <v>0</v>
      </c>
      <c r="X36" s="138">
        <f>'Ctrinh- TAN HIEP (21-30)'!AA112</f>
        <v>0</v>
      </c>
      <c r="Y36" s="138">
        <f>'Ctrinh- TAN HIEP (21-30)'!AA119</f>
        <v>0</v>
      </c>
      <c r="Z36" s="138">
        <f>'Ctrinh- TAN HIEP (21-30)'!AA126</f>
        <v>0</v>
      </c>
      <c r="AA36" s="138">
        <f>'Ctrinh- TAN HIEP (21-30)'!AA133</f>
        <v>0</v>
      </c>
      <c r="AB36" s="263">
        <f>SUM(AD36:AE36,AG36:AS36)</f>
        <v>0</v>
      </c>
      <c r="AC36" s="263"/>
      <c r="AD36" s="138">
        <f>'Ctrinh- TAN HIEP (21-30)'!AA141</f>
        <v>0</v>
      </c>
      <c r="AE36" s="138">
        <f>'Ctrinh- TAN HIEP (21-30)'!AA166</f>
        <v>0</v>
      </c>
      <c r="AF36" s="155">
        <f>$D36-$BH36</f>
        <v>0</v>
      </c>
      <c r="AG36" s="138">
        <f>'Ctrinh- TAN HIEP (21-30)'!AA174</f>
        <v>0</v>
      </c>
      <c r="AH36" s="138">
        <f>'Ctrinh- TAN HIEP (21-30)'!AA178</f>
        <v>0</v>
      </c>
      <c r="AI36" s="138">
        <f>'Ctrinh- TAN HIEP (21-30)'!AA182</f>
        <v>0</v>
      </c>
      <c r="AJ36" s="138">
        <f>'Ctrinh- TAN HIEP (21-30)'!AA186</f>
        <v>0</v>
      </c>
      <c r="AK36" s="138">
        <f>'Ctrinh- TAN HIEP (21-30)'!AA191</f>
        <v>0</v>
      </c>
      <c r="AL36" s="138">
        <f>'Ctrinh- TAN HIEP (21-30)'!AA195</f>
        <v>0</v>
      </c>
      <c r="AM36" s="138">
        <f>'Ctrinh- TAN HIEP (21-30)'!AA202</f>
        <v>0</v>
      </c>
      <c r="AN36" s="138">
        <f>'Ctrinh- TAN HIEP (21-30)'!AA209</f>
        <v>0</v>
      </c>
      <c r="AO36" s="138">
        <f>'Ctrinh- TAN HIEP (21-30)'!AA216</f>
        <v>0</v>
      </c>
      <c r="AP36" s="138">
        <f>'Ctrinh- TAN HIEP (21-30)'!AA223</f>
        <v>0</v>
      </c>
      <c r="AQ36" s="138">
        <f>'Ctrinh- TAN HIEP (21-30)'!AA230</f>
        <v>0</v>
      </c>
      <c r="AR36" s="138">
        <f>'Ctrinh- TAN HIEP (21-30)'!AA234</f>
        <v>0</v>
      </c>
      <c r="AS36" s="138">
        <f>'Ctrinh- TAN HIEP (21-30)'!AA238</f>
        <v>0</v>
      </c>
      <c r="AT36" s="220">
        <f>'Ctrinh- TAN HIEP (21-30)'!AA242</f>
        <v>0</v>
      </c>
      <c r="AU36" s="138">
        <f>'Ctrinh- TAN HIEP (21-30)'!AA249</f>
        <v>0</v>
      </c>
      <c r="AV36" s="138">
        <f>'Ctrinh- TAN HIEP (21-30)'!AA256</f>
        <v>0</v>
      </c>
      <c r="AW36" s="138">
        <f>'Ctrinh- TAN HIEP (21-30)'!AA263</f>
        <v>0</v>
      </c>
      <c r="AX36" s="138">
        <f>'Ctrinh- TAN HIEP (21-30)'!AA270</f>
        <v>0</v>
      </c>
      <c r="AY36" s="138">
        <f>'Ctrinh- TAN HIEP (21-30)'!AA277</f>
        <v>0</v>
      </c>
      <c r="AZ36" s="138">
        <f>'Ctrinh- TAN HIEP (21-30)'!AA284</f>
        <v>0</v>
      </c>
      <c r="BA36" s="138">
        <f>'Ctrinh- TAN HIEP (21-30)'!AA291</f>
        <v>0</v>
      </c>
      <c r="BB36" s="138">
        <f>'Ctrinh- TAN HIEP (21-30)'!AA298</f>
        <v>0</v>
      </c>
      <c r="BC36" s="138">
        <f>'Ctrinh- TAN HIEP (21-30)'!AA305</f>
        <v>0</v>
      </c>
      <c r="BD36" s="138">
        <f>'Ctrinh- TAN HIEP (21-30)'!AA312</f>
        <v>0</v>
      </c>
      <c r="BE36" s="138">
        <f>'Ctrinh- TAN HIEP (21-30)'!AA319</f>
        <v>0</v>
      </c>
      <c r="BF36" s="145">
        <f>'Ctrinh- TAN HIEP (21-30)'!AA326</f>
        <v>0</v>
      </c>
      <c r="BG36" s="138"/>
      <c r="BH36" s="138">
        <f t="shared" si="19"/>
        <v>0</v>
      </c>
      <c r="BI36" s="146">
        <f>$AF$64-BH36</f>
        <v>0</v>
      </c>
      <c r="BJ36" s="138">
        <f t="shared" si="20"/>
        <v>0</v>
      </c>
      <c r="BK36" s="152"/>
      <c r="BL36" s="159"/>
    </row>
    <row r="37" spans="1:64" s="164" customFormat="1" ht="15.75" customHeight="1">
      <c r="A37" s="312"/>
      <c r="B37" s="162" t="s">
        <v>640</v>
      </c>
      <c r="C37" s="161" t="s">
        <v>73</v>
      </c>
      <c r="D37" s="382"/>
      <c r="E37" s="200">
        <f t="shared" si="16"/>
        <v>0</v>
      </c>
      <c r="F37" s="138">
        <f t="shared" si="17"/>
        <v>0</v>
      </c>
      <c r="G37" s="138">
        <f>'Ctrinh- TAN HIEP (21-30)'!AB7</f>
        <v>0</v>
      </c>
      <c r="H37" s="138">
        <f>'Ctrinh- TAN HIEP (21-30)'!AB14</f>
        <v>0</v>
      </c>
      <c r="I37" s="138">
        <f>'Ctrinh- TAN HIEP (21-30)'!AB21</f>
        <v>0</v>
      </c>
      <c r="J37" s="138">
        <f>'Ctrinh- TAN HIEP (21-30)'!AB28</f>
        <v>0</v>
      </c>
      <c r="K37" s="138">
        <f>'Ctrinh- TAN HIEP (21-30)'!AB35</f>
        <v>0</v>
      </c>
      <c r="L37" s="138">
        <f>'Ctrinh- TAN HIEP (21-30)'!AB42</f>
        <v>0</v>
      </c>
      <c r="M37" s="138">
        <f>'Ctrinh- TAN HIEP (21-30)'!AB49</f>
        <v>0</v>
      </c>
      <c r="N37" s="220">
        <f>'Ctrinh- TAN HIEP (21-30)'!AA63</f>
        <v>0</v>
      </c>
      <c r="O37" s="138">
        <f>'Ctrinh- TAN HIEP (21-30)'!AB63</f>
        <v>0</v>
      </c>
      <c r="P37" s="138">
        <f>'Ctrinh- TAN HIEP (21-30)'!AB70</f>
        <v>0</v>
      </c>
      <c r="Q37" s="138">
        <f>'Ctrinh- TAN HIEP (21-30)'!AB77</f>
        <v>0</v>
      </c>
      <c r="R37" s="200">
        <f t="shared" si="18"/>
        <v>0</v>
      </c>
      <c r="S37" s="145"/>
      <c r="T37" s="138">
        <f>'Ctrinh- TAN HIEP (21-30)'!AB84</f>
        <v>0</v>
      </c>
      <c r="U37" s="138">
        <f>'Ctrinh- TAN HIEP (21-30)'!AB91</f>
        <v>0</v>
      </c>
      <c r="V37" s="138">
        <f>'Ctrinh- TAN HIEP (21-30)'!AB98</f>
        <v>0</v>
      </c>
      <c r="W37" s="138">
        <f>'Ctrinh- TAN HIEP (21-30)'!AB105</f>
        <v>0</v>
      </c>
      <c r="X37" s="138">
        <f>'Ctrinh- TAN HIEP (21-30)'!AB112</f>
        <v>0</v>
      </c>
      <c r="Y37" s="138">
        <f>'Ctrinh- TAN HIEP (21-30)'!AB119</f>
        <v>0</v>
      </c>
      <c r="Z37" s="138">
        <f>'Ctrinh- TAN HIEP (21-30)'!AB126</f>
        <v>0</v>
      </c>
      <c r="AA37" s="138">
        <f>'Ctrinh- TAN HIEP (21-30)'!AB133</f>
        <v>0</v>
      </c>
      <c r="AB37" s="263">
        <f>SUM(AD37:AF37,AH37:AS37)</f>
        <v>0</v>
      </c>
      <c r="AC37" s="263"/>
      <c r="AD37" s="138">
        <f>'Ctrinh- TAN HIEP (21-30)'!AB141</f>
        <v>0</v>
      </c>
      <c r="AE37" s="138">
        <f>'Ctrinh- TAN HIEP (21-30)'!AB166</f>
        <v>0</v>
      </c>
      <c r="AF37" s="138">
        <f>'Ctrinh- TAN HIEP (21-30)'!AB170</f>
        <v>0</v>
      </c>
      <c r="AG37" s="155">
        <f>$D37-$BH37</f>
        <v>0</v>
      </c>
      <c r="AH37" s="138">
        <f>'Ctrinh- TAN HIEP (21-30)'!AB178</f>
        <v>0</v>
      </c>
      <c r="AI37" s="138">
        <f>'Ctrinh- TAN HIEP (21-30)'!AB182</f>
        <v>0</v>
      </c>
      <c r="AJ37" s="138">
        <f>'Ctrinh- TAN HIEP (21-30)'!AB186</f>
        <v>0</v>
      </c>
      <c r="AK37" s="138">
        <f>'Ctrinh- TAN HIEP (21-30)'!AB191</f>
        <v>0</v>
      </c>
      <c r="AL37" s="138">
        <f>'Ctrinh- TAN HIEP (21-30)'!AB195</f>
        <v>0</v>
      </c>
      <c r="AM37" s="138">
        <f>'Ctrinh- TAN HIEP (21-30)'!AB202</f>
        <v>0</v>
      </c>
      <c r="AN37" s="138">
        <f>'Ctrinh- TAN HIEP (21-30)'!AB209</f>
        <v>0</v>
      </c>
      <c r="AO37" s="138">
        <f>'Ctrinh- TAN HIEP (21-30)'!AB216</f>
        <v>0</v>
      </c>
      <c r="AP37" s="138">
        <f>'Ctrinh- TAN HIEP (21-30)'!AB223</f>
        <v>0</v>
      </c>
      <c r="AQ37" s="138">
        <f>'Ctrinh- TAN HIEP (21-30)'!AB230</f>
        <v>0</v>
      </c>
      <c r="AR37" s="138">
        <f>'Ctrinh- TAN HIEP (21-30)'!AB234</f>
        <v>0</v>
      </c>
      <c r="AS37" s="138">
        <f>'Ctrinh- TAN HIEP (21-30)'!AB238</f>
        <v>0</v>
      </c>
      <c r="AT37" s="220">
        <f>'Ctrinh- TAN HIEP (21-30)'!AB242</f>
        <v>0</v>
      </c>
      <c r="AU37" s="138">
        <f>'Ctrinh- TAN HIEP (21-30)'!AB249</f>
        <v>0</v>
      </c>
      <c r="AV37" s="138">
        <f>'Ctrinh- TAN HIEP (21-30)'!AB256</f>
        <v>0</v>
      </c>
      <c r="AW37" s="138">
        <f>'Ctrinh- TAN HIEP (21-30)'!AB263</f>
        <v>0</v>
      </c>
      <c r="AX37" s="138">
        <f>'Ctrinh- TAN HIEP (21-30)'!AB270</f>
        <v>0</v>
      </c>
      <c r="AY37" s="138">
        <f>'Ctrinh- TAN HIEP (21-30)'!AB277</f>
        <v>0</v>
      </c>
      <c r="AZ37" s="138">
        <f>'Ctrinh- TAN HIEP (21-30)'!AB284</f>
        <v>0</v>
      </c>
      <c r="BA37" s="138">
        <f>'Ctrinh- TAN HIEP (21-30)'!AB291</f>
        <v>0</v>
      </c>
      <c r="BB37" s="138">
        <f>'Ctrinh- TAN HIEP (21-30)'!AB298</f>
        <v>0</v>
      </c>
      <c r="BC37" s="138">
        <f>'Ctrinh- TAN HIEP (21-30)'!AB305</f>
        <v>0</v>
      </c>
      <c r="BD37" s="138">
        <f>'Ctrinh- TAN HIEP (21-30)'!AB312</f>
        <v>0</v>
      </c>
      <c r="BE37" s="138">
        <f>'Ctrinh- TAN HIEP (21-30)'!AB319</f>
        <v>0</v>
      </c>
      <c r="BF37" s="145">
        <f>'Ctrinh- TAN HIEP (21-30)'!AB326</f>
        <v>0</v>
      </c>
      <c r="BG37" s="138"/>
      <c r="BH37" s="138">
        <f t="shared" si="19"/>
        <v>0</v>
      </c>
      <c r="BI37" s="146">
        <f>$AG$64-BH37</f>
        <v>0</v>
      </c>
      <c r="BJ37" s="138">
        <f t="shared" si="20"/>
        <v>0</v>
      </c>
      <c r="BK37" s="152"/>
      <c r="BL37" s="159"/>
    </row>
    <row r="38" spans="1:64" s="158" customFormat="1" ht="15.75" customHeight="1">
      <c r="A38" s="312"/>
      <c r="B38" s="162" t="s">
        <v>641</v>
      </c>
      <c r="C38" s="161" t="s">
        <v>75</v>
      </c>
      <c r="D38" s="382"/>
      <c r="E38" s="200">
        <f t="shared" si="16"/>
        <v>0</v>
      </c>
      <c r="F38" s="138">
        <f t="shared" si="17"/>
        <v>0</v>
      </c>
      <c r="G38" s="138">
        <f>'Ctrinh- TAN HIEP (21-30)'!AC7</f>
        <v>0</v>
      </c>
      <c r="H38" s="138">
        <f>'Ctrinh- TAN HIEP (21-30)'!AC14</f>
        <v>0</v>
      </c>
      <c r="I38" s="138">
        <f>'Ctrinh- TAN HIEP (21-30)'!AC21</f>
        <v>0</v>
      </c>
      <c r="J38" s="138">
        <f>'Ctrinh- TAN HIEP (21-30)'!AC28</f>
        <v>0</v>
      </c>
      <c r="K38" s="138">
        <f>'Ctrinh- TAN HIEP (21-30)'!AC35</f>
        <v>0</v>
      </c>
      <c r="L38" s="138">
        <f>'Ctrinh- TAN HIEP (21-30)'!AC42</f>
        <v>0</v>
      </c>
      <c r="M38" s="138">
        <f>'Ctrinh- TAN HIEP (21-30)'!AC49</f>
        <v>0</v>
      </c>
      <c r="N38" s="220">
        <f>'Ctrinh- TAN HIEP (21-30)'!AB63</f>
        <v>0</v>
      </c>
      <c r="O38" s="138">
        <f>'Ctrinh- TAN HIEP (21-30)'!AC63</f>
        <v>0</v>
      </c>
      <c r="P38" s="138">
        <f>'Ctrinh- TAN HIEP (21-30)'!AC70</f>
        <v>0</v>
      </c>
      <c r="Q38" s="138">
        <f>'Ctrinh- TAN HIEP (21-30)'!AC77</f>
        <v>0</v>
      </c>
      <c r="R38" s="200">
        <f t="shared" si="18"/>
        <v>0</v>
      </c>
      <c r="S38" s="145"/>
      <c r="T38" s="138">
        <f>'Ctrinh- TAN HIEP (21-30)'!AC84</f>
        <v>0</v>
      </c>
      <c r="U38" s="138">
        <f>'Ctrinh- TAN HIEP (21-30)'!AC91</f>
        <v>0</v>
      </c>
      <c r="V38" s="138">
        <f>'Ctrinh- TAN HIEP (21-30)'!AC98</f>
        <v>0</v>
      </c>
      <c r="W38" s="138">
        <f>'Ctrinh- TAN HIEP (21-30)'!AC105</f>
        <v>0</v>
      </c>
      <c r="X38" s="138">
        <f>'Ctrinh- TAN HIEP (21-30)'!AC112</f>
        <v>0</v>
      </c>
      <c r="Y38" s="138">
        <f>'Ctrinh- TAN HIEP (21-30)'!AC119</f>
        <v>0</v>
      </c>
      <c r="Z38" s="138">
        <f>'Ctrinh- TAN HIEP (21-30)'!AC126</f>
        <v>0</v>
      </c>
      <c r="AA38" s="138">
        <f>'Ctrinh- TAN HIEP (21-30)'!AC133</f>
        <v>0</v>
      </c>
      <c r="AB38" s="263">
        <f>SUM(AD38:AG38,AI38:AS38)</f>
        <v>0</v>
      </c>
      <c r="AC38" s="263"/>
      <c r="AD38" s="138">
        <f>'Ctrinh- TAN HIEP (21-30)'!AC141</f>
        <v>0</v>
      </c>
      <c r="AE38" s="138">
        <f>'Ctrinh- TAN HIEP (21-30)'!AC166</f>
        <v>0</v>
      </c>
      <c r="AF38" s="138">
        <f>'Ctrinh- TAN HIEP (21-30)'!AC170</f>
        <v>0</v>
      </c>
      <c r="AG38" s="138">
        <f>'Ctrinh- TAN HIEP (21-30)'!AC174</f>
        <v>0</v>
      </c>
      <c r="AH38" s="155">
        <f>$D38-$BH38</f>
        <v>0</v>
      </c>
      <c r="AI38" s="138">
        <f>'Ctrinh- TAN HIEP (21-30)'!AC182</f>
        <v>0</v>
      </c>
      <c r="AJ38" s="138">
        <f>'Ctrinh- TAN HIEP (21-30)'!AC186</f>
        <v>0</v>
      </c>
      <c r="AK38" s="138">
        <f>'Ctrinh- TAN HIEP (21-30)'!AC191</f>
        <v>0</v>
      </c>
      <c r="AL38" s="138">
        <f>'Ctrinh- TAN HIEP (21-30)'!AC195</f>
        <v>0</v>
      </c>
      <c r="AM38" s="138">
        <f>'Ctrinh- TAN HIEP (21-30)'!AC202</f>
        <v>0</v>
      </c>
      <c r="AN38" s="138">
        <f>'Ctrinh- TAN HIEP (21-30)'!AC209</f>
        <v>0</v>
      </c>
      <c r="AO38" s="138">
        <f>'Ctrinh- TAN HIEP (21-30)'!AC216</f>
        <v>0</v>
      </c>
      <c r="AP38" s="138">
        <f>'Ctrinh- TAN HIEP (21-30)'!AC223</f>
        <v>0</v>
      </c>
      <c r="AQ38" s="138">
        <f>'Ctrinh- TAN HIEP (21-30)'!AC230</f>
        <v>0</v>
      </c>
      <c r="AR38" s="138">
        <f>'Ctrinh- TAN HIEP (21-30)'!AC234</f>
        <v>0</v>
      </c>
      <c r="AS38" s="138">
        <f>'Ctrinh- TAN HIEP (21-30)'!AC238</f>
        <v>0</v>
      </c>
      <c r="AT38" s="220">
        <f>'Ctrinh- TAN HIEP (21-30)'!AC242</f>
        <v>0</v>
      </c>
      <c r="AU38" s="138">
        <f>'Ctrinh- TAN HIEP (21-30)'!AC249</f>
        <v>0</v>
      </c>
      <c r="AV38" s="138">
        <f>'Ctrinh- TAN HIEP (21-30)'!AC256</f>
        <v>0</v>
      </c>
      <c r="AW38" s="138">
        <f>'Ctrinh- TAN HIEP (21-30)'!AC263</f>
        <v>0</v>
      </c>
      <c r="AX38" s="138">
        <f>'Ctrinh- TAN HIEP (21-30)'!AC270</f>
        <v>0</v>
      </c>
      <c r="AY38" s="138">
        <f>'Ctrinh- TAN HIEP (21-30)'!AC277</f>
        <v>0</v>
      </c>
      <c r="AZ38" s="138">
        <f>'Ctrinh- TAN HIEP (21-30)'!AC284</f>
        <v>0</v>
      </c>
      <c r="BA38" s="138">
        <f>'Ctrinh- TAN HIEP (21-30)'!AC291</f>
        <v>0</v>
      </c>
      <c r="BB38" s="138">
        <f>'Ctrinh- TAN HIEP (21-30)'!AC298</f>
        <v>0</v>
      </c>
      <c r="BC38" s="138">
        <f>'Ctrinh- TAN HIEP (21-30)'!AC305</f>
        <v>0</v>
      </c>
      <c r="BD38" s="138">
        <f>'Ctrinh- TAN HIEP (21-30)'!AC312</f>
        <v>0</v>
      </c>
      <c r="BE38" s="138">
        <f>'Ctrinh- TAN HIEP (21-30)'!AC319</f>
        <v>0</v>
      </c>
      <c r="BF38" s="145">
        <f>'Ctrinh- TAN HIEP (21-30)'!AC326</f>
        <v>0</v>
      </c>
      <c r="BG38" s="138"/>
      <c r="BH38" s="138">
        <f t="shared" si="19"/>
        <v>0</v>
      </c>
      <c r="BI38" s="146">
        <f>$AH$64-BH38</f>
        <v>0</v>
      </c>
      <c r="BJ38" s="138">
        <f t="shared" si="20"/>
        <v>0</v>
      </c>
      <c r="BK38" s="152"/>
      <c r="BL38" s="159"/>
    </row>
    <row r="39" spans="1:64" s="158" customFormat="1" ht="15.75" customHeight="1">
      <c r="A39" s="312"/>
      <c r="B39" s="162" t="s">
        <v>642</v>
      </c>
      <c r="C39" s="161" t="s">
        <v>77</v>
      </c>
      <c r="D39" s="149"/>
      <c r="E39" s="200">
        <f t="shared" si="16"/>
        <v>0</v>
      </c>
      <c r="F39" s="138">
        <f t="shared" si="17"/>
        <v>0</v>
      </c>
      <c r="G39" s="138">
        <f>'Ctrinh- TAN HIEP (21-30)'!AD7</f>
        <v>0</v>
      </c>
      <c r="H39" s="138">
        <f>'Ctrinh- TAN HIEP (21-30)'!AD14</f>
        <v>0</v>
      </c>
      <c r="I39" s="138">
        <f>'Ctrinh- TAN HIEP (21-30)'!AD21</f>
        <v>0</v>
      </c>
      <c r="J39" s="138">
        <f>'Ctrinh- TAN HIEP (21-30)'!AD28</f>
        <v>0</v>
      </c>
      <c r="K39" s="138">
        <f>'Ctrinh- TAN HIEP (21-30)'!AD35</f>
        <v>0</v>
      </c>
      <c r="L39" s="138">
        <f>'Ctrinh- TAN HIEP (21-30)'!AD42</f>
        <v>0</v>
      </c>
      <c r="M39" s="138">
        <f>'Ctrinh- TAN HIEP (21-30)'!AD49</f>
        <v>0</v>
      </c>
      <c r="N39" s="220">
        <f>'Ctrinh- TAN HIEP (21-30)'!AC63</f>
        <v>0</v>
      </c>
      <c r="O39" s="138">
        <f>'Ctrinh- TAN HIEP (21-30)'!AD63</f>
        <v>0</v>
      </c>
      <c r="P39" s="138">
        <f>'Ctrinh- TAN HIEP (21-30)'!AD70</f>
        <v>0</v>
      </c>
      <c r="Q39" s="138">
        <f>'Ctrinh- TAN HIEP (21-30)'!AD77</f>
        <v>0</v>
      </c>
      <c r="R39" s="200">
        <f t="shared" si="18"/>
        <v>0</v>
      </c>
      <c r="S39" s="145"/>
      <c r="T39" s="138">
        <f>'Ctrinh- TAN HIEP (21-30)'!AD84</f>
        <v>0</v>
      </c>
      <c r="U39" s="138">
        <f>'Ctrinh- TAN HIEP (21-30)'!AD91</f>
        <v>0</v>
      </c>
      <c r="V39" s="138">
        <f>'Ctrinh- TAN HIEP (21-30)'!AD98</f>
        <v>0</v>
      </c>
      <c r="W39" s="138">
        <f>'Ctrinh- TAN HIEP (21-30)'!AD105</f>
        <v>0</v>
      </c>
      <c r="X39" s="138">
        <f>'Ctrinh- TAN HIEP (21-30)'!AD112</f>
        <v>0</v>
      </c>
      <c r="Y39" s="138">
        <f>'Ctrinh- TAN HIEP (21-30)'!AD119</f>
        <v>0</v>
      </c>
      <c r="Z39" s="138">
        <f>'Ctrinh- TAN HIEP (21-30)'!AD126</f>
        <v>0</v>
      </c>
      <c r="AA39" s="138">
        <f>'Ctrinh- TAN HIEP (21-30)'!AD133</f>
        <v>0</v>
      </c>
      <c r="AB39" s="263">
        <f>SUM(AD39:AH39,AJ39:AS39)</f>
        <v>0</v>
      </c>
      <c r="AC39" s="263"/>
      <c r="AD39" s="138">
        <f>'Ctrinh- TAN HIEP (21-30)'!AD141</f>
        <v>0</v>
      </c>
      <c r="AE39" s="138">
        <f>'Ctrinh- TAN HIEP (21-30)'!AD166</f>
        <v>0</v>
      </c>
      <c r="AF39" s="138">
        <f>'Ctrinh- TAN HIEP (21-30)'!AD170</f>
        <v>0</v>
      </c>
      <c r="AG39" s="138">
        <f>'Ctrinh- TAN HIEP (21-30)'!AD174</f>
        <v>0</v>
      </c>
      <c r="AH39" s="138">
        <f>'Ctrinh- TAN HIEP (21-30)'!AD178</f>
        <v>0</v>
      </c>
      <c r="AI39" s="155">
        <f>$D39-$BH39</f>
        <v>0</v>
      </c>
      <c r="AJ39" s="138">
        <f>'Ctrinh- TAN HIEP (21-30)'!AD186</f>
        <v>0</v>
      </c>
      <c r="AK39" s="138">
        <f>'Ctrinh- TAN HIEP (21-30)'!AD191</f>
        <v>0</v>
      </c>
      <c r="AL39" s="138">
        <f>'Ctrinh- TAN HIEP (21-30)'!AD195</f>
        <v>0</v>
      </c>
      <c r="AM39" s="138">
        <f>'Ctrinh- TAN HIEP (21-30)'!AD202</f>
        <v>0</v>
      </c>
      <c r="AN39" s="138">
        <f>'Ctrinh- TAN HIEP (21-30)'!AD209</f>
        <v>0</v>
      </c>
      <c r="AO39" s="138">
        <f>'Ctrinh- TAN HIEP (21-30)'!AD216</f>
        <v>0</v>
      </c>
      <c r="AP39" s="138">
        <f>'Ctrinh- TAN HIEP (21-30)'!AD223</f>
        <v>0</v>
      </c>
      <c r="AQ39" s="138">
        <f>'Ctrinh- TAN HIEP (21-30)'!AD230</f>
        <v>0</v>
      </c>
      <c r="AR39" s="138">
        <f>'Ctrinh- TAN HIEP (21-30)'!AD234</f>
        <v>0</v>
      </c>
      <c r="AS39" s="138">
        <f>'Ctrinh- TAN HIEP (21-30)'!AD238</f>
        <v>0</v>
      </c>
      <c r="AT39" s="220">
        <f>'Ctrinh- TAN HIEP (21-30)'!AD242</f>
        <v>0</v>
      </c>
      <c r="AU39" s="138">
        <f>'Ctrinh- TAN HIEP (21-30)'!AD249</f>
        <v>0</v>
      </c>
      <c r="AV39" s="138">
        <f>'Ctrinh- TAN HIEP (21-30)'!AD256</f>
        <v>0</v>
      </c>
      <c r="AW39" s="138">
        <f>'Ctrinh- TAN HIEP (21-30)'!AD263</f>
        <v>0</v>
      </c>
      <c r="AX39" s="138">
        <f>'Ctrinh- TAN HIEP (21-30)'!AD270</f>
        <v>0</v>
      </c>
      <c r="AY39" s="138">
        <f>'Ctrinh- TAN HIEP (21-30)'!AD277</f>
        <v>0</v>
      </c>
      <c r="AZ39" s="138">
        <f>'Ctrinh- TAN HIEP (21-30)'!AD284</f>
        <v>0</v>
      </c>
      <c r="BA39" s="138">
        <f>'Ctrinh- TAN HIEP (21-30)'!AD291</f>
        <v>0</v>
      </c>
      <c r="BB39" s="138">
        <f>'Ctrinh- TAN HIEP (21-30)'!AD298</f>
        <v>0</v>
      </c>
      <c r="BC39" s="138">
        <f>'Ctrinh- TAN HIEP (21-30)'!AD305</f>
        <v>0</v>
      </c>
      <c r="BD39" s="138">
        <f>'Ctrinh- TAN HIEP (21-30)'!AD312</f>
        <v>0</v>
      </c>
      <c r="BE39" s="138">
        <f>'Ctrinh- TAN HIEP (21-30)'!AD319</f>
        <v>0</v>
      </c>
      <c r="BF39" s="145">
        <f>'Ctrinh- TAN HIEP (21-30)'!AD326</f>
        <v>0</v>
      </c>
      <c r="BG39" s="138"/>
      <c r="BH39" s="138">
        <f t="shared" si="19"/>
        <v>0</v>
      </c>
      <c r="BI39" s="146">
        <f>$AI$64-BH39</f>
        <v>0</v>
      </c>
      <c r="BJ39" s="138">
        <f t="shared" si="20"/>
        <v>0</v>
      </c>
      <c r="BK39" s="152"/>
      <c r="BL39" s="159"/>
    </row>
    <row r="40" spans="1:64" s="158" customFormat="1" ht="15.75" customHeight="1">
      <c r="A40" s="312"/>
      <c r="B40" s="162" t="s">
        <v>86</v>
      </c>
      <c r="C40" s="161" t="s">
        <v>87</v>
      </c>
      <c r="D40" s="163"/>
      <c r="E40" s="200">
        <f t="shared" si="16"/>
        <v>0</v>
      </c>
      <c r="F40" s="138">
        <f t="shared" si="17"/>
        <v>0</v>
      </c>
      <c r="G40" s="138">
        <f>'Ctrinh- TAN HIEP (21-30)'!AE7</f>
        <v>0</v>
      </c>
      <c r="H40" s="138">
        <f>'Ctrinh- TAN HIEP (21-30)'!AE14</f>
        <v>0</v>
      </c>
      <c r="I40" s="138">
        <f>'Ctrinh- TAN HIEP (21-30)'!AE21</f>
        <v>0</v>
      </c>
      <c r="J40" s="138">
        <f>'Ctrinh- TAN HIEP (21-30)'!AE28</f>
        <v>0</v>
      </c>
      <c r="K40" s="138">
        <f>'Ctrinh- TAN HIEP (21-30)'!AE35</f>
        <v>0</v>
      </c>
      <c r="L40" s="138">
        <f>'Ctrinh- TAN HIEP (21-30)'!AE42</f>
        <v>0</v>
      </c>
      <c r="M40" s="138">
        <f>'Ctrinh- TAN HIEP (21-30)'!AE49</f>
        <v>0</v>
      </c>
      <c r="N40" s="220">
        <f>'Ctrinh- TAN HIEP (21-30)'!Z63</f>
        <v>0</v>
      </c>
      <c r="O40" s="138">
        <f>'Ctrinh- TAN HIEP (21-30)'!AE63</f>
        <v>0</v>
      </c>
      <c r="P40" s="138">
        <f>'Ctrinh- TAN HIEP (21-30)'!AE70</f>
        <v>0</v>
      </c>
      <c r="Q40" s="138">
        <f>'Ctrinh- TAN HIEP (21-30)'!AE77</f>
        <v>0</v>
      </c>
      <c r="R40" s="200">
        <f t="shared" ref="R40:R48" si="21">SUM(T40:AB40,AT40:BE40)</f>
        <v>0</v>
      </c>
      <c r="S40" s="145"/>
      <c r="T40" s="138">
        <f>'Ctrinh- TAN HIEP (21-30)'!AE84</f>
        <v>0</v>
      </c>
      <c r="U40" s="138">
        <f>'Ctrinh- TAN HIEP (21-30)'!AE91</f>
        <v>0</v>
      </c>
      <c r="V40" s="138">
        <f>'Ctrinh- TAN HIEP (21-30)'!AE98</f>
        <v>0</v>
      </c>
      <c r="W40" s="138">
        <f>'Ctrinh- TAN HIEP (21-30)'!AE105</f>
        <v>0</v>
      </c>
      <c r="X40" s="138">
        <f>'Ctrinh- TAN HIEP (21-30)'!AE112</f>
        <v>0</v>
      </c>
      <c r="Y40" s="138">
        <f>'Ctrinh- TAN HIEP (21-30)'!AE119</f>
        <v>0</v>
      </c>
      <c r="Z40" s="138">
        <f>'Ctrinh- TAN HIEP (21-30)'!AE126</f>
        <v>0</v>
      </c>
      <c r="AA40" s="138">
        <f>'Ctrinh- TAN HIEP (21-30)'!AE133</f>
        <v>0</v>
      </c>
      <c r="AB40" s="263">
        <f>SUM(AD40:AI40,AK40:AS40)</f>
        <v>0</v>
      </c>
      <c r="AC40" s="263"/>
      <c r="AD40" s="138">
        <f>'Ctrinh- TAN HIEP (21-30)'!AE141</f>
        <v>0</v>
      </c>
      <c r="AE40" s="138">
        <f>'Ctrinh- TAN HIEP (21-30)'!AE166</f>
        <v>0</v>
      </c>
      <c r="AF40" s="138">
        <f>'Ctrinh- TAN HIEP (21-30)'!AE170</f>
        <v>0</v>
      </c>
      <c r="AG40" s="138">
        <f>'Ctrinh- TAN HIEP (21-30)'!AE174</f>
        <v>0</v>
      </c>
      <c r="AH40" s="138">
        <f>'Ctrinh- TAN HIEP (21-30)'!AE178</f>
        <v>0</v>
      </c>
      <c r="AI40" s="138">
        <f>'Ctrinh- TAN HIEP (21-30)'!AE182</f>
        <v>0</v>
      </c>
      <c r="AJ40" s="155">
        <f>$D40-$BH40</f>
        <v>0</v>
      </c>
      <c r="AK40" s="138">
        <f>'Ctrinh- TAN HIEP (21-30)'!AE191</f>
        <v>0</v>
      </c>
      <c r="AL40" s="138">
        <f>'Ctrinh- TAN HIEP (21-30)'!AE195</f>
        <v>0</v>
      </c>
      <c r="AM40" s="138">
        <f>'Ctrinh- TAN HIEP (21-30)'!AE202</f>
        <v>0</v>
      </c>
      <c r="AN40" s="138">
        <f>'Ctrinh- TAN HIEP (21-30)'!AE209</f>
        <v>0</v>
      </c>
      <c r="AO40" s="138">
        <f>'Ctrinh- TAN HIEP (21-30)'!AE216</f>
        <v>0</v>
      </c>
      <c r="AP40" s="138">
        <f>'Ctrinh- TAN HIEP (21-30)'!AE223</f>
        <v>0</v>
      </c>
      <c r="AQ40" s="138">
        <f>'Ctrinh- TAN HIEP (21-30)'!AE230</f>
        <v>0</v>
      </c>
      <c r="AR40" s="138">
        <f>'Ctrinh- TAN HIEP (21-30)'!AE234</f>
        <v>0</v>
      </c>
      <c r="AS40" s="138">
        <f>'Ctrinh- TAN HIEP (21-30)'!AE238</f>
        <v>0</v>
      </c>
      <c r="AT40" s="220">
        <f>'Ctrinh- TAN HIEP (21-30)'!AE242</f>
        <v>0</v>
      </c>
      <c r="AU40" s="138">
        <f>'Ctrinh- TAN HIEP (21-30)'!AE249</f>
        <v>0</v>
      </c>
      <c r="AV40" s="138">
        <f>'Ctrinh- TAN HIEP (21-30)'!AE256</f>
        <v>0</v>
      </c>
      <c r="AW40" s="138">
        <f>'Ctrinh- TAN HIEP (21-30)'!AE263</f>
        <v>0</v>
      </c>
      <c r="AX40" s="138">
        <f>'Ctrinh- TAN HIEP (21-30)'!AE270</f>
        <v>0</v>
      </c>
      <c r="AY40" s="138">
        <f>'Ctrinh- TAN HIEP (21-30)'!AE277</f>
        <v>0</v>
      </c>
      <c r="AZ40" s="138">
        <f>'Ctrinh- TAN HIEP (21-30)'!AE284</f>
        <v>0</v>
      </c>
      <c r="BA40" s="138">
        <f>'Ctrinh- TAN HIEP (21-30)'!AE291</f>
        <v>0</v>
      </c>
      <c r="BB40" s="138">
        <f>'Ctrinh- TAN HIEP (21-30)'!AE298</f>
        <v>0</v>
      </c>
      <c r="BC40" s="138">
        <f>'Ctrinh- TAN HIEP (21-30)'!AE305</f>
        <v>0</v>
      </c>
      <c r="BD40" s="138">
        <f>'Ctrinh- TAN HIEP (21-30)'!AE312</f>
        <v>0</v>
      </c>
      <c r="BE40" s="138">
        <f>'Ctrinh- TAN HIEP (21-30)'!AE319</f>
        <v>0</v>
      </c>
      <c r="BF40" s="145">
        <f>'Ctrinh- TAN HIEP (21-30)'!AE326</f>
        <v>0</v>
      </c>
      <c r="BG40" s="138"/>
      <c r="BH40" s="138">
        <f t="shared" si="19"/>
        <v>0</v>
      </c>
      <c r="BI40" s="146">
        <f>$AJ$64-BH40</f>
        <v>0</v>
      </c>
      <c r="BJ40" s="138">
        <f t="shared" si="20"/>
        <v>0</v>
      </c>
      <c r="BK40" s="152"/>
      <c r="BL40" s="159"/>
    </row>
    <row r="41" spans="1:64" s="158" customFormat="1" ht="15.75" customHeight="1">
      <c r="A41" s="312"/>
      <c r="B41" s="162" t="s">
        <v>88</v>
      </c>
      <c r="C41" s="161" t="s">
        <v>89</v>
      </c>
      <c r="D41" s="382"/>
      <c r="E41" s="200">
        <f t="shared" si="13"/>
        <v>0</v>
      </c>
      <c r="F41" s="138">
        <f t="shared" si="17"/>
        <v>0</v>
      </c>
      <c r="G41" s="138">
        <f>'Ctrinh- TAN HIEP (21-30)'!AF7</f>
        <v>0</v>
      </c>
      <c r="H41" s="138">
        <f>'Ctrinh- TAN HIEP (21-30)'!AF14</f>
        <v>0</v>
      </c>
      <c r="I41" s="138">
        <f>'Ctrinh- TAN HIEP (21-30)'!AF21</f>
        <v>0</v>
      </c>
      <c r="J41" s="138">
        <f>'Ctrinh- TAN HIEP (21-30)'!AF28</f>
        <v>0</v>
      </c>
      <c r="K41" s="138">
        <f>'Ctrinh- TAN HIEP (21-30)'!AF35</f>
        <v>0</v>
      </c>
      <c r="L41" s="138">
        <f>'Ctrinh- TAN HIEP (21-30)'!AF42</f>
        <v>0</v>
      </c>
      <c r="M41" s="138">
        <f>'Ctrinh- TAN HIEP (21-30)'!AF49</f>
        <v>0</v>
      </c>
      <c r="N41" s="220">
        <f>'Ctrinh- TAN HIEP (21-30)'!AE63</f>
        <v>0</v>
      </c>
      <c r="O41" s="138">
        <f>'Ctrinh- TAN HIEP (21-30)'!AF63</f>
        <v>0</v>
      </c>
      <c r="P41" s="138">
        <f>'Ctrinh- TAN HIEP (21-30)'!AF70</f>
        <v>0</v>
      </c>
      <c r="Q41" s="138">
        <f>'Ctrinh- TAN HIEP (21-30)'!AF77</f>
        <v>0</v>
      </c>
      <c r="R41" s="200">
        <f>SUM(T41:AB41,AT41:BE41)</f>
        <v>0</v>
      </c>
      <c r="S41" s="145"/>
      <c r="T41" s="138">
        <f>'Ctrinh- TAN HIEP (21-30)'!AF84</f>
        <v>0</v>
      </c>
      <c r="U41" s="138">
        <f>'Ctrinh- TAN HIEP (21-30)'!AF91</f>
        <v>0</v>
      </c>
      <c r="V41" s="138">
        <f>'Ctrinh- TAN HIEP (21-30)'!AF98</f>
        <v>0</v>
      </c>
      <c r="W41" s="138">
        <f>'Ctrinh- TAN HIEP (21-30)'!AF105</f>
        <v>0</v>
      </c>
      <c r="X41" s="138">
        <f>'Ctrinh- TAN HIEP (21-30)'!AF112</f>
        <v>0</v>
      </c>
      <c r="Y41" s="138">
        <f>'Ctrinh- TAN HIEP (21-30)'!AF119</f>
        <v>0</v>
      </c>
      <c r="Z41" s="138">
        <f>'Ctrinh- TAN HIEP (21-30)'!AF126</f>
        <v>0</v>
      </c>
      <c r="AA41" s="138">
        <f>'Ctrinh- TAN HIEP (21-30)'!AF133</f>
        <v>0</v>
      </c>
      <c r="AB41" s="263">
        <f>SUM(AD41:AJ41,AL41:AS41)</f>
        <v>0</v>
      </c>
      <c r="AC41" s="263"/>
      <c r="AD41" s="138">
        <f>'Ctrinh- TAN HIEP (21-30)'!AF141</f>
        <v>0</v>
      </c>
      <c r="AE41" s="138">
        <f>'Ctrinh- TAN HIEP (21-30)'!AF166</f>
        <v>0</v>
      </c>
      <c r="AF41" s="138">
        <f>'Ctrinh- TAN HIEP (21-30)'!AF170</f>
        <v>0</v>
      </c>
      <c r="AG41" s="138">
        <f>'Ctrinh- TAN HIEP (21-30)'!AF174</f>
        <v>0</v>
      </c>
      <c r="AH41" s="138">
        <f>'Ctrinh- TAN HIEP (21-30)'!AF178</f>
        <v>0</v>
      </c>
      <c r="AI41" s="138">
        <f>'Ctrinh- TAN HIEP (21-30)'!AF182</f>
        <v>0</v>
      </c>
      <c r="AJ41" s="138">
        <f>'Ctrinh- TAN HIEP (21-30)'!AF186</f>
        <v>0</v>
      </c>
      <c r="AK41" s="155">
        <f>$D41-$BH41</f>
        <v>0</v>
      </c>
      <c r="AL41" s="138">
        <f>'Ctrinh- TAN HIEP (21-30)'!AF195</f>
        <v>0</v>
      </c>
      <c r="AM41" s="138">
        <f>'Ctrinh- TAN HIEP (21-30)'!AF202</f>
        <v>0</v>
      </c>
      <c r="AN41" s="138">
        <f>'Ctrinh- TAN HIEP (21-30)'!AF209</f>
        <v>0</v>
      </c>
      <c r="AO41" s="138">
        <f>'Ctrinh- TAN HIEP (21-30)'!AF216</f>
        <v>0</v>
      </c>
      <c r="AP41" s="138">
        <f>'Ctrinh- TAN HIEP (21-30)'!AF223</f>
        <v>0</v>
      </c>
      <c r="AQ41" s="138">
        <f>'Ctrinh- TAN HIEP (21-30)'!AF230</f>
        <v>0</v>
      </c>
      <c r="AR41" s="138">
        <f>'Ctrinh- TAN HIEP (21-30)'!AF234</f>
        <v>0</v>
      </c>
      <c r="AS41" s="138">
        <f>'Ctrinh- TAN HIEP (21-30)'!AF238</f>
        <v>0</v>
      </c>
      <c r="AT41" s="220">
        <f>'Ctrinh- TAN HIEP (21-30)'!AF242</f>
        <v>0</v>
      </c>
      <c r="AU41" s="138">
        <f>'Ctrinh- TAN HIEP (21-30)'!AF249</f>
        <v>0</v>
      </c>
      <c r="AV41" s="138">
        <f>'Ctrinh- TAN HIEP (21-30)'!AF256</f>
        <v>0</v>
      </c>
      <c r="AW41" s="138">
        <f>'Ctrinh- TAN HIEP (21-30)'!AF263</f>
        <v>0</v>
      </c>
      <c r="AX41" s="138">
        <f>'Ctrinh- TAN HIEP (21-30)'!AF270</f>
        <v>0</v>
      </c>
      <c r="AY41" s="138">
        <f>'Ctrinh- TAN HIEP (21-30)'!AF277</f>
        <v>0</v>
      </c>
      <c r="AZ41" s="138">
        <f>'Ctrinh- TAN HIEP (21-30)'!AF284</f>
        <v>0</v>
      </c>
      <c r="BA41" s="138">
        <f>'Ctrinh- TAN HIEP (21-30)'!AF291</f>
        <v>0</v>
      </c>
      <c r="BB41" s="138">
        <f>'Ctrinh- TAN HIEP (21-30)'!AF298</f>
        <v>0</v>
      </c>
      <c r="BC41" s="138">
        <f>'Ctrinh- TAN HIEP (21-30)'!AF305</f>
        <v>0</v>
      </c>
      <c r="BD41" s="138">
        <f>'Ctrinh- TAN HIEP (21-30)'!AF312</f>
        <v>0</v>
      </c>
      <c r="BE41" s="138">
        <f>'Ctrinh- TAN HIEP (21-30)'!AF319</f>
        <v>0</v>
      </c>
      <c r="BF41" s="145">
        <f>'Ctrinh- TAN HIEP (21-30)'!AF326</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'Ctrinh- TAN HIEP (21-30)'!AG7</f>
        <v>0</v>
      </c>
      <c r="H42" s="138">
        <f>'Ctrinh- TAN HIEP (21-30)'!AG14</f>
        <v>0</v>
      </c>
      <c r="I42" s="138">
        <f>'Ctrinh- TAN HIEP (21-30)'!AG21</f>
        <v>0</v>
      </c>
      <c r="J42" s="138">
        <f>'Ctrinh- TAN HIEP (21-30)'!AG28</f>
        <v>0</v>
      </c>
      <c r="K42" s="138">
        <f>'Ctrinh- TAN HIEP (21-30)'!AG35</f>
        <v>0</v>
      </c>
      <c r="L42" s="138">
        <f>'Ctrinh- TAN HIEP (21-30)'!AG42</f>
        <v>0</v>
      </c>
      <c r="M42" s="138">
        <f>'Ctrinh- TAN HIEP (21-30)'!AG49</f>
        <v>0</v>
      </c>
      <c r="N42" s="220">
        <f>'Ctrinh- TAN HIEP (21-30)'!AE63</f>
        <v>0</v>
      </c>
      <c r="O42" s="138">
        <f>'Ctrinh- TAN HIEP (21-30)'!AG63</f>
        <v>0</v>
      </c>
      <c r="P42" s="138">
        <f>'Ctrinh- TAN HIEP (21-30)'!AG70</f>
        <v>0</v>
      </c>
      <c r="Q42" s="138">
        <f>'Ctrinh- TAN HIEP (21-30)'!AG77</f>
        <v>0</v>
      </c>
      <c r="R42" s="200">
        <f t="shared" si="21"/>
        <v>0</v>
      </c>
      <c r="S42" s="145"/>
      <c r="T42" s="138">
        <f>'Ctrinh- TAN HIEP (21-30)'!AG84</f>
        <v>0</v>
      </c>
      <c r="U42" s="138">
        <f>'Ctrinh- TAN HIEP (21-30)'!AG91</f>
        <v>0</v>
      </c>
      <c r="V42" s="138">
        <f>'Ctrinh- TAN HIEP (21-30)'!AG98</f>
        <v>0</v>
      </c>
      <c r="W42" s="138">
        <f>'Ctrinh- TAN HIEP (21-30)'!AG105</f>
        <v>0</v>
      </c>
      <c r="X42" s="138">
        <f>'Ctrinh- TAN HIEP (21-30)'!AG112</f>
        <v>0</v>
      </c>
      <c r="Y42" s="138">
        <f>'Ctrinh- TAN HIEP (21-30)'!AG119</f>
        <v>0</v>
      </c>
      <c r="Z42" s="138">
        <f>'Ctrinh- TAN HIEP (21-30)'!AG126</f>
        <v>0</v>
      </c>
      <c r="AA42" s="138">
        <f>'Ctrinh- TAN HIEP (21-30)'!AG133</f>
        <v>0</v>
      </c>
      <c r="AB42" s="263">
        <f>SUM(AD42:AK42,AM42:AS42)</f>
        <v>0</v>
      </c>
      <c r="AC42" s="263"/>
      <c r="AD42" s="138">
        <f>'Ctrinh- TAN HIEP (21-30)'!AG141</f>
        <v>0</v>
      </c>
      <c r="AE42" s="138">
        <f>'Ctrinh- TAN HIEP (21-30)'!AG166</f>
        <v>0</v>
      </c>
      <c r="AF42" s="138">
        <f>'Ctrinh- TAN HIEP (21-30)'!AG170</f>
        <v>0</v>
      </c>
      <c r="AG42" s="138">
        <f>'Ctrinh- TAN HIEP (21-30)'!AG174</f>
        <v>0</v>
      </c>
      <c r="AH42" s="138">
        <f>'Ctrinh- TAN HIEP (21-30)'!AG178</f>
        <v>0</v>
      </c>
      <c r="AI42" s="138">
        <f>'Ctrinh- TAN HIEP (21-30)'!AG182</f>
        <v>0</v>
      </c>
      <c r="AJ42" s="138">
        <f>'Ctrinh- TAN HIEP (21-30)'!AG186</f>
        <v>0</v>
      </c>
      <c r="AK42" s="158"/>
      <c r="AL42" s="155">
        <f>$D42-$BH42</f>
        <v>0</v>
      </c>
      <c r="AM42" s="138">
        <f>'Ctrinh- TAN HIEP (21-30)'!AG202</f>
        <v>0</v>
      </c>
      <c r="AN42" s="138">
        <f>'Ctrinh- TAN HIEP (21-30)'!AG209</f>
        <v>0</v>
      </c>
      <c r="AO42" s="138">
        <f>'Ctrinh- TAN HIEP (21-30)'!AG216</f>
        <v>0</v>
      </c>
      <c r="AP42" s="138">
        <f>'Ctrinh- TAN HIEP (21-30)'!AG223</f>
        <v>0</v>
      </c>
      <c r="AQ42" s="138">
        <f>'Ctrinh- TAN HIEP (21-30)'!AG230</f>
        <v>0</v>
      </c>
      <c r="AR42" s="138">
        <f>'Ctrinh- TAN HIEP (21-30)'!AG234</f>
        <v>0</v>
      </c>
      <c r="AS42" s="138">
        <f>'Ctrinh- TAN HIEP (21-30)'!AG238</f>
        <v>0</v>
      </c>
      <c r="AT42" s="220">
        <f>'Ctrinh- TAN HIEP (21-30)'!AG242</f>
        <v>0</v>
      </c>
      <c r="AU42" s="138">
        <f>'Ctrinh- TAN HIEP (21-30)'!AG249</f>
        <v>0</v>
      </c>
      <c r="AV42" s="138">
        <f>'Ctrinh- TAN HIEP (21-30)'!AG256</f>
        <v>0</v>
      </c>
      <c r="AW42" s="138">
        <f>'Ctrinh- TAN HIEP (21-30)'!AG263</f>
        <v>0</v>
      </c>
      <c r="AX42" s="138">
        <f>'Ctrinh- TAN HIEP (21-30)'!AG270</f>
        <v>0</v>
      </c>
      <c r="AY42" s="138">
        <f>'Ctrinh- TAN HIEP (21-30)'!AG277</f>
        <v>0</v>
      </c>
      <c r="AZ42" s="138">
        <f>'Ctrinh- TAN HIEP (21-30)'!AG284</f>
        <v>0</v>
      </c>
      <c r="BA42" s="138">
        <f>'Ctrinh- TAN HIEP (21-30)'!AG291</f>
        <v>0</v>
      </c>
      <c r="BB42" s="138">
        <f>'Ctrinh- TAN HIEP (21-30)'!AG298</f>
        <v>0</v>
      </c>
      <c r="BC42" s="138">
        <f>'Ctrinh- TAN HIEP (21-30)'!AG305</f>
        <v>0</v>
      </c>
      <c r="BD42" s="138">
        <f>'Ctrinh- TAN HIEP (21-30)'!AG312</f>
        <v>0</v>
      </c>
      <c r="BE42" s="138">
        <f>'Ctrinh- TAN HIEP (21-30)'!AG319</f>
        <v>0</v>
      </c>
      <c r="BF42" s="145">
        <f>'Ctrinh- TAN HIEP (21-30)'!AG326</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'Ctrinh- TAN HIEP (21-30)'!AH7</f>
        <v>0</v>
      </c>
      <c r="H43" s="160">
        <f>'Ctrinh- TAN HIEP (21-30)'!AH14</f>
        <v>0</v>
      </c>
      <c r="I43" s="160">
        <f>'Ctrinh- TAN HIEP (21-30)'!AH21</f>
        <v>0</v>
      </c>
      <c r="J43" s="160">
        <f>'Ctrinh- TAN HIEP (21-30)'!AH28</f>
        <v>0</v>
      </c>
      <c r="K43" s="160">
        <f>'Ctrinh- TAN HIEP (21-30)'!AH35</f>
        <v>0</v>
      </c>
      <c r="L43" s="160">
        <f>'Ctrinh- TAN HIEP (21-30)'!AH42</f>
        <v>0</v>
      </c>
      <c r="M43" s="160">
        <f>'Ctrinh- TAN HIEP (21-30)'!AH49</f>
        <v>0</v>
      </c>
      <c r="N43" s="230">
        <f>'Ctrinh- TAN HIEP (21-30)'!AN63</f>
        <v>0</v>
      </c>
      <c r="O43" s="160">
        <f>'Ctrinh- TAN HIEP (21-30)'!AH63</f>
        <v>0</v>
      </c>
      <c r="P43" s="160">
        <f>'Ctrinh- TAN HIEP (21-30)'!AH70</f>
        <v>0</v>
      </c>
      <c r="Q43" s="160">
        <f>'Ctrinh- TAN HIEP (21-30)'!AH77</f>
        <v>0</v>
      </c>
      <c r="R43" s="200">
        <f t="shared" si="21"/>
        <v>0</v>
      </c>
      <c r="S43" s="168"/>
      <c r="T43" s="160">
        <f>'Ctrinh- TAN HIEP (21-30)'!AH84</f>
        <v>0</v>
      </c>
      <c r="U43" s="160">
        <f>'Ctrinh- TAN HIEP (21-30)'!AH91</f>
        <v>0</v>
      </c>
      <c r="V43" s="160">
        <f>'Ctrinh- TAN HIEP (21-30)'!AH98</f>
        <v>0</v>
      </c>
      <c r="W43" s="160">
        <f>'Ctrinh- TAN HIEP (21-30)'!AH105</f>
        <v>0</v>
      </c>
      <c r="X43" s="160">
        <f>'Ctrinh- TAN HIEP (21-30)'!AH112</f>
        <v>0</v>
      </c>
      <c r="Y43" s="160">
        <f>'Ctrinh- TAN HIEP (21-30)'!AH119</f>
        <v>0</v>
      </c>
      <c r="Z43" s="160">
        <f>'Ctrinh- TAN HIEP (21-30)'!AH126</f>
        <v>0</v>
      </c>
      <c r="AA43" s="160">
        <f>'Ctrinh- TAN HIEP (21-30)'!AH133</f>
        <v>0</v>
      </c>
      <c r="AB43" s="263">
        <f>SUM(AD43:AL43,AN43:AS43)</f>
        <v>0</v>
      </c>
      <c r="AC43" s="263"/>
      <c r="AD43" s="160">
        <f>'Ctrinh- TAN HIEP (21-30)'!AH141</f>
        <v>0</v>
      </c>
      <c r="AE43" s="160">
        <f>'Ctrinh- TAN HIEP (21-30)'!AH166</f>
        <v>0</v>
      </c>
      <c r="AF43" s="160">
        <f>'Ctrinh- TAN HIEP (21-30)'!AH170</f>
        <v>0</v>
      </c>
      <c r="AG43" s="160">
        <f>'Ctrinh- TAN HIEP (21-30)'!AH174</f>
        <v>0</v>
      </c>
      <c r="AH43" s="160">
        <f>'Ctrinh- TAN HIEP (21-30)'!AH178</f>
        <v>0</v>
      </c>
      <c r="AI43" s="160">
        <f>'Ctrinh- TAN HIEP (21-30)'!AH182</f>
        <v>0</v>
      </c>
      <c r="AJ43" s="160">
        <f>'Ctrinh- TAN HIEP (21-30)'!AH186</f>
        <v>0</v>
      </c>
      <c r="AK43" s="160">
        <f>'Ctrinh- TAN HIEP (21-30)'!AH191</f>
        <v>0</v>
      </c>
      <c r="AL43" s="160">
        <f>'Ctrinh- TAN HIEP (21-30)'!AH195</f>
        <v>0</v>
      </c>
      <c r="AM43" s="169">
        <f>$D43-$BH43</f>
        <v>0</v>
      </c>
      <c r="AN43" s="160">
        <f>'Ctrinh- TAN HIEP (21-30)'!AH209</f>
        <v>0</v>
      </c>
      <c r="AO43" s="160">
        <f>'Ctrinh- TAN HIEP (21-30)'!AH216</f>
        <v>0</v>
      </c>
      <c r="AP43" s="160">
        <f>'Ctrinh- TAN HIEP (21-30)'!AH223</f>
        <v>0</v>
      </c>
      <c r="AQ43" s="160">
        <f>'Ctrinh- TAN HIEP (21-30)'!AH230</f>
        <v>0</v>
      </c>
      <c r="AR43" s="160">
        <f>'Ctrinh- TAN HIEP (21-30)'!AH234</f>
        <v>0</v>
      </c>
      <c r="AS43" s="160">
        <f>'Ctrinh- TAN HIEP (21-30)'!AH238</f>
        <v>0</v>
      </c>
      <c r="AT43" s="230">
        <f>'Ctrinh- TAN HIEP (21-30)'!AH242</f>
        <v>0</v>
      </c>
      <c r="AU43" s="160">
        <f>'Ctrinh- TAN HIEP (21-30)'!AH249</f>
        <v>0</v>
      </c>
      <c r="AV43" s="160">
        <f>'Ctrinh- TAN HIEP (21-30)'!AH256</f>
        <v>0</v>
      </c>
      <c r="AW43" s="160">
        <f>'Ctrinh- TAN HIEP (21-30)'!AH263</f>
        <v>0</v>
      </c>
      <c r="AX43" s="160">
        <f>'Ctrinh- TAN HIEP (21-30)'!AH270</f>
        <v>0</v>
      </c>
      <c r="AY43" s="160">
        <f>'Ctrinh- TAN HIEP (21-30)'!AH277</f>
        <v>0</v>
      </c>
      <c r="AZ43" s="160">
        <f>'Ctrinh- TAN HIEP (21-30)'!AH284</f>
        <v>0</v>
      </c>
      <c r="BA43" s="160">
        <f>'Ctrinh- TAN HIEP (21-30)'!AH291</f>
        <v>0</v>
      </c>
      <c r="BB43" s="160">
        <f>'Ctrinh- TAN HIEP (21-30)'!AH298</f>
        <v>0</v>
      </c>
      <c r="BC43" s="160">
        <f>'Ctrinh- TAN HIEP (21-30)'!AH305</f>
        <v>0</v>
      </c>
      <c r="BD43" s="160">
        <f>'Ctrinh- TAN HIEP (21-30)'!AH312</f>
        <v>0</v>
      </c>
      <c r="BE43" s="160">
        <f>'Ctrinh- TAN HIEP (21-30)'!AH319</f>
        <v>0</v>
      </c>
      <c r="BF43" s="168">
        <f>'Ctrinh- TAN HIEP (21-30)'!AH326</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170"/>
      <c r="E44" s="299">
        <f t="shared" si="13"/>
        <v>0</v>
      </c>
      <c r="F44" s="160">
        <f t="shared" si="17"/>
        <v>0</v>
      </c>
      <c r="G44" s="160">
        <f>'Ctrinh- TAN HIEP (21-30)'!AI7</f>
        <v>0</v>
      </c>
      <c r="H44" s="160">
        <f>'Ctrinh- TAN HIEP (21-30)'!AI14</f>
        <v>0</v>
      </c>
      <c r="I44" s="160">
        <f>'Ctrinh- TAN HIEP (21-30)'!AI21</f>
        <v>0</v>
      </c>
      <c r="J44" s="160">
        <f>'Ctrinh- TAN HIEP (21-30)'!AI28</f>
        <v>0</v>
      </c>
      <c r="K44" s="160">
        <f>'Ctrinh- TAN HIEP (21-30)'!AI35</f>
        <v>0</v>
      </c>
      <c r="L44" s="160">
        <f>'Ctrinh- TAN HIEP (21-30)'!AI42</f>
        <v>0</v>
      </c>
      <c r="M44" s="160">
        <f>'Ctrinh- TAN HIEP (21-30)'!AI49</f>
        <v>0</v>
      </c>
      <c r="N44" s="230">
        <f>'Ctrinh- TAN HIEP (21-30)'!AO63</f>
        <v>0</v>
      </c>
      <c r="O44" s="160">
        <f>'Ctrinh- TAN HIEP (21-30)'!AI63</f>
        <v>0</v>
      </c>
      <c r="P44" s="160">
        <f>'Ctrinh- TAN HIEP (21-30)'!AI70</f>
        <v>0</v>
      </c>
      <c r="Q44" s="160">
        <f>'Ctrinh- TAN HIEP (21-30)'!AI77</f>
        <v>0</v>
      </c>
      <c r="R44" s="200">
        <f t="shared" si="21"/>
        <v>0</v>
      </c>
      <c r="S44" s="168"/>
      <c r="T44" s="160">
        <f>'Ctrinh- TAN HIEP (21-30)'!AI84</f>
        <v>0</v>
      </c>
      <c r="U44" s="160">
        <f>'Ctrinh- TAN HIEP (21-30)'!AI91</f>
        <v>0</v>
      </c>
      <c r="V44" s="160">
        <f>'Ctrinh- TAN HIEP (21-30)'!AI98</f>
        <v>0</v>
      </c>
      <c r="W44" s="160">
        <f>'Ctrinh- TAN HIEP (21-30)'!AI105</f>
        <v>0</v>
      </c>
      <c r="X44" s="160">
        <f>'Ctrinh- TAN HIEP (21-30)'!AI112</f>
        <v>0</v>
      </c>
      <c r="Y44" s="160">
        <f>'Ctrinh- TAN HIEP (21-30)'!AI119</f>
        <v>0</v>
      </c>
      <c r="Z44" s="160">
        <f>'Ctrinh- TAN HIEP (21-30)'!AI126</f>
        <v>0</v>
      </c>
      <c r="AA44" s="160">
        <f>'Ctrinh- TAN HIEP (21-30)'!AI133</f>
        <v>0</v>
      </c>
      <c r="AB44" s="263">
        <f>SUM(AD44:AM44,AO44:AS44)</f>
        <v>0</v>
      </c>
      <c r="AC44" s="263"/>
      <c r="AD44" s="160">
        <f>'Ctrinh- TAN HIEP (21-30)'!AI141</f>
        <v>0</v>
      </c>
      <c r="AE44" s="160">
        <f>'Ctrinh- TAN HIEP (21-30)'!AI166</f>
        <v>0</v>
      </c>
      <c r="AF44" s="160">
        <f>'Ctrinh- TAN HIEP (21-30)'!AI170</f>
        <v>0</v>
      </c>
      <c r="AG44" s="160">
        <f>'Ctrinh- TAN HIEP (21-30)'!AI174</f>
        <v>0</v>
      </c>
      <c r="AH44" s="160">
        <f>'Ctrinh- TAN HIEP (21-30)'!AI178</f>
        <v>0</v>
      </c>
      <c r="AI44" s="160">
        <f>'Ctrinh- TAN HIEP (21-30)'!AI182</f>
        <v>0</v>
      </c>
      <c r="AJ44" s="160">
        <f>'Ctrinh- TAN HIEP (21-30)'!AI186</f>
        <v>0</v>
      </c>
      <c r="AK44" s="160">
        <f>'Ctrinh- TAN HIEP (21-30)'!AI191</f>
        <v>0</v>
      </c>
      <c r="AL44" s="160">
        <f>'Ctrinh- TAN HIEP (21-30)'!AI195</f>
        <v>0</v>
      </c>
      <c r="AM44" s="160">
        <f>'Ctrinh- TAN HIEP (21-30)'!AI202</f>
        <v>0</v>
      </c>
      <c r="AN44" s="169">
        <f>$D44-$BH44</f>
        <v>0</v>
      </c>
      <c r="AO44" s="160">
        <f>'Ctrinh- TAN HIEP (21-30)'!AI216</f>
        <v>0</v>
      </c>
      <c r="AP44" s="160">
        <f>'Ctrinh- TAN HIEP (21-30)'!AI223</f>
        <v>0</v>
      </c>
      <c r="AQ44" s="160">
        <f>'Ctrinh- TAN HIEP (21-30)'!AI230</f>
        <v>0</v>
      </c>
      <c r="AR44" s="160">
        <f>'Ctrinh- TAN HIEP (21-30)'!AI234</f>
        <v>0</v>
      </c>
      <c r="AS44" s="160">
        <f>'Ctrinh- TAN HIEP (21-30)'!AI238</f>
        <v>0</v>
      </c>
      <c r="AT44" s="230">
        <f>'Ctrinh- TAN HIEP (21-30)'!AI242</f>
        <v>0</v>
      </c>
      <c r="AU44" s="160">
        <f>'Ctrinh- TAN HIEP (21-30)'!AI249</f>
        <v>0</v>
      </c>
      <c r="AV44" s="160">
        <f>'Ctrinh- TAN HIEP (21-30)'!AI256</f>
        <v>0</v>
      </c>
      <c r="AW44" s="160">
        <f>'Ctrinh- TAN HIEP (21-30)'!AI263</f>
        <v>0</v>
      </c>
      <c r="AX44" s="160">
        <f>'Ctrinh- TAN HIEP (21-30)'!AI270</f>
        <v>0</v>
      </c>
      <c r="AY44" s="160">
        <f>'Ctrinh- TAN HIEP (21-30)'!AI277</f>
        <v>0</v>
      </c>
      <c r="AZ44" s="160">
        <f>'Ctrinh- TAN HIEP (21-30)'!AI284</f>
        <v>0</v>
      </c>
      <c r="BA44" s="160">
        <f>'Ctrinh- TAN HIEP (21-30)'!AI291</f>
        <v>0</v>
      </c>
      <c r="BB44" s="160">
        <f>'Ctrinh- TAN HIEP (21-30)'!AI298</f>
        <v>0</v>
      </c>
      <c r="BC44" s="160">
        <f>'Ctrinh- TAN HIEP (21-30)'!AI305</f>
        <v>0</v>
      </c>
      <c r="BD44" s="160">
        <f>'Ctrinh- TAN HIEP (21-30)'!AI312</f>
        <v>0</v>
      </c>
      <c r="BE44" s="160">
        <f>'Ctrinh- TAN HIEP (21-30)'!AI319</f>
        <v>0</v>
      </c>
      <c r="BF44" s="168">
        <f>'Ctrinh- TAN HIEP (21-30)'!AI326</f>
        <v>0</v>
      </c>
      <c r="BG44" s="138"/>
      <c r="BH44" s="160">
        <f t="shared" si="22"/>
        <v>0</v>
      </c>
      <c r="BI44" s="146">
        <f>$AN$64-BH44</f>
        <v>0</v>
      </c>
      <c r="BJ44" s="138">
        <f t="shared" si="20"/>
        <v>0</v>
      </c>
      <c r="BK44" s="166"/>
      <c r="BL44" s="165"/>
    </row>
    <row r="45" spans="1:64" s="164" customFormat="1" ht="15.75" customHeight="1">
      <c r="A45" s="313"/>
      <c r="B45" s="162" t="s">
        <v>675</v>
      </c>
      <c r="C45" s="161" t="s">
        <v>114</v>
      </c>
      <c r="D45" s="384"/>
      <c r="E45" s="299">
        <f t="shared" si="13"/>
        <v>0</v>
      </c>
      <c r="F45" s="160">
        <f t="shared" si="17"/>
        <v>0</v>
      </c>
      <c r="G45" s="160">
        <f>'Ctrinh- TAN HIEP (21-30)'!AJ7</f>
        <v>0</v>
      </c>
      <c r="H45" s="160">
        <f>'Ctrinh- TAN HIEP (21-30)'!AJ14</f>
        <v>0</v>
      </c>
      <c r="I45" s="160">
        <f>'Ctrinh- TAN HIEP (21-30)'!AJ21</f>
        <v>0</v>
      </c>
      <c r="J45" s="160">
        <f>'Ctrinh- TAN HIEP (21-30)'!AJ28</f>
        <v>0</v>
      </c>
      <c r="K45" s="160">
        <f>'Ctrinh- TAN HIEP (21-30)'!AJ35</f>
        <v>0</v>
      </c>
      <c r="L45" s="160">
        <f>'Ctrinh- TAN HIEP (21-30)'!AJ42</f>
        <v>0</v>
      </c>
      <c r="M45" s="160">
        <f>'Ctrinh- TAN HIEP (21-30)'!AJ49</f>
        <v>0</v>
      </c>
      <c r="N45" s="230">
        <f>'Ctrinh- TAN HIEP (21-30)'!AV63</f>
        <v>0</v>
      </c>
      <c r="O45" s="160">
        <f>'Ctrinh- TAN HIEP (21-30)'!AJ63</f>
        <v>0</v>
      </c>
      <c r="P45" s="160">
        <f>'Ctrinh- TAN HIEP (21-30)'!AJ70</f>
        <v>0</v>
      </c>
      <c r="Q45" s="160">
        <f>'Ctrinh- TAN HIEP (21-30)'!AJ77</f>
        <v>0</v>
      </c>
      <c r="R45" s="200">
        <f t="shared" si="21"/>
        <v>0</v>
      </c>
      <c r="S45" s="168"/>
      <c r="T45" s="160">
        <f>'Ctrinh- TAN HIEP (21-30)'!AJ84</f>
        <v>0</v>
      </c>
      <c r="U45" s="160">
        <f>'Ctrinh- TAN HIEP (21-30)'!AJ91</f>
        <v>0</v>
      </c>
      <c r="V45" s="160">
        <f>'Ctrinh- TAN HIEP (21-30)'!AJ98</f>
        <v>0</v>
      </c>
      <c r="W45" s="160">
        <f>'Ctrinh- TAN HIEP (21-30)'!AJ105</f>
        <v>0</v>
      </c>
      <c r="X45" s="160">
        <f>'Ctrinh- TAN HIEP (21-30)'!AJ112</f>
        <v>0</v>
      </c>
      <c r="Y45" s="160">
        <f>'Ctrinh- TAN HIEP (21-30)'!AJ119</f>
        <v>0</v>
      </c>
      <c r="Z45" s="160">
        <f>'Ctrinh- TAN HIEP (21-30)'!AJ126</f>
        <v>0</v>
      </c>
      <c r="AA45" s="160">
        <f>'Ctrinh- TAN HIEP (21-30)'!AJ133</f>
        <v>0</v>
      </c>
      <c r="AB45" s="263">
        <f>SUM(AD45:AN45,AP45:AS45)</f>
        <v>0</v>
      </c>
      <c r="AC45" s="263"/>
      <c r="AD45" s="160">
        <f>'Ctrinh- TAN HIEP (21-30)'!AJ141</f>
        <v>0</v>
      </c>
      <c r="AE45" s="160">
        <f>'Ctrinh- TAN HIEP (21-30)'!AJ166</f>
        <v>0</v>
      </c>
      <c r="AF45" s="160">
        <f>'Ctrinh- TAN HIEP (21-30)'!AJ170</f>
        <v>0</v>
      </c>
      <c r="AG45" s="160">
        <f>'Ctrinh- TAN HIEP (21-30)'!AJ174</f>
        <v>0</v>
      </c>
      <c r="AH45" s="160">
        <f>'Ctrinh- TAN HIEP (21-30)'!AJ178</f>
        <v>0</v>
      </c>
      <c r="AI45" s="160">
        <f>'Ctrinh- TAN HIEP (21-30)'!AJ182</f>
        <v>0</v>
      </c>
      <c r="AJ45" s="160">
        <f>'Ctrinh- TAN HIEP (21-30)'!AJ186</f>
        <v>0</v>
      </c>
      <c r="AK45" s="160">
        <f>'Ctrinh- TAN HIEP (21-30)'!AJ191</f>
        <v>0</v>
      </c>
      <c r="AL45" s="160">
        <f>'Ctrinh- TAN HIEP (21-30)'!AJ195</f>
        <v>0</v>
      </c>
      <c r="AM45" s="160">
        <f>'Ctrinh- TAN HIEP (21-30)'!AJ202</f>
        <v>0</v>
      </c>
      <c r="AN45" s="160">
        <f>'Ctrinh- TAN HIEP (21-30)'!AJ209</f>
        <v>0</v>
      </c>
      <c r="AO45" s="169">
        <f>$D45-$BH45</f>
        <v>0</v>
      </c>
      <c r="AP45" s="160">
        <f>'Ctrinh- TAN HIEP (21-30)'!AJ223</f>
        <v>0</v>
      </c>
      <c r="AQ45" s="160">
        <f>'Ctrinh- TAN HIEP (21-30)'!AJ230</f>
        <v>0</v>
      </c>
      <c r="AR45" s="160">
        <f>'Ctrinh- TAN HIEP (21-30)'!AJ234</f>
        <v>0</v>
      </c>
      <c r="AS45" s="160">
        <f>'Ctrinh- TAN HIEP (21-30)'!AJ238</f>
        <v>0</v>
      </c>
      <c r="AT45" s="230">
        <f>'Ctrinh- TAN HIEP (21-30)'!AJ242</f>
        <v>0</v>
      </c>
      <c r="AU45" s="160">
        <f>'Ctrinh- TAN HIEP (21-30)'!AJ249</f>
        <v>0</v>
      </c>
      <c r="AV45" s="160">
        <f>'Ctrinh- TAN HIEP (21-30)'!AJ256</f>
        <v>0</v>
      </c>
      <c r="AW45" s="160">
        <f>'Ctrinh- TAN HIEP (21-30)'!AJ263</f>
        <v>0</v>
      </c>
      <c r="AX45" s="160">
        <f>'Ctrinh- TAN HIEP (21-30)'!AJ270</f>
        <v>0</v>
      </c>
      <c r="AY45" s="160">
        <f>'Ctrinh- TAN HIEP (21-30)'!AJ277</f>
        <v>0</v>
      </c>
      <c r="AZ45" s="160">
        <f>'Ctrinh- TAN HIEP (21-30)'!AJ284</f>
        <v>0</v>
      </c>
      <c r="BA45" s="160">
        <f>'Ctrinh- TAN HIEP (21-30)'!AJ291</f>
        <v>0</v>
      </c>
      <c r="BB45" s="160">
        <f>'Ctrinh- TAN HIEP (21-30)'!AJ298</f>
        <v>0</v>
      </c>
      <c r="BC45" s="160">
        <f>'Ctrinh- TAN HIEP (21-30)'!AJ305</f>
        <v>0</v>
      </c>
      <c r="BD45" s="160">
        <f>'Ctrinh- TAN HIEP (21-30)'!AJ312</f>
        <v>0</v>
      </c>
      <c r="BE45" s="160">
        <f>'Ctrinh- TAN HIEP (21-30)'!AJ319</f>
        <v>0</v>
      </c>
      <c r="BF45" s="168">
        <f>'Ctrinh- TAN HIEP (21-30)'!AJ326</f>
        <v>0</v>
      </c>
      <c r="BG45" s="138"/>
      <c r="BH45" s="160">
        <f t="shared" si="22"/>
        <v>0</v>
      </c>
      <c r="BI45" s="146">
        <f>$AO$64-BH45</f>
        <v>0</v>
      </c>
      <c r="BJ45" s="138">
        <f t="shared" si="20"/>
        <v>0</v>
      </c>
      <c r="BK45" s="166"/>
      <c r="BL45" s="165"/>
    </row>
    <row r="46" spans="1:64" s="158" customFormat="1" ht="15.75" customHeight="1">
      <c r="A46" s="312"/>
      <c r="B46" s="162" t="s">
        <v>676</v>
      </c>
      <c r="C46" s="156" t="s">
        <v>116</v>
      </c>
      <c r="D46" s="384"/>
      <c r="E46" s="200">
        <f t="shared" si="13"/>
        <v>0</v>
      </c>
      <c r="F46" s="138">
        <f t="shared" si="17"/>
        <v>0</v>
      </c>
      <c r="G46" s="138">
        <f>'Ctrinh- TAN HIEP (21-30)'!AK7</f>
        <v>0</v>
      </c>
      <c r="H46" s="138">
        <f>'Ctrinh- TAN HIEP (21-30)'!AK14</f>
        <v>0</v>
      </c>
      <c r="I46" s="138">
        <f>'Ctrinh- TAN HIEP (21-30)'!AK21</f>
        <v>0</v>
      </c>
      <c r="J46" s="138">
        <f>'Ctrinh- TAN HIEP (21-30)'!AK28</f>
        <v>0</v>
      </c>
      <c r="K46" s="138">
        <f>'Ctrinh- TAN HIEP (21-30)'!AK35</f>
        <v>0</v>
      </c>
      <c r="L46" s="138">
        <f>'Ctrinh- TAN HIEP (21-30)'!AK42</f>
        <v>0</v>
      </c>
      <c r="M46" s="138">
        <f>'Ctrinh- TAN HIEP (21-30)'!AK49</f>
        <v>0</v>
      </c>
      <c r="N46" s="220">
        <f>'Ctrinh- TAN HIEP (21-30)'!AJ63</f>
        <v>0</v>
      </c>
      <c r="O46" s="138">
        <f>'Ctrinh- TAN HIEP (21-30)'!AK63</f>
        <v>0</v>
      </c>
      <c r="P46" s="138">
        <f>'Ctrinh- TAN HIEP (21-30)'!AK70</f>
        <v>0</v>
      </c>
      <c r="Q46" s="138">
        <f>'Ctrinh- TAN HIEP (21-30)'!AK77</f>
        <v>0</v>
      </c>
      <c r="R46" s="200">
        <f t="shared" si="21"/>
        <v>0</v>
      </c>
      <c r="S46" s="145"/>
      <c r="T46" s="138">
        <f>'Ctrinh- TAN HIEP (21-30)'!AK84</f>
        <v>0</v>
      </c>
      <c r="U46" s="138">
        <f>'Ctrinh- TAN HIEP (21-30)'!AK91</f>
        <v>0</v>
      </c>
      <c r="V46" s="138">
        <f>'Ctrinh- TAN HIEP (21-30)'!AK98</f>
        <v>0</v>
      </c>
      <c r="W46" s="138">
        <f>'Ctrinh- TAN HIEP (21-30)'!AK105</f>
        <v>0</v>
      </c>
      <c r="X46" s="138">
        <f>'Ctrinh- TAN HIEP (21-30)'!AK112</f>
        <v>0</v>
      </c>
      <c r="Y46" s="138">
        <f>'Ctrinh- TAN HIEP (21-30)'!AK119</f>
        <v>0</v>
      </c>
      <c r="Z46" s="138">
        <f>'Ctrinh- TAN HIEP (21-30)'!AK126</f>
        <v>0</v>
      </c>
      <c r="AA46" s="138">
        <f>'Ctrinh- TAN HIEP (21-30)'!AK133</f>
        <v>0</v>
      </c>
      <c r="AB46" s="263">
        <f>SUM(AD46:AO46,AQ46:AS46)</f>
        <v>0</v>
      </c>
      <c r="AC46" s="263"/>
      <c r="AD46" s="138">
        <f>'Ctrinh- TAN HIEP (21-30)'!AK141</f>
        <v>0</v>
      </c>
      <c r="AE46" s="138">
        <f>'Ctrinh- TAN HIEP (21-30)'!AK166</f>
        <v>0</v>
      </c>
      <c r="AF46" s="138">
        <f>'Ctrinh- TAN HIEP (21-30)'!AK170</f>
        <v>0</v>
      </c>
      <c r="AG46" s="138">
        <f>'Ctrinh- TAN HIEP (21-30)'!AK174</f>
        <v>0</v>
      </c>
      <c r="AH46" s="138">
        <f>'Ctrinh- TAN HIEP (21-30)'!AK178</f>
        <v>0</v>
      </c>
      <c r="AI46" s="138">
        <f>'Ctrinh- TAN HIEP (21-30)'!AK182</f>
        <v>0</v>
      </c>
      <c r="AJ46" s="138">
        <f>'Ctrinh- TAN HIEP (21-30)'!AK186</f>
        <v>0</v>
      </c>
      <c r="AK46" s="138">
        <f>'Ctrinh- TAN HIEP (21-30)'!AK191</f>
        <v>0</v>
      </c>
      <c r="AL46" s="138">
        <f>'Ctrinh- TAN HIEP (21-30)'!AK195</f>
        <v>0</v>
      </c>
      <c r="AM46" s="138">
        <f>'Ctrinh- TAN HIEP (21-30)'!AK202</f>
        <v>0</v>
      </c>
      <c r="AN46" s="138">
        <f>'Ctrinh- TAN HIEP (21-30)'!AK209</f>
        <v>0</v>
      </c>
      <c r="AO46" s="138">
        <f>'Ctrinh- TAN HIEP (21-30)'!AK216</f>
        <v>0</v>
      </c>
      <c r="AP46" s="155">
        <f>$D46-$BH46</f>
        <v>0</v>
      </c>
      <c r="AQ46" s="138">
        <f>'Ctrinh- TAN HIEP (21-30)'!AK230</f>
        <v>0</v>
      </c>
      <c r="AR46" s="138">
        <f>'Ctrinh- TAN HIEP (21-30)'!AK234</f>
        <v>0</v>
      </c>
      <c r="AS46" s="138">
        <f>'Ctrinh- TAN HIEP (21-30)'!AK238</f>
        <v>0</v>
      </c>
      <c r="AT46" s="220">
        <f>'Ctrinh- TAN HIEP (21-30)'!AK242</f>
        <v>0</v>
      </c>
      <c r="AU46" s="138">
        <f>'Ctrinh- TAN HIEP (21-30)'!AK249</f>
        <v>0</v>
      </c>
      <c r="AV46" s="138">
        <f>'Ctrinh- TAN HIEP (21-30)'!AK256</f>
        <v>0</v>
      </c>
      <c r="AW46" s="138">
        <f>'Ctrinh- TAN HIEP (21-30)'!AK263</f>
        <v>0</v>
      </c>
      <c r="AX46" s="138">
        <f>'Ctrinh- TAN HIEP (21-30)'!AK270</f>
        <v>0</v>
      </c>
      <c r="AY46" s="138">
        <f>'Ctrinh- TAN HIEP (21-30)'!AK277</f>
        <v>0</v>
      </c>
      <c r="AZ46" s="138">
        <f>'Ctrinh- TAN HIEP (21-30)'!AK284</f>
        <v>0</v>
      </c>
      <c r="BA46" s="138">
        <f>'Ctrinh- TAN HIEP (21-30)'!AK291</f>
        <v>0</v>
      </c>
      <c r="BB46" s="138">
        <f>'Ctrinh- TAN HIEP (21-30)'!AK298</f>
        <v>0</v>
      </c>
      <c r="BC46" s="138">
        <f>'Ctrinh- TAN HIEP (21-30)'!AK305</f>
        <v>0</v>
      </c>
      <c r="BD46" s="138">
        <f>'Ctrinh- TAN HIEP (21-30)'!AK312</f>
        <v>0</v>
      </c>
      <c r="BE46" s="138">
        <f>'Ctrinh- TAN HIEP (21-30)'!AK319</f>
        <v>0</v>
      </c>
      <c r="BF46" s="145">
        <f>'Ctrinh- TAN HIEP (21-30)'!AK326</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'Ctrinh- TAN HIEP (21-30)'!AL7</f>
        <v>0</v>
      </c>
      <c r="H47" s="138">
        <f>'Ctrinh- TAN HIEP (21-30)'!AL14</f>
        <v>0</v>
      </c>
      <c r="I47" s="138">
        <f>'Ctrinh- TAN HIEP (21-30)'!AL21</f>
        <v>0</v>
      </c>
      <c r="J47" s="138">
        <f>'Ctrinh- TAN HIEP (21-30)'!AL28</f>
        <v>0</v>
      </c>
      <c r="K47" s="138">
        <f>'Ctrinh- TAN HIEP (21-30)'!AL35</f>
        <v>0</v>
      </c>
      <c r="L47" s="138">
        <f>'Ctrinh- TAN HIEP (21-30)'!AL42</f>
        <v>0</v>
      </c>
      <c r="M47" s="138">
        <f>'Ctrinh- TAN HIEP (21-30)'!AL49</f>
        <v>0</v>
      </c>
      <c r="N47" s="220">
        <f>'Ctrinh- TAN HIEP (21-30)'!AD63</f>
        <v>0</v>
      </c>
      <c r="O47" s="138">
        <f>'Ctrinh- TAN HIEP (21-30)'!AL63</f>
        <v>0</v>
      </c>
      <c r="P47" s="138">
        <f>'Ctrinh- TAN HIEP (21-30)'!AL70</f>
        <v>0</v>
      </c>
      <c r="Q47" s="138">
        <f>'Ctrinh- TAN HIEP (21-30)'!AL77</f>
        <v>0</v>
      </c>
      <c r="R47" s="200">
        <f t="shared" si="21"/>
        <v>0</v>
      </c>
      <c r="S47" s="145"/>
      <c r="T47" s="138">
        <f>'Ctrinh- TAN HIEP (21-30)'!AL84</f>
        <v>0</v>
      </c>
      <c r="U47" s="138">
        <f>'Ctrinh- TAN HIEP (21-30)'!AL91</f>
        <v>0</v>
      </c>
      <c r="V47" s="138">
        <f>'Ctrinh- TAN HIEP (21-30)'!AL98</f>
        <v>0</v>
      </c>
      <c r="W47" s="138">
        <f>'Ctrinh- TAN HIEP (21-30)'!AL105</f>
        <v>0</v>
      </c>
      <c r="X47" s="138">
        <f>'Ctrinh- TAN HIEP (21-30)'!AL112</f>
        <v>0</v>
      </c>
      <c r="Y47" s="138">
        <f>'Ctrinh- TAN HIEP (21-30)'!AL119</f>
        <v>0</v>
      </c>
      <c r="Z47" s="138">
        <f>'Ctrinh- TAN HIEP (21-30)'!AL126</f>
        <v>0</v>
      </c>
      <c r="AA47" s="138">
        <f>'Ctrinh- TAN HIEP (21-30)'!AL133</f>
        <v>0</v>
      </c>
      <c r="AB47" s="263">
        <f>SUM(AD47:AP47,AR47:AS47)</f>
        <v>0</v>
      </c>
      <c r="AC47" s="263"/>
      <c r="AD47" s="138">
        <f>'Ctrinh- TAN HIEP (21-30)'!AL141</f>
        <v>0</v>
      </c>
      <c r="AE47" s="138">
        <f>'Ctrinh- TAN HIEP (21-30)'!AL166</f>
        <v>0</v>
      </c>
      <c r="AF47" s="138">
        <f>'Ctrinh- TAN HIEP (21-30)'!AL170</f>
        <v>0</v>
      </c>
      <c r="AG47" s="138">
        <f>'Ctrinh- TAN HIEP (21-30)'!AL174</f>
        <v>0</v>
      </c>
      <c r="AH47" s="138">
        <f>'Ctrinh- TAN HIEP (21-30)'!AL178</f>
        <v>0</v>
      </c>
      <c r="AI47" s="138">
        <f>'Ctrinh- TAN HIEP (21-30)'!AL182</f>
        <v>0</v>
      </c>
      <c r="AJ47" s="138">
        <f>'Ctrinh- TAN HIEP (21-30)'!AL186</f>
        <v>0</v>
      </c>
      <c r="AK47" s="138">
        <f>'Ctrinh- TAN HIEP (21-30)'!AL191</f>
        <v>0</v>
      </c>
      <c r="AL47" s="138">
        <f>'Ctrinh- TAN HIEP (21-30)'!AL195</f>
        <v>0</v>
      </c>
      <c r="AM47" s="138">
        <f>'Ctrinh- TAN HIEP (21-30)'!AL202</f>
        <v>0</v>
      </c>
      <c r="AN47" s="138">
        <f>'Ctrinh- TAN HIEP (21-30)'!AL209</f>
        <v>0</v>
      </c>
      <c r="AO47" s="138">
        <f>'Ctrinh- TAN HIEP (21-30)'!AL216</f>
        <v>0</v>
      </c>
      <c r="AP47" s="138">
        <f>'Ctrinh- TAN HIEP (21-30)'!AL223</f>
        <v>0</v>
      </c>
      <c r="AQ47" s="155">
        <f>$D47-$BH47</f>
        <v>0</v>
      </c>
      <c r="AR47" s="138">
        <f>'Ctrinh- TAN HIEP (21-30)'!AL234</f>
        <v>0</v>
      </c>
      <c r="AS47" s="138">
        <f>'Ctrinh- TAN HIEP (21-30)'!AL238</f>
        <v>0</v>
      </c>
      <c r="AT47" s="220">
        <f>'Ctrinh- TAN HIEP (21-30)'!AL242</f>
        <v>0</v>
      </c>
      <c r="AU47" s="138">
        <f>'Ctrinh- TAN HIEP (21-30)'!AL249</f>
        <v>0</v>
      </c>
      <c r="AV47" s="138">
        <f>'Ctrinh- TAN HIEP (21-30)'!AL256</f>
        <v>0</v>
      </c>
      <c r="AW47" s="138">
        <f>'Ctrinh- TAN HIEP (21-30)'!AL263</f>
        <v>0</v>
      </c>
      <c r="AX47" s="138">
        <f>'Ctrinh- TAN HIEP (21-30)'!AL270</f>
        <v>0</v>
      </c>
      <c r="AY47" s="138">
        <f>'Ctrinh- TAN HIEP (21-30)'!AL277</f>
        <v>0</v>
      </c>
      <c r="AZ47" s="138">
        <f>'Ctrinh- TAN HIEP (21-30)'!AL284</f>
        <v>0</v>
      </c>
      <c r="BA47" s="138">
        <f>'Ctrinh- TAN HIEP (21-30)'!AL291</f>
        <v>0</v>
      </c>
      <c r="BB47" s="138">
        <f>'Ctrinh- TAN HIEP (21-30)'!AL298</f>
        <v>0</v>
      </c>
      <c r="BC47" s="138">
        <f>'Ctrinh- TAN HIEP (21-30)'!AL305</f>
        <v>0</v>
      </c>
      <c r="BD47" s="138">
        <f>'Ctrinh- TAN HIEP (21-30)'!AL312</f>
        <v>0</v>
      </c>
      <c r="BE47" s="138">
        <f>'Ctrinh- TAN HIEP (21-30)'!AL319</f>
        <v>0</v>
      </c>
      <c r="BF47" s="145">
        <f>'Ctrinh- TAN HIEP (21-30)'!AL326</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'Ctrinh- TAN HIEP (21-30)'!AM7</f>
        <v>0</v>
      </c>
      <c r="H48" s="138">
        <f>'Ctrinh- TAN HIEP (21-30)'!AM14</f>
        <v>0</v>
      </c>
      <c r="I48" s="138">
        <f>'Ctrinh- TAN HIEP (21-30)'!AM21</f>
        <v>0</v>
      </c>
      <c r="J48" s="138">
        <f>'Ctrinh- TAN HIEP (21-30)'!AM28</f>
        <v>0</v>
      </c>
      <c r="K48" s="138">
        <f>'Ctrinh- TAN HIEP (21-30)'!AM35</f>
        <v>0</v>
      </c>
      <c r="L48" s="138">
        <f>'Ctrinh- TAN HIEP (21-30)'!AM42</f>
        <v>0</v>
      </c>
      <c r="M48" s="138">
        <f>'Ctrinh- TAN HIEP (21-30)'!AM49</f>
        <v>0</v>
      </c>
      <c r="N48" s="220">
        <f>'Ctrinh- TAN HIEP (21-30)'!AL63</f>
        <v>0</v>
      </c>
      <c r="O48" s="138">
        <f>'Ctrinh- TAN HIEP (21-30)'!AM63</f>
        <v>0</v>
      </c>
      <c r="P48" s="138">
        <f>'Ctrinh- TAN HIEP (21-30)'!AM70</f>
        <v>0</v>
      </c>
      <c r="Q48" s="138">
        <f>'Ctrinh- TAN HIEP (21-30)'!AM77</f>
        <v>0</v>
      </c>
      <c r="R48" s="200">
        <f t="shared" si="21"/>
        <v>0</v>
      </c>
      <c r="S48" s="145"/>
      <c r="T48" s="138">
        <f>'Ctrinh- TAN HIEP (21-30)'!AM84</f>
        <v>0</v>
      </c>
      <c r="U48" s="138">
        <f>'Ctrinh- TAN HIEP (21-30)'!AM91</f>
        <v>0</v>
      </c>
      <c r="V48" s="138">
        <f>'Ctrinh- TAN HIEP (21-30)'!AM98</f>
        <v>0</v>
      </c>
      <c r="W48" s="138">
        <f>'Ctrinh- TAN HIEP (21-30)'!AM105</f>
        <v>0</v>
      </c>
      <c r="X48" s="138">
        <f>'Ctrinh- TAN HIEP (21-30)'!AM112</f>
        <v>0</v>
      </c>
      <c r="Y48" s="138">
        <f>'Ctrinh- TAN HIEP (21-30)'!AM119</f>
        <v>0</v>
      </c>
      <c r="Z48" s="138">
        <f>'Ctrinh- TAN HIEP (21-30)'!AM126</f>
        <v>0</v>
      </c>
      <c r="AA48" s="138">
        <f>'Ctrinh- TAN HIEP (21-30)'!AM133</f>
        <v>0</v>
      </c>
      <c r="AB48" s="263">
        <f>SUM(AD48:AQ48,AS48)</f>
        <v>0</v>
      </c>
      <c r="AC48" s="263"/>
      <c r="AD48" s="138">
        <f>'Ctrinh- TAN HIEP (21-30)'!AM141</f>
        <v>0</v>
      </c>
      <c r="AE48" s="138">
        <f>'Ctrinh- TAN HIEP (21-30)'!AM166</f>
        <v>0</v>
      </c>
      <c r="AF48" s="138">
        <f>'Ctrinh- TAN HIEP (21-30)'!AM170</f>
        <v>0</v>
      </c>
      <c r="AG48" s="138">
        <f>'Ctrinh- TAN HIEP (21-30)'!AM174</f>
        <v>0</v>
      </c>
      <c r="AH48" s="138">
        <f>'Ctrinh- TAN HIEP (21-30)'!AM178</f>
        <v>0</v>
      </c>
      <c r="AI48" s="138">
        <f>'Ctrinh- TAN HIEP (21-30)'!AM182</f>
        <v>0</v>
      </c>
      <c r="AJ48" s="138">
        <f>'Ctrinh- TAN HIEP (21-30)'!AM186</f>
        <v>0</v>
      </c>
      <c r="AK48" s="138">
        <f>'Ctrinh- TAN HIEP (21-30)'!AM191</f>
        <v>0</v>
      </c>
      <c r="AL48" s="138">
        <f>'Ctrinh- TAN HIEP (21-30)'!AM195</f>
        <v>0</v>
      </c>
      <c r="AM48" s="138">
        <f>'Ctrinh- TAN HIEP (21-30)'!AM202</f>
        <v>0</v>
      </c>
      <c r="AN48" s="138">
        <f>'Ctrinh- TAN HIEP (21-30)'!AM209</f>
        <v>0</v>
      </c>
      <c r="AO48" s="138">
        <f>'Ctrinh- TAN HIEP (21-30)'!AM216</f>
        <v>0</v>
      </c>
      <c r="AP48" s="138">
        <f>'Ctrinh- TAN HIEP (21-30)'!AM223</f>
        <v>0</v>
      </c>
      <c r="AQ48" s="138">
        <f>'Ctrinh- TAN HIEP (21-30)'!AM230</f>
        <v>0</v>
      </c>
      <c r="AR48" s="155">
        <f>$D48-$BH48</f>
        <v>0</v>
      </c>
      <c r="AS48" s="138">
        <f>'Ctrinh- TAN HIEP (21-30)'!AM238</f>
        <v>0</v>
      </c>
      <c r="AT48" s="220">
        <f>'Ctrinh- TAN HIEP (21-30)'!AM242</f>
        <v>0</v>
      </c>
      <c r="AU48" s="138">
        <f>'Ctrinh- TAN HIEP (21-30)'!AM249</f>
        <v>0</v>
      </c>
      <c r="AV48" s="138">
        <f>'Ctrinh- TAN HIEP (21-30)'!AM256</f>
        <v>0</v>
      </c>
      <c r="AW48" s="138">
        <f>'Ctrinh- TAN HIEP (21-30)'!AM263</f>
        <v>0</v>
      </c>
      <c r="AX48" s="138">
        <f>'Ctrinh- TAN HIEP (21-30)'!AM270</f>
        <v>0</v>
      </c>
      <c r="AY48" s="138">
        <f>'Ctrinh- TAN HIEP (21-30)'!AM277</f>
        <v>0</v>
      </c>
      <c r="AZ48" s="138">
        <f>'Ctrinh- TAN HIEP (21-30)'!AM284</f>
        <v>0</v>
      </c>
      <c r="BA48" s="138">
        <f>'Ctrinh- TAN HIEP (21-30)'!AM291</f>
        <v>0</v>
      </c>
      <c r="BB48" s="138">
        <f>'Ctrinh- TAN HIEP (21-30)'!AM298</f>
        <v>0</v>
      </c>
      <c r="BC48" s="138">
        <f>'Ctrinh- TAN HIEP (21-30)'!AM305</f>
        <v>0</v>
      </c>
      <c r="BD48" s="138">
        <f>'Ctrinh- TAN HIEP (21-30)'!AM312</f>
        <v>0</v>
      </c>
      <c r="BE48" s="138">
        <f>'Ctrinh- TAN HIEP (21-30)'!AM319</f>
        <v>0</v>
      </c>
      <c r="BF48" s="145">
        <f>'Ctrinh- TAN HIEP (21-30)'!AM326</f>
        <v>0</v>
      </c>
      <c r="BG48" s="138"/>
      <c r="BH48" s="138">
        <f t="shared" si="22"/>
        <v>0</v>
      </c>
      <c r="BI48" s="146">
        <f>$AR$64-BH48</f>
        <v>0</v>
      </c>
      <c r="BJ48" s="138">
        <f t="shared" si="20"/>
        <v>0</v>
      </c>
      <c r="BK48" s="152"/>
      <c r="BL48" s="159"/>
    </row>
    <row r="49" spans="1:64" s="158" customFormat="1" ht="15.75" customHeight="1">
      <c r="A49" s="312"/>
      <c r="B49" s="162" t="s">
        <v>90</v>
      </c>
      <c r="C49" s="161" t="s">
        <v>91</v>
      </c>
      <c r="D49" s="382"/>
      <c r="E49" s="200">
        <f t="shared" si="13"/>
        <v>0</v>
      </c>
      <c r="F49" s="138">
        <f t="shared" si="17"/>
        <v>0</v>
      </c>
      <c r="G49" s="138">
        <f>'Ctrinh- TAN HIEP (21-30)'!AN7</f>
        <v>0</v>
      </c>
      <c r="H49" s="138">
        <f>'Ctrinh- TAN HIEP (21-30)'!AN14</f>
        <v>0</v>
      </c>
      <c r="I49" s="138">
        <f>'Ctrinh- TAN HIEP (21-30)'!AN21</f>
        <v>0</v>
      </c>
      <c r="J49" s="138">
        <f>'Ctrinh- TAN HIEP (21-30)'!AN28</f>
        <v>0</v>
      </c>
      <c r="K49" s="138">
        <f>'Ctrinh- TAN HIEP (21-30)'!AN35</f>
        <v>0</v>
      </c>
      <c r="L49" s="138">
        <f>'Ctrinh- TAN HIEP (21-30)'!AN42</f>
        <v>0</v>
      </c>
      <c r="M49" s="138">
        <f>'Ctrinh- TAN HIEP (21-30)'!AN49</f>
        <v>0</v>
      </c>
      <c r="N49" s="220">
        <f>'Ctrinh- TAN HIEP (21-30)'!AF63</f>
        <v>0</v>
      </c>
      <c r="O49" s="138">
        <f>'Ctrinh- TAN HIEP (21-30)'!AN63</f>
        <v>0</v>
      </c>
      <c r="P49" s="138">
        <f>'Ctrinh- TAN HIEP (21-30)'!AN70</f>
        <v>0</v>
      </c>
      <c r="Q49" s="138">
        <f>'Ctrinh- TAN HIEP (21-30)'!AN77</f>
        <v>0</v>
      </c>
      <c r="R49" s="200">
        <f>SUM(T49:AB49,AT49:BE49)</f>
        <v>0</v>
      </c>
      <c r="S49" s="145"/>
      <c r="T49" s="138">
        <f>'Ctrinh- TAN HIEP (21-30)'!AN84</f>
        <v>0</v>
      </c>
      <c r="U49" s="138">
        <f>'Ctrinh- TAN HIEP (21-30)'!AN91</f>
        <v>0</v>
      </c>
      <c r="V49" s="138">
        <f>'Ctrinh- TAN HIEP (21-30)'!AN98</f>
        <v>0</v>
      </c>
      <c r="W49" s="138">
        <f>'Ctrinh- TAN HIEP (21-30)'!AN105</f>
        <v>0</v>
      </c>
      <c r="X49" s="138">
        <f>'Ctrinh- TAN HIEP (21-30)'!AN112</f>
        <v>0</v>
      </c>
      <c r="Y49" s="138">
        <f>'Ctrinh- TAN HIEP (21-30)'!AN119</f>
        <v>0</v>
      </c>
      <c r="Z49" s="138">
        <f>'Ctrinh- TAN HIEP (21-30)'!AN126</f>
        <v>0</v>
      </c>
      <c r="AA49" s="138">
        <f>'Ctrinh- TAN HIEP (21-30)'!AN133</f>
        <v>0</v>
      </c>
      <c r="AB49" s="263">
        <f>SUM(AD49:AR49)</f>
        <v>0</v>
      </c>
      <c r="AC49" s="263"/>
      <c r="AD49" s="138">
        <f>'Ctrinh- TAN HIEP (21-30)'!AN141</f>
        <v>0</v>
      </c>
      <c r="AE49" s="138">
        <f>'Ctrinh- TAN HIEP (21-30)'!AN166</f>
        <v>0</v>
      </c>
      <c r="AF49" s="138">
        <f>'Ctrinh- TAN HIEP (21-30)'!AN170</f>
        <v>0</v>
      </c>
      <c r="AG49" s="138">
        <f>'Ctrinh- TAN HIEP (21-30)'!AN174</f>
        <v>0</v>
      </c>
      <c r="AH49" s="138">
        <f>'Ctrinh- TAN HIEP (21-30)'!AN178</f>
        <v>0</v>
      </c>
      <c r="AI49" s="138">
        <f>'Ctrinh- TAN HIEP (21-30)'!AN182</f>
        <v>0</v>
      </c>
      <c r="AJ49" s="138">
        <f>'Ctrinh- TAN HIEP (21-30)'!AN186</f>
        <v>0</v>
      </c>
      <c r="AK49" s="138">
        <f>'Ctrinh- TAN HIEP (21-30)'!AN191</f>
        <v>0</v>
      </c>
      <c r="AL49" s="138">
        <f>'Ctrinh- TAN HIEP (21-30)'!AN195</f>
        <v>0</v>
      </c>
      <c r="AM49" s="138">
        <f>'Ctrinh- TAN HIEP (21-30)'!AN202</f>
        <v>0</v>
      </c>
      <c r="AN49" s="138">
        <f>'Ctrinh- TAN HIEP (21-30)'!AN209</f>
        <v>0</v>
      </c>
      <c r="AO49" s="138">
        <f>'Ctrinh- TAN HIEP (21-30)'!AN216</f>
        <v>0</v>
      </c>
      <c r="AP49" s="138">
        <f>'Ctrinh- TAN HIEP (21-30)'!AN223</f>
        <v>0</v>
      </c>
      <c r="AQ49" s="138">
        <f>'Ctrinh- TAN HIEP (21-30)'!AN230</f>
        <v>0</v>
      </c>
      <c r="AR49" s="138">
        <f>'Ctrinh- TAN HIEP (21-30)'!AN234</f>
        <v>0</v>
      </c>
      <c r="AS49" s="155">
        <f>$D49-$BH49</f>
        <v>0</v>
      </c>
      <c r="AT49" s="220">
        <f>'Ctrinh- TAN HIEP (21-30)'!AN242</f>
        <v>0</v>
      </c>
      <c r="AU49" s="138">
        <f>'Ctrinh- TAN HIEP (21-30)'!AN249</f>
        <v>0</v>
      </c>
      <c r="AV49" s="138">
        <f>'Ctrinh- TAN HIEP (21-30)'!AN256</f>
        <v>0</v>
      </c>
      <c r="AW49" s="138">
        <f>'Ctrinh- TAN HIEP (21-30)'!AN263</f>
        <v>0</v>
      </c>
      <c r="AX49" s="138">
        <f>'Ctrinh- TAN HIEP (21-30)'!AN270</f>
        <v>0</v>
      </c>
      <c r="AY49" s="138">
        <f>'Ctrinh- TAN HIEP (21-30)'!AN277</f>
        <v>0</v>
      </c>
      <c r="AZ49" s="138">
        <f>'Ctrinh- TAN HIEP (21-30)'!AN284</f>
        <v>0</v>
      </c>
      <c r="BA49" s="138">
        <f>'Ctrinh- TAN HIEP (21-30)'!AN291</f>
        <v>0</v>
      </c>
      <c r="BB49" s="138">
        <f>'Ctrinh- TAN HIEP (21-30)'!AN298</f>
        <v>0</v>
      </c>
      <c r="BC49" s="138">
        <f>'Ctrinh- TAN HIEP (21-30)'!AN305</f>
        <v>0</v>
      </c>
      <c r="BD49" s="138">
        <f>'Ctrinh- TAN HIEP (21-30)'!AN312</f>
        <v>0</v>
      </c>
      <c r="BE49" s="138">
        <f>'Ctrinh- TAN HIEP (21-30)'!AN319</f>
        <v>0</v>
      </c>
      <c r="BF49" s="145">
        <f>'Ctrinh- TAN HIEP (21-30)'!AN326</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'Ctrinh- TAN HIEP (21-30)'!AO7</f>
        <v>0</v>
      </c>
      <c r="H50" s="263">
        <f>'Ctrinh- TAN HIEP (21-30)'!AO14</f>
        <v>0</v>
      </c>
      <c r="I50" s="263">
        <f>'Ctrinh- TAN HIEP (21-30)'!AO21</f>
        <v>0</v>
      </c>
      <c r="J50" s="263">
        <f>'Ctrinh- TAN HIEP (21-30)'!AO28</f>
        <v>0</v>
      </c>
      <c r="K50" s="263">
        <f>'Ctrinh- TAN HIEP (21-30)'!AO35</f>
        <v>0</v>
      </c>
      <c r="L50" s="263">
        <f>'Ctrinh- TAN HIEP (21-30)'!AO42</f>
        <v>0</v>
      </c>
      <c r="M50" s="263">
        <f>'Ctrinh- TAN HIEP (21-30)'!AO49</f>
        <v>0</v>
      </c>
      <c r="N50" s="270">
        <f>'Ctrinh- TAN HIEP (21-30)'!AH63</f>
        <v>0</v>
      </c>
      <c r="O50" s="263">
        <f>'Ctrinh- TAN HIEP (21-30)'!AO63</f>
        <v>0</v>
      </c>
      <c r="P50" s="263">
        <f>'Ctrinh- TAN HIEP (21-30)'!AO70</f>
        <v>0</v>
      </c>
      <c r="Q50" s="263">
        <f>'Ctrinh- TAN HIEP (21-30)'!AO77</f>
        <v>0</v>
      </c>
      <c r="R50" s="262">
        <f>SUM(T50:AB50,AU50:BE50)</f>
        <v>0</v>
      </c>
      <c r="S50" s="262"/>
      <c r="T50" s="263">
        <f>'Ctrinh- TAN HIEP (21-30)'!AO84</f>
        <v>0</v>
      </c>
      <c r="U50" s="263">
        <f>'Ctrinh- TAN HIEP (21-30)'!AO91</f>
        <v>0</v>
      </c>
      <c r="V50" s="263">
        <f>'Ctrinh- TAN HIEP (21-30)'!AO98</f>
        <v>0</v>
      </c>
      <c r="W50" s="263">
        <f>'Ctrinh- TAN HIEP (21-30)'!AO105</f>
        <v>0</v>
      </c>
      <c r="X50" s="263">
        <f>'Ctrinh- TAN HIEP (21-30)'!AO112</f>
        <v>0</v>
      </c>
      <c r="Y50" s="263">
        <f>'Ctrinh- TAN HIEP (21-30)'!AO119</f>
        <v>0</v>
      </c>
      <c r="Z50" s="263">
        <f>'Ctrinh- TAN HIEP (21-30)'!AO126</f>
        <v>0</v>
      </c>
      <c r="AA50" s="263">
        <f>'Ctrinh- TAN HIEP (21-30)'!AO133</f>
        <v>0</v>
      </c>
      <c r="AB50" s="263">
        <f t="shared" ref="AB50:AB62" si="23">SUM(AD50:AS50)</f>
        <v>0</v>
      </c>
      <c r="AC50" s="263"/>
      <c r="AD50" s="263">
        <f>'Ctrinh- TAN HIEP (21-30)'!AO141</f>
        <v>0</v>
      </c>
      <c r="AE50" s="263">
        <f>'Ctrinh- TAN HIEP (21-30)'!AO166</f>
        <v>0</v>
      </c>
      <c r="AF50" s="263">
        <f>'Ctrinh- TAN HIEP (21-30)'!AO170</f>
        <v>0</v>
      </c>
      <c r="AG50" s="263">
        <f>'Ctrinh- TAN HIEP (21-30)'!AO174</f>
        <v>0</v>
      </c>
      <c r="AH50" s="263">
        <f>'Ctrinh- TAN HIEP (21-30)'!AO178</f>
        <v>0</v>
      </c>
      <c r="AI50" s="263">
        <f>'Ctrinh- TAN HIEP (21-30)'!AO182</f>
        <v>0</v>
      </c>
      <c r="AJ50" s="263">
        <f>'Ctrinh- TAN HIEP (21-30)'!AO186</f>
        <v>0</v>
      </c>
      <c r="AK50" s="263">
        <f>'Ctrinh- TAN HIEP (21-30)'!AO191</f>
        <v>0</v>
      </c>
      <c r="AL50" s="263">
        <f>'Ctrinh- TAN HIEP (21-30)'!AO195</f>
        <v>0</v>
      </c>
      <c r="AM50" s="263">
        <f>'Ctrinh- TAN HIEP (21-30)'!AO202</f>
        <v>0</v>
      </c>
      <c r="AN50" s="263">
        <f>'Ctrinh- TAN HIEP (21-30)'!AO209</f>
        <v>0</v>
      </c>
      <c r="AO50" s="263">
        <f>'Ctrinh- TAN HIEP (21-30)'!AO216</f>
        <v>0</v>
      </c>
      <c r="AP50" s="263">
        <f>'Ctrinh- TAN HIEP (21-30)'!AO223</f>
        <v>0</v>
      </c>
      <c r="AQ50" s="263">
        <f>'Ctrinh- TAN HIEP (21-30)'!AO230</f>
        <v>0</v>
      </c>
      <c r="AR50" s="263">
        <f>'Ctrinh- TAN HIEP (21-30)'!AO234</f>
        <v>0</v>
      </c>
      <c r="AS50" s="263">
        <f>'Ctrinh- TAN HIEP (21-30)'!AO238</f>
        <v>0</v>
      </c>
      <c r="AT50" s="263">
        <f>$D50-$BH50</f>
        <v>0</v>
      </c>
      <c r="AU50" s="263">
        <f>'Ctrinh- TAN HIEP (21-30)'!AO249</f>
        <v>0</v>
      </c>
      <c r="AV50" s="263">
        <f>'Ctrinh- TAN HIEP (21-30)'!AO256</f>
        <v>0</v>
      </c>
      <c r="AW50" s="263">
        <f>'Ctrinh- TAN HIEP (21-30)'!AO263</f>
        <v>0</v>
      </c>
      <c r="AX50" s="263">
        <f>'Ctrinh- TAN HIEP (21-30)'!AO270</f>
        <v>0</v>
      </c>
      <c r="AY50" s="263">
        <f>'Ctrinh- TAN HIEP (21-30)'!AO277</f>
        <v>0</v>
      </c>
      <c r="AZ50" s="263">
        <f>'Ctrinh- TAN HIEP (21-30)'!AO284</f>
        <v>0</v>
      </c>
      <c r="BA50" s="263">
        <f>'Ctrinh- TAN HIEP (21-30)'!AO291</f>
        <v>0</v>
      </c>
      <c r="BB50" s="263">
        <f>'Ctrinh- TAN HIEP (21-30)'!AO298</f>
        <v>0</v>
      </c>
      <c r="BC50" s="263">
        <f>'Ctrinh- TAN HIEP (21-30)'!AO305</f>
        <v>0</v>
      </c>
      <c r="BD50" s="263">
        <f>'Ctrinh- TAN HIEP (21-30)'!AO312</f>
        <v>0</v>
      </c>
      <c r="BE50" s="263">
        <f>'Ctrinh- TAN HIEP (21-30)'!AO319</f>
        <v>0</v>
      </c>
      <c r="BF50" s="262">
        <f>'Ctrinh- TAN HIEP (21-30)'!AO326</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382"/>
      <c r="E51" s="200">
        <f t="shared" si="13"/>
        <v>0</v>
      </c>
      <c r="F51" s="138">
        <f t="shared" si="17"/>
        <v>0</v>
      </c>
      <c r="G51" s="138">
        <f>'Ctrinh- TAN HIEP (21-30)'!AP7</f>
        <v>0</v>
      </c>
      <c r="H51" s="138">
        <f>'Ctrinh- TAN HIEP (21-30)'!AP14</f>
        <v>0</v>
      </c>
      <c r="I51" s="138">
        <f>'Ctrinh- TAN HIEP (21-30)'!AP21</f>
        <v>0</v>
      </c>
      <c r="J51" s="138">
        <f>'Ctrinh- TAN HIEP (21-30)'!AP28</f>
        <v>0</v>
      </c>
      <c r="K51" s="138">
        <f>'Ctrinh- TAN HIEP (21-30)'!AP35</f>
        <v>0</v>
      </c>
      <c r="L51" s="138">
        <f>'Ctrinh- TAN HIEP (21-30)'!AP42</f>
        <v>0</v>
      </c>
      <c r="M51" s="138">
        <f>'Ctrinh- TAN HIEP (21-30)'!AP49</f>
        <v>0</v>
      </c>
      <c r="N51" s="220">
        <f>'Ctrinh- TAN HIEP (21-30)'!W63</f>
        <v>0</v>
      </c>
      <c r="O51" s="138">
        <f>'Ctrinh- TAN HIEP (21-30)'!AP63</f>
        <v>0</v>
      </c>
      <c r="P51" s="138">
        <f>'Ctrinh- TAN HIEP (21-30)'!AP70</f>
        <v>0</v>
      </c>
      <c r="Q51" s="138">
        <f>'Ctrinh- TAN HIEP (21-30)'!AP77</f>
        <v>0</v>
      </c>
      <c r="R51" s="200">
        <f>SUM(T51:AB51,AV51:BE51,AT51)</f>
        <v>0</v>
      </c>
      <c r="S51" s="145"/>
      <c r="T51" s="138">
        <f>'Ctrinh- TAN HIEP (21-30)'!AP84</f>
        <v>0</v>
      </c>
      <c r="U51" s="138">
        <f>'Ctrinh- TAN HIEP (21-30)'!AP91</f>
        <v>0</v>
      </c>
      <c r="V51" s="138">
        <f>'Ctrinh- TAN HIEP (21-30)'!AP98</f>
        <v>0</v>
      </c>
      <c r="W51" s="138">
        <f>'Ctrinh- TAN HIEP (21-30)'!AP105</f>
        <v>0</v>
      </c>
      <c r="X51" s="138">
        <f>'Ctrinh- TAN HIEP (21-30)'!AP112</f>
        <v>0</v>
      </c>
      <c r="Y51" s="138">
        <f>'Ctrinh- TAN HIEP (21-30)'!AP119</f>
        <v>0</v>
      </c>
      <c r="Z51" s="138">
        <f>'Ctrinh- TAN HIEP (21-30)'!AP126</f>
        <v>0</v>
      </c>
      <c r="AA51" s="138">
        <f>'Ctrinh- TAN HIEP (21-30)'!AP133</f>
        <v>0</v>
      </c>
      <c r="AB51" s="263">
        <f t="shared" si="23"/>
        <v>0</v>
      </c>
      <c r="AC51" s="263"/>
      <c r="AD51" s="138">
        <f>'Ctrinh- TAN HIEP (21-30)'!AP141</f>
        <v>0</v>
      </c>
      <c r="AE51" s="138">
        <f>'Ctrinh- TAN HIEP (21-30)'!AP166</f>
        <v>0</v>
      </c>
      <c r="AF51" s="138">
        <f>'Ctrinh- TAN HIEP (21-30)'!AP170</f>
        <v>0</v>
      </c>
      <c r="AG51" s="138">
        <f>'Ctrinh- TAN HIEP (21-30)'!AP174</f>
        <v>0</v>
      </c>
      <c r="AH51" s="138">
        <f>'Ctrinh- TAN HIEP (21-30)'!AP178</f>
        <v>0</v>
      </c>
      <c r="AI51" s="138">
        <f>'Ctrinh- TAN HIEP (21-30)'!AP182</f>
        <v>0</v>
      </c>
      <c r="AJ51" s="138">
        <f>'Ctrinh- TAN HIEP (21-30)'!AP186</f>
        <v>0</v>
      </c>
      <c r="AK51" s="138">
        <f>'Ctrinh- TAN HIEP (21-30)'!AP191</f>
        <v>0</v>
      </c>
      <c r="AL51" s="138">
        <f>'Ctrinh- TAN HIEP (21-30)'!AP195</f>
        <v>0</v>
      </c>
      <c r="AM51" s="138">
        <f>'Ctrinh- TAN HIEP (21-30)'!AP202</f>
        <v>0</v>
      </c>
      <c r="AN51" s="138">
        <f>'Ctrinh- TAN HIEP (21-30)'!AP209</f>
        <v>0</v>
      </c>
      <c r="AO51" s="138">
        <f>'Ctrinh- TAN HIEP (21-30)'!AP216</f>
        <v>0</v>
      </c>
      <c r="AP51" s="138">
        <f>'Ctrinh- TAN HIEP (21-30)'!AP223</f>
        <v>0</v>
      </c>
      <c r="AQ51" s="138">
        <f>'Ctrinh- TAN HIEP (21-30)'!AP230</f>
        <v>0</v>
      </c>
      <c r="AR51" s="138">
        <f>'Ctrinh- TAN HIEP (21-30)'!AP234</f>
        <v>0</v>
      </c>
      <c r="AS51" s="138">
        <f>'Ctrinh- TAN HIEP (21-30)'!AP238</f>
        <v>0</v>
      </c>
      <c r="AT51" s="220">
        <f>'Ctrinh- TAN HIEP (21-30)'!AP242</f>
        <v>0</v>
      </c>
      <c r="AU51" s="155">
        <f>$D51-$BH51</f>
        <v>0</v>
      </c>
      <c r="AV51" s="138">
        <f>'Ctrinh- TAN HIEP (21-30)'!AP256</f>
        <v>0</v>
      </c>
      <c r="AW51" s="138">
        <f>'Ctrinh- TAN HIEP (21-30)'!AP263</f>
        <v>0</v>
      </c>
      <c r="AX51" s="138">
        <f>'Ctrinh- TAN HIEP (21-30)'!AP270</f>
        <v>0</v>
      </c>
      <c r="AY51" s="138">
        <f>'Ctrinh- TAN HIEP (21-30)'!AP277</f>
        <v>0</v>
      </c>
      <c r="AZ51" s="138">
        <f>'Ctrinh- TAN HIEP (21-30)'!AP284</f>
        <v>0</v>
      </c>
      <c r="BA51" s="138">
        <f>'Ctrinh- TAN HIEP (21-30)'!AP291</f>
        <v>0</v>
      </c>
      <c r="BB51" s="138">
        <f>'Ctrinh- TAN HIEP (21-30)'!AP298</f>
        <v>0</v>
      </c>
      <c r="BC51" s="138">
        <f>'Ctrinh- TAN HIEP (21-30)'!AP305</f>
        <v>0</v>
      </c>
      <c r="BD51" s="138">
        <f>'Ctrinh- TAN HIEP (21-30)'!AP312</f>
        <v>0</v>
      </c>
      <c r="BE51" s="138">
        <f>'Ctrinh- TAN HIEP (21-30)'!AP319</f>
        <v>0</v>
      </c>
      <c r="BF51" s="145">
        <f>'Ctrinh- TAN HIEP (21-30)'!AP326</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'Ctrinh- TAN HIEP (21-30)'!AQ7</f>
        <v>0</v>
      </c>
      <c r="H52" s="138">
        <f>'Ctrinh- TAN HIEP (21-30)'!AQ14</f>
        <v>0</v>
      </c>
      <c r="I52" s="138">
        <f>'Ctrinh- TAN HIEP (21-30)'!AQ21</f>
        <v>0</v>
      </c>
      <c r="J52" s="138">
        <f>'Ctrinh- TAN HIEP (21-30)'!AQ28</f>
        <v>0</v>
      </c>
      <c r="K52" s="138">
        <f>'Ctrinh- TAN HIEP (21-30)'!AQ35</f>
        <v>0</v>
      </c>
      <c r="L52" s="138">
        <f>'Ctrinh- TAN HIEP (21-30)'!AQ42</f>
        <v>0</v>
      </c>
      <c r="M52" s="138">
        <f>'Ctrinh- TAN HIEP (21-30)'!AQ49</f>
        <v>0</v>
      </c>
      <c r="N52" s="220">
        <f>'Ctrinh- TAN HIEP (21-30)'!AP63</f>
        <v>0</v>
      </c>
      <c r="O52" s="138">
        <f>'Ctrinh- TAN HIEP (21-30)'!AQ63</f>
        <v>0</v>
      </c>
      <c r="P52" s="138">
        <f>'Ctrinh- TAN HIEP (21-30)'!AQ70</f>
        <v>0</v>
      </c>
      <c r="Q52" s="138">
        <f>'Ctrinh- TAN HIEP (21-30)'!AQ77</f>
        <v>0</v>
      </c>
      <c r="R52" s="200">
        <f>SUM(T52:AB52,AW52:BE52,AT52:AU52)</f>
        <v>0</v>
      </c>
      <c r="S52" s="145"/>
      <c r="T52" s="138">
        <f>'Ctrinh- TAN HIEP (21-30)'!AQ84</f>
        <v>0</v>
      </c>
      <c r="U52" s="138">
        <f>'Ctrinh- TAN HIEP (21-30)'!AQ91</f>
        <v>0</v>
      </c>
      <c r="V52" s="138">
        <f>'Ctrinh- TAN HIEP (21-30)'!AQ98</f>
        <v>0</v>
      </c>
      <c r="W52" s="138">
        <f>'Ctrinh- TAN HIEP (21-30)'!AQ105</f>
        <v>0</v>
      </c>
      <c r="X52" s="138">
        <f>'Ctrinh- TAN HIEP (21-30)'!AQ112</f>
        <v>0</v>
      </c>
      <c r="Y52" s="138">
        <f>'Ctrinh- TAN HIEP (21-30)'!AQ119</f>
        <v>0</v>
      </c>
      <c r="Z52" s="138">
        <f>'Ctrinh- TAN HIEP (21-30)'!AQ126</f>
        <v>0</v>
      </c>
      <c r="AA52" s="138">
        <f>'Ctrinh- TAN HIEP (21-30)'!AQ133</f>
        <v>0</v>
      </c>
      <c r="AB52" s="263">
        <f t="shared" si="23"/>
        <v>0</v>
      </c>
      <c r="AC52" s="263"/>
      <c r="AD52" s="138">
        <f>'Ctrinh- TAN HIEP (21-30)'!AQ141</f>
        <v>0</v>
      </c>
      <c r="AE52" s="138">
        <f>'Ctrinh- TAN HIEP (21-30)'!AQ166</f>
        <v>0</v>
      </c>
      <c r="AF52" s="138">
        <f>'Ctrinh- TAN HIEP (21-30)'!AQ170</f>
        <v>0</v>
      </c>
      <c r="AG52" s="138">
        <f>'Ctrinh- TAN HIEP (21-30)'!AQ174</f>
        <v>0</v>
      </c>
      <c r="AH52" s="138">
        <f>'Ctrinh- TAN HIEP (21-30)'!AQ178</f>
        <v>0</v>
      </c>
      <c r="AI52" s="138">
        <f>'Ctrinh- TAN HIEP (21-30)'!AQ182</f>
        <v>0</v>
      </c>
      <c r="AJ52" s="138">
        <f>'Ctrinh- TAN HIEP (21-30)'!AQ186</f>
        <v>0</v>
      </c>
      <c r="AK52" s="138">
        <f>'Ctrinh- TAN HIEP (21-30)'!AQ191</f>
        <v>0</v>
      </c>
      <c r="AL52" s="138">
        <f>'Ctrinh- TAN HIEP (21-30)'!AQ195</f>
        <v>0</v>
      </c>
      <c r="AM52" s="138">
        <f>'Ctrinh- TAN HIEP (21-30)'!AQ202</f>
        <v>0</v>
      </c>
      <c r="AN52" s="138">
        <f>'Ctrinh- TAN HIEP (21-30)'!AQ209</f>
        <v>0</v>
      </c>
      <c r="AO52" s="138">
        <f>'Ctrinh- TAN HIEP (21-30)'!AQ216</f>
        <v>0</v>
      </c>
      <c r="AP52" s="138">
        <f>'Ctrinh- TAN HIEP (21-30)'!AQ223</f>
        <v>0</v>
      </c>
      <c r="AQ52" s="138">
        <f>'Ctrinh- TAN HIEP (21-30)'!AQ230</f>
        <v>0</v>
      </c>
      <c r="AR52" s="138">
        <f>'Ctrinh- TAN HIEP (21-30)'!AQ234</f>
        <v>0</v>
      </c>
      <c r="AS52" s="138">
        <f>'Ctrinh- TAN HIEP (21-30)'!AQ238</f>
        <v>0</v>
      </c>
      <c r="AT52" s="220">
        <f>'Ctrinh- TAN HIEP (21-30)'!AQ242</f>
        <v>0</v>
      </c>
      <c r="AU52" s="138">
        <f>'Ctrinh- TAN HIEP (21-30)'!AQ249</f>
        <v>0</v>
      </c>
      <c r="AV52" s="155">
        <f>$D52-$BH52</f>
        <v>0</v>
      </c>
      <c r="AW52" s="138">
        <f>'Ctrinh- TAN HIEP (21-30)'!AQ263</f>
        <v>0</v>
      </c>
      <c r="AX52" s="138">
        <f>'Ctrinh- TAN HIEP (21-30)'!AQ270</f>
        <v>0</v>
      </c>
      <c r="AY52" s="138">
        <f>'Ctrinh- TAN HIEP (21-30)'!AQ277</f>
        <v>0</v>
      </c>
      <c r="AZ52" s="138">
        <f>'Ctrinh- TAN HIEP (21-30)'!AQ284</f>
        <v>0</v>
      </c>
      <c r="BA52" s="138">
        <f>'Ctrinh- TAN HIEP (21-30)'!AQ291</f>
        <v>0</v>
      </c>
      <c r="BB52" s="138">
        <f>'Ctrinh- TAN HIEP (21-30)'!AQ298</f>
        <v>0</v>
      </c>
      <c r="BC52" s="138">
        <f>'Ctrinh- TAN HIEP (21-30)'!AQ305</f>
        <v>0</v>
      </c>
      <c r="BD52" s="138">
        <f>'Ctrinh- TAN HIEP (21-30)'!AQ312</f>
        <v>0</v>
      </c>
      <c r="BE52" s="138">
        <f>'Ctrinh- TAN HIEP (21-30)'!AQ319</f>
        <v>0</v>
      </c>
      <c r="BF52" s="145">
        <f>'Ctrinh- TAN HIEP (21-30)'!AQ326</f>
        <v>0</v>
      </c>
      <c r="BG52" s="138"/>
      <c r="BH52" s="138">
        <f t="shared" si="22"/>
        <v>0</v>
      </c>
      <c r="BI52" s="146">
        <f>$AV$64-BH52</f>
        <v>0</v>
      </c>
      <c r="BJ52" s="138">
        <f t="shared" si="20"/>
        <v>0</v>
      </c>
      <c r="BK52" s="152"/>
      <c r="BL52" s="159"/>
    </row>
    <row r="53" spans="1:64" s="158" customFormat="1" ht="15.75" customHeight="1">
      <c r="A53" s="317">
        <v>2.13</v>
      </c>
      <c r="B53" s="157" t="s">
        <v>99</v>
      </c>
      <c r="C53" s="156" t="s">
        <v>100</v>
      </c>
      <c r="D53" s="382"/>
      <c r="E53" s="200">
        <f t="shared" si="13"/>
        <v>0</v>
      </c>
      <c r="F53" s="138">
        <f t="shared" si="17"/>
        <v>0</v>
      </c>
      <c r="G53" s="138">
        <f>'Ctrinh- TAN HIEP (21-30)'!AR7</f>
        <v>0</v>
      </c>
      <c r="H53" s="138">
        <f>'Ctrinh- TAN HIEP (21-30)'!AR14</f>
        <v>0</v>
      </c>
      <c r="I53" s="138">
        <f>'Ctrinh- TAN HIEP (21-30)'!AR21</f>
        <v>0</v>
      </c>
      <c r="J53" s="138">
        <f>'Ctrinh- TAN HIEP (21-30)'!AR28</f>
        <v>0</v>
      </c>
      <c r="K53" s="138">
        <f>'Ctrinh- TAN HIEP (21-30)'!AR35</f>
        <v>0</v>
      </c>
      <c r="L53" s="138">
        <f>'Ctrinh- TAN HIEP (21-30)'!AR42</f>
        <v>0</v>
      </c>
      <c r="M53" s="138">
        <f>'Ctrinh- TAN HIEP (21-30)'!AR49</f>
        <v>0</v>
      </c>
      <c r="N53" s="220">
        <f>'Ctrinh- TAN HIEP (21-30)'!AI63</f>
        <v>0</v>
      </c>
      <c r="O53" s="138">
        <f>'Ctrinh- TAN HIEP (21-30)'!AR63</f>
        <v>0</v>
      </c>
      <c r="P53" s="138">
        <f>'Ctrinh- TAN HIEP (21-30)'!AR70</f>
        <v>0</v>
      </c>
      <c r="Q53" s="138">
        <f>'Ctrinh- TAN HIEP (21-30)'!AR77</f>
        <v>0</v>
      </c>
      <c r="R53" s="200">
        <f>SUM(T53:AB53,AX53:BE53,AT53:AV53)</f>
        <v>0</v>
      </c>
      <c r="S53" s="145"/>
      <c r="T53" s="138">
        <f>'Ctrinh- TAN HIEP (21-30)'!AR84</f>
        <v>0</v>
      </c>
      <c r="U53" s="138">
        <f>'Ctrinh- TAN HIEP (21-30)'!AR91</f>
        <v>0</v>
      </c>
      <c r="V53" s="138">
        <f>'Ctrinh- TAN HIEP (21-30)'!AR98</f>
        <v>0</v>
      </c>
      <c r="W53" s="138">
        <f>'Ctrinh- TAN HIEP (21-30)'!AR105</f>
        <v>0</v>
      </c>
      <c r="X53" s="138">
        <f>'Ctrinh- TAN HIEP (21-30)'!AR112</f>
        <v>0</v>
      </c>
      <c r="Y53" s="138">
        <f>'Ctrinh- TAN HIEP (21-30)'!AR119</f>
        <v>0</v>
      </c>
      <c r="Z53" s="138">
        <f>'Ctrinh- TAN HIEP (21-30)'!AR126</f>
        <v>0</v>
      </c>
      <c r="AA53" s="138">
        <f>'Ctrinh- TAN HIEP (21-30)'!AR133</f>
        <v>0</v>
      </c>
      <c r="AB53" s="263">
        <f t="shared" si="23"/>
        <v>0</v>
      </c>
      <c r="AC53" s="263"/>
      <c r="AD53" s="138">
        <f>'Ctrinh- TAN HIEP (21-30)'!AR141</f>
        <v>0</v>
      </c>
      <c r="AE53" s="138">
        <f>'Ctrinh- TAN HIEP (21-30)'!AR166</f>
        <v>0</v>
      </c>
      <c r="AF53" s="138">
        <f>'Ctrinh- TAN HIEP (21-30)'!AR170</f>
        <v>0</v>
      </c>
      <c r="AG53" s="138">
        <f>'Ctrinh- TAN HIEP (21-30)'!AR174</f>
        <v>0</v>
      </c>
      <c r="AH53" s="138">
        <f>'Ctrinh- TAN HIEP (21-30)'!AR178</f>
        <v>0</v>
      </c>
      <c r="AI53" s="138">
        <f>'Ctrinh- TAN HIEP (21-30)'!AR182</f>
        <v>0</v>
      </c>
      <c r="AJ53" s="138">
        <f>'Ctrinh- TAN HIEP (21-30)'!AR186</f>
        <v>0</v>
      </c>
      <c r="AK53" s="138">
        <f>'Ctrinh- TAN HIEP (21-30)'!AR191</f>
        <v>0</v>
      </c>
      <c r="AL53" s="138">
        <f>'Ctrinh- TAN HIEP (21-30)'!AR195</f>
        <v>0</v>
      </c>
      <c r="AM53" s="138">
        <f>'Ctrinh- TAN HIEP (21-30)'!AR202</f>
        <v>0</v>
      </c>
      <c r="AN53" s="138">
        <f>'Ctrinh- TAN HIEP (21-30)'!AR209</f>
        <v>0</v>
      </c>
      <c r="AO53" s="138">
        <f>'Ctrinh- TAN HIEP (21-30)'!AR216</f>
        <v>0</v>
      </c>
      <c r="AP53" s="138">
        <f>'Ctrinh- TAN HIEP (21-30)'!AR223</f>
        <v>0</v>
      </c>
      <c r="AQ53" s="138">
        <f>'Ctrinh- TAN HIEP (21-30)'!AR230</f>
        <v>0</v>
      </c>
      <c r="AR53" s="138">
        <f>'Ctrinh- TAN HIEP (21-30)'!AR234</f>
        <v>0</v>
      </c>
      <c r="AS53" s="138">
        <f>'Ctrinh- TAN HIEP (21-30)'!AR238</f>
        <v>0</v>
      </c>
      <c r="AT53" s="220">
        <f>'Ctrinh- TAN HIEP (21-30)'!AR242</f>
        <v>0</v>
      </c>
      <c r="AU53" s="138">
        <f>'Ctrinh- TAN HIEP (21-30)'!AR249</f>
        <v>0</v>
      </c>
      <c r="AV53" s="138">
        <f>'Ctrinh- TAN HIEP (21-30)'!AR256</f>
        <v>0</v>
      </c>
      <c r="AW53" s="155">
        <f>$D53-$BH53</f>
        <v>0</v>
      </c>
      <c r="AX53" s="138">
        <f>'Ctrinh- TAN HIEP (21-30)'!AR270</f>
        <v>0</v>
      </c>
      <c r="AY53" s="138">
        <f>'Ctrinh- TAN HIEP (21-30)'!AR277</f>
        <v>0</v>
      </c>
      <c r="AZ53" s="138">
        <f>'Ctrinh- TAN HIEP (21-30)'!AR284</f>
        <v>0</v>
      </c>
      <c r="BA53" s="138">
        <f>'Ctrinh- TAN HIEP (21-30)'!AR291</f>
        <v>0</v>
      </c>
      <c r="BB53" s="138">
        <f>'Ctrinh- TAN HIEP (21-30)'!AR298</f>
        <v>0</v>
      </c>
      <c r="BC53" s="138">
        <f>'Ctrinh- TAN HIEP (21-30)'!AR305</f>
        <v>0</v>
      </c>
      <c r="BD53" s="138">
        <f>'Ctrinh- TAN HIEP (21-30)'!AR312</f>
        <v>0</v>
      </c>
      <c r="BE53" s="138">
        <f>'Ctrinh- TAN HIEP (21-30)'!AR319</f>
        <v>0</v>
      </c>
      <c r="BF53" s="145">
        <f>'Ctrinh- TAN HIEP (21-30)'!AR326</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'Ctrinh- TAN HIEP (21-30)'!AS7</f>
        <v>0</v>
      </c>
      <c r="H54" s="138">
        <f>'Ctrinh- TAN HIEP (21-30)'!AS14</f>
        <v>0</v>
      </c>
      <c r="I54" s="138">
        <f>'Ctrinh- TAN HIEP (21-30)'!AS21</f>
        <v>0</v>
      </c>
      <c r="J54" s="138">
        <f>'Ctrinh- TAN HIEP (21-30)'!AS28</f>
        <v>0</v>
      </c>
      <c r="K54" s="138">
        <f>'Ctrinh- TAN HIEP (21-30)'!AS35</f>
        <v>0</v>
      </c>
      <c r="L54" s="138">
        <f>'Ctrinh- TAN HIEP (21-30)'!AS42</f>
        <v>0</v>
      </c>
      <c r="M54" s="138">
        <f>'Ctrinh- TAN HIEP (21-30)'!AS49</f>
        <v>0</v>
      </c>
      <c r="N54" s="220">
        <f>'Ctrinh- TAN HIEP (21-30)'!AR63</f>
        <v>0</v>
      </c>
      <c r="O54" s="138">
        <f>'Ctrinh- TAN HIEP (21-30)'!AS63</f>
        <v>0</v>
      </c>
      <c r="P54" s="138">
        <f>'Ctrinh- TAN HIEP (21-30)'!AS70</f>
        <v>0</v>
      </c>
      <c r="Q54" s="138">
        <f>'Ctrinh- TAN HIEP (21-30)'!AS77</f>
        <v>0</v>
      </c>
      <c r="R54" s="200">
        <f>SUM(T54:AB54,AY54:BE54,AT54:AW54)</f>
        <v>0</v>
      </c>
      <c r="S54" s="145"/>
      <c r="T54" s="138">
        <f>'Ctrinh- TAN HIEP (21-30)'!AS84</f>
        <v>0</v>
      </c>
      <c r="U54" s="138">
        <f>'Ctrinh- TAN HIEP (21-30)'!AS91</f>
        <v>0</v>
      </c>
      <c r="V54" s="138">
        <f>'Ctrinh- TAN HIEP (21-30)'!AS98</f>
        <v>0</v>
      </c>
      <c r="W54" s="138">
        <f>'Ctrinh- TAN HIEP (21-30)'!AS105</f>
        <v>0</v>
      </c>
      <c r="X54" s="138">
        <f>'Ctrinh- TAN HIEP (21-30)'!AS112</f>
        <v>0</v>
      </c>
      <c r="Y54" s="138">
        <f>'Ctrinh- TAN HIEP (21-30)'!AS119</f>
        <v>0</v>
      </c>
      <c r="Z54" s="138">
        <f>'Ctrinh- TAN HIEP (21-30)'!AS126</f>
        <v>0</v>
      </c>
      <c r="AA54" s="138">
        <f>'Ctrinh- TAN HIEP (21-30)'!AS133</f>
        <v>0</v>
      </c>
      <c r="AB54" s="263">
        <f t="shared" si="23"/>
        <v>0</v>
      </c>
      <c r="AC54" s="263"/>
      <c r="AD54" s="138">
        <f>'Ctrinh- TAN HIEP (21-30)'!AS141</f>
        <v>0</v>
      </c>
      <c r="AE54" s="138">
        <f>'Ctrinh- TAN HIEP (21-30)'!AS166</f>
        <v>0</v>
      </c>
      <c r="AF54" s="138">
        <f>'Ctrinh- TAN HIEP (21-30)'!AS170</f>
        <v>0</v>
      </c>
      <c r="AG54" s="138">
        <f>'Ctrinh- TAN HIEP (21-30)'!AS174</f>
        <v>0</v>
      </c>
      <c r="AH54" s="138">
        <f>'Ctrinh- TAN HIEP (21-30)'!AS178</f>
        <v>0</v>
      </c>
      <c r="AI54" s="138">
        <f>'Ctrinh- TAN HIEP (21-30)'!AS182</f>
        <v>0</v>
      </c>
      <c r="AJ54" s="138">
        <f>'Ctrinh- TAN HIEP (21-30)'!AS186</f>
        <v>0</v>
      </c>
      <c r="AK54" s="138">
        <f>'Ctrinh- TAN HIEP (21-30)'!AS191</f>
        <v>0</v>
      </c>
      <c r="AL54" s="138">
        <f>'Ctrinh- TAN HIEP (21-30)'!AS195</f>
        <v>0</v>
      </c>
      <c r="AM54" s="138">
        <f>'Ctrinh- TAN HIEP (21-30)'!AS202</f>
        <v>0</v>
      </c>
      <c r="AN54" s="138">
        <f>'Ctrinh- TAN HIEP (21-30)'!AS209</f>
        <v>0</v>
      </c>
      <c r="AO54" s="138">
        <f>'Ctrinh- TAN HIEP (21-30)'!AS216</f>
        <v>0</v>
      </c>
      <c r="AP54" s="138">
        <f>'Ctrinh- TAN HIEP (21-30)'!AS223</f>
        <v>0</v>
      </c>
      <c r="AQ54" s="138">
        <f>'Ctrinh- TAN HIEP (21-30)'!AS230</f>
        <v>0</v>
      </c>
      <c r="AR54" s="138">
        <f>'Ctrinh- TAN HIEP (21-30)'!AS234</f>
        <v>0</v>
      </c>
      <c r="AS54" s="138">
        <f>'Ctrinh- TAN HIEP (21-30)'!AS238</f>
        <v>0</v>
      </c>
      <c r="AT54" s="220">
        <f>'Ctrinh- TAN HIEP (21-30)'!AS242</f>
        <v>0</v>
      </c>
      <c r="AU54" s="138">
        <f>'Ctrinh- TAN HIEP (21-30)'!AS249</f>
        <v>0</v>
      </c>
      <c r="AV54" s="138">
        <f>'Ctrinh- TAN HIEP (21-30)'!AS256</f>
        <v>0</v>
      </c>
      <c r="AW54" s="138">
        <f>'Ctrinh- TAN HIEP (21-30)'!AS263</f>
        <v>0</v>
      </c>
      <c r="AX54" s="155">
        <f>$D54-$BH54</f>
        <v>0</v>
      </c>
      <c r="AY54" s="138">
        <f>'Ctrinh- TAN HIEP (21-30)'!AS277</f>
        <v>0</v>
      </c>
      <c r="AZ54" s="138">
        <f>'Ctrinh- TAN HIEP (21-30)'!AS284</f>
        <v>0</v>
      </c>
      <c r="BA54" s="138">
        <f>'Ctrinh- TAN HIEP (21-30)'!AS291</f>
        <v>0</v>
      </c>
      <c r="BB54" s="138">
        <f>'Ctrinh- TAN HIEP (21-30)'!AS298</f>
        <v>0</v>
      </c>
      <c r="BC54" s="138">
        <f>'Ctrinh- TAN HIEP (21-30)'!AS305</f>
        <v>0</v>
      </c>
      <c r="BD54" s="138">
        <f>'Ctrinh- TAN HIEP (21-30)'!AS312</f>
        <v>0</v>
      </c>
      <c r="BE54" s="138">
        <f>'Ctrinh- TAN HIEP (21-30)'!AS319</f>
        <v>0</v>
      </c>
      <c r="BF54" s="145">
        <f>'Ctrinh- TAN HIEP (21-30)'!AS326</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382"/>
      <c r="E55" s="200">
        <f t="shared" si="13"/>
        <v>0</v>
      </c>
      <c r="F55" s="138">
        <f t="shared" si="17"/>
        <v>0</v>
      </c>
      <c r="G55" s="138">
        <f>'Ctrinh- TAN HIEP (21-30)'!AT7</f>
        <v>0</v>
      </c>
      <c r="H55" s="138">
        <f>'Ctrinh- TAN HIEP (21-30)'!AT14</f>
        <v>0</v>
      </c>
      <c r="I55" s="138">
        <f>'Ctrinh- TAN HIEP (21-30)'!AT21</f>
        <v>0</v>
      </c>
      <c r="J55" s="138">
        <f>'Ctrinh- TAN HIEP (21-30)'!AT28</f>
        <v>0</v>
      </c>
      <c r="K55" s="138">
        <f>'Ctrinh- TAN HIEP (21-30)'!AT35</f>
        <v>0</v>
      </c>
      <c r="L55" s="138">
        <f>'Ctrinh- TAN HIEP (21-30)'!AT42</f>
        <v>0</v>
      </c>
      <c r="M55" s="138">
        <f>'Ctrinh- TAN HIEP (21-30)'!AT49</f>
        <v>0</v>
      </c>
      <c r="N55" s="220">
        <f>'Ctrinh- TAN HIEP (21-30)'!AS63</f>
        <v>0</v>
      </c>
      <c r="O55" s="138">
        <f>'Ctrinh- TAN HIEP (21-30)'!AT63</f>
        <v>0</v>
      </c>
      <c r="P55" s="138">
        <f>'Ctrinh- TAN HIEP (21-30)'!AT70</f>
        <v>0</v>
      </c>
      <c r="Q55" s="138">
        <f>'Ctrinh- TAN HIEP (21-30)'!AT77</f>
        <v>0</v>
      </c>
      <c r="R55" s="200">
        <f>SUM(T55:AB55,AZ55:BE55,AT55:AX55)</f>
        <v>0</v>
      </c>
      <c r="S55" s="145"/>
      <c r="T55" s="138">
        <f>'Ctrinh- TAN HIEP (21-30)'!AT84</f>
        <v>0</v>
      </c>
      <c r="U55" s="138">
        <f>'Ctrinh- TAN HIEP (21-30)'!AT91</f>
        <v>0</v>
      </c>
      <c r="V55" s="138">
        <f>'Ctrinh- TAN HIEP (21-30)'!AT98</f>
        <v>0</v>
      </c>
      <c r="W55" s="138">
        <f>'Ctrinh- TAN HIEP (21-30)'!AT105</f>
        <v>0</v>
      </c>
      <c r="X55" s="138">
        <f>'Ctrinh- TAN HIEP (21-30)'!AT112</f>
        <v>0</v>
      </c>
      <c r="Y55" s="138">
        <f>'Ctrinh- TAN HIEP (21-30)'!AT119</f>
        <v>0</v>
      </c>
      <c r="Z55" s="138">
        <f>'Ctrinh- TAN HIEP (21-30)'!AT126</f>
        <v>0</v>
      </c>
      <c r="AA55" s="138">
        <f>'Ctrinh- TAN HIEP (21-30)'!AT133</f>
        <v>0</v>
      </c>
      <c r="AB55" s="263">
        <f t="shared" si="23"/>
        <v>0</v>
      </c>
      <c r="AC55" s="263"/>
      <c r="AD55" s="138">
        <f>'Ctrinh- TAN HIEP (21-30)'!AT141</f>
        <v>0</v>
      </c>
      <c r="AE55" s="138">
        <f>'Ctrinh- TAN HIEP (21-30)'!AT166</f>
        <v>0</v>
      </c>
      <c r="AF55" s="138">
        <f>'Ctrinh- TAN HIEP (21-30)'!AT170</f>
        <v>0</v>
      </c>
      <c r="AG55" s="138">
        <f>'Ctrinh- TAN HIEP (21-30)'!AT174</f>
        <v>0</v>
      </c>
      <c r="AH55" s="138">
        <f>'Ctrinh- TAN HIEP (21-30)'!AT178</f>
        <v>0</v>
      </c>
      <c r="AI55" s="138">
        <f>'Ctrinh- TAN HIEP (21-30)'!AT182</f>
        <v>0</v>
      </c>
      <c r="AJ55" s="138">
        <f>'Ctrinh- TAN HIEP (21-30)'!AT186</f>
        <v>0</v>
      </c>
      <c r="AK55" s="138">
        <f>'Ctrinh- TAN HIEP (21-30)'!AT191</f>
        <v>0</v>
      </c>
      <c r="AL55" s="138">
        <f>'Ctrinh- TAN HIEP (21-30)'!AT195</f>
        <v>0</v>
      </c>
      <c r="AM55" s="138">
        <f>'Ctrinh- TAN HIEP (21-30)'!AT202</f>
        <v>0</v>
      </c>
      <c r="AN55" s="138">
        <f>'Ctrinh- TAN HIEP (21-30)'!AT209</f>
        <v>0</v>
      </c>
      <c r="AO55" s="138">
        <f>'Ctrinh- TAN HIEP (21-30)'!AT216</f>
        <v>0</v>
      </c>
      <c r="AP55" s="138">
        <f>'Ctrinh- TAN HIEP (21-30)'!AT223</f>
        <v>0</v>
      </c>
      <c r="AQ55" s="138">
        <f>'Ctrinh- TAN HIEP (21-30)'!AT230</f>
        <v>0</v>
      </c>
      <c r="AR55" s="138">
        <f>'Ctrinh- TAN HIEP (21-30)'!AT234</f>
        <v>0</v>
      </c>
      <c r="AS55" s="138">
        <f>'Ctrinh- TAN HIEP (21-30)'!AT238</f>
        <v>0</v>
      </c>
      <c r="AT55" s="220">
        <f>'Ctrinh- TAN HIEP (21-30)'!AT242</f>
        <v>0</v>
      </c>
      <c r="AU55" s="138">
        <f>'Ctrinh- TAN HIEP (21-30)'!AT249</f>
        <v>0</v>
      </c>
      <c r="AV55" s="138">
        <f>'Ctrinh- TAN HIEP (21-30)'!AT256</f>
        <v>0</v>
      </c>
      <c r="AW55" s="138">
        <f>'Ctrinh- TAN HIEP (21-30)'!AT263</f>
        <v>0</v>
      </c>
      <c r="AX55" s="138">
        <f>'Ctrinh- TAN HIEP (21-30)'!AT270</f>
        <v>0</v>
      </c>
      <c r="AY55" s="155">
        <f>$D55-$BH55</f>
        <v>0</v>
      </c>
      <c r="AZ55" s="138">
        <f>'Ctrinh- TAN HIEP (21-30)'!AT284</f>
        <v>0</v>
      </c>
      <c r="BA55" s="138">
        <f>'Ctrinh- TAN HIEP (21-30)'!AT291</f>
        <v>0</v>
      </c>
      <c r="BB55" s="138">
        <f>'Ctrinh- TAN HIEP (21-30)'!AT298</f>
        <v>0</v>
      </c>
      <c r="BC55" s="138">
        <f>'Ctrinh- TAN HIEP (21-30)'!AT305</f>
        <v>0</v>
      </c>
      <c r="BD55" s="138">
        <f>'Ctrinh- TAN HIEP (21-30)'!AT312</f>
        <v>0</v>
      </c>
      <c r="BE55" s="138">
        <f>'Ctrinh- TAN HIEP (21-30)'!AT319</f>
        <v>0</v>
      </c>
      <c r="BF55" s="145">
        <f>'Ctrinh- TAN HIEP (21-30)'!AT326</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'Ctrinh- TAN HIEP (21-30)'!AU7</f>
        <v>0</v>
      </c>
      <c r="H56" s="138">
        <f>'Ctrinh- TAN HIEP (21-30)'!AU14</f>
        <v>0</v>
      </c>
      <c r="I56" s="138">
        <f>'Ctrinh- TAN HIEP (21-30)'!AU21</f>
        <v>0</v>
      </c>
      <c r="J56" s="138">
        <f>'Ctrinh- TAN HIEP (21-30)'!AU28</f>
        <v>0</v>
      </c>
      <c r="K56" s="138">
        <f>'Ctrinh- TAN HIEP (21-30)'!AU35</f>
        <v>0</v>
      </c>
      <c r="L56" s="138">
        <f>'Ctrinh- TAN HIEP (21-30)'!AU42</f>
        <v>0</v>
      </c>
      <c r="M56" s="138">
        <f>'Ctrinh- TAN HIEP (21-30)'!AU49</f>
        <v>0</v>
      </c>
      <c r="N56" s="220">
        <f>'Ctrinh- TAN HIEP (21-30)'!AT63</f>
        <v>0</v>
      </c>
      <c r="O56" s="138">
        <f>'Ctrinh- TAN HIEP (21-30)'!AU63</f>
        <v>0</v>
      </c>
      <c r="P56" s="138">
        <f>'Ctrinh- TAN HIEP (21-30)'!AU70</f>
        <v>0</v>
      </c>
      <c r="Q56" s="138">
        <f>'Ctrinh- TAN HIEP (21-30)'!AU77</f>
        <v>0</v>
      </c>
      <c r="R56" s="200">
        <f>SUM(T56:AB56,BA56:BE56,AT56:AY56)</f>
        <v>0</v>
      </c>
      <c r="S56" s="145"/>
      <c r="T56" s="138">
        <f>'Ctrinh- TAN HIEP (21-30)'!AU84</f>
        <v>0</v>
      </c>
      <c r="U56" s="138">
        <f>'Ctrinh- TAN HIEP (21-30)'!AU91</f>
        <v>0</v>
      </c>
      <c r="V56" s="138">
        <f>'Ctrinh- TAN HIEP (21-30)'!AU98</f>
        <v>0</v>
      </c>
      <c r="W56" s="138">
        <f>'Ctrinh- TAN HIEP (21-30)'!AU105</f>
        <v>0</v>
      </c>
      <c r="X56" s="138">
        <f>'Ctrinh- TAN HIEP (21-30)'!AU112</f>
        <v>0</v>
      </c>
      <c r="Y56" s="138">
        <f>'Ctrinh- TAN HIEP (21-30)'!AU119</f>
        <v>0</v>
      </c>
      <c r="Z56" s="138">
        <f>'Ctrinh- TAN HIEP (21-30)'!AU126</f>
        <v>0</v>
      </c>
      <c r="AA56" s="138">
        <f>'Ctrinh- TAN HIEP (21-30)'!AU133</f>
        <v>0</v>
      </c>
      <c r="AB56" s="263">
        <f t="shared" si="23"/>
        <v>0</v>
      </c>
      <c r="AC56" s="263"/>
      <c r="AD56" s="138">
        <f>'Ctrinh- TAN HIEP (21-30)'!AU141</f>
        <v>0</v>
      </c>
      <c r="AE56" s="138">
        <f>'Ctrinh- TAN HIEP (21-30)'!AU166</f>
        <v>0</v>
      </c>
      <c r="AF56" s="138">
        <f>'Ctrinh- TAN HIEP (21-30)'!AU170</f>
        <v>0</v>
      </c>
      <c r="AG56" s="138">
        <f>'Ctrinh- TAN HIEP (21-30)'!AU174</f>
        <v>0</v>
      </c>
      <c r="AH56" s="138">
        <f>'Ctrinh- TAN HIEP (21-30)'!AU178</f>
        <v>0</v>
      </c>
      <c r="AI56" s="138">
        <f>'Ctrinh- TAN HIEP (21-30)'!AU182</f>
        <v>0</v>
      </c>
      <c r="AJ56" s="138">
        <f>'Ctrinh- TAN HIEP (21-30)'!AU186</f>
        <v>0</v>
      </c>
      <c r="AK56" s="138">
        <f>'Ctrinh- TAN HIEP (21-30)'!AU191</f>
        <v>0</v>
      </c>
      <c r="AL56" s="138">
        <f>'Ctrinh- TAN HIEP (21-30)'!AU195</f>
        <v>0</v>
      </c>
      <c r="AM56" s="138">
        <f>'Ctrinh- TAN HIEP (21-30)'!AU202</f>
        <v>0</v>
      </c>
      <c r="AN56" s="138">
        <f>'Ctrinh- TAN HIEP (21-30)'!AU209</f>
        <v>0</v>
      </c>
      <c r="AO56" s="138">
        <f>'Ctrinh- TAN HIEP (21-30)'!AU216</f>
        <v>0</v>
      </c>
      <c r="AP56" s="138">
        <f>'Ctrinh- TAN HIEP (21-30)'!AU223</f>
        <v>0</v>
      </c>
      <c r="AQ56" s="138">
        <f>'Ctrinh- TAN HIEP (21-30)'!AU230</f>
        <v>0</v>
      </c>
      <c r="AR56" s="138">
        <f>'Ctrinh- TAN HIEP (21-30)'!AU234</f>
        <v>0</v>
      </c>
      <c r="AS56" s="138">
        <f>'Ctrinh- TAN HIEP (21-30)'!AU238</f>
        <v>0</v>
      </c>
      <c r="AT56" s="220">
        <f>'Ctrinh- TAN HIEP (21-30)'!AU242</f>
        <v>0</v>
      </c>
      <c r="AU56" s="138">
        <f>'Ctrinh- TAN HIEP (21-30)'!AU249</f>
        <v>0</v>
      </c>
      <c r="AV56" s="138">
        <f>'Ctrinh- TAN HIEP (21-30)'!AU256</f>
        <v>0</v>
      </c>
      <c r="AW56" s="138">
        <f>'Ctrinh- TAN HIEP (21-30)'!AU263</f>
        <v>0</v>
      </c>
      <c r="AX56" s="138">
        <f>'Ctrinh- TAN HIEP (21-30)'!AU270</f>
        <v>0</v>
      </c>
      <c r="AY56" s="138">
        <f>'Ctrinh- TAN HIEP (21-30)'!AU277</f>
        <v>0</v>
      </c>
      <c r="AZ56" s="155">
        <f>$D56-$BH56</f>
        <v>0</v>
      </c>
      <c r="BA56" s="138">
        <f>'Ctrinh- TAN HIEP (21-30)'!AU291</f>
        <v>0</v>
      </c>
      <c r="BB56" s="138">
        <f>'Ctrinh- TAN HIEP (21-30)'!AU298</f>
        <v>0</v>
      </c>
      <c r="BC56" s="138">
        <f>'Ctrinh- TAN HIEP (21-30)'!AU305</f>
        <v>0</v>
      </c>
      <c r="BD56" s="138">
        <f>'Ctrinh- TAN HIEP (21-30)'!AU312</f>
        <v>0</v>
      </c>
      <c r="BE56" s="138">
        <f>'Ctrinh- TAN HIEP (21-30)'!AU319</f>
        <v>0</v>
      </c>
      <c r="BF56" s="145">
        <f>'Ctrinh- TAN HIEP (21-30)'!AU326</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'Ctrinh- TAN HIEP (21-30)'!AV7</f>
        <v>0</v>
      </c>
      <c r="H57" s="138">
        <f>'Ctrinh- TAN HIEP (21-30)'!AV14</f>
        <v>0</v>
      </c>
      <c r="I57" s="138">
        <f>'Ctrinh- TAN HIEP (21-30)'!AV21</f>
        <v>0</v>
      </c>
      <c r="J57" s="138">
        <f>'Ctrinh- TAN HIEP (21-30)'!AV28</f>
        <v>0</v>
      </c>
      <c r="K57" s="138">
        <f>'Ctrinh- TAN HIEP (21-30)'!AV35</f>
        <v>0</v>
      </c>
      <c r="L57" s="138">
        <f>'Ctrinh- TAN HIEP (21-30)'!AV42</f>
        <v>0</v>
      </c>
      <c r="M57" s="138">
        <f>'Ctrinh- TAN HIEP (21-30)'!AV49</f>
        <v>0</v>
      </c>
      <c r="N57" s="220">
        <f>'Ctrinh- TAN HIEP (21-30)'!AU63</f>
        <v>0</v>
      </c>
      <c r="O57" s="138">
        <f>'Ctrinh- TAN HIEP (21-30)'!AV63</f>
        <v>0</v>
      </c>
      <c r="P57" s="138">
        <f>'Ctrinh- TAN HIEP (21-30)'!AV70</f>
        <v>0</v>
      </c>
      <c r="Q57" s="138">
        <f>'Ctrinh- TAN HIEP (21-30)'!AV77</f>
        <v>0</v>
      </c>
      <c r="R57" s="200">
        <f>SUM(T57:AB57,BB57:BE57,AT57:AZ57)</f>
        <v>0</v>
      </c>
      <c r="S57" s="145"/>
      <c r="T57" s="138">
        <f>'Ctrinh- TAN HIEP (21-30)'!AV84</f>
        <v>0</v>
      </c>
      <c r="U57" s="138">
        <f>'Ctrinh- TAN HIEP (21-30)'!AV91</f>
        <v>0</v>
      </c>
      <c r="V57" s="138">
        <f>'Ctrinh- TAN HIEP (21-30)'!AV98</f>
        <v>0</v>
      </c>
      <c r="W57" s="138">
        <f>'Ctrinh- TAN HIEP (21-30)'!AV105</f>
        <v>0</v>
      </c>
      <c r="X57" s="138">
        <f>'Ctrinh- TAN HIEP (21-30)'!AV112</f>
        <v>0</v>
      </c>
      <c r="Y57" s="138">
        <f>'Ctrinh- TAN HIEP (21-30)'!AV119</f>
        <v>0</v>
      </c>
      <c r="Z57" s="138">
        <f>'Ctrinh- TAN HIEP (21-30)'!AV126</f>
        <v>0</v>
      </c>
      <c r="AA57" s="138">
        <f>'Ctrinh- TAN HIEP (21-30)'!AV133</f>
        <v>0</v>
      </c>
      <c r="AB57" s="263">
        <f t="shared" si="23"/>
        <v>0</v>
      </c>
      <c r="AC57" s="263"/>
      <c r="AD57" s="138">
        <f>'Ctrinh- TAN HIEP (21-30)'!AV141</f>
        <v>0</v>
      </c>
      <c r="AE57" s="138">
        <f>'Ctrinh- TAN HIEP (21-30)'!AV166</f>
        <v>0</v>
      </c>
      <c r="AF57" s="138">
        <f>'Ctrinh- TAN HIEP (21-30)'!AV170</f>
        <v>0</v>
      </c>
      <c r="AG57" s="138">
        <f>'Ctrinh- TAN HIEP (21-30)'!AV174</f>
        <v>0</v>
      </c>
      <c r="AH57" s="138">
        <f>'Ctrinh- TAN HIEP (21-30)'!AV178</f>
        <v>0</v>
      </c>
      <c r="AI57" s="138">
        <f>'Ctrinh- TAN HIEP (21-30)'!AV182</f>
        <v>0</v>
      </c>
      <c r="AJ57" s="138">
        <f>'Ctrinh- TAN HIEP (21-30)'!AV186</f>
        <v>0</v>
      </c>
      <c r="AK57" s="138">
        <f>'Ctrinh- TAN HIEP (21-30)'!AV191</f>
        <v>0</v>
      </c>
      <c r="AL57" s="138">
        <f>'Ctrinh- TAN HIEP (21-30)'!AV195</f>
        <v>0</v>
      </c>
      <c r="AM57" s="138">
        <f>'Ctrinh- TAN HIEP (21-30)'!AV202</f>
        <v>0</v>
      </c>
      <c r="AN57" s="138">
        <f>'Ctrinh- TAN HIEP (21-30)'!AV209</f>
        <v>0</v>
      </c>
      <c r="AO57" s="138">
        <f>'Ctrinh- TAN HIEP (21-30)'!AV216</f>
        <v>0</v>
      </c>
      <c r="AP57" s="138">
        <f>'Ctrinh- TAN HIEP (21-30)'!AV223</f>
        <v>0</v>
      </c>
      <c r="AQ57" s="138">
        <f>'Ctrinh- TAN HIEP (21-30)'!AV230</f>
        <v>0</v>
      </c>
      <c r="AR57" s="138">
        <f>'Ctrinh- TAN HIEP (21-30)'!AV234</f>
        <v>0</v>
      </c>
      <c r="AS57" s="138">
        <f>'Ctrinh- TAN HIEP (21-30)'!AV238</f>
        <v>0</v>
      </c>
      <c r="AT57" s="220">
        <f>'Ctrinh- TAN HIEP (21-30)'!AV242</f>
        <v>0</v>
      </c>
      <c r="AU57" s="138">
        <f>'Ctrinh- TAN HIEP (21-30)'!AV249</f>
        <v>0</v>
      </c>
      <c r="AV57" s="138">
        <f>'Ctrinh- TAN HIEP (21-30)'!AV256</f>
        <v>0</v>
      </c>
      <c r="AW57" s="138">
        <f>'Ctrinh- TAN HIEP (21-30)'!AV263</f>
        <v>0</v>
      </c>
      <c r="AX57" s="138">
        <f>'Ctrinh- TAN HIEP (21-30)'!AV270</f>
        <v>0</v>
      </c>
      <c r="AY57" s="138">
        <f>'Ctrinh- TAN HIEP (21-30)'!AV277</f>
        <v>0</v>
      </c>
      <c r="AZ57" s="138">
        <f>'Ctrinh- TAN HIEP (21-30)'!AV284</f>
        <v>0</v>
      </c>
      <c r="BA57" s="155">
        <f>$D57-$BH57</f>
        <v>0</v>
      </c>
      <c r="BB57" s="138">
        <f>'Ctrinh- TAN HIEP (21-30)'!AV298</f>
        <v>0</v>
      </c>
      <c r="BC57" s="138">
        <f>'Ctrinh- TAN HIEP (21-30)'!AV305</f>
        <v>0</v>
      </c>
      <c r="BD57" s="138">
        <f>'Ctrinh- TAN HIEP (21-30)'!AV312</f>
        <v>0</v>
      </c>
      <c r="BE57" s="138">
        <f>'Ctrinh- TAN HIEP (21-30)'!AV319</f>
        <v>0</v>
      </c>
      <c r="BF57" s="145">
        <f>'Ctrinh- TAN HIEP (21-30)'!AV326</f>
        <v>0</v>
      </c>
      <c r="BG57" s="138"/>
      <c r="BH57" s="138">
        <f t="shared" si="22"/>
        <v>0</v>
      </c>
      <c r="BI57" s="146">
        <f>$BA$64-BH57</f>
        <v>0</v>
      </c>
      <c r="BJ57" s="138">
        <f t="shared" si="20"/>
        <v>0</v>
      </c>
      <c r="BK57" s="152"/>
      <c r="BL57" s="159"/>
    </row>
    <row r="58" spans="1:64" ht="15.75" customHeight="1">
      <c r="A58" s="317">
        <v>2.1800000000000002</v>
      </c>
      <c r="B58" s="157" t="s">
        <v>672</v>
      </c>
      <c r="C58" s="156" t="s">
        <v>122</v>
      </c>
      <c r="D58" s="384"/>
      <c r="E58" s="200">
        <f t="shared" si="13"/>
        <v>0</v>
      </c>
      <c r="F58" s="138">
        <f t="shared" si="17"/>
        <v>0</v>
      </c>
      <c r="G58" s="138">
        <f>'Ctrinh- TAN HIEP (21-30)'!AW7</f>
        <v>0</v>
      </c>
      <c r="H58" s="138">
        <f>'Ctrinh- TAN HIEP (21-30)'!AW14</f>
        <v>0</v>
      </c>
      <c r="I58" s="138">
        <f>'Ctrinh- TAN HIEP (21-30)'!AW21</f>
        <v>0</v>
      </c>
      <c r="J58" s="138">
        <f>'Ctrinh- TAN HIEP (21-30)'!AW28</f>
        <v>0</v>
      </c>
      <c r="K58" s="138">
        <f>'Ctrinh- TAN HIEP (21-30)'!AW35</f>
        <v>0</v>
      </c>
      <c r="L58" s="138">
        <f>'Ctrinh- TAN HIEP (21-30)'!AW42</f>
        <v>0</v>
      </c>
      <c r="M58" s="138">
        <f>'Ctrinh- TAN HIEP (21-30)'!AW49</f>
        <v>0</v>
      </c>
      <c r="N58" s="220">
        <f>'Ctrinh- TAN HIEP (21-30)'!AQ63</f>
        <v>0</v>
      </c>
      <c r="O58" s="138">
        <f>'Ctrinh- TAN HIEP (21-30)'!AW63</f>
        <v>0</v>
      </c>
      <c r="P58" s="138">
        <f>'Ctrinh- TAN HIEP (21-30)'!AW70</f>
        <v>0</v>
      </c>
      <c r="Q58" s="138">
        <f>'Ctrinh- TAN HIEP (21-30)'!AW77</f>
        <v>0</v>
      </c>
      <c r="R58" s="200">
        <f>SUM(T58:AB58,BC58:BE58,AT58:BA58)</f>
        <v>0</v>
      </c>
      <c r="S58" s="145"/>
      <c r="T58" s="138">
        <f>'Ctrinh- TAN HIEP (21-30)'!AW84</f>
        <v>0</v>
      </c>
      <c r="U58" s="138">
        <f>'Ctrinh- TAN HIEP (21-30)'!AW91</f>
        <v>0</v>
      </c>
      <c r="V58" s="138">
        <f>'Ctrinh- TAN HIEP (21-30)'!AW98</f>
        <v>0</v>
      </c>
      <c r="W58" s="138">
        <f>'Ctrinh- TAN HIEP (21-30)'!AW105</f>
        <v>0</v>
      </c>
      <c r="X58" s="138">
        <f>'Ctrinh- TAN HIEP (21-30)'!AW112</f>
        <v>0</v>
      </c>
      <c r="Y58" s="138">
        <f>'Ctrinh- TAN HIEP (21-30)'!AW119</f>
        <v>0</v>
      </c>
      <c r="Z58" s="138">
        <f>'Ctrinh- TAN HIEP (21-30)'!AW126</f>
        <v>0</v>
      </c>
      <c r="AA58" s="138">
        <f>'Ctrinh- TAN HIEP (21-30)'!AW133</f>
        <v>0</v>
      </c>
      <c r="AB58" s="263">
        <f t="shared" si="23"/>
        <v>0</v>
      </c>
      <c r="AC58" s="263"/>
      <c r="AD58" s="138">
        <f>'Ctrinh- TAN HIEP (21-30)'!AW141</f>
        <v>0</v>
      </c>
      <c r="AE58" s="138">
        <f>'Ctrinh- TAN HIEP (21-30)'!AW166</f>
        <v>0</v>
      </c>
      <c r="AF58" s="138">
        <f>'Ctrinh- TAN HIEP (21-30)'!AW170</f>
        <v>0</v>
      </c>
      <c r="AG58" s="138">
        <f>'Ctrinh- TAN HIEP (21-30)'!AW174</f>
        <v>0</v>
      </c>
      <c r="AH58" s="138">
        <f>'Ctrinh- TAN HIEP (21-30)'!AW178</f>
        <v>0</v>
      </c>
      <c r="AI58" s="138">
        <f>'Ctrinh- TAN HIEP (21-30)'!AW182</f>
        <v>0</v>
      </c>
      <c r="AJ58" s="138">
        <f>'Ctrinh- TAN HIEP (21-30)'!AW186</f>
        <v>0</v>
      </c>
      <c r="AK58" s="138">
        <f>'Ctrinh- TAN HIEP (21-30)'!AW191</f>
        <v>0</v>
      </c>
      <c r="AL58" s="138">
        <f>'Ctrinh- TAN HIEP (21-30)'!AW195</f>
        <v>0</v>
      </c>
      <c r="AM58" s="138">
        <f>'Ctrinh- TAN HIEP (21-30)'!AW202</f>
        <v>0</v>
      </c>
      <c r="AN58" s="138">
        <f>'Ctrinh- TAN HIEP (21-30)'!AW209</f>
        <v>0</v>
      </c>
      <c r="AO58" s="138">
        <f>'Ctrinh- TAN HIEP (21-30)'!AW216</f>
        <v>0</v>
      </c>
      <c r="AP58" s="138">
        <f>'Ctrinh- TAN HIEP (21-30)'!AW223</f>
        <v>0</v>
      </c>
      <c r="AQ58" s="138">
        <f>'Ctrinh- TAN HIEP (21-30)'!AW230</f>
        <v>0</v>
      </c>
      <c r="AR58" s="138">
        <f>'Ctrinh- TAN HIEP (21-30)'!AW234</f>
        <v>0</v>
      </c>
      <c r="AS58" s="138">
        <f>'Ctrinh- TAN HIEP (21-30)'!AW238</f>
        <v>0</v>
      </c>
      <c r="AT58" s="220">
        <f>'Ctrinh- TAN HIEP (21-30)'!AW242</f>
        <v>0</v>
      </c>
      <c r="AU58" s="138">
        <f>'Ctrinh- TAN HIEP (21-30)'!AW249</f>
        <v>0</v>
      </c>
      <c r="AV58" s="138">
        <f>'Ctrinh- TAN HIEP (21-30)'!AW256</f>
        <v>0</v>
      </c>
      <c r="AW58" s="138">
        <f>'Ctrinh- TAN HIEP (21-30)'!AW263</f>
        <v>0</v>
      </c>
      <c r="AX58" s="138">
        <f>'Ctrinh- TAN HIEP (21-30)'!AW270</f>
        <v>0</v>
      </c>
      <c r="AY58" s="138">
        <f>'Ctrinh- TAN HIEP (21-30)'!AW277</f>
        <v>0</v>
      </c>
      <c r="AZ58" s="138">
        <f>'Ctrinh- TAN HIEP (21-30)'!AW284</f>
        <v>0</v>
      </c>
      <c r="BA58" s="138">
        <f>'Ctrinh- TAN HIEP (21-30)'!AW291</f>
        <v>0</v>
      </c>
      <c r="BB58" s="155">
        <f>$D58-$BH58</f>
        <v>0</v>
      </c>
      <c r="BC58" s="138">
        <f>'Ctrinh- TAN HIEP (21-30)'!AW305</f>
        <v>0</v>
      </c>
      <c r="BD58" s="138">
        <f>'Ctrinh- TAN HIEP (21-30)'!AW312</f>
        <v>0</v>
      </c>
      <c r="BE58" s="138">
        <f>'Ctrinh- TAN HIEP (21-30)'!AW319</f>
        <v>0</v>
      </c>
      <c r="BF58" s="145">
        <f>'Ctrinh- TAN HIEP (21-30)'!AW326</f>
        <v>0</v>
      </c>
      <c r="BG58" s="138"/>
      <c r="BH58" s="138">
        <f t="shared" si="22"/>
        <v>0</v>
      </c>
      <c r="BI58" s="146">
        <f>$BB$64-BH58</f>
        <v>0</v>
      </c>
      <c r="BJ58" s="138">
        <f t="shared" si="20"/>
        <v>0</v>
      </c>
      <c r="BK58" s="152"/>
    </row>
    <row r="59" spans="1:64" ht="15.75" customHeight="1">
      <c r="A59" s="317">
        <v>2.19</v>
      </c>
      <c r="B59" s="157" t="s">
        <v>140</v>
      </c>
      <c r="C59" s="156" t="s">
        <v>123</v>
      </c>
      <c r="D59" s="384"/>
      <c r="E59" s="200">
        <f t="shared" si="13"/>
        <v>0</v>
      </c>
      <c r="F59" s="138">
        <f t="shared" si="17"/>
        <v>0</v>
      </c>
      <c r="G59" s="138">
        <f>'Ctrinh- TAN HIEP (21-30)'!AX7</f>
        <v>0</v>
      </c>
      <c r="H59" s="138">
        <f>'Ctrinh- TAN HIEP (21-30)'!AX14</f>
        <v>0</v>
      </c>
      <c r="I59" s="138">
        <f>'Ctrinh- TAN HIEP (21-30)'!AX21</f>
        <v>0</v>
      </c>
      <c r="J59" s="138">
        <f>'Ctrinh- TAN HIEP (21-30)'!AX28</f>
        <v>0</v>
      </c>
      <c r="K59" s="138">
        <f>'Ctrinh- TAN HIEP (21-30)'!AX35</f>
        <v>0</v>
      </c>
      <c r="L59" s="138">
        <f>'Ctrinh- TAN HIEP (21-30)'!AX42</f>
        <v>0</v>
      </c>
      <c r="M59" s="138">
        <f>'Ctrinh- TAN HIEP (21-30)'!AX49</f>
        <v>0</v>
      </c>
      <c r="N59" s="220">
        <f>'Ctrinh- TAN HIEP (21-30)'!AW63</f>
        <v>0</v>
      </c>
      <c r="O59" s="138">
        <f>'Ctrinh- TAN HIEP (21-30)'!AX63</f>
        <v>0</v>
      </c>
      <c r="P59" s="138">
        <f>'Ctrinh- TAN HIEP (21-30)'!AX70</f>
        <v>0</v>
      </c>
      <c r="Q59" s="138">
        <f>'Ctrinh- TAN HIEP (21-30)'!AX77</f>
        <v>0</v>
      </c>
      <c r="R59" s="200">
        <f>SUM(T59:AB59,BD59:BE59,AT59:BB59)</f>
        <v>0</v>
      </c>
      <c r="S59" s="145"/>
      <c r="T59" s="138">
        <f>'Ctrinh- TAN HIEP (21-30)'!AX84</f>
        <v>0</v>
      </c>
      <c r="U59" s="138">
        <f>'Ctrinh- TAN HIEP (21-30)'!AX91</f>
        <v>0</v>
      </c>
      <c r="V59" s="138">
        <f>'Ctrinh- TAN HIEP (21-30)'!AX98</f>
        <v>0</v>
      </c>
      <c r="W59" s="138">
        <f>'Ctrinh- TAN HIEP (21-30)'!AX105</f>
        <v>0</v>
      </c>
      <c r="X59" s="138">
        <f>'Ctrinh- TAN HIEP (21-30)'!AX112</f>
        <v>0</v>
      </c>
      <c r="Y59" s="138">
        <f>'Ctrinh- TAN HIEP (21-30)'!AX119</f>
        <v>0</v>
      </c>
      <c r="Z59" s="138">
        <f>'Ctrinh- TAN HIEP (21-30)'!AX126</f>
        <v>0</v>
      </c>
      <c r="AA59" s="138">
        <f>'Ctrinh- TAN HIEP (21-30)'!AX133</f>
        <v>0</v>
      </c>
      <c r="AB59" s="263">
        <f t="shared" si="23"/>
        <v>0</v>
      </c>
      <c r="AC59" s="263"/>
      <c r="AD59" s="138">
        <f>'Ctrinh- TAN HIEP (21-30)'!AX141</f>
        <v>0</v>
      </c>
      <c r="AE59" s="138">
        <f>'Ctrinh- TAN HIEP (21-30)'!AX166</f>
        <v>0</v>
      </c>
      <c r="AF59" s="138">
        <f>'Ctrinh- TAN HIEP (21-30)'!AX170</f>
        <v>0</v>
      </c>
      <c r="AG59" s="138">
        <f>'Ctrinh- TAN HIEP (21-30)'!AX174</f>
        <v>0</v>
      </c>
      <c r="AH59" s="138">
        <f>'Ctrinh- TAN HIEP (21-30)'!AX178</f>
        <v>0</v>
      </c>
      <c r="AI59" s="138">
        <f>'Ctrinh- TAN HIEP (21-30)'!AX182</f>
        <v>0</v>
      </c>
      <c r="AJ59" s="138">
        <f>'Ctrinh- TAN HIEP (21-30)'!AX186</f>
        <v>0</v>
      </c>
      <c r="AK59" s="138">
        <f>'Ctrinh- TAN HIEP (21-30)'!AX191</f>
        <v>0</v>
      </c>
      <c r="AL59" s="138">
        <f>'Ctrinh- TAN HIEP (21-30)'!AX195</f>
        <v>0</v>
      </c>
      <c r="AM59" s="138">
        <f>'Ctrinh- TAN HIEP (21-30)'!AX202</f>
        <v>0</v>
      </c>
      <c r="AN59" s="138">
        <f>'Ctrinh- TAN HIEP (21-30)'!AX209</f>
        <v>0</v>
      </c>
      <c r="AO59" s="138">
        <f>'Ctrinh- TAN HIEP (21-30)'!AX216</f>
        <v>0</v>
      </c>
      <c r="AP59" s="138">
        <f>'Ctrinh- TAN HIEP (21-30)'!AX223</f>
        <v>0</v>
      </c>
      <c r="AQ59" s="138">
        <f>'Ctrinh- TAN HIEP (21-30)'!AX230</f>
        <v>0</v>
      </c>
      <c r="AR59" s="138">
        <f>'Ctrinh- TAN HIEP (21-30)'!AX234</f>
        <v>0</v>
      </c>
      <c r="AS59" s="138">
        <f>'Ctrinh- TAN HIEP (21-30)'!AX238</f>
        <v>0</v>
      </c>
      <c r="AT59" s="220">
        <f>'Ctrinh- TAN HIEP (21-30)'!AX242</f>
        <v>0</v>
      </c>
      <c r="AU59" s="138">
        <f>'Ctrinh- TAN HIEP (21-30)'!AX249</f>
        <v>0</v>
      </c>
      <c r="AV59" s="138">
        <f>'Ctrinh- TAN HIEP (21-30)'!AX256</f>
        <v>0</v>
      </c>
      <c r="AW59" s="138">
        <f>'Ctrinh- TAN HIEP (21-30)'!AX263</f>
        <v>0</v>
      </c>
      <c r="AX59" s="138">
        <f>'Ctrinh- TAN HIEP (21-30)'!AX270</f>
        <v>0</v>
      </c>
      <c r="AY59" s="138">
        <f>'Ctrinh- TAN HIEP (21-30)'!AX277</f>
        <v>0</v>
      </c>
      <c r="AZ59" s="138">
        <f>'Ctrinh- TAN HIEP (21-30)'!AX284</f>
        <v>0</v>
      </c>
      <c r="BA59" s="138">
        <f>'Ctrinh- TAN HIEP (21-30)'!AX291</f>
        <v>0</v>
      </c>
      <c r="BB59" s="138">
        <f>'Ctrinh- TAN HIEP (21-30)'!AX298</f>
        <v>0</v>
      </c>
      <c r="BC59" s="155">
        <f>$D59-$BH59</f>
        <v>0</v>
      </c>
      <c r="BD59" s="138">
        <f>'Ctrinh- TAN HIEP (21-30)'!AX312</f>
        <v>0</v>
      </c>
      <c r="BE59" s="138">
        <f>'Ctrinh- TAN HIEP (21-30)'!AX319</f>
        <v>0</v>
      </c>
      <c r="BF59" s="145">
        <f>'Ctrinh- TAN HIEP (21-30)'!AX326</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'Ctrinh- TAN HIEP (21-30)'!AY7</f>
        <v>0</v>
      </c>
      <c r="H60" s="138">
        <f>'Ctrinh- TAN HIEP (21-30)'!AY14</f>
        <v>0</v>
      </c>
      <c r="I60" s="138">
        <f>'Ctrinh- TAN HIEP (21-30)'!AY21</f>
        <v>0</v>
      </c>
      <c r="J60" s="138">
        <f>'Ctrinh- TAN HIEP (21-30)'!AY28</f>
        <v>0</v>
      </c>
      <c r="K60" s="138">
        <f>'Ctrinh- TAN HIEP (21-30)'!AY35</f>
        <v>0</v>
      </c>
      <c r="L60" s="138">
        <f>'Ctrinh- TAN HIEP (21-30)'!AY42</f>
        <v>0</v>
      </c>
      <c r="M60" s="138">
        <f>'Ctrinh- TAN HIEP (21-30)'!AY49</f>
        <v>0</v>
      </c>
      <c r="N60" s="220">
        <f>'Ctrinh- TAN HIEP (21-30)'!AX63</f>
        <v>0</v>
      </c>
      <c r="O60" s="138">
        <f>'Ctrinh- TAN HIEP (21-30)'!AY63</f>
        <v>0</v>
      </c>
      <c r="P60" s="138">
        <f>'Ctrinh- TAN HIEP (21-30)'!AY70</f>
        <v>0</v>
      </c>
      <c r="Q60" s="138">
        <f>'Ctrinh- TAN HIEP (21-30)'!AY77</f>
        <v>0</v>
      </c>
      <c r="R60" s="200">
        <f>SUM(T60:AB60,BE60,AT60:BC60)</f>
        <v>0</v>
      </c>
      <c r="S60" s="145"/>
      <c r="T60" s="138">
        <f>'Ctrinh- TAN HIEP (21-30)'!AY84</f>
        <v>0</v>
      </c>
      <c r="U60" s="138">
        <f>'Ctrinh- TAN HIEP (21-30)'!AY91</f>
        <v>0</v>
      </c>
      <c r="V60" s="138">
        <f>'Ctrinh- TAN HIEP (21-30)'!AY98</f>
        <v>0</v>
      </c>
      <c r="W60" s="138">
        <f>'Ctrinh- TAN HIEP (21-30)'!AY105</f>
        <v>0</v>
      </c>
      <c r="X60" s="138">
        <f>'Ctrinh- TAN HIEP (21-30)'!AY112</f>
        <v>0</v>
      </c>
      <c r="Y60" s="138">
        <f>'Ctrinh- TAN HIEP (21-30)'!AY119</f>
        <v>0</v>
      </c>
      <c r="Z60" s="138">
        <f>'Ctrinh- TAN HIEP (21-30)'!AY126</f>
        <v>0</v>
      </c>
      <c r="AA60" s="138">
        <f>'Ctrinh- TAN HIEP (21-30)'!AY133</f>
        <v>0</v>
      </c>
      <c r="AB60" s="263">
        <f t="shared" si="23"/>
        <v>0</v>
      </c>
      <c r="AC60" s="263"/>
      <c r="AD60" s="138">
        <f>'Ctrinh- TAN HIEP (21-30)'!AY141</f>
        <v>0</v>
      </c>
      <c r="AE60" s="138">
        <f>'Ctrinh- TAN HIEP (21-30)'!AY166</f>
        <v>0</v>
      </c>
      <c r="AF60" s="138">
        <f>'Ctrinh- TAN HIEP (21-30)'!AY170</f>
        <v>0</v>
      </c>
      <c r="AG60" s="138">
        <f>'Ctrinh- TAN HIEP (21-30)'!AY174</f>
        <v>0</v>
      </c>
      <c r="AH60" s="138">
        <f>'Ctrinh- TAN HIEP (21-30)'!AY178</f>
        <v>0</v>
      </c>
      <c r="AI60" s="138">
        <f>'Ctrinh- TAN HIEP (21-30)'!AY182</f>
        <v>0</v>
      </c>
      <c r="AJ60" s="138">
        <f>'Ctrinh- TAN HIEP (21-30)'!AY186</f>
        <v>0</v>
      </c>
      <c r="AK60" s="138">
        <f>'Ctrinh- TAN HIEP (21-30)'!AY191</f>
        <v>0</v>
      </c>
      <c r="AL60" s="138">
        <f>'Ctrinh- TAN HIEP (21-30)'!AY195</f>
        <v>0</v>
      </c>
      <c r="AM60" s="138">
        <f>'Ctrinh- TAN HIEP (21-30)'!AY202</f>
        <v>0</v>
      </c>
      <c r="AN60" s="138">
        <f>'Ctrinh- TAN HIEP (21-30)'!AY209</f>
        <v>0</v>
      </c>
      <c r="AO60" s="138">
        <f>'Ctrinh- TAN HIEP (21-30)'!AY216</f>
        <v>0</v>
      </c>
      <c r="AP60" s="138">
        <f>'Ctrinh- TAN HIEP (21-30)'!AY223</f>
        <v>0</v>
      </c>
      <c r="AQ60" s="138">
        <f>'Ctrinh- TAN HIEP (21-30)'!AY230</f>
        <v>0</v>
      </c>
      <c r="AR60" s="138">
        <f>'Ctrinh- TAN HIEP (21-30)'!AY234</f>
        <v>0</v>
      </c>
      <c r="AS60" s="138">
        <f>'Ctrinh- TAN HIEP (21-30)'!AY238</f>
        <v>0</v>
      </c>
      <c r="AT60" s="220">
        <f>'Ctrinh- TAN HIEP (21-30)'!AY242</f>
        <v>0</v>
      </c>
      <c r="AU60" s="138">
        <f>'Ctrinh- TAN HIEP (21-30)'!AY249</f>
        <v>0</v>
      </c>
      <c r="AV60" s="138">
        <f>'Ctrinh- TAN HIEP (21-30)'!AY256</f>
        <v>0</v>
      </c>
      <c r="AW60" s="138">
        <f>'Ctrinh- TAN HIEP (21-30)'!AY263</f>
        <v>0</v>
      </c>
      <c r="AX60" s="138">
        <f>'Ctrinh- TAN HIEP (21-30)'!AY270</f>
        <v>0</v>
      </c>
      <c r="AY60" s="138">
        <f>'Ctrinh- TAN HIEP (21-30)'!AY277</f>
        <v>0</v>
      </c>
      <c r="AZ60" s="138">
        <f>'Ctrinh- TAN HIEP (21-30)'!AY284</f>
        <v>0</v>
      </c>
      <c r="BA60" s="138">
        <f>'Ctrinh- TAN HIEP (21-30)'!AY291</f>
        <v>0</v>
      </c>
      <c r="BB60" s="138">
        <f>'Ctrinh- TAN HIEP (21-30)'!AY298</f>
        <v>0</v>
      </c>
      <c r="BC60" s="138">
        <f>'Ctrinh- TAN HIEP (21-30)'!AY305</f>
        <v>0</v>
      </c>
      <c r="BD60" s="155">
        <f>$D60-$BH60</f>
        <v>0</v>
      </c>
      <c r="BE60" s="138">
        <f>'Ctrinh- TAN HIEP (21-30)'!AY319</f>
        <v>0</v>
      </c>
      <c r="BF60" s="145">
        <f>'Ctrinh- TAN HIEP (21-30)'!AY326</f>
        <v>0</v>
      </c>
      <c r="BG60" s="138"/>
      <c r="BH60" s="138">
        <f t="shared" si="22"/>
        <v>0</v>
      </c>
      <c r="BI60" s="146">
        <f>$BD$64-BH60</f>
        <v>0</v>
      </c>
      <c r="BJ60" s="138">
        <f t="shared" si="20"/>
        <v>0</v>
      </c>
      <c r="BK60" s="152"/>
    </row>
    <row r="61" spans="1:64" ht="15.75" customHeight="1">
      <c r="A61" s="317">
        <v>2.21</v>
      </c>
      <c r="B61" s="157" t="s">
        <v>126</v>
      </c>
      <c r="C61" s="156" t="s">
        <v>127</v>
      </c>
      <c r="D61" s="149"/>
      <c r="E61" s="200">
        <f t="shared" si="13"/>
        <v>0</v>
      </c>
      <c r="F61" s="138">
        <f t="shared" si="17"/>
        <v>0</v>
      </c>
      <c r="G61" s="154">
        <f>'Ctrinh- TAN HIEP (21-30)'!AZ7</f>
        <v>0</v>
      </c>
      <c r="H61" s="138">
        <f>'Ctrinh- TAN HIEP (21-30)'!AZ14</f>
        <v>0</v>
      </c>
      <c r="I61" s="138">
        <f>'Ctrinh- TAN HIEP (21-30)'!AZ21</f>
        <v>0</v>
      </c>
      <c r="J61" s="138">
        <f>'Ctrinh- TAN HIEP (21-30)'!AZ28</f>
        <v>0</v>
      </c>
      <c r="K61" s="138">
        <f>'Ctrinh- TAN HIEP (21-30)'!AZ35</f>
        <v>0</v>
      </c>
      <c r="L61" s="138">
        <f>'Ctrinh- TAN HIEP (21-30)'!AZ42</f>
        <v>0</v>
      </c>
      <c r="M61" s="138">
        <f>'Ctrinh- TAN HIEP (21-30)'!AZ49</f>
        <v>0</v>
      </c>
      <c r="N61" s="220">
        <f>'Ctrinh- TAN HIEP (21-30)'!AY63</f>
        <v>0</v>
      </c>
      <c r="O61" s="138">
        <f>'Ctrinh- TAN HIEP (21-30)'!AZ63</f>
        <v>0</v>
      </c>
      <c r="P61" s="138">
        <f>'Ctrinh- TAN HIEP (21-30)'!AZ70</f>
        <v>0</v>
      </c>
      <c r="Q61" s="138">
        <f>'Ctrinh- TAN HIEP (21-30)'!AZ77</f>
        <v>0</v>
      </c>
      <c r="R61" s="200">
        <f>SUM(T61:AB61,AT61:BD61,)</f>
        <v>0</v>
      </c>
      <c r="S61" s="145"/>
      <c r="T61" s="138">
        <f>'Ctrinh- TAN HIEP (21-30)'!AZ84</f>
        <v>0</v>
      </c>
      <c r="U61" s="138">
        <f>'Ctrinh- TAN HIEP (21-30)'!AZ91</f>
        <v>0</v>
      </c>
      <c r="V61" s="138">
        <f>'Ctrinh- TAN HIEP (21-30)'!AZ98</f>
        <v>0</v>
      </c>
      <c r="W61" s="138">
        <f>'Ctrinh- TAN HIEP (21-30)'!AZ105</f>
        <v>0</v>
      </c>
      <c r="X61" s="138">
        <f>'Ctrinh- TAN HIEP (21-30)'!AZ112</f>
        <v>0</v>
      </c>
      <c r="Y61" s="138">
        <f>'Ctrinh- TAN HIEP (21-30)'!AZ119</f>
        <v>0</v>
      </c>
      <c r="Z61" s="138">
        <f>'Ctrinh- TAN HIEP (21-30)'!AZ126</f>
        <v>0</v>
      </c>
      <c r="AA61" s="138">
        <f>'Ctrinh- TAN HIEP (21-30)'!AZ133</f>
        <v>0</v>
      </c>
      <c r="AB61" s="263">
        <f t="shared" si="23"/>
        <v>0</v>
      </c>
      <c r="AC61" s="263"/>
      <c r="AD61" s="138">
        <f>'Ctrinh- TAN HIEP (21-30)'!AZ141</f>
        <v>0</v>
      </c>
      <c r="AE61" s="138">
        <f>'Ctrinh- TAN HIEP (21-30)'!AZ166</f>
        <v>0</v>
      </c>
      <c r="AF61" s="138">
        <f>'Ctrinh- TAN HIEP (21-30)'!AZ170</f>
        <v>0</v>
      </c>
      <c r="AG61" s="138">
        <f>'Ctrinh- TAN HIEP (21-30)'!AZ174</f>
        <v>0</v>
      </c>
      <c r="AH61" s="138">
        <f>'Ctrinh- TAN HIEP (21-30)'!AZ178</f>
        <v>0</v>
      </c>
      <c r="AI61" s="138">
        <f>'Ctrinh- TAN HIEP (21-30)'!AZ182</f>
        <v>0</v>
      </c>
      <c r="AJ61" s="138">
        <f>'Ctrinh- TAN HIEP (21-30)'!AZ186</f>
        <v>0</v>
      </c>
      <c r="AK61" s="138">
        <f>'Ctrinh- TAN HIEP (21-30)'!AZ191</f>
        <v>0</v>
      </c>
      <c r="AL61" s="138">
        <f>'Ctrinh- TAN HIEP (21-30)'!AZ195</f>
        <v>0</v>
      </c>
      <c r="AM61" s="138">
        <f>'Ctrinh- TAN HIEP (21-30)'!AZ202</f>
        <v>0</v>
      </c>
      <c r="AN61" s="138">
        <f>'Ctrinh- TAN HIEP (21-30)'!AZ209</f>
        <v>0</v>
      </c>
      <c r="AO61" s="138">
        <f>'Ctrinh- TAN HIEP (21-30)'!AZ216</f>
        <v>0</v>
      </c>
      <c r="AP61" s="138">
        <f>'Ctrinh- TAN HIEP (21-30)'!AZ223</f>
        <v>0</v>
      </c>
      <c r="AQ61" s="138">
        <f>'Ctrinh- TAN HIEP (21-30)'!AZ230</f>
        <v>0</v>
      </c>
      <c r="AR61" s="138">
        <f>'Ctrinh- TAN HIEP (21-30)'!AZ234</f>
        <v>0</v>
      </c>
      <c r="AS61" s="138">
        <f>'Ctrinh- TAN HIEP (21-30)'!AZ238</f>
        <v>0</v>
      </c>
      <c r="AT61" s="220">
        <f>'Ctrinh- TAN HIEP (21-30)'!AZ242</f>
        <v>0</v>
      </c>
      <c r="AU61" s="138">
        <f>'Ctrinh- TAN HIEP (21-30)'!AZ249</f>
        <v>0</v>
      </c>
      <c r="AV61" s="138">
        <f>'Ctrinh- TAN HIEP (21-30)'!AZ256</f>
        <v>0</v>
      </c>
      <c r="AW61" s="138">
        <f>'Ctrinh- TAN HIEP (21-30)'!AZ263</f>
        <v>0</v>
      </c>
      <c r="AX61" s="138">
        <f>'Ctrinh- TAN HIEP (21-30)'!AZ270</f>
        <v>0</v>
      </c>
      <c r="AY61" s="138">
        <f>'Ctrinh- TAN HIEP (21-30)'!AZ277</f>
        <v>0</v>
      </c>
      <c r="AZ61" s="138">
        <f>'Ctrinh- TAN HIEP (21-30)'!AZ284</f>
        <v>0</v>
      </c>
      <c r="BA61" s="138">
        <f>'Ctrinh- TAN HIEP (21-30)'!AZ291</f>
        <v>0</v>
      </c>
      <c r="BB61" s="138">
        <f>'Ctrinh- TAN HIEP (21-30)'!AZ298</f>
        <v>0</v>
      </c>
      <c r="BC61" s="138">
        <f>'Ctrinh- TAN HIEP (21-30)'!AZ305</f>
        <v>0</v>
      </c>
      <c r="BD61" s="138">
        <f>'Ctrinh- TAN HIEP (21-30)'!AZ312</f>
        <v>0</v>
      </c>
      <c r="BE61" s="155">
        <f>$D61-$BH61</f>
        <v>0</v>
      </c>
      <c r="BF61" s="145">
        <f>'Ctrinh- TAN HIEP (21-30)'!AZ326</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'Ctrinh- TAN HIEP (21-30)'!BA7</f>
        <v>0</v>
      </c>
      <c r="H62" s="145">
        <f>'Ctrinh- TAN HIEP (21-30)'!BA14</f>
        <v>0</v>
      </c>
      <c r="I62" s="145">
        <f>'Ctrinh- TAN HIEP (21-30)'!BA21</f>
        <v>0</v>
      </c>
      <c r="J62" s="145">
        <f>'Ctrinh- TAN HIEP (21-30)'!BA28</f>
        <v>0</v>
      </c>
      <c r="K62" s="145">
        <f>'Ctrinh- TAN HIEP (21-30)'!BA35</f>
        <v>0</v>
      </c>
      <c r="L62" s="145">
        <f>'Ctrinh- TAN HIEP (21-30)'!BA42</f>
        <v>0</v>
      </c>
      <c r="M62" s="145">
        <f>'Ctrinh- TAN HIEP (21-30)'!BA49</f>
        <v>0</v>
      </c>
      <c r="N62" s="229">
        <f>'Ctrinh- TAN HIEP (21-30)'!AZ63</f>
        <v>0</v>
      </c>
      <c r="O62" s="145">
        <f>'Ctrinh- TAN HIEP (21-30)'!BA63</f>
        <v>0</v>
      </c>
      <c r="P62" s="145">
        <f>'Ctrinh- TAN HIEP (21-30)'!BA70</f>
        <v>0</v>
      </c>
      <c r="Q62" s="145">
        <f>'Ctrinh- TAN HIEP (21-30)'!BA77</f>
        <v>0</v>
      </c>
      <c r="R62" s="200">
        <f>SUM(T62:AB62,AT62:BE62,)</f>
        <v>0</v>
      </c>
      <c r="S62" s="145"/>
      <c r="T62" s="145">
        <f>'Ctrinh- TAN HIEP (21-30)'!BA84</f>
        <v>0</v>
      </c>
      <c r="U62" s="145">
        <f>'Ctrinh- TAN HIEP (21-30)'!BA91</f>
        <v>0</v>
      </c>
      <c r="V62" s="145">
        <f>'Ctrinh- TAN HIEP (21-30)'!BA98</f>
        <v>0</v>
      </c>
      <c r="W62" s="145">
        <f>'Ctrinh- TAN HIEP (21-30)'!BA105</f>
        <v>0</v>
      </c>
      <c r="X62" s="145">
        <f>'Ctrinh- TAN HIEP (21-30)'!BA112</f>
        <v>0</v>
      </c>
      <c r="Y62" s="145">
        <f>'Ctrinh- TAN HIEP (21-30)'!BA119</f>
        <v>0</v>
      </c>
      <c r="Z62" s="145">
        <f>'Ctrinh- TAN HIEP (21-30)'!BA126</f>
        <v>0</v>
      </c>
      <c r="AA62" s="145">
        <f>'Ctrinh- TAN HIEP (21-30)'!BA133</f>
        <v>0</v>
      </c>
      <c r="AB62" s="263">
        <f t="shared" si="23"/>
        <v>0</v>
      </c>
      <c r="AC62" s="263"/>
      <c r="AD62" s="145">
        <f>'Ctrinh- TAN HIEP (21-30)'!BA141</f>
        <v>0</v>
      </c>
      <c r="AE62" s="145">
        <f>'Ctrinh- TAN HIEP (21-30)'!BA166</f>
        <v>0</v>
      </c>
      <c r="AF62" s="145">
        <f>'Ctrinh- TAN HIEP (21-30)'!BA170</f>
        <v>0</v>
      </c>
      <c r="AG62" s="145">
        <f>'Ctrinh- TAN HIEP (21-30)'!BA174</f>
        <v>0</v>
      </c>
      <c r="AH62" s="145">
        <f>'Ctrinh- TAN HIEP (21-30)'!BA178</f>
        <v>0</v>
      </c>
      <c r="AI62" s="145">
        <f>'Ctrinh- TAN HIEP (21-30)'!BA182</f>
        <v>0</v>
      </c>
      <c r="AJ62" s="145">
        <f>'Ctrinh- TAN HIEP (21-30)'!BA186</f>
        <v>0</v>
      </c>
      <c r="AK62" s="145">
        <f>'Ctrinh- TAN HIEP (21-30)'!BA191</f>
        <v>0</v>
      </c>
      <c r="AL62" s="145">
        <f>'Ctrinh- TAN HIEP (21-30)'!BA195</f>
        <v>0</v>
      </c>
      <c r="AM62" s="145">
        <f>'Ctrinh- TAN HIEP (21-30)'!BA202</f>
        <v>0</v>
      </c>
      <c r="AN62" s="145">
        <f>'Ctrinh- TAN HIEP (21-30)'!BA209</f>
        <v>0</v>
      </c>
      <c r="AO62" s="145">
        <f>'Ctrinh- TAN HIEP (21-30)'!BA216</f>
        <v>0</v>
      </c>
      <c r="AP62" s="145">
        <f>'Ctrinh- TAN HIEP (21-30)'!BA223</f>
        <v>0</v>
      </c>
      <c r="AQ62" s="145">
        <f>'Ctrinh- TAN HIEP (21-30)'!BA230</f>
        <v>0</v>
      </c>
      <c r="AR62" s="145">
        <f>'Ctrinh- TAN HIEP (21-30)'!BA234</f>
        <v>0</v>
      </c>
      <c r="AS62" s="145">
        <f>'Ctrinh- TAN HIEP (21-30)'!BA238</f>
        <v>0</v>
      </c>
      <c r="AT62" s="229">
        <f>'Ctrinh- TAN HIEP (21-30)'!BA242</f>
        <v>0</v>
      </c>
      <c r="AU62" s="145">
        <f>'Ctrinh- TAN HIEP (21-30)'!BA249</f>
        <v>0</v>
      </c>
      <c r="AV62" s="145">
        <f>'Ctrinh- TAN HIEP (21-30)'!BA256</f>
        <v>0</v>
      </c>
      <c r="AW62" s="145">
        <f>'Ctrinh- TAN HIEP (21-30)'!BA263</f>
        <v>0</v>
      </c>
      <c r="AX62" s="145">
        <f>'Ctrinh- TAN HIEP (21-30)'!BA270</f>
        <v>0</v>
      </c>
      <c r="AY62" s="145">
        <f>'Ctrinh- TAN HIEP (21-30)'!BA277</f>
        <v>0</v>
      </c>
      <c r="AZ62" s="145">
        <f>'Ctrinh- TAN HIEP (21-30)'!BA284</f>
        <v>0</v>
      </c>
      <c r="BA62" s="145">
        <f>'Ctrinh- TAN HIEP (21-30)'!BA291</f>
        <v>0</v>
      </c>
      <c r="BB62" s="145">
        <f>'Ctrinh- TAN HIEP (21-30)'!BA298</f>
        <v>0</v>
      </c>
      <c r="BC62" s="145">
        <f>'Ctrinh- TAN HIEP (21-30)'!BA305</f>
        <v>0</v>
      </c>
      <c r="BD62" s="145">
        <f>'Ctrinh- TAN HIEP (21-30)'!BA312</f>
        <v>0</v>
      </c>
      <c r="BE62" s="145">
        <f>'Ctrinh- TAN HIEP (21-30)'!BA319</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5">
    <tabColor rgb="FFFFFF00"/>
  </sheetPr>
  <dimension ref="A1:BG312"/>
  <sheetViews>
    <sheetView topLeftCell="A4" zoomScale="55" zoomScaleNormal="55" workbookViewId="0">
      <pane xSplit="5" ySplit="4" topLeftCell="F8" activePane="bottomRight" state="frozen"/>
      <selection activeCell="B88" sqref="B88"/>
      <selection pane="topRight" activeCell="B88" sqref="B88"/>
      <selection pane="bottomLeft" activeCell="B88" sqref="B88"/>
      <selection pane="bottomRight" activeCell="H25" sqref="H25"/>
    </sheetView>
  </sheetViews>
  <sheetFormatPr defaultColWidth="9.33203125" defaultRowHeight="13.2"/>
  <cols>
    <col min="1" max="1" width="10.5546875" style="50" customWidth="1"/>
    <col min="2" max="2" width="50.33203125" style="49" customWidth="1"/>
    <col min="3" max="3" width="15.33203125" style="48" customWidth="1"/>
    <col min="4" max="4" width="14.44140625" style="48" customWidth="1"/>
    <col min="5" max="8" width="10.5546875" style="43" customWidth="1"/>
    <col min="9" max="11" width="6.5546875" style="45" customWidth="1"/>
    <col min="12" max="12" width="6.5546875" style="238" customWidth="1"/>
    <col min="13" max="15" width="6.5546875" style="45" customWidth="1"/>
    <col min="16" max="16" width="10.5546875" style="43" customWidth="1"/>
    <col min="17" max="20" width="6.5546875" style="45" customWidth="1"/>
    <col min="21" max="21" width="10.5546875" style="43" customWidth="1"/>
    <col min="22" max="24" width="6.5546875" style="45" customWidth="1"/>
    <col min="25" max="25" width="10.5546875" style="43" customWidth="1"/>
    <col min="26" max="32" width="6.5546875" style="45" customWidth="1"/>
    <col min="33" max="33" width="6.5546875" style="243" customWidth="1"/>
    <col min="34" max="39" width="6.5546875" style="45" customWidth="1"/>
    <col min="40" max="40" width="6.5546875" style="47" customWidth="1"/>
    <col min="41" max="41" width="6.5546875" style="46" customWidth="1"/>
    <col min="42" max="44" width="6.5546875" style="45" customWidth="1"/>
    <col min="45" max="46" width="10.5546875" style="43" customWidth="1"/>
    <col min="47" max="53" width="6.5546875" style="45" customWidth="1"/>
    <col min="54" max="54" width="12.44140625" style="45" customWidth="1"/>
    <col min="55" max="55" width="7.6640625" style="45" customWidth="1"/>
    <col min="56" max="56" width="26.5546875" style="44" customWidth="1"/>
    <col min="57" max="57" width="10.5546875" style="43" customWidth="1"/>
    <col min="58" max="58" width="9.5546875" style="43" customWidth="1"/>
    <col min="59" max="16384" width="9.33203125" style="43"/>
  </cols>
  <sheetData>
    <row r="1" spans="1:59" ht="20.25" customHeight="1">
      <c r="A1" s="125"/>
      <c r="B1" s="124"/>
      <c r="C1" s="123"/>
      <c r="D1" s="123"/>
    </row>
    <row r="2" spans="1:59" ht="39.75" customHeight="1">
      <c r="A2" s="1486" t="s">
        <v>689</v>
      </c>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1486"/>
      <c r="AO2" s="1486"/>
      <c r="AP2" s="1486"/>
      <c r="AQ2" s="1486"/>
      <c r="AR2" s="1486"/>
      <c r="AS2" s="1486"/>
      <c r="AT2" s="1486"/>
      <c r="AU2" s="1486"/>
      <c r="AV2" s="1486"/>
      <c r="AW2" s="1486"/>
      <c r="AX2" s="1486"/>
      <c r="AY2" s="1486"/>
      <c r="AZ2" s="1486"/>
      <c r="BA2" s="1486"/>
      <c r="BB2" s="1486"/>
      <c r="BC2" s="1486"/>
      <c r="BD2" s="1486"/>
    </row>
    <row r="3" spans="1:59" ht="21" customHeight="1">
      <c r="A3" s="1454" t="s">
        <v>0</v>
      </c>
      <c r="B3" s="1456" t="s">
        <v>477</v>
      </c>
      <c r="C3" s="122"/>
      <c r="D3" s="1458" t="s">
        <v>478</v>
      </c>
      <c r="E3" s="248" t="s">
        <v>198</v>
      </c>
      <c r="F3" s="248"/>
      <c r="G3" s="248"/>
      <c r="H3" s="248"/>
      <c r="I3" s="249"/>
      <c r="J3" s="249"/>
      <c r="K3" s="249"/>
      <c r="L3" s="249"/>
      <c r="M3" s="249"/>
      <c r="N3" s="249"/>
      <c r="O3" s="249"/>
      <c r="P3" s="142" t="s">
        <v>48</v>
      </c>
      <c r="Q3" s="142" t="s">
        <v>51</v>
      </c>
      <c r="R3" s="142" t="s">
        <v>54</v>
      </c>
      <c r="S3" s="139" t="s">
        <v>58</v>
      </c>
      <c r="T3" s="142" t="s">
        <v>60</v>
      </c>
      <c r="U3" s="139" t="s">
        <v>63</v>
      </c>
      <c r="V3" s="142" t="s">
        <v>66</v>
      </c>
      <c r="W3" s="142" t="s">
        <v>117</v>
      </c>
      <c r="X3" s="142" t="s">
        <v>69</v>
      </c>
      <c r="Y3" s="249" t="s">
        <v>83</v>
      </c>
      <c r="Z3" s="249" t="s">
        <v>85</v>
      </c>
      <c r="AA3" s="249" t="s">
        <v>71</v>
      </c>
      <c r="AB3" s="249" t="s">
        <v>73</v>
      </c>
      <c r="AC3" s="249" t="s">
        <v>75</v>
      </c>
      <c r="AD3" s="249" t="s">
        <v>77</v>
      </c>
      <c r="AE3" s="249" t="s">
        <v>87</v>
      </c>
      <c r="AF3" s="250" t="s">
        <v>89</v>
      </c>
      <c r="AG3" s="249" t="s">
        <v>646</v>
      </c>
      <c r="AH3" s="249" t="s">
        <v>92</v>
      </c>
      <c r="AI3" s="45" t="s">
        <v>97</v>
      </c>
      <c r="AJ3" s="45" t="s">
        <v>114</v>
      </c>
      <c r="AK3" s="249" t="s">
        <v>116</v>
      </c>
      <c r="AL3" s="249" t="s">
        <v>79</v>
      </c>
      <c r="AM3" s="249" t="s">
        <v>81</v>
      </c>
      <c r="AN3" s="249" t="s">
        <v>91</v>
      </c>
      <c r="AO3" s="45" t="s">
        <v>95</v>
      </c>
      <c r="AP3" s="45" t="s">
        <v>120</v>
      </c>
      <c r="AQ3" s="45" t="s">
        <v>121</v>
      </c>
      <c r="AR3" s="249" t="s">
        <v>100</v>
      </c>
      <c r="AS3" s="248" t="s">
        <v>103</v>
      </c>
      <c r="AT3" s="248" t="s">
        <v>106</v>
      </c>
      <c r="AU3" s="45" t="s">
        <v>109</v>
      </c>
      <c r="AV3" s="45" t="s">
        <v>112</v>
      </c>
      <c r="AW3" s="45" t="s">
        <v>122</v>
      </c>
      <c r="AX3" s="45" t="s">
        <v>123</v>
      </c>
      <c r="AY3" s="45" t="s">
        <v>125</v>
      </c>
      <c r="AZ3" s="45" t="s">
        <v>127</v>
      </c>
      <c r="BA3" s="45" t="s">
        <v>129</v>
      </c>
      <c r="BB3" s="1460" t="s">
        <v>195</v>
      </c>
      <c r="BC3" s="1462" t="s">
        <v>196</v>
      </c>
      <c r="BD3" s="1464" t="s">
        <v>197</v>
      </c>
    </row>
    <row r="4" spans="1:59" s="112" customFormat="1" ht="45" customHeight="1">
      <c r="A4" s="1455"/>
      <c r="B4" s="1457"/>
      <c r="C4" s="121" t="s">
        <v>478</v>
      </c>
      <c r="D4" s="1459"/>
      <c r="E4" s="116" t="s">
        <v>18</v>
      </c>
      <c r="F4" s="116" t="s">
        <v>19</v>
      </c>
      <c r="G4" s="116" t="s">
        <v>22</v>
      </c>
      <c r="H4" s="116" t="s">
        <v>25</v>
      </c>
      <c r="I4" s="119" t="s">
        <v>28</v>
      </c>
      <c r="J4" s="280" t="s">
        <v>31</v>
      </c>
      <c r="K4" s="280" t="s">
        <v>34</v>
      </c>
      <c r="L4" s="239" t="s">
        <v>677</v>
      </c>
      <c r="M4" s="280" t="s">
        <v>37</v>
      </c>
      <c r="N4" s="280" t="s">
        <v>40</v>
      </c>
      <c r="O4" s="120" t="s">
        <v>43</v>
      </c>
      <c r="P4" s="116" t="s">
        <v>48</v>
      </c>
      <c r="Q4" s="119" t="s">
        <v>51</v>
      </c>
      <c r="R4" s="280" t="s">
        <v>54</v>
      </c>
      <c r="S4" s="280" t="s">
        <v>58</v>
      </c>
      <c r="T4" s="120" t="s">
        <v>60</v>
      </c>
      <c r="U4" s="116" t="s">
        <v>63</v>
      </c>
      <c r="V4" s="119" t="s">
        <v>66</v>
      </c>
      <c r="W4" s="114" t="s">
        <v>117</v>
      </c>
      <c r="X4" s="280" t="s">
        <v>69</v>
      </c>
      <c r="Y4" s="116" t="s">
        <v>83</v>
      </c>
      <c r="Z4" s="119" t="s">
        <v>85</v>
      </c>
      <c r="AA4" s="280" t="s">
        <v>71</v>
      </c>
      <c r="AB4" s="280" t="s">
        <v>73</v>
      </c>
      <c r="AC4" s="280" t="s">
        <v>75</v>
      </c>
      <c r="AD4" s="280" t="s">
        <v>77</v>
      </c>
      <c r="AE4" s="280" t="s">
        <v>87</v>
      </c>
      <c r="AF4" s="280" t="s">
        <v>89</v>
      </c>
      <c r="AG4" s="244" t="s">
        <v>646</v>
      </c>
      <c r="AH4" s="114" t="s">
        <v>92</v>
      </c>
      <c r="AI4" s="114" t="s">
        <v>97</v>
      </c>
      <c r="AJ4" s="114" t="s">
        <v>114</v>
      </c>
      <c r="AK4" s="114" t="s">
        <v>116</v>
      </c>
      <c r="AL4" s="280" t="s">
        <v>79</v>
      </c>
      <c r="AM4" s="120" t="s">
        <v>81</v>
      </c>
      <c r="AN4" s="118" t="s">
        <v>91</v>
      </c>
      <c r="AO4" s="117" t="s">
        <v>95</v>
      </c>
      <c r="AP4" s="114" t="s">
        <v>120</v>
      </c>
      <c r="AQ4" s="114" t="s">
        <v>121</v>
      </c>
      <c r="AR4" s="113" t="s">
        <v>100</v>
      </c>
      <c r="AS4" s="116" t="s">
        <v>103</v>
      </c>
      <c r="AT4" s="116" t="s">
        <v>106</v>
      </c>
      <c r="AU4" s="115" t="s">
        <v>109</v>
      </c>
      <c r="AV4" s="114" t="s">
        <v>112</v>
      </c>
      <c r="AW4" s="114" t="s">
        <v>122</v>
      </c>
      <c r="AX4" s="114" t="s">
        <v>123</v>
      </c>
      <c r="AY4" s="114" t="s">
        <v>125</v>
      </c>
      <c r="AZ4" s="114" t="s">
        <v>127</v>
      </c>
      <c r="BA4" s="113" t="s">
        <v>129</v>
      </c>
      <c r="BB4" s="1461"/>
      <c r="BC4" s="1463"/>
      <c r="BD4" s="1465"/>
    </row>
    <row r="5" spans="1:59" ht="20.100000000000001" customHeight="1">
      <c r="A5" s="111"/>
      <c r="B5" s="278" t="s">
        <v>141</v>
      </c>
      <c r="C5" s="279"/>
      <c r="D5" s="294">
        <f>SUBTOTAL(9,D7,D14,D21,D28,D35,D42,D49,D63,D70,D77,D84,D91,D98,D105,D112,D119,D126,D133,D141,D146,D150,D154,D158,D162,D166,D170,D174,D181,D188,D195,D202,D209,D213,D217,D221,D228,D235,D242,D249,D256,D263,D270,D277,D284,D291,D298,D305)</f>
        <v>0</v>
      </c>
      <c r="E5" s="294">
        <f t="shared" ref="E5:BA5" si="0">SUBTOTAL(9,E7,E14,E21,E28,E35,E42,E49,E63,E70,E77,E84,E91,E98,E105,E112,E119,E126,E133,E141,E146,E150,E154,E158,E162,E166,E170,E174,E181,E188,E195,E202,E209,E213,E217,E221,E228,E235,E242,E249,E256,E263,E270,E277,E284,E291,E298,E305)</f>
        <v>0</v>
      </c>
      <c r="F5" s="294">
        <f t="shared" si="0"/>
        <v>0</v>
      </c>
      <c r="G5" s="294">
        <f t="shared" si="0"/>
        <v>0</v>
      </c>
      <c r="H5" s="294">
        <f t="shared" si="0"/>
        <v>0</v>
      </c>
      <c r="I5" s="294">
        <f t="shared" si="0"/>
        <v>0</v>
      </c>
      <c r="J5" s="294">
        <f t="shared" si="0"/>
        <v>0</v>
      </c>
      <c r="K5" s="294">
        <f t="shared" si="0"/>
        <v>0</v>
      </c>
      <c r="L5" s="294">
        <f t="shared" si="0"/>
        <v>0</v>
      </c>
      <c r="M5" s="294">
        <f t="shared" si="0"/>
        <v>0</v>
      </c>
      <c r="N5" s="294">
        <f t="shared" si="0"/>
        <v>0</v>
      </c>
      <c r="O5" s="294">
        <f t="shared" si="0"/>
        <v>0</v>
      </c>
      <c r="P5" s="294">
        <f t="shared" si="0"/>
        <v>0</v>
      </c>
      <c r="Q5" s="294">
        <f t="shared" si="0"/>
        <v>0</v>
      </c>
      <c r="R5" s="294">
        <f t="shared" si="0"/>
        <v>0</v>
      </c>
      <c r="S5" s="294">
        <f t="shared" si="0"/>
        <v>0</v>
      </c>
      <c r="T5" s="294">
        <f t="shared" si="0"/>
        <v>0</v>
      </c>
      <c r="U5" s="294">
        <f t="shared" si="0"/>
        <v>0</v>
      </c>
      <c r="V5" s="294">
        <f t="shared" si="0"/>
        <v>0</v>
      </c>
      <c r="W5" s="294">
        <f t="shared" si="0"/>
        <v>0</v>
      </c>
      <c r="X5" s="294">
        <f t="shared" si="0"/>
        <v>0</v>
      </c>
      <c r="Y5" s="294">
        <f t="shared" si="0"/>
        <v>0</v>
      </c>
      <c r="Z5" s="294">
        <f t="shared" si="0"/>
        <v>0</v>
      </c>
      <c r="AA5" s="294">
        <f t="shared" si="0"/>
        <v>0</v>
      </c>
      <c r="AB5" s="294">
        <f t="shared" si="0"/>
        <v>0</v>
      </c>
      <c r="AC5" s="294">
        <f t="shared" si="0"/>
        <v>0</v>
      </c>
      <c r="AD5" s="294">
        <f t="shared" si="0"/>
        <v>0</v>
      </c>
      <c r="AE5" s="294">
        <f t="shared" si="0"/>
        <v>0</v>
      </c>
      <c r="AF5" s="294">
        <f t="shared" si="0"/>
        <v>0</v>
      </c>
      <c r="AG5" s="294">
        <f t="shared" si="0"/>
        <v>0</v>
      </c>
      <c r="AH5" s="294">
        <f t="shared" si="0"/>
        <v>0</v>
      </c>
      <c r="AI5" s="294">
        <f t="shared" si="0"/>
        <v>0</v>
      </c>
      <c r="AJ5" s="294">
        <f t="shared" si="0"/>
        <v>0</v>
      </c>
      <c r="AK5" s="294">
        <f t="shared" si="0"/>
        <v>0</v>
      </c>
      <c r="AL5" s="294">
        <f t="shared" si="0"/>
        <v>0</v>
      </c>
      <c r="AM5" s="294">
        <f t="shared" si="0"/>
        <v>0</v>
      </c>
      <c r="AN5" s="294">
        <f t="shared" si="0"/>
        <v>0</v>
      </c>
      <c r="AO5" s="294">
        <f t="shared" si="0"/>
        <v>0</v>
      </c>
      <c r="AP5" s="294">
        <f t="shared" si="0"/>
        <v>0</v>
      </c>
      <c r="AQ5" s="294">
        <f t="shared" si="0"/>
        <v>0</v>
      </c>
      <c r="AR5" s="294">
        <f t="shared" si="0"/>
        <v>0</v>
      </c>
      <c r="AS5" s="294">
        <f t="shared" si="0"/>
        <v>0</v>
      </c>
      <c r="AT5" s="294">
        <f t="shared" si="0"/>
        <v>0</v>
      </c>
      <c r="AU5" s="294">
        <f t="shared" si="0"/>
        <v>0</v>
      </c>
      <c r="AV5" s="294">
        <f t="shared" si="0"/>
        <v>0</v>
      </c>
      <c r="AW5" s="294">
        <f t="shared" si="0"/>
        <v>0</v>
      </c>
      <c r="AX5" s="294">
        <f t="shared" si="0"/>
        <v>0</v>
      </c>
      <c r="AY5" s="294">
        <f t="shared" si="0"/>
        <v>0</v>
      </c>
      <c r="AZ5" s="294">
        <f t="shared" si="0"/>
        <v>0</v>
      </c>
      <c r="BA5" s="294">
        <f t="shared" si="0"/>
        <v>0</v>
      </c>
      <c r="BB5" s="58" t="s">
        <v>231</v>
      </c>
      <c r="BC5" s="110"/>
      <c r="BD5" s="109"/>
      <c r="BE5" s="85">
        <v>2016</v>
      </c>
      <c r="BF5" s="85"/>
      <c r="BG5" s="85"/>
    </row>
    <row r="6" spans="1:59" s="108" customFormat="1" ht="22.2" customHeight="1">
      <c r="A6" s="346">
        <v>1</v>
      </c>
      <c r="B6" s="65" t="s">
        <v>688</v>
      </c>
      <c r="C6" s="64"/>
      <c r="D6" s="245">
        <f>D11+D18+D25+D32+D39+D46+D53+D60+D67+D74+D81+D88+D95+D102+D109+D116+D123+D130+D137+D142+D147+D151+D155+D159+D163+D167+D171+D178+D185+D192+D199+D206+D225+D232+D239+D246+D253+D260+D267+D274+D281+D288+D295+D302+D309+D210+D214+D218</f>
        <v>0</v>
      </c>
      <c r="E6" s="245">
        <f t="shared" ref="E6:BA6" si="1">E11+E18+E25+E32+E39+E46+E53+E60+E67+E74+E81+E88+E95+E102+E109+E116+E123+E130+E137+E142+E147+E151+E155+E159+E163+E167+E171+E178+E185+E192+E199+E206+E225+E232+E239+E246+E253+E260+E267+E274+E281+E288+E295+E302+E309+E210+E214+E218</f>
        <v>0</v>
      </c>
      <c r="F6" s="245">
        <f t="shared" si="1"/>
        <v>0</v>
      </c>
      <c r="G6" s="245">
        <f t="shared" si="1"/>
        <v>0</v>
      </c>
      <c r="H6" s="245">
        <f t="shared" si="1"/>
        <v>0</v>
      </c>
      <c r="I6" s="245">
        <f t="shared" si="1"/>
        <v>0</v>
      </c>
      <c r="J6" s="245">
        <f t="shared" si="1"/>
        <v>0</v>
      </c>
      <c r="K6" s="245">
        <f t="shared" si="1"/>
        <v>0</v>
      </c>
      <c r="L6" s="245">
        <f t="shared" si="1"/>
        <v>0</v>
      </c>
      <c r="M6" s="245">
        <f t="shared" si="1"/>
        <v>0</v>
      </c>
      <c r="N6" s="245">
        <f t="shared" si="1"/>
        <v>0</v>
      </c>
      <c r="O6" s="245">
        <f t="shared" si="1"/>
        <v>0</v>
      </c>
      <c r="P6" s="245">
        <f t="shared" si="1"/>
        <v>0</v>
      </c>
      <c r="Q6" s="245">
        <f t="shared" si="1"/>
        <v>0</v>
      </c>
      <c r="R6" s="245">
        <f t="shared" si="1"/>
        <v>0</v>
      </c>
      <c r="S6" s="245">
        <f t="shared" si="1"/>
        <v>0</v>
      </c>
      <c r="T6" s="245">
        <f t="shared" si="1"/>
        <v>0</v>
      </c>
      <c r="U6" s="245">
        <f t="shared" si="1"/>
        <v>0</v>
      </c>
      <c r="V6" s="245">
        <f t="shared" si="1"/>
        <v>0</v>
      </c>
      <c r="W6" s="245">
        <f t="shared" si="1"/>
        <v>0</v>
      </c>
      <c r="X6" s="245">
        <f t="shared" si="1"/>
        <v>0</v>
      </c>
      <c r="Y6" s="245">
        <f t="shared" si="1"/>
        <v>0</v>
      </c>
      <c r="Z6" s="245">
        <f t="shared" si="1"/>
        <v>0</v>
      </c>
      <c r="AA6" s="245">
        <f t="shared" si="1"/>
        <v>0</v>
      </c>
      <c r="AB6" s="245">
        <f t="shared" si="1"/>
        <v>0</v>
      </c>
      <c r="AC6" s="245">
        <f t="shared" si="1"/>
        <v>0</v>
      </c>
      <c r="AD6" s="245">
        <f t="shared" si="1"/>
        <v>0</v>
      </c>
      <c r="AE6" s="245">
        <f t="shared" si="1"/>
        <v>0</v>
      </c>
      <c r="AF6" s="245">
        <f t="shared" si="1"/>
        <v>0</v>
      </c>
      <c r="AG6" s="245">
        <f t="shared" si="1"/>
        <v>0</v>
      </c>
      <c r="AH6" s="245">
        <f t="shared" si="1"/>
        <v>0</v>
      </c>
      <c r="AI6" s="245">
        <f t="shared" si="1"/>
        <v>0</v>
      </c>
      <c r="AJ6" s="245">
        <f t="shared" si="1"/>
        <v>0</v>
      </c>
      <c r="AK6" s="245">
        <f t="shared" si="1"/>
        <v>0</v>
      </c>
      <c r="AL6" s="245">
        <f t="shared" si="1"/>
        <v>0</v>
      </c>
      <c r="AM6" s="245">
        <f t="shared" si="1"/>
        <v>0</v>
      </c>
      <c r="AN6" s="245">
        <f t="shared" si="1"/>
        <v>0</v>
      </c>
      <c r="AO6" s="245">
        <f t="shared" si="1"/>
        <v>0</v>
      </c>
      <c r="AP6" s="245">
        <f t="shared" si="1"/>
        <v>0</v>
      </c>
      <c r="AQ6" s="245">
        <f t="shared" si="1"/>
        <v>0</v>
      </c>
      <c r="AR6" s="245">
        <f t="shared" si="1"/>
        <v>0</v>
      </c>
      <c r="AS6" s="245">
        <f t="shared" si="1"/>
        <v>0</v>
      </c>
      <c r="AT6" s="245">
        <f t="shared" si="1"/>
        <v>0</v>
      </c>
      <c r="AU6" s="245">
        <f t="shared" si="1"/>
        <v>0</v>
      </c>
      <c r="AV6" s="245">
        <f t="shared" si="1"/>
        <v>0</v>
      </c>
      <c r="AW6" s="245">
        <f t="shared" si="1"/>
        <v>0</v>
      </c>
      <c r="AX6" s="245">
        <f t="shared" si="1"/>
        <v>0</v>
      </c>
      <c r="AY6" s="245">
        <f t="shared" si="1"/>
        <v>0</v>
      </c>
      <c r="AZ6" s="245">
        <f t="shared" si="1"/>
        <v>0</v>
      </c>
      <c r="BA6" s="245">
        <f t="shared" si="1"/>
        <v>0</v>
      </c>
      <c r="BB6" s="58" t="s">
        <v>231</v>
      </c>
      <c r="BC6" s="63"/>
      <c r="BD6" s="63"/>
      <c r="BE6" s="85">
        <v>2016</v>
      </c>
      <c r="BF6" s="63"/>
      <c r="BG6" s="63"/>
    </row>
    <row r="7" spans="1:59" s="107" customFormat="1" ht="22.2" customHeight="1">
      <c r="A7" s="346" t="s">
        <v>18</v>
      </c>
      <c r="B7" s="208" t="s">
        <v>479</v>
      </c>
      <c r="C7" s="64">
        <f>SUM(C8,C11)</f>
        <v>0</v>
      </c>
      <c r="D7" s="64">
        <f>SUM(D8+D11)</f>
        <v>0</v>
      </c>
      <c r="E7" s="64">
        <f t="shared" ref="E7:K7" si="2">SUM(E8,E11)</f>
        <v>0</v>
      </c>
      <c r="F7" s="64">
        <f t="shared" si="2"/>
        <v>0</v>
      </c>
      <c r="G7" s="64">
        <f t="shared" si="2"/>
        <v>0</v>
      </c>
      <c r="H7" s="64">
        <f t="shared" si="2"/>
        <v>0</v>
      </c>
      <c r="I7" s="64">
        <f t="shared" si="2"/>
        <v>0</v>
      </c>
      <c r="J7" s="64">
        <f t="shared" si="2"/>
        <v>0</v>
      </c>
      <c r="K7" s="64">
        <f t="shared" si="2"/>
        <v>0</v>
      </c>
      <c r="L7" s="240"/>
      <c r="M7" s="64">
        <f t="shared" ref="M7:AF7" si="3">SUM(M8,M11)</f>
        <v>0</v>
      </c>
      <c r="N7" s="64">
        <f t="shared" si="3"/>
        <v>0</v>
      </c>
      <c r="O7" s="64">
        <f t="shared" si="3"/>
        <v>0</v>
      </c>
      <c r="P7" s="64">
        <f t="shared" si="3"/>
        <v>0</v>
      </c>
      <c r="Q7" s="64">
        <f t="shared" si="3"/>
        <v>0</v>
      </c>
      <c r="R7" s="64">
        <f t="shared" si="3"/>
        <v>0</v>
      </c>
      <c r="S7" s="64">
        <f t="shared" si="3"/>
        <v>0</v>
      </c>
      <c r="T7" s="64">
        <f t="shared" si="3"/>
        <v>0</v>
      </c>
      <c r="U7" s="64">
        <f t="shared" si="3"/>
        <v>0</v>
      </c>
      <c r="V7" s="64">
        <f t="shared" si="3"/>
        <v>0</v>
      </c>
      <c r="W7" s="64">
        <f t="shared" si="3"/>
        <v>0</v>
      </c>
      <c r="X7" s="64">
        <f t="shared" si="3"/>
        <v>0</v>
      </c>
      <c r="Y7" s="64">
        <f t="shared" si="3"/>
        <v>0</v>
      </c>
      <c r="Z7" s="64">
        <f t="shared" si="3"/>
        <v>0</v>
      </c>
      <c r="AA7" s="64">
        <f t="shared" si="3"/>
        <v>0</v>
      </c>
      <c r="AB7" s="64">
        <f t="shared" si="3"/>
        <v>0</v>
      </c>
      <c r="AC7" s="64">
        <f t="shared" si="3"/>
        <v>0</v>
      </c>
      <c r="AD7" s="64">
        <f t="shared" si="3"/>
        <v>0</v>
      </c>
      <c r="AE7" s="64">
        <f t="shared" si="3"/>
        <v>0</v>
      </c>
      <c r="AF7" s="64">
        <f t="shared" si="3"/>
        <v>0</v>
      </c>
      <c r="AG7" s="245"/>
      <c r="AH7" s="64">
        <f t="shared" ref="AH7:BA7" si="4">SUM(AH8,AH11)</f>
        <v>0</v>
      </c>
      <c r="AI7" s="64">
        <f t="shared" si="4"/>
        <v>0</v>
      </c>
      <c r="AJ7" s="64">
        <f t="shared" si="4"/>
        <v>0</v>
      </c>
      <c r="AK7" s="64">
        <f t="shared" si="4"/>
        <v>0</v>
      </c>
      <c r="AL7" s="64">
        <f t="shared" si="4"/>
        <v>0</v>
      </c>
      <c r="AM7" s="64">
        <f t="shared" si="4"/>
        <v>0</v>
      </c>
      <c r="AN7" s="64">
        <f t="shared" si="4"/>
        <v>0</v>
      </c>
      <c r="AO7" s="64">
        <f t="shared" si="4"/>
        <v>0</v>
      </c>
      <c r="AP7" s="64">
        <f t="shared" si="4"/>
        <v>0</v>
      </c>
      <c r="AQ7" s="64">
        <f t="shared" si="4"/>
        <v>0</v>
      </c>
      <c r="AR7" s="64">
        <f t="shared" si="4"/>
        <v>0</v>
      </c>
      <c r="AS7" s="64">
        <f t="shared" si="4"/>
        <v>0</v>
      </c>
      <c r="AT7" s="64">
        <f t="shared" si="4"/>
        <v>0</v>
      </c>
      <c r="AU7" s="64">
        <f t="shared" si="4"/>
        <v>0</v>
      </c>
      <c r="AV7" s="64">
        <f t="shared" si="4"/>
        <v>0</v>
      </c>
      <c r="AW7" s="64">
        <f t="shared" si="4"/>
        <v>0</v>
      </c>
      <c r="AX7" s="64">
        <f t="shared" si="4"/>
        <v>0</v>
      </c>
      <c r="AY7" s="64">
        <f t="shared" si="4"/>
        <v>0</v>
      </c>
      <c r="AZ7" s="64">
        <f t="shared" si="4"/>
        <v>0</v>
      </c>
      <c r="BA7" s="64">
        <f t="shared" si="4"/>
        <v>0</v>
      </c>
      <c r="BB7" s="58" t="s">
        <v>231</v>
      </c>
      <c r="BC7" s="63"/>
      <c r="BD7" s="63"/>
      <c r="BE7" s="85">
        <v>2016</v>
      </c>
      <c r="BF7" s="63"/>
      <c r="BG7" s="63"/>
    </row>
    <row r="8" spans="1:59" s="98" customFormat="1" ht="22.2" customHeight="1">
      <c r="A8" s="346" t="s">
        <v>18</v>
      </c>
      <c r="B8" s="65" t="s">
        <v>480</v>
      </c>
      <c r="C8" s="64"/>
      <c r="D8" s="64">
        <f t="shared" ref="D8:D13" si="5">SUM(E8:BA8)</f>
        <v>0</v>
      </c>
      <c r="E8" s="64">
        <f t="shared" ref="E8:K8" si="6">SUM(E9:E10)</f>
        <v>0</v>
      </c>
      <c r="F8" s="64">
        <f t="shared" si="6"/>
        <v>0</v>
      </c>
      <c r="G8" s="64">
        <f t="shared" si="6"/>
        <v>0</v>
      </c>
      <c r="H8" s="64">
        <f t="shared" si="6"/>
        <v>0</v>
      </c>
      <c r="I8" s="64">
        <f t="shared" si="6"/>
        <v>0</v>
      </c>
      <c r="J8" s="64">
        <f t="shared" si="6"/>
        <v>0</v>
      </c>
      <c r="K8" s="64">
        <f t="shared" si="6"/>
        <v>0</v>
      </c>
      <c r="L8" s="240"/>
      <c r="M8" s="64">
        <f t="shared" ref="M8:AF8" si="7">SUM(M9:M10)</f>
        <v>0</v>
      </c>
      <c r="N8" s="64">
        <f t="shared" si="7"/>
        <v>0</v>
      </c>
      <c r="O8" s="64">
        <f t="shared" si="7"/>
        <v>0</v>
      </c>
      <c r="P8" s="64">
        <f t="shared" si="7"/>
        <v>0</v>
      </c>
      <c r="Q8" s="64">
        <f t="shared" si="7"/>
        <v>0</v>
      </c>
      <c r="R8" s="64">
        <f t="shared" si="7"/>
        <v>0</v>
      </c>
      <c r="S8" s="64">
        <f t="shared" si="7"/>
        <v>0</v>
      </c>
      <c r="T8" s="64">
        <f t="shared" si="7"/>
        <v>0</v>
      </c>
      <c r="U8" s="64">
        <f t="shared" si="7"/>
        <v>0</v>
      </c>
      <c r="V8" s="64">
        <f t="shared" si="7"/>
        <v>0</v>
      </c>
      <c r="W8" s="64">
        <f t="shared" si="7"/>
        <v>0</v>
      </c>
      <c r="X8" s="64">
        <f t="shared" si="7"/>
        <v>0</v>
      </c>
      <c r="Y8" s="64">
        <f t="shared" si="7"/>
        <v>0</v>
      </c>
      <c r="Z8" s="64">
        <f t="shared" si="7"/>
        <v>0</v>
      </c>
      <c r="AA8" s="64">
        <f t="shared" si="7"/>
        <v>0</v>
      </c>
      <c r="AB8" s="64">
        <f t="shared" si="7"/>
        <v>0</v>
      </c>
      <c r="AC8" s="64">
        <f t="shared" si="7"/>
        <v>0</v>
      </c>
      <c r="AD8" s="64">
        <f t="shared" si="7"/>
        <v>0</v>
      </c>
      <c r="AE8" s="64">
        <f t="shared" si="7"/>
        <v>0</v>
      </c>
      <c r="AF8" s="64">
        <f t="shared" si="7"/>
        <v>0</v>
      </c>
      <c r="AG8" s="245"/>
      <c r="AH8" s="64">
        <f t="shared" ref="AH8:BA8" si="8">SUM(AH9:AH10)</f>
        <v>0</v>
      </c>
      <c r="AI8" s="64">
        <f t="shared" si="8"/>
        <v>0</v>
      </c>
      <c r="AJ8" s="64">
        <f t="shared" si="8"/>
        <v>0</v>
      </c>
      <c r="AK8" s="64">
        <f t="shared" si="8"/>
        <v>0</v>
      </c>
      <c r="AL8" s="64">
        <f t="shared" si="8"/>
        <v>0</v>
      </c>
      <c r="AM8" s="64">
        <f t="shared" si="8"/>
        <v>0</v>
      </c>
      <c r="AN8" s="64">
        <f t="shared" si="8"/>
        <v>0</v>
      </c>
      <c r="AO8" s="64">
        <f t="shared" si="8"/>
        <v>0</v>
      </c>
      <c r="AP8" s="64">
        <f t="shared" si="8"/>
        <v>0</v>
      </c>
      <c r="AQ8" s="64">
        <f t="shared" si="8"/>
        <v>0</v>
      </c>
      <c r="AR8" s="64">
        <f t="shared" si="8"/>
        <v>0</v>
      </c>
      <c r="AS8" s="64">
        <f t="shared" si="8"/>
        <v>0</v>
      </c>
      <c r="AT8" s="64">
        <f t="shared" si="8"/>
        <v>0</v>
      </c>
      <c r="AU8" s="64">
        <f t="shared" si="8"/>
        <v>0</v>
      </c>
      <c r="AV8" s="64">
        <f t="shared" si="8"/>
        <v>0</v>
      </c>
      <c r="AW8" s="64">
        <f t="shared" si="8"/>
        <v>0</v>
      </c>
      <c r="AX8" s="64">
        <f t="shared" si="8"/>
        <v>0</v>
      </c>
      <c r="AY8" s="64">
        <f t="shared" si="8"/>
        <v>0</v>
      </c>
      <c r="AZ8" s="64">
        <f t="shared" si="8"/>
        <v>0</v>
      </c>
      <c r="BA8" s="64">
        <f t="shared" si="8"/>
        <v>0</v>
      </c>
      <c r="BB8" s="58" t="s">
        <v>231</v>
      </c>
      <c r="BC8" s="63"/>
      <c r="BD8" s="63"/>
      <c r="BE8" s="85">
        <v>2016</v>
      </c>
      <c r="BF8" s="63"/>
      <c r="BG8" s="63"/>
    </row>
    <row r="9" spans="1:59" s="77" customFormat="1" ht="22.2" customHeight="1">
      <c r="A9" s="347" t="s">
        <v>18</v>
      </c>
      <c r="B9" s="60"/>
      <c r="C9" s="59"/>
      <c r="D9" s="59">
        <f t="shared" si="5"/>
        <v>0</v>
      </c>
      <c r="E9" s="59"/>
      <c r="F9" s="59"/>
      <c r="G9" s="59"/>
      <c r="H9" s="59"/>
      <c r="I9" s="59"/>
      <c r="J9" s="59"/>
      <c r="K9" s="59"/>
      <c r="L9" s="240"/>
      <c r="M9" s="59"/>
      <c r="N9" s="59"/>
      <c r="O9" s="59"/>
      <c r="P9" s="59"/>
      <c r="Q9" s="59"/>
      <c r="R9" s="59"/>
      <c r="S9" s="59"/>
      <c r="T9" s="59"/>
      <c r="U9" s="59"/>
      <c r="V9" s="59"/>
      <c r="W9" s="59"/>
      <c r="X9" s="59"/>
      <c r="Y9" s="59"/>
      <c r="Z9" s="59"/>
      <c r="AA9" s="59"/>
      <c r="AB9" s="59"/>
      <c r="AC9" s="59"/>
      <c r="AD9" s="59"/>
      <c r="AE9" s="59"/>
      <c r="AF9" s="59"/>
      <c r="AG9" s="245"/>
      <c r="AH9" s="59"/>
      <c r="AI9" s="59"/>
      <c r="AJ9" s="59"/>
      <c r="AK9" s="59"/>
      <c r="AL9" s="59"/>
      <c r="AM9" s="59"/>
      <c r="AN9" s="59"/>
      <c r="AO9" s="59"/>
      <c r="AP9" s="59"/>
      <c r="AQ9" s="59"/>
      <c r="AR9" s="59"/>
      <c r="AS9" s="59"/>
      <c r="AT9" s="59"/>
      <c r="AU9" s="59"/>
      <c r="AV9" s="59"/>
      <c r="AW9" s="59"/>
      <c r="AX9" s="59"/>
      <c r="AY9" s="59"/>
      <c r="AZ9" s="59"/>
      <c r="BA9" s="59"/>
      <c r="BB9" s="58" t="s">
        <v>231</v>
      </c>
      <c r="BC9" s="57"/>
      <c r="BD9" s="57"/>
      <c r="BE9" s="85">
        <v>2016</v>
      </c>
      <c r="BF9" s="57"/>
      <c r="BG9" s="57"/>
    </row>
    <row r="10" spans="1:59" s="77" customFormat="1" ht="22.2" customHeight="1">
      <c r="A10" s="347" t="s">
        <v>18</v>
      </c>
      <c r="B10" s="60"/>
      <c r="C10" s="59"/>
      <c r="D10" s="59">
        <f t="shared" si="5"/>
        <v>0</v>
      </c>
      <c r="E10" s="59"/>
      <c r="F10" s="59"/>
      <c r="G10" s="59"/>
      <c r="H10" s="59"/>
      <c r="I10" s="59"/>
      <c r="J10" s="59"/>
      <c r="K10" s="59"/>
      <c r="L10" s="240"/>
      <c r="M10" s="59"/>
      <c r="N10" s="59"/>
      <c r="O10" s="59"/>
      <c r="P10" s="59"/>
      <c r="Q10" s="59"/>
      <c r="R10" s="59"/>
      <c r="S10" s="59"/>
      <c r="T10" s="59"/>
      <c r="U10" s="59"/>
      <c r="V10" s="59"/>
      <c r="W10" s="59"/>
      <c r="X10" s="59"/>
      <c r="Y10" s="59"/>
      <c r="Z10" s="59"/>
      <c r="AA10" s="59"/>
      <c r="AB10" s="59"/>
      <c r="AC10" s="59"/>
      <c r="AD10" s="59"/>
      <c r="AE10" s="59"/>
      <c r="AF10" s="59"/>
      <c r="AG10" s="245"/>
      <c r="AH10" s="59"/>
      <c r="AI10" s="59"/>
      <c r="AJ10" s="59"/>
      <c r="AK10" s="59"/>
      <c r="AL10" s="59"/>
      <c r="AM10" s="59"/>
      <c r="AN10" s="59"/>
      <c r="AO10" s="59"/>
      <c r="AP10" s="59"/>
      <c r="AQ10" s="59"/>
      <c r="AR10" s="59"/>
      <c r="AS10" s="59"/>
      <c r="AT10" s="59"/>
      <c r="AU10" s="59"/>
      <c r="AV10" s="59"/>
      <c r="AW10" s="59"/>
      <c r="AX10" s="59"/>
      <c r="AY10" s="59"/>
      <c r="AZ10" s="59"/>
      <c r="BA10" s="59"/>
      <c r="BB10" s="58" t="s">
        <v>231</v>
      </c>
      <c r="BC10" s="57"/>
      <c r="BD10" s="57"/>
      <c r="BE10" s="85">
        <v>2016</v>
      </c>
      <c r="BF10" s="57"/>
      <c r="BG10" s="57"/>
    </row>
    <row r="11" spans="1:59" s="98" customFormat="1" ht="22.2" customHeight="1">
      <c r="A11" s="346" t="s">
        <v>18</v>
      </c>
      <c r="B11" s="65" t="s">
        <v>481</v>
      </c>
      <c r="C11" s="64"/>
      <c r="D11" s="64">
        <f>SUM(E11:BA11)</f>
        <v>0</v>
      </c>
      <c r="E11" s="64">
        <f>SUM(E12:E13)</f>
        <v>0</v>
      </c>
      <c r="F11" s="64">
        <f t="shared" ref="F11:K11" si="9">SUM(F12:F13)</f>
        <v>0</v>
      </c>
      <c r="G11" s="64">
        <f t="shared" si="9"/>
        <v>0</v>
      </c>
      <c r="H11" s="64">
        <f t="shared" si="9"/>
        <v>0</v>
      </c>
      <c r="I11" s="64">
        <f t="shared" si="9"/>
        <v>0</v>
      </c>
      <c r="J11" s="64">
        <f t="shared" si="9"/>
        <v>0</v>
      </c>
      <c r="K11" s="64">
        <f t="shared" si="9"/>
        <v>0</v>
      </c>
      <c r="L11" s="240"/>
      <c r="M11" s="64">
        <f t="shared" ref="M11:AF11" si="10">SUM(M12:M13)</f>
        <v>0</v>
      </c>
      <c r="N11" s="64">
        <f t="shared" si="10"/>
        <v>0</v>
      </c>
      <c r="O11" s="64">
        <f t="shared" si="10"/>
        <v>0</v>
      </c>
      <c r="P11" s="64">
        <f t="shared" si="10"/>
        <v>0</v>
      </c>
      <c r="Q11" s="64">
        <f t="shared" si="10"/>
        <v>0</v>
      </c>
      <c r="R11" s="64">
        <f t="shared" si="10"/>
        <v>0</v>
      </c>
      <c r="S11" s="64">
        <f t="shared" si="10"/>
        <v>0</v>
      </c>
      <c r="T11" s="64">
        <f t="shared" si="10"/>
        <v>0</v>
      </c>
      <c r="U11" s="64">
        <f t="shared" si="10"/>
        <v>0</v>
      </c>
      <c r="V11" s="64">
        <f t="shared" si="10"/>
        <v>0</v>
      </c>
      <c r="W11" s="64">
        <f t="shared" si="10"/>
        <v>0</v>
      </c>
      <c r="X11" s="64">
        <f t="shared" si="10"/>
        <v>0</v>
      </c>
      <c r="Y11" s="64">
        <f t="shared" si="10"/>
        <v>0</v>
      </c>
      <c r="Z11" s="64">
        <f t="shared" si="10"/>
        <v>0</v>
      </c>
      <c r="AA11" s="64">
        <f t="shared" si="10"/>
        <v>0</v>
      </c>
      <c r="AB11" s="64">
        <f t="shared" si="10"/>
        <v>0</v>
      </c>
      <c r="AC11" s="64">
        <f t="shared" si="10"/>
        <v>0</v>
      </c>
      <c r="AD11" s="64">
        <f t="shared" si="10"/>
        <v>0</v>
      </c>
      <c r="AE11" s="64">
        <f t="shared" si="10"/>
        <v>0</v>
      </c>
      <c r="AF11" s="64">
        <f t="shared" si="10"/>
        <v>0</v>
      </c>
      <c r="AG11" s="245"/>
      <c r="AH11" s="64">
        <f t="shared" ref="AH11:BA11" si="11">SUM(AH12:AH13)</f>
        <v>0</v>
      </c>
      <c r="AI11" s="64">
        <f t="shared" si="11"/>
        <v>0</v>
      </c>
      <c r="AJ11" s="64">
        <f t="shared" si="11"/>
        <v>0</v>
      </c>
      <c r="AK11" s="64">
        <f t="shared" si="11"/>
        <v>0</v>
      </c>
      <c r="AL11" s="64">
        <f t="shared" si="11"/>
        <v>0</v>
      </c>
      <c r="AM11" s="64">
        <f t="shared" si="11"/>
        <v>0</v>
      </c>
      <c r="AN11" s="64">
        <f t="shared" si="11"/>
        <v>0</v>
      </c>
      <c r="AO11" s="64">
        <f t="shared" si="11"/>
        <v>0</v>
      </c>
      <c r="AP11" s="64">
        <f t="shared" si="11"/>
        <v>0</v>
      </c>
      <c r="AQ11" s="64">
        <f t="shared" si="11"/>
        <v>0</v>
      </c>
      <c r="AR11" s="64">
        <f t="shared" si="11"/>
        <v>0</v>
      </c>
      <c r="AS11" s="64">
        <f t="shared" si="11"/>
        <v>0</v>
      </c>
      <c r="AT11" s="64">
        <f t="shared" si="11"/>
        <v>0</v>
      </c>
      <c r="AU11" s="64">
        <f t="shared" si="11"/>
        <v>0</v>
      </c>
      <c r="AV11" s="64">
        <f t="shared" si="11"/>
        <v>0</v>
      </c>
      <c r="AW11" s="64">
        <f t="shared" si="11"/>
        <v>0</v>
      </c>
      <c r="AX11" s="64">
        <f t="shared" si="11"/>
        <v>0</v>
      </c>
      <c r="AY11" s="64">
        <f t="shared" si="11"/>
        <v>0</v>
      </c>
      <c r="AZ11" s="64">
        <f t="shared" si="11"/>
        <v>0</v>
      </c>
      <c r="BA11" s="64">
        <f t="shared" si="11"/>
        <v>0</v>
      </c>
      <c r="BB11" s="58" t="s">
        <v>231</v>
      </c>
      <c r="BC11" s="63"/>
      <c r="BD11" s="63"/>
      <c r="BE11" s="85">
        <v>2016</v>
      </c>
      <c r="BF11" s="63"/>
      <c r="BG11" s="63"/>
    </row>
    <row r="12" spans="1:59" s="77" customFormat="1" ht="22.2" customHeight="1">
      <c r="A12" s="347" t="s">
        <v>18</v>
      </c>
      <c r="B12" s="60"/>
      <c r="C12" s="59"/>
      <c r="D12" s="59">
        <f t="shared" si="5"/>
        <v>0</v>
      </c>
      <c r="E12" s="59"/>
      <c r="F12" s="59"/>
      <c r="G12" s="59"/>
      <c r="H12" s="59"/>
      <c r="I12" s="59"/>
      <c r="J12" s="59"/>
      <c r="K12" s="59"/>
      <c r="L12" s="240"/>
      <c r="M12" s="59"/>
      <c r="N12" s="59"/>
      <c r="O12" s="59"/>
      <c r="P12" s="59"/>
      <c r="Q12" s="59"/>
      <c r="R12" s="59"/>
      <c r="S12" s="59"/>
      <c r="T12" s="59"/>
      <c r="U12" s="59"/>
      <c r="V12" s="59"/>
      <c r="W12" s="59"/>
      <c r="X12" s="59"/>
      <c r="Y12" s="59"/>
      <c r="Z12" s="59"/>
      <c r="AA12" s="59"/>
      <c r="AB12" s="59"/>
      <c r="AC12" s="59"/>
      <c r="AD12" s="59"/>
      <c r="AE12" s="59"/>
      <c r="AF12" s="59"/>
      <c r="AG12" s="245"/>
      <c r="AH12" s="59"/>
      <c r="AI12" s="59"/>
      <c r="AJ12" s="59"/>
      <c r="AK12" s="59"/>
      <c r="AL12" s="59"/>
      <c r="AM12" s="59"/>
      <c r="AN12" s="59"/>
      <c r="AO12" s="59"/>
      <c r="AP12" s="59"/>
      <c r="AQ12" s="59"/>
      <c r="AR12" s="59"/>
      <c r="AS12" s="59"/>
      <c r="AT12" s="59"/>
      <c r="AU12" s="59"/>
      <c r="AV12" s="59"/>
      <c r="AW12" s="59"/>
      <c r="AX12" s="59"/>
      <c r="AY12" s="59"/>
      <c r="AZ12" s="59"/>
      <c r="BA12" s="59"/>
      <c r="BB12" s="58" t="s">
        <v>231</v>
      </c>
      <c r="BC12" s="57"/>
      <c r="BD12" s="57"/>
      <c r="BE12" s="85">
        <v>2016</v>
      </c>
      <c r="BF12" s="57"/>
      <c r="BG12" s="57"/>
    </row>
    <row r="13" spans="1:59" s="77" customFormat="1" ht="22.2" customHeight="1">
      <c r="A13" s="347" t="s">
        <v>18</v>
      </c>
      <c r="B13" s="60"/>
      <c r="C13" s="59"/>
      <c r="D13" s="59">
        <f t="shared" si="5"/>
        <v>0</v>
      </c>
      <c r="E13" s="59"/>
      <c r="F13" s="59"/>
      <c r="G13" s="59"/>
      <c r="H13" s="59"/>
      <c r="I13" s="59"/>
      <c r="J13" s="59"/>
      <c r="K13" s="59"/>
      <c r="L13" s="240"/>
      <c r="M13" s="59"/>
      <c r="N13" s="59"/>
      <c r="O13" s="59"/>
      <c r="P13" s="59"/>
      <c r="Q13" s="59"/>
      <c r="R13" s="59"/>
      <c r="S13" s="59"/>
      <c r="T13" s="59"/>
      <c r="U13" s="59"/>
      <c r="V13" s="59"/>
      <c r="W13" s="59"/>
      <c r="X13" s="59"/>
      <c r="Y13" s="59"/>
      <c r="Z13" s="59"/>
      <c r="AA13" s="59"/>
      <c r="AB13" s="59"/>
      <c r="AC13" s="59"/>
      <c r="AD13" s="59"/>
      <c r="AE13" s="59"/>
      <c r="AF13" s="59"/>
      <c r="AG13" s="245"/>
      <c r="AH13" s="59"/>
      <c r="AI13" s="59"/>
      <c r="AJ13" s="59"/>
      <c r="AK13" s="59"/>
      <c r="AL13" s="59"/>
      <c r="AM13" s="59"/>
      <c r="AN13" s="59"/>
      <c r="AO13" s="59"/>
      <c r="AP13" s="59"/>
      <c r="AQ13" s="59"/>
      <c r="AR13" s="59"/>
      <c r="AS13" s="59"/>
      <c r="AT13" s="59"/>
      <c r="AU13" s="59"/>
      <c r="AV13" s="59"/>
      <c r="AW13" s="59"/>
      <c r="AX13" s="59"/>
      <c r="AY13" s="59"/>
      <c r="AZ13" s="59"/>
      <c r="BA13" s="59"/>
      <c r="BB13" s="58" t="s">
        <v>231</v>
      </c>
      <c r="BC13" s="57"/>
      <c r="BD13" s="57"/>
      <c r="BE13" s="85">
        <v>2016</v>
      </c>
      <c r="BF13" s="57"/>
      <c r="BG13" s="57"/>
    </row>
    <row r="14" spans="1:59" s="107" customFormat="1" ht="22.2" customHeight="1">
      <c r="A14" s="346" t="s">
        <v>19</v>
      </c>
      <c r="B14" s="208" t="s">
        <v>482</v>
      </c>
      <c r="C14" s="64">
        <f>SUM(C15,C18)</f>
        <v>0</v>
      </c>
      <c r="D14" s="64">
        <f>SUM(D15+D18)</f>
        <v>0</v>
      </c>
      <c r="E14" s="64">
        <f t="shared" ref="E14:K14" si="12">SUM(E15,E18)</f>
        <v>0</v>
      </c>
      <c r="F14" s="64">
        <f t="shared" si="12"/>
        <v>0</v>
      </c>
      <c r="G14" s="64">
        <f t="shared" si="12"/>
        <v>0</v>
      </c>
      <c r="H14" s="64">
        <f t="shared" si="12"/>
        <v>0</v>
      </c>
      <c r="I14" s="64">
        <f t="shared" si="12"/>
        <v>0</v>
      </c>
      <c r="J14" s="64">
        <f t="shared" si="12"/>
        <v>0</v>
      </c>
      <c r="K14" s="64">
        <f t="shared" si="12"/>
        <v>0</v>
      </c>
      <c r="L14" s="240"/>
      <c r="M14" s="64">
        <f t="shared" ref="M14:AF14" si="13">SUM(M15,M18)</f>
        <v>0</v>
      </c>
      <c r="N14" s="64">
        <f t="shared" si="13"/>
        <v>0</v>
      </c>
      <c r="O14" s="64">
        <f t="shared" si="13"/>
        <v>0</v>
      </c>
      <c r="P14" s="64">
        <f t="shared" si="13"/>
        <v>0</v>
      </c>
      <c r="Q14" s="64">
        <f t="shared" si="13"/>
        <v>0</v>
      </c>
      <c r="R14" s="64">
        <f t="shared" si="13"/>
        <v>0</v>
      </c>
      <c r="S14" s="64">
        <f t="shared" si="13"/>
        <v>0</v>
      </c>
      <c r="T14" s="64">
        <f t="shared" si="13"/>
        <v>0</v>
      </c>
      <c r="U14" s="64">
        <f t="shared" si="13"/>
        <v>0</v>
      </c>
      <c r="V14" s="64">
        <f t="shared" si="13"/>
        <v>0</v>
      </c>
      <c r="W14" s="64">
        <f t="shared" si="13"/>
        <v>0</v>
      </c>
      <c r="X14" s="64">
        <f t="shared" si="13"/>
        <v>0</v>
      </c>
      <c r="Y14" s="64">
        <f t="shared" si="13"/>
        <v>0</v>
      </c>
      <c r="Z14" s="64">
        <f t="shared" si="13"/>
        <v>0</v>
      </c>
      <c r="AA14" s="64">
        <f t="shared" si="13"/>
        <v>0</v>
      </c>
      <c r="AB14" s="64">
        <f t="shared" si="13"/>
        <v>0</v>
      </c>
      <c r="AC14" s="64">
        <f t="shared" si="13"/>
        <v>0</v>
      </c>
      <c r="AD14" s="64">
        <f t="shared" si="13"/>
        <v>0</v>
      </c>
      <c r="AE14" s="64">
        <f t="shared" si="13"/>
        <v>0</v>
      </c>
      <c r="AF14" s="64">
        <f t="shared" si="13"/>
        <v>0</v>
      </c>
      <c r="AG14" s="245"/>
      <c r="AH14" s="64">
        <f t="shared" ref="AH14:BA14" si="14">SUM(AH15,AH18)</f>
        <v>0</v>
      </c>
      <c r="AI14" s="64">
        <f t="shared" si="14"/>
        <v>0</v>
      </c>
      <c r="AJ14" s="64">
        <f t="shared" si="14"/>
        <v>0</v>
      </c>
      <c r="AK14" s="64">
        <f t="shared" si="14"/>
        <v>0</v>
      </c>
      <c r="AL14" s="64">
        <f t="shared" si="14"/>
        <v>0</v>
      </c>
      <c r="AM14" s="64">
        <f t="shared" si="14"/>
        <v>0</v>
      </c>
      <c r="AN14" s="64">
        <f t="shared" si="14"/>
        <v>0</v>
      </c>
      <c r="AO14" s="64">
        <f t="shared" si="14"/>
        <v>0</v>
      </c>
      <c r="AP14" s="64">
        <f t="shared" si="14"/>
        <v>0</v>
      </c>
      <c r="AQ14" s="64">
        <f t="shared" si="14"/>
        <v>0</v>
      </c>
      <c r="AR14" s="64">
        <f t="shared" si="14"/>
        <v>0</v>
      </c>
      <c r="AS14" s="64">
        <f t="shared" si="14"/>
        <v>0</v>
      </c>
      <c r="AT14" s="64">
        <f t="shared" si="14"/>
        <v>0</v>
      </c>
      <c r="AU14" s="64">
        <f t="shared" si="14"/>
        <v>0</v>
      </c>
      <c r="AV14" s="64">
        <f t="shared" si="14"/>
        <v>0</v>
      </c>
      <c r="AW14" s="64">
        <f t="shared" si="14"/>
        <v>0</v>
      </c>
      <c r="AX14" s="64">
        <f t="shared" si="14"/>
        <v>0</v>
      </c>
      <c r="AY14" s="64">
        <f t="shared" si="14"/>
        <v>0</v>
      </c>
      <c r="AZ14" s="64">
        <f t="shared" si="14"/>
        <v>0</v>
      </c>
      <c r="BA14" s="64">
        <f t="shared" si="14"/>
        <v>0</v>
      </c>
      <c r="BB14" s="58" t="s">
        <v>231</v>
      </c>
      <c r="BC14" s="63"/>
      <c r="BD14" s="63"/>
      <c r="BE14" s="85">
        <v>2016</v>
      </c>
      <c r="BF14" s="63"/>
      <c r="BG14" s="63"/>
    </row>
    <row r="15" spans="1:59" s="98" customFormat="1" ht="22.2" customHeight="1">
      <c r="A15" s="346" t="s">
        <v>19</v>
      </c>
      <c r="B15" s="65" t="s">
        <v>480</v>
      </c>
      <c r="C15" s="64"/>
      <c r="D15" s="64">
        <f t="shared" ref="D15:D20" si="15">SUM(E15:BA15)</f>
        <v>0</v>
      </c>
      <c r="E15" s="64">
        <f>SUM(E16:E17)</f>
        <v>0</v>
      </c>
      <c r="F15" s="64">
        <f t="shared" ref="F15:K15" si="16">SUM(F16:F17)</f>
        <v>0</v>
      </c>
      <c r="G15" s="64">
        <f t="shared" si="16"/>
        <v>0</v>
      </c>
      <c r="H15" s="64">
        <f t="shared" si="16"/>
        <v>0</v>
      </c>
      <c r="I15" s="64">
        <f t="shared" si="16"/>
        <v>0</v>
      </c>
      <c r="J15" s="64">
        <f t="shared" si="16"/>
        <v>0</v>
      </c>
      <c r="K15" s="64">
        <f t="shared" si="16"/>
        <v>0</v>
      </c>
      <c r="L15" s="240"/>
      <c r="M15" s="64">
        <f t="shared" ref="M15:AF15" si="17">SUM(M16:M17)</f>
        <v>0</v>
      </c>
      <c r="N15" s="64">
        <f t="shared" si="17"/>
        <v>0</v>
      </c>
      <c r="O15" s="64">
        <f t="shared" si="17"/>
        <v>0</v>
      </c>
      <c r="P15" s="64">
        <f t="shared" si="17"/>
        <v>0</v>
      </c>
      <c r="Q15" s="64">
        <f t="shared" si="17"/>
        <v>0</v>
      </c>
      <c r="R15" s="64">
        <f t="shared" si="17"/>
        <v>0</v>
      </c>
      <c r="S15" s="64">
        <f t="shared" si="17"/>
        <v>0</v>
      </c>
      <c r="T15" s="64">
        <f t="shared" si="17"/>
        <v>0</v>
      </c>
      <c r="U15" s="64">
        <f t="shared" si="17"/>
        <v>0</v>
      </c>
      <c r="V15" s="64">
        <f t="shared" si="17"/>
        <v>0</v>
      </c>
      <c r="W15" s="64">
        <f t="shared" si="17"/>
        <v>0</v>
      </c>
      <c r="X15" s="64">
        <f t="shared" si="17"/>
        <v>0</v>
      </c>
      <c r="Y15" s="64">
        <f t="shared" si="17"/>
        <v>0</v>
      </c>
      <c r="Z15" s="64">
        <f t="shared" si="17"/>
        <v>0</v>
      </c>
      <c r="AA15" s="64">
        <f t="shared" si="17"/>
        <v>0</v>
      </c>
      <c r="AB15" s="64">
        <f t="shared" si="17"/>
        <v>0</v>
      </c>
      <c r="AC15" s="64">
        <f t="shared" si="17"/>
        <v>0</v>
      </c>
      <c r="AD15" s="64">
        <f t="shared" si="17"/>
        <v>0</v>
      </c>
      <c r="AE15" s="64">
        <f t="shared" si="17"/>
        <v>0</v>
      </c>
      <c r="AF15" s="64">
        <f t="shared" si="17"/>
        <v>0</v>
      </c>
      <c r="AG15" s="245"/>
      <c r="AH15" s="64">
        <f t="shared" ref="AH15:BA15" si="18">SUM(AH16:AH17)</f>
        <v>0</v>
      </c>
      <c r="AI15" s="64">
        <f t="shared" si="18"/>
        <v>0</v>
      </c>
      <c r="AJ15" s="64">
        <f t="shared" si="18"/>
        <v>0</v>
      </c>
      <c r="AK15" s="64">
        <f t="shared" si="18"/>
        <v>0</v>
      </c>
      <c r="AL15" s="64">
        <f t="shared" si="18"/>
        <v>0</v>
      </c>
      <c r="AM15" s="64">
        <f t="shared" si="18"/>
        <v>0</v>
      </c>
      <c r="AN15" s="64">
        <f t="shared" si="18"/>
        <v>0</v>
      </c>
      <c r="AO15" s="64">
        <f t="shared" si="18"/>
        <v>0</v>
      </c>
      <c r="AP15" s="64">
        <f t="shared" si="18"/>
        <v>0</v>
      </c>
      <c r="AQ15" s="64">
        <f t="shared" si="18"/>
        <v>0</v>
      </c>
      <c r="AR15" s="64">
        <f t="shared" si="18"/>
        <v>0</v>
      </c>
      <c r="AS15" s="64">
        <f t="shared" si="18"/>
        <v>0</v>
      </c>
      <c r="AT15" s="64">
        <f t="shared" si="18"/>
        <v>0</v>
      </c>
      <c r="AU15" s="64">
        <f t="shared" si="18"/>
        <v>0</v>
      </c>
      <c r="AV15" s="64">
        <f t="shared" si="18"/>
        <v>0</v>
      </c>
      <c r="AW15" s="64">
        <f t="shared" si="18"/>
        <v>0</v>
      </c>
      <c r="AX15" s="64">
        <f t="shared" si="18"/>
        <v>0</v>
      </c>
      <c r="AY15" s="64">
        <f t="shared" si="18"/>
        <v>0</v>
      </c>
      <c r="AZ15" s="64">
        <f t="shared" si="18"/>
        <v>0</v>
      </c>
      <c r="BA15" s="64">
        <f t="shared" si="18"/>
        <v>0</v>
      </c>
      <c r="BB15" s="58" t="s">
        <v>231</v>
      </c>
      <c r="BC15" s="63"/>
      <c r="BD15" s="63"/>
      <c r="BE15" s="85">
        <v>2016</v>
      </c>
      <c r="BF15" s="63"/>
      <c r="BG15" s="63"/>
    </row>
    <row r="16" spans="1:59" s="77" customFormat="1" ht="22.2" customHeight="1">
      <c r="A16" s="347" t="s">
        <v>19</v>
      </c>
      <c r="B16" s="60"/>
      <c r="C16" s="59"/>
      <c r="D16" s="59">
        <f t="shared" si="15"/>
        <v>0</v>
      </c>
      <c r="E16" s="59"/>
      <c r="F16" s="59"/>
      <c r="G16" s="59"/>
      <c r="H16" s="59"/>
      <c r="I16" s="59"/>
      <c r="J16" s="59"/>
      <c r="K16" s="59"/>
      <c r="L16" s="240"/>
      <c r="M16" s="59"/>
      <c r="N16" s="59"/>
      <c r="O16" s="59"/>
      <c r="P16" s="59"/>
      <c r="Q16" s="59"/>
      <c r="R16" s="59"/>
      <c r="S16" s="59"/>
      <c r="T16" s="59"/>
      <c r="U16" s="59"/>
      <c r="V16" s="59"/>
      <c r="W16" s="59"/>
      <c r="X16" s="59"/>
      <c r="Y16" s="59"/>
      <c r="Z16" s="59"/>
      <c r="AA16" s="59"/>
      <c r="AB16" s="59"/>
      <c r="AC16" s="59"/>
      <c r="AD16" s="59"/>
      <c r="AE16" s="59"/>
      <c r="AF16" s="59"/>
      <c r="AG16" s="245"/>
      <c r="AH16" s="59"/>
      <c r="AI16" s="59"/>
      <c r="AJ16" s="59"/>
      <c r="AK16" s="59"/>
      <c r="AL16" s="59"/>
      <c r="AM16" s="59"/>
      <c r="AN16" s="59"/>
      <c r="AO16" s="59"/>
      <c r="AP16" s="59"/>
      <c r="AQ16" s="59"/>
      <c r="AR16" s="59"/>
      <c r="AS16" s="59"/>
      <c r="AT16" s="59"/>
      <c r="AU16" s="59"/>
      <c r="AV16" s="59"/>
      <c r="AW16" s="59"/>
      <c r="AX16" s="59"/>
      <c r="AY16" s="59"/>
      <c r="AZ16" s="59"/>
      <c r="BA16" s="59"/>
      <c r="BB16" s="58" t="s">
        <v>231</v>
      </c>
      <c r="BC16" s="57"/>
      <c r="BD16" s="57"/>
      <c r="BE16" s="85">
        <v>2016</v>
      </c>
      <c r="BF16" s="57"/>
      <c r="BG16" s="57"/>
    </row>
    <row r="17" spans="1:59" s="77" customFormat="1" ht="22.2" customHeight="1">
      <c r="A17" s="347" t="s">
        <v>19</v>
      </c>
      <c r="B17" s="60"/>
      <c r="C17" s="59"/>
      <c r="D17" s="59">
        <f t="shared" si="15"/>
        <v>0</v>
      </c>
      <c r="E17" s="59"/>
      <c r="F17" s="59"/>
      <c r="G17" s="59"/>
      <c r="H17" s="59"/>
      <c r="I17" s="59"/>
      <c r="J17" s="59"/>
      <c r="K17" s="59"/>
      <c r="L17" s="240"/>
      <c r="M17" s="59"/>
      <c r="N17" s="59"/>
      <c r="O17" s="59"/>
      <c r="P17" s="59"/>
      <c r="Q17" s="59"/>
      <c r="R17" s="59"/>
      <c r="S17" s="59"/>
      <c r="T17" s="59"/>
      <c r="U17" s="59"/>
      <c r="V17" s="59"/>
      <c r="W17" s="59"/>
      <c r="X17" s="59"/>
      <c r="Y17" s="59"/>
      <c r="Z17" s="59"/>
      <c r="AA17" s="59"/>
      <c r="AB17" s="59"/>
      <c r="AC17" s="59"/>
      <c r="AD17" s="59"/>
      <c r="AE17" s="59"/>
      <c r="AF17" s="59"/>
      <c r="AG17" s="245"/>
      <c r="AH17" s="59"/>
      <c r="AI17" s="59"/>
      <c r="AJ17" s="59"/>
      <c r="AK17" s="59"/>
      <c r="AL17" s="59"/>
      <c r="AM17" s="59"/>
      <c r="AN17" s="59"/>
      <c r="AO17" s="59"/>
      <c r="AP17" s="59"/>
      <c r="AQ17" s="59"/>
      <c r="AR17" s="59"/>
      <c r="AS17" s="59"/>
      <c r="AT17" s="59"/>
      <c r="AU17" s="59"/>
      <c r="AV17" s="59"/>
      <c r="AW17" s="59"/>
      <c r="AX17" s="59"/>
      <c r="AY17" s="59"/>
      <c r="AZ17" s="59"/>
      <c r="BA17" s="59"/>
      <c r="BB17" s="58" t="s">
        <v>231</v>
      </c>
      <c r="BC17" s="57"/>
      <c r="BD17" s="57"/>
      <c r="BE17" s="85">
        <v>2016</v>
      </c>
      <c r="BF17" s="57"/>
      <c r="BG17" s="57"/>
    </row>
    <row r="18" spans="1:59" s="98" customFormat="1" ht="22.2" customHeight="1">
      <c r="A18" s="346" t="s">
        <v>19</v>
      </c>
      <c r="B18" s="65" t="s">
        <v>481</v>
      </c>
      <c r="C18" s="64"/>
      <c r="D18" s="64">
        <f t="shared" si="15"/>
        <v>0</v>
      </c>
      <c r="E18" s="64">
        <f t="shared" ref="E18:K18" si="19">SUM(E19:E20)</f>
        <v>0</v>
      </c>
      <c r="F18" s="64">
        <f t="shared" si="19"/>
        <v>0</v>
      </c>
      <c r="G18" s="64">
        <f t="shared" si="19"/>
        <v>0</v>
      </c>
      <c r="H18" s="64">
        <f t="shared" si="19"/>
        <v>0</v>
      </c>
      <c r="I18" s="64">
        <f t="shared" si="19"/>
        <v>0</v>
      </c>
      <c r="J18" s="64">
        <f t="shared" si="19"/>
        <v>0</v>
      </c>
      <c r="K18" s="64">
        <f t="shared" si="19"/>
        <v>0</v>
      </c>
      <c r="L18" s="240"/>
      <c r="M18" s="64">
        <f t="shared" ref="M18:AF18" si="20">SUM(M19:M20)</f>
        <v>0</v>
      </c>
      <c r="N18" s="64">
        <f t="shared" si="20"/>
        <v>0</v>
      </c>
      <c r="O18" s="64">
        <f t="shared" si="20"/>
        <v>0</v>
      </c>
      <c r="P18" s="64">
        <f t="shared" si="20"/>
        <v>0</v>
      </c>
      <c r="Q18" s="64">
        <f t="shared" si="20"/>
        <v>0</v>
      </c>
      <c r="R18" s="64">
        <f t="shared" si="20"/>
        <v>0</v>
      </c>
      <c r="S18" s="64">
        <f t="shared" si="20"/>
        <v>0</v>
      </c>
      <c r="T18" s="64">
        <f t="shared" si="20"/>
        <v>0</v>
      </c>
      <c r="U18" s="64">
        <f t="shared" si="20"/>
        <v>0</v>
      </c>
      <c r="V18" s="64">
        <f t="shared" si="20"/>
        <v>0</v>
      </c>
      <c r="W18" s="64">
        <f t="shared" si="20"/>
        <v>0</v>
      </c>
      <c r="X18" s="64">
        <f t="shared" si="20"/>
        <v>0</v>
      </c>
      <c r="Y18" s="64">
        <f t="shared" si="20"/>
        <v>0</v>
      </c>
      <c r="Z18" s="64">
        <f t="shared" si="20"/>
        <v>0</v>
      </c>
      <c r="AA18" s="64">
        <f t="shared" si="20"/>
        <v>0</v>
      </c>
      <c r="AB18" s="64">
        <f t="shared" si="20"/>
        <v>0</v>
      </c>
      <c r="AC18" s="64">
        <f t="shared" si="20"/>
        <v>0</v>
      </c>
      <c r="AD18" s="64">
        <f t="shared" si="20"/>
        <v>0</v>
      </c>
      <c r="AE18" s="64">
        <f t="shared" si="20"/>
        <v>0</v>
      </c>
      <c r="AF18" s="64">
        <f t="shared" si="20"/>
        <v>0</v>
      </c>
      <c r="AG18" s="245"/>
      <c r="AH18" s="64">
        <f t="shared" ref="AH18:BA18" si="21">SUM(AH19:AH20)</f>
        <v>0</v>
      </c>
      <c r="AI18" s="64">
        <f t="shared" si="21"/>
        <v>0</v>
      </c>
      <c r="AJ18" s="64">
        <f t="shared" si="21"/>
        <v>0</v>
      </c>
      <c r="AK18" s="64">
        <f t="shared" si="21"/>
        <v>0</v>
      </c>
      <c r="AL18" s="64">
        <f t="shared" si="21"/>
        <v>0</v>
      </c>
      <c r="AM18" s="64">
        <f t="shared" si="21"/>
        <v>0</v>
      </c>
      <c r="AN18" s="64">
        <f t="shared" si="21"/>
        <v>0</v>
      </c>
      <c r="AO18" s="64">
        <f t="shared" si="21"/>
        <v>0</v>
      </c>
      <c r="AP18" s="64">
        <f t="shared" si="21"/>
        <v>0</v>
      </c>
      <c r="AQ18" s="64">
        <f t="shared" si="21"/>
        <v>0</v>
      </c>
      <c r="AR18" s="64">
        <f t="shared" si="21"/>
        <v>0</v>
      </c>
      <c r="AS18" s="64">
        <f t="shared" si="21"/>
        <v>0</v>
      </c>
      <c r="AT18" s="64">
        <f t="shared" si="21"/>
        <v>0</v>
      </c>
      <c r="AU18" s="64">
        <f t="shared" si="21"/>
        <v>0</v>
      </c>
      <c r="AV18" s="64">
        <f t="shared" si="21"/>
        <v>0</v>
      </c>
      <c r="AW18" s="64">
        <f t="shared" si="21"/>
        <v>0</v>
      </c>
      <c r="AX18" s="64">
        <f t="shared" si="21"/>
        <v>0</v>
      </c>
      <c r="AY18" s="64">
        <f t="shared" si="21"/>
        <v>0</v>
      </c>
      <c r="AZ18" s="64">
        <f t="shared" si="21"/>
        <v>0</v>
      </c>
      <c r="BA18" s="64">
        <f t="shared" si="21"/>
        <v>0</v>
      </c>
      <c r="BB18" s="58" t="s">
        <v>231</v>
      </c>
      <c r="BC18" s="63"/>
      <c r="BD18" s="63"/>
      <c r="BE18" s="85">
        <v>2016</v>
      </c>
      <c r="BF18" s="63"/>
      <c r="BG18" s="63"/>
    </row>
    <row r="19" spans="1:59" s="77" customFormat="1" ht="22.2" customHeight="1">
      <c r="A19" s="347" t="s">
        <v>19</v>
      </c>
      <c r="B19" s="60"/>
      <c r="C19" s="59"/>
      <c r="D19" s="59">
        <f t="shared" si="15"/>
        <v>0</v>
      </c>
      <c r="E19" s="59"/>
      <c r="F19" s="59"/>
      <c r="G19" s="59"/>
      <c r="H19" s="59"/>
      <c r="I19" s="59"/>
      <c r="J19" s="59"/>
      <c r="K19" s="59"/>
      <c r="L19" s="240"/>
      <c r="M19" s="59"/>
      <c r="N19" s="59"/>
      <c r="O19" s="59"/>
      <c r="P19" s="59"/>
      <c r="Q19" s="59"/>
      <c r="R19" s="59"/>
      <c r="S19" s="59"/>
      <c r="T19" s="59"/>
      <c r="U19" s="59"/>
      <c r="V19" s="59"/>
      <c r="W19" s="59"/>
      <c r="X19" s="59"/>
      <c r="Y19" s="59"/>
      <c r="Z19" s="59"/>
      <c r="AA19" s="59"/>
      <c r="AB19" s="59"/>
      <c r="AC19" s="59"/>
      <c r="AD19" s="59"/>
      <c r="AE19" s="59"/>
      <c r="AF19" s="59"/>
      <c r="AG19" s="245"/>
      <c r="AH19" s="59"/>
      <c r="AI19" s="59"/>
      <c r="AJ19" s="59"/>
      <c r="AK19" s="59"/>
      <c r="AL19" s="59"/>
      <c r="AM19" s="59"/>
      <c r="AN19" s="59"/>
      <c r="AO19" s="59"/>
      <c r="AP19" s="59"/>
      <c r="AQ19" s="59"/>
      <c r="AR19" s="59"/>
      <c r="AS19" s="59"/>
      <c r="AT19" s="59"/>
      <c r="AU19" s="59"/>
      <c r="AV19" s="59"/>
      <c r="AW19" s="59"/>
      <c r="AX19" s="59"/>
      <c r="AY19" s="59"/>
      <c r="AZ19" s="59"/>
      <c r="BA19" s="59"/>
      <c r="BB19" s="58" t="s">
        <v>231</v>
      </c>
      <c r="BC19" s="57"/>
      <c r="BD19" s="57"/>
      <c r="BE19" s="85">
        <v>2016</v>
      </c>
      <c r="BF19" s="57"/>
      <c r="BG19" s="57"/>
    </row>
    <row r="20" spans="1:59" s="77" customFormat="1" ht="22.2" customHeight="1">
      <c r="A20" s="347" t="s">
        <v>19</v>
      </c>
      <c r="B20" s="60"/>
      <c r="C20" s="59"/>
      <c r="D20" s="59">
        <f t="shared" si="15"/>
        <v>0</v>
      </c>
      <c r="E20" s="59"/>
      <c r="F20" s="59"/>
      <c r="G20" s="59"/>
      <c r="H20" s="59"/>
      <c r="I20" s="59"/>
      <c r="J20" s="59"/>
      <c r="K20" s="59"/>
      <c r="L20" s="240"/>
      <c r="M20" s="59"/>
      <c r="N20" s="59"/>
      <c r="O20" s="59"/>
      <c r="P20" s="59"/>
      <c r="Q20" s="59"/>
      <c r="R20" s="59"/>
      <c r="S20" s="59"/>
      <c r="T20" s="59"/>
      <c r="U20" s="59"/>
      <c r="V20" s="59"/>
      <c r="W20" s="59"/>
      <c r="X20" s="59"/>
      <c r="Y20" s="59"/>
      <c r="Z20" s="59"/>
      <c r="AA20" s="59"/>
      <c r="AB20" s="59"/>
      <c r="AC20" s="59"/>
      <c r="AD20" s="59"/>
      <c r="AE20" s="59"/>
      <c r="AF20" s="59"/>
      <c r="AG20" s="245"/>
      <c r="AH20" s="59"/>
      <c r="AI20" s="59"/>
      <c r="AJ20" s="59"/>
      <c r="AK20" s="59"/>
      <c r="AL20" s="59"/>
      <c r="AM20" s="59"/>
      <c r="AN20" s="59"/>
      <c r="AO20" s="59"/>
      <c r="AP20" s="59"/>
      <c r="AQ20" s="59"/>
      <c r="AR20" s="59"/>
      <c r="AS20" s="59"/>
      <c r="AT20" s="59"/>
      <c r="AU20" s="59"/>
      <c r="AV20" s="59"/>
      <c r="AW20" s="59"/>
      <c r="AX20" s="59"/>
      <c r="AY20" s="59"/>
      <c r="AZ20" s="59"/>
      <c r="BA20" s="59"/>
      <c r="BB20" s="58" t="s">
        <v>231</v>
      </c>
      <c r="BC20" s="57"/>
      <c r="BD20" s="57"/>
      <c r="BE20" s="85">
        <v>2016</v>
      </c>
      <c r="BF20" s="57"/>
      <c r="BG20" s="57"/>
    </row>
    <row r="21" spans="1:59" s="84" customFormat="1" ht="22.2" customHeight="1">
      <c r="A21" s="346" t="s">
        <v>22</v>
      </c>
      <c r="B21" s="208" t="s">
        <v>483</v>
      </c>
      <c r="C21" s="64">
        <f>SUM(C22,C25)</f>
        <v>0</v>
      </c>
      <c r="D21" s="64">
        <f>SUM(D22+D25)</f>
        <v>0</v>
      </c>
      <c r="E21" s="64">
        <f>SUM(E22,E25)</f>
        <v>0</v>
      </c>
      <c r="F21" s="64">
        <f t="shared" ref="F21:K21" si="22">SUM(F22,F25)</f>
        <v>0</v>
      </c>
      <c r="G21" s="64">
        <f t="shared" si="22"/>
        <v>0</v>
      </c>
      <c r="H21" s="64">
        <f t="shared" si="22"/>
        <v>0</v>
      </c>
      <c r="I21" s="64">
        <f t="shared" si="22"/>
        <v>0</v>
      </c>
      <c r="J21" s="64">
        <f t="shared" si="22"/>
        <v>0</v>
      </c>
      <c r="K21" s="64">
        <f t="shared" si="22"/>
        <v>0</v>
      </c>
      <c r="L21" s="240"/>
      <c r="M21" s="64">
        <f t="shared" ref="M21:AF21" si="23">SUM(M22,M25)</f>
        <v>0</v>
      </c>
      <c r="N21" s="64">
        <f t="shared" si="23"/>
        <v>0</v>
      </c>
      <c r="O21" s="64">
        <f t="shared" si="23"/>
        <v>0</v>
      </c>
      <c r="P21" s="64">
        <f t="shared" si="23"/>
        <v>0</v>
      </c>
      <c r="Q21" s="64">
        <f t="shared" si="23"/>
        <v>0</v>
      </c>
      <c r="R21" s="64">
        <f t="shared" si="23"/>
        <v>0</v>
      </c>
      <c r="S21" s="64">
        <f t="shared" si="23"/>
        <v>0</v>
      </c>
      <c r="T21" s="64">
        <f t="shared" si="23"/>
        <v>0</v>
      </c>
      <c r="U21" s="64">
        <f t="shared" si="23"/>
        <v>0</v>
      </c>
      <c r="V21" s="64">
        <f t="shared" si="23"/>
        <v>0</v>
      </c>
      <c r="W21" s="64">
        <f t="shared" si="23"/>
        <v>0</v>
      </c>
      <c r="X21" s="64">
        <f t="shared" si="23"/>
        <v>0</v>
      </c>
      <c r="Y21" s="64">
        <f t="shared" si="23"/>
        <v>0</v>
      </c>
      <c r="Z21" s="64">
        <f t="shared" si="23"/>
        <v>0</v>
      </c>
      <c r="AA21" s="64">
        <f t="shared" si="23"/>
        <v>0</v>
      </c>
      <c r="AB21" s="64">
        <f t="shared" si="23"/>
        <v>0</v>
      </c>
      <c r="AC21" s="64">
        <f t="shared" si="23"/>
        <v>0</v>
      </c>
      <c r="AD21" s="64">
        <f t="shared" si="23"/>
        <v>0</v>
      </c>
      <c r="AE21" s="64">
        <f t="shared" si="23"/>
        <v>0</v>
      </c>
      <c r="AF21" s="64">
        <f t="shared" si="23"/>
        <v>0</v>
      </c>
      <c r="AG21" s="245"/>
      <c r="AH21" s="64">
        <f t="shared" ref="AH21:BA21" si="24">SUM(AH22,AH25)</f>
        <v>0</v>
      </c>
      <c r="AI21" s="64">
        <f t="shared" si="24"/>
        <v>0</v>
      </c>
      <c r="AJ21" s="64">
        <f t="shared" si="24"/>
        <v>0</v>
      </c>
      <c r="AK21" s="64">
        <f t="shared" si="24"/>
        <v>0</v>
      </c>
      <c r="AL21" s="64">
        <f t="shared" si="24"/>
        <v>0</v>
      </c>
      <c r="AM21" s="64">
        <f t="shared" si="24"/>
        <v>0</v>
      </c>
      <c r="AN21" s="64">
        <f t="shared" si="24"/>
        <v>0</v>
      </c>
      <c r="AO21" s="64">
        <f t="shared" si="24"/>
        <v>0</v>
      </c>
      <c r="AP21" s="64">
        <f t="shared" si="24"/>
        <v>0</v>
      </c>
      <c r="AQ21" s="64">
        <f t="shared" si="24"/>
        <v>0</v>
      </c>
      <c r="AR21" s="64">
        <f t="shared" si="24"/>
        <v>0</v>
      </c>
      <c r="AS21" s="64">
        <f t="shared" si="24"/>
        <v>0</v>
      </c>
      <c r="AT21" s="64">
        <f t="shared" si="24"/>
        <v>0</v>
      </c>
      <c r="AU21" s="64">
        <f t="shared" si="24"/>
        <v>0</v>
      </c>
      <c r="AV21" s="64">
        <f t="shared" si="24"/>
        <v>0</v>
      </c>
      <c r="AW21" s="64">
        <f t="shared" si="24"/>
        <v>0</v>
      </c>
      <c r="AX21" s="64">
        <f t="shared" si="24"/>
        <v>0</v>
      </c>
      <c r="AY21" s="64">
        <f t="shared" si="24"/>
        <v>0</v>
      </c>
      <c r="AZ21" s="64">
        <f t="shared" si="24"/>
        <v>0</v>
      </c>
      <c r="BA21" s="64">
        <f t="shared" si="24"/>
        <v>0</v>
      </c>
      <c r="BB21" s="58" t="s">
        <v>231</v>
      </c>
      <c r="BC21" s="63"/>
      <c r="BD21" s="63"/>
      <c r="BE21" s="85">
        <v>2016</v>
      </c>
      <c r="BF21" s="63"/>
      <c r="BG21" s="63"/>
    </row>
    <row r="22" spans="1:59" s="98" customFormat="1" ht="22.2" customHeight="1">
      <c r="A22" s="346" t="s">
        <v>22</v>
      </c>
      <c r="B22" s="65" t="s">
        <v>480</v>
      </c>
      <c r="C22" s="64"/>
      <c r="D22" s="64">
        <f t="shared" ref="D22:D27" si="25">SUM(E22:BA22)</f>
        <v>0</v>
      </c>
      <c r="E22" s="64">
        <f t="shared" ref="E22:K22" si="26">SUM(E23:E24)</f>
        <v>0</v>
      </c>
      <c r="F22" s="64">
        <f t="shared" si="26"/>
        <v>0</v>
      </c>
      <c r="G22" s="64">
        <f t="shared" si="26"/>
        <v>0</v>
      </c>
      <c r="H22" s="64">
        <f t="shared" si="26"/>
        <v>0</v>
      </c>
      <c r="I22" s="64">
        <f t="shared" si="26"/>
        <v>0</v>
      </c>
      <c r="J22" s="64">
        <f t="shared" si="26"/>
        <v>0</v>
      </c>
      <c r="K22" s="64">
        <f t="shared" si="26"/>
        <v>0</v>
      </c>
      <c r="L22" s="240"/>
      <c r="M22" s="64">
        <f t="shared" ref="M22:AF22" si="27">SUM(M23:M24)</f>
        <v>0</v>
      </c>
      <c r="N22" s="64">
        <f t="shared" si="27"/>
        <v>0</v>
      </c>
      <c r="O22" s="64">
        <f t="shared" si="27"/>
        <v>0</v>
      </c>
      <c r="P22" s="64">
        <f t="shared" si="27"/>
        <v>0</v>
      </c>
      <c r="Q22" s="64">
        <f t="shared" si="27"/>
        <v>0</v>
      </c>
      <c r="R22" s="64">
        <f t="shared" si="27"/>
        <v>0</v>
      </c>
      <c r="S22" s="64">
        <f t="shared" si="27"/>
        <v>0</v>
      </c>
      <c r="T22" s="64">
        <f t="shared" si="27"/>
        <v>0</v>
      </c>
      <c r="U22" s="64">
        <f t="shared" si="27"/>
        <v>0</v>
      </c>
      <c r="V22" s="64">
        <f t="shared" si="27"/>
        <v>0</v>
      </c>
      <c r="W22" s="64">
        <f t="shared" si="27"/>
        <v>0</v>
      </c>
      <c r="X22" s="64">
        <f t="shared" si="27"/>
        <v>0</v>
      </c>
      <c r="Y22" s="64">
        <f t="shared" si="27"/>
        <v>0</v>
      </c>
      <c r="Z22" s="64">
        <f t="shared" si="27"/>
        <v>0</v>
      </c>
      <c r="AA22" s="64">
        <f t="shared" si="27"/>
        <v>0</v>
      </c>
      <c r="AB22" s="64">
        <f t="shared" si="27"/>
        <v>0</v>
      </c>
      <c r="AC22" s="64">
        <f t="shared" si="27"/>
        <v>0</v>
      </c>
      <c r="AD22" s="64">
        <f t="shared" si="27"/>
        <v>0</v>
      </c>
      <c r="AE22" s="64">
        <f t="shared" si="27"/>
        <v>0</v>
      </c>
      <c r="AF22" s="64">
        <f t="shared" si="27"/>
        <v>0</v>
      </c>
      <c r="AG22" s="245"/>
      <c r="AH22" s="64">
        <f t="shared" ref="AH22:BA22" si="28">SUM(AH23:AH24)</f>
        <v>0</v>
      </c>
      <c r="AI22" s="64">
        <f t="shared" si="28"/>
        <v>0</v>
      </c>
      <c r="AJ22" s="64">
        <f t="shared" si="28"/>
        <v>0</v>
      </c>
      <c r="AK22" s="64">
        <f t="shared" si="28"/>
        <v>0</v>
      </c>
      <c r="AL22" s="64">
        <f t="shared" si="28"/>
        <v>0</v>
      </c>
      <c r="AM22" s="64">
        <f t="shared" si="28"/>
        <v>0</v>
      </c>
      <c r="AN22" s="64">
        <f t="shared" si="28"/>
        <v>0</v>
      </c>
      <c r="AO22" s="64">
        <f t="shared" si="28"/>
        <v>0</v>
      </c>
      <c r="AP22" s="64">
        <f t="shared" si="28"/>
        <v>0</v>
      </c>
      <c r="AQ22" s="64">
        <f t="shared" si="28"/>
        <v>0</v>
      </c>
      <c r="AR22" s="64">
        <f t="shared" si="28"/>
        <v>0</v>
      </c>
      <c r="AS22" s="64">
        <f t="shared" si="28"/>
        <v>0</v>
      </c>
      <c r="AT22" s="64">
        <f t="shared" si="28"/>
        <v>0</v>
      </c>
      <c r="AU22" s="64">
        <f t="shared" si="28"/>
        <v>0</v>
      </c>
      <c r="AV22" s="64">
        <f t="shared" si="28"/>
        <v>0</v>
      </c>
      <c r="AW22" s="64">
        <f t="shared" si="28"/>
        <v>0</v>
      </c>
      <c r="AX22" s="64">
        <f t="shared" si="28"/>
        <v>0</v>
      </c>
      <c r="AY22" s="64">
        <f t="shared" si="28"/>
        <v>0</v>
      </c>
      <c r="AZ22" s="64">
        <f t="shared" si="28"/>
        <v>0</v>
      </c>
      <c r="BA22" s="64">
        <f t="shared" si="28"/>
        <v>0</v>
      </c>
      <c r="BB22" s="58" t="s">
        <v>231</v>
      </c>
      <c r="BC22" s="63"/>
      <c r="BD22" s="63"/>
      <c r="BE22" s="85">
        <v>2016</v>
      </c>
      <c r="BF22" s="63"/>
      <c r="BG22" s="63"/>
    </row>
    <row r="23" spans="1:59" s="77" customFormat="1" ht="22.2" customHeight="1">
      <c r="A23" s="347" t="s">
        <v>22</v>
      </c>
      <c r="B23" s="60"/>
      <c r="C23" s="59"/>
      <c r="D23" s="59">
        <f t="shared" si="25"/>
        <v>0</v>
      </c>
      <c r="E23" s="59"/>
      <c r="F23" s="59"/>
      <c r="G23" s="59"/>
      <c r="H23" s="59"/>
      <c r="I23" s="59"/>
      <c r="J23" s="59"/>
      <c r="K23" s="59"/>
      <c r="L23" s="240"/>
      <c r="M23" s="59"/>
      <c r="N23" s="59"/>
      <c r="O23" s="59"/>
      <c r="P23" s="59"/>
      <c r="Q23" s="59"/>
      <c r="R23" s="59"/>
      <c r="S23" s="59"/>
      <c r="T23" s="59"/>
      <c r="U23" s="59"/>
      <c r="V23" s="59"/>
      <c r="W23" s="59"/>
      <c r="X23" s="59"/>
      <c r="Y23" s="59"/>
      <c r="Z23" s="59"/>
      <c r="AA23" s="59"/>
      <c r="AB23" s="59"/>
      <c r="AC23" s="59"/>
      <c r="AD23" s="59"/>
      <c r="AE23" s="59"/>
      <c r="AF23" s="59"/>
      <c r="AG23" s="245"/>
      <c r="AH23" s="59"/>
      <c r="AI23" s="59"/>
      <c r="AJ23" s="59"/>
      <c r="AK23" s="59"/>
      <c r="AL23" s="59"/>
      <c r="AM23" s="59"/>
      <c r="AN23" s="59"/>
      <c r="AO23" s="59"/>
      <c r="AP23" s="59"/>
      <c r="AQ23" s="59"/>
      <c r="AR23" s="59"/>
      <c r="AS23" s="59"/>
      <c r="AT23" s="59"/>
      <c r="AU23" s="59"/>
      <c r="AV23" s="59"/>
      <c r="AW23" s="59"/>
      <c r="AX23" s="59"/>
      <c r="AY23" s="59"/>
      <c r="AZ23" s="59"/>
      <c r="BA23" s="59"/>
      <c r="BB23" s="58" t="s">
        <v>231</v>
      </c>
      <c r="BC23" s="57"/>
      <c r="BD23" s="57"/>
      <c r="BE23" s="85">
        <v>2016</v>
      </c>
      <c r="BF23" s="57"/>
      <c r="BG23" s="57"/>
    </row>
    <row r="24" spans="1:59" s="77" customFormat="1" ht="22.2" customHeight="1">
      <c r="A24" s="347" t="s">
        <v>22</v>
      </c>
      <c r="B24" s="60"/>
      <c r="C24" s="59"/>
      <c r="D24" s="59">
        <f t="shared" si="25"/>
        <v>0</v>
      </c>
      <c r="E24" s="59"/>
      <c r="F24" s="59"/>
      <c r="G24" s="59"/>
      <c r="H24" s="59"/>
      <c r="I24" s="59"/>
      <c r="J24" s="59"/>
      <c r="K24" s="59"/>
      <c r="L24" s="240"/>
      <c r="M24" s="59"/>
      <c r="N24" s="59"/>
      <c r="O24" s="59"/>
      <c r="P24" s="59"/>
      <c r="Q24" s="59"/>
      <c r="R24" s="59"/>
      <c r="S24" s="59"/>
      <c r="T24" s="59"/>
      <c r="U24" s="59"/>
      <c r="V24" s="59"/>
      <c r="W24" s="59"/>
      <c r="X24" s="59"/>
      <c r="Y24" s="59"/>
      <c r="Z24" s="59"/>
      <c r="AA24" s="59"/>
      <c r="AB24" s="59"/>
      <c r="AC24" s="59"/>
      <c r="AD24" s="59"/>
      <c r="AE24" s="59"/>
      <c r="AF24" s="59"/>
      <c r="AG24" s="245"/>
      <c r="AH24" s="59"/>
      <c r="AI24" s="59"/>
      <c r="AJ24" s="59"/>
      <c r="AK24" s="59"/>
      <c r="AL24" s="59"/>
      <c r="AM24" s="59"/>
      <c r="AN24" s="59"/>
      <c r="AO24" s="59"/>
      <c r="AP24" s="59"/>
      <c r="AQ24" s="59"/>
      <c r="AR24" s="59"/>
      <c r="AS24" s="59"/>
      <c r="AT24" s="59"/>
      <c r="AU24" s="59"/>
      <c r="AV24" s="59"/>
      <c r="AW24" s="59"/>
      <c r="AX24" s="59"/>
      <c r="AY24" s="59"/>
      <c r="AZ24" s="59"/>
      <c r="BA24" s="59"/>
      <c r="BB24" s="58" t="s">
        <v>231</v>
      </c>
      <c r="BC24" s="57"/>
      <c r="BD24" s="57"/>
      <c r="BE24" s="85">
        <v>2016</v>
      </c>
      <c r="BF24" s="57"/>
      <c r="BG24" s="57"/>
    </row>
    <row r="25" spans="1:59" s="98" customFormat="1" ht="22.2" customHeight="1">
      <c r="A25" s="346" t="s">
        <v>22</v>
      </c>
      <c r="B25" s="65" t="s">
        <v>481</v>
      </c>
      <c r="C25" s="64"/>
      <c r="D25" s="64">
        <f t="shared" si="25"/>
        <v>0</v>
      </c>
      <c r="E25" s="64">
        <f t="shared" ref="E25:K25" si="29">SUM(E26:E27)</f>
        <v>0</v>
      </c>
      <c r="F25" s="64">
        <f t="shared" si="29"/>
        <v>0</v>
      </c>
      <c r="G25" s="64">
        <f t="shared" si="29"/>
        <v>0</v>
      </c>
      <c r="H25" s="64">
        <f t="shared" si="29"/>
        <v>0</v>
      </c>
      <c r="I25" s="64">
        <f t="shared" si="29"/>
        <v>0</v>
      </c>
      <c r="J25" s="64">
        <f t="shared" si="29"/>
        <v>0</v>
      </c>
      <c r="K25" s="64">
        <f t="shared" si="29"/>
        <v>0</v>
      </c>
      <c r="L25" s="240"/>
      <c r="M25" s="64">
        <f t="shared" ref="M25:AF25" si="30">SUM(M26:M27)</f>
        <v>0</v>
      </c>
      <c r="N25" s="64">
        <f t="shared" si="30"/>
        <v>0</v>
      </c>
      <c r="O25" s="64">
        <f t="shared" si="30"/>
        <v>0</v>
      </c>
      <c r="P25" s="64">
        <f t="shared" si="30"/>
        <v>0</v>
      </c>
      <c r="Q25" s="64">
        <f t="shared" si="30"/>
        <v>0</v>
      </c>
      <c r="R25" s="64">
        <f t="shared" si="30"/>
        <v>0</v>
      </c>
      <c r="S25" s="64">
        <f t="shared" si="30"/>
        <v>0</v>
      </c>
      <c r="T25" s="64">
        <f t="shared" si="30"/>
        <v>0</v>
      </c>
      <c r="U25" s="64">
        <f t="shared" si="30"/>
        <v>0</v>
      </c>
      <c r="V25" s="64">
        <f t="shared" si="30"/>
        <v>0</v>
      </c>
      <c r="W25" s="64">
        <f t="shared" si="30"/>
        <v>0</v>
      </c>
      <c r="X25" s="64">
        <f t="shared" si="30"/>
        <v>0</v>
      </c>
      <c r="Y25" s="64">
        <f t="shared" si="30"/>
        <v>0</v>
      </c>
      <c r="Z25" s="64">
        <f t="shared" si="30"/>
        <v>0</v>
      </c>
      <c r="AA25" s="64">
        <f t="shared" si="30"/>
        <v>0</v>
      </c>
      <c r="AB25" s="64">
        <f t="shared" si="30"/>
        <v>0</v>
      </c>
      <c r="AC25" s="64">
        <f t="shared" si="30"/>
        <v>0</v>
      </c>
      <c r="AD25" s="64">
        <f t="shared" si="30"/>
        <v>0</v>
      </c>
      <c r="AE25" s="64">
        <f t="shared" si="30"/>
        <v>0</v>
      </c>
      <c r="AF25" s="64">
        <f t="shared" si="30"/>
        <v>0</v>
      </c>
      <c r="AG25" s="245"/>
      <c r="AH25" s="64">
        <f t="shared" ref="AH25:BA25" si="31">SUM(AH26:AH27)</f>
        <v>0</v>
      </c>
      <c r="AI25" s="64">
        <f t="shared" si="31"/>
        <v>0</v>
      </c>
      <c r="AJ25" s="64">
        <f t="shared" si="31"/>
        <v>0</v>
      </c>
      <c r="AK25" s="64">
        <f t="shared" si="31"/>
        <v>0</v>
      </c>
      <c r="AL25" s="64">
        <f t="shared" si="31"/>
        <v>0</v>
      </c>
      <c r="AM25" s="64">
        <f t="shared" si="31"/>
        <v>0</v>
      </c>
      <c r="AN25" s="64">
        <f t="shared" si="31"/>
        <v>0</v>
      </c>
      <c r="AO25" s="64">
        <f t="shared" si="31"/>
        <v>0</v>
      </c>
      <c r="AP25" s="64">
        <f t="shared" si="31"/>
        <v>0</v>
      </c>
      <c r="AQ25" s="64">
        <f t="shared" si="31"/>
        <v>0</v>
      </c>
      <c r="AR25" s="64">
        <f t="shared" si="31"/>
        <v>0</v>
      </c>
      <c r="AS25" s="64">
        <f t="shared" si="31"/>
        <v>0</v>
      </c>
      <c r="AT25" s="64">
        <f t="shared" si="31"/>
        <v>0</v>
      </c>
      <c r="AU25" s="64">
        <f t="shared" si="31"/>
        <v>0</v>
      </c>
      <c r="AV25" s="64">
        <f t="shared" si="31"/>
        <v>0</v>
      </c>
      <c r="AW25" s="64">
        <f t="shared" si="31"/>
        <v>0</v>
      </c>
      <c r="AX25" s="64">
        <f t="shared" si="31"/>
        <v>0</v>
      </c>
      <c r="AY25" s="64">
        <f t="shared" si="31"/>
        <v>0</v>
      </c>
      <c r="AZ25" s="64">
        <f t="shared" si="31"/>
        <v>0</v>
      </c>
      <c r="BA25" s="64">
        <f t="shared" si="31"/>
        <v>0</v>
      </c>
      <c r="BB25" s="58" t="s">
        <v>231</v>
      </c>
      <c r="BC25" s="63"/>
      <c r="BD25" s="63"/>
      <c r="BE25" s="85">
        <v>2016</v>
      </c>
      <c r="BF25" s="63"/>
      <c r="BG25" s="63"/>
    </row>
    <row r="26" spans="1:59" s="77" customFormat="1" ht="22.2" customHeight="1">
      <c r="A26" s="347" t="s">
        <v>22</v>
      </c>
      <c r="B26" s="60"/>
      <c r="C26" s="59"/>
      <c r="D26" s="59">
        <f t="shared" si="25"/>
        <v>0</v>
      </c>
      <c r="E26" s="59"/>
      <c r="F26" s="59"/>
      <c r="G26" s="59"/>
      <c r="H26" s="59"/>
      <c r="I26" s="59"/>
      <c r="J26" s="59"/>
      <c r="K26" s="59"/>
      <c r="L26" s="240"/>
      <c r="M26" s="59"/>
      <c r="N26" s="59"/>
      <c r="O26" s="59"/>
      <c r="P26" s="59"/>
      <c r="Q26" s="59"/>
      <c r="R26" s="59"/>
      <c r="S26" s="59"/>
      <c r="T26" s="59"/>
      <c r="U26" s="59"/>
      <c r="V26" s="59"/>
      <c r="W26" s="59"/>
      <c r="X26" s="59"/>
      <c r="Y26" s="59"/>
      <c r="Z26" s="59"/>
      <c r="AA26" s="59"/>
      <c r="AB26" s="59"/>
      <c r="AC26" s="59"/>
      <c r="AD26" s="59"/>
      <c r="AE26" s="59"/>
      <c r="AF26" s="59"/>
      <c r="AG26" s="245"/>
      <c r="AH26" s="59"/>
      <c r="AI26" s="59"/>
      <c r="AJ26" s="59"/>
      <c r="AK26" s="59"/>
      <c r="AL26" s="59"/>
      <c r="AM26" s="59"/>
      <c r="AN26" s="59"/>
      <c r="AO26" s="59"/>
      <c r="AP26" s="59"/>
      <c r="AQ26" s="59"/>
      <c r="AR26" s="59"/>
      <c r="AS26" s="59"/>
      <c r="AT26" s="59"/>
      <c r="AU26" s="59"/>
      <c r="AV26" s="59"/>
      <c r="AW26" s="59"/>
      <c r="AX26" s="59"/>
      <c r="AY26" s="59"/>
      <c r="AZ26" s="59"/>
      <c r="BA26" s="59"/>
      <c r="BB26" s="58" t="s">
        <v>231</v>
      </c>
      <c r="BC26" s="57"/>
      <c r="BD26" s="57"/>
      <c r="BE26" s="85">
        <v>2016</v>
      </c>
      <c r="BF26" s="57"/>
      <c r="BG26" s="57"/>
    </row>
    <row r="27" spans="1:59" s="77" customFormat="1" ht="22.2" customHeight="1">
      <c r="A27" s="347" t="s">
        <v>22</v>
      </c>
      <c r="B27" s="60"/>
      <c r="C27" s="59"/>
      <c r="D27" s="59">
        <f t="shared" si="25"/>
        <v>0</v>
      </c>
      <c r="E27" s="59"/>
      <c r="F27" s="59"/>
      <c r="G27" s="59"/>
      <c r="H27" s="59"/>
      <c r="I27" s="59"/>
      <c r="J27" s="59"/>
      <c r="K27" s="59"/>
      <c r="L27" s="240"/>
      <c r="M27" s="59"/>
      <c r="N27" s="59"/>
      <c r="O27" s="59"/>
      <c r="P27" s="59"/>
      <c r="Q27" s="59"/>
      <c r="R27" s="59"/>
      <c r="S27" s="59"/>
      <c r="T27" s="59"/>
      <c r="U27" s="59"/>
      <c r="V27" s="59"/>
      <c r="W27" s="59"/>
      <c r="X27" s="59"/>
      <c r="Y27" s="59"/>
      <c r="Z27" s="59"/>
      <c r="AA27" s="59"/>
      <c r="AB27" s="59"/>
      <c r="AC27" s="59"/>
      <c r="AD27" s="59"/>
      <c r="AE27" s="59"/>
      <c r="AF27" s="59"/>
      <c r="AG27" s="245"/>
      <c r="AH27" s="59"/>
      <c r="AI27" s="59"/>
      <c r="AJ27" s="59"/>
      <c r="AK27" s="59"/>
      <c r="AL27" s="59"/>
      <c r="AM27" s="59"/>
      <c r="AN27" s="59"/>
      <c r="AO27" s="59"/>
      <c r="AP27" s="59"/>
      <c r="AQ27" s="59"/>
      <c r="AR27" s="59"/>
      <c r="AS27" s="59"/>
      <c r="AT27" s="59"/>
      <c r="AU27" s="59"/>
      <c r="AV27" s="59"/>
      <c r="AW27" s="59"/>
      <c r="AX27" s="59"/>
      <c r="AY27" s="59"/>
      <c r="AZ27" s="59"/>
      <c r="BA27" s="59"/>
      <c r="BB27" s="58" t="s">
        <v>231</v>
      </c>
      <c r="BC27" s="57"/>
      <c r="BD27" s="57"/>
      <c r="BE27" s="85">
        <v>2016</v>
      </c>
      <c r="BF27" s="57"/>
      <c r="BG27" s="57"/>
    </row>
    <row r="28" spans="1:59" s="84" customFormat="1" ht="22.2" customHeight="1">
      <c r="A28" s="346" t="s">
        <v>25</v>
      </c>
      <c r="B28" s="208" t="s">
        <v>484</v>
      </c>
      <c r="C28" s="64">
        <f>SUM(C29,C32)</f>
        <v>0</v>
      </c>
      <c r="D28" s="64">
        <f>SUM(D29+D32)</f>
        <v>0</v>
      </c>
      <c r="E28" s="64">
        <f t="shared" ref="E28:K28" si="32">SUM(E29,E32)</f>
        <v>0</v>
      </c>
      <c r="F28" s="64">
        <f t="shared" si="32"/>
        <v>0</v>
      </c>
      <c r="G28" s="64">
        <f t="shared" si="32"/>
        <v>0</v>
      </c>
      <c r="H28" s="64">
        <f t="shared" si="32"/>
        <v>0</v>
      </c>
      <c r="I28" s="64">
        <f t="shared" si="32"/>
        <v>0</v>
      </c>
      <c r="J28" s="64">
        <f t="shared" si="32"/>
        <v>0</v>
      </c>
      <c r="K28" s="64">
        <f t="shared" si="32"/>
        <v>0</v>
      </c>
      <c r="L28" s="240"/>
      <c r="M28" s="64">
        <f t="shared" ref="M28:AF28" si="33">SUM(M29,M32)</f>
        <v>0</v>
      </c>
      <c r="N28" s="64">
        <f t="shared" si="33"/>
        <v>0</v>
      </c>
      <c r="O28" s="64">
        <f t="shared" si="33"/>
        <v>0</v>
      </c>
      <c r="P28" s="64">
        <f t="shared" si="33"/>
        <v>0</v>
      </c>
      <c r="Q28" s="64">
        <f t="shared" si="33"/>
        <v>0</v>
      </c>
      <c r="R28" s="64">
        <f t="shared" si="33"/>
        <v>0</v>
      </c>
      <c r="S28" s="64">
        <f t="shared" si="33"/>
        <v>0</v>
      </c>
      <c r="T28" s="64">
        <f t="shared" si="33"/>
        <v>0</v>
      </c>
      <c r="U28" s="64">
        <f t="shared" si="33"/>
        <v>0</v>
      </c>
      <c r="V28" s="64">
        <f t="shared" si="33"/>
        <v>0</v>
      </c>
      <c r="W28" s="64">
        <f t="shared" si="33"/>
        <v>0</v>
      </c>
      <c r="X28" s="64">
        <f t="shared" si="33"/>
        <v>0</v>
      </c>
      <c r="Y28" s="64">
        <f t="shared" si="33"/>
        <v>0</v>
      </c>
      <c r="Z28" s="64">
        <f t="shared" si="33"/>
        <v>0</v>
      </c>
      <c r="AA28" s="64">
        <f t="shared" si="33"/>
        <v>0</v>
      </c>
      <c r="AB28" s="64">
        <f t="shared" si="33"/>
        <v>0</v>
      </c>
      <c r="AC28" s="64">
        <f t="shared" si="33"/>
        <v>0</v>
      </c>
      <c r="AD28" s="64">
        <f t="shared" si="33"/>
        <v>0</v>
      </c>
      <c r="AE28" s="64">
        <f t="shared" si="33"/>
        <v>0</v>
      </c>
      <c r="AF28" s="64">
        <f t="shared" si="33"/>
        <v>0</v>
      </c>
      <c r="AG28" s="245"/>
      <c r="AH28" s="64">
        <f t="shared" ref="AH28:BA28" si="34">SUM(AH29,AH32)</f>
        <v>0</v>
      </c>
      <c r="AI28" s="64">
        <f t="shared" si="34"/>
        <v>0</v>
      </c>
      <c r="AJ28" s="64">
        <f t="shared" si="34"/>
        <v>0</v>
      </c>
      <c r="AK28" s="64">
        <f t="shared" si="34"/>
        <v>0</v>
      </c>
      <c r="AL28" s="64">
        <f t="shared" si="34"/>
        <v>0</v>
      </c>
      <c r="AM28" s="64">
        <f t="shared" si="34"/>
        <v>0</v>
      </c>
      <c r="AN28" s="64">
        <f t="shared" si="34"/>
        <v>0</v>
      </c>
      <c r="AO28" s="64">
        <f t="shared" si="34"/>
        <v>0</v>
      </c>
      <c r="AP28" s="64">
        <f t="shared" si="34"/>
        <v>0</v>
      </c>
      <c r="AQ28" s="64">
        <f t="shared" si="34"/>
        <v>0</v>
      </c>
      <c r="AR28" s="64">
        <f t="shared" si="34"/>
        <v>0</v>
      </c>
      <c r="AS28" s="64">
        <f t="shared" si="34"/>
        <v>0</v>
      </c>
      <c r="AT28" s="64">
        <f t="shared" si="34"/>
        <v>0</v>
      </c>
      <c r="AU28" s="64">
        <f t="shared" si="34"/>
        <v>0</v>
      </c>
      <c r="AV28" s="64">
        <f t="shared" si="34"/>
        <v>0</v>
      </c>
      <c r="AW28" s="64">
        <f t="shared" si="34"/>
        <v>0</v>
      </c>
      <c r="AX28" s="64">
        <f t="shared" si="34"/>
        <v>0</v>
      </c>
      <c r="AY28" s="64">
        <f t="shared" si="34"/>
        <v>0</v>
      </c>
      <c r="AZ28" s="64">
        <f t="shared" si="34"/>
        <v>0</v>
      </c>
      <c r="BA28" s="64">
        <f t="shared" si="34"/>
        <v>0</v>
      </c>
      <c r="BB28" s="58" t="s">
        <v>231</v>
      </c>
      <c r="BC28" s="63"/>
      <c r="BD28" s="63"/>
      <c r="BE28" s="85">
        <v>2016</v>
      </c>
      <c r="BF28" s="63"/>
      <c r="BG28" s="63"/>
    </row>
    <row r="29" spans="1:59" s="98" customFormat="1" ht="22.2" customHeight="1">
      <c r="A29" s="346" t="s">
        <v>25</v>
      </c>
      <c r="B29" s="65" t="s">
        <v>480</v>
      </c>
      <c r="C29" s="64"/>
      <c r="D29" s="64">
        <f t="shared" ref="D29:D34" si="35">SUM(E29:BA29)</f>
        <v>0</v>
      </c>
      <c r="E29" s="64">
        <f t="shared" ref="E29:K29" si="36">SUM(E30:E31)</f>
        <v>0</v>
      </c>
      <c r="F29" s="64">
        <f t="shared" si="36"/>
        <v>0</v>
      </c>
      <c r="G29" s="64">
        <f t="shared" si="36"/>
        <v>0</v>
      </c>
      <c r="H29" s="64">
        <f t="shared" si="36"/>
        <v>0</v>
      </c>
      <c r="I29" s="64">
        <f t="shared" si="36"/>
        <v>0</v>
      </c>
      <c r="J29" s="64">
        <f t="shared" si="36"/>
        <v>0</v>
      </c>
      <c r="K29" s="64">
        <f t="shared" si="36"/>
        <v>0</v>
      </c>
      <c r="L29" s="240"/>
      <c r="M29" s="64">
        <f t="shared" ref="M29:AF29" si="37">SUM(M30:M31)</f>
        <v>0</v>
      </c>
      <c r="N29" s="64">
        <f t="shared" si="37"/>
        <v>0</v>
      </c>
      <c r="O29" s="64">
        <f t="shared" si="37"/>
        <v>0</v>
      </c>
      <c r="P29" s="64">
        <f t="shared" si="37"/>
        <v>0</v>
      </c>
      <c r="Q29" s="64">
        <f t="shared" si="37"/>
        <v>0</v>
      </c>
      <c r="R29" s="64">
        <f t="shared" si="37"/>
        <v>0</v>
      </c>
      <c r="S29" s="64">
        <f t="shared" si="37"/>
        <v>0</v>
      </c>
      <c r="T29" s="64">
        <f t="shared" si="37"/>
        <v>0</v>
      </c>
      <c r="U29" s="64">
        <f t="shared" si="37"/>
        <v>0</v>
      </c>
      <c r="V29" s="64">
        <f t="shared" si="37"/>
        <v>0</v>
      </c>
      <c r="W29" s="64">
        <f t="shared" si="37"/>
        <v>0</v>
      </c>
      <c r="X29" s="64">
        <f t="shared" si="37"/>
        <v>0</v>
      </c>
      <c r="Y29" s="64">
        <f t="shared" si="37"/>
        <v>0</v>
      </c>
      <c r="Z29" s="64">
        <f t="shared" si="37"/>
        <v>0</v>
      </c>
      <c r="AA29" s="64">
        <f t="shared" si="37"/>
        <v>0</v>
      </c>
      <c r="AB29" s="64">
        <f t="shared" si="37"/>
        <v>0</v>
      </c>
      <c r="AC29" s="64">
        <f t="shared" si="37"/>
        <v>0</v>
      </c>
      <c r="AD29" s="64">
        <f t="shared" si="37"/>
        <v>0</v>
      </c>
      <c r="AE29" s="64">
        <f t="shared" si="37"/>
        <v>0</v>
      </c>
      <c r="AF29" s="64">
        <f t="shared" si="37"/>
        <v>0</v>
      </c>
      <c r="AG29" s="245"/>
      <c r="AH29" s="64">
        <f t="shared" ref="AH29:BA29" si="38">SUM(AH30:AH31)</f>
        <v>0</v>
      </c>
      <c r="AI29" s="64">
        <f t="shared" si="38"/>
        <v>0</v>
      </c>
      <c r="AJ29" s="64">
        <f t="shared" si="38"/>
        <v>0</v>
      </c>
      <c r="AK29" s="64">
        <f t="shared" si="38"/>
        <v>0</v>
      </c>
      <c r="AL29" s="64">
        <f t="shared" si="38"/>
        <v>0</v>
      </c>
      <c r="AM29" s="64">
        <f t="shared" si="38"/>
        <v>0</v>
      </c>
      <c r="AN29" s="64">
        <f t="shared" si="38"/>
        <v>0</v>
      </c>
      <c r="AO29" s="64">
        <f t="shared" si="38"/>
        <v>0</v>
      </c>
      <c r="AP29" s="64">
        <f t="shared" si="38"/>
        <v>0</v>
      </c>
      <c r="AQ29" s="64">
        <f t="shared" si="38"/>
        <v>0</v>
      </c>
      <c r="AR29" s="64">
        <f t="shared" si="38"/>
        <v>0</v>
      </c>
      <c r="AS29" s="64">
        <f t="shared" si="38"/>
        <v>0</v>
      </c>
      <c r="AT29" s="64">
        <f t="shared" si="38"/>
        <v>0</v>
      </c>
      <c r="AU29" s="64">
        <f t="shared" si="38"/>
        <v>0</v>
      </c>
      <c r="AV29" s="64">
        <f t="shared" si="38"/>
        <v>0</v>
      </c>
      <c r="AW29" s="64">
        <f t="shared" si="38"/>
        <v>0</v>
      </c>
      <c r="AX29" s="64">
        <f t="shared" si="38"/>
        <v>0</v>
      </c>
      <c r="AY29" s="64">
        <f t="shared" si="38"/>
        <v>0</v>
      </c>
      <c r="AZ29" s="64">
        <f t="shared" si="38"/>
        <v>0</v>
      </c>
      <c r="BA29" s="64">
        <f t="shared" si="38"/>
        <v>0</v>
      </c>
      <c r="BB29" s="58" t="s">
        <v>231</v>
      </c>
      <c r="BC29" s="63"/>
      <c r="BD29" s="63"/>
      <c r="BE29" s="85">
        <v>2016</v>
      </c>
      <c r="BF29" s="63"/>
      <c r="BG29" s="63"/>
    </row>
    <row r="30" spans="1:59" s="77" customFormat="1" ht="22.2" customHeight="1">
      <c r="A30" s="347" t="s">
        <v>25</v>
      </c>
      <c r="B30" s="60"/>
      <c r="C30" s="59"/>
      <c r="D30" s="59">
        <f t="shared" si="35"/>
        <v>0</v>
      </c>
      <c r="E30" s="59"/>
      <c r="F30" s="59"/>
      <c r="G30" s="59"/>
      <c r="H30" s="59"/>
      <c r="I30" s="59"/>
      <c r="J30" s="59"/>
      <c r="K30" s="59"/>
      <c r="L30" s="240"/>
      <c r="M30" s="59"/>
      <c r="N30" s="59"/>
      <c r="O30" s="59"/>
      <c r="P30" s="59"/>
      <c r="Q30" s="59"/>
      <c r="R30" s="59"/>
      <c r="S30" s="59"/>
      <c r="T30" s="59"/>
      <c r="U30" s="59"/>
      <c r="V30" s="59"/>
      <c r="W30" s="59"/>
      <c r="X30" s="59"/>
      <c r="Y30" s="59"/>
      <c r="Z30" s="59"/>
      <c r="AA30" s="59"/>
      <c r="AB30" s="59"/>
      <c r="AC30" s="59"/>
      <c r="AD30" s="59"/>
      <c r="AE30" s="59"/>
      <c r="AF30" s="59"/>
      <c r="AG30" s="245"/>
      <c r="AH30" s="59"/>
      <c r="AI30" s="59"/>
      <c r="AJ30" s="59"/>
      <c r="AK30" s="59"/>
      <c r="AL30" s="59"/>
      <c r="AM30" s="59"/>
      <c r="AN30" s="59"/>
      <c r="AO30" s="59"/>
      <c r="AP30" s="59"/>
      <c r="AQ30" s="59"/>
      <c r="AR30" s="59"/>
      <c r="AS30" s="59"/>
      <c r="AT30" s="59"/>
      <c r="AU30" s="59"/>
      <c r="AV30" s="59"/>
      <c r="AW30" s="59"/>
      <c r="AX30" s="59"/>
      <c r="AY30" s="59"/>
      <c r="AZ30" s="59"/>
      <c r="BA30" s="59"/>
      <c r="BB30" s="58" t="s">
        <v>231</v>
      </c>
      <c r="BC30" s="57"/>
      <c r="BD30" s="57"/>
      <c r="BE30" s="85">
        <v>2016</v>
      </c>
      <c r="BF30" s="57"/>
      <c r="BG30" s="57"/>
    </row>
    <row r="31" spans="1:59" s="77" customFormat="1" ht="22.2" customHeight="1">
      <c r="A31" s="347" t="s">
        <v>25</v>
      </c>
      <c r="B31" s="60"/>
      <c r="C31" s="59"/>
      <c r="D31" s="59">
        <f t="shared" si="35"/>
        <v>0</v>
      </c>
      <c r="E31" s="59"/>
      <c r="F31" s="59"/>
      <c r="G31" s="59"/>
      <c r="H31" s="59"/>
      <c r="I31" s="59"/>
      <c r="J31" s="59"/>
      <c r="K31" s="59"/>
      <c r="L31" s="240"/>
      <c r="M31" s="59"/>
      <c r="N31" s="59"/>
      <c r="O31" s="59"/>
      <c r="P31" s="59"/>
      <c r="Q31" s="59"/>
      <c r="R31" s="59"/>
      <c r="S31" s="59"/>
      <c r="T31" s="59"/>
      <c r="U31" s="59"/>
      <c r="V31" s="59"/>
      <c r="W31" s="59"/>
      <c r="X31" s="59"/>
      <c r="Y31" s="59"/>
      <c r="Z31" s="59"/>
      <c r="AA31" s="59"/>
      <c r="AB31" s="59"/>
      <c r="AC31" s="59"/>
      <c r="AD31" s="59"/>
      <c r="AE31" s="59"/>
      <c r="AF31" s="59"/>
      <c r="AG31" s="245"/>
      <c r="AH31" s="59"/>
      <c r="AI31" s="59"/>
      <c r="AJ31" s="59"/>
      <c r="AK31" s="59"/>
      <c r="AL31" s="59"/>
      <c r="AM31" s="59"/>
      <c r="AN31" s="59"/>
      <c r="AO31" s="59"/>
      <c r="AP31" s="59"/>
      <c r="AQ31" s="59"/>
      <c r="AR31" s="59"/>
      <c r="AS31" s="59"/>
      <c r="AT31" s="59"/>
      <c r="AU31" s="59"/>
      <c r="AV31" s="59"/>
      <c r="AW31" s="59"/>
      <c r="AX31" s="59"/>
      <c r="AY31" s="59"/>
      <c r="AZ31" s="59"/>
      <c r="BA31" s="59"/>
      <c r="BB31" s="58" t="s">
        <v>231</v>
      </c>
      <c r="BC31" s="57"/>
      <c r="BD31" s="57"/>
      <c r="BE31" s="85">
        <v>2016</v>
      </c>
      <c r="BF31" s="57"/>
      <c r="BG31" s="57"/>
    </row>
    <row r="32" spans="1:59" s="98" customFormat="1" ht="22.2" customHeight="1">
      <c r="A32" s="346" t="s">
        <v>25</v>
      </c>
      <c r="B32" s="65" t="s">
        <v>481</v>
      </c>
      <c r="C32" s="64"/>
      <c r="D32" s="64">
        <f t="shared" si="35"/>
        <v>0</v>
      </c>
      <c r="E32" s="64">
        <f t="shared" ref="E32:K32" si="39">SUM(E33:E34)</f>
        <v>0</v>
      </c>
      <c r="F32" s="64">
        <f t="shared" si="39"/>
        <v>0</v>
      </c>
      <c r="G32" s="64">
        <f t="shared" si="39"/>
        <v>0</v>
      </c>
      <c r="H32" s="64">
        <f t="shared" si="39"/>
        <v>0</v>
      </c>
      <c r="I32" s="64">
        <f t="shared" si="39"/>
        <v>0</v>
      </c>
      <c r="J32" s="64">
        <f t="shared" si="39"/>
        <v>0</v>
      </c>
      <c r="K32" s="64">
        <f t="shared" si="39"/>
        <v>0</v>
      </c>
      <c r="L32" s="240"/>
      <c r="M32" s="64">
        <f t="shared" ref="M32:AF32" si="40">SUM(M33:M34)</f>
        <v>0</v>
      </c>
      <c r="N32" s="64">
        <f t="shared" si="40"/>
        <v>0</v>
      </c>
      <c r="O32" s="64">
        <f t="shared" si="40"/>
        <v>0</v>
      </c>
      <c r="P32" s="64">
        <f t="shared" si="40"/>
        <v>0</v>
      </c>
      <c r="Q32" s="64">
        <f t="shared" si="40"/>
        <v>0</v>
      </c>
      <c r="R32" s="64">
        <f t="shared" si="40"/>
        <v>0</v>
      </c>
      <c r="S32" s="64">
        <f t="shared" si="40"/>
        <v>0</v>
      </c>
      <c r="T32" s="64">
        <f t="shared" si="40"/>
        <v>0</v>
      </c>
      <c r="U32" s="64">
        <f t="shared" si="40"/>
        <v>0</v>
      </c>
      <c r="V32" s="64">
        <f t="shared" si="40"/>
        <v>0</v>
      </c>
      <c r="W32" s="64">
        <f t="shared" si="40"/>
        <v>0</v>
      </c>
      <c r="X32" s="64">
        <f t="shared" si="40"/>
        <v>0</v>
      </c>
      <c r="Y32" s="64">
        <f t="shared" si="40"/>
        <v>0</v>
      </c>
      <c r="Z32" s="64">
        <f t="shared" si="40"/>
        <v>0</v>
      </c>
      <c r="AA32" s="64">
        <f t="shared" si="40"/>
        <v>0</v>
      </c>
      <c r="AB32" s="64">
        <f t="shared" si="40"/>
        <v>0</v>
      </c>
      <c r="AC32" s="64">
        <f t="shared" si="40"/>
        <v>0</v>
      </c>
      <c r="AD32" s="64">
        <f t="shared" si="40"/>
        <v>0</v>
      </c>
      <c r="AE32" s="64">
        <f t="shared" si="40"/>
        <v>0</v>
      </c>
      <c r="AF32" s="64">
        <f t="shared" si="40"/>
        <v>0</v>
      </c>
      <c r="AG32" s="245"/>
      <c r="AH32" s="64">
        <f t="shared" ref="AH32:BA32" si="41">SUM(AH33:AH34)</f>
        <v>0</v>
      </c>
      <c r="AI32" s="64">
        <f t="shared" si="41"/>
        <v>0</v>
      </c>
      <c r="AJ32" s="64">
        <f t="shared" si="41"/>
        <v>0</v>
      </c>
      <c r="AK32" s="64">
        <f t="shared" si="41"/>
        <v>0</v>
      </c>
      <c r="AL32" s="64">
        <f t="shared" si="41"/>
        <v>0</v>
      </c>
      <c r="AM32" s="64">
        <f t="shared" si="41"/>
        <v>0</v>
      </c>
      <c r="AN32" s="64">
        <f t="shared" si="41"/>
        <v>0</v>
      </c>
      <c r="AO32" s="64">
        <f t="shared" si="41"/>
        <v>0</v>
      </c>
      <c r="AP32" s="64">
        <f t="shared" si="41"/>
        <v>0</v>
      </c>
      <c r="AQ32" s="64">
        <f t="shared" si="41"/>
        <v>0</v>
      </c>
      <c r="AR32" s="64">
        <f t="shared" si="41"/>
        <v>0</v>
      </c>
      <c r="AS32" s="64">
        <f t="shared" si="41"/>
        <v>0</v>
      </c>
      <c r="AT32" s="64">
        <f t="shared" si="41"/>
        <v>0</v>
      </c>
      <c r="AU32" s="64">
        <f t="shared" si="41"/>
        <v>0</v>
      </c>
      <c r="AV32" s="64">
        <f t="shared" si="41"/>
        <v>0</v>
      </c>
      <c r="AW32" s="64">
        <f t="shared" si="41"/>
        <v>0</v>
      </c>
      <c r="AX32" s="64">
        <f t="shared" si="41"/>
        <v>0</v>
      </c>
      <c r="AY32" s="64">
        <f t="shared" si="41"/>
        <v>0</v>
      </c>
      <c r="AZ32" s="64">
        <f t="shared" si="41"/>
        <v>0</v>
      </c>
      <c r="BA32" s="64">
        <f t="shared" si="41"/>
        <v>0</v>
      </c>
      <c r="BB32" s="58" t="s">
        <v>231</v>
      </c>
      <c r="BC32" s="63"/>
      <c r="BD32" s="63"/>
      <c r="BE32" s="85">
        <v>2016</v>
      </c>
      <c r="BF32" s="63"/>
      <c r="BG32" s="63"/>
    </row>
    <row r="33" spans="1:59" s="77" customFormat="1" ht="22.2" customHeight="1">
      <c r="A33" s="347" t="s">
        <v>25</v>
      </c>
      <c r="B33" s="60"/>
      <c r="C33" s="59"/>
      <c r="D33" s="59">
        <f t="shared" si="35"/>
        <v>0</v>
      </c>
      <c r="E33" s="59"/>
      <c r="F33" s="59"/>
      <c r="G33" s="59"/>
      <c r="H33" s="59"/>
      <c r="I33" s="59"/>
      <c r="J33" s="59"/>
      <c r="K33" s="59"/>
      <c r="L33" s="240"/>
      <c r="M33" s="59"/>
      <c r="N33" s="59"/>
      <c r="O33" s="59"/>
      <c r="P33" s="59"/>
      <c r="Q33" s="59"/>
      <c r="R33" s="59"/>
      <c r="S33" s="59"/>
      <c r="T33" s="59"/>
      <c r="U33" s="59"/>
      <c r="V33" s="59"/>
      <c r="W33" s="59"/>
      <c r="X33" s="59"/>
      <c r="Y33" s="59"/>
      <c r="Z33" s="59"/>
      <c r="AA33" s="59"/>
      <c r="AB33" s="59"/>
      <c r="AC33" s="59"/>
      <c r="AD33" s="59"/>
      <c r="AE33" s="59"/>
      <c r="AF33" s="59"/>
      <c r="AG33" s="245"/>
      <c r="AH33" s="59"/>
      <c r="AI33" s="59"/>
      <c r="AJ33" s="59"/>
      <c r="AK33" s="59"/>
      <c r="AL33" s="59"/>
      <c r="AM33" s="59"/>
      <c r="AN33" s="59"/>
      <c r="AO33" s="59"/>
      <c r="AP33" s="59"/>
      <c r="AQ33" s="59"/>
      <c r="AR33" s="59"/>
      <c r="AS33" s="59"/>
      <c r="AT33" s="59"/>
      <c r="AU33" s="59"/>
      <c r="AV33" s="59"/>
      <c r="AW33" s="59"/>
      <c r="AX33" s="59"/>
      <c r="AY33" s="59"/>
      <c r="AZ33" s="59"/>
      <c r="BA33" s="59"/>
      <c r="BB33" s="58" t="s">
        <v>231</v>
      </c>
      <c r="BC33" s="57"/>
      <c r="BD33" s="57"/>
      <c r="BE33" s="85">
        <v>2016</v>
      </c>
      <c r="BF33" s="57"/>
      <c r="BG33" s="57"/>
    </row>
    <row r="34" spans="1:59" s="77" customFormat="1" ht="22.2" customHeight="1">
      <c r="A34" s="347" t="s">
        <v>25</v>
      </c>
      <c r="B34" s="60"/>
      <c r="C34" s="59"/>
      <c r="D34" s="59">
        <f t="shared" si="35"/>
        <v>0</v>
      </c>
      <c r="E34" s="59"/>
      <c r="F34" s="59"/>
      <c r="G34" s="59"/>
      <c r="H34" s="59"/>
      <c r="I34" s="59"/>
      <c r="J34" s="59"/>
      <c r="K34" s="59"/>
      <c r="L34" s="240"/>
      <c r="M34" s="59"/>
      <c r="N34" s="59"/>
      <c r="O34" s="59"/>
      <c r="P34" s="59"/>
      <c r="Q34" s="59"/>
      <c r="R34" s="59"/>
      <c r="S34" s="59"/>
      <c r="T34" s="59"/>
      <c r="U34" s="59"/>
      <c r="V34" s="59"/>
      <c r="W34" s="59"/>
      <c r="X34" s="59"/>
      <c r="Y34" s="59"/>
      <c r="Z34" s="59"/>
      <c r="AA34" s="59"/>
      <c r="AB34" s="59"/>
      <c r="AC34" s="59"/>
      <c r="AD34" s="59"/>
      <c r="AE34" s="59"/>
      <c r="AF34" s="59"/>
      <c r="AG34" s="245"/>
      <c r="AH34" s="59"/>
      <c r="AI34" s="59"/>
      <c r="AJ34" s="59"/>
      <c r="AK34" s="59"/>
      <c r="AL34" s="59"/>
      <c r="AM34" s="59"/>
      <c r="AN34" s="59"/>
      <c r="AO34" s="59"/>
      <c r="AP34" s="59"/>
      <c r="AQ34" s="59"/>
      <c r="AR34" s="59"/>
      <c r="AS34" s="59"/>
      <c r="AT34" s="59"/>
      <c r="AU34" s="59"/>
      <c r="AV34" s="59"/>
      <c r="AW34" s="59"/>
      <c r="AX34" s="59"/>
      <c r="AY34" s="59"/>
      <c r="AZ34" s="59"/>
      <c r="BA34" s="59"/>
      <c r="BB34" s="58" t="s">
        <v>231</v>
      </c>
      <c r="BC34" s="57"/>
      <c r="BD34" s="57"/>
      <c r="BE34" s="85">
        <v>2016</v>
      </c>
      <c r="BF34" s="57"/>
      <c r="BG34" s="57"/>
    </row>
    <row r="35" spans="1:59" s="84" customFormat="1" ht="22.2" customHeight="1">
      <c r="A35" s="346" t="s">
        <v>28</v>
      </c>
      <c r="B35" s="209" t="s">
        <v>485</v>
      </c>
      <c r="C35" s="64">
        <f>SUM(C36,C39)</f>
        <v>0</v>
      </c>
      <c r="D35" s="64">
        <f>SUM(D36+D39)</f>
        <v>0</v>
      </c>
      <c r="E35" s="64">
        <f t="shared" ref="E35:K35" si="42">SUM(E36,E39)</f>
        <v>0</v>
      </c>
      <c r="F35" s="64">
        <f t="shared" si="42"/>
        <v>0</v>
      </c>
      <c r="G35" s="64">
        <f t="shared" si="42"/>
        <v>0</v>
      </c>
      <c r="H35" s="64">
        <f t="shared" si="42"/>
        <v>0</v>
      </c>
      <c r="I35" s="64">
        <f t="shared" si="42"/>
        <v>0</v>
      </c>
      <c r="J35" s="64">
        <f t="shared" si="42"/>
        <v>0</v>
      </c>
      <c r="K35" s="64">
        <f t="shared" si="42"/>
        <v>0</v>
      </c>
      <c r="L35" s="240"/>
      <c r="M35" s="64">
        <f t="shared" ref="M35:AF35" si="43">SUM(M36,M39)</f>
        <v>0</v>
      </c>
      <c r="N35" s="64">
        <f t="shared" si="43"/>
        <v>0</v>
      </c>
      <c r="O35" s="64">
        <f t="shared" si="43"/>
        <v>0</v>
      </c>
      <c r="P35" s="64">
        <f t="shared" si="43"/>
        <v>0</v>
      </c>
      <c r="Q35" s="64">
        <f t="shared" si="43"/>
        <v>0</v>
      </c>
      <c r="R35" s="64">
        <f t="shared" si="43"/>
        <v>0</v>
      </c>
      <c r="S35" s="64">
        <f t="shared" si="43"/>
        <v>0</v>
      </c>
      <c r="T35" s="64">
        <f t="shared" si="43"/>
        <v>0</v>
      </c>
      <c r="U35" s="64">
        <f t="shared" si="43"/>
        <v>0</v>
      </c>
      <c r="V35" s="64">
        <f t="shared" si="43"/>
        <v>0</v>
      </c>
      <c r="W35" s="64">
        <f t="shared" si="43"/>
        <v>0</v>
      </c>
      <c r="X35" s="64">
        <f t="shared" si="43"/>
        <v>0</v>
      </c>
      <c r="Y35" s="64">
        <f t="shared" si="43"/>
        <v>0</v>
      </c>
      <c r="Z35" s="64">
        <f t="shared" si="43"/>
        <v>0</v>
      </c>
      <c r="AA35" s="64">
        <f t="shared" si="43"/>
        <v>0</v>
      </c>
      <c r="AB35" s="64">
        <f t="shared" si="43"/>
        <v>0</v>
      </c>
      <c r="AC35" s="64">
        <f t="shared" si="43"/>
        <v>0</v>
      </c>
      <c r="AD35" s="64">
        <f t="shared" si="43"/>
        <v>0</v>
      </c>
      <c r="AE35" s="64">
        <f t="shared" si="43"/>
        <v>0</v>
      </c>
      <c r="AF35" s="64">
        <f t="shared" si="43"/>
        <v>0</v>
      </c>
      <c r="AG35" s="245"/>
      <c r="AH35" s="64">
        <f t="shared" ref="AH35:BA35" si="44">SUM(AH36,AH39)</f>
        <v>0</v>
      </c>
      <c r="AI35" s="64">
        <f t="shared" si="44"/>
        <v>0</v>
      </c>
      <c r="AJ35" s="64">
        <f t="shared" si="44"/>
        <v>0</v>
      </c>
      <c r="AK35" s="64">
        <f t="shared" si="44"/>
        <v>0</v>
      </c>
      <c r="AL35" s="64">
        <f t="shared" si="44"/>
        <v>0</v>
      </c>
      <c r="AM35" s="64">
        <f t="shared" si="44"/>
        <v>0</v>
      </c>
      <c r="AN35" s="64">
        <f t="shared" si="44"/>
        <v>0</v>
      </c>
      <c r="AO35" s="64">
        <f t="shared" si="44"/>
        <v>0</v>
      </c>
      <c r="AP35" s="64">
        <f t="shared" si="44"/>
        <v>0</v>
      </c>
      <c r="AQ35" s="64">
        <f t="shared" si="44"/>
        <v>0</v>
      </c>
      <c r="AR35" s="64">
        <f t="shared" si="44"/>
        <v>0</v>
      </c>
      <c r="AS35" s="64">
        <f t="shared" si="44"/>
        <v>0</v>
      </c>
      <c r="AT35" s="64">
        <f t="shared" si="44"/>
        <v>0</v>
      </c>
      <c r="AU35" s="64">
        <f t="shared" si="44"/>
        <v>0</v>
      </c>
      <c r="AV35" s="64">
        <f t="shared" si="44"/>
        <v>0</v>
      </c>
      <c r="AW35" s="64">
        <f t="shared" si="44"/>
        <v>0</v>
      </c>
      <c r="AX35" s="64">
        <f t="shared" si="44"/>
        <v>0</v>
      </c>
      <c r="AY35" s="64">
        <f t="shared" si="44"/>
        <v>0</v>
      </c>
      <c r="AZ35" s="64">
        <f t="shared" si="44"/>
        <v>0</v>
      </c>
      <c r="BA35" s="64">
        <f t="shared" si="44"/>
        <v>0</v>
      </c>
      <c r="BB35" s="58" t="s">
        <v>231</v>
      </c>
      <c r="BC35" s="63"/>
      <c r="BD35" s="63"/>
      <c r="BE35" s="85">
        <v>2016</v>
      </c>
      <c r="BF35" s="63"/>
      <c r="BG35" s="63"/>
    </row>
    <row r="36" spans="1:59" s="98" customFormat="1" ht="22.2" customHeight="1">
      <c r="A36" s="346" t="s">
        <v>28</v>
      </c>
      <c r="B36" s="65" t="s">
        <v>480</v>
      </c>
      <c r="C36" s="64"/>
      <c r="D36" s="64">
        <f t="shared" ref="D36:D41" si="45">SUM(E36:BA36)</f>
        <v>0</v>
      </c>
      <c r="E36" s="64">
        <f t="shared" ref="E36:K36" si="46">SUM(E37:E38)</f>
        <v>0</v>
      </c>
      <c r="F36" s="64">
        <f t="shared" si="46"/>
        <v>0</v>
      </c>
      <c r="G36" s="64">
        <f t="shared" si="46"/>
        <v>0</v>
      </c>
      <c r="H36" s="64">
        <f t="shared" si="46"/>
        <v>0</v>
      </c>
      <c r="I36" s="64">
        <f t="shared" si="46"/>
        <v>0</v>
      </c>
      <c r="J36" s="64">
        <f t="shared" si="46"/>
        <v>0</v>
      </c>
      <c r="K36" s="64">
        <f t="shared" si="46"/>
        <v>0</v>
      </c>
      <c r="L36" s="240"/>
      <c r="M36" s="64">
        <f t="shared" ref="M36:AF36" si="47">SUM(M37:M38)</f>
        <v>0</v>
      </c>
      <c r="N36" s="64">
        <f t="shared" si="47"/>
        <v>0</v>
      </c>
      <c r="O36" s="64">
        <f t="shared" si="47"/>
        <v>0</v>
      </c>
      <c r="P36" s="64">
        <f t="shared" si="47"/>
        <v>0</v>
      </c>
      <c r="Q36" s="64">
        <f t="shared" si="47"/>
        <v>0</v>
      </c>
      <c r="R36" s="64">
        <f t="shared" si="47"/>
        <v>0</v>
      </c>
      <c r="S36" s="64">
        <f t="shared" si="47"/>
        <v>0</v>
      </c>
      <c r="T36" s="64">
        <f t="shared" si="47"/>
        <v>0</v>
      </c>
      <c r="U36" s="64">
        <f t="shared" si="47"/>
        <v>0</v>
      </c>
      <c r="V36" s="64">
        <f t="shared" si="47"/>
        <v>0</v>
      </c>
      <c r="W36" s="64">
        <f t="shared" si="47"/>
        <v>0</v>
      </c>
      <c r="X36" s="64">
        <f t="shared" si="47"/>
        <v>0</v>
      </c>
      <c r="Y36" s="64">
        <f t="shared" si="47"/>
        <v>0</v>
      </c>
      <c r="Z36" s="64">
        <f t="shared" si="47"/>
        <v>0</v>
      </c>
      <c r="AA36" s="64">
        <f t="shared" si="47"/>
        <v>0</v>
      </c>
      <c r="AB36" s="64">
        <f t="shared" si="47"/>
        <v>0</v>
      </c>
      <c r="AC36" s="64">
        <f t="shared" si="47"/>
        <v>0</v>
      </c>
      <c r="AD36" s="64">
        <f t="shared" si="47"/>
        <v>0</v>
      </c>
      <c r="AE36" s="64">
        <f t="shared" si="47"/>
        <v>0</v>
      </c>
      <c r="AF36" s="64">
        <f t="shared" si="47"/>
        <v>0</v>
      </c>
      <c r="AG36" s="245"/>
      <c r="AH36" s="64">
        <f t="shared" ref="AH36:BA36" si="48">SUM(AH37:AH38)</f>
        <v>0</v>
      </c>
      <c r="AI36" s="64">
        <f t="shared" si="48"/>
        <v>0</v>
      </c>
      <c r="AJ36" s="64">
        <f t="shared" si="48"/>
        <v>0</v>
      </c>
      <c r="AK36" s="64">
        <f t="shared" si="48"/>
        <v>0</v>
      </c>
      <c r="AL36" s="64">
        <f t="shared" si="48"/>
        <v>0</v>
      </c>
      <c r="AM36" s="64">
        <f t="shared" si="48"/>
        <v>0</v>
      </c>
      <c r="AN36" s="64">
        <f t="shared" si="48"/>
        <v>0</v>
      </c>
      <c r="AO36" s="64">
        <f t="shared" si="48"/>
        <v>0</v>
      </c>
      <c r="AP36" s="64">
        <f t="shared" si="48"/>
        <v>0</v>
      </c>
      <c r="AQ36" s="64">
        <f t="shared" si="48"/>
        <v>0</v>
      </c>
      <c r="AR36" s="64">
        <f t="shared" si="48"/>
        <v>0</v>
      </c>
      <c r="AS36" s="64">
        <f t="shared" si="48"/>
        <v>0</v>
      </c>
      <c r="AT36" s="64">
        <f t="shared" si="48"/>
        <v>0</v>
      </c>
      <c r="AU36" s="64">
        <f t="shared" si="48"/>
        <v>0</v>
      </c>
      <c r="AV36" s="64">
        <f t="shared" si="48"/>
        <v>0</v>
      </c>
      <c r="AW36" s="64">
        <f t="shared" si="48"/>
        <v>0</v>
      </c>
      <c r="AX36" s="64">
        <f t="shared" si="48"/>
        <v>0</v>
      </c>
      <c r="AY36" s="64">
        <f t="shared" si="48"/>
        <v>0</v>
      </c>
      <c r="AZ36" s="64">
        <f t="shared" si="48"/>
        <v>0</v>
      </c>
      <c r="BA36" s="64">
        <f t="shared" si="48"/>
        <v>0</v>
      </c>
      <c r="BB36" s="58" t="s">
        <v>231</v>
      </c>
      <c r="BC36" s="63"/>
      <c r="BD36" s="63"/>
      <c r="BE36" s="85">
        <v>2016</v>
      </c>
      <c r="BF36" s="63"/>
      <c r="BG36" s="63"/>
    </row>
    <row r="37" spans="1:59" s="77" customFormat="1" ht="22.2" customHeight="1">
      <c r="A37" s="347" t="s">
        <v>28</v>
      </c>
      <c r="B37" s="60"/>
      <c r="C37" s="59"/>
      <c r="D37" s="59">
        <f t="shared" si="45"/>
        <v>0</v>
      </c>
      <c r="E37" s="59"/>
      <c r="F37" s="59"/>
      <c r="G37" s="59"/>
      <c r="H37" s="59"/>
      <c r="I37" s="59"/>
      <c r="J37" s="59"/>
      <c r="K37" s="59"/>
      <c r="L37" s="240"/>
      <c r="M37" s="59"/>
      <c r="N37" s="59"/>
      <c r="O37" s="59"/>
      <c r="P37" s="59"/>
      <c r="Q37" s="59"/>
      <c r="R37" s="59"/>
      <c r="S37" s="59"/>
      <c r="T37" s="59"/>
      <c r="U37" s="59"/>
      <c r="V37" s="59"/>
      <c r="W37" s="59"/>
      <c r="X37" s="59"/>
      <c r="Y37" s="59"/>
      <c r="Z37" s="59"/>
      <c r="AA37" s="59"/>
      <c r="AB37" s="59"/>
      <c r="AC37" s="59"/>
      <c r="AD37" s="59"/>
      <c r="AE37" s="59"/>
      <c r="AF37" s="59"/>
      <c r="AG37" s="245"/>
      <c r="AH37" s="59"/>
      <c r="AI37" s="59"/>
      <c r="AJ37" s="59"/>
      <c r="AK37" s="59"/>
      <c r="AL37" s="59"/>
      <c r="AM37" s="59"/>
      <c r="AN37" s="59"/>
      <c r="AO37" s="59"/>
      <c r="AP37" s="59"/>
      <c r="AQ37" s="59"/>
      <c r="AR37" s="59"/>
      <c r="AS37" s="59"/>
      <c r="AT37" s="59"/>
      <c r="AU37" s="59"/>
      <c r="AV37" s="59"/>
      <c r="AW37" s="59"/>
      <c r="AX37" s="59"/>
      <c r="AY37" s="59"/>
      <c r="AZ37" s="59"/>
      <c r="BA37" s="59"/>
      <c r="BB37" s="58" t="s">
        <v>231</v>
      </c>
      <c r="BC37" s="57"/>
      <c r="BD37" s="57"/>
      <c r="BE37" s="85">
        <v>2016</v>
      </c>
      <c r="BF37" s="57"/>
      <c r="BG37" s="57"/>
    </row>
    <row r="38" spans="1:59" s="77" customFormat="1" ht="22.2" customHeight="1">
      <c r="A38" s="347" t="s">
        <v>28</v>
      </c>
      <c r="B38" s="60"/>
      <c r="C38" s="59"/>
      <c r="D38" s="59">
        <f t="shared" si="45"/>
        <v>0</v>
      </c>
      <c r="E38" s="59"/>
      <c r="F38" s="59"/>
      <c r="G38" s="59"/>
      <c r="H38" s="59"/>
      <c r="I38" s="59"/>
      <c r="J38" s="59"/>
      <c r="K38" s="59"/>
      <c r="L38" s="240"/>
      <c r="M38" s="59"/>
      <c r="N38" s="59"/>
      <c r="O38" s="59"/>
      <c r="P38" s="59"/>
      <c r="Q38" s="59"/>
      <c r="R38" s="59"/>
      <c r="S38" s="59"/>
      <c r="T38" s="59"/>
      <c r="U38" s="59"/>
      <c r="V38" s="59"/>
      <c r="W38" s="59"/>
      <c r="X38" s="59"/>
      <c r="Y38" s="59"/>
      <c r="Z38" s="59"/>
      <c r="AA38" s="59"/>
      <c r="AB38" s="59"/>
      <c r="AC38" s="59"/>
      <c r="AD38" s="59"/>
      <c r="AE38" s="59"/>
      <c r="AF38" s="59"/>
      <c r="AG38" s="245"/>
      <c r="AH38" s="59"/>
      <c r="AI38" s="59"/>
      <c r="AJ38" s="59"/>
      <c r="AK38" s="59"/>
      <c r="AL38" s="59"/>
      <c r="AM38" s="59"/>
      <c r="AN38" s="59"/>
      <c r="AO38" s="59"/>
      <c r="AP38" s="59"/>
      <c r="AQ38" s="59"/>
      <c r="AR38" s="59"/>
      <c r="AS38" s="59"/>
      <c r="AT38" s="59"/>
      <c r="AU38" s="59"/>
      <c r="AV38" s="59"/>
      <c r="AW38" s="59"/>
      <c r="AX38" s="59"/>
      <c r="AY38" s="59"/>
      <c r="AZ38" s="59"/>
      <c r="BA38" s="59"/>
      <c r="BB38" s="58" t="s">
        <v>231</v>
      </c>
      <c r="BC38" s="57"/>
      <c r="BD38" s="57"/>
      <c r="BE38" s="85">
        <v>2016</v>
      </c>
      <c r="BF38" s="57"/>
      <c r="BG38" s="57"/>
    </row>
    <row r="39" spans="1:59" s="98" customFormat="1" ht="22.2" customHeight="1">
      <c r="A39" s="346" t="s">
        <v>28</v>
      </c>
      <c r="B39" s="65" t="s">
        <v>481</v>
      </c>
      <c r="C39" s="64"/>
      <c r="D39" s="64">
        <f t="shared" si="45"/>
        <v>0</v>
      </c>
      <c r="E39" s="64">
        <f t="shared" ref="E39:K39" si="49">SUM(E40:E41)</f>
        <v>0</v>
      </c>
      <c r="F39" s="64">
        <f t="shared" si="49"/>
        <v>0</v>
      </c>
      <c r="G39" s="64">
        <f t="shared" si="49"/>
        <v>0</v>
      </c>
      <c r="H39" s="64">
        <f t="shared" si="49"/>
        <v>0</v>
      </c>
      <c r="I39" s="64">
        <f t="shared" si="49"/>
        <v>0</v>
      </c>
      <c r="J39" s="64">
        <f t="shared" si="49"/>
        <v>0</v>
      </c>
      <c r="K39" s="64">
        <f t="shared" si="49"/>
        <v>0</v>
      </c>
      <c r="L39" s="240"/>
      <c r="M39" s="64">
        <f t="shared" ref="M39:AF39" si="50">SUM(M40:M41)</f>
        <v>0</v>
      </c>
      <c r="N39" s="64">
        <f t="shared" si="50"/>
        <v>0</v>
      </c>
      <c r="O39" s="64">
        <f t="shared" si="50"/>
        <v>0</v>
      </c>
      <c r="P39" s="64">
        <f t="shared" si="50"/>
        <v>0</v>
      </c>
      <c r="Q39" s="64">
        <f t="shared" si="50"/>
        <v>0</v>
      </c>
      <c r="R39" s="64">
        <f t="shared" si="50"/>
        <v>0</v>
      </c>
      <c r="S39" s="64">
        <f t="shared" si="50"/>
        <v>0</v>
      </c>
      <c r="T39" s="64">
        <f t="shared" si="50"/>
        <v>0</v>
      </c>
      <c r="U39" s="64">
        <f t="shared" si="50"/>
        <v>0</v>
      </c>
      <c r="V39" s="64">
        <f t="shared" si="50"/>
        <v>0</v>
      </c>
      <c r="W39" s="64">
        <f t="shared" si="50"/>
        <v>0</v>
      </c>
      <c r="X39" s="64">
        <f t="shared" si="50"/>
        <v>0</v>
      </c>
      <c r="Y39" s="64">
        <f t="shared" si="50"/>
        <v>0</v>
      </c>
      <c r="Z39" s="64">
        <f t="shared" si="50"/>
        <v>0</v>
      </c>
      <c r="AA39" s="64">
        <f t="shared" si="50"/>
        <v>0</v>
      </c>
      <c r="AB39" s="64">
        <f t="shared" si="50"/>
        <v>0</v>
      </c>
      <c r="AC39" s="64">
        <f t="shared" si="50"/>
        <v>0</v>
      </c>
      <c r="AD39" s="64">
        <f t="shared" si="50"/>
        <v>0</v>
      </c>
      <c r="AE39" s="64">
        <f t="shared" si="50"/>
        <v>0</v>
      </c>
      <c r="AF39" s="64">
        <f t="shared" si="50"/>
        <v>0</v>
      </c>
      <c r="AG39" s="245"/>
      <c r="AH39" s="64">
        <f t="shared" ref="AH39:BA39" si="51">SUM(AH40:AH41)</f>
        <v>0</v>
      </c>
      <c r="AI39" s="64">
        <f t="shared" si="51"/>
        <v>0</v>
      </c>
      <c r="AJ39" s="64">
        <f t="shared" si="51"/>
        <v>0</v>
      </c>
      <c r="AK39" s="64">
        <f t="shared" si="51"/>
        <v>0</v>
      </c>
      <c r="AL39" s="64">
        <f t="shared" si="51"/>
        <v>0</v>
      </c>
      <c r="AM39" s="64">
        <f t="shared" si="51"/>
        <v>0</v>
      </c>
      <c r="AN39" s="64">
        <f t="shared" si="51"/>
        <v>0</v>
      </c>
      <c r="AO39" s="64">
        <f t="shared" si="51"/>
        <v>0</v>
      </c>
      <c r="AP39" s="64">
        <f t="shared" si="51"/>
        <v>0</v>
      </c>
      <c r="AQ39" s="64">
        <f t="shared" si="51"/>
        <v>0</v>
      </c>
      <c r="AR39" s="64">
        <f t="shared" si="51"/>
        <v>0</v>
      </c>
      <c r="AS39" s="64">
        <f t="shared" si="51"/>
        <v>0</v>
      </c>
      <c r="AT39" s="64">
        <f t="shared" si="51"/>
        <v>0</v>
      </c>
      <c r="AU39" s="64">
        <f t="shared" si="51"/>
        <v>0</v>
      </c>
      <c r="AV39" s="64">
        <f t="shared" si="51"/>
        <v>0</v>
      </c>
      <c r="AW39" s="64">
        <f t="shared" si="51"/>
        <v>0</v>
      </c>
      <c r="AX39" s="64">
        <f t="shared" si="51"/>
        <v>0</v>
      </c>
      <c r="AY39" s="64">
        <f t="shared" si="51"/>
        <v>0</v>
      </c>
      <c r="AZ39" s="64">
        <f t="shared" si="51"/>
        <v>0</v>
      </c>
      <c r="BA39" s="64">
        <f t="shared" si="51"/>
        <v>0</v>
      </c>
      <c r="BB39" s="58" t="s">
        <v>231</v>
      </c>
      <c r="BC39" s="63"/>
      <c r="BD39" s="63"/>
      <c r="BE39" s="85">
        <v>2016</v>
      </c>
      <c r="BF39" s="63"/>
      <c r="BG39" s="63"/>
    </row>
    <row r="40" spans="1:59" s="77" customFormat="1" ht="22.2" customHeight="1">
      <c r="A40" s="347" t="s">
        <v>28</v>
      </c>
      <c r="B40" s="60"/>
      <c r="C40" s="59"/>
      <c r="D40" s="59">
        <f t="shared" si="45"/>
        <v>0</v>
      </c>
      <c r="E40" s="59"/>
      <c r="F40" s="59"/>
      <c r="G40" s="59"/>
      <c r="H40" s="59"/>
      <c r="I40" s="59"/>
      <c r="J40" s="59"/>
      <c r="K40" s="59"/>
      <c r="L40" s="240"/>
      <c r="M40" s="59"/>
      <c r="N40" s="59"/>
      <c r="O40" s="59"/>
      <c r="P40" s="59"/>
      <c r="Q40" s="59"/>
      <c r="R40" s="59"/>
      <c r="S40" s="59"/>
      <c r="T40" s="59"/>
      <c r="U40" s="59"/>
      <c r="V40" s="59"/>
      <c r="W40" s="59"/>
      <c r="X40" s="59"/>
      <c r="Y40" s="59"/>
      <c r="Z40" s="59"/>
      <c r="AA40" s="59"/>
      <c r="AB40" s="59"/>
      <c r="AC40" s="59"/>
      <c r="AD40" s="59"/>
      <c r="AE40" s="59"/>
      <c r="AF40" s="59"/>
      <c r="AG40" s="245"/>
      <c r="AH40" s="59"/>
      <c r="AI40" s="59"/>
      <c r="AJ40" s="59"/>
      <c r="AK40" s="59"/>
      <c r="AL40" s="59"/>
      <c r="AM40" s="59"/>
      <c r="AN40" s="59"/>
      <c r="AO40" s="59"/>
      <c r="AP40" s="59"/>
      <c r="AQ40" s="59"/>
      <c r="AR40" s="59"/>
      <c r="AS40" s="59"/>
      <c r="AT40" s="59"/>
      <c r="AU40" s="59"/>
      <c r="AV40" s="59"/>
      <c r="AW40" s="59"/>
      <c r="AX40" s="59"/>
      <c r="AY40" s="59"/>
      <c r="AZ40" s="59"/>
      <c r="BA40" s="59"/>
      <c r="BB40" s="58" t="s">
        <v>231</v>
      </c>
      <c r="BC40" s="57"/>
      <c r="BD40" s="57"/>
      <c r="BE40" s="85">
        <v>2016</v>
      </c>
      <c r="BF40" s="57"/>
      <c r="BG40" s="57"/>
    </row>
    <row r="41" spans="1:59" s="77" customFormat="1" ht="22.2" customHeight="1">
      <c r="A41" s="347" t="s">
        <v>28</v>
      </c>
      <c r="B41" s="60"/>
      <c r="C41" s="59"/>
      <c r="D41" s="59">
        <f t="shared" si="45"/>
        <v>0</v>
      </c>
      <c r="E41" s="59"/>
      <c r="F41" s="59"/>
      <c r="G41" s="59"/>
      <c r="H41" s="59"/>
      <c r="I41" s="59"/>
      <c r="J41" s="59"/>
      <c r="K41" s="59"/>
      <c r="L41" s="240"/>
      <c r="M41" s="59"/>
      <c r="N41" s="59"/>
      <c r="O41" s="59"/>
      <c r="P41" s="59"/>
      <c r="Q41" s="59"/>
      <c r="R41" s="59"/>
      <c r="S41" s="59"/>
      <c r="T41" s="59"/>
      <c r="U41" s="59"/>
      <c r="V41" s="59"/>
      <c r="W41" s="59"/>
      <c r="X41" s="59"/>
      <c r="Y41" s="59"/>
      <c r="Z41" s="59"/>
      <c r="AA41" s="59"/>
      <c r="AB41" s="59"/>
      <c r="AC41" s="59"/>
      <c r="AD41" s="59"/>
      <c r="AE41" s="59"/>
      <c r="AF41" s="59"/>
      <c r="AG41" s="245"/>
      <c r="AH41" s="59"/>
      <c r="AI41" s="59"/>
      <c r="AJ41" s="59"/>
      <c r="AK41" s="59"/>
      <c r="AL41" s="59"/>
      <c r="AM41" s="59"/>
      <c r="AN41" s="59"/>
      <c r="AO41" s="59"/>
      <c r="AP41" s="59"/>
      <c r="AQ41" s="59"/>
      <c r="AR41" s="59"/>
      <c r="AS41" s="59"/>
      <c r="AT41" s="59"/>
      <c r="AU41" s="59"/>
      <c r="AV41" s="59"/>
      <c r="AW41" s="59"/>
      <c r="AX41" s="59"/>
      <c r="AY41" s="59"/>
      <c r="AZ41" s="59"/>
      <c r="BA41" s="59"/>
      <c r="BB41" s="58" t="s">
        <v>231</v>
      </c>
      <c r="BC41" s="57"/>
      <c r="BD41" s="57"/>
      <c r="BE41" s="85">
        <v>2016</v>
      </c>
      <c r="BF41" s="57"/>
      <c r="BG41" s="57"/>
    </row>
    <row r="42" spans="1:59" s="84" customFormat="1" ht="22.2" customHeight="1">
      <c r="A42" s="346" t="s">
        <v>31</v>
      </c>
      <c r="B42" s="210" t="s">
        <v>486</v>
      </c>
      <c r="C42" s="64">
        <f>SUM(C43,C46)</f>
        <v>0</v>
      </c>
      <c r="D42" s="64">
        <f>SUM(D43+D46)</f>
        <v>0</v>
      </c>
      <c r="E42" s="64">
        <f t="shared" ref="E42:K42" si="52">SUM(E43,E46)</f>
        <v>0</v>
      </c>
      <c r="F42" s="64">
        <f t="shared" si="52"/>
        <v>0</v>
      </c>
      <c r="G42" s="64">
        <f t="shared" si="52"/>
        <v>0</v>
      </c>
      <c r="H42" s="64">
        <f t="shared" si="52"/>
        <v>0</v>
      </c>
      <c r="I42" s="64">
        <f t="shared" si="52"/>
        <v>0</v>
      </c>
      <c r="J42" s="64">
        <f t="shared" si="52"/>
        <v>0</v>
      </c>
      <c r="K42" s="64">
        <f t="shared" si="52"/>
        <v>0</v>
      </c>
      <c r="L42" s="240"/>
      <c r="M42" s="64">
        <f t="shared" ref="M42:AF42" si="53">SUM(M43,M46)</f>
        <v>0</v>
      </c>
      <c r="N42" s="64">
        <f t="shared" si="53"/>
        <v>0</v>
      </c>
      <c r="O42" s="64">
        <f t="shared" si="53"/>
        <v>0</v>
      </c>
      <c r="P42" s="64">
        <f t="shared" si="53"/>
        <v>0</v>
      </c>
      <c r="Q42" s="64">
        <f t="shared" si="53"/>
        <v>0</v>
      </c>
      <c r="R42" s="64">
        <f t="shared" si="53"/>
        <v>0</v>
      </c>
      <c r="S42" s="64">
        <f t="shared" si="53"/>
        <v>0</v>
      </c>
      <c r="T42" s="64">
        <f t="shared" si="53"/>
        <v>0</v>
      </c>
      <c r="U42" s="64">
        <f t="shared" si="53"/>
        <v>0</v>
      </c>
      <c r="V42" s="64">
        <f t="shared" si="53"/>
        <v>0</v>
      </c>
      <c r="W42" s="64">
        <f t="shared" si="53"/>
        <v>0</v>
      </c>
      <c r="X42" s="64">
        <f t="shared" si="53"/>
        <v>0</v>
      </c>
      <c r="Y42" s="64">
        <f t="shared" si="53"/>
        <v>0</v>
      </c>
      <c r="Z42" s="64">
        <f t="shared" si="53"/>
        <v>0</v>
      </c>
      <c r="AA42" s="64">
        <f t="shared" si="53"/>
        <v>0</v>
      </c>
      <c r="AB42" s="64">
        <f t="shared" si="53"/>
        <v>0</v>
      </c>
      <c r="AC42" s="64">
        <f t="shared" si="53"/>
        <v>0</v>
      </c>
      <c r="AD42" s="64">
        <f t="shared" si="53"/>
        <v>0</v>
      </c>
      <c r="AE42" s="64">
        <f t="shared" si="53"/>
        <v>0</v>
      </c>
      <c r="AF42" s="64">
        <f t="shared" si="53"/>
        <v>0</v>
      </c>
      <c r="AG42" s="245"/>
      <c r="AH42" s="64">
        <f t="shared" ref="AH42:BA42" si="54">SUM(AH43,AH46)</f>
        <v>0</v>
      </c>
      <c r="AI42" s="64">
        <f t="shared" si="54"/>
        <v>0</v>
      </c>
      <c r="AJ42" s="64">
        <f t="shared" si="54"/>
        <v>0</v>
      </c>
      <c r="AK42" s="64">
        <f t="shared" si="54"/>
        <v>0</v>
      </c>
      <c r="AL42" s="64">
        <f t="shared" si="54"/>
        <v>0</v>
      </c>
      <c r="AM42" s="64">
        <f t="shared" si="54"/>
        <v>0</v>
      </c>
      <c r="AN42" s="64">
        <f t="shared" si="54"/>
        <v>0</v>
      </c>
      <c r="AO42" s="64">
        <f t="shared" si="54"/>
        <v>0</v>
      </c>
      <c r="AP42" s="64">
        <f t="shared" si="54"/>
        <v>0</v>
      </c>
      <c r="AQ42" s="64">
        <f t="shared" si="54"/>
        <v>0</v>
      </c>
      <c r="AR42" s="64">
        <f t="shared" si="54"/>
        <v>0</v>
      </c>
      <c r="AS42" s="64">
        <f t="shared" si="54"/>
        <v>0</v>
      </c>
      <c r="AT42" s="64">
        <f t="shared" si="54"/>
        <v>0</v>
      </c>
      <c r="AU42" s="64">
        <f t="shared" si="54"/>
        <v>0</v>
      </c>
      <c r="AV42" s="64">
        <f t="shared" si="54"/>
        <v>0</v>
      </c>
      <c r="AW42" s="64">
        <f t="shared" si="54"/>
        <v>0</v>
      </c>
      <c r="AX42" s="64">
        <f t="shared" si="54"/>
        <v>0</v>
      </c>
      <c r="AY42" s="64">
        <f t="shared" si="54"/>
        <v>0</v>
      </c>
      <c r="AZ42" s="64">
        <f t="shared" si="54"/>
        <v>0</v>
      </c>
      <c r="BA42" s="64">
        <f t="shared" si="54"/>
        <v>0</v>
      </c>
      <c r="BB42" s="58" t="s">
        <v>231</v>
      </c>
      <c r="BC42" s="63"/>
      <c r="BD42" s="63"/>
      <c r="BE42" s="85">
        <v>2016</v>
      </c>
      <c r="BF42" s="63"/>
      <c r="BG42" s="63"/>
    </row>
    <row r="43" spans="1:59" s="98" customFormat="1" ht="22.2" customHeight="1">
      <c r="A43" s="346" t="s">
        <v>31</v>
      </c>
      <c r="B43" s="65" t="s">
        <v>480</v>
      </c>
      <c r="C43" s="64"/>
      <c r="D43" s="64">
        <f t="shared" ref="D43:D48" si="55">SUM(E43:BA43)</f>
        <v>0</v>
      </c>
      <c r="E43" s="64">
        <f t="shared" ref="E43:K43" si="56">SUM(E44:E45)</f>
        <v>0</v>
      </c>
      <c r="F43" s="64">
        <f t="shared" si="56"/>
        <v>0</v>
      </c>
      <c r="G43" s="64">
        <f t="shared" si="56"/>
        <v>0</v>
      </c>
      <c r="H43" s="64">
        <f t="shared" si="56"/>
        <v>0</v>
      </c>
      <c r="I43" s="64">
        <f t="shared" si="56"/>
        <v>0</v>
      </c>
      <c r="J43" s="64">
        <f t="shared" si="56"/>
        <v>0</v>
      </c>
      <c r="K43" s="64">
        <f t="shared" si="56"/>
        <v>0</v>
      </c>
      <c r="L43" s="240"/>
      <c r="M43" s="64">
        <f t="shared" ref="M43:AF43" si="57">SUM(M44:M45)</f>
        <v>0</v>
      </c>
      <c r="N43" s="64">
        <f t="shared" si="57"/>
        <v>0</v>
      </c>
      <c r="O43" s="64">
        <f t="shared" si="57"/>
        <v>0</v>
      </c>
      <c r="P43" s="64">
        <f t="shared" si="57"/>
        <v>0</v>
      </c>
      <c r="Q43" s="64">
        <f t="shared" si="57"/>
        <v>0</v>
      </c>
      <c r="R43" s="64">
        <f t="shared" si="57"/>
        <v>0</v>
      </c>
      <c r="S43" s="64">
        <f t="shared" si="57"/>
        <v>0</v>
      </c>
      <c r="T43" s="64">
        <f t="shared" si="57"/>
        <v>0</v>
      </c>
      <c r="U43" s="64">
        <f t="shared" si="57"/>
        <v>0</v>
      </c>
      <c r="V43" s="64">
        <f t="shared" si="57"/>
        <v>0</v>
      </c>
      <c r="W43" s="64">
        <f t="shared" si="57"/>
        <v>0</v>
      </c>
      <c r="X43" s="64">
        <f t="shared" si="57"/>
        <v>0</v>
      </c>
      <c r="Y43" s="64">
        <f t="shared" si="57"/>
        <v>0</v>
      </c>
      <c r="Z43" s="64">
        <f t="shared" si="57"/>
        <v>0</v>
      </c>
      <c r="AA43" s="64">
        <f t="shared" si="57"/>
        <v>0</v>
      </c>
      <c r="AB43" s="64">
        <f t="shared" si="57"/>
        <v>0</v>
      </c>
      <c r="AC43" s="64">
        <f t="shared" si="57"/>
        <v>0</v>
      </c>
      <c r="AD43" s="64">
        <f t="shared" si="57"/>
        <v>0</v>
      </c>
      <c r="AE43" s="64">
        <f t="shared" si="57"/>
        <v>0</v>
      </c>
      <c r="AF43" s="64">
        <f t="shared" si="57"/>
        <v>0</v>
      </c>
      <c r="AG43" s="245"/>
      <c r="AH43" s="64">
        <f t="shared" ref="AH43:BA43" si="58">SUM(AH44:AH45)</f>
        <v>0</v>
      </c>
      <c r="AI43" s="64">
        <f t="shared" si="58"/>
        <v>0</v>
      </c>
      <c r="AJ43" s="64">
        <f t="shared" si="58"/>
        <v>0</v>
      </c>
      <c r="AK43" s="64">
        <f t="shared" si="58"/>
        <v>0</v>
      </c>
      <c r="AL43" s="64">
        <f t="shared" si="58"/>
        <v>0</v>
      </c>
      <c r="AM43" s="64">
        <f t="shared" si="58"/>
        <v>0</v>
      </c>
      <c r="AN43" s="64">
        <f t="shared" si="58"/>
        <v>0</v>
      </c>
      <c r="AO43" s="64">
        <f t="shared" si="58"/>
        <v>0</v>
      </c>
      <c r="AP43" s="64">
        <f t="shared" si="58"/>
        <v>0</v>
      </c>
      <c r="AQ43" s="64">
        <f t="shared" si="58"/>
        <v>0</v>
      </c>
      <c r="AR43" s="64">
        <f t="shared" si="58"/>
        <v>0</v>
      </c>
      <c r="AS43" s="64">
        <f t="shared" si="58"/>
        <v>0</v>
      </c>
      <c r="AT43" s="64">
        <f t="shared" si="58"/>
        <v>0</v>
      </c>
      <c r="AU43" s="64">
        <f t="shared" si="58"/>
        <v>0</v>
      </c>
      <c r="AV43" s="64">
        <f t="shared" si="58"/>
        <v>0</v>
      </c>
      <c r="AW43" s="64">
        <f t="shared" si="58"/>
        <v>0</v>
      </c>
      <c r="AX43" s="64">
        <f t="shared" si="58"/>
        <v>0</v>
      </c>
      <c r="AY43" s="64">
        <f t="shared" si="58"/>
        <v>0</v>
      </c>
      <c r="AZ43" s="64">
        <f t="shared" si="58"/>
        <v>0</v>
      </c>
      <c r="BA43" s="64">
        <f t="shared" si="58"/>
        <v>0</v>
      </c>
      <c r="BB43" s="58" t="s">
        <v>231</v>
      </c>
      <c r="BC43" s="63"/>
      <c r="BD43" s="63"/>
      <c r="BE43" s="85">
        <v>2016</v>
      </c>
      <c r="BF43" s="63"/>
      <c r="BG43" s="63"/>
    </row>
    <row r="44" spans="1:59" s="77" customFormat="1" ht="22.2" customHeight="1">
      <c r="A44" s="347" t="s">
        <v>31</v>
      </c>
      <c r="B44" s="60"/>
      <c r="C44" s="59"/>
      <c r="D44" s="59">
        <f t="shared" si="55"/>
        <v>0</v>
      </c>
      <c r="E44" s="59"/>
      <c r="F44" s="59"/>
      <c r="G44" s="59"/>
      <c r="H44" s="59"/>
      <c r="I44" s="59"/>
      <c r="J44" s="59"/>
      <c r="K44" s="59"/>
      <c r="L44" s="240"/>
      <c r="M44" s="59"/>
      <c r="N44" s="59"/>
      <c r="O44" s="59"/>
      <c r="P44" s="59"/>
      <c r="Q44" s="59"/>
      <c r="R44" s="59"/>
      <c r="S44" s="59"/>
      <c r="T44" s="59"/>
      <c r="U44" s="59"/>
      <c r="V44" s="59"/>
      <c r="W44" s="59"/>
      <c r="X44" s="59"/>
      <c r="Y44" s="59"/>
      <c r="Z44" s="59"/>
      <c r="AA44" s="59"/>
      <c r="AB44" s="59"/>
      <c r="AC44" s="59"/>
      <c r="AD44" s="59"/>
      <c r="AE44" s="59"/>
      <c r="AF44" s="59"/>
      <c r="AG44" s="245"/>
      <c r="AH44" s="59"/>
      <c r="AI44" s="59"/>
      <c r="AJ44" s="59"/>
      <c r="AK44" s="59"/>
      <c r="AL44" s="59"/>
      <c r="AM44" s="59"/>
      <c r="AN44" s="59"/>
      <c r="AO44" s="59"/>
      <c r="AP44" s="59"/>
      <c r="AQ44" s="59"/>
      <c r="AR44" s="59"/>
      <c r="AS44" s="59"/>
      <c r="AT44" s="59"/>
      <c r="AU44" s="59"/>
      <c r="AV44" s="59"/>
      <c r="AW44" s="59"/>
      <c r="AX44" s="59"/>
      <c r="AY44" s="59"/>
      <c r="AZ44" s="59"/>
      <c r="BA44" s="59"/>
      <c r="BB44" s="58" t="s">
        <v>231</v>
      </c>
      <c r="BC44" s="57"/>
      <c r="BD44" s="57"/>
      <c r="BE44" s="85">
        <v>2016</v>
      </c>
      <c r="BF44" s="57"/>
      <c r="BG44" s="57"/>
    </row>
    <row r="45" spans="1:59" s="77" customFormat="1" ht="22.2" customHeight="1">
      <c r="A45" s="347" t="s">
        <v>31</v>
      </c>
      <c r="B45" s="60"/>
      <c r="C45" s="59"/>
      <c r="D45" s="59">
        <f t="shared" si="55"/>
        <v>0</v>
      </c>
      <c r="E45" s="59"/>
      <c r="F45" s="59"/>
      <c r="G45" s="59"/>
      <c r="H45" s="59"/>
      <c r="I45" s="59"/>
      <c r="J45" s="59"/>
      <c r="K45" s="59"/>
      <c r="L45" s="240"/>
      <c r="M45" s="59"/>
      <c r="N45" s="59"/>
      <c r="O45" s="59"/>
      <c r="P45" s="59"/>
      <c r="Q45" s="59"/>
      <c r="R45" s="59"/>
      <c r="S45" s="59"/>
      <c r="T45" s="59"/>
      <c r="U45" s="59"/>
      <c r="V45" s="59"/>
      <c r="W45" s="59"/>
      <c r="X45" s="59"/>
      <c r="Y45" s="59"/>
      <c r="Z45" s="59"/>
      <c r="AA45" s="59"/>
      <c r="AB45" s="59"/>
      <c r="AC45" s="59"/>
      <c r="AD45" s="59"/>
      <c r="AE45" s="59"/>
      <c r="AF45" s="59"/>
      <c r="AG45" s="245"/>
      <c r="AH45" s="59"/>
      <c r="AI45" s="59"/>
      <c r="AJ45" s="59"/>
      <c r="AK45" s="59"/>
      <c r="AL45" s="59"/>
      <c r="AM45" s="59"/>
      <c r="AN45" s="59"/>
      <c r="AO45" s="59"/>
      <c r="AP45" s="59"/>
      <c r="AQ45" s="59"/>
      <c r="AR45" s="59"/>
      <c r="AS45" s="59"/>
      <c r="AT45" s="59"/>
      <c r="AU45" s="59"/>
      <c r="AV45" s="59"/>
      <c r="AW45" s="59"/>
      <c r="AX45" s="59"/>
      <c r="AY45" s="59"/>
      <c r="AZ45" s="59"/>
      <c r="BA45" s="59"/>
      <c r="BB45" s="58" t="s">
        <v>231</v>
      </c>
      <c r="BC45" s="57"/>
      <c r="BD45" s="57"/>
      <c r="BE45" s="85">
        <v>2016</v>
      </c>
      <c r="BF45" s="57"/>
      <c r="BG45" s="57"/>
    </row>
    <row r="46" spans="1:59" s="98" customFormat="1" ht="22.2" customHeight="1">
      <c r="A46" s="346" t="s">
        <v>31</v>
      </c>
      <c r="B46" s="65" t="s">
        <v>481</v>
      </c>
      <c r="C46" s="64"/>
      <c r="D46" s="64">
        <f t="shared" si="55"/>
        <v>0</v>
      </c>
      <c r="E46" s="64">
        <f t="shared" ref="E46:K46" si="59">SUM(E47:E48)</f>
        <v>0</v>
      </c>
      <c r="F46" s="64">
        <f t="shared" si="59"/>
        <v>0</v>
      </c>
      <c r="G46" s="64">
        <f t="shared" si="59"/>
        <v>0</v>
      </c>
      <c r="H46" s="64">
        <f t="shared" si="59"/>
        <v>0</v>
      </c>
      <c r="I46" s="64">
        <f t="shared" si="59"/>
        <v>0</v>
      </c>
      <c r="J46" s="64">
        <f t="shared" si="59"/>
        <v>0</v>
      </c>
      <c r="K46" s="64">
        <f t="shared" si="59"/>
        <v>0</v>
      </c>
      <c r="L46" s="240"/>
      <c r="M46" s="64">
        <f t="shared" ref="M46:AF46" si="60">SUM(M47:M48)</f>
        <v>0</v>
      </c>
      <c r="N46" s="64">
        <f t="shared" si="60"/>
        <v>0</v>
      </c>
      <c r="O46" s="64">
        <f t="shared" si="60"/>
        <v>0</v>
      </c>
      <c r="P46" s="64">
        <f t="shared" si="60"/>
        <v>0</v>
      </c>
      <c r="Q46" s="64">
        <f t="shared" si="60"/>
        <v>0</v>
      </c>
      <c r="R46" s="64">
        <f t="shared" si="60"/>
        <v>0</v>
      </c>
      <c r="S46" s="64">
        <f t="shared" si="60"/>
        <v>0</v>
      </c>
      <c r="T46" s="64">
        <f t="shared" si="60"/>
        <v>0</v>
      </c>
      <c r="U46" s="64">
        <f t="shared" si="60"/>
        <v>0</v>
      </c>
      <c r="V46" s="64">
        <f t="shared" si="60"/>
        <v>0</v>
      </c>
      <c r="W46" s="64">
        <f t="shared" si="60"/>
        <v>0</v>
      </c>
      <c r="X46" s="64">
        <f t="shared" si="60"/>
        <v>0</v>
      </c>
      <c r="Y46" s="64">
        <f t="shared" si="60"/>
        <v>0</v>
      </c>
      <c r="Z46" s="64">
        <f t="shared" si="60"/>
        <v>0</v>
      </c>
      <c r="AA46" s="64">
        <f t="shared" si="60"/>
        <v>0</v>
      </c>
      <c r="AB46" s="64">
        <f t="shared" si="60"/>
        <v>0</v>
      </c>
      <c r="AC46" s="64">
        <f t="shared" si="60"/>
        <v>0</v>
      </c>
      <c r="AD46" s="64">
        <f t="shared" si="60"/>
        <v>0</v>
      </c>
      <c r="AE46" s="64">
        <f t="shared" si="60"/>
        <v>0</v>
      </c>
      <c r="AF46" s="64">
        <f t="shared" si="60"/>
        <v>0</v>
      </c>
      <c r="AG46" s="245"/>
      <c r="AH46" s="64">
        <f t="shared" ref="AH46:BA46" si="61">SUM(AH47:AH48)</f>
        <v>0</v>
      </c>
      <c r="AI46" s="64">
        <f t="shared" si="61"/>
        <v>0</v>
      </c>
      <c r="AJ46" s="64">
        <f t="shared" si="61"/>
        <v>0</v>
      </c>
      <c r="AK46" s="64">
        <f t="shared" si="61"/>
        <v>0</v>
      </c>
      <c r="AL46" s="64">
        <f t="shared" si="61"/>
        <v>0</v>
      </c>
      <c r="AM46" s="64">
        <f t="shared" si="61"/>
        <v>0</v>
      </c>
      <c r="AN46" s="64">
        <f t="shared" si="61"/>
        <v>0</v>
      </c>
      <c r="AO46" s="64">
        <f t="shared" si="61"/>
        <v>0</v>
      </c>
      <c r="AP46" s="64">
        <f t="shared" si="61"/>
        <v>0</v>
      </c>
      <c r="AQ46" s="64">
        <f t="shared" si="61"/>
        <v>0</v>
      </c>
      <c r="AR46" s="64">
        <f t="shared" si="61"/>
        <v>0</v>
      </c>
      <c r="AS46" s="64">
        <f t="shared" si="61"/>
        <v>0</v>
      </c>
      <c r="AT46" s="64">
        <f t="shared" si="61"/>
        <v>0</v>
      </c>
      <c r="AU46" s="64">
        <f t="shared" si="61"/>
        <v>0</v>
      </c>
      <c r="AV46" s="64">
        <f t="shared" si="61"/>
        <v>0</v>
      </c>
      <c r="AW46" s="64">
        <f t="shared" si="61"/>
        <v>0</v>
      </c>
      <c r="AX46" s="64">
        <f t="shared" si="61"/>
        <v>0</v>
      </c>
      <c r="AY46" s="64">
        <f t="shared" si="61"/>
        <v>0</v>
      </c>
      <c r="AZ46" s="64">
        <f t="shared" si="61"/>
        <v>0</v>
      </c>
      <c r="BA46" s="64">
        <f t="shared" si="61"/>
        <v>0</v>
      </c>
      <c r="BB46" s="58" t="s">
        <v>231</v>
      </c>
      <c r="BC46" s="63"/>
      <c r="BD46" s="63"/>
      <c r="BE46" s="85">
        <v>2016</v>
      </c>
      <c r="BF46" s="63"/>
      <c r="BG46" s="63"/>
    </row>
    <row r="47" spans="1:59" s="77" customFormat="1" ht="22.2" customHeight="1">
      <c r="A47" s="347" t="s">
        <v>31</v>
      </c>
      <c r="B47" s="60"/>
      <c r="C47" s="59"/>
      <c r="D47" s="59">
        <f t="shared" si="55"/>
        <v>0</v>
      </c>
      <c r="E47" s="59"/>
      <c r="F47" s="59"/>
      <c r="G47" s="59"/>
      <c r="H47" s="59"/>
      <c r="I47" s="59"/>
      <c r="J47" s="59"/>
      <c r="K47" s="59"/>
      <c r="L47" s="240"/>
      <c r="M47" s="59"/>
      <c r="N47" s="59"/>
      <c r="O47" s="59"/>
      <c r="P47" s="59"/>
      <c r="Q47" s="59"/>
      <c r="R47" s="59"/>
      <c r="S47" s="59"/>
      <c r="T47" s="59"/>
      <c r="U47" s="59"/>
      <c r="V47" s="59"/>
      <c r="W47" s="59"/>
      <c r="X47" s="59"/>
      <c r="Y47" s="59"/>
      <c r="Z47" s="59"/>
      <c r="AA47" s="59"/>
      <c r="AB47" s="59"/>
      <c r="AC47" s="59"/>
      <c r="AD47" s="59"/>
      <c r="AE47" s="59"/>
      <c r="AF47" s="59"/>
      <c r="AG47" s="245"/>
      <c r="AH47" s="59"/>
      <c r="AI47" s="59"/>
      <c r="AJ47" s="59"/>
      <c r="AK47" s="59"/>
      <c r="AL47" s="59"/>
      <c r="AM47" s="59"/>
      <c r="AN47" s="59"/>
      <c r="AO47" s="59"/>
      <c r="AP47" s="59"/>
      <c r="AQ47" s="59"/>
      <c r="AR47" s="59"/>
      <c r="AS47" s="59"/>
      <c r="AT47" s="59"/>
      <c r="AU47" s="59"/>
      <c r="AV47" s="59"/>
      <c r="AW47" s="59"/>
      <c r="AX47" s="59"/>
      <c r="AY47" s="59"/>
      <c r="AZ47" s="59"/>
      <c r="BA47" s="59"/>
      <c r="BB47" s="58" t="s">
        <v>231</v>
      </c>
      <c r="BC47" s="57"/>
      <c r="BD47" s="57"/>
      <c r="BE47" s="85">
        <v>2016</v>
      </c>
      <c r="BF47" s="57"/>
      <c r="BG47" s="57"/>
    </row>
    <row r="48" spans="1:59" s="77" customFormat="1" ht="22.2" customHeight="1">
      <c r="A48" s="347" t="s">
        <v>31</v>
      </c>
      <c r="B48" s="60"/>
      <c r="C48" s="59"/>
      <c r="D48" s="59">
        <f t="shared" si="55"/>
        <v>0</v>
      </c>
      <c r="E48" s="59"/>
      <c r="F48" s="59"/>
      <c r="G48" s="59"/>
      <c r="H48" s="59"/>
      <c r="I48" s="59"/>
      <c r="J48" s="59"/>
      <c r="K48" s="59"/>
      <c r="L48" s="240"/>
      <c r="M48" s="59"/>
      <c r="N48" s="59"/>
      <c r="O48" s="59"/>
      <c r="P48" s="59"/>
      <c r="Q48" s="59"/>
      <c r="R48" s="59"/>
      <c r="S48" s="59"/>
      <c r="T48" s="59"/>
      <c r="U48" s="59"/>
      <c r="V48" s="59"/>
      <c r="W48" s="59"/>
      <c r="X48" s="59"/>
      <c r="Y48" s="59"/>
      <c r="Z48" s="59"/>
      <c r="AA48" s="59"/>
      <c r="AB48" s="59"/>
      <c r="AC48" s="59"/>
      <c r="AD48" s="59"/>
      <c r="AE48" s="59"/>
      <c r="AF48" s="59"/>
      <c r="AG48" s="245"/>
      <c r="AH48" s="59"/>
      <c r="AI48" s="59"/>
      <c r="AJ48" s="59"/>
      <c r="AK48" s="59"/>
      <c r="AL48" s="59"/>
      <c r="AM48" s="59"/>
      <c r="AN48" s="59"/>
      <c r="AO48" s="59"/>
      <c r="AP48" s="59"/>
      <c r="AQ48" s="59"/>
      <c r="AR48" s="59"/>
      <c r="AS48" s="59"/>
      <c r="AT48" s="59"/>
      <c r="AU48" s="59"/>
      <c r="AV48" s="59"/>
      <c r="AW48" s="59"/>
      <c r="AX48" s="59"/>
      <c r="AY48" s="59"/>
      <c r="AZ48" s="59"/>
      <c r="BA48" s="59"/>
      <c r="BB48" s="58" t="s">
        <v>231</v>
      </c>
      <c r="BC48" s="57"/>
      <c r="BD48" s="57"/>
      <c r="BE48" s="85">
        <v>2016</v>
      </c>
      <c r="BF48" s="57"/>
      <c r="BG48" s="57"/>
    </row>
    <row r="49" spans="1:59" s="84" customFormat="1" ht="22.2" customHeight="1">
      <c r="A49" s="346" t="s">
        <v>34</v>
      </c>
      <c r="B49" s="210" t="s">
        <v>487</v>
      </c>
      <c r="C49" s="64">
        <f>SUM(C50,C53)</f>
        <v>0</v>
      </c>
      <c r="D49" s="64">
        <f>SUM(D50+D53)</f>
        <v>0</v>
      </c>
      <c r="E49" s="64">
        <f t="shared" ref="E49:K49" si="62">SUM(E50,E53)</f>
        <v>0</v>
      </c>
      <c r="F49" s="64">
        <f t="shared" si="62"/>
        <v>0</v>
      </c>
      <c r="G49" s="64">
        <f t="shared" si="62"/>
        <v>0</v>
      </c>
      <c r="H49" s="64">
        <f t="shared" si="62"/>
        <v>0</v>
      </c>
      <c r="I49" s="64">
        <f t="shared" si="62"/>
        <v>0</v>
      </c>
      <c r="J49" s="64">
        <f t="shared" si="62"/>
        <v>0</v>
      </c>
      <c r="K49" s="64">
        <f t="shared" si="62"/>
        <v>0</v>
      </c>
      <c r="L49" s="240"/>
      <c r="M49" s="64">
        <f t="shared" ref="M49:AF49" si="63">SUM(M50,M53)</f>
        <v>0</v>
      </c>
      <c r="N49" s="64">
        <f t="shared" si="63"/>
        <v>0</v>
      </c>
      <c r="O49" s="64">
        <f t="shared" si="63"/>
        <v>0</v>
      </c>
      <c r="P49" s="64">
        <f t="shared" si="63"/>
        <v>0</v>
      </c>
      <c r="Q49" s="64">
        <f t="shared" si="63"/>
        <v>0</v>
      </c>
      <c r="R49" s="64">
        <f t="shared" si="63"/>
        <v>0</v>
      </c>
      <c r="S49" s="64">
        <f t="shared" si="63"/>
        <v>0</v>
      </c>
      <c r="T49" s="64">
        <f t="shared" si="63"/>
        <v>0</v>
      </c>
      <c r="U49" s="64">
        <f t="shared" si="63"/>
        <v>0</v>
      </c>
      <c r="V49" s="64">
        <f t="shared" si="63"/>
        <v>0</v>
      </c>
      <c r="W49" s="64">
        <f t="shared" si="63"/>
        <v>0</v>
      </c>
      <c r="X49" s="64">
        <f t="shared" si="63"/>
        <v>0</v>
      </c>
      <c r="Y49" s="64">
        <f t="shared" si="63"/>
        <v>0</v>
      </c>
      <c r="Z49" s="64">
        <f t="shared" si="63"/>
        <v>0</v>
      </c>
      <c r="AA49" s="64">
        <f t="shared" si="63"/>
        <v>0</v>
      </c>
      <c r="AB49" s="64">
        <f t="shared" si="63"/>
        <v>0</v>
      </c>
      <c r="AC49" s="64">
        <f t="shared" si="63"/>
        <v>0</v>
      </c>
      <c r="AD49" s="64">
        <f t="shared" si="63"/>
        <v>0</v>
      </c>
      <c r="AE49" s="64">
        <f t="shared" si="63"/>
        <v>0</v>
      </c>
      <c r="AF49" s="64">
        <f t="shared" si="63"/>
        <v>0</v>
      </c>
      <c r="AG49" s="245"/>
      <c r="AH49" s="64">
        <f t="shared" ref="AH49:BA49" si="64">SUM(AH50,AH53)</f>
        <v>0</v>
      </c>
      <c r="AI49" s="64">
        <f t="shared" si="64"/>
        <v>0</v>
      </c>
      <c r="AJ49" s="64">
        <f t="shared" si="64"/>
        <v>0</v>
      </c>
      <c r="AK49" s="64">
        <f t="shared" si="64"/>
        <v>0</v>
      </c>
      <c r="AL49" s="64">
        <f t="shared" si="64"/>
        <v>0</v>
      </c>
      <c r="AM49" s="64">
        <f t="shared" si="64"/>
        <v>0</v>
      </c>
      <c r="AN49" s="64">
        <f t="shared" si="64"/>
        <v>0</v>
      </c>
      <c r="AO49" s="64">
        <f t="shared" si="64"/>
        <v>0</v>
      </c>
      <c r="AP49" s="64">
        <f t="shared" si="64"/>
        <v>0</v>
      </c>
      <c r="AQ49" s="64">
        <f t="shared" si="64"/>
        <v>0</v>
      </c>
      <c r="AR49" s="64">
        <f t="shared" si="64"/>
        <v>0</v>
      </c>
      <c r="AS49" s="64">
        <f t="shared" si="64"/>
        <v>0</v>
      </c>
      <c r="AT49" s="64">
        <f t="shared" si="64"/>
        <v>0</v>
      </c>
      <c r="AU49" s="64">
        <f t="shared" si="64"/>
        <v>0</v>
      </c>
      <c r="AV49" s="64">
        <f t="shared" si="64"/>
        <v>0</v>
      </c>
      <c r="AW49" s="64">
        <f t="shared" si="64"/>
        <v>0</v>
      </c>
      <c r="AX49" s="64">
        <f t="shared" si="64"/>
        <v>0</v>
      </c>
      <c r="AY49" s="64">
        <f t="shared" si="64"/>
        <v>0</v>
      </c>
      <c r="AZ49" s="64">
        <f t="shared" si="64"/>
        <v>0</v>
      </c>
      <c r="BA49" s="64">
        <f t="shared" si="64"/>
        <v>0</v>
      </c>
      <c r="BB49" s="58" t="s">
        <v>231</v>
      </c>
      <c r="BC49" s="63"/>
      <c r="BD49" s="63"/>
      <c r="BE49" s="85">
        <v>2016</v>
      </c>
      <c r="BF49" s="63"/>
      <c r="BG49" s="63"/>
    </row>
    <row r="50" spans="1:59" s="98" customFormat="1" ht="22.2" customHeight="1">
      <c r="A50" s="346" t="s">
        <v>34</v>
      </c>
      <c r="B50" s="65" t="s">
        <v>480</v>
      </c>
      <c r="C50" s="64"/>
      <c r="D50" s="64">
        <f t="shared" ref="D50:D55" si="65">SUM(E50:BA50)</f>
        <v>0</v>
      </c>
      <c r="E50" s="64">
        <f t="shared" ref="E50:K50" si="66">SUM(E51:E52)</f>
        <v>0</v>
      </c>
      <c r="F50" s="64">
        <f t="shared" si="66"/>
        <v>0</v>
      </c>
      <c r="G50" s="64">
        <f t="shared" si="66"/>
        <v>0</v>
      </c>
      <c r="H50" s="64">
        <f t="shared" si="66"/>
        <v>0</v>
      </c>
      <c r="I50" s="64">
        <f t="shared" si="66"/>
        <v>0</v>
      </c>
      <c r="J50" s="64">
        <f t="shared" si="66"/>
        <v>0</v>
      </c>
      <c r="K50" s="64">
        <f t="shared" si="66"/>
        <v>0</v>
      </c>
      <c r="L50" s="240"/>
      <c r="M50" s="64">
        <f t="shared" ref="M50:AF50" si="67">SUM(M51:M52)</f>
        <v>0</v>
      </c>
      <c r="N50" s="64">
        <f t="shared" si="67"/>
        <v>0</v>
      </c>
      <c r="O50" s="64">
        <f t="shared" si="67"/>
        <v>0</v>
      </c>
      <c r="P50" s="64">
        <f t="shared" si="67"/>
        <v>0</v>
      </c>
      <c r="Q50" s="64">
        <f t="shared" si="67"/>
        <v>0</v>
      </c>
      <c r="R50" s="64">
        <f t="shared" si="67"/>
        <v>0</v>
      </c>
      <c r="S50" s="64">
        <f t="shared" si="67"/>
        <v>0</v>
      </c>
      <c r="T50" s="64">
        <f t="shared" si="67"/>
        <v>0</v>
      </c>
      <c r="U50" s="64">
        <f t="shared" si="67"/>
        <v>0</v>
      </c>
      <c r="V50" s="64">
        <f t="shared" si="67"/>
        <v>0</v>
      </c>
      <c r="W50" s="64">
        <f t="shared" si="67"/>
        <v>0</v>
      </c>
      <c r="X50" s="64">
        <f t="shared" si="67"/>
        <v>0</v>
      </c>
      <c r="Y50" s="64">
        <f t="shared" si="67"/>
        <v>0</v>
      </c>
      <c r="Z50" s="64">
        <f t="shared" si="67"/>
        <v>0</v>
      </c>
      <c r="AA50" s="64">
        <f t="shared" si="67"/>
        <v>0</v>
      </c>
      <c r="AB50" s="64">
        <f t="shared" si="67"/>
        <v>0</v>
      </c>
      <c r="AC50" s="64">
        <f t="shared" si="67"/>
        <v>0</v>
      </c>
      <c r="AD50" s="64">
        <f t="shared" si="67"/>
        <v>0</v>
      </c>
      <c r="AE50" s="64">
        <f t="shared" si="67"/>
        <v>0</v>
      </c>
      <c r="AF50" s="64">
        <f t="shared" si="67"/>
        <v>0</v>
      </c>
      <c r="AG50" s="245"/>
      <c r="AH50" s="64">
        <f t="shared" ref="AH50:BA50" si="68">SUM(AH51:AH52)</f>
        <v>0</v>
      </c>
      <c r="AI50" s="64">
        <f t="shared" si="68"/>
        <v>0</v>
      </c>
      <c r="AJ50" s="64">
        <f t="shared" si="68"/>
        <v>0</v>
      </c>
      <c r="AK50" s="64">
        <f t="shared" si="68"/>
        <v>0</v>
      </c>
      <c r="AL50" s="64">
        <f t="shared" si="68"/>
        <v>0</v>
      </c>
      <c r="AM50" s="64">
        <f t="shared" si="68"/>
        <v>0</v>
      </c>
      <c r="AN50" s="64">
        <f t="shared" si="68"/>
        <v>0</v>
      </c>
      <c r="AO50" s="64">
        <f t="shared" si="68"/>
        <v>0</v>
      </c>
      <c r="AP50" s="64">
        <f t="shared" si="68"/>
        <v>0</v>
      </c>
      <c r="AQ50" s="64">
        <f t="shared" si="68"/>
        <v>0</v>
      </c>
      <c r="AR50" s="64">
        <f t="shared" si="68"/>
        <v>0</v>
      </c>
      <c r="AS50" s="64">
        <f t="shared" si="68"/>
        <v>0</v>
      </c>
      <c r="AT50" s="64">
        <f t="shared" si="68"/>
        <v>0</v>
      </c>
      <c r="AU50" s="64">
        <f t="shared" si="68"/>
        <v>0</v>
      </c>
      <c r="AV50" s="64">
        <f t="shared" si="68"/>
        <v>0</v>
      </c>
      <c r="AW50" s="64">
        <f t="shared" si="68"/>
        <v>0</v>
      </c>
      <c r="AX50" s="64">
        <f t="shared" si="68"/>
        <v>0</v>
      </c>
      <c r="AY50" s="64">
        <f t="shared" si="68"/>
        <v>0</v>
      </c>
      <c r="AZ50" s="64">
        <f t="shared" si="68"/>
        <v>0</v>
      </c>
      <c r="BA50" s="64">
        <f t="shared" si="68"/>
        <v>0</v>
      </c>
      <c r="BB50" s="58" t="s">
        <v>231</v>
      </c>
      <c r="BC50" s="63"/>
      <c r="BD50" s="63"/>
      <c r="BE50" s="85">
        <v>2016</v>
      </c>
      <c r="BF50" s="63"/>
      <c r="BG50" s="63"/>
    </row>
    <row r="51" spans="1:59" s="77" customFormat="1" ht="22.2" customHeight="1">
      <c r="A51" s="347" t="s">
        <v>34</v>
      </c>
      <c r="B51" s="60"/>
      <c r="C51" s="59"/>
      <c r="D51" s="59">
        <f t="shared" si="65"/>
        <v>0</v>
      </c>
      <c r="E51" s="59"/>
      <c r="F51" s="59"/>
      <c r="G51" s="59"/>
      <c r="H51" s="59"/>
      <c r="I51" s="59"/>
      <c r="J51" s="59"/>
      <c r="K51" s="59"/>
      <c r="L51" s="240"/>
      <c r="M51" s="59"/>
      <c r="N51" s="59"/>
      <c r="O51" s="59"/>
      <c r="P51" s="59"/>
      <c r="Q51" s="59"/>
      <c r="R51" s="59"/>
      <c r="S51" s="59"/>
      <c r="T51" s="59"/>
      <c r="U51" s="59"/>
      <c r="V51" s="59"/>
      <c r="W51" s="59"/>
      <c r="X51" s="59"/>
      <c r="Y51" s="59"/>
      <c r="Z51" s="59"/>
      <c r="AA51" s="59"/>
      <c r="AB51" s="59"/>
      <c r="AC51" s="59"/>
      <c r="AD51" s="59"/>
      <c r="AE51" s="59"/>
      <c r="AF51" s="59"/>
      <c r="AG51" s="245"/>
      <c r="AH51" s="59"/>
      <c r="AI51" s="59"/>
      <c r="AJ51" s="59"/>
      <c r="AK51" s="59"/>
      <c r="AL51" s="59"/>
      <c r="AM51" s="59"/>
      <c r="AN51" s="59"/>
      <c r="AO51" s="59"/>
      <c r="AP51" s="59"/>
      <c r="AQ51" s="59"/>
      <c r="AR51" s="59"/>
      <c r="AS51" s="59"/>
      <c r="AT51" s="59"/>
      <c r="AU51" s="59"/>
      <c r="AV51" s="59"/>
      <c r="AW51" s="59"/>
      <c r="AX51" s="59"/>
      <c r="AY51" s="59"/>
      <c r="AZ51" s="59"/>
      <c r="BA51" s="59"/>
      <c r="BB51" s="58" t="s">
        <v>231</v>
      </c>
      <c r="BC51" s="57"/>
      <c r="BD51" s="57"/>
      <c r="BE51" s="85">
        <v>2016</v>
      </c>
      <c r="BF51" s="57"/>
      <c r="BG51" s="57"/>
    </row>
    <row r="52" spans="1:59" s="77" customFormat="1" ht="22.2" customHeight="1">
      <c r="A52" s="347" t="s">
        <v>34</v>
      </c>
      <c r="B52" s="60"/>
      <c r="C52" s="59"/>
      <c r="D52" s="59">
        <f t="shared" si="65"/>
        <v>0</v>
      </c>
      <c r="E52" s="59"/>
      <c r="F52" s="59"/>
      <c r="G52" s="59"/>
      <c r="H52" s="59"/>
      <c r="I52" s="59"/>
      <c r="J52" s="59"/>
      <c r="K52" s="59"/>
      <c r="L52" s="240"/>
      <c r="M52" s="59"/>
      <c r="N52" s="59"/>
      <c r="O52" s="59"/>
      <c r="P52" s="59"/>
      <c r="Q52" s="59"/>
      <c r="R52" s="59"/>
      <c r="S52" s="59"/>
      <c r="T52" s="59"/>
      <c r="U52" s="59"/>
      <c r="V52" s="59"/>
      <c r="W52" s="59"/>
      <c r="X52" s="59"/>
      <c r="Y52" s="59"/>
      <c r="Z52" s="59"/>
      <c r="AA52" s="59"/>
      <c r="AB52" s="59"/>
      <c r="AC52" s="59"/>
      <c r="AD52" s="59"/>
      <c r="AE52" s="59"/>
      <c r="AF52" s="59"/>
      <c r="AG52" s="245"/>
      <c r="AH52" s="59"/>
      <c r="AI52" s="59"/>
      <c r="AJ52" s="59"/>
      <c r="AK52" s="59"/>
      <c r="AL52" s="59"/>
      <c r="AM52" s="59"/>
      <c r="AN52" s="59"/>
      <c r="AO52" s="59"/>
      <c r="AP52" s="59"/>
      <c r="AQ52" s="59"/>
      <c r="AR52" s="59"/>
      <c r="AS52" s="59"/>
      <c r="AT52" s="59"/>
      <c r="AU52" s="59"/>
      <c r="AV52" s="59"/>
      <c r="AW52" s="59"/>
      <c r="AX52" s="59"/>
      <c r="AY52" s="59"/>
      <c r="AZ52" s="59"/>
      <c r="BA52" s="59"/>
      <c r="BB52" s="58" t="s">
        <v>231</v>
      </c>
      <c r="BC52" s="57"/>
      <c r="BD52" s="57"/>
      <c r="BE52" s="85">
        <v>2016</v>
      </c>
      <c r="BF52" s="57"/>
      <c r="BG52" s="57"/>
    </row>
    <row r="53" spans="1:59" s="98" customFormat="1" ht="22.2" customHeight="1">
      <c r="A53" s="346" t="s">
        <v>34</v>
      </c>
      <c r="B53" s="65" t="s">
        <v>481</v>
      </c>
      <c r="C53" s="64"/>
      <c r="D53" s="64">
        <f t="shared" si="65"/>
        <v>0</v>
      </c>
      <c r="E53" s="64">
        <f t="shared" ref="E53:K53" si="69">SUM(E54:E55)</f>
        <v>0</v>
      </c>
      <c r="F53" s="64">
        <f t="shared" si="69"/>
        <v>0</v>
      </c>
      <c r="G53" s="64">
        <f t="shared" si="69"/>
        <v>0</v>
      </c>
      <c r="H53" s="64">
        <f t="shared" si="69"/>
        <v>0</v>
      </c>
      <c r="I53" s="64">
        <f t="shared" si="69"/>
        <v>0</v>
      </c>
      <c r="J53" s="64">
        <f t="shared" si="69"/>
        <v>0</v>
      </c>
      <c r="K53" s="64">
        <f t="shared" si="69"/>
        <v>0</v>
      </c>
      <c r="L53" s="240"/>
      <c r="M53" s="64">
        <f t="shared" ref="M53:AF53" si="70">SUM(M54:M55)</f>
        <v>0</v>
      </c>
      <c r="N53" s="64">
        <f t="shared" si="70"/>
        <v>0</v>
      </c>
      <c r="O53" s="64">
        <f t="shared" si="70"/>
        <v>0</v>
      </c>
      <c r="P53" s="64">
        <f t="shared" si="70"/>
        <v>0</v>
      </c>
      <c r="Q53" s="64">
        <f t="shared" si="70"/>
        <v>0</v>
      </c>
      <c r="R53" s="64">
        <f t="shared" si="70"/>
        <v>0</v>
      </c>
      <c r="S53" s="64">
        <f t="shared" si="70"/>
        <v>0</v>
      </c>
      <c r="T53" s="64">
        <f t="shared" si="70"/>
        <v>0</v>
      </c>
      <c r="U53" s="64">
        <f t="shared" si="70"/>
        <v>0</v>
      </c>
      <c r="V53" s="64">
        <f t="shared" si="70"/>
        <v>0</v>
      </c>
      <c r="W53" s="64">
        <f t="shared" si="70"/>
        <v>0</v>
      </c>
      <c r="X53" s="64">
        <f t="shared" si="70"/>
        <v>0</v>
      </c>
      <c r="Y53" s="64">
        <f t="shared" si="70"/>
        <v>0</v>
      </c>
      <c r="Z53" s="64">
        <f t="shared" si="70"/>
        <v>0</v>
      </c>
      <c r="AA53" s="64">
        <f t="shared" si="70"/>
        <v>0</v>
      </c>
      <c r="AB53" s="64">
        <f t="shared" si="70"/>
        <v>0</v>
      </c>
      <c r="AC53" s="64">
        <f t="shared" si="70"/>
        <v>0</v>
      </c>
      <c r="AD53" s="64">
        <f t="shared" si="70"/>
        <v>0</v>
      </c>
      <c r="AE53" s="64">
        <f t="shared" si="70"/>
        <v>0</v>
      </c>
      <c r="AF53" s="64">
        <f t="shared" si="70"/>
        <v>0</v>
      </c>
      <c r="AG53" s="245"/>
      <c r="AH53" s="64">
        <f t="shared" ref="AH53:BA53" si="71">SUM(AH54:AH55)</f>
        <v>0</v>
      </c>
      <c r="AI53" s="64">
        <f t="shared" si="71"/>
        <v>0</v>
      </c>
      <c r="AJ53" s="64">
        <f t="shared" si="71"/>
        <v>0</v>
      </c>
      <c r="AK53" s="64">
        <f t="shared" si="71"/>
        <v>0</v>
      </c>
      <c r="AL53" s="64">
        <f t="shared" si="71"/>
        <v>0</v>
      </c>
      <c r="AM53" s="64">
        <f t="shared" si="71"/>
        <v>0</v>
      </c>
      <c r="AN53" s="64">
        <f t="shared" si="71"/>
        <v>0</v>
      </c>
      <c r="AO53" s="64">
        <f t="shared" si="71"/>
        <v>0</v>
      </c>
      <c r="AP53" s="64">
        <f t="shared" si="71"/>
        <v>0</v>
      </c>
      <c r="AQ53" s="64">
        <f t="shared" si="71"/>
        <v>0</v>
      </c>
      <c r="AR53" s="64">
        <f t="shared" si="71"/>
        <v>0</v>
      </c>
      <c r="AS53" s="64">
        <f t="shared" si="71"/>
        <v>0</v>
      </c>
      <c r="AT53" s="64">
        <f t="shared" si="71"/>
        <v>0</v>
      </c>
      <c r="AU53" s="64">
        <f t="shared" si="71"/>
        <v>0</v>
      </c>
      <c r="AV53" s="64">
        <f t="shared" si="71"/>
        <v>0</v>
      </c>
      <c r="AW53" s="64">
        <f t="shared" si="71"/>
        <v>0</v>
      </c>
      <c r="AX53" s="64">
        <f t="shared" si="71"/>
        <v>0</v>
      </c>
      <c r="AY53" s="64">
        <f t="shared" si="71"/>
        <v>0</v>
      </c>
      <c r="AZ53" s="64">
        <f t="shared" si="71"/>
        <v>0</v>
      </c>
      <c r="BA53" s="64">
        <f t="shared" si="71"/>
        <v>0</v>
      </c>
      <c r="BB53" s="58" t="s">
        <v>231</v>
      </c>
      <c r="BC53" s="63"/>
      <c r="BD53" s="63"/>
      <c r="BE53" s="85">
        <v>2016</v>
      </c>
      <c r="BF53" s="63"/>
      <c r="BG53" s="63"/>
    </row>
    <row r="54" spans="1:59" s="77" customFormat="1" ht="22.2" customHeight="1">
      <c r="A54" s="347" t="s">
        <v>34</v>
      </c>
      <c r="B54" s="60"/>
      <c r="C54" s="59"/>
      <c r="D54" s="59">
        <f t="shared" si="65"/>
        <v>0</v>
      </c>
      <c r="E54" s="59"/>
      <c r="F54" s="59"/>
      <c r="G54" s="59"/>
      <c r="H54" s="59"/>
      <c r="I54" s="59"/>
      <c r="J54" s="59"/>
      <c r="K54" s="59"/>
      <c r="L54" s="240"/>
      <c r="M54" s="59"/>
      <c r="N54" s="59"/>
      <c r="O54" s="59"/>
      <c r="P54" s="59"/>
      <c r="Q54" s="59"/>
      <c r="R54" s="59"/>
      <c r="S54" s="59"/>
      <c r="T54" s="59"/>
      <c r="U54" s="59"/>
      <c r="V54" s="59"/>
      <c r="W54" s="59"/>
      <c r="X54" s="59"/>
      <c r="Y54" s="59"/>
      <c r="Z54" s="59"/>
      <c r="AA54" s="59"/>
      <c r="AB54" s="59"/>
      <c r="AC54" s="59"/>
      <c r="AD54" s="59"/>
      <c r="AE54" s="59"/>
      <c r="AF54" s="59"/>
      <c r="AG54" s="245"/>
      <c r="AH54" s="59"/>
      <c r="AI54" s="59"/>
      <c r="AJ54" s="59"/>
      <c r="AK54" s="59"/>
      <c r="AL54" s="59"/>
      <c r="AM54" s="59"/>
      <c r="AN54" s="59"/>
      <c r="AO54" s="59"/>
      <c r="AP54" s="59"/>
      <c r="AQ54" s="59"/>
      <c r="AR54" s="59"/>
      <c r="AS54" s="59"/>
      <c r="AT54" s="59"/>
      <c r="AU54" s="59"/>
      <c r="AV54" s="59"/>
      <c r="AW54" s="59"/>
      <c r="AX54" s="59"/>
      <c r="AY54" s="59"/>
      <c r="AZ54" s="59"/>
      <c r="BA54" s="59"/>
      <c r="BB54" s="58" t="s">
        <v>231</v>
      </c>
      <c r="BC54" s="57"/>
      <c r="BD54" s="57"/>
      <c r="BE54" s="85">
        <v>2016</v>
      </c>
      <c r="BF54" s="57"/>
      <c r="BG54" s="57"/>
    </row>
    <row r="55" spans="1:59" s="77" customFormat="1" ht="22.2" customHeight="1">
      <c r="A55" s="347" t="s">
        <v>34</v>
      </c>
      <c r="B55" s="60"/>
      <c r="C55" s="59"/>
      <c r="D55" s="59">
        <f t="shared" si="65"/>
        <v>0</v>
      </c>
      <c r="E55" s="59"/>
      <c r="F55" s="59"/>
      <c r="G55" s="59"/>
      <c r="H55" s="59"/>
      <c r="I55" s="59"/>
      <c r="J55" s="59"/>
      <c r="K55" s="59"/>
      <c r="L55" s="240"/>
      <c r="M55" s="59"/>
      <c r="N55" s="59"/>
      <c r="O55" s="59"/>
      <c r="P55" s="59"/>
      <c r="Q55" s="59"/>
      <c r="R55" s="59"/>
      <c r="S55" s="59"/>
      <c r="T55" s="59"/>
      <c r="U55" s="59"/>
      <c r="V55" s="59"/>
      <c r="W55" s="59"/>
      <c r="X55" s="59"/>
      <c r="Y55" s="59"/>
      <c r="Z55" s="59"/>
      <c r="AA55" s="59"/>
      <c r="AB55" s="59"/>
      <c r="AC55" s="59"/>
      <c r="AD55" s="59"/>
      <c r="AE55" s="59"/>
      <c r="AF55" s="59"/>
      <c r="AG55" s="245"/>
      <c r="AH55" s="59"/>
      <c r="AI55" s="59"/>
      <c r="AJ55" s="59"/>
      <c r="AK55" s="59"/>
      <c r="AL55" s="59"/>
      <c r="AM55" s="59"/>
      <c r="AN55" s="59"/>
      <c r="AO55" s="59"/>
      <c r="AP55" s="59"/>
      <c r="AQ55" s="59"/>
      <c r="AR55" s="59"/>
      <c r="AS55" s="59"/>
      <c r="AT55" s="59"/>
      <c r="AU55" s="59"/>
      <c r="AV55" s="59"/>
      <c r="AW55" s="59"/>
      <c r="AX55" s="59"/>
      <c r="AY55" s="59"/>
      <c r="AZ55" s="59"/>
      <c r="BA55" s="59"/>
      <c r="BB55" s="58" t="s">
        <v>231</v>
      </c>
      <c r="BC55" s="57"/>
      <c r="BD55" s="57"/>
      <c r="BE55" s="85">
        <v>2016</v>
      </c>
      <c r="BF55" s="57"/>
      <c r="BG55" s="57"/>
    </row>
    <row r="56" spans="1:59" s="214" customFormat="1" ht="22.2" customHeight="1">
      <c r="A56" s="348" t="s">
        <v>677</v>
      </c>
      <c r="B56" s="253" t="s">
        <v>679</v>
      </c>
      <c r="C56" s="234">
        <f>SUM(C57,C60)</f>
        <v>0</v>
      </c>
      <c r="D56" s="234">
        <f>SUM(D57+D60)</f>
        <v>0</v>
      </c>
      <c r="E56" s="234">
        <f t="shared" ref="E56:BA56" si="72">SUM(E57,E60)</f>
        <v>0</v>
      </c>
      <c r="F56" s="234">
        <f t="shared" si="72"/>
        <v>0</v>
      </c>
      <c r="G56" s="234">
        <f t="shared" si="72"/>
        <v>0</v>
      </c>
      <c r="H56" s="234">
        <f t="shared" si="72"/>
        <v>0</v>
      </c>
      <c r="I56" s="234">
        <f t="shared" si="72"/>
        <v>0</v>
      </c>
      <c r="J56" s="234">
        <f t="shared" si="72"/>
        <v>0</v>
      </c>
      <c r="K56" s="234">
        <f t="shared" si="72"/>
        <v>0</v>
      </c>
      <c r="L56" s="234"/>
      <c r="M56" s="234">
        <f t="shared" si="72"/>
        <v>0</v>
      </c>
      <c r="N56" s="234">
        <f t="shared" si="72"/>
        <v>0</v>
      </c>
      <c r="O56" s="234">
        <f t="shared" si="72"/>
        <v>0</v>
      </c>
      <c r="P56" s="234">
        <f t="shared" si="72"/>
        <v>0</v>
      </c>
      <c r="Q56" s="234">
        <f t="shared" si="72"/>
        <v>0</v>
      </c>
      <c r="R56" s="234">
        <f t="shared" si="72"/>
        <v>0</v>
      </c>
      <c r="S56" s="234">
        <f t="shared" si="72"/>
        <v>0</v>
      </c>
      <c r="T56" s="234">
        <f t="shared" si="72"/>
        <v>0</v>
      </c>
      <c r="U56" s="234">
        <f t="shared" si="72"/>
        <v>0</v>
      </c>
      <c r="V56" s="234">
        <f t="shared" si="72"/>
        <v>0</v>
      </c>
      <c r="W56" s="234">
        <f>SUM(W57,W60)</f>
        <v>0</v>
      </c>
      <c r="X56" s="234">
        <f t="shared" si="72"/>
        <v>0</v>
      </c>
      <c r="Y56" s="234">
        <f>SUM(Y57,Y60)</f>
        <v>0</v>
      </c>
      <c r="Z56" s="234">
        <f>SUM(Z57,Z60)</f>
        <v>0</v>
      </c>
      <c r="AA56" s="234">
        <f t="shared" si="72"/>
        <v>0</v>
      </c>
      <c r="AB56" s="234">
        <f t="shared" si="72"/>
        <v>0</v>
      </c>
      <c r="AC56" s="234">
        <f t="shared" si="72"/>
        <v>0</v>
      </c>
      <c r="AD56" s="234">
        <f t="shared" si="72"/>
        <v>0</v>
      </c>
      <c r="AE56" s="234">
        <f>SUM(AE57,AE60)</f>
        <v>0</v>
      </c>
      <c r="AF56" s="234">
        <f>SUM(AF57,AF60)</f>
        <v>0</v>
      </c>
      <c r="AG56" s="233"/>
      <c r="AH56" s="234">
        <f>SUM(AH57,AH60)</f>
        <v>0</v>
      </c>
      <c r="AI56" s="234">
        <f>SUM(AI57,AI60)</f>
        <v>0</v>
      </c>
      <c r="AJ56" s="234">
        <f>SUM(AJ57,AJ60)</f>
        <v>0</v>
      </c>
      <c r="AK56" s="234">
        <f>SUM(AK57,AK60)</f>
        <v>0</v>
      </c>
      <c r="AL56" s="234">
        <f t="shared" si="72"/>
        <v>0</v>
      </c>
      <c r="AM56" s="234">
        <f t="shared" si="72"/>
        <v>0</v>
      </c>
      <c r="AN56" s="234">
        <f t="shared" si="72"/>
        <v>0</v>
      </c>
      <c r="AO56" s="234">
        <f>SUM(AO57,AO60)</f>
        <v>0</v>
      </c>
      <c r="AP56" s="234">
        <f>SUM(AP57,AP60)</f>
        <v>0</v>
      </c>
      <c r="AQ56" s="234">
        <f>SUM(AQ57,AQ60)</f>
        <v>0</v>
      </c>
      <c r="AR56" s="234">
        <f t="shared" si="72"/>
        <v>0</v>
      </c>
      <c r="AS56" s="234">
        <f t="shared" si="72"/>
        <v>0</v>
      </c>
      <c r="AT56" s="234">
        <f t="shared" si="72"/>
        <v>0</v>
      </c>
      <c r="AU56" s="234">
        <f t="shared" si="72"/>
        <v>0</v>
      </c>
      <c r="AV56" s="234">
        <f t="shared" si="72"/>
        <v>0</v>
      </c>
      <c r="AW56" s="234">
        <f t="shared" si="72"/>
        <v>0</v>
      </c>
      <c r="AX56" s="234">
        <f t="shared" si="72"/>
        <v>0</v>
      </c>
      <c r="AY56" s="234">
        <f t="shared" si="72"/>
        <v>0</v>
      </c>
      <c r="AZ56" s="234">
        <f t="shared" si="72"/>
        <v>0</v>
      </c>
      <c r="BA56" s="234">
        <f t="shared" si="72"/>
        <v>0</v>
      </c>
      <c r="BB56" s="235" t="s">
        <v>231</v>
      </c>
      <c r="BC56" s="236"/>
      <c r="BD56" s="236"/>
      <c r="BE56" s="237">
        <v>2016</v>
      </c>
      <c r="BF56" s="236"/>
      <c r="BG56" s="236"/>
    </row>
    <row r="57" spans="1:59" s="216" customFormat="1" ht="22.2" customHeight="1">
      <c r="A57" s="349" t="s">
        <v>677</v>
      </c>
      <c r="B57" s="215" t="s">
        <v>480</v>
      </c>
      <c r="C57" s="211"/>
      <c r="D57" s="211">
        <f t="shared" ref="D57:D62" si="73">SUM(E57:BA57)</f>
        <v>0</v>
      </c>
      <c r="E57" s="211">
        <f t="shared" ref="E57:BA57" si="74">SUM(E58:E59)</f>
        <v>0</v>
      </c>
      <c r="F57" s="211">
        <f t="shared" si="74"/>
        <v>0</v>
      </c>
      <c r="G57" s="211">
        <f t="shared" si="74"/>
        <v>0</v>
      </c>
      <c r="H57" s="211">
        <f t="shared" si="74"/>
        <v>0</v>
      </c>
      <c r="I57" s="211">
        <f t="shared" si="74"/>
        <v>0</v>
      </c>
      <c r="J57" s="211">
        <f t="shared" si="74"/>
        <v>0</v>
      </c>
      <c r="K57" s="211">
        <f t="shared" si="74"/>
        <v>0</v>
      </c>
      <c r="L57" s="234"/>
      <c r="M57" s="211">
        <f t="shared" si="74"/>
        <v>0</v>
      </c>
      <c r="N57" s="211">
        <f t="shared" si="74"/>
        <v>0</v>
      </c>
      <c r="O57" s="211">
        <f t="shared" si="74"/>
        <v>0</v>
      </c>
      <c r="P57" s="211">
        <f t="shared" si="74"/>
        <v>0</v>
      </c>
      <c r="Q57" s="211">
        <f t="shared" si="74"/>
        <v>0</v>
      </c>
      <c r="R57" s="211">
        <f t="shared" si="74"/>
        <v>0</v>
      </c>
      <c r="S57" s="211">
        <f t="shared" si="74"/>
        <v>0</v>
      </c>
      <c r="T57" s="211">
        <f t="shared" si="74"/>
        <v>0</v>
      </c>
      <c r="U57" s="211">
        <f t="shared" si="74"/>
        <v>0</v>
      </c>
      <c r="V57" s="211">
        <f t="shared" si="74"/>
        <v>0</v>
      </c>
      <c r="W57" s="211">
        <f>SUM(W58:W59)</f>
        <v>0</v>
      </c>
      <c r="X57" s="211">
        <f t="shared" si="74"/>
        <v>0</v>
      </c>
      <c r="Y57" s="211">
        <f>SUM(Y58:Y59)</f>
        <v>0</v>
      </c>
      <c r="Z57" s="211">
        <f>SUM(Z58:Z59)</f>
        <v>0</v>
      </c>
      <c r="AA57" s="211">
        <f t="shared" si="74"/>
        <v>0</v>
      </c>
      <c r="AB57" s="211">
        <f t="shared" si="74"/>
        <v>0</v>
      </c>
      <c r="AC57" s="211">
        <f t="shared" si="74"/>
        <v>0</v>
      </c>
      <c r="AD57" s="211">
        <f t="shared" si="74"/>
        <v>0</v>
      </c>
      <c r="AE57" s="211">
        <f>SUM(AE58:AE59)</f>
        <v>0</v>
      </c>
      <c r="AF57" s="211">
        <f>SUM(AF58:AF59)</f>
        <v>0</v>
      </c>
      <c r="AG57" s="233"/>
      <c r="AH57" s="211">
        <f>SUM(AH58:AH59)</f>
        <v>0</v>
      </c>
      <c r="AI57" s="211">
        <f>SUM(AI58:AI59)</f>
        <v>0</v>
      </c>
      <c r="AJ57" s="211">
        <f>SUM(AJ58:AJ59)</f>
        <v>0</v>
      </c>
      <c r="AK57" s="211">
        <f>SUM(AK58:AK59)</f>
        <v>0</v>
      </c>
      <c r="AL57" s="211">
        <f t="shared" si="74"/>
        <v>0</v>
      </c>
      <c r="AM57" s="211">
        <f t="shared" si="74"/>
        <v>0</v>
      </c>
      <c r="AN57" s="211">
        <f t="shared" si="74"/>
        <v>0</v>
      </c>
      <c r="AO57" s="211">
        <f>SUM(AO58:AO59)</f>
        <v>0</v>
      </c>
      <c r="AP57" s="211">
        <f>SUM(AP58:AP59)</f>
        <v>0</v>
      </c>
      <c r="AQ57" s="211">
        <f>SUM(AQ58:AQ59)</f>
        <v>0</v>
      </c>
      <c r="AR57" s="211">
        <f t="shared" si="74"/>
        <v>0</v>
      </c>
      <c r="AS57" s="211">
        <f t="shared" si="74"/>
        <v>0</v>
      </c>
      <c r="AT57" s="211">
        <f t="shared" si="74"/>
        <v>0</v>
      </c>
      <c r="AU57" s="211">
        <f t="shared" si="74"/>
        <v>0</v>
      </c>
      <c r="AV57" s="211">
        <f t="shared" si="74"/>
        <v>0</v>
      </c>
      <c r="AW57" s="211">
        <f t="shared" si="74"/>
        <v>0</v>
      </c>
      <c r="AX57" s="211">
        <f t="shared" si="74"/>
        <v>0</v>
      </c>
      <c r="AY57" s="211">
        <f t="shared" si="74"/>
        <v>0</v>
      </c>
      <c r="AZ57" s="211">
        <f t="shared" si="74"/>
        <v>0</v>
      </c>
      <c r="BA57" s="211">
        <f t="shared" si="74"/>
        <v>0</v>
      </c>
      <c r="BB57" s="212" t="s">
        <v>231</v>
      </c>
      <c r="BC57" s="32"/>
      <c r="BD57" s="32"/>
      <c r="BE57" s="213">
        <v>2016</v>
      </c>
      <c r="BF57" s="32"/>
      <c r="BG57" s="32"/>
    </row>
    <row r="58" spans="1:59" s="219" customFormat="1" ht="22.2" customHeight="1">
      <c r="A58" s="349" t="s">
        <v>677</v>
      </c>
      <c r="B58" s="217"/>
      <c r="C58" s="2"/>
      <c r="D58" s="2">
        <f t="shared" si="73"/>
        <v>0</v>
      </c>
      <c r="E58" s="2"/>
      <c r="F58" s="2"/>
      <c r="G58" s="2"/>
      <c r="H58" s="2"/>
      <c r="I58" s="2"/>
      <c r="J58" s="2"/>
      <c r="K58" s="2"/>
      <c r="L58" s="234"/>
      <c r="M58" s="2"/>
      <c r="N58" s="2"/>
      <c r="O58" s="2"/>
      <c r="P58" s="2"/>
      <c r="Q58" s="2"/>
      <c r="R58" s="2"/>
      <c r="S58" s="2"/>
      <c r="T58" s="2"/>
      <c r="U58" s="2"/>
      <c r="V58" s="2"/>
      <c r="W58" s="2"/>
      <c r="X58" s="2"/>
      <c r="Y58" s="2"/>
      <c r="Z58" s="2"/>
      <c r="AA58" s="2"/>
      <c r="AB58" s="2"/>
      <c r="AC58" s="2"/>
      <c r="AD58" s="2"/>
      <c r="AE58" s="2"/>
      <c r="AF58" s="2"/>
      <c r="AG58" s="233"/>
      <c r="AH58" s="2"/>
      <c r="AI58" s="2"/>
      <c r="AJ58" s="2"/>
      <c r="AK58" s="2"/>
      <c r="AL58" s="2"/>
      <c r="AM58" s="2"/>
      <c r="AN58" s="2"/>
      <c r="AO58" s="2"/>
      <c r="AP58" s="2"/>
      <c r="AQ58" s="2"/>
      <c r="AR58" s="2"/>
      <c r="AS58" s="2"/>
      <c r="AT58" s="2"/>
      <c r="AU58" s="2"/>
      <c r="AV58" s="2"/>
      <c r="AW58" s="2"/>
      <c r="AX58" s="2"/>
      <c r="AY58" s="2"/>
      <c r="AZ58" s="2"/>
      <c r="BA58" s="2"/>
      <c r="BB58" s="212" t="s">
        <v>231</v>
      </c>
      <c r="BC58" s="218"/>
      <c r="BD58" s="218"/>
      <c r="BE58" s="213">
        <v>2016</v>
      </c>
      <c r="BF58" s="218"/>
      <c r="BG58" s="218"/>
    </row>
    <row r="59" spans="1:59" s="219" customFormat="1" ht="22.2" customHeight="1">
      <c r="A59" s="349" t="s">
        <v>677</v>
      </c>
      <c r="B59" s="217"/>
      <c r="C59" s="2"/>
      <c r="D59" s="2">
        <f t="shared" si="73"/>
        <v>0</v>
      </c>
      <c r="E59" s="2"/>
      <c r="F59" s="2"/>
      <c r="G59" s="2"/>
      <c r="H59" s="2"/>
      <c r="I59" s="2"/>
      <c r="J59" s="2"/>
      <c r="K59" s="2"/>
      <c r="L59" s="234"/>
      <c r="M59" s="2"/>
      <c r="N59" s="2"/>
      <c r="O59" s="2"/>
      <c r="P59" s="2"/>
      <c r="Q59" s="2"/>
      <c r="R59" s="2"/>
      <c r="S59" s="2"/>
      <c r="T59" s="2"/>
      <c r="U59" s="2"/>
      <c r="V59" s="2"/>
      <c r="W59" s="2"/>
      <c r="X59" s="2"/>
      <c r="Y59" s="2"/>
      <c r="Z59" s="2"/>
      <c r="AA59" s="2"/>
      <c r="AB59" s="2"/>
      <c r="AC59" s="2"/>
      <c r="AD59" s="2"/>
      <c r="AE59" s="2"/>
      <c r="AF59" s="2"/>
      <c r="AG59" s="233"/>
      <c r="AH59" s="2"/>
      <c r="AI59" s="2"/>
      <c r="AJ59" s="2"/>
      <c r="AK59" s="2"/>
      <c r="AL59" s="2"/>
      <c r="AM59" s="2"/>
      <c r="AN59" s="2"/>
      <c r="AO59" s="2"/>
      <c r="AP59" s="2"/>
      <c r="AQ59" s="2"/>
      <c r="AR59" s="2"/>
      <c r="AS59" s="2"/>
      <c r="AT59" s="2"/>
      <c r="AU59" s="2"/>
      <c r="AV59" s="2"/>
      <c r="AW59" s="2"/>
      <c r="AX59" s="2"/>
      <c r="AY59" s="2"/>
      <c r="AZ59" s="2"/>
      <c r="BA59" s="2"/>
      <c r="BB59" s="212" t="s">
        <v>231</v>
      </c>
      <c r="BC59" s="218"/>
      <c r="BD59" s="218"/>
      <c r="BE59" s="213">
        <v>2016</v>
      </c>
      <c r="BF59" s="218"/>
      <c r="BG59" s="218"/>
    </row>
    <row r="60" spans="1:59" s="216" customFormat="1" ht="22.2" customHeight="1">
      <c r="A60" s="349" t="s">
        <v>677</v>
      </c>
      <c r="B60" s="215" t="s">
        <v>481</v>
      </c>
      <c r="C60" s="211"/>
      <c r="D60" s="211">
        <f t="shared" si="73"/>
        <v>0</v>
      </c>
      <c r="E60" s="211">
        <f t="shared" ref="E60:BA60" si="75">SUM(E61:E62)</f>
        <v>0</v>
      </c>
      <c r="F60" s="211">
        <f t="shared" si="75"/>
        <v>0</v>
      </c>
      <c r="G60" s="211">
        <f t="shared" si="75"/>
        <v>0</v>
      </c>
      <c r="H60" s="211">
        <f t="shared" si="75"/>
        <v>0</v>
      </c>
      <c r="I60" s="211">
        <f t="shared" si="75"/>
        <v>0</v>
      </c>
      <c r="J60" s="211">
        <f t="shared" si="75"/>
        <v>0</v>
      </c>
      <c r="K60" s="211">
        <f t="shared" si="75"/>
        <v>0</v>
      </c>
      <c r="L60" s="234"/>
      <c r="M60" s="211">
        <f t="shared" si="75"/>
        <v>0</v>
      </c>
      <c r="N60" s="211">
        <f t="shared" si="75"/>
        <v>0</v>
      </c>
      <c r="O60" s="211">
        <f t="shared" si="75"/>
        <v>0</v>
      </c>
      <c r="P60" s="211">
        <f t="shared" si="75"/>
        <v>0</v>
      </c>
      <c r="Q60" s="211">
        <f t="shared" si="75"/>
        <v>0</v>
      </c>
      <c r="R60" s="211">
        <f t="shared" si="75"/>
        <v>0</v>
      </c>
      <c r="S60" s="211">
        <f t="shared" si="75"/>
        <v>0</v>
      </c>
      <c r="T60" s="211">
        <f t="shared" si="75"/>
        <v>0</v>
      </c>
      <c r="U60" s="211">
        <f t="shared" si="75"/>
        <v>0</v>
      </c>
      <c r="V60" s="211">
        <f t="shared" si="75"/>
        <v>0</v>
      </c>
      <c r="W60" s="211">
        <f>SUM(W61:W62)</f>
        <v>0</v>
      </c>
      <c r="X60" s="211">
        <f t="shared" si="75"/>
        <v>0</v>
      </c>
      <c r="Y60" s="211">
        <f>SUM(Y61:Y62)</f>
        <v>0</v>
      </c>
      <c r="Z60" s="211">
        <f>SUM(Z61:Z62)</f>
        <v>0</v>
      </c>
      <c r="AA60" s="211">
        <f t="shared" si="75"/>
        <v>0</v>
      </c>
      <c r="AB60" s="211">
        <f t="shared" si="75"/>
        <v>0</v>
      </c>
      <c r="AC60" s="211">
        <f t="shared" si="75"/>
        <v>0</v>
      </c>
      <c r="AD60" s="211">
        <f t="shared" si="75"/>
        <v>0</v>
      </c>
      <c r="AE60" s="211">
        <f>SUM(AE61:AE62)</f>
        <v>0</v>
      </c>
      <c r="AF60" s="211">
        <f>SUM(AF61:AF62)</f>
        <v>0</v>
      </c>
      <c r="AG60" s="233"/>
      <c r="AH60" s="211">
        <f>SUM(AH61:AH62)</f>
        <v>0</v>
      </c>
      <c r="AI60" s="211">
        <f>SUM(AI61:AI62)</f>
        <v>0</v>
      </c>
      <c r="AJ60" s="211">
        <f>SUM(AJ61:AJ62)</f>
        <v>0</v>
      </c>
      <c r="AK60" s="211">
        <f>SUM(AK61:AK62)</f>
        <v>0</v>
      </c>
      <c r="AL60" s="211">
        <f t="shared" si="75"/>
        <v>0</v>
      </c>
      <c r="AM60" s="211">
        <f t="shared" si="75"/>
        <v>0</v>
      </c>
      <c r="AN60" s="211">
        <f t="shared" si="75"/>
        <v>0</v>
      </c>
      <c r="AO60" s="211">
        <f>SUM(AO61:AO62)</f>
        <v>0</v>
      </c>
      <c r="AP60" s="211">
        <f>SUM(AP61:AP62)</f>
        <v>0</v>
      </c>
      <c r="AQ60" s="211">
        <f>SUM(AQ61:AQ62)</f>
        <v>0</v>
      </c>
      <c r="AR60" s="211">
        <f t="shared" si="75"/>
        <v>0</v>
      </c>
      <c r="AS60" s="211">
        <f t="shared" si="75"/>
        <v>0</v>
      </c>
      <c r="AT60" s="211">
        <f t="shared" si="75"/>
        <v>0</v>
      </c>
      <c r="AU60" s="211">
        <f t="shared" si="75"/>
        <v>0</v>
      </c>
      <c r="AV60" s="211">
        <f t="shared" si="75"/>
        <v>0</v>
      </c>
      <c r="AW60" s="211">
        <f t="shared" si="75"/>
        <v>0</v>
      </c>
      <c r="AX60" s="211">
        <f t="shared" si="75"/>
        <v>0</v>
      </c>
      <c r="AY60" s="211">
        <f t="shared" si="75"/>
        <v>0</v>
      </c>
      <c r="AZ60" s="211">
        <f t="shared" si="75"/>
        <v>0</v>
      </c>
      <c r="BA60" s="211">
        <f t="shared" si="75"/>
        <v>0</v>
      </c>
      <c r="BB60" s="212" t="s">
        <v>231</v>
      </c>
      <c r="BC60" s="32"/>
      <c r="BD60" s="32"/>
      <c r="BE60" s="213">
        <v>2016</v>
      </c>
      <c r="BF60" s="32"/>
      <c r="BG60" s="32"/>
    </row>
    <row r="61" spans="1:59" s="219" customFormat="1" ht="22.2" customHeight="1">
      <c r="A61" s="349" t="s">
        <v>677</v>
      </c>
      <c r="B61" s="217"/>
      <c r="C61" s="2"/>
      <c r="D61" s="2">
        <f t="shared" si="73"/>
        <v>0</v>
      </c>
      <c r="E61" s="2"/>
      <c r="F61" s="2"/>
      <c r="G61" s="2"/>
      <c r="H61" s="2"/>
      <c r="I61" s="2"/>
      <c r="J61" s="2"/>
      <c r="K61" s="2"/>
      <c r="L61" s="234"/>
      <c r="M61" s="2"/>
      <c r="N61" s="2"/>
      <c r="O61" s="2"/>
      <c r="P61" s="2"/>
      <c r="Q61" s="2"/>
      <c r="R61" s="2"/>
      <c r="S61" s="2"/>
      <c r="T61" s="2"/>
      <c r="U61" s="2"/>
      <c r="V61" s="2"/>
      <c r="W61" s="2"/>
      <c r="X61" s="2"/>
      <c r="Y61" s="2"/>
      <c r="Z61" s="2"/>
      <c r="AA61" s="2"/>
      <c r="AB61" s="2"/>
      <c r="AC61" s="2"/>
      <c r="AD61" s="2"/>
      <c r="AE61" s="2"/>
      <c r="AF61" s="2"/>
      <c r="AG61" s="233"/>
      <c r="AH61" s="2"/>
      <c r="AI61" s="2"/>
      <c r="AJ61" s="2"/>
      <c r="AK61" s="2"/>
      <c r="AL61" s="2"/>
      <c r="AM61" s="2"/>
      <c r="AN61" s="2"/>
      <c r="AO61" s="2"/>
      <c r="AP61" s="2"/>
      <c r="AQ61" s="2"/>
      <c r="AR61" s="2"/>
      <c r="AS61" s="2"/>
      <c r="AT61" s="2"/>
      <c r="AU61" s="2"/>
      <c r="AV61" s="2"/>
      <c r="AW61" s="2"/>
      <c r="AX61" s="2"/>
      <c r="AY61" s="2"/>
      <c r="AZ61" s="2"/>
      <c r="BA61" s="2"/>
      <c r="BB61" s="212" t="s">
        <v>231</v>
      </c>
      <c r="BC61" s="218"/>
      <c r="BD61" s="218"/>
      <c r="BE61" s="213">
        <v>2016</v>
      </c>
      <c r="BF61" s="218"/>
      <c r="BG61" s="218"/>
    </row>
    <row r="62" spans="1:59" s="219" customFormat="1" ht="22.2" customHeight="1">
      <c r="A62" s="349" t="s">
        <v>677</v>
      </c>
      <c r="B62" s="217"/>
      <c r="C62" s="2"/>
      <c r="D62" s="2">
        <f t="shared" si="73"/>
        <v>0</v>
      </c>
      <c r="E62" s="2"/>
      <c r="F62" s="2"/>
      <c r="G62" s="2"/>
      <c r="H62" s="2"/>
      <c r="I62" s="2"/>
      <c r="J62" s="2"/>
      <c r="K62" s="2"/>
      <c r="L62" s="234"/>
      <c r="M62" s="2"/>
      <c r="N62" s="2"/>
      <c r="O62" s="2"/>
      <c r="P62" s="2"/>
      <c r="Q62" s="2"/>
      <c r="R62" s="2"/>
      <c r="S62" s="2"/>
      <c r="T62" s="2"/>
      <c r="U62" s="2"/>
      <c r="V62" s="2"/>
      <c r="W62" s="2"/>
      <c r="X62" s="2"/>
      <c r="Y62" s="2"/>
      <c r="Z62" s="2"/>
      <c r="AA62" s="2"/>
      <c r="AB62" s="2"/>
      <c r="AC62" s="2"/>
      <c r="AD62" s="2"/>
      <c r="AE62" s="2"/>
      <c r="AF62" s="2"/>
      <c r="AG62" s="233"/>
      <c r="AH62" s="2"/>
      <c r="AI62" s="2"/>
      <c r="AJ62" s="2"/>
      <c r="AK62" s="2"/>
      <c r="AL62" s="2"/>
      <c r="AM62" s="2"/>
      <c r="AN62" s="2"/>
      <c r="AO62" s="2"/>
      <c r="AP62" s="2"/>
      <c r="AQ62" s="2"/>
      <c r="AR62" s="2"/>
      <c r="AS62" s="2"/>
      <c r="AT62" s="2"/>
      <c r="AU62" s="2"/>
      <c r="AV62" s="2"/>
      <c r="AW62" s="2"/>
      <c r="AX62" s="2"/>
      <c r="AY62" s="2"/>
      <c r="AZ62" s="2"/>
      <c r="BA62" s="2"/>
      <c r="BB62" s="212" t="s">
        <v>231</v>
      </c>
      <c r="BC62" s="218"/>
      <c r="BD62" s="218"/>
      <c r="BE62" s="213">
        <v>2016</v>
      </c>
      <c r="BF62" s="218"/>
      <c r="BG62" s="218"/>
    </row>
    <row r="63" spans="1:59" s="84" customFormat="1" ht="22.2" customHeight="1">
      <c r="A63" s="346" t="s">
        <v>37</v>
      </c>
      <c r="B63" s="208" t="s">
        <v>458</v>
      </c>
      <c r="C63" s="64">
        <f>SUM(C64,C67)</f>
        <v>0</v>
      </c>
      <c r="D63" s="64">
        <f>SUM(D64+D67)</f>
        <v>0</v>
      </c>
      <c r="E63" s="64">
        <f t="shared" ref="E63:K63" si="76">SUM(E64,E67)</f>
        <v>0</v>
      </c>
      <c r="F63" s="64">
        <f t="shared" si="76"/>
        <v>0</v>
      </c>
      <c r="G63" s="64">
        <f t="shared" si="76"/>
        <v>0</v>
      </c>
      <c r="H63" s="64">
        <f t="shared" si="76"/>
        <v>0</v>
      </c>
      <c r="I63" s="64">
        <f t="shared" si="76"/>
        <v>0</v>
      </c>
      <c r="J63" s="64">
        <f t="shared" si="76"/>
        <v>0</v>
      </c>
      <c r="K63" s="64">
        <f t="shared" si="76"/>
        <v>0</v>
      </c>
      <c r="L63" s="240"/>
      <c r="M63" s="64">
        <f t="shared" ref="M63:AF63" si="77">SUM(M64,M67)</f>
        <v>0</v>
      </c>
      <c r="N63" s="64">
        <f t="shared" si="77"/>
        <v>0</v>
      </c>
      <c r="O63" s="64">
        <f t="shared" si="77"/>
        <v>0</v>
      </c>
      <c r="P63" s="64">
        <f t="shared" si="77"/>
        <v>0</v>
      </c>
      <c r="Q63" s="64">
        <f t="shared" si="77"/>
        <v>0</v>
      </c>
      <c r="R63" s="64">
        <f t="shared" si="77"/>
        <v>0</v>
      </c>
      <c r="S63" s="64">
        <f t="shared" si="77"/>
        <v>0</v>
      </c>
      <c r="T63" s="64">
        <f t="shared" si="77"/>
        <v>0</v>
      </c>
      <c r="U63" s="64">
        <f t="shared" si="77"/>
        <v>0</v>
      </c>
      <c r="V63" s="64">
        <f t="shared" si="77"/>
        <v>0</v>
      </c>
      <c r="W63" s="64">
        <f t="shared" si="77"/>
        <v>0</v>
      </c>
      <c r="X63" s="64">
        <f t="shared" si="77"/>
        <v>0</v>
      </c>
      <c r="Y63" s="64">
        <f t="shared" si="77"/>
        <v>0</v>
      </c>
      <c r="Z63" s="64">
        <f t="shared" si="77"/>
        <v>0</v>
      </c>
      <c r="AA63" s="64">
        <f t="shared" si="77"/>
        <v>0</v>
      </c>
      <c r="AB63" s="64">
        <f t="shared" si="77"/>
        <v>0</v>
      </c>
      <c r="AC63" s="64">
        <f t="shared" si="77"/>
        <v>0</v>
      </c>
      <c r="AD63" s="64">
        <f t="shared" si="77"/>
        <v>0</v>
      </c>
      <c r="AE63" s="64">
        <f t="shared" si="77"/>
        <v>0</v>
      </c>
      <c r="AF63" s="64">
        <f t="shared" si="77"/>
        <v>0</v>
      </c>
      <c r="AG63" s="245"/>
      <c r="AH63" s="64">
        <f t="shared" ref="AH63:BA63" si="78">SUM(AH64,AH67)</f>
        <v>0</v>
      </c>
      <c r="AI63" s="64">
        <f t="shared" si="78"/>
        <v>0</v>
      </c>
      <c r="AJ63" s="64">
        <f t="shared" si="78"/>
        <v>0</v>
      </c>
      <c r="AK63" s="64">
        <f t="shared" si="78"/>
        <v>0</v>
      </c>
      <c r="AL63" s="64">
        <f t="shared" si="78"/>
        <v>0</v>
      </c>
      <c r="AM63" s="64">
        <f t="shared" si="78"/>
        <v>0</v>
      </c>
      <c r="AN63" s="64">
        <f t="shared" si="78"/>
        <v>0</v>
      </c>
      <c r="AO63" s="64">
        <f t="shared" si="78"/>
        <v>0</v>
      </c>
      <c r="AP63" s="64">
        <f t="shared" si="78"/>
        <v>0</v>
      </c>
      <c r="AQ63" s="64">
        <f t="shared" si="78"/>
        <v>0</v>
      </c>
      <c r="AR63" s="64">
        <f t="shared" si="78"/>
        <v>0</v>
      </c>
      <c r="AS63" s="64">
        <f t="shared" si="78"/>
        <v>0</v>
      </c>
      <c r="AT63" s="64">
        <f t="shared" si="78"/>
        <v>0</v>
      </c>
      <c r="AU63" s="64">
        <f t="shared" si="78"/>
        <v>0</v>
      </c>
      <c r="AV63" s="64">
        <f t="shared" si="78"/>
        <v>0</v>
      </c>
      <c r="AW63" s="64">
        <f t="shared" si="78"/>
        <v>0</v>
      </c>
      <c r="AX63" s="64">
        <f t="shared" si="78"/>
        <v>0</v>
      </c>
      <c r="AY63" s="64">
        <f t="shared" si="78"/>
        <v>0</v>
      </c>
      <c r="AZ63" s="64">
        <f t="shared" si="78"/>
        <v>0</v>
      </c>
      <c r="BA63" s="64">
        <f t="shared" si="78"/>
        <v>0</v>
      </c>
      <c r="BB63" s="58" t="s">
        <v>231</v>
      </c>
      <c r="BC63" s="63"/>
      <c r="BD63" s="63"/>
      <c r="BE63" s="85">
        <v>2016</v>
      </c>
      <c r="BF63" s="63"/>
      <c r="BG63" s="63"/>
    </row>
    <row r="64" spans="1:59" s="98" customFormat="1" ht="22.2" customHeight="1">
      <c r="A64" s="346" t="s">
        <v>37</v>
      </c>
      <c r="B64" s="65" t="s">
        <v>480</v>
      </c>
      <c r="C64" s="64"/>
      <c r="D64" s="64">
        <f t="shared" ref="D64:D69" si="79">SUM(E64:BA64)</f>
        <v>0</v>
      </c>
      <c r="E64" s="64">
        <f t="shared" ref="E64:K64" si="80">SUM(E65:E66)</f>
        <v>0</v>
      </c>
      <c r="F64" s="64">
        <f t="shared" si="80"/>
        <v>0</v>
      </c>
      <c r="G64" s="64">
        <f t="shared" si="80"/>
        <v>0</v>
      </c>
      <c r="H64" s="64">
        <f t="shared" si="80"/>
        <v>0</v>
      </c>
      <c r="I64" s="64">
        <f t="shared" si="80"/>
        <v>0</v>
      </c>
      <c r="J64" s="64">
        <f t="shared" si="80"/>
        <v>0</v>
      </c>
      <c r="K64" s="64">
        <f t="shared" si="80"/>
        <v>0</v>
      </c>
      <c r="L64" s="240"/>
      <c r="M64" s="64">
        <f t="shared" ref="M64:AF64" si="81">SUM(M65:M66)</f>
        <v>0</v>
      </c>
      <c r="N64" s="64">
        <f t="shared" si="81"/>
        <v>0</v>
      </c>
      <c r="O64" s="64">
        <f t="shared" si="81"/>
        <v>0</v>
      </c>
      <c r="P64" s="64">
        <f t="shared" si="81"/>
        <v>0</v>
      </c>
      <c r="Q64" s="64">
        <f t="shared" si="81"/>
        <v>0</v>
      </c>
      <c r="R64" s="64">
        <f t="shared" si="81"/>
        <v>0</v>
      </c>
      <c r="S64" s="64">
        <f t="shared" si="81"/>
        <v>0</v>
      </c>
      <c r="T64" s="64">
        <f t="shared" si="81"/>
        <v>0</v>
      </c>
      <c r="U64" s="64">
        <f t="shared" si="81"/>
        <v>0</v>
      </c>
      <c r="V64" s="64">
        <f t="shared" si="81"/>
        <v>0</v>
      </c>
      <c r="W64" s="64">
        <f t="shared" si="81"/>
        <v>0</v>
      </c>
      <c r="X64" s="64">
        <f t="shared" si="81"/>
        <v>0</v>
      </c>
      <c r="Y64" s="64">
        <f t="shared" si="81"/>
        <v>0</v>
      </c>
      <c r="Z64" s="64">
        <f t="shared" si="81"/>
        <v>0</v>
      </c>
      <c r="AA64" s="64">
        <f t="shared" si="81"/>
        <v>0</v>
      </c>
      <c r="AB64" s="64">
        <f t="shared" si="81"/>
        <v>0</v>
      </c>
      <c r="AC64" s="64">
        <f t="shared" si="81"/>
        <v>0</v>
      </c>
      <c r="AD64" s="64">
        <f t="shared" si="81"/>
        <v>0</v>
      </c>
      <c r="AE64" s="64">
        <f t="shared" si="81"/>
        <v>0</v>
      </c>
      <c r="AF64" s="64">
        <f t="shared" si="81"/>
        <v>0</v>
      </c>
      <c r="AG64" s="245"/>
      <c r="AH64" s="64">
        <f t="shared" ref="AH64:BA64" si="82">SUM(AH65:AH66)</f>
        <v>0</v>
      </c>
      <c r="AI64" s="64">
        <f t="shared" si="82"/>
        <v>0</v>
      </c>
      <c r="AJ64" s="64">
        <f t="shared" si="82"/>
        <v>0</v>
      </c>
      <c r="AK64" s="64">
        <f t="shared" si="82"/>
        <v>0</v>
      </c>
      <c r="AL64" s="64">
        <f t="shared" si="82"/>
        <v>0</v>
      </c>
      <c r="AM64" s="64">
        <f t="shared" si="82"/>
        <v>0</v>
      </c>
      <c r="AN64" s="64">
        <f t="shared" si="82"/>
        <v>0</v>
      </c>
      <c r="AO64" s="64">
        <f t="shared" si="82"/>
        <v>0</v>
      </c>
      <c r="AP64" s="64">
        <f t="shared" si="82"/>
        <v>0</v>
      </c>
      <c r="AQ64" s="64">
        <f t="shared" si="82"/>
        <v>0</v>
      </c>
      <c r="AR64" s="64">
        <f t="shared" si="82"/>
        <v>0</v>
      </c>
      <c r="AS64" s="64">
        <f t="shared" si="82"/>
        <v>0</v>
      </c>
      <c r="AT64" s="64">
        <f t="shared" si="82"/>
        <v>0</v>
      </c>
      <c r="AU64" s="64">
        <f t="shared" si="82"/>
        <v>0</v>
      </c>
      <c r="AV64" s="64">
        <f t="shared" si="82"/>
        <v>0</v>
      </c>
      <c r="AW64" s="64">
        <f t="shared" si="82"/>
        <v>0</v>
      </c>
      <c r="AX64" s="64">
        <f t="shared" si="82"/>
        <v>0</v>
      </c>
      <c r="AY64" s="64">
        <f t="shared" si="82"/>
        <v>0</v>
      </c>
      <c r="AZ64" s="64">
        <f t="shared" si="82"/>
        <v>0</v>
      </c>
      <c r="BA64" s="64">
        <f t="shared" si="82"/>
        <v>0</v>
      </c>
      <c r="BB64" s="58" t="s">
        <v>231</v>
      </c>
      <c r="BC64" s="63"/>
      <c r="BD64" s="63"/>
      <c r="BE64" s="85">
        <v>2016</v>
      </c>
      <c r="BF64" s="63"/>
      <c r="BG64" s="63"/>
    </row>
    <row r="65" spans="1:59" s="77" customFormat="1" ht="22.2" customHeight="1">
      <c r="A65" s="347" t="s">
        <v>37</v>
      </c>
      <c r="B65" s="60"/>
      <c r="C65" s="59"/>
      <c r="D65" s="59">
        <f t="shared" si="79"/>
        <v>0</v>
      </c>
      <c r="E65" s="59"/>
      <c r="F65" s="59"/>
      <c r="G65" s="59"/>
      <c r="H65" s="59"/>
      <c r="I65" s="59"/>
      <c r="J65" s="59"/>
      <c r="K65" s="59"/>
      <c r="L65" s="240"/>
      <c r="M65" s="59"/>
      <c r="N65" s="59"/>
      <c r="O65" s="59"/>
      <c r="P65" s="59"/>
      <c r="Q65" s="59"/>
      <c r="R65" s="59"/>
      <c r="S65" s="59"/>
      <c r="T65" s="59"/>
      <c r="U65" s="59"/>
      <c r="V65" s="59"/>
      <c r="W65" s="59"/>
      <c r="X65" s="59"/>
      <c r="Y65" s="59"/>
      <c r="Z65" s="59"/>
      <c r="AA65" s="59"/>
      <c r="AB65" s="59"/>
      <c r="AC65" s="59"/>
      <c r="AD65" s="59"/>
      <c r="AE65" s="59"/>
      <c r="AF65" s="59"/>
      <c r="AG65" s="245"/>
      <c r="AH65" s="59"/>
      <c r="AI65" s="59"/>
      <c r="AJ65" s="59"/>
      <c r="AK65" s="59"/>
      <c r="AL65" s="59"/>
      <c r="AM65" s="59"/>
      <c r="AN65" s="59"/>
      <c r="AO65" s="59"/>
      <c r="AP65" s="59"/>
      <c r="AQ65" s="59"/>
      <c r="AR65" s="59"/>
      <c r="AS65" s="59"/>
      <c r="AT65" s="59"/>
      <c r="AU65" s="59"/>
      <c r="AV65" s="59"/>
      <c r="AW65" s="59"/>
      <c r="AX65" s="59"/>
      <c r="AY65" s="59"/>
      <c r="AZ65" s="59"/>
      <c r="BA65" s="59"/>
      <c r="BB65" s="58" t="s">
        <v>231</v>
      </c>
      <c r="BC65" s="57"/>
      <c r="BD65" s="57"/>
      <c r="BE65" s="85">
        <v>2016</v>
      </c>
      <c r="BF65" s="57"/>
      <c r="BG65" s="57"/>
    </row>
    <row r="66" spans="1:59" s="77" customFormat="1" ht="22.2" customHeight="1">
      <c r="A66" s="347" t="s">
        <v>37</v>
      </c>
      <c r="B66" s="60"/>
      <c r="C66" s="59"/>
      <c r="D66" s="59">
        <f t="shared" si="79"/>
        <v>0</v>
      </c>
      <c r="E66" s="59"/>
      <c r="F66" s="59"/>
      <c r="G66" s="59"/>
      <c r="H66" s="59"/>
      <c r="I66" s="59"/>
      <c r="J66" s="59"/>
      <c r="K66" s="59"/>
      <c r="L66" s="240"/>
      <c r="M66" s="59"/>
      <c r="N66" s="59"/>
      <c r="O66" s="59"/>
      <c r="P66" s="59"/>
      <c r="Q66" s="59"/>
      <c r="R66" s="59"/>
      <c r="S66" s="59"/>
      <c r="T66" s="59"/>
      <c r="U66" s="59"/>
      <c r="V66" s="59"/>
      <c r="W66" s="59"/>
      <c r="X66" s="59"/>
      <c r="Y66" s="59"/>
      <c r="Z66" s="59"/>
      <c r="AA66" s="59"/>
      <c r="AB66" s="59"/>
      <c r="AC66" s="59"/>
      <c r="AD66" s="59"/>
      <c r="AE66" s="59"/>
      <c r="AF66" s="59"/>
      <c r="AG66" s="245"/>
      <c r="AH66" s="59"/>
      <c r="AI66" s="59"/>
      <c r="AJ66" s="59"/>
      <c r="AK66" s="59"/>
      <c r="AL66" s="59"/>
      <c r="AM66" s="59"/>
      <c r="AN66" s="59"/>
      <c r="AO66" s="59"/>
      <c r="AP66" s="59"/>
      <c r="AQ66" s="59"/>
      <c r="AR66" s="59"/>
      <c r="AS66" s="59"/>
      <c r="AT66" s="59"/>
      <c r="AU66" s="59"/>
      <c r="AV66" s="59"/>
      <c r="AW66" s="59"/>
      <c r="AX66" s="59"/>
      <c r="AY66" s="59"/>
      <c r="AZ66" s="59"/>
      <c r="BA66" s="59"/>
      <c r="BB66" s="58" t="s">
        <v>231</v>
      </c>
      <c r="BC66" s="57"/>
      <c r="BD66" s="57"/>
      <c r="BE66" s="85">
        <v>2016</v>
      </c>
      <c r="BF66" s="57"/>
      <c r="BG66" s="57"/>
    </row>
    <row r="67" spans="1:59" s="98" customFormat="1" ht="22.2" customHeight="1">
      <c r="A67" s="346" t="s">
        <v>37</v>
      </c>
      <c r="B67" s="65" t="s">
        <v>481</v>
      </c>
      <c r="C67" s="64"/>
      <c r="D67" s="64">
        <f t="shared" si="79"/>
        <v>0</v>
      </c>
      <c r="E67" s="64">
        <f t="shared" ref="E67:K67" si="83">SUM(E68:E69)</f>
        <v>0</v>
      </c>
      <c r="F67" s="64">
        <f t="shared" si="83"/>
        <v>0</v>
      </c>
      <c r="G67" s="64">
        <f t="shared" si="83"/>
        <v>0</v>
      </c>
      <c r="H67" s="64">
        <f t="shared" si="83"/>
        <v>0</v>
      </c>
      <c r="I67" s="64">
        <f t="shared" si="83"/>
        <v>0</v>
      </c>
      <c r="J67" s="64">
        <f t="shared" si="83"/>
        <v>0</v>
      </c>
      <c r="K67" s="64">
        <f t="shared" si="83"/>
        <v>0</v>
      </c>
      <c r="L67" s="240"/>
      <c r="M67" s="64">
        <f t="shared" ref="M67:AF67" si="84">SUM(M68:M69)</f>
        <v>0</v>
      </c>
      <c r="N67" s="64">
        <f t="shared" si="84"/>
        <v>0</v>
      </c>
      <c r="O67" s="64">
        <f t="shared" si="84"/>
        <v>0</v>
      </c>
      <c r="P67" s="64">
        <f t="shared" si="84"/>
        <v>0</v>
      </c>
      <c r="Q67" s="64">
        <f t="shared" si="84"/>
        <v>0</v>
      </c>
      <c r="R67" s="64">
        <f t="shared" si="84"/>
        <v>0</v>
      </c>
      <c r="S67" s="64">
        <f t="shared" si="84"/>
        <v>0</v>
      </c>
      <c r="T67" s="64">
        <f t="shared" si="84"/>
        <v>0</v>
      </c>
      <c r="U67" s="64">
        <f t="shared" si="84"/>
        <v>0</v>
      </c>
      <c r="V67" s="64">
        <f t="shared" si="84"/>
        <v>0</v>
      </c>
      <c r="W67" s="64">
        <f t="shared" si="84"/>
        <v>0</v>
      </c>
      <c r="X67" s="64">
        <f t="shared" si="84"/>
        <v>0</v>
      </c>
      <c r="Y67" s="64">
        <f t="shared" si="84"/>
        <v>0</v>
      </c>
      <c r="Z67" s="64">
        <f t="shared" si="84"/>
        <v>0</v>
      </c>
      <c r="AA67" s="64">
        <f t="shared" si="84"/>
        <v>0</v>
      </c>
      <c r="AB67" s="64">
        <f t="shared" si="84"/>
        <v>0</v>
      </c>
      <c r="AC67" s="64">
        <f t="shared" si="84"/>
        <v>0</v>
      </c>
      <c r="AD67" s="64">
        <f t="shared" si="84"/>
        <v>0</v>
      </c>
      <c r="AE67" s="64">
        <f t="shared" si="84"/>
        <v>0</v>
      </c>
      <c r="AF67" s="64">
        <f t="shared" si="84"/>
        <v>0</v>
      </c>
      <c r="AG67" s="245"/>
      <c r="AH67" s="64">
        <f t="shared" ref="AH67:BA67" si="85">SUM(AH68:AH69)</f>
        <v>0</v>
      </c>
      <c r="AI67" s="64">
        <f t="shared" si="85"/>
        <v>0</v>
      </c>
      <c r="AJ67" s="64">
        <f t="shared" si="85"/>
        <v>0</v>
      </c>
      <c r="AK67" s="64">
        <f t="shared" si="85"/>
        <v>0</v>
      </c>
      <c r="AL67" s="64">
        <f t="shared" si="85"/>
        <v>0</v>
      </c>
      <c r="AM67" s="64">
        <f t="shared" si="85"/>
        <v>0</v>
      </c>
      <c r="AN67" s="64">
        <f t="shared" si="85"/>
        <v>0</v>
      </c>
      <c r="AO67" s="64">
        <f t="shared" si="85"/>
        <v>0</v>
      </c>
      <c r="AP67" s="64">
        <f t="shared" si="85"/>
        <v>0</v>
      </c>
      <c r="AQ67" s="64">
        <f t="shared" si="85"/>
        <v>0</v>
      </c>
      <c r="AR67" s="64">
        <f t="shared" si="85"/>
        <v>0</v>
      </c>
      <c r="AS67" s="64">
        <f t="shared" si="85"/>
        <v>0</v>
      </c>
      <c r="AT67" s="64">
        <f t="shared" si="85"/>
        <v>0</v>
      </c>
      <c r="AU67" s="64">
        <f t="shared" si="85"/>
        <v>0</v>
      </c>
      <c r="AV67" s="64">
        <f t="shared" si="85"/>
        <v>0</v>
      </c>
      <c r="AW67" s="64">
        <f t="shared" si="85"/>
        <v>0</v>
      </c>
      <c r="AX67" s="64">
        <f t="shared" si="85"/>
        <v>0</v>
      </c>
      <c r="AY67" s="64">
        <f t="shared" si="85"/>
        <v>0</v>
      </c>
      <c r="AZ67" s="64">
        <f t="shared" si="85"/>
        <v>0</v>
      </c>
      <c r="BA67" s="64">
        <f t="shared" si="85"/>
        <v>0</v>
      </c>
      <c r="BB67" s="58" t="s">
        <v>231</v>
      </c>
      <c r="BC67" s="63"/>
      <c r="BD67" s="63"/>
      <c r="BE67" s="85">
        <v>2016</v>
      </c>
      <c r="BF67" s="63"/>
      <c r="BG67" s="63"/>
    </row>
    <row r="68" spans="1:59" s="77" customFormat="1" ht="22.2" customHeight="1">
      <c r="A68" s="347" t="s">
        <v>37</v>
      </c>
      <c r="B68" s="60"/>
      <c r="C68" s="59"/>
      <c r="D68" s="59">
        <f t="shared" si="79"/>
        <v>0</v>
      </c>
      <c r="E68" s="59"/>
      <c r="F68" s="59"/>
      <c r="G68" s="59"/>
      <c r="H68" s="59"/>
      <c r="I68" s="59"/>
      <c r="J68" s="59"/>
      <c r="K68" s="59"/>
      <c r="L68" s="240"/>
      <c r="M68" s="59"/>
      <c r="N68" s="59"/>
      <c r="O68" s="59"/>
      <c r="P68" s="59"/>
      <c r="Q68" s="59"/>
      <c r="R68" s="59"/>
      <c r="S68" s="59"/>
      <c r="T68" s="59"/>
      <c r="U68" s="59"/>
      <c r="V68" s="59"/>
      <c r="W68" s="59"/>
      <c r="X68" s="59"/>
      <c r="Y68" s="59"/>
      <c r="Z68" s="59"/>
      <c r="AA68" s="59"/>
      <c r="AB68" s="59"/>
      <c r="AC68" s="59"/>
      <c r="AD68" s="59"/>
      <c r="AE68" s="59"/>
      <c r="AF68" s="59"/>
      <c r="AG68" s="245"/>
      <c r="AH68" s="59"/>
      <c r="AI68" s="59"/>
      <c r="AJ68" s="59"/>
      <c r="AK68" s="59"/>
      <c r="AL68" s="59"/>
      <c r="AM68" s="59"/>
      <c r="AN68" s="59"/>
      <c r="AO68" s="59"/>
      <c r="AP68" s="59"/>
      <c r="AQ68" s="59"/>
      <c r="AR68" s="59"/>
      <c r="AS68" s="59"/>
      <c r="AT68" s="59"/>
      <c r="AU68" s="59"/>
      <c r="AV68" s="59"/>
      <c r="AW68" s="59"/>
      <c r="AX68" s="59"/>
      <c r="AY68" s="59"/>
      <c r="AZ68" s="59"/>
      <c r="BA68" s="59"/>
      <c r="BB68" s="58" t="s">
        <v>231</v>
      </c>
      <c r="BC68" s="57"/>
      <c r="BD68" s="57"/>
      <c r="BE68" s="85">
        <v>2016</v>
      </c>
      <c r="BF68" s="57"/>
      <c r="BG68" s="57"/>
    </row>
    <row r="69" spans="1:59" s="77" customFormat="1" ht="22.2" customHeight="1">
      <c r="A69" s="347" t="s">
        <v>37</v>
      </c>
      <c r="B69" s="60"/>
      <c r="C69" s="59"/>
      <c r="D69" s="59">
        <f t="shared" si="79"/>
        <v>0</v>
      </c>
      <c r="E69" s="59"/>
      <c r="F69" s="59"/>
      <c r="G69" s="59"/>
      <c r="H69" s="59"/>
      <c r="I69" s="59"/>
      <c r="J69" s="59"/>
      <c r="K69" s="59"/>
      <c r="L69" s="240"/>
      <c r="M69" s="59"/>
      <c r="N69" s="59"/>
      <c r="O69" s="59"/>
      <c r="P69" s="59"/>
      <c r="Q69" s="59"/>
      <c r="R69" s="59"/>
      <c r="S69" s="59"/>
      <c r="T69" s="59"/>
      <c r="U69" s="59"/>
      <c r="V69" s="59"/>
      <c r="W69" s="59"/>
      <c r="X69" s="59"/>
      <c r="Y69" s="59"/>
      <c r="Z69" s="59"/>
      <c r="AA69" s="59"/>
      <c r="AB69" s="59"/>
      <c r="AC69" s="59"/>
      <c r="AD69" s="59"/>
      <c r="AE69" s="59"/>
      <c r="AF69" s="59"/>
      <c r="AG69" s="245"/>
      <c r="AH69" s="59"/>
      <c r="AI69" s="59"/>
      <c r="AJ69" s="59"/>
      <c r="AK69" s="59"/>
      <c r="AL69" s="59"/>
      <c r="AM69" s="59"/>
      <c r="AN69" s="59"/>
      <c r="AO69" s="59"/>
      <c r="AP69" s="59"/>
      <c r="AQ69" s="59"/>
      <c r="AR69" s="59"/>
      <c r="AS69" s="59"/>
      <c r="AT69" s="59"/>
      <c r="AU69" s="59"/>
      <c r="AV69" s="59"/>
      <c r="AW69" s="59"/>
      <c r="AX69" s="59"/>
      <c r="AY69" s="59"/>
      <c r="AZ69" s="59"/>
      <c r="BA69" s="59"/>
      <c r="BB69" s="58" t="s">
        <v>231</v>
      </c>
      <c r="BC69" s="57"/>
      <c r="BD69" s="57"/>
      <c r="BE69" s="85">
        <v>2016</v>
      </c>
      <c r="BF69" s="57"/>
      <c r="BG69" s="57"/>
    </row>
    <row r="70" spans="1:59" s="84" customFormat="1" ht="22.2" customHeight="1">
      <c r="A70" s="346" t="s">
        <v>40</v>
      </c>
      <c r="B70" s="208" t="s">
        <v>488</v>
      </c>
      <c r="C70" s="64">
        <f>SUM(C71,C74)</f>
        <v>0</v>
      </c>
      <c r="D70" s="64">
        <f>SUM(D71+D74)</f>
        <v>0</v>
      </c>
      <c r="E70" s="64">
        <f t="shared" ref="E70:K70" si="86">SUM(E71,E74)</f>
        <v>0</v>
      </c>
      <c r="F70" s="64">
        <f t="shared" si="86"/>
        <v>0</v>
      </c>
      <c r="G70" s="64">
        <f t="shared" si="86"/>
        <v>0</v>
      </c>
      <c r="H70" s="64">
        <f t="shared" si="86"/>
        <v>0</v>
      </c>
      <c r="I70" s="64">
        <f t="shared" si="86"/>
        <v>0</v>
      </c>
      <c r="J70" s="64">
        <f t="shared" si="86"/>
        <v>0</v>
      </c>
      <c r="K70" s="64">
        <f t="shared" si="86"/>
        <v>0</v>
      </c>
      <c r="L70" s="240"/>
      <c r="M70" s="64">
        <f t="shared" ref="M70:AF70" si="87">SUM(M71,M74)</f>
        <v>0</v>
      </c>
      <c r="N70" s="64">
        <f t="shared" si="87"/>
        <v>0</v>
      </c>
      <c r="O70" s="64">
        <f t="shared" si="87"/>
        <v>0</v>
      </c>
      <c r="P70" s="64">
        <f t="shared" si="87"/>
        <v>0</v>
      </c>
      <c r="Q70" s="64">
        <f t="shared" si="87"/>
        <v>0</v>
      </c>
      <c r="R70" s="64">
        <f t="shared" si="87"/>
        <v>0</v>
      </c>
      <c r="S70" s="64">
        <f t="shared" si="87"/>
        <v>0</v>
      </c>
      <c r="T70" s="64">
        <f t="shared" si="87"/>
        <v>0</v>
      </c>
      <c r="U70" s="64">
        <f t="shared" si="87"/>
        <v>0</v>
      </c>
      <c r="V70" s="64">
        <f t="shared" si="87"/>
        <v>0</v>
      </c>
      <c r="W70" s="64">
        <f t="shared" si="87"/>
        <v>0</v>
      </c>
      <c r="X70" s="64">
        <f t="shared" si="87"/>
        <v>0</v>
      </c>
      <c r="Y70" s="64">
        <f t="shared" si="87"/>
        <v>0</v>
      </c>
      <c r="Z70" s="64">
        <f t="shared" si="87"/>
        <v>0</v>
      </c>
      <c r="AA70" s="64">
        <f t="shared" si="87"/>
        <v>0</v>
      </c>
      <c r="AB70" s="64">
        <f t="shared" si="87"/>
        <v>0</v>
      </c>
      <c r="AC70" s="64">
        <f t="shared" si="87"/>
        <v>0</v>
      </c>
      <c r="AD70" s="64">
        <f t="shared" si="87"/>
        <v>0</v>
      </c>
      <c r="AE70" s="64">
        <f t="shared" si="87"/>
        <v>0</v>
      </c>
      <c r="AF70" s="64">
        <f t="shared" si="87"/>
        <v>0</v>
      </c>
      <c r="AG70" s="245"/>
      <c r="AH70" s="64">
        <f t="shared" ref="AH70:BA70" si="88">SUM(AH71,AH74)</f>
        <v>0</v>
      </c>
      <c r="AI70" s="64">
        <f t="shared" si="88"/>
        <v>0</v>
      </c>
      <c r="AJ70" s="64">
        <f t="shared" si="88"/>
        <v>0</v>
      </c>
      <c r="AK70" s="64">
        <f t="shared" si="88"/>
        <v>0</v>
      </c>
      <c r="AL70" s="64">
        <f t="shared" si="88"/>
        <v>0</v>
      </c>
      <c r="AM70" s="64">
        <f t="shared" si="88"/>
        <v>0</v>
      </c>
      <c r="AN70" s="64">
        <f t="shared" si="88"/>
        <v>0</v>
      </c>
      <c r="AO70" s="64">
        <f t="shared" si="88"/>
        <v>0</v>
      </c>
      <c r="AP70" s="64">
        <f t="shared" si="88"/>
        <v>0</v>
      </c>
      <c r="AQ70" s="64">
        <f t="shared" si="88"/>
        <v>0</v>
      </c>
      <c r="AR70" s="64">
        <f t="shared" si="88"/>
        <v>0</v>
      </c>
      <c r="AS70" s="64">
        <f t="shared" si="88"/>
        <v>0</v>
      </c>
      <c r="AT70" s="64">
        <f t="shared" si="88"/>
        <v>0</v>
      </c>
      <c r="AU70" s="64">
        <f t="shared" si="88"/>
        <v>0</v>
      </c>
      <c r="AV70" s="64">
        <f t="shared" si="88"/>
        <v>0</v>
      </c>
      <c r="AW70" s="64">
        <f t="shared" si="88"/>
        <v>0</v>
      </c>
      <c r="AX70" s="64">
        <f t="shared" si="88"/>
        <v>0</v>
      </c>
      <c r="AY70" s="64">
        <f t="shared" si="88"/>
        <v>0</v>
      </c>
      <c r="AZ70" s="64">
        <f t="shared" si="88"/>
        <v>0</v>
      </c>
      <c r="BA70" s="64">
        <f t="shared" si="88"/>
        <v>0</v>
      </c>
      <c r="BB70" s="58" t="s">
        <v>231</v>
      </c>
      <c r="BC70" s="63"/>
      <c r="BD70" s="63"/>
      <c r="BE70" s="85">
        <v>2016</v>
      </c>
      <c r="BF70" s="63"/>
      <c r="BG70" s="63"/>
    </row>
    <row r="71" spans="1:59" s="98" customFormat="1" ht="22.2" customHeight="1">
      <c r="A71" s="346" t="s">
        <v>40</v>
      </c>
      <c r="B71" s="65" t="s">
        <v>480</v>
      </c>
      <c r="C71" s="64"/>
      <c r="D71" s="64">
        <f t="shared" ref="D71:D76" si="89">SUM(E71:BA71)</f>
        <v>0</v>
      </c>
      <c r="E71" s="64">
        <f t="shared" ref="E71:K71" si="90">SUM(E72:E73)</f>
        <v>0</v>
      </c>
      <c r="F71" s="64">
        <f t="shared" si="90"/>
        <v>0</v>
      </c>
      <c r="G71" s="64">
        <f t="shared" si="90"/>
        <v>0</v>
      </c>
      <c r="H71" s="64">
        <f t="shared" si="90"/>
        <v>0</v>
      </c>
      <c r="I71" s="64">
        <f t="shared" si="90"/>
        <v>0</v>
      </c>
      <c r="J71" s="64">
        <f t="shared" si="90"/>
        <v>0</v>
      </c>
      <c r="K71" s="64">
        <f t="shared" si="90"/>
        <v>0</v>
      </c>
      <c r="L71" s="240"/>
      <c r="M71" s="64">
        <f t="shared" ref="M71:AF71" si="91">SUM(M72:M73)</f>
        <v>0</v>
      </c>
      <c r="N71" s="64">
        <f t="shared" si="91"/>
        <v>0</v>
      </c>
      <c r="O71" s="64">
        <f t="shared" si="91"/>
        <v>0</v>
      </c>
      <c r="P71" s="64">
        <f t="shared" si="91"/>
        <v>0</v>
      </c>
      <c r="Q71" s="64">
        <f t="shared" si="91"/>
        <v>0</v>
      </c>
      <c r="R71" s="64">
        <f t="shared" si="91"/>
        <v>0</v>
      </c>
      <c r="S71" s="64">
        <f t="shared" si="91"/>
        <v>0</v>
      </c>
      <c r="T71" s="64">
        <f t="shared" si="91"/>
        <v>0</v>
      </c>
      <c r="U71" s="64">
        <f t="shared" si="91"/>
        <v>0</v>
      </c>
      <c r="V71" s="64">
        <f t="shared" si="91"/>
        <v>0</v>
      </c>
      <c r="W71" s="64">
        <f t="shared" si="91"/>
        <v>0</v>
      </c>
      <c r="X71" s="64">
        <f t="shared" si="91"/>
        <v>0</v>
      </c>
      <c r="Y71" s="64">
        <f t="shared" si="91"/>
        <v>0</v>
      </c>
      <c r="Z71" s="64">
        <f t="shared" si="91"/>
        <v>0</v>
      </c>
      <c r="AA71" s="64">
        <f t="shared" si="91"/>
        <v>0</v>
      </c>
      <c r="AB71" s="64">
        <f t="shared" si="91"/>
        <v>0</v>
      </c>
      <c r="AC71" s="64">
        <f t="shared" si="91"/>
        <v>0</v>
      </c>
      <c r="AD71" s="64">
        <f t="shared" si="91"/>
        <v>0</v>
      </c>
      <c r="AE71" s="64">
        <f t="shared" si="91"/>
        <v>0</v>
      </c>
      <c r="AF71" s="64">
        <f t="shared" si="91"/>
        <v>0</v>
      </c>
      <c r="AG71" s="245"/>
      <c r="AH71" s="64">
        <f t="shared" ref="AH71:BA71" si="92">SUM(AH72:AH73)</f>
        <v>0</v>
      </c>
      <c r="AI71" s="64">
        <f t="shared" si="92"/>
        <v>0</v>
      </c>
      <c r="AJ71" s="64">
        <f t="shared" si="92"/>
        <v>0</v>
      </c>
      <c r="AK71" s="64">
        <f t="shared" si="92"/>
        <v>0</v>
      </c>
      <c r="AL71" s="64">
        <f t="shared" si="92"/>
        <v>0</v>
      </c>
      <c r="AM71" s="64">
        <f t="shared" si="92"/>
        <v>0</v>
      </c>
      <c r="AN71" s="64">
        <f t="shared" si="92"/>
        <v>0</v>
      </c>
      <c r="AO71" s="64">
        <f t="shared" si="92"/>
        <v>0</v>
      </c>
      <c r="AP71" s="64">
        <f t="shared" si="92"/>
        <v>0</v>
      </c>
      <c r="AQ71" s="64">
        <f t="shared" si="92"/>
        <v>0</v>
      </c>
      <c r="AR71" s="64">
        <f t="shared" si="92"/>
        <v>0</v>
      </c>
      <c r="AS71" s="64">
        <f t="shared" si="92"/>
        <v>0</v>
      </c>
      <c r="AT71" s="64">
        <f t="shared" si="92"/>
        <v>0</v>
      </c>
      <c r="AU71" s="64">
        <f t="shared" si="92"/>
        <v>0</v>
      </c>
      <c r="AV71" s="64">
        <f t="shared" si="92"/>
        <v>0</v>
      </c>
      <c r="AW71" s="64">
        <f t="shared" si="92"/>
        <v>0</v>
      </c>
      <c r="AX71" s="64">
        <f t="shared" si="92"/>
        <v>0</v>
      </c>
      <c r="AY71" s="64">
        <f t="shared" si="92"/>
        <v>0</v>
      </c>
      <c r="AZ71" s="64">
        <f t="shared" si="92"/>
        <v>0</v>
      </c>
      <c r="BA71" s="64">
        <f t="shared" si="92"/>
        <v>0</v>
      </c>
      <c r="BB71" s="58" t="s">
        <v>231</v>
      </c>
      <c r="BC71" s="63"/>
      <c r="BD71" s="63"/>
      <c r="BE71" s="85">
        <v>2016</v>
      </c>
      <c r="BF71" s="63"/>
      <c r="BG71" s="63"/>
    </row>
    <row r="72" spans="1:59" s="77" customFormat="1" ht="22.2" customHeight="1">
      <c r="A72" s="347" t="s">
        <v>40</v>
      </c>
      <c r="B72" s="60"/>
      <c r="C72" s="59"/>
      <c r="D72" s="59">
        <f t="shared" si="89"/>
        <v>0</v>
      </c>
      <c r="E72" s="59"/>
      <c r="F72" s="59"/>
      <c r="G72" s="59"/>
      <c r="H72" s="59"/>
      <c r="I72" s="59"/>
      <c r="J72" s="59"/>
      <c r="K72" s="59"/>
      <c r="L72" s="240"/>
      <c r="M72" s="59"/>
      <c r="N72" s="59"/>
      <c r="O72" s="59"/>
      <c r="P72" s="59"/>
      <c r="Q72" s="59"/>
      <c r="R72" s="59"/>
      <c r="S72" s="59"/>
      <c r="T72" s="59"/>
      <c r="U72" s="59"/>
      <c r="V72" s="59"/>
      <c r="W72" s="59"/>
      <c r="X72" s="59"/>
      <c r="Y72" s="59"/>
      <c r="Z72" s="59"/>
      <c r="AA72" s="59"/>
      <c r="AB72" s="59"/>
      <c r="AC72" s="59"/>
      <c r="AD72" s="59"/>
      <c r="AE72" s="59"/>
      <c r="AF72" s="59"/>
      <c r="AG72" s="245"/>
      <c r="AH72" s="59"/>
      <c r="AI72" s="59"/>
      <c r="AJ72" s="59"/>
      <c r="AK72" s="59"/>
      <c r="AL72" s="59"/>
      <c r="AM72" s="59"/>
      <c r="AN72" s="59"/>
      <c r="AO72" s="59"/>
      <c r="AP72" s="59"/>
      <c r="AQ72" s="59"/>
      <c r="AR72" s="59"/>
      <c r="AS72" s="59"/>
      <c r="AT72" s="59"/>
      <c r="AU72" s="59"/>
      <c r="AV72" s="59"/>
      <c r="AW72" s="59"/>
      <c r="AX72" s="59"/>
      <c r="AY72" s="59"/>
      <c r="AZ72" s="59"/>
      <c r="BA72" s="59"/>
      <c r="BB72" s="58" t="s">
        <v>231</v>
      </c>
      <c r="BC72" s="57"/>
      <c r="BD72" s="57"/>
      <c r="BE72" s="85">
        <v>2016</v>
      </c>
      <c r="BF72" s="57"/>
      <c r="BG72" s="57"/>
    </row>
    <row r="73" spans="1:59" s="77" customFormat="1" ht="22.2" customHeight="1">
      <c r="A73" s="347" t="s">
        <v>40</v>
      </c>
      <c r="B73" s="60"/>
      <c r="C73" s="59"/>
      <c r="D73" s="59">
        <f t="shared" si="89"/>
        <v>0</v>
      </c>
      <c r="E73" s="59"/>
      <c r="F73" s="59"/>
      <c r="G73" s="59"/>
      <c r="H73" s="59"/>
      <c r="I73" s="59"/>
      <c r="J73" s="59"/>
      <c r="K73" s="59"/>
      <c r="L73" s="240"/>
      <c r="M73" s="59"/>
      <c r="N73" s="59"/>
      <c r="O73" s="59"/>
      <c r="P73" s="59"/>
      <c r="Q73" s="59"/>
      <c r="R73" s="59"/>
      <c r="S73" s="59"/>
      <c r="T73" s="59"/>
      <c r="U73" s="59"/>
      <c r="V73" s="59"/>
      <c r="W73" s="59"/>
      <c r="X73" s="59"/>
      <c r="Y73" s="59"/>
      <c r="Z73" s="59"/>
      <c r="AA73" s="59"/>
      <c r="AB73" s="59"/>
      <c r="AC73" s="59"/>
      <c r="AD73" s="59"/>
      <c r="AE73" s="59"/>
      <c r="AF73" s="59"/>
      <c r="AG73" s="245"/>
      <c r="AH73" s="59"/>
      <c r="AI73" s="59"/>
      <c r="AJ73" s="59"/>
      <c r="AK73" s="59"/>
      <c r="AL73" s="59"/>
      <c r="AM73" s="59"/>
      <c r="AN73" s="59"/>
      <c r="AO73" s="59"/>
      <c r="AP73" s="59"/>
      <c r="AQ73" s="59"/>
      <c r="AR73" s="59"/>
      <c r="AS73" s="59"/>
      <c r="AT73" s="59"/>
      <c r="AU73" s="59"/>
      <c r="AV73" s="59"/>
      <c r="AW73" s="59"/>
      <c r="AX73" s="59"/>
      <c r="AY73" s="59"/>
      <c r="AZ73" s="59"/>
      <c r="BA73" s="59"/>
      <c r="BB73" s="58" t="s">
        <v>231</v>
      </c>
      <c r="BC73" s="57"/>
      <c r="BD73" s="57"/>
      <c r="BE73" s="85">
        <v>2016</v>
      </c>
      <c r="BF73" s="57"/>
      <c r="BG73" s="57"/>
    </row>
    <row r="74" spans="1:59" s="98" customFormat="1" ht="22.2" customHeight="1">
      <c r="A74" s="346" t="s">
        <v>40</v>
      </c>
      <c r="B74" s="65" t="s">
        <v>481</v>
      </c>
      <c r="C74" s="64"/>
      <c r="D74" s="64">
        <f t="shared" si="89"/>
        <v>0</v>
      </c>
      <c r="E74" s="64">
        <f t="shared" ref="E74:K74" si="93">SUM(E75:E76)</f>
        <v>0</v>
      </c>
      <c r="F74" s="64">
        <f t="shared" si="93"/>
        <v>0</v>
      </c>
      <c r="G74" s="64">
        <f t="shared" si="93"/>
        <v>0</v>
      </c>
      <c r="H74" s="64">
        <f t="shared" si="93"/>
        <v>0</v>
      </c>
      <c r="I74" s="64">
        <f t="shared" si="93"/>
        <v>0</v>
      </c>
      <c r="J74" s="64">
        <f t="shared" si="93"/>
        <v>0</v>
      </c>
      <c r="K74" s="64">
        <f t="shared" si="93"/>
        <v>0</v>
      </c>
      <c r="L74" s="240"/>
      <c r="M74" s="64">
        <f t="shared" ref="M74:AF74" si="94">SUM(M75:M76)</f>
        <v>0</v>
      </c>
      <c r="N74" s="64">
        <f t="shared" si="94"/>
        <v>0</v>
      </c>
      <c r="O74" s="64">
        <f t="shared" si="94"/>
        <v>0</v>
      </c>
      <c r="P74" s="64">
        <f t="shared" si="94"/>
        <v>0</v>
      </c>
      <c r="Q74" s="64">
        <f t="shared" si="94"/>
        <v>0</v>
      </c>
      <c r="R74" s="64">
        <f t="shared" si="94"/>
        <v>0</v>
      </c>
      <c r="S74" s="64">
        <f t="shared" si="94"/>
        <v>0</v>
      </c>
      <c r="T74" s="64">
        <f t="shared" si="94"/>
        <v>0</v>
      </c>
      <c r="U74" s="64">
        <f t="shared" si="94"/>
        <v>0</v>
      </c>
      <c r="V74" s="64">
        <f t="shared" si="94"/>
        <v>0</v>
      </c>
      <c r="W74" s="64">
        <f t="shared" si="94"/>
        <v>0</v>
      </c>
      <c r="X74" s="64">
        <f t="shared" si="94"/>
        <v>0</v>
      </c>
      <c r="Y74" s="64">
        <f t="shared" si="94"/>
        <v>0</v>
      </c>
      <c r="Z74" s="64">
        <f t="shared" si="94"/>
        <v>0</v>
      </c>
      <c r="AA74" s="64">
        <f t="shared" si="94"/>
        <v>0</v>
      </c>
      <c r="AB74" s="64">
        <f t="shared" si="94"/>
        <v>0</v>
      </c>
      <c r="AC74" s="64">
        <f t="shared" si="94"/>
        <v>0</v>
      </c>
      <c r="AD74" s="64">
        <f t="shared" si="94"/>
        <v>0</v>
      </c>
      <c r="AE74" s="64">
        <f t="shared" si="94"/>
        <v>0</v>
      </c>
      <c r="AF74" s="64">
        <f t="shared" si="94"/>
        <v>0</v>
      </c>
      <c r="AG74" s="245"/>
      <c r="AH74" s="64">
        <f t="shared" ref="AH74:BA74" si="95">SUM(AH75:AH76)</f>
        <v>0</v>
      </c>
      <c r="AI74" s="64">
        <f t="shared" si="95"/>
        <v>0</v>
      </c>
      <c r="AJ74" s="64">
        <f t="shared" si="95"/>
        <v>0</v>
      </c>
      <c r="AK74" s="64">
        <f t="shared" si="95"/>
        <v>0</v>
      </c>
      <c r="AL74" s="64">
        <f t="shared" si="95"/>
        <v>0</v>
      </c>
      <c r="AM74" s="64">
        <f t="shared" si="95"/>
        <v>0</v>
      </c>
      <c r="AN74" s="64">
        <f t="shared" si="95"/>
        <v>0</v>
      </c>
      <c r="AO74" s="64">
        <f t="shared" si="95"/>
        <v>0</v>
      </c>
      <c r="AP74" s="64">
        <f t="shared" si="95"/>
        <v>0</v>
      </c>
      <c r="AQ74" s="64">
        <f t="shared" si="95"/>
        <v>0</v>
      </c>
      <c r="AR74" s="64">
        <f t="shared" si="95"/>
        <v>0</v>
      </c>
      <c r="AS74" s="64">
        <f t="shared" si="95"/>
        <v>0</v>
      </c>
      <c r="AT74" s="64">
        <f t="shared" si="95"/>
        <v>0</v>
      </c>
      <c r="AU74" s="64">
        <f t="shared" si="95"/>
        <v>0</v>
      </c>
      <c r="AV74" s="64">
        <f t="shared" si="95"/>
        <v>0</v>
      </c>
      <c r="AW74" s="64">
        <f t="shared" si="95"/>
        <v>0</v>
      </c>
      <c r="AX74" s="64">
        <f t="shared" si="95"/>
        <v>0</v>
      </c>
      <c r="AY74" s="64">
        <f t="shared" si="95"/>
        <v>0</v>
      </c>
      <c r="AZ74" s="64">
        <f t="shared" si="95"/>
        <v>0</v>
      </c>
      <c r="BA74" s="64">
        <f t="shared" si="95"/>
        <v>0</v>
      </c>
      <c r="BB74" s="58" t="s">
        <v>231</v>
      </c>
      <c r="BC74" s="63"/>
      <c r="BD74" s="63"/>
      <c r="BE74" s="85">
        <v>2016</v>
      </c>
      <c r="BF74" s="63"/>
      <c r="BG74" s="63"/>
    </row>
    <row r="75" spans="1:59" s="77" customFormat="1" ht="22.2" customHeight="1">
      <c r="A75" s="347" t="s">
        <v>40</v>
      </c>
      <c r="B75" s="60"/>
      <c r="C75" s="59"/>
      <c r="D75" s="59">
        <f t="shared" si="89"/>
        <v>0</v>
      </c>
      <c r="E75" s="59"/>
      <c r="F75" s="59"/>
      <c r="G75" s="59"/>
      <c r="H75" s="59"/>
      <c r="I75" s="59"/>
      <c r="J75" s="59"/>
      <c r="K75" s="59"/>
      <c r="L75" s="240"/>
      <c r="M75" s="59"/>
      <c r="N75" s="59"/>
      <c r="O75" s="59"/>
      <c r="P75" s="59"/>
      <c r="Q75" s="59"/>
      <c r="R75" s="59"/>
      <c r="S75" s="59"/>
      <c r="T75" s="59"/>
      <c r="U75" s="59"/>
      <c r="V75" s="59"/>
      <c r="W75" s="59"/>
      <c r="X75" s="59"/>
      <c r="Y75" s="59"/>
      <c r="Z75" s="59"/>
      <c r="AA75" s="59"/>
      <c r="AB75" s="59"/>
      <c r="AC75" s="59"/>
      <c r="AD75" s="59"/>
      <c r="AE75" s="59"/>
      <c r="AF75" s="59"/>
      <c r="AG75" s="245"/>
      <c r="AH75" s="59"/>
      <c r="AI75" s="59"/>
      <c r="AJ75" s="59"/>
      <c r="AK75" s="59"/>
      <c r="AL75" s="59"/>
      <c r="AM75" s="59"/>
      <c r="AN75" s="59"/>
      <c r="AO75" s="59"/>
      <c r="AP75" s="59"/>
      <c r="AQ75" s="59"/>
      <c r="AR75" s="59"/>
      <c r="AS75" s="59"/>
      <c r="AT75" s="59"/>
      <c r="AU75" s="59"/>
      <c r="AV75" s="59"/>
      <c r="AW75" s="59"/>
      <c r="AX75" s="59"/>
      <c r="AY75" s="59"/>
      <c r="AZ75" s="59"/>
      <c r="BA75" s="59"/>
      <c r="BB75" s="58" t="s">
        <v>231</v>
      </c>
      <c r="BC75" s="57"/>
      <c r="BD75" s="57"/>
      <c r="BE75" s="85">
        <v>2016</v>
      </c>
      <c r="BF75" s="57"/>
      <c r="BG75" s="57"/>
    </row>
    <row r="76" spans="1:59" s="77" customFormat="1" ht="22.2" customHeight="1">
      <c r="A76" s="347" t="s">
        <v>40</v>
      </c>
      <c r="B76" s="60"/>
      <c r="C76" s="59"/>
      <c r="D76" s="59">
        <f t="shared" si="89"/>
        <v>0</v>
      </c>
      <c r="E76" s="59"/>
      <c r="F76" s="59"/>
      <c r="G76" s="59"/>
      <c r="H76" s="59"/>
      <c r="I76" s="59"/>
      <c r="J76" s="59"/>
      <c r="K76" s="59"/>
      <c r="L76" s="240"/>
      <c r="M76" s="59"/>
      <c r="N76" s="59"/>
      <c r="O76" s="59"/>
      <c r="P76" s="59"/>
      <c r="Q76" s="59"/>
      <c r="R76" s="59"/>
      <c r="S76" s="59"/>
      <c r="T76" s="59"/>
      <c r="U76" s="59"/>
      <c r="V76" s="59"/>
      <c r="W76" s="59"/>
      <c r="X76" s="59"/>
      <c r="Y76" s="59"/>
      <c r="Z76" s="59"/>
      <c r="AA76" s="59"/>
      <c r="AB76" s="59"/>
      <c r="AC76" s="59"/>
      <c r="AD76" s="59"/>
      <c r="AE76" s="59"/>
      <c r="AF76" s="59"/>
      <c r="AG76" s="245"/>
      <c r="AH76" s="59"/>
      <c r="AI76" s="59"/>
      <c r="AJ76" s="59"/>
      <c r="AK76" s="59"/>
      <c r="AL76" s="59"/>
      <c r="AM76" s="59"/>
      <c r="AN76" s="59"/>
      <c r="AO76" s="59"/>
      <c r="AP76" s="59"/>
      <c r="AQ76" s="59"/>
      <c r="AR76" s="59"/>
      <c r="AS76" s="59"/>
      <c r="AT76" s="59"/>
      <c r="AU76" s="59"/>
      <c r="AV76" s="59"/>
      <c r="AW76" s="59"/>
      <c r="AX76" s="59"/>
      <c r="AY76" s="59"/>
      <c r="AZ76" s="59"/>
      <c r="BA76" s="59"/>
      <c r="BB76" s="58" t="s">
        <v>231</v>
      </c>
      <c r="BC76" s="57"/>
      <c r="BD76" s="57"/>
      <c r="BE76" s="85">
        <v>2016</v>
      </c>
      <c r="BF76" s="57"/>
      <c r="BG76" s="57"/>
    </row>
    <row r="77" spans="1:59" s="84" customFormat="1" ht="22.2" customHeight="1">
      <c r="A77" s="346" t="s">
        <v>43</v>
      </c>
      <c r="B77" s="210" t="s">
        <v>489</v>
      </c>
      <c r="C77" s="64">
        <f>SUM(C78,C81)</f>
        <v>0</v>
      </c>
      <c r="D77" s="64">
        <f>SUM(D78+D81)</f>
        <v>0</v>
      </c>
      <c r="E77" s="64">
        <f t="shared" ref="E77:K77" si="96">SUM(E78,E81)</f>
        <v>0</v>
      </c>
      <c r="F77" s="64">
        <f t="shared" si="96"/>
        <v>0</v>
      </c>
      <c r="G77" s="64">
        <f t="shared" si="96"/>
        <v>0</v>
      </c>
      <c r="H77" s="64">
        <f t="shared" si="96"/>
        <v>0</v>
      </c>
      <c r="I77" s="64">
        <f t="shared" si="96"/>
        <v>0</v>
      </c>
      <c r="J77" s="64">
        <f t="shared" si="96"/>
        <v>0</v>
      </c>
      <c r="K77" s="64">
        <f t="shared" si="96"/>
        <v>0</v>
      </c>
      <c r="L77" s="240"/>
      <c r="M77" s="64">
        <f t="shared" ref="M77:AF77" si="97">SUM(M78,M81)</f>
        <v>0</v>
      </c>
      <c r="N77" s="64">
        <f t="shared" si="97"/>
        <v>0</v>
      </c>
      <c r="O77" s="64">
        <f t="shared" si="97"/>
        <v>0</v>
      </c>
      <c r="P77" s="64">
        <f t="shared" si="97"/>
        <v>0</v>
      </c>
      <c r="Q77" s="64">
        <f t="shared" si="97"/>
        <v>0</v>
      </c>
      <c r="R77" s="64">
        <f t="shared" si="97"/>
        <v>0</v>
      </c>
      <c r="S77" s="64">
        <f t="shared" si="97"/>
        <v>0</v>
      </c>
      <c r="T77" s="64">
        <f t="shared" si="97"/>
        <v>0</v>
      </c>
      <c r="U77" s="64">
        <f t="shared" si="97"/>
        <v>0</v>
      </c>
      <c r="V77" s="64">
        <f t="shared" si="97"/>
        <v>0</v>
      </c>
      <c r="W77" s="64">
        <f t="shared" si="97"/>
        <v>0</v>
      </c>
      <c r="X77" s="64">
        <f t="shared" si="97"/>
        <v>0</v>
      </c>
      <c r="Y77" s="64">
        <f t="shared" si="97"/>
        <v>0</v>
      </c>
      <c r="Z77" s="64">
        <f t="shared" si="97"/>
        <v>0</v>
      </c>
      <c r="AA77" s="64">
        <f t="shared" si="97"/>
        <v>0</v>
      </c>
      <c r="AB77" s="64">
        <f t="shared" si="97"/>
        <v>0</v>
      </c>
      <c r="AC77" s="64">
        <f t="shared" si="97"/>
        <v>0</v>
      </c>
      <c r="AD77" s="64">
        <f t="shared" si="97"/>
        <v>0</v>
      </c>
      <c r="AE77" s="64">
        <f t="shared" si="97"/>
        <v>0</v>
      </c>
      <c r="AF77" s="64">
        <f t="shared" si="97"/>
        <v>0</v>
      </c>
      <c r="AG77" s="245"/>
      <c r="AH77" s="64">
        <f t="shared" ref="AH77:BA77" si="98">SUM(AH78,AH81)</f>
        <v>0</v>
      </c>
      <c r="AI77" s="64">
        <f t="shared" si="98"/>
        <v>0</v>
      </c>
      <c r="AJ77" s="64">
        <f t="shared" si="98"/>
        <v>0</v>
      </c>
      <c r="AK77" s="64">
        <f t="shared" si="98"/>
        <v>0</v>
      </c>
      <c r="AL77" s="64">
        <f t="shared" si="98"/>
        <v>0</v>
      </c>
      <c r="AM77" s="64">
        <f t="shared" si="98"/>
        <v>0</v>
      </c>
      <c r="AN77" s="64">
        <f t="shared" si="98"/>
        <v>0</v>
      </c>
      <c r="AO77" s="64">
        <f t="shared" si="98"/>
        <v>0</v>
      </c>
      <c r="AP77" s="64">
        <f t="shared" si="98"/>
        <v>0</v>
      </c>
      <c r="AQ77" s="64">
        <f t="shared" si="98"/>
        <v>0</v>
      </c>
      <c r="AR77" s="64">
        <f t="shared" si="98"/>
        <v>0</v>
      </c>
      <c r="AS77" s="64">
        <f t="shared" si="98"/>
        <v>0</v>
      </c>
      <c r="AT77" s="64">
        <f t="shared" si="98"/>
        <v>0</v>
      </c>
      <c r="AU77" s="64">
        <f t="shared" si="98"/>
        <v>0</v>
      </c>
      <c r="AV77" s="64">
        <f t="shared" si="98"/>
        <v>0</v>
      </c>
      <c r="AW77" s="64">
        <f t="shared" si="98"/>
        <v>0</v>
      </c>
      <c r="AX77" s="64">
        <f t="shared" si="98"/>
        <v>0</v>
      </c>
      <c r="AY77" s="64">
        <f t="shared" si="98"/>
        <v>0</v>
      </c>
      <c r="AZ77" s="64">
        <f t="shared" si="98"/>
        <v>0</v>
      </c>
      <c r="BA77" s="64">
        <f t="shared" si="98"/>
        <v>0</v>
      </c>
      <c r="BB77" s="58" t="s">
        <v>231</v>
      </c>
      <c r="BC77" s="63"/>
      <c r="BD77" s="63"/>
      <c r="BE77" s="85">
        <v>2016</v>
      </c>
      <c r="BF77" s="63"/>
      <c r="BG77" s="63"/>
    </row>
    <row r="78" spans="1:59" s="98" customFormat="1" ht="22.2" customHeight="1">
      <c r="A78" s="346" t="s">
        <v>43</v>
      </c>
      <c r="B78" s="65" t="s">
        <v>480</v>
      </c>
      <c r="C78" s="64"/>
      <c r="D78" s="64">
        <f t="shared" ref="D78:D83" si="99">SUM(E78:BA78)</f>
        <v>0</v>
      </c>
      <c r="E78" s="64">
        <f t="shared" ref="E78:K78" si="100">SUM(E79:E80)</f>
        <v>0</v>
      </c>
      <c r="F78" s="64">
        <f t="shared" si="100"/>
        <v>0</v>
      </c>
      <c r="G78" s="64">
        <f t="shared" si="100"/>
        <v>0</v>
      </c>
      <c r="H78" s="64">
        <f t="shared" si="100"/>
        <v>0</v>
      </c>
      <c r="I78" s="64">
        <f t="shared" si="100"/>
        <v>0</v>
      </c>
      <c r="J78" s="64">
        <f t="shared" si="100"/>
        <v>0</v>
      </c>
      <c r="K78" s="64">
        <f t="shared" si="100"/>
        <v>0</v>
      </c>
      <c r="L78" s="240"/>
      <c r="M78" s="64">
        <f t="shared" ref="M78:AF78" si="101">SUM(M79:M80)</f>
        <v>0</v>
      </c>
      <c r="N78" s="64">
        <f t="shared" si="101"/>
        <v>0</v>
      </c>
      <c r="O78" s="64">
        <f t="shared" si="101"/>
        <v>0</v>
      </c>
      <c r="P78" s="64">
        <f t="shared" si="101"/>
        <v>0</v>
      </c>
      <c r="Q78" s="64">
        <f t="shared" si="101"/>
        <v>0</v>
      </c>
      <c r="R78" s="64">
        <f t="shared" si="101"/>
        <v>0</v>
      </c>
      <c r="S78" s="64">
        <f t="shared" si="101"/>
        <v>0</v>
      </c>
      <c r="T78" s="64">
        <f t="shared" si="101"/>
        <v>0</v>
      </c>
      <c r="U78" s="64">
        <f t="shared" si="101"/>
        <v>0</v>
      </c>
      <c r="V78" s="64">
        <f t="shared" si="101"/>
        <v>0</v>
      </c>
      <c r="W78" s="64">
        <f t="shared" si="101"/>
        <v>0</v>
      </c>
      <c r="X78" s="64">
        <f t="shared" si="101"/>
        <v>0</v>
      </c>
      <c r="Y78" s="64">
        <f t="shared" si="101"/>
        <v>0</v>
      </c>
      <c r="Z78" s="64">
        <f t="shared" si="101"/>
        <v>0</v>
      </c>
      <c r="AA78" s="64">
        <f t="shared" si="101"/>
        <v>0</v>
      </c>
      <c r="AB78" s="64">
        <f t="shared" si="101"/>
        <v>0</v>
      </c>
      <c r="AC78" s="64">
        <f t="shared" si="101"/>
        <v>0</v>
      </c>
      <c r="AD78" s="64">
        <f t="shared" si="101"/>
        <v>0</v>
      </c>
      <c r="AE78" s="64">
        <f t="shared" si="101"/>
        <v>0</v>
      </c>
      <c r="AF78" s="64">
        <f t="shared" si="101"/>
        <v>0</v>
      </c>
      <c r="AG78" s="245"/>
      <c r="AH78" s="64">
        <f t="shared" ref="AH78:BA78" si="102">SUM(AH79:AH80)</f>
        <v>0</v>
      </c>
      <c r="AI78" s="64">
        <f t="shared" si="102"/>
        <v>0</v>
      </c>
      <c r="AJ78" s="64">
        <f t="shared" si="102"/>
        <v>0</v>
      </c>
      <c r="AK78" s="64">
        <f t="shared" si="102"/>
        <v>0</v>
      </c>
      <c r="AL78" s="64">
        <f t="shared" si="102"/>
        <v>0</v>
      </c>
      <c r="AM78" s="64">
        <f t="shared" si="102"/>
        <v>0</v>
      </c>
      <c r="AN78" s="64">
        <f t="shared" si="102"/>
        <v>0</v>
      </c>
      <c r="AO78" s="64">
        <f t="shared" si="102"/>
        <v>0</v>
      </c>
      <c r="AP78" s="64">
        <f t="shared" si="102"/>
        <v>0</v>
      </c>
      <c r="AQ78" s="64">
        <f t="shared" si="102"/>
        <v>0</v>
      </c>
      <c r="AR78" s="64">
        <f t="shared" si="102"/>
        <v>0</v>
      </c>
      <c r="AS78" s="64">
        <f t="shared" si="102"/>
        <v>0</v>
      </c>
      <c r="AT78" s="64">
        <f t="shared" si="102"/>
        <v>0</v>
      </c>
      <c r="AU78" s="64">
        <f t="shared" si="102"/>
        <v>0</v>
      </c>
      <c r="AV78" s="64">
        <f t="shared" si="102"/>
        <v>0</v>
      </c>
      <c r="AW78" s="64">
        <f t="shared" si="102"/>
        <v>0</v>
      </c>
      <c r="AX78" s="64">
        <f t="shared" si="102"/>
        <v>0</v>
      </c>
      <c r="AY78" s="64">
        <f t="shared" si="102"/>
        <v>0</v>
      </c>
      <c r="AZ78" s="64">
        <f t="shared" si="102"/>
        <v>0</v>
      </c>
      <c r="BA78" s="64">
        <f t="shared" si="102"/>
        <v>0</v>
      </c>
      <c r="BB78" s="58" t="s">
        <v>231</v>
      </c>
      <c r="BC78" s="63"/>
      <c r="BD78" s="63"/>
      <c r="BE78" s="85">
        <v>2016</v>
      </c>
      <c r="BF78" s="63"/>
      <c r="BG78" s="63"/>
    </row>
    <row r="79" spans="1:59" s="77" customFormat="1" ht="50.25" customHeight="1">
      <c r="A79" s="347" t="s">
        <v>43</v>
      </c>
      <c r="B79" s="106"/>
      <c r="C79" s="59"/>
      <c r="D79" s="59">
        <f t="shared" si="99"/>
        <v>0</v>
      </c>
      <c r="E79" s="59"/>
      <c r="F79" s="59"/>
      <c r="G79" s="59"/>
      <c r="H79" s="59"/>
      <c r="I79" s="59"/>
      <c r="J79" s="59"/>
      <c r="K79" s="59"/>
      <c r="L79" s="240"/>
      <c r="M79" s="59"/>
      <c r="N79" s="59"/>
      <c r="O79" s="59"/>
      <c r="P79" s="59"/>
      <c r="Q79" s="59"/>
      <c r="R79" s="59"/>
      <c r="S79" s="59"/>
      <c r="T79" s="59"/>
      <c r="U79" s="59"/>
      <c r="V79" s="59"/>
      <c r="W79" s="59"/>
      <c r="X79" s="59"/>
      <c r="Y79" s="59"/>
      <c r="Z79" s="59"/>
      <c r="AA79" s="59"/>
      <c r="AB79" s="59"/>
      <c r="AC79" s="59"/>
      <c r="AD79" s="59"/>
      <c r="AE79" s="59"/>
      <c r="AF79" s="59"/>
      <c r="AG79" s="245"/>
      <c r="AH79" s="59"/>
      <c r="AI79" s="59"/>
      <c r="AJ79" s="59"/>
      <c r="AK79" s="59"/>
      <c r="AL79" s="59"/>
      <c r="AM79" s="59"/>
      <c r="AN79" s="59"/>
      <c r="AO79" s="59"/>
      <c r="AP79" s="59"/>
      <c r="AQ79" s="59"/>
      <c r="AR79" s="59"/>
      <c r="AS79" s="59"/>
      <c r="AT79" s="59"/>
      <c r="AU79" s="59"/>
      <c r="AV79" s="59"/>
      <c r="AW79" s="59"/>
      <c r="AX79" s="59"/>
      <c r="AY79" s="59"/>
      <c r="AZ79" s="59"/>
      <c r="BA79" s="59"/>
      <c r="BB79" s="58" t="s">
        <v>231</v>
      </c>
      <c r="BC79" s="57"/>
      <c r="BD79" s="57"/>
      <c r="BE79" s="85">
        <v>2016</v>
      </c>
      <c r="BF79" s="57"/>
      <c r="BG79" s="57"/>
    </row>
    <row r="80" spans="1:59" s="77" customFormat="1" ht="22.2" customHeight="1">
      <c r="A80" s="347" t="s">
        <v>43</v>
      </c>
      <c r="B80" s="60"/>
      <c r="C80" s="59"/>
      <c r="D80" s="59">
        <f t="shared" si="99"/>
        <v>0</v>
      </c>
      <c r="E80" s="59"/>
      <c r="F80" s="59"/>
      <c r="G80" s="59"/>
      <c r="H80" s="59"/>
      <c r="I80" s="59"/>
      <c r="J80" s="59"/>
      <c r="K80" s="59"/>
      <c r="L80" s="240"/>
      <c r="M80" s="59"/>
      <c r="N80" s="59"/>
      <c r="O80" s="59"/>
      <c r="P80" s="59"/>
      <c r="Q80" s="59"/>
      <c r="R80" s="59"/>
      <c r="S80" s="59"/>
      <c r="T80" s="59"/>
      <c r="U80" s="59"/>
      <c r="V80" s="59"/>
      <c r="W80" s="59"/>
      <c r="X80" s="59"/>
      <c r="Y80" s="59"/>
      <c r="Z80" s="59"/>
      <c r="AA80" s="59"/>
      <c r="AB80" s="59"/>
      <c r="AC80" s="59"/>
      <c r="AD80" s="59"/>
      <c r="AE80" s="59"/>
      <c r="AF80" s="59"/>
      <c r="AG80" s="245"/>
      <c r="AH80" s="59"/>
      <c r="AI80" s="59"/>
      <c r="AJ80" s="59"/>
      <c r="AK80" s="59"/>
      <c r="AL80" s="59"/>
      <c r="AM80" s="59"/>
      <c r="AN80" s="59"/>
      <c r="AO80" s="59"/>
      <c r="AP80" s="59"/>
      <c r="AQ80" s="59"/>
      <c r="AR80" s="59"/>
      <c r="AS80" s="59"/>
      <c r="AT80" s="59"/>
      <c r="AU80" s="59"/>
      <c r="AV80" s="59"/>
      <c r="AW80" s="59"/>
      <c r="AX80" s="59"/>
      <c r="AY80" s="59"/>
      <c r="AZ80" s="59"/>
      <c r="BA80" s="59"/>
      <c r="BB80" s="58" t="s">
        <v>231</v>
      </c>
      <c r="BC80" s="57"/>
      <c r="BD80" s="57"/>
      <c r="BE80" s="85">
        <v>2016</v>
      </c>
      <c r="BF80" s="57"/>
      <c r="BG80" s="57"/>
    </row>
    <row r="81" spans="1:59" s="98" customFormat="1" ht="22.2" customHeight="1">
      <c r="A81" s="346" t="s">
        <v>43</v>
      </c>
      <c r="B81" s="65" t="s">
        <v>481</v>
      </c>
      <c r="C81" s="64"/>
      <c r="D81" s="64">
        <f t="shared" si="99"/>
        <v>0</v>
      </c>
      <c r="E81" s="64">
        <f t="shared" ref="E81:K81" si="103">SUM(E82:E83)</f>
        <v>0</v>
      </c>
      <c r="F81" s="64">
        <f t="shared" si="103"/>
        <v>0</v>
      </c>
      <c r="G81" s="64">
        <f t="shared" si="103"/>
        <v>0</v>
      </c>
      <c r="H81" s="64">
        <f t="shared" si="103"/>
        <v>0</v>
      </c>
      <c r="I81" s="64">
        <f t="shared" si="103"/>
        <v>0</v>
      </c>
      <c r="J81" s="64">
        <f t="shared" si="103"/>
        <v>0</v>
      </c>
      <c r="K81" s="64">
        <f t="shared" si="103"/>
        <v>0</v>
      </c>
      <c r="L81" s="240"/>
      <c r="M81" s="64">
        <f t="shared" ref="M81:AF81" si="104">SUM(M82:M83)</f>
        <v>0</v>
      </c>
      <c r="N81" s="64">
        <f t="shared" si="104"/>
        <v>0</v>
      </c>
      <c r="O81" s="64">
        <f t="shared" si="104"/>
        <v>0</v>
      </c>
      <c r="P81" s="64">
        <f t="shared" si="104"/>
        <v>0</v>
      </c>
      <c r="Q81" s="64">
        <f t="shared" si="104"/>
        <v>0</v>
      </c>
      <c r="R81" s="64">
        <f t="shared" si="104"/>
        <v>0</v>
      </c>
      <c r="S81" s="64">
        <f t="shared" si="104"/>
        <v>0</v>
      </c>
      <c r="T81" s="64">
        <f t="shared" si="104"/>
        <v>0</v>
      </c>
      <c r="U81" s="64">
        <f t="shared" si="104"/>
        <v>0</v>
      </c>
      <c r="V81" s="64">
        <f t="shared" si="104"/>
        <v>0</v>
      </c>
      <c r="W81" s="64">
        <f t="shared" si="104"/>
        <v>0</v>
      </c>
      <c r="X81" s="64">
        <f t="shared" si="104"/>
        <v>0</v>
      </c>
      <c r="Y81" s="64">
        <f t="shared" si="104"/>
        <v>0</v>
      </c>
      <c r="Z81" s="64">
        <f t="shared" si="104"/>
        <v>0</v>
      </c>
      <c r="AA81" s="64">
        <f t="shared" si="104"/>
        <v>0</v>
      </c>
      <c r="AB81" s="64">
        <f t="shared" si="104"/>
        <v>0</v>
      </c>
      <c r="AC81" s="64">
        <f t="shared" si="104"/>
        <v>0</v>
      </c>
      <c r="AD81" s="64">
        <f t="shared" si="104"/>
        <v>0</v>
      </c>
      <c r="AE81" s="64">
        <f t="shared" si="104"/>
        <v>0</v>
      </c>
      <c r="AF81" s="64">
        <f t="shared" si="104"/>
        <v>0</v>
      </c>
      <c r="AG81" s="245"/>
      <c r="AH81" s="64">
        <f t="shared" ref="AH81:BA81" si="105">SUM(AH82:AH83)</f>
        <v>0</v>
      </c>
      <c r="AI81" s="64">
        <f t="shared" si="105"/>
        <v>0</v>
      </c>
      <c r="AJ81" s="64">
        <f t="shared" si="105"/>
        <v>0</v>
      </c>
      <c r="AK81" s="64">
        <f t="shared" si="105"/>
        <v>0</v>
      </c>
      <c r="AL81" s="64">
        <f t="shared" si="105"/>
        <v>0</v>
      </c>
      <c r="AM81" s="64">
        <f t="shared" si="105"/>
        <v>0</v>
      </c>
      <c r="AN81" s="64">
        <f t="shared" si="105"/>
        <v>0</v>
      </c>
      <c r="AO81" s="64">
        <f t="shared" si="105"/>
        <v>0</v>
      </c>
      <c r="AP81" s="64">
        <f t="shared" si="105"/>
        <v>0</v>
      </c>
      <c r="AQ81" s="64">
        <f t="shared" si="105"/>
        <v>0</v>
      </c>
      <c r="AR81" s="64">
        <f t="shared" si="105"/>
        <v>0</v>
      </c>
      <c r="AS81" s="64">
        <f t="shared" si="105"/>
        <v>0</v>
      </c>
      <c r="AT81" s="64">
        <f t="shared" si="105"/>
        <v>0</v>
      </c>
      <c r="AU81" s="64">
        <f t="shared" si="105"/>
        <v>0</v>
      </c>
      <c r="AV81" s="64">
        <f t="shared" si="105"/>
        <v>0</v>
      </c>
      <c r="AW81" s="64">
        <f t="shared" si="105"/>
        <v>0</v>
      </c>
      <c r="AX81" s="64">
        <f t="shared" si="105"/>
        <v>0</v>
      </c>
      <c r="AY81" s="64">
        <f t="shared" si="105"/>
        <v>0</v>
      </c>
      <c r="AZ81" s="64">
        <f t="shared" si="105"/>
        <v>0</v>
      </c>
      <c r="BA81" s="64">
        <f t="shared" si="105"/>
        <v>0</v>
      </c>
      <c r="BB81" s="58" t="s">
        <v>231</v>
      </c>
      <c r="BC81" s="63"/>
      <c r="BD81" s="63"/>
      <c r="BE81" s="85">
        <v>2016</v>
      </c>
      <c r="BF81" s="63"/>
      <c r="BG81" s="63"/>
    </row>
    <row r="82" spans="1:59" s="77" customFormat="1" ht="22.2" customHeight="1">
      <c r="A82" s="347" t="s">
        <v>43</v>
      </c>
      <c r="B82" s="60"/>
      <c r="C82" s="59"/>
      <c r="D82" s="59">
        <f t="shared" si="99"/>
        <v>0</v>
      </c>
      <c r="E82" s="59"/>
      <c r="F82" s="59"/>
      <c r="G82" s="59"/>
      <c r="H82" s="59"/>
      <c r="I82" s="59"/>
      <c r="J82" s="59"/>
      <c r="K82" s="59"/>
      <c r="L82" s="240"/>
      <c r="M82" s="59"/>
      <c r="N82" s="59"/>
      <c r="O82" s="59"/>
      <c r="P82" s="59"/>
      <c r="Q82" s="59"/>
      <c r="R82" s="59"/>
      <c r="S82" s="59"/>
      <c r="T82" s="59"/>
      <c r="U82" s="59"/>
      <c r="V82" s="59"/>
      <c r="W82" s="59"/>
      <c r="X82" s="59"/>
      <c r="Y82" s="59"/>
      <c r="Z82" s="59"/>
      <c r="AA82" s="59"/>
      <c r="AB82" s="59"/>
      <c r="AC82" s="59"/>
      <c r="AD82" s="59"/>
      <c r="AE82" s="59"/>
      <c r="AF82" s="59"/>
      <c r="AG82" s="245"/>
      <c r="AH82" s="59"/>
      <c r="AI82" s="59"/>
      <c r="AJ82" s="59"/>
      <c r="AK82" s="59"/>
      <c r="AL82" s="59"/>
      <c r="AM82" s="59"/>
      <c r="AN82" s="59"/>
      <c r="AO82" s="59"/>
      <c r="AP82" s="59"/>
      <c r="AQ82" s="59"/>
      <c r="AR82" s="59"/>
      <c r="AS82" s="59"/>
      <c r="AT82" s="59"/>
      <c r="AU82" s="59"/>
      <c r="AV82" s="59"/>
      <c r="AW82" s="59"/>
      <c r="AX82" s="59"/>
      <c r="AY82" s="59"/>
      <c r="AZ82" s="59"/>
      <c r="BA82" s="59"/>
      <c r="BB82" s="58" t="s">
        <v>231</v>
      </c>
      <c r="BC82" s="57"/>
      <c r="BD82" s="57"/>
      <c r="BE82" s="85">
        <v>2016</v>
      </c>
      <c r="BF82" s="57"/>
      <c r="BG82" s="57"/>
    </row>
    <row r="83" spans="1:59" s="77" customFormat="1" ht="22.2" customHeight="1">
      <c r="A83" s="347" t="s">
        <v>43</v>
      </c>
      <c r="B83" s="60"/>
      <c r="C83" s="59"/>
      <c r="D83" s="59">
        <f t="shared" si="99"/>
        <v>0</v>
      </c>
      <c r="E83" s="59"/>
      <c r="F83" s="59"/>
      <c r="G83" s="59"/>
      <c r="H83" s="59"/>
      <c r="I83" s="59"/>
      <c r="J83" s="59"/>
      <c r="K83" s="59"/>
      <c r="L83" s="240"/>
      <c r="M83" s="59"/>
      <c r="N83" s="59"/>
      <c r="O83" s="59"/>
      <c r="P83" s="59"/>
      <c r="Q83" s="59"/>
      <c r="R83" s="59"/>
      <c r="S83" s="59"/>
      <c r="T83" s="59"/>
      <c r="U83" s="59"/>
      <c r="V83" s="59"/>
      <c r="W83" s="59"/>
      <c r="X83" s="59"/>
      <c r="Y83" s="59"/>
      <c r="Z83" s="59"/>
      <c r="AA83" s="59"/>
      <c r="AB83" s="59"/>
      <c r="AC83" s="59"/>
      <c r="AD83" s="59"/>
      <c r="AE83" s="59"/>
      <c r="AF83" s="59"/>
      <c r="AG83" s="245"/>
      <c r="AH83" s="59"/>
      <c r="AI83" s="59"/>
      <c r="AJ83" s="59"/>
      <c r="AK83" s="59"/>
      <c r="AL83" s="59"/>
      <c r="AM83" s="59"/>
      <c r="AN83" s="59"/>
      <c r="AO83" s="59"/>
      <c r="AP83" s="59"/>
      <c r="AQ83" s="59"/>
      <c r="AR83" s="59"/>
      <c r="AS83" s="59"/>
      <c r="AT83" s="59"/>
      <c r="AU83" s="59"/>
      <c r="AV83" s="59"/>
      <c r="AW83" s="59"/>
      <c r="AX83" s="59"/>
      <c r="AY83" s="59"/>
      <c r="AZ83" s="59"/>
      <c r="BA83" s="59"/>
      <c r="BB83" s="58" t="s">
        <v>231</v>
      </c>
      <c r="BC83" s="57"/>
      <c r="BD83" s="57"/>
      <c r="BE83" s="85">
        <v>2016</v>
      </c>
      <c r="BF83" s="57"/>
      <c r="BG83" s="57"/>
    </row>
    <row r="84" spans="1:59" s="84" customFormat="1" ht="22.2" customHeight="1">
      <c r="A84" s="346" t="s">
        <v>48</v>
      </c>
      <c r="B84" s="210" t="s">
        <v>200</v>
      </c>
      <c r="C84" s="64">
        <f>SUM(C85,C88)</f>
        <v>0</v>
      </c>
      <c r="D84" s="64">
        <f>SUM(D85+D88)</f>
        <v>0</v>
      </c>
      <c r="E84" s="64">
        <f t="shared" ref="E84:K84" si="106">SUM(E85,E88)</f>
        <v>0</v>
      </c>
      <c r="F84" s="64">
        <f t="shared" si="106"/>
        <v>0</v>
      </c>
      <c r="G84" s="64">
        <f t="shared" si="106"/>
        <v>0</v>
      </c>
      <c r="H84" s="64">
        <f t="shared" si="106"/>
        <v>0</v>
      </c>
      <c r="I84" s="64">
        <f t="shared" si="106"/>
        <v>0</v>
      </c>
      <c r="J84" s="64">
        <f t="shared" si="106"/>
        <v>0</v>
      </c>
      <c r="K84" s="64">
        <f t="shared" si="106"/>
        <v>0</v>
      </c>
      <c r="L84" s="240"/>
      <c r="M84" s="64">
        <f t="shared" ref="M84:AF84" si="107">SUM(M85,M88)</f>
        <v>0</v>
      </c>
      <c r="N84" s="64">
        <f t="shared" si="107"/>
        <v>0</v>
      </c>
      <c r="O84" s="64">
        <f t="shared" si="107"/>
        <v>0</v>
      </c>
      <c r="P84" s="64">
        <f t="shared" si="107"/>
        <v>0</v>
      </c>
      <c r="Q84" s="64">
        <f t="shared" si="107"/>
        <v>0</v>
      </c>
      <c r="R84" s="64">
        <f t="shared" si="107"/>
        <v>0</v>
      </c>
      <c r="S84" s="64">
        <f t="shared" si="107"/>
        <v>0</v>
      </c>
      <c r="T84" s="64">
        <f t="shared" si="107"/>
        <v>0</v>
      </c>
      <c r="U84" s="64">
        <f t="shared" si="107"/>
        <v>0</v>
      </c>
      <c r="V84" s="64">
        <f t="shared" si="107"/>
        <v>0</v>
      </c>
      <c r="W84" s="64">
        <f t="shared" si="107"/>
        <v>0</v>
      </c>
      <c r="X84" s="64">
        <f t="shared" si="107"/>
        <v>0</v>
      </c>
      <c r="Y84" s="64">
        <f t="shared" si="107"/>
        <v>0</v>
      </c>
      <c r="Z84" s="64">
        <f t="shared" si="107"/>
        <v>0</v>
      </c>
      <c r="AA84" s="64">
        <f t="shared" si="107"/>
        <v>0</v>
      </c>
      <c r="AB84" s="64">
        <f t="shared" si="107"/>
        <v>0</v>
      </c>
      <c r="AC84" s="64">
        <f t="shared" si="107"/>
        <v>0</v>
      </c>
      <c r="AD84" s="64">
        <f t="shared" si="107"/>
        <v>0</v>
      </c>
      <c r="AE84" s="64">
        <f t="shared" si="107"/>
        <v>0</v>
      </c>
      <c r="AF84" s="64">
        <f t="shared" si="107"/>
        <v>0</v>
      </c>
      <c r="AG84" s="245"/>
      <c r="AH84" s="64">
        <f t="shared" ref="AH84:BA84" si="108">SUM(AH85,AH88)</f>
        <v>0</v>
      </c>
      <c r="AI84" s="64">
        <f t="shared" si="108"/>
        <v>0</v>
      </c>
      <c r="AJ84" s="64">
        <f t="shared" si="108"/>
        <v>0</v>
      </c>
      <c r="AK84" s="64">
        <f t="shared" si="108"/>
        <v>0</v>
      </c>
      <c r="AL84" s="64">
        <f t="shared" si="108"/>
        <v>0</v>
      </c>
      <c r="AM84" s="64">
        <f t="shared" si="108"/>
        <v>0</v>
      </c>
      <c r="AN84" s="64">
        <f t="shared" si="108"/>
        <v>0</v>
      </c>
      <c r="AO84" s="64">
        <f t="shared" si="108"/>
        <v>0</v>
      </c>
      <c r="AP84" s="64">
        <f t="shared" si="108"/>
        <v>0</v>
      </c>
      <c r="AQ84" s="64">
        <f t="shared" si="108"/>
        <v>0</v>
      </c>
      <c r="AR84" s="64">
        <f t="shared" si="108"/>
        <v>0</v>
      </c>
      <c r="AS84" s="64">
        <f t="shared" si="108"/>
        <v>0</v>
      </c>
      <c r="AT84" s="64">
        <f t="shared" si="108"/>
        <v>0</v>
      </c>
      <c r="AU84" s="64">
        <f t="shared" si="108"/>
        <v>0</v>
      </c>
      <c r="AV84" s="64">
        <f t="shared" si="108"/>
        <v>0</v>
      </c>
      <c r="AW84" s="64">
        <f t="shared" si="108"/>
        <v>0</v>
      </c>
      <c r="AX84" s="64">
        <f t="shared" si="108"/>
        <v>0</v>
      </c>
      <c r="AY84" s="64">
        <f t="shared" si="108"/>
        <v>0</v>
      </c>
      <c r="AZ84" s="64">
        <f t="shared" si="108"/>
        <v>0</v>
      </c>
      <c r="BA84" s="64">
        <f t="shared" si="108"/>
        <v>0</v>
      </c>
      <c r="BB84" s="58" t="s">
        <v>231</v>
      </c>
      <c r="BC84" s="63"/>
      <c r="BD84" s="63"/>
      <c r="BE84" s="85">
        <v>2016</v>
      </c>
      <c r="BF84" s="63"/>
      <c r="BG84" s="63"/>
    </row>
    <row r="85" spans="1:59" s="98" customFormat="1" ht="22.2" customHeight="1">
      <c r="A85" s="346" t="s">
        <v>48</v>
      </c>
      <c r="B85" s="65" t="s">
        <v>480</v>
      </c>
      <c r="C85" s="64"/>
      <c r="D85" s="64">
        <f t="shared" ref="D85:D90" si="109">SUM(E85:BA85)</f>
        <v>0</v>
      </c>
      <c r="E85" s="64">
        <f t="shared" ref="E85:K85" si="110">SUM(E86:E87)</f>
        <v>0</v>
      </c>
      <c r="F85" s="64">
        <f t="shared" si="110"/>
        <v>0</v>
      </c>
      <c r="G85" s="64">
        <f t="shared" si="110"/>
        <v>0</v>
      </c>
      <c r="H85" s="64">
        <f t="shared" si="110"/>
        <v>0</v>
      </c>
      <c r="I85" s="64">
        <f t="shared" si="110"/>
        <v>0</v>
      </c>
      <c r="J85" s="64">
        <f t="shared" si="110"/>
        <v>0</v>
      </c>
      <c r="K85" s="64">
        <f t="shared" si="110"/>
        <v>0</v>
      </c>
      <c r="L85" s="240"/>
      <c r="M85" s="64">
        <f t="shared" ref="M85:AF85" si="111">SUM(M86:M87)</f>
        <v>0</v>
      </c>
      <c r="N85" s="64">
        <f t="shared" si="111"/>
        <v>0</v>
      </c>
      <c r="O85" s="64">
        <f t="shared" si="111"/>
        <v>0</v>
      </c>
      <c r="P85" s="64">
        <f t="shared" si="111"/>
        <v>0</v>
      </c>
      <c r="Q85" s="64">
        <f t="shared" si="111"/>
        <v>0</v>
      </c>
      <c r="R85" s="64">
        <f t="shared" si="111"/>
        <v>0</v>
      </c>
      <c r="S85" s="64">
        <f t="shared" si="111"/>
        <v>0</v>
      </c>
      <c r="T85" s="64">
        <f t="shared" si="111"/>
        <v>0</v>
      </c>
      <c r="U85" s="64">
        <f t="shared" si="111"/>
        <v>0</v>
      </c>
      <c r="V85" s="64">
        <f t="shared" si="111"/>
        <v>0</v>
      </c>
      <c r="W85" s="64">
        <f t="shared" si="111"/>
        <v>0</v>
      </c>
      <c r="X85" s="64">
        <f t="shared" si="111"/>
        <v>0</v>
      </c>
      <c r="Y85" s="64">
        <f t="shared" si="111"/>
        <v>0</v>
      </c>
      <c r="Z85" s="64">
        <f t="shared" si="111"/>
        <v>0</v>
      </c>
      <c r="AA85" s="64">
        <f t="shared" si="111"/>
        <v>0</v>
      </c>
      <c r="AB85" s="64">
        <f t="shared" si="111"/>
        <v>0</v>
      </c>
      <c r="AC85" s="64">
        <f t="shared" si="111"/>
        <v>0</v>
      </c>
      <c r="AD85" s="64">
        <f t="shared" si="111"/>
        <v>0</v>
      </c>
      <c r="AE85" s="64">
        <f t="shared" si="111"/>
        <v>0</v>
      </c>
      <c r="AF85" s="64">
        <f t="shared" si="111"/>
        <v>0</v>
      </c>
      <c r="AG85" s="245"/>
      <c r="AH85" s="64">
        <f t="shared" ref="AH85:BA85" si="112">SUM(AH86:AH87)</f>
        <v>0</v>
      </c>
      <c r="AI85" s="64">
        <f t="shared" si="112"/>
        <v>0</v>
      </c>
      <c r="AJ85" s="64">
        <f t="shared" si="112"/>
        <v>0</v>
      </c>
      <c r="AK85" s="64">
        <f t="shared" si="112"/>
        <v>0</v>
      </c>
      <c r="AL85" s="64">
        <f t="shared" si="112"/>
        <v>0</v>
      </c>
      <c r="AM85" s="64">
        <f t="shared" si="112"/>
        <v>0</v>
      </c>
      <c r="AN85" s="64">
        <f t="shared" si="112"/>
        <v>0</v>
      </c>
      <c r="AO85" s="64">
        <f t="shared" si="112"/>
        <v>0</v>
      </c>
      <c r="AP85" s="64">
        <f t="shared" si="112"/>
        <v>0</v>
      </c>
      <c r="AQ85" s="64">
        <f t="shared" si="112"/>
        <v>0</v>
      </c>
      <c r="AR85" s="64">
        <f t="shared" si="112"/>
        <v>0</v>
      </c>
      <c r="AS85" s="64">
        <f t="shared" si="112"/>
        <v>0</v>
      </c>
      <c r="AT85" s="64">
        <f t="shared" si="112"/>
        <v>0</v>
      </c>
      <c r="AU85" s="64">
        <f t="shared" si="112"/>
        <v>0</v>
      </c>
      <c r="AV85" s="64">
        <f t="shared" si="112"/>
        <v>0</v>
      </c>
      <c r="AW85" s="64">
        <f t="shared" si="112"/>
        <v>0</v>
      </c>
      <c r="AX85" s="64">
        <f t="shared" si="112"/>
        <v>0</v>
      </c>
      <c r="AY85" s="64">
        <f t="shared" si="112"/>
        <v>0</v>
      </c>
      <c r="AZ85" s="64">
        <f t="shared" si="112"/>
        <v>0</v>
      </c>
      <c r="BA85" s="64">
        <f t="shared" si="112"/>
        <v>0</v>
      </c>
      <c r="BB85" s="58" t="s">
        <v>231</v>
      </c>
      <c r="BC85" s="63"/>
      <c r="BD85" s="63"/>
      <c r="BE85" s="85">
        <v>2016</v>
      </c>
      <c r="BF85" s="63"/>
      <c r="BG85" s="63"/>
    </row>
    <row r="86" spans="1:59" s="77" customFormat="1" ht="22.2" customHeight="1">
      <c r="A86" s="347" t="s">
        <v>48</v>
      </c>
      <c r="B86" s="60"/>
      <c r="C86" s="59"/>
      <c r="D86" s="59">
        <f t="shared" si="109"/>
        <v>0</v>
      </c>
      <c r="E86" s="59"/>
      <c r="F86" s="59"/>
      <c r="G86" s="59"/>
      <c r="H86" s="59"/>
      <c r="I86" s="59"/>
      <c r="J86" s="59"/>
      <c r="K86" s="59"/>
      <c r="L86" s="240"/>
      <c r="M86" s="59"/>
      <c r="N86" s="59"/>
      <c r="O86" s="59"/>
      <c r="P86" s="59"/>
      <c r="Q86" s="59"/>
      <c r="R86" s="59"/>
      <c r="S86" s="59"/>
      <c r="T86" s="59"/>
      <c r="U86" s="59"/>
      <c r="V86" s="59"/>
      <c r="W86" s="59"/>
      <c r="X86" s="59"/>
      <c r="Y86" s="59"/>
      <c r="Z86" s="59"/>
      <c r="AA86" s="59"/>
      <c r="AB86" s="59"/>
      <c r="AC86" s="59"/>
      <c r="AD86" s="59"/>
      <c r="AE86" s="59"/>
      <c r="AF86" s="59"/>
      <c r="AG86" s="245"/>
      <c r="AH86" s="59"/>
      <c r="AI86" s="59"/>
      <c r="AJ86" s="59"/>
      <c r="AK86" s="59"/>
      <c r="AL86" s="59"/>
      <c r="AM86" s="59"/>
      <c r="AN86" s="59"/>
      <c r="AO86" s="59"/>
      <c r="AP86" s="59"/>
      <c r="AQ86" s="59"/>
      <c r="AR86" s="59"/>
      <c r="AS86" s="59"/>
      <c r="AT86" s="59"/>
      <c r="AU86" s="59"/>
      <c r="AV86" s="59"/>
      <c r="AW86" s="59"/>
      <c r="AX86" s="59"/>
      <c r="AY86" s="59"/>
      <c r="AZ86" s="59"/>
      <c r="BA86" s="59"/>
      <c r="BB86" s="58" t="s">
        <v>231</v>
      </c>
      <c r="BC86" s="57"/>
      <c r="BD86" s="57"/>
      <c r="BE86" s="85">
        <v>2016</v>
      </c>
      <c r="BF86" s="57"/>
      <c r="BG86" s="57"/>
    </row>
    <row r="87" spans="1:59" s="77" customFormat="1" ht="22.2" customHeight="1">
      <c r="A87" s="347" t="s">
        <v>48</v>
      </c>
      <c r="B87" s="60"/>
      <c r="C87" s="59"/>
      <c r="D87" s="59">
        <f t="shared" si="109"/>
        <v>0</v>
      </c>
      <c r="E87" s="59"/>
      <c r="F87" s="59"/>
      <c r="G87" s="59"/>
      <c r="H87" s="59"/>
      <c r="I87" s="59"/>
      <c r="J87" s="59"/>
      <c r="K87" s="59"/>
      <c r="L87" s="240"/>
      <c r="M87" s="59"/>
      <c r="N87" s="59"/>
      <c r="O87" s="59"/>
      <c r="P87" s="59"/>
      <c r="Q87" s="59"/>
      <c r="R87" s="59"/>
      <c r="S87" s="59"/>
      <c r="T87" s="59"/>
      <c r="U87" s="59"/>
      <c r="V87" s="59"/>
      <c r="W87" s="59"/>
      <c r="X87" s="59"/>
      <c r="Y87" s="59"/>
      <c r="Z87" s="59"/>
      <c r="AA87" s="59"/>
      <c r="AB87" s="59"/>
      <c r="AC87" s="59"/>
      <c r="AD87" s="59"/>
      <c r="AE87" s="59"/>
      <c r="AF87" s="59"/>
      <c r="AG87" s="245"/>
      <c r="AH87" s="59"/>
      <c r="AI87" s="59"/>
      <c r="AJ87" s="59"/>
      <c r="AK87" s="59"/>
      <c r="AL87" s="59"/>
      <c r="AM87" s="59"/>
      <c r="AN87" s="59"/>
      <c r="AO87" s="59"/>
      <c r="AP87" s="59"/>
      <c r="AQ87" s="59"/>
      <c r="AR87" s="59"/>
      <c r="AS87" s="59"/>
      <c r="AT87" s="59"/>
      <c r="AU87" s="59"/>
      <c r="AV87" s="59"/>
      <c r="AW87" s="59"/>
      <c r="AX87" s="59"/>
      <c r="AY87" s="59"/>
      <c r="AZ87" s="59"/>
      <c r="BA87" s="59"/>
      <c r="BB87" s="58" t="s">
        <v>231</v>
      </c>
      <c r="BC87" s="57"/>
      <c r="BD87" s="57"/>
      <c r="BE87" s="85">
        <v>2016</v>
      </c>
      <c r="BF87" s="57"/>
      <c r="BG87" s="57"/>
    </row>
    <row r="88" spans="1:59" s="98" customFormat="1" ht="22.2" customHeight="1">
      <c r="A88" s="346" t="s">
        <v>48</v>
      </c>
      <c r="B88" s="65" t="s">
        <v>481</v>
      </c>
      <c r="C88" s="64"/>
      <c r="D88" s="64">
        <f t="shared" si="109"/>
        <v>0</v>
      </c>
      <c r="E88" s="64">
        <f t="shared" ref="E88:K88" si="113">SUM(E89:E90)</f>
        <v>0</v>
      </c>
      <c r="F88" s="64">
        <f t="shared" si="113"/>
        <v>0</v>
      </c>
      <c r="G88" s="64">
        <f t="shared" si="113"/>
        <v>0</v>
      </c>
      <c r="H88" s="64">
        <f t="shared" si="113"/>
        <v>0</v>
      </c>
      <c r="I88" s="64">
        <f t="shared" si="113"/>
        <v>0</v>
      </c>
      <c r="J88" s="64">
        <f t="shared" si="113"/>
        <v>0</v>
      </c>
      <c r="K88" s="64">
        <f t="shared" si="113"/>
        <v>0</v>
      </c>
      <c r="L88" s="240"/>
      <c r="M88" s="64">
        <f t="shared" ref="M88:AF88" si="114">SUM(M89:M90)</f>
        <v>0</v>
      </c>
      <c r="N88" s="64">
        <f t="shared" si="114"/>
        <v>0</v>
      </c>
      <c r="O88" s="64">
        <f t="shared" si="114"/>
        <v>0</v>
      </c>
      <c r="P88" s="64">
        <f t="shared" si="114"/>
        <v>0</v>
      </c>
      <c r="Q88" s="64">
        <f t="shared" si="114"/>
        <v>0</v>
      </c>
      <c r="R88" s="64">
        <f t="shared" si="114"/>
        <v>0</v>
      </c>
      <c r="S88" s="64">
        <f t="shared" si="114"/>
        <v>0</v>
      </c>
      <c r="T88" s="64">
        <f t="shared" si="114"/>
        <v>0</v>
      </c>
      <c r="U88" s="64">
        <f t="shared" si="114"/>
        <v>0</v>
      </c>
      <c r="V88" s="64">
        <f t="shared" si="114"/>
        <v>0</v>
      </c>
      <c r="W88" s="64">
        <f t="shared" si="114"/>
        <v>0</v>
      </c>
      <c r="X88" s="64">
        <f t="shared" si="114"/>
        <v>0</v>
      </c>
      <c r="Y88" s="64">
        <f t="shared" si="114"/>
        <v>0</v>
      </c>
      <c r="Z88" s="64">
        <f t="shared" si="114"/>
        <v>0</v>
      </c>
      <c r="AA88" s="64">
        <f t="shared" si="114"/>
        <v>0</v>
      </c>
      <c r="AB88" s="64">
        <f t="shared" si="114"/>
        <v>0</v>
      </c>
      <c r="AC88" s="64">
        <f t="shared" si="114"/>
        <v>0</v>
      </c>
      <c r="AD88" s="64">
        <f t="shared" si="114"/>
        <v>0</v>
      </c>
      <c r="AE88" s="64">
        <f t="shared" si="114"/>
        <v>0</v>
      </c>
      <c r="AF88" s="64">
        <f t="shared" si="114"/>
        <v>0</v>
      </c>
      <c r="AG88" s="245"/>
      <c r="AH88" s="64">
        <f t="shared" ref="AH88:BA88" si="115">SUM(AH89:AH90)</f>
        <v>0</v>
      </c>
      <c r="AI88" s="64">
        <f t="shared" si="115"/>
        <v>0</v>
      </c>
      <c r="AJ88" s="64">
        <f t="shared" si="115"/>
        <v>0</v>
      </c>
      <c r="AK88" s="64">
        <f t="shared" si="115"/>
        <v>0</v>
      </c>
      <c r="AL88" s="64">
        <f t="shared" si="115"/>
        <v>0</v>
      </c>
      <c r="AM88" s="64">
        <f t="shared" si="115"/>
        <v>0</v>
      </c>
      <c r="AN88" s="64">
        <f t="shared" si="115"/>
        <v>0</v>
      </c>
      <c r="AO88" s="64">
        <f t="shared" si="115"/>
        <v>0</v>
      </c>
      <c r="AP88" s="64">
        <f t="shared" si="115"/>
        <v>0</v>
      </c>
      <c r="AQ88" s="64">
        <f t="shared" si="115"/>
        <v>0</v>
      </c>
      <c r="AR88" s="64">
        <f t="shared" si="115"/>
        <v>0</v>
      </c>
      <c r="AS88" s="64">
        <f t="shared" si="115"/>
        <v>0</v>
      </c>
      <c r="AT88" s="64">
        <f t="shared" si="115"/>
        <v>0</v>
      </c>
      <c r="AU88" s="64">
        <f t="shared" si="115"/>
        <v>0</v>
      </c>
      <c r="AV88" s="64">
        <f t="shared" si="115"/>
        <v>0</v>
      </c>
      <c r="AW88" s="64">
        <f t="shared" si="115"/>
        <v>0</v>
      </c>
      <c r="AX88" s="64">
        <f t="shared" si="115"/>
        <v>0</v>
      </c>
      <c r="AY88" s="64">
        <f t="shared" si="115"/>
        <v>0</v>
      </c>
      <c r="AZ88" s="64">
        <f t="shared" si="115"/>
        <v>0</v>
      </c>
      <c r="BA88" s="64">
        <f t="shared" si="115"/>
        <v>0</v>
      </c>
      <c r="BB88" s="58" t="s">
        <v>231</v>
      </c>
      <c r="BC88" s="63"/>
      <c r="BD88" s="63"/>
      <c r="BE88" s="85">
        <v>2016</v>
      </c>
      <c r="BF88" s="63"/>
      <c r="BG88" s="63"/>
    </row>
    <row r="89" spans="1:59" s="77" customFormat="1" ht="22.2" customHeight="1">
      <c r="A89" s="347" t="s">
        <v>48</v>
      </c>
      <c r="B89" s="60"/>
      <c r="C89" s="59"/>
      <c r="D89" s="59">
        <f t="shared" si="109"/>
        <v>0</v>
      </c>
      <c r="E89" s="59"/>
      <c r="F89" s="59"/>
      <c r="G89" s="59"/>
      <c r="H89" s="59"/>
      <c r="I89" s="59"/>
      <c r="J89" s="59"/>
      <c r="K89" s="59"/>
      <c r="L89" s="240"/>
      <c r="M89" s="59"/>
      <c r="N89" s="59"/>
      <c r="O89" s="59"/>
      <c r="P89" s="59"/>
      <c r="Q89" s="59"/>
      <c r="R89" s="59"/>
      <c r="S89" s="59"/>
      <c r="T89" s="59"/>
      <c r="U89" s="59"/>
      <c r="V89" s="59"/>
      <c r="W89" s="59"/>
      <c r="X89" s="59"/>
      <c r="Y89" s="59"/>
      <c r="Z89" s="59"/>
      <c r="AA89" s="59"/>
      <c r="AB89" s="59"/>
      <c r="AC89" s="59"/>
      <c r="AD89" s="59"/>
      <c r="AE89" s="59"/>
      <c r="AF89" s="59"/>
      <c r="AG89" s="245"/>
      <c r="AH89" s="59"/>
      <c r="AI89" s="59"/>
      <c r="AJ89" s="59"/>
      <c r="AK89" s="59"/>
      <c r="AL89" s="59"/>
      <c r="AM89" s="59"/>
      <c r="AN89" s="59"/>
      <c r="AO89" s="59"/>
      <c r="AP89" s="59"/>
      <c r="AQ89" s="59"/>
      <c r="AR89" s="59"/>
      <c r="AS89" s="59"/>
      <c r="AT89" s="59"/>
      <c r="AU89" s="59"/>
      <c r="AV89" s="59"/>
      <c r="AW89" s="59"/>
      <c r="AX89" s="59"/>
      <c r="AY89" s="59"/>
      <c r="AZ89" s="59"/>
      <c r="BA89" s="59"/>
      <c r="BB89" s="58" t="s">
        <v>231</v>
      </c>
      <c r="BC89" s="57"/>
      <c r="BD89" s="57"/>
      <c r="BE89" s="85">
        <v>2016</v>
      </c>
      <c r="BF89" s="57"/>
      <c r="BG89" s="57"/>
    </row>
    <row r="90" spans="1:59" s="77" customFormat="1" ht="22.2" customHeight="1">
      <c r="A90" s="347" t="s">
        <v>48</v>
      </c>
      <c r="B90" s="60"/>
      <c r="C90" s="59"/>
      <c r="D90" s="59">
        <f t="shared" si="109"/>
        <v>0</v>
      </c>
      <c r="E90" s="59"/>
      <c r="F90" s="59"/>
      <c r="G90" s="59"/>
      <c r="H90" s="59"/>
      <c r="I90" s="59"/>
      <c r="J90" s="59"/>
      <c r="K90" s="59"/>
      <c r="L90" s="240"/>
      <c r="M90" s="59"/>
      <c r="N90" s="59"/>
      <c r="O90" s="59"/>
      <c r="P90" s="59"/>
      <c r="Q90" s="59"/>
      <c r="R90" s="59"/>
      <c r="S90" s="59"/>
      <c r="T90" s="59"/>
      <c r="U90" s="59"/>
      <c r="V90" s="59"/>
      <c r="W90" s="59"/>
      <c r="X90" s="59"/>
      <c r="Y90" s="59"/>
      <c r="Z90" s="59"/>
      <c r="AA90" s="59"/>
      <c r="AB90" s="59"/>
      <c r="AC90" s="59"/>
      <c r="AD90" s="59"/>
      <c r="AE90" s="59"/>
      <c r="AF90" s="59"/>
      <c r="AG90" s="245"/>
      <c r="AH90" s="59"/>
      <c r="AI90" s="59"/>
      <c r="AJ90" s="59"/>
      <c r="AK90" s="59"/>
      <c r="AL90" s="59"/>
      <c r="AM90" s="59"/>
      <c r="AN90" s="59"/>
      <c r="AO90" s="59"/>
      <c r="AP90" s="59"/>
      <c r="AQ90" s="59"/>
      <c r="AR90" s="59"/>
      <c r="AS90" s="59"/>
      <c r="AT90" s="59"/>
      <c r="AU90" s="59"/>
      <c r="AV90" s="59"/>
      <c r="AW90" s="59"/>
      <c r="AX90" s="59"/>
      <c r="AY90" s="59"/>
      <c r="AZ90" s="59"/>
      <c r="BA90" s="59"/>
      <c r="BB90" s="58" t="s">
        <v>231</v>
      </c>
      <c r="BC90" s="57"/>
      <c r="BD90" s="57"/>
      <c r="BE90" s="85">
        <v>2016</v>
      </c>
      <c r="BF90" s="57"/>
      <c r="BG90" s="57"/>
    </row>
    <row r="91" spans="1:59" s="101" customFormat="1" ht="22.2" customHeight="1">
      <c r="A91" s="350">
        <v>1</v>
      </c>
      <c r="B91" s="254" t="s">
        <v>206</v>
      </c>
      <c r="C91" s="93">
        <f>SUM(C92,C95)</f>
        <v>0</v>
      </c>
      <c r="D91" s="93">
        <f>SUM(D92+D95)</f>
        <v>0</v>
      </c>
      <c r="E91" s="93">
        <f t="shared" ref="E91:K91" si="116">SUM(E92,E95)</f>
        <v>0</v>
      </c>
      <c r="F91" s="93">
        <f t="shared" si="116"/>
        <v>0</v>
      </c>
      <c r="G91" s="93">
        <f t="shared" si="116"/>
        <v>0</v>
      </c>
      <c r="H91" s="93">
        <f t="shared" si="116"/>
        <v>0</v>
      </c>
      <c r="I91" s="64">
        <f t="shared" si="116"/>
        <v>0</v>
      </c>
      <c r="J91" s="64">
        <f t="shared" si="116"/>
        <v>0</v>
      </c>
      <c r="K91" s="64">
        <f t="shared" si="116"/>
        <v>0</v>
      </c>
      <c r="L91" s="240"/>
      <c r="M91" s="64">
        <f t="shared" ref="M91:AF91" si="117">SUM(M92,M95)</f>
        <v>0</v>
      </c>
      <c r="N91" s="64">
        <f t="shared" si="117"/>
        <v>0</v>
      </c>
      <c r="O91" s="64">
        <f t="shared" si="117"/>
        <v>0</v>
      </c>
      <c r="P91" s="93">
        <f t="shared" si="117"/>
        <v>0</v>
      </c>
      <c r="Q91" s="64">
        <f t="shared" si="117"/>
        <v>0</v>
      </c>
      <c r="R91" s="64">
        <f t="shared" si="117"/>
        <v>0</v>
      </c>
      <c r="S91" s="64">
        <f t="shared" si="117"/>
        <v>0</v>
      </c>
      <c r="T91" s="64">
        <f t="shared" si="117"/>
        <v>0</v>
      </c>
      <c r="U91" s="93">
        <f t="shared" si="117"/>
        <v>0</v>
      </c>
      <c r="V91" s="64">
        <f t="shared" si="117"/>
        <v>0</v>
      </c>
      <c r="W91" s="64">
        <f t="shared" si="117"/>
        <v>0</v>
      </c>
      <c r="X91" s="64">
        <f t="shared" si="117"/>
        <v>0</v>
      </c>
      <c r="Y91" s="93">
        <f t="shared" si="117"/>
        <v>0</v>
      </c>
      <c r="Z91" s="64">
        <f t="shared" si="117"/>
        <v>0</v>
      </c>
      <c r="AA91" s="64">
        <f t="shared" si="117"/>
        <v>0</v>
      </c>
      <c r="AB91" s="64">
        <f t="shared" si="117"/>
        <v>0</v>
      </c>
      <c r="AC91" s="64">
        <f t="shared" si="117"/>
        <v>0</v>
      </c>
      <c r="AD91" s="64">
        <f t="shared" si="117"/>
        <v>0</v>
      </c>
      <c r="AE91" s="64">
        <f t="shared" si="117"/>
        <v>0</v>
      </c>
      <c r="AF91" s="64">
        <f t="shared" si="117"/>
        <v>0</v>
      </c>
      <c r="AG91" s="245"/>
      <c r="AH91" s="64">
        <f t="shared" ref="AH91:BA91" si="118">SUM(AH92,AH95)</f>
        <v>0</v>
      </c>
      <c r="AI91" s="64">
        <f t="shared" si="118"/>
        <v>0</v>
      </c>
      <c r="AJ91" s="64">
        <f t="shared" si="118"/>
        <v>0</v>
      </c>
      <c r="AK91" s="64">
        <f t="shared" si="118"/>
        <v>0</v>
      </c>
      <c r="AL91" s="64">
        <f t="shared" si="118"/>
        <v>0</v>
      </c>
      <c r="AM91" s="64">
        <f t="shared" si="118"/>
        <v>0</v>
      </c>
      <c r="AN91" s="64">
        <f t="shared" si="118"/>
        <v>0</v>
      </c>
      <c r="AO91" s="64">
        <f t="shared" si="118"/>
        <v>0</v>
      </c>
      <c r="AP91" s="64">
        <f t="shared" si="118"/>
        <v>0</v>
      </c>
      <c r="AQ91" s="64">
        <f t="shared" si="118"/>
        <v>0</v>
      </c>
      <c r="AR91" s="64">
        <f t="shared" si="118"/>
        <v>0</v>
      </c>
      <c r="AS91" s="93">
        <f t="shared" si="118"/>
        <v>0</v>
      </c>
      <c r="AT91" s="93">
        <f t="shared" si="118"/>
        <v>0</v>
      </c>
      <c r="AU91" s="64">
        <f t="shared" si="118"/>
        <v>0</v>
      </c>
      <c r="AV91" s="64">
        <f t="shared" si="118"/>
        <v>0</v>
      </c>
      <c r="AW91" s="64">
        <f t="shared" si="118"/>
        <v>0</v>
      </c>
      <c r="AX91" s="64">
        <f t="shared" si="118"/>
        <v>0</v>
      </c>
      <c r="AY91" s="64">
        <f t="shared" si="118"/>
        <v>0</v>
      </c>
      <c r="AZ91" s="64">
        <f t="shared" si="118"/>
        <v>0</v>
      </c>
      <c r="BA91" s="64">
        <f t="shared" si="118"/>
        <v>0</v>
      </c>
      <c r="BB91" s="58" t="s">
        <v>231</v>
      </c>
      <c r="BC91" s="63"/>
      <c r="BD91" s="92"/>
      <c r="BE91" s="85">
        <v>2016</v>
      </c>
      <c r="BF91" s="91"/>
      <c r="BG91" s="91"/>
    </row>
    <row r="92" spans="1:59" s="98" customFormat="1" ht="22.2" customHeight="1">
      <c r="A92" s="346" t="s">
        <v>51</v>
      </c>
      <c r="B92" s="65" t="s">
        <v>480</v>
      </c>
      <c r="C92" s="64"/>
      <c r="D92" s="64">
        <f t="shared" ref="D92:D97" si="119">SUM(E92:BA92)</f>
        <v>0</v>
      </c>
      <c r="E92" s="64">
        <f t="shared" ref="E92:K92" si="120">SUM(E93:E94)</f>
        <v>0</v>
      </c>
      <c r="F92" s="64">
        <f t="shared" si="120"/>
        <v>0</v>
      </c>
      <c r="G92" s="64">
        <f t="shared" si="120"/>
        <v>0</v>
      </c>
      <c r="H92" s="64">
        <f t="shared" si="120"/>
        <v>0</v>
      </c>
      <c r="I92" s="64">
        <f t="shared" si="120"/>
        <v>0</v>
      </c>
      <c r="J92" s="64">
        <f t="shared" si="120"/>
        <v>0</v>
      </c>
      <c r="K92" s="64">
        <f t="shared" si="120"/>
        <v>0</v>
      </c>
      <c r="L92" s="240"/>
      <c r="M92" s="64">
        <f t="shared" ref="M92:AF92" si="121">SUM(M93:M94)</f>
        <v>0</v>
      </c>
      <c r="N92" s="64">
        <f t="shared" si="121"/>
        <v>0</v>
      </c>
      <c r="O92" s="64">
        <f t="shared" si="121"/>
        <v>0</v>
      </c>
      <c r="P92" s="64">
        <f t="shared" si="121"/>
        <v>0</v>
      </c>
      <c r="Q92" s="64">
        <f t="shared" si="121"/>
        <v>0</v>
      </c>
      <c r="R92" s="64">
        <f t="shared" si="121"/>
        <v>0</v>
      </c>
      <c r="S92" s="64">
        <f t="shared" si="121"/>
        <v>0</v>
      </c>
      <c r="T92" s="64">
        <f t="shared" si="121"/>
        <v>0</v>
      </c>
      <c r="U92" s="64">
        <f t="shared" si="121"/>
        <v>0</v>
      </c>
      <c r="V92" s="64">
        <f t="shared" si="121"/>
        <v>0</v>
      </c>
      <c r="W92" s="64">
        <f t="shared" si="121"/>
        <v>0</v>
      </c>
      <c r="X92" s="64">
        <f t="shared" si="121"/>
        <v>0</v>
      </c>
      <c r="Y92" s="64">
        <f t="shared" si="121"/>
        <v>0</v>
      </c>
      <c r="Z92" s="64">
        <f t="shared" si="121"/>
        <v>0</v>
      </c>
      <c r="AA92" s="64">
        <f t="shared" si="121"/>
        <v>0</v>
      </c>
      <c r="AB92" s="64">
        <f t="shared" si="121"/>
        <v>0</v>
      </c>
      <c r="AC92" s="64">
        <f t="shared" si="121"/>
        <v>0</v>
      </c>
      <c r="AD92" s="64">
        <f t="shared" si="121"/>
        <v>0</v>
      </c>
      <c r="AE92" s="64">
        <f t="shared" si="121"/>
        <v>0</v>
      </c>
      <c r="AF92" s="64">
        <f t="shared" si="121"/>
        <v>0</v>
      </c>
      <c r="AG92" s="245"/>
      <c r="AH92" s="64">
        <f t="shared" ref="AH92:BA92" si="122">SUM(AH93:AH94)</f>
        <v>0</v>
      </c>
      <c r="AI92" s="64">
        <f t="shared" si="122"/>
        <v>0</v>
      </c>
      <c r="AJ92" s="64">
        <f t="shared" si="122"/>
        <v>0</v>
      </c>
      <c r="AK92" s="64">
        <f t="shared" si="122"/>
        <v>0</v>
      </c>
      <c r="AL92" s="64">
        <f t="shared" si="122"/>
        <v>0</v>
      </c>
      <c r="AM92" s="64">
        <f t="shared" si="122"/>
        <v>0</v>
      </c>
      <c r="AN92" s="64">
        <f t="shared" si="122"/>
        <v>0</v>
      </c>
      <c r="AO92" s="64">
        <f t="shared" si="122"/>
        <v>0</v>
      </c>
      <c r="AP92" s="64">
        <f t="shared" si="122"/>
        <v>0</v>
      </c>
      <c r="AQ92" s="64">
        <f t="shared" si="122"/>
        <v>0</v>
      </c>
      <c r="AR92" s="64">
        <f t="shared" si="122"/>
        <v>0</v>
      </c>
      <c r="AS92" s="64">
        <f t="shared" si="122"/>
        <v>0</v>
      </c>
      <c r="AT92" s="64">
        <f t="shared" si="122"/>
        <v>0</v>
      </c>
      <c r="AU92" s="64">
        <f t="shared" si="122"/>
        <v>0</v>
      </c>
      <c r="AV92" s="64">
        <f t="shared" si="122"/>
        <v>0</v>
      </c>
      <c r="AW92" s="64">
        <f t="shared" si="122"/>
        <v>0</v>
      </c>
      <c r="AX92" s="64">
        <f t="shared" si="122"/>
        <v>0</v>
      </c>
      <c r="AY92" s="64">
        <f t="shared" si="122"/>
        <v>0</v>
      </c>
      <c r="AZ92" s="64">
        <f t="shared" si="122"/>
        <v>0</v>
      </c>
      <c r="BA92" s="64">
        <f t="shared" si="122"/>
        <v>0</v>
      </c>
      <c r="BB92" s="58" t="s">
        <v>231</v>
      </c>
      <c r="BC92" s="63"/>
      <c r="BD92" s="63"/>
      <c r="BE92" s="85">
        <v>2016</v>
      </c>
      <c r="BF92" s="63"/>
      <c r="BG92" s="63"/>
    </row>
    <row r="93" spans="1:59" s="86" customFormat="1" ht="22.2" customHeight="1">
      <c r="A93" s="346" t="s">
        <v>51</v>
      </c>
      <c r="B93" s="67"/>
      <c r="C93" s="89"/>
      <c r="D93" s="89">
        <f t="shared" si="119"/>
        <v>0</v>
      </c>
      <c r="E93" s="89"/>
      <c r="F93" s="89"/>
      <c r="G93" s="89"/>
      <c r="H93" s="89"/>
      <c r="I93" s="59"/>
      <c r="J93" s="59"/>
      <c r="K93" s="59"/>
      <c r="L93" s="240"/>
      <c r="M93" s="59"/>
      <c r="N93" s="59"/>
      <c r="O93" s="59"/>
      <c r="P93" s="89"/>
      <c r="Q93" s="59"/>
      <c r="R93" s="59"/>
      <c r="S93" s="59"/>
      <c r="T93" s="59"/>
      <c r="U93" s="89"/>
      <c r="V93" s="59"/>
      <c r="W93" s="59"/>
      <c r="X93" s="59"/>
      <c r="Y93" s="89"/>
      <c r="Z93" s="59"/>
      <c r="AA93" s="59"/>
      <c r="AB93" s="59"/>
      <c r="AC93" s="59"/>
      <c r="AD93" s="59"/>
      <c r="AE93" s="59"/>
      <c r="AF93" s="59"/>
      <c r="AG93" s="245"/>
      <c r="AH93" s="59"/>
      <c r="AI93" s="59"/>
      <c r="AJ93" s="59"/>
      <c r="AK93" s="59"/>
      <c r="AL93" s="59"/>
      <c r="AM93" s="59"/>
      <c r="AN93" s="59"/>
      <c r="AO93" s="59"/>
      <c r="AP93" s="59"/>
      <c r="AQ93" s="59"/>
      <c r="AR93" s="59"/>
      <c r="AS93" s="89"/>
      <c r="AT93" s="89"/>
      <c r="AU93" s="59"/>
      <c r="AV93" s="59"/>
      <c r="AW93" s="59"/>
      <c r="AX93" s="59"/>
      <c r="AY93" s="59"/>
      <c r="AZ93" s="59"/>
      <c r="BA93" s="59"/>
      <c r="BB93" s="58" t="s">
        <v>231</v>
      </c>
      <c r="BC93" s="57"/>
      <c r="BD93" s="96"/>
      <c r="BE93" s="85">
        <v>2016</v>
      </c>
      <c r="BF93" s="87"/>
      <c r="BG93" s="87"/>
    </row>
    <row r="94" spans="1:59" s="86" customFormat="1" ht="22.2" customHeight="1">
      <c r="A94" s="346" t="s">
        <v>51</v>
      </c>
      <c r="B94" s="67"/>
      <c r="C94" s="89"/>
      <c r="D94" s="89">
        <f t="shared" si="119"/>
        <v>0</v>
      </c>
      <c r="E94" s="89"/>
      <c r="F94" s="89"/>
      <c r="G94" s="89"/>
      <c r="H94" s="89"/>
      <c r="I94" s="59"/>
      <c r="J94" s="59"/>
      <c r="K94" s="59"/>
      <c r="L94" s="240"/>
      <c r="M94" s="59"/>
      <c r="N94" s="59"/>
      <c r="O94" s="59"/>
      <c r="P94" s="89"/>
      <c r="Q94" s="59"/>
      <c r="R94" s="59"/>
      <c r="S94" s="59"/>
      <c r="T94" s="59"/>
      <c r="U94" s="89"/>
      <c r="V94" s="59"/>
      <c r="W94" s="59"/>
      <c r="X94" s="59"/>
      <c r="Y94" s="89"/>
      <c r="Z94" s="59"/>
      <c r="AA94" s="59"/>
      <c r="AB94" s="59"/>
      <c r="AC94" s="59"/>
      <c r="AD94" s="59"/>
      <c r="AE94" s="59"/>
      <c r="AF94" s="59"/>
      <c r="AG94" s="245"/>
      <c r="AH94" s="59"/>
      <c r="AI94" s="59"/>
      <c r="AJ94" s="59"/>
      <c r="AK94" s="59"/>
      <c r="AL94" s="59"/>
      <c r="AM94" s="59"/>
      <c r="AN94" s="59"/>
      <c r="AO94" s="59"/>
      <c r="AP94" s="59"/>
      <c r="AQ94" s="59"/>
      <c r="AR94" s="59"/>
      <c r="AS94" s="89"/>
      <c r="AT94" s="89"/>
      <c r="AU94" s="59"/>
      <c r="AV94" s="59"/>
      <c r="AW94" s="59"/>
      <c r="AX94" s="59"/>
      <c r="AY94" s="59"/>
      <c r="AZ94" s="59"/>
      <c r="BA94" s="59"/>
      <c r="BB94" s="58" t="s">
        <v>231</v>
      </c>
      <c r="BC94" s="57"/>
      <c r="BD94" s="96"/>
      <c r="BE94" s="85">
        <v>2016</v>
      </c>
      <c r="BF94" s="87"/>
      <c r="BG94" s="87"/>
    </row>
    <row r="95" spans="1:59" s="98" customFormat="1" ht="22.2" customHeight="1">
      <c r="A95" s="346" t="s">
        <v>51</v>
      </c>
      <c r="B95" s="65" t="s">
        <v>481</v>
      </c>
      <c r="C95" s="64"/>
      <c r="D95" s="64">
        <f t="shared" si="119"/>
        <v>0</v>
      </c>
      <c r="E95" s="64">
        <f t="shared" ref="E95:K95" si="123">SUM(E96:E97)</f>
        <v>0</v>
      </c>
      <c r="F95" s="64">
        <f t="shared" si="123"/>
        <v>0</v>
      </c>
      <c r="G95" s="64">
        <f t="shared" si="123"/>
        <v>0</v>
      </c>
      <c r="H95" s="64">
        <f t="shared" si="123"/>
        <v>0</v>
      </c>
      <c r="I95" s="64">
        <f t="shared" si="123"/>
        <v>0</v>
      </c>
      <c r="J95" s="64">
        <f t="shared" si="123"/>
        <v>0</v>
      </c>
      <c r="K95" s="64">
        <f t="shared" si="123"/>
        <v>0</v>
      </c>
      <c r="L95" s="240"/>
      <c r="M95" s="64">
        <f t="shared" ref="M95:AF95" si="124">SUM(M96:M97)</f>
        <v>0</v>
      </c>
      <c r="N95" s="64">
        <f t="shared" si="124"/>
        <v>0</v>
      </c>
      <c r="O95" s="64">
        <f t="shared" si="124"/>
        <v>0</v>
      </c>
      <c r="P95" s="64">
        <f t="shared" si="124"/>
        <v>0</v>
      </c>
      <c r="Q95" s="64">
        <f t="shared" si="124"/>
        <v>0</v>
      </c>
      <c r="R95" s="64">
        <f t="shared" si="124"/>
        <v>0</v>
      </c>
      <c r="S95" s="64">
        <f t="shared" si="124"/>
        <v>0</v>
      </c>
      <c r="T95" s="64">
        <f t="shared" si="124"/>
        <v>0</v>
      </c>
      <c r="U95" s="64">
        <f t="shared" si="124"/>
        <v>0</v>
      </c>
      <c r="V95" s="64">
        <f t="shared" si="124"/>
        <v>0</v>
      </c>
      <c r="W95" s="64">
        <f t="shared" si="124"/>
        <v>0</v>
      </c>
      <c r="X95" s="64">
        <f t="shared" si="124"/>
        <v>0</v>
      </c>
      <c r="Y95" s="64">
        <f t="shared" si="124"/>
        <v>0</v>
      </c>
      <c r="Z95" s="64">
        <f t="shared" si="124"/>
        <v>0</v>
      </c>
      <c r="AA95" s="64">
        <f t="shared" si="124"/>
        <v>0</v>
      </c>
      <c r="AB95" s="64">
        <f t="shared" si="124"/>
        <v>0</v>
      </c>
      <c r="AC95" s="64">
        <f t="shared" si="124"/>
        <v>0</v>
      </c>
      <c r="AD95" s="64">
        <f t="shared" si="124"/>
        <v>0</v>
      </c>
      <c r="AE95" s="64">
        <f t="shared" si="124"/>
        <v>0</v>
      </c>
      <c r="AF95" s="64">
        <f t="shared" si="124"/>
        <v>0</v>
      </c>
      <c r="AG95" s="245"/>
      <c r="AH95" s="64">
        <f t="shared" ref="AH95:BA95" si="125">SUM(AH96:AH97)</f>
        <v>0</v>
      </c>
      <c r="AI95" s="64">
        <f t="shared" si="125"/>
        <v>0</v>
      </c>
      <c r="AJ95" s="64">
        <f t="shared" si="125"/>
        <v>0</v>
      </c>
      <c r="AK95" s="64">
        <f t="shared" si="125"/>
        <v>0</v>
      </c>
      <c r="AL95" s="64">
        <f t="shared" si="125"/>
        <v>0</v>
      </c>
      <c r="AM95" s="64">
        <f t="shared" si="125"/>
        <v>0</v>
      </c>
      <c r="AN95" s="64">
        <f t="shared" si="125"/>
        <v>0</v>
      </c>
      <c r="AO95" s="64">
        <f t="shared" si="125"/>
        <v>0</v>
      </c>
      <c r="AP95" s="64">
        <f t="shared" si="125"/>
        <v>0</v>
      </c>
      <c r="AQ95" s="64">
        <f t="shared" si="125"/>
        <v>0</v>
      </c>
      <c r="AR95" s="64">
        <f t="shared" si="125"/>
        <v>0</v>
      </c>
      <c r="AS95" s="64">
        <f t="shared" si="125"/>
        <v>0</v>
      </c>
      <c r="AT95" s="64">
        <f t="shared" si="125"/>
        <v>0</v>
      </c>
      <c r="AU95" s="64">
        <f t="shared" si="125"/>
        <v>0</v>
      </c>
      <c r="AV95" s="64">
        <f t="shared" si="125"/>
        <v>0</v>
      </c>
      <c r="AW95" s="64">
        <f t="shared" si="125"/>
        <v>0</v>
      </c>
      <c r="AX95" s="64">
        <f t="shared" si="125"/>
        <v>0</v>
      </c>
      <c r="AY95" s="64">
        <f t="shared" si="125"/>
        <v>0</v>
      </c>
      <c r="AZ95" s="64">
        <f t="shared" si="125"/>
        <v>0</v>
      </c>
      <c r="BA95" s="64">
        <f t="shared" si="125"/>
        <v>0</v>
      </c>
      <c r="BB95" s="58" t="s">
        <v>231</v>
      </c>
      <c r="BC95" s="63"/>
      <c r="BD95" s="63"/>
      <c r="BE95" s="85">
        <v>2016</v>
      </c>
      <c r="BF95" s="63"/>
      <c r="BG95" s="63"/>
    </row>
    <row r="96" spans="1:59" s="77" customFormat="1" ht="22.2" customHeight="1">
      <c r="A96" s="347" t="s">
        <v>51</v>
      </c>
      <c r="B96" s="60"/>
      <c r="C96" s="59"/>
      <c r="D96" s="59">
        <f t="shared" si="119"/>
        <v>0</v>
      </c>
      <c r="E96" s="59"/>
      <c r="F96" s="59"/>
      <c r="G96" s="59"/>
      <c r="H96" s="59"/>
      <c r="I96" s="59"/>
      <c r="J96" s="59"/>
      <c r="K96" s="59"/>
      <c r="L96" s="240"/>
      <c r="M96" s="59"/>
      <c r="N96" s="59"/>
      <c r="O96" s="59"/>
      <c r="P96" s="59"/>
      <c r="Q96" s="59"/>
      <c r="R96" s="59"/>
      <c r="S96" s="59"/>
      <c r="T96" s="59"/>
      <c r="U96" s="59"/>
      <c r="V96" s="59"/>
      <c r="W96" s="59"/>
      <c r="X96" s="59"/>
      <c r="Y96" s="59"/>
      <c r="Z96" s="59"/>
      <c r="AA96" s="59"/>
      <c r="AB96" s="59"/>
      <c r="AC96" s="59"/>
      <c r="AD96" s="59"/>
      <c r="AE96" s="59"/>
      <c r="AF96" s="59"/>
      <c r="AG96" s="245"/>
      <c r="AH96" s="59"/>
      <c r="AI96" s="59"/>
      <c r="AJ96" s="59"/>
      <c r="AK96" s="59"/>
      <c r="AL96" s="59"/>
      <c r="AM96" s="59"/>
      <c r="AN96" s="59"/>
      <c r="AO96" s="59"/>
      <c r="AP96" s="59"/>
      <c r="AQ96" s="59"/>
      <c r="AR96" s="59"/>
      <c r="AS96" s="59"/>
      <c r="AT96" s="59"/>
      <c r="AU96" s="59"/>
      <c r="AV96" s="59"/>
      <c r="AW96" s="59"/>
      <c r="AX96" s="59"/>
      <c r="AY96" s="59"/>
      <c r="AZ96" s="59"/>
      <c r="BA96" s="59"/>
      <c r="BB96" s="58" t="s">
        <v>231</v>
      </c>
      <c r="BC96" s="57"/>
      <c r="BD96" s="57"/>
      <c r="BE96" s="85">
        <v>2016</v>
      </c>
      <c r="BF96" s="57"/>
      <c r="BG96" s="57"/>
    </row>
    <row r="97" spans="1:59" s="77" customFormat="1" ht="22.2" customHeight="1">
      <c r="A97" s="347" t="s">
        <v>51</v>
      </c>
      <c r="B97" s="60"/>
      <c r="C97" s="59"/>
      <c r="D97" s="59">
        <f t="shared" si="119"/>
        <v>0</v>
      </c>
      <c r="E97" s="59"/>
      <c r="F97" s="59"/>
      <c r="G97" s="59"/>
      <c r="H97" s="59"/>
      <c r="I97" s="59"/>
      <c r="J97" s="59"/>
      <c r="K97" s="59"/>
      <c r="L97" s="240"/>
      <c r="M97" s="59"/>
      <c r="N97" s="59"/>
      <c r="O97" s="59"/>
      <c r="P97" s="59"/>
      <c r="Q97" s="59"/>
      <c r="R97" s="59"/>
      <c r="S97" s="59"/>
      <c r="T97" s="59"/>
      <c r="U97" s="59"/>
      <c r="V97" s="59"/>
      <c r="W97" s="59"/>
      <c r="X97" s="59"/>
      <c r="Y97" s="59"/>
      <c r="Z97" s="59"/>
      <c r="AA97" s="59"/>
      <c r="AB97" s="59"/>
      <c r="AC97" s="59"/>
      <c r="AD97" s="59"/>
      <c r="AE97" s="59"/>
      <c r="AF97" s="59"/>
      <c r="AG97" s="245"/>
      <c r="AH97" s="59"/>
      <c r="AI97" s="59"/>
      <c r="AJ97" s="59"/>
      <c r="AK97" s="59"/>
      <c r="AL97" s="59"/>
      <c r="AM97" s="59"/>
      <c r="AN97" s="59"/>
      <c r="AO97" s="59"/>
      <c r="AP97" s="59"/>
      <c r="AQ97" s="59"/>
      <c r="AR97" s="59"/>
      <c r="AS97" s="59"/>
      <c r="AT97" s="59"/>
      <c r="AU97" s="59"/>
      <c r="AV97" s="59"/>
      <c r="AW97" s="59"/>
      <c r="AX97" s="59"/>
      <c r="AY97" s="59"/>
      <c r="AZ97" s="59"/>
      <c r="BA97" s="59"/>
      <c r="BB97" s="58" t="s">
        <v>231</v>
      </c>
      <c r="BC97" s="57"/>
      <c r="BD97" s="57"/>
      <c r="BE97" s="85">
        <v>2016</v>
      </c>
      <c r="BF97" s="57"/>
      <c r="BG97" s="57"/>
    </row>
    <row r="98" spans="1:59" s="84" customFormat="1" ht="22.2" customHeight="1">
      <c r="A98" s="346" t="s">
        <v>54</v>
      </c>
      <c r="B98" s="209" t="s">
        <v>490</v>
      </c>
      <c r="C98" s="64">
        <f>SUM(C99,C102)</f>
        <v>0</v>
      </c>
      <c r="D98" s="64">
        <f>SUM(D99+D102)</f>
        <v>0</v>
      </c>
      <c r="E98" s="64">
        <f t="shared" ref="E98:K98" si="126">SUM(E99,E102)</f>
        <v>0</v>
      </c>
      <c r="F98" s="64">
        <f t="shared" si="126"/>
        <v>0</v>
      </c>
      <c r="G98" s="64">
        <f t="shared" si="126"/>
        <v>0</v>
      </c>
      <c r="H98" s="64">
        <f t="shared" si="126"/>
        <v>0</v>
      </c>
      <c r="I98" s="64">
        <f t="shared" si="126"/>
        <v>0</v>
      </c>
      <c r="J98" s="64">
        <f t="shared" si="126"/>
        <v>0</v>
      </c>
      <c r="K98" s="64">
        <f t="shared" si="126"/>
        <v>0</v>
      </c>
      <c r="L98" s="240"/>
      <c r="M98" s="64">
        <f t="shared" ref="M98:AF98" si="127">SUM(M99,M102)</f>
        <v>0</v>
      </c>
      <c r="N98" s="64">
        <f t="shared" si="127"/>
        <v>0</v>
      </c>
      <c r="O98" s="64">
        <f t="shared" si="127"/>
        <v>0</v>
      </c>
      <c r="P98" s="64">
        <f t="shared" si="127"/>
        <v>0</v>
      </c>
      <c r="Q98" s="64">
        <f t="shared" si="127"/>
        <v>0</v>
      </c>
      <c r="R98" s="64">
        <f t="shared" si="127"/>
        <v>0</v>
      </c>
      <c r="S98" s="64">
        <f t="shared" si="127"/>
        <v>0</v>
      </c>
      <c r="T98" s="64">
        <f t="shared" si="127"/>
        <v>0</v>
      </c>
      <c r="U98" s="64">
        <f t="shared" si="127"/>
        <v>0</v>
      </c>
      <c r="V98" s="64">
        <f t="shared" si="127"/>
        <v>0</v>
      </c>
      <c r="W98" s="64">
        <f t="shared" si="127"/>
        <v>0</v>
      </c>
      <c r="X98" s="64">
        <f t="shared" si="127"/>
        <v>0</v>
      </c>
      <c r="Y98" s="64">
        <f t="shared" si="127"/>
        <v>0</v>
      </c>
      <c r="Z98" s="64">
        <f t="shared" si="127"/>
        <v>0</v>
      </c>
      <c r="AA98" s="64">
        <f t="shared" si="127"/>
        <v>0</v>
      </c>
      <c r="AB98" s="64">
        <f t="shared" si="127"/>
        <v>0</v>
      </c>
      <c r="AC98" s="64">
        <f t="shared" si="127"/>
        <v>0</v>
      </c>
      <c r="AD98" s="64">
        <f t="shared" si="127"/>
        <v>0</v>
      </c>
      <c r="AE98" s="64">
        <f t="shared" si="127"/>
        <v>0</v>
      </c>
      <c r="AF98" s="64">
        <f t="shared" si="127"/>
        <v>0</v>
      </c>
      <c r="AG98" s="245"/>
      <c r="AH98" s="64">
        <f t="shared" ref="AH98:BA98" si="128">SUM(AH99,AH102)</f>
        <v>0</v>
      </c>
      <c r="AI98" s="64">
        <f t="shared" si="128"/>
        <v>0</v>
      </c>
      <c r="AJ98" s="64">
        <f t="shared" si="128"/>
        <v>0</v>
      </c>
      <c r="AK98" s="64">
        <f t="shared" si="128"/>
        <v>0</v>
      </c>
      <c r="AL98" s="64">
        <f t="shared" si="128"/>
        <v>0</v>
      </c>
      <c r="AM98" s="64">
        <f t="shared" si="128"/>
        <v>0</v>
      </c>
      <c r="AN98" s="64">
        <f t="shared" si="128"/>
        <v>0</v>
      </c>
      <c r="AO98" s="64">
        <f t="shared" si="128"/>
        <v>0</v>
      </c>
      <c r="AP98" s="64">
        <f t="shared" si="128"/>
        <v>0</v>
      </c>
      <c r="AQ98" s="64">
        <f t="shared" si="128"/>
        <v>0</v>
      </c>
      <c r="AR98" s="64">
        <f t="shared" si="128"/>
        <v>0</v>
      </c>
      <c r="AS98" s="64">
        <f t="shared" si="128"/>
        <v>0</v>
      </c>
      <c r="AT98" s="64">
        <f t="shared" si="128"/>
        <v>0</v>
      </c>
      <c r="AU98" s="64">
        <f t="shared" si="128"/>
        <v>0</v>
      </c>
      <c r="AV98" s="64">
        <f t="shared" si="128"/>
        <v>0</v>
      </c>
      <c r="AW98" s="64">
        <f t="shared" si="128"/>
        <v>0</v>
      </c>
      <c r="AX98" s="64">
        <f t="shared" si="128"/>
        <v>0</v>
      </c>
      <c r="AY98" s="64">
        <f t="shared" si="128"/>
        <v>0</v>
      </c>
      <c r="AZ98" s="64">
        <f t="shared" si="128"/>
        <v>0</v>
      </c>
      <c r="BA98" s="64">
        <f t="shared" si="128"/>
        <v>0</v>
      </c>
      <c r="BB98" s="58" t="s">
        <v>231</v>
      </c>
      <c r="BC98" s="63"/>
      <c r="BD98" s="63"/>
      <c r="BE98" s="85">
        <v>2016</v>
      </c>
      <c r="BF98" s="63"/>
      <c r="BG98" s="63"/>
    </row>
    <row r="99" spans="1:59" s="98" customFormat="1" ht="22.2" customHeight="1">
      <c r="A99" s="346" t="s">
        <v>54</v>
      </c>
      <c r="B99" s="65" t="s">
        <v>480</v>
      </c>
      <c r="C99" s="64"/>
      <c r="D99" s="64">
        <f t="shared" ref="D99:D104" si="129">SUM(E99:BA99)</f>
        <v>0</v>
      </c>
      <c r="E99" s="64">
        <f t="shared" ref="E99:K99" si="130">SUM(E100:E101)</f>
        <v>0</v>
      </c>
      <c r="F99" s="64">
        <f t="shared" si="130"/>
        <v>0</v>
      </c>
      <c r="G99" s="64">
        <f t="shared" si="130"/>
        <v>0</v>
      </c>
      <c r="H99" s="64">
        <f t="shared" si="130"/>
        <v>0</v>
      </c>
      <c r="I99" s="64">
        <f t="shared" si="130"/>
        <v>0</v>
      </c>
      <c r="J99" s="64">
        <f t="shared" si="130"/>
        <v>0</v>
      </c>
      <c r="K99" s="64">
        <f t="shared" si="130"/>
        <v>0</v>
      </c>
      <c r="L99" s="240"/>
      <c r="M99" s="64">
        <f t="shared" ref="M99:AF99" si="131">SUM(M100:M101)</f>
        <v>0</v>
      </c>
      <c r="N99" s="64">
        <f t="shared" si="131"/>
        <v>0</v>
      </c>
      <c r="O99" s="64">
        <f t="shared" si="131"/>
        <v>0</v>
      </c>
      <c r="P99" s="64">
        <f t="shared" si="131"/>
        <v>0</v>
      </c>
      <c r="Q99" s="64">
        <f t="shared" si="131"/>
        <v>0</v>
      </c>
      <c r="R99" s="64">
        <f t="shared" si="131"/>
        <v>0</v>
      </c>
      <c r="S99" s="64">
        <f t="shared" si="131"/>
        <v>0</v>
      </c>
      <c r="T99" s="64">
        <f t="shared" si="131"/>
        <v>0</v>
      </c>
      <c r="U99" s="64">
        <f t="shared" si="131"/>
        <v>0</v>
      </c>
      <c r="V99" s="64">
        <f t="shared" si="131"/>
        <v>0</v>
      </c>
      <c r="W99" s="64">
        <f t="shared" si="131"/>
        <v>0</v>
      </c>
      <c r="X99" s="64">
        <f t="shared" si="131"/>
        <v>0</v>
      </c>
      <c r="Y99" s="64">
        <f t="shared" si="131"/>
        <v>0</v>
      </c>
      <c r="Z99" s="64">
        <f t="shared" si="131"/>
        <v>0</v>
      </c>
      <c r="AA99" s="64">
        <f t="shared" si="131"/>
        <v>0</v>
      </c>
      <c r="AB99" s="64">
        <f t="shared" si="131"/>
        <v>0</v>
      </c>
      <c r="AC99" s="64">
        <f t="shared" si="131"/>
        <v>0</v>
      </c>
      <c r="AD99" s="64">
        <f t="shared" si="131"/>
        <v>0</v>
      </c>
      <c r="AE99" s="64">
        <f t="shared" si="131"/>
        <v>0</v>
      </c>
      <c r="AF99" s="64">
        <f t="shared" si="131"/>
        <v>0</v>
      </c>
      <c r="AG99" s="245"/>
      <c r="AH99" s="64">
        <f t="shared" ref="AH99:BA99" si="132">SUM(AH100:AH101)</f>
        <v>0</v>
      </c>
      <c r="AI99" s="64">
        <f t="shared" si="132"/>
        <v>0</v>
      </c>
      <c r="AJ99" s="64">
        <f t="shared" si="132"/>
        <v>0</v>
      </c>
      <c r="AK99" s="64">
        <f t="shared" si="132"/>
        <v>0</v>
      </c>
      <c r="AL99" s="64">
        <f t="shared" si="132"/>
        <v>0</v>
      </c>
      <c r="AM99" s="64">
        <f t="shared" si="132"/>
        <v>0</v>
      </c>
      <c r="AN99" s="64">
        <f t="shared" si="132"/>
        <v>0</v>
      </c>
      <c r="AO99" s="64">
        <f t="shared" si="132"/>
        <v>0</v>
      </c>
      <c r="AP99" s="64">
        <f t="shared" si="132"/>
        <v>0</v>
      </c>
      <c r="AQ99" s="64">
        <f t="shared" si="132"/>
        <v>0</v>
      </c>
      <c r="AR99" s="64">
        <f t="shared" si="132"/>
        <v>0</v>
      </c>
      <c r="AS99" s="64">
        <f t="shared" si="132"/>
        <v>0</v>
      </c>
      <c r="AT99" s="64">
        <f t="shared" si="132"/>
        <v>0</v>
      </c>
      <c r="AU99" s="64">
        <f t="shared" si="132"/>
        <v>0</v>
      </c>
      <c r="AV99" s="64">
        <f t="shared" si="132"/>
        <v>0</v>
      </c>
      <c r="AW99" s="64">
        <f t="shared" si="132"/>
        <v>0</v>
      </c>
      <c r="AX99" s="64">
        <f t="shared" si="132"/>
        <v>0</v>
      </c>
      <c r="AY99" s="64">
        <f t="shared" si="132"/>
        <v>0</v>
      </c>
      <c r="AZ99" s="64">
        <f t="shared" si="132"/>
        <v>0</v>
      </c>
      <c r="BA99" s="64">
        <f t="shared" si="132"/>
        <v>0</v>
      </c>
      <c r="BB99" s="58" t="s">
        <v>231</v>
      </c>
      <c r="BC99" s="63"/>
      <c r="BD99" s="63"/>
      <c r="BE99" s="85">
        <v>2016</v>
      </c>
      <c r="BF99" s="63"/>
      <c r="BG99" s="63"/>
    </row>
    <row r="100" spans="1:59" s="77" customFormat="1" ht="22.2" customHeight="1">
      <c r="A100" s="347" t="s">
        <v>54</v>
      </c>
      <c r="B100" s="60"/>
      <c r="C100" s="59"/>
      <c r="D100" s="59">
        <f t="shared" si="129"/>
        <v>0</v>
      </c>
      <c r="E100" s="59"/>
      <c r="F100" s="59"/>
      <c r="G100" s="59"/>
      <c r="H100" s="59"/>
      <c r="I100" s="59"/>
      <c r="J100" s="59"/>
      <c r="K100" s="59"/>
      <c r="L100" s="240"/>
      <c r="M100" s="59"/>
      <c r="N100" s="59"/>
      <c r="O100" s="59"/>
      <c r="P100" s="59"/>
      <c r="Q100" s="59"/>
      <c r="R100" s="59"/>
      <c r="S100" s="59"/>
      <c r="T100" s="59"/>
      <c r="U100" s="59"/>
      <c r="V100" s="59"/>
      <c r="W100" s="59"/>
      <c r="X100" s="59"/>
      <c r="Y100" s="59"/>
      <c r="Z100" s="59"/>
      <c r="AA100" s="59"/>
      <c r="AB100" s="59"/>
      <c r="AC100" s="59"/>
      <c r="AD100" s="59"/>
      <c r="AE100" s="59"/>
      <c r="AF100" s="59"/>
      <c r="AG100" s="245"/>
      <c r="AH100" s="59"/>
      <c r="AI100" s="59"/>
      <c r="AJ100" s="59"/>
      <c r="AK100" s="59"/>
      <c r="AL100" s="59"/>
      <c r="AM100" s="59"/>
      <c r="AN100" s="59"/>
      <c r="AO100" s="59"/>
      <c r="AP100" s="59"/>
      <c r="AQ100" s="59"/>
      <c r="AR100" s="59"/>
      <c r="AS100" s="59"/>
      <c r="AT100" s="59"/>
      <c r="AU100" s="59"/>
      <c r="AV100" s="59"/>
      <c r="AW100" s="59"/>
      <c r="AX100" s="59"/>
      <c r="AY100" s="59"/>
      <c r="AZ100" s="59"/>
      <c r="BA100" s="59"/>
      <c r="BB100" s="58" t="s">
        <v>231</v>
      </c>
      <c r="BC100" s="57"/>
      <c r="BD100" s="57"/>
      <c r="BE100" s="85">
        <v>2016</v>
      </c>
      <c r="BF100" s="57"/>
      <c r="BG100" s="57"/>
    </row>
    <row r="101" spans="1:59" s="77" customFormat="1" ht="22.2" customHeight="1">
      <c r="A101" s="347" t="s">
        <v>54</v>
      </c>
      <c r="B101" s="60"/>
      <c r="C101" s="59"/>
      <c r="D101" s="59">
        <f t="shared" si="129"/>
        <v>0</v>
      </c>
      <c r="E101" s="59"/>
      <c r="F101" s="59"/>
      <c r="G101" s="59"/>
      <c r="H101" s="59"/>
      <c r="I101" s="59"/>
      <c r="J101" s="59"/>
      <c r="K101" s="59"/>
      <c r="L101" s="240"/>
      <c r="M101" s="59"/>
      <c r="N101" s="59"/>
      <c r="O101" s="59"/>
      <c r="P101" s="59"/>
      <c r="Q101" s="59"/>
      <c r="R101" s="59"/>
      <c r="S101" s="59"/>
      <c r="T101" s="59"/>
      <c r="U101" s="59"/>
      <c r="V101" s="59"/>
      <c r="W101" s="59"/>
      <c r="X101" s="59"/>
      <c r="Y101" s="59"/>
      <c r="Z101" s="59"/>
      <c r="AA101" s="59"/>
      <c r="AB101" s="59"/>
      <c r="AC101" s="59"/>
      <c r="AD101" s="59"/>
      <c r="AE101" s="59"/>
      <c r="AF101" s="59"/>
      <c r="AG101" s="245"/>
      <c r="AH101" s="59"/>
      <c r="AI101" s="59"/>
      <c r="AJ101" s="59"/>
      <c r="AK101" s="59"/>
      <c r="AL101" s="59"/>
      <c r="AM101" s="59"/>
      <c r="AN101" s="59"/>
      <c r="AO101" s="59"/>
      <c r="AP101" s="59"/>
      <c r="AQ101" s="59"/>
      <c r="AR101" s="59"/>
      <c r="AS101" s="59"/>
      <c r="AT101" s="59"/>
      <c r="AU101" s="59"/>
      <c r="AV101" s="59"/>
      <c r="AW101" s="59"/>
      <c r="AX101" s="59"/>
      <c r="AY101" s="59"/>
      <c r="AZ101" s="59"/>
      <c r="BA101" s="59"/>
      <c r="BB101" s="58" t="s">
        <v>231</v>
      </c>
      <c r="BC101" s="57"/>
      <c r="BD101" s="57"/>
      <c r="BE101" s="85">
        <v>2016</v>
      </c>
      <c r="BF101" s="57"/>
      <c r="BG101" s="57"/>
    </row>
    <row r="102" spans="1:59" s="98" customFormat="1" ht="22.2" customHeight="1">
      <c r="A102" s="346" t="s">
        <v>54</v>
      </c>
      <c r="B102" s="65" t="s">
        <v>481</v>
      </c>
      <c r="C102" s="64"/>
      <c r="D102" s="64">
        <f t="shared" si="129"/>
        <v>0</v>
      </c>
      <c r="E102" s="64">
        <f t="shared" ref="E102:K102" si="133">SUM(E103:E104)</f>
        <v>0</v>
      </c>
      <c r="F102" s="64">
        <f t="shared" si="133"/>
        <v>0</v>
      </c>
      <c r="G102" s="64">
        <f t="shared" si="133"/>
        <v>0</v>
      </c>
      <c r="H102" s="64">
        <f t="shared" si="133"/>
        <v>0</v>
      </c>
      <c r="I102" s="64">
        <f t="shared" si="133"/>
        <v>0</v>
      </c>
      <c r="J102" s="64">
        <f t="shared" si="133"/>
        <v>0</v>
      </c>
      <c r="K102" s="64">
        <f t="shared" si="133"/>
        <v>0</v>
      </c>
      <c r="L102" s="240"/>
      <c r="M102" s="64">
        <f t="shared" ref="M102:AF102" si="134">SUM(M103:M104)</f>
        <v>0</v>
      </c>
      <c r="N102" s="64">
        <f t="shared" si="134"/>
        <v>0</v>
      </c>
      <c r="O102" s="64">
        <f t="shared" si="134"/>
        <v>0</v>
      </c>
      <c r="P102" s="64">
        <f t="shared" si="134"/>
        <v>0</v>
      </c>
      <c r="Q102" s="64">
        <f t="shared" si="134"/>
        <v>0</v>
      </c>
      <c r="R102" s="64">
        <f t="shared" si="134"/>
        <v>0</v>
      </c>
      <c r="S102" s="64">
        <f t="shared" si="134"/>
        <v>0</v>
      </c>
      <c r="T102" s="64">
        <f t="shared" si="134"/>
        <v>0</v>
      </c>
      <c r="U102" s="64">
        <f t="shared" si="134"/>
        <v>0</v>
      </c>
      <c r="V102" s="64">
        <f t="shared" si="134"/>
        <v>0</v>
      </c>
      <c r="W102" s="64">
        <f t="shared" si="134"/>
        <v>0</v>
      </c>
      <c r="X102" s="64">
        <f t="shared" si="134"/>
        <v>0</v>
      </c>
      <c r="Y102" s="64">
        <f t="shared" si="134"/>
        <v>0</v>
      </c>
      <c r="Z102" s="64">
        <f t="shared" si="134"/>
        <v>0</v>
      </c>
      <c r="AA102" s="64">
        <f t="shared" si="134"/>
        <v>0</v>
      </c>
      <c r="AB102" s="64">
        <f t="shared" si="134"/>
        <v>0</v>
      </c>
      <c r="AC102" s="64">
        <f t="shared" si="134"/>
        <v>0</v>
      </c>
      <c r="AD102" s="64">
        <f t="shared" si="134"/>
        <v>0</v>
      </c>
      <c r="AE102" s="64">
        <f t="shared" si="134"/>
        <v>0</v>
      </c>
      <c r="AF102" s="64">
        <f t="shared" si="134"/>
        <v>0</v>
      </c>
      <c r="AG102" s="245"/>
      <c r="AH102" s="64">
        <f t="shared" ref="AH102:BA102" si="135">SUM(AH103:AH104)</f>
        <v>0</v>
      </c>
      <c r="AI102" s="64">
        <f t="shared" si="135"/>
        <v>0</v>
      </c>
      <c r="AJ102" s="64">
        <f t="shared" si="135"/>
        <v>0</v>
      </c>
      <c r="AK102" s="64">
        <f t="shared" si="135"/>
        <v>0</v>
      </c>
      <c r="AL102" s="64">
        <f t="shared" si="135"/>
        <v>0</v>
      </c>
      <c r="AM102" s="64">
        <f t="shared" si="135"/>
        <v>0</v>
      </c>
      <c r="AN102" s="64">
        <f t="shared" si="135"/>
        <v>0</v>
      </c>
      <c r="AO102" s="64">
        <f t="shared" si="135"/>
        <v>0</v>
      </c>
      <c r="AP102" s="64">
        <f t="shared" si="135"/>
        <v>0</v>
      </c>
      <c r="AQ102" s="64">
        <f t="shared" si="135"/>
        <v>0</v>
      </c>
      <c r="AR102" s="64">
        <f t="shared" si="135"/>
        <v>0</v>
      </c>
      <c r="AS102" s="64">
        <f t="shared" si="135"/>
        <v>0</v>
      </c>
      <c r="AT102" s="64">
        <f t="shared" si="135"/>
        <v>0</v>
      </c>
      <c r="AU102" s="64">
        <f t="shared" si="135"/>
        <v>0</v>
      </c>
      <c r="AV102" s="64">
        <f t="shared" si="135"/>
        <v>0</v>
      </c>
      <c r="AW102" s="64">
        <f t="shared" si="135"/>
        <v>0</v>
      </c>
      <c r="AX102" s="64">
        <f t="shared" si="135"/>
        <v>0</v>
      </c>
      <c r="AY102" s="64">
        <f t="shared" si="135"/>
        <v>0</v>
      </c>
      <c r="AZ102" s="64">
        <f t="shared" si="135"/>
        <v>0</v>
      </c>
      <c r="BA102" s="64">
        <f t="shared" si="135"/>
        <v>0</v>
      </c>
      <c r="BB102" s="58" t="s">
        <v>231</v>
      </c>
      <c r="BC102" s="63"/>
      <c r="BD102" s="63"/>
      <c r="BE102" s="85">
        <v>2016</v>
      </c>
      <c r="BF102" s="63"/>
      <c r="BG102" s="63"/>
    </row>
    <row r="103" spans="1:59" s="77" customFormat="1" ht="22.2" customHeight="1">
      <c r="A103" s="347" t="s">
        <v>54</v>
      </c>
      <c r="B103" s="60"/>
      <c r="C103" s="59"/>
      <c r="D103" s="59">
        <f t="shared" si="129"/>
        <v>0</v>
      </c>
      <c r="E103" s="59"/>
      <c r="F103" s="59"/>
      <c r="G103" s="59"/>
      <c r="H103" s="59"/>
      <c r="I103" s="59"/>
      <c r="J103" s="59"/>
      <c r="K103" s="59"/>
      <c r="L103" s="240"/>
      <c r="M103" s="59"/>
      <c r="N103" s="59"/>
      <c r="O103" s="59"/>
      <c r="P103" s="59"/>
      <c r="Q103" s="59"/>
      <c r="R103" s="59"/>
      <c r="S103" s="59"/>
      <c r="T103" s="59"/>
      <c r="U103" s="59"/>
      <c r="V103" s="59"/>
      <c r="W103" s="59"/>
      <c r="X103" s="59"/>
      <c r="Y103" s="59"/>
      <c r="Z103" s="59"/>
      <c r="AA103" s="59"/>
      <c r="AB103" s="59"/>
      <c r="AC103" s="59"/>
      <c r="AD103" s="59"/>
      <c r="AE103" s="59"/>
      <c r="AF103" s="59"/>
      <c r="AG103" s="245"/>
      <c r="AH103" s="59"/>
      <c r="AI103" s="59"/>
      <c r="AJ103" s="59"/>
      <c r="AK103" s="59"/>
      <c r="AL103" s="59"/>
      <c r="AM103" s="59"/>
      <c r="AN103" s="59"/>
      <c r="AO103" s="59"/>
      <c r="AP103" s="59"/>
      <c r="AQ103" s="59"/>
      <c r="AR103" s="59"/>
      <c r="AS103" s="59"/>
      <c r="AT103" s="59"/>
      <c r="AU103" s="59"/>
      <c r="AV103" s="59"/>
      <c r="AW103" s="59"/>
      <c r="AX103" s="59"/>
      <c r="AY103" s="59"/>
      <c r="AZ103" s="59"/>
      <c r="BA103" s="59"/>
      <c r="BB103" s="58" t="s">
        <v>231</v>
      </c>
      <c r="BC103" s="57"/>
      <c r="BD103" s="57"/>
      <c r="BE103" s="85">
        <v>2016</v>
      </c>
      <c r="BF103" s="57"/>
      <c r="BG103" s="57"/>
    </row>
    <row r="104" spans="1:59" s="77" customFormat="1" ht="22.2" customHeight="1">
      <c r="A104" s="347" t="s">
        <v>54</v>
      </c>
      <c r="B104" s="60"/>
      <c r="C104" s="59"/>
      <c r="D104" s="59">
        <f t="shared" si="129"/>
        <v>0</v>
      </c>
      <c r="E104" s="59"/>
      <c r="F104" s="59"/>
      <c r="G104" s="59"/>
      <c r="H104" s="59"/>
      <c r="I104" s="59"/>
      <c r="J104" s="59"/>
      <c r="K104" s="59"/>
      <c r="L104" s="240"/>
      <c r="M104" s="59"/>
      <c r="N104" s="59"/>
      <c r="O104" s="59"/>
      <c r="P104" s="59"/>
      <c r="Q104" s="59"/>
      <c r="R104" s="59"/>
      <c r="S104" s="59"/>
      <c r="T104" s="59"/>
      <c r="U104" s="59"/>
      <c r="V104" s="59"/>
      <c r="W104" s="59"/>
      <c r="X104" s="59"/>
      <c r="Y104" s="59"/>
      <c r="Z104" s="59"/>
      <c r="AA104" s="59"/>
      <c r="AB104" s="59"/>
      <c r="AC104" s="59"/>
      <c r="AD104" s="59"/>
      <c r="AE104" s="59"/>
      <c r="AF104" s="59"/>
      <c r="AG104" s="245"/>
      <c r="AH104" s="59"/>
      <c r="AI104" s="59"/>
      <c r="AJ104" s="59"/>
      <c r="AK104" s="59"/>
      <c r="AL104" s="59"/>
      <c r="AM104" s="59"/>
      <c r="AN104" s="59"/>
      <c r="AO104" s="59"/>
      <c r="AP104" s="59"/>
      <c r="AQ104" s="59"/>
      <c r="AR104" s="59"/>
      <c r="AS104" s="59"/>
      <c r="AT104" s="59"/>
      <c r="AU104" s="59"/>
      <c r="AV104" s="59"/>
      <c r="AW104" s="59"/>
      <c r="AX104" s="59"/>
      <c r="AY104" s="59"/>
      <c r="AZ104" s="59"/>
      <c r="BA104" s="59"/>
      <c r="BB104" s="58" t="s">
        <v>231</v>
      </c>
      <c r="BC104" s="57"/>
      <c r="BD104" s="57"/>
      <c r="BE104" s="85">
        <v>2016</v>
      </c>
      <c r="BF104" s="57"/>
      <c r="BG104" s="57"/>
    </row>
    <row r="105" spans="1:59" s="84" customFormat="1" ht="22.2" customHeight="1">
      <c r="A105" s="346" t="s">
        <v>58</v>
      </c>
      <c r="B105" s="252" t="s">
        <v>491</v>
      </c>
      <c r="C105" s="64">
        <f>SUM(C106,C109)</f>
        <v>0</v>
      </c>
      <c r="D105" s="64">
        <f>SUM(D106+D109)</f>
        <v>0</v>
      </c>
      <c r="E105" s="64">
        <f t="shared" ref="E105:K105" si="136">SUM(E106,E109)</f>
        <v>0</v>
      </c>
      <c r="F105" s="64">
        <f t="shared" si="136"/>
        <v>0</v>
      </c>
      <c r="G105" s="64">
        <f t="shared" si="136"/>
        <v>0</v>
      </c>
      <c r="H105" s="64">
        <f t="shared" si="136"/>
        <v>0</v>
      </c>
      <c r="I105" s="64">
        <f t="shared" si="136"/>
        <v>0</v>
      </c>
      <c r="J105" s="64">
        <f t="shared" si="136"/>
        <v>0</v>
      </c>
      <c r="K105" s="64">
        <f t="shared" si="136"/>
        <v>0</v>
      </c>
      <c r="L105" s="240"/>
      <c r="M105" s="64">
        <f t="shared" ref="M105:AF105" si="137">SUM(M106,M109)</f>
        <v>0</v>
      </c>
      <c r="N105" s="64">
        <f t="shared" si="137"/>
        <v>0</v>
      </c>
      <c r="O105" s="64">
        <f t="shared" si="137"/>
        <v>0</v>
      </c>
      <c r="P105" s="64">
        <f t="shared" si="137"/>
        <v>0</v>
      </c>
      <c r="Q105" s="64">
        <f t="shared" si="137"/>
        <v>0</v>
      </c>
      <c r="R105" s="64">
        <f t="shared" si="137"/>
        <v>0</v>
      </c>
      <c r="S105" s="64">
        <f t="shared" si="137"/>
        <v>0</v>
      </c>
      <c r="T105" s="64">
        <f t="shared" si="137"/>
        <v>0</v>
      </c>
      <c r="U105" s="64">
        <f t="shared" si="137"/>
        <v>0</v>
      </c>
      <c r="V105" s="64">
        <f t="shared" si="137"/>
        <v>0</v>
      </c>
      <c r="W105" s="64">
        <f t="shared" si="137"/>
        <v>0</v>
      </c>
      <c r="X105" s="64">
        <f t="shared" si="137"/>
        <v>0</v>
      </c>
      <c r="Y105" s="64">
        <f t="shared" si="137"/>
        <v>0</v>
      </c>
      <c r="Z105" s="64">
        <f t="shared" si="137"/>
        <v>0</v>
      </c>
      <c r="AA105" s="64">
        <f t="shared" si="137"/>
        <v>0</v>
      </c>
      <c r="AB105" s="64">
        <f t="shared" si="137"/>
        <v>0</v>
      </c>
      <c r="AC105" s="64">
        <f t="shared" si="137"/>
        <v>0</v>
      </c>
      <c r="AD105" s="64">
        <f t="shared" si="137"/>
        <v>0</v>
      </c>
      <c r="AE105" s="64">
        <f t="shared" si="137"/>
        <v>0</v>
      </c>
      <c r="AF105" s="64">
        <f t="shared" si="137"/>
        <v>0</v>
      </c>
      <c r="AG105" s="245"/>
      <c r="AH105" s="64">
        <f t="shared" ref="AH105:BA105" si="138">SUM(AH106,AH109)</f>
        <v>0</v>
      </c>
      <c r="AI105" s="64">
        <f t="shared" si="138"/>
        <v>0</v>
      </c>
      <c r="AJ105" s="64">
        <f t="shared" si="138"/>
        <v>0</v>
      </c>
      <c r="AK105" s="64">
        <f t="shared" si="138"/>
        <v>0</v>
      </c>
      <c r="AL105" s="64">
        <f t="shared" si="138"/>
        <v>0</v>
      </c>
      <c r="AM105" s="64">
        <f t="shared" si="138"/>
        <v>0</v>
      </c>
      <c r="AN105" s="64">
        <f t="shared" si="138"/>
        <v>0</v>
      </c>
      <c r="AO105" s="64">
        <f t="shared" si="138"/>
        <v>0</v>
      </c>
      <c r="AP105" s="64">
        <f t="shared" si="138"/>
        <v>0</v>
      </c>
      <c r="AQ105" s="64">
        <f t="shared" si="138"/>
        <v>0</v>
      </c>
      <c r="AR105" s="64">
        <f t="shared" si="138"/>
        <v>0</v>
      </c>
      <c r="AS105" s="64">
        <f t="shared" si="138"/>
        <v>0</v>
      </c>
      <c r="AT105" s="64">
        <f t="shared" si="138"/>
        <v>0</v>
      </c>
      <c r="AU105" s="64">
        <f t="shared" si="138"/>
        <v>0</v>
      </c>
      <c r="AV105" s="64">
        <f t="shared" si="138"/>
        <v>0</v>
      </c>
      <c r="AW105" s="64">
        <f t="shared" si="138"/>
        <v>0</v>
      </c>
      <c r="AX105" s="64">
        <f t="shared" si="138"/>
        <v>0</v>
      </c>
      <c r="AY105" s="64">
        <f t="shared" si="138"/>
        <v>0</v>
      </c>
      <c r="AZ105" s="64">
        <f t="shared" si="138"/>
        <v>0</v>
      </c>
      <c r="BA105" s="64">
        <f t="shared" si="138"/>
        <v>0</v>
      </c>
      <c r="BB105" s="58" t="s">
        <v>231</v>
      </c>
      <c r="BC105" s="63"/>
      <c r="BD105" s="63"/>
      <c r="BE105" s="85">
        <v>2016</v>
      </c>
      <c r="BF105" s="63"/>
      <c r="BG105" s="63"/>
    </row>
    <row r="106" spans="1:59" s="98" customFormat="1" ht="22.2" customHeight="1">
      <c r="A106" s="346" t="s">
        <v>58</v>
      </c>
      <c r="B106" s="65" t="s">
        <v>480</v>
      </c>
      <c r="C106" s="64"/>
      <c r="D106" s="64">
        <f t="shared" ref="D106:D111" si="139">SUM(E106:BA106)</f>
        <v>0</v>
      </c>
      <c r="E106" s="64">
        <f t="shared" ref="E106:K106" si="140">SUM(E107:E108)</f>
        <v>0</v>
      </c>
      <c r="F106" s="64">
        <f t="shared" si="140"/>
        <v>0</v>
      </c>
      <c r="G106" s="64">
        <f t="shared" si="140"/>
        <v>0</v>
      </c>
      <c r="H106" s="64">
        <f t="shared" si="140"/>
        <v>0</v>
      </c>
      <c r="I106" s="64">
        <f t="shared" si="140"/>
        <v>0</v>
      </c>
      <c r="J106" s="64">
        <f t="shared" si="140"/>
        <v>0</v>
      </c>
      <c r="K106" s="64">
        <f t="shared" si="140"/>
        <v>0</v>
      </c>
      <c r="L106" s="240"/>
      <c r="M106" s="64">
        <f t="shared" ref="M106:AF106" si="141">SUM(M107:M108)</f>
        <v>0</v>
      </c>
      <c r="N106" s="64">
        <f t="shared" si="141"/>
        <v>0</v>
      </c>
      <c r="O106" s="64">
        <f t="shared" si="141"/>
        <v>0</v>
      </c>
      <c r="P106" s="64">
        <f t="shared" si="141"/>
        <v>0</v>
      </c>
      <c r="Q106" s="64">
        <f t="shared" si="141"/>
        <v>0</v>
      </c>
      <c r="R106" s="64">
        <f t="shared" si="141"/>
        <v>0</v>
      </c>
      <c r="S106" s="64">
        <f t="shared" si="141"/>
        <v>0</v>
      </c>
      <c r="T106" s="64">
        <f t="shared" si="141"/>
        <v>0</v>
      </c>
      <c r="U106" s="64">
        <f t="shared" si="141"/>
        <v>0</v>
      </c>
      <c r="V106" s="64">
        <f t="shared" si="141"/>
        <v>0</v>
      </c>
      <c r="W106" s="64">
        <f t="shared" si="141"/>
        <v>0</v>
      </c>
      <c r="X106" s="64">
        <f t="shared" si="141"/>
        <v>0</v>
      </c>
      <c r="Y106" s="64">
        <f t="shared" si="141"/>
        <v>0</v>
      </c>
      <c r="Z106" s="64">
        <f t="shared" si="141"/>
        <v>0</v>
      </c>
      <c r="AA106" s="64">
        <f t="shared" si="141"/>
        <v>0</v>
      </c>
      <c r="AB106" s="64">
        <f t="shared" si="141"/>
        <v>0</v>
      </c>
      <c r="AC106" s="64">
        <f t="shared" si="141"/>
        <v>0</v>
      </c>
      <c r="AD106" s="64">
        <f t="shared" si="141"/>
        <v>0</v>
      </c>
      <c r="AE106" s="64">
        <f t="shared" si="141"/>
        <v>0</v>
      </c>
      <c r="AF106" s="64">
        <f t="shared" si="141"/>
        <v>0</v>
      </c>
      <c r="AG106" s="245"/>
      <c r="AH106" s="64">
        <f t="shared" ref="AH106:BA106" si="142">SUM(AH107:AH108)</f>
        <v>0</v>
      </c>
      <c r="AI106" s="64">
        <f t="shared" si="142"/>
        <v>0</v>
      </c>
      <c r="AJ106" s="64">
        <f t="shared" si="142"/>
        <v>0</v>
      </c>
      <c r="AK106" s="64">
        <f t="shared" si="142"/>
        <v>0</v>
      </c>
      <c r="AL106" s="64">
        <f t="shared" si="142"/>
        <v>0</v>
      </c>
      <c r="AM106" s="64">
        <f t="shared" si="142"/>
        <v>0</v>
      </c>
      <c r="AN106" s="64">
        <f t="shared" si="142"/>
        <v>0</v>
      </c>
      <c r="AO106" s="64">
        <f t="shared" si="142"/>
        <v>0</v>
      </c>
      <c r="AP106" s="64">
        <f t="shared" si="142"/>
        <v>0</v>
      </c>
      <c r="AQ106" s="64">
        <f t="shared" si="142"/>
        <v>0</v>
      </c>
      <c r="AR106" s="64">
        <f t="shared" si="142"/>
        <v>0</v>
      </c>
      <c r="AS106" s="64">
        <f t="shared" si="142"/>
        <v>0</v>
      </c>
      <c r="AT106" s="64">
        <f t="shared" si="142"/>
        <v>0</v>
      </c>
      <c r="AU106" s="64">
        <f t="shared" si="142"/>
        <v>0</v>
      </c>
      <c r="AV106" s="64">
        <f t="shared" si="142"/>
        <v>0</v>
      </c>
      <c r="AW106" s="64">
        <f t="shared" si="142"/>
        <v>0</v>
      </c>
      <c r="AX106" s="64">
        <f t="shared" si="142"/>
        <v>0</v>
      </c>
      <c r="AY106" s="64">
        <f t="shared" si="142"/>
        <v>0</v>
      </c>
      <c r="AZ106" s="64">
        <f t="shared" si="142"/>
        <v>0</v>
      </c>
      <c r="BA106" s="64">
        <f t="shared" si="142"/>
        <v>0</v>
      </c>
      <c r="BB106" s="58" t="s">
        <v>231</v>
      </c>
      <c r="BC106" s="63"/>
      <c r="BD106" s="63"/>
      <c r="BE106" s="85">
        <v>2016</v>
      </c>
      <c r="BF106" s="63"/>
      <c r="BG106" s="63"/>
    </row>
    <row r="107" spans="1:59" s="77" customFormat="1" ht="22.2" customHeight="1">
      <c r="A107" s="347" t="s">
        <v>58</v>
      </c>
      <c r="B107" s="60"/>
      <c r="C107" s="59"/>
      <c r="D107" s="59">
        <f t="shared" si="139"/>
        <v>0</v>
      </c>
      <c r="E107" s="59"/>
      <c r="F107" s="59"/>
      <c r="G107" s="59"/>
      <c r="H107" s="59"/>
      <c r="I107" s="59"/>
      <c r="J107" s="59"/>
      <c r="K107" s="59"/>
      <c r="L107" s="240"/>
      <c r="M107" s="59"/>
      <c r="N107" s="59"/>
      <c r="O107" s="59"/>
      <c r="P107" s="59"/>
      <c r="Q107" s="59"/>
      <c r="R107" s="59"/>
      <c r="S107" s="59"/>
      <c r="T107" s="59"/>
      <c r="U107" s="59"/>
      <c r="V107" s="59"/>
      <c r="W107" s="59"/>
      <c r="X107" s="59"/>
      <c r="Y107" s="59"/>
      <c r="Z107" s="59"/>
      <c r="AA107" s="59"/>
      <c r="AB107" s="59"/>
      <c r="AC107" s="59"/>
      <c r="AD107" s="59"/>
      <c r="AE107" s="59"/>
      <c r="AF107" s="59"/>
      <c r="AG107" s="245"/>
      <c r="AH107" s="59"/>
      <c r="AI107" s="59"/>
      <c r="AJ107" s="59"/>
      <c r="AK107" s="59"/>
      <c r="AL107" s="59"/>
      <c r="AM107" s="59"/>
      <c r="AN107" s="59"/>
      <c r="AO107" s="59"/>
      <c r="AP107" s="59"/>
      <c r="AQ107" s="59"/>
      <c r="AR107" s="59"/>
      <c r="AS107" s="59"/>
      <c r="AT107" s="59"/>
      <c r="AU107" s="59"/>
      <c r="AV107" s="59"/>
      <c r="AW107" s="59"/>
      <c r="AX107" s="59"/>
      <c r="AY107" s="59"/>
      <c r="AZ107" s="59"/>
      <c r="BA107" s="59"/>
      <c r="BB107" s="58" t="s">
        <v>231</v>
      </c>
      <c r="BC107" s="57"/>
      <c r="BD107" s="57"/>
      <c r="BE107" s="85">
        <v>2016</v>
      </c>
      <c r="BF107" s="57"/>
      <c r="BG107" s="57"/>
    </row>
    <row r="108" spans="1:59" s="77" customFormat="1" ht="22.2" customHeight="1">
      <c r="A108" s="347" t="s">
        <v>58</v>
      </c>
      <c r="B108" s="60"/>
      <c r="C108" s="59"/>
      <c r="D108" s="59">
        <f t="shared" si="139"/>
        <v>0</v>
      </c>
      <c r="E108" s="59"/>
      <c r="F108" s="59"/>
      <c r="G108" s="59"/>
      <c r="H108" s="59"/>
      <c r="I108" s="59"/>
      <c r="J108" s="59"/>
      <c r="K108" s="59"/>
      <c r="L108" s="240"/>
      <c r="M108" s="59"/>
      <c r="N108" s="59"/>
      <c r="O108" s="59"/>
      <c r="P108" s="59"/>
      <c r="Q108" s="59"/>
      <c r="R108" s="59"/>
      <c r="S108" s="59"/>
      <c r="T108" s="59"/>
      <c r="U108" s="59"/>
      <c r="V108" s="59"/>
      <c r="W108" s="59"/>
      <c r="X108" s="59"/>
      <c r="Y108" s="59"/>
      <c r="Z108" s="59"/>
      <c r="AA108" s="59"/>
      <c r="AB108" s="59"/>
      <c r="AC108" s="59"/>
      <c r="AD108" s="59"/>
      <c r="AE108" s="59"/>
      <c r="AF108" s="59"/>
      <c r="AG108" s="245"/>
      <c r="AH108" s="59"/>
      <c r="AI108" s="59"/>
      <c r="AJ108" s="59"/>
      <c r="AK108" s="59"/>
      <c r="AL108" s="59"/>
      <c r="AM108" s="59"/>
      <c r="AN108" s="59"/>
      <c r="AO108" s="59"/>
      <c r="AP108" s="59"/>
      <c r="AQ108" s="59"/>
      <c r="AR108" s="59"/>
      <c r="AS108" s="59"/>
      <c r="AT108" s="59"/>
      <c r="AU108" s="59"/>
      <c r="AV108" s="59"/>
      <c r="AW108" s="59"/>
      <c r="AX108" s="59"/>
      <c r="AY108" s="59"/>
      <c r="AZ108" s="59"/>
      <c r="BA108" s="59"/>
      <c r="BB108" s="58" t="s">
        <v>231</v>
      </c>
      <c r="BC108" s="57"/>
      <c r="BD108" s="57"/>
      <c r="BE108" s="85">
        <v>2016</v>
      </c>
      <c r="BF108" s="57"/>
      <c r="BG108" s="57"/>
    </row>
    <row r="109" spans="1:59" s="98" customFormat="1" ht="22.2" customHeight="1">
      <c r="A109" s="346" t="s">
        <v>58</v>
      </c>
      <c r="B109" s="65" t="s">
        <v>481</v>
      </c>
      <c r="C109" s="64"/>
      <c r="D109" s="64">
        <f t="shared" si="139"/>
        <v>0</v>
      </c>
      <c r="E109" s="64">
        <f t="shared" ref="E109:K109" si="143">SUM(E110:E111)</f>
        <v>0</v>
      </c>
      <c r="F109" s="64">
        <f t="shared" si="143"/>
        <v>0</v>
      </c>
      <c r="G109" s="64">
        <f t="shared" si="143"/>
        <v>0</v>
      </c>
      <c r="H109" s="64">
        <f t="shared" si="143"/>
        <v>0</v>
      </c>
      <c r="I109" s="64">
        <f t="shared" si="143"/>
        <v>0</v>
      </c>
      <c r="J109" s="64">
        <f t="shared" si="143"/>
        <v>0</v>
      </c>
      <c r="K109" s="64">
        <f t="shared" si="143"/>
        <v>0</v>
      </c>
      <c r="L109" s="240"/>
      <c r="M109" s="64">
        <f t="shared" ref="M109:AF109" si="144">SUM(M110:M111)</f>
        <v>0</v>
      </c>
      <c r="N109" s="64">
        <f t="shared" si="144"/>
        <v>0</v>
      </c>
      <c r="O109" s="64">
        <f t="shared" si="144"/>
        <v>0</v>
      </c>
      <c r="P109" s="64">
        <f t="shared" si="144"/>
        <v>0</v>
      </c>
      <c r="Q109" s="64">
        <f t="shared" si="144"/>
        <v>0</v>
      </c>
      <c r="R109" s="64">
        <f t="shared" si="144"/>
        <v>0</v>
      </c>
      <c r="S109" s="64">
        <f t="shared" si="144"/>
        <v>0</v>
      </c>
      <c r="T109" s="64">
        <f t="shared" si="144"/>
        <v>0</v>
      </c>
      <c r="U109" s="64">
        <f t="shared" si="144"/>
        <v>0</v>
      </c>
      <c r="V109" s="64">
        <f t="shared" si="144"/>
        <v>0</v>
      </c>
      <c r="W109" s="64">
        <f t="shared" si="144"/>
        <v>0</v>
      </c>
      <c r="X109" s="64">
        <f t="shared" si="144"/>
        <v>0</v>
      </c>
      <c r="Y109" s="64">
        <f t="shared" si="144"/>
        <v>0</v>
      </c>
      <c r="Z109" s="64">
        <f t="shared" si="144"/>
        <v>0</v>
      </c>
      <c r="AA109" s="64">
        <f t="shared" si="144"/>
        <v>0</v>
      </c>
      <c r="AB109" s="64">
        <f t="shared" si="144"/>
        <v>0</v>
      </c>
      <c r="AC109" s="64">
        <f t="shared" si="144"/>
        <v>0</v>
      </c>
      <c r="AD109" s="64">
        <f t="shared" si="144"/>
        <v>0</v>
      </c>
      <c r="AE109" s="64">
        <f t="shared" si="144"/>
        <v>0</v>
      </c>
      <c r="AF109" s="64">
        <f t="shared" si="144"/>
        <v>0</v>
      </c>
      <c r="AG109" s="245"/>
      <c r="AH109" s="64">
        <f t="shared" ref="AH109:BA109" si="145">SUM(AH110:AH111)</f>
        <v>0</v>
      </c>
      <c r="AI109" s="64">
        <f t="shared" si="145"/>
        <v>0</v>
      </c>
      <c r="AJ109" s="64">
        <f t="shared" si="145"/>
        <v>0</v>
      </c>
      <c r="AK109" s="64">
        <f t="shared" si="145"/>
        <v>0</v>
      </c>
      <c r="AL109" s="64">
        <f t="shared" si="145"/>
        <v>0</v>
      </c>
      <c r="AM109" s="64">
        <f t="shared" si="145"/>
        <v>0</v>
      </c>
      <c r="AN109" s="64">
        <f t="shared" si="145"/>
        <v>0</v>
      </c>
      <c r="AO109" s="64">
        <f t="shared" si="145"/>
        <v>0</v>
      </c>
      <c r="AP109" s="64">
        <f t="shared" si="145"/>
        <v>0</v>
      </c>
      <c r="AQ109" s="64">
        <f t="shared" si="145"/>
        <v>0</v>
      </c>
      <c r="AR109" s="64">
        <f t="shared" si="145"/>
        <v>0</v>
      </c>
      <c r="AS109" s="64">
        <f t="shared" si="145"/>
        <v>0</v>
      </c>
      <c r="AT109" s="64">
        <f t="shared" si="145"/>
        <v>0</v>
      </c>
      <c r="AU109" s="64">
        <f t="shared" si="145"/>
        <v>0</v>
      </c>
      <c r="AV109" s="64">
        <f t="shared" si="145"/>
        <v>0</v>
      </c>
      <c r="AW109" s="64">
        <f t="shared" si="145"/>
        <v>0</v>
      </c>
      <c r="AX109" s="64">
        <f t="shared" si="145"/>
        <v>0</v>
      </c>
      <c r="AY109" s="64">
        <f t="shared" si="145"/>
        <v>0</v>
      </c>
      <c r="AZ109" s="64">
        <f t="shared" si="145"/>
        <v>0</v>
      </c>
      <c r="BA109" s="64">
        <f t="shared" si="145"/>
        <v>0</v>
      </c>
      <c r="BB109" s="58" t="s">
        <v>231</v>
      </c>
      <c r="BC109" s="63"/>
      <c r="BD109" s="63"/>
      <c r="BE109" s="85">
        <v>2016</v>
      </c>
      <c r="BF109" s="63"/>
      <c r="BG109" s="63"/>
    </row>
    <row r="110" spans="1:59" s="77" customFormat="1" ht="22.2" customHeight="1">
      <c r="A110" s="347" t="s">
        <v>58</v>
      </c>
      <c r="B110" s="60"/>
      <c r="C110" s="59"/>
      <c r="D110" s="59">
        <f t="shared" si="139"/>
        <v>0</v>
      </c>
      <c r="E110" s="59"/>
      <c r="F110" s="59"/>
      <c r="G110" s="59"/>
      <c r="H110" s="59"/>
      <c r="I110" s="59"/>
      <c r="J110" s="59"/>
      <c r="K110" s="59"/>
      <c r="L110" s="240"/>
      <c r="M110" s="59"/>
      <c r="N110" s="59"/>
      <c r="O110" s="59"/>
      <c r="P110" s="59"/>
      <c r="Q110" s="59"/>
      <c r="R110" s="59"/>
      <c r="S110" s="59"/>
      <c r="T110" s="59"/>
      <c r="U110" s="59"/>
      <c r="V110" s="59"/>
      <c r="W110" s="59"/>
      <c r="X110" s="59"/>
      <c r="Y110" s="59"/>
      <c r="Z110" s="59"/>
      <c r="AA110" s="59"/>
      <c r="AB110" s="59"/>
      <c r="AC110" s="59"/>
      <c r="AD110" s="59"/>
      <c r="AE110" s="59"/>
      <c r="AF110" s="59"/>
      <c r="AG110" s="245"/>
      <c r="AH110" s="59"/>
      <c r="AI110" s="59"/>
      <c r="AJ110" s="59"/>
      <c r="AK110" s="59"/>
      <c r="AL110" s="59"/>
      <c r="AM110" s="59"/>
      <c r="AN110" s="59"/>
      <c r="AO110" s="59"/>
      <c r="AP110" s="59"/>
      <c r="AQ110" s="59"/>
      <c r="AR110" s="59"/>
      <c r="AS110" s="59"/>
      <c r="AT110" s="59"/>
      <c r="AU110" s="59"/>
      <c r="AV110" s="59"/>
      <c r="AW110" s="59"/>
      <c r="AX110" s="59"/>
      <c r="AY110" s="59"/>
      <c r="AZ110" s="59"/>
      <c r="BA110" s="59"/>
      <c r="BB110" s="58" t="s">
        <v>231</v>
      </c>
      <c r="BC110" s="57"/>
      <c r="BD110" s="57"/>
      <c r="BE110" s="85">
        <v>2016</v>
      </c>
      <c r="BF110" s="57"/>
      <c r="BG110" s="57"/>
    </row>
    <row r="111" spans="1:59" s="77" customFormat="1" ht="22.2" customHeight="1">
      <c r="A111" s="347" t="s">
        <v>58</v>
      </c>
      <c r="B111" s="60"/>
      <c r="C111" s="59"/>
      <c r="D111" s="59">
        <f t="shared" si="139"/>
        <v>0</v>
      </c>
      <c r="E111" s="59"/>
      <c r="F111" s="59"/>
      <c r="G111" s="59"/>
      <c r="H111" s="59"/>
      <c r="I111" s="59"/>
      <c r="J111" s="59"/>
      <c r="K111" s="59"/>
      <c r="L111" s="240"/>
      <c r="M111" s="59"/>
      <c r="N111" s="59"/>
      <c r="O111" s="59"/>
      <c r="P111" s="59"/>
      <c r="Q111" s="59"/>
      <c r="R111" s="59"/>
      <c r="S111" s="59"/>
      <c r="T111" s="59"/>
      <c r="U111" s="59"/>
      <c r="V111" s="59"/>
      <c r="W111" s="59"/>
      <c r="X111" s="59"/>
      <c r="Y111" s="59"/>
      <c r="Z111" s="59"/>
      <c r="AA111" s="59"/>
      <c r="AB111" s="59"/>
      <c r="AC111" s="59"/>
      <c r="AD111" s="59"/>
      <c r="AE111" s="59"/>
      <c r="AF111" s="59"/>
      <c r="AG111" s="245"/>
      <c r="AH111" s="59"/>
      <c r="AI111" s="59"/>
      <c r="AJ111" s="59"/>
      <c r="AK111" s="59"/>
      <c r="AL111" s="59"/>
      <c r="AM111" s="59"/>
      <c r="AN111" s="59"/>
      <c r="AO111" s="59"/>
      <c r="AP111" s="59"/>
      <c r="AQ111" s="59"/>
      <c r="AR111" s="59"/>
      <c r="AS111" s="59"/>
      <c r="AT111" s="59"/>
      <c r="AU111" s="59"/>
      <c r="AV111" s="59"/>
      <c r="AW111" s="59"/>
      <c r="AX111" s="59"/>
      <c r="AY111" s="59"/>
      <c r="AZ111" s="59"/>
      <c r="BA111" s="59"/>
      <c r="BB111" s="58" t="s">
        <v>231</v>
      </c>
      <c r="BC111" s="57"/>
      <c r="BD111" s="57"/>
      <c r="BE111" s="85">
        <v>2016</v>
      </c>
      <c r="BF111" s="57"/>
      <c r="BG111" s="57"/>
    </row>
    <row r="112" spans="1:59" s="84" customFormat="1" ht="22.2" customHeight="1">
      <c r="A112" s="346" t="s">
        <v>60</v>
      </c>
      <c r="B112" s="255" t="s">
        <v>210</v>
      </c>
      <c r="C112" s="64">
        <f>SUM(C113,C116)</f>
        <v>0</v>
      </c>
      <c r="D112" s="64">
        <f>SUM(D113+D116)</f>
        <v>0</v>
      </c>
      <c r="E112" s="64">
        <f t="shared" ref="E112:K112" si="146">SUM(E113,E116)</f>
        <v>0</v>
      </c>
      <c r="F112" s="64">
        <f t="shared" si="146"/>
        <v>0</v>
      </c>
      <c r="G112" s="64">
        <f t="shared" si="146"/>
        <v>0</v>
      </c>
      <c r="H112" s="64">
        <f t="shared" si="146"/>
        <v>0</v>
      </c>
      <c r="I112" s="64">
        <f t="shared" si="146"/>
        <v>0</v>
      </c>
      <c r="J112" s="64">
        <f t="shared" si="146"/>
        <v>0</v>
      </c>
      <c r="K112" s="64">
        <f t="shared" si="146"/>
        <v>0</v>
      </c>
      <c r="L112" s="240"/>
      <c r="M112" s="64">
        <f t="shared" ref="M112:AF112" si="147">SUM(M113,M116)</f>
        <v>0</v>
      </c>
      <c r="N112" s="64">
        <f t="shared" si="147"/>
        <v>0</v>
      </c>
      <c r="O112" s="64">
        <f t="shared" si="147"/>
        <v>0</v>
      </c>
      <c r="P112" s="64">
        <f t="shared" si="147"/>
        <v>0</v>
      </c>
      <c r="Q112" s="64">
        <f t="shared" si="147"/>
        <v>0</v>
      </c>
      <c r="R112" s="64">
        <f t="shared" si="147"/>
        <v>0</v>
      </c>
      <c r="S112" s="64">
        <f t="shared" si="147"/>
        <v>0</v>
      </c>
      <c r="T112" s="64">
        <f t="shared" si="147"/>
        <v>0</v>
      </c>
      <c r="U112" s="64">
        <f t="shared" si="147"/>
        <v>0</v>
      </c>
      <c r="V112" s="64">
        <f t="shared" si="147"/>
        <v>0</v>
      </c>
      <c r="W112" s="64">
        <f t="shared" si="147"/>
        <v>0</v>
      </c>
      <c r="X112" s="64">
        <f t="shared" si="147"/>
        <v>0</v>
      </c>
      <c r="Y112" s="64">
        <f t="shared" si="147"/>
        <v>0</v>
      </c>
      <c r="Z112" s="64">
        <f t="shared" si="147"/>
        <v>0</v>
      </c>
      <c r="AA112" s="64">
        <f t="shared" si="147"/>
        <v>0</v>
      </c>
      <c r="AB112" s="64">
        <f t="shared" si="147"/>
        <v>0</v>
      </c>
      <c r="AC112" s="64">
        <f t="shared" si="147"/>
        <v>0</v>
      </c>
      <c r="AD112" s="64">
        <f t="shared" si="147"/>
        <v>0</v>
      </c>
      <c r="AE112" s="64">
        <f t="shared" si="147"/>
        <v>0</v>
      </c>
      <c r="AF112" s="64">
        <f t="shared" si="147"/>
        <v>0</v>
      </c>
      <c r="AG112" s="245"/>
      <c r="AH112" s="64">
        <f t="shared" ref="AH112:BA112" si="148">SUM(AH113,AH116)</f>
        <v>0</v>
      </c>
      <c r="AI112" s="64">
        <f t="shared" si="148"/>
        <v>0</v>
      </c>
      <c r="AJ112" s="64">
        <f t="shared" si="148"/>
        <v>0</v>
      </c>
      <c r="AK112" s="64">
        <f t="shared" si="148"/>
        <v>0</v>
      </c>
      <c r="AL112" s="64">
        <f t="shared" si="148"/>
        <v>0</v>
      </c>
      <c r="AM112" s="64">
        <f t="shared" si="148"/>
        <v>0</v>
      </c>
      <c r="AN112" s="64">
        <f t="shared" si="148"/>
        <v>0</v>
      </c>
      <c r="AO112" s="64">
        <f t="shared" si="148"/>
        <v>0</v>
      </c>
      <c r="AP112" s="64">
        <f t="shared" si="148"/>
        <v>0</v>
      </c>
      <c r="AQ112" s="64">
        <f t="shared" si="148"/>
        <v>0</v>
      </c>
      <c r="AR112" s="64">
        <f t="shared" si="148"/>
        <v>0</v>
      </c>
      <c r="AS112" s="64">
        <f t="shared" si="148"/>
        <v>0</v>
      </c>
      <c r="AT112" s="64">
        <f t="shared" si="148"/>
        <v>0</v>
      </c>
      <c r="AU112" s="64">
        <f t="shared" si="148"/>
        <v>0</v>
      </c>
      <c r="AV112" s="64">
        <f t="shared" si="148"/>
        <v>0</v>
      </c>
      <c r="AW112" s="64">
        <f t="shared" si="148"/>
        <v>0</v>
      </c>
      <c r="AX112" s="64">
        <f t="shared" si="148"/>
        <v>0</v>
      </c>
      <c r="AY112" s="64">
        <f t="shared" si="148"/>
        <v>0</v>
      </c>
      <c r="AZ112" s="64">
        <f t="shared" si="148"/>
        <v>0</v>
      </c>
      <c r="BA112" s="64">
        <f t="shared" si="148"/>
        <v>0</v>
      </c>
      <c r="BB112" s="58" t="s">
        <v>231</v>
      </c>
      <c r="BC112" s="63"/>
      <c r="BD112" s="63"/>
      <c r="BE112" s="85">
        <v>2016</v>
      </c>
      <c r="BF112" s="63"/>
      <c r="BG112" s="63"/>
    </row>
    <row r="113" spans="1:59" s="98" customFormat="1" ht="22.2" customHeight="1">
      <c r="A113" s="346" t="s">
        <v>60</v>
      </c>
      <c r="B113" s="65" t="s">
        <v>480</v>
      </c>
      <c r="C113" s="64"/>
      <c r="D113" s="64">
        <f t="shared" ref="D113:D118" si="149">SUM(E113:BA113)</f>
        <v>0</v>
      </c>
      <c r="E113" s="64">
        <f t="shared" ref="E113:K113" si="150">SUM(E114:E115)</f>
        <v>0</v>
      </c>
      <c r="F113" s="64">
        <f t="shared" si="150"/>
        <v>0</v>
      </c>
      <c r="G113" s="64">
        <f t="shared" si="150"/>
        <v>0</v>
      </c>
      <c r="H113" s="64">
        <f t="shared" si="150"/>
        <v>0</v>
      </c>
      <c r="I113" s="64">
        <f t="shared" si="150"/>
        <v>0</v>
      </c>
      <c r="J113" s="64">
        <f t="shared" si="150"/>
        <v>0</v>
      </c>
      <c r="K113" s="64">
        <f t="shared" si="150"/>
        <v>0</v>
      </c>
      <c r="L113" s="240"/>
      <c r="M113" s="64">
        <f t="shared" ref="M113:AF113" si="151">SUM(M114:M115)</f>
        <v>0</v>
      </c>
      <c r="N113" s="64">
        <f t="shared" si="151"/>
        <v>0</v>
      </c>
      <c r="O113" s="64">
        <f t="shared" si="151"/>
        <v>0</v>
      </c>
      <c r="P113" s="64">
        <f t="shared" si="151"/>
        <v>0</v>
      </c>
      <c r="Q113" s="64">
        <f t="shared" si="151"/>
        <v>0</v>
      </c>
      <c r="R113" s="64">
        <f t="shared" si="151"/>
        <v>0</v>
      </c>
      <c r="S113" s="64">
        <f t="shared" si="151"/>
        <v>0</v>
      </c>
      <c r="T113" s="64">
        <f t="shared" si="151"/>
        <v>0</v>
      </c>
      <c r="U113" s="64">
        <f t="shared" si="151"/>
        <v>0</v>
      </c>
      <c r="V113" s="64">
        <f t="shared" si="151"/>
        <v>0</v>
      </c>
      <c r="W113" s="64">
        <f t="shared" si="151"/>
        <v>0</v>
      </c>
      <c r="X113" s="64">
        <f t="shared" si="151"/>
        <v>0</v>
      </c>
      <c r="Y113" s="64">
        <f t="shared" si="151"/>
        <v>0</v>
      </c>
      <c r="Z113" s="64">
        <f t="shared" si="151"/>
        <v>0</v>
      </c>
      <c r="AA113" s="64">
        <f t="shared" si="151"/>
        <v>0</v>
      </c>
      <c r="AB113" s="64">
        <f t="shared" si="151"/>
        <v>0</v>
      </c>
      <c r="AC113" s="64">
        <f t="shared" si="151"/>
        <v>0</v>
      </c>
      <c r="AD113" s="64">
        <f t="shared" si="151"/>
        <v>0</v>
      </c>
      <c r="AE113" s="64">
        <f t="shared" si="151"/>
        <v>0</v>
      </c>
      <c r="AF113" s="64">
        <f t="shared" si="151"/>
        <v>0</v>
      </c>
      <c r="AG113" s="245"/>
      <c r="AH113" s="64">
        <f t="shared" ref="AH113:BA113" si="152">SUM(AH114:AH115)</f>
        <v>0</v>
      </c>
      <c r="AI113" s="64">
        <f t="shared" si="152"/>
        <v>0</v>
      </c>
      <c r="AJ113" s="64">
        <f t="shared" si="152"/>
        <v>0</v>
      </c>
      <c r="AK113" s="64">
        <f t="shared" si="152"/>
        <v>0</v>
      </c>
      <c r="AL113" s="64">
        <f t="shared" si="152"/>
        <v>0</v>
      </c>
      <c r="AM113" s="64">
        <f t="shared" si="152"/>
        <v>0</v>
      </c>
      <c r="AN113" s="64">
        <f t="shared" si="152"/>
        <v>0</v>
      </c>
      <c r="AO113" s="64">
        <f t="shared" si="152"/>
        <v>0</v>
      </c>
      <c r="AP113" s="64">
        <f t="shared" si="152"/>
        <v>0</v>
      </c>
      <c r="AQ113" s="64">
        <f t="shared" si="152"/>
        <v>0</v>
      </c>
      <c r="AR113" s="64">
        <f t="shared" si="152"/>
        <v>0</v>
      </c>
      <c r="AS113" s="64">
        <f t="shared" si="152"/>
        <v>0</v>
      </c>
      <c r="AT113" s="64">
        <f t="shared" si="152"/>
        <v>0</v>
      </c>
      <c r="AU113" s="64">
        <f t="shared" si="152"/>
        <v>0</v>
      </c>
      <c r="AV113" s="64">
        <f t="shared" si="152"/>
        <v>0</v>
      </c>
      <c r="AW113" s="64">
        <f t="shared" si="152"/>
        <v>0</v>
      </c>
      <c r="AX113" s="64">
        <f t="shared" si="152"/>
        <v>0</v>
      </c>
      <c r="AY113" s="64">
        <f t="shared" si="152"/>
        <v>0</v>
      </c>
      <c r="AZ113" s="64">
        <f t="shared" si="152"/>
        <v>0</v>
      </c>
      <c r="BA113" s="64">
        <f t="shared" si="152"/>
        <v>0</v>
      </c>
      <c r="BB113" s="58" t="s">
        <v>231</v>
      </c>
      <c r="BC113" s="63"/>
      <c r="BD113" s="63"/>
      <c r="BE113" s="85">
        <v>2016</v>
      </c>
      <c r="BF113" s="63"/>
      <c r="BG113" s="63"/>
    </row>
    <row r="114" spans="1:59" s="77" customFormat="1" ht="27.75" customHeight="1">
      <c r="A114" s="347" t="s">
        <v>60</v>
      </c>
      <c r="B114" s="60"/>
      <c r="C114" s="59"/>
      <c r="D114" s="59">
        <f t="shared" si="149"/>
        <v>0</v>
      </c>
      <c r="E114" s="59"/>
      <c r="F114" s="59"/>
      <c r="G114" s="59"/>
      <c r="H114" s="59"/>
      <c r="I114" s="59"/>
      <c r="J114" s="59"/>
      <c r="K114" s="59"/>
      <c r="L114" s="240"/>
      <c r="M114" s="59"/>
      <c r="N114" s="59"/>
      <c r="O114" s="59"/>
      <c r="P114" s="59"/>
      <c r="Q114" s="59"/>
      <c r="R114" s="59"/>
      <c r="S114" s="59"/>
      <c r="T114" s="59"/>
      <c r="U114" s="59"/>
      <c r="V114" s="59"/>
      <c r="W114" s="59"/>
      <c r="X114" s="59"/>
      <c r="Y114" s="59"/>
      <c r="Z114" s="59"/>
      <c r="AA114" s="59"/>
      <c r="AB114" s="59"/>
      <c r="AC114" s="59"/>
      <c r="AD114" s="59"/>
      <c r="AE114" s="59"/>
      <c r="AF114" s="59"/>
      <c r="AG114" s="245"/>
      <c r="AH114" s="59"/>
      <c r="AI114" s="59"/>
      <c r="AJ114" s="59"/>
      <c r="AK114" s="59"/>
      <c r="AL114" s="59"/>
      <c r="AM114" s="59"/>
      <c r="AN114" s="59"/>
      <c r="AO114" s="59"/>
      <c r="AP114" s="59"/>
      <c r="AQ114" s="59"/>
      <c r="AR114" s="59"/>
      <c r="AS114" s="59"/>
      <c r="AT114" s="59"/>
      <c r="AU114" s="59"/>
      <c r="AV114" s="59"/>
      <c r="AW114" s="59"/>
      <c r="AX114" s="59"/>
      <c r="AY114" s="59"/>
      <c r="AZ114" s="59"/>
      <c r="BA114" s="59"/>
      <c r="BB114" s="58" t="s">
        <v>231</v>
      </c>
      <c r="BC114" s="57"/>
      <c r="BD114" s="57"/>
      <c r="BE114" s="85">
        <v>2016</v>
      </c>
      <c r="BF114" s="57"/>
      <c r="BG114" s="57"/>
    </row>
    <row r="115" spans="1:59" s="77" customFormat="1" ht="24" customHeight="1">
      <c r="A115" s="347" t="s">
        <v>60</v>
      </c>
      <c r="B115" s="60"/>
      <c r="C115" s="59"/>
      <c r="D115" s="59">
        <f t="shared" si="149"/>
        <v>0</v>
      </c>
      <c r="E115" s="59"/>
      <c r="F115" s="59"/>
      <c r="G115" s="59"/>
      <c r="H115" s="59"/>
      <c r="I115" s="59"/>
      <c r="J115" s="59"/>
      <c r="K115" s="59"/>
      <c r="L115" s="240"/>
      <c r="M115" s="59"/>
      <c r="N115" s="59"/>
      <c r="O115" s="59"/>
      <c r="P115" s="59"/>
      <c r="Q115" s="59"/>
      <c r="R115" s="59"/>
      <c r="S115" s="59"/>
      <c r="T115" s="59"/>
      <c r="U115" s="59"/>
      <c r="V115" s="59"/>
      <c r="W115" s="59"/>
      <c r="X115" s="59"/>
      <c r="Y115" s="59"/>
      <c r="Z115" s="59"/>
      <c r="AA115" s="59"/>
      <c r="AB115" s="59"/>
      <c r="AC115" s="59"/>
      <c r="AD115" s="59"/>
      <c r="AE115" s="59"/>
      <c r="AF115" s="59"/>
      <c r="AG115" s="245"/>
      <c r="AH115" s="59"/>
      <c r="AI115" s="59"/>
      <c r="AJ115" s="59"/>
      <c r="AK115" s="59"/>
      <c r="AL115" s="59"/>
      <c r="AM115" s="59"/>
      <c r="AN115" s="59"/>
      <c r="AO115" s="59"/>
      <c r="AP115" s="59"/>
      <c r="AQ115" s="59"/>
      <c r="AR115" s="59"/>
      <c r="AS115" s="59"/>
      <c r="AT115" s="59"/>
      <c r="AU115" s="59"/>
      <c r="AV115" s="59"/>
      <c r="AW115" s="59"/>
      <c r="AX115" s="59"/>
      <c r="AY115" s="59"/>
      <c r="AZ115" s="59"/>
      <c r="BA115" s="59"/>
      <c r="BB115" s="58" t="s">
        <v>231</v>
      </c>
      <c r="BC115" s="57"/>
      <c r="BD115" s="57"/>
      <c r="BE115" s="85">
        <v>2016</v>
      </c>
      <c r="BF115" s="57"/>
      <c r="BG115" s="57"/>
    </row>
    <row r="116" spans="1:59" s="98" customFormat="1" ht="22.2" customHeight="1">
      <c r="A116" s="346" t="s">
        <v>60</v>
      </c>
      <c r="B116" s="65" t="s">
        <v>481</v>
      </c>
      <c r="C116" s="64"/>
      <c r="D116" s="64">
        <f t="shared" si="149"/>
        <v>0</v>
      </c>
      <c r="E116" s="64">
        <f t="shared" ref="E116:K116" si="153">SUM(E117:E118)</f>
        <v>0</v>
      </c>
      <c r="F116" s="64">
        <f t="shared" si="153"/>
        <v>0</v>
      </c>
      <c r="G116" s="64">
        <f t="shared" si="153"/>
        <v>0</v>
      </c>
      <c r="H116" s="64">
        <f t="shared" si="153"/>
        <v>0</v>
      </c>
      <c r="I116" s="64">
        <f t="shared" si="153"/>
        <v>0</v>
      </c>
      <c r="J116" s="64">
        <f t="shared" si="153"/>
        <v>0</v>
      </c>
      <c r="K116" s="64">
        <f t="shared" si="153"/>
        <v>0</v>
      </c>
      <c r="L116" s="240"/>
      <c r="M116" s="64">
        <f t="shared" ref="M116:AF116" si="154">SUM(M117:M118)</f>
        <v>0</v>
      </c>
      <c r="N116" s="64">
        <f t="shared" si="154"/>
        <v>0</v>
      </c>
      <c r="O116" s="64">
        <f t="shared" si="154"/>
        <v>0</v>
      </c>
      <c r="P116" s="64">
        <f t="shared" si="154"/>
        <v>0</v>
      </c>
      <c r="Q116" s="64">
        <f t="shared" si="154"/>
        <v>0</v>
      </c>
      <c r="R116" s="64">
        <f t="shared" si="154"/>
        <v>0</v>
      </c>
      <c r="S116" s="64">
        <f t="shared" si="154"/>
        <v>0</v>
      </c>
      <c r="T116" s="64">
        <f t="shared" si="154"/>
        <v>0</v>
      </c>
      <c r="U116" s="64">
        <f t="shared" si="154"/>
        <v>0</v>
      </c>
      <c r="V116" s="64">
        <f t="shared" si="154"/>
        <v>0</v>
      </c>
      <c r="W116" s="64">
        <f t="shared" si="154"/>
        <v>0</v>
      </c>
      <c r="X116" s="64">
        <f t="shared" si="154"/>
        <v>0</v>
      </c>
      <c r="Y116" s="64">
        <f t="shared" si="154"/>
        <v>0</v>
      </c>
      <c r="Z116" s="64">
        <f t="shared" si="154"/>
        <v>0</v>
      </c>
      <c r="AA116" s="64">
        <f t="shared" si="154"/>
        <v>0</v>
      </c>
      <c r="AB116" s="64">
        <f t="shared" si="154"/>
        <v>0</v>
      </c>
      <c r="AC116" s="64">
        <f t="shared" si="154"/>
        <v>0</v>
      </c>
      <c r="AD116" s="64">
        <f t="shared" si="154"/>
        <v>0</v>
      </c>
      <c r="AE116" s="64">
        <f t="shared" si="154"/>
        <v>0</v>
      </c>
      <c r="AF116" s="64">
        <f t="shared" si="154"/>
        <v>0</v>
      </c>
      <c r="AG116" s="245"/>
      <c r="AH116" s="64">
        <f t="shared" ref="AH116:BA116" si="155">SUM(AH117:AH118)</f>
        <v>0</v>
      </c>
      <c r="AI116" s="64">
        <f t="shared" si="155"/>
        <v>0</v>
      </c>
      <c r="AJ116" s="64">
        <f t="shared" si="155"/>
        <v>0</v>
      </c>
      <c r="AK116" s="64">
        <f t="shared" si="155"/>
        <v>0</v>
      </c>
      <c r="AL116" s="64">
        <f t="shared" si="155"/>
        <v>0</v>
      </c>
      <c r="AM116" s="64">
        <f t="shared" si="155"/>
        <v>0</v>
      </c>
      <c r="AN116" s="64">
        <f t="shared" si="155"/>
        <v>0</v>
      </c>
      <c r="AO116" s="64">
        <f t="shared" si="155"/>
        <v>0</v>
      </c>
      <c r="AP116" s="64">
        <f t="shared" si="155"/>
        <v>0</v>
      </c>
      <c r="AQ116" s="64">
        <f t="shared" si="155"/>
        <v>0</v>
      </c>
      <c r="AR116" s="64">
        <f t="shared" si="155"/>
        <v>0</v>
      </c>
      <c r="AS116" s="64">
        <f t="shared" si="155"/>
        <v>0</v>
      </c>
      <c r="AT116" s="64">
        <f t="shared" si="155"/>
        <v>0</v>
      </c>
      <c r="AU116" s="64">
        <f t="shared" si="155"/>
        <v>0</v>
      </c>
      <c r="AV116" s="64">
        <f t="shared" si="155"/>
        <v>0</v>
      </c>
      <c r="AW116" s="64">
        <f t="shared" si="155"/>
        <v>0</v>
      </c>
      <c r="AX116" s="64">
        <f t="shared" si="155"/>
        <v>0</v>
      </c>
      <c r="AY116" s="64">
        <f t="shared" si="155"/>
        <v>0</v>
      </c>
      <c r="AZ116" s="64">
        <f t="shared" si="155"/>
        <v>0</v>
      </c>
      <c r="BA116" s="64">
        <f t="shared" si="155"/>
        <v>0</v>
      </c>
      <c r="BB116" s="58" t="s">
        <v>231</v>
      </c>
      <c r="BC116" s="63"/>
      <c r="BD116" s="63"/>
      <c r="BE116" s="85">
        <v>2016</v>
      </c>
      <c r="BF116" s="63"/>
      <c r="BG116" s="63"/>
    </row>
    <row r="117" spans="1:59" s="77" customFormat="1" ht="22.2" customHeight="1">
      <c r="A117" s="347" t="s">
        <v>60</v>
      </c>
      <c r="B117" s="60"/>
      <c r="C117" s="59"/>
      <c r="D117" s="59">
        <f t="shared" si="149"/>
        <v>0</v>
      </c>
      <c r="E117" s="59"/>
      <c r="F117" s="59"/>
      <c r="G117" s="59"/>
      <c r="H117" s="59"/>
      <c r="I117" s="59"/>
      <c r="J117" s="59"/>
      <c r="K117" s="59"/>
      <c r="L117" s="240"/>
      <c r="M117" s="59"/>
      <c r="N117" s="59"/>
      <c r="O117" s="59"/>
      <c r="P117" s="59"/>
      <c r="Q117" s="59"/>
      <c r="R117" s="59"/>
      <c r="S117" s="59"/>
      <c r="T117" s="59"/>
      <c r="U117" s="59"/>
      <c r="V117" s="59"/>
      <c r="W117" s="59"/>
      <c r="X117" s="59"/>
      <c r="Y117" s="59"/>
      <c r="Z117" s="59"/>
      <c r="AA117" s="59"/>
      <c r="AB117" s="59"/>
      <c r="AC117" s="59"/>
      <c r="AD117" s="59"/>
      <c r="AE117" s="59"/>
      <c r="AF117" s="59"/>
      <c r="AG117" s="245"/>
      <c r="AH117" s="59"/>
      <c r="AI117" s="59"/>
      <c r="AJ117" s="59"/>
      <c r="AK117" s="59"/>
      <c r="AL117" s="59"/>
      <c r="AM117" s="59"/>
      <c r="AN117" s="59"/>
      <c r="AO117" s="59"/>
      <c r="AP117" s="59"/>
      <c r="AQ117" s="59"/>
      <c r="AR117" s="59"/>
      <c r="AS117" s="59"/>
      <c r="AT117" s="59"/>
      <c r="AU117" s="59"/>
      <c r="AV117" s="59"/>
      <c r="AW117" s="59"/>
      <c r="AX117" s="59"/>
      <c r="AY117" s="59"/>
      <c r="AZ117" s="59"/>
      <c r="BA117" s="59"/>
      <c r="BB117" s="58" t="s">
        <v>231</v>
      </c>
      <c r="BC117" s="57"/>
      <c r="BD117" s="57"/>
      <c r="BE117" s="85">
        <v>2016</v>
      </c>
      <c r="BF117" s="57"/>
      <c r="BG117" s="57"/>
    </row>
    <row r="118" spans="1:59" s="77" customFormat="1" ht="22.2" customHeight="1">
      <c r="A118" s="347" t="s">
        <v>60</v>
      </c>
      <c r="B118" s="60"/>
      <c r="C118" s="59"/>
      <c r="D118" s="59">
        <f t="shared" si="149"/>
        <v>0</v>
      </c>
      <c r="E118" s="59"/>
      <c r="F118" s="59"/>
      <c r="G118" s="59"/>
      <c r="H118" s="59"/>
      <c r="I118" s="59"/>
      <c r="J118" s="59"/>
      <c r="K118" s="59"/>
      <c r="L118" s="240"/>
      <c r="M118" s="59"/>
      <c r="N118" s="59"/>
      <c r="O118" s="59"/>
      <c r="P118" s="59"/>
      <c r="Q118" s="59"/>
      <c r="R118" s="59"/>
      <c r="S118" s="59"/>
      <c r="T118" s="59"/>
      <c r="U118" s="59"/>
      <c r="V118" s="59"/>
      <c r="W118" s="59"/>
      <c r="X118" s="59"/>
      <c r="Y118" s="59"/>
      <c r="Z118" s="59"/>
      <c r="AA118" s="59"/>
      <c r="AB118" s="59"/>
      <c r="AC118" s="59"/>
      <c r="AD118" s="59"/>
      <c r="AE118" s="59"/>
      <c r="AF118" s="59"/>
      <c r="AG118" s="245"/>
      <c r="AH118" s="59"/>
      <c r="AI118" s="59"/>
      <c r="AJ118" s="59"/>
      <c r="AK118" s="59"/>
      <c r="AL118" s="59"/>
      <c r="AM118" s="59"/>
      <c r="AN118" s="59"/>
      <c r="AO118" s="59"/>
      <c r="AP118" s="59"/>
      <c r="AQ118" s="59"/>
      <c r="AR118" s="59"/>
      <c r="AS118" s="59"/>
      <c r="AT118" s="59"/>
      <c r="AU118" s="59"/>
      <c r="AV118" s="59"/>
      <c r="AW118" s="59"/>
      <c r="AX118" s="59"/>
      <c r="AY118" s="59"/>
      <c r="AZ118" s="59"/>
      <c r="BA118" s="59"/>
      <c r="BB118" s="58" t="s">
        <v>231</v>
      </c>
      <c r="BC118" s="57"/>
      <c r="BD118" s="57"/>
      <c r="BE118" s="85">
        <v>2016</v>
      </c>
      <c r="BF118" s="57"/>
      <c r="BG118" s="57"/>
    </row>
    <row r="119" spans="1:59" s="101" customFormat="1" ht="22.2" customHeight="1">
      <c r="A119" s="350">
        <v>2</v>
      </c>
      <c r="B119" s="256" t="s">
        <v>227</v>
      </c>
      <c r="C119" s="93">
        <f>SUM(C120,C123)</f>
        <v>0</v>
      </c>
      <c r="D119" s="93">
        <f>SUM(D120+D123)</f>
        <v>0</v>
      </c>
      <c r="E119" s="93">
        <f t="shared" ref="E119:K119" si="156">SUM(E120,E123)</f>
        <v>0</v>
      </c>
      <c r="F119" s="93">
        <f t="shared" si="156"/>
        <v>0</v>
      </c>
      <c r="G119" s="93">
        <f t="shared" si="156"/>
        <v>0</v>
      </c>
      <c r="H119" s="93">
        <f t="shared" si="156"/>
        <v>0</v>
      </c>
      <c r="I119" s="64">
        <f t="shared" si="156"/>
        <v>0</v>
      </c>
      <c r="J119" s="64">
        <f t="shared" si="156"/>
        <v>0</v>
      </c>
      <c r="K119" s="64">
        <f t="shared" si="156"/>
        <v>0</v>
      </c>
      <c r="L119" s="240"/>
      <c r="M119" s="64">
        <f t="shared" ref="M119:AF119" si="157">SUM(M120,M123)</f>
        <v>0</v>
      </c>
      <c r="N119" s="64">
        <f t="shared" si="157"/>
        <v>0</v>
      </c>
      <c r="O119" s="64">
        <f t="shared" si="157"/>
        <v>0</v>
      </c>
      <c r="P119" s="93">
        <f t="shared" si="157"/>
        <v>0</v>
      </c>
      <c r="Q119" s="64">
        <f t="shared" si="157"/>
        <v>0</v>
      </c>
      <c r="R119" s="64">
        <f t="shared" si="157"/>
        <v>0</v>
      </c>
      <c r="S119" s="64">
        <f t="shared" si="157"/>
        <v>0</v>
      </c>
      <c r="T119" s="64">
        <f t="shared" si="157"/>
        <v>0</v>
      </c>
      <c r="U119" s="93">
        <f t="shared" si="157"/>
        <v>0</v>
      </c>
      <c r="V119" s="64">
        <f t="shared" si="157"/>
        <v>0</v>
      </c>
      <c r="W119" s="64">
        <f t="shared" si="157"/>
        <v>0</v>
      </c>
      <c r="X119" s="64">
        <f t="shared" si="157"/>
        <v>0</v>
      </c>
      <c r="Y119" s="93">
        <f t="shared" si="157"/>
        <v>0</v>
      </c>
      <c r="Z119" s="64">
        <f t="shared" si="157"/>
        <v>0</v>
      </c>
      <c r="AA119" s="64">
        <f t="shared" si="157"/>
        <v>0</v>
      </c>
      <c r="AB119" s="64">
        <f t="shared" si="157"/>
        <v>0</v>
      </c>
      <c r="AC119" s="64">
        <f t="shared" si="157"/>
        <v>0</v>
      </c>
      <c r="AD119" s="64">
        <f t="shared" si="157"/>
        <v>0</v>
      </c>
      <c r="AE119" s="64">
        <f t="shared" si="157"/>
        <v>0</v>
      </c>
      <c r="AF119" s="64">
        <f t="shared" si="157"/>
        <v>0</v>
      </c>
      <c r="AG119" s="245"/>
      <c r="AH119" s="64">
        <f t="shared" ref="AH119:BA119" si="158">SUM(AH120,AH123)</f>
        <v>0</v>
      </c>
      <c r="AI119" s="64">
        <f t="shared" si="158"/>
        <v>0</v>
      </c>
      <c r="AJ119" s="64">
        <f t="shared" si="158"/>
        <v>0</v>
      </c>
      <c r="AK119" s="64">
        <f t="shared" si="158"/>
        <v>0</v>
      </c>
      <c r="AL119" s="64">
        <f t="shared" si="158"/>
        <v>0</v>
      </c>
      <c r="AM119" s="64">
        <f t="shared" si="158"/>
        <v>0</v>
      </c>
      <c r="AN119" s="64">
        <f t="shared" si="158"/>
        <v>0</v>
      </c>
      <c r="AO119" s="64">
        <f t="shared" si="158"/>
        <v>0</v>
      </c>
      <c r="AP119" s="64">
        <f t="shared" si="158"/>
        <v>0</v>
      </c>
      <c r="AQ119" s="64">
        <f t="shared" si="158"/>
        <v>0</v>
      </c>
      <c r="AR119" s="64">
        <f t="shared" si="158"/>
        <v>0</v>
      </c>
      <c r="AS119" s="93">
        <f t="shared" si="158"/>
        <v>0</v>
      </c>
      <c r="AT119" s="93">
        <f t="shared" si="158"/>
        <v>0</v>
      </c>
      <c r="AU119" s="64">
        <f t="shared" si="158"/>
        <v>0</v>
      </c>
      <c r="AV119" s="64">
        <f t="shared" si="158"/>
        <v>0</v>
      </c>
      <c r="AW119" s="64">
        <f t="shared" si="158"/>
        <v>0</v>
      </c>
      <c r="AX119" s="64">
        <f t="shared" si="158"/>
        <v>0</v>
      </c>
      <c r="AY119" s="64">
        <f t="shared" si="158"/>
        <v>0</v>
      </c>
      <c r="AZ119" s="64">
        <f t="shared" si="158"/>
        <v>0</v>
      </c>
      <c r="BA119" s="64">
        <f t="shared" si="158"/>
        <v>0</v>
      </c>
      <c r="BB119" s="58" t="s">
        <v>231</v>
      </c>
      <c r="BC119" s="63"/>
      <c r="BD119" s="92"/>
      <c r="BE119" s="85">
        <v>2016</v>
      </c>
      <c r="BF119" s="91"/>
      <c r="BG119" s="91"/>
    </row>
    <row r="120" spans="1:59" s="98" customFormat="1" ht="22.2" customHeight="1">
      <c r="A120" s="346" t="s">
        <v>63</v>
      </c>
      <c r="B120" s="65" t="s">
        <v>480</v>
      </c>
      <c r="C120" s="64"/>
      <c r="D120" s="64">
        <f t="shared" ref="D120:D125" si="159">SUM(E120:BA120)</f>
        <v>0</v>
      </c>
      <c r="E120" s="64">
        <f t="shared" ref="E120:K120" si="160">SUM(E121:E122)</f>
        <v>0</v>
      </c>
      <c r="F120" s="64">
        <f t="shared" si="160"/>
        <v>0</v>
      </c>
      <c r="G120" s="64">
        <f t="shared" si="160"/>
        <v>0</v>
      </c>
      <c r="H120" s="64">
        <f t="shared" si="160"/>
        <v>0</v>
      </c>
      <c r="I120" s="64">
        <f t="shared" si="160"/>
        <v>0</v>
      </c>
      <c r="J120" s="64">
        <f t="shared" si="160"/>
        <v>0</v>
      </c>
      <c r="K120" s="64">
        <f t="shared" si="160"/>
        <v>0</v>
      </c>
      <c r="L120" s="240"/>
      <c r="M120" s="64">
        <f t="shared" ref="M120:AF120" si="161">SUM(M121:M122)</f>
        <v>0</v>
      </c>
      <c r="N120" s="64">
        <f t="shared" si="161"/>
        <v>0</v>
      </c>
      <c r="O120" s="64">
        <f t="shared" si="161"/>
        <v>0</v>
      </c>
      <c r="P120" s="64">
        <f t="shared" si="161"/>
        <v>0</v>
      </c>
      <c r="Q120" s="64">
        <f t="shared" si="161"/>
        <v>0</v>
      </c>
      <c r="R120" s="64">
        <f t="shared" si="161"/>
        <v>0</v>
      </c>
      <c r="S120" s="64">
        <f t="shared" si="161"/>
        <v>0</v>
      </c>
      <c r="T120" s="64">
        <f t="shared" si="161"/>
        <v>0</v>
      </c>
      <c r="U120" s="64">
        <f t="shared" si="161"/>
        <v>0</v>
      </c>
      <c r="V120" s="64">
        <f t="shared" si="161"/>
        <v>0</v>
      </c>
      <c r="W120" s="64">
        <f t="shared" si="161"/>
        <v>0</v>
      </c>
      <c r="X120" s="64">
        <f t="shared" si="161"/>
        <v>0</v>
      </c>
      <c r="Y120" s="64">
        <f t="shared" si="161"/>
        <v>0</v>
      </c>
      <c r="Z120" s="64">
        <f t="shared" si="161"/>
        <v>0</v>
      </c>
      <c r="AA120" s="64">
        <f t="shared" si="161"/>
        <v>0</v>
      </c>
      <c r="AB120" s="64">
        <f t="shared" si="161"/>
        <v>0</v>
      </c>
      <c r="AC120" s="64">
        <f t="shared" si="161"/>
        <v>0</v>
      </c>
      <c r="AD120" s="64">
        <f t="shared" si="161"/>
        <v>0</v>
      </c>
      <c r="AE120" s="64">
        <f t="shared" si="161"/>
        <v>0</v>
      </c>
      <c r="AF120" s="64">
        <f t="shared" si="161"/>
        <v>0</v>
      </c>
      <c r="AG120" s="245"/>
      <c r="AH120" s="64">
        <f t="shared" ref="AH120:BA120" si="162">SUM(AH121:AH122)</f>
        <v>0</v>
      </c>
      <c r="AI120" s="64">
        <f t="shared" si="162"/>
        <v>0</v>
      </c>
      <c r="AJ120" s="64">
        <f t="shared" si="162"/>
        <v>0</v>
      </c>
      <c r="AK120" s="64">
        <f t="shared" si="162"/>
        <v>0</v>
      </c>
      <c r="AL120" s="64">
        <f t="shared" si="162"/>
        <v>0</v>
      </c>
      <c r="AM120" s="64">
        <f t="shared" si="162"/>
        <v>0</v>
      </c>
      <c r="AN120" s="64">
        <f t="shared" si="162"/>
        <v>0</v>
      </c>
      <c r="AO120" s="64">
        <f t="shared" si="162"/>
        <v>0</v>
      </c>
      <c r="AP120" s="64">
        <f t="shared" si="162"/>
        <v>0</v>
      </c>
      <c r="AQ120" s="64">
        <f t="shared" si="162"/>
        <v>0</v>
      </c>
      <c r="AR120" s="64">
        <f t="shared" si="162"/>
        <v>0</v>
      </c>
      <c r="AS120" s="64">
        <f t="shared" si="162"/>
        <v>0</v>
      </c>
      <c r="AT120" s="64">
        <f t="shared" si="162"/>
        <v>0</v>
      </c>
      <c r="AU120" s="64">
        <f t="shared" si="162"/>
        <v>0</v>
      </c>
      <c r="AV120" s="64">
        <f t="shared" si="162"/>
        <v>0</v>
      </c>
      <c r="AW120" s="64">
        <f t="shared" si="162"/>
        <v>0</v>
      </c>
      <c r="AX120" s="64">
        <f t="shared" si="162"/>
        <v>0</v>
      </c>
      <c r="AY120" s="64">
        <f t="shared" si="162"/>
        <v>0</v>
      </c>
      <c r="AZ120" s="64">
        <f t="shared" si="162"/>
        <v>0</v>
      </c>
      <c r="BA120" s="64">
        <f t="shared" si="162"/>
        <v>0</v>
      </c>
      <c r="BB120" s="58" t="s">
        <v>231</v>
      </c>
      <c r="BC120" s="63"/>
      <c r="BD120" s="63"/>
      <c r="BE120" s="85">
        <v>2016</v>
      </c>
      <c r="BF120" s="63"/>
      <c r="BG120" s="63"/>
    </row>
    <row r="121" spans="1:59" s="86" customFormat="1" ht="27.75" customHeight="1">
      <c r="A121" s="346" t="s">
        <v>63</v>
      </c>
      <c r="B121" s="67"/>
      <c r="C121" s="89"/>
      <c r="D121" s="89">
        <f t="shared" si="159"/>
        <v>0</v>
      </c>
      <c r="E121" s="89"/>
      <c r="F121" s="89"/>
      <c r="G121" s="89"/>
      <c r="H121" s="89"/>
      <c r="I121" s="59"/>
      <c r="J121" s="59"/>
      <c r="K121" s="59"/>
      <c r="L121" s="240"/>
      <c r="M121" s="59"/>
      <c r="N121" s="59"/>
      <c r="O121" s="59"/>
      <c r="P121" s="89"/>
      <c r="Q121" s="59"/>
      <c r="R121" s="59"/>
      <c r="S121" s="59"/>
      <c r="T121" s="59"/>
      <c r="U121" s="89"/>
      <c r="V121" s="59"/>
      <c r="W121" s="59"/>
      <c r="X121" s="59"/>
      <c r="Y121" s="89"/>
      <c r="Z121" s="59"/>
      <c r="AA121" s="59"/>
      <c r="AB121" s="59"/>
      <c r="AC121" s="59"/>
      <c r="AD121" s="59"/>
      <c r="AE121" s="59"/>
      <c r="AF121" s="59"/>
      <c r="AG121" s="245"/>
      <c r="AH121" s="59"/>
      <c r="AI121" s="59"/>
      <c r="AJ121" s="59"/>
      <c r="AK121" s="59"/>
      <c r="AL121" s="59"/>
      <c r="AM121" s="59"/>
      <c r="AN121" s="59"/>
      <c r="AO121" s="59"/>
      <c r="AP121" s="59"/>
      <c r="AQ121" s="59"/>
      <c r="AR121" s="59"/>
      <c r="AS121" s="89"/>
      <c r="AT121" s="89"/>
      <c r="AU121" s="59"/>
      <c r="AV121" s="59"/>
      <c r="AW121" s="59"/>
      <c r="AX121" s="59"/>
      <c r="AY121" s="59"/>
      <c r="AZ121" s="59"/>
      <c r="BA121" s="59"/>
      <c r="BB121" s="58" t="s">
        <v>231</v>
      </c>
      <c r="BC121" s="57"/>
      <c r="BD121" s="96"/>
      <c r="BE121" s="85">
        <v>2016</v>
      </c>
      <c r="BF121" s="87"/>
      <c r="BG121" s="87"/>
    </row>
    <row r="122" spans="1:59" s="77" customFormat="1" ht="22.2" customHeight="1">
      <c r="A122" s="347" t="s">
        <v>63</v>
      </c>
      <c r="B122" s="60"/>
      <c r="C122" s="59"/>
      <c r="D122" s="59">
        <f t="shared" si="159"/>
        <v>0</v>
      </c>
      <c r="E122" s="59"/>
      <c r="F122" s="59"/>
      <c r="G122" s="59"/>
      <c r="H122" s="59"/>
      <c r="I122" s="59"/>
      <c r="J122" s="59"/>
      <c r="K122" s="59"/>
      <c r="L122" s="240"/>
      <c r="M122" s="59"/>
      <c r="N122" s="59"/>
      <c r="O122" s="59"/>
      <c r="P122" s="59"/>
      <c r="Q122" s="59"/>
      <c r="R122" s="59"/>
      <c r="S122" s="59"/>
      <c r="T122" s="59"/>
      <c r="U122" s="59"/>
      <c r="V122" s="59"/>
      <c r="W122" s="59"/>
      <c r="X122" s="59"/>
      <c r="Y122" s="59"/>
      <c r="Z122" s="59"/>
      <c r="AA122" s="59"/>
      <c r="AB122" s="59"/>
      <c r="AC122" s="59"/>
      <c r="AD122" s="59"/>
      <c r="AE122" s="59"/>
      <c r="AF122" s="59"/>
      <c r="AG122" s="245"/>
      <c r="AH122" s="59"/>
      <c r="AI122" s="59"/>
      <c r="AJ122" s="59"/>
      <c r="AK122" s="59"/>
      <c r="AL122" s="59"/>
      <c r="AM122" s="59"/>
      <c r="AN122" s="59"/>
      <c r="AO122" s="59"/>
      <c r="AP122" s="59"/>
      <c r="AQ122" s="59"/>
      <c r="AR122" s="59"/>
      <c r="AS122" s="59"/>
      <c r="AT122" s="59"/>
      <c r="AU122" s="59"/>
      <c r="AV122" s="59"/>
      <c r="AW122" s="59"/>
      <c r="AX122" s="59"/>
      <c r="AY122" s="59"/>
      <c r="AZ122" s="59"/>
      <c r="BA122" s="59"/>
      <c r="BB122" s="58" t="s">
        <v>231</v>
      </c>
      <c r="BC122" s="57"/>
      <c r="BD122" s="57"/>
      <c r="BE122" s="85">
        <v>2016</v>
      </c>
      <c r="BF122" s="57"/>
      <c r="BG122" s="57"/>
    </row>
    <row r="123" spans="1:59" s="98" customFormat="1" ht="22.2" customHeight="1">
      <c r="A123" s="346" t="s">
        <v>63</v>
      </c>
      <c r="B123" s="65" t="s">
        <v>481</v>
      </c>
      <c r="C123" s="64"/>
      <c r="D123" s="64">
        <f t="shared" si="159"/>
        <v>0</v>
      </c>
      <c r="E123" s="64">
        <f t="shared" ref="E123:K123" si="163">SUM(E124:E125)</f>
        <v>0</v>
      </c>
      <c r="F123" s="64">
        <f t="shared" si="163"/>
        <v>0</v>
      </c>
      <c r="G123" s="64">
        <f t="shared" si="163"/>
        <v>0</v>
      </c>
      <c r="H123" s="64">
        <f t="shared" si="163"/>
        <v>0</v>
      </c>
      <c r="I123" s="64">
        <f t="shared" si="163"/>
        <v>0</v>
      </c>
      <c r="J123" s="64">
        <f t="shared" si="163"/>
        <v>0</v>
      </c>
      <c r="K123" s="64">
        <f t="shared" si="163"/>
        <v>0</v>
      </c>
      <c r="L123" s="240"/>
      <c r="M123" s="64">
        <f t="shared" ref="M123:AF123" si="164">SUM(M124:M125)</f>
        <v>0</v>
      </c>
      <c r="N123" s="64">
        <f t="shared" si="164"/>
        <v>0</v>
      </c>
      <c r="O123" s="64">
        <f t="shared" si="164"/>
        <v>0</v>
      </c>
      <c r="P123" s="64">
        <f t="shared" si="164"/>
        <v>0</v>
      </c>
      <c r="Q123" s="64">
        <f t="shared" si="164"/>
        <v>0</v>
      </c>
      <c r="R123" s="64">
        <f t="shared" si="164"/>
        <v>0</v>
      </c>
      <c r="S123" s="64">
        <f t="shared" si="164"/>
        <v>0</v>
      </c>
      <c r="T123" s="64">
        <f t="shared" si="164"/>
        <v>0</v>
      </c>
      <c r="U123" s="64">
        <f t="shared" si="164"/>
        <v>0</v>
      </c>
      <c r="V123" s="64">
        <f t="shared" si="164"/>
        <v>0</v>
      </c>
      <c r="W123" s="64">
        <f t="shared" si="164"/>
        <v>0</v>
      </c>
      <c r="X123" s="64">
        <f t="shared" si="164"/>
        <v>0</v>
      </c>
      <c r="Y123" s="64">
        <f t="shared" si="164"/>
        <v>0</v>
      </c>
      <c r="Z123" s="64">
        <f t="shared" si="164"/>
        <v>0</v>
      </c>
      <c r="AA123" s="64">
        <f t="shared" si="164"/>
        <v>0</v>
      </c>
      <c r="AB123" s="64">
        <f t="shared" si="164"/>
        <v>0</v>
      </c>
      <c r="AC123" s="64">
        <f t="shared" si="164"/>
        <v>0</v>
      </c>
      <c r="AD123" s="64">
        <f t="shared" si="164"/>
        <v>0</v>
      </c>
      <c r="AE123" s="64">
        <f t="shared" si="164"/>
        <v>0</v>
      </c>
      <c r="AF123" s="64">
        <f t="shared" si="164"/>
        <v>0</v>
      </c>
      <c r="AG123" s="245"/>
      <c r="AH123" s="64">
        <f t="shared" ref="AH123:BA123" si="165">SUM(AH124:AH125)</f>
        <v>0</v>
      </c>
      <c r="AI123" s="64">
        <f t="shared" si="165"/>
        <v>0</v>
      </c>
      <c r="AJ123" s="64">
        <f t="shared" si="165"/>
        <v>0</v>
      </c>
      <c r="AK123" s="64">
        <f t="shared" si="165"/>
        <v>0</v>
      </c>
      <c r="AL123" s="64">
        <f t="shared" si="165"/>
        <v>0</v>
      </c>
      <c r="AM123" s="64">
        <f t="shared" si="165"/>
        <v>0</v>
      </c>
      <c r="AN123" s="64">
        <f t="shared" si="165"/>
        <v>0</v>
      </c>
      <c r="AO123" s="64">
        <f t="shared" si="165"/>
        <v>0</v>
      </c>
      <c r="AP123" s="64">
        <f t="shared" si="165"/>
        <v>0</v>
      </c>
      <c r="AQ123" s="64">
        <f t="shared" si="165"/>
        <v>0</v>
      </c>
      <c r="AR123" s="64">
        <f t="shared" si="165"/>
        <v>0</v>
      </c>
      <c r="AS123" s="64">
        <f t="shared" si="165"/>
        <v>0</v>
      </c>
      <c r="AT123" s="64">
        <f t="shared" si="165"/>
        <v>0</v>
      </c>
      <c r="AU123" s="64">
        <f t="shared" si="165"/>
        <v>0</v>
      </c>
      <c r="AV123" s="64">
        <f t="shared" si="165"/>
        <v>0</v>
      </c>
      <c r="AW123" s="64">
        <f t="shared" si="165"/>
        <v>0</v>
      </c>
      <c r="AX123" s="64">
        <f t="shared" si="165"/>
        <v>0</v>
      </c>
      <c r="AY123" s="64">
        <f t="shared" si="165"/>
        <v>0</v>
      </c>
      <c r="AZ123" s="64">
        <f t="shared" si="165"/>
        <v>0</v>
      </c>
      <c r="BA123" s="64">
        <f t="shared" si="165"/>
        <v>0</v>
      </c>
      <c r="BB123" s="58" t="s">
        <v>231</v>
      </c>
      <c r="BC123" s="63"/>
      <c r="BD123" s="63"/>
      <c r="BE123" s="85">
        <v>2016</v>
      </c>
      <c r="BF123" s="63"/>
      <c r="BG123" s="63"/>
    </row>
    <row r="124" spans="1:59" s="77" customFormat="1" ht="22.2" customHeight="1">
      <c r="A124" s="347" t="s">
        <v>63</v>
      </c>
      <c r="B124" s="60"/>
      <c r="C124" s="59"/>
      <c r="D124" s="59">
        <f t="shared" si="159"/>
        <v>0</v>
      </c>
      <c r="E124" s="59"/>
      <c r="F124" s="59"/>
      <c r="G124" s="59"/>
      <c r="H124" s="59"/>
      <c r="I124" s="59"/>
      <c r="J124" s="59"/>
      <c r="K124" s="59"/>
      <c r="L124" s="240"/>
      <c r="M124" s="59"/>
      <c r="N124" s="59"/>
      <c r="O124" s="59"/>
      <c r="P124" s="59"/>
      <c r="Q124" s="59"/>
      <c r="R124" s="59"/>
      <c r="S124" s="59"/>
      <c r="T124" s="59"/>
      <c r="U124" s="59"/>
      <c r="V124" s="59"/>
      <c r="W124" s="59"/>
      <c r="X124" s="59"/>
      <c r="Y124" s="59"/>
      <c r="Z124" s="59"/>
      <c r="AA124" s="59"/>
      <c r="AB124" s="59"/>
      <c r="AC124" s="59"/>
      <c r="AD124" s="59"/>
      <c r="AE124" s="59"/>
      <c r="AF124" s="59"/>
      <c r="AG124" s="245"/>
      <c r="AH124" s="59"/>
      <c r="AI124" s="59"/>
      <c r="AJ124" s="59"/>
      <c r="AK124" s="59"/>
      <c r="AL124" s="59"/>
      <c r="AM124" s="59"/>
      <c r="AN124" s="59"/>
      <c r="AO124" s="59"/>
      <c r="AP124" s="59"/>
      <c r="AQ124" s="59"/>
      <c r="AR124" s="59"/>
      <c r="AS124" s="59"/>
      <c r="AT124" s="59"/>
      <c r="AU124" s="59"/>
      <c r="AV124" s="59"/>
      <c r="AW124" s="59"/>
      <c r="AX124" s="59"/>
      <c r="AY124" s="59"/>
      <c r="AZ124" s="59"/>
      <c r="BA124" s="59"/>
      <c r="BB124" s="58" t="s">
        <v>231</v>
      </c>
      <c r="BC124" s="57"/>
      <c r="BD124" s="57"/>
      <c r="BE124" s="85">
        <v>2016</v>
      </c>
      <c r="BF124" s="57"/>
      <c r="BG124" s="57"/>
    </row>
    <row r="125" spans="1:59" s="77" customFormat="1" ht="22.2" customHeight="1">
      <c r="A125" s="347" t="s">
        <v>63</v>
      </c>
      <c r="B125" s="60"/>
      <c r="C125" s="59"/>
      <c r="D125" s="59">
        <f t="shared" si="159"/>
        <v>0</v>
      </c>
      <c r="E125" s="59"/>
      <c r="F125" s="59"/>
      <c r="G125" s="59"/>
      <c r="H125" s="59"/>
      <c r="I125" s="59"/>
      <c r="J125" s="59"/>
      <c r="K125" s="59"/>
      <c r="L125" s="240"/>
      <c r="M125" s="59"/>
      <c r="N125" s="59"/>
      <c r="O125" s="59"/>
      <c r="P125" s="59"/>
      <c r="Q125" s="59"/>
      <c r="R125" s="59"/>
      <c r="S125" s="59"/>
      <c r="T125" s="59"/>
      <c r="U125" s="59"/>
      <c r="V125" s="59"/>
      <c r="W125" s="59"/>
      <c r="X125" s="59"/>
      <c r="Y125" s="59"/>
      <c r="Z125" s="59"/>
      <c r="AA125" s="59"/>
      <c r="AB125" s="59"/>
      <c r="AC125" s="59"/>
      <c r="AD125" s="59"/>
      <c r="AE125" s="59"/>
      <c r="AF125" s="59"/>
      <c r="AG125" s="245"/>
      <c r="AH125" s="59"/>
      <c r="AI125" s="59"/>
      <c r="AJ125" s="59"/>
      <c r="AK125" s="59"/>
      <c r="AL125" s="59"/>
      <c r="AM125" s="59"/>
      <c r="AN125" s="59"/>
      <c r="AO125" s="59"/>
      <c r="AP125" s="59"/>
      <c r="AQ125" s="59"/>
      <c r="AR125" s="59"/>
      <c r="AS125" s="59"/>
      <c r="AT125" s="59"/>
      <c r="AU125" s="59"/>
      <c r="AV125" s="59"/>
      <c r="AW125" s="59"/>
      <c r="AX125" s="59"/>
      <c r="AY125" s="59"/>
      <c r="AZ125" s="59"/>
      <c r="BA125" s="59"/>
      <c r="BB125" s="58" t="s">
        <v>231</v>
      </c>
      <c r="BC125" s="57"/>
      <c r="BD125" s="57"/>
      <c r="BE125" s="85">
        <v>2016</v>
      </c>
      <c r="BF125" s="57"/>
      <c r="BG125" s="57"/>
    </row>
    <row r="126" spans="1:59" s="84" customFormat="1" ht="22.2" customHeight="1">
      <c r="A126" s="346" t="s">
        <v>66</v>
      </c>
      <c r="B126" s="210" t="s">
        <v>492</v>
      </c>
      <c r="C126" s="64">
        <f>SUM(C127,C130)</f>
        <v>0</v>
      </c>
      <c r="D126" s="64">
        <f>SUM(D127+D130)</f>
        <v>0</v>
      </c>
      <c r="E126" s="64">
        <f t="shared" ref="E126:K126" si="166">SUM(E127,E130)</f>
        <v>0</v>
      </c>
      <c r="F126" s="64">
        <f t="shared" si="166"/>
        <v>0</v>
      </c>
      <c r="G126" s="64">
        <f t="shared" si="166"/>
        <v>0</v>
      </c>
      <c r="H126" s="64">
        <f t="shared" si="166"/>
        <v>0</v>
      </c>
      <c r="I126" s="64">
        <f t="shared" si="166"/>
        <v>0</v>
      </c>
      <c r="J126" s="64">
        <f t="shared" si="166"/>
        <v>0</v>
      </c>
      <c r="K126" s="64">
        <f t="shared" si="166"/>
        <v>0</v>
      </c>
      <c r="L126" s="240"/>
      <c r="M126" s="64">
        <f t="shared" ref="M126:AF126" si="167">SUM(M127,M130)</f>
        <v>0</v>
      </c>
      <c r="N126" s="64">
        <f t="shared" si="167"/>
        <v>0</v>
      </c>
      <c r="O126" s="64">
        <f t="shared" si="167"/>
        <v>0</v>
      </c>
      <c r="P126" s="64">
        <f t="shared" si="167"/>
        <v>0</v>
      </c>
      <c r="Q126" s="64">
        <f t="shared" si="167"/>
        <v>0</v>
      </c>
      <c r="R126" s="64">
        <f t="shared" si="167"/>
        <v>0</v>
      </c>
      <c r="S126" s="64">
        <f t="shared" si="167"/>
        <v>0</v>
      </c>
      <c r="T126" s="64">
        <f t="shared" si="167"/>
        <v>0</v>
      </c>
      <c r="U126" s="64">
        <f t="shared" si="167"/>
        <v>0</v>
      </c>
      <c r="V126" s="64">
        <f t="shared" si="167"/>
        <v>0</v>
      </c>
      <c r="W126" s="64">
        <f t="shared" si="167"/>
        <v>0</v>
      </c>
      <c r="X126" s="64">
        <f t="shared" si="167"/>
        <v>0</v>
      </c>
      <c r="Y126" s="64">
        <f t="shared" si="167"/>
        <v>0</v>
      </c>
      <c r="Z126" s="64">
        <f t="shared" si="167"/>
        <v>0</v>
      </c>
      <c r="AA126" s="64">
        <f t="shared" si="167"/>
        <v>0</v>
      </c>
      <c r="AB126" s="64">
        <f t="shared" si="167"/>
        <v>0</v>
      </c>
      <c r="AC126" s="64">
        <f t="shared" si="167"/>
        <v>0</v>
      </c>
      <c r="AD126" s="64">
        <f t="shared" si="167"/>
        <v>0</v>
      </c>
      <c r="AE126" s="64">
        <f t="shared" si="167"/>
        <v>0</v>
      </c>
      <c r="AF126" s="64">
        <f t="shared" si="167"/>
        <v>0</v>
      </c>
      <c r="AG126" s="245"/>
      <c r="AH126" s="64">
        <f t="shared" ref="AH126:BA126" si="168">SUM(AH127,AH130)</f>
        <v>0</v>
      </c>
      <c r="AI126" s="64">
        <f t="shared" si="168"/>
        <v>0</v>
      </c>
      <c r="AJ126" s="64">
        <f t="shared" si="168"/>
        <v>0</v>
      </c>
      <c r="AK126" s="64">
        <f t="shared" si="168"/>
        <v>0</v>
      </c>
      <c r="AL126" s="64">
        <f t="shared" si="168"/>
        <v>0</v>
      </c>
      <c r="AM126" s="64">
        <f t="shared" si="168"/>
        <v>0</v>
      </c>
      <c r="AN126" s="64">
        <f t="shared" si="168"/>
        <v>0</v>
      </c>
      <c r="AO126" s="64">
        <f t="shared" si="168"/>
        <v>0</v>
      </c>
      <c r="AP126" s="64">
        <f t="shared" si="168"/>
        <v>0</v>
      </c>
      <c r="AQ126" s="64">
        <f t="shared" si="168"/>
        <v>0</v>
      </c>
      <c r="AR126" s="64">
        <f t="shared" si="168"/>
        <v>0</v>
      </c>
      <c r="AS126" s="64">
        <f t="shared" si="168"/>
        <v>0</v>
      </c>
      <c r="AT126" s="64">
        <f t="shared" si="168"/>
        <v>0</v>
      </c>
      <c r="AU126" s="64">
        <f t="shared" si="168"/>
        <v>0</v>
      </c>
      <c r="AV126" s="64">
        <f t="shared" si="168"/>
        <v>0</v>
      </c>
      <c r="AW126" s="64">
        <f t="shared" si="168"/>
        <v>0</v>
      </c>
      <c r="AX126" s="64">
        <f t="shared" si="168"/>
        <v>0</v>
      </c>
      <c r="AY126" s="64">
        <f t="shared" si="168"/>
        <v>0</v>
      </c>
      <c r="AZ126" s="64">
        <f t="shared" si="168"/>
        <v>0</v>
      </c>
      <c r="BA126" s="64">
        <f t="shared" si="168"/>
        <v>0</v>
      </c>
      <c r="BB126" s="58" t="s">
        <v>231</v>
      </c>
      <c r="BC126" s="63"/>
      <c r="BD126" s="63"/>
      <c r="BE126" s="85">
        <v>2016</v>
      </c>
      <c r="BF126" s="63"/>
      <c r="BG126" s="63"/>
    </row>
    <row r="127" spans="1:59" s="98" customFormat="1" ht="22.2" customHeight="1">
      <c r="A127" s="346" t="s">
        <v>66</v>
      </c>
      <c r="B127" s="65" t="s">
        <v>480</v>
      </c>
      <c r="C127" s="64"/>
      <c r="D127" s="64">
        <f t="shared" ref="D127:D132" si="169">SUM(E127:BA127)</f>
        <v>0</v>
      </c>
      <c r="E127" s="64">
        <f t="shared" ref="E127:K127" si="170">SUM(E128:E129)</f>
        <v>0</v>
      </c>
      <c r="F127" s="64">
        <f t="shared" si="170"/>
        <v>0</v>
      </c>
      <c r="G127" s="64">
        <f t="shared" si="170"/>
        <v>0</v>
      </c>
      <c r="H127" s="64">
        <f t="shared" si="170"/>
        <v>0</v>
      </c>
      <c r="I127" s="64">
        <f t="shared" si="170"/>
        <v>0</v>
      </c>
      <c r="J127" s="64">
        <f t="shared" si="170"/>
        <v>0</v>
      </c>
      <c r="K127" s="64">
        <f t="shared" si="170"/>
        <v>0</v>
      </c>
      <c r="L127" s="240"/>
      <c r="M127" s="64">
        <f t="shared" ref="M127:AF127" si="171">SUM(M128:M129)</f>
        <v>0</v>
      </c>
      <c r="N127" s="64">
        <f t="shared" si="171"/>
        <v>0</v>
      </c>
      <c r="O127" s="64">
        <f t="shared" si="171"/>
        <v>0</v>
      </c>
      <c r="P127" s="64">
        <f t="shared" si="171"/>
        <v>0</v>
      </c>
      <c r="Q127" s="64">
        <f t="shared" si="171"/>
        <v>0</v>
      </c>
      <c r="R127" s="64">
        <f t="shared" si="171"/>
        <v>0</v>
      </c>
      <c r="S127" s="64">
        <f t="shared" si="171"/>
        <v>0</v>
      </c>
      <c r="T127" s="64">
        <f t="shared" si="171"/>
        <v>0</v>
      </c>
      <c r="U127" s="64">
        <f t="shared" si="171"/>
        <v>0</v>
      </c>
      <c r="V127" s="64">
        <f t="shared" si="171"/>
        <v>0</v>
      </c>
      <c r="W127" s="64">
        <f t="shared" si="171"/>
        <v>0</v>
      </c>
      <c r="X127" s="64">
        <f t="shared" si="171"/>
        <v>0</v>
      </c>
      <c r="Y127" s="64">
        <f t="shared" si="171"/>
        <v>0</v>
      </c>
      <c r="Z127" s="64">
        <f t="shared" si="171"/>
        <v>0</v>
      </c>
      <c r="AA127" s="64">
        <f t="shared" si="171"/>
        <v>0</v>
      </c>
      <c r="AB127" s="64">
        <f t="shared" si="171"/>
        <v>0</v>
      </c>
      <c r="AC127" s="64">
        <f t="shared" si="171"/>
        <v>0</v>
      </c>
      <c r="AD127" s="64">
        <f t="shared" si="171"/>
        <v>0</v>
      </c>
      <c r="AE127" s="64">
        <f t="shared" si="171"/>
        <v>0</v>
      </c>
      <c r="AF127" s="64">
        <f t="shared" si="171"/>
        <v>0</v>
      </c>
      <c r="AG127" s="245"/>
      <c r="AH127" s="64">
        <f t="shared" ref="AH127:BA127" si="172">SUM(AH128:AH129)</f>
        <v>0</v>
      </c>
      <c r="AI127" s="64">
        <f t="shared" si="172"/>
        <v>0</v>
      </c>
      <c r="AJ127" s="64">
        <f t="shared" si="172"/>
        <v>0</v>
      </c>
      <c r="AK127" s="64">
        <f t="shared" si="172"/>
        <v>0</v>
      </c>
      <c r="AL127" s="64">
        <f t="shared" si="172"/>
        <v>0</v>
      </c>
      <c r="AM127" s="64">
        <f t="shared" si="172"/>
        <v>0</v>
      </c>
      <c r="AN127" s="64">
        <f t="shared" si="172"/>
        <v>0</v>
      </c>
      <c r="AO127" s="64">
        <f t="shared" si="172"/>
        <v>0</v>
      </c>
      <c r="AP127" s="64">
        <f t="shared" si="172"/>
        <v>0</v>
      </c>
      <c r="AQ127" s="64">
        <f t="shared" si="172"/>
        <v>0</v>
      </c>
      <c r="AR127" s="64">
        <f t="shared" si="172"/>
        <v>0</v>
      </c>
      <c r="AS127" s="64">
        <f t="shared" si="172"/>
        <v>0</v>
      </c>
      <c r="AT127" s="64">
        <f t="shared" si="172"/>
        <v>0</v>
      </c>
      <c r="AU127" s="64">
        <f t="shared" si="172"/>
        <v>0</v>
      </c>
      <c r="AV127" s="64">
        <f t="shared" si="172"/>
        <v>0</v>
      </c>
      <c r="AW127" s="64">
        <f t="shared" si="172"/>
        <v>0</v>
      </c>
      <c r="AX127" s="64">
        <f t="shared" si="172"/>
        <v>0</v>
      </c>
      <c r="AY127" s="64">
        <f t="shared" si="172"/>
        <v>0</v>
      </c>
      <c r="AZ127" s="64">
        <f t="shared" si="172"/>
        <v>0</v>
      </c>
      <c r="BA127" s="64">
        <f t="shared" si="172"/>
        <v>0</v>
      </c>
      <c r="BB127" s="58" t="s">
        <v>231</v>
      </c>
      <c r="BC127" s="63"/>
      <c r="BD127" s="63"/>
      <c r="BE127" s="85">
        <v>2016</v>
      </c>
      <c r="BF127" s="63"/>
      <c r="BG127" s="63"/>
    </row>
    <row r="128" spans="1:59" s="77" customFormat="1" ht="22.2" customHeight="1">
      <c r="A128" s="347" t="s">
        <v>66</v>
      </c>
      <c r="B128" s="60"/>
      <c r="C128" s="59"/>
      <c r="D128" s="59">
        <f t="shared" si="169"/>
        <v>0</v>
      </c>
      <c r="E128" s="59"/>
      <c r="F128" s="59"/>
      <c r="G128" s="59"/>
      <c r="H128" s="59"/>
      <c r="I128" s="59"/>
      <c r="J128" s="59"/>
      <c r="K128" s="59"/>
      <c r="L128" s="240"/>
      <c r="M128" s="59"/>
      <c r="N128" s="59"/>
      <c r="O128" s="59"/>
      <c r="P128" s="59"/>
      <c r="Q128" s="59"/>
      <c r="R128" s="59"/>
      <c r="S128" s="59"/>
      <c r="T128" s="59"/>
      <c r="U128" s="59"/>
      <c r="V128" s="59"/>
      <c r="W128" s="59"/>
      <c r="X128" s="59"/>
      <c r="Y128" s="59"/>
      <c r="Z128" s="59"/>
      <c r="AA128" s="59"/>
      <c r="AB128" s="59"/>
      <c r="AC128" s="59"/>
      <c r="AD128" s="59"/>
      <c r="AE128" s="59"/>
      <c r="AF128" s="59"/>
      <c r="AG128" s="245"/>
      <c r="AH128" s="59"/>
      <c r="AI128" s="59"/>
      <c r="AJ128" s="59"/>
      <c r="AK128" s="59"/>
      <c r="AL128" s="59"/>
      <c r="AM128" s="59"/>
      <c r="AN128" s="59"/>
      <c r="AO128" s="59"/>
      <c r="AP128" s="59"/>
      <c r="AQ128" s="59"/>
      <c r="AR128" s="59"/>
      <c r="AS128" s="59"/>
      <c r="AT128" s="59"/>
      <c r="AU128" s="59"/>
      <c r="AV128" s="59"/>
      <c r="AW128" s="59"/>
      <c r="AX128" s="59"/>
      <c r="AY128" s="59"/>
      <c r="AZ128" s="59"/>
      <c r="BA128" s="59"/>
      <c r="BB128" s="58" t="s">
        <v>231</v>
      </c>
      <c r="BC128" s="57"/>
      <c r="BD128" s="57"/>
      <c r="BE128" s="85">
        <v>2016</v>
      </c>
      <c r="BF128" s="57"/>
      <c r="BG128" s="57"/>
    </row>
    <row r="129" spans="1:59" s="77" customFormat="1" ht="22.2" customHeight="1">
      <c r="A129" s="347" t="s">
        <v>66</v>
      </c>
      <c r="B129" s="60"/>
      <c r="C129" s="59"/>
      <c r="D129" s="59">
        <f t="shared" si="169"/>
        <v>0</v>
      </c>
      <c r="E129" s="59"/>
      <c r="F129" s="59"/>
      <c r="G129" s="59"/>
      <c r="H129" s="59"/>
      <c r="I129" s="59"/>
      <c r="J129" s="59"/>
      <c r="K129" s="59"/>
      <c r="L129" s="240"/>
      <c r="M129" s="59"/>
      <c r="N129" s="59"/>
      <c r="O129" s="59"/>
      <c r="P129" s="59"/>
      <c r="Q129" s="59"/>
      <c r="R129" s="59"/>
      <c r="S129" s="59"/>
      <c r="T129" s="59"/>
      <c r="U129" s="59"/>
      <c r="V129" s="59"/>
      <c r="W129" s="59"/>
      <c r="X129" s="59"/>
      <c r="Y129" s="59"/>
      <c r="Z129" s="59"/>
      <c r="AA129" s="59"/>
      <c r="AB129" s="59"/>
      <c r="AC129" s="59"/>
      <c r="AD129" s="59"/>
      <c r="AE129" s="59"/>
      <c r="AF129" s="59"/>
      <c r="AG129" s="245"/>
      <c r="AH129" s="59"/>
      <c r="AI129" s="59"/>
      <c r="AJ129" s="59"/>
      <c r="AK129" s="59"/>
      <c r="AL129" s="59"/>
      <c r="AM129" s="59"/>
      <c r="AN129" s="59"/>
      <c r="AO129" s="59"/>
      <c r="AP129" s="59"/>
      <c r="AQ129" s="59"/>
      <c r="AR129" s="59"/>
      <c r="AS129" s="59"/>
      <c r="AT129" s="59"/>
      <c r="AU129" s="59"/>
      <c r="AV129" s="59"/>
      <c r="AW129" s="59"/>
      <c r="AX129" s="59"/>
      <c r="AY129" s="59"/>
      <c r="AZ129" s="59"/>
      <c r="BA129" s="59"/>
      <c r="BB129" s="58" t="s">
        <v>231</v>
      </c>
      <c r="BC129" s="57"/>
      <c r="BD129" s="57"/>
      <c r="BE129" s="85">
        <v>2016</v>
      </c>
      <c r="BF129" s="57"/>
      <c r="BG129" s="57"/>
    </row>
    <row r="130" spans="1:59" s="98" customFormat="1" ht="22.2" customHeight="1">
      <c r="A130" s="346" t="s">
        <v>66</v>
      </c>
      <c r="B130" s="65" t="s">
        <v>481</v>
      </c>
      <c r="C130" s="64"/>
      <c r="D130" s="64">
        <f t="shared" si="169"/>
        <v>0</v>
      </c>
      <c r="E130" s="64">
        <f t="shared" ref="E130:K130" si="173">SUM(E131:E132)</f>
        <v>0</v>
      </c>
      <c r="F130" s="64">
        <f t="shared" si="173"/>
        <v>0</v>
      </c>
      <c r="G130" s="64">
        <f t="shared" si="173"/>
        <v>0</v>
      </c>
      <c r="H130" s="64">
        <f t="shared" si="173"/>
        <v>0</v>
      </c>
      <c r="I130" s="64">
        <f t="shared" si="173"/>
        <v>0</v>
      </c>
      <c r="J130" s="64">
        <f t="shared" si="173"/>
        <v>0</v>
      </c>
      <c r="K130" s="64">
        <f t="shared" si="173"/>
        <v>0</v>
      </c>
      <c r="L130" s="240"/>
      <c r="M130" s="64">
        <f t="shared" ref="M130:AF130" si="174">SUM(M131:M132)</f>
        <v>0</v>
      </c>
      <c r="N130" s="64">
        <f t="shared" si="174"/>
        <v>0</v>
      </c>
      <c r="O130" s="64">
        <f t="shared" si="174"/>
        <v>0</v>
      </c>
      <c r="P130" s="64">
        <f t="shared" si="174"/>
        <v>0</v>
      </c>
      <c r="Q130" s="64">
        <f t="shared" si="174"/>
        <v>0</v>
      </c>
      <c r="R130" s="64">
        <f t="shared" si="174"/>
        <v>0</v>
      </c>
      <c r="S130" s="64">
        <f t="shared" si="174"/>
        <v>0</v>
      </c>
      <c r="T130" s="64">
        <f t="shared" si="174"/>
        <v>0</v>
      </c>
      <c r="U130" s="64">
        <f t="shared" si="174"/>
        <v>0</v>
      </c>
      <c r="V130" s="64">
        <f t="shared" si="174"/>
        <v>0</v>
      </c>
      <c r="W130" s="64">
        <f t="shared" si="174"/>
        <v>0</v>
      </c>
      <c r="X130" s="64">
        <f t="shared" si="174"/>
        <v>0</v>
      </c>
      <c r="Y130" s="64">
        <f t="shared" si="174"/>
        <v>0</v>
      </c>
      <c r="Z130" s="64">
        <f t="shared" si="174"/>
        <v>0</v>
      </c>
      <c r="AA130" s="64">
        <f t="shared" si="174"/>
        <v>0</v>
      </c>
      <c r="AB130" s="64">
        <f t="shared" si="174"/>
        <v>0</v>
      </c>
      <c r="AC130" s="64">
        <f t="shared" si="174"/>
        <v>0</v>
      </c>
      <c r="AD130" s="64">
        <f t="shared" si="174"/>
        <v>0</v>
      </c>
      <c r="AE130" s="64">
        <f t="shared" si="174"/>
        <v>0</v>
      </c>
      <c r="AF130" s="64">
        <f t="shared" si="174"/>
        <v>0</v>
      </c>
      <c r="AG130" s="245"/>
      <c r="AH130" s="64">
        <f t="shared" ref="AH130:BA130" si="175">SUM(AH131:AH132)</f>
        <v>0</v>
      </c>
      <c r="AI130" s="64">
        <f t="shared" si="175"/>
        <v>0</v>
      </c>
      <c r="AJ130" s="64">
        <f t="shared" si="175"/>
        <v>0</v>
      </c>
      <c r="AK130" s="64">
        <f t="shared" si="175"/>
        <v>0</v>
      </c>
      <c r="AL130" s="64">
        <f t="shared" si="175"/>
        <v>0</v>
      </c>
      <c r="AM130" s="64">
        <f t="shared" si="175"/>
        <v>0</v>
      </c>
      <c r="AN130" s="64">
        <f t="shared" si="175"/>
        <v>0</v>
      </c>
      <c r="AO130" s="64">
        <f t="shared" si="175"/>
        <v>0</v>
      </c>
      <c r="AP130" s="64">
        <f t="shared" si="175"/>
        <v>0</v>
      </c>
      <c r="AQ130" s="64">
        <f t="shared" si="175"/>
        <v>0</v>
      </c>
      <c r="AR130" s="64">
        <f t="shared" si="175"/>
        <v>0</v>
      </c>
      <c r="AS130" s="64">
        <f t="shared" si="175"/>
        <v>0</v>
      </c>
      <c r="AT130" s="64">
        <f t="shared" si="175"/>
        <v>0</v>
      </c>
      <c r="AU130" s="64">
        <f t="shared" si="175"/>
        <v>0</v>
      </c>
      <c r="AV130" s="64">
        <f t="shared" si="175"/>
        <v>0</v>
      </c>
      <c r="AW130" s="64">
        <f t="shared" si="175"/>
        <v>0</v>
      </c>
      <c r="AX130" s="64">
        <f t="shared" si="175"/>
        <v>0</v>
      </c>
      <c r="AY130" s="64">
        <f t="shared" si="175"/>
        <v>0</v>
      </c>
      <c r="AZ130" s="64">
        <f t="shared" si="175"/>
        <v>0</v>
      </c>
      <c r="BA130" s="64">
        <f t="shared" si="175"/>
        <v>0</v>
      </c>
      <c r="BB130" s="58" t="s">
        <v>231</v>
      </c>
      <c r="BC130" s="63"/>
      <c r="BD130" s="63"/>
      <c r="BE130" s="85">
        <v>2016</v>
      </c>
      <c r="BF130" s="63"/>
      <c r="BG130" s="63"/>
    </row>
    <row r="131" spans="1:59" s="77" customFormat="1" ht="22.2" customHeight="1">
      <c r="A131" s="347" t="s">
        <v>66</v>
      </c>
      <c r="B131" s="60"/>
      <c r="C131" s="59"/>
      <c r="D131" s="59">
        <f t="shared" si="169"/>
        <v>0</v>
      </c>
      <c r="E131" s="59"/>
      <c r="F131" s="59"/>
      <c r="G131" s="59"/>
      <c r="H131" s="59"/>
      <c r="I131" s="59"/>
      <c r="J131" s="59"/>
      <c r="K131" s="59"/>
      <c r="L131" s="240"/>
      <c r="M131" s="59"/>
      <c r="N131" s="59"/>
      <c r="O131" s="59"/>
      <c r="P131" s="59"/>
      <c r="Q131" s="59"/>
      <c r="R131" s="59"/>
      <c r="S131" s="59"/>
      <c r="T131" s="59"/>
      <c r="U131" s="59"/>
      <c r="V131" s="59"/>
      <c r="W131" s="59"/>
      <c r="X131" s="59"/>
      <c r="Y131" s="59"/>
      <c r="Z131" s="59"/>
      <c r="AA131" s="59"/>
      <c r="AB131" s="59"/>
      <c r="AC131" s="59"/>
      <c r="AD131" s="59"/>
      <c r="AE131" s="59"/>
      <c r="AF131" s="59"/>
      <c r="AG131" s="245"/>
      <c r="AH131" s="59"/>
      <c r="AI131" s="59"/>
      <c r="AJ131" s="59"/>
      <c r="AK131" s="59"/>
      <c r="AL131" s="59"/>
      <c r="AM131" s="59"/>
      <c r="AN131" s="59"/>
      <c r="AO131" s="59"/>
      <c r="AP131" s="59"/>
      <c r="AQ131" s="59"/>
      <c r="AR131" s="59"/>
      <c r="AS131" s="59"/>
      <c r="AT131" s="59"/>
      <c r="AU131" s="59"/>
      <c r="AV131" s="59"/>
      <c r="AW131" s="59"/>
      <c r="AX131" s="59"/>
      <c r="AY131" s="59"/>
      <c r="AZ131" s="59"/>
      <c r="BA131" s="59"/>
      <c r="BB131" s="58" t="s">
        <v>231</v>
      </c>
      <c r="BC131" s="57"/>
      <c r="BD131" s="57"/>
      <c r="BE131" s="85">
        <v>2016</v>
      </c>
      <c r="BF131" s="57"/>
      <c r="BG131" s="57"/>
    </row>
    <row r="132" spans="1:59" s="77" customFormat="1" ht="22.2" customHeight="1">
      <c r="A132" s="347" t="s">
        <v>66</v>
      </c>
      <c r="B132" s="60"/>
      <c r="C132" s="59"/>
      <c r="D132" s="59">
        <f t="shared" si="169"/>
        <v>0</v>
      </c>
      <c r="E132" s="59"/>
      <c r="F132" s="59"/>
      <c r="G132" s="59"/>
      <c r="H132" s="59"/>
      <c r="I132" s="59"/>
      <c r="J132" s="59"/>
      <c r="K132" s="59"/>
      <c r="L132" s="240"/>
      <c r="M132" s="59"/>
      <c r="N132" s="59"/>
      <c r="O132" s="59"/>
      <c r="P132" s="59"/>
      <c r="Q132" s="59"/>
      <c r="R132" s="59"/>
      <c r="S132" s="59"/>
      <c r="T132" s="59"/>
      <c r="U132" s="59"/>
      <c r="V132" s="59"/>
      <c r="W132" s="59"/>
      <c r="X132" s="59"/>
      <c r="Y132" s="59"/>
      <c r="Z132" s="59"/>
      <c r="AA132" s="59"/>
      <c r="AB132" s="59"/>
      <c r="AC132" s="59"/>
      <c r="AD132" s="59"/>
      <c r="AE132" s="59"/>
      <c r="AF132" s="59"/>
      <c r="AG132" s="245"/>
      <c r="AH132" s="59"/>
      <c r="AI132" s="59"/>
      <c r="AJ132" s="59"/>
      <c r="AK132" s="59"/>
      <c r="AL132" s="59"/>
      <c r="AM132" s="59"/>
      <c r="AN132" s="59"/>
      <c r="AO132" s="59"/>
      <c r="AP132" s="59"/>
      <c r="AQ132" s="59"/>
      <c r="AR132" s="59"/>
      <c r="AS132" s="59"/>
      <c r="AT132" s="59"/>
      <c r="AU132" s="59"/>
      <c r="AV132" s="59"/>
      <c r="AW132" s="59"/>
      <c r="AX132" s="59"/>
      <c r="AY132" s="59"/>
      <c r="AZ132" s="59"/>
      <c r="BA132" s="59"/>
      <c r="BB132" s="58" t="s">
        <v>231</v>
      </c>
      <c r="BC132" s="57"/>
      <c r="BD132" s="57"/>
      <c r="BE132" s="85">
        <v>2016</v>
      </c>
      <c r="BF132" s="57"/>
      <c r="BG132" s="57"/>
    </row>
    <row r="133" spans="1:59" s="79" customFormat="1" ht="22.2" customHeight="1">
      <c r="A133" s="346" t="s">
        <v>117</v>
      </c>
      <c r="B133" s="210" t="s">
        <v>507</v>
      </c>
      <c r="C133" s="64">
        <f>SUM(C134,C137)</f>
        <v>0</v>
      </c>
      <c r="D133" s="64">
        <f>SUM(D134+D137)</f>
        <v>0</v>
      </c>
      <c r="E133" s="64">
        <f t="shared" ref="E133:K133" si="176">SUM(E134,E137)</f>
        <v>0</v>
      </c>
      <c r="F133" s="64">
        <f t="shared" si="176"/>
        <v>0</v>
      </c>
      <c r="G133" s="64">
        <f t="shared" si="176"/>
        <v>0</v>
      </c>
      <c r="H133" s="64">
        <f t="shared" si="176"/>
        <v>0</v>
      </c>
      <c r="I133" s="64">
        <f t="shared" si="176"/>
        <v>0</v>
      </c>
      <c r="J133" s="64">
        <f t="shared" si="176"/>
        <v>0</v>
      </c>
      <c r="K133" s="64">
        <f t="shared" si="176"/>
        <v>0</v>
      </c>
      <c r="L133" s="240"/>
      <c r="M133" s="64">
        <f t="shared" ref="M133:AF133" si="177">SUM(M134,M137)</f>
        <v>0</v>
      </c>
      <c r="N133" s="64">
        <f t="shared" si="177"/>
        <v>0</v>
      </c>
      <c r="O133" s="64">
        <f t="shared" si="177"/>
        <v>0</v>
      </c>
      <c r="P133" s="64">
        <f t="shared" si="177"/>
        <v>0</v>
      </c>
      <c r="Q133" s="64">
        <f t="shared" si="177"/>
        <v>0</v>
      </c>
      <c r="R133" s="64">
        <f t="shared" si="177"/>
        <v>0</v>
      </c>
      <c r="S133" s="64">
        <f t="shared" si="177"/>
        <v>0</v>
      </c>
      <c r="T133" s="64">
        <f t="shared" si="177"/>
        <v>0</v>
      </c>
      <c r="U133" s="64">
        <f t="shared" si="177"/>
        <v>0</v>
      </c>
      <c r="V133" s="64">
        <f t="shared" si="177"/>
        <v>0</v>
      </c>
      <c r="W133" s="64">
        <f t="shared" si="177"/>
        <v>0</v>
      </c>
      <c r="X133" s="64">
        <f t="shared" si="177"/>
        <v>0</v>
      </c>
      <c r="Y133" s="64">
        <f t="shared" si="177"/>
        <v>0</v>
      </c>
      <c r="Z133" s="64">
        <f t="shared" si="177"/>
        <v>0</v>
      </c>
      <c r="AA133" s="64">
        <f t="shared" si="177"/>
        <v>0</v>
      </c>
      <c r="AB133" s="64">
        <f t="shared" si="177"/>
        <v>0</v>
      </c>
      <c r="AC133" s="64">
        <f t="shared" si="177"/>
        <v>0</v>
      </c>
      <c r="AD133" s="64">
        <f t="shared" si="177"/>
        <v>0</v>
      </c>
      <c r="AE133" s="64">
        <f t="shared" si="177"/>
        <v>0</v>
      </c>
      <c r="AF133" s="64">
        <f t="shared" si="177"/>
        <v>0</v>
      </c>
      <c r="AG133" s="245"/>
      <c r="AH133" s="64">
        <f t="shared" ref="AH133:BA133" si="178">SUM(AH134,AH137)</f>
        <v>0</v>
      </c>
      <c r="AI133" s="64">
        <f t="shared" si="178"/>
        <v>0</v>
      </c>
      <c r="AJ133" s="64">
        <f t="shared" si="178"/>
        <v>0</v>
      </c>
      <c r="AK133" s="64">
        <f t="shared" si="178"/>
        <v>0</v>
      </c>
      <c r="AL133" s="64">
        <f t="shared" si="178"/>
        <v>0</v>
      </c>
      <c r="AM133" s="64">
        <f t="shared" si="178"/>
        <v>0</v>
      </c>
      <c r="AN133" s="64">
        <f t="shared" si="178"/>
        <v>0</v>
      </c>
      <c r="AO133" s="64">
        <f t="shared" si="178"/>
        <v>0</v>
      </c>
      <c r="AP133" s="64">
        <f t="shared" si="178"/>
        <v>0</v>
      </c>
      <c r="AQ133" s="64">
        <f t="shared" si="178"/>
        <v>0</v>
      </c>
      <c r="AR133" s="64">
        <f t="shared" si="178"/>
        <v>0</v>
      </c>
      <c r="AS133" s="64">
        <f t="shared" si="178"/>
        <v>0</v>
      </c>
      <c r="AT133" s="64">
        <f t="shared" si="178"/>
        <v>0</v>
      </c>
      <c r="AU133" s="64">
        <f t="shared" si="178"/>
        <v>0</v>
      </c>
      <c r="AV133" s="64">
        <f t="shared" si="178"/>
        <v>0</v>
      </c>
      <c r="AW133" s="64">
        <f t="shared" si="178"/>
        <v>0</v>
      </c>
      <c r="AX133" s="64">
        <f t="shared" si="178"/>
        <v>0</v>
      </c>
      <c r="AY133" s="64">
        <f t="shared" si="178"/>
        <v>0</v>
      </c>
      <c r="AZ133" s="64">
        <f t="shared" si="178"/>
        <v>0</v>
      </c>
      <c r="BA133" s="64">
        <f t="shared" si="178"/>
        <v>0</v>
      </c>
      <c r="BB133" s="58" t="s">
        <v>231</v>
      </c>
      <c r="BC133" s="63"/>
      <c r="BD133" s="63"/>
      <c r="BE133" s="43">
        <v>2016</v>
      </c>
      <c r="BF133" s="62"/>
      <c r="BG133" s="62"/>
    </row>
    <row r="134" spans="1:59" s="56" customFormat="1" ht="22.2" customHeight="1">
      <c r="A134" s="347" t="s">
        <v>117</v>
      </c>
      <c r="B134" s="60" t="s">
        <v>480</v>
      </c>
      <c r="C134" s="59"/>
      <c r="D134" s="59">
        <f t="shared" ref="D134:D139" si="179">SUM(E134:BA134)</f>
        <v>0</v>
      </c>
      <c r="E134" s="59">
        <f t="shared" ref="E134:K134" si="180">SUM(E135:E136)</f>
        <v>0</v>
      </c>
      <c r="F134" s="59">
        <f t="shared" si="180"/>
        <v>0</v>
      </c>
      <c r="G134" s="59">
        <f t="shared" si="180"/>
        <v>0</v>
      </c>
      <c r="H134" s="59">
        <f t="shared" si="180"/>
        <v>0</v>
      </c>
      <c r="I134" s="59">
        <f t="shared" si="180"/>
        <v>0</v>
      </c>
      <c r="J134" s="59">
        <f t="shared" si="180"/>
        <v>0</v>
      </c>
      <c r="K134" s="59">
        <f t="shared" si="180"/>
        <v>0</v>
      </c>
      <c r="L134" s="240"/>
      <c r="M134" s="59">
        <f t="shared" ref="M134:AF134" si="181">SUM(M135:M136)</f>
        <v>0</v>
      </c>
      <c r="N134" s="59">
        <f t="shared" si="181"/>
        <v>0</v>
      </c>
      <c r="O134" s="59">
        <f t="shared" si="181"/>
        <v>0</v>
      </c>
      <c r="P134" s="59">
        <f t="shared" si="181"/>
        <v>0</v>
      </c>
      <c r="Q134" s="59">
        <f t="shared" si="181"/>
        <v>0</v>
      </c>
      <c r="R134" s="59">
        <f t="shared" si="181"/>
        <v>0</v>
      </c>
      <c r="S134" s="59">
        <f t="shared" si="181"/>
        <v>0</v>
      </c>
      <c r="T134" s="59">
        <f t="shared" si="181"/>
        <v>0</v>
      </c>
      <c r="U134" s="59">
        <f t="shared" si="181"/>
        <v>0</v>
      </c>
      <c r="V134" s="59">
        <f t="shared" si="181"/>
        <v>0</v>
      </c>
      <c r="W134" s="59">
        <f t="shared" si="181"/>
        <v>0</v>
      </c>
      <c r="X134" s="59">
        <f t="shared" si="181"/>
        <v>0</v>
      </c>
      <c r="Y134" s="59">
        <f t="shared" si="181"/>
        <v>0</v>
      </c>
      <c r="Z134" s="59">
        <f t="shared" si="181"/>
        <v>0</v>
      </c>
      <c r="AA134" s="59">
        <f t="shared" si="181"/>
        <v>0</v>
      </c>
      <c r="AB134" s="59">
        <f t="shared" si="181"/>
        <v>0</v>
      </c>
      <c r="AC134" s="59">
        <f t="shared" si="181"/>
        <v>0</v>
      </c>
      <c r="AD134" s="59">
        <f t="shared" si="181"/>
        <v>0</v>
      </c>
      <c r="AE134" s="59">
        <f t="shared" si="181"/>
        <v>0</v>
      </c>
      <c r="AF134" s="59">
        <f t="shared" si="181"/>
        <v>0</v>
      </c>
      <c r="AG134" s="245"/>
      <c r="AH134" s="59">
        <f t="shared" ref="AH134:BA134" si="182">SUM(AH135:AH136)</f>
        <v>0</v>
      </c>
      <c r="AI134" s="59">
        <f t="shared" si="182"/>
        <v>0</v>
      </c>
      <c r="AJ134" s="59">
        <f t="shared" si="182"/>
        <v>0</v>
      </c>
      <c r="AK134" s="59">
        <f t="shared" si="182"/>
        <v>0</v>
      </c>
      <c r="AL134" s="59">
        <f t="shared" si="182"/>
        <v>0</v>
      </c>
      <c r="AM134" s="59">
        <f t="shared" si="182"/>
        <v>0</v>
      </c>
      <c r="AN134" s="59">
        <f t="shared" si="182"/>
        <v>0</v>
      </c>
      <c r="AO134" s="59">
        <f t="shared" si="182"/>
        <v>0</v>
      </c>
      <c r="AP134" s="59">
        <f t="shared" si="182"/>
        <v>0</v>
      </c>
      <c r="AQ134" s="59">
        <f t="shared" si="182"/>
        <v>0</v>
      </c>
      <c r="AR134" s="59">
        <f t="shared" si="182"/>
        <v>0</v>
      </c>
      <c r="AS134" s="59">
        <f t="shared" si="182"/>
        <v>0</v>
      </c>
      <c r="AT134" s="59">
        <f t="shared" si="182"/>
        <v>0</v>
      </c>
      <c r="AU134" s="59">
        <f t="shared" si="182"/>
        <v>0</v>
      </c>
      <c r="AV134" s="59">
        <f t="shared" si="182"/>
        <v>0</v>
      </c>
      <c r="AW134" s="59">
        <f t="shared" si="182"/>
        <v>0</v>
      </c>
      <c r="AX134" s="59">
        <f t="shared" si="182"/>
        <v>0</v>
      </c>
      <c r="AY134" s="59">
        <f t="shared" si="182"/>
        <v>0</v>
      </c>
      <c r="AZ134" s="59">
        <f t="shared" si="182"/>
        <v>0</v>
      </c>
      <c r="BA134" s="59">
        <f t="shared" si="182"/>
        <v>0</v>
      </c>
      <c r="BB134" s="58" t="s">
        <v>231</v>
      </c>
      <c r="BC134" s="57"/>
      <c r="BD134" s="57"/>
      <c r="BE134" s="43">
        <v>2016</v>
      </c>
      <c r="BF134" s="54"/>
      <c r="BG134" s="54"/>
    </row>
    <row r="135" spans="1:59" s="56" customFormat="1" ht="22.2" customHeight="1">
      <c r="A135" s="347" t="s">
        <v>117</v>
      </c>
      <c r="B135" s="60"/>
      <c r="C135" s="59"/>
      <c r="D135" s="59">
        <f t="shared" si="179"/>
        <v>0</v>
      </c>
      <c r="E135" s="59"/>
      <c r="F135" s="59"/>
      <c r="G135" s="59"/>
      <c r="H135" s="59"/>
      <c r="I135" s="59"/>
      <c r="J135" s="59"/>
      <c r="K135" s="59"/>
      <c r="L135" s="240"/>
      <c r="M135" s="59"/>
      <c r="N135" s="59"/>
      <c r="O135" s="59"/>
      <c r="P135" s="59"/>
      <c r="Q135" s="59"/>
      <c r="R135" s="59"/>
      <c r="S135" s="59"/>
      <c r="T135" s="59"/>
      <c r="U135" s="59"/>
      <c r="V135" s="59"/>
      <c r="W135" s="59"/>
      <c r="X135" s="59"/>
      <c r="Y135" s="59"/>
      <c r="Z135" s="59"/>
      <c r="AA135" s="59"/>
      <c r="AB135" s="59"/>
      <c r="AC135" s="59"/>
      <c r="AD135" s="59"/>
      <c r="AE135" s="59"/>
      <c r="AF135" s="59"/>
      <c r="AG135" s="245"/>
      <c r="AH135" s="59"/>
      <c r="AI135" s="59"/>
      <c r="AJ135" s="59"/>
      <c r="AK135" s="59"/>
      <c r="AL135" s="59"/>
      <c r="AM135" s="59"/>
      <c r="AN135" s="59"/>
      <c r="AO135" s="59"/>
      <c r="AP135" s="59"/>
      <c r="AQ135" s="59"/>
      <c r="AR135" s="59"/>
      <c r="AS135" s="59"/>
      <c r="AT135" s="59"/>
      <c r="AU135" s="59"/>
      <c r="AV135" s="59"/>
      <c r="AW135" s="59"/>
      <c r="AX135" s="59"/>
      <c r="AY135" s="59"/>
      <c r="AZ135" s="59"/>
      <c r="BA135" s="59"/>
      <c r="BB135" s="58" t="s">
        <v>231</v>
      </c>
      <c r="BC135" s="57"/>
      <c r="BD135" s="57"/>
      <c r="BE135" s="43">
        <v>2016</v>
      </c>
      <c r="BF135" s="54"/>
      <c r="BG135" s="54"/>
    </row>
    <row r="136" spans="1:59" s="61" customFormat="1" ht="22.2" customHeight="1">
      <c r="A136" s="346" t="s">
        <v>117</v>
      </c>
      <c r="B136" s="65"/>
      <c r="C136" s="64"/>
      <c r="D136" s="64">
        <f t="shared" si="179"/>
        <v>0</v>
      </c>
      <c r="E136" s="64"/>
      <c r="F136" s="64"/>
      <c r="G136" s="64"/>
      <c r="H136" s="64"/>
      <c r="I136" s="64"/>
      <c r="J136" s="64"/>
      <c r="K136" s="64"/>
      <c r="L136" s="240"/>
      <c r="M136" s="64"/>
      <c r="N136" s="64"/>
      <c r="O136" s="64"/>
      <c r="P136" s="64"/>
      <c r="Q136" s="64"/>
      <c r="R136" s="64"/>
      <c r="S136" s="64"/>
      <c r="T136" s="64"/>
      <c r="U136" s="64"/>
      <c r="V136" s="64"/>
      <c r="W136" s="64"/>
      <c r="X136" s="64"/>
      <c r="Y136" s="64"/>
      <c r="Z136" s="64"/>
      <c r="AA136" s="64"/>
      <c r="AB136" s="64"/>
      <c r="AC136" s="64"/>
      <c r="AD136" s="64"/>
      <c r="AE136" s="64"/>
      <c r="AF136" s="64"/>
      <c r="AG136" s="245"/>
      <c r="AH136" s="64"/>
      <c r="AI136" s="64"/>
      <c r="AJ136" s="64"/>
      <c r="AK136" s="64"/>
      <c r="AL136" s="64"/>
      <c r="AM136" s="64"/>
      <c r="AN136" s="64"/>
      <c r="AO136" s="64"/>
      <c r="AP136" s="64"/>
      <c r="AQ136" s="64"/>
      <c r="AR136" s="64"/>
      <c r="AS136" s="64"/>
      <c r="AT136" s="64"/>
      <c r="AU136" s="64"/>
      <c r="AV136" s="64"/>
      <c r="AW136" s="64"/>
      <c r="AX136" s="64"/>
      <c r="AY136" s="64"/>
      <c r="AZ136" s="64"/>
      <c r="BA136" s="64"/>
      <c r="BB136" s="58" t="s">
        <v>231</v>
      </c>
      <c r="BC136" s="63"/>
      <c r="BD136" s="63"/>
      <c r="BE136" s="43">
        <v>2016</v>
      </c>
      <c r="BF136" s="62"/>
      <c r="BG136" s="62"/>
    </row>
    <row r="137" spans="1:59" s="56" customFormat="1" ht="22.2" customHeight="1">
      <c r="A137" s="347" t="s">
        <v>117</v>
      </c>
      <c r="B137" s="60" t="s">
        <v>481</v>
      </c>
      <c r="C137" s="59"/>
      <c r="D137" s="59">
        <f t="shared" si="179"/>
        <v>0</v>
      </c>
      <c r="E137" s="59">
        <f t="shared" ref="E137:K137" si="183">SUM(E138:E139)</f>
        <v>0</v>
      </c>
      <c r="F137" s="59">
        <f t="shared" si="183"/>
        <v>0</v>
      </c>
      <c r="G137" s="59">
        <f t="shared" si="183"/>
        <v>0</v>
      </c>
      <c r="H137" s="59">
        <f t="shared" si="183"/>
        <v>0</v>
      </c>
      <c r="I137" s="59">
        <f t="shared" si="183"/>
        <v>0</v>
      </c>
      <c r="J137" s="59">
        <f t="shared" si="183"/>
        <v>0</v>
      </c>
      <c r="K137" s="59">
        <f t="shared" si="183"/>
        <v>0</v>
      </c>
      <c r="L137" s="240"/>
      <c r="M137" s="59">
        <f t="shared" ref="M137:AF137" si="184">SUM(M138:M139)</f>
        <v>0</v>
      </c>
      <c r="N137" s="59">
        <f t="shared" si="184"/>
        <v>0</v>
      </c>
      <c r="O137" s="59">
        <f t="shared" si="184"/>
        <v>0</v>
      </c>
      <c r="P137" s="59">
        <f t="shared" si="184"/>
        <v>0</v>
      </c>
      <c r="Q137" s="59">
        <f t="shared" si="184"/>
        <v>0</v>
      </c>
      <c r="R137" s="59">
        <f t="shared" si="184"/>
        <v>0</v>
      </c>
      <c r="S137" s="59">
        <f t="shared" si="184"/>
        <v>0</v>
      </c>
      <c r="T137" s="59">
        <f t="shared" si="184"/>
        <v>0</v>
      </c>
      <c r="U137" s="59">
        <f t="shared" si="184"/>
        <v>0</v>
      </c>
      <c r="V137" s="59">
        <f t="shared" si="184"/>
        <v>0</v>
      </c>
      <c r="W137" s="59">
        <f t="shared" si="184"/>
        <v>0</v>
      </c>
      <c r="X137" s="59">
        <f t="shared" si="184"/>
        <v>0</v>
      </c>
      <c r="Y137" s="59">
        <f t="shared" si="184"/>
        <v>0</v>
      </c>
      <c r="Z137" s="59">
        <f t="shared" si="184"/>
        <v>0</v>
      </c>
      <c r="AA137" s="59">
        <f t="shared" si="184"/>
        <v>0</v>
      </c>
      <c r="AB137" s="59">
        <f t="shared" si="184"/>
        <v>0</v>
      </c>
      <c r="AC137" s="59">
        <f t="shared" si="184"/>
        <v>0</v>
      </c>
      <c r="AD137" s="59">
        <f t="shared" si="184"/>
        <v>0</v>
      </c>
      <c r="AE137" s="59">
        <f t="shared" si="184"/>
        <v>0</v>
      </c>
      <c r="AF137" s="59">
        <f t="shared" si="184"/>
        <v>0</v>
      </c>
      <c r="AG137" s="245"/>
      <c r="AH137" s="59">
        <f t="shared" ref="AH137:BA137" si="185">SUM(AH138:AH139)</f>
        <v>0</v>
      </c>
      <c r="AI137" s="59">
        <f t="shared" si="185"/>
        <v>0</v>
      </c>
      <c r="AJ137" s="59">
        <f t="shared" si="185"/>
        <v>0</v>
      </c>
      <c r="AK137" s="59">
        <f t="shared" si="185"/>
        <v>0</v>
      </c>
      <c r="AL137" s="59">
        <f t="shared" si="185"/>
        <v>0</v>
      </c>
      <c r="AM137" s="59">
        <f t="shared" si="185"/>
        <v>0</v>
      </c>
      <c r="AN137" s="59">
        <f t="shared" si="185"/>
        <v>0</v>
      </c>
      <c r="AO137" s="59">
        <f t="shared" si="185"/>
        <v>0</v>
      </c>
      <c r="AP137" s="59">
        <f t="shared" si="185"/>
        <v>0</v>
      </c>
      <c r="AQ137" s="59">
        <f t="shared" si="185"/>
        <v>0</v>
      </c>
      <c r="AR137" s="59">
        <f t="shared" si="185"/>
        <v>0</v>
      </c>
      <c r="AS137" s="59">
        <f t="shared" si="185"/>
        <v>0</v>
      </c>
      <c r="AT137" s="59">
        <f t="shared" si="185"/>
        <v>0</v>
      </c>
      <c r="AU137" s="59">
        <f t="shared" si="185"/>
        <v>0</v>
      </c>
      <c r="AV137" s="59">
        <f t="shared" si="185"/>
        <v>0</v>
      </c>
      <c r="AW137" s="59">
        <f t="shared" si="185"/>
        <v>0</v>
      </c>
      <c r="AX137" s="59">
        <f t="shared" si="185"/>
        <v>0</v>
      </c>
      <c r="AY137" s="59">
        <f t="shared" si="185"/>
        <v>0</v>
      </c>
      <c r="AZ137" s="59">
        <f t="shared" si="185"/>
        <v>0</v>
      </c>
      <c r="BA137" s="59">
        <f t="shared" si="185"/>
        <v>0</v>
      </c>
      <c r="BB137" s="58" t="s">
        <v>231</v>
      </c>
      <c r="BC137" s="57"/>
      <c r="BD137" s="57"/>
      <c r="BE137" s="43">
        <v>2016</v>
      </c>
      <c r="BF137" s="54"/>
      <c r="BG137" s="54"/>
    </row>
    <row r="138" spans="1:59" s="56" customFormat="1" ht="22.2" customHeight="1">
      <c r="A138" s="347" t="s">
        <v>117</v>
      </c>
      <c r="B138" s="60"/>
      <c r="C138" s="59"/>
      <c r="D138" s="59">
        <f t="shared" si="179"/>
        <v>0</v>
      </c>
      <c r="E138" s="59"/>
      <c r="F138" s="59"/>
      <c r="G138" s="59"/>
      <c r="H138" s="59"/>
      <c r="I138" s="59"/>
      <c r="J138" s="59"/>
      <c r="K138" s="59"/>
      <c r="L138" s="240"/>
      <c r="M138" s="59"/>
      <c r="N138" s="59"/>
      <c r="O138" s="59"/>
      <c r="P138" s="59"/>
      <c r="Q138" s="59"/>
      <c r="R138" s="59"/>
      <c r="S138" s="59"/>
      <c r="T138" s="59"/>
      <c r="U138" s="59"/>
      <c r="V138" s="59"/>
      <c r="W138" s="59"/>
      <c r="X138" s="59"/>
      <c r="Y138" s="59"/>
      <c r="Z138" s="59"/>
      <c r="AA138" s="59"/>
      <c r="AB138" s="59"/>
      <c r="AC138" s="59"/>
      <c r="AD138" s="59"/>
      <c r="AE138" s="59"/>
      <c r="AF138" s="59"/>
      <c r="AG138" s="245"/>
      <c r="AH138" s="59"/>
      <c r="AI138" s="59"/>
      <c r="AJ138" s="59"/>
      <c r="AK138" s="59"/>
      <c r="AL138" s="59"/>
      <c r="AM138" s="59"/>
      <c r="AN138" s="59"/>
      <c r="AO138" s="59"/>
      <c r="AP138" s="59"/>
      <c r="AQ138" s="59"/>
      <c r="AR138" s="59"/>
      <c r="AS138" s="59"/>
      <c r="AT138" s="59"/>
      <c r="AU138" s="59"/>
      <c r="AV138" s="59"/>
      <c r="AW138" s="59"/>
      <c r="AX138" s="59"/>
      <c r="AY138" s="59"/>
      <c r="AZ138" s="59"/>
      <c r="BA138" s="59"/>
      <c r="BB138" s="58" t="s">
        <v>231</v>
      </c>
      <c r="BC138" s="57"/>
      <c r="BD138" s="57"/>
      <c r="BE138" s="43">
        <v>2016</v>
      </c>
      <c r="BF138" s="54"/>
      <c r="BG138" s="54"/>
    </row>
    <row r="139" spans="1:59" s="61" customFormat="1" ht="22.2" customHeight="1">
      <c r="A139" s="346" t="s">
        <v>117</v>
      </c>
      <c r="B139" s="65"/>
      <c r="C139" s="64"/>
      <c r="D139" s="64">
        <f t="shared" si="179"/>
        <v>0</v>
      </c>
      <c r="E139" s="64"/>
      <c r="F139" s="64"/>
      <c r="G139" s="64"/>
      <c r="H139" s="64"/>
      <c r="I139" s="64"/>
      <c r="J139" s="64"/>
      <c r="K139" s="64"/>
      <c r="L139" s="240"/>
      <c r="M139" s="64"/>
      <c r="N139" s="64"/>
      <c r="O139" s="64"/>
      <c r="P139" s="64"/>
      <c r="Q139" s="64"/>
      <c r="R139" s="64"/>
      <c r="S139" s="64"/>
      <c r="T139" s="64"/>
      <c r="U139" s="64"/>
      <c r="V139" s="64"/>
      <c r="W139" s="64"/>
      <c r="X139" s="64"/>
      <c r="Y139" s="64"/>
      <c r="Z139" s="64"/>
      <c r="AA139" s="64"/>
      <c r="AB139" s="64"/>
      <c r="AC139" s="64"/>
      <c r="AD139" s="64"/>
      <c r="AE139" s="64"/>
      <c r="AF139" s="64"/>
      <c r="AG139" s="245"/>
      <c r="AH139" s="64"/>
      <c r="AI139" s="64"/>
      <c r="AJ139" s="64"/>
      <c r="AK139" s="64"/>
      <c r="AL139" s="64"/>
      <c r="AM139" s="64"/>
      <c r="AN139" s="64"/>
      <c r="AO139" s="64"/>
      <c r="AP139" s="64"/>
      <c r="AQ139" s="64"/>
      <c r="AR139" s="64"/>
      <c r="AS139" s="64"/>
      <c r="AT139" s="64"/>
      <c r="AU139" s="64"/>
      <c r="AV139" s="64"/>
      <c r="AW139" s="64"/>
      <c r="AX139" s="64"/>
      <c r="AY139" s="64"/>
      <c r="AZ139" s="64"/>
      <c r="BA139" s="64"/>
      <c r="BB139" s="58" t="s">
        <v>231</v>
      </c>
      <c r="BC139" s="63"/>
      <c r="BD139" s="63"/>
      <c r="BE139" s="43">
        <v>2016</v>
      </c>
      <c r="BF139" s="62"/>
      <c r="BG139" s="62"/>
    </row>
    <row r="140" spans="1:59" s="101" customFormat="1" ht="22.2" customHeight="1">
      <c r="A140" s="350">
        <v>3</v>
      </c>
      <c r="B140" s="94" t="s">
        <v>493</v>
      </c>
      <c r="C140" s="93">
        <f>SUM(C150,C154,C158,C162,C209,C213,C141,C146,C166,C170,C217)</f>
        <v>0</v>
      </c>
      <c r="D140" s="93">
        <f>SUM(D150+D154+D158+D162+D209+D213+D141+D146+D166+D170+D217)</f>
        <v>0</v>
      </c>
      <c r="E140" s="93">
        <f t="shared" ref="E140:K140" si="186">SUM(E150,E154,E158,E162,E209,E213,E141,E146,E166,E170,E217)</f>
        <v>0</v>
      </c>
      <c r="F140" s="93">
        <f t="shared" si="186"/>
        <v>0</v>
      </c>
      <c r="G140" s="93">
        <f t="shared" si="186"/>
        <v>0</v>
      </c>
      <c r="H140" s="93">
        <f t="shared" si="186"/>
        <v>0</v>
      </c>
      <c r="I140" s="64">
        <f t="shared" si="186"/>
        <v>0</v>
      </c>
      <c r="J140" s="64">
        <f t="shared" si="186"/>
        <v>0</v>
      </c>
      <c r="K140" s="64">
        <f t="shared" si="186"/>
        <v>0</v>
      </c>
      <c r="L140" s="240"/>
      <c r="M140" s="64">
        <f t="shared" ref="M140:AF140" si="187">SUM(M150,M154,M158,M162,M209,M213,M141,M146,M166,M170,M217)</f>
        <v>0</v>
      </c>
      <c r="N140" s="64">
        <f t="shared" si="187"/>
        <v>0</v>
      </c>
      <c r="O140" s="64">
        <f t="shared" si="187"/>
        <v>0</v>
      </c>
      <c r="P140" s="93">
        <f t="shared" si="187"/>
        <v>0</v>
      </c>
      <c r="Q140" s="64">
        <f t="shared" si="187"/>
        <v>0</v>
      </c>
      <c r="R140" s="64">
        <f t="shared" si="187"/>
        <v>0</v>
      </c>
      <c r="S140" s="64">
        <f t="shared" si="187"/>
        <v>0</v>
      </c>
      <c r="T140" s="64">
        <f t="shared" si="187"/>
        <v>0</v>
      </c>
      <c r="U140" s="93">
        <f t="shared" si="187"/>
        <v>0</v>
      </c>
      <c r="V140" s="64">
        <f t="shared" si="187"/>
        <v>0</v>
      </c>
      <c r="W140" s="64">
        <f t="shared" si="187"/>
        <v>0</v>
      </c>
      <c r="X140" s="64">
        <f t="shared" si="187"/>
        <v>0</v>
      </c>
      <c r="Y140" s="93">
        <f t="shared" si="187"/>
        <v>0</v>
      </c>
      <c r="Z140" s="64">
        <f t="shared" si="187"/>
        <v>0</v>
      </c>
      <c r="AA140" s="64">
        <f t="shared" si="187"/>
        <v>0</v>
      </c>
      <c r="AB140" s="64">
        <f t="shared" si="187"/>
        <v>0</v>
      </c>
      <c r="AC140" s="64">
        <f t="shared" si="187"/>
        <v>0</v>
      </c>
      <c r="AD140" s="64">
        <f t="shared" si="187"/>
        <v>0</v>
      </c>
      <c r="AE140" s="64">
        <f t="shared" si="187"/>
        <v>0</v>
      </c>
      <c r="AF140" s="64">
        <f t="shared" si="187"/>
        <v>0</v>
      </c>
      <c r="AG140" s="245"/>
      <c r="AH140" s="64">
        <f t="shared" ref="AH140:BA140" si="188">SUM(AH150,AH154,AH158,AH162,AH209,AH213,AH141,AH146,AH166,AH170,AH217)</f>
        <v>0</v>
      </c>
      <c r="AI140" s="64">
        <f t="shared" si="188"/>
        <v>0</v>
      </c>
      <c r="AJ140" s="64">
        <f t="shared" si="188"/>
        <v>0</v>
      </c>
      <c r="AK140" s="64">
        <f t="shared" si="188"/>
        <v>0</v>
      </c>
      <c r="AL140" s="64">
        <f t="shared" si="188"/>
        <v>0</v>
      </c>
      <c r="AM140" s="64">
        <f t="shared" si="188"/>
        <v>0</v>
      </c>
      <c r="AN140" s="64">
        <f t="shared" si="188"/>
        <v>0</v>
      </c>
      <c r="AO140" s="64">
        <f t="shared" si="188"/>
        <v>0</v>
      </c>
      <c r="AP140" s="64">
        <f t="shared" si="188"/>
        <v>0</v>
      </c>
      <c r="AQ140" s="64">
        <f t="shared" si="188"/>
        <v>0</v>
      </c>
      <c r="AR140" s="64">
        <f t="shared" si="188"/>
        <v>0</v>
      </c>
      <c r="AS140" s="93">
        <f t="shared" si="188"/>
        <v>0</v>
      </c>
      <c r="AT140" s="93">
        <f t="shared" si="188"/>
        <v>0</v>
      </c>
      <c r="AU140" s="64">
        <f t="shared" si="188"/>
        <v>0</v>
      </c>
      <c r="AV140" s="64">
        <f t="shared" si="188"/>
        <v>0</v>
      </c>
      <c r="AW140" s="64">
        <f t="shared" si="188"/>
        <v>0</v>
      </c>
      <c r="AX140" s="64">
        <f t="shared" si="188"/>
        <v>0</v>
      </c>
      <c r="AY140" s="64">
        <f t="shared" si="188"/>
        <v>0</v>
      </c>
      <c r="AZ140" s="64">
        <f t="shared" si="188"/>
        <v>0</v>
      </c>
      <c r="BA140" s="64">
        <f t="shared" si="188"/>
        <v>0</v>
      </c>
      <c r="BB140" s="58" t="s">
        <v>231</v>
      </c>
      <c r="BC140" s="63"/>
      <c r="BD140" s="92"/>
      <c r="BE140" s="85">
        <v>2016</v>
      </c>
      <c r="BF140" s="91"/>
      <c r="BG140" s="91"/>
    </row>
    <row r="141" spans="1:59" s="101" customFormat="1" ht="22.2" customHeight="1">
      <c r="A141" s="351" t="s">
        <v>497</v>
      </c>
      <c r="B141" s="258" t="s">
        <v>498</v>
      </c>
      <c r="C141" s="93">
        <f>SUM(C142:C144)</f>
        <v>0</v>
      </c>
      <c r="D141" s="93">
        <f>SUM(D142:D145)</f>
        <v>0</v>
      </c>
      <c r="E141" s="93">
        <f>E142</f>
        <v>0</v>
      </c>
      <c r="F141" s="93">
        <f t="shared" ref="F141:BA141" si="189">F142</f>
        <v>0</v>
      </c>
      <c r="G141" s="93">
        <f t="shared" si="189"/>
        <v>0</v>
      </c>
      <c r="H141" s="93">
        <f t="shared" si="189"/>
        <v>0</v>
      </c>
      <c r="I141" s="93">
        <f t="shared" si="189"/>
        <v>0</v>
      </c>
      <c r="J141" s="93">
        <f t="shared" si="189"/>
        <v>0</v>
      </c>
      <c r="K141" s="93">
        <f t="shared" si="189"/>
        <v>0</v>
      </c>
      <c r="L141" s="93">
        <f t="shared" si="189"/>
        <v>0</v>
      </c>
      <c r="M141" s="93">
        <f t="shared" si="189"/>
        <v>0</v>
      </c>
      <c r="N141" s="93">
        <f t="shared" si="189"/>
        <v>0</v>
      </c>
      <c r="O141" s="93">
        <f t="shared" si="189"/>
        <v>0</v>
      </c>
      <c r="P141" s="93">
        <f t="shared" si="189"/>
        <v>0</v>
      </c>
      <c r="Q141" s="93">
        <f t="shared" si="189"/>
        <v>0</v>
      </c>
      <c r="R141" s="93">
        <f t="shared" si="189"/>
        <v>0</v>
      </c>
      <c r="S141" s="93">
        <f t="shared" si="189"/>
        <v>0</v>
      </c>
      <c r="T141" s="93">
        <f t="shared" si="189"/>
        <v>0</v>
      </c>
      <c r="U141" s="93">
        <f t="shared" si="189"/>
        <v>0</v>
      </c>
      <c r="V141" s="93">
        <f t="shared" si="189"/>
        <v>0</v>
      </c>
      <c r="W141" s="93">
        <f t="shared" si="189"/>
        <v>0</v>
      </c>
      <c r="X141" s="93">
        <f t="shared" si="189"/>
        <v>0</v>
      </c>
      <c r="Y141" s="93">
        <f t="shared" si="189"/>
        <v>0</v>
      </c>
      <c r="Z141" s="93">
        <f t="shared" si="189"/>
        <v>0</v>
      </c>
      <c r="AA141" s="93">
        <f t="shared" si="189"/>
        <v>0</v>
      </c>
      <c r="AB141" s="93">
        <f t="shared" si="189"/>
        <v>0</v>
      </c>
      <c r="AC141" s="93">
        <f t="shared" si="189"/>
        <v>0</v>
      </c>
      <c r="AD141" s="93">
        <f t="shared" si="189"/>
        <v>0</v>
      </c>
      <c r="AE141" s="93">
        <f t="shared" si="189"/>
        <v>0</v>
      </c>
      <c r="AF141" s="93">
        <f t="shared" si="189"/>
        <v>0</v>
      </c>
      <c r="AG141" s="93">
        <f t="shared" si="189"/>
        <v>0</v>
      </c>
      <c r="AH141" s="93">
        <f t="shared" si="189"/>
        <v>0</v>
      </c>
      <c r="AI141" s="93">
        <f t="shared" si="189"/>
        <v>0</v>
      </c>
      <c r="AJ141" s="93">
        <f t="shared" si="189"/>
        <v>0</v>
      </c>
      <c r="AK141" s="93">
        <f t="shared" si="189"/>
        <v>0</v>
      </c>
      <c r="AL141" s="93">
        <f t="shared" si="189"/>
        <v>0</v>
      </c>
      <c r="AM141" s="93">
        <f t="shared" si="189"/>
        <v>0</v>
      </c>
      <c r="AN141" s="93">
        <f t="shared" si="189"/>
        <v>0</v>
      </c>
      <c r="AO141" s="93">
        <f t="shared" si="189"/>
        <v>0</v>
      </c>
      <c r="AP141" s="93">
        <f t="shared" si="189"/>
        <v>0</v>
      </c>
      <c r="AQ141" s="93">
        <f t="shared" si="189"/>
        <v>0</v>
      </c>
      <c r="AR141" s="93">
        <f t="shared" si="189"/>
        <v>0</v>
      </c>
      <c r="AS141" s="93">
        <f t="shared" si="189"/>
        <v>0</v>
      </c>
      <c r="AT141" s="93">
        <f t="shared" si="189"/>
        <v>0</v>
      </c>
      <c r="AU141" s="93">
        <f t="shared" si="189"/>
        <v>0</v>
      </c>
      <c r="AV141" s="93">
        <f t="shared" si="189"/>
        <v>0</v>
      </c>
      <c r="AW141" s="93">
        <f t="shared" si="189"/>
        <v>0</v>
      </c>
      <c r="AX141" s="93">
        <f t="shared" si="189"/>
        <v>0</v>
      </c>
      <c r="AY141" s="93">
        <f t="shared" si="189"/>
        <v>0</v>
      </c>
      <c r="AZ141" s="93">
        <f t="shared" si="189"/>
        <v>0</v>
      </c>
      <c r="BA141" s="93">
        <f t="shared" si="189"/>
        <v>0</v>
      </c>
      <c r="BB141" s="58" t="s">
        <v>231</v>
      </c>
      <c r="BC141" s="93">
        <f>SUM(BC142:BC145)</f>
        <v>0</v>
      </c>
      <c r="BD141" s="93">
        <f>SUM(BD142:BD145)</f>
        <v>0</v>
      </c>
      <c r="BE141" s="85">
        <v>2016</v>
      </c>
      <c r="BF141" s="91"/>
      <c r="BG141" s="91"/>
    </row>
    <row r="142" spans="1:59" s="95" customFormat="1" ht="22.2" customHeight="1">
      <c r="A142" s="347" t="s">
        <v>83</v>
      </c>
      <c r="B142" s="60" t="s">
        <v>481</v>
      </c>
      <c r="C142" s="89"/>
      <c r="D142" s="89">
        <f>SUM(E142:BA142)</f>
        <v>0</v>
      </c>
      <c r="E142" s="89">
        <f>SUM(E143:E145)</f>
        <v>0</v>
      </c>
      <c r="F142" s="89">
        <f t="shared" ref="F142:BA142" si="190">SUM(F143:F145)</f>
        <v>0</v>
      </c>
      <c r="G142" s="89">
        <f t="shared" si="190"/>
        <v>0</v>
      </c>
      <c r="H142" s="89">
        <f t="shared" si="190"/>
        <v>0</v>
      </c>
      <c r="I142" s="89">
        <f t="shared" si="190"/>
        <v>0</v>
      </c>
      <c r="J142" s="89">
        <f t="shared" si="190"/>
        <v>0</v>
      </c>
      <c r="K142" s="89">
        <f t="shared" si="190"/>
        <v>0</v>
      </c>
      <c r="L142" s="89">
        <f t="shared" si="190"/>
        <v>0</v>
      </c>
      <c r="M142" s="89">
        <f t="shared" si="190"/>
        <v>0</v>
      </c>
      <c r="N142" s="89">
        <f t="shared" si="190"/>
        <v>0</v>
      </c>
      <c r="O142" s="89">
        <f t="shared" si="190"/>
        <v>0</v>
      </c>
      <c r="P142" s="89">
        <f t="shared" si="190"/>
        <v>0</v>
      </c>
      <c r="Q142" s="89">
        <f t="shared" si="190"/>
        <v>0</v>
      </c>
      <c r="R142" s="89">
        <f t="shared" si="190"/>
        <v>0</v>
      </c>
      <c r="S142" s="89">
        <f t="shared" si="190"/>
        <v>0</v>
      </c>
      <c r="T142" s="89">
        <f t="shared" si="190"/>
        <v>0</v>
      </c>
      <c r="U142" s="89">
        <f t="shared" si="190"/>
        <v>0</v>
      </c>
      <c r="V142" s="89">
        <f t="shared" si="190"/>
        <v>0</v>
      </c>
      <c r="W142" s="89">
        <f t="shared" si="190"/>
        <v>0</v>
      </c>
      <c r="X142" s="89">
        <f t="shared" si="190"/>
        <v>0</v>
      </c>
      <c r="Y142" s="89">
        <f t="shared" si="190"/>
        <v>0</v>
      </c>
      <c r="Z142" s="89">
        <f t="shared" si="190"/>
        <v>0</v>
      </c>
      <c r="AA142" s="89">
        <f t="shared" si="190"/>
        <v>0</v>
      </c>
      <c r="AB142" s="89">
        <f t="shared" si="190"/>
        <v>0</v>
      </c>
      <c r="AC142" s="89">
        <f t="shared" si="190"/>
        <v>0</v>
      </c>
      <c r="AD142" s="89">
        <f t="shared" si="190"/>
        <v>0</v>
      </c>
      <c r="AE142" s="89">
        <f t="shared" si="190"/>
        <v>0</v>
      </c>
      <c r="AF142" s="89">
        <f t="shared" si="190"/>
        <v>0</v>
      </c>
      <c r="AG142" s="89">
        <f t="shared" si="190"/>
        <v>0</v>
      </c>
      <c r="AH142" s="89">
        <f t="shared" si="190"/>
        <v>0</v>
      </c>
      <c r="AI142" s="89">
        <f t="shared" si="190"/>
        <v>0</v>
      </c>
      <c r="AJ142" s="89">
        <f t="shared" si="190"/>
        <v>0</v>
      </c>
      <c r="AK142" s="89">
        <f t="shared" si="190"/>
        <v>0</v>
      </c>
      <c r="AL142" s="89">
        <f t="shared" si="190"/>
        <v>0</v>
      </c>
      <c r="AM142" s="89">
        <f t="shared" si="190"/>
        <v>0</v>
      </c>
      <c r="AN142" s="89">
        <f t="shared" si="190"/>
        <v>0</v>
      </c>
      <c r="AO142" s="89">
        <f t="shared" si="190"/>
        <v>0</v>
      </c>
      <c r="AP142" s="89">
        <f t="shared" si="190"/>
        <v>0</v>
      </c>
      <c r="AQ142" s="89">
        <f t="shared" si="190"/>
        <v>0</v>
      </c>
      <c r="AR142" s="89">
        <f t="shared" si="190"/>
        <v>0</v>
      </c>
      <c r="AS142" s="89">
        <f t="shared" si="190"/>
        <v>0</v>
      </c>
      <c r="AT142" s="89">
        <f t="shared" si="190"/>
        <v>0</v>
      </c>
      <c r="AU142" s="89">
        <f t="shared" si="190"/>
        <v>0</v>
      </c>
      <c r="AV142" s="89">
        <f t="shared" si="190"/>
        <v>0</v>
      </c>
      <c r="AW142" s="89">
        <f t="shared" si="190"/>
        <v>0</v>
      </c>
      <c r="AX142" s="89">
        <f t="shared" si="190"/>
        <v>0</v>
      </c>
      <c r="AY142" s="89">
        <f t="shared" si="190"/>
        <v>0</v>
      </c>
      <c r="AZ142" s="89">
        <f t="shared" si="190"/>
        <v>0</v>
      </c>
      <c r="BA142" s="89">
        <f t="shared" si="190"/>
        <v>0</v>
      </c>
      <c r="BB142" s="58" t="s">
        <v>231</v>
      </c>
      <c r="BC142" s="57"/>
      <c r="BD142" s="88"/>
      <c r="BE142" s="85">
        <v>2016</v>
      </c>
      <c r="BF142" s="87"/>
      <c r="BG142" s="87"/>
    </row>
    <row r="143" spans="1:59" s="56" customFormat="1" ht="22.2" customHeight="1">
      <c r="A143" s="347" t="s">
        <v>83</v>
      </c>
      <c r="B143" s="100"/>
      <c r="C143" s="59"/>
      <c r="D143" s="59">
        <f>SUM(E143:BA143)</f>
        <v>0</v>
      </c>
      <c r="E143" s="99"/>
      <c r="F143" s="99"/>
      <c r="G143" s="99"/>
      <c r="H143" s="59"/>
      <c r="I143" s="59"/>
      <c r="J143" s="59"/>
      <c r="K143" s="59"/>
      <c r="L143" s="240"/>
      <c r="M143" s="59"/>
      <c r="N143" s="59"/>
      <c r="O143" s="59"/>
      <c r="P143" s="59"/>
      <c r="Q143" s="59"/>
      <c r="R143" s="59"/>
      <c r="S143" s="59"/>
      <c r="T143" s="59"/>
      <c r="U143" s="59"/>
      <c r="V143" s="59"/>
      <c r="W143" s="59"/>
      <c r="X143" s="59"/>
      <c r="Y143" s="59"/>
      <c r="Z143" s="59"/>
      <c r="AA143" s="59"/>
      <c r="AB143" s="59"/>
      <c r="AC143" s="59"/>
      <c r="AD143" s="59"/>
      <c r="AE143" s="59"/>
      <c r="AF143" s="59"/>
      <c r="AG143" s="245"/>
      <c r="AH143" s="59"/>
      <c r="AI143" s="59"/>
      <c r="AJ143" s="59"/>
      <c r="AK143" s="59"/>
      <c r="AL143" s="59"/>
      <c r="AM143" s="59"/>
      <c r="AN143" s="59"/>
      <c r="AO143" s="59"/>
      <c r="AP143" s="59"/>
      <c r="AQ143" s="59"/>
      <c r="AR143" s="59"/>
      <c r="AS143" s="59"/>
      <c r="AT143" s="59"/>
      <c r="AU143" s="59"/>
      <c r="AV143" s="59"/>
      <c r="AW143" s="59"/>
      <c r="AX143" s="59"/>
      <c r="AY143" s="59"/>
      <c r="AZ143" s="59"/>
      <c r="BA143" s="59"/>
      <c r="BB143" s="58" t="s">
        <v>231</v>
      </c>
      <c r="BC143" s="57"/>
      <c r="BD143" s="57"/>
      <c r="BE143" s="85">
        <v>2016</v>
      </c>
      <c r="BF143" s="57"/>
      <c r="BG143" s="57"/>
    </row>
    <row r="144" spans="1:59" s="56" customFormat="1" ht="22.2" customHeight="1">
      <c r="A144" s="347" t="s">
        <v>83</v>
      </c>
      <c r="B144" s="60"/>
      <c r="C144" s="59"/>
      <c r="D144" s="59">
        <f>SUM(E144:BA144)</f>
        <v>0</v>
      </c>
      <c r="E144" s="59"/>
      <c r="F144" s="59"/>
      <c r="G144" s="59"/>
      <c r="H144" s="59"/>
      <c r="I144" s="59"/>
      <c r="J144" s="59"/>
      <c r="K144" s="59"/>
      <c r="L144" s="240"/>
      <c r="M144" s="59"/>
      <c r="N144" s="59"/>
      <c r="O144" s="59"/>
      <c r="P144" s="59"/>
      <c r="Q144" s="59"/>
      <c r="R144" s="59"/>
      <c r="S144" s="59"/>
      <c r="T144" s="59"/>
      <c r="U144" s="59"/>
      <c r="V144" s="59"/>
      <c r="W144" s="59"/>
      <c r="X144" s="59"/>
      <c r="Y144" s="59"/>
      <c r="Z144" s="59"/>
      <c r="AA144" s="59"/>
      <c r="AB144" s="59"/>
      <c r="AC144" s="59"/>
      <c r="AD144" s="59"/>
      <c r="AE144" s="59"/>
      <c r="AF144" s="59"/>
      <c r="AG144" s="245"/>
      <c r="AH144" s="59"/>
      <c r="AI144" s="59"/>
      <c r="AJ144" s="59"/>
      <c r="AK144" s="59"/>
      <c r="AL144" s="59"/>
      <c r="AM144" s="59"/>
      <c r="AN144" s="59"/>
      <c r="AO144" s="59"/>
      <c r="AP144" s="59"/>
      <c r="AQ144" s="59"/>
      <c r="AR144" s="59"/>
      <c r="AS144" s="59"/>
      <c r="AT144" s="59"/>
      <c r="AU144" s="59"/>
      <c r="AV144" s="59"/>
      <c r="AW144" s="59"/>
      <c r="AX144" s="59"/>
      <c r="AY144" s="59"/>
      <c r="AZ144" s="59"/>
      <c r="BA144" s="59"/>
      <c r="BB144" s="58" t="s">
        <v>231</v>
      </c>
      <c r="BC144" s="57"/>
      <c r="BD144" s="57"/>
      <c r="BE144" s="85">
        <v>2016</v>
      </c>
      <c r="BF144" s="57"/>
      <c r="BG144" s="57"/>
    </row>
    <row r="145" spans="1:59" s="56" customFormat="1" ht="22.2" customHeight="1">
      <c r="A145" s="347" t="s">
        <v>83</v>
      </c>
      <c r="B145" s="60"/>
      <c r="C145" s="59"/>
      <c r="D145" s="59">
        <f>SUM(E145:BA145)</f>
        <v>0</v>
      </c>
      <c r="E145" s="59"/>
      <c r="F145" s="59"/>
      <c r="G145" s="59"/>
      <c r="H145" s="59"/>
      <c r="I145" s="59"/>
      <c r="J145" s="59"/>
      <c r="K145" s="59"/>
      <c r="L145" s="240"/>
      <c r="M145" s="59"/>
      <c r="N145" s="59"/>
      <c r="O145" s="59"/>
      <c r="P145" s="59"/>
      <c r="Q145" s="59"/>
      <c r="R145" s="59"/>
      <c r="S145" s="59"/>
      <c r="T145" s="59"/>
      <c r="U145" s="59"/>
      <c r="V145" s="59"/>
      <c r="W145" s="59"/>
      <c r="X145" s="59"/>
      <c r="Y145" s="59"/>
      <c r="Z145" s="59"/>
      <c r="AA145" s="59"/>
      <c r="AB145" s="59"/>
      <c r="AC145" s="59"/>
      <c r="AD145" s="59"/>
      <c r="AE145" s="59"/>
      <c r="AF145" s="59"/>
      <c r="AG145" s="245"/>
      <c r="AH145" s="59"/>
      <c r="AI145" s="59"/>
      <c r="AJ145" s="59"/>
      <c r="AK145" s="59"/>
      <c r="AL145" s="59"/>
      <c r="AM145" s="59"/>
      <c r="AN145" s="59"/>
      <c r="AO145" s="59"/>
      <c r="AP145" s="59"/>
      <c r="AQ145" s="59"/>
      <c r="AR145" s="59"/>
      <c r="AS145" s="59"/>
      <c r="AT145" s="59"/>
      <c r="AU145" s="59"/>
      <c r="AV145" s="59"/>
      <c r="AW145" s="59"/>
      <c r="AX145" s="59"/>
      <c r="AY145" s="59"/>
      <c r="AZ145" s="59"/>
      <c r="BA145" s="59"/>
      <c r="BB145" s="58" t="s">
        <v>231</v>
      </c>
      <c r="BC145" s="57"/>
      <c r="BD145" s="57"/>
      <c r="BE145" s="85">
        <v>2016</v>
      </c>
      <c r="BF145" s="57"/>
      <c r="BG145" s="57"/>
    </row>
    <row r="146" spans="1:59" s="90" customFormat="1" ht="22.2" customHeight="1">
      <c r="A146" s="351" t="s">
        <v>499</v>
      </c>
      <c r="B146" s="258" t="s">
        <v>403</v>
      </c>
      <c r="C146" s="93">
        <f>SUM(C147:C149)</f>
        <v>0</v>
      </c>
      <c r="D146" s="93">
        <f>SUM(D147:D149)</f>
        <v>0</v>
      </c>
      <c r="E146" s="93">
        <f>E147</f>
        <v>0</v>
      </c>
      <c r="F146" s="93">
        <f t="shared" ref="F146:BA146" si="191">F147</f>
        <v>0</v>
      </c>
      <c r="G146" s="93">
        <f t="shared" si="191"/>
        <v>0</v>
      </c>
      <c r="H146" s="93">
        <f t="shared" si="191"/>
        <v>0</v>
      </c>
      <c r="I146" s="93">
        <f t="shared" si="191"/>
        <v>0</v>
      </c>
      <c r="J146" s="93">
        <f t="shared" si="191"/>
        <v>0</v>
      </c>
      <c r="K146" s="93">
        <f t="shared" si="191"/>
        <v>0</v>
      </c>
      <c r="L146" s="93">
        <f t="shared" si="191"/>
        <v>0</v>
      </c>
      <c r="M146" s="93">
        <f t="shared" si="191"/>
        <v>0</v>
      </c>
      <c r="N146" s="93">
        <f t="shared" si="191"/>
        <v>0</v>
      </c>
      <c r="O146" s="93">
        <f t="shared" si="191"/>
        <v>0</v>
      </c>
      <c r="P146" s="93">
        <f t="shared" si="191"/>
        <v>0</v>
      </c>
      <c r="Q146" s="93">
        <f t="shared" si="191"/>
        <v>0</v>
      </c>
      <c r="R146" s="93">
        <f t="shared" si="191"/>
        <v>0</v>
      </c>
      <c r="S146" s="93">
        <f t="shared" si="191"/>
        <v>0</v>
      </c>
      <c r="T146" s="93">
        <f t="shared" si="191"/>
        <v>0</v>
      </c>
      <c r="U146" s="93">
        <f t="shared" si="191"/>
        <v>0</v>
      </c>
      <c r="V146" s="93">
        <f t="shared" si="191"/>
        <v>0</v>
      </c>
      <c r="W146" s="93">
        <f t="shared" si="191"/>
        <v>0</v>
      </c>
      <c r="X146" s="93">
        <f t="shared" si="191"/>
        <v>0</v>
      </c>
      <c r="Y146" s="93">
        <f t="shared" si="191"/>
        <v>0</v>
      </c>
      <c r="Z146" s="93">
        <f t="shared" si="191"/>
        <v>0</v>
      </c>
      <c r="AA146" s="93">
        <f t="shared" si="191"/>
        <v>0</v>
      </c>
      <c r="AB146" s="93">
        <f t="shared" si="191"/>
        <v>0</v>
      </c>
      <c r="AC146" s="93">
        <f t="shared" si="191"/>
        <v>0</v>
      </c>
      <c r="AD146" s="93">
        <f t="shared" si="191"/>
        <v>0</v>
      </c>
      <c r="AE146" s="93">
        <f t="shared" si="191"/>
        <v>0</v>
      </c>
      <c r="AF146" s="93">
        <f t="shared" si="191"/>
        <v>0</v>
      </c>
      <c r="AG146" s="93">
        <f t="shared" si="191"/>
        <v>0</v>
      </c>
      <c r="AH146" s="93">
        <f t="shared" si="191"/>
        <v>0</v>
      </c>
      <c r="AI146" s="93">
        <f t="shared" si="191"/>
        <v>0</v>
      </c>
      <c r="AJ146" s="93">
        <f t="shared" si="191"/>
        <v>0</v>
      </c>
      <c r="AK146" s="93">
        <f t="shared" si="191"/>
        <v>0</v>
      </c>
      <c r="AL146" s="93">
        <f t="shared" si="191"/>
        <v>0</v>
      </c>
      <c r="AM146" s="93">
        <f t="shared" si="191"/>
        <v>0</v>
      </c>
      <c r="AN146" s="93">
        <f t="shared" si="191"/>
        <v>0</v>
      </c>
      <c r="AO146" s="93">
        <f t="shared" si="191"/>
        <v>0</v>
      </c>
      <c r="AP146" s="93">
        <f t="shared" si="191"/>
        <v>0</v>
      </c>
      <c r="AQ146" s="93">
        <f t="shared" si="191"/>
        <v>0</v>
      </c>
      <c r="AR146" s="93">
        <f t="shared" si="191"/>
        <v>0</v>
      </c>
      <c r="AS146" s="93">
        <f t="shared" si="191"/>
        <v>0</v>
      </c>
      <c r="AT146" s="93">
        <f t="shared" si="191"/>
        <v>0</v>
      </c>
      <c r="AU146" s="93">
        <f t="shared" si="191"/>
        <v>0</v>
      </c>
      <c r="AV146" s="93">
        <f t="shared" si="191"/>
        <v>0</v>
      </c>
      <c r="AW146" s="93">
        <f t="shared" si="191"/>
        <v>0</v>
      </c>
      <c r="AX146" s="93">
        <f t="shared" si="191"/>
        <v>0</v>
      </c>
      <c r="AY146" s="93">
        <f t="shared" si="191"/>
        <v>0</v>
      </c>
      <c r="AZ146" s="93">
        <f t="shared" si="191"/>
        <v>0</v>
      </c>
      <c r="BA146" s="93">
        <f t="shared" si="191"/>
        <v>0</v>
      </c>
      <c r="BB146" s="58" t="s">
        <v>231</v>
      </c>
      <c r="BC146" s="63"/>
      <c r="BD146" s="92"/>
      <c r="BE146" s="85">
        <v>2016</v>
      </c>
      <c r="BF146" s="91"/>
      <c r="BG146" s="91"/>
    </row>
    <row r="147" spans="1:59" s="95" customFormat="1" ht="22.2" customHeight="1">
      <c r="A147" s="347" t="s">
        <v>85</v>
      </c>
      <c r="B147" s="60" t="s">
        <v>481</v>
      </c>
      <c r="C147" s="89"/>
      <c r="D147" s="89">
        <f>SUM(E147:BA147)</f>
        <v>0</v>
      </c>
      <c r="E147" s="89">
        <f>SUM(E148:E149)</f>
        <v>0</v>
      </c>
      <c r="F147" s="89">
        <f t="shared" ref="F147:BA147" si="192">SUM(F148:F149)</f>
        <v>0</v>
      </c>
      <c r="G147" s="89">
        <f t="shared" si="192"/>
        <v>0</v>
      </c>
      <c r="H147" s="89">
        <f t="shared" si="192"/>
        <v>0</v>
      </c>
      <c r="I147" s="89">
        <f t="shared" si="192"/>
        <v>0</v>
      </c>
      <c r="J147" s="89">
        <f t="shared" si="192"/>
        <v>0</v>
      </c>
      <c r="K147" s="89">
        <f t="shared" si="192"/>
        <v>0</v>
      </c>
      <c r="L147" s="89">
        <f t="shared" si="192"/>
        <v>0</v>
      </c>
      <c r="M147" s="89">
        <f t="shared" si="192"/>
        <v>0</v>
      </c>
      <c r="N147" s="89">
        <f t="shared" si="192"/>
        <v>0</v>
      </c>
      <c r="O147" s="89">
        <f t="shared" si="192"/>
        <v>0</v>
      </c>
      <c r="P147" s="89">
        <f t="shared" si="192"/>
        <v>0</v>
      </c>
      <c r="Q147" s="89">
        <f t="shared" si="192"/>
        <v>0</v>
      </c>
      <c r="R147" s="89">
        <f t="shared" si="192"/>
        <v>0</v>
      </c>
      <c r="S147" s="89">
        <f t="shared" si="192"/>
        <v>0</v>
      </c>
      <c r="T147" s="89">
        <f t="shared" si="192"/>
        <v>0</v>
      </c>
      <c r="U147" s="89">
        <f t="shared" si="192"/>
        <v>0</v>
      </c>
      <c r="V147" s="89">
        <f t="shared" si="192"/>
        <v>0</v>
      </c>
      <c r="W147" s="89">
        <f t="shared" si="192"/>
        <v>0</v>
      </c>
      <c r="X147" s="89">
        <f t="shared" si="192"/>
        <v>0</v>
      </c>
      <c r="Y147" s="89">
        <f t="shared" si="192"/>
        <v>0</v>
      </c>
      <c r="Z147" s="89">
        <f t="shared" si="192"/>
        <v>0</v>
      </c>
      <c r="AA147" s="89">
        <f t="shared" si="192"/>
        <v>0</v>
      </c>
      <c r="AB147" s="89">
        <f t="shared" si="192"/>
        <v>0</v>
      </c>
      <c r="AC147" s="89">
        <f t="shared" si="192"/>
        <v>0</v>
      </c>
      <c r="AD147" s="89">
        <f t="shared" si="192"/>
        <v>0</v>
      </c>
      <c r="AE147" s="89">
        <f t="shared" si="192"/>
        <v>0</v>
      </c>
      <c r="AF147" s="89">
        <f t="shared" si="192"/>
        <v>0</v>
      </c>
      <c r="AG147" s="89">
        <f t="shared" si="192"/>
        <v>0</v>
      </c>
      <c r="AH147" s="89">
        <f t="shared" si="192"/>
        <v>0</v>
      </c>
      <c r="AI147" s="89">
        <f t="shared" si="192"/>
        <v>0</v>
      </c>
      <c r="AJ147" s="89">
        <f t="shared" si="192"/>
        <v>0</v>
      </c>
      <c r="AK147" s="89">
        <f t="shared" si="192"/>
        <v>0</v>
      </c>
      <c r="AL147" s="89">
        <f t="shared" si="192"/>
        <v>0</v>
      </c>
      <c r="AM147" s="89">
        <f t="shared" si="192"/>
        <v>0</v>
      </c>
      <c r="AN147" s="89">
        <f t="shared" si="192"/>
        <v>0</v>
      </c>
      <c r="AO147" s="89">
        <f t="shared" si="192"/>
        <v>0</v>
      </c>
      <c r="AP147" s="89">
        <f t="shared" si="192"/>
        <v>0</v>
      </c>
      <c r="AQ147" s="89">
        <f t="shared" si="192"/>
        <v>0</v>
      </c>
      <c r="AR147" s="89">
        <f t="shared" si="192"/>
        <v>0</v>
      </c>
      <c r="AS147" s="89">
        <f t="shared" si="192"/>
        <v>0</v>
      </c>
      <c r="AT147" s="89">
        <f t="shared" si="192"/>
        <v>0</v>
      </c>
      <c r="AU147" s="89">
        <f t="shared" si="192"/>
        <v>0</v>
      </c>
      <c r="AV147" s="89">
        <f t="shared" si="192"/>
        <v>0</v>
      </c>
      <c r="AW147" s="89">
        <f t="shared" si="192"/>
        <v>0</v>
      </c>
      <c r="AX147" s="89">
        <f t="shared" si="192"/>
        <v>0</v>
      </c>
      <c r="AY147" s="89">
        <f t="shared" si="192"/>
        <v>0</v>
      </c>
      <c r="AZ147" s="89">
        <f t="shared" si="192"/>
        <v>0</v>
      </c>
      <c r="BA147" s="89">
        <f t="shared" si="192"/>
        <v>0</v>
      </c>
      <c r="BB147" s="58" t="s">
        <v>231</v>
      </c>
      <c r="BC147" s="57"/>
      <c r="BD147" s="88"/>
      <c r="BE147" s="85">
        <v>2016</v>
      </c>
      <c r="BF147" s="87"/>
      <c r="BG147" s="87"/>
    </row>
    <row r="148" spans="1:59" s="86" customFormat="1" ht="22.2" customHeight="1">
      <c r="A148" s="347" t="s">
        <v>85</v>
      </c>
      <c r="B148" s="67"/>
      <c r="C148" s="89"/>
      <c r="D148" s="89">
        <f>SUM(E148:BA148)</f>
        <v>0</v>
      </c>
      <c r="E148" s="89"/>
      <c r="F148" s="89"/>
      <c r="G148" s="89"/>
      <c r="H148" s="89"/>
      <c r="I148" s="59"/>
      <c r="J148" s="59"/>
      <c r="K148" s="59"/>
      <c r="L148" s="240"/>
      <c r="M148" s="59"/>
      <c r="N148" s="59"/>
      <c r="O148" s="59"/>
      <c r="P148" s="89"/>
      <c r="Q148" s="59"/>
      <c r="R148" s="59"/>
      <c r="S148" s="59"/>
      <c r="T148" s="59"/>
      <c r="U148" s="89"/>
      <c r="V148" s="59"/>
      <c r="W148" s="59"/>
      <c r="X148" s="59"/>
      <c r="Y148" s="89"/>
      <c r="Z148" s="59"/>
      <c r="AA148" s="59"/>
      <c r="AB148" s="59"/>
      <c r="AC148" s="59"/>
      <c r="AD148" s="59"/>
      <c r="AE148" s="59"/>
      <c r="AF148" s="59"/>
      <c r="AG148" s="245"/>
      <c r="AH148" s="59"/>
      <c r="AI148" s="59"/>
      <c r="AJ148" s="59"/>
      <c r="AK148" s="59"/>
      <c r="AL148" s="59"/>
      <c r="AM148" s="59"/>
      <c r="AN148" s="59"/>
      <c r="AO148" s="59"/>
      <c r="AP148" s="59"/>
      <c r="AQ148" s="59"/>
      <c r="AR148" s="59"/>
      <c r="AS148" s="89"/>
      <c r="AT148" s="89"/>
      <c r="AU148" s="59"/>
      <c r="AV148" s="59"/>
      <c r="AW148" s="59"/>
      <c r="AX148" s="59"/>
      <c r="AY148" s="59"/>
      <c r="AZ148" s="59"/>
      <c r="BA148" s="59"/>
      <c r="BB148" s="58" t="s">
        <v>231</v>
      </c>
      <c r="BC148" s="57"/>
      <c r="BD148" s="88"/>
      <c r="BE148" s="85">
        <v>2016</v>
      </c>
      <c r="BF148" s="87"/>
      <c r="BG148" s="87"/>
    </row>
    <row r="149" spans="1:59" s="77" customFormat="1" ht="22.2" customHeight="1">
      <c r="A149" s="347" t="s">
        <v>85</v>
      </c>
      <c r="B149" s="60"/>
      <c r="C149" s="59"/>
      <c r="D149" s="59">
        <f>SUM(E149:BA149)</f>
        <v>0</v>
      </c>
      <c r="E149" s="59"/>
      <c r="F149" s="59"/>
      <c r="G149" s="59"/>
      <c r="H149" s="59"/>
      <c r="I149" s="59"/>
      <c r="J149" s="59"/>
      <c r="K149" s="59"/>
      <c r="L149" s="240"/>
      <c r="M149" s="59"/>
      <c r="N149" s="59"/>
      <c r="O149" s="59"/>
      <c r="P149" s="59"/>
      <c r="Q149" s="59"/>
      <c r="R149" s="59"/>
      <c r="S149" s="59"/>
      <c r="T149" s="59"/>
      <c r="U149" s="59"/>
      <c r="V149" s="59"/>
      <c r="W149" s="59"/>
      <c r="X149" s="59"/>
      <c r="Y149" s="59"/>
      <c r="Z149" s="59"/>
      <c r="AA149" s="59"/>
      <c r="AB149" s="59"/>
      <c r="AC149" s="59"/>
      <c r="AD149" s="59"/>
      <c r="AE149" s="59"/>
      <c r="AF149" s="59"/>
      <c r="AG149" s="245"/>
      <c r="AH149" s="59"/>
      <c r="AI149" s="59"/>
      <c r="AJ149" s="59"/>
      <c r="AK149" s="59"/>
      <c r="AL149" s="59"/>
      <c r="AM149" s="59"/>
      <c r="AN149" s="59"/>
      <c r="AO149" s="59"/>
      <c r="AP149" s="59"/>
      <c r="AQ149" s="59"/>
      <c r="AR149" s="59"/>
      <c r="AS149" s="59"/>
      <c r="AT149" s="59"/>
      <c r="AU149" s="59"/>
      <c r="AV149" s="59"/>
      <c r="AW149" s="59"/>
      <c r="AX149" s="59"/>
      <c r="AY149" s="59"/>
      <c r="AZ149" s="59"/>
      <c r="BA149" s="59"/>
      <c r="BB149" s="58" t="s">
        <v>231</v>
      </c>
      <c r="BC149" s="57"/>
      <c r="BD149" s="57"/>
      <c r="BE149" s="85">
        <v>2016</v>
      </c>
      <c r="BF149" s="57"/>
      <c r="BG149" s="57"/>
    </row>
    <row r="150" spans="1:59" s="101" customFormat="1" ht="22.2" customHeight="1">
      <c r="A150" s="351" t="s">
        <v>494</v>
      </c>
      <c r="B150" s="258" t="s">
        <v>681</v>
      </c>
      <c r="C150" s="93">
        <f>SUM(C151:C153)</f>
        <v>0</v>
      </c>
      <c r="D150" s="93">
        <f>SUM(D151:D153)</f>
        <v>0</v>
      </c>
      <c r="E150" s="93">
        <f>E151</f>
        <v>0</v>
      </c>
      <c r="F150" s="93">
        <f>F151</f>
        <v>0</v>
      </c>
      <c r="G150" s="93">
        <f t="shared" ref="G150:BA150" si="193">G151</f>
        <v>0</v>
      </c>
      <c r="H150" s="93">
        <f t="shared" si="193"/>
        <v>0</v>
      </c>
      <c r="I150" s="93">
        <f t="shared" si="193"/>
        <v>0</v>
      </c>
      <c r="J150" s="93">
        <f t="shared" si="193"/>
        <v>0</v>
      </c>
      <c r="K150" s="93">
        <f t="shared" si="193"/>
        <v>0</v>
      </c>
      <c r="L150" s="93">
        <f t="shared" si="193"/>
        <v>0</v>
      </c>
      <c r="M150" s="93">
        <f t="shared" si="193"/>
        <v>0</v>
      </c>
      <c r="N150" s="93">
        <f t="shared" si="193"/>
        <v>0</v>
      </c>
      <c r="O150" s="93">
        <f t="shared" si="193"/>
        <v>0</v>
      </c>
      <c r="P150" s="93">
        <f t="shared" si="193"/>
        <v>0</v>
      </c>
      <c r="Q150" s="93">
        <f t="shared" si="193"/>
        <v>0</v>
      </c>
      <c r="R150" s="93">
        <f t="shared" si="193"/>
        <v>0</v>
      </c>
      <c r="S150" s="93">
        <f t="shared" si="193"/>
        <v>0</v>
      </c>
      <c r="T150" s="93">
        <f t="shared" si="193"/>
        <v>0</v>
      </c>
      <c r="U150" s="93">
        <f t="shared" si="193"/>
        <v>0</v>
      </c>
      <c r="V150" s="93">
        <f t="shared" si="193"/>
        <v>0</v>
      </c>
      <c r="W150" s="93">
        <f t="shared" si="193"/>
        <v>0</v>
      </c>
      <c r="X150" s="93">
        <f t="shared" si="193"/>
        <v>0</v>
      </c>
      <c r="Y150" s="93">
        <f t="shared" si="193"/>
        <v>0</v>
      </c>
      <c r="Z150" s="93">
        <f t="shared" si="193"/>
        <v>0</v>
      </c>
      <c r="AA150" s="93">
        <f t="shared" si="193"/>
        <v>0</v>
      </c>
      <c r="AB150" s="93">
        <f t="shared" si="193"/>
        <v>0</v>
      </c>
      <c r="AC150" s="93">
        <f t="shared" si="193"/>
        <v>0</v>
      </c>
      <c r="AD150" s="93">
        <f t="shared" si="193"/>
        <v>0</v>
      </c>
      <c r="AE150" s="93">
        <f t="shared" si="193"/>
        <v>0</v>
      </c>
      <c r="AF150" s="93">
        <f t="shared" si="193"/>
        <v>0</v>
      </c>
      <c r="AG150" s="93">
        <f t="shared" si="193"/>
        <v>0</v>
      </c>
      <c r="AH150" s="93">
        <f t="shared" si="193"/>
        <v>0</v>
      </c>
      <c r="AI150" s="93">
        <f t="shared" si="193"/>
        <v>0</v>
      </c>
      <c r="AJ150" s="93">
        <f t="shared" si="193"/>
        <v>0</v>
      </c>
      <c r="AK150" s="93">
        <f t="shared" si="193"/>
        <v>0</v>
      </c>
      <c r="AL150" s="93">
        <f t="shared" si="193"/>
        <v>0</v>
      </c>
      <c r="AM150" s="93">
        <f t="shared" si="193"/>
        <v>0</v>
      </c>
      <c r="AN150" s="93">
        <f t="shared" si="193"/>
        <v>0</v>
      </c>
      <c r="AO150" s="93">
        <f t="shared" si="193"/>
        <v>0</v>
      </c>
      <c r="AP150" s="93">
        <f t="shared" si="193"/>
        <v>0</v>
      </c>
      <c r="AQ150" s="93">
        <f t="shared" si="193"/>
        <v>0</v>
      </c>
      <c r="AR150" s="93">
        <f t="shared" si="193"/>
        <v>0</v>
      </c>
      <c r="AS150" s="93">
        <f t="shared" si="193"/>
        <v>0</v>
      </c>
      <c r="AT150" s="93">
        <f t="shared" si="193"/>
        <v>0</v>
      </c>
      <c r="AU150" s="93">
        <f t="shared" si="193"/>
        <v>0</v>
      </c>
      <c r="AV150" s="93">
        <f t="shared" si="193"/>
        <v>0</v>
      </c>
      <c r="AW150" s="93">
        <f t="shared" si="193"/>
        <v>0</v>
      </c>
      <c r="AX150" s="93">
        <f t="shared" si="193"/>
        <v>0</v>
      </c>
      <c r="AY150" s="93">
        <f t="shared" si="193"/>
        <v>0</v>
      </c>
      <c r="AZ150" s="93">
        <f t="shared" si="193"/>
        <v>0</v>
      </c>
      <c r="BA150" s="93">
        <f t="shared" si="193"/>
        <v>0</v>
      </c>
      <c r="BB150" s="58" t="s">
        <v>231</v>
      </c>
      <c r="BC150" s="63"/>
      <c r="BD150" s="92"/>
      <c r="BE150" s="85">
        <v>2016</v>
      </c>
      <c r="BF150" s="91"/>
      <c r="BG150" s="91"/>
    </row>
    <row r="151" spans="1:59" s="95" customFormat="1" ht="22.2" customHeight="1">
      <c r="A151" s="347" t="s">
        <v>71</v>
      </c>
      <c r="B151" s="60" t="s">
        <v>481</v>
      </c>
      <c r="C151" s="89"/>
      <c r="D151" s="89">
        <f>SUM(E151:BA151)</f>
        <v>0</v>
      </c>
      <c r="E151" s="89">
        <f>SUM(E152:E153)</f>
        <v>0</v>
      </c>
      <c r="F151" s="89">
        <f t="shared" ref="F151:BA151" si="194">SUM(F152:F153)</f>
        <v>0</v>
      </c>
      <c r="G151" s="89">
        <f t="shared" si="194"/>
        <v>0</v>
      </c>
      <c r="H151" s="89">
        <f t="shared" si="194"/>
        <v>0</v>
      </c>
      <c r="I151" s="89">
        <f t="shared" si="194"/>
        <v>0</v>
      </c>
      <c r="J151" s="89">
        <f t="shared" si="194"/>
        <v>0</v>
      </c>
      <c r="K151" s="89">
        <f t="shared" si="194"/>
        <v>0</v>
      </c>
      <c r="L151" s="89">
        <f t="shared" si="194"/>
        <v>0</v>
      </c>
      <c r="M151" s="89">
        <f t="shared" si="194"/>
        <v>0</v>
      </c>
      <c r="N151" s="89">
        <f t="shared" si="194"/>
        <v>0</v>
      </c>
      <c r="O151" s="89">
        <f t="shared" si="194"/>
        <v>0</v>
      </c>
      <c r="P151" s="89">
        <f t="shared" si="194"/>
        <v>0</v>
      </c>
      <c r="Q151" s="89">
        <f t="shared" si="194"/>
        <v>0</v>
      </c>
      <c r="R151" s="89">
        <f t="shared" si="194"/>
        <v>0</v>
      </c>
      <c r="S151" s="89">
        <f t="shared" si="194"/>
        <v>0</v>
      </c>
      <c r="T151" s="89">
        <f t="shared" si="194"/>
        <v>0</v>
      </c>
      <c r="U151" s="89">
        <f t="shared" si="194"/>
        <v>0</v>
      </c>
      <c r="V151" s="89">
        <f t="shared" si="194"/>
        <v>0</v>
      </c>
      <c r="W151" s="89">
        <f t="shared" si="194"/>
        <v>0</v>
      </c>
      <c r="X151" s="89">
        <f t="shared" si="194"/>
        <v>0</v>
      </c>
      <c r="Y151" s="89">
        <f t="shared" si="194"/>
        <v>0</v>
      </c>
      <c r="Z151" s="89">
        <f t="shared" si="194"/>
        <v>0</v>
      </c>
      <c r="AA151" s="89">
        <f t="shared" si="194"/>
        <v>0</v>
      </c>
      <c r="AB151" s="89">
        <f t="shared" si="194"/>
        <v>0</v>
      </c>
      <c r="AC151" s="89">
        <f t="shared" si="194"/>
        <v>0</v>
      </c>
      <c r="AD151" s="89">
        <f t="shared" si="194"/>
        <v>0</v>
      </c>
      <c r="AE151" s="89">
        <f t="shared" si="194"/>
        <v>0</v>
      </c>
      <c r="AF151" s="89">
        <f t="shared" si="194"/>
        <v>0</v>
      </c>
      <c r="AG151" s="89">
        <f t="shared" si="194"/>
        <v>0</v>
      </c>
      <c r="AH151" s="89">
        <f t="shared" si="194"/>
        <v>0</v>
      </c>
      <c r="AI151" s="89">
        <f t="shared" si="194"/>
        <v>0</v>
      </c>
      <c r="AJ151" s="89">
        <f t="shared" si="194"/>
        <v>0</v>
      </c>
      <c r="AK151" s="89">
        <f t="shared" si="194"/>
        <v>0</v>
      </c>
      <c r="AL151" s="89">
        <f t="shared" si="194"/>
        <v>0</v>
      </c>
      <c r="AM151" s="89">
        <f t="shared" si="194"/>
        <v>0</v>
      </c>
      <c r="AN151" s="89">
        <f t="shared" si="194"/>
        <v>0</v>
      </c>
      <c r="AO151" s="89">
        <f t="shared" si="194"/>
        <v>0</v>
      </c>
      <c r="AP151" s="89">
        <f t="shared" si="194"/>
        <v>0</v>
      </c>
      <c r="AQ151" s="89">
        <f t="shared" si="194"/>
        <v>0</v>
      </c>
      <c r="AR151" s="89">
        <f t="shared" si="194"/>
        <v>0</v>
      </c>
      <c r="AS151" s="89">
        <f t="shared" si="194"/>
        <v>0</v>
      </c>
      <c r="AT151" s="89">
        <f t="shared" si="194"/>
        <v>0</v>
      </c>
      <c r="AU151" s="89">
        <f t="shared" si="194"/>
        <v>0</v>
      </c>
      <c r="AV151" s="89">
        <f t="shared" si="194"/>
        <v>0</v>
      </c>
      <c r="AW151" s="89">
        <f t="shared" si="194"/>
        <v>0</v>
      </c>
      <c r="AX151" s="89">
        <f t="shared" si="194"/>
        <v>0</v>
      </c>
      <c r="AY151" s="89">
        <f t="shared" si="194"/>
        <v>0</v>
      </c>
      <c r="AZ151" s="89">
        <f t="shared" si="194"/>
        <v>0</v>
      </c>
      <c r="BA151" s="89">
        <f t="shared" si="194"/>
        <v>0</v>
      </c>
      <c r="BB151" s="58" t="s">
        <v>231</v>
      </c>
      <c r="BC151" s="57"/>
      <c r="BD151" s="96"/>
      <c r="BE151" s="85">
        <v>2016</v>
      </c>
      <c r="BF151" s="87"/>
      <c r="BG151" s="87"/>
    </row>
    <row r="152" spans="1:59" s="56" customFormat="1" ht="22.2" customHeight="1">
      <c r="A152" s="347" t="s">
        <v>71</v>
      </c>
      <c r="B152" s="105"/>
      <c r="C152" s="59"/>
      <c r="D152" s="59">
        <f>SUM(E152:BA152)</f>
        <v>0</v>
      </c>
      <c r="E152" s="59"/>
      <c r="F152" s="59"/>
      <c r="G152" s="59"/>
      <c r="H152" s="59"/>
      <c r="I152" s="59"/>
      <c r="J152" s="59"/>
      <c r="K152" s="59"/>
      <c r="L152" s="240"/>
      <c r="M152" s="59"/>
      <c r="N152" s="59"/>
      <c r="O152" s="59"/>
      <c r="P152" s="59"/>
      <c r="Q152" s="59"/>
      <c r="R152" s="59"/>
      <c r="S152" s="59"/>
      <c r="T152" s="59"/>
      <c r="U152" s="59"/>
      <c r="V152" s="59"/>
      <c r="W152" s="59"/>
      <c r="X152" s="59"/>
      <c r="Y152" s="59"/>
      <c r="Z152" s="59"/>
      <c r="AA152" s="59"/>
      <c r="AB152" s="59"/>
      <c r="AC152" s="59"/>
      <c r="AD152" s="59"/>
      <c r="AE152" s="59"/>
      <c r="AF152" s="59"/>
      <c r="AG152" s="245"/>
      <c r="AH152" s="59"/>
      <c r="AI152" s="59"/>
      <c r="AJ152" s="59"/>
      <c r="AK152" s="59"/>
      <c r="AL152" s="59"/>
      <c r="AM152" s="59"/>
      <c r="AN152" s="59"/>
      <c r="AO152" s="59"/>
      <c r="AP152" s="59"/>
      <c r="AQ152" s="59"/>
      <c r="AR152" s="59"/>
      <c r="AS152" s="59"/>
      <c r="AT152" s="59"/>
      <c r="AU152" s="59"/>
      <c r="AV152" s="59"/>
      <c r="AW152" s="59"/>
      <c r="AX152" s="59"/>
      <c r="AY152" s="59"/>
      <c r="AZ152" s="59"/>
      <c r="BA152" s="59"/>
      <c r="BB152" s="103" t="s">
        <v>231</v>
      </c>
      <c r="BC152" s="57"/>
      <c r="BD152" s="57"/>
      <c r="BE152" s="102">
        <v>2016</v>
      </c>
      <c r="BF152" s="57"/>
      <c r="BG152" s="57"/>
    </row>
    <row r="153" spans="1:59" s="56" customFormat="1" ht="22.2" customHeight="1">
      <c r="A153" s="347" t="s">
        <v>71</v>
      </c>
      <c r="B153" s="60"/>
      <c r="C153" s="59"/>
      <c r="D153" s="59">
        <f>SUM(E153:BA153)</f>
        <v>0</v>
      </c>
      <c r="E153" s="59"/>
      <c r="F153" s="59"/>
      <c r="G153" s="59"/>
      <c r="H153" s="59"/>
      <c r="I153" s="59"/>
      <c r="J153" s="59"/>
      <c r="K153" s="59"/>
      <c r="L153" s="240"/>
      <c r="M153" s="59"/>
      <c r="N153" s="59"/>
      <c r="O153" s="59"/>
      <c r="P153" s="59"/>
      <c r="Q153" s="59"/>
      <c r="R153" s="59"/>
      <c r="S153" s="59"/>
      <c r="T153" s="59"/>
      <c r="U153" s="59"/>
      <c r="V153" s="59"/>
      <c r="W153" s="59"/>
      <c r="X153" s="59"/>
      <c r="Y153" s="59"/>
      <c r="Z153" s="59"/>
      <c r="AA153" s="59"/>
      <c r="AB153" s="59"/>
      <c r="AC153" s="59"/>
      <c r="AD153" s="59"/>
      <c r="AE153" s="59"/>
      <c r="AF153" s="59"/>
      <c r="AG153" s="245"/>
      <c r="AH153" s="59"/>
      <c r="AI153" s="59"/>
      <c r="AJ153" s="59"/>
      <c r="AK153" s="59"/>
      <c r="AL153" s="59"/>
      <c r="AM153" s="59"/>
      <c r="AN153" s="59"/>
      <c r="AO153" s="59"/>
      <c r="AP153" s="59"/>
      <c r="AQ153" s="59"/>
      <c r="AR153" s="59"/>
      <c r="AS153" s="59"/>
      <c r="AT153" s="59"/>
      <c r="AU153" s="59"/>
      <c r="AV153" s="59"/>
      <c r="AW153" s="59"/>
      <c r="AX153" s="59"/>
      <c r="AY153" s="59"/>
      <c r="AZ153" s="59"/>
      <c r="BA153" s="59"/>
      <c r="BB153" s="58" t="s">
        <v>231</v>
      </c>
      <c r="BC153" s="57"/>
      <c r="BD153" s="57"/>
      <c r="BE153" s="85">
        <v>2016</v>
      </c>
      <c r="BF153" s="57"/>
      <c r="BG153" s="57"/>
    </row>
    <row r="154" spans="1:59" s="79" customFormat="1" ht="22.2" customHeight="1">
      <c r="A154" s="346" t="s">
        <v>73</v>
      </c>
      <c r="B154" s="257" t="s">
        <v>682</v>
      </c>
      <c r="C154" s="64">
        <f>SUM(C155:C157)</f>
        <v>0</v>
      </c>
      <c r="D154" s="64">
        <f>SUM(D155:D157)</f>
        <v>0</v>
      </c>
      <c r="E154" s="64">
        <f>E155</f>
        <v>0</v>
      </c>
      <c r="F154" s="64">
        <f t="shared" ref="F154:BA154" si="195">F155</f>
        <v>0</v>
      </c>
      <c r="G154" s="64">
        <f t="shared" si="195"/>
        <v>0</v>
      </c>
      <c r="H154" s="64">
        <f t="shared" si="195"/>
        <v>0</v>
      </c>
      <c r="I154" s="64">
        <f t="shared" si="195"/>
        <v>0</v>
      </c>
      <c r="J154" s="64">
        <f t="shared" si="195"/>
        <v>0</v>
      </c>
      <c r="K154" s="64">
        <f t="shared" si="195"/>
        <v>0</v>
      </c>
      <c r="L154" s="64">
        <f t="shared" si="195"/>
        <v>0</v>
      </c>
      <c r="M154" s="64">
        <f t="shared" si="195"/>
        <v>0</v>
      </c>
      <c r="N154" s="64">
        <f t="shared" si="195"/>
        <v>0</v>
      </c>
      <c r="O154" s="64">
        <f t="shared" si="195"/>
        <v>0</v>
      </c>
      <c r="P154" s="64">
        <f t="shared" si="195"/>
        <v>0</v>
      </c>
      <c r="Q154" s="64">
        <f t="shared" si="195"/>
        <v>0</v>
      </c>
      <c r="R154" s="64">
        <f t="shared" si="195"/>
        <v>0</v>
      </c>
      <c r="S154" s="64">
        <f t="shared" si="195"/>
        <v>0</v>
      </c>
      <c r="T154" s="64">
        <f t="shared" si="195"/>
        <v>0</v>
      </c>
      <c r="U154" s="64">
        <f t="shared" si="195"/>
        <v>0</v>
      </c>
      <c r="V154" s="64">
        <f t="shared" si="195"/>
        <v>0</v>
      </c>
      <c r="W154" s="64">
        <f t="shared" si="195"/>
        <v>0</v>
      </c>
      <c r="X154" s="64">
        <f t="shared" si="195"/>
        <v>0</v>
      </c>
      <c r="Y154" s="64">
        <f t="shared" si="195"/>
        <v>0</v>
      </c>
      <c r="Z154" s="64">
        <f t="shared" si="195"/>
        <v>0</v>
      </c>
      <c r="AA154" s="64">
        <f t="shared" si="195"/>
        <v>0</v>
      </c>
      <c r="AB154" s="64">
        <f t="shared" si="195"/>
        <v>0</v>
      </c>
      <c r="AC154" s="64">
        <f t="shared" si="195"/>
        <v>0</v>
      </c>
      <c r="AD154" s="64">
        <f t="shared" si="195"/>
        <v>0</v>
      </c>
      <c r="AE154" s="64">
        <f t="shared" si="195"/>
        <v>0</v>
      </c>
      <c r="AF154" s="64">
        <f t="shared" si="195"/>
        <v>0</v>
      </c>
      <c r="AG154" s="64">
        <f t="shared" si="195"/>
        <v>0</v>
      </c>
      <c r="AH154" s="64">
        <f t="shared" si="195"/>
        <v>0</v>
      </c>
      <c r="AI154" s="64">
        <f t="shared" si="195"/>
        <v>0</v>
      </c>
      <c r="AJ154" s="64">
        <f t="shared" si="195"/>
        <v>0</v>
      </c>
      <c r="AK154" s="64">
        <f t="shared" si="195"/>
        <v>0</v>
      </c>
      <c r="AL154" s="64">
        <f t="shared" si="195"/>
        <v>0</v>
      </c>
      <c r="AM154" s="64">
        <f t="shared" si="195"/>
        <v>0</v>
      </c>
      <c r="AN154" s="64">
        <f t="shared" si="195"/>
        <v>0</v>
      </c>
      <c r="AO154" s="64">
        <f t="shared" si="195"/>
        <v>0</v>
      </c>
      <c r="AP154" s="64">
        <f t="shared" si="195"/>
        <v>0</v>
      </c>
      <c r="AQ154" s="64">
        <f t="shared" si="195"/>
        <v>0</v>
      </c>
      <c r="AR154" s="64">
        <f t="shared" si="195"/>
        <v>0</v>
      </c>
      <c r="AS154" s="64">
        <f t="shared" si="195"/>
        <v>0</v>
      </c>
      <c r="AT154" s="64">
        <f t="shared" si="195"/>
        <v>0</v>
      </c>
      <c r="AU154" s="64">
        <f t="shared" si="195"/>
        <v>0</v>
      </c>
      <c r="AV154" s="64">
        <f t="shared" si="195"/>
        <v>0</v>
      </c>
      <c r="AW154" s="64">
        <f t="shared" si="195"/>
        <v>0</v>
      </c>
      <c r="AX154" s="64">
        <f t="shared" si="195"/>
        <v>0</v>
      </c>
      <c r="AY154" s="64">
        <f t="shared" si="195"/>
        <v>0</v>
      </c>
      <c r="AZ154" s="64">
        <f t="shared" si="195"/>
        <v>0</v>
      </c>
      <c r="BA154" s="64">
        <f t="shared" si="195"/>
        <v>0</v>
      </c>
      <c r="BB154" s="58" t="s">
        <v>231</v>
      </c>
      <c r="BC154" s="63"/>
      <c r="BD154" s="63"/>
      <c r="BE154" s="85">
        <v>2016</v>
      </c>
      <c r="BF154" s="63"/>
      <c r="BG154" s="63"/>
    </row>
    <row r="155" spans="1:59" s="77" customFormat="1" ht="22.2" customHeight="1">
      <c r="A155" s="347" t="s">
        <v>73</v>
      </c>
      <c r="B155" s="60" t="s">
        <v>481</v>
      </c>
      <c r="C155" s="104"/>
      <c r="D155" s="104">
        <f>SUM(E155:BA155)</f>
        <v>0</v>
      </c>
      <c r="E155" s="104">
        <f>SUM(E156:E157)</f>
        <v>0</v>
      </c>
      <c r="F155" s="104">
        <f t="shared" ref="F155:BA155" si="196">SUM(F156:F157)</f>
        <v>0</v>
      </c>
      <c r="G155" s="104">
        <f t="shared" si="196"/>
        <v>0</v>
      </c>
      <c r="H155" s="104">
        <f t="shared" si="196"/>
        <v>0</v>
      </c>
      <c r="I155" s="104">
        <f t="shared" si="196"/>
        <v>0</v>
      </c>
      <c r="J155" s="104">
        <f t="shared" si="196"/>
        <v>0</v>
      </c>
      <c r="K155" s="104">
        <f t="shared" si="196"/>
        <v>0</v>
      </c>
      <c r="L155" s="104">
        <f t="shared" si="196"/>
        <v>0</v>
      </c>
      <c r="M155" s="104">
        <f t="shared" si="196"/>
        <v>0</v>
      </c>
      <c r="N155" s="104">
        <f t="shared" si="196"/>
        <v>0</v>
      </c>
      <c r="O155" s="104">
        <f t="shared" si="196"/>
        <v>0</v>
      </c>
      <c r="P155" s="104">
        <f t="shared" si="196"/>
        <v>0</v>
      </c>
      <c r="Q155" s="104">
        <f t="shared" si="196"/>
        <v>0</v>
      </c>
      <c r="R155" s="104">
        <f t="shared" si="196"/>
        <v>0</v>
      </c>
      <c r="S155" s="104">
        <f t="shared" si="196"/>
        <v>0</v>
      </c>
      <c r="T155" s="104">
        <f t="shared" si="196"/>
        <v>0</v>
      </c>
      <c r="U155" s="104">
        <f t="shared" si="196"/>
        <v>0</v>
      </c>
      <c r="V155" s="104">
        <f t="shared" si="196"/>
        <v>0</v>
      </c>
      <c r="W155" s="104">
        <f t="shared" si="196"/>
        <v>0</v>
      </c>
      <c r="X155" s="104">
        <f t="shared" si="196"/>
        <v>0</v>
      </c>
      <c r="Y155" s="104">
        <f t="shared" si="196"/>
        <v>0</v>
      </c>
      <c r="Z155" s="104">
        <f t="shared" si="196"/>
        <v>0</v>
      </c>
      <c r="AA155" s="104">
        <f t="shared" si="196"/>
        <v>0</v>
      </c>
      <c r="AB155" s="104">
        <f t="shared" si="196"/>
        <v>0</v>
      </c>
      <c r="AC155" s="104">
        <f t="shared" si="196"/>
        <v>0</v>
      </c>
      <c r="AD155" s="104">
        <f t="shared" si="196"/>
        <v>0</v>
      </c>
      <c r="AE155" s="104">
        <f t="shared" si="196"/>
        <v>0</v>
      </c>
      <c r="AF155" s="104">
        <f t="shared" si="196"/>
        <v>0</v>
      </c>
      <c r="AG155" s="104">
        <f t="shared" si="196"/>
        <v>0</v>
      </c>
      <c r="AH155" s="104">
        <f t="shared" si="196"/>
        <v>0</v>
      </c>
      <c r="AI155" s="104">
        <f t="shared" si="196"/>
        <v>0</v>
      </c>
      <c r="AJ155" s="104">
        <f t="shared" si="196"/>
        <v>0</v>
      </c>
      <c r="AK155" s="104">
        <f t="shared" si="196"/>
        <v>0</v>
      </c>
      <c r="AL155" s="104">
        <f t="shared" si="196"/>
        <v>0</v>
      </c>
      <c r="AM155" s="104">
        <f t="shared" si="196"/>
        <v>0</v>
      </c>
      <c r="AN155" s="104">
        <f t="shared" si="196"/>
        <v>0</v>
      </c>
      <c r="AO155" s="104">
        <f t="shared" si="196"/>
        <v>0</v>
      </c>
      <c r="AP155" s="104">
        <f t="shared" si="196"/>
        <v>0</v>
      </c>
      <c r="AQ155" s="104">
        <f t="shared" si="196"/>
        <v>0</v>
      </c>
      <c r="AR155" s="104">
        <f t="shared" si="196"/>
        <v>0</v>
      </c>
      <c r="AS155" s="104">
        <f t="shared" si="196"/>
        <v>0</v>
      </c>
      <c r="AT155" s="104">
        <f t="shared" si="196"/>
        <v>0</v>
      </c>
      <c r="AU155" s="104">
        <f t="shared" si="196"/>
        <v>0</v>
      </c>
      <c r="AV155" s="104">
        <f t="shared" si="196"/>
        <v>0</v>
      </c>
      <c r="AW155" s="104">
        <f t="shared" si="196"/>
        <v>0</v>
      </c>
      <c r="AX155" s="104">
        <f t="shared" si="196"/>
        <v>0</v>
      </c>
      <c r="AY155" s="104">
        <f t="shared" si="196"/>
        <v>0</v>
      </c>
      <c r="AZ155" s="104">
        <f t="shared" si="196"/>
        <v>0</v>
      </c>
      <c r="BA155" s="104">
        <f t="shared" si="196"/>
        <v>0</v>
      </c>
      <c r="BB155" s="103" t="s">
        <v>231</v>
      </c>
      <c r="BC155" s="57"/>
      <c r="BD155" s="57"/>
      <c r="BE155" s="102">
        <v>2016</v>
      </c>
      <c r="BF155" s="57"/>
      <c r="BG155" s="57"/>
    </row>
    <row r="156" spans="1:59" s="77" customFormat="1" ht="22.2" customHeight="1">
      <c r="A156" s="347" t="s">
        <v>73</v>
      </c>
      <c r="B156" s="60"/>
      <c r="C156" s="59"/>
      <c r="D156" s="59">
        <f>SUM(E156:BA156)</f>
        <v>0</v>
      </c>
      <c r="E156" s="59"/>
      <c r="F156" s="59"/>
      <c r="G156" s="59"/>
      <c r="H156" s="59"/>
      <c r="I156" s="59"/>
      <c r="J156" s="59"/>
      <c r="K156" s="59"/>
      <c r="L156" s="240"/>
      <c r="M156" s="59"/>
      <c r="N156" s="59"/>
      <c r="O156" s="59"/>
      <c r="P156" s="59"/>
      <c r="Q156" s="59"/>
      <c r="R156" s="59"/>
      <c r="S156" s="59"/>
      <c r="T156" s="59"/>
      <c r="U156" s="59"/>
      <c r="V156" s="59"/>
      <c r="W156" s="59"/>
      <c r="X156" s="59"/>
      <c r="Y156" s="59"/>
      <c r="Z156" s="59"/>
      <c r="AA156" s="59"/>
      <c r="AB156" s="59"/>
      <c r="AC156" s="59"/>
      <c r="AD156" s="59"/>
      <c r="AE156" s="59"/>
      <c r="AF156" s="59"/>
      <c r="AG156" s="245"/>
      <c r="AH156" s="59"/>
      <c r="AI156" s="59"/>
      <c r="AJ156" s="59"/>
      <c r="AK156" s="59"/>
      <c r="AL156" s="59"/>
      <c r="AM156" s="59"/>
      <c r="AN156" s="59"/>
      <c r="AO156" s="59"/>
      <c r="AP156" s="59"/>
      <c r="AQ156" s="59"/>
      <c r="AR156" s="59"/>
      <c r="AS156" s="59"/>
      <c r="AT156" s="59"/>
      <c r="AU156" s="59"/>
      <c r="AV156" s="59"/>
      <c r="AW156" s="59"/>
      <c r="AX156" s="59"/>
      <c r="AY156" s="59"/>
      <c r="AZ156" s="59"/>
      <c r="BA156" s="59"/>
      <c r="BB156" s="58" t="s">
        <v>231</v>
      </c>
      <c r="BC156" s="57"/>
      <c r="BD156" s="57"/>
      <c r="BE156" s="85">
        <v>2016</v>
      </c>
      <c r="BF156" s="57"/>
      <c r="BG156" s="57"/>
    </row>
    <row r="157" spans="1:59" s="77" customFormat="1" ht="22.2" customHeight="1">
      <c r="A157" s="347" t="s">
        <v>73</v>
      </c>
      <c r="B157" s="60"/>
      <c r="C157" s="59"/>
      <c r="D157" s="59">
        <f>SUM(E157:BA157)</f>
        <v>0</v>
      </c>
      <c r="E157" s="59"/>
      <c r="F157" s="59"/>
      <c r="G157" s="59"/>
      <c r="H157" s="59"/>
      <c r="I157" s="59"/>
      <c r="J157" s="59"/>
      <c r="K157" s="59"/>
      <c r="L157" s="240"/>
      <c r="M157" s="59"/>
      <c r="N157" s="59"/>
      <c r="O157" s="59"/>
      <c r="P157" s="59"/>
      <c r="Q157" s="59"/>
      <c r="R157" s="59"/>
      <c r="S157" s="59"/>
      <c r="T157" s="59"/>
      <c r="U157" s="59"/>
      <c r="V157" s="59"/>
      <c r="W157" s="59"/>
      <c r="X157" s="59"/>
      <c r="Y157" s="59"/>
      <c r="Z157" s="59"/>
      <c r="AA157" s="59"/>
      <c r="AB157" s="59"/>
      <c r="AC157" s="59"/>
      <c r="AD157" s="59"/>
      <c r="AE157" s="59"/>
      <c r="AF157" s="59"/>
      <c r="AG157" s="245"/>
      <c r="AH157" s="59"/>
      <c r="AI157" s="59"/>
      <c r="AJ157" s="59"/>
      <c r="AK157" s="59"/>
      <c r="AL157" s="59"/>
      <c r="AM157" s="59"/>
      <c r="AN157" s="59"/>
      <c r="AO157" s="59"/>
      <c r="AP157" s="59"/>
      <c r="AQ157" s="59"/>
      <c r="AR157" s="59"/>
      <c r="AS157" s="59"/>
      <c r="AT157" s="59"/>
      <c r="AU157" s="59"/>
      <c r="AV157" s="59"/>
      <c r="AW157" s="59"/>
      <c r="AX157" s="59"/>
      <c r="AY157" s="59"/>
      <c r="AZ157" s="59"/>
      <c r="BA157" s="59"/>
      <c r="BB157" s="58" t="s">
        <v>231</v>
      </c>
      <c r="BC157" s="57"/>
      <c r="BD157" s="57"/>
      <c r="BE157" s="85">
        <v>2016</v>
      </c>
      <c r="BF157" s="57"/>
      <c r="BG157" s="57"/>
    </row>
    <row r="158" spans="1:59" s="79" customFormat="1" ht="22.2" customHeight="1">
      <c r="A158" s="346" t="s">
        <v>75</v>
      </c>
      <c r="B158" s="257" t="s">
        <v>684</v>
      </c>
      <c r="C158" s="64">
        <f>SUM(C159:C161)</f>
        <v>0</v>
      </c>
      <c r="D158" s="64">
        <f>D159</f>
        <v>0</v>
      </c>
      <c r="E158" s="64">
        <f>E159</f>
        <v>0</v>
      </c>
      <c r="F158" s="64">
        <f t="shared" ref="F158:BA158" si="197">F159</f>
        <v>0</v>
      </c>
      <c r="G158" s="64">
        <f t="shared" si="197"/>
        <v>0</v>
      </c>
      <c r="H158" s="64">
        <f t="shared" si="197"/>
        <v>0</v>
      </c>
      <c r="I158" s="64">
        <f t="shared" si="197"/>
        <v>0</v>
      </c>
      <c r="J158" s="64">
        <f t="shared" si="197"/>
        <v>0</v>
      </c>
      <c r="K158" s="64">
        <f t="shared" si="197"/>
        <v>0</v>
      </c>
      <c r="L158" s="64">
        <f t="shared" si="197"/>
        <v>0</v>
      </c>
      <c r="M158" s="64">
        <f t="shared" si="197"/>
        <v>0</v>
      </c>
      <c r="N158" s="64">
        <f t="shared" si="197"/>
        <v>0</v>
      </c>
      <c r="O158" s="64">
        <f t="shared" si="197"/>
        <v>0</v>
      </c>
      <c r="P158" s="64">
        <f t="shared" si="197"/>
        <v>0</v>
      </c>
      <c r="Q158" s="64">
        <f t="shared" si="197"/>
        <v>0</v>
      </c>
      <c r="R158" s="64">
        <f t="shared" si="197"/>
        <v>0</v>
      </c>
      <c r="S158" s="64">
        <f t="shared" si="197"/>
        <v>0</v>
      </c>
      <c r="T158" s="64">
        <f t="shared" si="197"/>
        <v>0</v>
      </c>
      <c r="U158" s="64">
        <f t="shared" si="197"/>
        <v>0</v>
      </c>
      <c r="V158" s="64">
        <f t="shared" si="197"/>
        <v>0</v>
      </c>
      <c r="W158" s="64">
        <f t="shared" si="197"/>
        <v>0</v>
      </c>
      <c r="X158" s="64">
        <f t="shared" si="197"/>
        <v>0</v>
      </c>
      <c r="Y158" s="64">
        <f t="shared" si="197"/>
        <v>0</v>
      </c>
      <c r="Z158" s="64">
        <f t="shared" si="197"/>
        <v>0</v>
      </c>
      <c r="AA158" s="64">
        <f t="shared" si="197"/>
        <v>0</v>
      </c>
      <c r="AB158" s="64">
        <f t="shared" si="197"/>
        <v>0</v>
      </c>
      <c r="AC158" s="64">
        <f t="shared" si="197"/>
        <v>0</v>
      </c>
      <c r="AD158" s="64">
        <f t="shared" si="197"/>
        <v>0</v>
      </c>
      <c r="AE158" s="64">
        <f t="shared" si="197"/>
        <v>0</v>
      </c>
      <c r="AF158" s="64">
        <f t="shared" si="197"/>
        <v>0</v>
      </c>
      <c r="AG158" s="64">
        <f t="shared" si="197"/>
        <v>0</v>
      </c>
      <c r="AH158" s="64">
        <f t="shared" si="197"/>
        <v>0</v>
      </c>
      <c r="AI158" s="64">
        <f t="shared" si="197"/>
        <v>0</v>
      </c>
      <c r="AJ158" s="64">
        <f t="shared" si="197"/>
        <v>0</v>
      </c>
      <c r="AK158" s="64">
        <f t="shared" si="197"/>
        <v>0</v>
      </c>
      <c r="AL158" s="64">
        <f t="shared" si="197"/>
        <v>0</v>
      </c>
      <c r="AM158" s="64">
        <f t="shared" si="197"/>
        <v>0</v>
      </c>
      <c r="AN158" s="64">
        <f t="shared" si="197"/>
        <v>0</v>
      </c>
      <c r="AO158" s="64">
        <f t="shared" si="197"/>
        <v>0</v>
      </c>
      <c r="AP158" s="64">
        <f t="shared" si="197"/>
        <v>0</v>
      </c>
      <c r="AQ158" s="64">
        <f t="shared" si="197"/>
        <v>0</v>
      </c>
      <c r="AR158" s="64">
        <f t="shared" si="197"/>
        <v>0</v>
      </c>
      <c r="AS158" s="64">
        <f t="shared" si="197"/>
        <v>0</v>
      </c>
      <c r="AT158" s="64">
        <f t="shared" si="197"/>
        <v>0</v>
      </c>
      <c r="AU158" s="64">
        <f t="shared" si="197"/>
        <v>0</v>
      </c>
      <c r="AV158" s="64">
        <f t="shared" si="197"/>
        <v>0</v>
      </c>
      <c r="AW158" s="64">
        <f t="shared" si="197"/>
        <v>0</v>
      </c>
      <c r="AX158" s="64">
        <f t="shared" si="197"/>
        <v>0</v>
      </c>
      <c r="AY158" s="64">
        <f t="shared" si="197"/>
        <v>0</v>
      </c>
      <c r="AZ158" s="64">
        <f t="shared" si="197"/>
        <v>0</v>
      </c>
      <c r="BA158" s="64">
        <f t="shared" si="197"/>
        <v>0</v>
      </c>
      <c r="BB158" s="58" t="s">
        <v>231</v>
      </c>
      <c r="BC158" s="63"/>
      <c r="BD158" s="63"/>
      <c r="BE158" s="85">
        <v>2016</v>
      </c>
      <c r="BF158" s="63"/>
      <c r="BG158" s="63"/>
    </row>
    <row r="159" spans="1:59" s="77" customFormat="1" ht="22.2" customHeight="1">
      <c r="A159" s="347" t="s">
        <v>75</v>
      </c>
      <c r="B159" s="60" t="s">
        <v>481</v>
      </c>
      <c r="C159" s="59"/>
      <c r="D159" s="59">
        <f>SUM(D160:D161)</f>
        <v>0</v>
      </c>
      <c r="E159" s="59">
        <f>SUM(E160:E161)</f>
        <v>0</v>
      </c>
      <c r="F159" s="59">
        <f t="shared" ref="F159:AZ159" si="198">SUM(F160:F161)</f>
        <v>0</v>
      </c>
      <c r="G159" s="59">
        <f t="shared" si="198"/>
        <v>0</v>
      </c>
      <c r="H159" s="59">
        <f t="shared" si="198"/>
        <v>0</v>
      </c>
      <c r="I159" s="59">
        <f t="shared" si="198"/>
        <v>0</v>
      </c>
      <c r="J159" s="59">
        <f t="shared" si="198"/>
        <v>0</v>
      </c>
      <c r="K159" s="59">
        <f t="shared" si="198"/>
        <v>0</v>
      </c>
      <c r="L159" s="59">
        <f t="shared" si="198"/>
        <v>0</v>
      </c>
      <c r="M159" s="59">
        <f t="shared" si="198"/>
        <v>0</v>
      </c>
      <c r="N159" s="59">
        <f t="shared" si="198"/>
        <v>0</v>
      </c>
      <c r="O159" s="59">
        <f t="shared" si="198"/>
        <v>0</v>
      </c>
      <c r="P159" s="59">
        <f t="shared" si="198"/>
        <v>0</v>
      </c>
      <c r="Q159" s="59">
        <f t="shared" si="198"/>
        <v>0</v>
      </c>
      <c r="R159" s="59">
        <f t="shared" si="198"/>
        <v>0</v>
      </c>
      <c r="S159" s="59">
        <f t="shared" si="198"/>
        <v>0</v>
      </c>
      <c r="T159" s="59">
        <f t="shared" si="198"/>
        <v>0</v>
      </c>
      <c r="U159" s="59">
        <f t="shared" si="198"/>
        <v>0</v>
      </c>
      <c r="V159" s="59">
        <f t="shared" si="198"/>
        <v>0</v>
      </c>
      <c r="W159" s="59">
        <f t="shared" si="198"/>
        <v>0</v>
      </c>
      <c r="X159" s="59">
        <f t="shared" si="198"/>
        <v>0</v>
      </c>
      <c r="Y159" s="59">
        <f t="shared" si="198"/>
        <v>0</v>
      </c>
      <c r="Z159" s="59">
        <f t="shared" si="198"/>
        <v>0</v>
      </c>
      <c r="AA159" s="59">
        <f t="shared" si="198"/>
        <v>0</v>
      </c>
      <c r="AB159" s="59">
        <f t="shared" si="198"/>
        <v>0</v>
      </c>
      <c r="AC159" s="59">
        <f t="shared" si="198"/>
        <v>0</v>
      </c>
      <c r="AD159" s="59">
        <f t="shared" si="198"/>
        <v>0</v>
      </c>
      <c r="AE159" s="59">
        <f t="shared" si="198"/>
        <v>0</v>
      </c>
      <c r="AF159" s="59">
        <f t="shared" si="198"/>
        <v>0</v>
      </c>
      <c r="AG159" s="59">
        <f t="shared" si="198"/>
        <v>0</v>
      </c>
      <c r="AH159" s="59">
        <f t="shared" si="198"/>
        <v>0</v>
      </c>
      <c r="AI159" s="59">
        <f t="shared" si="198"/>
        <v>0</v>
      </c>
      <c r="AJ159" s="59">
        <f t="shared" si="198"/>
        <v>0</v>
      </c>
      <c r="AK159" s="59">
        <f t="shared" si="198"/>
        <v>0</v>
      </c>
      <c r="AL159" s="59">
        <f t="shared" si="198"/>
        <v>0</v>
      </c>
      <c r="AM159" s="59">
        <f t="shared" si="198"/>
        <v>0</v>
      </c>
      <c r="AN159" s="59">
        <f t="shared" si="198"/>
        <v>0</v>
      </c>
      <c r="AO159" s="59">
        <f t="shared" si="198"/>
        <v>0</v>
      </c>
      <c r="AP159" s="59">
        <f t="shared" si="198"/>
        <v>0</v>
      </c>
      <c r="AQ159" s="59">
        <f t="shared" si="198"/>
        <v>0</v>
      </c>
      <c r="AR159" s="59">
        <f t="shared" si="198"/>
        <v>0</v>
      </c>
      <c r="AS159" s="59">
        <f t="shared" si="198"/>
        <v>0</v>
      </c>
      <c r="AT159" s="59">
        <f t="shared" si="198"/>
        <v>0</v>
      </c>
      <c r="AU159" s="59">
        <f t="shared" si="198"/>
        <v>0</v>
      </c>
      <c r="AV159" s="59">
        <f t="shared" si="198"/>
        <v>0</v>
      </c>
      <c r="AW159" s="59">
        <f t="shared" si="198"/>
        <v>0</v>
      </c>
      <c r="AX159" s="59">
        <f t="shared" si="198"/>
        <v>0</v>
      </c>
      <c r="AY159" s="59">
        <f t="shared" si="198"/>
        <v>0</v>
      </c>
      <c r="AZ159" s="59">
        <f t="shared" si="198"/>
        <v>0</v>
      </c>
      <c r="BA159" s="59">
        <f>SUM(BA160:BA161)</f>
        <v>0</v>
      </c>
      <c r="BB159" s="58" t="s">
        <v>231</v>
      </c>
      <c r="BC159" s="57"/>
      <c r="BD159" s="57"/>
      <c r="BE159" s="85">
        <v>2016</v>
      </c>
      <c r="BF159" s="57"/>
      <c r="BG159" s="57"/>
    </row>
    <row r="160" spans="1:59" s="77" customFormat="1" ht="22.2" customHeight="1">
      <c r="A160" s="347" t="s">
        <v>75</v>
      </c>
      <c r="B160" s="60"/>
      <c r="C160" s="59"/>
      <c r="D160" s="59">
        <f>SUM(E160:BA160)</f>
        <v>0</v>
      </c>
      <c r="E160" s="59"/>
      <c r="F160" s="59"/>
      <c r="G160" s="59"/>
      <c r="H160" s="59"/>
      <c r="I160" s="59"/>
      <c r="J160" s="59"/>
      <c r="K160" s="59"/>
      <c r="L160" s="240"/>
      <c r="M160" s="59"/>
      <c r="N160" s="59"/>
      <c r="O160" s="59"/>
      <c r="P160" s="59"/>
      <c r="Q160" s="59"/>
      <c r="R160" s="59"/>
      <c r="S160" s="59"/>
      <c r="T160" s="59"/>
      <c r="U160" s="59"/>
      <c r="V160" s="59"/>
      <c r="W160" s="59"/>
      <c r="X160" s="59"/>
      <c r="Y160" s="59"/>
      <c r="Z160" s="59"/>
      <c r="AA160" s="59"/>
      <c r="AB160" s="59"/>
      <c r="AC160" s="59"/>
      <c r="AD160" s="59"/>
      <c r="AE160" s="59"/>
      <c r="AF160" s="59"/>
      <c r="AG160" s="245"/>
      <c r="AH160" s="59"/>
      <c r="AI160" s="59"/>
      <c r="AJ160" s="59"/>
      <c r="AK160" s="59"/>
      <c r="AL160" s="59"/>
      <c r="AM160" s="59"/>
      <c r="AN160" s="59"/>
      <c r="AO160" s="59"/>
      <c r="AP160" s="59"/>
      <c r="AQ160" s="59"/>
      <c r="AR160" s="59"/>
      <c r="AS160" s="59"/>
      <c r="AT160" s="59"/>
      <c r="AU160" s="59"/>
      <c r="AV160" s="59"/>
      <c r="AW160" s="59"/>
      <c r="AX160" s="59"/>
      <c r="AY160" s="59"/>
      <c r="AZ160" s="59"/>
      <c r="BA160" s="59"/>
      <c r="BB160" s="58" t="s">
        <v>231</v>
      </c>
      <c r="BC160" s="57"/>
      <c r="BD160" s="57"/>
      <c r="BE160" s="85">
        <v>2016</v>
      </c>
      <c r="BF160" s="57"/>
      <c r="BG160" s="57"/>
    </row>
    <row r="161" spans="1:59" s="77" customFormat="1" ht="22.2" customHeight="1">
      <c r="A161" s="347" t="s">
        <v>75</v>
      </c>
      <c r="B161" s="60"/>
      <c r="C161" s="59"/>
      <c r="D161" s="59">
        <f>SUM(E161:BA161)</f>
        <v>0</v>
      </c>
      <c r="E161" s="59"/>
      <c r="F161" s="59"/>
      <c r="G161" s="59"/>
      <c r="H161" s="59"/>
      <c r="I161" s="59"/>
      <c r="J161" s="59"/>
      <c r="K161" s="59"/>
      <c r="L161" s="240"/>
      <c r="M161" s="59"/>
      <c r="N161" s="59"/>
      <c r="O161" s="59"/>
      <c r="P161" s="59"/>
      <c r="Q161" s="59"/>
      <c r="R161" s="59"/>
      <c r="S161" s="59"/>
      <c r="T161" s="59"/>
      <c r="U161" s="59"/>
      <c r="V161" s="59"/>
      <c r="W161" s="59"/>
      <c r="X161" s="59"/>
      <c r="Y161" s="59"/>
      <c r="Z161" s="59"/>
      <c r="AA161" s="59"/>
      <c r="AB161" s="59"/>
      <c r="AC161" s="59"/>
      <c r="AD161" s="59"/>
      <c r="AE161" s="59"/>
      <c r="AF161" s="59"/>
      <c r="AG161" s="245"/>
      <c r="AH161" s="59"/>
      <c r="AI161" s="59"/>
      <c r="AJ161" s="59"/>
      <c r="AK161" s="59"/>
      <c r="AL161" s="59"/>
      <c r="AM161" s="59"/>
      <c r="AN161" s="59"/>
      <c r="AO161" s="59"/>
      <c r="AP161" s="59"/>
      <c r="AQ161" s="59"/>
      <c r="AR161" s="59"/>
      <c r="AS161" s="59"/>
      <c r="AT161" s="59"/>
      <c r="AU161" s="59"/>
      <c r="AV161" s="59"/>
      <c r="AW161" s="59"/>
      <c r="AX161" s="59"/>
      <c r="AY161" s="59"/>
      <c r="AZ161" s="59"/>
      <c r="BA161" s="59"/>
      <c r="BB161" s="58" t="s">
        <v>231</v>
      </c>
      <c r="BC161" s="57"/>
      <c r="BD161" s="57"/>
      <c r="BE161" s="85">
        <v>2016</v>
      </c>
      <c r="BF161" s="57"/>
      <c r="BG161" s="57"/>
    </row>
    <row r="162" spans="1:59" s="79" customFormat="1" ht="22.2" customHeight="1">
      <c r="A162" s="346" t="s">
        <v>77</v>
      </c>
      <c r="B162" s="257" t="s">
        <v>683</v>
      </c>
      <c r="C162" s="64">
        <f>SUM(C163:C165)</f>
        <v>0</v>
      </c>
      <c r="D162" s="64">
        <f>D163</f>
        <v>0</v>
      </c>
      <c r="E162" s="64">
        <f>E163</f>
        <v>0</v>
      </c>
      <c r="F162" s="64">
        <f t="shared" ref="F162:BA162" si="199">F163</f>
        <v>0</v>
      </c>
      <c r="G162" s="64">
        <f t="shared" si="199"/>
        <v>0</v>
      </c>
      <c r="H162" s="64">
        <f t="shared" si="199"/>
        <v>0</v>
      </c>
      <c r="I162" s="64">
        <f t="shared" si="199"/>
        <v>0</v>
      </c>
      <c r="J162" s="64">
        <f t="shared" si="199"/>
        <v>0</v>
      </c>
      <c r="K162" s="64">
        <f t="shared" si="199"/>
        <v>0</v>
      </c>
      <c r="L162" s="64">
        <f t="shared" si="199"/>
        <v>0</v>
      </c>
      <c r="M162" s="64">
        <f t="shared" si="199"/>
        <v>0</v>
      </c>
      <c r="N162" s="64">
        <f t="shared" si="199"/>
        <v>0</v>
      </c>
      <c r="O162" s="64">
        <f t="shared" si="199"/>
        <v>0</v>
      </c>
      <c r="P162" s="64">
        <f t="shared" si="199"/>
        <v>0</v>
      </c>
      <c r="Q162" s="64">
        <f t="shared" si="199"/>
        <v>0</v>
      </c>
      <c r="R162" s="64">
        <f t="shared" si="199"/>
        <v>0</v>
      </c>
      <c r="S162" s="64">
        <f t="shared" si="199"/>
        <v>0</v>
      </c>
      <c r="T162" s="64">
        <f t="shared" si="199"/>
        <v>0</v>
      </c>
      <c r="U162" s="64">
        <f t="shared" si="199"/>
        <v>0</v>
      </c>
      <c r="V162" s="64">
        <f t="shared" si="199"/>
        <v>0</v>
      </c>
      <c r="W162" s="64">
        <f t="shared" si="199"/>
        <v>0</v>
      </c>
      <c r="X162" s="64">
        <f t="shared" si="199"/>
        <v>0</v>
      </c>
      <c r="Y162" s="64">
        <f t="shared" si="199"/>
        <v>0</v>
      </c>
      <c r="Z162" s="64">
        <f t="shared" si="199"/>
        <v>0</v>
      </c>
      <c r="AA162" s="64">
        <f t="shared" si="199"/>
        <v>0</v>
      </c>
      <c r="AB162" s="64">
        <f t="shared" si="199"/>
        <v>0</v>
      </c>
      <c r="AC162" s="64">
        <f t="shared" si="199"/>
        <v>0</v>
      </c>
      <c r="AD162" s="64">
        <f t="shared" si="199"/>
        <v>0</v>
      </c>
      <c r="AE162" s="64">
        <f t="shared" si="199"/>
        <v>0</v>
      </c>
      <c r="AF162" s="64">
        <f t="shared" si="199"/>
        <v>0</v>
      </c>
      <c r="AG162" s="64">
        <f t="shared" si="199"/>
        <v>0</v>
      </c>
      <c r="AH162" s="64">
        <f t="shared" si="199"/>
        <v>0</v>
      </c>
      <c r="AI162" s="64">
        <f t="shared" si="199"/>
        <v>0</v>
      </c>
      <c r="AJ162" s="64">
        <f t="shared" si="199"/>
        <v>0</v>
      </c>
      <c r="AK162" s="64">
        <f t="shared" si="199"/>
        <v>0</v>
      </c>
      <c r="AL162" s="64">
        <f t="shared" si="199"/>
        <v>0</v>
      </c>
      <c r="AM162" s="64">
        <f t="shared" si="199"/>
        <v>0</v>
      </c>
      <c r="AN162" s="64">
        <f t="shared" si="199"/>
        <v>0</v>
      </c>
      <c r="AO162" s="64">
        <f t="shared" si="199"/>
        <v>0</v>
      </c>
      <c r="AP162" s="64">
        <f t="shared" si="199"/>
        <v>0</v>
      </c>
      <c r="AQ162" s="64">
        <f t="shared" si="199"/>
        <v>0</v>
      </c>
      <c r="AR162" s="64">
        <f t="shared" si="199"/>
        <v>0</v>
      </c>
      <c r="AS162" s="64">
        <f t="shared" si="199"/>
        <v>0</v>
      </c>
      <c r="AT162" s="64">
        <f t="shared" si="199"/>
        <v>0</v>
      </c>
      <c r="AU162" s="64">
        <f t="shared" si="199"/>
        <v>0</v>
      </c>
      <c r="AV162" s="64">
        <f t="shared" si="199"/>
        <v>0</v>
      </c>
      <c r="AW162" s="64">
        <f t="shared" si="199"/>
        <v>0</v>
      </c>
      <c r="AX162" s="64">
        <f t="shared" si="199"/>
        <v>0</v>
      </c>
      <c r="AY162" s="64">
        <f t="shared" si="199"/>
        <v>0</v>
      </c>
      <c r="AZ162" s="64">
        <f t="shared" si="199"/>
        <v>0</v>
      </c>
      <c r="BA162" s="64">
        <f t="shared" si="199"/>
        <v>0</v>
      </c>
      <c r="BB162" s="58" t="s">
        <v>231</v>
      </c>
      <c r="BC162" s="63"/>
      <c r="BD162" s="63"/>
      <c r="BE162" s="85">
        <v>2016</v>
      </c>
      <c r="BF162" s="63"/>
      <c r="BG162" s="63"/>
    </row>
    <row r="163" spans="1:59" s="77" customFormat="1" ht="22.2" customHeight="1">
      <c r="A163" s="347" t="s">
        <v>77</v>
      </c>
      <c r="B163" s="60" t="s">
        <v>481</v>
      </c>
      <c r="C163" s="59"/>
      <c r="D163" s="59">
        <f>SUM(E163:BA163)</f>
        <v>0</v>
      </c>
      <c r="E163" s="59">
        <f>SUM(E164:E165)</f>
        <v>0</v>
      </c>
      <c r="F163" s="59">
        <f t="shared" ref="F163:BA163" si="200">SUM(F164:F165)</f>
        <v>0</v>
      </c>
      <c r="G163" s="59">
        <f t="shared" si="200"/>
        <v>0</v>
      </c>
      <c r="H163" s="59">
        <f t="shared" si="200"/>
        <v>0</v>
      </c>
      <c r="I163" s="59">
        <f t="shared" si="200"/>
        <v>0</v>
      </c>
      <c r="J163" s="59">
        <f t="shared" si="200"/>
        <v>0</v>
      </c>
      <c r="K163" s="59">
        <f t="shared" si="200"/>
        <v>0</v>
      </c>
      <c r="L163" s="59">
        <f t="shared" si="200"/>
        <v>0</v>
      </c>
      <c r="M163" s="59">
        <f t="shared" si="200"/>
        <v>0</v>
      </c>
      <c r="N163" s="59">
        <f t="shared" si="200"/>
        <v>0</v>
      </c>
      <c r="O163" s="59">
        <f t="shared" si="200"/>
        <v>0</v>
      </c>
      <c r="P163" s="59">
        <f t="shared" si="200"/>
        <v>0</v>
      </c>
      <c r="Q163" s="59">
        <f t="shared" si="200"/>
        <v>0</v>
      </c>
      <c r="R163" s="59">
        <f t="shared" si="200"/>
        <v>0</v>
      </c>
      <c r="S163" s="59">
        <f t="shared" si="200"/>
        <v>0</v>
      </c>
      <c r="T163" s="59">
        <f t="shared" si="200"/>
        <v>0</v>
      </c>
      <c r="U163" s="59">
        <f t="shared" si="200"/>
        <v>0</v>
      </c>
      <c r="V163" s="59">
        <f t="shared" si="200"/>
        <v>0</v>
      </c>
      <c r="W163" s="59">
        <f t="shared" si="200"/>
        <v>0</v>
      </c>
      <c r="X163" s="59">
        <f t="shared" si="200"/>
        <v>0</v>
      </c>
      <c r="Y163" s="59">
        <f t="shared" si="200"/>
        <v>0</v>
      </c>
      <c r="Z163" s="59">
        <f t="shared" si="200"/>
        <v>0</v>
      </c>
      <c r="AA163" s="59">
        <f t="shared" si="200"/>
        <v>0</v>
      </c>
      <c r="AB163" s="59">
        <f t="shared" si="200"/>
        <v>0</v>
      </c>
      <c r="AC163" s="59">
        <f t="shared" si="200"/>
        <v>0</v>
      </c>
      <c r="AD163" s="59">
        <f t="shared" si="200"/>
        <v>0</v>
      </c>
      <c r="AE163" s="59">
        <f t="shared" si="200"/>
        <v>0</v>
      </c>
      <c r="AF163" s="59">
        <f t="shared" si="200"/>
        <v>0</v>
      </c>
      <c r="AG163" s="59">
        <f t="shared" si="200"/>
        <v>0</v>
      </c>
      <c r="AH163" s="59">
        <f t="shared" si="200"/>
        <v>0</v>
      </c>
      <c r="AI163" s="59">
        <f t="shared" si="200"/>
        <v>0</v>
      </c>
      <c r="AJ163" s="59">
        <f t="shared" si="200"/>
        <v>0</v>
      </c>
      <c r="AK163" s="59">
        <f t="shared" si="200"/>
        <v>0</v>
      </c>
      <c r="AL163" s="59">
        <f t="shared" si="200"/>
        <v>0</v>
      </c>
      <c r="AM163" s="59">
        <f t="shared" si="200"/>
        <v>0</v>
      </c>
      <c r="AN163" s="59">
        <f t="shared" si="200"/>
        <v>0</v>
      </c>
      <c r="AO163" s="59">
        <f t="shared" si="200"/>
        <v>0</v>
      </c>
      <c r="AP163" s="59">
        <f t="shared" si="200"/>
        <v>0</v>
      </c>
      <c r="AQ163" s="59">
        <f t="shared" si="200"/>
        <v>0</v>
      </c>
      <c r="AR163" s="59">
        <f t="shared" si="200"/>
        <v>0</v>
      </c>
      <c r="AS163" s="59">
        <f t="shared" si="200"/>
        <v>0</v>
      </c>
      <c r="AT163" s="59">
        <f t="shared" si="200"/>
        <v>0</v>
      </c>
      <c r="AU163" s="59">
        <f t="shared" si="200"/>
        <v>0</v>
      </c>
      <c r="AV163" s="59">
        <f t="shared" si="200"/>
        <v>0</v>
      </c>
      <c r="AW163" s="59">
        <f t="shared" si="200"/>
        <v>0</v>
      </c>
      <c r="AX163" s="59">
        <f t="shared" si="200"/>
        <v>0</v>
      </c>
      <c r="AY163" s="59">
        <f t="shared" si="200"/>
        <v>0</v>
      </c>
      <c r="AZ163" s="59">
        <f t="shared" si="200"/>
        <v>0</v>
      </c>
      <c r="BA163" s="59">
        <f t="shared" si="200"/>
        <v>0</v>
      </c>
      <c r="BB163" s="58" t="s">
        <v>231</v>
      </c>
      <c r="BC163" s="57"/>
      <c r="BD163" s="57"/>
      <c r="BE163" s="85">
        <v>2016</v>
      </c>
      <c r="BF163" s="57"/>
      <c r="BG163" s="57"/>
    </row>
    <row r="164" spans="1:59" s="77" customFormat="1" ht="22.2" customHeight="1">
      <c r="A164" s="347" t="s">
        <v>77</v>
      </c>
      <c r="B164" s="60"/>
      <c r="C164" s="59"/>
      <c r="D164" s="59">
        <f>SUM(E164:BA164)</f>
        <v>0</v>
      </c>
      <c r="E164" s="59"/>
      <c r="F164" s="59"/>
      <c r="G164" s="59"/>
      <c r="H164" s="59"/>
      <c r="I164" s="59"/>
      <c r="J164" s="59"/>
      <c r="K164" s="59"/>
      <c r="L164" s="240"/>
      <c r="M164" s="59"/>
      <c r="N164" s="59"/>
      <c r="O164" s="59"/>
      <c r="P164" s="59"/>
      <c r="Q164" s="59"/>
      <c r="R164" s="59"/>
      <c r="S164" s="59"/>
      <c r="T164" s="59"/>
      <c r="U164" s="59"/>
      <c r="V164" s="59"/>
      <c r="W164" s="59"/>
      <c r="X164" s="59"/>
      <c r="Y164" s="59"/>
      <c r="Z164" s="59"/>
      <c r="AA164" s="59"/>
      <c r="AB164" s="59"/>
      <c r="AC164" s="59"/>
      <c r="AD164" s="59"/>
      <c r="AE164" s="59"/>
      <c r="AF164" s="59"/>
      <c r="AG164" s="245"/>
      <c r="AH164" s="59"/>
      <c r="AI164" s="59"/>
      <c r="AJ164" s="59"/>
      <c r="AK164" s="59"/>
      <c r="AL164" s="59"/>
      <c r="AM164" s="59"/>
      <c r="AN164" s="59"/>
      <c r="AO164" s="59"/>
      <c r="AP164" s="59"/>
      <c r="AQ164" s="59"/>
      <c r="AR164" s="59"/>
      <c r="AS164" s="59"/>
      <c r="AT164" s="59"/>
      <c r="AU164" s="59"/>
      <c r="AV164" s="59"/>
      <c r="AW164" s="59"/>
      <c r="AX164" s="59"/>
      <c r="AY164" s="59"/>
      <c r="AZ164" s="59"/>
      <c r="BA164" s="59"/>
      <c r="BB164" s="58" t="s">
        <v>231</v>
      </c>
      <c r="BC164" s="57"/>
      <c r="BD164" s="57"/>
      <c r="BE164" s="85">
        <v>2016</v>
      </c>
      <c r="BF164" s="57"/>
      <c r="BG164" s="57"/>
    </row>
    <row r="165" spans="1:59" s="77" customFormat="1" ht="22.2" customHeight="1">
      <c r="A165" s="347" t="s">
        <v>77</v>
      </c>
      <c r="B165" s="60"/>
      <c r="C165" s="59"/>
      <c r="D165" s="59">
        <f>SUM(E165:BA165)</f>
        <v>0</v>
      </c>
      <c r="E165" s="59"/>
      <c r="F165" s="59"/>
      <c r="G165" s="59"/>
      <c r="H165" s="59"/>
      <c r="I165" s="59"/>
      <c r="J165" s="59"/>
      <c r="K165" s="59"/>
      <c r="L165" s="240"/>
      <c r="M165" s="59"/>
      <c r="N165" s="59"/>
      <c r="O165" s="59"/>
      <c r="P165" s="59"/>
      <c r="Q165" s="59"/>
      <c r="R165" s="59"/>
      <c r="S165" s="59"/>
      <c r="T165" s="59"/>
      <c r="U165" s="59"/>
      <c r="V165" s="59"/>
      <c r="W165" s="59"/>
      <c r="X165" s="59"/>
      <c r="Y165" s="59"/>
      <c r="Z165" s="59"/>
      <c r="AA165" s="59"/>
      <c r="AB165" s="59"/>
      <c r="AC165" s="59"/>
      <c r="AD165" s="59"/>
      <c r="AE165" s="59"/>
      <c r="AF165" s="59"/>
      <c r="AG165" s="245"/>
      <c r="AH165" s="59"/>
      <c r="AI165" s="59"/>
      <c r="AJ165" s="59"/>
      <c r="AK165" s="59"/>
      <c r="AL165" s="59"/>
      <c r="AM165" s="59"/>
      <c r="AN165" s="59"/>
      <c r="AO165" s="59"/>
      <c r="AP165" s="59"/>
      <c r="AQ165" s="59"/>
      <c r="AR165" s="59"/>
      <c r="AS165" s="59"/>
      <c r="AT165" s="59"/>
      <c r="AU165" s="59"/>
      <c r="AV165" s="59"/>
      <c r="AW165" s="59"/>
      <c r="AX165" s="59"/>
      <c r="AY165" s="59"/>
      <c r="AZ165" s="59"/>
      <c r="BA165" s="59"/>
      <c r="BB165" s="58" t="s">
        <v>231</v>
      </c>
      <c r="BC165" s="57"/>
      <c r="BD165" s="57"/>
      <c r="BE165" s="85">
        <v>2016</v>
      </c>
      <c r="BF165" s="57"/>
      <c r="BG165" s="57"/>
    </row>
    <row r="166" spans="1:59" s="90" customFormat="1" ht="22.2" customHeight="1">
      <c r="A166" s="351" t="s">
        <v>500</v>
      </c>
      <c r="B166" s="254" t="s">
        <v>501</v>
      </c>
      <c r="C166" s="93">
        <f>SUM(C167:C169)</f>
        <v>0</v>
      </c>
      <c r="D166" s="93">
        <f>D167</f>
        <v>0</v>
      </c>
      <c r="E166" s="93">
        <f>E167</f>
        <v>0</v>
      </c>
      <c r="F166" s="93">
        <f t="shared" ref="F166:BA166" si="201">F167</f>
        <v>0</v>
      </c>
      <c r="G166" s="93">
        <f t="shared" si="201"/>
        <v>0</v>
      </c>
      <c r="H166" s="93">
        <f t="shared" si="201"/>
        <v>0</v>
      </c>
      <c r="I166" s="93">
        <f t="shared" si="201"/>
        <v>0</v>
      </c>
      <c r="J166" s="93">
        <f t="shared" si="201"/>
        <v>0</v>
      </c>
      <c r="K166" s="93">
        <f t="shared" si="201"/>
        <v>0</v>
      </c>
      <c r="L166" s="93">
        <f t="shared" si="201"/>
        <v>0</v>
      </c>
      <c r="M166" s="93">
        <f t="shared" si="201"/>
        <v>0</v>
      </c>
      <c r="N166" s="93">
        <f t="shared" si="201"/>
        <v>0</v>
      </c>
      <c r="O166" s="93">
        <f t="shared" si="201"/>
        <v>0</v>
      </c>
      <c r="P166" s="93">
        <f t="shared" si="201"/>
        <v>0</v>
      </c>
      <c r="Q166" s="93">
        <f t="shared" si="201"/>
        <v>0</v>
      </c>
      <c r="R166" s="93">
        <f t="shared" si="201"/>
        <v>0</v>
      </c>
      <c r="S166" s="93">
        <f t="shared" si="201"/>
        <v>0</v>
      </c>
      <c r="T166" s="93">
        <f t="shared" si="201"/>
        <v>0</v>
      </c>
      <c r="U166" s="93">
        <f t="shared" si="201"/>
        <v>0</v>
      </c>
      <c r="V166" s="93">
        <f t="shared" si="201"/>
        <v>0</v>
      </c>
      <c r="W166" s="93">
        <f t="shared" si="201"/>
        <v>0</v>
      </c>
      <c r="X166" s="93">
        <f t="shared" si="201"/>
        <v>0</v>
      </c>
      <c r="Y166" s="93">
        <f t="shared" si="201"/>
        <v>0</v>
      </c>
      <c r="Z166" s="93">
        <f t="shared" si="201"/>
        <v>0</v>
      </c>
      <c r="AA166" s="93">
        <f t="shared" si="201"/>
        <v>0</v>
      </c>
      <c r="AB166" s="93">
        <f t="shared" si="201"/>
        <v>0</v>
      </c>
      <c r="AC166" s="93">
        <f t="shared" si="201"/>
        <v>0</v>
      </c>
      <c r="AD166" s="93">
        <f t="shared" si="201"/>
        <v>0</v>
      </c>
      <c r="AE166" s="93">
        <f t="shared" si="201"/>
        <v>0</v>
      </c>
      <c r="AF166" s="93">
        <f t="shared" si="201"/>
        <v>0</v>
      </c>
      <c r="AG166" s="93">
        <f t="shared" si="201"/>
        <v>0</v>
      </c>
      <c r="AH166" s="93">
        <f t="shared" si="201"/>
        <v>0</v>
      </c>
      <c r="AI166" s="93">
        <f t="shared" si="201"/>
        <v>0</v>
      </c>
      <c r="AJ166" s="93">
        <f t="shared" si="201"/>
        <v>0</v>
      </c>
      <c r="AK166" s="93">
        <f t="shared" si="201"/>
        <v>0</v>
      </c>
      <c r="AL166" s="93">
        <f t="shared" si="201"/>
        <v>0</v>
      </c>
      <c r="AM166" s="93">
        <f t="shared" si="201"/>
        <v>0</v>
      </c>
      <c r="AN166" s="93">
        <f t="shared" si="201"/>
        <v>0</v>
      </c>
      <c r="AO166" s="93">
        <f t="shared" si="201"/>
        <v>0</v>
      </c>
      <c r="AP166" s="93">
        <f t="shared" si="201"/>
        <v>0</v>
      </c>
      <c r="AQ166" s="93">
        <f t="shared" si="201"/>
        <v>0</v>
      </c>
      <c r="AR166" s="93">
        <f t="shared" si="201"/>
        <v>0</v>
      </c>
      <c r="AS166" s="93">
        <f t="shared" si="201"/>
        <v>0</v>
      </c>
      <c r="AT166" s="93">
        <f t="shared" si="201"/>
        <v>0</v>
      </c>
      <c r="AU166" s="93">
        <f t="shared" si="201"/>
        <v>0</v>
      </c>
      <c r="AV166" s="93">
        <f t="shared" si="201"/>
        <v>0</v>
      </c>
      <c r="AW166" s="93">
        <f t="shared" si="201"/>
        <v>0</v>
      </c>
      <c r="AX166" s="93">
        <f t="shared" si="201"/>
        <v>0</v>
      </c>
      <c r="AY166" s="93">
        <f t="shared" si="201"/>
        <v>0</v>
      </c>
      <c r="AZ166" s="93">
        <f t="shared" si="201"/>
        <v>0</v>
      </c>
      <c r="BA166" s="93">
        <f t="shared" si="201"/>
        <v>0</v>
      </c>
      <c r="BB166" s="58" t="s">
        <v>231</v>
      </c>
      <c r="BC166" s="63"/>
      <c r="BD166" s="92"/>
      <c r="BE166" s="85">
        <v>2016</v>
      </c>
      <c r="BF166" s="91"/>
      <c r="BG166" s="91"/>
    </row>
    <row r="167" spans="1:59" s="86" customFormat="1" ht="22.2" customHeight="1">
      <c r="A167" s="347" t="s">
        <v>87</v>
      </c>
      <c r="B167" s="60" t="s">
        <v>481</v>
      </c>
      <c r="C167" s="89"/>
      <c r="D167" s="89">
        <f>SUM(E167:BA167)</f>
        <v>0</v>
      </c>
      <c r="E167" s="89">
        <f>SUM(E168:E169)</f>
        <v>0</v>
      </c>
      <c r="F167" s="89">
        <f t="shared" ref="F167:BA167" si="202">SUM(F168:F169)</f>
        <v>0</v>
      </c>
      <c r="G167" s="89">
        <f t="shared" si="202"/>
        <v>0</v>
      </c>
      <c r="H167" s="89">
        <f t="shared" si="202"/>
        <v>0</v>
      </c>
      <c r="I167" s="89">
        <f t="shared" si="202"/>
        <v>0</v>
      </c>
      <c r="J167" s="89">
        <f t="shared" si="202"/>
        <v>0</v>
      </c>
      <c r="K167" s="89">
        <f t="shared" si="202"/>
        <v>0</v>
      </c>
      <c r="L167" s="89">
        <f t="shared" si="202"/>
        <v>0</v>
      </c>
      <c r="M167" s="89">
        <f t="shared" si="202"/>
        <v>0</v>
      </c>
      <c r="N167" s="89">
        <f t="shared" si="202"/>
        <v>0</v>
      </c>
      <c r="O167" s="89">
        <f t="shared" si="202"/>
        <v>0</v>
      </c>
      <c r="P167" s="89">
        <f t="shared" si="202"/>
        <v>0</v>
      </c>
      <c r="Q167" s="89">
        <f t="shared" si="202"/>
        <v>0</v>
      </c>
      <c r="R167" s="89">
        <f t="shared" si="202"/>
        <v>0</v>
      </c>
      <c r="S167" s="89">
        <f t="shared" si="202"/>
        <v>0</v>
      </c>
      <c r="T167" s="89">
        <f t="shared" si="202"/>
        <v>0</v>
      </c>
      <c r="U167" s="89">
        <f t="shared" si="202"/>
        <v>0</v>
      </c>
      <c r="V167" s="89">
        <f t="shared" si="202"/>
        <v>0</v>
      </c>
      <c r="W167" s="89">
        <f t="shared" si="202"/>
        <v>0</v>
      </c>
      <c r="X167" s="89">
        <f t="shared" si="202"/>
        <v>0</v>
      </c>
      <c r="Y167" s="89">
        <f t="shared" si="202"/>
        <v>0</v>
      </c>
      <c r="Z167" s="89">
        <f t="shared" si="202"/>
        <v>0</v>
      </c>
      <c r="AA167" s="89">
        <f t="shared" si="202"/>
        <v>0</v>
      </c>
      <c r="AB167" s="89">
        <f t="shared" si="202"/>
        <v>0</v>
      </c>
      <c r="AC167" s="89">
        <f t="shared" si="202"/>
        <v>0</v>
      </c>
      <c r="AD167" s="89">
        <f t="shared" si="202"/>
        <v>0</v>
      </c>
      <c r="AE167" s="89">
        <f t="shared" si="202"/>
        <v>0</v>
      </c>
      <c r="AF167" s="89">
        <f t="shared" si="202"/>
        <v>0</v>
      </c>
      <c r="AG167" s="89">
        <f t="shared" si="202"/>
        <v>0</v>
      </c>
      <c r="AH167" s="89">
        <f t="shared" si="202"/>
        <v>0</v>
      </c>
      <c r="AI167" s="89">
        <f t="shared" si="202"/>
        <v>0</v>
      </c>
      <c r="AJ167" s="89">
        <f t="shared" si="202"/>
        <v>0</v>
      </c>
      <c r="AK167" s="89">
        <f t="shared" si="202"/>
        <v>0</v>
      </c>
      <c r="AL167" s="89">
        <f t="shared" si="202"/>
        <v>0</v>
      </c>
      <c r="AM167" s="89">
        <f t="shared" si="202"/>
        <v>0</v>
      </c>
      <c r="AN167" s="89">
        <f t="shared" si="202"/>
        <v>0</v>
      </c>
      <c r="AO167" s="89">
        <f t="shared" si="202"/>
        <v>0</v>
      </c>
      <c r="AP167" s="89">
        <f t="shared" si="202"/>
        <v>0</v>
      </c>
      <c r="AQ167" s="89">
        <f t="shared" si="202"/>
        <v>0</v>
      </c>
      <c r="AR167" s="89">
        <f t="shared" si="202"/>
        <v>0</v>
      </c>
      <c r="AS167" s="89">
        <f t="shared" si="202"/>
        <v>0</v>
      </c>
      <c r="AT167" s="89">
        <f t="shared" si="202"/>
        <v>0</v>
      </c>
      <c r="AU167" s="89">
        <f t="shared" si="202"/>
        <v>0</v>
      </c>
      <c r="AV167" s="89">
        <f t="shared" si="202"/>
        <v>0</v>
      </c>
      <c r="AW167" s="89">
        <f t="shared" si="202"/>
        <v>0</v>
      </c>
      <c r="AX167" s="89">
        <f t="shared" si="202"/>
        <v>0</v>
      </c>
      <c r="AY167" s="89">
        <f t="shared" si="202"/>
        <v>0</v>
      </c>
      <c r="AZ167" s="89">
        <f t="shared" si="202"/>
        <v>0</v>
      </c>
      <c r="BA167" s="89">
        <f t="shared" si="202"/>
        <v>0</v>
      </c>
      <c r="BB167" s="58" t="s">
        <v>231</v>
      </c>
      <c r="BC167" s="57"/>
      <c r="BD167" s="96"/>
      <c r="BE167" s="85">
        <v>2016</v>
      </c>
      <c r="BF167" s="87"/>
      <c r="BG167" s="87"/>
    </row>
    <row r="168" spans="1:59" s="77" customFormat="1" ht="22.2" customHeight="1">
      <c r="A168" s="347" t="s">
        <v>87</v>
      </c>
      <c r="B168" s="60"/>
      <c r="C168" s="59"/>
      <c r="D168" s="59">
        <f>SUM(E168:BA168)</f>
        <v>0</v>
      </c>
      <c r="E168" s="59"/>
      <c r="F168" s="59"/>
      <c r="G168" s="59"/>
      <c r="H168" s="59"/>
      <c r="I168" s="59"/>
      <c r="J168" s="59"/>
      <c r="K168" s="59"/>
      <c r="L168" s="240"/>
      <c r="M168" s="59"/>
      <c r="N168" s="59"/>
      <c r="O168" s="59"/>
      <c r="P168" s="59"/>
      <c r="Q168" s="59"/>
      <c r="R168" s="59"/>
      <c r="S168" s="59"/>
      <c r="T168" s="59"/>
      <c r="U168" s="59"/>
      <c r="V168" s="59"/>
      <c r="W168" s="59"/>
      <c r="X168" s="59"/>
      <c r="Y168" s="59"/>
      <c r="Z168" s="59"/>
      <c r="AA168" s="59"/>
      <c r="AB168" s="59"/>
      <c r="AC168" s="59"/>
      <c r="AD168" s="59"/>
      <c r="AE168" s="59"/>
      <c r="AF168" s="59"/>
      <c r="AG168" s="245"/>
      <c r="AH168" s="59"/>
      <c r="AI168" s="59"/>
      <c r="AJ168" s="59"/>
      <c r="AK168" s="59"/>
      <c r="AL168" s="59"/>
      <c r="AM168" s="59"/>
      <c r="AN168" s="59"/>
      <c r="AO168" s="59"/>
      <c r="AP168" s="59"/>
      <c r="AQ168" s="59"/>
      <c r="AR168" s="59"/>
      <c r="AS168" s="59"/>
      <c r="AT168" s="59"/>
      <c r="AU168" s="59"/>
      <c r="AV168" s="59"/>
      <c r="AW168" s="59"/>
      <c r="AX168" s="59"/>
      <c r="AY168" s="59"/>
      <c r="AZ168" s="59"/>
      <c r="BA168" s="59"/>
      <c r="BB168" s="58" t="s">
        <v>231</v>
      </c>
      <c r="BC168" s="57"/>
      <c r="BD168" s="57"/>
      <c r="BE168" s="85">
        <v>2016</v>
      </c>
      <c r="BF168" s="57"/>
      <c r="BG168" s="57"/>
    </row>
    <row r="169" spans="1:59" s="77" customFormat="1" ht="22.2" customHeight="1">
      <c r="A169" s="347" t="s">
        <v>87</v>
      </c>
      <c r="B169" s="60"/>
      <c r="C169" s="59"/>
      <c r="D169" s="59">
        <f>SUM(E169:BA169)</f>
        <v>0</v>
      </c>
      <c r="E169" s="59"/>
      <c r="F169" s="59"/>
      <c r="G169" s="59"/>
      <c r="H169" s="59"/>
      <c r="I169" s="59"/>
      <c r="J169" s="59"/>
      <c r="K169" s="59"/>
      <c r="L169" s="240"/>
      <c r="M169" s="59"/>
      <c r="N169" s="59"/>
      <c r="O169" s="59"/>
      <c r="P169" s="59"/>
      <c r="Q169" s="59"/>
      <c r="R169" s="59"/>
      <c r="S169" s="59"/>
      <c r="T169" s="59"/>
      <c r="U169" s="59"/>
      <c r="V169" s="59"/>
      <c r="W169" s="59"/>
      <c r="X169" s="59"/>
      <c r="Y169" s="59"/>
      <c r="Z169" s="59"/>
      <c r="AA169" s="59"/>
      <c r="AB169" s="59"/>
      <c r="AC169" s="59"/>
      <c r="AD169" s="59"/>
      <c r="AE169" s="59"/>
      <c r="AF169" s="59"/>
      <c r="AG169" s="245"/>
      <c r="AH169" s="59"/>
      <c r="AI169" s="59"/>
      <c r="AJ169" s="59"/>
      <c r="AK169" s="59"/>
      <c r="AL169" s="59"/>
      <c r="AM169" s="59"/>
      <c r="AN169" s="59"/>
      <c r="AO169" s="59"/>
      <c r="AP169" s="59"/>
      <c r="AQ169" s="59"/>
      <c r="AR169" s="59"/>
      <c r="AS169" s="59"/>
      <c r="AT169" s="59"/>
      <c r="AU169" s="59"/>
      <c r="AV169" s="59"/>
      <c r="AW169" s="59"/>
      <c r="AX169" s="59"/>
      <c r="AY169" s="59"/>
      <c r="AZ169" s="59"/>
      <c r="BA169" s="59"/>
      <c r="BB169" s="58" t="s">
        <v>231</v>
      </c>
      <c r="BC169" s="57"/>
      <c r="BD169" s="57"/>
      <c r="BE169" s="85">
        <v>2016</v>
      </c>
      <c r="BF169" s="57"/>
      <c r="BG169" s="57"/>
    </row>
    <row r="170" spans="1:59" s="79" customFormat="1" ht="22.2" customHeight="1">
      <c r="A170" s="346" t="s">
        <v>89</v>
      </c>
      <c r="B170" s="210" t="s">
        <v>428</v>
      </c>
      <c r="C170" s="64">
        <f>SUM(C171:C173)</f>
        <v>0</v>
      </c>
      <c r="D170" s="64">
        <f>SUM(D171)</f>
        <v>0</v>
      </c>
      <c r="E170" s="64">
        <f>SUM(E171)</f>
        <v>0</v>
      </c>
      <c r="F170" s="64">
        <f t="shared" ref="F170:BA170" si="203">SUM(F171)</f>
        <v>0</v>
      </c>
      <c r="G170" s="64">
        <f t="shared" si="203"/>
        <v>0</v>
      </c>
      <c r="H170" s="64">
        <f t="shared" si="203"/>
        <v>0</v>
      </c>
      <c r="I170" s="64">
        <f t="shared" si="203"/>
        <v>0</v>
      </c>
      <c r="J170" s="64">
        <f t="shared" si="203"/>
        <v>0</v>
      </c>
      <c r="K170" s="64">
        <f t="shared" si="203"/>
        <v>0</v>
      </c>
      <c r="L170" s="64">
        <f t="shared" si="203"/>
        <v>0</v>
      </c>
      <c r="M170" s="64">
        <f t="shared" si="203"/>
        <v>0</v>
      </c>
      <c r="N170" s="64">
        <f t="shared" si="203"/>
        <v>0</v>
      </c>
      <c r="O170" s="64">
        <f t="shared" si="203"/>
        <v>0</v>
      </c>
      <c r="P170" s="64">
        <f t="shared" si="203"/>
        <v>0</v>
      </c>
      <c r="Q170" s="64">
        <f t="shared" si="203"/>
        <v>0</v>
      </c>
      <c r="R170" s="64">
        <f t="shared" si="203"/>
        <v>0</v>
      </c>
      <c r="S170" s="64">
        <f t="shared" si="203"/>
        <v>0</v>
      </c>
      <c r="T170" s="64">
        <f t="shared" si="203"/>
        <v>0</v>
      </c>
      <c r="U170" s="64">
        <f t="shared" si="203"/>
        <v>0</v>
      </c>
      <c r="V170" s="64">
        <f t="shared" si="203"/>
        <v>0</v>
      </c>
      <c r="W170" s="64">
        <f t="shared" si="203"/>
        <v>0</v>
      </c>
      <c r="X170" s="64">
        <f t="shared" si="203"/>
        <v>0</v>
      </c>
      <c r="Y170" s="64">
        <f t="shared" si="203"/>
        <v>0</v>
      </c>
      <c r="Z170" s="64">
        <f t="shared" si="203"/>
        <v>0</v>
      </c>
      <c r="AA170" s="64">
        <f t="shared" si="203"/>
        <v>0</v>
      </c>
      <c r="AB170" s="64">
        <f t="shared" si="203"/>
        <v>0</v>
      </c>
      <c r="AC170" s="64">
        <f t="shared" si="203"/>
        <v>0</v>
      </c>
      <c r="AD170" s="64">
        <f t="shared" si="203"/>
        <v>0</v>
      </c>
      <c r="AE170" s="64">
        <f t="shared" si="203"/>
        <v>0</v>
      </c>
      <c r="AF170" s="64">
        <f t="shared" si="203"/>
        <v>0</v>
      </c>
      <c r="AG170" s="64">
        <f t="shared" si="203"/>
        <v>0</v>
      </c>
      <c r="AH170" s="64">
        <f t="shared" si="203"/>
        <v>0</v>
      </c>
      <c r="AI170" s="64">
        <f t="shared" si="203"/>
        <v>0</v>
      </c>
      <c r="AJ170" s="64">
        <f t="shared" si="203"/>
        <v>0</v>
      </c>
      <c r="AK170" s="64">
        <f t="shared" si="203"/>
        <v>0</v>
      </c>
      <c r="AL170" s="64">
        <f t="shared" si="203"/>
        <v>0</v>
      </c>
      <c r="AM170" s="64">
        <f t="shared" si="203"/>
        <v>0</v>
      </c>
      <c r="AN170" s="64">
        <f t="shared" si="203"/>
        <v>0</v>
      </c>
      <c r="AO170" s="64">
        <f t="shared" si="203"/>
        <v>0</v>
      </c>
      <c r="AP170" s="64">
        <f t="shared" si="203"/>
        <v>0</v>
      </c>
      <c r="AQ170" s="64">
        <f t="shared" si="203"/>
        <v>0</v>
      </c>
      <c r="AR170" s="64">
        <f t="shared" si="203"/>
        <v>0</v>
      </c>
      <c r="AS170" s="64">
        <f t="shared" si="203"/>
        <v>0</v>
      </c>
      <c r="AT170" s="64">
        <f t="shared" si="203"/>
        <v>0</v>
      </c>
      <c r="AU170" s="64">
        <f t="shared" si="203"/>
        <v>0</v>
      </c>
      <c r="AV170" s="64">
        <f t="shared" si="203"/>
        <v>0</v>
      </c>
      <c r="AW170" s="64">
        <f t="shared" si="203"/>
        <v>0</v>
      </c>
      <c r="AX170" s="64">
        <f t="shared" si="203"/>
        <v>0</v>
      </c>
      <c r="AY170" s="64">
        <f t="shared" si="203"/>
        <v>0</v>
      </c>
      <c r="AZ170" s="64">
        <f t="shared" si="203"/>
        <v>0</v>
      </c>
      <c r="BA170" s="64">
        <f t="shared" si="203"/>
        <v>0</v>
      </c>
      <c r="BB170" s="58" t="s">
        <v>231</v>
      </c>
      <c r="BC170" s="63"/>
      <c r="BD170" s="63"/>
      <c r="BE170" s="85">
        <v>2016</v>
      </c>
      <c r="BF170" s="63"/>
      <c r="BG170" s="63"/>
    </row>
    <row r="171" spans="1:59" s="77" customFormat="1" ht="22.2" customHeight="1">
      <c r="A171" s="347" t="s">
        <v>89</v>
      </c>
      <c r="B171" s="60" t="s">
        <v>481</v>
      </c>
      <c r="C171" s="59"/>
      <c r="D171" s="59">
        <f>SUM(E171:BA171)</f>
        <v>0</v>
      </c>
      <c r="E171" s="59">
        <f>SUM(E172:E173)</f>
        <v>0</v>
      </c>
      <c r="F171" s="59">
        <f t="shared" ref="F171:BA171" si="204">SUM(F172:F173)</f>
        <v>0</v>
      </c>
      <c r="G171" s="59">
        <f t="shared" si="204"/>
        <v>0</v>
      </c>
      <c r="H171" s="59">
        <f t="shared" si="204"/>
        <v>0</v>
      </c>
      <c r="I171" s="59">
        <f t="shared" si="204"/>
        <v>0</v>
      </c>
      <c r="J171" s="59">
        <f t="shared" si="204"/>
        <v>0</v>
      </c>
      <c r="K171" s="59">
        <f t="shared" si="204"/>
        <v>0</v>
      </c>
      <c r="L171" s="59">
        <f t="shared" si="204"/>
        <v>0</v>
      </c>
      <c r="M171" s="59">
        <f t="shared" si="204"/>
        <v>0</v>
      </c>
      <c r="N171" s="59">
        <f t="shared" si="204"/>
        <v>0</v>
      </c>
      <c r="O171" s="59">
        <f t="shared" si="204"/>
        <v>0</v>
      </c>
      <c r="P171" s="59">
        <f t="shared" si="204"/>
        <v>0</v>
      </c>
      <c r="Q171" s="59">
        <f t="shared" si="204"/>
        <v>0</v>
      </c>
      <c r="R171" s="59">
        <f t="shared" si="204"/>
        <v>0</v>
      </c>
      <c r="S171" s="59">
        <f t="shared" si="204"/>
        <v>0</v>
      </c>
      <c r="T171" s="59">
        <f t="shared" si="204"/>
        <v>0</v>
      </c>
      <c r="U171" s="59">
        <f t="shared" si="204"/>
        <v>0</v>
      </c>
      <c r="V171" s="59">
        <f t="shared" si="204"/>
        <v>0</v>
      </c>
      <c r="W171" s="59">
        <f t="shared" si="204"/>
        <v>0</v>
      </c>
      <c r="X171" s="59">
        <f t="shared" si="204"/>
        <v>0</v>
      </c>
      <c r="Y171" s="59">
        <f t="shared" si="204"/>
        <v>0</v>
      </c>
      <c r="Z171" s="59">
        <f t="shared" si="204"/>
        <v>0</v>
      </c>
      <c r="AA171" s="59">
        <f t="shared" si="204"/>
        <v>0</v>
      </c>
      <c r="AB171" s="59">
        <f t="shared" si="204"/>
        <v>0</v>
      </c>
      <c r="AC171" s="59">
        <f t="shared" si="204"/>
        <v>0</v>
      </c>
      <c r="AD171" s="59">
        <f t="shared" si="204"/>
        <v>0</v>
      </c>
      <c r="AE171" s="59">
        <f t="shared" si="204"/>
        <v>0</v>
      </c>
      <c r="AF171" s="59">
        <f t="shared" si="204"/>
        <v>0</v>
      </c>
      <c r="AG171" s="59">
        <f t="shared" si="204"/>
        <v>0</v>
      </c>
      <c r="AH171" s="59">
        <f t="shared" si="204"/>
        <v>0</v>
      </c>
      <c r="AI171" s="59">
        <f t="shared" si="204"/>
        <v>0</v>
      </c>
      <c r="AJ171" s="59">
        <f t="shared" si="204"/>
        <v>0</v>
      </c>
      <c r="AK171" s="59">
        <f t="shared" si="204"/>
        <v>0</v>
      </c>
      <c r="AL171" s="59">
        <f t="shared" si="204"/>
        <v>0</v>
      </c>
      <c r="AM171" s="59">
        <f t="shared" si="204"/>
        <v>0</v>
      </c>
      <c r="AN171" s="59">
        <f t="shared" si="204"/>
        <v>0</v>
      </c>
      <c r="AO171" s="59">
        <f t="shared" si="204"/>
        <v>0</v>
      </c>
      <c r="AP171" s="59">
        <f t="shared" si="204"/>
        <v>0</v>
      </c>
      <c r="AQ171" s="59">
        <f t="shared" si="204"/>
        <v>0</v>
      </c>
      <c r="AR171" s="59">
        <f t="shared" si="204"/>
        <v>0</v>
      </c>
      <c r="AS171" s="59">
        <f t="shared" si="204"/>
        <v>0</v>
      </c>
      <c r="AT171" s="59">
        <f t="shared" si="204"/>
        <v>0</v>
      </c>
      <c r="AU171" s="59">
        <f t="shared" si="204"/>
        <v>0</v>
      </c>
      <c r="AV171" s="59">
        <f t="shared" si="204"/>
        <v>0</v>
      </c>
      <c r="AW171" s="59">
        <f t="shared" si="204"/>
        <v>0</v>
      </c>
      <c r="AX171" s="59">
        <f t="shared" si="204"/>
        <v>0</v>
      </c>
      <c r="AY171" s="59">
        <f t="shared" si="204"/>
        <v>0</v>
      </c>
      <c r="AZ171" s="59">
        <f t="shared" si="204"/>
        <v>0</v>
      </c>
      <c r="BA171" s="59">
        <f t="shared" si="204"/>
        <v>0</v>
      </c>
      <c r="BB171" s="58" t="s">
        <v>231</v>
      </c>
      <c r="BC171" s="57"/>
      <c r="BD171" s="57"/>
      <c r="BE171" s="85">
        <v>2016</v>
      </c>
      <c r="BF171" s="57"/>
      <c r="BG171" s="57"/>
    </row>
    <row r="172" spans="1:59" s="77" customFormat="1" ht="22.2" customHeight="1">
      <c r="A172" s="347" t="s">
        <v>89</v>
      </c>
      <c r="B172" s="60"/>
      <c r="C172" s="59"/>
      <c r="D172" s="59">
        <f>SUM(E172:BA172)</f>
        <v>0</v>
      </c>
      <c r="E172" s="59"/>
      <c r="F172" s="59"/>
      <c r="G172" s="59"/>
      <c r="H172" s="59"/>
      <c r="I172" s="59"/>
      <c r="J172" s="59"/>
      <c r="K172" s="59"/>
      <c r="L172" s="240"/>
      <c r="M172" s="59"/>
      <c r="N172" s="59"/>
      <c r="O172" s="59"/>
      <c r="P172" s="59"/>
      <c r="Q172" s="59"/>
      <c r="R172" s="59"/>
      <c r="S172" s="59"/>
      <c r="T172" s="59"/>
      <c r="U172" s="59"/>
      <c r="V172" s="59"/>
      <c r="W172" s="59"/>
      <c r="X172" s="59"/>
      <c r="Y172" s="59"/>
      <c r="Z172" s="59"/>
      <c r="AA172" s="59"/>
      <c r="AB172" s="59"/>
      <c r="AC172" s="59"/>
      <c r="AD172" s="59"/>
      <c r="AE172" s="59"/>
      <c r="AF172" s="59"/>
      <c r="AG172" s="245"/>
      <c r="AH172" s="59"/>
      <c r="AI172" s="59"/>
      <c r="AJ172" s="59"/>
      <c r="AK172" s="59"/>
      <c r="AL172" s="59"/>
      <c r="AM172" s="59"/>
      <c r="AN172" s="59"/>
      <c r="AO172" s="59"/>
      <c r="AP172" s="59"/>
      <c r="AQ172" s="59"/>
      <c r="AR172" s="59"/>
      <c r="AS172" s="59"/>
      <c r="AT172" s="59"/>
      <c r="AU172" s="59"/>
      <c r="AV172" s="59"/>
      <c r="AW172" s="59"/>
      <c r="AX172" s="59"/>
      <c r="AY172" s="59"/>
      <c r="AZ172" s="59"/>
      <c r="BA172" s="59"/>
      <c r="BB172" s="58" t="s">
        <v>231</v>
      </c>
      <c r="BC172" s="57"/>
      <c r="BD172" s="57"/>
      <c r="BE172" s="85">
        <v>2016</v>
      </c>
      <c r="BF172" s="57"/>
      <c r="BG172" s="57"/>
    </row>
    <row r="173" spans="1:59" s="77" customFormat="1" ht="22.2" customHeight="1">
      <c r="A173" s="347" t="s">
        <v>89</v>
      </c>
      <c r="B173" s="60"/>
      <c r="C173" s="59"/>
      <c r="D173" s="59">
        <f>SUM(E173:BA173)</f>
        <v>0</v>
      </c>
      <c r="E173" s="59"/>
      <c r="F173" s="59"/>
      <c r="G173" s="59"/>
      <c r="H173" s="59"/>
      <c r="I173" s="59"/>
      <c r="J173" s="59"/>
      <c r="K173" s="59"/>
      <c r="L173" s="240"/>
      <c r="M173" s="59"/>
      <c r="N173" s="59"/>
      <c r="O173" s="59"/>
      <c r="P173" s="59"/>
      <c r="Q173" s="59"/>
      <c r="R173" s="59"/>
      <c r="S173" s="59"/>
      <c r="T173" s="59"/>
      <c r="U173" s="59"/>
      <c r="V173" s="59"/>
      <c r="W173" s="59"/>
      <c r="X173" s="59"/>
      <c r="Y173" s="59"/>
      <c r="Z173" s="59"/>
      <c r="AA173" s="59"/>
      <c r="AB173" s="59"/>
      <c r="AC173" s="59"/>
      <c r="AD173" s="59"/>
      <c r="AE173" s="59"/>
      <c r="AF173" s="59"/>
      <c r="AG173" s="245"/>
      <c r="AH173" s="59"/>
      <c r="AI173" s="59"/>
      <c r="AJ173" s="59"/>
      <c r="AK173" s="59"/>
      <c r="AL173" s="59"/>
      <c r="AM173" s="59"/>
      <c r="AN173" s="59"/>
      <c r="AO173" s="59"/>
      <c r="AP173" s="59"/>
      <c r="AQ173" s="59"/>
      <c r="AR173" s="59"/>
      <c r="AS173" s="59"/>
      <c r="AT173" s="59"/>
      <c r="AU173" s="59"/>
      <c r="AV173" s="59"/>
      <c r="AW173" s="59"/>
      <c r="AX173" s="59"/>
      <c r="AY173" s="59"/>
      <c r="AZ173" s="59"/>
      <c r="BA173" s="59"/>
      <c r="BB173" s="58" t="s">
        <v>231</v>
      </c>
      <c r="BC173" s="57"/>
      <c r="BD173" s="57"/>
      <c r="BE173" s="85">
        <v>2016</v>
      </c>
      <c r="BF173" s="57"/>
      <c r="BG173" s="57"/>
    </row>
    <row r="174" spans="1:59" s="79" customFormat="1" ht="22.2" customHeight="1">
      <c r="A174" s="346" t="s">
        <v>646</v>
      </c>
      <c r="B174" s="210" t="s">
        <v>685</v>
      </c>
      <c r="C174" s="64">
        <f>SUM(C175:C180)</f>
        <v>0</v>
      </c>
      <c r="D174" s="64">
        <f>SUM(D175,D178)</f>
        <v>0</v>
      </c>
      <c r="E174" s="64">
        <f>SUM(E175,E178)</f>
        <v>0</v>
      </c>
      <c r="F174" s="64">
        <f t="shared" ref="F174:BA174" si="205">SUM(F175,F178)</f>
        <v>0</v>
      </c>
      <c r="G174" s="64">
        <f t="shared" si="205"/>
        <v>0</v>
      </c>
      <c r="H174" s="64">
        <f t="shared" si="205"/>
        <v>0</v>
      </c>
      <c r="I174" s="64">
        <f t="shared" si="205"/>
        <v>0</v>
      </c>
      <c r="J174" s="64">
        <f t="shared" si="205"/>
        <v>0</v>
      </c>
      <c r="K174" s="64">
        <f t="shared" si="205"/>
        <v>0</v>
      </c>
      <c r="L174" s="64">
        <f t="shared" si="205"/>
        <v>0</v>
      </c>
      <c r="M174" s="64">
        <f t="shared" si="205"/>
        <v>0</v>
      </c>
      <c r="N174" s="64">
        <f t="shared" si="205"/>
        <v>0</v>
      </c>
      <c r="O174" s="64">
        <f t="shared" si="205"/>
        <v>0</v>
      </c>
      <c r="P174" s="64">
        <f t="shared" si="205"/>
        <v>0</v>
      </c>
      <c r="Q174" s="64">
        <f t="shared" si="205"/>
        <v>0</v>
      </c>
      <c r="R174" s="64">
        <f t="shared" si="205"/>
        <v>0</v>
      </c>
      <c r="S174" s="64">
        <f t="shared" si="205"/>
        <v>0</v>
      </c>
      <c r="T174" s="64">
        <f t="shared" si="205"/>
        <v>0</v>
      </c>
      <c r="U174" s="64">
        <f t="shared" si="205"/>
        <v>0</v>
      </c>
      <c r="V174" s="64">
        <f t="shared" si="205"/>
        <v>0</v>
      </c>
      <c r="W174" s="64">
        <f t="shared" si="205"/>
        <v>0</v>
      </c>
      <c r="X174" s="64">
        <f t="shared" si="205"/>
        <v>0</v>
      </c>
      <c r="Y174" s="64">
        <f t="shared" si="205"/>
        <v>0</v>
      </c>
      <c r="Z174" s="64">
        <f t="shared" si="205"/>
        <v>0</v>
      </c>
      <c r="AA174" s="64">
        <f t="shared" si="205"/>
        <v>0</v>
      </c>
      <c r="AB174" s="64">
        <f t="shared" si="205"/>
        <v>0</v>
      </c>
      <c r="AC174" s="64">
        <f t="shared" si="205"/>
        <v>0</v>
      </c>
      <c r="AD174" s="64">
        <f t="shared" si="205"/>
        <v>0</v>
      </c>
      <c r="AE174" s="64">
        <f t="shared" si="205"/>
        <v>0</v>
      </c>
      <c r="AF174" s="64">
        <f t="shared" si="205"/>
        <v>0</v>
      </c>
      <c r="AG174" s="64">
        <f t="shared" si="205"/>
        <v>0</v>
      </c>
      <c r="AH174" s="64">
        <f t="shared" si="205"/>
        <v>0</v>
      </c>
      <c r="AI174" s="64">
        <f t="shared" si="205"/>
        <v>0</v>
      </c>
      <c r="AJ174" s="64">
        <f t="shared" si="205"/>
        <v>0</v>
      </c>
      <c r="AK174" s="64">
        <f t="shared" si="205"/>
        <v>0</v>
      </c>
      <c r="AL174" s="64">
        <f t="shared" si="205"/>
        <v>0</v>
      </c>
      <c r="AM174" s="64">
        <f t="shared" si="205"/>
        <v>0</v>
      </c>
      <c r="AN174" s="64">
        <f t="shared" si="205"/>
        <v>0</v>
      </c>
      <c r="AO174" s="64">
        <f t="shared" si="205"/>
        <v>0</v>
      </c>
      <c r="AP174" s="64">
        <f t="shared" si="205"/>
        <v>0</v>
      </c>
      <c r="AQ174" s="64">
        <f t="shared" si="205"/>
        <v>0</v>
      </c>
      <c r="AR174" s="64">
        <f t="shared" si="205"/>
        <v>0</v>
      </c>
      <c r="AS174" s="64">
        <f t="shared" si="205"/>
        <v>0</v>
      </c>
      <c r="AT174" s="64">
        <f t="shared" si="205"/>
        <v>0</v>
      </c>
      <c r="AU174" s="64">
        <f t="shared" si="205"/>
        <v>0</v>
      </c>
      <c r="AV174" s="64">
        <f t="shared" si="205"/>
        <v>0</v>
      </c>
      <c r="AW174" s="64">
        <f t="shared" si="205"/>
        <v>0</v>
      </c>
      <c r="AX174" s="64">
        <f t="shared" si="205"/>
        <v>0</v>
      </c>
      <c r="AY174" s="64">
        <f t="shared" si="205"/>
        <v>0</v>
      </c>
      <c r="AZ174" s="64">
        <f t="shared" si="205"/>
        <v>0</v>
      </c>
      <c r="BA174" s="64">
        <f t="shared" si="205"/>
        <v>0</v>
      </c>
      <c r="BB174" s="58" t="s">
        <v>231</v>
      </c>
      <c r="BC174" s="63"/>
      <c r="BD174" s="63"/>
      <c r="BE174" s="85">
        <v>2016</v>
      </c>
      <c r="BF174" s="63"/>
      <c r="BG174" s="63"/>
    </row>
    <row r="175" spans="1:59" s="77" customFormat="1" ht="22.2" customHeight="1">
      <c r="A175" s="346" t="s">
        <v>646</v>
      </c>
      <c r="B175" s="65" t="s">
        <v>480</v>
      </c>
      <c r="C175" s="59"/>
      <c r="D175" s="59">
        <f t="shared" ref="D175:D180" si="206">SUM(E175:BA175)</f>
        <v>0</v>
      </c>
      <c r="E175" s="59">
        <f>SUM(E176:E177)</f>
        <v>0</v>
      </c>
      <c r="F175" s="59">
        <f t="shared" ref="F175:BA175" si="207">SUM(F176:F177)</f>
        <v>0</v>
      </c>
      <c r="G175" s="59">
        <f t="shared" si="207"/>
        <v>0</v>
      </c>
      <c r="H175" s="59">
        <f t="shared" si="207"/>
        <v>0</v>
      </c>
      <c r="I175" s="59">
        <f t="shared" si="207"/>
        <v>0</v>
      </c>
      <c r="J175" s="59">
        <f t="shared" si="207"/>
        <v>0</v>
      </c>
      <c r="K175" s="59">
        <f t="shared" si="207"/>
        <v>0</v>
      </c>
      <c r="L175" s="59">
        <f t="shared" si="207"/>
        <v>0</v>
      </c>
      <c r="M175" s="59">
        <f t="shared" si="207"/>
        <v>0</v>
      </c>
      <c r="N175" s="59">
        <f t="shared" si="207"/>
        <v>0</v>
      </c>
      <c r="O175" s="59">
        <f t="shared" si="207"/>
        <v>0</v>
      </c>
      <c r="P175" s="59">
        <f t="shared" si="207"/>
        <v>0</v>
      </c>
      <c r="Q175" s="59">
        <f t="shared" si="207"/>
        <v>0</v>
      </c>
      <c r="R175" s="59">
        <f t="shared" si="207"/>
        <v>0</v>
      </c>
      <c r="S175" s="59">
        <f t="shared" si="207"/>
        <v>0</v>
      </c>
      <c r="T175" s="59">
        <f t="shared" si="207"/>
        <v>0</v>
      </c>
      <c r="U175" s="59">
        <f t="shared" si="207"/>
        <v>0</v>
      </c>
      <c r="V175" s="59">
        <f t="shared" si="207"/>
        <v>0</v>
      </c>
      <c r="W175" s="59">
        <f t="shared" si="207"/>
        <v>0</v>
      </c>
      <c r="X175" s="59">
        <f t="shared" si="207"/>
        <v>0</v>
      </c>
      <c r="Y175" s="59">
        <f t="shared" si="207"/>
        <v>0</v>
      </c>
      <c r="Z175" s="59">
        <f t="shared" si="207"/>
        <v>0</v>
      </c>
      <c r="AA175" s="59">
        <f t="shared" si="207"/>
        <v>0</v>
      </c>
      <c r="AB175" s="59">
        <f t="shared" si="207"/>
        <v>0</v>
      </c>
      <c r="AC175" s="59">
        <f t="shared" si="207"/>
        <v>0</v>
      </c>
      <c r="AD175" s="59">
        <f t="shared" si="207"/>
        <v>0</v>
      </c>
      <c r="AE175" s="59">
        <f t="shared" si="207"/>
        <v>0</v>
      </c>
      <c r="AF175" s="59">
        <f t="shared" si="207"/>
        <v>0</v>
      </c>
      <c r="AG175" s="59">
        <f t="shared" si="207"/>
        <v>0</v>
      </c>
      <c r="AH175" s="59">
        <f t="shared" si="207"/>
        <v>0</v>
      </c>
      <c r="AI175" s="59">
        <f t="shared" si="207"/>
        <v>0</v>
      </c>
      <c r="AJ175" s="59">
        <f t="shared" si="207"/>
        <v>0</v>
      </c>
      <c r="AK175" s="59">
        <f t="shared" si="207"/>
        <v>0</v>
      </c>
      <c r="AL175" s="59">
        <f t="shared" si="207"/>
        <v>0</v>
      </c>
      <c r="AM175" s="59">
        <f t="shared" si="207"/>
        <v>0</v>
      </c>
      <c r="AN175" s="59">
        <f t="shared" si="207"/>
        <v>0</v>
      </c>
      <c r="AO175" s="59">
        <f t="shared" si="207"/>
        <v>0</v>
      </c>
      <c r="AP175" s="59">
        <f t="shared" si="207"/>
        <v>0</v>
      </c>
      <c r="AQ175" s="59">
        <f t="shared" si="207"/>
        <v>0</v>
      </c>
      <c r="AR175" s="59">
        <f t="shared" si="207"/>
        <v>0</v>
      </c>
      <c r="AS175" s="59">
        <f t="shared" si="207"/>
        <v>0</v>
      </c>
      <c r="AT175" s="59">
        <f t="shared" si="207"/>
        <v>0</v>
      </c>
      <c r="AU175" s="59">
        <f t="shared" si="207"/>
        <v>0</v>
      </c>
      <c r="AV175" s="59">
        <f t="shared" si="207"/>
        <v>0</v>
      </c>
      <c r="AW175" s="59">
        <f t="shared" si="207"/>
        <v>0</v>
      </c>
      <c r="AX175" s="59">
        <f t="shared" si="207"/>
        <v>0</v>
      </c>
      <c r="AY175" s="59">
        <f t="shared" si="207"/>
        <v>0</v>
      </c>
      <c r="AZ175" s="59">
        <f t="shared" si="207"/>
        <v>0</v>
      </c>
      <c r="BA175" s="59">
        <f t="shared" si="207"/>
        <v>0</v>
      </c>
      <c r="BB175" s="58" t="s">
        <v>231</v>
      </c>
      <c r="BC175" s="57"/>
      <c r="BD175" s="57"/>
      <c r="BE175" s="85">
        <v>2016</v>
      </c>
      <c r="BF175" s="57"/>
      <c r="BG175" s="57"/>
    </row>
    <row r="176" spans="1:59" s="77" customFormat="1" ht="22.2" customHeight="1">
      <c r="A176" s="346" t="s">
        <v>646</v>
      </c>
      <c r="B176" s="60"/>
      <c r="C176" s="59"/>
      <c r="D176" s="59">
        <f t="shared" si="206"/>
        <v>0</v>
      </c>
      <c r="E176" s="59"/>
      <c r="F176" s="59"/>
      <c r="G176" s="59"/>
      <c r="H176" s="59"/>
      <c r="I176" s="59"/>
      <c r="J176" s="59"/>
      <c r="K176" s="59"/>
      <c r="L176" s="240"/>
      <c r="M176" s="59"/>
      <c r="N176" s="59"/>
      <c r="O176" s="59"/>
      <c r="P176" s="59"/>
      <c r="Q176" s="59"/>
      <c r="R176" s="59"/>
      <c r="S176" s="59"/>
      <c r="T176" s="59"/>
      <c r="U176" s="59"/>
      <c r="V176" s="59"/>
      <c r="W176" s="59"/>
      <c r="X176" s="59"/>
      <c r="Y176" s="59"/>
      <c r="Z176" s="59"/>
      <c r="AA176" s="59"/>
      <c r="AB176" s="59"/>
      <c r="AC176" s="59"/>
      <c r="AD176" s="59"/>
      <c r="AE176" s="59"/>
      <c r="AF176" s="59"/>
      <c r="AG176" s="245"/>
      <c r="AH176" s="59"/>
      <c r="AI176" s="59"/>
      <c r="AJ176" s="59"/>
      <c r="AK176" s="59"/>
      <c r="AL176" s="59"/>
      <c r="AM176" s="59"/>
      <c r="AN176" s="59"/>
      <c r="AO176" s="59"/>
      <c r="AP176" s="59"/>
      <c r="AQ176" s="59"/>
      <c r="AR176" s="59"/>
      <c r="AS176" s="59"/>
      <c r="AT176" s="59"/>
      <c r="AU176" s="59"/>
      <c r="AV176" s="59"/>
      <c r="AW176" s="59"/>
      <c r="AX176" s="59"/>
      <c r="AY176" s="59"/>
      <c r="AZ176" s="59"/>
      <c r="BA176" s="59"/>
      <c r="BB176" s="58" t="s">
        <v>231</v>
      </c>
      <c r="BC176" s="57"/>
      <c r="BD176" s="57"/>
      <c r="BE176" s="85">
        <v>2016</v>
      </c>
      <c r="BF176" s="57"/>
      <c r="BG176" s="57"/>
    </row>
    <row r="177" spans="1:59" s="77" customFormat="1" ht="22.2" customHeight="1">
      <c r="A177" s="346" t="s">
        <v>646</v>
      </c>
      <c r="B177" s="60"/>
      <c r="C177" s="59"/>
      <c r="D177" s="59">
        <f t="shared" si="206"/>
        <v>0</v>
      </c>
      <c r="E177" s="59"/>
      <c r="F177" s="59"/>
      <c r="G177" s="59"/>
      <c r="H177" s="59"/>
      <c r="I177" s="59"/>
      <c r="J177" s="59"/>
      <c r="K177" s="59"/>
      <c r="L177" s="240"/>
      <c r="M177" s="59"/>
      <c r="N177" s="59"/>
      <c r="O177" s="59"/>
      <c r="P177" s="59"/>
      <c r="Q177" s="59"/>
      <c r="R177" s="59"/>
      <c r="S177" s="59"/>
      <c r="T177" s="59"/>
      <c r="U177" s="59"/>
      <c r="V177" s="59"/>
      <c r="W177" s="59"/>
      <c r="X177" s="59"/>
      <c r="Y177" s="59"/>
      <c r="Z177" s="59"/>
      <c r="AA177" s="59"/>
      <c r="AB177" s="59"/>
      <c r="AC177" s="59"/>
      <c r="AD177" s="59"/>
      <c r="AE177" s="59"/>
      <c r="AF177" s="59"/>
      <c r="AG177" s="245"/>
      <c r="AH177" s="59"/>
      <c r="AI177" s="59"/>
      <c r="AJ177" s="59"/>
      <c r="AK177" s="59"/>
      <c r="AL177" s="59"/>
      <c r="AM177" s="59"/>
      <c r="AN177" s="59"/>
      <c r="AO177" s="59"/>
      <c r="AP177" s="59"/>
      <c r="AQ177" s="59"/>
      <c r="AR177" s="59"/>
      <c r="AS177" s="59"/>
      <c r="AT177" s="59"/>
      <c r="AU177" s="59"/>
      <c r="AV177" s="59"/>
      <c r="AW177" s="59"/>
      <c r="AX177" s="59"/>
      <c r="AY177" s="59"/>
      <c r="AZ177" s="59"/>
      <c r="BA177" s="59"/>
      <c r="BB177" s="58"/>
      <c r="BC177" s="57"/>
      <c r="BD177" s="57"/>
      <c r="BE177" s="85"/>
      <c r="BF177" s="57"/>
      <c r="BG177" s="57"/>
    </row>
    <row r="178" spans="1:59" s="77" customFormat="1" ht="22.2" customHeight="1">
      <c r="A178" s="346" t="s">
        <v>646</v>
      </c>
      <c r="B178" s="65" t="s">
        <v>481</v>
      </c>
      <c r="C178" s="59"/>
      <c r="D178" s="59">
        <f t="shared" si="206"/>
        <v>0</v>
      </c>
      <c r="E178" s="59">
        <f>SUM(E179:E180)</f>
        <v>0</v>
      </c>
      <c r="F178" s="59">
        <f t="shared" ref="F178:BA178" si="208">SUM(F179:F180)</f>
        <v>0</v>
      </c>
      <c r="G178" s="59">
        <f t="shared" si="208"/>
        <v>0</v>
      </c>
      <c r="H178" s="59">
        <f t="shared" si="208"/>
        <v>0</v>
      </c>
      <c r="I178" s="59">
        <f t="shared" si="208"/>
        <v>0</v>
      </c>
      <c r="J178" s="59">
        <f t="shared" si="208"/>
        <v>0</v>
      </c>
      <c r="K178" s="59">
        <f t="shared" si="208"/>
        <v>0</v>
      </c>
      <c r="L178" s="59">
        <f t="shared" si="208"/>
        <v>0</v>
      </c>
      <c r="M178" s="59">
        <f t="shared" si="208"/>
        <v>0</v>
      </c>
      <c r="N178" s="59">
        <f t="shared" si="208"/>
        <v>0</v>
      </c>
      <c r="O178" s="59">
        <f t="shared" si="208"/>
        <v>0</v>
      </c>
      <c r="P178" s="59">
        <f t="shared" si="208"/>
        <v>0</v>
      </c>
      <c r="Q178" s="59">
        <f t="shared" si="208"/>
        <v>0</v>
      </c>
      <c r="R178" s="59">
        <f t="shared" si="208"/>
        <v>0</v>
      </c>
      <c r="S178" s="59">
        <f t="shared" si="208"/>
        <v>0</v>
      </c>
      <c r="T178" s="59">
        <f t="shared" si="208"/>
        <v>0</v>
      </c>
      <c r="U178" s="59">
        <f t="shared" si="208"/>
        <v>0</v>
      </c>
      <c r="V178" s="59">
        <f t="shared" si="208"/>
        <v>0</v>
      </c>
      <c r="W178" s="59">
        <f t="shared" si="208"/>
        <v>0</v>
      </c>
      <c r="X178" s="59">
        <f t="shared" si="208"/>
        <v>0</v>
      </c>
      <c r="Y178" s="59">
        <f t="shared" si="208"/>
        <v>0</v>
      </c>
      <c r="Z178" s="59">
        <f t="shared" si="208"/>
        <v>0</v>
      </c>
      <c r="AA178" s="59">
        <f t="shared" si="208"/>
        <v>0</v>
      </c>
      <c r="AB178" s="59">
        <f t="shared" si="208"/>
        <v>0</v>
      </c>
      <c r="AC178" s="59">
        <f t="shared" si="208"/>
        <v>0</v>
      </c>
      <c r="AD178" s="59">
        <f t="shared" si="208"/>
        <v>0</v>
      </c>
      <c r="AE178" s="59">
        <f t="shared" si="208"/>
        <v>0</v>
      </c>
      <c r="AF178" s="59">
        <f t="shared" si="208"/>
        <v>0</v>
      </c>
      <c r="AG178" s="59">
        <f t="shared" si="208"/>
        <v>0</v>
      </c>
      <c r="AH178" s="59">
        <f t="shared" si="208"/>
        <v>0</v>
      </c>
      <c r="AI178" s="59">
        <f t="shared" si="208"/>
        <v>0</v>
      </c>
      <c r="AJ178" s="59">
        <f t="shared" si="208"/>
        <v>0</v>
      </c>
      <c r="AK178" s="59">
        <f t="shared" si="208"/>
        <v>0</v>
      </c>
      <c r="AL178" s="59">
        <f t="shared" si="208"/>
        <v>0</v>
      </c>
      <c r="AM178" s="59">
        <f t="shared" si="208"/>
        <v>0</v>
      </c>
      <c r="AN178" s="59">
        <f t="shared" si="208"/>
        <v>0</v>
      </c>
      <c r="AO178" s="59">
        <f t="shared" si="208"/>
        <v>0</v>
      </c>
      <c r="AP178" s="59">
        <f t="shared" si="208"/>
        <v>0</v>
      </c>
      <c r="AQ178" s="59">
        <f t="shared" si="208"/>
        <v>0</v>
      </c>
      <c r="AR178" s="59">
        <f t="shared" si="208"/>
        <v>0</v>
      </c>
      <c r="AS178" s="59">
        <f t="shared" si="208"/>
        <v>0</v>
      </c>
      <c r="AT178" s="59">
        <f t="shared" si="208"/>
        <v>0</v>
      </c>
      <c r="AU178" s="59">
        <f t="shared" si="208"/>
        <v>0</v>
      </c>
      <c r="AV178" s="59">
        <f t="shared" si="208"/>
        <v>0</v>
      </c>
      <c r="AW178" s="59">
        <f t="shared" si="208"/>
        <v>0</v>
      </c>
      <c r="AX178" s="59">
        <f t="shared" si="208"/>
        <v>0</v>
      </c>
      <c r="AY178" s="59">
        <f t="shared" si="208"/>
        <v>0</v>
      </c>
      <c r="AZ178" s="59">
        <f t="shared" si="208"/>
        <v>0</v>
      </c>
      <c r="BA178" s="59">
        <f t="shared" si="208"/>
        <v>0</v>
      </c>
      <c r="BB178" s="58"/>
      <c r="BC178" s="57"/>
      <c r="BD178" s="57"/>
      <c r="BE178" s="85"/>
      <c r="BF178" s="57"/>
      <c r="BG178" s="57"/>
    </row>
    <row r="179" spans="1:59" s="77" customFormat="1" ht="22.2" customHeight="1">
      <c r="A179" s="346" t="s">
        <v>646</v>
      </c>
      <c r="B179" s="60"/>
      <c r="C179" s="59"/>
      <c r="D179" s="59">
        <f t="shared" si="206"/>
        <v>0</v>
      </c>
      <c r="E179" s="59"/>
      <c r="F179" s="59"/>
      <c r="G179" s="59"/>
      <c r="H179" s="59"/>
      <c r="I179" s="59"/>
      <c r="J179" s="59"/>
      <c r="K179" s="59"/>
      <c r="L179" s="240"/>
      <c r="M179" s="59"/>
      <c r="N179" s="59"/>
      <c r="O179" s="59"/>
      <c r="P179" s="59"/>
      <c r="Q179" s="59"/>
      <c r="R179" s="59"/>
      <c r="S179" s="59"/>
      <c r="T179" s="59"/>
      <c r="U179" s="59"/>
      <c r="V179" s="59"/>
      <c r="W179" s="59"/>
      <c r="X179" s="59"/>
      <c r="Y179" s="59"/>
      <c r="Z179" s="59"/>
      <c r="AA179" s="59"/>
      <c r="AB179" s="59"/>
      <c r="AC179" s="59"/>
      <c r="AD179" s="59"/>
      <c r="AE179" s="59"/>
      <c r="AF179" s="59"/>
      <c r="AG179" s="245"/>
      <c r="AH179" s="59"/>
      <c r="AI179" s="59"/>
      <c r="AJ179" s="59"/>
      <c r="AK179" s="59"/>
      <c r="AL179" s="59"/>
      <c r="AM179" s="59"/>
      <c r="AN179" s="59"/>
      <c r="AO179" s="59"/>
      <c r="AP179" s="59"/>
      <c r="AQ179" s="59"/>
      <c r="AR179" s="59"/>
      <c r="AS179" s="59"/>
      <c r="AT179" s="59"/>
      <c r="AU179" s="59"/>
      <c r="AV179" s="59"/>
      <c r="AW179" s="59"/>
      <c r="AX179" s="59"/>
      <c r="AY179" s="59"/>
      <c r="AZ179" s="59"/>
      <c r="BA179" s="59"/>
      <c r="BB179" s="58"/>
      <c r="BC179" s="57"/>
      <c r="BD179" s="57"/>
      <c r="BE179" s="85"/>
      <c r="BF179" s="57"/>
      <c r="BG179" s="57"/>
    </row>
    <row r="180" spans="1:59" s="77" customFormat="1" ht="22.2" customHeight="1">
      <c r="A180" s="346" t="s">
        <v>646</v>
      </c>
      <c r="B180" s="60"/>
      <c r="C180" s="59"/>
      <c r="D180" s="59">
        <f t="shared" si="206"/>
        <v>0</v>
      </c>
      <c r="E180" s="59"/>
      <c r="F180" s="59"/>
      <c r="G180" s="59"/>
      <c r="H180" s="59"/>
      <c r="I180" s="59"/>
      <c r="J180" s="59"/>
      <c r="K180" s="59"/>
      <c r="L180" s="240"/>
      <c r="M180" s="59"/>
      <c r="N180" s="59"/>
      <c r="O180" s="59"/>
      <c r="P180" s="59"/>
      <c r="Q180" s="59"/>
      <c r="R180" s="59"/>
      <c r="S180" s="59"/>
      <c r="T180" s="59"/>
      <c r="U180" s="59"/>
      <c r="V180" s="59"/>
      <c r="W180" s="59"/>
      <c r="X180" s="59"/>
      <c r="Y180" s="59"/>
      <c r="Z180" s="59"/>
      <c r="AA180" s="59"/>
      <c r="AB180" s="59"/>
      <c r="AC180" s="59"/>
      <c r="AD180" s="59"/>
      <c r="AE180" s="59"/>
      <c r="AF180" s="59"/>
      <c r="AG180" s="245"/>
      <c r="AH180" s="59"/>
      <c r="AI180" s="59"/>
      <c r="AJ180" s="59"/>
      <c r="AK180" s="59"/>
      <c r="AL180" s="59"/>
      <c r="AM180" s="59"/>
      <c r="AN180" s="59"/>
      <c r="AO180" s="59"/>
      <c r="AP180" s="59"/>
      <c r="AQ180" s="59"/>
      <c r="AR180" s="59"/>
      <c r="AS180" s="59"/>
      <c r="AT180" s="59"/>
      <c r="AU180" s="59"/>
      <c r="AV180" s="59"/>
      <c r="AW180" s="59"/>
      <c r="AX180" s="59"/>
      <c r="AY180" s="59"/>
      <c r="AZ180" s="59"/>
      <c r="BA180" s="59"/>
      <c r="BB180" s="58" t="s">
        <v>231</v>
      </c>
      <c r="BC180" s="57"/>
      <c r="BD180" s="57"/>
      <c r="BE180" s="85">
        <v>2016</v>
      </c>
      <c r="BF180" s="57"/>
      <c r="BG180" s="57"/>
    </row>
    <row r="181" spans="1:59" s="79" customFormat="1" ht="22.2" customHeight="1">
      <c r="A181" s="346" t="s">
        <v>92</v>
      </c>
      <c r="B181" s="210" t="s">
        <v>503</v>
      </c>
      <c r="C181" s="64">
        <f>SUM(C182,C185)</f>
        <v>0</v>
      </c>
      <c r="D181" s="64">
        <f t="shared" ref="D181:K181" si="209">SUM(D182,D185)</f>
        <v>0</v>
      </c>
      <c r="E181" s="64">
        <f t="shared" si="209"/>
        <v>0</v>
      </c>
      <c r="F181" s="64">
        <f t="shared" si="209"/>
        <v>0</v>
      </c>
      <c r="G181" s="64">
        <f t="shared" si="209"/>
        <v>0</v>
      </c>
      <c r="H181" s="64">
        <f t="shared" si="209"/>
        <v>0</v>
      </c>
      <c r="I181" s="64">
        <f t="shared" si="209"/>
        <v>0</v>
      </c>
      <c r="J181" s="64">
        <f t="shared" si="209"/>
        <v>0</v>
      </c>
      <c r="K181" s="64">
        <f t="shared" si="209"/>
        <v>0</v>
      </c>
      <c r="L181" s="240"/>
      <c r="M181" s="64">
        <f t="shared" ref="M181:AF181" si="210">SUM(M182,M185)</f>
        <v>0</v>
      </c>
      <c r="N181" s="64">
        <f t="shared" si="210"/>
        <v>0</v>
      </c>
      <c r="O181" s="64">
        <f t="shared" si="210"/>
        <v>0</v>
      </c>
      <c r="P181" s="64">
        <f t="shared" si="210"/>
        <v>0</v>
      </c>
      <c r="Q181" s="64">
        <f t="shared" si="210"/>
        <v>0</v>
      </c>
      <c r="R181" s="64">
        <f t="shared" si="210"/>
        <v>0</v>
      </c>
      <c r="S181" s="64">
        <f t="shared" si="210"/>
        <v>0</v>
      </c>
      <c r="T181" s="64">
        <f t="shared" si="210"/>
        <v>0</v>
      </c>
      <c r="U181" s="64">
        <f t="shared" si="210"/>
        <v>0</v>
      </c>
      <c r="V181" s="64">
        <f t="shared" si="210"/>
        <v>0</v>
      </c>
      <c r="W181" s="64">
        <f t="shared" si="210"/>
        <v>0</v>
      </c>
      <c r="X181" s="64">
        <f t="shared" si="210"/>
        <v>0</v>
      </c>
      <c r="Y181" s="64">
        <f t="shared" si="210"/>
        <v>0</v>
      </c>
      <c r="Z181" s="64">
        <f t="shared" si="210"/>
        <v>0</v>
      </c>
      <c r="AA181" s="64">
        <f t="shared" si="210"/>
        <v>0</v>
      </c>
      <c r="AB181" s="64">
        <f t="shared" si="210"/>
        <v>0</v>
      </c>
      <c r="AC181" s="64">
        <f t="shared" si="210"/>
        <v>0</v>
      </c>
      <c r="AD181" s="64">
        <f t="shared" si="210"/>
        <v>0</v>
      </c>
      <c r="AE181" s="64">
        <f t="shared" si="210"/>
        <v>0</v>
      </c>
      <c r="AF181" s="64">
        <f t="shared" si="210"/>
        <v>0</v>
      </c>
      <c r="AG181" s="245"/>
      <c r="AH181" s="64">
        <f t="shared" ref="AH181:BA181" si="211">SUM(AH182,AH185)</f>
        <v>0</v>
      </c>
      <c r="AI181" s="64">
        <f t="shared" si="211"/>
        <v>0</v>
      </c>
      <c r="AJ181" s="64">
        <f t="shared" si="211"/>
        <v>0</v>
      </c>
      <c r="AK181" s="64">
        <f t="shared" si="211"/>
        <v>0</v>
      </c>
      <c r="AL181" s="64">
        <f t="shared" si="211"/>
        <v>0</v>
      </c>
      <c r="AM181" s="64">
        <f t="shared" si="211"/>
        <v>0</v>
      </c>
      <c r="AN181" s="64">
        <f t="shared" si="211"/>
        <v>0</v>
      </c>
      <c r="AO181" s="64">
        <f t="shared" si="211"/>
        <v>0</v>
      </c>
      <c r="AP181" s="64">
        <f t="shared" si="211"/>
        <v>0</v>
      </c>
      <c r="AQ181" s="64">
        <f t="shared" si="211"/>
        <v>0</v>
      </c>
      <c r="AR181" s="64">
        <f t="shared" si="211"/>
        <v>0</v>
      </c>
      <c r="AS181" s="64">
        <f t="shared" si="211"/>
        <v>0</v>
      </c>
      <c r="AT181" s="64">
        <f t="shared" si="211"/>
        <v>0</v>
      </c>
      <c r="AU181" s="64">
        <f t="shared" si="211"/>
        <v>0</v>
      </c>
      <c r="AV181" s="64">
        <f t="shared" si="211"/>
        <v>0</v>
      </c>
      <c r="AW181" s="64">
        <f t="shared" si="211"/>
        <v>0</v>
      </c>
      <c r="AX181" s="64">
        <f t="shared" si="211"/>
        <v>0</v>
      </c>
      <c r="AY181" s="64">
        <f t="shared" si="211"/>
        <v>0</v>
      </c>
      <c r="AZ181" s="64">
        <f t="shared" si="211"/>
        <v>0</v>
      </c>
      <c r="BA181" s="64">
        <f t="shared" si="211"/>
        <v>0</v>
      </c>
      <c r="BB181" s="58" t="s">
        <v>231</v>
      </c>
      <c r="BC181" s="63"/>
      <c r="BD181" s="63"/>
      <c r="BE181" s="85">
        <v>2016</v>
      </c>
      <c r="BF181" s="63"/>
      <c r="BG181" s="63"/>
    </row>
    <row r="182" spans="1:59" s="98" customFormat="1" ht="22.2" customHeight="1">
      <c r="A182" s="346" t="s">
        <v>92</v>
      </c>
      <c r="B182" s="65" t="s">
        <v>480</v>
      </c>
      <c r="C182" s="64"/>
      <c r="D182" s="64">
        <f t="shared" ref="D182:D187" si="212">SUM(E182:BA182)</f>
        <v>0</v>
      </c>
      <c r="E182" s="64">
        <f t="shared" ref="E182:K182" si="213">SUM(E183:E184)</f>
        <v>0</v>
      </c>
      <c r="F182" s="64">
        <f t="shared" si="213"/>
        <v>0</v>
      </c>
      <c r="G182" s="64">
        <f t="shared" si="213"/>
        <v>0</v>
      </c>
      <c r="H182" s="64">
        <f t="shared" si="213"/>
        <v>0</v>
      </c>
      <c r="I182" s="64">
        <f t="shared" si="213"/>
        <v>0</v>
      </c>
      <c r="J182" s="64">
        <f t="shared" si="213"/>
        <v>0</v>
      </c>
      <c r="K182" s="64">
        <f t="shared" si="213"/>
        <v>0</v>
      </c>
      <c r="L182" s="240"/>
      <c r="M182" s="64">
        <f t="shared" ref="M182:AF182" si="214">SUM(M183:M184)</f>
        <v>0</v>
      </c>
      <c r="N182" s="64">
        <f t="shared" si="214"/>
        <v>0</v>
      </c>
      <c r="O182" s="64">
        <f t="shared" si="214"/>
        <v>0</v>
      </c>
      <c r="P182" s="64">
        <f t="shared" si="214"/>
        <v>0</v>
      </c>
      <c r="Q182" s="64">
        <f t="shared" si="214"/>
        <v>0</v>
      </c>
      <c r="R182" s="64">
        <f t="shared" si="214"/>
        <v>0</v>
      </c>
      <c r="S182" s="64">
        <f t="shared" si="214"/>
        <v>0</v>
      </c>
      <c r="T182" s="64">
        <f t="shared" si="214"/>
        <v>0</v>
      </c>
      <c r="U182" s="64">
        <f t="shared" si="214"/>
        <v>0</v>
      </c>
      <c r="V182" s="64">
        <f t="shared" si="214"/>
        <v>0</v>
      </c>
      <c r="W182" s="64">
        <f t="shared" si="214"/>
        <v>0</v>
      </c>
      <c r="X182" s="64">
        <f t="shared" si="214"/>
        <v>0</v>
      </c>
      <c r="Y182" s="64">
        <f t="shared" si="214"/>
        <v>0</v>
      </c>
      <c r="Z182" s="64">
        <f t="shared" si="214"/>
        <v>0</v>
      </c>
      <c r="AA182" s="64">
        <f t="shared" si="214"/>
        <v>0</v>
      </c>
      <c r="AB182" s="64">
        <f t="shared" si="214"/>
        <v>0</v>
      </c>
      <c r="AC182" s="64">
        <f t="shared" si="214"/>
        <v>0</v>
      </c>
      <c r="AD182" s="64">
        <f t="shared" si="214"/>
        <v>0</v>
      </c>
      <c r="AE182" s="64">
        <f t="shared" si="214"/>
        <v>0</v>
      </c>
      <c r="AF182" s="64">
        <f t="shared" si="214"/>
        <v>0</v>
      </c>
      <c r="AG182" s="245"/>
      <c r="AH182" s="64">
        <f t="shared" ref="AH182:BA182" si="215">SUM(AH183:AH184)</f>
        <v>0</v>
      </c>
      <c r="AI182" s="64">
        <f t="shared" si="215"/>
        <v>0</v>
      </c>
      <c r="AJ182" s="64">
        <f t="shared" si="215"/>
        <v>0</v>
      </c>
      <c r="AK182" s="64">
        <f t="shared" si="215"/>
        <v>0</v>
      </c>
      <c r="AL182" s="64">
        <f t="shared" si="215"/>
        <v>0</v>
      </c>
      <c r="AM182" s="64">
        <f t="shared" si="215"/>
        <v>0</v>
      </c>
      <c r="AN182" s="64">
        <f t="shared" si="215"/>
        <v>0</v>
      </c>
      <c r="AO182" s="64">
        <f t="shared" si="215"/>
        <v>0</v>
      </c>
      <c r="AP182" s="64">
        <f t="shared" si="215"/>
        <v>0</v>
      </c>
      <c r="AQ182" s="64">
        <f t="shared" si="215"/>
        <v>0</v>
      </c>
      <c r="AR182" s="64">
        <f t="shared" si="215"/>
        <v>0</v>
      </c>
      <c r="AS182" s="64">
        <f t="shared" si="215"/>
        <v>0</v>
      </c>
      <c r="AT182" s="64">
        <f t="shared" si="215"/>
        <v>0</v>
      </c>
      <c r="AU182" s="64">
        <f t="shared" si="215"/>
        <v>0</v>
      </c>
      <c r="AV182" s="64">
        <f t="shared" si="215"/>
        <v>0</v>
      </c>
      <c r="AW182" s="64">
        <f t="shared" si="215"/>
        <v>0</v>
      </c>
      <c r="AX182" s="64">
        <f t="shared" si="215"/>
        <v>0</v>
      </c>
      <c r="AY182" s="64">
        <f t="shared" si="215"/>
        <v>0</v>
      </c>
      <c r="AZ182" s="64">
        <f t="shared" si="215"/>
        <v>0</v>
      </c>
      <c r="BA182" s="64">
        <f t="shared" si="215"/>
        <v>0</v>
      </c>
      <c r="BB182" s="58" t="s">
        <v>231</v>
      </c>
      <c r="BC182" s="63"/>
      <c r="BD182" s="63"/>
      <c r="BE182" s="85">
        <v>2016</v>
      </c>
      <c r="BF182" s="63"/>
      <c r="BG182" s="63"/>
    </row>
    <row r="183" spans="1:59" s="77" customFormat="1" ht="22.2" customHeight="1">
      <c r="A183" s="347" t="s">
        <v>92</v>
      </c>
      <c r="B183" s="60"/>
      <c r="C183" s="59"/>
      <c r="D183" s="59">
        <f t="shared" si="212"/>
        <v>0</v>
      </c>
      <c r="E183" s="59"/>
      <c r="F183" s="59"/>
      <c r="G183" s="59"/>
      <c r="H183" s="59"/>
      <c r="I183" s="59"/>
      <c r="J183" s="59"/>
      <c r="K183" s="59"/>
      <c r="L183" s="240"/>
      <c r="M183" s="59"/>
      <c r="N183" s="59"/>
      <c r="O183" s="59"/>
      <c r="P183" s="59"/>
      <c r="Q183" s="59"/>
      <c r="R183" s="59"/>
      <c r="S183" s="59"/>
      <c r="T183" s="59"/>
      <c r="U183" s="59"/>
      <c r="V183" s="59"/>
      <c r="W183" s="59"/>
      <c r="X183" s="59"/>
      <c r="Y183" s="59"/>
      <c r="Z183" s="59"/>
      <c r="AA183" s="59"/>
      <c r="AB183" s="59"/>
      <c r="AC183" s="59"/>
      <c r="AD183" s="59"/>
      <c r="AE183" s="59"/>
      <c r="AF183" s="59"/>
      <c r="AG183" s="245"/>
      <c r="AH183" s="59"/>
      <c r="AI183" s="59"/>
      <c r="AJ183" s="59"/>
      <c r="AK183" s="59"/>
      <c r="AL183" s="59"/>
      <c r="AM183" s="59"/>
      <c r="AN183" s="59"/>
      <c r="AO183" s="59"/>
      <c r="AP183" s="59"/>
      <c r="AQ183" s="59"/>
      <c r="AR183" s="59"/>
      <c r="AS183" s="59"/>
      <c r="AT183" s="59"/>
      <c r="AU183" s="59"/>
      <c r="AV183" s="59"/>
      <c r="AW183" s="59"/>
      <c r="AX183" s="59"/>
      <c r="AY183" s="59"/>
      <c r="AZ183" s="59"/>
      <c r="BA183" s="59"/>
      <c r="BB183" s="58" t="s">
        <v>231</v>
      </c>
      <c r="BC183" s="57"/>
      <c r="BD183" s="57"/>
      <c r="BE183" s="85">
        <v>2016</v>
      </c>
      <c r="BF183" s="57"/>
      <c r="BG183" s="57"/>
    </row>
    <row r="184" spans="1:59" s="77" customFormat="1" ht="22.2" customHeight="1">
      <c r="A184" s="347" t="s">
        <v>92</v>
      </c>
      <c r="B184" s="60"/>
      <c r="C184" s="59"/>
      <c r="D184" s="59">
        <f t="shared" si="212"/>
        <v>0</v>
      </c>
      <c r="E184" s="59"/>
      <c r="F184" s="59"/>
      <c r="G184" s="59"/>
      <c r="H184" s="59"/>
      <c r="I184" s="59"/>
      <c r="J184" s="59"/>
      <c r="K184" s="59"/>
      <c r="L184" s="240"/>
      <c r="M184" s="59"/>
      <c r="N184" s="59"/>
      <c r="O184" s="59"/>
      <c r="P184" s="59"/>
      <c r="Q184" s="59"/>
      <c r="R184" s="59"/>
      <c r="S184" s="59"/>
      <c r="T184" s="59"/>
      <c r="U184" s="59"/>
      <c r="V184" s="59"/>
      <c r="W184" s="59"/>
      <c r="X184" s="59"/>
      <c r="Y184" s="59"/>
      <c r="Z184" s="59"/>
      <c r="AA184" s="59"/>
      <c r="AB184" s="59"/>
      <c r="AC184" s="59"/>
      <c r="AD184" s="59"/>
      <c r="AE184" s="59"/>
      <c r="AF184" s="59"/>
      <c r="AG184" s="245"/>
      <c r="AH184" s="59"/>
      <c r="AI184" s="59"/>
      <c r="AJ184" s="59"/>
      <c r="AK184" s="59"/>
      <c r="AL184" s="59"/>
      <c r="AM184" s="59"/>
      <c r="AN184" s="59"/>
      <c r="AO184" s="59"/>
      <c r="AP184" s="59"/>
      <c r="AQ184" s="59"/>
      <c r="AR184" s="59"/>
      <c r="AS184" s="59"/>
      <c r="AT184" s="59"/>
      <c r="AU184" s="59"/>
      <c r="AV184" s="59"/>
      <c r="AW184" s="59"/>
      <c r="AX184" s="59"/>
      <c r="AY184" s="59"/>
      <c r="AZ184" s="59"/>
      <c r="BA184" s="59"/>
      <c r="BB184" s="58" t="s">
        <v>231</v>
      </c>
      <c r="BC184" s="57"/>
      <c r="BD184" s="57"/>
      <c r="BE184" s="85">
        <v>2016</v>
      </c>
      <c r="BF184" s="57"/>
      <c r="BG184" s="57"/>
    </row>
    <row r="185" spans="1:59" s="98" customFormat="1" ht="22.2" customHeight="1">
      <c r="A185" s="346" t="s">
        <v>92</v>
      </c>
      <c r="B185" s="65" t="s">
        <v>481</v>
      </c>
      <c r="C185" s="64"/>
      <c r="D185" s="64">
        <f t="shared" si="212"/>
        <v>0</v>
      </c>
      <c r="E185" s="64">
        <f t="shared" ref="E185:K185" si="216">SUM(E186:E187)</f>
        <v>0</v>
      </c>
      <c r="F185" s="64">
        <f t="shared" si="216"/>
        <v>0</v>
      </c>
      <c r="G185" s="64">
        <f t="shared" si="216"/>
        <v>0</v>
      </c>
      <c r="H185" s="64">
        <f t="shared" si="216"/>
        <v>0</v>
      </c>
      <c r="I185" s="64">
        <f t="shared" si="216"/>
        <v>0</v>
      </c>
      <c r="J185" s="64">
        <f t="shared" si="216"/>
        <v>0</v>
      </c>
      <c r="K185" s="64">
        <f t="shared" si="216"/>
        <v>0</v>
      </c>
      <c r="L185" s="240"/>
      <c r="M185" s="64">
        <f t="shared" ref="M185:AF185" si="217">SUM(M186:M187)</f>
        <v>0</v>
      </c>
      <c r="N185" s="64">
        <f t="shared" si="217"/>
        <v>0</v>
      </c>
      <c r="O185" s="64">
        <f t="shared" si="217"/>
        <v>0</v>
      </c>
      <c r="P185" s="64">
        <f t="shared" si="217"/>
        <v>0</v>
      </c>
      <c r="Q185" s="64">
        <f t="shared" si="217"/>
        <v>0</v>
      </c>
      <c r="R185" s="64">
        <f t="shared" si="217"/>
        <v>0</v>
      </c>
      <c r="S185" s="64">
        <f t="shared" si="217"/>
        <v>0</v>
      </c>
      <c r="T185" s="64">
        <f t="shared" si="217"/>
        <v>0</v>
      </c>
      <c r="U185" s="64">
        <f t="shared" si="217"/>
        <v>0</v>
      </c>
      <c r="V185" s="64">
        <f t="shared" si="217"/>
        <v>0</v>
      </c>
      <c r="W185" s="64">
        <f t="shared" si="217"/>
        <v>0</v>
      </c>
      <c r="X185" s="64">
        <f t="shared" si="217"/>
        <v>0</v>
      </c>
      <c r="Y185" s="64">
        <f t="shared" si="217"/>
        <v>0</v>
      </c>
      <c r="Z185" s="64">
        <f t="shared" si="217"/>
        <v>0</v>
      </c>
      <c r="AA185" s="64">
        <f t="shared" si="217"/>
        <v>0</v>
      </c>
      <c r="AB185" s="64">
        <f t="shared" si="217"/>
        <v>0</v>
      </c>
      <c r="AC185" s="64">
        <f t="shared" si="217"/>
        <v>0</v>
      </c>
      <c r="AD185" s="64">
        <f t="shared" si="217"/>
        <v>0</v>
      </c>
      <c r="AE185" s="64">
        <f t="shared" si="217"/>
        <v>0</v>
      </c>
      <c r="AF185" s="64">
        <f t="shared" si="217"/>
        <v>0</v>
      </c>
      <c r="AG185" s="245"/>
      <c r="AH185" s="64">
        <f t="shared" ref="AH185:BA185" si="218">SUM(AH186:AH187)</f>
        <v>0</v>
      </c>
      <c r="AI185" s="64">
        <f t="shared" si="218"/>
        <v>0</v>
      </c>
      <c r="AJ185" s="64">
        <f t="shared" si="218"/>
        <v>0</v>
      </c>
      <c r="AK185" s="64">
        <f t="shared" si="218"/>
        <v>0</v>
      </c>
      <c r="AL185" s="64">
        <f t="shared" si="218"/>
        <v>0</v>
      </c>
      <c r="AM185" s="64">
        <f t="shared" si="218"/>
        <v>0</v>
      </c>
      <c r="AN185" s="64">
        <f t="shared" si="218"/>
        <v>0</v>
      </c>
      <c r="AO185" s="64">
        <f t="shared" si="218"/>
        <v>0</v>
      </c>
      <c r="AP185" s="64">
        <f t="shared" si="218"/>
        <v>0</v>
      </c>
      <c r="AQ185" s="64">
        <f t="shared" si="218"/>
        <v>0</v>
      </c>
      <c r="AR185" s="64">
        <f t="shared" si="218"/>
        <v>0</v>
      </c>
      <c r="AS185" s="64">
        <f t="shared" si="218"/>
        <v>0</v>
      </c>
      <c r="AT185" s="64">
        <f t="shared" si="218"/>
        <v>0</v>
      </c>
      <c r="AU185" s="64">
        <f t="shared" si="218"/>
        <v>0</v>
      </c>
      <c r="AV185" s="64">
        <f t="shared" si="218"/>
        <v>0</v>
      </c>
      <c r="AW185" s="64">
        <f t="shared" si="218"/>
        <v>0</v>
      </c>
      <c r="AX185" s="64">
        <f t="shared" si="218"/>
        <v>0</v>
      </c>
      <c r="AY185" s="64">
        <f t="shared" si="218"/>
        <v>0</v>
      </c>
      <c r="AZ185" s="64">
        <f t="shared" si="218"/>
        <v>0</v>
      </c>
      <c r="BA185" s="64">
        <f t="shared" si="218"/>
        <v>0</v>
      </c>
      <c r="BB185" s="58" t="s">
        <v>231</v>
      </c>
      <c r="BC185" s="63"/>
      <c r="BD185" s="63"/>
      <c r="BE185" s="85">
        <v>2016</v>
      </c>
      <c r="BF185" s="63"/>
      <c r="BG185" s="63"/>
    </row>
    <row r="186" spans="1:59" s="77" customFormat="1" ht="22.2" customHeight="1">
      <c r="A186" s="347" t="s">
        <v>92</v>
      </c>
      <c r="B186" s="60"/>
      <c r="C186" s="59"/>
      <c r="D186" s="59">
        <f t="shared" si="212"/>
        <v>0</v>
      </c>
      <c r="E186" s="59"/>
      <c r="F186" s="59"/>
      <c r="G186" s="59"/>
      <c r="H186" s="59"/>
      <c r="I186" s="59"/>
      <c r="J186" s="59"/>
      <c r="K186" s="59"/>
      <c r="L186" s="240"/>
      <c r="M186" s="59"/>
      <c r="N186" s="59"/>
      <c r="O186" s="59"/>
      <c r="P186" s="59"/>
      <c r="Q186" s="59"/>
      <c r="R186" s="59"/>
      <c r="S186" s="59"/>
      <c r="T186" s="59"/>
      <c r="U186" s="59"/>
      <c r="V186" s="59"/>
      <c r="W186" s="59"/>
      <c r="X186" s="59"/>
      <c r="Y186" s="59"/>
      <c r="Z186" s="59"/>
      <c r="AA186" s="59"/>
      <c r="AB186" s="59"/>
      <c r="AC186" s="59"/>
      <c r="AD186" s="59"/>
      <c r="AE186" s="59"/>
      <c r="AF186" s="59"/>
      <c r="AG186" s="245"/>
      <c r="AH186" s="59"/>
      <c r="AI186" s="59"/>
      <c r="AJ186" s="59"/>
      <c r="AK186" s="59"/>
      <c r="AL186" s="59"/>
      <c r="AM186" s="59"/>
      <c r="AN186" s="59"/>
      <c r="AO186" s="59"/>
      <c r="AP186" s="59"/>
      <c r="AQ186" s="59"/>
      <c r="AR186" s="59"/>
      <c r="AS186" s="59"/>
      <c r="AT186" s="59"/>
      <c r="AU186" s="59"/>
      <c r="AV186" s="59"/>
      <c r="AW186" s="59"/>
      <c r="AX186" s="59"/>
      <c r="AY186" s="59"/>
      <c r="AZ186" s="59"/>
      <c r="BA186" s="59"/>
      <c r="BB186" s="58" t="s">
        <v>231</v>
      </c>
      <c r="BC186" s="57"/>
      <c r="BD186" s="57"/>
      <c r="BE186" s="85">
        <v>2016</v>
      </c>
      <c r="BF186" s="57"/>
      <c r="BG186" s="57"/>
    </row>
    <row r="187" spans="1:59" s="77" customFormat="1" ht="22.2" customHeight="1">
      <c r="A187" s="347" t="s">
        <v>92</v>
      </c>
      <c r="B187" s="60"/>
      <c r="C187" s="59"/>
      <c r="D187" s="59">
        <f t="shared" si="212"/>
        <v>0</v>
      </c>
      <c r="E187" s="59"/>
      <c r="F187" s="59"/>
      <c r="G187" s="59"/>
      <c r="H187" s="59"/>
      <c r="I187" s="59"/>
      <c r="J187" s="59"/>
      <c r="K187" s="59"/>
      <c r="L187" s="240"/>
      <c r="M187" s="59"/>
      <c r="N187" s="59"/>
      <c r="O187" s="59"/>
      <c r="P187" s="59"/>
      <c r="Q187" s="59"/>
      <c r="R187" s="59"/>
      <c r="S187" s="59"/>
      <c r="T187" s="59"/>
      <c r="U187" s="59"/>
      <c r="V187" s="59"/>
      <c r="W187" s="59"/>
      <c r="X187" s="59"/>
      <c r="Y187" s="59"/>
      <c r="Z187" s="59"/>
      <c r="AA187" s="59"/>
      <c r="AB187" s="59"/>
      <c r="AC187" s="59"/>
      <c r="AD187" s="59"/>
      <c r="AE187" s="59"/>
      <c r="AF187" s="59"/>
      <c r="AG187" s="245"/>
      <c r="AH187" s="59"/>
      <c r="AI187" s="59"/>
      <c r="AJ187" s="59"/>
      <c r="AK187" s="59"/>
      <c r="AL187" s="59"/>
      <c r="AM187" s="59"/>
      <c r="AN187" s="59"/>
      <c r="AO187" s="59"/>
      <c r="AP187" s="59"/>
      <c r="AQ187" s="59"/>
      <c r="AR187" s="59"/>
      <c r="AS187" s="59"/>
      <c r="AT187" s="59"/>
      <c r="AU187" s="59"/>
      <c r="AV187" s="59"/>
      <c r="AW187" s="59"/>
      <c r="AX187" s="59"/>
      <c r="AY187" s="59"/>
      <c r="AZ187" s="59"/>
      <c r="BA187" s="59"/>
      <c r="BB187" s="58" t="s">
        <v>231</v>
      </c>
      <c r="BC187" s="57"/>
      <c r="BD187" s="57"/>
      <c r="BE187" s="85">
        <v>2016</v>
      </c>
      <c r="BF187" s="57"/>
      <c r="BG187" s="57"/>
    </row>
    <row r="188" spans="1:59" s="79" customFormat="1" ht="22.2" customHeight="1">
      <c r="A188" s="346" t="s">
        <v>97</v>
      </c>
      <c r="B188" s="210" t="s">
        <v>439</v>
      </c>
      <c r="C188" s="64">
        <f>SUM(C189,C192)</f>
        <v>0</v>
      </c>
      <c r="D188" s="64">
        <f>SUM(D189+D192)</f>
        <v>0</v>
      </c>
      <c r="E188" s="64">
        <f t="shared" ref="E188:K188" si="219">SUM(E189,E192)</f>
        <v>0</v>
      </c>
      <c r="F188" s="64">
        <f t="shared" si="219"/>
        <v>0</v>
      </c>
      <c r="G188" s="64">
        <f t="shared" si="219"/>
        <v>0</v>
      </c>
      <c r="H188" s="64">
        <f t="shared" si="219"/>
        <v>0</v>
      </c>
      <c r="I188" s="64">
        <f t="shared" si="219"/>
        <v>0</v>
      </c>
      <c r="J188" s="64">
        <f t="shared" si="219"/>
        <v>0</v>
      </c>
      <c r="K188" s="64">
        <f t="shared" si="219"/>
        <v>0</v>
      </c>
      <c r="L188" s="240"/>
      <c r="M188" s="64">
        <f t="shared" ref="M188:AF188" si="220">SUM(M189,M192)</f>
        <v>0</v>
      </c>
      <c r="N188" s="64">
        <f t="shared" si="220"/>
        <v>0</v>
      </c>
      <c r="O188" s="64">
        <f t="shared" si="220"/>
        <v>0</v>
      </c>
      <c r="P188" s="64">
        <f t="shared" si="220"/>
        <v>0</v>
      </c>
      <c r="Q188" s="64">
        <f t="shared" si="220"/>
        <v>0</v>
      </c>
      <c r="R188" s="64">
        <f t="shared" si="220"/>
        <v>0</v>
      </c>
      <c r="S188" s="64">
        <f t="shared" si="220"/>
        <v>0</v>
      </c>
      <c r="T188" s="64">
        <f t="shared" si="220"/>
        <v>0</v>
      </c>
      <c r="U188" s="64">
        <f t="shared" si="220"/>
        <v>0</v>
      </c>
      <c r="V188" s="64">
        <f t="shared" si="220"/>
        <v>0</v>
      </c>
      <c r="W188" s="64">
        <f t="shared" si="220"/>
        <v>0</v>
      </c>
      <c r="X188" s="64">
        <f t="shared" si="220"/>
        <v>0</v>
      </c>
      <c r="Y188" s="64">
        <f t="shared" si="220"/>
        <v>0</v>
      </c>
      <c r="Z188" s="64">
        <f t="shared" si="220"/>
        <v>0</v>
      </c>
      <c r="AA188" s="64">
        <f t="shared" si="220"/>
        <v>0</v>
      </c>
      <c r="AB188" s="64">
        <f t="shared" si="220"/>
        <v>0</v>
      </c>
      <c r="AC188" s="64">
        <f t="shared" si="220"/>
        <v>0</v>
      </c>
      <c r="AD188" s="64">
        <f t="shared" si="220"/>
        <v>0</v>
      </c>
      <c r="AE188" s="64">
        <f t="shared" si="220"/>
        <v>0</v>
      </c>
      <c r="AF188" s="64">
        <f t="shared" si="220"/>
        <v>0</v>
      </c>
      <c r="AG188" s="245"/>
      <c r="AH188" s="64">
        <f t="shared" ref="AH188:BA188" si="221">SUM(AH189,AH192)</f>
        <v>0</v>
      </c>
      <c r="AI188" s="64">
        <f t="shared" si="221"/>
        <v>0</v>
      </c>
      <c r="AJ188" s="64">
        <f t="shared" si="221"/>
        <v>0</v>
      </c>
      <c r="AK188" s="64">
        <f t="shared" si="221"/>
        <v>0</v>
      </c>
      <c r="AL188" s="64">
        <f t="shared" si="221"/>
        <v>0</v>
      </c>
      <c r="AM188" s="64">
        <f t="shared" si="221"/>
        <v>0</v>
      </c>
      <c r="AN188" s="64">
        <f t="shared" si="221"/>
        <v>0</v>
      </c>
      <c r="AO188" s="64">
        <f t="shared" si="221"/>
        <v>0</v>
      </c>
      <c r="AP188" s="64">
        <f t="shared" si="221"/>
        <v>0</v>
      </c>
      <c r="AQ188" s="64">
        <f t="shared" si="221"/>
        <v>0</v>
      </c>
      <c r="AR188" s="64">
        <f t="shared" si="221"/>
        <v>0</v>
      </c>
      <c r="AS188" s="64">
        <f t="shared" si="221"/>
        <v>0</v>
      </c>
      <c r="AT188" s="64">
        <f t="shared" si="221"/>
        <v>0</v>
      </c>
      <c r="AU188" s="64">
        <f t="shared" si="221"/>
        <v>0</v>
      </c>
      <c r="AV188" s="64">
        <f t="shared" si="221"/>
        <v>0</v>
      </c>
      <c r="AW188" s="64">
        <f t="shared" si="221"/>
        <v>0</v>
      </c>
      <c r="AX188" s="64">
        <f t="shared" si="221"/>
        <v>0</v>
      </c>
      <c r="AY188" s="64">
        <f t="shared" si="221"/>
        <v>0</v>
      </c>
      <c r="AZ188" s="64">
        <f t="shared" si="221"/>
        <v>0</v>
      </c>
      <c r="BA188" s="64">
        <f t="shared" si="221"/>
        <v>0</v>
      </c>
      <c r="BB188" s="58" t="s">
        <v>231</v>
      </c>
      <c r="BC188" s="63"/>
      <c r="BD188" s="63"/>
      <c r="BE188" s="85">
        <v>2016</v>
      </c>
      <c r="BF188" s="63"/>
      <c r="BG188" s="63"/>
    </row>
    <row r="189" spans="1:59" s="61" customFormat="1" ht="22.2" customHeight="1">
      <c r="A189" s="346" t="s">
        <v>97</v>
      </c>
      <c r="B189" s="65" t="s">
        <v>480</v>
      </c>
      <c r="C189" s="64"/>
      <c r="D189" s="64">
        <f>SUM(E189:BA189)</f>
        <v>0</v>
      </c>
      <c r="E189" s="64">
        <f t="shared" ref="E189:K189" si="222">SUM(E190:E191)</f>
        <v>0</v>
      </c>
      <c r="F189" s="64">
        <f t="shared" si="222"/>
        <v>0</v>
      </c>
      <c r="G189" s="64">
        <f t="shared" si="222"/>
        <v>0</v>
      </c>
      <c r="H189" s="64">
        <f t="shared" si="222"/>
        <v>0</v>
      </c>
      <c r="I189" s="64">
        <f t="shared" si="222"/>
        <v>0</v>
      </c>
      <c r="J189" s="64">
        <f t="shared" si="222"/>
        <v>0</v>
      </c>
      <c r="K189" s="64">
        <f t="shared" si="222"/>
        <v>0</v>
      </c>
      <c r="L189" s="240"/>
      <c r="M189" s="64">
        <f t="shared" ref="M189:AF189" si="223">SUM(M190:M191)</f>
        <v>0</v>
      </c>
      <c r="N189" s="64">
        <f t="shared" si="223"/>
        <v>0</v>
      </c>
      <c r="O189" s="64">
        <f t="shared" si="223"/>
        <v>0</v>
      </c>
      <c r="P189" s="64">
        <f t="shared" si="223"/>
        <v>0</v>
      </c>
      <c r="Q189" s="64">
        <f t="shared" si="223"/>
        <v>0</v>
      </c>
      <c r="R189" s="64">
        <f t="shared" si="223"/>
        <v>0</v>
      </c>
      <c r="S189" s="64">
        <f t="shared" si="223"/>
        <v>0</v>
      </c>
      <c r="T189" s="64">
        <f t="shared" si="223"/>
        <v>0</v>
      </c>
      <c r="U189" s="64">
        <f t="shared" si="223"/>
        <v>0</v>
      </c>
      <c r="V189" s="64">
        <f t="shared" si="223"/>
        <v>0</v>
      </c>
      <c r="W189" s="64">
        <f t="shared" si="223"/>
        <v>0</v>
      </c>
      <c r="X189" s="64">
        <f t="shared" si="223"/>
        <v>0</v>
      </c>
      <c r="Y189" s="64">
        <f t="shared" si="223"/>
        <v>0</v>
      </c>
      <c r="Z189" s="64">
        <f t="shared" si="223"/>
        <v>0</v>
      </c>
      <c r="AA189" s="64">
        <f t="shared" si="223"/>
        <v>0</v>
      </c>
      <c r="AB189" s="64">
        <f t="shared" si="223"/>
        <v>0</v>
      </c>
      <c r="AC189" s="64">
        <f t="shared" si="223"/>
        <v>0</v>
      </c>
      <c r="AD189" s="64">
        <f t="shared" si="223"/>
        <v>0</v>
      </c>
      <c r="AE189" s="64">
        <f t="shared" si="223"/>
        <v>0</v>
      </c>
      <c r="AF189" s="64">
        <f t="shared" si="223"/>
        <v>0</v>
      </c>
      <c r="AG189" s="245"/>
      <c r="AH189" s="64">
        <f t="shared" ref="AH189:BA189" si="224">SUM(AH190:AH191)</f>
        <v>0</v>
      </c>
      <c r="AI189" s="64">
        <f t="shared" si="224"/>
        <v>0</v>
      </c>
      <c r="AJ189" s="64">
        <f t="shared" si="224"/>
        <v>0</v>
      </c>
      <c r="AK189" s="64">
        <f t="shared" si="224"/>
        <v>0</v>
      </c>
      <c r="AL189" s="64">
        <f t="shared" si="224"/>
        <v>0</v>
      </c>
      <c r="AM189" s="64">
        <f t="shared" si="224"/>
        <v>0</v>
      </c>
      <c r="AN189" s="64">
        <f t="shared" si="224"/>
        <v>0</v>
      </c>
      <c r="AO189" s="64">
        <f t="shared" si="224"/>
        <v>0</v>
      </c>
      <c r="AP189" s="64">
        <f t="shared" si="224"/>
        <v>0</v>
      </c>
      <c r="AQ189" s="64">
        <f t="shared" si="224"/>
        <v>0</v>
      </c>
      <c r="AR189" s="64">
        <f t="shared" si="224"/>
        <v>0</v>
      </c>
      <c r="AS189" s="64">
        <f t="shared" si="224"/>
        <v>0</v>
      </c>
      <c r="AT189" s="64">
        <f t="shared" si="224"/>
        <v>0</v>
      </c>
      <c r="AU189" s="64">
        <f t="shared" si="224"/>
        <v>0</v>
      </c>
      <c r="AV189" s="64">
        <f t="shared" si="224"/>
        <v>0</v>
      </c>
      <c r="AW189" s="64">
        <f t="shared" si="224"/>
        <v>0</v>
      </c>
      <c r="AX189" s="64">
        <f t="shared" si="224"/>
        <v>0</v>
      </c>
      <c r="AY189" s="64">
        <f t="shared" si="224"/>
        <v>0</v>
      </c>
      <c r="AZ189" s="64">
        <f t="shared" si="224"/>
        <v>0</v>
      </c>
      <c r="BA189" s="64">
        <f t="shared" si="224"/>
        <v>0</v>
      </c>
      <c r="BB189" s="58" t="s">
        <v>231</v>
      </c>
      <c r="BC189" s="63"/>
      <c r="BD189" s="63"/>
      <c r="BE189" s="85">
        <v>2016</v>
      </c>
      <c r="BF189" s="63"/>
      <c r="BG189" s="63"/>
    </row>
    <row r="190" spans="1:59" s="77" customFormat="1" ht="22.2" customHeight="1">
      <c r="A190" s="347" t="s">
        <v>97</v>
      </c>
      <c r="B190" s="60"/>
      <c r="C190" s="59"/>
      <c r="D190" s="59"/>
      <c r="E190" s="59"/>
      <c r="F190" s="59"/>
      <c r="G190" s="59"/>
      <c r="H190" s="59"/>
      <c r="I190" s="59"/>
      <c r="J190" s="59"/>
      <c r="K190" s="59"/>
      <c r="L190" s="240"/>
      <c r="M190" s="59"/>
      <c r="N190" s="59"/>
      <c r="O190" s="59"/>
      <c r="P190" s="59"/>
      <c r="Q190" s="59"/>
      <c r="R190" s="59"/>
      <c r="S190" s="59"/>
      <c r="T190" s="59"/>
      <c r="U190" s="59"/>
      <c r="V190" s="59"/>
      <c r="W190" s="59"/>
      <c r="X190" s="59"/>
      <c r="Y190" s="59"/>
      <c r="Z190" s="59"/>
      <c r="AA190" s="59"/>
      <c r="AB190" s="59"/>
      <c r="AC190" s="59"/>
      <c r="AD190" s="59"/>
      <c r="AE190" s="59"/>
      <c r="AF190" s="59"/>
      <c r="AG190" s="245"/>
      <c r="AH190" s="59"/>
      <c r="AI190" s="59"/>
      <c r="AJ190" s="59"/>
      <c r="AK190" s="59"/>
      <c r="AL190" s="59"/>
      <c r="AM190" s="59"/>
      <c r="AN190" s="59"/>
      <c r="AO190" s="59"/>
      <c r="AP190" s="59"/>
      <c r="AQ190" s="59"/>
      <c r="AR190" s="59"/>
      <c r="AS190" s="59"/>
      <c r="AT190" s="59"/>
      <c r="AU190" s="59"/>
      <c r="AV190" s="59"/>
      <c r="AW190" s="59"/>
      <c r="AX190" s="59"/>
      <c r="AY190" s="59"/>
      <c r="AZ190" s="59"/>
      <c r="BA190" s="59"/>
      <c r="BB190" s="58" t="s">
        <v>231</v>
      </c>
      <c r="BC190" s="57"/>
      <c r="BD190" s="57"/>
      <c r="BE190" s="85">
        <v>2016</v>
      </c>
      <c r="BF190" s="57"/>
      <c r="BG190" s="57"/>
    </row>
    <row r="191" spans="1:59" s="56" customFormat="1" ht="22.2" customHeight="1">
      <c r="A191" s="347" t="s">
        <v>97</v>
      </c>
      <c r="B191" s="60"/>
      <c r="C191" s="59"/>
      <c r="D191" s="59">
        <f>SUM(E191:BA191)</f>
        <v>0</v>
      </c>
      <c r="E191" s="59"/>
      <c r="F191" s="59"/>
      <c r="G191" s="59"/>
      <c r="H191" s="59"/>
      <c r="I191" s="59"/>
      <c r="J191" s="59"/>
      <c r="K191" s="59"/>
      <c r="L191" s="240"/>
      <c r="M191" s="59"/>
      <c r="N191" s="59"/>
      <c r="O191" s="59"/>
      <c r="P191" s="59"/>
      <c r="Q191" s="59"/>
      <c r="R191" s="59"/>
      <c r="S191" s="59"/>
      <c r="T191" s="59"/>
      <c r="U191" s="59"/>
      <c r="V191" s="59"/>
      <c r="W191" s="59"/>
      <c r="X191" s="59"/>
      <c r="Y191" s="59"/>
      <c r="Z191" s="59"/>
      <c r="AA191" s="59"/>
      <c r="AB191" s="59"/>
      <c r="AC191" s="59"/>
      <c r="AD191" s="59"/>
      <c r="AE191" s="59"/>
      <c r="AF191" s="59"/>
      <c r="AG191" s="245"/>
      <c r="AH191" s="59"/>
      <c r="AI191" s="59"/>
      <c r="AJ191" s="59"/>
      <c r="AK191" s="59"/>
      <c r="AL191" s="59"/>
      <c r="AM191" s="59"/>
      <c r="AN191" s="59"/>
      <c r="AO191" s="59"/>
      <c r="AP191" s="59"/>
      <c r="AQ191" s="59"/>
      <c r="AR191" s="59"/>
      <c r="AS191" s="59"/>
      <c r="AT191" s="59"/>
      <c r="AU191" s="59"/>
      <c r="AV191" s="59"/>
      <c r="AW191" s="59"/>
      <c r="AX191" s="59"/>
      <c r="AY191" s="59"/>
      <c r="AZ191" s="59"/>
      <c r="BA191" s="59"/>
      <c r="BB191" s="58" t="s">
        <v>231</v>
      </c>
      <c r="BC191" s="57"/>
      <c r="BD191" s="57"/>
      <c r="BE191" s="85">
        <v>2016</v>
      </c>
      <c r="BF191" s="57"/>
      <c r="BG191" s="57"/>
    </row>
    <row r="192" spans="1:59" s="61" customFormat="1" ht="22.2" customHeight="1">
      <c r="A192" s="346" t="s">
        <v>97</v>
      </c>
      <c r="B192" s="65" t="s">
        <v>481</v>
      </c>
      <c r="C192" s="64"/>
      <c r="D192" s="64">
        <f>SUM(E192:BA192)</f>
        <v>0</v>
      </c>
      <c r="E192" s="64">
        <f t="shared" ref="E192:K192" si="225">SUM(E193:E194)</f>
        <v>0</v>
      </c>
      <c r="F192" s="64">
        <f t="shared" si="225"/>
        <v>0</v>
      </c>
      <c r="G192" s="64">
        <f t="shared" si="225"/>
        <v>0</v>
      </c>
      <c r="H192" s="64">
        <f t="shared" si="225"/>
        <v>0</v>
      </c>
      <c r="I192" s="64">
        <f t="shared" si="225"/>
        <v>0</v>
      </c>
      <c r="J192" s="64">
        <f t="shared" si="225"/>
        <v>0</v>
      </c>
      <c r="K192" s="64">
        <f t="shared" si="225"/>
        <v>0</v>
      </c>
      <c r="L192" s="240"/>
      <c r="M192" s="64">
        <f t="shared" ref="M192:AF192" si="226">SUM(M193:M194)</f>
        <v>0</v>
      </c>
      <c r="N192" s="64">
        <f t="shared" si="226"/>
        <v>0</v>
      </c>
      <c r="O192" s="64">
        <f t="shared" si="226"/>
        <v>0</v>
      </c>
      <c r="P192" s="64">
        <f t="shared" si="226"/>
        <v>0</v>
      </c>
      <c r="Q192" s="64">
        <f t="shared" si="226"/>
        <v>0</v>
      </c>
      <c r="R192" s="64">
        <f t="shared" si="226"/>
        <v>0</v>
      </c>
      <c r="S192" s="64">
        <f t="shared" si="226"/>
        <v>0</v>
      </c>
      <c r="T192" s="64">
        <f t="shared" si="226"/>
        <v>0</v>
      </c>
      <c r="U192" s="64">
        <f t="shared" si="226"/>
        <v>0</v>
      </c>
      <c r="V192" s="64">
        <f t="shared" si="226"/>
        <v>0</v>
      </c>
      <c r="W192" s="64">
        <f t="shared" si="226"/>
        <v>0</v>
      </c>
      <c r="X192" s="64">
        <f t="shared" si="226"/>
        <v>0</v>
      </c>
      <c r="Y192" s="64">
        <f t="shared" si="226"/>
        <v>0</v>
      </c>
      <c r="Z192" s="64">
        <f t="shared" si="226"/>
        <v>0</v>
      </c>
      <c r="AA192" s="64">
        <f t="shared" si="226"/>
        <v>0</v>
      </c>
      <c r="AB192" s="64">
        <f t="shared" si="226"/>
        <v>0</v>
      </c>
      <c r="AC192" s="64">
        <f t="shared" si="226"/>
        <v>0</v>
      </c>
      <c r="AD192" s="64">
        <f t="shared" si="226"/>
        <v>0</v>
      </c>
      <c r="AE192" s="64">
        <f t="shared" si="226"/>
        <v>0</v>
      </c>
      <c r="AF192" s="64">
        <f t="shared" si="226"/>
        <v>0</v>
      </c>
      <c r="AG192" s="245"/>
      <c r="AH192" s="64">
        <f t="shared" ref="AH192:BA192" si="227">SUM(AH193:AH194)</f>
        <v>0</v>
      </c>
      <c r="AI192" s="64">
        <f t="shared" si="227"/>
        <v>0</v>
      </c>
      <c r="AJ192" s="64">
        <f t="shared" si="227"/>
        <v>0</v>
      </c>
      <c r="AK192" s="64">
        <f t="shared" si="227"/>
        <v>0</v>
      </c>
      <c r="AL192" s="64">
        <f t="shared" si="227"/>
        <v>0</v>
      </c>
      <c r="AM192" s="64">
        <f t="shared" si="227"/>
        <v>0</v>
      </c>
      <c r="AN192" s="64">
        <f t="shared" si="227"/>
        <v>0</v>
      </c>
      <c r="AO192" s="64">
        <f t="shared" si="227"/>
        <v>0</v>
      </c>
      <c r="AP192" s="64">
        <f t="shared" si="227"/>
        <v>0</v>
      </c>
      <c r="AQ192" s="64">
        <f t="shared" si="227"/>
        <v>0</v>
      </c>
      <c r="AR192" s="64">
        <f t="shared" si="227"/>
        <v>0</v>
      </c>
      <c r="AS192" s="64">
        <f t="shared" si="227"/>
        <v>0</v>
      </c>
      <c r="AT192" s="64">
        <f t="shared" si="227"/>
        <v>0</v>
      </c>
      <c r="AU192" s="64">
        <f t="shared" si="227"/>
        <v>0</v>
      </c>
      <c r="AV192" s="64">
        <f t="shared" si="227"/>
        <v>0</v>
      </c>
      <c r="AW192" s="64">
        <f t="shared" si="227"/>
        <v>0</v>
      </c>
      <c r="AX192" s="64">
        <f t="shared" si="227"/>
        <v>0</v>
      </c>
      <c r="AY192" s="64">
        <f t="shared" si="227"/>
        <v>0</v>
      </c>
      <c r="AZ192" s="64">
        <f t="shared" si="227"/>
        <v>0</v>
      </c>
      <c r="BA192" s="64">
        <f t="shared" si="227"/>
        <v>0</v>
      </c>
      <c r="BB192" s="58" t="s">
        <v>231</v>
      </c>
      <c r="BC192" s="63"/>
      <c r="BD192" s="63"/>
      <c r="BE192" s="85">
        <v>2016</v>
      </c>
      <c r="BF192" s="63"/>
      <c r="BG192" s="63"/>
    </row>
    <row r="193" spans="1:59" s="56" customFormat="1" ht="22.2" customHeight="1">
      <c r="A193" s="347" t="s">
        <v>97</v>
      </c>
      <c r="B193" s="60"/>
      <c r="C193" s="59"/>
      <c r="D193" s="59">
        <f>SUM(E193:BA193)</f>
        <v>0</v>
      </c>
      <c r="E193" s="59"/>
      <c r="F193" s="59"/>
      <c r="G193" s="59"/>
      <c r="H193" s="59"/>
      <c r="I193" s="59"/>
      <c r="J193" s="59"/>
      <c r="K193" s="59"/>
      <c r="L193" s="240"/>
      <c r="M193" s="59"/>
      <c r="N193" s="59"/>
      <c r="O193" s="59"/>
      <c r="P193" s="59"/>
      <c r="Q193" s="59"/>
      <c r="R193" s="59"/>
      <c r="S193" s="59"/>
      <c r="T193" s="59"/>
      <c r="U193" s="59"/>
      <c r="V193" s="59"/>
      <c r="W193" s="59"/>
      <c r="X193" s="59"/>
      <c r="Y193" s="59"/>
      <c r="Z193" s="59"/>
      <c r="AA193" s="59"/>
      <c r="AB193" s="59"/>
      <c r="AC193" s="59"/>
      <c r="AD193" s="59"/>
      <c r="AE193" s="59"/>
      <c r="AF193" s="59"/>
      <c r="AG193" s="245"/>
      <c r="AH193" s="59"/>
      <c r="AI193" s="59"/>
      <c r="AJ193" s="59"/>
      <c r="AK193" s="59"/>
      <c r="AL193" s="59"/>
      <c r="AM193" s="59"/>
      <c r="AN193" s="59"/>
      <c r="AO193" s="59"/>
      <c r="AP193" s="59"/>
      <c r="AQ193" s="59"/>
      <c r="AR193" s="59"/>
      <c r="AS193" s="59"/>
      <c r="AT193" s="59"/>
      <c r="AU193" s="59"/>
      <c r="AV193" s="59"/>
      <c r="AW193" s="59"/>
      <c r="AX193" s="59"/>
      <c r="AY193" s="59"/>
      <c r="AZ193" s="59"/>
      <c r="BA193" s="59"/>
      <c r="BB193" s="58" t="s">
        <v>231</v>
      </c>
      <c r="BC193" s="57"/>
      <c r="BD193" s="57"/>
      <c r="BE193" s="85">
        <v>2016</v>
      </c>
      <c r="BF193" s="57"/>
      <c r="BG193" s="57"/>
    </row>
    <row r="194" spans="1:59" s="56" customFormat="1" ht="22.2" customHeight="1">
      <c r="A194" s="347" t="s">
        <v>97</v>
      </c>
      <c r="B194" s="60"/>
      <c r="C194" s="59"/>
      <c r="D194" s="59">
        <f>SUM(E194:BA194)</f>
        <v>0</v>
      </c>
      <c r="E194" s="59"/>
      <c r="F194" s="59"/>
      <c r="G194" s="59"/>
      <c r="H194" s="59"/>
      <c r="I194" s="59"/>
      <c r="J194" s="59"/>
      <c r="K194" s="59"/>
      <c r="L194" s="240"/>
      <c r="M194" s="59"/>
      <c r="N194" s="59"/>
      <c r="O194" s="59"/>
      <c r="P194" s="59"/>
      <c r="Q194" s="59"/>
      <c r="R194" s="59"/>
      <c r="S194" s="59"/>
      <c r="T194" s="59"/>
      <c r="U194" s="59"/>
      <c r="V194" s="59"/>
      <c r="W194" s="59"/>
      <c r="X194" s="59"/>
      <c r="Y194" s="59"/>
      <c r="Z194" s="59"/>
      <c r="AA194" s="59"/>
      <c r="AB194" s="59"/>
      <c r="AC194" s="59"/>
      <c r="AD194" s="59"/>
      <c r="AE194" s="59"/>
      <c r="AF194" s="59"/>
      <c r="AG194" s="245"/>
      <c r="AH194" s="59"/>
      <c r="AI194" s="59"/>
      <c r="AJ194" s="59"/>
      <c r="AK194" s="59"/>
      <c r="AL194" s="59"/>
      <c r="AM194" s="59"/>
      <c r="AN194" s="59"/>
      <c r="AO194" s="59"/>
      <c r="AP194" s="59"/>
      <c r="AQ194" s="59"/>
      <c r="AR194" s="59"/>
      <c r="AS194" s="59"/>
      <c r="AT194" s="59"/>
      <c r="AU194" s="59"/>
      <c r="AV194" s="59"/>
      <c r="AW194" s="59"/>
      <c r="AX194" s="59"/>
      <c r="AY194" s="59"/>
      <c r="AZ194" s="59"/>
      <c r="BA194" s="59"/>
      <c r="BB194" s="58" t="s">
        <v>231</v>
      </c>
      <c r="BC194" s="57"/>
      <c r="BD194" s="57"/>
      <c r="BE194" s="85">
        <v>2016</v>
      </c>
      <c r="BF194" s="57"/>
      <c r="BG194" s="57"/>
    </row>
    <row r="195" spans="1:59" s="79" customFormat="1" ht="22.2" customHeight="1">
      <c r="A195" s="346" t="s">
        <v>114</v>
      </c>
      <c r="B195" s="210" t="s">
        <v>680</v>
      </c>
      <c r="C195" s="64">
        <f>SUM(C196,C199)</f>
        <v>0</v>
      </c>
      <c r="D195" s="64">
        <f>SUM(D196+D199)</f>
        <v>0</v>
      </c>
      <c r="E195" s="64">
        <f t="shared" ref="E195:K195" si="228">SUM(E196,E199)</f>
        <v>0</v>
      </c>
      <c r="F195" s="64">
        <f t="shared" si="228"/>
        <v>0</v>
      </c>
      <c r="G195" s="64">
        <f t="shared" si="228"/>
        <v>0</v>
      </c>
      <c r="H195" s="64">
        <f t="shared" si="228"/>
        <v>0</v>
      </c>
      <c r="I195" s="64">
        <f t="shared" si="228"/>
        <v>0</v>
      </c>
      <c r="J195" s="64">
        <f t="shared" si="228"/>
        <v>0</v>
      </c>
      <c r="K195" s="64">
        <f t="shared" si="228"/>
        <v>0</v>
      </c>
      <c r="L195" s="240"/>
      <c r="M195" s="64">
        <f t="shared" ref="M195:AF195" si="229">SUM(M196,M199)</f>
        <v>0</v>
      </c>
      <c r="N195" s="64">
        <f t="shared" si="229"/>
        <v>0</v>
      </c>
      <c r="O195" s="64">
        <f t="shared" si="229"/>
        <v>0</v>
      </c>
      <c r="P195" s="64">
        <f t="shared" si="229"/>
        <v>0</v>
      </c>
      <c r="Q195" s="64">
        <f t="shared" si="229"/>
        <v>0</v>
      </c>
      <c r="R195" s="64">
        <f t="shared" si="229"/>
        <v>0</v>
      </c>
      <c r="S195" s="64">
        <f t="shared" si="229"/>
        <v>0</v>
      </c>
      <c r="T195" s="64">
        <f t="shared" si="229"/>
        <v>0</v>
      </c>
      <c r="U195" s="64">
        <f t="shared" si="229"/>
        <v>0</v>
      </c>
      <c r="V195" s="64">
        <f t="shared" si="229"/>
        <v>0</v>
      </c>
      <c r="W195" s="64">
        <f t="shared" si="229"/>
        <v>0</v>
      </c>
      <c r="X195" s="64">
        <f t="shared" si="229"/>
        <v>0</v>
      </c>
      <c r="Y195" s="64">
        <f t="shared" si="229"/>
        <v>0</v>
      </c>
      <c r="Z195" s="64">
        <f t="shared" si="229"/>
        <v>0</v>
      </c>
      <c r="AA195" s="64">
        <f t="shared" si="229"/>
        <v>0</v>
      </c>
      <c r="AB195" s="64">
        <f t="shared" si="229"/>
        <v>0</v>
      </c>
      <c r="AC195" s="64">
        <f t="shared" si="229"/>
        <v>0</v>
      </c>
      <c r="AD195" s="64">
        <f t="shared" si="229"/>
        <v>0</v>
      </c>
      <c r="AE195" s="64">
        <f t="shared" si="229"/>
        <v>0</v>
      </c>
      <c r="AF195" s="64">
        <f t="shared" si="229"/>
        <v>0</v>
      </c>
      <c r="AG195" s="245"/>
      <c r="AH195" s="64">
        <f t="shared" ref="AH195:BA195" si="230">SUM(AH196,AH199)</f>
        <v>0</v>
      </c>
      <c r="AI195" s="64">
        <f t="shared" si="230"/>
        <v>0</v>
      </c>
      <c r="AJ195" s="64">
        <f t="shared" si="230"/>
        <v>0</v>
      </c>
      <c r="AK195" s="64">
        <f t="shared" si="230"/>
        <v>0</v>
      </c>
      <c r="AL195" s="64">
        <f t="shared" si="230"/>
        <v>0</v>
      </c>
      <c r="AM195" s="64">
        <f t="shared" si="230"/>
        <v>0</v>
      </c>
      <c r="AN195" s="64">
        <f t="shared" si="230"/>
        <v>0</v>
      </c>
      <c r="AO195" s="64">
        <f t="shared" si="230"/>
        <v>0</v>
      </c>
      <c r="AP195" s="64">
        <f t="shared" si="230"/>
        <v>0</v>
      </c>
      <c r="AQ195" s="64">
        <f t="shared" si="230"/>
        <v>0</v>
      </c>
      <c r="AR195" s="64">
        <f t="shared" si="230"/>
        <v>0</v>
      </c>
      <c r="AS195" s="64">
        <f t="shared" si="230"/>
        <v>0</v>
      </c>
      <c r="AT195" s="64">
        <f t="shared" si="230"/>
        <v>0</v>
      </c>
      <c r="AU195" s="64">
        <f t="shared" si="230"/>
        <v>0</v>
      </c>
      <c r="AV195" s="64">
        <f t="shared" si="230"/>
        <v>0</v>
      </c>
      <c r="AW195" s="64">
        <f t="shared" si="230"/>
        <v>0</v>
      </c>
      <c r="AX195" s="64">
        <f t="shared" si="230"/>
        <v>0</v>
      </c>
      <c r="AY195" s="64">
        <f t="shared" si="230"/>
        <v>0</v>
      </c>
      <c r="AZ195" s="64">
        <f t="shared" si="230"/>
        <v>0</v>
      </c>
      <c r="BA195" s="64">
        <f t="shared" si="230"/>
        <v>0</v>
      </c>
      <c r="BB195" s="58" t="s">
        <v>231</v>
      </c>
      <c r="BC195" s="63"/>
      <c r="BD195" s="63"/>
      <c r="BE195" s="43">
        <v>2016</v>
      </c>
      <c r="BF195" s="62"/>
      <c r="BG195" s="62"/>
    </row>
    <row r="196" spans="1:59" s="56" customFormat="1" ht="22.2" customHeight="1">
      <c r="A196" s="347" t="s">
        <v>114</v>
      </c>
      <c r="B196" s="60" t="s">
        <v>480</v>
      </c>
      <c r="C196" s="59"/>
      <c r="D196" s="59">
        <f t="shared" ref="D196:D201" si="231">SUM(E196:BA196)</f>
        <v>0</v>
      </c>
      <c r="E196" s="59">
        <f t="shared" ref="E196:K196" si="232">SUM(E197:E198)</f>
        <v>0</v>
      </c>
      <c r="F196" s="59">
        <f t="shared" si="232"/>
        <v>0</v>
      </c>
      <c r="G196" s="59">
        <f t="shared" si="232"/>
        <v>0</v>
      </c>
      <c r="H196" s="59">
        <f t="shared" si="232"/>
        <v>0</v>
      </c>
      <c r="I196" s="59">
        <f t="shared" si="232"/>
        <v>0</v>
      </c>
      <c r="J196" s="59">
        <f t="shared" si="232"/>
        <v>0</v>
      </c>
      <c r="K196" s="59">
        <f t="shared" si="232"/>
        <v>0</v>
      </c>
      <c r="L196" s="240"/>
      <c r="M196" s="59">
        <f t="shared" ref="M196:AF196" si="233">SUM(M197:M198)</f>
        <v>0</v>
      </c>
      <c r="N196" s="59">
        <f t="shared" si="233"/>
        <v>0</v>
      </c>
      <c r="O196" s="59">
        <f t="shared" si="233"/>
        <v>0</v>
      </c>
      <c r="P196" s="59">
        <f t="shared" si="233"/>
        <v>0</v>
      </c>
      <c r="Q196" s="59">
        <f t="shared" si="233"/>
        <v>0</v>
      </c>
      <c r="R196" s="59">
        <f t="shared" si="233"/>
        <v>0</v>
      </c>
      <c r="S196" s="59">
        <f t="shared" si="233"/>
        <v>0</v>
      </c>
      <c r="T196" s="59">
        <f t="shared" si="233"/>
        <v>0</v>
      </c>
      <c r="U196" s="59">
        <f t="shared" si="233"/>
        <v>0</v>
      </c>
      <c r="V196" s="59">
        <f t="shared" si="233"/>
        <v>0</v>
      </c>
      <c r="W196" s="59">
        <f t="shared" si="233"/>
        <v>0</v>
      </c>
      <c r="X196" s="59">
        <f t="shared" si="233"/>
        <v>0</v>
      </c>
      <c r="Y196" s="59">
        <f t="shared" si="233"/>
        <v>0</v>
      </c>
      <c r="Z196" s="59">
        <f t="shared" si="233"/>
        <v>0</v>
      </c>
      <c r="AA196" s="59">
        <f t="shared" si="233"/>
        <v>0</v>
      </c>
      <c r="AB196" s="59">
        <f t="shared" si="233"/>
        <v>0</v>
      </c>
      <c r="AC196" s="59">
        <f t="shared" si="233"/>
        <v>0</v>
      </c>
      <c r="AD196" s="59">
        <f t="shared" si="233"/>
        <v>0</v>
      </c>
      <c r="AE196" s="59">
        <f t="shared" si="233"/>
        <v>0</v>
      </c>
      <c r="AF196" s="59">
        <f t="shared" si="233"/>
        <v>0</v>
      </c>
      <c r="AG196" s="245"/>
      <c r="AH196" s="59">
        <f t="shared" ref="AH196:BA196" si="234">SUM(AH197:AH198)</f>
        <v>0</v>
      </c>
      <c r="AI196" s="59">
        <f t="shared" si="234"/>
        <v>0</v>
      </c>
      <c r="AJ196" s="59">
        <f t="shared" si="234"/>
        <v>0</v>
      </c>
      <c r="AK196" s="59">
        <f t="shared" si="234"/>
        <v>0</v>
      </c>
      <c r="AL196" s="59">
        <f t="shared" si="234"/>
        <v>0</v>
      </c>
      <c r="AM196" s="59">
        <f t="shared" si="234"/>
        <v>0</v>
      </c>
      <c r="AN196" s="59">
        <f t="shared" si="234"/>
        <v>0</v>
      </c>
      <c r="AO196" s="59">
        <f t="shared" si="234"/>
        <v>0</v>
      </c>
      <c r="AP196" s="59">
        <f t="shared" si="234"/>
        <v>0</v>
      </c>
      <c r="AQ196" s="59">
        <f t="shared" si="234"/>
        <v>0</v>
      </c>
      <c r="AR196" s="59">
        <f t="shared" si="234"/>
        <v>0</v>
      </c>
      <c r="AS196" s="59">
        <f t="shared" si="234"/>
        <v>0</v>
      </c>
      <c r="AT196" s="59">
        <f t="shared" si="234"/>
        <v>0</v>
      </c>
      <c r="AU196" s="59">
        <f t="shared" si="234"/>
        <v>0</v>
      </c>
      <c r="AV196" s="59">
        <f t="shared" si="234"/>
        <v>0</v>
      </c>
      <c r="AW196" s="59">
        <f t="shared" si="234"/>
        <v>0</v>
      </c>
      <c r="AX196" s="59">
        <f t="shared" si="234"/>
        <v>0</v>
      </c>
      <c r="AY196" s="59">
        <f t="shared" si="234"/>
        <v>0</v>
      </c>
      <c r="AZ196" s="59">
        <f t="shared" si="234"/>
        <v>0</v>
      </c>
      <c r="BA196" s="59">
        <f t="shared" si="234"/>
        <v>0</v>
      </c>
      <c r="BB196" s="58" t="s">
        <v>231</v>
      </c>
      <c r="BC196" s="57"/>
      <c r="BD196" s="57"/>
      <c r="BE196" s="43">
        <v>2016</v>
      </c>
      <c r="BF196" s="54"/>
      <c r="BG196" s="54"/>
    </row>
    <row r="197" spans="1:59" s="56" customFormat="1" ht="22.2" customHeight="1">
      <c r="A197" s="347" t="s">
        <v>114</v>
      </c>
      <c r="B197" s="60"/>
      <c r="C197" s="59"/>
      <c r="D197" s="59">
        <f t="shared" si="231"/>
        <v>0</v>
      </c>
      <c r="E197" s="59"/>
      <c r="F197" s="59"/>
      <c r="G197" s="59"/>
      <c r="H197" s="59"/>
      <c r="I197" s="59"/>
      <c r="J197" s="59"/>
      <c r="K197" s="59"/>
      <c r="L197" s="240"/>
      <c r="M197" s="59"/>
      <c r="N197" s="59"/>
      <c r="O197" s="59"/>
      <c r="P197" s="59"/>
      <c r="Q197" s="59"/>
      <c r="R197" s="59"/>
      <c r="S197" s="59"/>
      <c r="T197" s="59"/>
      <c r="U197" s="59"/>
      <c r="V197" s="59"/>
      <c r="W197" s="59"/>
      <c r="X197" s="59"/>
      <c r="Y197" s="59"/>
      <c r="Z197" s="59"/>
      <c r="AA197" s="59"/>
      <c r="AB197" s="59"/>
      <c r="AC197" s="59"/>
      <c r="AD197" s="59"/>
      <c r="AE197" s="59"/>
      <c r="AF197" s="59"/>
      <c r="AG197" s="245"/>
      <c r="AH197" s="59"/>
      <c r="AI197" s="59"/>
      <c r="AJ197" s="59"/>
      <c r="AK197" s="59"/>
      <c r="AL197" s="59"/>
      <c r="AM197" s="59"/>
      <c r="AN197" s="59"/>
      <c r="AO197" s="59"/>
      <c r="AP197" s="59"/>
      <c r="AQ197" s="59"/>
      <c r="AR197" s="59"/>
      <c r="AS197" s="59"/>
      <c r="AT197" s="59"/>
      <c r="AU197" s="59"/>
      <c r="AV197" s="59"/>
      <c r="AW197" s="59"/>
      <c r="AX197" s="59"/>
      <c r="AY197" s="59"/>
      <c r="AZ197" s="59"/>
      <c r="BA197" s="59"/>
      <c r="BB197" s="58" t="s">
        <v>231</v>
      </c>
      <c r="BC197" s="57"/>
      <c r="BD197" s="57"/>
      <c r="BE197" s="43">
        <v>2016</v>
      </c>
      <c r="BF197" s="54"/>
      <c r="BG197" s="54"/>
    </row>
    <row r="198" spans="1:59" s="61" customFormat="1" ht="22.2" customHeight="1">
      <c r="A198" s="346" t="s">
        <v>114</v>
      </c>
      <c r="B198" s="65"/>
      <c r="C198" s="64"/>
      <c r="D198" s="64">
        <f t="shared" si="231"/>
        <v>0</v>
      </c>
      <c r="E198" s="64"/>
      <c r="F198" s="64"/>
      <c r="G198" s="64"/>
      <c r="H198" s="64"/>
      <c r="I198" s="64"/>
      <c r="J198" s="64"/>
      <c r="K198" s="64"/>
      <c r="L198" s="240"/>
      <c r="M198" s="64"/>
      <c r="N198" s="64"/>
      <c r="O198" s="64"/>
      <c r="P198" s="64"/>
      <c r="Q198" s="64"/>
      <c r="R198" s="64"/>
      <c r="S198" s="64"/>
      <c r="T198" s="64"/>
      <c r="U198" s="64"/>
      <c r="V198" s="64"/>
      <c r="W198" s="64"/>
      <c r="X198" s="64"/>
      <c r="Y198" s="64"/>
      <c r="Z198" s="64"/>
      <c r="AA198" s="64"/>
      <c r="AB198" s="64"/>
      <c r="AC198" s="64"/>
      <c r="AD198" s="64"/>
      <c r="AE198" s="64"/>
      <c r="AF198" s="64"/>
      <c r="AG198" s="245"/>
      <c r="AH198" s="64"/>
      <c r="AI198" s="64"/>
      <c r="AJ198" s="64"/>
      <c r="AK198" s="64"/>
      <c r="AL198" s="64"/>
      <c r="AM198" s="64"/>
      <c r="AN198" s="64"/>
      <c r="AO198" s="64"/>
      <c r="AP198" s="64"/>
      <c r="AQ198" s="64"/>
      <c r="AR198" s="64"/>
      <c r="AS198" s="64"/>
      <c r="AT198" s="64"/>
      <c r="AU198" s="64"/>
      <c r="AV198" s="64"/>
      <c r="AW198" s="64"/>
      <c r="AX198" s="64"/>
      <c r="AY198" s="64"/>
      <c r="AZ198" s="64"/>
      <c r="BA198" s="64"/>
      <c r="BB198" s="58" t="s">
        <v>231</v>
      </c>
      <c r="BC198" s="63"/>
      <c r="BD198" s="63"/>
      <c r="BE198" s="43">
        <v>2016</v>
      </c>
      <c r="BF198" s="62"/>
      <c r="BG198" s="62"/>
    </row>
    <row r="199" spans="1:59" s="56" customFormat="1" ht="22.2" customHeight="1">
      <c r="A199" s="347" t="s">
        <v>114</v>
      </c>
      <c r="B199" s="60" t="s">
        <v>481</v>
      </c>
      <c r="C199" s="59"/>
      <c r="D199" s="59">
        <f t="shared" si="231"/>
        <v>0</v>
      </c>
      <c r="E199" s="59">
        <f t="shared" ref="E199:K199" si="235">SUM(E200:E201)</f>
        <v>0</v>
      </c>
      <c r="F199" s="59">
        <f t="shared" si="235"/>
        <v>0</v>
      </c>
      <c r="G199" s="59">
        <f t="shared" si="235"/>
        <v>0</v>
      </c>
      <c r="H199" s="59">
        <f t="shared" si="235"/>
        <v>0</v>
      </c>
      <c r="I199" s="59">
        <f t="shared" si="235"/>
        <v>0</v>
      </c>
      <c r="J199" s="59">
        <f t="shared" si="235"/>
        <v>0</v>
      </c>
      <c r="K199" s="59">
        <f t="shared" si="235"/>
        <v>0</v>
      </c>
      <c r="L199" s="240"/>
      <c r="M199" s="59">
        <f t="shared" ref="M199:AF199" si="236">SUM(M200:M201)</f>
        <v>0</v>
      </c>
      <c r="N199" s="59">
        <f t="shared" si="236"/>
        <v>0</v>
      </c>
      <c r="O199" s="59">
        <f t="shared" si="236"/>
        <v>0</v>
      </c>
      <c r="P199" s="59">
        <f t="shared" si="236"/>
        <v>0</v>
      </c>
      <c r="Q199" s="59">
        <f t="shared" si="236"/>
        <v>0</v>
      </c>
      <c r="R199" s="59">
        <f t="shared" si="236"/>
        <v>0</v>
      </c>
      <c r="S199" s="59">
        <f t="shared" si="236"/>
        <v>0</v>
      </c>
      <c r="T199" s="59">
        <f t="shared" si="236"/>
        <v>0</v>
      </c>
      <c r="U199" s="59">
        <f t="shared" si="236"/>
        <v>0</v>
      </c>
      <c r="V199" s="59">
        <f t="shared" si="236"/>
        <v>0</v>
      </c>
      <c r="W199" s="59">
        <f t="shared" si="236"/>
        <v>0</v>
      </c>
      <c r="X199" s="59">
        <f t="shared" si="236"/>
        <v>0</v>
      </c>
      <c r="Y199" s="59">
        <f t="shared" si="236"/>
        <v>0</v>
      </c>
      <c r="Z199" s="59">
        <f t="shared" si="236"/>
        <v>0</v>
      </c>
      <c r="AA199" s="59">
        <f t="shared" si="236"/>
        <v>0</v>
      </c>
      <c r="AB199" s="59">
        <f t="shared" si="236"/>
        <v>0</v>
      </c>
      <c r="AC199" s="59">
        <f t="shared" si="236"/>
        <v>0</v>
      </c>
      <c r="AD199" s="59">
        <f t="shared" si="236"/>
        <v>0</v>
      </c>
      <c r="AE199" s="59">
        <f t="shared" si="236"/>
        <v>0</v>
      </c>
      <c r="AF199" s="59">
        <f t="shared" si="236"/>
        <v>0</v>
      </c>
      <c r="AG199" s="245"/>
      <c r="AH199" s="59">
        <f t="shared" ref="AH199:BA199" si="237">SUM(AH200:AH201)</f>
        <v>0</v>
      </c>
      <c r="AI199" s="59">
        <f t="shared" si="237"/>
        <v>0</v>
      </c>
      <c r="AJ199" s="59">
        <f t="shared" si="237"/>
        <v>0</v>
      </c>
      <c r="AK199" s="59">
        <f t="shared" si="237"/>
        <v>0</v>
      </c>
      <c r="AL199" s="59">
        <f t="shared" si="237"/>
        <v>0</v>
      </c>
      <c r="AM199" s="59">
        <f t="shared" si="237"/>
        <v>0</v>
      </c>
      <c r="AN199" s="59">
        <f t="shared" si="237"/>
        <v>0</v>
      </c>
      <c r="AO199" s="59">
        <f t="shared" si="237"/>
        <v>0</v>
      </c>
      <c r="AP199" s="59">
        <f t="shared" si="237"/>
        <v>0</v>
      </c>
      <c r="AQ199" s="59">
        <f t="shared" si="237"/>
        <v>0</v>
      </c>
      <c r="AR199" s="59">
        <f t="shared" si="237"/>
        <v>0</v>
      </c>
      <c r="AS199" s="59">
        <f t="shared" si="237"/>
        <v>0</v>
      </c>
      <c r="AT199" s="59">
        <f t="shared" si="237"/>
        <v>0</v>
      </c>
      <c r="AU199" s="59">
        <f t="shared" si="237"/>
        <v>0</v>
      </c>
      <c r="AV199" s="59">
        <f t="shared" si="237"/>
        <v>0</v>
      </c>
      <c r="AW199" s="59">
        <f t="shared" si="237"/>
        <v>0</v>
      </c>
      <c r="AX199" s="59">
        <f t="shared" si="237"/>
        <v>0</v>
      </c>
      <c r="AY199" s="59">
        <f t="shared" si="237"/>
        <v>0</v>
      </c>
      <c r="AZ199" s="59">
        <f t="shared" si="237"/>
        <v>0</v>
      </c>
      <c r="BA199" s="59">
        <f t="shared" si="237"/>
        <v>0</v>
      </c>
      <c r="BB199" s="58" t="s">
        <v>231</v>
      </c>
      <c r="BC199" s="57"/>
      <c r="BD199" s="57"/>
      <c r="BE199" s="43">
        <v>2016</v>
      </c>
      <c r="BF199" s="54"/>
      <c r="BG199" s="54"/>
    </row>
    <row r="200" spans="1:59" s="56" customFormat="1" ht="22.2" customHeight="1">
      <c r="A200" s="347" t="s">
        <v>114</v>
      </c>
      <c r="B200" s="60"/>
      <c r="C200" s="59"/>
      <c r="D200" s="59">
        <f t="shared" si="231"/>
        <v>0</v>
      </c>
      <c r="E200" s="59"/>
      <c r="F200" s="59"/>
      <c r="G200" s="59"/>
      <c r="H200" s="59"/>
      <c r="I200" s="59"/>
      <c r="J200" s="59"/>
      <c r="K200" s="59"/>
      <c r="L200" s="240"/>
      <c r="M200" s="59"/>
      <c r="N200" s="59"/>
      <c r="O200" s="59"/>
      <c r="P200" s="59"/>
      <c r="Q200" s="59"/>
      <c r="R200" s="59"/>
      <c r="S200" s="59"/>
      <c r="T200" s="59"/>
      <c r="U200" s="59"/>
      <c r="V200" s="59"/>
      <c r="W200" s="59"/>
      <c r="X200" s="59"/>
      <c r="Y200" s="59"/>
      <c r="Z200" s="59"/>
      <c r="AA200" s="59"/>
      <c r="AB200" s="59"/>
      <c r="AC200" s="59"/>
      <c r="AD200" s="59"/>
      <c r="AE200" s="59"/>
      <c r="AF200" s="59"/>
      <c r="AG200" s="245"/>
      <c r="AH200" s="59"/>
      <c r="AI200" s="59"/>
      <c r="AJ200" s="59"/>
      <c r="AK200" s="59"/>
      <c r="AL200" s="59"/>
      <c r="AM200" s="59"/>
      <c r="AN200" s="59"/>
      <c r="AO200" s="59"/>
      <c r="AP200" s="59"/>
      <c r="AQ200" s="59"/>
      <c r="AR200" s="59"/>
      <c r="AS200" s="59"/>
      <c r="AT200" s="59"/>
      <c r="AU200" s="59"/>
      <c r="AV200" s="59"/>
      <c r="AW200" s="59"/>
      <c r="AX200" s="59"/>
      <c r="AY200" s="59"/>
      <c r="AZ200" s="59"/>
      <c r="BA200" s="59"/>
      <c r="BB200" s="58" t="s">
        <v>231</v>
      </c>
      <c r="BC200" s="57"/>
      <c r="BD200" s="57"/>
      <c r="BE200" s="43">
        <v>2016</v>
      </c>
      <c r="BF200" s="54"/>
      <c r="BG200" s="54"/>
    </row>
    <row r="201" spans="1:59" s="61" customFormat="1" ht="22.2" customHeight="1">
      <c r="A201" s="346" t="s">
        <v>114</v>
      </c>
      <c r="B201" s="65"/>
      <c r="C201" s="64"/>
      <c r="D201" s="64">
        <f t="shared" si="231"/>
        <v>0</v>
      </c>
      <c r="E201" s="64"/>
      <c r="F201" s="64"/>
      <c r="G201" s="64"/>
      <c r="H201" s="64"/>
      <c r="I201" s="64"/>
      <c r="J201" s="64"/>
      <c r="K201" s="64"/>
      <c r="L201" s="240"/>
      <c r="M201" s="64"/>
      <c r="N201" s="64"/>
      <c r="O201" s="64"/>
      <c r="P201" s="64"/>
      <c r="Q201" s="64"/>
      <c r="R201" s="64"/>
      <c r="S201" s="64"/>
      <c r="T201" s="64"/>
      <c r="U201" s="64"/>
      <c r="V201" s="64"/>
      <c r="W201" s="64"/>
      <c r="X201" s="64"/>
      <c r="Y201" s="64"/>
      <c r="Z201" s="64"/>
      <c r="AA201" s="64"/>
      <c r="AB201" s="64"/>
      <c r="AC201" s="64"/>
      <c r="AD201" s="64"/>
      <c r="AE201" s="64"/>
      <c r="AF201" s="64"/>
      <c r="AG201" s="245"/>
      <c r="AH201" s="64"/>
      <c r="AI201" s="64"/>
      <c r="AJ201" s="64"/>
      <c r="AK201" s="64"/>
      <c r="AL201" s="64"/>
      <c r="AM201" s="64"/>
      <c r="AN201" s="64"/>
      <c r="AO201" s="64"/>
      <c r="AP201" s="64"/>
      <c r="AQ201" s="64"/>
      <c r="AR201" s="64"/>
      <c r="AS201" s="64"/>
      <c r="AT201" s="64"/>
      <c r="AU201" s="64"/>
      <c r="AV201" s="64"/>
      <c r="AW201" s="64"/>
      <c r="AX201" s="64"/>
      <c r="AY201" s="64"/>
      <c r="AZ201" s="64"/>
      <c r="BA201" s="64"/>
      <c r="BB201" s="58" t="s">
        <v>231</v>
      </c>
      <c r="BC201" s="63"/>
      <c r="BD201" s="63"/>
      <c r="BE201" s="43">
        <v>2016</v>
      </c>
      <c r="BF201" s="62"/>
      <c r="BG201" s="62"/>
    </row>
    <row r="202" spans="1:59" s="79" customFormat="1" ht="22.2" customHeight="1">
      <c r="A202" s="346" t="s">
        <v>116</v>
      </c>
      <c r="B202" s="210" t="s">
        <v>448</v>
      </c>
      <c r="C202" s="64">
        <f>SUM(C203,C206)</f>
        <v>0</v>
      </c>
      <c r="D202" s="64">
        <f>SUM(D203+D206)</f>
        <v>0</v>
      </c>
      <c r="E202" s="64">
        <f t="shared" ref="E202:K202" si="238">SUM(E203,E206)</f>
        <v>0</v>
      </c>
      <c r="F202" s="64">
        <f t="shared" si="238"/>
        <v>0</v>
      </c>
      <c r="G202" s="64">
        <f t="shared" si="238"/>
        <v>0</v>
      </c>
      <c r="H202" s="64">
        <f t="shared" si="238"/>
        <v>0</v>
      </c>
      <c r="I202" s="64">
        <f t="shared" si="238"/>
        <v>0</v>
      </c>
      <c r="J202" s="64">
        <f t="shared" si="238"/>
        <v>0</v>
      </c>
      <c r="K202" s="64">
        <f t="shared" si="238"/>
        <v>0</v>
      </c>
      <c r="L202" s="240"/>
      <c r="M202" s="64">
        <f t="shared" ref="M202:AF202" si="239">SUM(M203,M206)</f>
        <v>0</v>
      </c>
      <c r="N202" s="64">
        <f t="shared" si="239"/>
        <v>0</v>
      </c>
      <c r="O202" s="64">
        <f t="shared" si="239"/>
        <v>0</v>
      </c>
      <c r="P202" s="64">
        <f t="shared" si="239"/>
        <v>0</v>
      </c>
      <c r="Q202" s="64">
        <f t="shared" si="239"/>
        <v>0</v>
      </c>
      <c r="R202" s="64">
        <f t="shared" si="239"/>
        <v>0</v>
      </c>
      <c r="S202" s="64">
        <f t="shared" si="239"/>
        <v>0</v>
      </c>
      <c r="T202" s="64">
        <f t="shared" si="239"/>
        <v>0</v>
      </c>
      <c r="U202" s="64">
        <f t="shared" si="239"/>
        <v>0</v>
      </c>
      <c r="V202" s="64">
        <f t="shared" si="239"/>
        <v>0</v>
      </c>
      <c r="W202" s="64">
        <f t="shared" si="239"/>
        <v>0</v>
      </c>
      <c r="X202" s="64">
        <f t="shared" si="239"/>
        <v>0</v>
      </c>
      <c r="Y202" s="64">
        <f t="shared" si="239"/>
        <v>0</v>
      </c>
      <c r="Z202" s="64">
        <f t="shared" si="239"/>
        <v>0</v>
      </c>
      <c r="AA202" s="64">
        <f t="shared" si="239"/>
        <v>0</v>
      </c>
      <c r="AB202" s="64">
        <f t="shared" si="239"/>
        <v>0</v>
      </c>
      <c r="AC202" s="64">
        <f t="shared" si="239"/>
        <v>0</v>
      </c>
      <c r="AD202" s="64">
        <f t="shared" si="239"/>
        <v>0</v>
      </c>
      <c r="AE202" s="64">
        <f t="shared" si="239"/>
        <v>0</v>
      </c>
      <c r="AF202" s="64">
        <f t="shared" si="239"/>
        <v>0</v>
      </c>
      <c r="AG202" s="245"/>
      <c r="AH202" s="64">
        <f t="shared" ref="AH202:BA202" si="240">SUM(AH203,AH206)</f>
        <v>0</v>
      </c>
      <c r="AI202" s="64">
        <f t="shared" si="240"/>
        <v>0</v>
      </c>
      <c r="AJ202" s="64">
        <f t="shared" si="240"/>
        <v>0</v>
      </c>
      <c r="AK202" s="64">
        <f t="shared" si="240"/>
        <v>0</v>
      </c>
      <c r="AL202" s="64">
        <f t="shared" si="240"/>
        <v>0</v>
      </c>
      <c r="AM202" s="64">
        <f t="shared" si="240"/>
        <v>0</v>
      </c>
      <c r="AN202" s="64">
        <f t="shared" si="240"/>
        <v>0</v>
      </c>
      <c r="AO202" s="64">
        <f t="shared" si="240"/>
        <v>0</v>
      </c>
      <c r="AP202" s="64">
        <f t="shared" si="240"/>
        <v>0</v>
      </c>
      <c r="AQ202" s="64">
        <f t="shared" si="240"/>
        <v>0</v>
      </c>
      <c r="AR202" s="64">
        <f t="shared" si="240"/>
        <v>0</v>
      </c>
      <c r="AS202" s="64">
        <f t="shared" si="240"/>
        <v>0</v>
      </c>
      <c r="AT202" s="64">
        <f t="shared" si="240"/>
        <v>0</v>
      </c>
      <c r="AU202" s="64">
        <f t="shared" si="240"/>
        <v>0</v>
      </c>
      <c r="AV202" s="64">
        <f t="shared" si="240"/>
        <v>0</v>
      </c>
      <c r="AW202" s="64">
        <f t="shared" si="240"/>
        <v>0</v>
      </c>
      <c r="AX202" s="64">
        <f t="shared" si="240"/>
        <v>0</v>
      </c>
      <c r="AY202" s="64">
        <f t="shared" si="240"/>
        <v>0</v>
      </c>
      <c r="AZ202" s="64">
        <f t="shared" si="240"/>
        <v>0</v>
      </c>
      <c r="BA202" s="64">
        <f t="shared" si="240"/>
        <v>0</v>
      </c>
      <c r="BB202" s="58" t="s">
        <v>231</v>
      </c>
      <c r="BC202" s="63"/>
      <c r="BD202" s="63"/>
      <c r="BE202" s="43">
        <v>2016</v>
      </c>
      <c r="BF202" s="62"/>
      <c r="BG202" s="62"/>
    </row>
    <row r="203" spans="1:59" s="56" customFormat="1" ht="22.2" customHeight="1">
      <c r="A203" s="347" t="s">
        <v>116</v>
      </c>
      <c r="B203" s="60" t="s">
        <v>480</v>
      </c>
      <c r="C203" s="59"/>
      <c r="D203" s="59">
        <f t="shared" ref="D203:D208" si="241">SUM(E203:BA203)</f>
        <v>0</v>
      </c>
      <c r="E203" s="59">
        <f t="shared" ref="E203:K203" si="242">SUM(E204:E205)</f>
        <v>0</v>
      </c>
      <c r="F203" s="59">
        <f t="shared" si="242"/>
        <v>0</v>
      </c>
      <c r="G203" s="59">
        <f t="shared" si="242"/>
        <v>0</v>
      </c>
      <c r="H203" s="59">
        <f t="shared" si="242"/>
        <v>0</v>
      </c>
      <c r="I203" s="59">
        <f t="shared" si="242"/>
        <v>0</v>
      </c>
      <c r="J203" s="59">
        <f t="shared" si="242"/>
        <v>0</v>
      </c>
      <c r="K203" s="59">
        <f t="shared" si="242"/>
        <v>0</v>
      </c>
      <c r="L203" s="240"/>
      <c r="M203" s="59">
        <f t="shared" ref="M203:AF203" si="243">SUM(M204:M205)</f>
        <v>0</v>
      </c>
      <c r="N203" s="59">
        <f t="shared" si="243"/>
        <v>0</v>
      </c>
      <c r="O203" s="59">
        <f t="shared" si="243"/>
        <v>0</v>
      </c>
      <c r="P203" s="59">
        <f t="shared" si="243"/>
        <v>0</v>
      </c>
      <c r="Q203" s="59">
        <f t="shared" si="243"/>
        <v>0</v>
      </c>
      <c r="R203" s="59">
        <f t="shared" si="243"/>
        <v>0</v>
      </c>
      <c r="S203" s="59">
        <f t="shared" si="243"/>
        <v>0</v>
      </c>
      <c r="T203" s="59">
        <f t="shared" si="243"/>
        <v>0</v>
      </c>
      <c r="U203" s="59">
        <f t="shared" si="243"/>
        <v>0</v>
      </c>
      <c r="V203" s="59">
        <f t="shared" si="243"/>
        <v>0</v>
      </c>
      <c r="W203" s="59">
        <f t="shared" si="243"/>
        <v>0</v>
      </c>
      <c r="X203" s="59">
        <f t="shared" si="243"/>
        <v>0</v>
      </c>
      <c r="Y203" s="59">
        <f t="shared" si="243"/>
        <v>0</v>
      </c>
      <c r="Z203" s="59">
        <f t="shared" si="243"/>
        <v>0</v>
      </c>
      <c r="AA203" s="59">
        <f t="shared" si="243"/>
        <v>0</v>
      </c>
      <c r="AB203" s="59">
        <f t="shared" si="243"/>
        <v>0</v>
      </c>
      <c r="AC203" s="59">
        <f t="shared" si="243"/>
        <v>0</v>
      </c>
      <c r="AD203" s="59">
        <f t="shared" si="243"/>
        <v>0</v>
      </c>
      <c r="AE203" s="59">
        <f t="shared" si="243"/>
        <v>0</v>
      </c>
      <c r="AF203" s="59">
        <f t="shared" si="243"/>
        <v>0</v>
      </c>
      <c r="AG203" s="245"/>
      <c r="AH203" s="59">
        <f t="shared" ref="AH203:BA203" si="244">SUM(AH204:AH205)</f>
        <v>0</v>
      </c>
      <c r="AI203" s="59">
        <f t="shared" si="244"/>
        <v>0</v>
      </c>
      <c r="AJ203" s="59">
        <f t="shared" si="244"/>
        <v>0</v>
      </c>
      <c r="AK203" s="59">
        <f t="shared" si="244"/>
        <v>0</v>
      </c>
      <c r="AL203" s="59">
        <f t="shared" si="244"/>
        <v>0</v>
      </c>
      <c r="AM203" s="59">
        <f t="shared" si="244"/>
        <v>0</v>
      </c>
      <c r="AN203" s="59">
        <f t="shared" si="244"/>
        <v>0</v>
      </c>
      <c r="AO203" s="59">
        <f t="shared" si="244"/>
        <v>0</v>
      </c>
      <c r="AP203" s="59">
        <f t="shared" si="244"/>
        <v>0</v>
      </c>
      <c r="AQ203" s="59">
        <f t="shared" si="244"/>
        <v>0</v>
      </c>
      <c r="AR203" s="59">
        <f t="shared" si="244"/>
        <v>0</v>
      </c>
      <c r="AS203" s="59">
        <f t="shared" si="244"/>
        <v>0</v>
      </c>
      <c r="AT203" s="59">
        <f t="shared" si="244"/>
        <v>0</v>
      </c>
      <c r="AU203" s="59">
        <f t="shared" si="244"/>
        <v>0</v>
      </c>
      <c r="AV203" s="59">
        <f t="shared" si="244"/>
        <v>0</v>
      </c>
      <c r="AW203" s="59">
        <f t="shared" si="244"/>
        <v>0</v>
      </c>
      <c r="AX203" s="59">
        <f t="shared" si="244"/>
        <v>0</v>
      </c>
      <c r="AY203" s="59">
        <f t="shared" si="244"/>
        <v>0</v>
      </c>
      <c r="AZ203" s="59">
        <f t="shared" si="244"/>
        <v>0</v>
      </c>
      <c r="BA203" s="59">
        <f t="shared" si="244"/>
        <v>0</v>
      </c>
      <c r="BB203" s="58" t="s">
        <v>231</v>
      </c>
      <c r="BC203" s="57"/>
      <c r="BD203" s="57"/>
      <c r="BE203" s="43">
        <v>2016</v>
      </c>
      <c r="BF203" s="54"/>
      <c r="BG203" s="54"/>
    </row>
    <row r="204" spans="1:59" s="56" customFormat="1" ht="22.2" customHeight="1">
      <c r="A204" s="347" t="s">
        <v>116</v>
      </c>
      <c r="B204" s="60"/>
      <c r="C204" s="59"/>
      <c r="D204" s="59">
        <f t="shared" si="241"/>
        <v>0</v>
      </c>
      <c r="E204" s="59"/>
      <c r="F204" s="59"/>
      <c r="G204" s="59"/>
      <c r="H204" s="59"/>
      <c r="I204" s="59"/>
      <c r="J204" s="59"/>
      <c r="K204" s="59"/>
      <c r="L204" s="240"/>
      <c r="M204" s="59"/>
      <c r="N204" s="59"/>
      <c r="O204" s="59"/>
      <c r="P204" s="59"/>
      <c r="Q204" s="59"/>
      <c r="R204" s="59"/>
      <c r="S204" s="59"/>
      <c r="T204" s="59"/>
      <c r="U204" s="59"/>
      <c r="V204" s="59"/>
      <c r="W204" s="59"/>
      <c r="X204" s="59"/>
      <c r="Y204" s="59"/>
      <c r="Z204" s="59"/>
      <c r="AA204" s="59"/>
      <c r="AB204" s="59"/>
      <c r="AC204" s="59"/>
      <c r="AD204" s="59"/>
      <c r="AE204" s="59"/>
      <c r="AF204" s="59"/>
      <c r="AG204" s="245"/>
      <c r="AH204" s="59"/>
      <c r="AI204" s="59"/>
      <c r="AJ204" s="59"/>
      <c r="AK204" s="59"/>
      <c r="AL204" s="59"/>
      <c r="AM204" s="59"/>
      <c r="AN204" s="59"/>
      <c r="AO204" s="59"/>
      <c r="AP204" s="59"/>
      <c r="AQ204" s="59"/>
      <c r="AR204" s="59"/>
      <c r="AS204" s="59"/>
      <c r="AT204" s="59"/>
      <c r="AU204" s="59"/>
      <c r="AV204" s="59"/>
      <c r="AW204" s="59"/>
      <c r="AX204" s="59"/>
      <c r="AY204" s="59"/>
      <c r="AZ204" s="59"/>
      <c r="BA204" s="59"/>
      <c r="BB204" s="58" t="s">
        <v>231</v>
      </c>
      <c r="BC204" s="57"/>
      <c r="BD204" s="57"/>
      <c r="BE204" s="43">
        <v>2016</v>
      </c>
      <c r="BF204" s="54"/>
      <c r="BG204" s="54"/>
    </row>
    <row r="205" spans="1:59" s="61" customFormat="1" ht="22.2" customHeight="1">
      <c r="A205" s="346" t="s">
        <v>116</v>
      </c>
      <c r="B205" s="65"/>
      <c r="C205" s="64"/>
      <c r="D205" s="64">
        <f t="shared" si="241"/>
        <v>0</v>
      </c>
      <c r="E205" s="64"/>
      <c r="F205" s="64"/>
      <c r="G205" s="64"/>
      <c r="H205" s="64"/>
      <c r="I205" s="64"/>
      <c r="J205" s="64"/>
      <c r="K205" s="64"/>
      <c r="L205" s="240"/>
      <c r="M205" s="64"/>
      <c r="N205" s="64"/>
      <c r="O205" s="64"/>
      <c r="P205" s="64"/>
      <c r="Q205" s="64"/>
      <c r="R205" s="64"/>
      <c r="S205" s="64"/>
      <c r="T205" s="64"/>
      <c r="U205" s="64"/>
      <c r="V205" s="64"/>
      <c r="W205" s="64"/>
      <c r="X205" s="64"/>
      <c r="Y205" s="64"/>
      <c r="Z205" s="64"/>
      <c r="AA205" s="64"/>
      <c r="AB205" s="64"/>
      <c r="AC205" s="64"/>
      <c r="AD205" s="64"/>
      <c r="AE205" s="64"/>
      <c r="AF205" s="64"/>
      <c r="AG205" s="245"/>
      <c r="AH205" s="64"/>
      <c r="AI205" s="64"/>
      <c r="AJ205" s="64"/>
      <c r="AK205" s="64"/>
      <c r="AL205" s="64"/>
      <c r="AM205" s="64"/>
      <c r="AN205" s="64"/>
      <c r="AO205" s="64"/>
      <c r="AP205" s="64"/>
      <c r="AQ205" s="64"/>
      <c r="AR205" s="64"/>
      <c r="AS205" s="64"/>
      <c r="AT205" s="64"/>
      <c r="AU205" s="64"/>
      <c r="AV205" s="64"/>
      <c r="AW205" s="64"/>
      <c r="AX205" s="64"/>
      <c r="AY205" s="64"/>
      <c r="AZ205" s="64"/>
      <c r="BA205" s="64"/>
      <c r="BB205" s="58" t="s">
        <v>231</v>
      </c>
      <c r="BC205" s="63"/>
      <c r="BD205" s="63"/>
      <c r="BE205" s="43">
        <v>2016</v>
      </c>
      <c r="BF205" s="62"/>
      <c r="BG205" s="62"/>
    </row>
    <row r="206" spans="1:59" s="56" customFormat="1" ht="22.2" customHeight="1">
      <c r="A206" s="347" t="s">
        <v>116</v>
      </c>
      <c r="B206" s="60" t="s">
        <v>481</v>
      </c>
      <c r="C206" s="59"/>
      <c r="D206" s="59">
        <f t="shared" si="241"/>
        <v>0</v>
      </c>
      <c r="E206" s="59">
        <f t="shared" ref="E206:K206" si="245">SUM(E207:E208)</f>
        <v>0</v>
      </c>
      <c r="F206" s="59">
        <f t="shared" si="245"/>
        <v>0</v>
      </c>
      <c r="G206" s="59">
        <f t="shared" si="245"/>
        <v>0</v>
      </c>
      <c r="H206" s="59">
        <f t="shared" si="245"/>
        <v>0</v>
      </c>
      <c r="I206" s="59">
        <f t="shared" si="245"/>
        <v>0</v>
      </c>
      <c r="J206" s="59">
        <f t="shared" si="245"/>
        <v>0</v>
      </c>
      <c r="K206" s="59">
        <f t="shared" si="245"/>
        <v>0</v>
      </c>
      <c r="L206" s="240"/>
      <c r="M206" s="59">
        <f t="shared" ref="M206:AF206" si="246">SUM(M207:M208)</f>
        <v>0</v>
      </c>
      <c r="N206" s="59">
        <f t="shared" si="246"/>
        <v>0</v>
      </c>
      <c r="O206" s="59">
        <f t="shared" si="246"/>
        <v>0</v>
      </c>
      <c r="P206" s="59">
        <f t="shared" si="246"/>
        <v>0</v>
      </c>
      <c r="Q206" s="59">
        <f t="shared" si="246"/>
        <v>0</v>
      </c>
      <c r="R206" s="59">
        <f t="shared" si="246"/>
        <v>0</v>
      </c>
      <c r="S206" s="59">
        <f t="shared" si="246"/>
        <v>0</v>
      </c>
      <c r="T206" s="59">
        <f t="shared" si="246"/>
        <v>0</v>
      </c>
      <c r="U206" s="59">
        <f t="shared" si="246"/>
        <v>0</v>
      </c>
      <c r="V206" s="59">
        <f t="shared" si="246"/>
        <v>0</v>
      </c>
      <c r="W206" s="59">
        <f t="shared" si="246"/>
        <v>0</v>
      </c>
      <c r="X206" s="59">
        <f t="shared" si="246"/>
        <v>0</v>
      </c>
      <c r="Y206" s="59">
        <f t="shared" si="246"/>
        <v>0</v>
      </c>
      <c r="Z206" s="59">
        <f t="shared" si="246"/>
        <v>0</v>
      </c>
      <c r="AA206" s="59">
        <f t="shared" si="246"/>
        <v>0</v>
      </c>
      <c r="AB206" s="59">
        <f t="shared" si="246"/>
        <v>0</v>
      </c>
      <c r="AC206" s="59">
        <f t="shared" si="246"/>
        <v>0</v>
      </c>
      <c r="AD206" s="59">
        <f t="shared" si="246"/>
        <v>0</v>
      </c>
      <c r="AE206" s="59">
        <f t="shared" si="246"/>
        <v>0</v>
      </c>
      <c r="AF206" s="59">
        <f t="shared" si="246"/>
        <v>0</v>
      </c>
      <c r="AG206" s="245"/>
      <c r="AH206" s="59">
        <f t="shared" ref="AH206:BA206" si="247">SUM(AH207:AH208)</f>
        <v>0</v>
      </c>
      <c r="AI206" s="59">
        <f t="shared" si="247"/>
        <v>0</v>
      </c>
      <c r="AJ206" s="59">
        <f t="shared" si="247"/>
        <v>0</v>
      </c>
      <c r="AK206" s="59">
        <f t="shared" si="247"/>
        <v>0</v>
      </c>
      <c r="AL206" s="59">
        <f t="shared" si="247"/>
        <v>0</v>
      </c>
      <c r="AM206" s="59">
        <f t="shared" si="247"/>
        <v>0</v>
      </c>
      <c r="AN206" s="59">
        <f t="shared" si="247"/>
        <v>0</v>
      </c>
      <c r="AO206" s="59">
        <f t="shared" si="247"/>
        <v>0</v>
      </c>
      <c r="AP206" s="59">
        <f t="shared" si="247"/>
        <v>0</v>
      </c>
      <c r="AQ206" s="59">
        <f t="shared" si="247"/>
        <v>0</v>
      </c>
      <c r="AR206" s="59">
        <f t="shared" si="247"/>
        <v>0</v>
      </c>
      <c r="AS206" s="59">
        <f t="shared" si="247"/>
        <v>0</v>
      </c>
      <c r="AT206" s="59">
        <f t="shared" si="247"/>
        <v>0</v>
      </c>
      <c r="AU206" s="59">
        <f t="shared" si="247"/>
        <v>0</v>
      </c>
      <c r="AV206" s="59">
        <f t="shared" si="247"/>
        <v>0</v>
      </c>
      <c r="AW206" s="59">
        <f t="shared" si="247"/>
        <v>0</v>
      </c>
      <c r="AX206" s="59">
        <f t="shared" si="247"/>
        <v>0</v>
      </c>
      <c r="AY206" s="59">
        <f t="shared" si="247"/>
        <v>0</v>
      </c>
      <c r="AZ206" s="59">
        <f t="shared" si="247"/>
        <v>0</v>
      </c>
      <c r="BA206" s="59">
        <f t="shared" si="247"/>
        <v>0</v>
      </c>
      <c r="BB206" s="58" t="s">
        <v>231</v>
      </c>
      <c r="BC206" s="57"/>
      <c r="BD206" s="57"/>
      <c r="BE206" s="43">
        <v>2016</v>
      </c>
      <c r="BF206" s="54"/>
      <c r="BG206" s="54"/>
    </row>
    <row r="207" spans="1:59" s="56" customFormat="1" ht="22.2" customHeight="1">
      <c r="A207" s="347" t="s">
        <v>116</v>
      </c>
      <c r="B207" s="60"/>
      <c r="C207" s="59"/>
      <c r="D207" s="59">
        <f t="shared" si="241"/>
        <v>0</v>
      </c>
      <c r="E207" s="59"/>
      <c r="F207" s="59"/>
      <c r="G207" s="59"/>
      <c r="H207" s="59"/>
      <c r="I207" s="59"/>
      <c r="J207" s="59"/>
      <c r="K207" s="59"/>
      <c r="L207" s="240"/>
      <c r="M207" s="59"/>
      <c r="N207" s="59"/>
      <c r="O207" s="59"/>
      <c r="P207" s="59"/>
      <c r="Q207" s="59"/>
      <c r="R207" s="59"/>
      <c r="S207" s="59"/>
      <c r="T207" s="59"/>
      <c r="U207" s="59"/>
      <c r="V207" s="59"/>
      <c r="W207" s="59"/>
      <c r="X207" s="59"/>
      <c r="Y207" s="59"/>
      <c r="Z207" s="59"/>
      <c r="AA207" s="59"/>
      <c r="AB207" s="59"/>
      <c r="AC207" s="59"/>
      <c r="AD207" s="59"/>
      <c r="AE207" s="59"/>
      <c r="AF207" s="59"/>
      <c r="AG207" s="245"/>
      <c r="AH207" s="59"/>
      <c r="AI207" s="59"/>
      <c r="AJ207" s="59"/>
      <c r="AK207" s="59"/>
      <c r="AL207" s="59"/>
      <c r="AM207" s="59"/>
      <c r="AN207" s="59"/>
      <c r="AO207" s="59"/>
      <c r="AP207" s="59"/>
      <c r="AQ207" s="59"/>
      <c r="AR207" s="59"/>
      <c r="AS207" s="59"/>
      <c r="AT207" s="59"/>
      <c r="AU207" s="59"/>
      <c r="AV207" s="59"/>
      <c r="AW207" s="59"/>
      <c r="AX207" s="59"/>
      <c r="AY207" s="59"/>
      <c r="AZ207" s="59"/>
      <c r="BA207" s="59"/>
      <c r="BB207" s="58" t="s">
        <v>231</v>
      </c>
      <c r="BC207" s="57"/>
      <c r="BD207" s="57"/>
      <c r="BE207" s="43">
        <v>2016</v>
      </c>
      <c r="BF207" s="54"/>
      <c r="BG207" s="54"/>
    </row>
    <row r="208" spans="1:59" s="61" customFormat="1" ht="22.2" customHeight="1">
      <c r="A208" s="346" t="s">
        <v>116</v>
      </c>
      <c r="B208" s="65"/>
      <c r="C208" s="64"/>
      <c r="D208" s="64">
        <f t="shared" si="241"/>
        <v>0</v>
      </c>
      <c r="E208" s="64"/>
      <c r="F208" s="64"/>
      <c r="G208" s="64"/>
      <c r="H208" s="64"/>
      <c r="I208" s="64"/>
      <c r="J208" s="64"/>
      <c r="K208" s="64"/>
      <c r="L208" s="240"/>
      <c r="M208" s="64"/>
      <c r="N208" s="64"/>
      <c r="O208" s="64"/>
      <c r="P208" s="64"/>
      <c r="Q208" s="64"/>
      <c r="R208" s="64"/>
      <c r="S208" s="64"/>
      <c r="T208" s="64"/>
      <c r="U208" s="64"/>
      <c r="V208" s="64"/>
      <c r="W208" s="64"/>
      <c r="X208" s="64"/>
      <c r="Y208" s="64"/>
      <c r="Z208" s="64"/>
      <c r="AA208" s="64"/>
      <c r="AB208" s="64"/>
      <c r="AC208" s="64"/>
      <c r="AD208" s="64"/>
      <c r="AE208" s="64"/>
      <c r="AF208" s="64"/>
      <c r="AG208" s="245"/>
      <c r="AH208" s="64"/>
      <c r="AI208" s="64"/>
      <c r="AJ208" s="64"/>
      <c r="AK208" s="64"/>
      <c r="AL208" s="64"/>
      <c r="AM208" s="64"/>
      <c r="AN208" s="64"/>
      <c r="AO208" s="64"/>
      <c r="AP208" s="64"/>
      <c r="AQ208" s="64"/>
      <c r="AR208" s="64"/>
      <c r="AS208" s="64"/>
      <c r="AT208" s="64"/>
      <c r="AU208" s="64"/>
      <c r="AV208" s="64"/>
      <c r="AW208" s="64"/>
      <c r="AX208" s="64"/>
      <c r="AY208" s="64"/>
      <c r="AZ208" s="64"/>
      <c r="BA208" s="64"/>
      <c r="BB208" s="58" t="s">
        <v>231</v>
      </c>
      <c r="BC208" s="63"/>
      <c r="BD208" s="63"/>
      <c r="BE208" s="43">
        <v>2016</v>
      </c>
      <c r="BF208" s="62"/>
      <c r="BG208" s="62"/>
    </row>
    <row r="209" spans="1:59" s="79" customFormat="1" ht="22.2" customHeight="1">
      <c r="A209" s="346" t="s">
        <v>79</v>
      </c>
      <c r="B209" s="210" t="s">
        <v>495</v>
      </c>
      <c r="C209" s="64">
        <f>SUM(C210:C212)</f>
        <v>0</v>
      </c>
      <c r="D209" s="64">
        <f>D210</f>
        <v>0</v>
      </c>
      <c r="E209" s="64">
        <f t="shared" ref="E209:BA209" si="248">E210</f>
        <v>0</v>
      </c>
      <c r="F209" s="64">
        <f t="shared" si="248"/>
        <v>0</v>
      </c>
      <c r="G209" s="64">
        <f t="shared" si="248"/>
        <v>0</v>
      </c>
      <c r="H209" s="64">
        <f t="shared" si="248"/>
        <v>0</v>
      </c>
      <c r="I209" s="64">
        <f t="shared" si="248"/>
        <v>0</v>
      </c>
      <c r="J209" s="64">
        <f t="shared" si="248"/>
        <v>0</v>
      </c>
      <c r="K209" s="64">
        <f t="shared" si="248"/>
        <v>0</v>
      </c>
      <c r="L209" s="64">
        <f t="shared" si="248"/>
        <v>0</v>
      </c>
      <c r="M209" s="64">
        <f t="shared" si="248"/>
        <v>0</v>
      </c>
      <c r="N209" s="64">
        <f t="shared" si="248"/>
        <v>0</v>
      </c>
      <c r="O209" s="64">
        <f t="shared" si="248"/>
        <v>0</v>
      </c>
      <c r="P209" s="64">
        <f t="shared" si="248"/>
        <v>0</v>
      </c>
      <c r="Q209" s="64">
        <f t="shared" si="248"/>
        <v>0</v>
      </c>
      <c r="R209" s="64">
        <f t="shared" si="248"/>
        <v>0</v>
      </c>
      <c r="S209" s="64">
        <f t="shared" si="248"/>
        <v>0</v>
      </c>
      <c r="T209" s="64">
        <f t="shared" si="248"/>
        <v>0</v>
      </c>
      <c r="U209" s="64">
        <f t="shared" si="248"/>
        <v>0</v>
      </c>
      <c r="V209" s="64">
        <f t="shared" si="248"/>
        <v>0</v>
      </c>
      <c r="W209" s="64">
        <f t="shared" si="248"/>
        <v>0</v>
      </c>
      <c r="X209" s="64">
        <f t="shared" si="248"/>
        <v>0</v>
      </c>
      <c r="Y209" s="64">
        <f t="shared" si="248"/>
        <v>0</v>
      </c>
      <c r="Z209" s="64">
        <f t="shared" si="248"/>
        <v>0</v>
      </c>
      <c r="AA209" s="64">
        <f t="shared" si="248"/>
        <v>0</v>
      </c>
      <c r="AB209" s="64">
        <f t="shared" si="248"/>
        <v>0</v>
      </c>
      <c r="AC209" s="64">
        <f t="shared" si="248"/>
        <v>0</v>
      </c>
      <c r="AD209" s="64">
        <f t="shared" si="248"/>
        <v>0</v>
      </c>
      <c r="AE209" s="64">
        <f t="shared" si="248"/>
        <v>0</v>
      </c>
      <c r="AF209" s="64">
        <f t="shared" si="248"/>
        <v>0</v>
      </c>
      <c r="AG209" s="64">
        <f t="shared" si="248"/>
        <v>0</v>
      </c>
      <c r="AH209" s="64">
        <f t="shared" si="248"/>
        <v>0</v>
      </c>
      <c r="AI209" s="64">
        <f t="shared" si="248"/>
        <v>0</v>
      </c>
      <c r="AJ209" s="64">
        <f t="shared" si="248"/>
        <v>0</v>
      </c>
      <c r="AK209" s="64">
        <f t="shared" si="248"/>
        <v>0</v>
      </c>
      <c r="AL209" s="64">
        <f t="shared" si="248"/>
        <v>0</v>
      </c>
      <c r="AM209" s="64">
        <f t="shared" si="248"/>
        <v>0</v>
      </c>
      <c r="AN209" s="64">
        <f t="shared" si="248"/>
        <v>0</v>
      </c>
      <c r="AO209" s="64">
        <f t="shared" si="248"/>
        <v>0</v>
      </c>
      <c r="AP209" s="64">
        <f t="shared" si="248"/>
        <v>0</v>
      </c>
      <c r="AQ209" s="64">
        <f t="shared" si="248"/>
        <v>0</v>
      </c>
      <c r="AR209" s="64">
        <f t="shared" si="248"/>
        <v>0</v>
      </c>
      <c r="AS209" s="64">
        <f t="shared" si="248"/>
        <v>0</v>
      </c>
      <c r="AT209" s="64">
        <f t="shared" si="248"/>
        <v>0</v>
      </c>
      <c r="AU209" s="64">
        <f t="shared" si="248"/>
        <v>0</v>
      </c>
      <c r="AV209" s="64">
        <f t="shared" si="248"/>
        <v>0</v>
      </c>
      <c r="AW209" s="64">
        <f t="shared" si="248"/>
        <v>0</v>
      </c>
      <c r="AX209" s="64">
        <f t="shared" si="248"/>
        <v>0</v>
      </c>
      <c r="AY209" s="64">
        <f t="shared" si="248"/>
        <v>0</v>
      </c>
      <c r="AZ209" s="64">
        <f t="shared" si="248"/>
        <v>0</v>
      </c>
      <c r="BA209" s="64">
        <f t="shared" si="248"/>
        <v>0</v>
      </c>
      <c r="BB209" s="58" t="s">
        <v>231</v>
      </c>
      <c r="BC209" s="63"/>
      <c r="BD209" s="63"/>
      <c r="BE209" s="85">
        <v>2016</v>
      </c>
      <c r="BF209" s="63"/>
      <c r="BG209" s="63"/>
    </row>
    <row r="210" spans="1:59" s="77" customFormat="1" ht="22.2" customHeight="1">
      <c r="A210" s="347" t="s">
        <v>79</v>
      </c>
      <c r="B210" s="65" t="s">
        <v>481</v>
      </c>
      <c r="C210" s="59"/>
      <c r="D210" s="59">
        <f>SUM(E210:BA210)</f>
        <v>0</v>
      </c>
      <c r="E210" s="59">
        <f>SUM(E211:E212)</f>
        <v>0</v>
      </c>
      <c r="F210" s="59">
        <f t="shared" ref="F210:BA210" si="249">SUM(F211:F212)</f>
        <v>0</v>
      </c>
      <c r="G210" s="59">
        <f t="shared" si="249"/>
        <v>0</v>
      </c>
      <c r="H210" s="59">
        <f t="shared" si="249"/>
        <v>0</v>
      </c>
      <c r="I210" s="59">
        <f t="shared" si="249"/>
        <v>0</v>
      </c>
      <c r="J210" s="59">
        <f t="shared" si="249"/>
        <v>0</v>
      </c>
      <c r="K210" s="59">
        <f t="shared" si="249"/>
        <v>0</v>
      </c>
      <c r="L210" s="59">
        <f t="shared" si="249"/>
        <v>0</v>
      </c>
      <c r="M210" s="59">
        <f t="shared" si="249"/>
        <v>0</v>
      </c>
      <c r="N210" s="59">
        <f t="shared" si="249"/>
        <v>0</v>
      </c>
      <c r="O210" s="59">
        <f t="shared" si="249"/>
        <v>0</v>
      </c>
      <c r="P210" s="59">
        <f t="shared" si="249"/>
        <v>0</v>
      </c>
      <c r="Q210" s="59">
        <f t="shared" si="249"/>
        <v>0</v>
      </c>
      <c r="R210" s="59">
        <f t="shared" si="249"/>
        <v>0</v>
      </c>
      <c r="S210" s="59">
        <f t="shared" si="249"/>
        <v>0</v>
      </c>
      <c r="T210" s="59">
        <f t="shared" si="249"/>
        <v>0</v>
      </c>
      <c r="U210" s="59">
        <f t="shared" si="249"/>
        <v>0</v>
      </c>
      <c r="V210" s="59">
        <f t="shared" si="249"/>
        <v>0</v>
      </c>
      <c r="W210" s="59">
        <f t="shared" si="249"/>
        <v>0</v>
      </c>
      <c r="X210" s="59">
        <f t="shared" si="249"/>
        <v>0</v>
      </c>
      <c r="Y210" s="59">
        <f t="shared" si="249"/>
        <v>0</v>
      </c>
      <c r="Z210" s="59">
        <f t="shared" si="249"/>
        <v>0</v>
      </c>
      <c r="AA210" s="59">
        <f t="shared" si="249"/>
        <v>0</v>
      </c>
      <c r="AB210" s="59">
        <f t="shared" si="249"/>
        <v>0</v>
      </c>
      <c r="AC210" s="59">
        <f t="shared" si="249"/>
        <v>0</v>
      </c>
      <c r="AD210" s="59">
        <f t="shared" si="249"/>
        <v>0</v>
      </c>
      <c r="AE210" s="59">
        <f t="shared" si="249"/>
        <v>0</v>
      </c>
      <c r="AF210" s="59">
        <f t="shared" si="249"/>
        <v>0</v>
      </c>
      <c r="AG210" s="59">
        <f t="shared" si="249"/>
        <v>0</v>
      </c>
      <c r="AH210" s="59">
        <f t="shared" si="249"/>
        <v>0</v>
      </c>
      <c r="AI210" s="59">
        <f t="shared" si="249"/>
        <v>0</v>
      </c>
      <c r="AJ210" s="59">
        <f t="shared" si="249"/>
        <v>0</v>
      </c>
      <c r="AK210" s="59">
        <f t="shared" si="249"/>
        <v>0</v>
      </c>
      <c r="AL210" s="59">
        <f t="shared" si="249"/>
        <v>0</v>
      </c>
      <c r="AM210" s="59">
        <f t="shared" si="249"/>
        <v>0</v>
      </c>
      <c r="AN210" s="59">
        <f t="shared" si="249"/>
        <v>0</v>
      </c>
      <c r="AO210" s="59">
        <f t="shared" si="249"/>
        <v>0</v>
      </c>
      <c r="AP210" s="59">
        <f t="shared" si="249"/>
        <v>0</v>
      </c>
      <c r="AQ210" s="59">
        <f t="shared" si="249"/>
        <v>0</v>
      </c>
      <c r="AR210" s="59">
        <f t="shared" si="249"/>
        <v>0</v>
      </c>
      <c r="AS210" s="59">
        <f t="shared" si="249"/>
        <v>0</v>
      </c>
      <c r="AT210" s="59">
        <f t="shared" si="249"/>
        <v>0</v>
      </c>
      <c r="AU210" s="59">
        <f t="shared" si="249"/>
        <v>0</v>
      </c>
      <c r="AV210" s="59">
        <f t="shared" si="249"/>
        <v>0</v>
      </c>
      <c r="AW210" s="59">
        <f t="shared" si="249"/>
        <v>0</v>
      </c>
      <c r="AX210" s="59">
        <f t="shared" si="249"/>
        <v>0</v>
      </c>
      <c r="AY210" s="59">
        <f t="shared" si="249"/>
        <v>0</v>
      </c>
      <c r="AZ210" s="59">
        <f t="shared" si="249"/>
        <v>0</v>
      </c>
      <c r="BA210" s="59">
        <f t="shared" si="249"/>
        <v>0</v>
      </c>
      <c r="BB210" s="58" t="s">
        <v>231</v>
      </c>
      <c r="BC210" s="57"/>
      <c r="BD210" s="57"/>
      <c r="BE210" s="85">
        <v>2016</v>
      </c>
      <c r="BF210" s="57"/>
      <c r="BG210" s="57"/>
    </row>
    <row r="211" spans="1:59" s="77" customFormat="1" ht="22.2" customHeight="1">
      <c r="A211" s="347" t="s">
        <v>79</v>
      </c>
      <c r="B211" s="60"/>
      <c r="C211" s="59"/>
      <c r="D211" s="59">
        <f>SUM(E211:BA211)</f>
        <v>0</v>
      </c>
      <c r="E211" s="59"/>
      <c r="F211" s="59"/>
      <c r="G211" s="59"/>
      <c r="H211" s="59"/>
      <c r="I211" s="59"/>
      <c r="J211" s="59"/>
      <c r="K211" s="59"/>
      <c r="L211" s="240"/>
      <c r="M211" s="59"/>
      <c r="N211" s="59"/>
      <c r="O211" s="59"/>
      <c r="P211" s="59"/>
      <c r="Q211" s="59"/>
      <c r="R211" s="59"/>
      <c r="S211" s="59"/>
      <c r="T211" s="59"/>
      <c r="U211" s="59"/>
      <c r="V211" s="59"/>
      <c r="W211" s="59"/>
      <c r="X211" s="59"/>
      <c r="Y211" s="59"/>
      <c r="Z211" s="59"/>
      <c r="AA211" s="59"/>
      <c r="AB211" s="59"/>
      <c r="AC211" s="59"/>
      <c r="AD211" s="59"/>
      <c r="AE211" s="59"/>
      <c r="AF211" s="59"/>
      <c r="AG211" s="245"/>
      <c r="AH211" s="59"/>
      <c r="AI211" s="59"/>
      <c r="AJ211" s="59"/>
      <c r="AK211" s="59"/>
      <c r="AL211" s="59"/>
      <c r="AM211" s="59"/>
      <c r="AN211" s="59"/>
      <c r="AO211" s="59"/>
      <c r="AP211" s="59"/>
      <c r="AQ211" s="59"/>
      <c r="AR211" s="59"/>
      <c r="AS211" s="59"/>
      <c r="AT211" s="59"/>
      <c r="AU211" s="59"/>
      <c r="AV211" s="59"/>
      <c r="AW211" s="59"/>
      <c r="AX211" s="59"/>
      <c r="AY211" s="59"/>
      <c r="AZ211" s="59"/>
      <c r="BA211" s="59"/>
      <c r="BB211" s="58" t="s">
        <v>231</v>
      </c>
      <c r="BC211" s="57"/>
      <c r="BD211" s="57"/>
      <c r="BE211" s="85">
        <v>2016</v>
      </c>
      <c r="BF211" s="57"/>
      <c r="BG211" s="57"/>
    </row>
    <row r="212" spans="1:59" s="77" customFormat="1" ht="22.2" customHeight="1">
      <c r="A212" s="347" t="s">
        <v>79</v>
      </c>
      <c r="B212" s="60"/>
      <c r="C212" s="59"/>
      <c r="D212" s="59">
        <f>SUM(E212:BA212)</f>
        <v>0</v>
      </c>
      <c r="E212" s="59"/>
      <c r="F212" s="59"/>
      <c r="G212" s="59"/>
      <c r="H212" s="59"/>
      <c r="I212" s="59"/>
      <c r="J212" s="59"/>
      <c r="K212" s="59"/>
      <c r="L212" s="240"/>
      <c r="M212" s="59"/>
      <c r="N212" s="59"/>
      <c r="O212" s="59"/>
      <c r="P212" s="59"/>
      <c r="Q212" s="59"/>
      <c r="R212" s="59"/>
      <c r="S212" s="59"/>
      <c r="T212" s="59"/>
      <c r="U212" s="59"/>
      <c r="V212" s="59"/>
      <c r="W212" s="59"/>
      <c r="X212" s="59"/>
      <c r="Y212" s="59"/>
      <c r="Z212" s="59"/>
      <c r="AA212" s="59"/>
      <c r="AB212" s="59"/>
      <c r="AC212" s="59"/>
      <c r="AD212" s="59"/>
      <c r="AE212" s="59"/>
      <c r="AF212" s="59"/>
      <c r="AG212" s="245"/>
      <c r="AH212" s="59"/>
      <c r="AI212" s="59"/>
      <c r="AJ212" s="59"/>
      <c r="AK212" s="59"/>
      <c r="AL212" s="59"/>
      <c r="AM212" s="59"/>
      <c r="AN212" s="59"/>
      <c r="AO212" s="59"/>
      <c r="AP212" s="59"/>
      <c r="AQ212" s="59"/>
      <c r="AR212" s="59"/>
      <c r="AS212" s="59"/>
      <c r="AT212" s="59"/>
      <c r="AU212" s="59"/>
      <c r="AV212" s="59"/>
      <c r="AW212" s="59"/>
      <c r="AX212" s="59"/>
      <c r="AY212" s="59"/>
      <c r="AZ212" s="59"/>
      <c r="BA212" s="59"/>
      <c r="BB212" s="58" t="s">
        <v>231</v>
      </c>
      <c r="BC212" s="57"/>
      <c r="BD212" s="57"/>
      <c r="BE212" s="85">
        <v>2016</v>
      </c>
      <c r="BF212" s="57"/>
      <c r="BG212" s="57"/>
    </row>
    <row r="213" spans="1:59" s="79" customFormat="1" ht="22.2" customHeight="1">
      <c r="A213" s="346" t="s">
        <v>81</v>
      </c>
      <c r="B213" s="210" t="s">
        <v>496</v>
      </c>
      <c r="C213" s="64">
        <f>SUM(C214:C216)</f>
        <v>0</v>
      </c>
      <c r="D213" s="64">
        <f>D214</f>
        <v>0</v>
      </c>
      <c r="E213" s="64">
        <f t="shared" ref="E213:BA213" si="250">E214</f>
        <v>0</v>
      </c>
      <c r="F213" s="64">
        <f t="shared" si="250"/>
        <v>0</v>
      </c>
      <c r="G213" s="64">
        <f t="shared" si="250"/>
        <v>0</v>
      </c>
      <c r="H213" s="64">
        <f t="shared" si="250"/>
        <v>0</v>
      </c>
      <c r="I213" s="64">
        <f t="shared" si="250"/>
        <v>0</v>
      </c>
      <c r="J213" s="64">
        <f t="shared" si="250"/>
        <v>0</v>
      </c>
      <c r="K213" s="64">
        <f t="shared" si="250"/>
        <v>0</v>
      </c>
      <c r="L213" s="64">
        <f t="shared" si="250"/>
        <v>0</v>
      </c>
      <c r="M213" s="64">
        <f t="shared" si="250"/>
        <v>0</v>
      </c>
      <c r="N213" s="64">
        <f t="shared" si="250"/>
        <v>0</v>
      </c>
      <c r="O213" s="64">
        <f t="shared" si="250"/>
        <v>0</v>
      </c>
      <c r="P213" s="64">
        <f t="shared" si="250"/>
        <v>0</v>
      </c>
      <c r="Q213" s="64">
        <f t="shared" si="250"/>
        <v>0</v>
      </c>
      <c r="R213" s="64">
        <f t="shared" si="250"/>
        <v>0</v>
      </c>
      <c r="S213" s="64">
        <f t="shared" si="250"/>
        <v>0</v>
      </c>
      <c r="T213" s="64">
        <f t="shared" si="250"/>
        <v>0</v>
      </c>
      <c r="U213" s="64">
        <f t="shared" si="250"/>
        <v>0</v>
      </c>
      <c r="V213" s="64">
        <f t="shared" si="250"/>
        <v>0</v>
      </c>
      <c r="W213" s="64">
        <f t="shared" si="250"/>
        <v>0</v>
      </c>
      <c r="X213" s="64">
        <f t="shared" si="250"/>
        <v>0</v>
      </c>
      <c r="Y213" s="64">
        <f t="shared" si="250"/>
        <v>0</v>
      </c>
      <c r="Z213" s="64">
        <f t="shared" si="250"/>
        <v>0</v>
      </c>
      <c r="AA213" s="64">
        <f t="shared" si="250"/>
        <v>0</v>
      </c>
      <c r="AB213" s="64">
        <f t="shared" si="250"/>
        <v>0</v>
      </c>
      <c r="AC213" s="64">
        <f t="shared" si="250"/>
        <v>0</v>
      </c>
      <c r="AD213" s="64">
        <f t="shared" si="250"/>
        <v>0</v>
      </c>
      <c r="AE213" s="64">
        <f t="shared" si="250"/>
        <v>0</v>
      </c>
      <c r="AF213" s="64">
        <f t="shared" si="250"/>
        <v>0</v>
      </c>
      <c r="AG213" s="64">
        <f t="shared" si="250"/>
        <v>0</v>
      </c>
      <c r="AH213" s="64">
        <f t="shared" si="250"/>
        <v>0</v>
      </c>
      <c r="AI213" s="64">
        <f t="shared" si="250"/>
        <v>0</v>
      </c>
      <c r="AJ213" s="64">
        <f t="shared" si="250"/>
        <v>0</v>
      </c>
      <c r="AK213" s="64">
        <f t="shared" si="250"/>
        <v>0</v>
      </c>
      <c r="AL213" s="64">
        <f t="shared" si="250"/>
        <v>0</v>
      </c>
      <c r="AM213" s="64">
        <f t="shared" si="250"/>
        <v>0</v>
      </c>
      <c r="AN213" s="64">
        <f t="shared" si="250"/>
        <v>0</v>
      </c>
      <c r="AO213" s="64">
        <f t="shared" si="250"/>
        <v>0</v>
      </c>
      <c r="AP213" s="64">
        <f t="shared" si="250"/>
        <v>0</v>
      </c>
      <c r="AQ213" s="64">
        <f t="shared" si="250"/>
        <v>0</v>
      </c>
      <c r="AR213" s="64">
        <f t="shared" si="250"/>
        <v>0</v>
      </c>
      <c r="AS213" s="64">
        <f t="shared" si="250"/>
        <v>0</v>
      </c>
      <c r="AT213" s="64">
        <f t="shared" si="250"/>
        <v>0</v>
      </c>
      <c r="AU213" s="64">
        <f t="shared" si="250"/>
        <v>0</v>
      </c>
      <c r="AV213" s="64">
        <f t="shared" si="250"/>
        <v>0</v>
      </c>
      <c r="AW213" s="64">
        <f t="shared" si="250"/>
        <v>0</v>
      </c>
      <c r="AX213" s="64">
        <f t="shared" si="250"/>
        <v>0</v>
      </c>
      <c r="AY213" s="64">
        <f t="shared" si="250"/>
        <v>0</v>
      </c>
      <c r="AZ213" s="64">
        <f t="shared" si="250"/>
        <v>0</v>
      </c>
      <c r="BA213" s="64">
        <f t="shared" si="250"/>
        <v>0</v>
      </c>
      <c r="BB213" s="58" t="s">
        <v>231</v>
      </c>
      <c r="BC213" s="63"/>
      <c r="BD213" s="63"/>
      <c r="BE213" s="85">
        <v>2016</v>
      </c>
      <c r="BF213" s="63"/>
      <c r="BG213" s="63"/>
    </row>
    <row r="214" spans="1:59" s="77" customFormat="1" ht="22.2" customHeight="1">
      <c r="A214" s="347" t="s">
        <v>81</v>
      </c>
      <c r="B214" s="65" t="s">
        <v>481</v>
      </c>
      <c r="C214" s="59"/>
      <c r="D214" s="59">
        <f>SUM(E214:BA214)</f>
        <v>0</v>
      </c>
      <c r="E214" s="59">
        <f>SUM(E215:E216)</f>
        <v>0</v>
      </c>
      <c r="F214" s="59">
        <f t="shared" ref="F214:BA214" si="251">SUM(F215:F216)</f>
        <v>0</v>
      </c>
      <c r="G214" s="59">
        <f t="shared" si="251"/>
        <v>0</v>
      </c>
      <c r="H214" s="59">
        <f t="shared" si="251"/>
        <v>0</v>
      </c>
      <c r="I214" s="59">
        <f t="shared" si="251"/>
        <v>0</v>
      </c>
      <c r="J214" s="59">
        <f t="shared" si="251"/>
        <v>0</v>
      </c>
      <c r="K214" s="59">
        <f t="shared" si="251"/>
        <v>0</v>
      </c>
      <c r="L214" s="59">
        <f t="shared" si="251"/>
        <v>0</v>
      </c>
      <c r="M214" s="59">
        <f t="shared" si="251"/>
        <v>0</v>
      </c>
      <c r="N214" s="59">
        <f t="shared" si="251"/>
        <v>0</v>
      </c>
      <c r="O214" s="59">
        <f t="shared" si="251"/>
        <v>0</v>
      </c>
      <c r="P214" s="59">
        <f t="shared" si="251"/>
        <v>0</v>
      </c>
      <c r="Q214" s="59">
        <f t="shared" si="251"/>
        <v>0</v>
      </c>
      <c r="R214" s="59">
        <f t="shared" si="251"/>
        <v>0</v>
      </c>
      <c r="S214" s="59">
        <f t="shared" si="251"/>
        <v>0</v>
      </c>
      <c r="T214" s="59">
        <f t="shared" si="251"/>
        <v>0</v>
      </c>
      <c r="U214" s="59">
        <f t="shared" si="251"/>
        <v>0</v>
      </c>
      <c r="V214" s="59">
        <f t="shared" si="251"/>
        <v>0</v>
      </c>
      <c r="W214" s="59">
        <f t="shared" si="251"/>
        <v>0</v>
      </c>
      <c r="X214" s="59">
        <f t="shared" si="251"/>
        <v>0</v>
      </c>
      <c r="Y214" s="59">
        <f t="shared" si="251"/>
        <v>0</v>
      </c>
      <c r="Z214" s="59">
        <f t="shared" si="251"/>
        <v>0</v>
      </c>
      <c r="AA214" s="59">
        <f t="shared" si="251"/>
        <v>0</v>
      </c>
      <c r="AB214" s="59">
        <f t="shared" si="251"/>
        <v>0</v>
      </c>
      <c r="AC214" s="59">
        <f t="shared" si="251"/>
        <v>0</v>
      </c>
      <c r="AD214" s="59">
        <f t="shared" si="251"/>
        <v>0</v>
      </c>
      <c r="AE214" s="59">
        <f t="shared" si="251"/>
        <v>0</v>
      </c>
      <c r="AF214" s="59">
        <f t="shared" si="251"/>
        <v>0</v>
      </c>
      <c r="AG214" s="59">
        <f t="shared" si="251"/>
        <v>0</v>
      </c>
      <c r="AH214" s="59">
        <f t="shared" si="251"/>
        <v>0</v>
      </c>
      <c r="AI214" s="59">
        <f t="shared" si="251"/>
        <v>0</v>
      </c>
      <c r="AJ214" s="59">
        <f t="shared" si="251"/>
        <v>0</v>
      </c>
      <c r="AK214" s="59">
        <f t="shared" si="251"/>
        <v>0</v>
      </c>
      <c r="AL214" s="59">
        <f t="shared" si="251"/>
        <v>0</v>
      </c>
      <c r="AM214" s="59">
        <f t="shared" si="251"/>
        <v>0</v>
      </c>
      <c r="AN214" s="59">
        <f t="shared" si="251"/>
        <v>0</v>
      </c>
      <c r="AO214" s="59">
        <f t="shared" si="251"/>
        <v>0</v>
      </c>
      <c r="AP214" s="59">
        <f t="shared" si="251"/>
        <v>0</v>
      </c>
      <c r="AQ214" s="59">
        <f t="shared" si="251"/>
        <v>0</v>
      </c>
      <c r="AR214" s="59">
        <f t="shared" si="251"/>
        <v>0</v>
      </c>
      <c r="AS214" s="59">
        <f t="shared" si="251"/>
        <v>0</v>
      </c>
      <c r="AT214" s="59">
        <f t="shared" si="251"/>
        <v>0</v>
      </c>
      <c r="AU214" s="59">
        <f t="shared" si="251"/>
        <v>0</v>
      </c>
      <c r="AV214" s="59">
        <f t="shared" si="251"/>
        <v>0</v>
      </c>
      <c r="AW214" s="59">
        <f t="shared" si="251"/>
        <v>0</v>
      </c>
      <c r="AX214" s="59">
        <f t="shared" si="251"/>
        <v>0</v>
      </c>
      <c r="AY214" s="59">
        <f t="shared" si="251"/>
        <v>0</v>
      </c>
      <c r="AZ214" s="59">
        <f t="shared" si="251"/>
        <v>0</v>
      </c>
      <c r="BA214" s="59">
        <f t="shared" si="251"/>
        <v>0</v>
      </c>
      <c r="BB214" s="58" t="s">
        <v>231</v>
      </c>
      <c r="BC214" s="57"/>
      <c r="BD214" s="57"/>
      <c r="BE214" s="85">
        <v>2016</v>
      </c>
      <c r="BF214" s="57"/>
      <c r="BG214" s="57"/>
    </row>
    <row r="215" spans="1:59" s="77" customFormat="1" ht="22.2" customHeight="1">
      <c r="A215" s="347" t="s">
        <v>81</v>
      </c>
      <c r="B215" s="60"/>
      <c r="C215" s="59"/>
      <c r="D215" s="59">
        <f>SUM(E215:BA215)</f>
        <v>0</v>
      </c>
      <c r="E215" s="59"/>
      <c r="F215" s="59"/>
      <c r="G215" s="59"/>
      <c r="H215" s="59"/>
      <c r="I215" s="59"/>
      <c r="J215" s="59"/>
      <c r="K215" s="59"/>
      <c r="L215" s="240"/>
      <c r="M215" s="59"/>
      <c r="N215" s="59"/>
      <c r="O215" s="59"/>
      <c r="P215" s="59"/>
      <c r="Q215" s="59"/>
      <c r="R215" s="59"/>
      <c r="S215" s="59"/>
      <c r="T215" s="59"/>
      <c r="U215" s="59"/>
      <c r="V215" s="59"/>
      <c r="W215" s="59"/>
      <c r="X215" s="59"/>
      <c r="Y215" s="59"/>
      <c r="Z215" s="59"/>
      <c r="AA215" s="59"/>
      <c r="AB215" s="59"/>
      <c r="AC215" s="59"/>
      <c r="AD215" s="59"/>
      <c r="AE215" s="59"/>
      <c r="AF215" s="59"/>
      <c r="AG215" s="245"/>
      <c r="AH215" s="59"/>
      <c r="AI215" s="59"/>
      <c r="AJ215" s="59"/>
      <c r="AK215" s="59"/>
      <c r="AL215" s="59"/>
      <c r="AM215" s="59"/>
      <c r="AN215" s="59"/>
      <c r="AO215" s="59"/>
      <c r="AP215" s="59"/>
      <c r="AQ215" s="59"/>
      <c r="AR215" s="59"/>
      <c r="AS215" s="59"/>
      <c r="AT215" s="59"/>
      <c r="AU215" s="59"/>
      <c r="AV215" s="59"/>
      <c r="AW215" s="59"/>
      <c r="AX215" s="59"/>
      <c r="AY215" s="59"/>
      <c r="AZ215" s="59"/>
      <c r="BA215" s="59"/>
      <c r="BB215" s="58" t="s">
        <v>231</v>
      </c>
      <c r="BC215" s="57"/>
      <c r="BD215" s="57"/>
      <c r="BE215" s="85">
        <v>2016</v>
      </c>
      <c r="BF215" s="57"/>
      <c r="BG215" s="57"/>
    </row>
    <row r="216" spans="1:59" s="77" customFormat="1" ht="22.2" customHeight="1">
      <c r="A216" s="347" t="s">
        <v>81</v>
      </c>
      <c r="B216" s="60"/>
      <c r="C216" s="59"/>
      <c r="D216" s="59">
        <f>SUM(E216:BA216)</f>
        <v>0</v>
      </c>
      <c r="E216" s="59"/>
      <c r="F216" s="59"/>
      <c r="G216" s="59"/>
      <c r="H216" s="59"/>
      <c r="I216" s="59"/>
      <c r="J216" s="59"/>
      <c r="K216" s="59"/>
      <c r="L216" s="240"/>
      <c r="M216" s="59"/>
      <c r="N216" s="59"/>
      <c r="O216" s="59"/>
      <c r="P216" s="59"/>
      <c r="Q216" s="59"/>
      <c r="R216" s="59"/>
      <c r="S216" s="59"/>
      <c r="T216" s="59"/>
      <c r="U216" s="59"/>
      <c r="V216" s="59"/>
      <c r="W216" s="59"/>
      <c r="X216" s="59"/>
      <c r="Y216" s="59"/>
      <c r="Z216" s="59"/>
      <c r="AA216" s="59"/>
      <c r="AB216" s="59"/>
      <c r="AC216" s="59"/>
      <c r="AD216" s="59"/>
      <c r="AE216" s="59"/>
      <c r="AF216" s="59"/>
      <c r="AG216" s="245"/>
      <c r="AH216" s="59"/>
      <c r="AI216" s="59"/>
      <c r="AJ216" s="59"/>
      <c r="AK216" s="59"/>
      <c r="AL216" s="59"/>
      <c r="AM216" s="59"/>
      <c r="AN216" s="59"/>
      <c r="AO216" s="59"/>
      <c r="AP216" s="59"/>
      <c r="AQ216" s="59"/>
      <c r="AR216" s="59"/>
      <c r="AS216" s="59"/>
      <c r="AT216" s="59"/>
      <c r="AU216" s="59"/>
      <c r="AV216" s="59"/>
      <c r="AW216" s="59"/>
      <c r="AX216" s="59"/>
      <c r="AY216" s="59"/>
      <c r="AZ216" s="59"/>
      <c r="BA216" s="59"/>
      <c r="BB216" s="58" t="s">
        <v>231</v>
      </c>
      <c r="BC216" s="57"/>
      <c r="BD216" s="57"/>
      <c r="BE216" s="85">
        <v>2016</v>
      </c>
      <c r="BF216" s="57"/>
      <c r="BG216" s="57"/>
    </row>
    <row r="217" spans="1:59" s="90" customFormat="1" ht="22.2" customHeight="1">
      <c r="A217" s="351" t="s">
        <v>502</v>
      </c>
      <c r="B217" s="254" t="s">
        <v>431</v>
      </c>
      <c r="C217" s="93">
        <f>SUM(C218:C220)</f>
        <v>0</v>
      </c>
      <c r="D217" s="93">
        <f>D218</f>
        <v>0</v>
      </c>
      <c r="E217" s="93">
        <f t="shared" ref="E217:BA217" si="252">E218</f>
        <v>0</v>
      </c>
      <c r="F217" s="93">
        <f t="shared" si="252"/>
        <v>0</v>
      </c>
      <c r="G217" s="93">
        <f t="shared" si="252"/>
        <v>0</v>
      </c>
      <c r="H217" s="93">
        <f t="shared" si="252"/>
        <v>0</v>
      </c>
      <c r="I217" s="93">
        <f t="shared" si="252"/>
        <v>0</v>
      </c>
      <c r="J217" s="93">
        <f t="shared" si="252"/>
        <v>0</v>
      </c>
      <c r="K217" s="93">
        <f t="shared" si="252"/>
        <v>0</v>
      </c>
      <c r="L217" s="93">
        <f t="shared" si="252"/>
        <v>0</v>
      </c>
      <c r="M217" s="93">
        <f t="shared" si="252"/>
        <v>0</v>
      </c>
      <c r="N217" s="93">
        <f t="shared" si="252"/>
        <v>0</v>
      </c>
      <c r="O217" s="93">
        <f t="shared" si="252"/>
        <v>0</v>
      </c>
      <c r="P217" s="93">
        <f t="shared" si="252"/>
        <v>0</v>
      </c>
      <c r="Q217" s="93">
        <f t="shared" si="252"/>
        <v>0</v>
      </c>
      <c r="R217" s="93">
        <f t="shared" si="252"/>
        <v>0</v>
      </c>
      <c r="S217" s="93">
        <f t="shared" si="252"/>
        <v>0</v>
      </c>
      <c r="T217" s="93">
        <f t="shared" si="252"/>
        <v>0</v>
      </c>
      <c r="U217" s="93">
        <f t="shared" si="252"/>
        <v>0</v>
      </c>
      <c r="V217" s="93">
        <f t="shared" si="252"/>
        <v>0</v>
      </c>
      <c r="W217" s="93">
        <f t="shared" si="252"/>
        <v>0</v>
      </c>
      <c r="X217" s="93">
        <f t="shared" si="252"/>
        <v>0</v>
      </c>
      <c r="Y217" s="93">
        <f t="shared" si="252"/>
        <v>0</v>
      </c>
      <c r="Z217" s="93">
        <f t="shared" si="252"/>
        <v>0</v>
      </c>
      <c r="AA217" s="93">
        <f t="shared" si="252"/>
        <v>0</v>
      </c>
      <c r="AB217" s="93">
        <f t="shared" si="252"/>
        <v>0</v>
      </c>
      <c r="AC217" s="93">
        <f t="shared" si="252"/>
        <v>0</v>
      </c>
      <c r="AD217" s="93">
        <f t="shared" si="252"/>
        <v>0</v>
      </c>
      <c r="AE217" s="93">
        <f t="shared" si="252"/>
        <v>0</v>
      </c>
      <c r="AF217" s="93">
        <f t="shared" si="252"/>
        <v>0</v>
      </c>
      <c r="AG217" s="93">
        <f t="shared" si="252"/>
        <v>0</v>
      </c>
      <c r="AH217" s="93">
        <f t="shared" si="252"/>
        <v>0</v>
      </c>
      <c r="AI217" s="93">
        <f t="shared" si="252"/>
        <v>0</v>
      </c>
      <c r="AJ217" s="93">
        <f t="shared" si="252"/>
        <v>0</v>
      </c>
      <c r="AK217" s="93">
        <f t="shared" si="252"/>
        <v>0</v>
      </c>
      <c r="AL217" s="93">
        <f t="shared" si="252"/>
        <v>0</v>
      </c>
      <c r="AM217" s="93">
        <f t="shared" si="252"/>
        <v>0</v>
      </c>
      <c r="AN217" s="93">
        <f t="shared" si="252"/>
        <v>0</v>
      </c>
      <c r="AO217" s="93">
        <f t="shared" si="252"/>
        <v>0</v>
      </c>
      <c r="AP217" s="93">
        <f t="shared" si="252"/>
        <v>0</v>
      </c>
      <c r="AQ217" s="93">
        <f t="shared" si="252"/>
        <v>0</v>
      </c>
      <c r="AR217" s="93">
        <f t="shared" si="252"/>
        <v>0</v>
      </c>
      <c r="AS217" s="93">
        <f t="shared" si="252"/>
        <v>0</v>
      </c>
      <c r="AT217" s="93">
        <f t="shared" si="252"/>
        <v>0</v>
      </c>
      <c r="AU217" s="93">
        <f t="shared" si="252"/>
        <v>0</v>
      </c>
      <c r="AV217" s="93">
        <f t="shared" si="252"/>
        <v>0</v>
      </c>
      <c r="AW217" s="93">
        <f t="shared" si="252"/>
        <v>0</v>
      </c>
      <c r="AX217" s="93">
        <f t="shared" si="252"/>
        <v>0</v>
      </c>
      <c r="AY217" s="93">
        <f t="shared" si="252"/>
        <v>0</v>
      </c>
      <c r="AZ217" s="93">
        <f t="shared" si="252"/>
        <v>0</v>
      </c>
      <c r="BA217" s="93">
        <f t="shared" si="252"/>
        <v>0</v>
      </c>
      <c r="BB217" s="58" t="s">
        <v>231</v>
      </c>
      <c r="BC217" s="63"/>
      <c r="BD217" s="92"/>
      <c r="BE217" s="85">
        <v>2016</v>
      </c>
      <c r="BF217" s="91"/>
      <c r="BG217" s="91"/>
    </row>
    <row r="218" spans="1:59" s="86" customFormat="1" ht="22.2" customHeight="1">
      <c r="A218" s="347" t="s">
        <v>91</v>
      </c>
      <c r="B218" s="65" t="s">
        <v>481</v>
      </c>
      <c r="C218" s="89"/>
      <c r="D218" s="89">
        <f>SUM(E218:BA218)</f>
        <v>0</v>
      </c>
      <c r="E218" s="89">
        <f>SUM(E219:E220)</f>
        <v>0</v>
      </c>
      <c r="F218" s="89">
        <f t="shared" ref="F218:BA218" si="253">SUM(F219:F220)</f>
        <v>0</v>
      </c>
      <c r="G218" s="89">
        <f t="shared" si="253"/>
        <v>0</v>
      </c>
      <c r="H218" s="89">
        <f t="shared" si="253"/>
        <v>0</v>
      </c>
      <c r="I218" s="89">
        <f t="shared" si="253"/>
        <v>0</v>
      </c>
      <c r="J218" s="89">
        <f t="shared" si="253"/>
        <v>0</v>
      </c>
      <c r="K218" s="89">
        <f t="shared" si="253"/>
        <v>0</v>
      </c>
      <c r="L218" s="89">
        <f t="shared" si="253"/>
        <v>0</v>
      </c>
      <c r="M218" s="89">
        <f t="shared" si="253"/>
        <v>0</v>
      </c>
      <c r="N218" s="89">
        <f t="shared" si="253"/>
        <v>0</v>
      </c>
      <c r="O218" s="89">
        <f t="shared" si="253"/>
        <v>0</v>
      </c>
      <c r="P218" s="89">
        <f t="shared" si="253"/>
        <v>0</v>
      </c>
      <c r="Q218" s="89">
        <f t="shared" si="253"/>
        <v>0</v>
      </c>
      <c r="R218" s="89">
        <f t="shared" si="253"/>
        <v>0</v>
      </c>
      <c r="S218" s="89">
        <f t="shared" si="253"/>
        <v>0</v>
      </c>
      <c r="T218" s="89">
        <f t="shared" si="253"/>
        <v>0</v>
      </c>
      <c r="U218" s="89">
        <f t="shared" si="253"/>
        <v>0</v>
      </c>
      <c r="V218" s="89">
        <f t="shared" si="253"/>
        <v>0</v>
      </c>
      <c r="W218" s="89">
        <f t="shared" si="253"/>
        <v>0</v>
      </c>
      <c r="X218" s="89">
        <f t="shared" si="253"/>
        <v>0</v>
      </c>
      <c r="Y218" s="89">
        <f t="shared" si="253"/>
        <v>0</v>
      </c>
      <c r="Z218" s="89">
        <f t="shared" si="253"/>
        <v>0</v>
      </c>
      <c r="AA218" s="89">
        <f t="shared" si="253"/>
        <v>0</v>
      </c>
      <c r="AB218" s="89">
        <f t="shared" si="253"/>
        <v>0</v>
      </c>
      <c r="AC218" s="89">
        <f t="shared" si="253"/>
        <v>0</v>
      </c>
      <c r="AD218" s="89">
        <f t="shared" si="253"/>
        <v>0</v>
      </c>
      <c r="AE218" s="89">
        <f t="shared" si="253"/>
        <v>0</v>
      </c>
      <c r="AF218" s="89">
        <f t="shared" si="253"/>
        <v>0</v>
      </c>
      <c r="AG218" s="89">
        <f t="shared" si="253"/>
        <v>0</v>
      </c>
      <c r="AH218" s="89">
        <f t="shared" si="253"/>
        <v>0</v>
      </c>
      <c r="AI218" s="89">
        <f t="shared" si="253"/>
        <v>0</v>
      </c>
      <c r="AJ218" s="89">
        <f t="shared" si="253"/>
        <v>0</v>
      </c>
      <c r="AK218" s="89">
        <f t="shared" si="253"/>
        <v>0</v>
      </c>
      <c r="AL218" s="89">
        <f t="shared" si="253"/>
        <v>0</v>
      </c>
      <c r="AM218" s="89">
        <f t="shared" si="253"/>
        <v>0</v>
      </c>
      <c r="AN218" s="89">
        <f t="shared" si="253"/>
        <v>0</v>
      </c>
      <c r="AO218" s="89">
        <f t="shared" si="253"/>
        <v>0</v>
      </c>
      <c r="AP218" s="89">
        <f t="shared" si="253"/>
        <v>0</v>
      </c>
      <c r="AQ218" s="89">
        <f t="shared" si="253"/>
        <v>0</v>
      </c>
      <c r="AR218" s="89">
        <f t="shared" si="253"/>
        <v>0</v>
      </c>
      <c r="AS218" s="89">
        <f t="shared" si="253"/>
        <v>0</v>
      </c>
      <c r="AT218" s="89">
        <f t="shared" si="253"/>
        <v>0</v>
      </c>
      <c r="AU218" s="89">
        <f t="shared" si="253"/>
        <v>0</v>
      </c>
      <c r="AV218" s="89">
        <f t="shared" si="253"/>
        <v>0</v>
      </c>
      <c r="AW218" s="89">
        <f t="shared" si="253"/>
        <v>0</v>
      </c>
      <c r="AX218" s="89">
        <f t="shared" si="253"/>
        <v>0</v>
      </c>
      <c r="AY218" s="89">
        <f t="shared" si="253"/>
        <v>0</v>
      </c>
      <c r="AZ218" s="89">
        <f t="shared" si="253"/>
        <v>0</v>
      </c>
      <c r="BA218" s="89">
        <f t="shared" si="253"/>
        <v>0</v>
      </c>
      <c r="BB218" s="58" t="s">
        <v>231</v>
      </c>
      <c r="BC218" s="57"/>
      <c r="BD218" s="96"/>
      <c r="BE218" s="85">
        <v>2016</v>
      </c>
      <c r="BF218" s="87"/>
      <c r="BG218" s="87"/>
    </row>
    <row r="219" spans="1:59" s="77" customFormat="1" ht="22.2" customHeight="1">
      <c r="A219" s="347" t="s">
        <v>91</v>
      </c>
      <c r="B219" s="60"/>
      <c r="C219" s="59"/>
      <c r="D219" s="59">
        <f>SUM(E219:BA219)</f>
        <v>0</v>
      </c>
      <c r="E219" s="59"/>
      <c r="F219" s="59"/>
      <c r="G219" s="59"/>
      <c r="H219" s="59"/>
      <c r="I219" s="59"/>
      <c r="J219" s="59"/>
      <c r="K219" s="59"/>
      <c r="L219" s="240"/>
      <c r="M219" s="59"/>
      <c r="N219" s="59"/>
      <c r="O219" s="59"/>
      <c r="P219" s="59"/>
      <c r="Q219" s="59"/>
      <c r="R219" s="59"/>
      <c r="S219" s="59"/>
      <c r="T219" s="59"/>
      <c r="U219" s="59"/>
      <c r="V219" s="59"/>
      <c r="W219" s="59"/>
      <c r="X219" s="59"/>
      <c r="Y219" s="59"/>
      <c r="Z219" s="59"/>
      <c r="AA219" s="59"/>
      <c r="AB219" s="59"/>
      <c r="AC219" s="59"/>
      <c r="AD219" s="59"/>
      <c r="AE219" s="59"/>
      <c r="AF219" s="59"/>
      <c r="AG219" s="245"/>
      <c r="AH219" s="59"/>
      <c r="AI219" s="59"/>
      <c r="AJ219" s="59"/>
      <c r="AK219" s="59"/>
      <c r="AL219" s="59"/>
      <c r="AM219" s="59"/>
      <c r="AN219" s="59"/>
      <c r="AO219" s="59"/>
      <c r="AP219" s="59"/>
      <c r="AQ219" s="59"/>
      <c r="AR219" s="59"/>
      <c r="AS219" s="59"/>
      <c r="AT219" s="59"/>
      <c r="AU219" s="59"/>
      <c r="AV219" s="59"/>
      <c r="AW219" s="59"/>
      <c r="AX219" s="59"/>
      <c r="AY219" s="59"/>
      <c r="AZ219" s="59"/>
      <c r="BA219" s="59"/>
      <c r="BB219" s="58" t="s">
        <v>231</v>
      </c>
      <c r="BC219" s="57"/>
      <c r="BD219" s="57"/>
      <c r="BE219" s="85">
        <v>2016</v>
      </c>
      <c r="BF219" s="57"/>
      <c r="BG219" s="57"/>
    </row>
    <row r="220" spans="1:59" s="77" customFormat="1" ht="22.2" customHeight="1">
      <c r="A220" s="347" t="s">
        <v>91</v>
      </c>
      <c r="B220" s="60"/>
      <c r="C220" s="59"/>
      <c r="D220" s="59">
        <f>SUM(E220:BA220)</f>
        <v>0</v>
      </c>
      <c r="E220" s="59"/>
      <c r="F220" s="59"/>
      <c r="G220" s="59"/>
      <c r="H220" s="59"/>
      <c r="I220" s="59"/>
      <c r="J220" s="59"/>
      <c r="K220" s="59"/>
      <c r="L220" s="240"/>
      <c r="M220" s="59"/>
      <c r="N220" s="59"/>
      <c r="O220" s="59"/>
      <c r="P220" s="59"/>
      <c r="Q220" s="59"/>
      <c r="R220" s="59"/>
      <c r="S220" s="59"/>
      <c r="T220" s="59"/>
      <c r="U220" s="59"/>
      <c r="V220" s="59"/>
      <c r="W220" s="59"/>
      <c r="X220" s="59"/>
      <c r="Y220" s="59"/>
      <c r="Z220" s="59"/>
      <c r="AA220" s="59"/>
      <c r="AB220" s="59"/>
      <c r="AC220" s="59"/>
      <c r="AD220" s="59"/>
      <c r="AE220" s="59"/>
      <c r="AF220" s="59"/>
      <c r="AG220" s="245"/>
      <c r="AH220" s="59"/>
      <c r="AI220" s="59"/>
      <c r="AJ220" s="59"/>
      <c r="AK220" s="59"/>
      <c r="AL220" s="59"/>
      <c r="AM220" s="59"/>
      <c r="AN220" s="59"/>
      <c r="AO220" s="59"/>
      <c r="AP220" s="59"/>
      <c r="AQ220" s="59"/>
      <c r="AR220" s="59"/>
      <c r="AS220" s="59"/>
      <c r="AT220" s="59"/>
      <c r="AU220" s="59"/>
      <c r="AV220" s="59"/>
      <c r="AW220" s="59"/>
      <c r="AX220" s="59"/>
      <c r="AY220" s="59"/>
      <c r="AZ220" s="59"/>
      <c r="BA220" s="59"/>
      <c r="BB220" s="58" t="s">
        <v>231</v>
      </c>
      <c r="BC220" s="57"/>
      <c r="BD220" s="57"/>
      <c r="BE220" s="85">
        <v>2016</v>
      </c>
      <c r="BF220" s="57"/>
      <c r="BG220" s="57"/>
    </row>
    <row r="221" spans="1:59" s="84" customFormat="1" ht="22.2" customHeight="1">
      <c r="A221" s="346" t="s">
        <v>95</v>
      </c>
      <c r="B221" s="210" t="s">
        <v>504</v>
      </c>
      <c r="C221" s="64">
        <f>SUM(C222,C225)</f>
        <v>0</v>
      </c>
      <c r="D221" s="64">
        <f>SUM(D222+D225)</f>
        <v>0</v>
      </c>
      <c r="E221" s="64">
        <f t="shared" ref="E221:K221" si="254">SUM(E222,E225)</f>
        <v>0</v>
      </c>
      <c r="F221" s="64">
        <f t="shared" si="254"/>
        <v>0</v>
      </c>
      <c r="G221" s="64">
        <f t="shared" si="254"/>
        <v>0</v>
      </c>
      <c r="H221" s="64">
        <f t="shared" si="254"/>
        <v>0</v>
      </c>
      <c r="I221" s="64">
        <f t="shared" si="254"/>
        <v>0</v>
      </c>
      <c r="J221" s="64">
        <f t="shared" si="254"/>
        <v>0</v>
      </c>
      <c r="K221" s="64">
        <f t="shared" si="254"/>
        <v>0</v>
      </c>
      <c r="L221" s="240"/>
      <c r="M221" s="64">
        <f t="shared" ref="M221:AF221" si="255">SUM(M222,M225)</f>
        <v>0</v>
      </c>
      <c r="N221" s="64">
        <f t="shared" si="255"/>
        <v>0</v>
      </c>
      <c r="O221" s="64">
        <f t="shared" si="255"/>
        <v>0</v>
      </c>
      <c r="P221" s="64">
        <f t="shared" si="255"/>
        <v>0</v>
      </c>
      <c r="Q221" s="64">
        <f t="shared" si="255"/>
        <v>0</v>
      </c>
      <c r="R221" s="64">
        <f t="shared" si="255"/>
        <v>0</v>
      </c>
      <c r="S221" s="64">
        <f t="shared" si="255"/>
        <v>0</v>
      </c>
      <c r="T221" s="64">
        <f t="shared" si="255"/>
        <v>0</v>
      </c>
      <c r="U221" s="64">
        <f t="shared" si="255"/>
        <v>0</v>
      </c>
      <c r="V221" s="64">
        <f t="shared" si="255"/>
        <v>0</v>
      </c>
      <c r="W221" s="64">
        <f t="shared" si="255"/>
        <v>0</v>
      </c>
      <c r="X221" s="64">
        <f t="shared" si="255"/>
        <v>0</v>
      </c>
      <c r="Y221" s="64">
        <f t="shared" si="255"/>
        <v>0</v>
      </c>
      <c r="Z221" s="64">
        <f t="shared" si="255"/>
        <v>0</v>
      </c>
      <c r="AA221" s="64">
        <f t="shared" si="255"/>
        <v>0</v>
      </c>
      <c r="AB221" s="64">
        <f t="shared" si="255"/>
        <v>0</v>
      </c>
      <c r="AC221" s="64">
        <f t="shared" si="255"/>
        <v>0</v>
      </c>
      <c r="AD221" s="64">
        <f t="shared" si="255"/>
        <v>0</v>
      </c>
      <c r="AE221" s="64">
        <f t="shared" si="255"/>
        <v>0</v>
      </c>
      <c r="AF221" s="64">
        <f t="shared" si="255"/>
        <v>0</v>
      </c>
      <c r="AG221" s="245"/>
      <c r="AH221" s="64">
        <f t="shared" ref="AH221:BA221" si="256">SUM(AH222,AH225)</f>
        <v>0</v>
      </c>
      <c r="AI221" s="64">
        <f t="shared" si="256"/>
        <v>0</v>
      </c>
      <c r="AJ221" s="64">
        <f t="shared" si="256"/>
        <v>0</v>
      </c>
      <c r="AK221" s="64">
        <f t="shared" si="256"/>
        <v>0</v>
      </c>
      <c r="AL221" s="64">
        <f t="shared" si="256"/>
        <v>0</v>
      </c>
      <c r="AM221" s="64">
        <f t="shared" si="256"/>
        <v>0</v>
      </c>
      <c r="AN221" s="64">
        <f t="shared" si="256"/>
        <v>0</v>
      </c>
      <c r="AO221" s="64">
        <f t="shared" si="256"/>
        <v>0</v>
      </c>
      <c r="AP221" s="64">
        <f t="shared" si="256"/>
        <v>0</v>
      </c>
      <c r="AQ221" s="64">
        <f t="shared" si="256"/>
        <v>0</v>
      </c>
      <c r="AR221" s="64">
        <f t="shared" si="256"/>
        <v>0</v>
      </c>
      <c r="AS221" s="64">
        <f t="shared" si="256"/>
        <v>0</v>
      </c>
      <c r="AT221" s="64">
        <f t="shared" si="256"/>
        <v>0</v>
      </c>
      <c r="AU221" s="64">
        <f t="shared" si="256"/>
        <v>0</v>
      </c>
      <c r="AV221" s="64">
        <f t="shared" si="256"/>
        <v>0</v>
      </c>
      <c r="AW221" s="64">
        <f t="shared" si="256"/>
        <v>0</v>
      </c>
      <c r="AX221" s="64">
        <f t="shared" si="256"/>
        <v>0</v>
      </c>
      <c r="AY221" s="64">
        <f t="shared" si="256"/>
        <v>0</v>
      </c>
      <c r="AZ221" s="64">
        <f t="shared" si="256"/>
        <v>0</v>
      </c>
      <c r="BA221" s="64">
        <f t="shared" si="256"/>
        <v>0</v>
      </c>
      <c r="BB221" s="58" t="s">
        <v>231</v>
      </c>
      <c r="BC221" s="63"/>
      <c r="BD221" s="63"/>
      <c r="BE221" s="85">
        <v>2016</v>
      </c>
      <c r="BF221" s="63"/>
      <c r="BG221" s="63"/>
    </row>
    <row r="222" spans="1:59" s="61" customFormat="1" ht="22.2" customHeight="1">
      <c r="A222" s="346" t="s">
        <v>95</v>
      </c>
      <c r="B222" s="65" t="s">
        <v>480</v>
      </c>
      <c r="C222" s="64"/>
      <c r="D222" s="64">
        <f t="shared" ref="D222:D227" si="257">SUM(E222:BA222)</f>
        <v>0</v>
      </c>
      <c r="E222" s="64">
        <f t="shared" ref="E222:K222" si="258">SUM(E223:E224)</f>
        <v>0</v>
      </c>
      <c r="F222" s="64">
        <f t="shared" si="258"/>
        <v>0</v>
      </c>
      <c r="G222" s="64">
        <f t="shared" si="258"/>
        <v>0</v>
      </c>
      <c r="H222" s="64">
        <f t="shared" si="258"/>
        <v>0</v>
      </c>
      <c r="I222" s="64">
        <f t="shared" si="258"/>
        <v>0</v>
      </c>
      <c r="J222" s="64">
        <f t="shared" si="258"/>
        <v>0</v>
      </c>
      <c r="K222" s="64">
        <f t="shared" si="258"/>
        <v>0</v>
      </c>
      <c r="L222" s="240"/>
      <c r="M222" s="64">
        <f t="shared" ref="M222:AF222" si="259">SUM(M223:M224)</f>
        <v>0</v>
      </c>
      <c r="N222" s="64">
        <f t="shared" si="259"/>
        <v>0</v>
      </c>
      <c r="O222" s="64">
        <f t="shared" si="259"/>
        <v>0</v>
      </c>
      <c r="P222" s="64">
        <f t="shared" si="259"/>
        <v>0</v>
      </c>
      <c r="Q222" s="64">
        <f t="shared" si="259"/>
        <v>0</v>
      </c>
      <c r="R222" s="64">
        <f t="shared" si="259"/>
        <v>0</v>
      </c>
      <c r="S222" s="64">
        <f t="shared" si="259"/>
        <v>0</v>
      </c>
      <c r="T222" s="64">
        <f t="shared" si="259"/>
        <v>0</v>
      </c>
      <c r="U222" s="64">
        <f t="shared" si="259"/>
        <v>0</v>
      </c>
      <c r="V222" s="64">
        <f t="shared" si="259"/>
        <v>0</v>
      </c>
      <c r="W222" s="64">
        <f t="shared" si="259"/>
        <v>0</v>
      </c>
      <c r="X222" s="64">
        <f t="shared" si="259"/>
        <v>0</v>
      </c>
      <c r="Y222" s="64">
        <f t="shared" si="259"/>
        <v>0</v>
      </c>
      <c r="Z222" s="64">
        <f t="shared" si="259"/>
        <v>0</v>
      </c>
      <c r="AA222" s="64">
        <f t="shared" si="259"/>
        <v>0</v>
      </c>
      <c r="AB222" s="64">
        <f t="shared" si="259"/>
        <v>0</v>
      </c>
      <c r="AC222" s="64">
        <f t="shared" si="259"/>
        <v>0</v>
      </c>
      <c r="AD222" s="64">
        <f t="shared" si="259"/>
        <v>0</v>
      </c>
      <c r="AE222" s="64">
        <f t="shared" si="259"/>
        <v>0</v>
      </c>
      <c r="AF222" s="64">
        <f t="shared" si="259"/>
        <v>0</v>
      </c>
      <c r="AG222" s="245"/>
      <c r="AH222" s="64">
        <f t="shared" ref="AH222:BA222" si="260">SUM(AH223:AH224)</f>
        <v>0</v>
      </c>
      <c r="AI222" s="64">
        <f t="shared" si="260"/>
        <v>0</v>
      </c>
      <c r="AJ222" s="64">
        <f t="shared" si="260"/>
        <v>0</v>
      </c>
      <c r="AK222" s="64">
        <f t="shared" si="260"/>
        <v>0</v>
      </c>
      <c r="AL222" s="64">
        <f t="shared" si="260"/>
        <v>0</v>
      </c>
      <c r="AM222" s="64">
        <f t="shared" si="260"/>
        <v>0</v>
      </c>
      <c r="AN222" s="64">
        <f t="shared" si="260"/>
        <v>0</v>
      </c>
      <c r="AO222" s="64">
        <f t="shared" si="260"/>
        <v>0</v>
      </c>
      <c r="AP222" s="64">
        <f t="shared" si="260"/>
        <v>0</v>
      </c>
      <c r="AQ222" s="64">
        <f t="shared" si="260"/>
        <v>0</v>
      </c>
      <c r="AR222" s="64">
        <f t="shared" si="260"/>
        <v>0</v>
      </c>
      <c r="AS222" s="64">
        <f t="shared" si="260"/>
        <v>0</v>
      </c>
      <c r="AT222" s="64">
        <f t="shared" si="260"/>
        <v>0</v>
      </c>
      <c r="AU222" s="64">
        <f t="shared" si="260"/>
        <v>0</v>
      </c>
      <c r="AV222" s="64">
        <f t="shared" si="260"/>
        <v>0</v>
      </c>
      <c r="AW222" s="64">
        <f t="shared" si="260"/>
        <v>0</v>
      </c>
      <c r="AX222" s="64">
        <f t="shared" si="260"/>
        <v>0</v>
      </c>
      <c r="AY222" s="64">
        <f t="shared" si="260"/>
        <v>0</v>
      </c>
      <c r="AZ222" s="64">
        <f t="shared" si="260"/>
        <v>0</v>
      </c>
      <c r="BA222" s="64">
        <f t="shared" si="260"/>
        <v>0</v>
      </c>
      <c r="BB222" s="58" t="s">
        <v>231</v>
      </c>
      <c r="BC222" s="63"/>
      <c r="BD222" s="63"/>
      <c r="BE222" s="85">
        <v>2016</v>
      </c>
      <c r="BF222" s="63"/>
      <c r="BG222" s="63"/>
    </row>
    <row r="223" spans="1:59" s="56" customFormat="1" ht="22.2" customHeight="1">
      <c r="A223" s="347" t="s">
        <v>95</v>
      </c>
      <c r="B223" s="60"/>
      <c r="C223" s="59"/>
      <c r="D223" s="59">
        <f t="shared" si="257"/>
        <v>0</v>
      </c>
      <c r="E223" s="59"/>
      <c r="F223" s="59"/>
      <c r="G223" s="59"/>
      <c r="H223" s="59"/>
      <c r="I223" s="59"/>
      <c r="J223" s="59"/>
      <c r="K223" s="59"/>
      <c r="L223" s="240"/>
      <c r="M223" s="59"/>
      <c r="N223" s="59"/>
      <c r="O223" s="59"/>
      <c r="P223" s="59"/>
      <c r="Q223" s="59"/>
      <c r="R223" s="59"/>
      <c r="S223" s="59"/>
      <c r="T223" s="59"/>
      <c r="U223" s="59"/>
      <c r="V223" s="59"/>
      <c r="W223" s="59"/>
      <c r="X223" s="59"/>
      <c r="Y223" s="59"/>
      <c r="Z223" s="59"/>
      <c r="AA223" s="59"/>
      <c r="AB223" s="59"/>
      <c r="AC223" s="59"/>
      <c r="AD223" s="59"/>
      <c r="AE223" s="59"/>
      <c r="AF223" s="59"/>
      <c r="AG223" s="245"/>
      <c r="AH223" s="59"/>
      <c r="AI223" s="59"/>
      <c r="AJ223" s="59"/>
      <c r="AK223" s="59"/>
      <c r="AL223" s="59"/>
      <c r="AM223" s="59"/>
      <c r="AN223" s="59"/>
      <c r="AO223" s="59"/>
      <c r="AP223" s="59"/>
      <c r="AQ223" s="59"/>
      <c r="AR223" s="59"/>
      <c r="AS223" s="59"/>
      <c r="AT223" s="59"/>
      <c r="AU223" s="59"/>
      <c r="AV223" s="59"/>
      <c r="AW223" s="59"/>
      <c r="AX223" s="59"/>
      <c r="AY223" s="59"/>
      <c r="AZ223" s="59"/>
      <c r="BA223" s="59"/>
      <c r="BB223" s="58" t="s">
        <v>231</v>
      </c>
      <c r="BC223" s="57"/>
      <c r="BD223" s="57"/>
      <c r="BE223" s="85">
        <v>2016</v>
      </c>
      <c r="BF223" s="57"/>
      <c r="BG223" s="57"/>
    </row>
    <row r="224" spans="1:59" s="56" customFormat="1" ht="22.2" customHeight="1">
      <c r="A224" s="347" t="s">
        <v>95</v>
      </c>
      <c r="B224" s="60"/>
      <c r="C224" s="59"/>
      <c r="D224" s="59">
        <f t="shared" si="257"/>
        <v>0</v>
      </c>
      <c r="E224" s="59"/>
      <c r="F224" s="59"/>
      <c r="G224" s="59"/>
      <c r="H224" s="59"/>
      <c r="I224" s="59"/>
      <c r="J224" s="59"/>
      <c r="K224" s="59"/>
      <c r="L224" s="240"/>
      <c r="M224" s="59"/>
      <c r="N224" s="59"/>
      <c r="O224" s="59"/>
      <c r="P224" s="59"/>
      <c r="Q224" s="59"/>
      <c r="R224" s="59"/>
      <c r="S224" s="59"/>
      <c r="T224" s="59"/>
      <c r="U224" s="59"/>
      <c r="V224" s="59"/>
      <c r="W224" s="59"/>
      <c r="X224" s="59"/>
      <c r="Y224" s="59"/>
      <c r="Z224" s="59"/>
      <c r="AA224" s="59"/>
      <c r="AB224" s="59"/>
      <c r="AC224" s="59"/>
      <c r="AD224" s="59"/>
      <c r="AE224" s="59"/>
      <c r="AF224" s="59"/>
      <c r="AG224" s="245"/>
      <c r="AH224" s="59"/>
      <c r="AI224" s="59"/>
      <c r="AJ224" s="59"/>
      <c r="AK224" s="59"/>
      <c r="AL224" s="59"/>
      <c r="AM224" s="59"/>
      <c r="AN224" s="59"/>
      <c r="AO224" s="59"/>
      <c r="AP224" s="59"/>
      <c r="AQ224" s="59"/>
      <c r="AR224" s="59"/>
      <c r="AS224" s="59"/>
      <c r="AT224" s="59"/>
      <c r="AU224" s="59"/>
      <c r="AV224" s="59"/>
      <c r="AW224" s="59"/>
      <c r="AX224" s="59"/>
      <c r="AY224" s="59"/>
      <c r="AZ224" s="59"/>
      <c r="BA224" s="59"/>
      <c r="BB224" s="58" t="s">
        <v>231</v>
      </c>
      <c r="BC224" s="57"/>
      <c r="BD224" s="57"/>
      <c r="BE224" s="85">
        <v>2016</v>
      </c>
      <c r="BF224" s="57"/>
      <c r="BG224" s="57"/>
    </row>
    <row r="225" spans="1:59" s="61" customFormat="1" ht="22.2" customHeight="1">
      <c r="A225" s="346" t="s">
        <v>95</v>
      </c>
      <c r="B225" s="65" t="s">
        <v>481</v>
      </c>
      <c r="C225" s="64"/>
      <c r="D225" s="64">
        <f t="shared" si="257"/>
        <v>0</v>
      </c>
      <c r="E225" s="64">
        <f t="shared" ref="E225:K225" si="261">SUM(E226:E227)</f>
        <v>0</v>
      </c>
      <c r="F225" s="64">
        <f t="shared" si="261"/>
        <v>0</v>
      </c>
      <c r="G225" s="64">
        <f t="shared" si="261"/>
        <v>0</v>
      </c>
      <c r="H225" s="64">
        <f t="shared" si="261"/>
        <v>0</v>
      </c>
      <c r="I225" s="64">
        <f t="shared" si="261"/>
        <v>0</v>
      </c>
      <c r="J225" s="64">
        <f t="shared" si="261"/>
        <v>0</v>
      </c>
      <c r="K225" s="64">
        <f t="shared" si="261"/>
        <v>0</v>
      </c>
      <c r="L225" s="240"/>
      <c r="M225" s="64">
        <f t="shared" ref="M225:AF225" si="262">SUM(M226:M227)</f>
        <v>0</v>
      </c>
      <c r="N225" s="64">
        <f t="shared" si="262"/>
        <v>0</v>
      </c>
      <c r="O225" s="64">
        <f t="shared" si="262"/>
        <v>0</v>
      </c>
      <c r="P225" s="64">
        <f t="shared" si="262"/>
        <v>0</v>
      </c>
      <c r="Q225" s="64">
        <f t="shared" si="262"/>
        <v>0</v>
      </c>
      <c r="R225" s="64">
        <f t="shared" si="262"/>
        <v>0</v>
      </c>
      <c r="S225" s="64">
        <f t="shared" si="262"/>
        <v>0</v>
      </c>
      <c r="T225" s="64">
        <f t="shared" si="262"/>
        <v>0</v>
      </c>
      <c r="U225" s="64">
        <f t="shared" si="262"/>
        <v>0</v>
      </c>
      <c r="V225" s="64">
        <f t="shared" si="262"/>
        <v>0</v>
      </c>
      <c r="W225" s="64">
        <f t="shared" si="262"/>
        <v>0</v>
      </c>
      <c r="X225" s="64">
        <f t="shared" si="262"/>
        <v>0</v>
      </c>
      <c r="Y225" s="64">
        <f t="shared" si="262"/>
        <v>0</v>
      </c>
      <c r="Z225" s="64">
        <f t="shared" si="262"/>
        <v>0</v>
      </c>
      <c r="AA225" s="64">
        <f t="shared" si="262"/>
        <v>0</v>
      </c>
      <c r="AB225" s="64">
        <f t="shared" si="262"/>
        <v>0</v>
      </c>
      <c r="AC225" s="64">
        <f t="shared" si="262"/>
        <v>0</v>
      </c>
      <c r="AD225" s="64">
        <f t="shared" si="262"/>
        <v>0</v>
      </c>
      <c r="AE225" s="64">
        <f t="shared" si="262"/>
        <v>0</v>
      </c>
      <c r="AF225" s="64">
        <f t="shared" si="262"/>
        <v>0</v>
      </c>
      <c r="AG225" s="245"/>
      <c r="AH225" s="64">
        <f t="shared" ref="AH225:BA225" si="263">SUM(AH226:AH227)</f>
        <v>0</v>
      </c>
      <c r="AI225" s="64">
        <f t="shared" si="263"/>
        <v>0</v>
      </c>
      <c r="AJ225" s="64">
        <f t="shared" si="263"/>
        <v>0</v>
      </c>
      <c r="AK225" s="64">
        <f t="shared" si="263"/>
        <v>0</v>
      </c>
      <c r="AL225" s="64">
        <f t="shared" si="263"/>
        <v>0</v>
      </c>
      <c r="AM225" s="64">
        <f t="shared" si="263"/>
        <v>0</v>
      </c>
      <c r="AN225" s="64">
        <f t="shared" si="263"/>
        <v>0</v>
      </c>
      <c r="AO225" s="64">
        <f t="shared" si="263"/>
        <v>0</v>
      </c>
      <c r="AP225" s="64">
        <f t="shared" si="263"/>
        <v>0</v>
      </c>
      <c r="AQ225" s="64">
        <f t="shared" si="263"/>
        <v>0</v>
      </c>
      <c r="AR225" s="64">
        <f t="shared" si="263"/>
        <v>0</v>
      </c>
      <c r="AS225" s="64">
        <f t="shared" si="263"/>
        <v>0</v>
      </c>
      <c r="AT225" s="64">
        <f t="shared" si="263"/>
        <v>0</v>
      </c>
      <c r="AU225" s="64">
        <f t="shared" si="263"/>
        <v>0</v>
      </c>
      <c r="AV225" s="64">
        <f t="shared" si="263"/>
        <v>0</v>
      </c>
      <c r="AW225" s="64">
        <f t="shared" si="263"/>
        <v>0</v>
      </c>
      <c r="AX225" s="64">
        <f t="shared" si="263"/>
        <v>0</v>
      </c>
      <c r="AY225" s="64">
        <f t="shared" si="263"/>
        <v>0</v>
      </c>
      <c r="AZ225" s="64">
        <f t="shared" si="263"/>
        <v>0</v>
      </c>
      <c r="BA225" s="64">
        <f t="shared" si="263"/>
        <v>0</v>
      </c>
      <c r="BB225" s="58" t="s">
        <v>231</v>
      </c>
      <c r="BC225" s="63"/>
      <c r="BD225" s="63"/>
      <c r="BE225" s="85">
        <v>2016</v>
      </c>
      <c r="BF225" s="63"/>
      <c r="BG225" s="63"/>
    </row>
    <row r="226" spans="1:59" s="56" customFormat="1" ht="22.2" customHeight="1">
      <c r="A226" s="347" t="s">
        <v>95</v>
      </c>
      <c r="B226" s="60"/>
      <c r="C226" s="59"/>
      <c r="D226" s="59">
        <f t="shared" si="257"/>
        <v>0</v>
      </c>
      <c r="E226" s="59"/>
      <c r="F226" s="59"/>
      <c r="G226" s="59"/>
      <c r="H226" s="59"/>
      <c r="I226" s="59"/>
      <c r="J226" s="59"/>
      <c r="K226" s="59"/>
      <c r="L226" s="240"/>
      <c r="M226" s="59"/>
      <c r="N226" s="59"/>
      <c r="O226" s="59"/>
      <c r="P226" s="59"/>
      <c r="Q226" s="59"/>
      <c r="R226" s="59"/>
      <c r="S226" s="59"/>
      <c r="T226" s="59"/>
      <c r="U226" s="59"/>
      <c r="V226" s="59"/>
      <c r="W226" s="59"/>
      <c r="X226" s="59"/>
      <c r="Y226" s="59"/>
      <c r="Z226" s="59"/>
      <c r="AA226" s="59"/>
      <c r="AB226" s="59"/>
      <c r="AC226" s="59"/>
      <c r="AD226" s="59"/>
      <c r="AE226" s="59"/>
      <c r="AF226" s="59"/>
      <c r="AG226" s="245"/>
      <c r="AH226" s="59"/>
      <c r="AI226" s="59"/>
      <c r="AJ226" s="59"/>
      <c r="AK226" s="59"/>
      <c r="AL226" s="59"/>
      <c r="AM226" s="59"/>
      <c r="AN226" s="59"/>
      <c r="AO226" s="59"/>
      <c r="AP226" s="59"/>
      <c r="AQ226" s="59"/>
      <c r="AR226" s="59"/>
      <c r="AS226" s="59"/>
      <c r="AT226" s="59"/>
      <c r="AU226" s="59"/>
      <c r="AV226" s="59"/>
      <c r="AW226" s="59"/>
      <c r="AX226" s="59"/>
      <c r="AY226" s="59"/>
      <c r="AZ226" s="59"/>
      <c r="BA226" s="59"/>
      <c r="BB226" s="58" t="s">
        <v>231</v>
      </c>
      <c r="BC226" s="57"/>
      <c r="BD226" s="57"/>
      <c r="BE226" s="85">
        <v>2016</v>
      </c>
      <c r="BF226" s="57"/>
      <c r="BG226" s="57"/>
    </row>
    <row r="227" spans="1:59" s="56" customFormat="1" ht="22.2" customHeight="1">
      <c r="A227" s="347" t="s">
        <v>95</v>
      </c>
      <c r="B227" s="60"/>
      <c r="C227" s="59"/>
      <c r="D227" s="59">
        <f t="shared" si="257"/>
        <v>0</v>
      </c>
      <c r="E227" s="59"/>
      <c r="F227" s="59"/>
      <c r="G227" s="59"/>
      <c r="H227" s="59"/>
      <c r="I227" s="59"/>
      <c r="J227" s="59"/>
      <c r="K227" s="59"/>
      <c r="L227" s="240"/>
      <c r="M227" s="59"/>
      <c r="N227" s="59"/>
      <c r="O227" s="59"/>
      <c r="P227" s="59"/>
      <c r="Q227" s="59"/>
      <c r="R227" s="59"/>
      <c r="S227" s="59"/>
      <c r="T227" s="59"/>
      <c r="U227" s="59"/>
      <c r="V227" s="59"/>
      <c r="W227" s="59"/>
      <c r="X227" s="59"/>
      <c r="Y227" s="59"/>
      <c r="Z227" s="59"/>
      <c r="AA227" s="59"/>
      <c r="AB227" s="59"/>
      <c r="AC227" s="59"/>
      <c r="AD227" s="59"/>
      <c r="AE227" s="59"/>
      <c r="AF227" s="59"/>
      <c r="AG227" s="245"/>
      <c r="AH227" s="59"/>
      <c r="AI227" s="59"/>
      <c r="AJ227" s="59"/>
      <c r="AK227" s="59"/>
      <c r="AL227" s="59"/>
      <c r="AM227" s="59"/>
      <c r="AN227" s="59"/>
      <c r="AO227" s="59"/>
      <c r="AP227" s="59"/>
      <c r="AQ227" s="59"/>
      <c r="AR227" s="59"/>
      <c r="AS227" s="59"/>
      <c r="AT227" s="59"/>
      <c r="AU227" s="59"/>
      <c r="AV227" s="59"/>
      <c r="AW227" s="59"/>
      <c r="AX227" s="59"/>
      <c r="AY227" s="59"/>
      <c r="AZ227" s="59"/>
      <c r="BA227" s="59"/>
      <c r="BB227" s="58" t="s">
        <v>231</v>
      </c>
      <c r="BC227" s="57"/>
      <c r="BD227" s="57"/>
      <c r="BE227" s="85">
        <v>2016</v>
      </c>
      <c r="BF227" s="57"/>
      <c r="BG227" s="57"/>
    </row>
    <row r="228" spans="1:59" s="79" customFormat="1" ht="22.2" customHeight="1">
      <c r="A228" s="346" t="s">
        <v>120</v>
      </c>
      <c r="B228" s="210" t="s">
        <v>508</v>
      </c>
      <c r="C228" s="64">
        <f>SUM(C229,C232)</f>
        <v>0</v>
      </c>
      <c r="D228" s="64">
        <f>SUM(D229+D232)</f>
        <v>0</v>
      </c>
      <c r="E228" s="64">
        <f t="shared" ref="E228:K228" si="264">SUM(E229,E232)</f>
        <v>0</v>
      </c>
      <c r="F228" s="64">
        <f t="shared" si="264"/>
        <v>0</v>
      </c>
      <c r="G228" s="64">
        <f t="shared" si="264"/>
        <v>0</v>
      </c>
      <c r="H228" s="64">
        <f t="shared" si="264"/>
        <v>0</v>
      </c>
      <c r="I228" s="64">
        <f t="shared" si="264"/>
        <v>0</v>
      </c>
      <c r="J228" s="64">
        <f t="shared" si="264"/>
        <v>0</v>
      </c>
      <c r="K228" s="64">
        <f t="shared" si="264"/>
        <v>0</v>
      </c>
      <c r="L228" s="240"/>
      <c r="M228" s="64">
        <f t="shared" ref="M228:AF228" si="265">SUM(M229,M232)</f>
        <v>0</v>
      </c>
      <c r="N228" s="64">
        <f t="shared" si="265"/>
        <v>0</v>
      </c>
      <c r="O228" s="64">
        <f t="shared" si="265"/>
        <v>0</v>
      </c>
      <c r="P228" s="64">
        <f t="shared" si="265"/>
        <v>0</v>
      </c>
      <c r="Q228" s="64">
        <f t="shared" si="265"/>
        <v>0</v>
      </c>
      <c r="R228" s="64">
        <f t="shared" si="265"/>
        <v>0</v>
      </c>
      <c r="S228" s="64">
        <f t="shared" si="265"/>
        <v>0</v>
      </c>
      <c r="T228" s="64">
        <f t="shared" si="265"/>
        <v>0</v>
      </c>
      <c r="U228" s="64">
        <f t="shared" si="265"/>
        <v>0</v>
      </c>
      <c r="V228" s="64">
        <f t="shared" si="265"/>
        <v>0</v>
      </c>
      <c r="W228" s="64">
        <f t="shared" si="265"/>
        <v>0</v>
      </c>
      <c r="X228" s="64">
        <f t="shared" si="265"/>
        <v>0</v>
      </c>
      <c r="Y228" s="64">
        <f t="shared" si="265"/>
        <v>0</v>
      </c>
      <c r="Z228" s="64">
        <f t="shared" si="265"/>
        <v>0</v>
      </c>
      <c r="AA228" s="64">
        <f t="shared" si="265"/>
        <v>0</v>
      </c>
      <c r="AB228" s="64">
        <f t="shared" si="265"/>
        <v>0</v>
      </c>
      <c r="AC228" s="64">
        <f t="shared" si="265"/>
        <v>0</v>
      </c>
      <c r="AD228" s="64">
        <f t="shared" si="265"/>
        <v>0</v>
      </c>
      <c r="AE228" s="64">
        <f t="shared" si="265"/>
        <v>0</v>
      </c>
      <c r="AF228" s="64">
        <f t="shared" si="265"/>
        <v>0</v>
      </c>
      <c r="AG228" s="245"/>
      <c r="AH228" s="64">
        <f t="shared" ref="AH228:BA228" si="266">SUM(AH229,AH232)</f>
        <v>0</v>
      </c>
      <c r="AI228" s="64">
        <f t="shared" si="266"/>
        <v>0</v>
      </c>
      <c r="AJ228" s="64">
        <f t="shared" si="266"/>
        <v>0</v>
      </c>
      <c r="AK228" s="64">
        <f t="shared" si="266"/>
        <v>0</v>
      </c>
      <c r="AL228" s="64">
        <f t="shared" si="266"/>
        <v>0</v>
      </c>
      <c r="AM228" s="64">
        <f t="shared" si="266"/>
        <v>0</v>
      </c>
      <c r="AN228" s="64">
        <f t="shared" si="266"/>
        <v>0</v>
      </c>
      <c r="AO228" s="64">
        <f t="shared" si="266"/>
        <v>0</v>
      </c>
      <c r="AP228" s="64">
        <f t="shared" si="266"/>
        <v>0</v>
      </c>
      <c r="AQ228" s="64">
        <f t="shared" si="266"/>
        <v>0</v>
      </c>
      <c r="AR228" s="64">
        <f t="shared" si="266"/>
        <v>0</v>
      </c>
      <c r="AS228" s="64">
        <f t="shared" si="266"/>
        <v>0</v>
      </c>
      <c r="AT228" s="64">
        <f t="shared" si="266"/>
        <v>0</v>
      </c>
      <c r="AU228" s="64">
        <f t="shared" si="266"/>
        <v>0</v>
      </c>
      <c r="AV228" s="64">
        <f t="shared" si="266"/>
        <v>0</v>
      </c>
      <c r="AW228" s="64">
        <f t="shared" si="266"/>
        <v>0</v>
      </c>
      <c r="AX228" s="64">
        <f t="shared" si="266"/>
        <v>0</v>
      </c>
      <c r="AY228" s="64">
        <f t="shared" si="266"/>
        <v>0</v>
      </c>
      <c r="AZ228" s="64">
        <f t="shared" si="266"/>
        <v>0</v>
      </c>
      <c r="BA228" s="64">
        <f t="shared" si="266"/>
        <v>0</v>
      </c>
      <c r="BB228" s="58" t="s">
        <v>231</v>
      </c>
      <c r="BC228" s="63"/>
      <c r="BD228" s="63"/>
      <c r="BE228" s="43">
        <v>2016</v>
      </c>
      <c r="BF228" s="62"/>
      <c r="BG228" s="62"/>
    </row>
    <row r="229" spans="1:59" s="56" customFormat="1" ht="22.2" customHeight="1">
      <c r="A229" s="347" t="s">
        <v>120</v>
      </c>
      <c r="B229" s="60" t="s">
        <v>480</v>
      </c>
      <c r="C229" s="59"/>
      <c r="D229" s="59">
        <f t="shared" ref="D229:D234" si="267">SUM(E229:BA229)</f>
        <v>0</v>
      </c>
      <c r="E229" s="59">
        <f t="shared" ref="E229:K229" si="268">SUM(E230:E231)</f>
        <v>0</v>
      </c>
      <c r="F229" s="59">
        <f t="shared" si="268"/>
        <v>0</v>
      </c>
      <c r="G229" s="59">
        <f t="shared" si="268"/>
        <v>0</v>
      </c>
      <c r="H229" s="59">
        <f t="shared" si="268"/>
        <v>0</v>
      </c>
      <c r="I229" s="59">
        <f t="shared" si="268"/>
        <v>0</v>
      </c>
      <c r="J229" s="59">
        <f t="shared" si="268"/>
        <v>0</v>
      </c>
      <c r="K229" s="59">
        <f t="shared" si="268"/>
        <v>0</v>
      </c>
      <c r="L229" s="240"/>
      <c r="M229" s="59">
        <f t="shared" ref="M229:AF229" si="269">SUM(M230:M231)</f>
        <v>0</v>
      </c>
      <c r="N229" s="59">
        <f t="shared" si="269"/>
        <v>0</v>
      </c>
      <c r="O229" s="59">
        <f t="shared" si="269"/>
        <v>0</v>
      </c>
      <c r="P229" s="59">
        <f t="shared" si="269"/>
        <v>0</v>
      </c>
      <c r="Q229" s="59">
        <f t="shared" si="269"/>
        <v>0</v>
      </c>
      <c r="R229" s="59">
        <f t="shared" si="269"/>
        <v>0</v>
      </c>
      <c r="S229" s="59">
        <f t="shared" si="269"/>
        <v>0</v>
      </c>
      <c r="T229" s="59">
        <f t="shared" si="269"/>
        <v>0</v>
      </c>
      <c r="U229" s="59">
        <f t="shared" si="269"/>
        <v>0</v>
      </c>
      <c r="V229" s="59">
        <f t="shared" si="269"/>
        <v>0</v>
      </c>
      <c r="W229" s="59">
        <f t="shared" si="269"/>
        <v>0</v>
      </c>
      <c r="X229" s="59">
        <f t="shared" si="269"/>
        <v>0</v>
      </c>
      <c r="Y229" s="59">
        <f t="shared" si="269"/>
        <v>0</v>
      </c>
      <c r="Z229" s="59">
        <f t="shared" si="269"/>
        <v>0</v>
      </c>
      <c r="AA229" s="59">
        <f t="shared" si="269"/>
        <v>0</v>
      </c>
      <c r="AB229" s="59">
        <f t="shared" si="269"/>
        <v>0</v>
      </c>
      <c r="AC229" s="59">
        <f t="shared" si="269"/>
        <v>0</v>
      </c>
      <c r="AD229" s="59">
        <f t="shared" si="269"/>
        <v>0</v>
      </c>
      <c r="AE229" s="59">
        <f t="shared" si="269"/>
        <v>0</v>
      </c>
      <c r="AF229" s="59">
        <f t="shared" si="269"/>
        <v>0</v>
      </c>
      <c r="AG229" s="245"/>
      <c r="AH229" s="59">
        <f t="shared" ref="AH229:BA229" si="270">SUM(AH230:AH231)</f>
        <v>0</v>
      </c>
      <c r="AI229" s="59">
        <f t="shared" si="270"/>
        <v>0</v>
      </c>
      <c r="AJ229" s="59">
        <f t="shared" si="270"/>
        <v>0</v>
      </c>
      <c r="AK229" s="59">
        <f t="shared" si="270"/>
        <v>0</v>
      </c>
      <c r="AL229" s="59">
        <f t="shared" si="270"/>
        <v>0</v>
      </c>
      <c r="AM229" s="59">
        <f t="shared" si="270"/>
        <v>0</v>
      </c>
      <c r="AN229" s="59">
        <f t="shared" si="270"/>
        <v>0</v>
      </c>
      <c r="AO229" s="59">
        <f t="shared" si="270"/>
        <v>0</v>
      </c>
      <c r="AP229" s="59">
        <f t="shared" si="270"/>
        <v>0</v>
      </c>
      <c r="AQ229" s="59">
        <f t="shared" si="270"/>
        <v>0</v>
      </c>
      <c r="AR229" s="59">
        <f t="shared" si="270"/>
        <v>0</v>
      </c>
      <c r="AS229" s="59">
        <f t="shared" si="270"/>
        <v>0</v>
      </c>
      <c r="AT229" s="59">
        <f t="shared" si="270"/>
        <v>0</v>
      </c>
      <c r="AU229" s="59">
        <f t="shared" si="270"/>
        <v>0</v>
      </c>
      <c r="AV229" s="59">
        <f t="shared" si="270"/>
        <v>0</v>
      </c>
      <c r="AW229" s="59">
        <f t="shared" si="270"/>
        <v>0</v>
      </c>
      <c r="AX229" s="59">
        <f t="shared" si="270"/>
        <v>0</v>
      </c>
      <c r="AY229" s="59">
        <f t="shared" si="270"/>
        <v>0</v>
      </c>
      <c r="AZ229" s="59">
        <f t="shared" si="270"/>
        <v>0</v>
      </c>
      <c r="BA229" s="59">
        <f t="shared" si="270"/>
        <v>0</v>
      </c>
      <c r="BB229" s="58" t="s">
        <v>231</v>
      </c>
      <c r="BC229" s="57"/>
      <c r="BD229" s="57"/>
      <c r="BE229" s="43">
        <v>2016</v>
      </c>
      <c r="BF229" s="54"/>
      <c r="BG229" s="54"/>
    </row>
    <row r="230" spans="1:59" s="56" customFormat="1" ht="22.2" customHeight="1">
      <c r="A230" s="347" t="s">
        <v>120</v>
      </c>
      <c r="B230" s="60"/>
      <c r="C230" s="59"/>
      <c r="D230" s="59">
        <f t="shared" si="267"/>
        <v>0</v>
      </c>
      <c r="E230" s="59"/>
      <c r="F230" s="59"/>
      <c r="G230" s="59"/>
      <c r="H230" s="59"/>
      <c r="I230" s="59"/>
      <c r="J230" s="59"/>
      <c r="K230" s="59"/>
      <c r="L230" s="240"/>
      <c r="M230" s="59"/>
      <c r="N230" s="59"/>
      <c r="O230" s="59"/>
      <c r="P230" s="59"/>
      <c r="Q230" s="59"/>
      <c r="R230" s="59"/>
      <c r="S230" s="59"/>
      <c r="T230" s="59"/>
      <c r="U230" s="59"/>
      <c r="V230" s="59"/>
      <c r="W230" s="59"/>
      <c r="X230" s="59"/>
      <c r="Y230" s="59"/>
      <c r="Z230" s="59"/>
      <c r="AA230" s="59"/>
      <c r="AB230" s="59"/>
      <c r="AC230" s="59"/>
      <c r="AD230" s="59"/>
      <c r="AE230" s="59"/>
      <c r="AF230" s="59"/>
      <c r="AG230" s="245"/>
      <c r="AH230" s="59"/>
      <c r="AI230" s="59"/>
      <c r="AJ230" s="59"/>
      <c r="AK230" s="59"/>
      <c r="AL230" s="59"/>
      <c r="AM230" s="59"/>
      <c r="AN230" s="59"/>
      <c r="AO230" s="59"/>
      <c r="AP230" s="59"/>
      <c r="AQ230" s="59"/>
      <c r="AR230" s="59"/>
      <c r="AS230" s="59"/>
      <c r="AT230" s="59"/>
      <c r="AU230" s="59"/>
      <c r="AV230" s="59"/>
      <c r="AW230" s="59"/>
      <c r="AX230" s="59"/>
      <c r="AY230" s="59"/>
      <c r="AZ230" s="59"/>
      <c r="BA230" s="59"/>
      <c r="BB230" s="58" t="s">
        <v>231</v>
      </c>
      <c r="BC230" s="57"/>
      <c r="BD230" s="57"/>
      <c r="BE230" s="43">
        <v>2016</v>
      </c>
      <c r="BF230" s="54"/>
      <c r="BG230" s="54"/>
    </row>
    <row r="231" spans="1:59" s="61" customFormat="1" ht="22.2" customHeight="1">
      <c r="A231" s="346" t="s">
        <v>120</v>
      </c>
      <c r="B231" s="65"/>
      <c r="C231" s="64"/>
      <c r="D231" s="64">
        <f t="shared" si="267"/>
        <v>0</v>
      </c>
      <c r="E231" s="64"/>
      <c r="F231" s="64"/>
      <c r="G231" s="64"/>
      <c r="H231" s="64"/>
      <c r="I231" s="64"/>
      <c r="J231" s="64"/>
      <c r="K231" s="64"/>
      <c r="L231" s="240"/>
      <c r="M231" s="64"/>
      <c r="N231" s="64"/>
      <c r="O231" s="64"/>
      <c r="P231" s="64"/>
      <c r="Q231" s="64"/>
      <c r="R231" s="64"/>
      <c r="S231" s="64"/>
      <c r="T231" s="64"/>
      <c r="U231" s="64"/>
      <c r="V231" s="64"/>
      <c r="W231" s="64"/>
      <c r="X231" s="64"/>
      <c r="Y231" s="64"/>
      <c r="Z231" s="64"/>
      <c r="AA231" s="64"/>
      <c r="AB231" s="64"/>
      <c r="AC231" s="64"/>
      <c r="AD231" s="64"/>
      <c r="AE231" s="64"/>
      <c r="AF231" s="64"/>
      <c r="AG231" s="245"/>
      <c r="AH231" s="64"/>
      <c r="AI231" s="64"/>
      <c r="AJ231" s="64"/>
      <c r="AK231" s="64"/>
      <c r="AL231" s="64"/>
      <c r="AM231" s="64"/>
      <c r="AN231" s="64"/>
      <c r="AO231" s="64"/>
      <c r="AP231" s="64"/>
      <c r="AQ231" s="64"/>
      <c r="AR231" s="64"/>
      <c r="AS231" s="64"/>
      <c r="AT231" s="64"/>
      <c r="AU231" s="64"/>
      <c r="AV231" s="64"/>
      <c r="AW231" s="64"/>
      <c r="AX231" s="64"/>
      <c r="AY231" s="64"/>
      <c r="AZ231" s="64"/>
      <c r="BA231" s="64"/>
      <c r="BB231" s="58" t="s">
        <v>231</v>
      </c>
      <c r="BC231" s="63"/>
      <c r="BD231" s="63"/>
      <c r="BE231" s="43">
        <v>2016</v>
      </c>
      <c r="BF231" s="62"/>
      <c r="BG231" s="62"/>
    </row>
    <row r="232" spans="1:59" s="56" customFormat="1" ht="22.2" customHeight="1">
      <c r="A232" s="347" t="s">
        <v>120</v>
      </c>
      <c r="B232" s="60" t="s">
        <v>481</v>
      </c>
      <c r="C232" s="59"/>
      <c r="D232" s="59">
        <f t="shared" si="267"/>
        <v>0</v>
      </c>
      <c r="E232" s="59">
        <f t="shared" ref="E232:K232" si="271">SUM(E233:E234)</f>
        <v>0</v>
      </c>
      <c r="F232" s="59">
        <f t="shared" si="271"/>
        <v>0</v>
      </c>
      <c r="G232" s="59">
        <f t="shared" si="271"/>
        <v>0</v>
      </c>
      <c r="H232" s="59">
        <f t="shared" si="271"/>
        <v>0</v>
      </c>
      <c r="I232" s="59">
        <f t="shared" si="271"/>
        <v>0</v>
      </c>
      <c r="J232" s="59">
        <f t="shared" si="271"/>
        <v>0</v>
      </c>
      <c r="K232" s="59">
        <f t="shared" si="271"/>
        <v>0</v>
      </c>
      <c r="L232" s="240"/>
      <c r="M232" s="59">
        <f t="shared" ref="M232:AF232" si="272">SUM(M233:M234)</f>
        <v>0</v>
      </c>
      <c r="N232" s="59">
        <f t="shared" si="272"/>
        <v>0</v>
      </c>
      <c r="O232" s="59">
        <f t="shared" si="272"/>
        <v>0</v>
      </c>
      <c r="P232" s="59">
        <f t="shared" si="272"/>
        <v>0</v>
      </c>
      <c r="Q232" s="59">
        <f t="shared" si="272"/>
        <v>0</v>
      </c>
      <c r="R232" s="59">
        <f t="shared" si="272"/>
        <v>0</v>
      </c>
      <c r="S232" s="59">
        <f t="shared" si="272"/>
        <v>0</v>
      </c>
      <c r="T232" s="59">
        <f t="shared" si="272"/>
        <v>0</v>
      </c>
      <c r="U232" s="59">
        <f t="shared" si="272"/>
        <v>0</v>
      </c>
      <c r="V232" s="59">
        <f t="shared" si="272"/>
        <v>0</v>
      </c>
      <c r="W232" s="59">
        <f t="shared" si="272"/>
        <v>0</v>
      </c>
      <c r="X232" s="59">
        <f t="shared" si="272"/>
        <v>0</v>
      </c>
      <c r="Y232" s="59">
        <f t="shared" si="272"/>
        <v>0</v>
      </c>
      <c r="Z232" s="59">
        <f t="shared" si="272"/>
        <v>0</v>
      </c>
      <c r="AA232" s="59">
        <f t="shared" si="272"/>
        <v>0</v>
      </c>
      <c r="AB232" s="59">
        <f t="shared" si="272"/>
        <v>0</v>
      </c>
      <c r="AC232" s="59">
        <f t="shared" si="272"/>
        <v>0</v>
      </c>
      <c r="AD232" s="59">
        <f t="shared" si="272"/>
        <v>0</v>
      </c>
      <c r="AE232" s="59">
        <f t="shared" si="272"/>
        <v>0</v>
      </c>
      <c r="AF232" s="59">
        <f t="shared" si="272"/>
        <v>0</v>
      </c>
      <c r="AG232" s="245"/>
      <c r="AH232" s="59">
        <f t="shared" ref="AH232:BA232" si="273">SUM(AH233:AH234)</f>
        <v>0</v>
      </c>
      <c r="AI232" s="59">
        <f t="shared" si="273"/>
        <v>0</v>
      </c>
      <c r="AJ232" s="59">
        <f t="shared" si="273"/>
        <v>0</v>
      </c>
      <c r="AK232" s="59">
        <f t="shared" si="273"/>
        <v>0</v>
      </c>
      <c r="AL232" s="59">
        <f t="shared" si="273"/>
        <v>0</v>
      </c>
      <c r="AM232" s="59">
        <f t="shared" si="273"/>
        <v>0</v>
      </c>
      <c r="AN232" s="59">
        <f t="shared" si="273"/>
        <v>0</v>
      </c>
      <c r="AO232" s="59">
        <f t="shared" si="273"/>
        <v>0</v>
      </c>
      <c r="AP232" s="59">
        <f t="shared" si="273"/>
        <v>0</v>
      </c>
      <c r="AQ232" s="59">
        <f t="shared" si="273"/>
        <v>0</v>
      </c>
      <c r="AR232" s="59">
        <f t="shared" si="273"/>
        <v>0</v>
      </c>
      <c r="AS232" s="59">
        <f t="shared" si="273"/>
        <v>0</v>
      </c>
      <c r="AT232" s="59">
        <f t="shared" si="273"/>
        <v>0</v>
      </c>
      <c r="AU232" s="59">
        <f t="shared" si="273"/>
        <v>0</v>
      </c>
      <c r="AV232" s="59">
        <f t="shared" si="273"/>
        <v>0</v>
      </c>
      <c r="AW232" s="59">
        <f t="shared" si="273"/>
        <v>0</v>
      </c>
      <c r="AX232" s="59">
        <f t="shared" si="273"/>
        <v>0</v>
      </c>
      <c r="AY232" s="59">
        <f t="shared" si="273"/>
        <v>0</v>
      </c>
      <c r="AZ232" s="59">
        <f t="shared" si="273"/>
        <v>0</v>
      </c>
      <c r="BA232" s="59">
        <f t="shared" si="273"/>
        <v>0</v>
      </c>
      <c r="BB232" s="58" t="s">
        <v>231</v>
      </c>
      <c r="BC232" s="59">
        <f>SUM(BC233:BC234)</f>
        <v>0</v>
      </c>
      <c r="BD232" s="59">
        <f>SUM(BD233:BD234)</f>
        <v>0</v>
      </c>
      <c r="BE232" s="43">
        <v>2016</v>
      </c>
      <c r="BF232" s="54"/>
      <c r="BG232" s="54"/>
    </row>
    <row r="233" spans="1:59" s="77" customFormat="1" ht="22.2" customHeight="1">
      <c r="A233" s="347" t="s">
        <v>120</v>
      </c>
      <c r="B233" s="78"/>
      <c r="C233" s="59"/>
      <c r="D233" s="59">
        <f t="shared" si="267"/>
        <v>0</v>
      </c>
      <c r="E233" s="59"/>
      <c r="F233" s="59"/>
      <c r="G233" s="59"/>
      <c r="H233" s="59"/>
      <c r="I233" s="59"/>
      <c r="J233" s="59"/>
      <c r="K233" s="59"/>
      <c r="L233" s="240"/>
      <c r="M233" s="59"/>
      <c r="N233" s="59"/>
      <c r="O233" s="59"/>
      <c r="P233" s="59"/>
      <c r="Q233" s="59"/>
      <c r="R233" s="59"/>
      <c r="S233" s="59"/>
      <c r="T233" s="59"/>
      <c r="U233" s="59"/>
      <c r="V233" s="59"/>
      <c r="W233" s="59"/>
      <c r="X233" s="59"/>
      <c r="Y233" s="59"/>
      <c r="Z233" s="59"/>
      <c r="AA233" s="59"/>
      <c r="AB233" s="59"/>
      <c r="AC233" s="59"/>
      <c r="AD233" s="59"/>
      <c r="AE233" s="59"/>
      <c r="AF233" s="59"/>
      <c r="AG233" s="245"/>
      <c r="AH233" s="59"/>
      <c r="AI233" s="59"/>
      <c r="AJ233" s="59"/>
      <c r="AK233" s="59"/>
      <c r="AL233" s="59"/>
      <c r="AM233" s="59"/>
      <c r="AN233" s="59"/>
      <c r="AO233" s="59"/>
      <c r="AP233" s="59"/>
      <c r="AQ233" s="59"/>
      <c r="AR233" s="59"/>
      <c r="AS233" s="59"/>
      <c r="AT233" s="59"/>
      <c r="AU233" s="59"/>
      <c r="AV233" s="59"/>
      <c r="AW233" s="59"/>
      <c r="AX233" s="59"/>
      <c r="AY233" s="59"/>
      <c r="AZ233" s="59"/>
      <c r="BA233" s="59"/>
      <c r="BB233" s="58" t="s">
        <v>231</v>
      </c>
      <c r="BC233" s="57"/>
      <c r="BD233" s="57"/>
      <c r="BE233" s="43">
        <v>2016</v>
      </c>
      <c r="BF233" s="54"/>
      <c r="BG233" s="54"/>
    </row>
    <row r="234" spans="1:59" s="56" customFormat="1" ht="22.2" customHeight="1">
      <c r="A234" s="347" t="s">
        <v>120</v>
      </c>
      <c r="B234" s="60"/>
      <c r="C234" s="59"/>
      <c r="D234" s="59">
        <f t="shared" si="267"/>
        <v>0</v>
      </c>
      <c r="E234" s="59"/>
      <c r="F234" s="59"/>
      <c r="G234" s="59"/>
      <c r="H234" s="59"/>
      <c r="I234" s="59"/>
      <c r="J234" s="59"/>
      <c r="K234" s="59"/>
      <c r="L234" s="240"/>
      <c r="M234" s="59"/>
      <c r="N234" s="59"/>
      <c r="O234" s="59"/>
      <c r="P234" s="59"/>
      <c r="Q234" s="59"/>
      <c r="R234" s="59"/>
      <c r="S234" s="59"/>
      <c r="T234" s="59"/>
      <c r="U234" s="59"/>
      <c r="V234" s="59"/>
      <c r="W234" s="59"/>
      <c r="X234" s="59"/>
      <c r="Y234" s="59"/>
      <c r="Z234" s="59"/>
      <c r="AA234" s="59"/>
      <c r="AB234" s="59"/>
      <c r="AC234" s="59"/>
      <c r="AD234" s="59"/>
      <c r="AE234" s="59"/>
      <c r="AF234" s="59"/>
      <c r="AG234" s="245"/>
      <c r="AH234" s="59"/>
      <c r="AI234" s="59"/>
      <c r="AJ234" s="59"/>
      <c r="AK234" s="59"/>
      <c r="AL234" s="59"/>
      <c r="AM234" s="59"/>
      <c r="AN234" s="59"/>
      <c r="AO234" s="59"/>
      <c r="AP234" s="59"/>
      <c r="AQ234" s="59"/>
      <c r="AR234" s="59"/>
      <c r="AS234" s="59"/>
      <c r="AT234" s="59"/>
      <c r="AU234" s="59"/>
      <c r="AV234" s="59"/>
      <c r="AW234" s="59"/>
      <c r="AX234" s="59"/>
      <c r="AY234" s="59"/>
      <c r="AZ234" s="59"/>
      <c r="BA234" s="59"/>
      <c r="BB234" s="58" t="s">
        <v>231</v>
      </c>
      <c r="BC234" s="57"/>
      <c r="BD234" s="57"/>
      <c r="BE234" s="43">
        <v>2016</v>
      </c>
      <c r="BF234" s="54"/>
      <c r="BG234" s="54"/>
    </row>
    <row r="235" spans="1:59" s="73" customFormat="1" ht="22.2" customHeight="1">
      <c r="A235" s="352">
        <v>6</v>
      </c>
      <c r="B235" s="254" t="s">
        <v>455</v>
      </c>
      <c r="C235" s="76">
        <f>SUM(C236,C239)</f>
        <v>0</v>
      </c>
      <c r="D235" s="76">
        <f>SUM(D236+D239)</f>
        <v>0</v>
      </c>
      <c r="E235" s="76">
        <f t="shared" ref="E235:K235" si="274">SUM(E236,E239)</f>
        <v>0</v>
      </c>
      <c r="F235" s="76">
        <f t="shared" si="274"/>
        <v>0</v>
      </c>
      <c r="G235" s="76">
        <f t="shared" si="274"/>
        <v>0</v>
      </c>
      <c r="H235" s="76">
        <f t="shared" si="274"/>
        <v>0</v>
      </c>
      <c r="I235" s="59">
        <f t="shared" si="274"/>
        <v>0</v>
      </c>
      <c r="J235" s="59">
        <f t="shared" si="274"/>
        <v>0</v>
      </c>
      <c r="K235" s="59">
        <f t="shared" si="274"/>
        <v>0</v>
      </c>
      <c r="L235" s="240"/>
      <c r="M235" s="59">
        <f t="shared" ref="M235:AF235" si="275">SUM(M236,M239)</f>
        <v>0</v>
      </c>
      <c r="N235" s="59">
        <f t="shared" si="275"/>
        <v>0</v>
      </c>
      <c r="O235" s="59">
        <f t="shared" si="275"/>
        <v>0</v>
      </c>
      <c r="P235" s="76">
        <f t="shared" si="275"/>
        <v>0</v>
      </c>
      <c r="Q235" s="59">
        <f t="shared" si="275"/>
        <v>0</v>
      </c>
      <c r="R235" s="59">
        <f t="shared" si="275"/>
        <v>0</v>
      </c>
      <c r="S235" s="59">
        <f t="shared" si="275"/>
        <v>0</v>
      </c>
      <c r="T235" s="59">
        <f t="shared" si="275"/>
        <v>0</v>
      </c>
      <c r="U235" s="76">
        <f t="shared" si="275"/>
        <v>0</v>
      </c>
      <c r="V235" s="59">
        <f t="shared" si="275"/>
        <v>0</v>
      </c>
      <c r="W235" s="59">
        <f t="shared" si="275"/>
        <v>0</v>
      </c>
      <c r="X235" s="59">
        <f t="shared" si="275"/>
        <v>0</v>
      </c>
      <c r="Y235" s="76">
        <f t="shared" si="275"/>
        <v>0</v>
      </c>
      <c r="Z235" s="59">
        <f t="shared" si="275"/>
        <v>0</v>
      </c>
      <c r="AA235" s="59">
        <f t="shared" si="275"/>
        <v>0</v>
      </c>
      <c r="AB235" s="59">
        <f t="shared" si="275"/>
        <v>0</v>
      </c>
      <c r="AC235" s="59">
        <f t="shared" si="275"/>
        <v>0</v>
      </c>
      <c r="AD235" s="59">
        <f t="shared" si="275"/>
        <v>0</v>
      </c>
      <c r="AE235" s="59">
        <f t="shared" si="275"/>
        <v>0</v>
      </c>
      <c r="AF235" s="59">
        <f t="shared" si="275"/>
        <v>0</v>
      </c>
      <c r="AG235" s="245"/>
      <c r="AH235" s="59">
        <f t="shared" ref="AH235:BA235" si="276">SUM(AH236,AH239)</f>
        <v>0</v>
      </c>
      <c r="AI235" s="59">
        <f t="shared" si="276"/>
        <v>0</v>
      </c>
      <c r="AJ235" s="59">
        <f t="shared" si="276"/>
        <v>0</v>
      </c>
      <c r="AK235" s="59">
        <f t="shared" si="276"/>
        <v>0</v>
      </c>
      <c r="AL235" s="59">
        <f t="shared" si="276"/>
        <v>0</v>
      </c>
      <c r="AM235" s="59">
        <f t="shared" si="276"/>
        <v>0</v>
      </c>
      <c r="AN235" s="59">
        <f t="shared" si="276"/>
        <v>0</v>
      </c>
      <c r="AO235" s="59">
        <f t="shared" si="276"/>
        <v>0</v>
      </c>
      <c r="AP235" s="59">
        <f t="shared" si="276"/>
        <v>0</v>
      </c>
      <c r="AQ235" s="59">
        <f t="shared" si="276"/>
        <v>0</v>
      </c>
      <c r="AR235" s="59">
        <f t="shared" si="276"/>
        <v>0</v>
      </c>
      <c r="AS235" s="76">
        <f t="shared" si="276"/>
        <v>0</v>
      </c>
      <c r="AT235" s="76">
        <f t="shared" si="276"/>
        <v>0</v>
      </c>
      <c r="AU235" s="59">
        <f t="shared" si="276"/>
        <v>0</v>
      </c>
      <c r="AV235" s="59">
        <f t="shared" si="276"/>
        <v>0</v>
      </c>
      <c r="AW235" s="59">
        <f t="shared" si="276"/>
        <v>0</v>
      </c>
      <c r="AX235" s="59">
        <f t="shared" si="276"/>
        <v>0</v>
      </c>
      <c r="AY235" s="59">
        <f t="shared" si="276"/>
        <v>0</v>
      </c>
      <c r="AZ235" s="59">
        <f t="shared" si="276"/>
        <v>0</v>
      </c>
      <c r="BA235" s="59">
        <f t="shared" si="276"/>
        <v>0</v>
      </c>
      <c r="BB235" s="58" t="s">
        <v>231</v>
      </c>
      <c r="BC235" s="57"/>
      <c r="BD235" s="75"/>
      <c r="BE235" s="43">
        <v>2016</v>
      </c>
      <c r="BF235" s="74"/>
      <c r="BG235" s="74"/>
    </row>
    <row r="236" spans="1:59" s="61" customFormat="1" ht="22.2" customHeight="1">
      <c r="A236" s="346" t="s">
        <v>121</v>
      </c>
      <c r="B236" s="65" t="s">
        <v>480</v>
      </c>
      <c r="C236" s="64"/>
      <c r="D236" s="64">
        <f t="shared" ref="D236:D241" si="277">SUM(E236:BA236)</f>
        <v>0</v>
      </c>
      <c r="E236" s="64">
        <f t="shared" ref="E236:K236" si="278">SUM(E237:E238)</f>
        <v>0</v>
      </c>
      <c r="F236" s="64">
        <f>SUM(F237:F238)</f>
        <v>0</v>
      </c>
      <c r="G236" s="64">
        <f t="shared" si="278"/>
        <v>0</v>
      </c>
      <c r="H236" s="64">
        <f t="shared" si="278"/>
        <v>0</v>
      </c>
      <c r="I236" s="64">
        <f t="shared" si="278"/>
        <v>0</v>
      </c>
      <c r="J236" s="64">
        <f t="shared" si="278"/>
        <v>0</v>
      </c>
      <c r="K236" s="64">
        <f t="shared" si="278"/>
        <v>0</v>
      </c>
      <c r="L236" s="240"/>
      <c r="M236" s="64">
        <f t="shared" ref="M236:AF236" si="279">SUM(M237:M238)</f>
        <v>0</v>
      </c>
      <c r="N236" s="64">
        <f t="shared" si="279"/>
        <v>0</v>
      </c>
      <c r="O236" s="64">
        <f t="shared" si="279"/>
        <v>0</v>
      </c>
      <c r="P236" s="64">
        <f t="shared" si="279"/>
        <v>0</v>
      </c>
      <c r="Q236" s="64">
        <f t="shared" si="279"/>
        <v>0</v>
      </c>
      <c r="R236" s="64">
        <f t="shared" si="279"/>
        <v>0</v>
      </c>
      <c r="S236" s="64">
        <f t="shared" si="279"/>
        <v>0</v>
      </c>
      <c r="T236" s="64">
        <f t="shared" si="279"/>
        <v>0</v>
      </c>
      <c r="U236" s="64">
        <f t="shared" si="279"/>
        <v>0</v>
      </c>
      <c r="V236" s="64">
        <f t="shared" si="279"/>
        <v>0</v>
      </c>
      <c r="W236" s="64">
        <f t="shared" si="279"/>
        <v>0</v>
      </c>
      <c r="X236" s="64">
        <f t="shared" si="279"/>
        <v>0</v>
      </c>
      <c r="Y236" s="64">
        <f t="shared" si="279"/>
        <v>0</v>
      </c>
      <c r="Z236" s="64">
        <f t="shared" si="279"/>
        <v>0</v>
      </c>
      <c r="AA236" s="64">
        <f t="shared" si="279"/>
        <v>0</v>
      </c>
      <c r="AB236" s="64">
        <f t="shared" si="279"/>
        <v>0</v>
      </c>
      <c r="AC236" s="64">
        <f t="shared" si="279"/>
        <v>0</v>
      </c>
      <c r="AD236" s="64">
        <f t="shared" si="279"/>
        <v>0</v>
      </c>
      <c r="AE236" s="64">
        <f t="shared" si="279"/>
        <v>0</v>
      </c>
      <c r="AF236" s="64">
        <f t="shared" si="279"/>
        <v>0</v>
      </c>
      <c r="AG236" s="245"/>
      <c r="AH236" s="64">
        <f t="shared" ref="AH236:BA236" si="280">SUM(AH237:AH238)</f>
        <v>0</v>
      </c>
      <c r="AI236" s="64">
        <f t="shared" si="280"/>
        <v>0</v>
      </c>
      <c r="AJ236" s="64">
        <f t="shared" si="280"/>
        <v>0</v>
      </c>
      <c r="AK236" s="64">
        <f t="shared" si="280"/>
        <v>0</v>
      </c>
      <c r="AL236" s="64">
        <f t="shared" si="280"/>
        <v>0</v>
      </c>
      <c r="AM236" s="64">
        <f t="shared" si="280"/>
        <v>0</v>
      </c>
      <c r="AN236" s="64">
        <f t="shared" si="280"/>
        <v>0</v>
      </c>
      <c r="AO236" s="64">
        <f t="shared" si="280"/>
        <v>0</v>
      </c>
      <c r="AP236" s="64">
        <f t="shared" si="280"/>
        <v>0</v>
      </c>
      <c r="AQ236" s="64">
        <f t="shared" si="280"/>
        <v>0</v>
      </c>
      <c r="AR236" s="64">
        <f t="shared" si="280"/>
        <v>0</v>
      </c>
      <c r="AS236" s="64">
        <f t="shared" si="280"/>
        <v>0</v>
      </c>
      <c r="AT236" s="64">
        <f t="shared" si="280"/>
        <v>0</v>
      </c>
      <c r="AU236" s="64">
        <f t="shared" si="280"/>
        <v>0</v>
      </c>
      <c r="AV236" s="64">
        <f t="shared" si="280"/>
        <v>0</v>
      </c>
      <c r="AW236" s="64">
        <f t="shared" si="280"/>
        <v>0</v>
      </c>
      <c r="AX236" s="64">
        <f t="shared" si="280"/>
        <v>0</v>
      </c>
      <c r="AY236" s="64">
        <f t="shared" si="280"/>
        <v>0</v>
      </c>
      <c r="AZ236" s="64">
        <f t="shared" si="280"/>
        <v>0</v>
      </c>
      <c r="BA236" s="64">
        <f t="shared" si="280"/>
        <v>0</v>
      </c>
      <c r="BB236" s="58" t="s">
        <v>231</v>
      </c>
      <c r="BC236" s="63"/>
      <c r="BD236" s="63"/>
      <c r="BE236" s="43">
        <v>2016</v>
      </c>
      <c r="BF236" s="62"/>
      <c r="BG236" s="62"/>
    </row>
    <row r="237" spans="1:59" s="68" customFormat="1" ht="22.2" customHeight="1">
      <c r="A237" s="347" t="s">
        <v>121</v>
      </c>
      <c r="B237" s="72"/>
      <c r="C237" s="71"/>
      <c r="D237" s="71">
        <f t="shared" si="277"/>
        <v>0</v>
      </c>
      <c r="E237" s="71"/>
      <c r="F237" s="71"/>
      <c r="G237" s="71"/>
      <c r="H237" s="71"/>
      <c r="I237" s="64"/>
      <c r="J237" s="64"/>
      <c r="K237" s="64"/>
      <c r="L237" s="240"/>
      <c r="M237" s="64"/>
      <c r="N237" s="64"/>
      <c r="O237" s="64"/>
      <c r="P237" s="71"/>
      <c r="Q237" s="64"/>
      <c r="R237" s="64"/>
      <c r="S237" s="64"/>
      <c r="T237" s="64"/>
      <c r="U237" s="71"/>
      <c r="V237" s="64"/>
      <c r="W237" s="64"/>
      <c r="X237" s="64"/>
      <c r="Y237" s="71"/>
      <c r="Z237" s="64"/>
      <c r="AA237" s="64"/>
      <c r="AB237" s="64"/>
      <c r="AC237" s="64"/>
      <c r="AD237" s="64"/>
      <c r="AE237" s="64"/>
      <c r="AF237" s="64"/>
      <c r="AG237" s="245"/>
      <c r="AH237" s="64"/>
      <c r="AI237" s="64"/>
      <c r="AJ237" s="64"/>
      <c r="AK237" s="64"/>
      <c r="AL237" s="64"/>
      <c r="AM237" s="64"/>
      <c r="AN237" s="64"/>
      <c r="AO237" s="64"/>
      <c r="AP237" s="64"/>
      <c r="AQ237" s="64"/>
      <c r="AR237" s="64"/>
      <c r="AS237" s="71"/>
      <c r="AT237" s="71"/>
      <c r="AU237" s="64"/>
      <c r="AV237" s="64"/>
      <c r="AW237" s="64"/>
      <c r="AX237" s="64"/>
      <c r="AY237" s="64"/>
      <c r="AZ237" s="64"/>
      <c r="BA237" s="64"/>
      <c r="BB237" s="58" t="s">
        <v>231</v>
      </c>
      <c r="BC237" s="63"/>
      <c r="BD237" s="70"/>
      <c r="BE237" s="43">
        <v>2016</v>
      </c>
      <c r="BF237" s="69"/>
      <c r="BG237" s="69"/>
    </row>
    <row r="238" spans="1:59" s="56" customFormat="1" ht="22.2" customHeight="1">
      <c r="A238" s="347" t="s">
        <v>121</v>
      </c>
      <c r="B238" s="60"/>
      <c r="C238" s="59"/>
      <c r="D238" s="59">
        <f t="shared" si="277"/>
        <v>0</v>
      </c>
      <c r="E238" s="59"/>
      <c r="F238" s="59"/>
      <c r="G238" s="59"/>
      <c r="H238" s="59"/>
      <c r="I238" s="59"/>
      <c r="J238" s="59"/>
      <c r="K238" s="59"/>
      <c r="L238" s="240"/>
      <c r="M238" s="59"/>
      <c r="N238" s="59"/>
      <c r="O238" s="59"/>
      <c r="P238" s="59"/>
      <c r="Q238" s="59"/>
      <c r="R238" s="59"/>
      <c r="S238" s="59"/>
      <c r="T238" s="59"/>
      <c r="U238" s="59"/>
      <c r="V238" s="59"/>
      <c r="W238" s="59"/>
      <c r="X238" s="59"/>
      <c r="Y238" s="59"/>
      <c r="Z238" s="59"/>
      <c r="AA238" s="59"/>
      <c r="AB238" s="59"/>
      <c r="AC238" s="59"/>
      <c r="AD238" s="59"/>
      <c r="AE238" s="59"/>
      <c r="AF238" s="59"/>
      <c r="AG238" s="245"/>
      <c r="AH238" s="59"/>
      <c r="AI238" s="59"/>
      <c r="AJ238" s="59"/>
      <c r="AK238" s="59"/>
      <c r="AL238" s="59"/>
      <c r="AM238" s="59"/>
      <c r="AN238" s="59"/>
      <c r="AO238" s="59"/>
      <c r="AP238" s="59"/>
      <c r="AQ238" s="59"/>
      <c r="AR238" s="59"/>
      <c r="AS238" s="59"/>
      <c r="AT238" s="59"/>
      <c r="AU238" s="59"/>
      <c r="AV238" s="59"/>
      <c r="AW238" s="59"/>
      <c r="AX238" s="59"/>
      <c r="AY238" s="59"/>
      <c r="AZ238" s="59"/>
      <c r="BA238" s="59"/>
      <c r="BB238" s="58" t="s">
        <v>231</v>
      </c>
      <c r="BC238" s="57"/>
      <c r="BD238" s="57"/>
      <c r="BE238" s="43">
        <v>2016</v>
      </c>
      <c r="BF238" s="54"/>
      <c r="BG238" s="54"/>
    </row>
    <row r="239" spans="1:59" s="56" customFormat="1" ht="22.2" customHeight="1">
      <c r="A239" s="347" t="s">
        <v>121</v>
      </c>
      <c r="B239" s="60" t="s">
        <v>481</v>
      </c>
      <c r="C239" s="59"/>
      <c r="D239" s="59">
        <f t="shared" si="277"/>
        <v>0</v>
      </c>
      <c r="E239" s="59">
        <f t="shared" ref="E239:K239" si="281">SUM(E240:E241)</f>
        <v>0</v>
      </c>
      <c r="F239" s="59">
        <f t="shared" si="281"/>
        <v>0</v>
      </c>
      <c r="G239" s="59">
        <f t="shared" si="281"/>
        <v>0</v>
      </c>
      <c r="H239" s="59">
        <f t="shared" si="281"/>
        <v>0</v>
      </c>
      <c r="I239" s="59">
        <f t="shared" si="281"/>
        <v>0</v>
      </c>
      <c r="J239" s="59">
        <f t="shared" si="281"/>
        <v>0</v>
      </c>
      <c r="K239" s="59">
        <f t="shared" si="281"/>
        <v>0</v>
      </c>
      <c r="L239" s="240"/>
      <c r="M239" s="59">
        <f t="shared" ref="M239:AF239" si="282">SUM(M240:M241)</f>
        <v>0</v>
      </c>
      <c r="N239" s="59">
        <f t="shared" si="282"/>
        <v>0</v>
      </c>
      <c r="O239" s="59">
        <f t="shared" si="282"/>
        <v>0</v>
      </c>
      <c r="P239" s="59">
        <f t="shared" si="282"/>
        <v>0</v>
      </c>
      <c r="Q239" s="59">
        <f t="shared" si="282"/>
        <v>0</v>
      </c>
      <c r="R239" s="59">
        <f t="shared" si="282"/>
        <v>0</v>
      </c>
      <c r="S239" s="59">
        <f t="shared" si="282"/>
        <v>0</v>
      </c>
      <c r="T239" s="59">
        <f t="shared" si="282"/>
        <v>0</v>
      </c>
      <c r="U239" s="59">
        <f t="shared" si="282"/>
        <v>0</v>
      </c>
      <c r="V239" s="59">
        <f t="shared" si="282"/>
        <v>0</v>
      </c>
      <c r="W239" s="59">
        <f t="shared" si="282"/>
        <v>0</v>
      </c>
      <c r="X239" s="59">
        <f t="shared" si="282"/>
        <v>0</v>
      </c>
      <c r="Y239" s="59">
        <f t="shared" si="282"/>
        <v>0</v>
      </c>
      <c r="Z239" s="59">
        <f t="shared" si="282"/>
        <v>0</v>
      </c>
      <c r="AA239" s="59">
        <f t="shared" si="282"/>
        <v>0</v>
      </c>
      <c r="AB239" s="59">
        <f t="shared" si="282"/>
        <v>0</v>
      </c>
      <c r="AC239" s="59">
        <f t="shared" si="282"/>
        <v>0</v>
      </c>
      <c r="AD239" s="59">
        <f t="shared" si="282"/>
        <v>0</v>
      </c>
      <c r="AE239" s="59">
        <f t="shared" si="282"/>
        <v>0</v>
      </c>
      <c r="AF239" s="59">
        <f t="shared" si="282"/>
        <v>0</v>
      </c>
      <c r="AG239" s="245"/>
      <c r="AH239" s="59">
        <f t="shared" ref="AH239:BA239" si="283">SUM(AH240:AH241)</f>
        <v>0</v>
      </c>
      <c r="AI239" s="59">
        <f t="shared" si="283"/>
        <v>0</v>
      </c>
      <c r="AJ239" s="59">
        <f t="shared" si="283"/>
        <v>0</v>
      </c>
      <c r="AK239" s="59">
        <f t="shared" si="283"/>
        <v>0</v>
      </c>
      <c r="AL239" s="59">
        <f t="shared" si="283"/>
        <v>0</v>
      </c>
      <c r="AM239" s="59">
        <f t="shared" si="283"/>
        <v>0</v>
      </c>
      <c r="AN239" s="59">
        <f t="shared" si="283"/>
        <v>0</v>
      </c>
      <c r="AO239" s="59">
        <f t="shared" si="283"/>
        <v>0</v>
      </c>
      <c r="AP239" s="59">
        <f t="shared" si="283"/>
        <v>0</v>
      </c>
      <c r="AQ239" s="59">
        <f t="shared" si="283"/>
        <v>0</v>
      </c>
      <c r="AR239" s="59">
        <f t="shared" si="283"/>
        <v>0</v>
      </c>
      <c r="AS239" s="59">
        <f t="shared" si="283"/>
        <v>0</v>
      </c>
      <c r="AT239" s="59">
        <f t="shared" si="283"/>
        <v>0</v>
      </c>
      <c r="AU239" s="59">
        <f t="shared" si="283"/>
        <v>0</v>
      </c>
      <c r="AV239" s="59">
        <f t="shared" si="283"/>
        <v>0</v>
      </c>
      <c r="AW239" s="59">
        <f t="shared" si="283"/>
        <v>0</v>
      </c>
      <c r="AX239" s="59">
        <f t="shared" si="283"/>
        <v>0</v>
      </c>
      <c r="AY239" s="59">
        <f t="shared" si="283"/>
        <v>0</v>
      </c>
      <c r="AZ239" s="59">
        <f t="shared" si="283"/>
        <v>0</v>
      </c>
      <c r="BA239" s="59">
        <f t="shared" si="283"/>
        <v>0</v>
      </c>
      <c r="BB239" s="58" t="s">
        <v>231</v>
      </c>
      <c r="BC239" s="57"/>
      <c r="BD239" s="57"/>
      <c r="BE239" s="43">
        <v>2016</v>
      </c>
      <c r="BF239" s="54"/>
      <c r="BG239" s="54"/>
    </row>
    <row r="240" spans="1:59" s="61" customFormat="1" ht="22.2" customHeight="1">
      <c r="A240" s="346" t="s">
        <v>121</v>
      </c>
      <c r="B240" s="67"/>
      <c r="C240" s="64"/>
      <c r="D240" s="64">
        <f t="shared" si="277"/>
        <v>0</v>
      </c>
      <c r="E240" s="64"/>
      <c r="F240" s="64"/>
      <c r="G240" s="64"/>
      <c r="H240" s="64"/>
      <c r="I240" s="64"/>
      <c r="J240" s="64"/>
      <c r="K240" s="64"/>
      <c r="L240" s="240"/>
      <c r="M240" s="64"/>
      <c r="N240" s="64"/>
      <c r="O240" s="64"/>
      <c r="P240" s="64"/>
      <c r="Q240" s="64"/>
      <c r="R240" s="64"/>
      <c r="S240" s="64"/>
      <c r="T240" s="64"/>
      <c r="U240" s="64"/>
      <c r="V240" s="64"/>
      <c r="W240" s="64"/>
      <c r="X240" s="64"/>
      <c r="Y240" s="64"/>
      <c r="Z240" s="64"/>
      <c r="AA240" s="64"/>
      <c r="AB240" s="64"/>
      <c r="AC240" s="64"/>
      <c r="AD240" s="64"/>
      <c r="AE240" s="64"/>
      <c r="AF240" s="64"/>
      <c r="AG240" s="245"/>
      <c r="AH240" s="64"/>
      <c r="AI240" s="64"/>
      <c r="AJ240" s="64"/>
      <c r="AK240" s="64"/>
      <c r="AL240" s="64"/>
      <c r="AM240" s="64"/>
      <c r="AN240" s="64"/>
      <c r="AO240" s="64"/>
      <c r="AP240" s="64"/>
      <c r="AQ240" s="64"/>
      <c r="AR240" s="64"/>
      <c r="AS240" s="64"/>
      <c r="AT240" s="64"/>
      <c r="AU240" s="64"/>
      <c r="AV240" s="64"/>
      <c r="AW240" s="64"/>
      <c r="AX240" s="64"/>
      <c r="AY240" s="64"/>
      <c r="AZ240" s="64"/>
      <c r="BA240" s="64"/>
      <c r="BB240" s="58" t="s">
        <v>231</v>
      </c>
      <c r="BC240" s="63"/>
      <c r="BD240" s="63"/>
      <c r="BE240" s="43">
        <v>2016</v>
      </c>
      <c r="BF240" s="62"/>
      <c r="BG240" s="62"/>
    </row>
    <row r="241" spans="1:59" s="56" customFormat="1" ht="22.2" customHeight="1">
      <c r="A241" s="347" t="s">
        <v>121</v>
      </c>
      <c r="B241" s="60"/>
      <c r="C241" s="59"/>
      <c r="D241" s="59">
        <f t="shared" si="277"/>
        <v>0</v>
      </c>
      <c r="E241" s="59"/>
      <c r="F241" s="59"/>
      <c r="G241" s="59"/>
      <c r="H241" s="59"/>
      <c r="I241" s="59"/>
      <c r="J241" s="59"/>
      <c r="K241" s="59"/>
      <c r="L241" s="240"/>
      <c r="M241" s="59"/>
      <c r="N241" s="59"/>
      <c r="O241" s="59"/>
      <c r="P241" s="59"/>
      <c r="Q241" s="59"/>
      <c r="R241" s="59"/>
      <c r="S241" s="59"/>
      <c r="T241" s="59"/>
      <c r="U241" s="59"/>
      <c r="V241" s="59"/>
      <c r="W241" s="59"/>
      <c r="X241" s="59"/>
      <c r="Y241" s="59"/>
      <c r="Z241" s="59"/>
      <c r="AA241" s="59"/>
      <c r="AB241" s="59"/>
      <c r="AC241" s="59"/>
      <c r="AD241" s="59"/>
      <c r="AE241" s="59"/>
      <c r="AF241" s="59"/>
      <c r="AG241" s="245"/>
      <c r="AH241" s="59"/>
      <c r="AI241" s="59"/>
      <c r="AJ241" s="59"/>
      <c r="AK241" s="59"/>
      <c r="AL241" s="59"/>
      <c r="AM241" s="59"/>
      <c r="AN241" s="59"/>
      <c r="AO241" s="59"/>
      <c r="AP241" s="59"/>
      <c r="AQ241" s="59"/>
      <c r="AR241" s="59"/>
      <c r="AS241" s="59"/>
      <c r="AT241" s="59"/>
      <c r="AU241" s="59"/>
      <c r="AV241" s="59"/>
      <c r="AW241" s="59"/>
      <c r="AX241" s="59"/>
      <c r="AY241" s="59"/>
      <c r="AZ241" s="59"/>
      <c r="BA241" s="59"/>
      <c r="BB241" s="58" t="s">
        <v>231</v>
      </c>
      <c r="BC241" s="57"/>
      <c r="BD241" s="57"/>
      <c r="BE241" s="43">
        <v>2016</v>
      </c>
      <c r="BF241" s="54"/>
      <c r="BG241" s="54"/>
    </row>
    <row r="242" spans="1:59" s="79" customFormat="1" ht="22.2" customHeight="1">
      <c r="A242" s="346" t="s">
        <v>100</v>
      </c>
      <c r="B242" s="255" t="s">
        <v>443</v>
      </c>
      <c r="C242" s="64">
        <f>SUM(C243,C246)</f>
        <v>0</v>
      </c>
      <c r="D242" s="64">
        <f>SUM(D243+D246)</f>
        <v>0</v>
      </c>
      <c r="E242" s="64">
        <f t="shared" ref="E242:K242" si="284">SUM(E243,E246)</f>
        <v>0</v>
      </c>
      <c r="F242" s="64">
        <f t="shared" si="284"/>
        <v>0</v>
      </c>
      <c r="G242" s="64">
        <f t="shared" si="284"/>
        <v>0</v>
      </c>
      <c r="H242" s="64">
        <f t="shared" si="284"/>
        <v>0</v>
      </c>
      <c r="I242" s="64">
        <f t="shared" si="284"/>
        <v>0</v>
      </c>
      <c r="J242" s="64">
        <f t="shared" si="284"/>
        <v>0</v>
      </c>
      <c r="K242" s="64">
        <f t="shared" si="284"/>
        <v>0</v>
      </c>
      <c r="L242" s="240"/>
      <c r="M242" s="64">
        <f t="shared" ref="M242:AF242" si="285">SUM(M243,M246)</f>
        <v>0</v>
      </c>
      <c r="N242" s="64">
        <f t="shared" si="285"/>
        <v>0</v>
      </c>
      <c r="O242" s="64">
        <f t="shared" si="285"/>
        <v>0</v>
      </c>
      <c r="P242" s="64">
        <f t="shared" si="285"/>
        <v>0</v>
      </c>
      <c r="Q242" s="64">
        <f t="shared" si="285"/>
        <v>0</v>
      </c>
      <c r="R242" s="64">
        <f t="shared" si="285"/>
        <v>0</v>
      </c>
      <c r="S242" s="64">
        <f t="shared" si="285"/>
        <v>0</v>
      </c>
      <c r="T242" s="64">
        <f t="shared" si="285"/>
        <v>0</v>
      </c>
      <c r="U242" s="64">
        <f t="shared" si="285"/>
        <v>0</v>
      </c>
      <c r="V242" s="64">
        <f t="shared" si="285"/>
        <v>0</v>
      </c>
      <c r="W242" s="64">
        <f t="shared" si="285"/>
        <v>0</v>
      </c>
      <c r="X242" s="64">
        <f t="shared" si="285"/>
        <v>0</v>
      </c>
      <c r="Y242" s="64">
        <f t="shared" si="285"/>
        <v>0</v>
      </c>
      <c r="Z242" s="64">
        <f t="shared" si="285"/>
        <v>0</v>
      </c>
      <c r="AA242" s="64">
        <f t="shared" si="285"/>
        <v>0</v>
      </c>
      <c r="AB242" s="64">
        <f t="shared" si="285"/>
        <v>0</v>
      </c>
      <c r="AC242" s="64">
        <f t="shared" si="285"/>
        <v>0</v>
      </c>
      <c r="AD242" s="64">
        <f t="shared" si="285"/>
        <v>0</v>
      </c>
      <c r="AE242" s="64">
        <f t="shared" si="285"/>
        <v>0</v>
      </c>
      <c r="AF242" s="64">
        <f t="shared" si="285"/>
        <v>0</v>
      </c>
      <c r="AG242" s="245"/>
      <c r="AH242" s="64">
        <f t="shared" ref="AH242:BA242" si="286">SUM(AH243,AH246)</f>
        <v>0</v>
      </c>
      <c r="AI242" s="64">
        <f t="shared" si="286"/>
        <v>0</v>
      </c>
      <c r="AJ242" s="64">
        <f t="shared" si="286"/>
        <v>0</v>
      </c>
      <c r="AK242" s="64">
        <f t="shared" si="286"/>
        <v>0</v>
      </c>
      <c r="AL242" s="64">
        <f t="shared" si="286"/>
        <v>0</v>
      </c>
      <c r="AM242" s="64">
        <f t="shared" si="286"/>
        <v>0</v>
      </c>
      <c r="AN242" s="64">
        <f t="shared" si="286"/>
        <v>0</v>
      </c>
      <c r="AO242" s="64">
        <f t="shared" si="286"/>
        <v>0</v>
      </c>
      <c r="AP242" s="64">
        <f t="shared" si="286"/>
        <v>0</v>
      </c>
      <c r="AQ242" s="64">
        <f t="shared" si="286"/>
        <v>0</v>
      </c>
      <c r="AR242" s="64">
        <f t="shared" si="286"/>
        <v>0</v>
      </c>
      <c r="AS242" s="64">
        <f t="shared" si="286"/>
        <v>0</v>
      </c>
      <c r="AT242" s="64">
        <f t="shared" si="286"/>
        <v>0</v>
      </c>
      <c r="AU242" s="64">
        <f t="shared" si="286"/>
        <v>0</v>
      </c>
      <c r="AV242" s="64">
        <f t="shared" si="286"/>
        <v>0</v>
      </c>
      <c r="AW242" s="64">
        <f t="shared" si="286"/>
        <v>0</v>
      </c>
      <c r="AX242" s="64">
        <f t="shared" si="286"/>
        <v>0</v>
      </c>
      <c r="AY242" s="64">
        <f t="shared" si="286"/>
        <v>0</v>
      </c>
      <c r="AZ242" s="64">
        <f t="shared" si="286"/>
        <v>0</v>
      </c>
      <c r="BA242" s="64">
        <f t="shared" si="286"/>
        <v>0</v>
      </c>
      <c r="BB242" s="58" t="s">
        <v>231</v>
      </c>
      <c r="BC242" s="63"/>
      <c r="BD242" s="63"/>
      <c r="BE242" s="85">
        <v>2016</v>
      </c>
      <c r="BF242" s="63"/>
      <c r="BG242" s="63"/>
    </row>
    <row r="243" spans="1:59" s="61" customFormat="1" ht="22.2" customHeight="1">
      <c r="A243" s="346" t="s">
        <v>100</v>
      </c>
      <c r="B243" s="65" t="s">
        <v>480</v>
      </c>
      <c r="C243" s="64"/>
      <c r="D243" s="64">
        <f t="shared" ref="D243:D248" si="287">SUM(E243:BA243)</f>
        <v>0</v>
      </c>
      <c r="E243" s="64">
        <f t="shared" ref="E243:K243" si="288">SUM(E244:E245)</f>
        <v>0</v>
      </c>
      <c r="F243" s="64">
        <f t="shared" si="288"/>
        <v>0</v>
      </c>
      <c r="G243" s="64">
        <f t="shared" si="288"/>
        <v>0</v>
      </c>
      <c r="H243" s="64">
        <f t="shared" si="288"/>
        <v>0</v>
      </c>
      <c r="I243" s="64">
        <f t="shared" si="288"/>
        <v>0</v>
      </c>
      <c r="J243" s="64">
        <f t="shared" si="288"/>
        <v>0</v>
      </c>
      <c r="K243" s="64">
        <f t="shared" si="288"/>
        <v>0</v>
      </c>
      <c r="L243" s="240"/>
      <c r="M243" s="64">
        <f t="shared" ref="M243:AF243" si="289">SUM(M244:M245)</f>
        <v>0</v>
      </c>
      <c r="N243" s="64">
        <f t="shared" si="289"/>
        <v>0</v>
      </c>
      <c r="O243" s="64">
        <f t="shared" si="289"/>
        <v>0</v>
      </c>
      <c r="P243" s="64">
        <f t="shared" si="289"/>
        <v>0</v>
      </c>
      <c r="Q243" s="64">
        <f t="shared" si="289"/>
        <v>0</v>
      </c>
      <c r="R243" s="64">
        <f t="shared" si="289"/>
        <v>0</v>
      </c>
      <c r="S243" s="64">
        <f t="shared" si="289"/>
        <v>0</v>
      </c>
      <c r="T243" s="64">
        <f t="shared" si="289"/>
        <v>0</v>
      </c>
      <c r="U243" s="64">
        <f t="shared" si="289"/>
        <v>0</v>
      </c>
      <c r="V243" s="64">
        <f t="shared" si="289"/>
        <v>0</v>
      </c>
      <c r="W243" s="64">
        <f t="shared" si="289"/>
        <v>0</v>
      </c>
      <c r="X243" s="64">
        <f t="shared" si="289"/>
        <v>0</v>
      </c>
      <c r="Y243" s="64">
        <f t="shared" si="289"/>
        <v>0</v>
      </c>
      <c r="Z243" s="64">
        <f t="shared" si="289"/>
        <v>0</v>
      </c>
      <c r="AA243" s="64">
        <f t="shared" si="289"/>
        <v>0</v>
      </c>
      <c r="AB243" s="64">
        <f t="shared" si="289"/>
        <v>0</v>
      </c>
      <c r="AC243" s="64">
        <f t="shared" si="289"/>
        <v>0</v>
      </c>
      <c r="AD243" s="64">
        <f t="shared" si="289"/>
        <v>0</v>
      </c>
      <c r="AE243" s="64">
        <f t="shared" si="289"/>
        <v>0</v>
      </c>
      <c r="AF243" s="64">
        <f t="shared" si="289"/>
        <v>0</v>
      </c>
      <c r="AG243" s="245"/>
      <c r="AH243" s="64">
        <f t="shared" ref="AH243:BA243" si="290">SUM(AH244:AH245)</f>
        <v>0</v>
      </c>
      <c r="AI243" s="64">
        <f t="shared" si="290"/>
        <v>0</v>
      </c>
      <c r="AJ243" s="64">
        <f t="shared" si="290"/>
        <v>0</v>
      </c>
      <c r="AK243" s="64">
        <f t="shared" si="290"/>
        <v>0</v>
      </c>
      <c r="AL243" s="64">
        <f t="shared" si="290"/>
        <v>0</v>
      </c>
      <c r="AM243" s="64">
        <f t="shared" si="290"/>
        <v>0</v>
      </c>
      <c r="AN243" s="64">
        <f t="shared" si="290"/>
        <v>0</v>
      </c>
      <c r="AO243" s="64">
        <f t="shared" si="290"/>
        <v>0</v>
      </c>
      <c r="AP243" s="64">
        <f t="shared" si="290"/>
        <v>0</v>
      </c>
      <c r="AQ243" s="64">
        <f t="shared" si="290"/>
        <v>0</v>
      </c>
      <c r="AR243" s="64">
        <f t="shared" si="290"/>
        <v>0</v>
      </c>
      <c r="AS243" s="64">
        <f t="shared" si="290"/>
        <v>0</v>
      </c>
      <c r="AT243" s="64">
        <f t="shared" si="290"/>
        <v>0</v>
      </c>
      <c r="AU243" s="64">
        <f t="shared" si="290"/>
        <v>0</v>
      </c>
      <c r="AV243" s="64">
        <f t="shared" si="290"/>
        <v>0</v>
      </c>
      <c r="AW243" s="64">
        <f t="shared" si="290"/>
        <v>0</v>
      </c>
      <c r="AX243" s="64">
        <f t="shared" si="290"/>
        <v>0</v>
      </c>
      <c r="AY243" s="64">
        <f t="shared" si="290"/>
        <v>0</v>
      </c>
      <c r="AZ243" s="64">
        <f t="shared" si="290"/>
        <v>0</v>
      </c>
      <c r="BA243" s="64">
        <f t="shared" si="290"/>
        <v>0</v>
      </c>
      <c r="BB243" s="58" t="s">
        <v>231</v>
      </c>
      <c r="BC243" s="63"/>
      <c r="BD243" s="63"/>
      <c r="BE243" s="85">
        <v>2016</v>
      </c>
      <c r="BF243" s="63"/>
      <c r="BG243" s="63"/>
    </row>
    <row r="244" spans="1:59" s="77" customFormat="1" ht="22.2" customHeight="1">
      <c r="A244" s="347" t="s">
        <v>100</v>
      </c>
      <c r="B244" s="60"/>
      <c r="C244" s="59"/>
      <c r="D244" s="59">
        <f t="shared" si="287"/>
        <v>0</v>
      </c>
      <c r="E244" s="59"/>
      <c r="F244" s="59"/>
      <c r="G244" s="59"/>
      <c r="H244" s="59"/>
      <c r="I244" s="59"/>
      <c r="J244" s="59"/>
      <c r="K244" s="59"/>
      <c r="L244" s="240"/>
      <c r="M244" s="59"/>
      <c r="N244" s="59"/>
      <c r="O244" s="59"/>
      <c r="P244" s="59"/>
      <c r="Q244" s="59"/>
      <c r="R244" s="59"/>
      <c r="S244" s="59"/>
      <c r="T244" s="59"/>
      <c r="U244" s="59"/>
      <c r="V244" s="59"/>
      <c r="W244" s="59"/>
      <c r="X244" s="59"/>
      <c r="Y244" s="59"/>
      <c r="Z244" s="59"/>
      <c r="AA244" s="59"/>
      <c r="AB244" s="59"/>
      <c r="AC244" s="59"/>
      <c r="AD244" s="59"/>
      <c r="AE244" s="59"/>
      <c r="AF244" s="59"/>
      <c r="AG244" s="245"/>
      <c r="AH244" s="59"/>
      <c r="AI244" s="59"/>
      <c r="AJ244" s="59"/>
      <c r="AK244" s="59"/>
      <c r="AL244" s="59"/>
      <c r="AM244" s="59"/>
      <c r="AN244" s="59"/>
      <c r="AO244" s="59"/>
      <c r="AP244" s="59"/>
      <c r="AQ244" s="59"/>
      <c r="AR244" s="59"/>
      <c r="AS244" s="59"/>
      <c r="AT244" s="59"/>
      <c r="AU244" s="59"/>
      <c r="AV244" s="59"/>
      <c r="AW244" s="59"/>
      <c r="AX244" s="59"/>
      <c r="AY244" s="59"/>
      <c r="AZ244" s="59"/>
      <c r="BA244" s="59"/>
      <c r="BB244" s="58" t="s">
        <v>231</v>
      </c>
      <c r="BC244" s="57"/>
      <c r="BD244" s="57"/>
      <c r="BE244" s="85">
        <v>2016</v>
      </c>
      <c r="BF244" s="57"/>
      <c r="BG244" s="57"/>
    </row>
    <row r="245" spans="1:59" s="56" customFormat="1" ht="22.2" customHeight="1">
      <c r="A245" s="347" t="s">
        <v>100</v>
      </c>
      <c r="B245" s="60"/>
      <c r="C245" s="59"/>
      <c r="D245" s="59">
        <f t="shared" si="287"/>
        <v>0</v>
      </c>
      <c r="E245" s="59"/>
      <c r="F245" s="59"/>
      <c r="G245" s="59"/>
      <c r="H245" s="59"/>
      <c r="I245" s="59"/>
      <c r="J245" s="59"/>
      <c r="K245" s="59"/>
      <c r="L245" s="240"/>
      <c r="M245" s="59"/>
      <c r="N245" s="59"/>
      <c r="O245" s="59"/>
      <c r="P245" s="59"/>
      <c r="Q245" s="59"/>
      <c r="R245" s="59"/>
      <c r="S245" s="59"/>
      <c r="T245" s="59"/>
      <c r="U245" s="59"/>
      <c r="V245" s="59"/>
      <c r="W245" s="59"/>
      <c r="X245" s="59"/>
      <c r="Y245" s="59"/>
      <c r="Z245" s="59"/>
      <c r="AA245" s="59"/>
      <c r="AB245" s="59"/>
      <c r="AC245" s="59"/>
      <c r="AD245" s="59"/>
      <c r="AE245" s="59"/>
      <c r="AF245" s="59"/>
      <c r="AG245" s="245"/>
      <c r="AH245" s="59"/>
      <c r="AI245" s="59"/>
      <c r="AJ245" s="59"/>
      <c r="AK245" s="59"/>
      <c r="AL245" s="59"/>
      <c r="AM245" s="59"/>
      <c r="AN245" s="59"/>
      <c r="AO245" s="59"/>
      <c r="AP245" s="59"/>
      <c r="AQ245" s="59"/>
      <c r="AR245" s="59"/>
      <c r="AS245" s="59"/>
      <c r="AT245" s="59"/>
      <c r="AU245" s="59"/>
      <c r="AV245" s="59"/>
      <c r="AW245" s="59"/>
      <c r="AX245" s="59"/>
      <c r="AY245" s="59"/>
      <c r="AZ245" s="59"/>
      <c r="BA245" s="59"/>
      <c r="BB245" s="58" t="s">
        <v>231</v>
      </c>
      <c r="BC245" s="57"/>
      <c r="BD245" s="57"/>
      <c r="BE245" s="85">
        <v>2016</v>
      </c>
      <c r="BF245" s="57"/>
      <c r="BG245" s="57"/>
    </row>
    <row r="246" spans="1:59" s="61" customFormat="1" ht="22.2" customHeight="1">
      <c r="A246" s="346" t="s">
        <v>100</v>
      </c>
      <c r="B246" s="65" t="s">
        <v>481</v>
      </c>
      <c r="C246" s="64"/>
      <c r="D246" s="64">
        <f t="shared" si="287"/>
        <v>0</v>
      </c>
      <c r="E246" s="64">
        <f t="shared" ref="E246:K246" si="291">SUM(E247:E248)</f>
        <v>0</v>
      </c>
      <c r="F246" s="64">
        <f t="shared" si="291"/>
        <v>0</v>
      </c>
      <c r="G246" s="64">
        <f t="shared" si="291"/>
        <v>0</v>
      </c>
      <c r="H246" s="64">
        <f t="shared" si="291"/>
        <v>0</v>
      </c>
      <c r="I246" s="64">
        <f t="shared" si="291"/>
        <v>0</v>
      </c>
      <c r="J246" s="64">
        <f t="shared" si="291"/>
        <v>0</v>
      </c>
      <c r="K246" s="64">
        <f t="shared" si="291"/>
        <v>0</v>
      </c>
      <c r="L246" s="240"/>
      <c r="M246" s="64">
        <f t="shared" ref="M246:AF246" si="292">SUM(M247:M248)</f>
        <v>0</v>
      </c>
      <c r="N246" s="64">
        <f t="shared" si="292"/>
        <v>0</v>
      </c>
      <c r="O246" s="64">
        <f t="shared" si="292"/>
        <v>0</v>
      </c>
      <c r="P246" s="64">
        <f t="shared" si="292"/>
        <v>0</v>
      </c>
      <c r="Q246" s="64">
        <f t="shared" si="292"/>
        <v>0</v>
      </c>
      <c r="R246" s="64">
        <f t="shared" si="292"/>
        <v>0</v>
      </c>
      <c r="S246" s="64">
        <f t="shared" si="292"/>
        <v>0</v>
      </c>
      <c r="T246" s="64">
        <f t="shared" si="292"/>
        <v>0</v>
      </c>
      <c r="U246" s="64">
        <f t="shared" si="292"/>
        <v>0</v>
      </c>
      <c r="V246" s="64">
        <f t="shared" si="292"/>
        <v>0</v>
      </c>
      <c r="W246" s="64">
        <f t="shared" si="292"/>
        <v>0</v>
      </c>
      <c r="X246" s="64">
        <f t="shared" si="292"/>
        <v>0</v>
      </c>
      <c r="Y246" s="64">
        <f t="shared" si="292"/>
        <v>0</v>
      </c>
      <c r="Z246" s="64">
        <f t="shared" si="292"/>
        <v>0</v>
      </c>
      <c r="AA246" s="64">
        <f t="shared" si="292"/>
        <v>0</v>
      </c>
      <c r="AB246" s="64">
        <f t="shared" si="292"/>
        <v>0</v>
      </c>
      <c r="AC246" s="64">
        <f t="shared" si="292"/>
        <v>0</v>
      </c>
      <c r="AD246" s="64">
        <f t="shared" si="292"/>
        <v>0</v>
      </c>
      <c r="AE246" s="64">
        <f t="shared" si="292"/>
        <v>0</v>
      </c>
      <c r="AF246" s="64">
        <f t="shared" si="292"/>
        <v>0</v>
      </c>
      <c r="AG246" s="245"/>
      <c r="AH246" s="64">
        <f t="shared" ref="AH246:BA246" si="293">SUM(AH247:AH248)</f>
        <v>0</v>
      </c>
      <c r="AI246" s="64">
        <f t="shared" si="293"/>
        <v>0</v>
      </c>
      <c r="AJ246" s="64">
        <f t="shared" si="293"/>
        <v>0</v>
      </c>
      <c r="AK246" s="64">
        <f t="shared" si="293"/>
        <v>0</v>
      </c>
      <c r="AL246" s="64">
        <f t="shared" si="293"/>
        <v>0</v>
      </c>
      <c r="AM246" s="64">
        <f t="shared" si="293"/>
        <v>0</v>
      </c>
      <c r="AN246" s="64">
        <f t="shared" si="293"/>
        <v>0</v>
      </c>
      <c r="AO246" s="64">
        <f t="shared" si="293"/>
        <v>0</v>
      </c>
      <c r="AP246" s="64">
        <f t="shared" si="293"/>
        <v>0</v>
      </c>
      <c r="AQ246" s="64">
        <f t="shared" si="293"/>
        <v>0</v>
      </c>
      <c r="AR246" s="64">
        <f t="shared" si="293"/>
        <v>0</v>
      </c>
      <c r="AS246" s="64">
        <f t="shared" si="293"/>
        <v>0</v>
      </c>
      <c r="AT246" s="64">
        <f t="shared" si="293"/>
        <v>0</v>
      </c>
      <c r="AU246" s="64">
        <f t="shared" si="293"/>
        <v>0</v>
      </c>
      <c r="AV246" s="64">
        <f t="shared" si="293"/>
        <v>0</v>
      </c>
      <c r="AW246" s="64">
        <f t="shared" si="293"/>
        <v>0</v>
      </c>
      <c r="AX246" s="64">
        <f t="shared" si="293"/>
        <v>0</v>
      </c>
      <c r="AY246" s="64">
        <f t="shared" si="293"/>
        <v>0</v>
      </c>
      <c r="AZ246" s="64">
        <f t="shared" si="293"/>
        <v>0</v>
      </c>
      <c r="BA246" s="64">
        <f t="shared" si="293"/>
        <v>0</v>
      </c>
      <c r="BB246" s="58" t="s">
        <v>231</v>
      </c>
      <c r="BC246" s="63"/>
      <c r="BD246" s="63"/>
      <c r="BE246" s="85">
        <v>2016</v>
      </c>
      <c r="BF246" s="63"/>
      <c r="BG246" s="63"/>
    </row>
    <row r="247" spans="1:59" s="56" customFormat="1" ht="22.2" customHeight="1">
      <c r="A247" s="347" t="s">
        <v>100</v>
      </c>
      <c r="B247" s="60"/>
      <c r="C247" s="59"/>
      <c r="D247" s="59">
        <f t="shared" si="287"/>
        <v>0</v>
      </c>
      <c r="E247" s="59"/>
      <c r="F247" s="59"/>
      <c r="G247" s="59"/>
      <c r="H247" s="59"/>
      <c r="I247" s="59"/>
      <c r="J247" s="59"/>
      <c r="K247" s="59"/>
      <c r="L247" s="240"/>
      <c r="M247" s="59"/>
      <c r="N247" s="59"/>
      <c r="O247" s="59"/>
      <c r="P247" s="59"/>
      <c r="Q247" s="59"/>
      <c r="R247" s="59"/>
      <c r="S247" s="59"/>
      <c r="T247" s="59"/>
      <c r="U247" s="59"/>
      <c r="V247" s="59"/>
      <c r="W247" s="59"/>
      <c r="X247" s="59"/>
      <c r="Y247" s="59"/>
      <c r="Z247" s="59"/>
      <c r="AA247" s="59"/>
      <c r="AB247" s="59"/>
      <c r="AC247" s="59"/>
      <c r="AD247" s="59"/>
      <c r="AE247" s="59"/>
      <c r="AF247" s="59"/>
      <c r="AG247" s="245"/>
      <c r="AH247" s="59"/>
      <c r="AI247" s="59"/>
      <c r="AJ247" s="59"/>
      <c r="AK247" s="59"/>
      <c r="AL247" s="59"/>
      <c r="AM247" s="59"/>
      <c r="AN247" s="59"/>
      <c r="AO247" s="59"/>
      <c r="AP247" s="59"/>
      <c r="AQ247" s="59"/>
      <c r="AR247" s="59"/>
      <c r="AS247" s="59"/>
      <c r="AT247" s="59"/>
      <c r="AU247" s="59"/>
      <c r="AV247" s="59"/>
      <c r="AW247" s="59"/>
      <c r="AX247" s="59"/>
      <c r="AY247" s="59"/>
      <c r="AZ247" s="59"/>
      <c r="BA247" s="59"/>
      <c r="BB247" s="58" t="s">
        <v>231</v>
      </c>
      <c r="BC247" s="57"/>
      <c r="BD247" s="57"/>
      <c r="BE247" s="85">
        <v>2016</v>
      </c>
      <c r="BF247" s="57"/>
      <c r="BG247" s="57"/>
    </row>
    <row r="248" spans="1:59" s="56" customFormat="1" ht="22.2" customHeight="1">
      <c r="A248" s="347" t="s">
        <v>100</v>
      </c>
      <c r="B248" s="60"/>
      <c r="C248" s="59"/>
      <c r="D248" s="59">
        <f t="shared" si="287"/>
        <v>0</v>
      </c>
      <c r="E248" s="59"/>
      <c r="F248" s="59"/>
      <c r="G248" s="59"/>
      <c r="H248" s="59"/>
      <c r="I248" s="59"/>
      <c r="J248" s="59"/>
      <c r="K248" s="59"/>
      <c r="L248" s="240"/>
      <c r="M248" s="59"/>
      <c r="N248" s="59"/>
      <c r="O248" s="59"/>
      <c r="P248" s="59"/>
      <c r="Q248" s="59"/>
      <c r="R248" s="59"/>
      <c r="S248" s="59"/>
      <c r="T248" s="59"/>
      <c r="U248" s="59"/>
      <c r="V248" s="59"/>
      <c r="W248" s="59"/>
      <c r="X248" s="59"/>
      <c r="Y248" s="59"/>
      <c r="Z248" s="59"/>
      <c r="AA248" s="59"/>
      <c r="AB248" s="59"/>
      <c r="AC248" s="59"/>
      <c r="AD248" s="59"/>
      <c r="AE248" s="59"/>
      <c r="AF248" s="59"/>
      <c r="AG248" s="245"/>
      <c r="AH248" s="59"/>
      <c r="AI248" s="59"/>
      <c r="AJ248" s="59"/>
      <c r="AK248" s="59"/>
      <c r="AL248" s="59"/>
      <c r="AM248" s="59"/>
      <c r="AN248" s="59"/>
      <c r="AO248" s="59"/>
      <c r="AP248" s="59"/>
      <c r="AQ248" s="59"/>
      <c r="AR248" s="59"/>
      <c r="AS248" s="59"/>
      <c r="AT248" s="59"/>
      <c r="AU248" s="59"/>
      <c r="AV248" s="59"/>
      <c r="AW248" s="59"/>
      <c r="AX248" s="59"/>
      <c r="AY248" s="59"/>
      <c r="AZ248" s="59"/>
      <c r="BA248" s="59"/>
      <c r="BB248" s="58" t="s">
        <v>231</v>
      </c>
      <c r="BC248" s="57"/>
      <c r="BD248" s="57"/>
      <c r="BE248" s="85">
        <v>2016</v>
      </c>
      <c r="BF248" s="57"/>
      <c r="BG248" s="57"/>
    </row>
    <row r="249" spans="1:59" s="90" customFormat="1" ht="22.2" customHeight="1">
      <c r="A249" s="350">
        <v>4</v>
      </c>
      <c r="B249" s="256" t="s">
        <v>446</v>
      </c>
      <c r="C249" s="93">
        <f>SUM(C250,C253)</f>
        <v>0</v>
      </c>
      <c r="D249" s="93">
        <f>SUM(D250+D253)</f>
        <v>0</v>
      </c>
      <c r="E249" s="93">
        <f t="shared" ref="E249:K249" si="294">SUM(E250,E253)</f>
        <v>0</v>
      </c>
      <c r="F249" s="93">
        <f t="shared" si="294"/>
        <v>0</v>
      </c>
      <c r="G249" s="93">
        <f t="shared" si="294"/>
        <v>0</v>
      </c>
      <c r="H249" s="93">
        <f t="shared" si="294"/>
        <v>0</v>
      </c>
      <c r="I249" s="64">
        <f t="shared" si="294"/>
        <v>0</v>
      </c>
      <c r="J249" s="64">
        <f t="shared" si="294"/>
        <v>0</v>
      </c>
      <c r="K249" s="64">
        <f t="shared" si="294"/>
        <v>0</v>
      </c>
      <c r="L249" s="240"/>
      <c r="M249" s="64">
        <f t="shared" ref="M249:AF249" si="295">SUM(M250,M253)</f>
        <v>0</v>
      </c>
      <c r="N249" s="64">
        <f t="shared" si="295"/>
        <v>0</v>
      </c>
      <c r="O249" s="64">
        <f t="shared" si="295"/>
        <v>0</v>
      </c>
      <c r="P249" s="93">
        <f t="shared" si="295"/>
        <v>0</v>
      </c>
      <c r="Q249" s="64">
        <f t="shared" si="295"/>
        <v>0</v>
      </c>
      <c r="R249" s="64">
        <f t="shared" si="295"/>
        <v>0</v>
      </c>
      <c r="S249" s="64">
        <f t="shared" si="295"/>
        <v>0</v>
      </c>
      <c r="T249" s="64">
        <f t="shared" si="295"/>
        <v>0</v>
      </c>
      <c r="U249" s="93">
        <f t="shared" si="295"/>
        <v>0</v>
      </c>
      <c r="V249" s="64">
        <f t="shared" si="295"/>
        <v>0</v>
      </c>
      <c r="W249" s="64">
        <f t="shared" si="295"/>
        <v>0</v>
      </c>
      <c r="X249" s="64">
        <f t="shared" si="295"/>
        <v>0</v>
      </c>
      <c r="Y249" s="93">
        <f t="shared" si="295"/>
        <v>0</v>
      </c>
      <c r="Z249" s="64">
        <f t="shared" si="295"/>
        <v>0</v>
      </c>
      <c r="AA249" s="64">
        <f t="shared" si="295"/>
        <v>0</v>
      </c>
      <c r="AB249" s="64">
        <f t="shared" si="295"/>
        <v>0</v>
      </c>
      <c r="AC249" s="64">
        <f t="shared" si="295"/>
        <v>0</v>
      </c>
      <c r="AD249" s="64">
        <f t="shared" si="295"/>
        <v>0</v>
      </c>
      <c r="AE249" s="64">
        <f t="shared" si="295"/>
        <v>0</v>
      </c>
      <c r="AF249" s="64">
        <f t="shared" si="295"/>
        <v>0</v>
      </c>
      <c r="AG249" s="245"/>
      <c r="AH249" s="64">
        <f t="shared" ref="AH249:BA249" si="296">SUM(AH250,AH253)</f>
        <v>0</v>
      </c>
      <c r="AI249" s="64">
        <f t="shared" si="296"/>
        <v>0</v>
      </c>
      <c r="AJ249" s="64">
        <f t="shared" si="296"/>
        <v>0</v>
      </c>
      <c r="AK249" s="64">
        <f t="shared" si="296"/>
        <v>0</v>
      </c>
      <c r="AL249" s="64">
        <f t="shared" si="296"/>
        <v>0</v>
      </c>
      <c r="AM249" s="64">
        <f t="shared" si="296"/>
        <v>0</v>
      </c>
      <c r="AN249" s="64">
        <f t="shared" si="296"/>
        <v>0</v>
      </c>
      <c r="AO249" s="64">
        <f t="shared" si="296"/>
        <v>0</v>
      </c>
      <c r="AP249" s="64">
        <f t="shared" si="296"/>
        <v>0</v>
      </c>
      <c r="AQ249" s="64">
        <f t="shared" si="296"/>
        <v>0</v>
      </c>
      <c r="AR249" s="64">
        <f t="shared" si="296"/>
        <v>0</v>
      </c>
      <c r="AS249" s="93">
        <f t="shared" si="296"/>
        <v>0</v>
      </c>
      <c r="AT249" s="93">
        <f t="shared" si="296"/>
        <v>0</v>
      </c>
      <c r="AU249" s="64">
        <f t="shared" si="296"/>
        <v>0</v>
      </c>
      <c r="AV249" s="64">
        <f t="shared" si="296"/>
        <v>0</v>
      </c>
      <c r="AW249" s="64">
        <f t="shared" si="296"/>
        <v>0</v>
      </c>
      <c r="AX249" s="64">
        <f t="shared" si="296"/>
        <v>0</v>
      </c>
      <c r="AY249" s="64">
        <f t="shared" si="296"/>
        <v>0</v>
      </c>
      <c r="AZ249" s="64">
        <f t="shared" si="296"/>
        <v>0</v>
      </c>
      <c r="BA249" s="64">
        <f t="shared" si="296"/>
        <v>0</v>
      </c>
      <c r="BB249" s="58" t="s">
        <v>231</v>
      </c>
      <c r="BC249" s="63"/>
      <c r="BD249" s="92"/>
      <c r="BE249" s="85">
        <v>2016</v>
      </c>
      <c r="BF249" s="91"/>
      <c r="BG249" s="91"/>
    </row>
    <row r="250" spans="1:59" s="61" customFormat="1" ht="24.75" customHeight="1">
      <c r="A250" s="346" t="s">
        <v>103</v>
      </c>
      <c r="B250" s="65" t="s">
        <v>480</v>
      </c>
      <c r="C250" s="64"/>
      <c r="D250" s="64">
        <f t="shared" ref="D250:D255" si="297">SUM(E250:BA250)</f>
        <v>0</v>
      </c>
      <c r="E250" s="64">
        <f t="shared" ref="E250:K250" si="298">SUM(E251:E252)</f>
        <v>0</v>
      </c>
      <c r="F250" s="64">
        <f t="shared" si="298"/>
        <v>0</v>
      </c>
      <c r="G250" s="64">
        <f t="shared" si="298"/>
        <v>0</v>
      </c>
      <c r="H250" s="64">
        <f t="shared" si="298"/>
        <v>0</v>
      </c>
      <c r="I250" s="64">
        <f t="shared" si="298"/>
        <v>0</v>
      </c>
      <c r="J250" s="64">
        <f t="shared" si="298"/>
        <v>0</v>
      </c>
      <c r="K250" s="64">
        <f t="shared" si="298"/>
        <v>0</v>
      </c>
      <c r="L250" s="240"/>
      <c r="M250" s="64">
        <f t="shared" ref="M250:AF250" si="299">SUM(M251:M252)</f>
        <v>0</v>
      </c>
      <c r="N250" s="64">
        <f t="shared" si="299"/>
        <v>0</v>
      </c>
      <c r="O250" s="64">
        <f t="shared" si="299"/>
        <v>0</v>
      </c>
      <c r="P250" s="64">
        <f t="shared" si="299"/>
        <v>0</v>
      </c>
      <c r="Q250" s="64">
        <f t="shared" si="299"/>
        <v>0</v>
      </c>
      <c r="R250" s="64">
        <f t="shared" si="299"/>
        <v>0</v>
      </c>
      <c r="S250" s="64">
        <f t="shared" si="299"/>
        <v>0</v>
      </c>
      <c r="T250" s="64">
        <f t="shared" si="299"/>
        <v>0</v>
      </c>
      <c r="U250" s="64">
        <f t="shared" si="299"/>
        <v>0</v>
      </c>
      <c r="V250" s="64">
        <f t="shared" si="299"/>
        <v>0</v>
      </c>
      <c r="W250" s="64">
        <f t="shared" si="299"/>
        <v>0</v>
      </c>
      <c r="X250" s="64">
        <f t="shared" si="299"/>
        <v>0</v>
      </c>
      <c r="Y250" s="64">
        <f t="shared" si="299"/>
        <v>0</v>
      </c>
      <c r="Z250" s="64">
        <f t="shared" si="299"/>
        <v>0</v>
      </c>
      <c r="AA250" s="64">
        <f t="shared" si="299"/>
        <v>0</v>
      </c>
      <c r="AB250" s="64">
        <f t="shared" si="299"/>
        <v>0</v>
      </c>
      <c r="AC250" s="64">
        <f t="shared" si="299"/>
        <v>0</v>
      </c>
      <c r="AD250" s="64">
        <f t="shared" si="299"/>
        <v>0</v>
      </c>
      <c r="AE250" s="64">
        <f t="shared" si="299"/>
        <v>0</v>
      </c>
      <c r="AF250" s="64">
        <f t="shared" si="299"/>
        <v>0</v>
      </c>
      <c r="AG250" s="245"/>
      <c r="AH250" s="64">
        <f t="shared" ref="AH250:BA250" si="300">SUM(AH251:AH252)</f>
        <v>0</v>
      </c>
      <c r="AI250" s="64">
        <f t="shared" si="300"/>
        <v>0</v>
      </c>
      <c r="AJ250" s="64">
        <f t="shared" si="300"/>
        <v>0</v>
      </c>
      <c r="AK250" s="64">
        <f t="shared" si="300"/>
        <v>0</v>
      </c>
      <c r="AL250" s="64">
        <f t="shared" si="300"/>
        <v>0</v>
      </c>
      <c r="AM250" s="64">
        <f t="shared" si="300"/>
        <v>0</v>
      </c>
      <c r="AN250" s="64">
        <f t="shared" si="300"/>
        <v>0</v>
      </c>
      <c r="AO250" s="64">
        <f t="shared" si="300"/>
        <v>0</v>
      </c>
      <c r="AP250" s="64">
        <f t="shared" si="300"/>
        <v>0</v>
      </c>
      <c r="AQ250" s="64">
        <f t="shared" si="300"/>
        <v>0</v>
      </c>
      <c r="AR250" s="64">
        <f t="shared" si="300"/>
        <v>0</v>
      </c>
      <c r="AS250" s="64">
        <f t="shared" si="300"/>
        <v>0</v>
      </c>
      <c r="AT250" s="64">
        <f t="shared" si="300"/>
        <v>0</v>
      </c>
      <c r="AU250" s="64">
        <f t="shared" si="300"/>
        <v>0</v>
      </c>
      <c r="AV250" s="64">
        <f t="shared" si="300"/>
        <v>0</v>
      </c>
      <c r="AW250" s="64">
        <f t="shared" si="300"/>
        <v>0</v>
      </c>
      <c r="AX250" s="64">
        <f t="shared" si="300"/>
        <v>0</v>
      </c>
      <c r="AY250" s="64">
        <f t="shared" si="300"/>
        <v>0</v>
      </c>
      <c r="AZ250" s="64">
        <f t="shared" si="300"/>
        <v>0</v>
      </c>
      <c r="BA250" s="64">
        <f t="shared" si="300"/>
        <v>0</v>
      </c>
      <c r="BB250" s="58" t="s">
        <v>231</v>
      </c>
      <c r="BC250" s="63"/>
      <c r="BD250" s="63"/>
      <c r="BE250" s="85">
        <v>2016</v>
      </c>
      <c r="BF250" s="63"/>
      <c r="BG250" s="63"/>
    </row>
    <row r="251" spans="1:59" s="86" customFormat="1" ht="24.75" customHeight="1">
      <c r="A251" s="346" t="s">
        <v>103</v>
      </c>
      <c r="B251" s="97"/>
      <c r="C251" s="89"/>
      <c r="D251" s="89">
        <f t="shared" si="297"/>
        <v>0</v>
      </c>
      <c r="E251" s="89"/>
      <c r="F251" s="89"/>
      <c r="G251" s="89"/>
      <c r="H251" s="89"/>
      <c r="I251" s="59"/>
      <c r="J251" s="59"/>
      <c r="K251" s="59"/>
      <c r="L251" s="240"/>
      <c r="M251" s="59"/>
      <c r="N251" s="59"/>
      <c r="O251" s="59"/>
      <c r="P251" s="89"/>
      <c r="Q251" s="59"/>
      <c r="R251" s="59"/>
      <c r="S251" s="59"/>
      <c r="T251" s="59"/>
      <c r="U251" s="89"/>
      <c r="V251" s="59"/>
      <c r="W251" s="59"/>
      <c r="X251" s="59"/>
      <c r="Y251" s="89"/>
      <c r="Z251" s="59"/>
      <c r="AA251" s="59"/>
      <c r="AB251" s="59"/>
      <c r="AC251" s="59"/>
      <c r="AD251" s="59"/>
      <c r="AE251" s="59"/>
      <c r="AF251" s="59"/>
      <c r="AG251" s="245"/>
      <c r="AH251" s="59"/>
      <c r="AI251" s="59"/>
      <c r="AJ251" s="59"/>
      <c r="AK251" s="59"/>
      <c r="AL251" s="59"/>
      <c r="AM251" s="59"/>
      <c r="AN251" s="59"/>
      <c r="AO251" s="59"/>
      <c r="AP251" s="59"/>
      <c r="AQ251" s="59"/>
      <c r="AR251" s="59"/>
      <c r="AS251" s="89"/>
      <c r="AT251" s="89"/>
      <c r="AU251" s="59"/>
      <c r="AV251" s="59"/>
      <c r="AW251" s="59"/>
      <c r="AX251" s="59"/>
      <c r="AY251" s="59"/>
      <c r="AZ251" s="59"/>
      <c r="BA251" s="59"/>
      <c r="BB251" s="58" t="s">
        <v>231</v>
      </c>
      <c r="BC251" s="57"/>
      <c r="BD251" s="96"/>
      <c r="BE251" s="85">
        <v>2016</v>
      </c>
      <c r="BF251" s="87"/>
      <c r="BG251" s="87"/>
    </row>
    <row r="252" spans="1:59" s="86" customFormat="1" ht="24.75" customHeight="1">
      <c r="A252" s="346" t="s">
        <v>103</v>
      </c>
      <c r="B252" s="67"/>
      <c r="C252" s="89"/>
      <c r="D252" s="89">
        <f t="shared" si="297"/>
        <v>0</v>
      </c>
      <c r="E252" s="89"/>
      <c r="F252" s="89"/>
      <c r="G252" s="89"/>
      <c r="H252" s="89"/>
      <c r="I252" s="59"/>
      <c r="J252" s="59"/>
      <c r="K252" s="59"/>
      <c r="L252" s="240"/>
      <c r="M252" s="59"/>
      <c r="N252" s="59"/>
      <c r="O252" s="59"/>
      <c r="P252" s="89"/>
      <c r="Q252" s="59"/>
      <c r="R252" s="59"/>
      <c r="S252" s="59"/>
      <c r="T252" s="59"/>
      <c r="U252" s="89"/>
      <c r="V252" s="59"/>
      <c r="W252" s="59"/>
      <c r="X252" s="59"/>
      <c r="Y252" s="89"/>
      <c r="Z252" s="59"/>
      <c r="AA252" s="59"/>
      <c r="AB252" s="59"/>
      <c r="AC252" s="59"/>
      <c r="AD252" s="59"/>
      <c r="AE252" s="59"/>
      <c r="AF252" s="59"/>
      <c r="AG252" s="245"/>
      <c r="AH252" s="59"/>
      <c r="AI252" s="59"/>
      <c r="AJ252" s="59"/>
      <c r="AK252" s="59"/>
      <c r="AL252" s="59"/>
      <c r="AM252" s="59"/>
      <c r="AN252" s="59"/>
      <c r="AO252" s="59"/>
      <c r="AP252" s="59"/>
      <c r="AQ252" s="59"/>
      <c r="AR252" s="59"/>
      <c r="AS252" s="89"/>
      <c r="AT252" s="89"/>
      <c r="AU252" s="59"/>
      <c r="AV252" s="59"/>
      <c r="AW252" s="59"/>
      <c r="AX252" s="59"/>
      <c r="AY252" s="59"/>
      <c r="AZ252" s="59"/>
      <c r="BA252" s="59"/>
      <c r="BB252" s="58" t="s">
        <v>231</v>
      </c>
      <c r="BC252" s="57"/>
      <c r="BD252" s="88"/>
      <c r="BE252" s="85">
        <v>2016</v>
      </c>
      <c r="BF252" s="87">
        <v>71</v>
      </c>
      <c r="BG252" s="87"/>
    </row>
    <row r="253" spans="1:59" s="56" customFormat="1" ht="22.2" customHeight="1">
      <c r="A253" s="347" t="s">
        <v>103</v>
      </c>
      <c r="B253" s="60" t="s">
        <v>481</v>
      </c>
      <c r="C253" s="59"/>
      <c r="D253" s="59">
        <f t="shared" si="297"/>
        <v>0</v>
      </c>
      <c r="E253" s="59">
        <f t="shared" ref="E253:K253" si="301">SUM(E254:E255)</f>
        <v>0</v>
      </c>
      <c r="F253" s="59">
        <f t="shared" si="301"/>
        <v>0</v>
      </c>
      <c r="G253" s="59">
        <f t="shared" si="301"/>
        <v>0</v>
      </c>
      <c r="H253" s="59">
        <f t="shared" si="301"/>
        <v>0</v>
      </c>
      <c r="I253" s="59">
        <f t="shared" si="301"/>
        <v>0</v>
      </c>
      <c r="J253" s="59">
        <f t="shared" si="301"/>
        <v>0</v>
      </c>
      <c r="K253" s="59">
        <f t="shared" si="301"/>
        <v>0</v>
      </c>
      <c r="L253" s="240"/>
      <c r="M253" s="59">
        <f t="shared" ref="M253:AF253" si="302">SUM(M254:M255)</f>
        <v>0</v>
      </c>
      <c r="N253" s="59">
        <f t="shared" si="302"/>
        <v>0</v>
      </c>
      <c r="O253" s="59">
        <f t="shared" si="302"/>
        <v>0</v>
      </c>
      <c r="P253" s="59">
        <f t="shared" si="302"/>
        <v>0</v>
      </c>
      <c r="Q253" s="59">
        <f t="shared" si="302"/>
        <v>0</v>
      </c>
      <c r="R253" s="59">
        <f t="shared" si="302"/>
        <v>0</v>
      </c>
      <c r="S253" s="59">
        <f t="shared" si="302"/>
        <v>0</v>
      </c>
      <c r="T253" s="59">
        <f t="shared" si="302"/>
        <v>0</v>
      </c>
      <c r="U253" s="59">
        <f t="shared" si="302"/>
        <v>0</v>
      </c>
      <c r="V253" s="59">
        <f t="shared" si="302"/>
        <v>0</v>
      </c>
      <c r="W253" s="59">
        <f t="shared" si="302"/>
        <v>0</v>
      </c>
      <c r="X253" s="59">
        <f t="shared" si="302"/>
        <v>0</v>
      </c>
      <c r="Y253" s="59">
        <f t="shared" si="302"/>
        <v>0</v>
      </c>
      <c r="Z253" s="59">
        <f t="shared" si="302"/>
        <v>0</v>
      </c>
      <c r="AA253" s="59">
        <f t="shared" si="302"/>
        <v>0</v>
      </c>
      <c r="AB253" s="59">
        <f t="shared" si="302"/>
        <v>0</v>
      </c>
      <c r="AC253" s="59">
        <f t="shared" si="302"/>
        <v>0</v>
      </c>
      <c r="AD253" s="59">
        <f t="shared" si="302"/>
        <v>0</v>
      </c>
      <c r="AE253" s="59">
        <f t="shared" si="302"/>
        <v>0</v>
      </c>
      <c r="AF253" s="59">
        <f t="shared" si="302"/>
        <v>0</v>
      </c>
      <c r="AG253" s="245"/>
      <c r="AH253" s="59">
        <f t="shared" ref="AH253:BA253" si="303">SUM(AH254:AH255)</f>
        <v>0</v>
      </c>
      <c r="AI253" s="59">
        <f t="shared" si="303"/>
        <v>0</v>
      </c>
      <c r="AJ253" s="59">
        <f t="shared" si="303"/>
        <v>0</v>
      </c>
      <c r="AK253" s="59">
        <f t="shared" si="303"/>
        <v>0</v>
      </c>
      <c r="AL253" s="59">
        <f t="shared" si="303"/>
        <v>0</v>
      </c>
      <c r="AM253" s="59">
        <f t="shared" si="303"/>
        <v>0</v>
      </c>
      <c r="AN253" s="59">
        <f t="shared" si="303"/>
        <v>0</v>
      </c>
      <c r="AO253" s="59">
        <f t="shared" si="303"/>
        <v>0</v>
      </c>
      <c r="AP253" s="59">
        <f t="shared" si="303"/>
        <v>0</v>
      </c>
      <c r="AQ253" s="59">
        <f t="shared" si="303"/>
        <v>0</v>
      </c>
      <c r="AR253" s="59">
        <f t="shared" si="303"/>
        <v>0</v>
      </c>
      <c r="AS253" s="59">
        <f t="shared" si="303"/>
        <v>0</v>
      </c>
      <c r="AT253" s="59">
        <f t="shared" si="303"/>
        <v>0</v>
      </c>
      <c r="AU253" s="59">
        <f t="shared" si="303"/>
        <v>0</v>
      </c>
      <c r="AV253" s="59">
        <f t="shared" si="303"/>
        <v>0</v>
      </c>
      <c r="AW253" s="59">
        <f t="shared" si="303"/>
        <v>0</v>
      </c>
      <c r="AX253" s="59">
        <f t="shared" si="303"/>
        <v>0</v>
      </c>
      <c r="AY253" s="59">
        <f t="shared" si="303"/>
        <v>0</v>
      </c>
      <c r="AZ253" s="59">
        <f t="shared" si="303"/>
        <v>0</v>
      </c>
      <c r="BA253" s="59">
        <f t="shared" si="303"/>
        <v>0</v>
      </c>
      <c r="BB253" s="58" t="s">
        <v>231</v>
      </c>
      <c r="BC253" s="57"/>
      <c r="BD253" s="57"/>
      <c r="BE253" s="85">
        <v>2016</v>
      </c>
      <c r="BF253" s="57"/>
      <c r="BG253" s="57"/>
    </row>
    <row r="254" spans="1:59" s="95" customFormat="1" ht="22.2" customHeight="1">
      <c r="A254" s="347" t="s">
        <v>103</v>
      </c>
      <c r="B254" s="67"/>
      <c r="C254" s="89"/>
      <c r="D254" s="89">
        <f t="shared" si="297"/>
        <v>0</v>
      </c>
      <c r="E254" s="89"/>
      <c r="F254" s="89"/>
      <c r="G254" s="89"/>
      <c r="H254" s="89"/>
      <c r="I254" s="59"/>
      <c r="J254" s="59"/>
      <c r="K254" s="59"/>
      <c r="L254" s="240"/>
      <c r="M254" s="59"/>
      <c r="N254" s="59"/>
      <c r="O254" s="59"/>
      <c r="P254" s="89"/>
      <c r="Q254" s="59"/>
      <c r="R254" s="59"/>
      <c r="S254" s="59"/>
      <c r="T254" s="59"/>
      <c r="U254" s="89"/>
      <c r="V254" s="59"/>
      <c r="W254" s="59"/>
      <c r="X254" s="59"/>
      <c r="Y254" s="89"/>
      <c r="Z254" s="59"/>
      <c r="AA254" s="59"/>
      <c r="AB254" s="59"/>
      <c r="AC254" s="59"/>
      <c r="AD254" s="59"/>
      <c r="AE254" s="59"/>
      <c r="AF254" s="59"/>
      <c r="AG254" s="245"/>
      <c r="AH254" s="59"/>
      <c r="AI254" s="59"/>
      <c r="AJ254" s="59"/>
      <c r="AK254" s="59"/>
      <c r="AL254" s="59"/>
      <c r="AM254" s="59"/>
      <c r="AN254" s="59"/>
      <c r="AO254" s="59"/>
      <c r="AP254" s="59"/>
      <c r="AQ254" s="59"/>
      <c r="AR254" s="59"/>
      <c r="AS254" s="89"/>
      <c r="AT254" s="89"/>
      <c r="AU254" s="59"/>
      <c r="AV254" s="59"/>
      <c r="AW254" s="59"/>
      <c r="AX254" s="59"/>
      <c r="AY254" s="59"/>
      <c r="AZ254" s="59"/>
      <c r="BA254" s="59"/>
      <c r="BB254" s="58" t="s">
        <v>231</v>
      </c>
      <c r="BC254" s="57"/>
      <c r="BD254" s="96"/>
      <c r="BE254" s="85">
        <v>2016</v>
      </c>
      <c r="BF254" s="87"/>
      <c r="BG254" s="87"/>
    </row>
    <row r="255" spans="1:59" s="61" customFormat="1" ht="22.2" customHeight="1">
      <c r="A255" s="346" t="s">
        <v>103</v>
      </c>
      <c r="B255" s="65"/>
      <c r="C255" s="64"/>
      <c r="D255" s="64">
        <f t="shared" si="297"/>
        <v>0</v>
      </c>
      <c r="E255" s="64"/>
      <c r="F255" s="64"/>
      <c r="G255" s="64"/>
      <c r="H255" s="64"/>
      <c r="I255" s="64"/>
      <c r="J255" s="64"/>
      <c r="K255" s="64"/>
      <c r="L255" s="240"/>
      <c r="M255" s="64"/>
      <c r="N255" s="64"/>
      <c r="O255" s="64"/>
      <c r="P255" s="64"/>
      <c r="Q255" s="64"/>
      <c r="R255" s="64"/>
      <c r="S255" s="64"/>
      <c r="T255" s="64"/>
      <c r="U255" s="64"/>
      <c r="V255" s="64"/>
      <c r="W255" s="64"/>
      <c r="X255" s="64"/>
      <c r="Y255" s="64"/>
      <c r="Z255" s="64"/>
      <c r="AA255" s="64"/>
      <c r="AB255" s="64"/>
      <c r="AC255" s="64"/>
      <c r="AD255" s="64"/>
      <c r="AE255" s="64"/>
      <c r="AF255" s="64"/>
      <c r="AG255" s="245"/>
      <c r="AH255" s="64"/>
      <c r="AI255" s="64"/>
      <c r="AJ255" s="64"/>
      <c r="AK255" s="64"/>
      <c r="AL255" s="64"/>
      <c r="AM255" s="64"/>
      <c r="AN255" s="64"/>
      <c r="AO255" s="64"/>
      <c r="AP255" s="64"/>
      <c r="AQ255" s="64"/>
      <c r="AR255" s="64"/>
      <c r="AS255" s="64"/>
      <c r="AT255" s="64"/>
      <c r="AU255" s="64"/>
      <c r="AV255" s="64"/>
      <c r="AW255" s="64"/>
      <c r="AX255" s="64"/>
      <c r="AY255" s="64"/>
      <c r="AZ255" s="64"/>
      <c r="BA255" s="64"/>
      <c r="BB255" s="58" t="s">
        <v>231</v>
      </c>
      <c r="BC255" s="63"/>
      <c r="BD255" s="63"/>
      <c r="BE255" s="85">
        <v>2016</v>
      </c>
      <c r="BF255" s="63"/>
      <c r="BG255" s="63"/>
    </row>
    <row r="256" spans="1:59" s="90" customFormat="1" ht="22.2" customHeight="1">
      <c r="A256" s="350">
        <v>5</v>
      </c>
      <c r="B256" s="254" t="s">
        <v>447</v>
      </c>
      <c r="C256" s="93">
        <f>SUM(C257,C260)</f>
        <v>0</v>
      </c>
      <c r="D256" s="93">
        <f>SUM(D257+D260)</f>
        <v>0</v>
      </c>
      <c r="E256" s="93">
        <f t="shared" ref="E256:K256" si="304">SUM(E257,E260)</f>
        <v>0</v>
      </c>
      <c r="F256" s="93">
        <f t="shared" si="304"/>
        <v>0</v>
      </c>
      <c r="G256" s="93">
        <f t="shared" si="304"/>
        <v>0</v>
      </c>
      <c r="H256" s="93">
        <f t="shared" si="304"/>
        <v>0</v>
      </c>
      <c r="I256" s="64">
        <f t="shared" si="304"/>
        <v>0</v>
      </c>
      <c r="J256" s="64">
        <f t="shared" si="304"/>
        <v>0</v>
      </c>
      <c r="K256" s="64">
        <f t="shared" si="304"/>
        <v>0</v>
      </c>
      <c r="L256" s="240"/>
      <c r="M256" s="64">
        <f t="shared" ref="M256:AF256" si="305">SUM(M257,M260)</f>
        <v>0</v>
      </c>
      <c r="N256" s="64">
        <f t="shared" si="305"/>
        <v>0</v>
      </c>
      <c r="O256" s="64">
        <f t="shared" si="305"/>
        <v>0</v>
      </c>
      <c r="P256" s="93">
        <f t="shared" si="305"/>
        <v>0</v>
      </c>
      <c r="Q256" s="64">
        <f t="shared" si="305"/>
        <v>0</v>
      </c>
      <c r="R256" s="64">
        <f t="shared" si="305"/>
        <v>0</v>
      </c>
      <c r="S256" s="64">
        <f t="shared" si="305"/>
        <v>0</v>
      </c>
      <c r="T256" s="64">
        <f t="shared" si="305"/>
        <v>0</v>
      </c>
      <c r="U256" s="93">
        <f t="shared" si="305"/>
        <v>0</v>
      </c>
      <c r="V256" s="64">
        <f t="shared" si="305"/>
        <v>0</v>
      </c>
      <c r="W256" s="64">
        <f t="shared" si="305"/>
        <v>0</v>
      </c>
      <c r="X256" s="64">
        <f t="shared" si="305"/>
        <v>0</v>
      </c>
      <c r="Y256" s="93">
        <f t="shared" si="305"/>
        <v>0</v>
      </c>
      <c r="Z256" s="64">
        <f t="shared" si="305"/>
        <v>0</v>
      </c>
      <c r="AA256" s="64">
        <f t="shared" si="305"/>
        <v>0</v>
      </c>
      <c r="AB256" s="64">
        <f t="shared" si="305"/>
        <v>0</v>
      </c>
      <c r="AC256" s="64">
        <f t="shared" si="305"/>
        <v>0</v>
      </c>
      <c r="AD256" s="64">
        <f t="shared" si="305"/>
        <v>0</v>
      </c>
      <c r="AE256" s="64">
        <f t="shared" si="305"/>
        <v>0</v>
      </c>
      <c r="AF256" s="64">
        <f t="shared" si="305"/>
        <v>0</v>
      </c>
      <c r="AG256" s="245"/>
      <c r="AH256" s="64">
        <f t="shared" ref="AH256:BA256" si="306">SUM(AH257,AH260)</f>
        <v>0</v>
      </c>
      <c r="AI256" s="64">
        <f t="shared" si="306"/>
        <v>0</v>
      </c>
      <c r="AJ256" s="64">
        <f t="shared" si="306"/>
        <v>0</v>
      </c>
      <c r="AK256" s="64">
        <f t="shared" si="306"/>
        <v>0</v>
      </c>
      <c r="AL256" s="64">
        <f t="shared" si="306"/>
        <v>0</v>
      </c>
      <c r="AM256" s="64">
        <f t="shared" si="306"/>
        <v>0</v>
      </c>
      <c r="AN256" s="64">
        <f t="shared" si="306"/>
        <v>0</v>
      </c>
      <c r="AO256" s="64">
        <f t="shared" si="306"/>
        <v>0</v>
      </c>
      <c r="AP256" s="64">
        <f t="shared" si="306"/>
        <v>0</v>
      </c>
      <c r="AQ256" s="64">
        <f t="shared" si="306"/>
        <v>0</v>
      </c>
      <c r="AR256" s="64">
        <f t="shared" si="306"/>
        <v>0</v>
      </c>
      <c r="AS256" s="93">
        <f t="shared" si="306"/>
        <v>0</v>
      </c>
      <c r="AT256" s="93">
        <f t="shared" si="306"/>
        <v>0</v>
      </c>
      <c r="AU256" s="64">
        <f t="shared" si="306"/>
        <v>0</v>
      </c>
      <c r="AV256" s="64">
        <f t="shared" si="306"/>
        <v>0</v>
      </c>
      <c r="AW256" s="64">
        <f t="shared" si="306"/>
        <v>0</v>
      </c>
      <c r="AX256" s="64">
        <f t="shared" si="306"/>
        <v>0</v>
      </c>
      <c r="AY256" s="64">
        <f t="shared" si="306"/>
        <v>0</v>
      </c>
      <c r="AZ256" s="64">
        <f t="shared" si="306"/>
        <v>0</v>
      </c>
      <c r="BA256" s="64">
        <f t="shared" si="306"/>
        <v>0</v>
      </c>
      <c r="BB256" s="58" t="s">
        <v>231</v>
      </c>
      <c r="BC256" s="63"/>
      <c r="BD256" s="92"/>
      <c r="BE256" s="85">
        <v>2016</v>
      </c>
      <c r="BF256" s="91"/>
      <c r="BG256" s="91"/>
    </row>
    <row r="257" spans="1:59" s="56" customFormat="1" ht="22.2" customHeight="1">
      <c r="A257" s="347" t="s">
        <v>106</v>
      </c>
      <c r="B257" s="60" t="s">
        <v>480</v>
      </c>
      <c r="C257" s="59"/>
      <c r="D257" s="59">
        <f>SUM(E257:BA257)</f>
        <v>0</v>
      </c>
      <c r="E257" s="59">
        <f t="shared" ref="E257:K257" si="307">SUM(E258:E259)</f>
        <v>0</v>
      </c>
      <c r="F257" s="59">
        <f t="shared" si="307"/>
        <v>0</v>
      </c>
      <c r="G257" s="59">
        <f t="shared" si="307"/>
        <v>0</v>
      </c>
      <c r="H257" s="59">
        <f t="shared" si="307"/>
        <v>0</v>
      </c>
      <c r="I257" s="59">
        <f t="shared" si="307"/>
        <v>0</v>
      </c>
      <c r="J257" s="59">
        <f t="shared" si="307"/>
        <v>0</v>
      </c>
      <c r="K257" s="59">
        <f t="shared" si="307"/>
        <v>0</v>
      </c>
      <c r="L257" s="240"/>
      <c r="M257" s="59">
        <f t="shared" ref="M257:AF257" si="308">SUM(M258:M259)</f>
        <v>0</v>
      </c>
      <c r="N257" s="59">
        <f t="shared" si="308"/>
        <v>0</v>
      </c>
      <c r="O257" s="59">
        <f t="shared" si="308"/>
        <v>0</v>
      </c>
      <c r="P257" s="59">
        <f t="shared" si="308"/>
        <v>0</v>
      </c>
      <c r="Q257" s="59">
        <f t="shared" si="308"/>
        <v>0</v>
      </c>
      <c r="R257" s="59">
        <f t="shared" si="308"/>
        <v>0</v>
      </c>
      <c r="S257" s="59">
        <f t="shared" si="308"/>
        <v>0</v>
      </c>
      <c r="T257" s="59">
        <f t="shared" si="308"/>
        <v>0</v>
      </c>
      <c r="U257" s="59">
        <f t="shared" si="308"/>
        <v>0</v>
      </c>
      <c r="V257" s="59">
        <f t="shared" si="308"/>
        <v>0</v>
      </c>
      <c r="W257" s="59">
        <f t="shared" si="308"/>
        <v>0</v>
      </c>
      <c r="X257" s="59">
        <f t="shared" si="308"/>
        <v>0</v>
      </c>
      <c r="Y257" s="59">
        <f t="shared" si="308"/>
        <v>0</v>
      </c>
      <c r="Z257" s="59">
        <f t="shared" si="308"/>
        <v>0</v>
      </c>
      <c r="AA257" s="59">
        <f t="shared" si="308"/>
        <v>0</v>
      </c>
      <c r="AB257" s="59">
        <f t="shared" si="308"/>
        <v>0</v>
      </c>
      <c r="AC257" s="59">
        <f t="shared" si="308"/>
        <v>0</v>
      </c>
      <c r="AD257" s="59">
        <f t="shared" si="308"/>
        <v>0</v>
      </c>
      <c r="AE257" s="59">
        <f t="shared" si="308"/>
        <v>0</v>
      </c>
      <c r="AF257" s="59">
        <f t="shared" si="308"/>
        <v>0</v>
      </c>
      <c r="AG257" s="245"/>
      <c r="AH257" s="59">
        <f t="shared" ref="AH257:BA257" si="309">SUM(AH258:AH259)</f>
        <v>0</v>
      </c>
      <c r="AI257" s="59">
        <f t="shared" si="309"/>
        <v>0</v>
      </c>
      <c r="AJ257" s="59">
        <f t="shared" si="309"/>
        <v>0</v>
      </c>
      <c r="AK257" s="59">
        <f t="shared" si="309"/>
        <v>0</v>
      </c>
      <c r="AL257" s="59">
        <f t="shared" si="309"/>
        <v>0</v>
      </c>
      <c r="AM257" s="59">
        <f t="shared" si="309"/>
        <v>0</v>
      </c>
      <c r="AN257" s="59">
        <f t="shared" si="309"/>
        <v>0</v>
      </c>
      <c r="AO257" s="59">
        <f t="shared" si="309"/>
        <v>0</v>
      </c>
      <c r="AP257" s="59">
        <f t="shared" si="309"/>
        <v>0</v>
      </c>
      <c r="AQ257" s="59">
        <f t="shared" si="309"/>
        <v>0</v>
      </c>
      <c r="AR257" s="59">
        <f t="shared" si="309"/>
        <v>0</v>
      </c>
      <c r="AS257" s="59">
        <f t="shared" si="309"/>
        <v>0</v>
      </c>
      <c r="AT257" s="59">
        <f t="shared" si="309"/>
        <v>0</v>
      </c>
      <c r="AU257" s="59">
        <f t="shared" si="309"/>
        <v>0</v>
      </c>
      <c r="AV257" s="59">
        <f t="shared" si="309"/>
        <v>0</v>
      </c>
      <c r="AW257" s="59">
        <f t="shared" si="309"/>
        <v>0</v>
      </c>
      <c r="AX257" s="59">
        <f t="shared" si="309"/>
        <v>0</v>
      </c>
      <c r="AY257" s="59">
        <f t="shared" si="309"/>
        <v>0</v>
      </c>
      <c r="AZ257" s="59">
        <f t="shared" si="309"/>
        <v>0</v>
      </c>
      <c r="BA257" s="59">
        <f t="shared" si="309"/>
        <v>0</v>
      </c>
      <c r="BB257" s="58" t="s">
        <v>231</v>
      </c>
      <c r="BC257" s="57"/>
      <c r="BD257" s="57"/>
      <c r="BE257" s="85">
        <v>2016</v>
      </c>
      <c r="BF257" s="57"/>
      <c r="BG257" s="57"/>
    </row>
    <row r="258" spans="1:59" s="86" customFormat="1" ht="22.2" customHeight="1">
      <c r="A258" s="346" t="s">
        <v>106</v>
      </c>
      <c r="B258" s="67"/>
      <c r="C258" s="89"/>
      <c r="D258" s="89">
        <f>SUM(E258:BA258)</f>
        <v>0</v>
      </c>
      <c r="E258" s="89"/>
      <c r="F258" s="89"/>
      <c r="G258" s="89"/>
      <c r="H258" s="89"/>
      <c r="I258" s="59"/>
      <c r="J258" s="59"/>
      <c r="K258" s="59"/>
      <c r="L258" s="240"/>
      <c r="M258" s="59"/>
      <c r="N258" s="59"/>
      <c r="O258" s="59"/>
      <c r="P258" s="89"/>
      <c r="Q258" s="59"/>
      <c r="R258" s="59"/>
      <c r="S258" s="59"/>
      <c r="T258" s="59"/>
      <c r="U258" s="89"/>
      <c r="V258" s="59"/>
      <c r="W258" s="59"/>
      <c r="X258" s="59"/>
      <c r="Y258" s="89"/>
      <c r="Z258" s="59"/>
      <c r="AA258" s="59"/>
      <c r="AB258" s="59"/>
      <c r="AC258" s="59"/>
      <c r="AD258" s="59"/>
      <c r="AE258" s="59"/>
      <c r="AF258" s="59"/>
      <c r="AG258" s="245"/>
      <c r="AH258" s="59"/>
      <c r="AI258" s="59"/>
      <c r="AJ258" s="59"/>
      <c r="AK258" s="59"/>
      <c r="AL258" s="59"/>
      <c r="AM258" s="59"/>
      <c r="AN258" s="59"/>
      <c r="AO258" s="59"/>
      <c r="AP258" s="59"/>
      <c r="AQ258" s="59"/>
      <c r="AR258" s="59"/>
      <c r="AS258" s="89"/>
      <c r="AT258" s="89"/>
      <c r="AU258" s="59"/>
      <c r="AV258" s="59"/>
      <c r="AW258" s="59"/>
      <c r="AX258" s="59"/>
      <c r="AY258" s="59"/>
      <c r="AZ258" s="59"/>
      <c r="BA258" s="59"/>
      <c r="BB258" s="58" t="s">
        <v>231</v>
      </c>
      <c r="BC258" s="57"/>
      <c r="BD258" s="88"/>
      <c r="BE258" s="85">
        <v>2016</v>
      </c>
      <c r="BF258" s="87"/>
      <c r="BG258" s="87"/>
    </row>
    <row r="259" spans="1:59" s="61" customFormat="1" ht="22.2" customHeight="1">
      <c r="A259" s="346" t="s">
        <v>106</v>
      </c>
      <c r="B259" s="65"/>
      <c r="C259" s="64"/>
      <c r="D259" s="64">
        <f>SUM(E259:BA259)</f>
        <v>0</v>
      </c>
      <c r="E259" s="64"/>
      <c r="F259" s="64"/>
      <c r="G259" s="64"/>
      <c r="H259" s="64"/>
      <c r="I259" s="64"/>
      <c r="J259" s="64"/>
      <c r="K259" s="64"/>
      <c r="L259" s="240"/>
      <c r="M259" s="64"/>
      <c r="N259" s="64"/>
      <c r="O259" s="64"/>
      <c r="P259" s="64"/>
      <c r="Q259" s="64"/>
      <c r="R259" s="64"/>
      <c r="S259" s="64"/>
      <c r="T259" s="64"/>
      <c r="U259" s="64"/>
      <c r="V259" s="64"/>
      <c r="W259" s="64"/>
      <c r="X259" s="64"/>
      <c r="Y259" s="64"/>
      <c r="Z259" s="64"/>
      <c r="AA259" s="64"/>
      <c r="AB259" s="64"/>
      <c r="AC259" s="64"/>
      <c r="AD259" s="64"/>
      <c r="AE259" s="64"/>
      <c r="AF259" s="64"/>
      <c r="AG259" s="245"/>
      <c r="AH259" s="64"/>
      <c r="AI259" s="64"/>
      <c r="AJ259" s="64"/>
      <c r="AK259" s="64"/>
      <c r="AL259" s="64"/>
      <c r="AM259" s="64"/>
      <c r="AN259" s="64"/>
      <c r="AO259" s="64"/>
      <c r="AP259" s="64"/>
      <c r="AQ259" s="64"/>
      <c r="AR259" s="64"/>
      <c r="AS259" s="64"/>
      <c r="AT259" s="64"/>
      <c r="AU259" s="64"/>
      <c r="AV259" s="64"/>
      <c r="AW259" s="64"/>
      <c r="AX259" s="64"/>
      <c r="AY259" s="64"/>
      <c r="AZ259" s="64"/>
      <c r="BA259" s="64"/>
      <c r="BB259" s="58" t="s">
        <v>231</v>
      </c>
      <c r="BC259" s="63"/>
      <c r="BD259" s="63"/>
      <c r="BE259" s="85">
        <v>2016</v>
      </c>
      <c r="BF259" s="63"/>
      <c r="BG259" s="63"/>
    </row>
    <row r="260" spans="1:59" s="56" customFormat="1" ht="22.2" customHeight="1">
      <c r="A260" s="347" t="s">
        <v>106</v>
      </c>
      <c r="B260" s="60" t="s">
        <v>481</v>
      </c>
      <c r="C260" s="59"/>
      <c r="D260" s="59">
        <f>SUM(E260:BA260)</f>
        <v>0</v>
      </c>
      <c r="E260" s="59">
        <f t="shared" ref="E260:K260" si="310">SUM(E261:E262)</f>
        <v>0</v>
      </c>
      <c r="F260" s="59">
        <f t="shared" si="310"/>
        <v>0</v>
      </c>
      <c r="G260" s="59">
        <f t="shared" si="310"/>
        <v>0</v>
      </c>
      <c r="H260" s="59">
        <f t="shared" si="310"/>
        <v>0</v>
      </c>
      <c r="I260" s="59">
        <f t="shared" si="310"/>
        <v>0</v>
      </c>
      <c r="J260" s="59">
        <f t="shared" si="310"/>
        <v>0</v>
      </c>
      <c r="K260" s="59">
        <f t="shared" si="310"/>
        <v>0</v>
      </c>
      <c r="L260" s="240"/>
      <c r="M260" s="59">
        <f t="shared" ref="M260:AF260" si="311">SUM(M261:M262)</f>
        <v>0</v>
      </c>
      <c r="N260" s="59">
        <f t="shared" si="311"/>
        <v>0</v>
      </c>
      <c r="O260" s="59">
        <f t="shared" si="311"/>
        <v>0</v>
      </c>
      <c r="P260" s="59">
        <f t="shared" si="311"/>
        <v>0</v>
      </c>
      <c r="Q260" s="59">
        <f t="shared" si="311"/>
        <v>0</v>
      </c>
      <c r="R260" s="59">
        <f t="shared" si="311"/>
        <v>0</v>
      </c>
      <c r="S260" s="59">
        <f t="shared" si="311"/>
        <v>0</v>
      </c>
      <c r="T260" s="59">
        <f t="shared" si="311"/>
        <v>0</v>
      </c>
      <c r="U260" s="59">
        <f t="shared" si="311"/>
        <v>0</v>
      </c>
      <c r="V260" s="59">
        <f t="shared" si="311"/>
        <v>0</v>
      </c>
      <c r="W260" s="59">
        <f t="shared" si="311"/>
        <v>0</v>
      </c>
      <c r="X260" s="59">
        <f t="shared" si="311"/>
        <v>0</v>
      </c>
      <c r="Y260" s="59">
        <f t="shared" si="311"/>
        <v>0</v>
      </c>
      <c r="Z260" s="59">
        <f t="shared" si="311"/>
        <v>0</v>
      </c>
      <c r="AA260" s="59">
        <f t="shared" si="311"/>
        <v>0</v>
      </c>
      <c r="AB260" s="59">
        <f t="shared" si="311"/>
        <v>0</v>
      </c>
      <c r="AC260" s="59">
        <f t="shared" si="311"/>
        <v>0</v>
      </c>
      <c r="AD260" s="59">
        <f t="shared" si="311"/>
        <v>0</v>
      </c>
      <c r="AE260" s="59">
        <f t="shared" si="311"/>
        <v>0</v>
      </c>
      <c r="AF260" s="59">
        <f t="shared" si="311"/>
        <v>0</v>
      </c>
      <c r="AG260" s="245"/>
      <c r="AH260" s="59">
        <f t="shared" ref="AH260:BA260" si="312">SUM(AH261:AH262)</f>
        <v>0</v>
      </c>
      <c r="AI260" s="59">
        <f t="shared" si="312"/>
        <v>0</v>
      </c>
      <c r="AJ260" s="59">
        <f t="shared" si="312"/>
        <v>0</v>
      </c>
      <c r="AK260" s="59">
        <f t="shared" si="312"/>
        <v>0</v>
      </c>
      <c r="AL260" s="59">
        <f t="shared" si="312"/>
        <v>0</v>
      </c>
      <c r="AM260" s="59">
        <f t="shared" si="312"/>
        <v>0</v>
      </c>
      <c r="AN260" s="59">
        <f t="shared" si="312"/>
        <v>0</v>
      </c>
      <c r="AO260" s="59">
        <f t="shared" si="312"/>
        <v>0</v>
      </c>
      <c r="AP260" s="59">
        <f t="shared" si="312"/>
        <v>0</v>
      </c>
      <c r="AQ260" s="59">
        <f t="shared" si="312"/>
        <v>0</v>
      </c>
      <c r="AR260" s="59">
        <f t="shared" si="312"/>
        <v>0</v>
      </c>
      <c r="AS260" s="59">
        <f t="shared" si="312"/>
        <v>0</v>
      </c>
      <c r="AT260" s="59">
        <f t="shared" si="312"/>
        <v>0</v>
      </c>
      <c r="AU260" s="59">
        <f t="shared" si="312"/>
        <v>0</v>
      </c>
      <c r="AV260" s="59">
        <f t="shared" si="312"/>
        <v>0</v>
      </c>
      <c r="AW260" s="59">
        <f t="shared" si="312"/>
        <v>0</v>
      </c>
      <c r="AX260" s="59">
        <f t="shared" si="312"/>
        <v>0</v>
      </c>
      <c r="AY260" s="59">
        <f t="shared" si="312"/>
        <v>0</v>
      </c>
      <c r="AZ260" s="59">
        <f t="shared" si="312"/>
        <v>0</v>
      </c>
      <c r="BA260" s="59">
        <f t="shared" si="312"/>
        <v>0</v>
      </c>
      <c r="BB260" s="58" t="s">
        <v>231</v>
      </c>
      <c r="BC260" s="57"/>
      <c r="BD260" s="57"/>
      <c r="BE260" s="85">
        <v>2016</v>
      </c>
      <c r="BF260" s="57"/>
      <c r="BG260" s="57"/>
    </row>
    <row r="261" spans="1:59" s="77" customFormat="1" ht="22.2" customHeight="1">
      <c r="A261" s="347" t="s">
        <v>106</v>
      </c>
      <c r="B261" s="60"/>
      <c r="C261" s="59"/>
      <c r="D261" s="59"/>
      <c r="E261" s="59"/>
      <c r="F261" s="59"/>
      <c r="G261" s="59"/>
      <c r="H261" s="59"/>
      <c r="I261" s="59"/>
      <c r="J261" s="59"/>
      <c r="K261" s="59"/>
      <c r="L261" s="240"/>
      <c r="M261" s="59"/>
      <c r="N261" s="59"/>
      <c r="O261" s="59"/>
      <c r="P261" s="59"/>
      <c r="Q261" s="59"/>
      <c r="R261" s="59"/>
      <c r="S261" s="59"/>
      <c r="T261" s="59"/>
      <c r="U261" s="59"/>
      <c r="V261" s="59"/>
      <c r="W261" s="59"/>
      <c r="X261" s="59"/>
      <c r="Y261" s="59"/>
      <c r="Z261" s="59"/>
      <c r="AA261" s="59"/>
      <c r="AB261" s="59"/>
      <c r="AC261" s="59"/>
      <c r="AD261" s="59"/>
      <c r="AE261" s="59"/>
      <c r="AF261" s="59"/>
      <c r="AG261" s="245"/>
      <c r="AH261" s="59"/>
      <c r="AI261" s="59"/>
      <c r="AJ261" s="59"/>
      <c r="AK261" s="59"/>
      <c r="AL261" s="59"/>
      <c r="AM261" s="59"/>
      <c r="AN261" s="59"/>
      <c r="AO261" s="59"/>
      <c r="AP261" s="59"/>
      <c r="AQ261" s="59"/>
      <c r="AR261" s="59"/>
      <c r="AS261" s="59"/>
      <c r="AT261" s="59"/>
      <c r="AU261" s="59"/>
      <c r="AV261" s="59"/>
      <c r="AW261" s="59"/>
      <c r="AX261" s="59"/>
      <c r="AY261" s="59"/>
      <c r="AZ261" s="59"/>
      <c r="BA261" s="59"/>
      <c r="BB261" s="58" t="s">
        <v>231</v>
      </c>
      <c r="BC261" s="57"/>
      <c r="BD261" s="57"/>
      <c r="BE261" s="85">
        <v>2016</v>
      </c>
      <c r="BF261" s="57"/>
      <c r="BG261" s="57"/>
    </row>
    <row r="262" spans="1:59" s="61" customFormat="1" ht="22.2" customHeight="1">
      <c r="A262" s="346" t="s">
        <v>106</v>
      </c>
      <c r="B262" s="65"/>
      <c r="C262" s="64"/>
      <c r="D262" s="64">
        <f>SUM(E262:BA262)</f>
        <v>0</v>
      </c>
      <c r="E262" s="64"/>
      <c r="F262" s="64"/>
      <c r="G262" s="64"/>
      <c r="H262" s="64"/>
      <c r="I262" s="64"/>
      <c r="J262" s="64"/>
      <c r="K262" s="64"/>
      <c r="L262" s="240"/>
      <c r="M262" s="64"/>
      <c r="N262" s="64"/>
      <c r="O262" s="64"/>
      <c r="P262" s="64"/>
      <c r="Q262" s="64"/>
      <c r="R262" s="64"/>
      <c r="S262" s="64"/>
      <c r="T262" s="64"/>
      <c r="U262" s="64"/>
      <c r="V262" s="64"/>
      <c r="W262" s="64"/>
      <c r="X262" s="64"/>
      <c r="Y262" s="64"/>
      <c r="Z262" s="64"/>
      <c r="AA262" s="64"/>
      <c r="AB262" s="64"/>
      <c r="AC262" s="64"/>
      <c r="AD262" s="64"/>
      <c r="AE262" s="64"/>
      <c r="AF262" s="64"/>
      <c r="AG262" s="245"/>
      <c r="AH262" s="64"/>
      <c r="AI262" s="64"/>
      <c r="AJ262" s="64"/>
      <c r="AK262" s="64"/>
      <c r="AL262" s="64"/>
      <c r="AM262" s="64"/>
      <c r="AN262" s="64"/>
      <c r="AO262" s="64"/>
      <c r="AP262" s="64"/>
      <c r="AQ262" s="64"/>
      <c r="AR262" s="64"/>
      <c r="AS262" s="64"/>
      <c r="AT262" s="64"/>
      <c r="AU262" s="64"/>
      <c r="AV262" s="64"/>
      <c r="AW262" s="64"/>
      <c r="AX262" s="64"/>
      <c r="AY262" s="64"/>
      <c r="AZ262" s="64"/>
      <c r="BA262" s="64"/>
      <c r="BB262" s="58" t="s">
        <v>231</v>
      </c>
      <c r="BC262" s="63"/>
      <c r="BD262" s="63"/>
      <c r="BE262" s="85">
        <v>2016</v>
      </c>
      <c r="BF262" s="63"/>
      <c r="BG262" s="63"/>
    </row>
    <row r="263" spans="1:59" s="79" customFormat="1" ht="22.2" customHeight="1">
      <c r="A263" s="346" t="s">
        <v>109</v>
      </c>
      <c r="B263" s="210" t="s">
        <v>505</v>
      </c>
      <c r="C263" s="64">
        <f>SUM(C264,C267)</f>
        <v>0</v>
      </c>
      <c r="D263" s="64">
        <f>SUM(D264+D267)</f>
        <v>0</v>
      </c>
      <c r="E263" s="64">
        <f t="shared" ref="E263:K263" si="313">SUM(E264,E267)</f>
        <v>0</v>
      </c>
      <c r="F263" s="64">
        <f t="shared" si="313"/>
        <v>0</v>
      </c>
      <c r="G263" s="64">
        <f t="shared" si="313"/>
        <v>0</v>
      </c>
      <c r="H263" s="64">
        <f t="shared" si="313"/>
        <v>0</v>
      </c>
      <c r="I263" s="64">
        <f t="shared" si="313"/>
        <v>0</v>
      </c>
      <c r="J263" s="64">
        <f t="shared" si="313"/>
        <v>0</v>
      </c>
      <c r="K263" s="64">
        <f t="shared" si="313"/>
        <v>0</v>
      </c>
      <c r="L263" s="240"/>
      <c r="M263" s="64">
        <f t="shared" ref="M263:AF263" si="314">SUM(M264,M267)</f>
        <v>0</v>
      </c>
      <c r="N263" s="64">
        <f t="shared" si="314"/>
        <v>0</v>
      </c>
      <c r="O263" s="64">
        <f t="shared" si="314"/>
        <v>0</v>
      </c>
      <c r="P263" s="64">
        <f t="shared" si="314"/>
        <v>0</v>
      </c>
      <c r="Q263" s="64">
        <f t="shared" si="314"/>
        <v>0</v>
      </c>
      <c r="R263" s="64">
        <f t="shared" si="314"/>
        <v>0</v>
      </c>
      <c r="S263" s="64">
        <f t="shared" si="314"/>
        <v>0</v>
      </c>
      <c r="T263" s="64">
        <f t="shared" si="314"/>
        <v>0</v>
      </c>
      <c r="U263" s="64">
        <f t="shared" si="314"/>
        <v>0</v>
      </c>
      <c r="V263" s="64">
        <f t="shared" si="314"/>
        <v>0</v>
      </c>
      <c r="W263" s="64">
        <f t="shared" si="314"/>
        <v>0</v>
      </c>
      <c r="X263" s="64">
        <f t="shared" si="314"/>
        <v>0</v>
      </c>
      <c r="Y263" s="64">
        <f t="shared" si="314"/>
        <v>0</v>
      </c>
      <c r="Z263" s="64">
        <f t="shared" si="314"/>
        <v>0</v>
      </c>
      <c r="AA263" s="64">
        <f t="shared" si="314"/>
        <v>0</v>
      </c>
      <c r="AB263" s="64">
        <f t="shared" si="314"/>
        <v>0</v>
      </c>
      <c r="AC263" s="64">
        <f t="shared" si="314"/>
        <v>0</v>
      </c>
      <c r="AD263" s="64">
        <f t="shared" si="314"/>
        <v>0</v>
      </c>
      <c r="AE263" s="64">
        <f t="shared" si="314"/>
        <v>0</v>
      </c>
      <c r="AF263" s="64">
        <f t="shared" si="314"/>
        <v>0</v>
      </c>
      <c r="AG263" s="245"/>
      <c r="AH263" s="64">
        <f t="shared" ref="AH263:BA263" si="315">SUM(AH264,AH267)</f>
        <v>0</v>
      </c>
      <c r="AI263" s="64">
        <f t="shared" si="315"/>
        <v>0</v>
      </c>
      <c r="AJ263" s="64">
        <f t="shared" si="315"/>
        <v>0</v>
      </c>
      <c r="AK263" s="64">
        <f t="shared" si="315"/>
        <v>0</v>
      </c>
      <c r="AL263" s="64">
        <f t="shared" si="315"/>
        <v>0</v>
      </c>
      <c r="AM263" s="64">
        <f t="shared" si="315"/>
        <v>0</v>
      </c>
      <c r="AN263" s="64">
        <f t="shared" si="315"/>
        <v>0</v>
      </c>
      <c r="AO263" s="64">
        <f t="shared" si="315"/>
        <v>0</v>
      </c>
      <c r="AP263" s="64">
        <f t="shared" si="315"/>
        <v>0</v>
      </c>
      <c r="AQ263" s="64">
        <f t="shared" si="315"/>
        <v>0</v>
      </c>
      <c r="AR263" s="64">
        <f t="shared" si="315"/>
        <v>0</v>
      </c>
      <c r="AS263" s="64">
        <f t="shared" si="315"/>
        <v>0</v>
      </c>
      <c r="AT263" s="64">
        <f t="shared" si="315"/>
        <v>0</v>
      </c>
      <c r="AU263" s="64">
        <f t="shared" si="315"/>
        <v>0</v>
      </c>
      <c r="AV263" s="64">
        <f t="shared" si="315"/>
        <v>0</v>
      </c>
      <c r="AW263" s="64">
        <f t="shared" si="315"/>
        <v>0</v>
      </c>
      <c r="AX263" s="64">
        <f t="shared" si="315"/>
        <v>0</v>
      </c>
      <c r="AY263" s="64">
        <f t="shared" si="315"/>
        <v>0</v>
      </c>
      <c r="AZ263" s="64">
        <f t="shared" si="315"/>
        <v>0</v>
      </c>
      <c r="BA263" s="64">
        <f t="shared" si="315"/>
        <v>0</v>
      </c>
      <c r="BB263" s="58" t="s">
        <v>231</v>
      </c>
      <c r="BC263" s="63"/>
      <c r="BD263" s="63"/>
      <c r="BE263" s="85">
        <v>2016</v>
      </c>
      <c r="BF263" s="63"/>
      <c r="BG263" s="63"/>
    </row>
    <row r="264" spans="1:59" s="56" customFormat="1" ht="22.2" customHeight="1">
      <c r="A264" s="347" t="s">
        <v>109</v>
      </c>
      <c r="B264" s="60" t="s">
        <v>480</v>
      </c>
      <c r="C264" s="59"/>
      <c r="D264" s="59">
        <f>SUM(E264:BA264)</f>
        <v>0</v>
      </c>
      <c r="E264" s="59">
        <f t="shared" ref="E264:K264" si="316">SUM(E265:E266)</f>
        <v>0</v>
      </c>
      <c r="F264" s="59">
        <f t="shared" si="316"/>
        <v>0</v>
      </c>
      <c r="G264" s="59">
        <f t="shared" si="316"/>
        <v>0</v>
      </c>
      <c r="H264" s="59">
        <f t="shared" si="316"/>
        <v>0</v>
      </c>
      <c r="I264" s="59">
        <f t="shared" si="316"/>
        <v>0</v>
      </c>
      <c r="J264" s="59">
        <f t="shared" si="316"/>
        <v>0</v>
      </c>
      <c r="K264" s="59">
        <f t="shared" si="316"/>
        <v>0</v>
      </c>
      <c r="L264" s="240"/>
      <c r="M264" s="59">
        <f t="shared" ref="M264:AF264" si="317">SUM(M265:M266)</f>
        <v>0</v>
      </c>
      <c r="N264" s="59">
        <f t="shared" si="317"/>
        <v>0</v>
      </c>
      <c r="O264" s="59">
        <f t="shared" si="317"/>
        <v>0</v>
      </c>
      <c r="P264" s="59">
        <f t="shared" si="317"/>
        <v>0</v>
      </c>
      <c r="Q264" s="59">
        <f t="shared" si="317"/>
        <v>0</v>
      </c>
      <c r="R264" s="59">
        <f t="shared" si="317"/>
        <v>0</v>
      </c>
      <c r="S264" s="59">
        <f t="shared" si="317"/>
        <v>0</v>
      </c>
      <c r="T264" s="59">
        <f t="shared" si="317"/>
        <v>0</v>
      </c>
      <c r="U264" s="59">
        <f t="shared" si="317"/>
        <v>0</v>
      </c>
      <c r="V264" s="59">
        <f t="shared" si="317"/>
        <v>0</v>
      </c>
      <c r="W264" s="59">
        <f t="shared" si="317"/>
        <v>0</v>
      </c>
      <c r="X264" s="59">
        <f t="shared" si="317"/>
        <v>0</v>
      </c>
      <c r="Y264" s="59">
        <f t="shared" si="317"/>
        <v>0</v>
      </c>
      <c r="Z264" s="59">
        <f t="shared" si="317"/>
        <v>0</v>
      </c>
      <c r="AA264" s="59">
        <f t="shared" si="317"/>
        <v>0</v>
      </c>
      <c r="AB264" s="59">
        <f t="shared" si="317"/>
        <v>0</v>
      </c>
      <c r="AC264" s="59">
        <f t="shared" si="317"/>
        <v>0</v>
      </c>
      <c r="AD264" s="59">
        <f t="shared" si="317"/>
        <v>0</v>
      </c>
      <c r="AE264" s="59">
        <f t="shared" si="317"/>
        <v>0</v>
      </c>
      <c r="AF264" s="59">
        <f t="shared" si="317"/>
        <v>0</v>
      </c>
      <c r="AG264" s="245"/>
      <c r="AH264" s="59">
        <f t="shared" ref="AH264:BA264" si="318">SUM(AH265:AH266)</f>
        <v>0</v>
      </c>
      <c r="AI264" s="59">
        <f t="shared" si="318"/>
        <v>0</v>
      </c>
      <c r="AJ264" s="59">
        <f t="shared" si="318"/>
        <v>0</v>
      </c>
      <c r="AK264" s="59">
        <f t="shared" si="318"/>
        <v>0</v>
      </c>
      <c r="AL264" s="59">
        <f t="shared" si="318"/>
        <v>0</v>
      </c>
      <c r="AM264" s="59">
        <f t="shared" si="318"/>
        <v>0</v>
      </c>
      <c r="AN264" s="59">
        <f t="shared" si="318"/>
        <v>0</v>
      </c>
      <c r="AO264" s="59">
        <f t="shared" si="318"/>
        <v>0</v>
      </c>
      <c r="AP264" s="59">
        <f t="shared" si="318"/>
        <v>0</v>
      </c>
      <c r="AQ264" s="59">
        <f t="shared" si="318"/>
        <v>0</v>
      </c>
      <c r="AR264" s="59">
        <f t="shared" si="318"/>
        <v>0</v>
      </c>
      <c r="AS264" s="59">
        <f t="shared" si="318"/>
        <v>0</v>
      </c>
      <c r="AT264" s="59">
        <f t="shared" si="318"/>
        <v>0</v>
      </c>
      <c r="AU264" s="59">
        <f t="shared" si="318"/>
        <v>0</v>
      </c>
      <c r="AV264" s="59">
        <f t="shared" si="318"/>
        <v>0</v>
      </c>
      <c r="AW264" s="59">
        <f t="shared" si="318"/>
        <v>0</v>
      </c>
      <c r="AX264" s="59">
        <f t="shared" si="318"/>
        <v>0</v>
      </c>
      <c r="AY264" s="59">
        <f t="shared" si="318"/>
        <v>0</v>
      </c>
      <c r="AZ264" s="59">
        <f t="shared" si="318"/>
        <v>0</v>
      </c>
      <c r="BA264" s="59">
        <f t="shared" si="318"/>
        <v>0</v>
      </c>
      <c r="BB264" s="58" t="s">
        <v>231</v>
      </c>
      <c r="BC264" s="57"/>
      <c r="BD264" s="57"/>
      <c r="BE264" s="85">
        <v>2016</v>
      </c>
      <c r="BF264" s="57"/>
      <c r="BG264" s="57"/>
    </row>
    <row r="265" spans="1:59" s="56" customFormat="1" ht="22.2" customHeight="1">
      <c r="A265" s="347" t="s">
        <v>109</v>
      </c>
      <c r="B265" s="60"/>
      <c r="C265" s="59"/>
      <c r="D265" s="59">
        <f>SUM(E265:BA265)</f>
        <v>0</v>
      </c>
      <c r="E265" s="59"/>
      <c r="F265" s="59"/>
      <c r="G265" s="59"/>
      <c r="H265" s="59"/>
      <c r="I265" s="59"/>
      <c r="J265" s="59"/>
      <c r="K265" s="59"/>
      <c r="L265" s="240"/>
      <c r="M265" s="59"/>
      <c r="N265" s="59"/>
      <c r="O265" s="59"/>
      <c r="P265" s="59"/>
      <c r="Q265" s="59"/>
      <c r="R265" s="59"/>
      <c r="S265" s="59"/>
      <c r="T265" s="59"/>
      <c r="U265" s="59"/>
      <c r="V265" s="59"/>
      <c r="W265" s="59"/>
      <c r="X265" s="59"/>
      <c r="Y265" s="59"/>
      <c r="Z265" s="59"/>
      <c r="AA265" s="59"/>
      <c r="AB265" s="59"/>
      <c r="AC265" s="59"/>
      <c r="AD265" s="59"/>
      <c r="AE265" s="59"/>
      <c r="AF265" s="59"/>
      <c r="AG265" s="245"/>
      <c r="AH265" s="59"/>
      <c r="AI265" s="59"/>
      <c r="AJ265" s="59"/>
      <c r="AK265" s="59"/>
      <c r="AL265" s="59"/>
      <c r="AM265" s="59"/>
      <c r="AN265" s="59"/>
      <c r="AO265" s="59"/>
      <c r="AP265" s="59"/>
      <c r="AQ265" s="59"/>
      <c r="AR265" s="59"/>
      <c r="AS265" s="59"/>
      <c r="AT265" s="59"/>
      <c r="AU265" s="59"/>
      <c r="AV265" s="59"/>
      <c r="AW265" s="59"/>
      <c r="AX265" s="59"/>
      <c r="AY265" s="59"/>
      <c r="AZ265" s="59"/>
      <c r="BA265" s="59"/>
      <c r="BB265" s="58" t="s">
        <v>231</v>
      </c>
      <c r="BC265" s="57"/>
      <c r="BD265" s="57"/>
      <c r="BE265" s="85">
        <v>2016</v>
      </c>
      <c r="BF265" s="57"/>
      <c r="BG265" s="57"/>
    </row>
    <row r="266" spans="1:59" s="61" customFormat="1" ht="22.2" customHeight="1">
      <c r="A266" s="346" t="s">
        <v>109</v>
      </c>
      <c r="B266" s="65"/>
      <c r="C266" s="64"/>
      <c r="D266" s="64">
        <f>SUM(E266:BA266)</f>
        <v>0</v>
      </c>
      <c r="E266" s="64"/>
      <c r="F266" s="64"/>
      <c r="G266" s="64"/>
      <c r="H266" s="64"/>
      <c r="I266" s="64"/>
      <c r="J266" s="64"/>
      <c r="K266" s="64"/>
      <c r="L266" s="240"/>
      <c r="M266" s="64"/>
      <c r="N266" s="64"/>
      <c r="O266" s="64"/>
      <c r="P266" s="64"/>
      <c r="Q266" s="64"/>
      <c r="R266" s="64"/>
      <c r="S266" s="64"/>
      <c r="T266" s="64"/>
      <c r="U266" s="64"/>
      <c r="V266" s="64"/>
      <c r="W266" s="64"/>
      <c r="X266" s="64"/>
      <c r="Y266" s="64"/>
      <c r="Z266" s="64"/>
      <c r="AA266" s="64"/>
      <c r="AB266" s="64"/>
      <c r="AC266" s="64"/>
      <c r="AD266" s="64"/>
      <c r="AE266" s="64"/>
      <c r="AF266" s="64"/>
      <c r="AG266" s="245"/>
      <c r="AH266" s="64"/>
      <c r="AI266" s="64"/>
      <c r="AJ266" s="64"/>
      <c r="AK266" s="64"/>
      <c r="AL266" s="64"/>
      <c r="AM266" s="64"/>
      <c r="AN266" s="64"/>
      <c r="AO266" s="64"/>
      <c r="AP266" s="64"/>
      <c r="AQ266" s="64"/>
      <c r="AR266" s="64"/>
      <c r="AS266" s="64"/>
      <c r="AT266" s="64"/>
      <c r="AU266" s="64"/>
      <c r="AV266" s="64"/>
      <c r="AW266" s="64"/>
      <c r="AX266" s="64"/>
      <c r="AY266" s="64"/>
      <c r="AZ266" s="64"/>
      <c r="BA266" s="64"/>
      <c r="BB266" s="58" t="s">
        <v>231</v>
      </c>
      <c r="BC266" s="63"/>
      <c r="BD266" s="63"/>
      <c r="BE266" s="85">
        <v>2016</v>
      </c>
      <c r="BF266" s="63"/>
      <c r="BG266" s="63"/>
    </row>
    <row r="267" spans="1:59" s="56" customFormat="1" ht="22.2" customHeight="1">
      <c r="A267" s="347" t="s">
        <v>109</v>
      </c>
      <c r="B267" s="60" t="s">
        <v>481</v>
      </c>
      <c r="C267" s="59"/>
      <c r="D267" s="59">
        <f>SUM(E267:BA267)</f>
        <v>0</v>
      </c>
      <c r="E267" s="59">
        <f t="shared" ref="E267:K267" si="319">SUM(E268:E269)</f>
        <v>0</v>
      </c>
      <c r="F267" s="59">
        <f t="shared" si="319"/>
        <v>0</v>
      </c>
      <c r="G267" s="59">
        <f t="shared" si="319"/>
        <v>0</v>
      </c>
      <c r="H267" s="59">
        <f t="shared" si="319"/>
        <v>0</v>
      </c>
      <c r="I267" s="59">
        <f t="shared" si="319"/>
        <v>0</v>
      </c>
      <c r="J267" s="59">
        <f t="shared" si="319"/>
        <v>0</v>
      </c>
      <c r="K267" s="59">
        <f t="shared" si="319"/>
        <v>0</v>
      </c>
      <c r="L267" s="240"/>
      <c r="M267" s="59">
        <f t="shared" ref="M267:AF267" si="320">SUM(M268:M269)</f>
        <v>0</v>
      </c>
      <c r="N267" s="59">
        <f t="shared" si="320"/>
        <v>0</v>
      </c>
      <c r="O267" s="59">
        <f t="shared" si="320"/>
        <v>0</v>
      </c>
      <c r="P267" s="59">
        <f t="shared" si="320"/>
        <v>0</v>
      </c>
      <c r="Q267" s="59">
        <f t="shared" si="320"/>
        <v>0</v>
      </c>
      <c r="R267" s="59">
        <f t="shared" si="320"/>
        <v>0</v>
      </c>
      <c r="S267" s="59">
        <f t="shared" si="320"/>
        <v>0</v>
      </c>
      <c r="T267" s="59">
        <f t="shared" si="320"/>
        <v>0</v>
      </c>
      <c r="U267" s="59">
        <f t="shared" si="320"/>
        <v>0</v>
      </c>
      <c r="V267" s="59">
        <f t="shared" si="320"/>
        <v>0</v>
      </c>
      <c r="W267" s="59">
        <f t="shared" si="320"/>
        <v>0</v>
      </c>
      <c r="X267" s="59">
        <f t="shared" si="320"/>
        <v>0</v>
      </c>
      <c r="Y267" s="59">
        <f t="shared" si="320"/>
        <v>0</v>
      </c>
      <c r="Z267" s="59">
        <f t="shared" si="320"/>
        <v>0</v>
      </c>
      <c r="AA267" s="59">
        <f t="shared" si="320"/>
        <v>0</v>
      </c>
      <c r="AB267" s="59">
        <f t="shared" si="320"/>
        <v>0</v>
      </c>
      <c r="AC267" s="59">
        <f t="shared" si="320"/>
        <v>0</v>
      </c>
      <c r="AD267" s="59">
        <f t="shared" si="320"/>
        <v>0</v>
      </c>
      <c r="AE267" s="59">
        <f t="shared" si="320"/>
        <v>0</v>
      </c>
      <c r="AF267" s="59">
        <f t="shared" si="320"/>
        <v>0</v>
      </c>
      <c r="AG267" s="245"/>
      <c r="AH267" s="59">
        <f t="shared" ref="AH267:BA267" si="321">SUM(AH268:AH269)</f>
        <v>0</v>
      </c>
      <c r="AI267" s="59">
        <f t="shared" si="321"/>
        <v>0</v>
      </c>
      <c r="AJ267" s="59">
        <f t="shared" si="321"/>
        <v>0</v>
      </c>
      <c r="AK267" s="59">
        <f t="shared" si="321"/>
        <v>0</v>
      </c>
      <c r="AL267" s="59">
        <f t="shared" si="321"/>
        <v>0</v>
      </c>
      <c r="AM267" s="59">
        <f t="shared" si="321"/>
        <v>0</v>
      </c>
      <c r="AN267" s="59">
        <f t="shared" si="321"/>
        <v>0</v>
      </c>
      <c r="AO267" s="59">
        <f t="shared" si="321"/>
        <v>0</v>
      </c>
      <c r="AP267" s="59">
        <f t="shared" si="321"/>
        <v>0</v>
      </c>
      <c r="AQ267" s="59">
        <f t="shared" si="321"/>
        <v>0</v>
      </c>
      <c r="AR267" s="59">
        <f t="shared" si="321"/>
        <v>0</v>
      </c>
      <c r="AS267" s="59">
        <f t="shared" si="321"/>
        <v>0</v>
      </c>
      <c r="AT267" s="59">
        <f t="shared" si="321"/>
        <v>0</v>
      </c>
      <c r="AU267" s="59">
        <f t="shared" si="321"/>
        <v>0</v>
      </c>
      <c r="AV267" s="59">
        <f t="shared" si="321"/>
        <v>0</v>
      </c>
      <c r="AW267" s="59">
        <f t="shared" si="321"/>
        <v>0</v>
      </c>
      <c r="AX267" s="59">
        <f t="shared" si="321"/>
        <v>0</v>
      </c>
      <c r="AY267" s="59">
        <f t="shared" si="321"/>
        <v>0</v>
      </c>
      <c r="AZ267" s="59">
        <f t="shared" si="321"/>
        <v>0</v>
      </c>
      <c r="BA267" s="59">
        <f t="shared" si="321"/>
        <v>0</v>
      </c>
      <c r="BB267" s="58" t="s">
        <v>231</v>
      </c>
      <c r="BC267" s="57"/>
      <c r="BD267" s="57"/>
      <c r="BE267" s="85">
        <v>2016</v>
      </c>
      <c r="BF267" s="57"/>
      <c r="BG267" s="57"/>
    </row>
    <row r="268" spans="1:59" s="77" customFormat="1" ht="22.2" customHeight="1">
      <c r="A268" s="347" t="s">
        <v>109</v>
      </c>
      <c r="B268" s="60"/>
      <c r="C268" s="59"/>
      <c r="D268" s="59"/>
      <c r="E268" s="59"/>
      <c r="F268" s="59"/>
      <c r="G268" s="59"/>
      <c r="H268" s="59"/>
      <c r="I268" s="59"/>
      <c r="J268" s="59"/>
      <c r="K268" s="59"/>
      <c r="L268" s="240"/>
      <c r="M268" s="59"/>
      <c r="N268" s="59"/>
      <c r="O268" s="59"/>
      <c r="P268" s="59"/>
      <c r="Q268" s="59"/>
      <c r="R268" s="59"/>
      <c r="S268" s="59"/>
      <c r="T268" s="59"/>
      <c r="U268" s="59"/>
      <c r="V268" s="59"/>
      <c r="W268" s="59"/>
      <c r="X268" s="59"/>
      <c r="Y268" s="59"/>
      <c r="Z268" s="59"/>
      <c r="AA268" s="59"/>
      <c r="AB268" s="59"/>
      <c r="AC268" s="59"/>
      <c r="AD268" s="59"/>
      <c r="AE268" s="59"/>
      <c r="AF268" s="59"/>
      <c r="AG268" s="245"/>
      <c r="AH268" s="59"/>
      <c r="AI268" s="59"/>
      <c r="AJ268" s="59"/>
      <c r="AK268" s="59"/>
      <c r="AL268" s="59"/>
      <c r="AM268" s="59"/>
      <c r="AN268" s="59"/>
      <c r="AO268" s="59"/>
      <c r="AP268" s="59"/>
      <c r="AQ268" s="59"/>
      <c r="AR268" s="59"/>
      <c r="AS268" s="59"/>
      <c r="AT268" s="59"/>
      <c r="AU268" s="59"/>
      <c r="AV268" s="59"/>
      <c r="AW268" s="59"/>
      <c r="AX268" s="59"/>
      <c r="AY268" s="59"/>
      <c r="AZ268" s="59"/>
      <c r="BA268" s="59"/>
      <c r="BB268" s="58" t="s">
        <v>231</v>
      </c>
      <c r="BC268" s="57"/>
      <c r="BD268" s="57"/>
      <c r="BE268" s="85">
        <v>2016</v>
      </c>
      <c r="BF268" s="57"/>
      <c r="BG268" s="57"/>
    </row>
    <row r="269" spans="1:59" s="77" customFormat="1" ht="22.2" customHeight="1">
      <c r="A269" s="347" t="s">
        <v>109</v>
      </c>
      <c r="B269" s="60"/>
      <c r="C269" s="59"/>
      <c r="D269" s="59"/>
      <c r="E269" s="59"/>
      <c r="F269" s="59"/>
      <c r="G269" s="59"/>
      <c r="H269" s="59"/>
      <c r="I269" s="59"/>
      <c r="J269" s="59"/>
      <c r="K269" s="59"/>
      <c r="L269" s="240"/>
      <c r="M269" s="59"/>
      <c r="N269" s="59"/>
      <c r="O269" s="59"/>
      <c r="P269" s="59"/>
      <c r="Q269" s="59"/>
      <c r="R269" s="59"/>
      <c r="S269" s="59"/>
      <c r="T269" s="59"/>
      <c r="U269" s="59"/>
      <c r="V269" s="59"/>
      <c r="W269" s="59"/>
      <c r="X269" s="59"/>
      <c r="Y269" s="59"/>
      <c r="Z269" s="59"/>
      <c r="AA269" s="59"/>
      <c r="AB269" s="59"/>
      <c r="AC269" s="59"/>
      <c r="AD269" s="59"/>
      <c r="AE269" s="59"/>
      <c r="AF269" s="59"/>
      <c r="AG269" s="245"/>
      <c r="AH269" s="59"/>
      <c r="AI269" s="59"/>
      <c r="AJ269" s="59"/>
      <c r="AK269" s="59"/>
      <c r="AL269" s="59"/>
      <c r="AM269" s="59"/>
      <c r="AN269" s="59"/>
      <c r="AO269" s="59"/>
      <c r="AP269" s="59"/>
      <c r="AQ269" s="59"/>
      <c r="AR269" s="59"/>
      <c r="AS269" s="59"/>
      <c r="AT269" s="59"/>
      <c r="AU269" s="59"/>
      <c r="AV269" s="59"/>
      <c r="AW269" s="59"/>
      <c r="AX269" s="59"/>
      <c r="AY269" s="59"/>
      <c r="AZ269" s="59"/>
      <c r="BA269" s="59"/>
      <c r="BB269" s="58" t="s">
        <v>231</v>
      </c>
      <c r="BC269" s="57"/>
      <c r="BD269" s="57"/>
      <c r="BE269" s="85">
        <v>2016</v>
      </c>
      <c r="BF269" s="57"/>
      <c r="BG269" s="57"/>
    </row>
    <row r="270" spans="1:59" s="84" customFormat="1" ht="22.2" customHeight="1">
      <c r="A270" s="346" t="s">
        <v>112</v>
      </c>
      <c r="B270" s="210" t="s">
        <v>506</v>
      </c>
      <c r="C270" s="64">
        <f>SUM(C271,C274)</f>
        <v>0</v>
      </c>
      <c r="D270" s="64">
        <f>SUM(D271+D274)</f>
        <v>0</v>
      </c>
      <c r="E270" s="64">
        <f t="shared" ref="E270:K270" si="322">SUM(E271,E274)</f>
        <v>0</v>
      </c>
      <c r="F270" s="64">
        <f t="shared" si="322"/>
        <v>0</v>
      </c>
      <c r="G270" s="64">
        <f t="shared" si="322"/>
        <v>0</v>
      </c>
      <c r="H270" s="64">
        <f t="shared" si="322"/>
        <v>0</v>
      </c>
      <c r="I270" s="64">
        <f t="shared" si="322"/>
        <v>0</v>
      </c>
      <c r="J270" s="64">
        <f t="shared" si="322"/>
        <v>0</v>
      </c>
      <c r="K270" s="64">
        <f t="shared" si="322"/>
        <v>0</v>
      </c>
      <c r="L270" s="240"/>
      <c r="M270" s="64">
        <f t="shared" ref="M270:AF270" si="323">SUM(M271,M274)</f>
        <v>0</v>
      </c>
      <c r="N270" s="64">
        <f t="shared" si="323"/>
        <v>0</v>
      </c>
      <c r="O270" s="64">
        <f t="shared" si="323"/>
        <v>0</v>
      </c>
      <c r="P270" s="64">
        <f t="shared" si="323"/>
        <v>0</v>
      </c>
      <c r="Q270" s="64">
        <f t="shared" si="323"/>
        <v>0</v>
      </c>
      <c r="R270" s="64">
        <f t="shared" si="323"/>
        <v>0</v>
      </c>
      <c r="S270" s="64">
        <f t="shared" si="323"/>
        <v>0</v>
      </c>
      <c r="T270" s="64">
        <f t="shared" si="323"/>
        <v>0</v>
      </c>
      <c r="U270" s="64">
        <f t="shared" si="323"/>
        <v>0</v>
      </c>
      <c r="V270" s="64">
        <f t="shared" si="323"/>
        <v>0</v>
      </c>
      <c r="W270" s="64">
        <f t="shared" si="323"/>
        <v>0</v>
      </c>
      <c r="X270" s="64">
        <f t="shared" si="323"/>
        <v>0</v>
      </c>
      <c r="Y270" s="64">
        <f t="shared" si="323"/>
        <v>0</v>
      </c>
      <c r="Z270" s="64">
        <f t="shared" si="323"/>
        <v>0</v>
      </c>
      <c r="AA270" s="64">
        <f t="shared" si="323"/>
        <v>0</v>
      </c>
      <c r="AB270" s="64">
        <f t="shared" si="323"/>
        <v>0</v>
      </c>
      <c r="AC270" s="64">
        <f t="shared" si="323"/>
        <v>0</v>
      </c>
      <c r="AD270" s="64">
        <f t="shared" si="323"/>
        <v>0</v>
      </c>
      <c r="AE270" s="64">
        <f t="shared" si="323"/>
        <v>0</v>
      </c>
      <c r="AF270" s="64">
        <f t="shared" si="323"/>
        <v>0</v>
      </c>
      <c r="AG270" s="245"/>
      <c r="AH270" s="64">
        <f t="shared" ref="AH270:BA270" si="324">SUM(AH271,AH274)</f>
        <v>0</v>
      </c>
      <c r="AI270" s="64">
        <f t="shared" si="324"/>
        <v>0</v>
      </c>
      <c r="AJ270" s="64">
        <f t="shared" si="324"/>
        <v>0</v>
      </c>
      <c r="AK270" s="64">
        <f t="shared" si="324"/>
        <v>0</v>
      </c>
      <c r="AL270" s="64">
        <f t="shared" si="324"/>
        <v>0</v>
      </c>
      <c r="AM270" s="64">
        <f t="shared" si="324"/>
        <v>0</v>
      </c>
      <c r="AN270" s="64">
        <f t="shared" si="324"/>
        <v>0</v>
      </c>
      <c r="AO270" s="64">
        <f t="shared" si="324"/>
        <v>0</v>
      </c>
      <c r="AP270" s="64">
        <f t="shared" si="324"/>
        <v>0</v>
      </c>
      <c r="AQ270" s="64">
        <f t="shared" si="324"/>
        <v>0</v>
      </c>
      <c r="AR270" s="64">
        <f t="shared" si="324"/>
        <v>0</v>
      </c>
      <c r="AS270" s="64">
        <f t="shared" si="324"/>
        <v>0</v>
      </c>
      <c r="AT270" s="64">
        <f t="shared" si="324"/>
        <v>0</v>
      </c>
      <c r="AU270" s="64">
        <f t="shared" si="324"/>
        <v>0</v>
      </c>
      <c r="AV270" s="64">
        <f t="shared" si="324"/>
        <v>0</v>
      </c>
      <c r="AW270" s="64">
        <f t="shared" si="324"/>
        <v>0</v>
      </c>
      <c r="AX270" s="64">
        <f t="shared" si="324"/>
        <v>0</v>
      </c>
      <c r="AY270" s="64">
        <f t="shared" si="324"/>
        <v>0</v>
      </c>
      <c r="AZ270" s="64">
        <f t="shared" si="324"/>
        <v>0</v>
      </c>
      <c r="BA270" s="64">
        <f t="shared" si="324"/>
        <v>0</v>
      </c>
      <c r="BB270" s="58" t="s">
        <v>231</v>
      </c>
      <c r="BC270" s="63"/>
      <c r="BD270" s="63"/>
      <c r="BE270" s="85">
        <v>2016</v>
      </c>
      <c r="BF270" s="63"/>
      <c r="BG270" s="63"/>
    </row>
    <row r="271" spans="1:59" s="56" customFormat="1" ht="22.2" customHeight="1">
      <c r="A271" s="353" t="s">
        <v>112</v>
      </c>
      <c r="B271" s="83" t="s">
        <v>480</v>
      </c>
      <c r="C271" s="82"/>
      <c r="D271" s="82">
        <f t="shared" ref="D271:D276" si="325">SUM(E271:BA271)</f>
        <v>0</v>
      </c>
      <c r="E271" s="82">
        <f t="shared" ref="E271:K271" si="326">SUM(E272:E273)</f>
        <v>0</v>
      </c>
      <c r="F271" s="82">
        <f t="shared" si="326"/>
        <v>0</v>
      </c>
      <c r="G271" s="82">
        <f t="shared" si="326"/>
        <v>0</v>
      </c>
      <c r="H271" s="82">
        <f t="shared" si="326"/>
        <v>0</v>
      </c>
      <c r="I271" s="82">
        <f t="shared" si="326"/>
        <v>0</v>
      </c>
      <c r="J271" s="82">
        <f t="shared" si="326"/>
        <v>0</v>
      </c>
      <c r="K271" s="82">
        <f t="shared" si="326"/>
        <v>0</v>
      </c>
      <c r="L271" s="241"/>
      <c r="M271" s="82">
        <f t="shared" ref="M271:AF271" si="327">SUM(M272:M273)</f>
        <v>0</v>
      </c>
      <c r="N271" s="82">
        <f t="shared" si="327"/>
        <v>0</v>
      </c>
      <c r="O271" s="82">
        <f t="shared" si="327"/>
        <v>0</v>
      </c>
      <c r="P271" s="82">
        <f t="shared" si="327"/>
        <v>0</v>
      </c>
      <c r="Q271" s="82">
        <f t="shared" si="327"/>
        <v>0</v>
      </c>
      <c r="R271" s="82">
        <f t="shared" si="327"/>
        <v>0</v>
      </c>
      <c r="S271" s="82">
        <f t="shared" si="327"/>
        <v>0</v>
      </c>
      <c r="T271" s="82">
        <f t="shared" si="327"/>
        <v>0</v>
      </c>
      <c r="U271" s="82">
        <f t="shared" si="327"/>
        <v>0</v>
      </c>
      <c r="V271" s="82">
        <f t="shared" si="327"/>
        <v>0</v>
      </c>
      <c r="W271" s="82">
        <f t="shared" si="327"/>
        <v>0</v>
      </c>
      <c r="X271" s="82">
        <f t="shared" si="327"/>
        <v>0</v>
      </c>
      <c r="Y271" s="82">
        <f t="shared" si="327"/>
        <v>0</v>
      </c>
      <c r="Z271" s="82">
        <f t="shared" si="327"/>
        <v>0</v>
      </c>
      <c r="AA271" s="82">
        <f t="shared" si="327"/>
        <v>0</v>
      </c>
      <c r="AB271" s="82">
        <f t="shared" si="327"/>
        <v>0</v>
      </c>
      <c r="AC271" s="82">
        <f t="shared" si="327"/>
        <v>0</v>
      </c>
      <c r="AD271" s="82">
        <f t="shared" si="327"/>
        <v>0</v>
      </c>
      <c r="AE271" s="82">
        <f t="shared" si="327"/>
        <v>0</v>
      </c>
      <c r="AF271" s="82">
        <f t="shared" si="327"/>
        <v>0</v>
      </c>
      <c r="AG271" s="246"/>
      <c r="AH271" s="82">
        <f t="shared" ref="AH271:BA271" si="328">SUM(AH272:AH273)</f>
        <v>0</v>
      </c>
      <c r="AI271" s="82">
        <f t="shared" si="328"/>
        <v>0</v>
      </c>
      <c r="AJ271" s="82">
        <f t="shared" si="328"/>
        <v>0</v>
      </c>
      <c r="AK271" s="82">
        <f t="shared" si="328"/>
        <v>0</v>
      </c>
      <c r="AL271" s="82">
        <f t="shared" si="328"/>
        <v>0</v>
      </c>
      <c r="AM271" s="82">
        <f t="shared" si="328"/>
        <v>0</v>
      </c>
      <c r="AN271" s="82">
        <f t="shared" si="328"/>
        <v>0</v>
      </c>
      <c r="AO271" s="82">
        <f t="shared" si="328"/>
        <v>0</v>
      </c>
      <c r="AP271" s="82">
        <f t="shared" si="328"/>
        <v>0</v>
      </c>
      <c r="AQ271" s="82">
        <f t="shared" si="328"/>
        <v>0</v>
      </c>
      <c r="AR271" s="82">
        <f t="shared" si="328"/>
        <v>0</v>
      </c>
      <c r="AS271" s="82">
        <f t="shared" si="328"/>
        <v>0</v>
      </c>
      <c r="AT271" s="82">
        <f t="shared" si="328"/>
        <v>0</v>
      </c>
      <c r="AU271" s="82">
        <f t="shared" si="328"/>
        <v>0</v>
      </c>
      <c r="AV271" s="82">
        <f t="shared" si="328"/>
        <v>0</v>
      </c>
      <c r="AW271" s="82">
        <f t="shared" si="328"/>
        <v>0</v>
      </c>
      <c r="AX271" s="82">
        <f t="shared" si="328"/>
        <v>0</v>
      </c>
      <c r="AY271" s="82">
        <f t="shared" si="328"/>
        <v>0</v>
      </c>
      <c r="AZ271" s="82">
        <f t="shared" si="328"/>
        <v>0</v>
      </c>
      <c r="BA271" s="82">
        <f t="shared" si="328"/>
        <v>0</v>
      </c>
      <c r="BB271" s="81" t="s">
        <v>231</v>
      </c>
      <c r="BC271" s="80"/>
      <c r="BD271" s="80"/>
      <c r="BE271" s="43">
        <v>2016</v>
      </c>
      <c r="BF271" s="54"/>
      <c r="BG271" s="54"/>
    </row>
    <row r="272" spans="1:59" s="56" customFormat="1" ht="22.2" customHeight="1">
      <c r="A272" s="347" t="s">
        <v>112</v>
      </c>
      <c r="B272" s="60"/>
      <c r="C272" s="59"/>
      <c r="D272" s="59">
        <f t="shared" si="325"/>
        <v>0</v>
      </c>
      <c r="E272" s="59"/>
      <c r="F272" s="59"/>
      <c r="G272" s="59"/>
      <c r="H272" s="59"/>
      <c r="I272" s="59"/>
      <c r="J272" s="59"/>
      <c r="K272" s="59"/>
      <c r="L272" s="240"/>
      <c r="M272" s="59"/>
      <c r="N272" s="59"/>
      <c r="O272" s="59"/>
      <c r="P272" s="59"/>
      <c r="Q272" s="59"/>
      <c r="R272" s="59"/>
      <c r="S272" s="59"/>
      <c r="T272" s="59"/>
      <c r="U272" s="59"/>
      <c r="V272" s="59"/>
      <c r="W272" s="59"/>
      <c r="X272" s="59"/>
      <c r="Y272" s="59"/>
      <c r="Z272" s="59"/>
      <c r="AA272" s="59"/>
      <c r="AB272" s="59"/>
      <c r="AC272" s="59"/>
      <c r="AD272" s="59"/>
      <c r="AE272" s="59"/>
      <c r="AF272" s="59"/>
      <c r="AG272" s="245"/>
      <c r="AH272" s="59"/>
      <c r="AI272" s="59"/>
      <c r="AJ272" s="59"/>
      <c r="AK272" s="59"/>
      <c r="AL272" s="59"/>
      <c r="AM272" s="59"/>
      <c r="AN272" s="59"/>
      <c r="AO272" s="59"/>
      <c r="AP272" s="59"/>
      <c r="AQ272" s="59"/>
      <c r="AR272" s="59"/>
      <c r="AS272" s="59"/>
      <c r="AT272" s="59"/>
      <c r="AU272" s="59"/>
      <c r="AV272" s="59"/>
      <c r="AW272" s="59"/>
      <c r="AX272" s="59"/>
      <c r="AY272" s="59"/>
      <c r="AZ272" s="59"/>
      <c r="BA272" s="59"/>
      <c r="BB272" s="58" t="s">
        <v>231</v>
      </c>
      <c r="BC272" s="57"/>
      <c r="BD272" s="57"/>
      <c r="BE272" s="43">
        <v>2016</v>
      </c>
      <c r="BF272" s="54"/>
      <c r="BG272" s="54"/>
    </row>
    <row r="273" spans="1:59" s="61" customFormat="1" ht="22.2" customHeight="1">
      <c r="A273" s="346" t="s">
        <v>112</v>
      </c>
      <c r="B273" s="65"/>
      <c r="C273" s="64"/>
      <c r="D273" s="64">
        <f t="shared" si="325"/>
        <v>0</v>
      </c>
      <c r="E273" s="64"/>
      <c r="F273" s="64"/>
      <c r="G273" s="64"/>
      <c r="H273" s="64"/>
      <c r="I273" s="64"/>
      <c r="J273" s="64"/>
      <c r="K273" s="64"/>
      <c r="L273" s="240"/>
      <c r="M273" s="64"/>
      <c r="N273" s="64"/>
      <c r="O273" s="64"/>
      <c r="P273" s="64"/>
      <c r="Q273" s="64"/>
      <c r="R273" s="64"/>
      <c r="S273" s="64"/>
      <c r="T273" s="64"/>
      <c r="U273" s="64"/>
      <c r="V273" s="64"/>
      <c r="W273" s="64"/>
      <c r="X273" s="64"/>
      <c r="Y273" s="64"/>
      <c r="Z273" s="64"/>
      <c r="AA273" s="64"/>
      <c r="AB273" s="64"/>
      <c r="AC273" s="64"/>
      <c r="AD273" s="64"/>
      <c r="AE273" s="64"/>
      <c r="AF273" s="64"/>
      <c r="AG273" s="245"/>
      <c r="AH273" s="64"/>
      <c r="AI273" s="64"/>
      <c r="AJ273" s="64"/>
      <c r="AK273" s="64"/>
      <c r="AL273" s="64"/>
      <c r="AM273" s="64"/>
      <c r="AN273" s="64"/>
      <c r="AO273" s="64"/>
      <c r="AP273" s="64"/>
      <c r="AQ273" s="64"/>
      <c r="AR273" s="64"/>
      <c r="AS273" s="64"/>
      <c r="AT273" s="64"/>
      <c r="AU273" s="64"/>
      <c r="AV273" s="64"/>
      <c r="AW273" s="64"/>
      <c r="AX273" s="64"/>
      <c r="AY273" s="64"/>
      <c r="AZ273" s="64"/>
      <c r="BA273" s="64"/>
      <c r="BB273" s="58" t="s">
        <v>231</v>
      </c>
      <c r="BC273" s="63"/>
      <c r="BD273" s="63"/>
      <c r="BE273" s="43">
        <v>2016</v>
      </c>
      <c r="BF273" s="62"/>
      <c r="BG273" s="62"/>
    </row>
    <row r="274" spans="1:59" s="56" customFormat="1" ht="22.2" customHeight="1">
      <c r="A274" s="347" t="s">
        <v>112</v>
      </c>
      <c r="B274" s="60" t="s">
        <v>481</v>
      </c>
      <c r="C274" s="59"/>
      <c r="D274" s="59">
        <f t="shared" si="325"/>
        <v>0</v>
      </c>
      <c r="E274" s="59">
        <f t="shared" ref="E274:K274" si="329">SUM(E275:E276)</f>
        <v>0</v>
      </c>
      <c r="F274" s="59">
        <f t="shared" si="329"/>
        <v>0</v>
      </c>
      <c r="G274" s="59">
        <f t="shared" si="329"/>
        <v>0</v>
      </c>
      <c r="H274" s="59">
        <f t="shared" si="329"/>
        <v>0</v>
      </c>
      <c r="I274" s="59">
        <f t="shared" si="329"/>
        <v>0</v>
      </c>
      <c r="J274" s="59">
        <f t="shared" si="329"/>
        <v>0</v>
      </c>
      <c r="K274" s="59">
        <f t="shared" si="329"/>
        <v>0</v>
      </c>
      <c r="L274" s="240"/>
      <c r="M274" s="59">
        <f t="shared" ref="M274:AF274" si="330">SUM(M275:M276)</f>
        <v>0</v>
      </c>
      <c r="N274" s="59">
        <f t="shared" si="330"/>
        <v>0</v>
      </c>
      <c r="O274" s="59">
        <f t="shared" si="330"/>
        <v>0</v>
      </c>
      <c r="P274" s="59">
        <f t="shared" si="330"/>
        <v>0</v>
      </c>
      <c r="Q274" s="59">
        <f t="shared" si="330"/>
        <v>0</v>
      </c>
      <c r="R274" s="59">
        <f t="shared" si="330"/>
        <v>0</v>
      </c>
      <c r="S274" s="59">
        <f t="shared" si="330"/>
        <v>0</v>
      </c>
      <c r="T274" s="59">
        <f t="shared" si="330"/>
        <v>0</v>
      </c>
      <c r="U274" s="59">
        <f t="shared" si="330"/>
        <v>0</v>
      </c>
      <c r="V274" s="59">
        <f t="shared" si="330"/>
        <v>0</v>
      </c>
      <c r="W274" s="59">
        <f t="shared" si="330"/>
        <v>0</v>
      </c>
      <c r="X274" s="59">
        <f t="shared" si="330"/>
        <v>0</v>
      </c>
      <c r="Y274" s="59">
        <f t="shared" si="330"/>
        <v>0</v>
      </c>
      <c r="Z274" s="59">
        <f t="shared" si="330"/>
        <v>0</v>
      </c>
      <c r="AA274" s="59">
        <f t="shared" si="330"/>
        <v>0</v>
      </c>
      <c r="AB274" s="59">
        <f t="shared" si="330"/>
        <v>0</v>
      </c>
      <c r="AC274" s="59">
        <f t="shared" si="330"/>
        <v>0</v>
      </c>
      <c r="AD274" s="59">
        <f t="shared" si="330"/>
        <v>0</v>
      </c>
      <c r="AE274" s="59">
        <f t="shared" si="330"/>
        <v>0</v>
      </c>
      <c r="AF274" s="59">
        <f t="shared" si="330"/>
        <v>0</v>
      </c>
      <c r="AG274" s="245"/>
      <c r="AH274" s="59">
        <f t="shared" ref="AH274:BA274" si="331">SUM(AH275:AH276)</f>
        <v>0</v>
      </c>
      <c r="AI274" s="59">
        <f t="shared" si="331"/>
        <v>0</v>
      </c>
      <c r="AJ274" s="59">
        <f t="shared" si="331"/>
        <v>0</v>
      </c>
      <c r="AK274" s="59">
        <f t="shared" si="331"/>
        <v>0</v>
      </c>
      <c r="AL274" s="59">
        <f t="shared" si="331"/>
        <v>0</v>
      </c>
      <c r="AM274" s="59">
        <f t="shared" si="331"/>
        <v>0</v>
      </c>
      <c r="AN274" s="59">
        <f t="shared" si="331"/>
        <v>0</v>
      </c>
      <c r="AO274" s="59">
        <f t="shared" si="331"/>
        <v>0</v>
      </c>
      <c r="AP274" s="59">
        <f t="shared" si="331"/>
        <v>0</v>
      </c>
      <c r="AQ274" s="59">
        <f t="shared" si="331"/>
        <v>0</v>
      </c>
      <c r="AR274" s="59">
        <f t="shared" si="331"/>
        <v>0</v>
      </c>
      <c r="AS274" s="59">
        <f t="shared" si="331"/>
        <v>0</v>
      </c>
      <c r="AT274" s="59">
        <f t="shared" si="331"/>
        <v>0</v>
      </c>
      <c r="AU274" s="59">
        <f t="shared" si="331"/>
        <v>0</v>
      </c>
      <c r="AV274" s="59">
        <f t="shared" si="331"/>
        <v>0</v>
      </c>
      <c r="AW274" s="59">
        <f t="shared" si="331"/>
        <v>0</v>
      </c>
      <c r="AX274" s="59">
        <f t="shared" si="331"/>
        <v>0</v>
      </c>
      <c r="AY274" s="59">
        <f t="shared" si="331"/>
        <v>0</v>
      </c>
      <c r="AZ274" s="59">
        <f t="shared" si="331"/>
        <v>0</v>
      </c>
      <c r="BA274" s="59">
        <f t="shared" si="331"/>
        <v>0</v>
      </c>
      <c r="BB274" s="58" t="s">
        <v>231</v>
      </c>
      <c r="BC274" s="57"/>
      <c r="BD274" s="57"/>
      <c r="BE274" s="43">
        <v>2016</v>
      </c>
      <c r="BF274" s="54"/>
      <c r="BG274" s="54"/>
    </row>
    <row r="275" spans="1:59" s="56" customFormat="1" ht="22.2" customHeight="1">
      <c r="A275" s="347" t="s">
        <v>112</v>
      </c>
      <c r="B275" s="60"/>
      <c r="C275" s="59"/>
      <c r="D275" s="59">
        <f t="shared" si="325"/>
        <v>0</v>
      </c>
      <c r="E275" s="59"/>
      <c r="F275" s="59"/>
      <c r="G275" s="59"/>
      <c r="H275" s="59"/>
      <c r="I275" s="59"/>
      <c r="J275" s="59"/>
      <c r="K275" s="59"/>
      <c r="L275" s="240"/>
      <c r="M275" s="59"/>
      <c r="N275" s="59"/>
      <c r="O275" s="59"/>
      <c r="P275" s="59"/>
      <c r="Q275" s="59"/>
      <c r="R275" s="59"/>
      <c r="S275" s="59"/>
      <c r="T275" s="59"/>
      <c r="U275" s="59"/>
      <c r="V275" s="59"/>
      <c r="W275" s="59"/>
      <c r="X275" s="59"/>
      <c r="Y275" s="59"/>
      <c r="Z275" s="59"/>
      <c r="AA275" s="59"/>
      <c r="AB275" s="59"/>
      <c r="AC275" s="59"/>
      <c r="AD275" s="59"/>
      <c r="AE275" s="59"/>
      <c r="AF275" s="59"/>
      <c r="AG275" s="245"/>
      <c r="AH275" s="59"/>
      <c r="AI275" s="59"/>
      <c r="AJ275" s="59"/>
      <c r="AK275" s="59"/>
      <c r="AL275" s="59"/>
      <c r="AM275" s="59"/>
      <c r="AN275" s="59"/>
      <c r="AO275" s="59"/>
      <c r="AP275" s="59"/>
      <c r="AQ275" s="59"/>
      <c r="AR275" s="59"/>
      <c r="AS275" s="59"/>
      <c r="AT275" s="59"/>
      <c r="AU275" s="59"/>
      <c r="AV275" s="59"/>
      <c r="AW275" s="59"/>
      <c r="AX275" s="59"/>
      <c r="AY275" s="59"/>
      <c r="AZ275" s="59"/>
      <c r="BA275" s="59"/>
      <c r="BB275" s="58" t="s">
        <v>231</v>
      </c>
      <c r="BC275" s="57"/>
      <c r="BD275" s="57"/>
      <c r="BE275" s="43">
        <v>2016</v>
      </c>
      <c r="BF275" s="54"/>
      <c r="BG275" s="54"/>
    </row>
    <row r="276" spans="1:59" s="61" customFormat="1" ht="22.2" customHeight="1">
      <c r="A276" s="346" t="s">
        <v>112</v>
      </c>
      <c r="B276" s="65"/>
      <c r="C276" s="64"/>
      <c r="D276" s="64">
        <f t="shared" si="325"/>
        <v>0</v>
      </c>
      <c r="E276" s="64"/>
      <c r="F276" s="64"/>
      <c r="G276" s="64"/>
      <c r="H276" s="64"/>
      <c r="I276" s="64"/>
      <c r="J276" s="64"/>
      <c r="K276" s="64"/>
      <c r="L276" s="240"/>
      <c r="M276" s="64"/>
      <c r="N276" s="64"/>
      <c r="O276" s="64"/>
      <c r="P276" s="64"/>
      <c r="Q276" s="64"/>
      <c r="R276" s="64"/>
      <c r="S276" s="64"/>
      <c r="T276" s="64"/>
      <c r="U276" s="64"/>
      <c r="V276" s="64"/>
      <c r="W276" s="64"/>
      <c r="X276" s="64"/>
      <c r="Y276" s="64"/>
      <c r="Z276" s="64"/>
      <c r="AA276" s="64"/>
      <c r="AB276" s="64"/>
      <c r="AC276" s="64"/>
      <c r="AD276" s="64"/>
      <c r="AE276" s="64"/>
      <c r="AF276" s="64"/>
      <c r="AG276" s="245"/>
      <c r="AH276" s="64"/>
      <c r="AI276" s="64"/>
      <c r="AJ276" s="64"/>
      <c r="AK276" s="64"/>
      <c r="AL276" s="64"/>
      <c r="AM276" s="64"/>
      <c r="AN276" s="64"/>
      <c r="AO276" s="64"/>
      <c r="AP276" s="64"/>
      <c r="AQ276" s="64"/>
      <c r="AR276" s="64"/>
      <c r="AS276" s="64"/>
      <c r="AT276" s="64"/>
      <c r="AU276" s="64"/>
      <c r="AV276" s="64"/>
      <c r="AW276" s="64"/>
      <c r="AX276" s="64"/>
      <c r="AY276" s="64"/>
      <c r="AZ276" s="64"/>
      <c r="BA276" s="64"/>
      <c r="BB276" s="58" t="s">
        <v>231</v>
      </c>
      <c r="BC276" s="63"/>
      <c r="BD276" s="63"/>
      <c r="BE276" s="43">
        <v>2016</v>
      </c>
      <c r="BF276" s="62"/>
      <c r="BG276" s="62"/>
    </row>
    <row r="277" spans="1:59" s="66" customFormat="1" ht="22.2" customHeight="1">
      <c r="A277" s="347" t="s">
        <v>122</v>
      </c>
      <c r="B277" s="210" t="s">
        <v>686</v>
      </c>
      <c r="C277" s="59">
        <f>SUM(C278,C281)</f>
        <v>0</v>
      </c>
      <c r="D277" s="59">
        <f>SUM(D278+D281)</f>
        <v>0</v>
      </c>
      <c r="E277" s="59">
        <f t="shared" ref="E277:K277" si="332">SUM(E278,E281)</f>
        <v>0</v>
      </c>
      <c r="F277" s="59">
        <f t="shared" si="332"/>
        <v>0</v>
      </c>
      <c r="G277" s="59">
        <f t="shared" si="332"/>
        <v>0</v>
      </c>
      <c r="H277" s="59">
        <f t="shared" si="332"/>
        <v>0</v>
      </c>
      <c r="I277" s="59">
        <f t="shared" si="332"/>
        <v>0</v>
      </c>
      <c r="J277" s="59">
        <f t="shared" si="332"/>
        <v>0</v>
      </c>
      <c r="K277" s="59">
        <f t="shared" si="332"/>
        <v>0</v>
      </c>
      <c r="L277" s="240"/>
      <c r="M277" s="59">
        <f t="shared" ref="M277:AF277" si="333">SUM(M278,M281)</f>
        <v>0</v>
      </c>
      <c r="N277" s="59">
        <f t="shared" si="333"/>
        <v>0</v>
      </c>
      <c r="O277" s="59">
        <f t="shared" si="333"/>
        <v>0</v>
      </c>
      <c r="P277" s="59">
        <f t="shared" si="333"/>
        <v>0</v>
      </c>
      <c r="Q277" s="59">
        <f t="shared" si="333"/>
        <v>0</v>
      </c>
      <c r="R277" s="59">
        <f t="shared" si="333"/>
        <v>0</v>
      </c>
      <c r="S277" s="59">
        <f t="shared" si="333"/>
        <v>0</v>
      </c>
      <c r="T277" s="59">
        <f t="shared" si="333"/>
        <v>0</v>
      </c>
      <c r="U277" s="59">
        <f t="shared" si="333"/>
        <v>0</v>
      </c>
      <c r="V277" s="59">
        <f t="shared" si="333"/>
        <v>0</v>
      </c>
      <c r="W277" s="59">
        <f t="shared" si="333"/>
        <v>0</v>
      </c>
      <c r="X277" s="59">
        <f t="shared" si="333"/>
        <v>0</v>
      </c>
      <c r="Y277" s="59">
        <f t="shared" si="333"/>
        <v>0</v>
      </c>
      <c r="Z277" s="59">
        <f t="shared" si="333"/>
        <v>0</v>
      </c>
      <c r="AA277" s="59">
        <f t="shared" si="333"/>
        <v>0</v>
      </c>
      <c r="AB277" s="59">
        <f t="shared" si="333"/>
        <v>0</v>
      </c>
      <c r="AC277" s="59">
        <f t="shared" si="333"/>
        <v>0</v>
      </c>
      <c r="AD277" s="59">
        <f t="shared" si="333"/>
        <v>0</v>
      </c>
      <c r="AE277" s="59">
        <f t="shared" si="333"/>
        <v>0</v>
      </c>
      <c r="AF277" s="59">
        <f t="shared" si="333"/>
        <v>0</v>
      </c>
      <c r="AG277" s="245"/>
      <c r="AH277" s="59">
        <f t="shared" ref="AH277:BA277" si="334">SUM(AH278,AH281)</f>
        <v>0</v>
      </c>
      <c r="AI277" s="59">
        <f t="shared" si="334"/>
        <v>0</v>
      </c>
      <c r="AJ277" s="59">
        <f t="shared" si="334"/>
        <v>0</v>
      </c>
      <c r="AK277" s="59">
        <f t="shared" si="334"/>
        <v>0</v>
      </c>
      <c r="AL277" s="59">
        <f t="shared" si="334"/>
        <v>0</v>
      </c>
      <c r="AM277" s="59">
        <f t="shared" si="334"/>
        <v>0</v>
      </c>
      <c r="AN277" s="59">
        <f t="shared" si="334"/>
        <v>0</v>
      </c>
      <c r="AO277" s="59">
        <f t="shared" si="334"/>
        <v>0</v>
      </c>
      <c r="AP277" s="59">
        <f t="shared" si="334"/>
        <v>0</v>
      </c>
      <c r="AQ277" s="59">
        <f t="shared" si="334"/>
        <v>0</v>
      </c>
      <c r="AR277" s="59">
        <f t="shared" si="334"/>
        <v>0</v>
      </c>
      <c r="AS277" s="59">
        <f t="shared" si="334"/>
        <v>0</v>
      </c>
      <c r="AT277" s="59">
        <f t="shared" si="334"/>
        <v>0</v>
      </c>
      <c r="AU277" s="59">
        <f t="shared" si="334"/>
        <v>0</v>
      </c>
      <c r="AV277" s="59">
        <f t="shared" si="334"/>
        <v>0</v>
      </c>
      <c r="AW277" s="59">
        <f t="shared" si="334"/>
        <v>0</v>
      </c>
      <c r="AX277" s="59">
        <f t="shared" si="334"/>
        <v>0</v>
      </c>
      <c r="AY277" s="59">
        <f t="shared" si="334"/>
        <v>0</v>
      </c>
      <c r="AZ277" s="59">
        <f t="shared" si="334"/>
        <v>0</v>
      </c>
      <c r="BA277" s="59">
        <f t="shared" si="334"/>
        <v>0</v>
      </c>
      <c r="BB277" s="58" t="s">
        <v>231</v>
      </c>
      <c r="BC277" s="57"/>
      <c r="BD277" s="57"/>
      <c r="BE277" s="43">
        <v>2016</v>
      </c>
      <c r="BF277" s="54"/>
      <c r="BG277" s="54"/>
    </row>
    <row r="278" spans="1:59" s="61" customFormat="1" ht="22.2" customHeight="1">
      <c r="A278" s="346" t="s">
        <v>122</v>
      </c>
      <c r="B278" s="65" t="s">
        <v>480</v>
      </c>
      <c r="C278" s="64"/>
      <c r="D278" s="64">
        <f t="shared" ref="D278:D283" si="335">SUM(E278:BA278)</f>
        <v>0</v>
      </c>
      <c r="E278" s="64">
        <f t="shared" ref="E278:K278" si="336">SUM(E279:E280)</f>
        <v>0</v>
      </c>
      <c r="F278" s="64">
        <f t="shared" si="336"/>
        <v>0</v>
      </c>
      <c r="G278" s="64">
        <f t="shared" si="336"/>
        <v>0</v>
      </c>
      <c r="H278" s="64">
        <f t="shared" si="336"/>
        <v>0</v>
      </c>
      <c r="I278" s="64">
        <f t="shared" si="336"/>
        <v>0</v>
      </c>
      <c r="J278" s="64">
        <f t="shared" si="336"/>
        <v>0</v>
      </c>
      <c r="K278" s="64">
        <f t="shared" si="336"/>
        <v>0</v>
      </c>
      <c r="L278" s="240"/>
      <c r="M278" s="64">
        <f t="shared" ref="M278:AF278" si="337">SUM(M279:M280)</f>
        <v>0</v>
      </c>
      <c r="N278" s="64">
        <f t="shared" si="337"/>
        <v>0</v>
      </c>
      <c r="O278" s="64">
        <f t="shared" si="337"/>
        <v>0</v>
      </c>
      <c r="P278" s="64">
        <f t="shared" si="337"/>
        <v>0</v>
      </c>
      <c r="Q278" s="64">
        <f t="shared" si="337"/>
        <v>0</v>
      </c>
      <c r="R278" s="64">
        <f t="shared" si="337"/>
        <v>0</v>
      </c>
      <c r="S278" s="64">
        <f t="shared" si="337"/>
        <v>0</v>
      </c>
      <c r="T278" s="64">
        <f t="shared" si="337"/>
        <v>0</v>
      </c>
      <c r="U278" s="64">
        <f t="shared" si="337"/>
        <v>0</v>
      </c>
      <c r="V278" s="64">
        <f t="shared" si="337"/>
        <v>0</v>
      </c>
      <c r="W278" s="64">
        <f t="shared" si="337"/>
        <v>0</v>
      </c>
      <c r="X278" s="64">
        <f t="shared" si="337"/>
        <v>0</v>
      </c>
      <c r="Y278" s="64">
        <f t="shared" si="337"/>
        <v>0</v>
      </c>
      <c r="Z278" s="64">
        <f t="shared" si="337"/>
        <v>0</v>
      </c>
      <c r="AA278" s="64">
        <f t="shared" si="337"/>
        <v>0</v>
      </c>
      <c r="AB278" s="64">
        <f t="shared" si="337"/>
        <v>0</v>
      </c>
      <c r="AC278" s="64">
        <f t="shared" si="337"/>
        <v>0</v>
      </c>
      <c r="AD278" s="64">
        <f t="shared" si="337"/>
        <v>0</v>
      </c>
      <c r="AE278" s="64">
        <f t="shared" si="337"/>
        <v>0</v>
      </c>
      <c r="AF278" s="64">
        <f t="shared" si="337"/>
        <v>0</v>
      </c>
      <c r="AG278" s="245"/>
      <c r="AH278" s="64">
        <f t="shared" ref="AH278:BA278" si="338">SUM(AH279:AH280)</f>
        <v>0</v>
      </c>
      <c r="AI278" s="64">
        <f t="shared" si="338"/>
        <v>0</v>
      </c>
      <c r="AJ278" s="64">
        <f t="shared" si="338"/>
        <v>0</v>
      </c>
      <c r="AK278" s="64">
        <f t="shared" si="338"/>
        <v>0</v>
      </c>
      <c r="AL278" s="64">
        <f t="shared" si="338"/>
        <v>0</v>
      </c>
      <c r="AM278" s="64">
        <f t="shared" si="338"/>
        <v>0</v>
      </c>
      <c r="AN278" s="64">
        <f t="shared" si="338"/>
        <v>0</v>
      </c>
      <c r="AO278" s="64">
        <f t="shared" si="338"/>
        <v>0</v>
      </c>
      <c r="AP278" s="64">
        <f t="shared" si="338"/>
        <v>0</v>
      </c>
      <c r="AQ278" s="64">
        <f t="shared" si="338"/>
        <v>0</v>
      </c>
      <c r="AR278" s="64">
        <f t="shared" si="338"/>
        <v>0</v>
      </c>
      <c r="AS278" s="64">
        <f t="shared" si="338"/>
        <v>0</v>
      </c>
      <c r="AT278" s="64">
        <f t="shared" si="338"/>
        <v>0</v>
      </c>
      <c r="AU278" s="64">
        <f t="shared" si="338"/>
        <v>0</v>
      </c>
      <c r="AV278" s="64">
        <f t="shared" si="338"/>
        <v>0</v>
      </c>
      <c r="AW278" s="64">
        <f t="shared" si="338"/>
        <v>0</v>
      </c>
      <c r="AX278" s="64">
        <f t="shared" si="338"/>
        <v>0</v>
      </c>
      <c r="AY278" s="64">
        <f t="shared" si="338"/>
        <v>0</v>
      </c>
      <c r="AZ278" s="64">
        <f t="shared" si="338"/>
        <v>0</v>
      </c>
      <c r="BA278" s="64">
        <f t="shared" si="338"/>
        <v>0</v>
      </c>
      <c r="BB278" s="58" t="s">
        <v>231</v>
      </c>
      <c r="BC278" s="63"/>
      <c r="BD278" s="63"/>
      <c r="BE278" s="43">
        <v>2016</v>
      </c>
      <c r="BF278" s="62"/>
      <c r="BG278" s="62"/>
    </row>
    <row r="279" spans="1:59" s="61" customFormat="1" ht="22.2" customHeight="1">
      <c r="A279" s="346" t="s">
        <v>122</v>
      </c>
      <c r="B279" s="65"/>
      <c r="C279" s="64"/>
      <c r="D279" s="64">
        <f t="shared" si="335"/>
        <v>0</v>
      </c>
      <c r="E279" s="64"/>
      <c r="F279" s="64"/>
      <c r="G279" s="64"/>
      <c r="H279" s="64"/>
      <c r="I279" s="64"/>
      <c r="J279" s="64"/>
      <c r="K279" s="64"/>
      <c r="L279" s="240"/>
      <c r="M279" s="64"/>
      <c r="N279" s="64"/>
      <c r="O279" s="64"/>
      <c r="P279" s="64"/>
      <c r="Q279" s="64"/>
      <c r="R279" s="64"/>
      <c r="S279" s="64"/>
      <c r="T279" s="64"/>
      <c r="U279" s="64"/>
      <c r="V279" s="64"/>
      <c r="W279" s="64"/>
      <c r="X279" s="64"/>
      <c r="Y279" s="64"/>
      <c r="Z279" s="64"/>
      <c r="AA279" s="64"/>
      <c r="AB279" s="64"/>
      <c r="AC279" s="64"/>
      <c r="AD279" s="64"/>
      <c r="AE279" s="64"/>
      <c r="AF279" s="64"/>
      <c r="AG279" s="245"/>
      <c r="AH279" s="64"/>
      <c r="AI279" s="64"/>
      <c r="AJ279" s="64"/>
      <c r="AK279" s="64"/>
      <c r="AL279" s="64"/>
      <c r="AM279" s="64"/>
      <c r="AN279" s="64"/>
      <c r="AO279" s="64"/>
      <c r="AP279" s="64"/>
      <c r="AQ279" s="64"/>
      <c r="AR279" s="64"/>
      <c r="AS279" s="64"/>
      <c r="AT279" s="64"/>
      <c r="AU279" s="64"/>
      <c r="AV279" s="64"/>
      <c r="AW279" s="64"/>
      <c r="AX279" s="64"/>
      <c r="AY279" s="64"/>
      <c r="AZ279" s="64"/>
      <c r="BA279" s="64"/>
      <c r="BB279" s="58" t="s">
        <v>231</v>
      </c>
      <c r="BC279" s="63"/>
      <c r="BD279" s="63"/>
      <c r="BE279" s="43">
        <v>2016</v>
      </c>
      <c r="BF279" s="62"/>
      <c r="BG279" s="62"/>
    </row>
    <row r="280" spans="1:59" s="56" customFormat="1" ht="22.2" customHeight="1">
      <c r="A280" s="347" t="s">
        <v>122</v>
      </c>
      <c r="B280" s="60"/>
      <c r="C280" s="59"/>
      <c r="D280" s="59">
        <f t="shared" si="335"/>
        <v>0</v>
      </c>
      <c r="E280" s="59"/>
      <c r="F280" s="59"/>
      <c r="G280" s="59"/>
      <c r="H280" s="59"/>
      <c r="I280" s="59"/>
      <c r="J280" s="59"/>
      <c r="K280" s="59"/>
      <c r="L280" s="240"/>
      <c r="M280" s="59"/>
      <c r="N280" s="59"/>
      <c r="O280" s="59"/>
      <c r="P280" s="59"/>
      <c r="Q280" s="59"/>
      <c r="R280" s="59"/>
      <c r="S280" s="59"/>
      <c r="T280" s="59"/>
      <c r="U280" s="59"/>
      <c r="V280" s="59"/>
      <c r="W280" s="59"/>
      <c r="X280" s="59"/>
      <c r="Y280" s="59"/>
      <c r="Z280" s="59"/>
      <c r="AA280" s="59"/>
      <c r="AB280" s="59"/>
      <c r="AC280" s="59"/>
      <c r="AD280" s="59"/>
      <c r="AE280" s="59"/>
      <c r="AF280" s="59"/>
      <c r="AG280" s="245"/>
      <c r="AH280" s="59"/>
      <c r="AI280" s="59"/>
      <c r="AJ280" s="59"/>
      <c r="AK280" s="59"/>
      <c r="AL280" s="59"/>
      <c r="AM280" s="59"/>
      <c r="AN280" s="59"/>
      <c r="AO280" s="59"/>
      <c r="AP280" s="59"/>
      <c r="AQ280" s="59"/>
      <c r="AR280" s="59"/>
      <c r="AS280" s="59"/>
      <c r="AT280" s="59"/>
      <c r="AU280" s="59"/>
      <c r="AV280" s="59"/>
      <c r="AW280" s="59"/>
      <c r="AX280" s="59"/>
      <c r="AY280" s="59"/>
      <c r="AZ280" s="59"/>
      <c r="BA280" s="59"/>
      <c r="BB280" s="58" t="s">
        <v>231</v>
      </c>
      <c r="BC280" s="57"/>
      <c r="BD280" s="57"/>
      <c r="BE280" s="43">
        <v>2016</v>
      </c>
      <c r="BF280" s="54"/>
      <c r="BG280" s="54"/>
    </row>
    <row r="281" spans="1:59" s="56" customFormat="1" ht="22.2" customHeight="1">
      <c r="A281" s="347" t="s">
        <v>122</v>
      </c>
      <c r="B281" s="60" t="s">
        <v>481</v>
      </c>
      <c r="C281" s="59"/>
      <c r="D281" s="59">
        <f t="shared" si="335"/>
        <v>0</v>
      </c>
      <c r="E281" s="59">
        <f t="shared" ref="E281:K281" si="339">SUM(E282:E283)</f>
        <v>0</v>
      </c>
      <c r="F281" s="59">
        <f t="shared" si="339"/>
        <v>0</v>
      </c>
      <c r="G281" s="59">
        <f t="shared" si="339"/>
        <v>0</v>
      </c>
      <c r="H281" s="59">
        <f t="shared" si="339"/>
        <v>0</v>
      </c>
      <c r="I281" s="59">
        <f t="shared" si="339"/>
        <v>0</v>
      </c>
      <c r="J281" s="59">
        <f t="shared" si="339"/>
        <v>0</v>
      </c>
      <c r="K281" s="59">
        <f t="shared" si="339"/>
        <v>0</v>
      </c>
      <c r="L281" s="240"/>
      <c r="M281" s="59">
        <f t="shared" ref="M281:AF281" si="340">SUM(M282:M283)</f>
        <v>0</v>
      </c>
      <c r="N281" s="59">
        <f t="shared" si="340"/>
        <v>0</v>
      </c>
      <c r="O281" s="59">
        <f t="shared" si="340"/>
        <v>0</v>
      </c>
      <c r="P281" s="59">
        <f t="shared" si="340"/>
        <v>0</v>
      </c>
      <c r="Q281" s="59">
        <f t="shared" si="340"/>
        <v>0</v>
      </c>
      <c r="R281" s="59">
        <f t="shared" si="340"/>
        <v>0</v>
      </c>
      <c r="S281" s="59">
        <f t="shared" si="340"/>
        <v>0</v>
      </c>
      <c r="T281" s="59">
        <f t="shared" si="340"/>
        <v>0</v>
      </c>
      <c r="U281" s="59">
        <f t="shared" si="340"/>
        <v>0</v>
      </c>
      <c r="V281" s="59">
        <f t="shared" si="340"/>
        <v>0</v>
      </c>
      <c r="W281" s="59">
        <f t="shared" si="340"/>
        <v>0</v>
      </c>
      <c r="X281" s="59">
        <f t="shared" si="340"/>
        <v>0</v>
      </c>
      <c r="Y281" s="59">
        <f t="shared" si="340"/>
        <v>0</v>
      </c>
      <c r="Z281" s="59">
        <f t="shared" si="340"/>
        <v>0</v>
      </c>
      <c r="AA281" s="59">
        <f t="shared" si="340"/>
        <v>0</v>
      </c>
      <c r="AB281" s="59">
        <f t="shared" si="340"/>
        <v>0</v>
      </c>
      <c r="AC281" s="59">
        <f t="shared" si="340"/>
        <v>0</v>
      </c>
      <c r="AD281" s="59">
        <f t="shared" si="340"/>
        <v>0</v>
      </c>
      <c r="AE281" s="59">
        <f t="shared" si="340"/>
        <v>0</v>
      </c>
      <c r="AF281" s="59">
        <f t="shared" si="340"/>
        <v>0</v>
      </c>
      <c r="AG281" s="245"/>
      <c r="AH281" s="59">
        <f t="shared" ref="AH281:BA281" si="341">SUM(AH282:AH283)</f>
        <v>0</v>
      </c>
      <c r="AI281" s="59">
        <f t="shared" si="341"/>
        <v>0</v>
      </c>
      <c r="AJ281" s="59">
        <f t="shared" si="341"/>
        <v>0</v>
      </c>
      <c r="AK281" s="59">
        <f t="shared" si="341"/>
        <v>0</v>
      </c>
      <c r="AL281" s="59">
        <f t="shared" si="341"/>
        <v>0</v>
      </c>
      <c r="AM281" s="59">
        <f t="shared" si="341"/>
        <v>0</v>
      </c>
      <c r="AN281" s="59">
        <f t="shared" si="341"/>
        <v>0</v>
      </c>
      <c r="AO281" s="59">
        <f t="shared" si="341"/>
        <v>0</v>
      </c>
      <c r="AP281" s="59">
        <f t="shared" si="341"/>
        <v>0</v>
      </c>
      <c r="AQ281" s="59">
        <f t="shared" si="341"/>
        <v>0</v>
      </c>
      <c r="AR281" s="59">
        <f t="shared" si="341"/>
        <v>0</v>
      </c>
      <c r="AS281" s="59">
        <f t="shared" si="341"/>
        <v>0</v>
      </c>
      <c r="AT281" s="59">
        <f t="shared" si="341"/>
        <v>0</v>
      </c>
      <c r="AU281" s="59">
        <f t="shared" si="341"/>
        <v>0</v>
      </c>
      <c r="AV281" s="59">
        <f t="shared" si="341"/>
        <v>0</v>
      </c>
      <c r="AW281" s="59">
        <f t="shared" si="341"/>
        <v>0</v>
      </c>
      <c r="AX281" s="59">
        <f t="shared" si="341"/>
        <v>0</v>
      </c>
      <c r="AY281" s="59">
        <f t="shared" si="341"/>
        <v>0</v>
      </c>
      <c r="AZ281" s="59">
        <f t="shared" si="341"/>
        <v>0</v>
      </c>
      <c r="BA281" s="59">
        <f t="shared" si="341"/>
        <v>0</v>
      </c>
      <c r="BB281" s="58" t="s">
        <v>231</v>
      </c>
      <c r="BC281" s="57"/>
      <c r="BD281" s="57"/>
      <c r="BE281" s="43">
        <v>2016</v>
      </c>
      <c r="BF281" s="54"/>
      <c r="BG281" s="54"/>
    </row>
    <row r="282" spans="1:59" s="61" customFormat="1" ht="22.2" customHeight="1">
      <c r="A282" s="346" t="s">
        <v>122</v>
      </c>
      <c r="B282" s="65"/>
      <c r="C282" s="64"/>
      <c r="D282" s="64">
        <f t="shared" si="335"/>
        <v>0</v>
      </c>
      <c r="E282" s="64"/>
      <c r="F282" s="64"/>
      <c r="G282" s="64"/>
      <c r="H282" s="64"/>
      <c r="I282" s="64"/>
      <c r="J282" s="64"/>
      <c r="K282" s="64"/>
      <c r="L282" s="240"/>
      <c r="M282" s="64"/>
      <c r="N282" s="64"/>
      <c r="O282" s="64"/>
      <c r="P282" s="64"/>
      <c r="Q282" s="64"/>
      <c r="R282" s="64"/>
      <c r="S282" s="64"/>
      <c r="T282" s="64"/>
      <c r="U282" s="64"/>
      <c r="V282" s="64"/>
      <c r="W282" s="64"/>
      <c r="X282" s="64"/>
      <c r="Y282" s="64"/>
      <c r="Z282" s="64"/>
      <c r="AA282" s="64"/>
      <c r="AB282" s="64"/>
      <c r="AC282" s="64"/>
      <c r="AD282" s="64"/>
      <c r="AE282" s="64"/>
      <c r="AF282" s="64"/>
      <c r="AG282" s="245"/>
      <c r="AH282" s="64"/>
      <c r="AI282" s="64"/>
      <c r="AJ282" s="64"/>
      <c r="AK282" s="64"/>
      <c r="AL282" s="64"/>
      <c r="AM282" s="64"/>
      <c r="AN282" s="64"/>
      <c r="AO282" s="64"/>
      <c r="AP282" s="64"/>
      <c r="AQ282" s="64"/>
      <c r="AR282" s="64"/>
      <c r="AS282" s="64"/>
      <c r="AT282" s="64"/>
      <c r="AU282" s="64"/>
      <c r="AV282" s="64"/>
      <c r="AW282" s="64"/>
      <c r="AX282" s="64"/>
      <c r="AY282" s="64"/>
      <c r="AZ282" s="64"/>
      <c r="BA282" s="64"/>
      <c r="BB282" s="58" t="s">
        <v>231</v>
      </c>
      <c r="BC282" s="63"/>
      <c r="BD282" s="63"/>
      <c r="BE282" s="43">
        <v>2016</v>
      </c>
      <c r="BF282" s="62"/>
      <c r="BG282" s="62"/>
    </row>
    <row r="283" spans="1:59" s="56" customFormat="1" ht="22.2" customHeight="1">
      <c r="A283" s="347" t="s">
        <v>122</v>
      </c>
      <c r="B283" s="60"/>
      <c r="C283" s="59"/>
      <c r="D283" s="59">
        <f t="shared" si="335"/>
        <v>0</v>
      </c>
      <c r="E283" s="59"/>
      <c r="F283" s="59"/>
      <c r="G283" s="59"/>
      <c r="H283" s="59"/>
      <c r="I283" s="59"/>
      <c r="J283" s="59"/>
      <c r="K283" s="59"/>
      <c r="L283" s="240"/>
      <c r="M283" s="59"/>
      <c r="N283" s="59"/>
      <c r="O283" s="59"/>
      <c r="P283" s="59"/>
      <c r="Q283" s="59"/>
      <c r="R283" s="59"/>
      <c r="S283" s="59"/>
      <c r="T283" s="59"/>
      <c r="U283" s="59"/>
      <c r="V283" s="59"/>
      <c r="W283" s="59"/>
      <c r="X283" s="59"/>
      <c r="Y283" s="59"/>
      <c r="Z283" s="59"/>
      <c r="AA283" s="59"/>
      <c r="AB283" s="59"/>
      <c r="AC283" s="59"/>
      <c r="AD283" s="59"/>
      <c r="AE283" s="59"/>
      <c r="AF283" s="59"/>
      <c r="AG283" s="245"/>
      <c r="AH283" s="59"/>
      <c r="AI283" s="59"/>
      <c r="AJ283" s="59"/>
      <c r="AK283" s="59"/>
      <c r="AL283" s="59"/>
      <c r="AM283" s="59"/>
      <c r="AN283" s="59"/>
      <c r="AO283" s="59"/>
      <c r="AP283" s="59"/>
      <c r="AQ283" s="59"/>
      <c r="AR283" s="59"/>
      <c r="AS283" s="59"/>
      <c r="AT283" s="59"/>
      <c r="AU283" s="59"/>
      <c r="AV283" s="59"/>
      <c r="AW283" s="59"/>
      <c r="AX283" s="59"/>
      <c r="AY283" s="59"/>
      <c r="AZ283" s="59"/>
      <c r="BA283" s="59"/>
      <c r="BB283" s="58" t="s">
        <v>231</v>
      </c>
      <c r="BC283" s="57"/>
      <c r="BD283" s="57"/>
      <c r="BE283" s="43">
        <v>2016</v>
      </c>
      <c r="BF283" s="54"/>
      <c r="BG283" s="54"/>
    </row>
    <row r="284" spans="1:59" s="66" customFormat="1" ht="22.2" customHeight="1">
      <c r="A284" s="347" t="s">
        <v>123</v>
      </c>
      <c r="B284" s="210" t="s">
        <v>509</v>
      </c>
      <c r="C284" s="59">
        <f>SUM(C285,C288)</f>
        <v>0</v>
      </c>
      <c r="D284" s="59">
        <f>SUM(D285+D288)</f>
        <v>0</v>
      </c>
      <c r="E284" s="59">
        <f t="shared" ref="E284:K284" si="342">SUM(E285,E288)</f>
        <v>0</v>
      </c>
      <c r="F284" s="59">
        <f t="shared" si="342"/>
        <v>0</v>
      </c>
      <c r="G284" s="59">
        <f t="shared" si="342"/>
        <v>0</v>
      </c>
      <c r="H284" s="59">
        <f t="shared" si="342"/>
        <v>0</v>
      </c>
      <c r="I284" s="59">
        <f t="shared" si="342"/>
        <v>0</v>
      </c>
      <c r="J284" s="59">
        <f t="shared" si="342"/>
        <v>0</v>
      </c>
      <c r="K284" s="59">
        <f t="shared" si="342"/>
        <v>0</v>
      </c>
      <c r="L284" s="240"/>
      <c r="M284" s="59">
        <f t="shared" ref="M284:AF284" si="343">SUM(M285,M288)</f>
        <v>0</v>
      </c>
      <c r="N284" s="59">
        <f t="shared" si="343"/>
        <v>0</v>
      </c>
      <c r="O284" s="59">
        <f t="shared" si="343"/>
        <v>0</v>
      </c>
      <c r="P284" s="59">
        <f t="shared" si="343"/>
        <v>0</v>
      </c>
      <c r="Q284" s="59">
        <f t="shared" si="343"/>
        <v>0</v>
      </c>
      <c r="R284" s="59">
        <f t="shared" si="343"/>
        <v>0</v>
      </c>
      <c r="S284" s="59">
        <f t="shared" si="343"/>
        <v>0</v>
      </c>
      <c r="T284" s="59">
        <f t="shared" si="343"/>
        <v>0</v>
      </c>
      <c r="U284" s="59">
        <f t="shared" si="343"/>
        <v>0</v>
      </c>
      <c r="V284" s="59">
        <f t="shared" si="343"/>
        <v>0</v>
      </c>
      <c r="W284" s="59">
        <f t="shared" si="343"/>
        <v>0</v>
      </c>
      <c r="X284" s="59">
        <f t="shared" si="343"/>
        <v>0</v>
      </c>
      <c r="Y284" s="59">
        <f t="shared" si="343"/>
        <v>0</v>
      </c>
      <c r="Z284" s="59">
        <f t="shared" si="343"/>
        <v>0</v>
      </c>
      <c r="AA284" s="59">
        <f t="shared" si="343"/>
        <v>0</v>
      </c>
      <c r="AB284" s="59">
        <f t="shared" si="343"/>
        <v>0</v>
      </c>
      <c r="AC284" s="59">
        <f t="shared" si="343"/>
        <v>0</v>
      </c>
      <c r="AD284" s="59">
        <f t="shared" si="343"/>
        <v>0</v>
      </c>
      <c r="AE284" s="59">
        <f t="shared" si="343"/>
        <v>0</v>
      </c>
      <c r="AF284" s="59">
        <f t="shared" si="343"/>
        <v>0</v>
      </c>
      <c r="AG284" s="245"/>
      <c r="AH284" s="59">
        <f t="shared" ref="AH284:BA284" si="344">SUM(AH285,AH288)</f>
        <v>0</v>
      </c>
      <c r="AI284" s="59">
        <f t="shared" si="344"/>
        <v>0</v>
      </c>
      <c r="AJ284" s="59">
        <f t="shared" si="344"/>
        <v>0</v>
      </c>
      <c r="AK284" s="59">
        <f t="shared" si="344"/>
        <v>0</v>
      </c>
      <c r="AL284" s="59">
        <f t="shared" si="344"/>
        <v>0</v>
      </c>
      <c r="AM284" s="59">
        <f t="shared" si="344"/>
        <v>0</v>
      </c>
      <c r="AN284" s="59">
        <f t="shared" si="344"/>
        <v>0</v>
      </c>
      <c r="AO284" s="59">
        <f t="shared" si="344"/>
        <v>0</v>
      </c>
      <c r="AP284" s="59">
        <f t="shared" si="344"/>
        <v>0</v>
      </c>
      <c r="AQ284" s="59">
        <f t="shared" si="344"/>
        <v>0</v>
      </c>
      <c r="AR284" s="59">
        <f t="shared" si="344"/>
        <v>0</v>
      </c>
      <c r="AS284" s="59">
        <f t="shared" si="344"/>
        <v>0</v>
      </c>
      <c r="AT284" s="59">
        <f t="shared" si="344"/>
        <v>0</v>
      </c>
      <c r="AU284" s="59">
        <f t="shared" si="344"/>
        <v>0</v>
      </c>
      <c r="AV284" s="59">
        <f t="shared" si="344"/>
        <v>0</v>
      </c>
      <c r="AW284" s="59">
        <f t="shared" si="344"/>
        <v>0</v>
      </c>
      <c r="AX284" s="59">
        <f t="shared" si="344"/>
        <v>0</v>
      </c>
      <c r="AY284" s="59">
        <f t="shared" si="344"/>
        <v>0</v>
      </c>
      <c r="AZ284" s="59">
        <f t="shared" si="344"/>
        <v>0</v>
      </c>
      <c r="BA284" s="59">
        <f t="shared" si="344"/>
        <v>0</v>
      </c>
      <c r="BB284" s="58" t="s">
        <v>231</v>
      </c>
      <c r="BC284" s="57"/>
      <c r="BD284" s="57"/>
      <c r="BE284" s="43">
        <v>2016</v>
      </c>
      <c r="BF284" s="54"/>
      <c r="BG284" s="54"/>
    </row>
    <row r="285" spans="1:59" s="61" customFormat="1" ht="22.2" customHeight="1">
      <c r="A285" s="346" t="s">
        <v>123</v>
      </c>
      <c r="B285" s="65" t="s">
        <v>480</v>
      </c>
      <c r="C285" s="64"/>
      <c r="D285" s="64">
        <f t="shared" ref="D285:D290" si="345">SUM(E285:BA285)</f>
        <v>0</v>
      </c>
      <c r="E285" s="64">
        <f t="shared" ref="E285:K285" si="346">SUM(E286:E287)</f>
        <v>0</v>
      </c>
      <c r="F285" s="64">
        <f t="shared" si="346"/>
        <v>0</v>
      </c>
      <c r="G285" s="64">
        <f t="shared" si="346"/>
        <v>0</v>
      </c>
      <c r="H285" s="64">
        <f t="shared" si="346"/>
        <v>0</v>
      </c>
      <c r="I285" s="64">
        <f t="shared" si="346"/>
        <v>0</v>
      </c>
      <c r="J285" s="64">
        <f t="shared" si="346"/>
        <v>0</v>
      </c>
      <c r="K285" s="64">
        <f t="shared" si="346"/>
        <v>0</v>
      </c>
      <c r="L285" s="240"/>
      <c r="M285" s="64">
        <f t="shared" ref="M285:AF285" si="347">SUM(M286:M287)</f>
        <v>0</v>
      </c>
      <c r="N285" s="64">
        <f t="shared" si="347"/>
        <v>0</v>
      </c>
      <c r="O285" s="64">
        <f t="shared" si="347"/>
        <v>0</v>
      </c>
      <c r="P285" s="64">
        <f t="shared" si="347"/>
        <v>0</v>
      </c>
      <c r="Q285" s="64">
        <f t="shared" si="347"/>
        <v>0</v>
      </c>
      <c r="R285" s="64">
        <f t="shared" si="347"/>
        <v>0</v>
      </c>
      <c r="S285" s="64">
        <f t="shared" si="347"/>
        <v>0</v>
      </c>
      <c r="T285" s="64">
        <f t="shared" si="347"/>
        <v>0</v>
      </c>
      <c r="U285" s="64">
        <f t="shared" si="347"/>
        <v>0</v>
      </c>
      <c r="V285" s="64">
        <f t="shared" si="347"/>
        <v>0</v>
      </c>
      <c r="W285" s="64">
        <f t="shared" si="347"/>
        <v>0</v>
      </c>
      <c r="X285" s="64">
        <f t="shared" si="347"/>
        <v>0</v>
      </c>
      <c r="Y285" s="64">
        <f t="shared" si="347"/>
        <v>0</v>
      </c>
      <c r="Z285" s="64">
        <f t="shared" si="347"/>
        <v>0</v>
      </c>
      <c r="AA285" s="64">
        <f t="shared" si="347"/>
        <v>0</v>
      </c>
      <c r="AB285" s="64">
        <f t="shared" si="347"/>
        <v>0</v>
      </c>
      <c r="AC285" s="64">
        <f t="shared" si="347"/>
        <v>0</v>
      </c>
      <c r="AD285" s="64">
        <f t="shared" si="347"/>
        <v>0</v>
      </c>
      <c r="AE285" s="64">
        <f t="shared" si="347"/>
        <v>0</v>
      </c>
      <c r="AF285" s="64">
        <f t="shared" si="347"/>
        <v>0</v>
      </c>
      <c r="AG285" s="245"/>
      <c r="AH285" s="64">
        <f t="shared" ref="AH285:BA285" si="348">SUM(AH286:AH287)</f>
        <v>0</v>
      </c>
      <c r="AI285" s="64">
        <f t="shared" si="348"/>
        <v>0</v>
      </c>
      <c r="AJ285" s="64">
        <f t="shared" si="348"/>
        <v>0</v>
      </c>
      <c r="AK285" s="64">
        <f t="shared" si="348"/>
        <v>0</v>
      </c>
      <c r="AL285" s="64">
        <f t="shared" si="348"/>
        <v>0</v>
      </c>
      <c r="AM285" s="64">
        <f t="shared" si="348"/>
        <v>0</v>
      </c>
      <c r="AN285" s="64">
        <f t="shared" si="348"/>
        <v>0</v>
      </c>
      <c r="AO285" s="64">
        <f t="shared" si="348"/>
        <v>0</v>
      </c>
      <c r="AP285" s="64">
        <f t="shared" si="348"/>
        <v>0</v>
      </c>
      <c r="AQ285" s="64">
        <f t="shared" si="348"/>
        <v>0</v>
      </c>
      <c r="AR285" s="64">
        <f t="shared" si="348"/>
        <v>0</v>
      </c>
      <c r="AS285" s="64">
        <f t="shared" si="348"/>
        <v>0</v>
      </c>
      <c r="AT285" s="64">
        <f t="shared" si="348"/>
        <v>0</v>
      </c>
      <c r="AU285" s="64">
        <f t="shared" si="348"/>
        <v>0</v>
      </c>
      <c r="AV285" s="64">
        <f t="shared" si="348"/>
        <v>0</v>
      </c>
      <c r="AW285" s="64">
        <f t="shared" si="348"/>
        <v>0</v>
      </c>
      <c r="AX285" s="64">
        <f t="shared" si="348"/>
        <v>0</v>
      </c>
      <c r="AY285" s="64">
        <f t="shared" si="348"/>
        <v>0</v>
      </c>
      <c r="AZ285" s="64">
        <f t="shared" si="348"/>
        <v>0</v>
      </c>
      <c r="BA285" s="64">
        <f t="shared" si="348"/>
        <v>0</v>
      </c>
      <c r="BB285" s="58" t="s">
        <v>231</v>
      </c>
      <c r="BC285" s="63"/>
      <c r="BD285" s="63"/>
      <c r="BE285" s="43">
        <v>2016</v>
      </c>
      <c r="BF285" s="62"/>
      <c r="BG285" s="62"/>
    </row>
    <row r="286" spans="1:59" s="61" customFormat="1" ht="22.2" customHeight="1">
      <c r="A286" s="346" t="s">
        <v>123</v>
      </c>
      <c r="B286" s="65"/>
      <c r="C286" s="64"/>
      <c r="D286" s="64">
        <f t="shared" si="345"/>
        <v>0</v>
      </c>
      <c r="E286" s="64"/>
      <c r="F286" s="64"/>
      <c r="G286" s="64"/>
      <c r="H286" s="64"/>
      <c r="I286" s="64"/>
      <c r="J286" s="64"/>
      <c r="K286" s="64"/>
      <c r="L286" s="240"/>
      <c r="M286" s="64"/>
      <c r="N286" s="64"/>
      <c r="O286" s="64"/>
      <c r="P286" s="64"/>
      <c r="Q286" s="64"/>
      <c r="R286" s="64"/>
      <c r="S286" s="64"/>
      <c r="T286" s="64"/>
      <c r="U286" s="64"/>
      <c r="V286" s="64"/>
      <c r="W286" s="64"/>
      <c r="X286" s="64"/>
      <c r="Y286" s="64"/>
      <c r="Z286" s="64"/>
      <c r="AA286" s="64"/>
      <c r="AB286" s="64"/>
      <c r="AC286" s="64"/>
      <c r="AD286" s="64"/>
      <c r="AE286" s="64"/>
      <c r="AF286" s="64"/>
      <c r="AG286" s="245"/>
      <c r="AH286" s="64"/>
      <c r="AI286" s="64"/>
      <c r="AJ286" s="64"/>
      <c r="AK286" s="64"/>
      <c r="AL286" s="64"/>
      <c r="AM286" s="64"/>
      <c r="AN286" s="64"/>
      <c r="AO286" s="64"/>
      <c r="AP286" s="64"/>
      <c r="AQ286" s="64"/>
      <c r="AR286" s="64"/>
      <c r="AS286" s="64"/>
      <c r="AT286" s="64"/>
      <c r="AU286" s="64"/>
      <c r="AV286" s="64"/>
      <c r="AW286" s="64"/>
      <c r="AX286" s="64"/>
      <c r="AY286" s="64"/>
      <c r="AZ286" s="64"/>
      <c r="BA286" s="64"/>
      <c r="BB286" s="58" t="s">
        <v>231</v>
      </c>
      <c r="BC286" s="63"/>
      <c r="BD286" s="63"/>
      <c r="BE286" s="43">
        <v>2016</v>
      </c>
      <c r="BF286" s="62"/>
      <c r="BG286" s="62"/>
    </row>
    <row r="287" spans="1:59" s="56" customFormat="1" ht="22.2" customHeight="1">
      <c r="A287" s="347" t="s">
        <v>123</v>
      </c>
      <c r="B287" s="60"/>
      <c r="C287" s="59"/>
      <c r="D287" s="59">
        <f t="shared" si="345"/>
        <v>0</v>
      </c>
      <c r="E287" s="59"/>
      <c r="F287" s="59"/>
      <c r="G287" s="59"/>
      <c r="H287" s="59"/>
      <c r="I287" s="59"/>
      <c r="J287" s="59"/>
      <c r="K287" s="59"/>
      <c r="L287" s="240"/>
      <c r="M287" s="59"/>
      <c r="N287" s="59"/>
      <c r="O287" s="59"/>
      <c r="P287" s="59"/>
      <c r="Q287" s="59"/>
      <c r="R287" s="59"/>
      <c r="S287" s="59"/>
      <c r="T287" s="59"/>
      <c r="U287" s="59"/>
      <c r="V287" s="59"/>
      <c r="W287" s="59"/>
      <c r="X287" s="59"/>
      <c r="Y287" s="59"/>
      <c r="Z287" s="59"/>
      <c r="AA287" s="59"/>
      <c r="AB287" s="59"/>
      <c r="AC287" s="59"/>
      <c r="AD287" s="59"/>
      <c r="AE287" s="59"/>
      <c r="AF287" s="59"/>
      <c r="AG287" s="245"/>
      <c r="AH287" s="59"/>
      <c r="AI287" s="59"/>
      <c r="AJ287" s="59"/>
      <c r="AK287" s="59"/>
      <c r="AL287" s="59"/>
      <c r="AM287" s="59"/>
      <c r="AN287" s="59"/>
      <c r="AO287" s="59"/>
      <c r="AP287" s="59"/>
      <c r="AQ287" s="59"/>
      <c r="AR287" s="59"/>
      <c r="AS287" s="59"/>
      <c r="AT287" s="59"/>
      <c r="AU287" s="59"/>
      <c r="AV287" s="59"/>
      <c r="AW287" s="59"/>
      <c r="AX287" s="59"/>
      <c r="AY287" s="59"/>
      <c r="AZ287" s="59"/>
      <c r="BA287" s="59"/>
      <c r="BB287" s="58" t="s">
        <v>231</v>
      </c>
      <c r="BC287" s="57"/>
      <c r="BD287" s="57"/>
      <c r="BE287" s="43">
        <v>2016</v>
      </c>
      <c r="BF287" s="54"/>
      <c r="BG287" s="54"/>
    </row>
    <row r="288" spans="1:59" s="56" customFormat="1" ht="22.2" customHeight="1">
      <c r="A288" s="347" t="s">
        <v>123</v>
      </c>
      <c r="B288" s="60" t="s">
        <v>481</v>
      </c>
      <c r="C288" s="59"/>
      <c r="D288" s="59">
        <f t="shared" si="345"/>
        <v>0</v>
      </c>
      <c r="E288" s="59">
        <f t="shared" ref="E288:K288" si="349">SUM(E289:E290)</f>
        <v>0</v>
      </c>
      <c r="F288" s="59">
        <f t="shared" si="349"/>
        <v>0</v>
      </c>
      <c r="G288" s="59">
        <f t="shared" si="349"/>
        <v>0</v>
      </c>
      <c r="H288" s="59">
        <f t="shared" si="349"/>
        <v>0</v>
      </c>
      <c r="I288" s="59">
        <f t="shared" si="349"/>
        <v>0</v>
      </c>
      <c r="J288" s="59">
        <f t="shared" si="349"/>
        <v>0</v>
      </c>
      <c r="K288" s="59">
        <f t="shared" si="349"/>
        <v>0</v>
      </c>
      <c r="L288" s="240"/>
      <c r="M288" s="59">
        <f t="shared" ref="M288:AF288" si="350">SUM(M289:M290)</f>
        <v>0</v>
      </c>
      <c r="N288" s="59">
        <f t="shared" si="350"/>
        <v>0</v>
      </c>
      <c r="O288" s="59">
        <f t="shared" si="350"/>
        <v>0</v>
      </c>
      <c r="P288" s="59">
        <f t="shared" si="350"/>
        <v>0</v>
      </c>
      <c r="Q288" s="59">
        <f t="shared" si="350"/>
        <v>0</v>
      </c>
      <c r="R288" s="59">
        <f t="shared" si="350"/>
        <v>0</v>
      </c>
      <c r="S288" s="59">
        <f t="shared" si="350"/>
        <v>0</v>
      </c>
      <c r="T288" s="59">
        <f t="shared" si="350"/>
        <v>0</v>
      </c>
      <c r="U288" s="59">
        <f t="shared" si="350"/>
        <v>0</v>
      </c>
      <c r="V288" s="59">
        <f t="shared" si="350"/>
        <v>0</v>
      </c>
      <c r="W288" s="59">
        <f t="shared" si="350"/>
        <v>0</v>
      </c>
      <c r="X288" s="59">
        <f t="shared" si="350"/>
        <v>0</v>
      </c>
      <c r="Y288" s="59">
        <f t="shared" si="350"/>
        <v>0</v>
      </c>
      <c r="Z288" s="59">
        <f t="shared" si="350"/>
        <v>0</v>
      </c>
      <c r="AA288" s="59">
        <f t="shared" si="350"/>
        <v>0</v>
      </c>
      <c r="AB288" s="59">
        <f t="shared" si="350"/>
        <v>0</v>
      </c>
      <c r="AC288" s="59">
        <f t="shared" si="350"/>
        <v>0</v>
      </c>
      <c r="AD288" s="59">
        <f t="shared" si="350"/>
        <v>0</v>
      </c>
      <c r="AE288" s="59">
        <f t="shared" si="350"/>
        <v>0</v>
      </c>
      <c r="AF288" s="59">
        <f t="shared" si="350"/>
        <v>0</v>
      </c>
      <c r="AG288" s="245"/>
      <c r="AH288" s="59">
        <f t="shared" ref="AH288:BA288" si="351">SUM(AH289:AH290)</f>
        <v>0</v>
      </c>
      <c r="AI288" s="59">
        <f t="shared" si="351"/>
        <v>0</v>
      </c>
      <c r="AJ288" s="59">
        <f t="shared" si="351"/>
        <v>0</v>
      </c>
      <c r="AK288" s="59">
        <f t="shared" si="351"/>
        <v>0</v>
      </c>
      <c r="AL288" s="59">
        <f t="shared" si="351"/>
        <v>0</v>
      </c>
      <c r="AM288" s="59">
        <f t="shared" si="351"/>
        <v>0</v>
      </c>
      <c r="AN288" s="59">
        <f t="shared" si="351"/>
        <v>0</v>
      </c>
      <c r="AO288" s="59">
        <f t="shared" si="351"/>
        <v>0</v>
      </c>
      <c r="AP288" s="59">
        <f t="shared" si="351"/>
        <v>0</v>
      </c>
      <c r="AQ288" s="59">
        <f t="shared" si="351"/>
        <v>0</v>
      </c>
      <c r="AR288" s="59">
        <f t="shared" si="351"/>
        <v>0</v>
      </c>
      <c r="AS288" s="59">
        <f t="shared" si="351"/>
        <v>0</v>
      </c>
      <c r="AT288" s="59">
        <f t="shared" si="351"/>
        <v>0</v>
      </c>
      <c r="AU288" s="59">
        <f t="shared" si="351"/>
        <v>0</v>
      </c>
      <c r="AV288" s="59">
        <f t="shared" si="351"/>
        <v>0</v>
      </c>
      <c r="AW288" s="59">
        <f t="shared" si="351"/>
        <v>0</v>
      </c>
      <c r="AX288" s="59">
        <f t="shared" si="351"/>
        <v>0</v>
      </c>
      <c r="AY288" s="59">
        <f t="shared" si="351"/>
        <v>0</v>
      </c>
      <c r="AZ288" s="59">
        <f t="shared" si="351"/>
        <v>0</v>
      </c>
      <c r="BA288" s="59">
        <f t="shared" si="351"/>
        <v>0</v>
      </c>
      <c r="BB288" s="58" t="s">
        <v>231</v>
      </c>
      <c r="BC288" s="57"/>
      <c r="BD288" s="57"/>
      <c r="BE288" s="43">
        <v>2016</v>
      </c>
      <c r="BF288" s="54"/>
      <c r="BG288" s="54"/>
    </row>
    <row r="289" spans="1:59" s="61" customFormat="1" ht="22.2" customHeight="1">
      <c r="A289" s="346" t="s">
        <v>123</v>
      </c>
      <c r="B289" s="65"/>
      <c r="C289" s="64"/>
      <c r="D289" s="64">
        <f t="shared" si="345"/>
        <v>0</v>
      </c>
      <c r="E289" s="64"/>
      <c r="F289" s="64"/>
      <c r="G289" s="64"/>
      <c r="H289" s="64"/>
      <c r="I289" s="64"/>
      <c r="J289" s="64"/>
      <c r="K289" s="64"/>
      <c r="L289" s="240"/>
      <c r="M289" s="64"/>
      <c r="N289" s="64"/>
      <c r="O289" s="64"/>
      <c r="P289" s="64"/>
      <c r="Q289" s="64"/>
      <c r="R289" s="64"/>
      <c r="S289" s="64"/>
      <c r="T289" s="64"/>
      <c r="U289" s="64"/>
      <c r="V289" s="64"/>
      <c r="W289" s="64"/>
      <c r="X289" s="64"/>
      <c r="Y289" s="64"/>
      <c r="Z289" s="64"/>
      <c r="AA289" s="64"/>
      <c r="AB289" s="64"/>
      <c r="AC289" s="64"/>
      <c r="AD289" s="64"/>
      <c r="AE289" s="64"/>
      <c r="AF289" s="64"/>
      <c r="AG289" s="245"/>
      <c r="AH289" s="64"/>
      <c r="AI289" s="64"/>
      <c r="AJ289" s="64"/>
      <c r="AK289" s="64"/>
      <c r="AL289" s="64"/>
      <c r="AM289" s="64"/>
      <c r="AN289" s="64"/>
      <c r="AO289" s="64"/>
      <c r="AP289" s="64"/>
      <c r="AQ289" s="64"/>
      <c r="AR289" s="64"/>
      <c r="AS289" s="64"/>
      <c r="AT289" s="64"/>
      <c r="AU289" s="64"/>
      <c r="AV289" s="64"/>
      <c r="AW289" s="64"/>
      <c r="AX289" s="64"/>
      <c r="AY289" s="64"/>
      <c r="AZ289" s="64"/>
      <c r="BA289" s="64"/>
      <c r="BB289" s="58" t="s">
        <v>231</v>
      </c>
      <c r="BC289" s="63"/>
      <c r="BD289" s="63"/>
      <c r="BE289" s="43">
        <v>2016</v>
      </c>
      <c r="BF289" s="62"/>
      <c r="BG289" s="62"/>
    </row>
    <row r="290" spans="1:59" s="56" customFormat="1" ht="22.2" customHeight="1">
      <c r="A290" s="347" t="s">
        <v>123</v>
      </c>
      <c r="B290" s="60"/>
      <c r="C290" s="59"/>
      <c r="D290" s="59">
        <f t="shared" si="345"/>
        <v>0</v>
      </c>
      <c r="E290" s="59"/>
      <c r="F290" s="59"/>
      <c r="G290" s="59"/>
      <c r="H290" s="59"/>
      <c r="I290" s="59"/>
      <c r="J290" s="59"/>
      <c r="K290" s="59"/>
      <c r="L290" s="240"/>
      <c r="M290" s="59"/>
      <c r="N290" s="59"/>
      <c r="O290" s="59"/>
      <c r="P290" s="59"/>
      <c r="Q290" s="59"/>
      <c r="R290" s="59"/>
      <c r="S290" s="59"/>
      <c r="T290" s="59"/>
      <c r="U290" s="59"/>
      <c r="V290" s="59"/>
      <c r="W290" s="59"/>
      <c r="X290" s="59"/>
      <c r="Y290" s="59"/>
      <c r="Z290" s="59"/>
      <c r="AA290" s="59"/>
      <c r="AB290" s="59"/>
      <c r="AC290" s="59"/>
      <c r="AD290" s="59"/>
      <c r="AE290" s="59"/>
      <c r="AF290" s="59"/>
      <c r="AG290" s="245"/>
      <c r="AH290" s="59"/>
      <c r="AI290" s="59"/>
      <c r="AJ290" s="59"/>
      <c r="AK290" s="59"/>
      <c r="AL290" s="59"/>
      <c r="AM290" s="59"/>
      <c r="AN290" s="59"/>
      <c r="AO290" s="59"/>
      <c r="AP290" s="59"/>
      <c r="AQ290" s="59"/>
      <c r="AR290" s="59"/>
      <c r="AS290" s="59"/>
      <c r="AT290" s="59"/>
      <c r="AU290" s="59"/>
      <c r="AV290" s="59"/>
      <c r="AW290" s="59"/>
      <c r="AX290" s="59"/>
      <c r="AY290" s="59"/>
      <c r="AZ290" s="59"/>
      <c r="BA290" s="59"/>
      <c r="BB290" s="58" t="s">
        <v>231</v>
      </c>
      <c r="BC290" s="57"/>
      <c r="BD290" s="57"/>
      <c r="BE290" s="43">
        <v>2016</v>
      </c>
      <c r="BF290" s="54"/>
      <c r="BG290" s="54"/>
    </row>
    <row r="291" spans="1:59" s="66" customFormat="1" ht="22.2" customHeight="1">
      <c r="A291" s="347" t="s">
        <v>125</v>
      </c>
      <c r="B291" s="210" t="s">
        <v>510</v>
      </c>
      <c r="C291" s="59">
        <f>SUM(C292,C295)</f>
        <v>0</v>
      </c>
      <c r="D291" s="59">
        <f>SUM(D292+D295)</f>
        <v>0</v>
      </c>
      <c r="E291" s="59">
        <f t="shared" ref="E291:K291" si="352">SUM(E292,E295)</f>
        <v>0</v>
      </c>
      <c r="F291" s="59">
        <f t="shared" si="352"/>
        <v>0</v>
      </c>
      <c r="G291" s="59">
        <f t="shared" si="352"/>
        <v>0</v>
      </c>
      <c r="H291" s="59">
        <f t="shared" si="352"/>
        <v>0</v>
      </c>
      <c r="I291" s="59">
        <f t="shared" si="352"/>
        <v>0</v>
      </c>
      <c r="J291" s="59">
        <f t="shared" si="352"/>
        <v>0</v>
      </c>
      <c r="K291" s="59">
        <f t="shared" si="352"/>
        <v>0</v>
      </c>
      <c r="L291" s="240"/>
      <c r="M291" s="59">
        <f t="shared" ref="M291:AF291" si="353">SUM(M292,M295)</f>
        <v>0</v>
      </c>
      <c r="N291" s="59">
        <f t="shared" si="353"/>
        <v>0</v>
      </c>
      <c r="O291" s="59">
        <f t="shared" si="353"/>
        <v>0</v>
      </c>
      <c r="P291" s="59">
        <f t="shared" si="353"/>
        <v>0</v>
      </c>
      <c r="Q291" s="59">
        <f t="shared" si="353"/>
        <v>0</v>
      </c>
      <c r="R291" s="59">
        <f t="shared" si="353"/>
        <v>0</v>
      </c>
      <c r="S291" s="59">
        <f t="shared" si="353"/>
        <v>0</v>
      </c>
      <c r="T291" s="59">
        <f t="shared" si="353"/>
        <v>0</v>
      </c>
      <c r="U291" s="59">
        <f t="shared" si="353"/>
        <v>0</v>
      </c>
      <c r="V291" s="59">
        <f t="shared" si="353"/>
        <v>0</v>
      </c>
      <c r="W291" s="59">
        <f t="shared" si="353"/>
        <v>0</v>
      </c>
      <c r="X291" s="59">
        <f t="shared" si="353"/>
        <v>0</v>
      </c>
      <c r="Y291" s="59">
        <f t="shared" si="353"/>
        <v>0</v>
      </c>
      <c r="Z291" s="59">
        <f t="shared" si="353"/>
        <v>0</v>
      </c>
      <c r="AA291" s="59">
        <f t="shared" si="353"/>
        <v>0</v>
      </c>
      <c r="AB291" s="59">
        <f t="shared" si="353"/>
        <v>0</v>
      </c>
      <c r="AC291" s="59">
        <f t="shared" si="353"/>
        <v>0</v>
      </c>
      <c r="AD291" s="59">
        <f t="shared" si="353"/>
        <v>0</v>
      </c>
      <c r="AE291" s="59">
        <f t="shared" si="353"/>
        <v>0</v>
      </c>
      <c r="AF291" s="59">
        <f t="shared" si="353"/>
        <v>0</v>
      </c>
      <c r="AG291" s="245"/>
      <c r="AH291" s="59">
        <f t="shared" ref="AH291:BA291" si="354">SUM(AH292,AH295)</f>
        <v>0</v>
      </c>
      <c r="AI291" s="59">
        <f t="shared" si="354"/>
        <v>0</v>
      </c>
      <c r="AJ291" s="59">
        <f t="shared" si="354"/>
        <v>0</v>
      </c>
      <c r="AK291" s="59">
        <f t="shared" si="354"/>
        <v>0</v>
      </c>
      <c r="AL291" s="59">
        <f t="shared" si="354"/>
        <v>0</v>
      </c>
      <c r="AM291" s="59">
        <f t="shared" si="354"/>
        <v>0</v>
      </c>
      <c r="AN291" s="59">
        <f t="shared" si="354"/>
        <v>0</v>
      </c>
      <c r="AO291" s="59">
        <f t="shared" si="354"/>
        <v>0</v>
      </c>
      <c r="AP291" s="59">
        <f t="shared" si="354"/>
        <v>0</v>
      </c>
      <c r="AQ291" s="59">
        <f t="shared" si="354"/>
        <v>0</v>
      </c>
      <c r="AR291" s="59">
        <f t="shared" si="354"/>
        <v>0</v>
      </c>
      <c r="AS291" s="59">
        <f t="shared" si="354"/>
        <v>0</v>
      </c>
      <c r="AT291" s="59">
        <f t="shared" si="354"/>
        <v>0</v>
      </c>
      <c r="AU291" s="59">
        <f t="shared" si="354"/>
        <v>0</v>
      </c>
      <c r="AV291" s="59">
        <f t="shared" si="354"/>
        <v>0</v>
      </c>
      <c r="AW291" s="59">
        <f t="shared" si="354"/>
        <v>0</v>
      </c>
      <c r="AX291" s="59">
        <f t="shared" si="354"/>
        <v>0</v>
      </c>
      <c r="AY291" s="59">
        <f t="shared" si="354"/>
        <v>0</v>
      </c>
      <c r="AZ291" s="59">
        <f t="shared" si="354"/>
        <v>0</v>
      </c>
      <c r="BA291" s="59">
        <f t="shared" si="354"/>
        <v>0</v>
      </c>
      <c r="BB291" s="58" t="s">
        <v>231</v>
      </c>
      <c r="BC291" s="57"/>
      <c r="BD291" s="57"/>
      <c r="BE291" s="43">
        <v>2016</v>
      </c>
      <c r="BF291" s="54"/>
      <c r="BG291" s="54"/>
    </row>
    <row r="292" spans="1:59" s="61" customFormat="1" ht="22.2" customHeight="1">
      <c r="A292" s="346" t="s">
        <v>125</v>
      </c>
      <c r="B292" s="65" t="s">
        <v>480</v>
      </c>
      <c r="C292" s="64"/>
      <c r="D292" s="64">
        <f t="shared" ref="D292:D297" si="355">SUM(E292:BA292)</f>
        <v>0</v>
      </c>
      <c r="E292" s="64">
        <f t="shared" ref="E292:K292" si="356">SUM(E293:E294)</f>
        <v>0</v>
      </c>
      <c r="F292" s="64">
        <f t="shared" si="356"/>
        <v>0</v>
      </c>
      <c r="G292" s="64">
        <f t="shared" si="356"/>
        <v>0</v>
      </c>
      <c r="H292" s="64">
        <f t="shared" si="356"/>
        <v>0</v>
      </c>
      <c r="I292" s="64">
        <f t="shared" si="356"/>
        <v>0</v>
      </c>
      <c r="J292" s="64">
        <f t="shared" si="356"/>
        <v>0</v>
      </c>
      <c r="K292" s="64">
        <f t="shared" si="356"/>
        <v>0</v>
      </c>
      <c r="L292" s="240"/>
      <c r="M292" s="64">
        <f t="shared" ref="M292:AF292" si="357">SUM(M293:M294)</f>
        <v>0</v>
      </c>
      <c r="N292" s="64">
        <f t="shared" si="357"/>
        <v>0</v>
      </c>
      <c r="O292" s="64">
        <f t="shared" si="357"/>
        <v>0</v>
      </c>
      <c r="P292" s="64">
        <f t="shared" si="357"/>
        <v>0</v>
      </c>
      <c r="Q292" s="64">
        <f t="shared" si="357"/>
        <v>0</v>
      </c>
      <c r="R292" s="64">
        <f t="shared" si="357"/>
        <v>0</v>
      </c>
      <c r="S292" s="64">
        <f t="shared" si="357"/>
        <v>0</v>
      </c>
      <c r="T292" s="64">
        <f t="shared" si="357"/>
        <v>0</v>
      </c>
      <c r="U292" s="64">
        <f t="shared" si="357"/>
        <v>0</v>
      </c>
      <c r="V292" s="64">
        <f t="shared" si="357"/>
        <v>0</v>
      </c>
      <c r="W292" s="64">
        <f t="shared" si="357"/>
        <v>0</v>
      </c>
      <c r="X292" s="64">
        <f t="shared" si="357"/>
        <v>0</v>
      </c>
      <c r="Y292" s="64">
        <f t="shared" si="357"/>
        <v>0</v>
      </c>
      <c r="Z292" s="64">
        <f t="shared" si="357"/>
        <v>0</v>
      </c>
      <c r="AA292" s="64">
        <f t="shared" si="357"/>
        <v>0</v>
      </c>
      <c r="AB292" s="64">
        <f t="shared" si="357"/>
        <v>0</v>
      </c>
      <c r="AC292" s="64">
        <f t="shared" si="357"/>
        <v>0</v>
      </c>
      <c r="AD292" s="64">
        <f t="shared" si="357"/>
        <v>0</v>
      </c>
      <c r="AE292" s="64">
        <f t="shared" si="357"/>
        <v>0</v>
      </c>
      <c r="AF292" s="64">
        <f t="shared" si="357"/>
        <v>0</v>
      </c>
      <c r="AG292" s="245"/>
      <c r="AH292" s="64">
        <f t="shared" ref="AH292:BA292" si="358">SUM(AH293:AH294)</f>
        <v>0</v>
      </c>
      <c r="AI292" s="64">
        <f t="shared" si="358"/>
        <v>0</v>
      </c>
      <c r="AJ292" s="64">
        <f t="shared" si="358"/>
        <v>0</v>
      </c>
      <c r="AK292" s="64">
        <f t="shared" si="358"/>
        <v>0</v>
      </c>
      <c r="AL292" s="64">
        <f t="shared" si="358"/>
        <v>0</v>
      </c>
      <c r="AM292" s="64">
        <f t="shared" si="358"/>
        <v>0</v>
      </c>
      <c r="AN292" s="64">
        <f t="shared" si="358"/>
        <v>0</v>
      </c>
      <c r="AO292" s="64">
        <f t="shared" si="358"/>
        <v>0</v>
      </c>
      <c r="AP292" s="64">
        <f t="shared" si="358"/>
        <v>0</v>
      </c>
      <c r="AQ292" s="64">
        <f t="shared" si="358"/>
        <v>0</v>
      </c>
      <c r="AR292" s="64">
        <f t="shared" si="358"/>
        <v>0</v>
      </c>
      <c r="AS292" s="64">
        <f t="shared" si="358"/>
        <v>0</v>
      </c>
      <c r="AT292" s="64">
        <f t="shared" si="358"/>
        <v>0</v>
      </c>
      <c r="AU292" s="64">
        <f t="shared" si="358"/>
        <v>0</v>
      </c>
      <c r="AV292" s="64">
        <f t="shared" si="358"/>
        <v>0</v>
      </c>
      <c r="AW292" s="64">
        <f t="shared" si="358"/>
        <v>0</v>
      </c>
      <c r="AX292" s="64">
        <f t="shared" si="358"/>
        <v>0</v>
      </c>
      <c r="AY292" s="64">
        <f t="shared" si="358"/>
        <v>0</v>
      </c>
      <c r="AZ292" s="64">
        <f t="shared" si="358"/>
        <v>0</v>
      </c>
      <c r="BA292" s="64">
        <f t="shared" si="358"/>
        <v>0</v>
      </c>
      <c r="BB292" s="58" t="s">
        <v>231</v>
      </c>
      <c r="BC292" s="63"/>
      <c r="BD292" s="63"/>
      <c r="BE292" s="43">
        <v>2016</v>
      </c>
      <c r="BF292" s="62"/>
      <c r="BG292" s="62"/>
    </row>
    <row r="293" spans="1:59" s="61" customFormat="1" ht="22.2" customHeight="1">
      <c r="A293" s="346" t="s">
        <v>125</v>
      </c>
      <c r="B293" s="65"/>
      <c r="C293" s="64"/>
      <c r="D293" s="64">
        <f t="shared" si="355"/>
        <v>0</v>
      </c>
      <c r="E293" s="64"/>
      <c r="F293" s="64"/>
      <c r="G293" s="64"/>
      <c r="H293" s="64"/>
      <c r="I293" s="64"/>
      <c r="J293" s="64"/>
      <c r="K293" s="64"/>
      <c r="L293" s="240"/>
      <c r="M293" s="64"/>
      <c r="N293" s="64"/>
      <c r="O293" s="64"/>
      <c r="P293" s="64"/>
      <c r="Q293" s="64"/>
      <c r="R293" s="64"/>
      <c r="S293" s="64"/>
      <c r="T293" s="64"/>
      <c r="U293" s="64"/>
      <c r="V293" s="64"/>
      <c r="W293" s="64"/>
      <c r="X293" s="64"/>
      <c r="Y293" s="64"/>
      <c r="Z293" s="64"/>
      <c r="AA293" s="64"/>
      <c r="AB293" s="64"/>
      <c r="AC293" s="64"/>
      <c r="AD293" s="64"/>
      <c r="AE293" s="64"/>
      <c r="AF293" s="64"/>
      <c r="AG293" s="245"/>
      <c r="AH293" s="64"/>
      <c r="AI293" s="64"/>
      <c r="AJ293" s="64"/>
      <c r="AK293" s="64"/>
      <c r="AL293" s="64"/>
      <c r="AM293" s="64"/>
      <c r="AN293" s="64"/>
      <c r="AO293" s="64"/>
      <c r="AP293" s="64"/>
      <c r="AQ293" s="64"/>
      <c r="AR293" s="64"/>
      <c r="AS293" s="64"/>
      <c r="AT293" s="64"/>
      <c r="AU293" s="64"/>
      <c r="AV293" s="64"/>
      <c r="AW293" s="64"/>
      <c r="AX293" s="64"/>
      <c r="AY293" s="64"/>
      <c r="AZ293" s="64"/>
      <c r="BA293" s="64"/>
      <c r="BB293" s="58" t="s">
        <v>231</v>
      </c>
      <c r="BC293" s="63"/>
      <c r="BD293" s="63"/>
      <c r="BE293" s="43">
        <v>2016</v>
      </c>
      <c r="BF293" s="62"/>
      <c r="BG293" s="62"/>
    </row>
    <row r="294" spans="1:59" s="56" customFormat="1" ht="22.2" customHeight="1">
      <c r="A294" s="347" t="s">
        <v>125</v>
      </c>
      <c r="B294" s="60"/>
      <c r="C294" s="59"/>
      <c r="D294" s="59">
        <f t="shared" si="355"/>
        <v>0</v>
      </c>
      <c r="E294" s="59"/>
      <c r="F294" s="59"/>
      <c r="G294" s="59"/>
      <c r="H294" s="59"/>
      <c r="I294" s="59"/>
      <c r="J294" s="59"/>
      <c r="K294" s="59"/>
      <c r="L294" s="240"/>
      <c r="M294" s="59"/>
      <c r="N294" s="59"/>
      <c r="O294" s="59"/>
      <c r="P294" s="59"/>
      <c r="Q294" s="59"/>
      <c r="R294" s="59"/>
      <c r="S294" s="59"/>
      <c r="T294" s="59"/>
      <c r="U294" s="59"/>
      <c r="V294" s="59"/>
      <c r="W294" s="59"/>
      <c r="X294" s="59"/>
      <c r="Y294" s="59"/>
      <c r="Z294" s="59"/>
      <c r="AA294" s="59"/>
      <c r="AB294" s="59"/>
      <c r="AC294" s="59"/>
      <c r="AD294" s="59"/>
      <c r="AE294" s="59"/>
      <c r="AF294" s="59"/>
      <c r="AG294" s="245"/>
      <c r="AH294" s="59"/>
      <c r="AI294" s="59"/>
      <c r="AJ294" s="59"/>
      <c r="AK294" s="59"/>
      <c r="AL294" s="59"/>
      <c r="AM294" s="59"/>
      <c r="AN294" s="59"/>
      <c r="AO294" s="59"/>
      <c r="AP294" s="59"/>
      <c r="AQ294" s="59"/>
      <c r="AR294" s="59"/>
      <c r="AS294" s="59"/>
      <c r="AT294" s="59"/>
      <c r="AU294" s="59"/>
      <c r="AV294" s="59"/>
      <c r="AW294" s="59"/>
      <c r="AX294" s="59"/>
      <c r="AY294" s="59"/>
      <c r="AZ294" s="59"/>
      <c r="BA294" s="59"/>
      <c r="BB294" s="58" t="s">
        <v>231</v>
      </c>
      <c r="BC294" s="57"/>
      <c r="BD294" s="57"/>
      <c r="BE294" s="43">
        <v>2016</v>
      </c>
      <c r="BF294" s="54"/>
      <c r="BG294" s="54"/>
    </row>
    <row r="295" spans="1:59" s="56" customFormat="1" ht="22.2" customHeight="1">
      <c r="A295" s="347" t="s">
        <v>125</v>
      </c>
      <c r="B295" s="60" t="s">
        <v>481</v>
      </c>
      <c r="C295" s="59"/>
      <c r="D295" s="59">
        <f t="shared" si="355"/>
        <v>0</v>
      </c>
      <c r="E295" s="59">
        <f t="shared" ref="E295:K295" si="359">SUM(E296:E297)</f>
        <v>0</v>
      </c>
      <c r="F295" s="59">
        <f t="shared" si="359"/>
        <v>0</v>
      </c>
      <c r="G295" s="59">
        <f t="shared" si="359"/>
        <v>0</v>
      </c>
      <c r="H295" s="59">
        <f t="shared" si="359"/>
        <v>0</v>
      </c>
      <c r="I295" s="59">
        <f t="shared" si="359"/>
        <v>0</v>
      </c>
      <c r="J295" s="59">
        <f t="shared" si="359"/>
        <v>0</v>
      </c>
      <c r="K295" s="59">
        <f t="shared" si="359"/>
        <v>0</v>
      </c>
      <c r="L295" s="240"/>
      <c r="M295" s="59">
        <f t="shared" ref="M295:AF295" si="360">SUM(M296:M297)</f>
        <v>0</v>
      </c>
      <c r="N295" s="59">
        <f t="shared" si="360"/>
        <v>0</v>
      </c>
      <c r="O295" s="59">
        <f t="shared" si="360"/>
        <v>0</v>
      </c>
      <c r="P295" s="59">
        <f t="shared" si="360"/>
        <v>0</v>
      </c>
      <c r="Q295" s="59">
        <f t="shared" si="360"/>
        <v>0</v>
      </c>
      <c r="R295" s="59">
        <f t="shared" si="360"/>
        <v>0</v>
      </c>
      <c r="S295" s="59">
        <f t="shared" si="360"/>
        <v>0</v>
      </c>
      <c r="T295" s="59">
        <f t="shared" si="360"/>
        <v>0</v>
      </c>
      <c r="U295" s="59">
        <f t="shared" si="360"/>
        <v>0</v>
      </c>
      <c r="V295" s="59">
        <f t="shared" si="360"/>
        <v>0</v>
      </c>
      <c r="W295" s="59">
        <f t="shared" si="360"/>
        <v>0</v>
      </c>
      <c r="X295" s="59">
        <f t="shared" si="360"/>
        <v>0</v>
      </c>
      <c r="Y295" s="59">
        <f t="shared" si="360"/>
        <v>0</v>
      </c>
      <c r="Z295" s="59">
        <f t="shared" si="360"/>
        <v>0</v>
      </c>
      <c r="AA295" s="59">
        <f t="shared" si="360"/>
        <v>0</v>
      </c>
      <c r="AB295" s="59">
        <f t="shared" si="360"/>
        <v>0</v>
      </c>
      <c r="AC295" s="59">
        <f t="shared" si="360"/>
        <v>0</v>
      </c>
      <c r="AD295" s="59">
        <f t="shared" si="360"/>
        <v>0</v>
      </c>
      <c r="AE295" s="59">
        <f t="shared" si="360"/>
        <v>0</v>
      </c>
      <c r="AF295" s="59">
        <f t="shared" si="360"/>
        <v>0</v>
      </c>
      <c r="AG295" s="245"/>
      <c r="AH295" s="59">
        <f t="shared" ref="AH295:BA295" si="361">SUM(AH296:AH297)</f>
        <v>0</v>
      </c>
      <c r="AI295" s="59">
        <f t="shared" si="361"/>
        <v>0</v>
      </c>
      <c r="AJ295" s="59">
        <f t="shared" si="361"/>
        <v>0</v>
      </c>
      <c r="AK295" s="59">
        <f t="shared" si="361"/>
        <v>0</v>
      </c>
      <c r="AL295" s="59">
        <f t="shared" si="361"/>
        <v>0</v>
      </c>
      <c r="AM295" s="59">
        <f t="shared" si="361"/>
        <v>0</v>
      </c>
      <c r="AN295" s="59">
        <f t="shared" si="361"/>
        <v>0</v>
      </c>
      <c r="AO295" s="59">
        <f t="shared" si="361"/>
        <v>0</v>
      </c>
      <c r="AP295" s="59">
        <f t="shared" si="361"/>
        <v>0</v>
      </c>
      <c r="AQ295" s="59">
        <f t="shared" si="361"/>
        <v>0</v>
      </c>
      <c r="AR295" s="59">
        <f t="shared" si="361"/>
        <v>0</v>
      </c>
      <c r="AS295" s="59">
        <f t="shared" si="361"/>
        <v>0</v>
      </c>
      <c r="AT295" s="59">
        <f t="shared" si="361"/>
        <v>0</v>
      </c>
      <c r="AU295" s="59">
        <f t="shared" si="361"/>
        <v>0</v>
      </c>
      <c r="AV295" s="59">
        <f t="shared" si="361"/>
        <v>0</v>
      </c>
      <c r="AW295" s="59">
        <f t="shared" si="361"/>
        <v>0</v>
      </c>
      <c r="AX295" s="59">
        <f t="shared" si="361"/>
        <v>0</v>
      </c>
      <c r="AY295" s="59">
        <f t="shared" si="361"/>
        <v>0</v>
      </c>
      <c r="AZ295" s="59">
        <f t="shared" si="361"/>
        <v>0</v>
      </c>
      <c r="BA295" s="59">
        <f t="shared" si="361"/>
        <v>0</v>
      </c>
      <c r="BB295" s="58" t="s">
        <v>231</v>
      </c>
      <c r="BC295" s="57"/>
      <c r="BD295" s="57"/>
      <c r="BE295" s="43">
        <v>2016</v>
      </c>
      <c r="BF295" s="54"/>
      <c r="BG295" s="54"/>
    </row>
    <row r="296" spans="1:59" s="61" customFormat="1" ht="22.2" customHeight="1">
      <c r="A296" s="346" t="s">
        <v>125</v>
      </c>
      <c r="B296" s="65"/>
      <c r="C296" s="64"/>
      <c r="D296" s="64">
        <f t="shared" si="355"/>
        <v>0</v>
      </c>
      <c r="E296" s="64"/>
      <c r="F296" s="64"/>
      <c r="G296" s="64"/>
      <c r="H296" s="64"/>
      <c r="I296" s="64"/>
      <c r="J296" s="64"/>
      <c r="K296" s="64"/>
      <c r="L296" s="240"/>
      <c r="M296" s="64"/>
      <c r="N296" s="64"/>
      <c r="O296" s="64"/>
      <c r="P296" s="64"/>
      <c r="Q296" s="64"/>
      <c r="R296" s="64"/>
      <c r="S296" s="64"/>
      <c r="T296" s="64"/>
      <c r="U296" s="64"/>
      <c r="V296" s="64"/>
      <c r="W296" s="64"/>
      <c r="X296" s="64"/>
      <c r="Y296" s="64"/>
      <c r="Z296" s="64"/>
      <c r="AA296" s="64"/>
      <c r="AB296" s="64"/>
      <c r="AC296" s="64"/>
      <c r="AD296" s="64"/>
      <c r="AE296" s="64"/>
      <c r="AF296" s="64"/>
      <c r="AG296" s="245"/>
      <c r="AH296" s="64"/>
      <c r="AI296" s="64"/>
      <c r="AJ296" s="64"/>
      <c r="AK296" s="64"/>
      <c r="AL296" s="64"/>
      <c r="AM296" s="64"/>
      <c r="AN296" s="64"/>
      <c r="AO296" s="64"/>
      <c r="AP296" s="64"/>
      <c r="AQ296" s="64"/>
      <c r="AR296" s="64"/>
      <c r="AS296" s="64"/>
      <c r="AT296" s="64"/>
      <c r="AU296" s="64"/>
      <c r="AV296" s="64"/>
      <c r="AW296" s="64"/>
      <c r="AX296" s="64"/>
      <c r="AY296" s="64"/>
      <c r="AZ296" s="64"/>
      <c r="BA296" s="64"/>
      <c r="BB296" s="58" t="s">
        <v>231</v>
      </c>
      <c r="BC296" s="63"/>
      <c r="BD296" s="63"/>
      <c r="BE296" s="43">
        <v>2016</v>
      </c>
      <c r="BF296" s="62"/>
      <c r="BG296" s="62"/>
    </row>
    <row r="297" spans="1:59" s="56" customFormat="1" ht="22.2" customHeight="1">
      <c r="A297" s="347" t="s">
        <v>125</v>
      </c>
      <c r="B297" s="60"/>
      <c r="C297" s="59"/>
      <c r="D297" s="59">
        <f t="shared" si="355"/>
        <v>0</v>
      </c>
      <c r="E297" s="59"/>
      <c r="F297" s="59"/>
      <c r="G297" s="59"/>
      <c r="H297" s="59"/>
      <c r="I297" s="59"/>
      <c r="J297" s="59"/>
      <c r="K297" s="59"/>
      <c r="L297" s="240"/>
      <c r="M297" s="59"/>
      <c r="N297" s="59"/>
      <c r="O297" s="59"/>
      <c r="P297" s="59"/>
      <c r="Q297" s="59"/>
      <c r="R297" s="59"/>
      <c r="S297" s="59"/>
      <c r="T297" s="59"/>
      <c r="U297" s="59"/>
      <c r="V297" s="59"/>
      <c r="W297" s="59"/>
      <c r="X297" s="59"/>
      <c r="Y297" s="59"/>
      <c r="Z297" s="59"/>
      <c r="AA297" s="59"/>
      <c r="AB297" s="59"/>
      <c r="AC297" s="59"/>
      <c r="AD297" s="59"/>
      <c r="AE297" s="59"/>
      <c r="AF297" s="59"/>
      <c r="AG297" s="245"/>
      <c r="AH297" s="59"/>
      <c r="AI297" s="59"/>
      <c r="AJ297" s="59"/>
      <c r="AK297" s="59"/>
      <c r="AL297" s="59"/>
      <c r="AM297" s="59"/>
      <c r="AN297" s="59"/>
      <c r="AO297" s="59"/>
      <c r="AP297" s="59"/>
      <c r="AQ297" s="59"/>
      <c r="AR297" s="59"/>
      <c r="AS297" s="59"/>
      <c r="AT297" s="59"/>
      <c r="AU297" s="59"/>
      <c r="AV297" s="59"/>
      <c r="AW297" s="59"/>
      <c r="AX297" s="59"/>
      <c r="AY297" s="59"/>
      <c r="AZ297" s="59"/>
      <c r="BA297" s="59"/>
      <c r="BB297" s="58" t="s">
        <v>231</v>
      </c>
      <c r="BC297" s="57"/>
      <c r="BD297" s="57"/>
      <c r="BE297" s="43">
        <v>2016</v>
      </c>
      <c r="BF297" s="54"/>
      <c r="BG297" s="54"/>
    </row>
    <row r="298" spans="1:59" s="66" customFormat="1" ht="22.2" customHeight="1">
      <c r="A298" s="347" t="s">
        <v>127</v>
      </c>
      <c r="B298" s="210" t="s">
        <v>456</v>
      </c>
      <c r="C298" s="59">
        <f>SUM(C299,C302)</f>
        <v>0</v>
      </c>
      <c r="D298" s="59">
        <f>SUM(D299+D302)</f>
        <v>0</v>
      </c>
      <c r="E298" s="59">
        <f t="shared" ref="E298:K298" si="362">SUM(E299,E302)</f>
        <v>0</v>
      </c>
      <c r="F298" s="59">
        <f t="shared" si="362"/>
        <v>0</v>
      </c>
      <c r="G298" s="59">
        <f t="shared" si="362"/>
        <v>0</v>
      </c>
      <c r="H298" s="59">
        <f t="shared" si="362"/>
        <v>0</v>
      </c>
      <c r="I298" s="59">
        <f t="shared" si="362"/>
        <v>0</v>
      </c>
      <c r="J298" s="59">
        <f t="shared" si="362"/>
        <v>0</v>
      </c>
      <c r="K298" s="59">
        <f t="shared" si="362"/>
        <v>0</v>
      </c>
      <c r="L298" s="240"/>
      <c r="M298" s="59">
        <f t="shared" ref="M298:AF298" si="363">SUM(M299,M302)</f>
        <v>0</v>
      </c>
      <c r="N298" s="59">
        <f t="shared" si="363"/>
        <v>0</v>
      </c>
      <c r="O298" s="59">
        <f t="shared" si="363"/>
        <v>0</v>
      </c>
      <c r="P298" s="59">
        <f t="shared" si="363"/>
        <v>0</v>
      </c>
      <c r="Q298" s="59">
        <f t="shared" si="363"/>
        <v>0</v>
      </c>
      <c r="R298" s="59">
        <f t="shared" si="363"/>
        <v>0</v>
      </c>
      <c r="S298" s="59">
        <f t="shared" si="363"/>
        <v>0</v>
      </c>
      <c r="T298" s="59">
        <f t="shared" si="363"/>
        <v>0</v>
      </c>
      <c r="U298" s="59">
        <f t="shared" si="363"/>
        <v>0</v>
      </c>
      <c r="V298" s="59">
        <f t="shared" si="363"/>
        <v>0</v>
      </c>
      <c r="W298" s="59">
        <f t="shared" si="363"/>
        <v>0</v>
      </c>
      <c r="X298" s="59">
        <f t="shared" si="363"/>
        <v>0</v>
      </c>
      <c r="Y298" s="59">
        <f t="shared" si="363"/>
        <v>0</v>
      </c>
      <c r="Z298" s="59">
        <f t="shared" si="363"/>
        <v>0</v>
      </c>
      <c r="AA298" s="59">
        <f t="shared" si="363"/>
        <v>0</v>
      </c>
      <c r="AB298" s="59">
        <f t="shared" si="363"/>
        <v>0</v>
      </c>
      <c r="AC298" s="59">
        <f t="shared" si="363"/>
        <v>0</v>
      </c>
      <c r="AD298" s="59">
        <f t="shared" si="363"/>
        <v>0</v>
      </c>
      <c r="AE298" s="59">
        <f t="shared" si="363"/>
        <v>0</v>
      </c>
      <c r="AF298" s="59">
        <f t="shared" si="363"/>
        <v>0</v>
      </c>
      <c r="AG298" s="245"/>
      <c r="AH298" s="59">
        <f t="shared" ref="AH298:BA298" si="364">SUM(AH299,AH302)</f>
        <v>0</v>
      </c>
      <c r="AI298" s="59">
        <f t="shared" si="364"/>
        <v>0</v>
      </c>
      <c r="AJ298" s="59">
        <f t="shared" si="364"/>
        <v>0</v>
      </c>
      <c r="AK298" s="59">
        <f t="shared" si="364"/>
        <v>0</v>
      </c>
      <c r="AL298" s="59">
        <f t="shared" si="364"/>
        <v>0</v>
      </c>
      <c r="AM298" s="59">
        <f t="shared" si="364"/>
        <v>0</v>
      </c>
      <c r="AN298" s="59">
        <f t="shared" si="364"/>
        <v>0</v>
      </c>
      <c r="AO298" s="59">
        <f t="shared" si="364"/>
        <v>0</v>
      </c>
      <c r="AP298" s="59">
        <f t="shared" si="364"/>
        <v>0</v>
      </c>
      <c r="AQ298" s="59">
        <f t="shared" si="364"/>
        <v>0</v>
      </c>
      <c r="AR298" s="59">
        <f t="shared" si="364"/>
        <v>0</v>
      </c>
      <c r="AS298" s="59">
        <f t="shared" si="364"/>
        <v>0</v>
      </c>
      <c r="AT298" s="59">
        <f t="shared" si="364"/>
        <v>0</v>
      </c>
      <c r="AU298" s="59">
        <f t="shared" si="364"/>
        <v>0</v>
      </c>
      <c r="AV298" s="59">
        <f t="shared" si="364"/>
        <v>0</v>
      </c>
      <c r="AW298" s="59">
        <f t="shared" si="364"/>
        <v>0</v>
      </c>
      <c r="AX298" s="59">
        <f t="shared" si="364"/>
        <v>0</v>
      </c>
      <c r="AY298" s="59">
        <f t="shared" si="364"/>
        <v>0</v>
      </c>
      <c r="AZ298" s="59">
        <f t="shared" si="364"/>
        <v>0</v>
      </c>
      <c r="BA298" s="59">
        <f t="shared" si="364"/>
        <v>0</v>
      </c>
      <c r="BB298" s="58" t="s">
        <v>231</v>
      </c>
      <c r="BC298" s="57"/>
      <c r="BD298" s="57"/>
      <c r="BE298" s="43">
        <v>2016</v>
      </c>
      <c r="BF298" s="54"/>
      <c r="BG298" s="54"/>
    </row>
    <row r="299" spans="1:59" s="61" customFormat="1" ht="22.2" customHeight="1">
      <c r="A299" s="346" t="s">
        <v>127</v>
      </c>
      <c r="B299" s="65" t="s">
        <v>480</v>
      </c>
      <c r="C299" s="64"/>
      <c r="D299" s="64">
        <f t="shared" ref="D299:D304" si="365">SUM(E299:BA299)</f>
        <v>0</v>
      </c>
      <c r="E299" s="64">
        <f t="shared" ref="E299:K299" si="366">SUM(E300:E301)</f>
        <v>0</v>
      </c>
      <c r="F299" s="64">
        <f t="shared" si="366"/>
        <v>0</v>
      </c>
      <c r="G299" s="64">
        <f t="shared" si="366"/>
        <v>0</v>
      </c>
      <c r="H299" s="64">
        <f t="shared" si="366"/>
        <v>0</v>
      </c>
      <c r="I299" s="64">
        <f t="shared" si="366"/>
        <v>0</v>
      </c>
      <c r="J299" s="64">
        <f t="shared" si="366"/>
        <v>0</v>
      </c>
      <c r="K299" s="64">
        <f t="shared" si="366"/>
        <v>0</v>
      </c>
      <c r="L299" s="240"/>
      <c r="M299" s="64">
        <f t="shared" ref="M299:AF299" si="367">SUM(M300:M301)</f>
        <v>0</v>
      </c>
      <c r="N299" s="64">
        <f t="shared" si="367"/>
        <v>0</v>
      </c>
      <c r="O299" s="64">
        <f t="shared" si="367"/>
        <v>0</v>
      </c>
      <c r="P299" s="64">
        <f t="shared" si="367"/>
        <v>0</v>
      </c>
      <c r="Q299" s="64">
        <f t="shared" si="367"/>
        <v>0</v>
      </c>
      <c r="R299" s="64">
        <f t="shared" si="367"/>
        <v>0</v>
      </c>
      <c r="S299" s="64">
        <f t="shared" si="367"/>
        <v>0</v>
      </c>
      <c r="T299" s="64">
        <f t="shared" si="367"/>
        <v>0</v>
      </c>
      <c r="U299" s="64">
        <f t="shared" si="367"/>
        <v>0</v>
      </c>
      <c r="V299" s="64">
        <f t="shared" si="367"/>
        <v>0</v>
      </c>
      <c r="W299" s="64">
        <f t="shared" si="367"/>
        <v>0</v>
      </c>
      <c r="X299" s="64">
        <f t="shared" si="367"/>
        <v>0</v>
      </c>
      <c r="Y299" s="64">
        <f t="shared" si="367"/>
        <v>0</v>
      </c>
      <c r="Z299" s="64">
        <f t="shared" si="367"/>
        <v>0</v>
      </c>
      <c r="AA299" s="64">
        <f t="shared" si="367"/>
        <v>0</v>
      </c>
      <c r="AB299" s="64">
        <f t="shared" si="367"/>
        <v>0</v>
      </c>
      <c r="AC299" s="64">
        <f t="shared" si="367"/>
        <v>0</v>
      </c>
      <c r="AD299" s="64">
        <f t="shared" si="367"/>
        <v>0</v>
      </c>
      <c r="AE299" s="64">
        <f t="shared" si="367"/>
        <v>0</v>
      </c>
      <c r="AF299" s="64">
        <f t="shared" si="367"/>
        <v>0</v>
      </c>
      <c r="AG299" s="245"/>
      <c r="AH299" s="64">
        <f t="shared" ref="AH299:BA299" si="368">SUM(AH300:AH301)</f>
        <v>0</v>
      </c>
      <c r="AI299" s="64">
        <f t="shared" si="368"/>
        <v>0</v>
      </c>
      <c r="AJ299" s="64">
        <f t="shared" si="368"/>
        <v>0</v>
      </c>
      <c r="AK299" s="64">
        <f t="shared" si="368"/>
        <v>0</v>
      </c>
      <c r="AL299" s="64">
        <f t="shared" si="368"/>
        <v>0</v>
      </c>
      <c r="AM299" s="64">
        <f t="shared" si="368"/>
        <v>0</v>
      </c>
      <c r="AN299" s="64">
        <f t="shared" si="368"/>
        <v>0</v>
      </c>
      <c r="AO299" s="64">
        <f t="shared" si="368"/>
        <v>0</v>
      </c>
      <c r="AP299" s="64">
        <f t="shared" si="368"/>
        <v>0</v>
      </c>
      <c r="AQ299" s="64">
        <f t="shared" si="368"/>
        <v>0</v>
      </c>
      <c r="AR299" s="64">
        <f t="shared" si="368"/>
        <v>0</v>
      </c>
      <c r="AS299" s="64">
        <f t="shared" si="368"/>
        <v>0</v>
      </c>
      <c r="AT299" s="64">
        <f t="shared" si="368"/>
        <v>0</v>
      </c>
      <c r="AU299" s="64">
        <f t="shared" si="368"/>
        <v>0</v>
      </c>
      <c r="AV299" s="64">
        <f t="shared" si="368"/>
        <v>0</v>
      </c>
      <c r="AW299" s="64">
        <f t="shared" si="368"/>
        <v>0</v>
      </c>
      <c r="AX299" s="64">
        <f t="shared" si="368"/>
        <v>0</v>
      </c>
      <c r="AY299" s="64">
        <f t="shared" si="368"/>
        <v>0</v>
      </c>
      <c r="AZ299" s="64">
        <f t="shared" si="368"/>
        <v>0</v>
      </c>
      <c r="BA299" s="64">
        <f t="shared" si="368"/>
        <v>0</v>
      </c>
      <c r="BB299" s="58" t="s">
        <v>231</v>
      </c>
      <c r="BC299" s="63"/>
      <c r="BD299" s="63"/>
      <c r="BE299" s="43">
        <v>2016</v>
      </c>
      <c r="BF299" s="62"/>
      <c r="BG299" s="62"/>
    </row>
    <row r="300" spans="1:59" s="61" customFormat="1" ht="22.2" customHeight="1">
      <c r="A300" s="346" t="s">
        <v>127</v>
      </c>
      <c r="B300" s="65"/>
      <c r="C300" s="64"/>
      <c r="D300" s="64">
        <f t="shared" si="365"/>
        <v>0</v>
      </c>
      <c r="E300" s="64"/>
      <c r="F300" s="64"/>
      <c r="G300" s="64"/>
      <c r="H300" s="64"/>
      <c r="I300" s="64"/>
      <c r="J300" s="64"/>
      <c r="K300" s="64"/>
      <c r="L300" s="240"/>
      <c r="M300" s="64"/>
      <c r="N300" s="64"/>
      <c r="O300" s="64"/>
      <c r="P300" s="64"/>
      <c r="Q300" s="64"/>
      <c r="R300" s="64"/>
      <c r="S300" s="64"/>
      <c r="T300" s="64"/>
      <c r="U300" s="64"/>
      <c r="V300" s="64"/>
      <c r="W300" s="64"/>
      <c r="X300" s="64"/>
      <c r="Y300" s="64"/>
      <c r="Z300" s="64"/>
      <c r="AA300" s="64"/>
      <c r="AB300" s="64"/>
      <c r="AC300" s="64"/>
      <c r="AD300" s="64"/>
      <c r="AE300" s="64"/>
      <c r="AF300" s="64"/>
      <c r="AG300" s="245"/>
      <c r="AH300" s="64"/>
      <c r="AI300" s="64"/>
      <c r="AJ300" s="64"/>
      <c r="AK300" s="64"/>
      <c r="AL300" s="64"/>
      <c r="AM300" s="64"/>
      <c r="AN300" s="64"/>
      <c r="AO300" s="64"/>
      <c r="AP300" s="64"/>
      <c r="AQ300" s="64"/>
      <c r="AR300" s="64"/>
      <c r="AS300" s="64"/>
      <c r="AT300" s="64"/>
      <c r="AU300" s="64"/>
      <c r="AV300" s="64"/>
      <c r="AW300" s="64"/>
      <c r="AX300" s="64"/>
      <c r="AY300" s="64"/>
      <c r="AZ300" s="64"/>
      <c r="BA300" s="64"/>
      <c r="BB300" s="58" t="s">
        <v>231</v>
      </c>
      <c r="BC300" s="63"/>
      <c r="BD300" s="63"/>
      <c r="BE300" s="43">
        <v>2016</v>
      </c>
      <c r="BF300" s="62"/>
      <c r="BG300" s="62"/>
    </row>
    <row r="301" spans="1:59" s="56" customFormat="1" ht="22.2" customHeight="1">
      <c r="A301" s="347" t="s">
        <v>127</v>
      </c>
      <c r="B301" s="60"/>
      <c r="C301" s="59"/>
      <c r="D301" s="59">
        <f t="shared" si="365"/>
        <v>0</v>
      </c>
      <c r="E301" s="59"/>
      <c r="F301" s="59"/>
      <c r="G301" s="59"/>
      <c r="H301" s="59"/>
      <c r="I301" s="59"/>
      <c r="J301" s="59"/>
      <c r="K301" s="59"/>
      <c r="L301" s="240"/>
      <c r="M301" s="59"/>
      <c r="N301" s="59"/>
      <c r="O301" s="59"/>
      <c r="P301" s="59"/>
      <c r="Q301" s="59"/>
      <c r="R301" s="59"/>
      <c r="S301" s="59"/>
      <c r="T301" s="59"/>
      <c r="U301" s="59"/>
      <c r="V301" s="59"/>
      <c r="W301" s="59"/>
      <c r="X301" s="59"/>
      <c r="Y301" s="59"/>
      <c r="Z301" s="59"/>
      <c r="AA301" s="59"/>
      <c r="AB301" s="59"/>
      <c r="AC301" s="59"/>
      <c r="AD301" s="59"/>
      <c r="AE301" s="59"/>
      <c r="AF301" s="59"/>
      <c r="AG301" s="245"/>
      <c r="AH301" s="59"/>
      <c r="AI301" s="59"/>
      <c r="AJ301" s="59"/>
      <c r="AK301" s="59"/>
      <c r="AL301" s="59"/>
      <c r="AM301" s="59"/>
      <c r="AN301" s="59"/>
      <c r="AO301" s="59"/>
      <c r="AP301" s="59"/>
      <c r="AQ301" s="59"/>
      <c r="AR301" s="59"/>
      <c r="AS301" s="59"/>
      <c r="AT301" s="59"/>
      <c r="AU301" s="59"/>
      <c r="AV301" s="59"/>
      <c r="AW301" s="59"/>
      <c r="AX301" s="59"/>
      <c r="AY301" s="59"/>
      <c r="AZ301" s="59"/>
      <c r="BA301" s="59"/>
      <c r="BB301" s="58" t="s">
        <v>231</v>
      </c>
      <c r="BC301" s="57"/>
      <c r="BD301" s="57"/>
      <c r="BE301" s="43">
        <v>2016</v>
      </c>
      <c r="BF301" s="54"/>
      <c r="BG301" s="54"/>
    </row>
    <row r="302" spans="1:59" s="56" customFormat="1" ht="22.2" customHeight="1">
      <c r="A302" s="347" t="s">
        <v>127</v>
      </c>
      <c r="B302" s="60" t="s">
        <v>481</v>
      </c>
      <c r="C302" s="59"/>
      <c r="D302" s="59">
        <f t="shared" si="365"/>
        <v>0</v>
      </c>
      <c r="E302" s="59">
        <f t="shared" ref="E302:K302" si="369">SUM(E303:E304)</f>
        <v>0</v>
      </c>
      <c r="F302" s="59">
        <f t="shared" si="369"/>
        <v>0</v>
      </c>
      <c r="G302" s="59">
        <f t="shared" si="369"/>
        <v>0</v>
      </c>
      <c r="H302" s="59">
        <f t="shared" si="369"/>
        <v>0</v>
      </c>
      <c r="I302" s="59">
        <f t="shared" si="369"/>
        <v>0</v>
      </c>
      <c r="J302" s="59">
        <f t="shared" si="369"/>
        <v>0</v>
      </c>
      <c r="K302" s="59">
        <f t="shared" si="369"/>
        <v>0</v>
      </c>
      <c r="L302" s="240"/>
      <c r="M302" s="59">
        <f t="shared" ref="M302:AF302" si="370">SUM(M303:M304)</f>
        <v>0</v>
      </c>
      <c r="N302" s="59">
        <f t="shared" si="370"/>
        <v>0</v>
      </c>
      <c r="O302" s="59">
        <f t="shared" si="370"/>
        <v>0</v>
      </c>
      <c r="P302" s="59">
        <f t="shared" si="370"/>
        <v>0</v>
      </c>
      <c r="Q302" s="59">
        <f t="shared" si="370"/>
        <v>0</v>
      </c>
      <c r="R302" s="59">
        <f t="shared" si="370"/>
        <v>0</v>
      </c>
      <c r="S302" s="59">
        <f t="shared" si="370"/>
        <v>0</v>
      </c>
      <c r="T302" s="59">
        <f t="shared" si="370"/>
        <v>0</v>
      </c>
      <c r="U302" s="59">
        <f t="shared" si="370"/>
        <v>0</v>
      </c>
      <c r="V302" s="59">
        <f t="shared" si="370"/>
        <v>0</v>
      </c>
      <c r="W302" s="59">
        <f t="shared" si="370"/>
        <v>0</v>
      </c>
      <c r="X302" s="59">
        <f t="shared" si="370"/>
        <v>0</v>
      </c>
      <c r="Y302" s="59">
        <f t="shared" si="370"/>
        <v>0</v>
      </c>
      <c r="Z302" s="59">
        <f t="shared" si="370"/>
        <v>0</v>
      </c>
      <c r="AA302" s="59">
        <f t="shared" si="370"/>
        <v>0</v>
      </c>
      <c r="AB302" s="59">
        <f t="shared" si="370"/>
        <v>0</v>
      </c>
      <c r="AC302" s="59">
        <f t="shared" si="370"/>
        <v>0</v>
      </c>
      <c r="AD302" s="59">
        <f t="shared" si="370"/>
        <v>0</v>
      </c>
      <c r="AE302" s="59">
        <f t="shared" si="370"/>
        <v>0</v>
      </c>
      <c r="AF302" s="59">
        <f t="shared" si="370"/>
        <v>0</v>
      </c>
      <c r="AG302" s="245"/>
      <c r="AH302" s="59">
        <f t="shared" ref="AH302:BA302" si="371">SUM(AH303:AH304)</f>
        <v>0</v>
      </c>
      <c r="AI302" s="59">
        <f t="shared" si="371"/>
        <v>0</v>
      </c>
      <c r="AJ302" s="59">
        <f t="shared" si="371"/>
        <v>0</v>
      </c>
      <c r="AK302" s="59">
        <f t="shared" si="371"/>
        <v>0</v>
      </c>
      <c r="AL302" s="59">
        <f t="shared" si="371"/>
        <v>0</v>
      </c>
      <c r="AM302" s="59">
        <f t="shared" si="371"/>
        <v>0</v>
      </c>
      <c r="AN302" s="59">
        <f t="shared" si="371"/>
        <v>0</v>
      </c>
      <c r="AO302" s="59">
        <f t="shared" si="371"/>
        <v>0</v>
      </c>
      <c r="AP302" s="59">
        <f t="shared" si="371"/>
        <v>0</v>
      </c>
      <c r="AQ302" s="59">
        <f t="shared" si="371"/>
        <v>0</v>
      </c>
      <c r="AR302" s="59">
        <f t="shared" si="371"/>
        <v>0</v>
      </c>
      <c r="AS302" s="59">
        <f t="shared" si="371"/>
        <v>0</v>
      </c>
      <c r="AT302" s="59">
        <f t="shared" si="371"/>
        <v>0</v>
      </c>
      <c r="AU302" s="59">
        <f t="shared" si="371"/>
        <v>0</v>
      </c>
      <c r="AV302" s="59">
        <f t="shared" si="371"/>
        <v>0</v>
      </c>
      <c r="AW302" s="59">
        <f t="shared" si="371"/>
        <v>0</v>
      </c>
      <c r="AX302" s="59">
        <f t="shared" si="371"/>
        <v>0</v>
      </c>
      <c r="AY302" s="59">
        <f t="shared" si="371"/>
        <v>0</v>
      </c>
      <c r="AZ302" s="59">
        <f t="shared" si="371"/>
        <v>0</v>
      </c>
      <c r="BA302" s="59">
        <f t="shared" si="371"/>
        <v>0</v>
      </c>
      <c r="BB302" s="58" t="s">
        <v>231</v>
      </c>
      <c r="BC302" s="57"/>
      <c r="BD302" s="57"/>
      <c r="BE302" s="43">
        <v>2016</v>
      </c>
      <c r="BF302" s="54"/>
      <c r="BG302" s="54"/>
    </row>
    <row r="303" spans="1:59" s="61" customFormat="1" ht="22.2" customHeight="1">
      <c r="A303" s="346" t="s">
        <v>127</v>
      </c>
      <c r="B303" s="65"/>
      <c r="C303" s="64"/>
      <c r="D303" s="64">
        <f t="shared" si="365"/>
        <v>0</v>
      </c>
      <c r="E303" s="64"/>
      <c r="F303" s="64"/>
      <c r="G303" s="64"/>
      <c r="H303" s="64"/>
      <c r="I303" s="64"/>
      <c r="J303" s="64"/>
      <c r="K303" s="64"/>
      <c r="L303" s="240"/>
      <c r="M303" s="64"/>
      <c r="N303" s="64"/>
      <c r="O303" s="64"/>
      <c r="P303" s="64"/>
      <c r="Q303" s="64"/>
      <c r="R303" s="64"/>
      <c r="S303" s="64"/>
      <c r="T303" s="64"/>
      <c r="U303" s="64"/>
      <c r="V303" s="64"/>
      <c r="W303" s="64"/>
      <c r="X303" s="64"/>
      <c r="Y303" s="64"/>
      <c r="Z303" s="64"/>
      <c r="AA303" s="64"/>
      <c r="AB303" s="64"/>
      <c r="AC303" s="64"/>
      <c r="AD303" s="64"/>
      <c r="AE303" s="64"/>
      <c r="AF303" s="64"/>
      <c r="AG303" s="245"/>
      <c r="AH303" s="64"/>
      <c r="AI303" s="64"/>
      <c r="AJ303" s="64"/>
      <c r="AK303" s="64"/>
      <c r="AL303" s="64"/>
      <c r="AM303" s="64"/>
      <c r="AN303" s="64"/>
      <c r="AO303" s="64"/>
      <c r="AP303" s="64"/>
      <c r="AQ303" s="64"/>
      <c r="AR303" s="64"/>
      <c r="AS303" s="64"/>
      <c r="AT303" s="64"/>
      <c r="AU303" s="64"/>
      <c r="AV303" s="64"/>
      <c r="AW303" s="64"/>
      <c r="AX303" s="64"/>
      <c r="AY303" s="64"/>
      <c r="AZ303" s="64"/>
      <c r="BA303" s="64"/>
      <c r="BB303" s="58" t="s">
        <v>231</v>
      </c>
      <c r="BC303" s="63"/>
      <c r="BD303" s="63"/>
      <c r="BE303" s="43">
        <v>2016</v>
      </c>
      <c r="BF303" s="62"/>
      <c r="BG303" s="62"/>
    </row>
    <row r="304" spans="1:59" s="56" customFormat="1" ht="22.2" customHeight="1">
      <c r="A304" s="347" t="s">
        <v>127</v>
      </c>
      <c r="B304" s="60"/>
      <c r="C304" s="59"/>
      <c r="D304" s="59">
        <f t="shared" si="365"/>
        <v>0</v>
      </c>
      <c r="E304" s="59"/>
      <c r="F304" s="59"/>
      <c r="G304" s="59"/>
      <c r="H304" s="59"/>
      <c r="I304" s="59"/>
      <c r="J304" s="59"/>
      <c r="K304" s="59"/>
      <c r="L304" s="240"/>
      <c r="M304" s="59"/>
      <c r="N304" s="59"/>
      <c r="O304" s="59"/>
      <c r="P304" s="59"/>
      <c r="Q304" s="59"/>
      <c r="R304" s="59"/>
      <c r="S304" s="59"/>
      <c r="T304" s="59"/>
      <c r="U304" s="59"/>
      <c r="V304" s="59"/>
      <c r="W304" s="59"/>
      <c r="X304" s="59"/>
      <c r="Y304" s="59"/>
      <c r="Z304" s="59"/>
      <c r="AA304" s="59"/>
      <c r="AB304" s="59"/>
      <c r="AC304" s="59"/>
      <c r="AD304" s="59"/>
      <c r="AE304" s="59"/>
      <c r="AF304" s="59"/>
      <c r="AG304" s="245"/>
      <c r="AH304" s="59"/>
      <c r="AI304" s="59"/>
      <c r="AJ304" s="59"/>
      <c r="AK304" s="59"/>
      <c r="AL304" s="59"/>
      <c r="AM304" s="59"/>
      <c r="AN304" s="59"/>
      <c r="AO304" s="59"/>
      <c r="AP304" s="59"/>
      <c r="AQ304" s="59"/>
      <c r="AR304" s="59"/>
      <c r="AS304" s="59"/>
      <c r="AT304" s="59"/>
      <c r="AU304" s="59"/>
      <c r="AV304" s="59"/>
      <c r="AW304" s="59"/>
      <c r="AX304" s="59"/>
      <c r="AY304" s="59"/>
      <c r="AZ304" s="59"/>
      <c r="BA304" s="59"/>
      <c r="BB304" s="58" t="s">
        <v>231</v>
      </c>
      <c r="BC304" s="57"/>
      <c r="BD304" s="57"/>
      <c r="BE304" s="43">
        <v>2016</v>
      </c>
      <c r="BF304" s="54"/>
      <c r="BG304" s="54"/>
    </row>
    <row r="305" spans="1:59" s="66" customFormat="1" ht="22.2" customHeight="1">
      <c r="A305" s="347" t="s">
        <v>129</v>
      </c>
      <c r="B305" s="210" t="s">
        <v>511</v>
      </c>
      <c r="C305" s="59">
        <f>SUM(C306,C309)</f>
        <v>0</v>
      </c>
      <c r="D305" s="59">
        <f>SUM(D306+D309)</f>
        <v>0</v>
      </c>
      <c r="E305" s="59">
        <f t="shared" ref="E305:K305" si="372">SUM(E306,E309)</f>
        <v>0</v>
      </c>
      <c r="F305" s="59">
        <f t="shared" si="372"/>
        <v>0</v>
      </c>
      <c r="G305" s="59">
        <f t="shared" si="372"/>
        <v>0</v>
      </c>
      <c r="H305" s="59">
        <f t="shared" si="372"/>
        <v>0</v>
      </c>
      <c r="I305" s="59">
        <f t="shared" si="372"/>
        <v>0</v>
      </c>
      <c r="J305" s="59">
        <f t="shared" si="372"/>
        <v>0</v>
      </c>
      <c r="K305" s="59">
        <f t="shared" si="372"/>
        <v>0</v>
      </c>
      <c r="L305" s="240"/>
      <c r="M305" s="59">
        <f t="shared" ref="M305:AF305" si="373">SUM(M306,M309)</f>
        <v>0</v>
      </c>
      <c r="N305" s="59">
        <f t="shared" si="373"/>
        <v>0</v>
      </c>
      <c r="O305" s="59">
        <f t="shared" si="373"/>
        <v>0</v>
      </c>
      <c r="P305" s="59">
        <f t="shared" si="373"/>
        <v>0</v>
      </c>
      <c r="Q305" s="59">
        <f t="shared" si="373"/>
        <v>0</v>
      </c>
      <c r="R305" s="59">
        <f t="shared" si="373"/>
        <v>0</v>
      </c>
      <c r="S305" s="59">
        <f t="shared" si="373"/>
        <v>0</v>
      </c>
      <c r="T305" s="59">
        <f t="shared" si="373"/>
        <v>0</v>
      </c>
      <c r="U305" s="59">
        <f t="shared" si="373"/>
        <v>0</v>
      </c>
      <c r="V305" s="59">
        <f t="shared" si="373"/>
        <v>0</v>
      </c>
      <c r="W305" s="59">
        <f t="shared" si="373"/>
        <v>0</v>
      </c>
      <c r="X305" s="59">
        <f t="shared" si="373"/>
        <v>0</v>
      </c>
      <c r="Y305" s="59">
        <f t="shared" si="373"/>
        <v>0</v>
      </c>
      <c r="Z305" s="59">
        <f t="shared" si="373"/>
        <v>0</v>
      </c>
      <c r="AA305" s="59">
        <f t="shared" si="373"/>
        <v>0</v>
      </c>
      <c r="AB305" s="59">
        <f t="shared" si="373"/>
        <v>0</v>
      </c>
      <c r="AC305" s="59">
        <f t="shared" si="373"/>
        <v>0</v>
      </c>
      <c r="AD305" s="59">
        <f t="shared" si="373"/>
        <v>0</v>
      </c>
      <c r="AE305" s="59">
        <f t="shared" si="373"/>
        <v>0</v>
      </c>
      <c r="AF305" s="59">
        <f t="shared" si="373"/>
        <v>0</v>
      </c>
      <c r="AG305" s="245"/>
      <c r="AH305" s="59">
        <f t="shared" ref="AH305:BA305" si="374">SUM(AH306,AH309)</f>
        <v>0</v>
      </c>
      <c r="AI305" s="59">
        <f t="shared" si="374"/>
        <v>0</v>
      </c>
      <c r="AJ305" s="59">
        <f t="shared" si="374"/>
        <v>0</v>
      </c>
      <c r="AK305" s="59">
        <f t="shared" si="374"/>
        <v>0</v>
      </c>
      <c r="AL305" s="59">
        <f t="shared" si="374"/>
        <v>0</v>
      </c>
      <c r="AM305" s="59">
        <f t="shared" si="374"/>
        <v>0</v>
      </c>
      <c r="AN305" s="59">
        <f t="shared" si="374"/>
        <v>0</v>
      </c>
      <c r="AO305" s="59">
        <f t="shared" si="374"/>
        <v>0</v>
      </c>
      <c r="AP305" s="59">
        <f t="shared" si="374"/>
        <v>0</v>
      </c>
      <c r="AQ305" s="59">
        <f t="shared" si="374"/>
        <v>0</v>
      </c>
      <c r="AR305" s="59">
        <f t="shared" si="374"/>
        <v>0</v>
      </c>
      <c r="AS305" s="59">
        <f t="shared" si="374"/>
        <v>0</v>
      </c>
      <c r="AT305" s="59">
        <f t="shared" si="374"/>
        <v>0</v>
      </c>
      <c r="AU305" s="59">
        <f t="shared" si="374"/>
        <v>0</v>
      </c>
      <c r="AV305" s="59">
        <f t="shared" si="374"/>
        <v>0</v>
      </c>
      <c r="AW305" s="59">
        <f t="shared" si="374"/>
        <v>0</v>
      </c>
      <c r="AX305" s="59">
        <f t="shared" si="374"/>
        <v>0</v>
      </c>
      <c r="AY305" s="59">
        <f t="shared" si="374"/>
        <v>0</v>
      </c>
      <c r="AZ305" s="59">
        <f t="shared" si="374"/>
        <v>0</v>
      </c>
      <c r="BA305" s="59">
        <f t="shared" si="374"/>
        <v>0</v>
      </c>
      <c r="BB305" s="58" t="s">
        <v>231</v>
      </c>
      <c r="BC305" s="57"/>
      <c r="BD305" s="57"/>
      <c r="BE305" s="43">
        <v>2016</v>
      </c>
      <c r="BF305" s="54"/>
      <c r="BG305" s="54"/>
    </row>
    <row r="306" spans="1:59" s="61" customFormat="1" ht="22.2" customHeight="1">
      <c r="A306" s="346" t="s">
        <v>129</v>
      </c>
      <c r="B306" s="65" t="s">
        <v>480</v>
      </c>
      <c r="C306" s="64"/>
      <c r="D306" s="64">
        <f t="shared" ref="D306:D311" si="375">SUM(E306:BA306)</f>
        <v>0</v>
      </c>
      <c r="E306" s="64">
        <f t="shared" ref="E306:K306" si="376">SUM(E307:E308)</f>
        <v>0</v>
      </c>
      <c r="F306" s="64">
        <f t="shared" si="376"/>
        <v>0</v>
      </c>
      <c r="G306" s="64">
        <f t="shared" si="376"/>
        <v>0</v>
      </c>
      <c r="H306" s="64">
        <f t="shared" si="376"/>
        <v>0</v>
      </c>
      <c r="I306" s="64">
        <f t="shared" si="376"/>
        <v>0</v>
      </c>
      <c r="J306" s="64">
        <f t="shared" si="376"/>
        <v>0</v>
      </c>
      <c r="K306" s="64">
        <f t="shared" si="376"/>
        <v>0</v>
      </c>
      <c r="L306" s="240"/>
      <c r="M306" s="64">
        <f t="shared" ref="M306:AF306" si="377">SUM(M307:M308)</f>
        <v>0</v>
      </c>
      <c r="N306" s="64">
        <f t="shared" si="377"/>
        <v>0</v>
      </c>
      <c r="O306" s="64">
        <f t="shared" si="377"/>
        <v>0</v>
      </c>
      <c r="P306" s="64">
        <f t="shared" si="377"/>
        <v>0</v>
      </c>
      <c r="Q306" s="64">
        <f t="shared" si="377"/>
        <v>0</v>
      </c>
      <c r="R306" s="64">
        <f t="shared" si="377"/>
        <v>0</v>
      </c>
      <c r="S306" s="64">
        <f t="shared" si="377"/>
        <v>0</v>
      </c>
      <c r="T306" s="64">
        <f t="shared" si="377"/>
        <v>0</v>
      </c>
      <c r="U306" s="64">
        <f t="shared" si="377"/>
        <v>0</v>
      </c>
      <c r="V306" s="64">
        <f t="shared" si="377"/>
        <v>0</v>
      </c>
      <c r="W306" s="64">
        <f t="shared" si="377"/>
        <v>0</v>
      </c>
      <c r="X306" s="64">
        <f t="shared" si="377"/>
        <v>0</v>
      </c>
      <c r="Y306" s="64">
        <f t="shared" si="377"/>
        <v>0</v>
      </c>
      <c r="Z306" s="64">
        <f t="shared" si="377"/>
        <v>0</v>
      </c>
      <c r="AA306" s="64">
        <f t="shared" si="377"/>
        <v>0</v>
      </c>
      <c r="AB306" s="64">
        <f t="shared" si="377"/>
        <v>0</v>
      </c>
      <c r="AC306" s="64">
        <f t="shared" si="377"/>
        <v>0</v>
      </c>
      <c r="AD306" s="64">
        <f t="shared" si="377"/>
        <v>0</v>
      </c>
      <c r="AE306" s="64">
        <f t="shared" si="377"/>
        <v>0</v>
      </c>
      <c r="AF306" s="64">
        <f t="shared" si="377"/>
        <v>0</v>
      </c>
      <c r="AG306" s="245"/>
      <c r="AH306" s="64">
        <f t="shared" ref="AH306:BA306" si="378">SUM(AH307:AH308)</f>
        <v>0</v>
      </c>
      <c r="AI306" s="64">
        <f t="shared" si="378"/>
        <v>0</v>
      </c>
      <c r="AJ306" s="64">
        <f t="shared" si="378"/>
        <v>0</v>
      </c>
      <c r="AK306" s="64">
        <f t="shared" si="378"/>
        <v>0</v>
      </c>
      <c r="AL306" s="64">
        <f t="shared" si="378"/>
        <v>0</v>
      </c>
      <c r="AM306" s="64">
        <f t="shared" si="378"/>
        <v>0</v>
      </c>
      <c r="AN306" s="64">
        <f t="shared" si="378"/>
        <v>0</v>
      </c>
      <c r="AO306" s="64">
        <f t="shared" si="378"/>
        <v>0</v>
      </c>
      <c r="AP306" s="64">
        <f t="shared" si="378"/>
        <v>0</v>
      </c>
      <c r="AQ306" s="64">
        <f t="shared" si="378"/>
        <v>0</v>
      </c>
      <c r="AR306" s="64">
        <f t="shared" si="378"/>
        <v>0</v>
      </c>
      <c r="AS306" s="64">
        <f t="shared" si="378"/>
        <v>0</v>
      </c>
      <c r="AT306" s="64">
        <f t="shared" si="378"/>
        <v>0</v>
      </c>
      <c r="AU306" s="64">
        <f t="shared" si="378"/>
        <v>0</v>
      </c>
      <c r="AV306" s="64">
        <f t="shared" si="378"/>
        <v>0</v>
      </c>
      <c r="AW306" s="64">
        <f t="shared" si="378"/>
        <v>0</v>
      </c>
      <c r="AX306" s="64">
        <f t="shared" si="378"/>
        <v>0</v>
      </c>
      <c r="AY306" s="64">
        <f t="shared" si="378"/>
        <v>0</v>
      </c>
      <c r="AZ306" s="64">
        <f t="shared" si="378"/>
        <v>0</v>
      </c>
      <c r="BA306" s="64">
        <f t="shared" si="378"/>
        <v>0</v>
      </c>
      <c r="BB306" s="58" t="s">
        <v>231</v>
      </c>
      <c r="BC306" s="63"/>
      <c r="BD306" s="63"/>
      <c r="BE306" s="43">
        <v>2016</v>
      </c>
      <c r="BF306" s="62"/>
      <c r="BG306" s="62"/>
    </row>
    <row r="307" spans="1:59" s="61" customFormat="1" ht="22.2" customHeight="1">
      <c r="A307" s="346" t="s">
        <v>129</v>
      </c>
      <c r="B307" s="65"/>
      <c r="C307" s="64"/>
      <c r="D307" s="64">
        <f t="shared" si="375"/>
        <v>0</v>
      </c>
      <c r="E307" s="64"/>
      <c r="F307" s="64"/>
      <c r="G307" s="64"/>
      <c r="H307" s="64"/>
      <c r="I307" s="64"/>
      <c r="J307" s="64"/>
      <c r="K307" s="64"/>
      <c r="L307" s="240"/>
      <c r="M307" s="64"/>
      <c r="N307" s="64"/>
      <c r="O307" s="64"/>
      <c r="P307" s="64"/>
      <c r="Q307" s="64"/>
      <c r="R307" s="64"/>
      <c r="S307" s="64"/>
      <c r="T307" s="64"/>
      <c r="U307" s="64"/>
      <c r="V307" s="64"/>
      <c r="W307" s="64"/>
      <c r="X307" s="64"/>
      <c r="Y307" s="64"/>
      <c r="Z307" s="64"/>
      <c r="AA307" s="64"/>
      <c r="AB307" s="64"/>
      <c r="AC307" s="64"/>
      <c r="AD307" s="64"/>
      <c r="AE307" s="64"/>
      <c r="AF307" s="64"/>
      <c r="AG307" s="245"/>
      <c r="AH307" s="64"/>
      <c r="AI307" s="64"/>
      <c r="AJ307" s="64"/>
      <c r="AK307" s="64"/>
      <c r="AL307" s="64"/>
      <c r="AM307" s="64"/>
      <c r="AN307" s="64"/>
      <c r="AO307" s="64"/>
      <c r="AP307" s="64"/>
      <c r="AQ307" s="64"/>
      <c r="AR307" s="64"/>
      <c r="AS307" s="64"/>
      <c r="AT307" s="64"/>
      <c r="AU307" s="64"/>
      <c r="AV307" s="64"/>
      <c r="AW307" s="64"/>
      <c r="AX307" s="64"/>
      <c r="AY307" s="64"/>
      <c r="AZ307" s="64"/>
      <c r="BA307" s="64"/>
      <c r="BB307" s="58" t="s">
        <v>231</v>
      </c>
      <c r="BC307" s="63"/>
      <c r="BD307" s="63"/>
      <c r="BE307" s="43">
        <v>2016</v>
      </c>
      <c r="BF307" s="62"/>
      <c r="BG307" s="62"/>
    </row>
    <row r="308" spans="1:59" s="56" customFormat="1" ht="22.2" customHeight="1">
      <c r="A308" s="347" t="s">
        <v>129</v>
      </c>
      <c r="B308" s="60"/>
      <c r="C308" s="59"/>
      <c r="D308" s="59">
        <f t="shared" si="375"/>
        <v>0</v>
      </c>
      <c r="E308" s="59"/>
      <c r="F308" s="59"/>
      <c r="G308" s="59"/>
      <c r="H308" s="59"/>
      <c r="I308" s="59"/>
      <c r="J308" s="59"/>
      <c r="K308" s="59"/>
      <c r="L308" s="240"/>
      <c r="M308" s="59"/>
      <c r="N308" s="59"/>
      <c r="O308" s="59"/>
      <c r="P308" s="59"/>
      <c r="Q308" s="59"/>
      <c r="R308" s="59"/>
      <c r="S308" s="59"/>
      <c r="T308" s="59"/>
      <c r="U308" s="59"/>
      <c r="V308" s="59"/>
      <c r="W308" s="59"/>
      <c r="X308" s="59"/>
      <c r="Y308" s="59"/>
      <c r="Z308" s="59"/>
      <c r="AA308" s="59"/>
      <c r="AB308" s="59"/>
      <c r="AC308" s="59"/>
      <c r="AD308" s="59"/>
      <c r="AE308" s="59"/>
      <c r="AF308" s="59"/>
      <c r="AG308" s="245"/>
      <c r="AH308" s="59"/>
      <c r="AI308" s="59"/>
      <c r="AJ308" s="59"/>
      <c r="AK308" s="59"/>
      <c r="AL308" s="59"/>
      <c r="AM308" s="59"/>
      <c r="AN308" s="59"/>
      <c r="AO308" s="59"/>
      <c r="AP308" s="59"/>
      <c r="AQ308" s="59"/>
      <c r="AR308" s="59"/>
      <c r="AS308" s="59"/>
      <c r="AT308" s="59"/>
      <c r="AU308" s="59"/>
      <c r="AV308" s="59"/>
      <c r="AW308" s="59"/>
      <c r="AX308" s="59"/>
      <c r="AY308" s="59"/>
      <c r="AZ308" s="59"/>
      <c r="BA308" s="59"/>
      <c r="BB308" s="58" t="s">
        <v>231</v>
      </c>
      <c r="BC308" s="57"/>
      <c r="BD308" s="57"/>
      <c r="BE308" s="43">
        <v>2016</v>
      </c>
      <c r="BF308" s="54"/>
      <c r="BG308" s="54"/>
    </row>
    <row r="309" spans="1:59" s="56" customFormat="1" ht="22.2" customHeight="1">
      <c r="A309" s="347" t="s">
        <v>129</v>
      </c>
      <c r="B309" s="60" t="s">
        <v>481</v>
      </c>
      <c r="C309" s="59"/>
      <c r="D309" s="59">
        <f t="shared" si="375"/>
        <v>0</v>
      </c>
      <c r="E309" s="59">
        <f t="shared" ref="E309:K309" si="379">SUM(E310:E311)</f>
        <v>0</v>
      </c>
      <c r="F309" s="59">
        <f t="shared" si="379"/>
        <v>0</v>
      </c>
      <c r="G309" s="59">
        <f t="shared" si="379"/>
        <v>0</v>
      </c>
      <c r="H309" s="59">
        <f t="shared" si="379"/>
        <v>0</v>
      </c>
      <c r="I309" s="59">
        <f t="shared" si="379"/>
        <v>0</v>
      </c>
      <c r="J309" s="59">
        <f t="shared" si="379"/>
        <v>0</v>
      </c>
      <c r="K309" s="59">
        <f t="shared" si="379"/>
        <v>0</v>
      </c>
      <c r="L309" s="240"/>
      <c r="M309" s="59">
        <f t="shared" ref="M309:AF309" si="380">SUM(M310:M311)</f>
        <v>0</v>
      </c>
      <c r="N309" s="59">
        <f t="shared" si="380"/>
        <v>0</v>
      </c>
      <c r="O309" s="59">
        <f t="shared" si="380"/>
        <v>0</v>
      </c>
      <c r="P309" s="59">
        <f t="shared" si="380"/>
        <v>0</v>
      </c>
      <c r="Q309" s="59">
        <f t="shared" si="380"/>
        <v>0</v>
      </c>
      <c r="R309" s="59">
        <f t="shared" si="380"/>
        <v>0</v>
      </c>
      <c r="S309" s="59">
        <f t="shared" si="380"/>
        <v>0</v>
      </c>
      <c r="T309" s="59">
        <f t="shared" si="380"/>
        <v>0</v>
      </c>
      <c r="U309" s="59">
        <f t="shared" si="380"/>
        <v>0</v>
      </c>
      <c r="V309" s="59">
        <f t="shared" si="380"/>
        <v>0</v>
      </c>
      <c r="W309" s="59">
        <f t="shared" si="380"/>
        <v>0</v>
      </c>
      <c r="X309" s="59">
        <f t="shared" si="380"/>
        <v>0</v>
      </c>
      <c r="Y309" s="59">
        <f t="shared" si="380"/>
        <v>0</v>
      </c>
      <c r="Z309" s="59">
        <f t="shared" si="380"/>
        <v>0</v>
      </c>
      <c r="AA309" s="59">
        <f t="shared" si="380"/>
        <v>0</v>
      </c>
      <c r="AB309" s="59">
        <f t="shared" si="380"/>
        <v>0</v>
      </c>
      <c r="AC309" s="59">
        <f t="shared" si="380"/>
        <v>0</v>
      </c>
      <c r="AD309" s="59">
        <f t="shared" si="380"/>
        <v>0</v>
      </c>
      <c r="AE309" s="59">
        <f t="shared" si="380"/>
        <v>0</v>
      </c>
      <c r="AF309" s="59">
        <f t="shared" si="380"/>
        <v>0</v>
      </c>
      <c r="AG309" s="245"/>
      <c r="AH309" s="59">
        <f t="shared" ref="AH309:BA309" si="381">SUM(AH310:AH311)</f>
        <v>0</v>
      </c>
      <c r="AI309" s="59">
        <f t="shared" si="381"/>
        <v>0</v>
      </c>
      <c r="AJ309" s="59">
        <f t="shared" si="381"/>
        <v>0</v>
      </c>
      <c r="AK309" s="59">
        <f t="shared" si="381"/>
        <v>0</v>
      </c>
      <c r="AL309" s="59">
        <f t="shared" si="381"/>
        <v>0</v>
      </c>
      <c r="AM309" s="59">
        <f t="shared" si="381"/>
        <v>0</v>
      </c>
      <c r="AN309" s="59">
        <f t="shared" si="381"/>
        <v>0</v>
      </c>
      <c r="AO309" s="59">
        <f t="shared" si="381"/>
        <v>0</v>
      </c>
      <c r="AP309" s="59">
        <f t="shared" si="381"/>
        <v>0</v>
      </c>
      <c r="AQ309" s="59">
        <f t="shared" si="381"/>
        <v>0</v>
      </c>
      <c r="AR309" s="59">
        <f t="shared" si="381"/>
        <v>0</v>
      </c>
      <c r="AS309" s="59">
        <f t="shared" si="381"/>
        <v>0</v>
      </c>
      <c r="AT309" s="59">
        <f t="shared" si="381"/>
        <v>0</v>
      </c>
      <c r="AU309" s="59">
        <f t="shared" si="381"/>
        <v>0</v>
      </c>
      <c r="AV309" s="59">
        <f t="shared" si="381"/>
        <v>0</v>
      </c>
      <c r="AW309" s="59">
        <f t="shared" si="381"/>
        <v>0</v>
      </c>
      <c r="AX309" s="59">
        <f t="shared" si="381"/>
        <v>0</v>
      </c>
      <c r="AY309" s="59">
        <f t="shared" si="381"/>
        <v>0</v>
      </c>
      <c r="AZ309" s="59">
        <f t="shared" si="381"/>
        <v>0</v>
      </c>
      <c r="BA309" s="59">
        <f t="shared" si="381"/>
        <v>0</v>
      </c>
      <c r="BB309" s="58" t="s">
        <v>231</v>
      </c>
      <c r="BC309" s="57"/>
      <c r="BD309" s="57"/>
      <c r="BE309" s="43">
        <v>2016</v>
      </c>
      <c r="BF309" s="54"/>
      <c r="BG309" s="54"/>
    </row>
    <row r="310" spans="1:59" s="61" customFormat="1" ht="22.2" customHeight="1">
      <c r="A310" s="346" t="s">
        <v>129</v>
      </c>
      <c r="B310" s="65"/>
      <c r="C310" s="64"/>
      <c r="D310" s="64">
        <f t="shared" si="375"/>
        <v>0</v>
      </c>
      <c r="E310" s="64"/>
      <c r="F310" s="64"/>
      <c r="G310" s="64"/>
      <c r="H310" s="64"/>
      <c r="I310" s="64"/>
      <c r="J310" s="64"/>
      <c r="K310" s="64"/>
      <c r="L310" s="240"/>
      <c r="M310" s="64"/>
      <c r="N310" s="64"/>
      <c r="O310" s="64"/>
      <c r="P310" s="64"/>
      <c r="Q310" s="64"/>
      <c r="R310" s="64"/>
      <c r="S310" s="64"/>
      <c r="T310" s="64"/>
      <c r="U310" s="64"/>
      <c r="V310" s="64"/>
      <c r="W310" s="64"/>
      <c r="X310" s="64"/>
      <c r="Y310" s="64"/>
      <c r="Z310" s="64"/>
      <c r="AA310" s="64"/>
      <c r="AB310" s="64"/>
      <c r="AC310" s="64"/>
      <c r="AD310" s="64"/>
      <c r="AE310" s="64"/>
      <c r="AF310" s="64"/>
      <c r="AG310" s="245"/>
      <c r="AH310" s="64"/>
      <c r="AI310" s="64"/>
      <c r="AJ310" s="64"/>
      <c r="AK310" s="64"/>
      <c r="AL310" s="64"/>
      <c r="AM310" s="64"/>
      <c r="AN310" s="64"/>
      <c r="AO310" s="64"/>
      <c r="AP310" s="64"/>
      <c r="AQ310" s="64"/>
      <c r="AR310" s="64"/>
      <c r="AS310" s="64"/>
      <c r="AT310" s="64"/>
      <c r="AU310" s="64"/>
      <c r="AV310" s="64"/>
      <c r="AW310" s="64"/>
      <c r="AX310" s="64"/>
      <c r="AY310" s="64"/>
      <c r="AZ310" s="64"/>
      <c r="BA310" s="64"/>
      <c r="BB310" s="58" t="s">
        <v>231</v>
      </c>
      <c r="BC310" s="63"/>
      <c r="BD310" s="63"/>
      <c r="BE310" s="43">
        <v>2016</v>
      </c>
      <c r="BF310" s="62"/>
      <c r="BG310" s="62"/>
    </row>
    <row r="311" spans="1:59" s="56" customFormat="1" ht="22.2" customHeight="1">
      <c r="A311" s="347" t="s">
        <v>129</v>
      </c>
      <c r="B311" s="60"/>
      <c r="C311" s="59"/>
      <c r="D311" s="59">
        <f t="shared" si="375"/>
        <v>0</v>
      </c>
      <c r="E311" s="59"/>
      <c r="F311" s="59"/>
      <c r="G311" s="59"/>
      <c r="H311" s="59"/>
      <c r="I311" s="59"/>
      <c r="J311" s="59"/>
      <c r="K311" s="59"/>
      <c r="L311" s="240"/>
      <c r="M311" s="59"/>
      <c r="N311" s="59"/>
      <c r="O311" s="59"/>
      <c r="P311" s="59"/>
      <c r="Q311" s="59"/>
      <c r="R311" s="59"/>
      <c r="S311" s="59"/>
      <c r="T311" s="59"/>
      <c r="U311" s="59"/>
      <c r="V311" s="59"/>
      <c r="W311" s="59"/>
      <c r="X311" s="59"/>
      <c r="Y311" s="59"/>
      <c r="Z311" s="59"/>
      <c r="AA311" s="59"/>
      <c r="AB311" s="59"/>
      <c r="AC311" s="59"/>
      <c r="AD311" s="59"/>
      <c r="AE311" s="59"/>
      <c r="AF311" s="59"/>
      <c r="AG311" s="245"/>
      <c r="AH311" s="59"/>
      <c r="AI311" s="59"/>
      <c r="AJ311" s="59"/>
      <c r="AK311" s="59"/>
      <c r="AL311" s="59"/>
      <c r="AM311" s="59"/>
      <c r="AN311" s="59"/>
      <c r="AO311" s="59"/>
      <c r="AP311" s="59"/>
      <c r="AQ311" s="59"/>
      <c r="AR311" s="59"/>
      <c r="AS311" s="59"/>
      <c r="AT311" s="59"/>
      <c r="AU311" s="59"/>
      <c r="AV311" s="59"/>
      <c r="AW311" s="59"/>
      <c r="AX311" s="59"/>
      <c r="AY311" s="59"/>
      <c r="AZ311" s="59"/>
      <c r="BA311" s="59"/>
      <c r="BB311" s="58" t="s">
        <v>231</v>
      </c>
      <c r="BC311" s="57"/>
      <c r="BD311" s="57"/>
      <c r="BE311" s="43">
        <v>2016</v>
      </c>
      <c r="BF311" s="54"/>
      <c r="BG311" s="54"/>
    </row>
    <row r="312" spans="1:59" s="51" customFormat="1">
      <c r="A312" s="354"/>
      <c r="B312" s="55"/>
      <c r="C312" s="52"/>
      <c r="D312" s="52"/>
      <c r="E312" s="52"/>
      <c r="F312" s="52"/>
      <c r="G312" s="52"/>
      <c r="H312" s="52"/>
      <c r="I312" s="54"/>
      <c r="J312" s="54"/>
      <c r="K312" s="54"/>
      <c r="L312" s="242"/>
      <c r="M312" s="54"/>
      <c r="N312" s="54"/>
      <c r="O312" s="54"/>
      <c r="P312" s="52"/>
      <c r="Q312" s="54"/>
      <c r="R312" s="54"/>
      <c r="S312" s="54"/>
      <c r="T312" s="54"/>
      <c r="U312" s="52"/>
      <c r="V312" s="54"/>
      <c r="W312" s="54"/>
      <c r="X312" s="54"/>
      <c r="Y312" s="52"/>
      <c r="Z312" s="54"/>
      <c r="AA312" s="54"/>
      <c r="AB312" s="54"/>
      <c r="AC312" s="54"/>
      <c r="AD312" s="54"/>
      <c r="AE312" s="54"/>
      <c r="AF312" s="54"/>
      <c r="AG312" s="207"/>
      <c r="AH312" s="54"/>
      <c r="AI312" s="54"/>
      <c r="AJ312" s="54"/>
      <c r="AK312" s="54"/>
      <c r="AL312" s="54"/>
      <c r="AM312" s="54"/>
      <c r="AN312" s="54"/>
      <c r="AO312" s="54"/>
      <c r="AP312" s="54"/>
      <c r="AQ312" s="54"/>
      <c r="AR312" s="54"/>
      <c r="AS312" s="52"/>
      <c r="AT312" s="52"/>
      <c r="AU312" s="54"/>
      <c r="AV312" s="54"/>
      <c r="AW312" s="54"/>
      <c r="AX312" s="54"/>
      <c r="AY312" s="54"/>
      <c r="AZ312" s="54"/>
      <c r="BA312" s="54"/>
      <c r="BB312" s="54"/>
      <c r="BC312" s="54"/>
      <c r="BD312" s="53"/>
      <c r="BE312" s="52"/>
      <c r="BF312" s="52"/>
      <c r="BG312" s="52"/>
    </row>
  </sheetData>
  <autoFilter ref="A5:AZ320" xr:uid="{00000000-0009-0000-0000-000029000000}"/>
  <mergeCells count="7">
    <mergeCell ref="A2:BD2"/>
    <mergeCell ref="A3:A4"/>
    <mergeCell ref="B3:B4"/>
    <mergeCell ref="D3:D4"/>
    <mergeCell ref="BB3:BB4"/>
    <mergeCell ref="BC3:BC4"/>
    <mergeCell ref="BD3:BD4"/>
  </mergeCells>
  <pageMargins left="0.50902777777777797" right="0" top="0.5" bottom="0" header="0" footer="0"/>
  <pageSetup paperSize="9" scale="90" orientation="portrait" blackAndWhite="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6">
    <tabColor rgb="FF00B050"/>
  </sheetPr>
  <dimension ref="A1:BL68"/>
  <sheetViews>
    <sheetView zoomScale="70" zoomScaleNormal="70" workbookViewId="0">
      <pane xSplit="20" ySplit="11" topLeftCell="BG60" activePane="bottomRight" state="frozen"/>
      <selection activeCell="BI60" sqref="BI60"/>
      <selection pane="topRight" activeCell="BI60" sqref="BI60"/>
      <selection pane="bottomLeft" activeCell="BI60" sqref="BI60"/>
      <selection pane="bottomRight" activeCell="BI60" sqref="BI60"/>
    </sheetView>
  </sheetViews>
  <sheetFormatPr defaultColWidth="9.33203125" defaultRowHeight="13.2"/>
  <cols>
    <col min="1" max="1" width="5.5546875" style="251" customWidth="1"/>
    <col min="2" max="2" width="38" style="131" customWidth="1"/>
    <col min="3" max="3" width="4.5546875" style="130" customWidth="1"/>
    <col min="4" max="4" width="10.6640625" style="129" customWidth="1"/>
    <col min="5" max="5" width="8.5546875" style="296" customWidth="1"/>
    <col min="6" max="6" width="9.44140625" style="126" customWidth="1"/>
    <col min="7" max="9" width="7.5546875" style="126" customWidth="1"/>
    <col min="10" max="10" width="8.5546875" style="126" customWidth="1"/>
    <col min="11" max="11" width="8.44140625" style="126" customWidth="1"/>
    <col min="12" max="13" width="7.5546875" style="126" customWidth="1"/>
    <col min="14" max="14" width="7.5546875" style="221" customWidth="1"/>
    <col min="15" max="17" width="7.5546875" style="126" customWidth="1"/>
    <col min="18" max="18" width="8.5546875" style="296" customWidth="1"/>
    <col min="19" max="19" width="8.5546875" style="128" hidden="1" customWidth="1"/>
    <col min="20" max="21" width="7.5546875" style="126" customWidth="1"/>
    <col min="22" max="22" width="7.5546875" style="128" customWidth="1"/>
    <col min="23" max="23" width="7.5546875" style="62" customWidth="1"/>
    <col min="24" max="24" width="7.5546875" style="126" customWidth="1"/>
    <col min="25" max="25" width="7.5546875" style="62" customWidth="1"/>
    <col min="26" max="27" width="7.5546875" style="126" customWidth="1"/>
    <col min="28" max="28" width="7.5546875" style="283" customWidth="1"/>
    <col min="29" max="29" width="7.5546875" style="283" hidden="1" customWidth="1"/>
    <col min="30" max="31" width="7.5546875" style="62" customWidth="1"/>
    <col min="32" max="42" width="7.5546875" style="126" customWidth="1"/>
    <col min="43" max="44" width="7.5546875" style="62" customWidth="1"/>
    <col min="45" max="45" width="7.5546875" style="126" customWidth="1"/>
    <col min="46" max="46" width="7.5546875" style="221" customWidth="1"/>
    <col min="47" max="57" width="7.5546875" style="126" customWidth="1"/>
    <col min="58" max="58" width="7.5546875" style="128" customWidth="1"/>
    <col min="59" max="59" width="9.88671875" style="24" customWidth="1"/>
    <col min="60" max="60" width="11.5546875" style="126" customWidth="1"/>
    <col min="61" max="61" width="14.33203125" style="127" customWidth="1"/>
    <col min="62" max="62" width="12.109375" style="24" customWidth="1"/>
    <col min="63" max="63" width="11.44140625" style="62" customWidth="1"/>
    <col min="64" max="16384" width="9.33203125" style="62"/>
  </cols>
  <sheetData>
    <row r="1" spans="1:64" ht="13.8">
      <c r="A1" s="1470" t="s">
        <v>4</v>
      </c>
      <c r="B1" s="1471"/>
      <c r="C1" s="199"/>
    </row>
    <row r="2" spans="1:64" ht="22.5" customHeight="1">
      <c r="A2" s="309" t="s">
        <v>687</v>
      </c>
      <c r="B2" s="198"/>
      <c r="C2" s="198"/>
      <c r="D2" s="198"/>
      <c r="E2" s="202"/>
      <c r="F2" s="198"/>
      <c r="G2" s="198"/>
      <c r="H2" s="198"/>
      <c r="I2" s="198"/>
      <c r="J2" s="198"/>
      <c r="K2" s="198"/>
      <c r="L2" s="198"/>
      <c r="M2" s="198"/>
      <c r="N2" s="222"/>
      <c r="O2" s="198"/>
      <c r="P2" s="198"/>
      <c r="Q2" s="198"/>
      <c r="R2" s="202"/>
      <c r="S2" s="198"/>
      <c r="T2" s="198"/>
      <c r="U2" s="198"/>
      <c r="V2" s="198"/>
      <c r="W2" s="198"/>
      <c r="X2" s="198"/>
      <c r="Y2" s="198"/>
      <c r="Z2" s="198"/>
      <c r="AA2" s="198"/>
      <c r="AB2" s="284"/>
      <c r="AC2" s="284"/>
      <c r="AD2" s="198"/>
      <c r="AE2" s="198"/>
      <c r="AF2" s="198"/>
      <c r="AG2" s="198"/>
      <c r="AH2" s="198"/>
      <c r="AI2" s="198"/>
      <c r="AJ2" s="198"/>
      <c r="AK2" s="198"/>
      <c r="AL2" s="198"/>
      <c r="AM2" s="198"/>
      <c r="AN2" s="198"/>
      <c r="AO2" s="198"/>
      <c r="AP2" s="198"/>
      <c r="AQ2" s="198"/>
      <c r="AR2" s="198"/>
      <c r="AS2" s="198"/>
      <c r="AT2" s="222"/>
      <c r="AU2" s="198"/>
      <c r="AV2" s="198"/>
      <c r="AW2" s="198"/>
      <c r="AX2" s="198"/>
      <c r="AY2" s="198"/>
      <c r="AZ2" s="198"/>
      <c r="BA2" s="198"/>
      <c r="BB2" s="198"/>
      <c r="BC2" s="198"/>
      <c r="BD2" s="198"/>
      <c r="BE2" s="198"/>
      <c r="BF2" s="198"/>
      <c r="BG2" s="42"/>
      <c r="BH2" s="198"/>
      <c r="BI2" s="198"/>
      <c r="BJ2" s="42"/>
    </row>
    <row r="3" spans="1:64" s="158" customFormat="1" ht="13.8">
      <c r="A3" s="251"/>
      <c r="B3" s="197"/>
      <c r="C3" s="196"/>
      <c r="D3" s="195"/>
      <c r="E3" s="203"/>
      <c r="F3" s="177"/>
      <c r="G3" s="190"/>
      <c r="H3" s="190"/>
      <c r="I3" s="190"/>
      <c r="J3" s="194"/>
      <c r="K3" s="193"/>
      <c r="L3" s="190"/>
      <c r="M3" s="190"/>
      <c r="N3" s="223"/>
      <c r="O3" s="190"/>
      <c r="P3" s="190"/>
      <c r="Q3" s="190"/>
      <c r="R3" s="203"/>
      <c r="S3" s="191"/>
      <c r="T3" s="191"/>
      <c r="U3" s="191"/>
      <c r="V3" s="191"/>
      <c r="W3" s="192"/>
      <c r="X3" s="191"/>
      <c r="Y3" s="192"/>
      <c r="Z3" s="191"/>
      <c r="AA3" s="190"/>
      <c r="AB3" s="285"/>
      <c r="AC3" s="285"/>
      <c r="AD3" s="192"/>
      <c r="AE3" s="192"/>
      <c r="AF3" s="191"/>
      <c r="AG3" s="191"/>
      <c r="AH3" s="191"/>
      <c r="AI3" s="191"/>
      <c r="AJ3" s="190"/>
      <c r="AK3" s="190"/>
      <c r="AL3" s="190"/>
      <c r="AM3" s="190"/>
      <c r="AN3" s="190"/>
      <c r="AO3" s="191"/>
      <c r="AP3" s="190"/>
      <c r="AQ3" s="192"/>
      <c r="AR3" s="192"/>
      <c r="AS3" s="190"/>
      <c r="AT3" s="223"/>
      <c r="AU3" s="190"/>
      <c r="AV3" s="190"/>
      <c r="AW3" s="190"/>
      <c r="AX3" s="190"/>
      <c r="AY3" s="190"/>
      <c r="AZ3" s="190"/>
      <c r="BA3" s="190"/>
      <c r="BB3" s="190"/>
      <c r="BC3" s="190"/>
      <c r="BD3" s="190"/>
      <c r="BE3" s="190"/>
      <c r="BF3" s="191"/>
      <c r="BG3" s="321"/>
      <c r="BH3" s="126"/>
      <c r="BI3" s="355"/>
      <c r="BJ3" s="356" t="s">
        <v>5</v>
      </c>
    </row>
    <row r="4" spans="1:64" s="158" customFormat="1" ht="25.5" customHeight="1">
      <c r="A4" s="1472" t="s">
        <v>464</v>
      </c>
      <c r="B4" s="1472" t="s">
        <v>465</v>
      </c>
      <c r="C4" s="1472" t="s">
        <v>7</v>
      </c>
      <c r="D4" s="1473" t="s">
        <v>467</v>
      </c>
      <c r="E4" s="204" t="s">
        <v>468</v>
      </c>
      <c r="F4" s="189"/>
      <c r="G4" s="189"/>
      <c r="H4" s="189"/>
      <c r="I4" s="189"/>
      <c r="J4" s="189"/>
      <c r="K4" s="189"/>
      <c r="L4" s="189"/>
      <c r="M4" s="189"/>
      <c r="N4" s="224"/>
      <c r="O4" s="189"/>
      <c r="P4" s="189"/>
      <c r="Q4" s="189"/>
      <c r="R4" s="204"/>
      <c r="S4" s="189"/>
      <c r="T4" s="189"/>
      <c r="U4" s="189"/>
      <c r="V4" s="189"/>
      <c r="W4" s="189"/>
      <c r="X4" s="189"/>
      <c r="Y4" s="189"/>
      <c r="Z4" s="189"/>
      <c r="AA4" s="189"/>
      <c r="AB4" s="286"/>
      <c r="AC4" s="286"/>
      <c r="AD4" s="189"/>
      <c r="AE4" s="189"/>
      <c r="AF4" s="189"/>
      <c r="AG4" s="189"/>
      <c r="AH4" s="189"/>
      <c r="AI4" s="189"/>
      <c r="AJ4" s="189"/>
      <c r="AK4" s="189"/>
      <c r="AL4" s="189"/>
      <c r="AM4" s="189"/>
      <c r="AN4" s="189"/>
      <c r="AO4" s="189"/>
      <c r="AP4" s="189"/>
      <c r="AQ4" s="189"/>
      <c r="AR4" s="189"/>
      <c r="AS4" s="189"/>
      <c r="AT4" s="224"/>
      <c r="AU4" s="189"/>
      <c r="AV4" s="189"/>
      <c r="AW4" s="189"/>
      <c r="AX4" s="189"/>
      <c r="AY4" s="189"/>
      <c r="AZ4" s="189"/>
      <c r="BA4" s="189"/>
      <c r="BB4" s="189"/>
      <c r="BC4" s="189"/>
      <c r="BD4" s="189"/>
      <c r="BE4" s="189"/>
      <c r="BF4" s="189"/>
      <c r="BG4" s="1469" t="s">
        <v>469</v>
      </c>
      <c r="BH4" s="1466" t="s">
        <v>470</v>
      </c>
      <c r="BI4" s="1467" t="s">
        <v>471</v>
      </c>
      <c r="BJ4" s="1468" t="s">
        <v>637</v>
      </c>
    </row>
    <row r="5" spans="1:64" s="251" customFormat="1" ht="18" customHeight="1">
      <c r="A5" s="1472"/>
      <c r="B5" s="1472"/>
      <c r="C5" s="1472"/>
      <c r="D5" s="1473"/>
      <c r="E5" s="297" t="s">
        <v>13</v>
      </c>
      <c r="F5" s="142" t="str">
        <f>C10</f>
        <v>LUA</v>
      </c>
      <c r="G5" s="142" t="s">
        <v>18</v>
      </c>
      <c r="H5" s="142" t="s">
        <v>19</v>
      </c>
      <c r="I5" s="142" t="str">
        <f>C13</f>
        <v>HNK</v>
      </c>
      <c r="J5" s="142" t="str">
        <f>C14</f>
        <v>CLN</v>
      </c>
      <c r="K5" s="142" t="str">
        <f>C15</f>
        <v>RPH</v>
      </c>
      <c r="L5" s="142" t="str">
        <f>C16</f>
        <v>RDD</v>
      </c>
      <c r="M5" s="142" t="str">
        <f>C17</f>
        <v>RSX</v>
      </c>
      <c r="N5" s="225" t="s">
        <v>677</v>
      </c>
      <c r="O5" s="142" t="str">
        <f>C19</f>
        <v>NTS</v>
      </c>
      <c r="P5" s="142" t="str">
        <f>C20</f>
        <v>LMU</v>
      </c>
      <c r="Q5" s="142" t="str">
        <f>C21</f>
        <v>NKH</v>
      </c>
      <c r="R5" s="297" t="str">
        <f>C22</f>
        <v>PNN</v>
      </c>
      <c r="S5" s="187"/>
      <c r="T5" s="142" t="str">
        <f>C24</f>
        <v>CQP</v>
      </c>
      <c r="U5" s="142" t="str">
        <f>C25</f>
        <v>CAN</v>
      </c>
      <c r="V5" s="142" t="str">
        <f>C26</f>
        <v>SKK</v>
      </c>
      <c r="W5" s="139" t="str">
        <f>C27</f>
        <v>SKN</v>
      </c>
      <c r="X5" s="142" t="str">
        <f>C28</f>
        <v>TMD</v>
      </c>
      <c r="Y5" s="139" t="str">
        <f>C29</f>
        <v>SKC</v>
      </c>
      <c r="Z5" s="142" t="str">
        <f>C30</f>
        <v>SKS</v>
      </c>
      <c r="AA5" s="142" t="str">
        <f>C31</f>
        <v>SKX</v>
      </c>
      <c r="AB5" s="287" t="str">
        <f>C32</f>
        <v>DHT</v>
      </c>
      <c r="AC5" s="287"/>
      <c r="AD5" s="304" t="str">
        <f>C34</f>
        <v>DGT</v>
      </c>
      <c r="AE5" s="304" t="str">
        <f>C35</f>
        <v>DTL</v>
      </c>
      <c r="AF5" s="304" t="str">
        <f>C36</f>
        <v>DVH</v>
      </c>
      <c r="AG5" s="304" t="str">
        <f>C37</f>
        <v>DYT</v>
      </c>
      <c r="AH5" s="304" t="str">
        <f>C38</f>
        <v>DGD</v>
      </c>
      <c r="AI5" s="304" t="str">
        <f>C39</f>
        <v>DTT</v>
      </c>
      <c r="AJ5" s="304" t="str">
        <f>C40</f>
        <v>DNL</v>
      </c>
      <c r="AK5" s="305" t="str">
        <f>C41</f>
        <v>DBV</v>
      </c>
      <c r="AL5" s="305" t="s">
        <v>646</v>
      </c>
      <c r="AM5" s="306" t="str">
        <f>C43</f>
        <v>DDT</v>
      </c>
      <c r="AN5" s="306" t="str">
        <f>C44</f>
        <v>DRA</v>
      </c>
      <c r="AO5" s="306" t="str">
        <f>C45</f>
        <v>TON</v>
      </c>
      <c r="AP5" s="306" t="str">
        <f>C46</f>
        <v>NTD</v>
      </c>
      <c r="AQ5" s="305" t="str">
        <f>C47</f>
        <v>DKH</v>
      </c>
      <c r="AR5" s="305" t="s">
        <v>81</v>
      </c>
      <c r="AS5" s="304" t="str">
        <f>C49</f>
        <v>DCH</v>
      </c>
      <c r="AT5" s="225" t="str">
        <f>C50</f>
        <v>DDL</v>
      </c>
      <c r="AU5" s="142" t="str">
        <f>C51</f>
        <v>DSH</v>
      </c>
      <c r="AV5" s="142" t="str">
        <f>C52</f>
        <v>DKV</v>
      </c>
      <c r="AW5" s="142" t="str">
        <f>C53</f>
        <v>ONT</v>
      </c>
      <c r="AX5" s="142" t="str">
        <f>C54</f>
        <v>ODT</v>
      </c>
      <c r="AY5" s="188" t="str">
        <f>C55</f>
        <v>TSC</v>
      </c>
      <c r="AZ5" s="188" t="str">
        <f>C56</f>
        <v>DTS</v>
      </c>
      <c r="BA5" s="188" t="str">
        <f>C57</f>
        <v>DNG</v>
      </c>
      <c r="BB5" s="142" t="str">
        <f>C58</f>
        <v>TIN</v>
      </c>
      <c r="BC5" s="142" t="str">
        <f>C59</f>
        <v>SON</v>
      </c>
      <c r="BD5" s="142" t="str">
        <f>C60</f>
        <v>MNC</v>
      </c>
      <c r="BE5" s="142" t="str">
        <f>C61</f>
        <v>PNK</v>
      </c>
      <c r="BF5" s="187" t="str">
        <f>C62</f>
        <v>CSD</v>
      </c>
      <c r="BG5" s="1469"/>
      <c r="BH5" s="1466"/>
      <c r="BI5" s="1467"/>
      <c r="BJ5" s="1468"/>
    </row>
    <row r="6" spans="1:64" s="179" customFormat="1" ht="9.75" customHeight="1">
      <c r="A6" s="310">
        <v>-1</v>
      </c>
      <c r="B6" s="180">
        <v>-2</v>
      </c>
      <c r="C6" s="186">
        <v>-3</v>
      </c>
      <c r="D6" s="180">
        <v>-4</v>
      </c>
      <c r="E6" s="205">
        <v>-5</v>
      </c>
      <c r="F6" s="180">
        <v>-6</v>
      </c>
      <c r="G6" s="180">
        <v>-7</v>
      </c>
      <c r="H6" s="180">
        <v>-8</v>
      </c>
      <c r="I6" s="180">
        <v>-9</v>
      </c>
      <c r="J6" s="180">
        <v>-10</v>
      </c>
      <c r="K6" s="180">
        <v>-11</v>
      </c>
      <c r="L6" s="180">
        <v>-12</v>
      </c>
      <c r="M6" s="180">
        <v>-13</v>
      </c>
      <c r="N6" s="226"/>
      <c r="O6" s="180">
        <v>-14</v>
      </c>
      <c r="P6" s="180">
        <v>-15</v>
      </c>
      <c r="Q6" s="180">
        <v>-16</v>
      </c>
      <c r="R6" s="205">
        <v>-17</v>
      </c>
      <c r="S6" s="180"/>
      <c r="T6" s="180">
        <v>-18</v>
      </c>
      <c r="U6" s="180">
        <v>-19</v>
      </c>
      <c r="V6" s="180">
        <v>-20</v>
      </c>
      <c r="W6" s="180">
        <v>-22</v>
      </c>
      <c r="X6" s="180">
        <v>-23</v>
      </c>
      <c r="Y6" s="180">
        <v>-24</v>
      </c>
      <c r="Z6" s="180">
        <v>-25</v>
      </c>
      <c r="AA6" s="180">
        <v>-48</v>
      </c>
      <c r="AB6" s="288">
        <v>-26</v>
      </c>
      <c r="AC6" s="288"/>
      <c r="AD6" s="180">
        <v>-33</v>
      </c>
      <c r="AE6" s="180">
        <v>-34</v>
      </c>
      <c r="AF6" s="180">
        <v>-27</v>
      </c>
      <c r="AG6" s="180">
        <v>-28</v>
      </c>
      <c r="AH6" s="180">
        <v>-29</v>
      </c>
      <c r="AI6" s="180">
        <v>-30</v>
      </c>
      <c r="AJ6" s="180">
        <v>-35</v>
      </c>
      <c r="AK6" s="180">
        <v>-36</v>
      </c>
      <c r="AL6" s="180"/>
      <c r="AM6" s="180">
        <v>-38</v>
      </c>
      <c r="AN6" s="180">
        <v>-40</v>
      </c>
      <c r="AO6" s="180">
        <v>-46</v>
      </c>
      <c r="AP6" s="180">
        <v>-47</v>
      </c>
      <c r="AQ6" s="180">
        <v>-31</v>
      </c>
      <c r="AR6" s="180">
        <v>-32</v>
      </c>
      <c r="AS6" s="180">
        <v>-37</v>
      </c>
      <c r="AT6" s="226">
        <v>-39</v>
      </c>
      <c r="AU6" s="180">
        <v>-49</v>
      </c>
      <c r="AV6" s="180">
        <v>-50</v>
      </c>
      <c r="AW6" s="180">
        <v>-41</v>
      </c>
      <c r="AX6" s="180">
        <v>-42</v>
      </c>
      <c r="AY6" s="180">
        <v>-43</v>
      </c>
      <c r="AZ6" s="180">
        <v>-44</v>
      </c>
      <c r="BA6" s="180">
        <v>-45</v>
      </c>
      <c r="BB6" s="180">
        <v>-51</v>
      </c>
      <c r="BC6" s="180">
        <v>-52</v>
      </c>
      <c r="BD6" s="180">
        <v>-53</v>
      </c>
      <c r="BE6" s="180">
        <v>-54</v>
      </c>
      <c r="BF6" s="180">
        <v>-55</v>
      </c>
      <c r="BG6" s="180">
        <v>-56</v>
      </c>
      <c r="BH6" s="180">
        <v>-57</v>
      </c>
      <c r="BI6" s="180">
        <v>-58</v>
      </c>
      <c r="BJ6" s="180">
        <v>-59</v>
      </c>
    </row>
    <row r="7" spans="1:64" s="179" customFormat="1" ht="12" customHeight="1">
      <c r="A7" s="310"/>
      <c r="B7" s="180"/>
      <c r="C7" s="186"/>
      <c r="D7" s="180"/>
      <c r="E7" s="301">
        <v>1</v>
      </c>
      <c r="F7" s="185">
        <v>1.1000000000000001</v>
      </c>
      <c r="G7" s="184" t="s">
        <v>199</v>
      </c>
      <c r="H7" s="184" t="s">
        <v>205</v>
      </c>
      <c r="I7" s="184">
        <v>1.2</v>
      </c>
      <c r="J7" s="184">
        <v>1.3</v>
      </c>
      <c r="K7" s="184">
        <v>1.4</v>
      </c>
      <c r="L7" s="184">
        <v>1.5</v>
      </c>
      <c r="M7" s="184">
        <v>1.6</v>
      </c>
      <c r="N7" s="227" t="s">
        <v>690</v>
      </c>
      <c r="O7" s="184">
        <v>1.7</v>
      </c>
      <c r="P7" s="184">
        <v>1.8</v>
      </c>
      <c r="Q7" s="184">
        <v>1.9</v>
      </c>
      <c r="R7" s="298" t="s">
        <v>466</v>
      </c>
      <c r="S7" s="183"/>
      <c r="T7" s="182" t="s">
        <v>46</v>
      </c>
      <c r="U7" s="182" t="s">
        <v>49</v>
      </c>
      <c r="V7" s="182" t="s">
        <v>52</v>
      </c>
      <c r="W7" s="182" t="s">
        <v>55</v>
      </c>
      <c r="X7" s="182" t="s">
        <v>56</v>
      </c>
      <c r="Y7" s="182" t="s">
        <v>59</v>
      </c>
      <c r="Z7" s="182" t="s">
        <v>61</v>
      </c>
      <c r="AA7" s="182" t="s">
        <v>64</v>
      </c>
      <c r="AB7" s="289" t="s">
        <v>67</v>
      </c>
      <c r="AC7" s="289"/>
      <c r="AD7" s="182" t="s">
        <v>691</v>
      </c>
      <c r="AE7" s="182" t="s">
        <v>692</v>
      </c>
      <c r="AF7" s="182" t="s">
        <v>693</v>
      </c>
      <c r="AG7" s="182" t="s">
        <v>694</v>
      </c>
      <c r="AH7" s="182" t="s">
        <v>695</v>
      </c>
      <c r="AI7" s="182" t="s">
        <v>696</v>
      </c>
      <c r="AJ7" s="182" t="s">
        <v>697</v>
      </c>
      <c r="AK7" s="182" t="s">
        <v>698</v>
      </c>
      <c r="AL7" s="182" t="s">
        <v>699</v>
      </c>
      <c r="AM7" s="182" t="s">
        <v>700</v>
      </c>
      <c r="AN7" s="182" t="s">
        <v>701</v>
      </c>
      <c r="AO7" s="182" t="s">
        <v>702</v>
      </c>
      <c r="AP7" s="182" t="s">
        <v>703</v>
      </c>
      <c r="AQ7" s="182" t="s">
        <v>704</v>
      </c>
      <c r="AR7" s="182" t="s">
        <v>705</v>
      </c>
      <c r="AS7" s="182" t="s">
        <v>706</v>
      </c>
      <c r="AT7" s="303" t="s">
        <v>190</v>
      </c>
      <c r="AU7" s="303" t="s">
        <v>93</v>
      </c>
      <c r="AV7" s="303" t="s">
        <v>96</v>
      </c>
      <c r="AW7" s="303" t="s">
        <v>98</v>
      </c>
      <c r="AX7" s="303" t="s">
        <v>101</v>
      </c>
      <c r="AY7" s="303" t="s">
        <v>104</v>
      </c>
      <c r="AZ7" s="303" t="s">
        <v>107</v>
      </c>
      <c r="BA7" s="303" t="s">
        <v>110</v>
      </c>
      <c r="BB7" s="303" t="s">
        <v>113</v>
      </c>
      <c r="BC7" s="303" t="s">
        <v>115</v>
      </c>
      <c r="BD7" s="303" t="s">
        <v>707</v>
      </c>
      <c r="BE7" s="303" t="s">
        <v>118</v>
      </c>
      <c r="BF7" s="303" t="s">
        <v>708</v>
      </c>
      <c r="BG7" s="181"/>
      <c r="BH7" s="180"/>
      <c r="BI7" s="180"/>
      <c r="BJ7" s="180"/>
    </row>
    <row r="8" spans="1:64" s="172" customFormat="1" ht="15.75" customHeight="1">
      <c r="A8" s="311"/>
      <c r="B8" s="178" t="s">
        <v>11</v>
      </c>
      <c r="C8" s="150"/>
      <c r="D8" s="177">
        <f>SUM(D9,D22,D62)</f>
        <v>0</v>
      </c>
      <c r="E8" s="200"/>
      <c r="F8" s="138"/>
      <c r="G8" s="176"/>
      <c r="H8" s="176"/>
      <c r="I8" s="176"/>
      <c r="J8" s="176"/>
      <c r="K8" s="176"/>
      <c r="L8" s="176"/>
      <c r="M8" s="176"/>
      <c r="N8" s="228"/>
      <c r="O8" s="176"/>
      <c r="P8" s="176"/>
      <c r="Q8" s="176"/>
      <c r="R8" s="206"/>
      <c r="S8" s="176"/>
      <c r="T8" s="176"/>
      <c r="U8" s="176"/>
      <c r="V8" s="176"/>
      <c r="W8" s="176"/>
      <c r="X8" s="176"/>
      <c r="Y8" s="176"/>
      <c r="Z8" s="176"/>
      <c r="AA8" s="176"/>
      <c r="AB8" s="290"/>
      <c r="AC8" s="290"/>
      <c r="AD8" s="176"/>
      <c r="AE8" s="176"/>
      <c r="AF8" s="176"/>
      <c r="AG8" s="176"/>
      <c r="AH8" s="176"/>
      <c r="AI8" s="176"/>
      <c r="AJ8" s="176"/>
      <c r="AK8" s="176"/>
      <c r="AL8" s="176"/>
      <c r="AM8" s="176"/>
      <c r="AN8" s="176"/>
      <c r="AO8" s="176"/>
      <c r="AP8" s="176"/>
      <c r="AQ8" s="176"/>
      <c r="AR8" s="176"/>
      <c r="AS8" s="176"/>
      <c r="AT8" s="228"/>
      <c r="AU8" s="176"/>
      <c r="AV8" s="176"/>
      <c r="AW8" s="176"/>
      <c r="AX8" s="176"/>
      <c r="AY8" s="176"/>
      <c r="AZ8" s="176"/>
      <c r="BA8" s="176"/>
      <c r="BB8" s="176"/>
      <c r="BC8" s="176"/>
      <c r="BD8" s="176"/>
      <c r="BE8" s="176"/>
      <c r="BF8" s="176"/>
      <c r="BG8" s="145"/>
      <c r="BH8" s="145"/>
      <c r="BI8" s="146"/>
      <c r="BJ8" s="145">
        <f>SUM(BJ9,BJ22,BJ62)</f>
        <v>0</v>
      </c>
      <c r="BK8" s="144"/>
    </row>
    <row r="9" spans="1:64" s="172" customFormat="1" ht="15.75" customHeight="1">
      <c r="A9" s="311">
        <v>1</v>
      </c>
      <c r="B9" s="151" t="s">
        <v>12</v>
      </c>
      <c r="C9" s="150" t="s">
        <v>13</v>
      </c>
      <c r="D9" s="175">
        <f>SUM(D11:D21)</f>
        <v>0</v>
      </c>
      <c r="E9" s="200">
        <f>SUM(G9:Q9)</f>
        <v>0</v>
      </c>
      <c r="F9" s="138">
        <f>SUM(F11:F21)</f>
        <v>0</v>
      </c>
      <c r="G9" s="145">
        <f>SUM(G12:G21)</f>
        <v>0</v>
      </c>
      <c r="H9" s="145">
        <f>SUM(H11,H13:H21)</f>
        <v>0</v>
      </c>
      <c r="I9" s="145">
        <f>SUM(I11:I12,I14:I21)</f>
        <v>0</v>
      </c>
      <c r="J9" s="145">
        <f>SUM(J11:J13,J15:J21)</f>
        <v>0</v>
      </c>
      <c r="K9" s="145">
        <v>0</v>
      </c>
      <c r="L9" s="145">
        <f>SUM(L11:L15,L17:L21)</f>
        <v>0</v>
      </c>
      <c r="M9" s="145">
        <f>SUM(M11:M16,M19:M21)</f>
        <v>0</v>
      </c>
      <c r="N9" s="145">
        <f>SUM(N11:N17,N19:N21)</f>
        <v>0</v>
      </c>
      <c r="O9" s="145">
        <f>SUM(O11:O17,O20:O21)</f>
        <v>0</v>
      </c>
      <c r="P9" s="145">
        <f>SUM(P11:P19,P21)</f>
        <v>0</v>
      </c>
      <c r="Q9" s="145">
        <f>SUM(Q11:Q20)</f>
        <v>0</v>
      </c>
      <c r="R9" s="200">
        <f>SUM(R11:R21)</f>
        <v>0</v>
      </c>
      <c r="S9" s="145"/>
      <c r="T9" s="145">
        <f>SUM(T11:T21)</f>
        <v>0</v>
      </c>
      <c r="U9" s="145">
        <f>SUM(U11:U21)</f>
        <v>0</v>
      </c>
      <c r="V9" s="145">
        <f t="shared" ref="V9:BF9" si="0">SUM(V11:V21)</f>
        <v>0</v>
      </c>
      <c r="W9" s="145">
        <f t="shared" si="0"/>
        <v>0</v>
      </c>
      <c r="X9" s="145">
        <f t="shared" si="0"/>
        <v>0</v>
      </c>
      <c r="Y9" s="145">
        <f t="shared" si="0"/>
        <v>0</v>
      </c>
      <c r="Z9" s="145">
        <f t="shared" si="0"/>
        <v>0</v>
      </c>
      <c r="AA9" s="145">
        <f t="shared" si="0"/>
        <v>0</v>
      </c>
      <c r="AB9" s="262">
        <f t="shared" si="0"/>
        <v>0</v>
      </c>
      <c r="AC9" s="262"/>
      <c r="AD9" s="145">
        <f t="shared" si="0"/>
        <v>0</v>
      </c>
      <c r="AE9" s="145">
        <f t="shared" si="0"/>
        <v>0</v>
      </c>
      <c r="AF9" s="145">
        <f t="shared" si="0"/>
        <v>0</v>
      </c>
      <c r="AG9" s="145">
        <f t="shared" si="0"/>
        <v>0</v>
      </c>
      <c r="AH9" s="145">
        <f t="shared" si="0"/>
        <v>0</v>
      </c>
      <c r="AI9" s="145">
        <f t="shared" si="0"/>
        <v>0</v>
      </c>
      <c r="AJ9" s="145">
        <f t="shared" si="0"/>
        <v>0</v>
      </c>
      <c r="AK9" s="145">
        <f t="shared" si="0"/>
        <v>0</v>
      </c>
      <c r="AL9" s="145">
        <f t="shared" si="0"/>
        <v>0</v>
      </c>
      <c r="AM9" s="145">
        <f t="shared" si="0"/>
        <v>0</v>
      </c>
      <c r="AN9" s="145">
        <f t="shared" si="0"/>
        <v>0</v>
      </c>
      <c r="AO9" s="145">
        <f t="shared" si="0"/>
        <v>0</v>
      </c>
      <c r="AP9" s="145">
        <f t="shared" si="0"/>
        <v>0</v>
      </c>
      <c r="AQ9" s="145">
        <f t="shared" si="0"/>
        <v>0</v>
      </c>
      <c r="AR9" s="145">
        <f t="shared" si="0"/>
        <v>0</v>
      </c>
      <c r="AS9" s="145">
        <f t="shared" si="0"/>
        <v>0</v>
      </c>
      <c r="AT9" s="229">
        <f t="shared" si="0"/>
        <v>0</v>
      </c>
      <c r="AU9" s="145">
        <f t="shared" si="0"/>
        <v>0</v>
      </c>
      <c r="AV9" s="145">
        <f t="shared" si="0"/>
        <v>0</v>
      </c>
      <c r="AW9" s="145">
        <f t="shared" si="0"/>
        <v>0</v>
      </c>
      <c r="AX9" s="145">
        <f t="shared" si="0"/>
        <v>0</v>
      </c>
      <c r="AY9" s="145">
        <f t="shared" si="0"/>
        <v>0</v>
      </c>
      <c r="AZ9" s="145">
        <f t="shared" si="0"/>
        <v>0</v>
      </c>
      <c r="BA9" s="145">
        <f t="shared" si="0"/>
        <v>0</v>
      </c>
      <c r="BB9" s="145">
        <f t="shared" si="0"/>
        <v>0</v>
      </c>
      <c r="BC9" s="145">
        <f t="shared" si="0"/>
        <v>0</v>
      </c>
      <c r="BD9" s="145">
        <f t="shared" si="0"/>
        <v>0</v>
      </c>
      <c r="BE9" s="145">
        <f t="shared" si="0"/>
        <v>0</v>
      </c>
      <c r="BF9" s="145">
        <f t="shared" si="0"/>
        <v>0</v>
      </c>
      <c r="BG9" s="145">
        <f>SUM(BG11:BG17,BG19:BG21)</f>
        <v>0</v>
      </c>
      <c r="BH9" s="145">
        <f>SUM(BH11:BH17,BH19:BH21)</f>
        <v>0</v>
      </c>
      <c r="BI9" s="145">
        <f>SUM(BI11:BI17,BI19:BI21)</f>
        <v>0</v>
      </c>
      <c r="BJ9" s="145">
        <f>SUM(BJ11:BJ17,BJ19:BJ21)</f>
        <v>0</v>
      </c>
      <c r="BK9" s="144"/>
      <c r="BL9" s="173"/>
    </row>
    <row r="10" spans="1:64" s="158" customFormat="1" ht="15.75" customHeight="1">
      <c r="A10" s="312" t="s">
        <v>14</v>
      </c>
      <c r="B10" s="157" t="s">
        <v>15</v>
      </c>
      <c r="C10" s="156" t="s">
        <v>16</v>
      </c>
      <c r="D10" s="154">
        <f>SUM(D11:D12)</f>
        <v>0</v>
      </c>
      <c r="E10" s="200">
        <f>SUM(G10:Q10)</f>
        <v>0</v>
      </c>
      <c r="F10" s="155">
        <f>$D10-$BH10</f>
        <v>0</v>
      </c>
      <c r="G10" s="138">
        <f>G12</f>
        <v>0</v>
      </c>
      <c r="H10" s="138">
        <f>H11</f>
        <v>0</v>
      </c>
      <c r="I10" s="138">
        <f t="shared" ref="I10:R10" si="1">SUM(I11:I12)</f>
        <v>0</v>
      </c>
      <c r="J10" s="138">
        <f t="shared" si="1"/>
        <v>0</v>
      </c>
      <c r="K10" s="138">
        <f t="shared" si="1"/>
        <v>0</v>
      </c>
      <c r="L10" s="138">
        <f t="shared" si="1"/>
        <v>0</v>
      </c>
      <c r="M10" s="138">
        <f t="shared" si="1"/>
        <v>0</v>
      </c>
      <c r="N10" s="138">
        <f t="shared" si="1"/>
        <v>0</v>
      </c>
      <c r="O10" s="138">
        <f t="shared" si="1"/>
        <v>0</v>
      </c>
      <c r="P10" s="138">
        <f t="shared" si="1"/>
        <v>0</v>
      </c>
      <c r="Q10" s="138">
        <f t="shared" si="1"/>
        <v>0</v>
      </c>
      <c r="R10" s="200">
        <f t="shared" si="1"/>
        <v>0</v>
      </c>
      <c r="S10" s="145"/>
      <c r="T10" s="138">
        <f>SUM(T11:T12)</f>
        <v>0</v>
      </c>
      <c r="U10" s="138">
        <f>SUM(U11:U12)</f>
        <v>0</v>
      </c>
      <c r="V10" s="138">
        <f t="shared" ref="V10:BF10" si="2">SUM(V11:V12)</f>
        <v>0</v>
      </c>
      <c r="W10" s="138">
        <f t="shared" si="2"/>
        <v>0</v>
      </c>
      <c r="X10" s="138">
        <f t="shared" si="2"/>
        <v>0</v>
      </c>
      <c r="Y10" s="138">
        <f t="shared" si="2"/>
        <v>0</v>
      </c>
      <c r="Z10" s="138">
        <f t="shared" si="2"/>
        <v>0</v>
      </c>
      <c r="AA10" s="138">
        <f t="shared" si="2"/>
        <v>0</v>
      </c>
      <c r="AB10" s="263">
        <f t="shared" si="2"/>
        <v>0</v>
      </c>
      <c r="AC10" s="263"/>
      <c r="AD10" s="138">
        <f t="shared" si="2"/>
        <v>0</v>
      </c>
      <c r="AE10" s="138">
        <f t="shared" si="2"/>
        <v>0</v>
      </c>
      <c r="AF10" s="138">
        <f t="shared" si="2"/>
        <v>0</v>
      </c>
      <c r="AG10" s="138">
        <f t="shared" si="2"/>
        <v>0</v>
      </c>
      <c r="AH10" s="138">
        <f t="shared" si="2"/>
        <v>0</v>
      </c>
      <c r="AI10" s="138">
        <f t="shared" si="2"/>
        <v>0</v>
      </c>
      <c r="AJ10" s="138">
        <f t="shared" si="2"/>
        <v>0</v>
      </c>
      <c r="AK10" s="138">
        <f t="shared" si="2"/>
        <v>0</v>
      </c>
      <c r="AL10" s="138">
        <f t="shared" si="2"/>
        <v>0</v>
      </c>
      <c r="AM10" s="138">
        <f t="shared" si="2"/>
        <v>0</v>
      </c>
      <c r="AN10" s="138">
        <f t="shared" si="2"/>
        <v>0</v>
      </c>
      <c r="AO10" s="138">
        <f t="shared" si="2"/>
        <v>0</v>
      </c>
      <c r="AP10" s="138">
        <f t="shared" si="2"/>
        <v>0</v>
      </c>
      <c r="AQ10" s="138">
        <f t="shared" si="2"/>
        <v>0</v>
      </c>
      <c r="AR10" s="138">
        <f t="shared" si="2"/>
        <v>0</v>
      </c>
      <c r="AS10" s="138">
        <f t="shared" si="2"/>
        <v>0</v>
      </c>
      <c r="AT10" s="220">
        <f t="shared" si="2"/>
        <v>0</v>
      </c>
      <c r="AU10" s="138">
        <f t="shared" si="2"/>
        <v>0</v>
      </c>
      <c r="AV10" s="138">
        <f t="shared" si="2"/>
        <v>0</v>
      </c>
      <c r="AW10" s="138">
        <f t="shared" si="2"/>
        <v>0</v>
      </c>
      <c r="AX10" s="138">
        <f t="shared" si="2"/>
        <v>0</v>
      </c>
      <c r="AY10" s="138">
        <f t="shared" si="2"/>
        <v>0</v>
      </c>
      <c r="AZ10" s="138">
        <f t="shared" si="2"/>
        <v>0</v>
      </c>
      <c r="BA10" s="138">
        <f t="shared" si="2"/>
        <v>0</v>
      </c>
      <c r="BB10" s="138">
        <f t="shared" si="2"/>
        <v>0</v>
      </c>
      <c r="BC10" s="138">
        <f t="shared" si="2"/>
        <v>0</v>
      </c>
      <c r="BD10" s="138">
        <f t="shared" si="2"/>
        <v>0</v>
      </c>
      <c r="BE10" s="138">
        <f t="shared" si="2"/>
        <v>0</v>
      </c>
      <c r="BF10" s="145">
        <f t="shared" si="2"/>
        <v>0</v>
      </c>
      <c r="BG10" s="145"/>
      <c r="BH10" s="138">
        <f t="shared" ref="BH10:BH21" si="3">SUM(BF10,BG10,R10,E10)</f>
        <v>0</v>
      </c>
      <c r="BI10" s="153">
        <f>$F$64-BH10</f>
        <v>0</v>
      </c>
      <c r="BJ10" s="145">
        <f t="shared" ref="BJ10:BJ21" si="4">D10+BI10</f>
        <v>0</v>
      </c>
      <c r="BK10" s="152"/>
      <c r="BL10" s="159"/>
    </row>
    <row r="11" spans="1:64" s="164" customFormat="1" ht="15.75" customHeight="1">
      <c r="A11" s="313" t="s">
        <v>199</v>
      </c>
      <c r="B11" s="162" t="s">
        <v>472</v>
      </c>
      <c r="C11" s="161" t="s">
        <v>18</v>
      </c>
      <c r="D11" s="170"/>
      <c r="E11" s="299">
        <f>SUM(H11:Q11)</f>
        <v>0</v>
      </c>
      <c r="F11" s="160">
        <f>SUM(H11)</f>
        <v>0</v>
      </c>
      <c r="G11" s="169">
        <f>$D11-$BH11</f>
        <v>0</v>
      </c>
      <c r="H11" s="160">
        <f>'Ctrình-18 (21-30)'!E14</f>
        <v>0</v>
      </c>
      <c r="I11" s="160">
        <f>'Ctrình-18 (21-30)'!E21</f>
        <v>0</v>
      </c>
      <c r="J11" s="160">
        <f>'Ctrình-18 (21-30)'!E28</f>
        <v>0</v>
      </c>
      <c r="K11" s="160">
        <f>'Ctrình-18 (21-30)'!E35</f>
        <v>0</v>
      </c>
      <c r="L11" s="160">
        <f>'Ctrình-18 (21-30)'!E42</f>
        <v>0</v>
      </c>
      <c r="M11" s="160">
        <f>'Ctrình-18 (21-30)'!E49</f>
        <v>0</v>
      </c>
      <c r="N11" s="295">
        <f>'Ctrình-18 (21-30)'!E56</f>
        <v>0</v>
      </c>
      <c r="O11" s="160">
        <f>'Ctrình-18 (21-30)'!E63</f>
        <v>0</v>
      </c>
      <c r="P11" s="160">
        <f>'Ctrình-18 (21-30)'!E70</f>
        <v>0</v>
      </c>
      <c r="Q11" s="160">
        <f>'Ctrình-18 (21-30)'!E77</f>
        <v>0</v>
      </c>
      <c r="R11" s="299">
        <f>SUM(T11:AB11,AT11:BE11)</f>
        <v>0</v>
      </c>
      <c r="S11" s="168"/>
      <c r="T11" s="160">
        <f>'Ctrình-18 (21-30)'!E84</f>
        <v>0</v>
      </c>
      <c r="U11" s="160">
        <f>'Ctrình-18 (21-30)'!E91</f>
        <v>0</v>
      </c>
      <c r="V11" s="160">
        <f>'Ctrình-18 (21-30)'!E98</f>
        <v>0</v>
      </c>
      <c r="W11" s="160">
        <f>'Ctrình-18 (21-30)'!E105</f>
        <v>0</v>
      </c>
      <c r="X11" s="160">
        <f>'Ctrình-18 (21-30)'!E112</f>
        <v>0</v>
      </c>
      <c r="Y11" s="160">
        <f>'Ctrình-18 (21-30)'!E119</f>
        <v>0</v>
      </c>
      <c r="Z11" s="160">
        <f>'Ctrình-18 (21-30)'!E126</f>
        <v>0</v>
      </c>
      <c r="AA11" s="160">
        <f>'Ctrình-18 (21-30)'!E133</f>
        <v>0</v>
      </c>
      <c r="AB11" s="291">
        <f>SUM(AD11:AS11)</f>
        <v>0</v>
      </c>
      <c r="AC11" s="291"/>
      <c r="AD11" s="160">
        <f>'Ctrình-18 (21-30)'!E141</f>
        <v>0</v>
      </c>
      <c r="AE11" s="160">
        <f>'Ctrình-18 (21-30)'!E146</f>
        <v>0</v>
      </c>
      <c r="AF11" s="160">
        <f>'Ctrình-18 (21-30)'!E150</f>
        <v>0</v>
      </c>
      <c r="AG11" s="160">
        <f>'Ctrình-18 (21-30)'!E154</f>
        <v>0</v>
      </c>
      <c r="AH11" s="160">
        <f>'Ctrình-18 (21-30)'!E158</f>
        <v>0</v>
      </c>
      <c r="AI11" s="160">
        <f>'Ctrình-18 (21-30)'!E162</f>
        <v>0</v>
      </c>
      <c r="AJ11" s="160">
        <f>'Ctrình-18 (21-30)'!E166</f>
        <v>0</v>
      </c>
      <c r="AK11" s="160">
        <f>'Ctrình-18 (21-30)'!E170</f>
        <v>0</v>
      </c>
      <c r="AL11" s="160">
        <f>'Ctrình-18 (21-30)'!E174</f>
        <v>0</v>
      </c>
      <c r="AM11" s="160">
        <f>'Ctrình-18 (21-30)'!E181</f>
        <v>0</v>
      </c>
      <c r="AN11" s="160">
        <f>'Ctrình-18 (21-30)'!E188</f>
        <v>0</v>
      </c>
      <c r="AO11" s="160">
        <f>'Ctrình-18 (21-30)'!E195</f>
        <v>0</v>
      </c>
      <c r="AP11" s="160">
        <f>'Ctrình-18 (21-30)'!E202</f>
        <v>0</v>
      </c>
      <c r="AQ11" s="160">
        <f>'Ctrình-18 (21-30)'!E209</f>
        <v>0</v>
      </c>
      <c r="AR11" s="160">
        <f>'Ctrình-18 (21-30)'!E213</f>
        <v>0</v>
      </c>
      <c r="AS11" s="160">
        <f>'Ctrình-18 (21-30)'!E217</f>
        <v>0</v>
      </c>
      <c r="AT11" s="230">
        <f>'Ctrình-18 (21-30)'!E221</f>
        <v>0</v>
      </c>
      <c r="AU11" s="160">
        <f>'Ctrình-18 (21-30)'!E228</f>
        <v>0</v>
      </c>
      <c r="AV11" s="160">
        <f>'Ctrình-18 (21-30)'!E235</f>
        <v>0</v>
      </c>
      <c r="AW11" s="160">
        <f>'Ctrình-18 (21-30)'!E242</f>
        <v>0</v>
      </c>
      <c r="AX11" s="160">
        <f>'Ctrình-18 (21-30)'!E249</f>
        <v>0</v>
      </c>
      <c r="AY11" s="160">
        <f>'Ctrình-18 (21-30)'!E256</f>
        <v>0</v>
      </c>
      <c r="AZ11" s="160">
        <f>'Ctrình-18 (21-30)'!E263</f>
        <v>0</v>
      </c>
      <c r="BA11" s="160">
        <f>'Ctrình-18 (21-30)'!E270</f>
        <v>0</v>
      </c>
      <c r="BB11" s="160">
        <f>'Ctrình-18 (21-30)'!E277</f>
        <v>0</v>
      </c>
      <c r="BC11" s="160">
        <f>'Ctrình-18 (21-30)'!E284</f>
        <v>0</v>
      </c>
      <c r="BD11" s="160">
        <f>'Ctrình-18 (21-30)'!E291</f>
        <v>0</v>
      </c>
      <c r="BE11" s="160">
        <f>'Ctrình-18 (21-30)'!E298</f>
        <v>0</v>
      </c>
      <c r="BF11" s="168">
        <f>'Ctrình-18 (21-30)'!E305</f>
        <v>0</v>
      </c>
      <c r="BG11" s="138"/>
      <c r="BH11" s="160">
        <f t="shared" si="3"/>
        <v>0</v>
      </c>
      <c r="BI11" s="167">
        <f>$G$64-BH11</f>
        <v>0</v>
      </c>
      <c r="BJ11" s="160">
        <f t="shared" si="4"/>
        <v>0</v>
      </c>
      <c r="BK11" s="166"/>
      <c r="BL11" s="165"/>
    </row>
    <row r="12" spans="1:64" s="164" customFormat="1" ht="15.75" customHeight="1">
      <c r="A12" s="313" t="s">
        <v>205</v>
      </c>
      <c r="B12" s="162" t="s">
        <v>476</v>
      </c>
      <c r="C12" s="161" t="s">
        <v>19</v>
      </c>
      <c r="D12" s="171"/>
      <c r="E12" s="299">
        <f>SUM(G12,I12:Q12)</f>
        <v>0</v>
      </c>
      <c r="F12" s="160">
        <f>SUM(G12)</f>
        <v>0</v>
      </c>
      <c r="G12" s="160">
        <f>'Ctrình-18 (21-30)'!F7</f>
        <v>0</v>
      </c>
      <c r="H12" s="169">
        <f>$D12-$BH12</f>
        <v>0</v>
      </c>
      <c r="I12" s="160">
        <f>'Ctrình-18 (21-30)'!F21</f>
        <v>0</v>
      </c>
      <c r="J12" s="160">
        <f>'Ctrình-18 (21-30)'!F28</f>
        <v>0</v>
      </c>
      <c r="K12" s="160">
        <f>'Ctrình-18 (21-30)'!F35</f>
        <v>0</v>
      </c>
      <c r="L12" s="160">
        <f>'Ctrình-18 (21-30)'!F42</f>
        <v>0</v>
      </c>
      <c r="M12" s="160">
        <f>'Ctrình-18 (21-30)'!F49</f>
        <v>0</v>
      </c>
      <c r="N12" s="295">
        <f>'Ctrình-18 (21-30)'!F56</f>
        <v>0</v>
      </c>
      <c r="O12" s="160">
        <f>'Ctrình-18 (21-30)'!F63</f>
        <v>0</v>
      </c>
      <c r="P12" s="160">
        <f>'Ctrình-18 (21-30)'!F70</f>
        <v>0</v>
      </c>
      <c r="Q12" s="160">
        <f>'Ctrình-18 (21-30)'!F77</f>
        <v>0</v>
      </c>
      <c r="R12" s="299">
        <f t="shared" ref="R12:R21" si="5">SUM(T12:AB12,AT12:BE12)</f>
        <v>0</v>
      </c>
      <c r="S12" s="168"/>
      <c r="T12" s="160">
        <f>'Ctrình-18 (21-30)'!F84</f>
        <v>0</v>
      </c>
      <c r="U12" s="160">
        <f>'Ctrình-18 (21-30)'!F91</f>
        <v>0</v>
      </c>
      <c r="V12" s="160">
        <f>'Ctrình-18 (21-30)'!F98</f>
        <v>0</v>
      </c>
      <c r="W12" s="160">
        <f>'Ctrình-18 (21-30)'!F105</f>
        <v>0</v>
      </c>
      <c r="X12" s="160">
        <f>'Ctrình-18 (21-30)'!F112</f>
        <v>0</v>
      </c>
      <c r="Y12" s="160">
        <f>'Ctrình-18 (21-30)'!F119</f>
        <v>0</v>
      </c>
      <c r="Z12" s="160">
        <f>'Ctrình-18 (21-30)'!F126</f>
        <v>0</v>
      </c>
      <c r="AA12" s="160">
        <f>'Ctrình-18 (21-30)'!F133</f>
        <v>0</v>
      </c>
      <c r="AB12" s="291">
        <f t="shared" ref="AB12:AB30" si="6">SUM(AD12:AS12)</f>
        <v>0</v>
      </c>
      <c r="AC12" s="291"/>
      <c r="AD12" s="160">
        <f>'Ctrình-18 (21-30)'!F141</f>
        <v>0</v>
      </c>
      <c r="AE12" s="160">
        <f>'Ctrình-18 (21-30)'!F146</f>
        <v>0</v>
      </c>
      <c r="AF12" s="160">
        <f>'Ctrình-18 (21-30)'!F150</f>
        <v>0</v>
      </c>
      <c r="AG12" s="160">
        <f>'Ctrình-18 (21-30)'!F154</f>
        <v>0</v>
      </c>
      <c r="AH12" s="160">
        <f>'Ctrình-18 (21-30)'!F158</f>
        <v>0</v>
      </c>
      <c r="AI12" s="160">
        <f>'Ctrình-18 (21-30)'!F162</f>
        <v>0</v>
      </c>
      <c r="AJ12" s="160">
        <f>'Ctrình-18 (21-30)'!F166</f>
        <v>0</v>
      </c>
      <c r="AK12" s="160">
        <f>'Ctrình-18 (21-30)'!F170</f>
        <v>0</v>
      </c>
      <c r="AL12" s="160">
        <f>'Ctrình-18 (21-30)'!F174</f>
        <v>0</v>
      </c>
      <c r="AM12" s="160">
        <f>'Ctrình-18 (21-30)'!F181</f>
        <v>0</v>
      </c>
      <c r="AN12" s="160">
        <f>'Ctrình-18 (21-30)'!F188</f>
        <v>0</v>
      </c>
      <c r="AO12" s="160">
        <f>'Ctrình-18 (21-30)'!F195</f>
        <v>0</v>
      </c>
      <c r="AP12" s="160">
        <f>'Ctrình-18 (21-30)'!F202</f>
        <v>0</v>
      </c>
      <c r="AQ12" s="160">
        <f>'Ctrình-18 (21-30)'!F209</f>
        <v>0</v>
      </c>
      <c r="AR12" s="160">
        <f>'Ctrình-18 (21-30)'!F213</f>
        <v>0</v>
      </c>
      <c r="AS12" s="160">
        <f>'Ctrình-18 (21-30)'!F217</f>
        <v>0</v>
      </c>
      <c r="AT12" s="230">
        <f>'Ctrình-18 (21-30)'!F221</f>
        <v>0</v>
      </c>
      <c r="AU12" s="160">
        <f>'Ctrình-18 (21-30)'!F228</f>
        <v>0</v>
      </c>
      <c r="AV12" s="160">
        <f>'Ctrình-18 (21-30)'!F235</f>
        <v>0</v>
      </c>
      <c r="AW12" s="160">
        <f>'Ctrình-18 (21-30)'!F242</f>
        <v>0</v>
      </c>
      <c r="AX12" s="160">
        <f>'Ctrình-18 (21-30)'!F249</f>
        <v>0</v>
      </c>
      <c r="AY12" s="160">
        <f>'Ctrình-18 (21-30)'!F256</f>
        <v>0</v>
      </c>
      <c r="AZ12" s="160">
        <f>'Ctrình-18 (21-30)'!F263</f>
        <v>0</v>
      </c>
      <c r="BA12" s="160">
        <f>'Ctrình-18 (21-30)'!F270</f>
        <v>0</v>
      </c>
      <c r="BB12" s="160">
        <f>'Ctrình-18 (21-30)'!F277</f>
        <v>0</v>
      </c>
      <c r="BC12" s="160">
        <f>'Ctrình-18 (21-30)'!F284</f>
        <v>0</v>
      </c>
      <c r="BD12" s="160">
        <f>'Ctrình-18 (21-30)'!F291</f>
        <v>0</v>
      </c>
      <c r="BE12" s="160">
        <f>'Ctrình-18 (21-30)'!F298</f>
        <v>0</v>
      </c>
      <c r="BF12" s="168">
        <f>'Ctrình-18 (21-30)'!F305</f>
        <v>0</v>
      </c>
      <c r="BG12" s="138"/>
      <c r="BH12" s="160">
        <f>SUM(BF12,BG12,R12,E12)</f>
        <v>0</v>
      </c>
      <c r="BI12" s="167">
        <f>$H$64-BH12</f>
        <v>0</v>
      </c>
      <c r="BJ12" s="160">
        <f t="shared" si="4"/>
        <v>0</v>
      </c>
      <c r="BK12" s="166"/>
      <c r="BL12" s="165"/>
    </row>
    <row r="13" spans="1:64" s="158" customFormat="1" ht="15.75" customHeight="1">
      <c r="A13" s="312" t="s">
        <v>20</v>
      </c>
      <c r="B13" s="157" t="s">
        <v>21</v>
      </c>
      <c r="C13" s="156" t="s">
        <v>22</v>
      </c>
      <c r="D13" s="163"/>
      <c r="E13" s="200">
        <f>SUM(G13:H13,J13:Q13)</f>
        <v>0</v>
      </c>
      <c r="F13" s="138">
        <f t="shared" ref="F13:F21" si="7">SUM(G13:H13)</f>
        <v>0</v>
      </c>
      <c r="G13" s="138">
        <f>'Ctrình-18 (21-30)'!G7</f>
        <v>0</v>
      </c>
      <c r="H13" s="138">
        <f>'Ctrình-18 (21-30)'!G14</f>
        <v>0</v>
      </c>
      <c r="I13" s="155">
        <f>$D13-$BH13</f>
        <v>0</v>
      </c>
      <c r="J13" s="138">
        <f>'Ctrình-18 (21-30)'!G28</f>
        <v>0</v>
      </c>
      <c r="K13" s="138">
        <f>'Ctrình-18 (21-30)'!G35</f>
        <v>0</v>
      </c>
      <c r="L13" s="138">
        <f>'Ctrình-18 (21-30)'!G42</f>
        <v>0</v>
      </c>
      <c r="M13" s="138">
        <f>'Ctrình-18 (21-30)'!G49</f>
        <v>0</v>
      </c>
      <c r="N13" s="211">
        <f>'Ctrình-18 (21-30)'!H56</f>
        <v>0</v>
      </c>
      <c r="O13" s="138">
        <f>'Ctrình-18 (21-30)'!G63</f>
        <v>0</v>
      </c>
      <c r="P13" s="138">
        <f>'Ctrình-18 (21-30)'!G70</f>
        <v>0</v>
      </c>
      <c r="Q13" s="138">
        <f>'Ctrình-18 (21-30)'!G77</f>
        <v>0</v>
      </c>
      <c r="R13" s="299">
        <f t="shared" si="5"/>
        <v>0</v>
      </c>
      <c r="S13" s="145"/>
      <c r="T13" s="138">
        <f>'Ctrình-18 (21-30)'!G84</f>
        <v>0</v>
      </c>
      <c r="U13" s="138">
        <f>'Ctrình-18 (21-30)'!G91</f>
        <v>0</v>
      </c>
      <c r="V13" s="138">
        <f>'Ctrình-18 (21-30)'!G98</f>
        <v>0</v>
      </c>
      <c r="W13" s="138">
        <f>'Ctrình-18 (21-30)'!G105</f>
        <v>0</v>
      </c>
      <c r="X13" s="138">
        <f>'Ctrình-18 (21-30)'!G112</f>
        <v>0</v>
      </c>
      <c r="Y13" s="138">
        <f>'Ctrình-18 (21-30)'!G119</f>
        <v>0</v>
      </c>
      <c r="Z13" s="138">
        <f>'Ctrình-18 (21-30)'!G126</f>
        <v>0</v>
      </c>
      <c r="AA13" s="138">
        <f>'Ctrình-18 (21-30)'!G133</f>
        <v>0</v>
      </c>
      <c r="AB13" s="291">
        <f t="shared" si="6"/>
        <v>0</v>
      </c>
      <c r="AC13" s="291"/>
      <c r="AD13" s="138">
        <f>'Ctrình-18 (21-30)'!G141</f>
        <v>0</v>
      </c>
      <c r="AE13" s="138">
        <f>'Ctrình-18 (21-30)'!G146</f>
        <v>0</v>
      </c>
      <c r="AF13" s="138">
        <f>'Ctrình-18 (21-30)'!G150</f>
        <v>0</v>
      </c>
      <c r="AG13" s="138">
        <f>'Ctrình-18 (21-30)'!G154</f>
        <v>0</v>
      </c>
      <c r="AH13" s="138">
        <f>'Ctrình-18 (21-30)'!G158</f>
        <v>0</v>
      </c>
      <c r="AI13" s="138">
        <f>'Ctrình-18 (21-30)'!G162</f>
        <v>0</v>
      </c>
      <c r="AJ13" s="138">
        <f>'Ctrình-18 (21-30)'!G166</f>
        <v>0</v>
      </c>
      <c r="AK13" s="138">
        <f>'Ctrình-18 (21-30)'!G170</f>
        <v>0</v>
      </c>
      <c r="AL13" s="138">
        <f>'Ctrình-18 (21-30)'!G174</f>
        <v>0</v>
      </c>
      <c r="AM13" s="138">
        <f>'Ctrình-18 (21-30)'!G181</f>
        <v>0</v>
      </c>
      <c r="AN13" s="138">
        <f>'Ctrình-18 (21-30)'!G188</f>
        <v>0</v>
      </c>
      <c r="AO13" s="138">
        <f>'Ctrình-18 (21-30)'!G195</f>
        <v>0</v>
      </c>
      <c r="AP13" s="138">
        <f>'Ctrình-18 (21-30)'!G202</f>
        <v>0</v>
      </c>
      <c r="AQ13" s="138">
        <f>'Ctrình-18 (21-30)'!G209</f>
        <v>0</v>
      </c>
      <c r="AR13" s="138">
        <f>'Ctrình-18 (21-30)'!G213</f>
        <v>0</v>
      </c>
      <c r="AS13" s="138">
        <f>'Ctrình-18 (21-30)'!G217</f>
        <v>0</v>
      </c>
      <c r="AT13" s="220">
        <f>'Ctrình-18 (21-30)'!G221</f>
        <v>0</v>
      </c>
      <c r="AU13" s="138">
        <f>'Ctrình-18 (21-30)'!G228</f>
        <v>0</v>
      </c>
      <c r="AV13" s="138">
        <f>'Ctrình-18 (21-30)'!G235</f>
        <v>0</v>
      </c>
      <c r="AW13" s="138">
        <f>'Ctrình-18 (21-30)'!G242</f>
        <v>0</v>
      </c>
      <c r="AX13" s="138">
        <f>'Ctrình-18 (21-30)'!G249</f>
        <v>0</v>
      </c>
      <c r="AY13" s="138">
        <f>'Ctrình-18 (21-30)'!G256</f>
        <v>0</v>
      </c>
      <c r="AZ13" s="138">
        <f>'Ctrình-18 (21-30)'!G263</f>
        <v>0</v>
      </c>
      <c r="BA13" s="138">
        <f>'Ctrình-18 (21-30)'!G270</f>
        <v>0</v>
      </c>
      <c r="BB13" s="138">
        <f>'Ctrình-18 (21-30)'!G277</f>
        <v>0</v>
      </c>
      <c r="BC13" s="138">
        <f>'Ctrình-18 (21-30)'!G284</f>
        <v>0</v>
      </c>
      <c r="BD13" s="138">
        <f>'Ctrình-18 (21-30)'!G291</f>
        <v>0</v>
      </c>
      <c r="BE13" s="138">
        <f>'Ctrình-18 (21-30)'!G298</f>
        <v>0</v>
      </c>
      <c r="BF13" s="145">
        <f>'Ctrình-18 (21-30)'!G305</f>
        <v>0</v>
      </c>
      <c r="BG13" s="138"/>
      <c r="BH13" s="138">
        <f t="shared" si="3"/>
        <v>0</v>
      </c>
      <c r="BI13" s="146">
        <f>$I$64-BH13</f>
        <v>0</v>
      </c>
      <c r="BJ13" s="138">
        <f t="shared" si="4"/>
        <v>0</v>
      </c>
      <c r="BK13" s="152"/>
      <c r="BL13" s="159"/>
    </row>
    <row r="14" spans="1:64" s="158" customFormat="1" ht="15.75" customHeight="1">
      <c r="A14" s="312" t="s">
        <v>23</v>
      </c>
      <c r="B14" s="157" t="s">
        <v>24</v>
      </c>
      <c r="C14" s="156" t="s">
        <v>25</v>
      </c>
      <c r="D14" s="163"/>
      <c r="E14" s="200">
        <f>SUM(G14:I14,K14:Q14)</f>
        <v>0</v>
      </c>
      <c r="F14" s="138">
        <f t="shared" si="7"/>
        <v>0</v>
      </c>
      <c r="G14" s="138">
        <f>'Ctrình-18 (21-30)'!H7</f>
        <v>0</v>
      </c>
      <c r="H14" s="138">
        <f>'Ctrình-18 (21-30)'!H14</f>
        <v>0</v>
      </c>
      <c r="I14" s="138">
        <f>'Ctrình-18 (21-30)'!H21</f>
        <v>0</v>
      </c>
      <c r="J14" s="155">
        <f>$D14-$BH14</f>
        <v>0</v>
      </c>
      <c r="K14" s="138">
        <f>'Ctrình-18 (21-30)'!H35</f>
        <v>0</v>
      </c>
      <c r="L14" s="138">
        <f>'Ctrình-18 (21-30)'!H42</f>
        <v>0</v>
      </c>
      <c r="M14" s="138">
        <f>'Ctrình-18 (21-30)'!H49</f>
        <v>0</v>
      </c>
      <c r="N14" s="211">
        <f>'Ctrình-18 (21-30)'!H56</f>
        <v>0</v>
      </c>
      <c r="O14" s="138">
        <f>'Ctrình-18 (21-30)'!H63</f>
        <v>0</v>
      </c>
      <c r="P14" s="138">
        <f>'Ctrình-18 (21-30)'!H70</f>
        <v>0</v>
      </c>
      <c r="Q14" s="138">
        <f>'Ctrình-18 (21-30)'!H77</f>
        <v>0</v>
      </c>
      <c r="R14" s="299">
        <f t="shared" si="5"/>
        <v>0</v>
      </c>
      <c r="S14" s="145"/>
      <c r="T14" s="138">
        <f>'Ctrình-18 (21-30)'!H84</f>
        <v>0</v>
      </c>
      <c r="U14" s="138">
        <f>'Ctrình-18 (21-30)'!H91</f>
        <v>0</v>
      </c>
      <c r="V14" s="138">
        <f>'Ctrình-18 (21-30)'!H98</f>
        <v>0</v>
      </c>
      <c r="W14" s="138">
        <f>'Ctrình-18 (21-30)'!H105</f>
        <v>0</v>
      </c>
      <c r="X14" s="138">
        <f>'Ctrình-18 (21-30)'!H112</f>
        <v>0</v>
      </c>
      <c r="Y14" s="138">
        <f>'Ctrình-18 (21-30)'!H119</f>
        <v>0</v>
      </c>
      <c r="Z14" s="138">
        <f>'Ctrình-18 (21-30)'!H126</f>
        <v>0</v>
      </c>
      <c r="AA14" s="138">
        <f>'Ctrình-18 (21-30)'!H133</f>
        <v>0</v>
      </c>
      <c r="AB14" s="291">
        <f t="shared" si="6"/>
        <v>0</v>
      </c>
      <c r="AC14" s="291"/>
      <c r="AD14" s="138">
        <f>'Ctrình-18 (21-30)'!H141</f>
        <v>0</v>
      </c>
      <c r="AE14" s="138">
        <f>'Ctrình-18 (21-30)'!H146</f>
        <v>0</v>
      </c>
      <c r="AF14" s="138">
        <f>'Ctrình-18 (21-30)'!H150</f>
        <v>0</v>
      </c>
      <c r="AG14" s="138">
        <f>'Ctrình-18 (21-30)'!H154</f>
        <v>0</v>
      </c>
      <c r="AH14" s="138">
        <f>'Ctrình-18 (21-30)'!H158</f>
        <v>0</v>
      </c>
      <c r="AI14" s="138">
        <f>'Ctrình-18 (21-30)'!H162</f>
        <v>0</v>
      </c>
      <c r="AJ14" s="138">
        <f>'Ctrình-18 (21-30)'!H166</f>
        <v>0</v>
      </c>
      <c r="AK14" s="138">
        <f>'Ctrình-18 (21-30)'!H170</f>
        <v>0</v>
      </c>
      <c r="AL14" s="138">
        <f>'Ctrình-18 (21-30)'!H174</f>
        <v>0</v>
      </c>
      <c r="AM14" s="138">
        <f>'Ctrình-18 (21-30)'!H181</f>
        <v>0</v>
      </c>
      <c r="AN14" s="138">
        <f>'Ctrình-18 (21-30)'!H188</f>
        <v>0</v>
      </c>
      <c r="AO14" s="138">
        <f>'Ctrình-18 (21-30)'!H195</f>
        <v>0</v>
      </c>
      <c r="AP14" s="138">
        <f>'Ctrình-18 (21-30)'!H202</f>
        <v>0</v>
      </c>
      <c r="AQ14" s="138">
        <f>'Ctrình-18 (21-30)'!H209</f>
        <v>0</v>
      </c>
      <c r="AR14" s="138">
        <f>'Ctrình-18 (21-30)'!H213</f>
        <v>0</v>
      </c>
      <c r="AS14" s="138">
        <f>'Ctrình-18 (21-30)'!H217</f>
        <v>0</v>
      </c>
      <c r="AT14" s="220">
        <f>'Ctrình-18 (21-30)'!H221</f>
        <v>0</v>
      </c>
      <c r="AU14" s="138">
        <f>'Ctrình-18 (21-30)'!H228</f>
        <v>0</v>
      </c>
      <c r="AV14" s="138">
        <f>'Ctrình-18 (21-30)'!H235</f>
        <v>0</v>
      </c>
      <c r="AW14" s="138">
        <f>'Ctrình-18 (21-30)'!H242</f>
        <v>0</v>
      </c>
      <c r="AX14" s="138">
        <f>'Ctrình-18 (21-30)'!H249</f>
        <v>0</v>
      </c>
      <c r="AY14" s="138">
        <f>'Ctrình-18 (21-30)'!H256</f>
        <v>0</v>
      </c>
      <c r="AZ14" s="138">
        <f>'Ctrình-18 (21-30)'!H263</f>
        <v>0</v>
      </c>
      <c r="BA14" s="138">
        <f>'Ctrình-18 (21-30)'!H270</f>
        <v>0</v>
      </c>
      <c r="BB14" s="138">
        <f>'Ctrình-18 (21-30)'!H277</f>
        <v>0</v>
      </c>
      <c r="BC14" s="138">
        <f>'Ctrình-18 (21-30)'!H284</f>
        <v>0</v>
      </c>
      <c r="BD14" s="138">
        <f>'Ctrình-18 (21-30)'!H291</f>
        <v>0</v>
      </c>
      <c r="BE14" s="138">
        <f>'Ctrình-18 (21-30)'!H298</f>
        <v>0</v>
      </c>
      <c r="BF14" s="145">
        <f>'Ctrình-18 (21-30)'!H305</f>
        <v>0</v>
      </c>
      <c r="BG14" s="138"/>
      <c r="BH14" s="138">
        <f t="shared" si="3"/>
        <v>0</v>
      </c>
      <c r="BI14" s="146">
        <f>$J$64-BH14</f>
        <v>0</v>
      </c>
      <c r="BJ14" s="138">
        <f t="shared" si="4"/>
        <v>0</v>
      </c>
      <c r="BK14" s="152"/>
      <c r="BL14" s="159"/>
    </row>
    <row r="15" spans="1:64" s="158" customFormat="1" ht="15.75" customHeight="1">
      <c r="A15" s="312" t="s">
        <v>26</v>
      </c>
      <c r="B15" s="157" t="s">
        <v>27</v>
      </c>
      <c r="C15" s="156" t="s">
        <v>28</v>
      </c>
      <c r="D15" s="163"/>
      <c r="E15" s="200">
        <f>SUM(G15:J15,L15:Q15)</f>
        <v>0</v>
      </c>
      <c r="F15" s="138">
        <f t="shared" si="7"/>
        <v>0</v>
      </c>
      <c r="G15" s="138">
        <f>'Ctrình-18 (21-30)'!I7</f>
        <v>0</v>
      </c>
      <c r="H15" s="138">
        <f>'Ctrình-18 (21-30)'!I14</f>
        <v>0</v>
      </c>
      <c r="I15" s="138">
        <f>'Ctrình-18 (21-30)'!I21</f>
        <v>0</v>
      </c>
      <c r="J15" s="138">
        <f>'Ctrình-18 (21-30)'!I28</f>
        <v>0</v>
      </c>
      <c r="K15" s="155">
        <f>$D15-$BH15</f>
        <v>0</v>
      </c>
      <c r="L15" s="138">
        <f>'Ctrình-18 (21-30)'!I42</f>
        <v>0</v>
      </c>
      <c r="M15" s="138">
        <f>'Ctrình-18 (21-30)'!I49</f>
        <v>0</v>
      </c>
      <c r="N15" s="211">
        <f>'Ctrình-18 (21-30)'!I56</f>
        <v>0</v>
      </c>
      <c r="O15" s="138">
        <f>'Ctrình-18 (21-30)'!I63</f>
        <v>0</v>
      </c>
      <c r="P15" s="138">
        <f>'Ctrình-18 (21-30)'!I70</f>
        <v>0</v>
      </c>
      <c r="Q15" s="138">
        <f>'Ctrình-18 (21-30)'!I77</f>
        <v>0</v>
      </c>
      <c r="R15" s="299">
        <f t="shared" si="5"/>
        <v>0</v>
      </c>
      <c r="S15" s="145"/>
      <c r="T15" s="138">
        <f>'Ctrình-18 (21-30)'!I84</f>
        <v>0</v>
      </c>
      <c r="U15" s="138">
        <f>'Ctrình-18 (21-30)'!I91</f>
        <v>0</v>
      </c>
      <c r="V15" s="138">
        <f>'Ctrình-18 (21-30)'!I98</f>
        <v>0</v>
      </c>
      <c r="W15" s="138">
        <f>'Ctrình-18 (21-30)'!I105</f>
        <v>0</v>
      </c>
      <c r="X15" s="138">
        <f>'Ctrình-18 (21-30)'!I112</f>
        <v>0</v>
      </c>
      <c r="Y15" s="138">
        <f>'Ctrình-18 (21-30)'!I119</f>
        <v>0</v>
      </c>
      <c r="Z15" s="138">
        <f>'Ctrình-18 (21-30)'!I126</f>
        <v>0</v>
      </c>
      <c r="AA15" s="138">
        <f>'Ctrình-18 (21-30)'!I133</f>
        <v>0</v>
      </c>
      <c r="AB15" s="291">
        <f t="shared" si="6"/>
        <v>0</v>
      </c>
      <c r="AC15" s="291"/>
      <c r="AD15" s="138">
        <f>'Ctrình-18 (21-30)'!I141</f>
        <v>0</v>
      </c>
      <c r="AE15" s="138">
        <f>'Ctrình-18 (21-30)'!I146</f>
        <v>0</v>
      </c>
      <c r="AF15" s="138">
        <f>'Ctrình-18 (21-30)'!I150</f>
        <v>0</v>
      </c>
      <c r="AG15" s="138">
        <f>'Ctrình-18 (21-30)'!I154</f>
        <v>0</v>
      </c>
      <c r="AH15" s="138">
        <f>'Ctrình-18 (21-30)'!I158</f>
        <v>0</v>
      </c>
      <c r="AI15" s="138">
        <f>'Ctrình-18 (21-30)'!I162</f>
        <v>0</v>
      </c>
      <c r="AJ15" s="138">
        <f>'Ctrình-18 (21-30)'!I166</f>
        <v>0</v>
      </c>
      <c r="AK15" s="138">
        <f>'Ctrình-18 (21-30)'!I170</f>
        <v>0</v>
      </c>
      <c r="AL15" s="138">
        <f>'Ctrình-18 (21-30)'!I174</f>
        <v>0</v>
      </c>
      <c r="AM15" s="138">
        <f>'Ctrình-18 (21-30)'!I181</f>
        <v>0</v>
      </c>
      <c r="AN15" s="138">
        <f>'Ctrình-18 (21-30)'!I188</f>
        <v>0</v>
      </c>
      <c r="AO15" s="138">
        <f>'Ctrình-18 (21-30)'!I195</f>
        <v>0</v>
      </c>
      <c r="AP15" s="138">
        <f>'Ctrình-18 (21-30)'!I202</f>
        <v>0</v>
      </c>
      <c r="AQ15" s="138">
        <f>'Ctrình-18 (21-30)'!I209</f>
        <v>0</v>
      </c>
      <c r="AR15" s="138">
        <f>'Ctrình-18 (21-30)'!I213</f>
        <v>0</v>
      </c>
      <c r="AS15" s="138">
        <f>'Ctrình-18 (21-30)'!I217</f>
        <v>0</v>
      </c>
      <c r="AT15" s="220">
        <f>'Ctrình-18 (21-30)'!I221</f>
        <v>0</v>
      </c>
      <c r="AU15" s="138">
        <f>'Ctrình-18 (21-30)'!I228</f>
        <v>0</v>
      </c>
      <c r="AV15" s="138">
        <f>'Ctrình-18 (21-30)'!I235</f>
        <v>0</v>
      </c>
      <c r="AW15" s="138">
        <f>'Ctrình-18 (21-30)'!I242</f>
        <v>0</v>
      </c>
      <c r="AX15" s="138">
        <f>'Ctrình-18 (21-30)'!I249</f>
        <v>0</v>
      </c>
      <c r="AY15" s="138">
        <f>'Ctrình-18 (21-30)'!I256</f>
        <v>0</v>
      </c>
      <c r="AZ15" s="138">
        <f>'Ctrình-18 (21-30)'!I263</f>
        <v>0</v>
      </c>
      <c r="BA15" s="138">
        <f>'Ctrình-18 (21-30)'!I270</f>
        <v>0</v>
      </c>
      <c r="BB15" s="138">
        <f>'Ctrình-18 (21-30)'!I277</f>
        <v>0</v>
      </c>
      <c r="BC15" s="138">
        <f>'Ctrình-18 (21-30)'!I284</f>
        <v>0</v>
      </c>
      <c r="BD15" s="138">
        <f>'Ctrình-18 (21-30)'!I291</f>
        <v>0</v>
      </c>
      <c r="BE15" s="138">
        <f>'Ctrình-18 (21-30)'!I298</f>
        <v>0</v>
      </c>
      <c r="BF15" s="145">
        <f>'Ctrình-18 (21-30)'!I305</f>
        <v>0</v>
      </c>
      <c r="BG15" s="138"/>
      <c r="BH15" s="138">
        <f>SUM(BF15,BG15,R15,E15)</f>
        <v>0</v>
      </c>
      <c r="BI15" s="146">
        <f>$K$64-BH15</f>
        <v>0</v>
      </c>
      <c r="BJ15" s="138">
        <f t="shared" si="4"/>
        <v>0</v>
      </c>
      <c r="BK15" s="152"/>
      <c r="BL15" s="159"/>
    </row>
    <row r="16" spans="1:64" s="158" customFormat="1" ht="15.75" customHeight="1">
      <c r="A16" s="312" t="s">
        <v>29</v>
      </c>
      <c r="B16" s="157" t="s">
        <v>30</v>
      </c>
      <c r="C16" s="156" t="s">
        <v>31</v>
      </c>
      <c r="D16" s="149"/>
      <c r="E16" s="200">
        <f>SUM(G16:K16,M16:Q16)</f>
        <v>0</v>
      </c>
      <c r="F16" s="138">
        <f t="shared" si="7"/>
        <v>0</v>
      </c>
      <c r="G16" s="138">
        <f>'Ctrình-18 (21-30)'!J7</f>
        <v>0</v>
      </c>
      <c r="H16" s="138">
        <f>'Ctrình-18 (21-30)'!J14</f>
        <v>0</v>
      </c>
      <c r="I16" s="138">
        <f>'Ctrình-18 (21-30)'!J21</f>
        <v>0</v>
      </c>
      <c r="J16" s="138">
        <f>'Ctrình-18 (21-30)'!J28</f>
        <v>0</v>
      </c>
      <c r="K16" s="138">
        <f>'Ctrình-18 (21-30)'!J35</f>
        <v>0</v>
      </c>
      <c r="L16" s="155">
        <f>$D16-$BH16</f>
        <v>0</v>
      </c>
      <c r="M16" s="138">
        <f>'Ctrình-18 (21-30)'!J49</f>
        <v>0</v>
      </c>
      <c r="N16" s="211">
        <f>'Ctrình-18 (21-30)'!J56</f>
        <v>0</v>
      </c>
      <c r="O16" s="138">
        <f>'Ctrình-18 (21-30)'!J63</f>
        <v>0</v>
      </c>
      <c r="P16" s="138">
        <f>'Ctrình-18 (21-30)'!J70</f>
        <v>0</v>
      </c>
      <c r="Q16" s="138">
        <f>'Ctrình-18 (21-30)'!J77</f>
        <v>0</v>
      </c>
      <c r="R16" s="299">
        <f t="shared" si="5"/>
        <v>0</v>
      </c>
      <c r="S16" s="145"/>
      <c r="T16" s="138">
        <f>'Ctrình-18 (21-30)'!J84</f>
        <v>0</v>
      </c>
      <c r="U16" s="138">
        <f>'Ctrình-18 (21-30)'!J91</f>
        <v>0</v>
      </c>
      <c r="V16" s="138">
        <f>'Ctrình-18 (21-30)'!J98</f>
        <v>0</v>
      </c>
      <c r="W16" s="138">
        <f>'Ctrình-18 (21-30)'!J105</f>
        <v>0</v>
      </c>
      <c r="X16" s="138">
        <f>'Ctrình-18 (21-30)'!J112</f>
        <v>0</v>
      </c>
      <c r="Y16" s="138">
        <f>'Ctrình-18 (21-30)'!J119</f>
        <v>0</v>
      </c>
      <c r="Z16" s="138">
        <f>'Ctrình-18 (21-30)'!J126</f>
        <v>0</v>
      </c>
      <c r="AA16" s="138">
        <f>'Ctrình-18 (21-30)'!J133</f>
        <v>0</v>
      </c>
      <c r="AB16" s="291">
        <f t="shared" si="6"/>
        <v>0</v>
      </c>
      <c r="AC16" s="291"/>
      <c r="AD16" s="138">
        <f>'Ctrình-18 (21-30)'!J141</f>
        <v>0</v>
      </c>
      <c r="AE16" s="138">
        <f>'Ctrình-18 (21-30)'!J146</f>
        <v>0</v>
      </c>
      <c r="AF16" s="138">
        <f>'Ctrình-18 (21-30)'!J150</f>
        <v>0</v>
      </c>
      <c r="AG16" s="138">
        <f>'Ctrình-18 (21-30)'!J154</f>
        <v>0</v>
      </c>
      <c r="AH16" s="138">
        <f>'Ctrình-18 (21-30)'!J158</f>
        <v>0</v>
      </c>
      <c r="AI16" s="138">
        <f>'Ctrình-18 (21-30)'!J162</f>
        <v>0</v>
      </c>
      <c r="AJ16" s="138">
        <f>'Ctrình-18 (21-30)'!J166</f>
        <v>0</v>
      </c>
      <c r="AK16" s="138">
        <f>'Ctrình-18 (21-30)'!J170</f>
        <v>0</v>
      </c>
      <c r="AL16" s="138">
        <f>'Ctrình-18 (21-30)'!J174</f>
        <v>0</v>
      </c>
      <c r="AM16" s="138">
        <f>'Ctrình-18 (21-30)'!J181</f>
        <v>0</v>
      </c>
      <c r="AN16" s="138">
        <f>'Ctrình-18 (21-30)'!J188</f>
        <v>0</v>
      </c>
      <c r="AO16" s="138">
        <f>'Ctrình-18 (21-30)'!J195</f>
        <v>0</v>
      </c>
      <c r="AP16" s="138">
        <f>'Ctrình-18 (21-30)'!J202</f>
        <v>0</v>
      </c>
      <c r="AQ16" s="138">
        <f>'Ctrình-18 (21-30)'!J209</f>
        <v>0</v>
      </c>
      <c r="AR16" s="138">
        <f>'Ctrình-18 (21-30)'!J213</f>
        <v>0</v>
      </c>
      <c r="AS16" s="138">
        <f>'Ctrình-18 (21-30)'!J217</f>
        <v>0</v>
      </c>
      <c r="AT16" s="220">
        <f>'Ctrình-18 (21-30)'!J221</f>
        <v>0</v>
      </c>
      <c r="AU16" s="138">
        <f>'Ctrình-18 (21-30)'!J228</f>
        <v>0</v>
      </c>
      <c r="AV16" s="138">
        <f>'Ctrình-18 (21-30)'!J235</f>
        <v>0</v>
      </c>
      <c r="AW16" s="138">
        <f>'Ctrình-18 (21-30)'!J242</f>
        <v>0</v>
      </c>
      <c r="AX16" s="138">
        <f>'Ctrình-18 (21-30)'!J249</f>
        <v>0</v>
      </c>
      <c r="AY16" s="138">
        <f>'Ctrình-18 (21-30)'!J256</f>
        <v>0</v>
      </c>
      <c r="AZ16" s="138">
        <f>'Ctrình-18 (21-30)'!J263</f>
        <v>0</v>
      </c>
      <c r="BA16" s="138">
        <f>'Ctrình-18 (21-30)'!J270</f>
        <v>0</v>
      </c>
      <c r="BB16" s="138">
        <f>'Ctrình-18 (21-30)'!J277</f>
        <v>0</v>
      </c>
      <c r="BC16" s="138">
        <f>'Ctrình-18 (21-30)'!J284</f>
        <v>0</v>
      </c>
      <c r="BD16" s="138">
        <f>'Ctrình-18 (21-30)'!J291</f>
        <v>0</v>
      </c>
      <c r="BE16" s="138">
        <f>'Ctrình-18 (21-30)'!J298</f>
        <v>0</v>
      </c>
      <c r="BF16" s="145">
        <f>'Ctrình-18 (21-30)'!J305</f>
        <v>0</v>
      </c>
      <c r="BG16" s="138"/>
      <c r="BH16" s="138">
        <f t="shared" si="3"/>
        <v>0</v>
      </c>
      <c r="BI16" s="146">
        <f>$L$64-BH16</f>
        <v>0</v>
      </c>
      <c r="BJ16" s="138">
        <f t="shared" si="4"/>
        <v>0</v>
      </c>
      <c r="BK16" s="152"/>
      <c r="BL16" s="159"/>
    </row>
    <row r="17" spans="1:64" s="158" customFormat="1" ht="15.75" customHeight="1">
      <c r="A17" s="312" t="s">
        <v>32</v>
      </c>
      <c r="B17" s="157" t="s">
        <v>33</v>
      </c>
      <c r="C17" s="156" t="s">
        <v>34</v>
      </c>
      <c r="D17" s="149"/>
      <c r="E17" s="200">
        <f>SUM(G17:L17,O17:Q17)</f>
        <v>0</v>
      </c>
      <c r="F17" s="138">
        <f t="shared" si="7"/>
        <v>0</v>
      </c>
      <c r="G17" s="138">
        <f>'Ctrình-18 (21-30)'!K7</f>
        <v>0</v>
      </c>
      <c r="H17" s="138">
        <f>'Ctrình-18 (21-30)'!K14</f>
        <v>0</v>
      </c>
      <c r="I17" s="138">
        <f>'Ctrình-18 (21-30)'!K21</f>
        <v>0</v>
      </c>
      <c r="J17" s="138">
        <f>'Ctrình-18 (21-30)'!K28</f>
        <v>0</v>
      </c>
      <c r="K17" s="138">
        <f>'Ctrình-18 (21-30)'!K35</f>
        <v>0</v>
      </c>
      <c r="L17" s="138">
        <f>'Ctrình-18 (21-30)'!K42</f>
        <v>0</v>
      </c>
      <c r="M17" s="155">
        <f>$D17-$BH17</f>
        <v>0</v>
      </c>
      <c r="N17" s="211">
        <f>'Ctrình-18 (21-30)'!K56</f>
        <v>0</v>
      </c>
      <c r="O17" s="138">
        <f>'Ctrình-18 (21-30)'!K63</f>
        <v>0</v>
      </c>
      <c r="P17" s="138">
        <f>'Ctrình-18 (21-30)'!K70</f>
        <v>0</v>
      </c>
      <c r="Q17" s="138">
        <f>'Ctrình-18 (21-30)'!K77</f>
        <v>0</v>
      </c>
      <c r="R17" s="299">
        <f t="shared" si="5"/>
        <v>0</v>
      </c>
      <c r="S17" s="145"/>
      <c r="T17" s="138">
        <f>'Ctrình-18 (21-30)'!K84</f>
        <v>0</v>
      </c>
      <c r="U17" s="138">
        <f>'Ctrình-18 (21-30)'!K91</f>
        <v>0</v>
      </c>
      <c r="V17" s="138">
        <f>'Ctrình-18 (21-30)'!K98</f>
        <v>0</v>
      </c>
      <c r="W17" s="138">
        <f>'Ctrình-18 (21-30)'!K105</f>
        <v>0</v>
      </c>
      <c r="X17" s="138">
        <f>'Ctrình-18 (21-30)'!K112</f>
        <v>0</v>
      </c>
      <c r="Y17" s="138">
        <f>'Ctrình-18 (21-30)'!K119</f>
        <v>0</v>
      </c>
      <c r="Z17" s="138">
        <f>'Ctrình-18 (21-30)'!K126</f>
        <v>0</v>
      </c>
      <c r="AA17" s="138">
        <f>'Ctrình-18 (21-30)'!K133</f>
        <v>0</v>
      </c>
      <c r="AB17" s="291">
        <f t="shared" si="6"/>
        <v>0</v>
      </c>
      <c r="AC17" s="291"/>
      <c r="AD17" s="138">
        <f>'Ctrình-18 (21-30)'!K141</f>
        <v>0</v>
      </c>
      <c r="AE17" s="138">
        <f>'Ctrình-18 (21-30)'!K146</f>
        <v>0</v>
      </c>
      <c r="AF17" s="138">
        <f>'Ctrình-18 (21-30)'!K150</f>
        <v>0</v>
      </c>
      <c r="AG17" s="138">
        <f>'Ctrình-18 (21-30)'!K154</f>
        <v>0</v>
      </c>
      <c r="AH17" s="138">
        <f>'Ctrình-18 (21-30)'!K158</f>
        <v>0</v>
      </c>
      <c r="AI17" s="138">
        <f>'Ctrình-18 (21-30)'!K162</f>
        <v>0</v>
      </c>
      <c r="AJ17" s="138">
        <f>'Ctrình-18 (21-30)'!K166</f>
        <v>0</v>
      </c>
      <c r="AK17" s="138">
        <f>'Ctrình-18 (21-30)'!K170</f>
        <v>0</v>
      </c>
      <c r="AL17" s="138">
        <f>'Ctrình-18 (21-30)'!K174</f>
        <v>0</v>
      </c>
      <c r="AM17" s="138">
        <f>'Ctrình-18 (21-30)'!K181</f>
        <v>0</v>
      </c>
      <c r="AN17" s="138">
        <f>'Ctrình-18 (21-30)'!K188</f>
        <v>0</v>
      </c>
      <c r="AO17" s="138">
        <f>'Ctrình-18 (21-30)'!K195</f>
        <v>0</v>
      </c>
      <c r="AP17" s="138">
        <f>'Ctrình-18 (21-30)'!K202</f>
        <v>0</v>
      </c>
      <c r="AQ17" s="138">
        <f>'Ctrình-18 (21-30)'!K209</f>
        <v>0</v>
      </c>
      <c r="AR17" s="138">
        <f>'Ctrình-18 (21-30)'!K213</f>
        <v>0</v>
      </c>
      <c r="AS17" s="138">
        <f>'Ctrình-18 (21-30)'!K217</f>
        <v>0</v>
      </c>
      <c r="AT17" s="220">
        <f>'Ctrình-18 (21-30)'!K221</f>
        <v>0</v>
      </c>
      <c r="AU17" s="138">
        <f>'Ctrình-18 (21-30)'!K228</f>
        <v>0</v>
      </c>
      <c r="AV17" s="138">
        <f>'Ctrình-18 (21-30)'!K235</f>
        <v>0</v>
      </c>
      <c r="AW17" s="138">
        <f>'Ctrình-18 (21-30)'!K242</f>
        <v>0</v>
      </c>
      <c r="AX17" s="138">
        <f>'Ctrình-18 (21-30)'!K249</f>
        <v>0</v>
      </c>
      <c r="AY17" s="138">
        <f>'Ctrình-18 (21-30)'!K256</f>
        <v>0</v>
      </c>
      <c r="AZ17" s="138">
        <f>'Ctrình-18 (21-30)'!K263</f>
        <v>0</v>
      </c>
      <c r="BA17" s="138">
        <f>'Ctrình-18 (21-30)'!K270</f>
        <v>0</v>
      </c>
      <c r="BB17" s="138">
        <f>'Ctrình-18 (21-30)'!K277</f>
        <v>0</v>
      </c>
      <c r="BC17" s="138">
        <f>'Ctrình-18 (21-30)'!K284</f>
        <v>0</v>
      </c>
      <c r="BD17" s="138">
        <f>'Ctrình-18 (21-30)'!K291</f>
        <v>0</v>
      </c>
      <c r="BE17" s="138">
        <f>'Ctrình-18 (21-30)'!K298</f>
        <v>0</v>
      </c>
      <c r="BF17" s="145">
        <f>'Ctrình-18 (21-30)'!K305</f>
        <v>0</v>
      </c>
      <c r="BG17" s="138"/>
      <c r="BH17" s="138">
        <f>SUM(BF17,BG17,R17,E17)</f>
        <v>0</v>
      </c>
      <c r="BI17" s="146">
        <f>$M$64-BH17</f>
        <v>0</v>
      </c>
      <c r="BJ17" s="138">
        <f t="shared" si="4"/>
        <v>0</v>
      </c>
      <c r="BK17" s="152"/>
      <c r="BL17" s="159"/>
    </row>
    <row r="18" spans="1:64" s="164" customFormat="1" ht="15.75" customHeight="1">
      <c r="A18" s="313" t="s">
        <v>690</v>
      </c>
      <c r="B18" s="162" t="s">
        <v>638</v>
      </c>
      <c r="C18" s="161" t="s">
        <v>677</v>
      </c>
      <c r="D18" s="170"/>
      <c r="E18" s="200">
        <f>SUM(G18:M18,O18:Q18)</f>
        <v>0</v>
      </c>
      <c r="F18" s="138">
        <f t="shared" si="7"/>
        <v>0</v>
      </c>
      <c r="G18" s="138">
        <f>'Ctrình-18 (21-30)'!K8</f>
        <v>0</v>
      </c>
      <c r="H18" s="138">
        <f>'Ctrình-18 (21-30)'!K15</f>
        <v>0</v>
      </c>
      <c r="I18" s="138">
        <f>'Ctrình-18 (21-30)'!K22</f>
        <v>0</v>
      </c>
      <c r="J18" s="138">
        <f>'Ctrình-18 (21-30)'!K29</f>
        <v>0</v>
      </c>
      <c r="K18" s="138">
        <f>'Ctrình-18 (21-30)'!K36</f>
        <v>0</v>
      </c>
      <c r="L18" s="138">
        <f>'Ctrình-18 (21-30)'!K43</f>
        <v>0</v>
      </c>
      <c r="M18" s="138">
        <f>'Ctrình-18 (21-30)'!M43</f>
        <v>0</v>
      </c>
      <c r="N18" s="247">
        <f>$D18-$BH18</f>
        <v>0</v>
      </c>
      <c r="O18" s="138">
        <f>'Ctrình-18 (21-30)'!K64</f>
        <v>0</v>
      </c>
      <c r="P18" s="138">
        <f>'Ctrình-18 (21-30)'!K71</f>
        <v>0</v>
      </c>
      <c r="Q18" s="138">
        <f>'Ctrình-18 (21-30)'!K78</f>
        <v>0</v>
      </c>
      <c r="R18" s="299">
        <f t="shared" si="5"/>
        <v>0</v>
      </c>
      <c r="S18" s="145"/>
      <c r="T18" s="138">
        <f>'Ctrình-18 (21-30)'!K85</f>
        <v>0</v>
      </c>
      <c r="U18" s="138">
        <f>'Ctrình-18 (21-30)'!K92</f>
        <v>0</v>
      </c>
      <c r="V18" s="138">
        <f>'Ctrình-18 (21-30)'!K99</f>
        <v>0</v>
      </c>
      <c r="W18" s="138">
        <f>'Ctrình-18 (21-30)'!K106</f>
        <v>0</v>
      </c>
      <c r="X18" s="138">
        <f>'Ctrình-18 (21-30)'!K113</f>
        <v>0</v>
      </c>
      <c r="Y18" s="138">
        <f>'Ctrình-18 (21-30)'!K120</f>
        <v>0</v>
      </c>
      <c r="Z18" s="138">
        <f>'Ctrình-18 (21-30)'!K127</f>
        <v>0</v>
      </c>
      <c r="AA18" s="138">
        <f>'Ctrình-18 (21-30)'!K134</f>
        <v>0</v>
      </c>
      <c r="AB18" s="291">
        <f t="shared" si="6"/>
        <v>0</v>
      </c>
      <c r="AC18" s="291"/>
      <c r="AD18" s="138">
        <f>'Ctrình-18 (21-30)'!K142</f>
        <v>0</v>
      </c>
      <c r="AE18" s="138">
        <f>'Ctrình-18 (21-30)'!K147</f>
        <v>0</v>
      </c>
      <c r="AF18" s="138">
        <f>'Ctrình-18 (21-30)'!K151</f>
        <v>0</v>
      </c>
      <c r="AG18" s="138">
        <f>'Ctrình-18 (21-30)'!K155</f>
        <v>0</v>
      </c>
      <c r="AH18" s="138">
        <f>'Ctrình-18 (21-30)'!K159</f>
        <v>0</v>
      </c>
      <c r="AI18" s="138">
        <f>'Ctrình-18 (21-30)'!K163</f>
        <v>0</v>
      </c>
      <c r="AJ18" s="138">
        <f>'Ctrình-18 (21-30)'!K167</f>
        <v>0</v>
      </c>
      <c r="AK18" s="138">
        <f>'Ctrình-18 (21-30)'!K171</f>
        <v>0</v>
      </c>
      <c r="AL18" s="138">
        <f>'Ctrình-18 (21-30)'!K171</f>
        <v>0</v>
      </c>
      <c r="AM18" s="138">
        <f>'Ctrình-18 (21-30)'!K182</f>
        <v>0</v>
      </c>
      <c r="AN18" s="138">
        <f>'Ctrình-18 (21-30)'!K189</f>
        <v>0</v>
      </c>
      <c r="AO18" s="138">
        <f>'Ctrình-18 (21-30)'!K196</f>
        <v>0</v>
      </c>
      <c r="AP18" s="138">
        <f>'Ctrình-18 (21-30)'!K203</f>
        <v>0</v>
      </c>
      <c r="AQ18" s="138">
        <f>'Ctrình-18 (21-30)'!K210</f>
        <v>0</v>
      </c>
      <c r="AR18" s="138">
        <f>'Ctrình-18 (21-30)'!K214</f>
        <v>0</v>
      </c>
      <c r="AS18" s="138">
        <f>'Ctrình-18 (21-30)'!K218</f>
        <v>0</v>
      </c>
      <c r="AT18" s="220">
        <f>'Ctrình-18 (21-30)'!K222</f>
        <v>0</v>
      </c>
      <c r="AU18" s="138">
        <f>'Ctrình-18 (21-30)'!K229</f>
        <v>0</v>
      </c>
      <c r="AV18" s="138">
        <f>'Ctrình-18 (21-30)'!K236</f>
        <v>0</v>
      </c>
      <c r="AW18" s="138">
        <f>'Ctrình-18 (21-30)'!K243</f>
        <v>0</v>
      </c>
      <c r="AX18" s="138">
        <f>'Ctrình-18 (21-30)'!K250</f>
        <v>0</v>
      </c>
      <c r="AY18" s="138">
        <f>'Ctrình-18 (21-30)'!K257</f>
        <v>0</v>
      </c>
      <c r="AZ18" s="138">
        <f>'Ctrình-18 (21-30)'!K264</f>
        <v>0</v>
      </c>
      <c r="BA18" s="138">
        <f>'Ctrình-18 (21-30)'!K271</f>
        <v>0</v>
      </c>
      <c r="BB18" s="138">
        <f>'Ctrình-18 (21-30)'!K278</f>
        <v>0</v>
      </c>
      <c r="BC18" s="138">
        <f>'Ctrình-18 (21-30)'!K285</f>
        <v>0</v>
      </c>
      <c r="BD18" s="138">
        <f>'Ctrình-18 (21-30)'!K292</f>
        <v>0</v>
      </c>
      <c r="BE18" s="138">
        <f>'Ctrình-18 (21-30)'!K299</f>
        <v>0</v>
      </c>
      <c r="BF18" s="145">
        <f>'Ctrình-18 (21-30)'!K306</f>
        <v>0</v>
      </c>
      <c r="BG18" s="138"/>
      <c r="BH18" s="138">
        <f t="shared" si="3"/>
        <v>0</v>
      </c>
      <c r="BI18" s="146">
        <f>$N$64-BH18</f>
        <v>0</v>
      </c>
      <c r="BJ18" s="138">
        <f t="shared" si="4"/>
        <v>0</v>
      </c>
      <c r="BK18" s="166"/>
      <c r="BL18" s="165"/>
    </row>
    <row r="19" spans="1:64" s="158" customFormat="1" ht="15.75" customHeight="1">
      <c r="A19" s="312" t="s">
        <v>35</v>
      </c>
      <c r="B19" s="157" t="s">
        <v>36</v>
      </c>
      <c r="C19" s="156" t="s">
        <v>37</v>
      </c>
      <c r="D19" s="149"/>
      <c r="E19" s="200">
        <f>SUM(G19:M19,P19:Q19)</f>
        <v>0</v>
      </c>
      <c r="F19" s="138">
        <f t="shared" si="7"/>
        <v>0</v>
      </c>
      <c r="G19" s="138">
        <f>'Ctrình-18 (21-30)'!M7</f>
        <v>0</v>
      </c>
      <c r="H19" s="138">
        <f>'Ctrình-18 (21-30)'!M14</f>
        <v>0</v>
      </c>
      <c r="I19" s="138">
        <f>'Ctrình-18 (21-30)'!M21</f>
        <v>0</v>
      </c>
      <c r="J19" s="138">
        <f>'Ctrình-18 (21-30)'!M28</f>
        <v>0</v>
      </c>
      <c r="K19" s="138">
        <f>'Ctrình-18 (21-30)'!M35</f>
        <v>0</v>
      </c>
      <c r="L19" s="138">
        <f>'Ctrình-18 (21-30)'!M42</f>
        <v>0</v>
      </c>
      <c r="M19" s="138">
        <f>'Ctrình-18 (21-30)'!M49</f>
        <v>0</v>
      </c>
      <c r="N19" s="220">
        <f>'Ctrình-18 (21-30)'!M56</f>
        <v>0</v>
      </c>
      <c r="O19" s="155">
        <f>$D19-$BH19</f>
        <v>0</v>
      </c>
      <c r="P19" s="138">
        <f>'Ctrình-18 (21-30)'!M70</f>
        <v>0</v>
      </c>
      <c r="Q19" s="138">
        <f>'Ctrình-18 (21-30)'!M77</f>
        <v>0</v>
      </c>
      <c r="R19" s="299">
        <f t="shared" si="5"/>
        <v>0</v>
      </c>
      <c r="S19" s="145"/>
      <c r="T19" s="138">
        <f>'Ctrình-18 (21-30)'!M84</f>
        <v>0</v>
      </c>
      <c r="U19" s="138">
        <f>'Ctrình-18 (21-30)'!M91</f>
        <v>0</v>
      </c>
      <c r="V19" s="138">
        <f>'Ctrình-18 (21-30)'!M98</f>
        <v>0</v>
      </c>
      <c r="W19" s="138">
        <f>'Ctrình-18 (21-30)'!M105</f>
        <v>0</v>
      </c>
      <c r="X19" s="138">
        <f>'Ctrình-18 (21-30)'!M112</f>
        <v>0</v>
      </c>
      <c r="Y19" s="138">
        <f>'Ctrình-18 (21-30)'!M119</f>
        <v>0</v>
      </c>
      <c r="Z19" s="138">
        <f>'Ctrình-18 (21-30)'!M126</f>
        <v>0</v>
      </c>
      <c r="AA19" s="138">
        <f>'Ctrình-18 (21-30)'!M133</f>
        <v>0</v>
      </c>
      <c r="AB19" s="291">
        <f t="shared" si="6"/>
        <v>0</v>
      </c>
      <c r="AC19" s="291"/>
      <c r="AD19" s="138">
        <f>'Ctrình-18 (21-30)'!M141</f>
        <v>0</v>
      </c>
      <c r="AE19" s="138">
        <f>'Ctrình-18 (21-30)'!M146</f>
        <v>0</v>
      </c>
      <c r="AF19" s="138">
        <f>'Ctrình-18 (21-30)'!M150</f>
        <v>0</v>
      </c>
      <c r="AG19" s="138">
        <f>'Ctrình-18 (21-30)'!M154</f>
        <v>0</v>
      </c>
      <c r="AH19" s="138">
        <f>'Ctrình-18 (21-30)'!M158</f>
        <v>0</v>
      </c>
      <c r="AI19" s="138">
        <f>'Ctrình-18 (21-30)'!M162</f>
        <v>0</v>
      </c>
      <c r="AJ19" s="138">
        <f>'Ctrình-18 (21-30)'!M166</f>
        <v>0</v>
      </c>
      <c r="AK19" s="138">
        <f>'Ctrình-18 (21-30)'!M170</f>
        <v>0</v>
      </c>
      <c r="AL19" s="138">
        <f>'Ctrình-18 (21-30)'!M174</f>
        <v>0</v>
      </c>
      <c r="AM19" s="138">
        <f>'Ctrình-18 (21-30)'!M181</f>
        <v>0</v>
      </c>
      <c r="AN19" s="138">
        <f>'Ctrình-18 (21-30)'!M188</f>
        <v>0</v>
      </c>
      <c r="AO19" s="138">
        <f>'Ctrình-18 (21-30)'!M195</f>
        <v>0</v>
      </c>
      <c r="AP19" s="138">
        <f>'Ctrình-18 (21-30)'!M202</f>
        <v>0</v>
      </c>
      <c r="AQ19" s="138">
        <f>'Ctrình-18 (21-30)'!M209</f>
        <v>0</v>
      </c>
      <c r="AR19" s="138">
        <f>'Ctrình-18 (21-30)'!M213</f>
        <v>0</v>
      </c>
      <c r="AS19" s="138">
        <f>'Ctrình-18 (21-30)'!M217</f>
        <v>0</v>
      </c>
      <c r="AT19" s="220">
        <f>'Ctrình-18 (21-30)'!M221</f>
        <v>0</v>
      </c>
      <c r="AU19" s="138">
        <f>'Ctrình-18 (21-30)'!M228</f>
        <v>0</v>
      </c>
      <c r="AV19" s="138">
        <f>'Ctrình-18 (21-30)'!M235</f>
        <v>0</v>
      </c>
      <c r="AW19" s="138">
        <f>'Ctrình-18 (21-30)'!M242</f>
        <v>0</v>
      </c>
      <c r="AX19" s="138">
        <f>'Ctrình-18 (21-30)'!M249</f>
        <v>0</v>
      </c>
      <c r="AY19" s="138">
        <f>'Ctrình-18 (21-30)'!M256</f>
        <v>0</v>
      </c>
      <c r="AZ19" s="138">
        <f>'Ctrình-18 (21-30)'!M263</f>
        <v>0</v>
      </c>
      <c r="BA19" s="138">
        <f>'Ctrình-18 (21-30)'!M270</f>
        <v>0</v>
      </c>
      <c r="BB19" s="138">
        <f>'Ctrình-18 (21-30)'!M277</f>
        <v>0</v>
      </c>
      <c r="BC19" s="138">
        <f>'Ctrình-18 (21-30)'!M284</f>
        <v>0</v>
      </c>
      <c r="BD19" s="138">
        <f>'Ctrình-18 (21-30)'!M291</f>
        <v>0</v>
      </c>
      <c r="BE19" s="138">
        <f>'Ctrình-18 (21-30)'!M298</f>
        <v>0</v>
      </c>
      <c r="BF19" s="145">
        <f>'Ctrình-18 (21-30)'!M305</f>
        <v>0</v>
      </c>
      <c r="BG19" s="138"/>
      <c r="BH19" s="138">
        <f t="shared" si="3"/>
        <v>0</v>
      </c>
      <c r="BI19" s="146">
        <f>$O$64-BH19</f>
        <v>0</v>
      </c>
      <c r="BJ19" s="138">
        <f t="shared" si="4"/>
        <v>0</v>
      </c>
      <c r="BK19" s="152"/>
      <c r="BL19" s="159"/>
    </row>
    <row r="20" spans="1:64" s="158" customFormat="1" ht="15.75" customHeight="1">
      <c r="A20" s="312" t="s">
        <v>38</v>
      </c>
      <c r="B20" s="157" t="s">
        <v>39</v>
      </c>
      <c r="C20" s="156" t="s">
        <v>40</v>
      </c>
      <c r="D20" s="149"/>
      <c r="E20" s="200">
        <f>SUM(G20:O20,Q20)</f>
        <v>0</v>
      </c>
      <c r="F20" s="138">
        <f t="shared" si="7"/>
        <v>0</v>
      </c>
      <c r="G20" s="138">
        <f>'Ctrình-18 (21-30)'!N7</f>
        <v>0</v>
      </c>
      <c r="H20" s="138">
        <f>'Ctrình-18 (21-30)'!N14</f>
        <v>0</v>
      </c>
      <c r="I20" s="138">
        <f>'Ctrình-18 (21-30)'!N21</f>
        <v>0</v>
      </c>
      <c r="J20" s="138">
        <f>'Ctrình-18 (21-30)'!N28</f>
        <v>0</v>
      </c>
      <c r="K20" s="138">
        <f>'Ctrình-18 (21-30)'!N35</f>
        <v>0</v>
      </c>
      <c r="L20" s="138">
        <f>'Ctrình-18 (21-30)'!N42</f>
        <v>0</v>
      </c>
      <c r="M20" s="138">
        <f>'Ctrình-18 (21-30)'!N49</f>
        <v>0</v>
      </c>
      <c r="N20" s="220">
        <f>'Ctrình-18 (21-30)'!N56</f>
        <v>0</v>
      </c>
      <c r="O20" s="138">
        <f>'Ctrình-18 (21-30)'!N63</f>
        <v>0</v>
      </c>
      <c r="P20" s="155">
        <f>$D20-$BH20</f>
        <v>0</v>
      </c>
      <c r="Q20" s="138">
        <f>'Ctrình-18 (21-30)'!N77</f>
        <v>0</v>
      </c>
      <c r="R20" s="299">
        <f t="shared" si="5"/>
        <v>0</v>
      </c>
      <c r="S20" s="145"/>
      <c r="T20" s="138">
        <f>'Ctrình-18 (21-30)'!N84</f>
        <v>0</v>
      </c>
      <c r="U20" s="138">
        <f>'Ctrình-18 (21-30)'!N91</f>
        <v>0</v>
      </c>
      <c r="V20" s="138">
        <f>'Ctrình-18 (21-30)'!N98</f>
        <v>0</v>
      </c>
      <c r="W20" s="138">
        <f>'Ctrình-18 (21-30)'!N105</f>
        <v>0</v>
      </c>
      <c r="X20" s="138">
        <f>'Ctrình-18 (21-30)'!N112</f>
        <v>0</v>
      </c>
      <c r="Y20" s="138">
        <f>'Ctrình-18 (21-30)'!N119</f>
        <v>0</v>
      </c>
      <c r="Z20" s="138">
        <f>'Ctrình-18 (21-30)'!N126</f>
        <v>0</v>
      </c>
      <c r="AA20" s="138">
        <f>'Ctrình-18 (21-30)'!N133</f>
        <v>0</v>
      </c>
      <c r="AB20" s="291">
        <f t="shared" si="6"/>
        <v>0</v>
      </c>
      <c r="AC20" s="291"/>
      <c r="AD20" s="138">
        <f>'Ctrình-18 (21-30)'!N141</f>
        <v>0</v>
      </c>
      <c r="AE20" s="138">
        <f>'Ctrình-18 (21-30)'!N146</f>
        <v>0</v>
      </c>
      <c r="AF20" s="138">
        <f>'Ctrình-18 (21-30)'!N150</f>
        <v>0</v>
      </c>
      <c r="AG20" s="138">
        <f>'Ctrình-18 (21-30)'!N154</f>
        <v>0</v>
      </c>
      <c r="AH20" s="138">
        <f>'Ctrình-18 (21-30)'!N158</f>
        <v>0</v>
      </c>
      <c r="AI20" s="138">
        <f>'Ctrình-18 (21-30)'!N162</f>
        <v>0</v>
      </c>
      <c r="AJ20" s="138">
        <f>'Ctrình-18 (21-30)'!N166</f>
        <v>0</v>
      </c>
      <c r="AK20" s="138">
        <f>'Ctrình-18 (21-30)'!N170</f>
        <v>0</v>
      </c>
      <c r="AL20" s="138">
        <f>'Ctrình-18 (21-30)'!N174</f>
        <v>0</v>
      </c>
      <c r="AM20" s="138">
        <f>'Ctrình-18 (21-30)'!N181</f>
        <v>0</v>
      </c>
      <c r="AN20" s="138">
        <f>'Ctrình-18 (21-30)'!N188</f>
        <v>0</v>
      </c>
      <c r="AO20" s="138">
        <f>'Ctrình-18 (21-30)'!N195</f>
        <v>0</v>
      </c>
      <c r="AP20" s="138">
        <f>'Ctrình-18 (21-30)'!N202</f>
        <v>0</v>
      </c>
      <c r="AQ20" s="138">
        <f>'Ctrình-18 (21-30)'!N209</f>
        <v>0</v>
      </c>
      <c r="AR20" s="138">
        <f>'Ctrình-18 (21-30)'!N213</f>
        <v>0</v>
      </c>
      <c r="AS20" s="138">
        <f>'Ctrình-18 (21-30)'!N217</f>
        <v>0</v>
      </c>
      <c r="AT20" s="220">
        <f>'Ctrình-18 (21-30)'!N221</f>
        <v>0</v>
      </c>
      <c r="AU20" s="138">
        <f>'Ctrình-18 (21-30)'!N228</f>
        <v>0</v>
      </c>
      <c r="AV20" s="138">
        <f>'Ctrình-18 (21-30)'!N235</f>
        <v>0</v>
      </c>
      <c r="AW20" s="138">
        <f>'Ctrình-18 (21-30)'!N242</f>
        <v>0</v>
      </c>
      <c r="AX20" s="138">
        <f>'Ctrình-18 (21-30)'!N249</f>
        <v>0</v>
      </c>
      <c r="AY20" s="138">
        <f>'Ctrình-18 (21-30)'!N256</f>
        <v>0</v>
      </c>
      <c r="AZ20" s="138">
        <f>'Ctrình-18 (21-30)'!N263</f>
        <v>0</v>
      </c>
      <c r="BA20" s="138">
        <f>'Ctrình-18 (21-30)'!N270</f>
        <v>0</v>
      </c>
      <c r="BB20" s="138">
        <f>'Ctrình-18 (21-30)'!N277</f>
        <v>0</v>
      </c>
      <c r="BC20" s="138">
        <f>'Ctrình-18 (21-30)'!N284</f>
        <v>0</v>
      </c>
      <c r="BD20" s="138">
        <f>'Ctrình-18 (21-30)'!N291</f>
        <v>0</v>
      </c>
      <c r="BE20" s="138">
        <f>'Ctrình-18 (21-30)'!N298</f>
        <v>0</v>
      </c>
      <c r="BF20" s="145">
        <f>'Ctrình-18 (21-30)'!N305</f>
        <v>0</v>
      </c>
      <c r="BG20" s="138"/>
      <c r="BH20" s="138">
        <f t="shared" si="3"/>
        <v>0</v>
      </c>
      <c r="BI20" s="146">
        <f>$P$64-BH20</f>
        <v>0</v>
      </c>
      <c r="BJ20" s="138">
        <f t="shared" si="4"/>
        <v>0</v>
      </c>
      <c r="BK20" s="152"/>
      <c r="BL20" s="159"/>
    </row>
    <row r="21" spans="1:64" s="158" customFormat="1" ht="15.75" customHeight="1">
      <c r="A21" s="312" t="s">
        <v>41</v>
      </c>
      <c r="B21" s="157" t="s">
        <v>42</v>
      </c>
      <c r="C21" s="156" t="s">
        <v>43</v>
      </c>
      <c r="D21" s="149"/>
      <c r="E21" s="200">
        <f>SUM(G21:P21)</f>
        <v>0</v>
      </c>
      <c r="F21" s="138">
        <f t="shared" si="7"/>
        <v>0</v>
      </c>
      <c r="G21" s="138">
        <f>'Ctrình-18 (21-30)'!O7</f>
        <v>0</v>
      </c>
      <c r="H21" s="138">
        <f>'Ctrình-18 (21-30)'!O14</f>
        <v>0</v>
      </c>
      <c r="I21" s="138">
        <f>'Ctrình-18 (21-30)'!O21</f>
        <v>0</v>
      </c>
      <c r="J21" s="138">
        <f>'Ctrình-18 (21-30)'!O28</f>
        <v>0</v>
      </c>
      <c r="K21" s="138">
        <f>'Ctrình-18 (21-30)'!O35</f>
        <v>0</v>
      </c>
      <c r="L21" s="138">
        <f>'Ctrình-18 (21-30)'!O42</f>
        <v>0</v>
      </c>
      <c r="M21" s="138">
        <f>'Ctrình-18 (21-30)'!O49</f>
        <v>0</v>
      </c>
      <c r="N21" s="220">
        <f>'Ctrình-18 (21-30)'!O56</f>
        <v>0</v>
      </c>
      <c r="O21" s="138">
        <f>'Ctrình-18 (21-30)'!O63</f>
        <v>0</v>
      </c>
      <c r="P21" s="138">
        <f>'Ctrình-18 (21-30)'!O70</f>
        <v>0</v>
      </c>
      <c r="Q21" s="155">
        <f>$D21-$BH21</f>
        <v>0</v>
      </c>
      <c r="R21" s="299">
        <f t="shared" si="5"/>
        <v>0</v>
      </c>
      <c r="S21" s="145"/>
      <c r="T21" s="138">
        <f>'Ctrình-18 (21-30)'!O84</f>
        <v>0</v>
      </c>
      <c r="U21" s="138">
        <f>'Ctrình-18 (21-30)'!O91</f>
        <v>0</v>
      </c>
      <c r="V21" s="138">
        <f>'Ctrình-18 (21-30)'!O98</f>
        <v>0</v>
      </c>
      <c r="W21" s="138">
        <f>'Ctrình-18 (21-30)'!O105</f>
        <v>0</v>
      </c>
      <c r="X21" s="138">
        <f>'Ctrình-18 (21-30)'!O112</f>
        <v>0</v>
      </c>
      <c r="Y21" s="138">
        <f>'Ctrình-18 (21-30)'!O119</f>
        <v>0</v>
      </c>
      <c r="Z21" s="138">
        <f>'Ctrình-18 (21-30)'!O126</f>
        <v>0</v>
      </c>
      <c r="AA21" s="138">
        <f>'Ctrình-18 (21-30)'!O133</f>
        <v>0</v>
      </c>
      <c r="AB21" s="291">
        <f t="shared" si="6"/>
        <v>0</v>
      </c>
      <c r="AC21" s="291"/>
      <c r="AD21" s="138">
        <f>'Ctrình-18 (21-30)'!O141</f>
        <v>0</v>
      </c>
      <c r="AE21" s="138">
        <f>'Ctrình-18 (21-30)'!O146</f>
        <v>0</v>
      </c>
      <c r="AF21" s="138">
        <f>'Ctrình-18 (21-30)'!O150</f>
        <v>0</v>
      </c>
      <c r="AG21" s="138">
        <f>'Ctrình-18 (21-30)'!O154</f>
        <v>0</v>
      </c>
      <c r="AH21" s="138">
        <f>'Ctrình-18 (21-30)'!O158</f>
        <v>0</v>
      </c>
      <c r="AI21" s="138">
        <f>'Ctrình-18 (21-30)'!O162</f>
        <v>0</v>
      </c>
      <c r="AJ21" s="138">
        <f>'Ctrình-18 (21-30)'!O166</f>
        <v>0</v>
      </c>
      <c r="AK21" s="138">
        <f>'Ctrình-18 (21-30)'!O170</f>
        <v>0</v>
      </c>
      <c r="AL21" s="138">
        <f>'Ctrình-18 (21-30)'!O174</f>
        <v>0</v>
      </c>
      <c r="AM21" s="138">
        <f>'Ctrình-18 (21-30)'!O181</f>
        <v>0</v>
      </c>
      <c r="AN21" s="138">
        <f>'Ctrình-18 (21-30)'!O188</f>
        <v>0</v>
      </c>
      <c r="AO21" s="138">
        <f>'Ctrình-18 (21-30)'!O195</f>
        <v>0</v>
      </c>
      <c r="AP21" s="138">
        <f>'Ctrình-18 (21-30)'!O202</f>
        <v>0</v>
      </c>
      <c r="AQ21" s="138">
        <f>'Ctrình-18 (21-30)'!O209</f>
        <v>0</v>
      </c>
      <c r="AR21" s="138">
        <f>'Ctrình-18 (21-30)'!O213</f>
        <v>0</v>
      </c>
      <c r="AS21" s="138">
        <f>'Ctrình-18 (21-30)'!O217</f>
        <v>0</v>
      </c>
      <c r="AT21" s="220">
        <f>'Ctrình-18 (21-30)'!O221</f>
        <v>0</v>
      </c>
      <c r="AU21" s="138">
        <f>'Ctrình-18 (21-30)'!O228</f>
        <v>0</v>
      </c>
      <c r="AV21" s="138">
        <f>'Ctrình-18 (21-30)'!O235</f>
        <v>0</v>
      </c>
      <c r="AW21" s="138">
        <f>'Ctrình-18 (21-30)'!O242</f>
        <v>0</v>
      </c>
      <c r="AX21" s="138">
        <f>'Ctrình-18 (21-30)'!O249</f>
        <v>0</v>
      </c>
      <c r="AY21" s="138">
        <f>'Ctrình-18 (21-30)'!O256</f>
        <v>0</v>
      </c>
      <c r="AZ21" s="138">
        <f>'Ctrình-18 (21-30)'!O263</f>
        <v>0</v>
      </c>
      <c r="BA21" s="138">
        <f>'Ctrình-18 (21-30)'!O270</f>
        <v>0</v>
      </c>
      <c r="BB21" s="138">
        <f>'Ctrình-18 (21-30)'!O277</f>
        <v>0</v>
      </c>
      <c r="BC21" s="138">
        <f>'Ctrình-18 (21-30)'!O284</f>
        <v>0</v>
      </c>
      <c r="BD21" s="138">
        <f>'Ctrình-18 (21-30)'!O291</f>
        <v>0</v>
      </c>
      <c r="BE21" s="138">
        <f>'Ctrình-18 (21-30)'!O298</f>
        <v>0</v>
      </c>
      <c r="BF21" s="145">
        <f>'Ctrình-18 (21-30)'!O305</f>
        <v>0</v>
      </c>
      <c r="BG21" s="138"/>
      <c r="BH21" s="138">
        <f t="shared" si="3"/>
        <v>0</v>
      </c>
      <c r="BI21" s="146">
        <f>$Q$64-BH21</f>
        <v>0</v>
      </c>
      <c r="BJ21" s="138">
        <f t="shared" si="4"/>
        <v>0</v>
      </c>
      <c r="BK21" s="152"/>
      <c r="BL21" s="159"/>
    </row>
    <row r="22" spans="1:64" s="266" customFormat="1" ht="15.75" customHeight="1">
      <c r="A22" s="314">
        <v>2</v>
      </c>
      <c r="B22" s="259" t="s">
        <v>44</v>
      </c>
      <c r="C22" s="260" t="s">
        <v>45</v>
      </c>
      <c r="D22" s="261">
        <f>SUM(D24:D32,D50:D61)</f>
        <v>0</v>
      </c>
      <c r="E22" s="200">
        <f>SUM(G22:Q22)</f>
        <v>0</v>
      </c>
      <c r="F22" s="263">
        <f t="shared" ref="F22:Q22" si="8">SUM(F24:F32,F50:F61)</f>
        <v>0</v>
      </c>
      <c r="G22" s="263">
        <f t="shared" si="8"/>
        <v>0</v>
      </c>
      <c r="H22" s="263">
        <f t="shared" si="8"/>
        <v>0</v>
      </c>
      <c r="I22" s="263">
        <f t="shared" si="8"/>
        <v>0</v>
      </c>
      <c r="J22" s="263">
        <f t="shared" si="8"/>
        <v>0</v>
      </c>
      <c r="K22" s="263">
        <f t="shared" si="8"/>
        <v>0</v>
      </c>
      <c r="L22" s="263">
        <f t="shared" si="8"/>
        <v>0</v>
      </c>
      <c r="M22" s="263">
        <f t="shared" si="8"/>
        <v>0</v>
      </c>
      <c r="N22" s="263">
        <f t="shared" si="8"/>
        <v>0</v>
      </c>
      <c r="O22" s="263">
        <f t="shared" si="8"/>
        <v>0</v>
      </c>
      <c r="P22" s="263">
        <f t="shared" si="8"/>
        <v>0</v>
      </c>
      <c r="Q22" s="263">
        <f t="shared" si="8"/>
        <v>0</v>
      </c>
      <c r="R22" s="200">
        <f>$D22-$BH22</f>
        <v>0</v>
      </c>
      <c r="S22" s="262"/>
      <c r="T22" s="262">
        <f>SUM(T25:T32,T50:T61)</f>
        <v>0</v>
      </c>
      <c r="U22" s="262">
        <f>SUM(U24,U26:U32,U50:U61)</f>
        <v>0</v>
      </c>
      <c r="V22" s="262">
        <f>SUM(V24:V25,V27:V32,V50:V61)</f>
        <v>0</v>
      </c>
      <c r="W22" s="262">
        <f>SUM(W24:W26,W28:W32,W50:W61)</f>
        <v>0</v>
      </c>
      <c r="X22" s="262">
        <f>SUM(X24:X27,X29:X32,X50:X61)</f>
        <v>0</v>
      </c>
      <c r="Y22" s="262">
        <f>SUM(Y50:Y61,Y30:Y32,Y24:Y28)</f>
        <v>0</v>
      </c>
      <c r="Z22" s="262">
        <f>SUM(Z50:Z61,Z32,Z24:Z29)</f>
        <v>0</v>
      </c>
      <c r="AA22" s="262">
        <f>SUM(AA50:AA61,AA32,AA24:AA30)</f>
        <v>0</v>
      </c>
      <c r="AB22" s="291">
        <f t="shared" si="6"/>
        <v>0</v>
      </c>
      <c r="AC22" s="291"/>
      <c r="AD22" s="262">
        <f t="shared" ref="AD22:AS22" si="9">SUM(AD50:AD61,AD24:AD32)</f>
        <v>0</v>
      </c>
      <c r="AE22" s="262">
        <f t="shared" si="9"/>
        <v>0</v>
      </c>
      <c r="AF22" s="262">
        <f t="shared" si="9"/>
        <v>0</v>
      </c>
      <c r="AG22" s="262">
        <f t="shared" si="9"/>
        <v>0</v>
      </c>
      <c r="AH22" s="262">
        <f t="shared" si="9"/>
        <v>0</v>
      </c>
      <c r="AI22" s="262">
        <f t="shared" si="9"/>
        <v>0</v>
      </c>
      <c r="AJ22" s="262">
        <f t="shared" si="9"/>
        <v>0</v>
      </c>
      <c r="AK22" s="262">
        <f t="shared" si="9"/>
        <v>0</v>
      </c>
      <c r="AL22" s="262">
        <f t="shared" si="9"/>
        <v>0</v>
      </c>
      <c r="AM22" s="262">
        <f t="shared" si="9"/>
        <v>0</v>
      </c>
      <c r="AN22" s="262">
        <f t="shared" si="9"/>
        <v>0</v>
      </c>
      <c r="AO22" s="262">
        <f t="shared" si="9"/>
        <v>0</v>
      </c>
      <c r="AP22" s="262">
        <f t="shared" si="9"/>
        <v>0</v>
      </c>
      <c r="AQ22" s="262">
        <f t="shared" si="9"/>
        <v>0</v>
      </c>
      <c r="AR22" s="262">
        <f t="shared" si="9"/>
        <v>0</v>
      </c>
      <c r="AS22" s="262">
        <f t="shared" si="9"/>
        <v>0</v>
      </c>
      <c r="AT22" s="229">
        <f>SUM(AT51:AT61,AT24:AT32)</f>
        <v>0</v>
      </c>
      <c r="AU22" s="262">
        <f>SUM(AU52:AU61,AU24:AU32,AU50)</f>
        <v>0</v>
      </c>
      <c r="AV22" s="262">
        <f>SUM(AV53:AV61,AV24:AV32,AV50:AV51)</f>
        <v>0</v>
      </c>
      <c r="AW22" s="262">
        <f>SUM(AW54:AW61,AW24:AW32,AW50:AW52)</f>
        <v>0</v>
      </c>
      <c r="AX22" s="262">
        <f>SUM(AX55:AX61,AX24:AX32,AX50:AX53)</f>
        <v>0</v>
      </c>
      <c r="AY22" s="262">
        <f>SUM(AY56:AY61,AY24:AY32,AY50:AY54)</f>
        <v>0</v>
      </c>
      <c r="AZ22" s="262">
        <f>SUM(AZ57:AZ61,AZ24:AZ32,AZ50:AZ55)</f>
        <v>0</v>
      </c>
      <c r="BA22" s="262">
        <f>SUM(BA58:BA61,BA24:BA32,BA50:BA56)</f>
        <v>0</v>
      </c>
      <c r="BB22" s="262">
        <f>SUM(BB59:BB61,BB24:BB32,BB50:BB57)</f>
        <v>0</v>
      </c>
      <c r="BC22" s="262">
        <f>SUM(BC60:BC61,BC24:BC32,BC50:BC58)</f>
        <v>0</v>
      </c>
      <c r="BD22" s="262">
        <f>SUM(BD61,BD24:BD32,BD50:BD59)</f>
        <v>0</v>
      </c>
      <c r="BE22" s="262">
        <f>SUM(BE24:BE32,BE50:BE60)</f>
        <v>0</v>
      </c>
      <c r="BF22" s="262">
        <f>SUM(BF24:BF32,BF50:BF61)</f>
        <v>0</v>
      </c>
      <c r="BG22" s="262">
        <f>SUM(BG50:BG61,BG24:BG32)</f>
        <v>0</v>
      </c>
      <c r="BH22" s="262">
        <f>SUM(BH50:BH61,BH24:BH32)</f>
        <v>0</v>
      </c>
      <c r="BI22" s="262">
        <f>SUM(BI50:BI61,BI24:BI32)</f>
        <v>0</v>
      </c>
      <c r="BJ22" s="262">
        <f>SUM(BJ50:BJ61,BJ24:BJ32)</f>
        <v>0</v>
      </c>
      <c r="BK22" s="264"/>
      <c r="BL22" s="265"/>
    </row>
    <row r="23" spans="1:64" s="172" customFormat="1" ht="15.75" hidden="1" customHeight="1">
      <c r="A23" s="311"/>
      <c r="B23" s="162" t="s">
        <v>512</v>
      </c>
      <c r="C23" s="150"/>
      <c r="D23" s="174"/>
      <c r="E23" s="200"/>
      <c r="F23" s="138"/>
      <c r="G23" s="145"/>
      <c r="H23" s="145"/>
      <c r="I23" s="145"/>
      <c r="J23" s="145"/>
      <c r="K23" s="145"/>
      <c r="L23" s="145"/>
      <c r="M23" s="145"/>
      <c r="N23" s="229"/>
      <c r="O23" s="145"/>
      <c r="P23" s="145"/>
      <c r="Q23" s="145"/>
      <c r="R23" s="200"/>
      <c r="S23" s="145"/>
      <c r="T23" s="145"/>
      <c r="U23" s="145"/>
      <c r="V23" s="145"/>
      <c r="W23" s="145"/>
      <c r="X23" s="145"/>
      <c r="Y23" s="145"/>
      <c r="Z23" s="145"/>
      <c r="AA23" s="145"/>
      <c r="AB23" s="291">
        <f t="shared" si="6"/>
        <v>0</v>
      </c>
      <c r="AC23" s="291"/>
      <c r="AD23" s="145"/>
      <c r="AE23" s="145"/>
      <c r="AF23" s="145"/>
      <c r="AG23" s="145"/>
      <c r="AH23" s="145"/>
      <c r="AI23" s="145"/>
      <c r="AJ23" s="145"/>
      <c r="AK23" s="145"/>
      <c r="AL23" s="145"/>
      <c r="AM23" s="145"/>
      <c r="AN23" s="145"/>
      <c r="AO23" s="145"/>
      <c r="AP23" s="145"/>
      <c r="AQ23" s="145"/>
      <c r="AR23" s="145"/>
      <c r="AS23" s="145"/>
      <c r="AT23" s="229"/>
      <c r="AU23" s="145"/>
      <c r="AV23" s="145"/>
      <c r="AW23" s="145"/>
      <c r="AX23" s="145"/>
      <c r="AY23" s="145"/>
      <c r="AZ23" s="145"/>
      <c r="BA23" s="145"/>
      <c r="BB23" s="145"/>
      <c r="BC23" s="145"/>
      <c r="BD23" s="145"/>
      <c r="BE23" s="145"/>
      <c r="BF23" s="145"/>
      <c r="BG23" s="145"/>
      <c r="BH23" s="145"/>
      <c r="BI23" s="145"/>
      <c r="BJ23" s="145"/>
      <c r="BK23" s="144"/>
      <c r="BL23" s="173"/>
    </row>
    <row r="24" spans="1:64" s="164" customFormat="1" ht="15.75" customHeight="1">
      <c r="A24" s="312" t="s">
        <v>46</v>
      </c>
      <c r="B24" s="157" t="s">
        <v>47</v>
      </c>
      <c r="C24" s="156" t="s">
        <v>48</v>
      </c>
      <c r="D24" s="149"/>
      <c r="E24" s="200">
        <f t="shared" ref="E24:E31" si="10">SUM(G24:Q24)</f>
        <v>0</v>
      </c>
      <c r="F24" s="138">
        <f>SUM(G24:H24)</f>
        <v>0</v>
      </c>
      <c r="G24" s="138">
        <f>'Ctrình-18 (21-30)'!P7</f>
        <v>0</v>
      </c>
      <c r="H24" s="138">
        <f>'Ctrình-18 (21-30)'!P14</f>
        <v>0</v>
      </c>
      <c r="I24" s="138">
        <f>'Ctrình-18 (21-30)'!P21</f>
        <v>0</v>
      </c>
      <c r="J24" s="138">
        <f>'Ctrình-18 (21-30)'!P28</f>
        <v>0</v>
      </c>
      <c r="K24" s="138">
        <f>'Ctrình-18 (21-30)'!P35</f>
        <v>0</v>
      </c>
      <c r="L24" s="138">
        <f>'Ctrình-18 (21-30)'!P42</f>
        <v>0</v>
      </c>
      <c r="M24" s="138">
        <f>'Ctrình-18 (21-30)'!P49</f>
        <v>0</v>
      </c>
      <c r="N24" s="220">
        <f>'Ctrình-18 (21-30)'!P56</f>
        <v>0</v>
      </c>
      <c r="O24" s="138">
        <f>'Ctrình-18 (21-30)'!P63</f>
        <v>0</v>
      </c>
      <c r="P24" s="138">
        <f>'Ctrình-18 (21-30)'!P70</f>
        <v>0</v>
      </c>
      <c r="Q24" s="138">
        <f>'Ctrình-18 (21-30)'!P77</f>
        <v>0</v>
      </c>
      <c r="R24" s="200">
        <f>SUM(U24:AB24,AT24:BE24)</f>
        <v>0</v>
      </c>
      <c r="S24" s="145"/>
      <c r="T24" s="155">
        <f>$D24-$BH24</f>
        <v>0</v>
      </c>
      <c r="U24" s="138">
        <f>'Ctrình-18 (21-30)'!P91</f>
        <v>0</v>
      </c>
      <c r="V24" s="138">
        <f>'Ctrình-18 (21-30)'!P98</f>
        <v>0</v>
      </c>
      <c r="W24" s="138">
        <f>'Ctrình-18 (21-30)'!P105</f>
        <v>0</v>
      </c>
      <c r="X24" s="138">
        <f>'Ctrình-18 (21-30)'!P112</f>
        <v>0</v>
      </c>
      <c r="Y24" s="138">
        <f>'Ctrình-18 (21-30)'!P119</f>
        <v>0</v>
      </c>
      <c r="Z24" s="138">
        <f>'Ctrình-18 (21-30)'!P126</f>
        <v>0</v>
      </c>
      <c r="AA24" s="138">
        <f>'Ctrình-18 (21-30)'!P133</f>
        <v>0</v>
      </c>
      <c r="AB24" s="291">
        <f t="shared" si="6"/>
        <v>0</v>
      </c>
      <c r="AC24" s="291"/>
      <c r="AD24" s="138">
        <f>'Ctrình-18 (21-30)'!P141</f>
        <v>0</v>
      </c>
      <c r="AE24" s="138">
        <f>'Ctrình-18 (21-30)'!P146</f>
        <v>0</v>
      </c>
      <c r="AF24" s="138">
        <f>'Ctrình-18 (21-30)'!P150</f>
        <v>0</v>
      </c>
      <c r="AG24" s="138">
        <f>'Ctrình-18 (21-30)'!P154</f>
        <v>0</v>
      </c>
      <c r="AH24" s="138">
        <f>'Ctrình-18 (21-30)'!P158</f>
        <v>0</v>
      </c>
      <c r="AI24" s="138">
        <f>'Ctrình-18 (21-30)'!P162</f>
        <v>0</v>
      </c>
      <c r="AJ24" s="138">
        <f>'Ctrình-18 (21-30)'!P166</f>
        <v>0</v>
      </c>
      <c r="AK24" s="138">
        <f>'Ctrình-18 (21-30)'!P170</f>
        <v>0</v>
      </c>
      <c r="AL24" s="138">
        <f>'Ctrình-18 (21-30)'!P174</f>
        <v>0</v>
      </c>
      <c r="AM24" s="138">
        <f>'Ctrình-18 (21-30)'!P181</f>
        <v>0</v>
      </c>
      <c r="AN24" s="138">
        <f>'Ctrình-18 (21-30)'!P188</f>
        <v>0</v>
      </c>
      <c r="AO24" s="138">
        <f>'Ctrình-18 (21-30)'!P195</f>
        <v>0</v>
      </c>
      <c r="AP24" s="138">
        <f>'Ctrình-18 (21-30)'!P202</f>
        <v>0</v>
      </c>
      <c r="AQ24" s="138">
        <f>'Ctrình-18 (21-30)'!P209</f>
        <v>0</v>
      </c>
      <c r="AR24" s="138">
        <f>'Ctrình-18 (21-30)'!P213</f>
        <v>0</v>
      </c>
      <c r="AS24" s="138">
        <f>'Ctrình-18 (21-30)'!P217</f>
        <v>0</v>
      </c>
      <c r="AT24" s="220">
        <f>'Ctrình-18 (21-30)'!P221</f>
        <v>0</v>
      </c>
      <c r="AU24" s="138">
        <f>'Ctrình-18 (21-30)'!P228</f>
        <v>0</v>
      </c>
      <c r="AV24" s="138">
        <f>'Ctrình-18 (21-30)'!P235</f>
        <v>0</v>
      </c>
      <c r="AW24" s="138">
        <f>'Ctrình-18 (21-30)'!P242</f>
        <v>0</v>
      </c>
      <c r="AX24" s="138">
        <f>'Ctrình-18 (21-30)'!P249</f>
        <v>0</v>
      </c>
      <c r="AY24" s="138">
        <f>'Ctrình-18 (21-30)'!P256</f>
        <v>0</v>
      </c>
      <c r="AZ24" s="138">
        <f>'Ctrình-18 (21-30)'!P263</f>
        <v>0</v>
      </c>
      <c r="BA24" s="138">
        <f>'Ctrình-18 (21-30)'!P270</f>
        <v>0</v>
      </c>
      <c r="BB24" s="138">
        <f>'Ctrình-18 (21-30)'!P277</f>
        <v>0</v>
      </c>
      <c r="BC24" s="138">
        <f>'Ctrình-18 (21-30)'!P284</f>
        <v>0</v>
      </c>
      <c r="BD24" s="138">
        <f>'Ctrình-18 (21-30)'!P291</f>
        <v>0</v>
      </c>
      <c r="BE24" s="138">
        <f>'Ctrình-18 (21-30)'!P298</f>
        <v>0</v>
      </c>
      <c r="BF24" s="145">
        <f>'Ctrình-18 (21-30)'!P305</f>
        <v>0</v>
      </c>
      <c r="BG24" s="138"/>
      <c r="BH24" s="138">
        <f t="shared" ref="BH24:BH31" si="11">SUM(BF24,BG24,R24,E24)</f>
        <v>0</v>
      </c>
      <c r="BI24" s="146">
        <f>$T$64-BH24</f>
        <v>0</v>
      </c>
      <c r="BJ24" s="138">
        <f>D24+BI24</f>
        <v>0</v>
      </c>
      <c r="BK24" s="152"/>
      <c r="BL24" s="159"/>
    </row>
    <row r="25" spans="1:64" s="164" customFormat="1" ht="15.75" customHeight="1">
      <c r="A25" s="312" t="s">
        <v>49</v>
      </c>
      <c r="B25" s="157" t="s">
        <v>50</v>
      </c>
      <c r="C25" s="156" t="s">
        <v>51</v>
      </c>
      <c r="D25" s="163"/>
      <c r="E25" s="200">
        <f t="shared" si="10"/>
        <v>0</v>
      </c>
      <c r="F25" s="138">
        <f>SUM(G25:H25)</f>
        <v>0</v>
      </c>
      <c r="G25" s="138">
        <f>'Ctrình-18 (21-30)'!Q7</f>
        <v>0</v>
      </c>
      <c r="H25" s="138">
        <f>'Ctrình-18 (21-30)'!Q14</f>
        <v>0</v>
      </c>
      <c r="I25" s="138">
        <f>'Ctrình-18 (21-30)'!Q21</f>
        <v>0</v>
      </c>
      <c r="J25" s="138">
        <f>'Ctrình-18 (21-30)'!Q28</f>
        <v>0</v>
      </c>
      <c r="K25" s="138">
        <f>'Ctrình-18 (21-30)'!Q35</f>
        <v>0</v>
      </c>
      <c r="L25" s="138">
        <f>'Ctrình-18 (21-30)'!Q42</f>
        <v>0</v>
      </c>
      <c r="M25" s="138">
        <f>'Ctrình-18 (21-30)'!Q49</f>
        <v>0</v>
      </c>
      <c r="N25" s="220">
        <f>'Ctrình-18 (21-30)'!Q56</f>
        <v>0</v>
      </c>
      <c r="O25" s="138">
        <f>'Ctrình-18 (21-30)'!Q63</f>
        <v>0</v>
      </c>
      <c r="P25" s="138">
        <f>'Ctrình-18 (21-30)'!Q70</f>
        <v>0</v>
      </c>
      <c r="Q25" s="138">
        <f>'Ctrình-18 (21-30)'!Q77</f>
        <v>0</v>
      </c>
      <c r="R25" s="200">
        <f>SUM(T25,V25:AB25,AT25:BE25)</f>
        <v>0</v>
      </c>
      <c r="S25" s="145"/>
      <c r="T25" s="138">
        <f>'Ctrình-18 (21-30)'!Q84</f>
        <v>0</v>
      </c>
      <c r="U25" s="155">
        <f>$D25-$BH25</f>
        <v>0</v>
      </c>
      <c r="V25" s="138">
        <f>'Ctrình-18 (21-30)'!Q98</f>
        <v>0</v>
      </c>
      <c r="W25" s="138">
        <f>'Ctrình-18 (21-30)'!Q105</f>
        <v>0</v>
      </c>
      <c r="X25" s="138">
        <f>'Ctrình-18 (21-30)'!Q112</f>
        <v>0</v>
      </c>
      <c r="Y25" s="138">
        <f>'Ctrình-18 (21-30)'!Q119</f>
        <v>0</v>
      </c>
      <c r="Z25" s="138">
        <f>'Ctrình-18 (21-30)'!Q126</f>
        <v>0</v>
      </c>
      <c r="AA25" s="138">
        <f>'Ctrình-18 (21-30)'!Q133</f>
        <v>0</v>
      </c>
      <c r="AB25" s="291">
        <f t="shared" si="6"/>
        <v>0</v>
      </c>
      <c r="AC25" s="291"/>
      <c r="AD25" s="138">
        <f>'Ctrình-18 (21-30)'!Q141</f>
        <v>0</v>
      </c>
      <c r="AE25" s="138">
        <f>'Ctrình-18 (21-30)'!Q146</f>
        <v>0</v>
      </c>
      <c r="AF25" s="138">
        <f>'Ctrình-18 (21-30)'!Q150</f>
        <v>0</v>
      </c>
      <c r="AG25" s="138">
        <f>'Ctrình-18 (21-30)'!Q154</f>
        <v>0</v>
      </c>
      <c r="AH25" s="138">
        <f>'Ctrình-18 (21-30)'!Q158</f>
        <v>0</v>
      </c>
      <c r="AI25" s="138">
        <f>'Ctrình-18 (21-30)'!Q162</f>
        <v>0</v>
      </c>
      <c r="AJ25" s="138">
        <f>'Ctrình-18 (21-30)'!Q166</f>
        <v>0</v>
      </c>
      <c r="AK25" s="138">
        <f>'Ctrình-18 (21-30)'!Q170</f>
        <v>0</v>
      </c>
      <c r="AL25" s="138">
        <f>'Ctrình-18 (21-30)'!Q174</f>
        <v>0</v>
      </c>
      <c r="AM25" s="138">
        <f>'Ctrình-18 (21-30)'!Q181</f>
        <v>0</v>
      </c>
      <c r="AN25" s="138">
        <f>'Ctrình-18 (21-30)'!Q188</f>
        <v>0</v>
      </c>
      <c r="AO25" s="138">
        <f>'Ctrình-18 (21-30)'!Q195</f>
        <v>0</v>
      </c>
      <c r="AP25" s="138">
        <f>'Ctrình-18 (21-30)'!Q202</f>
        <v>0</v>
      </c>
      <c r="AQ25" s="138">
        <f>'Ctrình-18 (21-30)'!Q209</f>
        <v>0</v>
      </c>
      <c r="AR25" s="138">
        <f>'Ctrình-18 (21-30)'!Q213</f>
        <v>0</v>
      </c>
      <c r="AS25" s="138">
        <f>'Ctrình-18 (21-30)'!Q217</f>
        <v>0</v>
      </c>
      <c r="AT25" s="220">
        <f>'Ctrình-18 (21-30)'!Q221</f>
        <v>0</v>
      </c>
      <c r="AU25" s="138">
        <f>'Ctrình-18 (21-30)'!Q228</f>
        <v>0</v>
      </c>
      <c r="AV25" s="138">
        <f>'Ctrình-18 (21-30)'!Q235</f>
        <v>0</v>
      </c>
      <c r="AW25" s="138">
        <f>'Ctrình-18 (21-30)'!Q242</f>
        <v>0</v>
      </c>
      <c r="AX25" s="138">
        <f>'Ctrình-18 (21-30)'!Q249</f>
        <v>0</v>
      </c>
      <c r="AY25" s="138">
        <f>'Ctrình-18 (21-30)'!Q256</f>
        <v>0</v>
      </c>
      <c r="AZ25" s="138">
        <f>'Ctrình-18 (21-30)'!Q263</f>
        <v>0</v>
      </c>
      <c r="BA25" s="138">
        <f>'Ctrình-18 (21-30)'!Q270</f>
        <v>0</v>
      </c>
      <c r="BB25" s="138">
        <f>'Ctrình-18 (21-30)'!Q277</f>
        <v>0</v>
      </c>
      <c r="BC25" s="138">
        <f>'Ctrình-18 (21-30)'!Q284</f>
        <v>0</v>
      </c>
      <c r="BD25" s="138">
        <f>'Ctrình-18 (21-30)'!Q291</f>
        <v>0</v>
      </c>
      <c r="BE25" s="138">
        <f>'Ctrình-18 (21-30)'!Q298</f>
        <v>0</v>
      </c>
      <c r="BF25" s="145">
        <f>'Ctrình-18 (21-30)'!Q305</f>
        <v>0</v>
      </c>
      <c r="BG25" s="138"/>
      <c r="BH25" s="138">
        <f t="shared" si="11"/>
        <v>0</v>
      </c>
      <c r="BI25" s="146">
        <f>$U$64-BH25</f>
        <v>0</v>
      </c>
      <c r="BJ25" s="138">
        <f>D25+BI25</f>
        <v>0</v>
      </c>
      <c r="BK25" s="152"/>
      <c r="BL25" s="159"/>
    </row>
    <row r="26" spans="1:64" s="164" customFormat="1" ht="15.75" customHeight="1">
      <c r="A26" s="313">
        <v>2.2999999999999998</v>
      </c>
      <c r="B26" s="162" t="s">
        <v>53</v>
      </c>
      <c r="C26" s="161" t="s">
        <v>54</v>
      </c>
      <c r="D26" s="171"/>
      <c r="E26" s="299">
        <f t="shared" si="10"/>
        <v>0</v>
      </c>
      <c r="F26" s="160">
        <f t="shared" ref="F26:F31" si="12">SUM(G26:H26)</f>
        <v>0</v>
      </c>
      <c r="G26" s="160">
        <f>'Ctrình-18 (21-30)'!R7</f>
        <v>0</v>
      </c>
      <c r="H26" s="160">
        <f>'Ctrình-18 (21-30)'!R14</f>
        <v>0</v>
      </c>
      <c r="I26" s="160">
        <f>'Ctrình-18 (21-30)'!R21</f>
        <v>0</v>
      </c>
      <c r="J26" s="160">
        <f>'Ctrình-18 (21-30)'!R28</f>
        <v>0</v>
      </c>
      <c r="K26" s="160">
        <f>'Ctrình-18 (21-30)'!R35</f>
        <v>0</v>
      </c>
      <c r="L26" s="160">
        <f>'Ctrình-18 (21-30)'!R42</f>
        <v>0</v>
      </c>
      <c r="M26" s="160">
        <f>'Ctrình-18 (21-30)'!R49</f>
        <v>0</v>
      </c>
      <c r="N26" s="230">
        <f>'Ctrình-18 (21-30)'!R56</f>
        <v>0</v>
      </c>
      <c r="O26" s="160">
        <f>'Ctrình-18 (21-30)'!R63</f>
        <v>0</v>
      </c>
      <c r="P26" s="160">
        <f>'Ctrình-18 (21-30)'!R70</f>
        <v>0</v>
      </c>
      <c r="Q26" s="160">
        <f>'Ctrình-18 (21-30)'!R77</f>
        <v>0</v>
      </c>
      <c r="R26" s="200">
        <f>SUM(T26:U26,W26:AB26,AT26:BE26)</f>
        <v>0</v>
      </c>
      <c r="S26" s="168"/>
      <c r="T26" s="160">
        <f>'Ctrình-18 (21-30)'!R84</f>
        <v>0</v>
      </c>
      <c r="U26" s="160">
        <f>'Ctrình-18 (21-30)'!R91</f>
        <v>0</v>
      </c>
      <c r="V26" s="169">
        <f>$D26-$BH26</f>
        <v>0</v>
      </c>
      <c r="W26" s="160">
        <f>'Ctrình-18 (21-30)'!R105</f>
        <v>0</v>
      </c>
      <c r="X26" s="160">
        <f>'Ctrình-18 (21-30)'!R112</f>
        <v>0</v>
      </c>
      <c r="Y26" s="160">
        <f>'Ctrình-18 (21-30)'!R119</f>
        <v>0</v>
      </c>
      <c r="Z26" s="160">
        <f>'Ctrình-18 (21-30)'!R126</f>
        <v>0</v>
      </c>
      <c r="AA26" s="160">
        <f>'Ctrình-18 (21-30)'!R133</f>
        <v>0</v>
      </c>
      <c r="AB26" s="291">
        <f t="shared" si="6"/>
        <v>0</v>
      </c>
      <c r="AC26" s="291"/>
      <c r="AD26" s="160">
        <f>'Ctrình-18 (21-30)'!R141</f>
        <v>0</v>
      </c>
      <c r="AE26" s="160">
        <f>'Ctrình-18 (21-30)'!R146</f>
        <v>0</v>
      </c>
      <c r="AF26" s="160">
        <f>'Ctrình-18 (21-30)'!R150</f>
        <v>0</v>
      </c>
      <c r="AG26" s="160">
        <f>'Ctrình-18 (21-30)'!R154</f>
        <v>0</v>
      </c>
      <c r="AH26" s="160">
        <f>'Ctrình-18 (21-30)'!R158</f>
        <v>0</v>
      </c>
      <c r="AI26" s="160">
        <f>'Ctrình-18 (21-30)'!R162</f>
        <v>0</v>
      </c>
      <c r="AJ26" s="160">
        <f>'Ctrình-18 (21-30)'!R166</f>
        <v>0</v>
      </c>
      <c r="AK26" s="160">
        <f>'Ctrình-18 (21-30)'!R170</f>
        <v>0</v>
      </c>
      <c r="AL26" s="160">
        <f>'Ctrình-18 (21-30)'!R174</f>
        <v>0</v>
      </c>
      <c r="AM26" s="160">
        <f>'Ctrình-18 (21-30)'!R181</f>
        <v>0</v>
      </c>
      <c r="AN26" s="160">
        <f>'Ctrình-18 (21-30)'!R188</f>
        <v>0</v>
      </c>
      <c r="AO26" s="160">
        <f>'Ctrình-18 (21-30)'!R195</f>
        <v>0</v>
      </c>
      <c r="AP26" s="160">
        <f>'Ctrình-18 (21-30)'!R202</f>
        <v>0</v>
      </c>
      <c r="AQ26" s="160">
        <f>'Ctrình-18 (21-30)'!R209</f>
        <v>0</v>
      </c>
      <c r="AR26" s="160">
        <f>'Ctrình-18 (21-30)'!R213</f>
        <v>0</v>
      </c>
      <c r="AS26" s="160">
        <f>'Ctrình-18 (21-30)'!R217</f>
        <v>0</v>
      </c>
      <c r="AT26" s="230">
        <f>'Ctrình-18 (21-30)'!R221</f>
        <v>0</v>
      </c>
      <c r="AU26" s="160">
        <f>'Ctrình-18 (21-30)'!R228</f>
        <v>0</v>
      </c>
      <c r="AV26" s="160">
        <f>'Ctrình-18 (21-30)'!R235</f>
        <v>0</v>
      </c>
      <c r="AW26" s="160">
        <f>'Ctrình-18 (21-30)'!R242</f>
        <v>0</v>
      </c>
      <c r="AX26" s="160">
        <f>'Ctrình-18 (21-30)'!R249</f>
        <v>0</v>
      </c>
      <c r="AY26" s="160">
        <f>'Ctrình-18 (21-30)'!R256</f>
        <v>0</v>
      </c>
      <c r="AZ26" s="160">
        <f>'Ctrình-18 (21-30)'!R263</f>
        <v>0</v>
      </c>
      <c r="BA26" s="160">
        <f>'Ctrình-18 (21-30)'!R270</f>
        <v>0</v>
      </c>
      <c r="BB26" s="160">
        <f>'Ctrình-18 (21-30)'!R277</f>
        <v>0</v>
      </c>
      <c r="BC26" s="160">
        <f>'Ctrình-18 (21-30)'!R284</f>
        <v>0</v>
      </c>
      <c r="BD26" s="160">
        <f>'Ctrình-18 (21-30)'!R291</f>
        <v>0</v>
      </c>
      <c r="BE26" s="160">
        <f>'Ctrình-18 (21-30)'!R298</f>
        <v>0</v>
      </c>
      <c r="BF26" s="168">
        <f>'Ctrình-18 (21-30)'!R305</f>
        <v>0</v>
      </c>
      <c r="BG26" s="138"/>
      <c r="BH26" s="160">
        <f t="shared" si="11"/>
        <v>0</v>
      </c>
      <c r="BI26" s="146">
        <f>$V$64-BH26</f>
        <v>0</v>
      </c>
      <c r="BJ26" s="138">
        <f>'[71]BINH THANG (21-30)'!BJ26+'[71]BU GIA MAP (21-30)'!BJ26+'[71]DA KIA (21-30)'!BJ26+'[71]ĐAK O (21-30)'!BJ26+'[71]DUC HANH (21-30)'!BJ26+'[71]PHU NGHIA (21-30)'!BJ26+'[71]PHU VAN (21-30)'!BJ26+'[71]PHUOC MINH (21-30)'!BJ26+'[71]THANH SON (21-30)'!BJ26+'[71]KIM SON (21-30)'!BJ26+'[71]HAM GIANG (21-30)'!BJ26+'[71]HAM TAN (21-30)'!BJ26+'[71]DAI AN (21-30)'!BJ26+'[71]DINH AN (21-30)'!BJ26+'[71]NGOC BIEN (21-30)'!BJ26+'[71]LONG HIEP (21-30)'!BJ26+'[71]TAN HIEP (21-30)'!BJ26</f>
        <v>0</v>
      </c>
      <c r="BK26" s="166"/>
      <c r="BL26" s="165"/>
    </row>
    <row r="27" spans="1:64" s="158" customFormat="1" ht="15.75" customHeight="1">
      <c r="A27" s="312">
        <v>2.4</v>
      </c>
      <c r="B27" s="157" t="s">
        <v>57</v>
      </c>
      <c r="C27" s="156" t="s">
        <v>58</v>
      </c>
      <c r="D27" s="163"/>
      <c r="E27" s="200">
        <f t="shared" si="10"/>
        <v>0</v>
      </c>
      <c r="F27" s="138">
        <f t="shared" si="12"/>
        <v>0</v>
      </c>
      <c r="G27" s="138">
        <f>'Ctrình-18 (21-30)'!S7</f>
        <v>0</v>
      </c>
      <c r="H27" s="138">
        <f>'Ctrình-18 (21-30)'!S14</f>
        <v>0</v>
      </c>
      <c r="I27" s="138">
        <f>'Ctrình-18 (21-30)'!S21</f>
        <v>0</v>
      </c>
      <c r="J27" s="138">
        <f>'Ctrình-18 (21-30)'!S28</f>
        <v>0</v>
      </c>
      <c r="K27" s="138">
        <f>'Ctrình-18 (21-30)'!S35</f>
        <v>0</v>
      </c>
      <c r="L27" s="138">
        <f>'Ctrình-18 (21-30)'!S42</f>
        <v>0</v>
      </c>
      <c r="M27" s="138">
        <f>'Ctrình-18 (21-30)'!S49</f>
        <v>0</v>
      </c>
      <c r="N27" s="220">
        <f>'Ctrình-18 (21-30)'!S56</f>
        <v>0</v>
      </c>
      <c r="O27" s="138">
        <f>'Ctrình-18 (21-30)'!S63</f>
        <v>0</v>
      </c>
      <c r="P27" s="138">
        <f>'Ctrình-18 (21-30)'!S70</f>
        <v>0</v>
      </c>
      <c r="Q27" s="138">
        <f>'Ctrình-18 (21-30)'!S77</f>
        <v>0</v>
      </c>
      <c r="R27" s="200">
        <f>SUM(T27:V27,X27:AB27,AT27:BE27)</f>
        <v>0</v>
      </c>
      <c r="S27" s="145"/>
      <c r="T27" s="138">
        <f>'Ctrình-18 (21-30)'!S84</f>
        <v>0</v>
      </c>
      <c r="U27" s="138">
        <f>'Ctrình-18 (21-30)'!S91</f>
        <v>0</v>
      </c>
      <c r="V27" s="138">
        <f>'Ctrình-18 (21-30)'!S98</f>
        <v>0</v>
      </c>
      <c r="W27" s="155">
        <f>$D27-$BH27</f>
        <v>0</v>
      </c>
      <c r="X27" s="138">
        <f>'Ctrình-18 (21-30)'!S112</f>
        <v>0</v>
      </c>
      <c r="Y27" s="138">
        <f>'Ctrình-18 (21-30)'!S119</f>
        <v>0</v>
      </c>
      <c r="Z27" s="138">
        <f>'Ctrình-18 (21-30)'!S126</f>
        <v>0</v>
      </c>
      <c r="AA27" s="138">
        <f>'Ctrình-18 (21-30)'!S133</f>
        <v>0</v>
      </c>
      <c r="AB27" s="291">
        <f t="shared" si="6"/>
        <v>0</v>
      </c>
      <c r="AC27" s="291"/>
      <c r="AD27" s="138">
        <f>'Ctrình-18 (21-30)'!S141</f>
        <v>0</v>
      </c>
      <c r="AE27" s="138">
        <f>'Ctrình-18 (21-30)'!S146</f>
        <v>0</v>
      </c>
      <c r="AF27" s="138">
        <f>'Ctrình-18 (21-30)'!S150</f>
        <v>0</v>
      </c>
      <c r="AG27" s="138">
        <f>'Ctrình-18 (21-30)'!S154</f>
        <v>0</v>
      </c>
      <c r="AH27" s="138">
        <f>'Ctrình-18 (21-30)'!S158</f>
        <v>0</v>
      </c>
      <c r="AI27" s="138">
        <f>'Ctrình-18 (21-30)'!S162</f>
        <v>0</v>
      </c>
      <c r="AJ27" s="138">
        <f>'Ctrình-18 (21-30)'!S166</f>
        <v>0</v>
      </c>
      <c r="AK27" s="138">
        <f>'Ctrình-18 (21-30)'!S170</f>
        <v>0</v>
      </c>
      <c r="AL27" s="138">
        <f>'Ctrình-18 (21-30)'!S174</f>
        <v>0</v>
      </c>
      <c r="AM27" s="138">
        <f>'Ctrình-18 (21-30)'!S181</f>
        <v>0</v>
      </c>
      <c r="AN27" s="138">
        <f>'Ctrình-18 (21-30)'!S188</f>
        <v>0</v>
      </c>
      <c r="AO27" s="138">
        <f>'Ctrình-18 (21-30)'!S195</f>
        <v>0</v>
      </c>
      <c r="AP27" s="138">
        <f>'Ctrình-18 (21-30)'!S202</f>
        <v>0</v>
      </c>
      <c r="AQ27" s="138">
        <f>'Ctrình-18 (21-30)'!S209</f>
        <v>0</v>
      </c>
      <c r="AR27" s="138">
        <f>'Ctrình-18 (21-30)'!S213</f>
        <v>0</v>
      </c>
      <c r="AS27" s="138">
        <f>'Ctrình-18 (21-30)'!S217</f>
        <v>0</v>
      </c>
      <c r="AT27" s="220">
        <f>'Ctrình-18 (21-30)'!S221</f>
        <v>0</v>
      </c>
      <c r="AU27" s="138">
        <f>'Ctrình-18 (21-30)'!S228</f>
        <v>0</v>
      </c>
      <c r="AV27" s="138">
        <f>'Ctrình-18 (21-30)'!S235</f>
        <v>0</v>
      </c>
      <c r="AW27" s="138">
        <f>'Ctrình-18 (21-30)'!S242</f>
        <v>0</v>
      </c>
      <c r="AX27" s="138">
        <f>'Ctrình-18 (21-30)'!S249</f>
        <v>0</v>
      </c>
      <c r="AY27" s="138">
        <f>'Ctrình-18 (21-30)'!S256</f>
        <v>0</v>
      </c>
      <c r="AZ27" s="138">
        <f>'Ctrình-18 (21-30)'!S263</f>
        <v>0</v>
      </c>
      <c r="BA27" s="138">
        <f>'Ctrình-18 (21-30)'!S270</f>
        <v>0</v>
      </c>
      <c r="BB27" s="138">
        <f>'Ctrình-18 (21-30)'!S277</f>
        <v>0</v>
      </c>
      <c r="BC27" s="138">
        <f>'Ctrình-18 (21-30)'!S284</f>
        <v>0</v>
      </c>
      <c r="BD27" s="138">
        <f>'Ctrình-18 (21-30)'!S291</f>
        <v>0</v>
      </c>
      <c r="BE27" s="138">
        <f>'Ctrình-18 (21-30)'!S298</f>
        <v>0</v>
      </c>
      <c r="BF27" s="145">
        <f>'Ctrình-18 (21-30)'!S305</f>
        <v>0</v>
      </c>
      <c r="BG27" s="138"/>
      <c r="BH27" s="138">
        <f t="shared" si="11"/>
        <v>0</v>
      </c>
      <c r="BI27" s="146">
        <f>$W$64-BH27</f>
        <v>0</v>
      </c>
      <c r="BJ27" s="138">
        <f>D27+BI27</f>
        <v>0</v>
      </c>
      <c r="BK27" s="152"/>
      <c r="BL27" s="159"/>
    </row>
    <row r="28" spans="1:64" s="158" customFormat="1" ht="15.75" customHeight="1">
      <c r="A28" s="313">
        <v>2.5</v>
      </c>
      <c r="B28" s="157" t="s">
        <v>137</v>
      </c>
      <c r="C28" s="156" t="s">
        <v>60</v>
      </c>
      <c r="D28" s="163"/>
      <c r="E28" s="200">
        <f t="shared" si="10"/>
        <v>0</v>
      </c>
      <c r="F28" s="138">
        <f t="shared" si="12"/>
        <v>0</v>
      </c>
      <c r="G28" s="138">
        <f>'Ctrình-18 (21-30)'!T7</f>
        <v>0</v>
      </c>
      <c r="H28" s="138">
        <f>'Ctrình-18 (21-30)'!T14</f>
        <v>0</v>
      </c>
      <c r="I28" s="138">
        <f>'Ctrình-18 (21-30)'!T21</f>
        <v>0</v>
      </c>
      <c r="J28" s="138">
        <f>'Ctrình-18 (21-30)'!T28</f>
        <v>0</v>
      </c>
      <c r="K28" s="138">
        <f>'Ctrình-18 (21-30)'!T35</f>
        <v>0</v>
      </c>
      <c r="L28" s="138">
        <f>'Ctrình-18 (21-30)'!T42</f>
        <v>0</v>
      </c>
      <c r="M28" s="138">
        <f>'Ctrình-18 (21-30)'!T49</f>
        <v>0</v>
      </c>
      <c r="N28" s="220">
        <f>'Ctrình-18 (21-30)'!T56</f>
        <v>0</v>
      </c>
      <c r="O28" s="138">
        <f>'Ctrình-18 (21-30)'!T63</f>
        <v>0</v>
      </c>
      <c r="P28" s="138">
        <f>'Ctrình-18 (21-30)'!T70</f>
        <v>0</v>
      </c>
      <c r="Q28" s="138">
        <f>'Ctrình-18 (21-30)'!T77</f>
        <v>0</v>
      </c>
      <c r="R28" s="200">
        <f>SUM(T28:W28,Y28:AB28,AT28:BE28)</f>
        <v>0</v>
      </c>
      <c r="S28" s="145"/>
      <c r="T28" s="138">
        <f>'Ctrình-18 (21-30)'!T84</f>
        <v>0</v>
      </c>
      <c r="U28" s="138">
        <f>'Ctrình-18 (21-30)'!T91</f>
        <v>0</v>
      </c>
      <c r="V28" s="138">
        <f>'Ctrình-18 (21-30)'!T98</f>
        <v>0</v>
      </c>
      <c r="W28" s="138">
        <f>'Ctrình-18 (21-30)'!T105</f>
        <v>0</v>
      </c>
      <c r="X28" s="155">
        <f>$D28-$BH28</f>
        <v>0</v>
      </c>
      <c r="Y28" s="138">
        <f>'Ctrình-18 (21-30)'!T119</f>
        <v>0</v>
      </c>
      <c r="Z28" s="138">
        <f>'Ctrình-18 (21-30)'!T126</f>
        <v>0</v>
      </c>
      <c r="AA28" s="138">
        <f>'Ctrình-18 (21-30)'!T133</f>
        <v>0</v>
      </c>
      <c r="AB28" s="291">
        <f t="shared" si="6"/>
        <v>0</v>
      </c>
      <c r="AC28" s="291"/>
      <c r="AD28" s="138">
        <f>'Ctrình-18 (21-30)'!T141</f>
        <v>0</v>
      </c>
      <c r="AE28" s="138">
        <f>'Ctrình-18 (21-30)'!T146</f>
        <v>0</v>
      </c>
      <c r="AF28" s="138">
        <f>'Ctrình-18 (21-30)'!T150</f>
        <v>0</v>
      </c>
      <c r="AG28" s="138">
        <f>'Ctrình-18 (21-30)'!T154</f>
        <v>0</v>
      </c>
      <c r="AH28" s="138">
        <f>'Ctrình-18 (21-30)'!T158</f>
        <v>0</v>
      </c>
      <c r="AI28" s="138">
        <f>'Ctrình-18 (21-30)'!T162</f>
        <v>0</v>
      </c>
      <c r="AJ28" s="138">
        <f>'Ctrình-18 (21-30)'!T166</f>
        <v>0</v>
      </c>
      <c r="AK28" s="138">
        <f>'Ctrình-18 (21-30)'!T170</f>
        <v>0</v>
      </c>
      <c r="AL28" s="138">
        <f>'Ctrình-18 (21-30)'!T174</f>
        <v>0</v>
      </c>
      <c r="AM28" s="138">
        <f>'Ctrình-18 (21-30)'!T181</f>
        <v>0</v>
      </c>
      <c r="AN28" s="138">
        <f>'Ctrình-18 (21-30)'!T188</f>
        <v>0</v>
      </c>
      <c r="AO28" s="138">
        <f>'Ctrình-18 (21-30)'!T195</f>
        <v>0</v>
      </c>
      <c r="AP28" s="138">
        <f>'Ctrình-18 (21-30)'!T202</f>
        <v>0</v>
      </c>
      <c r="AQ28" s="138">
        <f>'Ctrình-18 (21-30)'!T209</f>
        <v>0</v>
      </c>
      <c r="AR28" s="138">
        <f>'Ctrình-18 (21-30)'!T213</f>
        <v>0</v>
      </c>
      <c r="AS28" s="138">
        <f>'Ctrình-18 (21-30)'!T217</f>
        <v>0</v>
      </c>
      <c r="AT28" s="220">
        <f>'Ctrình-18 (21-30)'!T221</f>
        <v>0</v>
      </c>
      <c r="AU28" s="138">
        <f>'Ctrình-18 (21-30)'!T228</f>
        <v>0</v>
      </c>
      <c r="AV28" s="138">
        <f>'Ctrình-18 (21-30)'!T235</f>
        <v>0</v>
      </c>
      <c r="AW28" s="138">
        <f>'Ctrình-18 (21-30)'!T242</f>
        <v>0</v>
      </c>
      <c r="AX28" s="138">
        <f>'Ctrình-18 (21-30)'!T249</f>
        <v>0</v>
      </c>
      <c r="AY28" s="138">
        <f>'Ctrình-18 (21-30)'!T256</f>
        <v>0</v>
      </c>
      <c r="AZ28" s="138">
        <f>'Ctrình-18 (21-30)'!T263</f>
        <v>0</v>
      </c>
      <c r="BA28" s="138">
        <f>'Ctrình-18 (21-30)'!T270</f>
        <v>0</v>
      </c>
      <c r="BB28" s="138">
        <f>'Ctrình-18 (21-30)'!T277</f>
        <v>0</v>
      </c>
      <c r="BC28" s="138">
        <f>'Ctrình-18 (21-30)'!T284</f>
        <v>0</v>
      </c>
      <c r="BD28" s="138">
        <f>'Ctrình-18 (21-30)'!T291</f>
        <v>0</v>
      </c>
      <c r="BE28" s="138">
        <f>'Ctrình-18 (21-30)'!T298</f>
        <v>0</v>
      </c>
      <c r="BF28" s="145">
        <f>'Ctrình-18 (21-30)'!T305</f>
        <v>0</v>
      </c>
      <c r="BG28" s="138"/>
      <c r="BH28" s="138">
        <f t="shared" si="11"/>
        <v>0</v>
      </c>
      <c r="BI28" s="146">
        <f>$X$64-BH28</f>
        <v>0</v>
      </c>
      <c r="BJ28" s="138">
        <f>D28+BI28</f>
        <v>0</v>
      </c>
      <c r="BK28" s="152"/>
      <c r="BL28" s="159"/>
    </row>
    <row r="29" spans="1:64" s="158" customFormat="1" ht="15.75" customHeight="1">
      <c r="A29" s="312">
        <v>2.6</v>
      </c>
      <c r="B29" s="157" t="s">
        <v>62</v>
      </c>
      <c r="C29" s="156" t="s">
        <v>63</v>
      </c>
      <c r="D29" s="163"/>
      <c r="E29" s="200">
        <f t="shared" si="10"/>
        <v>0</v>
      </c>
      <c r="F29" s="138">
        <f t="shared" si="12"/>
        <v>0</v>
      </c>
      <c r="G29" s="138">
        <f>'Ctrình-18 (21-30)'!U7</f>
        <v>0</v>
      </c>
      <c r="H29" s="138">
        <f>'Ctrình-18 (21-30)'!U14</f>
        <v>0</v>
      </c>
      <c r="I29" s="138">
        <f>'Ctrình-18 (21-30)'!U21</f>
        <v>0</v>
      </c>
      <c r="J29" s="138">
        <f>'Ctrình-18 (21-30)'!U28</f>
        <v>0</v>
      </c>
      <c r="K29" s="138">
        <f>'Ctrình-18 (21-30)'!U35</f>
        <v>0</v>
      </c>
      <c r="L29" s="138">
        <f>'Ctrình-18 (21-30)'!U42</f>
        <v>0</v>
      </c>
      <c r="M29" s="138">
        <f>'Ctrình-18 (21-30)'!U49</f>
        <v>0</v>
      </c>
      <c r="N29" s="220">
        <f>'Ctrình-18 (21-30)'!U56</f>
        <v>0</v>
      </c>
      <c r="O29" s="138">
        <f>'Ctrình-18 (21-30)'!U63</f>
        <v>0</v>
      </c>
      <c r="P29" s="138">
        <f>'Ctrình-18 (21-30)'!U70</f>
        <v>0</v>
      </c>
      <c r="Q29" s="138">
        <f>'Ctrình-18 (21-30)'!U77</f>
        <v>0</v>
      </c>
      <c r="R29" s="200">
        <f>SUM(T29:X29,Z29:AB29,AT29:BE29)</f>
        <v>0</v>
      </c>
      <c r="S29" s="145"/>
      <c r="T29" s="138">
        <f>'Ctrình-18 (21-30)'!U84</f>
        <v>0</v>
      </c>
      <c r="U29" s="138">
        <f>'Ctrình-18 (21-30)'!U91</f>
        <v>0</v>
      </c>
      <c r="V29" s="138">
        <f>'Ctrình-18 (21-30)'!U98</f>
        <v>0</v>
      </c>
      <c r="W29" s="138">
        <f>'Ctrình-18 (21-30)'!U105</f>
        <v>0</v>
      </c>
      <c r="X29" s="138">
        <f>'Ctrình-18 (21-30)'!U112</f>
        <v>0</v>
      </c>
      <c r="Y29" s="155">
        <f>$D29-$BH29</f>
        <v>0</v>
      </c>
      <c r="Z29" s="138">
        <f>'Ctrình-18 (21-30)'!U126</f>
        <v>0</v>
      </c>
      <c r="AA29" s="138">
        <f>'Ctrình-18 (21-30)'!U133</f>
        <v>0</v>
      </c>
      <c r="AB29" s="291">
        <f t="shared" si="6"/>
        <v>0</v>
      </c>
      <c r="AC29" s="291"/>
      <c r="AD29" s="138">
        <f>'Ctrình-18 (21-30)'!U141</f>
        <v>0</v>
      </c>
      <c r="AE29" s="138">
        <f>'Ctrình-18 (21-30)'!U146</f>
        <v>0</v>
      </c>
      <c r="AF29" s="138">
        <f>'Ctrình-18 (21-30)'!U150</f>
        <v>0</v>
      </c>
      <c r="AG29" s="138">
        <f>'Ctrình-18 (21-30)'!U154</f>
        <v>0</v>
      </c>
      <c r="AH29" s="138">
        <f>'Ctrình-18 (21-30)'!U158</f>
        <v>0</v>
      </c>
      <c r="AI29" s="138">
        <f>'Ctrình-18 (21-30)'!U162</f>
        <v>0</v>
      </c>
      <c r="AJ29" s="138">
        <f>'Ctrình-18 (21-30)'!U166</f>
        <v>0</v>
      </c>
      <c r="AK29" s="138">
        <f>'Ctrình-18 (21-30)'!U170</f>
        <v>0</v>
      </c>
      <c r="AL29" s="138">
        <f>'Ctrình-18 (21-30)'!U174</f>
        <v>0</v>
      </c>
      <c r="AM29" s="138">
        <f>'Ctrình-18 (21-30)'!U181</f>
        <v>0</v>
      </c>
      <c r="AN29" s="138">
        <f>'Ctrình-18 (21-30)'!U188</f>
        <v>0</v>
      </c>
      <c r="AO29" s="138">
        <f>'Ctrình-18 (21-30)'!U195</f>
        <v>0</v>
      </c>
      <c r="AP29" s="138">
        <f>'Ctrình-18 (21-30)'!U202</f>
        <v>0</v>
      </c>
      <c r="AQ29" s="138">
        <f>'Ctrình-18 (21-30)'!U209</f>
        <v>0</v>
      </c>
      <c r="AR29" s="138">
        <f>'Ctrình-18 (21-30)'!U213</f>
        <v>0</v>
      </c>
      <c r="AS29" s="138">
        <f>'Ctrình-18 (21-30)'!U217</f>
        <v>0</v>
      </c>
      <c r="AT29" s="220">
        <f>'Ctrình-18 (21-30)'!U221</f>
        <v>0</v>
      </c>
      <c r="AU29" s="138">
        <f>'Ctrình-18 (21-30)'!U228</f>
        <v>0</v>
      </c>
      <c r="AV29" s="138">
        <f>'Ctrình-18 (21-30)'!U235</f>
        <v>0</v>
      </c>
      <c r="AW29" s="138">
        <f>'Ctrình-18 (21-30)'!U242</f>
        <v>0</v>
      </c>
      <c r="AX29" s="138">
        <f>'Ctrình-18 (21-30)'!U249</f>
        <v>0</v>
      </c>
      <c r="AY29" s="138">
        <f>'Ctrình-18 (21-30)'!U256</f>
        <v>0</v>
      </c>
      <c r="AZ29" s="138">
        <f>'Ctrình-18 (21-30)'!U263</f>
        <v>0</v>
      </c>
      <c r="BA29" s="138">
        <f>'Ctrình-18 (21-30)'!U270</f>
        <v>0</v>
      </c>
      <c r="BB29" s="138">
        <f>'Ctrình-18 (21-30)'!U277</f>
        <v>0</v>
      </c>
      <c r="BC29" s="138">
        <f>'Ctrình-18 (21-30)'!U284</f>
        <v>0</v>
      </c>
      <c r="BD29" s="138">
        <f>'Ctrình-18 (21-30)'!U291</f>
        <v>0</v>
      </c>
      <c r="BE29" s="138">
        <f>'Ctrình-18 (21-30)'!U298</f>
        <v>0</v>
      </c>
      <c r="BF29" s="145">
        <f>'Ctrình-18 (21-30)'!U305</f>
        <v>0</v>
      </c>
      <c r="BG29" s="138"/>
      <c r="BH29" s="138">
        <f t="shared" si="11"/>
        <v>0</v>
      </c>
      <c r="BI29" s="146">
        <f>$Y$64-BH29</f>
        <v>0</v>
      </c>
      <c r="BJ29" s="138">
        <f>D29+BI29</f>
        <v>0</v>
      </c>
      <c r="BK29" s="152"/>
      <c r="BL29" s="159"/>
    </row>
    <row r="30" spans="1:64" s="164" customFormat="1" ht="15.75" customHeight="1">
      <c r="A30" s="313">
        <v>2.7</v>
      </c>
      <c r="B30" s="157" t="s">
        <v>65</v>
      </c>
      <c r="C30" s="156" t="s">
        <v>66</v>
      </c>
      <c r="D30" s="163"/>
      <c r="E30" s="200">
        <f t="shared" si="10"/>
        <v>0</v>
      </c>
      <c r="F30" s="138">
        <f t="shared" si="12"/>
        <v>0</v>
      </c>
      <c r="G30" s="138">
        <f>'Ctrình-18 (21-30)'!V7</f>
        <v>0</v>
      </c>
      <c r="H30" s="138">
        <f>'Ctrình-18 (21-30)'!V14</f>
        <v>0</v>
      </c>
      <c r="I30" s="138">
        <f>'Ctrình-18 (21-30)'!V21</f>
        <v>0</v>
      </c>
      <c r="J30" s="138">
        <f>'Ctrình-18 (21-30)'!V28</f>
        <v>0</v>
      </c>
      <c r="K30" s="138">
        <f>'Ctrình-18 (21-30)'!V35</f>
        <v>0</v>
      </c>
      <c r="L30" s="138">
        <f>'Ctrình-18 (21-30)'!V42</f>
        <v>0</v>
      </c>
      <c r="M30" s="138">
        <f>'Ctrình-18 (21-30)'!V49</f>
        <v>0</v>
      </c>
      <c r="N30" s="220">
        <f>'Ctrình-18 (21-30)'!V56</f>
        <v>0</v>
      </c>
      <c r="O30" s="138">
        <f>'Ctrình-18 (21-30)'!V63</f>
        <v>0</v>
      </c>
      <c r="P30" s="138">
        <f>'Ctrình-18 (21-30)'!V70</f>
        <v>0</v>
      </c>
      <c r="Q30" s="138">
        <f>'Ctrình-18 (21-30)'!V77</f>
        <v>0</v>
      </c>
      <c r="R30" s="200">
        <f>SUM(T30:Y30,AA30:AB30,AT30:BE30)</f>
        <v>0</v>
      </c>
      <c r="S30" s="145"/>
      <c r="T30" s="138">
        <f>'Ctrình-18 (21-30)'!V84</f>
        <v>0</v>
      </c>
      <c r="U30" s="138">
        <f>'Ctrình-18 (21-30)'!V91</f>
        <v>0</v>
      </c>
      <c r="V30" s="138">
        <f>'Ctrình-18 (21-30)'!V98</f>
        <v>0</v>
      </c>
      <c r="W30" s="138">
        <f>'Ctrình-18 (21-30)'!V105</f>
        <v>0</v>
      </c>
      <c r="X30" s="138">
        <f>'Ctrình-18 (21-30)'!V112</f>
        <v>0</v>
      </c>
      <c r="Y30" s="138">
        <f>'Ctrình-18 (21-30)'!V119</f>
        <v>0</v>
      </c>
      <c r="Z30" s="155">
        <f>$D30-$BH30</f>
        <v>0</v>
      </c>
      <c r="AA30" s="138">
        <f>'Ctrình-18 (21-30)'!V133</f>
        <v>0</v>
      </c>
      <c r="AB30" s="291">
        <f t="shared" si="6"/>
        <v>0</v>
      </c>
      <c r="AC30" s="291"/>
      <c r="AD30" s="138">
        <f>'Ctrình-18 (21-30)'!V141</f>
        <v>0</v>
      </c>
      <c r="AE30" s="138">
        <f>'Ctrình-18 (21-30)'!V146</f>
        <v>0</v>
      </c>
      <c r="AF30" s="138">
        <f>'Ctrình-18 (21-30)'!V150</f>
        <v>0</v>
      </c>
      <c r="AG30" s="138">
        <f>'Ctrình-18 (21-30)'!V154</f>
        <v>0</v>
      </c>
      <c r="AH30" s="138">
        <f>'Ctrình-18 (21-30)'!V158</f>
        <v>0</v>
      </c>
      <c r="AI30" s="138">
        <f>'Ctrình-18 (21-30)'!V162</f>
        <v>0</v>
      </c>
      <c r="AJ30" s="138">
        <f>'Ctrình-18 (21-30)'!V166</f>
        <v>0</v>
      </c>
      <c r="AK30" s="138">
        <f>'Ctrình-18 (21-30)'!V170</f>
        <v>0</v>
      </c>
      <c r="AL30" s="138">
        <f>'Ctrình-18 (21-30)'!V174</f>
        <v>0</v>
      </c>
      <c r="AM30" s="138">
        <f>'Ctrình-18 (21-30)'!V181</f>
        <v>0</v>
      </c>
      <c r="AN30" s="138">
        <f>'Ctrình-18 (21-30)'!V188</f>
        <v>0</v>
      </c>
      <c r="AO30" s="138">
        <f>'Ctrình-18 (21-30)'!V195</f>
        <v>0</v>
      </c>
      <c r="AP30" s="138">
        <f>'Ctrình-18 (21-30)'!V202</f>
        <v>0</v>
      </c>
      <c r="AQ30" s="138">
        <f>'Ctrình-18 (21-30)'!V209</f>
        <v>0</v>
      </c>
      <c r="AR30" s="138">
        <f>'Ctrình-18 (21-30)'!V213</f>
        <v>0</v>
      </c>
      <c r="AS30" s="138">
        <f>'Ctrình-18 (21-30)'!V217</f>
        <v>0</v>
      </c>
      <c r="AT30" s="220">
        <f>'Ctrình-18 (21-30)'!V221</f>
        <v>0</v>
      </c>
      <c r="AU30" s="138">
        <f>'Ctrình-18 (21-30)'!V228</f>
        <v>0</v>
      </c>
      <c r="AV30" s="138">
        <f>'Ctrình-18 (21-30)'!V235</f>
        <v>0</v>
      </c>
      <c r="AW30" s="138">
        <f>'Ctrình-18 (21-30)'!V242</f>
        <v>0</v>
      </c>
      <c r="AX30" s="138">
        <f>'Ctrình-18 (21-30)'!V249</f>
        <v>0</v>
      </c>
      <c r="AY30" s="138">
        <f>'Ctrình-18 (21-30)'!V256</f>
        <v>0</v>
      </c>
      <c r="AZ30" s="138">
        <f>'Ctrình-18 (21-30)'!V263</f>
        <v>0</v>
      </c>
      <c r="BA30" s="138">
        <f>'Ctrình-18 (21-30)'!V270</f>
        <v>0</v>
      </c>
      <c r="BB30" s="138">
        <f>'Ctrình-18 (21-30)'!V277</f>
        <v>0</v>
      </c>
      <c r="BC30" s="138">
        <f>'Ctrình-18 (21-30)'!V284</f>
        <v>0</v>
      </c>
      <c r="BD30" s="138">
        <f>'Ctrình-18 (21-30)'!V291</f>
        <v>0</v>
      </c>
      <c r="BE30" s="138">
        <f>'Ctrình-18 (21-30)'!V298</f>
        <v>0</v>
      </c>
      <c r="BF30" s="145">
        <f>'Ctrình-18 (21-30)'!V305</f>
        <v>0</v>
      </c>
      <c r="BG30" s="138"/>
      <c r="BH30" s="138">
        <f t="shared" si="11"/>
        <v>0</v>
      </c>
      <c r="BI30" s="146">
        <f>$Z$64-BH30</f>
        <v>0</v>
      </c>
      <c r="BJ30" s="138">
        <f>D30+BI30</f>
        <v>0</v>
      </c>
      <c r="BK30" s="152"/>
      <c r="BL30" s="159"/>
    </row>
    <row r="31" spans="1:64" s="158" customFormat="1" ht="15.75" customHeight="1">
      <c r="A31" s="312">
        <v>2.8</v>
      </c>
      <c r="B31" s="157" t="s">
        <v>138</v>
      </c>
      <c r="C31" s="156" t="s">
        <v>117</v>
      </c>
      <c r="D31" s="149"/>
      <c r="E31" s="200">
        <f t="shared" si="10"/>
        <v>0</v>
      </c>
      <c r="F31" s="138">
        <f t="shared" si="12"/>
        <v>0</v>
      </c>
      <c r="G31" s="138">
        <f>'Ctrình-18 (21-30)'!W7</f>
        <v>0</v>
      </c>
      <c r="H31" s="138">
        <f>'Ctrình-18 (21-30)'!W14</f>
        <v>0</v>
      </c>
      <c r="I31" s="138">
        <f>'Ctrình-18 (21-30)'!W21</f>
        <v>0</v>
      </c>
      <c r="J31" s="138">
        <f>'Ctrình-18 (21-30)'!W28</f>
        <v>0</v>
      </c>
      <c r="K31" s="138">
        <f>'Ctrình-18 (21-30)'!W35</f>
        <v>0</v>
      </c>
      <c r="L31" s="138">
        <f>'Ctrình-18 (21-30)'!W42</f>
        <v>0</v>
      </c>
      <c r="M31" s="138">
        <f>'Ctrình-18 (21-30)'!W49</f>
        <v>0</v>
      </c>
      <c r="N31" s="220">
        <f>'Ctrình-18 (21-30)'!W56</f>
        <v>0</v>
      </c>
      <c r="O31" s="138">
        <f>'Ctrình-18 (21-30)'!W63</f>
        <v>0</v>
      </c>
      <c r="P31" s="138">
        <f>'Ctrình-18 (21-30)'!W70</f>
        <v>0</v>
      </c>
      <c r="Q31" s="138">
        <f>'Ctrình-18 (21-30)'!W77</f>
        <v>0</v>
      </c>
      <c r="R31" s="200">
        <f>SUM(T31:Z31,AB31,AT31:BE31)</f>
        <v>0</v>
      </c>
      <c r="S31" s="145"/>
      <c r="T31" s="138">
        <f>'Ctrình-18 (21-30)'!W84</f>
        <v>0</v>
      </c>
      <c r="U31" s="138">
        <f>'Ctrình-18 (21-30)'!W91</f>
        <v>0</v>
      </c>
      <c r="V31" s="138">
        <f>'Ctrình-18 (21-30)'!W98</f>
        <v>0</v>
      </c>
      <c r="W31" s="138">
        <f>'Ctrình-18 (21-30)'!W105</f>
        <v>0</v>
      </c>
      <c r="X31" s="138">
        <f>'Ctrình-18 (21-30)'!W112</f>
        <v>0</v>
      </c>
      <c r="Y31" s="138">
        <f>'Ctrình-18 (21-30)'!W119</f>
        <v>0</v>
      </c>
      <c r="Z31" s="138">
        <f>'Ctrình-18 (21-30)'!W126</f>
        <v>0</v>
      </c>
      <c r="AA31" s="155">
        <f>$D31-$BH31</f>
        <v>0</v>
      </c>
      <c r="AB31" s="291">
        <f>SUM(AD31:AS31)</f>
        <v>0</v>
      </c>
      <c r="AC31" s="291"/>
      <c r="AD31" s="138">
        <f>'Ctrình-18 (21-30)'!W141</f>
        <v>0</v>
      </c>
      <c r="AE31" s="138">
        <f>'Ctrình-18 (21-30)'!W146</f>
        <v>0</v>
      </c>
      <c r="AF31" s="138">
        <f>'Ctrình-18 (21-30)'!W150</f>
        <v>0</v>
      </c>
      <c r="AG31" s="138">
        <f>'Ctrình-18 (21-30)'!W154</f>
        <v>0</v>
      </c>
      <c r="AH31" s="138">
        <f>'Ctrình-18 (21-30)'!W158</f>
        <v>0</v>
      </c>
      <c r="AI31" s="138">
        <f>'Ctrình-18 (21-30)'!W162</f>
        <v>0</v>
      </c>
      <c r="AJ31" s="138">
        <f>'Ctrình-18 (21-30)'!W166</f>
        <v>0</v>
      </c>
      <c r="AK31" s="138">
        <f>'Ctrình-18 (21-30)'!W170</f>
        <v>0</v>
      </c>
      <c r="AL31" s="138">
        <f>'Ctrình-18 (21-30)'!W174</f>
        <v>0</v>
      </c>
      <c r="AM31" s="138">
        <f>'Ctrình-18 (21-30)'!W181</f>
        <v>0</v>
      </c>
      <c r="AN31" s="138">
        <f>'Ctrình-18 (21-30)'!W188</f>
        <v>0</v>
      </c>
      <c r="AO31" s="138">
        <f>'Ctrình-18 (21-30)'!W195</f>
        <v>0</v>
      </c>
      <c r="AP31" s="138">
        <f>'Ctrình-18 (21-30)'!W202</f>
        <v>0</v>
      </c>
      <c r="AQ31" s="138">
        <f>'Ctrình-18 (21-30)'!W209</f>
        <v>0</v>
      </c>
      <c r="AR31" s="138">
        <f>'Ctrình-18 (21-30)'!W213</f>
        <v>0</v>
      </c>
      <c r="AS31" s="138">
        <f>'Ctrình-18 (21-30)'!W217</f>
        <v>0</v>
      </c>
      <c r="AT31" s="220">
        <f>'Ctrình-18 (21-30)'!W221</f>
        <v>0</v>
      </c>
      <c r="AU31" s="138">
        <f>'Ctrình-18 (21-30)'!W228</f>
        <v>0</v>
      </c>
      <c r="AV31" s="138">
        <f>'Ctrình-18 (21-30)'!W235</f>
        <v>0</v>
      </c>
      <c r="AW31" s="138">
        <f>'Ctrình-18 (21-30)'!W242</f>
        <v>0</v>
      </c>
      <c r="AX31" s="138">
        <f>'Ctrình-18 (21-30)'!W249</f>
        <v>0</v>
      </c>
      <c r="AY31" s="138">
        <f>'Ctrình-18 (21-30)'!W256</f>
        <v>0</v>
      </c>
      <c r="AZ31" s="138">
        <f>'Ctrình-18 (21-30)'!W263</f>
        <v>0</v>
      </c>
      <c r="BA31" s="138">
        <f>'Ctrình-18 (21-30)'!W270</f>
        <v>0</v>
      </c>
      <c r="BB31" s="138">
        <f>'Ctrình-18 (21-30)'!W277</f>
        <v>0</v>
      </c>
      <c r="BC31" s="138">
        <f>'Ctrình-18 (21-30)'!W284</f>
        <v>0</v>
      </c>
      <c r="BD31" s="138">
        <f>'Ctrình-18 (21-30)'!W291</f>
        <v>0</v>
      </c>
      <c r="BE31" s="138">
        <f>'Ctrình-18 (21-30)'!W298</f>
        <v>0</v>
      </c>
      <c r="BF31" s="145">
        <f>'Ctrình-18 (21-30)'!W305</f>
        <v>0</v>
      </c>
      <c r="BG31" s="138"/>
      <c r="BH31" s="138">
        <f t="shared" si="11"/>
        <v>0</v>
      </c>
      <c r="BI31" s="146">
        <f>$AA$64-BH31</f>
        <v>0</v>
      </c>
      <c r="BJ31" s="357">
        <f>D31+BI31</f>
        <v>0</v>
      </c>
      <c r="BK31" s="152"/>
      <c r="BL31" s="159"/>
    </row>
    <row r="32" spans="1:64" s="273" customFormat="1" ht="15.75" customHeight="1">
      <c r="A32" s="315" t="s">
        <v>67</v>
      </c>
      <c r="B32" s="267" t="s">
        <v>68</v>
      </c>
      <c r="C32" s="268" t="s">
        <v>69</v>
      </c>
      <c r="D32" s="269">
        <f>SUM(D36:D49)</f>
        <v>0</v>
      </c>
      <c r="E32" s="200">
        <f t="shared" ref="E32:E65" si="13">SUM(G32:Q32)</f>
        <v>0</v>
      </c>
      <c r="F32" s="263">
        <f t="shared" ref="F32:Z32" si="14">SUM(F34:F49)</f>
        <v>0</v>
      </c>
      <c r="G32" s="263">
        <f t="shared" si="14"/>
        <v>0</v>
      </c>
      <c r="H32" s="263">
        <f t="shared" si="14"/>
        <v>0</v>
      </c>
      <c r="I32" s="263">
        <f t="shared" si="14"/>
        <v>0</v>
      </c>
      <c r="J32" s="263">
        <f t="shared" si="14"/>
        <v>0</v>
      </c>
      <c r="K32" s="263">
        <f t="shared" si="14"/>
        <v>0</v>
      </c>
      <c r="L32" s="263">
        <f t="shared" si="14"/>
        <v>0</v>
      </c>
      <c r="M32" s="263">
        <f t="shared" si="14"/>
        <v>0</v>
      </c>
      <c r="N32" s="263">
        <f t="shared" si="14"/>
        <v>0</v>
      </c>
      <c r="O32" s="263">
        <f t="shared" si="14"/>
        <v>0</v>
      </c>
      <c r="P32" s="263">
        <f t="shared" si="14"/>
        <v>0</v>
      </c>
      <c r="Q32" s="263">
        <f t="shared" si="14"/>
        <v>0</v>
      </c>
      <c r="R32" s="201">
        <f>SUM(R34:R49)</f>
        <v>0</v>
      </c>
      <c r="S32" s="263">
        <f t="shared" si="14"/>
        <v>0</v>
      </c>
      <c r="T32" s="263">
        <f t="shared" si="14"/>
        <v>0</v>
      </c>
      <c r="U32" s="263">
        <f t="shared" si="14"/>
        <v>0</v>
      </c>
      <c r="V32" s="263">
        <f t="shared" si="14"/>
        <v>0</v>
      </c>
      <c r="W32" s="263">
        <f t="shared" si="14"/>
        <v>0</v>
      </c>
      <c r="X32" s="263">
        <f t="shared" si="14"/>
        <v>0</v>
      </c>
      <c r="Y32" s="263">
        <f t="shared" si="14"/>
        <v>0</v>
      </c>
      <c r="Z32" s="263">
        <f t="shared" si="14"/>
        <v>0</v>
      </c>
      <c r="AA32" s="263">
        <f>SUM(AA34:AA49)</f>
        <v>0</v>
      </c>
      <c r="AB32" s="155">
        <f>$D32-$BH32</f>
        <v>0</v>
      </c>
      <c r="AC32" s="155"/>
      <c r="AD32" s="263">
        <f>SUM(AD35:AD49)</f>
        <v>0</v>
      </c>
      <c r="AE32" s="263">
        <f>SUM(AE34,AE36:AE49)</f>
        <v>0</v>
      </c>
      <c r="AF32" s="263">
        <f>SUM(AF34:AF35,AF37:AF49)</f>
        <v>0</v>
      </c>
      <c r="AG32" s="263">
        <f>SUM(AG34:AG36,AG38:AG49)</f>
        <v>0</v>
      </c>
      <c r="AH32" s="263">
        <f>SUM(AH34:AH37,AH39:AH49)</f>
        <v>0</v>
      </c>
      <c r="AI32" s="263">
        <f>SUM(AI34:AI38,AI40:AI49)</f>
        <v>0</v>
      </c>
      <c r="AJ32" s="263">
        <f>SUM(AJ34:AJ39,AJ41:AJ49)</f>
        <v>0</v>
      </c>
      <c r="AK32" s="263">
        <f>SUM(AK34:AK40,AK42:AK49)</f>
        <v>0</v>
      </c>
      <c r="AL32" s="263">
        <f>SUM(AL34:AL41,AL43:AL49)</f>
        <v>0</v>
      </c>
      <c r="AM32" s="263">
        <f>SUM(AM34:AM42,AM44:AM49)</f>
        <v>0</v>
      </c>
      <c r="AN32" s="263">
        <f>SUM(AN34:AN43,AN45:AN49)</f>
        <v>0</v>
      </c>
      <c r="AO32" s="263">
        <f>SUM(AO34:AO44,AO46:AO49)</f>
        <v>0</v>
      </c>
      <c r="AP32" s="293">
        <f>SUM(AP34:AP45,AP47:AP49)</f>
        <v>0</v>
      </c>
      <c r="AQ32" s="263">
        <f>SUM(AQ34:AQ46,AQ48:AQ49)</f>
        <v>0</v>
      </c>
      <c r="AR32" s="263">
        <f>SUM(AR34:AR47,AR49)</f>
        <v>0</v>
      </c>
      <c r="AS32" s="263">
        <f>SUM(AS34:AS48)</f>
        <v>0</v>
      </c>
      <c r="AT32" s="220">
        <f>SUM(AT34:AT49)</f>
        <v>0</v>
      </c>
      <c r="AU32" s="263">
        <f>SUM(AU34:AU49)</f>
        <v>0</v>
      </c>
      <c r="AV32" s="263">
        <f>SUM(AV34:AV49)</f>
        <v>0</v>
      </c>
      <c r="AW32" s="263">
        <f t="shared" ref="AW32:BF32" si="15">SUM(AW34:AW49)</f>
        <v>0</v>
      </c>
      <c r="AX32" s="263">
        <f t="shared" si="15"/>
        <v>0</v>
      </c>
      <c r="AY32" s="263">
        <f t="shared" si="15"/>
        <v>0</v>
      </c>
      <c r="AZ32" s="263">
        <f t="shared" si="15"/>
        <v>0</v>
      </c>
      <c r="BA32" s="263">
        <f t="shared" si="15"/>
        <v>0</v>
      </c>
      <c r="BB32" s="263">
        <f t="shared" si="15"/>
        <v>0</v>
      </c>
      <c r="BC32" s="263">
        <f t="shared" si="15"/>
        <v>0</v>
      </c>
      <c r="BD32" s="263">
        <f t="shared" si="15"/>
        <v>0</v>
      </c>
      <c r="BE32" s="263">
        <f>SUM(BE34:BE49)</f>
        <v>0</v>
      </c>
      <c r="BF32" s="263">
        <f t="shared" si="15"/>
        <v>0</v>
      </c>
      <c r="BG32" s="263">
        <f>SUM(BG34:BG49)</f>
        <v>0</v>
      </c>
      <c r="BH32" s="263">
        <f>SUM(BH34:BH49)</f>
        <v>0</v>
      </c>
      <c r="BI32" s="263">
        <f>SUM(BI34:BI49)</f>
        <v>0</v>
      </c>
      <c r="BJ32" s="263">
        <f>SUM(BJ34:BJ49)</f>
        <v>0</v>
      </c>
      <c r="BK32" s="271"/>
      <c r="BL32" s="272"/>
    </row>
    <row r="33" spans="1:64" s="273" customFormat="1" ht="15.75" hidden="1" customHeight="1">
      <c r="A33" s="315"/>
      <c r="B33" s="267"/>
      <c r="C33" s="268"/>
      <c r="D33" s="308"/>
      <c r="E33" s="200"/>
      <c r="F33" s="263"/>
      <c r="G33" s="263"/>
      <c r="H33" s="263"/>
      <c r="I33" s="263"/>
      <c r="J33" s="263"/>
      <c r="K33" s="263"/>
      <c r="L33" s="263"/>
      <c r="M33" s="263"/>
      <c r="N33" s="263"/>
      <c r="O33" s="263"/>
      <c r="P33" s="263"/>
      <c r="Q33" s="263"/>
      <c r="R33" s="201"/>
      <c r="S33" s="263"/>
      <c r="T33" s="263"/>
      <c r="U33" s="263"/>
      <c r="V33" s="263"/>
      <c r="W33" s="263"/>
      <c r="X33" s="263"/>
      <c r="Y33" s="263"/>
      <c r="Z33" s="263"/>
      <c r="AA33" s="263"/>
      <c r="AB33" s="155"/>
      <c r="AC33" s="155"/>
      <c r="AD33" s="263"/>
      <c r="AE33" s="263"/>
      <c r="AF33" s="263"/>
      <c r="AG33" s="263"/>
      <c r="AH33" s="263"/>
      <c r="AI33" s="263"/>
      <c r="AJ33" s="263"/>
      <c r="AK33" s="263"/>
      <c r="AL33" s="263"/>
      <c r="AM33" s="263"/>
      <c r="AN33" s="263"/>
      <c r="AO33" s="263"/>
      <c r="AP33" s="293"/>
      <c r="AQ33" s="263"/>
      <c r="AR33" s="263"/>
      <c r="AS33" s="263"/>
      <c r="AT33" s="220"/>
      <c r="AU33" s="263"/>
      <c r="AV33" s="263"/>
      <c r="AW33" s="263"/>
      <c r="AX33" s="263"/>
      <c r="AY33" s="263"/>
      <c r="AZ33" s="263"/>
      <c r="BA33" s="263"/>
      <c r="BB33" s="263"/>
      <c r="BC33" s="263"/>
      <c r="BD33" s="263"/>
      <c r="BE33" s="263"/>
      <c r="BF33" s="263"/>
      <c r="BG33" s="138"/>
      <c r="BH33" s="263"/>
      <c r="BI33" s="263"/>
      <c r="BJ33" s="138"/>
      <c r="BK33" s="271"/>
      <c r="BL33" s="272"/>
    </row>
    <row r="34" spans="1:64" s="158" customFormat="1" ht="15.75" customHeight="1">
      <c r="A34" s="312"/>
      <c r="B34" s="162" t="s">
        <v>82</v>
      </c>
      <c r="C34" s="161" t="s">
        <v>83</v>
      </c>
      <c r="D34" s="163"/>
      <c r="E34" s="200">
        <f t="shared" ref="E34:E40" si="16">SUM(G34:Q34)</f>
        <v>0</v>
      </c>
      <c r="F34" s="138">
        <f t="shared" ref="F34:F63" si="17">SUM(G34:H34)</f>
        <v>0</v>
      </c>
      <c r="G34" s="138">
        <f>'Ctrình-18 (21-30)'!Y7</f>
        <v>0</v>
      </c>
      <c r="H34" s="138">
        <f>'Ctrình-18 (21-30)'!Y14</f>
        <v>0</v>
      </c>
      <c r="I34" s="138">
        <f>'Ctrình-18 (21-30)'!Y21</f>
        <v>0</v>
      </c>
      <c r="J34" s="138">
        <f>'Ctrình-18 (21-30)'!Y28</f>
        <v>0</v>
      </c>
      <c r="K34" s="138">
        <f>'Ctrình-18 (21-30)'!Y35</f>
        <v>0</v>
      </c>
      <c r="L34" s="138">
        <f>'Ctrình-18 (21-30)'!Y42</f>
        <v>0</v>
      </c>
      <c r="M34" s="138">
        <f>'Ctrình-18 (21-30)'!Y49</f>
        <v>0</v>
      </c>
      <c r="N34" s="220">
        <f>'Ctrình-18 (21-30)'!AM63</f>
        <v>0</v>
      </c>
      <c r="O34" s="138">
        <f>'Ctrình-18 (21-30)'!Y63</f>
        <v>0</v>
      </c>
      <c r="P34" s="138">
        <f>'Ctrình-18 (21-30)'!Y70</f>
        <v>0</v>
      </c>
      <c r="Q34" s="138">
        <f>'Ctrình-18 (21-30)'!Y77</f>
        <v>0</v>
      </c>
      <c r="R34" s="200">
        <f t="shared" ref="R34:R39" si="18">SUM(T34:AB34,AT34:BE34)</f>
        <v>0</v>
      </c>
      <c r="S34" s="145"/>
      <c r="T34" s="138">
        <f>'Ctrình-18 (21-30)'!Y84</f>
        <v>0</v>
      </c>
      <c r="U34" s="138">
        <f>'Ctrình-18 (21-30)'!Y91</f>
        <v>0</v>
      </c>
      <c r="V34" s="138">
        <f>'Ctrình-18 (21-30)'!Y98</f>
        <v>0</v>
      </c>
      <c r="W34" s="138">
        <f>'Ctrình-18 (21-30)'!Y105</f>
        <v>0</v>
      </c>
      <c r="X34" s="138">
        <f>'Ctrình-18 (21-30)'!Y112</f>
        <v>0</v>
      </c>
      <c r="Y34" s="138">
        <f>'Ctrình-18 (21-30)'!Y119</f>
        <v>0</v>
      </c>
      <c r="Z34" s="138">
        <f>'Ctrình-18 (21-30)'!Y126</f>
        <v>0</v>
      </c>
      <c r="AA34" s="138">
        <f>'Ctrình-18 (21-30)'!Y133</f>
        <v>0</v>
      </c>
      <c r="AB34" s="263">
        <f>SUM(AE34:AS34)</f>
        <v>0</v>
      </c>
      <c r="AC34" s="263"/>
      <c r="AD34" s="155">
        <f>$D34-$BH34</f>
        <v>0</v>
      </c>
      <c r="AE34" s="138">
        <f>'Ctrình-18 (21-30)'!Y146</f>
        <v>0</v>
      </c>
      <c r="AF34" s="138">
        <f>'Ctrình-18 (21-30)'!Y150</f>
        <v>0</v>
      </c>
      <c r="AG34" s="138">
        <f>'Ctrình-18 (21-30)'!Y154</f>
        <v>0</v>
      </c>
      <c r="AH34" s="138">
        <f>'Ctrình-18 (21-30)'!Y158</f>
        <v>0</v>
      </c>
      <c r="AI34" s="138">
        <f>'Ctrình-18 (21-30)'!Y162</f>
        <v>0</v>
      </c>
      <c r="AJ34" s="138">
        <f>'Ctrình-18 (21-30)'!Y166</f>
        <v>0</v>
      </c>
      <c r="AK34" s="138">
        <f>'Ctrình-18 (21-30)'!Y170</f>
        <v>0</v>
      </c>
      <c r="AL34" s="138">
        <f>'Ctrình-18 (21-30)'!Y174</f>
        <v>0</v>
      </c>
      <c r="AM34" s="138">
        <f>'Ctrình-18 (21-30)'!Y181</f>
        <v>0</v>
      </c>
      <c r="AN34" s="138">
        <f>'Ctrình-18 (21-30)'!Y188</f>
        <v>0</v>
      </c>
      <c r="AO34" s="138">
        <f>'Ctrình-18 (21-30)'!Y195</f>
        <v>0</v>
      </c>
      <c r="AP34" s="138">
        <f>'Ctrình-18 (21-30)'!Y202</f>
        <v>0</v>
      </c>
      <c r="AQ34" s="138">
        <f>'Ctrình-18 (21-30)'!Y209</f>
        <v>0</v>
      </c>
      <c r="AR34" s="138">
        <f>'Ctrình-18 (21-30)'!Y213</f>
        <v>0</v>
      </c>
      <c r="AS34" s="138">
        <f>'Ctrình-18 (21-30)'!Y217</f>
        <v>0</v>
      </c>
      <c r="AT34" s="220">
        <f>'Ctrình-18 (21-30)'!Y221</f>
        <v>0</v>
      </c>
      <c r="AU34" s="138">
        <f>'Ctrình-18 (21-30)'!Y228</f>
        <v>0</v>
      </c>
      <c r="AV34" s="138">
        <f>'Ctrình-18 (21-30)'!Y235</f>
        <v>0</v>
      </c>
      <c r="AW34" s="138">
        <f>'Ctrình-18 (21-30)'!Y242</f>
        <v>0</v>
      </c>
      <c r="AX34" s="138">
        <f>'Ctrình-18 (21-30)'!Y249</f>
        <v>0</v>
      </c>
      <c r="AY34" s="138">
        <f>'Ctrình-18 (21-30)'!Y256</f>
        <v>0</v>
      </c>
      <c r="AZ34" s="138">
        <f>'Ctrình-18 (21-30)'!Y263</f>
        <v>0</v>
      </c>
      <c r="BA34" s="138">
        <f>'Ctrình-18 (21-30)'!Y270</f>
        <v>0</v>
      </c>
      <c r="BB34" s="138">
        <f>'Ctrình-18 (21-30)'!Y277</f>
        <v>0</v>
      </c>
      <c r="BC34" s="138">
        <f>'Ctrình-18 (21-30)'!Y284</f>
        <v>0</v>
      </c>
      <c r="BD34" s="138">
        <f>'Ctrình-18 (21-30)'!Y291</f>
        <v>0</v>
      </c>
      <c r="BE34" s="138">
        <f>'Ctrình-18 (21-30)'!Y298</f>
        <v>0</v>
      </c>
      <c r="BF34" s="145">
        <f>'Ctrình-18 (21-30)'!Y305</f>
        <v>0</v>
      </c>
      <c r="BG34" s="138"/>
      <c r="BH34" s="138">
        <f t="shared" ref="BH34:BH41" si="19">SUM(BF34,BG34,R34,E34)</f>
        <v>0</v>
      </c>
      <c r="BI34" s="146">
        <f>$AD$64-BH34</f>
        <v>0</v>
      </c>
      <c r="BJ34" s="138">
        <f t="shared" ref="BJ34:BJ62" si="20">D34+BI34</f>
        <v>0</v>
      </c>
      <c r="BK34" s="152"/>
      <c r="BL34" s="159"/>
    </row>
    <row r="35" spans="1:64" s="158" customFormat="1" ht="15.75" customHeight="1">
      <c r="A35" s="312"/>
      <c r="B35" s="162" t="s">
        <v>84</v>
      </c>
      <c r="C35" s="161" t="s">
        <v>85</v>
      </c>
      <c r="D35" s="163"/>
      <c r="E35" s="200">
        <f t="shared" si="16"/>
        <v>0</v>
      </c>
      <c r="F35" s="138">
        <f t="shared" si="17"/>
        <v>0</v>
      </c>
      <c r="G35" s="138">
        <f>'Ctrình-18 (21-30)'!Z7</f>
        <v>0</v>
      </c>
      <c r="H35" s="138">
        <f>'Ctrình-18 (21-30)'!Z14</f>
        <v>0</v>
      </c>
      <c r="I35" s="138">
        <f>'Ctrình-18 (21-30)'!Z21</f>
        <v>0</v>
      </c>
      <c r="J35" s="138">
        <f>'Ctrình-18 (21-30)'!Z28</f>
        <v>0</v>
      </c>
      <c r="K35" s="138">
        <f>'Ctrình-18 (21-30)'!Z35</f>
        <v>0</v>
      </c>
      <c r="L35" s="138">
        <f>'Ctrình-18 (21-30)'!Z42</f>
        <v>0</v>
      </c>
      <c r="M35" s="138">
        <f>'Ctrình-18 (21-30)'!Z49</f>
        <v>0</v>
      </c>
      <c r="N35" s="220">
        <f>'Ctrình-18 (21-30)'!Y63</f>
        <v>0</v>
      </c>
      <c r="O35" s="138">
        <f>'Ctrình-18 (21-30)'!Z63</f>
        <v>0</v>
      </c>
      <c r="P35" s="138">
        <f>'Ctrình-18 (21-30)'!Z70</f>
        <v>0</v>
      </c>
      <c r="Q35" s="138">
        <f>'Ctrình-18 (21-30)'!Z77</f>
        <v>0</v>
      </c>
      <c r="R35" s="200">
        <f t="shared" si="18"/>
        <v>0</v>
      </c>
      <c r="S35" s="145"/>
      <c r="T35" s="138">
        <f>'Ctrình-18 (21-30)'!Z84</f>
        <v>0</v>
      </c>
      <c r="U35" s="138">
        <f>'Ctrình-18 (21-30)'!Z91</f>
        <v>0</v>
      </c>
      <c r="V35" s="138">
        <f>'Ctrình-18 (21-30)'!Z98</f>
        <v>0</v>
      </c>
      <c r="W35" s="138">
        <f>'Ctrình-18 (21-30)'!Z105</f>
        <v>0</v>
      </c>
      <c r="X35" s="138">
        <f>'Ctrình-18 (21-30)'!Z112</f>
        <v>0</v>
      </c>
      <c r="Y35" s="138">
        <f>'Ctrình-18 (21-30)'!Z119</f>
        <v>0</v>
      </c>
      <c r="Z35" s="138">
        <f>'Ctrình-18 (21-30)'!Z126</f>
        <v>0</v>
      </c>
      <c r="AA35" s="138">
        <f>'Ctrình-18 (21-30)'!Z133</f>
        <v>0</v>
      </c>
      <c r="AB35" s="263">
        <f>SUM(AD35,AF35:AS35)</f>
        <v>0</v>
      </c>
      <c r="AC35" s="263"/>
      <c r="AD35" s="138">
        <f>'Ctrình-18 (21-30)'!Z141</f>
        <v>0</v>
      </c>
      <c r="AE35" s="155">
        <f>$D35-$BH35</f>
        <v>0</v>
      </c>
      <c r="AF35" s="138">
        <f>'Ctrình-18 (21-30)'!Z150</f>
        <v>0</v>
      </c>
      <c r="AG35" s="138">
        <f>'Ctrình-18 (21-30)'!Z154</f>
        <v>0</v>
      </c>
      <c r="AH35" s="138">
        <f>'Ctrình-18 (21-30)'!Z158</f>
        <v>0</v>
      </c>
      <c r="AI35" s="138">
        <f>'Ctrình-18 (21-30)'!Z162</f>
        <v>0</v>
      </c>
      <c r="AJ35" s="138">
        <f>'Ctrình-18 (21-30)'!Z166</f>
        <v>0</v>
      </c>
      <c r="AK35" s="138">
        <f>'Ctrình-18 (21-30)'!Z170</f>
        <v>0</v>
      </c>
      <c r="AL35" s="138">
        <f>'Ctrình-18 (21-30)'!Z174</f>
        <v>0</v>
      </c>
      <c r="AM35" s="138">
        <f>'Ctrình-18 (21-30)'!Z181</f>
        <v>0</v>
      </c>
      <c r="AN35" s="138">
        <f>'Ctrình-18 (21-30)'!Z188</f>
        <v>0</v>
      </c>
      <c r="AO35" s="138">
        <f>'Ctrình-18 (21-30)'!Z195</f>
        <v>0</v>
      </c>
      <c r="AP35" s="138">
        <f>'Ctrình-18 (21-30)'!Z202</f>
        <v>0</v>
      </c>
      <c r="AQ35" s="138">
        <f>'Ctrình-18 (21-30)'!Z209</f>
        <v>0</v>
      </c>
      <c r="AR35" s="138">
        <f>'Ctrình-18 (21-30)'!Z213</f>
        <v>0</v>
      </c>
      <c r="AS35" s="138">
        <f>'Ctrình-18 (21-30)'!Z217</f>
        <v>0</v>
      </c>
      <c r="AT35" s="220">
        <f>'Ctrình-18 (21-30)'!Z221</f>
        <v>0</v>
      </c>
      <c r="AU35" s="138">
        <f>'Ctrình-18 (21-30)'!Z228</f>
        <v>0</v>
      </c>
      <c r="AV35" s="138">
        <f>'Ctrình-18 (21-30)'!Z235</f>
        <v>0</v>
      </c>
      <c r="AW35" s="138">
        <f>'Ctrình-18 (21-30)'!Z242</f>
        <v>0</v>
      </c>
      <c r="AX35" s="138">
        <f>'Ctrình-18 (21-30)'!Z249</f>
        <v>0</v>
      </c>
      <c r="AY35" s="138">
        <f>'Ctrình-18 (21-30)'!Z256</f>
        <v>0</v>
      </c>
      <c r="AZ35" s="138">
        <f>'Ctrình-18 (21-30)'!Z263</f>
        <v>0</v>
      </c>
      <c r="BA35" s="138">
        <f>'Ctrình-18 (21-30)'!Z270</f>
        <v>0</v>
      </c>
      <c r="BB35" s="138">
        <f>'Ctrình-18 (21-30)'!Z277</f>
        <v>0</v>
      </c>
      <c r="BC35" s="138">
        <f>'Ctrình-18 (21-30)'!Z284</f>
        <v>0</v>
      </c>
      <c r="BD35" s="138">
        <f>'Ctrình-18 (21-30)'!Z291</f>
        <v>0</v>
      </c>
      <c r="BE35" s="138">
        <f>'Ctrình-18 (21-30)'!Z298</f>
        <v>0</v>
      </c>
      <c r="BF35" s="145">
        <f>'Ctrình-18 (21-30)'!Z305</f>
        <v>0</v>
      </c>
      <c r="BG35" s="138"/>
      <c r="BH35" s="138">
        <f t="shared" si="19"/>
        <v>0</v>
      </c>
      <c r="BI35" s="146">
        <f>$AE$64-BH35</f>
        <v>0</v>
      </c>
      <c r="BJ35" s="138">
        <f t="shared" si="20"/>
        <v>0</v>
      </c>
      <c r="BK35" s="152"/>
      <c r="BL35" s="159"/>
    </row>
    <row r="36" spans="1:64" s="164" customFormat="1" ht="15.75" customHeight="1">
      <c r="A36" s="312"/>
      <c r="B36" s="162" t="s">
        <v>639</v>
      </c>
      <c r="C36" s="161" t="s">
        <v>71</v>
      </c>
      <c r="D36" s="149"/>
      <c r="E36" s="200">
        <f t="shared" si="16"/>
        <v>0</v>
      </c>
      <c r="F36" s="138">
        <f t="shared" si="17"/>
        <v>0</v>
      </c>
      <c r="G36" s="138">
        <f>'Ctrình-18 (21-30)'!AA7</f>
        <v>0</v>
      </c>
      <c r="H36" s="138">
        <f>'Ctrình-18 (21-30)'!AA14</f>
        <v>0</v>
      </c>
      <c r="I36" s="138">
        <f>'Ctrình-18 (21-30)'!AA21</f>
        <v>0</v>
      </c>
      <c r="J36" s="138">
        <f>'Ctrình-18 (21-30)'!AA28</f>
        <v>0</v>
      </c>
      <c r="K36" s="138">
        <f>'Ctrình-18 (21-30)'!AA35</f>
        <v>0</v>
      </c>
      <c r="L36" s="138">
        <f>'Ctrình-18 (21-30)'!AA42</f>
        <v>0</v>
      </c>
      <c r="M36" s="138">
        <f>'Ctrình-18 (21-30)'!AA49</f>
        <v>0</v>
      </c>
      <c r="N36" s="220">
        <f>'Ctrình-18 (21-30)'!X63</f>
        <v>0</v>
      </c>
      <c r="O36" s="138">
        <f>'Ctrình-18 (21-30)'!AA63</f>
        <v>0</v>
      </c>
      <c r="P36" s="138">
        <f>'Ctrình-18 (21-30)'!AA70</f>
        <v>0</v>
      </c>
      <c r="Q36" s="138">
        <f>'Ctrình-18 (21-30)'!AA77</f>
        <v>0</v>
      </c>
      <c r="R36" s="307">
        <f t="shared" si="18"/>
        <v>0</v>
      </c>
      <c r="S36" s="145"/>
      <c r="T36" s="138">
        <f>'Ctrình-18 (21-30)'!AA84</f>
        <v>0</v>
      </c>
      <c r="U36" s="138">
        <f>'Ctrình-18 (21-30)'!AA91</f>
        <v>0</v>
      </c>
      <c r="V36" s="138">
        <f>'Ctrình-18 (21-30)'!AA98</f>
        <v>0</v>
      </c>
      <c r="W36" s="138">
        <f>'Ctrình-18 (21-30)'!AA105</f>
        <v>0</v>
      </c>
      <c r="X36" s="138">
        <f>'Ctrình-18 (21-30)'!AA112</f>
        <v>0</v>
      </c>
      <c r="Y36" s="138">
        <f>'Ctrình-18 (21-30)'!AA119</f>
        <v>0</v>
      </c>
      <c r="Z36" s="138">
        <f>'Ctrình-18 (21-30)'!AA126</f>
        <v>0</v>
      </c>
      <c r="AA36" s="138">
        <f>'Ctrình-18 (21-30)'!AA133</f>
        <v>0</v>
      </c>
      <c r="AB36" s="263">
        <f>SUM(AD36:AE36,AG36:AS36)</f>
        <v>0</v>
      </c>
      <c r="AC36" s="263"/>
      <c r="AD36" s="138">
        <f>'Ctrình-18 (21-30)'!AA141</f>
        <v>0</v>
      </c>
      <c r="AE36" s="138">
        <f>'Ctrình-18 (21-30)'!AA146</f>
        <v>0</v>
      </c>
      <c r="AF36" s="155">
        <f>$D36-$BH36</f>
        <v>0</v>
      </c>
      <c r="AG36" s="138">
        <f>'Ctrình-18 (21-30)'!AA154</f>
        <v>0</v>
      </c>
      <c r="AH36" s="138">
        <f>'Ctrình-18 (21-30)'!AA158</f>
        <v>0</v>
      </c>
      <c r="AI36" s="138">
        <f>'Ctrình-18 (21-30)'!AA162</f>
        <v>0</v>
      </c>
      <c r="AJ36" s="138">
        <f>'Ctrình-18 (21-30)'!AA166</f>
        <v>0</v>
      </c>
      <c r="AK36" s="138">
        <f>'Ctrình-18 (21-30)'!AA170</f>
        <v>0</v>
      </c>
      <c r="AL36" s="138">
        <f>'Ctrình-18 (21-30)'!AA174</f>
        <v>0</v>
      </c>
      <c r="AM36" s="138">
        <f>'Ctrình-18 (21-30)'!AA181</f>
        <v>0</v>
      </c>
      <c r="AN36" s="138">
        <f>'Ctrình-18 (21-30)'!AA188</f>
        <v>0</v>
      </c>
      <c r="AO36" s="138">
        <f>'Ctrình-18 (21-30)'!AA195</f>
        <v>0</v>
      </c>
      <c r="AP36" s="138">
        <f>'Ctrình-18 (21-30)'!AA202</f>
        <v>0</v>
      </c>
      <c r="AQ36" s="138">
        <f>'Ctrình-18 (21-30)'!AA209</f>
        <v>0</v>
      </c>
      <c r="AR36" s="138">
        <f>'Ctrình-18 (21-30)'!AA213</f>
        <v>0</v>
      </c>
      <c r="AS36" s="138">
        <f>'Ctrình-18 (21-30)'!AA217</f>
        <v>0</v>
      </c>
      <c r="AT36" s="220">
        <f>'Ctrình-18 (21-30)'!AA221</f>
        <v>0</v>
      </c>
      <c r="AU36" s="138">
        <f>'Ctrình-18 (21-30)'!AA228</f>
        <v>0</v>
      </c>
      <c r="AV36" s="138">
        <f>'Ctrình-18 (21-30)'!AA235</f>
        <v>0</v>
      </c>
      <c r="AW36" s="138">
        <f>'Ctrình-18 (21-30)'!AA242</f>
        <v>0</v>
      </c>
      <c r="AX36" s="138">
        <f>'Ctrình-18 (21-30)'!AA249</f>
        <v>0</v>
      </c>
      <c r="AY36" s="138">
        <f>'Ctrình-18 (21-30)'!AA256</f>
        <v>0</v>
      </c>
      <c r="AZ36" s="138">
        <f>'Ctrình-18 (21-30)'!AA263</f>
        <v>0</v>
      </c>
      <c r="BA36" s="138">
        <f>'Ctrình-18 (21-30)'!AA270</f>
        <v>0</v>
      </c>
      <c r="BB36" s="138">
        <f>'Ctrình-18 (21-30)'!AA277</f>
        <v>0</v>
      </c>
      <c r="BC36" s="138">
        <f>'Ctrình-18 (21-30)'!AA284</f>
        <v>0</v>
      </c>
      <c r="BD36" s="138">
        <f>'Ctrình-18 (21-30)'!AA291</f>
        <v>0</v>
      </c>
      <c r="BE36" s="138">
        <f>'Ctrình-18 (21-30)'!AA298</f>
        <v>0</v>
      </c>
      <c r="BF36" s="145">
        <f>'Ctrình-18 (21-30)'!AA305</f>
        <v>0</v>
      </c>
      <c r="BG36" s="138"/>
      <c r="BH36" s="138">
        <f t="shared" si="19"/>
        <v>0</v>
      </c>
      <c r="BI36" s="146">
        <f>$AF$64-BH36</f>
        <v>0</v>
      </c>
      <c r="BJ36" s="138">
        <f t="shared" si="20"/>
        <v>0</v>
      </c>
      <c r="BK36" s="152"/>
      <c r="BL36" s="159"/>
    </row>
    <row r="37" spans="1:64" s="164" customFormat="1" ht="15.75" customHeight="1">
      <c r="A37" s="312"/>
      <c r="B37" s="162" t="s">
        <v>640</v>
      </c>
      <c r="C37" s="161" t="s">
        <v>73</v>
      </c>
      <c r="D37" s="149"/>
      <c r="E37" s="200">
        <f t="shared" si="16"/>
        <v>0</v>
      </c>
      <c r="F37" s="138">
        <f t="shared" si="17"/>
        <v>0</v>
      </c>
      <c r="G37" s="138">
        <f>'Ctrình-18 (21-30)'!AB7</f>
        <v>0</v>
      </c>
      <c r="H37" s="138">
        <f>'Ctrình-18 (21-30)'!AB14</f>
        <v>0</v>
      </c>
      <c r="I37" s="138">
        <f>'Ctrình-18 (21-30)'!AB21</f>
        <v>0</v>
      </c>
      <c r="J37" s="138">
        <f>'Ctrình-18 (21-30)'!AB28</f>
        <v>0</v>
      </c>
      <c r="K37" s="138">
        <f>'Ctrình-18 (21-30)'!AB35</f>
        <v>0</v>
      </c>
      <c r="L37" s="138">
        <f>'Ctrình-18 (21-30)'!AB42</f>
        <v>0</v>
      </c>
      <c r="M37" s="138">
        <f>'Ctrình-18 (21-30)'!AB49</f>
        <v>0</v>
      </c>
      <c r="N37" s="220">
        <f>'Ctrình-18 (21-30)'!AA63</f>
        <v>0</v>
      </c>
      <c r="O37" s="138">
        <f>'Ctrình-18 (21-30)'!AB63</f>
        <v>0</v>
      </c>
      <c r="P37" s="138">
        <f>'Ctrình-18 (21-30)'!AB70</f>
        <v>0</v>
      </c>
      <c r="Q37" s="138">
        <f>'Ctrình-18 (21-30)'!AB77</f>
        <v>0</v>
      </c>
      <c r="R37" s="200">
        <f t="shared" si="18"/>
        <v>0</v>
      </c>
      <c r="S37" s="145"/>
      <c r="T37" s="138">
        <f>'Ctrình-18 (21-30)'!AB84</f>
        <v>0</v>
      </c>
      <c r="U37" s="138">
        <f>'Ctrình-18 (21-30)'!AB91</f>
        <v>0</v>
      </c>
      <c r="V37" s="138">
        <f>'Ctrình-18 (21-30)'!AB98</f>
        <v>0</v>
      </c>
      <c r="W37" s="138">
        <f>'Ctrình-18 (21-30)'!AB105</f>
        <v>0</v>
      </c>
      <c r="X37" s="138">
        <f>'Ctrình-18 (21-30)'!AB112</f>
        <v>0</v>
      </c>
      <c r="Y37" s="138">
        <f>'Ctrình-18 (21-30)'!AB119</f>
        <v>0</v>
      </c>
      <c r="Z37" s="138">
        <f>'Ctrình-18 (21-30)'!AB126</f>
        <v>0</v>
      </c>
      <c r="AA37" s="138">
        <f>'Ctrình-18 (21-30)'!AB133</f>
        <v>0</v>
      </c>
      <c r="AB37" s="263">
        <f>SUM(AD37:AF37,AH37:AS37)</f>
        <v>0</v>
      </c>
      <c r="AC37" s="263"/>
      <c r="AD37" s="138">
        <f>'Ctrình-18 (21-30)'!AB141</f>
        <v>0</v>
      </c>
      <c r="AE37" s="138">
        <f>'Ctrình-18 (21-30)'!AB146</f>
        <v>0</v>
      </c>
      <c r="AF37" s="138">
        <f>'Ctrình-18 (21-30)'!AB150</f>
        <v>0</v>
      </c>
      <c r="AG37" s="155">
        <f>$D37-$BH37</f>
        <v>0</v>
      </c>
      <c r="AH37" s="138">
        <f>'Ctrình-18 (21-30)'!AB158</f>
        <v>0</v>
      </c>
      <c r="AI37" s="138">
        <f>'Ctrình-18 (21-30)'!AB162</f>
        <v>0</v>
      </c>
      <c r="AJ37" s="138">
        <f>'Ctrình-18 (21-30)'!AB166</f>
        <v>0</v>
      </c>
      <c r="AK37" s="138">
        <f>'Ctrình-18 (21-30)'!AB170</f>
        <v>0</v>
      </c>
      <c r="AL37" s="138">
        <f>'Ctrình-18 (21-30)'!AB174</f>
        <v>0</v>
      </c>
      <c r="AM37" s="138">
        <f>'Ctrình-18 (21-30)'!AB181</f>
        <v>0</v>
      </c>
      <c r="AN37" s="138">
        <f>'Ctrình-18 (21-30)'!AB188</f>
        <v>0</v>
      </c>
      <c r="AO37" s="138">
        <f>'Ctrình-18 (21-30)'!AB195</f>
        <v>0</v>
      </c>
      <c r="AP37" s="138">
        <f>'Ctrình-18 (21-30)'!AB202</f>
        <v>0</v>
      </c>
      <c r="AQ37" s="138">
        <f>'Ctrình-18 (21-30)'!AB209</f>
        <v>0</v>
      </c>
      <c r="AR37" s="138">
        <f>'Ctrình-18 (21-30)'!AB213</f>
        <v>0</v>
      </c>
      <c r="AS37" s="138">
        <f>'Ctrình-18 (21-30)'!AB217</f>
        <v>0</v>
      </c>
      <c r="AT37" s="220">
        <f>'Ctrình-18 (21-30)'!AB221</f>
        <v>0</v>
      </c>
      <c r="AU37" s="138">
        <f>'Ctrình-18 (21-30)'!AB228</f>
        <v>0</v>
      </c>
      <c r="AV37" s="138">
        <f>'Ctrình-18 (21-30)'!AB235</f>
        <v>0</v>
      </c>
      <c r="AW37" s="138">
        <f>'Ctrình-18 (21-30)'!AB242</f>
        <v>0</v>
      </c>
      <c r="AX37" s="138">
        <f>'Ctrình-18 (21-30)'!AB249</f>
        <v>0</v>
      </c>
      <c r="AY37" s="138">
        <f>'Ctrình-18 (21-30)'!AB256</f>
        <v>0</v>
      </c>
      <c r="AZ37" s="138">
        <f>'Ctrình-18 (21-30)'!AB263</f>
        <v>0</v>
      </c>
      <c r="BA37" s="138">
        <f>'Ctrình-18 (21-30)'!AB270</f>
        <v>0</v>
      </c>
      <c r="BB37" s="138">
        <f>'Ctrình-18 (21-30)'!AB277</f>
        <v>0</v>
      </c>
      <c r="BC37" s="138">
        <f>'Ctrình-18 (21-30)'!AB284</f>
        <v>0</v>
      </c>
      <c r="BD37" s="138">
        <f>'Ctrình-18 (21-30)'!AB291</f>
        <v>0</v>
      </c>
      <c r="BE37" s="138">
        <f>'Ctrình-18 (21-30)'!AB298</f>
        <v>0</v>
      </c>
      <c r="BF37" s="145">
        <f>'Ctrình-18 (21-30)'!AB305</f>
        <v>0</v>
      </c>
      <c r="BG37" s="138"/>
      <c r="BH37" s="138">
        <f t="shared" si="19"/>
        <v>0</v>
      </c>
      <c r="BI37" s="146">
        <f>$AG$64-BH37</f>
        <v>0</v>
      </c>
      <c r="BJ37" s="138">
        <f t="shared" si="20"/>
        <v>0</v>
      </c>
      <c r="BK37" s="152"/>
      <c r="BL37" s="159"/>
    </row>
    <row r="38" spans="1:64" s="158" customFormat="1" ht="15.75" customHeight="1">
      <c r="A38" s="312"/>
      <c r="B38" s="162" t="s">
        <v>641</v>
      </c>
      <c r="C38" s="161" t="s">
        <v>75</v>
      </c>
      <c r="D38" s="149"/>
      <c r="E38" s="200">
        <f t="shared" si="16"/>
        <v>0</v>
      </c>
      <c r="F38" s="138">
        <f t="shared" si="17"/>
        <v>0</v>
      </c>
      <c r="G38" s="138">
        <f>'Ctrình-18 (21-30)'!AC7</f>
        <v>0</v>
      </c>
      <c r="H38" s="138">
        <f>'Ctrình-18 (21-30)'!AC14</f>
        <v>0</v>
      </c>
      <c r="I38" s="138">
        <f>'Ctrình-18 (21-30)'!AC21</f>
        <v>0</v>
      </c>
      <c r="J38" s="138">
        <f>'Ctrình-18 (21-30)'!AC28</f>
        <v>0</v>
      </c>
      <c r="K38" s="138">
        <f>'Ctrình-18 (21-30)'!AC35</f>
        <v>0</v>
      </c>
      <c r="L38" s="138">
        <f>'Ctrình-18 (21-30)'!AC42</f>
        <v>0</v>
      </c>
      <c r="M38" s="138">
        <f>'Ctrình-18 (21-30)'!AC49</f>
        <v>0</v>
      </c>
      <c r="N38" s="220">
        <f>'Ctrình-18 (21-30)'!AB63</f>
        <v>0</v>
      </c>
      <c r="O38" s="138">
        <f>'Ctrình-18 (21-30)'!AC63</f>
        <v>0</v>
      </c>
      <c r="P38" s="138">
        <f>'Ctrình-18 (21-30)'!AC70</f>
        <v>0</v>
      </c>
      <c r="Q38" s="138">
        <f>'Ctrình-18 (21-30)'!AC77</f>
        <v>0</v>
      </c>
      <c r="R38" s="200">
        <f t="shared" si="18"/>
        <v>0</v>
      </c>
      <c r="S38" s="145"/>
      <c r="T38" s="138">
        <f>'Ctrình-18 (21-30)'!AC84</f>
        <v>0</v>
      </c>
      <c r="U38" s="138">
        <f>'Ctrình-18 (21-30)'!AC91</f>
        <v>0</v>
      </c>
      <c r="V38" s="138">
        <f>'Ctrình-18 (21-30)'!AC98</f>
        <v>0</v>
      </c>
      <c r="W38" s="138">
        <f>'Ctrình-18 (21-30)'!AC105</f>
        <v>0</v>
      </c>
      <c r="X38" s="138">
        <f>'Ctrình-18 (21-30)'!AC112</f>
        <v>0</v>
      </c>
      <c r="Y38" s="138">
        <f>'Ctrình-18 (21-30)'!AC119</f>
        <v>0</v>
      </c>
      <c r="Z38" s="138">
        <f>'Ctrình-18 (21-30)'!AC126</f>
        <v>0</v>
      </c>
      <c r="AA38" s="138">
        <f>'Ctrình-18 (21-30)'!AC133</f>
        <v>0</v>
      </c>
      <c r="AB38" s="263">
        <f>SUM(AD38:AG38,AI38:AS38)</f>
        <v>0</v>
      </c>
      <c r="AC38" s="263"/>
      <c r="AD38" s="138">
        <f>'Ctrình-18 (21-30)'!AC141</f>
        <v>0</v>
      </c>
      <c r="AE38" s="138">
        <f>'Ctrình-18 (21-30)'!AC146</f>
        <v>0</v>
      </c>
      <c r="AF38" s="138">
        <f>'Ctrình-18 (21-30)'!AC150</f>
        <v>0</v>
      </c>
      <c r="AG38" s="138">
        <f>'Ctrình-18 (21-30)'!AC154</f>
        <v>0</v>
      </c>
      <c r="AH38" s="155">
        <f>$D38-$BH38</f>
        <v>0</v>
      </c>
      <c r="AI38" s="138">
        <f>'Ctrình-18 (21-30)'!AC162</f>
        <v>0</v>
      </c>
      <c r="AJ38" s="138">
        <f>'Ctrình-18 (21-30)'!AC166</f>
        <v>0</v>
      </c>
      <c r="AK38" s="138">
        <f>'Ctrình-18 (21-30)'!AC170</f>
        <v>0</v>
      </c>
      <c r="AL38" s="138">
        <f>'Ctrình-18 (21-30)'!AC174</f>
        <v>0</v>
      </c>
      <c r="AM38" s="138">
        <f>'Ctrình-18 (21-30)'!AC181</f>
        <v>0</v>
      </c>
      <c r="AN38" s="138">
        <f>'Ctrình-18 (21-30)'!AC188</f>
        <v>0</v>
      </c>
      <c r="AO38" s="138">
        <f>'Ctrình-18 (21-30)'!AC195</f>
        <v>0</v>
      </c>
      <c r="AP38" s="138">
        <f>'Ctrình-18 (21-30)'!AC202</f>
        <v>0</v>
      </c>
      <c r="AQ38" s="138">
        <f>'Ctrình-18 (21-30)'!AC209</f>
        <v>0</v>
      </c>
      <c r="AR38" s="138">
        <f>'Ctrình-18 (21-30)'!AC213</f>
        <v>0</v>
      </c>
      <c r="AS38" s="138">
        <f>'Ctrình-18 (21-30)'!AC217</f>
        <v>0</v>
      </c>
      <c r="AT38" s="220">
        <f>'Ctrình-18 (21-30)'!AC221</f>
        <v>0</v>
      </c>
      <c r="AU38" s="138">
        <f>'Ctrình-18 (21-30)'!AC228</f>
        <v>0</v>
      </c>
      <c r="AV38" s="138">
        <f>'Ctrình-18 (21-30)'!AC235</f>
        <v>0</v>
      </c>
      <c r="AW38" s="138">
        <f>'Ctrình-18 (21-30)'!AC242</f>
        <v>0</v>
      </c>
      <c r="AX38" s="138">
        <f>'Ctrình-18 (21-30)'!AC249</f>
        <v>0</v>
      </c>
      <c r="AY38" s="138">
        <f>'Ctrình-18 (21-30)'!AC256</f>
        <v>0</v>
      </c>
      <c r="AZ38" s="138">
        <f>'Ctrình-18 (21-30)'!AC263</f>
        <v>0</v>
      </c>
      <c r="BA38" s="138">
        <f>'Ctrình-18 (21-30)'!AC270</f>
        <v>0</v>
      </c>
      <c r="BB38" s="138">
        <f>'Ctrình-18 (21-30)'!AC277</f>
        <v>0</v>
      </c>
      <c r="BC38" s="138">
        <f>'Ctrình-18 (21-30)'!AC284</f>
        <v>0</v>
      </c>
      <c r="BD38" s="138">
        <f>'Ctrình-18 (21-30)'!AC291</f>
        <v>0</v>
      </c>
      <c r="BE38" s="138">
        <f>'Ctrình-18 (21-30)'!AC298</f>
        <v>0</v>
      </c>
      <c r="BF38" s="145">
        <f>'Ctrình-18 (21-30)'!AC305</f>
        <v>0</v>
      </c>
      <c r="BG38" s="138"/>
      <c r="BH38" s="138">
        <f t="shared" si="19"/>
        <v>0</v>
      </c>
      <c r="BI38" s="146">
        <f>$AH$64-BH38</f>
        <v>0</v>
      </c>
      <c r="BJ38" s="138">
        <f t="shared" si="20"/>
        <v>0</v>
      </c>
      <c r="BK38" s="152"/>
      <c r="BL38" s="159"/>
    </row>
    <row r="39" spans="1:64" s="158" customFormat="1" ht="15.75" customHeight="1">
      <c r="A39" s="312"/>
      <c r="B39" s="162" t="s">
        <v>642</v>
      </c>
      <c r="C39" s="161" t="s">
        <v>77</v>
      </c>
      <c r="D39" s="149"/>
      <c r="E39" s="200">
        <f t="shared" si="16"/>
        <v>0</v>
      </c>
      <c r="F39" s="138">
        <f t="shared" si="17"/>
        <v>0</v>
      </c>
      <c r="G39" s="138">
        <f>'Ctrình-18 (21-30)'!AD7</f>
        <v>0</v>
      </c>
      <c r="H39" s="138">
        <f>'Ctrình-18 (21-30)'!AD14</f>
        <v>0</v>
      </c>
      <c r="I39" s="138">
        <f>'Ctrình-18 (21-30)'!AD21</f>
        <v>0</v>
      </c>
      <c r="J39" s="138">
        <f>'Ctrình-18 (21-30)'!AD28</f>
        <v>0</v>
      </c>
      <c r="K39" s="138">
        <f>'Ctrình-18 (21-30)'!AD35</f>
        <v>0</v>
      </c>
      <c r="L39" s="138">
        <f>'Ctrình-18 (21-30)'!AD42</f>
        <v>0</v>
      </c>
      <c r="M39" s="138">
        <f>'Ctrình-18 (21-30)'!AD49</f>
        <v>0</v>
      </c>
      <c r="N39" s="220">
        <f>'Ctrình-18 (21-30)'!AC63</f>
        <v>0</v>
      </c>
      <c r="O39" s="138">
        <f>'Ctrình-18 (21-30)'!AD63</f>
        <v>0</v>
      </c>
      <c r="P39" s="138">
        <f>'Ctrình-18 (21-30)'!AD70</f>
        <v>0</v>
      </c>
      <c r="Q39" s="138">
        <f>'Ctrình-18 (21-30)'!AD77</f>
        <v>0</v>
      </c>
      <c r="R39" s="200">
        <f t="shared" si="18"/>
        <v>0</v>
      </c>
      <c r="S39" s="145"/>
      <c r="T39" s="138">
        <f>'Ctrình-18 (21-30)'!AD84</f>
        <v>0</v>
      </c>
      <c r="U39" s="138">
        <f>'Ctrình-18 (21-30)'!AD91</f>
        <v>0</v>
      </c>
      <c r="V39" s="138">
        <f>'Ctrình-18 (21-30)'!AD98</f>
        <v>0</v>
      </c>
      <c r="W39" s="138">
        <f>'Ctrình-18 (21-30)'!AD105</f>
        <v>0</v>
      </c>
      <c r="X39" s="138">
        <f>'Ctrình-18 (21-30)'!AD112</f>
        <v>0</v>
      </c>
      <c r="Y39" s="138">
        <f>'Ctrình-18 (21-30)'!AD119</f>
        <v>0</v>
      </c>
      <c r="Z39" s="138">
        <f>'Ctrình-18 (21-30)'!AD126</f>
        <v>0</v>
      </c>
      <c r="AA39" s="138">
        <f>'Ctrình-18 (21-30)'!AD133</f>
        <v>0</v>
      </c>
      <c r="AB39" s="263">
        <f>SUM(AD39:AH39,AJ39:AS39)</f>
        <v>0</v>
      </c>
      <c r="AC39" s="263"/>
      <c r="AD39" s="138">
        <f>'Ctrình-18 (21-30)'!AD141</f>
        <v>0</v>
      </c>
      <c r="AE39" s="138">
        <f>'Ctrình-18 (21-30)'!AD146</f>
        <v>0</v>
      </c>
      <c r="AF39" s="138">
        <f>'Ctrình-18 (21-30)'!AD150</f>
        <v>0</v>
      </c>
      <c r="AG39" s="138">
        <f>'Ctrình-18 (21-30)'!AD154</f>
        <v>0</v>
      </c>
      <c r="AH39" s="138">
        <f>'Ctrình-18 (21-30)'!AD158</f>
        <v>0</v>
      </c>
      <c r="AI39" s="155">
        <f>$D39-$BH39</f>
        <v>0</v>
      </c>
      <c r="AJ39" s="138">
        <f>'Ctrình-18 (21-30)'!AD166</f>
        <v>0</v>
      </c>
      <c r="AK39" s="138">
        <f>'Ctrình-18 (21-30)'!AD170</f>
        <v>0</v>
      </c>
      <c r="AL39" s="138">
        <f>'Ctrình-18 (21-30)'!AD174</f>
        <v>0</v>
      </c>
      <c r="AM39" s="138">
        <f>'Ctrình-18 (21-30)'!AD181</f>
        <v>0</v>
      </c>
      <c r="AN39" s="138">
        <f>'Ctrình-18 (21-30)'!AD188</f>
        <v>0</v>
      </c>
      <c r="AO39" s="138">
        <f>'Ctrình-18 (21-30)'!AD195</f>
        <v>0</v>
      </c>
      <c r="AP39" s="138">
        <f>'Ctrình-18 (21-30)'!AD202</f>
        <v>0</v>
      </c>
      <c r="AQ39" s="138">
        <f>'Ctrình-18 (21-30)'!AD209</f>
        <v>0</v>
      </c>
      <c r="AR39" s="138">
        <f>'Ctrình-18 (21-30)'!AD213</f>
        <v>0</v>
      </c>
      <c r="AS39" s="138">
        <f>'Ctrình-18 (21-30)'!AD217</f>
        <v>0</v>
      </c>
      <c r="AT39" s="220">
        <f>'Ctrình-18 (21-30)'!AD221</f>
        <v>0</v>
      </c>
      <c r="AU39" s="138">
        <f>'Ctrình-18 (21-30)'!AD228</f>
        <v>0</v>
      </c>
      <c r="AV39" s="138">
        <f>'Ctrình-18 (21-30)'!AD235</f>
        <v>0</v>
      </c>
      <c r="AW39" s="138">
        <f>'Ctrình-18 (21-30)'!AD242</f>
        <v>0</v>
      </c>
      <c r="AX39" s="138">
        <f>'Ctrình-18 (21-30)'!AD249</f>
        <v>0</v>
      </c>
      <c r="AY39" s="138">
        <f>'Ctrình-18 (21-30)'!AD256</f>
        <v>0</v>
      </c>
      <c r="AZ39" s="138">
        <f>'Ctrình-18 (21-30)'!AD263</f>
        <v>0</v>
      </c>
      <c r="BA39" s="138">
        <f>'Ctrình-18 (21-30)'!AD270</f>
        <v>0</v>
      </c>
      <c r="BB39" s="138">
        <f>'Ctrình-18 (21-30)'!AD277</f>
        <v>0</v>
      </c>
      <c r="BC39" s="138">
        <f>'Ctrình-18 (21-30)'!AD284</f>
        <v>0</v>
      </c>
      <c r="BD39" s="138">
        <f>'Ctrình-18 (21-30)'!AD291</f>
        <v>0</v>
      </c>
      <c r="BE39" s="138">
        <f>'Ctrình-18 (21-30)'!AD298</f>
        <v>0</v>
      </c>
      <c r="BF39" s="145">
        <f>'Ctrình-18 (21-30)'!AD305</f>
        <v>0</v>
      </c>
      <c r="BG39" s="138"/>
      <c r="BH39" s="138">
        <f t="shared" si="19"/>
        <v>0</v>
      </c>
      <c r="BI39" s="146">
        <f>$AI$64-BH39</f>
        <v>0</v>
      </c>
      <c r="BJ39" s="138">
        <f t="shared" si="20"/>
        <v>0</v>
      </c>
      <c r="BK39" s="152"/>
      <c r="BL39" s="159"/>
    </row>
    <row r="40" spans="1:64" s="158" customFormat="1" ht="15.75" customHeight="1">
      <c r="A40" s="312"/>
      <c r="B40" s="162" t="s">
        <v>86</v>
      </c>
      <c r="C40" s="161" t="s">
        <v>87</v>
      </c>
      <c r="D40" s="163"/>
      <c r="E40" s="200">
        <f t="shared" si="16"/>
        <v>0</v>
      </c>
      <c r="F40" s="138">
        <f t="shared" si="17"/>
        <v>0</v>
      </c>
      <c r="G40" s="138">
        <f>'Ctrình-18 (21-30)'!AE7</f>
        <v>0</v>
      </c>
      <c r="H40" s="138">
        <f>'Ctrình-18 (21-30)'!AE14</f>
        <v>0</v>
      </c>
      <c r="I40" s="138">
        <f>'Ctrình-18 (21-30)'!AE21</f>
        <v>0</v>
      </c>
      <c r="J40" s="138">
        <f>'Ctrình-18 (21-30)'!AE28</f>
        <v>0</v>
      </c>
      <c r="K40" s="138">
        <f>'Ctrình-18 (21-30)'!AE35</f>
        <v>0</v>
      </c>
      <c r="L40" s="138">
        <f>'Ctrình-18 (21-30)'!AE42</f>
        <v>0</v>
      </c>
      <c r="M40" s="138">
        <f>'Ctrình-18 (21-30)'!AE49</f>
        <v>0</v>
      </c>
      <c r="N40" s="220">
        <f>'Ctrình-18 (21-30)'!Z63</f>
        <v>0</v>
      </c>
      <c r="O40" s="138">
        <f>'Ctrình-18 (21-30)'!AE63</f>
        <v>0</v>
      </c>
      <c r="P40" s="138">
        <f>'Ctrình-18 (21-30)'!AE70</f>
        <v>0</v>
      </c>
      <c r="Q40" s="138">
        <f>'Ctrình-18 (21-30)'!AE77</f>
        <v>0</v>
      </c>
      <c r="R40" s="200">
        <f t="shared" ref="R40:R48" si="21">SUM(T40:AB40,AT40:BE40)</f>
        <v>0</v>
      </c>
      <c r="S40" s="145"/>
      <c r="T40" s="138">
        <f>'Ctrình-18 (21-30)'!AE84</f>
        <v>0</v>
      </c>
      <c r="U40" s="138">
        <f>'Ctrình-18 (21-30)'!AE91</f>
        <v>0</v>
      </c>
      <c r="V40" s="138">
        <f>'Ctrình-18 (21-30)'!AE98</f>
        <v>0</v>
      </c>
      <c r="W40" s="138">
        <f>'Ctrình-18 (21-30)'!AE105</f>
        <v>0</v>
      </c>
      <c r="X40" s="138">
        <f>'Ctrình-18 (21-30)'!AE112</f>
        <v>0</v>
      </c>
      <c r="Y40" s="138">
        <f>'Ctrình-18 (21-30)'!AE119</f>
        <v>0</v>
      </c>
      <c r="Z40" s="138">
        <f>'Ctrình-18 (21-30)'!AE126</f>
        <v>0</v>
      </c>
      <c r="AA40" s="138">
        <f>'Ctrình-18 (21-30)'!AE133</f>
        <v>0</v>
      </c>
      <c r="AB40" s="263">
        <f>SUM(AD40:AI40,AK40:AS40)</f>
        <v>0</v>
      </c>
      <c r="AC40" s="263"/>
      <c r="AD40" s="138">
        <f>'Ctrình-18 (21-30)'!AE141</f>
        <v>0</v>
      </c>
      <c r="AE40" s="138">
        <f>'Ctrình-18 (21-30)'!AE146</f>
        <v>0</v>
      </c>
      <c r="AF40" s="138">
        <f>'Ctrình-18 (21-30)'!AE150</f>
        <v>0</v>
      </c>
      <c r="AG40" s="138">
        <f>'Ctrình-18 (21-30)'!AE154</f>
        <v>0</v>
      </c>
      <c r="AH40" s="138">
        <f>'Ctrình-18 (21-30)'!AE158</f>
        <v>0</v>
      </c>
      <c r="AI40" s="138">
        <f>'Ctrình-18 (21-30)'!AE162</f>
        <v>0</v>
      </c>
      <c r="AJ40" s="155">
        <f>$D40-$BH40</f>
        <v>0</v>
      </c>
      <c r="AK40" s="138">
        <f>'Ctrình-18 (21-30)'!AE170</f>
        <v>0</v>
      </c>
      <c r="AL40" s="138">
        <f>'Ctrình-18 (21-30)'!AE174</f>
        <v>0</v>
      </c>
      <c r="AM40" s="138">
        <f>'Ctrình-18 (21-30)'!AE181</f>
        <v>0</v>
      </c>
      <c r="AN40" s="138">
        <f>'Ctrình-18 (21-30)'!AE188</f>
        <v>0</v>
      </c>
      <c r="AO40" s="138">
        <f>'Ctrình-18 (21-30)'!AE195</f>
        <v>0</v>
      </c>
      <c r="AP40" s="138">
        <f>'Ctrình-18 (21-30)'!AE202</f>
        <v>0</v>
      </c>
      <c r="AQ40" s="138">
        <f>'Ctrình-18 (21-30)'!AE209</f>
        <v>0</v>
      </c>
      <c r="AR40" s="138">
        <f>'Ctrình-18 (21-30)'!AE213</f>
        <v>0</v>
      </c>
      <c r="AS40" s="138">
        <f>'Ctrình-18 (21-30)'!AE217</f>
        <v>0</v>
      </c>
      <c r="AT40" s="220">
        <f>'Ctrình-18 (21-30)'!AE221</f>
        <v>0</v>
      </c>
      <c r="AU40" s="138">
        <f>'Ctrình-18 (21-30)'!AE228</f>
        <v>0</v>
      </c>
      <c r="AV40" s="138">
        <f>'Ctrình-18 (21-30)'!AE235</f>
        <v>0</v>
      </c>
      <c r="AW40" s="138">
        <f>'Ctrình-18 (21-30)'!AE242</f>
        <v>0</v>
      </c>
      <c r="AX40" s="138">
        <f>'Ctrình-18 (21-30)'!AE249</f>
        <v>0</v>
      </c>
      <c r="AY40" s="138">
        <f>'Ctrình-18 (21-30)'!AE256</f>
        <v>0</v>
      </c>
      <c r="AZ40" s="138">
        <f>'Ctrình-18 (21-30)'!AE263</f>
        <v>0</v>
      </c>
      <c r="BA40" s="138">
        <f>'Ctrình-18 (21-30)'!AE270</f>
        <v>0</v>
      </c>
      <c r="BB40" s="138">
        <f>'Ctrình-18 (21-30)'!AE277</f>
        <v>0</v>
      </c>
      <c r="BC40" s="138">
        <f>'Ctrình-18 (21-30)'!AE284</f>
        <v>0</v>
      </c>
      <c r="BD40" s="138">
        <f>'Ctrình-18 (21-30)'!AE291</f>
        <v>0</v>
      </c>
      <c r="BE40" s="138">
        <f>'Ctrình-18 (21-30)'!AE298</f>
        <v>0</v>
      </c>
      <c r="BF40" s="145">
        <f>'Ctrình-18 (21-30)'!AE305</f>
        <v>0</v>
      </c>
      <c r="BG40" s="138"/>
      <c r="BH40" s="138">
        <f t="shared" si="19"/>
        <v>0</v>
      </c>
      <c r="BI40" s="146">
        <f>$AJ$64-BH40</f>
        <v>0</v>
      </c>
      <c r="BJ40" s="138">
        <f t="shared" si="20"/>
        <v>0</v>
      </c>
      <c r="BK40" s="152"/>
      <c r="BL40" s="159"/>
    </row>
    <row r="41" spans="1:64" s="158" customFormat="1" ht="15.75" customHeight="1">
      <c r="A41" s="312"/>
      <c r="B41" s="162" t="s">
        <v>88</v>
      </c>
      <c r="C41" s="161" t="s">
        <v>89</v>
      </c>
      <c r="D41" s="149"/>
      <c r="E41" s="200">
        <f t="shared" si="13"/>
        <v>0</v>
      </c>
      <c r="F41" s="138">
        <f t="shared" si="17"/>
        <v>0</v>
      </c>
      <c r="G41" s="138">
        <f>'Ctrình-18 (21-30)'!AF7</f>
        <v>0</v>
      </c>
      <c r="H41" s="138">
        <f>'Ctrình-18 (21-30)'!AF14</f>
        <v>0</v>
      </c>
      <c r="I41" s="138">
        <f>'Ctrình-18 (21-30)'!AF21</f>
        <v>0</v>
      </c>
      <c r="J41" s="138">
        <f>'Ctrình-18 (21-30)'!AF28</f>
        <v>0</v>
      </c>
      <c r="K41" s="138">
        <f>'Ctrình-18 (21-30)'!AF35</f>
        <v>0</v>
      </c>
      <c r="L41" s="138">
        <f>'Ctrình-18 (21-30)'!AF42</f>
        <v>0</v>
      </c>
      <c r="M41" s="138">
        <f>'Ctrình-18 (21-30)'!AF49</f>
        <v>0</v>
      </c>
      <c r="N41" s="220">
        <f>'Ctrình-18 (21-30)'!AE63</f>
        <v>0</v>
      </c>
      <c r="O41" s="138">
        <f>'Ctrình-18 (21-30)'!AF63</f>
        <v>0</v>
      </c>
      <c r="P41" s="138">
        <f>'Ctrình-18 (21-30)'!AF70</f>
        <v>0</v>
      </c>
      <c r="Q41" s="138">
        <f>'Ctrình-18 (21-30)'!AF77</f>
        <v>0</v>
      </c>
      <c r="R41" s="200">
        <f>SUM(T41:AB41,AT41:BE41)</f>
        <v>0</v>
      </c>
      <c r="S41" s="145"/>
      <c r="T41" s="138">
        <f>'Ctrình-18 (21-30)'!AF84</f>
        <v>0</v>
      </c>
      <c r="U41" s="138">
        <f>'Ctrình-18 (21-30)'!AF91</f>
        <v>0</v>
      </c>
      <c r="V41" s="138">
        <f>'Ctrình-18 (21-30)'!AF98</f>
        <v>0</v>
      </c>
      <c r="W41" s="138">
        <f>'Ctrình-18 (21-30)'!AF105</f>
        <v>0</v>
      </c>
      <c r="X41" s="138">
        <f>'Ctrình-18 (21-30)'!AF112</f>
        <v>0</v>
      </c>
      <c r="Y41" s="138">
        <f>'Ctrình-18 (21-30)'!AF119</f>
        <v>0</v>
      </c>
      <c r="Z41" s="138">
        <f>'Ctrình-18 (21-30)'!AF126</f>
        <v>0</v>
      </c>
      <c r="AA41" s="138">
        <f>'Ctrình-18 (21-30)'!AF133</f>
        <v>0</v>
      </c>
      <c r="AB41" s="263">
        <f>SUM(AD41:AJ41,AL41:AS41)</f>
        <v>0</v>
      </c>
      <c r="AC41" s="263"/>
      <c r="AD41" s="138">
        <f>'Ctrình-18 (21-30)'!AF141</f>
        <v>0</v>
      </c>
      <c r="AE41" s="138">
        <f>'Ctrình-18 (21-30)'!AF146</f>
        <v>0</v>
      </c>
      <c r="AF41" s="138">
        <f>'Ctrình-18 (21-30)'!AF150</f>
        <v>0</v>
      </c>
      <c r="AG41" s="138">
        <f>'Ctrình-18 (21-30)'!AF154</f>
        <v>0</v>
      </c>
      <c r="AH41" s="138">
        <f>'Ctrình-18 (21-30)'!AF158</f>
        <v>0</v>
      </c>
      <c r="AI41" s="138">
        <f>'Ctrình-18 (21-30)'!AF162</f>
        <v>0</v>
      </c>
      <c r="AJ41" s="138">
        <f>'Ctrình-18 (21-30)'!AF166</f>
        <v>0</v>
      </c>
      <c r="AK41" s="155">
        <f>$D41-$BH41</f>
        <v>0</v>
      </c>
      <c r="AL41" s="138">
        <f>'Ctrình-18 (21-30)'!AF174</f>
        <v>0</v>
      </c>
      <c r="AM41" s="138">
        <f>'Ctrình-18 (21-30)'!AF181</f>
        <v>0</v>
      </c>
      <c r="AN41" s="138">
        <f>'Ctrình-18 (21-30)'!AF188</f>
        <v>0</v>
      </c>
      <c r="AO41" s="138">
        <f>'Ctrình-18 (21-30)'!AF195</f>
        <v>0</v>
      </c>
      <c r="AP41" s="138">
        <f>'Ctrình-18 (21-30)'!AF202</f>
        <v>0</v>
      </c>
      <c r="AQ41" s="138">
        <f>'Ctrình-18 (21-30)'!AF209</f>
        <v>0</v>
      </c>
      <c r="AR41" s="138">
        <f>'Ctrình-18 (21-30)'!AF213</f>
        <v>0</v>
      </c>
      <c r="AS41" s="138">
        <f>'Ctrình-18 (21-30)'!AF217</f>
        <v>0</v>
      </c>
      <c r="AT41" s="220">
        <f>'Ctrình-18 (21-30)'!AF221</f>
        <v>0</v>
      </c>
      <c r="AU41" s="138">
        <f>'Ctrình-18 (21-30)'!AF228</f>
        <v>0</v>
      </c>
      <c r="AV41" s="138">
        <f>'Ctrình-18 (21-30)'!AF235</f>
        <v>0</v>
      </c>
      <c r="AW41" s="138">
        <f>'Ctrình-18 (21-30)'!AF242</f>
        <v>0</v>
      </c>
      <c r="AX41" s="138">
        <f>'Ctrình-18 (21-30)'!AF249</f>
        <v>0</v>
      </c>
      <c r="AY41" s="138">
        <f>'Ctrình-18 (21-30)'!AF256</f>
        <v>0</v>
      </c>
      <c r="AZ41" s="138">
        <f>'Ctrình-18 (21-30)'!AF263</f>
        <v>0</v>
      </c>
      <c r="BA41" s="138">
        <f>'Ctrình-18 (21-30)'!AF270</f>
        <v>0</v>
      </c>
      <c r="BB41" s="138">
        <f>'Ctrình-18 (21-30)'!AF277</f>
        <v>0</v>
      </c>
      <c r="BC41" s="138">
        <f>'Ctrình-18 (21-30)'!AF284</f>
        <v>0</v>
      </c>
      <c r="BD41" s="138">
        <f>'Ctrình-18 (21-30)'!AF291</f>
        <v>0</v>
      </c>
      <c r="BE41" s="138">
        <f>'Ctrình-18 (21-30)'!AF298</f>
        <v>0</v>
      </c>
      <c r="BF41" s="145">
        <f>'Ctrình-18 (21-30)'!AF305</f>
        <v>0</v>
      </c>
      <c r="BG41" s="138"/>
      <c r="BH41" s="138">
        <f t="shared" si="19"/>
        <v>0</v>
      </c>
      <c r="BI41" s="146">
        <f>$AK$64-BH41</f>
        <v>0</v>
      </c>
      <c r="BJ41" s="138">
        <f t="shared" si="20"/>
        <v>0</v>
      </c>
      <c r="BK41" s="152"/>
      <c r="BL41" s="159"/>
    </row>
    <row r="42" spans="1:64" s="277" customFormat="1" ht="15.75" customHeight="1">
      <c r="A42" s="315"/>
      <c r="B42" s="274" t="s">
        <v>678</v>
      </c>
      <c r="C42" s="275" t="s">
        <v>646</v>
      </c>
      <c r="D42" s="276"/>
      <c r="E42" s="200">
        <f t="shared" si="13"/>
        <v>0</v>
      </c>
      <c r="F42" s="138">
        <f t="shared" si="17"/>
        <v>0</v>
      </c>
      <c r="G42" s="138">
        <f>'Ctrình-18 (21-30)'!AG7</f>
        <v>0</v>
      </c>
      <c r="H42" s="138">
        <f>'Ctrình-18 (21-30)'!AG14</f>
        <v>0</v>
      </c>
      <c r="I42" s="138">
        <f>'Ctrình-18 (21-30)'!AG21</f>
        <v>0</v>
      </c>
      <c r="J42" s="138">
        <f>'Ctrình-18 (21-30)'!AG28</f>
        <v>0</v>
      </c>
      <c r="K42" s="138">
        <f>'Ctrình-18 (21-30)'!AG35</f>
        <v>0</v>
      </c>
      <c r="L42" s="138">
        <f>'Ctrình-18 (21-30)'!AG42</f>
        <v>0</v>
      </c>
      <c r="M42" s="138">
        <f>'Ctrình-18 (21-30)'!AG49</f>
        <v>0</v>
      </c>
      <c r="N42" s="220">
        <f>'Ctrình-18 (21-30)'!AE63</f>
        <v>0</v>
      </c>
      <c r="O42" s="138">
        <f>'Ctrình-18 (21-30)'!AG63</f>
        <v>0</v>
      </c>
      <c r="P42" s="138">
        <f>'Ctrình-18 (21-30)'!AG70</f>
        <v>0</v>
      </c>
      <c r="Q42" s="138">
        <f>'Ctrình-18 (21-30)'!AG77</f>
        <v>0</v>
      </c>
      <c r="R42" s="200">
        <f t="shared" si="21"/>
        <v>0</v>
      </c>
      <c r="S42" s="145"/>
      <c r="T42" s="138">
        <f>'Ctrình-18 (21-30)'!AG84</f>
        <v>0</v>
      </c>
      <c r="U42" s="138">
        <f>'Ctrình-18 (21-30)'!AG91</f>
        <v>0</v>
      </c>
      <c r="V42" s="138">
        <f>'Ctrình-18 (21-30)'!AG98</f>
        <v>0</v>
      </c>
      <c r="W42" s="138">
        <f>'Ctrình-18 (21-30)'!AG105</f>
        <v>0</v>
      </c>
      <c r="X42" s="138">
        <f>'Ctrình-18 (21-30)'!AG112</f>
        <v>0</v>
      </c>
      <c r="Y42" s="138">
        <f>'Ctrình-18 (21-30)'!AG119</f>
        <v>0</v>
      </c>
      <c r="Z42" s="138">
        <f>'Ctrình-18 (21-30)'!AG126</f>
        <v>0</v>
      </c>
      <c r="AA42" s="138">
        <f>'Ctrình-18 (21-30)'!AG133</f>
        <v>0</v>
      </c>
      <c r="AB42" s="263">
        <f>SUM(AD42:AK42,AM42:AS42)</f>
        <v>0</v>
      </c>
      <c r="AC42" s="263"/>
      <c r="AD42" s="138">
        <f>'Ctrình-18 (21-30)'!AG141</f>
        <v>0</v>
      </c>
      <c r="AE42" s="138">
        <f>'Ctrình-18 (21-30)'!AG146</f>
        <v>0</v>
      </c>
      <c r="AF42" s="138">
        <f>'Ctrình-18 (21-30)'!AG150</f>
        <v>0</v>
      </c>
      <c r="AG42" s="138">
        <f>'Ctrình-18 (21-30)'!AG154</f>
        <v>0</v>
      </c>
      <c r="AH42" s="138">
        <f>'Ctrình-18 (21-30)'!AG158</f>
        <v>0</v>
      </c>
      <c r="AI42" s="138">
        <f>'Ctrình-18 (21-30)'!AG162</f>
        <v>0</v>
      </c>
      <c r="AJ42" s="138">
        <f>'Ctrình-18 (21-30)'!AG166</f>
        <v>0</v>
      </c>
      <c r="AK42" s="158"/>
      <c r="AL42" s="155">
        <f>$D42-$BH42</f>
        <v>0</v>
      </c>
      <c r="AM42" s="138">
        <f>'Ctrình-18 (21-30)'!AG181</f>
        <v>0</v>
      </c>
      <c r="AN42" s="138">
        <f>'Ctrình-18 (21-30)'!AG188</f>
        <v>0</v>
      </c>
      <c r="AO42" s="138">
        <f>'Ctrình-18 (21-30)'!AG195</f>
        <v>0</v>
      </c>
      <c r="AP42" s="138">
        <f>'Ctrình-18 (21-30)'!AG202</f>
        <v>0</v>
      </c>
      <c r="AQ42" s="138">
        <f>'Ctrình-18 (21-30)'!AG209</f>
        <v>0</v>
      </c>
      <c r="AR42" s="138">
        <f>'Ctrình-18 (21-30)'!AG213</f>
        <v>0</v>
      </c>
      <c r="AS42" s="138">
        <f>'Ctrình-18 (21-30)'!AG217</f>
        <v>0</v>
      </c>
      <c r="AT42" s="220">
        <f>'Ctrình-18 (21-30)'!AG221</f>
        <v>0</v>
      </c>
      <c r="AU42" s="138">
        <f>'Ctrình-18 (21-30)'!AG228</f>
        <v>0</v>
      </c>
      <c r="AV42" s="138">
        <f>'Ctrình-18 (21-30)'!AG235</f>
        <v>0</v>
      </c>
      <c r="AW42" s="138">
        <f>'Ctrình-18 (21-30)'!AG242</f>
        <v>0</v>
      </c>
      <c r="AX42" s="138">
        <f>'Ctrình-18 (21-30)'!AG249</f>
        <v>0</v>
      </c>
      <c r="AY42" s="138">
        <f>'Ctrình-18 (21-30)'!AG256</f>
        <v>0</v>
      </c>
      <c r="AZ42" s="138">
        <f>'Ctrình-18 (21-30)'!AG263</f>
        <v>0</v>
      </c>
      <c r="BA42" s="138">
        <f>'Ctrình-18 (21-30)'!AG270</f>
        <v>0</v>
      </c>
      <c r="BB42" s="138">
        <f>'Ctrình-18 (21-30)'!AG277</f>
        <v>0</v>
      </c>
      <c r="BC42" s="138">
        <f>'Ctrình-18 (21-30)'!AG284</f>
        <v>0</v>
      </c>
      <c r="BD42" s="138">
        <f>'Ctrình-18 (21-30)'!AG291</f>
        <v>0</v>
      </c>
      <c r="BE42" s="138">
        <f>'Ctrình-18 (21-30)'!AG298</f>
        <v>0</v>
      </c>
      <c r="BF42" s="145">
        <f>'Ctrình-18 (21-30)'!AG305</f>
        <v>0</v>
      </c>
      <c r="BG42" s="138"/>
      <c r="BH42" s="138">
        <f>'[71]BINH THANG (21-30)'!BJ42+'[71]BU GIA MAP (21-30)'!BJ42+'[71]DA KIA (21-30)'!BJ42+'[71]ĐAK O (21-30)'!BJ42+'[71]DUC HANH (21-30)'!BJ42+'[71]PHU NGHIA (21-30)'!BJ42+'[71]PHU VAN (21-30)'!BJ42+'[71]PHUOC MINH (21-30)'!BJ42+'[71]THANH SON (21-30)'!BJ42+'[71]KIM SON (21-30)'!BJ42+'[71]HAM GIANG (21-30)'!BJ42+'[71]HAM TAN (21-30)'!BJ42+'[71]DAI AN (21-30)'!BJ42+'[71]DINH AN (21-30)'!BJ42+'[71]NGOC BIEN (21-30)'!BJ42+'[71]LONG HIEP (21-30)'!BJ42+'[71]TAN HIEP (21-30)'!BJ42</f>
        <v>0</v>
      </c>
      <c r="BI42" s="146">
        <f>$AL$64-BH42</f>
        <v>0</v>
      </c>
      <c r="BJ42" s="138">
        <f t="shared" si="20"/>
        <v>0</v>
      </c>
      <c r="BK42" s="271"/>
      <c r="BL42" s="272"/>
    </row>
    <row r="43" spans="1:64" s="164" customFormat="1" ht="15.75" customHeight="1">
      <c r="A43" s="316"/>
      <c r="B43" s="162" t="s">
        <v>673</v>
      </c>
      <c r="C43" s="161" t="s">
        <v>92</v>
      </c>
      <c r="D43" s="170"/>
      <c r="E43" s="299">
        <f t="shared" si="13"/>
        <v>0</v>
      </c>
      <c r="F43" s="160">
        <f t="shared" si="17"/>
        <v>0</v>
      </c>
      <c r="G43" s="160">
        <f>'Ctrình-18 (21-30)'!AH7</f>
        <v>0</v>
      </c>
      <c r="H43" s="160">
        <f>'Ctrình-18 (21-30)'!AH14</f>
        <v>0</v>
      </c>
      <c r="I43" s="160">
        <f>'Ctrình-18 (21-30)'!AH21</f>
        <v>0</v>
      </c>
      <c r="J43" s="160">
        <f>'Ctrình-18 (21-30)'!AH28</f>
        <v>0</v>
      </c>
      <c r="K43" s="160">
        <f>'Ctrình-18 (21-30)'!AH35</f>
        <v>0</v>
      </c>
      <c r="L43" s="160">
        <f>'Ctrình-18 (21-30)'!AH42</f>
        <v>0</v>
      </c>
      <c r="M43" s="160">
        <f>'Ctrình-18 (21-30)'!AH49</f>
        <v>0</v>
      </c>
      <c r="N43" s="230">
        <f>'Ctrình-18 (21-30)'!AN63</f>
        <v>0</v>
      </c>
      <c r="O43" s="160">
        <f>'Ctrình-18 (21-30)'!AH63</f>
        <v>0</v>
      </c>
      <c r="P43" s="160">
        <f>'Ctrình-18 (21-30)'!AH70</f>
        <v>0</v>
      </c>
      <c r="Q43" s="160">
        <f>'Ctrình-18 (21-30)'!AH77</f>
        <v>0</v>
      </c>
      <c r="R43" s="200">
        <f t="shared" si="21"/>
        <v>0</v>
      </c>
      <c r="S43" s="168"/>
      <c r="T43" s="160">
        <f>'Ctrình-18 (21-30)'!AH84</f>
        <v>0</v>
      </c>
      <c r="U43" s="160">
        <f>'Ctrình-18 (21-30)'!AH91</f>
        <v>0</v>
      </c>
      <c r="V43" s="160">
        <f>'Ctrình-18 (21-30)'!AH98</f>
        <v>0</v>
      </c>
      <c r="W43" s="160">
        <f>'Ctrình-18 (21-30)'!AH105</f>
        <v>0</v>
      </c>
      <c r="X43" s="160">
        <f>'Ctrình-18 (21-30)'!AH112</f>
        <v>0</v>
      </c>
      <c r="Y43" s="160">
        <f>'Ctrình-18 (21-30)'!AH119</f>
        <v>0</v>
      </c>
      <c r="Z43" s="160">
        <f>'Ctrình-18 (21-30)'!AH126</f>
        <v>0</v>
      </c>
      <c r="AA43" s="160">
        <f>'Ctrình-18 (21-30)'!AH133</f>
        <v>0</v>
      </c>
      <c r="AB43" s="263">
        <f>SUM(AD43:AL43,AN43:AS43)</f>
        <v>0</v>
      </c>
      <c r="AC43" s="263"/>
      <c r="AD43" s="160">
        <f>'Ctrình-18 (21-30)'!AH141</f>
        <v>0</v>
      </c>
      <c r="AE43" s="160">
        <f>'Ctrình-18 (21-30)'!AH146</f>
        <v>0</v>
      </c>
      <c r="AF43" s="160">
        <f>'Ctrình-18 (21-30)'!AH150</f>
        <v>0</v>
      </c>
      <c r="AG43" s="160">
        <f>'Ctrình-18 (21-30)'!AH154</f>
        <v>0</v>
      </c>
      <c r="AH43" s="160">
        <f>'Ctrình-18 (21-30)'!AH158</f>
        <v>0</v>
      </c>
      <c r="AI43" s="160">
        <f>'Ctrình-18 (21-30)'!AH162</f>
        <v>0</v>
      </c>
      <c r="AJ43" s="160">
        <f>'Ctrình-18 (21-30)'!AH166</f>
        <v>0</v>
      </c>
      <c r="AK43" s="160">
        <f>'Ctrình-18 (21-30)'!AH170</f>
        <v>0</v>
      </c>
      <c r="AL43" s="160">
        <f>'Ctrình-18 (21-30)'!AH174</f>
        <v>0</v>
      </c>
      <c r="AM43" s="169">
        <f>$D43-$BH43</f>
        <v>0</v>
      </c>
      <c r="AN43" s="160">
        <f>'Ctrình-18 (21-30)'!AH188</f>
        <v>0</v>
      </c>
      <c r="AO43" s="160">
        <f>'Ctrình-18 (21-30)'!AH195</f>
        <v>0</v>
      </c>
      <c r="AP43" s="160">
        <f>'Ctrình-18 (21-30)'!AH202</f>
        <v>0</v>
      </c>
      <c r="AQ43" s="160">
        <f>'Ctrình-18 (21-30)'!AH209</f>
        <v>0</v>
      </c>
      <c r="AR43" s="160">
        <f>'Ctrình-18 (21-30)'!AH213</f>
        <v>0</v>
      </c>
      <c r="AS43" s="160">
        <f>'Ctrình-18 (21-30)'!AH217</f>
        <v>0</v>
      </c>
      <c r="AT43" s="230">
        <f>'Ctrình-18 (21-30)'!AH221</f>
        <v>0</v>
      </c>
      <c r="AU43" s="160">
        <f>'Ctrình-18 (21-30)'!AH228</f>
        <v>0</v>
      </c>
      <c r="AV43" s="160">
        <f>'Ctrình-18 (21-30)'!AH235</f>
        <v>0</v>
      </c>
      <c r="AW43" s="160">
        <f>'Ctrình-18 (21-30)'!AH242</f>
        <v>0</v>
      </c>
      <c r="AX43" s="160">
        <f>'Ctrình-18 (21-30)'!AH249</f>
        <v>0</v>
      </c>
      <c r="AY43" s="160">
        <f>'Ctrình-18 (21-30)'!AH256</f>
        <v>0</v>
      </c>
      <c r="AZ43" s="160">
        <f>'Ctrình-18 (21-30)'!AH263</f>
        <v>0</v>
      </c>
      <c r="BA43" s="160">
        <f>'Ctrình-18 (21-30)'!AH270</f>
        <v>0</v>
      </c>
      <c r="BB43" s="160">
        <f>'Ctrình-18 (21-30)'!AH277</f>
        <v>0</v>
      </c>
      <c r="BC43" s="160">
        <f>'Ctrình-18 (21-30)'!AH284</f>
        <v>0</v>
      </c>
      <c r="BD43" s="160">
        <f>'Ctrình-18 (21-30)'!AH291</f>
        <v>0</v>
      </c>
      <c r="BE43" s="160">
        <f>'Ctrình-18 (21-30)'!AH298</f>
        <v>0</v>
      </c>
      <c r="BF43" s="168">
        <f>'Ctrình-18 (21-30)'!AH305</f>
        <v>0</v>
      </c>
      <c r="BG43" s="138"/>
      <c r="BH43" s="160">
        <f t="shared" ref="BH43:BH61" si="22">SUM(BF43,BG43,R43,E43)</f>
        <v>0</v>
      </c>
      <c r="BI43" s="146">
        <f>$AM$64-BH43</f>
        <v>0</v>
      </c>
      <c r="BJ43" s="138">
        <f t="shared" si="20"/>
        <v>0</v>
      </c>
      <c r="BK43" s="166"/>
      <c r="BL43" s="165"/>
    </row>
    <row r="44" spans="1:64" s="164" customFormat="1" ht="15.75" customHeight="1">
      <c r="A44" s="313"/>
      <c r="B44" s="162" t="s">
        <v>674</v>
      </c>
      <c r="C44" s="161" t="s">
        <v>97</v>
      </c>
      <c r="D44" s="170"/>
      <c r="E44" s="299">
        <f t="shared" si="13"/>
        <v>0</v>
      </c>
      <c r="F44" s="160">
        <f t="shared" si="17"/>
        <v>0</v>
      </c>
      <c r="G44" s="160">
        <f>'Ctrình-18 (21-30)'!AI7</f>
        <v>0</v>
      </c>
      <c r="H44" s="160">
        <f>'Ctrình-18 (21-30)'!AI14</f>
        <v>0</v>
      </c>
      <c r="I44" s="160">
        <f>'Ctrình-18 (21-30)'!AI21</f>
        <v>0</v>
      </c>
      <c r="J44" s="160">
        <f>'Ctrình-18 (21-30)'!AI28</f>
        <v>0</v>
      </c>
      <c r="K44" s="160">
        <f>'Ctrình-18 (21-30)'!AI35</f>
        <v>0</v>
      </c>
      <c r="L44" s="160">
        <f>'Ctrình-18 (21-30)'!AI42</f>
        <v>0</v>
      </c>
      <c r="M44" s="160">
        <f>'Ctrình-18 (21-30)'!AI49</f>
        <v>0</v>
      </c>
      <c r="N44" s="230">
        <f>'Ctrình-18 (21-30)'!AO63</f>
        <v>0</v>
      </c>
      <c r="O44" s="160">
        <f>'Ctrình-18 (21-30)'!AI63</f>
        <v>0</v>
      </c>
      <c r="P44" s="160">
        <f>'Ctrình-18 (21-30)'!AI70</f>
        <v>0</v>
      </c>
      <c r="Q44" s="160">
        <f>'Ctrình-18 (21-30)'!AI77</f>
        <v>0</v>
      </c>
      <c r="R44" s="200">
        <f t="shared" si="21"/>
        <v>0</v>
      </c>
      <c r="S44" s="168"/>
      <c r="T44" s="160">
        <f>'Ctrình-18 (21-30)'!AI84</f>
        <v>0</v>
      </c>
      <c r="U44" s="160">
        <f>'Ctrình-18 (21-30)'!AI91</f>
        <v>0</v>
      </c>
      <c r="V44" s="160">
        <f>'Ctrình-18 (21-30)'!AI98</f>
        <v>0</v>
      </c>
      <c r="W44" s="160">
        <f>'Ctrình-18 (21-30)'!AI105</f>
        <v>0</v>
      </c>
      <c r="X44" s="160">
        <f>'Ctrình-18 (21-30)'!AI112</f>
        <v>0</v>
      </c>
      <c r="Y44" s="160">
        <f>'Ctrình-18 (21-30)'!AI119</f>
        <v>0</v>
      </c>
      <c r="Z44" s="160">
        <f>'Ctrình-18 (21-30)'!AI126</f>
        <v>0</v>
      </c>
      <c r="AA44" s="160">
        <f>'Ctrình-18 (21-30)'!AI133</f>
        <v>0</v>
      </c>
      <c r="AB44" s="263">
        <f>SUM(AD44:AM44,AO44:AS44)</f>
        <v>0</v>
      </c>
      <c r="AC44" s="263"/>
      <c r="AD44" s="160">
        <f>'Ctrình-18 (21-30)'!AI141</f>
        <v>0</v>
      </c>
      <c r="AE44" s="160">
        <f>'Ctrình-18 (21-30)'!AI146</f>
        <v>0</v>
      </c>
      <c r="AF44" s="160">
        <f>'Ctrình-18 (21-30)'!AI150</f>
        <v>0</v>
      </c>
      <c r="AG44" s="160">
        <f>'Ctrình-18 (21-30)'!AI154</f>
        <v>0</v>
      </c>
      <c r="AH44" s="160">
        <f>'Ctrình-18 (21-30)'!AI158</f>
        <v>0</v>
      </c>
      <c r="AI44" s="160">
        <f>'Ctrình-18 (21-30)'!AI162</f>
        <v>0</v>
      </c>
      <c r="AJ44" s="160">
        <f>'Ctrình-18 (21-30)'!AI166</f>
        <v>0</v>
      </c>
      <c r="AK44" s="160">
        <f>'Ctrình-18 (21-30)'!AI170</f>
        <v>0</v>
      </c>
      <c r="AL44" s="160">
        <f>'Ctrình-18 (21-30)'!AI174</f>
        <v>0</v>
      </c>
      <c r="AM44" s="160">
        <f>'Ctrình-18 (21-30)'!AI181</f>
        <v>0</v>
      </c>
      <c r="AN44" s="169">
        <f>$D44-$BH44</f>
        <v>0</v>
      </c>
      <c r="AO44" s="160">
        <f>'Ctrình-18 (21-30)'!AI195</f>
        <v>0</v>
      </c>
      <c r="AP44" s="160">
        <f>'Ctrình-18 (21-30)'!AI202</f>
        <v>0</v>
      </c>
      <c r="AQ44" s="160">
        <f>'Ctrình-18 (21-30)'!AI209</f>
        <v>0</v>
      </c>
      <c r="AR44" s="160">
        <f>'Ctrình-18 (21-30)'!AI213</f>
        <v>0</v>
      </c>
      <c r="AS44" s="160">
        <f>'Ctrình-18 (21-30)'!AI217</f>
        <v>0</v>
      </c>
      <c r="AT44" s="230">
        <f>'Ctrình-18 (21-30)'!AI221</f>
        <v>0</v>
      </c>
      <c r="AU44" s="160">
        <f>'Ctrình-18 (21-30)'!AI228</f>
        <v>0</v>
      </c>
      <c r="AV44" s="160">
        <f>'Ctrình-18 (21-30)'!AI235</f>
        <v>0</v>
      </c>
      <c r="AW44" s="160">
        <f>'Ctrình-18 (21-30)'!AI242</f>
        <v>0</v>
      </c>
      <c r="AX44" s="160">
        <f>'Ctrình-18 (21-30)'!AI249</f>
        <v>0</v>
      </c>
      <c r="AY44" s="160">
        <f>'Ctrình-18 (21-30)'!AI256</f>
        <v>0</v>
      </c>
      <c r="AZ44" s="160">
        <f>'Ctrình-18 (21-30)'!AI263</f>
        <v>0</v>
      </c>
      <c r="BA44" s="160">
        <f>'Ctrình-18 (21-30)'!AI270</f>
        <v>0</v>
      </c>
      <c r="BB44" s="160">
        <f>'Ctrình-18 (21-30)'!AI277</f>
        <v>0</v>
      </c>
      <c r="BC44" s="160">
        <f>'Ctrình-18 (21-30)'!AI284</f>
        <v>0</v>
      </c>
      <c r="BD44" s="160">
        <f>'Ctrình-18 (21-30)'!AI291</f>
        <v>0</v>
      </c>
      <c r="BE44" s="160">
        <f>'Ctrình-18 (21-30)'!AI298</f>
        <v>0</v>
      </c>
      <c r="BF44" s="168">
        <f>'Ctrình-18 (21-30)'!AI305</f>
        <v>0</v>
      </c>
      <c r="BG44" s="138"/>
      <c r="BH44" s="160">
        <f t="shared" si="22"/>
        <v>0</v>
      </c>
      <c r="BI44" s="146">
        <f>$AN$64-BH44</f>
        <v>0</v>
      </c>
      <c r="BJ44" s="138">
        <f t="shared" si="20"/>
        <v>0</v>
      </c>
      <c r="BK44" s="166"/>
      <c r="BL44" s="165"/>
    </row>
    <row r="45" spans="1:64" s="164" customFormat="1" ht="15.75" customHeight="1">
      <c r="A45" s="313"/>
      <c r="B45" s="162" t="s">
        <v>675</v>
      </c>
      <c r="C45" s="161" t="s">
        <v>114</v>
      </c>
      <c r="D45" s="170"/>
      <c r="E45" s="299">
        <f t="shared" si="13"/>
        <v>0</v>
      </c>
      <c r="F45" s="160">
        <f t="shared" si="17"/>
        <v>0</v>
      </c>
      <c r="G45" s="160">
        <f>'Ctrình-18 (21-30)'!AJ7</f>
        <v>0</v>
      </c>
      <c r="H45" s="160">
        <f>'Ctrình-18 (21-30)'!AJ14</f>
        <v>0</v>
      </c>
      <c r="I45" s="160">
        <f>'Ctrình-18 (21-30)'!AJ21</f>
        <v>0</v>
      </c>
      <c r="J45" s="160">
        <f>'Ctrình-18 (21-30)'!AJ28</f>
        <v>0</v>
      </c>
      <c r="K45" s="160">
        <f>'Ctrình-18 (21-30)'!AJ35</f>
        <v>0</v>
      </c>
      <c r="L45" s="160">
        <f>'Ctrình-18 (21-30)'!AJ42</f>
        <v>0</v>
      </c>
      <c r="M45" s="160">
        <f>'Ctrình-18 (21-30)'!AJ49</f>
        <v>0</v>
      </c>
      <c r="N45" s="230">
        <f>'Ctrình-18 (21-30)'!AV63</f>
        <v>0</v>
      </c>
      <c r="O45" s="160">
        <f>'Ctrình-18 (21-30)'!AJ63</f>
        <v>0</v>
      </c>
      <c r="P45" s="160">
        <f>'Ctrình-18 (21-30)'!AJ70</f>
        <v>0</v>
      </c>
      <c r="Q45" s="160">
        <f>'Ctrình-18 (21-30)'!AJ77</f>
        <v>0</v>
      </c>
      <c r="R45" s="200">
        <f t="shared" si="21"/>
        <v>0</v>
      </c>
      <c r="S45" s="168"/>
      <c r="T45" s="160">
        <f>'Ctrình-18 (21-30)'!AJ84</f>
        <v>0</v>
      </c>
      <c r="U45" s="160">
        <f>'Ctrình-18 (21-30)'!AJ91</f>
        <v>0</v>
      </c>
      <c r="V45" s="160">
        <f>'Ctrình-18 (21-30)'!AJ98</f>
        <v>0</v>
      </c>
      <c r="W45" s="160">
        <f>'Ctrình-18 (21-30)'!AJ105</f>
        <v>0</v>
      </c>
      <c r="X45" s="160">
        <f>'Ctrình-18 (21-30)'!AJ112</f>
        <v>0</v>
      </c>
      <c r="Y45" s="160">
        <f>'Ctrình-18 (21-30)'!AJ119</f>
        <v>0</v>
      </c>
      <c r="Z45" s="160">
        <f>'Ctrình-18 (21-30)'!AJ126</f>
        <v>0</v>
      </c>
      <c r="AA45" s="160">
        <f>'Ctrình-18 (21-30)'!AJ133</f>
        <v>0</v>
      </c>
      <c r="AB45" s="263">
        <f>SUM(AD45:AN45,AP45:AS45)</f>
        <v>0</v>
      </c>
      <c r="AC45" s="263"/>
      <c r="AD45" s="160">
        <f>'Ctrình-18 (21-30)'!AJ141</f>
        <v>0</v>
      </c>
      <c r="AE45" s="160">
        <f>'Ctrình-18 (21-30)'!AJ146</f>
        <v>0</v>
      </c>
      <c r="AF45" s="160">
        <f>'Ctrình-18 (21-30)'!AJ150</f>
        <v>0</v>
      </c>
      <c r="AG45" s="160">
        <f>'Ctrình-18 (21-30)'!AJ154</f>
        <v>0</v>
      </c>
      <c r="AH45" s="160">
        <f>'Ctrình-18 (21-30)'!AJ158</f>
        <v>0</v>
      </c>
      <c r="AI45" s="160">
        <f>'Ctrình-18 (21-30)'!AJ162</f>
        <v>0</v>
      </c>
      <c r="AJ45" s="160">
        <f>'Ctrình-18 (21-30)'!AJ166</f>
        <v>0</v>
      </c>
      <c r="AK45" s="160">
        <f>'Ctrình-18 (21-30)'!AJ170</f>
        <v>0</v>
      </c>
      <c r="AL45" s="160">
        <f>'Ctrình-18 (21-30)'!AJ174</f>
        <v>0</v>
      </c>
      <c r="AM45" s="160">
        <f>'Ctrình-18 (21-30)'!AJ181</f>
        <v>0</v>
      </c>
      <c r="AN45" s="160">
        <f>'Ctrình-18 (21-30)'!AJ188</f>
        <v>0</v>
      </c>
      <c r="AO45" s="169">
        <f>$D45-$BH45</f>
        <v>0</v>
      </c>
      <c r="AP45" s="160">
        <f>'Ctrình-18 (21-30)'!AJ202</f>
        <v>0</v>
      </c>
      <c r="AQ45" s="160">
        <f>'Ctrình-18 (21-30)'!AJ209</f>
        <v>0</v>
      </c>
      <c r="AR45" s="160">
        <f>'Ctrình-18 (21-30)'!AJ213</f>
        <v>0</v>
      </c>
      <c r="AS45" s="160">
        <f>'Ctrình-18 (21-30)'!AJ217</f>
        <v>0</v>
      </c>
      <c r="AT45" s="230">
        <f>'Ctrình-18 (21-30)'!AJ221</f>
        <v>0</v>
      </c>
      <c r="AU45" s="160">
        <f>'Ctrình-18 (21-30)'!AJ228</f>
        <v>0</v>
      </c>
      <c r="AV45" s="160">
        <f>'Ctrình-18 (21-30)'!AJ235</f>
        <v>0</v>
      </c>
      <c r="AW45" s="160">
        <f>'Ctrình-18 (21-30)'!AJ242</f>
        <v>0</v>
      </c>
      <c r="AX45" s="160">
        <f>'Ctrình-18 (21-30)'!AJ249</f>
        <v>0</v>
      </c>
      <c r="AY45" s="160">
        <f>'Ctrình-18 (21-30)'!AJ256</f>
        <v>0</v>
      </c>
      <c r="AZ45" s="160">
        <f>'Ctrình-18 (21-30)'!AJ263</f>
        <v>0</v>
      </c>
      <c r="BA45" s="160">
        <f>'Ctrình-18 (21-30)'!AJ270</f>
        <v>0</v>
      </c>
      <c r="BB45" s="160">
        <f>'Ctrình-18 (21-30)'!AJ277</f>
        <v>0</v>
      </c>
      <c r="BC45" s="160">
        <f>'Ctrình-18 (21-30)'!AJ284</f>
        <v>0</v>
      </c>
      <c r="BD45" s="160">
        <f>'Ctrình-18 (21-30)'!AJ291</f>
        <v>0</v>
      </c>
      <c r="BE45" s="160">
        <f>'Ctrình-18 (21-30)'!AJ298</f>
        <v>0</v>
      </c>
      <c r="BF45" s="168">
        <f>'Ctrình-18 (21-30)'!AJ305</f>
        <v>0</v>
      </c>
      <c r="BG45" s="138"/>
      <c r="BH45" s="160">
        <f t="shared" si="22"/>
        <v>0</v>
      </c>
      <c r="BI45" s="146">
        <f>$AO$64-BH45</f>
        <v>0</v>
      </c>
      <c r="BJ45" s="138">
        <f t="shared" si="20"/>
        <v>0</v>
      </c>
      <c r="BK45" s="166"/>
      <c r="BL45" s="165"/>
    </row>
    <row r="46" spans="1:64" s="158" customFormat="1" ht="15.75" customHeight="1">
      <c r="A46" s="312"/>
      <c r="B46" s="162" t="s">
        <v>676</v>
      </c>
      <c r="C46" s="156" t="s">
        <v>116</v>
      </c>
      <c r="D46" s="149"/>
      <c r="E46" s="200">
        <f t="shared" si="13"/>
        <v>0</v>
      </c>
      <c r="F46" s="138">
        <f t="shared" si="17"/>
        <v>0</v>
      </c>
      <c r="G46" s="138">
        <f>'Ctrình-18 (21-30)'!AK7</f>
        <v>0</v>
      </c>
      <c r="H46" s="138">
        <f>'Ctrình-18 (21-30)'!AK14</f>
        <v>0</v>
      </c>
      <c r="I46" s="138">
        <f>'Ctrình-18 (21-30)'!AK21</f>
        <v>0</v>
      </c>
      <c r="J46" s="138">
        <f>'Ctrình-18 (21-30)'!AK28</f>
        <v>0</v>
      </c>
      <c r="K46" s="138">
        <f>'Ctrình-18 (21-30)'!AK35</f>
        <v>0</v>
      </c>
      <c r="L46" s="138">
        <f>'Ctrình-18 (21-30)'!AK42</f>
        <v>0</v>
      </c>
      <c r="M46" s="138">
        <f>'Ctrình-18 (21-30)'!AK49</f>
        <v>0</v>
      </c>
      <c r="N46" s="220">
        <f>'Ctrình-18 (21-30)'!AJ63</f>
        <v>0</v>
      </c>
      <c r="O46" s="138">
        <f>'Ctrình-18 (21-30)'!AK63</f>
        <v>0</v>
      </c>
      <c r="P46" s="138">
        <f>'Ctrình-18 (21-30)'!AK70</f>
        <v>0</v>
      </c>
      <c r="Q46" s="138">
        <f>'Ctrình-18 (21-30)'!AK77</f>
        <v>0</v>
      </c>
      <c r="R46" s="200">
        <f t="shared" si="21"/>
        <v>0</v>
      </c>
      <c r="S46" s="145"/>
      <c r="T46" s="138">
        <f>'Ctrình-18 (21-30)'!AK84</f>
        <v>0</v>
      </c>
      <c r="U46" s="138">
        <f>'Ctrình-18 (21-30)'!AK91</f>
        <v>0</v>
      </c>
      <c r="V46" s="138">
        <f>'Ctrình-18 (21-30)'!AK98</f>
        <v>0</v>
      </c>
      <c r="W46" s="138">
        <f>'Ctrình-18 (21-30)'!AK105</f>
        <v>0</v>
      </c>
      <c r="X46" s="138">
        <f>'Ctrình-18 (21-30)'!AK112</f>
        <v>0</v>
      </c>
      <c r="Y46" s="138">
        <f>'Ctrình-18 (21-30)'!AK119</f>
        <v>0</v>
      </c>
      <c r="Z46" s="138">
        <f>'Ctrình-18 (21-30)'!AK126</f>
        <v>0</v>
      </c>
      <c r="AA46" s="138">
        <f>'Ctrình-18 (21-30)'!AK133</f>
        <v>0</v>
      </c>
      <c r="AB46" s="263">
        <f>SUM(AD46:AO46,AQ46:AS46)</f>
        <v>0</v>
      </c>
      <c r="AC46" s="263"/>
      <c r="AD46" s="138">
        <f>'Ctrình-18 (21-30)'!AK141</f>
        <v>0</v>
      </c>
      <c r="AE46" s="138">
        <f>'Ctrình-18 (21-30)'!AK146</f>
        <v>0</v>
      </c>
      <c r="AF46" s="138">
        <f>'Ctrình-18 (21-30)'!AK150</f>
        <v>0</v>
      </c>
      <c r="AG46" s="138">
        <f>'Ctrình-18 (21-30)'!AK154</f>
        <v>0</v>
      </c>
      <c r="AH46" s="138">
        <f>'Ctrình-18 (21-30)'!AK158</f>
        <v>0</v>
      </c>
      <c r="AI46" s="138">
        <f>'Ctrình-18 (21-30)'!AK162</f>
        <v>0</v>
      </c>
      <c r="AJ46" s="138">
        <f>'Ctrình-18 (21-30)'!AK166</f>
        <v>0</v>
      </c>
      <c r="AK46" s="138">
        <f>'Ctrình-18 (21-30)'!AK170</f>
        <v>0</v>
      </c>
      <c r="AL46" s="138">
        <f>'Ctrình-18 (21-30)'!AK174</f>
        <v>0</v>
      </c>
      <c r="AM46" s="138">
        <f>'Ctrình-18 (21-30)'!AK181</f>
        <v>0</v>
      </c>
      <c r="AN46" s="138">
        <f>'Ctrình-18 (21-30)'!AK188</f>
        <v>0</v>
      </c>
      <c r="AO46" s="138">
        <f>'Ctrình-18 (21-30)'!AK195</f>
        <v>0</v>
      </c>
      <c r="AP46" s="155">
        <f>$D46-$BH46</f>
        <v>0</v>
      </c>
      <c r="AQ46" s="138">
        <f>'Ctrình-18 (21-30)'!AK209</f>
        <v>0</v>
      </c>
      <c r="AR46" s="138">
        <f>'Ctrình-18 (21-30)'!AK213</f>
        <v>0</v>
      </c>
      <c r="AS46" s="138">
        <f>'Ctrình-18 (21-30)'!AK217</f>
        <v>0</v>
      </c>
      <c r="AT46" s="220">
        <f>'Ctrình-18 (21-30)'!AK221</f>
        <v>0</v>
      </c>
      <c r="AU46" s="138">
        <f>'Ctrình-18 (21-30)'!AK228</f>
        <v>0</v>
      </c>
      <c r="AV46" s="138">
        <f>'Ctrình-18 (21-30)'!AK235</f>
        <v>0</v>
      </c>
      <c r="AW46" s="138">
        <f>'Ctrình-18 (21-30)'!AK242</f>
        <v>0</v>
      </c>
      <c r="AX46" s="138">
        <f>'Ctrình-18 (21-30)'!AK249</f>
        <v>0</v>
      </c>
      <c r="AY46" s="138">
        <f>'Ctrình-18 (21-30)'!AK256</f>
        <v>0</v>
      </c>
      <c r="AZ46" s="138">
        <f>'Ctrình-18 (21-30)'!AK263</f>
        <v>0</v>
      </c>
      <c r="BA46" s="138">
        <f>'Ctrình-18 (21-30)'!AK270</f>
        <v>0</v>
      </c>
      <c r="BB46" s="138">
        <f>'Ctrình-18 (21-30)'!AK277</f>
        <v>0</v>
      </c>
      <c r="BC46" s="138">
        <f>'Ctrình-18 (21-30)'!AK284</f>
        <v>0</v>
      </c>
      <c r="BD46" s="138">
        <f>'Ctrình-18 (21-30)'!AK291</f>
        <v>0</v>
      </c>
      <c r="BE46" s="138">
        <f>'Ctrình-18 (21-30)'!AK298</f>
        <v>0</v>
      </c>
      <c r="BF46" s="145">
        <f>'Ctrình-18 (21-30)'!AK305</f>
        <v>0</v>
      </c>
      <c r="BG46" s="138"/>
      <c r="BH46" s="138">
        <f t="shared" si="22"/>
        <v>0</v>
      </c>
      <c r="BI46" s="146">
        <f>$AP$64-BH46</f>
        <v>0</v>
      </c>
      <c r="BJ46" s="138">
        <f t="shared" si="20"/>
        <v>0</v>
      </c>
      <c r="BK46" s="152"/>
      <c r="BL46" s="159"/>
    </row>
    <row r="47" spans="1:64" s="158" customFormat="1" ht="15.75" customHeight="1">
      <c r="A47" s="312"/>
      <c r="B47" s="162" t="s">
        <v>78</v>
      </c>
      <c r="C47" s="161" t="s">
        <v>79</v>
      </c>
      <c r="D47" s="163"/>
      <c r="E47" s="200">
        <f t="shared" si="13"/>
        <v>0</v>
      </c>
      <c r="F47" s="138">
        <f t="shared" si="17"/>
        <v>0</v>
      </c>
      <c r="G47" s="138">
        <f>'Ctrình-18 (21-30)'!AL7</f>
        <v>0</v>
      </c>
      <c r="H47" s="138">
        <f>'Ctrình-18 (21-30)'!AL14</f>
        <v>0</v>
      </c>
      <c r="I47" s="138">
        <f>'Ctrình-18 (21-30)'!AL21</f>
        <v>0</v>
      </c>
      <c r="J47" s="138">
        <f>'Ctrình-18 (21-30)'!AL28</f>
        <v>0</v>
      </c>
      <c r="K47" s="138">
        <f>'Ctrình-18 (21-30)'!AL35</f>
        <v>0</v>
      </c>
      <c r="L47" s="138">
        <f>'Ctrình-18 (21-30)'!AL42</f>
        <v>0</v>
      </c>
      <c r="M47" s="138">
        <f>'Ctrình-18 (21-30)'!AL49</f>
        <v>0</v>
      </c>
      <c r="N47" s="220">
        <f>'Ctrình-18 (21-30)'!AD63</f>
        <v>0</v>
      </c>
      <c r="O47" s="138">
        <f>'Ctrình-18 (21-30)'!AL63</f>
        <v>0</v>
      </c>
      <c r="P47" s="138">
        <f>'Ctrình-18 (21-30)'!AL70</f>
        <v>0</v>
      </c>
      <c r="Q47" s="138">
        <f>'Ctrình-18 (21-30)'!AL77</f>
        <v>0</v>
      </c>
      <c r="R47" s="200">
        <f t="shared" si="21"/>
        <v>0</v>
      </c>
      <c r="S47" s="145"/>
      <c r="T47" s="138">
        <f>'Ctrình-18 (21-30)'!AL84</f>
        <v>0</v>
      </c>
      <c r="U47" s="138">
        <f>'Ctrình-18 (21-30)'!AL91</f>
        <v>0</v>
      </c>
      <c r="V47" s="138">
        <f>'Ctrình-18 (21-30)'!AL98</f>
        <v>0</v>
      </c>
      <c r="W47" s="138">
        <f>'Ctrình-18 (21-30)'!AL105</f>
        <v>0</v>
      </c>
      <c r="X47" s="138">
        <f>'Ctrình-18 (21-30)'!AL112</f>
        <v>0</v>
      </c>
      <c r="Y47" s="138">
        <f>'Ctrình-18 (21-30)'!AL119</f>
        <v>0</v>
      </c>
      <c r="Z47" s="138">
        <f>'Ctrình-18 (21-30)'!AL126</f>
        <v>0</v>
      </c>
      <c r="AA47" s="138">
        <f>'Ctrình-18 (21-30)'!AL133</f>
        <v>0</v>
      </c>
      <c r="AB47" s="263">
        <f>SUM(AD47:AP47,AR47:AS47)</f>
        <v>0</v>
      </c>
      <c r="AC47" s="263"/>
      <c r="AD47" s="138">
        <f>'Ctrình-18 (21-30)'!AL141</f>
        <v>0</v>
      </c>
      <c r="AE47" s="138">
        <f>'Ctrình-18 (21-30)'!AL146</f>
        <v>0</v>
      </c>
      <c r="AF47" s="138">
        <f>'Ctrình-18 (21-30)'!AL150</f>
        <v>0</v>
      </c>
      <c r="AG47" s="138">
        <f>'Ctrình-18 (21-30)'!AL154</f>
        <v>0</v>
      </c>
      <c r="AH47" s="138">
        <f>'Ctrình-18 (21-30)'!AL158</f>
        <v>0</v>
      </c>
      <c r="AI47" s="138">
        <f>'Ctrình-18 (21-30)'!AL162</f>
        <v>0</v>
      </c>
      <c r="AJ47" s="138">
        <f>'Ctrình-18 (21-30)'!AL166</f>
        <v>0</v>
      </c>
      <c r="AK47" s="138">
        <f>'Ctrình-18 (21-30)'!AL170</f>
        <v>0</v>
      </c>
      <c r="AL47" s="138">
        <f>'Ctrình-18 (21-30)'!AL174</f>
        <v>0</v>
      </c>
      <c r="AM47" s="138">
        <f>'Ctrình-18 (21-30)'!AL181</f>
        <v>0</v>
      </c>
      <c r="AN47" s="138">
        <f>'Ctrình-18 (21-30)'!AL188</f>
        <v>0</v>
      </c>
      <c r="AO47" s="138">
        <f>'Ctrình-18 (21-30)'!AL195</f>
        <v>0</v>
      </c>
      <c r="AP47" s="138">
        <f>'Ctrình-18 (21-30)'!AL202</f>
        <v>0</v>
      </c>
      <c r="AQ47" s="155">
        <f>$D47-$BH47</f>
        <v>0</v>
      </c>
      <c r="AR47" s="138">
        <f>'Ctrình-18 (21-30)'!AL213</f>
        <v>0</v>
      </c>
      <c r="AS47" s="138">
        <f>'Ctrình-18 (21-30)'!AL217</f>
        <v>0</v>
      </c>
      <c r="AT47" s="220">
        <f>'Ctrình-18 (21-30)'!AL221</f>
        <v>0</v>
      </c>
      <c r="AU47" s="138">
        <f>'Ctrình-18 (21-30)'!AL228</f>
        <v>0</v>
      </c>
      <c r="AV47" s="138">
        <f>'Ctrình-18 (21-30)'!AL235</f>
        <v>0</v>
      </c>
      <c r="AW47" s="138">
        <f>'Ctrình-18 (21-30)'!AL242</f>
        <v>0</v>
      </c>
      <c r="AX47" s="138">
        <f>'Ctrình-18 (21-30)'!AL249</f>
        <v>0</v>
      </c>
      <c r="AY47" s="138">
        <f>'Ctrình-18 (21-30)'!AL256</f>
        <v>0</v>
      </c>
      <c r="AZ47" s="138">
        <f>'Ctrình-18 (21-30)'!AL263</f>
        <v>0</v>
      </c>
      <c r="BA47" s="138">
        <f>'Ctrình-18 (21-30)'!AL270</f>
        <v>0</v>
      </c>
      <c r="BB47" s="138">
        <f>'Ctrình-18 (21-30)'!AL277</f>
        <v>0</v>
      </c>
      <c r="BC47" s="138">
        <f>'Ctrình-18 (21-30)'!AL284</f>
        <v>0</v>
      </c>
      <c r="BD47" s="138">
        <f>'Ctrình-18 (21-30)'!AL291</f>
        <v>0</v>
      </c>
      <c r="BE47" s="138">
        <f>'Ctrình-18 (21-30)'!AL298</f>
        <v>0</v>
      </c>
      <c r="BF47" s="145">
        <f>'Ctrình-18 (21-30)'!AL305</f>
        <v>0</v>
      </c>
      <c r="BG47" s="138"/>
      <c r="BH47" s="138">
        <f t="shared" si="22"/>
        <v>0</v>
      </c>
      <c r="BI47" s="146">
        <f>$AQ$64-BH47</f>
        <v>0</v>
      </c>
      <c r="BJ47" s="138">
        <f t="shared" si="20"/>
        <v>0</v>
      </c>
      <c r="BK47" s="152"/>
      <c r="BL47" s="159"/>
    </row>
    <row r="48" spans="1:64" s="158" customFormat="1" ht="15.75" customHeight="1">
      <c r="A48" s="312"/>
      <c r="B48" s="162" t="s">
        <v>80</v>
      </c>
      <c r="C48" s="161" t="s">
        <v>81</v>
      </c>
      <c r="D48" s="163"/>
      <c r="E48" s="200">
        <f t="shared" si="13"/>
        <v>0</v>
      </c>
      <c r="F48" s="138">
        <f t="shared" si="17"/>
        <v>0</v>
      </c>
      <c r="G48" s="138">
        <f>'Ctrình-18 (21-30)'!AM7</f>
        <v>0</v>
      </c>
      <c r="H48" s="138">
        <f>'Ctrình-18 (21-30)'!AM14</f>
        <v>0</v>
      </c>
      <c r="I48" s="138">
        <f>'Ctrình-18 (21-30)'!AM21</f>
        <v>0</v>
      </c>
      <c r="J48" s="138">
        <f>'Ctrình-18 (21-30)'!AM28</f>
        <v>0</v>
      </c>
      <c r="K48" s="138">
        <f>'Ctrình-18 (21-30)'!AM35</f>
        <v>0</v>
      </c>
      <c r="L48" s="138">
        <f>'Ctrình-18 (21-30)'!AM42</f>
        <v>0</v>
      </c>
      <c r="M48" s="138">
        <f>'Ctrình-18 (21-30)'!AM49</f>
        <v>0</v>
      </c>
      <c r="N48" s="220">
        <f>'Ctrình-18 (21-30)'!AL63</f>
        <v>0</v>
      </c>
      <c r="O48" s="138">
        <f>'Ctrình-18 (21-30)'!AM63</f>
        <v>0</v>
      </c>
      <c r="P48" s="138">
        <f>'Ctrình-18 (21-30)'!AM70</f>
        <v>0</v>
      </c>
      <c r="Q48" s="138">
        <f>'Ctrình-18 (21-30)'!AM77</f>
        <v>0</v>
      </c>
      <c r="R48" s="200">
        <f t="shared" si="21"/>
        <v>0</v>
      </c>
      <c r="S48" s="145"/>
      <c r="T48" s="138">
        <f>'Ctrình-18 (21-30)'!AM84</f>
        <v>0</v>
      </c>
      <c r="U48" s="138">
        <f>'Ctrình-18 (21-30)'!AM91</f>
        <v>0</v>
      </c>
      <c r="V48" s="138">
        <f>'Ctrình-18 (21-30)'!AM98</f>
        <v>0</v>
      </c>
      <c r="W48" s="138">
        <f>'Ctrình-18 (21-30)'!AM105</f>
        <v>0</v>
      </c>
      <c r="X48" s="138">
        <f>'Ctrình-18 (21-30)'!AM112</f>
        <v>0</v>
      </c>
      <c r="Y48" s="138">
        <f>'Ctrình-18 (21-30)'!AM119</f>
        <v>0</v>
      </c>
      <c r="Z48" s="138">
        <f>'Ctrình-18 (21-30)'!AM126</f>
        <v>0</v>
      </c>
      <c r="AA48" s="138">
        <f>'Ctrình-18 (21-30)'!AM133</f>
        <v>0</v>
      </c>
      <c r="AB48" s="263">
        <f>SUM(AD48:AQ48,AS48)</f>
        <v>0</v>
      </c>
      <c r="AC48" s="263"/>
      <c r="AD48" s="138">
        <f>'Ctrình-18 (21-30)'!AM141</f>
        <v>0</v>
      </c>
      <c r="AE48" s="138">
        <f>'Ctrình-18 (21-30)'!AM146</f>
        <v>0</v>
      </c>
      <c r="AF48" s="138">
        <f>'Ctrình-18 (21-30)'!AM150</f>
        <v>0</v>
      </c>
      <c r="AG48" s="138">
        <f>'Ctrình-18 (21-30)'!AM154</f>
        <v>0</v>
      </c>
      <c r="AH48" s="138">
        <f>'Ctrình-18 (21-30)'!AM158</f>
        <v>0</v>
      </c>
      <c r="AI48" s="138">
        <f>'Ctrình-18 (21-30)'!AM162</f>
        <v>0</v>
      </c>
      <c r="AJ48" s="138">
        <f>'Ctrình-18 (21-30)'!AM166</f>
        <v>0</v>
      </c>
      <c r="AK48" s="138">
        <f>'Ctrình-18 (21-30)'!AM170</f>
        <v>0</v>
      </c>
      <c r="AL48" s="138">
        <f>'Ctrình-18 (21-30)'!AM174</f>
        <v>0</v>
      </c>
      <c r="AM48" s="138">
        <f>'Ctrình-18 (21-30)'!AM181</f>
        <v>0</v>
      </c>
      <c r="AN48" s="138">
        <f>'Ctrình-18 (21-30)'!AM188</f>
        <v>0</v>
      </c>
      <c r="AO48" s="138">
        <f>'Ctrình-18 (21-30)'!AM195</f>
        <v>0</v>
      </c>
      <c r="AP48" s="138">
        <f>'Ctrình-18 (21-30)'!AM202</f>
        <v>0</v>
      </c>
      <c r="AQ48" s="138">
        <f>'Ctrình-18 (21-30)'!AM209</f>
        <v>0</v>
      </c>
      <c r="AR48" s="155">
        <f>$D48-$BH48</f>
        <v>0</v>
      </c>
      <c r="AS48" s="138">
        <f>'Ctrình-18 (21-30)'!AM217</f>
        <v>0</v>
      </c>
      <c r="AT48" s="220">
        <f>'Ctrình-18 (21-30)'!AM221</f>
        <v>0</v>
      </c>
      <c r="AU48" s="138">
        <f>'Ctrình-18 (21-30)'!AM228</f>
        <v>0</v>
      </c>
      <c r="AV48" s="138">
        <f>'Ctrình-18 (21-30)'!AM235</f>
        <v>0</v>
      </c>
      <c r="AW48" s="138">
        <f>'Ctrình-18 (21-30)'!AM242</f>
        <v>0</v>
      </c>
      <c r="AX48" s="138">
        <f>'Ctrình-18 (21-30)'!AM249</f>
        <v>0</v>
      </c>
      <c r="AY48" s="138">
        <f>'Ctrình-18 (21-30)'!AM256</f>
        <v>0</v>
      </c>
      <c r="AZ48" s="138">
        <f>'Ctrình-18 (21-30)'!AM263</f>
        <v>0</v>
      </c>
      <c r="BA48" s="138">
        <f>'Ctrình-18 (21-30)'!AM270</f>
        <v>0</v>
      </c>
      <c r="BB48" s="138">
        <f>'Ctrình-18 (21-30)'!AM277</f>
        <v>0</v>
      </c>
      <c r="BC48" s="138">
        <f>'Ctrình-18 (21-30)'!AM284</f>
        <v>0</v>
      </c>
      <c r="BD48" s="138">
        <f>'Ctrình-18 (21-30)'!AM291</f>
        <v>0</v>
      </c>
      <c r="BE48" s="138">
        <f>'Ctrình-18 (21-30)'!AM298</f>
        <v>0</v>
      </c>
      <c r="BF48" s="145">
        <f>'Ctrình-18 (21-30)'!AM305</f>
        <v>0</v>
      </c>
      <c r="BG48" s="138"/>
      <c r="BH48" s="138">
        <f t="shared" si="22"/>
        <v>0</v>
      </c>
      <c r="BI48" s="146">
        <f>$AR$64-BH48</f>
        <v>0</v>
      </c>
      <c r="BJ48" s="138">
        <f t="shared" si="20"/>
        <v>0</v>
      </c>
      <c r="BK48" s="152"/>
      <c r="BL48" s="159"/>
    </row>
    <row r="49" spans="1:64" s="158" customFormat="1" ht="15.75" customHeight="1">
      <c r="A49" s="312"/>
      <c r="B49" s="162" t="s">
        <v>90</v>
      </c>
      <c r="C49" s="161" t="s">
        <v>91</v>
      </c>
      <c r="D49" s="149"/>
      <c r="E49" s="200">
        <f t="shared" si="13"/>
        <v>0</v>
      </c>
      <c r="F49" s="138">
        <f t="shared" si="17"/>
        <v>0</v>
      </c>
      <c r="G49" s="138">
        <f>'Ctrình-18 (21-30)'!AN7</f>
        <v>0</v>
      </c>
      <c r="H49" s="138">
        <f>'Ctrình-18 (21-30)'!AN14</f>
        <v>0</v>
      </c>
      <c r="I49" s="138">
        <f>'Ctrình-18 (21-30)'!AN21</f>
        <v>0</v>
      </c>
      <c r="J49" s="138">
        <f>'Ctrình-18 (21-30)'!AN28</f>
        <v>0</v>
      </c>
      <c r="K49" s="138">
        <f>'Ctrình-18 (21-30)'!AN35</f>
        <v>0</v>
      </c>
      <c r="L49" s="138">
        <f>'Ctrình-18 (21-30)'!AN42</f>
        <v>0</v>
      </c>
      <c r="M49" s="138">
        <f>'Ctrình-18 (21-30)'!AN49</f>
        <v>0</v>
      </c>
      <c r="N49" s="220">
        <f>'Ctrình-18 (21-30)'!AF63</f>
        <v>0</v>
      </c>
      <c r="O49" s="138">
        <f>'Ctrình-18 (21-30)'!AN63</f>
        <v>0</v>
      </c>
      <c r="P49" s="138">
        <f>'Ctrình-18 (21-30)'!AN70</f>
        <v>0</v>
      </c>
      <c r="Q49" s="138">
        <f>'Ctrình-18 (21-30)'!AN77</f>
        <v>0</v>
      </c>
      <c r="R49" s="200">
        <f>SUM(T49:AB49,AT49:BE49)</f>
        <v>0</v>
      </c>
      <c r="S49" s="145"/>
      <c r="T49" s="138">
        <f>'Ctrình-18 (21-30)'!AN84</f>
        <v>0</v>
      </c>
      <c r="U49" s="138">
        <f>'Ctrình-18 (21-30)'!AN91</f>
        <v>0</v>
      </c>
      <c r="V49" s="138">
        <f>'Ctrình-18 (21-30)'!AN98</f>
        <v>0</v>
      </c>
      <c r="W49" s="138">
        <f>'Ctrình-18 (21-30)'!AN105</f>
        <v>0</v>
      </c>
      <c r="X49" s="138">
        <f>'Ctrình-18 (21-30)'!AN112</f>
        <v>0</v>
      </c>
      <c r="Y49" s="138">
        <f>'Ctrình-18 (21-30)'!AN119</f>
        <v>0</v>
      </c>
      <c r="Z49" s="138">
        <f>'Ctrình-18 (21-30)'!AN126</f>
        <v>0</v>
      </c>
      <c r="AA49" s="138">
        <f>'Ctrình-18 (21-30)'!AN133</f>
        <v>0</v>
      </c>
      <c r="AB49" s="263">
        <f>SUM(AD49:AR49)</f>
        <v>0</v>
      </c>
      <c r="AC49" s="263"/>
      <c r="AD49" s="138">
        <f>'Ctrình-18 (21-30)'!AN141</f>
        <v>0</v>
      </c>
      <c r="AE49" s="138">
        <f>'Ctrình-18 (21-30)'!AN146</f>
        <v>0</v>
      </c>
      <c r="AF49" s="138">
        <f>'Ctrình-18 (21-30)'!AN150</f>
        <v>0</v>
      </c>
      <c r="AG49" s="138">
        <f>'Ctrình-18 (21-30)'!AN154</f>
        <v>0</v>
      </c>
      <c r="AH49" s="138">
        <f>'Ctrình-18 (21-30)'!AN158</f>
        <v>0</v>
      </c>
      <c r="AI49" s="138">
        <f>'Ctrình-18 (21-30)'!AN162</f>
        <v>0</v>
      </c>
      <c r="AJ49" s="138">
        <f>'Ctrình-18 (21-30)'!AN166</f>
        <v>0</v>
      </c>
      <c r="AK49" s="138">
        <f>'Ctrình-18 (21-30)'!AN170</f>
        <v>0</v>
      </c>
      <c r="AL49" s="138">
        <f>'Ctrình-18 (21-30)'!AN174</f>
        <v>0</v>
      </c>
      <c r="AM49" s="138">
        <f>'Ctrình-18 (21-30)'!AN181</f>
        <v>0</v>
      </c>
      <c r="AN49" s="138">
        <f>'Ctrình-18 (21-30)'!AN188</f>
        <v>0</v>
      </c>
      <c r="AO49" s="138">
        <f>'Ctrình-18 (21-30)'!AN195</f>
        <v>0</v>
      </c>
      <c r="AP49" s="138">
        <f>'Ctrình-18 (21-30)'!AN202</f>
        <v>0</v>
      </c>
      <c r="AQ49" s="138">
        <f>'Ctrình-18 (21-30)'!AN209</f>
        <v>0</v>
      </c>
      <c r="AR49" s="138">
        <f>'Ctrình-18 (21-30)'!AN213</f>
        <v>0</v>
      </c>
      <c r="AS49" s="155">
        <f>$D49-$BH49</f>
        <v>0</v>
      </c>
      <c r="AT49" s="220">
        <f>'Ctrình-18 (21-30)'!AN221</f>
        <v>0</v>
      </c>
      <c r="AU49" s="138">
        <f>'Ctrình-18 (21-30)'!AN228</f>
        <v>0</v>
      </c>
      <c r="AV49" s="138">
        <f>'Ctrình-18 (21-30)'!AN235</f>
        <v>0</v>
      </c>
      <c r="AW49" s="138">
        <f>'Ctrình-18 (21-30)'!AN242</f>
        <v>0</v>
      </c>
      <c r="AX49" s="138">
        <f>'Ctrình-18 (21-30)'!AN249</f>
        <v>0</v>
      </c>
      <c r="AY49" s="138">
        <f>'Ctrình-18 (21-30)'!AN256</f>
        <v>0</v>
      </c>
      <c r="AZ49" s="138">
        <f>'Ctrình-18 (21-30)'!AN263</f>
        <v>0</v>
      </c>
      <c r="BA49" s="138">
        <f>'Ctrình-18 (21-30)'!AN270</f>
        <v>0</v>
      </c>
      <c r="BB49" s="138">
        <f>'Ctrình-18 (21-30)'!AN277</f>
        <v>0</v>
      </c>
      <c r="BC49" s="138">
        <f>'Ctrình-18 (21-30)'!AN284</f>
        <v>0</v>
      </c>
      <c r="BD49" s="138">
        <f>'Ctrình-18 (21-30)'!AN291</f>
        <v>0</v>
      </c>
      <c r="BE49" s="138">
        <f>'Ctrình-18 (21-30)'!AN298</f>
        <v>0</v>
      </c>
      <c r="BF49" s="145">
        <f>'Ctrình-18 (21-30)'!AN305</f>
        <v>0</v>
      </c>
      <c r="BG49" s="138"/>
      <c r="BH49" s="138">
        <f t="shared" si="22"/>
        <v>0</v>
      </c>
      <c r="BI49" s="146">
        <f>$AS$64-BH49</f>
        <v>0</v>
      </c>
      <c r="BJ49" s="138">
        <f t="shared" si="20"/>
        <v>0</v>
      </c>
      <c r="BK49" s="152"/>
      <c r="BL49" s="159"/>
    </row>
    <row r="50" spans="1:64" s="277" customFormat="1" ht="15.75" customHeight="1">
      <c r="A50" s="317">
        <v>2.1</v>
      </c>
      <c r="B50" s="267" t="s">
        <v>94</v>
      </c>
      <c r="C50" s="268" t="s">
        <v>95</v>
      </c>
      <c r="D50" s="292"/>
      <c r="E50" s="262">
        <f t="shared" si="13"/>
        <v>0</v>
      </c>
      <c r="F50" s="263">
        <f t="shared" si="17"/>
        <v>0</v>
      </c>
      <c r="G50" s="263">
        <f>'Ctrình-18 (21-30)'!AO7</f>
        <v>0</v>
      </c>
      <c r="H50" s="263">
        <f>'Ctrình-18 (21-30)'!AO14</f>
        <v>0</v>
      </c>
      <c r="I50" s="263">
        <f>'Ctrình-18 (21-30)'!AO21</f>
        <v>0</v>
      </c>
      <c r="J50" s="263">
        <f>'Ctrình-18 (21-30)'!AO28</f>
        <v>0</v>
      </c>
      <c r="K50" s="263">
        <f>'Ctrình-18 (21-30)'!AO35</f>
        <v>0</v>
      </c>
      <c r="L50" s="263">
        <f>'Ctrình-18 (21-30)'!AO42</f>
        <v>0</v>
      </c>
      <c r="M50" s="263">
        <f>'Ctrình-18 (21-30)'!AO49</f>
        <v>0</v>
      </c>
      <c r="N50" s="270">
        <f>'Ctrình-18 (21-30)'!AH63</f>
        <v>0</v>
      </c>
      <c r="O50" s="263">
        <f>'Ctrình-18 (21-30)'!AO63</f>
        <v>0</v>
      </c>
      <c r="P50" s="263">
        <f>'Ctrình-18 (21-30)'!AO70</f>
        <v>0</v>
      </c>
      <c r="Q50" s="263">
        <f>'Ctrình-18 (21-30)'!AO77</f>
        <v>0</v>
      </c>
      <c r="R50" s="262">
        <f>SUM(T50:AB50,AU50:BE50)</f>
        <v>0</v>
      </c>
      <c r="S50" s="262"/>
      <c r="T50" s="263">
        <f>'Ctrình-18 (21-30)'!AO84</f>
        <v>0</v>
      </c>
      <c r="U50" s="263">
        <f>'Ctrình-18 (21-30)'!AO91</f>
        <v>0</v>
      </c>
      <c r="V50" s="263">
        <f>'Ctrình-18 (21-30)'!AO98</f>
        <v>0</v>
      </c>
      <c r="W50" s="263">
        <f>'Ctrình-18 (21-30)'!AO105</f>
        <v>0</v>
      </c>
      <c r="X50" s="263">
        <f>'Ctrình-18 (21-30)'!AO112</f>
        <v>0</v>
      </c>
      <c r="Y50" s="263">
        <f>'Ctrình-18 (21-30)'!AO119</f>
        <v>0</v>
      </c>
      <c r="Z50" s="263">
        <f>'Ctrình-18 (21-30)'!AO126</f>
        <v>0</v>
      </c>
      <c r="AA50" s="263">
        <f>'Ctrình-18 (21-30)'!AO133</f>
        <v>0</v>
      </c>
      <c r="AB50" s="263">
        <f t="shared" ref="AB50:AB62" si="23">SUM(AD50:AS50)</f>
        <v>0</v>
      </c>
      <c r="AC50" s="263"/>
      <c r="AD50" s="263">
        <f>'Ctrình-18 (21-30)'!AO141</f>
        <v>0</v>
      </c>
      <c r="AE50" s="263">
        <f>'Ctrình-18 (21-30)'!AO146</f>
        <v>0</v>
      </c>
      <c r="AF50" s="263">
        <f>'Ctrình-18 (21-30)'!AO150</f>
        <v>0</v>
      </c>
      <c r="AG50" s="263">
        <f>'Ctrình-18 (21-30)'!AO154</f>
        <v>0</v>
      </c>
      <c r="AH50" s="263">
        <f>'Ctrình-18 (21-30)'!AO158</f>
        <v>0</v>
      </c>
      <c r="AI50" s="263">
        <f>'Ctrình-18 (21-30)'!AO162</f>
        <v>0</v>
      </c>
      <c r="AJ50" s="263">
        <f>'Ctrình-18 (21-30)'!AO166</f>
        <v>0</v>
      </c>
      <c r="AK50" s="263">
        <f>'Ctrình-18 (21-30)'!AO170</f>
        <v>0</v>
      </c>
      <c r="AL50" s="263">
        <f>'Ctrình-18 (21-30)'!AO174</f>
        <v>0</v>
      </c>
      <c r="AM50" s="263">
        <f>'Ctrình-18 (21-30)'!AO181</f>
        <v>0</v>
      </c>
      <c r="AN50" s="263">
        <f>'Ctrình-18 (21-30)'!AO188</f>
        <v>0</v>
      </c>
      <c r="AO50" s="263">
        <f>'Ctrình-18 (21-30)'!AO195</f>
        <v>0</v>
      </c>
      <c r="AP50" s="263">
        <f>'Ctrình-18 (21-30)'!AO202</f>
        <v>0</v>
      </c>
      <c r="AQ50" s="263">
        <f>'Ctrình-18 (21-30)'!AO209</f>
        <v>0</v>
      </c>
      <c r="AR50" s="263">
        <f>'Ctrình-18 (21-30)'!AO213</f>
        <v>0</v>
      </c>
      <c r="AS50" s="263">
        <f>'Ctrình-18 (21-30)'!AO217</f>
        <v>0</v>
      </c>
      <c r="AT50" s="263">
        <f>$D50-$BH50</f>
        <v>0</v>
      </c>
      <c r="AU50" s="263">
        <f>'Ctrình-18 (21-30)'!AO228</f>
        <v>0</v>
      </c>
      <c r="AV50" s="263">
        <f>'Ctrình-18 (21-30)'!AO235</f>
        <v>0</v>
      </c>
      <c r="AW50" s="263">
        <f>'Ctrình-18 (21-30)'!AO242</f>
        <v>0</v>
      </c>
      <c r="AX50" s="263">
        <f>'Ctrình-18 (21-30)'!AO249</f>
        <v>0</v>
      </c>
      <c r="AY50" s="263">
        <f>'Ctrình-18 (21-30)'!AO256</f>
        <v>0</v>
      </c>
      <c r="AZ50" s="263">
        <f>'Ctrình-18 (21-30)'!AO263</f>
        <v>0</v>
      </c>
      <c r="BA50" s="263">
        <f>'Ctrình-18 (21-30)'!AO270</f>
        <v>0</v>
      </c>
      <c r="BB50" s="263">
        <f>'Ctrình-18 (21-30)'!AO277</f>
        <v>0</v>
      </c>
      <c r="BC50" s="263">
        <f>'Ctrình-18 (21-30)'!AO284</f>
        <v>0</v>
      </c>
      <c r="BD50" s="263">
        <f>'Ctrình-18 (21-30)'!AO291</f>
        <v>0</v>
      </c>
      <c r="BE50" s="263">
        <f>'Ctrình-18 (21-30)'!AO298</f>
        <v>0</v>
      </c>
      <c r="BF50" s="262">
        <f>'Ctrình-18 (21-30)'!AO305</f>
        <v>0</v>
      </c>
      <c r="BG50" s="138"/>
      <c r="BH50" s="263">
        <f t="shared" si="22"/>
        <v>0</v>
      </c>
      <c r="BI50" s="146">
        <f>$AT$64-BH50</f>
        <v>0</v>
      </c>
      <c r="BJ50" s="138">
        <f t="shared" si="20"/>
        <v>0</v>
      </c>
      <c r="BK50" s="271"/>
      <c r="BL50" s="272"/>
    </row>
    <row r="51" spans="1:64" s="158" customFormat="1" ht="15.75" customHeight="1">
      <c r="A51" s="317">
        <v>2.11</v>
      </c>
      <c r="B51" s="157" t="s">
        <v>119</v>
      </c>
      <c r="C51" s="156" t="s">
        <v>120</v>
      </c>
      <c r="D51" s="149"/>
      <c r="E51" s="200">
        <f t="shared" si="13"/>
        <v>0</v>
      </c>
      <c r="F51" s="138">
        <f t="shared" si="17"/>
        <v>0</v>
      </c>
      <c r="G51" s="138">
        <f>'Ctrình-18 (21-30)'!AP7</f>
        <v>0</v>
      </c>
      <c r="H51" s="138">
        <f>'Ctrình-18 (21-30)'!AP14</f>
        <v>0</v>
      </c>
      <c r="I51" s="138">
        <f>'Ctrình-18 (21-30)'!AP21</f>
        <v>0</v>
      </c>
      <c r="J51" s="138">
        <f>'Ctrình-18 (21-30)'!AP28</f>
        <v>0</v>
      </c>
      <c r="K51" s="138">
        <f>'Ctrình-18 (21-30)'!AP35</f>
        <v>0</v>
      </c>
      <c r="L51" s="138">
        <f>'Ctrình-18 (21-30)'!AP42</f>
        <v>0</v>
      </c>
      <c r="M51" s="138">
        <f>'Ctrình-18 (21-30)'!AP49</f>
        <v>0</v>
      </c>
      <c r="N51" s="220">
        <f>'Ctrình-18 (21-30)'!W63</f>
        <v>0</v>
      </c>
      <c r="O51" s="138">
        <f>'Ctrình-18 (21-30)'!AP63</f>
        <v>0</v>
      </c>
      <c r="P51" s="138">
        <f>'Ctrình-18 (21-30)'!AP70</f>
        <v>0</v>
      </c>
      <c r="Q51" s="138">
        <f>'Ctrình-18 (21-30)'!AP77</f>
        <v>0</v>
      </c>
      <c r="R51" s="200">
        <f>SUM(T51:AB51,AV51:BE51,AT51)</f>
        <v>0</v>
      </c>
      <c r="S51" s="145"/>
      <c r="T51" s="138">
        <f>'Ctrình-18 (21-30)'!AP84</f>
        <v>0</v>
      </c>
      <c r="U51" s="138">
        <f>'Ctrình-18 (21-30)'!AP91</f>
        <v>0</v>
      </c>
      <c r="V51" s="138">
        <f>'Ctrình-18 (21-30)'!AP98</f>
        <v>0</v>
      </c>
      <c r="W51" s="138">
        <f>'Ctrình-18 (21-30)'!AP105</f>
        <v>0</v>
      </c>
      <c r="X51" s="138">
        <f>'Ctrình-18 (21-30)'!AP112</f>
        <v>0</v>
      </c>
      <c r="Y51" s="138">
        <f>'Ctrình-18 (21-30)'!AP119</f>
        <v>0</v>
      </c>
      <c r="Z51" s="138">
        <f>'Ctrình-18 (21-30)'!AP126</f>
        <v>0</v>
      </c>
      <c r="AA51" s="138">
        <f>'Ctrình-18 (21-30)'!AP133</f>
        <v>0</v>
      </c>
      <c r="AB51" s="263">
        <f t="shared" si="23"/>
        <v>0</v>
      </c>
      <c r="AC51" s="263"/>
      <c r="AD51" s="138">
        <f>'Ctrình-18 (21-30)'!AP141</f>
        <v>0</v>
      </c>
      <c r="AE51" s="138">
        <f>'Ctrình-18 (21-30)'!AP146</f>
        <v>0</v>
      </c>
      <c r="AF51" s="138">
        <f>'Ctrình-18 (21-30)'!AP150</f>
        <v>0</v>
      </c>
      <c r="AG51" s="138">
        <f>'Ctrình-18 (21-30)'!AP154</f>
        <v>0</v>
      </c>
      <c r="AH51" s="138">
        <f>'Ctrình-18 (21-30)'!AP158</f>
        <v>0</v>
      </c>
      <c r="AI51" s="138">
        <f>'Ctrình-18 (21-30)'!AP162</f>
        <v>0</v>
      </c>
      <c r="AJ51" s="138">
        <f>'Ctrình-18 (21-30)'!AP166</f>
        <v>0</v>
      </c>
      <c r="AK51" s="138">
        <f>'Ctrình-18 (21-30)'!AP170</f>
        <v>0</v>
      </c>
      <c r="AL51" s="138">
        <f>'Ctrình-18 (21-30)'!AP174</f>
        <v>0</v>
      </c>
      <c r="AM51" s="138">
        <f>'Ctrình-18 (21-30)'!AP181</f>
        <v>0</v>
      </c>
      <c r="AN51" s="138">
        <f>'Ctrình-18 (21-30)'!AP188</f>
        <v>0</v>
      </c>
      <c r="AO51" s="138">
        <f>'Ctrình-18 (21-30)'!AP195</f>
        <v>0</v>
      </c>
      <c r="AP51" s="138">
        <f>'Ctrình-18 (21-30)'!AP202</f>
        <v>0</v>
      </c>
      <c r="AQ51" s="138">
        <f>'Ctrình-18 (21-30)'!AP209</f>
        <v>0</v>
      </c>
      <c r="AR51" s="138">
        <f>'Ctrình-18 (21-30)'!AP213</f>
        <v>0</v>
      </c>
      <c r="AS51" s="138">
        <f>'Ctrình-18 (21-30)'!AP217</f>
        <v>0</v>
      </c>
      <c r="AT51" s="220">
        <f>'Ctrình-18 (21-30)'!AP221</f>
        <v>0</v>
      </c>
      <c r="AU51" s="155">
        <f>$D51-$BH51</f>
        <v>0</v>
      </c>
      <c r="AV51" s="138">
        <f>'Ctrình-18 (21-30)'!AP235</f>
        <v>0</v>
      </c>
      <c r="AW51" s="138">
        <f>'Ctrình-18 (21-30)'!AP242</f>
        <v>0</v>
      </c>
      <c r="AX51" s="138">
        <f>'Ctrình-18 (21-30)'!AP249</f>
        <v>0</v>
      </c>
      <c r="AY51" s="138">
        <f>'Ctrình-18 (21-30)'!AP256</f>
        <v>0</v>
      </c>
      <c r="AZ51" s="138">
        <f>'Ctrình-18 (21-30)'!AP263</f>
        <v>0</v>
      </c>
      <c r="BA51" s="138">
        <f>'Ctrình-18 (21-30)'!AP270</f>
        <v>0</v>
      </c>
      <c r="BB51" s="138">
        <f>'Ctrình-18 (21-30)'!AP277</f>
        <v>0</v>
      </c>
      <c r="BC51" s="138">
        <f>'Ctrình-18 (21-30)'!AP284</f>
        <v>0</v>
      </c>
      <c r="BD51" s="138">
        <f>'Ctrình-18 (21-30)'!AP291</f>
        <v>0</v>
      </c>
      <c r="BE51" s="138">
        <f>'Ctrình-18 (21-30)'!AP298</f>
        <v>0</v>
      </c>
      <c r="BF51" s="145">
        <f>'Ctrình-18 (21-30)'!AP305</f>
        <v>0</v>
      </c>
      <c r="BG51" s="138"/>
      <c r="BH51" s="138">
        <f t="shared" si="22"/>
        <v>0</v>
      </c>
      <c r="BI51" s="146">
        <f>$AU$64-BH51</f>
        <v>0</v>
      </c>
      <c r="BJ51" s="138">
        <f t="shared" si="20"/>
        <v>0</v>
      </c>
      <c r="BK51" s="152"/>
      <c r="BL51" s="159"/>
    </row>
    <row r="52" spans="1:64" s="158" customFormat="1" ht="15.75" customHeight="1">
      <c r="A52" s="317">
        <v>2.12</v>
      </c>
      <c r="B52" s="157" t="s">
        <v>139</v>
      </c>
      <c r="C52" s="156" t="s">
        <v>121</v>
      </c>
      <c r="D52" s="149"/>
      <c r="E52" s="200">
        <f t="shared" si="13"/>
        <v>0</v>
      </c>
      <c r="F52" s="138">
        <f t="shared" si="17"/>
        <v>0</v>
      </c>
      <c r="G52" s="138">
        <f>'Ctrình-18 (21-30)'!AQ7</f>
        <v>0</v>
      </c>
      <c r="H52" s="138">
        <f>'Ctrình-18 (21-30)'!AQ14</f>
        <v>0</v>
      </c>
      <c r="I52" s="138">
        <f>'Ctrình-18 (21-30)'!AQ21</f>
        <v>0</v>
      </c>
      <c r="J52" s="138">
        <f>'Ctrình-18 (21-30)'!AQ28</f>
        <v>0</v>
      </c>
      <c r="K52" s="138">
        <f>'Ctrình-18 (21-30)'!AQ35</f>
        <v>0</v>
      </c>
      <c r="L52" s="138">
        <f>'Ctrình-18 (21-30)'!AQ42</f>
        <v>0</v>
      </c>
      <c r="M52" s="138">
        <f>'Ctrình-18 (21-30)'!AQ49</f>
        <v>0</v>
      </c>
      <c r="N52" s="220">
        <f>'Ctrình-18 (21-30)'!AP63</f>
        <v>0</v>
      </c>
      <c r="O52" s="138">
        <f>'Ctrình-18 (21-30)'!AQ63</f>
        <v>0</v>
      </c>
      <c r="P52" s="138">
        <f>'Ctrình-18 (21-30)'!AQ70</f>
        <v>0</v>
      </c>
      <c r="Q52" s="138">
        <f>'Ctrình-18 (21-30)'!AQ77</f>
        <v>0</v>
      </c>
      <c r="R52" s="200">
        <f>SUM(T52:AB52,AW52:BE52,AT52:AU52)</f>
        <v>0</v>
      </c>
      <c r="S52" s="145"/>
      <c r="T52" s="138">
        <f>'Ctrình-18 (21-30)'!AQ84</f>
        <v>0</v>
      </c>
      <c r="U52" s="138">
        <f>'Ctrình-18 (21-30)'!AQ91</f>
        <v>0</v>
      </c>
      <c r="V52" s="138">
        <f>'Ctrình-18 (21-30)'!AQ98</f>
        <v>0</v>
      </c>
      <c r="W52" s="138">
        <f>'Ctrình-18 (21-30)'!AQ105</f>
        <v>0</v>
      </c>
      <c r="X52" s="138">
        <f>'Ctrình-18 (21-30)'!AQ112</f>
        <v>0</v>
      </c>
      <c r="Y52" s="138">
        <f>'Ctrình-18 (21-30)'!AQ119</f>
        <v>0</v>
      </c>
      <c r="Z52" s="138">
        <f>'Ctrình-18 (21-30)'!AQ126</f>
        <v>0</v>
      </c>
      <c r="AA52" s="138">
        <f>'Ctrình-18 (21-30)'!AQ133</f>
        <v>0</v>
      </c>
      <c r="AB52" s="263">
        <f t="shared" si="23"/>
        <v>0</v>
      </c>
      <c r="AC52" s="263"/>
      <c r="AD52" s="138">
        <f>'Ctrình-18 (21-30)'!AQ141</f>
        <v>0</v>
      </c>
      <c r="AE52" s="138">
        <f>'Ctrình-18 (21-30)'!AQ146</f>
        <v>0</v>
      </c>
      <c r="AF52" s="138">
        <f>'Ctrình-18 (21-30)'!AQ150</f>
        <v>0</v>
      </c>
      <c r="AG52" s="138">
        <f>'Ctrình-18 (21-30)'!AQ154</f>
        <v>0</v>
      </c>
      <c r="AH52" s="138">
        <f>'Ctrình-18 (21-30)'!AQ158</f>
        <v>0</v>
      </c>
      <c r="AI52" s="138">
        <f>'Ctrình-18 (21-30)'!AQ162</f>
        <v>0</v>
      </c>
      <c r="AJ52" s="138">
        <f>'Ctrình-18 (21-30)'!AQ166</f>
        <v>0</v>
      </c>
      <c r="AK52" s="138">
        <f>'Ctrình-18 (21-30)'!AQ170</f>
        <v>0</v>
      </c>
      <c r="AL52" s="138">
        <f>'Ctrình-18 (21-30)'!AQ174</f>
        <v>0</v>
      </c>
      <c r="AM52" s="138">
        <f>'Ctrình-18 (21-30)'!AQ181</f>
        <v>0</v>
      </c>
      <c r="AN52" s="138">
        <f>'Ctrình-18 (21-30)'!AQ188</f>
        <v>0</v>
      </c>
      <c r="AO52" s="138">
        <f>'Ctrình-18 (21-30)'!AQ195</f>
        <v>0</v>
      </c>
      <c r="AP52" s="138">
        <f>'Ctrình-18 (21-30)'!AQ202</f>
        <v>0</v>
      </c>
      <c r="AQ52" s="138">
        <f>'Ctrình-18 (21-30)'!AQ209</f>
        <v>0</v>
      </c>
      <c r="AR52" s="138">
        <f>'Ctrình-18 (21-30)'!AQ213</f>
        <v>0</v>
      </c>
      <c r="AS52" s="138">
        <f>'Ctrình-18 (21-30)'!AQ217</f>
        <v>0</v>
      </c>
      <c r="AT52" s="220">
        <f>'Ctrình-18 (21-30)'!AQ221</f>
        <v>0</v>
      </c>
      <c r="AU52" s="138">
        <f>'Ctrình-18 (21-30)'!AQ228</f>
        <v>0</v>
      </c>
      <c r="AV52" s="155">
        <f>$D52-$BH52</f>
        <v>0</v>
      </c>
      <c r="AW52" s="138">
        <f>'Ctrình-18 (21-30)'!AQ242</f>
        <v>0</v>
      </c>
      <c r="AX52" s="138">
        <f>'Ctrình-18 (21-30)'!AQ249</f>
        <v>0</v>
      </c>
      <c r="AY52" s="138">
        <f>'Ctrình-18 (21-30)'!AQ256</f>
        <v>0</v>
      </c>
      <c r="AZ52" s="138">
        <f>'Ctrình-18 (21-30)'!AQ263</f>
        <v>0</v>
      </c>
      <c r="BA52" s="138">
        <f>'Ctrình-18 (21-30)'!AQ270</f>
        <v>0</v>
      </c>
      <c r="BB52" s="138">
        <f>'Ctrình-18 (21-30)'!AQ277</f>
        <v>0</v>
      </c>
      <c r="BC52" s="138">
        <f>'Ctrình-18 (21-30)'!AQ284</f>
        <v>0</v>
      </c>
      <c r="BD52" s="138">
        <f>'Ctrình-18 (21-30)'!AQ291</f>
        <v>0</v>
      </c>
      <c r="BE52" s="138">
        <f>'Ctrình-18 (21-30)'!AQ298</f>
        <v>0</v>
      </c>
      <c r="BF52" s="145">
        <f>'Ctrình-18 (21-30)'!AQ305</f>
        <v>0</v>
      </c>
      <c r="BG52" s="138"/>
      <c r="BH52" s="138">
        <f t="shared" si="22"/>
        <v>0</v>
      </c>
      <c r="BI52" s="146">
        <f>$AV$64-BH52</f>
        <v>0</v>
      </c>
      <c r="BJ52" s="138">
        <f t="shared" si="20"/>
        <v>0</v>
      </c>
      <c r="BK52" s="152"/>
      <c r="BL52" s="159"/>
    </row>
    <row r="53" spans="1:64" s="158" customFormat="1" ht="15.75" customHeight="1">
      <c r="A53" s="317">
        <v>2.13</v>
      </c>
      <c r="B53" s="157" t="s">
        <v>99</v>
      </c>
      <c r="C53" s="156" t="s">
        <v>100</v>
      </c>
      <c r="D53" s="149"/>
      <c r="E53" s="200">
        <f t="shared" si="13"/>
        <v>0</v>
      </c>
      <c r="F53" s="138">
        <f t="shared" si="17"/>
        <v>0</v>
      </c>
      <c r="G53" s="138">
        <f>'Ctrình-18 (21-30)'!AR7</f>
        <v>0</v>
      </c>
      <c r="H53" s="138">
        <f>'Ctrình-18 (21-30)'!AR14</f>
        <v>0</v>
      </c>
      <c r="I53" s="138">
        <f>'Ctrình-18 (21-30)'!AR21</f>
        <v>0</v>
      </c>
      <c r="J53" s="138">
        <f>'Ctrình-18 (21-30)'!AR28</f>
        <v>0</v>
      </c>
      <c r="K53" s="138">
        <f>'Ctrình-18 (21-30)'!AR35</f>
        <v>0</v>
      </c>
      <c r="L53" s="138">
        <f>'Ctrình-18 (21-30)'!AR42</f>
        <v>0</v>
      </c>
      <c r="M53" s="138">
        <f>'Ctrình-18 (21-30)'!AR49</f>
        <v>0</v>
      </c>
      <c r="N53" s="220">
        <f>'Ctrình-18 (21-30)'!AI63</f>
        <v>0</v>
      </c>
      <c r="O53" s="138">
        <f>'Ctrình-18 (21-30)'!AR63</f>
        <v>0</v>
      </c>
      <c r="P53" s="138">
        <f>'Ctrình-18 (21-30)'!AR70</f>
        <v>0</v>
      </c>
      <c r="Q53" s="138">
        <f>'Ctrình-18 (21-30)'!AR77</f>
        <v>0</v>
      </c>
      <c r="R53" s="200">
        <f>SUM(T53:AB53,AX53:BE53,AT53:AV53)</f>
        <v>0</v>
      </c>
      <c r="S53" s="145"/>
      <c r="T53" s="138">
        <f>'Ctrình-18 (21-30)'!AR84</f>
        <v>0</v>
      </c>
      <c r="U53" s="138">
        <f>'Ctrình-18 (21-30)'!AR91</f>
        <v>0</v>
      </c>
      <c r="V53" s="138">
        <f>'Ctrình-18 (21-30)'!AR98</f>
        <v>0</v>
      </c>
      <c r="W53" s="138">
        <f>'Ctrình-18 (21-30)'!AR105</f>
        <v>0</v>
      </c>
      <c r="X53" s="138">
        <f>'Ctrình-18 (21-30)'!AR112</f>
        <v>0</v>
      </c>
      <c r="Y53" s="138">
        <f>'Ctrình-18 (21-30)'!AR119</f>
        <v>0</v>
      </c>
      <c r="Z53" s="138">
        <f>'Ctrình-18 (21-30)'!AR126</f>
        <v>0</v>
      </c>
      <c r="AA53" s="138">
        <f>'Ctrình-18 (21-30)'!AR133</f>
        <v>0</v>
      </c>
      <c r="AB53" s="263">
        <f t="shared" si="23"/>
        <v>0</v>
      </c>
      <c r="AC53" s="263"/>
      <c r="AD53" s="138">
        <f>'Ctrình-18 (21-30)'!AR141</f>
        <v>0</v>
      </c>
      <c r="AE53" s="138">
        <f>'Ctrình-18 (21-30)'!AR146</f>
        <v>0</v>
      </c>
      <c r="AF53" s="138">
        <f>'Ctrình-18 (21-30)'!AR150</f>
        <v>0</v>
      </c>
      <c r="AG53" s="138">
        <f>'Ctrình-18 (21-30)'!AR154</f>
        <v>0</v>
      </c>
      <c r="AH53" s="138">
        <f>'Ctrình-18 (21-30)'!AR158</f>
        <v>0</v>
      </c>
      <c r="AI53" s="138">
        <f>'Ctrình-18 (21-30)'!AR162</f>
        <v>0</v>
      </c>
      <c r="AJ53" s="138">
        <f>'Ctrình-18 (21-30)'!AR166</f>
        <v>0</v>
      </c>
      <c r="AK53" s="138">
        <f>'Ctrình-18 (21-30)'!AR170</f>
        <v>0</v>
      </c>
      <c r="AL53" s="138">
        <f>'Ctrình-18 (21-30)'!AR174</f>
        <v>0</v>
      </c>
      <c r="AM53" s="138">
        <f>'Ctrình-18 (21-30)'!AR181</f>
        <v>0</v>
      </c>
      <c r="AN53" s="138">
        <f>'Ctrình-18 (21-30)'!AR188</f>
        <v>0</v>
      </c>
      <c r="AO53" s="138">
        <f>'Ctrình-18 (21-30)'!AR195</f>
        <v>0</v>
      </c>
      <c r="AP53" s="138">
        <f>'Ctrình-18 (21-30)'!AR202</f>
        <v>0</v>
      </c>
      <c r="AQ53" s="138">
        <f>'Ctrình-18 (21-30)'!AR209</f>
        <v>0</v>
      </c>
      <c r="AR53" s="138">
        <f>'Ctrình-18 (21-30)'!AR213</f>
        <v>0</v>
      </c>
      <c r="AS53" s="138">
        <f>'Ctrình-18 (21-30)'!AR217</f>
        <v>0</v>
      </c>
      <c r="AT53" s="220">
        <f>'Ctrình-18 (21-30)'!AR221</f>
        <v>0</v>
      </c>
      <c r="AU53" s="138">
        <f>'Ctrình-18 (21-30)'!AR228</f>
        <v>0</v>
      </c>
      <c r="AV53" s="138">
        <f>'Ctrình-18 (21-30)'!AR235</f>
        <v>0</v>
      </c>
      <c r="AW53" s="155">
        <f>$D53-$BH53</f>
        <v>0</v>
      </c>
      <c r="AX53" s="138">
        <f>'Ctrình-18 (21-30)'!AR249</f>
        <v>0</v>
      </c>
      <c r="AY53" s="138">
        <f>'Ctrình-18 (21-30)'!AR256</f>
        <v>0</v>
      </c>
      <c r="AZ53" s="138">
        <f>'Ctrình-18 (21-30)'!AR263</f>
        <v>0</v>
      </c>
      <c r="BA53" s="138">
        <f>'Ctrình-18 (21-30)'!AR270</f>
        <v>0</v>
      </c>
      <c r="BB53" s="138">
        <f>'Ctrình-18 (21-30)'!AR277</f>
        <v>0</v>
      </c>
      <c r="BC53" s="138">
        <f>'Ctrình-18 (21-30)'!AR284</f>
        <v>0</v>
      </c>
      <c r="BD53" s="138">
        <f>'Ctrình-18 (21-30)'!AR291</f>
        <v>0</v>
      </c>
      <c r="BE53" s="138">
        <f>'Ctrình-18 (21-30)'!AR298</f>
        <v>0</v>
      </c>
      <c r="BF53" s="145">
        <f>'Ctrình-18 (21-30)'!AR305</f>
        <v>0</v>
      </c>
      <c r="BG53" s="138"/>
      <c r="BH53" s="138">
        <f t="shared" si="22"/>
        <v>0</v>
      </c>
      <c r="BI53" s="146">
        <f>$AW$64-BH53</f>
        <v>0</v>
      </c>
      <c r="BJ53" s="138">
        <f t="shared" si="20"/>
        <v>0</v>
      </c>
      <c r="BK53" s="152"/>
      <c r="BL53" s="159"/>
    </row>
    <row r="54" spans="1:64" s="158" customFormat="1" ht="15.75" customHeight="1">
      <c r="A54" s="317">
        <v>2.14</v>
      </c>
      <c r="B54" s="157" t="s">
        <v>102</v>
      </c>
      <c r="C54" s="156" t="s">
        <v>103</v>
      </c>
      <c r="D54" s="149"/>
      <c r="E54" s="200">
        <f t="shared" si="13"/>
        <v>0</v>
      </c>
      <c r="F54" s="138">
        <f t="shared" si="17"/>
        <v>0</v>
      </c>
      <c r="G54" s="138">
        <f>'Ctrình-18 (21-30)'!AS7</f>
        <v>0</v>
      </c>
      <c r="H54" s="138">
        <f>'Ctrình-18 (21-30)'!AS14</f>
        <v>0</v>
      </c>
      <c r="I54" s="138">
        <f>'Ctrình-18 (21-30)'!AS21</f>
        <v>0</v>
      </c>
      <c r="J54" s="138">
        <f>'Ctrình-18 (21-30)'!AS28</f>
        <v>0</v>
      </c>
      <c r="K54" s="138">
        <f>'Ctrình-18 (21-30)'!AS35</f>
        <v>0</v>
      </c>
      <c r="L54" s="138">
        <f>'Ctrình-18 (21-30)'!AS42</f>
        <v>0</v>
      </c>
      <c r="M54" s="138">
        <f>'Ctrình-18 (21-30)'!AS49</f>
        <v>0</v>
      </c>
      <c r="N54" s="220">
        <f>'Ctrình-18 (21-30)'!AR63</f>
        <v>0</v>
      </c>
      <c r="O54" s="138">
        <f>'Ctrình-18 (21-30)'!AS63</f>
        <v>0</v>
      </c>
      <c r="P54" s="138">
        <f>'Ctrình-18 (21-30)'!AS70</f>
        <v>0</v>
      </c>
      <c r="Q54" s="138">
        <f>'Ctrình-18 (21-30)'!AS77</f>
        <v>0</v>
      </c>
      <c r="R54" s="200">
        <f>SUM(T54:AB54,AY54:BE54,AT54:AW54)</f>
        <v>0</v>
      </c>
      <c r="S54" s="145"/>
      <c r="T54" s="138">
        <f>'Ctrình-18 (21-30)'!AS84</f>
        <v>0</v>
      </c>
      <c r="U54" s="138">
        <f>'Ctrình-18 (21-30)'!AS91</f>
        <v>0</v>
      </c>
      <c r="V54" s="138">
        <f>'Ctrình-18 (21-30)'!AS98</f>
        <v>0</v>
      </c>
      <c r="W54" s="138">
        <f>'Ctrình-18 (21-30)'!AS105</f>
        <v>0</v>
      </c>
      <c r="X54" s="138">
        <f>'Ctrình-18 (21-30)'!AS112</f>
        <v>0</v>
      </c>
      <c r="Y54" s="138">
        <f>'Ctrình-18 (21-30)'!AS119</f>
        <v>0</v>
      </c>
      <c r="Z54" s="138">
        <f>'Ctrình-18 (21-30)'!AS126</f>
        <v>0</v>
      </c>
      <c r="AA54" s="138">
        <f>'Ctrình-18 (21-30)'!AS133</f>
        <v>0</v>
      </c>
      <c r="AB54" s="263">
        <f t="shared" si="23"/>
        <v>0</v>
      </c>
      <c r="AC54" s="263"/>
      <c r="AD54" s="138">
        <f>'Ctrình-18 (21-30)'!AS141</f>
        <v>0</v>
      </c>
      <c r="AE54" s="138">
        <f>'Ctrình-18 (21-30)'!AS146</f>
        <v>0</v>
      </c>
      <c r="AF54" s="138">
        <f>'Ctrình-18 (21-30)'!AS150</f>
        <v>0</v>
      </c>
      <c r="AG54" s="138">
        <f>'Ctrình-18 (21-30)'!AS154</f>
        <v>0</v>
      </c>
      <c r="AH54" s="138">
        <f>'Ctrình-18 (21-30)'!AS158</f>
        <v>0</v>
      </c>
      <c r="AI54" s="138">
        <f>'Ctrình-18 (21-30)'!AS162</f>
        <v>0</v>
      </c>
      <c r="AJ54" s="138">
        <f>'Ctrình-18 (21-30)'!AS166</f>
        <v>0</v>
      </c>
      <c r="AK54" s="138">
        <f>'Ctrình-18 (21-30)'!AS170</f>
        <v>0</v>
      </c>
      <c r="AL54" s="138">
        <f>'Ctrình-18 (21-30)'!AS174</f>
        <v>0</v>
      </c>
      <c r="AM54" s="138">
        <f>'Ctrình-18 (21-30)'!AS181</f>
        <v>0</v>
      </c>
      <c r="AN54" s="138">
        <f>'Ctrình-18 (21-30)'!AS188</f>
        <v>0</v>
      </c>
      <c r="AO54" s="138">
        <f>'Ctrình-18 (21-30)'!AS195</f>
        <v>0</v>
      </c>
      <c r="AP54" s="138">
        <f>'Ctrình-18 (21-30)'!AS202</f>
        <v>0</v>
      </c>
      <c r="AQ54" s="138">
        <f>'Ctrình-18 (21-30)'!AS209</f>
        <v>0</v>
      </c>
      <c r="AR54" s="138">
        <f>'Ctrình-18 (21-30)'!AS213</f>
        <v>0</v>
      </c>
      <c r="AS54" s="138">
        <f>'Ctrình-18 (21-30)'!AS217</f>
        <v>0</v>
      </c>
      <c r="AT54" s="220">
        <f>'Ctrình-18 (21-30)'!AS221</f>
        <v>0</v>
      </c>
      <c r="AU54" s="138">
        <f>'Ctrình-18 (21-30)'!AS228</f>
        <v>0</v>
      </c>
      <c r="AV54" s="138">
        <f>'Ctrình-18 (21-30)'!AS235</f>
        <v>0</v>
      </c>
      <c r="AW54" s="138">
        <f>'Ctrình-18 (21-30)'!AS242</f>
        <v>0</v>
      </c>
      <c r="AX54" s="155">
        <f>$D54-$BH54</f>
        <v>0</v>
      </c>
      <c r="AY54" s="138">
        <f>'Ctrình-18 (21-30)'!AS256</f>
        <v>0</v>
      </c>
      <c r="AZ54" s="138">
        <f>'Ctrình-18 (21-30)'!AS263</f>
        <v>0</v>
      </c>
      <c r="BA54" s="138">
        <f>'Ctrình-18 (21-30)'!AS270</f>
        <v>0</v>
      </c>
      <c r="BB54" s="138">
        <f>'Ctrình-18 (21-30)'!AS277</f>
        <v>0</v>
      </c>
      <c r="BC54" s="138">
        <f>'Ctrình-18 (21-30)'!AS284</f>
        <v>0</v>
      </c>
      <c r="BD54" s="138">
        <f>'Ctrình-18 (21-30)'!AS291</f>
        <v>0</v>
      </c>
      <c r="BE54" s="138">
        <f>'Ctrình-18 (21-30)'!AS298</f>
        <v>0</v>
      </c>
      <c r="BF54" s="145">
        <f>'Ctrình-18 (21-30)'!AS305</f>
        <v>0</v>
      </c>
      <c r="BG54" s="138"/>
      <c r="BH54" s="138">
        <f t="shared" si="22"/>
        <v>0</v>
      </c>
      <c r="BI54" s="146">
        <f>$AX$64-BH54</f>
        <v>0</v>
      </c>
      <c r="BJ54" s="138">
        <f t="shared" si="20"/>
        <v>0</v>
      </c>
      <c r="BK54" s="152"/>
      <c r="BL54" s="159"/>
    </row>
    <row r="55" spans="1:64" s="158" customFormat="1" ht="15.75" customHeight="1">
      <c r="A55" s="317">
        <v>2.15</v>
      </c>
      <c r="B55" s="157" t="s">
        <v>105</v>
      </c>
      <c r="C55" s="156" t="s">
        <v>106</v>
      </c>
      <c r="D55" s="149"/>
      <c r="E55" s="200">
        <f t="shared" si="13"/>
        <v>0</v>
      </c>
      <c r="F55" s="138">
        <f t="shared" si="17"/>
        <v>0</v>
      </c>
      <c r="G55" s="138">
        <f>'Ctrình-18 (21-30)'!AT7</f>
        <v>0</v>
      </c>
      <c r="H55" s="138">
        <f>'Ctrình-18 (21-30)'!AT14</f>
        <v>0</v>
      </c>
      <c r="I55" s="138">
        <f>'Ctrình-18 (21-30)'!AT21</f>
        <v>0</v>
      </c>
      <c r="J55" s="138">
        <f>'Ctrình-18 (21-30)'!AT28</f>
        <v>0</v>
      </c>
      <c r="K55" s="138">
        <f>'Ctrình-18 (21-30)'!AT35</f>
        <v>0</v>
      </c>
      <c r="L55" s="138">
        <f>'Ctrình-18 (21-30)'!AT42</f>
        <v>0</v>
      </c>
      <c r="M55" s="138">
        <f>'Ctrình-18 (21-30)'!AT49</f>
        <v>0</v>
      </c>
      <c r="N55" s="220">
        <f>'Ctrình-18 (21-30)'!AS63</f>
        <v>0</v>
      </c>
      <c r="O55" s="138">
        <f>'Ctrình-18 (21-30)'!AT63</f>
        <v>0</v>
      </c>
      <c r="P55" s="138">
        <f>'Ctrình-18 (21-30)'!AT70</f>
        <v>0</v>
      </c>
      <c r="Q55" s="138">
        <f>'Ctrình-18 (21-30)'!AT77</f>
        <v>0</v>
      </c>
      <c r="R55" s="200">
        <f>SUM(T55:AB55,AZ55:BE55,AT55:AX55)</f>
        <v>0</v>
      </c>
      <c r="S55" s="145"/>
      <c r="T55" s="138">
        <f>'Ctrình-18 (21-30)'!AT84</f>
        <v>0</v>
      </c>
      <c r="U55" s="138">
        <f>'Ctrình-18 (21-30)'!AT91</f>
        <v>0</v>
      </c>
      <c r="V55" s="138">
        <f>'Ctrình-18 (21-30)'!AT98</f>
        <v>0</v>
      </c>
      <c r="W55" s="138">
        <f>'Ctrình-18 (21-30)'!AT105</f>
        <v>0</v>
      </c>
      <c r="X55" s="138">
        <f>'Ctrình-18 (21-30)'!AT112</f>
        <v>0</v>
      </c>
      <c r="Y55" s="138">
        <f>'Ctrình-18 (21-30)'!AT119</f>
        <v>0</v>
      </c>
      <c r="Z55" s="138">
        <f>'Ctrình-18 (21-30)'!AT126</f>
        <v>0</v>
      </c>
      <c r="AA55" s="138">
        <f>'Ctrình-18 (21-30)'!AT133</f>
        <v>0</v>
      </c>
      <c r="AB55" s="263">
        <f t="shared" si="23"/>
        <v>0</v>
      </c>
      <c r="AC55" s="263"/>
      <c r="AD55" s="138">
        <f>'Ctrình-18 (21-30)'!AT141</f>
        <v>0</v>
      </c>
      <c r="AE55" s="138">
        <f>'Ctrình-18 (21-30)'!AT146</f>
        <v>0</v>
      </c>
      <c r="AF55" s="138">
        <f>'Ctrình-18 (21-30)'!AT150</f>
        <v>0</v>
      </c>
      <c r="AG55" s="138">
        <f>'Ctrình-18 (21-30)'!AT154</f>
        <v>0</v>
      </c>
      <c r="AH55" s="138">
        <f>'Ctrình-18 (21-30)'!AT158</f>
        <v>0</v>
      </c>
      <c r="AI55" s="138">
        <f>'Ctrình-18 (21-30)'!AT162</f>
        <v>0</v>
      </c>
      <c r="AJ55" s="138">
        <f>'Ctrình-18 (21-30)'!AT166</f>
        <v>0</v>
      </c>
      <c r="AK55" s="138">
        <f>'Ctrình-18 (21-30)'!AT170</f>
        <v>0</v>
      </c>
      <c r="AL55" s="138">
        <f>'Ctrình-18 (21-30)'!AT174</f>
        <v>0</v>
      </c>
      <c r="AM55" s="138">
        <f>'Ctrình-18 (21-30)'!AT181</f>
        <v>0</v>
      </c>
      <c r="AN55" s="138">
        <f>'Ctrình-18 (21-30)'!AT188</f>
        <v>0</v>
      </c>
      <c r="AO55" s="138">
        <f>'Ctrình-18 (21-30)'!AT195</f>
        <v>0</v>
      </c>
      <c r="AP55" s="138">
        <f>'Ctrình-18 (21-30)'!AT202</f>
        <v>0</v>
      </c>
      <c r="AQ55" s="138">
        <f>'Ctrình-18 (21-30)'!AT209</f>
        <v>0</v>
      </c>
      <c r="AR55" s="138">
        <f>'Ctrình-18 (21-30)'!AT213</f>
        <v>0</v>
      </c>
      <c r="AS55" s="138">
        <f>'Ctrình-18 (21-30)'!AT217</f>
        <v>0</v>
      </c>
      <c r="AT55" s="220">
        <f>'Ctrình-18 (21-30)'!AT221</f>
        <v>0</v>
      </c>
      <c r="AU55" s="138">
        <f>'Ctrình-18 (21-30)'!AT228</f>
        <v>0</v>
      </c>
      <c r="AV55" s="138">
        <f>'Ctrình-18 (21-30)'!AT235</f>
        <v>0</v>
      </c>
      <c r="AW55" s="138">
        <f>'Ctrình-18 (21-30)'!AT242</f>
        <v>0</v>
      </c>
      <c r="AX55" s="138">
        <f>'Ctrình-18 (21-30)'!AT249</f>
        <v>0</v>
      </c>
      <c r="AY55" s="155">
        <f>$D55-$BH55</f>
        <v>0</v>
      </c>
      <c r="AZ55" s="138">
        <f>'Ctrình-18 (21-30)'!AT263</f>
        <v>0</v>
      </c>
      <c r="BA55" s="138">
        <f>'Ctrình-18 (21-30)'!AT270</f>
        <v>0</v>
      </c>
      <c r="BB55" s="138">
        <f>'Ctrình-18 (21-30)'!AT277</f>
        <v>0</v>
      </c>
      <c r="BC55" s="138">
        <f>'Ctrình-18 (21-30)'!AT284</f>
        <v>0</v>
      </c>
      <c r="BD55" s="138">
        <f>'Ctrình-18 (21-30)'!AT291</f>
        <v>0</v>
      </c>
      <c r="BE55" s="138">
        <f>'Ctrình-18 (21-30)'!AT298</f>
        <v>0</v>
      </c>
      <c r="BF55" s="145">
        <f>'Ctrình-18 (21-30)'!AT305</f>
        <v>0</v>
      </c>
      <c r="BG55" s="138"/>
      <c r="BH55" s="138">
        <f t="shared" si="22"/>
        <v>0</v>
      </c>
      <c r="BI55" s="146">
        <f>$AY$64-BH55</f>
        <v>0</v>
      </c>
      <c r="BJ55" s="138">
        <f t="shared" si="20"/>
        <v>0</v>
      </c>
      <c r="BK55" s="152"/>
      <c r="BL55" s="159"/>
    </row>
    <row r="56" spans="1:64" s="158" customFormat="1" ht="15.75" customHeight="1">
      <c r="A56" s="317">
        <v>2.16</v>
      </c>
      <c r="B56" s="157" t="s">
        <v>108</v>
      </c>
      <c r="C56" s="156" t="s">
        <v>109</v>
      </c>
      <c r="D56" s="149"/>
      <c r="E56" s="200">
        <f t="shared" si="13"/>
        <v>0</v>
      </c>
      <c r="F56" s="138">
        <f t="shared" si="17"/>
        <v>0</v>
      </c>
      <c r="G56" s="138">
        <f>'Ctrình-18 (21-30)'!AU7</f>
        <v>0</v>
      </c>
      <c r="H56" s="138">
        <f>'Ctrình-18 (21-30)'!AU14</f>
        <v>0</v>
      </c>
      <c r="I56" s="138">
        <f>'Ctrình-18 (21-30)'!AU21</f>
        <v>0</v>
      </c>
      <c r="J56" s="138">
        <f>'Ctrình-18 (21-30)'!AU28</f>
        <v>0</v>
      </c>
      <c r="K56" s="138">
        <f>'Ctrình-18 (21-30)'!AU35</f>
        <v>0</v>
      </c>
      <c r="L56" s="138">
        <f>'Ctrình-18 (21-30)'!AU42</f>
        <v>0</v>
      </c>
      <c r="M56" s="138">
        <f>'Ctrình-18 (21-30)'!AU49</f>
        <v>0</v>
      </c>
      <c r="N56" s="220">
        <f>'Ctrình-18 (21-30)'!AT63</f>
        <v>0</v>
      </c>
      <c r="O56" s="138">
        <f>'Ctrình-18 (21-30)'!AU63</f>
        <v>0</v>
      </c>
      <c r="P56" s="138">
        <f>'Ctrình-18 (21-30)'!AU70</f>
        <v>0</v>
      </c>
      <c r="Q56" s="138">
        <f>'Ctrình-18 (21-30)'!AU77</f>
        <v>0</v>
      </c>
      <c r="R56" s="200">
        <f>SUM(T56:AB56,BA56:BE56,AT56:AY56)</f>
        <v>0</v>
      </c>
      <c r="S56" s="145"/>
      <c r="T56" s="138">
        <f>'Ctrình-18 (21-30)'!AU84</f>
        <v>0</v>
      </c>
      <c r="U56" s="138">
        <f>'Ctrình-18 (21-30)'!AU91</f>
        <v>0</v>
      </c>
      <c r="V56" s="138">
        <f>'Ctrình-18 (21-30)'!AU98</f>
        <v>0</v>
      </c>
      <c r="W56" s="138">
        <f>'Ctrình-18 (21-30)'!AU105</f>
        <v>0</v>
      </c>
      <c r="X56" s="138">
        <f>'Ctrình-18 (21-30)'!AU112</f>
        <v>0</v>
      </c>
      <c r="Y56" s="138">
        <f>'Ctrình-18 (21-30)'!AU119</f>
        <v>0</v>
      </c>
      <c r="Z56" s="138">
        <f>'Ctrình-18 (21-30)'!AU126</f>
        <v>0</v>
      </c>
      <c r="AA56" s="138">
        <f>'Ctrình-18 (21-30)'!AU133</f>
        <v>0</v>
      </c>
      <c r="AB56" s="263">
        <f t="shared" si="23"/>
        <v>0</v>
      </c>
      <c r="AC56" s="263"/>
      <c r="AD56" s="138">
        <f>'Ctrình-18 (21-30)'!AU141</f>
        <v>0</v>
      </c>
      <c r="AE56" s="138">
        <f>'Ctrình-18 (21-30)'!AU146</f>
        <v>0</v>
      </c>
      <c r="AF56" s="138">
        <f>'Ctrình-18 (21-30)'!AU150</f>
        <v>0</v>
      </c>
      <c r="AG56" s="138">
        <f>'Ctrình-18 (21-30)'!AU154</f>
        <v>0</v>
      </c>
      <c r="AH56" s="138">
        <f>'Ctrình-18 (21-30)'!AU158</f>
        <v>0</v>
      </c>
      <c r="AI56" s="138">
        <f>'Ctrình-18 (21-30)'!AU162</f>
        <v>0</v>
      </c>
      <c r="AJ56" s="138">
        <f>'Ctrình-18 (21-30)'!AU166</f>
        <v>0</v>
      </c>
      <c r="AK56" s="138">
        <f>'Ctrình-18 (21-30)'!AU170</f>
        <v>0</v>
      </c>
      <c r="AL56" s="138">
        <f>'Ctrình-18 (21-30)'!AU174</f>
        <v>0</v>
      </c>
      <c r="AM56" s="138">
        <f>'Ctrình-18 (21-30)'!AU181</f>
        <v>0</v>
      </c>
      <c r="AN56" s="138">
        <f>'Ctrình-18 (21-30)'!AU188</f>
        <v>0</v>
      </c>
      <c r="AO56" s="138">
        <f>'Ctrình-18 (21-30)'!AU195</f>
        <v>0</v>
      </c>
      <c r="AP56" s="138">
        <f>'Ctrình-18 (21-30)'!AU202</f>
        <v>0</v>
      </c>
      <c r="AQ56" s="138">
        <f>'Ctrình-18 (21-30)'!AU209</f>
        <v>0</v>
      </c>
      <c r="AR56" s="138">
        <f>'Ctrình-18 (21-30)'!AU213</f>
        <v>0</v>
      </c>
      <c r="AS56" s="138">
        <f>'Ctrình-18 (21-30)'!AU217</f>
        <v>0</v>
      </c>
      <c r="AT56" s="220">
        <f>'Ctrình-18 (21-30)'!AU221</f>
        <v>0</v>
      </c>
      <c r="AU56" s="138">
        <f>'Ctrình-18 (21-30)'!AU228</f>
        <v>0</v>
      </c>
      <c r="AV56" s="138">
        <f>'Ctrình-18 (21-30)'!AU235</f>
        <v>0</v>
      </c>
      <c r="AW56" s="138">
        <f>'Ctrình-18 (21-30)'!AU242</f>
        <v>0</v>
      </c>
      <c r="AX56" s="138">
        <f>'Ctrình-18 (21-30)'!AU249</f>
        <v>0</v>
      </c>
      <c r="AY56" s="138">
        <f>'Ctrình-18 (21-30)'!AU256</f>
        <v>0</v>
      </c>
      <c r="AZ56" s="155">
        <f>$D56-$BH56</f>
        <v>0</v>
      </c>
      <c r="BA56" s="138">
        <f>'Ctrình-18 (21-30)'!AU270</f>
        <v>0</v>
      </c>
      <c r="BB56" s="138">
        <f>'Ctrình-18 (21-30)'!AU277</f>
        <v>0</v>
      </c>
      <c r="BC56" s="138">
        <f>'Ctrình-18 (21-30)'!AU284</f>
        <v>0</v>
      </c>
      <c r="BD56" s="138">
        <f>'Ctrình-18 (21-30)'!AU291</f>
        <v>0</v>
      </c>
      <c r="BE56" s="138">
        <f>'Ctrình-18 (21-30)'!AU298</f>
        <v>0</v>
      </c>
      <c r="BF56" s="145">
        <f>'Ctrình-18 (21-30)'!AU305</f>
        <v>0</v>
      </c>
      <c r="BG56" s="138"/>
      <c r="BH56" s="138">
        <f t="shared" si="22"/>
        <v>0</v>
      </c>
      <c r="BI56" s="146">
        <f>$AZ$64-BH56</f>
        <v>0</v>
      </c>
      <c r="BJ56" s="138">
        <f t="shared" si="20"/>
        <v>0</v>
      </c>
      <c r="BK56" s="152"/>
      <c r="BL56" s="159"/>
    </row>
    <row r="57" spans="1:64" s="158" customFormat="1" ht="15.75" customHeight="1">
      <c r="A57" s="317">
        <v>2.17</v>
      </c>
      <c r="B57" s="157" t="s">
        <v>111</v>
      </c>
      <c r="C57" s="156" t="s">
        <v>112</v>
      </c>
      <c r="D57" s="149"/>
      <c r="E57" s="200">
        <f t="shared" si="13"/>
        <v>0</v>
      </c>
      <c r="F57" s="138">
        <f t="shared" si="17"/>
        <v>0</v>
      </c>
      <c r="G57" s="138">
        <f>'Ctrình-18 (21-30)'!AV7</f>
        <v>0</v>
      </c>
      <c r="H57" s="138">
        <f>'Ctrình-18 (21-30)'!AV14</f>
        <v>0</v>
      </c>
      <c r="I57" s="138">
        <f>'Ctrình-18 (21-30)'!AV21</f>
        <v>0</v>
      </c>
      <c r="J57" s="138">
        <f>'Ctrình-18 (21-30)'!AV28</f>
        <v>0</v>
      </c>
      <c r="K57" s="138">
        <f>'Ctrình-18 (21-30)'!AV35</f>
        <v>0</v>
      </c>
      <c r="L57" s="138">
        <f>'Ctrình-18 (21-30)'!AV42</f>
        <v>0</v>
      </c>
      <c r="M57" s="138">
        <f>'Ctrình-18 (21-30)'!AV49</f>
        <v>0</v>
      </c>
      <c r="N57" s="220">
        <f>'Ctrình-18 (21-30)'!AU63</f>
        <v>0</v>
      </c>
      <c r="O57" s="138">
        <f>'Ctrình-18 (21-30)'!AV63</f>
        <v>0</v>
      </c>
      <c r="P57" s="138">
        <f>'Ctrình-18 (21-30)'!AV70</f>
        <v>0</v>
      </c>
      <c r="Q57" s="138">
        <f>'Ctrình-18 (21-30)'!AV77</f>
        <v>0</v>
      </c>
      <c r="R57" s="200">
        <f>SUM(T57:AB57,BB57:BE57,AT57:AZ57)</f>
        <v>0</v>
      </c>
      <c r="S57" s="145"/>
      <c r="T57" s="138">
        <f>'Ctrình-18 (21-30)'!AV84</f>
        <v>0</v>
      </c>
      <c r="U57" s="138">
        <f>'Ctrình-18 (21-30)'!AV91</f>
        <v>0</v>
      </c>
      <c r="V57" s="138">
        <f>'Ctrình-18 (21-30)'!AV98</f>
        <v>0</v>
      </c>
      <c r="W57" s="138">
        <f>'Ctrình-18 (21-30)'!AV105</f>
        <v>0</v>
      </c>
      <c r="X57" s="138">
        <f>'Ctrình-18 (21-30)'!AV112</f>
        <v>0</v>
      </c>
      <c r="Y57" s="138">
        <f>'Ctrình-18 (21-30)'!AV119</f>
        <v>0</v>
      </c>
      <c r="Z57" s="138">
        <f>'Ctrình-18 (21-30)'!AV126</f>
        <v>0</v>
      </c>
      <c r="AA57" s="138">
        <f>'Ctrình-18 (21-30)'!AV133</f>
        <v>0</v>
      </c>
      <c r="AB57" s="263">
        <f t="shared" si="23"/>
        <v>0</v>
      </c>
      <c r="AC57" s="263"/>
      <c r="AD57" s="138">
        <f>'Ctrình-18 (21-30)'!AV141</f>
        <v>0</v>
      </c>
      <c r="AE57" s="138">
        <f>'Ctrình-18 (21-30)'!AV146</f>
        <v>0</v>
      </c>
      <c r="AF57" s="138">
        <f>'Ctrình-18 (21-30)'!AV150</f>
        <v>0</v>
      </c>
      <c r="AG57" s="138">
        <f>'Ctrình-18 (21-30)'!AV154</f>
        <v>0</v>
      </c>
      <c r="AH57" s="138">
        <f>'Ctrình-18 (21-30)'!AV158</f>
        <v>0</v>
      </c>
      <c r="AI57" s="138">
        <f>'Ctrình-18 (21-30)'!AV162</f>
        <v>0</v>
      </c>
      <c r="AJ57" s="138">
        <f>'Ctrình-18 (21-30)'!AV166</f>
        <v>0</v>
      </c>
      <c r="AK57" s="138">
        <f>'Ctrình-18 (21-30)'!AV170</f>
        <v>0</v>
      </c>
      <c r="AL57" s="138">
        <f>'Ctrình-18 (21-30)'!AV174</f>
        <v>0</v>
      </c>
      <c r="AM57" s="138">
        <f>'Ctrình-18 (21-30)'!AV181</f>
        <v>0</v>
      </c>
      <c r="AN57" s="138">
        <f>'Ctrình-18 (21-30)'!AV188</f>
        <v>0</v>
      </c>
      <c r="AO57" s="138">
        <f>'Ctrình-18 (21-30)'!AV195</f>
        <v>0</v>
      </c>
      <c r="AP57" s="138">
        <f>'Ctrình-18 (21-30)'!AV202</f>
        <v>0</v>
      </c>
      <c r="AQ57" s="138">
        <f>'Ctrình-18 (21-30)'!AV209</f>
        <v>0</v>
      </c>
      <c r="AR57" s="138">
        <f>'Ctrình-18 (21-30)'!AV213</f>
        <v>0</v>
      </c>
      <c r="AS57" s="138">
        <f>'Ctrình-18 (21-30)'!AV217</f>
        <v>0</v>
      </c>
      <c r="AT57" s="220">
        <f>'Ctrình-18 (21-30)'!AV221</f>
        <v>0</v>
      </c>
      <c r="AU57" s="138">
        <f>'Ctrình-18 (21-30)'!AV228</f>
        <v>0</v>
      </c>
      <c r="AV57" s="138">
        <f>'Ctrình-18 (21-30)'!AV235</f>
        <v>0</v>
      </c>
      <c r="AW57" s="138">
        <f>'Ctrình-18 (21-30)'!AV242</f>
        <v>0</v>
      </c>
      <c r="AX57" s="138">
        <f>'Ctrình-18 (21-30)'!AV249</f>
        <v>0</v>
      </c>
      <c r="AY57" s="138">
        <f>'Ctrình-18 (21-30)'!AV256</f>
        <v>0</v>
      </c>
      <c r="AZ57" s="138">
        <f>'Ctrình-18 (21-30)'!AV263</f>
        <v>0</v>
      </c>
      <c r="BA57" s="155">
        <f>$D57-$BH57</f>
        <v>0</v>
      </c>
      <c r="BB57" s="138">
        <f>'Ctrình-18 (21-30)'!AV277</f>
        <v>0</v>
      </c>
      <c r="BC57" s="138">
        <f>'Ctrình-18 (21-30)'!AV284</f>
        <v>0</v>
      </c>
      <c r="BD57" s="138">
        <f>'Ctrình-18 (21-30)'!AV291</f>
        <v>0</v>
      </c>
      <c r="BE57" s="138">
        <f>'Ctrình-18 (21-30)'!AV298</f>
        <v>0</v>
      </c>
      <c r="BF57" s="145">
        <f>'Ctrình-18 (21-30)'!AV305</f>
        <v>0</v>
      </c>
      <c r="BG57" s="138"/>
      <c r="BH57" s="138">
        <f t="shared" si="22"/>
        <v>0</v>
      </c>
      <c r="BI57" s="146">
        <f>$BA$64-BH57</f>
        <v>0</v>
      </c>
      <c r="BJ57" s="138">
        <f t="shared" si="20"/>
        <v>0</v>
      </c>
      <c r="BK57" s="152"/>
      <c r="BL57" s="159"/>
    </row>
    <row r="58" spans="1:64" ht="15.75" customHeight="1">
      <c r="A58" s="317">
        <v>2.1800000000000002</v>
      </c>
      <c r="B58" s="157" t="s">
        <v>672</v>
      </c>
      <c r="C58" s="156" t="s">
        <v>122</v>
      </c>
      <c r="D58" s="149"/>
      <c r="E58" s="200">
        <f t="shared" si="13"/>
        <v>0</v>
      </c>
      <c r="F58" s="138">
        <f t="shared" si="17"/>
        <v>0</v>
      </c>
      <c r="G58" s="138">
        <f>'Ctrình-18 (21-30)'!AW7</f>
        <v>0</v>
      </c>
      <c r="H58" s="138">
        <f>'Ctrình-18 (21-30)'!AW14</f>
        <v>0</v>
      </c>
      <c r="I58" s="138">
        <f>'Ctrình-18 (21-30)'!AW21</f>
        <v>0</v>
      </c>
      <c r="J58" s="138">
        <f>'Ctrình-18 (21-30)'!AW28</f>
        <v>0</v>
      </c>
      <c r="K58" s="138">
        <f>'Ctrình-18 (21-30)'!AW35</f>
        <v>0</v>
      </c>
      <c r="L58" s="138">
        <f>'Ctrình-18 (21-30)'!AW42</f>
        <v>0</v>
      </c>
      <c r="M58" s="138">
        <f>'Ctrình-18 (21-30)'!AW49</f>
        <v>0</v>
      </c>
      <c r="N58" s="220">
        <f>'Ctrình-18 (21-30)'!AQ63</f>
        <v>0</v>
      </c>
      <c r="O58" s="138">
        <f>'Ctrình-18 (21-30)'!AW63</f>
        <v>0</v>
      </c>
      <c r="P58" s="138">
        <f>'Ctrình-18 (21-30)'!AW70</f>
        <v>0</v>
      </c>
      <c r="Q58" s="138">
        <f>'Ctrình-18 (21-30)'!AW77</f>
        <v>0</v>
      </c>
      <c r="R58" s="200">
        <f>SUM(T58:AB58,BC58:BE58,AT58:BA58)</f>
        <v>0</v>
      </c>
      <c r="S58" s="145"/>
      <c r="T58" s="138">
        <f>'Ctrình-18 (21-30)'!AW84</f>
        <v>0</v>
      </c>
      <c r="U58" s="138">
        <f>'Ctrình-18 (21-30)'!AW91</f>
        <v>0</v>
      </c>
      <c r="V58" s="138">
        <f>'Ctrình-18 (21-30)'!AW98</f>
        <v>0</v>
      </c>
      <c r="W58" s="138">
        <f>'Ctrình-18 (21-30)'!AW105</f>
        <v>0</v>
      </c>
      <c r="X58" s="138">
        <f>'Ctrình-18 (21-30)'!AW112</f>
        <v>0</v>
      </c>
      <c r="Y58" s="138">
        <f>'Ctrình-18 (21-30)'!AW119</f>
        <v>0</v>
      </c>
      <c r="Z58" s="138">
        <f>'Ctrình-18 (21-30)'!AW126</f>
        <v>0</v>
      </c>
      <c r="AA58" s="138">
        <f>'Ctrình-18 (21-30)'!AW133</f>
        <v>0</v>
      </c>
      <c r="AB58" s="263">
        <f t="shared" si="23"/>
        <v>0</v>
      </c>
      <c r="AC58" s="263"/>
      <c r="AD58" s="138">
        <f>'Ctrình-18 (21-30)'!AW141</f>
        <v>0</v>
      </c>
      <c r="AE58" s="138">
        <f>'Ctrình-18 (21-30)'!AW146</f>
        <v>0</v>
      </c>
      <c r="AF58" s="138">
        <f>'Ctrình-18 (21-30)'!AW150</f>
        <v>0</v>
      </c>
      <c r="AG58" s="138">
        <f>'Ctrình-18 (21-30)'!AW154</f>
        <v>0</v>
      </c>
      <c r="AH58" s="138">
        <f>'Ctrình-18 (21-30)'!AW158</f>
        <v>0</v>
      </c>
      <c r="AI58" s="138">
        <f>'Ctrình-18 (21-30)'!AW162</f>
        <v>0</v>
      </c>
      <c r="AJ58" s="138">
        <f>'Ctrình-18 (21-30)'!AW166</f>
        <v>0</v>
      </c>
      <c r="AK58" s="138">
        <f>'Ctrình-18 (21-30)'!AW170</f>
        <v>0</v>
      </c>
      <c r="AL58" s="138">
        <f>'Ctrình-18 (21-30)'!AW174</f>
        <v>0</v>
      </c>
      <c r="AM58" s="138">
        <f>'Ctrình-18 (21-30)'!AW181</f>
        <v>0</v>
      </c>
      <c r="AN58" s="138">
        <f>'Ctrình-18 (21-30)'!AW188</f>
        <v>0</v>
      </c>
      <c r="AO58" s="138">
        <f>'Ctrình-18 (21-30)'!AW195</f>
        <v>0</v>
      </c>
      <c r="AP58" s="138">
        <f>'Ctrình-18 (21-30)'!AW202</f>
        <v>0</v>
      </c>
      <c r="AQ58" s="138">
        <f>'Ctrình-18 (21-30)'!AW209</f>
        <v>0</v>
      </c>
      <c r="AR58" s="138">
        <f>'Ctrình-18 (21-30)'!AW213</f>
        <v>0</v>
      </c>
      <c r="AS58" s="138">
        <f>'Ctrình-18 (21-30)'!AW217</f>
        <v>0</v>
      </c>
      <c r="AT58" s="220">
        <f>'Ctrình-18 (21-30)'!AW221</f>
        <v>0</v>
      </c>
      <c r="AU58" s="138">
        <f>'Ctrình-18 (21-30)'!AW228</f>
        <v>0</v>
      </c>
      <c r="AV58" s="138">
        <f>'Ctrình-18 (21-30)'!AW235</f>
        <v>0</v>
      </c>
      <c r="AW58" s="138">
        <f>'Ctrình-18 (21-30)'!AW242</f>
        <v>0</v>
      </c>
      <c r="AX58" s="138">
        <f>'Ctrình-18 (21-30)'!AW249</f>
        <v>0</v>
      </c>
      <c r="AY58" s="138">
        <f>'Ctrình-18 (21-30)'!AW256</f>
        <v>0</v>
      </c>
      <c r="AZ58" s="138">
        <f>'Ctrình-18 (21-30)'!AW263</f>
        <v>0</v>
      </c>
      <c r="BA58" s="138">
        <f>'Ctrình-18 (21-30)'!AW270</f>
        <v>0</v>
      </c>
      <c r="BB58" s="155">
        <f>$D58-$BH58</f>
        <v>0</v>
      </c>
      <c r="BC58" s="138">
        <f>'Ctrình-18 (21-30)'!AW284</f>
        <v>0</v>
      </c>
      <c r="BD58" s="138">
        <f>'Ctrình-18 (21-30)'!AW291</f>
        <v>0</v>
      </c>
      <c r="BE58" s="138">
        <f>'Ctrình-18 (21-30)'!AW298</f>
        <v>0</v>
      </c>
      <c r="BF58" s="145">
        <f>'Ctrình-18 (21-30)'!AW305</f>
        <v>0</v>
      </c>
      <c r="BG58" s="138"/>
      <c r="BH58" s="138">
        <f t="shared" si="22"/>
        <v>0</v>
      </c>
      <c r="BI58" s="146">
        <f>$BB$64-BH58</f>
        <v>0</v>
      </c>
      <c r="BJ58" s="138">
        <f t="shared" si="20"/>
        <v>0</v>
      </c>
      <c r="BK58" s="152"/>
    </row>
    <row r="59" spans="1:64" ht="15.75" customHeight="1">
      <c r="A59" s="317">
        <v>2.19</v>
      </c>
      <c r="B59" s="157" t="s">
        <v>140</v>
      </c>
      <c r="C59" s="156" t="s">
        <v>123</v>
      </c>
      <c r="D59" s="149"/>
      <c r="E59" s="200">
        <f t="shared" si="13"/>
        <v>0</v>
      </c>
      <c r="F59" s="138">
        <f t="shared" si="17"/>
        <v>0</v>
      </c>
      <c r="G59" s="138">
        <f>'Ctrình-18 (21-30)'!AX7</f>
        <v>0</v>
      </c>
      <c r="H59" s="138">
        <f>'Ctrình-18 (21-30)'!AX14</f>
        <v>0</v>
      </c>
      <c r="I59" s="138">
        <f>'Ctrình-18 (21-30)'!AX21</f>
        <v>0</v>
      </c>
      <c r="J59" s="138">
        <f>'Ctrình-18 (21-30)'!AX28</f>
        <v>0</v>
      </c>
      <c r="K59" s="138">
        <f>'Ctrình-18 (21-30)'!AX35</f>
        <v>0</v>
      </c>
      <c r="L59" s="138">
        <f>'Ctrình-18 (21-30)'!AX42</f>
        <v>0</v>
      </c>
      <c r="M59" s="138">
        <f>'Ctrình-18 (21-30)'!AX49</f>
        <v>0</v>
      </c>
      <c r="N59" s="220">
        <f>'Ctrình-18 (21-30)'!AW63</f>
        <v>0</v>
      </c>
      <c r="O59" s="138">
        <f>'Ctrình-18 (21-30)'!AX63</f>
        <v>0</v>
      </c>
      <c r="P59" s="138">
        <f>'Ctrình-18 (21-30)'!AX70</f>
        <v>0</v>
      </c>
      <c r="Q59" s="138">
        <f>'Ctrình-18 (21-30)'!AX77</f>
        <v>0</v>
      </c>
      <c r="R59" s="200">
        <f>SUM(T59:AB59,BD59:BE59,AT59:BB59)</f>
        <v>0</v>
      </c>
      <c r="S59" s="145"/>
      <c r="T59" s="138">
        <f>'Ctrình-18 (21-30)'!AX84</f>
        <v>0</v>
      </c>
      <c r="U59" s="138">
        <f>'Ctrình-18 (21-30)'!AX91</f>
        <v>0</v>
      </c>
      <c r="V59" s="138">
        <f>'Ctrình-18 (21-30)'!AX98</f>
        <v>0</v>
      </c>
      <c r="W59" s="138">
        <f>'Ctrình-18 (21-30)'!AX105</f>
        <v>0</v>
      </c>
      <c r="X59" s="138">
        <f>'Ctrình-18 (21-30)'!AX112</f>
        <v>0</v>
      </c>
      <c r="Y59" s="138">
        <f>'Ctrình-18 (21-30)'!AX119</f>
        <v>0</v>
      </c>
      <c r="Z59" s="138">
        <f>'Ctrình-18 (21-30)'!AX126</f>
        <v>0</v>
      </c>
      <c r="AA59" s="138">
        <f>'Ctrình-18 (21-30)'!AX133</f>
        <v>0</v>
      </c>
      <c r="AB59" s="263">
        <f t="shared" si="23"/>
        <v>0</v>
      </c>
      <c r="AC59" s="263"/>
      <c r="AD59" s="138">
        <f>'Ctrình-18 (21-30)'!AX141</f>
        <v>0</v>
      </c>
      <c r="AE59" s="138">
        <f>'Ctrình-18 (21-30)'!AX146</f>
        <v>0</v>
      </c>
      <c r="AF59" s="138">
        <f>'Ctrình-18 (21-30)'!AX150</f>
        <v>0</v>
      </c>
      <c r="AG59" s="138">
        <f>'Ctrình-18 (21-30)'!AX154</f>
        <v>0</v>
      </c>
      <c r="AH59" s="138">
        <f>'Ctrình-18 (21-30)'!AX158</f>
        <v>0</v>
      </c>
      <c r="AI59" s="138">
        <f>'Ctrình-18 (21-30)'!AX162</f>
        <v>0</v>
      </c>
      <c r="AJ59" s="138">
        <f>'Ctrình-18 (21-30)'!AX166</f>
        <v>0</v>
      </c>
      <c r="AK59" s="138">
        <f>'Ctrình-18 (21-30)'!AX170</f>
        <v>0</v>
      </c>
      <c r="AL59" s="138">
        <f>'Ctrình-18 (21-30)'!AX174</f>
        <v>0</v>
      </c>
      <c r="AM59" s="138">
        <f>'Ctrình-18 (21-30)'!AX181</f>
        <v>0</v>
      </c>
      <c r="AN59" s="138">
        <f>'Ctrình-18 (21-30)'!AX188</f>
        <v>0</v>
      </c>
      <c r="AO59" s="138">
        <f>'Ctrình-18 (21-30)'!AX195</f>
        <v>0</v>
      </c>
      <c r="AP59" s="138">
        <f>'Ctrình-18 (21-30)'!AX202</f>
        <v>0</v>
      </c>
      <c r="AQ59" s="138">
        <f>'Ctrình-18 (21-30)'!AX209</f>
        <v>0</v>
      </c>
      <c r="AR59" s="138">
        <f>'Ctrình-18 (21-30)'!AX213</f>
        <v>0</v>
      </c>
      <c r="AS59" s="138">
        <f>'Ctrình-18 (21-30)'!AX217</f>
        <v>0</v>
      </c>
      <c r="AT59" s="220">
        <f>'Ctrình-18 (21-30)'!AX221</f>
        <v>0</v>
      </c>
      <c r="AU59" s="138">
        <f>'Ctrình-18 (21-30)'!AX228</f>
        <v>0</v>
      </c>
      <c r="AV59" s="138">
        <f>'Ctrình-18 (21-30)'!AX235</f>
        <v>0</v>
      </c>
      <c r="AW59" s="138">
        <f>'Ctrình-18 (21-30)'!AX242</f>
        <v>0</v>
      </c>
      <c r="AX59" s="138">
        <f>'Ctrình-18 (21-30)'!AX249</f>
        <v>0</v>
      </c>
      <c r="AY59" s="138">
        <f>'Ctrình-18 (21-30)'!AX256</f>
        <v>0</v>
      </c>
      <c r="AZ59" s="138">
        <f>'Ctrình-18 (21-30)'!AX263</f>
        <v>0</v>
      </c>
      <c r="BA59" s="138">
        <f>'Ctrình-18 (21-30)'!AX270</f>
        <v>0</v>
      </c>
      <c r="BB59" s="138">
        <f>'Ctrình-18 (21-30)'!AX277</f>
        <v>0</v>
      </c>
      <c r="BC59" s="155">
        <f>$D59-$BH59</f>
        <v>0</v>
      </c>
      <c r="BD59" s="138">
        <f>'Ctrình-18 (21-30)'!AX291</f>
        <v>0</v>
      </c>
      <c r="BE59" s="138">
        <f>'Ctrình-18 (21-30)'!AX298</f>
        <v>0</v>
      </c>
      <c r="BF59" s="145">
        <f>'Ctrình-18 (21-30)'!AX305</f>
        <v>0</v>
      </c>
      <c r="BG59" s="138"/>
      <c r="BH59" s="138">
        <f>SUM(BF59,BG59,R59,E59)</f>
        <v>0</v>
      </c>
      <c r="BI59" s="146">
        <f>$BC$64-BH59</f>
        <v>0</v>
      </c>
      <c r="BJ59" s="138">
        <f t="shared" si="20"/>
        <v>0</v>
      </c>
      <c r="BK59" s="152"/>
    </row>
    <row r="60" spans="1:64" ht="15.75" customHeight="1">
      <c r="A60" s="317">
        <v>2.2000000000000002</v>
      </c>
      <c r="B60" s="157" t="s">
        <v>124</v>
      </c>
      <c r="C60" s="156" t="s">
        <v>125</v>
      </c>
      <c r="D60" s="149"/>
      <c r="E60" s="200">
        <f t="shared" si="13"/>
        <v>0</v>
      </c>
      <c r="F60" s="138">
        <f t="shared" si="17"/>
        <v>0</v>
      </c>
      <c r="G60" s="138">
        <f>'Ctrình-18 (21-30)'!AY7</f>
        <v>0</v>
      </c>
      <c r="H60" s="138">
        <f>'Ctrình-18 (21-30)'!AY14</f>
        <v>0</v>
      </c>
      <c r="I60" s="138">
        <f>'Ctrình-18 (21-30)'!AY21</f>
        <v>0</v>
      </c>
      <c r="J60" s="138">
        <f>'Ctrình-18 (21-30)'!AY28</f>
        <v>0</v>
      </c>
      <c r="K60" s="138">
        <f>'Ctrình-18 (21-30)'!AY35</f>
        <v>0</v>
      </c>
      <c r="L60" s="138">
        <f>'Ctrình-18 (21-30)'!AY42</f>
        <v>0</v>
      </c>
      <c r="M60" s="138">
        <f>'Ctrình-18 (21-30)'!AY49</f>
        <v>0</v>
      </c>
      <c r="N60" s="220">
        <f>'Ctrình-18 (21-30)'!AX63</f>
        <v>0</v>
      </c>
      <c r="O60" s="138">
        <f>'Ctrình-18 (21-30)'!AY63</f>
        <v>0</v>
      </c>
      <c r="P60" s="138">
        <f>'Ctrình-18 (21-30)'!AY70</f>
        <v>0</v>
      </c>
      <c r="Q60" s="138">
        <f>'Ctrình-18 (21-30)'!AY77</f>
        <v>0</v>
      </c>
      <c r="R60" s="200">
        <f>SUM(T60:AB60,BE60,AT60:BC60)</f>
        <v>0</v>
      </c>
      <c r="S60" s="145"/>
      <c r="T60" s="138">
        <f>'Ctrình-18 (21-30)'!AY84</f>
        <v>0</v>
      </c>
      <c r="U60" s="138">
        <f>'Ctrình-18 (21-30)'!AY91</f>
        <v>0</v>
      </c>
      <c r="V60" s="138">
        <f>'Ctrình-18 (21-30)'!AY98</f>
        <v>0</v>
      </c>
      <c r="W60" s="138">
        <f>'Ctrình-18 (21-30)'!AY105</f>
        <v>0</v>
      </c>
      <c r="X60" s="138">
        <f>'Ctrình-18 (21-30)'!AY112</f>
        <v>0</v>
      </c>
      <c r="Y60" s="138">
        <f>'Ctrình-18 (21-30)'!AY119</f>
        <v>0</v>
      </c>
      <c r="Z60" s="138">
        <f>'Ctrình-18 (21-30)'!AY126</f>
        <v>0</v>
      </c>
      <c r="AA60" s="138">
        <f>'Ctrình-18 (21-30)'!AY133</f>
        <v>0</v>
      </c>
      <c r="AB60" s="263">
        <f t="shared" si="23"/>
        <v>0</v>
      </c>
      <c r="AC60" s="263"/>
      <c r="AD60" s="138">
        <f>'Ctrình-18 (21-30)'!AY141</f>
        <v>0</v>
      </c>
      <c r="AE60" s="138">
        <f>'Ctrình-18 (21-30)'!AY146</f>
        <v>0</v>
      </c>
      <c r="AF60" s="138">
        <f>'Ctrình-18 (21-30)'!AY150</f>
        <v>0</v>
      </c>
      <c r="AG60" s="138">
        <f>'Ctrình-18 (21-30)'!AY154</f>
        <v>0</v>
      </c>
      <c r="AH60" s="138">
        <f>'Ctrình-18 (21-30)'!AY158</f>
        <v>0</v>
      </c>
      <c r="AI60" s="138">
        <f>'Ctrình-18 (21-30)'!AY162</f>
        <v>0</v>
      </c>
      <c r="AJ60" s="138">
        <f>'Ctrình-18 (21-30)'!AY166</f>
        <v>0</v>
      </c>
      <c r="AK60" s="138">
        <f>'Ctrình-18 (21-30)'!AY170</f>
        <v>0</v>
      </c>
      <c r="AL60" s="138">
        <f>'Ctrình-18 (21-30)'!AY174</f>
        <v>0</v>
      </c>
      <c r="AM60" s="138">
        <f>'Ctrình-18 (21-30)'!AY181</f>
        <v>0</v>
      </c>
      <c r="AN60" s="138">
        <f>'Ctrình-18 (21-30)'!AY188</f>
        <v>0</v>
      </c>
      <c r="AO60" s="138">
        <f>'Ctrình-18 (21-30)'!AY195</f>
        <v>0</v>
      </c>
      <c r="AP60" s="138">
        <f>'Ctrình-18 (21-30)'!AY202</f>
        <v>0</v>
      </c>
      <c r="AQ60" s="138">
        <f>'Ctrình-18 (21-30)'!AY209</f>
        <v>0</v>
      </c>
      <c r="AR60" s="138">
        <f>'Ctrình-18 (21-30)'!AY213</f>
        <v>0</v>
      </c>
      <c r="AS60" s="138">
        <f>'Ctrình-18 (21-30)'!AY217</f>
        <v>0</v>
      </c>
      <c r="AT60" s="220">
        <f>'Ctrình-18 (21-30)'!AY221</f>
        <v>0</v>
      </c>
      <c r="AU60" s="138">
        <f>'Ctrình-18 (21-30)'!AY228</f>
        <v>0</v>
      </c>
      <c r="AV60" s="138">
        <f>'Ctrình-18 (21-30)'!AY235</f>
        <v>0</v>
      </c>
      <c r="AW60" s="138">
        <f>'Ctrình-18 (21-30)'!AY242</f>
        <v>0</v>
      </c>
      <c r="AX60" s="138">
        <f>'Ctrình-18 (21-30)'!AY249</f>
        <v>0</v>
      </c>
      <c r="AY60" s="138">
        <f>'Ctrình-18 (21-30)'!AY256</f>
        <v>0</v>
      </c>
      <c r="AZ60" s="138">
        <f>'Ctrình-18 (21-30)'!AY263</f>
        <v>0</v>
      </c>
      <c r="BA60" s="138">
        <f>'Ctrình-18 (21-30)'!AY270</f>
        <v>0</v>
      </c>
      <c r="BB60" s="138">
        <f>'Ctrình-18 (21-30)'!AY277</f>
        <v>0</v>
      </c>
      <c r="BC60" s="138">
        <f>'Ctrình-18 (21-30)'!AY284</f>
        <v>0</v>
      </c>
      <c r="BD60" s="155">
        <f>$D60-$BH60</f>
        <v>0</v>
      </c>
      <c r="BE60" s="138">
        <f>'Ctrình-18 (21-30)'!AY298</f>
        <v>0</v>
      </c>
      <c r="BF60" s="145">
        <f>'Ctrình-18 (21-30)'!AY305</f>
        <v>0</v>
      </c>
      <c r="BG60" s="138"/>
      <c r="BH60" s="138">
        <f t="shared" si="22"/>
        <v>0</v>
      </c>
      <c r="BI60" s="146">
        <f>$BD$64-BH60</f>
        <v>0</v>
      </c>
      <c r="BJ60" s="138">
        <f t="shared" si="20"/>
        <v>0</v>
      </c>
      <c r="BK60" s="152"/>
    </row>
    <row r="61" spans="1:64" ht="15.75" customHeight="1">
      <c r="A61" s="317">
        <v>2.21</v>
      </c>
      <c r="B61" s="157" t="s">
        <v>126</v>
      </c>
      <c r="C61" s="156" t="s">
        <v>127</v>
      </c>
      <c r="D61" s="149"/>
      <c r="E61" s="200">
        <f t="shared" si="13"/>
        <v>0</v>
      </c>
      <c r="F61" s="138">
        <f t="shared" si="17"/>
        <v>0</v>
      </c>
      <c r="G61" s="154">
        <f>'Ctrình-18 (21-30)'!AZ7</f>
        <v>0</v>
      </c>
      <c r="H61" s="138">
        <f>'Ctrình-18 (21-30)'!AZ14</f>
        <v>0</v>
      </c>
      <c r="I61" s="138">
        <f>'Ctrình-18 (21-30)'!AZ21</f>
        <v>0</v>
      </c>
      <c r="J61" s="138">
        <f>'Ctrình-18 (21-30)'!AZ28</f>
        <v>0</v>
      </c>
      <c r="K61" s="138">
        <f>'Ctrình-18 (21-30)'!AZ35</f>
        <v>0</v>
      </c>
      <c r="L61" s="138">
        <f>'Ctrình-18 (21-30)'!AZ42</f>
        <v>0</v>
      </c>
      <c r="M61" s="138">
        <f>'Ctrình-18 (21-30)'!AZ49</f>
        <v>0</v>
      </c>
      <c r="N61" s="220">
        <f>'Ctrình-18 (21-30)'!AY63</f>
        <v>0</v>
      </c>
      <c r="O61" s="138">
        <f>'Ctrình-18 (21-30)'!AZ63</f>
        <v>0</v>
      </c>
      <c r="P61" s="138">
        <f>'Ctrình-18 (21-30)'!AZ70</f>
        <v>0</v>
      </c>
      <c r="Q61" s="138">
        <f>'Ctrình-18 (21-30)'!AZ77</f>
        <v>0</v>
      </c>
      <c r="R61" s="200">
        <f>SUM(T61:AB61,AT61:BD61,)</f>
        <v>0</v>
      </c>
      <c r="S61" s="145"/>
      <c r="T61" s="138">
        <f>'Ctrình-18 (21-30)'!AZ84</f>
        <v>0</v>
      </c>
      <c r="U61" s="138">
        <f>'Ctrình-18 (21-30)'!AZ91</f>
        <v>0</v>
      </c>
      <c r="V61" s="138">
        <f>'Ctrình-18 (21-30)'!AZ98</f>
        <v>0</v>
      </c>
      <c r="W61" s="138">
        <f>'Ctrình-18 (21-30)'!AZ105</f>
        <v>0</v>
      </c>
      <c r="X61" s="138">
        <f>'Ctrình-18 (21-30)'!AZ112</f>
        <v>0</v>
      </c>
      <c r="Y61" s="138">
        <f>'Ctrình-18 (21-30)'!AZ119</f>
        <v>0</v>
      </c>
      <c r="Z61" s="138">
        <f>'Ctrình-18 (21-30)'!AZ126</f>
        <v>0</v>
      </c>
      <c r="AA61" s="138">
        <f>'Ctrình-18 (21-30)'!AZ133</f>
        <v>0</v>
      </c>
      <c r="AB61" s="263">
        <f t="shared" si="23"/>
        <v>0</v>
      </c>
      <c r="AC61" s="263"/>
      <c r="AD61" s="138">
        <f>'Ctrình-18 (21-30)'!AZ141</f>
        <v>0</v>
      </c>
      <c r="AE61" s="138">
        <f>'Ctrình-18 (21-30)'!AZ146</f>
        <v>0</v>
      </c>
      <c r="AF61" s="138">
        <f>'Ctrình-18 (21-30)'!AZ150</f>
        <v>0</v>
      </c>
      <c r="AG61" s="138">
        <f>'Ctrình-18 (21-30)'!AZ154</f>
        <v>0</v>
      </c>
      <c r="AH61" s="138">
        <f>'Ctrình-18 (21-30)'!AZ158</f>
        <v>0</v>
      </c>
      <c r="AI61" s="138">
        <f>'Ctrình-18 (21-30)'!AZ162</f>
        <v>0</v>
      </c>
      <c r="AJ61" s="138">
        <f>'Ctrình-18 (21-30)'!AZ166</f>
        <v>0</v>
      </c>
      <c r="AK61" s="138">
        <f>'Ctrình-18 (21-30)'!AZ170</f>
        <v>0</v>
      </c>
      <c r="AL61" s="138">
        <f>'Ctrình-18 (21-30)'!AZ174</f>
        <v>0</v>
      </c>
      <c r="AM61" s="138">
        <f>'Ctrình-18 (21-30)'!AZ181</f>
        <v>0</v>
      </c>
      <c r="AN61" s="138">
        <f>'Ctrình-18 (21-30)'!AZ188</f>
        <v>0</v>
      </c>
      <c r="AO61" s="138">
        <f>'Ctrình-18 (21-30)'!AZ195</f>
        <v>0</v>
      </c>
      <c r="AP61" s="138">
        <f>'Ctrình-18 (21-30)'!AZ202</f>
        <v>0</v>
      </c>
      <c r="AQ61" s="138">
        <f>'Ctrình-18 (21-30)'!AZ209</f>
        <v>0</v>
      </c>
      <c r="AR61" s="138">
        <f>'Ctrình-18 (21-30)'!AZ213</f>
        <v>0</v>
      </c>
      <c r="AS61" s="138">
        <f>'Ctrình-18 (21-30)'!AZ217</f>
        <v>0</v>
      </c>
      <c r="AT61" s="220">
        <f>'Ctrình-18 (21-30)'!AZ221</f>
        <v>0</v>
      </c>
      <c r="AU61" s="138">
        <f>'Ctrình-18 (21-30)'!AZ228</f>
        <v>0</v>
      </c>
      <c r="AV61" s="138">
        <f>'Ctrình-18 (21-30)'!AZ235</f>
        <v>0</v>
      </c>
      <c r="AW61" s="138">
        <f>'Ctrình-18 (21-30)'!AZ242</f>
        <v>0</v>
      </c>
      <c r="AX61" s="138">
        <f>'Ctrình-18 (21-30)'!AZ249</f>
        <v>0</v>
      </c>
      <c r="AY61" s="138">
        <f>'Ctrình-18 (21-30)'!AZ256</f>
        <v>0</v>
      </c>
      <c r="AZ61" s="138">
        <f>'Ctrình-18 (21-30)'!AZ263</f>
        <v>0</v>
      </c>
      <c r="BA61" s="138">
        <f>'Ctrình-18 (21-30)'!AZ270</f>
        <v>0</v>
      </c>
      <c r="BB61" s="138">
        <f>'Ctrình-18 (21-30)'!AZ277</f>
        <v>0</v>
      </c>
      <c r="BC61" s="138">
        <f>'Ctrình-18 (21-30)'!AZ284</f>
        <v>0</v>
      </c>
      <c r="BD61" s="138">
        <f>'Ctrình-18 (21-30)'!AZ291</f>
        <v>0</v>
      </c>
      <c r="BE61" s="155">
        <f>$D61-$BH61</f>
        <v>0</v>
      </c>
      <c r="BF61" s="145">
        <f>'Ctrình-18 (21-30)'!AZ305</f>
        <v>0</v>
      </c>
      <c r="BG61" s="138"/>
      <c r="BH61" s="138">
        <f t="shared" si="22"/>
        <v>0</v>
      </c>
      <c r="BI61" s="146">
        <f>$BE$64-BH61</f>
        <v>0</v>
      </c>
      <c r="BJ61" s="138">
        <f t="shared" si="20"/>
        <v>0</v>
      </c>
      <c r="BK61" s="152"/>
    </row>
    <row r="62" spans="1:64" s="133" customFormat="1" ht="15.75" customHeight="1">
      <c r="A62" s="311">
        <v>3</v>
      </c>
      <c r="B62" s="151" t="s">
        <v>128</v>
      </c>
      <c r="C62" s="150" t="s">
        <v>129</v>
      </c>
      <c r="D62" s="149"/>
      <c r="E62" s="200">
        <f t="shared" si="13"/>
        <v>0</v>
      </c>
      <c r="F62" s="138">
        <f t="shared" si="17"/>
        <v>0</v>
      </c>
      <c r="G62" s="147">
        <f>'Ctrình-18 (21-30)'!BA7</f>
        <v>0</v>
      </c>
      <c r="H62" s="145">
        <f>'Ctrình-18 (21-30)'!BA14</f>
        <v>0</v>
      </c>
      <c r="I62" s="145">
        <f>'Ctrình-18 (21-30)'!BA21</f>
        <v>0</v>
      </c>
      <c r="J62" s="145">
        <f>'Ctrình-18 (21-30)'!BA28</f>
        <v>0</v>
      </c>
      <c r="K62" s="145">
        <f>'Ctrình-18 (21-30)'!BA35</f>
        <v>0</v>
      </c>
      <c r="L62" s="145">
        <f>'Ctrình-18 (21-30)'!BA42</f>
        <v>0</v>
      </c>
      <c r="M62" s="145">
        <f>'Ctrình-18 (21-30)'!BA49</f>
        <v>0</v>
      </c>
      <c r="N62" s="229">
        <f>'Ctrình-18 (21-30)'!AZ63</f>
        <v>0</v>
      </c>
      <c r="O62" s="145">
        <f>'Ctrình-18 (21-30)'!BA63</f>
        <v>0</v>
      </c>
      <c r="P62" s="145">
        <f>'Ctrình-18 (21-30)'!BA70</f>
        <v>0</v>
      </c>
      <c r="Q62" s="145">
        <f>'Ctrình-18 (21-30)'!BA77</f>
        <v>0</v>
      </c>
      <c r="R62" s="200">
        <f>SUM(T62:AB62,AT62:BE62,)</f>
        <v>0</v>
      </c>
      <c r="S62" s="145"/>
      <c r="T62" s="145">
        <f>'Ctrình-18 (21-30)'!BA84</f>
        <v>0</v>
      </c>
      <c r="U62" s="145">
        <f>'Ctrình-18 (21-30)'!BA91</f>
        <v>0</v>
      </c>
      <c r="V62" s="145">
        <f>'Ctrình-18 (21-30)'!BA98</f>
        <v>0</v>
      </c>
      <c r="W62" s="145">
        <f>'Ctrình-18 (21-30)'!BA105</f>
        <v>0</v>
      </c>
      <c r="X62" s="145">
        <f>'Ctrình-18 (21-30)'!BA112</f>
        <v>0</v>
      </c>
      <c r="Y62" s="145">
        <f>'Ctrình-18 (21-30)'!BA119</f>
        <v>0</v>
      </c>
      <c r="Z62" s="145">
        <f>'Ctrình-18 (21-30)'!BA126</f>
        <v>0</v>
      </c>
      <c r="AA62" s="145">
        <f>'Ctrình-18 (21-30)'!BA133</f>
        <v>0</v>
      </c>
      <c r="AB62" s="263">
        <f t="shared" si="23"/>
        <v>0</v>
      </c>
      <c r="AC62" s="263"/>
      <c r="AD62" s="145">
        <f>'Ctrình-18 (21-30)'!BA141</f>
        <v>0</v>
      </c>
      <c r="AE62" s="145">
        <f>'Ctrình-18 (21-30)'!BA146</f>
        <v>0</v>
      </c>
      <c r="AF62" s="145">
        <f>'Ctrình-18 (21-30)'!BA150</f>
        <v>0</v>
      </c>
      <c r="AG62" s="145">
        <f>'Ctrình-18 (21-30)'!BA154</f>
        <v>0</v>
      </c>
      <c r="AH62" s="145">
        <f>'Ctrình-18 (21-30)'!BA158</f>
        <v>0</v>
      </c>
      <c r="AI62" s="145">
        <f>'Ctrình-18 (21-30)'!BA162</f>
        <v>0</v>
      </c>
      <c r="AJ62" s="145">
        <f>'Ctrình-18 (21-30)'!BA166</f>
        <v>0</v>
      </c>
      <c r="AK62" s="145">
        <f>'Ctrình-18 (21-30)'!BA170</f>
        <v>0</v>
      </c>
      <c r="AL62" s="145">
        <f>'Ctrình-18 (21-30)'!BA174</f>
        <v>0</v>
      </c>
      <c r="AM62" s="145">
        <f>'Ctrình-18 (21-30)'!BA181</f>
        <v>0</v>
      </c>
      <c r="AN62" s="145">
        <f>'Ctrình-18 (21-30)'!BA188</f>
        <v>0</v>
      </c>
      <c r="AO62" s="145">
        <f>'Ctrình-18 (21-30)'!BA195</f>
        <v>0</v>
      </c>
      <c r="AP62" s="145">
        <f>'Ctrình-18 (21-30)'!BA202</f>
        <v>0</v>
      </c>
      <c r="AQ62" s="145">
        <f>'Ctrình-18 (21-30)'!BA209</f>
        <v>0</v>
      </c>
      <c r="AR62" s="145">
        <f>'Ctrình-18 (21-30)'!BA213</f>
        <v>0</v>
      </c>
      <c r="AS62" s="145">
        <f>'Ctrình-18 (21-30)'!BA217</f>
        <v>0</v>
      </c>
      <c r="AT62" s="229">
        <f>'Ctrình-18 (21-30)'!BA221</f>
        <v>0</v>
      </c>
      <c r="AU62" s="145">
        <f>'Ctrình-18 (21-30)'!BA228</f>
        <v>0</v>
      </c>
      <c r="AV62" s="145">
        <f>'Ctrình-18 (21-30)'!BA235</f>
        <v>0</v>
      </c>
      <c r="AW62" s="145">
        <f>'Ctrình-18 (21-30)'!BA242</f>
        <v>0</v>
      </c>
      <c r="AX62" s="145">
        <f>'Ctrình-18 (21-30)'!BA249</f>
        <v>0</v>
      </c>
      <c r="AY62" s="145">
        <f>'Ctrình-18 (21-30)'!BA256</f>
        <v>0</v>
      </c>
      <c r="AZ62" s="145">
        <f>'Ctrình-18 (21-30)'!BA263</f>
        <v>0</v>
      </c>
      <c r="BA62" s="145">
        <f>'Ctrình-18 (21-30)'!BA270</f>
        <v>0</v>
      </c>
      <c r="BB62" s="145">
        <f>'Ctrình-18 (21-30)'!BA277</f>
        <v>0</v>
      </c>
      <c r="BC62" s="145">
        <f>'Ctrình-18 (21-30)'!BA284</f>
        <v>0</v>
      </c>
      <c r="BD62" s="145">
        <f>'Ctrình-18 (21-30)'!BA291</f>
        <v>0</v>
      </c>
      <c r="BE62" s="145">
        <f>'Ctrình-18 (21-30)'!BA298</f>
        <v>0</v>
      </c>
      <c r="BF62" s="148">
        <f>$D62-$BH62</f>
        <v>0</v>
      </c>
      <c r="BG62" s="138"/>
      <c r="BH62" s="145">
        <f>SUM(BG62,R62,E62)</f>
        <v>0</v>
      </c>
      <c r="BI62" s="146">
        <f>$BF$64-BH62</f>
        <v>0</v>
      </c>
      <c r="BJ62" s="168">
        <f t="shared" si="20"/>
        <v>0</v>
      </c>
      <c r="BK62" s="144"/>
    </row>
    <row r="63" spans="1:64" ht="15.75" customHeight="1">
      <c r="A63" s="318"/>
      <c r="B63" s="143" t="s">
        <v>473</v>
      </c>
      <c r="C63" s="142"/>
      <c r="D63" s="141"/>
      <c r="E63" s="300">
        <f t="shared" si="13"/>
        <v>0</v>
      </c>
      <c r="F63" s="135">
        <f t="shared" si="17"/>
        <v>0</v>
      </c>
      <c r="G63" s="135"/>
      <c r="H63" s="135"/>
      <c r="I63" s="135"/>
      <c r="J63" s="135"/>
      <c r="K63" s="135"/>
      <c r="L63" s="135"/>
      <c r="M63" s="135"/>
      <c r="N63" s="231"/>
      <c r="O63" s="135"/>
      <c r="P63" s="135"/>
      <c r="Q63" s="135"/>
      <c r="R63" s="200"/>
      <c r="S63" s="134"/>
      <c r="T63" s="135"/>
      <c r="U63" s="135"/>
      <c r="V63" s="134"/>
      <c r="W63" s="135"/>
      <c r="X63" s="135"/>
      <c r="Y63" s="135"/>
      <c r="Z63" s="135"/>
      <c r="AA63" s="135"/>
      <c r="AB63" s="263"/>
      <c r="AC63" s="263"/>
      <c r="AD63" s="135"/>
      <c r="AE63" s="135"/>
      <c r="AF63" s="135"/>
      <c r="AG63" s="135"/>
      <c r="AH63" s="135"/>
      <c r="AI63" s="135"/>
      <c r="AJ63" s="135"/>
      <c r="AK63" s="135"/>
      <c r="AL63" s="135"/>
      <c r="AM63" s="135"/>
      <c r="AN63" s="135"/>
      <c r="AO63" s="135"/>
      <c r="AP63" s="135"/>
      <c r="AQ63" s="135"/>
      <c r="AR63" s="135"/>
      <c r="AS63" s="135"/>
      <c r="AT63" s="231"/>
      <c r="AU63" s="135"/>
      <c r="AV63" s="135"/>
      <c r="AW63" s="135"/>
      <c r="AX63" s="135"/>
      <c r="AY63" s="135"/>
      <c r="AZ63" s="135"/>
      <c r="BA63" s="135"/>
      <c r="BB63" s="135"/>
      <c r="BC63" s="135"/>
      <c r="BD63" s="135"/>
      <c r="BE63" s="135"/>
      <c r="BF63" s="134"/>
      <c r="BG63" s="135"/>
      <c r="BH63" s="135"/>
      <c r="BI63" s="140"/>
      <c r="BJ63" s="138"/>
    </row>
    <row r="64" spans="1:64" ht="15.75" customHeight="1">
      <c r="A64" s="319"/>
      <c r="B64" s="281" t="s">
        <v>474</v>
      </c>
      <c r="C64" s="139"/>
      <c r="D64" s="136"/>
      <c r="E64" s="300">
        <f t="shared" si="13"/>
        <v>0</v>
      </c>
      <c r="F64" s="135">
        <f t="shared" ref="F64:Q64" si="24">SUM(F63,F62,F22,F9)</f>
        <v>0</v>
      </c>
      <c r="G64" s="135">
        <f t="shared" si="24"/>
        <v>0</v>
      </c>
      <c r="H64" s="135">
        <f t="shared" si="24"/>
        <v>0</v>
      </c>
      <c r="I64" s="135">
        <f t="shared" si="24"/>
        <v>0</v>
      </c>
      <c r="J64" s="135">
        <f t="shared" si="24"/>
        <v>0</v>
      </c>
      <c r="K64" s="135">
        <f t="shared" si="24"/>
        <v>0</v>
      </c>
      <c r="L64" s="135">
        <f t="shared" si="24"/>
        <v>0</v>
      </c>
      <c r="M64" s="135">
        <f t="shared" si="24"/>
        <v>0</v>
      </c>
      <c r="N64" s="231">
        <f t="shared" si="24"/>
        <v>0</v>
      </c>
      <c r="O64" s="135">
        <f t="shared" si="24"/>
        <v>0</v>
      </c>
      <c r="P64" s="135">
        <f t="shared" si="24"/>
        <v>0</v>
      </c>
      <c r="Q64" s="135">
        <f t="shared" si="24"/>
        <v>0</v>
      </c>
      <c r="R64" s="200">
        <f>SUM(T64:AB64,AT64:BF64)</f>
        <v>0</v>
      </c>
      <c r="S64" s="134"/>
      <c r="T64" s="135">
        <f t="shared" ref="T64:AA64" si="25">SUM(T63,T62,T22,T9)</f>
        <v>0</v>
      </c>
      <c r="U64" s="135">
        <f t="shared" si="25"/>
        <v>0</v>
      </c>
      <c r="V64" s="135">
        <f t="shared" si="25"/>
        <v>0</v>
      </c>
      <c r="W64" s="135">
        <f t="shared" si="25"/>
        <v>0</v>
      </c>
      <c r="X64" s="135">
        <f t="shared" si="25"/>
        <v>0</v>
      </c>
      <c r="Y64" s="135">
        <f t="shared" si="25"/>
        <v>0</v>
      </c>
      <c r="Z64" s="135">
        <f t="shared" si="25"/>
        <v>0</v>
      </c>
      <c r="AA64" s="135">
        <f t="shared" si="25"/>
        <v>0</v>
      </c>
      <c r="AB64" s="263">
        <f>SUM(AD64:AS64)</f>
        <v>0</v>
      </c>
      <c r="AC64" s="263"/>
      <c r="AD64" s="135">
        <f t="shared" ref="AD64:AQ64" si="26">SUM(AD63,AD62,AD22,AD9)</f>
        <v>0</v>
      </c>
      <c r="AE64" s="135">
        <f t="shared" si="26"/>
        <v>0</v>
      </c>
      <c r="AF64" s="135">
        <f t="shared" si="26"/>
        <v>0</v>
      </c>
      <c r="AG64" s="135">
        <f t="shared" si="26"/>
        <v>0</v>
      </c>
      <c r="AH64" s="135">
        <f t="shared" si="26"/>
        <v>0</v>
      </c>
      <c r="AI64" s="135">
        <f t="shared" si="26"/>
        <v>0</v>
      </c>
      <c r="AJ64" s="135">
        <f t="shared" si="26"/>
        <v>0</v>
      </c>
      <c r="AK64" s="135">
        <f t="shared" si="26"/>
        <v>0</v>
      </c>
      <c r="AL64" s="135">
        <f t="shared" si="26"/>
        <v>0</v>
      </c>
      <c r="AM64" s="135">
        <f t="shared" si="26"/>
        <v>0</v>
      </c>
      <c r="AN64" s="135">
        <f t="shared" si="26"/>
        <v>0</v>
      </c>
      <c r="AO64" s="135">
        <f t="shared" si="26"/>
        <v>0</v>
      </c>
      <c r="AP64" s="135">
        <f t="shared" si="26"/>
        <v>0</v>
      </c>
      <c r="AQ64" s="135">
        <f t="shared" si="26"/>
        <v>0</v>
      </c>
      <c r="AR64" s="135"/>
      <c r="AS64" s="135">
        <f t="shared" ref="AS64:BE64" si="27">SUM(AS63,AS62,AS22,AS9)</f>
        <v>0</v>
      </c>
      <c r="AT64" s="231">
        <f t="shared" si="27"/>
        <v>0</v>
      </c>
      <c r="AU64" s="135">
        <f t="shared" si="27"/>
        <v>0</v>
      </c>
      <c r="AV64" s="135">
        <f t="shared" si="27"/>
        <v>0</v>
      </c>
      <c r="AW64" s="135">
        <f t="shared" si="27"/>
        <v>0</v>
      </c>
      <c r="AX64" s="135">
        <f t="shared" si="27"/>
        <v>0</v>
      </c>
      <c r="AY64" s="135">
        <f t="shared" si="27"/>
        <v>0</v>
      </c>
      <c r="AZ64" s="135">
        <f t="shared" si="27"/>
        <v>0</v>
      </c>
      <c r="BA64" s="135">
        <f t="shared" si="27"/>
        <v>0</v>
      </c>
      <c r="BB64" s="135">
        <f t="shared" si="27"/>
        <v>0</v>
      </c>
      <c r="BC64" s="135">
        <f t="shared" si="27"/>
        <v>0</v>
      </c>
      <c r="BD64" s="135">
        <f t="shared" si="27"/>
        <v>0</v>
      </c>
      <c r="BE64" s="135">
        <f t="shared" si="27"/>
        <v>0</v>
      </c>
      <c r="BF64" s="134">
        <f>SUM(BF63,BF22,BF9)</f>
        <v>0</v>
      </c>
      <c r="BG64" s="135">
        <f>SUM(BG63,BG62,BG22,BG9)</f>
        <v>0</v>
      </c>
      <c r="BH64" s="135"/>
      <c r="BI64" s="135">
        <f>SUM(BI63,BI62,BI22,BI9)</f>
        <v>0</v>
      </c>
      <c r="BJ64" s="138">
        <f>D64+BI64</f>
        <v>0</v>
      </c>
    </row>
    <row r="65" spans="1:62" s="133" customFormat="1" ht="15.75" customHeight="1">
      <c r="A65" s="320"/>
      <c r="B65" s="282" t="s">
        <v>475</v>
      </c>
      <c r="C65" s="137"/>
      <c r="D65" s="136"/>
      <c r="E65" s="5">
        <f t="shared" si="13"/>
        <v>0</v>
      </c>
      <c r="F65" s="1">
        <f>SUM(F64,F8)</f>
        <v>0</v>
      </c>
      <c r="G65" s="6">
        <f>SUM(G64,G9)</f>
        <v>0</v>
      </c>
      <c r="H65" s="5">
        <f>SUM(H64,H12)</f>
        <v>0</v>
      </c>
      <c r="I65" s="6">
        <f>SUM(I64,I13)</f>
        <v>0</v>
      </c>
      <c r="J65" s="6">
        <f>SUM(J64,J14)</f>
        <v>0</v>
      </c>
      <c r="K65" s="6">
        <f>SUM(K64,K15)</f>
        <v>0</v>
      </c>
      <c r="L65" s="6">
        <f>SUM(L64,L16)</f>
        <v>0</v>
      </c>
      <c r="M65" s="6">
        <f>SUM(M17,M64)</f>
        <v>0</v>
      </c>
      <c r="N65" s="6">
        <f>SUM(N64,N18)</f>
        <v>0</v>
      </c>
      <c r="O65" s="6">
        <f>SUM(O64,O19)</f>
        <v>0</v>
      </c>
      <c r="P65" s="6">
        <f>SUM(P64,P20)</f>
        <v>0</v>
      </c>
      <c r="Q65" s="7">
        <f>SUM(Q21,Q64)</f>
        <v>0</v>
      </c>
      <c r="R65" s="200">
        <f>SUM(T65:AB65,AT65:BF65)</f>
        <v>0</v>
      </c>
      <c r="S65" s="5"/>
      <c r="T65" s="5">
        <f>SUM(T64,T24)</f>
        <v>0</v>
      </c>
      <c r="U65" s="5">
        <f>SUM(U64,U25)</f>
        <v>0</v>
      </c>
      <c r="V65" s="5">
        <f>SUM(V64,V26)</f>
        <v>0</v>
      </c>
      <c r="W65" s="6">
        <f>SUM(W64,W27)</f>
        <v>0</v>
      </c>
      <c r="X65" s="6">
        <f>SUM(X64,X28)</f>
        <v>0</v>
      </c>
      <c r="Y65" s="6">
        <f>SUM(Y64,Y29)</f>
        <v>0</v>
      </c>
      <c r="Z65" s="6">
        <f>SUM(Z64,Z30)</f>
        <v>0</v>
      </c>
      <c r="AA65" s="6">
        <f>SUM(AA64,AA31)</f>
        <v>0</v>
      </c>
      <c r="AB65" s="263">
        <f>SUM(AD65:AS65)</f>
        <v>0</v>
      </c>
      <c r="AC65" s="263"/>
      <c r="AD65" s="7">
        <f>SUM(AD64,AD34)</f>
        <v>0</v>
      </c>
      <c r="AE65" s="7">
        <f>SUM(AE64,AE35)</f>
        <v>0</v>
      </c>
      <c r="AF65" s="6">
        <f>SUM(AF64,AF36)</f>
        <v>0</v>
      </c>
      <c r="AG65" s="6">
        <f>SUM(AG64,AG37)</f>
        <v>0</v>
      </c>
      <c r="AH65" s="6">
        <f>SUM(AH64,AH38)</f>
        <v>0</v>
      </c>
      <c r="AI65" s="6">
        <f>SUM(AI64,AI39)</f>
        <v>0</v>
      </c>
      <c r="AJ65" s="6">
        <f>SUM(AJ64,AJ40)</f>
        <v>0</v>
      </c>
      <c r="AK65" s="6">
        <f>SUM(AK64,AK41)</f>
        <v>0</v>
      </c>
      <c r="AL65" s="6">
        <f>SUM(AL64,AL42)</f>
        <v>0</v>
      </c>
      <c r="AM65" s="6">
        <f>SUM(AM64,AM43)</f>
        <v>0</v>
      </c>
      <c r="AN65" s="6">
        <f>SUM(AN64,AN44)</f>
        <v>0</v>
      </c>
      <c r="AO65" s="8">
        <f>SUM(AO64,AO45)</f>
        <v>0</v>
      </c>
      <c r="AP65" s="8">
        <f>SUM(AP64,AP46)</f>
        <v>0</v>
      </c>
      <c r="AQ65" s="6">
        <f>SUM(AQ64,AQ47)</f>
        <v>0</v>
      </c>
      <c r="AR65" s="6">
        <f>SUM(AR64,AR48)</f>
        <v>0</v>
      </c>
      <c r="AS65" s="6">
        <f>SUM(AS64,AS49)</f>
        <v>0</v>
      </c>
      <c r="AT65" s="302">
        <f>SUM(AT64,AT50)</f>
        <v>0</v>
      </c>
      <c r="AU65" s="6">
        <f>SUM(AU64,AU51)</f>
        <v>0</v>
      </c>
      <c r="AV65" s="8">
        <f>SUM(AV64,AV52)</f>
        <v>0</v>
      </c>
      <c r="AW65" s="8">
        <f>SUM(AW64,AW53)</f>
        <v>0</v>
      </c>
      <c r="AX65" s="8">
        <f>SUM(AX64,AX54)</f>
        <v>0</v>
      </c>
      <c r="AY65" s="8">
        <f>SUM(AY64,AY55)</f>
        <v>0</v>
      </c>
      <c r="AZ65" s="8">
        <f>SUM(AZ64,AZ56)</f>
        <v>0</v>
      </c>
      <c r="BA65" s="6">
        <f>SUM(BA64,BA57)</f>
        <v>0</v>
      </c>
      <c r="BB65" s="6">
        <f>SUM(BB64,BB58)</f>
        <v>0</v>
      </c>
      <c r="BC65" s="6">
        <f>SUM(BC64,BC59)</f>
        <v>0</v>
      </c>
      <c r="BD65" s="8">
        <f>SUM(BD64,BD60)</f>
        <v>0</v>
      </c>
      <c r="BE65" s="8">
        <f>SUM(BE64,BE61)</f>
        <v>0</v>
      </c>
      <c r="BF65" s="8">
        <f>SUM(BF64,BF62)</f>
        <v>0</v>
      </c>
      <c r="BG65" s="8">
        <f>SUM(BG64)</f>
        <v>0</v>
      </c>
      <c r="BH65" s="6"/>
      <c r="BI65" s="134"/>
      <c r="BJ65" s="134"/>
    </row>
    <row r="68" spans="1:62">
      <c r="B68" s="62"/>
      <c r="C68" s="62"/>
      <c r="D68" s="62"/>
      <c r="E68" s="207"/>
      <c r="F68" s="62"/>
      <c r="G68" s="132"/>
      <c r="H68" s="132"/>
      <c r="I68" s="132"/>
      <c r="J68" s="132"/>
      <c r="K68" s="132"/>
      <c r="L68" s="132"/>
      <c r="M68" s="62"/>
      <c r="N68" s="232"/>
      <c r="O68" s="62"/>
      <c r="P68" s="62"/>
      <c r="Q68" s="62"/>
      <c r="R68" s="207"/>
      <c r="S68" s="62"/>
      <c r="T68" s="62"/>
      <c r="U68" s="62"/>
      <c r="V68" s="62"/>
      <c r="X68" s="62"/>
      <c r="Z68" s="62"/>
      <c r="AA68" s="62"/>
      <c r="AB68" s="242"/>
      <c r="AC68" s="242"/>
      <c r="AF68" s="62"/>
      <c r="AG68" s="62"/>
      <c r="AH68" s="62"/>
      <c r="AI68" s="62"/>
      <c r="AJ68" s="62"/>
      <c r="AK68" s="62"/>
      <c r="AL68" s="62"/>
      <c r="AM68" s="62"/>
      <c r="AN68" s="62"/>
      <c r="AO68" s="62"/>
      <c r="AP68" s="62"/>
      <c r="AS68" s="62"/>
      <c r="AT68" s="232"/>
      <c r="AU68" s="62"/>
      <c r="AV68" s="62"/>
      <c r="AW68" s="62"/>
      <c r="AX68" s="62"/>
      <c r="AY68" s="62"/>
      <c r="AZ68" s="62"/>
      <c r="BA68" s="62"/>
      <c r="BB68" s="62"/>
      <c r="BC68" s="62"/>
      <c r="BD68" s="62"/>
      <c r="BE68" s="62"/>
      <c r="BF68" s="62"/>
      <c r="BH68" s="62"/>
      <c r="BI68" s="62"/>
    </row>
  </sheetData>
  <mergeCells count="9">
    <mergeCell ref="BH4:BH5"/>
    <mergeCell ref="BI4:BI5"/>
    <mergeCell ref="BJ4:BJ5"/>
    <mergeCell ref="BG4:BG5"/>
    <mergeCell ref="A1:B1"/>
    <mergeCell ref="A4:A5"/>
    <mergeCell ref="B4:B5"/>
    <mergeCell ref="C4:C5"/>
    <mergeCell ref="D4:D5"/>
  </mergeCells>
  <pageMargins left="0.98402777777777795" right="0" top="0.65" bottom="0" header="0" footer="0"/>
  <pageSetup paperSize="8" scale="90" orientation="landscape"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AJ86"/>
  <sheetViews>
    <sheetView view="pageBreakPreview" zoomScale="85" zoomScaleNormal="85" zoomScaleSheetLayoutView="85" workbookViewId="0">
      <selection activeCell="E23" sqref="E23"/>
    </sheetView>
  </sheetViews>
  <sheetFormatPr defaultColWidth="9.33203125" defaultRowHeight="15.6"/>
  <cols>
    <col min="1" max="1" width="6.44140625" style="15" customWidth="1"/>
    <col min="2" max="2" width="45.33203125" style="15" customWidth="1"/>
    <col min="3" max="3" width="7.44140625" style="15" customWidth="1"/>
    <col min="4" max="4" width="17.6640625" style="11" customWidth="1"/>
    <col min="5" max="6" width="13.6640625" style="11" customWidth="1"/>
    <col min="7" max="7" width="14.88671875" style="11" customWidth="1"/>
    <col min="8" max="8" width="9.33203125" style="15"/>
    <col min="9" max="9" width="11.5546875" style="15" customWidth="1"/>
    <col min="10" max="10" width="13.6640625" style="15" bestFit="1" customWidth="1"/>
    <col min="11" max="16384" width="9.33203125" style="15"/>
  </cols>
  <sheetData>
    <row r="1" spans="1:9">
      <c r="A1" s="16" t="s">
        <v>2</v>
      </c>
      <c r="B1" s="363"/>
      <c r="C1" s="23"/>
      <c r="D1" s="23"/>
      <c r="E1" s="23"/>
      <c r="F1" s="23"/>
      <c r="G1" s="23"/>
    </row>
    <row r="2" spans="1:9" s="13" customFormat="1" ht="24.75" customHeight="1">
      <c r="A2" s="1353" t="s">
        <v>1832</v>
      </c>
      <c r="B2" s="1353"/>
      <c r="C2" s="1353"/>
      <c r="D2" s="1353"/>
      <c r="E2" s="1353"/>
      <c r="F2" s="1353"/>
      <c r="G2" s="1353"/>
    </row>
    <row r="3" spans="1:9" s="13" customFormat="1" ht="16.5" customHeight="1">
      <c r="A3" s="16"/>
      <c r="B3" s="555"/>
      <c r="C3" s="16"/>
      <c r="D3" s="16"/>
      <c r="E3" s="16"/>
      <c r="F3" s="1356" t="s">
        <v>5</v>
      </c>
      <c r="G3" s="1356"/>
    </row>
    <row r="4" spans="1:9" s="13" customFormat="1" ht="25.95" customHeight="1">
      <c r="A4" s="1354" t="s">
        <v>0</v>
      </c>
      <c r="B4" s="1355" t="s">
        <v>6</v>
      </c>
      <c r="C4" s="1354" t="s">
        <v>7</v>
      </c>
      <c r="D4" s="1355" t="s">
        <v>1831</v>
      </c>
      <c r="E4" s="1354" t="s">
        <v>1830</v>
      </c>
      <c r="F4" s="1354"/>
      <c r="G4" s="1354"/>
    </row>
    <row r="5" spans="1:9" s="13" customFormat="1" ht="22.2" customHeight="1">
      <c r="A5" s="1354"/>
      <c r="B5" s="1355"/>
      <c r="C5" s="1354"/>
      <c r="D5" s="1355"/>
      <c r="E5" s="1355" t="s">
        <v>8</v>
      </c>
      <c r="F5" s="1355" t="s">
        <v>134</v>
      </c>
      <c r="G5" s="1355"/>
    </row>
    <row r="6" spans="1:9" s="13" customFormat="1" ht="37.950000000000003" customHeight="1">
      <c r="A6" s="1354"/>
      <c r="B6" s="1355"/>
      <c r="C6" s="1354"/>
      <c r="D6" s="1355"/>
      <c r="E6" s="1355"/>
      <c r="F6" s="827" t="s">
        <v>135</v>
      </c>
      <c r="G6" s="827" t="s">
        <v>136</v>
      </c>
    </row>
    <row r="7" spans="1:9" s="29" customFormat="1" ht="23.4" customHeight="1">
      <c r="A7" s="899">
        <v>-1</v>
      </c>
      <c r="B7" s="900">
        <v>-2</v>
      </c>
      <c r="C7" s="899">
        <v>-3</v>
      </c>
      <c r="D7" s="899">
        <v>-4</v>
      </c>
      <c r="E7" s="899">
        <v>-5</v>
      </c>
      <c r="F7" s="874" t="s">
        <v>1897</v>
      </c>
      <c r="G7" s="874" t="s">
        <v>1898</v>
      </c>
    </row>
    <row r="8" spans="1:9" s="13" customFormat="1" ht="23.4" customHeight="1">
      <c r="A8" s="829"/>
      <c r="B8" s="830" t="s">
        <v>11</v>
      </c>
      <c r="C8" s="829"/>
      <c r="D8" s="950">
        <v>38008.4614</v>
      </c>
      <c r="E8" s="950">
        <v>38008.4614</v>
      </c>
      <c r="F8" s="902">
        <f>E8-D8</f>
        <v>0</v>
      </c>
      <c r="G8" s="951">
        <v>100</v>
      </c>
    </row>
    <row r="9" spans="1:9" s="13" customFormat="1" ht="23.4" customHeight="1">
      <c r="A9" s="829">
        <v>1</v>
      </c>
      <c r="B9" s="830" t="s">
        <v>12</v>
      </c>
      <c r="C9" s="829" t="s">
        <v>13</v>
      </c>
      <c r="D9" s="950">
        <v>32342.63</v>
      </c>
      <c r="E9" s="950">
        <f>'01-CH'!D9</f>
        <v>33710.517433000001</v>
      </c>
      <c r="F9" s="902">
        <f>E9-D9</f>
        <v>1367.8874329999999</v>
      </c>
      <c r="G9" s="951">
        <f>E9/D9*100</f>
        <v>104.22936363864039</v>
      </c>
      <c r="I9" s="871"/>
    </row>
    <row r="10" spans="1:9" ht="23.4" customHeight="1">
      <c r="A10" s="831" t="s">
        <v>14</v>
      </c>
      <c r="B10" s="832" t="s">
        <v>513</v>
      </c>
      <c r="C10" s="831" t="s">
        <v>16</v>
      </c>
      <c r="D10" s="952">
        <v>1471.09</v>
      </c>
      <c r="E10" s="952">
        <f>'01-CH'!D10</f>
        <v>1507.1577580000001</v>
      </c>
      <c r="F10" s="903">
        <f t="shared" ref="F10:F61" si="0">E10-D10</f>
        <v>36.06775800000014</v>
      </c>
      <c r="G10" s="953">
        <f t="shared" ref="G10:G61" si="1">E10/D10*100</f>
        <v>102.4517709997349</v>
      </c>
    </row>
    <row r="11" spans="1:9" s="376" customFormat="1" ht="35.4" customHeight="1">
      <c r="A11" s="833"/>
      <c r="B11" s="834" t="s">
        <v>1816</v>
      </c>
      <c r="C11" s="833" t="s">
        <v>18</v>
      </c>
      <c r="D11" s="952">
        <v>0</v>
      </c>
      <c r="E11" s="952">
        <v>0</v>
      </c>
      <c r="F11" s="952">
        <v>0</v>
      </c>
      <c r="G11" s="952">
        <v>0</v>
      </c>
    </row>
    <row r="12" spans="1:9" s="376" customFormat="1" ht="23.4" customHeight="1">
      <c r="A12" s="833"/>
      <c r="B12" s="834" t="s">
        <v>546</v>
      </c>
      <c r="C12" s="833" t="s">
        <v>19</v>
      </c>
      <c r="D12" s="954">
        <v>1471.09</v>
      </c>
      <c r="E12" s="954">
        <f>'01-CH'!D12</f>
        <v>1507.1577580000001</v>
      </c>
      <c r="F12" s="954">
        <f t="shared" si="0"/>
        <v>36.06775800000014</v>
      </c>
      <c r="G12" s="954">
        <f t="shared" si="1"/>
        <v>102.4517709997349</v>
      </c>
    </row>
    <row r="13" spans="1:9" ht="23.4" customHeight="1">
      <c r="A13" s="831" t="s">
        <v>20</v>
      </c>
      <c r="B13" s="832" t="s">
        <v>21</v>
      </c>
      <c r="C13" s="831" t="s">
        <v>22</v>
      </c>
      <c r="D13" s="952">
        <v>109.52</v>
      </c>
      <c r="E13" s="952">
        <f>'01-CH'!D13</f>
        <v>110.11618700000001</v>
      </c>
      <c r="F13" s="903">
        <f t="shared" si="0"/>
        <v>0.59618700000001468</v>
      </c>
      <c r="G13" s="953">
        <f t="shared" si="1"/>
        <v>100.54436358655954</v>
      </c>
    </row>
    <row r="14" spans="1:9" ht="23.4" customHeight="1">
      <c r="A14" s="831" t="s">
        <v>23</v>
      </c>
      <c r="B14" s="832" t="s">
        <v>24</v>
      </c>
      <c r="C14" s="831" t="s">
        <v>25</v>
      </c>
      <c r="D14" s="952">
        <v>18022.349999999999</v>
      </c>
      <c r="E14" s="952">
        <f>'01-CH'!D14</f>
        <v>18903.082076999988</v>
      </c>
      <c r="F14" s="903">
        <f t="shared" si="0"/>
        <v>880.73207699998966</v>
      </c>
      <c r="G14" s="953">
        <f t="shared" si="1"/>
        <v>104.88688809727915</v>
      </c>
    </row>
    <row r="15" spans="1:9" ht="23.4" customHeight="1">
      <c r="A15" s="831" t="s">
        <v>26</v>
      </c>
      <c r="B15" s="832" t="s">
        <v>27</v>
      </c>
      <c r="C15" s="831" t="s">
        <v>28</v>
      </c>
      <c r="D15" s="952">
        <v>7680.22</v>
      </c>
      <c r="E15" s="952">
        <f>'01-CH'!D15</f>
        <v>7830</v>
      </c>
      <c r="F15" s="903">
        <f t="shared" si="0"/>
        <v>149.77999999999975</v>
      </c>
      <c r="G15" s="953">
        <f t="shared" si="1"/>
        <v>101.95020455143211</v>
      </c>
    </row>
    <row r="16" spans="1:9" ht="23.4" customHeight="1">
      <c r="A16" s="831" t="s">
        <v>29</v>
      </c>
      <c r="B16" s="832" t="s">
        <v>30</v>
      </c>
      <c r="C16" s="831" t="s">
        <v>31</v>
      </c>
      <c r="D16" s="952">
        <v>0</v>
      </c>
      <c r="E16" s="952">
        <v>0</v>
      </c>
      <c r="F16" s="952">
        <v>0</v>
      </c>
      <c r="G16" s="952">
        <v>0</v>
      </c>
    </row>
    <row r="17" spans="1:9" ht="23.4" customHeight="1">
      <c r="A17" s="831" t="s">
        <v>32</v>
      </c>
      <c r="B17" s="832" t="s">
        <v>33</v>
      </c>
      <c r="C17" s="831" t="s">
        <v>34</v>
      </c>
      <c r="D17" s="952">
        <v>4575.8900000000003</v>
      </c>
      <c r="E17" s="952">
        <f>'01-CH'!D17</f>
        <v>4950.6941389999993</v>
      </c>
      <c r="F17" s="903">
        <f t="shared" si="0"/>
        <v>374.80413899999894</v>
      </c>
      <c r="G17" s="953">
        <f t="shared" si="1"/>
        <v>108.19084678608968</v>
      </c>
    </row>
    <row r="18" spans="1:9" s="376" customFormat="1" ht="33.6" customHeight="1">
      <c r="A18" s="833"/>
      <c r="B18" s="834" t="s">
        <v>638</v>
      </c>
      <c r="C18" s="833" t="s">
        <v>677</v>
      </c>
      <c r="D18" s="954">
        <v>1598.9404549999999</v>
      </c>
      <c r="E18" s="954">
        <v>1598.9404549999999</v>
      </c>
      <c r="F18" s="959">
        <f t="shared" si="0"/>
        <v>0</v>
      </c>
      <c r="G18" s="955">
        <f t="shared" si="1"/>
        <v>100</v>
      </c>
    </row>
    <row r="19" spans="1:9" ht="23.4" customHeight="1">
      <c r="A19" s="831" t="s">
        <v>35</v>
      </c>
      <c r="B19" s="832" t="s">
        <v>36</v>
      </c>
      <c r="C19" s="831" t="s">
        <v>37</v>
      </c>
      <c r="D19" s="952">
        <v>170.46</v>
      </c>
      <c r="E19" s="952">
        <f>'01-CH'!D19</f>
        <v>135.45654500000001</v>
      </c>
      <c r="F19" s="903">
        <f t="shared" si="0"/>
        <v>-35.003455000000002</v>
      </c>
      <c r="G19" s="953">
        <f t="shared" si="1"/>
        <v>79.465296843834338</v>
      </c>
    </row>
    <row r="20" spans="1:9" ht="23.4" customHeight="1">
      <c r="A20" s="831" t="s">
        <v>38</v>
      </c>
      <c r="B20" s="832" t="s">
        <v>39</v>
      </c>
      <c r="C20" s="831" t="s">
        <v>40</v>
      </c>
      <c r="D20" s="952">
        <v>0</v>
      </c>
      <c r="E20" s="952">
        <v>0</v>
      </c>
      <c r="F20" s="952">
        <v>0</v>
      </c>
      <c r="G20" s="952">
        <v>0</v>
      </c>
    </row>
    <row r="21" spans="1:9" ht="23.4" customHeight="1">
      <c r="A21" s="831" t="s">
        <v>41</v>
      </c>
      <c r="B21" s="832" t="s">
        <v>42</v>
      </c>
      <c r="C21" s="831" t="s">
        <v>43</v>
      </c>
      <c r="D21" s="952">
        <v>313.10000000000002</v>
      </c>
      <c r="E21" s="952">
        <f>'01-CH'!D21</f>
        <v>274.01072700000003</v>
      </c>
      <c r="F21" s="903">
        <f t="shared" si="0"/>
        <v>-39.089272999999991</v>
      </c>
      <c r="G21" s="953">
        <f t="shared" si="1"/>
        <v>87.515403066113066</v>
      </c>
    </row>
    <row r="22" spans="1:9" s="13" customFormat="1" ht="23.4" customHeight="1">
      <c r="A22" s="829">
        <v>2</v>
      </c>
      <c r="B22" s="830" t="s">
        <v>44</v>
      </c>
      <c r="C22" s="829" t="s">
        <v>45</v>
      </c>
      <c r="D22" s="950">
        <v>5665.83</v>
      </c>
      <c r="E22" s="950">
        <f>'01-CH'!D22</f>
        <v>4297.9439670000002</v>
      </c>
      <c r="F22" s="902">
        <f t="shared" si="0"/>
        <v>-1367.8860329999998</v>
      </c>
      <c r="G22" s="951">
        <f t="shared" si="1"/>
        <v>75.857270108704284</v>
      </c>
      <c r="I22" s="871"/>
    </row>
    <row r="23" spans="1:9" s="376" customFormat="1" ht="27.6" customHeight="1">
      <c r="A23" s="833"/>
      <c r="B23" s="834" t="s">
        <v>512</v>
      </c>
      <c r="C23" s="833"/>
      <c r="D23" s="954"/>
      <c r="E23" s="954"/>
      <c r="F23" s="903"/>
      <c r="G23" s="953"/>
    </row>
    <row r="24" spans="1:9" ht="27.6" customHeight="1">
      <c r="A24" s="843" t="s">
        <v>46</v>
      </c>
      <c r="B24" s="832" t="s">
        <v>47</v>
      </c>
      <c r="C24" s="831" t="s">
        <v>48</v>
      </c>
      <c r="D24" s="952">
        <v>273.62</v>
      </c>
      <c r="E24" s="952">
        <f>'01-CH'!D24</f>
        <v>144.089823</v>
      </c>
      <c r="F24" s="903">
        <f t="shared" si="0"/>
        <v>-129.53017700000001</v>
      </c>
      <c r="G24" s="953">
        <f t="shared" si="1"/>
        <v>52.660559535121699</v>
      </c>
    </row>
    <row r="25" spans="1:9" ht="27.6" customHeight="1">
      <c r="A25" s="843" t="s">
        <v>49</v>
      </c>
      <c r="B25" s="832" t="s">
        <v>50</v>
      </c>
      <c r="C25" s="831" t="s">
        <v>51</v>
      </c>
      <c r="D25" s="952">
        <v>4.7</v>
      </c>
      <c r="E25" s="952">
        <f>'01-CH'!D25</f>
        <v>3.7736260000000001</v>
      </c>
      <c r="F25" s="903">
        <f t="shared" si="0"/>
        <v>-0.92637400000000003</v>
      </c>
      <c r="G25" s="953">
        <f t="shared" si="1"/>
        <v>80.289914893617023</v>
      </c>
    </row>
    <row r="26" spans="1:9" ht="27.6" customHeight="1">
      <c r="A26" s="843" t="s">
        <v>52</v>
      </c>
      <c r="B26" s="832" t="s">
        <v>53</v>
      </c>
      <c r="C26" s="831" t="s">
        <v>54</v>
      </c>
      <c r="D26" s="952">
        <v>0</v>
      </c>
      <c r="E26" s="952">
        <v>0</v>
      </c>
      <c r="F26" s="952">
        <v>0</v>
      </c>
      <c r="G26" s="952">
        <v>0</v>
      </c>
    </row>
    <row r="27" spans="1:9" ht="27.6" customHeight="1">
      <c r="A27" s="843" t="s">
        <v>55</v>
      </c>
      <c r="B27" s="832" t="s">
        <v>57</v>
      </c>
      <c r="C27" s="831" t="s">
        <v>58</v>
      </c>
      <c r="D27" s="952">
        <v>108.94</v>
      </c>
      <c r="E27" s="952">
        <v>0</v>
      </c>
      <c r="F27" s="903">
        <f t="shared" si="0"/>
        <v>-108.94</v>
      </c>
      <c r="G27" s="953">
        <f t="shared" si="1"/>
        <v>0</v>
      </c>
    </row>
    <row r="28" spans="1:9" ht="27.6" customHeight="1">
      <c r="A28" s="843" t="s">
        <v>56</v>
      </c>
      <c r="B28" s="832" t="s">
        <v>137</v>
      </c>
      <c r="C28" s="831" t="s">
        <v>60</v>
      </c>
      <c r="D28" s="952">
        <v>197.51</v>
      </c>
      <c r="E28" s="952">
        <f>'01-CH'!D28</f>
        <v>16.502130000000001</v>
      </c>
      <c r="F28" s="903">
        <f t="shared" si="0"/>
        <v>-181.00787</v>
      </c>
      <c r="G28" s="953">
        <f t="shared" si="1"/>
        <v>8.3550858184395747</v>
      </c>
    </row>
    <row r="29" spans="1:9" ht="27.6" customHeight="1">
      <c r="A29" s="843" t="s">
        <v>59</v>
      </c>
      <c r="B29" s="832" t="s">
        <v>62</v>
      </c>
      <c r="C29" s="831" t="s">
        <v>63</v>
      </c>
      <c r="D29" s="952">
        <v>337.91</v>
      </c>
      <c r="E29" s="952">
        <f>'01-CH'!D29</f>
        <v>59.656688000000003</v>
      </c>
      <c r="F29" s="903">
        <f t="shared" si="0"/>
        <v>-278.25331200000005</v>
      </c>
      <c r="G29" s="953">
        <f t="shared" si="1"/>
        <v>17.654608623597998</v>
      </c>
    </row>
    <row r="30" spans="1:9" ht="27.6" customHeight="1">
      <c r="A30" s="843" t="s">
        <v>61</v>
      </c>
      <c r="B30" s="832" t="s">
        <v>65</v>
      </c>
      <c r="C30" s="831" t="s">
        <v>66</v>
      </c>
      <c r="D30" s="952">
        <v>182.96</v>
      </c>
      <c r="E30" s="952">
        <f>'01-CH'!D30</f>
        <v>182.96403099999998</v>
      </c>
      <c r="F30" s="903">
        <f t="shared" si="0"/>
        <v>4.0309999999692536E-3</v>
      </c>
      <c r="G30" s="953">
        <f t="shared" si="1"/>
        <v>100.00220321381721</v>
      </c>
    </row>
    <row r="31" spans="1:9" ht="27.6" customHeight="1">
      <c r="A31" s="843" t="s">
        <v>64</v>
      </c>
      <c r="B31" s="832" t="s">
        <v>138</v>
      </c>
      <c r="C31" s="831" t="s">
        <v>117</v>
      </c>
      <c r="D31" s="952">
        <v>0</v>
      </c>
      <c r="E31" s="952">
        <v>0</v>
      </c>
      <c r="F31" s="952">
        <v>0</v>
      </c>
      <c r="G31" s="952">
        <v>0</v>
      </c>
    </row>
    <row r="32" spans="1:9" ht="34.950000000000003" customHeight="1">
      <c r="A32" s="843" t="s">
        <v>67</v>
      </c>
      <c r="B32" s="832" t="s">
        <v>662</v>
      </c>
      <c r="C32" s="831" t="s">
        <v>69</v>
      </c>
      <c r="D32" s="952">
        <v>2833.01</v>
      </c>
      <c r="E32" s="952">
        <f>'01-CH'!D32</f>
        <v>2402.4987219999989</v>
      </c>
      <c r="F32" s="903">
        <f t="shared" si="0"/>
        <v>-430.51127800000131</v>
      </c>
      <c r="G32" s="953">
        <f t="shared" si="1"/>
        <v>84.803750145604809</v>
      </c>
    </row>
    <row r="33" spans="1:7" s="376" customFormat="1" ht="24" customHeight="1">
      <c r="A33" s="833"/>
      <c r="B33" s="834" t="s">
        <v>512</v>
      </c>
      <c r="C33" s="833"/>
      <c r="D33" s="954"/>
      <c r="E33" s="952"/>
      <c r="F33" s="903"/>
      <c r="G33" s="953"/>
    </row>
    <row r="34" spans="1:7" s="376" customFormat="1" ht="24.6" customHeight="1">
      <c r="A34" s="833"/>
      <c r="B34" s="834" t="s">
        <v>82</v>
      </c>
      <c r="C34" s="833" t="s">
        <v>83</v>
      </c>
      <c r="D34" s="954">
        <v>1033.67</v>
      </c>
      <c r="E34" s="954">
        <f>'01-CH'!D34</f>
        <v>752.64699600000006</v>
      </c>
      <c r="F34" s="959">
        <f t="shared" si="0"/>
        <v>-281.02300400000001</v>
      </c>
      <c r="G34" s="955">
        <f t="shared" si="1"/>
        <v>72.813083092282838</v>
      </c>
    </row>
    <row r="35" spans="1:7" s="376" customFormat="1" ht="24.6" customHeight="1">
      <c r="A35" s="833"/>
      <c r="B35" s="834" t="s">
        <v>84</v>
      </c>
      <c r="C35" s="833" t="s">
        <v>85</v>
      </c>
      <c r="D35" s="954">
        <v>295.5</v>
      </c>
      <c r="E35" s="954">
        <f>'01-CH'!D35</f>
        <v>174.378028</v>
      </c>
      <c r="F35" s="959">
        <f t="shared" si="0"/>
        <v>-121.121972</v>
      </c>
      <c r="G35" s="955">
        <f t="shared" si="1"/>
        <v>59.011176988155668</v>
      </c>
    </row>
    <row r="36" spans="1:7" s="376" customFormat="1" ht="24.6" customHeight="1">
      <c r="A36" s="833"/>
      <c r="B36" s="834" t="s">
        <v>639</v>
      </c>
      <c r="C36" s="833" t="s">
        <v>71</v>
      </c>
      <c r="D36" s="954">
        <v>1.33</v>
      </c>
      <c r="E36" s="954">
        <f>'01-CH'!D36</f>
        <v>1.2953349999999999</v>
      </c>
      <c r="F36" s="959">
        <f t="shared" si="0"/>
        <v>-3.4665000000000168E-2</v>
      </c>
      <c r="G36" s="955">
        <f t="shared" si="1"/>
        <v>97.393609022556376</v>
      </c>
    </row>
    <row r="37" spans="1:7" s="376" customFormat="1" ht="24.6" customHeight="1">
      <c r="A37" s="833"/>
      <c r="B37" s="834" t="s">
        <v>640</v>
      </c>
      <c r="C37" s="833" t="s">
        <v>73</v>
      </c>
      <c r="D37" s="954">
        <v>4.51</v>
      </c>
      <c r="E37" s="954">
        <f>'01-CH'!D37</f>
        <v>3.999851</v>
      </c>
      <c r="F37" s="959">
        <f t="shared" si="0"/>
        <v>-0.51014899999999974</v>
      </c>
      <c r="G37" s="955">
        <f t="shared" si="1"/>
        <v>88.688492239467848</v>
      </c>
    </row>
    <row r="38" spans="1:7" s="376" customFormat="1" ht="24.6" customHeight="1">
      <c r="A38" s="833"/>
      <c r="B38" s="834" t="s">
        <v>641</v>
      </c>
      <c r="C38" s="833" t="s">
        <v>75</v>
      </c>
      <c r="D38" s="954">
        <v>47.3</v>
      </c>
      <c r="E38" s="954">
        <f>'01-CH'!D38</f>
        <v>39.162058000000002</v>
      </c>
      <c r="F38" s="959">
        <f t="shared" si="0"/>
        <v>-8.1379419999999953</v>
      </c>
      <c r="G38" s="955">
        <f t="shared" si="1"/>
        <v>82.795048625792816</v>
      </c>
    </row>
    <row r="39" spans="1:7" s="376" customFormat="1" ht="24.6" customHeight="1">
      <c r="A39" s="833"/>
      <c r="B39" s="834" t="s">
        <v>642</v>
      </c>
      <c r="C39" s="833" t="s">
        <v>77</v>
      </c>
      <c r="D39" s="954">
        <v>17</v>
      </c>
      <c r="E39" s="954">
        <f>'01-CH'!D39</f>
        <v>8.6869230000000002</v>
      </c>
      <c r="F39" s="959">
        <f t="shared" si="0"/>
        <v>-8.3130769999999998</v>
      </c>
      <c r="G39" s="955">
        <f t="shared" si="1"/>
        <v>51.099547058823532</v>
      </c>
    </row>
    <row r="40" spans="1:7" s="376" customFormat="1" ht="24.6" customHeight="1">
      <c r="A40" s="833"/>
      <c r="B40" s="834" t="s">
        <v>86</v>
      </c>
      <c r="C40" s="833" t="s">
        <v>87</v>
      </c>
      <c r="D40" s="954">
        <v>1375.54</v>
      </c>
      <c r="E40" s="954">
        <f>'01-CH'!D40</f>
        <v>1375.5379990000006</v>
      </c>
      <c r="F40" s="959">
        <f t="shared" si="0"/>
        <v>-2.0009999993817473E-3</v>
      </c>
      <c r="G40" s="955">
        <f t="shared" si="1"/>
        <v>99.999854529857416</v>
      </c>
    </row>
    <row r="41" spans="1:7" s="376" customFormat="1" ht="24.6" customHeight="1">
      <c r="A41" s="833"/>
      <c r="B41" s="834" t="s">
        <v>88</v>
      </c>
      <c r="C41" s="833" t="s">
        <v>89</v>
      </c>
      <c r="D41" s="954">
        <v>0.96</v>
      </c>
      <c r="E41" s="954">
        <f>'01-CH'!D41</f>
        <v>0.96299899999999994</v>
      </c>
      <c r="F41" s="959">
        <f t="shared" si="0"/>
        <v>2.9989999999999739E-3</v>
      </c>
      <c r="G41" s="955">
        <v>100</v>
      </c>
    </row>
    <row r="42" spans="1:7" s="376" customFormat="1" ht="24.6" customHeight="1">
      <c r="A42" s="833"/>
      <c r="B42" s="834" t="s">
        <v>643</v>
      </c>
      <c r="C42" s="833" t="s">
        <v>646</v>
      </c>
      <c r="D42" s="954">
        <v>0</v>
      </c>
      <c r="E42" s="954">
        <v>0</v>
      </c>
      <c r="F42" s="954">
        <v>0</v>
      </c>
      <c r="G42" s="954">
        <v>0</v>
      </c>
    </row>
    <row r="43" spans="1:7" s="376" customFormat="1" ht="24.6" customHeight="1">
      <c r="A43" s="860"/>
      <c r="B43" s="834" t="s">
        <v>673</v>
      </c>
      <c r="C43" s="833" t="s">
        <v>92</v>
      </c>
      <c r="D43" s="954">
        <v>0.89</v>
      </c>
      <c r="E43" s="954">
        <f>'01-CH'!D43</f>
        <v>0.88596299999999995</v>
      </c>
      <c r="F43" s="959">
        <f t="shared" si="0"/>
        <v>-4.0370000000000683E-3</v>
      </c>
      <c r="G43" s="955">
        <v>100</v>
      </c>
    </row>
    <row r="44" spans="1:7" s="376" customFormat="1" ht="24.6" customHeight="1">
      <c r="A44" s="833"/>
      <c r="B44" s="834" t="s">
        <v>674</v>
      </c>
      <c r="C44" s="833" t="s">
        <v>97</v>
      </c>
      <c r="D44" s="954">
        <v>6.5600000000000005</v>
      </c>
      <c r="E44" s="954">
        <f>'01-CH'!D44</f>
        <v>5.5288070000000005</v>
      </c>
      <c r="F44" s="959">
        <f t="shared" si="0"/>
        <v>-1.031193</v>
      </c>
      <c r="G44" s="955">
        <f t="shared" si="1"/>
        <v>84.280594512195123</v>
      </c>
    </row>
    <row r="45" spans="1:7" s="376" customFormat="1" ht="24.6" customHeight="1">
      <c r="A45" s="833"/>
      <c r="B45" s="834" t="s">
        <v>675</v>
      </c>
      <c r="C45" s="833" t="s">
        <v>114</v>
      </c>
      <c r="D45" s="954">
        <v>6.45</v>
      </c>
      <c r="E45" s="954">
        <f>'01-CH'!D45</f>
        <v>6.4450789999999998</v>
      </c>
      <c r="F45" s="959">
        <f t="shared" si="0"/>
        <v>-4.9210000000003973E-3</v>
      </c>
      <c r="G45" s="955">
        <v>100</v>
      </c>
    </row>
    <row r="46" spans="1:7" s="376" customFormat="1" ht="33.6" customHeight="1">
      <c r="A46" s="833"/>
      <c r="B46" s="834" t="s">
        <v>676</v>
      </c>
      <c r="C46" s="833" t="s">
        <v>116</v>
      </c>
      <c r="D46" s="954">
        <v>36.03</v>
      </c>
      <c r="E46" s="954">
        <f>'01-CH'!D46</f>
        <v>27.429962000000003</v>
      </c>
      <c r="F46" s="959">
        <f t="shared" si="0"/>
        <v>-8.6000379999999979</v>
      </c>
      <c r="G46" s="955">
        <f t="shared" si="1"/>
        <v>76.130896475159588</v>
      </c>
    </row>
    <row r="47" spans="1:7" s="376" customFormat="1" ht="24.6" customHeight="1">
      <c r="A47" s="833"/>
      <c r="B47" s="834" t="s">
        <v>644</v>
      </c>
      <c r="C47" s="833" t="s">
        <v>79</v>
      </c>
      <c r="D47" s="954">
        <v>0</v>
      </c>
      <c r="E47" s="954">
        <v>0</v>
      </c>
      <c r="F47" s="954">
        <v>0</v>
      </c>
      <c r="G47" s="954">
        <v>0</v>
      </c>
    </row>
    <row r="48" spans="1:7" s="376" customFormat="1" ht="24.6" customHeight="1">
      <c r="A48" s="833"/>
      <c r="B48" s="834" t="s">
        <v>645</v>
      </c>
      <c r="C48" s="833" t="s">
        <v>81</v>
      </c>
      <c r="D48" s="954">
        <v>0</v>
      </c>
      <c r="E48" s="954">
        <v>0</v>
      </c>
      <c r="F48" s="954">
        <v>0</v>
      </c>
      <c r="G48" s="954">
        <v>0</v>
      </c>
    </row>
    <row r="49" spans="1:7" s="376" customFormat="1" ht="24.6" customHeight="1">
      <c r="A49" s="833"/>
      <c r="B49" s="834" t="s">
        <v>90</v>
      </c>
      <c r="C49" s="833" t="s">
        <v>91</v>
      </c>
      <c r="D49" s="954">
        <v>7.29</v>
      </c>
      <c r="E49" s="954">
        <f>'01-CH'!D49</f>
        <v>5.5387219999999999</v>
      </c>
      <c r="F49" s="959">
        <f t="shared" si="0"/>
        <v>-1.7512780000000001</v>
      </c>
      <c r="G49" s="955">
        <f t="shared" si="1"/>
        <v>75.976982167352531</v>
      </c>
    </row>
    <row r="50" spans="1:7" ht="24.6" customHeight="1">
      <c r="A50" s="861" t="s">
        <v>190</v>
      </c>
      <c r="B50" s="832" t="s">
        <v>94</v>
      </c>
      <c r="C50" s="831" t="s">
        <v>95</v>
      </c>
      <c r="D50" s="952">
        <v>0</v>
      </c>
      <c r="E50" s="952">
        <v>0</v>
      </c>
      <c r="F50" s="952">
        <v>0</v>
      </c>
      <c r="G50" s="952">
        <v>0</v>
      </c>
    </row>
    <row r="51" spans="1:7" ht="24.6" customHeight="1">
      <c r="A51" s="861" t="s">
        <v>93</v>
      </c>
      <c r="B51" s="832" t="s">
        <v>119</v>
      </c>
      <c r="C51" s="831" t="s">
        <v>120</v>
      </c>
      <c r="D51" s="952">
        <v>9.08</v>
      </c>
      <c r="E51" s="952">
        <f>'01-CH'!D51</f>
        <v>7.191738</v>
      </c>
      <c r="F51" s="903">
        <f t="shared" si="0"/>
        <v>-1.8882620000000001</v>
      </c>
      <c r="G51" s="953">
        <f t="shared" si="1"/>
        <v>79.204162995594714</v>
      </c>
    </row>
    <row r="52" spans="1:7" ht="24.6" customHeight="1">
      <c r="A52" s="861" t="s">
        <v>96</v>
      </c>
      <c r="B52" s="832" t="s">
        <v>139</v>
      </c>
      <c r="C52" s="831" t="s">
        <v>121</v>
      </c>
      <c r="D52" s="952">
        <v>83.61</v>
      </c>
      <c r="E52" s="952">
        <f>'01-CH'!D52</f>
        <v>6.0115129999999999</v>
      </c>
      <c r="F52" s="903">
        <f t="shared" si="0"/>
        <v>-77.598487000000006</v>
      </c>
      <c r="G52" s="953">
        <f t="shared" si="1"/>
        <v>7.1899449826575772</v>
      </c>
    </row>
    <row r="53" spans="1:7" ht="24.6" customHeight="1">
      <c r="A53" s="861" t="s">
        <v>98</v>
      </c>
      <c r="B53" s="832" t="s">
        <v>99</v>
      </c>
      <c r="C53" s="831" t="s">
        <v>100</v>
      </c>
      <c r="D53" s="952">
        <v>394.07</v>
      </c>
      <c r="E53" s="952">
        <f>'01-CH'!D53</f>
        <v>313.033705</v>
      </c>
      <c r="F53" s="903">
        <f t="shared" si="0"/>
        <v>-81.036294999999996</v>
      </c>
      <c r="G53" s="953">
        <f t="shared" si="1"/>
        <v>79.436065927373306</v>
      </c>
    </row>
    <row r="54" spans="1:7" ht="24.6" customHeight="1">
      <c r="A54" s="861" t="s">
        <v>101</v>
      </c>
      <c r="B54" s="832" t="s">
        <v>102</v>
      </c>
      <c r="C54" s="831" t="s">
        <v>103</v>
      </c>
      <c r="D54" s="952">
        <v>72.58</v>
      </c>
      <c r="E54" s="952">
        <f>'01-CH'!D54</f>
        <v>60.386220999999999</v>
      </c>
      <c r="F54" s="903">
        <f t="shared" si="0"/>
        <v>-12.193778999999999</v>
      </c>
      <c r="G54" s="953">
        <f t="shared" si="1"/>
        <v>83.199532929181601</v>
      </c>
    </row>
    <row r="55" spans="1:7" ht="24.6" customHeight="1">
      <c r="A55" s="861" t="s">
        <v>104</v>
      </c>
      <c r="B55" s="832" t="s">
        <v>105</v>
      </c>
      <c r="C55" s="831" t="s">
        <v>106</v>
      </c>
      <c r="D55" s="952">
        <v>44.23</v>
      </c>
      <c r="E55" s="952">
        <f>'01-CH'!D55</f>
        <v>34.217646000000002</v>
      </c>
      <c r="F55" s="903">
        <f t="shared" si="0"/>
        <v>-10.012353999999995</v>
      </c>
      <c r="G55" s="953">
        <f t="shared" si="1"/>
        <v>77.362979877910931</v>
      </c>
    </row>
    <row r="56" spans="1:7" ht="24.6" customHeight="1">
      <c r="A56" s="861" t="s">
        <v>107</v>
      </c>
      <c r="B56" s="832" t="s">
        <v>108</v>
      </c>
      <c r="C56" s="831" t="s">
        <v>109</v>
      </c>
      <c r="D56" s="952">
        <v>11.11</v>
      </c>
      <c r="E56" s="952">
        <f>'01-CH'!D56</f>
        <v>11.406365000000001</v>
      </c>
      <c r="F56" s="903">
        <f t="shared" si="0"/>
        <v>0.29636500000000154</v>
      </c>
      <c r="G56" s="953">
        <f t="shared" si="1"/>
        <v>102.66755175517552</v>
      </c>
    </row>
    <row r="57" spans="1:7" ht="24.6" customHeight="1">
      <c r="A57" s="861" t="s">
        <v>110</v>
      </c>
      <c r="B57" s="832" t="s">
        <v>111</v>
      </c>
      <c r="C57" s="831" t="s">
        <v>112</v>
      </c>
      <c r="D57" s="952">
        <v>0</v>
      </c>
      <c r="E57" s="952">
        <v>0</v>
      </c>
      <c r="F57" s="952">
        <v>0</v>
      </c>
      <c r="G57" s="952">
        <v>0</v>
      </c>
    </row>
    <row r="58" spans="1:7" ht="24.6" customHeight="1">
      <c r="A58" s="861" t="s">
        <v>113</v>
      </c>
      <c r="B58" s="832" t="s">
        <v>672</v>
      </c>
      <c r="C58" s="831" t="s">
        <v>122</v>
      </c>
      <c r="D58" s="952">
        <v>0.34</v>
      </c>
      <c r="E58" s="952">
        <f>'01-CH'!D58</f>
        <v>0.33998800000000001</v>
      </c>
      <c r="F58" s="903">
        <f t="shared" si="0"/>
        <v>-1.2000000000012001E-5</v>
      </c>
      <c r="G58" s="953">
        <f t="shared" si="1"/>
        <v>99.996470588235283</v>
      </c>
    </row>
    <row r="59" spans="1:7" ht="24.6" customHeight="1">
      <c r="A59" s="861" t="s">
        <v>115</v>
      </c>
      <c r="B59" s="832" t="s">
        <v>140</v>
      </c>
      <c r="C59" s="831" t="s">
        <v>123</v>
      </c>
      <c r="D59" s="952">
        <v>409.89</v>
      </c>
      <c r="E59" s="952">
        <f>'01-CH'!D59</f>
        <v>411.922257</v>
      </c>
      <c r="F59" s="903">
        <f t="shared" si="0"/>
        <v>2.0322570000000155</v>
      </c>
      <c r="G59" s="953">
        <f t="shared" si="1"/>
        <v>100.49580546000148</v>
      </c>
    </row>
    <row r="60" spans="1:7" ht="24.6" customHeight="1">
      <c r="A60" s="861" t="s">
        <v>707</v>
      </c>
      <c r="B60" s="832" t="s">
        <v>124</v>
      </c>
      <c r="C60" s="831" t="s">
        <v>125</v>
      </c>
      <c r="D60" s="952">
        <v>596.78</v>
      </c>
      <c r="E60" s="952">
        <f>'01-CH'!D60</f>
        <v>639.00596500000006</v>
      </c>
      <c r="F60" s="903">
        <f t="shared" si="0"/>
        <v>42.225965000000087</v>
      </c>
      <c r="G60" s="953">
        <f t="shared" si="1"/>
        <v>107.07563339924262</v>
      </c>
    </row>
    <row r="61" spans="1:7" ht="24.6" customHeight="1">
      <c r="A61" s="861" t="s">
        <v>118</v>
      </c>
      <c r="B61" s="832" t="s">
        <v>126</v>
      </c>
      <c r="C61" s="831" t="s">
        <v>127</v>
      </c>
      <c r="D61" s="952">
        <v>105.49</v>
      </c>
      <c r="E61" s="952">
        <f>'01-CH'!D61</f>
        <v>4.943549</v>
      </c>
      <c r="F61" s="903">
        <f t="shared" si="0"/>
        <v>-100.54645099999999</v>
      </c>
      <c r="G61" s="953">
        <f t="shared" si="1"/>
        <v>4.6862726324770119</v>
      </c>
    </row>
    <row r="62" spans="1:7" s="13" customFormat="1" ht="24.6" customHeight="1">
      <c r="A62" s="829">
        <v>3</v>
      </c>
      <c r="B62" s="830" t="s">
        <v>128</v>
      </c>
      <c r="C62" s="829" t="s">
        <v>129</v>
      </c>
      <c r="D62" s="952">
        <v>0</v>
      </c>
      <c r="E62" s="952">
        <v>0</v>
      </c>
      <c r="F62" s="952">
        <v>0</v>
      </c>
      <c r="G62" s="952">
        <v>0</v>
      </c>
    </row>
    <row r="63" spans="1:7" ht="20.7" hidden="1" customHeight="1">
      <c r="A63" s="361" t="s">
        <v>647</v>
      </c>
      <c r="B63" s="33" t="s">
        <v>648</v>
      </c>
      <c r="C63" s="361"/>
      <c r="D63" s="20"/>
      <c r="E63" s="20"/>
      <c r="F63" s="21"/>
      <c r="G63" s="20"/>
    </row>
    <row r="64" spans="1:7" ht="20.7" hidden="1" customHeight="1">
      <c r="A64" s="361">
        <v>1</v>
      </c>
      <c r="B64" s="33" t="s">
        <v>649</v>
      </c>
      <c r="C64" s="361" t="s">
        <v>130</v>
      </c>
      <c r="D64" s="20"/>
      <c r="E64" s="41"/>
      <c r="F64" s="21"/>
      <c r="G64" s="20"/>
    </row>
    <row r="65" spans="1:7" ht="20.7" hidden="1" customHeight="1">
      <c r="A65" s="361">
        <v>2</v>
      </c>
      <c r="B65" s="33" t="s">
        <v>650</v>
      </c>
      <c r="C65" s="361" t="s">
        <v>131</v>
      </c>
      <c r="D65" s="20"/>
      <c r="E65" s="41"/>
      <c r="F65" s="21"/>
      <c r="G65" s="20"/>
    </row>
    <row r="66" spans="1:7" ht="20.7" hidden="1" customHeight="1">
      <c r="A66" s="361">
        <v>3</v>
      </c>
      <c r="B66" s="33" t="s">
        <v>651</v>
      </c>
      <c r="C66" s="361" t="s">
        <v>132</v>
      </c>
      <c r="D66" s="20"/>
      <c r="E66" s="41"/>
      <c r="F66" s="21"/>
      <c r="G66" s="20"/>
    </row>
    <row r="67" spans="1:7" ht="52.95" hidden="1" customHeight="1">
      <c r="A67" s="361">
        <v>4</v>
      </c>
      <c r="B67" s="33" t="s">
        <v>652</v>
      </c>
      <c r="C67" s="361" t="s">
        <v>663</v>
      </c>
      <c r="D67" s="20"/>
      <c r="E67" s="41"/>
      <c r="F67" s="21"/>
      <c r="G67" s="20"/>
    </row>
    <row r="68" spans="1:7" ht="31.2" hidden="1">
      <c r="A68" s="361">
        <v>5</v>
      </c>
      <c r="B68" s="33" t="s">
        <v>653</v>
      </c>
      <c r="C68" s="361" t="s">
        <v>664</v>
      </c>
      <c r="D68" s="20"/>
      <c r="E68" s="41"/>
      <c r="F68" s="21"/>
      <c r="G68" s="20"/>
    </row>
    <row r="69" spans="1:7" ht="20.7" hidden="1" customHeight="1">
      <c r="A69" s="361">
        <v>6</v>
      </c>
      <c r="B69" s="33" t="s">
        <v>654</v>
      </c>
      <c r="C69" s="361" t="s">
        <v>665</v>
      </c>
      <c r="D69" s="20"/>
      <c r="E69" s="41"/>
      <c r="F69" s="21"/>
      <c r="G69" s="20"/>
    </row>
    <row r="70" spans="1:7" ht="20.7" hidden="1" customHeight="1">
      <c r="A70" s="361">
        <v>7</v>
      </c>
      <c r="B70" s="33" t="s">
        <v>655</v>
      </c>
      <c r="C70" s="361" t="s">
        <v>666</v>
      </c>
      <c r="D70" s="20"/>
      <c r="E70" s="41"/>
      <c r="F70" s="21"/>
      <c r="G70" s="20"/>
    </row>
    <row r="71" spans="1:7" ht="33.6" hidden="1" customHeight="1">
      <c r="A71" s="361">
        <v>8</v>
      </c>
      <c r="B71" s="33" t="s">
        <v>656</v>
      </c>
      <c r="C71" s="361" t="s">
        <v>667</v>
      </c>
      <c r="D71" s="20"/>
      <c r="E71" s="41"/>
      <c r="F71" s="21"/>
      <c r="G71" s="20"/>
    </row>
    <row r="72" spans="1:7" ht="20.7" hidden="1" customHeight="1">
      <c r="A72" s="361">
        <v>9</v>
      </c>
      <c r="B72" s="33" t="s">
        <v>657</v>
      </c>
      <c r="C72" s="361" t="s">
        <v>668</v>
      </c>
      <c r="D72" s="20"/>
      <c r="E72" s="41"/>
      <c r="F72" s="21"/>
      <c r="G72" s="20"/>
    </row>
    <row r="73" spans="1:7" ht="20.7" hidden="1" customHeight="1">
      <c r="A73" s="361">
        <v>10</v>
      </c>
      <c r="B73" s="33" t="s">
        <v>658</v>
      </c>
      <c r="C73" s="361" t="s">
        <v>669</v>
      </c>
      <c r="D73" s="20"/>
      <c r="E73" s="41"/>
      <c r="F73" s="21"/>
      <c r="G73" s="20"/>
    </row>
    <row r="74" spans="1:7" ht="20.7" hidden="1" customHeight="1">
      <c r="A74" s="361">
        <v>11</v>
      </c>
      <c r="B74" s="33" t="s">
        <v>659</v>
      </c>
      <c r="C74" s="361" t="s">
        <v>670</v>
      </c>
      <c r="D74" s="20"/>
      <c r="E74" s="20"/>
      <c r="F74" s="21"/>
      <c r="G74" s="20"/>
    </row>
    <row r="75" spans="1:7" ht="20.7" hidden="1" customHeight="1">
      <c r="A75" s="361">
        <v>12</v>
      </c>
      <c r="B75" s="33" t="s">
        <v>660</v>
      </c>
      <c r="C75" s="361" t="s">
        <v>515</v>
      </c>
      <c r="D75" s="20"/>
      <c r="E75" s="20"/>
      <c r="F75" s="21"/>
      <c r="G75" s="20"/>
    </row>
    <row r="76" spans="1:7" ht="20.7" hidden="1" customHeight="1">
      <c r="A76" s="361">
        <v>13</v>
      </c>
      <c r="B76" s="33" t="s">
        <v>661</v>
      </c>
      <c r="C76" s="361" t="s">
        <v>671</v>
      </c>
      <c r="D76" s="20"/>
      <c r="E76" s="20"/>
      <c r="F76" s="21"/>
      <c r="G76" s="20"/>
    </row>
    <row r="77" spans="1:7">
      <c r="A77" s="551"/>
      <c r="B77" s="552"/>
      <c r="C77" s="551"/>
      <c r="D77" s="553"/>
      <c r="E77" s="554"/>
      <c r="F77" s="554"/>
      <c r="G77" s="554"/>
    </row>
    <row r="78" spans="1:7" ht="31.2" hidden="1">
      <c r="A78" s="23"/>
      <c r="B78" s="363" t="s">
        <v>133</v>
      </c>
      <c r="C78" s="23"/>
      <c r="D78" s="554"/>
      <c r="E78" s="554"/>
      <c r="F78" s="554"/>
      <c r="G78" s="554"/>
    </row>
    <row r="79" spans="1:7">
      <c r="D79" s="12"/>
      <c r="E79" s="12"/>
      <c r="F79" s="12"/>
      <c r="G79" s="12"/>
    </row>
    <row r="80" spans="1:7">
      <c r="D80" s="12"/>
      <c r="E80" s="12"/>
      <c r="F80" s="12"/>
      <c r="G80" s="12"/>
    </row>
    <row r="81" spans="4:7">
      <c r="D81" s="12"/>
      <c r="E81" s="12"/>
      <c r="F81" s="12"/>
      <c r="G81" s="12"/>
    </row>
    <row r="82" spans="4:7">
      <c r="D82" s="12"/>
      <c r="E82" s="12"/>
      <c r="F82" s="12"/>
      <c r="G82" s="12"/>
    </row>
    <row r="83" spans="4:7">
      <c r="D83" s="12"/>
      <c r="E83" s="12"/>
      <c r="F83" s="12"/>
      <c r="G83" s="12"/>
    </row>
    <row r="84" spans="4:7">
      <c r="D84" s="12"/>
      <c r="E84" s="12"/>
      <c r="F84" s="12"/>
      <c r="G84" s="12"/>
    </row>
    <row r="85" spans="4:7">
      <c r="D85" s="12"/>
      <c r="E85" s="12"/>
      <c r="F85" s="12"/>
      <c r="G85" s="12"/>
    </row>
    <row r="86" spans="4:7">
      <c r="D86" s="12"/>
      <c r="E86" s="12"/>
      <c r="F86" s="12"/>
      <c r="G86" s="12"/>
    </row>
  </sheetData>
  <mergeCells count="9">
    <mergeCell ref="A2:G2"/>
    <mergeCell ref="E4:G4"/>
    <mergeCell ref="F5:G5"/>
    <mergeCell ref="A4:A6"/>
    <mergeCell ref="B4:B6"/>
    <mergeCell ref="C4:C6"/>
    <mergeCell ref="D4:D6"/>
    <mergeCell ref="E5:E6"/>
    <mergeCell ref="F3:G3"/>
  </mergeCells>
  <phoneticPr fontId="150" type="noConversion"/>
  <printOptions horizontalCentered="1"/>
  <pageMargins left="0.8" right="0.3" top="0.5" bottom="0.3" header="0" footer="0"/>
  <pageSetup paperSize="9" scale="78"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H130"/>
  <sheetViews>
    <sheetView view="pageBreakPreview" zoomScale="80" zoomScaleNormal="85" zoomScaleSheetLayoutView="80" workbookViewId="0">
      <pane xSplit="4" ySplit="6" topLeftCell="E7" activePane="bottomRight" state="frozen"/>
      <selection activeCell="E23" sqref="E23"/>
      <selection pane="topRight" activeCell="E23" sqref="E23"/>
      <selection pane="bottomLeft" activeCell="E23" sqref="E23"/>
      <selection pane="bottomRight" activeCell="E23" sqref="E23"/>
    </sheetView>
  </sheetViews>
  <sheetFormatPr defaultColWidth="9.33203125" defaultRowHeight="13.2"/>
  <cols>
    <col min="1" max="1" width="6.44140625" style="18" customWidth="1"/>
    <col min="2" max="2" width="38.6640625" style="18" customWidth="1"/>
    <col min="3" max="3" width="8.44140625" style="18" customWidth="1"/>
    <col min="4" max="4" width="19.6640625" style="373" customWidth="1"/>
    <col min="5" max="5" width="15.6640625" style="31" customWidth="1"/>
    <col min="6" max="6" width="13.88671875" style="31" customWidth="1"/>
    <col min="7" max="7" width="13.5546875" style="31" customWidth="1"/>
    <col min="8" max="8" width="14.6640625" style="31" customWidth="1"/>
    <col min="9" max="9" width="13.5546875" style="31" customWidth="1"/>
    <col min="10" max="10" width="12" style="31" customWidth="1"/>
    <col min="11" max="11" width="13.5546875" style="31" customWidth="1"/>
    <col min="12" max="12" width="14.44140625" style="31" customWidth="1"/>
    <col min="13" max="16384" width="9.33203125" style="18"/>
  </cols>
  <sheetData>
    <row r="1" spans="1:13" ht="15.6">
      <c r="A1" s="16" t="s">
        <v>1564</v>
      </c>
      <c r="B1" s="379"/>
      <c r="C1" s="3"/>
      <c r="D1" s="372"/>
      <c r="E1" s="3"/>
      <c r="F1" s="3"/>
      <c r="G1" s="3"/>
      <c r="H1" s="3"/>
      <c r="I1" s="3"/>
      <c r="J1" s="3"/>
      <c r="K1" s="3"/>
      <c r="L1" s="3"/>
    </row>
    <row r="2" spans="1:13" ht="26.25" customHeight="1">
      <c r="A2" s="1353" t="s">
        <v>1826</v>
      </c>
      <c r="B2" s="1353"/>
      <c r="C2" s="1353"/>
      <c r="D2" s="1353"/>
      <c r="E2" s="1353"/>
      <c r="F2" s="1353"/>
      <c r="G2" s="1353"/>
      <c r="H2" s="1353"/>
      <c r="I2" s="1353"/>
      <c r="J2" s="1353"/>
      <c r="K2" s="1353"/>
      <c r="L2" s="1353"/>
    </row>
    <row r="3" spans="1:13" ht="16.2" customHeight="1">
      <c r="A3" s="3"/>
      <c r="B3" s="379"/>
      <c r="C3" s="3"/>
      <c r="D3" s="372"/>
      <c r="E3" s="26"/>
      <c r="F3" s="3"/>
      <c r="G3" s="3"/>
      <c r="H3" s="3"/>
      <c r="I3" s="3"/>
      <c r="J3" s="3"/>
      <c r="K3" s="1358" t="s">
        <v>5</v>
      </c>
      <c r="L3" s="1358"/>
    </row>
    <row r="4" spans="1:13" s="371" customFormat="1" ht="22.95" customHeight="1">
      <c r="A4" s="1359" t="s">
        <v>0</v>
      </c>
      <c r="B4" s="1360" t="s">
        <v>6</v>
      </c>
      <c r="C4" s="1359" t="s">
        <v>7</v>
      </c>
      <c r="D4" s="1360" t="s">
        <v>1871</v>
      </c>
      <c r="E4" s="1360" t="s">
        <v>141</v>
      </c>
      <c r="F4" s="1354" t="s">
        <v>142</v>
      </c>
      <c r="G4" s="1354"/>
      <c r="H4" s="1354"/>
      <c r="I4" s="1354"/>
      <c r="J4" s="1354"/>
      <c r="K4" s="1354"/>
      <c r="L4" s="1354"/>
    </row>
    <row r="5" spans="1:13" s="371" customFormat="1" ht="34.5" hidden="1" customHeight="1">
      <c r="A5" s="1359"/>
      <c r="B5" s="1360"/>
      <c r="C5" s="1359"/>
      <c r="D5" s="1360"/>
      <c r="E5" s="1360"/>
      <c r="F5" s="1361" t="s">
        <v>1814</v>
      </c>
      <c r="G5" s="1361" t="s">
        <v>1808</v>
      </c>
      <c r="H5" s="1361" t="s">
        <v>1809</v>
      </c>
      <c r="I5" s="1361" t="s">
        <v>1810</v>
      </c>
      <c r="J5" s="1361" t="s">
        <v>1811</v>
      </c>
      <c r="K5" s="1361" t="s">
        <v>1812</v>
      </c>
      <c r="L5" s="1361" t="s">
        <v>1813</v>
      </c>
    </row>
    <row r="6" spans="1:13" s="378" customFormat="1" ht="70.95" customHeight="1">
      <c r="A6" s="1359"/>
      <c r="B6" s="1360"/>
      <c r="C6" s="1359"/>
      <c r="D6" s="1360"/>
      <c r="E6" s="1360"/>
      <c r="F6" s="1362"/>
      <c r="G6" s="1362"/>
      <c r="H6" s="1362"/>
      <c r="I6" s="1362"/>
      <c r="J6" s="1362"/>
      <c r="K6" s="1362"/>
      <c r="L6" s="1362"/>
    </row>
    <row r="7" spans="1:13" s="28" customFormat="1">
      <c r="A7" s="17">
        <v>-1</v>
      </c>
      <c r="B7" s="25">
        <v>-2</v>
      </c>
      <c r="C7" s="17">
        <v>-3</v>
      </c>
      <c r="D7" s="17">
        <v>-4</v>
      </c>
      <c r="E7" s="17">
        <v>-5</v>
      </c>
      <c r="F7" s="17">
        <v>-6</v>
      </c>
      <c r="G7" s="17">
        <v>-7</v>
      </c>
      <c r="H7" s="17">
        <v>-8</v>
      </c>
      <c r="I7" s="17">
        <v>-9</v>
      </c>
      <c r="J7" s="17">
        <v>-10</v>
      </c>
      <c r="K7" s="17">
        <v>-11</v>
      </c>
      <c r="L7" s="17">
        <v>-12</v>
      </c>
    </row>
    <row r="8" spans="1:13" s="29" customFormat="1" ht="21.6" customHeight="1">
      <c r="A8" s="958" t="s">
        <v>143</v>
      </c>
      <c r="B8" s="876" t="s">
        <v>144</v>
      </c>
      <c r="C8" s="877"/>
      <c r="D8" s="878"/>
      <c r="E8" s="879"/>
      <c r="F8" s="883"/>
      <c r="G8" s="883"/>
      <c r="H8" s="883"/>
      <c r="I8" s="883"/>
      <c r="J8" s="883"/>
      <c r="K8" s="883"/>
      <c r="L8" s="883"/>
    </row>
    <row r="9" spans="1:13" s="27" customFormat="1" ht="24.6" customHeight="1">
      <c r="A9" s="873"/>
      <c r="B9" s="377" t="s">
        <v>11</v>
      </c>
      <c r="C9" s="873"/>
      <c r="D9" s="19">
        <v>38008.46</v>
      </c>
      <c r="E9" s="19">
        <v>38008.46</v>
      </c>
      <c r="F9" s="19">
        <v>1437.0930020000001</v>
      </c>
      <c r="G9" s="19">
        <v>4233.9769999999999</v>
      </c>
      <c r="H9" s="19">
        <v>4907.5178969999997</v>
      </c>
      <c r="I9" s="19">
        <v>13810.700532000001</v>
      </c>
      <c r="J9" s="19">
        <v>3959.7461259999995</v>
      </c>
      <c r="K9" s="19">
        <v>4661.9117370000004</v>
      </c>
      <c r="L9" s="19">
        <v>4997.53</v>
      </c>
      <c r="M9" s="27" t="s">
        <v>1807</v>
      </c>
    </row>
    <row r="10" spans="1:13" s="27" customFormat="1" ht="22.95" customHeight="1">
      <c r="A10" s="873">
        <v>1</v>
      </c>
      <c r="B10" s="377" t="s">
        <v>12</v>
      </c>
      <c r="C10" s="873" t="s">
        <v>13</v>
      </c>
      <c r="D10" s="19">
        <v>26716.312982000003</v>
      </c>
      <c r="E10" s="19">
        <v>33541.047433</v>
      </c>
      <c r="F10" s="19">
        <v>1143.2293800000002</v>
      </c>
      <c r="G10" s="19">
        <v>3716.6134340000003</v>
      </c>
      <c r="H10" s="19">
        <v>4512.2724989999997</v>
      </c>
      <c r="I10" s="19">
        <v>12553.792249999999</v>
      </c>
      <c r="J10" s="19">
        <v>3150.1148670000002</v>
      </c>
      <c r="K10" s="19">
        <v>4266.8696019999998</v>
      </c>
      <c r="L10" s="19">
        <v>4198.1555680000019</v>
      </c>
    </row>
    <row r="11" spans="1:13" s="30" customFormat="1" ht="20.399999999999999" customHeight="1">
      <c r="A11" s="361" t="s">
        <v>14</v>
      </c>
      <c r="B11" s="33" t="s">
        <v>513</v>
      </c>
      <c r="C11" s="361" t="s">
        <v>16</v>
      </c>
      <c r="D11" s="20">
        <v>1483.197103</v>
      </c>
      <c r="E11" s="20">
        <v>1507.1577580000001</v>
      </c>
      <c r="F11" s="20">
        <v>186.923429</v>
      </c>
      <c r="G11" s="20">
        <v>313.18984999999998</v>
      </c>
      <c r="H11" s="20">
        <v>264.41781899999995</v>
      </c>
      <c r="I11" s="20">
        <v>53.804262999999999</v>
      </c>
      <c r="J11" s="20">
        <v>197.72524200000001</v>
      </c>
      <c r="K11" s="20">
        <v>296.72009200000002</v>
      </c>
      <c r="L11" s="20">
        <v>194.37706299999999</v>
      </c>
    </row>
    <row r="12" spans="1:13" s="30" customFormat="1" ht="31.95" customHeight="1">
      <c r="A12" s="880"/>
      <c r="B12" s="322" t="s">
        <v>1815</v>
      </c>
      <c r="C12" s="880" t="s">
        <v>18</v>
      </c>
      <c r="D12" s="35">
        <v>0</v>
      </c>
      <c r="E12" s="35">
        <v>0</v>
      </c>
      <c r="F12" s="20">
        <v>0</v>
      </c>
      <c r="G12" s="20">
        <v>0</v>
      </c>
      <c r="H12" s="20">
        <v>0</v>
      </c>
      <c r="I12" s="20">
        <v>0</v>
      </c>
      <c r="J12" s="20">
        <v>0</v>
      </c>
      <c r="K12" s="20">
        <v>0</v>
      </c>
      <c r="L12" s="20">
        <v>0</v>
      </c>
    </row>
    <row r="13" spans="1:13" s="30" customFormat="1" ht="24.6" customHeight="1">
      <c r="A13" s="880"/>
      <c r="B13" s="322" t="s">
        <v>546</v>
      </c>
      <c r="C13" s="880" t="s">
        <v>19</v>
      </c>
      <c r="D13" s="35">
        <v>1483.197103</v>
      </c>
      <c r="E13" s="35">
        <v>1507.1577580000001</v>
      </c>
      <c r="F13" s="35">
        <v>186.923429</v>
      </c>
      <c r="G13" s="35">
        <v>313.18984999999998</v>
      </c>
      <c r="H13" s="35">
        <v>264.41781899999995</v>
      </c>
      <c r="I13" s="35">
        <v>53.804262999999999</v>
      </c>
      <c r="J13" s="35">
        <v>197.72524200000001</v>
      </c>
      <c r="K13" s="35">
        <v>296.72009200000002</v>
      </c>
      <c r="L13" s="35">
        <v>194.37706299999999</v>
      </c>
    </row>
    <row r="14" spans="1:13" ht="23.4" customHeight="1">
      <c r="A14" s="361" t="s">
        <v>20</v>
      </c>
      <c r="B14" s="33" t="s">
        <v>21</v>
      </c>
      <c r="C14" s="361" t="s">
        <v>22</v>
      </c>
      <c r="D14" s="20">
        <v>109.52672700000001</v>
      </c>
      <c r="E14" s="20">
        <v>110.11618700000001</v>
      </c>
      <c r="F14" s="20">
        <v>19.056947000000001</v>
      </c>
      <c r="G14" s="20">
        <v>12.660517</v>
      </c>
      <c r="H14" s="20">
        <v>0</v>
      </c>
      <c r="I14" s="20">
        <v>1.3826050000000001</v>
      </c>
      <c r="J14" s="20">
        <v>15.762813</v>
      </c>
      <c r="K14" s="20">
        <v>56.393790000000003</v>
      </c>
      <c r="L14" s="20">
        <v>4.859515</v>
      </c>
    </row>
    <row r="15" spans="1:13" ht="24.6" customHeight="1">
      <c r="A15" s="361" t="s">
        <v>23</v>
      </c>
      <c r="B15" s="33" t="s">
        <v>24</v>
      </c>
      <c r="C15" s="361" t="s">
        <v>25</v>
      </c>
      <c r="D15" s="20">
        <v>11595.219152</v>
      </c>
      <c r="E15" s="20">
        <v>18683.612077000002</v>
      </c>
      <c r="F15" s="20">
        <v>921.61765400000013</v>
      </c>
      <c r="G15" s="20">
        <v>3207.8703110000006</v>
      </c>
      <c r="H15" s="20">
        <v>3209.4474839999998</v>
      </c>
      <c r="I15" s="20">
        <v>1712.3061159999993</v>
      </c>
      <c r="J15" s="20">
        <v>2605.1441740000005</v>
      </c>
      <c r="K15" s="20">
        <v>3534.783488</v>
      </c>
      <c r="L15" s="20">
        <v>3492.4428500000013</v>
      </c>
    </row>
    <row r="16" spans="1:13" ht="24.6" customHeight="1">
      <c r="A16" s="361" t="s">
        <v>26</v>
      </c>
      <c r="B16" s="33" t="s">
        <v>27</v>
      </c>
      <c r="C16" s="361" t="s">
        <v>28</v>
      </c>
      <c r="D16" s="20">
        <v>7830</v>
      </c>
      <c r="E16" s="20">
        <v>7830</v>
      </c>
      <c r="F16" s="20">
        <v>0</v>
      </c>
      <c r="G16" s="20">
        <v>138.63790299999999</v>
      </c>
      <c r="H16" s="20">
        <v>944.649317</v>
      </c>
      <c r="I16" s="20">
        <v>5700.3958469999998</v>
      </c>
      <c r="J16" s="20">
        <v>280.83169500000002</v>
      </c>
      <c r="K16" s="20">
        <v>331.64347900000001</v>
      </c>
      <c r="L16" s="20">
        <v>433.84175900000002</v>
      </c>
    </row>
    <row r="17" spans="1:12" ht="24.6" customHeight="1">
      <c r="A17" s="361" t="s">
        <v>29</v>
      </c>
      <c r="B17" s="33" t="s">
        <v>30</v>
      </c>
      <c r="C17" s="361" t="s">
        <v>31</v>
      </c>
      <c r="D17" s="35">
        <v>0</v>
      </c>
      <c r="E17" s="35">
        <v>0</v>
      </c>
      <c r="F17" s="20">
        <v>0</v>
      </c>
      <c r="G17" s="20">
        <v>0</v>
      </c>
      <c r="H17" s="20">
        <v>0</v>
      </c>
      <c r="I17" s="20">
        <v>0</v>
      </c>
      <c r="J17" s="20">
        <v>0</v>
      </c>
      <c r="K17" s="20">
        <v>0</v>
      </c>
      <c r="L17" s="20">
        <v>0</v>
      </c>
    </row>
    <row r="18" spans="1:12" ht="24.6" customHeight="1">
      <c r="A18" s="361" t="s">
        <v>32</v>
      </c>
      <c r="B18" s="33" t="s">
        <v>33</v>
      </c>
      <c r="C18" s="361" t="s">
        <v>34</v>
      </c>
      <c r="D18" s="20">
        <v>2892.2841390000003</v>
      </c>
      <c r="E18" s="20">
        <v>4947.6941390000002</v>
      </c>
      <c r="F18" s="20">
        <v>0</v>
      </c>
      <c r="G18" s="20">
        <v>0</v>
      </c>
      <c r="H18" s="20">
        <v>2.9163510000000001</v>
      </c>
      <c r="I18" s="20">
        <v>4907.0038770000001</v>
      </c>
      <c r="J18" s="20">
        <v>0</v>
      </c>
      <c r="K18" s="20">
        <v>0</v>
      </c>
      <c r="L18" s="20">
        <v>37.773910999999998</v>
      </c>
    </row>
    <row r="19" spans="1:12" s="14" customFormat="1" ht="32.4" customHeight="1">
      <c r="A19" s="880"/>
      <c r="B19" s="322" t="s">
        <v>638</v>
      </c>
      <c r="C19" s="880" t="s">
        <v>677</v>
      </c>
      <c r="D19" s="35">
        <v>1639.3855490000001</v>
      </c>
      <c r="E19" s="35">
        <v>1598.9404549999999</v>
      </c>
      <c r="F19" s="35">
        <v>0</v>
      </c>
      <c r="G19" s="35">
        <v>0</v>
      </c>
      <c r="H19" s="35">
        <v>0</v>
      </c>
      <c r="I19" s="35">
        <v>1598.9404549999999</v>
      </c>
      <c r="J19" s="35">
        <v>0</v>
      </c>
      <c r="K19" s="35">
        <v>0</v>
      </c>
      <c r="L19" s="35">
        <v>0</v>
      </c>
    </row>
    <row r="20" spans="1:12" ht="24.6" customHeight="1">
      <c r="A20" s="361" t="s">
        <v>35</v>
      </c>
      <c r="B20" s="33" t="s">
        <v>36</v>
      </c>
      <c r="C20" s="361" t="s">
        <v>37</v>
      </c>
      <c r="D20" s="20">
        <v>170.46335000000002</v>
      </c>
      <c r="E20" s="20">
        <v>170.45654500000001</v>
      </c>
      <c r="F20" s="20">
        <v>15.631349999999999</v>
      </c>
      <c r="G20" s="20">
        <v>44.254852999999997</v>
      </c>
      <c r="H20" s="20">
        <v>0</v>
      </c>
      <c r="I20" s="20">
        <v>2.835448</v>
      </c>
      <c r="J20" s="20">
        <v>50.650942999999998</v>
      </c>
      <c r="K20" s="20">
        <v>47.328752999999999</v>
      </c>
      <c r="L20" s="20">
        <v>9.7553649999999994</v>
      </c>
    </row>
    <row r="21" spans="1:12" ht="24.6" customHeight="1">
      <c r="A21" s="361" t="s">
        <v>38</v>
      </c>
      <c r="B21" s="33" t="s">
        <v>39</v>
      </c>
      <c r="C21" s="361" t="s">
        <v>40</v>
      </c>
      <c r="D21" s="35">
        <v>0</v>
      </c>
      <c r="E21" s="35">
        <v>0</v>
      </c>
      <c r="F21" s="20">
        <v>0</v>
      </c>
      <c r="G21" s="20">
        <v>0</v>
      </c>
      <c r="H21" s="20">
        <v>0</v>
      </c>
      <c r="I21" s="20">
        <v>0</v>
      </c>
      <c r="J21" s="20">
        <v>0</v>
      </c>
      <c r="K21" s="20">
        <v>0</v>
      </c>
      <c r="L21" s="20">
        <v>0</v>
      </c>
    </row>
    <row r="22" spans="1:12" ht="24.6" customHeight="1">
      <c r="A22" s="361" t="s">
        <v>41</v>
      </c>
      <c r="B22" s="33" t="s">
        <v>42</v>
      </c>
      <c r="C22" s="361" t="s">
        <v>43</v>
      </c>
      <c r="D22" s="20">
        <v>2635.6225110000005</v>
      </c>
      <c r="E22" s="20">
        <v>292.01072700000003</v>
      </c>
      <c r="F22" s="20">
        <v>0</v>
      </c>
      <c r="G22" s="20">
        <v>0</v>
      </c>
      <c r="H22" s="20">
        <v>90.841527999999997</v>
      </c>
      <c r="I22" s="20">
        <v>176.06409400000001</v>
      </c>
      <c r="J22" s="20">
        <v>0</v>
      </c>
      <c r="K22" s="20">
        <v>0</v>
      </c>
      <c r="L22" s="20">
        <v>25.105104999999998</v>
      </c>
    </row>
    <row r="23" spans="1:12" s="27" customFormat="1" ht="24.6" customHeight="1">
      <c r="A23" s="873">
        <v>2</v>
      </c>
      <c r="B23" s="377" t="s">
        <v>44</v>
      </c>
      <c r="C23" s="873" t="s">
        <v>45</v>
      </c>
      <c r="D23" s="19">
        <v>11292.149810000001</v>
      </c>
      <c r="E23" s="19">
        <v>4467.4139670000004</v>
      </c>
      <c r="F23" s="19">
        <v>293.86362200000002</v>
      </c>
      <c r="G23" s="19">
        <v>517.36356599999999</v>
      </c>
      <c r="H23" s="19">
        <v>395.24206600000002</v>
      </c>
      <c r="I23" s="19">
        <v>1256.9037500000009</v>
      </c>
      <c r="J23" s="19">
        <v>809.63313300000004</v>
      </c>
      <c r="K23" s="19">
        <v>395.03339799999998</v>
      </c>
      <c r="L23" s="19">
        <v>799.37443200000007</v>
      </c>
    </row>
    <row r="24" spans="1:12" s="14" customFormat="1" ht="24.6" customHeight="1">
      <c r="A24" s="880"/>
      <c r="B24" s="322" t="s">
        <v>512</v>
      </c>
      <c r="C24" s="880"/>
      <c r="D24" s="948"/>
      <c r="E24" s="948"/>
      <c r="F24" s="35"/>
      <c r="G24" s="947"/>
      <c r="H24" s="949"/>
      <c r="I24" s="949"/>
      <c r="J24" s="949"/>
      <c r="K24" s="949"/>
      <c r="L24" s="947"/>
    </row>
    <row r="25" spans="1:12" s="30" customFormat="1" ht="24.6" customHeight="1">
      <c r="A25" s="361" t="s">
        <v>46</v>
      </c>
      <c r="B25" s="33" t="s">
        <v>47</v>
      </c>
      <c r="C25" s="361" t="s">
        <v>48</v>
      </c>
      <c r="D25" s="20">
        <v>398.31363399999998</v>
      </c>
      <c r="E25" s="20">
        <v>165.869823</v>
      </c>
      <c r="F25" s="20">
        <v>3.06</v>
      </c>
      <c r="G25" s="20">
        <v>0.66425699999999999</v>
      </c>
      <c r="H25" s="20">
        <v>78.389700000000005</v>
      </c>
      <c r="I25" s="20">
        <v>33.590999999999994</v>
      </c>
      <c r="J25" s="20">
        <v>12.157700000000002</v>
      </c>
      <c r="K25" s="20">
        <v>33.4</v>
      </c>
      <c r="L25" s="20">
        <v>4.6071660000000003</v>
      </c>
    </row>
    <row r="26" spans="1:12" s="30" customFormat="1" ht="24.6" customHeight="1">
      <c r="A26" s="361" t="s">
        <v>49</v>
      </c>
      <c r="B26" s="33" t="s">
        <v>50</v>
      </c>
      <c r="C26" s="361" t="s">
        <v>51</v>
      </c>
      <c r="D26" s="20">
        <v>7.9436259999999992</v>
      </c>
      <c r="E26" s="20">
        <v>4.7036259999999999</v>
      </c>
      <c r="F26" s="20">
        <v>3.2436259999999999</v>
      </c>
      <c r="G26" s="20">
        <v>0.13</v>
      </c>
      <c r="H26" s="20">
        <v>0.54</v>
      </c>
      <c r="I26" s="20">
        <v>0.13</v>
      </c>
      <c r="J26" s="20">
        <v>0.13</v>
      </c>
      <c r="K26" s="20">
        <v>0.2</v>
      </c>
      <c r="L26" s="20">
        <v>0.33</v>
      </c>
    </row>
    <row r="27" spans="1:12" s="30" customFormat="1" ht="24.6" customHeight="1">
      <c r="A27" s="361" t="s">
        <v>52</v>
      </c>
      <c r="B27" s="33" t="s">
        <v>53</v>
      </c>
      <c r="C27" s="880" t="s">
        <v>54</v>
      </c>
      <c r="D27" s="20">
        <v>0</v>
      </c>
      <c r="E27" s="20">
        <v>0</v>
      </c>
      <c r="F27" s="20">
        <v>0</v>
      </c>
      <c r="G27" s="20">
        <v>0</v>
      </c>
      <c r="H27" s="20">
        <v>0</v>
      </c>
      <c r="I27" s="20">
        <v>0</v>
      </c>
      <c r="J27" s="20">
        <v>0</v>
      </c>
      <c r="K27" s="20">
        <v>0</v>
      </c>
      <c r="L27" s="20">
        <v>0</v>
      </c>
    </row>
    <row r="28" spans="1:12" ht="24.6" customHeight="1">
      <c r="A28" s="361" t="s">
        <v>55</v>
      </c>
      <c r="B28" s="33" t="s">
        <v>57</v>
      </c>
      <c r="C28" s="361" t="s">
        <v>58</v>
      </c>
      <c r="D28" s="20">
        <v>129.94</v>
      </c>
      <c r="E28" s="20">
        <v>0</v>
      </c>
      <c r="F28" s="20">
        <v>0</v>
      </c>
      <c r="G28" s="20">
        <v>0</v>
      </c>
      <c r="H28" s="20">
        <v>0</v>
      </c>
      <c r="I28" s="20">
        <v>0</v>
      </c>
      <c r="J28" s="20">
        <v>0</v>
      </c>
      <c r="K28" s="20">
        <v>0</v>
      </c>
      <c r="L28" s="20">
        <v>0</v>
      </c>
    </row>
    <row r="29" spans="1:12" ht="24.6" customHeight="1">
      <c r="A29" s="361" t="s">
        <v>56</v>
      </c>
      <c r="B29" s="33" t="s">
        <v>137</v>
      </c>
      <c r="C29" s="361" t="s">
        <v>60</v>
      </c>
      <c r="D29" s="20">
        <v>1614.7856529999999</v>
      </c>
      <c r="E29" s="20">
        <v>50.322130000000001</v>
      </c>
      <c r="F29" s="20">
        <v>18.542429000000002</v>
      </c>
      <c r="G29" s="20">
        <v>3.4004020000000001</v>
      </c>
      <c r="H29" s="20">
        <v>5.43553</v>
      </c>
      <c r="I29" s="20">
        <v>3.07</v>
      </c>
      <c r="J29" s="20">
        <v>3.4924390000000001</v>
      </c>
      <c r="K29" s="20">
        <v>7.9435669999999998</v>
      </c>
      <c r="L29" s="20">
        <v>8.4377630000000003</v>
      </c>
    </row>
    <row r="30" spans="1:12" ht="24.6" customHeight="1">
      <c r="A30" s="361" t="s">
        <v>59</v>
      </c>
      <c r="B30" s="33" t="s">
        <v>62</v>
      </c>
      <c r="C30" s="361" t="s">
        <v>63</v>
      </c>
      <c r="D30" s="20">
        <v>1670.5439999999999</v>
      </c>
      <c r="E30" s="20">
        <v>124.146688</v>
      </c>
      <c r="F30" s="20">
        <v>10.103148000000001</v>
      </c>
      <c r="G30" s="20">
        <v>13.19051</v>
      </c>
      <c r="H30" s="20">
        <v>32.751997000000003</v>
      </c>
      <c r="I30" s="20">
        <v>15.927311</v>
      </c>
      <c r="J30" s="20">
        <v>12.515916000000001</v>
      </c>
      <c r="K30" s="20">
        <v>9.8192789999999999</v>
      </c>
      <c r="L30" s="20">
        <v>29.838526999999999</v>
      </c>
    </row>
    <row r="31" spans="1:12" ht="27.6" customHeight="1">
      <c r="A31" s="361" t="s">
        <v>61</v>
      </c>
      <c r="B31" s="33" t="s">
        <v>65</v>
      </c>
      <c r="C31" s="361" t="s">
        <v>66</v>
      </c>
      <c r="D31" s="20">
        <v>569.09403099999997</v>
      </c>
      <c r="E31" s="20">
        <v>182.96403099999998</v>
      </c>
      <c r="F31" s="20">
        <v>0</v>
      </c>
      <c r="G31" s="20">
        <v>0</v>
      </c>
      <c r="H31" s="20">
        <v>0</v>
      </c>
      <c r="I31" s="20">
        <v>5.1811629999999997</v>
      </c>
      <c r="J31" s="20">
        <v>174.2</v>
      </c>
      <c r="K31" s="20">
        <v>1.5642320000000001</v>
      </c>
      <c r="L31" s="20">
        <v>2.0186359999999999</v>
      </c>
    </row>
    <row r="32" spans="1:12" ht="27.6" customHeight="1">
      <c r="A32" s="361" t="s">
        <v>64</v>
      </c>
      <c r="B32" s="33" t="s">
        <v>138</v>
      </c>
      <c r="C32" s="361" t="s">
        <v>117</v>
      </c>
      <c r="D32" s="35">
        <v>0</v>
      </c>
      <c r="E32" s="35">
        <v>0</v>
      </c>
      <c r="F32" s="20">
        <v>0</v>
      </c>
      <c r="G32" s="20">
        <v>0</v>
      </c>
      <c r="H32" s="20">
        <v>0</v>
      </c>
      <c r="I32" s="20">
        <v>0</v>
      </c>
      <c r="J32" s="20">
        <v>0</v>
      </c>
      <c r="K32" s="20">
        <v>0</v>
      </c>
      <c r="L32" s="20">
        <v>0</v>
      </c>
    </row>
    <row r="33" spans="1:12" ht="34.950000000000003" customHeight="1">
      <c r="A33" s="361" t="s">
        <v>67</v>
      </c>
      <c r="B33" s="33" t="s">
        <v>662</v>
      </c>
      <c r="C33" s="361" t="s">
        <v>69</v>
      </c>
      <c r="D33" s="20">
        <v>3821.520300000001</v>
      </c>
      <c r="E33" s="20">
        <v>2406.5887220000009</v>
      </c>
      <c r="F33" s="20">
        <v>140.488519</v>
      </c>
      <c r="G33" s="20">
        <v>141.28131999999997</v>
      </c>
      <c r="H33" s="20">
        <v>202.84857099999996</v>
      </c>
      <c r="I33" s="20">
        <v>1057.2841360000004</v>
      </c>
      <c r="J33" s="20">
        <v>156.798157</v>
      </c>
      <c r="K33" s="20">
        <v>119.55223400000001</v>
      </c>
      <c r="L33" s="20">
        <v>588.33578499999999</v>
      </c>
    </row>
    <row r="34" spans="1:12" s="30" customFormat="1" ht="19.2" customHeight="1">
      <c r="A34" s="880"/>
      <c r="B34" s="322" t="s">
        <v>512</v>
      </c>
      <c r="C34" s="880"/>
      <c r="D34" s="35"/>
      <c r="E34" s="35"/>
      <c r="F34" s="35"/>
      <c r="G34" s="35"/>
      <c r="H34" s="35"/>
      <c r="I34" s="35"/>
      <c r="J34" s="35"/>
      <c r="K34" s="35"/>
      <c r="L34" s="35"/>
    </row>
    <row r="35" spans="1:12" s="30" customFormat="1" ht="24.6" customHeight="1">
      <c r="A35" s="880"/>
      <c r="B35" s="322" t="s">
        <v>82</v>
      </c>
      <c r="C35" s="880" t="s">
        <v>83</v>
      </c>
      <c r="D35" s="35">
        <v>1877.4165130000001</v>
      </c>
      <c r="E35" s="35">
        <v>757.14699600000006</v>
      </c>
      <c r="F35" s="35">
        <v>77.768203</v>
      </c>
      <c r="G35" s="35">
        <v>89.231792999999996</v>
      </c>
      <c r="H35" s="35">
        <v>92.065592999999993</v>
      </c>
      <c r="I35" s="35">
        <v>148.87164200000001</v>
      </c>
      <c r="J35" s="35">
        <v>109.583579</v>
      </c>
      <c r="K35" s="35">
        <v>100.695601</v>
      </c>
      <c r="L35" s="35">
        <v>138.93058500000001</v>
      </c>
    </row>
    <row r="36" spans="1:12" s="30" customFormat="1" ht="24.6" customHeight="1">
      <c r="A36" s="880"/>
      <c r="B36" s="322" t="s">
        <v>84</v>
      </c>
      <c r="C36" s="880" t="s">
        <v>85</v>
      </c>
      <c r="D36" s="35">
        <v>520.19892699999991</v>
      </c>
      <c r="E36" s="35">
        <v>174.378028</v>
      </c>
      <c r="F36" s="35">
        <v>21.28782</v>
      </c>
      <c r="G36" s="35">
        <v>25.003951000000001</v>
      </c>
      <c r="H36" s="35">
        <v>95.450997000000001</v>
      </c>
      <c r="I36" s="35">
        <v>6.0835030000000003</v>
      </c>
      <c r="J36" s="35">
        <v>2.656574</v>
      </c>
      <c r="K36" s="35">
        <v>10.793687</v>
      </c>
      <c r="L36" s="35">
        <v>13.101495999999999</v>
      </c>
    </row>
    <row r="37" spans="1:12" s="30" customFormat="1" ht="24.6" customHeight="1">
      <c r="A37" s="880"/>
      <c r="B37" s="322" t="s">
        <v>70</v>
      </c>
      <c r="C37" s="880" t="s">
        <v>71</v>
      </c>
      <c r="D37" s="35">
        <v>1.3253350000000002</v>
      </c>
      <c r="E37" s="35">
        <v>1.2953349999999999</v>
      </c>
      <c r="F37" s="35">
        <v>0.60350199999999998</v>
      </c>
      <c r="G37" s="35">
        <v>4.9246999999999999E-2</v>
      </c>
      <c r="H37" s="35">
        <v>0</v>
      </c>
      <c r="I37" s="35">
        <v>0</v>
      </c>
      <c r="J37" s="35">
        <v>0.240984</v>
      </c>
      <c r="K37" s="35">
        <v>0.36230899999999999</v>
      </c>
      <c r="L37" s="35">
        <v>3.9293000000000002E-2</v>
      </c>
    </row>
    <row r="38" spans="1:12" s="30" customFormat="1" ht="24.6" customHeight="1">
      <c r="A38" s="880"/>
      <c r="B38" s="322" t="s">
        <v>72</v>
      </c>
      <c r="C38" s="880" t="s">
        <v>73</v>
      </c>
      <c r="D38" s="35">
        <v>8.7198510000000002</v>
      </c>
      <c r="E38" s="35">
        <v>3.999851</v>
      </c>
      <c r="F38" s="35">
        <v>1.9812620000000001</v>
      </c>
      <c r="G38" s="35">
        <v>0.50217900000000004</v>
      </c>
      <c r="H38" s="35">
        <v>0.23685600000000001</v>
      </c>
      <c r="I38" s="35">
        <v>0.44137300000000002</v>
      </c>
      <c r="J38" s="35">
        <v>0.20707700000000001</v>
      </c>
      <c r="K38" s="35">
        <v>0.39221699999999998</v>
      </c>
      <c r="L38" s="35">
        <v>0.23888699999999999</v>
      </c>
    </row>
    <row r="39" spans="1:12" s="30" customFormat="1" ht="24.6" customHeight="1">
      <c r="A39" s="880"/>
      <c r="B39" s="322" t="s">
        <v>74</v>
      </c>
      <c r="C39" s="880" t="s">
        <v>75</v>
      </c>
      <c r="D39" s="35">
        <v>51.596154000000006</v>
      </c>
      <c r="E39" s="35">
        <v>38.822057999999998</v>
      </c>
      <c r="F39" s="35">
        <v>10.49497</v>
      </c>
      <c r="G39" s="35">
        <v>4.7068760000000003</v>
      </c>
      <c r="H39" s="35">
        <v>4.6608330000000002</v>
      </c>
      <c r="I39" s="35">
        <v>2.3448549999999999</v>
      </c>
      <c r="J39" s="35">
        <v>6.2706619999999997</v>
      </c>
      <c r="K39" s="35">
        <v>4.3663819999999998</v>
      </c>
      <c r="L39" s="35">
        <v>5.9774800000000008</v>
      </c>
    </row>
    <row r="40" spans="1:12" s="30" customFormat="1" ht="24.6" customHeight="1">
      <c r="A40" s="880"/>
      <c r="B40" s="322" t="s">
        <v>76</v>
      </c>
      <c r="C40" s="880" t="s">
        <v>77</v>
      </c>
      <c r="D40" s="35">
        <v>83.243248999999992</v>
      </c>
      <c r="E40" s="35">
        <v>8.6869230000000002</v>
      </c>
      <c r="F40" s="35">
        <v>1.3002450000000001</v>
      </c>
      <c r="G40" s="35">
        <v>0.73482000000000003</v>
      </c>
      <c r="H40" s="35">
        <v>1.0524739999999999</v>
      </c>
      <c r="I40" s="35">
        <v>0</v>
      </c>
      <c r="J40" s="35">
        <v>0.48134100000000002</v>
      </c>
      <c r="K40" s="35">
        <v>0</v>
      </c>
      <c r="L40" s="35">
        <v>5.1180430000000001</v>
      </c>
    </row>
    <row r="41" spans="1:12" s="30" customFormat="1" ht="24.6" customHeight="1">
      <c r="A41" s="880"/>
      <c r="B41" s="322" t="s">
        <v>86</v>
      </c>
      <c r="C41" s="880" t="s">
        <v>87</v>
      </c>
      <c r="D41" s="35">
        <v>1197.7779990000006</v>
      </c>
      <c r="E41" s="35">
        <v>1375.5379990000006</v>
      </c>
      <c r="F41" s="35">
        <v>24.726091</v>
      </c>
      <c r="G41" s="35">
        <v>16.236122999999999</v>
      </c>
      <c r="H41" s="35">
        <v>0</v>
      </c>
      <c r="I41" s="35">
        <v>892.3036620000006</v>
      </c>
      <c r="J41" s="35">
        <v>30.002783000000001</v>
      </c>
      <c r="K41" s="35">
        <v>2.7775000000000001E-2</v>
      </c>
      <c r="L41" s="35">
        <v>412.24156499999998</v>
      </c>
    </row>
    <row r="42" spans="1:12" s="30" customFormat="1" ht="26.4" customHeight="1">
      <c r="A42" s="880"/>
      <c r="B42" s="322" t="s">
        <v>88</v>
      </c>
      <c r="C42" s="880" t="s">
        <v>89</v>
      </c>
      <c r="D42" s="35">
        <v>0.89299899999999999</v>
      </c>
      <c r="E42" s="35">
        <v>0.96299899999999994</v>
      </c>
      <c r="F42" s="35">
        <v>0.331376</v>
      </c>
      <c r="G42" s="35">
        <v>0.118341</v>
      </c>
      <c r="H42" s="35">
        <v>7.0000000000000007E-2</v>
      </c>
      <c r="I42" s="35">
        <v>1.7662000000000001E-2</v>
      </c>
      <c r="J42" s="35">
        <v>9.8821000000000006E-2</v>
      </c>
      <c r="K42" s="35">
        <v>0.22486900000000001</v>
      </c>
      <c r="L42" s="35">
        <v>0.10193000000000001</v>
      </c>
    </row>
    <row r="43" spans="1:12" s="40" customFormat="1" ht="26.4" customHeight="1">
      <c r="A43" s="881"/>
      <c r="B43" s="322" t="s">
        <v>1556</v>
      </c>
      <c r="C43" s="880" t="s">
        <v>646</v>
      </c>
      <c r="D43" s="35">
        <v>0</v>
      </c>
      <c r="E43" s="35">
        <v>0</v>
      </c>
      <c r="F43" s="35">
        <v>0</v>
      </c>
      <c r="G43" s="35">
        <v>0</v>
      </c>
      <c r="H43" s="35">
        <v>0</v>
      </c>
      <c r="I43" s="35">
        <v>0</v>
      </c>
      <c r="J43" s="35">
        <v>0</v>
      </c>
      <c r="K43" s="35">
        <v>0</v>
      </c>
      <c r="L43" s="35">
        <v>0</v>
      </c>
    </row>
    <row r="44" spans="1:12" s="30" customFormat="1" ht="24.6" customHeight="1">
      <c r="A44" s="880"/>
      <c r="B44" s="882" t="s">
        <v>1572</v>
      </c>
      <c r="C44" s="880" t="s">
        <v>92</v>
      </c>
      <c r="D44" s="35">
        <v>0.18596299999999999</v>
      </c>
      <c r="E44" s="35">
        <v>0.88596299999999995</v>
      </c>
      <c r="F44" s="35">
        <v>0</v>
      </c>
      <c r="G44" s="35">
        <v>0</v>
      </c>
      <c r="H44" s="35">
        <v>0</v>
      </c>
      <c r="I44" s="35">
        <v>0.18596299999999999</v>
      </c>
      <c r="J44" s="35">
        <v>0</v>
      </c>
      <c r="K44" s="35">
        <v>0.7</v>
      </c>
      <c r="L44" s="35">
        <v>0</v>
      </c>
    </row>
    <row r="45" spans="1:12" s="30" customFormat="1" ht="24.6" customHeight="1">
      <c r="A45" s="880"/>
      <c r="B45" s="882" t="s">
        <v>1569</v>
      </c>
      <c r="C45" s="880" t="s">
        <v>97</v>
      </c>
      <c r="D45" s="35">
        <v>23.778807</v>
      </c>
      <c r="E45" s="35">
        <v>5.5288070000000005</v>
      </c>
      <c r="F45" s="35">
        <v>0</v>
      </c>
      <c r="G45" s="35">
        <v>0</v>
      </c>
      <c r="H45" s="35">
        <v>4.1864990000000004</v>
      </c>
      <c r="I45" s="35">
        <v>0</v>
      </c>
      <c r="J45" s="35">
        <v>1.3423080000000001</v>
      </c>
      <c r="K45" s="35">
        <v>0</v>
      </c>
      <c r="L45" s="35">
        <v>0</v>
      </c>
    </row>
    <row r="46" spans="1:12" s="30" customFormat="1" ht="24.6" customHeight="1">
      <c r="A46" s="880"/>
      <c r="B46" s="882" t="s">
        <v>1570</v>
      </c>
      <c r="C46" s="880" t="s">
        <v>114</v>
      </c>
      <c r="D46" s="35">
        <v>6.7450790000000005</v>
      </c>
      <c r="E46" s="35">
        <v>6.4450789999999998</v>
      </c>
      <c r="F46" s="35">
        <v>1.5995809999999999</v>
      </c>
      <c r="G46" s="35">
        <v>0.98132299999999995</v>
      </c>
      <c r="H46" s="35">
        <v>0</v>
      </c>
      <c r="I46" s="35">
        <v>0</v>
      </c>
      <c r="J46" s="35">
        <v>1.5698890000000001</v>
      </c>
      <c r="K46" s="35">
        <v>0.40780100000000002</v>
      </c>
      <c r="L46" s="35">
        <v>1.886485</v>
      </c>
    </row>
    <row r="47" spans="1:12" s="30" customFormat="1" ht="36.6" customHeight="1">
      <c r="A47" s="880"/>
      <c r="B47" s="882" t="s">
        <v>1571</v>
      </c>
      <c r="C47" s="880" t="s">
        <v>116</v>
      </c>
      <c r="D47" s="35">
        <v>35.830702000000002</v>
      </c>
      <c r="E47" s="35">
        <v>27.359962000000003</v>
      </c>
      <c r="F47" s="35">
        <v>0.26559500000000003</v>
      </c>
      <c r="G47" s="35">
        <v>2.9606650000000001</v>
      </c>
      <c r="H47" s="35">
        <v>5.1253190000000002</v>
      </c>
      <c r="I47" s="35">
        <v>3.3392599999999999</v>
      </c>
      <c r="J47" s="35">
        <v>3.9189989999999999</v>
      </c>
      <c r="K47" s="35">
        <v>1.581593</v>
      </c>
      <c r="L47" s="35">
        <v>10.168531</v>
      </c>
    </row>
    <row r="48" spans="1:12" s="30" customFormat="1" ht="25.2" customHeight="1">
      <c r="A48" s="880"/>
      <c r="B48" s="322" t="s">
        <v>78</v>
      </c>
      <c r="C48" s="880" t="s">
        <v>79</v>
      </c>
      <c r="D48" s="35">
        <v>0</v>
      </c>
      <c r="E48" s="35">
        <v>0</v>
      </c>
      <c r="F48" s="35">
        <v>0</v>
      </c>
      <c r="G48" s="35">
        <v>0</v>
      </c>
      <c r="H48" s="35">
        <v>0</v>
      </c>
      <c r="I48" s="35">
        <v>0</v>
      </c>
      <c r="J48" s="35">
        <v>0</v>
      </c>
      <c r="K48" s="35">
        <v>0</v>
      </c>
      <c r="L48" s="35">
        <v>0</v>
      </c>
    </row>
    <row r="49" spans="1:12" s="30" customFormat="1" ht="24.6" customHeight="1">
      <c r="A49" s="880"/>
      <c r="B49" s="322" t="s">
        <v>80</v>
      </c>
      <c r="C49" s="880" t="s">
        <v>81</v>
      </c>
      <c r="D49" s="35">
        <v>0</v>
      </c>
      <c r="E49" s="35">
        <v>0</v>
      </c>
      <c r="F49" s="35">
        <v>0</v>
      </c>
      <c r="G49" s="35">
        <v>0</v>
      </c>
      <c r="H49" s="35">
        <v>0</v>
      </c>
      <c r="I49" s="35">
        <v>0</v>
      </c>
      <c r="J49" s="35">
        <v>0</v>
      </c>
      <c r="K49" s="35">
        <v>0</v>
      </c>
      <c r="L49" s="35">
        <v>0</v>
      </c>
    </row>
    <row r="50" spans="1:12" s="30" customFormat="1" ht="24.6" customHeight="1">
      <c r="A50" s="880"/>
      <c r="B50" s="322" t="s">
        <v>90</v>
      </c>
      <c r="C50" s="880" t="s">
        <v>91</v>
      </c>
      <c r="D50" s="35">
        <v>13.808721999999999</v>
      </c>
      <c r="E50" s="35">
        <v>5.5387219999999999</v>
      </c>
      <c r="F50" s="35">
        <v>0.12987399999999999</v>
      </c>
      <c r="G50" s="35">
        <v>0.75600199999999995</v>
      </c>
      <c r="H50" s="35">
        <v>0</v>
      </c>
      <c r="I50" s="35">
        <v>3.6962160000000002</v>
      </c>
      <c r="J50" s="35">
        <v>0.42514000000000002</v>
      </c>
      <c r="K50" s="35">
        <v>0</v>
      </c>
      <c r="L50" s="35">
        <v>0.53149000000000002</v>
      </c>
    </row>
    <row r="51" spans="1:12" ht="24.6" customHeight="1">
      <c r="A51" s="361" t="s">
        <v>190</v>
      </c>
      <c r="B51" s="33" t="s">
        <v>94</v>
      </c>
      <c r="C51" s="361" t="s">
        <v>95</v>
      </c>
      <c r="D51" s="35">
        <v>0</v>
      </c>
      <c r="E51" s="35">
        <v>0</v>
      </c>
      <c r="F51" s="20">
        <v>0</v>
      </c>
      <c r="G51" s="20">
        <v>0</v>
      </c>
      <c r="H51" s="20">
        <v>0</v>
      </c>
      <c r="I51" s="20">
        <v>0</v>
      </c>
      <c r="J51" s="20">
        <v>0</v>
      </c>
      <c r="K51" s="20">
        <v>0</v>
      </c>
      <c r="L51" s="20">
        <v>0</v>
      </c>
    </row>
    <row r="52" spans="1:12" ht="24.6" customHeight="1">
      <c r="A52" s="361" t="s">
        <v>93</v>
      </c>
      <c r="B52" s="33" t="s">
        <v>119</v>
      </c>
      <c r="C52" s="361" t="s">
        <v>120</v>
      </c>
      <c r="D52" s="20">
        <v>10.871738000000001</v>
      </c>
      <c r="E52" s="20">
        <v>7.191738</v>
      </c>
      <c r="F52" s="20">
        <v>0.317276</v>
      </c>
      <c r="G52" s="20">
        <v>0.60888900000000001</v>
      </c>
      <c r="H52" s="20">
        <v>0.94898400000000005</v>
      </c>
      <c r="I52" s="20">
        <v>0.48420400000000002</v>
      </c>
      <c r="J52" s="20">
        <v>0.65437599999999996</v>
      </c>
      <c r="K52" s="20">
        <v>0.93955299999999997</v>
      </c>
      <c r="L52" s="20">
        <v>3.2384559999999998</v>
      </c>
    </row>
    <row r="53" spans="1:12" ht="24.6" customHeight="1">
      <c r="A53" s="361" t="s">
        <v>96</v>
      </c>
      <c r="B53" s="33" t="s">
        <v>139</v>
      </c>
      <c r="C53" s="361" t="s">
        <v>121</v>
      </c>
      <c r="D53" s="20">
        <v>80.930041000000003</v>
      </c>
      <c r="E53" s="20">
        <v>6.0115129999999999</v>
      </c>
      <c r="F53" s="20">
        <v>4.2830310000000003</v>
      </c>
      <c r="G53" s="20">
        <v>0</v>
      </c>
      <c r="H53" s="20">
        <v>0.48000000000000004</v>
      </c>
      <c r="I53" s="20">
        <v>0</v>
      </c>
      <c r="J53" s="20">
        <v>0</v>
      </c>
      <c r="K53" s="20">
        <v>0</v>
      </c>
      <c r="L53" s="20">
        <v>1.2484819999999999</v>
      </c>
    </row>
    <row r="54" spans="1:12" ht="24.6" customHeight="1">
      <c r="A54" s="361" t="s">
        <v>98</v>
      </c>
      <c r="B54" s="33" t="s">
        <v>99</v>
      </c>
      <c r="C54" s="361" t="s">
        <v>100</v>
      </c>
      <c r="D54" s="20">
        <v>1801.302531</v>
      </c>
      <c r="E54" s="20">
        <v>393.74370499999998</v>
      </c>
      <c r="F54" s="20">
        <v>0</v>
      </c>
      <c r="G54" s="20">
        <v>72.608457999999999</v>
      </c>
      <c r="H54" s="20">
        <v>36.129197000000005</v>
      </c>
      <c r="I54" s="20">
        <v>29.771162</v>
      </c>
      <c r="J54" s="20">
        <v>52.240746000000001</v>
      </c>
      <c r="K54" s="20">
        <v>88.236936</v>
      </c>
      <c r="L54" s="20">
        <v>114.757206</v>
      </c>
    </row>
    <row r="55" spans="1:12" ht="24.6" customHeight="1">
      <c r="A55" s="361" t="s">
        <v>101</v>
      </c>
      <c r="B55" s="33" t="s">
        <v>102</v>
      </c>
      <c r="C55" s="361" t="s">
        <v>103</v>
      </c>
      <c r="D55" s="20">
        <v>382.546379</v>
      </c>
      <c r="E55" s="20">
        <v>73.546221000000003</v>
      </c>
      <c r="F55" s="20">
        <v>73.546221000000003</v>
      </c>
      <c r="G55" s="20">
        <v>0</v>
      </c>
      <c r="H55" s="20">
        <v>0</v>
      </c>
      <c r="I55" s="20">
        <v>0</v>
      </c>
      <c r="J55" s="20">
        <v>0</v>
      </c>
      <c r="K55" s="20">
        <v>0</v>
      </c>
      <c r="L55" s="20">
        <v>0</v>
      </c>
    </row>
    <row r="56" spans="1:12" ht="24.6" customHeight="1">
      <c r="A56" s="361" t="s">
        <v>104</v>
      </c>
      <c r="B56" s="33" t="s">
        <v>105</v>
      </c>
      <c r="C56" s="361" t="s">
        <v>106</v>
      </c>
      <c r="D56" s="20">
        <v>42.086573000000001</v>
      </c>
      <c r="E56" s="20">
        <v>34.217646000000002</v>
      </c>
      <c r="F56" s="20">
        <v>11.070007</v>
      </c>
      <c r="G56" s="20">
        <v>0.78265600000000002</v>
      </c>
      <c r="H56" s="20">
        <v>4.4952500000000004</v>
      </c>
      <c r="I56" s="20">
        <v>1.088266</v>
      </c>
      <c r="J56" s="20">
        <v>9.0910299999999999</v>
      </c>
      <c r="K56" s="20">
        <v>4.437811</v>
      </c>
      <c r="L56" s="20">
        <v>3.2526260000000002</v>
      </c>
    </row>
    <row r="57" spans="1:12" ht="34.950000000000003" customHeight="1">
      <c r="A57" s="361" t="s">
        <v>107</v>
      </c>
      <c r="B57" s="33" t="s">
        <v>108</v>
      </c>
      <c r="C57" s="361" t="s">
        <v>109</v>
      </c>
      <c r="D57" s="20">
        <v>11.406365000000001</v>
      </c>
      <c r="E57" s="20">
        <v>11.406365000000001</v>
      </c>
      <c r="F57" s="20">
        <v>2.4739710000000001</v>
      </c>
      <c r="G57" s="20">
        <v>0</v>
      </c>
      <c r="H57" s="20">
        <v>3.2796080000000001</v>
      </c>
      <c r="I57" s="20">
        <v>2.6313589999999998</v>
      </c>
      <c r="J57" s="20">
        <v>3.0214270000000001</v>
      </c>
      <c r="K57" s="20">
        <v>0</v>
      </c>
      <c r="L57" s="20">
        <v>0</v>
      </c>
    </row>
    <row r="58" spans="1:12" ht="24.6" customHeight="1">
      <c r="A58" s="361" t="s">
        <v>110</v>
      </c>
      <c r="B58" s="33" t="s">
        <v>111</v>
      </c>
      <c r="C58" s="361" t="s">
        <v>112</v>
      </c>
      <c r="D58" s="35">
        <v>0</v>
      </c>
      <c r="E58" s="35">
        <v>0</v>
      </c>
      <c r="F58" s="20">
        <v>0</v>
      </c>
      <c r="G58" s="20">
        <v>0</v>
      </c>
      <c r="H58" s="20">
        <v>0</v>
      </c>
      <c r="I58" s="20">
        <v>0</v>
      </c>
      <c r="J58" s="20">
        <v>0</v>
      </c>
      <c r="K58" s="20">
        <v>0</v>
      </c>
      <c r="L58" s="20">
        <v>0</v>
      </c>
    </row>
    <row r="59" spans="1:12" ht="24.6" customHeight="1">
      <c r="A59" s="361" t="s">
        <v>113</v>
      </c>
      <c r="B59" s="33" t="s">
        <v>672</v>
      </c>
      <c r="C59" s="361" t="s">
        <v>122</v>
      </c>
      <c r="D59" s="20">
        <v>0.33998800000000001</v>
      </c>
      <c r="E59" s="20">
        <v>0.33998800000000001</v>
      </c>
      <c r="F59" s="20">
        <v>0</v>
      </c>
      <c r="G59" s="20">
        <v>0.33998800000000001</v>
      </c>
      <c r="H59" s="20">
        <v>0</v>
      </c>
      <c r="I59" s="20">
        <v>0</v>
      </c>
      <c r="J59" s="20">
        <v>0</v>
      </c>
      <c r="K59" s="20">
        <v>0</v>
      </c>
      <c r="L59" s="20">
        <v>0</v>
      </c>
    </row>
    <row r="60" spans="1:12" ht="24.6" customHeight="1">
      <c r="A60" s="361" t="s">
        <v>115</v>
      </c>
      <c r="B60" s="33" t="s">
        <v>140</v>
      </c>
      <c r="C60" s="361" t="s">
        <v>123</v>
      </c>
      <c r="D60" s="20">
        <v>411.91711700000002</v>
      </c>
      <c r="E60" s="20">
        <v>411.922257</v>
      </c>
      <c r="F60" s="20">
        <v>26.682176999999999</v>
      </c>
      <c r="G60" s="20">
        <v>92.466110999999998</v>
      </c>
      <c r="H60" s="20">
        <v>29.306198999999999</v>
      </c>
      <c r="I60" s="20">
        <v>78.286856</v>
      </c>
      <c r="J60" s="20">
        <v>33.998201999999999</v>
      </c>
      <c r="K60" s="20">
        <v>125.607575</v>
      </c>
      <c r="L60" s="20">
        <v>25.575137000000002</v>
      </c>
    </row>
    <row r="61" spans="1:12" ht="24.6" customHeight="1">
      <c r="A61" s="361" t="s">
        <v>707</v>
      </c>
      <c r="B61" s="33" t="s">
        <v>124</v>
      </c>
      <c r="C61" s="361" t="s">
        <v>125</v>
      </c>
      <c r="D61" s="20">
        <v>192.44337499999997</v>
      </c>
      <c r="E61" s="20">
        <v>589.00596500000006</v>
      </c>
      <c r="F61" s="20">
        <v>0</v>
      </c>
      <c r="G61" s="20">
        <v>191.890975</v>
      </c>
      <c r="H61" s="20">
        <v>0</v>
      </c>
      <c r="I61" s="20">
        <v>24.969449999999998</v>
      </c>
      <c r="J61" s="20">
        <v>351.33314000000001</v>
      </c>
      <c r="K61" s="20">
        <v>3.332211</v>
      </c>
      <c r="L61" s="20">
        <v>17.480188999999999</v>
      </c>
    </row>
    <row r="62" spans="1:12" ht="24.6" customHeight="1">
      <c r="A62" s="361" t="s">
        <v>118</v>
      </c>
      <c r="B62" s="33" t="s">
        <v>126</v>
      </c>
      <c r="C62" s="361" t="s">
        <v>127</v>
      </c>
      <c r="D62" s="20">
        <v>146.16445899999997</v>
      </c>
      <c r="E62" s="20">
        <v>5.4335490000000002</v>
      </c>
      <c r="F62" s="20">
        <v>5.3217E-2</v>
      </c>
      <c r="G62" s="20">
        <v>0</v>
      </c>
      <c r="H62" s="20">
        <v>0.63702999999999999</v>
      </c>
      <c r="I62" s="20">
        <v>4.4888430000000001</v>
      </c>
      <c r="J62" s="20">
        <v>0</v>
      </c>
      <c r="K62" s="20">
        <v>0</v>
      </c>
      <c r="L62" s="20">
        <v>0.25445899999999999</v>
      </c>
    </row>
    <row r="63" spans="1:12" s="27" customFormat="1" ht="24.6" customHeight="1">
      <c r="A63" s="873">
        <v>3</v>
      </c>
      <c r="B63" s="377" t="s">
        <v>128</v>
      </c>
      <c r="C63" s="873" t="s">
        <v>129</v>
      </c>
      <c r="D63" s="35" t="s">
        <v>514</v>
      </c>
      <c r="E63" s="35">
        <v>0</v>
      </c>
      <c r="F63" s="20">
        <v>0</v>
      </c>
      <c r="G63" s="20">
        <v>0</v>
      </c>
      <c r="H63" s="20">
        <v>0</v>
      </c>
      <c r="I63" s="20">
        <v>0</v>
      </c>
      <c r="J63" s="20">
        <v>0</v>
      </c>
      <c r="K63" s="20">
        <v>0</v>
      </c>
      <c r="L63" s="20">
        <v>0</v>
      </c>
    </row>
    <row r="64" spans="1:12" hidden="1">
      <c r="D64" s="31"/>
    </row>
    <row r="65" spans="4:12" hidden="1">
      <c r="D65" s="31"/>
      <c r="F65" s="31">
        <v>6.85</v>
      </c>
      <c r="G65" s="31">
        <v>16.78</v>
      </c>
      <c r="H65" s="31">
        <v>130.41999999999999</v>
      </c>
      <c r="I65" s="31">
        <v>95.69</v>
      </c>
      <c r="J65" s="31">
        <v>72.239999999999995</v>
      </c>
      <c r="K65" s="31">
        <v>113.37</v>
      </c>
      <c r="L65" s="31">
        <v>114.82</v>
      </c>
    </row>
    <row r="66" spans="4:12" hidden="1">
      <c r="D66" s="31"/>
      <c r="F66" s="31">
        <v>-16.387819999999998</v>
      </c>
      <c r="G66" s="31">
        <v>-10.203951</v>
      </c>
      <c r="H66" s="31">
        <v>-43.250830000000008</v>
      </c>
      <c r="I66" s="31">
        <v>89.60649699999999</v>
      </c>
      <c r="J66" s="31">
        <v>62.553425999999995</v>
      </c>
      <c r="K66" s="31">
        <v>70.636313000000001</v>
      </c>
      <c r="L66" s="31">
        <v>101.718504</v>
      </c>
    </row>
    <row r="67" spans="4:12" hidden="1">
      <c r="D67" s="31"/>
    </row>
    <row r="68" spans="4:12" hidden="1">
      <c r="D68" s="31"/>
    </row>
    <row r="69" spans="4:12" hidden="1">
      <c r="D69" s="31"/>
    </row>
    <row r="70" spans="4:12" hidden="1">
      <c r="D70" s="31"/>
    </row>
    <row r="71" spans="4:12" hidden="1">
      <c r="D71" s="31"/>
    </row>
    <row r="72" spans="4:12" hidden="1">
      <c r="D72" s="31"/>
    </row>
    <row r="73" spans="4:12" hidden="1">
      <c r="D73" s="31"/>
    </row>
    <row r="74" spans="4:12" hidden="1">
      <c r="D74" s="31"/>
    </row>
    <row r="75" spans="4:12" hidden="1">
      <c r="D75" s="31"/>
    </row>
    <row r="76" spans="4:12" ht="18.600000000000001" hidden="1" thickBot="1">
      <c r="D76" s="960"/>
      <c r="E76" s="960">
        <v>4400</v>
      </c>
    </row>
    <row r="77" spans="4:12" ht="18.600000000000001" hidden="1" thickBot="1">
      <c r="D77" s="961"/>
      <c r="E77" s="961">
        <v>12463</v>
      </c>
      <c r="F77" s="749">
        <v>330</v>
      </c>
    </row>
    <row r="78" spans="4:12" ht="18.600000000000001" hidden="1" thickBot="1">
      <c r="D78" s="962"/>
      <c r="E78" s="962">
        <v>457</v>
      </c>
      <c r="F78" s="750">
        <v>200</v>
      </c>
    </row>
    <row r="79" spans="4:12" ht="18.600000000000001" hidden="1" thickBot="1">
      <c r="D79" s="962"/>
      <c r="E79" s="962">
        <v>120</v>
      </c>
      <c r="F79" s="750">
        <v>0.3</v>
      </c>
    </row>
    <row r="80" spans="4:12" ht="18.600000000000001" hidden="1" thickBot="1">
      <c r="D80" s="962"/>
      <c r="E80" s="962">
        <v>44</v>
      </c>
      <c r="F80" s="751">
        <v>2.88</v>
      </c>
    </row>
    <row r="81" spans="4:6" ht="18.600000000000001" hidden="1" thickBot="1">
      <c r="D81" s="962"/>
      <c r="E81" s="962">
        <v>282</v>
      </c>
      <c r="F81" s="751">
        <v>5.73</v>
      </c>
    </row>
    <row r="82" spans="4:6" ht="18.600000000000001" hidden="1" thickBot="1">
      <c r="D82" s="962"/>
      <c r="E82" s="962">
        <v>1099</v>
      </c>
      <c r="F82" s="750">
        <v>0.05</v>
      </c>
    </row>
    <row r="83" spans="4:6" ht="18.600000000000001" hidden="1" thickBot="1">
      <c r="D83" s="962"/>
      <c r="E83" s="962">
        <v>280</v>
      </c>
      <c r="F83" s="750">
        <v>0.05</v>
      </c>
    </row>
    <row r="84" spans="4:6" ht="18.600000000000001" hidden="1" thickBot="1">
      <c r="D84" s="962"/>
      <c r="E84" s="962">
        <v>119</v>
      </c>
      <c r="F84" s="750">
        <v>0.99</v>
      </c>
    </row>
    <row r="85" spans="4:6" ht="18.600000000000001" hidden="1" thickBot="1">
      <c r="D85" s="961"/>
      <c r="E85" s="961">
        <v>2145</v>
      </c>
      <c r="F85" s="750">
        <v>2</v>
      </c>
    </row>
    <row r="86" spans="4:6" ht="18.600000000000001" hidden="1" thickBot="1">
      <c r="D86" s="961"/>
      <c r="E86" s="961">
        <v>5361</v>
      </c>
      <c r="F86" s="750">
        <v>0.15</v>
      </c>
    </row>
    <row r="87" spans="4:6" ht="18.600000000000001" hidden="1" thickBot="1">
      <c r="D87" s="961"/>
      <c r="E87" s="961">
        <v>2701</v>
      </c>
      <c r="F87" s="750">
        <v>0.15</v>
      </c>
    </row>
    <row r="88" spans="4:6" ht="16.2" hidden="1" thickBot="1">
      <c r="D88" s="31"/>
      <c r="F88" s="750">
        <v>0.1</v>
      </c>
    </row>
    <row r="89" spans="4:6" ht="16.2" hidden="1" thickBot="1">
      <c r="D89" s="31"/>
      <c r="F89" s="750">
        <v>0.04</v>
      </c>
    </row>
    <row r="90" spans="4:6" ht="18.600000000000001" hidden="1" thickBot="1">
      <c r="D90" s="960"/>
      <c r="E90" s="960">
        <v>4400</v>
      </c>
      <c r="F90" s="750">
        <v>0.11</v>
      </c>
    </row>
    <row r="91" spans="4:6" ht="18.600000000000001" hidden="1" thickBot="1">
      <c r="D91" s="961"/>
      <c r="E91" s="961">
        <v>12464</v>
      </c>
      <c r="F91" s="750">
        <v>0.01</v>
      </c>
    </row>
    <row r="92" spans="4:6" ht="18.600000000000001" hidden="1" thickBot="1">
      <c r="D92" s="962"/>
      <c r="E92" s="962">
        <v>457</v>
      </c>
      <c r="F92" s="750">
        <v>0.05</v>
      </c>
    </row>
    <row r="93" spans="4:6" ht="18.600000000000001" hidden="1" thickBot="1">
      <c r="D93" s="962"/>
      <c r="E93" s="962">
        <v>120</v>
      </c>
      <c r="F93" s="750">
        <v>20</v>
      </c>
    </row>
    <row r="94" spans="4:6" ht="18.600000000000001" hidden="1" thickBot="1">
      <c r="D94" s="962"/>
      <c r="E94" s="962">
        <v>44</v>
      </c>
      <c r="F94" s="750">
        <v>30</v>
      </c>
    </row>
    <row r="95" spans="4:6" ht="18.600000000000001" hidden="1" thickBot="1">
      <c r="D95" s="962"/>
      <c r="E95" s="962">
        <v>282</v>
      </c>
    </row>
    <row r="96" spans="4:6" ht="18.600000000000001" hidden="1" thickBot="1">
      <c r="D96" s="962"/>
      <c r="E96" s="962">
        <v>1099</v>
      </c>
    </row>
    <row r="97" spans="1:13" ht="18.600000000000001" hidden="1" thickBot="1">
      <c r="D97" s="962"/>
      <c r="E97" s="962">
        <v>280</v>
      </c>
    </row>
    <row r="98" spans="1:13" s="31" customFormat="1" ht="18.600000000000001" hidden="1" thickBot="1">
      <c r="A98" s="18"/>
      <c r="B98" s="18"/>
      <c r="C98" s="18"/>
      <c r="D98" s="962"/>
      <c r="E98" s="962">
        <v>119</v>
      </c>
      <c r="M98" s="18"/>
    </row>
    <row r="99" spans="1:13" s="31" customFormat="1" ht="18.600000000000001" hidden="1" thickBot="1">
      <c r="A99" s="18"/>
      <c r="B99" s="18"/>
      <c r="C99" s="18"/>
      <c r="D99" s="961"/>
      <c r="E99" s="961">
        <v>2145</v>
      </c>
      <c r="M99" s="18"/>
    </row>
    <row r="100" spans="1:13" s="31" customFormat="1" ht="18.600000000000001" hidden="1" thickBot="1">
      <c r="A100" s="18"/>
      <c r="B100" s="18"/>
      <c r="C100" s="18"/>
      <c r="D100" s="961"/>
      <c r="E100" s="961">
        <v>5363</v>
      </c>
      <c r="M100" s="18"/>
    </row>
    <row r="101" spans="1:13" s="31" customFormat="1" ht="18.600000000000001" hidden="1" thickBot="1">
      <c r="A101" s="18"/>
      <c r="B101" s="18"/>
      <c r="C101" s="18"/>
      <c r="D101" s="961"/>
      <c r="E101" s="961">
        <v>2701</v>
      </c>
      <c r="M101" s="18"/>
    </row>
    <row r="102" spans="1:13" s="31" customFormat="1" hidden="1">
      <c r="A102" s="18"/>
      <c r="B102" s="18"/>
      <c r="C102" s="18"/>
      <c r="M102" s="18"/>
    </row>
    <row r="103" spans="1:13" s="31" customFormat="1" hidden="1">
      <c r="A103" s="18"/>
      <c r="B103" s="18"/>
      <c r="C103" s="18"/>
      <c r="M103" s="18"/>
    </row>
    <row r="104" spans="1:13" s="31" customFormat="1" hidden="1">
      <c r="A104" s="18"/>
      <c r="B104" s="18"/>
      <c r="C104" s="18"/>
      <c r="M104" s="18"/>
    </row>
    <row r="105" spans="1:13" s="31" customFormat="1" hidden="1">
      <c r="A105" s="18"/>
      <c r="B105" s="18"/>
      <c r="C105" s="18"/>
      <c r="M105" s="18"/>
    </row>
    <row r="106" spans="1:13" s="31" customFormat="1" hidden="1">
      <c r="A106" s="18"/>
      <c r="B106" s="18"/>
      <c r="C106" s="18"/>
      <c r="M106" s="18"/>
    </row>
    <row r="107" spans="1:13" s="31" customFormat="1" hidden="1">
      <c r="A107" s="18"/>
      <c r="B107" s="18"/>
      <c r="C107" s="18"/>
      <c r="M107" s="18"/>
    </row>
    <row r="108" spans="1:13" s="31" customFormat="1" hidden="1">
      <c r="A108" s="18"/>
      <c r="B108" s="18"/>
      <c r="C108" s="18"/>
      <c r="M108" s="18"/>
    </row>
    <row r="109" spans="1:13" s="31" customFormat="1" hidden="1">
      <c r="A109" s="18"/>
      <c r="B109" s="18"/>
      <c r="C109" s="18"/>
      <c r="M109" s="18"/>
    </row>
    <row r="110" spans="1:13" s="31" customFormat="1" hidden="1">
      <c r="A110" s="18"/>
      <c r="B110" s="18"/>
      <c r="C110" s="18"/>
      <c r="M110" s="18"/>
    </row>
    <row r="111" spans="1:13" s="31" customFormat="1" hidden="1">
      <c r="A111" s="18"/>
      <c r="B111" s="18"/>
      <c r="C111" s="18"/>
      <c r="M111" s="18"/>
    </row>
    <row r="112" spans="1:13" s="31" customFormat="1" hidden="1">
      <c r="A112" s="18"/>
      <c r="B112" s="18"/>
      <c r="C112" s="18"/>
      <c r="M112" s="18"/>
    </row>
    <row r="113" spans="1:13" s="31" customFormat="1" hidden="1">
      <c r="A113" s="18"/>
      <c r="B113" s="18"/>
      <c r="C113" s="18"/>
      <c r="M113" s="18"/>
    </row>
    <row r="114" spans="1:13" hidden="1">
      <c r="D114" s="31"/>
    </row>
    <row r="115" spans="1:13" hidden="1">
      <c r="D115" s="31"/>
    </row>
    <row r="116" spans="1:13" s="13" customFormat="1" ht="24.6" customHeight="1">
      <c r="A116" s="829" t="s">
        <v>647</v>
      </c>
      <c r="B116" s="830" t="s">
        <v>1861</v>
      </c>
      <c r="C116" s="835"/>
      <c r="D116" s="1055"/>
      <c r="E116" s="1055"/>
      <c r="F116" s="1056"/>
      <c r="G116" s="1057"/>
      <c r="H116" s="1057"/>
      <c r="I116" s="1057"/>
      <c r="J116" s="1057"/>
      <c r="K116" s="1057"/>
      <c r="L116" s="1057"/>
    </row>
    <row r="117" spans="1:13" s="36" customFormat="1" ht="24.6" customHeight="1">
      <c r="A117" s="835">
        <v>1</v>
      </c>
      <c r="B117" s="1058" t="s">
        <v>649</v>
      </c>
      <c r="C117" s="835" t="s">
        <v>130</v>
      </c>
      <c r="D117" s="1056">
        <v>0</v>
      </c>
      <c r="E117" s="1056">
        <v>0</v>
      </c>
      <c r="F117" s="1056">
        <v>0</v>
      </c>
      <c r="G117" s="1056">
        <v>0</v>
      </c>
      <c r="H117" s="1056">
        <v>0</v>
      </c>
      <c r="I117" s="1056">
        <v>0</v>
      </c>
      <c r="J117" s="1056">
        <v>0</v>
      </c>
      <c r="K117" s="1056">
        <v>0</v>
      </c>
      <c r="L117" s="1056">
        <v>0</v>
      </c>
    </row>
    <row r="118" spans="1:13" s="36" customFormat="1" ht="24.6" customHeight="1">
      <c r="A118" s="835">
        <v>2</v>
      </c>
      <c r="B118" s="1058" t="s">
        <v>650</v>
      </c>
      <c r="C118" s="835" t="s">
        <v>131</v>
      </c>
      <c r="D118" s="1056">
        <v>0</v>
      </c>
      <c r="E118" s="1056">
        <v>0</v>
      </c>
      <c r="F118" s="1056">
        <v>0</v>
      </c>
      <c r="G118" s="1056">
        <v>0</v>
      </c>
      <c r="H118" s="1056">
        <v>0</v>
      </c>
      <c r="I118" s="1056">
        <v>0</v>
      </c>
      <c r="J118" s="1056">
        <v>0</v>
      </c>
      <c r="K118" s="1056">
        <v>0</v>
      </c>
      <c r="L118" s="1056">
        <v>0</v>
      </c>
    </row>
    <row r="119" spans="1:13" s="36" customFormat="1" ht="24.6" customHeight="1">
      <c r="A119" s="835">
        <v>3</v>
      </c>
      <c r="B119" s="1058" t="s">
        <v>651</v>
      </c>
      <c r="C119" s="835" t="s">
        <v>132</v>
      </c>
      <c r="D119" s="1056">
        <v>6434.6229320000002</v>
      </c>
      <c r="E119" s="1056">
        <v>1437.0930020000003</v>
      </c>
      <c r="F119" s="1056">
        <v>1437.0930020000003</v>
      </c>
      <c r="G119" s="1056">
        <v>0</v>
      </c>
      <c r="H119" s="1056">
        <v>0</v>
      </c>
      <c r="I119" s="1056">
        <v>0</v>
      </c>
      <c r="J119" s="1056">
        <v>0</v>
      </c>
      <c r="K119" s="1056">
        <v>0</v>
      </c>
      <c r="L119" s="1056">
        <v>0</v>
      </c>
    </row>
    <row r="120" spans="1:13" s="36" customFormat="1" ht="49.95" customHeight="1">
      <c r="A120" s="835">
        <v>4</v>
      </c>
      <c r="B120" s="1058" t="s">
        <v>652</v>
      </c>
      <c r="C120" s="835" t="s">
        <v>663</v>
      </c>
      <c r="D120" s="1056">
        <v>13078.416254999998</v>
      </c>
      <c r="E120" s="1056">
        <f>SUM(F120:L120)</f>
        <v>18683.612077000005</v>
      </c>
      <c r="F120" s="1056">
        <f>F15</f>
        <v>921.61765400000013</v>
      </c>
      <c r="G120" s="1056">
        <f t="shared" ref="G120:L120" si="0">G15</f>
        <v>3207.8703110000006</v>
      </c>
      <c r="H120" s="1056">
        <f t="shared" si="0"/>
        <v>3209.4474839999998</v>
      </c>
      <c r="I120" s="1056">
        <f t="shared" si="0"/>
        <v>1712.3061159999993</v>
      </c>
      <c r="J120" s="1056">
        <f t="shared" si="0"/>
        <v>2605.1441740000005</v>
      </c>
      <c r="K120" s="1056">
        <f t="shared" si="0"/>
        <v>3534.783488</v>
      </c>
      <c r="L120" s="1056">
        <f t="shared" si="0"/>
        <v>3492.4428500000013</v>
      </c>
    </row>
    <row r="121" spans="1:13" s="36" customFormat="1" ht="36.6" customHeight="1">
      <c r="A121" s="835">
        <v>5</v>
      </c>
      <c r="B121" s="1058" t="s">
        <v>653</v>
      </c>
      <c r="C121" s="835" t="s">
        <v>664</v>
      </c>
      <c r="D121" s="1056">
        <v>10722.284138999998</v>
      </c>
      <c r="E121" s="1056">
        <f>SUM(F121:L121)</f>
        <v>12777.694138999999</v>
      </c>
      <c r="F121" s="1056">
        <v>0</v>
      </c>
      <c r="G121" s="1056">
        <f>SUM(G16:G18)</f>
        <v>138.63790299999999</v>
      </c>
      <c r="H121" s="1056">
        <f t="shared" ref="H121:L121" si="1">SUM(H16:H18)</f>
        <v>947.56566799999996</v>
      </c>
      <c r="I121" s="1056">
        <f t="shared" si="1"/>
        <v>10607.399723999999</v>
      </c>
      <c r="J121" s="1056">
        <f t="shared" si="1"/>
        <v>280.83169500000002</v>
      </c>
      <c r="K121" s="1056">
        <f t="shared" si="1"/>
        <v>331.64347900000001</v>
      </c>
      <c r="L121" s="1056">
        <f t="shared" si="1"/>
        <v>471.61567000000002</v>
      </c>
    </row>
    <row r="122" spans="1:13" s="36" customFormat="1" ht="24.6" customHeight="1">
      <c r="A122" s="835">
        <v>6</v>
      </c>
      <c r="B122" s="1058" t="s">
        <v>654</v>
      </c>
      <c r="C122" s="835" t="s">
        <v>665</v>
      </c>
      <c r="D122" s="1056">
        <v>0.18596299999999999</v>
      </c>
      <c r="E122" s="1056">
        <f>SUM(F122:L122)</f>
        <v>0.88596299999999995</v>
      </c>
      <c r="F122" s="1056">
        <v>0</v>
      </c>
      <c r="G122" s="1056">
        <v>0</v>
      </c>
      <c r="H122" s="1056">
        <v>0</v>
      </c>
      <c r="I122" s="1056">
        <f>I44</f>
        <v>0.18596299999999999</v>
      </c>
      <c r="J122" s="1056">
        <v>0</v>
      </c>
      <c r="K122" s="1056">
        <f>K44</f>
        <v>0.7</v>
      </c>
      <c r="L122" s="1056">
        <v>0</v>
      </c>
    </row>
    <row r="123" spans="1:13" s="36" customFormat="1" ht="35.25" customHeight="1">
      <c r="A123" s="835">
        <v>7</v>
      </c>
      <c r="B123" s="1058" t="s">
        <v>655</v>
      </c>
      <c r="C123" s="835" t="s">
        <v>666</v>
      </c>
      <c r="D123" s="1056">
        <v>0</v>
      </c>
      <c r="E123" s="1056">
        <f t="shared" ref="E123:E124" si="2">SUM(F123:L123)</f>
        <v>0</v>
      </c>
      <c r="F123" s="1056">
        <v>0</v>
      </c>
      <c r="G123" s="1056">
        <v>0</v>
      </c>
      <c r="H123" s="1056">
        <v>0</v>
      </c>
      <c r="I123" s="1056">
        <v>0</v>
      </c>
      <c r="J123" s="1056">
        <v>0</v>
      </c>
      <c r="K123" s="1056">
        <v>0</v>
      </c>
      <c r="L123" s="1056">
        <v>0</v>
      </c>
    </row>
    <row r="124" spans="1:13" s="36" customFormat="1" ht="37.200000000000003" customHeight="1">
      <c r="A124" s="835">
        <v>8</v>
      </c>
      <c r="B124" s="1058" t="s">
        <v>656</v>
      </c>
      <c r="C124" s="835" t="s">
        <v>667</v>
      </c>
      <c r="D124" s="1056">
        <v>129.94</v>
      </c>
      <c r="E124" s="1056">
        <f t="shared" si="2"/>
        <v>0</v>
      </c>
      <c r="F124" s="1056">
        <f>F27+F28</f>
        <v>0</v>
      </c>
      <c r="G124" s="1056">
        <f t="shared" ref="G124:L124" si="3">G27+G28</f>
        <v>0</v>
      </c>
      <c r="H124" s="1056">
        <f t="shared" si="3"/>
        <v>0</v>
      </c>
      <c r="I124" s="1056">
        <f t="shared" si="3"/>
        <v>0</v>
      </c>
      <c r="J124" s="1056">
        <f t="shared" si="3"/>
        <v>0</v>
      </c>
      <c r="K124" s="1056">
        <f t="shared" si="3"/>
        <v>0</v>
      </c>
      <c r="L124" s="1056">
        <f t="shared" si="3"/>
        <v>0</v>
      </c>
    </row>
    <row r="125" spans="1:13" s="36" customFormat="1" ht="30.6" customHeight="1">
      <c r="A125" s="835">
        <v>9</v>
      </c>
      <c r="B125" s="1058" t="s">
        <v>657</v>
      </c>
      <c r="C125" s="835" t="s">
        <v>668</v>
      </c>
      <c r="D125" s="1056">
        <v>6434.6229320000002</v>
      </c>
      <c r="E125" s="1056">
        <v>0</v>
      </c>
      <c r="F125" s="1056">
        <v>0</v>
      </c>
      <c r="G125" s="1056">
        <v>0</v>
      </c>
      <c r="H125" s="1056">
        <v>0</v>
      </c>
      <c r="I125" s="1056">
        <v>0</v>
      </c>
      <c r="J125" s="1056">
        <v>0</v>
      </c>
      <c r="K125" s="1056">
        <v>0</v>
      </c>
      <c r="L125" s="1056">
        <v>0</v>
      </c>
    </row>
    <row r="126" spans="1:13" s="36" customFormat="1" ht="28.2" customHeight="1">
      <c r="A126" s="835">
        <v>10</v>
      </c>
      <c r="B126" s="1058" t="s">
        <v>658</v>
      </c>
      <c r="C126" s="835" t="s">
        <v>669</v>
      </c>
      <c r="D126" s="1056">
        <v>1628.5943749999999</v>
      </c>
      <c r="E126" s="1056">
        <f>SUM(F126:L126)</f>
        <v>50.322130000000001</v>
      </c>
      <c r="F126" s="1056">
        <f>F29</f>
        <v>18.542429000000002</v>
      </c>
      <c r="G126" s="1056">
        <f t="shared" ref="G126:L126" si="4">G29</f>
        <v>3.4004020000000001</v>
      </c>
      <c r="H126" s="1056">
        <f t="shared" si="4"/>
        <v>5.43553</v>
      </c>
      <c r="I126" s="1056">
        <f t="shared" si="4"/>
        <v>3.07</v>
      </c>
      <c r="J126" s="1056">
        <f t="shared" si="4"/>
        <v>3.4924390000000001</v>
      </c>
      <c r="K126" s="1056">
        <f t="shared" si="4"/>
        <v>7.9435669999999998</v>
      </c>
      <c r="L126" s="1056">
        <f t="shared" si="4"/>
        <v>8.4377630000000003</v>
      </c>
    </row>
    <row r="127" spans="1:13" s="36" customFormat="1" ht="30.6" customHeight="1">
      <c r="A127" s="835">
        <v>11</v>
      </c>
      <c r="B127" s="1058" t="s">
        <v>659</v>
      </c>
      <c r="C127" s="835" t="s">
        <v>670</v>
      </c>
      <c r="D127" s="1056">
        <v>1638.9925559999999</v>
      </c>
      <c r="E127" s="1056">
        <f>SUM(F127:L127)</f>
        <v>1437.0930020000003</v>
      </c>
      <c r="F127" s="1056">
        <f>'11-CH'!X8</f>
        <v>1437.0930020000003</v>
      </c>
      <c r="G127" s="1056">
        <v>0</v>
      </c>
      <c r="H127" s="1056">
        <v>0</v>
      </c>
      <c r="I127" s="1056">
        <v>0</v>
      </c>
      <c r="J127" s="1056">
        <v>0</v>
      </c>
      <c r="K127" s="1056">
        <v>0</v>
      </c>
      <c r="L127" s="1056">
        <v>0</v>
      </c>
    </row>
    <row r="128" spans="1:13" s="36" customFormat="1" ht="27.6" customHeight="1">
      <c r="A128" s="835">
        <v>12</v>
      </c>
      <c r="B128" s="1058" t="s">
        <v>660</v>
      </c>
      <c r="C128" s="835" t="s">
        <v>515</v>
      </c>
      <c r="D128" s="1056">
        <v>4089.7215700000002</v>
      </c>
      <c r="E128" s="1056">
        <f>SUM(F128:L128)</f>
        <v>1151.8231329999999</v>
      </c>
      <c r="F128" s="1056">
        <v>0</v>
      </c>
      <c r="G128" s="1056">
        <f>G35+G37+G38+G39+G40+G46+G50+G54+G56+G52</f>
        <v>170.962243</v>
      </c>
      <c r="H128" s="1056">
        <f t="shared" ref="H128:L128" si="5">H35+H37+H38+H39+H40+H46+H50+H54+H56+H52</f>
        <v>139.58918699999998</v>
      </c>
      <c r="I128" s="1056">
        <f t="shared" si="5"/>
        <v>186.69771800000001</v>
      </c>
      <c r="J128" s="1056">
        <f t="shared" si="5"/>
        <v>180.764824</v>
      </c>
      <c r="K128" s="1056">
        <f t="shared" si="5"/>
        <v>199.83861000000002</v>
      </c>
      <c r="L128" s="1056">
        <f t="shared" si="5"/>
        <v>273.970551</v>
      </c>
    </row>
    <row r="129" spans="1:12" s="36" customFormat="1" ht="32.4" customHeight="1">
      <c r="A129" s="835">
        <v>13</v>
      </c>
      <c r="B129" s="1058" t="s">
        <v>661</v>
      </c>
      <c r="C129" s="835" t="s">
        <v>671</v>
      </c>
      <c r="D129" s="1056">
        <v>3269.1923830000001</v>
      </c>
      <c r="E129" s="1056">
        <f>SUM(F129:L129)</f>
        <v>507.78724500000004</v>
      </c>
      <c r="F129" s="1056">
        <v>0</v>
      </c>
      <c r="G129" s="1056">
        <f>G30+G54</f>
        <v>85.798968000000002</v>
      </c>
      <c r="H129" s="1056">
        <f t="shared" ref="H129:L129" si="6">H30+H54</f>
        <v>68.881194000000008</v>
      </c>
      <c r="I129" s="1056">
        <f t="shared" si="6"/>
        <v>45.698473</v>
      </c>
      <c r="J129" s="1056">
        <f t="shared" si="6"/>
        <v>64.756662000000006</v>
      </c>
      <c r="K129" s="1056">
        <f t="shared" si="6"/>
        <v>98.056214999999995</v>
      </c>
      <c r="L129" s="1056">
        <f t="shared" si="6"/>
        <v>144.595733</v>
      </c>
    </row>
    <row r="130" spans="1:12" s="1059" customFormat="1" ht="20.399999999999999" customHeight="1">
      <c r="B130" s="1357" t="s">
        <v>1862</v>
      </c>
      <c r="C130" s="1357"/>
      <c r="D130" s="1357"/>
      <c r="E130" s="1357"/>
      <c r="F130" s="1357"/>
      <c r="G130" s="1357"/>
      <c r="H130" s="1357"/>
      <c r="I130" s="1357"/>
      <c r="J130" s="1060"/>
      <c r="K130" s="1060"/>
      <c r="L130" s="1060"/>
    </row>
  </sheetData>
  <mergeCells count="16">
    <mergeCell ref="J5:J6"/>
    <mergeCell ref="K5:K6"/>
    <mergeCell ref="L5:L6"/>
    <mergeCell ref="B130:I130"/>
    <mergeCell ref="A2:L2"/>
    <mergeCell ref="K3:L3"/>
    <mergeCell ref="A4:A6"/>
    <mergeCell ref="B4:B6"/>
    <mergeCell ref="C4:C6"/>
    <mergeCell ref="D4:D6"/>
    <mergeCell ref="E4:E6"/>
    <mergeCell ref="F4:L4"/>
    <mergeCell ref="F5:F6"/>
    <mergeCell ref="G5:G6"/>
    <mergeCell ref="H5:H6"/>
    <mergeCell ref="I5:I6"/>
  </mergeCells>
  <phoneticPr fontId="150" type="noConversion"/>
  <printOptions horizontalCentered="1"/>
  <pageMargins left="0.3" right="0.3" top="0.5" bottom="0.3" header="0" footer="0"/>
  <pageSetup paperSize="9" scale="78" orientation="landscape"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F70"/>
  <sheetViews>
    <sheetView view="pageBreakPreview" zoomScale="85" zoomScaleNormal="85" zoomScaleSheetLayoutView="85" workbookViewId="0">
      <selection activeCell="E23" sqref="E23"/>
    </sheetView>
  </sheetViews>
  <sheetFormatPr defaultColWidth="9.33203125" defaultRowHeight="15.6"/>
  <cols>
    <col min="1" max="1" width="11.44140625" style="325" customWidth="1"/>
    <col min="2" max="2" width="38.6640625" style="325" customWidth="1"/>
    <col min="3" max="3" width="13.6640625" style="325" customWidth="1"/>
    <col min="4" max="4" width="17.6640625" style="342" customWidth="1"/>
    <col min="5" max="11" width="16.33203125" style="342" customWidth="1"/>
    <col min="12" max="16384" width="9.33203125" style="325"/>
  </cols>
  <sheetData>
    <row r="1" spans="1:11" ht="16.2">
      <c r="A1" s="862" t="s">
        <v>1565</v>
      </c>
      <c r="B1" s="863"/>
      <c r="C1" s="863"/>
      <c r="D1" s="863"/>
      <c r="E1" s="863"/>
      <c r="F1" s="863"/>
      <c r="G1" s="863"/>
      <c r="H1" s="863"/>
      <c r="I1" s="863"/>
      <c r="J1" s="863"/>
      <c r="K1" s="863"/>
    </row>
    <row r="2" spans="1:11" ht="27" customHeight="1">
      <c r="A2" s="1363" t="s">
        <v>1827</v>
      </c>
      <c r="B2" s="1364"/>
      <c r="C2" s="1364"/>
      <c r="D2" s="1364"/>
      <c r="E2" s="1364"/>
      <c r="F2" s="1364"/>
      <c r="G2" s="1364"/>
      <c r="H2" s="1364"/>
      <c r="I2" s="1364"/>
      <c r="J2" s="1364"/>
      <c r="K2" s="1364"/>
    </row>
    <row r="3" spans="1:11" ht="16.5" customHeight="1">
      <c r="A3" s="863"/>
      <c r="B3" s="863"/>
      <c r="C3" s="863"/>
      <c r="D3" s="863"/>
      <c r="E3" s="863"/>
      <c r="F3" s="863"/>
      <c r="G3" s="863"/>
      <c r="H3" s="863"/>
      <c r="I3" s="863"/>
      <c r="J3" s="1373" t="s">
        <v>5</v>
      </c>
      <c r="K3" s="1373"/>
    </row>
    <row r="4" spans="1:11" s="327" customFormat="1" ht="24" customHeight="1">
      <c r="A4" s="1365" t="s">
        <v>0</v>
      </c>
      <c r="B4" s="1365" t="s">
        <v>6</v>
      </c>
      <c r="C4" s="1365" t="s">
        <v>7</v>
      </c>
      <c r="D4" s="1368" t="s">
        <v>146</v>
      </c>
      <c r="E4" s="1369" t="s">
        <v>142</v>
      </c>
      <c r="F4" s="1369"/>
      <c r="G4" s="1369"/>
      <c r="H4" s="1369"/>
      <c r="I4" s="1369"/>
      <c r="J4" s="1369"/>
      <c r="K4" s="1369"/>
    </row>
    <row r="5" spans="1:11" ht="33" customHeight="1">
      <c r="A5" s="1366"/>
      <c r="B5" s="1366"/>
      <c r="C5" s="1366"/>
      <c r="D5" s="1369"/>
      <c r="E5" s="1370" t="s">
        <v>1817</v>
      </c>
      <c r="F5" s="1370" t="s">
        <v>1808</v>
      </c>
      <c r="G5" s="1370" t="s">
        <v>1809</v>
      </c>
      <c r="H5" s="1370" t="s">
        <v>1819</v>
      </c>
      <c r="I5" s="1370" t="s">
        <v>1811</v>
      </c>
      <c r="J5" s="1370" t="s">
        <v>1812</v>
      </c>
      <c r="K5" s="1370" t="s">
        <v>1813</v>
      </c>
    </row>
    <row r="6" spans="1:11" ht="4.95" customHeight="1">
      <c r="A6" s="1367"/>
      <c r="B6" s="1367"/>
      <c r="C6" s="1367"/>
      <c r="D6" s="1369"/>
      <c r="E6" s="1371"/>
      <c r="F6" s="1371"/>
      <c r="G6" s="1371"/>
      <c r="H6" s="1371"/>
      <c r="I6" s="1371"/>
      <c r="J6" s="1371"/>
      <c r="K6" s="1371"/>
    </row>
    <row r="7" spans="1:11" s="918" customFormat="1" ht="19.95" customHeight="1">
      <c r="A7" s="864">
        <v>-1</v>
      </c>
      <c r="B7" s="864">
        <v>-2</v>
      </c>
      <c r="C7" s="864">
        <v>-3</v>
      </c>
      <c r="D7" s="864" t="s">
        <v>10</v>
      </c>
      <c r="E7" s="864">
        <v>-5</v>
      </c>
      <c r="F7" s="864">
        <v>-6</v>
      </c>
      <c r="G7" s="864">
        <v>-7</v>
      </c>
      <c r="H7" s="864">
        <v>-8</v>
      </c>
      <c r="I7" s="864">
        <v>-9</v>
      </c>
      <c r="J7" s="864">
        <v>-10</v>
      </c>
      <c r="K7" s="864">
        <v>-11</v>
      </c>
    </row>
    <row r="8" spans="1:11" s="327" customFormat="1" ht="29.4" customHeight="1">
      <c r="A8" s="872">
        <v>1</v>
      </c>
      <c r="B8" s="904" t="s">
        <v>147</v>
      </c>
      <c r="C8" s="872" t="s">
        <v>148</v>
      </c>
      <c r="D8" s="865">
        <v>219.46999999999997</v>
      </c>
      <c r="E8" s="865">
        <v>27.86</v>
      </c>
      <c r="F8" s="865">
        <v>38.950000000000003</v>
      </c>
      <c r="G8" s="865">
        <v>24.93</v>
      </c>
      <c r="H8" s="865">
        <v>26.36</v>
      </c>
      <c r="I8" s="865">
        <v>24.91</v>
      </c>
      <c r="J8" s="865">
        <v>51.27</v>
      </c>
      <c r="K8" s="865">
        <v>25.19</v>
      </c>
    </row>
    <row r="9" spans="1:11" ht="29.4" customHeight="1">
      <c r="A9" s="867" t="s">
        <v>14</v>
      </c>
      <c r="B9" s="905" t="s">
        <v>149</v>
      </c>
      <c r="C9" s="867" t="s">
        <v>150</v>
      </c>
      <c r="D9" s="866">
        <v>0</v>
      </c>
      <c r="E9" s="866">
        <v>0</v>
      </c>
      <c r="F9" s="866">
        <v>0</v>
      </c>
      <c r="G9" s="866">
        <v>0</v>
      </c>
      <c r="H9" s="866">
        <v>0</v>
      </c>
      <c r="I9" s="866">
        <v>0</v>
      </c>
      <c r="J9" s="866">
        <v>0</v>
      </c>
      <c r="K9" s="866">
        <v>0</v>
      </c>
    </row>
    <row r="10" spans="1:11" s="908" customFormat="1" ht="34.950000000000003" customHeight="1">
      <c r="A10" s="867"/>
      <c r="B10" s="906" t="s">
        <v>1820</v>
      </c>
      <c r="C10" s="907" t="s">
        <v>151</v>
      </c>
      <c r="D10" s="866">
        <v>0</v>
      </c>
      <c r="E10" s="866">
        <v>0</v>
      </c>
      <c r="F10" s="866">
        <v>0</v>
      </c>
      <c r="G10" s="866">
        <v>0</v>
      </c>
      <c r="H10" s="866">
        <v>0</v>
      </c>
      <c r="I10" s="866">
        <v>0</v>
      </c>
      <c r="J10" s="866">
        <v>0</v>
      </c>
      <c r="K10" s="866">
        <v>0</v>
      </c>
    </row>
    <row r="11" spans="1:11" s="889" customFormat="1" ht="29.4" customHeight="1">
      <c r="A11" s="907"/>
      <c r="B11" s="906" t="s">
        <v>547</v>
      </c>
      <c r="C11" s="907" t="s">
        <v>152</v>
      </c>
      <c r="D11" s="1108">
        <v>0</v>
      </c>
      <c r="E11" s="1108">
        <v>0</v>
      </c>
      <c r="F11" s="1108">
        <v>0</v>
      </c>
      <c r="G11" s="1108">
        <v>0</v>
      </c>
      <c r="H11" s="1108">
        <v>0</v>
      </c>
      <c r="I11" s="1108">
        <v>0</v>
      </c>
      <c r="J11" s="1108">
        <v>0</v>
      </c>
      <c r="K11" s="1108">
        <v>0</v>
      </c>
    </row>
    <row r="12" spans="1:11" s="889" customFormat="1" ht="29.4" customHeight="1">
      <c r="A12" s="867" t="s">
        <v>20</v>
      </c>
      <c r="B12" s="905" t="s">
        <v>153</v>
      </c>
      <c r="C12" s="867" t="s">
        <v>154</v>
      </c>
      <c r="D12" s="866">
        <v>0</v>
      </c>
      <c r="E12" s="866">
        <v>0</v>
      </c>
      <c r="F12" s="866">
        <v>0</v>
      </c>
      <c r="G12" s="866">
        <v>0</v>
      </c>
      <c r="H12" s="866">
        <v>0</v>
      </c>
      <c r="I12" s="866">
        <v>0</v>
      </c>
      <c r="J12" s="866">
        <v>0</v>
      </c>
      <c r="K12" s="866">
        <v>0</v>
      </c>
    </row>
    <row r="13" spans="1:11" ht="29.4" customHeight="1">
      <c r="A13" s="867" t="s">
        <v>23</v>
      </c>
      <c r="B13" s="905" t="s">
        <v>155</v>
      </c>
      <c r="C13" s="867" t="s">
        <v>156</v>
      </c>
      <c r="D13" s="866">
        <v>216.47</v>
      </c>
      <c r="E13" s="866">
        <v>27.86</v>
      </c>
      <c r="F13" s="866">
        <v>38.950000000000003</v>
      </c>
      <c r="G13" s="866">
        <v>24.33</v>
      </c>
      <c r="H13" s="866">
        <v>23.96</v>
      </c>
      <c r="I13" s="866">
        <v>24.91</v>
      </c>
      <c r="J13" s="866">
        <v>51.27</v>
      </c>
      <c r="K13" s="866">
        <v>25.19</v>
      </c>
    </row>
    <row r="14" spans="1:11" ht="29.4" customHeight="1">
      <c r="A14" s="867" t="s">
        <v>26</v>
      </c>
      <c r="B14" s="905" t="s">
        <v>157</v>
      </c>
      <c r="C14" s="867" t="s">
        <v>158</v>
      </c>
      <c r="D14" s="866">
        <v>0</v>
      </c>
      <c r="E14" s="866">
        <v>0</v>
      </c>
      <c r="F14" s="866">
        <v>0</v>
      </c>
      <c r="G14" s="866">
        <v>0</v>
      </c>
      <c r="H14" s="866">
        <v>0</v>
      </c>
      <c r="I14" s="866">
        <v>0</v>
      </c>
      <c r="J14" s="866">
        <v>0</v>
      </c>
      <c r="K14" s="866">
        <v>0</v>
      </c>
    </row>
    <row r="15" spans="1:11" ht="29.4" customHeight="1">
      <c r="A15" s="867" t="s">
        <v>29</v>
      </c>
      <c r="B15" s="905" t="s">
        <v>159</v>
      </c>
      <c r="C15" s="867" t="s">
        <v>160</v>
      </c>
      <c r="D15" s="866">
        <v>0</v>
      </c>
      <c r="E15" s="866">
        <v>0</v>
      </c>
      <c r="F15" s="866">
        <v>0</v>
      </c>
      <c r="G15" s="866">
        <v>0</v>
      </c>
      <c r="H15" s="866">
        <v>0</v>
      </c>
      <c r="I15" s="866">
        <v>0</v>
      </c>
      <c r="J15" s="866">
        <v>0</v>
      </c>
      <c r="K15" s="866">
        <v>0</v>
      </c>
    </row>
    <row r="16" spans="1:11" ht="29.4" customHeight="1">
      <c r="A16" s="867" t="s">
        <v>32</v>
      </c>
      <c r="B16" s="905" t="s">
        <v>161</v>
      </c>
      <c r="C16" s="867" t="s">
        <v>162</v>
      </c>
      <c r="D16" s="866">
        <v>3</v>
      </c>
      <c r="E16" s="866">
        <v>0</v>
      </c>
      <c r="F16" s="866">
        <v>0</v>
      </c>
      <c r="G16" s="866">
        <v>0.6</v>
      </c>
      <c r="H16" s="866">
        <v>2.4</v>
      </c>
      <c r="I16" s="866">
        <v>0</v>
      </c>
      <c r="J16" s="866">
        <v>0</v>
      </c>
      <c r="K16" s="866">
        <v>0</v>
      </c>
    </row>
    <row r="17" spans="1:11" ht="29.4" customHeight="1">
      <c r="A17" s="867" t="s">
        <v>35</v>
      </c>
      <c r="B17" s="905" t="s">
        <v>582</v>
      </c>
      <c r="C17" s="867" t="s">
        <v>163</v>
      </c>
      <c r="D17" s="866">
        <v>0</v>
      </c>
      <c r="E17" s="866">
        <v>0</v>
      </c>
      <c r="F17" s="866">
        <v>0</v>
      </c>
      <c r="G17" s="866">
        <v>0</v>
      </c>
      <c r="H17" s="866">
        <v>0</v>
      </c>
      <c r="I17" s="866">
        <v>0</v>
      </c>
      <c r="J17" s="866">
        <v>0</v>
      </c>
      <c r="K17" s="866">
        <v>0</v>
      </c>
    </row>
    <row r="18" spans="1:11" ht="29.4" customHeight="1">
      <c r="A18" s="867" t="s">
        <v>38</v>
      </c>
      <c r="B18" s="905" t="s">
        <v>164</v>
      </c>
      <c r="C18" s="867" t="s">
        <v>165</v>
      </c>
      <c r="D18" s="866">
        <v>0</v>
      </c>
      <c r="E18" s="866">
        <v>0</v>
      </c>
      <c r="F18" s="866">
        <v>0</v>
      </c>
      <c r="G18" s="866">
        <v>0</v>
      </c>
      <c r="H18" s="866">
        <v>0</v>
      </c>
      <c r="I18" s="866">
        <v>0</v>
      </c>
      <c r="J18" s="866">
        <v>0</v>
      </c>
      <c r="K18" s="866">
        <v>0</v>
      </c>
    </row>
    <row r="19" spans="1:11" ht="29.4" customHeight="1">
      <c r="A19" s="867" t="s">
        <v>41</v>
      </c>
      <c r="B19" s="905" t="s">
        <v>166</v>
      </c>
      <c r="C19" s="867" t="s">
        <v>167</v>
      </c>
      <c r="D19" s="866">
        <v>0</v>
      </c>
      <c r="E19" s="866">
        <v>0</v>
      </c>
      <c r="F19" s="866">
        <v>0</v>
      </c>
      <c r="G19" s="866">
        <v>0</v>
      </c>
      <c r="H19" s="866">
        <v>0</v>
      </c>
      <c r="I19" s="866">
        <v>0</v>
      </c>
      <c r="J19" s="866">
        <v>0</v>
      </c>
      <c r="K19" s="866">
        <v>0</v>
      </c>
    </row>
    <row r="20" spans="1:11" s="327" customFormat="1" ht="37.5" customHeight="1">
      <c r="A20" s="872">
        <v>2</v>
      </c>
      <c r="B20" s="904" t="s">
        <v>168</v>
      </c>
      <c r="C20" s="872"/>
      <c r="D20" s="865">
        <v>0</v>
      </c>
      <c r="E20" s="865">
        <v>0</v>
      </c>
      <c r="F20" s="865">
        <v>0</v>
      </c>
      <c r="G20" s="865">
        <v>0</v>
      </c>
      <c r="H20" s="865">
        <v>0</v>
      </c>
      <c r="I20" s="865">
        <v>0</v>
      </c>
      <c r="J20" s="865">
        <v>0</v>
      </c>
      <c r="K20" s="865">
        <v>0</v>
      </c>
    </row>
    <row r="21" spans="1:11" s="327" customFormat="1" ht="23.4" customHeight="1">
      <c r="A21" s="867"/>
      <c r="B21" s="906" t="s">
        <v>169</v>
      </c>
      <c r="C21" s="867"/>
      <c r="D21" s="1165"/>
      <c r="E21" s="865"/>
      <c r="F21" s="865"/>
      <c r="G21" s="865"/>
      <c r="H21" s="865"/>
      <c r="I21" s="865"/>
      <c r="J21" s="865"/>
      <c r="K21" s="865"/>
    </row>
    <row r="22" spans="1:11" s="889" customFormat="1" ht="35.4" customHeight="1">
      <c r="A22" s="867" t="s">
        <v>46</v>
      </c>
      <c r="B22" s="905" t="s">
        <v>1824</v>
      </c>
      <c r="C22" s="867" t="s">
        <v>1823</v>
      </c>
      <c r="D22" s="866">
        <v>0</v>
      </c>
      <c r="E22" s="866">
        <v>0</v>
      </c>
      <c r="F22" s="866">
        <v>0</v>
      </c>
      <c r="G22" s="866">
        <v>0</v>
      </c>
      <c r="H22" s="866">
        <v>0</v>
      </c>
      <c r="I22" s="866">
        <v>0</v>
      </c>
      <c r="J22" s="866">
        <v>0</v>
      </c>
      <c r="K22" s="866">
        <v>0</v>
      </c>
    </row>
    <row r="23" spans="1:11" ht="35.4" customHeight="1">
      <c r="A23" s="867" t="s">
        <v>49</v>
      </c>
      <c r="B23" s="905" t="s">
        <v>170</v>
      </c>
      <c r="C23" s="867" t="s">
        <v>171</v>
      </c>
      <c r="D23" s="866">
        <v>0</v>
      </c>
      <c r="E23" s="866">
        <v>0</v>
      </c>
      <c r="F23" s="866">
        <v>0</v>
      </c>
      <c r="G23" s="866">
        <v>0</v>
      </c>
      <c r="H23" s="866">
        <v>0</v>
      </c>
      <c r="I23" s="866">
        <v>0</v>
      </c>
      <c r="J23" s="866">
        <v>0</v>
      </c>
      <c r="K23" s="866">
        <v>0</v>
      </c>
    </row>
    <row r="24" spans="1:11" ht="35.4" customHeight="1">
      <c r="A24" s="867" t="s">
        <v>52</v>
      </c>
      <c r="B24" s="905" t="s">
        <v>1821</v>
      </c>
      <c r="C24" s="867" t="s">
        <v>172</v>
      </c>
      <c r="D24" s="866">
        <v>0</v>
      </c>
      <c r="E24" s="866">
        <v>0</v>
      </c>
      <c r="F24" s="866">
        <v>0</v>
      </c>
      <c r="G24" s="866">
        <v>0</v>
      </c>
      <c r="H24" s="866">
        <v>0</v>
      </c>
      <c r="I24" s="866">
        <v>0</v>
      </c>
      <c r="J24" s="866">
        <v>0</v>
      </c>
      <c r="K24" s="866">
        <v>0</v>
      </c>
    </row>
    <row r="25" spans="1:11" ht="35.4" customHeight="1">
      <c r="A25" s="867" t="s">
        <v>55</v>
      </c>
      <c r="B25" s="905" t="s">
        <v>173</v>
      </c>
      <c r="C25" s="867" t="s">
        <v>174</v>
      </c>
      <c r="D25" s="866">
        <v>0</v>
      </c>
      <c r="E25" s="866">
        <v>0</v>
      </c>
      <c r="F25" s="866">
        <v>0</v>
      </c>
      <c r="G25" s="866">
        <v>0</v>
      </c>
      <c r="H25" s="866">
        <v>0</v>
      </c>
      <c r="I25" s="866">
        <v>0</v>
      </c>
      <c r="J25" s="866">
        <v>0</v>
      </c>
      <c r="K25" s="866">
        <v>0</v>
      </c>
    </row>
    <row r="26" spans="1:11" ht="35.4" customHeight="1">
      <c r="A26" s="867" t="s">
        <v>56</v>
      </c>
      <c r="B26" s="905" t="s">
        <v>175</v>
      </c>
      <c r="C26" s="867" t="s">
        <v>176</v>
      </c>
      <c r="D26" s="866">
        <v>0</v>
      </c>
      <c r="E26" s="866">
        <v>0</v>
      </c>
      <c r="F26" s="866">
        <v>0</v>
      </c>
      <c r="G26" s="866">
        <v>0</v>
      </c>
      <c r="H26" s="866">
        <v>0</v>
      </c>
      <c r="I26" s="866">
        <v>0</v>
      </c>
      <c r="J26" s="866">
        <v>0</v>
      </c>
      <c r="K26" s="866">
        <v>0</v>
      </c>
    </row>
    <row r="27" spans="1:11" ht="35.4" customHeight="1">
      <c r="A27" s="867" t="s">
        <v>59</v>
      </c>
      <c r="B27" s="905" t="s">
        <v>177</v>
      </c>
      <c r="C27" s="867" t="s">
        <v>178</v>
      </c>
      <c r="D27" s="866">
        <v>0</v>
      </c>
      <c r="E27" s="866">
        <v>0</v>
      </c>
      <c r="F27" s="866">
        <v>0</v>
      </c>
      <c r="G27" s="866">
        <v>0</v>
      </c>
      <c r="H27" s="866">
        <v>0</v>
      </c>
      <c r="I27" s="866">
        <v>0</v>
      </c>
      <c r="J27" s="866">
        <v>0</v>
      </c>
      <c r="K27" s="866">
        <v>0</v>
      </c>
    </row>
    <row r="28" spans="1:11" ht="39" customHeight="1">
      <c r="A28" s="867" t="s">
        <v>61</v>
      </c>
      <c r="B28" s="905" t="s">
        <v>179</v>
      </c>
      <c r="C28" s="867" t="s">
        <v>180</v>
      </c>
      <c r="D28" s="866">
        <v>0</v>
      </c>
      <c r="E28" s="866">
        <v>0</v>
      </c>
      <c r="F28" s="866">
        <v>0</v>
      </c>
      <c r="G28" s="866">
        <v>0</v>
      </c>
      <c r="H28" s="866">
        <v>0</v>
      </c>
      <c r="I28" s="866">
        <v>0</v>
      </c>
      <c r="J28" s="866">
        <v>0</v>
      </c>
      <c r="K28" s="866">
        <v>0</v>
      </c>
    </row>
    <row r="29" spans="1:11" ht="39" customHeight="1">
      <c r="A29" s="867" t="s">
        <v>64</v>
      </c>
      <c r="B29" s="905" t="s">
        <v>181</v>
      </c>
      <c r="C29" s="867" t="s">
        <v>182</v>
      </c>
      <c r="D29" s="866">
        <v>0</v>
      </c>
      <c r="E29" s="866">
        <v>0</v>
      </c>
      <c r="F29" s="866">
        <v>0</v>
      </c>
      <c r="G29" s="866">
        <v>0</v>
      </c>
      <c r="H29" s="866">
        <v>0</v>
      </c>
      <c r="I29" s="866">
        <v>0</v>
      </c>
      <c r="J29" s="866">
        <v>0</v>
      </c>
      <c r="K29" s="866">
        <v>0</v>
      </c>
    </row>
    <row r="30" spans="1:11" ht="39" customHeight="1">
      <c r="A30" s="867" t="s">
        <v>67</v>
      </c>
      <c r="B30" s="905" t="s">
        <v>183</v>
      </c>
      <c r="C30" s="867" t="s">
        <v>184</v>
      </c>
      <c r="D30" s="866">
        <v>0</v>
      </c>
      <c r="E30" s="866">
        <v>0</v>
      </c>
      <c r="F30" s="866">
        <v>0</v>
      </c>
      <c r="G30" s="866">
        <v>0</v>
      </c>
      <c r="H30" s="866">
        <v>0</v>
      </c>
      <c r="I30" s="866">
        <v>0</v>
      </c>
      <c r="J30" s="866">
        <v>0</v>
      </c>
      <c r="K30" s="866">
        <v>0</v>
      </c>
    </row>
    <row r="31" spans="1:11" s="327" customFormat="1" ht="39" customHeight="1">
      <c r="A31" s="872">
        <v>3</v>
      </c>
      <c r="B31" s="904" t="s">
        <v>185</v>
      </c>
      <c r="C31" s="872" t="s">
        <v>186</v>
      </c>
      <c r="D31" s="865">
        <v>0.60000000000000009</v>
      </c>
      <c r="E31" s="865">
        <v>0</v>
      </c>
      <c r="F31" s="865">
        <v>0</v>
      </c>
      <c r="G31" s="868">
        <v>0.48</v>
      </c>
      <c r="H31" s="868">
        <v>0</v>
      </c>
      <c r="I31" s="868">
        <v>0</v>
      </c>
      <c r="J31" s="868">
        <v>0.05</v>
      </c>
      <c r="K31" s="868">
        <v>7.0000000000000007E-2</v>
      </c>
    </row>
    <row r="32" spans="1:11" ht="8.4" customHeight="1">
      <c r="A32" s="324"/>
      <c r="B32" s="324"/>
      <c r="C32" s="324"/>
      <c r="D32" s="909"/>
      <c r="E32" s="909"/>
      <c r="F32" s="909"/>
      <c r="G32" s="909"/>
      <c r="H32" s="909"/>
      <c r="I32" s="909"/>
      <c r="J32" s="909"/>
      <c r="K32" s="909"/>
    </row>
    <row r="33" spans="1:11" ht="19.95" customHeight="1">
      <c r="A33" s="910" t="s">
        <v>187</v>
      </c>
      <c r="B33" s="911" t="s">
        <v>188</v>
      </c>
      <c r="C33" s="911"/>
      <c r="D33" s="912"/>
      <c r="E33" s="912"/>
      <c r="F33" s="909"/>
      <c r="G33" s="909"/>
      <c r="H33" s="909"/>
      <c r="I33" s="909"/>
      <c r="J33" s="909"/>
      <c r="K33" s="909"/>
    </row>
    <row r="34" spans="1:11" ht="16.95" customHeight="1">
      <c r="A34" s="913"/>
      <c r="B34" s="1372" t="s">
        <v>189</v>
      </c>
      <c r="C34" s="1372"/>
      <c r="D34" s="1372"/>
      <c r="E34" s="1372"/>
      <c r="F34" s="344"/>
      <c r="G34" s="344">
        <v>0</v>
      </c>
      <c r="H34" s="344"/>
      <c r="I34" s="344"/>
      <c r="J34" s="344"/>
      <c r="K34" s="344"/>
    </row>
    <row r="35" spans="1:11" s="342" customFormat="1" hidden="1">
      <c r="D35" s="342">
        <v>28</v>
      </c>
      <c r="E35" s="342">
        <v>8.1999999999999993</v>
      </c>
      <c r="F35" s="342">
        <v>4.76</v>
      </c>
      <c r="G35" s="342">
        <v>0.2</v>
      </c>
      <c r="H35" s="342">
        <v>3.01</v>
      </c>
      <c r="I35" s="342">
        <v>0.65</v>
      </c>
      <c r="J35" s="342">
        <v>0.28000000000000003</v>
      </c>
      <c r="K35" s="342">
        <v>1.43</v>
      </c>
    </row>
    <row r="36" spans="1:11" s="342" customFormat="1" hidden="1">
      <c r="B36" s="914" t="s">
        <v>547</v>
      </c>
      <c r="D36" s="342">
        <v>90.93</v>
      </c>
      <c r="F36" s="342">
        <v>44.12</v>
      </c>
      <c r="H36" s="342">
        <v>2.95</v>
      </c>
      <c r="I36" s="342">
        <v>6.71</v>
      </c>
    </row>
    <row r="37" spans="1:11" s="345" customFormat="1" hidden="1">
      <c r="D37" s="345">
        <v>-54.140000000000008</v>
      </c>
      <c r="E37" s="345">
        <v>3.5</v>
      </c>
      <c r="F37" s="345">
        <v>-42.22</v>
      </c>
      <c r="G37" s="742">
        <v>8.59</v>
      </c>
      <c r="H37" s="345">
        <v>-2.1500000000000004</v>
      </c>
      <c r="I37" s="345">
        <v>-6.21</v>
      </c>
      <c r="J37" s="345">
        <v>21</v>
      </c>
      <c r="K37" s="345">
        <v>0.5</v>
      </c>
    </row>
    <row r="38" spans="1:11" s="342" customFormat="1" hidden="1">
      <c r="B38" s="915" t="s">
        <v>153</v>
      </c>
      <c r="D38" s="342">
        <v>538.4</v>
      </c>
      <c r="E38" s="342">
        <v>14.58</v>
      </c>
      <c r="F38" s="342">
        <v>19.309999999999999</v>
      </c>
      <c r="G38" s="342">
        <v>0.01</v>
      </c>
      <c r="H38" s="342">
        <v>3.01</v>
      </c>
      <c r="I38" s="342">
        <v>2.79</v>
      </c>
      <c r="J38" s="342">
        <v>63.13</v>
      </c>
      <c r="K38" s="342">
        <v>83.9</v>
      </c>
    </row>
    <row r="39" spans="1:11" s="345" customFormat="1" hidden="1">
      <c r="B39" s="916"/>
      <c r="D39" s="345">
        <v>-537.79999999999995</v>
      </c>
      <c r="E39" s="345">
        <v>-14.58</v>
      </c>
      <c r="F39" s="345">
        <v>-18.709999999999997</v>
      </c>
      <c r="G39" s="742">
        <v>-0.01</v>
      </c>
      <c r="H39" s="345">
        <v>-3.01</v>
      </c>
      <c r="I39" s="345">
        <v>-2.79</v>
      </c>
      <c r="J39" s="345">
        <v>-63.13</v>
      </c>
      <c r="K39" s="345">
        <v>-83.9</v>
      </c>
    </row>
    <row r="40" spans="1:11" s="342" customFormat="1" hidden="1">
      <c r="B40" s="915" t="s">
        <v>155</v>
      </c>
      <c r="D40" s="342">
        <v>515.92999999999995</v>
      </c>
      <c r="E40" s="342">
        <v>32.83</v>
      </c>
      <c r="F40" s="342">
        <v>92.62</v>
      </c>
      <c r="G40" s="342">
        <v>11.91</v>
      </c>
      <c r="H40" s="342">
        <v>13.65</v>
      </c>
      <c r="I40" s="342">
        <v>7.53</v>
      </c>
      <c r="J40" s="342">
        <v>17.34</v>
      </c>
      <c r="K40" s="342">
        <v>25.81</v>
      </c>
    </row>
    <row r="41" spans="1:11" s="345" customFormat="1" hidden="1">
      <c r="B41" s="916"/>
      <c r="D41" s="345">
        <v>538.63</v>
      </c>
      <c r="E41" s="345">
        <v>18.679999999999993</v>
      </c>
      <c r="F41" s="345">
        <v>-53.670000000000009</v>
      </c>
      <c r="G41" s="742">
        <v>276.12999999999994</v>
      </c>
      <c r="H41" s="345">
        <v>35.300000000000004</v>
      </c>
      <c r="I41" s="345">
        <v>389.56000000000012</v>
      </c>
      <c r="J41" s="345">
        <v>81.249999999999986</v>
      </c>
      <c r="K41" s="345">
        <v>105.62</v>
      </c>
    </row>
    <row r="42" spans="1:11" s="342" customFormat="1" hidden="1">
      <c r="B42" s="915" t="s">
        <v>582</v>
      </c>
      <c r="D42" s="342">
        <v>206.86</v>
      </c>
      <c r="E42" s="342">
        <v>1.22</v>
      </c>
      <c r="F42" s="342">
        <v>42.2</v>
      </c>
      <c r="G42" s="342">
        <v>3.11</v>
      </c>
      <c r="H42" s="342">
        <v>1.83</v>
      </c>
      <c r="I42" s="342">
        <v>1.79</v>
      </c>
      <c r="J42" s="342">
        <v>3.33</v>
      </c>
      <c r="K42" s="342">
        <v>1.73</v>
      </c>
    </row>
    <row r="43" spans="1:11" s="345" customFormat="1" hidden="1">
      <c r="B43" s="916"/>
      <c r="D43" s="345">
        <v>-206.720167</v>
      </c>
      <c r="E43" s="345">
        <v>-1.22</v>
      </c>
      <c r="F43" s="345">
        <v>-42.2</v>
      </c>
      <c r="G43" s="742">
        <v>-2.970167</v>
      </c>
      <c r="H43" s="345">
        <v>-1.83</v>
      </c>
      <c r="I43" s="345">
        <v>-1.79</v>
      </c>
      <c r="J43" s="345">
        <v>-3.33</v>
      </c>
      <c r="K43" s="345">
        <v>-1.73</v>
      </c>
    </row>
    <row r="44" spans="1:11" s="342" customFormat="1" hidden="1">
      <c r="B44" s="915" t="s">
        <v>164</v>
      </c>
    </row>
    <row r="45" spans="1:11" hidden="1">
      <c r="B45" s="917" t="s">
        <v>166</v>
      </c>
      <c r="D45" s="344"/>
      <c r="E45" s="344"/>
      <c r="F45" s="344"/>
      <c r="G45" s="344"/>
      <c r="H45" s="344"/>
      <c r="I45" s="344"/>
      <c r="J45" s="344"/>
      <c r="K45" s="344"/>
    </row>
    <row r="46" spans="1:11" hidden="1">
      <c r="D46" s="344"/>
      <c r="E46" s="344"/>
      <c r="F46" s="344"/>
      <c r="G46" s="344"/>
      <c r="H46" s="344"/>
      <c r="I46" s="344"/>
      <c r="J46" s="344"/>
      <c r="K46" s="344"/>
    </row>
    <row r="47" spans="1:11" hidden="1">
      <c r="D47" s="344"/>
      <c r="E47" s="344"/>
      <c r="F47" s="344"/>
      <c r="G47" s="344"/>
      <c r="H47" s="344"/>
      <c r="I47" s="344"/>
      <c r="J47" s="344"/>
      <c r="K47" s="344"/>
    </row>
    <row r="48" spans="1:11">
      <c r="D48" s="344"/>
      <c r="E48" s="344"/>
      <c r="F48" s="344"/>
      <c r="G48" s="344"/>
      <c r="H48" s="344"/>
      <c r="I48" s="344"/>
      <c r="J48" s="344"/>
      <c r="K48" s="344"/>
    </row>
    <row r="49" spans="1:11">
      <c r="D49" s="344"/>
      <c r="E49" s="344"/>
      <c r="F49" s="344"/>
      <c r="G49" s="344"/>
      <c r="H49" s="344"/>
      <c r="I49" s="344"/>
      <c r="J49" s="344"/>
      <c r="K49" s="344"/>
    </row>
    <row r="50" spans="1:11">
      <c r="D50" s="344"/>
      <c r="E50" s="344"/>
      <c r="F50" s="344"/>
      <c r="G50" s="344"/>
      <c r="H50" s="344"/>
      <c r="I50" s="344"/>
      <c r="J50" s="344"/>
      <c r="K50" s="344"/>
    </row>
    <row r="51" spans="1:11">
      <c r="D51" s="344"/>
      <c r="E51" s="344"/>
      <c r="F51" s="344"/>
      <c r="G51" s="344"/>
      <c r="H51" s="344"/>
      <c r="I51" s="344"/>
      <c r="J51" s="344"/>
      <c r="K51" s="344"/>
    </row>
    <row r="52" spans="1:11">
      <c r="D52" s="344"/>
      <c r="E52" s="344"/>
      <c r="F52" s="344"/>
      <c r="G52" s="344"/>
      <c r="H52" s="344"/>
      <c r="I52" s="344"/>
      <c r="J52" s="344"/>
      <c r="K52" s="344"/>
    </row>
    <row r="53" spans="1:11">
      <c r="D53" s="344"/>
      <c r="E53" s="344"/>
      <c r="F53" s="344"/>
      <c r="G53" s="344"/>
      <c r="H53" s="344"/>
      <c r="I53" s="344"/>
      <c r="J53" s="344"/>
      <c r="K53" s="344"/>
    </row>
    <row r="54" spans="1:11">
      <c r="D54" s="344"/>
      <c r="E54" s="344"/>
      <c r="F54" s="344"/>
      <c r="G54" s="344"/>
      <c r="H54" s="344"/>
      <c r="I54" s="344"/>
      <c r="J54" s="344"/>
      <c r="K54" s="344"/>
    </row>
    <row r="55" spans="1:11">
      <c r="D55" s="344"/>
      <c r="E55" s="344"/>
      <c r="F55" s="344"/>
      <c r="G55" s="344"/>
      <c r="H55" s="344"/>
      <c r="I55" s="344"/>
      <c r="J55" s="344"/>
      <c r="K55" s="344"/>
    </row>
    <row r="56" spans="1:11">
      <c r="D56" s="344"/>
      <c r="E56" s="344"/>
      <c r="F56" s="344"/>
      <c r="G56" s="344"/>
      <c r="H56" s="344"/>
      <c r="I56" s="344"/>
      <c r="J56" s="344"/>
      <c r="K56" s="344"/>
    </row>
    <row r="57" spans="1:11">
      <c r="D57" s="344"/>
      <c r="E57" s="344"/>
      <c r="F57" s="344"/>
      <c r="G57" s="344"/>
      <c r="H57" s="344"/>
      <c r="I57" s="344"/>
      <c r="J57" s="344"/>
      <c r="K57" s="344"/>
    </row>
    <row r="58" spans="1:11">
      <c r="D58" s="344"/>
      <c r="E58" s="344"/>
      <c r="F58" s="344"/>
      <c r="G58" s="344"/>
      <c r="H58" s="344"/>
      <c r="I58" s="344"/>
      <c r="J58" s="344"/>
      <c r="K58" s="344"/>
    </row>
    <row r="59" spans="1:11">
      <c r="D59" s="344"/>
      <c r="E59" s="344"/>
      <c r="F59" s="344"/>
      <c r="G59" s="344"/>
      <c r="H59" s="344"/>
      <c r="I59" s="344"/>
      <c r="J59" s="344"/>
      <c r="K59" s="344"/>
    </row>
    <row r="60" spans="1:11" ht="31.2">
      <c r="A60" s="325" t="s">
        <v>3213</v>
      </c>
      <c r="D60" s="344"/>
      <c r="E60" s="344"/>
      <c r="F60" s="344"/>
      <c r="G60" s="344"/>
      <c r="H60" s="344"/>
      <c r="I60" s="344"/>
      <c r="J60" s="344"/>
      <c r="K60" s="344"/>
    </row>
    <row r="61" spans="1:11">
      <c r="D61" s="344"/>
      <c r="E61" s="344"/>
      <c r="F61" s="344"/>
      <c r="G61" s="344"/>
      <c r="H61" s="344"/>
      <c r="I61" s="344"/>
      <c r="J61" s="344"/>
      <c r="K61" s="344"/>
    </row>
    <row r="62" spans="1:11">
      <c r="D62" s="344"/>
      <c r="E62" s="344"/>
      <c r="F62" s="344"/>
      <c r="G62" s="344"/>
      <c r="H62" s="344"/>
      <c r="I62" s="344"/>
      <c r="J62" s="344"/>
      <c r="K62" s="344"/>
    </row>
    <row r="63" spans="1:11">
      <c r="D63" s="344"/>
      <c r="E63" s="344"/>
      <c r="F63" s="344"/>
      <c r="G63" s="344"/>
      <c r="H63" s="344"/>
      <c r="I63" s="344"/>
      <c r="J63" s="344"/>
      <c r="K63" s="344"/>
    </row>
    <row r="64" spans="1:11">
      <c r="D64" s="344"/>
      <c r="E64" s="344"/>
      <c r="F64" s="344"/>
      <c r="G64" s="344"/>
      <c r="H64" s="344"/>
      <c r="I64" s="344"/>
      <c r="J64" s="344"/>
      <c r="K64" s="344"/>
    </row>
    <row r="65" spans="4:11">
      <c r="D65" s="344"/>
      <c r="E65" s="344"/>
      <c r="F65" s="344"/>
      <c r="G65" s="344"/>
      <c r="H65" s="344"/>
      <c r="I65" s="344"/>
      <c r="J65" s="344"/>
      <c r="K65" s="344"/>
    </row>
    <row r="66" spans="4:11">
      <c r="D66" s="344"/>
      <c r="E66" s="344"/>
      <c r="F66" s="344"/>
      <c r="G66" s="344"/>
      <c r="H66" s="344"/>
      <c r="I66" s="344"/>
      <c r="J66" s="344"/>
      <c r="K66" s="344"/>
    </row>
    <row r="67" spans="4:11">
      <c r="D67" s="344"/>
      <c r="E67" s="344"/>
      <c r="F67" s="344"/>
      <c r="G67" s="344"/>
      <c r="H67" s="344"/>
      <c r="I67" s="344"/>
      <c r="J67" s="344"/>
      <c r="K67" s="344"/>
    </row>
    <row r="68" spans="4:11">
      <c r="D68" s="344"/>
      <c r="E68" s="344"/>
      <c r="F68" s="344"/>
      <c r="G68" s="344"/>
      <c r="H68" s="344"/>
      <c r="I68" s="344"/>
      <c r="J68" s="344"/>
      <c r="K68" s="344"/>
    </row>
    <row r="69" spans="4:11">
      <c r="D69" s="344"/>
      <c r="E69" s="344"/>
      <c r="F69" s="344"/>
      <c r="G69" s="344"/>
      <c r="H69" s="344"/>
      <c r="I69" s="344"/>
      <c r="J69" s="344"/>
      <c r="K69" s="344"/>
    </row>
    <row r="70" spans="4:11">
      <c r="D70" s="344"/>
      <c r="E70" s="344"/>
      <c r="F70" s="344"/>
      <c r="G70" s="344"/>
      <c r="H70" s="344"/>
      <c r="I70" s="344"/>
      <c r="J70" s="344"/>
      <c r="K70" s="344"/>
    </row>
  </sheetData>
  <mergeCells count="15">
    <mergeCell ref="B34:E34"/>
    <mergeCell ref="J3:K3"/>
    <mergeCell ref="K5:K6"/>
    <mergeCell ref="A2:K2"/>
    <mergeCell ref="A4:A6"/>
    <mergeCell ref="B4:B6"/>
    <mergeCell ref="C4:C6"/>
    <mergeCell ref="D4:D6"/>
    <mergeCell ref="E4:K4"/>
    <mergeCell ref="E5:E6"/>
    <mergeCell ref="F5:F6"/>
    <mergeCell ref="G5:G6"/>
    <mergeCell ref="H5:H6"/>
    <mergeCell ref="I5:I6"/>
    <mergeCell ref="J5:J6"/>
  </mergeCells>
  <printOptions horizontalCentered="1"/>
  <pageMargins left="0.3" right="0.3" top="0.8" bottom="0.3" header="0" footer="0"/>
  <pageSetup paperSize="9" scale="72" orientation="landscape"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V61"/>
  <sheetViews>
    <sheetView view="pageBreakPreview" zoomScaleNormal="55" zoomScaleSheetLayoutView="100" workbookViewId="0">
      <pane xSplit="5" ySplit="8" topLeftCell="F9" activePane="bottomRight" state="frozen"/>
      <selection activeCell="E23" sqref="E23"/>
      <selection pane="topRight" activeCell="E23" sqref="E23"/>
      <selection pane="bottomLeft" activeCell="E23" sqref="E23"/>
      <selection pane="bottomRight" activeCell="E23" sqref="E23"/>
    </sheetView>
  </sheetViews>
  <sheetFormatPr defaultColWidth="9.33203125" defaultRowHeight="15.6"/>
  <cols>
    <col min="1" max="1" width="8.44140625" style="15" customWidth="1"/>
    <col min="2" max="2" width="40.33203125" style="15" customWidth="1"/>
    <col min="3" max="3" width="7.44140625" style="15" customWidth="1"/>
    <col min="4" max="4" width="14.88671875" style="936" customWidth="1"/>
    <col min="5" max="11" width="14.33203125" style="11" customWidth="1"/>
    <col min="12" max="16384" width="9.33203125" style="15"/>
  </cols>
  <sheetData>
    <row r="1" spans="1:11" ht="16.2">
      <c r="A1" s="22" t="s">
        <v>1566</v>
      </c>
      <c r="B1" s="23"/>
      <c r="C1" s="23"/>
      <c r="D1" s="16"/>
      <c r="E1" s="23"/>
      <c r="F1" s="23"/>
      <c r="G1" s="23"/>
      <c r="H1" s="23"/>
      <c r="I1" s="23"/>
      <c r="J1" s="23"/>
      <c r="K1" s="23"/>
    </row>
    <row r="2" spans="1:11" ht="24" customHeight="1">
      <c r="A2" s="1374" t="s">
        <v>1828</v>
      </c>
      <c r="B2" s="1375"/>
      <c r="C2" s="1375"/>
      <c r="D2" s="1375"/>
      <c r="E2" s="1375"/>
      <c r="F2" s="1375"/>
      <c r="G2" s="1375"/>
      <c r="H2" s="1375"/>
      <c r="I2" s="1375"/>
      <c r="J2" s="1375"/>
      <c r="K2" s="1375"/>
    </row>
    <row r="3" spans="1:11" ht="16.95" customHeight="1">
      <c r="A3" s="23"/>
      <c r="B3" s="23"/>
      <c r="C3" s="23"/>
      <c r="D3" s="16"/>
      <c r="E3" s="23"/>
      <c r="F3" s="23"/>
      <c r="G3" s="23"/>
      <c r="H3" s="23"/>
      <c r="I3" s="23"/>
      <c r="J3" s="1379" t="s">
        <v>5</v>
      </c>
      <c r="K3" s="1379"/>
    </row>
    <row r="4" spans="1:11" s="13" customFormat="1" ht="20.25" customHeight="1">
      <c r="A4" s="1376" t="s">
        <v>0</v>
      </c>
      <c r="B4" s="1359" t="s">
        <v>6</v>
      </c>
      <c r="C4" s="1359" t="s">
        <v>7</v>
      </c>
      <c r="D4" s="1360" t="s">
        <v>191</v>
      </c>
      <c r="E4" s="1359" t="s">
        <v>142</v>
      </c>
      <c r="F4" s="1359"/>
      <c r="G4" s="1359"/>
      <c r="H4" s="1359"/>
      <c r="I4" s="1359"/>
      <c r="J4" s="1359"/>
      <c r="K4" s="1359"/>
    </row>
    <row r="5" spans="1:11" ht="32.4" customHeight="1">
      <c r="A5" s="1377"/>
      <c r="B5" s="1359"/>
      <c r="C5" s="1359"/>
      <c r="D5" s="1359"/>
      <c r="E5" s="1361" t="s">
        <v>1817</v>
      </c>
      <c r="F5" s="1361" t="s">
        <v>1808</v>
      </c>
      <c r="G5" s="1361" t="s">
        <v>1809</v>
      </c>
      <c r="H5" s="1361" t="s">
        <v>1819</v>
      </c>
      <c r="I5" s="1361" t="s">
        <v>1811</v>
      </c>
      <c r="J5" s="1361" t="s">
        <v>1812</v>
      </c>
      <c r="K5" s="1361" t="s">
        <v>1822</v>
      </c>
    </row>
    <row r="6" spans="1:11" ht="3" hidden="1" customHeight="1">
      <c r="A6" s="1378"/>
      <c r="B6" s="1359"/>
      <c r="C6" s="1359"/>
      <c r="D6" s="1359"/>
      <c r="E6" s="1362"/>
      <c r="F6" s="1362"/>
      <c r="G6" s="1362"/>
      <c r="H6" s="1362"/>
      <c r="I6" s="1362"/>
      <c r="J6" s="1362"/>
      <c r="K6" s="1362"/>
    </row>
    <row r="7" spans="1:11" s="28" customFormat="1" ht="16.2" customHeight="1">
      <c r="A7" s="17">
        <v>-1</v>
      </c>
      <c r="B7" s="17">
        <v>-2</v>
      </c>
      <c r="C7" s="17">
        <v>-3</v>
      </c>
      <c r="D7" s="25" t="s">
        <v>10</v>
      </c>
      <c r="E7" s="17">
        <v>-5</v>
      </c>
      <c r="F7" s="17">
        <v>-6</v>
      </c>
      <c r="G7" s="17">
        <v>-7</v>
      </c>
      <c r="H7" s="17">
        <v>-8</v>
      </c>
      <c r="I7" s="17">
        <v>-9</v>
      </c>
      <c r="J7" s="17">
        <v>-10</v>
      </c>
      <c r="K7" s="17">
        <v>-11</v>
      </c>
    </row>
    <row r="8" spans="1:11" s="13" customFormat="1" ht="18.75" customHeight="1">
      <c r="A8" s="919"/>
      <c r="B8" s="745" t="s">
        <v>1703</v>
      </c>
      <c r="C8" s="919"/>
      <c r="D8" s="920">
        <f>SUM(E8:K8)</f>
        <v>42.42</v>
      </c>
      <c r="E8" s="410">
        <f>E9+E22</f>
        <v>4.5599999999999996</v>
      </c>
      <c r="F8" s="410">
        <f t="shared" ref="F8:K8" si="0">F9+F22</f>
        <v>2</v>
      </c>
      <c r="G8" s="410">
        <f t="shared" si="0"/>
        <v>1.34</v>
      </c>
      <c r="H8" s="410">
        <f t="shared" si="0"/>
        <v>4.3499999999999996</v>
      </c>
      <c r="I8" s="410">
        <f t="shared" si="0"/>
        <v>2</v>
      </c>
      <c r="J8" s="410">
        <f t="shared" si="0"/>
        <v>27.07</v>
      </c>
      <c r="K8" s="410">
        <f t="shared" si="0"/>
        <v>1.1000000000000001</v>
      </c>
    </row>
    <row r="9" spans="1:11" s="13" customFormat="1" ht="18.75" customHeight="1">
      <c r="A9" s="919">
        <v>1</v>
      </c>
      <c r="B9" s="745" t="s">
        <v>12</v>
      </c>
      <c r="C9" s="919" t="s">
        <v>13</v>
      </c>
      <c r="D9" s="920">
        <f>SUM(E9:K9)</f>
        <v>41.8</v>
      </c>
      <c r="E9" s="410">
        <v>4.34</v>
      </c>
      <c r="F9" s="410">
        <v>2</v>
      </c>
      <c r="G9" s="410">
        <v>1.34</v>
      </c>
      <c r="H9" s="410">
        <v>4.3499999999999996</v>
      </c>
      <c r="I9" s="410">
        <v>2</v>
      </c>
      <c r="J9" s="410">
        <v>26.87</v>
      </c>
      <c r="K9" s="410">
        <v>0.9</v>
      </c>
    </row>
    <row r="10" spans="1:11" s="13" customFormat="1" ht="18.75" customHeight="1">
      <c r="A10" s="922" t="s">
        <v>14</v>
      </c>
      <c r="B10" s="746" t="s">
        <v>513</v>
      </c>
      <c r="C10" s="922" t="s">
        <v>16</v>
      </c>
      <c r="D10" s="1110">
        <f>SUM(E10:K10)</f>
        <v>5.26</v>
      </c>
      <c r="E10" s="923">
        <v>1.96</v>
      </c>
      <c r="F10" s="923">
        <v>0.5</v>
      </c>
      <c r="G10" s="923">
        <v>0</v>
      </c>
      <c r="H10" s="923">
        <v>0.8</v>
      </c>
      <c r="I10" s="923">
        <v>0.5</v>
      </c>
      <c r="J10" s="923">
        <v>1</v>
      </c>
      <c r="K10" s="923">
        <v>0.5</v>
      </c>
    </row>
    <row r="11" spans="1:11" s="376" customFormat="1" ht="33.6" customHeight="1">
      <c r="A11" s="924"/>
      <c r="B11" s="935" t="s">
        <v>1816</v>
      </c>
      <c r="C11" s="924" t="s">
        <v>18</v>
      </c>
      <c r="D11" s="1109">
        <v>0</v>
      </c>
      <c r="E11" s="925">
        <v>0</v>
      </c>
      <c r="F11" s="925">
        <v>0</v>
      </c>
      <c r="G11" s="925">
        <v>0</v>
      </c>
      <c r="H11" s="925">
        <v>0</v>
      </c>
      <c r="I11" s="925">
        <v>0</v>
      </c>
      <c r="J11" s="925">
        <v>0</v>
      </c>
      <c r="K11" s="925">
        <v>0</v>
      </c>
    </row>
    <row r="12" spans="1:11" s="376" customFormat="1" ht="19.95" customHeight="1">
      <c r="A12" s="924"/>
      <c r="B12" s="747" t="s">
        <v>546</v>
      </c>
      <c r="C12" s="924" t="s">
        <v>19</v>
      </c>
      <c r="D12" s="1109">
        <f>SUM(E12:K12)</f>
        <v>5.26</v>
      </c>
      <c r="E12" s="925">
        <v>1.96</v>
      </c>
      <c r="F12" s="925">
        <v>0.5</v>
      </c>
      <c r="G12" s="925">
        <v>0</v>
      </c>
      <c r="H12" s="925">
        <v>0.8</v>
      </c>
      <c r="I12" s="925">
        <v>0.5</v>
      </c>
      <c r="J12" s="925">
        <v>1</v>
      </c>
      <c r="K12" s="925">
        <v>0.5</v>
      </c>
    </row>
    <row r="13" spans="1:11" ht="18.75" customHeight="1">
      <c r="A13" s="922" t="s">
        <v>20</v>
      </c>
      <c r="B13" s="746" t="s">
        <v>21</v>
      </c>
      <c r="C13" s="922" t="s">
        <v>22</v>
      </c>
      <c r="D13" s="1110">
        <f>SUM(E13:K13)</f>
        <v>0</v>
      </c>
      <c r="E13" s="923">
        <v>0</v>
      </c>
      <c r="F13" s="923">
        <v>0</v>
      </c>
      <c r="G13" s="923">
        <v>0</v>
      </c>
      <c r="H13" s="923">
        <v>0</v>
      </c>
      <c r="I13" s="923">
        <v>0</v>
      </c>
      <c r="J13" s="923">
        <v>0</v>
      </c>
      <c r="K13" s="923">
        <v>0</v>
      </c>
    </row>
    <row r="14" spans="1:11" ht="18.75" customHeight="1">
      <c r="A14" s="922" t="s">
        <v>23</v>
      </c>
      <c r="B14" s="746" t="s">
        <v>24</v>
      </c>
      <c r="C14" s="922" t="s">
        <v>25</v>
      </c>
      <c r="D14" s="1110">
        <f t="shared" ref="D14:D17" si="1">SUM(E14:K14)</f>
        <v>33.04</v>
      </c>
      <c r="E14" s="923">
        <v>2.38</v>
      </c>
      <c r="F14" s="923">
        <v>1.5</v>
      </c>
      <c r="G14" s="923">
        <v>0.74</v>
      </c>
      <c r="H14" s="923">
        <v>0.65</v>
      </c>
      <c r="I14" s="923">
        <v>1.5</v>
      </c>
      <c r="J14" s="923">
        <v>25.87</v>
      </c>
      <c r="K14" s="923">
        <v>0.4</v>
      </c>
    </row>
    <row r="15" spans="1:11" ht="18.75" customHeight="1">
      <c r="A15" s="922" t="s">
        <v>26</v>
      </c>
      <c r="B15" s="746" t="s">
        <v>27</v>
      </c>
      <c r="C15" s="922" t="s">
        <v>28</v>
      </c>
      <c r="D15" s="1110">
        <f t="shared" si="1"/>
        <v>0</v>
      </c>
      <c r="E15" s="923">
        <v>0</v>
      </c>
      <c r="F15" s="923">
        <v>0</v>
      </c>
      <c r="G15" s="923">
        <v>0</v>
      </c>
      <c r="H15" s="923">
        <v>0</v>
      </c>
      <c r="I15" s="923">
        <v>0</v>
      </c>
      <c r="J15" s="923">
        <v>0</v>
      </c>
      <c r="K15" s="923">
        <v>0</v>
      </c>
    </row>
    <row r="16" spans="1:11" ht="18.75" customHeight="1">
      <c r="A16" s="922" t="s">
        <v>29</v>
      </c>
      <c r="B16" s="746" t="s">
        <v>30</v>
      </c>
      <c r="C16" s="922" t="s">
        <v>31</v>
      </c>
      <c r="D16" s="1110">
        <f t="shared" si="1"/>
        <v>0</v>
      </c>
      <c r="E16" s="923">
        <v>0</v>
      </c>
      <c r="F16" s="923">
        <v>0</v>
      </c>
      <c r="G16" s="923">
        <v>0</v>
      </c>
      <c r="H16" s="923">
        <v>0</v>
      </c>
      <c r="I16" s="923">
        <v>0</v>
      </c>
      <c r="J16" s="923">
        <v>0</v>
      </c>
      <c r="K16" s="923">
        <v>0</v>
      </c>
    </row>
    <row r="17" spans="1:11" ht="18.75" customHeight="1">
      <c r="A17" s="922" t="s">
        <v>32</v>
      </c>
      <c r="B17" s="746" t="s">
        <v>33</v>
      </c>
      <c r="C17" s="922" t="s">
        <v>34</v>
      </c>
      <c r="D17" s="1110">
        <f t="shared" si="1"/>
        <v>3.5</v>
      </c>
      <c r="E17" s="923">
        <v>0</v>
      </c>
      <c r="F17" s="923">
        <v>0</v>
      </c>
      <c r="G17" s="923">
        <v>0.6</v>
      </c>
      <c r="H17" s="923">
        <v>2.9</v>
      </c>
      <c r="I17" s="923">
        <v>0</v>
      </c>
      <c r="J17" s="923">
        <v>0</v>
      </c>
      <c r="K17" s="923">
        <v>0</v>
      </c>
    </row>
    <row r="18" spans="1:11" s="926" customFormat="1" ht="31.95" customHeight="1">
      <c r="A18" s="924"/>
      <c r="B18" s="935" t="s">
        <v>638</v>
      </c>
      <c r="C18" s="924" t="s">
        <v>677</v>
      </c>
      <c r="D18" s="1110">
        <v>0</v>
      </c>
      <c r="E18" s="923">
        <v>0</v>
      </c>
      <c r="F18" s="923">
        <v>0</v>
      </c>
      <c r="G18" s="923">
        <v>0</v>
      </c>
      <c r="H18" s="923">
        <v>0</v>
      </c>
      <c r="I18" s="923">
        <v>0</v>
      </c>
      <c r="J18" s="923">
        <v>0</v>
      </c>
      <c r="K18" s="923">
        <v>0</v>
      </c>
    </row>
    <row r="19" spans="1:11" ht="18.75" customHeight="1">
      <c r="A19" s="922" t="s">
        <v>35</v>
      </c>
      <c r="B19" s="746" t="s">
        <v>36</v>
      </c>
      <c r="C19" s="922" t="s">
        <v>37</v>
      </c>
      <c r="D19" s="1110">
        <f>SUM(E19:K19)</f>
        <v>0</v>
      </c>
      <c r="E19" s="923">
        <v>0</v>
      </c>
      <c r="F19" s="923">
        <v>0</v>
      </c>
      <c r="G19" s="923">
        <v>0</v>
      </c>
      <c r="H19" s="923">
        <v>0</v>
      </c>
      <c r="I19" s="923">
        <v>0</v>
      </c>
      <c r="J19" s="923">
        <v>0</v>
      </c>
      <c r="K19" s="923">
        <v>0</v>
      </c>
    </row>
    <row r="20" spans="1:11" ht="18.75" customHeight="1">
      <c r="A20" s="922" t="s">
        <v>38</v>
      </c>
      <c r="B20" s="746" t="s">
        <v>39</v>
      </c>
      <c r="C20" s="922" t="s">
        <v>40</v>
      </c>
      <c r="D20" s="1110">
        <f t="shared" ref="D20:D21" si="2">SUM(E20:K20)</f>
        <v>0</v>
      </c>
      <c r="E20" s="923">
        <v>0</v>
      </c>
      <c r="F20" s="923">
        <v>0</v>
      </c>
      <c r="G20" s="923">
        <v>0</v>
      </c>
      <c r="H20" s="923">
        <v>0</v>
      </c>
      <c r="I20" s="923">
        <v>0</v>
      </c>
      <c r="J20" s="923">
        <v>0</v>
      </c>
      <c r="K20" s="923">
        <v>0</v>
      </c>
    </row>
    <row r="21" spans="1:11" ht="18.75" customHeight="1">
      <c r="A21" s="922" t="s">
        <v>41</v>
      </c>
      <c r="B21" s="746" t="s">
        <v>42</v>
      </c>
      <c r="C21" s="922" t="s">
        <v>43</v>
      </c>
      <c r="D21" s="1110">
        <f t="shared" si="2"/>
        <v>0</v>
      </c>
      <c r="E21" s="923">
        <v>0</v>
      </c>
      <c r="F21" s="923">
        <v>0</v>
      </c>
      <c r="G21" s="923">
        <v>0</v>
      </c>
      <c r="H21" s="923">
        <v>0</v>
      </c>
      <c r="I21" s="923">
        <v>0</v>
      </c>
      <c r="J21" s="923">
        <v>0</v>
      </c>
      <c r="K21" s="923">
        <v>0</v>
      </c>
    </row>
    <row r="22" spans="1:11" s="13" customFormat="1" ht="18.75" customHeight="1">
      <c r="A22" s="919">
        <v>2</v>
      </c>
      <c r="B22" s="745" t="s">
        <v>44</v>
      </c>
      <c r="C22" s="919" t="s">
        <v>45</v>
      </c>
      <c r="D22" s="920">
        <f>SUM(E22:K22)</f>
        <v>0.62000000000000011</v>
      </c>
      <c r="E22" s="410">
        <f>SUM(E24:E44)</f>
        <v>0.22</v>
      </c>
      <c r="F22" s="410">
        <f t="shared" ref="F22:K22" si="3">SUM(F24:F44)</f>
        <v>0</v>
      </c>
      <c r="G22" s="410">
        <f t="shared" si="3"/>
        <v>0</v>
      </c>
      <c r="H22" s="410">
        <f t="shared" si="3"/>
        <v>0</v>
      </c>
      <c r="I22" s="410">
        <f t="shared" si="3"/>
        <v>0</v>
      </c>
      <c r="J22" s="410">
        <f t="shared" si="3"/>
        <v>0.2</v>
      </c>
      <c r="K22" s="410">
        <f t="shared" si="3"/>
        <v>0.2</v>
      </c>
    </row>
    <row r="23" spans="1:11" s="13" customFormat="1" ht="18.75" customHeight="1">
      <c r="A23" s="919"/>
      <c r="B23" s="747" t="s">
        <v>512</v>
      </c>
      <c r="C23" s="919"/>
      <c r="D23" s="920"/>
      <c r="E23" s="928"/>
      <c r="F23" s="928"/>
      <c r="G23" s="928"/>
      <c r="H23" s="928"/>
      <c r="I23" s="928"/>
      <c r="J23" s="928"/>
      <c r="K23" s="928"/>
    </row>
    <row r="24" spans="1:11" s="376" customFormat="1" ht="18.75" customHeight="1">
      <c r="A24" s="922" t="s">
        <v>46</v>
      </c>
      <c r="B24" s="746" t="s">
        <v>47</v>
      </c>
      <c r="C24" s="922" t="s">
        <v>48</v>
      </c>
      <c r="D24" s="1110">
        <f>SUM(E24:K24)</f>
        <v>0</v>
      </c>
      <c r="E24" s="923">
        <v>0</v>
      </c>
      <c r="F24" s="923">
        <v>0</v>
      </c>
      <c r="G24" s="923">
        <v>0</v>
      </c>
      <c r="H24" s="923">
        <v>0</v>
      </c>
      <c r="I24" s="923">
        <v>0</v>
      </c>
      <c r="J24" s="923">
        <v>0</v>
      </c>
      <c r="K24" s="923">
        <v>0</v>
      </c>
    </row>
    <row r="25" spans="1:11" ht="18.75" customHeight="1">
      <c r="A25" s="922" t="s">
        <v>49</v>
      </c>
      <c r="B25" s="746" t="s">
        <v>50</v>
      </c>
      <c r="C25" s="922" t="s">
        <v>51</v>
      </c>
      <c r="D25" s="1110">
        <f t="shared" ref="D25:D35" si="4">SUM(E25:K25)</f>
        <v>0</v>
      </c>
      <c r="E25" s="923">
        <v>0</v>
      </c>
      <c r="F25" s="923">
        <v>0</v>
      </c>
      <c r="G25" s="923">
        <v>0</v>
      </c>
      <c r="H25" s="923">
        <v>0</v>
      </c>
      <c r="I25" s="923">
        <v>0</v>
      </c>
      <c r="J25" s="923">
        <v>0</v>
      </c>
      <c r="K25" s="923">
        <v>0</v>
      </c>
    </row>
    <row r="26" spans="1:11" s="37" customFormat="1" ht="18.75" customHeight="1">
      <c r="A26" s="922" t="s">
        <v>52</v>
      </c>
      <c r="B26" s="746" t="s">
        <v>53</v>
      </c>
      <c r="C26" s="922" t="s">
        <v>54</v>
      </c>
      <c r="D26" s="1110">
        <f t="shared" si="4"/>
        <v>0</v>
      </c>
      <c r="E26" s="923">
        <v>0</v>
      </c>
      <c r="F26" s="923">
        <v>0</v>
      </c>
      <c r="G26" s="923">
        <v>0</v>
      </c>
      <c r="H26" s="923">
        <v>0</v>
      </c>
      <c r="I26" s="923">
        <v>0</v>
      </c>
      <c r="J26" s="923">
        <v>0</v>
      </c>
      <c r="K26" s="923">
        <v>0</v>
      </c>
    </row>
    <row r="27" spans="1:11" ht="18.75" customHeight="1">
      <c r="A27" s="922" t="s">
        <v>55</v>
      </c>
      <c r="B27" s="746" t="s">
        <v>57</v>
      </c>
      <c r="C27" s="922" t="s">
        <v>58</v>
      </c>
      <c r="D27" s="1110">
        <f t="shared" si="4"/>
        <v>0</v>
      </c>
      <c r="E27" s="923">
        <v>0</v>
      </c>
      <c r="F27" s="923">
        <v>0</v>
      </c>
      <c r="G27" s="923">
        <v>0</v>
      </c>
      <c r="H27" s="923">
        <v>0</v>
      </c>
      <c r="I27" s="923">
        <v>0</v>
      </c>
      <c r="J27" s="923">
        <v>0</v>
      </c>
      <c r="K27" s="923">
        <v>0</v>
      </c>
    </row>
    <row r="28" spans="1:11" ht="18.75" customHeight="1">
      <c r="A28" s="922" t="s">
        <v>56</v>
      </c>
      <c r="B28" s="746" t="s">
        <v>137</v>
      </c>
      <c r="C28" s="922" t="s">
        <v>60</v>
      </c>
      <c r="D28" s="1110">
        <f t="shared" si="4"/>
        <v>0</v>
      </c>
      <c r="E28" s="923">
        <v>0</v>
      </c>
      <c r="F28" s="923">
        <v>0</v>
      </c>
      <c r="G28" s="923">
        <v>0</v>
      </c>
      <c r="H28" s="923">
        <v>0</v>
      </c>
      <c r="I28" s="923">
        <v>0</v>
      </c>
      <c r="J28" s="923">
        <v>0</v>
      </c>
      <c r="K28" s="923">
        <v>0</v>
      </c>
    </row>
    <row r="29" spans="1:11" ht="18.75" customHeight="1">
      <c r="A29" s="922" t="s">
        <v>59</v>
      </c>
      <c r="B29" s="746" t="s">
        <v>62</v>
      </c>
      <c r="C29" s="922" t="s">
        <v>63</v>
      </c>
      <c r="D29" s="1110">
        <f t="shared" si="4"/>
        <v>0</v>
      </c>
      <c r="E29" s="923">
        <v>0</v>
      </c>
      <c r="F29" s="923">
        <v>0</v>
      </c>
      <c r="G29" s="923">
        <v>0</v>
      </c>
      <c r="H29" s="923">
        <v>0</v>
      </c>
      <c r="I29" s="923">
        <v>0</v>
      </c>
      <c r="J29" s="923">
        <v>0</v>
      </c>
      <c r="K29" s="923">
        <v>0</v>
      </c>
    </row>
    <row r="30" spans="1:11" ht="18.75" customHeight="1">
      <c r="A30" s="922" t="s">
        <v>61</v>
      </c>
      <c r="B30" s="746" t="s">
        <v>65</v>
      </c>
      <c r="C30" s="922" t="s">
        <v>66</v>
      </c>
      <c r="D30" s="1110">
        <f t="shared" si="4"/>
        <v>0</v>
      </c>
      <c r="E30" s="923">
        <v>0</v>
      </c>
      <c r="F30" s="923">
        <v>0</v>
      </c>
      <c r="G30" s="923">
        <v>0</v>
      </c>
      <c r="H30" s="923">
        <v>0</v>
      </c>
      <c r="I30" s="923">
        <v>0</v>
      </c>
      <c r="J30" s="923">
        <v>0</v>
      </c>
      <c r="K30" s="923">
        <v>0</v>
      </c>
    </row>
    <row r="31" spans="1:11" s="37" customFormat="1" ht="18.75" customHeight="1">
      <c r="A31" s="929" t="s">
        <v>64</v>
      </c>
      <c r="B31" s="746" t="s">
        <v>138</v>
      </c>
      <c r="C31" s="922" t="s">
        <v>117</v>
      </c>
      <c r="D31" s="1110">
        <f t="shared" si="4"/>
        <v>0</v>
      </c>
      <c r="E31" s="923">
        <v>0</v>
      </c>
      <c r="F31" s="923">
        <v>0</v>
      </c>
      <c r="G31" s="923">
        <v>0</v>
      </c>
      <c r="H31" s="923">
        <v>0</v>
      </c>
      <c r="I31" s="923">
        <v>0</v>
      </c>
      <c r="J31" s="923">
        <v>0</v>
      </c>
      <c r="K31" s="923">
        <v>0</v>
      </c>
    </row>
    <row r="32" spans="1:11" ht="38.4" customHeight="1">
      <c r="A32" s="922" t="s">
        <v>67</v>
      </c>
      <c r="B32" s="740" t="s">
        <v>662</v>
      </c>
      <c r="C32" s="922" t="s">
        <v>69</v>
      </c>
      <c r="D32" s="1110">
        <f t="shared" si="4"/>
        <v>0</v>
      </c>
      <c r="E32" s="923">
        <v>0</v>
      </c>
      <c r="F32" s="923">
        <v>0</v>
      </c>
      <c r="G32" s="923">
        <v>0</v>
      </c>
      <c r="H32" s="923">
        <v>0</v>
      </c>
      <c r="I32" s="923">
        <v>0</v>
      </c>
      <c r="J32" s="923">
        <v>0</v>
      </c>
      <c r="K32" s="923">
        <v>0</v>
      </c>
    </row>
    <row r="33" spans="1:11" ht="18.75" customHeight="1">
      <c r="A33" s="930" t="s">
        <v>190</v>
      </c>
      <c r="B33" s="746" t="s">
        <v>94</v>
      </c>
      <c r="C33" s="922" t="s">
        <v>95</v>
      </c>
      <c r="D33" s="1110">
        <f t="shared" si="4"/>
        <v>0</v>
      </c>
      <c r="E33" s="923">
        <v>0</v>
      </c>
      <c r="F33" s="923">
        <v>0</v>
      </c>
      <c r="G33" s="923">
        <v>0</v>
      </c>
      <c r="H33" s="923">
        <v>0</v>
      </c>
      <c r="I33" s="923">
        <v>0</v>
      </c>
      <c r="J33" s="923">
        <v>0</v>
      </c>
      <c r="K33" s="923">
        <v>0</v>
      </c>
    </row>
    <row r="34" spans="1:11" ht="18.75" customHeight="1">
      <c r="A34" s="922" t="s">
        <v>93</v>
      </c>
      <c r="B34" s="746" t="s">
        <v>119</v>
      </c>
      <c r="C34" s="922" t="s">
        <v>120</v>
      </c>
      <c r="D34" s="1110">
        <f t="shared" si="4"/>
        <v>0</v>
      </c>
      <c r="E34" s="923">
        <v>0</v>
      </c>
      <c r="F34" s="923">
        <v>0</v>
      </c>
      <c r="G34" s="923">
        <v>0</v>
      </c>
      <c r="H34" s="923">
        <v>0</v>
      </c>
      <c r="I34" s="923">
        <v>0</v>
      </c>
      <c r="J34" s="923">
        <v>0</v>
      </c>
      <c r="K34" s="923">
        <v>0</v>
      </c>
    </row>
    <row r="35" spans="1:11" ht="18.75" customHeight="1">
      <c r="A35" s="922" t="s">
        <v>96</v>
      </c>
      <c r="B35" s="746" t="s">
        <v>139</v>
      </c>
      <c r="C35" s="922" t="s">
        <v>121</v>
      </c>
      <c r="D35" s="1110">
        <f t="shared" si="4"/>
        <v>0</v>
      </c>
      <c r="E35" s="923">
        <v>0</v>
      </c>
      <c r="F35" s="923">
        <v>0</v>
      </c>
      <c r="G35" s="923">
        <v>0</v>
      </c>
      <c r="H35" s="923">
        <v>0</v>
      </c>
      <c r="I35" s="923">
        <v>0</v>
      </c>
      <c r="J35" s="923">
        <v>0</v>
      </c>
      <c r="K35" s="923">
        <v>0</v>
      </c>
    </row>
    <row r="36" spans="1:11" ht="18.75" customHeight="1">
      <c r="A36" s="922" t="s">
        <v>98</v>
      </c>
      <c r="B36" s="746" t="s">
        <v>99</v>
      </c>
      <c r="C36" s="922" t="s">
        <v>100</v>
      </c>
      <c r="D36" s="1110">
        <f>SUM(E36:K36)</f>
        <v>0.4</v>
      </c>
      <c r="E36" s="923">
        <v>0</v>
      </c>
      <c r="F36" s="923">
        <v>0</v>
      </c>
      <c r="G36" s="923">
        <v>0</v>
      </c>
      <c r="H36" s="923">
        <v>0</v>
      </c>
      <c r="I36" s="923">
        <v>0</v>
      </c>
      <c r="J36" s="923">
        <v>0.2</v>
      </c>
      <c r="K36" s="923">
        <v>0.2</v>
      </c>
    </row>
    <row r="37" spans="1:11" ht="18.75" customHeight="1">
      <c r="A37" s="922" t="s">
        <v>101</v>
      </c>
      <c r="B37" s="746" t="s">
        <v>102</v>
      </c>
      <c r="C37" s="922" t="s">
        <v>103</v>
      </c>
      <c r="D37" s="1110">
        <f>SUM(E37:K37)</f>
        <v>0.22</v>
      </c>
      <c r="E37" s="923">
        <v>0.22</v>
      </c>
      <c r="F37" s="923">
        <v>0</v>
      </c>
      <c r="G37" s="923">
        <v>0</v>
      </c>
      <c r="H37" s="923">
        <v>0</v>
      </c>
      <c r="I37" s="923">
        <v>0</v>
      </c>
      <c r="J37" s="923">
        <v>0</v>
      </c>
      <c r="K37" s="923">
        <v>0</v>
      </c>
    </row>
    <row r="38" spans="1:11" ht="18.75" customHeight="1">
      <c r="A38" s="922" t="s">
        <v>104</v>
      </c>
      <c r="B38" s="746" t="s">
        <v>105</v>
      </c>
      <c r="C38" s="922" t="s">
        <v>106</v>
      </c>
      <c r="D38" s="1110">
        <f t="shared" ref="D38:D44" si="5">SUM(E38:K38)</f>
        <v>0</v>
      </c>
      <c r="E38" s="923">
        <v>0</v>
      </c>
      <c r="F38" s="923">
        <v>0</v>
      </c>
      <c r="G38" s="923">
        <v>0</v>
      </c>
      <c r="H38" s="923">
        <v>0</v>
      </c>
      <c r="I38" s="923">
        <v>0</v>
      </c>
      <c r="J38" s="923">
        <v>0</v>
      </c>
      <c r="K38" s="923">
        <v>0</v>
      </c>
    </row>
    <row r="39" spans="1:11" ht="18.75" customHeight="1">
      <c r="A39" s="922" t="s">
        <v>107</v>
      </c>
      <c r="B39" s="746" t="s">
        <v>108</v>
      </c>
      <c r="C39" s="922" t="s">
        <v>109</v>
      </c>
      <c r="D39" s="1110">
        <f t="shared" si="5"/>
        <v>0</v>
      </c>
      <c r="E39" s="923">
        <v>0</v>
      </c>
      <c r="F39" s="923">
        <v>0</v>
      </c>
      <c r="G39" s="923">
        <v>0</v>
      </c>
      <c r="H39" s="923">
        <v>0</v>
      </c>
      <c r="I39" s="923">
        <v>0</v>
      </c>
      <c r="J39" s="923">
        <v>0</v>
      </c>
      <c r="K39" s="923">
        <v>0</v>
      </c>
    </row>
    <row r="40" spans="1:11" ht="18.75" customHeight="1">
      <c r="A40" s="922" t="s">
        <v>110</v>
      </c>
      <c r="B40" s="746" t="s">
        <v>111</v>
      </c>
      <c r="C40" s="922" t="s">
        <v>112</v>
      </c>
      <c r="D40" s="1110">
        <f t="shared" si="5"/>
        <v>0</v>
      </c>
      <c r="E40" s="923">
        <v>0</v>
      </c>
      <c r="F40" s="923">
        <v>0</v>
      </c>
      <c r="G40" s="923">
        <v>0</v>
      </c>
      <c r="H40" s="923">
        <v>0</v>
      </c>
      <c r="I40" s="923">
        <v>0</v>
      </c>
      <c r="J40" s="923">
        <v>0</v>
      </c>
      <c r="K40" s="923">
        <v>0</v>
      </c>
    </row>
    <row r="41" spans="1:11" ht="18.75" customHeight="1">
      <c r="A41" s="922" t="s">
        <v>113</v>
      </c>
      <c r="B41" s="746" t="s">
        <v>672</v>
      </c>
      <c r="C41" s="922" t="s">
        <v>122</v>
      </c>
      <c r="D41" s="1110">
        <f t="shared" si="5"/>
        <v>0</v>
      </c>
      <c r="E41" s="923">
        <v>0</v>
      </c>
      <c r="F41" s="923">
        <v>0</v>
      </c>
      <c r="G41" s="923">
        <v>0</v>
      </c>
      <c r="H41" s="923">
        <v>0</v>
      </c>
      <c r="I41" s="923">
        <v>0</v>
      </c>
      <c r="J41" s="923">
        <v>0</v>
      </c>
      <c r="K41" s="923">
        <v>0</v>
      </c>
    </row>
    <row r="42" spans="1:11" ht="18.75" customHeight="1">
      <c r="A42" s="922" t="s">
        <v>115</v>
      </c>
      <c r="B42" s="746" t="s">
        <v>140</v>
      </c>
      <c r="C42" s="922" t="s">
        <v>123</v>
      </c>
      <c r="D42" s="1110">
        <f t="shared" si="5"/>
        <v>0</v>
      </c>
      <c r="E42" s="923">
        <v>0</v>
      </c>
      <c r="F42" s="923">
        <v>0</v>
      </c>
      <c r="G42" s="923">
        <v>0</v>
      </c>
      <c r="H42" s="923">
        <v>0</v>
      </c>
      <c r="I42" s="923">
        <v>0</v>
      </c>
      <c r="J42" s="923">
        <v>0</v>
      </c>
      <c r="K42" s="923">
        <v>0</v>
      </c>
    </row>
    <row r="43" spans="1:11" ht="18.75" customHeight="1">
      <c r="A43" s="930" t="s">
        <v>707</v>
      </c>
      <c r="B43" s="746" t="s">
        <v>124</v>
      </c>
      <c r="C43" s="922" t="s">
        <v>125</v>
      </c>
      <c r="D43" s="1110">
        <f t="shared" si="5"/>
        <v>0</v>
      </c>
      <c r="E43" s="923">
        <v>0</v>
      </c>
      <c r="F43" s="923">
        <v>0</v>
      </c>
      <c r="G43" s="923">
        <v>0</v>
      </c>
      <c r="H43" s="923">
        <v>0</v>
      </c>
      <c r="I43" s="923">
        <v>0</v>
      </c>
      <c r="J43" s="923">
        <v>0</v>
      </c>
      <c r="K43" s="923">
        <v>0</v>
      </c>
    </row>
    <row r="44" spans="1:11" ht="18.75" customHeight="1">
      <c r="A44" s="931" t="s">
        <v>118</v>
      </c>
      <c r="B44" s="748" t="s">
        <v>126</v>
      </c>
      <c r="C44" s="931" t="s">
        <v>127</v>
      </c>
      <c r="D44" s="1110">
        <f t="shared" si="5"/>
        <v>0</v>
      </c>
      <c r="E44" s="620">
        <v>0</v>
      </c>
      <c r="F44" s="620">
        <v>0</v>
      </c>
      <c r="G44" s="620">
        <v>0</v>
      </c>
      <c r="H44" s="620">
        <v>0</v>
      </c>
      <c r="I44" s="620">
        <v>0</v>
      </c>
      <c r="J44" s="620">
        <v>0</v>
      </c>
      <c r="K44" s="620">
        <v>0</v>
      </c>
    </row>
    <row r="45" spans="1:11" s="13" customFormat="1" ht="18.75" customHeight="1">
      <c r="A45" s="937">
        <v>3</v>
      </c>
      <c r="B45" s="938" t="s">
        <v>128</v>
      </c>
      <c r="C45" s="937" t="s">
        <v>129</v>
      </c>
      <c r="D45" s="939">
        <v>0</v>
      </c>
      <c r="E45" s="940">
        <v>0</v>
      </c>
      <c r="F45" s="940">
        <v>0</v>
      </c>
      <c r="G45" s="940">
        <v>0</v>
      </c>
      <c r="H45" s="940">
        <v>0</v>
      </c>
      <c r="I45" s="940">
        <v>0</v>
      </c>
      <c r="J45" s="940">
        <v>0</v>
      </c>
      <c r="K45" s="940">
        <v>0</v>
      </c>
    </row>
    <row r="46" spans="1:11" ht="20.7" hidden="1" customHeight="1">
      <c r="A46" s="873" t="s">
        <v>647</v>
      </c>
      <c r="B46" s="9" t="s">
        <v>648</v>
      </c>
      <c r="C46" s="881"/>
      <c r="D46" s="932"/>
      <c r="E46" s="933"/>
      <c r="F46" s="933"/>
      <c r="G46" s="933"/>
      <c r="H46" s="933"/>
      <c r="I46" s="933"/>
      <c r="J46" s="933"/>
      <c r="K46" s="933"/>
    </row>
    <row r="47" spans="1:11" s="36" customFormat="1" ht="20.7" hidden="1" customHeight="1">
      <c r="A47" s="881">
        <v>1</v>
      </c>
      <c r="B47" s="38" t="s">
        <v>649</v>
      </c>
      <c r="C47" s="881" t="s">
        <v>130</v>
      </c>
      <c r="D47" s="932">
        <v>0</v>
      </c>
      <c r="E47" s="933"/>
      <c r="F47" s="933"/>
      <c r="G47" s="933"/>
      <c r="H47" s="933"/>
      <c r="I47" s="933"/>
      <c r="J47" s="933"/>
      <c r="K47" s="933"/>
    </row>
    <row r="48" spans="1:11" s="36" customFormat="1" ht="20.7" hidden="1" customHeight="1">
      <c r="A48" s="881">
        <v>2</v>
      </c>
      <c r="B48" s="38" t="s">
        <v>650</v>
      </c>
      <c r="C48" s="881" t="s">
        <v>131</v>
      </c>
      <c r="D48" s="934">
        <v>0</v>
      </c>
      <c r="E48" s="933"/>
      <c r="F48" s="933"/>
      <c r="G48" s="933"/>
      <c r="H48" s="933"/>
      <c r="I48" s="933"/>
      <c r="J48" s="933"/>
      <c r="K48" s="933"/>
    </row>
    <row r="49" spans="1:11" s="36" customFormat="1" ht="20.7" hidden="1" customHeight="1">
      <c r="A49" s="881">
        <v>3</v>
      </c>
      <c r="B49" s="38" t="s">
        <v>651</v>
      </c>
      <c r="C49" s="881" t="s">
        <v>132</v>
      </c>
      <c r="D49" s="934">
        <v>0</v>
      </c>
      <c r="E49" s="933"/>
      <c r="F49" s="933"/>
      <c r="G49" s="933"/>
      <c r="H49" s="933"/>
      <c r="I49" s="933"/>
      <c r="J49" s="933"/>
      <c r="K49" s="933"/>
    </row>
    <row r="50" spans="1:11" s="36" customFormat="1" ht="48.6" hidden="1">
      <c r="A50" s="881">
        <v>4</v>
      </c>
      <c r="B50" s="39" t="s">
        <v>652</v>
      </c>
      <c r="C50" s="881" t="s">
        <v>663</v>
      </c>
      <c r="D50" s="934">
        <v>0</v>
      </c>
      <c r="E50" s="933"/>
      <c r="F50" s="933"/>
      <c r="G50" s="933"/>
      <c r="H50" s="933"/>
      <c r="I50" s="933"/>
      <c r="J50" s="933"/>
      <c r="K50" s="933"/>
    </row>
    <row r="51" spans="1:11" s="36" customFormat="1" ht="32.4" hidden="1">
      <c r="A51" s="881">
        <v>5</v>
      </c>
      <c r="B51" s="39" t="s">
        <v>653</v>
      </c>
      <c r="C51" s="881" t="s">
        <v>664</v>
      </c>
      <c r="D51" s="934">
        <v>0</v>
      </c>
      <c r="E51" s="933"/>
      <c r="F51" s="933"/>
      <c r="G51" s="933"/>
      <c r="H51" s="933"/>
      <c r="I51" s="933"/>
      <c r="J51" s="933"/>
      <c r="K51" s="933"/>
    </row>
    <row r="52" spans="1:11" s="36" customFormat="1" ht="20.7" hidden="1" customHeight="1">
      <c r="A52" s="881">
        <v>6</v>
      </c>
      <c r="B52" s="38" t="s">
        <v>654</v>
      </c>
      <c r="C52" s="881" t="s">
        <v>665</v>
      </c>
      <c r="D52" s="934">
        <v>0</v>
      </c>
      <c r="E52" s="933"/>
      <c r="F52" s="933"/>
      <c r="G52" s="933"/>
      <c r="H52" s="933"/>
      <c r="I52" s="933"/>
      <c r="J52" s="933"/>
      <c r="K52" s="933"/>
    </row>
    <row r="53" spans="1:11" s="36" customFormat="1" ht="20.7" hidden="1" customHeight="1">
      <c r="A53" s="881">
        <v>7</v>
      </c>
      <c r="B53" s="38" t="s">
        <v>655</v>
      </c>
      <c r="C53" s="881" t="s">
        <v>666</v>
      </c>
      <c r="D53" s="934">
        <v>0</v>
      </c>
      <c r="E53" s="933"/>
      <c r="F53" s="933"/>
      <c r="G53" s="933"/>
      <c r="H53" s="933"/>
      <c r="I53" s="933"/>
      <c r="J53" s="933"/>
      <c r="K53" s="933"/>
    </row>
    <row r="54" spans="1:11" s="36" customFormat="1" ht="33.6" hidden="1" customHeight="1">
      <c r="A54" s="881">
        <v>8</v>
      </c>
      <c r="B54" s="39" t="s">
        <v>656</v>
      </c>
      <c r="C54" s="881" t="s">
        <v>667</v>
      </c>
      <c r="D54" s="934">
        <v>0</v>
      </c>
      <c r="E54" s="933"/>
      <c r="F54" s="933"/>
      <c r="G54" s="933"/>
      <c r="H54" s="933"/>
      <c r="I54" s="933"/>
      <c r="J54" s="933"/>
      <c r="K54" s="933"/>
    </row>
    <row r="55" spans="1:11" s="36" customFormat="1" ht="20.7" hidden="1" customHeight="1">
      <c r="A55" s="881">
        <v>9</v>
      </c>
      <c r="B55" s="38" t="s">
        <v>657</v>
      </c>
      <c r="C55" s="881" t="s">
        <v>668</v>
      </c>
      <c r="D55" s="934">
        <v>0</v>
      </c>
      <c r="E55" s="933"/>
      <c r="F55" s="933"/>
      <c r="G55" s="933"/>
      <c r="H55" s="933"/>
      <c r="I55" s="933"/>
      <c r="J55" s="933"/>
      <c r="K55" s="933"/>
    </row>
    <row r="56" spans="1:11" s="36" customFormat="1" ht="20.7" hidden="1" customHeight="1">
      <c r="A56" s="881">
        <v>10</v>
      </c>
      <c r="B56" s="38" t="s">
        <v>658</v>
      </c>
      <c r="C56" s="881" t="s">
        <v>669</v>
      </c>
      <c r="D56" s="934">
        <v>0</v>
      </c>
      <c r="E56" s="933"/>
      <c r="F56" s="933"/>
      <c r="G56" s="933"/>
      <c r="H56" s="933"/>
      <c r="I56" s="933"/>
      <c r="J56" s="933"/>
      <c r="K56" s="933"/>
    </row>
    <row r="57" spans="1:11" s="36" customFormat="1" ht="20.7" hidden="1" customHeight="1">
      <c r="A57" s="881">
        <v>11</v>
      </c>
      <c r="B57" s="38" t="s">
        <v>659</v>
      </c>
      <c r="C57" s="881" t="s">
        <v>670</v>
      </c>
      <c r="D57" s="934">
        <v>0</v>
      </c>
      <c r="E57" s="933"/>
      <c r="F57" s="933"/>
      <c r="G57" s="933"/>
      <c r="H57" s="933"/>
      <c r="I57" s="933"/>
      <c r="J57" s="933"/>
      <c r="K57" s="933"/>
    </row>
    <row r="58" spans="1:11" s="36" customFormat="1" ht="20.7" hidden="1" customHeight="1">
      <c r="A58" s="881">
        <v>12</v>
      </c>
      <c r="B58" s="38" t="s">
        <v>660</v>
      </c>
      <c r="C58" s="881" t="s">
        <v>515</v>
      </c>
      <c r="D58" s="934">
        <v>0</v>
      </c>
      <c r="E58" s="933"/>
      <c r="F58" s="933"/>
      <c r="G58" s="933"/>
      <c r="H58" s="933"/>
      <c r="I58" s="933"/>
      <c r="J58" s="933"/>
      <c r="K58" s="933"/>
    </row>
    <row r="59" spans="1:11" s="36" customFormat="1" ht="20.7" hidden="1" customHeight="1">
      <c r="A59" s="881">
        <v>13</v>
      </c>
      <c r="B59" s="38" t="s">
        <v>661</v>
      </c>
      <c r="C59" s="881" t="s">
        <v>671</v>
      </c>
      <c r="D59" s="934">
        <v>0</v>
      </c>
      <c r="E59" s="933"/>
      <c r="F59" s="933"/>
      <c r="G59" s="933"/>
      <c r="H59" s="933"/>
      <c r="I59" s="933"/>
      <c r="J59" s="933"/>
      <c r="K59" s="933"/>
    </row>
    <row r="60" spans="1:11" ht="17.7" hidden="1" customHeight="1">
      <c r="A60" s="15" t="s">
        <v>3213</v>
      </c>
    </row>
    <row r="61" spans="1:11" hidden="1">
      <c r="B61" s="1380" t="s">
        <v>133</v>
      </c>
      <c r="C61" s="1380"/>
    </row>
  </sheetData>
  <mergeCells count="15">
    <mergeCell ref="J3:K3"/>
    <mergeCell ref="B61:C61"/>
    <mergeCell ref="G5:G6"/>
    <mergeCell ref="H5:H6"/>
    <mergeCell ref="I5:I6"/>
    <mergeCell ref="J5:J6"/>
    <mergeCell ref="K5:K6"/>
    <mergeCell ref="A2:K2"/>
    <mergeCell ref="A4:A6"/>
    <mergeCell ref="B4:B6"/>
    <mergeCell ref="C4:C6"/>
    <mergeCell ref="D4:D6"/>
    <mergeCell ref="E4:K4"/>
    <mergeCell ref="E5:E6"/>
    <mergeCell ref="F5:F6"/>
  </mergeCells>
  <printOptions horizontalCentered="1"/>
  <pageMargins left="0.3" right="0.3" top="0.8" bottom="0.3" header="0" footer="0"/>
  <pageSetup paperSize="9" scale="83" orientation="landscape" blackAndWhite="1" r:id="rId1"/>
  <headerFooter alignWithMargins="0"/>
  <rowBreaks count="1" manualBreakCount="1">
    <brk id="61" max="2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B711"/>
  <sheetViews>
    <sheetView zoomScale="55" zoomScaleNormal="55" zoomScaleSheetLayoutView="55" workbookViewId="0">
      <pane xSplit="4" ySplit="6" topLeftCell="G7" activePane="bottomRight" state="frozen"/>
      <selection pane="topRight" activeCell="E1" sqref="E1"/>
      <selection pane="bottomLeft" activeCell="A9" sqref="A9"/>
      <selection pane="bottomRight" activeCell="J15" sqref="J15"/>
    </sheetView>
  </sheetViews>
  <sheetFormatPr defaultColWidth="9.109375" defaultRowHeight="15.6"/>
  <cols>
    <col min="1" max="1" width="14.5546875" style="387" customWidth="1"/>
    <col min="2" max="2" width="9.88671875" style="387" customWidth="1"/>
    <col min="3" max="3" width="8" style="389" customWidth="1"/>
    <col min="4" max="4" width="40.109375" style="388" customWidth="1"/>
    <col min="5" max="5" width="14.6640625" style="389" customWidth="1"/>
    <col min="6" max="6" width="12.88671875" style="390" customWidth="1"/>
    <col min="7" max="7" width="14.6640625" style="391" customWidth="1"/>
    <col min="8" max="8" width="23.109375" style="392" customWidth="1"/>
    <col min="9" max="9" width="24.109375" style="393" customWidth="1"/>
    <col min="10" max="10" width="31.44140625" style="393" customWidth="1"/>
    <col min="11" max="11" width="28.44140625" style="393" customWidth="1"/>
    <col min="12" max="12" width="12.88671875" style="388" customWidth="1"/>
    <col min="13" max="13" width="13.33203125" style="389" customWidth="1"/>
    <col min="14" max="14" width="13.5546875" style="387" customWidth="1"/>
    <col min="15" max="15" width="12.88671875" style="387" customWidth="1"/>
    <col min="16" max="16" width="15.6640625" style="387" customWidth="1"/>
    <col min="17" max="19" width="19.44140625" style="387" customWidth="1"/>
    <col min="20" max="28" width="9.109375" style="387" customWidth="1"/>
    <col min="29" max="29" width="11.6640625" style="387" hidden="1" customWidth="1"/>
    <col min="30" max="30" width="16.44140625" style="387" hidden="1" customWidth="1"/>
    <col min="31" max="38" width="9.109375" style="387" hidden="1" customWidth="1"/>
    <col min="39" max="61" width="9.109375" style="387" customWidth="1"/>
    <col min="62" max="67" width="9.109375" style="387"/>
    <col min="68" max="68" width="13.109375" style="387" customWidth="1"/>
    <col min="69" max="16384" width="9.109375" style="387"/>
  </cols>
  <sheetData>
    <row r="1" spans="1:64">
      <c r="B1" s="1381" t="s">
        <v>3</v>
      </c>
      <c r="C1" s="1381"/>
    </row>
    <row r="2" spans="1:64" s="394" customFormat="1" ht="21.75" customHeight="1">
      <c r="A2" s="1382" t="s">
        <v>1092</v>
      </c>
      <c r="B2" s="1382"/>
      <c r="C2" s="1382"/>
      <c r="D2" s="1382"/>
      <c r="E2" s="1382"/>
      <c r="F2" s="1382"/>
      <c r="G2" s="1382"/>
      <c r="H2" s="1382"/>
      <c r="I2" s="1382"/>
      <c r="J2" s="1382"/>
      <c r="K2" s="1382"/>
      <c r="L2" s="1382"/>
      <c r="M2" s="1382"/>
    </row>
    <row r="3" spans="1:64" s="394" customFormat="1" ht="16.5" customHeight="1">
      <c r="C3" s="396"/>
      <c r="D3" s="395"/>
      <c r="E3" s="396"/>
      <c r="F3" s="397"/>
      <c r="G3" s="398"/>
      <c r="H3" s="399"/>
      <c r="I3" s="400"/>
      <c r="J3" s="400"/>
      <c r="K3" s="1383" t="s">
        <v>5</v>
      </c>
      <c r="L3" s="1383"/>
      <c r="M3" s="1383"/>
    </row>
    <row r="4" spans="1:64" s="395" customFormat="1" ht="30" customHeight="1">
      <c r="A4" s="1384" t="s">
        <v>0</v>
      </c>
      <c r="B4" s="1385" t="s">
        <v>0</v>
      </c>
      <c r="C4" s="1385" t="s">
        <v>1554</v>
      </c>
      <c r="D4" s="1386" t="s">
        <v>192</v>
      </c>
      <c r="E4" s="1385" t="s">
        <v>193</v>
      </c>
      <c r="F4" s="1387" t="s">
        <v>194</v>
      </c>
      <c r="G4" s="1385" t="s">
        <v>587</v>
      </c>
      <c r="H4" s="1385"/>
      <c r="I4" s="1385" t="s">
        <v>195</v>
      </c>
      <c r="J4" s="1385" t="s">
        <v>196</v>
      </c>
      <c r="K4" s="1385" t="s">
        <v>197</v>
      </c>
      <c r="L4" s="1385" t="s">
        <v>1093</v>
      </c>
      <c r="M4" s="1385" t="s">
        <v>187</v>
      </c>
    </row>
    <row r="5" spans="1:64" s="395" customFormat="1" ht="86.25" customHeight="1">
      <c r="A5" s="1384"/>
      <c r="B5" s="1385"/>
      <c r="C5" s="1385"/>
      <c r="D5" s="1386"/>
      <c r="E5" s="1385"/>
      <c r="F5" s="1387"/>
      <c r="G5" s="401" t="s">
        <v>1094</v>
      </c>
      <c r="H5" s="401" t="s">
        <v>1095</v>
      </c>
      <c r="I5" s="1385"/>
      <c r="J5" s="1385"/>
      <c r="K5" s="1385"/>
      <c r="L5" s="1385"/>
      <c r="M5" s="1385"/>
    </row>
    <row r="6" spans="1:64" s="402" customFormat="1" ht="27.9" customHeight="1">
      <c r="A6" s="409">
        <v>-1</v>
      </c>
      <c r="B6" s="403">
        <v>-1</v>
      </c>
      <c r="C6" s="403">
        <v>-2</v>
      </c>
      <c r="D6" s="404">
        <v>-3</v>
      </c>
      <c r="E6" s="405">
        <v>-4</v>
      </c>
      <c r="F6" s="406">
        <v>-5</v>
      </c>
      <c r="G6" s="407">
        <v>-6</v>
      </c>
      <c r="H6" s="405">
        <v>-7</v>
      </c>
      <c r="I6" s="403">
        <v>-8</v>
      </c>
      <c r="J6" s="403">
        <v>-9</v>
      </c>
      <c r="K6" s="403">
        <v>-10</v>
      </c>
      <c r="L6" s="403">
        <v>-11</v>
      </c>
      <c r="M6" s="403">
        <v>-12</v>
      </c>
    </row>
    <row r="7" spans="1:64" s="402" customFormat="1" ht="48.6" customHeight="1">
      <c r="A7" s="409"/>
      <c r="B7" s="408">
        <v>1</v>
      </c>
      <c r="C7" s="405"/>
      <c r="D7" s="404" t="s">
        <v>1557</v>
      </c>
      <c r="E7" s="405"/>
      <c r="F7" s="410"/>
      <c r="G7" s="407"/>
      <c r="H7" s="405"/>
      <c r="I7" s="403"/>
      <c r="J7" s="403"/>
      <c r="K7" s="403"/>
      <c r="L7" s="403"/>
      <c r="M7" s="403"/>
    </row>
    <row r="8" spans="1:64" s="402" customFormat="1" ht="43.95" customHeight="1">
      <c r="A8" s="409"/>
      <c r="B8" s="408" t="s">
        <v>14</v>
      </c>
      <c r="C8" s="405"/>
      <c r="D8" s="404" t="s">
        <v>1558</v>
      </c>
      <c r="E8" s="405"/>
      <c r="F8" s="410"/>
      <c r="G8" s="407"/>
      <c r="H8" s="405"/>
      <c r="I8" s="403"/>
      <c r="J8" s="403"/>
      <c r="K8" s="403"/>
      <c r="L8" s="403"/>
      <c r="M8" s="403"/>
    </row>
    <row r="9" spans="1:64" s="394" customFormat="1" ht="28.5" customHeight="1">
      <c r="A9" s="506"/>
      <c r="B9" s="411"/>
      <c r="C9" s="411"/>
      <c r="D9" s="412" t="s">
        <v>206</v>
      </c>
      <c r="E9" s="411"/>
      <c r="F9" s="410"/>
      <c r="G9" s="413"/>
      <c r="H9" s="401"/>
      <c r="I9" s="401"/>
      <c r="J9" s="401"/>
      <c r="K9" s="401"/>
      <c r="L9" s="401"/>
      <c r="M9" s="411"/>
    </row>
    <row r="10" spans="1:64" ht="79.5" customHeight="1">
      <c r="A10" s="507"/>
      <c r="B10" s="415">
        <v>1</v>
      </c>
      <c r="C10" s="415" t="s">
        <v>51</v>
      </c>
      <c r="D10" s="416" t="s">
        <v>1096</v>
      </c>
      <c r="E10" s="417">
        <f t="shared" ref="E10:E26" si="0">F10+G10</f>
        <v>0.1</v>
      </c>
      <c r="F10" s="20"/>
      <c r="G10" s="417">
        <v>0.1</v>
      </c>
      <c r="H10" s="418" t="s">
        <v>25</v>
      </c>
      <c r="I10" s="418" t="s">
        <v>1097</v>
      </c>
      <c r="J10" s="418" t="s">
        <v>1098</v>
      </c>
      <c r="K10" s="418" t="s">
        <v>1099</v>
      </c>
      <c r="L10" s="418" t="s">
        <v>1100</v>
      </c>
      <c r="M10" s="415">
        <v>2021</v>
      </c>
      <c r="N10" s="387" t="s">
        <v>1101</v>
      </c>
      <c r="BL10" s="387" t="s">
        <v>1102</v>
      </c>
    </row>
    <row r="11" spans="1:64" ht="79.5" customHeight="1">
      <c r="A11" s="507"/>
      <c r="B11" s="415">
        <v>2</v>
      </c>
      <c r="C11" s="415" t="s">
        <v>51</v>
      </c>
      <c r="D11" s="416" t="s">
        <v>765</v>
      </c>
      <c r="E11" s="417">
        <f t="shared" si="0"/>
        <v>0.14000000000000001</v>
      </c>
      <c r="F11" s="20"/>
      <c r="G11" s="417">
        <v>0.14000000000000001</v>
      </c>
      <c r="H11" s="418" t="s">
        <v>116</v>
      </c>
      <c r="I11" s="418" t="s">
        <v>201</v>
      </c>
      <c r="J11" s="418" t="s">
        <v>1103</v>
      </c>
      <c r="K11" s="418" t="s">
        <v>1099</v>
      </c>
      <c r="L11" s="418" t="s">
        <v>1100</v>
      </c>
      <c r="M11" s="415">
        <v>2021</v>
      </c>
      <c r="N11" s="387" t="s">
        <v>1101</v>
      </c>
      <c r="BJ11" s="387">
        <v>0.14000000000000001</v>
      </c>
      <c r="BL11" s="387" t="s">
        <v>1102</v>
      </c>
    </row>
    <row r="12" spans="1:64" ht="79.5" customHeight="1">
      <c r="A12" s="507"/>
      <c r="B12" s="415">
        <v>3</v>
      </c>
      <c r="C12" s="415" t="s">
        <v>51</v>
      </c>
      <c r="D12" s="416" t="s">
        <v>782</v>
      </c>
      <c r="E12" s="417">
        <f t="shared" si="0"/>
        <v>0.23</v>
      </c>
      <c r="F12" s="20"/>
      <c r="G12" s="417">
        <v>0.23</v>
      </c>
      <c r="H12" s="418" t="s">
        <v>22</v>
      </c>
      <c r="I12" s="418" t="s">
        <v>213</v>
      </c>
      <c r="J12" s="418" t="s">
        <v>1104</v>
      </c>
      <c r="K12" s="418" t="s">
        <v>1099</v>
      </c>
      <c r="L12" s="418" t="s">
        <v>1100</v>
      </c>
      <c r="M12" s="415">
        <v>2021</v>
      </c>
      <c r="N12" s="387" t="s">
        <v>1101</v>
      </c>
      <c r="BL12" s="387" t="s">
        <v>1102</v>
      </c>
    </row>
    <row r="13" spans="1:64" ht="79.5" customHeight="1">
      <c r="A13" s="507"/>
      <c r="B13" s="415">
        <v>4</v>
      </c>
      <c r="C13" s="415" t="s">
        <v>51</v>
      </c>
      <c r="D13" s="416" t="s">
        <v>795</v>
      </c>
      <c r="E13" s="417">
        <f t="shared" si="0"/>
        <v>0.28000000000000003</v>
      </c>
      <c r="F13" s="20"/>
      <c r="G13" s="417">
        <v>0.28000000000000003</v>
      </c>
      <c r="H13" s="418" t="s">
        <v>18</v>
      </c>
      <c r="I13" s="418" t="s">
        <v>270</v>
      </c>
      <c r="J13" s="418" t="s">
        <v>1105</v>
      </c>
      <c r="K13" s="418" t="s">
        <v>1099</v>
      </c>
      <c r="L13" s="418" t="s">
        <v>1100</v>
      </c>
      <c r="M13" s="415">
        <v>2021</v>
      </c>
      <c r="N13" s="387" t="s">
        <v>1101</v>
      </c>
      <c r="BL13" s="387" t="s">
        <v>1102</v>
      </c>
    </row>
    <row r="14" spans="1:64" ht="79.5" customHeight="1">
      <c r="A14" s="507"/>
      <c r="B14" s="415">
        <v>5</v>
      </c>
      <c r="C14" s="415" t="s">
        <v>51</v>
      </c>
      <c r="D14" s="416" t="s">
        <v>809</v>
      </c>
      <c r="E14" s="417">
        <f t="shared" si="0"/>
        <v>0.16</v>
      </c>
      <c r="F14" s="20"/>
      <c r="G14" s="417">
        <v>0.16</v>
      </c>
      <c r="H14" s="418" t="s">
        <v>25</v>
      </c>
      <c r="I14" s="418" t="s">
        <v>445</v>
      </c>
      <c r="J14" s="418" t="s">
        <v>1106</v>
      </c>
      <c r="K14" s="418" t="s">
        <v>1099</v>
      </c>
      <c r="L14" s="418" t="s">
        <v>1100</v>
      </c>
      <c r="M14" s="415">
        <v>2021</v>
      </c>
      <c r="N14" s="387" t="s">
        <v>1101</v>
      </c>
      <c r="BL14" s="387" t="s">
        <v>1102</v>
      </c>
    </row>
    <row r="15" spans="1:64" ht="79.5" customHeight="1">
      <c r="A15" s="507"/>
      <c r="B15" s="415">
        <v>6</v>
      </c>
      <c r="C15" s="415" t="s">
        <v>51</v>
      </c>
      <c r="D15" s="416" t="s">
        <v>865</v>
      </c>
      <c r="E15" s="417">
        <f t="shared" si="0"/>
        <v>0.2</v>
      </c>
      <c r="F15" s="20"/>
      <c r="G15" s="417">
        <v>0.2</v>
      </c>
      <c r="H15" s="418" t="s">
        <v>19</v>
      </c>
      <c r="I15" s="418" t="s">
        <v>1107</v>
      </c>
      <c r="J15" s="418" t="s">
        <v>1108</v>
      </c>
      <c r="K15" s="418" t="s">
        <v>1099</v>
      </c>
      <c r="L15" s="418" t="s">
        <v>1100</v>
      </c>
      <c r="M15" s="415">
        <v>2021</v>
      </c>
      <c r="N15" s="387" t="s">
        <v>1101</v>
      </c>
      <c r="BL15" s="387" t="s">
        <v>1102</v>
      </c>
    </row>
    <row r="16" spans="1:64" ht="79.5" customHeight="1">
      <c r="A16" s="507"/>
      <c r="B16" s="415">
        <v>7</v>
      </c>
      <c r="C16" s="415" t="s">
        <v>51</v>
      </c>
      <c r="D16" s="416" t="s">
        <v>905</v>
      </c>
      <c r="E16" s="417">
        <f t="shared" si="0"/>
        <v>0.18</v>
      </c>
      <c r="F16" s="20"/>
      <c r="G16" s="417">
        <v>0.18</v>
      </c>
      <c r="H16" s="418" t="s">
        <v>22</v>
      </c>
      <c r="I16" s="418" t="s">
        <v>1109</v>
      </c>
      <c r="J16" s="418" t="s">
        <v>1110</v>
      </c>
      <c r="K16" s="418" t="s">
        <v>1099</v>
      </c>
      <c r="L16" s="418" t="s">
        <v>1100</v>
      </c>
      <c r="M16" s="415">
        <v>2021</v>
      </c>
      <c r="N16" s="387" t="s">
        <v>1101</v>
      </c>
      <c r="BL16" s="387" t="s">
        <v>1102</v>
      </c>
    </row>
    <row r="17" spans="1:64" ht="79.5" customHeight="1">
      <c r="A17" s="507"/>
      <c r="B17" s="415">
        <v>8</v>
      </c>
      <c r="C17" s="415" t="s">
        <v>51</v>
      </c>
      <c r="D17" s="416" t="s">
        <v>1076</v>
      </c>
      <c r="E17" s="417">
        <f t="shared" si="0"/>
        <v>0.04</v>
      </c>
      <c r="F17" s="20"/>
      <c r="G17" s="417">
        <v>0.04</v>
      </c>
      <c r="H17" s="418" t="s">
        <v>106</v>
      </c>
      <c r="I17" s="418" t="s">
        <v>271</v>
      </c>
      <c r="J17" s="418" t="s">
        <v>1111</v>
      </c>
      <c r="K17" s="418" t="s">
        <v>1099</v>
      </c>
      <c r="L17" s="418" t="s">
        <v>1100</v>
      </c>
      <c r="M17" s="415">
        <v>2021</v>
      </c>
      <c r="N17" s="387" t="s">
        <v>1101</v>
      </c>
      <c r="BJ17" s="387">
        <v>0.04</v>
      </c>
      <c r="BL17" s="387" t="s">
        <v>1102</v>
      </c>
    </row>
    <row r="18" spans="1:64" ht="79.5" customHeight="1">
      <c r="A18" s="507"/>
      <c r="B18" s="415">
        <v>9</v>
      </c>
      <c r="C18" s="415" t="s">
        <v>51</v>
      </c>
      <c r="D18" s="416" t="s">
        <v>935</v>
      </c>
      <c r="E18" s="417">
        <f t="shared" si="0"/>
        <v>0.13</v>
      </c>
      <c r="F18" s="20"/>
      <c r="G18" s="417">
        <v>0.13</v>
      </c>
      <c r="H18" s="418" t="s">
        <v>18</v>
      </c>
      <c r="I18" s="418" t="s">
        <v>1112</v>
      </c>
      <c r="J18" s="418" t="s">
        <v>1113</v>
      </c>
      <c r="K18" s="418" t="s">
        <v>1099</v>
      </c>
      <c r="L18" s="418" t="s">
        <v>1100</v>
      </c>
      <c r="M18" s="415">
        <v>2021</v>
      </c>
      <c r="N18" s="387" t="s">
        <v>1101</v>
      </c>
      <c r="BL18" s="387" t="s">
        <v>1102</v>
      </c>
    </row>
    <row r="19" spans="1:64" ht="79.5" customHeight="1">
      <c r="A19" s="507"/>
      <c r="B19" s="415">
        <v>10</v>
      </c>
      <c r="C19" s="415" t="s">
        <v>51</v>
      </c>
      <c r="D19" s="416" t="s">
        <v>977</v>
      </c>
      <c r="E19" s="417">
        <f t="shared" si="0"/>
        <v>0.13</v>
      </c>
      <c r="F19" s="20"/>
      <c r="G19" s="417">
        <v>0.13</v>
      </c>
      <c r="H19" s="418" t="s">
        <v>1114</v>
      </c>
      <c r="I19" s="418" t="s">
        <v>268</v>
      </c>
      <c r="J19" s="418" t="s">
        <v>1115</v>
      </c>
      <c r="K19" s="418" t="s">
        <v>1099</v>
      </c>
      <c r="L19" s="418" t="s">
        <v>1100</v>
      </c>
      <c r="M19" s="415">
        <v>2021</v>
      </c>
      <c r="N19" s="387" t="s">
        <v>1101</v>
      </c>
      <c r="BL19" s="387" t="s">
        <v>1102</v>
      </c>
    </row>
    <row r="20" spans="1:64" ht="79.5" customHeight="1">
      <c r="A20" s="507"/>
      <c r="B20" s="415">
        <v>11</v>
      </c>
      <c r="C20" s="415" t="s">
        <v>51</v>
      </c>
      <c r="D20" s="416" t="s">
        <v>1009</v>
      </c>
      <c r="E20" s="417">
        <f t="shared" si="0"/>
        <v>0.11</v>
      </c>
      <c r="F20" s="20"/>
      <c r="G20" s="417">
        <v>0.11</v>
      </c>
      <c r="H20" s="418" t="s">
        <v>116</v>
      </c>
      <c r="I20" s="418" t="s">
        <v>1116</v>
      </c>
      <c r="J20" s="418" t="s">
        <v>1117</v>
      </c>
      <c r="K20" s="418" t="s">
        <v>1099</v>
      </c>
      <c r="L20" s="418" t="s">
        <v>1100</v>
      </c>
      <c r="M20" s="415">
        <v>2021</v>
      </c>
      <c r="N20" s="387" t="s">
        <v>1101</v>
      </c>
      <c r="BJ20" s="387">
        <v>0.11</v>
      </c>
      <c r="BL20" s="387" t="s">
        <v>1102</v>
      </c>
    </row>
    <row r="21" spans="1:64" ht="79.5" customHeight="1">
      <c r="A21" s="507"/>
      <c r="B21" s="415">
        <v>12</v>
      </c>
      <c r="C21" s="415" t="s">
        <v>51</v>
      </c>
      <c r="D21" s="416" t="s">
        <v>817</v>
      </c>
      <c r="E21" s="417">
        <f t="shared" si="0"/>
        <v>0.14000000000000001</v>
      </c>
      <c r="F21" s="20"/>
      <c r="G21" s="417">
        <v>0.14000000000000001</v>
      </c>
      <c r="H21" s="418" t="s">
        <v>18</v>
      </c>
      <c r="I21" s="418" t="s">
        <v>1118</v>
      </c>
      <c r="J21" s="418" t="s">
        <v>1119</v>
      </c>
      <c r="K21" s="418" t="s">
        <v>1099</v>
      </c>
      <c r="L21" s="418" t="s">
        <v>1100</v>
      </c>
      <c r="M21" s="415">
        <v>2021</v>
      </c>
      <c r="N21" s="387" t="s">
        <v>1101</v>
      </c>
      <c r="BL21" s="387" t="s">
        <v>1102</v>
      </c>
    </row>
    <row r="22" spans="1:64" ht="79.5" customHeight="1">
      <c r="A22" s="507"/>
      <c r="B22" s="415">
        <v>13</v>
      </c>
      <c r="C22" s="415" t="s">
        <v>51</v>
      </c>
      <c r="D22" s="416" t="s">
        <v>830</v>
      </c>
      <c r="E22" s="417">
        <f t="shared" si="0"/>
        <v>0.13</v>
      </c>
      <c r="F22" s="20"/>
      <c r="G22" s="417">
        <v>0.13</v>
      </c>
      <c r="H22" s="418" t="s">
        <v>1120</v>
      </c>
      <c r="I22" s="418" t="s">
        <v>269</v>
      </c>
      <c r="J22" s="418" t="s">
        <v>1121</v>
      </c>
      <c r="K22" s="418" t="s">
        <v>1099</v>
      </c>
      <c r="L22" s="418" t="s">
        <v>1100</v>
      </c>
      <c r="M22" s="415">
        <v>2021</v>
      </c>
      <c r="N22" s="387" t="s">
        <v>1101</v>
      </c>
      <c r="BJ22" s="387">
        <v>0.09</v>
      </c>
      <c r="BL22" s="387" t="s">
        <v>1102</v>
      </c>
    </row>
    <row r="23" spans="1:64" ht="79.5" customHeight="1">
      <c r="A23" s="507"/>
      <c r="B23" s="415">
        <v>14</v>
      </c>
      <c r="C23" s="415" t="s">
        <v>51</v>
      </c>
      <c r="D23" s="416" t="s">
        <v>1034</v>
      </c>
      <c r="E23" s="417">
        <f t="shared" si="0"/>
        <v>0.06</v>
      </c>
      <c r="F23" s="20"/>
      <c r="G23" s="417">
        <v>0.06</v>
      </c>
      <c r="H23" s="418" t="s">
        <v>1122</v>
      </c>
      <c r="I23" s="418" t="s">
        <v>1123</v>
      </c>
      <c r="J23" s="418" t="s">
        <v>1124</v>
      </c>
      <c r="K23" s="418" t="s">
        <v>1099</v>
      </c>
      <c r="L23" s="418" t="s">
        <v>1100</v>
      </c>
      <c r="M23" s="415">
        <v>2021</v>
      </c>
      <c r="N23" s="387" t="s">
        <v>1101</v>
      </c>
      <c r="BJ23" s="387">
        <v>0.06</v>
      </c>
      <c r="BL23" s="387" t="s">
        <v>1102</v>
      </c>
    </row>
    <row r="24" spans="1:64" ht="79.5" customHeight="1">
      <c r="A24" s="507"/>
      <c r="B24" s="415">
        <v>15</v>
      </c>
      <c r="C24" s="415" t="s">
        <v>51</v>
      </c>
      <c r="D24" s="416" t="s">
        <v>996</v>
      </c>
      <c r="E24" s="417">
        <f t="shared" si="0"/>
        <v>0.08</v>
      </c>
      <c r="F24" s="20"/>
      <c r="G24" s="417">
        <v>0.08</v>
      </c>
      <c r="H24" s="418" t="s">
        <v>75</v>
      </c>
      <c r="I24" s="418" t="s">
        <v>202</v>
      </c>
      <c r="J24" s="418" t="s">
        <v>1125</v>
      </c>
      <c r="K24" s="418" t="s">
        <v>1099</v>
      </c>
      <c r="L24" s="418" t="s">
        <v>1100</v>
      </c>
      <c r="M24" s="415">
        <v>2021</v>
      </c>
      <c r="N24" s="387" t="s">
        <v>1101</v>
      </c>
      <c r="BJ24" s="387">
        <v>0.08</v>
      </c>
      <c r="BL24" s="387" t="s">
        <v>1102</v>
      </c>
    </row>
    <row r="25" spans="1:64" ht="79.5" customHeight="1">
      <c r="A25" s="507"/>
      <c r="B25" s="415">
        <v>16</v>
      </c>
      <c r="C25" s="415" t="s">
        <v>51</v>
      </c>
      <c r="D25" s="416" t="s">
        <v>957</v>
      </c>
      <c r="E25" s="417">
        <f t="shared" si="0"/>
        <v>0.16</v>
      </c>
      <c r="F25" s="20"/>
      <c r="G25" s="417">
        <v>0.16</v>
      </c>
      <c r="H25" s="418" t="s">
        <v>1126</v>
      </c>
      <c r="I25" s="418" t="s">
        <v>1127</v>
      </c>
      <c r="J25" s="418" t="s">
        <v>1128</v>
      </c>
      <c r="K25" s="418" t="s">
        <v>1099</v>
      </c>
      <c r="L25" s="418" t="s">
        <v>1100</v>
      </c>
      <c r="M25" s="415">
        <v>2021</v>
      </c>
      <c r="N25" s="387" t="s">
        <v>1101</v>
      </c>
      <c r="BL25" s="387" t="s">
        <v>1102</v>
      </c>
    </row>
    <row r="26" spans="1:64" ht="79.5" customHeight="1">
      <c r="A26" s="507"/>
      <c r="B26" s="415">
        <v>17</v>
      </c>
      <c r="C26" s="415" t="s">
        <v>51</v>
      </c>
      <c r="D26" s="416" t="s">
        <v>854</v>
      </c>
      <c r="E26" s="417">
        <f t="shared" si="0"/>
        <v>0.06</v>
      </c>
      <c r="F26" s="20"/>
      <c r="G26" s="417">
        <v>0.06</v>
      </c>
      <c r="H26" s="418" t="s">
        <v>106</v>
      </c>
      <c r="I26" s="418" t="s">
        <v>1129</v>
      </c>
      <c r="J26" s="418" t="s">
        <v>1130</v>
      </c>
      <c r="K26" s="418" t="s">
        <v>1099</v>
      </c>
      <c r="L26" s="418" t="s">
        <v>1100</v>
      </c>
      <c r="M26" s="415">
        <v>2021</v>
      </c>
      <c r="N26" s="387" t="s">
        <v>1101</v>
      </c>
      <c r="BJ26" s="387">
        <v>0.06</v>
      </c>
      <c r="BL26" s="387" t="s">
        <v>1102</v>
      </c>
    </row>
    <row r="27" spans="1:64" s="394" customFormat="1" ht="23.25" customHeight="1">
      <c r="A27" s="506"/>
      <c r="B27" s="411"/>
      <c r="C27" s="411"/>
      <c r="D27" s="412" t="s">
        <v>200</v>
      </c>
      <c r="E27" s="417"/>
      <c r="F27" s="19"/>
      <c r="G27" s="420"/>
      <c r="H27" s="401"/>
      <c r="I27" s="401"/>
      <c r="J27" s="401"/>
      <c r="K27" s="401"/>
      <c r="L27" s="401"/>
      <c r="M27" s="411"/>
    </row>
    <row r="28" spans="1:64" s="427" customFormat="1" ht="87" customHeight="1">
      <c r="A28" s="508"/>
      <c r="B28" s="421">
        <v>18</v>
      </c>
      <c r="C28" s="421" t="s">
        <v>48</v>
      </c>
      <c r="D28" s="422" t="s">
        <v>766</v>
      </c>
      <c r="E28" s="423">
        <f t="shared" ref="E28:E34" si="1">F28+G28</f>
        <v>0.4</v>
      </c>
      <c r="F28" s="424"/>
      <c r="G28" s="423">
        <v>0.4</v>
      </c>
      <c r="H28" s="425" t="s">
        <v>25</v>
      </c>
      <c r="I28" s="425" t="s">
        <v>1131</v>
      </c>
      <c r="J28" s="425"/>
      <c r="K28" s="425" t="s">
        <v>1132</v>
      </c>
      <c r="L28" s="425"/>
      <c r="M28" s="421"/>
      <c r="N28" s="427" t="s">
        <v>1101</v>
      </c>
    </row>
    <row r="29" spans="1:64" s="427" customFormat="1" ht="87" customHeight="1">
      <c r="A29" s="508"/>
      <c r="B29" s="421">
        <v>19</v>
      </c>
      <c r="C29" s="421" t="s">
        <v>48</v>
      </c>
      <c r="D29" s="422" t="s">
        <v>767</v>
      </c>
      <c r="E29" s="423">
        <f t="shared" si="1"/>
        <v>0.5</v>
      </c>
      <c r="F29" s="424"/>
      <c r="G29" s="423">
        <v>0.5</v>
      </c>
      <c r="H29" s="425" t="s">
        <v>25</v>
      </c>
      <c r="I29" s="425" t="s">
        <v>1131</v>
      </c>
      <c r="J29" s="425"/>
      <c r="K29" s="425" t="s">
        <v>1133</v>
      </c>
      <c r="L29" s="425"/>
      <c r="M29" s="421"/>
      <c r="N29" s="427" t="s">
        <v>1101</v>
      </c>
    </row>
    <row r="30" spans="1:64" s="427" customFormat="1" ht="87" customHeight="1">
      <c r="A30" s="508"/>
      <c r="B30" s="421">
        <v>20</v>
      </c>
      <c r="C30" s="421" t="s">
        <v>48</v>
      </c>
      <c r="D30" s="422" t="s">
        <v>768</v>
      </c>
      <c r="E30" s="423">
        <f t="shared" si="1"/>
        <v>5.7</v>
      </c>
      <c r="F30" s="424"/>
      <c r="G30" s="423">
        <v>5.7</v>
      </c>
      <c r="H30" s="425" t="s">
        <v>25</v>
      </c>
      <c r="I30" s="425" t="s">
        <v>1131</v>
      </c>
      <c r="J30" s="425"/>
      <c r="K30" s="425" t="s">
        <v>1133</v>
      </c>
      <c r="L30" s="425"/>
      <c r="M30" s="421"/>
      <c r="N30" s="427" t="s">
        <v>1101</v>
      </c>
    </row>
    <row r="31" spans="1:64" s="427" customFormat="1" ht="49.5" customHeight="1">
      <c r="A31" s="508"/>
      <c r="B31" s="421">
        <v>26</v>
      </c>
      <c r="C31" s="421" t="s">
        <v>48</v>
      </c>
      <c r="D31" s="416" t="s">
        <v>1010</v>
      </c>
      <c r="E31" s="423">
        <f t="shared" si="1"/>
        <v>30</v>
      </c>
      <c r="F31" s="424"/>
      <c r="G31" s="423">
        <v>30</v>
      </c>
      <c r="H31" s="425" t="s">
        <v>25</v>
      </c>
      <c r="I31" s="425" t="s">
        <v>1131</v>
      </c>
      <c r="J31" s="425"/>
      <c r="K31" s="425"/>
      <c r="L31" s="425"/>
      <c r="M31" s="421"/>
      <c r="N31" s="427" t="s">
        <v>1101</v>
      </c>
    </row>
    <row r="32" spans="1:64" s="427" customFormat="1" ht="65.400000000000006" customHeight="1">
      <c r="A32" s="508"/>
      <c r="B32" s="421">
        <v>22</v>
      </c>
      <c r="C32" s="421" t="s">
        <v>48</v>
      </c>
      <c r="D32" s="422" t="s">
        <v>1574</v>
      </c>
      <c r="E32" s="423">
        <f t="shared" si="1"/>
        <v>0.95</v>
      </c>
      <c r="F32" s="424"/>
      <c r="G32" s="423">
        <v>0.95</v>
      </c>
      <c r="H32" s="425" t="s">
        <v>18</v>
      </c>
      <c r="I32" s="425" t="s">
        <v>1134</v>
      </c>
      <c r="J32" s="425"/>
      <c r="K32" s="425" t="s">
        <v>1133</v>
      </c>
      <c r="L32" s="425"/>
      <c r="M32" s="421">
        <v>2021</v>
      </c>
      <c r="N32" s="427" t="s">
        <v>1101</v>
      </c>
    </row>
    <row r="33" spans="1:30" s="427" customFormat="1" ht="87" customHeight="1">
      <c r="A33" s="508"/>
      <c r="B33" s="421">
        <v>21</v>
      </c>
      <c r="C33" s="421" t="s">
        <v>48</v>
      </c>
      <c r="D33" s="422" t="s">
        <v>906</v>
      </c>
      <c r="E33" s="423">
        <f t="shared" si="1"/>
        <v>1</v>
      </c>
      <c r="F33" s="424"/>
      <c r="G33" s="423">
        <v>1</v>
      </c>
      <c r="H33" s="425" t="s">
        <v>25</v>
      </c>
      <c r="I33" s="425" t="s">
        <v>219</v>
      </c>
      <c r="J33" s="425"/>
      <c r="K33" s="425" t="s">
        <v>1133</v>
      </c>
      <c r="L33" s="425"/>
      <c r="M33" s="421"/>
      <c r="N33" s="427" t="s">
        <v>1101</v>
      </c>
    </row>
    <row r="34" spans="1:30" s="427" customFormat="1" ht="87" customHeight="1">
      <c r="A34" s="508"/>
      <c r="B34" s="421">
        <v>23</v>
      </c>
      <c r="C34" s="421" t="s">
        <v>48</v>
      </c>
      <c r="D34" s="422" t="s">
        <v>1575</v>
      </c>
      <c r="E34" s="423">
        <f t="shared" si="1"/>
        <v>4</v>
      </c>
      <c r="F34" s="424"/>
      <c r="G34" s="423">
        <v>4</v>
      </c>
      <c r="H34" s="425" t="s">
        <v>25</v>
      </c>
      <c r="I34" s="425" t="s">
        <v>219</v>
      </c>
      <c r="J34" s="425"/>
      <c r="K34" s="425" t="s">
        <v>1133</v>
      </c>
      <c r="L34" s="425"/>
      <c r="M34" s="421"/>
      <c r="N34" s="427" t="s">
        <v>1101</v>
      </c>
    </row>
    <row r="35" spans="1:30" ht="49.5" customHeight="1">
      <c r="A35" s="507"/>
      <c r="B35" s="411"/>
      <c r="C35" s="411"/>
      <c r="D35" s="412" t="s">
        <v>1135</v>
      </c>
      <c r="E35" s="417"/>
      <c r="F35" s="20"/>
      <c r="G35" s="417"/>
      <c r="H35" s="418"/>
      <c r="I35" s="418"/>
      <c r="J35" s="418"/>
      <c r="K35" s="418"/>
      <c r="L35" s="418"/>
      <c r="M35" s="415"/>
      <c r="N35" s="387" t="s">
        <v>1101</v>
      </c>
    </row>
    <row r="36" spans="1:30" ht="49.5" customHeight="1">
      <c r="A36" s="507"/>
      <c r="B36" s="415">
        <v>27</v>
      </c>
      <c r="C36" s="415" t="s">
        <v>58</v>
      </c>
      <c r="D36" s="416" t="s">
        <v>208</v>
      </c>
      <c r="E36" s="417">
        <f>F36+G36</f>
        <v>40</v>
      </c>
      <c r="F36" s="20"/>
      <c r="G36" s="417">
        <v>40</v>
      </c>
      <c r="H36" s="418" t="s">
        <v>25</v>
      </c>
      <c r="I36" s="418" t="s">
        <v>269</v>
      </c>
      <c r="J36" s="428"/>
      <c r="K36" s="418" t="s">
        <v>1136</v>
      </c>
      <c r="L36" s="418"/>
      <c r="M36" s="415"/>
      <c r="N36" s="387" t="s">
        <v>1101</v>
      </c>
    </row>
    <row r="37" spans="1:30" s="394" customFormat="1" ht="49.5" customHeight="1">
      <c r="A37" s="506"/>
      <c r="B37" s="411">
        <v>2</v>
      </c>
      <c r="C37" s="411"/>
      <c r="D37" s="412" t="s">
        <v>1559</v>
      </c>
      <c r="E37" s="420"/>
      <c r="F37" s="19"/>
      <c r="G37" s="420"/>
      <c r="H37" s="401"/>
      <c r="I37" s="401"/>
      <c r="J37" s="429"/>
      <c r="K37" s="401"/>
      <c r="L37" s="401"/>
      <c r="M37" s="411"/>
    </row>
    <row r="38" spans="1:30" s="394" customFormat="1" ht="49.5" customHeight="1">
      <c r="A38" s="506"/>
      <c r="B38" s="411" t="s">
        <v>46</v>
      </c>
      <c r="C38" s="411"/>
      <c r="D38" s="412" t="s">
        <v>1560</v>
      </c>
      <c r="E38" s="420"/>
      <c r="F38" s="19"/>
      <c r="G38" s="420"/>
      <c r="H38" s="401"/>
      <c r="I38" s="401"/>
      <c r="J38" s="429"/>
      <c r="K38" s="401"/>
      <c r="L38" s="401"/>
      <c r="M38" s="411"/>
    </row>
    <row r="39" spans="1:30" s="394" customFormat="1" ht="49.5" customHeight="1">
      <c r="A39" s="506"/>
      <c r="B39" s="411"/>
      <c r="C39" s="411"/>
      <c r="D39" s="412" t="s">
        <v>1140</v>
      </c>
      <c r="E39" s="417"/>
      <c r="F39" s="19"/>
      <c r="G39" s="420"/>
      <c r="H39" s="401"/>
      <c r="I39" s="401"/>
      <c r="J39" s="401"/>
      <c r="K39" s="401"/>
      <c r="L39" s="401"/>
      <c r="M39" s="411"/>
      <c r="N39" s="387" t="s">
        <v>1101</v>
      </c>
    </row>
    <row r="40" spans="1:30" s="427" customFormat="1" ht="84" customHeight="1">
      <c r="A40" s="508"/>
      <c r="B40" s="421">
        <v>28</v>
      </c>
      <c r="C40" s="421" t="s">
        <v>60</v>
      </c>
      <c r="D40" s="422" t="s">
        <v>1141</v>
      </c>
      <c r="E40" s="423">
        <f>F40+G40</f>
        <v>330</v>
      </c>
      <c r="F40" s="424"/>
      <c r="G40" s="423">
        <v>330</v>
      </c>
      <c r="H40" s="425" t="s">
        <v>1577</v>
      </c>
      <c r="I40" s="425" t="s">
        <v>1576</v>
      </c>
      <c r="J40" s="430"/>
      <c r="K40" s="425" t="s">
        <v>1580</v>
      </c>
      <c r="L40" s="425"/>
      <c r="M40" s="421"/>
      <c r="N40" s="427" t="s">
        <v>1101</v>
      </c>
    </row>
    <row r="41" spans="1:30" s="427" customFormat="1" ht="49.5" customHeight="1">
      <c r="A41" s="508"/>
      <c r="B41" s="421"/>
      <c r="C41" s="421" t="s">
        <v>60</v>
      </c>
      <c r="D41" s="422" t="s">
        <v>320</v>
      </c>
      <c r="E41" s="423">
        <v>200</v>
      </c>
      <c r="F41" s="424"/>
      <c r="G41" s="423">
        <v>200</v>
      </c>
      <c r="H41" s="386" t="s">
        <v>1578</v>
      </c>
      <c r="I41" s="386" t="s">
        <v>217</v>
      </c>
      <c r="J41" s="430"/>
      <c r="K41" s="425" t="s">
        <v>1579</v>
      </c>
      <c r="L41" s="425"/>
      <c r="M41" s="421">
        <v>2021</v>
      </c>
    </row>
    <row r="42" spans="1:30" ht="75" customHeight="1">
      <c r="A42" s="507" t="s">
        <v>222</v>
      </c>
      <c r="B42" s="415">
        <v>29</v>
      </c>
      <c r="C42" s="415" t="s">
        <v>60</v>
      </c>
      <c r="D42" s="416" t="s">
        <v>517</v>
      </c>
      <c r="E42" s="417">
        <f t="shared" ref="E42:E47" si="2">F42+G42</f>
        <v>0.30000000000000004</v>
      </c>
      <c r="F42" s="20"/>
      <c r="G42" s="431">
        <v>0.30000000000000004</v>
      </c>
      <c r="H42" s="515" t="s">
        <v>1149</v>
      </c>
      <c r="I42" s="418" t="s">
        <v>201</v>
      </c>
      <c r="J42" s="418" t="s">
        <v>223</v>
      </c>
      <c r="K42" s="418" t="s">
        <v>224</v>
      </c>
      <c r="L42" s="418" t="s">
        <v>1145</v>
      </c>
      <c r="M42" s="415">
        <v>2021</v>
      </c>
      <c r="Q42" s="387" t="s">
        <v>1150</v>
      </c>
      <c r="S42" s="387" t="s">
        <v>1151</v>
      </c>
      <c r="T42" s="387">
        <v>83</v>
      </c>
      <c r="V42" s="387" t="s">
        <v>1152</v>
      </c>
      <c r="AC42" s="387" t="s">
        <v>1153</v>
      </c>
      <c r="AD42" s="387" t="s">
        <v>1154</v>
      </c>
    </row>
    <row r="43" spans="1:30" ht="56.4" customHeight="1">
      <c r="A43" s="415"/>
      <c r="B43" s="415">
        <v>30</v>
      </c>
      <c r="C43" s="418" t="s">
        <v>60</v>
      </c>
      <c r="D43" s="433" t="s">
        <v>214</v>
      </c>
      <c r="E43" s="417">
        <f t="shared" si="2"/>
        <v>2.88</v>
      </c>
      <c r="F43" s="20"/>
      <c r="G43" s="434">
        <v>2.88</v>
      </c>
      <c r="H43" s="418" t="s">
        <v>1500</v>
      </c>
      <c r="I43" s="435" t="s">
        <v>215</v>
      </c>
      <c r="J43" s="436"/>
      <c r="K43" s="418"/>
      <c r="L43" s="418"/>
      <c r="M43" s="418"/>
      <c r="N43" s="387" t="s">
        <v>1160</v>
      </c>
    </row>
    <row r="44" spans="1:30" ht="56.4" customHeight="1">
      <c r="A44" s="415"/>
      <c r="B44" s="415">
        <v>31</v>
      </c>
      <c r="C44" s="435" t="s">
        <v>60</v>
      </c>
      <c r="D44" s="433" t="s">
        <v>211</v>
      </c>
      <c r="E44" s="417">
        <f t="shared" si="2"/>
        <v>37.200000000000003</v>
      </c>
      <c r="F44" s="20">
        <v>0</v>
      </c>
      <c r="G44" s="434">
        <v>37.200000000000003</v>
      </c>
      <c r="H44" s="435" t="s">
        <v>609</v>
      </c>
      <c r="I44" s="435" t="s">
        <v>203</v>
      </c>
      <c r="J44" s="436"/>
      <c r="K44" s="418"/>
      <c r="L44" s="418"/>
      <c r="M44" s="418"/>
      <c r="N44" s="387" t="s">
        <v>1160</v>
      </c>
    </row>
    <row r="45" spans="1:30" ht="56.4" customHeight="1">
      <c r="A45" s="415"/>
      <c r="B45" s="415">
        <v>33</v>
      </c>
      <c r="C45" s="418" t="s">
        <v>60</v>
      </c>
      <c r="D45" s="433" t="s">
        <v>218</v>
      </c>
      <c r="E45" s="417">
        <f t="shared" si="2"/>
        <v>5.73</v>
      </c>
      <c r="F45" s="20"/>
      <c r="G45" s="434">
        <v>5.73</v>
      </c>
      <c r="H45" s="418" t="s">
        <v>1501</v>
      </c>
      <c r="I45" s="435" t="s">
        <v>209</v>
      </c>
      <c r="J45" s="436"/>
      <c r="K45" s="418"/>
      <c r="L45" s="418"/>
      <c r="M45" s="418"/>
      <c r="N45" s="387" t="s">
        <v>1160</v>
      </c>
    </row>
    <row r="46" spans="1:30" s="427" customFormat="1" ht="56.4" customHeight="1">
      <c r="A46" s="421"/>
      <c r="B46" s="421"/>
      <c r="C46" s="425" t="s">
        <v>60</v>
      </c>
      <c r="D46" s="437" t="s">
        <v>1581</v>
      </c>
      <c r="E46" s="423">
        <f t="shared" si="2"/>
        <v>20</v>
      </c>
      <c r="F46" s="424"/>
      <c r="G46" s="438">
        <v>20</v>
      </c>
      <c r="H46" s="425" t="s">
        <v>1583</v>
      </c>
      <c r="I46" s="439" t="s">
        <v>1585</v>
      </c>
      <c r="J46" s="440"/>
      <c r="K46" s="425"/>
      <c r="L46" s="425"/>
      <c r="M46" s="425"/>
      <c r="N46" s="427" t="s">
        <v>1101</v>
      </c>
    </row>
    <row r="47" spans="1:30" s="427" customFormat="1" ht="56.4" customHeight="1">
      <c r="A47" s="421"/>
      <c r="B47" s="421"/>
      <c r="C47" s="425" t="s">
        <v>60</v>
      </c>
      <c r="D47" s="437" t="s">
        <v>1582</v>
      </c>
      <c r="E47" s="423">
        <f t="shared" si="2"/>
        <v>30</v>
      </c>
      <c r="F47" s="424"/>
      <c r="G47" s="438">
        <v>30</v>
      </c>
      <c r="H47" s="425" t="s">
        <v>1584</v>
      </c>
      <c r="I47" s="439" t="s">
        <v>1585</v>
      </c>
      <c r="J47" s="440"/>
      <c r="K47" s="425"/>
      <c r="L47" s="425"/>
      <c r="M47" s="425"/>
      <c r="N47" s="427" t="s">
        <v>1101</v>
      </c>
    </row>
    <row r="48" spans="1:30" ht="49.5" customHeight="1">
      <c r="A48" s="507"/>
      <c r="B48" s="411"/>
      <c r="C48" s="411"/>
      <c r="D48" s="412" t="s">
        <v>1137</v>
      </c>
      <c r="E48" s="417"/>
      <c r="F48" s="20"/>
      <c r="G48" s="417"/>
      <c r="H48" s="418"/>
      <c r="I48" s="418"/>
      <c r="J48" s="418"/>
      <c r="K48" s="418"/>
      <c r="L48" s="418"/>
      <c r="M48" s="415"/>
      <c r="N48" s="387" t="s">
        <v>1101</v>
      </c>
    </row>
    <row r="49" spans="1:63" s="427" customFormat="1" ht="49.5" customHeight="1">
      <c r="A49" s="508"/>
      <c r="B49" s="441"/>
      <c r="C49" s="441" t="s">
        <v>63</v>
      </c>
      <c r="D49" s="437" t="s">
        <v>1586</v>
      </c>
      <c r="E49" s="423"/>
      <c r="F49" s="424"/>
      <c r="G49" s="423">
        <v>5</v>
      </c>
      <c r="H49" s="442" t="s">
        <v>25</v>
      </c>
      <c r="I49" s="425"/>
      <c r="J49" s="425"/>
      <c r="K49" s="425"/>
      <c r="L49" s="425"/>
      <c r="M49" s="421"/>
    </row>
    <row r="50" spans="1:63" ht="48.6" customHeight="1">
      <c r="A50" s="507"/>
      <c r="B50" s="415">
        <v>34</v>
      </c>
      <c r="C50" s="415" t="s">
        <v>63</v>
      </c>
      <c r="D50" s="443" t="s">
        <v>852</v>
      </c>
      <c r="E50" s="417">
        <f t="shared" ref="E50:E55" si="3">F50+G50</f>
        <v>6.47</v>
      </c>
      <c r="F50" s="20"/>
      <c r="G50" s="431">
        <v>6.47</v>
      </c>
      <c r="H50" s="515" t="s">
        <v>25</v>
      </c>
      <c r="I50" s="418" t="s">
        <v>209</v>
      </c>
      <c r="J50" s="418" t="s">
        <v>1143</v>
      </c>
      <c r="K50" s="444" t="s">
        <v>1503</v>
      </c>
      <c r="L50" s="418" t="s">
        <v>1145</v>
      </c>
      <c r="M50" s="415">
        <v>2021</v>
      </c>
    </row>
    <row r="51" spans="1:63" ht="48.6" customHeight="1">
      <c r="A51" s="507"/>
      <c r="B51" s="415">
        <v>35</v>
      </c>
      <c r="C51" s="415" t="s">
        <v>63</v>
      </c>
      <c r="D51" s="443" t="s">
        <v>864</v>
      </c>
      <c r="E51" s="417">
        <f t="shared" si="3"/>
        <v>0.18</v>
      </c>
      <c r="F51" s="20"/>
      <c r="G51" s="431">
        <v>0.18</v>
      </c>
      <c r="H51" s="526" t="s">
        <v>1504</v>
      </c>
      <c r="I51" s="418" t="s">
        <v>230</v>
      </c>
      <c r="J51" s="418" t="s">
        <v>1505</v>
      </c>
      <c r="K51" s="418" t="s">
        <v>1506</v>
      </c>
      <c r="L51" s="418" t="s">
        <v>1145</v>
      </c>
      <c r="M51" s="415">
        <v>2021</v>
      </c>
      <c r="BJ51" s="387">
        <v>0.04</v>
      </c>
    </row>
    <row r="52" spans="1:63" ht="48.6" customHeight="1">
      <c r="A52" s="507"/>
      <c r="B52" s="415">
        <v>36</v>
      </c>
      <c r="C52" s="415" t="s">
        <v>63</v>
      </c>
      <c r="D52" s="443" t="s">
        <v>815</v>
      </c>
      <c r="E52" s="417">
        <f t="shared" si="3"/>
        <v>0.28000000000000003</v>
      </c>
      <c r="F52" s="20"/>
      <c r="G52" s="431">
        <v>0.28000000000000003</v>
      </c>
      <c r="H52" s="526" t="s">
        <v>18</v>
      </c>
      <c r="I52" s="418" t="s">
        <v>273</v>
      </c>
      <c r="J52" s="418" t="s">
        <v>1507</v>
      </c>
      <c r="K52" s="418" t="s">
        <v>1508</v>
      </c>
      <c r="L52" s="418" t="s">
        <v>1145</v>
      </c>
      <c r="M52" s="415">
        <v>2021</v>
      </c>
    </row>
    <row r="53" spans="1:63" ht="48.6" customHeight="1">
      <c r="A53" s="507"/>
      <c r="B53" s="415">
        <v>37</v>
      </c>
      <c r="C53" s="445" t="s">
        <v>63</v>
      </c>
      <c r="D53" s="416" t="s">
        <v>807</v>
      </c>
      <c r="E53" s="417">
        <f t="shared" si="3"/>
        <v>0.02</v>
      </c>
      <c r="F53" s="20"/>
      <c r="G53" s="417">
        <v>0.02</v>
      </c>
      <c r="H53" s="418" t="s">
        <v>25</v>
      </c>
      <c r="I53" s="445" t="s">
        <v>233</v>
      </c>
      <c r="J53" s="435"/>
      <c r="K53" s="446"/>
      <c r="L53" s="418"/>
      <c r="M53" s="418"/>
      <c r="N53" s="419"/>
    </row>
    <row r="54" spans="1:63" ht="48.6" customHeight="1">
      <c r="A54" s="507"/>
      <c r="B54" s="415">
        <v>38</v>
      </c>
      <c r="C54" s="445" t="s">
        <v>63</v>
      </c>
      <c r="D54" s="416" t="s">
        <v>976</v>
      </c>
      <c r="E54" s="417">
        <f t="shared" si="3"/>
        <v>0.2</v>
      </c>
      <c r="F54" s="20"/>
      <c r="G54" s="417">
        <v>0.2</v>
      </c>
      <c r="H54" s="415" t="s">
        <v>19</v>
      </c>
      <c r="I54" s="418" t="s">
        <v>217</v>
      </c>
      <c r="J54" s="435"/>
      <c r="K54" s="446"/>
      <c r="L54" s="418"/>
      <c r="M54" s="418"/>
      <c r="N54" s="419" t="s">
        <v>1160</v>
      </c>
    </row>
    <row r="55" spans="1:63" ht="48.6" customHeight="1">
      <c r="A55" s="507"/>
      <c r="B55" s="415">
        <v>39</v>
      </c>
      <c r="C55" s="445" t="s">
        <v>63</v>
      </c>
      <c r="D55" s="416" t="s">
        <v>424</v>
      </c>
      <c r="E55" s="417">
        <f t="shared" si="3"/>
        <v>0.2</v>
      </c>
      <c r="F55" s="20"/>
      <c r="G55" s="417">
        <v>0.2</v>
      </c>
      <c r="H55" s="415" t="s">
        <v>19</v>
      </c>
      <c r="I55" s="418" t="s">
        <v>232</v>
      </c>
      <c r="J55" s="435" t="s">
        <v>578</v>
      </c>
      <c r="K55" s="446"/>
      <c r="L55" s="418"/>
      <c r="M55" s="418"/>
      <c r="N55" s="419" t="s">
        <v>1160</v>
      </c>
    </row>
    <row r="56" spans="1:63" s="427" customFormat="1" ht="58.95" customHeight="1">
      <c r="A56" s="508"/>
      <c r="B56" s="421">
        <v>437</v>
      </c>
      <c r="C56" s="445" t="s">
        <v>63</v>
      </c>
      <c r="D56" s="422" t="s">
        <v>754</v>
      </c>
      <c r="E56" s="423">
        <f>F56+G56</f>
        <v>2.75</v>
      </c>
      <c r="F56" s="447">
        <v>1.42</v>
      </c>
      <c r="G56" s="448">
        <v>1.33</v>
      </c>
      <c r="H56" s="442" t="s">
        <v>22</v>
      </c>
      <c r="I56" s="425" t="s">
        <v>1452</v>
      </c>
      <c r="J56" s="425"/>
      <c r="K56" s="425"/>
      <c r="L56" s="425"/>
      <c r="M56" s="421"/>
      <c r="N56" s="427" t="s">
        <v>1101</v>
      </c>
      <c r="AC56" s="387"/>
      <c r="AD56" s="387"/>
      <c r="AE56" s="387"/>
      <c r="AF56" s="387"/>
      <c r="AG56" s="387"/>
      <c r="AH56" s="387"/>
      <c r="AI56" s="387"/>
      <c r="AJ56" s="387"/>
      <c r="AK56" s="387"/>
      <c r="AL56" s="387"/>
      <c r="BK56" s="449"/>
    </row>
    <row r="57" spans="1:63" ht="51" customHeight="1">
      <c r="A57" s="507"/>
      <c r="B57" s="415">
        <v>457</v>
      </c>
      <c r="C57" s="445" t="s">
        <v>63</v>
      </c>
      <c r="D57" s="433" t="s">
        <v>413</v>
      </c>
      <c r="E57" s="417">
        <f>F57+G57</f>
        <v>0.02</v>
      </c>
      <c r="F57" s="20">
        <v>0</v>
      </c>
      <c r="G57" s="417">
        <v>0.02</v>
      </c>
      <c r="H57" s="415" t="s">
        <v>22</v>
      </c>
      <c r="I57" s="445" t="s">
        <v>209</v>
      </c>
      <c r="J57" s="435" t="s">
        <v>255</v>
      </c>
      <c r="K57" s="446"/>
      <c r="L57" s="418"/>
      <c r="M57" s="418"/>
      <c r="N57" s="419" t="s">
        <v>1160</v>
      </c>
    </row>
    <row r="58" spans="1:63" s="427" customFormat="1" ht="51" customHeight="1">
      <c r="A58" s="508"/>
      <c r="B58" s="421"/>
      <c r="C58" s="445" t="s">
        <v>63</v>
      </c>
      <c r="D58" s="437" t="s">
        <v>1587</v>
      </c>
      <c r="E58" s="423">
        <f>G58</f>
        <v>20</v>
      </c>
      <c r="F58" s="424"/>
      <c r="G58" s="423">
        <v>20</v>
      </c>
      <c r="H58" s="421" t="s">
        <v>22</v>
      </c>
      <c r="I58" s="425" t="s">
        <v>1452</v>
      </c>
      <c r="J58" s="439"/>
      <c r="K58" s="450"/>
      <c r="L58" s="425"/>
      <c r="M58" s="425" t="s">
        <v>1589</v>
      </c>
      <c r="N58" s="427" t="s">
        <v>1101</v>
      </c>
    </row>
    <row r="59" spans="1:63" s="427" customFormat="1" ht="51" customHeight="1">
      <c r="A59" s="508"/>
      <c r="B59" s="421"/>
      <c r="C59" s="445" t="s">
        <v>63</v>
      </c>
      <c r="D59" s="437" t="s">
        <v>1588</v>
      </c>
      <c r="E59" s="423">
        <f>G59</f>
        <v>30</v>
      </c>
      <c r="F59" s="424"/>
      <c r="G59" s="423">
        <v>30</v>
      </c>
      <c r="H59" s="421" t="s">
        <v>22</v>
      </c>
      <c r="I59" s="425" t="s">
        <v>1452</v>
      </c>
      <c r="J59" s="439"/>
      <c r="K59" s="450"/>
      <c r="L59" s="425"/>
      <c r="M59" s="425" t="s">
        <v>1590</v>
      </c>
      <c r="N59" s="427" t="s">
        <v>1101</v>
      </c>
    </row>
    <row r="60" spans="1:63" s="394" customFormat="1" ht="48.6" customHeight="1">
      <c r="A60" s="506"/>
      <c r="B60" s="411"/>
      <c r="C60" s="411"/>
      <c r="D60" s="412" t="s">
        <v>498</v>
      </c>
      <c r="E60" s="417"/>
      <c r="F60" s="19"/>
      <c r="G60" s="451"/>
      <c r="H60" s="279"/>
      <c r="I60" s="401"/>
      <c r="J60" s="401"/>
      <c r="K60" s="401"/>
      <c r="L60" s="401"/>
      <c r="M60" s="411"/>
      <c r="N60" s="387" t="s">
        <v>1190</v>
      </c>
      <c r="AD60" s="387" t="s">
        <v>1191</v>
      </c>
    </row>
    <row r="61" spans="1:63" s="427" customFormat="1" ht="78.75" customHeight="1">
      <c r="A61" s="508"/>
      <c r="B61" s="421">
        <v>40</v>
      </c>
      <c r="C61" s="421" t="s">
        <v>83</v>
      </c>
      <c r="D61" s="422" t="s">
        <v>938</v>
      </c>
      <c r="E61" s="423">
        <f>F61+G61</f>
        <v>11.25</v>
      </c>
      <c r="F61" s="424">
        <v>6.75</v>
      </c>
      <c r="G61" s="452">
        <v>4.5</v>
      </c>
      <c r="H61" s="442" t="s">
        <v>25</v>
      </c>
      <c r="I61" s="425" t="s">
        <v>1192</v>
      </c>
      <c r="J61" s="425"/>
      <c r="K61" s="425" t="s">
        <v>1193</v>
      </c>
      <c r="L61" s="425"/>
      <c r="M61" s="421"/>
      <c r="N61" s="427" t="s">
        <v>1101</v>
      </c>
      <c r="AC61" s="387"/>
      <c r="AD61" s="387"/>
      <c r="AE61" s="387"/>
      <c r="AF61" s="387"/>
      <c r="AG61" s="387"/>
      <c r="AH61" s="387"/>
      <c r="AI61" s="387"/>
      <c r="AJ61" s="387"/>
      <c r="AK61" s="387"/>
      <c r="AL61" s="387"/>
      <c r="BK61" s="449"/>
    </row>
    <row r="62" spans="1:63" s="427" customFormat="1" ht="78.75" customHeight="1">
      <c r="A62" s="508"/>
      <c r="B62" s="421"/>
      <c r="C62" s="421" t="s">
        <v>83</v>
      </c>
      <c r="D62" s="437" t="s">
        <v>1591</v>
      </c>
      <c r="E62" s="423">
        <v>17.399999999999999</v>
      </c>
      <c r="F62" s="424">
        <v>11.3</v>
      </c>
      <c r="G62" s="452">
        <f>E62-F62</f>
        <v>6.0999999999999979</v>
      </c>
      <c r="H62" s="515" t="s">
        <v>1642</v>
      </c>
      <c r="I62" s="425" t="s">
        <v>220</v>
      </c>
      <c r="J62" s="425"/>
      <c r="K62" s="425" t="s">
        <v>1592</v>
      </c>
      <c r="L62" s="425"/>
      <c r="M62" s="421">
        <v>2021</v>
      </c>
      <c r="AC62" s="387"/>
      <c r="AD62" s="387"/>
      <c r="AE62" s="387"/>
      <c r="AF62" s="387"/>
      <c r="AG62" s="387"/>
      <c r="AH62" s="387"/>
      <c r="AI62" s="387"/>
      <c r="AJ62" s="387"/>
      <c r="AK62" s="387"/>
      <c r="AL62" s="387"/>
      <c r="BK62" s="449"/>
    </row>
    <row r="63" spans="1:63" s="427" customFormat="1" ht="78.75" customHeight="1">
      <c r="A63" s="508"/>
      <c r="B63" s="421">
        <v>41</v>
      </c>
      <c r="C63" s="421" t="s">
        <v>83</v>
      </c>
      <c r="D63" s="422" t="s">
        <v>818</v>
      </c>
      <c r="E63" s="423">
        <f>F63+G63</f>
        <v>9.5</v>
      </c>
      <c r="F63" s="424">
        <v>5.7</v>
      </c>
      <c r="G63" s="452">
        <v>3.8</v>
      </c>
      <c r="H63" s="442" t="s">
        <v>25</v>
      </c>
      <c r="I63" s="425" t="s">
        <v>1194</v>
      </c>
      <c r="J63" s="425"/>
      <c r="K63" s="425" t="s">
        <v>1193</v>
      </c>
      <c r="L63" s="425"/>
      <c r="M63" s="421"/>
      <c r="N63" s="427" t="s">
        <v>1101</v>
      </c>
      <c r="AC63" s="387"/>
      <c r="AD63" s="387"/>
      <c r="AE63" s="387"/>
      <c r="AF63" s="387"/>
      <c r="AG63" s="387"/>
      <c r="AH63" s="387"/>
      <c r="AI63" s="387"/>
      <c r="AJ63" s="387"/>
      <c r="AK63" s="387"/>
      <c r="AL63" s="387"/>
      <c r="BK63" s="449"/>
    </row>
    <row r="64" spans="1:63" s="427" customFormat="1" ht="78.75" customHeight="1">
      <c r="A64" s="508"/>
      <c r="B64" s="421">
        <v>42</v>
      </c>
      <c r="C64" s="421" t="s">
        <v>83</v>
      </c>
      <c r="D64" s="422" t="s">
        <v>831</v>
      </c>
      <c r="E64" s="423">
        <f>F64+G64</f>
        <v>0.62</v>
      </c>
      <c r="F64" s="424"/>
      <c r="G64" s="452">
        <v>0.62</v>
      </c>
      <c r="H64" s="442" t="s">
        <v>22</v>
      </c>
      <c r="I64" s="425" t="s">
        <v>1195</v>
      </c>
      <c r="J64" s="425" t="s">
        <v>1143</v>
      </c>
      <c r="K64" s="369" t="s">
        <v>1592</v>
      </c>
      <c r="L64" s="425" t="s">
        <v>1100</v>
      </c>
      <c r="M64" s="421"/>
      <c r="N64" s="427" t="s">
        <v>1101</v>
      </c>
      <c r="AC64" s="387"/>
      <c r="AD64" s="387"/>
      <c r="AE64" s="387"/>
      <c r="AF64" s="387"/>
      <c r="AG64" s="387"/>
      <c r="AH64" s="387"/>
      <c r="AI64" s="387"/>
      <c r="AJ64" s="387"/>
      <c r="AK64" s="387"/>
      <c r="AL64" s="387"/>
      <c r="BK64" s="449"/>
    </row>
    <row r="65" spans="1:63" s="427" customFormat="1" ht="78.75" customHeight="1">
      <c r="A65" s="508"/>
      <c r="B65" s="421"/>
      <c r="C65" s="421" t="s">
        <v>83</v>
      </c>
      <c r="D65" s="437" t="s">
        <v>1593</v>
      </c>
      <c r="E65" s="423">
        <f>G65</f>
        <v>8</v>
      </c>
      <c r="F65" s="424"/>
      <c r="G65" s="452">
        <v>8</v>
      </c>
      <c r="H65" s="442" t="s">
        <v>22</v>
      </c>
      <c r="I65" s="425" t="s">
        <v>1594</v>
      </c>
      <c r="J65" s="425"/>
      <c r="K65" s="453" t="s">
        <v>1595</v>
      </c>
      <c r="L65" s="425"/>
      <c r="M65" s="421"/>
      <c r="N65" s="427" t="s">
        <v>1101</v>
      </c>
      <c r="AC65" s="387"/>
      <c r="AD65" s="387"/>
      <c r="AE65" s="387"/>
      <c r="AF65" s="387"/>
      <c r="AG65" s="387"/>
      <c r="AH65" s="387"/>
      <c r="AI65" s="387"/>
      <c r="AJ65" s="387"/>
      <c r="AK65" s="387"/>
      <c r="AL65" s="387"/>
      <c r="BK65" s="449"/>
    </row>
    <row r="66" spans="1:63" s="427" customFormat="1" ht="78.75" customHeight="1">
      <c r="A66" s="508"/>
      <c r="B66" s="421">
        <v>44</v>
      </c>
      <c r="C66" s="421" t="s">
        <v>83</v>
      </c>
      <c r="D66" s="422" t="s">
        <v>710</v>
      </c>
      <c r="E66" s="423">
        <f t="shared" ref="E66:E131" si="4">F66+G66</f>
        <v>8.1999999999999993</v>
      </c>
      <c r="F66" s="424"/>
      <c r="G66" s="452">
        <v>8.1999999999999993</v>
      </c>
      <c r="H66" s="442" t="s">
        <v>25</v>
      </c>
      <c r="I66" s="425" t="s">
        <v>1196</v>
      </c>
      <c r="J66" s="425"/>
      <c r="K66" s="425"/>
      <c r="L66" s="425"/>
      <c r="M66" s="421"/>
      <c r="N66" s="427" t="s">
        <v>1101</v>
      </c>
      <c r="AC66" s="387"/>
      <c r="AD66" s="387"/>
      <c r="AE66" s="387"/>
      <c r="AF66" s="387"/>
      <c r="AG66" s="387"/>
      <c r="AH66" s="387"/>
      <c r="AI66" s="387"/>
      <c r="AJ66" s="387"/>
      <c r="AK66" s="387"/>
      <c r="AL66" s="387"/>
      <c r="BK66" s="449"/>
    </row>
    <row r="67" spans="1:63" s="427" customFormat="1" ht="78.75" customHeight="1">
      <c r="A67" s="508"/>
      <c r="B67" s="421">
        <v>45</v>
      </c>
      <c r="C67" s="421" t="s">
        <v>83</v>
      </c>
      <c r="D67" s="422" t="s">
        <v>711</v>
      </c>
      <c r="E67" s="423">
        <f t="shared" si="4"/>
        <v>0.5</v>
      </c>
      <c r="F67" s="424"/>
      <c r="G67" s="452">
        <v>0.5</v>
      </c>
      <c r="H67" s="442" t="s">
        <v>25</v>
      </c>
      <c r="I67" s="425" t="s">
        <v>563</v>
      </c>
      <c r="J67" s="425"/>
      <c r="K67" s="454" t="s">
        <v>1592</v>
      </c>
      <c r="L67" s="425"/>
      <c r="M67" s="421"/>
      <c r="N67" s="427" t="s">
        <v>1101</v>
      </c>
      <c r="AC67" s="387"/>
      <c r="AD67" s="387"/>
      <c r="AE67" s="387"/>
      <c r="AF67" s="387"/>
      <c r="AG67" s="387"/>
      <c r="AH67" s="387"/>
      <c r="AI67" s="387"/>
      <c r="AJ67" s="387"/>
      <c r="AK67" s="387"/>
      <c r="AL67" s="387"/>
      <c r="BK67" s="449"/>
    </row>
    <row r="68" spans="1:63" s="427" customFormat="1" ht="78.75" customHeight="1">
      <c r="A68" s="508"/>
      <c r="B68" s="421">
        <v>46</v>
      </c>
      <c r="C68" s="421" t="s">
        <v>83</v>
      </c>
      <c r="D68" s="422" t="s">
        <v>712</v>
      </c>
      <c r="E68" s="423">
        <f t="shared" si="4"/>
        <v>0.45999999999999996</v>
      </c>
      <c r="F68" s="424">
        <v>0.04</v>
      </c>
      <c r="G68" s="452">
        <v>0.42</v>
      </c>
      <c r="H68" s="442" t="s">
        <v>25</v>
      </c>
      <c r="I68" s="425" t="s">
        <v>563</v>
      </c>
      <c r="J68" s="425"/>
      <c r="K68" s="455" t="s">
        <v>1592</v>
      </c>
      <c r="L68" s="425"/>
      <c r="M68" s="421"/>
      <c r="N68" s="427" t="s">
        <v>1101</v>
      </c>
      <c r="AC68" s="387"/>
      <c r="AD68" s="387"/>
      <c r="AE68" s="387"/>
      <c r="AF68" s="387"/>
      <c r="AG68" s="387"/>
      <c r="AH68" s="387"/>
      <c r="AI68" s="387"/>
      <c r="AJ68" s="387"/>
      <c r="AK68" s="387"/>
      <c r="AL68" s="387"/>
      <c r="BK68" s="449"/>
    </row>
    <row r="69" spans="1:63" s="427" customFormat="1" ht="78.75" customHeight="1">
      <c r="A69" s="508"/>
      <c r="B69" s="421">
        <v>47</v>
      </c>
      <c r="C69" s="421" t="s">
        <v>83</v>
      </c>
      <c r="D69" s="422" t="s">
        <v>797</v>
      </c>
      <c r="E69" s="423">
        <f t="shared" si="4"/>
        <v>13.23</v>
      </c>
      <c r="F69" s="424">
        <v>9.09</v>
      </c>
      <c r="G69" s="452">
        <v>4.1399999999999997</v>
      </c>
      <c r="H69" s="442" t="s">
        <v>25</v>
      </c>
      <c r="I69" s="425" t="s">
        <v>1197</v>
      </c>
      <c r="J69" s="425"/>
      <c r="K69" s="454" t="s">
        <v>1592</v>
      </c>
      <c r="L69" s="425"/>
      <c r="M69" s="421"/>
      <c r="N69" s="427" t="s">
        <v>1101</v>
      </c>
      <c r="AC69" s="387"/>
      <c r="AD69" s="387"/>
      <c r="AE69" s="387"/>
      <c r="AF69" s="387"/>
      <c r="AG69" s="387"/>
      <c r="AH69" s="387"/>
      <c r="AI69" s="387"/>
      <c r="AJ69" s="387"/>
      <c r="AK69" s="387"/>
      <c r="AL69" s="387"/>
      <c r="BK69" s="449"/>
    </row>
    <row r="70" spans="1:63" s="427" customFormat="1" ht="78.75" customHeight="1">
      <c r="A70" s="508"/>
      <c r="B70" s="421">
        <v>48</v>
      </c>
      <c r="C70" s="421" t="s">
        <v>83</v>
      </c>
      <c r="D70" s="422" t="s">
        <v>819</v>
      </c>
      <c r="E70" s="423">
        <f t="shared" si="4"/>
        <v>27</v>
      </c>
      <c r="F70" s="424">
        <v>14</v>
      </c>
      <c r="G70" s="452">
        <v>13</v>
      </c>
      <c r="H70" s="442" t="s">
        <v>25</v>
      </c>
      <c r="I70" s="425" t="s">
        <v>1198</v>
      </c>
      <c r="J70" s="425"/>
      <c r="K70" s="456" t="s">
        <v>1592</v>
      </c>
      <c r="L70" s="425"/>
      <c r="M70" s="421"/>
      <c r="N70" s="427" t="s">
        <v>1101</v>
      </c>
      <c r="AC70" s="387"/>
      <c r="AD70" s="387"/>
      <c r="AE70" s="387"/>
      <c r="AF70" s="387"/>
      <c r="AG70" s="387"/>
      <c r="AH70" s="387"/>
      <c r="AI70" s="387"/>
      <c r="AJ70" s="387"/>
      <c r="AK70" s="387"/>
      <c r="AL70" s="387"/>
      <c r="BK70" s="449"/>
    </row>
    <row r="71" spans="1:63" s="427" customFormat="1" ht="78.75" customHeight="1">
      <c r="A71" s="508"/>
      <c r="B71" s="421">
        <v>49</v>
      </c>
      <c r="C71" s="421" t="s">
        <v>83</v>
      </c>
      <c r="D71" s="422" t="s">
        <v>856</v>
      </c>
      <c r="E71" s="423">
        <f t="shared" si="4"/>
        <v>10.5</v>
      </c>
      <c r="F71" s="424">
        <v>6.3</v>
      </c>
      <c r="G71" s="452">
        <v>4.2</v>
      </c>
      <c r="H71" s="442" t="s">
        <v>25</v>
      </c>
      <c r="I71" s="425" t="s">
        <v>1199</v>
      </c>
      <c r="J71" s="425"/>
      <c r="K71" s="455" t="s">
        <v>1592</v>
      </c>
      <c r="L71" s="425"/>
      <c r="M71" s="421"/>
      <c r="N71" s="427" t="s">
        <v>1101</v>
      </c>
      <c r="AC71" s="387"/>
      <c r="AD71" s="387"/>
      <c r="AE71" s="387"/>
      <c r="AF71" s="387"/>
      <c r="AG71" s="387"/>
      <c r="AH71" s="387"/>
      <c r="AI71" s="387"/>
      <c r="AJ71" s="387"/>
      <c r="AK71" s="387"/>
      <c r="AL71" s="387"/>
      <c r="BK71" s="449"/>
    </row>
    <row r="72" spans="1:63" s="427" customFormat="1" ht="90" customHeight="1">
      <c r="A72" s="508">
        <v>818</v>
      </c>
      <c r="B72" s="421">
        <v>50</v>
      </c>
      <c r="C72" s="421" t="s">
        <v>83</v>
      </c>
      <c r="D72" s="422" t="s">
        <v>713</v>
      </c>
      <c r="E72" s="423">
        <f t="shared" si="4"/>
        <v>0.48</v>
      </c>
      <c r="F72" s="424">
        <v>0</v>
      </c>
      <c r="G72" s="452">
        <v>0.48</v>
      </c>
      <c r="H72" s="521" t="s">
        <v>1649</v>
      </c>
      <c r="I72" s="425" t="s">
        <v>1200</v>
      </c>
      <c r="J72" s="425" t="s">
        <v>304</v>
      </c>
      <c r="K72" s="369" t="s">
        <v>1592</v>
      </c>
      <c r="L72" s="425" t="s">
        <v>1100</v>
      </c>
      <c r="M72" s="421">
        <v>2021</v>
      </c>
      <c r="N72" s="427" t="s">
        <v>1101</v>
      </c>
      <c r="Q72" s="427" t="s">
        <v>1150</v>
      </c>
      <c r="S72" s="427" t="s">
        <v>1151</v>
      </c>
      <c r="T72" s="427">
        <v>153</v>
      </c>
      <c r="AC72" s="387"/>
      <c r="AD72" s="387" t="s">
        <v>1201</v>
      </c>
      <c r="AE72" s="387"/>
      <c r="AF72" s="387"/>
      <c r="AG72" s="387"/>
      <c r="AH72" s="387"/>
      <c r="AI72" s="387"/>
      <c r="AJ72" s="387"/>
      <c r="AK72" s="387"/>
      <c r="AL72" s="387">
        <v>1</v>
      </c>
      <c r="BK72" s="449"/>
    </row>
    <row r="73" spans="1:63" s="427" customFormat="1" ht="90" customHeight="1">
      <c r="A73" s="508">
        <v>834</v>
      </c>
      <c r="B73" s="421">
        <v>51</v>
      </c>
      <c r="C73" s="421" t="s">
        <v>83</v>
      </c>
      <c r="D73" s="422" t="s">
        <v>302</v>
      </c>
      <c r="E73" s="423">
        <f t="shared" si="4"/>
        <v>0.32</v>
      </c>
      <c r="F73" s="424"/>
      <c r="G73" s="452">
        <v>0.32</v>
      </c>
      <c r="H73" s="515" t="s">
        <v>1202</v>
      </c>
      <c r="I73" s="425" t="s">
        <v>1203</v>
      </c>
      <c r="J73" s="425" t="s">
        <v>303</v>
      </c>
      <c r="K73" s="456" t="s">
        <v>1592</v>
      </c>
      <c r="L73" s="425" t="s">
        <v>1100</v>
      </c>
      <c r="M73" s="421">
        <v>2021</v>
      </c>
      <c r="N73" s="427" t="s">
        <v>1101</v>
      </c>
      <c r="Q73" s="427" t="s">
        <v>1150</v>
      </c>
      <c r="R73" s="427" t="s">
        <v>1204</v>
      </c>
      <c r="S73" s="427" t="s">
        <v>1151</v>
      </c>
      <c r="T73" s="427">
        <v>219</v>
      </c>
      <c r="V73" s="427">
        <v>4</v>
      </c>
      <c r="AC73" s="387"/>
      <c r="AD73" s="387" t="s">
        <v>1205</v>
      </c>
      <c r="AE73" s="387"/>
      <c r="AF73" s="387"/>
      <c r="AG73" s="387"/>
      <c r="AH73" s="387"/>
      <c r="AI73" s="387"/>
      <c r="AJ73" s="387"/>
      <c r="AK73" s="387"/>
      <c r="AL73" s="387"/>
      <c r="BJ73" s="427">
        <v>0.12</v>
      </c>
      <c r="BK73" s="449"/>
    </row>
    <row r="74" spans="1:63" ht="81" customHeight="1">
      <c r="A74" s="507">
        <v>532</v>
      </c>
      <c r="B74" s="415">
        <v>52</v>
      </c>
      <c r="C74" s="415" t="s">
        <v>83</v>
      </c>
      <c r="D74" s="416" t="s">
        <v>401</v>
      </c>
      <c r="E74" s="417">
        <f t="shared" si="4"/>
        <v>0.72</v>
      </c>
      <c r="F74" s="20">
        <v>0</v>
      </c>
      <c r="G74" s="431">
        <v>0.72</v>
      </c>
      <c r="H74" s="515" t="s">
        <v>25</v>
      </c>
      <c r="I74" s="418" t="s">
        <v>1203</v>
      </c>
      <c r="J74" s="418" t="s">
        <v>1143</v>
      </c>
      <c r="K74" s="418" t="s">
        <v>274</v>
      </c>
      <c r="L74" s="418" t="s">
        <v>1100</v>
      </c>
      <c r="M74" s="415">
        <v>2021</v>
      </c>
      <c r="N74" s="387" t="s">
        <v>1206</v>
      </c>
      <c r="Q74" s="387" t="s">
        <v>1150</v>
      </c>
      <c r="S74" s="387" t="s">
        <v>1151</v>
      </c>
      <c r="T74" s="387">
        <v>146</v>
      </c>
      <c r="AD74" s="387" t="s">
        <v>1207</v>
      </c>
      <c r="BK74" s="394"/>
    </row>
    <row r="75" spans="1:63" ht="81" customHeight="1">
      <c r="A75" s="507">
        <v>724</v>
      </c>
      <c r="B75" s="415">
        <v>53</v>
      </c>
      <c r="C75" s="415" t="s">
        <v>83</v>
      </c>
      <c r="D75" s="416" t="s">
        <v>605</v>
      </c>
      <c r="E75" s="417">
        <f t="shared" si="4"/>
        <v>0.75</v>
      </c>
      <c r="F75" s="20">
        <v>0</v>
      </c>
      <c r="G75" s="431">
        <v>0.75</v>
      </c>
      <c r="H75" s="515" t="s">
        <v>123</v>
      </c>
      <c r="I75" s="418" t="s">
        <v>1203</v>
      </c>
      <c r="J75" s="418" t="s">
        <v>1143</v>
      </c>
      <c r="K75" s="418" t="s">
        <v>1208</v>
      </c>
      <c r="L75" s="418" t="s">
        <v>1100</v>
      </c>
      <c r="M75" s="415">
        <v>2021</v>
      </c>
      <c r="N75" s="387" t="s">
        <v>1209</v>
      </c>
      <c r="AD75" s="387" t="s">
        <v>1210</v>
      </c>
      <c r="AK75" s="387">
        <v>8</v>
      </c>
      <c r="BJ75" s="387">
        <v>0.75</v>
      </c>
      <c r="BK75" s="394"/>
    </row>
    <row r="76" spans="1:63" ht="81" customHeight="1">
      <c r="A76" s="507"/>
      <c r="B76" s="415"/>
      <c r="C76" s="415" t="s">
        <v>83</v>
      </c>
      <c r="D76" s="33" t="s">
        <v>1643</v>
      </c>
      <c r="E76" s="417">
        <f>G76</f>
        <v>0.08</v>
      </c>
      <c r="F76" s="20"/>
      <c r="G76" s="362">
        <v>0.08</v>
      </c>
      <c r="H76" s="515" t="s">
        <v>1644</v>
      </c>
      <c r="I76" s="418" t="s">
        <v>1203</v>
      </c>
      <c r="J76" s="418"/>
      <c r="K76" s="418"/>
      <c r="L76" s="418"/>
      <c r="M76" s="415">
        <v>2021</v>
      </c>
      <c r="BK76" s="394"/>
    </row>
    <row r="77" spans="1:63" ht="57.75" customHeight="1">
      <c r="A77" s="507"/>
      <c r="B77" s="415">
        <v>54</v>
      </c>
      <c r="C77" s="415" t="s">
        <v>83</v>
      </c>
      <c r="D77" s="358" t="s">
        <v>714</v>
      </c>
      <c r="E77" s="417">
        <f t="shared" si="4"/>
        <v>0.08</v>
      </c>
      <c r="F77" s="20"/>
      <c r="G77" s="457">
        <v>0.08</v>
      </c>
      <c r="H77" s="517" t="s">
        <v>25</v>
      </c>
      <c r="I77" s="418" t="s">
        <v>1203</v>
      </c>
      <c r="J77" s="418" t="s">
        <v>1143</v>
      </c>
      <c r="K77" s="418"/>
      <c r="L77" s="418" t="s">
        <v>1100</v>
      </c>
      <c r="M77" s="415">
        <v>2021</v>
      </c>
      <c r="BK77" s="394"/>
    </row>
    <row r="78" spans="1:63" ht="46.2" customHeight="1">
      <c r="A78" s="507"/>
      <c r="B78" s="415">
        <v>55</v>
      </c>
      <c r="C78" s="415" t="s">
        <v>83</v>
      </c>
      <c r="D78" s="358" t="s">
        <v>715</v>
      </c>
      <c r="E78" s="417">
        <f t="shared" si="4"/>
        <v>0.66</v>
      </c>
      <c r="F78" s="20"/>
      <c r="G78" s="457">
        <v>0.66</v>
      </c>
      <c r="H78" s="517" t="s">
        <v>22</v>
      </c>
      <c r="I78" s="418" t="s">
        <v>1203</v>
      </c>
      <c r="J78" s="418" t="s">
        <v>1143</v>
      </c>
      <c r="K78" s="418"/>
      <c r="L78" s="418" t="s">
        <v>1100</v>
      </c>
      <c r="M78" s="415">
        <v>2021</v>
      </c>
      <c r="BK78" s="394"/>
    </row>
    <row r="79" spans="1:63" ht="56.4" customHeight="1">
      <c r="A79" s="507"/>
      <c r="B79" s="415">
        <v>56</v>
      </c>
      <c r="C79" s="415" t="s">
        <v>83</v>
      </c>
      <c r="D79" s="359" t="s">
        <v>716</v>
      </c>
      <c r="E79" s="417">
        <f t="shared" si="4"/>
        <v>0.06</v>
      </c>
      <c r="F79" s="20"/>
      <c r="G79" s="457">
        <v>0.06</v>
      </c>
      <c r="H79" s="517" t="s">
        <v>22</v>
      </c>
      <c r="I79" s="418" t="s">
        <v>1203</v>
      </c>
      <c r="J79" s="418" t="s">
        <v>1143</v>
      </c>
      <c r="K79" s="418"/>
      <c r="L79" s="418" t="s">
        <v>1100</v>
      </c>
      <c r="M79" s="415">
        <v>2021</v>
      </c>
      <c r="BK79" s="394"/>
    </row>
    <row r="80" spans="1:63" ht="56.4" customHeight="1">
      <c r="A80" s="507"/>
      <c r="B80" s="415"/>
      <c r="C80" s="415" t="s">
        <v>83</v>
      </c>
      <c r="D80" s="518" t="s">
        <v>1645</v>
      </c>
      <c r="E80" s="417">
        <f t="shared" si="4"/>
        <v>0.08</v>
      </c>
      <c r="F80" s="20"/>
      <c r="G80" s="519">
        <v>0.08</v>
      </c>
      <c r="H80" s="520" t="s">
        <v>1647</v>
      </c>
      <c r="I80" s="418" t="s">
        <v>1203</v>
      </c>
      <c r="J80" s="418"/>
      <c r="K80" s="418"/>
      <c r="L80" s="418"/>
      <c r="M80" s="415">
        <v>2021</v>
      </c>
      <c r="BK80" s="394"/>
    </row>
    <row r="81" spans="1:63" ht="56.4" customHeight="1">
      <c r="A81" s="507"/>
      <c r="B81" s="415"/>
      <c r="C81" s="415" t="s">
        <v>83</v>
      </c>
      <c r="D81" s="518" t="s">
        <v>1646</v>
      </c>
      <c r="E81" s="417">
        <f t="shared" si="4"/>
        <v>0.1</v>
      </c>
      <c r="F81" s="20"/>
      <c r="G81" s="519">
        <v>0.1</v>
      </c>
      <c r="H81" s="520" t="s">
        <v>1648</v>
      </c>
      <c r="I81" s="418" t="s">
        <v>1203</v>
      </c>
      <c r="J81" s="418"/>
      <c r="K81" s="418"/>
      <c r="L81" s="418"/>
      <c r="M81" s="415">
        <v>2021</v>
      </c>
      <c r="BK81" s="394"/>
    </row>
    <row r="82" spans="1:63" ht="32.25" customHeight="1">
      <c r="A82" s="507"/>
      <c r="B82" s="415">
        <v>57</v>
      </c>
      <c r="C82" s="415" t="s">
        <v>83</v>
      </c>
      <c r="D82" s="358" t="s">
        <v>717</v>
      </c>
      <c r="E82" s="417">
        <f t="shared" si="4"/>
        <v>7.0000000000000007E-2</v>
      </c>
      <c r="F82" s="20"/>
      <c r="G82" s="457">
        <v>7.0000000000000007E-2</v>
      </c>
      <c r="H82" s="517" t="s">
        <v>22</v>
      </c>
      <c r="I82" s="418" t="s">
        <v>1203</v>
      </c>
      <c r="J82" s="418" t="s">
        <v>1143</v>
      </c>
      <c r="K82" s="418"/>
      <c r="L82" s="418" t="s">
        <v>1100</v>
      </c>
      <c r="M82" s="415">
        <v>2021</v>
      </c>
      <c r="BK82" s="394"/>
    </row>
    <row r="83" spans="1:63" ht="31.2">
      <c r="A83" s="507"/>
      <c r="B83" s="415">
        <v>58</v>
      </c>
      <c r="C83" s="415" t="s">
        <v>83</v>
      </c>
      <c r="D83" s="358" t="s">
        <v>718</v>
      </c>
      <c r="E83" s="417">
        <f t="shared" si="4"/>
        <v>0.25</v>
      </c>
      <c r="F83" s="20"/>
      <c r="G83" s="457">
        <v>0.25</v>
      </c>
      <c r="H83" s="517" t="s">
        <v>1211</v>
      </c>
      <c r="I83" s="418" t="s">
        <v>1203</v>
      </c>
      <c r="J83" s="418" t="s">
        <v>1143</v>
      </c>
      <c r="K83" s="418"/>
      <c r="L83" s="418" t="s">
        <v>1100</v>
      </c>
      <c r="M83" s="415">
        <v>2021</v>
      </c>
      <c r="BK83" s="394"/>
    </row>
    <row r="84" spans="1:63" ht="46.8">
      <c r="A84" s="507"/>
      <c r="B84" s="415">
        <v>59</v>
      </c>
      <c r="C84" s="415" t="s">
        <v>83</v>
      </c>
      <c r="D84" s="358" t="s">
        <v>719</v>
      </c>
      <c r="E84" s="417">
        <f t="shared" si="4"/>
        <v>0.6</v>
      </c>
      <c r="F84" s="20"/>
      <c r="G84" s="457">
        <v>0.6</v>
      </c>
      <c r="H84" s="517" t="s">
        <v>1212</v>
      </c>
      <c r="I84" s="418" t="s">
        <v>1203</v>
      </c>
      <c r="J84" s="418" t="s">
        <v>1143</v>
      </c>
      <c r="K84" s="418"/>
      <c r="L84" s="418" t="s">
        <v>1100</v>
      </c>
      <c r="M84" s="415">
        <v>2021</v>
      </c>
      <c r="BK84" s="394"/>
    </row>
    <row r="85" spans="1:63" ht="128.25" customHeight="1">
      <c r="A85" s="507">
        <v>822</v>
      </c>
      <c r="B85" s="415">
        <v>60</v>
      </c>
      <c r="C85" s="415" t="s">
        <v>83</v>
      </c>
      <c r="D85" s="416" t="s">
        <v>606</v>
      </c>
      <c r="E85" s="417">
        <f t="shared" si="4"/>
        <v>1.71</v>
      </c>
      <c r="F85" s="20"/>
      <c r="G85" s="431">
        <v>1.71</v>
      </c>
      <c r="H85" s="515" t="s">
        <v>1213</v>
      </c>
      <c r="I85" s="418" t="s">
        <v>201</v>
      </c>
      <c r="J85" s="418" t="s">
        <v>1214</v>
      </c>
      <c r="K85" s="418" t="s">
        <v>224</v>
      </c>
      <c r="L85" s="418" t="s">
        <v>1100</v>
      </c>
      <c r="M85" s="415">
        <v>2021</v>
      </c>
      <c r="N85" s="387" t="s">
        <v>1215</v>
      </c>
      <c r="Q85" s="387" t="s">
        <v>1150</v>
      </c>
      <c r="S85" s="387" t="s">
        <v>1151</v>
      </c>
      <c r="T85" s="387">
        <v>155</v>
      </c>
      <c r="AD85" s="387" t="s">
        <v>1216</v>
      </c>
      <c r="BK85" s="394"/>
    </row>
    <row r="86" spans="1:63" ht="38.25" customHeight="1">
      <c r="A86" s="507">
        <v>824</v>
      </c>
      <c r="B86" s="415">
        <v>61</v>
      </c>
      <c r="C86" s="415" t="s">
        <v>83</v>
      </c>
      <c r="D86" s="416" t="s">
        <v>595</v>
      </c>
      <c r="E86" s="417">
        <f t="shared" si="4"/>
        <v>0.21</v>
      </c>
      <c r="F86" s="20"/>
      <c r="G86" s="431">
        <v>0.21</v>
      </c>
      <c r="H86" s="515" t="s">
        <v>25</v>
      </c>
      <c r="I86" s="418" t="s">
        <v>201</v>
      </c>
      <c r="J86" s="418" t="s">
        <v>1143</v>
      </c>
      <c r="K86" s="418"/>
      <c r="L86" s="418" t="s">
        <v>1100</v>
      </c>
      <c r="M86" s="415">
        <v>2021</v>
      </c>
      <c r="N86" s="387" t="s">
        <v>1217</v>
      </c>
      <c r="AC86" s="387" t="s">
        <v>1218</v>
      </c>
      <c r="AD86" s="387" t="s">
        <v>1219</v>
      </c>
      <c r="BK86" s="394"/>
    </row>
    <row r="87" spans="1:63" ht="38.25" customHeight="1">
      <c r="A87" s="507">
        <v>826</v>
      </c>
      <c r="B87" s="415">
        <v>62</v>
      </c>
      <c r="C87" s="415" t="s">
        <v>83</v>
      </c>
      <c r="D87" s="416" t="s">
        <v>594</v>
      </c>
      <c r="E87" s="417">
        <f t="shared" si="4"/>
        <v>0.1</v>
      </c>
      <c r="F87" s="20"/>
      <c r="G87" s="431">
        <v>0.1</v>
      </c>
      <c r="H87" s="515" t="s">
        <v>25</v>
      </c>
      <c r="I87" s="418" t="s">
        <v>201</v>
      </c>
      <c r="J87" s="418" t="s">
        <v>1143</v>
      </c>
      <c r="K87" s="418"/>
      <c r="L87" s="418" t="s">
        <v>1100</v>
      </c>
      <c r="M87" s="415">
        <v>2021</v>
      </c>
      <c r="N87" s="387" t="s">
        <v>1220</v>
      </c>
      <c r="AC87" s="387" t="s">
        <v>1218</v>
      </c>
      <c r="AD87" s="387" t="s">
        <v>1221</v>
      </c>
      <c r="BK87" s="394"/>
    </row>
    <row r="88" spans="1:63" ht="38.25" customHeight="1">
      <c r="A88" s="507"/>
      <c r="B88" s="415">
        <v>63</v>
      </c>
      <c r="C88" s="415" t="s">
        <v>83</v>
      </c>
      <c r="D88" s="416" t="s">
        <v>772</v>
      </c>
      <c r="E88" s="417">
        <f t="shared" si="4"/>
        <v>0.48</v>
      </c>
      <c r="F88" s="20"/>
      <c r="G88" s="431">
        <v>0.48</v>
      </c>
      <c r="H88" s="432" t="s">
        <v>25</v>
      </c>
      <c r="I88" s="418" t="s">
        <v>201</v>
      </c>
      <c r="J88" s="418"/>
      <c r="K88" s="418"/>
      <c r="L88" s="418"/>
      <c r="M88" s="415"/>
      <c r="BK88" s="394"/>
    </row>
    <row r="89" spans="1:63" ht="54" customHeight="1">
      <c r="A89" s="507"/>
      <c r="B89" s="415">
        <v>64</v>
      </c>
      <c r="C89" s="415" t="s">
        <v>83</v>
      </c>
      <c r="D89" s="416" t="s">
        <v>773</v>
      </c>
      <c r="E89" s="417">
        <f t="shared" si="4"/>
        <v>0.1</v>
      </c>
      <c r="F89" s="20"/>
      <c r="G89" s="431">
        <v>0.1</v>
      </c>
      <c r="H89" s="432" t="s">
        <v>25</v>
      </c>
      <c r="I89" s="418" t="s">
        <v>201</v>
      </c>
      <c r="J89" s="418"/>
      <c r="K89" s="418"/>
      <c r="L89" s="418"/>
      <c r="M89" s="415"/>
      <c r="BK89" s="394"/>
    </row>
    <row r="90" spans="1:63" ht="38.25" customHeight="1">
      <c r="A90" s="507"/>
      <c r="B90" s="415">
        <v>65</v>
      </c>
      <c r="C90" s="415" t="s">
        <v>83</v>
      </c>
      <c r="D90" s="416" t="s">
        <v>774</v>
      </c>
      <c r="E90" s="417">
        <f t="shared" si="4"/>
        <v>0.09</v>
      </c>
      <c r="F90" s="20"/>
      <c r="G90" s="431">
        <v>0.09</v>
      </c>
      <c r="H90" s="432" t="s">
        <v>25</v>
      </c>
      <c r="I90" s="418" t="s">
        <v>201</v>
      </c>
      <c r="J90" s="418"/>
      <c r="K90" s="418"/>
      <c r="L90" s="418"/>
      <c r="M90" s="415"/>
      <c r="BK90" s="394"/>
    </row>
    <row r="91" spans="1:63" ht="38.25" customHeight="1">
      <c r="A91" s="507"/>
      <c r="B91" s="415">
        <v>66</v>
      </c>
      <c r="C91" s="415" t="s">
        <v>83</v>
      </c>
      <c r="D91" s="416" t="s">
        <v>775</v>
      </c>
      <c r="E91" s="417">
        <f t="shared" si="4"/>
        <v>0.2</v>
      </c>
      <c r="F91" s="20"/>
      <c r="G91" s="431">
        <v>0.2</v>
      </c>
      <c r="H91" s="515" t="s">
        <v>25</v>
      </c>
      <c r="I91" s="418" t="s">
        <v>201</v>
      </c>
      <c r="J91" s="418" t="s">
        <v>1143</v>
      </c>
      <c r="K91" s="418"/>
      <c r="L91" s="418" t="s">
        <v>1100</v>
      </c>
      <c r="M91" s="415">
        <v>2021</v>
      </c>
      <c r="BK91" s="394"/>
    </row>
    <row r="92" spans="1:63" ht="39.75" customHeight="1">
      <c r="A92" s="507"/>
      <c r="B92" s="415">
        <v>67</v>
      </c>
      <c r="C92" s="415" t="s">
        <v>83</v>
      </c>
      <c r="D92" s="416" t="s">
        <v>832</v>
      </c>
      <c r="E92" s="417">
        <f t="shared" si="4"/>
        <v>0.09</v>
      </c>
      <c r="F92" s="20"/>
      <c r="G92" s="431">
        <v>0.09</v>
      </c>
      <c r="H92" s="521" t="s">
        <v>22</v>
      </c>
      <c r="I92" s="418" t="s">
        <v>209</v>
      </c>
      <c r="J92" s="418" t="s">
        <v>1222</v>
      </c>
      <c r="K92" s="418"/>
      <c r="L92" s="418" t="s">
        <v>1100</v>
      </c>
      <c r="M92" s="415">
        <v>2021</v>
      </c>
      <c r="U92" s="387" t="s">
        <v>1223</v>
      </c>
      <c r="BK92" s="394"/>
    </row>
    <row r="93" spans="1:63" ht="33" customHeight="1">
      <c r="A93" s="507"/>
      <c r="B93" s="415">
        <v>68</v>
      </c>
      <c r="C93" s="415" t="s">
        <v>83</v>
      </c>
      <c r="D93" s="367" t="s">
        <v>601</v>
      </c>
      <c r="E93" s="417">
        <f t="shared" si="4"/>
        <v>0.4</v>
      </c>
      <c r="F93" s="20"/>
      <c r="G93" s="458">
        <v>0.4</v>
      </c>
      <c r="H93" s="524" t="s">
        <v>22</v>
      </c>
      <c r="I93" s="418" t="s">
        <v>209</v>
      </c>
      <c r="J93" s="418" t="s">
        <v>1143</v>
      </c>
      <c r="K93" s="418"/>
      <c r="L93" s="418" t="s">
        <v>1100</v>
      </c>
      <c r="M93" s="415">
        <v>2021</v>
      </c>
      <c r="BK93" s="394"/>
    </row>
    <row r="94" spans="1:63" ht="33" customHeight="1">
      <c r="A94" s="507"/>
      <c r="B94" s="415">
        <v>69</v>
      </c>
      <c r="C94" s="415" t="s">
        <v>83</v>
      </c>
      <c r="D94" s="368" t="s">
        <v>833</v>
      </c>
      <c r="E94" s="417">
        <f t="shared" si="4"/>
        <v>0.21</v>
      </c>
      <c r="F94" s="20"/>
      <c r="G94" s="459">
        <v>0.21</v>
      </c>
      <c r="H94" s="525" t="s">
        <v>1224</v>
      </c>
      <c r="I94" s="418" t="s">
        <v>209</v>
      </c>
      <c r="J94" s="418" t="s">
        <v>1143</v>
      </c>
      <c r="K94" s="418"/>
      <c r="L94" s="418" t="s">
        <v>1100</v>
      </c>
      <c r="M94" s="415">
        <v>2021</v>
      </c>
      <c r="BK94" s="394"/>
    </row>
    <row r="95" spans="1:63" ht="33" customHeight="1">
      <c r="A95" s="507"/>
      <c r="B95" s="415">
        <v>70</v>
      </c>
      <c r="C95" s="415" t="s">
        <v>83</v>
      </c>
      <c r="D95" s="367" t="s">
        <v>834</v>
      </c>
      <c r="E95" s="417">
        <f t="shared" si="4"/>
        <v>0.06</v>
      </c>
      <c r="F95" s="20"/>
      <c r="G95" s="459">
        <v>0.06</v>
      </c>
      <c r="H95" s="524" t="s">
        <v>123</v>
      </c>
      <c r="I95" s="418" t="s">
        <v>209</v>
      </c>
      <c r="J95" s="418" t="s">
        <v>1143</v>
      </c>
      <c r="K95" s="418"/>
      <c r="L95" s="418" t="s">
        <v>1100</v>
      </c>
      <c r="M95" s="415">
        <v>2021</v>
      </c>
      <c r="BK95" s="394"/>
    </row>
    <row r="96" spans="1:63" ht="31.2">
      <c r="A96" s="507"/>
      <c r="B96" s="415">
        <v>71</v>
      </c>
      <c r="C96" s="415" t="s">
        <v>83</v>
      </c>
      <c r="D96" s="368" t="s">
        <v>835</v>
      </c>
      <c r="E96" s="417">
        <f t="shared" si="4"/>
        <v>0.21</v>
      </c>
      <c r="F96" s="20"/>
      <c r="G96" s="459">
        <v>0.21</v>
      </c>
      <c r="H96" s="525" t="s">
        <v>1224</v>
      </c>
      <c r="I96" s="418" t="s">
        <v>209</v>
      </c>
      <c r="J96" s="418" t="s">
        <v>1143</v>
      </c>
      <c r="K96" s="418"/>
      <c r="L96" s="418" t="s">
        <v>1100</v>
      </c>
      <c r="M96" s="415">
        <v>2021</v>
      </c>
      <c r="BK96" s="394"/>
    </row>
    <row r="97" spans="1:63" ht="31.2">
      <c r="A97" s="507"/>
      <c r="B97" s="415">
        <v>72</v>
      </c>
      <c r="C97" s="415" t="s">
        <v>83</v>
      </c>
      <c r="D97" s="368" t="s">
        <v>836</v>
      </c>
      <c r="E97" s="417">
        <f t="shared" si="4"/>
        <v>0.8</v>
      </c>
      <c r="F97" s="20"/>
      <c r="G97" s="459">
        <v>0.8</v>
      </c>
      <c r="H97" s="460" t="s">
        <v>1225</v>
      </c>
      <c r="I97" s="418" t="s">
        <v>209</v>
      </c>
      <c r="J97" s="418" t="s">
        <v>1182</v>
      </c>
      <c r="K97" s="418"/>
      <c r="L97" s="418"/>
      <c r="M97" s="415"/>
      <c r="BJ97" s="387" t="s">
        <v>1226</v>
      </c>
      <c r="BK97" s="394" t="s">
        <v>1227</v>
      </c>
    </row>
    <row r="98" spans="1:63" ht="31.2">
      <c r="A98" s="507"/>
      <c r="B98" s="415">
        <v>73</v>
      </c>
      <c r="C98" s="415" t="s">
        <v>83</v>
      </c>
      <c r="D98" s="368" t="s">
        <v>837</v>
      </c>
      <c r="E98" s="417">
        <f t="shared" si="4"/>
        <v>0.11</v>
      </c>
      <c r="F98" s="20"/>
      <c r="G98" s="461">
        <v>0.11</v>
      </c>
      <c r="H98" s="460" t="s">
        <v>1228</v>
      </c>
      <c r="I98" s="418" t="s">
        <v>209</v>
      </c>
      <c r="J98" s="418" t="s">
        <v>1182</v>
      </c>
      <c r="K98" s="418"/>
      <c r="L98" s="418"/>
      <c r="M98" s="415"/>
      <c r="BJ98" s="387" t="s">
        <v>1226</v>
      </c>
      <c r="BK98" s="394" t="s">
        <v>1227</v>
      </c>
    </row>
    <row r="99" spans="1:63">
      <c r="A99" s="507"/>
      <c r="B99" s="415">
        <v>74</v>
      </c>
      <c r="C99" s="415" t="s">
        <v>83</v>
      </c>
      <c r="D99" s="368" t="s">
        <v>838</v>
      </c>
      <c r="E99" s="417">
        <f t="shared" si="4"/>
        <v>0.7</v>
      </c>
      <c r="F99" s="20"/>
      <c r="G99" s="461">
        <v>0.7</v>
      </c>
      <c r="H99" s="460" t="s">
        <v>1229</v>
      </c>
      <c r="I99" s="418" t="s">
        <v>209</v>
      </c>
      <c r="J99" s="418" t="s">
        <v>1182</v>
      </c>
      <c r="K99" s="418"/>
      <c r="L99" s="418"/>
      <c r="M99" s="415"/>
      <c r="BJ99" s="387" t="s">
        <v>1226</v>
      </c>
      <c r="BK99" s="394" t="s">
        <v>1227</v>
      </c>
    </row>
    <row r="100" spans="1:63">
      <c r="A100" s="507"/>
      <c r="B100" s="415">
        <v>75</v>
      </c>
      <c r="C100" s="415" t="s">
        <v>83</v>
      </c>
      <c r="D100" s="368" t="s">
        <v>839</v>
      </c>
      <c r="E100" s="417">
        <f t="shared" si="4"/>
        <v>0.15</v>
      </c>
      <c r="F100" s="20"/>
      <c r="G100" s="461">
        <v>0.15</v>
      </c>
      <c r="H100" s="460" t="s">
        <v>85</v>
      </c>
      <c r="I100" s="418" t="s">
        <v>209</v>
      </c>
      <c r="J100" s="418" t="s">
        <v>1230</v>
      </c>
      <c r="K100" s="418"/>
      <c r="L100" s="418"/>
      <c r="M100" s="415"/>
      <c r="BJ100" s="387" t="s">
        <v>1226</v>
      </c>
      <c r="BK100" s="394" t="s">
        <v>1227</v>
      </c>
    </row>
    <row r="101" spans="1:63">
      <c r="A101" s="507"/>
      <c r="B101" s="415">
        <v>76</v>
      </c>
      <c r="C101" s="415" t="s">
        <v>83</v>
      </c>
      <c r="D101" s="433" t="s">
        <v>840</v>
      </c>
      <c r="E101" s="417">
        <f t="shared" si="4"/>
        <v>0.15</v>
      </c>
      <c r="F101" s="20"/>
      <c r="G101" s="461">
        <v>0.15</v>
      </c>
      <c r="H101" s="460" t="s">
        <v>85</v>
      </c>
      <c r="I101" s="418" t="s">
        <v>209</v>
      </c>
      <c r="J101" s="418" t="s">
        <v>1231</v>
      </c>
      <c r="K101" s="418"/>
      <c r="L101" s="418"/>
      <c r="M101" s="415"/>
      <c r="BJ101" s="387" t="s">
        <v>1226</v>
      </c>
      <c r="BK101" s="394" t="s">
        <v>1227</v>
      </c>
    </row>
    <row r="102" spans="1:63" ht="31.2">
      <c r="A102" s="507"/>
      <c r="B102" s="415">
        <v>77</v>
      </c>
      <c r="C102" s="415" t="s">
        <v>83</v>
      </c>
      <c r="D102" s="433" t="s">
        <v>841</v>
      </c>
      <c r="E102" s="417">
        <f t="shared" si="4"/>
        <v>0.15</v>
      </c>
      <c r="F102" s="20"/>
      <c r="G102" s="461">
        <v>0.15</v>
      </c>
      <c r="H102" s="460" t="s">
        <v>85</v>
      </c>
      <c r="I102" s="418" t="s">
        <v>209</v>
      </c>
      <c r="J102" s="418" t="s">
        <v>1231</v>
      </c>
      <c r="K102" s="418"/>
      <c r="L102" s="418"/>
      <c r="M102" s="415"/>
      <c r="BJ102" s="387" t="s">
        <v>1226</v>
      </c>
      <c r="BK102" s="394" t="s">
        <v>1227</v>
      </c>
    </row>
    <row r="103" spans="1:63" ht="31.2">
      <c r="A103" s="507"/>
      <c r="B103" s="415">
        <v>78</v>
      </c>
      <c r="C103" s="415" t="s">
        <v>83</v>
      </c>
      <c r="D103" s="433" t="s">
        <v>842</v>
      </c>
      <c r="E103" s="417">
        <f t="shared" si="4"/>
        <v>0.12</v>
      </c>
      <c r="F103" s="20"/>
      <c r="G103" s="461">
        <v>0.12</v>
      </c>
      <c r="H103" s="460" t="s">
        <v>85</v>
      </c>
      <c r="I103" s="418" t="s">
        <v>209</v>
      </c>
      <c r="J103" s="418" t="s">
        <v>1231</v>
      </c>
      <c r="K103" s="418"/>
      <c r="L103" s="418"/>
      <c r="M103" s="415"/>
      <c r="BJ103" s="387" t="s">
        <v>1226</v>
      </c>
      <c r="BK103" s="394" t="s">
        <v>1227</v>
      </c>
    </row>
    <row r="104" spans="1:63" ht="31.2">
      <c r="A104" s="507"/>
      <c r="B104" s="415">
        <v>79</v>
      </c>
      <c r="C104" s="415" t="s">
        <v>83</v>
      </c>
      <c r="D104" s="368" t="s">
        <v>843</v>
      </c>
      <c r="E104" s="417">
        <f t="shared" si="4"/>
        <v>0.1</v>
      </c>
      <c r="F104" s="20"/>
      <c r="G104" s="461">
        <v>0.1</v>
      </c>
      <c r="H104" s="460" t="s">
        <v>85</v>
      </c>
      <c r="I104" s="418" t="s">
        <v>209</v>
      </c>
      <c r="J104" s="418" t="s">
        <v>1231</v>
      </c>
      <c r="K104" s="418"/>
      <c r="L104" s="418"/>
      <c r="M104" s="415"/>
      <c r="BJ104" s="387" t="s">
        <v>1226</v>
      </c>
      <c r="BK104" s="394" t="s">
        <v>1227</v>
      </c>
    </row>
    <row r="105" spans="1:63">
      <c r="A105" s="507"/>
      <c r="B105" s="415">
        <v>80</v>
      </c>
      <c r="C105" s="415" t="s">
        <v>83</v>
      </c>
      <c r="D105" s="368" t="s">
        <v>844</v>
      </c>
      <c r="E105" s="417">
        <f t="shared" si="4"/>
        <v>0.14000000000000001</v>
      </c>
      <c r="F105" s="20"/>
      <c r="G105" s="461">
        <v>0.14000000000000001</v>
      </c>
      <c r="H105" s="460" t="s">
        <v>85</v>
      </c>
      <c r="I105" s="418" t="s">
        <v>209</v>
      </c>
      <c r="J105" s="418" t="s">
        <v>1232</v>
      </c>
      <c r="K105" s="418"/>
      <c r="L105" s="418"/>
      <c r="M105" s="415"/>
      <c r="BJ105" s="387" t="s">
        <v>1226</v>
      </c>
      <c r="BK105" s="394" t="s">
        <v>1227</v>
      </c>
    </row>
    <row r="106" spans="1:63" ht="31.2">
      <c r="A106" s="507"/>
      <c r="B106" s="415">
        <v>81</v>
      </c>
      <c r="C106" s="415" t="s">
        <v>83</v>
      </c>
      <c r="D106" s="433" t="s">
        <v>845</v>
      </c>
      <c r="E106" s="417">
        <f t="shared" si="4"/>
        <v>0.03</v>
      </c>
      <c r="F106" s="20"/>
      <c r="G106" s="461">
        <v>0.03</v>
      </c>
      <c r="H106" s="460" t="s">
        <v>1233</v>
      </c>
      <c r="I106" s="418" t="s">
        <v>209</v>
      </c>
      <c r="J106" s="418" t="s">
        <v>1234</v>
      </c>
      <c r="K106" s="418"/>
      <c r="L106" s="418"/>
      <c r="M106" s="415"/>
      <c r="BJ106" s="387" t="s">
        <v>1226</v>
      </c>
      <c r="BK106" s="394" t="s">
        <v>1227</v>
      </c>
    </row>
    <row r="107" spans="1:63" ht="31.2">
      <c r="A107" s="507"/>
      <c r="B107" s="415">
        <v>82</v>
      </c>
      <c r="C107" s="415" t="s">
        <v>83</v>
      </c>
      <c r="D107" s="433" t="s">
        <v>846</v>
      </c>
      <c r="E107" s="417">
        <f t="shared" si="4"/>
        <v>0.2</v>
      </c>
      <c r="F107" s="20"/>
      <c r="G107" s="461">
        <v>0.2</v>
      </c>
      <c r="H107" s="415" t="s">
        <v>18</v>
      </c>
      <c r="I107" s="418" t="s">
        <v>209</v>
      </c>
      <c r="J107" s="418" t="s">
        <v>1234</v>
      </c>
      <c r="K107" s="418"/>
      <c r="L107" s="418"/>
      <c r="M107" s="415"/>
      <c r="BJ107" s="387" t="s">
        <v>1226</v>
      </c>
      <c r="BK107" s="394" t="s">
        <v>1227</v>
      </c>
    </row>
    <row r="108" spans="1:63" ht="31.2">
      <c r="A108" s="507"/>
      <c r="B108" s="415">
        <v>83</v>
      </c>
      <c r="C108" s="415" t="s">
        <v>83</v>
      </c>
      <c r="D108" s="433" t="s">
        <v>847</v>
      </c>
      <c r="E108" s="417">
        <f t="shared" si="4"/>
        <v>0.22</v>
      </c>
      <c r="F108" s="20"/>
      <c r="G108" s="461">
        <v>0.22</v>
      </c>
      <c r="H108" s="460" t="s">
        <v>1235</v>
      </c>
      <c r="I108" s="418" t="s">
        <v>209</v>
      </c>
      <c r="J108" s="418" t="s">
        <v>1236</v>
      </c>
      <c r="K108" s="418"/>
      <c r="L108" s="418"/>
      <c r="M108" s="415"/>
      <c r="BJ108" s="387" t="s">
        <v>1226</v>
      </c>
      <c r="BK108" s="394" t="s">
        <v>1227</v>
      </c>
    </row>
    <row r="109" spans="1:63" ht="51" customHeight="1">
      <c r="A109" s="507"/>
      <c r="B109" s="415">
        <v>84</v>
      </c>
      <c r="C109" s="415" t="s">
        <v>83</v>
      </c>
      <c r="D109" s="433" t="s">
        <v>1237</v>
      </c>
      <c r="E109" s="417">
        <f t="shared" si="4"/>
        <v>0.23</v>
      </c>
      <c r="F109" s="20"/>
      <c r="G109" s="461">
        <v>0.23</v>
      </c>
      <c r="H109" s="460" t="s">
        <v>1238</v>
      </c>
      <c r="I109" s="418"/>
      <c r="J109" s="418" t="s">
        <v>1236</v>
      </c>
      <c r="K109" s="418"/>
      <c r="L109" s="418"/>
      <c r="M109" s="415"/>
      <c r="BJ109" s="387" t="s">
        <v>1226</v>
      </c>
      <c r="BK109" s="394" t="s">
        <v>1227</v>
      </c>
    </row>
    <row r="110" spans="1:63" ht="39" customHeight="1">
      <c r="A110" s="507"/>
      <c r="B110" s="415">
        <v>85</v>
      </c>
      <c r="C110" s="415" t="s">
        <v>83</v>
      </c>
      <c r="D110" s="368" t="s">
        <v>848</v>
      </c>
      <c r="E110" s="417">
        <f t="shared" si="4"/>
        <v>0.21</v>
      </c>
      <c r="F110" s="20"/>
      <c r="G110" s="459">
        <v>0.21</v>
      </c>
      <c r="H110" s="525" t="s">
        <v>1224</v>
      </c>
      <c r="I110" s="418" t="s">
        <v>209</v>
      </c>
      <c r="J110" s="418" t="s">
        <v>1143</v>
      </c>
      <c r="K110" s="418"/>
      <c r="L110" s="418" t="s">
        <v>1100</v>
      </c>
      <c r="M110" s="415">
        <v>2021</v>
      </c>
      <c r="BK110" s="394"/>
    </row>
    <row r="111" spans="1:63" ht="60" customHeight="1">
      <c r="A111" s="507">
        <v>702</v>
      </c>
      <c r="B111" s="415">
        <v>86</v>
      </c>
      <c r="C111" s="415" t="s">
        <v>83</v>
      </c>
      <c r="D111" s="416" t="s">
        <v>820</v>
      </c>
      <c r="E111" s="417">
        <f t="shared" si="4"/>
        <v>0.57000000000000006</v>
      </c>
      <c r="F111" s="20">
        <v>0</v>
      </c>
      <c r="G111" s="431">
        <v>0.57000000000000006</v>
      </c>
      <c r="H111" s="521" t="s">
        <v>1239</v>
      </c>
      <c r="I111" s="418" t="s">
        <v>215</v>
      </c>
      <c r="J111" s="418" t="s">
        <v>312</v>
      </c>
      <c r="K111" s="418" t="s">
        <v>1148</v>
      </c>
      <c r="L111" s="418" t="s">
        <v>1100</v>
      </c>
      <c r="M111" s="415">
        <v>2021</v>
      </c>
      <c r="N111" s="387" t="s">
        <v>1240</v>
      </c>
      <c r="O111" s="387">
        <v>2</v>
      </c>
      <c r="Q111" s="387" t="s">
        <v>564</v>
      </c>
      <c r="S111" s="387" t="s">
        <v>569</v>
      </c>
      <c r="T111" s="387">
        <v>41</v>
      </c>
      <c r="AD111" s="387" t="s">
        <v>1241</v>
      </c>
      <c r="BK111" s="394"/>
    </row>
    <row r="112" spans="1:63" ht="60" customHeight="1">
      <c r="A112" s="507">
        <v>704</v>
      </c>
      <c r="B112" s="415">
        <v>87</v>
      </c>
      <c r="C112" s="415" t="s">
        <v>83</v>
      </c>
      <c r="D112" s="416" t="s">
        <v>311</v>
      </c>
      <c r="E112" s="417">
        <f t="shared" si="4"/>
        <v>0.43</v>
      </c>
      <c r="F112" s="20">
        <v>0</v>
      </c>
      <c r="G112" s="431">
        <v>0.43</v>
      </c>
      <c r="H112" s="521" t="s">
        <v>620</v>
      </c>
      <c r="I112" s="418" t="s">
        <v>215</v>
      </c>
      <c r="J112" s="418" t="s">
        <v>313</v>
      </c>
      <c r="K112" s="418" t="s">
        <v>1148</v>
      </c>
      <c r="L112" s="418" t="s">
        <v>1100</v>
      </c>
      <c r="M112" s="415">
        <v>2021</v>
      </c>
      <c r="N112" s="387" t="s">
        <v>1242</v>
      </c>
      <c r="O112" s="387">
        <v>2</v>
      </c>
      <c r="Q112" s="387" t="s">
        <v>564</v>
      </c>
      <c r="S112" s="387" t="s">
        <v>569</v>
      </c>
      <c r="T112" s="387">
        <v>42</v>
      </c>
      <c r="AD112" s="387" t="s">
        <v>1243</v>
      </c>
      <c r="BK112" s="394"/>
    </row>
    <row r="113" spans="1:63" ht="60" customHeight="1">
      <c r="A113" s="507">
        <v>816</v>
      </c>
      <c r="B113" s="415">
        <v>88</v>
      </c>
      <c r="C113" s="415" t="s">
        <v>83</v>
      </c>
      <c r="D113" s="416" t="s">
        <v>310</v>
      </c>
      <c r="E113" s="417">
        <f t="shared" si="4"/>
        <v>0.42</v>
      </c>
      <c r="F113" s="20">
        <v>0</v>
      </c>
      <c r="G113" s="431">
        <v>0.42</v>
      </c>
      <c r="H113" s="521" t="s">
        <v>22</v>
      </c>
      <c r="I113" s="418" t="s">
        <v>215</v>
      </c>
      <c r="J113" s="418" t="s">
        <v>1143</v>
      </c>
      <c r="K113" s="418" t="s">
        <v>1148</v>
      </c>
      <c r="L113" s="418" t="s">
        <v>1100</v>
      </c>
      <c r="M113" s="415">
        <v>2021</v>
      </c>
      <c r="N113" s="387" t="s">
        <v>1244</v>
      </c>
      <c r="Q113" s="387" t="s">
        <v>1150</v>
      </c>
      <c r="S113" s="387" t="s">
        <v>1151</v>
      </c>
      <c r="T113" s="387">
        <v>151</v>
      </c>
      <c r="AD113" s="387" t="s">
        <v>1245</v>
      </c>
      <c r="BK113" s="394"/>
    </row>
    <row r="114" spans="1:63" ht="36" customHeight="1">
      <c r="A114" s="507">
        <v>854</v>
      </c>
      <c r="B114" s="415">
        <v>89</v>
      </c>
      <c r="C114" s="415" t="s">
        <v>83</v>
      </c>
      <c r="D114" s="416" t="s">
        <v>596</v>
      </c>
      <c r="E114" s="417">
        <f t="shared" si="4"/>
        <v>0.15</v>
      </c>
      <c r="F114" s="20"/>
      <c r="G114" s="431">
        <v>0.15</v>
      </c>
      <c r="H114" s="521" t="s">
        <v>22</v>
      </c>
      <c r="I114" s="418" t="s">
        <v>215</v>
      </c>
      <c r="J114" s="418" t="s">
        <v>1143</v>
      </c>
      <c r="K114" s="418"/>
      <c r="L114" s="418" t="s">
        <v>1100</v>
      </c>
      <c r="M114" s="415">
        <v>2021</v>
      </c>
      <c r="N114" s="387" t="s">
        <v>1246</v>
      </c>
      <c r="AC114" s="387" t="s">
        <v>1218</v>
      </c>
      <c r="AD114" s="387" t="s">
        <v>1247</v>
      </c>
      <c r="BK114" s="394"/>
    </row>
    <row r="115" spans="1:63" ht="48" customHeight="1">
      <c r="A115" s="507"/>
      <c r="B115" s="415">
        <v>90</v>
      </c>
      <c r="C115" s="415" t="s">
        <v>83</v>
      </c>
      <c r="D115" s="416" t="s">
        <v>821</v>
      </c>
      <c r="E115" s="417">
        <f t="shared" si="4"/>
        <v>0.2</v>
      </c>
      <c r="F115" s="20"/>
      <c r="G115" s="431">
        <v>0.2</v>
      </c>
      <c r="H115" s="521" t="s">
        <v>22</v>
      </c>
      <c r="I115" s="418" t="s">
        <v>215</v>
      </c>
      <c r="J115" s="418" t="s">
        <v>1143</v>
      </c>
      <c r="K115" s="418"/>
      <c r="L115" s="418" t="s">
        <v>1100</v>
      </c>
      <c r="M115" s="415">
        <v>2021</v>
      </c>
      <c r="U115" s="387" t="s">
        <v>1223</v>
      </c>
      <c r="BK115" s="394"/>
    </row>
    <row r="116" spans="1:63" ht="48" customHeight="1">
      <c r="A116" s="507"/>
      <c r="B116" s="415">
        <v>91</v>
      </c>
      <c r="C116" s="415" t="s">
        <v>83</v>
      </c>
      <c r="D116" s="416" t="s">
        <v>822</v>
      </c>
      <c r="E116" s="417">
        <f t="shared" si="4"/>
        <v>0.3</v>
      </c>
      <c r="F116" s="20"/>
      <c r="G116" s="431">
        <v>0.3</v>
      </c>
      <c r="H116" s="521" t="s">
        <v>22</v>
      </c>
      <c r="I116" s="418" t="s">
        <v>215</v>
      </c>
      <c r="J116" s="418" t="s">
        <v>1143</v>
      </c>
      <c r="K116" s="418"/>
      <c r="L116" s="418" t="s">
        <v>1100</v>
      </c>
      <c r="M116" s="415">
        <v>2021</v>
      </c>
      <c r="U116" s="387" t="s">
        <v>1223</v>
      </c>
      <c r="BK116" s="394"/>
    </row>
    <row r="117" spans="1:63" ht="65.25" customHeight="1">
      <c r="A117" s="507"/>
      <c r="B117" s="415">
        <v>92</v>
      </c>
      <c r="C117" s="415" t="s">
        <v>83</v>
      </c>
      <c r="D117" s="416" t="s">
        <v>823</v>
      </c>
      <c r="E117" s="417">
        <f t="shared" si="4"/>
        <v>0.2</v>
      </c>
      <c r="F117" s="20"/>
      <c r="G117" s="431">
        <v>0.2</v>
      </c>
      <c r="H117" s="521" t="s">
        <v>22</v>
      </c>
      <c r="I117" s="418" t="s">
        <v>215</v>
      </c>
      <c r="J117" s="418" t="s">
        <v>1143</v>
      </c>
      <c r="K117" s="418"/>
      <c r="L117" s="418" t="s">
        <v>1100</v>
      </c>
      <c r="M117" s="415">
        <v>2021</v>
      </c>
      <c r="U117" s="387" t="s">
        <v>1223</v>
      </c>
      <c r="BK117" s="394"/>
    </row>
    <row r="118" spans="1:63" ht="105" customHeight="1">
      <c r="A118" s="507"/>
      <c r="B118" s="415">
        <v>93</v>
      </c>
      <c r="C118" s="415" t="s">
        <v>83</v>
      </c>
      <c r="D118" s="416" t="s">
        <v>824</v>
      </c>
      <c r="E118" s="417">
        <f t="shared" si="4"/>
        <v>0.4</v>
      </c>
      <c r="F118" s="20"/>
      <c r="G118" s="431">
        <v>0.4</v>
      </c>
      <c r="H118" s="521" t="s">
        <v>22</v>
      </c>
      <c r="I118" s="418" t="s">
        <v>215</v>
      </c>
      <c r="J118" s="418" t="s">
        <v>1143</v>
      </c>
      <c r="K118" s="418" t="s">
        <v>1144</v>
      </c>
      <c r="L118" s="418" t="s">
        <v>1100</v>
      </c>
      <c r="M118" s="415">
        <v>2021</v>
      </c>
      <c r="BK118" s="394"/>
    </row>
    <row r="119" spans="1:63" s="427" customFormat="1" ht="83.25" customHeight="1">
      <c r="A119" s="508"/>
      <c r="B119" s="421">
        <v>94</v>
      </c>
      <c r="C119" s="421" t="s">
        <v>83</v>
      </c>
      <c r="D119" s="422" t="s">
        <v>983</v>
      </c>
      <c r="E119" s="423">
        <f t="shared" si="4"/>
        <v>9.11</v>
      </c>
      <c r="F119" s="424"/>
      <c r="G119" s="452">
        <v>9.11</v>
      </c>
      <c r="H119" s="521" t="s">
        <v>1248</v>
      </c>
      <c r="I119" s="425" t="s">
        <v>1249</v>
      </c>
      <c r="J119" s="425" t="s">
        <v>1143</v>
      </c>
      <c r="K119" s="425" t="s">
        <v>1250</v>
      </c>
      <c r="L119" s="425" t="s">
        <v>1100</v>
      </c>
      <c r="M119" s="421">
        <v>2021</v>
      </c>
      <c r="N119" s="427" t="s">
        <v>1101</v>
      </c>
      <c r="AC119" s="387"/>
      <c r="AD119" s="387"/>
      <c r="AE119" s="387"/>
      <c r="AF119" s="387"/>
      <c r="AG119" s="387"/>
      <c r="AH119" s="387"/>
      <c r="AI119" s="387"/>
      <c r="AJ119" s="387"/>
      <c r="AK119" s="387"/>
      <c r="AL119" s="387"/>
      <c r="BK119" s="449"/>
    </row>
    <row r="120" spans="1:63" ht="68.25" customHeight="1">
      <c r="A120" s="507">
        <v>666</v>
      </c>
      <c r="B120" s="415">
        <v>95</v>
      </c>
      <c r="C120" s="415" t="s">
        <v>83</v>
      </c>
      <c r="D120" s="416" t="s">
        <v>593</v>
      </c>
      <c r="E120" s="417">
        <f t="shared" si="4"/>
        <v>1.8199999999999998</v>
      </c>
      <c r="F120" s="20"/>
      <c r="G120" s="431">
        <v>1.8199999999999998</v>
      </c>
      <c r="H120" s="521" t="s">
        <v>1251</v>
      </c>
      <c r="I120" s="418" t="s">
        <v>220</v>
      </c>
      <c r="J120" s="418" t="s">
        <v>1143</v>
      </c>
      <c r="K120" s="418"/>
      <c r="L120" s="418" t="s">
        <v>1100</v>
      </c>
      <c r="M120" s="415">
        <v>2021</v>
      </c>
      <c r="N120" s="387" t="s">
        <v>1252</v>
      </c>
      <c r="AC120" s="387" t="s">
        <v>1218</v>
      </c>
      <c r="AD120" s="387" t="s">
        <v>1253</v>
      </c>
      <c r="BK120" s="394"/>
    </row>
    <row r="121" spans="1:63" ht="68.25" customHeight="1">
      <c r="A121" s="507"/>
      <c r="B121" s="415">
        <v>96</v>
      </c>
      <c r="C121" s="415" t="s">
        <v>83</v>
      </c>
      <c r="D121" s="416" t="s">
        <v>984</v>
      </c>
      <c r="E121" s="417">
        <f t="shared" si="4"/>
        <v>1.2</v>
      </c>
      <c r="F121" s="20"/>
      <c r="G121" s="431">
        <v>1.2</v>
      </c>
      <c r="H121" s="432" t="s">
        <v>22</v>
      </c>
      <c r="I121" s="418" t="s">
        <v>220</v>
      </c>
      <c r="J121" s="418" t="s">
        <v>1254</v>
      </c>
      <c r="K121" s="418"/>
      <c r="L121" s="418"/>
      <c r="M121" s="415"/>
      <c r="BK121" s="394"/>
    </row>
    <row r="122" spans="1:63" ht="68.25" customHeight="1">
      <c r="A122" s="507"/>
      <c r="B122" s="415">
        <v>97</v>
      </c>
      <c r="C122" s="415" t="s">
        <v>83</v>
      </c>
      <c r="D122" s="416" t="s">
        <v>985</v>
      </c>
      <c r="E122" s="417">
        <f t="shared" si="4"/>
        <v>0.3</v>
      </c>
      <c r="F122" s="20"/>
      <c r="G122" s="431">
        <v>0.3</v>
      </c>
      <c r="H122" s="432" t="s">
        <v>25</v>
      </c>
      <c r="I122" s="418" t="s">
        <v>220</v>
      </c>
      <c r="J122" s="418" t="s">
        <v>1255</v>
      </c>
      <c r="K122" s="418"/>
      <c r="L122" s="418"/>
      <c r="M122" s="415"/>
      <c r="BK122" s="394"/>
    </row>
    <row r="123" spans="1:63" ht="68.25" customHeight="1">
      <c r="A123" s="507"/>
      <c r="B123" s="415">
        <v>98</v>
      </c>
      <c r="C123" s="415" t="s">
        <v>83</v>
      </c>
      <c r="D123" s="416" t="s">
        <v>986</v>
      </c>
      <c r="E123" s="417">
        <f t="shared" si="4"/>
        <v>0.7</v>
      </c>
      <c r="F123" s="20"/>
      <c r="G123" s="431">
        <v>0.7</v>
      </c>
      <c r="H123" s="432" t="s">
        <v>25</v>
      </c>
      <c r="I123" s="418" t="s">
        <v>220</v>
      </c>
      <c r="J123" s="418" t="s">
        <v>1256</v>
      </c>
      <c r="K123" s="418"/>
      <c r="L123" s="418"/>
      <c r="M123" s="415"/>
      <c r="BK123" s="394"/>
    </row>
    <row r="124" spans="1:63" ht="68.25" customHeight="1">
      <c r="A124" s="507"/>
      <c r="B124" s="415">
        <v>99</v>
      </c>
      <c r="C124" s="415" t="s">
        <v>83</v>
      </c>
      <c r="D124" s="416" t="s">
        <v>987</v>
      </c>
      <c r="E124" s="417">
        <f t="shared" si="4"/>
        <v>0.05</v>
      </c>
      <c r="F124" s="20"/>
      <c r="G124" s="431">
        <v>0.05</v>
      </c>
      <c r="H124" s="432" t="s">
        <v>25</v>
      </c>
      <c r="I124" s="418" t="s">
        <v>220</v>
      </c>
      <c r="J124" s="418" t="s">
        <v>1257</v>
      </c>
      <c r="K124" s="418"/>
      <c r="L124" s="418"/>
      <c r="M124" s="415"/>
      <c r="BK124" s="394"/>
    </row>
    <row r="125" spans="1:63" ht="48" customHeight="1">
      <c r="A125" s="507"/>
      <c r="B125" s="415">
        <v>100</v>
      </c>
      <c r="C125" s="415" t="s">
        <v>83</v>
      </c>
      <c r="D125" s="416" t="s">
        <v>988</v>
      </c>
      <c r="E125" s="417">
        <f t="shared" si="4"/>
        <v>0.1</v>
      </c>
      <c r="F125" s="20"/>
      <c r="G125" s="431">
        <v>0.1</v>
      </c>
      <c r="H125" s="521" t="s">
        <v>22</v>
      </c>
      <c r="I125" s="418" t="s">
        <v>220</v>
      </c>
      <c r="J125" s="418" t="s">
        <v>1143</v>
      </c>
      <c r="K125" s="418"/>
      <c r="L125" s="418" t="s">
        <v>1100</v>
      </c>
      <c r="M125" s="415">
        <v>2021</v>
      </c>
      <c r="U125" s="387" t="s">
        <v>1223</v>
      </c>
      <c r="BK125" s="394"/>
    </row>
    <row r="126" spans="1:63" ht="31.2">
      <c r="A126" s="507"/>
      <c r="B126" s="415">
        <v>101</v>
      </c>
      <c r="C126" s="415" t="s">
        <v>83</v>
      </c>
      <c r="D126" s="370" t="s">
        <v>939</v>
      </c>
      <c r="E126" s="417">
        <f t="shared" si="4"/>
        <v>0.3</v>
      </c>
      <c r="F126" s="20"/>
      <c r="G126" s="431">
        <v>0.3</v>
      </c>
      <c r="H126" s="521" t="s">
        <v>25</v>
      </c>
      <c r="I126" s="462" t="s">
        <v>221</v>
      </c>
      <c r="J126" s="418" t="s">
        <v>1143</v>
      </c>
      <c r="K126" s="418"/>
      <c r="L126" s="418" t="s">
        <v>1100</v>
      </c>
      <c r="M126" s="415">
        <v>2021</v>
      </c>
      <c r="BK126" s="394"/>
    </row>
    <row r="127" spans="1:63" ht="54.75" customHeight="1">
      <c r="A127" s="507"/>
      <c r="B127" s="415">
        <v>102</v>
      </c>
      <c r="C127" s="415" t="s">
        <v>83</v>
      </c>
      <c r="D127" s="370" t="s">
        <v>940</v>
      </c>
      <c r="E127" s="417">
        <f t="shared" si="4"/>
        <v>0.1</v>
      </c>
      <c r="F127" s="20"/>
      <c r="G127" s="431">
        <v>0.1</v>
      </c>
      <c r="H127" s="521" t="s">
        <v>25</v>
      </c>
      <c r="I127" s="462" t="s">
        <v>221</v>
      </c>
      <c r="J127" s="418" t="s">
        <v>1143</v>
      </c>
      <c r="K127" s="418"/>
      <c r="L127" s="418" t="s">
        <v>1100</v>
      </c>
      <c r="M127" s="415">
        <v>2021</v>
      </c>
      <c r="BK127" s="394"/>
    </row>
    <row r="128" spans="1:63" ht="35.25" customHeight="1">
      <c r="A128" s="507"/>
      <c r="B128" s="415">
        <v>103</v>
      </c>
      <c r="C128" s="415" t="s">
        <v>83</v>
      </c>
      <c r="D128" s="370" t="s">
        <v>941</v>
      </c>
      <c r="E128" s="417">
        <f t="shared" si="4"/>
        <v>0.1</v>
      </c>
      <c r="F128" s="20"/>
      <c r="G128" s="431">
        <v>0.1</v>
      </c>
      <c r="H128" s="521" t="s">
        <v>19</v>
      </c>
      <c r="I128" s="462" t="s">
        <v>221</v>
      </c>
      <c r="J128" s="418" t="s">
        <v>1143</v>
      </c>
      <c r="K128" s="418"/>
      <c r="L128" s="418" t="s">
        <v>1100</v>
      </c>
      <c r="M128" s="415">
        <v>2021</v>
      </c>
      <c r="BK128" s="394"/>
    </row>
    <row r="129" spans="1:63" ht="35.25" customHeight="1">
      <c r="A129" s="507"/>
      <c r="B129" s="415">
        <v>104</v>
      </c>
      <c r="C129" s="415" t="s">
        <v>83</v>
      </c>
      <c r="D129" s="370" t="s">
        <v>942</v>
      </c>
      <c r="E129" s="417">
        <f t="shared" si="4"/>
        <v>0.1</v>
      </c>
      <c r="F129" s="20"/>
      <c r="G129" s="431">
        <v>0.1</v>
      </c>
      <c r="H129" s="521" t="s">
        <v>19</v>
      </c>
      <c r="I129" s="462" t="s">
        <v>221</v>
      </c>
      <c r="J129" s="418" t="s">
        <v>1183</v>
      </c>
      <c r="K129" s="418"/>
      <c r="L129" s="418" t="s">
        <v>1100</v>
      </c>
      <c r="M129" s="415">
        <v>2021</v>
      </c>
      <c r="BJ129" s="387" t="s">
        <v>1162</v>
      </c>
      <c r="BK129" s="387" t="s">
        <v>1163</v>
      </c>
    </row>
    <row r="130" spans="1:63" ht="35.25" customHeight="1">
      <c r="A130" s="507"/>
      <c r="B130" s="415">
        <v>105</v>
      </c>
      <c r="C130" s="415" t="s">
        <v>83</v>
      </c>
      <c r="D130" s="370" t="s">
        <v>943</v>
      </c>
      <c r="E130" s="417">
        <f t="shared" si="4"/>
        <v>0.8</v>
      </c>
      <c r="F130" s="20"/>
      <c r="G130" s="431">
        <v>0.8</v>
      </c>
      <c r="H130" s="432" t="s">
        <v>19</v>
      </c>
      <c r="I130" s="462" t="s">
        <v>221</v>
      </c>
      <c r="J130" s="418" t="s">
        <v>1258</v>
      </c>
      <c r="K130" s="418"/>
      <c r="L130" s="418" t="s">
        <v>1100</v>
      </c>
      <c r="M130" s="415"/>
      <c r="BJ130" s="387" t="s">
        <v>1162</v>
      </c>
      <c r="BK130" s="387" t="s">
        <v>1163</v>
      </c>
    </row>
    <row r="131" spans="1:63" ht="35.25" customHeight="1">
      <c r="A131" s="507"/>
      <c r="B131" s="415">
        <v>106</v>
      </c>
      <c r="C131" s="415" t="s">
        <v>83</v>
      </c>
      <c r="D131" s="370" t="s">
        <v>944</v>
      </c>
      <c r="E131" s="417">
        <f t="shared" si="4"/>
        <v>0.8</v>
      </c>
      <c r="F131" s="20"/>
      <c r="G131" s="431">
        <v>0.8</v>
      </c>
      <c r="H131" s="432" t="s">
        <v>19</v>
      </c>
      <c r="I131" s="462" t="s">
        <v>221</v>
      </c>
      <c r="J131" s="418" t="s">
        <v>1259</v>
      </c>
      <c r="K131" s="418"/>
      <c r="L131" s="418" t="s">
        <v>1100</v>
      </c>
      <c r="M131" s="415"/>
      <c r="BJ131" s="387" t="s">
        <v>1162</v>
      </c>
      <c r="BK131" s="387" t="s">
        <v>1163</v>
      </c>
    </row>
    <row r="132" spans="1:63" ht="35.25" customHeight="1">
      <c r="A132" s="507"/>
      <c r="B132" s="415">
        <v>107</v>
      </c>
      <c r="C132" s="415" t="s">
        <v>83</v>
      </c>
      <c r="D132" s="370" t="s">
        <v>945</v>
      </c>
      <c r="E132" s="417">
        <f t="shared" ref="E132:E196" si="5">F132+G132</f>
        <v>0.01</v>
      </c>
      <c r="F132" s="20"/>
      <c r="G132" s="431">
        <v>0.01</v>
      </c>
      <c r="H132" s="432" t="s">
        <v>19</v>
      </c>
      <c r="I132" s="462" t="s">
        <v>221</v>
      </c>
      <c r="J132" s="418" t="s">
        <v>1260</v>
      </c>
      <c r="K132" s="418"/>
      <c r="L132" s="418" t="s">
        <v>1100</v>
      </c>
      <c r="M132" s="415"/>
      <c r="N132" s="387" t="s">
        <v>1162</v>
      </c>
      <c r="O132" s="387" t="s">
        <v>1163</v>
      </c>
      <c r="BJ132" s="387" t="s">
        <v>1162</v>
      </c>
      <c r="BK132" s="387" t="s">
        <v>1163</v>
      </c>
    </row>
    <row r="133" spans="1:63" ht="35.25" customHeight="1">
      <c r="A133" s="507"/>
      <c r="B133" s="415">
        <v>108</v>
      </c>
      <c r="C133" s="415" t="s">
        <v>83</v>
      </c>
      <c r="D133" s="370" t="s">
        <v>946</v>
      </c>
      <c r="E133" s="417">
        <f t="shared" si="5"/>
        <v>1.6</v>
      </c>
      <c r="F133" s="20"/>
      <c r="G133" s="431">
        <v>1.6</v>
      </c>
      <c r="H133" s="432" t="s">
        <v>19</v>
      </c>
      <c r="I133" s="462" t="s">
        <v>221</v>
      </c>
      <c r="J133" s="418" t="s">
        <v>1183</v>
      </c>
      <c r="K133" s="418"/>
      <c r="L133" s="418" t="s">
        <v>1100</v>
      </c>
      <c r="M133" s="415"/>
      <c r="BJ133" s="387" t="s">
        <v>1162</v>
      </c>
      <c r="BK133" s="387" t="s">
        <v>1163</v>
      </c>
    </row>
    <row r="134" spans="1:63" ht="58.2" customHeight="1">
      <c r="A134" s="507"/>
      <c r="B134" s="415">
        <v>109</v>
      </c>
      <c r="C134" s="415" t="s">
        <v>83</v>
      </c>
      <c r="D134" s="370" t="s">
        <v>947</v>
      </c>
      <c r="E134" s="417">
        <f t="shared" si="5"/>
        <v>1.6</v>
      </c>
      <c r="F134" s="20"/>
      <c r="G134" s="431">
        <v>1.6</v>
      </c>
      <c r="H134" s="432" t="s">
        <v>19</v>
      </c>
      <c r="I134" s="462" t="s">
        <v>221</v>
      </c>
      <c r="J134" s="418" t="s">
        <v>1143</v>
      </c>
      <c r="K134" s="418"/>
      <c r="L134" s="418" t="s">
        <v>1100</v>
      </c>
      <c r="M134" s="415"/>
      <c r="BK134" s="394"/>
    </row>
    <row r="135" spans="1:63" ht="48" customHeight="1">
      <c r="A135" s="507"/>
      <c r="B135" s="415">
        <v>110</v>
      </c>
      <c r="C135" s="415" t="s">
        <v>83</v>
      </c>
      <c r="D135" s="416" t="s">
        <v>958</v>
      </c>
      <c r="E135" s="417">
        <f t="shared" si="5"/>
        <v>0.8</v>
      </c>
      <c r="F135" s="20"/>
      <c r="G135" s="431">
        <v>0.8</v>
      </c>
      <c r="H135" s="521" t="s">
        <v>1261</v>
      </c>
      <c r="I135" s="418" t="s">
        <v>217</v>
      </c>
      <c r="J135" s="418" t="s">
        <v>1143</v>
      </c>
      <c r="K135" s="418"/>
      <c r="L135" s="418" t="s">
        <v>1100</v>
      </c>
      <c r="M135" s="415">
        <v>2021</v>
      </c>
      <c r="U135" s="387" t="s">
        <v>1223</v>
      </c>
      <c r="W135" s="387">
        <v>1</v>
      </c>
      <c r="BJ135" s="387" t="s">
        <v>1162</v>
      </c>
      <c r="BK135" s="394" t="s">
        <v>1262</v>
      </c>
    </row>
    <row r="136" spans="1:63" ht="57.75" customHeight="1">
      <c r="A136" s="507"/>
      <c r="B136" s="415">
        <v>111</v>
      </c>
      <c r="C136" s="415" t="s">
        <v>83</v>
      </c>
      <c r="D136" s="416" t="s">
        <v>959</v>
      </c>
      <c r="E136" s="417">
        <f t="shared" si="5"/>
        <v>0.33</v>
      </c>
      <c r="F136" s="20"/>
      <c r="G136" s="431">
        <v>0.33</v>
      </c>
      <c r="H136" s="521" t="s">
        <v>1263</v>
      </c>
      <c r="I136" s="418" t="s">
        <v>217</v>
      </c>
      <c r="J136" s="418" t="s">
        <v>1143</v>
      </c>
      <c r="K136" s="418"/>
      <c r="L136" s="418" t="s">
        <v>1100</v>
      </c>
      <c r="M136" s="415">
        <v>2021</v>
      </c>
      <c r="U136" s="387" t="s">
        <v>1223</v>
      </c>
      <c r="W136" s="387">
        <v>4</v>
      </c>
      <c r="BJ136" s="387" t="s">
        <v>1162</v>
      </c>
      <c r="BK136" s="394" t="s">
        <v>1262</v>
      </c>
    </row>
    <row r="137" spans="1:63" ht="65.25" customHeight="1">
      <c r="A137" s="507"/>
      <c r="B137" s="415">
        <v>112</v>
      </c>
      <c r="C137" s="415" t="s">
        <v>83</v>
      </c>
      <c r="D137" s="416" t="s">
        <v>960</v>
      </c>
      <c r="E137" s="417">
        <f t="shared" si="5"/>
        <v>7.0000000000000007E-2</v>
      </c>
      <c r="F137" s="20"/>
      <c r="G137" s="431">
        <v>7.0000000000000007E-2</v>
      </c>
      <c r="H137" s="521" t="s">
        <v>22</v>
      </c>
      <c r="I137" s="418" t="s">
        <v>217</v>
      </c>
      <c r="J137" s="418" t="s">
        <v>1143</v>
      </c>
      <c r="K137" s="418"/>
      <c r="L137" s="418" t="s">
        <v>1100</v>
      </c>
      <c r="M137" s="415">
        <v>2021</v>
      </c>
      <c r="BJ137" s="387" t="s">
        <v>1162</v>
      </c>
      <c r="BK137" s="394" t="s">
        <v>1262</v>
      </c>
    </row>
    <row r="138" spans="1:63" ht="65.25" customHeight="1">
      <c r="A138" s="507"/>
      <c r="B138" s="415">
        <v>113</v>
      </c>
      <c r="C138" s="415" t="s">
        <v>83</v>
      </c>
      <c r="D138" s="416" t="s">
        <v>961</v>
      </c>
      <c r="E138" s="417">
        <f t="shared" si="5"/>
        <v>0.05</v>
      </c>
      <c r="F138" s="20"/>
      <c r="G138" s="431">
        <v>0.05</v>
      </c>
      <c r="H138" s="432" t="s">
        <v>22</v>
      </c>
      <c r="I138" s="418" t="s">
        <v>217</v>
      </c>
      <c r="J138" s="418" t="s">
        <v>1182</v>
      </c>
      <c r="K138" s="418"/>
      <c r="L138" s="418"/>
      <c r="M138" s="415"/>
      <c r="BJ138" s="387" t="s">
        <v>1162</v>
      </c>
      <c r="BK138" s="394" t="s">
        <v>1262</v>
      </c>
    </row>
    <row r="139" spans="1:63" ht="65.25" customHeight="1">
      <c r="A139" s="507"/>
      <c r="B139" s="415">
        <v>114</v>
      </c>
      <c r="C139" s="415" t="s">
        <v>83</v>
      </c>
      <c r="D139" s="416" t="s">
        <v>962</v>
      </c>
      <c r="E139" s="417">
        <f t="shared" si="5"/>
        <v>0.01</v>
      </c>
      <c r="F139" s="20"/>
      <c r="G139" s="431">
        <v>0.01</v>
      </c>
      <c r="H139" s="432" t="s">
        <v>22</v>
      </c>
      <c r="I139" s="418" t="s">
        <v>217</v>
      </c>
      <c r="J139" s="418" t="s">
        <v>1264</v>
      </c>
      <c r="K139" s="418"/>
      <c r="L139" s="418"/>
      <c r="M139" s="415"/>
      <c r="BJ139" s="387" t="s">
        <v>1162</v>
      </c>
      <c r="BK139" s="394" t="s">
        <v>1262</v>
      </c>
    </row>
    <row r="140" spans="1:63" ht="65.25" customHeight="1">
      <c r="A140" s="507"/>
      <c r="B140" s="415">
        <v>115</v>
      </c>
      <c r="C140" s="415" t="s">
        <v>83</v>
      </c>
      <c r="D140" s="416" t="s">
        <v>963</v>
      </c>
      <c r="E140" s="417">
        <f t="shared" si="5"/>
        <v>0.3</v>
      </c>
      <c r="F140" s="20"/>
      <c r="G140" s="431">
        <v>0.3</v>
      </c>
      <c r="H140" s="432" t="s">
        <v>22</v>
      </c>
      <c r="I140" s="418" t="s">
        <v>217</v>
      </c>
      <c r="J140" s="418" t="s">
        <v>1265</v>
      </c>
      <c r="K140" s="418"/>
      <c r="L140" s="418"/>
      <c r="M140" s="415"/>
      <c r="BJ140" s="387" t="s">
        <v>1162</v>
      </c>
      <c r="BK140" s="394" t="s">
        <v>1262</v>
      </c>
    </row>
    <row r="141" spans="1:63" ht="65.25" customHeight="1">
      <c r="A141" s="507"/>
      <c r="B141" s="415">
        <v>116</v>
      </c>
      <c r="C141" s="415" t="s">
        <v>83</v>
      </c>
      <c r="D141" s="416" t="s">
        <v>964</v>
      </c>
      <c r="E141" s="417">
        <f t="shared" si="5"/>
        <v>0.2</v>
      </c>
      <c r="F141" s="20"/>
      <c r="G141" s="431">
        <v>0.2</v>
      </c>
      <c r="H141" s="432" t="s">
        <v>22</v>
      </c>
      <c r="I141" s="418" t="s">
        <v>217</v>
      </c>
      <c r="J141" s="418" t="s">
        <v>1266</v>
      </c>
      <c r="K141" s="418"/>
      <c r="L141" s="418"/>
      <c r="M141" s="415"/>
      <c r="BK141" s="394"/>
    </row>
    <row r="142" spans="1:63" ht="65.25" customHeight="1">
      <c r="A142" s="507"/>
      <c r="B142" s="415">
        <v>117</v>
      </c>
      <c r="C142" s="415" t="s">
        <v>83</v>
      </c>
      <c r="D142" s="416" t="s">
        <v>965</v>
      </c>
      <c r="E142" s="417">
        <f t="shared" si="5"/>
        <v>0.5</v>
      </c>
      <c r="F142" s="20"/>
      <c r="G142" s="431">
        <v>0.5</v>
      </c>
      <c r="H142" s="432" t="s">
        <v>22</v>
      </c>
      <c r="I142" s="418" t="s">
        <v>217</v>
      </c>
      <c r="J142" s="418" t="s">
        <v>1267</v>
      </c>
      <c r="K142" s="418"/>
      <c r="L142" s="418"/>
      <c r="M142" s="415"/>
      <c r="BK142" s="394"/>
    </row>
    <row r="143" spans="1:63" ht="65.25" customHeight="1">
      <c r="A143" s="507"/>
      <c r="B143" s="415">
        <v>118</v>
      </c>
      <c r="C143" s="415" t="s">
        <v>83</v>
      </c>
      <c r="D143" s="416" t="s">
        <v>966</v>
      </c>
      <c r="E143" s="417">
        <f t="shared" si="5"/>
        <v>0.13</v>
      </c>
      <c r="F143" s="20"/>
      <c r="G143" s="431">
        <v>0.13</v>
      </c>
      <c r="H143" s="432" t="s">
        <v>22</v>
      </c>
      <c r="I143" s="418" t="s">
        <v>217</v>
      </c>
      <c r="J143" s="418" t="s">
        <v>1182</v>
      </c>
      <c r="K143" s="418"/>
      <c r="L143" s="418"/>
      <c r="M143" s="415"/>
      <c r="BK143" s="394"/>
    </row>
    <row r="144" spans="1:63" ht="65.25" customHeight="1">
      <c r="A144" s="507"/>
      <c r="B144" s="415">
        <v>119</v>
      </c>
      <c r="C144" s="415" t="s">
        <v>83</v>
      </c>
      <c r="D144" s="416" t="s">
        <v>967</v>
      </c>
      <c r="E144" s="417">
        <f t="shared" si="5"/>
        <v>0.25</v>
      </c>
      <c r="F144" s="20"/>
      <c r="G144" s="431">
        <v>0.25</v>
      </c>
      <c r="H144" s="432" t="s">
        <v>22</v>
      </c>
      <c r="I144" s="418" t="s">
        <v>217</v>
      </c>
      <c r="J144" s="418" t="s">
        <v>1265</v>
      </c>
      <c r="K144" s="418"/>
      <c r="L144" s="418"/>
      <c r="M144" s="415"/>
      <c r="BK144" s="394"/>
    </row>
    <row r="145" spans="1:63" ht="65.25" customHeight="1">
      <c r="A145" s="507"/>
      <c r="B145" s="415">
        <v>120</v>
      </c>
      <c r="C145" s="415" t="s">
        <v>83</v>
      </c>
      <c r="D145" s="416" t="s">
        <v>968</v>
      </c>
      <c r="E145" s="417">
        <f t="shared" si="5"/>
        <v>0.25</v>
      </c>
      <c r="F145" s="20"/>
      <c r="G145" s="431">
        <v>0.25</v>
      </c>
      <c r="H145" s="432" t="s">
        <v>22</v>
      </c>
      <c r="I145" s="418" t="s">
        <v>217</v>
      </c>
      <c r="J145" s="418" t="s">
        <v>1266</v>
      </c>
      <c r="K145" s="418"/>
      <c r="L145" s="418"/>
      <c r="M145" s="415"/>
      <c r="BK145" s="394"/>
    </row>
    <row r="146" spans="1:63" ht="65.25" customHeight="1">
      <c r="A146" s="507"/>
      <c r="B146" s="415">
        <v>121</v>
      </c>
      <c r="C146" s="415" t="s">
        <v>83</v>
      </c>
      <c r="D146" s="416" t="s">
        <v>969</v>
      </c>
      <c r="E146" s="417">
        <f t="shared" si="5"/>
        <v>0.03</v>
      </c>
      <c r="F146" s="20"/>
      <c r="G146" s="431">
        <v>0.03</v>
      </c>
      <c r="H146" s="432" t="s">
        <v>22</v>
      </c>
      <c r="I146" s="418" t="s">
        <v>217</v>
      </c>
      <c r="J146" s="418" t="s">
        <v>1267</v>
      </c>
      <c r="K146" s="418"/>
      <c r="L146" s="418"/>
      <c r="M146" s="415"/>
      <c r="BK146" s="394"/>
    </row>
    <row r="147" spans="1:63" ht="48" customHeight="1">
      <c r="A147" s="507">
        <v>778</v>
      </c>
      <c r="B147" s="415">
        <v>122</v>
      </c>
      <c r="C147" s="415" t="s">
        <v>83</v>
      </c>
      <c r="D147" s="416" t="s">
        <v>970</v>
      </c>
      <c r="E147" s="417">
        <f t="shared" si="5"/>
        <v>0.43</v>
      </c>
      <c r="F147" s="20">
        <v>0.3</v>
      </c>
      <c r="G147" s="431">
        <v>0.13</v>
      </c>
      <c r="H147" s="521" t="s">
        <v>1268</v>
      </c>
      <c r="I147" s="418" t="s">
        <v>217</v>
      </c>
      <c r="J147" s="418" t="s">
        <v>1143</v>
      </c>
      <c r="K147" s="418"/>
      <c r="L147" s="418" t="s">
        <v>1100</v>
      </c>
      <c r="M147" s="415">
        <v>2021</v>
      </c>
      <c r="N147" s="387" t="s">
        <v>1269</v>
      </c>
      <c r="W147" s="387">
        <v>2</v>
      </c>
      <c r="AC147" s="387" t="s">
        <v>1218</v>
      </c>
      <c r="AD147" s="387" t="s">
        <v>1270</v>
      </c>
      <c r="BJ147" s="387" t="s">
        <v>1162</v>
      </c>
      <c r="BK147" s="394" t="s">
        <v>1262</v>
      </c>
    </row>
    <row r="148" spans="1:63" ht="64.5" customHeight="1">
      <c r="A148" s="507"/>
      <c r="B148" s="415">
        <v>123</v>
      </c>
      <c r="C148" s="415" t="s">
        <v>83</v>
      </c>
      <c r="D148" s="416" t="s">
        <v>909</v>
      </c>
      <c r="E148" s="417">
        <f t="shared" si="5"/>
        <v>1.05</v>
      </c>
      <c r="F148" s="20">
        <v>0.63</v>
      </c>
      <c r="G148" s="431">
        <v>0.42</v>
      </c>
      <c r="H148" s="521" t="s">
        <v>25</v>
      </c>
      <c r="I148" s="418" t="s">
        <v>203</v>
      </c>
      <c r="J148" s="418" t="s">
        <v>1143</v>
      </c>
      <c r="K148" s="418" t="s">
        <v>1271</v>
      </c>
      <c r="L148" s="418" t="s">
        <v>1100</v>
      </c>
      <c r="M148" s="415">
        <v>2021</v>
      </c>
      <c r="U148" s="387" t="s">
        <v>1223</v>
      </c>
      <c r="BK148" s="394"/>
    </row>
    <row r="149" spans="1:63" ht="64.5" customHeight="1">
      <c r="A149" s="507"/>
      <c r="B149" s="415">
        <v>124</v>
      </c>
      <c r="C149" s="415" t="s">
        <v>83</v>
      </c>
      <c r="D149" s="416" t="s">
        <v>910</v>
      </c>
      <c r="E149" s="417">
        <f t="shared" si="5"/>
        <v>0.75</v>
      </c>
      <c r="F149" s="20">
        <v>0.3</v>
      </c>
      <c r="G149" s="431">
        <v>0.45</v>
      </c>
      <c r="H149" s="521" t="s">
        <v>25</v>
      </c>
      <c r="I149" s="418" t="s">
        <v>203</v>
      </c>
      <c r="J149" s="418" t="s">
        <v>1143</v>
      </c>
      <c r="K149" s="418" t="s">
        <v>1271</v>
      </c>
      <c r="L149" s="418" t="s">
        <v>1100</v>
      </c>
      <c r="M149" s="415">
        <v>2021</v>
      </c>
      <c r="U149" s="387" t="s">
        <v>1223</v>
      </c>
      <c r="BK149" s="394"/>
    </row>
    <row r="150" spans="1:63" ht="64.5" customHeight="1">
      <c r="A150" s="507"/>
      <c r="B150" s="415">
        <v>125</v>
      </c>
      <c r="C150" s="415" t="s">
        <v>83</v>
      </c>
      <c r="D150" s="416" t="s">
        <v>911</v>
      </c>
      <c r="E150" s="417">
        <f t="shared" si="5"/>
        <v>0.11</v>
      </c>
      <c r="F150" s="20">
        <v>0.08</v>
      </c>
      <c r="G150" s="431">
        <v>0.03</v>
      </c>
      <c r="H150" s="521" t="s">
        <v>25</v>
      </c>
      <c r="I150" s="418" t="s">
        <v>203</v>
      </c>
      <c r="J150" s="418" t="s">
        <v>1143</v>
      </c>
      <c r="K150" s="418" t="s">
        <v>1271</v>
      </c>
      <c r="L150" s="418" t="s">
        <v>1100</v>
      </c>
      <c r="M150" s="415">
        <v>2021</v>
      </c>
      <c r="U150" s="387" t="s">
        <v>1223</v>
      </c>
      <c r="BK150" s="394"/>
    </row>
    <row r="151" spans="1:63" ht="64.5" customHeight="1">
      <c r="A151" s="507"/>
      <c r="B151" s="415">
        <v>126</v>
      </c>
      <c r="C151" s="415" t="s">
        <v>83</v>
      </c>
      <c r="D151" s="416" t="s">
        <v>912</v>
      </c>
      <c r="E151" s="417">
        <f t="shared" si="5"/>
        <v>0.27</v>
      </c>
      <c r="F151" s="20">
        <v>0.19</v>
      </c>
      <c r="G151" s="431">
        <v>0.08</v>
      </c>
      <c r="H151" s="521" t="s">
        <v>25</v>
      </c>
      <c r="I151" s="418" t="s">
        <v>203</v>
      </c>
      <c r="J151" s="418" t="s">
        <v>1143</v>
      </c>
      <c r="K151" s="418" t="s">
        <v>1271</v>
      </c>
      <c r="L151" s="418" t="s">
        <v>1100</v>
      </c>
      <c r="M151" s="415">
        <v>2021</v>
      </c>
      <c r="U151" s="387" t="s">
        <v>1223</v>
      </c>
      <c r="BK151" s="394"/>
    </row>
    <row r="152" spans="1:63" ht="64.5" customHeight="1">
      <c r="A152" s="507"/>
      <c r="B152" s="415">
        <v>127</v>
      </c>
      <c r="C152" s="415" t="s">
        <v>83</v>
      </c>
      <c r="D152" s="416" t="s">
        <v>913</v>
      </c>
      <c r="E152" s="417">
        <f t="shared" si="5"/>
        <v>0.14000000000000001</v>
      </c>
      <c r="F152" s="20">
        <v>0.08</v>
      </c>
      <c r="G152" s="431">
        <v>0.06</v>
      </c>
      <c r="H152" s="521" t="s">
        <v>25</v>
      </c>
      <c r="I152" s="418" t="s">
        <v>203</v>
      </c>
      <c r="J152" s="418" t="s">
        <v>1143</v>
      </c>
      <c r="K152" s="418" t="s">
        <v>1271</v>
      </c>
      <c r="L152" s="418" t="s">
        <v>1100</v>
      </c>
      <c r="M152" s="415">
        <v>2021</v>
      </c>
      <c r="U152" s="387" t="s">
        <v>1223</v>
      </c>
      <c r="BK152" s="394"/>
    </row>
    <row r="153" spans="1:63" ht="24.75" customHeight="1">
      <c r="A153" s="507"/>
      <c r="B153" s="415">
        <v>128</v>
      </c>
      <c r="C153" s="415" t="s">
        <v>83</v>
      </c>
      <c r="D153" s="416" t="s">
        <v>598</v>
      </c>
      <c r="E153" s="417">
        <f t="shared" si="5"/>
        <v>0.11</v>
      </c>
      <c r="F153" s="20"/>
      <c r="G153" s="431">
        <v>0.11</v>
      </c>
      <c r="H153" s="521" t="s">
        <v>25</v>
      </c>
      <c r="I153" s="418" t="s">
        <v>203</v>
      </c>
      <c r="J153" s="418" t="s">
        <v>1143</v>
      </c>
      <c r="K153" s="418"/>
      <c r="L153" s="418" t="s">
        <v>1100</v>
      </c>
      <c r="M153" s="415">
        <v>2021</v>
      </c>
      <c r="N153" s="387" t="s">
        <v>1272</v>
      </c>
      <c r="AD153" s="387" t="s">
        <v>1273</v>
      </c>
      <c r="BK153" s="394"/>
    </row>
    <row r="154" spans="1:63" ht="24.75" customHeight="1">
      <c r="A154" s="507"/>
      <c r="B154" s="415">
        <v>129</v>
      </c>
      <c r="C154" s="415" t="s">
        <v>83</v>
      </c>
      <c r="D154" s="416" t="s">
        <v>599</v>
      </c>
      <c r="E154" s="417">
        <f t="shared" si="5"/>
        <v>0.06</v>
      </c>
      <c r="F154" s="20"/>
      <c r="G154" s="431">
        <v>0.06</v>
      </c>
      <c r="H154" s="521" t="s">
        <v>25</v>
      </c>
      <c r="I154" s="418" t="s">
        <v>203</v>
      </c>
      <c r="J154" s="418" t="s">
        <v>1143</v>
      </c>
      <c r="K154" s="418"/>
      <c r="L154" s="418" t="s">
        <v>1100</v>
      </c>
      <c r="M154" s="415">
        <v>2021</v>
      </c>
      <c r="N154" s="387" t="s">
        <v>1274</v>
      </c>
      <c r="AD154" s="387" t="s">
        <v>1275</v>
      </c>
      <c r="BK154" s="394"/>
    </row>
    <row r="155" spans="1:63" ht="57" customHeight="1">
      <c r="A155" s="507">
        <v>650</v>
      </c>
      <c r="B155" s="415">
        <v>130</v>
      </c>
      <c r="C155" s="415" t="s">
        <v>83</v>
      </c>
      <c r="D155" s="416" t="s">
        <v>914</v>
      </c>
      <c r="E155" s="417">
        <f t="shared" si="5"/>
        <v>0.06</v>
      </c>
      <c r="F155" s="20"/>
      <c r="G155" s="431">
        <v>0.06</v>
      </c>
      <c r="H155" s="521" t="s">
        <v>25</v>
      </c>
      <c r="I155" s="418" t="s">
        <v>203</v>
      </c>
      <c r="J155" s="418" t="s">
        <v>577</v>
      </c>
      <c r="K155" s="418" t="s">
        <v>1148</v>
      </c>
      <c r="L155" s="418" t="s">
        <v>1100</v>
      </c>
      <c r="M155" s="415">
        <v>2021</v>
      </c>
      <c r="N155" s="387" t="s">
        <v>1276</v>
      </c>
      <c r="AD155" s="387" t="s">
        <v>1277</v>
      </c>
      <c r="BK155" s="394"/>
    </row>
    <row r="156" spans="1:63" ht="57" customHeight="1">
      <c r="A156" s="507"/>
      <c r="B156" s="415">
        <v>131</v>
      </c>
      <c r="C156" s="415" t="s">
        <v>83</v>
      </c>
      <c r="D156" s="416" t="s">
        <v>915</v>
      </c>
      <c r="E156" s="417">
        <f t="shared" si="5"/>
        <v>0.33</v>
      </c>
      <c r="F156" s="20"/>
      <c r="G156" s="431">
        <v>0.33</v>
      </c>
      <c r="H156" s="432" t="s">
        <v>25</v>
      </c>
      <c r="I156" s="418" t="s">
        <v>203</v>
      </c>
      <c r="J156" s="418" t="s">
        <v>1278</v>
      </c>
      <c r="K156" s="418"/>
      <c r="L156" s="418"/>
      <c r="M156" s="415"/>
      <c r="BK156" s="394"/>
    </row>
    <row r="157" spans="1:63" ht="57" customHeight="1">
      <c r="A157" s="507"/>
      <c r="B157" s="415">
        <v>132</v>
      </c>
      <c r="C157" s="415" t="s">
        <v>83</v>
      </c>
      <c r="D157" s="416" t="s">
        <v>916</v>
      </c>
      <c r="E157" s="417">
        <f t="shared" si="5"/>
        <v>0.63</v>
      </c>
      <c r="F157" s="20"/>
      <c r="G157" s="431">
        <v>0.63</v>
      </c>
      <c r="H157" s="432" t="s">
        <v>25</v>
      </c>
      <c r="I157" s="418" t="s">
        <v>203</v>
      </c>
      <c r="J157" s="418" t="s">
        <v>1279</v>
      </c>
      <c r="K157" s="418"/>
      <c r="L157" s="418"/>
      <c r="M157" s="415"/>
      <c r="BK157" s="394"/>
    </row>
    <row r="158" spans="1:63" ht="57" customHeight="1">
      <c r="A158" s="507"/>
      <c r="B158" s="415">
        <v>133</v>
      </c>
      <c r="C158" s="415" t="s">
        <v>83</v>
      </c>
      <c r="D158" s="416" t="s">
        <v>917</v>
      </c>
      <c r="E158" s="417">
        <f t="shared" si="5"/>
        <v>0.15</v>
      </c>
      <c r="F158" s="20"/>
      <c r="G158" s="431">
        <v>0.15</v>
      </c>
      <c r="H158" s="432" t="s">
        <v>25</v>
      </c>
      <c r="I158" s="418" t="s">
        <v>203</v>
      </c>
      <c r="J158" s="418" t="s">
        <v>1280</v>
      </c>
      <c r="K158" s="418"/>
      <c r="L158" s="418"/>
      <c r="M158" s="415"/>
      <c r="BK158" s="394"/>
    </row>
    <row r="159" spans="1:63" ht="57" customHeight="1">
      <c r="A159" s="507"/>
      <c r="B159" s="415">
        <v>134</v>
      </c>
      <c r="C159" s="415" t="s">
        <v>83</v>
      </c>
      <c r="D159" s="416" t="s">
        <v>918</v>
      </c>
      <c r="E159" s="417">
        <f t="shared" si="5"/>
        <v>0.21</v>
      </c>
      <c r="F159" s="20"/>
      <c r="G159" s="431">
        <v>0.21</v>
      </c>
      <c r="H159" s="432" t="s">
        <v>25</v>
      </c>
      <c r="I159" s="418" t="s">
        <v>203</v>
      </c>
      <c r="J159" s="418" t="s">
        <v>1281</v>
      </c>
      <c r="K159" s="418"/>
      <c r="L159" s="418"/>
      <c r="M159" s="415"/>
      <c r="BK159" s="394"/>
    </row>
    <row r="160" spans="1:63" ht="57" customHeight="1">
      <c r="A160" s="507"/>
      <c r="B160" s="415">
        <v>135</v>
      </c>
      <c r="C160" s="415" t="s">
        <v>83</v>
      </c>
      <c r="D160" s="416" t="s">
        <v>919</v>
      </c>
      <c r="E160" s="417">
        <f t="shared" si="5"/>
        <v>0.33</v>
      </c>
      <c r="F160" s="20"/>
      <c r="G160" s="431">
        <v>0.33</v>
      </c>
      <c r="H160" s="432" t="s">
        <v>25</v>
      </c>
      <c r="I160" s="418" t="s">
        <v>203</v>
      </c>
      <c r="J160" s="418" t="s">
        <v>1282</v>
      </c>
      <c r="K160" s="418"/>
      <c r="L160" s="418"/>
      <c r="M160" s="415"/>
      <c r="BK160" s="394"/>
    </row>
    <row r="161" spans="1:63" ht="57" customHeight="1">
      <c r="A161" s="507"/>
      <c r="B161" s="415">
        <v>136</v>
      </c>
      <c r="C161" s="415" t="s">
        <v>83</v>
      </c>
      <c r="D161" s="416" t="s">
        <v>920</v>
      </c>
      <c r="E161" s="417">
        <f t="shared" si="5"/>
        <v>0.53</v>
      </c>
      <c r="F161" s="20"/>
      <c r="G161" s="431">
        <v>0.53</v>
      </c>
      <c r="H161" s="432" t="s">
        <v>22</v>
      </c>
      <c r="I161" s="418" t="s">
        <v>203</v>
      </c>
      <c r="J161" s="418" t="s">
        <v>1283</v>
      </c>
      <c r="K161" s="418"/>
      <c r="L161" s="418"/>
      <c r="M161" s="415"/>
      <c r="BK161" s="394"/>
    </row>
    <row r="162" spans="1:63" ht="57" customHeight="1">
      <c r="A162" s="507"/>
      <c r="B162" s="415">
        <v>137</v>
      </c>
      <c r="C162" s="415" t="s">
        <v>83</v>
      </c>
      <c r="D162" s="416" t="s">
        <v>921</v>
      </c>
      <c r="E162" s="417">
        <f t="shared" si="5"/>
        <v>0.28000000000000003</v>
      </c>
      <c r="F162" s="20"/>
      <c r="G162" s="431">
        <v>0.28000000000000003</v>
      </c>
      <c r="H162" s="432" t="s">
        <v>22</v>
      </c>
      <c r="I162" s="418" t="s">
        <v>203</v>
      </c>
      <c r="J162" s="418" t="s">
        <v>1279</v>
      </c>
      <c r="K162" s="418"/>
      <c r="L162" s="418"/>
      <c r="M162" s="415"/>
      <c r="BK162" s="394"/>
    </row>
    <row r="163" spans="1:63" ht="57" customHeight="1">
      <c r="A163" s="507"/>
      <c r="B163" s="415">
        <v>138</v>
      </c>
      <c r="C163" s="415" t="s">
        <v>83</v>
      </c>
      <c r="D163" s="416" t="s">
        <v>922</v>
      </c>
      <c r="E163" s="417">
        <f t="shared" si="5"/>
        <v>0.38</v>
      </c>
      <c r="F163" s="20"/>
      <c r="G163" s="431">
        <v>0.38</v>
      </c>
      <c r="H163" s="432" t="s">
        <v>22</v>
      </c>
      <c r="I163" s="418" t="s">
        <v>203</v>
      </c>
      <c r="J163" s="418" t="s">
        <v>1284</v>
      </c>
      <c r="K163" s="418"/>
      <c r="L163" s="418"/>
      <c r="M163" s="415"/>
      <c r="BK163" s="394"/>
    </row>
    <row r="164" spans="1:63" ht="57" customHeight="1">
      <c r="A164" s="507"/>
      <c r="B164" s="415">
        <v>139</v>
      </c>
      <c r="C164" s="415" t="s">
        <v>83</v>
      </c>
      <c r="D164" s="416" t="s">
        <v>923</v>
      </c>
      <c r="E164" s="417">
        <f t="shared" si="5"/>
        <v>0.33</v>
      </c>
      <c r="F164" s="20"/>
      <c r="G164" s="431">
        <v>0.33</v>
      </c>
      <c r="H164" s="432" t="s">
        <v>22</v>
      </c>
      <c r="I164" s="418" t="s">
        <v>203</v>
      </c>
      <c r="J164" s="418" t="s">
        <v>1285</v>
      </c>
      <c r="K164" s="418"/>
      <c r="L164" s="418"/>
      <c r="M164" s="415"/>
      <c r="BK164" s="394"/>
    </row>
    <row r="165" spans="1:63" ht="57" customHeight="1">
      <c r="A165" s="507">
        <v>832</v>
      </c>
      <c r="B165" s="415">
        <v>140</v>
      </c>
      <c r="C165" s="415" t="s">
        <v>83</v>
      </c>
      <c r="D165" s="416" t="s">
        <v>553</v>
      </c>
      <c r="E165" s="417">
        <f t="shared" si="5"/>
        <v>0.06</v>
      </c>
      <c r="F165" s="20"/>
      <c r="G165" s="431">
        <v>0.06</v>
      </c>
      <c r="H165" s="521" t="s">
        <v>25</v>
      </c>
      <c r="I165" s="418" t="s">
        <v>203</v>
      </c>
      <c r="J165" s="418" t="s">
        <v>575</v>
      </c>
      <c r="K165" s="418" t="s">
        <v>1148</v>
      </c>
      <c r="L165" s="418" t="s">
        <v>1100</v>
      </c>
      <c r="M165" s="415">
        <v>2021</v>
      </c>
      <c r="N165" s="387" t="s">
        <v>1286</v>
      </c>
      <c r="Q165" s="387" t="s">
        <v>566</v>
      </c>
      <c r="S165" s="387" t="s">
        <v>569</v>
      </c>
      <c r="T165" s="387">
        <v>218</v>
      </c>
      <c r="AD165" s="387" t="s">
        <v>1287</v>
      </c>
      <c r="BK165" s="394"/>
    </row>
    <row r="166" spans="1:63" ht="66.75" customHeight="1">
      <c r="A166" s="507">
        <v>654</v>
      </c>
      <c r="B166" s="415">
        <v>141</v>
      </c>
      <c r="C166" s="415" t="s">
        <v>83</v>
      </c>
      <c r="D166" s="416" t="s">
        <v>600</v>
      </c>
      <c r="E166" s="417">
        <f t="shared" si="5"/>
        <v>0.18</v>
      </c>
      <c r="F166" s="20"/>
      <c r="G166" s="431">
        <v>0.18</v>
      </c>
      <c r="H166" s="432" t="s">
        <v>25</v>
      </c>
      <c r="I166" s="523" t="s">
        <v>232</v>
      </c>
      <c r="J166" s="418" t="s">
        <v>1143</v>
      </c>
      <c r="K166" s="418"/>
      <c r="L166" s="418" t="s">
        <v>1100</v>
      </c>
      <c r="M166" s="415">
        <v>2021</v>
      </c>
      <c r="N166" s="387" t="s">
        <v>1288</v>
      </c>
      <c r="AC166" s="387" t="s">
        <v>1218</v>
      </c>
      <c r="AD166" s="387" t="s">
        <v>1289</v>
      </c>
      <c r="BK166" s="394"/>
    </row>
    <row r="167" spans="1:63" ht="66.75" customHeight="1">
      <c r="A167" s="507">
        <v>672</v>
      </c>
      <c r="B167" s="415">
        <v>142</v>
      </c>
      <c r="C167" s="415" t="s">
        <v>83</v>
      </c>
      <c r="D167" s="416" t="s">
        <v>567</v>
      </c>
      <c r="E167" s="417">
        <f t="shared" si="5"/>
        <v>0.8</v>
      </c>
      <c r="F167" s="20"/>
      <c r="G167" s="431">
        <v>0.8</v>
      </c>
      <c r="H167" s="515" t="s">
        <v>25</v>
      </c>
      <c r="I167" s="526" t="s">
        <v>230</v>
      </c>
      <c r="J167" s="418" t="s">
        <v>1143</v>
      </c>
      <c r="K167" s="418" t="s">
        <v>1148</v>
      </c>
      <c r="L167" s="418" t="s">
        <v>1100</v>
      </c>
      <c r="M167" s="415">
        <v>2021</v>
      </c>
      <c r="N167" s="387" t="s">
        <v>1290</v>
      </c>
      <c r="S167" s="387" t="s">
        <v>569</v>
      </c>
      <c r="AD167" s="387" t="s">
        <v>1291</v>
      </c>
      <c r="BK167" s="394"/>
    </row>
    <row r="168" spans="1:63" ht="66.75" customHeight="1">
      <c r="A168" s="507">
        <v>716</v>
      </c>
      <c r="B168" s="415">
        <v>143</v>
      </c>
      <c r="C168" s="415" t="s">
        <v>83</v>
      </c>
      <c r="D168" s="416" t="s">
        <v>857</v>
      </c>
      <c r="E168" s="417">
        <f t="shared" si="5"/>
        <v>1.05</v>
      </c>
      <c r="F168" s="20">
        <v>0.75</v>
      </c>
      <c r="G168" s="431">
        <v>0.3</v>
      </c>
      <c r="H168" s="515" t="s">
        <v>25</v>
      </c>
      <c r="I168" s="526" t="s">
        <v>230</v>
      </c>
      <c r="J168" s="418" t="s">
        <v>1143</v>
      </c>
      <c r="K168" s="418"/>
      <c r="L168" s="418" t="s">
        <v>1100</v>
      </c>
      <c r="M168" s="415">
        <v>2021</v>
      </c>
      <c r="N168" s="387" t="s">
        <v>1292</v>
      </c>
      <c r="AC168" s="387" t="s">
        <v>1218</v>
      </c>
      <c r="AD168" s="387" t="s">
        <v>1293</v>
      </c>
      <c r="BK168" s="394"/>
    </row>
    <row r="169" spans="1:63" ht="66.75" customHeight="1">
      <c r="A169" s="507">
        <v>838</v>
      </c>
      <c r="B169" s="415">
        <v>144</v>
      </c>
      <c r="C169" s="415" t="s">
        <v>83</v>
      </c>
      <c r="D169" s="416" t="s">
        <v>858</v>
      </c>
      <c r="E169" s="417">
        <f t="shared" si="5"/>
        <v>0.66</v>
      </c>
      <c r="F169" s="20">
        <v>0</v>
      </c>
      <c r="G169" s="431">
        <v>0.66</v>
      </c>
      <c r="H169" s="515" t="s">
        <v>22</v>
      </c>
      <c r="I169" s="418" t="s">
        <v>230</v>
      </c>
      <c r="J169" s="418" t="s">
        <v>335</v>
      </c>
      <c r="K169" s="418" t="s">
        <v>1294</v>
      </c>
      <c r="L169" s="418" t="s">
        <v>1100</v>
      </c>
      <c r="M169" s="415">
        <v>2021</v>
      </c>
      <c r="N169" s="387" t="s">
        <v>1295</v>
      </c>
      <c r="Q169" s="387" t="s">
        <v>1150</v>
      </c>
      <c r="S169" s="387" t="s">
        <v>1151</v>
      </c>
      <c r="T169" s="387">
        <v>228</v>
      </c>
      <c r="AD169" s="387" t="s">
        <v>1296</v>
      </c>
      <c r="AL169" s="387">
        <v>1</v>
      </c>
      <c r="BJ169" s="387">
        <v>0.1</v>
      </c>
      <c r="BK169" s="394"/>
    </row>
    <row r="170" spans="1:63" ht="66.75" customHeight="1">
      <c r="A170" s="507"/>
      <c r="B170" s="415"/>
      <c r="C170" s="415" t="s">
        <v>83</v>
      </c>
      <c r="D170" s="416" t="s">
        <v>1650</v>
      </c>
      <c r="E170" s="417">
        <f t="shared" si="5"/>
        <v>0.5</v>
      </c>
      <c r="F170" s="20"/>
      <c r="G170" s="387">
        <v>0.5</v>
      </c>
      <c r="H170" s="515" t="s">
        <v>1651</v>
      </c>
      <c r="I170" s="526" t="s">
        <v>230</v>
      </c>
      <c r="J170" s="418"/>
      <c r="K170" s="418"/>
      <c r="L170" s="418"/>
      <c r="M170" s="415">
        <v>2021</v>
      </c>
      <c r="BK170" s="394"/>
    </row>
    <row r="171" spans="1:63" s="391" customFormat="1" ht="61.5" customHeight="1">
      <c r="A171" s="509"/>
      <c r="B171" s="415">
        <v>145</v>
      </c>
      <c r="C171" s="415" t="s">
        <v>83</v>
      </c>
      <c r="D171" s="416" t="s">
        <v>859</v>
      </c>
      <c r="E171" s="417">
        <f t="shared" si="5"/>
        <v>0.36</v>
      </c>
      <c r="F171" s="20"/>
      <c r="G171" s="431">
        <v>0.36</v>
      </c>
      <c r="H171" s="515" t="s">
        <v>22</v>
      </c>
      <c r="I171" s="418" t="s">
        <v>230</v>
      </c>
      <c r="J171" s="418" t="s">
        <v>1143</v>
      </c>
      <c r="K171" s="418"/>
      <c r="L171" s="418" t="s">
        <v>1100</v>
      </c>
      <c r="M171" s="415">
        <v>2021</v>
      </c>
      <c r="BK171" s="398"/>
    </row>
    <row r="172" spans="1:63" s="391" customFormat="1" ht="61.5" customHeight="1">
      <c r="A172" s="509"/>
      <c r="B172" s="415">
        <v>146</v>
      </c>
      <c r="C172" s="415" t="s">
        <v>83</v>
      </c>
      <c r="D172" s="416" t="s">
        <v>860</v>
      </c>
      <c r="E172" s="417">
        <f t="shared" si="5"/>
        <v>0.3</v>
      </c>
      <c r="F172" s="20"/>
      <c r="G172" s="431">
        <v>0.3</v>
      </c>
      <c r="H172" s="515" t="s">
        <v>25</v>
      </c>
      <c r="I172" s="418" t="s">
        <v>230</v>
      </c>
      <c r="J172" s="418" t="s">
        <v>1143</v>
      </c>
      <c r="K172" s="418"/>
      <c r="L172" s="418" t="s">
        <v>1100</v>
      </c>
      <c r="M172" s="415">
        <v>2021</v>
      </c>
      <c r="BK172" s="398"/>
    </row>
    <row r="173" spans="1:63" s="391" customFormat="1" ht="61.5" customHeight="1">
      <c r="A173" s="509"/>
      <c r="B173" s="415">
        <v>147</v>
      </c>
      <c r="C173" s="415" t="s">
        <v>83</v>
      </c>
      <c r="D173" s="416" t="s">
        <v>861</v>
      </c>
      <c r="E173" s="417">
        <f t="shared" si="5"/>
        <v>0.18</v>
      </c>
      <c r="F173" s="20"/>
      <c r="G173" s="431">
        <v>0.18</v>
      </c>
      <c r="H173" s="515" t="s">
        <v>25</v>
      </c>
      <c r="I173" s="418" t="s">
        <v>230</v>
      </c>
      <c r="J173" s="418" t="s">
        <v>1143</v>
      </c>
      <c r="K173" s="418"/>
      <c r="L173" s="418" t="s">
        <v>1100</v>
      </c>
      <c r="M173" s="415">
        <v>2021</v>
      </c>
      <c r="BK173" s="398"/>
    </row>
    <row r="174" spans="1:63" s="391" customFormat="1" ht="61.5" customHeight="1">
      <c r="A174" s="509"/>
      <c r="B174" s="415">
        <v>148</v>
      </c>
      <c r="C174" s="415" t="s">
        <v>83</v>
      </c>
      <c r="D174" s="416" t="s">
        <v>862</v>
      </c>
      <c r="E174" s="417">
        <f t="shared" si="5"/>
        <v>0.2</v>
      </c>
      <c r="F174" s="20"/>
      <c r="G174" s="431">
        <v>0.2</v>
      </c>
      <c r="H174" s="515" t="s">
        <v>19</v>
      </c>
      <c r="I174" s="418" t="s">
        <v>230</v>
      </c>
      <c r="J174" s="418" t="s">
        <v>1143</v>
      </c>
      <c r="K174" s="418"/>
      <c r="L174" s="418" t="s">
        <v>1100</v>
      </c>
      <c r="M174" s="415">
        <v>2021</v>
      </c>
      <c r="BK174" s="398"/>
    </row>
    <row r="175" spans="1:63" ht="61.5" customHeight="1">
      <c r="A175" s="507"/>
      <c r="B175" s="415">
        <v>149</v>
      </c>
      <c r="C175" s="415" t="s">
        <v>83</v>
      </c>
      <c r="D175" s="416" t="s">
        <v>1012</v>
      </c>
      <c r="E175" s="417">
        <f t="shared" si="5"/>
        <v>0.11</v>
      </c>
      <c r="F175" s="20"/>
      <c r="G175" s="431">
        <v>0.11</v>
      </c>
      <c r="H175" s="515" t="s">
        <v>22</v>
      </c>
      <c r="I175" s="418" t="s">
        <v>219</v>
      </c>
      <c r="J175" s="418" t="s">
        <v>1143</v>
      </c>
      <c r="K175" s="418"/>
      <c r="L175" s="418" t="s">
        <v>1100</v>
      </c>
      <c r="M175" s="415">
        <v>2021</v>
      </c>
      <c r="U175" s="387" t="s">
        <v>1223</v>
      </c>
      <c r="BK175" s="394"/>
    </row>
    <row r="176" spans="1:63" ht="61.5" customHeight="1">
      <c r="A176" s="507"/>
      <c r="B176" s="415">
        <v>150</v>
      </c>
      <c r="C176" s="415" t="s">
        <v>83</v>
      </c>
      <c r="D176" s="416" t="s">
        <v>1013</v>
      </c>
      <c r="E176" s="417">
        <f t="shared" si="5"/>
        <v>1.25</v>
      </c>
      <c r="F176" s="20"/>
      <c r="G176" s="431">
        <v>1.25</v>
      </c>
      <c r="H176" s="515" t="s">
        <v>25</v>
      </c>
      <c r="I176" s="418" t="s">
        <v>219</v>
      </c>
      <c r="J176" s="418" t="s">
        <v>1143</v>
      </c>
      <c r="K176" s="418"/>
      <c r="L176" s="418" t="s">
        <v>1100</v>
      </c>
      <c r="M176" s="415">
        <v>2021</v>
      </c>
      <c r="BK176" s="394"/>
    </row>
    <row r="177" spans="1:63" ht="61.5" customHeight="1">
      <c r="A177" s="507"/>
      <c r="B177" s="415">
        <v>151</v>
      </c>
      <c r="C177" s="415" t="s">
        <v>83</v>
      </c>
      <c r="D177" s="416" t="s">
        <v>1014</v>
      </c>
      <c r="E177" s="417">
        <f t="shared" si="5"/>
        <v>0.15</v>
      </c>
      <c r="F177" s="20"/>
      <c r="G177" s="431">
        <v>0.15</v>
      </c>
      <c r="H177" s="515" t="s">
        <v>22</v>
      </c>
      <c r="I177" s="418" t="s">
        <v>219</v>
      </c>
      <c r="J177" s="418" t="s">
        <v>1143</v>
      </c>
      <c r="K177" s="418"/>
      <c r="L177" s="418" t="s">
        <v>1100</v>
      </c>
      <c r="M177" s="415">
        <v>2021</v>
      </c>
      <c r="U177" s="387" t="s">
        <v>1223</v>
      </c>
      <c r="BK177" s="394"/>
    </row>
    <row r="178" spans="1:63" ht="61.5" customHeight="1">
      <c r="A178" s="507"/>
      <c r="B178" s="415">
        <v>152</v>
      </c>
      <c r="C178" s="415" t="s">
        <v>83</v>
      </c>
      <c r="D178" s="416" t="s">
        <v>1015</v>
      </c>
      <c r="E178" s="417">
        <f t="shared" si="5"/>
        <v>0.18</v>
      </c>
      <c r="F178" s="20"/>
      <c r="G178" s="431">
        <v>0.18</v>
      </c>
      <c r="H178" s="515" t="s">
        <v>1297</v>
      </c>
      <c r="I178" s="418" t="s">
        <v>219</v>
      </c>
      <c r="J178" s="418" t="s">
        <v>1143</v>
      </c>
      <c r="K178" s="418"/>
      <c r="L178" s="418" t="s">
        <v>1100</v>
      </c>
      <c r="M178" s="415">
        <v>2021</v>
      </c>
      <c r="BK178" s="394"/>
    </row>
    <row r="179" spans="1:63" ht="61.5" customHeight="1">
      <c r="A179" s="507"/>
      <c r="B179" s="415">
        <v>153</v>
      </c>
      <c r="C179" s="415" t="s">
        <v>83</v>
      </c>
      <c r="D179" s="416" t="s">
        <v>1016</v>
      </c>
      <c r="E179" s="417">
        <f t="shared" si="5"/>
        <v>0.4</v>
      </c>
      <c r="F179" s="20"/>
      <c r="G179" s="431">
        <v>0.4</v>
      </c>
      <c r="H179" s="515" t="s">
        <v>25</v>
      </c>
      <c r="I179" s="418" t="s">
        <v>219</v>
      </c>
      <c r="J179" s="418" t="s">
        <v>1143</v>
      </c>
      <c r="K179" s="418"/>
      <c r="L179" s="418" t="s">
        <v>1100</v>
      </c>
      <c r="M179" s="415">
        <v>2021</v>
      </c>
      <c r="BK179" s="394"/>
    </row>
    <row r="180" spans="1:63" ht="61.5" customHeight="1">
      <c r="A180" s="507"/>
      <c r="B180" s="415">
        <v>154</v>
      </c>
      <c r="C180" s="415" t="s">
        <v>83</v>
      </c>
      <c r="D180" s="416" t="s">
        <v>1017</v>
      </c>
      <c r="E180" s="417">
        <f t="shared" si="5"/>
        <v>0.1</v>
      </c>
      <c r="F180" s="20"/>
      <c r="G180" s="431">
        <v>0.1</v>
      </c>
      <c r="H180" s="515" t="s">
        <v>25</v>
      </c>
      <c r="I180" s="418" t="s">
        <v>219</v>
      </c>
      <c r="J180" s="418" t="s">
        <v>1143</v>
      </c>
      <c r="K180" s="418"/>
      <c r="L180" s="418" t="s">
        <v>1100</v>
      </c>
      <c r="M180" s="415">
        <v>2021</v>
      </c>
      <c r="U180" s="387" t="s">
        <v>1223</v>
      </c>
      <c r="BK180" s="394"/>
    </row>
    <row r="181" spans="1:63" ht="74.25" customHeight="1">
      <c r="A181" s="507">
        <v>780</v>
      </c>
      <c r="B181" s="415">
        <v>155</v>
      </c>
      <c r="C181" s="415" t="s">
        <v>83</v>
      </c>
      <c r="D181" s="416" t="s">
        <v>1018</v>
      </c>
      <c r="E181" s="417">
        <f t="shared" si="5"/>
        <v>0.61</v>
      </c>
      <c r="F181" s="20">
        <v>0</v>
      </c>
      <c r="G181" s="431">
        <v>0.61</v>
      </c>
      <c r="H181" s="515" t="s">
        <v>1298</v>
      </c>
      <c r="I181" s="418" t="s">
        <v>219</v>
      </c>
      <c r="J181" s="418" t="s">
        <v>350</v>
      </c>
      <c r="K181" s="418" t="s">
        <v>1294</v>
      </c>
      <c r="L181" s="418" t="s">
        <v>1100</v>
      </c>
      <c r="M181" s="415">
        <v>2021</v>
      </c>
      <c r="N181" s="387" t="s">
        <v>1299</v>
      </c>
      <c r="Q181" s="387" t="s">
        <v>1150</v>
      </c>
      <c r="S181" s="387" t="s">
        <v>1151</v>
      </c>
      <c r="T181" s="387">
        <v>129</v>
      </c>
      <c r="AD181" s="387" t="s">
        <v>1300</v>
      </c>
      <c r="AL181" s="387">
        <v>1</v>
      </c>
      <c r="BJ181" s="387">
        <v>0.12</v>
      </c>
      <c r="BK181" s="394"/>
    </row>
    <row r="182" spans="1:63" ht="55.5" customHeight="1">
      <c r="A182" s="507"/>
      <c r="B182" s="415">
        <v>156</v>
      </c>
      <c r="C182" s="415" t="s">
        <v>83</v>
      </c>
      <c r="D182" s="416" t="s">
        <v>783</v>
      </c>
      <c r="E182" s="417">
        <f t="shared" si="5"/>
        <v>0.15</v>
      </c>
      <c r="F182" s="20"/>
      <c r="G182" s="431">
        <v>0.15</v>
      </c>
      <c r="H182" s="515" t="s">
        <v>18</v>
      </c>
      <c r="I182" s="418" t="s">
        <v>207</v>
      </c>
      <c r="J182" s="418" t="s">
        <v>1143</v>
      </c>
      <c r="K182" s="418"/>
      <c r="L182" s="418" t="s">
        <v>1100</v>
      </c>
      <c r="M182" s="415">
        <v>2021</v>
      </c>
      <c r="BK182" s="394"/>
    </row>
    <row r="183" spans="1:63" ht="62.25" customHeight="1">
      <c r="A183" s="507"/>
      <c r="B183" s="415">
        <v>157</v>
      </c>
      <c r="C183" s="415" t="s">
        <v>83</v>
      </c>
      <c r="D183" s="364" t="s">
        <v>784</v>
      </c>
      <c r="E183" s="417">
        <f t="shared" si="5"/>
        <v>0.2</v>
      </c>
      <c r="F183" s="20"/>
      <c r="G183" s="431">
        <v>0.2</v>
      </c>
      <c r="H183" s="515" t="s">
        <v>25</v>
      </c>
      <c r="I183" s="418" t="s">
        <v>207</v>
      </c>
      <c r="J183" s="418" t="s">
        <v>1143</v>
      </c>
      <c r="K183" s="418"/>
      <c r="L183" s="418" t="s">
        <v>1100</v>
      </c>
      <c r="M183" s="415">
        <v>2021</v>
      </c>
      <c r="BK183" s="394"/>
    </row>
    <row r="184" spans="1:63" ht="41.25" customHeight="1">
      <c r="A184" s="507"/>
      <c r="B184" s="415">
        <v>158</v>
      </c>
      <c r="C184" s="415" t="s">
        <v>83</v>
      </c>
      <c r="D184" s="364" t="s">
        <v>785</v>
      </c>
      <c r="E184" s="417">
        <f t="shared" si="5"/>
        <v>0.1</v>
      </c>
      <c r="F184" s="20"/>
      <c r="G184" s="431">
        <v>0.1</v>
      </c>
      <c r="H184" s="515" t="s">
        <v>25</v>
      </c>
      <c r="I184" s="418" t="s">
        <v>207</v>
      </c>
      <c r="J184" s="418" t="s">
        <v>1143</v>
      </c>
      <c r="K184" s="418"/>
      <c r="L184" s="418" t="s">
        <v>1100</v>
      </c>
      <c r="M184" s="415">
        <v>2021</v>
      </c>
      <c r="BK184" s="394"/>
    </row>
    <row r="185" spans="1:63" ht="45" customHeight="1">
      <c r="A185" s="507"/>
      <c r="B185" s="415">
        <v>159</v>
      </c>
      <c r="C185" s="415" t="s">
        <v>83</v>
      </c>
      <c r="D185" s="364" t="s">
        <v>786</v>
      </c>
      <c r="E185" s="417">
        <f t="shared" si="5"/>
        <v>0.3</v>
      </c>
      <c r="F185" s="20"/>
      <c r="G185" s="431">
        <v>0.3</v>
      </c>
      <c r="H185" s="515" t="s">
        <v>25</v>
      </c>
      <c r="I185" s="418" t="s">
        <v>207</v>
      </c>
      <c r="J185" s="418" t="s">
        <v>1143</v>
      </c>
      <c r="K185" s="418"/>
      <c r="L185" s="418" t="s">
        <v>1100</v>
      </c>
      <c r="M185" s="415">
        <v>2021</v>
      </c>
      <c r="BK185" s="394"/>
    </row>
    <row r="186" spans="1:63" ht="46.8">
      <c r="A186" s="507"/>
      <c r="B186" s="415">
        <v>160</v>
      </c>
      <c r="C186" s="415" t="s">
        <v>83</v>
      </c>
      <c r="D186" s="364" t="s">
        <v>787</v>
      </c>
      <c r="E186" s="417">
        <f t="shared" si="5"/>
        <v>0.2</v>
      </c>
      <c r="F186" s="20"/>
      <c r="G186" s="431">
        <v>0.2</v>
      </c>
      <c r="H186" s="515" t="s">
        <v>25</v>
      </c>
      <c r="I186" s="418" t="s">
        <v>207</v>
      </c>
      <c r="J186" s="418" t="s">
        <v>1143</v>
      </c>
      <c r="K186" s="418"/>
      <c r="L186" s="418" t="s">
        <v>1100</v>
      </c>
      <c r="M186" s="415">
        <v>2021</v>
      </c>
      <c r="BK186" s="394"/>
    </row>
    <row r="187" spans="1:63" ht="84.75" customHeight="1">
      <c r="A187" s="507"/>
      <c r="B187" s="415">
        <v>161</v>
      </c>
      <c r="C187" s="415" t="s">
        <v>83</v>
      </c>
      <c r="D187" s="416" t="s">
        <v>788</v>
      </c>
      <c r="E187" s="417">
        <f t="shared" si="5"/>
        <v>0.75</v>
      </c>
      <c r="F187" s="20"/>
      <c r="G187" s="431">
        <v>0.75</v>
      </c>
      <c r="H187" s="515" t="s">
        <v>25</v>
      </c>
      <c r="I187" s="418" t="s">
        <v>207</v>
      </c>
      <c r="J187" s="418" t="s">
        <v>1143</v>
      </c>
      <c r="K187" s="418" t="s">
        <v>1301</v>
      </c>
      <c r="L187" s="418" t="s">
        <v>1100</v>
      </c>
      <c r="M187" s="415">
        <v>2021</v>
      </c>
      <c r="U187" s="387" t="s">
        <v>1223</v>
      </c>
      <c r="BK187" s="394"/>
    </row>
    <row r="188" spans="1:63" ht="84.75" customHeight="1">
      <c r="A188" s="507"/>
      <c r="B188" s="415">
        <v>162</v>
      </c>
      <c r="C188" s="415" t="s">
        <v>83</v>
      </c>
      <c r="D188" s="416" t="s">
        <v>789</v>
      </c>
      <c r="E188" s="417">
        <f t="shared" si="5"/>
        <v>0.01</v>
      </c>
      <c r="F188" s="20"/>
      <c r="G188" s="431">
        <v>0.01</v>
      </c>
      <c r="H188" s="515" t="s">
        <v>25</v>
      </c>
      <c r="I188" s="418" t="s">
        <v>207</v>
      </c>
      <c r="J188" s="418" t="s">
        <v>1143</v>
      </c>
      <c r="K188" s="418" t="s">
        <v>1144</v>
      </c>
      <c r="L188" s="418" t="s">
        <v>1100</v>
      </c>
      <c r="M188" s="415">
        <v>2021</v>
      </c>
      <c r="U188" s="387" t="s">
        <v>1223</v>
      </c>
      <c r="W188" s="463"/>
      <c r="BK188" s="394"/>
    </row>
    <row r="189" spans="1:63" ht="84.75" customHeight="1">
      <c r="A189" s="507"/>
      <c r="B189" s="415">
        <v>163</v>
      </c>
      <c r="C189" s="415" t="s">
        <v>83</v>
      </c>
      <c r="D189" s="416" t="s">
        <v>790</v>
      </c>
      <c r="E189" s="417">
        <f t="shared" si="5"/>
        <v>7.4999999999999997E-3</v>
      </c>
      <c r="F189" s="20"/>
      <c r="G189" s="431">
        <v>7.4999999999999997E-3</v>
      </c>
      <c r="H189" s="515" t="s">
        <v>25</v>
      </c>
      <c r="I189" s="418" t="s">
        <v>207</v>
      </c>
      <c r="J189" s="418" t="s">
        <v>1143</v>
      </c>
      <c r="K189" s="418" t="s">
        <v>1144</v>
      </c>
      <c r="L189" s="418" t="s">
        <v>1100</v>
      </c>
      <c r="M189" s="415">
        <v>2021</v>
      </c>
      <c r="U189" s="387" t="s">
        <v>1223</v>
      </c>
      <c r="BK189" s="394"/>
    </row>
    <row r="190" spans="1:63" ht="84.75" customHeight="1">
      <c r="A190" s="507"/>
      <c r="B190" s="415">
        <v>164</v>
      </c>
      <c r="C190" s="415" t="s">
        <v>83</v>
      </c>
      <c r="D190" s="416" t="s">
        <v>791</v>
      </c>
      <c r="E190" s="417">
        <f t="shared" si="5"/>
        <v>0.84000000000000008</v>
      </c>
      <c r="F190" s="20">
        <v>0.28000000000000003</v>
      </c>
      <c r="G190" s="431">
        <v>0.56000000000000005</v>
      </c>
      <c r="H190" s="515" t="s">
        <v>18</v>
      </c>
      <c r="I190" s="418" t="s">
        <v>207</v>
      </c>
      <c r="J190" s="418" t="s">
        <v>1143</v>
      </c>
      <c r="K190" s="418" t="s">
        <v>1301</v>
      </c>
      <c r="L190" s="418" t="s">
        <v>1100</v>
      </c>
      <c r="M190" s="415">
        <v>2021</v>
      </c>
      <c r="U190" s="387" t="s">
        <v>1223</v>
      </c>
      <c r="BK190" s="394"/>
    </row>
    <row r="191" spans="1:63" ht="51.75" customHeight="1">
      <c r="A191" s="507"/>
      <c r="B191" s="415">
        <v>165</v>
      </c>
      <c r="C191" s="415" t="s">
        <v>83</v>
      </c>
      <c r="D191" s="416" t="s">
        <v>1079</v>
      </c>
      <c r="E191" s="417">
        <f t="shared" si="5"/>
        <v>1</v>
      </c>
      <c r="F191" s="20"/>
      <c r="G191" s="431">
        <v>1</v>
      </c>
      <c r="H191" s="515" t="s">
        <v>1302</v>
      </c>
      <c r="I191" s="418" t="s">
        <v>543</v>
      </c>
      <c r="J191" s="418" t="s">
        <v>1143</v>
      </c>
      <c r="K191" s="418"/>
      <c r="L191" s="418" t="s">
        <v>1100</v>
      </c>
      <c r="M191" s="415">
        <v>2021</v>
      </c>
      <c r="U191" s="387" t="s">
        <v>1223</v>
      </c>
      <c r="BK191" s="394"/>
    </row>
    <row r="192" spans="1:63" ht="51.75" customHeight="1">
      <c r="A192" s="507"/>
      <c r="B192" s="415">
        <v>166</v>
      </c>
      <c r="C192" s="415" t="s">
        <v>83</v>
      </c>
      <c r="D192" s="416" t="s">
        <v>1080</v>
      </c>
      <c r="E192" s="417">
        <f t="shared" si="5"/>
        <v>1</v>
      </c>
      <c r="F192" s="20"/>
      <c r="G192" s="431">
        <v>1</v>
      </c>
      <c r="H192" s="515" t="s">
        <v>22</v>
      </c>
      <c r="I192" s="418" t="s">
        <v>543</v>
      </c>
      <c r="J192" s="418" t="s">
        <v>1143</v>
      </c>
      <c r="K192" s="418"/>
      <c r="L192" s="418" t="s">
        <v>1100</v>
      </c>
      <c r="M192" s="415">
        <v>2021</v>
      </c>
      <c r="BK192" s="394"/>
    </row>
    <row r="193" spans="1:63" ht="68.25" customHeight="1">
      <c r="A193" s="507">
        <v>782</v>
      </c>
      <c r="B193" s="415">
        <v>167</v>
      </c>
      <c r="C193" s="415" t="s">
        <v>83</v>
      </c>
      <c r="D193" s="416" t="s">
        <v>1081</v>
      </c>
      <c r="E193" s="417">
        <f t="shared" si="5"/>
        <v>0.33</v>
      </c>
      <c r="F193" s="20">
        <v>0</v>
      </c>
      <c r="G193" s="431">
        <v>0.33</v>
      </c>
      <c r="H193" s="515" t="s">
        <v>1303</v>
      </c>
      <c r="I193" s="418" t="s">
        <v>204</v>
      </c>
      <c r="J193" s="418" t="s">
        <v>352</v>
      </c>
      <c r="K193" s="418" t="s">
        <v>1304</v>
      </c>
      <c r="L193" s="418" t="s">
        <v>1100</v>
      </c>
      <c r="M193" s="415">
        <v>2021</v>
      </c>
      <c r="N193" s="387" t="s">
        <v>1305</v>
      </c>
      <c r="Q193" s="387" t="s">
        <v>1150</v>
      </c>
      <c r="S193" s="387" t="s">
        <v>1151</v>
      </c>
      <c r="T193" s="387">
        <v>130</v>
      </c>
      <c r="AD193" s="387" t="s">
        <v>1306</v>
      </c>
      <c r="BK193" s="394"/>
    </row>
    <row r="194" spans="1:63" ht="41.25" customHeight="1">
      <c r="A194" s="507"/>
      <c r="B194" s="415">
        <v>168</v>
      </c>
      <c r="C194" s="415" t="s">
        <v>83</v>
      </c>
      <c r="D194" s="416" t="s">
        <v>810</v>
      </c>
      <c r="E194" s="417">
        <f t="shared" si="5"/>
        <v>0.4</v>
      </c>
      <c r="F194" s="20"/>
      <c r="G194" s="431">
        <v>0.4</v>
      </c>
      <c r="H194" s="515" t="s">
        <v>1307</v>
      </c>
      <c r="I194" s="418" t="s">
        <v>273</v>
      </c>
      <c r="J194" s="418" t="s">
        <v>1143</v>
      </c>
      <c r="K194" s="418"/>
      <c r="L194" s="418" t="s">
        <v>1100</v>
      </c>
      <c r="M194" s="415">
        <v>2021</v>
      </c>
      <c r="BK194" s="394"/>
    </row>
    <row r="195" spans="1:63" ht="41.25" customHeight="1">
      <c r="A195" s="507"/>
      <c r="B195" s="415">
        <v>169</v>
      </c>
      <c r="C195" s="415" t="s">
        <v>83</v>
      </c>
      <c r="D195" s="416" t="s">
        <v>811</v>
      </c>
      <c r="E195" s="417">
        <f t="shared" si="5"/>
        <v>0.4</v>
      </c>
      <c r="F195" s="20"/>
      <c r="G195" s="431">
        <v>0.4</v>
      </c>
      <c r="H195" s="515" t="s">
        <v>1307</v>
      </c>
      <c r="I195" s="418" t="s">
        <v>273</v>
      </c>
      <c r="J195" s="418" t="s">
        <v>1143</v>
      </c>
      <c r="K195" s="418"/>
      <c r="L195" s="418" t="s">
        <v>1100</v>
      </c>
      <c r="M195" s="415">
        <v>2021</v>
      </c>
      <c r="BK195" s="394"/>
    </row>
    <row r="196" spans="1:63" ht="86.25" customHeight="1">
      <c r="A196" s="507">
        <v>724</v>
      </c>
      <c r="B196" s="415">
        <v>170</v>
      </c>
      <c r="C196" s="415" t="s">
        <v>83</v>
      </c>
      <c r="D196" s="416" t="s">
        <v>565</v>
      </c>
      <c r="E196" s="417">
        <f t="shared" si="5"/>
        <v>0.39</v>
      </c>
      <c r="F196" s="20">
        <v>0</v>
      </c>
      <c r="G196" s="431">
        <v>0.39</v>
      </c>
      <c r="H196" s="515" t="s">
        <v>1308</v>
      </c>
      <c r="I196" s="418" t="s">
        <v>273</v>
      </c>
      <c r="J196" s="418" t="s">
        <v>356</v>
      </c>
      <c r="K196" s="418" t="s">
        <v>1148</v>
      </c>
      <c r="L196" s="418" t="s">
        <v>1100</v>
      </c>
      <c r="M196" s="415">
        <v>2021</v>
      </c>
      <c r="N196" s="387" t="s">
        <v>1309</v>
      </c>
      <c r="O196" s="387">
        <v>2</v>
      </c>
      <c r="Q196" s="387" t="s">
        <v>564</v>
      </c>
      <c r="S196" s="387" t="s">
        <v>569</v>
      </c>
      <c r="T196" s="387">
        <v>48</v>
      </c>
      <c r="AD196" s="387" t="s">
        <v>1310</v>
      </c>
      <c r="BJ196" s="387">
        <v>0.02</v>
      </c>
      <c r="BK196" s="394"/>
    </row>
    <row r="197" spans="1:63" ht="86.25" customHeight="1">
      <c r="A197" s="507">
        <v>726</v>
      </c>
      <c r="B197" s="415">
        <v>171</v>
      </c>
      <c r="C197" s="415" t="s">
        <v>83</v>
      </c>
      <c r="D197" s="416" t="s">
        <v>357</v>
      </c>
      <c r="E197" s="417">
        <f t="shared" ref="E197:E260" si="6">F197+G197</f>
        <v>0.14000000000000001</v>
      </c>
      <c r="F197" s="20">
        <v>0</v>
      </c>
      <c r="G197" s="431">
        <v>0.14000000000000001</v>
      </c>
      <c r="H197" s="515" t="s">
        <v>1311</v>
      </c>
      <c r="I197" s="418" t="s">
        <v>273</v>
      </c>
      <c r="J197" s="418" t="s">
        <v>358</v>
      </c>
      <c r="K197" s="418" t="s">
        <v>1148</v>
      </c>
      <c r="L197" s="418" t="s">
        <v>1100</v>
      </c>
      <c r="M197" s="415">
        <v>2021</v>
      </c>
      <c r="N197" s="387" t="s">
        <v>1312</v>
      </c>
      <c r="O197" s="387">
        <v>2</v>
      </c>
      <c r="Q197" s="387" t="s">
        <v>564</v>
      </c>
      <c r="S197" s="387" t="s">
        <v>569</v>
      </c>
      <c r="T197" s="387">
        <v>49</v>
      </c>
      <c r="AD197" s="387" t="s">
        <v>1313</v>
      </c>
      <c r="BK197" s="394"/>
    </row>
    <row r="198" spans="1:63" ht="86.25" customHeight="1">
      <c r="A198" s="507">
        <v>728</v>
      </c>
      <c r="B198" s="415">
        <v>172</v>
      </c>
      <c r="C198" s="415" t="s">
        <v>83</v>
      </c>
      <c r="D198" s="416" t="s">
        <v>359</v>
      </c>
      <c r="E198" s="417">
        <f t="shared" si="6"/>
        <v>6.0000000000000005E-2</v>
      </c>
      <c r="F198" s="20">
        <v>0</v>
      </c>
      <c r="G198" s="431">
        <v>6.0000000000000005E-2</v>
      </c>
      <c r="H198" s="515" t="s">
        <v>1314</v>
      </c>
      <c r="I198" s="418" t="s">
        <v>273</v>
      </c>
      <c r="J198" s="418" t="s">
        <v>360</v>
      </c>
      <c r="K198" s="418" t="s">
        <v>1148</v>
      </c>
      <c r="L198" s="418" t="s">
        <v>1100</v>
      </c>
      <c r="M198" s="415">
        <v>2021</v>
      </c>
      <c r="N198" s="387" t="s">
        <v>1315</v>
      </c>
      <c r="O198" s="387">
        <v>2</v>
      </c>
      <c r="Q198" s="387" t="s">
        <v>564</v>
      </c>
      <c r="S198" s="387" t="s">
        <v>569</v>
      </c>
      <c r="T198" s="387">
        <v>50</v>
      </c>
      <c r="AD198" s="387" t="s">
        <v>1316</v>
      </c>
      <c r="BK198" s="394"/>
    </row>
    <row r="199" spans="1:63" ht="63.75" customHeight="1">
      <c r="A199" s="507">
        <v>734</v>
      </c>
      <c r="B199" s="415">
        <v>173</v>
      </c>
      <c r="C199" s="415" t="s">
        <v>83</v>
      </c>
      <c r="D199" s="416" t="s">
        <v>550</v>
      </c>
      <c r="E199" s="417">
        <f t="shared" si="6"/>
        <v>0.04</v>
      </c>
      <c r="F199" s="20"/>
      <c r="G199" s="431">
        <v>0.04</v>
      </c>
      <c r="H199" s="515" t="s">
        <v>1317</v>
      </c>
      <c r="I199" s="418" t="s">
        <v>273</v>
      </c>
      <c r="J199" s="418" t="s">
        <v>361</v>
      </c>
      <c r="K199" s="418"/>
      <c r="L199" s="418" t="s">
        <v>1100</v>
      </c>
      <c r="M199" s="415">
        <v>2021</v>
      </c>
      <c r="N199" s="387" t="s">
        <v>1318</v>
      </c>
      <c r="AC199" s="387" t="s">
        <v>1218</v>
      </c>
      <c r="AD199" s="387" t="s">
        <v>1319</v>
      </c>
      <c r="BJ199" s="387">
        <v>0.01</v>
      </c>
    </row>
    <row r="200" spans="1:63" ht="63" customHeight="1">
      <c r="A200" s="507">
        <v>790</v>
      </c>
      <c r="B200" s="415">
        <v>174</v>
      </c>
      <c r="C200" s="415" t="s">
        <v>83</v>
      </c>
      <c r="D200" s="416" t="s">
        <v>368</v>
      </c>
      <c r="E200" s="417">
        <f t="shared" si="6"/>
        <v>0.5</v>
      </c>
      <c r="F200" s="20">
        <v>0</v>
      </c>
      <c r="G200" s="431">
        <v>0.5</v>
      </c>
      <c r="H200" s="515" t="s">
        <v>1320</v>
      </c>
      <c r="I200" s="418" t="s">
        <v>233</v>
      </c>
      <c r="J200" s="418" t="s">
        <v>369</v>
      </c>
      <c r="K200" s="418" t="s">
        <v>1294</v>
      </c>
      <c r="L200" s="418" t="s">
        <v>1100</v>
      </c>
      <c r="M200" s="415">
        <v>2021</v>
      </c>
      <c r="N200" s="387" t="s">
        <v>1321</v>
      </c>
      <c r="O200" s="387" t="s">
        <v>1322</v>
      </c>
      <c r="Q200" s="387" t="s">
        <v>1150</v>
      </c>
      <c r="S200" s="387" t="s">
        <v>1151</v>
      </c>
      <c r="T200" s="387">
        <v>134</v>
      </c>
      <c r="AD200" s="387" t="s">
        <v>1323</v>
      </c>
      <c r="AL200" s="387">
        <v>1</v>
      </c>
    </row>
    <row r="201" spans="1:63" ht="63" customHeight="1">
      <c r="A201" s="507">
        <v>796</v>
      </c>
      <c r="B201" s="415">
        <v>175</v>
      </c>
      <c r="C201" s="415" t="s">
        <v>83</v>
      </c>
      <c r="D201" s="416" t="s">
        <v>366</v>
      </c>
      <c r="E201" s="417">
        <f t="shared" si="6"/>
        <v>0.60000000000000009</v>
      </c>
      <c r="F201" s="20">
        <v>0</v>
      </c>
      <c r="G201" s="431">
        <v>0.60000000000000009</v>
      </c>
      <c r="H201" s="515" t="s">
        <v>1324</v>
      </c>
      <c r="I201" s="418" t="s">
        <v>233</v>
      </c>
      <c r="J201" s="418" t="s">
        <v>367</v>
      </c>
      <c r="K201" s="418" t="s">
        <v>1294</v>
      </c>
      <c r="L201" s="418" t="s">
        <v>1100</v>
      </c>
      <c r="M201" s="415">
        <v>2021</v>
      </c>
      <c r="N201" s="387" t="s">
        <v>1325</v>
      </c>
      <c r="Q201" s="387" t="s">
        <v>1150</v>
      </c>
      <c r="S201" s="387" t="s">
        <v>1151</v>
      </c>
      <c r="T201" s="387">
        <v>137</v>
      </c>
      <c r="AD201" s="387" t="s">
        <v>1326</v>
      </c>
      <c r="AL201" s="387">
        <v>1</v>
      </c>
    </row>
    <row r="202" spans="1:63" ht="63" customHeight="1">
      <c r="A202" s="507">
        <v>804</v>
      </c>
      <c r="B202" s="415">
        <v>176</v>
      </c>
      <c r="C202" s="415" t="s">
        <v>83</v>
      </c>
      <c r="D202" s="416" t="s">
        <v>384</v>
      </c>
      <c r="E202" s="417">
        <f t="shared" si="6"/>
        <v>0.38</v>
      </c>
      <c r="F202" s="20">
        <v>0</v>
      </c>
      <c r="G202" s="431">
        <v>0.38</v>
      </c>
      <c r="H202" s="515" t="s">
        <v>1327</v>
      </c>
      <c r="I202" s="418" t="s">
        <v>233</v>
      </c>
      <c r="J202" s="418" t="s">
        <v>385</v>
      </c>
      <c r="K202" s="418" t="s">
        <v>1294</v>
      </c>
      <c r="L202" s="418" t="s">
        <v>1100</v>
      </c>
      <c r="M202" s="415">
        <v>2021</v>
      </c>
      <c r="N202" s="387" t="s">
        <v>1328</v>
      </c>
      <c r="Q202" s="387" t="s">
        <v>1150</v>
      </c>
      <c r="S202" s="387" t="s">
        <v>1151</v>
      </c>
      <c r="T202" s="387">
        <v>141</v>
      </c>
      <c r="AD202" s="387" t="s">
        <v>1329</v>
      </c>
      <c r="AL202" s="387">
        <v>1</v>
      </c>
    </row>
    <row r="203" spans="1:63" ht="77.25" customHeight="1">
      <c r="A203" s="507">
        <v>812</v>
      </c>
      <c r="B203" s="415">
        <v>177</v>
      </c>
      <c r="C203" s="415" t="s">
        <v>83</v>
      </c>
      <c r="D203" s="416" t="s">
        <v>798</v>
      </c>
      <c r="E203" s="417">
        <f t="shared" si="6"/>
        <v>0.3</v>
      </c>
      <c r="F203" s="20">
        <v>0</v>
      </c>
      <c r="G203" s="431">
        <v>0.3</v>
      </c>
      <c r="H203" s="515" t="s">
        <v>18</v>
      </c>
      <c r="I203" s="418" t="s">
        <v>233</v>
      </c>
      <c r="J203" s="418" t="s">
        <v>1143</v>
      </c>
      <c r="K203" s="418" t="s">
        <v>1148</v>
      </c>
      <c r="L203" s="418" t="s">
        <v>1100</v>
      </c>
      <c r="M203" s="415">
        <v>2021</v>
      </c>
      <c r="N203" s="387" t="s">
        <v>1330</v>
      </c>
      <c r="Q203" s="387" t="s">
        <v>1150</v>
      </c>
      <c r="S203" s="387" t="s">
        <v>1151</v>
      </c>
      <c r="T203" s="387">
        <v>145</v>
      </c>
      <c r="AD203" s="387" t="s">
        <v>1331</v>
      </c>
    </row>
    <row r="204" spans="1:63" ht="31.5" customHeight="1">
      <c r="A204" s="507"/>
      <c r="B204" s="415">
        <v>178</v>
      </c>
      <c r="C204" s="415" t="s">
        <v>83</v>
      </c>
      <c r="D204" s="366" t="s">
        <v>799</v>
      </c>
      <c r="E204" s="417">
        <f t="shared" si="6"/>
        <v>0.15</v>
      </c>
      <c r="F204" s="20"/>
      <c r="G204" s="464">
        <v>0.15</v>
      </c>
      <c r="H204" s="527" t="s">
        <v>18</v>
      </c>
      <c r="I204" s="418" t="s">
        <v>233</v>
      </c>
      <c r="J204" s="418" t="s">
        <v>1143</v>
      </c>
      <c r="K204" s="418"/>
      <c r="L204" s="418" t="s">
        <v>1100</v>
      </c>
      <c r="M204" s="415">
        <v>2021</v>
      </c>
    </row>
    <row r="205" spans="1:63" ht="35.25" customHeight="1">
      <c r="A205" s="507"/>
      <c r="B205" s="415">
        <v>179</v>
      </c>
      <c r="C205" s="415" t="s">
        <v>83</v>
      </c>
      <c r="D205" s="366" t="s">
        <v>800</v>
      </c>
      <c r="E205" s="417">
        <f t="shared" si="6"/>
        <v>0.52500000000000002</v>
      </c>
      <c r="F205" s="20"/>
      <c r="G205" s="465">
        <v>0.52500000000000002</v>
      </c>
      <c r="H205" s="527" t="s">
        <v>18</v>
      </c>
      <c r="I205" s="418" t="s">
        <v>233</v>
      </c>
      <c r="J205" s="418" t="s">
        <v>1143</v>
      </c>
      <c r="K205" s="418"/>
      <c r="L205" s="418" t="s">
        <v>1100</v>
      </c>
      <c r="M205" s="415">
        <v>2021</v>
      </c>
    </row>
    <row r="206" spans="1:63" ht="35.25" customHeight="1">
      <c r="A206" s="507"/>
      <c r="B206" s="415">
        <v>180</v>
      </c>
      <c r="C206" s="415" t="s">
        <v>83</v>
      </c>
      <c r="D206" s="366" t="s">
        <v>801</v>
      </c>
      <c r="E206" s="417">
        <f t="shared" si="6"/>
        <v>0.63</v>
      </c>
      <c r="F206" s="20"/>
      <c r="G206" s="465">
        <v>0.63</v>
      </c>
      <c r="H206" s="527" t="s">
        <v>1332</v>
      </c>
      <c r="I206" s="418" t="s">
        <v>233</v>
      </c>
      <c r="J206" s="418" t="s">
        <v>1143</v>
      </c>
      <c r="K206" s="418"/>
      <c r="L206" s="418" t="s">
        <v>1100</v>
      </c>
      <c r="M206" s="415">
        <v>2021</v>
      </c>
    </row>
    <row r="207" spans="1:63" ht="35.25" customHeight="1">
      <c r="A207" s="507"/>
      <c r="B207" s="415">
        <v>181</v>
      </c>
      <c r="C207" s="415" t="s">
        <v>83</v>
      </c>
      <c r="D207" s="366" t="s">
        <v>802</v>
      </c>
      <c r="E207" s="417">
        <f t="shared" si="6"/>
        <v>0.1575</v>
      </c>
      <c r="F207" s="20"/>
      <c r="G207" s="465">
        <v>0.1575</v>
      </c>
      <c r="H207" s="527" t="s">
        <v>18</v>
      </c>
      <c r="I207" s="418" t="s">
        <v>233</v>
      </c>
      <c r="J207" s="418" t="s">
        <v>1143</v>
      </c>
      <c r="K207" s="418"/>
      <c r="L207" s="418" t="s">
        <v>1100</v>
      </c>
      <c r="M207" s="415">
        <v>2021</v>
      </c>
    </row>
    <row r="208" spans="1:63" ht="39" customHeight="1">
      <c r="A208" s="507"/>
      <c r="B208" s="415">
        <v>182</v>
      </c>
      <c r="C208" s="415" t="s">
        <v>83</v>
      </c>
      <c r="D208" s="366" t="s">
        <v>803</v>
      </c>
      <c r="E208" s="417">
        <f t="shared" si="6"/>
        <v>6.3E-3</v>
      </c>
      <c r="F208" s="20"/>
      <c r="G208" s="464">
        <v>6.3E-3</v>
      </c>
      <c r="H208" s="527" t="s">
        <v>1333</v>
      </c>
      <c r="I208" s="418" t="s">
        <v>233</v>
      </c>
      <c r="J208" s="418" t="s">
        <v>1143</v>
      </c>
      <c r="K208" s="418"/>
      <c r="L208" s="418" t="s">
        <v>1100</v>
      </c>
      <c r="M208" s="415">
        <v>2021</v>
      </c>
    </row>
    <row r="209" spans="1:21" ht="39" customHeight="1">
      <c r="A209" s="507"/>
      <c r="B209" s="415">
        <v>183</v>
      </c>
      <c r="C209" s="415" t="s">
        <v>83</v>
      </c>
      <c r="D209" s="366" t="s">
        <v>804</v>
      </c>
      <c r="E209" s="417">
        <f t="shared" si="6"/>
        <v>8.3999999999999995E-3</v>
      </c>
      <c r="F209" s="20"/>
      <c r="G209" s="464">
        <v>8.3999999999999995E-3</v>
      </c>
      <c r="H209" s="527" t="s">
        <v>1333</v>
      </c>
      <c r="I209" s="418" t="s">
        <v>233</v>
      </c>
      <c r="J209" s="418" t="s">
        <v>1143</v>
      </c>
      <c r="K209" s="418"/>
      <c r="L209" s="418" t="s">
        <v>1100</v>
      </c>
      <c r="M209" s="415">
        <v>2021</v>
      </c>
    </row>
    <row r="210" spans="1:21" ht="35.25" customHeight="1">
      <c r="A210" s="507"/>
      <c r="B210" s="415">
        <v>184</v>
      </c>
      <c r="C210" s="415" t="s">
        <v>83</v>
      </c>
      <c r="D210" s="366" t="s">
        <v>799</v>
      </c>
      <c r="E210" s="417">
        <f t="shared" si="6"/>
        <v>0.1225</v>
      </c>
      <c r="F210" s="20"/>
      <c r="G210" s="464">
        <v>0.1225</v>
      </c>
      <c r="H210" s="527" t="s">
        <v>1333</v>
      </c>
      <c r="I210" s="418" t="s">
        <v>233</v>
      </c>
      <c r="J210" s="418" t="s">
        <v>1143</v>
      </c>
      <c r="K210" s="418"/>
      <c r="L210" s="418" t="s">
        <v>1100</v>
      </c>
      <c r="M210" s="415">
        <v>2021</v>
      </c>
    </row>
    <row r="211" spans="1:21" ht="48.75" customHeight="1">
      <c r="A211" s="507"/>
      <c r="B211" s="415">
        <v>185</v>
      </c>
      <c r="C211" s="415" t="s">
        <v>83</v>
      </c>
      <c r="D211" s="416" t="s">
        <v>869</v>
      </c>
      <c r="E211" s="417">
        <f t="shared" si="6"/>
        <v>0.08</v>
      </c>
      <c r="F211" s="20"/>
      <c r="G211" s="431">
        <v>0.08</v>
      </c>
      <c r="H211" s="515" t="s">
        <v>22</v>
      </c>
      <c r="I211" s="418" t="s">
        <v>212</v>
      </c>
      <c r="J211" s="418" t="s">
        <v>1143</v>
      </c>
      <c r="K211" s="418"/>
      <c r="L211" s="418" t="s">
        <v>1100</v>
      </c>
      <c r="M211" s="415">
        <v>2021</v>
      </c>
      <c r="U211" s="387" t="s">
        <v>1223</v>
      </c>
    </row>
    <row r="212" spans="1:21" ht="48.75" customHeight="1">
      <c r="A212" s="507"/>
      <c r="B212" s="415">
        <v>186</v>
      </c>
      <c r="C212" s="415" t="s">
        <v>83</v>
      </c>
      <c r="D212" s="416" t="s">
        <v>870</v>
      </c>
      <c r="E212" s="417">
        <f t="shared" si="6"/>
        <v>0.01</v>
      </c>
      <c r="F212" s="20"/>
      <c r="G212" s="431">
        <v>0.01</v>
      </c>
      <c r="H212" s="515" t="s">
        <v>22</v>
      </c>
      <c r="I212" s="418" t="s">
        <v>212</v>
      </c>
      <c r="J212" s="418" t="s">
        <v>1143</v>
      </c>
      <c r="K212" s="418"/>
      <c r="L212" s="418" t="s">
        <v>1100</v>
      </c>
      <c r="M212" s="415">
        <v>2021</v>
      </c>
    </row>
    <row r="213" spans="1:21" ht="48.75" customHeight="1">
      <c r="A213" s="507"/>
      <c r="B213" s="415">
        <v>187</v>
      </c>
      <c r="C213" s="415" t="s">
        <v>83</v>
      </c>
      <c r="D213" s="416" t="s">
        <v>871</v>
      </c>
      <c r="E213" s="417">
        <f t="shared" si="6"/>
        <v>0.21</v>
      </c>
      <c r="F213" s="20"/>
      <c r="G213" s="431">
        <v>0.21</v>
      </c>
      <c r="H213" s="515" t="s">
        <v>18</v>
      </c>
      <c r="I213" s="418" t="s">
        <v>212</v>
      </c>
      <c r="J213" s="418" t="s">
        <v>1143</v>
      </c>
      <c r="K213" s="418"/>
      <c r="L213" s="418" t="s">
        <v>1100</v>
      </c>
      <c r="M213" s="415">
        <v>2021</v>
      </c>
    </row>
    <row r="214" spans="1:21" ht="48.75" customHeight="1">
      <c r="A214" s="507"/>
      <c r="B214" s="415">
        <v>188</v>
      </c>
      <c r="C214" s="415" t="s">
        <v>83</v>
      </c>
      <c r="D214" s="416" t="s">
        <v>872</v>
      </c>
      <c r="E214" s="417">
        <f t="shared" si="6"/>
        <v>0.04</v>
      </c>
      <c r="F214" s="20"/>
      <c r="G214" s="458">
        <v>0.04</v>
      </c>
      <c r="H214" s="466" t="s">
        <v>25</v>
      </c>
      <c r="I214" s="418" t="s">
        <v>212</v>
      </c>
      <c r="J214" s="428" t="s">
        <v>1334</v>
      </c>
      <c r="K214" s="418"/>
      <c r="L214" s="418"/>
      <c r="M214" s="415"/>
    </row>
    <row r="215" spans="1:21" ht="48.75" customHeight="1">
      <c r="A215" s="507"/>
      <c r="B215" s="415">
        <v>189</v>
      </c>
      <c r="C215" s="415" t="s">
        <v>83</v>
      </c>
      <c r="D215" s="416" t="s">
        <v>873</v>
      </c>
      <c r="E215" s="417">
        <f t="shared" si="6"/>
        <v>0.81</v>
      </c>
      <c r="F215" s="20"/>
      <c r="G215" s="458">
        <v>0.81</v>
      </c>
      <c r="H215" s="466" t="s">
        <v>19</v>
      </c>
      <c r="I215" s="418" t="s">
        <v>212</v>
      </c>
      <c r="J215" s="428" t="s">
        <v>1335</v>
      </c>
      <c r="K215" s="418"/>
      <c r="L215" s="418"/>
      <c r="M215" s="415"/>
    </row>
    <row r="216" spans="1:21" ht="48.75" customHeight="1">
      <c r="A216" s="507"/>
      <c r="B216" s="415">
        <v>190</v>
      </c>
      <c r="C216" s="415" t="s">
        <v>83</v>
      </c>
      <c r="D216" s="467" t="s">
        <v>874</v>
      </c>
      <c r="E216" s="417">
        <f t="shared" si="6"/>
        <v>0.21</v>
      </c>
      <c r="F216" s="20"/>
      <c r="G216" s="458">
        <v>0.21</v>
      </c>
      <c r="H216" s="466" t="s">
        <v>19</v>
      </c>
      <c r="I216" s="418" t="s">
        <v>212</v>
      </c>
      <c r="J216" s="428" t="s">
        <v>1336</v>
      </c>
      <c r="K216" s="418"/>
      <c r="L216" s="418"/>
      <c r="M216" s="415"/>
    </row>
    <row r="217" spans="1:21" ht="48.75" customHeight="1">
      <c r="A217" s="507"/>
      <c r="B217" s="415">
        <v>191</v>
      </c>
      <c r="C217" s="415" t="s">
        <v>83</v>
      </c>
      <c r="D217" s="467" t="s">
        <v>875</v>
      </c>
      <c r="E217" s="417">
        <f t="shared" si="6"/>
        <v>0.35</v>
      </c>
      <c r="F217" s="20"/>
      <c r="G217" s="458">
        <v>0.35</v>
      </c>
      <c r="H217" s="466" t="s">
        <v>18</v>
      </c>
      <c r="I217" s="418" t="s">
        <v>212</v>
      </c>
      <c r="J217" s="418" t="s">
        <v>1337</v>
      </c>
      <c r="K217" s="418"/>
      <c r="L217" s="418"/>
      <c r="M217" s="415"/>
    </row>
    <row r="218" spans="1:21" ht="48.75" customHeight="1">
      <c r="A218" s="507"/>
      <c r="B218" s="415">
        <v>192</v>
      </c>
      <c r="C218" s="415" t="s">
        <v>83</v>
      </c>
      <c r="D218" s="467" t="s">
        <v>876</v>
      </c>
      <c r="E218" s="417">
        <f t="shared" si="6"/>
        <v>0.21</v>
      </c>
      <c r="F218" s="20"/>
      <c r="G218" s="458">
        <v>0.21</v>
      </c>
      <c r="H218" s="466" t="s">
        <v>18</v>
      </c>
      <c r="I218" s="418" t="s">
        <v>212</v>
      </c>
      <c r="J218" s="428" t="s">
        <v>1338</v>
      </c>
      <c r="K218" s="418"/>
      <c r="L218" s="418"/>
      <c r="M218" s="415"/>
    </row>
    <row r="219" spans="1:21" ht="48.75" customHeight="1">
      <c r="A219" s="507"/>
      <c r="B219" s="415">
        <v>193</v>
      </c>
      <c r="C219" s="415" t="s">
        <v>83</v>
      </c>
      <c r="D219" s="467" t="s">
        <v>877</v>
      </c>
      <c r="E219" s="417">
        <f t="shared" si="6"/>
        <v>0.21</v>
      </c>
      <c r="F219" s="20"/>
      <c r="G219" s="458">
        <v>0.21</v>
      </c>
      <c r="H219" s="466" t="s">
        <v>18</v>
      </c>
      <c r="I219" s="418" t="s">
        <v>212</v>
      </c>
      <c r="J219" s="418" t="s">
        <v>1176</v>
      </c>
      <c r="K219" s="418"/>
      <c r="L219" s="418"/>
      <c r="M219" s="415"/>
    </row>
    <row r="220" spans="1:21" ht="48.75" customHeight="1">
      <c r="A220" s="507"/>
      <c r="B220" s="415">
        <v>194</v>
      </c>
      <c r="C220" s="415" t="s">
        <v>83</v>
      </c>
      <c r="D220" s="467" t="s">
        <v>878</v>
      </c>
      <c r="E220" s="417">
        <f t="shared" si="6"/>
        <v>0.24</v>
      </c>
      <c r="F220" s="20"/>
      <c r="G220" s="458">
        <v>0.24</v>
      </c>
      <c r="H220" s="466" t="s">
        <v>18</v>
      </c>
      <c r="I220" s="418" t="s">
        <v>212</v>
      </c>
      <c r="J220" s="428" t="s">
        <v>1339</v>
      </c>
      <c r="K220" s="418"/>
      <c r="L220" s="418"/>
      <c r="M220" s="415"/>
    </row>
    <row r="221" spans="1:21" ht="48.75" customHeight="1">
      <c r="A221" s="507"/>
      <c r="B221" s="415">
        <v>195</v>
      </c>
      <c r="C221" s="415" t="s">
        <v>83</v>
      </c>
      <c r="D221" s="467" t="s">
        <v>879</v>
      </c>
      <c r="E221" s="417">
        <f t="shared" si="6"/>
        <v>0.21</v>
      </c>
      <c r="F221" s="20"/>
      <c r="G221" s="458">
        <v>0.21</v>
      </c>
      <c r="H221" s="466" t="s">
        <v>18</v>
      </c>
      <c r="I221" s="418" t="s">
        <v>212</v>
      </c>
      <c r="J221" s="428" t="s">
        <v>1334</v>
      </c>
      <c r="K221" s="418"/>
      <c r="L221" s="418"/>
      <c r="M221" s="415"/>
    </row>
    <row r="222" spans="1:21" ht="48.75" customHeight="1">
      <c r="A222" s="507"/>
      <c r="B222" s="415">
        <v>196</v>
      </c>
      <c r="C222" s="415" t="s">
        <v>83</v>
      </c>
      <c r="D222" s="467" t="s">
        <v>880</v>
      </c>
      <c r="E222" s="417">
        <f t="shared" si="6"/>
        <v>0.36</v>
      </c>
      <c r="F222" s="20"/>
      <c r="G222" s="458">
        <v>0.36</v>
      </c>
      <c r="H222" s="466" t="s">
        <v>22</v>
      </c>
      <c r="I222" s="418" t="s">
        <v>212</v>
      </c>
      <c r="J222" s="428" t="s">
        <v>1340</v>
      </c>
      <c r="K222" s="418"/>
      <c r="L222" s="418"/>
      <c r="M222" s="415"/>
    </row>
    <row r="223" spans="1:21" ht="48.75" customHeight="1">
      <c r="A223" s="507"/>
      <c r="B223" s="415">
        <v>197</v>
      </c>
      <c r="C223" s="415" t="s">
        <v>83</v>
      </c>
      <c r="D223" s="467" t="s">
        <v>881</v>
      </c>
      <c r="E223" s="417">
        <f t="shared" si="6"/>
        <v>0.3</v>
      </c>
      <c r="F223" s="20"/>
      <c r="G223" s="458">
        <v>0.3</v>
      </c>
      <c r="H223" s="466" t="s">
        <v>25</v>
      </c>
      <c r="I223" s="418" t="s">
        <v>212</v>
      </c>
      <c r="J223" s="428" t="s">
        <v>1341</v>
      </c>
      <c r="K223" s="418"/>
      <c r="L223" s="418"/>
      <c r="M223" s="415"/>
    </row>
    <row r="224" spans="1:21" ht="48.75" customHeight="1">
      <c r="A224" s="507"/>
      <c r="B224" s="415">
        <v>198</v>
      </c>
      <c r="C224" s="415" t="s">
        <v>83</v>
      </c>
      <c r="D224" s="467" t="s">
        <v>882</v>
      </c>
      <c r="E224" s="417">
        <f t="shared" si="6"/>
        <v>0.19</v>
      </c>
      <c r="F224" s="20"/>
      <c r="G224" s="458">
        <v>0.19</v>
      </c>
      <c r="H224" s="466" t="s">
        <v>25</v>
      </c>
      <c r="I224" s="418" t="s">
        <v>212</v>
      </c>
      <c r="J224" s="428" t="s">
        <v>1334</v>
      </c>
      <c r="K224" s="418"/>
      <c r="L224" s="418"/>
      <c r="M224" s="415"/>
    </row>
    <row r="225" spans="1:13" ht="48.75" customHeight="1">
      <c r="A225" s="507"/>
      <c r="B225" s="415">
        <v>199</v>
      </c>
      <c r="C225" s="415" t="s">
        <v>83</v>
      </c>
      <c r="D225" s="467" t="s">
        <v>883</v>
      </c>
      <c r="E225" s="417">
        <f t="shared" si="6"/>
        <v>0.42</v>
      </c>
      <c r="F225" s="20"/>
      <c r="G225" s="458">
        <v>0.42</v>
      </c>
      <c r="H225" s="466" t="s">
        <v>25</v>
      </c>
      <c r="I225" s="418" t="s">
        <v>212</v>
      </c>
      <c r="J225" s="418" t="s">
        <v>1342</v>
      </c>
      <c r="K225" s="418"/>
      <c r="L225" s="418"/>
      <c r="M225" s="415"/>
    </row>
    <row r="226" spans="1:13" ht="48.75" customHeight="1">
      <c r="A226" s="507"/>
      <c r="B226" s="415">
        <v>200</v>
      </c>
      <c r="C226" s="415" t="s">
        <v>83</v>
      </c>
      <c r="D226" s="467" t="s">
        <v>884</v>
      </c>
      <c r="E226" s="417">
        <f t="shared" si="6"/>
        <v>0.19</v>
      </c>
      <c r="F226" s="20"/>
      <c r="G226" s="458">
        <v>0.19</v>
      </c>
      <c r="H226" s="466" t="s">
        <v>25</v>
      </c>
      <c r="I226" s="418" t="s">
        <v>212</v>
      </c>
      <c r="J226" s="428" t="s">
        <v>1340</v>
      </c>
      <c r="K226" s="418"/>
      <c r="L226" s="418"/>
      <c r="M226" s="415"/>
    </row>
    <row r="227" spans="1:13" ht="48.75" customHeight="1">
      <c r="A227" s="507"/>
      <c r="B227" s="415">
        <v>201</v>
      </c>
      <c r="C227" s="415" t="s">
        <v>83</v>
      </c>
      <c r="D227" s="467" t="s">
        <v>885</v>
      </c>
      <c r="E227" s="417">
        <f t="shared" si="6"/>
        <v>0.1</v>
      </c>
      <c r="F227" s="20"/>
      <c r="G227" s="458">
        <v>0.1</v>
      </c>
      <c r="H227" s="466" t="s">
        <v>25</v>
      </c>
      <c r="I227" s="418" t="s">
        <v>212</v>
      </c>
      <c r="J227" s="428" t="s">
        <v>1336</v>
      </c>
      <c r="K227" s="418"/>
      <c r="L227" s="418"/>
      <c r="M227" s="415"/>
    </row>
    <row r="228" spans="1:13" ht="48.75" customHeight="1">
      <c r="A228" s="507"/>
      <c r="B228" s="415">
        <v>202</v>
      </c>
      <c r="C228" s="415" t="s">
        <v>83</v>
      </c>
      <c r="D228" s="467" t="s">
        <v>886</v>
      </c>
      <c r="E228" s="417">
        <f t="shared" si="6"/>
        <v>0.25</v>
      </c>
      <c r="F228" s="20"/>
      <c r="G228" s="458">
        <v>0.25</v>
      </c>
      <c r="H228" s="466" t="s">
        <v>25</v>
      </c>
      <c r="I228" s="418" t="s">
        <v>212</v>
      </c>
      <c r="J228" s="428" t="s">
        <v>1343</v>
      </c>
      <c r="K228" s="418"/>
      <c r="L228" s="418"/>
      <c r="M228" s="415"/>
    </row>
    <row r="229" spans="1:13" ht="48.75" customHeight="1">
      <c r="A229" s="507"/>
      <c r="B229" s="415">
        <v>203</v>
      </c>
      <c r="C229" s="415" t="s">
        <v>83</v>
      </c>
      <c r="D229" s="467" t="s">
        <v>887</v>
      </c>
      <c r="E229" s="417">
        <f t="shared" si="6"/>
        <v>0.32</v>
      </c>
      <c r="F229" s="20"/>
      <c r="G229" s="458">
        <v>0.32</v>
      </c>
      <c r="H229" s="466" t="s">
        <v>25</v>
      </c>
      <c r="I229" s="418" t="s">
        <v>212</v>
      </c>
      <c r="J229" s="428" t="s">
        <v>1340</v>
      </c>
      <c r="K229" s="418"/>
      <c r="L229" s="418"/>
      <c r="M229" s="415"/>
    </row>
    <row r="230" spans="1:13" ht="48.75" customHeight="1">
      <c r="A230" s="507"/>
      <c r="B230" s="415">
        <v>204</v>
      </c>
      <c r="C230" s="415" t="s">
        <v>83</v>
      </c>
      <c r="D230" s="467" t="s">
        <v>888</v>
      </c>
      <c r="E230" s="417">
        <f t="shared" si="6"/>
        <v>0.47</v>
      </c>
      <c r="F230" s="20"/>
      <c r="G230" s="458">
        <v>0.47</v>
      </c>
      <c r="H230" s="466" t="s">
        <v>25</v>
      </c>
      <c r="I230" s="418" t="s">
        <v>212</v>
      </c>
      <c r="J230" s="418" t="s">
        <v>1344</v>
      </c>
      <c r="K230" s="418"/>
      <c r="L230" s="418"/>
      <c r="M230" s="415"/>
    </row>
    <row r="231" spans="1:13" ht="48.75" customHeight="1">
      <c r="A231" s="507"/>
      <c r="B231" s="415">
        <v>205</v>
      </c>
      <c r="C231" s="415" t="s">
        <v>83</v>
      </c>
      <c r="D231" s="467" t="s">
        <v>889</v>
      </c>
      <c r="E231" s="417">
        <f t="shared" si="6"/>
        <v>0.3</v>
      </c>
      <c r="F231" s="20"/>
      <c r="G231" s="458">
        <v>0.3</v>
      </c>
      <c r="H231" s="466" t="s">
        <v>25</v>
      </c>
      <c r="I231" s="418" t="s">
        <v>212</v>
      </c>
      <c r="J231" s="428" t="s">
        <v>1345</v>
      </c>
      <c r="K231" s="418"/>
      <c r="L231" s="418"/>
      <c r="M231" s="415"/>
    </row>
    <row r="232" spans="1:13" ht="48.75" customHeight="1">
      <c r="A232" s="507"/>
      <c r="B232" s="415">
        <v>206</v>
      </c>
      <c r="C232" s="415" t="s">
        <v>83</v>
      </c>
      <c r="D232" s="467" t="s">
        <v>890</v>
      </c>
      <c r="E232" s="417">
        <f t="shared" si="6"/>
        <v>1.05</v>
      </c>
      <c r="F232" s="20"/>
      <c r="G232" s="458">
        <v>1.05</v>
      </c>
      <c r="H232" s="466" t="s">
        <v>25</v>
      </c>
      <c r="I232" s="418" t="s">
        <v>212</v>
      </c>
      <c r="J232" s="428" t="s">
        <v>1340</v>
      </c>
      <c r="K232" s="418"/>
      <c r="L232" s="418"/>
      <c r="M232" s="415"/>
    </row>
    <row r="233" spans="1:13" ht="48.75" customHeight="1">
      <c r="A233" s="507"/>
      <c r="B233" s="415">
        <v>207</v>
      </c>
      <c r="C233" s="415" t="s">
        <v>83</v>
      </c>
      <c r="D233" s="467" t="s">
        <v>891</v>
      </c>
      <c r="E233" s="417">
        <f t="shared" si="6"/>
        <v>0.12</v>
      </c>
      <c r="F233" s="20"/>
      <c r="G233" s="458">
        <v>0.12</v>
      </c>
      <c r="H233" s="466" t="s">
        <v>25</v>
      </c>
      <c r="I233" s="418" t="s">
        <v>212</v>
      </c>
      <c r="J233" s="428" t="s">
        <v>1336</v>
      </c>
      <c r="K233" s="418"/>
      <c r="L233" s="418"/>
      <c r="M233" s="415"/>
    </row>
    <row r="234" spans="1:13" ht="48.75" customHeight="1">
      <c r="A234" s="507"/>
      <c r="B234" s="415">
        <v>208</v>
      </c>
      <c r="C234" s="415" t="s">
        <v>83</v>
      </c>
      <c r="D234" s="467" t="s">
        <v>892</v>
      </c>
      <c r="E234" s="417">
        <f t="shared" si="6"/>
        <v>0.25</v>
      </c>
      <c r="F234" s="20"/>
      <c r="G234" s="458">
        <v>0.25</v>
      </c>
      <c r="H234" s="466" t="s">
        <v>25</v>
      </c>
      <c r="I234" s="418" t="s">
        <v>212</v>
      </c>
      <c r="J234" s="428" t="s">
        <v>1336</v>
      </c>
      <c r="K234" s="418"/>
      <c r="L234" s="418"/>
      <c r="M234" s="415"/>
    </row>
    <row r="235" spans="1:13" ht="48.75" customHeight="1">
      <c r="A235" s="507"/>
      <c r="B235" s="415">
        <v>209</v>
      </c>
      <c r="C235" s="415" t="s">
        <v>83</v>
      </c>
      <c r="D235" s="467" t="s">
        <v>893</v>
      </c>
      <c r="E235" s="417">
        <f t="shared" si="6"/>
        <v>0.44</v>
      </c>
      <c r="F235" s="20"/>
      <c r="G235" s="458">
        <v>0.44</v>
      </c>
      <c r="H235" s="466" t="s">
        <v>18</v>
      </c>
      <c r="I235" s="418" t="s">
        <v>212</v>
      </c>
      <c r="J235" s="418" t="s">
        <v>1346</v>
      </c>
      <c r="K235" s="418"/>
      <c r="L235" s="418"/>
      <c r="M235" s="415"/>
    </row>
    <row r="236" spans="1:13" ht="48.75" customHeight="1">
      <c r="A236" s="507"/>
      <c r="B236" s="415">
        <v>210</v>
      </c>
      <c r="C236" s="415" t="s">
        <v>83</v>
      </c>
      <c r="D236" s="467" t="s">
        <v>894</v>
      </c>
      <c r="E236" s="417">
        <f t="shared" si="6"/>
        <v>0.53</v>
      </c>
      <c r="F236" s="20"/>
      <c r="G236" s="458">
        <v>0.53</v>
      </c>
      <c r="H236" s="466" t="s">
        <v>18</v>
      </c>
      <c r="I236" s="418" t="s">
        <v>212</v>
      </c>
      <c r="J236" s="418" t="s">
        <v>1347</v>
      </c>
      <c r="K236" s="418"/>
      <c r="L236" s="418"/>
      <c r="M236" s="415"/>
    </row>
    <row r="237" spans="1:13" ht="48.75" customHeight="1">
      <c r="A237" s="507"/>
      <c r="B237" s="415">
        <v>211</v>
      </c>
      <c r="C237" s="415" t="s">
        <v>83</v>
      </c>
      <c r="D237" s="467" t="s">
        <v>895</v>
      </c>
      <c r="E237" s="417">
        <f t="shared" si="6"/>
        <v>0.25</v>
      </c>
      <c r="F237" s="20"/>
      <c r="G237" s="458">
        <v>0.25</v>
      </c>
      <c r="H237" s="466" t="s">
        <v>19</v>
      </c>
      <c r="I237" s="418" t="s">
        <v>212</v>
      </c>
      <c r="J237" s="428" t="s">
        <v>1348</v>
      </c>
      <c r="K237" s="418"/>
      <c r="L237" s="418"/>
      <c r="M237" s="415"/>
    </row>
    <row r="238" spans="1:13" ht="48.75" customHeight="1">
      <c r="A238" s="507"/>
      <c r="B238" s="415">
        <v>212</v>
      </c>
      <c r="C238" s="415" t="s">
        <v>83</v>
      </c>
      <c r="D238" s="467" t="s">
        <v>896</v>
      </c>
      <c r="E238" s="417">
        <f t="shared" si="6"/>
        <v>0.34</v>
      </c>
      <c r="F238" s="20"/>
      <c r="G238" s="458">
        <v>0.34</v>
      </c>
      <c r="H238" s="466" t="s">
        <v>19</v>
      </c>
      <c r="I238" s="418" t="s">
        <v>212</v>
      </c>
      <c r="J238" s="428" t="s">
        <v>1349</v>
      </c>
      <c r="K238" s="418"/>
      <c r="L238" s="418"/>
      <c r="M238" s="415"/>
    </row>
    <row r="239" spans="1:13" ht="48.75" customHeight="1">
      <c r="A239" s="507"/>
      <c r="B239" s="415">
        <v>213</v>
      </c>
      <c r="C239" s="415" t="s">
        <v>83</v>
      </c>
      <c r="D239" s="467" t="s">
        <v>897</v>
      </c>
      <c r="E239" s="417">
        <f t="shared" si="6"/>
        <v>0.03</v>
      </c>
      <c r="F239" s="20"/>
      <c r="G239" s="458">
        <v>0.03</v>
      </c>
      <c r="H239" s="466" t="s">
        <v>19</v>
      </c>
      <c r="I239" s="418" t="s">
        <v>212</v>
      </c>
      <c r="J239" s="428" t="s">
        <v>1350</v>
      </c>
      <c r="K239" s="418"/>
      <c r="L239" s="418"/>
      <c r="M239" s="415"/>
    </row>
    <row r="240" spans="1:13" ht="48.75" customHeight="1">
      <c r="A240" s="507"/>
      <c r="B240" s="415">
        <v>214</v>
      </c>
      <c r="C240" s="415" t="s">
        <v>83</v>
      </c>
      <c r="D240" s="467" t="s">
        <v>898</v>
      </c>
      <c r="E240" s="417">
        <f t="shared" si="6"/>
        <v>0.25</v>
      </c>
      <c r="F240" s="20"/>
      <c r="G240" s="458">
        <v>0.25</v>
      </c>
      <c r="H240" s="466" t="s">
        <v>19</v>
      </c>
      <c r="I240" s="418" t="s">
        <v>212</v>
      </c>
      <c r="J240" s="428" t="s">
        <v>1351</v>
      </c>
      <c r="K240" s="418"/>
      <c r="L240" s="418"/>
      <c r="M240" s="415"/>
    </row>
    <row r="241" spans="1:14" ht="48.75" customHeight="1">
      <c r="A241" s="507"/>
      <c r="B241" s="415">
        <v>215</v>
      </c>
      <c r="C241" s="415" t="s">
        <v>83</v>
      </c>
      <c r="D241" s="467" t="s">
        <v>899</v>
      </c>
      <c r="E241" s="417">
        <f t="shared" si="6"/>
        <v>0.45</v>
      </c>
      <c r="F241" s="20"/>
      <c r="G241" s="458">
        <v>0.45</v>
      </c>
      <c r="H241" s="466" t="s">
        <v>19</v>
      </c>
      <c r="I241" s="418" t="s">
        <v>212</v>
      </c>
      <c r="J241" s="428" t="s">
        <v>1352</v>
      </c>
      <c r="K241" s="418"/>
      <c r="L241" s="418"/>
      <c r="M241" s="415"/>
    </row>
    <row r="242" spans="1:14" ht="48.75" customHeight="1">
      <c r="A242" s="507"/>
      <c r="B242" s="415">
        <v>216</v>
      </c>
      <c r="C242" s="415" t="s">
        <v>83</v>
      </c>
      <c r="D242" s="467" t="s">
        <v>900</v>
      </c>
      <c r="E242" s="417">
        <f t="shared" si="6"/>
        <v>0.12</v>
      </c>
      <c r="F242" s="20"/>
      <c r="G242" s="458">
        <v>0.12</v>
      </c>
      <c r="H242" s="466" t="s">
        <v>18</v>
      </c>
      <c r="I242" s="418" t="s">
        <v>212</v>
      </c>
      <c r="J242" s="428" t="s">
        <v>1335</v>
      </c>
      <c r="K242" s="418"/>
      <c r="L242" s="418"/>
      <c r="M242" s="415"/>
    </row>
    <row r="243" spans="1:14" ht="48.75" customHeight="1">
      <c r="A243" s="507"/>
      <c r="B243" s="415">
        <v>217</v>
      </c>
      <c r="C243" s="415" t="s">
        <v>83</v>
      </c>
      <c r="D243" s="467" t="s">
        <v>901</v>
      </c>
      <c r="E243" s="417">
        <f t="shared" si="6"/>
        <v>0.03</v>
      </c>
      <c r="F243" s="20"/>
      <c r="G243" s="458">
        <v>0.03</v>
      </c>
      <c r="H243" s="466" t="s">
        <v>25</v>
      </c>
      <c r="I243" s="418" t="s">
        <v>212</v>
      </c>
      <c r="J243" s="418" t="s">
        <v>1353</v>
      </c>
      <c r="K243" s="418"/>
      <c r="L243" s="418"/>
      <c r="M243" s="415"/>
    </row>
    <row r="244" spans="1:14" ht="48.75" customHeight="1">
      <c r="A244" s="507"/>
      <c r="B244" s="415">
        <v>218</v>
      </c>
      <c r="C244" s="415" t="s">
        <v>83</v>
      </c>
      <c r="D244" s="467" t="s">
        <v>902</v>
      </c>
      <c r="E244" s="417">
        <f t="shared" si="6"/>
        <v>0.03</v>
      </c>
      <c r="F244" s="20"/>
      <c r="G244" s="458">
        <v>0.03</v>
      </c>
      <c r="H244" s="466" t="s">
        <v>25</v>
      </c>
      <c r="I244" s="418" t="s">
        <v>212</v>
      </c>
      <c r="J244" s="418" t="s">
        <v>1354</v>
      </c>
      <c r="K244" s="418"/>
      <c r="L244" s="418"/>
      <c r="M244" s="415"/>
    </row>
    <row r="245" spans="1:14" ht="48.75" customHeight="1">
      <c r="A245" s="507"/>
      <c r="B245" s="415">
        <v>219</v>
      </c>
      <c r="C245" s="415" t="s">
        <v>83</v>
      </c>
      <c r="D245" s="467" t="s">
        <v>903</v>
      </c>
      <c r="E245" s="417">
        <f t="shared" si="6"/>
        <v>0.04</v>
      </c>
      <c r="F245" s="20"/>
      <c r="G245" s="458">
        <v>0.04</v>
      </c>
      <c r="H245" s="466" t="s">
        <v>25</v>
      </c>
      <c r="I245" s="418" t="s">
        <v>212</v>
      </c>
      <c r="J245" s="428" t="s">
        <v>1176</v>
      </c>
      <c r="K245" s="418"/>
      <c r="L245" s="418"/>
      <c r="M245" s="415"/>
    </row>
    <row r="246" spans="1:14" ht="51.75" customHeight="1">
      <c r="A246" s="507"/>
      <c r="B246" s="415">
        <v>220</v>
      </c>
      <c r="C246" s="415" t="s">
        <v>83</v>
      </c>
      <c r="D246" s="365" t="s">
        <v>998</v>
      </c>
      <c r="E246" s="417">
        <f t="shared" si="6"/>
        <v>0.49</v>
      </c>
      <c r="F246" s="20"/>
      <c r="G246" s="468">
        <v>0.49</v>
      </c>
      <c r="H246" s="522" t="s">
        <v>22</v>
      </c>
      <c r="I246" s="418" t="s">
        <v>202</v>
      </c>
      <c r="J246" s="418" t="s">
        <v>1143</v>
      </c>
      <c r="K246" s="418"/>
      <c r="L246" s="418" t="s">
        <v>1100</v>
      </c>
      <c r="M246" s="415">
        <v>2021</v>
      </c>
    </row>
    <row r="247" spans="1:14" ht="61.5" customHeight="1">
      <c r="A247" s="507"/>
      <c r="B247" s="415">
        <v>221</v>
      </c>
      <c r="C247" s="415" t="s">
        <v>83</v>
      </c>
      <c r="D247" s="365" t="s">
        <v>999</v>
      </c>
      <c r="E247" s="417">
        <f t="shared" si="6"/>
        <v>5.95</v>
      </c>
      <c r="F247" s="20"/>
      <c r="G247" s="469">
        <v>5.95</v>
      </c>
      <c r="H247" s="522" t="s">
        <v>1355</v>
      </c>
      <c r="I247" s="418" t="s">
        <v>202</v>
      </c>
      <c r="J247" s="418" t="s">
        <v>1143</v>
      </c>
      <c r="K247" s="418"/>
      <c r="L247" s="418" t="s">
        <v>1100</v>
      </c>
      <c r="M247" s="415">
        <v>2021</v>
      </c>
    </row>
    <row r="248" spans="1:14" ht="61.5" customHeight="1">
      <c r="A248" s="507"/>
      <c r="B248" s="415">
        <v>222</v>
      </c>
      <c r="C248" s="415" t="s">
        <v>83</v>
      </c>
      <c r="D248" s="365" t="s">
        <v>1000</v>
      </c>
      <c r="E248" s="417">
        <f t="shared" si="6"/>
        <v>0.55000000000000004</v>
      </c>
      <c r="F248" s="20"/>
      <c r="G248" s="469">
        <v>0.55000000000000004</v>
      </c>
      <c r="H248" s="522" t="s">
        <v>1356</v>
      </c>
      <c r="I248" s="418" t="s">
        <v>202</v>
      </c>
      <c r="J248" s="418" t="s">
        <v>1143</v>
      </c>
      <c r="K248" s="418"/>
      <c r="L248" s="418" t="s">
        <v>1100</v>
      </c>
      <c r="M248" s="415">
        <v>2021</v>
      </c>
    </row>
    <row r="249" spans="1:14" ht="61.5" customHeight="1">
      <c r="A249" s="507"/>
      <c r="B249" s="415">
        <v>223</v>
      </c>
      <c r="C249" s="415" t="s">
        <v>83</v>
      </c>
      <c r="D249" s="365" t="s">
        <v>1001</v>
      </c>
      <c r="E249" s="417">
        <f t="shared" si="6"/>
        <v>0.11</v>
      </c>
      <c r="F249" s="20"/>
      <c r="G249" s="468">
        <v>0.11</v>
      </c>
      <c r="H249" s="522" t="s">
        <v>22</v>
      </c>
      <c r="I249" s="418" t="s">
        <v>202</v>
      </c>
      <c r="J249" s="418" t="s">
        <v>1143</v>
      </c>
      <c r="K249" s="418"/>
      <c r="L249" s="418" t="s">
        <v>1100</v>
      </c>
      <c r="M249" s="415">
        <v>2021</v>
      </c>
    </row>
    <row r="250" spans="1:14" ht="69.75" customHeight="1">
      <c r="A250" s="507"/>
      <c r="B250" s="415">
        <v>224</v>
      </c>
      <c r="C250" s="415" t="s">
        <v>83</v>
      </c>
      <c r="D250" s="365" t="s">
        <v>1002</v>
      </c>
      <c r="E250" s="417">
        <f t="shared" si="6"/>
        <v>0.25</v>
      </c>
      <c r="F250" s="20"/>
      <c r="G250" s="468">
        <v>0.25</v>
      </c>
      <c r="H250" s="522" t="s">
        <v>1357</v>
      </c>
      <c r="I250" s="418" t="s">
        <v>202</v>
      </c>
      <c r="J250" s="418" t="s">
        <v>1143</v>
      </c>
      <c r="K250" s="418"/>
      <c r="L250" s="418" t="s">
        <v>1100</v>
      </c>
      <c r="M250" s="415">
        <v>2021</v>
      </c>
    </row>
    <row r="251" spans="1:14" ht="75.75" customHeight="1">
      <c r="A251" s="507"/>
      <c r="B251" s="415">
        <v>225</v>
      </c>
      <c r="C251" s="415" t="s">
        <v>83</v>
      </c>
      <c r="D251" s="365" t="s">
        <v>1003</v>
      </c>
      <c r="E251" s="417">
        <f t="shared" si="6"/>
        <v>0.3</v>
      </c>
      <c r="F251" s="20"/>
      <c r="G251" s="468">
        <v>0.3</v>
      </c>
      <c r="H251" s="522" t="s">
        <v>1358</v>
      </c>
      <c r="I251" s="418" t="s">
        <v>202</v>
      </c>
      <c r="J251" s="418" t="s">
        <v>1143</v>
      </c>
      <c r="K251" s="418"/>
      <c r="L251" s="418" t="s">
        <v>1100</v>
      </c>
      <c r="M251" s="415">
        <v>2021</v>
      </c>
    </row>
    <row r="252" spans="1:14" ht="61.5" customHeight="1">
      <c r="A252" s="507"/>
      <c r="B252" s="415">
        <v>226</v>
      </c>
      <c r="C252" s="415" t="s">
        <v>83</v>
      </c>
      <c r="D252" s="365" t="s">
        <v>1004</v>
      </c>
      <c r="E252" s="417">
        <f t="shared" si="6"/>
        <v>0.4</v>
      </c>
      <c r="F252" s="20"/>
      <c r="G252" s="468">
        <v>0.4</v>
      </c>
      <c r="H252" s="522" t="s">
        <v>1359</v>
      </c>
      <c r="I252" s="418" t="s">
        <v>202</v>
      </c>
      <c r="J252" s="418" t="s">
        <v>1143</v>
      </c>
      <c r="K252" s="418"/>
      <c r="L252" s="418" t="s">
        <v>1100</v>
      </c>
      <c r="M252" s="415">
        <v>2021</v>
      </c>
    </row>
    <row r="253" spans="1:14" ht="81.75" customHeight="1">
      <c r="A253" s="507"/>
      <c r="B253" s="415">
        <v>227</v>
      </c>
      <c r="C253" s="415" t="s">
        <v>83</v>
      </c>
      <c r="D253" s="365" t="s">
        <v>753</v>
      </c>
      <c r="E253" s="417">
        <f t="shared" si="6"/>
        <v>2.96</v>
      </c>
      <c r="F253" s="20"/>
      <c r="G253" s="469">
        <v>2.96</v>
      </c>
      <c r="H253" s="515" t="s">
        <v>25</v>
      </c>
      <c r="I253" s="418" t="s">
        <v>1360</v>
      </c>
      <c r="J253" s="418" t="s">
        <v>1143</v>
      </c>
      <c r="K253" s="418" t="s">
        <v>1361</v>
      </c>
      <c r="L253" s="418" t="s">
        <v>1100</v>
      </c>
      <c r="M253" s="415">
        <v>2021</v>
      </c>
    </row>
    <row r="254" spans="1:14" ht="46.8">
      <c r="A254" s="507"/>
      <c r="B254" s="415">
        <v>228</v>
      </c>
      <c r="C254" s="445" t="s">
        <v>83</v>
      </c>
      <c r="D254" s="416" t="s">
        <v>294</v>
      </c>
      <c r="E254" s="417">
        <f t="shared" si="6"/>
        <v>7.6999999999999993</v>
      </c>
      <c r="F254" s="20"/>
      <c r="G254" s="417">
        <v>7.6999999999999993</v>
      </c>
      <c r="H254" s="418" t="s">
        <v>631</v>
      </c>
      <c r="I254" s="418" t="s">
        <v>201</v>
      </c>
      <c r="J254" s="418"/>
      <c r="K254" s="446"/>
      <c r="L254" s="418"/>
      <c r="M254" s="418"/>
      <c r="N254" s="419" t="s">
        <v>1160</v>
      </c>
    </row>
    <row r="255" spans="1:14" ht="140.4">
      <c r="A255" s="507"/>
      <c r="B255" s="415">
        <v>229</v>
      </c>
      <c r="C255" s="445" t="s">
        <v>83</v>
      </c>
      <c r="D255" s="433" t="s">
        <v>314</v>
      </c>
      <c r="E255" s="417">
        <f t="shared" si="6"/>
        <v>16.2</v>
      </c>
      <c r="F255" s="20">
        <v>0</v>
      </c>
      <c r="G255" s="417">
        <v>16.2</v>
      </c>
      <c r="H255" s="418" t="s">
        <v>1362</v>
      </c>
      <c r="I255" s="445" t="s">
        <v>220</v>
      </c>
      <c r="J255" s="435" t="s">
        <v>581</v>
      </c>
      <c r="K255" s="446"/>
      <c r="L255" s="418"/>
      <c r="M255" s="418"/>
      <c r="N255" s="419" t="s">
        <v>1160</v>
      </c>
    </row>
    <row r="256" spans="1:14" ht="46.8">
      <c r="A256" s="507"/>
      <c r="B256" s="415">
        <v>230</v>
      </c>
      <c r="C256" s="445" t="s">
        <v>83</v>
      </c>
      <c r="D256" s="416" t="s">
        <v>593</v>
      </c>
      <c r="E256" s="417">
        <f t="shared" si="6"/>
        <v>1.82</v>
      </c>
      <c r="F256" s="20"/>
      <c r="G256" s="417">
        <v>1.82</v>
      </c>
      <c r="H256" s="418" t="s">
        <v>615</v>
      </c>
      <c r="I256" s="445" t="s">
        <v>220</v>
      </c>
      <c r="J256" s="435"/>
      <c r="K256" s="446"/>
      <c r="L256" s="418"/>
      <c r="M256" s="418"/>
      <c r="N256" s="419" t="s">
        <v>1160</v>
      </c>
    </row>
    <row r="257" spans="1:14" ht="37.950000000000003" customHeight="1">
      <c r="A257" s="507"/>
      <c r="B257" s="415">
        <v>231</v>
      </c>
      <c r="C257" s="445" t="s">
        <v>83</v>
      </c>
      <c r="D257" s="433" t="s">
        <v>314</v>
      </c>
      <c r="E257" s="417">
        <f t="shared" si="6"/>
        <v>4.5</v>
      </c>
      <c r="F257" s="20">
        <v>0</v>
      </c>
      <c r="G257" s="417">
        <v>4.5</v>
      </c>
      <c r="H257" s="415" t="s">
        <v>22</v>
      </c>
      <c r="I257" s="445" t="s">
        <v>217</v>
      </c>
      <c r="J257" s="435"/>
      <c r="K257" s="446"/>
      <c r="L257" s="418"/>
      <c r="M257" s="418"/>
      <c r="N257" s="419" t="s">
        <v>1160</v>
      </c>
    </row>
    <row r="258" spans="1:14" ht="31.2">
      <c r="A258" s="507"/>
      <c r="B258" s="415">
        <v>232</v>
      </c>
      <c r="C258" s="445" t="s">
        <v>83</v>
      </c>
      <c r="D258" s="433" t="s">
        <v>320</v>
      </c>
      <c r="E258" s="417">
        <f t="shared" si="6"/>
        <v>200</v>
      </c>
      <c r="F258" s="20">
        <v>0</v>
      </c>
      <c r="G258" s="417">
        <v>200</v>
      </c>
      <c r="H258" s="418" t="s">
        <v>616</v>
      </c>
      <c r="I258" s="445" t="s">
        <v>217</v>
      </c>
      <c r="J258" s="435"/>
      <c r="K258" s="446">
        <v>2021</v>
      </c>
      <c r="L258" s="418"/>
      <c r="M258" s="418"/>
      <c r="N258" s="419" t="s">
        <v>1160</v>
      </c>
    </row>
    <row r="259" spans="1:14" ht="46.8">
      <c r="A259" s="507"/>
      <c r="B259" s="415">
        <v>233</v>
      </c>
      <c r="C259" s="445" t="s">
        <v>83</v>
      </c>
      <c r="D259" s="416" t="s">
        <v>297</v>
      </c>
      <c r="E259" s="417">
        <f t="shared" si="6"/>
        <v>44.64</v>
      </c>
      <c r="F259" s="20"/>
      <c r="G259" s="417">
        <v>44.64</v>
      </c>
      <c r="H259" s="418" t="s">
        <v>1363</v>
      </c>
      <c r="I259" s="418" t="s">
        <v>203</v>
      </c>
      <c r="J259" s="418"/>
      <c r="K259" s="446"/>
      <c r="L259" s="418"/>
      <c r="M259" s="418"/>
      <c r="N259" s="419" t="s">
        <v>1160</v>
      </c>
    </row>
    <row r="260" spans="1:14" ht="62.4">
      <c r="A260" s="507"/>
      <c r="B260" s="415">
        <v>234</v>
      </c>
      <c r="C260" s="445" t="s">
        <v>83</v>
      </c>
      <c r="D260" s="416" t="s">
        <v>288</v>
      </c>
      <c r="E260" s="417">
        <f t="shared" si="6"/>
        <v>3.8</v>
      </c>
      <c r="F260" s="20"/>
      <c r="G260" s="417">
        <v>3.8</v>
      </c>
      <c r="H260" s="418" t="s">
        <v>611</v>
      </c>
      <c r="I260" s="418" t="s">
        <v>289</v>
      </c>
      <c r="J260" s="418"/>
      <c r="K260" s="446"/>
      <c r="L260" s="418"/>
      <c r="M260" s="418"/>
      <c r="N260" s="419" t="s">
        <v>1160</v>
      </c>
    </row>
    <row r="261" spans="1:14" ht="46.8">
      <c r="A261" s="507"/>
      <c r="B261" s="415">
        <v>235</v>
      </c>
      <c r="C261" s="445" t="s">
        <v>83</v>
      </c>
      <c r="D261" s="416" t="s">
        <v>290</v>
      </c>
      <c r="E261" s="417">
        <f t="shared" ref="E261:E324" si="7">F261+G261</f>
        <v>10.799999999999999</v>
      </c>
      <c r="F261" s="20"/>
      <c r="G261" s="417">
        <v>10.799999999999999</v>
      </c>
      <c r="H261" s="418" t="s">
        <v>1364</v>
      </c>
      <c r="I261" s="418" t="s">
        <v>201</v>
      </c>
      <c r="J261" s="418"/>
      <c r="K261" s="446"/>
      <c r="L261" s="418"/>
      <c r="M261" s="418"/>
      <c r="N261" s="419" t="s">
        <v>1160</v>
      </c>
    </row>
    <row r="262" spans="1:14" ht="46.8">
      <c r="A262" s="507"/>
      <c r="B262" s="415">
        <v>236</v>
      </c>
      <c r="C262" s="445" t="s">
        <v>83</v>
      </c>
      <c r="D262" s="416" t="s">
        <v>291</v>
      </c>
      <c r="E262" s="417">
        <f t="shared" si="7"/>
        <v>15.1</v>
      </c>
      <c r="F262" s="20"/>
      <c r="G262" s="417">
        <v>15.1</v>
      </c>
      <c r="H262" s="418" t="s">
        <v>632</v>
      </c>
      <c r="I262" s="418" t="s">
        <v>201</v>
      </c>
      <c r="J262" s="418"/>
      <c r="K262" s="446"/>
      <c r="L262" s="401"/>
      <c r="M262" s="401"/>
      <c r="N262" s="414" t="s">
        <v>1160</v>
      </c>
    </row>
    <row r="263" spans="1:14" ht="31.2">
      <c r="A263" s="507"/>
      <c r="B263" s="415">
        <v>237</v>
      </c>
      <c r="C263" s="445" t="s">
        <v>83</v>
      </c>
      <c r="D263" s="416" t="s">
        <v>518</v>
      </c>
      <c r="E263" s="417">
        <f t="shared" si="7"/>
        <v>8.6999999999999993</v>
      </c>
      <c r="F263" s="20"/>
      <c r="G263" s="417">
        <v>8.6999999999999993</v>
      </c>
      <c r="H263" s="418" t="s">
        <v>1365</v>
      </c>
      <c r="I263" s="418" t="s">
        <v>201</v>
      </c>
      <c r="J263" s="418"/>
      <c r="K263" s="446"/>
      <c r="L263" s="418"/>
      <c r="M263" s="418"/>
      <c r="N263" s="419" t="s">
        <v>1160</v>
      </c>
    </row>
    <row r="264" spans="1:14" ht="62.4">
      <c r="A264" s="507"/>
      <c r="B264" s="415">
        <v>238</v>
      </c>
      <c r="C264" s="445" t="s">
        <v>83</v>
      </c>
      <c r="D264" s="416" t="s">
        <v>519</v>
      </c>
      <c r="E264" s="417">
        <f t="shared" si="7"/>
        <v>4.8</v>
      </c>
      <c r="F264" s="20"/>
      <c r="G264" s="417">
        <v>4.8</v>
      </c>
      <c r="H264" s="418" t="s">
        <v>1366</v>
      </c>
      <c r="I264" s="418" t="s">
        <v>201</v>
      </c>
      <c r="J264" s="418"/>
      <c r="K264" s="446"/>
      <c r="L264" s="418"/>
      <c r="M264" s="418"/>
      <c r="N264" s="419" t="s">
        <v>1160</v>
      </c>
    </row>
    <row r="265" spans="1:14" ht="55.95" customHeight="1">
      <c r="A265" s="507"/>
      <c r="B265" s="415">
        <v>239</v>
      </c>
      <c r="C265" s="445" t="s">
        <v>83</v>
      </c>
      <c r="D265" s="416" t="s">
        <v>1367</v>
      </c>
      <c r="E265" s="417">
        <f t="shared" si="7"/>
        <v>0.06</v>
      </c>
      <c r="F265" s="20"/>
      <c r="G265" s="417">
        <v>0.06</v>
      </c>
      <c r="H265" s="418"/>
      <c r="I265" s="418"/>
      <c r="J265" s="418" t="s">
        <v>1368</v>
      </c>
      <c r="K265" s="446"/>
      <c r="L265" s="418"/>
      <c r="M265" s="418"/>
      <c r="N265" s="419"/>
    </row>
    <row r="266" spans="1:14" ht="46.8">
      <c r="A266" s="507"/>
      <c r="B266" s="415">
        <v>240</v>
      </c>
      <c r="C266" s="445" t="s">
        <v>83</v>
      </c>
      <c r="D266" s="416" t="s">
        <v>1042</v>
      </c>
      <c r="E266" s="417">
        <f t="shared" si="7"/>
        <v>0.06</v>
      </c>
      <c r="F266" s="20"/>
      <c r="G266" s="417">
        <v>0.06</v>
      </c>
      <c r="H266" s="418" t="s">
        <v>25</v>
      </c>
      <c r="I266" s="418" t="s">
        <v>232</v>
      </c>
      <c r="J266" s="418" t="s">
        <v>1369</v>
      </c>
      <c r="K266" s="446"/>
      <c r="L266" s="418"/>
      <c r="M266" s="418"/>
      <c r="N266" s="419"/>
    </row>
    <row r="267" spans="1:14" ht="46.8">
      <c r="A267" s="507"/>
      <c r="B267" s="415">
        <v>241</v>
      </c>
      <c r="C267" s="445" t="s">
        <v>83</v>
      </c>
      <c r="D267" s="416" t="s">
        <v>1043</v>
      </c>
      <c r="E267" s="417">
        <f t="shared" si="7"/>
        <v>0.03</v>
      </c>
      <c r="F267" s="20"/>
      <c r="G267" s="417">
        <v>0.03</v>
      </c>
      <c r="H267" s="418" t="s">
        <v>25</v>
      </c>
      <c r="I267" s="418" t="s">
        <v>232</v>
      </c>
      <c r="J267" s="418" t="s">
        <v>1370</v>
      </c>
      <c r="K267" s="446"/>
      <c r="L267" s="418"/>
      <c r="M267" s="418"/>
      <c r="N267" s="419"/>
    </row>
    <row r="268" spans="1:14" ht="58.95" customHeight="1">
      <c r="A268" s="507"/>
      <c r="B268" s="415">
        <v>242</v>
      </c>
      <c r="C268" s="445" t="s">
        <v>83</v>
      </c>
      <c r="D268" s="416" t="s">
        <v>1044</v>
      </c>
      <c r="E268" s="417">
        <f t="shared" si="7"/>
        <v>0.12</v>
      </c>
      <c r="F268" s="20"/>
      <c r="G268" s="417">
        <v>0.12</v>
      </c>
      <c r="H268" s="418" t="s">
        <v>25</v>
      </c>
      <c r="I268" s="418" t="s">
        <v>232</v>
      </c>
      <c r="J268" s="418" t="s">
        <v>1371</v>
      </c>
      <c r="K268" s="446"/>
      <c r="L268" s="418"/>
      <c r="M268" s="418"/>
      <c r="N268" s="419"/>
    </row>
    <row r="269" spans="1:14" ht="46.8">
      <c r="A269" s="507"/>
      <c r="B269" s="415">
        <v>243</v>
      </c>
      <c r="C269" s="445" t="s">
        <v>83</v>
      </c>
      <c r="D269" s="416" t="s">
        <v>1045</v>
      </c>
      <c r="E269" s="417">
        <f t="shared" si="7"/>
        <v>0.36</v>
      </c>
      <c r="F269" s="20"/>
      <c r="G269" s="417">
        <v>0.36</v>
      </c>
      <c r="H269" s="418" t="s">
        <v>25</v>
      </c>
      <c r="I269" s="418" t="s">
        <v>232</v>
      </c>
      <c r="J269" s="418" t="s">
        <v>1372</v>
      </c>
      <c r="K269" s="446"/>
      <c r="L269" s="418"/>
      <c r="M269" s="418"/>
      <c r="N269" s="419"/>
    </row>
    <row r="270" spans="1:14" ht="31.2">
      <c r="A270" s="507"/>
      <c r="B270" s="415">
        <v>244</v>
      </c>
      <c r="C270" s="445" t="s">
        <v>83</v>
      </c>
      <c r="D270" s="416" t="s">
        <v>1046</v>
      </c>
      <c r="E270" s="417">
        <f t="shared" si="7"/>
        <v>0.11</v>
      </c>
      <c r="F270" s="20"/>
      <c r="G270" s="417">
        <v>0.11</v>
      </c>
      <c r="H270" s="418" t="s">
        <v>25</v>
      </c>
      <c r="I270" s="418" t="s">
        <v>232</v>
      </c>
      <c r="J270" s="418" t="s">
        <v>1373</v>
      </c>
      <c r="K270" s="446"/>
      <c r="L270" s="418"/>
      <c r="M270" s="418"/>
      <c r="N270" s="419"/>
    </row>
    <row r="271" spans="1:14" ht="46.8">
      <c r="A271" s="507"/>
      <c r="B271" s="415">
        <v>245</v>
      </c>
      <c r="C271" s="445" t="s">
        <v>83</v>
      </c>
      <c r="D271" s="416" t="s">
        <v>1047</v>
      </c>
      <c r="E271" s="417">
        <f t="shared" si="7"/>
        <v>0.25</v>
      </c>
      <c r="F271" s="20"/>
      <c r="G271" s="417">
        <v>0.25</v>
      </c>
      <c r="H271" s="418" t="s">
        <v>25</v>
      </c>
      <c r="I271" s="418" t="s">
        <v>232</v>
      </c>
      <c r="J271" s="418" t="s">
        <v>1374</v>
      </c>
      <c r="K271" s="446"/>
      <c r="L271" s="418"/>
      <c r="M271" s="418"/>
      <c r="N271" s="419"/>
    </row>
    <row r="272" spans="1:14" ht="46.8">
      <c r="A272" s="507"/>
      <c r="B272" s="415">
        <v>246</v>
      </c>
      <c r="C272" s="445" t="s">
        <v>83</v>
      </c>
      <c r="D272" s="416" t="s">
        <v>1048</v>
      </c>
      <c r="E272" s="417">
        <f t="shared" si="7"/>
        <v>0.43</v>
      </c>
      <c r="F272" s="20"/>
      <c r="G272" s="417">
        <v>0.43</v>
      </c>
      <c r="H272" s="418" t="s">
        <v>25</v>
      </c>
      <c r="I272" s="418" t="s">
        <v>232</v>
      </c>
      <c r="J272" s="418" t="s">
        <v>1375</v>
      </c>
      <c r="K272" s="446"/>
      <c r="L272" s="418"/>
      <c r="M272" s="418"/>
      <c r="N272" s="419"/>
    </row>
    <row r="273" spans="1:14" ht="46.8">
      <c r="A273" s="507"/>
      <c r="B273" s="415">
        <v>247</v>
      </c>
      <c r="C273" s="445" t="s">
        <v>83</v>
      </c>
      <c r="D273" s="416" t="s">
        <v>1049</v>
      </c>
      <c r="E273" s="417">
        <f t="shared" si="7"/>
        <v>0.13</v>
      </c>
      <c r="F273" s="20"/>
      <c r="G273" s="417">
        <v>0.13</v>
      </c>
      <c r="H273" s="418" t="s">
        <v>25</v>
      </c>
      <c r="I273" s="418" t="s">
        <v>232</v>
      </c>
      <c r="J273" s="418" t="s">
        <v>1376</v>
      </c>
      <c r="K273" s="446"/>
      <c r="L273" s="418"/>
      <c r="M273" s="418"/>
      <c r="N273" s="419"/>
    </row>
    <row r="274" spans="1:14" ht="31.2">
      <c r="A274" s="507"/>
      <c r="B274" s="415">
        <v>248</v>
      </c>
      <c r="C274" s="445" t="s">
        <v>83</v>
      </c>
      <c r="D274" s="416" t="s">
        <v>1050</v>
      </c>
      <c r="E274" s="417">
        <f t="shared" si="7"/>
        <v>0.05</v>
      </c>
      <c r="F274" s="20"/>
      <c r="G274" s="417">
        <v>0.05</v>
      </c>
      <c r="H274" s="418" t="s">
        <v>25</v>
      </c>
      <c r="I274" s="418" t="s">
        <v>232</v>
      </c>
      <c r="J274" s="418" t="s">
        <v>1377</v>
      </c>
      <c r="K274" s="446"/>
      <c r="L274" s="418"/>
      <c r="M274" s="418"/>
      <c r="N274" s="419"/>
    </row>
    <row r="275" spans="1:14" ht="46.8">
      <c r="A275" s="507"/>
      <c r="B275" s="415">
        <v>249</v>
      </c>
      <c r="C275" s="445" t="s">
        <v>83</v>
      </c>
      <c r="D275" s="416" t="s">
        <v>1051</v>
      </c>
      <c r="E275" s="417">
        <f t="shared" si="7"/>
        <v>0.1</v>
      </c>
      <c r="F275" s="20"/>
      <c r="G275" s="417">
        <v>0.1</v>
      </c>
      <c r="H275" s="418" t="s">
        <v>25</v>
      </c>
      <c r="I275" s="418" t="s">
        <v>232</v>
      </c>
      <c r="J275" s="418" t="s">
        <v>1378</v>
      </c>
      <c r="K275" s="446"/>
      <c r="L275" s="418"/>
      <c r="M275" s="418"/>
      <c r="N275" s="419"/>
    </row>
    <row r="276" spans="1:14" ht="46.8">
      <c r="A276" s="507"/>
      <c r="B276" s="415">
        <v>250</v>
      </c>
      <c r="C276" s="445" t="s">
        <v>83</v>
      </c>
      <c r="D276" s="416" t="s">
        <v>1052</v>
      </c>
      <c r="E276" s="417">
        <f t="shared" si="7"/>
        <v>0.1</v>
      </c>
      <c r="F276" s="20"/>
      <c r="G276" s="417">
        <v>0.1</v>
      </c>
      <c r="H276" s="418" t="s">
        <v>25</v>
      </c>
      <c r="I276" s="418" t="s">
        <v>232</v>
      </c>
      <c r="J276" s="418" t="s">
        <v>1379</v>
      </c>
      <c r="K276" s="446"/>
      <c r="L276" s="418"/>
      <c r="M276" s="418"/>
      <c r="N276" s="419"/>
    </row>
    <row r="277" spans="1:14" ht="84.6" customHeight="1">
      <c r="A277" s="507"/>
      <c r="B277" s="415">
        <v>251</v>
      </c>
      <c r="C277" s="445" t="s">
        <v>83</v>
      </c>
      <c r="D277" s="416" t="s">
        <v>1053</v>
      </c>
      <c r="E277" s="417">
        <f t="shared" si="7"/>
        <v>0.05</v>
      </c>
      <c r="F277" s="20"/>
      <c r="G277" s="417">
        <v>0.05</v>
      </c>
      <c r="H277" s="418" t="s">
        <v>25</v>
      </c>
      <c r="I277" s="418" t="s">
        <v>232</v>
      </c>
      <c r="J277" s="418" t="s">
        <v>1380</v>
      </c>
      <c r="K277" s="428"/>
      <c r="L277" s="467"/>
      <c r="M277" s="415"/>
      <c r="N277" s="419"/>
    </row>
    <row r="278" spans="1:14" ht="46.8">
      <c r="A278" s="507"/>
      <c r="B278" s="415">
        <v>252</v>
      </c>
      <c r="C278" s="445" t="s">
        <v>83</v>
      </c>
      <c r="D278" s="416" t="s">
        <v>1054</v>
      </c>
      <c r="E278" s="417">
        <f t="shared" si="7"/>
        <v>0.21</v>
      </c>
      <c r="F278" s="20"/>
      <c r="G278" s="417">
        <v>0.21</v>
      </c>
      <c r="H278" s="418" t="s">
        <v>25</v>
      </c>
      <c r="I278" s="418" t="s">
        <v>232</v>
      </c>
      <c r="J278" s="418" t="s">
        <v>1381</v>
      </c>
      <c r="K278" s="446"/>
      <c r="L278" s="418"/>
      <c r="M278" s="418"/>
      <c r="N278" s="419"/>
    </row>
    <row r="279" spans="1:14" ht="46.8">
      <c r="A279" s="507"/>
      <c r="B279" s="415">
        <v>253</v>
      </c>
      <c r="C279" s="445" t="s">
        <v>83</v>
      </c>
      <c r="D279" s="416" t="s">
        <v>1055</v>
      </c>
      <c r="E279" s="417">
        <f t="shared" si="7"/>
        <v>0.6</v>
      </c>
      <c r="F279" s="20"/>
      <c r="G279" s="417">
        <v>0.6</v>
      </c>
      <c r="H279" s="418" t="s">
        <v>25</v>
      </c>
      <c r="I279" s="418" t="s">
        <v>232</v>
      </c>
      <c r="J279" s="418" t="s">
        <v>1382</v>
      </c>
      <c r="K279" s="446"/>
      <c r="L279" s="418"/>
      <c r="M279" s="418"/>
      <c r="N279" s="419"/>
    </row>
    <row r="280" spans="1:14" ht="46.8">
      <c r="A280" s="507"/>
      <c r="B280" s="415">
        <v>254</v>
      </c>
      <c r="C280" s="445" t="s">
        <v>83</v>
      </c>
      <c r="D280" s="416" t="s">
        <v>1056</v>
      </c>
      <c r="E280" s="417">
        <f t="shared" si="7"/>
        <v>0.19</v>
      </c>
      <c r="F280" s="20"/>
      <c r="G280" s="417">
        <v>0.19</v>
      </c>
      <c r="H280" s="418" t="s">
        <v>25</v>
      </c>
      <c r="I280" s="418" t="s">
        <v>232</v>
      </c>
      <c r="J280" s="418" t="s">
        <v>1383</v>
      </c>
      <c r="K280" s="446"/>
      <c r="L280" s="418"/>
      <c r="M280" s="418"/>
      <c r="N280" s="419"/>
    </row>
    <row r="281" spans="1:14" ht="46.8">
      <c r="A281" s="507"/>
      <c r="B281" s="415">
        <v>255</v>
      </c>
      <c r="C281" s="445" t="s">
        <v>83</v>
      </c>
      <c r="D281" s="416" t="s">
        <v>1057</v>
      </c>
      <c r="E281" s="417">
        <f t="shared" si="7"/>
        <v>0.15</v>
      </c>
      <c r="F281" s="20"/>
      <c r="G281" s="417">
        <v>0.15</v>
      </c>
      <c r="H281" s="418" t="s">
        <v>25</v>
      </c>
      <c r="I281" s="418" t="s">
        <v>232</v>
      </c>
      <c r="J281" s="418" t="s">
        <v>1384</v>
      </c>
      <c r="K281" s="446"/>
      <c r="L281" s="418"/>
      <c r="M281" s="418"/>
      <c r="N281" s="419"/>
    </row>
    <row r="282" spans="1:14" ht="46.8">
      <c r="A282" s="507"/>
      <c r="B282" s="415">
        <v>256</v>
      </c>
      <c r="C282" s="445" t="s">
        <v>83</v>
      </c>
      <c r="D282" s="416" t="s">
        <v>1058</v>
      </c>
      <c r="E282" s="417">
        <f t="shared" si="7"/>
        <v>0.1</v>
      </c>
      <c r="F282" s="20"/>
      <c r="G282" s="417">
        <v>0.1</v>
      </c>
      <c r="H282" s="418" t="s">
        <v>25</v>
      </c>
      <c r="I282" s="418" t="s">
        <v>232</v>
      </c>
      <c r="J282" s="418" t="s">
        <v>1385</v>
      </c>
      <c r="K282" s="446"/>
      <c r="L282" s="418"/>
      <c r="M282" s="418"/>
      <c r="N282" s="419"/>
    </row>
    <row r="283" spans="1:14" ht="46.8">
      <c r="A283" s="507"/>
      <c r="B283" s="415">
        <v>257</v>
      </c>
      <c r="C283" s="445" t="s">
        <v>83</v>
      </c>
      <c r="D283" s="416" t="s">
        <v>1059</v>
      </c>
      <c r="E283" s="417">
        <f t="shared" si="7"/>
        <v>0.1</v>
      </c>
      <c r="F283" s="20"/>
      <c r="G283" s="417">
        <v>0.1</v>
      </c>
      <c r="H283" s="418" t="s">
        <v>25</v>
      </c>
      <c r="I283" s="418" t="s">
        <v>232</v>
      </c>
      <c r="J283" s="418" t="s">
        <v>1386</v>
      </c>
      <c r="K283" s="446"/>
      <c r="L283" s="418"/>
      <c r="M283" s="418"/>
      <c r="N283" s="419"/>
    </row>
    <row r="284" spans="1:14" ht="46.8">
      <c r="A284" s="507"/>
      <c r="B284" s="415">
        <v>258</v>
      </c>
      <c r="C284" s="445" t="s">
        <v>83</v>
      </c>
      <c r="D284" s="416" t="s">
        <v>1060</v>
      </c>
      <c r="E284" s="417">
        <f t="shared" si="7"/>
        <v>0.55000000000000004</v>
      </c>
      <c r="F284" s="20"/>
      <c r="G284" s="417">
        <v>0.55000000000000004</v>
      </c>
      <c r="H284" s="418" t="s">
        <v>25</v>
      </c>
      <c r="I284" s="418" t="s">
        <v>232</v>
      </c>
      <c r="J284" s="418" t="s">
        <v>1387</v>
      </c>
      <c r="K284" s="446"/>
      <c r="L284" s="418"/>
      <c r="M284" s="418"/>
      <c r="N284" s="419"/>
    </row>
    <row r="285" spans="1:14" ht="46.8">
      <c r="A285" s="507"/>
      <c r="B285" s="415">
        <v>259</v>
      </c>
      <c r="C285" s="445" t="s">
        <v>83</v>
      </c>
      <c r="D285" s="416" t="s">
        <v>1061</v>
      </c>
      <c r="E285" s="417">
        <f t="shared" si="7"/>
        <v>0.48</v>
      </c>
      <c r="F285" s="20"/>
      <c r="G285" s="417">
        <v>0.48</v>
      </c>
      <c r="H285" s="418" t="s">
        <v>25</v>
      </c>
      <c r="I285" s="418" t="s">
        <v>232</v>
      </c>
      <c r="J285" s="418" t="s">
        <v>1388</v>
      </c>
      <c r="K285" s="446"/>
      <c r="L285" s="418"/>
      <c r="M285" s="418"/>
      <c r="N285" s="419"/>
    </row>
    <row r="286" spans="1:14" ht="46.8">
      <c r="A286" s="507"/>
      <c r="B286" s="415">
        <v>260</v>
      </c>
      <c r="C286" s="445" t="s">
        <v>83</v>
      </c>
      <c r="D286" s="416" t="s">
        <v>1062</v>
      </c>
      <c r="E286" s="417">
        <f t="shared" si="7"/>
        <v>0.05</v>
      </c>
      <c r="F286" s="20"/>
      <c r="G286" s="417">
        <v>0.05</v>
      </c>
      <c r="H286" s="418" t="s">
        <v>25</v>
      </c>
      <c r="I286" s="418" t="s">
        <v>232</v>
      </c>
      <c r="J286" s="418" t="s">
        <v>1389</v>
      </c>
      <c r="K286" s="446"/>
      <c r="L286" s="418"/>
      <c r="M286" s="418"/>
      <c r="N286" s="419"/>
    </row>
    <row r="287" spans="1:14" ht="31.2">
      <c r="A287" s="507"/>
      <c r="B287" s="415">
        <v>261</v>
      </c>
      <c r="C287" s="445" t="s">
        <v>83</v>
      </c>
      <c r="D287" s="416" t="s">
        <v>1063</v>
      </c>
      <c r="E287" s="417">
        <f t="shared" si="7"/>
        <v>0.04</v>
      </c>
      <c r="F287" s="20"/>
      <c r="G287" s="417">
        <v>0.04</v>
      </c>
      <c r="H287" s="418" t="s">
        <v>25</v>
      </c>
      <c r="I287" s="418" t="s">
        <v>232</v>
      </c>
      <c r="J287" s="418" t="s">
        <v>1389</v>
      </c>
      <c r="K287" s="446"/>
      <c r="L287" s="418"/>
      <c r="M287" s="418"/>
      <c r="N287" s="419"/>
    </row>
    <row r="288" spans="1:14" ht="31.2">
      <c r="A288" s="507"/>
      <c r="B288" s="415">
        <v>262</v>
      </c>
      <c r="C288" s="445" t="s">
        <v>83</v>
      </c>
      <c r="D288" s="416" t="s">
        <v>1064</v>
      </c>
      <c r="E288" s="417">
        <f t="shared" si="7"/>
        <v>0.47</v>
      </c>
      <c r="F288" s="20"/>
      <c r="G288" s="417">
        <v>0.47</v>
      </c>
      <c r="H288" s="418" t="s">
        <v>25</v>
      </c>
      <c r="I288" s="418" t="s">
        <v>232</v>
      </c>
      <c r="J288" s="418" t="s">
        <v>1390</v>
      </c>
      <c r="K288" s="446"/>
      <c r="L288" s="418"/>
      <c r="M288" s="418"/>
      <c r="N288" s="419"/>
    </row>
    <row r="289" spans="1:14" ht="46.8">
      <c r="A289" s="507"/>
      <c r="B289" s="415">
        <v>263</v>
      </c>
      <c r="C289" s="445" t="s">
        <v>83</v>
      </c>
      <c r="D289" s="416" t="s">
        <v>1065</v>
      </c>
      <c r="E289" s="417">
        <f t="shared" si="7"/>
        <v>0.6</v>
      </c>
      <c r="F289" s="20"/>
      <c r="G289" s="417">
        <v>0.6</v>
      </c>
      <c r="H289" s="418" t="s">
        <v>25</v>
      </c>
      <c r="I289" s="418" t="s">
        <v>232</v>
      </c>
      <c r="J289" s="418" t="s">
        <v>1391</v>
      </c>
      <c r="K289" s="446"/>
      <c r="L289" s="418"/>
      <c r="M289" s="418"/>
      <c r="N289" s="419"/>
    </row>
    <row r="290" spans="1:14" ht="46.8">
      <c r="A290" s="507"/>
      <c r="B290" s="415">
        <v>264</v>
      </c>
      <c r="C290" s="445" t="s">
        <v>83</v>
      </c>
      <c r="D290" s="416" t="s">
        <v>1066</v>
      </c>
      <c r="E290" s="417">
        <f t="shared" si="7"/>
        <v>0.43</v>
      </c>
      <c r="F290" s="20"/>
      <c r="G290" s="417">
        <v>0.43</v>
      </c>
      <c r="H290" s="418" t="s">
        <v>25</v>
      </c>
      <c r="I290" s="418" t="s">
        <v>232</v>
      </c>
      <c r="J290" s="418" t="s">
        <v>1392</v>
      </c>
      <c r="K290" s="446"/>
      <c r="L290" s="418"/>
      <c r="M290" s="418"/>
      <c r="N290" s="419"/>
    </row>
    <row r="291" spans="1:14" ht="31.2">
      <c r="A291" s="507"/>
      <c r="B291" s="415">
        <v>265</v>
      </c>
      <c r="C291" s="445" t="s">
        <v>83</v>
      </c>
      <c r="D291" s="416" t="s">
        <v>1067</v>
      </c>
      <c r="E291" s="417">
        <f t="shared" si="7"/>
        <v>0.56000000000000005</v>
      </c>
      <c r="F291" s="20"/>
      <c r="G291" s="417">
        <v>0.56000000000000005</v>
      </c>
      <c r="H291" s="418" t="s">
        <v>25</v>
      </c>
      <c r="I291" s="418" t="s">
        <v>232</v>
      </c>
      <c r="J291" s="418" t="s">
        <v>1393</v>
      </c>
      <c r="K291" s="446"/>
      <c r="L291" s="418"/>
      <c r="M291" s="418"/>
      <c r="N291" s="419"/>
    </row>
    <row r="292" spans="1:14" ht="46.8">
      <c r="A292" s="507"/>
      <c r="B292" s="415">
        <v>266</v>
      </c>
      <c r="C292" s="445" t="s">
        <v>83</v>
      </c>
      <c r="D292" s="416" t="s">
        <v>1068</v>
      </c>
      <c r="E292" s="417">
        <f t="shared" si="7"/>
        <v>7.0000000000000007E-2</v>
      </c>
      <c r="F292" s="20"/>
      <c r="G292" s="417">
        <v>7.0000000000000007E-2</v>
      </c>
      <c r="H292" s="418" t="s">
        <v>25</v>
      </c>
      <c r="I292" s="418" t="s">
        <v>232</v>
      </c>
      <c r="J292" s="418" t="s">
        <v>1394</v>
      </c>
      <c r="K292" s="446"/>
      <c r="L292" s="418"/>
      <c r="M292" s="418"/>
      <c r="N292" s="419"/>
    </row>
    <row r="293" spans="1:14" ht="62.4">
      <c r="A293" s="507"/>
      <c r="B293" s="415">
        <v>267</v>
      </c>
      <c r="C293" s="445" t="s">
        <v>83</v>
      </c>
      <c r="D293" s="416" t="s">
        <v>1069</v>
      </c>
      <c r="E293" s="417">
        <f t="shared" si="7"/>
        <v>7.0000000000000007E-2</v>
      </c>
      <c r="F293" s="20"/>
      <c r="G293" s="417">
        <v>7.0000000000000007E-2</v>
      </c>
      <c r="H293" s="418" t="s">
        <v>25</v>
      </c>
      <c r="I293" s="418" t="s">
        <v>232</v>
      </c>
      <c r="J293" s="418" t="s">
        <v>1395</v>
      </c>
      <c r="K293" s="446"/>
      <c r="L293" s="418"/>
      <c r="M293" s="418"/>
      <c r="N293" s="419"/>
    </row>
    <row r="294" spans="1:14" ht="31.2">
      <c r="A294" s="507"/>
      <c r="B294" s="415">
        <v>268</v>
      </c>
      <c r="C294" s="445" t="s">
        <v>83</v>
      </c>
      <c r="D294" s="416" t="s">
        <v>1070</v>
      </c>
      <c r="E294" s="417">
        <f t="shared" si="7"/>
        <v>0.04</v>
      </c>
      <c r="F294" s="20"/>
      <c r="G294" s="417">
        <v>0.04</v>
      </c>
      <c r="H294" s="418" t="s">
        <v>25</v>
      </c>
      <c r="I294" s="418" t="s">
        <v>232</v>
      </c>
      <c r="J294" s="418" t="s">
        <v>1396</v>
      </c>
      <c r="K294" s="446"/>
      <c r="L294" s="418"/>
      <c r="M294" s="418"/>
      <c r="N294" s="419"/>
    </row>
    <row r="295" spans="1:14" ht="46.8">
      <c r="A295" s="507"/>
      <c r="B295" s="415">
        <v>269</v>
      </c>
      <c r="C295" s="445" t="s">
        <v>83</v>
      </c>
      <c r="D295" s="416" t="s">
        <v>1071</v>
      </c>
      <c r="E295" s="417">
        <f t="shared" si="7"/>
        <v>0.04</v>
      </c>
      <c r="F295" s="20"/>
      <c r="G295" s="417">
        <v>0.04</v>
      </c>
      <c r="H295" s="418" t="s">
        <v>25</v>
      </c>
      <c r="I295" s="418" t="s">
        <v>232</v>
      </c>
      <c r="J295" s="418" t="s">
        <v>1397</v>
      </c>
      <c r="K295" s="446"/>
      <c r="L295" s="418"/>
      <c r="M295" s="418"/>
      <c r="N295" s="419"/>
    </row>
    <row r="296" spans="1:14" ht="62.4">
      <c r="A296" s="507"/>
      <c r="B296" s="415">
        <v>270</v>
      </c>
      <c r="C296" s="445" t="s">
        <v>83</v>
      </c>
      <c r="D296" s="416" t="s">
        <v>1072</v>
      </c>
      <c r="E296" s="417">
        <f t="shared" si="7"/>
        <v>0.1</v>
      </c>
      <c r="F296" s="20"/>
      <c r="G296" s="417">
        <v>0.1</v>
      </c>
      <c r="H296" s="418" t="s">
        <v>25</v>
      </c>
      <c r="I296" s="418" t="s">
        <v>232</v>
      </c>
      <c r="J296" s="418" t="s">
        <v>1398</v>
      </c>
      <c r="K296" s="446"/>
      <c r="L296" s="418"/>
      <c r="M296" s="418"/>
      <c r="N296" s="419"/>
    </row>
    <row r="297" spans="1:14" ht="62.4">
      <c r="A297" s="507"/>
      <c r="B297" s="415">
        <v>271</v>
      </c>
      <c r="C297" s="445" t="s">
        <v>83</v>
      </c>
      <c r="D297" s="416" t="s">
        <v>292</v>
      </c>
      <c r="E297" s="417">
        <f t="shared" si="7"/>
        <v>2.4300000000000002</v>
      </c>
      <c r="F297" s="20"/>
      <c r="G297" s="417">
        <v>2.4300000000000002</v>
      </c>
      <c r="H297" s="418" t="s">
        <v>1399</v>
      </c>
      <c r="I297" s="418" t="s">
        <v>293</v>
      </c>
      <c r="J297" s="418"/>
      <c r="K297" s="446"/>
      <c r="L297" s="401"/>
      <c r="M297" s="401"/>
      <c r="N297" s="414" t="s">
        <v>1160</v>
      </c>
    </row>
    <row r="298" spans="1:14" ht="31.2">
      <c r="A298" s="507"/>
      <c r="B298" s="415">
        <v>272</v>
      </c>
      <c r="C298" s="445" t="s">
        <v>83</v>
      </c>
      <c r="D298" s="416" t="s">
        <v>520</v>
      </c>
      <c r="E298" s="417">
        <f t="shared" si="7"/>
        <v>9.8000000000000007</v>
      </c>
      <c r="F298" s="20"/>
      <c r="G298" s="417">
        <v>9.8000000000000007</v>
      </c>
      <c r="H298" s="418" t="s">
        <v>1400</v>
      </c>
      <c r="I298" s="418" t="s">
        <v>201</v>
      </c>
      <c r="J298" s="418"/>
      <c r="K298" s="446"/>
      <c r="L298" s="418"/>
      <c r="M298" s="418"/>
      <c r="N298" s="419" t="s">
        <v>1160</v>
      </c>
    </row>
    <row r="299" spans="1:14" ht="46.8">
      <c r="A299" s="507"/>
      <c r="B299" s="415">
        <v>273</v>
      </c>
      <c r="C299" s="445" t="s">
        <v>83</v>
      </c>
      <c r="D299" s="416" t="s">
        <v>295</v>
      </c>
      <c r="E299" s="417">
        <f t="shared" si="7"/>
        <v>3.93</v>
      </c>
      <c r="F299" s="20"/>
      <c r="G299" s="417">
        <v>3.93</v>
      </c>
      <c r="H299" s="418" t="s">
        <v>617</v>
      </c>
      <c r="I299" s="418" t="s">
        <v>215</v>
      </c>
      <c r="J299" s="418"/>
      <c r="K299" s="446"/>
      <c r="L299" s="418"/>
      <c r="M299" s="418"/>
      <c r="N299" s="419" t="s">
        <v>1160</v>
      </c>
    </row>
    <row r="300" spans="1:14" ht="62.4">
      <c r="A300" s="507"/>
      <c r="B300" s="415">
        <v>274</v>
      </c>
      <c r="C300" s="445" t="s">
        <v>83</v>
      </c>
      <c r="D300" s="416" t="s">
        <v>296</v>
      </c>
      <c r="E300" s="417">
        <f t="shared" si="7"/>
        <v>10.049999999999999</v>
      </c>
      <c r="F300" s="20"/>
      <c r="G300" s="417">
        <v>10.049999999999999</v>
      </c>
      <c r="H300" s="418" t="s">
        <v>1401</v>
      </c>
      <c r="I300" s="418" t="s">
        <v>221</v>
      </c>
      <c r="J300" s="418"/>
      <c r="K300" s="446"/>
      <c r="L300" s="428"/>
      <c r="M300" s="428"/>
      <c r="N300" s="470" t="s">
        <v>1160</v>
      </c>
    </row>
    <row r="301" spans="1:14" ht="46.8">
      <c r="A301" s="507"/>
      <c r="B301" s="415">
        <v>275</v>
      </c>
      <c r="C301" s="445" t="s">
        <v>83</v>
      </c>
      <c r="D301" s="416" t="s">
        <v>825</v>
      </c>
      <c r="E301" s="417">
        <f t="shared" si="7"/>
        <v>0.36000000000000004</v>
      </c>
      <c r="F301" s="20"/>
      <c r="G301" s="417">
        <v>0.36000000000000004</v>
      </c>
      <c r="H301" s="418" t="s">
        <v>1402</v>
      </c>
      <c r="I301" s="418" t="s">
        <v>215</v>
      </c>
      <c r="J301" s="418" t="s">
        <v>588</v>
      </c>
      <c r="K301" s="446"/>
      <c r="L301" s="418"/>
      <c r="M301" s="418"/>
      <c r="N301" s="419" t="s">
        <v>1160</v>
      </c>
    </row>
    <row r="302" spans="1:14" ht="46.8">
      <c r="A302" s="507"/>
      <c r="B302" s="415">
        <v>276</v>
      </c>
      <c r="C302" s="445" t="s">
        <v>83</v>
      </c>
      <c r="D302" s="416" t="s">
        <v>523</v>
      </c>
      <c r="E302" s="417">
        <f t="shared" si="7"/>
        <v>1.66</v>
      </c>
      <c r="F302" s="20"/>
      <c r="G302" s="417">
        <v>1.66</v>
      </c>
      <c r="H302" s="418" t="s">
        <v>1403</v>
      </c>
      <c r="I302" s="418" t="s">
        <v>215</v>
      </c>
      <c r="J302" s="418" t="s">
        <v>589</v>
      </c>
      <c r="K302" s="446"/>
      <c r="L302" s="418"/>
      <c r="M302" s="418"/>
      <c r="N302" s="419" t="s">
        <v>1160</v>
      </c>
    </row>
    <row r="303" spans="1:14" ht="46.8">
      <c r="A303" s="507"/>
      <c r="B303" s="415">
        <v>277</v>
      </c>
      <c r="C303" s="445" t="s">
        <v>83</v>
      </c>
      <c r="D303" s="416" t="s">
        <v>372</v>
      </c>
      <c r="E303" s="417">
        <f t="shared" si="7"/>
        <v>0.86</v>
      </c>
      <c r="F303" s="20"/>
      <c r="G303" s="417">
        <v>0.86</v>
      </c>
      <c r="H303" s="418" t="s">
        <v>633</v>
      </c>
      <c r="I303" s="418" t="s">
        <v>207</v>
      </c>
      <c r="J303" s="418" t="s">
        <v>590</v>
      </c>
      <c r="K303" s="446"/>
      <c r="L303" s="418"/>
      <c r="M303" s="418"/>
      <c r="N303" s="419" t="s">
        <v>1160</v>
      </c>
    </row>
    <row r="304" spans="1:14" ht="46.8">
      <c r="A304" s="507"/>
      <c r="B304" s="415">
        <v>278</v>
      </c>
      <c r="C304" s="445" t="s">
        <v>83</v>
      </c>
      <c r="D304" s="416" t="s">
        <v>372</v>
      </c>
      <c r="E304" s="417">
        <f t="shared" si="7"/>
        <v>0.83000000000000007</v>
      </c>
      <c r="F304" s="20"/>
      <c r="G304" s="417">
        <v>0.83000000000000007</v>
      </c>
      <c r="H304" s="418" t="s">
        <v>634</v>
      </c>
      <c r="I304" s="418" t="s">
        <v>207</v>
      </c>
      <c r="J304" s="418" t="s">
        <v>591</v>
      </c>
      <c r="K304" s="446"/>
      <c r="L304" s="418"/>
      <c r="M304" s="418"/>
      <c r="N304" s="419" t="s">
        <v>1160</v>
      </c>
    </row>
    <row r="305" spans="1:14" ht="31.2">
      <c r="A305" s="507"/>
      <c r="B305" s="415">
        <v>279</v>
      </c>
      <c r="C305" s="445" t="s">
        <v>83</v>
      </c>
      <c r="D305" s="416" t="s">
        <v>524</v>
      </c>
      <c r="E305" s="417">
        <f t="shared" si="7"/>
        <v>0.72000000000000008</v>
      </c>
      <c r="F305" s="20"/>
      <c r="G305" s="417">
        <v>0.72000000000000008</v>
      </c>
      <c r="H305" s="418" t="s">
        <v>22</v>
      </c>
      <c r="I305" s="445" t="s">
        <v>230</v>
      </c>
      <c r="J305" s="418"/>
      <c r="K305" s="446"/>
      <c r="L305" s="418"/>
      <c r="M305" s="418"/>
      <c r="N305" s="419" t="s">
        <v>1160</v>
      </c>
    </row>
    <row r="306" spans="1:14" ht="31.2">
      <c r="A306" s="507"/>
      <c r="B306" s="415">
        <v>280</v>
      </c>
      <c r="C306" s="445" t="s">
        <v>83</v>
      </c>
      <c r="D306" s="416" t="s">
        <v>525</v>
      </c>
      <c r="E306" s="417">
        <f t="shared" si="7"/>
        <v>1.2</v>
      </c>
      <c r="F306" s="20"/>
      <c r="G306" s="417">
        <v>1.2</v>
      </c>
      <c r="H306" s="418" t="s">
        <v>25</v>
      </c>
      <c r="I306" s="445" t="s">
        <v>230</v>
      </c>
      <c r="J306" s="418"/>
      <c r="K306" s="446"/>
      <c r="L306" s="418"/>
      <c r="M306" s="418"/>
      <c r="N306" s="419" t="s">
        <v>1160</v>
      </c>
    </row>
    <row r="307" spans="1:14" ht="31.2">
      <c r="A307" s="507"/>
      <c r="B307" s="415">
        <v>281</v>
      </c>
      <c r="C307" s="445" t="s">
        <v>83</v>
      </c>
      <c r="D307" s="416" t="s">
        <v>526</v>
      </c>
      <c r="E307" s="417">
        <f t="shared" si="7"/>
        <v>0.24</v>
      </c>
      <c r="F307" s="20"/>
      <c r="G307" s="417">
        <v>0.24</v>
      </c>
      <c r="H307" s="418" t="s">
        <v>25</v>
      </c>
      <c r="I307" s="445" t="s">
        <v>230</v>
      </c>
      <c r="J307" s="418"/>
      <c r="K307" s="446"/>
      <c r="L307" s="418"/>
      <c r="M307" s="418"/>
      <c r="N307" s="419" t="s">
        <v>1160</v>
      </c>
    </row>
    <row r="308" spans="1:14" ht="31.2">
      <c r="A308" s="507"/>
      <c r="B308" s="415">
        <v>282</v>
      </c>
      <c r="C308" s="445" t="s">
        <v>83</v>
      </c>
      <c r="D308" s="416" t="s">
        <v>568</v>
      </c>
      <c r="E308" s="417">
        <f t="shared" si="7"/>
        <v>0.9</v>
      </c>
      <c r="F308" s="20"/>
      <c r="G308" s="417">
        <v>0.9</v>
      </c>
      <c r="H308" s="418" t="s">
        <v>25</v>
      </c>
      <c r="I308" s="445" t="s">
        <v>230</v>
      </c>
      <c r="J308" s="418"/>
      <c r="K308" s="446"/>
      <c r="L308" s="418"/>
      <c r="M308" s="418"/>
      <c r="N308" s="419" t="s">
        <v>1160</v>
      </c>
    </row>
    <row r="309" spans="1:14" ht="37.950000000000003" customHeight="1">
      <c r="A309" s="507"/>
      <c r="B309" s="415">
        <v>283</v>
      </c>
      <c r="C309" s="445" t="s">
        <v>83</v>
      </c>
      <c r="D309" s="416" t="s">
        <v>570</v>
      </c>
      <c r="E309" s="417">
        <f t="shared" si="7"/>
        <v>0.01</v>
      </c>
      <c r="F309" s="20"/>
      <c r="G309" s="417">
        <v>0.01</v>
      </c>
      <c r="H309" s="415" t="s">
        <v>22</v>
      </c>
      <c r="I309" s="445" t="s">
        <v>230</v>
      </c>
      <c r="J309" s="418"/>
      <c r="K309" s="446"/>
      <c r="L309" s="418"/>
      <c r="M309" s="418"/>
      <c r="N309" s="419" t="s">
        <v>1160</v>
      </c>
    </row>
    <row r="310" spans="1:14" ht="31.2">
      <c r="A310" s="507"/>
      <c r="B310" s="415">
        <v>284</v>
      </c>
      <c r="C310" s="445" t="s">
        <v>83</v>
      </c>
      <c r="D310" s="416" t="s">
        <v>527</v>
      </c>
      <c r="E310" s="417">
        <f t="shared" si="7"/>
        <v>0.32</v>
      </c>
      <c r="F310" s="20"/>
      <c r="G310" s="417">
        <v>0.32</v>
      </c>
      <c r="H310" s="415" t="s">
        <v>22</v>
      </c>
      <c r="I310" s="445" t="s">
        <v>230</v>
      </c>
      <c r="J310" s="418"/>
      <c r="K310" s="446"/>
      <c r="L310" s="418"/>
      <c r="M310" s="418"/>
      <c r="N310" s="419" t="s">
        <v>1160</v>
      </c>
    </row>
    <row r="311" spans="1:14" ht="31.2">
      <c r="A311" s="507"/>
      <c r="B311" s="415">
        <v>285</v>
      </c>
      <c r="C311" s="445" t="s">
        <v>83</v>
      </c>
      <c r="D311" s="416" t="s">
        <v>528</v>
      </c>
      <c r="E311" s="417">
        <f t="shared" si="7"/>
        <v>0.4</v>
      </c>
      <c r="F311" s="20"/>
      <c r="G311" s="417">
        <v>0.4</v>
      </c>
      <c r="H311" s="415" t="s">
        <v>22</v>
      </c>
      <c r="I311" s="445" t="s">
        <v>230</v>
      </c>
      <c r="J311" s="418"/>
      <c r="K311" s="446"/>
      <c r="L311" s="418"/>
      <c r="M311" s="418"/>
      <c r="N311" s="419" t="s">
        <v>1160</v>
      </c>
    </row>
    <row r="312" spans="1:14" ht="31.2">
      <c r="A312" s="507"/>
      <c r="B312" s="415">
        <v>286</v>
      </c>
      <c r="C312" s="445" t="s">
        <v>83</v>
      </c>
      <c r="D312" s="416" t="s">
        <v>529</v>
      </c>
      <c r="E312" s="417">
        <f t="shared" si="7"/>
        <v>0.99999999999999989</v>
      </c>
      <c r="F312" s="20"/>
      <c r="G312" s="417">
        <v>0.99999999999999989</v>
      </c>
      <c r="H312" s="415" t="s">
        <v>22</v>
      </c>
      <c r="I312" s="445" t="s">
        <v>230</v>
      </c>
      <c r="J312" s="418"/>
      <c r="K312" s="446"/>
      <c r="L312" s="418"/>
      <c r="M312" s="418"/>
      <c r="N312" s="419" t="s">
        <v>1160</v>
      </c>
    </row>
    <row r="313" spans="1:14" ht="31.2">
      <c r="A313" s="507"/>
      <c r="B313" s="415">
        <v>287</v>
      </c>
      <c r="C313" s="445" t="s">
        <v>83</v>
      </c>
      <c r="D313" s="416" t="s">
        <v>530</v>
      </c>
      <c r="E313" s="417">
        <f t="shared" si="7"/>
        <v>0.67999999999999994</v>
      </c>
      <c r="F313" s="20"/>
      <c r="G313" s="417">
        <v>0.67999999999999994</v>
      </c>
      <c r="H313" s="415" t="s">
        <v>22</v>
      </c>
      <c r="I313" s="445" t="s">
        <v>230</v>
      </c>
      <c r="J313" s="418"/>
      <c r="K313" s="446"/>
      <c r="L313" s="418"/>
      <c r="M313" s="418"/>
      <c r="N313" s="419" t="s">
        <v>1160</v>
      </c>
    </row>
    <row r="314" spans="1:14" ht="48" customHeight="1">
      <c r="A314" s="507"/>
      <c r="B314" s="415">
        <v>288</v>
      </c>
      <c r="C314" s="445" t="s">
        <v>83</v>
      </c>
      <c r="D314" s="416" t="s">
        <v>531</v>
      </c>
      <c r="E314" s="417">
        <f t="shared" si="7"/>
        <v>0.36</v>
      </c>
      <c r="F314" s="20"/>
      <c r="G314" s="417">
        <v>0.36</v>
      </c>
      <c r="H314" s="415" t="s">
        <v>22</v>
      </c>
      <c r="I314" s="445" t="s">
        <v>230</v>
      </c>
      <c r="J314" s="418"/>
      <c r="K314" s="446"/>
      <c r="L314" s="418"/>
      <c r="M314" s="418"/>
      <c r="N314" s="419" t="s">
        <v>1160</v>
      </c>
    </row>
    <row r="315" spans="1:14" ht="48" customHeight="1">
      <c r="A315" s="507"/>
      <c r="B315" s="415">
        <v>289</v>
      </c>
      <c r="C315" s="445" t="s">
        <v>83</v>
      </c>
      <c r="D315" s="416" t="s">
        <v>532</v>
      </c>
      <c r="E315" s="417">
        <f t="shared" si="7"/>
        <v>0.36</v>
      </c>
      <c r="F315" s="20"/>
      <c r="G315" s="417">
        <v>0.36</v>
      </c>
      <c r="H315" s="415" t="s">
        <v>22</v>
      </c>
      <c r="I315" s="445" t="s">
        <v>230</v>
      </c>
      <c r="J315" s="418"/>
      <c r="K315" s="446"/>
      <c r="L315" s="418"/>
      <c r="M315" s="418"/>
      <c r="N315" s="419" t="s">
        <v>1160</v>
      </c>
    </row>
    <row r="316" spans="1:14" ht="48" customHeight="1">
      <c r="A316" s="507"/>
      <c r="B316" s="415">
        <v>290</v>
      </c>
      <c r="C316" s="445" t="s">
        <v>83</v>
      </c>
      <c r="D316" s="416" t="s">
        <v>534</v>
      </c>
      <c r="E316" s="417">
        <f t="shared" si="7"/>
        <v>0.12000000000000001</v>
      </c>
      <c r="F316" s="20"/>
      <c r="G316" s="417">
        <v>0.12000000000000001</v>
      </c>
      <c r="H316" s="415" t="s">
        <v>22</v>
      </c>
      <c r="I316" s="445" t="s">
        <v>230</v>
      </c>
      <c r="J316" s="418"/>
      <c r="K316" s="446"/>
      <c r="L316" s="418"/>
      <c r="M316" s="418"/>
      <c r="N316" s="419" t="s">
        <v>1160</v>
      </c>
    </row>
    <row r="317" spans="1:14" ht="48" customHeight="1">
      <c r="A317" s="507"/>
      <c r="B317" s="415">
        <v>291</v>
      </c>
      <c r="C317" s="445" t="s">
        <v>83</v>
      </c>
      <c r="D317" s="416" t="s">
        <v>535</v>
      </c>
      <c r="E317" s="417">
        <f t="shared" si="7"/>
        <v>0.4</v>
      </c>
      <c r="F317" s="20"/>
      <c r="G317" s="417">
        <v>0.4</v>
      </c>
      <c r="H317" s="415" t="s">
        <v>22</v>
      </c>
      <c r="I317" s="445" t="s">
        <v>230</v>
      </c>
      <c r="J317" s="418"/>
      <c r="K317" s="446"/>
      <c r="L317" s="418"/>
      <c r="M317" s="418"/>
      <c r="N317" s="419" t="s">
        <v>1160</v>
      </c>
    </row>
    <row r="318" spans="1:14" ht="48" customHeight="1">
      <c r="A318" s="507"/>
      <c r="B318" s="415">
        <v>292</v>
      </c>
      <c r="C318" s="445" t="s">
        <v>83</v>
      </c>
      <c r="D318" s="416" t="s">
        <v>536</v>
      </c>
      <c r="E318" s="417">
        <f t="shared" si="7"/>
        <v>0.2</v>
      </c>
      <c r="F318" s="20"/>
      <c r="G318" s="417">
        <v>0.2</v>
      </c>
      <c r="H318" s="415" t="s">
        <v>22</v>
      </c>
      <c r="I318" s="445" t="s">
        <v>230</v>
      </c>
      <c r="J318" s="418"/>
      <c r="K318" s="446"/>
      <c r="L318" s="418"/>
      <c r="M318" s="418"/>
      <c r="N318" s="419" t="s">
        <v>1160</v>
      </c>
    </row>
    <row r="319" spans="1:14" ht="48" customHeight="1">
      <c r="A319" s="507"/>
      <c r="B319" s="415">
        <v>293</v>
      </c>
      <c r="C319" s="445" t="s">
        <v>83</v>
      </c>
      <c r="D319" s="416" t="s">
        <v>537</v>
      </c>
      <c r="E319" s="417">
        <f t="shared" si="7"/>
        <v>0.06</v>
      </c>
      <c r="F319" s="20"/>
      <c r="G319" s="417">
        <v>0.06</v>
      </c>
      <c r="H319" s="415" t="s">
        <v>22</v>
      </c>
      <c r="I319" s="445" t="s">
        <v>230</v>
      </c>
      <c r="J319" s="418"/>
      <c r="K319" s="446"/>
      <c r="L319" s="418"/>
      <c r="M319" s="418"/>
      <c r="N319" s="419" t="s">
        <v>1160</v>
      </c>
    </row>
    <row r="320" spans="1:14" ht="48" customHeight="1">
      <c r="A320" s="507"/>
      <c r="B320" s="415">
        <v>294</v>
      </c>
      <c r="C320" s="445" t="s">
        <v>83</v>
      </c>
      <c r="D320" s="416" t="s">
        <v>538</v>
      </c>
      <c r="E320" s="417">
        <f t="shared" si="7"/>
        <v>0.06</v>
      </c>
      <c r="F320" s="20"/>
      <c r="G320" s="417">
        <v>0.06</v>
      </c>
      <c r="H320" s="415" t="s">
        <v>25</v>
      </c>
      <c r="I320" s="445" t="s">
        <v>230</v>
      </c>
      <c r="J320" s="418"/>
      <c r="K320" s="446"/>
      <c r="L320" s="418"/>
      <c r="M320" s="418"/>
      <c r="N320" s="419" t="s">
        <v>1160</v>
      </c>
    </row>
    <row r="321" spans="1:63" ht="48" customHeight="1">
      <c r="A321" s="507"/>
      <c r="B321" s="415">
        <v>295</v>
      </c>
      <c r="C321" s="445" t="s">
        <v>83</v>
      </c>
      <c r="D321" s="416" t="s">
        <v>539</v>
      </c>
      <c r="E321" s="417">
        <f t="shared" si="7"/>
        <v>0.06</v>
      </c>
      <c r="F321" s="20"/>
      <c r="G321" s="417">
        <v>0.06</v>
      </c>
      <c r="H321" s="415" t="s">
        <v>25</v>
      </c>
      <c r="I321" s="445" t="s">
        <v>230</v>
      </c>
      <c r="J321" s="418"/>
      <c r="K321" s="446"/>
      <c r="L321" s="418"/>
      <c r="M321" s="418"/>
      <c r="N321" s="419" t="s">
        <v>1160</v>
      </c>
    </row>
    <row r="322" spans="1:63" ht="48" customHeight="1">
      <c r="A322" s="507"/>
      <c r="B322" s="415">
        <v>296</v>
      </c>
      <c r="C322" s="445" t="s">
        <v>83</v>
      </c>
      <c r="D322" s="416" t="s">
        <v>540</v>
      </c>
      <c r="E322" s="417">
        <f t="shared" si="7"/>
        <v>0.06</v>
      </c>
      <c r="F322" s="20"/>
      <c r="G322" s="417">
        <v>0.06</v>
      </c>
      <c r="H322" s="415" t="s">
        <v>22</v>
      </c>
      <c r="I322" s="445" t="s">
        <v>230</v>
      </c>
      <c r="J322" s="418"/>
      <c r="K322" s="446"/>
      <c r="L322" s="418"/>
      <c r="M322" s="418"/>
      <c r="N322" s="419" t="s">
        <v>1160</v>
      </c>
    </row>
    <row r="323" spans="1:63" ht="48" customHeight="1">
      <c r="A323" s="507"/>
      <c r="B323" s="415">
        <v>297</v>
      </c>
      <c r="C323" s="445" t="s">
        <v>83</v>
      </c>
      <c r="D323" s="416" t="s">
        <v>541</v>
      </c>
      <c r="E323" s="417">
        <f t="shared" si="7"/>
        <v>0.04</v>
      </c>
      <c r="F323" s="20"/>
      <c r="G323" s="417">
        <v>0.04</v>
      </c>
      <c r="H323" s="415" t="s">
        <v>25</v>
      </c>
      <c r="I323" s="445" t="s">
        <v>230</v>
      </c>
      <c r="J323" s="418"/>
      <c r="K323" s="446"/>
      <c r="L323" s="418"/>
      <c r="M323" s="418"/>
      <c r="N323" s="419" t="s">
        <v>1160</v>
      </c>
    </row>
    <row r="324" spans="1:63" ht="48" customHeight="1">
      <c r="A324" s="507"/>
      <c r="B324" s="415">
        <v>298</v>
      </c>
      <c r="C324" s="445" t="s">
        <v>83</v>
      </c>
      <c r="D324" s="416" t="s">
        <v>542</v>
      </c>
      <c r="E324" s="417">
        <f t="shared" si="7"/>
        <v>0.04</v>
      </c>
      <c r="F324" s="20"/>
      <c r="G324" s="417">
        <v>0.04</v>
      </c>
      <c r="H324" s="415" t="s">
        <v>22</v>
      </c>
      <c r="I324" s="445" t="s">
        <v>230</v>
      </c>
      <c r="J324" s="418"/>
      <c r="K324" s="446"/>
      <c r="L324" s="418"/>
      <c r="M324" s="418"/>
      <c r="N324" s="419" t="s">
        <v>1160</v>
      </c>
    </row>
    <row r="325" spans="1:63" ht="31.2">
      <c r="A325" s="507"/>
      <c r="B325" s="415">
        <v>299</v>
      </c>
      <c r="C325" s="445" t="s">
        <v>83</v>
      </c>
      <c r="D325" s="416" t="s">
        <v>545</v>
      </c>
      <c r="E325" s="417">
        <f t="shared" ref="E325:E388" si="8">F325+G325</f>
        <v>0.08</v>
      </c>
      <c r="F325" s="20"/>
      <c r="G325" s="417">
        <v>0.08</v>
      </c>
      <c r="H325" s="415" t="s">
        <v>25</v>
      </c>
      <c r="I325" s="445" t="s">
        <v>230</v>
      </c>
      <c r="J325" s="418"/>
      <c r="K325" s="446"/>
      <c r="L325" s="418"/>
      <c r="M325" s="418"/>
      <c r="N325" s="419" t="s">
        <v>1160</v>
      </c>
    </row>
    <row r="326" spans="1:63" ht="46.8">
      <c r="A326" s="507"/>
      <c r="B326" s="415">
        <v>300</v>
      </c>
      <c r="C326" s="445" t="s">
        <v>83</v>
      </c>
      <c r="D326" s="416" t="s">
        <v>298</v>
      </c>
      <c r="E326" s="417">
        <f t="shared" si="8"/>
        <v>3.91</v>
      </c>
      <c r="F326" s="20"/>
      <c r="G326" s="417">
        <v>3.91</v>
      </c>
      <c r="H326" s="418" t="s">
        <v>618</v>
      </c>
      <c r="I326" s="418" t="s">
        <v>209</v>
      </c>
      <c r="J326" s="418"/>
      <c r="K326" s="446"/>
      <c r="L326" s="418"/>
      <c r="M326" s="418"/>
      <c r="N326" s="419" t="s">
        <v>1160</v>
      </c>
    </row>
    <row r="327" spans="1:63" ht="31.2" customHeight="1">
      <c r="A327" s="507"/>
      <c r="B327" s="415">
        <v>301</v>
      </c>
      <c r="C327" s="445" t="s">
        <v>83</v>
      </c>
      <c r="D327" s="416" t="s">
        <v>299</v>
      </c>
      <c r="E327" s="417">
        <f t="shared" si="8"/>
        <v>0.3</v>
      </c>
      <c r="F327" s="20"/>
      <c r="G327" s="417">
        <v>0.3</v>
      </c>
      <c r="H327" s="415" t="s">
        <v>19</v>
      </c>
      <c r="I327" s="445" t="s">
        <v>231</v>
      </c>
      <c r="J327" s="418"/>
      <c r="K327" s="446"/>
      <c r="L327" s="418"/>
      <c r="M327" s="418"/>
      <c r="N327" s="419" t="s">
        <v>1160</v>
      </c>
    </row>
    <row r="328" spans="1:63">
      <c r="A328" s="507"/>
      <c r="B328" s="415">
        <v>302</v>
      </c>
      <c r="C328" s="445" t="s">
        <v>83</v>
      </c>
      <c r="D328" s="433" t="s">
        <v>557</v>
      </c>
      <c r="E328" s="417">
        <f t="shared" si="8"/>
        <v>0.1</v>
      </c>
      <c r="F328" s="20">
        <v>0</v>
      </c>
      <c r="G328" s="417">
        <v>0.1</v>
      </c>
      <c r="H328" s="415" t="s">
        <v>25</v>
      </c>
      <c r="I328" s="445" t="s">
        <v>201</v>
      </c>
      <c r="J328" s="435" t="s">
        <v>300</v>
      </c>
      <c r="K328" s="446"/>
      <c r="L328" s="418"/>
      <c r="M328" s="418"/>
      <c r="N328" s="419" t="s">
        <v>1160</v>
      </c>
    </row>
    <row r="329" spans="1:63" ht="31.2">
      <c r="A329" s="507"/>
      <c r="B329" s="415">
        <v>303</v>
      </c>
      <c r="C329" s="445" t="s">
        <v>83</v>
      </c>
      <c r="D329" s="433" t="s">
        <v>516</v>
      </c>
      <c r="E329" s="417">
        <f t="shared" si="8"/>
        <v>6.0000000000000005E-2</v>
      </c>
      <c r="F329" s="20">
        <v>0</v>
      </c>
      <c r="G329" s="417">
        <v>6.0000000000000005E-2</v>
      </c>
      <c r="H329" s="418" t="s">
        <v>635</v>
      </c>
      <c r="I329" s="445" t="s">
        <v>201</v>
      </c>
      <c r="J329" s="435" t="s">
        <v>301</v>
      </c>
      <c r="K329" s="446"/>
      <c r="L329" s="418"/>
      <c r="M329" s="418"/>
      <c r="N329" s="419" t="s">
        <v>1160</v>
      </c>
    </row>
    <row r="330" spans="1:63" ht="31.2">
      <c r="A330" s="507"/>
      <c r="B330" s="415">
        <v>304</v>
      </c>
      <c r="C330" s="445" t="s">
        <v>83</v>
      </c>
      <c r="D330" s="433" t="s">
        <v>1005</v>
      </c>
      <c r="E330" s="417">
        <f t="shared" si="8"/>
        <v>0.5</v>
      </c>
      <c r="F330" s="20"/>
      <c r="G330" s="417">
        <v>0.5</v>
      </c>
      <c r="H330" s="418" t="s">
        <v>1404</v>
      </c>
      <c r="I330" s="445" t="s">
        <v>202</v>
      </c>
      <c r="J330" s="435"/>
      <c r="K330" s="446"/>
      <c r="L330" s="418"/>
      <c r="M330" s="418"/>
      <c r="N330" s="419"/>
      <c r="BJ330" s="387" t="s">
        <v>1405</v>
      </c>
      <c r="BK330" s="387" t="s">
        <v>1406</v>
      </c>
    </row>
    <row r="331" spans="1:63" ht="27.6" customHeight="1">
      <c r="A331" s="507"/>
      <c r="B331" s="415">
        <v>305</v>
      </c>
      <c r="C331" s="445" t="s">
        <v>100</v>
      </c>
      <c r="D331" s="433" t="s">
        <v>444</v>
      </c>
      <c r="E331" s="417">
        <f t="shared" si="8"/>
        <v>10</v>
      </c>
      <c r="F331" s="20"/>
      <c r="G331" s="417">
        <v>10</v>
      </c>
      <c r="H331" s="418" t="s">
        <v>1407</v>
      </c>
      <c r="I331" s="445"/>
      <c r="J331" s="435"/>
      <c r="K331" s="446"/>
      <c r="L331" s="418"/>
      <c r="M331" s="418"/>
      <c r="N331" s="419"/>
      <c r="BJ331" s="387" t="s">
        <v>1405</v>
      </c>
      <c r="BK331" s="387" t="s">
        <v>1406</v>
      </c>
    </row>
    <row r="332" spans="1:63" ht="46.8">
      <c r="A332" s="507"/>
      <c r="B332" s="415">
        <v>306</v>
      </c>
      <c r="C332" s="445" t="s">
        <v>83</v>
      </c>
      <c r="D332" s="433" t="s">
        <v>719</v>
      </c>
      <c r="E332" s="417">
        <f t="shared" si="8"/>
        <v>0.6</v>
      </c>
      <c r="F332" s="20">
        <v>0</v>
      </c>
      <c r="G332" s="417">
        <v>0.6</v>
      </c>
      <c r="H332" s="418" t="s">
        <v>1408</v>
      </c>
      <c r="I332" s="445" t="s">
        <v>231</v>
      </c>
      <c r="J332" s="435" t="s">
        <v>305</v>
      </c>
      <c r="K332" s="446">
        <v>2021</v>
      </c>
      <c r="L332" s="418"/>
      <c r="M332" s="418"/>
      <c r="N332" s="419" t="s">
        <v>1160</v>
      </c>
    </row>
    <row r="333" spans="1:63">
      <c r="A333" s="507"/>
      <c r="B333" s="415">
        <v>307</v>
      </c>
      <c r="C333" s="445" t="s">
        <v>83</v>
      </c>
      <c r="D333" s="433" t="s">
        <v>306</v>
      </c>
      <c r="E333" s="417">
        <f t="shared" si="8"/>
        <v>8.4</v>
      </c>
      <c r="F333" s="20">
        <v>0</v>
      </c>
      <c r="G333" s="417">
        <v>8.4</v>
      </c>
      <c r="H333" s="418" t="s">
        <v>619</v>
      </c>
      <c r="I333" s="445" t="s">
        <v>215</v>
      </c>
      <c r="J333" s="418" t="s">
        <v>307</v>
      </c>
      <c r="K333" s="446"/>
      <c r="L333" s="418"/>
      <c r="M333" s="418"/>
      <c r="N333" s="419" t="s">
        <v>1160</v>
      </c>
    </row>
    <row r="334" spans="1:63" ht="31.2">
      <c r="A334" s="507"/>
      <c r="B334" s="415">
        <v>308</v>
      </c>
      <c r="C334" s="445" t="s">
        <v>83</v>
      </c>
      <c r="D334" s="416" t="s">
        <v>826</v>
      </c>
      <c r="E334" s="417">
        <f t="shared" si="8"/>
        <v>0.25</v>
      </c>
      <c r="F334" s="20"/>
      <c r="G334" s="417">
        <v>0.25</v>
      </c>
      <c r="H334" s="418" t="s">
        <v>22</v>
      </c>
      <c r="I334" s="445" t="s">
        <v>215</v>
      </c>
      <c r="J334" s="418"/>
      <c r="K334" s="446"/>
      <c r="L334" s="418"/>
      <c r="M334" s="418"/>
      <c r="N334" s="419" t="s">
        <v>1160</v>
      </c>
    </row>
    <row r="335" spans="1:63" ht="31.2">
      <c r="A335" s="507"/>
      <c r="B335" s="415">
        <v>309</v>
      </c>
      <c r="C335" s="445" t="s">
        <v>83</v>
      </c>
      <c r="D335" s="433" t="s">
        <v>308</v>
      </c>
      <c r="E335" s="417">
        <f t="shared" si="8"/>
        <v>1.1499999999999999</v>
      </c>
      <c r="F335" s="20">
        <v>0</v>
      </c>
      <c r="G335" s="417">
        <v>1.1499999999999999</v>
      </c>
      <c r="H335" s="418" t="s">
        <v>25</v>
      </c>
      <c r="I335" s="445" t="s">
        <v>215</v>
      </c>
      <c r="J335" s="435" t="s">
        <v>309</v>
      </c>
      <c r="K335" s="446"/>
      <c r="L335" s="418"/>
      <c r="M335" s="418"/>
      <c r="N335" s="419" t="s">
        <v>1160</v>
      </c>
    </row>
    <row r="336" spans="1:63" ht="58.2" customHeight="1">
      <c r="A336" s="507"/>
      <c r="B336" s="415">
        <v>310</v>
      </c>
      <c r="C336" s="445" t="s">
        <v>83</v>
      </c>
      <c r="D336" s="433" t="s">
        <v>559</v>
      </c>
      <c r="E336" s="417">
        <f t="shared" si="8"/>
        <v>0.6</v>
      </c>
      <c r="F336" s="20"/>
      <c r="G336" s="417">
        <v>0.6</v>
      </c>
      <c r="H336" s="415" t="s">
        <v>25</v>
      </c>
      <c r="I336" s="445" t="s">
        <v>215</v>
      </c>
      <c r="J336" s="435"/>
      <c r="K336" s="446"/>
      <c r="L336" s="418"/>
      <c r="M336" s="418"/>
      <c r="N336" s="419" t="s">
        <v>1160</v>
      </c>
    </row>
    <row r="337" spans="1:63" ht="58.2" customHeight="1">
      <c r="A337" s="507"/>
      <c r="B337" s="415">
        <v>311</v>
      </c>
      <c r="C337" s="445" t="s">
        <v>83</v>
      </c>
      <c r="D337" s="433" t="s">
        <v>948</v>
      </c>
      <c r="E337" s="417">
        <f t="shared" si="8"/>
        <v>2.4</v>
      </c>
      <c r="F337" s="20">
        <v>0</v>
      </c>
      <c r="G337" s="417">
        <v>2.4</v>
      </c>
      <c r="H337" s="418" t="s">
        <v>1409</v>
      </c>
      <c r="I337" s="445" t="s">
        <v>221</v>
      </c>
      <c r="J337" s="435" t="s">
        <v>315</v>
      </c>
      <c r="K337" s="446"/>
      <c r="L337" s="418" t="s">
        <v>1100</v>
      </c>
      <c r="M337" s="415"/>
      <c r="N337" s="470" t="s">
        <v>1160</v>
      </c>
      <c r="BJ337" s="387" t="s">
        <v>1410</v>
      </c>
    </row>
    <row r="338" spans="1:63" ht="66.599999999999994" customHeight="1">
      <c r="A338" s="507"/>
      <c r="B338" s="415">
        <v>312</v>
      </c>
      <c r="C338" s="445" t="s">
        <v>83</v>
      </c>
      <c r="D338" s="433" t="s">
        <v>949</v>
      </c>
      <c r="E338" s="417">
        <f t="shared" si="8"/>
        <v>0.4</v>
      </c>
      <c r="F338" s="20"/>
      <c r="G338" s="417">
        <v>0.4</v>
      </c>
      <c r="H338" s="418" t="s">
        <v>19</v>
      </c>
      <c r="I338" s="445" t="s">
        <v>221</v>
      </c>
      <c r="J338" s="435" t="s">
        <v>1260</v>
      </c>
      <c r="K338" s="446"/>
      <c r="L338" s="418" t="s">
        <v>1100</v>
      </c>
      <c r="M338" s="415"/>
      <c r="N338" s="470"/>
      <c r="BJ338" s="387" t="s">
        <v>1162</v>
      </c>
      <c r="BK338" s="387" t="s">
        <v>1163</v>
      </c>
    </row>
    <row r="339" spans="1:63" ht="66.599999999999994" customHeight="1">
      <c r="A339" s="507"/>
      <c r="B339" s="415">
        <v>313</v>
      </c>
      <c r="C339" s="445" t="s">
        <v>83</v>
      </c>
      <c r="D339" s="433" t="s">
        <v>950</v>
      </c>
      <c r="E339" s="417">
        <f t="shared" si="8"/>
        <v>1</v>
      </c>
      <c r="F339" s="20"/>
      <c r="G339" s="417">
        <v>1</v>
      </c>
      <c r="H339" s="418" t="s">
        <v>19</v>
      </c>
      <c r="I339" s="445" t="s">
        <v>221</v>
      </c>
      <c r="J339" s="418" t="s">
        <v>1183</v>
      </c>
      <c r="K339" s="446"/>
      <c r="L339" s="418" t="s">
        <v>1100</v>
      </c>
      <c r="M339" s="415"/>
      <c r="N339" s="470"/>
      <c r="BJ339" s="387" t="s">
        <v>1162</v>
      </c>
      <c r="BK339" s="387" t="s">
        <v>1163</v>
      </c>
    </row>
    <row r="340" spans="1:63" ht="66.599999999999994" customHeight="1">
      <c r="A340" s="507"/>
      <c r="B340" s="415">
        <v>314</v>
      </c>
      <c r="C340" s="445" t="s">
        <v>83</v>
      </c>
      <c r="D340" s="433" t="s">
        <v>951</v>
      </c>
      <c r="E340" s="417">
        <f t="shared" si="8"/>
        <v>0.96</v>
      </c>
      <c r="F340" s="20"/>
      <c r="G340" s="417">
        <v>0.96</v>
      </c>
      <c r="H340" s="418" t="s">
        <v>19</v>
      </c>
      <c r="I340" s="445" t="s">
        <v>221</v>
      </c>
      <c r="J340" s="418" t="s">
        <v>1411</v>
      </c>
      <c r="K340" s="446"/>
      <c r="L340" s="418" t="s">
        <v>1100</v>
      </c>
      <c r="M340" s="415"/>
      <c r="N340" s="470"/>
      <c r="BJ340" s="387" t="s">
        <v>1162</v>
      </c>
      <c r="BK340" s="387" t="s">
        <v>1163</v>
      </c>
    </row>
    <row r="341" spans="1:63" ht="66.599999999999994" customHeight="1">
      <c r="A341" s="507"/>
      <c r="B341" s="415">
        <v>315</v>
      </c>
      <c r="C341" s="445" t="s">
        <v>83</v>
      </c>
      <c r="D341" s="433" t="s">
        <v>952</v>
      </c>
      <c r="E341" s="417">
        <f t="shared" si="8"/>
        <v>0.5</v>
      </c>
      <c r="F341" s="20"/>
      <c r="G341" s="417">
        <v>0.5</v>
      </c>
      <c r="H341" s="418" t="s">
        <v>19</v>
      </c>
      <c r="I341" s="445" t="s">
        <v>221</v>
      </c>
      <c r="J341" s="418" t="s">
        <v>1183</v>
      </c>
      <c r="K341" s="446"/>
      <c r="L341" s="418" t="s">
        <v>1100</v>
      </c>
      <c r="M341" s="415"/>
      <c r="N341" s="470"/>
      <c r="BJ341" s="387" t="s">
        <v>1162</v>
      </c>
      <c r="BK341" s="387" t="s">
        <v>1163</v>
      </c>
    </row>
    <row r="342" spans="1:63" ht="31.2">
      <c r="A342" s="507"/>
      <c r="B342" s="415">
        <v>316</v>
      </c>
      <c r="C342" s="445" t="s">
        <v>120</v>
      </c>
      <c r="D342" s="433" t="s">
        <v>954</v>
      </c>
      <c r="E342" s="417">
        <f t="shared" si="8"/>
        <v>0</v>
      </c>
      <c r="F342" s="20"/>
      <c r="G342" s="417"/>
      <c r="H342" s="418"/>
      <c r="I342" s="445" t="s">
        <v>221</v>
      </c>
      <c r="J342" s="418" t="s">
        <v>1412</v>
      </c>
      <c r="K342" s="446"/>
      <c r="L342" s="418" t="s">
        <v>1100</v>
      </c>
      <c r="M342" s="415"/>
      <c r="N342" s="470"/>
      <c r="BJ342" s="387" t="s">
        <v>1162</v>
      </c>
      <c r="BK342" s="387" t="s">
        <v>1163</v>
      </c>
    </row>
    <row r="343" spans="1:63" ht="46.8">
      <c r="A343" s="507"/>
      <c r="B343" s="415">
        <v>317</v>
      </c>
      <c r="C343" s="445" t="s">
        <v>83</v>
      </c>
      <c r="D343" s="433" t="s">
        <v>316</v>
      </c>
      <c r="E343" s="417">
        <f t="shared" si="8"/>
        <v>0.35</v>
      </c>
      <c r="F343" s="20">
        <v>0</v>
      </c>
      <c r="G343" s="417">
        <v>0.35</v>
      </c>
      <c r="H343" s="418" t="s">
        <v>1413</v>
      </c>
      <c r="I343" s="445" t="s">
        <v>221</v>
      </c>
      <c r="J343" s="435" t="s">
        <v>317</v>
      </c>
      <c r="K343" s="446"/>
      <c r="L343" s="467"/>
      <c r="M343" s="415"/>
      <c r="N343" s="470" t="s">
        <v>1160</v>
      </c>
    </row>
    <row r="344" spans="1:63">
      <c r="A344" s="507"/>
      <c r="B344" s="415">
        <v>318</v>
      </c>
      <c r="C344" s="445" t="s">
        <v>83</v>
      </c>
      <c r="D344" s="416" t="s">
        <v>597</v>
      </c>
      <c r="E344" s="417">
        <f t="shared" si="8"/>
        <v>0.2</v>
      </c>
      <c r="F344" s="20"/>
      <c r="G344" s="417">
        <v>0.2</v>
      </c>
      <c r="H344" s="415" t="s">
        <v>25</v>
      </c>
      <c r="I344" s="445" t="s">
        <v>221</v>
      </c>
      <c r="J344" s="435"/>
      <c r="K344" s="446"/>
      <c r="L344" s="428"/>
      <c r="M344" s="428"/>
      <c r="N344" s="470" t="s">
        <v>1160</v>
      </c>
    </row>
    <row r="345" spans="1:63" ht="31.2">
      <c r="A345" s="507"/>
      <c r="B345" s="415">
        <v>319</v>
      </c>
      <c r="C345" s="445" t="s">
        <v>83</v>
      </c>
      <c r="D345" s="433" t="s">
        <v>318</v>
      </c>
      <c r="E345" s="417">
        <f t="shared" si="8"/>
        <v>1.05</v>
      </c>
      <c r="F345" s="20">
        <v>0</v>
      </c>
      <c r="G345" s="417">
        <v>1.05</v>
      </c>
      <c r="H345" s="418" t="s">
        <v>636</v>
      </c>
      <c r="I345" s="445" t="s">
        <v>221</v>
      </c>
      <c r="J345" s="435" t="s">
        <v>319</v>
      </c>
      <c r="K345" s="446"/>
      <c r="L345" s="428"/>
      <c r="M345" s="428"/>
      <c r="N345" s="470" t="s">
        <v>1160</v>
      </c>
    </row>
    <row r="346" spans="1:63" ht="62.4">
      <c r="A346" s="507"/>
      <c r="B346" s="415">
        <v>320</v>
      </c>
      <c r="C346" s="445" t="s">
        <v>83</v>
      </c>
      <c r="D346" s="433" t="s">
        <v>321</v>
      </c>
      <c r="E346" s="417">
        <f t="shared" si="8"/>
        <v>0.97000000000000008</v>
      </c>
      <c r="F346" s="20">
        <v>0</v>
      </c>
      <c r="G346" s="417">
        <v>0.97000000000000008</v>
      </c>
      <c r="H346" s="418" t="s">
        <v>1414</v>
      </c>
      <c r="I346" s="445" t="s">
        <v>203</v>
      </c>
      <c r="J346" s="435" t="s">
        <v>322</v>
      </c>
      <c r="K346" s="446"/>
      <c r="L346" s="418"/>
      <c r="M346" s="418"/>
      <c r="N346" s="419" t="s">
        <v>1160</v>
      </c>
    </row>
    <row r="347" spans="1:63" ht="55.2" customHeight="1">
      <c r="A347" s="507"/>
      <c r="B347" s="415">
        <v>321</v>
      </c>
      <c r="C347" s="445" t="s">
        <v>83</v>
      </c>
      <c r="D347" s="433" t="s">
        <v>598</v>
      </c>
      <c r="E347" s="417">
        <f t="shared" si="8"/>
        <v>0.11</v>
      </c>
      <c r="F347" s="20"/>
      <c r="G347" s="417">
        <v>0.11</v>
      </c>
      <c r="H347" s="415" t="s">
        <v>25</v>
      </c>
      <c r="I347" s="445" t="s">
        <v>203</v>
      </c>
      <c r="J347" s="435"/>
      <c r="K347" s="446"/>
      <c r="L347" s="418"/>
      <c r="M347" s="418"/>
      <c r="N347" s="419" t="s">
        <v>1160</v>
      </c>
    </row>
    <row r="348" spans="1:63" ht="55.2" customHeight="1">
      <c r="A348" s="507"/>
      <c r="B348" s="415">
        <v>322</v>
      </c>
      <c r="C348" s="445" t="s">
        <v>83</v>
      </c>
      <c r="D348" s="433" t="s">
        <v>599</v>
      </c>
      <c r="E348" s="417">
        <f t="shared" si="8"/>
        <v>0.06</v>
      </c>
      <c r="F348" s="20"/>
      <c r="G348" s="417">
        <v>0.06</v>
      </c>
      <c r="H348" s="415" t="s">
        <v>25</v>
      </c>
      <c r="I348" s="445" t="s">
        <v>203</v>
      </c>
      <c r="J348" s="435"/>
      <c r="K348" s="446"/>
      <c r="L348" s="418"/>
      <c r="M348" s="418"/>
      <c r="N348" s="419" t="s">
        <v>1160</v>
      </c>
    </row>
    <row r="349" spans="1:63" ht="55.2" customHeight="1">
      <c r="A349" s="507"/>
      <c r="B349" s="415">
        <v>323</v>
      </c>
      <c r="C349" s="445" t="s">
        <v>83</v>
      </c>
      <c r="D349" s="433" t="s">
        <v>571</v>
      </c>
      <c r="E349" s="417">
        <f t="shared" si="8"/>
        <v>0.16</v>
      </c>
      <c r="F349" s="20"/>
      <c r="G349" s="417">
        <v>0.16</v>
      </c>
      <c r="H349" s="415" t="s">
        <v>25</v>
      </c>
      <c r="I349" s="445" t="s">
        <v>203</v>
      </c>
      <c r="J349" s="435" t="s">
        <v>576</v>
      </c>
      <c r="K349" s="446"/>
      <c r="L349" s="418"/>
      <c r="M349" s="418"/>
      <c r="N349" s="419" t="s">
        <v>1160</v>
      </c>
    </row>
    <row r="350" spans="1:63" ht="55.2" customHeight="1">
      <c r="A350" s="507"/>
      <c r="B350" s="415">
        <v>324</v>
      </c>
      <c r="C350" s="445" t="s">
        <v>83</v>
      </c>
      <c r="D350" s="416" t="s">
        <v>572</v>
      </c>
      <c r="E350" s="417">
        <f t="shared" si="8"/>
        <v>0</v>
      </c>
      <c r="F350" s="20"/>
      <c r="G350" s="417">
        <v>0</v>
      </c>
      <c r="H350" s="415"/>
      <c r="I350" s="445" t="s">
        <v>203</v>
      </c>
      <c r="J350" s="435" t="s">
        <v>577</v>
      </c>
      <c r="K350" s="446"/>
      <c r="L350" s="401"/>
      <c r="M350" s="418"/>
      <c r="N350" s="419" t="s">
        <v>1160</v>
      </c>
    </row>
    <row r="351" spans="1:63" ht="55.2" customHeight="1">
      <c r="A351" s="507"/>
      <c r="B351" s="415">
        <v>325</v>
      </c>
      <c r="C351" s="445" t="s">
        <v>83</v>
      </c>
      <c r="D351" s="433" t="s">
        <v>323</v>
      </c>
      <c r="E351" s="417">
        <f t="shared" si="8"/>
        <v>0.04</v>
      </c>
      <c r="F351" s="20">
        <v>0</v>
      </c>
      <c r="G351" s="417">
        <v>0.04</v>
      </c>
      <c r="H351" s="415" t="s">
        <v>18</v>
      </c>
      <c r="I351" s="445" t="s">
        <v>209</v>
      </c>
      <c r="J351" s="435" t="s">
        <v>324</v>
      </c>
      <c r="K351" s="446"/>
      <c r="L351" s="418"/>
      <c r="M351" s="418"/>
      <c r="N351" s="419" t="s">
        <v>1160</v>
      </c>
    </row>
    <row r="352" spans="1:63" ht="55.2" customHeight="1">
      <c r="A352" s="507"/>
      <c r="B352" s="415">
        <v>326</v>
      </c>
      <c r="C352" s="445" t="s">
        <v>83</v>
      </c>
      <c r="D352" s="433" t="s">
        <v>325</v>
      </c>
      <c r="E352" s="417">
        <f t="shared" si="8"/>
        <v>0.13</v>
      </c>
      <c r="F352" s="20">
        <v>0</v>
      </c>
      <c r="G352" s="417">
        <v>0.13</v>
      </c>
      <c r="H352" s="418" t="s">
        <v>621</v>
      </c>
      <c r="I352" s="445" t="s">
        <v>209</v>
      </c>
      <c r="J352" s="435" t="s">
        <v>326</v>
      </c>
      <c r="K352" s="446"/>
      <c r="L352" s="418"/>
      <c r="M352" s="418"/>
      <c r="N352" s="419" t="s">
        <v>1160</v>
      </c>
    </row>
    <row r="353" spans="1:14" ht="55.2" customHeight="1">
      <c r="A353" s="507"/>
      <c r="B353" s="415">
        <v>327</v>
      </c>
      <c r="C353" s="445" t="s">
        <v>83</v>
      </c>
      <c r="D353" s="433" t="s">
        <v>327</v>
      </c>
      <c r="E353" s="417">
        <f t="shared" si="8"/>
        <v>1.1499999999999999</v>
      </c>
      <c r="F353" s="20">
        <v>0</v>
      </c>
      <c r="G353" s="417">
        <v>1.1499999999999999</v>
      </c>
      <c r="H353" s="418" t="s">
        <v>622</v>
      </c>
      <c r="I353" s="445" t="s">
        <v>209</v>
      </c>
      <c r="J353" s="435" t="s">
        <v>328</v>
      </c>
      <c r="K353" s="446"/>
      <c r="L353" s="418"/>
      <c r="M353" s="418"/>
      <c r="N353" s="419" t="s">
        <v>1160</v>
      </c>
    </row>
    <row r="354" spans="1:14" ht="55.2" customHeight="1">
      <c r="A354" s="507"/>
      <c r="B354" s="415">
        <v>328</v>
      </c>
      <c r="C354" s="445" t="s">
        <v>83</v>
      </c>
      <c r="D354" s="433" t="s">
        <v>329</v>
      </c>
      <c r="E354" s="417">
        <f t="shared" si="8"/>
        <v>0</v>
      </c>
      <c r="F354" s="20">
        <v>0</v>
      </c>
      <c r="G354" s="417">
        <v>0</v>
      </c>
      <c r="H354" s="415"/>
      <c r="I354" s="445" t="s">
        <v>209</v>
      </c>
      <c r="J354" s="435"/>
      <c r="K354" s="446"/>
      <c r="L354" s="418"/>
      <c r="M354" s="418"/>
      <c r="N354" s="419" t="s">
        <v>1160</v>
      </c>
    </row>
    <row r="355" spans="1:14" ht="50.4" customHeight="1">
      <c r="A355" s="507"/>
      <c r="B355" s="415">
        <v>329</v>
      </c>
      <c r="C355" s="445" t="s">
        <v>83</v>
      </c>
      <c r="D355" s="433" t="s">
        <v>330</v>
      </c>
      <c r="E355" s="417">
        <f t="shared" si="8"/>
        <v>0</v>
      </c>
      <c r="F355" s="20">
        <v>0</v>
      </c>
      <c r="G355" s="417">
        <v>0</v>
      </c>
      <c r="H355" s="415"/>
      <c r="I355" s="445" t="s">
        <v>209</v>
      </c>
      <c r="J355" s="435" t="s">
        <v>331</v>
      </c>
      <c r="K355" s="446"/>
      <c r="L355" s="418"/>
      <c r="M355" s="418"/>
      <c r="N355" s="419" t="s">
        <v>1160</v>
      </c>
    </row>
    <row r="356" spans="1:14" ht="50.4" customHeight="1">
      <c r="A356" s="507"/>
      <c r="B356" s="415">
        <v>330</v>
      </c>
      <c r="C356" s="445" t="s">
        <v>83</v>
      </c>
      <c r="D356" s="433" t="s">
        <v>332</v>
      </c>
      <c r="E356" s="417">
        <f t="shared" si="8"/>
        <v>2.3499999999999996</v>
      </c>
      <c r="F356" s="20">
        <v>0</v>
      </c>
      <c r="G356" s="417">
        <v>2.3499999999999996</v>
      </c>
      <c r="H356" s="415" t="s">
        <v>25</v>
      </c>
      <c r="I356" s="445" t="s">
        <v>230</v>
      </c>
      <c r="J356" s="435" t="s">
        <v>333</v>
      </c>
      <c r="K356" s="446"/>
      <c r="L356" s="418"/>
      <c r="M356" s="418"/>
      <c r="N356" s="419" t="s">
        <v>1160</v>
      </c>
    </row>
    <row r="357" spans="1:14" ht="50.4" customHeight="1">
      <c r="A357" s="507"/>
      <c r="B357" s="415">
        <v>331</v>
      </c>
      <c r="C357" s="445" t="s">
        <v>83</v>
      </c>
      <c r="D357" s="433" t="s">
        <v>334</v>
      </c>
      <c r="E357" s="417">
        <f t="shared" si="8"/>
        <v>0.66</v>
      </c>
      <c r="F357" s="20">
        <v>0</v>
      </c>
      <c r="G357" s="417">
        <v>0.66</v>
      </c>
      <c r="H357" s="415" t="s">
        <v>25</v>
      </c>
      <c r="I357" s="445" t="s">
        <v>230</v>
      </c>
      <c r="J357" s="435" t="s">
        <v>335</v>
      </c>
      <c r="K357" s="446"/>
      <c r="L357" s="418"/>
      <c r="M357" s="418"/>
      <c r="N357" s="419" t="s">
        <v>1160</v>
      </c>
    </row>
    <row r="358" spans="1:14" ht="50.4" customHeight="1">
      <c r="A358" s="507"/>
      <c r="B358" s="415">
        <v>332</v>
      </c>
      <c r="C358" s="445" t="s">
        <v>83</v>
      </c>
      <c r="D358" s="433" t="s">
        <v>336</v>
      </c>
      <c r="E358" s="417">
        <f t="shared" si="8"/>
        <v>0.5</v>
      </c>
      <c r="F358" s="20">
        <v>0</v>
      </c>
      <c r="G358" s="417">
        <v>0.5</v>
      </c>
      <c r="H358" s="415" t="s">
        <v>25</v>
      </c>
      <c r="I358" s="445" t="s">
        <v>230</v>
      </c>
      <c r="J358" s="435" t="s">
        <v>337</v>
      </c>
      <c r="K358" s="446"/>
      <c r="L358" s="418"/>
      <c r="M358" s="418"/>
      <c r="N358" s="419" t="s">
        <v>1160</v>
      </c>
    </row>
    <row r="359" spans="1:14" ht="50.4" customHeight="1">
      <c r="A359" s="507"/>
      <c r="B359" s="415">
        <v>333</v>
      </c>
      <c r="C359" s="445" t="s">
        <v>83</v>
      </c>
      <c r="D359" s="433" t="s">
        <v>338</v>
      </c>
      <c r="E359" s="417">
        <f t="shared" si="8"/>
        <v>0.38</v>
      </c>
      <c r="F359" s="20">
        <v>0</v>
      </c>
      <c r="G359" s="417">
        <v>0.38</v>
      </c>
      <c r="H359" s="415" t="s">
        <v>25</v>
      </c>
      <c r="I359" s="445" t="s">
        <v>230</v>
      </c>
      <c r="J359" s="435" t="s">
        <v>339</v>
      </c>
      <c r="K359" s="446"/>
      <c r="L359" s="418"/>
      <c r="M359" s="418"/>
      <c r="N359" s="419" t="s">
        <v>1160</v>
      </c>
    </row>
    <row r="360" spans="1:14" ht="50.4" customHeight="1">
      <c r="A360" s="507"/>
      <c r="B360" s="415">
        <v>334</v>
      </c>
      <c r="C360" s="445" t="s">
        <v>83</v>
      </c>
      <c r="D360" s="433" t="s">
        <v>340</v>
      </c>
      <c r="E360" s="417">
        <f t="shared" si="8"/>
        <v>0.25</v>
      </c>
      <c r="F360" s="20">
        <v>0</v>
      </c>
      <c r="G360" s="417">
        <v>0.25</v>
      </c>
      <c r="H360" s="418" t="s">
        <v>19</v>
      </c>
      <c r="I360" s="445" t="s">
        <v>230</v>
      </c>
      <c r="J360" s="435" t="s">
        <v>341</v>
      </c>
      <c r="K360" s="446"/>
      <c r="L360" s="418"/>
      <c r="M360" s="418"/>
      <c r="N360" s="419" t="s">
        <v>1160</v>
      </c>
    </row>
    <row r="361" spans="1:14" ht="50.4" customHeight="1">
      <c r="A361" s="507"/>
      <c r="B361" s="415">
        <v>335</v>
      </c>
      <c r="C361" s="445" t="s">
        <v>83</v>
      </c>
      <c r="D361" s="433" t="s">
        <v>342</v>
      </c>
      <c r="E361" s="417">
        <f t="shared" si="8"/>
        <v>1.29</v>
      </c>
      <c r="F361" s="20">
        <v>0</v>
      </c>
      <c r="G361" s="417">
        <v>1.29</v>
      </c>
      <c r="H361" s="418" t="s">
        <v>25</v>
      </c>
      <c r="I361" s="445" t="s">
        <v>230</v>
      </c>
      <c r="J361" s="435" t="s">
        <v>343</v>
      </c>
      <c r="K361" s="446"/>
      <c r="L361" s="418"/>
      <c r="M361" s="418"/>
      <c r="N361" s="419" t="s">
        <v>1160</v>
      </c>
    </row>
    <row r="362" spans="1:14" ht="50.4" customHeight="1">
      <c r="A362" s="507"/>
      <c r="B362" s="415">
        <v>336</v>
      </c>
      <c r="C362" s="445" t="s">
        <v>83</v>
      </c>
      <c r="D362" s="433" t="s">
        <v>344</v>
      </c>
      <c r="E362" s="417">
        <f t="shared" si="8"/>
        <v>0.12000000000000001</v>
      </c>
      <c r="F362" s="20">
        <v>0</v>
      </c>
      <c r="G362" s="417">
        <v>0.12000000000000001</v>
      </c>
      <c r="H362" s="418" t="s">
        <v>19</v>
      </c>
      <c r="I362" s="445" t="s">
        <v>230</v>
      </c>
      <c r="J362" s="435" t="s">
        <v>345</v>
      </c>
      <c r="K362" s="446"/>
      <c r="L362" s="418"/>
      <c r="M362" s="418"/>
      <c r="N362" s="419" t="s">
        <v>1160</v>
      </c>
    </row>
    <row r="363" spans="1:14" ht="50.4" customHeight="1">
      <c r="A363" s="507"/>
      <c r="B363" s="415">
        <v>337</v>
      </c>
      <c r="C363" s="445" t="s">
        <v>83</v>
      </c>
      <c r="D363" s="433" t="s">
        <v>346</v>
      </c>
      <c r="E363" s="417">
        <f t="shared" si="8"/>
        <v>0.35</v>
      </c>
      <c r="F363" s="20">
        <v>0</v>
      </c>
      <c r="G363" s="417">
        <v>0.35</v>
      </c>
      <c r="H363" s="418" t="s">
        <v>19</v>
      </c>
      <c r="I363" s="445" t="s">
        <v>230</v>
      </c>
      <c r="J363" s="435" t="s">
        <v>347</v>
      </c>
      <c r="K363" s="446"/>
      <c r="L363" s="418"/>
      <c r="M363" s="418"/>
      <c r="N363" s="419" t="s">
        <v>1160</v>
      </c>
    </row>
    <row r="364" spans="1:14" ht="50.4" customHeight="1">
      <c r="A364" s="507"/>
      <c r="B364" s="415">
        <v>338</v>
      </c>
      <c r="C364" s="445" t="s">
        <v>83</v>
      </c>
      <c r="D364" s="433" t="s">
        <v>348</v>
      </c>
      <c r="E364" s="417">
        <f t="shared" si="8"/>
        <v>0.15000000000000002</v>
      </c>
      <c r="F364" s="20">
        <v>0</v>
      </c>
      <c r="G364" s="417">
        <v>0.15000000000000002</v>
      </c>
      <c r="H364" s="418" t="s">
        <v>25</v>
      </c>
      <c r="I364" s="445" t="s">
        <v>230</v>
      </c>
      <c r="J364" s="435" t="s">
        <v>349</v>
      </c>
      <c r="K364" s="446"/>
      <c r="L364" s="418"/>
      <c r="M364" s="418"/>
      <c r="N364" s="419" t="s">
        <v>1160</v>
      </c>
    </row>
    <row r="365" spans="1:14" ht="50.4" customHeight="1">
      <c r="A365" s="507"/>
      <c r="B365" s="415">
        <v>339</v>
      </c>
      <c r="C365" s="445" t="s">
        <v>83</v>
      </c>
      <c r="D365" s="416" t="s">
        <v>560</v>
      </c>
      <c r="E365" s="417">
        <f t="shared" si="8"/>
        <v>1.05</v>
      </c>
      <c r="F365" s="20">
        <v>0.75</v>
      </c>
      <c r="G365" s="417">
        <v>0.3</v>
      </c>
      <c r="H365" s="415" t="s">
        <v>25</v>
      </c>
      <c r="I365" s="445" t="s">
        <v>230</v>
      </c>
      <c r="J365" s="435"/>
      <c r="K365" s="446"/>
      <c r="L365" s="418"/>
      <c r="M365" s="418"/>
      <c r="N365" s="419" t="s">
        <v>1160</v>
      </c>
    </row>
    <row r="366" spans="1:14" ht="50.4" customHeight="1">
      <c r="A366" s="507"/>
      <c r="B366" s="415">
        <v>340</v>
      </c>
      <c r="C366" s="445" t="s">
        <v>83</v>
      </c>
      <c r="D366" s="416" t="s">
        <v>863</v>
      </c>
      <c r="E366" s="417">
        <f t="shared" si="8"/>
        <v>2.5</v>
      </c>
      <c r="F366" s="20"/>
      <c r="G366" s="417">
        <v>2.5</v>
      </c>
      <c r="H366" s="418" t="s">
        <v>19</v>
      </c>
      <c r="I366" s="445" t="s">
        <v>230</v>
      </c>
      <c r="J366" s="435"/>
      <c r="K366" s="446"/>
      <c r="L366" s="418"/>
      <c r="M366" s="418"/>
      <c r="N366" s="419"/>
    </row>
    <row r="367" spans="1:14" ht="50.4" customHeight="1">
      <c r="A367" s="507"/>
      <c r="B367" s="415">
        <v>341</v>
      </c>
      <c r="C367" s="445" t="s">
        <v>83</v>
      </c>
      <c r="D367" s="433" t="s">
        <v>862</v>
      </c>
      <c r="E367" s="417">
        <f t="shared" si="8"/>
        <v>0.25</v>
      </c>
      <c r="F367" s="20"/>
      <c r="G367" s="417">
        <v>0.25</v>
      </c>
      <c r="H367" s="418" t="s">
        <v>25</v>
      </c>
      <c r="I367" s="445" t="s">
        <v>230</v>
      </c>
      <c r="J367" s="435"/>
      <c r="K367" s="446"/>
      <c r="L367" s="418"/>
      <c r="M367" s="418"/>
      <c r="N367" s="419"/>
    </row>
    <row r="368" spans="1:14" ht="31.2">
      <c r="A368" s="507"/>
      <c r="B368" s="415">
        <v>342</v>
      </c>
      <c r="C368" s="445" t="s">
        <v>83</v>
      </c>
      <c r="D368" s="416" t="s">
        <v>561</v>
      </c>
      <c r="E368" s="417">
        <f t="shared" si="8"/>
        <v>0.25</v>
      </c>
      <c r="F368" s="20">
        <v>0.25</v>
      </c>
      <c r="G368" s="417">
        <v>0</v>
      </c>
      <c r="H368" s="415"/>
      <c r="I368" s="445" t="s">
        <v>230</v>
      </c>
      <c r="J368" s="435"/>
      <c r="K368" s="446"/>
      <c r="L368" s="418"/>
      <c r="M368" s="418"/>
      <c r="N368" s="419" t="s">
        <v>1160</v>
      </c>
    </row>
    <row r="369" spans="1:14" ht="46.8">
      <c r="A369" s="507"/>
      <c r="B369" s="415">
        <v>343</v>
      </c>
      <c r="C369" s="445" t="s">
        <v>83</v>
      </c>
      <c r="D369" s="416" t="s">
        <v>1019</v>
      </c>
      <c r="E369" s="417">
        <f t="shared" si="8"/>
        <v>2.75</v>
      </c>
      <c r="F369" s="20"/>
      <c r="G369" s="417">
        <f>27500/10000</f>
        <v>2.75</v>
      </c>
      <c r="H369" s="415" t="s">
        <v>19</v>
      </c>
      <c r="I369" s="445" t="s">
        <v>219</v>
      </c>
      <c r="J369" s="435" t="s">
        <v>1415</v>
      </c>
      <c r="K369" s="418" t="s">
        <v>1416</v>
      </c>
      <c r="L369" s="418"/>
      <c r="M369" s="418"/>
      <c r="N369" s="419"/>
    </row>
    <row r="370" spans="1:14" ht="46.8">
      <c r="A370" s="507"/>
      <c r="B370" s="415">
        <v>344</v>
      </c>
      <c r="C370" s="445" t="s">
        <v>83</v>
      </c>
      <c r="D370" s="416" t="s">
        <v>1020</v>
      </c>
      <c r="E370" s="417">
        <f t="shared" si="8"/>
        <v>0.25</v>
      </c>
      <c r="F370" s="20"/>
      <c r="G370" s="417">
        <f>2500/10000</f>
        <v>0.25</v>
      </c>
      <c r="H370" s="415" t="s">
        <v>19</v>
      </c>
      <c r="I370" s="445" t="s">
        <v>219</v>
      </c>
      <c r="J370" s="435" t="s">
        <v>1415</v>
      </c>
      <c r="K370" s="418" t="s">
        <v>1416</v>
      </c>
      <c r="L370" s="418"/>
      <c r="M370" s="418"/>
      <c r="N370" s="419"/>
    </row>
    <row r="371" spans="1:14" ht="46.8">
      <c r="A371" s="507"/>
      <c r="B371" s="415">
        <v>345</v>
      </c>
      <c r="C371" s="445" t="s">
        <v>83</v>
      </c>
      <c r="D371" s="416" t="s">
        <v>1021</v>
      </c>
      <c r="E371" s="417">
        <f t="shared" si="8"/>
        <v>0.25</v>
      </c>
      <c r="F371" s="20"/>
      <c r="G371" s="417">
        <v>0.25</v>
      </c>
      <c r="H371" s="415" t="s">
        <v>19</v>
      </c>
      <c r="I371" s="445" t="s">
        <v>219</v>
      </c>
      <c r="J371" s="435" t="s">
        <v>1417</v>
      </c>
      <c r="K371" s="418" t="s">
        <v>1416</v>
      </c>
      <c r="L371" s="418"/>
      <c r="M371" s="418"/>
      <c r="N371" s="419"/>
    </row>
    <row r="372" spans="1:14" ht="46.8">
      <c r="A372" s="507"/>
      <c r="B372" s="415">
        <v>346</v>
      </c>
      <c r="C372" s="445" t="s">
        <v>83</v>
      </c>
      <c r="D372" s="416" t="s">
        <v>1022</v>
      </c>
      <c r="E372" s="417">
        <f t="shared" si="8"/>
        <v>0.4</v>
      </c>
      <c r="F372" s="20"/>
      <c r="G372" s="417">
        <v>0.4</v>
      </c>
      <c r="H372" s="415" t="s">
        <v>25</v>
      </c>
      <c r="I372" s="445" t="s">
        <v>219</v>
      </c>
      <c r="J372" s="435" t="s">
        <v>1418</v>
      </c>
      <c r="K372" s="418" t="s">
        <v>1416</v>
      </c>
      <c r="L372" s="418"/>
      <c r="M372" s="418"/>
      <c r="N372" s="419"/>
    </row>
    <row r="373" spans="1:14" ht="46.8">
      <c r="A373" s="507"/>
      <c r="B373" s="415">
        <v>347</v>
      </c>
      <c r="C373" s="445" t="s">
        <v>83</v>
      </c>
      <c r="D373" s="416" t="s">
        <v>1023</v>
      </c>
      <c r="E373" s="417">
        <f t="shared" si="8"/>
        <v>0.25</v>
      </c>
      <c r="F373" s="20"/>
      <c r="G373" s="417">
        <v>0.25</v>
      </c>
      <c r="H373" s="415" t="s">
        <v>25</v>
      </c>
      <c r="I373" s="445" t="s">
        <v>219</v>
      </c>
      <c r="J373" s="435" t="s">
        <v>1418</v>
      </c>
      <c r="K373" s="418" t="s">
        <v>1416</v>
      </c>
      <c r="L373" s="418"/>
      <c r="M373" s="418"/>
      <c r="N373" s="419"/>
    </row>
    <row r="374" spans="1:14" ht="46.8">
      <c r="A374" s="507"/>
      <c r="B374" s="415">
        <v>348</v>
      </c>
      <c r="C374" s="445" t="s">
        <v>83</v>
      </c>
      <c r="D374" s="416" t="s">
        <v>1024</v>
      </c>
      <c r="E374" s="417">
        <f t="shared" si="8"/>
        <v>0.25</v>
      </c>
      <c r="F374" s="20"/>
      <c r="G374" s="417">
        <v>0.25</v>
      </c>
      <c r="H374" s="415" t="s">
        <v>25</v>
      </c>
      <c r="I374" s="445" t="s">
        <v>219</v>
      </c>
      <c r="J374" s="435" t="s">
        <v>1419</v>
      </c>
      <c r="K374" s="418" t="s">
        <v>1416</v>
      </c>
      <c r="L374" s="418"/>
      <c r="M374" s="418"/>
      <c r="N374" s="419"/>
    </row>
    <row r="375" spans="1:14" ht="46.8">
      <c r="A375" s="507"/>
      <c r="B375" s="415">
        <v>349</v>
      </c>
      <c r="C375" s="445" t="s">
        <v>83</v>
      </c>
      <c r="D375" s="416" t="s">
        <v>1025</v>
      </c>
      <c r="E375" s="417">
        <f t="shared" si="8"/>
        <v>0.3</v>
      </c>
      <c r="F375" s="20"/>
      <c r="G375" s="417">
        <v>0.3</v>
      </c>
      <c r="H375" s="415" t="s">
        <v>25</v>
      </c>
      <c r="I375" s="445" t="s">
        <v>219</v>
      </c>
      <c r="J375" s="435" t="s">
        <v>1417</v>
      </c>
      <c r="K375" s="418" t="s">
        <v>1416</v>
      </c>
      <c r="L375" s="418"/>
      <c r="M375" s="418"/>
      <c r="N375" s="419"/>
    </row>
    <row r="376" spans="1:14" ht="46.8">
      <c r="A376" s="507"/>
      <c r="B376" s="415">
        <v>350</v>
      </c>
      <c r="C376" s="445" t="s">
        <v>83</v>
      </c>
      <c r="D376" s="416" t="s">
        <v>1026</v>
      </c>
      <c r="E376" s="417">
        <f t="shared" si="8"/>
        <v>0.25</v>
      </c>
      <c r="F376" s="20"/>
      <c r="G376" s="417">
        <v>0.25</v>
      </c>
      <c r="H376" s="415" t="s">
        <v>25</v>
      </c>
      <c r="I376" s="445" t="s">
        <v>219</v>
      </c>
      <c r="J376" s="435" t="s">
        <v>1419</v>
      </c>
      <c r="K376" s="418" t="s">
        <v>1416</v>
      </c>
      <c r="L376" s="418"/>
      <c r="M376" s="418"/>
      <c r="N376" s="419"/>
    </row>
    <row r="377" spans="1:14" ht="46.8">
      <c r="A377" s="507"/>
      <c r="B377" s="415">
        <v>351</v>
      </c>
      <c r="C377" s="445" t="s">
        <v>83</v>
      </c>
      <c r="D377" s="416" t="s">
        <v>1027</v>
      </c>
      <c r="E377" s="417">
        <f t="shared" si="8"/>
        <v>0.15</v>
      </c>
      <c r="F377" s="20"/>
      <c r="G377" s="417">
        <v>0.15</v>
      </c>
      <c r="H377" s="415" t="s">
        <v>25</v>
      </c>
      <c r="I377" s="445" t="s">
        <v>219</v>
      </c>
      <c r="J377" s="435" t="s">
        <v>1418</v>
      </c>
      <c r="K377" s="418" t="s">
        <v>1416</v>
      </c>
      <c r="L377" s="418"/>
      <c r="M377" s="418"/>
      <c r="N377" s="419"/>
    </row>
    <row r="378" spans="1:14" ht="46.8">
      <c r="A378" s="507"/>
      <c r="B378" s="415">
        <v>352</v>
      </c>
      <c r="C378" s="445" t="s">
        <v>83</v>
      </c>
      <c r="D378" s="416" t="s">
        <v>1028</v>
      </c>
      <c r="E378" s="417">
        <f t="shared" si="8"/>
        <v>0.25</v>
      </c>
      <c r="F378" s="20"/>
      <c r="G378" s="417">
        <v>0.25</v>
      </c>
      <c r="H378" s="415" t="s">
        <v>25</v>
      </c>
      <c r="I378" s="445" t="s">
        <v>219</v>
      </c>
      <c r="J378" s="435" t="s">
        <v>1418</v>
      </c>
      <c r="K378" s="418" t="s">
        <v>1416</v>
      </c>
      <c r="L378" s="418"/>
      <c r="M378" s="418"/>
      <c r="N378" s="419"/>
    </row>
    <row r="379" spans="1:14" ht="46.8">
      <c r="A379" s="507"/>
      <c r="B379" s="415">
        <v>353</v>
      </c>
      <c r="C379" s="445" t="s">
        <v>83</v>
      </c>
      <c r="D379" s="416" t="s">
        <v>1029</v>
      </c>
      <c r="E379" s="417">
        <f t="shared" si="8"/>
        <v>1.5</v>
      </c>
      <c r="F379" s="20"/>
      <c r="G379" s="417">
        <v>1.5</v>
      </c>
      <c r="H379" s="415" t="s">
        <v>25</v>
      </c>
      <c r="I379" s="445" t="s">
        <v>219</v>
      </c>
      <c r="J379" s="435" t="s">
        <v>1420</v>
      </c>
      <c r="K379" s="418" t="s">
        <v>1416</v>
      </c>
      <c r="L379" s="418"/>
      <c r="M379" s="418"/>
      <c r="N379" s="419"/>
    </row>
    <row r="380" spans="1:14" ht="46.8">
      <c r="A380" s="507"/>
      <c r="B380" s="415">
        <v>354</v>
      </c>
      <c r="C380" s="445" t="s">
        <v>83</v>
      </c>
      <c r="D380" s="416" t="s">
        <v>1030</v>
      </c>
      <c r="E380" s="417">
        <f t="shared" si="8"/>
        <v>0.25</v>
      </c>
      <c r="F380" s="20"/>
      <c r="G380" s="417">
        <v>0.25</v>
      </c>
      <c r="H380" s="415" t="s">
        <v>25</v>
      </c>
      <c r="I380" s="445" t="s">
        <v>219</v>
      </c>
      <c r="J380" s="435" t="s">
        <v>1419</v>
      </c>
      <c r="K380" s="418" t="s">
        <v>1416</v>
      </c>
      <c r="L380" s="418"/>
      <c r="M380" s="418"/>
      <c r="N380" s="419"/>
    </row>
    <row r="381" spans="1:14" ht="46.8">
      <c r="A381" s="507"/>
      <c r="B381" s="415">
        <v>355</v>
      </c>
      <c r="C381" s="445" t="s">
        <v>83</v>
      </c>
      <c r="D381" s="416" t="s">
        <v>1031</v>
      </c>
      <c r="E381" s="417">
        <f t="shared" si="8"/>
        <v>0.15</v>
      </c>
      <c r="F381" s="20"/>
      <c r="G381" s="417">
        <v>0.15</v>
      </c>
      <c r="H381" s="415" t="s">
        <v>25</v>
      </c>
      <c r="I381" s="445" t="s">
        <v>219</v>
      </c>
      <c r="J381" s="435" t="s">
        <v>1415</v>
      </c>
      <c r="K381" s="418" t="s">
        <v>1416</v>
      </c>
      <c r="L381" s="418"/>
      <c r="M381" s="418"/>
      <c r="N381" s="419"/>
    </row>
    <row r="382" spans="1:14" ht="46.8">
      <c r="A382" s="507"/>
      <c r="B382" s="415">
        <v>356</v>
      </c>
      <c r="C382" s="445" t="s">
        <v>83</v>
      </c>
      <c r="D382" s="416" t="s">
        <v>1032</v>
      </c>
      <c r="E382" s="417">
        <f t="shared" si="8"/>
        <v>0.15</v>
      </c>
      <c r="F382" s="20"/>
      <c r="G382" s="417">
        <v>0.15</v>
      </c>
      <c r="H382" s="415" t="s">
        <v>25</v>
      </c>
      <c r="I382" s="445" t="s">
        <v>219</v>
      </c>
      <c r="J382" s="435" t="s">
        <v>1415</v>
      </c>
      <c r="K382" s="418" t="s">
        <v>1416</v>
      </c>
      <c r="L382" s="418"/>
      <c r="M382" s="418"/>
      <c r="N382" s="419"/>
    </row>
    <row r="383" spans="1:14" ht="46.8">
      <c r="A383" s="507"/>
      <c r="B383" s="415">
        <v>357</v>
      </c>
      <c r="C383" s="445" t="s">
        <v>83</v>
      </c>
      <c r="D383" s="433" t="s">
        <v>522</v>
      </c>
      <c r="E383" s="417">
        <f t="shared" si="8"/>
        <v>0.56999999999999995</v>
      </c>
      <c r="F383" s="20">
        <v>0</v>
      </c>
      <c r="G383" s="417">
        <v>0.56999999999999995</v>
      </c>
      <c r="H383" s="418" t="s">
        <v>1421</v>
      </c>
      <c r="I383" s="445" t="s">
        <v>219</v>
      </c>
      <c r="J383" s="435" t="s">
        <v>350</v>
      </c>
      <c r="K383" s="446"/>
      <c r="L383" s="418"/>
      <c r="M383" s="418"/>
      <c r="N383" s="419" t="s">
        <v>1160</v>
      </c>
    </row>
    <row r="384" spans="1:14" ht="64.2" customHeight="1">
      <c r="A384" s="507"/>
      <c r="B384" s="415">
        <v>358</v>
      </c>
      <c r="C384" s="445" t="s">
        <v>83</v>
      </c>
      <c r="D384" s="416" t="s">
        <v>602</v>
      </c>
      <c r="E384" s="417">
        <f t="shared" si="8"/>
        <v>0.6</v>
      </c>
      <c r="F384" s="20"/>
      <c r="G384" s="417">
        <v>0.6</v>
      </c>
      <c r="H384" s="415" t="s">
        <v>25</v>
      </c>
      <c r="I384" s="445" t="s">
        <v>207</v>
      </c>
      <c r="J384" s="435"/>
      <c r="K384" s="446"/>
      <c r="L384" s="418"/>
      <c r="M384" s="418"/>
      <c r="N384" s="419" t="s">
        <v>1160</v>
      </c>
    </row>
    <row r="385" spans="1:14" ht="64.2" customHeight="1">
      <c r="A385" s="507"/>
      <c r="B385" s="415">
        <v>359</v>
      </c>
      <c r="C385" s="445" t="s">
        <v>83</v>
      </c>
      <c r="D385" s="416" t="s">
        <v>1082</v>
      </c>
      <c r="E385" s="417">
        <f t="shared" si="8"/>
        <v>0.28000000000000003</v>
      </c>
      <c r="F385" s="20"/>
      <c r="G385" s="417">
        <v>0.28000000000000003</v>
      </c>
      <c r="H385" s="415" t="s">
        <v>25</v>
      </c>
      <c r="I385" s="445" t="s">
        <v>204</v>
      </c>
      <c r="J385" s="435"/>
      <c r="K385" s="446"/>
      <c r="L385" s="418"/>
      <c r="M385" s="418"/>
      <c r="N385" s="419"/>
    </row>
    <row r="386" spans="1:14" ht="64.2" customHeight="1">
      <c r="A386" s="507"/>
      <c r="B386" s="415">
        <v>360</v>
      </c>
      <c r="C386" s="445" t="s">
        <v>83</v>
      </c>
      <c r="D386" s="416" t="s">
        <v>1083</v>
      </c>
      <c r="E386" s="417">
        <f t="shared" si="8"/>
        <v>0.8</v>
      </c>
      <c r="F386" s="20"/>
      <c r="G386" s="417">
        <v>0.8</v>
      </c>
      <c r="H386" s="415" t="s">
        <v>25</v>
      </c>
      <c r="I386" s="445" t="s">
        <v>204</v>
      </c>
      <c r="J386" s="435"/>
      <c r="K386" s="446"/>
      <c r="L386" s="418"/>
      <c r="M386" s="418"/>
      <c r="N386" s="419"/>
    </row>
    <row r="387" spans="1:14" ht="64.2" customHeight="1">
      <c r="A387" s="507"/>
      <c r="B387" s="415">
        <v>361</v>
      </c>
      <c r="C387" s="445" t="s">
        <v>83</v>
      </c>
      <c r="D387" s="416" t="s">
        <v>1084</v>
      </c>
      <c r="E387" s="417">
        <f t="shared" si="8"/>
        <v>0.8</v>
      </c>
      <c r="F387" s="20"/>
      <c r="G387" s="417">
        <v>0.8</v>
      </c>
      <c r="H387" s="415" t="s">
        <v>85</v>
      </c>
      <c r="I387" s="445" t="s">
        <v>204</v>
      </c>
      <c r="J387" s="435"/>
      <c r="K387" s="446"/>
      <c r="L387" s="418"/>
      <c r="M387" s="418"/>
      <c r="N387" s="419"/>
    </row>
    <row r="388" spans="1:14" ht="64.2" customHeight="1">
      <c r="A388" s="507"/>
      <c r="B388" s="415">
        <v>362</v>
      </c>
      <c r="C388" s="445" t="s">
        <v>83</v>
      </c>
      <c r="D388" s="416" t="s">
        <v>1085</v>
      </c>
      <c r="E388" s="417">
        <f t="shared" si="8"/>
        <v>0.8</v>
      </c>
      <c r="F388" s="20"/>
      <c r="G388" s="417">
        <v>0.8</v>
      </c>
      <c r="H388" s="415" t="s">
        <v>25</v>
      </c>
      <c r="I388" s="445" t="s">
        <v>204</v>
      </c>
      <c r="J388" s="435"/>
      <c r="K388" s="446"/>
      <c r="L388" s="418"/>
      <c r="M388" s="418"/>
      <c r="N388" s="419"/>
    </row>
    <row r="389" spans="1:14" ht="64.2" customHeight="1">
      <c r="A389" s="507"/>
      <c r="B389" s="415">
        <v>363</v>
      </c>
      <c r="C389" s="445" t="s">
        <v>83</v>
      </c>
      <c r="D389" s="416" t="s">
        <v>1086</v>
      </c>
      <c r="E389" s="417">
        <f t="shared" ref="E389:E452" si="9">F389+G389</f>
        <v>0.8</v>
      </c>
      <c r="F389" s="20"/>
      <c r="G389" s="417">
        <v>0.8</v>
      </c>
      <c r="H389" s="415" t="s">
        <v>25</v>
      </c>
      <c r="I389" s="445" t="s">
        <v>204</v>
      </c>
      <c r="J389" s="435"/>
      <c r="K389" s="446"/>
      <c r="L389" s="418"/>
      <c r="M389" s="418"/>
      <c r="N389" s="419"/>
    </row>
    <row r="390" spans="1:14" ht="64.2" customHeight="1">
      <c r="A390" s="507"/>
      <c r="B390" s="415">
        <v>364</v>
      </c>
      <c r="C390" s="445" t="s">
        <v>83</v>
      </c>
      <c r="D390" s="416" t="s">
        <v>1087</v>
      </c>
      <c r="E390" s="417">
        <f t="shared" si="9"/>
        <v>0.8</v>
      </c>
      <c r="F390" s="20"/>
      <c r="G390" s="417">
        <v>0.8</v>
      </c>
      <c r="H390" s="415" t="s">
        <v>85</v>
      </c>
      <c r="I390" s="445" t="s">
        <v>204</v>
      </c>
      <c r="J390" s="435"/>
      <c r="K390" s="446"/>
      <c r="L390" s="418"/>
      <c r="M390" s="418"/>
      <c r="N390" s="419"/>
    </row>
    <row r="391" spans="1:14" ht="64.2" customHeight="1">
      <c r="A391" s="507"/>
      <c r="B391" s="415">
        <v>365</v>
      </c>
      <c r="C391" s="445" t="s">
        <v>83</v>
      </c>
      <c r="D391" s="416" t="s">
        <v>1088</v>
      </c>
      <c r="E391" s="417">
        <f t="shared" si="9"/>
        <v>0.25</v>
      </c>
      <c r="F391" s="20"/>
      <c r="G391" s="417">
        <v>0.25</v>
      </c>
      <c r="H391" s="415" t="s">
        <v>19</v>
      </c>
      <c r="I391" s="445" t="s">
        <v>204</v>
      </c>
      <c r="J391" s="435"/>
      <c r="K391" s="446"/>
      <c r="L391" s="418"/>
      <c r="M391" s="418"/>
      <c r="N391" s="419"/>
    </row>
    <row r="392" spans="1:14" ht="64.2" customHeight="1">
      <c r="A392" s="507"/>
      <c r="B392" s="415">
        <v>366</v>
      </c>
      <c r="C392" s="445" t="s">
        <v>83</v>
      </c>
      <c r="D392" s="416" t="s">
        <v>1089</v>
      </c>
      <c r="E392" s="417">
        <f t="shared" si="9"/>
        <v>0.4</v>
      </c>
      <c r="F392" s="20"/>
      <c r="G392" s="417">
        <v>0.4</v>
      </c>
      <c r="H392" s="415" t="s">
        <v>85</v>
      </c>
      <c r="I392" s="445" t="s">
        <v>204</v>
      </c>
      <c r="J392" s="435"/>
      <c r="K392" s="446"/>
      <c r="L392" s="418"/>
      <c r="M392" s="418"/>
      <c r="N392" s="419"/>
    </row>
    <row r="393" spans="1:14" ht="64.2" customHeight="1">
      <c r="A393" s="507"/>
      <c r="B393" s="415">
        <v>367</v>
      </c>
      <c r="C393" s="445" t="s">
        <v>83</v>
      </c>
      <c r="D393" s="416" t="s">
        <v>1090</v>
      </c>
      <c r="E393" s="417">
        <f t="shared" si="9"/>
        <v>0.25</v>
      </c>
      <c r="F393" s="20"/>
      <c r="G393" s="417">
        <v>0.25</v>
      </c>
      <c r="H393" s="415" t="s">
        <v>85</v>
      </c>
      <c r="I393" s="445" t="s">
        <v>204</v>
      </c>
      <c r="J393" s="435"/>
      <c r="K393" s="446"/>
      <c r="L393" s="418"/>
      <c r="M393" s="418"/>
      <c r="N393" s="419"/>
    </row>
    <row r="394" spans="1:14" ht="31.2">
      <c r="A394" s="507"/>
      <c r="B394" s="415">
        <v>368</v>
      </c>
      <c r="C394" s="445" t="s">
        <v>83</v>
      </c>
      <c r="D394" s="433" t="s">
        <v>351</v>
      </c>
      <c r="E394" s="417">
        <f t="shared" si="9"/>
        <v>0.33</v>
      </c>
      <c r="F394" s="20">
        <v>0</v>
      </c>
      <c r="G394" s="417">
        <v>0.33</v>
      </c>
      <c r="H394" s="415" t="s">
        <v>19</v>
      </c>
      <c r="I394" s="445" t="s">
        <v>204</v>
      </c>
      <c r="J394" s="435" t="s">
        <v>352</v>
      </c>
      <c r="K394" s="446"/>
      <c r="L394" s="418"/>
      <c r="M394" s="418"/>
      <c r="N394" s="419" t="s">
        <v>1160</v>
      </c>
    </row>
    <row r="395" spans="1:14">
      <c r="A395" s="507"/>
      <c r="B395" s="415">
        <v>369</v>
      </c>
      <c r="C395" s="445" t="s">
        <v>83</v>
      </c>
      <c r="D395" s="433" t="s">
        <v>603</v>
      </c>
      <c r="E395" s="417">
        <f t="shared" si="9"/>
        <v>0.3</v>
      </c>
      <c r="F395" s="20">
        <v>0</v>
      </c>
      <c r="G395" s="417">
        <v>0.3</v>
      </c>
      <c r="H395" s="415" t="s">
        <v>25</v>
      </c>
      <c r="I395" s="445" t="s">
        <v>204</v>
      </c>
      <c r="J395" s="435" t="s">
        <v>353</v>
      </c>
      <c r="K395" s="446"/>
      <c r="L395" s="418"/>
      <c r="M395" s="418"/>
      <c r="N395" s="419" t="s">
        <v>1160</v>
      </c>
    </row>
    <row r="396" spans="1:14" ht="31.2">
      <c r="A396" s="507"/>
      <c r="B396" s="415">
        <v>370</v>
      </c>
      <c r="C396" s="445" t="s">
        <v>83</v>
      </c>
      <c r="D396" s="433" t="s">
        <v>354</v>
      </c>
      <c r="E396" s="417">
        <f t="shared" si="9"/>
        <v>0.12</v>
      </c>
      <c r="F396" s="20">
        <v>0</v>
      </c>
      <c r="G396" s="417">
        <v>0.12</v>
      </c>
      <c r="H396" s="415" t="s">
        <v>19</v>
      </c>
      <c r="I396" s="445" t="s">
        <v>204</v>
      </c>
      <c r="J396" s="435" t="s">
        <v>355</v>
      </c>
      <c r="K396" s="446"/>
      <c r="L396" s="418"/>
      <c r="M396" s="418"/>
      <c r="N396" s="419" t="s">
        <v>1160</v>
      </c>
    </row>
    <row r="397" spans="1:14" ht="46.8">
      <c r="A397" s="507"/>
      <c r="B397" s="415">
        <v>371</v>
      </c>
      <c r="C397" s="445" t="s">
        <v>83</v>
      </c>
      <c r="D397" s="433" t="s">
        <v>1091</v>
      </c>
      <c r="E397" s="417">
        <f t="shared" si="9"/>
        <v>0.75</v>
      </c>
      <c r="F397" s="20"/>
      <c r="G397" s="417">
        <v>0.75</v>
      </c>
      <c r="H397" s="418" t="s">
        <v>1422</v>
      </c>
      <c r="I397" s="445" t="s">
        <v>204</v>
      </c>
      <c r="J397" s="435"/>
      <c r="K397" s="446"/>
      <c r="L397" s="418"/>
      <c r="M397" s="418"/>
      <c r="N397" s="419" t="s">
        <v>1160</v>
      </c>
    </row>
    <row r="398" spans="1:14" ht="46.8">
      <c r="A398" s="507"/>
      <c r="B398" s="415">
        <v>372</v>
      </c>
      <c r="C398" s="445" t="s">
        <v>83</v>
      </c>
      <c r="D398" s="433" t="s">
        <v>359</v>
      </c>
      <c r="E398" s="417">
        <f t="shared" si="9"/>
        <v>6.0000000000000005E-2</v>
      </c>
      <c r="F398" s="20">
        <v>0</v>
      </c>
      <c r="G398" s="417">
        <v>6.0000000000000005E-2</v>
      </c>
      <c r="H398" s="418" t="s">
        <v>1423</v>
      </c>
      <c r="I398" s="445" t="s">
        <v>273</v>
      </c>
      <c r="J398" s="435" t="s">
        <v>360</v>
      </c>
      <c r="K398" s="446"/>
      <c r="L398" s="418"/>
      <c r="M398" s="418"/>
      <c r="N398" s="419" t="s">
        <v>1160</v>
      </c>
    </row>
    <row r="399" spans="1:14" ht="62.4">
      <c r="A399" s="507"/>
      <c r="B399" s="415">
        <v>373</v>
      </c>
      <c r="C399" s="445" t="s">
        <v>83</v>
      </c>
      <c r="D399" s="433" t="s">
        <v>550</v>
      </c>
      <c r="E399" s="417">
        <f t="shared" si="9"/>
        <v>0.04</v>
      </c>
      <c r="F399" s="20">
        <v>0</v>
      </c>
      <c r="G399" s="417">
        <v>0.04</v>
      </c>
      <c r="H399" s="418" t="s">
        <v>1424</v>
      </c>
      <c r="I399" s="445" t="s">
        <v>273</v>
      </c>
      <c r="J399" s="435" t="s">
        <v>361</v>
      </c>
      <c r="K399" s="446"/>
      <c r="L399" s="418"/>
      <c r="M399" s="418"/>
      <c r="N399" s="419" t="s">
        <v>1160</v>
      </c>
    </row>
    <row r="400" spans="1:14" ht="31.2">
      <c r="A400" s="507"/>
      <c r="B400" s="415">
        <v>374</v>
      </c>
      <c r="C400" s="445" t="s">
        <v>83</v>
      </c>
      <c r="D400" s="433" t="s">
        <v>362</v>
      </c>
      <c r="E400" s="417">
        <f t="shared" si="9"/>
        <v>1.25</v>
      </c>
      <c r="F400" s="20">
        <v>0</v>
      </c>
      <c r="G400" s="417">
        <v>1.25</v>
      </c>
      <c r="H400" s="418" t="s">
        <v>1425</v>
      </c>
      <c r="I400" s="445" t="s">
        <v>233</v>
      </c>
      <c r="J400" s="435" t="s">
        <v>363</v>
      </c>
      <c r="K400" s="446"/>
      <c r="L400" s="418"/>
      <c r="M400" s="418"/>
      <c r="N400" s="419" t="s">
        <v>1160</v>
      </c>
    </row>
    <row r="401" spans="1:14" ht="31.2">
      <c r="A401" s="507"/>
      <c r="B401" s="415">
        <v>375</v>
      </c>
      <c r="C401" s="445" t="s">
        <v>83</v>
      </c>
      <c r="D401" s="433" t="s">
        <v>364</v>
      </c>
      <c r="E401" s="417">
        <f t="shared" si="9"/>
        <v>1.02</v>
      </c>
      <c r="F401" s="20">
        <v>0</v>
      </c>
      <c r="G401" s="417">
        <v>1.02</v>
      </c>
      <c r="H401" s="418" t="s">
        <v>25</v>
      </c>
      <c r="I401" s="445" t="s">
        <v>233</v>
      </c>
      <c r="J401" s="435" t="s">
        <v>365</v>
      </c>
      <c r="K401" s="446"/>
      <c r="L401" s="418"/>
      <c r="M401" s="418"/>
      <c r="N401" s="419" t="s">
        <v>1160</v>
      </c>
    </row>
    <row r="402" spans="1:14" ht="31.2">
      <c r="A402" s="507"/>
      <c r="B402" s="415">
        <v>376</v>
      </c>
      <c r="C402" s="445" t="s">
        <v>83</v>
      </c>
      <c r="D402" s="433" t="s">
        <v>366</v>
      </c>
      <c r="E402" s="417">
        <f t="shared" si="9"/>
        <v>0.6</v>
      </c>
      <c r="F402" s="20">
        <v>0</v>
      </c>
      <c r="G402" s="417">
        <v>0.6</v>
      </c>
      <c r="H402" s="418" t="s">
        <v>19</v>
      </c>
      <c r="I402" s="445" t="s">
        <v>233</v>
      </c>
      <c r="J402" s="435" t="s">
        <v>367</v>
      </c>
      <c r="K402" s="446"/>
      <c r="L402" s="418"/>
      <c r="M402" s="418"/>
      <c r="N402" s="419" t="s">
        <v>1160</v>
      </c>
    </row>
    <row r="403" spans="1:14" ht="31.2">
      <c r="A403" s="507"/>
      <c r="B403" s="415">
        <v>377</v>
      </c>
      <c r="C403" s="445" t="s">
        <v>83</v>
      </c>
      <c r="D403" s="433" t="s">
        <v>370</v>
      </c>
      <c r="E403" s="417">
        <f t="shared" si="9"/>
        <v>0.14000000000000001</v>
      </c>
      <c r="F403" s="20">
        <v>0</v>
      </c>
      <c r="G403" s="417">
        <v>0.14000000000000001</v>
      </c>
      <c r="H403" s="415" t="s">
        <v>18</v>
      </c>
      <c r="I403" s="445" t="s">
        <v>233</v>
      </c>
      <c r="J403" s="435" t="s">
        <v>371</v>
      </c>
      <c r="K403" s="446"/>
      <c r="L403" s="418"/>
      <c r="M403" s="418"/>
      <c r="N403" s="419" t="s">
        <v>1160</v>
      </c>
    </row>
    <row r="404" spans="1:14" ht="46.8">
      <c r="A404" s="507"/>
      <c r="B404" s="415">
        <v>378</v>
      </c>
      <c r="C404" s="445" t="s">
        <v>83</v>
      </c>
      <c r="D404" s="433" t="s">
        <v>372</v>
      </c>
      <c r="E404" s="417">
        <f t="shared" si="9"/>
        <v>0.95</v>
      </c>
      <c r="F404" s="20">
        <v>0</v>
      </c>
      <c r="G404" s="417">
        <v>0.95</v>
      </c>
      <c r="H404" s="418" t="s">
        <v>1426</v>
      </c>
      <c r="I404" s="445" t="s">
        <v>233</v>
      </c>
      <c r="J404" s="435" t="s">
        <v>373</v>
      </c>
      <c r="K404" s="446"/>
      <c r="L404" s="418"/>
      <c r="M404" s="418"/>
      <c r="N404" s="419" t="s">
        <v>1160</v>
      </c>
    </row>
    <row r="405" spans="1:14" ht="70.2" customHeight="1">
      <c r="A405" s="507"/>
      <c r="B405" s="415">
        <v>379</v>
      </c>
      <c r="C405" s="445" t="s">
        <v>83</v>
      </c>
      <c r="D405" s="433" t="s">
        <v>374</v>
      </c>
      <c r="E405" s="417">
        <f t="shared" si="9"/>
        <v>0.43000000000000005</v>
      </c>
      <c r="F405" s="20">
        <v>0</v>
      </c>
      <c r="G405" s="417">
        <v>0.43000000000000005</v>
      </c>
      <c r="H405" s="418" t="s">
        <v>1427</v>
      </c>
      <c r="I405" s="445" t="s">
        <v>233</v>
      </c>
      <c r="J405" s="435" t="s">
        <v>375</v>
      </c>
      <c r="K405" s="446"/>
      <c r="L405" s="418"/>
      <c r="M405" s="418"/>
      <c r="N405" s="419" t="s">
        <v>1160</v>
      </c>
    </row>
    <row r="406" spans="1:14" ht="70.2" customHeight="1">
      <c r="A406" s="507"/>
      <c r="B406" s="415">
        <v>380</v>
      </c>
      <c r="C406" s="445" t="s">
        <v>83</v>
      </c>
      <c r="D406" s="433" t="s">
        <v>376</v>
      </c>
      <c r="E406" s="417">
        <f t="shared" si="9"/>
        <v>0.42000000000000004</v>
      </c>
      <c r="F406" s="20">
        <v>0</v>
      </c>
      <c r="G406" s="417">
        <v>0.42000000000000004</v>
      </c>
      <c r="H406" s="418" t="s">
        <v>1428</v>
      </c>
      <c r="I406" s="445" t="s">
        <v>233</v>
      </c>
      <c r="J406" s="435" t="s">
        <v>377</v>
      </c>
      <c r="K406" s="446"/>
      <c r="L406" s="418"/>
      <c r="M406" s="418"/>
      <c r="N406" s="419" t="s">
        <v>1160</v>
      </c>
    </row>
    <row r="407" spans="1:14" ht="70.2" customHeight="1">
      <c r="A407" s="507"/>
      <c r="B407" s="415">
        <v>381</v>
      </c>
      <c r="C407" s="445" t="s">
        <v>83</v>
      </c>
      <c r="D407" s="433" t="s">
        <v>378</v>
      </c>
      <c r="E407" s="417">
        <f t="shared" si="9"/>
        <v>0.27</v>
      </c>
      <c r="F407" s="20">
        <v>0</v>
      </c>
      <c r="G407" s="417">
        <v>0.27</v>
      </c>
      <c r="H407" s="418" t="s">
        <v>1429</v>
      </c>
      <c r="I407" s="445" t="s">
        <v>233</v>
      </c>
      <c r="J407" s="435" t="s">
        <v>379</v>
      </c>
      <c r="K407" s="446"/>
      <c r="L407" s="418"/>
      <c r="M407" s="418"/>
      <c r="N407" s="419" t="s">
        <v>1160</v>
      </c>
    </row>
    <row r="408" spans="1:14" ht="70.2" customHeight="1">
      <c r="A408" s="507"/>
      <c r="B408" s="415">
        <v>382</v>
      </c>
      <c r="C408" s="445" t="s">
        <v>83</v>
      </c>
      <c r="D408" s="433" t="s">
        <v>380</v>
      </c>
      <c r="E408" s="417">
        <f t="shared" si="9"/>
        <v>0.25</v>
      </c>
      <c r="F408" s="20">
        <v>0</v>
      </c>
      <c r="G408" s="417">
        <v>0.25</v>
      </c>
      <c r="H408" s="418" t="s">
        <v>1430</v>
      </c>
      <c r="I408" s="445" t="s">
        <v>233</v>
      </c>
      <c r="J408" s="435" t="s">
        <v>381</v>
      </c>
      <c r="K408" s="446"/>
      <c r="L408" s="418"/>
      <c r="M408" s="418"/>
      <c r="N408" s="419" t="s">
        <v>1160</v>
      </c>
    </row>
    <row r="409" spans="1:14" ht="70.2" customHeight="1">
      <c r="A409" s="507"/>
      <c r="B409" s="415">
        <v>383</v>
      </c>
      <c r="C409" s="445" t="s">
        <v>83</v>
      </c>
      <c r="D409" s="433" t="s">
        <v>382</v>
      </c>
      <c r="E409" s="417">
        <f t="shared" si="9"/>
        <v>0.1</v>
      </c>
      <c r="F409" s="20">
        <v>0</v>
      </c>
      <c r="G409" s="417">
        <v>0.1</v>
      </c>
      <c r="H409" s="418" t="s">
        <v>1431</v>
      </c>
      <c r="I409" s="445" t="s">
        <v>233</v>
      </c>
      <c r="J409" s="435" t="s">
        <v>383</v>
      </c>
      <c r="K409" s="446"/>
      <c r="L409" s="418"/>
      <c r="M409" s="418"/>
      <c r="N409" s="419" t="s">
        <v>1160</v>
      </c>
    </row>
    <row r="410" spans="1:14" ht="70.2" customHeight="1">
      <c r="A410" s="507"/>
      <c r="B410" s="415">
        <v>384</v>
      </c>
      <c r="C410" s="445" t="s">
        <v>83</v>
      </c>
      <c r="D410" s="433" t="s">
        <v>384</v>
      </c>
      <c r="E410" s="417">
        <f t="shared" si="9"/>
        <v>0.38</v>
      </c>
      <c r="F410" s="20">
        <v>0</v>
      </c>
      <c r="G410" s="417">
        <v>0.38</v>
      </c>
      <c r="H410" s="418" t="s">
        <v>1432</v>
      </c>
      <c r="I410" s="445" t="s">
        <v>233</v>
      </c>
      <c r="J410" s="435" t="s">
        <v>385</v>
      </c>
      <c r="K410" s="446"/>
      <c r="L410" s="418"/>
      <c r="M410" s="418"/>
      <c r="N410" s="419" t="s">
        <v>1160</v>
      </c>
    </row>
    <row r="411" spans="1:14" ht="70.2" customHeight="1">
      <c r="A411" s="507"/>
      <c r="B411" s="415">
        <v>385</v>
      </c>
      <c r="C411" s="445" t="s">
        <v>83</v>
      </c>
      <c r="D411" s="433" t="s">
        <v>386</v>
      </c>
      <c r="E411" s="417">
        <f t="shared" si="9"/>
        <v>0.63</v>
      </c>
      <c r="F411" s="20">
        <v>0</v>
      </c>
      <c r="G411" s="417">
        <v>0.63</v>
      </c>
      <c r="H411" s="418" t="s">
        <v>1433</v>
      </c>
      <c r="I411" s="445" t="s">
        <v>233</v>
      </c>
      <c r="J411" s="435" t="s">
        <v>387</v>
      </c>
      <c r="K411" s="446"/>
      <c r="L411" s="418"/>
      <c r="M411" s="418"/>
      <c r="N411" s="419" t="s">
        <v>1160</v>
      </c>
    </row>
    <row r="412" spans="1:14" ht="70.2" customHeight="1">
      <c r="A412" s="507"/>
      <c r="B412" s="415">
        <v>386</v>
      </c>
      <c r="C412" s="445" t="s">
        <v>83</v>
      </c>
      <c r="D412" s="433" t="s">
        <v>388</v>
      </c>
      <c r="E412" s="417">
        <f t="shared" si="9"/>
        <v>0.56000000000000005</v>
      </c>
      <c r="F412" s="20">
        <v>0</v>
      </c>
      <c r="G412" s="417">
        <v>0.56000000000000005</v>
      </c>
      <c r="H412" s="418" t="s">
        <v>1434</v>
      </c>
      <c r="I412" s="445" t="s">
        <v>233</v>
      </c>
      <c r="J412" s="435" t="s">
        <v>389</v>
      </c>
      <c r="K412" s="446"/>
      <c r="L412" s="418"/>
      <c r="M412" s="418"/>
      <c r="N412" s="419" t="s">
        <v>1160</v>
      </c>
    </row>
    <row r="413" spans="1:14" ht="53.4" customHeight="1">
      <c r="A413" s="507"/>
      <c r="B413" s="415">
        <v>387</v>
      </c>
      <c r="C413" s="445" t="s">
        <v>83</v>
      </c>
      <c r="D413" s="433" t="s">
        <v>390</v>
      </c>
      <c r="E413" s="417">
        <f t="shared" si="9"/>
        <v>0.26</v>
      </c>
      <c r="F413" s="20">
        <v>0</v>
      </c>
      <c r="G413" s="417">
        <v>0.26</v>
      </c>
      <c r="H413" s="418" t="s">
        <v>1435</v>
      </c>
      <c r="I413" s="445" t="s">
        <v>233</v>
      </c>
      <c r="J413" s="435" t="s">
        <v>391</v>
      </c>
      <c r="K413" s="446"/>
      <c r="L413" s="418"/>
      <c r="M413" s="418"/>
      <c r="N413" s="419" t="s">
        <v>1160</v>
      </c>
    </row>
    <row r="414" spans="1:14" ht="53.4" customHeight="1">
      <c r="A414" s="507"/>
      <c r="B414" s="415">
        <v>388</v>
      </c>
      <c r="C414" s="445" t="s">
        <v>83</v>
      </c>
      <c r="D414" s="433" t="s">
        <v>392</v>
      </c>
      <c r="E414" s="417">
        <f t="shared" si="9"/>
        <v>0.45999999999999996</v>
      </c>
      <c r="F414" s="20">
        <v>0</v>
      </c>
      <c r="G414" s="417">
        <v>0.45999999999999996</v>
      </c>
      <c r="H414" s="418" t="s">
        <v>1436</v>
      </c>
      <c r="I414" s="445" t="s">
        <v>212</v>
      </c>
      <c r="J414" s="435" t="s">
        <v>393</v>
      </c>
      <c r="K414" s="446"/>
      <c r="L414" s="418"/>
      <c r="M414" s="418"/>
      <c r="N414" s="419" t="s">
        <v>1160</v>
      </c>
    </row>
    <row r="415" spans="1:14" ht="53.4" customHeight="1">
      <c r="A415" s="507"/>
      <c r="B415" s="415">
        <v>389</v>
      </c>
      <c r="C415" s="445" t="s">
        <v>83</v>
      </c>
      <c r="D415" s="433" t="s">
        <v>394</v>
      </c>
      <c r="E415" s="417">
        <f t="shared" si="9"/>
        <v>0.42</v>
      </c>
      <c r="F415" s="20">
        <v>0</v>
      </c>
      <c r="G415" s="417">
        <v>0.42</v>
      </c>
      <c r="H415" s="418" t="s">
        <v>1437</v>
      </c>
      <c r="I415" s="445" t="s">
        <v>212</v>
      </c>
      <c r="J415" s="435" t="s">
        <v>395</v>
      </c>
      <c r="K415" s="446"/>
      <c r="L415" s="418"/>
      <c r="M415" s="418"/>
      <c r="N415" s="419" t="s">
        <v>1160</v>
      </c>
    </row>
    <row r="416" spans="1:14" ht="53.4" customHeight="1">
      <c r="A416" s="507"/>
      <c r="B416" s="415">
        <v>390</v>
      </c>
      <c r="C416" s="445" t="s">
        <v>83</v>
      </c>
      <c r="D416" s="433" t="s">
        <v>396</v>
      </c>
      <c r="E416" s="417">
        <f t="shared" si="9"/>
        <v>0.32</v>
      </c>
      <c r="F416" s="20">
        <v>0</v>
      </c>
      <c r="G416" s="417">
        <v>0.32</v>
      </c>
      <c r="H416" s="418" t="s">
        <v>1438</v>
      </c>
      <c r="I416" s="445" t="s">
        <v>212</v>
      </c>
      <c r="J416" s="435" t="s">
        <v>397</v>
      </c>
      <c r="K416" s="446"/>
      <c r="L416" s="418"/>
      <c r="M416" s="418"/>
      <c r="N416" s="419" t="s">
        <v>1160</v>
      </c>
    </row>
    <row r="417" spans="1:14" ht="53.4" customHeight="1">
      <c r="A417" s="507"/>
      <c r="B417" s="415">
        <v>391</v>
      </c>
      <c r="C417" s="445" t="s">
        <v>83</v>
      </c>
      <c r="D417" s="433" t="s">
        <v>604</v>
      </c>
      <c r="E417" s="417">
        <f t="shared" si="9"/>
        <v>0.42000000000000004</v>
      </c>
      <c r="F417" s="20">
        <v>0</v>
      </c>
      <c r="G417" s="417">
        <v>0.42000000000000004</v>
      </c>
      <c r="H417" s="418" t="s">
        <v>1439</v>
      </c>
      <c r="I417" s="445" t="s">
        <v>212</v>
      </c>
      <c r="J417" s="435" t="s">
        <v>398</v>
      </c>
      <c r="K417" s="446"/>
      <c r="L417" s="418"/>
      <c r="M417" s="418"/>
      <c r="N417" s="419" t="s">
        <v>1160</v>
      </c>
    </row>
    <row r="418" spans="1:14" ht="53.4" customHeight="1">
      <c r="A418" s="507"/>
      <c r="B418" s="415">
        <v>392</v>
      </c>
      <c r="C418" s="445" t="s">
        <v>83</v>
      </c>
      <c r="D418" s="433" t="s">
        <v>399</v>
      </c>
      <c r="E418" s="417">
        <f t="shared" si="9"/>
        <v>0.92</v>
      </c>
      <c r="F418" s="20">
        <v>0</v>
      </c>
      <c r="G418" s="417">
        <v>0.92</v>
      </c>
      <c r="H418" s="415" t="s">
        <v>1440</v>
      </c>
      <c r="I418" s="445" t="s">
        <v>212</v>
      </c>
      <c r="J418" s="418" t="s">
        <v>400</v>
      </c>
      <c r="K418" s="446"/>
      <c r="L418" s="418"/>
      <c r="M418" s="418"/>
      <c r="N418" s="419" t="s">
        <v>1160</v>
      </c>
    </row>
    <row r="419" spans="1:14" ht="53.4" customHeight="1">
      <c r="A419" s="507"/>
      <c r="B419" s="415">
        <v>393</v>
      </c>
      <c r="C419" s="445" t="s">
        <v>83</v>
      </c>
      <c r="D419" s="416" t="s">
        <v>402</v>
      </c>
      <c r="E419" s="417">
        <f t="shared" si="9"/>
        <v>0.3</v>
      </c>
      <c r="F419" s="20"/>
      <c r="G419" s="417">
        <v>0.3</v>
      </c>
      <c r="H419" s="415" t="s">
        <v>25</v>
      </c>
      <c r="I419" s="445" t="s">
        <v>231</v>
      </c>
      <c r="J419" s="435"/>
      <c r="K419" s="446"/>
      <c r="L419" s="418"/>
      <c r="M419" s="418"/>
      <c r="N419" s="419" t="s">
        <v>1160</v>
      </c>
    </row>
    <row r="420" spans="1:14" ht="53.4" customHeight="1">
      <c r="A420" s="507"/>
      <c r="B420" s="415">
        <v>394</v>
      </c>
      <c r="C420" s="445" t="s">
        <v>83</v>
      </c>
      <c r="D420" s="416" t="s">
        <v>720</v>
      </c>
      <c r="E420" s="417">
        <f t="shared" si="9"/>
        <v>0.3</v>
      </c>
      <c r="F420" s="20"/>
      <c r="G420" s="417">
        <v>0.3</v>
      </c>
      <c r="H420" s="415" t="s">
        <v>85</v>
      </c>
      <c r="I420" s="445" t="s">
        <v>231</v>
      </c>
      <c r="J420" s="435"/>
      <c r="K420" s="446"/>
      <c r="L420" s="418"/>
      <c r="M420" s="418"/>
      <c r="N420" s="419"/>
    </row>
    <row r="421" spans="1:14" ht="31.2">
      <c r="A421" s="507"/>
      <c r="B421" s="415">
        <v>395</v>
      </c>
      <c r="C421" s="445" t="s">
        <v>83</v>
      </c>
      <c r="D421" s="416" t="s">
        <v>721</v>
      </c>
      <c r="E421" s="417">
        <f t="shared" si="9"/>
        <v>1</v>
      </c>
      <c r="F421" s="20"/>
      <c r="G421" s="417">
        <v>1</v>
      </c>
      <c r="H421" s="418" t="s">
        <v>1441</v>
      </c>
      <c r="I421" s="445" t="s">
        <v>231</v>
      </c>
      <c r="J421" s="435"/>
      <c r="K421" s="446"/>
      <c r="L421" s="418"/>
      <c r="M421" s="418"/>
      <c r="N421" s="419"/>
    </row>
    <row r="422" spans="1:14">
      <c r="A422" s="507"/>
      <c r="B422" s="415">
        <v>396</v>
      </c>
      <c r="C422" s="445" t="s">
        <v>83</v>
      </c>
      <c r="D422" s="416" t="s">
        <v>722</v>
      </c>
      <c r="E422" s="417">
        <f t="shared" si="9"/>
        <v>0.25</v>
      </c>
      <c r="F422" s="20"/>
      <c r="G422" s="417">
        <v>0.25</v>
      </c>
      <c r="H422" s="418" t="s">
        <v>1442</v>
      </c>
      <c r="I422" s="445" t="s">
        <v>231</v>
      </c>
      <c r="J422" s="435"/>
      <c r="K422" s="446"/>
      <c r="L422" s="418"/>
      <c r="M422" s="418"/>
      <c r="N422" s="419"/>
    </row>
    <row r="423" spans="1:14" ht="31.2">
      <c r="A423" s="507"/>
      <c r="B423" s="415">
        <v>397</v>
      </c>
      <c r="C423" s="445" t="s">
        <v>83</v>
      </c>
      <c r="D423" s="416" t="s">
        <v>723</v>
      </c>
      <c r="E423" s="417">
        <f t="shared" si="9"/>
        <v>1</v>
      </c>
      <c r="F423" s="20"/>
      <c r="G423" s="417">
        <v>1</v>
      </c>
      <c r="H423" s="418" t="s">
        <v>1441</v>
      </c>
      <c r="I423" s="445" t="s">
        <v>231</v>
      </c>
      <c r="J423" s="435"/>
      <c r="K423" s="446"/>
      <c r="L423" s="418"/>
      <c r="M423" s="418"/>
      <c r="N423" s="419"/>
    </row>
    <row r="424" spans="1:14" ht="31.2">
      <c r="A424" s="507"/>
      <c r="B424" s="415">
        <v>398</v>
      </c>
      <c r="C424" s="445" t="s">
        <v>83</v>
      </c>
      <c r="D424" s="416" t="s">
        <v>724</v>
      </c>
      <c r="E424" s="417">
        <f t="shared" si="9"/>
        <v>1.2</v>
      </c>
      <c r="F424" s="20"/>
      <c r="G424" s="417">
        <v>1.2</v>
      </c>
      <c r="H424" s="418" t="s">
        <v>1443</v>
      </c>
      <c r="I424" s="445" t="s">
        <v>231</v>
      </c>
      <c r="J424" s="435"/>
      <c r="K424" s="446"/>
      <c r="L424" s="418"/>
      <c r="M424" s="418"/>
      <c r="N424" s="419"/>
    </row>
    <row r="425" spans="1:14" ht="31.2">
      <c r="A425" s="507"/>
      <c r="B425" s="415">
        <v>399</v>
      </c>
      <c r="C425" s="445" t="s">
        <v>83</v>
      </c>
      <c r="D425" s="416" t="s">
        <v>725</v>
      </c>
      <c r="E425" s="417">
        <f t="shared" si="9"/>
        <v>1.2</v>
      </c>
      <c r="F425" s="20"/>
      <c r="G425" s="417">
        <v>1.2</v>
      </c>
      <c r="H425" s="418" t="s">
        <v>1443</v>
      </c>
      <c r="I425" s="445" t="s">
        <v>231</v>
      </c>
      <c r="J425" s="435"/>
      <c r="K425" s="446"/>
      <c r="L425" s="418"/>
      <c r="M425" s="418"/>
      <c r="N425" s="419"/>
    </row>
    <row r="426" spans="1:14" ht="31.2">
      <c r="A426" s="507"/>
      <c r="B426" s="415">
        <v>400</v>
      </c>
      <c r="C426" s="445" t="s">
        <v>83</v>
      </c>
      <c r="D426" s="416" t="s">
        <v>1444</v>
      </c>
      <c r="E426" s="417">
        <f t="shared" si="9"/>
        <v>0</v>
      </c>
      <c r="F426" s="20"/>
      <c r="G426" s="417"/>
      <c r="H426" s="418" t="s">
        <v>1445</v>
      </c>
      <c r="I426" s="445"/>
      <c r="J426" s="435"/>
      <c r="K426" s="446"/>
      <c r="L426" s="418"/>
      <c r="M426" s="418"/>
      <c r="N426" s="419"/>
    </row>
    <row r="427" spans="1:14" ht="31.2">
      <c r="A427" s="507"/>
      <c r="B427" s="415">
        <v>401</v>
      </c>
      <c r="C427" s="445" t="s">
        <v>83</v>
      </c>
      <c r="D427" s="416" t="s">
        <v>726</v>
      </c>
      <c r="E427" s="417">
        <f t="shared" si="9"/>
        <v>1.2</v>
      </c>
      <c r="F427" s="20"/>
      <c r="G427" s="417">
        <v>1.2</v>
      </c>
      <c r="H427" s="418" t="s">
        <v>1443</v>
      </c>
      <c r="I427" s="445" t="s">
        <v>231</v>
      </c>
      <c r="J427" s="435"/>
      <c r="K427" s="446"/>
      <c r="L427" s="418"/>
      <c r="M427" s="418"/>
      <c r="N427" s="419"/>
    </row>
    <row r="428" spans="1:14" ht="51" customHeight="1">
      <c r="A428" s="507"/>
      <c r="B428" s="415">
        <v>402</v>
      </c>
      <c r="C428" s="445" t="s">
        <v>83</v>
      </c>
      <c r="D428" s="416" t="s">
        <v>727</v>
      </c>
      <c r="E428" s="417">
        <f t="shared" si="9"/>
        <v>0.8</v>
      </c>
      <c r="F428" s="20"/>
      <c r="G428" s="417">
        <v>0.8</v>
      </c>
      <c r="H428" s="418" t="s">
        <v>25</v>
      </c>
      <c r="I428" s="445" t="s">
        <v>231</v>
      </c>
      <c r="J428" s="435"/>
      <c r="K428" s="446"/>
      <c r="L428" s="418"/>
      <c r="M428" s="418"/>
      <c r="N428" s="419"/>
    </row>
    <row r="429" spans="1:14" ht="51" customHeight="1">
      <c r="A429" s="507"/>
      <c r="B429" s="415">
        <v>403</v>
      </c>
      <c r="C429" s="445" t="s">
        <v>83</v>
      </c>
      <c r="D429" s="416" t="s">
        <v>728</v>
      </c>
      <c r="E429" s="417">
        <f t="shared" si="9"/>
        <v>0.8</v>
      </c>
      <c r="F429" s="20"/>
      <c r="G429" s="417">
        <v>0.8</v>
      </c>
      <c r="H429" s="418" t="s">
        <v>25</v>
      </c>
      <c r="I429" s="445" t="s">
        <v>231</v>
      </c>
      <c r="J429" s="435"/>
      <c r="K429" s="446"/>
      <c r="L429" s="418"/>
      <c r="M429" s="418"/>
      <c r="N429" s="419"/>
    </row>
    <row r="430" spans="1:14" ht="51" customHeight="1">
      <c r="A430" s="507"/>
      <c r="B430" s="415">
        <v>404</v>
      </c>
      <c r="C430" s="445" t="s">
        <v>83</v>
      </c>
      <c r="D430" s="416" t="s">
        <v>729</v>
      </c>
      <c r="E430" s="417">
        <f t="shared" si="9"/>
        <v>0.8</v>
      </c>
      <c r="F430" s="20"/>
      <c r="G430" s="417">
        <v>0.8</v>
      </c>
      <c r="H430" s="418" t="s">
        <v>25</v>
      </c>
      <c r="I430" s="445" t="s">
        <v>231</v>
      </c>
      <c r="J430" s="435"/>
      <c r="K430" s="446"/>
      <c r="L430" s="418"/>
      <c r="M430" s="418"/>
      <c r="N430" s="419"/>
    </row>
    <row r="431" spans="1:14" ht="51" customHeight="1">
      <c r="A431" s="507"/>
      <c r="B431" s="415">
        <v>405</v>
      </c>
      <c r="C431" s="445" t="s">
        <v>83</v>
      </c>
      <c r="D431" s="416" t="s">
        <v>730</v>
      </c>
      <c r="E431" s="417">
        <f t="shared" si="9"/>
        <v>0.8</v>
      </c>
      <c r="F431" s="20"/>
      <c r="G431" s="417">
        <v>0.8</v>
      </c>
      <c r="H431" s="418" t="s">
        <v>25</v>
      </c>
      <c r="I431" s="445" t="s">
        <v>231</v>
      </c>
      <c r="J431" s="435"/>
      <c r="K431" s="446"/>
      <c r="L431" s="418"/>
      <c r="M431" s="418"/>
      <c r="N431" s="419"/>
    </row>
    <row r="432" spans="1:14" ht="51" customHeight="1">
      <c r="A432" s="507"/>
      <c r="B432" s="415">
        <v>406</v>
      </c>
      <c r="C432" s="445" t="s">
        <v>83</v>
      </c>
      <c r="D432" s="416" t="s">
        <v>731</v>
      </c>
      <c r="E432" s="417">
        <f t="shared" si="9"/>
        <v>0.8</v>
      </c>
      <c r="F432" s="20"/>
      <c r="G432" s="417">
        <v>0.8</v>
      </c>
      <c r="H432" s="418" t="s">
        <v>25</v>
      </c>
      <c r="I432" s="445" t="s">
        <v>231</v>
      </c>
      <c r="J432" s="435"/>
      <c r="K432" s="446"/>
      <c r="L432" s="418"/>
      <c r="M432" s="418"/>
      <c r="N432" s="419"/>
    </row>
    <row r="433" spans="1:14" ht="51" customHeight="1">
      <c r="A433" s="507"/>
      <c r="B433" s="415">
        <v>407</v>
      </c>
      <c r="C433" s="445" t="s">
        <v>83</v>
      </c>
      <c r="D433" s="416" t="s">
        <v>732</v>
      </c>
      <c r="E433" s="417">
        <f t="shared" si="9"/>
        <v>0.8</v>
      </c>
      <c r="F433" s="20"/>
      <c r="G433" s="417">
        <v>0.8</v>
      </c>
      <c r="H433" s="418" t="s">
        <v>25</v>
      </c>
      <c r="I433" s="445" t="s">
        <v>231</v>
      </c>
      <c r="J433" s="435"/>
      <c r="K433" s="446"/>
      <c r="L433" s="418"/>
      <c r="M433" s="418"/>
      <c r="N433" s="419"/>
    </row>
    <row r="434" spans="1:14" ht="51" customHeight="1">
      <c r="A434" s="507"/>
      <c r="B434" s="415">
        <v>408</v>
      </c>
      <c r="C434" s="445" t="s">
        <v>83</v>
      </c>
      <c r="D434" s="416" t="s">
        <v>733</v>
      </c>
      <c r="E434" s="417">
        <f t="shared" si="9"/>
        <v>0.8</v>
      </c>
      <c r="F434" s="20"/>
      <c r="G434" s="417">
        <v>0.8</v>
      </c>
      <c r="H434" s="418" t="s">
        <v>25</v>
      </c>
      <c r="I434" s="445" t="s">
        <v>231</v>
      </c>
      <c r="J434" s="435"/>
      <c r="K434" s="446"/>
      <c r="L434" s="418"/>
      <c r="M434" s="418"/>
      <c r="N434" s="419"/>
    </row>
    <row r="435" spans="1:14" ht="51" customHeight="1">
      <c r="A435" s="507"/>
      <c r="B435" s="415">
        <v>409</v>
      </c>
      <c r="C435" s="445" t="s">
        <v>83</v>
      </c>
      <c r="D435" s="416" t="s">
        <v>734</v>
      </c>
      <c r="E435" s="417">
        <f t="shared" si="9"/>
        <v>0.8</v>
      </c>
      <c r="F435" s="20"/>
      <c r="G435" s="417">
        <v>0.8</v>
      </c>
      <c r="H435" s="418" t="s">
        <v>25</v>
      </c>
      <c r="I435" s="445" t="s">
        <v>231</v>
      </c>
      <c r="J435" s="435"/>
      <c r="K435" s="446"/>
      <c r="L435" s="418"/>
      <c r="M435" s="418"/>
      <c r="N435" s="419"/>
    </row>
    <row r="436" spans="1:14" ht="51" customHeight="1">
      <c r="A436" s="507"/>
      <c r="B436" s="415">
        <v>410</v>
      </c>
      <c r="C436" s="445" t="s">
        <v>83</v>
      </c>
      <c r="D436" s="416" t="s">
        <v>735</v>
      </c>
      <c r="E436" s="417">
        <f t="shared" si="9"/>
        <v>0.5</v>
      </c>
      <c r="F436" s="20"/>
      <c r="G436" s="417">
        <v>0.5</v>
      </c>
      <c r="H436" s="418" t="s">
        <v>25</v>
      </c>
      <c r="I436" s="445" t="s">
        <v>231</v>
      </c>
      <c r="J436" s="435"/>
      <c r="K436" s="446"/>
      <c r="L436" s="418"/>
      <c r="M436" s="418"/>
      <c r="N436" s="419"/>
    </row>
    <row r="437" spans="1:14" ht="51" customHeight="1">
      <c r="A437" s="507"/>
      <c r="B437" s="415">
        <v>411</v>
      </c>
      <c r="C437" s="445" t="s">
        <v>83</v>
      </c>
      <c r="D437" s="416" t="s">
        <v>736</v>
      </c>
      <c r="E437" s="417">
        <f t="shared" si="9"/>
        <v>0.6</v>
      </c>
      <c r="F437" s="20"/>
      <c r="G437" s="417">
        <v>0.6</v>
      </c>
      <c r="H437" s="418" t="s">
        <v>25</v>
      </c>
      <c r="I437" s="445" t="s">
        <v>231</v>
      </c>
      <c r="J437" s="435"/>
      <c r="K437" s="446"/>
      <c r="L437" s="418"/>
      <c r="M437" s="418"/>
      <c r="N437" s="419"/>
    </row>
    <row r="438" spans="1:14" ht="51" customHeight="1">
      <c r="A438" s="507"/>
      <c r="B438" s="415">
        <v>412</v>
      </c>
      <c r="C438" s="445" t="s">
        <v>83</v>
      </c>
      <c r="D438" s="416" t="s">
        <v>737</v>
      </c>
      <c r="E438" s="417">
        <f t="shared" si="9"/>
        <v>0.7</v>
      </c>
      <c r="F438" s="20"/>
      <c r="G438" s="417">
        <v>0.7</v>
      </c>
      <c r="H438" s="418" t="s">
        <v>25</v>
      </c>
      <c r="I438" s="445" t="s">
        <v>231</v>
      </c>
      <c r="J438" s="435"/>
      <c r="K438" s="446"/>
      <c r="L438" s="418"/>
      <c r="M438" s="418"/>
      <c r="N438" s="419"/>
    </row>
    <row r="439" spans="1:14" ht="51" customHeight="1">
      <c r="A439" s="507"/>
      <c r="B439" s="415">
        <v>413</v>
      </c>
      <c r="C439" s="445" t="s">
        <v>83</v>
      </c>
      <c r="D439" s="416" t="s">
        <v>738</v>
      </c>
      <c r="E439" s="417">
        <f t="shared" si="9"/>
        <v>0.5</v>
      </c>
      <c r="F439" s="20"/>
      <c r="G439" s="417">
        <v>0.5</v>
      </c>
      <c r="H439" s="418" t="s">
        <v>25</v>
      </c>
      <c r="I439" s="445" t="s">
        <v>231</v>
      </c>
      <c r="J439" s="435"/>
      <c r="K439" s="446"/>
      <c r="L439" s="418"/>
      <c r="M439" s="418"/>
      <c r="N439" s="419"/>
    </row>
    <row r="440" spans="1:14" ht="51" customHeight="1">
      <c r="A440" s="507"/>
      <c r="B440" s="415">
        <v>414</v>
      </c>
      <c r="C440" s="445" t="s">
        <v>83</v>
      </c>
      <c r="D440" s="416" t="s">
        <v>739</v>
      </c>
      <c r="E440" s="417">
        <f t="shared" si="9"/>
        <v>1</v>
      </c>
      <c r="F440" s="20"/>
      <c r="G440" s="417">
        <v>1</v>
      </c>
      <c r="H440" s="418" t="s">
        <v>25</v>
      </c>
      <c r="I440" s="445" t="s">
        <v>231</v>
      </c>
      <c r="J440" s="435"/>
      <c r="K440" s="446"/>
      <c r="L440" s="418"/>
      <c r="M440" s="418"/>
      <c r="N440" s="419"/>
    </row>
    <row r="441" spans="1:14" ht="51" customHeight="1">
      <c r="A441" s="507"/>
      <c r="B441" s="415">
        <v>415</v>
      </c>
      <c r="C441" s="445" t="s">
        <v>83</v>
      </c>
      <c r="D441" s="416" t="s">
        <v>740</v>
      </c>
      <c r="E441" s="417">
        <f t="shared" si="9"/>
        <v>0.8</v>
      </c>
      <c r="F441" s="20"/>
      <c r="G441" s="417">
        <v>0.8</v>
      </c>
      <c r="H441" s="418" t="s">
        <v>25</v>
      </c>
      <c r="I441" s="445" t="s">
        <v>231</v>
      </c>
      <c r="J441" s="435"/>
      <c r="K441" s="446"/>
      <c r="L441" s="418"/>
      <c r="M441" s="418"/>
      <c r="N441" s="419"/>
    </row>
    <row r="442" spans="1:14" ht="51" customHeight="1">
      <c r="A442" s="507"/>
      <c r="B442" s="415">
        <v>416</v>
      </c>
      <c r="C442" s="445" t="s">
        <v>83</v>
      </c>
      <c r="D442" s="416" t="s">
        <v>741</v>
      </c>
      <c r="E442" s="417">
        <f t="shared" si="9"/>
        <v>0.5</v>
      </c>
      <c r="F442" s="20"/>
      <c r="G442" s="417">
        <v>0.5</v>
      </c>
      <c r="H442" s="418" t="s">
        <v>25</v>
      </c>
      <c r="I442" s="445" t="s">
        <v>231</v>
      </c>
      <c r="J442" s="435"/>
      <c r="K442" s="446"/>
      <c r="L442" s="418"/>
      <c r="M442" s="418"/>
      <c r="N442" s="419"/>
    </row>
    <row r="443" spans="1:14" ht="51" customHeight="1">
      <c r="A443" s="507"/>
      <c r="B443" s="415">
        <v>417</v>
      </c>
      <c r="C443" s="445" t="s">
        <v>83</v>
      </c>
      <c r="D443" s="416" t="s">
        <v>742</v>
      </c>
      <c r="E443" s="417">
        <f t="shared" si="9"/>
        <v>0.8</v>
      </c>
      <c r="F443" s="20"/>
      <c r="G443" s="417">
        <v>0.8</v>
      </c>
      <c r="H443" s="418" t="s">
        <v>25</v>
      </c>
      <c r="I443" s="445" t="s">
        <v>231</v>
      </c>
      <c r="J443" s="435"/>
      <c r="K443" s="446"/>
      <c r="L443" s="418"/>
      <c r="M443" s="418"/>
      <c r="N443" s="419"/>
    </row>
    <row r="444" spans="1:14" ht="51" customHeight="1">
      <c r="A444" s="507"/>
      <c r="B444" s="415">
        <v>418</v>
      </c>
      <c r="C444" s="445" t="s">
        <v>83</v>
      </c>
      <c r="D444" s="416" t="s">
        <v>743</v>
      </c>
      <c r="E444" s="417">
        <f t="shared" si="9"/>
        <v>0.8</v>
      </c>
      <c r="F444" s="20"/>
      <c r="G444" s="417">
        <v>0.8</v>
      </c>
      <c r="H444" s="418" t="s">
        <v>25</v>
      </c>
      <c r="I444" s="445" t="s">
        <v>231</v>
      </c>
      <c r="J444" s="435"/>
      <c r="K444" s="446"/>
      <c r="L444" s="418"/>
      <c r="M444" s="418"/>
      <c r="N444" s="419"/>
    </row>
    <row r="445" spans="1:14" ht="51" customHeight="1">
      <c r="A445" s="507"/>
      <c r="B445" s="415">
        <v>419</v>
      </c>
      <c r="C445" s="445" t="s">
        <v>83</v>
      </c>
      <c r="D445" s="416" t="s">
        <v>744</v>
      </c>
      <c r="E445" s="417">
        <f t="shared" si="9"/>
        <v>0.5</v>
      </c>
      <c r="F445" s="20"/>
      <c r="G445" s="417">
        <v>0.5</v>
      </c>
      <c r="H445" s="418" t="s">
        <v>25</v>
      </c>
      <c r="I445" s="445" t="s">
        <v>231</v>
      </c>
      <c r="J445" s="435"/>
      <c r="K445" s="446"/>
      <c r="L445" s="418"/>
      <c r="M445" s="418"/>
      <c r="N445" s="419"/>
    </row>
    <row r="446" spans="1:14" ht="51" customHeight="1">
      <c r="A446" s="507"/>
      <c r="B446" s="415">
        <v>420</v>
      </c>
      <c r="C446" s="445" t="s">
        <v>83</v>
      </c>
      <c r="D446" s="416" t="s">
        <v>745</v>
      </c>
      <c r="E446" s="417">
        <f t="shared" si="9"/>
        <v>0.5</v>
      </c>
      <c r="F446" s="20"/>
      <c r="G446" s="417">
        <v>0.5</v>
      </c>
      <c r="H446" s="418" t="s">
        <v>25</v>
      </c>
      <c r="I446" s="445" t="s">
        <v>231</v>
      </c>
      <c r="J446" s="435"/>
      <c r="K446" s="446"/>
      <c r="L446" s="418"/>
      <c r="M446" s="418"/>
      <c r="N446" s="419"/>
    </row>
    <row r="447" spans="1:14">
      <c r="A447" s="507"/>
      <c r="B447" s="415">
        <v>421</v>
      </c>
      <c r="C447" s="445" t="s">
        <v>83</v>
      </c>
      <c r="D447" s="416" t="s">
        <v>746</v>
      </c>
      <c r="E447" s="417">
        <f t="shared" si="9"/>
        <v>0.8</v>
      </c>
      <c r="F447" s="20"/>
      <c r="G447" s="417">
        <v>0.8</v>
      </c>
      <c r="H447" s="418" t="s">
        <v>25</v>
      </c>
      <c r="I447" s="445" t="s">
        <v>231</v>
      </c>
      <c r="J447" s="435"/>
      <c r="K447" s="446"/>
      <c r="L447" s="418"/>
      <c r="M447" s="418"/>
      <c r="N447" s="419"/>
    </row>
    <row r="448" spans="1:14">
      <c r="A448" s="507"/>
      <c r="B448" s="415">
        <v>422</v>
      </c>
      <c r="C448" s="445" t="s">
        <v>83</v>
      </c>
      <c r="D448" s="416" t="s">
        <v>747</v>
      </c>
      <c r="E448" s="417">
        <f t="shared" si="9"/>
        <v>0.8</v>
      </c>
      <c r="F448" s="20"/>
      <c r="G448" s="417">
        <v>0.8</v>
      </c>
      <c r="H448" s="418" t="s">
        <v>25</v>
      </c>
      <c r="I448" s="445" t="s">
        <v>231</v>
      </c>
      <c r="J448" s="435"/>
      <c r="K448" s="446"/>
      <c r="L448" s="418"/>
      <c r="M448" s="418"/>
      <c r="N448" s="419"/>
    </row>
    <row r="449" spans="1:16382">
      <c r="A449" s="507"/>
      <c r="B449" s="415">
        <v>423</v>
      </c>
      <c r="C449" s="445" t="s">
        <v>83</v>
      </c>
      <c r="D449" s="416" t="s">
        <v>748</v>
      </c>
      <c r="E449" s="417">
        <f t="shared" si="9"/>
        <v>0.5</v>
      </c>
      <c r="F449" s="20"/>
      <c r="G449" s="417">
        <v>0.5</v>
      </c>
      <c r="H449" s="418" t="s">
        <v>25</v>
      </c>
      <c r="I449" s="445" t="s">
        <v>231</v>
      </c>
      <c r="J449" s="435"/>
      <c r="K449" s="446"/>
      <c r="L449" s="418"/>
      <c r="M449" s="418"/>
      <c r="N449" s="419"/>
    </row>
    <row r="450" spans="1:16382">
      <c r="A450" s="507"/>
      <c r="B450" s="415">
        <v>424</v>
      </c>
      <c r="C450" s="445" t="s">
        <v>83</v>
      </c>
      <c r="D450" s="416" t="s">
        <v>749</v>
      </c>
      <c r="E450" s="417">
        <f t="shared" si="9"/>
        <v>1</v>
      </c>
      <c r="F450" s="20"/>
      <c r="G450" s="417">
        <v>1</v>
      </c>
      <c r="H450" s="418" t="s">
        <v>25</v>
      </c>
      <c r="I450" s="445" t="s">
        <v>231</v>
      </c>
      <c r="J450" s="435"/>
      <c r="K450" s="446"/>
      <c r="L450" s="418"/>
      <c r="M450" s="418"/>
      <c r="N450" s="419"/>
    </row>
    <row r="451" spans="1:16382" ht="31.2">
      <c r="A451" s="507"/>
      <c r="B451" s="415">
        <v>425</v>
      </c>
      <c r="C451" s="445" t="s">
        <v>83</v>
      </c>
      <c r="D451" s="416" t="s">
        <v>718</v>
      </c>
      <c r="E451" s="417">
        <f t="shared" si="9"/>
        <v>0.25</v>
      </c>
      <c r="F451" s="20"/>
      <c r="G451" s="417">
        <v>0.25</v>
      </c>
      <c r="H451" s="418" t="s">
        <v>25</v>
      </c>
      <c r="I451" s="445" t="s">
        <v>231</v>
      </c>
      <c r="J451" s="435"/>
      <c r="K451" s="446">
        <v>2021</v>
      </c>
      <c r="L451" s="418"/>
      <c r="M451" s="418"/>
      <c r="N451" s="419" t="s">
        <v>1160</v>
      </c>
    </row>
    <row r="452" spans="1:16382">
      <c r="A452" s="507"/>
      <c r="B452" s="415">
        <v>426</v>
      </c>
      <c r="C452" s="418" t="s">
        <v>83</v>
      </c>
      <c r="D452" s="416" t="s">
        <v>548</v>
      </c>
      <c r="E452" s="417">
        <f t="shared" si="9"/>
        <v>2.6399999999999997</v>
      </c>
      <c r="F452" s="20"/>
      <c r="G452" s="417">
        <v>2.6399999999999997</v>
      </c>
      <c r="H452" s="418" t="s">
        <v>623</v>
      </c>
      <c r="I452" s="445" t="s">
        <v>203</v>
      </c>
      <c r="J452" s="418"/>
      <c r="K452" s="446"/>
      <c r="L452" s="418"/>
      <c r="M452" s="418"/>
      <c r="N452" s="419" t="s">
        <v>1160</v>
      </c>
    </row>
    <row r="453" spans="1:16382">
      <c r="A453" s="507"/>
      <c r="B453" s="415">
        <v>427</v>
      </c>
      <c r="C453" s="418" t="s">
        <v>83</v>
      </c>
      <c r="D453" s="416" t="s">
        <v>548</v>
      </c>
      <c r="E453" s="417">
        <f t="shared" ref="E453:E520" si="10">F453+G453</f>
        <v>2.2999999999999998</v>
      </c>
      <c r="F453" s="20"/>
      <c r="G453" s="417">
        <v>2.2999999999999998</v>
      </c>
      <c r="H453" s="418" t="s">
        <v>624</v>
      </c>
      <c r="I453" s="445" t="s">
        <v>212</v>
      </c>
      <c r="J453" s="418"/>
      <c r="K453" s="446"/>
      <c r="L453" s="418"/>
      <c r="M453" s="418"/>
      <c r="N453" s="419" t="s">
        <v>1160</v>
      </c>
    </row>
    <row r="454" spans="1:16382" ht="34.200000000000003" customHeight="1">
      <c r="A454" s="507"/>
      <c r="B454" s="415"/>
      <c r="C454" s="418"/>
      <c r="D454" s="412" t="s">
        <v>403</v>
      </c>
      <c r="E454" s="417"/>
      <c r="F454" s="20"/>
      <c r="G454" s="417"/>
      <c r="H454" s="418"/>
      <c r="I454" s="445"/>
      <c r="J454" s="418"/>
      <c r="K454" s="446"/>
      <c r="L454" s="418"/>
      <c r="M454" s="418"/>
      <c r="N454" s="392"/>
    </row>
    <row r="455" spans="1:16382" s="427" customFormat="1" ht="78.75" customHeight="1">
      <c r="A455" s="508"/>
      <c r="B455" s="421">
        <v>428</v>
      </c>
      <c r="C455" s="421" t="s">
        <v>85</v>
      </c>
      <c r="D455" s="422" t="s">
        <v>928</v>
      </c>
      <c r="E455" s="423">
        <f t="shared" si="10"/>
        <v>11.7</v>
      </c>
      <c r="F455" s="424"/>
      <c r="G455" s="452">
        <v>11.7</v>
      </c>
      <c r="H455" s="442" t="s">
        <v>25</v>
      </c>
      <c r="I455" s="425" t="s">
        <v>203</v>
      </c>
      <c r="J455" s="425"/>
      <c r="K455" s="425" t="s">
        <v>1446</v>
      </c>
      <c r="L455" s="425"/>
      <c r="M455" s="421">
        <v>2023</v>
      </c>
      <c r="N455" s="427" t="s">
        <v>1101</v>
      </c>
      <c r="AC455" s="387"/>
      <c r="AD455" s="387"/>
      <c r="AE455" s="387"/>
      <c r="AF455" s="387"/>
      <c r="AG455" s="387"/>
      <c r="AH455" s="387"/>
      <c r="AI455" s="387"/>
      <c r="AJ455" s="387"/>
      <c r="AK455" s="387"/>
      <c r="AL455" s="387"/>
      <c r="BK455" s="449"/>
    </row>
    <row r="456" spans="1:16382" s="427" customFormat="1" ht="78.75" customHeight="1">
      <c r="A456" s="508"/>
      <c r="B456" s="421">
        <v>429</v>
      </c>
      <c r="C456" s="421" t="s">
        <v>85</v>
      </c>
      <c r="D456" s="422" t="s">
        <v>992</v>
      </c>
      <c r="E456" s="423">
        <f t="shared" si="10"/>
        <v>9.1999999999999993</v>
      </c>
      <c r="F456" s="424"/>
      <c r="G456" s="452">
        <v>9.1999999999999993</v>
      </c>
      <c r="H456" s="442" t="s">
        <v>25</v>
      </c>
      <c r="I456" s="425" t="s">
        <v>268</v>
      </c>
      <c r="J456" s="425"/>
      <c r="K456" s="425" t="s">
        <v>1446</v>
      </c>
      <c r="L456" s="425"/>
      <c r="M456" s="421">
        <v>2022</v>
      </c>
      <c r="N456" s="427" t="s">
        <v>1101</v>
      </c>
      <c r="AC456" s="387"/>
      <c r="AD456" s="387"/>
      <c r="AE456" s="387"/>
      <c r="AF456" s="387"/>
      <c r="AG456" s="387"/>
      <c r="AH456" s="387"/>
      <c r="AI456" s="387"/>
      <c r="AJ456" s="387"/>
      <c r="AK456" s="387"/>
      <c r="AL456" s="387"/>
      <c r="BK456" s="449"/>
    </row>
    <row r="457" spans="1:16382" s="427" customFormat="1" ht="78.75" customHeight="1">
      <c r="A457" s="508"/>
      <c r="B457" s="421">
        <v>430</v>
      </c>
      <c r="C457" s="421" t="s">
        <v>85</v>
      </c>
      <c r="D457" s="422" t="s">
        <v>993</v>
      </c>
      <c r="E457" s="423">
        <f t="shared" si="10"/>
        <v>8.1999999999999993</v>
      </c>
      <c r="F457" s="424"/>
      <c r="G457" s="452">
        <v>8.1999999999999993</v>
      </c>
      <c r="H457" s="442" t="s">
        <v>25</v>
      </c>
      <c r="I457" s="425" t="s">
        <v>268</v>
      </c>
      <c r="J457" s="425"/>
      <c r="K457" s="425" t="s">
        <v>1446</v>
      </c>
      <c r="L457" s="425"/>
      <c r="M457" s="421">
        <v>2022</v>
      </c>
      <c r="N457" s="427" t="s">
        <v>1101</v>
      </c>
      <c r="AC457" s="387"/>
      <c r="AD457" s="387"/>
      <c r="AE457" s="387"/>
      <c r="AF457" s="387"/>
      <c r="AG457" s="387"/>
      <c r="AH457" s="387"/>
      <c r="AI457" s="387"/>
      <c r="AJ457" s="387"/>
      <c r="AK457" s="387"/>
      <c r="AL457" s="387"/>
      <c r="BK457" s="449"/>
    </row>
    <row r="458" spans="1:16382" s="427" customFormat="1" ht="124.8">
      <c r="A458" s="508"/>
      <c r="B458" s="421">
        <v>431</v>
      </c>
      <c r="C458" s="421" t="s">
        <v>85</v>
      </c>
      <c r="D458" s="422" t="s">
        <v>929</v>
      </c>
      <c r="E458" s="423">
        <f t="shared" si="10"/>
        <v>5</v>
      </c>
      <c r="F458" s="424"/>
      <c r="G458" s="452">
        <v>5</v>
      </c>
      <c r="H458" s="442" t="s">
        <v>25</v>
      </c>
      <c r="I458" s="425" t="s">
        <v>203</v>
      </c>
      <c r="J458" s="425"/>
      <c r="K458" s="425" t="s">
        <v>1447</v>
      </c>
      <c r="L458" s="425"/>
      <c r="M458" s="421">
        <v>2024</v>
      </c>
      <c r="N458" s="427" t="s">
        <v>1101</v>
      </c>
      <c r="AC458" s="387"/>
      <c r="AD458" s="387"/>
      <c r="AE458" s="387"/>
      <c r="AF458" s="387"/>
      <c r="AG458" s="387"/>
      <c r="AH458" s="387"/>
      <c r="AI458" s="387"/>
      <c r="AJ458" s="387"/>
      <c r="AK458" s="387"/>
      <c r="AL458" s="387"/>
      <c r="BK458" s="449"/>
    </row>
    <row r="459" spans="1:16382" s="427" customFormat="1" ht="105.6" customHeight="1">
      <c r="A459" s="425">
        <v>555</v>
      </c>
      <c r="B459" s="421">
        <v>432</v>
      </c>
      <c r="C459" s="471" t="s">
        <v>85</v>
      </c>
      <c r="D459" s="33" t="s">
        <v>1606</v>
      </c>
      <c r="E459" s="423">
        <f t="shared" si="10"/>
        <v>5.2</v>
      </c>
      <c r="F459" s="424"/>
      <c r="G459" s="423">
        <v>5.2</v>
      </c>
      <c r="H459" s="526" t="s">
        <v>1448</v>
      </c>
      <c r="I459" s="425" t="s">
        <v>420</v>
      </c>
      <c r="J459" s="425"/>
      <c r="K459" s="425" t="s">
        <v>1449</v>
      </c>
      <c r="L459" s="425" t="s">
        <v>1160</v>
      </c>
      <c r="M459" s="415">
        <v>2021</v>
      </c>
      <c r="N459" s="427" t="s">
        <v>1101</v>
      </c>
      <c r="O459" s="472"/>
      <c r="P459" s="472"/>
      <c r="Q459" s="472"/>
      <c r="R459" s="472"/>
      <c r="S459" s="472"/>
      <c r="T459" s="472"/>
      <c r="U459" s="472"/>
      <c r="V459" s="472"/>
      <c r="W459" s="472"/>
      <c r="X459" s="472"/>
      <c r="Y459" s="472"/>
      <c r="Z459" s="472"/>
      <c r="AA459" s="472"/>
      <c r="AB459" s="472"/>
      <c r="AC459" s="473"/>
      <c r="AD459" s="473"/>
      <c r="AE459" s="473"/>
      <c r="AF459" s="473"/>
      <c r="AG459" s="473"/>
      <c r="AH459" s="473"/>
      <c r="AI459" s="473"/>
      <c r="AJ459" s="473"/>
      <c r="AK459" s="473"/>
      <c r="AL459" s="473"/>
      <c r="AM459" s="472"/>
      <c r="AN459" s="472"/>
      <c r="AO459" s="472"/>
      <c r="AP459" s="472"/>
      <c r="AQ459" s="472"/>
      <c r="AR459" s="472"/>
      <c r="AS459" s="472"/>
      <c r="AT459" s="472"/>
      <c r="AU459" s="472"/>
      <c r="AV459" s="472"/>
      <c r="AW459" s="472"/>
      <c r="AX459" s="472"/>
      <c r="AY459" s="472"/>
      <c r="AZ459" s="472"/>
      <c r="BA459" s="472"/>
      <c r="BB459" s="472"/>
      <c r="BC459" s="472"/>
      <c r="BD459" s="472"/>
      <c r="BE459" s="472"/>
      <c r="BF459" s="472"/>
      <c r="BG459" s="472"/>
      <c r="BH459" s="472"/>
      <c r="BI459" s="472"/>
      <c r="BJ459" s="472"/>
      <c r="BK459" s="472"/>
      <c r="BL459" s="472"/>
      <c r="BM459" s="472"/>
      <c r="BN459" s="472"/>
      <c r="BO459" s="472"/>
      <c r="BP459" s="472"/>
      <c r="BQ459" s="472"/>
      <c r="BR459" s="472"/>
      <c r="BS459" s="472"/>
      <c r="BT459" s="472"/>
      <c r="BU459" s="472"/>
      <c r="BV459" s="472"/>
      <c r="BW459" s="472"/>
      <c r="BX459" s="472"/>
      <c r="BY459" s="472"/>
      <c r="BZ459" s="472"/>
      <c r="CA459" s="472"/>
      <c r="CB459" s="472"/>
      <c r="CC459" s="472"/>
      <c r="CD459" s="472"/>
      <c r="CE459" s="472"/>
      <c r="CF459" s="472"/>
      <c r="CG459" s="472"/>
      <c r="CH459" s="472"/>
      <c r="CI459" s="472"/>
      <c r="CJ459" s="472"/>
      <c r="CK459" s="472"/>
      <c r="CL459" s="472"/>
      <c r="CM459" s="472"/>
      <c r="CN459" s="472"/>
      <c r="CO459" s="472"/>
      <c r="CP459" s="472"/>
      <c r="CQ459" s="472"/>
      <c r="CR459" s="472"/>
      <c r="CS459" s="472"/>
      <c r="CT459" s="472"/>
      <c r="CU459" s="472"/>
      <c r="CV459" s="472"/>
      <c r="CW459" s="472"/>
      <c r="CX459" s="472"/>
      <c r="CY459" s="472"/>
      <c r="CZ459" s="472"/>
      <c r="DA459" s="472"/>
      <c r="DB459" s="472"/>
      <c r="DC459" s="472"/>
      <c r="DD459" s="472"/>
      <c r="DE459" s="472"/>
      <c r="DF459" s="472"/>
      <c r="DG459" s="472"/>
      <c r="DH459" s="472"/>
      <c r="DI459" s="472"/>
      <c r="DJ459" s="472"/>
      <c r="DK459" s="472"/>
      <c r="DL459" s="472"/>
      <c r="DM459" s="472"/>
      <c r="DN459" s="472"/>
      <c r="DO459" s="472"/>
      <c r="DP459" s="472"/>
      <c r="DQ459" s="472"/>
      <c r="DR459" s="472"/>
      <c r="DS459" s="472"/>
      <c r="DT459" s="472"/>
      <c r="DU459" s="472"/>
      <c r="DV459" s="472"/>
      <c r="DW459" s="472"/>
      <c r="DX459" s="472"/>
      <c r="DY459" s="472"/>
      <c r="DZ459" s="472"/>
      <c r="EA459" s="472"/>
      <c r="EB459" s="472"/>
      <c r="EC459" s="472"/>
      <c r="ED459" s="472"/>
      <c r="EE459" s="472"/>
      <c r="EF459" s="472"/>
      <c r="EG459" s="472"/>
      <c r="EH459" s="472"/>
      <c r="EI459" s="472"/>
      <c r="EJ459" s="472"/>
      <c r="EK459" s="472"/>
      <c r="EL459" s="472"/>
      <c r="EM459" s="472"/>
      <c r="EN459" s="472"/>
      <c r="EO459" s="472"/>
      <c r="EP459" s="472"/>
      <c r="EQ459" s="472"/>
      <c r="ER459" s="472"/>
      <c r="ES459" s="472"/>
      <c r="ET459" s="472"/>
      <c r="EU459" s="472"/>
      <c r="EV459" s="472"/>
      <c r="EW459" s="472"/>
      <c r="EX459" s="472"/>
      <c r="EY459" s="472"/>
      <c r="EZ459" s="472"/>
      <c r="FA459" s="472"/>
      <c r="FB459" s="472"/>
      <c r="FC459" s="472"/>
      <c r="FD459" s="472"/>
      <c r="FE459" s="472"/>
      <c r="FF459" s="472"/>
      <c r="FG459" s="472"/>
      <c r="FH459" s="472"/>
      <c r="FI459" s="472"/>
      <c r="FJ459" s="472"/>
      <c r="FK459" s="472"/>
      <c r="FL459" s="472"/>
      <c r="FM459" s="472"/>
      <c r="FN459" s="472"/>
      <c r="FO459" s="472"/>
      <c r="FP459" s="472"/>
      <c r="FQ459" s="472"/>
      <c r="FR459" s="472"/>
      <c r="FS459" s="472"/>
      <c r="FT459" s="472"/>
      <c r="FU459" s="472"/>
      <c r="FV459" s="472"/>
      <c r="FW459" s="472"/>
      <c r="FX459" s="472"/>
      <c r="FY459" s="472"/>
      <c r="FZ459" s="472"/>
      <c r="GA459" s="472"/>
      <c r="GB459" s="472"/>
      <c r="GC459" s="472"/>
      <c r="GD459" s="472"/>
      <c r="GE459" s="472"/>
      <c r="GF459" s="472"/>
      <c r="GG459" s="472"/>
      <c r="GH459" s="472"/>
      <c r="GI459" s="472"/>
      <c r="GJ459" s="472"/>
      <c r="GK459" s="472"/>
      <c r="GL459" s="472"/>
      <c r="GM459" s="472"/>
      <c r="GN459" s="472"/>
      <c r="GO459" s="472"/>
      <c r="GP459" s="472"/>
      <c r="GQ459" s="472"/>
      <c r="GR459" s="472"/>
      <c r="GS459" s="472"/>
      <c r="GT459" s="472"/>
      <c r="GU459" s="472"/>
      <c r="GV459" s="472"/>
      <c r="GW459" s="472"/>
      <c r="GX459" s="472"/>
      <c r="GY459" s="472"/>
      <c r="GZ459" s="472"/>
      <c r="HA459" s="472"/>
      <c r="HB459" s="472"/>
      <c r="HC459" s="472"/>
      <c r="HD459" s="472"/>
      <c r="HE459" s="472"/>
      <c r="HF459" s="472"/>
      <c r="HG459" s="472"/>
      <c r="HH459" s="472"/>
      <c r="HI459" s="472"/>
      <c r="HJ459" s="472"/>
      <c r="HK459" s="472"/>
      <c r="HL459" s="472"/>
      <c r="HM459" s="472"/>
      <c r="HN459" s="472"/>
      <c r="HO459" s="472"/>
      <c r="HP459" s="472"/>
      <c r="HQ459" s="472"/>
      <c r="HR459" s="472"/>
      <c r="HS459" s="472"/>
      <c r="HT459" s="472"/>
      <c r="HU459" s="472"/>
      <c r="HV459" s="472"/>
      <c r="HW459" s="472"/>
      <c r="HX459" s="472"/>
      <c r="HY459" s="472"/>
      <c r="HZ459" s="472"/>
      <c r="IA459" s="472"/>
      <c r="IB459" s="472"/>
      <c r="IC459" s="472"/>
      <c r="ID459" s="472"/>
      <c r="IE459" s="472"/>
      <c r="IF459" s="472"/>
      <c r="IG459" s="472"/>
      <c r="IH459" s="472"/>
      <c r="II459" s="472"/>
      <c r="IJ459" s="472"/>
      <c r="IK459" s="472"/>
      <c r="IL459" s="472"/>
      <c r="IM459" s="472"/>
      <c r="IN459" s="472"/>
      <c r="IO459" s="472"/>
      <c r="IP459" s="472"/>
      <c r="IQ459" s="472"/>
      <c r="IR459" s="472"/>
      <c r="IS459" s="472"/>
      <c r="IT459" s="472"/>
      <c r="IU459" s="472"/>
      <c r="IV459" s="472"/>
      <c r="IW459" s="472"/>
      <c r="IX459" s="472"/>
      <c r="IY459" s="472"/>
      <c r="IZ459" s="472"/>
      <c r="JA459" s="472"/>
      <c r="JB459" s="472"/>
      <c r="JC459" s="472"/>
      <c r="JD459" s="472"/>
      <c r="JE459" s="472"/>
      <c r="JF459" s="472"/>
      <c r="JG459" s="472"/>
      <c r="JH459" s="472"/>
      <c r="JI459" s="472"/>
      <c r="JJ459" s="472"/>
      <c r="JK459" s="472"/>
      <c r="JL459" s="472"/>
      <c r="JM459" s="472"/>
      <c r="JN459" s="472"/>
      <c r="JO459" s="472"/>
      <c r="JP459" s="472"/>
      <c r="JQ459" s="472"/>
      <c r="JR459" s="472"/>
      <c r="JS459" s="472"/>
      <c r="JT459" s="472"/>
      <c r="JU459" s="472"/>
      <c r="JV459" s="472"/>
      <c r="JW459" s="472"/>
      <c r="JX459" s="472"/>
      <c r="JY459" s="472"/>
      <c r="JZ459" s="472"/>
      <c r="KA459" s="472"/>
      <c r="KB459" s="472"/>
      <c r="KC459" s="472"/>
      <c r="KD459" s="472"/>
      <c r="KE459" s="472"/>
      <c r="KF459" s="472"/>
      <c r="KG459" s="472"/>
      <c r="KH459" s="472"/>
      <c r="KI459" s="472"/>
      <c r="KJ459" s="472"/>
      <c r="KK459" s="472"/>
      <c r="KL459" s="472"/>
      <c r="KM459" s="472"/>
      <c r="KN459" s="472"/>
      <c r="KO459" s="472"/>
      <c r="KP459" s="472"/>
      <c r="KQ459" s="472"/>
      <c r="KR459" s="472"/>
      <c r="KS459" s="472"/>
      <c r="KT459" s="472"/>
      <c r="KU459" s="472"/>
      <c r="KV459" s="472"/>
      <c r="KW459" s="472"/>
      <c r="KX459" s="472"/>
      <c r="KY459" s="472"/>
      <c r="KZ459" s="472"/>
      <c r="LA459" s="472"/>
      <c r="LB459" s="472"/>
      <c r="LC459" s="472"/>
      <c r="LD459" s="472"/>
      <c r="LE459" s="472"/>
      <c r="LF459" s="472"/>
      <c r="LG459" s="472"/>
      <c r="LH459" s="472"/>
      <c r="LI459" s="472"/>
      <c r="LJ459" s="472"/>
      <c r="LK459" s="472"/>
      <c r="LL459" s="472"/>
      <c r="LM459" s="472"/>
      <c r="LN459" s="472"/>
      <c r="LO459" s="472"/>
      <c r="LP459" s="472"/>
      <c r="LQ459" s="472"/>
      <c r="LR459" s="472"/>
      <c r="LS459" s="472"/>
      <c r="LT459" s="472"/>
      <c r="LU459" s="472"/>
      <c r="LV459" s="472"/>
      <c r="LW459" s="472"/>
      <c r="LX459" s="472"/>
      <c r="LY459" s="472"/>
      <c r="LZ459" s="472"/>
      <c r="MA459" s="472"/>
      <c r="MB459" s="472"/>
      <c r="MC459" s="472"/>
      <c r="MD459" s="472"/>
      <c r="ME459" s="472"/>
      <c r="MF459" s="472"/>
      <c r="MG459" s="472"/>
      <c r="MH459" s="472"/>
      <c r="MI459" s="472"/>
      <c r="MJ459" s="472"/>
      <c r="MK459" s="472"/>
      <c r="ML459" s="472"/>
      <c r="MM459" s="472"/>
      <c r="MN459" s="472"/>
      <c r="MO459" s="472"/>
      <c r="MP459" s="472"/>
      <c r="MQ459" s="472"/>
      <c r="MR459" s="472"/>
      <c r="MS459" s="472"/>
      <c r="MT459" s="472"/>
      <c r="MU459" s="472"/>
      <c r="MV459" s="472"/>
      <c r="MW459" s="472"/>
      <c r="MX459" s="472"/>
      <c r="MY459" s="472"/>
      <c r="MZ459" s="472"/>
      <c r="NA459" s="472"/>
      <c r="NB459" s="472"/>
      <c r="NC459" s="472"/>
      <c r="ND459" s="472"/>
      <c r="NE459" s="472"/>
      <c r="NF459" s="472"/>
      <c r="NG459" s="472"/>
      <c r="NH459" s="472"/>
      <c r="NI459" s="472"/>
      <c r="NJ459" s="472"/>
      <c r="NK459" s="472"/>
      <c r="NL459" s="472"/>
      <c r="NM459" s="472"/>
      <c r="NN459" s="472"/>
      <c r="NO459" s="472"/>
      <c r="NP459" s="472"/>
      <c r="NQ459" s="472"/>
      <c r="NR459" s="472"/>
      <c r="NS459" s="472"/>
      <c r="NT459" s="472"/>
      <c r="NU459" s="472"/>
      <c r="NV459" s="472"/>
      <c r="NW459" s="472"/>
      <c r="NX459" s="472"/>
      <c r="NY459" s="472"/>
      <c r="NZ459" s="472"/>
      <c r="OA459" s="472"/>
      <c r="OB459" s="472"/>
      <c r="OC459" s="472"/>
      <c r="OD459" s="472"/>
      <c r="OE459" s="472"/>
      <c r="OF459" s="472"/>
      <c r="OG459" s="472"/>
      <c r="OH459" s="472"/>
      <c r="OI459" s="472"/>
      <c r="OJ459" s="472"/>
      <c r="OK459" s="472"/>
      <c r="OL459" s="472"/>
      <c r="OM459" s="472"/>
      <c r="ON459" s="472"/>
      <c r="OO459" s="472"/>
      <c r="OP459" s="472"/>
      <c r="OQ459" s="472"/>
      <c r="OR459" s="472"/>
      <c r="OS459" s="472"/>
      <c r="OT459" s="472"/>
      <c r="OU459" s="472"/>
      <c r="OV459" s="472"/>
      <c r="OW459" s="472"/>
      <c r="OX459" s="472"/>
      <c r="OY459" s="472"/>
      <c r="OZ459" s="472"/>
      <c r="PA459" s="472"/>
      <c r="PB459" s="472"/>
      <c r="PC459" s="472"/>
      <c r="PD459" s="472"/>
      <c r="PE459" s="472"/>
      <c r="PF459" s="472"/>
      <c r="PG459" s="472"/>
      <c r="PH459" s="472"/>
      <c r="PI459" s="472"/>
      <c r="PJ459" s="472"/>
      <c r="PK459" s="472"/>
      <c r="PL459" s="472"/>
      <c r="PM459" s="472"/>
      <c r="PN459" s="472"/>
      <c r="PO459" s="472"/>
      <c r="PP459" s="472"/>
      <c r="PQ459" s="472"/>
      <c r="PR459" s="472"/>
      <c r="PS459" s="472"/>
      <c r="PT459" s="472"/>
      <c r="PU459" s="472"/>
      <c r="PV459" s="472"/>
      <c r="PW459" s="472"/>
      <c r="PX459" s="472"/>
      <c r="PY459" s="472"/>
      <c r="PZ459" s="472"/>
      <c r="QA459" s="472"/>
      <c r="QB459" s="472"/>
      <c r="QC459" s="472"/>
      <c r="QD459" s="472"/>
      <c r="QE459" s="472"/>
      <c r="QF459" s="472"/>
      <c r="QG459" s="472"/>
      <c r="QH459" s="472"/>
      <c r="QI459" s="472"/>
      <c r="QJ459" s="472"/>
      <c r="QK459" s="472"/>
      <c r="QL459" s="472"/>
      <c r="QM459" s="472"/>
      <c r="QN459" s="472"/>
      <c r="QO459" s="472"/>
      <c r="QP459" s="472"/>
      <c r="QQ459" s="472"/>
      <c r="QR459" s="472"/>
      <c r="QS459" s="472"/>
      <c r="QT459" s="472"/>
      <c r="QU459" s="472"/>
      <c r="QV459" s="472"/>
      <c r="QW459" s="472"/>
      <c r="QX459" s="472"/>
      <c r="QY459" s="472"/>
      <c r="QZ459" s="472"/>
      <c r="RA459" s="472"/>
      <c r="RB459" s="472"/>
      <c r="RC459" s="472"/>
      <c r="RD459" s="472"/>
      <c r="RE459" s="472"/>
      <c r="RF459" s="472"/>
      <c r="RG459" s="472"/>
      <c r="RH459" s="472"/>
      <c r="RI459" s="472"/>
      <c r="RJ459" s="472"/>
      <c r="RK459" s="472"/>
      <c r="RL459" s="472"/>
      <c r="RM459" s="472"/>
      <c r="RN459" s="472"/>
      <c r="RO459" s="472"/>
      <c r="RP459" s="472"/>
      <c r="RQ459" s="472"/>
      <c r="RR459" s="472"/>
      <c r="RS459" s="472"/>
      <c r="RT459" s="472"/>
      <c r="RU459" s="472"/>
      <c r="RV459" s="472"/>
      <c r="RW459" s="472"/>
      <c r="RX459" s="472"/>
      <c r="RY459" s="472"/>
      <c r="RZ459" s="472"/>
      <c r="SA459" s="472"/>
      <c r="SB459" s="472"/>
      <c r="SC459" s="472"/>
      <c r="SD459" s="472"/>
      <c r="SE459" s="472"/>
      <c r="SF459" s="472"/>
      <c r="SG459" s="472"/>
      <c r="SH459" s="472"/>
      <c r="SI459" s="472"/>
      <c r="SJ459" s="472"/>
      <c r="SK459" s="472"/>
      <c r="SL459" s="472"/>
      <c r="SM459" s="472"/>
      <c r="SN459" s="472"/>
      <c r="SO459" s="472"/>
      <c r="SP459" s="472"/>
      <c r="SQ459" s="472"/>
      <c r="SR459" s="472"/>
      <c r="SS459" s="472"/>
      <c r="ST459" s="472"/>
      <c r="SU459" s="472"/>
      <c r="SV459" s="472"/>
      <c r="SW459" s="472"/>
      <c r="SX459" s="472"/>
      <c r="SY459" s="472"/>
      <c r="SZ459" s="472"/>
      <c r="TA459" s="472"/>
      <c r="TB459" s="472"/>
      <c r="TC459" s="472"/>
      <c r="TD459" s="472"/>
      <c r="TE459" s="472"/>
      <c r="TF459" s="472"/>
      <c r="TG459" s="472"/>
      <c r="TH459" s="472"/>
      <c r="TI459" s="472"/>
      <c r="TJ459" s="472"/>
      <c r="TK459" s="472"/>
      <c r="TL459" s="472"/>
      <c r="TM459" s="472"/>
      <c r="TN459" s="472"/>
      <c r="TO459" s="472"/>
      <c r="TP459" s="472"/>
      <c r="TQ459" s="472"/>
      <c r="TR459" s="472"/>
      <c r="TS459" s="472"/>
      <c r="TT459" s="472"/>
      <c r="TU459" s="472"/>
      <c r="TV459" s="472"/>
      <c r="TW459" s="472"/>
      <c r="TX459" s="472"/>
      <c r="TY459" s="472"/>
      <c r="TZ459" s="472"/>
      <c r="UA459" s="472"/>
      <c r="UB459" s="472"/>
      <c r="UC459" s="472"/>
      <c r="UD459" s="472"/>
      <c r="UE459" s="472"/>
      <c r="UF459" s="472"/>
      <c r="UG459" s="472"/>
      <c r="UH459" s="472"/>
      <c r="UI459" s="472"/>
      <c r="UJ459" s="472"/>
      <c r="UK459" s="472"/>
      <c r="UL459" s="472"/>
      <c r="UM459" s="472"/>
      <c r="UN459" s="472"/>
      <c r="UO459" s="472"/>
      <c r="UP459" s="472"/>
      <c r="UQ459" s="472"/>
      <c r="UR459" s="472"/>
      <c r="US459" s="472"/>
      <c r="UT459" s="472"/>
      <c r="UU459" s="472"/>
      <c r="UV459" s="472"/>
      <c r="UW459" s="472"/>
      <c r="UX459" s="472"/>
      <c r="UY459" s="472"/>
      <c r="UZ459" s="472"/>
      <c r="VA459" s="472"/>
      <c r="VB459" s="472"/>
      <c r="VC459" s="472"/>
      <c r="VD459" s="472"/>
      <c r="VE459" s="472"/>
      <c r="VF459" s="472"/>
      <c r="VG459" s="472"/>
      <c r="VH459" s="472"/>
      <c r="VI459" s="472"/>
      <c r="VJ459" s="472"/>
      <c r="VK459" s="472"/>
      <c r="VL459" s="472"/>
      <c r="VM459" s="472"/>
      <c r="VN459" s="472"/>
      <c r="VO459" s="472"/>
      <c r="VP459" s="472"/>
      <c r="VQ459" s="472"/>
      <c r="VR459" s="472"/>
      <c r="VS459" s="472"/>
      <c r="VT459" s="472"/>
      <c r="VU459" s="472"/>
      <c r="VV459" s="472"/>
      <c r="VW459" s="472"/>
      <c r="VX459" s="472"/>
      <c r="VY459" s="472"/>
      <c r="VZ459" s="472"/>
      <c r="WA459" s="472"/>
      <c r="WB459" s="472"/>
      <c r="WC459" s="472"/>
      <c r="WD459" s="472"/>
      <c r="WE459" s="472"/>
      <c r="WF459" s="472"/>
      <c r="WG459" s="472"/>
      <c r="WH459" s="472"/>
      <c r="WI459" s="472"/>
      <c r="WJ459" s="472"/>
      <c r="WK459" s="472"/>
      <c r="WL459" s="472"/>
      <c r="WM459" s="472"/>
      <c r="WN459" s="472"/>
      <c r="WO459" s="472"/>
      <c r="WP459" s="472"/>
      <c r="WQ459" s="472"/>
      <c r="WR459" s="472"/>
      <c r="WS459" s="472"/>
      <c r="WT459" s="472"/>
      <c r="WU459" s="472"/>
      <c r="WV459" s="472"/>
      <c r="WW459" s="472"/>
      <c r="WX459" s="472"/>
      <c r="WY459" s="472"/>
      <c r="WZ459" s="472"/>
      <c r="XA459" s="472"/>
      <c r="XB459" s="472"/>
      <c r="XC459" s="472"/>
      <c r="XD459" s="472"/>
      <c r="XE459" s="472"/>
      <c r="XF459" s="472"/>
      <c r="XG459" s="472"/>
      <c r="XH459" s="472"/>
      <c r="XI459" s="472"/>
      <c r="XJ459" s="472"/>
      <c r="XK459" s="472"/>
      <c r="XL459" s="472"/>
      <c r="XM459" s="472"/>
      <c r="XN459" s="472"/>
      <c r="XO459" s="472"/>
      <c r="XP459" s="472"/>
      <c r="XQ459" s="472"/>
      <c r="XR459" s="472"/>
      <c r="XS459" s="472"/>
      <c r="XT459" s="472"/>
      <c r="XU459" s="472"/>
      <c r="XV459" s="472"/>
      <c r="XW459" s="472"/>
      <c r="XX459" s="472"/>
      <c r="XY459" s="472"/>
      <c r="XZ459" s="472"/>
      <c r="YA459" s="472"/>
      <c r="YB459" s="472"/>
      <c r="YC459" s="472"/>
      <c r="YD459" s="472"/>
      <c r="YE459" s="472"/>
      <c r="YF459" s="472"/>
      <c r="YG459" s="472"/>
      <c r="YH459" s="472"/>
      <c r="YI459" s="472"/>
      <c r="YJ459" s="472"/>
      <c r="YK459" s="472"/>
      <c r="YL459" s="472"/>
      <c r="YM459" s="472"/>
      <c r="YN459" s="472"/>
      <c r="YO459" s="472"/>
      <c r="YP459" s="472"/>
      <c r="YQ459" s="472"/>
      <c r="YR459" s="472"/>
      <c r="YS459" s="472"/>
      <c r="YT459" s="472"/>
      <c r="YU459" s="472"/>
      <c r="YV459" s="472"/>
      <c r="YW459" s="472"/>
      <c r="YX459" s="472"/>
      <c r="YY459" s="472"/>
      <c r="YZ459" s="472"/>
      <c r="ZA459" s="472"/>
      <c r="ZB459" s="472"/>
      <c r="ZC459" s="472"/>
      <c r="ZD459" s="472"/>
      <c r="ZE459" s="472"/>
      <c r="ZF459" s="472"/>
      <c r="ZG459" s="472"/>
      <c r="ZH459" s="472"/>
      <c r="ZI459" s="472"/>
      <c r="ZJ459" s="472"/>
      <c r="ZK459" s="472"/>
      <c r="ZL459" s="472"/>
      <c r="ZM459" s="472"/>
      <c r="ZN459" s="472"/>
      <c r="ZO459" s="472"/>
      <c r="ZP459" s="472"/>
      <c r="ZQ459" s="472"/>
      <c r="ZR459" s="472"/>
      <c r="ZS459" s="472"/>
      <c r="ZT459" s="472"/>
      <c r="ZU459" s="472"/>
      <c r="ZV459" s="472"/>
      <c r="ZW459" s="472"/>
      <c r="ZX459" s="472"/>
      <c r="ZY459" s="472"/>
      <c r="ZZ459" s="472"/>
      <c r="AAA459" s="472"/>
      <c r="AAB459" s="472"/>
      <c r="AAC459" s="472"/>
      <c r="AAD459" s="472"/>
      <c r="AAE459" s="472"/>
      <c r="AAF459" s="472"/>
      <c r="AAG459" s="472"/>
      <c r="AAH459" s="472"/>
      <c r="AAI459" s="472"/>
      <c r="AAJ459" s="472"/>
      <c r="AAK459" s="472"/>
      <c r="AAL459" s="472"/>
      <c r="AAM459" s="472"/>
      <c r="AAN459" s="472"/>
      <c r="AAO459" s="472"/>
      <c r="AAP459" s="472"/>
      <c r="AAQ459" s="472"/>
      <c r="AAR459" s="472"/>
      <c r="AAS459" s="472"/>
      <c r="AAT459" s="472"/>
      <c r="AAU459" s="472"/>
      <c r="AAV459" s="472"/>
      <c r="AAW459" s="472"/>
      <c r="AAX459" s="472"/>
      <c r="AAY459" s="472"/>
      <c r="AAZ459" s="472"/>
      <c r="ABA459" s="472"/>
      <c r="ABB459" s="472"/>
      <c r="ABC459" s="472"/>
      <c r="ABD459" s="472"/>
      <c r="ABE459" s="472"/>
      <c r="ABF459" s="472"/>
      <c r="ABG459" s="472"/>
      <c r="ABH459" s="472"/>
      <c r="ABI459" s="472"/>
      <c r="ABJ459" s="472"/>
      <c r="ABK459" s="472"/>
      <c r="ABL459" s="472"/>
      <c r="ABM459" s="472"/>
      <c r="ABN459" s="472"/>
      <c r="ABO459" s="472"/>
      <c r="ABP459" s="472"/>
      <c r="ABQ459" s="472"/>
      <c r="ABR459" s="472"/>
      <c r="ABS459" s="472"/>
      <c r="ABT459" s="472"/>
      <c r="ABU459" s="472"/>
      <c r="ABV459" s="472"/>
      <c r="ABW459" s="472"/>
      <c r="ABX459" s="472"/>
      <c r="ABY459" s="472"/>
      <c r="ABZ459" s="472"/>
      <c r="ACA459" s="472"/>
      <c r="ACB459" s="472"/>
      <c r="ACC459" s="472"/>
      <c r="ACD459" s="472"/>
      <c r="ACE459" s="472"/>
      <c r="ACF459" s="472"/>
      <c r="ACG459" s="472"/>
      <c r="ACH459" s="472"/>
      <c r="ACI459" s="472"/>
      <c r="ACJ459" s="472"/>
      <c r="ACK459" s="472"/>
      <c r="ACL459" s="472"/>
      <c r="ACM459" s="472"/>
      <c r="ACN459" s="472"/>
      <c r="ACO459" s="472"/>
      <c r="ACP459" s="472"/>
      <c r="ACQ459" s="472"/>
      <c r="ACR459" s="472"/>
      <c r="ACS459" s="472"/>
      <c r="ACT459" s="472"/>
      <c r="ACU459" s="472"/>
      <c r="ACV459" s="472"/>
      <c r="ACW459" s="472"/>
      <c r="ACX459" s="472"/>
      <c r="ACY459" s="472"/>
      <c r="ACZ459" s="472"/>
      <c r="ADA459" s="472"/>
      <c r="ADB459" s="472"/>
      <c r="ADC459" s="472"/>
      <c r="ADD459" s="472"/>
      <c r="ADE459" s="472"/>
      <c r="ADF459" s="472"/>
      <c r="ADG459" s="472"/>
      <c r="ADH459" s="472"/>
      <c r="ADI459" s="472"/>
      <c r="ADJ459" s="472"/>
      <c r="ADK459" s="472"/>
      <c r="ADL459" s="472"/>
      <c r="ADM459" s="472"/>
      <c r="ADN459" s="472"/>
      <c r="ADO459" s="472"/>
      <c r="ADP459" s="472"/>
      <c r="ADQ459" s="472"/>
      <c r="ADR459" s="472"/>
      <c r="ADS459" s="472"/>
      <c r="ADT459" s="472"/>
      <c r="ADU459" s="472"/>
      <c r="ADV459" s="472"/>
      <c r="ADW459" s="472"/>
      <c r="ADX459" s="472"/>
      <c r="ADY459" s="472"/>
      <c r="ADZ459" s="472"/>
      <c r="AEA459" s="472"/>
      <c r="AEB459" s="472"/>
      <c r="AEC459" s="472"/>
      <c r="AED459" s="472"/>
      <c r="AEE459" s="472"/>
      <c r="AEF459" s="472"/>
      <c r="AEG459" s="472"/>
      <c r="AEH459" s="472"/>
      <c r="AEI459" s="472"/>
      <c r="AEJ459" s="472"/>
      <c r="AEK459" s="472"/>
      <c r="AEL459" s="472"/>
      <c r="AEM459" s="472"/>
      <c r="AEN459" s="472"/>
      <c r="AEO459" s="472"/>
      <c r="AEP459" s="472"/>
      <c r="AEQ459" s="472"/>
      <c r="AER459" s="472"/>
      <c r="AES459" s="472"/>
      <c r="AET459" s="472"/>
      <c r="AEU459" s="472"/>
      <c r="AEV459" s="472"/>
      <c r="AEW459" s="472"/>
      <c r="AEX459" s="472"/>
      <c r="AEY459" s="472"/>
      <c r="AEZ459" s="472"/>
      <c r="AFA459" s="472"/>
      <c r="AFB459" s="472"/>
      <c r="AFC459" s="472"/>
      <c r="AFD459" s="472"/>
      <c r="AFE459" s="472"/>
      <c r="AFF459" s="472"/>
      <c r="AFG459" s="472"/>
      <c r="AFH459" s="472"/>
      <c r="AFI459" s="472"/>
      <c r="AFJ459" s="472"/>
      <c r="AFK459" s="472"/>
      <c r="AFL459" s="472"/>
      <c r="AFM459" s="472"/>
      <c r="AFN459" s="472"/>
      <c r="AFO459" s="472"/>
      <c r="AFP459" s="472"/>
      <c r="AFQ459" s="472"/>
      <c r="AFR459" s="472"/>
      <c r="AFS459" s="472"/>
      <c r="AFT459" s="472"/>
      <c r="AFU459" s="472"/>
      <c r="AFV459" s="472"/>
      <c r="AFW459" s="472"/>
      <c r="AFX459" s="472"/>
      <c r="AFY459" s="472"/>
      <c r="AFZ459" s="472"/>
      <c r="AGA459" s="472"/>
      <c r="AGB459" s="472"/>
      <c r="AGC459" s="472"/>
      <c r="AGD459" s="472"/>
      <c r="AGE459" s="472"/>
      <c r="AGF459" s="472"/>
      <c r="AGG459" s="472"/>
      <c r="AGH459" s="472"/>
      <c r="AGI459" s="472"/>
      <c r="AGJ459" s="472"/>
      <c r="AGK459" s="472"/>
      <c r="AGL459" s="472"/>
      <c r="AGM459" s="472"/>
      <c r="AGN459" s="472"/>
      <c r="AGO459" s="472"/>
      <c r="AGP459" s="472"/>
      <c r="AGQ459" s="472"/>
      <c r="AGR459" s="472"/>
      <c r="AGS459" s="472"/>
      <c r="AGT459" s="472"/>
      <c r="AGU459" s="472"/>
      <c r="AGV459" s="472"/>
      <c r="AGW459" s="472"/>
      <c r="AGX459" s="472"/>
      <c r="AGY459" s="472"/>
      <c r="AGZ459" s="472"/>
      <c r="AHA459" s="472"/>
      <c r="AHB459" s="472"/>
      <c r="AHC459" s="472"/>
      <c r="AHD459" s="472"/>
      <c r="AHE459" s="472"/>
      <c r="AHF459" s="472"/>
      <c r="AHG459" s="472"/>
      <c r="AHH459" s="472"/>
      <c r="AHI459" s="472"/>
      <c r="AHJ459" s="472"/>
      <c r="AHK459" s="472"/>
      <c r="AHL459" s="472"/>
      <c r="AHM459" s="472"/>
      <c r="AHN459" s="472"/>
      <c r="AHO459" s="472"/>
      <c r="AHP459" s="472"/>
      <c r="AHQ459" s="472"/>
      <c r="AHR459" s="472"/>
      <c r="AHS459" s="472"/>
      <c r="AHT459" s="472"/>
      <c r="AHU459" s="472"/>
      <c r="AHV459" s="472"/>
      <c r="AHW459" s="472"/>
      <c r="AHX459" s="472"/>
      <c r="AHY459" s="472"/>
      <c r="AHZ459" s="472"/>
      <c r="AIA459" s="472"/>
      <c r="AIB459" s="472"/>
      <c r="AIC459" s="472"/>
      <c r="AID459" s="472"/>
      <c r="AIE459" s="472"/>
      <c r="AIF459" s="472"/>
      <c r="AIG459" s="472"/>
      <c r="AIH459" s="472"/>
      <c r="AII459" s="472"/>
      <c r="AIJ459" s="472"/>
      <c r="AIK459" s="472"/>
      <c r="AIL459" s="472"/>
      <c r="AIM459" s="472"/>
      <c r="AIN459" s="472"/>
      <c r="AIO459" s="472"/>
      <c r="AIP459" s="472"/>
      <c r="AIQ459" s="472"/>
      <c r="AIR459" s="472"/>
      <c r="AIS459" s="472"/>
      <c r="AIT459" s="472"/>
      <c r="AIU459" s="472"/>
      <c r="AIV459" s="472"/>
      <c r="AIW459" s="472"/>
      <c r="AIX459" s="472"/>
      <c r="AIY459" s="472"/>
      <c r="AIZ459" s="472"/>
      <c r="AJA459" s="472"/>
      <c r="AJB459" s="472"/>
      <c r="AJC459" s="472"/>
      <c r="AJD459" s="472"/>
      <c r="AJE459" s="472"/>
      <c r="AJF459" s="472"/>
      <c r="AJG459" s="472"/>
      <c r="AJH459" s="472"/>
      <c r="AJI459" s="472"/>
      <c r="AJJ459" s="472"/>
      <c r="AJK459" s="472"/>
      <c r="AJL459" s="472"/>
      <c r="AJM459" s="472"/>
      <c r="AJN459" s="472"/>
      <c r="AJO459" s="472"/>
      <c r="AJP459" s="472"/>
      <c r="AJQ459" s="472"/>
      <c r="AJR459" s="472"/>
      <c r="AJS459" s="472"/>
      <c r="AJT459" s="472"/>
      <c r="AJU459" s="472"/>
      <c r="AJV459" s="472"/>
      <c r="AJW459" s="472"/>
      <c r="AJX459" s="472"/>
      <c r="AJY459" s="472"/>
      <c r="AJZ459" s="472"/>
      <c r="AKA459" s="472"/>
      <c r="AKB459" s="472"/>
      <c r="AKC459" s="472"/>
      <c r="AKD459" s="472"/>
      <c r="AKE459" s="472"/>
      <c r="AKF459" s="472"/>
      <c r="AKG459" s="472"/>
      <c r="AKH459" s="472"/>
      <c r="AKI459" s="472"/>
      <c r="AKJ459" s="472"/>
      <c r="AKK459" s="472"/>
      <c r="AKL459" s="472"/>
      <c r="AKM459" s="472"/>
      <c r="AKN459" s="472"/>
      <c r="AKO459" s="472"/>
      <c r="AKP459" s="472"/>
      <c r="AKQ459" s="472"/>
      <c r="AKR459" s="472"/>
      <c r="AKS459" s="472"/>
      <c r="AKT459" s="472"/>
      <c r="AKU459" s="472"/>
      <c r="AKV459" s="472"/>
      <c r="AKW459" s="472"/>
      <c r="AKX459" s="472"/>
      <c r="AKY459" s="472"/>
      <c r="AKZ459" s="472"/>
      <c r="ALA459" s="472"/>
      <c r="ALB459" s="472"/>
      <c r="ALC459" s="472"/>
      <c r="ALD459" s="472"/>
      <c r="ALE459" s="472"/>
      <c r="ALF459" s="472"/>
      <c r="ALG459" s="472"/>
      <c r="ALH459" s="472"/>
      <c r="ALI459" s="472"/>
      <c r="ALJ459" s="472"/>
      <c r="ALK459" s="472"/>
      <c r="ALL459" s="472"/>
      <c r="ALM459" s="472"/>
      <c r="ALN459" s="472"/>
      <c r="ALO459" s="472"/>
      <c r="ALP459" s="472"/>
      <c r="ALQ459" s="472"/>
      <c r="ALR459" s="472"/>
      <c r="ALS459" s="472"/>
      <c r="ALT459" s="472"/>
      <c r="ALU459" s="472"/>
      <c r="ALV459" s="472"/>
      <c r="ALW459" s="472"/>
      <c r="ALX459" s="472"/>
      <c r="ALY459" s="472"/>
      <c r="ALZ459" s="472"/>
      <c r="AMA459" s="472"/>
      <c r="AMB459" s="472"/>
      <c r="AMC459" s="472"/>
      <c r="AMD459" s="472"/>
      <c r="AME459" s="472"/>
      <c r="AMF459" s="472"/>
      <c r="AMG459" s="472"/>
      <c r="AMH459" s="472"/>
      <c r="AMI459" s="472"/>
      <c r="AMJ459" s="472"/>
      <c r="AMK459" s="472"/>
      <c r="AML459" s="472"/>
      <c r="AMM459" s="472"/>
      <c r="AMN459" s="472"/>
      <c r="AMO459" s="472"/>
      <c r="AMP459" s="472"/>
      <c r="AMQ459" s="472"/>
      <c r="AMR459" s="472"/>
      <c r="AMS459" s="472"/>
      <c r="AMT459" s="472"/>
      <c r="AMU459" s="472"/>
      <c r="AMV459" s="472"/>
      <c r="AMW459" s="472"/>
      <c r="AMX459" s="472"/>
      <c r="AMY459" s="472"/>
      <c r="AMZ459" s="472"/>
      <c r="ANA459" s="472"/>
      <c r="ANB459" s="472"/>
      <c r="ANC459" s="472"/>
      <c r="AND459" s="472"/>
      <c r="ANE459" s="472"/>
      <c r="ANF459" s="472"/>
      <c r="ANG459" s="472"/>
      <c r="ANH459" s="472"/>
      <c r="ANI459" s="472"/>
      <c r="ANJ459" s="472"/>
      <c r="ANK459" s="472"/>
      <c r="ANL459" s="472"/>
      <c r="ANM459" s="472"/>
      <c r="ANN459" s="472"/>
      <c r="ANO459" s="472"/>
      <c r="ANP459" s="472"/>
      <c r="ANQ459" s="472"/>
      <c r="ANR459" s="472"/>
      <c r="ANS459" s="472"/>
      <c r="ANT459" s="472"/>
      <c r="ANU459" s="472"/>
      <c r="ANV459" s="472"/>
      <c r="ANW459" s="472"/>
      <c r="ANX459" s="472"/>
      <c r="ANY459" s="472"/>
      <c r="ANZ459" s="472"/>
      <c r="AOA459" s="472"/>
      <c r="AOB459" s="472"/>
      <c r="AOC459" s="472"/>
      <c r="AOD459" s="472"/>
      <c r="AOE459" s="472"/>
      <c r="AOF459" s="472"/>
      <c r="AOG459" s="472"/>
      <c r="AOH459" s="472"/>
      <c r="AOI459" s="472"/>
      <c r="AOJ459" s="472"/>
      <c r="AOK459" s="472"/>
      <c r="AOL459" s="472"/>
      <c r="AOM459" s="472"/>
      <c r="AON459" s="472"/>
      <c r="AOO459" s="472"/>
      <c r="AOP459" s="472"/>
      <c r="AOQ459" s="472"/>
      <c r="AOR459" s="472"/>
      <c r="AOS459" s="472"/>
      <c r="AOT459" s="472"/>
      <c r="AOU459" s="472"/>
      <c r="AOV459" s="472"/>
      <c r="AOW459" s="472"/>
      <c r="AOX459" s="472"/>
      <c r="AOY459" s="472"/>
      <c r="AOZ459" s="472"/>
      <c r="APA459" s="472"/>
      <c r="APB459" s="472"/>
      <c r="APC459" s="472"/>
      <c r="APD459" s="472"/>
      <c r="APE459" s="472"/>
      <c r="APF459" s="472"/>
      <c r="APG459" s="472"/>
      <c r="APH459" s="472"/>
      <c r="API459" s="472"/>
      <c r="APJ459" s="472"/>
      <c r="APK459" s="472"/>
      <c r="APL459" s="472"/>
      <c r="APM459" s="472"/>
      <c r="APN459" s="472"/>
      <c r="APO459" s="472"/>
      <c r="APP459" s="472"/>
      <c r="APQ459" s="472"/>
      <c r="APR459" s="472"/>
      <c r="APS459" s="472"/>
      <c r="APT459" s="472"/>
      <c r="APU459" s="472"/>
      <c r="APV459" s="472"/>
      <c r="APW459" s="472"/>
      <c r="APX459" s="472"/>
      <c r="APY459" s="472"/>
      <c r="APZ459" s="472"/>
      <c r="AQA459" s="472"/>
      <c r="AQB459" s="472"/>
      <c r="AQC459" s="472"/>
      <c r="AQD459" s="472"/>
      <c r="AQE459" s="472"/>
      <c r="AQF459" s="472"/>
      <c r="AQG459" s="472"/>
      <c r="AQH459" s="472"/>
      <c r="AQI459" s="472"/>
      <c r="AQJ459" s="472"/>
      <c r="AQK459" s="472"/>
      <c r="AQL459" s="472"/>
      <c r="AQM459" s="472"/>
      <c r="AQN459" s="472"/>
      <c r="AQO459" s="472"/>
      <c r="AQP459" s="472"/>
      <c r="AQQ459" s="472"/>
      <c r="AQR459" s="472"/>
      <c r="AQS459" s="472"/>
      <c r="AQT459" s="472"/>
      <c r="AQU459" s="472"/>
      <c r="AQV459" s="472"/>
      <c r="AQW459" s="472"/>
      <c r="AQX459" s="472"/>
      <c r="AQY459" s="472"/>
      <c r="AQZ459" s="472"/>
      <c r="ARA459" s="472"/>
      <c r="ARB459" s="472"/>
      <c r="ARC459" s="472"/>
      <c r="ARD459" s="472"/>
      <c r="ARE459" s="472"/>
      <c r="ARF459" s="472"/>
      <c r="ARG459" s="472"/>
      <c r="ARH459" s="472"/>
      <c r="ARI459" s="472"/>
      <c r="ARJ459" s="472"/>
      <c r="ARK459" s="472"/>
      <c r="ARL459" s="472"/>
      <c r="ARM459" s="472"/>
      <c r="ARN459" s="472"/>
      <c r="ARO459" s="472"/>
      <c r="ARP459" s="472"/>
      <c r="ARQ459" s="472"/>
      <c r="ARR459" s="472"/>
      <c r="ARS459" s="472"/>
      <c r="ART459" s="472"/>
      <c r="ARU459" s="472"/>
      <c r="ARV459" s="472"/>
      <c r="ARW459" s="472"/>
      <c r="ARX459" s="472"/>
      <c r="ARY459" s="472"/>
      <c r="ARZ459" s="472"/>
      <c r="ASA459" s="472"/>
      <c r="ASB459" s="472"/>
      <c r="ASC459" s="472"/>
      <c r="ASD459" s="472"/>
      <c r="ASE459" s="472"/>
      <c r="ASF459" s="472"/>
      <c r="ASG459" s="472"/>
      <c r="ASH459" s="472"/>
      <c r="ASI459" s="472"/>
      <c r="ASJ459" s="472"/>
      <c r="ASK459" s="472"/>
      <c r="ASL459" s="472"/>
      <c r="ASM459" s="472"/>
      <c r="ASN459" s="472"/>
      <c r="ASO459" s="472"/>
      <c r="ASP459" s="472"/>
      <c r="ASQ459" s="472"/>
      <c r="ASR459" s="472"/>
      <c r="ASS459" s="472"/>
      <c r="AST459" s="472"/>
      <c r="ASU459" s="472"/>
      <c r="ASV459" s="472"/>
      <c r="ASW459" s="472"/>
      <c r="ASX459" s="472"/>
      <c r="ASY459" s="472"/>
      <c r="ASZ459" s="472"/>
      <c r="ATA459" s="472"/>
      <c r="ATB459" s="472"/>
      <c r="ATC459" s="472"/>
      <c r="ATD459" s="472"/>
      <c r="ATE459" s="472"/>
      <c r="ATF459" s="472"/>
      <c r="ATG459" s="472"/>
      <c r="ATH459" s="472"/>
      <c r="ATI459" s="472"/>
      <c r="ATJ459" s="472"/>
      <c r="ATK459" s="472"/>
      <c r="ATL459" s="472"/>
      <c r="ATM459" s="472"/>
      <c r="ATN459" s="472"/>
      <c r="ATO459" s="472"/>
      <c r="ATP459" s="472"/>
      <c r="ATQ459" s="472"/>
      <c r="ATR459" s="472"/>
      <c r="ATS459" s="472"/>
      <c r="ATT459" s="472"/>
      <c r="ATU459" s="472"/>
      <c r="ATV459" s="472"/>
      <c r="ATW459" s="472"/>
      <c r="ATX459" s="472"/>
      <c r="ATY459" s="472"/>
      <c r="ATZ459" s="472"/>
      <c r="AUA459" s="472"/>
      <c r="AUB459" s="472"/>
      <c r="AUC459" s="472"/>
      <c r="AUD459" s="472"/>
      <c r="AUE459" s="472"/>
      <c r="AUF459" s="472"/>
      <c r="AUG459" s="472"/>
      <c r="AUH459" s="472"/>
      <c r="AUI459" s="472"/>
      <c r="AUJ459" s="472"/>
      <c r="AUK459" s="472"/>
      <c r="AUL459" s="472"/>
      <c r="AUM459" s="472"/>
      <c r="AUN459" s="472"/>
      <c r="AUO459" s="472"/>
      <c r="AUP459" s="472"/>
      <c r="AUQ459" s="472"/>
      <c r="AUR459" s="472"/>
      <c r="AUS459" s="472"/>
      <c r="AUT459" s="472"/>
      <c r="AUU459" s="472"/>
      <c r="AUV459" s="472"/>
      <c r="AUW459" s="472"/>
      <c r="AUX459" s="472"/>
      <c r="AUY459" s="472"/>
      <c r="AUZ459" s="472"/>
      <c r="AVA459" s="472"/>
      <c r="AVB459" s="472"/>
      <c r="AVC459" s="472"/>
      <c r="AVD459" s="472"/>
      <c r="AVE459" s="472"/>
      <c r="AVF459" s="472"/>
      <c r="AVG459" s="472"/>
      <c r="AVH459" s="472"/>
      <c r="AVI459" s="472"/>
      <c r="AVJ459" s="472"/>
      <c r="AVK459" s="472"/>
      <c r="AVL459" s="472"/>
      <c r="AVM459" s="472"/>
      <c r="AVN459" s="472"/>
      <c r="AVO459" s="472"/>
      <c r="AVP459" s="472"/>
      <c r="AVQ459" s="472"/>
      <c r="AVR459" s="472"/>
      <c r="AVS459" s="472"/>
      <c r="AVT459" s="472"/>
      <c r="AVU459" s="472"/>
      <c r="AVV459" s="472"/>
      <c r="AVW459" s="472"/>
      <c r="AVX459" s="472"/>
      <c r="AVY459" s="472"/>
      <c r="AVZ459" s="472"/>
      <c r="AWA459" s="472"/>
      <c r="AWB459" s="472"/>
      <c r="AWC459" s="472"/>
      <c r="AWD459" s="472"/>
      <c r="AWE459" s="472"/>
      <c r="AWF459" s="472"/>
      <c r="AWG459" s="472"/>
      <c r="AWH459" s="472"/>
      <c r="AWI459" s="472"/>
      <c r="AWJ459" s="472"/>
      <c r="AWK459" s="472"/>
      <c r="AWL459" s="472"/>
      <c r="AWM459" s="472"/>
      <c r="AWN459" s="472"/>
      <c r="AWO459" s="472"/>
      <c r="AWP459" s="472"/>
      <c r="AWQ459" s="472"/>
      <c r="AWR459" s="472"/>
      <c r="AWS459" s="472"/>
      <c r="AWT459" s="472"/>
      <c r="AWU459" s="472"/>
      <c r="AWV459" s="472"/>
      <c r="AWW459" s="472"/>
      <c r="AWX459" s="472"/>
      <c r="AWY459" s="472"/>
      <c r="AWZ459" s="472"/>
      <c r="AXA459" s="472"/>
      <c r="AXB459" s="472"/>
      <c r="AXC459" s="472"/>
      <c r="AXD459" s="472"/>
      <c r="AXE459" s="472"/>
      <c r="AXF459" s="472"/>
      <c r="AXG459" s="472"/>
      <c r="AXH459" s="472"/>
      <c r="AXI459" s="472"/>
      <c r="AXJ459" s="472"/>
      <c r="AXK459" s="472"/>
      <c r="AXL459" s="472"/>
      <c r="AXM459" s="472"/>
      <c r="AXN459" s="472"/>
      <c r="AXO459" s="472"/>
      <c r="AXP459" s="472"/>
      <c r="AXQ459" s="472"/>
      <c r="AXR459" s="472"/>
      <c r="AXS459" s="472"/>
      <c r="AXT459" s="472"/>
      <c r="AXU459" s="472"/>
      <c r="AXV459" s="472"/>
      <c r="AXW459" s="472"/>
      <c r="AXX459" s="472"/>
      <c r="AXY459" s="472"/>
      <c r="AXZ459" s="472"/>
      <c r="AYA459" s="472"/>
      <c r="AYB459" s="472"/>
      <c r="AYC459" s="472"/>
      <c r="AYD459" s="472"/>
      <c r="AYE459" s="472"/>
      <c r="AYF459" s="472"/>
      <c r="AYG459" s="472"/>
      <c r="AYH459" s="472"/>
      <c r="AYI459" s="472"/>
      <c r="AYJ459" s="472"/>
      <c r="AYK459" s="472"/>
      <c r="AYL459" s="472"/>
      <c r="AYM459" s="472"/>
      <c r="AYN459" s="472"/>
      <c r="AYO459" s="472"/>
      <c r="AYP459" s="472"/>
      <c r="AYQ459" s="472"/>
      <c r="AYR459" s="472"/>
      <c r="AYS459" s="472"/>
      <c r="AYT459" s="472"/>
      <c r="AYU459" s="472"/>
      <c r="AYV459" s="472"/>
      <c r="AYW459" s="472"/>
      <c r="AYX459" s="472"/>
      <c r="AYY459" s="472"/>
      <c r="AYZ459" s="472"/>
      <c r="AZA459" s="472"/>
      <c r="AZB459" s="472"/>
      <c r="AZC459" s="472"/>
      <c r="AZD459" s="472"/>
      <c r="AZE459" s="472"/>
      <c r="AZF459" s="472"/>
      <c r="AZG459" s="472"/>
      <c r="AZH459" s="472"/>
      <c r="AZI459" s="472"/>
      <c r="AZJ459" s="472"/>
      <c r="AZK459" s="472"/>
      <c r="AZL459" s="472"/>
      <c r="AZM459" s="472"/>
      <c r="AZN459" s="472"/>
      <c r="AZO459" s="472"/>
      <c r="AZP459" s="472"/>
      <c r="AZQ459" s="472"/>
      <c r="AZR459" s="472"/>
      <c r="AZS459" s="472"/>
      <c r="AZT459" s="472"/>
      <c r="AZU459" s="472"/>
      <c r="AZV459" s="472"/>
      <c r="AZW459" s="472"/>
      <c r="AZX459" s="472"/>
      <c r="AZY459" s="472"/>
      <c r="AZZ459" s="472"/>
      <c r="BAA459" s="472"/>
      <c r="BAB459" s="472"/>
      <c r="BAC459" s="472"/>
      <c r="BAD459" s="472"/>
      <c r="BAE459" s="472"/>
      <c r="BAF459" s="472"/>
      <c r="BAG459" s="472"/>
      <c r="BAH459" s="472"/>
      <c r="BAI459" s="472"/>
      <c r="BAJ459" s="472"/>
      <c r="BAK459" s="472"/>
      <c r="BAL459" s="472"/>
      <c r="BAM459" s="472"/>
      <c r="BAN459" s="472"/>
      <c r="BAO459" s="472"/>
      <c r="BAP459" s="472"/>
      <c r="BAQ459" s="472"/>
      <c r="BAR459" s="472"/>
      <c r="BAS459" s="472"/>
      <c r="BAT459" s="472"/>
      <c r="BAU459" s="472"/>
      <c r="BAV459" s="472"/>
      <c r="BAW459" s="472"/>
      <c r="BAX459" s="472"/>
      <c r="BAY459" s="472"/>
      <c r="BAZ459" s="472"/>
      <c r="BBA459" s="472"/>
      <c r="BBB459" s="472"/>
      <c r="BBC459" s="472"/>
      <c r="BBD459" s="472"/>
      <c r="BBE459" s="472"/>
      <c r="BBF459" s="472"/>
      <c r="BBG459" s="472"/>
      <c r="BBH459" s="472"/>
      <c r="BBI459" s="472"/>
      <c r="BBJ459" s="472"/>
      <c r="BBK459" s="472"/>
      <c r="BBL459" s="472"/>
      <c r="BBM459" s="472"/>
      <c r="BBN459" s="472"/>
      <c r="BBO459" s="472"/>
      <c r="BBP459" s="472"/>
      <c r="BBQ459" s="472"/>
      <c r="BBR459" s="472"/>
      <c r="BBS459" s="472"/>
      <c r="BBT459" s="472"/>
      <c r="BBU459" s="472"/>
      <c r="BBV459" s="472"/>
      <c r="BBW459" s="472"/>
      <c r="BBX459" s="472"/>
      <c r="BBY459" s="472"/>
      <c r="BBZ459" s="472"/>
      <c r="BCA459" s="472"/>
      <c r="BCB459" s="472"/>
      <c r="BCC459" s="472"/>
      <c r="BCD459" s="472"/>
      <c r="BCE459" s="472"/>
      <c r="BCF459" s="472"/>
      <c r="BCG459" s="472"/>
      <c r="BCH459" s="472"/>
      <c r="BCI459" s="472"/>
      <c r="BCJ459" s="472"/>
      <c r="BCK459" s="472"/>
      <c r="BCL459" s="472"/>
      <c r="BCM459" s="472"/>
      <c r="BCN459" s="472"/>
      <c r="BCO459" s="472"/>
      <c r="BCP459" s="472"/>
      <c r="BCQ459" s="472"/>
      <c r="BCR459" s="472"/>
      <c r="BCS459" s="472"/>
      <c r="BCT459" s="472"/>
      <c r="BCU459" s="472"/>
      <c r="BCV459" s="472"/>
      <c r="BCW459" s="472"/>
      <c r="BCX459" s="472"/>
      <c r="BCY459" s="472"/>
      <c r="BCZ459" s="472"/>
      <c r="BDA459" s="472"/>
      <c r="BDB459" s="472"/>
      <c r="BDC459" s="472"/>
      <c r="BDD459" s="472"/>
      <c r="BDE459" s="472"/>
      <c r="BDF459" s="472"/>
      <c r="BDG459" s="472"/>
      <c r="BDH459" s="472"/>
      <c r="BDI459" s="472"/>
      <c r="BDJ459" s="472"/>
      <c r="BDK459" s="472"/>
      <c r="BDL459" s="472"/>
      <c r="BDM459" s="472"/>
      <c r="BDN459" s="472"/>
      <c r="BDO459" s="472"/>
      <c r="BDP459" s="472"/>
      <c r="BDQ459" s="472"/>
      <c r="BDR459" s="472"/>
      <c r="BDS459" s="472"/>
      <c r="BDT459" s="472"/>
      <c r="BDU459" s="472"/>
      <c r="BDV459" s="472"/>
      <c r="BDW459" s="472"/>
      <c r="BDX459" s="472"/>
      <c r="BDY459" s="472"/>
      <c r="BDZ459" s="472"/>
      <c r="BEA459" s="472"/>
      <c r="BEB459" s="472"/>
      <c r="BEC459" s="472"/>
      <c r="BED459" s="472"/>
      <c r="BEE459" s="472"/>
      <c r="BEF459" s="472"/>
      <c r="BEG459" s="472"/>
      <c r="BEH459" s="472"/>
      <c r="BEI459" s="472"/>
      <c r="BEJ459" s="472"/>
      <c r="BEK459" s="472"/>
      <c r="BEL459" s="472"/>
      <c r="BEM459" s="472"/>
      <c r="BEN459" s="472"/>
      <c r="BEO459" s="472"/>
      <c r="BEP459" s="472"/>
      <c r="BEQ459" s="472"/>
      <c r="BER459" s="472"/>
      <c r="BES459" s="472"/>
      <c r="BET459" s="472"/>
      <c r="BEU459" s="472"/>
      <c r="BEV459" s="472"/>
      <c r="BEW459" s="472"/>
      <c r="BEX459" s="472"/>
      <c r="BEY459" s="472"/>
      <c r="BEZ459" s="472"/>
      <c r="BFA459" s="472"/>
      <c r="BFB459" s="472"/>
      <c r="BFC459" s="472"/>
      <c r="BFD459" s="472"/>
      <c r="BFE459" s="472"/>
      <c r="BFF459" s="472"/>
      <c r="BFG459" s="472"/>
      <c r="BFH459" s="472"/>
      <c r="BFI459" s="472"/>
      <c r="BFJ459" s="472"/>
      <c r="BFK459" s="472"/>
      <c r="BFL459" s="472"/>
      <c r="BFM459" s="472"/>
      <c r="BFN459" s="472"/>
      <c r="BFO459" s="472"/>
      <c r="BFP459" s="472"/>
      <c r="BFQ459" s="472"/>
      <c r="BFR459" s="472"/>
      <c r="BFS459" s="472"/>
      <c r="BFT459" s="472"/>
      <c r="BFU459" s="472"/>
      <c r="BFV459" s="472"/>
      <c r="BFW459" s="472"/>
      <c r="BFX459" s="472"/>
      <c r="BFY459" s="472"/>
      <c r="BFZ459" s="472"/>
      <c r="BGA459" s="472"/>
      <c r="BGB459" s="472"/>
      <c r="BGC459" s="472"/>
      <c r="BGD459" s="472"/>
      <c r="BGE459" s="472"/>
      <c r="BGF459" s="472"/>
      <c r="BGG459" s="472"/>
      <c r="BGH459" s="472"/>
      <c r="BGI459" s="472"/>
      <c r="BGJ459" s="472"/>
      <c r="BGK459" s="472"/>
      <c r="BGL459" s="472"/>
      <c r="BGM459" s="472"/>
      <c r="BGN459" s="472"/>
      <c r="BGO459" s="472"/>
      <c r="BGP459" s="472"/>
      <c r="BGQ459" s="472"/>
      <c r="BGR459" s="472"/>
      <c r="BGS459" s="472"/>
      <c r="BGT459" s="472"/>
      <c r="BGU459" s="472"/>
      <c r="BGV459" s="472"/>
      <c r="BGW459" s="472"/>
      <c r="BGX459" s="472"/>
      <c r="BGY459" s="472"/>
      <c r="BGZ459" s="472"/>
      <c r="BHA459" s="472"/>
      <c r="BHB459" s="472"/>
      <c r="BHC459" s="472"/>
      <c r="BHD459" s="472"/>
      <c r="BHE459" s="472"/>
      <c r="BHF459" s="472"/>
      <c r="BHG459" s="472"/>
      <c r="BHH459" s="472"/>
      <c r="BHI459" s="472"/>
      <c r="BHJ459" s="472"/>
      <c r="BHK459" s="472"/>
      <c r="BHL459" s="472"/>
      <c r="BHM459" s="472"/>
      <c r="BHN459" s="472"/>
      <c r="BHO459" s="472"/>
      <c r="BHP459" s="472"/>
      <c r="BHQ459" s="472"/>
      <c r="BHR459" s="472"/>
      <c r="BHS459" s="472"/>
      <c r="BHT459" s="472"/>
      <c r="BHU459" s="472"/>
      <c r="BHV459" s="472"/>
      <c r="BHW459" s="472"/>
      <c r="BHX459" s="472"/>
      <c r="BHY459" s="472"/>
      <c r="BHZ459" s="472"/>
      <c r="BIA459" s="472"/>
      <c r="BIB459" s="472"/>
      <c r="BIC459" s="472"/>
      <c r="BID459" s="472"/>
      <c r="BIE459" s="472"/>
      <c r="BIF459" s="472"/>
      <c r="BIG459" s="472"/>
      <c r="BIH459" s="472"/>
      <c r="BII459" s="472"/>
      <c r="BIJ459" s="472"/>
      <c r="BIK459" s="472"/>
      <c r="BIL459" s="472"/>
      <c r="BIM459" s="472"/>
      <c r="BIN459" s="472"/>
      <c r="BIO459" s="472"/>
      <c r="BIP459" s="472"/>
      <c r="BIQ459" s="472"/>
      <c r="BIR459" s="472"/>
      <c r="BIS459" s="472"/>
      <c r="BIT459" s="472"/>
      <c r="BIU459" s="472"/>
      <c r="BIV459" s="472"/>
      <c r="BIW459" s="472"/>
      <c r="BIX459" s="472"/>
      <c r="BIY459" s="472"/>
      <c r="BIZ459" s="472"/>
      <c r="BJA459" s="472"/>
      <c r="BJB459" s="472"/>
      <c r="BJC459" s="472"/>
      <c r="BJD459" s="472"/>
      <c r="BJE459" s="472"/>
      <c r="BJF459" s="472"/>
      <c r="BJG459" s="472"/>
      <c r="BJH459" s="472"/>
      <c r="BJI459" s="472"/>
      <c r="BJJ459" s="472"/>
      <c r="BJK459" s="472"/>
      <c r="BJL459" s="472"/>
      <c r="BJM459" s="472"/>
      <c r="BJN459" s="472"/>
      <c r="BJO459" s="472"/>
      <c r="BJP459" s="472"/>
      <c r="BJQ459" s="472"/>
      <c r="BJR459" s="472"/>
      <c r="BJS459" s="472"/>
      <c r="BJT459" s="472"/>
      <c r="BJU459" s="472"/>
      <c r="BJV459" s="472"/>
      <c r="BJW459" s="472"/>
      <c r="BJX459" s="472"/>
      <c r="BJY459" s="472"/>
      <c r="BJZ459" s="472"/>
      <c r="BKA459" s="472"/>
      <c r="BKB459" s="472"/>
      <c r="BKC459" s="472"/>
      <c r="BKD459" s="472"/>
      <c r="BKE459" s="472"/>
      <c r="BKF459" s="472"/>
      <c r="BKG459" s="472"/>
      <c r="BKH459" s="472"/>
      <c r="BKI459" s="472"/>
      <c r="BKJ459" s="472"/>
      <c r="BKK459" s="472"/>
      <c r="BKL459" s="472"/>
      <c r="BKM459" s="472"/>
      <c r="BKN459" s="472"/>
      <c r="BKO459" s="472"/>
      <c r="BKP459" s="472"/>
      <c r="BKQ459" s="472"/>
      <c r="BKR459" s="472"/>
      <c r="BKS459" s="472"/>
      <c r="BKT459" s="472"/>
      <c r="BKU459" s="472"/>
      <c r="BKV459" s="472"/>
      <c r="BKW459" s="472"/>
      <c r="BKX459" s="472"/>
      <c r="BKY459" s="472"/>
      <c r="BKZ459" s="472"/>
      <c r="BLA459" s="472"/>
      <c r="BLB459" s="472"/>
      <c r="BLC459" s="472"/>
      <c r="BLD459" s="472"/>
      <c r="BLE459" s="472"/>
      <c r="BLF459" s="472"/>
      <c r="BLG459" s="472"/>
      <c r="BLH459" s="472"/>
      <c r="BLI459" s="472"/>
      <c r="BLJ459" s="472"/>
      <c r="BLK459" s="472"/>
      <c r="BLL459" s="472"/>
      <c r="BLM459" s="472"/>
      <c r="BLN459" s="472"/>
      <c r="BLO459" s="472"/>
      <c r="BLP459" s="472"/>
      <c r="BLQ459" s="472"/>
      <c r="BLR459" s="472"/>
      <c r="BLS459" s="472"/>
      <c r="BLT459" s="472"/>
      <c r="BLU459" s="472"/>
      <c r="BLV459" s="472"/>
      <c r="BLW459" s="472"/>
      <c r="BLX459" s="472"/>
      <c r="BLY459" s="472"/>
      <c r="BLZ459" s="472"/>
      <c r="BMA459" s="472"/>
      <c r="BMB459" s="472"/>
      <c r="BMC459" s="472"/>
      <c r="BMD459" s="472"/>
      <c r="BME459" s="472"/>
      <c r="BMF459" s="472"/>
      <c r="BMG459" s="472"/>
      <c r="BMH459" s="472"/>
      <c r="BMI459" s="472"/>
      <c r="BMJ459" s="472"/>
      <c r="BMK459" s="472"/>
      <c r="BML459" s="472"/>
      <c r="BMM459" s="472"/>
      <c r="BMN459" s="472"/>
      <c r="BMO459" s="472"/>
      <c r="BMP459" s="472"/>
      <c r="BMQ459" s="472"/>
      <c r="BMR459" s="472"/>
      <c r="BMS459" s="472"/>
      <c r="BMT459" s="472"/>
      <c r="BMU459" s="472"/>
      <c r="BMV459" s="472"/>
      <c r="BMW459" s="472"/>
      <c r="BMX459" s="472"/>
      <c r="BMY459" s="472"/>
      <c r="BMZ459" s="472"/>
      <c r="BNA459" s="472"/>
      <c r="BNB459" s="472"/>
      <c r="BNC459" s="472"/>
      <c r="BND459" s="472"/>
      <c r="BNE459" s="472"/>
      <c r="BNF459" s="472"/>
      <c r="BNG459" s="472"/>
      <c r="BNH459" s="472"/>
      <c r="BNI459" s="472"/>
      <c r="BNJ459" s="472"/>
      <c r="BNK459" s="472"/>
      <c r="BNL459" s="472"/>
      <c r="BNM459" s="472"/>
      <c r="BNN459" s="472"/>
      <c r="BNO459" s="472"/>
      <c r="BNP459" s="472"/>
      <c r="BNQ459" s="472"/>
      <c r="BNR459" s="472"/>
      <c r="BNS459" s="472"/>
      <c r="BNT459" s="472"/>
      <c r="BNU459" s="472"/>
      <c r="BNV459" s="472"/>
      <c r="BNW459" s="472"/>
      <c r="BNX459" s="472"/>
      <c r="BNY459" s="472"/>
      <c r="BNZ459" s="472"/>
      <c r="BOA459" s="472"/>
      <c r="BOB459" s="472"/>
      <c r="BOC459" s="472"/>
      <c r="BOD459" s="472"/>
      <c r="BOE459" s="472"/>
      <c r="BOF459" s="472"/>
      <c r="BOG459" s="472"/>
      <c r="BOH459" s="472"/>
      <c r="BOI459" s="472"/>
      <c r="BOJ459" s="472"/>
      <c r="BOK459" s="472"/>
      <c r="BOL459" s="472"/>
      <c r="BOM459" s="472"/>
      <c r="BON459" s="472"/>
      <c r="BOO459" s="472"/>
      <c r="BOP459" s="472"/>
      <c r="BOQ459" s="472"/>
      <c r="BOR459" s="472"/>
      <c r="BOS459" s="472"/>
      <c r="BOT459" s="472"/>
      <c r="BOU459" s="472"/>
      <c r="BOV459" s="472"/>
      <c r="BOW459" s="472"/>
      <c r="BOX459" s="472"/>
      <c r="BOY459" s="472"/>
      <c r="BOZ459" s="472"/>
      <c r="BPA459" s="472"/>
      <c r="BPB459" s="472"/>
      <c r="BPC459" s="472"/>
      <c r="BPD459" s="472"/>
      <c r="BPE459" s="472"/>
      <c r="BPF459" s="472"/>
      <c r="BPG459" s="472"/>
      <c r="BPH459" s="472"/>
      <c r="BPI459" s="472"/>
      <c r="BPJ459" s="472"/>
      <c r="BPK459" s="472"/>
      <c r="BPL459" s="472"/>
      <c r="BPM459" s="472"/>
      <c r="BPN459" s="472"/>
      <c r="BPO459" s="472"/>
      <c r="BPP459" s="472"/>
      <c r="BPQ459" s="472"/>
      <c r="BPR459" s="472"/>
      <c r="BPS459" s="472"/>
      <c r="BPT459" s="472"/>
      <c r="BPU459" s="472"/>
      <c r="BPV459" s="472"/>
      <c r="BPW459" s="472"/>
      <c r="BPX459" s="472"/>
      <c r="BPY459" s="472"/>
      <c r="BPZ459" s="472"/>
      <c r="BQA459" s="472"/>
      <c r="BQB459" s="472"/>
      <c r="BQC459" s="472"/>
      <c r="BQD459" s="472"/>
      <c r="BQE459" s="472"/>
      <c r="BQF459" s="472"/>
      <c r="BQG459" s="472"/>
      <c r="BQH459" s="472"/>
      <c r="BQI459" s="472"/>
      <c r="BQJ459" s="472"/>
      <c r="BQK459" s="472"/>
      <c r="BQL459" s="472"/>
      <c r="BQM459" s="472"/>
      <c r="BQN459" s="472"/>
      <c r="BQO459" s="472"/>
      <c r="BQP459" s="472"/>
      <c r="BQQ459" s="472"/>
      <c r="BQR459" s="472"/>
      <c r="BQS459" s="472"/>
      <c r="BQT459" s="472"/>
      <c r="BQU459" s="472"/>
      <c r="BQV459" s="472"/>
      <c r="BQW459" s="472"/>
      <c r="BQX459" s="472"/>
      <c r="BQY459" s="472"/>
      <c r="BQZ459" s="472"/>
      <c r="BRA459" s="472"/>
      <c r="BRB459" s="472"/>
      <c r="BRC459" s="472"/>
      <c r="BRD459" s="472"/>
      <c r="BRE459" s="472"/>
      <c r="BRF459" s="472"/>
      <c r="BRG459" s="472"/>
      <c r="BRH459" s="472"/>
      <c r="BRI459" s="472"/>
      <c r="BRJ459" s="472"/>
      <c r="BRK459" s="472"/>
      <c r="BRL459" s="472"/>
      <c r="BRM459" s="472"/>
      <c r="BRN459" s="472"/>
      <c r="BRO459" s="472"/>
      <c r="BRP459" s="472"/>
      <c r="BRQ459" s="472"/>
      <c r="BRR459" s="472"/>
      <c r="BRS459" s="472"/>
      <c r="BRT459" s="472"/>
      <c r="BRU459" s="472"/>
      <c r="BRV459" s="472"/>
      <c r="BRW459" s="472"/>
      <c r="BRX459" s="472"/>
      <c r="BRY459" s="472"/>
      <c r="BRZ459" s="472"/>
      <c r="BSA459" s="472"/>
      <c r="BSB459" s="472"/>
      <c r="BSC459" s="472"/>
      <c r="BSD459" s="472"/>
      <c r="BSE459" s="472"/>
      <c r="BSF459" s="472"/>
      <c r="BSG459" s="472"/>
      <c r="BSH459" s="472"/>
      <c r="BSI459" s="472"/>
      <c r="BSJ459" s="472"/>
      <c r="BSK459" s="472"/>
      <c r="BSL459" s="472"/>
      <c r="BSM459" s="472"/>
      <c r="BSN459" s="472"/>
      <c r="BSO459" s="472"/>
      <c r="BSP459" s="472"/>
      <c r="BSQ459" s="472"/>
      <c r="BSR459" s="472"/>
      <c r="BSS459" s="472"/>
      <c r="BST459" s="472"/>
      <c r="BSU459" s="472"/>
      <c r="BSV459" s="472"/>
      <c r="BSW459" s="472"/>
      <c r="BSX459" s="472"/>
      <c r="BSY459" s="472"/>
      <c r="BSZ459" s="472"/>
      <c r="BTA459" s="472"/>
      <c r="BTB459" s="472"/>
      <c r="BTC459" s="472"/>
      <c r="BTD459" s="472"/>
      <c r="BTE459" s="472"/>
      <c r="BTF459" s="472"/>
      <c r="BTG459" s="472"/>
      <c r="BTH459" s="472"/>
      <c r="BTI459" s="472"/>
      <c r="BTJ459" s="472"/>
      <c r="BTK459" s="472"/>
      <c r="BTL459" s="472"/>
      <c r="BTM459" s="472"/>
      <c r="BTN459" s="472"/>
      <c r="BTO459" s="472"/>
      <c r="BTP459" s="472"/>
      <c r="BTQ459" s="472"/>
      <c r="BTR459" s="472"/>
      <c r="BTS459" s="472"/>
      <c r="BTT459" s="472"/>
      <c r="BTU459" s="472"/>
      <c r="BTV459" s="472"/>
      <c r="BTW459" s="472"/>
      <c r="BTX459" s="472"/>
      <c r="BTY459" s="472"/>
      <c r="BTZ459" s="472"/>
      <c r="BUA459" s="472"/>
      <c r="BUB459" s="472"/>
      <c r="BUC459" s="472"/>
      <c r="BUD459" s="472"/>
      <c r="BUE459" s="472"/>
      <c r="BUF459" s="472"/>
      <c r="BUG459" s="472"/>
      <c r="BUH459" s="472"/>
      <c r="BUI459" s="472"/>
      <c r="BUJ459" s="472"/>
      <c r="BUK459" s="472"/>
      <c r="BUL459" s="472"/>
      <c r="BUM459" s="472"/>
      <c r="BUN459" s="472"/>
      <c r="BUO459" s="472"/>
      <c r="BUP459" s="472"/>
      <c r="BUQ459" s="472"/>
      <c r="BUR459" s="472"/>
      <c r="BUS459" s="472"/>
      <c r="BUT459" s="472"/>
      <c r="BUU459" s="472"/>
      <c r="BUV459" s="472"/>
      <c r="BUW459" s="472"/>
      <c r="BUX459" s="472"/>
      <c r="BUY459" s="472"/>
      <c r="BUZ459" s="472"/>
      <c r="BVA459" s="472"/>
      <c r="BVB459" s="472"/>
      <c r="BVC459" s="472"/>
      <c r="BVD459" s="472"/>
      <c r="BVE459" s="472"/>
      <c r="BVF459" s="472"/>
      <c r="BVG459" s="472"/>
      <c r="BVH459" s="472"/>
      <c r="BVI459" s="472"/>
      <c r="BVJ459" s="472"/>
      <c r="BVK459" s="472"/>
      <c r="BVL459" s="472"/>
      <c r="BVM459" s="472"/>
      <c r="BVN459" s="472"/>
      <c r="BVO459" s="472"/>
      <c r="BVP459" s="472"/>
      <c r="BVQ459" s="472"/>
      <c r="BVR459" s="472"/>
      <c r="BVS459" s="472"/>
      <c r="BVT459" s="472"/>
      <c r="BVU459" s="472"/>
      <c r="BVV459" s="472"/>
      <c r="BVW459" s="472"/>
      <c r="BVX459" s="472"/>
      <c r="BVY459" s="472"/>
      <c r="BVZ459" s="472"/>
      <c r="BWA459" s="472"/>
      <c r="BWB459" s="472"/>
      <c r="BWC459" s="472"/>
      <c r="BWD459" s="472"/>
      <c r="BWE459" s="472"/>
      <c r="BWF459" s="472"/>
      <c r="BWG459" s="472"/>
      <c r="BWH459" s="472"/>
      <c r="BWI459" s="472"/>
      <c r="BWJ459" s="472"/>
      <c r="BWK459" s="472"/>
      <c r="BWL459" s="472"/>
      <c r="BWM459" s="472"/>
      <c r="BWN459" s="472"/>
      <c r="BWO459" s="472"/>
      <c r="BWP459" s="472"/>
      <c r="BWQ459" s="472"/>
      <c r="BWR459" s="472"/>
      <c r="BWS459" s="472"/>
      <c r="BWT459" s="472"/>
      <c r="BWU459" s="472"/>
      <c r="BWV459" s="472"/>
      <c r="BWW459" s="472"/>
      <c r="BWX459" s="472"/>
      <c r="BWY459" s="472"/>
      <c r="BWZ459" s="472"/>
      <c r="BXA459" s="472"/>
      <c r="BXB459" s="472"/>
      <c r="BXC459" s="472"/>
      <c r="BXD459" s="472"/>
      <c r="BXE459" s="472"/>
      <c r="BXF459" s="472"/>
      <c r="BXG459" s="472"/>
      <c r="BXH459" s="472"/>
      <c r="BXI459" s="472"/>
      <c r="BXJ459" s="472"/>
      <c r="BXK459" s="472"/>
      <c r="BXL459" s="472"/>
      <c r="BXM459" s="472"/>
      <c r="BXN459" s="472"/>
      <c r="BXO459" s="472"/>
      <c r="BXP459" s="472"/>
      <c r="BXQ459" s="472"/>
      <c r="BXR459" s="472"/>
      <c r="BXS459" s="472"/>
      <c r="BXT459" s="472"/>
      <c r="BXU459" s="472"/>
      <c r="BXV459" s="472"/>
      <c r="BXW459" s="472"/>
      <c r="BXX459" s="472"/>
      <c r="BXY459" s="472"/>
      <c r="BXZ459" s="472"/>
      <c r="BYA459" s="472"/>
      <c r="BYB459" s="472"/>
      <c r="BYC459" s="472"/>
      <c r="BYD459" s="472"/>
      <c r="BYE459" s="472"/>
      <c r="BYF459" s="472"/>
      <c r="BYG459" s="472"/>
      <c r="BYH459" s="472"/>
      <c r="BYI459" s="472"/>
      <c r="BYJ459" s="472"/>
      <c r="BYK459" s="472"/>
      <c r="BYL459" s="472"/>
      <c r="BYM459" s="472"/>
      <c r="BYN459" s="472"/>
      <c r="BYO459" s="472"/>
      <c r="BYP459" s="472"/>
      <c r="BYQ459" s="472"/>
      <c r="BYR459" s="472"/>
      <c r="BYS459" s="472"/>
      <c r="BYT459" s="472"/>
      <c r="BYU459" s="472"/>
      <c r="BYV459" s="472"/>
      <c r="BYW459" s="472"/>
      <c r="BYX459" s="472"/>
      <c r="BYY459" s="472"/>
      <c r="BYZ459" s="472"/>
      <c r="BZA459" s="472"/>
      <c r="BZB459" s="472"/>
      <c r="BZC459" s="472"/>
      <c r="BZD459" s="472"/>
      <c r="BZE459" s="472"/>
      <c r="BZF459" s="472"/>
      <c r="BZG459" s="472"/>
      <c r="BZH459" s="472"/>
      <c r="BZI459" s="472"/>
      <c r="BZJ459" s="472"/>
      <c r="BZK459" s="472"/>
      <c r="BZL459" s="472"/>
      <c r="BZM459" s="472"/>
      <c r="BZN459" s="472"/>
      <c r="BZO459" s="472"/>
      <c r="BZP459" s="472"/>
      <c r="BZQ459" s="472"/>
      <c r="BZR459" s="472"/>
      <c r="BZS459" s="472"/>
      <c r="BZT459" s="472"/>
      <c r="BZU459" s="472"/>
      <c r="BZV459" s="472"/>
      <c r="BZW459" s="472"/>
      <c r="BZX459" s="472"/>
      <c r="BZY459" s="472"/>
      <c r="BZZ459" s="472"/>
      <c r="CAA459" s="472"/>
      <c r="CAB459" s="472"/>
      <c r="CAC459" s="472"/>
      <c r="CAD459" s="472"/>
      <c r="CAE459" s="472"/>
      <c r="CAF459" s="472"/>
      <c r="CAG459" s="472"/>
      <c r="CAH459" s="472"/>
      <c r="CAI459" s="472"/>
      <c r="CAJ459" s="472"/>
      <c r="CAK459" s="472"/>
      <c r="CAL459" s="472"/>
      <c r="CAM459" s="472"/>
      <c r="CAN459" s="472"/>
      <c r="CAO459" s="472"/>
      <c r="CAP459" s="472"/>
      <c r="CAQ459" s="472"/>
      <c r="CAR459" s="472"/>
      <c r="CAS459" s="472"/>
      <c r="CAT459" s="472"/>
      <c r="CAU459" s="472"/>
      <c r="CAV459" s="472"/>
      <c r="CAW459" s="472"/>
      <c r="CAX459" s="472"/>
      <c r="CAY459" s="472"/>
      <c r="CAZ459" s="472"/>
      <c r="CBA459" s="472"/>
      <c r="CBB459" s="472"/>
      <c r="CBC459" s="472"/>
      <c r="CBD459" s="472"/>
      <c r="CBE459" s="472"/>
      <c r="CBF459" s="472"/>
      <c r="CBG459" s="472"/>
      <c r="CBH459" s="472"/>
      <c r="CBI459" s="472"/>
      <c r="CBJ459" s="472"/>
      <c r="CBK459" s="472"/>
      <c r="CBL459" s="472"/>
      <c r="CBM459" s="472"/>
      <c r="CBN459" s="472"/>
      <c r="CBO459" s="472"/>
      <c r="CBP459" s="472"/>
      <c r="CBQ459" s="472"/>
      <c r="CBR459" s="472"/>
      <c r="CBS459" s="472"/>
      <c r="CBT459" s="472"/>
      <c r="CBU459" s="472"/>
      <c r="CBV459" s="472"/>
      <c r="CBW459" s="472"/>
      <c r="CBX459" s="472"/>
      <c r="CBY459" s="472"/>
      <c r="CBZ459" s="472"/>
      <c r="CCA459" s="472"/>
      <c r="CCB459" s="472"/>
      <c r="CCC459" s="472"/>
      <c r="CCD459" s="472"/>
      <c r="CCE459" s="472"/>
      <c r="CCF459" s="472"/>
      <c r="CCG459" s="472"/>
      <c r="CCH459" s="472"/>
      <c r="CCI459" s="472"/>
      <c r="CCJ459" s="472"/>
      <c r="CCK459" s="472"/>
      <c r="CCL459" s="472"/>
      <c r="CCM459" s="472"/>
      <c r="CCN459" s="472"/>
      <c r="CCO459" s="472"/>
      <c r="CCP459" s="472"/>
      <c r="CCQ459" s="472"/>
      <c r="CCR459" s="472"/>
      <c r="CCS459" s="472"/>
      <c r="CCT459" s="472"/>
      <c r="CCU459" s="472"/>
      <c r="CCV459" s="472"/>
      <c r="CCW459" s="472"/>
      <c r="CCX459" s="472"/>
      <c r="CCY459" s="472"/>
      <c r="CCZ459" s="472"/>
      <c r="CDA459" s="472"/>
      <c r="CDB459" s="472"/>
      <c r="CDC459" s="472"/>
      <c r="CDD459" s="472"/>
      <c r="CDE459" s="472"/>
      <c r="CDF459" s="472"/>
      <c r="CDG459" s="472"/>
      <c r="CDH459" s="472"/>
      <c r="CDI459" s="472"/>
      <c r="CDJ459" s="472"/>
      <c r="CDK459" s="472"/>
      <c r="CDL459" s="472"/>
      <c r="CDM459" s="472"/>
      <c r="CDN459" s="472"/>
      <c r="CDO459" s="472"/>
      <c r="CDP459" s="472"/>
      <c r="CDQ459" s="472"/>
      <c r="CDR459" s="472"/>
      <c r="CDS459" s="472"/>
      <c r="CDT459" s="472"/>
      <c r="CDU459" s="472"/>
      <c r="CDV459" s="472"/>
      <c r="CDW459" s="472"/>
      <c r="CDX459" s="472"/>
      <c r="CDY459" s="472"/>
      <c r="CDZ459" s="472"/>
      <c r="CEA459" s="472"/>
      <c r="CEB459" s="472"/>
      <c r="CEC459" s="472"/>
      <c r="CED459" s="472"/>
      <c r="CEE459" s="472"/>
      <c r="CEF459" s="472"/>
      <c r="CEG459" s="472"/>
      <c r="CEH459" s="472"/>
      <c r="CEI459" s="472"/>
      <c r="CEJ459" s="472"/>
      <c r="CEK459" s="472"/>
      <c r="CEL459" s="472"/>
      <c r="CEM459" s="472"/>
      <c r="CEN459" s="472"/>
      <c r="CEO459" s="472"/>
      <c r="CEP459" s="472"/>
      <c r="CEQ459" s="472"/>
      <c r="CER459" s="472"/>
      <c r="CES459" s="472"/>
      <c r="CET459" s="472"/>
      <c r="CEU459" s="472"/>
      <c r="CEV459" s="472"/>
      <c r="CEW459" s="472"/>
      <c r="CEX459" s="472"/>
      <c r="CEY459" s="472"/>
      <c r="CEZ459" s="472"/>
      <c r="CFA459" s="472"/>
      <c r="CFB459" s="472"/>
      <c r="CFC459" s="472"/>
      <c r="CFD459" s="472"/>
      <c r="CFE459" s="472"/>
      <c r="CFF459" s="472"/>
      <c r="CFG459" s="472"/>
      <c r="CFH459" s="472"/>
      <c r="CFI459" s="472"/>
      <c r="CFJ459" s="472"/>
      <c r="CFK459" s="472"/>
      <c r="CFL459" s="472"/>
      <c r="CFM459" s="472"/>
      <c r="CFN459" s="472"/>
      <c r="CFO459" s="472"/>
      <c r="CFP459" s="472"/>
      <c r="CFQ459" s="472"/>
      <c r="CFR459" s="472"/>
      <c r="CFS459" s="472"/>
      <c r="CFT459" s="472"/>
      <c r="CFU459" s="472"/>
      <c r="CFV459" s="472"/>
      <c r="CFW459" s="472"/>
      <c r="CFX459" s="472"/>
      <c r="CFY459" s="472"/>
      <c r="CFZ459" s="472"/>
      <c r="CGA459" s="472"/>
      <c r="CGB459" s="472"/>
      <c r="CGC459" s="472"/>
      <c r="CGD459" s="472"/>
      <c r="CGE459" s="472"/>
      <c r="CGF459" s="472"/>
      <c r="CGG459" s="472"/>
      <c r="CGH459" s="472"/>
      <c r="CGI459" s="472"/>
      <c r="CGJ459" s="472"/>
      <c r="CGK459" s="472"/>
      <c r="CGL459" s="472"/>
      <c r="CGM459" s="472"/>
      <c r="CGN459" s="472"/>
      <c r="CGO459" s="472"/>
      <c r="CGP459" s="472"/>
      <c r="CGQ459" s="472"/>
      <c r="CGR459" s="472"/>
      <c r="CGS459" s="472"/>
      <c r="CGT459" s="472"/>
      <c r="CGU459" s="472"/>
      <c r="CGV459" s="472"/>
      <c r="CGW459" s="472"/>
      <c r="CGX459" s="472"/>
      <c r="CGY459" s="472"/>
      <c r="CGZ459" s="472"/>
      <c r="CHA459" s="472"/>
      <c r="CHB459" s="472"/>
      <c r="CHC459" s="472"/>
      <c r="CHD459" s="472"/>
      <c r="CHE459" s="472"/>
      <c r="CHF459" s="472"/>
      <c r="CHG459" s="472"/>
      <c r="CHH459" s="472"/>
      <c r="CHI459" s="472"/>
      <c r="CHJ459" s="472"/>
      <c r="CHK459" s="472"/>
      <c r="CHL459" s="472"/>
      <c r="CHM459" s="472"/>
      <c r="CHN459" s="472"/>
      <c r="CHO459" s="472"/>
      <c r="CHP459" s="472"/>
      <c r="CHQ459" s="472"/>
      <c r="CHR459" s="472"/>
      <c r="CHS459" s="472"/>
      <c r="CHT459" s="472"/>
      <c r="CHU459" s="472"/>
      <c r="CHV459" s="472"/>
      <c r="CHW459" s="472"/>
      <c r="CHX459" s="472"/>
      <c r="CHY459" s="472"/>
      <c r="CHZ459" s="472"/>
      <c r="CIA459" s="472"/>
      <c r="CIB459" s="472"/>
      <c r="CIC459" s="472"/>
      <c r="CID459" s="472"/>
      <c r="CIE459" s="472"/>
      <c r="CIF459" s="472"/>
      <c r="CIG459" s="472"/>
      <c r="CIH459" s="472"/>
      <c r="CII459" s="472"/>
      <c r="CIJ459" s="472"/>
      <c r="CIK459" s="472"/>
      <c r="CIL459" s="472"/>
      <c r="CIM459" s="472"/>
      <c r="CIN459" s="472"/>
      <c r="CIO459" s="472"/>
      <c r="CIP459" s="472"/>
      <c r="CIQ459" s="472"/>
      <c r="CIR459" s="472"/>
      <c r="CIS459" s="472"/>
      <c r="CIT459" s="472"/>
      <c r="CIU459" s="472"/>
      <c r="CIV459" s="472"/>
      <c r="CIW459" s="472"/>
      <c r="CIX459" s="472"/>
      <c r="CIY459" s="472"/>
      <c r="CIZ459" s="472"/>
      <c r="CJA459" s="472"/>
      <c r="CJB459" s="472"/>
      <c r="CJC459" s="472"/>
      <c r="CJD459" s="472"/>
      <c r="CJE459" s="472"/>
      <c r="CJF459" s="472"/>
      <c r="CJG459" s="472"/>
      <c r="CJH459" s="472"/>
      <c r="CJI459" s="472"/>
      <c r="CJJ459" s="472"/>
      <c r="CJK459" s="472"/>
      <c r="CJL459" s="472"/>
      <c r="CJM459" s="472"/>
      <c r="CJN459" s="472"/>
      <c r="CJO459" s="472"/>
      <c r="CJP459" s="472"/>
      <c r="CJQ459" s="472"/>
      <c r="CJR459" s="472"/>
      <c r="CJS459" s="472"/>
      <c r="CJT459" s="472"/>
      <c r="CJU459" s="472"/>
      <c r="CJV459" s="472"/>
      <c r="CJW459" s="472"/>
      <c r="CJX459" s="472"/>
      <c r="CJY459" s="472"/>
      <c r="CJZ459" s="472"/>
      <c r="CKA459" s="472"/>
      <c r="CKB459" s="472"/>
      <c r="CKC459" s="472"/>
      <c r="CKD459" s="472"/>
      <c r="CKE459" s="472"/>
      <c r="CKF459" s="472"/>
      <c r="CKG459" s="472"/>
      <c r="CKH459" s="472"/>
      <c r="CKI459" s="472"/>
      <c r="CKJ459" s="472"/>
      <c r="CKK459" s="472"/>
      <c r="CKL459" s="472"/>
      <c r="CKM459" s="472"/>
      <c r="CKN459" s="472"/>
      <c r="CKO459" s="472"/>
      <c r="CKP459" s="472"/>
      <c r="CKQ459" s="472"/>
      <c r="CKR459" s="472"/>
      <c r="CKS459" s="472"/>
      <c r="CKT459" s="472"/>
      <c r="CKU459" s="472"/>
      <c r="CKV459" s="472"/>
      <c r="CKW459" s="472"/>
      <c r="CKX459" s="472"/>
      <c r="CKY459" s="472"/>
      <c r="CKZ459" s="472"/>
      <c r="CLA459" s="472"/>
      <c r="CLB459" s="472"/>
      <c r="CLC459" s="472"/>
      <c r="CLD459" s="472"/>
      <c r="CLE459" s="472"/>
      <c r="CLF459" s="472"/>
      <c r="CLG459" s="472"/>
      <c r="CLH459" s="472"/>
      <c r="CLI459" s="472"/>
      <c r="CLJ459" s="472"/>
      <c r="CLK459" s="472"/>
      <c r="CLL459" s="472"/>
      <c r="CLM459" s="472"/>
      <c r="CLN459" s="472"/>
      <c r="CLO459" s="472"/>
      <c r="CLP459" s="472"/>
      <c r="CLQ459" s="472"/>
      <c r="CLR459" s="472"/>
      <c r="CLS459" s="472"/>
      <c r="CLT459" s="472"/>
      <c r="CLU459" s="472"/>
      <c r="CLV459" s="472"/>
      <c r="CLW459" s="472"/>
      <c r="CLX459" s="472"/>
      <c r="CLY459" s="472"/>
      <c r="CLZ459" s="472"/>
      <c r="CMA459" s="472"/>
      <c r="CMB459" s="472"/>
      <c r="CMC459" s="472"/>
      <c r="CMD459" s="472"/>
      <c r="CME459" s="472"/>
      <c r="CMF459" s="472"/>
      <c r="CMG459" s="472"/>
      <c r="CMH459" s="472"/>
      <c r="CMI459" s="472"/>
      <c r="CMJ459" s="472"/>
      <c r="CMK459" s="472"/>
      <c r="CML459" s="472"/>
      <c r="CMM459" s="472"/>
      <c r="CMN459" s="472"/>
      <c r="CMO459" s="472"/>
      <c r="CMP459" s="472"/>
      <c r="CMQ459" s="472"/>
      <c r="CMR459" s="472"/>
      <c r="CMS459" s="472"/>
      <c r="CMT459" s="472"/>
      <c r="CMU459" s="472"/>
      <c r="CMV459" s="472"/>
      <c r="CMW459" s="472"/>
      <c r="CMX459" s="472"/>
      <c r="CMY459" s="472"/>
      <c r="CMZ459" s="472"/>
      <c r="CNA459" s="472"/>
      <c r="CNB459" s="472"/>
      <c r="CNC459" s="472"/>
      <c r="CND459" s="472"/>
      <c r="CNE459" s="472"/>
      <c r="CNF459" s="472"/>
      <c r="CNG459" s="472"/>
      <c r="CNH459" s="472"/>
      <c r="CNI459" s="472"/>
      <c r="CNJ459" s="472"/>
      <c r="CNK459" s="472"/>
      <c r="CNL459" s="472"/>
      <c r="CNM459" s="472"/>
      <c r="CNN459" s="472"/>
      <c r="CNO459" s="472"/>
      <c r="CNP459" s="472"/>
      <c r="CNQ459" s="472"/>
      <c r="CNR459" s="472"/>
      <c r="CNS459" s="472"/>
      <c r="CNT459" s="472"/>
      <c r="CNU459" s="472"/>
      <c r="CNV459" s="472"/>
      <c r="CNW459" s="472"/>
      <c r="CNX459" s="472"/>
      <c r="CNY459" s="472"/>
      <c r="CNZ459" s="472"/>
      <c r="COA459" s="472"/>
      <c r="COB459" s="472"/>
      <c r="COC459" s="472"/>
      <c r="COD459" s="472"/>
      <c r="COE459" s="472"/>
      <c r="COF459" s="472"/>
      <c r="COG459" s="472"/>
      <c r="COH459" s="472"/>
      <c r="COI459" s="472"/>
      <c r="COJ459" s="472"/>
      <c r="COK459" s="472"/>
      <c r="COL459" s="472"/>
      <c r="COM459" s="472"/>
      <c r="CON459" s="472"/>
      <c r="COO459" s="472"/>
      <c r="COP459" s="472"/>
      <c r="COQ459" s="472"/>
      <c r="COR459" s="472"/>
      <c r="COS459" s="472"/>
      <c r="COT459" s="472"/>
      <c r="COU459" s="472"/>
      <c r="COV459" s="472"/>
      <c r="COW459" s="472"/>
      <c r="COX459" s="472"/>
      <c r="COY459" s="472"/>
      <c r="COZ459" s="472"/>
      <c r="CPA459" s="472"/>
      <c r="CPB459" s="472"/>
      <c r="CPC459" s="472"/>
      <c r="CPD459" s="472"/>
      <c r="CPE459" s="472"/>
      <c r="CPF459" s="472"/>
      <c r="CPG459" s="472"/>
      <c r="CPH459" s="472"/>
      <c r="CPI459" s="472"/>
      <c r="CPJ459" s="472"/>
      <c r="CPK459" s="472"/>
      <c r="CPL459" s="472"/>
      <c r="CPM459" s="472"/>
      <c r="CPN459" s="472"/>
      <c r="CPO459" s="472"/>
      <c r="CPP459" s="472"/>
      <c r="CPQ459" s="472"/>
      <c r="CPR459" s="472"/>
      <c r="CPS459" s="472"/>
      <c r="CPT459" s="472"/>
      <c r="CPU459" s="472"/>
      <c r="CPV459" s="472"/>
      <c r="CPW459" s="472"/>
      <c r="CPX459" s="472"/>
      <c r="CPY459" s="472"/>
      <c r="CPZ459" s="472"/>
      <c r="CQA459" s="472"/>
      <c r="CQB459" s="472"/>
      <c r="CQC459" s="472"/>
      <c r="CQD459" s="472"/>
      <c r="CQE459" s="472"/>
      <c r="CQF459" s="472"/>
      <c r="CQG459" s="472"/>
      <c r="CQH459" s="472"/>
      <c r="CQI459" s="472"/>
      <c r="CQJ459" s="472"/>
      <c r="CQK459" s="472"/>
      <c r="CQL459" s="472"/>
      <c r="CQM459" s="472"/>
      <c r="CQN459" s="472"/>
      <c r="CQO459" s="472"/>
      <c r="CQP459" s="472"/>
      <c r="CQQ459" s="472"/>
      <c r="CQR459" s="472"/>
      <c r="CQS459" s="472"/>
      <c r="CQT459" s="472"/>
      <c r="CQU459" s="472"/>
      <c r="CQV459" s="472"/>
      <c r="CQW459" s="472"/>
      <c r="CQX459" s="472"/>
      <c r="CQY459" s="472"/>
      <c r="CQZ459" s="472"/>
      <c r="CRA459" s="472"/>
      <c r="CRB459" s="472"/>
      <c r="CRC459" s="472"/>
      <c r="CRD459" s="472"/>
      <c r="CRE459" s="472"/>
      <c r="CRF459" s="472"/>
      <c r="CRG459" s="472"/>
      <c r="CRH459" s="472"/>
      <c r="CRI459" s="472"/>
      <c r="CRJ459" s="472"/>
      <c r="CRK459" s="472"/>
      <c r="CRL459" s="472"/>
      <c r="CRM459" s="472"/>
      <c r="CRN459" s="472"/>
      <c r="CRO459" s="472"/>
      <c r="CRP459" s="472"/>
      <c r="CRQ459" s="472"/>
      <c r="CRR459" s="472"/>
      <c r="CRS459" s="472"/>
      <c r="CRT459" s="472"/>
      <c r="CRU459" s="472"/>
      <c r="CRV459" s="472"/>
      <c r="CRW459" s="472"/>
      <c r="CRX459" s="472"/>
      <c r="CRY459" s="472"/>
      <c r="CRZ459" s="472"/>
      <c r="CSA459" s="472"/>
      <c r="CSB459" s="472"/>
      <c r="CSC459" s="472"/>
      <c r="CSD459" s="472"/>
      <c r="CSE459" s="472"/>
      <c r="CSF459" s="472"/>
      <c r="CSG459" s="472"/>
      <c r="CSH459" s="472"/>
      <c r="CSI459" s="472"/>
      <c r="CSJ459" s="472"/>
      <c r="CSK459" s="472"/>
      <c r="CSL459" s="472"/>
      <c r="CSM459" s="472"/>
      <c r="CSN459" s="472"/>
      <c r="CSO459" s="472"/>
      <c r="CSP459" s="472"/>
      <c r="CSQ459" s="472"/>
      <c r="CSR459" s="472"/>
      <c r="CSS459" s="472"/>
      <c r="CST459" s="472"/>
      <c r="CSU459" s="472"/>
      <c r="CSV459" s="472"/>
      <c r="CSW459" s="472"/>
      <c r="CSX459" s="472"/>
      <c r="CSY459" s="472"/>
      <c r="CSZ459" s="472"/>
      <c r="CTA459" s="472"/>
      <c r="CTB459" s="472"/>
      <c r="CTC459" s="472"/>
      <c r="CTD459" s="472"/>
      <c r="CTE459" s="472"/>
      <c r="CTF459" s="472"/>
      <c r="CTG459" s="472"/>
      <c r="CTH459" s="472"/>
      <c r="CTI459" s="472"/>
      <c r="CTJ459" s="472"/>
      <c r="CTK459" s="472"/>
      <c r="CTL459" s="472"/>
      <c r="CTM459" s="472"/>
      <c r="CTN459" s="472"/>
      <c r="CTO459" s="472"/>
      <c r="CTP459" s="472"/>
      <c r="CTQ459" s="472"/>
      <c r="CTR459" s="472"/>
      <c r="CTS459" s="472"/>
      <c r="CTT459" s="472"/>
      <c r="CTU459" s="472"/>
      <c r="CTV459" s="472"/>
      <c r="CTW459" s="472"/>
      <c r="CTX459" s="472"/>
      <c r="CTY459" s="472"/>
      <c r="CTZ459" s="472"/>
      <c r="CUA459" s="472"/>
      <c r="CUB459" s="472"/>
      <c r="CUC459" s="472"/>
      <c r="CUD459" s="472"/>
      <c r="CUE459" s="472"/>
      <c r="CUF459" s="472"/>
      <c r="CUG459" s="472"/>
      <c r="CUH459" s="472"/>
      <c r="CUI459" s="472"/>
      <c r="CUJ459" s="472"/>
      <c r="CUK459" s="472"/>
      <c r="CUL459" s="472"/>
      <c r="CUM459" s="472"/>
      <c r="CUN459" s="472"/>
      <c r="CUO459" s="472"/>
      <c r="CUP459" s="472"/>
      <c r="CUQ459" s="472"/>
      <c r="CUR459" s="472"/>
      <c r="CUS459" s="472"/>
      <c r="CUT459" s="472"/>
      <c r="CUU459" s="472"/>
      <c r="CUV459" s="472"/>
      <c r="CUW459" s="472"/>
      <c r="CUX459" s="472"/>
      <c r="CUY459" s="472"/>
      <c r="CUZ459" s="472"/>
      <c r="CVA459" s="472"/>
      <c r="CVB459" s="472"/>
      <c r="CVC459" s="472"/>
      <c r="CVD459" s="472"/>
      <c r="CVE459" s="472"/>
      <c r="CVF459" s="472"/>
      <c r="CVG459" s="472"/>
      <c r="CVH459" s="472"/>
      <c r="CVI459" s="472"/>
      <c r="CVJ459" s="472"/>
      <c r="CVK459" s="472"/>
      <c r="CVL459" s="472"/>
      <c r="CVM459" s="472"/>
      <c r="CVN459" s="472"/>
      <c r="CVO459" s="472"/>
      <c r="CVP459" s="472"/>
      <c r="CVQ459" s="472"/>
      <c r="CVR459" s="472"/>
      <c r="CVS459" s="472"/>
      <c r="CVT459" s="472"/>
      <c r="CVU459" s="472"/>
      <c r="CVV459" s="472"/>
      <c r="CVW459" s="472"/>
      <c r="CVX459" s="472"/>
      <c r="CVY459" s="472"/>
      <c r="CVZ459" s="472"/>
      <c r="CWA459" s="472"/>
      <c r="CWB459" s="472"/>
      <c r="CWC459" s="472"/>
      <c r="CWD459" s="472"/>
      <c r="CWE459" s="472"/>
      <c r="CWF459" s="472"/>
      <c r="CWG459" s="472"/>
      <c r="CWH459" s="472"/>
      <c r="CWI459" s="472"/>
      <c r="CWJ459" s="472"/>
      <c r="CWK459" s="472"/>
      <c r="CWL459" s="472"/>
      <c r="CWM459" s="472"/>
      <c r="CWN459" s="472"/>
      <c r="CWO459" s="472"/>
      <c r="CWP459" s="472"/>
      <c r="CWQ459" s="472"/>
      <c r="CWR459" s="472"/>
      <c r="CWS459" s="472"/>
      <c r="CWT459" s="472"/>
      <c r="CWU459" s="472"/>
      <c r="CWV459" s="472"/>
      <c r="CWW459" s="472"/>
      <c r="CWX459" s="472"/>
      <c r="CWY459" s="472"/>
      <c r="CWZ459" s="472"/>
      <c r="CXA459" s="472"/>
      <c r="CXB459" s="472"/>
      <c r="CXC459" s="472"/>
      <c r="CXD459" s="472"/>
      <c r="CXE459" s="472"/>
      <c r="CXF459" s="472"/>
      <c r="CXG459" s="472"/>
      <c r="CXH459" s="472"/>
      <c r="CXI459" s="472"/>
      <c r="CXJ459" s="472"/>
      <c r="CXK459" s="472"/>
      <c r="CXL459" s="472"/>
      <c r="CXM459" s="472"/>
      <c r="CXN459" s="472"/>
      <c r="CXO459" s="472"/>
      <c r="CXP459" s="472"/>
      <c r="CXQ459" s="472"/>
      <c r="CXR459" s="472"/>
      <c r="CXS459" s="472"/>
      <c r="CXT459" s="472"/>
      <c r="CXU459" s="472"/>
      <c r="CXV459" s="472"/>
      <c r="CXW459" s="472"/>
      <c r="CXX459" s="472"/>
      <c r="CXY459" s="472"/>
      <c r="CXZ459" s="472"/>
      <c r="CYA459" s="472"/>
      <c r="CYB459" s="472"/>
      <c r="CYC459" s="472"/>
      <c r="CYD459" s="472"/>
      <c r="CYE459" s="472"/>
      <c r="CYF459" s="472"/>
      <c r="CYG459" s="472"/>
      <c r="CYH459" s="472"/>
      <c r="CYI459" s="472"/>
      <c r="CYJ459" s="472"/>
      <c r="CYK459" s="472"/>
      <c r="CYL459" s="472"/>
      <c r="CYM459" s="472"/>
      <c r="CYN459" s="472"/>
      <c r="CYO459" s="472"/>
      <c r="CYP459" s="472"/>
      <c r="CYQ459" s="472"/>
      <c r="CYR459" s="472"/>
      <c r="CYS459" s="472"/>
      <c r="CYT459" s="472"/>
      <c r="CYU459" s="472"/>
      <c r="CYV459" s="472"/>
      <c r="CYW459" s="472"/>
      <c r="CYX459" s="472"/>
      <c r="CYY459" s="472"/>
      <c r="CYZ459" s="472"/>
      <c r="CZA459" s="472"/>
      <c r="CZB459" s="472"/>
      <c r="CZC459" s="472"/>
      <c r="CZD459" s="472"/>
      <c r="CZE459" s="472"/>
      <c r="CZF459" s="472"/>
      <c r="CZG459" s="472"/>
      <c r="CZH459" s="472"/>
      <c r="CZI459" s="472"/>
      <c r="CZJ459" s="472"/>
      <c r="CZK459" s="472"/>
      <c r="CZL459" s="472"/>
      <c r="CZM459" s="472"/>
      <c r="CZN459" s="472"/>
      <c r="CZO459" s="472"/>
      <c r="CZP459" s="472"/>
      <c r="CZQ459" s="472"/>
      <c r="CZR459" s="472"/>
      <c r="CZS459" s="472"/>
      <c r="CZT459" s="472"/>
      <c r="CZU459" s="472"/>
      <c r="CZV459" s="472"/>
      <c r="CZW459" s="472"/>
      <c r="CZX459" s="472"/>
      <c r="CZY459" s="472"/>
      <c r="CZZ459" s="472"/>
      <c r="DAA459" s="472"/>
      <c r="DAB459" s="472"/>
      <c r="DAC459" s="472"/>
      <c r="DAD459" s="472"/>
      <c r="DAE459" s="472"/>
      <c r="DAF459" s="472"/>
      <c r="DAG459" s="472"/>
      <c r="DAH459" s="472"/>
      <c r="DAI459" s="472"/>
      <c r="DAJ459" s="472"/>
      <c r="DAK459" s="472"/>
      <c r="DAL459" s="472"/>
      <c r="DAM459" s="472"/>
      <c r="DAN459" s="472"/>
      <c r="DAO459" s="472"/>
      <c r="DAP459" s="472"/>
      <c r="DAQ459" s="472"/>
      <c r="DAR459" s="472"/>
      <c r="DAS459" s="472"/>
      <c r="DAT459" s="472"/>
      <c r="DAU459" s="472"/>
      <c r="DAV459" s="472"/>
      <c r="DAW459" s="472"/>
      <c r="DAX459" s="472"/>
      <c r="DAY459" s="472"/>
      <c r="DAZ459" s="472"/>
      <c r="DBA459" s="472"/>
      <c r="DBB459" s="472"/>
      <c r="DBC459" s="472"/>
      <c r="DBD459" s="472"/>
      <c r="DBE459" s="472"/>
      <c r="DBF459" s="472"/>
      <c r="DBG459" s="472"/>
      <c r="DBH459" s="472"/>
      <c r="DBI459" s="472"/>
      <c r="DBJ459" s="472"/>
      <c r="DBK459" s="472"/>
      <c r="DBL459" s="472"/>
      <c r="DBM459" s="472"/>
      <c r="DBN459" s="472"/>
      <c r="DBO459" s="472"/>
      <c r="DBP459" s="472"/>
      <c r="DBQ459" s="472"/>
      <c r="DBR459" s="472"/>
      <c r="DBS459" s="472"/>
      <c r="DBT459" s="472"/>
      <c r="DBU459" s="472"/>
      <c r="DBV459" s="472"/>
      <c r="DBW459" s="472"/>
      <c r="DBX459" s="472"/>
      <c r="DBY459" s="472"/>
      <c r="DBZ459" s="472"/>
      <c r="DCA459" s="472"/>
      <c r="DCB459" s="472"/>
      <c r="DCC459" s="472"/>
      <c r="DCD459" s="472"/>
      <c r="DCE459" s="472"/>
      <c r="DCF459" s="472"/>
      <c r="DCG459" s="472"/>
      <c r="DCH459" s="472"/>
      <c r="DCI459" s="472"/>
      <c r="DCJ459" s="472"/>
      <c r="DCK459" s="472"/>
      <c r="DCL459" s="472"/>
      <c r="DCM459" s="472"/>
      <c r="DCN459" s="472"/>
      <c r="DCO459" s="472"/>
      <c r="DCP459" s="472"/>
      <c r="DCQ459" s="472"/>
      <c r="DCR459" s="472"/>
      <c r="DCS459" s="472"/>
      <c r="DCT459" s="472"/>
      <c r="DCU459" s="472"/>
      <c r="DCV459" s="472"/>
      <c r="DCW459" s="472"/>
      <c r="DCX459" s="472"/>
      <c r="DCY459" s="472"/>
      <c r="DCZ459" s="472"/>
      <c r="DDA459" s="472"/>
      <c r="DDB459" s="472"/>
      <c r="DDC459" s="472"/>
      <c r="DDD459" s="472"/>
      <c r="DDE459" s="472"/>
      <c r="DDF459" s="472"/>
      <c r="DDG459" s="472"/>
      <c r="DDH459" s="472"/>
      <c r="DDI459" s="472"/>
      <c r="DDJ459" s="472"/>
      <c r="DDK459" s="472"/>
      <c r="DDL459" s="472"/>
      <c r="DDM459" s="472"/>
      <c r="DDN459" s="472"/>
      <c r="DDO459" s="472"/>
      <c r="DDP459" s="472"/>
      <c r="DDQ459" s="472"/>
      <c r="DDR459" s="472"/>
      <c r="DDS459" s="472"/>
      <c r="DDT459" s="472"/>
      <c r="DDU459" s="472"/>
      <c r="DDV459" s="472"/>
      <c r="DDW459" s="472"/>
      <c r="DDX459" s="472"/>
      <c r="DDY459" s="472"/>
      <c r="DDZ459" s="472"/>
      <c r="DEA459" s="472"/>
      <c r="DEB459" s="472"/>
      <c r="DEC459" s="472"/>
      <c r="DED459" s="472"/>
      <c r="DEE459" s="472"/>
      <c r="DEF459" s="472"/>
      <c r="DEG459" s="472"/>
      <c r="DEH459" s="472"/>
      <c r="DEI459" s="472"/>
      <c r="DEJ459" s="472"/>
      <c r="DEK459" s="472"/>
      <c r="DEL459" s="472"/>
      <c r="DEM459" s="472"/>
      <c r="DEN459" s="472"/>
      <c r="DEO459" s="472"/>
      <c r="DEP459" s="472"/>
      <c r="DEQ459" s="472"/>
      <c r="DER459" s="472"/>
      <c r="DES459" s="472"/>
      <c r="DET459" s="472"/>
      <c r="DEU459" s="472"/>
      <c r="DEV459" s="472"/>
      <c r="DEW459" s="472"/>
      <c r="DEX459" s="472"/>
      <c r="DEY459" s="472"/>
      <c r="DEZ459" s="472"/>
      <c r="DFA459" s="472"/>
      <c r="DFB459" s="472"/>
      <c r="DFC459" s="472"/>
      <c r="DFD459" s="472"/>
      <c r="DFE459" s="472"/>
      <c r="DFF459" s="472"/>
      <c r="DFG459" s="472"/>
      <c r="DFH459" s="472"/>
      <c r="DFI459" s="472"/>
      <c r="DFJ459" s="472"/>
      <c r="DFK459" s="472"/>
      <c r="DFL459" s="472"/>
      <c r="DFM459" s="472"/>
      <c r="DFN459" s="472"/>
      <c r="DFO459" s="472"/>
      <c r="DFP459" s="472"/>
      <c r="DFQ459" s="472"/>
      <c r="DFR459" s="472"/>
      <c r="DFS459" s="472"/>
      <c r="DFT459" s="472"/>
      <c r="DFU459" s="472"/>
      <c r="DFV459" s="472"/>
      <c r="DFW459" s="472"/>
      <c r="DFX459" s="472"/>
      <c r="DFY459" s="472"/>
      <c r="DFZ459" s="472"/>
      <c r="DGA459" s="472"/>
      <c r="DGB459" s="472"/>
      <c r="DGC459" s="472"/>
      <c r="DGD459" s="472"/>
      <c r="DGE459" s="472"/>
      <c r="DGF459" s="472"/>
      <c r="DGG459" s="472"/>
      <c r="DGH459" s="472"/>
      <c r="DGI459" s="472"/>
      <c r="DGJ459" s="472"/>
      <c r="DGK459" s="472"/>
      <c r="DGL459" s="472"/>
      <c r="DGM459" s="472"/>
      <c r="DGN459" s="472"/>
      <c r="DGO459" s="472"/>
      <c r="DGP459" s="472"/>
      <c r="DGQ459" s="472"/>
      <c r="DGR459" s="472"/>
      <c r="DGS459" s="472"/>
      <c r="DGT459" s="472"/>
      <c r="DGU459" s="472"/>
      <c r="DGV459" s="472"/>
      <c r="DGW459" s="472"/>
      <c r="DGX459" s="472"/>
      <c r="DGY459" s="472"/>
      <c r="DGZ459" s="472"/>
      <c r="DHA459" s="472"/>
      <c r="DHB459" s="472"/>
      <c r="DHC459" s="472"/>
      <c r="DHD459" s="472"/>
      <c r="DHE459" s="472"/>
      <c r="DHF459" s="472"/>
      <c r="DHG459" s="472"/>
      <c r="DHH459" s="472"/>
      <c r="DHI459" s="472"/>
      <c r="DHJ459" s="472"/>
      <c r="DHK459" s="472"/>
      <c r="DHL459" s="472"/>
      <c r="DHM459" s="472"/>
      <c r="DHN459" s="472"/>
      <c r="DHO459" s="472"/>
      <c r="DHP459" s="472"/>
      <c r="DHQ459" s="472"/>
      <c r="DHR459" s="472"/>
      <c r="DHS459" s="472"/>
      <c r="DHT459" s="472"/>
      <c r="DHU459" s="472"/>
      <c r="DHV459" s="472"/>
      <c r="DHW459" s="472"/>
      <c r="DHX459" s="472"/>
      <c r="DHY459" s="472"/>
      <c r="DHZ459" s="472"/>
      <c r="DIA459" s="472"/>
      <c r="DIB459" s="472"/>
      <c r="DIC459" s="472"/>
      <c r="DID459" s="472"/>
      <c r="DIE459" s="472"/>
      <c r="DIF459" s="472"/>
      <c r="DIG459" s="472"/>
      <c r="DIH459" s="472"/>
      <c r="DII459" s="472"/>
      <c r="DIJ459" s="472"/>
      <c r="DIK459" s="472"/>
      <c r="DIL459" s="472"/>
      <c r="DIM459" s="472"/>
      <c r="DIN459" s="472"/>
      <c r="DIO459" s="472"/>
      <c r="DIP459" s="472"/>
      <c r="DIQ459" s="472"/>
      <c r="DIR459" s="472"/>
      <c r="DIS459" s="472"/>
      <c r="DIT459" s="472"/>
      <c r="DIU459" s="472"/>
      <c r="DIV459" s="472"/>
      <c r="DIW459" s="472"/>
      <c r="DIX459" s="472"/>
      <c r="DIY459" s="472"/>
      <c r="DIZ459" s="472"/>
      <c r="DJA459" s="472"/>
      <c r="DJB459" s="472"/>
      <c r="DJC459" s="472"/>
      <c r="DJD459" s="472"/>
      <c r="DJE459" s="472"/>
      <c r="DJF459" s="472"/>
      <c r="DJG459" s="472"/>
      <c r="DJH459" s="472"/>
      <c r="DJI459" s="472"/>
      <c r="DJJ459" s="472"/>
      <c r="DJK459" s="472"/>
      <c r="DJL459" s="472"/>
      <c r="DJM459" s="472"/>
      <c r="DJN459" s="472"/>
      <c r="DJO459" s="472"/>
      <c r="DJP459" s="472"/>
      <c r="DJQ459" s="472"/>
      <c r="DJR459" s="472"/>
      <c r="DJS459" s="472"/>
      <c r="DJT459" s="472"/>
      <c r="DJU459" s="472"/>
      <c r="DJV459" s="472"/>
      <c r="DJW459" s="472"/>
      <c r="DJX459" s="472"/>
      <c r="DJY459" s="472"/>
      <c r="DJZ459" s="472"/>
      <c r="DKA459" s="472"/>
      <c r="DKB459" s="472"/>
      <c r="DKC459" s="472"/>
      <c r="DKD459" s="472"/>
      <c r="DKE459" s="472"/>
      <c r="DKF459" s="472"/>
      <c r="DKG459" s="472"/>
      <c r="DKH459" s="472"/>
      <c r="DKI459" s="472"/>
      <c r="DKJ459" s="472"/>
      <c r="DKK459" s="472"/>
      <c r="DKL459" s="472"/>
      <c r="DKM459" s="472"/>
      <c r="DKN459" s="472"/>
      <c r="DKO459" s="472"/>
      <c r="DKP459" s="472"/>
      <c r="DKQ459" s="472"/>
      <c r="DKR459" s="472"/>
      <c r="DKS459" s="472"/>
      <c r="DKT459" s="472"/>
      <c r="DKU459" s="472"/>
      <c r="DKV459" s="472"/>
      <c r="DKW459" s="472"/>
      <c r="DKX459" s="472"/>
      <c r="DKY459" s="472"/>
      <c r="DKZ459" s="472"/>
      <c r="DLA459" s="472"/>
      <c r="DLB459" s="472"/>
      <c r="DLC459" s="472"/>
      <c r="DLD459" s="472"/>
      <c r="DLE459" s="472"/>
      <c r="DLF459" s="472"/>
      <c r="DLG459" s="472"/>
      <c r="DLH459" s="472"/>
      <c r="DLI459" s="472"/>
      <c r="DLJ459" s="472"/>
      <c r="DLK459" s="472"/>
      <c r="DLL459" s="472"/>
      <c r="DLM459" s="472"/>
      <c r="DLN459" s="472"/>
      <c r="DLO459" s="472"/>
      <c r="DLP459" s="472"/>
      <c r="DLQ459" s="472"/>
      <c r="DLR459" s="472"/>
      <c r="DLS459" s="472"/>
      <c r="DLT459" s="472"/>
      <c r="DLU459" s="472"/>
      <c r="DLV459" s="472"/>
      <c r="DLW459" s="472"/>
      <c r="DLX459" s="472"/>
      <c r="DLY459" s="472"/>
      <c r="DLZ459" s="472"/>
      <c r="DMA459" s="472"/>
      <c r="DMB459" s="472"/>
      <c r="DMC459" s="472"/>
      <c r="DMD459" s="472"/>
      <c r="DME459" s="472"/>
      <c r="DMF459" s="472"/>
      <c r="DMG459" s="472"/>
      <c r="DMH459" s="472"/>
      <c r="DMI459" s="472"/>
      <c r="DMJ459" s="472"/>
      <c r="DMK459" s="472"/>
      <c r="DML459" s="472"/>
      <c r="DMM459" s="472"/>
      <c r="DMN459" s="472"/>
      <c r="DMO459" s="472"/>
      <c r="DMP459" s="472"/>
      <c r="DMQ459" s="472"/>
      <c r="DMR459" s="472"/>
      <c r="DMS459" s="472"/>
      <c r="DMT459" s="472"/>
      <c r="DMU459" s="472"/>
      <c r="DMV459" s="472"/>
      <c r="DMW459" s="472"/>
      <c r="DMX459" s="472"/>
      <c r="DMY459" s="472"/>
      <c r="DMZ459" s="472"/>
      <c r="DNA459" s="472"/>
      <c r="DNB459" s="472"/>
      <c r="DNC459" s="472"/>
      <c r="DND459" s="472"/>
      <c r="DNE459" s="472"/>
      <c r="DNF459" s="472"/>
      <c r="DNG459" s="472"/>
      <c r="DNH459" s="472"/>
      <c r="DNI459" s="472"/>
      <c r="DNJ459" s="472"/>
      <c r="DNK459" s="472"/>
      <c r="DNL459" s="472"/>
      <c r="DNM459" s="472"/>
      <c r="DNN459" s="472"/>
      <c r="DNO459" s="472"/>
      <c r="DNP459" s="472"/>
      <c r="DNQ459" s="472"/>
      <c r="DNR459" s="472"/>
      <c r="DNS459" s="472"/>
      <c r="DNT459" s="472"/>
      <c r="DNU459" s="472"/>
      <c r="DNV459" s="472"/>
      <c r="DNW459" s="472"/>
      <c r="DNX459" s="472"/>
      <c r="DNY459" s="472"/>
      <c r="DNZ459" s="472"/>
      <c r="DOA459" s="472"/>
      <c r="DOB459" s="472"/>
      <c r="DOC459" s="472"/>
      <c r="DOD459" s="472"/>
      <c r="DOE459" s="472"/>
      <c r="DOF459" s="472"/>
      <c r="DOG459" s="472"/>
      <c r="DOH459" s="472"/>
      <c r="DOI459" s="472"/>
      <c r="DOJ459" s="472"/>
      <c r="DOK459" s="472"/>
      <c r="DOL459" s="472"/>
      <c r="DOM459" s="472"/>
      <c r="DON459" s="472"/>
      <c r="DOO459" s="472"/>
      <c r="DOP459" s="472"/>
      <c r="DOQ459" s="472"/>
      <c r="DOR459" s="472"/>
      <c r="DOS459" s="472"/>
      <c r="DOT459" s="472"/>
      <c r="DOU459" s="472"/>
      <c r="DOV459" s="472"/>
      <c r="DOW459" s="472"/>
      <c r="DOX459" s="472"/>
      <c r="DOY459" s="472"/>
      <c r="DOZ459" s="472"/>
      <c r="DPA459" s="472"/>
      <c r="DPB459" s="472"/>
      <c r="DPC459" s="472"/>
      <c r="DPD459" s="472"/>
      <c r="DPE459" s="472"/>
      <c r="DPF459" s="472"/>
      <c r="DPG459" s="472"/>
      <c r="DPH459" s="472"/>
      <c r="DPI459" s="472"/>
      <c r="DPJ459" s="472"/>
      <c r="DPK459" s="472"/>
      <c r="DPL459" s="472"/>
      <c r="DPM459" s="472"/>
      <c r="DPN459" s="472"/>
      <c r="DPO459" s="472"/>
      <c r="DPP459" s="472"/>
      <c r="DPQ459" s="472"/>
      <c r="DPR459" s="472"/>
      <c r="DPS459" s="472"/>
      <c r="DPT459" s="472"/>
      <c r="DPU459" s="472"/>
      <c r="DPV459" s="472"/>
      <c r="DPW459" s="472"/>
      <c r="DPX459" s="472"/>
      <c r="DPY459" s="472"/>
      <c r="DPZ459" s="472"/>
      <c r="DQA459" s="472"/>
      <c r="DQB459" s="472"/>
      <c r="DQC459" s="472"/>
      <c r="DQD459" s="472"/>
      <c r="DQE459" s="472"/>
      <c r="DQF459" s="472"/>
      <c r="DQG459" s="472"/>
      <c r="DQH459" s="472"/>
      <c r="DQI459" s="472"/>
      <c r="DQJ459" s="472"/>
      <c r="DQK459" s="472"/>
      <c r="DQL459" s="472"/>
      <c r="DQM459" s="472"/>
      <c r="DQN459" s="472"/>
      <c r="DQO459" s="472"/>
      <c r="DQP459" s="472"/>
      <c r="DQQ459" s="472"/>
      <c r="DQR459" s="472"/>
      <c r="DQS459" s="472"/>
      <c r="DQT459" s="472"/>
      <c r="DQU459" s="472"/>
      <c r="DQV459" s="472"/>
      <c r="DQW459" s="472"/>
      <c r="DQX459" s="472"/>
      <c r="DQY459" s="472"/>
      <c r="DQZ459" s="472"/>
      <c r="DRA459" s="472"/>
      <c r="DRB459" s="472"/>
      <c r="DRC459" s="472"/>
      <c r="DRD459" s="472"/>
      <c r="DRE459" s="472"/>
      <c r="DRF459" s="472"/>
      <c r="DRG459" s="472"/>
      <c r="DRH459" s="472"/>
      <c r="DRI459" s="472"/>
      <c r="DRJ459" s="472"/>
      <c r="DRK459" s="472"/>
      <c r="DRL459" s="472"/>
      <c r="DRM459" s="472"/>
      <c r="DRN459" s="472"/>
      <c r="DRO459" s="472"/>
      <c r="DRP459" s="472"/>
      <c r="DRQ459" s="472"/>
      <c r="DRR459" s="472"/>
      <c r="DRS459" s="472"/>
      <c r="DRT459" s="472"/>
      <c r="DRU459" s="472"/>
      <c r="DRV459" s="472"/>
      <c r="DRW459" s="472"/>
      <c r="DRX459" s="472"/>
      <c r="DRY459" s="472"/>
      <c r="DRZ459" s="472"/>
      <c r="DSA459" s="472"/>
      <c r="DSB459" s="472"/>
      <c r="DSC459" s="472"/>
      <c r="DSD459" s="472"/>
      <c r="DSE459" s="472"/>
      <c r="DSF459" s="472"/>
      <c r="DSG459" s="472"/>
      <c r="DSH459" s="472"/>
      <c r="DSI459" s="472"/>
      <c r="DSJ459" s="472"/>
      <c r="DSK459" s="472"/>
      <c r="DSL459" s="472"/>
      <c r="DSM459" s="472"/>
      <c r="DSN459" s="472"/>
      <c r="DSO459" s="472"/>
      <c r="DSP459" s="472"/>
      <c r="DSQ459" s="472"/>
      <c r="DSR459" s="472"/>
      <c r="DSS459" s="472"/>
      <c r="DST459" s="472"/>
      <c r="DSU459" s="472"/>
      <c r="DSV459" s="472"/>
      <c r="DSW459" s="472"/>
      <c r="DSX459" s="472"/>
      <c r="DSY459" s="472"/>
      <c r="DSZ459" s="472"/>
      <c r="DTA459" s="472"/>
      <c r="DTB459" s="472"/>
      <c r="DTC459" s="472"/>
      <c r="DTD459" s="472"/>
      <c r="DTE459" s="472"/>
      <c r="DTF459" s="472"/>
      <c r="DTG459" s="472"/>
      <c r="DTH459" s="472"/>
      <c r="DTI459" s="472"/>
      <c r="DTJ459" s="472"/>
      <c r="DTK459" s="472"/>
      <c r="DTL459" s="472"/>
      <c r="DTM459" s="472"/>
      <c r="DTN459" s="472"/>
      <c r="DTO459" s="472"/>
      <c r="DTP459" s="472"/>
      <c r="DTQ459" s="472"/>
      <c r="DTR459" s="472"/>
      <c r="DTS459" s="472"/>
      <c r="DTT459" s="472"/>
      <c r="DTU459" s="472"/>
      <c r="DTV459" s="472"/>
      <c r="DTW459" s="472"/>
      <c r="DTX459" s="472"/>
      <c r="DTY459" s="472"/>
      <c r="DTZ459" s="472"/>
      <c r="DUA459" s="472"/>
      <c r="DUB459" s="472"/>
      <c r="DUC459" s="472"/>
      <c r="DUD459" s="472"/>
      <c r="DUE459" s="472"/>
      <c r="DUF459" s="472"/>
      <c r="DUG459" s="472"/>
      <c r="DUH459" s="472"/>
      <c r="DUI459" s="472"/>
      <c r="DUJ459" s="472"/>
      <c r="DUK459" s="472"/>
      <c r="DUL459" s="472"/>
      <c r="DUM459" s="472"/>
      <c r="DUN459" s="472"/>
      <c r="DUO459" s="472"/>
      <c r="DUP459" s="472"/>
      <c r="DUQ459" s="472"/>
      <c r="DUR459" s="472"/>
      <c r="DUS459" s="472"/>
      <c r="DUT459" s="472"/>
      <c r="DUU459" s="472"/>
      <c r="DUV459" s="472"/>
      <c r="DUW459" s="472"/>
      <c r="DUX459" s="472"/>
      <c r="DUY459" s="472"/>
      <c r="DUZ459" s="472"/>
      <c r="DVA459" s="472"/>
      <c r="DVB459" s="472"/>
      <c r="DVC459" s="472"/>
      <c r="DVD459" s="472"/>
      <c r="DVE459" s="472"/>
      <c r="DVF459" s="472"/>
      <c r="DVG459" s="472"/>
      <c r="DVH459" s="472"/>
      <c r="DVI459" s="472"/>
      <c r="DVJ459" s="472"/>
      <c r="DVK459" s="472"/>
      <c r="DVL459" s="472"/>
      <c r="DVM459" s="472"/>
      <c r="DVN459" s="472"/>
      <c r="DVO459" s="472"/>
      <c r="DVP459" s="472"/>
      <c r="DVQ459" s="472"/>
      <c r="DVR459" s="472"/>
      <c r="DVS459" s="472"/>
      <c r="DVT459" s="472"/>
      <c r="DVU459" s="472"/>
      <c r="DVV459" s="472"/>
      <c r="DVW459" s="472"/>
      <c r="DVX459" s="472"/>
      <c r="DVY459" s="472"/>
      <c r="DVZ459" s="472"/>
      <c r="DWA459" s="472"/>
      <c r="DWB459" s="472"/>
      <c r="DWC459" s="472"/>
      <c r="DWD459" s="472"/>
      <c r="DWE459" s="472"/>
      <c r="DWF459" s="472"/>
      <c r="DWG459" s="472"/>
      <c r="DWH459" s="472"/>
      <c r="DWI459" s="472"/>
      <c r="DWJ459" s="472"/>
      <c r="DWK459" s="472"/>
      <c r="DWL459" s="472"/>
      <c r="DWM459" s="472"/>
      <c r="DWN459" s="472"/>
      <c r="DWO459" s="472"/>
      <c r="DWP459" s="472"/>
      <c r="DWQ459" s="472"/>
      <c r="DWR459" s="472"/>
      <c r="DWS459" s="472"/>
      <c r="DWT459" s="472"/>
      <c r="DWU459" s="472"/>
      <c r="DWV459" s="472"/>
      <c r="DWW459" s="472"/>
      <c r="DWX459" s="472"/>
      <c r="DWY459" s="472"/>
      <c r="DWZ459" s="472"/>
      <c r="DXA459" s="472"/>
      <c r="DXB459" s="472"/>
      <c r="DXC459" s="472"/>
      <c r="DXD459" s="472"/>
      <c r="DXE459" s="472"/>
      <c r="DXF459" s="472"/>
      <c r="DXG459" s="472"/>
      <c r="DXH459" s="472"/>
      <c r="DXI459" s="472"/>
      <c r="DXJ459" s="472"/>
      <c r="DXK459" s="472"/>
      <c r="DXL459" s="472"/>
      <c r="DXM459" s="472"/>
      <c r="DXN459" s="472"/>
      <c r="DXO459" s="472"/>
      <c r="DXP459" s="472"/>
      <c r="DXQ459" s="472"/>
      <c r="DXR459" s="472"/>
      <c r="DXS459" s="472"/>
      <c r="DXT459" s="472"/>
      <c r="DXU459" s="472"/>
      <c r="DXV459" s="472"/>
      <c r="DXW459" s="472"/>
      <c r="DXX459" s="472"/>
      <c r="DXY459" s="472"/>
      <c r="DXZ459" s="472"/>
      <c r="DYA459" s="472"/>
      <c r="DYB459" s="472"/>
      <c r="DYC459" s="472"/>
      <c r="DYD459" s="472"/>
      <c r="DYE459" s="472"/>
      <c r="DYF459" s="472"/>
      <c r="DYG459" s="472"/>
      <c r="DYH459" s="472"/>
      <c r="DYI459" s="472"/>
      <c r="DYJ459" s="472"/>
      <c r="DYK459" s="472"/>
      <c r="DYL459" s="472"/>
      <c r="DYM459" s="472"/>
      <c r="DYN459" s="472"/>
      <c r="DYO459" s="472"/>
      <c r="DYP459" s="472"/>
      <c r="DYQ459" s="472"/>
      <c r="DYR459" s="472"/>
      <c r="DYS459" s="472"/>
      <c r="DYT459" s="472"/>
      <c r="DYU459" s="472"/>
      <c r="DYV459" s="472"/>
      <c r="DYW459" s="472"/>
      <c r="DYX459" s="472"/>
      <c r="DYY459" s="472"/>
      <c r="DYZ459" s="472"/>
      <c r="DZA459" s="472"/>
      <c r="DZB459" s="472"/>
      <c r="DZC459" s="472"/>
      <c r="DZD459" s="472"/>
      <c r="DZE459" s="472"/>
      <c r="DZF459" s="472"/>
      <c r="DZG459" s="472"/>
      <c r="DZH459" s="472"/>
      <c r="DZI459" s="472"/>
      <c r="DZJ459" s="472"/>
      <c r="DZK459" s="472"/>
      <c r="DZL459" s="472"/>
      <c r="DZM459" s="472"/>
      <c r="DZN459" s="472"/>
      <c r="DZO459" s="472"/>
      <c r="DZP459" s="472"/>
      <c r="DZQ459" s="472"/>
      <c r="DZR459" s="472"/>
      <c r="DZS459" s="472"/>
      <c r="DZT459" s="472"/>
      <c r="DZU459" s="472"/>
      <c r="DZV459" s="472"/>
      <c r="DZW459" s="472"/>
      <c r="DZX459" s="472"/>
      <c r="DZY459" s="472"/>
      <c r="DZZ459" s="472"/>
      <c r="EAA459" s="472"/>
      <c r="EAB459" s="472"/>
      <c r="EAC459" s="472"/>
      <c r="EAD459" s="472"/>
      <c r="EAE459" s="472"/>
      <c r="EAF459" s="472"/>
      <c r="EAG459" s="472"/>
      <c r="EAH459" s="472"/>
      <c r="EAI459" s="472"/>
      <c r="EAJ459" s="472"/>
      <c r="EAK459" s="472"/>
      <c r="EAL459" s="472"/>
      <c r="EAM459" s="472"/>
      <c r="EAN459" s="472"/>
      <c r="EAO459" s="472"/>
      <c r="EAP459" s="472"/>
      <c r="EAQ459" s="472"/>
      <c r="EAR459" s="472"/>
      <c r="EAS459" s="472"/>
      <c r="EAT459" s="472"/>
      <c r="EAU459" s="472"/>
      <c r="EAV459" s="472"/>
      <c r="EAW459" s="472"/>
      <c r="EAX459" s="472"/>
      <c r="EAY459" s="472"/>
      <c r="EAZ459" s="472"/>
      <c r="EBA459" s="472"/>
      <c r="EBB459" s="472"/>
      <c r="EBC459" s="472"/>
      <c r="EBD459" s="472"/>
      <c r="EBE459" s="472"/>
      <c r="EBF459" s="472"/>
      <c r="EBG459" s="472"/>
      <c r="EBH459" s="472"/>
      <c r="EBI459" s="472"/>
      <c r="EBJ459" s="472"/>
      <c r="EBK459" s="472"/>
      <c r="EBL459" s="472"/>
      <c r="EBM459" s="472"/>
      <c r="EBN459" s="472"/>
      <c r="EBO459" s="472"/>
      <c r="EBP459" s="472"/>
      <c r="EBQ459" s="472"/>
      <c r="EBR459" s="472"/>
      <c r="EBS459" s="472"/>
      <c r="EBT459" s="472"/>
      <c r="EBU459" s="472"/>
      <c r="EBV459" s="472"/>
      <c r="EBW459" s="472"/>
      <c r="EBX459" s="472"/>
      <c r="EBY459" s="472"/>
      <c r="EBZ459" s="472"/>
      <c r="ECA459" s="472"/>
      <c r="ECB459" s="472"/>
      <c r="ECC459" s="472"/>
      <c r="ECD459" s="472"/>
      <c r="ECE459" s="472"/>
      <c r="ECF459" s="472"/>
      <c r="ECG459" s="472"/>
      <c r="ECH459" s="472"/>
      <c r="ECI459" s="472"/>
      <c r="ECJ459" s="472"/>
      <c r="ECK459" s="472"/>
      <c r="ECL459" s="472"/>
      <c r="ECM459" s="472"/>
      <c r="ECN459" s="472"/>
      <c r="ECO459" s="472"/>
      <c r="ECP459" s="472"/>
      <c r="ECQ459" s="472"/>
      <c r="ECR459" s="472"/>
      <c r="ECS459" s="472"/>
      <c r="ECT459" s="472"/>
      <c r="ECU459" s="472"/>
      <c r="ECV459" s="472"/>
      <c r="ECW459" s="472"/>
      <c r="ECX459" s="472"/>
      <c r="ECY459" s="472"/>
      <c r="ECZ459" s="472"/>
      <c r="EDA459" s="472"/>
      <c r="EDB459" s="472"/>
      <c r="EDC459" s="472"/>
      <c r="EDD459" s="472"/>
      <c r="EDE459" s="472"/>
      <c r="EDF459" s="472"/>
      <c r="EDG459" s="472"/>
      <c r="EDH459" s="472"/>
      <c r="EDI459" s="472"/>
      <c r="EDJ459" s="472"/>
      <c r="EDK459" s="472"/>
      <c r="EDL459" s="472"/>
      <c r="EDM459" s="472"/>
      <c r="EDN459" s="472"/>
      <c r="EDO459" s="472"/>
      <c r="EDP459" s="472"/>
      <c r="EDQ459" s="472"/>
      <c r="EDR459" s="472"/>
      <c r="EDS459" s="472"/>
      <c r="EDT459" s="472"/>
      <c r="EDU459" s="472"/>
      <c r="EDV459" s="472"/>
      <c r="EDW459" s="472"/>
      <c r="EDX459" s="472"/>
      <c r="EDY459" s="472"/>
      <c r="EDZ459" s="472"/>
      <c r="EEA459" s="472"/>
      <c r="EEB459" s="472"/>
      <c r="EEC459" s="472"/>
      <c r="EED459" s="472"/>
      <c r="EEE459" s="472"/>
      <c r="EEF459" s="472"/>
      <c r="EEG459" s="472"/>
      <c r="EEH459" s="472"/>
      <c r="EEI459" s="472"/>
      <c r="EEJ459" s="472"/>
      <c r="EEK459" s="472"/>
      <c r="EEL459" s="472"/>
      <c r="EEM459" s="472"/>
      <c r="EEN459" s="472"/>
      <c r="EEO459" s="472"/>
      <c r="EEP459" s="472"/>
      <c r="EEQ459" s="472"/>
      <c r="EER459" s="472"/>
      <c r="EES459" s="472"/>
      <c r="EET459" s="472"/>
      <c r="EEU459" s="472"/>
      <c r="EEV459" s="472"/>
      <c r="EEW459" s="472"/>
      <c r="EEX459" s="472"/>
      <c r="EEY459" s="472"/>
      <c r="EEZ459" s="472"/>
      <c r="EFA459" s="472"/>
      <c r="EFB459" s="472"/>
      <c r="EFC459" s="472"/>
      <c r="EFD459" s="472"/>
      <c r="EFE459" s="472"/>
      <c r="EFF459" s="472"/>
      <c r="EFG459" s="472"/>
      <c r="EFH459" s="472"/>
      <c r="EFI459" s="472"/>
      <c r="EFJ459" s="472"/>
      <c r="EFK459" s="472"/>
      <c r="EFL459" s="472"/>
      <c r="EFM459" s="472"/>
      <c r="EFN459" s="472"/>
      <c r="EFO459" s="472"/>
      <c r="EFP459" s="472"/>
      <c r="EFQ459" s="472"/>
      <c r="EFR459" s="472"/>
      <c r="EFS459" s="472"/>
      <c r="EFT459" s="472"/>
      <c r="EFU459" s="472"/>
      <c r="EFV459" s="472"/>
      <c r="EFW459" s="472"/>
      <c r="EFX459" s="472"/>
      <c r="EFY459" s="472"/>
      <c r="EFZ459" s="472"/>
      <c r="EGA459" s="472"/>
      <c r="EGB459" s="472"/>
      <c r="EGC459" s="472"/>
      <c r="EGD459" s="472"/>
      <c r="EGE459" s="472"/>
      <c r="EGF459" s="472"/>
      <c r="EGG459" s="472"/>
      <c r="EGH459" s="472"/>
      <c r="EGI459" s="472"/>
      <c r="EGJ459" s="472"/>
      <c r="EGK459" s="472"/>
      <c r="EGL459" s="472"/>
      <c r="EGM459" s="472"/>
      <c r="EGN459" s="472"/>
      <c r="EGO459" s="472"/>
      <c r="EGP459" s="472"/>
      <c r="EGQ459" s="472"/>
      <c r="EGR459" s="472"/>
      <c r="EGS459" s="472"/>
      <c r="EGT459" s="472"/>
      <c r="EGU459" s="472"/>
      <c r="EGV459" s="472"/>
      <c r="EGW459" s="472"/>
      <c r="EGX459" s="472"/>
      <c r="EGY459" s="472"/>
      <c r="EGZ459" s="472"/>
      <c r="EHA459" s="472"/>
      <c r="EHB459" s="472"/>
      <c r="EHC459" s="472"/>
      <c r="EHD459" s="472"/>
      <c r="EHE459" s="472"/>
      <c r="EHF459" s="472"/>
      <c r="EHG459" s="472"/>
      <c r="EHH459" s="472"/>
      <c r="EHI459" s="472"/>
      <c r="EHJ459" s="472"/>
      <c r="EHK459" s="472"/>
      <c r="EHL459" s="472"/>
      <c r="EHM459" s="472"/>
      <c r="EHN459" s="472"/>
      <c r="EHO459" s="472"/>
      <c r="EHP459" s="472"/>
      <c r="EHQ459" s="472"/>
      <c r="EHR459" s="472"/>
      <c r="EHS459" s="472"/>
      <c r="EHT459" s="472"/>
      <c r="EHU459" s="472"/>
      <c r="EHV459" s="472"/>
      <c r="EHW459" s="472"/>
      <c r="EHX459" s="472"/>
      <c r="EHY459" s="472"/>
      <c r="EHZ459" s="472"/>
      <c r="EIA459" s="472"/>
      <c r="EIB459" s="472"/>
      <c r="EIC459" s="472"/>
      <c r="EID459" s="472"/>
      <c r="EIE459" s="472"/>
      <c r="EIF459" s="472"/>
      <c r="EIG459" s="472"/>
      <c r="EIH459" s="472"/>
      <c r="EII459" s="472"/>
      <c r="EIJ459" s="472"/>
      <c r="EIK459" s="472"/>
      <c r="EIL459" s="472"/>
      <c r="EIM459" s="472"/>
      <c r="EIN459" s="472"/>
      <c r="EIO459" s="472"/>
      <c r="EIP459" s="472"/>
      <c r="EIQ459" s="472"/>
      <c r="EIR459" s="472"/>
      <c r="EIS459" s="472"/>
      <c r="EIT459" s="472"/>
      <c r="EIU459" s="472"/>
      <c r="EIV459" s="472"/>
      <c r="EIW459" s="472"/>
      <c r="EIX459" s="472"/>
      <c r="EIY459" s="472"/>
      <c r="EIZ459" s="472"/>
      <c r="EJA459" s="472"/>
      <c r="EJB459" s="472"/>
      <c r="EJC459" s="472"/>
      <c r="EJD459" s="472"/>
      <c r="EJE459" s="472"/>
      <c r="EJF459" s="472"/>
      <c r="EJG459" s="472"/>
      <c r="EJH459" s="472"/>
      <c r="EJI459" s="472"/>
      <c r="EJJ459" s="472"/>
      <c r="EJK459" s="472"/>
      <c r="EJL459" s="472"/>
      <c r="EJM459" s="472"/>
      <c r="EJN459" s="472"/>
      <c r="EJO459" s="472"/>
      <c r="EJP459" s="472"/>
      <c r="EJQ459" s="472"/>
      <c r="EJR459" s="472"/>
      <c r="EJS459" s="472"/>
      <c r="EJT459" s="472"/>
      <c r="EJU459" s="472"/>
      <c r="EJV459" s="472"/>
      <c r="EJW459" s="472"/>
      <c r="EJX459" s="472"/>
      <c r="EJY459" s="472"/>
      <c r="EJZ459" s="472"/>
      <c r="EKA459" s="472"/>
      <c r="EKB459" s="472"/>
      <c r="EKC459" s="472"/>
      <c r="EKD459" s="472"/>
      <c r="EKE459" s="472"/>
      <c r="EKF459" s="472"/>
      <c r="EKG459" s="472"/>
      <c r="EKH459" s="472"/>
      <c r="EKI459" s="472"/>
      <c r="EKJ459" s="472"/>
      <c r="EKK459" s="472"/>
      <c r="EKL459" s="472"/>
      <c r="EKM459" s="472"/>
      <c r="EKN459" s="472"/>
      <c r="EKO459" s="472"/>
      <c r="EKP459" s="472"/>
      <c r="EKQ459" s="472"/>
      <c r="EKR459" s="472"/>
      <c r="EKS459" s="472"/>
      <c r="EKT459" s="472"/>
      <c r="EKU459" s="472"/>
      <c r="EKV459" s="472"/>
      <c r="EKW459" s="472"/>
      <c r="EKX459" s="472"/>
      <c r="EKY459" s="472"/>
      <c r="EKZ459" s="472"/>
      <c r="ELA459" s="472"/>
      <c r="ELB459" s="472"/>
      <c r="ELC459" s="472"/>
      <c r="ELD459" s="472"/>
      <c r="ELE459" s="472"/>
      <c r="ELF459" s="472"/>
      <c r="ELG459" s="472"/>
      <c r="ELH459" s="472"/>
      <c r="ELI459" s="472"/>
      <c r="ELJ459" s="472"/>
      <c r="ELK459" s="472"/>
      <c r="ELL459" s="472"/>
      <c r="ELM459" s="472"/>
      <c r="ELN459" s="472"/>
      <c r="ELO459" s="472"/>
      <c r="ELP459" s="472"/>
      <c r="ELQ459" s="472"/>
      <c r="ELR459" s="472"/>
      <c r="ELS459" s="472"/>
      <c r="ELT459" s="472"/>
      <c r="ELU459" s="472"/>
      <c r="ELV459" s="472"/>
      <c r="ELW459" s="472"/>
      <c r="ELX459" s="472"/>
      <c r="ELY459" s="472"/>
      <c r="ELZ459" s="472"/>
      <c r="EMA459" s="472"/>
      <c r="EMB459" s="472"/>
      <c r="EMC459" s="472"/>
      <c r="EMD459" s="472"/>
      <c r="EME459" s="472"/>
      <c r="EMF459" s="472"/>
      <c r="EMG459" s="472"/>
      <c r="EMH459" s="472"/>
      <c r="EMI459" s="472"/>
      <c r="EMJ459" s="472"/>
      <c r="EMK459" s="472"/>
      <c r="EML459" s="472"/>
      <c r="EMM459" s="472"/>
      <c r="EMN459" s="472"/>
      <c r="EMO459" s="472"/>
      <c r="EMP459" s="472"/>
      <c r="EMQ459" s="472"/>
      <c r="EMR459" s="472"/>
      <c r="EMS459" s="472"/>
      <c r="EMT459" s="472"/>
      <c r="EMU459" s="472"/>
      <c r="EMV459" s="472"/>
      <c r="EMW459" s="472"/>
      <c r="EMX459" s="472"/>
      <c r="EMY459" s="472"/>
      <c r="EMZ459" s="472"/>
      <c r="ENA459" s="472"/>
      <c r="ENB459" s="472"/>
      <c r="ENC459" s="472"/>
      <c r="END459" s="472"/>
      <c r="ENE459" s="472"/>
      <c r="ENF459" s="472"/>
      <c r="ENG459" s="472"/>
      <c r="ENH459" s="472"/>
      <c r="ENI459" s="472"/>
      <c r="ENJ459" s="472"/>
      <c r="ENK459" s="472"/>
      <c r="ENL459" s="472"/>
      <c r="ENM459" s="472"/>
      <c r="ENN459" s="472"/>
      <c r="ENO459" s="472"/>
      <c r="ENP459" s="472"/>
      <c r="ENQ459" s="472"/>
      <c r="ENR459" s="472"/>
      <c r="ENS459" s="472"/>
      <c r="ENT459" s="472"/>
      <c r="ENU459" s="472"/>
      <c r="ENV459" s="472"/>
      <c r="ENW459" s="472"/>
      <c r="ENX459" s="472"/>
      <c r="ENY459" s="472"/>
      <c r="ENZ459" s="472"/>
      <c r="EOA459" s="472"/>
      <c r="EOB459" s="472"/>
      <c r="EOC459" s="472"/>
      <c r="EOD459" s="472"/>
      <c r="EOE459" s="472"/>
      <c r="EOF459" s="472"/>
      <c r="EOG459" s="472"/>
      <c r="EOH459" s="472"/>
      <c r="EOI459" s="472"/>
      <c r="EOJ459" s="472"/>
      <c r="EOK459" s="472"/>
      <c r="EOL459" s="472"/>
      <c r="EOM459" s="472"/>
      <c r="EON459" s="472"/>
      <c r="EOO459" s="472"/>
      <c r="EOP459" s="472"/>
      <c r="EOQ459" s="472"/>
      <c r="EOR459" s="472"/>
      <c r="EOS459" s="472"/>
      <c r="EOT459" s="472"/>
      <c r="EOU459" s="472"/>
      <c r="EOV459" s="472"/>
      <c r="EOW459" s="472"/>
      <c r="EOX459" s="472"/>
      <c r="EOY459" s="472"/>
      <c r="EOZ459" s="472"/>
      <c r="EPA459" s="472"/>
      <c r="EPB459" s="472"/>
      <c r="EPC459" s="472"/>
      <c r="EPD459" s="472"/>
      <c r="EPE459" s="472"/>
      <c r="EPF459" s="472"/>
      <c r="EPG459" s="472"/>
      <c r="EPH459" s="472"/>
      <c r="EPI459" s="472"/>
      <c r="EPJ459" s="472"/>
      <c r="EPK459" s="472"/>
      <c r="EPL459" s="472"/>
      <c r="EPM459" s="472"/>
      <c r="EPN459" s="472"/>
      <c r="EPO459" s="472"/>
      <c r="EPP459" s="472"/>
      <c r="EPQ459" s="472"/>
      <c r="EPR459" s="472"/>
      <c r="EPS459" s="472"/>
      <c r="EPT459" s="472"/>
      <c r="EPU459" s="472"/>
      <c r="EPV459" s="472"/>
      <c r="EPW459" s="472"/>
      <c r="EPX459" s="472"/>
      <c r="EPY459" s="472"/>
      <c r="EPZ459" s="472"/>
      <c r="EQA459" s="472"/>
      <c r="EQB459" s="472"/>
      <c r="EQC459" s="472"/>
      <c r="EQD459" s="472"/>
      <c r="EQE459" s="472"/>
      <c r="EQF459" s="472"/>
      <c r="EQG459" s="472"/>
      <c r="EQH459" s="472"/>
      <c r="EQI459" s="472"/>
      <c r="EQJ459" s="472"/>
      <c r="EQK459" s="472"/>
      <c r="EQL459" s="472"/>
      <c r="EQM459" s="472"/>
      <c r="EQN459" s="472"/>
      <c r="EQO459" s="472"/>
      <c r="EQP459" s="472"/>
      <c r="EQQ459" s="472"/>
      <c r="EQR459" s="472"/>
      <c r="EQS459" s="472"/>
      <c r="EQT459" s="472"/>
      <c r="EQU459" s="472"/>
      <c r="EQV459" s="472"/>
      <c r="EQW459" s="472"/>
      <c r="EQX459" s="472"/>
      <c r="EQY459" s="472"/>
      <c r="EQZ459" s="472"/>
      <c r="ERA459" s="472"/>
      <c r="ERB459" s="472"/>
      <c r="ERC459" s="472"/>
      <c r="ERD459" s="472"/>
      <c r="ERE459" s="472"/>
      <c r="ERF459" s="472"/>
      <c r="ERG459" s="472"/>
      <c r="ERH459" s="472"/>
      <c r="ERI459" s="472"/>
      <c r="ERJ459" s="472"/>
      <c r="ERK459" s="472"/>
      <c r="ERL459" s="472"/>
      <c r="ERM459" s="472"/>
      <c r="ERN459" s="472"/>
      <c r="ERO459" s="472"/>
      <c r="ERP459" s="472"/>
      <c r="ERQ459" s="472"/>
      <c r="ERR459" s="472"/>
      <c r="ERS459" s="472"/>
      <c r="ERT459" s="472"/>
      <c r="ERU459" s="472"/>
      <c r="ERV459" s="472"/>
      <c r="ERW459" s="472"/>
      <c r="ERX459" s="472"/>
      <c r="ERY459" s="472"/>
      <c r="ERZ459" s="472"/>
      <c r="ESA459" s="472"/>
      <c r="ESB459" s="472"/>
      <c r="ESC459" s="472"/>
      <c r="ESD459" s="472"/>
      <c r="ESE459" s="472"/>
      <c r="ESF459" s="472"/>
      <c r="ESG459" s="472"/>
      <c r="ESH459" s="472"/>
      <c r="ESI459" s="472"/>
      <c r="ESJ459" s="472"/>
      <c r="ESK459" s="472"/>
      <c r="ESL459" s="472"/>
      <c r="ESM459" s="472"/>
      <c r="ESN459" s="472"/>
      <c r="ESO459" s="472"/>
      <c r="ESP459" s="472"/>
      <c r="ESQ459" s="472"/>
      <c r="ESR459" s="472"/>
      <c r="ESS459" s="472"/>
      <c r="EST459" s="472"/>
      <c r="ESU459" s="472"/>
      <c r="ESV459" s="472"/>
      <c r="ESW459" s="472"/>
      <c r="ESX459" s="472"/>
      <c r="ESY459" s="472"/>
      <c r="ESZ459" s="472"/>
      <c r="ETA459" s="472"/>
      <c r="ETB459" s="472"/>
      <c r="ETC459" s="472"/>
      <c r="ETD459" s="472"/>
      <c r="ETE459" s="472"/>
      <c r="ETF459" s="472"/>
      <c r="ETG459" s="472"/>
      <c r="ETH459" s="472"/>
      <c r="ETI459" s="472"/>
      <c r="ETJ459" s="472"/>
      <c r="ETK459" s="472"/>
      <c r="ETL459" s="472"/>
      <c r="ETM459" s="472"/>
      <c r="ETN459" s="472"/>
      <c r="ETO459" s="472"/>
      <c r="ETP459" s="472"/>
      <c r="ETQ459" s="472"/>
      <c r="ETR459" s="472"/>
      <c r="ETS459" s="472"/>
      <c r="ETT459" s="472"/>
      <c r="ETU459" s="472"/>
      <c r="ETV459" s="472"/>
      <c r="ETW459" s="472"/>
      <c r="ETX459" s="472"/>
      <c r="ETY459" s="472"/>
      <c r="ETZ459" s="472"/>
      <c r="EUA459" s="472"/>
      <c r="EUB459" s="472"/>
      <c r="EUC459" s="472"/>
      <c r="EUD459" s="472"/>
      <c r="EUE459" s="472"/>
      <c r="EUF459" s="472"/>
      <c r="EUG459" s="472"/>
      <c r="EUH459" s="472"/>
      <c r="EUI459" s="472"/>
      <c r="EUJ459" s="472"/>
      <c r="EUK459" s="472"/>
      <c r="EUL459" s="472"/>
      <c r="EUM459" s="472"/>
      <c r="EUN459" s="472"/>
      <c r="EUO459" s="472"/>
      <c r="EUP459" s="472"/>
      <c r="EUQ459" s="472"/>
      <c r="EUR459" s="472"/>
      <c r="EUS459" s="472"/>
      <c r="EUT459" s="472"/>
      <c r="EUU459" s="472"/>
      <c r="EUV459" s="472"/>
      <c r="EUW459" s="472"/>
      <c r="EUX459" s="472"/>
      <c r="EUY459" s="472"/>
      <c r="EUZ459" s="472"/>
      <c r="EVA459" s="472"/>
      <c r="EVB459" s="472"/>
      <c r="EVC459" s="472"/>
      <c r="EVD459" s="472"/>
      <c r="EVE459" s="472"/>
      <c r="EVF459" s="472"/>
      <c r="EVG459" s="472"/>
      <c r="EVH459" s="472"/>
      <c r="EVI459" s="472"/>
      <c r="EVJ459" s="472"/>
      <c r="EVK459" s="472"/>
      <c r="EVL459" s="472"/>
      <c r="EVM459" s="472"/>
      <c r="EVN459" s="472"/>
      <c r="EVO459" s="472"/>
      <c r="EVP459" s="472"/>
      <c r="EVQ459" s="472"/>
      <c r="EVR459" s="472"/>
      <c r="EVS459" s="472"/>
      <c r="EVT459" s="472"/>
      <c r="EVU459" s="472"/>
      <c r="EVV459" s="472"/>
      <c r="EVW459" s="472"/>
      <c r="EVX459" s="472"/>
      <c r="EVY459" s="472"/>
      <c r="EVZ459" s="472"/>
      <c r="EWA459" s="472"/>
      <c r="EWB459" s="472"/>
      <c r="EWC459" s="472"/>
      <c r="EWD459" s="472"/>
      <c r="EWE459" s="472"/>
      <c r="EWF459" s="472"/>
      <c r="EWG459" s="472"/>
      <c r="EWH459" s="472"/>
      <c r="EWI459" s="472"/>
      <c r="EWJ459" s="472"/>
      <c r="EWK459" s="472"/>
      <c r="EWL459" s="472"/>
      <c r="EWM459" s="472"/>
      <c r="EWN459" s="472"/>
      <c r="EWO459" s="472"/>
      <c r="EWP459" s="472"/>
      <c r="EWQ459" s="472"/>
      <c r="EWR459" s="472"/>
      <c r="EWS459" s="472"/>
      <c r="EWT459" s="472"/>
      <c r="EWU459" s="472"/>
      <c r="EWV459" s="472"/>
      <c r="EWW459" s="472"/>
      <c r="EWX459" s="472"/>
      <c r="EWY459" s="472"/>
      <c r="EWZ459" s="472"/>
      <c r="EXA459" s="472"/>
      <c r="EXB459" s="472"/>
      <c r="EXC459" s="472"/>
      <c r="EXD459" s="472"/>
      <c r="EXE459" s="472"/>
      <c r="EXF459" s="472"/>
      <c r="EXG459" s="472"/>
      <c r="EXH459" s="472"/>
      <c r="EXI459" s="472"/>
      <c r="EXJ459" s="472"/>
      <c r="EXK459" s="472"/>
      <c r="EXL459" s="472"/>
      <c r="EXM459" s="472"/>
      <c r="EXN459" s="472"/>
      <c r="EXO459" s="472"/>
      <c r="EXP459" s="472"/>
      <c r="EXQ459" s="472"/>
      <c r="EXR459" s="472"/>
      <c r="EXS459" s="472"/>
      <c r="EXT459" s="472"/>
      <c r="EXU459" s="472"/>
      <c r="EXV459" s="472"/>
      <c r="EXW459" s="472"/>
      <c r="EXX459" s="472"/>
      <c r="EXY459" s="472"/>
      <c r="EXZ459" s="472"/>
      <c r="EYA459" s="472"/>
      <c r="EYB459" s="472"/>
      <c r="EYC459" s="472"/>
      <c r="EYD459" s="472"/>
      <c r="EYE459" s="472"/>
      <c r="EYF459" s="472"/>
      <c r="EYG459" s="472"/>
      <c r="EYH459" s="472"/>
      <c r="EYI459" s="472"/>
      <c r="EYJ459" s="472"/>
      <c r="EYK459" s="472"/>
      <c r="EYL459" s="472"/>
      <c r="EYM459" s="472"/>
      <c r="EYN459" s="472"/>
      <c r="EYO459" s="472"/>
      <c r="EYP459" s="472"/>
      <c r="EYQ459" s="472"/>
      <c r="EYR459" s="472"/>
      <c r="EYS459" s="472"/>
      <c r="EYT459" s="472"/>
      <c r="EYU459" s="472"/>
      <c r="EYV459" s="472"/>
      <c r="EYW459" s="472"/>
      <c r="EYX459" s="472"/>
      <c r="EYY459" s="472"/>
      <c r="EYZ459" s="472"/>
      <c r="EZA459" s="472"/>
      <c r="EZB459" s="472"/>
      <c r="EZC459" s="472"/>
      <c r="EZD459" s="472"/>
      <c r="EZE459" s="472"/>
      <c r="EZF459" s="472"/>
      <c r="EZG459" s="472"/>
      <c r="EZH459" s="472"/>
      <c r="EZI459" s="472"/>
      <c r="EZJ459" s="472"/>
      <c r="EZK459" s="472"/>
      <c r="EZL459" s="472"/>
      <c r="EZM459" s="472"/>
      <c r="EZN459" s="472"/>
      <c r="EZO459" s="472"/>
      <c r="EZP459" s="472"/>
      <c r="EZQ459" s="472"/>
      <c r="EZR459" s="472"/>
      <c r="EZS459" s="472"/>
      <c r="EZT459" s="472"/>
      <c r="EZU459" s="472"/>
      <c r="EZV459" s="472"/>
      <c r="EZW459" s="472"/>
      <c r="EZX459" s="472"/>
      <c r="EZY459" s="472"/>
      <c r="EZZ459" s="472"/>
      <c r="FAA459" s="472"/>
      <c r="FAB459" s="472"/>
      <c r="FAC459" s="472"/>
      <c r="FAD459" s="472"/>
      <c r="FAE459" s="472"/>
      <c r="FAF459" s="472"/>
      <c r="FAG459" s="472"/>
      <c r="FAH459" s="472"/>
      <c r="FAI459" s="472"/>
      <c r="FAJ459" s="472"/>
      <c r="FAK459" s="472"/>
      <c r="FAL459" s="472"/>
      <c r="FAM459" s="472"/>
      <c r="FAN459" s="472"/>
      <c r="FAO459" s="472"/>
      <c r="FAP459" s="472"/>
      <c r="FAQ459" s="472"/>
      <c r="FAR459" s="472"/>
      <c r="FAS459" s="472"/>
      <c r="FAT459" s="472"/>
      <c r="FAU459" s="472"/>
      <c r="FAV459" s="472"/>
      <c r="FAW459" s="472"/>
      <c r="FAX459" s="472"/>
      <c r="FAY459" s="472"/>
      <c r="FAZ459" s="472"/>
      <c r="FBA459" s="472"/>
      <c r="FBB459" s="472"/>
      <c r="FBC459" s="472"/>
      <c r="FBD459" s="472"/>
      <c r="FBE459" s="472"/>
      <c r="FBF459" s="472"/>
      <c r="FBG459" s="472"/>
      <c r="FBH459" s="472"/>
      <c r="FBI459" s="472"/>
      <c r="FBJ459" s="472"/>
      <c r="FBK459" s="472"/>
      <c r="FBL459" s="472"/>
      <c r="FBM459" s="472"/>
      <c r="FBN459" s="472"/>
      <c r="FBO459" s="472"/>
      <c r="FBP459" s="472"/>
      <c r="FBQ459" s="472"/>
      <c r="FBR459" s="472"/>
      <c r="FBS459" s="472"/>
      <c r="FBT459" s="472"/>
      <c r="FBU459" s="472"/>
      <c r="FBV459" s="472"/>
      <c r="FBW459" s="472"/>
      <c r="FBX459" s="472"/>
      <c r="FBY459" s="472"/>
      <c r="FBZ459" s="472"/>
      <c r="FCA459" s="472"/>
      <c r="FCB459" s="472"/>
      <c r="FCC459" s="472"/>
      <c r="FCD459" s="472"/>
      <c r="FCE459" s="472"/>
      <c r="FCF459" s="472"/>
      <c r="FCG459" s="472"/>
      <c r="FCH459" s="472"/>
      <c r="FCI459" s="472"/>
      <c r="FCJ459" s="472"/>
      <c r="FCK459" s="472"/>
      <c r="FCL459" s="472"/>
      <c r="FCM459" s="472"/>
      <c r="FCN459" s="472"/>
      <c r="FCO459" s="472"/>
      <c r="FCP459" s="472"/>
      <c r="FCQ459" s="472"/>
      <c r="FCR459" s="472"/>
      <c r="FCS459" s="472"/>
      <c r="FCT459" s="472"/>
      <c r="FCU459" s="472"/>
      <c r="FCV459" s="472"/>
      <c r="FCW459" s="472"/>
      <c r="FCX459" s="472"/>
      <c r="FCY459" s="472"/>
      <c r="FCZ459" s="472"/>
      <c r="FDA459" s="472"/>
      <c r="FDB459" s="472"/>
      <c r="FDC459" s="472"/>
      <c r="FDD459" s="472"/>
      <c r="FDE459" s="472"/>
      <c r="FDF459" s="472"/>
      <c r="FDG459" s="472"/>
      <c r="FDH459" s="472"/>
      <c r="FDI459" s="472"/>
      <c r="FDJ459" s="472"/>
      <c r="FDK459" s="472"/>
      <c r="FDL459" s="472"/>
      <c r="FDM459" s="472"/>
      <c r="FDN459" s="472"/>
      <c r="FDO459" s="472"/>
      <c r="FDP459" s="472"/>
      <c r="FDQ459" s="472"/>
      <c r="FDR459" s="472"/>
      <c r="FDS459" s="472"/>
      <c r="FDT459" s="472"/>
      <c r="FDU459" s="472"/>
      <c r="FDV459" s="472"/>
      <c r="FDW459" s="472"/>
      <c r="FDX459" s="472"/>
      <c r="FDY459" s="472"/>
      <c r="FDZ459" s="472"/>
      <c r="FEA459" s="472"/>
      <c r="FEB459" s="472"/>
      <c r="FEC459" s="472"/>
      <c r="FED459" s="472"/>
      <c r="FEE459" s="472"/>
      <c r="FEF459" s="472"/>
      <c r="FEG459" s="472"/>
      <c r="FEH459" s="472"/>
      <c r="FEI459" s="472"/>
      <c r="FEJ459" s="472"/>
      <c r="FEK459" s="472"/>
      <c r="FEL459" s="472"/>
      <c r="FEM459" s="472"/>
      <c r="FEN459" s="472"/>
      <c r="FEO459" s="472"/>
      <c r="FEP459" s="472"/>
      <c r="FEQ459" s="472"/>
      <c r="FER459" s="472"/>
      <c r="FES459" s="472"/>
      <c r="FET459" s="472"/>
      <c r="FEU459" s="472"/>
      <c r="FEV459" s="472"/>
      <c r="FEW459" s="472"/>
      <c r="FEX459" s="472"/>
      <c r="FEY459" s="472"/>
      <c r="FEZ459" s="472"/>
      <c r="FFA459" s="472"/>
      <c r="FFB459" s="472"/>
      <c r="FFC459" s="472"/>
      <c r="FFD459" s="472"/>
      <c r="FFE459" s="472"/>
      <c r="FFF459" s="472"/>
      <c r="FFG459" s="472"/>
      <c r="FFH459" s="472"/>
      <c r="FFI459" s="472"/>
      <c r="FFJ459" s="472"/>
      <c r="FFK459" s="472"/>
      <c r="FFL459" s="472"/>
      <c r="FFM459" s="472"/>
      <c r="FFN459" s="472"/>
      <c r="FFO459" s="472"/>
      <c r="FFP459" s="472"/>
      <c r="FFQ459" s="472"/>
      <c r="FFR459" s="472"/>
      <c r="FFS459" s="472"/>
      <c r="FFT459" s="472"/>
      <c r="FFU459" s="472"/>
      <c r="FFV459" s="472"/>
      <c r="FFW459" s="472"/>
      <c r="FFX459" s="472"/>
      <c r="FFY459" s="472"/>
      <c r="FFZ459" s="472"/>
      <c r="FGA459" s="472"/>
      <c r="FGB459" s="472"/>
      <c r="FGC459" s="472"/>
      <c r="FGD459" s="472"/>
      <c r="FGE459" s="472"/>
      <c r="FGF459" s="472"/>
      <c r="FGG459" s="472"/>
      <c r="FGH459" s="472"/>
      <c r="FGI459" s="472"/>
      <c r="FGJ459" s="472"/>
      <c r="FGK459" s="472"/>
      <c r="FGL459" s="472"/>
      <c r="FGM459" s="472"/>
      <c r="FGN459" s="472"/>
      <c r="FGO459" s="472"/>
      <c r="FGP459" s="472"/>
      <c r="FGQ459" s="472"/>
      <c r="FGR459" s="472"/>
      <c r="FGS459" s="472"/>
      <c r="FGT459" s="472"/>
      <c r="FGU459" s="472"/>
      <c r="FGV459" s="472"/>
      <c r="FGW459" s="472"/>
      <c r="FGX459" s="472"/>
      <c r="FGY459" s="472"/>
      <c r="FGZ459" s="472"/>
      <c r="FHA459" s="472"/>
      <c r="FHB459" s="472"/>
      <c r="FHC459" s="472"/>
      <c r="FHD459" s="472"/>
      <c r="FHE459" s="472"/>
      <c r="FHF459" s="472"/>
      <c r="FHG459" s="472"/>
      <c r="FHH459" s="472"/>
      <c r="FHI459" s="472"/>
      <c r="FHJ459" s="472"/>
      <c r="FHK459" s="472"/>
      <c r="FHL459" s="472"/>
      <c r="FHM459" s="472"/>
      <c r="FHN459" s="472"/>
      <c r="FHO459" s="472"/>
      <c r="FHP459" s="472"/>
      <c r="FHQ459" s="472"/>
      <c r="FHR459" s="472"/>
      <c r="FHS459" s="472"/>
      <c r="FHT459" s="472"/>
      <c r="FHU459" s="472"/>
      <c r="FHV459" s="472"/>
      <c r="FHW459" s="472"/>
      <c r="FHX459" s="472"/>
      <c r="FHY459" s="472"/>
      <c r="FHZ459" s="472"/>
      <c r="FIA459" s="472"/>
      <c r="FIB459" s="472"/>
      <c r="FIC459" s="472"/>
      <c r="FID459" s="472"/>
      <c r="FIE459" s="472"/>
      <c r="FIF459" s="472"/>
      <c r="FIG459" s="472"/>
      <c r="FIH459" s="472"/>
      <c r="FII459" s="472"/>
      <c r="FIJ459" s="472"/>
      <c r="FIK459" s="472"/>
      <c r="FIL459" s="472"/>
      <c r="FIM459" s="472"/>
      <c r="FIN459" s="472"/>
      <c r="FIO459" s="472"/>
      <c r="FIP459" s="472"/>
      <c r="FIQ459" s="472"/>
      <c r="FIR459" s="472"/>
      <c r="FIS459" s="472"/>
      <c r="FIT459" s="472"/>
      <c r="FIU459" s="472"/>
      <c r="FIV459" s="472"/>
      <c r="FIW459" s="472"/>
      <c r="FIX459" s="472"/>
      <c r="FIY459" s="472"/>
      <c r="FIZ459" s="472"/>
      <c r="FJA459" s="472"/>
      <c r="FJB459" s="472"/>
      <c r="FJC459" s="472"/>
      <c r="FJD459" s="472"/>
      <c r="FJE459" s="472"/>
      <c r="FJF459" s="472"/>
      <c r="FJG459" s="472"/>
      <c r="FJH459" s="472"/>
      <c r="FJI459" s="472"/>
      <c r="FJJ459" s="472"/>
      <c r="FJK459" s="472"/>
      <c r="FJL459" s="472"/>
      <c r="FJM459" s="472"/>
      <c r="FJN459" s="472"/>
      <c r="FJO459" s="472"/>
      <c r="FJP459" s="472"/>
      <c r="FJQ459" s="472"/>
      <c r="FJR459" s="472"/>
      <c r="FJS459" s="472"/>
      <c r="FJT459" s="472"/>
      <c r="FJU459" s="472"/>
      <c r="FJV459" s="472"/>
      <c r="FJW459" s="472"/>
      <c r="FJX459" s="472"/>
      <c r="FJY459" s="472"/>
      <c r="FJZ459" s="472"/>
      <c r="FKA459" s="472"/>
      <c r="FKB459" s="472"/>
      <c r="FKC459" s="472"/>
      <c r="FKD459" s="472"/>
      <c r="FKE459" s="472"/>
      <c r="FKF459" s="472"/>
      <c r="FKG459" s="472"/>
      <c r="FKH459" s="472"/>
      <c r="FKI459" s="472"/>
      <c r="FKJ459" s="472"/>
      <c r="FKK459" s="472"/>
      <c r="FKL459" s="472"/>
      <c r="FKM459" s="472"/>
      <c r="FKN459" s="472"/>
      <c r="FKO459" s="472"/>
      <c r="FKP459" s="472"/>
      <c r="FKQ459" s="472"/>
      <c r="FKR459" s="472"/>
      <c r="FKS459" s="472"/>
      <c r="FKT459" s="472"/>
      <c r="FKU459" s="472"/>
      <c r="FKV459" s="472"/>
      <c r="FKW459" s="472"/>
      <c r="FKX459" s="472"/>
      <c r="FKY459" s="472"/>
      <c r="FKZ459" s="472"/>
      <c r="FLA459" s="472"/>
      <c r="FLB459" s="472"/>
      <c r="FLC459" s="472"/>
      <c r="FLD459" s="472"/>
      <c r="FLE459" s="472"/>
      <c r="FLF459" s="472"/>
      <c r="FLG459" s="472"/>
      <c r="FLH459" s="472"/>
      <c r="FLI459" s="472"/>
      <c r="FLJ459" s="472"/>
      <c r="FLK459" s="472"/>
      <c r="FLL459" s="472"/>
      <c r="FLM459" s="472"/>
      <c r="FLN459" s="472"/>
      <c r="FLO459" s="472"/>
      <c r="FLP459" s="472"/>
      <c r="FLQ459" s="472"/>
      <c r="FLR459" s="472"/>
      <c r="FLS459" s="472"/>
      <c r="FLT459" s="472"/>
      <c r="FLU459" s="472"/>
      <c r="FLV459" s="472"/>
      <c r="FLW459" s="472"/>
      <c r="FLX459" s="472"/>
      <c r="FLY459" s="472"/>
      <c r="FLZ459" s="472"/>
      <c r="FMA459" s="472"/>
      <c r="FMB459" s="472"/>
      <c r="FMC459" s="472"/>
      <c r="FMD459" s="472"/>
      <c r="FME459" s="472"/>
      <c r="FMF459" s="472"/>
      <c r="FMG459" s="472"/>
      <c r="FMH459" s="472"/>
      <c r="FMI459" s="472"/>
      <c r="FMJ459" s="472"/>
      <c r="FMK459" s="472"/>
      <c r="FML459" s="472"/>
      <c r="FMM459" s="472"/>
      <c r="FMN459" s="472"/>
      <c r="FMO459" s="472"/>
      <c r="FMP459" s="472"/>
      <c r="FMQ459" s="472"/>
      <c r="FMR459" s="472"/>
      <c r="FMS459" s="472"/>
      <c r="FMT459" s="472"/>
      <c r="FMU459" s="472"/>
      <c r="FMV459" s="472"/>
      <c r="FMW459" s="472"/>
      <c r="FMX459" s="472"/>
      <c r="FMY459" s="472"/>
      <c r="FMZ459" s="472"/>
      <c r="FNA459" s="472"/>
      <c r="FNB459" s="472"/>
      <c r="FNC459" s="472"/>
      <c r="FND459" s="472"/>
      <c r="FNE459" s="472"/>
      <c r="FNF459" s="472"/>
      <c r="FNG459" s="472"/>
      <c r="FNH459" s="472"/>
      <c r="FNI459" s="472"/>
      <c r="FNJ459" s="472"/>
      <c r="FNK459" s="472"/>
      <c r="FNL459" s="472"/>
      <c r="FNM459" s="472"/>
      <c r="FNN459" s="472"/>
      <c r="FNO459" s="472"/>
      <c r="FNP459" s="472"/>
      <c r="FNQ459" s="472"/>
      <c r="FNR459" s="472"/>
      <c r="FNS459" s="472"/>
      <c r="FNT459" s="472"/>
      <c r="FNU459" s="472"/>
      <c r="FNV459" s="472"/>
      <c r="FNW459" s="472"/>
      <c r="FNX459" s="472"/>
      <c r="FNY459" s="472"/>
      <c r="FNZ459" s="472"/>
      <c r="FOA459" s="472"/>
      <c r="FOB459" s="472"/>
      <c r="FOC459" s="472"/>
      <c r="FOD459" s="472"/>
      <c r="FOE459" s="472"/>
      <c r="FOF459" s="472"/>
      <c r="FOG459" s="472"/>
      <c r="FOH459" s="472"/>
      <c r="FOI459" s="472"/>
      <c r="FOJ459" s="472"/>
      <c r="FOK459" s="472"/>
      <c r="FOL459" s="472"/>
      <c r="FOM459" s="472"/>
      <c r="FON459" s="472"/>
      <c r="FOO459" s="472"/>
      <c r="FOP459" s="472"/>
      <c r="FOQ459" s="472"/>
      <c r="FOR459" s="472"/>
      <c r="FOS459" s="472"/>
      <c r="FOT459" s="472"/>
      <c r="FOU459" s="472"/>
      <c r="FOV459" s="472"/>
      <c r="FOW459" s="472"/>
      <c r="FOX459" s="472"/>
      <c r="FOY459" s="472"/>
      <c r="FOZ459" s="472"/>
      <c r="FPA459" s="472"/>
      <c r="FPB459" s="472"/>
      <c r="FPC459" s="472"/>
      <c r="FPD459" s="472"/>
      <c r="FPE459" s="472"/>
      <c r="FPF459" s="472"/>
      <c r="FPG459" s="472"/>
      <c r="FPH459" s="472"/>
      <c r="FPI459" s="472"/>
      <c r="FPJ459" s="472"/>
      <c r="FPK459" s="472"/>
      <c r="FPL459" s="472"/>
      <c r="FPM459" s="472"/>
      <c r="FPN459" s="472"/>
      <c r="FPO459" s="472"/>
      <c r="FPP459" s="472"/>
      <c r="FPQ459" s="472"/>
      <c r="FPR459" s="472"/>
      <c r="FPS459" s="472"/>
      <c r="FPT459" s="472"/>
      <c r="FPU459" s="472"/>
      <c r="FPV459" s="472"/>
      <c r="FPW459" s="472"/>
      <c r="FPX459" s="472"/>
      <c r="FPY459" s="472"/>
      <c r="FPZ459" s="472"/>
      <c r="FQA459" s="472"/>
      <c r="FQB459" s="472"/>
      <c r="FQC459" s="472"/>
      <c r="FQD459" s="472"/>
      <c r="FQE459" s="472"/>
      <c r="FQF459" s="472"/>
      <c r="FQG459" s="472"/>
      <c r="FQH459" s="472"/>
      <c r="FQI459" s="472"/>
      <c r="FQJ459" s="472"/>
      <c r="FQK459" s="472"/>
      <c r="FQL459" s="472"/>
      <c r="FQM459" s="472"/>
      <c r="FQN459" s="472"/>
      <c r="FQO459" s="472"/>
      <c r="FQP459" s="472"/>
      <c r="FQQ459" s="472"/>
      <c r="FQR459" s="472"/>
      <c r="FQS459" s="472"/>
      <c r="FQT459" s="472"/>
      <c r="FQU459" s="472"/>
      <c r="FQV459" s="472"/>
      <c r="FQW459" s="472"/>
      <c r="FQX459" s="472"/>
      <c r="FQY459" s="472"/>
      <c r="FQZ459" s="472"/>
      <c r="FRA459" s="472"/>
      <c r="FRB459" s="472"/>
      <c r="FRC459" s="472"/>
      <c r="FRD459" s="472"/>
      <c r="FRE459" s="472"/>
      <c r="FRF459" s="472"/>
      <c r="FRG459" s="472"/>
      <c r="FRH459" s="472"/>
      <c r="FRI459" s="472"/>
      <c r="FRJ459" s="472"/>
      <c r="FRK459" s="472"/>
      <c r="FRL459" s="472"/>
      <c r="FRM459" s="472"/>
      <c r="FRN459" s="472"/>
      <c r="FRO459" s="472"/>
      <c r="FRP459" s="472"/>
      <c r="FRQ459" s="472"/>
      <c r="FRR459" s="472"/>
      <c r="FRS459" s="472"/>
      <c r="FRT459" s="472"/>
      <c r="FRU459" s="472"/>
      <c r="FRV459" s="472"/>
      <c r="FRW459" s="472"/>
      <c r="FRX459" s="472"/>
      <c r="FRY459" s="472"/>
      <c r="FRZ459" s="472"/>
      <c r="FSA459" s="472"/>
      <c r="FSB459" s="472"/>
      <c r="FSC459" s="472"/>
      <c r="FSD459" s="472"/>
      <c r="FSE459" s="472"/>
      <c r="FSF459" s="472"/>
      <c r="FSG459" s="472"/>
      <c r="FSH459" s="472"/>
      <c r="FSI459" s="472"/>
      <c r="FSJ459" s="472"/>
      <c r="FSK459" s="472"/>
      <c r="FSL459" s="472"/>
      <c r="FSM459" s="472"/>
      <c r="FSN459" s="472"/>
      <c r="FSO459" s="472"/>
      <c r="FSP459" s="472"/>
      <c r="FSQ459" s="472"/>
      <c r="FSR459" s="472"/>
      <c r="FSS459" s="472"/>
      <c r="FST459" s="472"/>
      <c r="FSU459" s="472"/>
      <c r="FSV459" s="472"/>
      <c r="FSW459" s="472"/>
      <c r="FSX459" s="472"/>
      <c r="FSY459" s="472"/>
      <c r="FSZ459" s="472"/>
      <c r="FTA459" s="472"/>
      <c r="FTB459" s="472"/>
      <c r="FTC459" s="472"/>
      <c r="FTD459" s="472"/>
      <c r="FTE459" s="472"/>
      <c r="FTF459" s="472"/>
      <c r="FTG459" s="472"/>
      <c r="FTH459" s="472"/>
      <c r="FTI459" s="472"/>
      <c r="FTJ459" s="472"/>
      <c r="FTK459" s="472"/>
      <c r="FTL459" s="472"/>
      <c r="FTM459" s="472"/>
      <c r="FTN459" s="472"/>
      <c r="FTO459" s="472"/>
      <c r="FTP459" s="472"/>
      <c r="FTQ459" s="472"/>
      <c r="FTR459" s="472"/>
      <c r="FTS459" s="472"/>
      <c r="FTT459" s="472"/>
      <c r="FTU459" s="472"/>
      <c r="FTV459" s="472"/>
      <c r="FTW459" s="472"/>
      <c r="FTX459" s="472"/>
      <c r="FTY459" s="472"/>
      <c r="FTZ459" s="472"/>
      <c r="FUA459" s="472"/>
      <c r="FUB459" s="472"/>
      <c r="FUC459" s="472"/>
      <c r="FUD459" s="472"/>
      <c r="FUE459" s="472"/>
      <c r="FUF459" s="472"/>
      <c r="FUG459" s="472"/>
      <c r="FUH459" s="472"/>
      <c r="FUI459" s="472"/>
      <c r="FUJ459" s="472"/>
      <c r="FUK459" s="472"/>
      <c r="FUL459" s="472"/>
      <c r="FUM459" s="472"/>
      <c r="FUN459" s="472"/>
      <c r="FUO459" s="472"/>
      <c r="FUP459" s="472"/>
      <c r="FUQ459" s="472"/>
      <c r="FUR459" s="472"/>
      <c r="FUS459" s="472"/>
      <c r="FUT459" s="472"/>
      <c r="FUU459" s="472"/>
      <c r="FUV459" s="472"/>
      <c r="FUW459" s="472"/>
      <c r="FUX459" s="472"/>
      <c r="FUY459" s="472"/>
      <c r="FUZ459" s="472"/>
      <c r="FVA459" s="472"/>
      <c r="FVB459" s="472"/>
      <c r="FVC459" s="472"/>
      <c r="FVD459" s="472"/>
      <c r="FVE459" s="472"/>
      <c r="FVF459" s="472"/>
      <c r="FVG459" s="472"/>
      <c r="FVH459" s="472"/>
      <c r="FVI459" s="472"/>
      <c r="FVJ459" s="472"/>
      <c r="FVK459" s="472"/>
      <c r="FVL459" s="472"/>
      <c r="FVM459" s="472"/>
      <c r="FVN459" s="472"/>
      <c r="FVO459" s="472"/>
      <c r="FVP459" s="472"/>
      <c r="FVQ459" s="472"/>
      <c r="FVR459" s="472"/>
      <c r="FVS459" s="472"/>
      <c r="FVT459" s="472"/>
      <c r="FVU459" s="472"/>
      <c r="FVV459" s="472"/>
      <c r="FVW459" s="472"/>
      <c r="FVX459" s="472"/>
      <c r="FVY459" s="472"/>
      <c r="FVZ459" s="472"/>
      <c r="FWA459" s="472"/>
      <c r="FWB459" s="472"/>
      <c r="FWC459" s="472"/>
      <c r="FWD459" s="472"/>
      <c r="FWE459" s="472"/>
      <c r="FWF459" s="472"/>
      <c r="FWG459" s="472"/>
      <c r="FWH459" s="472"/>
      <c r="FWI459" s="472"/>
      <c r="FWJ459" s="472"/>
      <c r="FWK459" s="472"/>
      <c r="FWL459" s="472"/>
      <c r="FWM459" s="472"/>
      <c r="FWN459" s="472"/>
      <c r="FWO459" s="472"/>
      <c r="FWP459" s="472"/>
      <c r="FWQ459" s="472"/>
      <c r="FWR459" s="472"/>
      <c r="FWS459" s="472"/>
      <c r="FWT459" s="472"/>
      <c r="FWU459" s="472"/>
      <c r="FWV459" s="472"/>
      <c r="FWW459" s="472"/>
      <c r="FWX459" s="472"/>
      <c r="FWY459" s="472"/>
      <c r="FWZ459" s="472"/>
      <c r="FXA459" s="472"/>
      <c r="FXB459" s="472"/>
      <c r="FXC459" s="472"/>
      <c r="FXD459" s="472"/>
      <c r="FXE459" s="472"/>
      <c r="FXF459" s="472"/>
      <c r="FXG459" s="472"/>
      <c r="FXH459" s="472"/>
      <c r="FXI459" s="472"/>
      <c r="FXJ459" s="472"/>
      <c r="FXK459" s="472"/>
      <c r="FXL459" s="472"/>
      <c r="FXM459" s="472"/>
      <c r="FXN459" s="472"/>
      <c r="FXO459" s="472"/>
      <c r="FXP459" s="472"/>
      <c r="FXQ459" s="472"/>
      <c r="FXR459" s="472"/>
      <c r="FXS459" s="472"/>
      <c r="FXT459" s="472"/>
      <c r="FXU459" s="472"/>
      <c r="FXV459" s="472"/>
      <c r="FXW459" s="472"/>
      <c r="FXX459" s="472"/>
      <c r="FXY459" s="472"/>
      <c r="FXZ459" s="472"/>
      <c r="FYA459" s="472"/>
      <c r="FYB459" s="472"/>
      <c r="FYC459" s="472"/>
      <c r="FYD459" s="472"/>
      <c r="FYE459" s="472"/>
      <c r="FYF459" s="472"/>
      <c r="FYG459" s="472"/>
      <c r="FYH459" s="472"/>
      <c r="FYI459" s="472"/>
      <c r="FYJ459" s="472"/>
      <c r="FYK459" s="472"/>
      <c r="FYL459" s="472"/>
      <c r="FYM459" s="472"/>
      <c r="FYN459" s="472"/>
      <c r="FYO459" s="472"/>
      <c r="FYP459" s="472"/>
      <c r="FYQ459" s="472"/>
      <c r="FYR459" s="472"/>
      <c r="FYS459" s="472"/>
      <c r="FYT459" s="472"/>
      <c r="FYU459" s="472"/>
      <c r="FYV459" s="472"/>
      <c r="FYW459" s="472"/>
      <c r="FYX459" s="472"/>
      <c r="FYY459" s="472"/>
      <c r="FYZ459" s="472"/>
      <c r="FZA459" s="472"/>
      <c r="FZB459" s="472"/>
      <c r="FZC459" s="472"/>
      <c r="FZD459" s="472"/>
      <c r="FZE459" s="472"/>
      <c r="FZF459" s="472"/>
      <c r="FZG459" s="472"/>
      <c r="FZH459" s="472"/>
      <c r="FZI459" s="472"/>
      <c r="FZJ459" s="472"/>
      <c r="FZK459" s="472"/>
      <c r="FZL459" s="472"/>
      <c r="FZM459" s="472"/>
      <c r="FZN459" s="472"/>
      <c r="FZO459" s="472"/>
      <c r="FZP459" s="472"/>
      <c r="FZQ459" s="472"/>
      <c r="FZR459" s="472"/>
      <c r="FZS459" s="472"/>
      <c r="FZT459" s="472"/>
      <c r="FZU459" s="472"/>
      <c r="FZV459" s="472"/>
      <c r="FZW459" s="472"/>
      <c r="FZX459" s="472"/>
      <c r="FZY459" s="472"/>
      <c r="FZZ459" s="472"/>
      <c r="GAA459" s="472"/>
      <c r="GAB459" s="472"/>
      <c r="GAC459" s="472"/>
      <c r="GAD459" s="472"/>
      <c r="GAE459" s="472"/>
      <c r="GAF459" s="472"/>
      <c r="GAG459" s="472"/>
      <c r="GAH459" s="472"/>
      <c r="GAI459" s="472"/>
      <c r="GAJ459" s="472"/>
      <c r="GAK459" s="472"/>
      <c r="GAL459" s="472"/>
      <c r="GAM459" s="472"/>
      <c r="GAN459" s="472"/>
      <c r="GAO459" s="472"/>
      <c r="GAP459" s="472"/>
      <c r="GAQ459" s="472"/>
      <c r="GAR459" s="472"/>
      <c r="GAS459" s="472"/>
      <c r="GAT459" s="472"/>
      <c r="GAU459" s="472"/>
      <c r="GAV459" s="472"/>
      <c r="GAW459" s="472"/>
      <c r="GAX459" s="472"/>
      <c r="GAY459" s="472"/>
      <c r="GAZ459" s="472"/>
      <c r="GBA459" s="472"/>
      <c r="GBB459" s="472"/>
      <c r="GBC459" s="472"/>
      <c r="GBD459" s="472"/>
      <c r="GBE459" s="472"/>
      <c r="GBF459" s="472"/>
      <c r="GBG459" s="472"/>
      <c r="GBH459" s="472"/>
      <c r="GBI459" s="472"/>
      <c r="GBJ459" s="472"/>
      <c r="GBK459" s="472"/>
      <c r="GBL459" s="472"/>
      <c r="GBM459" s="472"/>
      <c r="GBN459" s="472"/>
      <c r="GBO459" s="472"/>
      <c r="GBP459" s="472"/>
      <c r="GBQ459" s="472"/>
      <c r="GBR459" s="472"/>
      <c r="GBS459" s="472"/>
      <c r="GBT459" s="472"/>
      <c r="GBU459" s="472"/>
      <c r="GBV459" s="472"/>
      <c r="GBW459" s="472"/>
      <c r="GBX459" s="472"/>
      <c r="GBY459" s="472"/>
      <c r="GBZ459" s="472"/>
      <c r="GCA459" s="472"/>
      <c r="GCB459" s="472"/>
      <c r="GCC459" s="472"/>
      <c r="GCD459" s="472"/>
      <c r="GCE459" s="472"/>
      <c r="GCF459" s="472"/>
      <c r="GCG459" s="472"/>
      <c r="GCH459" s="472"/>
      <c r="GCI459" s="472"/>
      <c r="GCJ459" s="472"/>
      <c r="GCK459" s="472"/>
      <c r="GCL459" s="472"/>
      <c r="GCM459" s="472"/>
      <c r="GCN459" s="472"/>
      <c r="GCO459" s="472"/>
      <c r="GCP459" s="472"/>
      <c r="GCQ459" s="472"/>
      <c r="GCR459" s="472"/>
      <c r="GCS459" s="472"/>
      <c r="GCT459" s="472"/>
      <c r="GCU459" s="472"/>
      <c r="GCV459" s="472"/>
      <c r="GCW459" s="472"/>
      <c r="GCX459" s="472"/>
      <c r="GCY459" s="472"/>
      <c r="GCZ459" s="472"/>
      <c r="GDA459" s="472"/>
      <c r="GDB459" s="472"/>
      <c r="GDC459" s="472"/>
      <c r="GDD459" s="472"/>
      <c r="GDE459" s="472"/>
      <c r="GDF459" s="472"/>
      <c r="GDG459" s="472"/>
      <c r="GDH459" s="472"/>
      <c r="GDI459" s="472"/>
      <c r="GDJ459" s="472"/>
      <c r="GDK459" s="472"/>
      <c r="GDL459" s="472"/>
      <c r="GDM459" s="472"/>
      <c r="GDN459" s="472"/>
      <c r="GDO459" s="472"/>
      <c r="GDP459" s="472"/>
      <c r="GDQ459" s="472"/>
      <c r="GDR459" s="472"/>
      <c r="GDS459" s="472"/>
      <c r="GDT459" s="472"/>
      <c r="GDU459" s="472"/>
      <c r="GDV459" s="472"/>
      <c r="GDW459" s="472"/>
      <c r="GDX459" s="472"/>
      <c r="GDY459" s="472"/>
      <c r="GDZ459" s="472"/>
      <c r="GEA459" s="472"/>
      <c r="GEB459" s="472"/>
      <c r="GEC459" s="472"/>
      <c r="GED459" s="472"/>
      <c r="GEE459" s="472"/>
      <c r="GEF459" s="472"/>
      <c r="GEG459" s="472"/>
      <c r="GEH459" s="472"/>
      <c r="GEI459" s="472"/>
      <c r="GEJ459" s="472"/>
      <c r="GEK459" s="472"/>
      <c r="GEL459" s="472"/>
      <c r="GEM459" s="472"/>
      <c r="GEN459" s="472"/>
      <c r="GEO459" s="472"/>
      <c r="GEP459" s="472"/>
      <c r="GEQ459" s="472"/>
      <c r="GER459" s="472"/>
      <c r="GES459" s="472"/>
      <c r="GET459" s="472"/>
      <c r="GEU459" s="472"/>
      <c r="GEV459" s="472"/>
      <c r="GEW459" s="472"/>
      <c r="GEX459" s="472"/>
      <c r="GEY459" s="472"/>
      <c r="GEZ459" s="472"/>
      <c r="GFA459" s="472"/>
      <c r="GFB459" s="472"/>
      <c r="GFC459" s="472"/>
      <c r="GFD459" s="472"/>
      <c r="GFE459" s="472"/>
      <c r="GFF459" s="472"/>
      <c r="GFG459" s="472"/>
      <c r="GFH459" s="472"/>
      <c r="GFI459" s="472"/>
      <c r="GFJ459" s="472"/>
      <c r="GFK459" s="472"/>
      <c r="GFL459" s="472"/>
      <c r="GFM459" s="472"/>
      <c r="GFN459" s="472"/>
      <c r="GFO459" s="472"/>
      <c r="GFP459" s="472"/>
      <c r="GFQ459" s="472"/>
      <c r="GFR459" s="472"/>
      <c r="GFS459" s="472"/>
      <c r="GFT459" s="472"/>
      <c r="GFU459" s="472"/>
      <c r="GFV459" s="472"/>
      <c r="GFW459" s="472"/>
      <c r="GFX459" s="472"/>
      <c r="GFY459" s="472"/>
      <c r="GFZ459" s="472"/>
      <c r="GGA459" s="472"/>
      <c r="GGB459" s="472"/>
      <c r="GGC459" s="472"/>
      <c r="GGD459" s="472"/>
      <c r="GGE459" s="472"/>
      <c r="GGF459" s="472"/>
      <c r="GGG459" s="472"/>
      <c r="GGH459" s="472"/>
      <c r="GGI459" s="472"/>
      <c r="GGJ459" s="472"/>
      <c r="GGK459" s="472"/>
      <c r="GGL459" s="472"/>
      <c r="GGM459" s="472"/>
      <c r="GGN459" s="472"/>
      <c r="GGO459" s="472"/>
      <c r="GGP459" s="472"/>
      <c r="GGQ459" s="472"/>
      <c r="GGR459" s="472"/>
      <c r="GGS459" s="472"/>
      <c r="GGT459" s="472"/>
      <c r="GGU459" s="472"/>
      <c r="GGV459" s="472"/>
      <c r="GGW459" s="472"/>
      <c r="GGX459" s="472"/>
      <c r="GGY459" s="472"/>
      <c r="GGZ459" s="472"/>
      <c r="GHA459" s="472"/>
      <c r="GHB459" s="472"/>
      <c r="GHC459" s="472"/>
      <c r="GHD459" s="472"/>
      <c r="GHE459" s="472"/>
      <c r="GHF459" s="472"/>
      <c r="GHG459" s="472"/>
      <c r="GHH459" s="472"/>
      <c r="GHI459" s="472"/>
      <c r="GHJ459" s="472"/>
      <c r="GHK459" s="472"/>
      <c r="GHL459" s="472"/>
      <c r="GHM459" s="472"/>
      <c r="GHN459" s="472"/>
      <c r="GHO459" s="472"/>
      <c r="GHP459" s="472"/>
      <c r="GHQ459" s="472"/>
      <c r="GHR459" s="472"/>
      <c r="GHS459" s="472"/>
      <c r="GHT459" s="472"/>
      <c r="GHU459" s="472"/>
      <c r="GHV459" s="472"/>
      <c r="GHW459" s="472"/>
      <c r="GHX459" s="472"/>
      <c r="GHY459" s="472"/>
      <c r="GHZ459" s="472"/>
      <c r="GIA459" s="472"/>
      <c r="GIB459" s="472"/>
      <c r="GIC459" s="472"/>
      <c r="GID459" s="472"/>
      <c r="GIE459" s="472"/>
      <c r="GIF459" s="472"/>
      <c r="GIG459" s="472"/>
      <c r="GIH459" s="472"/>
      <c r="GII459" s="472"/>
      <c r="GIJ459" s="472"/>
      <c r="GIK459" s="472"/>
      <c r="GIL459" s="472"/>
      <c r="GIM459" s="472"/>
      <c r="GIN459" s="472"/>
      <c r="GIO459" s="472"/>
      <c r="GIP459" s="472"/>
      <c r="GIQ459" s="472"/>
      <c r="GIR459" s="472"/>
      <c r="GIS459" s="472"/>
      <c r="GIT459" s="472"/>
      <c r="GIU459" s="472"/>
      <c r="GIV459" s="472"/>
      <c r="GIW459" s="472"/>
      <c r="GIX459" s="472"/>
      <c r="GIY459" s="472"/>
      <c r="GIZ459" s="472"/>
      <c r="GJA459" s="472"/>
      <c r="GJB459" s="472"/>
      <c r="GJC459" s="472"/>
      <c r="GJD459" s="472"/>
      <c r="GJE459" s="472"/>
      <c r="GJF459" s="472"/>
      <c r="GJG459" s="472"/>
      <c r="GJH459" s="472"/>
      <c r="GJI459" s="472"/>
      <c r="GJJ459" s="472"/>
      <c r="GJK459" s="472"/>
      <c r="GJL459" s="472"/>
      <c r="GJM459" s="472"/>
      <c r="GJN459" s="472"/>
      <c r="GJO459" s="472"/>
      <c r="GJP459" s="472"/>
      <c r="GJQ459" s="472"/>
      <c r="GJR459" s="472"/>
      <c r="GJS459" s="472"/>
      <c r="GJT459" s="472"/>
      <c r="GJU459" s="472"/>
      <c r="GJV459" s="472"/>
      <c r="GJW459" s="472"/>
      <c r="GJX459" s="472"/>
      <c r="GJY459" s="472"/>
      <c r="GJZ459" s="472"/>
      <c r="GKA459" s="472"/>
      <c r="GKB459" s="472"/>
      <c r="GKC459" s="472"/>
      <c r="GKD459" s="472"/>
      <c r="GKE459" s="472"/>
      <c r="GKF459" s="472"/>
      <c r="GKG459" s="472"/>
      <c r="GKH459" s="472"/>
      <c r="GKI459" s="472"/>
      <c r="GKJ459" s="472"/>
      <c r="GKK459" s="472"/>
      <c r="GKL459" s="472"/>
      <c r="GKM459" s="472"/>
      <c r="GKN459" s="472"/>
      <c r="GKO459" s="472"/>
      <c r="GKP459" s="472"/>
      <c r="GKQ459" s="472"/>
      <c r="GKR459" s="472"/>
      <c r="GKS459" s="472"/>
      <c r="GKT459" s="472"/>
      <c r="GKU459" s="472"/>
      <c r="GKV459" s="472"/>
      <c r="GKW459" s="472"/>
      <c r="GKX459" s="472"/>
      <c r="GKY459" s="472"/>
      <c r="GKZ459" s="472"/>
      <c r="GLA459" s="472"/>
      <c r="GLB459" s="472"/>
      <c r="GLC459" s="472"/>
      <c r="GLD459" s="472"/>
      <c r="GLE459" s="472"/>
      <c r="GLF459" s="472"/>
      <c r="GLG459" s="472"/>
      <c r="GLH459" s="472"/>
      <c r="GLI459" s="472"/>
      <c r="GLJ459" s="472"/>
      <c r="GLK459" s="472"/>
      <c r="GLL459" s="472"/>
      <c r="GLM459" s="472"/>
      <c r="GLN459" s="472"/>
      <c r="GLO459" s="472"/>
      <c r="GLP459" s="472"/>
      <c r="GLQ459" s="472"/>
      <c r="GLR459" s="472"/>
      <c r="GLS459" s="472"/>
      <c r="GLT459" s="472"/>
      <c r="GLU459" s="472"/>
      <c r="GLV459" s="472"/>
      <c r="GLW459" s="472"/>
      <c r="GLX459" s="472"/>
      <c r="GLY459" s="472"/>
      <c r="GLZ459" s="472"/>
      <c r="GMA459" s="472"/>
      <c r="GMB459" s="472"/>
      <c r="GMC459" s="472"/>
      <c r="GMD459" s="472"/>
      <c r="GME459" s="472"/>
      <c r="GMF459" s="472"/>
      <c r="GMG459" s="472"/>
      <c r="GMH459" s="472"/>
      <c r="GMI459" s="472"/>
      <c r="GMJ459" s="472"/>
      <c r="GMK459" s="472"/>
      <c r="GML459" s="472"/>
      <c r="GMM459" s="472"/>
      <c r="GMN459" s="472"/>
      <c r="GMO459" s="472"/>
      <c r="GMP459" s="472"/>
      <c r="GMQ459" s="472"/>
      <c r="GMR459" s="472"/>
      <c r="GMS459" s="472"/>
      <c r="GMT459" s="472"/>
      <c r="GMU459" s="472"/>
      <c r="GMV459" s="472"/>
      <c r="GMW459" s="472"/>
      <c r="GMX459" s="472"/>
      <c r="GMY459" s="472"/>
      <c r="GMZ459" s="472"/>
      <c r="GNA459" s="472"/>
      <c r="GNB459" s="472"/>
      <c r="GNC459" s="472"/>
      <c r="GND459" s="472"/>
      <c r="GNE459" s="472"/>
      <c r="GNF459" s="472"/>
      <c r="GNG459" s="472"/>
      <c r="GNH459" s="472"/>
      <c r="GNI459" s="472"/>
      <c r="GNJ459" s="472"/>
      <c r="GNK459" s="472"/>
      <c r="GNL459" s="472"/>
      <c r="GNM459" s="472"/>
      <c r="GNN459" s="472"/>
      <c r="GNO459" s="472"/>
      <c r="GNP459" s="472"/>
      <c r="GNQ459" s="472"/>
      <c r="GNR459" s="472"/>
      <c r="GNS459" s="472"/>
      <c r="GNT459" s="472"/>
      <c r="GNU459" s="472"/>
      <c r="GNV459" s="472"/>
      <c r="GNW459" s="472"/>
      <c r="GNX459" s="472"/>
      <c r="GNY459" s="472"/>
      <c r="GNZ459" s="472"/>
      <c r="GOA459" s="472"/>
      <c r="GOB459" s="472"/>
      <c r="GOC459" s="472"/>
      <c r="GOD459" s="472"/>
      <c r="GOE459" s="472"/>
      <c r="GOF459" s="472"/>
      <c r="GOG459" s="472"/>
      <c r="GOH459" s="472"/>
      <c r="GOI459" s="472"/>
      <c r="GOJ459" s="472"/>
      <c r="GOK459" s="472"/>
      <c r="GOL459" s="472"/>
      <c r="GOM459" s="472"/>
      <c r="GON459" s="472"/>
      <c r="GOO459" s="472"/>
      <c r="GOP459" s="472"/>
      <c r="GOQ459" s="472"/>
      <c r="GOR459" s="472"/>
      <c r="GOS459" s="472"/>
      <c r="GOT459" s="472"/>
      <c r="GOU459" s="472"/>
      <c r="GOV459" s="472"/>
      <c r="GOW459" s="472"/>
      <c r="GOX459" s="472"/>
      <c r="GOY459" s="472"/>
      <c r="GOZ459" s="472"/>
      <c r="GPA459" s="472"/>
      <c r="GPB459" s="472"/>
      <c r="GPC459" s="472"/>
      <c r="GPD459" s="472"/>
      <c r="GPE459" s="472"/>
      <c r="GPF459" s="472"/>
      <c r="GPG459" s="472"/>
      <c r="GPH459" s="472"/>
      <c r="GPI459" s="472"/>
      <c r="GPJ459" s="472"/>
      <c r="GPK459" s="472"/>
      <c r="GPL459" s="472"/>
      <c r="GPM459" s="472"/>
      <c r="GPN459" s="472"/>
      <c r="GPO459" s="472"/>
      <c r="GPP459" s="472"/>
      <c r="GPQ459" s="472"/>
      <c r="GPR459" s="472"/>
      <c r="GPS459" s="472"/>
      <c r="GPT459" s="472"/>
      <c r="GPU459" s="472"/>
      <c r="GPV459" s="472"/>
      <c r="GPW459" s="472"/>
      <c r="GPX459" s="472"/>
      <c r="GPY459" s="472"/>
      <c r="GPZ459" s="472"/>
      <c r="GQA459" s="472"/>
      <c r="GQB459" s="472"/>
      <c r="GQC459" s="472"/>
      <c r="GQD459" s="472"/>
      <c r="GQE459" s="472"/>
      <c r="GQF459" s="472"/>
      <c r="GQG459" s="472"/>
      <c r="GQH459" s="472"/>
      <c r="GQI459" s="472"/>
      <c r="GQJ459" s="472"/>
      <c r="GQK459" s="472"/>
      <c r="GQL459" s="472"/>
      <c r="GQM459" s="472"/>
      <c r="GQN459" s="472"/>
      <c r="GQO459" s="472"/>
      <c r="GQP459" s="472"/>
      <c r="GQQ459" s="472"/>
      <c r="GQR459" s="472"/>
      <c r="GQS459" s="472"/>
      <c r="GQT459" s="472"/>
      <c r="GQU459" s="472"/>
      <c r="GQV459" s="472"/>
      <c r="GQW459" s="472"/>
      <c r="GQX459" s="472"/>
      <c r="GQY459" s="472"/>
      <c r="GQZ459" s="472"/>
      <c r="GRA459" s="472"/>
      <c r="GRB459" s="472"/>
      <c r="GRC459" s="472"/>
      <c r="GRD459" s="472"/>
      <c r="GRE459" s="472"/>
      <c r="GRF459" s="472"/>
      <c r="GRG459" s="472"/>
      <c r="GRH459" s="472"/>
      <c r="GRI459" s="472"/>
      <c r="GRJ459" s="472"/>
      <c r="GRK459" s="472"/>
      <c r="GRL459" s="472"/>
      <c r="GRM459" s="472"/>
      <c r="GRN459" s="472"/>
      <c r="GRO459" s="472"/>
      <c r="GRP459" s="472"/>
      <c r="GRQ459" s="472"/>
      <c r="GRR459" s="472"/>
      <c r="GRS459" s="472"/>
      <c r="GRT459" s="472"/>
      <c r="GRU459" s="472"/>
      <c r="GRV459" s="472"/>
      <c r="GRW459" s="472"/>
      <c r="GRX459" s="472"/>
      <c r="GRY459" s="472"/>
      <c r="GRZ459" s="472"/>
      <c r="GSA459" s="472"/>
      <c r="GSB459" s="472"/>
      <c r="GSC459" s="472"/>
      <c r="GSD459" s="472"/>
      <c r="GSE459" s="472"/>
      <c r="GSF459" s="472"/>
      <c r="GSG459" s="472"/>
      <c r="GSH459" s="472"/>
      <c r="GSI459" s="472"/>
      <c r="GSJ459" s="472"/>
      <c r="GSK459" s="472"/>
      <c r="GSL459" s="472"/>
      <c r="GSM459" s="472"/>
      <c r="GSN459" s="472"/>
      <c r="GSO459" s="472"/>
      <c r="GSP459" s="472"/>
      <c r="GSQ459" s="472"/>
      <c r="GSR459" s="472"/>
      <c r="GSS459" s="472"/>
      <c r="GST459" s="472"/>
      <c r="GSU459" s="472"/>
      <c r="GSV459" s="472"/>
      <c r="GSW459" s="472"/>
      <c r="GSX459" s="472"/>
      <c r="GSY459" s="472"/>
      <c r="GSZ459" s="472"/>
      <c r="GTA459" s="472"/>
      <c r="GTB459" s="472"/>
      <c r="GTC459" s="472"/>
      <c r="GTD459" s="472"/>
      <c r="GTE459" s="472"/>
      <c r="GTF459" s="472"/>
      <c r="GTG459" s="472"/>
      <c r="GTH459" s="472"/>
      <c r="GTI459" s="472"/>
      <c r="GTJ459" s="472"/>
      <c r="GTK459" s="472"/>
      <c r="GTL459" s="472"/>
      <c r="GTM459" s="472"/>
      <c r="GTN459" s="472"/>
      <c r="GTO459" s="472"/>
      <c r="GTP459" s="472"/>
      <c r="GTQ459" s="472"/>
      <c r="GTR459" s="472"/>
      <c r="GTS459" s="472"/>
      <c r="GTT459" s="472"/>
      <c r="GTU459" s="472"/>
      <c r="GTV459" s="472"/>
      <c r="GTW459" s="472"/>
      <c r="GTX459" s="472"/>
      <c r="GTY459" s="472"/>
      <c r="GTZ459" s="472"/>
      <c r="GUA459" s="472"/>
      <c r="GUB459" s="472"/>
      <c r="GUC459" s="472"/>
      <c r="GUD459" s="472"/>
      <c r="GUE459" s="472"/>
      <c r="GUF459" s="472"/>
      <c r="GUG459" s="472"/>
      <c r="GUH459" s="472"/>
      <c r="GUI459" s="472"/>
      <c r="GUJ459" s="472"/>
      <c r="GUK459" s="472"/>
      <c r="GUL459" s="472"/>
      <c r="GUM459" s="472"/>
      <c r="GUN459" s="472"/>
      <c r="GUO459" s="472"/>
      <c r="GUP459" s="472"/>
      <c r="GUQ459" s="472"/>
      <c r="GUR459" s="472"/>
      <c r="GUS459" s="472"/>
      <c r="GUT459" s="472"/>
      <c r="GUU459" s="472"/>
      <c r="GUV459" s="472"/>
      <c r="GUW459" s="472"/>
      <c r="GUX459" s="472"/>
      <c r="GUY459" s="472"/>
      <c r="GUZ459" s="472"/>
      <c r="GVA459" s="472"/>
      <c r="GVB459" s="472"/>
      <c r="GVC459" s="472"/>
      <c r="GVD459" s="472"/>
      <c r="GVE459" s="472"/>
      <c r="GVF459" s="472"/>
      <c r="GVG459" s="472"/>
      <c r="GVH459" s="472"/>
      <c r="GVI459" s="472"/>
      <c r="GVJ459" s="472"/>
      <c r="GVK459" s="472"/>
      <c r="GVL459" s="472"/>
      <c r="GVM459" s="472"/>
      <c r="GVN459" s="472"/>
      <c r="GVO459" s="472"/>
      <c r="GVP459" s="472"/>
      <c r="GVQ459" s="472"/>
      <c r="GVR459" s="472"/>
      <c r="GVS459" s="472"/>
      <c r="GVT459" s="472"/>
      <c r="GVU459" s="472"/>
      <c r="GVV459" s="472"/>
      <c r="GVW459" s="472"/>
      <c r="GVX459" s="472"/>
      <c r="GVY459" s="472"/>
      <c r="GVZ459" s="472"/>
      <c r="GWA459" s="472"/>
      <c r="GWB459" s="472"/>
      <c r="GWC459" s="472"/>
      <c r="GWD459" s="472"/>
      <c r="GWE459" s="472"/>
      <c r="GWF459" s="472"/>
      <c r="GWG459" s="472"/>
      <c r="GWH459" s="472"/>
      <c r="GWI459" s="472"/>
      <c r="GWJ459" s="472"/>
      <c r="GWK459" s="472"/>
      <c r="GWL459" s="472"/>
      <c r="GWM459" s="472"/>
      <c r="GWN459" s="472"/>
      <c r="GWO459" s="472"/>
      <c r="GWP459" s="472"/>
      <c r="GWQ459" s="472"/>
      <c r="GWR459" s="472"/>
      <c r="GWS459" s="472"/>
      <c r="GWT459" s="472"/>
      <c r="GWU459" s="472"/>
      <c r="GWV459" s="472"/>
      <c r="GWW459" s="472"/>
      <c r="GWX459" s="472"/>
      <c r="GWY459" s="472"/>
      <c r="GWZ459" s="472"/>
      <c r="GXA459" s="472"/>
      <c r="GXB459" s="472"/>
      <c r="GXC459" s="472"/>
      <c r="GXD459" s="472"/>
      <c r="GXE459" s="472"/>
      <c r="GXF459" s="472"/>
      <c r="GXG459" s="472"/>
      <c r="GXH459" s="472"/>
      <c r="GXI459" s="472"/>
      <c r="GXJ459" s="472"/>
      <c r="GXK459" s="472"/>
      <c r="GXL459" s="472"/>
      <c r="GXM459" s="472"/>
      <c r="GXN459" s="472"/>
      <c r="GXO459" s="472"/>
      <c r="GXP459" s="472"/>
      <c r="GXQ459" s="472"/>
      <c r="GXR459" s="472"/>
      <c r="GXS459" s="472"/>
      <c r="GXT459" s="472"/>
      <c r="GXU459" s="472"/>
      <c r="GXV459" s="472"/>
      <c r="GXW459" s="472"/>
      <c r="GXX459" s="472"/>
      <c r="GXY459" s="472"/>
      <c r="GXZ459" s="472"/>
      <c r="GYA459" s="472"/>
      <c r="GYB459" s="472"/>
      <c r="GYC459" s="472"/>
      <c r="GYD459" s="472"/>
      <c r="GYE459" s="472"/>
      <c r="GYF459" s="472"/>
      <c r="GYG459" s="472"/>
      <c r="GYH459" s="472"/>
      <c r="GYI459" s="472"/>
      <c r="GYJ459" s="472"/>
      <c r="GYK459" s="472"/>
      <c r="GYL459" s="472"/>
      <c r="GYM459" s="472"/>
      <c r="GYN459" s="472"/>
      <c r="GYO459" s="472"/>
      <c r="GYP459" s="472"/>
      <c r="GYQ459" s="472"/>
      <c r="GYR459" s="472"/>
      <c r="GYS459" s="472"/>
      <c r="GYT459" s="472"/>
      <c r="GYU459" s="472"/>
      <c r="GYV459" s="472"/>
      <c r="GYW459" s="472"/>
      <c r="GYX459" s="472"/>
      <c r="GYY459" s="472"/>
      <c r="GYZ459" s="472"/>
      <c r="GZA459" s="472"/>
      <c r="GZB459" s="472"/>
      <c r="GZC459" s="472"/>
      <c r="GZD459" s="472"/>
      <c r="GZE459" s="472"/>
      <c r="GZF459" s="472"/>
      <c r="GZG459" s="472"/>
      <c r="GZH459" s="472"/>
      <c r="GZI459" s="472"/>
      <c r="GZJ459" s="472"/>
      <c r="GZK459" s="472"/>
      <c r="GZL459" s="472"/>
      <c r="GZM459" s="472"/>
      <c r="GZN459" s="472"/>
      <c r="GZO459" s="472"/>
      <c r="GZP459" s="472"/>
      <c r="GZQ459" s="472"/>
      <c r="GZR459" s="472"/>
      <c r="GZS459" s="472"/>
      <c r="GZT459" s="472"/>
      <c r="GZU459" s="472"/>
      <c r="GZV459" s="472"/>
      <c r="GZW459" s="472"/>
      <c r="GZX459" s="472"/>
      <c r="GZY459" s="472"/>
      <c r="GZZ459" s="472"/>
      <c r="HAA459" s="472"/>
      <c r="HAB459" s="472"/>
      <c r="HAC459" s="472"/>
      <c r="HAD459" s="472"/>
      <c r="HAE459" s="472"/>
      <c r="HAF459" s="472"/>
      <c r="HAG459" s="472"/>
      <c r="HAH459" s="472"/>
      <c r="HAI459" s="472"/>
      <c r="HAJ459" s="472"/>
      <c r="HAK459" s="472"/>
      <c r="HAL459" s="472"/>
      <c r="HAM459" s="472"/>
      <c r="HAN459" s="472"/>
      <c r="HAO459" s="472"/>
      <c r="HAP459" s="472"/>
      <c r="HAQ459" s="472"/>
      <c r="HAR459" s="472"/>
      <c r="HAS459" s="472"/>
      <c r="HAT459" s="472"/>
      <c r="HAU459" s="472"/>
      <c r="HAV459" s="472"/>
      <c r="HAW459" s="472"/>
      <c r="HAX459" s="472"/>
      <c r="HAY459" s="472"/>
      <c r="HAZ459" s="472"/>
      <c r="HBA459" s="472"/>
      <c r="HBB459" s="472"/>
      <c r="HBC459" s="472"/>
      <c r="HBD459" s="472"/>
      <c r="HBE459" s="472"/>
      <c r="HBF459" s="472"/>
      <c r="HBG459" s="472"/>
      <c r="HBH459" s="472"/>
      <c r="HBI459" s="472"/>
      <c r="HBJ459" s="472"/>
      <c r="HBK459" s="472"/>
      <c r="HBL459" s="472"/>
      <c r="HBM459" s="472"/>
      <c r="HBN459" s="472"/>
      <c r="HBO459" s="472"/>
      <c r="HBP459" s="472"/>
      <c r="HBQ459" s="472"/>
      <c r="HBR459" s="472"/>
      <c r="HBS459" s="472"/>
      <c r="HBT459" s="472"/>
      <c r="HBU459" s="472"/>
      <c r="HBV459" s="472"/>
      <c r="HBW459" s="472"/>
      <c r="HBX459" s="472"/>
      <c r="HBY459" s="472"/>
      <c r="HBZ459" s="472"/>
      <c r="HCA459" s="472"/>
      <c r="HCB459" s="472"/>
      <c r="HCC459" s="472"/>
      <c r="HCD459" s="472"/>
      <c r="HCE459" s="472"/>
      <c r="HCF459" s="472"/>
      <c r="HCG459" s="472"/>
      <c r="HCH459" s="472"/>
      <c r="HCI459" s="472"/>
      <c r="HCJ459" s="472"/>
      <c r="HCK459" s="472"/>
      <c r="HCL459" s="472"/>
      <c r="HCM459" s="472"/>
      <c r="HCN459" s="472"/>
      <c r="HCO459" s="472"/>
      <c r="HCP459" s="472"/>
      <c r="HCQ459" s="472"/>
      <c r="HCR459" s="472"/>
      <c r="HCS459" s="472"/>
      <c r="HCT459" s="472"/>
      <c r="HCU459" s="472"/>
      <c r="HCV459" s="472"/>
      <c r="HCW459" s="472"/>
      <c r="HCX459" s="472"/>
      <c r="HCY459" s="472"/>
      <c r="HCZ459" s="472"/>
      <c r="HDA459" s="472"/>
      <c r="HDB459" s="472"/>
      <c r="HDC459" s="472"/>
      <c r="HDD459" s="472"/>
      <c r="HDE459" s="472"/>
      <c r="HDF459" s="472"/>
      <c r="HDG459" s="472"/>
      <c r="HDH459" s="472"/>
      <c r="HDI459" s="472"/>
      <c r="HDJ459" s="472"/>
      <c r="HDK459" s="472"/>
      <c r="HDL459" s="472"/>
      <c r="HDM459" s="472"/>
      <c r="HDN459" s="472"/>
      <c r="HDO459" s="472"/>
      <c r="HDP459" s="472"/>
      <c r="HDQ459" s="472"/>
      <c r="HDR459" s="472"/>
      <c r="HDS459" s="472"/>
      <c r="HDT459" s="472"/>
      <c r="HDU459" s="472"/>
      <c r="HDV459" s="472"/>
      <c r="HDW459" s="472"/>
      <c r="HDX459" s="472"/>
      <c r="HDY459" s="472"/>
      <c r="HDZ459" s="472"/>
      <c r="HEA459" s="472"/>
      <c r="HEB459" s="472"/>
      <c r="HEC459" s="472"/>
      <c r="HED459" s="472"/>
      <c r="HEE459" s="472"/>
      <c r="HEF459" s="472"/>
      <c r="HEG459" s="472"/>
      <c r="HEH459" s="472"/>
      <c r="HEI459" s="472"/>
      <c r="HEJ459" s="472"/>
      <c r="HEK459" s="472"/>
      <c r="HEL459" s="472"/>
      <c r="HEM459" s="472"/>
      <c r="HEN459" s="472"/>
      <c r="HEO459" s="472"/>
      <c r="HEP459" s="472"/>
      <c r="HEQ459" s="472"/>
      <c r="HER459" s="472"/>
      <c r="HES459" s="472"/>
      <c r="HET459" s="472"/>
      <c r="HEU459" s="472"/>
      <c r="HEV459" s="472"/>
      <c r="HEW459" s="472"/>
      <c r="HEX459" s="472"/>
      <c r="HEY459" s="472"/>
      <c r="HEZ459" s="472"/>
      <c r="HFA459" s="472"/>
      <c r="HFB459" s="472"/>
      <c r="HFC459" s="472"/>
      <c r="HFD459" s="472"/>
      <c r="HFE459" s="472"/>
      <c r="HFF459" s="472"/>
      <c r="HFG459" s="472"/>
      <c r="HFH459" s="472"/>
      <c r="HFI459" s="472"/>
      <c r="HFJ459" s="472"/>
      <c r="HFK459" s="472"/>
      <c r="HFL459" s="472"/>
      <c r="HFM459" s="472"/>
      <c r="HFN459" s="472"/>
      <c r="HFO459" s="472"/>
      <c r="HFP459" s="472"/>
      <c r="HFQ459" s="472"/>
      <c r="HFR459" s="472"/>
      <c r="HFS459" s="472"/>
      <c r="HFT459" s="472"/>
      <c r="HFU459" s="472"/>
      <c r="HFV459" s="472"/>
      <c r="HFW459" s="472"/>
      <c r="HFX459" s="472"/>
      <c r="HFY459" s="472"/>
      <c r="HFZ459" s="472"/>
      <c r="HGA459" s="472"/>
      <c r="HGB459" s="472"/>
      <c r="HGC459" s="472"/>
      <c r="HGD459" s="472"/>
      <c r="HGE459" s="472"/>
      <c r="HGF459" s="472"/>
      <c r="HGG459" s="472"/>
      <c r="HGH459" s="472"/>
      <c r="HGI459" s="472"/>
      <c r="HGJ459" s="472"/>
      <c r="HGK459" s="472"/>
      <c r="HGL459" s="472"/>
      <c r="HGM459" s="472"/>
      <c r="HGN459" s="472"/>
      <c r="HGO459" s="472"/>
      <c r="HGP459" s="472"/>
      <c r="HGQ459" s="472"/>
      <c r="HGR459" s="472"/>
      <c r="HGS459" s="472"/>
      <c r="HGT459" s="472"/>
      <c r="HGU459" s="472"/>
      <c r="HGV459" s="472"/>
      <c r="HGW459" s="472"/>
      <c r="HGX459" s="472"/>
      <c r="HGY459" s="472"/>
      <c r="HGZ459" s="472"/>
      <c r="HHA459" s="472"/>
      <c r="HHB459" s="472"/>
      <c r="HHC459" s="472"/>
      <c r="HHD459" s="472"/>
      <c r="HHE459" s="472"/>
      <c r="HHF459" s="472"/>
      <c r="HHG459" s="472"/>
      <c r="HHH459" s="472"/>
      <c r="HHI459" s="472"/>
      <c r="HHJ459" s="472"/>
      <c r="HHK459" s="472"/>
      <c r="HHL459" s="472"/>
      <c r="HHM459" s="472"/>
      <c r="HHN459" s="472"/>
      <c r="HHO459" s="472"/>
      <c r="HHP459" s="472"/>
      <c r="HHQ459" s="472"/>
      <c r="HHR459" s="472"/>
      <c r="HHS459" s="472"/>
      <c r="HHT459" s="472"/>
      <c r="HHU459" s="472"/>
      <c r="HHV459" s="472"/>
      <c r="HHW459" s="472"/>
      <c r="HHX459" s="472"/>
      <c r="HHY459" s="472"/>
      <c r="HHZ459" s="472"/>
      <c r="HIA459" s="472"/>
      <c r="HIB459" s="472"/>
      <c r="HIC459" s="472"/>
      <c r="HID459" s="472"/>
      <c r="HIE459" s="472"/>
      <c r="HIF459" s="472"/>
      <c r="HIG459" s="472"/>
      <c r="HIH459" s="472"/>
      <c r="HII459" s="472"/>
      <c r="HIJ459" s="472"/>
      <c r="HIK459" s="472"/>
      <c r="HIL459" s="472"/>
      <c r="HIM459" s="472"/>
      <c r="HIN459" s="472"/>
      <c r="HIO459" s="472"/>
      <c r="HIP459" s="472"/>
      <c r="HIQ459" s="472"/>
      <c r="HIR459" s="472"/>
      <c r="HIS459" s="472"/>
      <c r="HIT459" s="472"/>
      <c r="HIU459" s="472"/>
      <c r="HIV459" s="472"/>
      <c r="HIW459" s="472"/>
      <c r="HIX459" s="472"/>
      <c r="HIY459" s="472"/>
      <c r="HIZ459" s="472"/>
      <c r="HJA459" s="472"/>
      <c r="HJB459" s="472"/>
      <c r="HJC459" s="472"/>
      <c r="HJD459" s="472"/>
      <c r="HJE459" s="472"/>
      <c r="HJF459" s="472"/>
      <c r="HJG459" s="472"/>
      <c r="HJH459" s="472"/>
      <c r="HJI459" s="472"/>
      <c r="HJJ459" s="472"/>
      <c r="HJK459" s="472"/>
      <c r="HJL459" s="472"/>
      <c r="HJM459" s="472"/>
      <c r="HJN459" s="472"/>
      <c r="HJO459" s="472"/>
      <c r="HJP459" s="472"/>
      <c r="HJQ459" s="472"/>
      <c r="HJR459" s="472"/>
      <c r="HJS459" s="472"/>
      <c r="HJT459" s="472"/>
      <c r="HJU459" s="472"/>
      <c r="HJV459" s="472"/>
      <c r="HJW459" s="472"/>
      <c r="HJX459" s="472"/>
      <c r="HJY459" s="472"/>
      <c r="HJZ459" s="472"/>
      <c r="HKA459" s="472"/>
      <c r="HKB459" s="472"/>
      <c r="HKC459" s="472"/>
      <c r="HKD459" s="472"/>
      <c r="HKE459" s="472"/>
      <c r="HKF459" s="472"/>
      <c r="HKG459" s="472"/>
      <c r="HKH459" s="472"/>
      <c r="HKI459" s="472"/>
      <c r="HKJ459" s="472"/>
      <c r="HKK459" s="472"/>
      <c r="HKL459" s="472"/>
      <c r="HKM459" s="472"/>
      <c r="HKN459" s="472"/>
      <c r="HKO459" s="472"/>
      <c r="HKP459" s="472"/>
      <c r="HKQ459" s="472"/>
      <c r="HKR459" s="472"/>
      <c r="HKS459" s="472"/>
      <c r="HKT459" s="472"/>
      <c r="HKU459" s="472"/>
      <c r="HKV459" s="472"/>
      <c r="HKW459" s="472"/>
      <c r="HKX459" s="472"/>
      <c r="HKY459" s="472"/>
      <c r="HKZ459" s="472"/>
      <c r="HLA459" s="472"/>
      <c r="HLB459" s="472"/>
      <c r="HLC459" s="472"/>
      <c r="HLD459" s="472"/>
      <c r="HLE459" s="472"/>
      <c r="HLF459" s="472"/>
      <c r="HLG459" s="472"/>
      <c r="HLH459" s="472"/>
      <c r="HLI459" s="472"/>
      <c r="HLJ459" s="472"/>
      <c r="HLK459" s="472"/>
      <c r="HLL459" s="472"/>
      <c r="HLM459" s="472"/>
      <c r="HLN459" s="472"/>
      <c r="HLO459" s="472"/>
      <c r="HLP459" s="472"/>
      <c r="HLQ459" s="472"/>
      <c r="HLR459" s="472"/>
      <c r="HLS459" s="472"/>
      <c r="HLT459" s="472"/>
      <c r="HLU459" s="472"/>
      <c r="HLV459" s="472"/>
      <c r="HLW459" s="472"/>
      <c r="HLX459" s="472"/>
      <c r="HLY459" s="472"/>
      <c r="HLZ459" s="472"/>
      <c r="HMA459" s="472"/>
      <c r="HMB459" s="472"/>
      <c r="HMC459" s="472"/>
      <c r="HMD459" s="472"/>
      <c r="HME459" s="472"/>
      <c r="HMF459" s="472"/>
      <c r="HMG459" s="472"/>
      <c r="HMH459" s="472"/>
      <c r="HMI459" s="472"/>
      <c r="HMJ459" s="472"/>
      <c r="HMK459" s="472"/>
      <c r="HML459" s="472"/>
      <c r="HMM459" s="472"/>
      <c r="HMN459" s="472"/>
      <c r="HMO459" s="472"/>
      <c r="HMP459" s="472"/>
      <c r="HMQ459" s="472"/>
      <c r="HMR459" s="472"/>
      <c r="HMS459" s="472"/>
      <c r="HMT459" s="472"/>
      <c r="HMU459" s="472"/>
      <c r="HMV459" s="472"/>
      <c r="HMW459" s="472"/>
      <c r="HMX459" s="472"/>
      <c r="HMY459" s="472"/>
      <c r="HMZ459" s="472"/>
      <c r="HNA459" s="472"/>
      <c r="HNB459" s="472"/>
      <c r="HNC459" s="472"/>
      <c r="HND459" s="472"/>
      <c r="HNE459" s="472"/>
      <c r="HNF459" s="472"/>
      <c r="HNG459" s="472"/>
      <c r="HNH459" s="472"/>
      <c r="HNI459" s="472"/>
      <c r="HNJ459" s="472"/>
      <c r="HNK459" s="472"/>
      <c r="HNL459" s="472"/>
      <c r="HNM459" s="472"/>
      <c r="HNN459" s="472"/>
      <c r="HNO459" s="472"/>
      <c r="HNP459" s="472"/>
      <c r="HNQ459" s="472"/>
      <c r="HNR459" s="472"/>
      <c r="HNS459" s="472"/>
      <c r="HNT459" s="472"/>
      <c r="HNU459" s="472"/>
      <c r="HNV459" s="472"/>
      <c r="HNW459" s="472"/>
      <c r="HNX459" s="472"/>
      <c r="HNY459" s="472"/>
      <c r="HNZ459" s="472"/>
      <c r="HOA459" s="472"/>
      <c r="HOB459" s="472"/>
      <c r="HOC459" s="472"/>
      <c r="HOD459" s="472"/>
      <c r="HOE459" s="472"/>
      <c r="HOF459" s="472"/>
      <c r="HOG459" s="472"/>
      <c r="HOH459" s="472"/>
      <c r="HOI459" s="472"/>
      <c r="HOJ459" s="472"/>
      <c r="HOK459" s="472"/>
      <c r="HOL459" s="472"/>
      <c r="HOM459" s="472"/>
      <c r="HON459" s="472"/>
      <c r="HOO459" s="472"/>
      <c r="HOP459" s="472"/>
      <c r="HOQ459" s="472"/>
      <c r="HOR459" s="472"/>
      <c r="HOS459" s="472"/>
      <c r="HOT459" s="472"/>
      <c r="HOU459" s="472"/>
      <c r="HOV459" s="472"/>
      <c r="HOW459" s="472"/>
      <c r="HOX459" s="472"/>
      <c r="HOY459" s="472"/>
      <c r="HOZ459" s="472"/>
      <c r="HPA459" s="472"/>
      <c r="HPB459" s="472"/>
      <c r="HPC459" s="472"/>
      <c r="HPD459" s="472"/>
      <c r="HPE459" s="472"/>
      <c r="HPF459" s="472"/>
      <c r="HPG459" s="472"/>
      <c r="HPH459" s="472"/>
      <c r="HPI459" s="472"/>
      <c r="HPJ459" s="472"/>
      <c r="HPK459" s="472"/>
      <c r="HPL459" s="472"/>
      <c r="HPM459" s="472"/>
      <c r="HPN459" s="472"/>
      <c r="HPO459" s="472"/>
      <c r="HPP459" s="472"/>
      <c r="HPQ459" s="472"/>
      <c r="HPR459" s="472"/>
      <c r="HPS459" s="472"/>
      <c r="HPT459" s="472"/>
      <c r="HPU459" s="472"/>
      <c r="HPV459" s="472"/>
      <c r="HPW459" s="472"/>
      <c r="HPX459" s="472"/>
      <c r="HPY459" s="472"/>
      <c r="HPZ459" s="472"/>
      <c r="HQA459" s="472"/>
      <c r="HQB459" s="472"/>
      <c r="HQC459" s="472"/>
      <c r="HQD459" s="472"/>
      <c r="HQE459" s="472"/>
      <c r="HQF459" s="472"/>
      <c r="HQG459" s="472"/>
      <c r="HQH459" s="472"/>
      <c r="HQI459" s="472"/>
      <c r="HQJ459" s="472"/>
      <c r="HQK459" s="472"/>
      <c r="HQL459" s="472"/>
      <c r="HQM459" s="472"/>
      <c r="HQN459" s="472"/>
      <c r="HQO459" s="472"/>
      <c r="HQP459" s="472"/>
      <c r="HQQ459" s="472"/>
      <c r="HQR459" s="472"/>
      <c r="HQS459" s="472"/>
      <c r="HQT459" s="472"/>
      <c r="HQU459" s="472"/>
      <c r="HQV459" s="472"/>
      <c r="HQW459" s="472"/>
      <c r="HQX459" s="472"/>
      <c r="HQY459" s="472"/>
      <c r="HQZ459" s="472"/>
      <c r="HRA459" s="472"/>
      <c r="HRB459" s="472"/>
      <c r="HRC459" s="472"/>
      <c r="HRD459" s="472"/>
      <c r="HRE459" s="472"/>
      <c r="HRF459" s="472"/>
      <c r="HRG459" s="472"/>
      <c r="HRH459" s="472"/>
      <c r="HRI459" s="472"/>
      <c r="HRJ459" s="472"/>
      <c r="HRK459" s="472"/>
      <c r="HRL459" s="472"/>
      <c r="HRM459" s="472"/>
      <c r="HRN459" s="472"/>
      <c r="HRO459" s="472"/>
      <c r="HRP459" s="472"/>
      <c r="HRQ459" s="472"/>
      <c r="HRR459" s="472"/>
      <c r="HRS459" s="472"/>
      <c r="HRT459" s="472"/>
      <c r="HRU459" s="472"/>
      <c r="HRV459" s="472"/>
      <c r="HRW459" s="472"/>
      <c r="HRX459" s="472"/>
      <c r="HRY459" s="472"/>
      <c r="HRZ459" s="472"/>
      <c r="HSA459" s="472"/>
      <c r="HSB459" s="472"/>
      <c r="HSC459" s="472"/>
      <c r="HSD459" s="472"/>
      <c r="HSE459" s="472"/>
      <c r="HSF459" s="472"/>
      <c r="HSG459" s="472"/>
      <c r="HSH459" s="472"/>
      <c r="HSI459" s="472"/>
      <c r="HSJ459" s="472"/>
      <c r="HSK459" s="472"/>
      <c r="HSL459" s="472"/>
      <c r="HSM459" s="472"/>
      <c r="HSN459" s="472"/>
      <c r="HSO459" s="472"/>
      <c r="HSP459" s="472"/>
      <c r="HSQ459" s="472"/>
      <c r="HSR459" s="472"/>
      <c r="HSS459" s="472"/>
      <c r="HST459" s="472"/>
      <c r="HSU459" s="472"/>
      <c r="HSV459" s="472"/>
      <c r="HSW459" s="472"/>
      <c r="HSX459" s="472"/>
      <c r="HSY459" s="472"/>
      <c r="HSZ459" s="472"/>
      <c r="HTA459" s="472"/>
      <c r="HTB459" s="472"/>
      <c r="HTC459" s="472"/>
      <c r="HTD459" s="472"/>
      <c r="HTE459" s="472"/>
      <c r="HTF459" s="472"/>
      <c r="HTG459" s="472"/>
      <c r="HTH459" s="472"/>
      <c r="HTI459" s="472"/>
      <c r="HTJ459" s="472"/>
      <c r="HTK459" s="472"/>
      <c r="HTL459" s="472"/>
      <c r="HTM459" s="472"/>
      <c r="HTN459" s="472"/>
      <c r="HTO459" s="472"/>
      <c r="HTP459" s="472"/>
      <c r="HTQ459" s="472"/>
      <c r="HTR459" s="472"/>
      <c r="HTS459" s="472"/>
      <c r="HTT459" s="472"/>
      <c r="HTU459" s="472"/>
      <c r="HTV459" s="472"/>
      <c r="HTW459" s="472"/>
      <c r="HTX459" s="472"/>
      <c r="HTY459" s="472"/>
      <c r="HTZ459" s="472"/>
      <c r="HUA459" s="472"/>
      <c r="HUB459" s="472"/>
      <c r="HUC459" s="472"/>
      <c r="HUD459" s="472"/>
      <c r="HUE459" s="472"/>
      <c r="HUF459" s="472"/>
      <c r="HUG459" s="472"/>
      <c r="HUH459" s="472"/>
      <c r="HUI459" s="472"/>
      <c r="HUJ459" s="472"/>
      <c r="HUK459" s="472"/>
      <c r="HUL459" s="472"/>
      <c r="HUM459" s="472"/>
      <c r="HUN459" s="472"/>
      <c r="HUO459" s="472"/>
      <c r="HUP459" s="472"/>
      <c r="HUQ459" s="472"/>
      <c r="HUR459" s="472"/>
      <c r="HUS459" s="472"/>
      <c r="HUT459" s="472"/>
      <c r="HUU459" s="472"/>
      <c r="HUV459" s="472"/>
      <c r="HUW459" s="472"/>
      <c r="HUX459" s="472"/>
      <c r="HUY459" s="472"/>
      <c r="HUZ459" s="472"/>
      <c r="HVA459" s="472"/>
      <c r="HVB459" s="472"/>
      <c r="HVC459" s="472"/>
      <c r="HVD459" s="472"/>
      <c r="HVE459" s="472"/>
      <c r="HVF459" s="472"/>
      <c r="HVG459" s="472"/>
      <c r="HVH459" s="472"/>
      <c r="HVI459" s="472"/>
      <c r="HVJ459" s="472"/>
      <c r="HVK459" s="472"/>
      <c r="HVL459" s="472"/>
      <c r="HVM459" s="472"/>
      <c r="HVN459" s="472"/>
      <c r="HVO459" s="472"/>
      <c r="HVP459" s="472"/>
      <c r="HVQ459" s="472"/>
      <c r="HVR459" s="472"/>
      <c r="HVS459" s="472"/>
      <c r="HVT459" s="472"/>
      <c r="HVU459" s="472"/>
      <c r="HVV459" s="472"/>
      <c r="HVW459" s="472"/>
      <c r="HVX459" s="472"/>
      <c r="HVY459" s="472"/>
      <c r="HVZ459" s="472"/>
      <c r="HWA459" s="472"/>
      <c r="HWB459" s="472"/>
      <c r="HWC459" s="472"/>
      <c r="HWD459" s="472"/>
      <c r="HWE459" s="472"/>
      <c r="HWF459" s="472"/>
      <c r="HWG459" s="472"/>
      <c r="HWH459" s="472"/>
      <c r="HWI459" s="472"/>
      <c r="HWJ459" s="472"/>
      <c r="HWK459" s="472"/>
      <c r="HWL459" s="472"/>
      <c r="HWM459" s="472"/>
      <c r="HWN459" s="472"/>
      <c r="HWO459" s="472"/>
      <c r="HWP459" s="472"/>
      <c r="HWQ459" s="472"/>
      <c r="HWR459" s="472"/>
      <c r="HWS459" s="472"/>
      <c r="HWT459" s="472"/>
      <c r="HWU459" s="472"/>
      <c r="HWV459" s="472"/>
      <c r="HWW459" s="472"/>
      <c r="HWX459" s="472"/>
      <c r="HWY459" s="472"/>
      <c r="HWZ459" s="472"/>
      <c r="HXA459" s="472"/>
      <c r="HXB459" s="472"/>
      <c r="HXC459" s="472"/>
      <c r="HXD459" s="472"/>
      <c r="HXE459" s="472"/>
      <c r="HXF459" s="472"/>
      <c r="HXG459" s="472"/>
      <c r="HXH459" s="472"/>
      <c r="HXI459" s="472"/>
      <c r="HXJ459" s="472"/>
      <c r="HXK459" s="472"/>
      <c r="HXL459" s="472"/>
      <c r="HXM459" s="472"/>
      <c r="HXN459" s="472"/>
      <c r="HXO459" s="472"/>
      <c r="HXP459" s="472"/>
      <c r="HXQ459" s="472"/>
      <c r="HXR459" s="472"/>
      <c r="HXS459" s="472"/>
      <c r="HXT459" s="472"/>
      <c r="HXU459" s="472"/>
      <c r="HXV459" s="472"/>
      <c r="HXW459" s="472"/>
      <c r="HXX459" s="472"/>
      <c r="HXY459" s="472"/>
      <c r="HXZ459" s="472"/>
      <c r="HYA459" s="472"/>
      <c r="HYB459" s="472"/>
      <c r="HYC459" s="472"/>
      <c r="HYD459" s="472"/>
      <c r="HYE459" s="472"/>
      <c r="HYF459" s="472"/>
      <c r="HYG459" s="472"/>
      <c r="HYH459" s="472"/>
      <c r="HYI459" s="472"/>
      <c r="HYJ459" s="472"/>
      <c r="HYK459" s="472"/>
      <c r="HYL459" s="472"/>
      <c r="HYM459" s="472"/>
      <c r="HYN459" s="472"/>
      <c r="HYO459" s="472"/>
      <c r="HYP459" s="472"/>
      <c r="HYQ459" s="472"/>
      <c r="HYR459" s="472"/>
      <c r="HYS459" s="472"/>
      <c r="HYT459" s="472"/>
      <c r="HYU459" s="472"/>
      <c r="HYV459" s="472"/>
      <c r="HYW459" s="472"/>
      <c r="HYX459" s="472"/>
      <c r="HYY459" s="472"/>
      <c r="HYZ459" s="472"/>
      <c r="HZA459" s="472"/>
      <c r="HZB459" s="472"/>
      <c r="HZC459" s="472"/>
      <c r="HZD459" s="472"/>
      <c r="HZE459" s="472"/>
      <c r="HZF459" s="472"/>
      <c r="HZG459" s="472"/>
      <c r="HZH459" s="472"/>
      <c r="HZI459" s="472"/>
      <c r="HZJ459" s="472"/>
      <c r="HZK459" s="472"/>
      <c r="HZL459" s="472"/>
      <c r="HZM459" s="472"/>
      <c r="HZN459" s="472"/>
      <c r="HZO459" s="472"/>
      <c r="HZP459" s="472"/>
      <c r="HZQ459" s="472"/>
      <c r="HZR459" s="472"/>
      <c r="HZS459" s="472"/>
      <c r="HZT459" s="472"/>
      <c r="HZU459" s="472"/>
      <c r="HZV459" s="472"/>
      <c r="HZW459" s="472"/>
      <c r="HZX459" s="472"/>
      <c r="HZY459" s="472"/>
      <c r="HZZ459" s="472"/>
      <c r="IAA459" s="472"/>
      <c r="IAB459" s="472"/>
      <c r="IAC459" s="472"/>
      <c r="IAD459" s="472"/>
      <c r="IAE459" s="472"/>
      <c r="IAF459" s="472"/>
      <c r="IAG459" s="472"/>
      <c r="IAH459" s="472"/>
      <c r="IAI459" s="472"/>
      <c r="IAJ459" s="472"/>
      <c r="IAK459" s="472"/>
      <c r="IAL459" s="472"/>
      <c r="IAM459" s="472"/>
      <c r="IAN459" s="472"/>
      <c r="IAO459" s="472"/>
      <c r="IAP459" s="472"/>
      <c r="IAQ459" s="472"/>
      <c r="IAR459" s="472"/>
      <c r="IAS459" s="472"/>
      <c r="IAT459" s="472"/>
      <c r="IAU459" s="472"/>
      <c r="IAV459" s="472"/>
      <c r="IAW459" s="472"/>
      <c r="IAX459" s="472"/>
      <c r="IAY459" s="472"/>
      <c r="IAZ459" s="472"/>
      <c r="IBA459" s="472"/>
      <c r="IBB459" s="472"/>
      <c r="IBC459" s="472"/>
      <c r="IBD459" s="472"/>
      <c r="IBE459" s="472"/>
      <c r="IBF459" s="472"/>
      <c r="IBG459" s="472"/>
      <c r="IBH459" s="472"/>
      <c r="IBI459" s="472"/>
      <c r="IBJ459" s="472"/>
      <c r="IBK459" s="472"/>
      <c r="IBL459" s="472"/>
      <c r="IBM459" s="472"/>
      <c r="IBN459" s="472"/>
      <c r="IBO459" s="472"/>
      <c r="IBP459" s="472"/>
      <c r="IBQ459" s="472"/>
      <c r="IBR459" s="472"/>
      <c r="IBS459" s="472"/>
      <c r="IBT459" s="472"/>
      <c r="IBU459" s="472"/>
      <c r="IBV459" s="472"/>
      <c r="IBW459" s="472"/>
      <c r="IBX459" s="472"/>
      <c r="IBY459" s="472"/>
      <c r="IBZ459" s="472"/>
      <c r="ICA459" s="472"/>
      <c r="ICB459" s="472"/>
      <c r="ICC459" s="472"/>
      <c r="ICD459" s="472"/>
      <c r="ICE459" s="472"/>
      <c r="ICF459" s="472"/>
      <c r="ICG459" s="472"/>
      <c r="ICH459" s="472"/>
      <c r="ICI459" s="472"/>
      <c r="ICJ459" s="472"/>
      <c r="ICK459" s="472"/>
      <c r="ICL459" s="472"/>
      <c r="ICM459" s="472"/>
      <c r="ICN459" s="472"/>
      <c r="ICO459" s="472"/>
      <c r="ICP459" s="472"/>
      <c r="ICQ459" s="472"/>
      <c r="ICR459" s="472"/>
      <c r="ICS459" s="472"/>
      <c r="ICT459" s="472"/>
      <c r="ICU459" s="472"/>
      <c r="ICV459" s="472"/>
      <c r="ICW459" s="472"/>
      <c r="ICX459" s="472"/>
      <c r="ICY459" s="472"/>
      <c r="ICZ459" s="472"/>
      <c r="IDA459" s="472"/>
      <c r="IDB459" s="472"/>
      <c r="IDC459" s="472"/>
      <c r="IDD459" s="472"/>
      <c r="IDE459" s="472"/>
      <c r="IDF459" s="472"/>
      <c r="IDG459" s="472"/>
      <c r="IDH459" s="472"/>
      <c r="IDI459" s="472"/>
      <c r="IDJ459" s="472"/>
      <c r="IDK459" s="472"/>
      <c r="IDL459" s="472"/>
      <c r="IDM459" s="472"/>
      <c r="IDN459" s="472"/>
      <c r="IDO459" s="472"/>
      <c r="IDP459" s="472"/>
      <c r="IDQ459" s="472"/>
      <c r="IDR459" s="472"/>
      <c r="IDS459" s="472"/>
      <c r="IDT459" s="472"/>
      <c r="IDU459" s="472"/>
      <c r="IDV459" s="472"/>
      <c r="IDW459" s="472"/>
      <c r="IDX459" s="472"/>
      <c r="IDY459" s="472"/>
      <c r="IDZ459" s="472"/>
      <c r="IEA459" s="472"/>
      <c r="IEB459" s="472"/>
      <c r="IEC459" s="472"/>
      <c r="IED459" s="472"/>
      <c r="IEE459" s="472"/>
      <c r="IEF459" s="472"/>
      <c r="IEG459" s="472"/>
      <c r="IEH459" s="472"/>
      <c r="IEI459" s="472"/>
      <c r="IEJ459" s="472"/>
      <c r="IEK459" s="472"/>
      <c r="IEL459" s="472"/>
      <c r="IEM459" s="472"/>
      <c r="IEN459" s="472"/>
      <c r="IEO459" s="472"/>
      <c r="IEP459" s="472"/>
      <c r="IEQ459" s="472"/>
      <c r="IER459" s="472"/>
      <c r="IES459" s="472"/>
      <c r="IET459" s="472"/>
      <c r="IEU459" s="472"/>
      <c r="IEV459" s="472"/>
      <c r="IEW459" s="472"/>
      <c r="IEX459" s="472"/>
      <c r="IEY459" s="472"/>
      <c r="IEZ459" s="472"/>
      <c r="IFA459" s="472"/>
      <c r="IFB459" s="472"/>
      <c r="IFC459" s="472"/>
      <c r="IFD459" s="472"/>
      <c r="IFE459" s="472"/>
      <c r="IFF459" s="472"/>
      <c r="IFG459" s="472"/>
      <c r="IFH459" s="472"/>
      <c r="IFI459" s="472"/>
      <c r="IFJ459" s="472"/>
      <c r="IFK459" s="472"/>
      <c r="IFL459" s="472"/>
      <c r="IFM459" s="472"/>
      <c r="IFN459" s="472"/>
      <c r="IFO459" s="472"/>
      <c r="IFP459" s="472"/>
      <c r="IFQ459" s="472"/>
      <c r="IFR459" s="472"/>
      <c r="IFS459" s="472"/>
      <c r="IFT459" s="472"/>
      <c r="IFU459" s="472"/>
      <c r="IFV459" s="472"/>
      <c r="IFW459" s="472"/>
      <c r="IFX459" s="472"/>
      <c r="IFY459" s="472"/>
      <c r="IFZ459" s="472"/>
      <c r="IGA459" s="472"/>
      <c r="IGB459" s="472"/>
      <c r="IGC459" s="472"/>
      <c r="IGD459" s="472"/>
      <c r="IGE459" s="472"/>
      <c r="IGF459" s="472"/>
      <c r="IGG459" s="472"/>
      <c r="IGH459" s="472"/>
      <c r="IGI459" s="472"/>
      <c r="IGJ459" s="472"/>
      <c r="IGK459" s="472"/>
      <c r="IGL459" s="472"/>
      <c r="IGM459" s="472"/>
      <c r="IGN459" s="472"/>
      <c r="IGO459" s="472"/>
      <c r="IGP459" s="472"/>
      <c r="IGQ459" s="472"/>
      <c r="IGR459" s="472"/>
      <c r="IGS459" s="472"/>
      <c r="IGT459" s="472"/>
      <c r="IGU459" s="472"/>
      <c r="IGV459" s="472"/>
      <c r="IGW459" s="472"/>
      <c r="IGX459" s="472"/>
      <c r="IGY459" s="472"/>
      <c r="IGZ459" s="472"/>
      <c r="IHA459" s="472"/>
      <c r="IHB459" s="472"/>
      <c r="IHC459" s="472"/>
      <c r="IHD459" s="472"/>
      <c r="IHE459" s="472"/>
      <c r="IHF459" s="472"/>
      <c r="IHG459" s="472"/>
      <c r="IHH459" s="472"/>
      <c r="IHI459" s="472"/>
      <c r="IHJ459" s="472"/>
      <c r="IHK459" s="472"/>
      <c r="IHL459" s="472"/>
      <c r="IHM459" s="472"/>
      <c r="IHN459" s="472"/>
      <c r="IHO459" s="472"/>
      <c r="IHP459" s="472"/>
      <c r="IHQ459" s="472"/>
      <c r="IHR459" s="472"/>
      <c r="IHS459" s="472"/>
      <c r="IHT459" s="472"/>
      <c r="IHU459" s="472"/>
      <c r="IHV459" s="472"/>
      <c r="IHW459" s="472"/>
      <c r="IHX459" s="472"/>
      <c r="IHY459" s="472"/>
      <c r="IHZ459" s="472"/>
      <c r="IIA459" s="472"/>
      <c r="IIB459" s="472"/>
      <c r="IIC459" s="472"/>
      <c r="IID459" s="472"/>
      <c r="IIE459" s="472"/>
      <c r="IIF459" s="472"/>
      <c r="IIG459" s="472"/>
      <c r="IIH459" s="472"/>
      <c r="III459" s="472"/>
      <c r="IIJ459" s="472"/>
      <c r="IIK459" s="472"/>
      <c r="IIL459" s="472"/>
      <c r="IIM459" s="472"/>
      <c r="IIN459" s="472"/>
      <c r="IIO459" s="472"/>
      <c r="IIP459" s="472"/>
      <c r="IIQ459" s="472"/>
      <c r="IIR459" s="472"/>
      <c r="IIS459" s="472"/>
      <c r="IIT459" s="472"/>
      <c r="IIU459" s="472"/>
      <c r="IIV459" s="472"/>
      <c r="IIW459" s="472"/>
      <c r="IIX459" s="472"/>
      <c r="IIY459" s="472"/>
      <c r="IIZ459" s="472"/>
      <c r="IJA459" s="472"/>
      <c r="IJB459" s="472"/>
      <c r="IJC459" s="472"/>
      <c r="IJD459" s="472"/>
      <c r="IJE459" s="472"/>
      <c r="IJF459" s="472"/>
      <c r="IJG459" s="472"/>
      <c r="IJH459" s="472"/>
      <c r="IJI459" s="472"/>
      <c r="IJJ459" s="472"/>
      <c r="IJK459" s="472"/>
      <c r="IJL459" s="472"/>
      <c r="IJM459" s="472"/>
      <c r="IJN459" s="472"/>
      <c r="IJO459" s="472"/>
      <c r="IJP459" s="472"/>
      <c r="IJQ459" s="472"/>
      <c r="IJR459" s="472"/>
      <c r="IJS459" s="472"/>
      <c r="IJT459" s="472"/>
      <c r="IJU459" s="472"/>
      <c r="IJV459" s="472"/>
      <c r="IJW459" s="472"/>
      <c r="IJX459" s="472"/>
      <c r="IJY459" s="472"/>
      <c r="IJZ459" s="472"/>
      <c r="IKA459" s="472"/>
      <c r="IKB459" s="472"/>
      <c r="IKC459" s="472"/>
      <c r="IKD459" s="472"/>
      <c r="IKE459" s="472"/>
      <c r="IKF459" s="472"/>
      <c r="IKG459" s="472"/>
      <c r="IKH459" s="472"/>
      <c r="IKI459" s="472"/>
      <c r="IKJ459" s="472"/>
      <c r="IKK459" s="472"/>
      <c r="IKL459" s="472"/>
      <c r="IKM459" s="472"/>
      <c r="IKN459" s="472"/>
      <c r="IKO459" s="472"/>
      <c r="IKP459" s="472"/>
      <c r="IKQ459" s="472"/>
      <c r="IKR459" s="472"/>
      <c r="IKS459" s="472"/>
      <c r="IKT459" s="472"/>
      <c r="IKU459" s="472"/>
      <c r="IKV459" s="472"/>
      <c r="IKW459" s="472"/>
      <c r="IKX459" s="472"/>
      <c r="IKY459" s="472"/>
      <c r="IKZ459" s="472"/>
      <c r="ILA459" s="472"/>
      <c r="ILB459" s="472"/>
      <c r="ILC459" s="472"/>
      <c r="ILD459" s="472"/>
      <c r="ILE459" s="472"/>
      <c r="ILF459" s="472"/>
      <c r="ILG459" s="472"/>
      <c r="ILH459" s="472"/>
      <c r="ILI459" s="472"/>
      <c r="ILJ459" s="472"/>
      <c r="ILK459" s="472"/>
      <c r="ILL459" s="472"/>
      <c r="ILM459" s="472"/>
      <c r="ILN459" s="472"/>
      <c r="ILO459" s="472"/>
      <c r="ILP459" s="472"/>
      <c r="ILQ459" s="472"/>
      <c r="ILR459" s="472"/>
      <c r="ILS459" s="472"/>
      <c r="ILT459" s="472"/>
      <c r="ILU459" s="472"/>
      <c r="ILV459" s="472"/>
      <c r="ILW459" s="472"/>
      <c r="ILX459" s="472"/>
      <c r="ILY459" s="472"/>
      <c r="ILZ459" s="472"/>
      <c r="IMA459" s="472"/>
      <c r="IMB459" s="472"/>
      <c r="IMC459" s="472"/>
      <c r="IMD459" s="472"/>
      <c r="IME459" s="472"/>
      <c r="IMF459" s="472"/>
      <c r="IMG459" s="472"/>
      <c r="IMH459" s="472"/>
      <c r="IMI459" s="472"/>
      <c r="IMJ459" s="472"/>
      <c r="IMK459" s="472"/>
      <c r="IML459" s="472"/>
      <c r="IMM459" s="472"/>
      <c r="IMN459" s="472"/>
      <c r="IMO459" s="472"/>
      <c r="IMP459" s="472"/>
      <c r="IMQ459" s="472"/>
      <c r="IMR459" s="472"/>
      <c r="IMS459" s="472"/>
      <c r="IMT459" s="472"/>
      <c r="IMU459" s="472"/>
      <c r="IMV459" s="472"/>
      <c r="IMW459" s="472"/>
      <c r="IMX459" s="472"/>
      <c r="IMY459" s="472"/>
      <c r="IMZ459" s="472"/>
      <c r="INA459" s="472"/>
      <c r="INB459" s="472"/>
      <c r="INC459" s="472"/>
      <c r="IND459" s="472"/>
      <c r="INE459" s="472"/>
      <c r="INF459" s="472"/>
      <c r="ING459" s="472"/>
      <c r="INH459" s="472"/>
      <c r="INI459" s="472"/>
      <c r="INJ459" s="472"/>
      <c r="INK459" s="472"/>
      <c r="INL459" s="472"/>
      <c r="INM459" s="472"/>
      <c r="INN459" s="472"/>
      <c r="INO459" s="472"/>
      <c r="INP459" s="472"/>
      <c r="INQ459" s="472"/>
      <c r="INR459" s="472"/>
      <c r="INS459" s="472"/>
      <c r="INT459" s="472"/>
      <c r="INU459" s="472"/>
      <c r="INV459" s="472"/>
      <c r="INW459" s="472"/>
      <c r="INX459" s="472"/>
      <c r="INY459" s="472"/>
      <c r="INZ459" s="472"/>
      <c r="IOA459" s="472"/>
      <c r="IOB459" s="472"/>
      <c r="IOC459" s="472"/>
      <c r="IOD459" s="472"/>
      <c r="IOE459" s="472"/>
      <c r="IOF459" s="472"/>
      <c r="IOG459" s="472"/>
      <c r="IOH459" s="472"/>
      <c r="IOI459" s="472"/>
      <c r="IOJ459" s="472"/>
      <c r="IOK459" s="472"/>
      <c r="IOL459" s="472"/>
      <c r="IOM459" s="472"/>
      <c r="ION459" s="472"/>
      <c r="IOO459" s="472"/>
      <c r="IOP459" s="472"/>
      <c r="IOQ459" s="472"/>
      <c r="IOR459" s="472"/>
      <c r="IOS459" s="472"/>
      <c r="IOT459" s="472"/>
      <c r="IOU459" s="472"/>
      <c r="IOV459" s="472"/>
      <c r="IOW459" s="472"/>
      <c r="IOX459" s="472"/>
      <c r="IOY459" s="472"/>
      <c r="IOZ459" s="472"/>
      <c r="IPA459" s="472"/>
      <c r="IPB459" s="472"/>
      <c r="IPC459" s="472"/>
      <c r="IPD459" s="472"/>
      <c r="IPE459" s="472"/>
      <c r="IPF459" s="472"/>
      <c r="IPG459" s="472"/>
      <c r="IPH459" s="472"/>
      <c r="IPI459" s="472"/>
      <c r="IPJ459" s="472"/>
      <c r="IPK459" s="472"/>
      <c r="IPL459" s="472"/>
      <c r="IPM459" s="472"/>
      <c r="IPN459" s="472"/>
      <c r="IPO459" s="472"/>
      <c r="IPP459" s="472"/>
      <c r="IPQ459" s="472"/>
      <c r="IPR459" s="472"/>
      <c r="IPS459" s="472"/>
      <c r="IPT459" s="472"/>
      <c r="IPU459" s="472"/>
      <c r="IPV459" s="472"/>
      <c r="IPW459" s="472"/>
      <c r="IPX459" s="472"/>
      <c r="IPY459" s="472"/>
      <c r="IPZ459" s="472"/>
      <c r="IQA459" s="472"/>
      <c r="IQB459" s="472"/>
      <c r="IQC459" s="472"/>
      <c r="IQD459" s="472"/>
      <c r="IQE459" s="472"/>
      <c r="IQF459" s="472"/>
      <c r="IQG459" s="472"/>
      <c r="IQH459" s="472"/>
      <c r="IQI459" s="472"/>
      <c r="IQJ459" s="472"/>
      <c r="IQK459" s="472"/>
      <c r="IQL459" s="472"/>
      <c r="IQM459" s="472"/>
      <c r="IQN459" s="472"/>
      <c r="IQO459" s="472"/>
      <c r="IQP459" s="472"/>
      <c r="IQQ459" s="472"/>
      <c r="IQR459" s="472"/>
      <c r="IQS459" s="472"/>
      <c r="IQT459" s="472"/>
      <c r="IQU459" s="472"/>
      <c r="IQV459" s="472"/>
      <c r="IQW459" s="472"/>
      <c r="IQX459" s="472"/>
      <c r="IQY459" s="472"/>
      <c r="IQZ459" s="472"/>
      <c r="IRA459" s="472"/>
      <c r="IRB459" s="472"/>
      <c r="IRC459" s="472"/>
      <c r="IRD459" s="472"/>
      <c r="IRE459" s="472"/>
      <c r="IRF459" s="472"/>
      <c r="IRG459" s="472"/>
      <c r="IRH459" s="472"/>
      <c r="IRI459" s="472"/>
      <c r="IRJ459" s="472"/>
      <c r="IRK459" s="472"/>
      <c r="IRL459" s="472"/>
      <c r="IRM459" s="472"/>
      <c r="IRN459" s="472"/>
      <c r="IRO459" s="472"/>
      <c r="IRP459" s="472"/>
      <c r="IRQ459" s="472"/>
      <c r="IRR459" s="472"/>
      <c r="IRS459" s="472"/>
      <c r="IRT459" s="472"/>
      <c r="IRU459" s="472"/>
      <c r="IRV459" s="472"/>
      <c r="IRW459" s="472"/>
      <c r="IRX459" s="472"/>
      <c r="IRY459" s="472"/>
      <c r="IRZ459" s="472"/>
      <c r="ISA459" s="472"/>
      <c r="ISB459" s="472"/>
      <c r="ISC459" s="472"/>
      <c r="ISD459" s="472"/>
      <c r="ISE459" s="472"/>
      <c r="ISF459" s="472"/>
      <c r="ISG459" s="472"/>
      <c r="ISH459" s="472"/>
      <c r="ISI459" s="472"/>
      <c r="ISJ459" s="472"/>
      <c r="ISK459" s="472"/>
      <c r="ISL459" s="472"/>
      <c r="ISM459" s="472"/>
      <c r="ISN459" s="472"/>
      <c r="ISO459" s="472"/>
      <c r="ISP459" s="472"/>
      <c r="ISQ459" s="472"/>
      <c r="ISR459" s="472"/>
      <c r="ISS459" s="472"/>
      <c r="IST459" s="472"/>
      <c r="ISU459" s="472"/>
      <c r="ISV459" s="472"/>
      <c r="ISW459" s="472"/>
      <c r="ISX459" s="472"/>
      <c r="ISY459" s="472"/>
      <c r="ISZ459" s="472"/>
      <c r="ITA459" s="472"/>
      <c r="ITB459" s="472"/>
      <c r="ITC459" s="472"/>
      <c r="ITD459" s="472"/>
      <c r="ITE459" s="472"/>
      <c r="ITF459" s="472"/>
      <c r="ITG459" s="472"/>
      <c r="ITH459" s="472"/>
      <c r="ITI459" s="472"/>
      <c r="ITJ459" s="472"/>
      <c r="ITK459" s="472"/>
      <c r="ITL459" s="472"/>
      <c r="ITM459" s="472"/>
      <c r="ITN459" s="472"/>
      <c r="ITO459" s="472"/>
      <c r="ITP459" s="472"/>
      <c r="ITQ459" s="472"/>
      <c r="ITR459" s="472"/>
      <c r="ITS459" s="472"/>
      <c r="ITT459" s="472"/>
      <c r="ITU459" s="472"/>
      <c r="ITV459" s="472"/>
      <c r="ITW459" s="472"/>
      <c r="ITX459" s="472"/>
      <c r="ITY459" s="472"/>
      <c r="ITZ459" s="472"/>
      <c r="IUA459" s="472"/>
      <c r="IUB459" s="472"/>
      <c r="IUC459" s="472"/>
      <c r="IUD459" s="472"/>
      <c r="IUE459" s="472"/>
      <c r="IUF459" s="472"/>
      <c r="IUG459" s="472"/>
      <c r="IUH459" s="472"/>
      <c r="IUI459" s="472"/>
      <c r="IUJ459" s="472"/>
      <c r="IUK459" s="472"/>
      <c r="IUL459" s="472"/>
      <c r="IUM459" s="472"/>
      <c r="IUN459" s="472"/>
      <c r="IUO459" s="472"/>
      <c r="IUP459" s="472"/>
      <c r="IUQ459" s="472"/>
      <c r="IUR459" s="472"/>
      <c r="IUS459" s="472"/>
      <c r="IUT459" s="472"/>
      <c r="IUU459" s="472"/>
      <c r="IUV459" s="472"/>
      <c r="IUW459" s="472"/>
      <c r="IUX459" s="472"/>
      <c r="IUY459" s="472"/>
      <c r="IUZ459" s="472"/>
      <c r="IVA459" s="472"/>
      <c r="IVB459" s="472"/>
      <c r="IVC459" s="472"/>
      <c r="IVD459" s="472"/>
      <c r="IVE459" s="472"/>
      <c r="IVF459" s="472"/>
      <c r="IVG459" s="472"/>
      <c r="IVH459" s="472"/>
      <c r="IVI459" s="472"/>
      <c r="IVJ459" s="472"/>
      <c r="IVK459" s="472"/>
      <c r="IVL459" s="472"/>
      <c r="IVM459" s="472"/>
      <c r="IVN459" s="472"/>
      <c r="IVO459" s="472"/>
      <c r="IVP459" s="472"/>
      <c r="IVQ459" s="472"/>
      <c r="IVR459" s="472"/>
      <c r="IVS459" s="472"/>
      <c r="IVT459" s="472"/>
      <c r="IVU459" s="472"/>
      <c r="IVV459" s="472"/>
      <c r="IVW459" s="472"/>
      <c r="IVX459" s="472"/>
      <c r="IVY459" s="472"/>
      <c r="IVZ459" s="472"/>
      <c r="IWA459" s="472"/>
      <c r="IWB459" s="472"/>
      <c r="IWC459" s="472"/>
      <c r="IWD459" s="472"/>
      <c r="IWE459" s="472"/>
      <c r="IWF459" s="472"/>
      <c r="IWG459" s="472"/>
      <c r="IWH459" s="472"/>
      <c r="IWI459" s="472"/>
      <c r="IWJ459" s="472"/>
      <c r="IWK459" s="472"/>
      <c r="IWL459" s="472"/>
      <c r="IWM459" s="472"/>
      <c r="IWN459" s="472"/>
      <c r="IWO459" s="472"/>
      <c r="IWP459" s="472"/>
      <c r="IWQ459" s="472"/>
      <c r="IWR459" s="472"/>
      <c r="IWS459" s="472"/>
      <c r="IWT459" s="472"/>
      <c r="IWU459" s="472"/>
      <c r="IWV459" s="472"/>
      <c r="IWW459" s="472"/>
      <c r="IWX459" s="472"/>
      <c r="IWY459" s="472"/>
      <c r="IWZ459" s="472"/>
      <c r="IXA459" s="472"/>
      <c r="IXB459" s="472"/>
      <c r="IXC459" s="472"/>
      <c r="IXD459" s="472"/>
      <c r="IXE459" s="472"/>
      <c r="IXF459" s="472"/>
      <c r="IXG459" s="472"/>
      <c r="IXH459" s="472"/>
      <c r="IXI459" s="472"/>
      <c r="IXJ459" s="472"/>
      <c r="IXK459" s="472"/>
      <c r="IXL459" s="472"/>
      <c r="IXM459" s="472"/>
      <c r="IXN459" s="472"/>
      <c r="IXO459" s="472"/>
      <c r="IXP459" s="472"/>
      <c r="IXQ459" s="472"/>
      <c r="IXR459" s="472"/>
      <c r="IXS459" s="472"/>
      <c r="IXT459" s="472"/>
      <c r="IXU459" s="472"/>
      <c r="IXV459" s="472"/>
      <c r="IXW459" s="472"/>
      <c r="IXX459" s="472"/>
      <c r="IXY459" s="472"/>
      <c r="IXZ459" s="472"/>
      <c r="IYA459" s="472"/>
      <c r="IYB459" s="472"/>
      <c r="IYC459" s="472"/>
      <c r="IYD459" s="472"/>
      <c r="IYE459" s="472"/>
      <c r="IYF459" s="472"/>
      <c r="IYG459" s="472"/>
      <c r="IYH459" s="472"/>
      <c r="IYI459" s="472"/>
      <c r="IYJ459" s="472"/>
      <c r="IYK459" s="472"/>
      <c r="IYL459" s="472"/>
      <c r="IYM459" s="472"/>
      <c r="IYN459" s="472"/>
      <c r="IYO459" s="472"/>
      <c r="IYP459" s="472"/>
      <c r="IYQ459" s="472"/>
      <c r="IYR459" s="472"/>
      <c r="IYS459" s="472"/>
      <c r="IYT459" s="472"/>
      <c r="IYU459" s="472"/>
      <c r="IYV459" s="472"/>
      <c r="IYW459" s="472"/>
      <c r="IYX459" s="472"/>
      <c r="IYY459" s="472"/>
      <c r="IYZ459" s="472"/>
      <c r="IZA459" s="472"/>
      <c r="IZB459" s="472"/>
      <c r="IZC459" s="472"/>
      <c r="IZD459" s="472"/>
      <c r="IZE459" s="472"/>
      <c r="IZF459" s="472"/>
      <c r="IZG459" s="472"/>
      <c r="IZH459" s="472"/>
      <c r="IZI459" s="472"/>
      <c r="IZJ459" s="472"/>
      <c r="IZK459" s="472"/>
      <c r="IZL459" s="472"/>
      <c r="IZM459" s="472"/>
      <c r="IZN459" s="472"/>
      <c r="IZO459" s="472"/>
      <c r="IZP459" s="472"/>
      <c r="IZQ459" s="472"/>
      <c r="IZR459" s="472"/>
      <c r="IZS459" s="472"/>
      <c r="IZT459" s="472"/>
      <c r="IZU459" s="472"/>
      <c r="IZV459" s="472"/>
      <c r="IZW459" s="472"/>
      <c r="IZX459" s="472"/>
      <c r="IZY459" s="472"/>
      <c r="IZZ459" s="472"/>
      <c r="JAA459" s="472"/>
      <c r="JAB459" s="472"/>
      <c r="JAC459" s="472"/>
      <c r="JAD459" s="472"/>
      <c r="JAE459" s="472"/>
      <c r="JAF459" s="472"/>
      <c r="JAG459" s="472"/>
      <c r="JAH459" s="472"/>
      <c r="JAI459" s="472"/>
      <c r="JAJ459" s="472"/>
      <c r="JAK459" s="472"/>
      <c r="JAL459" s="472"/>
      <c r="JAM459" s="472"/>
      <c r="JAN459" s="472"/>
      <c r="JAO459" s="472"/>
      <c r="JAP459" s="472"/>
      <c r="JAQ459" s="472"/>
      <c r="JAR459" s="472"/>
      <c r="JAS459" s="472"/>
      <c r="JAT459" s="472"/>
      <c r="JAU459" s="472"/>
      <c r="JAV459" s="472"/>
      <c r="JAW459" s="472"/>
      <c r="JAX459" s="472"/>
      <c r="JAY459" s="472"/>
      <c r="JAZ459" s="472"/>
      <c r="JBA459" s="472"/>
      <c r="JBB459" s="472"/>
      <c r="JBC459" s="472"/>
      <c r="JBD459" s="472"/>
      <c r="JBE459" s="472"/>
      <c r="JBF459" s="472"/>
      <c r="JBG459" s="472"/>
      <c r="JBH459" s="472"/>
      <c r="JBI459" s="472"/>
      <c r="JBJ459" s="472"/>
      <c r="JBK459" s="472"/>
      <c r="JBL459" s="472"/>
      <c r="JBM459" s="472"/>
      <c r="JBN459" s="472"/>
      <c r="JBO459" s="472"/>
      <c r="JBP459" s="472"/>
      <c r="JBQ459" s="472"/>
      <c r="JBR459" s="472"/>
      <c r="JBS459" s="472"/>
      <c r="JBT459" s="472"/>
      <c r="JBU459" s="472"/>
      <c r="JBV459" s="472"/>
      <c r="JBW459" s="472"/>
      <c r="JBX459" s="472"/>
      <c r="JBY459" s="472"/>
      <c r="JBZ459" s="472"/>
      <c r="JCA459" s="472"/>
      <c r="JCB459" s="472"/>
      <c r="JCC459" s="472"/>
      <c r="JCD459" s="472"/>
      <c r="JCE459" s="472"/>
      <c r="JCF459" s="472"/>
      <c r="JCG459" s="472"/>
      <c r="JCH459" s="472"/>
      <c r="JCI459" s="472"/>
      <c r="JCJ459" s="472"/>
      <c r="JCK459" s="472"/>
      <c r="JCL459" s="472"/>
      <c r="JCM459" s="472"/>
      <c r="JCN459" s="472"/>
      <c r="JCO459" s="472"/>
      <c r="JCP459" s="472"/>
      <c r="JCQ459" s="472"/>
      <c r="JCR459" s="472"/>
      <c r="JCS459" s="472"/>
      <c r="JCT459" s="472"/>
      <c r="JCU459" s="472"/>
      <c r="JCV459" s="472"/>
      <c r="JCW459" s="472"/>
      <c r="JCX459" s="472"/>
      <c r="JCY459" s="472"/>
      <c r="JCZ459" s="472"/>
      <c r="JDA459" s="472"/>
      <c r="JDB459" s="472"/>
      <c r="JDC459" s="472"/>
      <c r="JDD459" s="472"/>
      <c r="JDE459" s="472"/>
      <c r="JDF459" s="472"/>
      <c r="JDG459" s="472"/>
      <c r="JDH459" s="472"/>
      <c r="JDI459" s="472"/>
      <c r="JDJ459" s="472"/>
      <c r="JDK459" s="472"/>
      <c r="JDL459" s="472"/>
      <c r="JDM459" s="472"/>
      <c r="JDN459" s="472"/>
      <c r="JDO459" s="472"/>
      <c r="JDP459" s="472"/>
      <c r="JDQ459" s="472"/>
      <c r="JDR459" s="472"/>
      <c r="JDS459" s="472"/>
      <c r="JDT459" s="472"/>
      <c r="JDU459" s="472"/>
      <c r="JDV459" s="472"/>
      <c r="JDW459" s="472"/>
      <c r="JDX459" s="472"/>
      <c r="JDY459" s="472"/>
      <c r="JDZ459" s="472"/>
      <c r="JEA459" s="472"/>
      <c r="JEB459" s="472"/>
      <c r="JEC459" s="472"/>
      <c r="JED459" s="472"/>
      <c r="JEE459" s="472"/>
      <c r="JEF459" s="472"/>
      <c r="JEG459" s="472"/>
      <c r="JEH459" s="472"/>
      <c r="JEI459" s="472"/>
      <c r="JEJ459" s="472"/>
      <c r="JEK459" s="472"/>
      <c r="JEL459" s="472"/>
      <c r="JEM459" s="472"/>
      <c r="JEN459" s="472"/>
      <c r="JEO459" s="472"/>
      <c r="JEP459" s="472"/>
      <c r="JEQ459" s="472"/>
      <c r="JER459" s="472"/>
      <c r="JES459" s="472"/>
      <c r="JET459" s="472"/>
      <c r="JEU459" s="472"/>
      <c r="JEV459" s="472"/>
      <c r="JEW459" s="472"/>
      <c r="JEX459" s="472"/>
      <c r="JEY459" s="472"/>
      <c r="JEZ459" s="472"/>
      <c r="JFA459" s="472"/>
      <c r="JFB459" s="472"/>
      <c r="JFC459" s="472"/>
      <c r="JFD459" s="472"/>
      <c r="JFE459" s="472"/>
      <c r="JFF459" s="472"/>
      <c r="JFG459" s="472"/>
      <c r="JFH459" s="472"/>
      <c r="JFI459" s="472"/>
      <c r="JFJ459" s="472"/>
      <c r="JFK459" s="472"/>
      <c r="JFL459" s="472"/>
      <c r="JFM459" s="472"/>
      <c r="JFN459" s="472"/>
      <c r="JFO459" s="472"/>
      <c r="JFP459" s="472"/>
      <c r="JFQ459" s="472"/>
      <c r="JFR459" s="472"/>
      <c r="JFS459" s="472"/>
      <c r="JFT459" s="472"/>
      <c r="JFU459" s="472"/>
      <c r="JFV459" s="472"/>
      <c r="JFW459" s="472"/>
      <c r="JFX459" s="472"/>
      <c r="JFY459" s="472"/>
      <c r="JFZ459" s="472"/>
      <c r="JGA459" s="472"/>
      <c r="JGB459" s="472"/>
      <c r="JGC459" s="472"/>
      <c r="JGD459" s="472"/>
      <c r="JGE459" s="472"/>
      <c r="JGF459" s="472"/>
      <c r="JGG459" s="472"/>
      <c r="JGH459" s="472"/>
      <c r="JGI459" s="472"/>
      <c r="JGJ459" s="472"/>
      <c r="JGK459" s="472"/>
      <c r="JGL459" s="472"/>
      <c r="JGM459" s="472"/>
      <c r="JGN459" s="472"/>
      <c r="JGO459" s="472"/>
      <c r="JGP459" s="472"/>
      <c r="JGQ459" s="472"/>
      <c r="JGR459" s="472"/>
      <c r="JGS459" s="472"/>
      <c r="JGT459" s="472"/>
      <c r="JGU459" s="472"/>
      <c r="JGV459" s="472"/>
      <c r="JGW459" s="472"/>
      <c r="JGX459" s="472"/>
      <c r="JGY459" s="472"/>
      <c r="JGZ459" s="472"/>
      <c r="JHA459" s="472"/>
      <c r="JHB459" s="472"/>
      <c r="JHC459" s="472"/>
      <c r="JHD459" s="472"/>
      <c r="JHE459" s="472"/>
      <c r="JHF459" s="472"/>
      <c r="JHG459" s="472"/>
      <c r="JHH459" s="472"/>
      <c r="JHI459" s="472"/>
      <c r="JHJ459" s="472"/>
      <c r="JHK459" s="472"/>
      <c r="JHL459" s="472"/>
      <c r="JHM459" s="472"/>
      <c r="JHN459" s="472"/>
      <c r="JHO459" s="472"/>
      <c r="JHP459" s="472"/>
      <c r="JHQ459" s="472"/>
      <c r="JHR459" s="472"/>
      <c r="JHS459" s="472"/>
      <c r="JHT459" s="472"/>
      <c r="JHU459" s="472"/>
      <c r="JHV459" s="472"/>
      <c r="JHW459" s="472"/>
      <c r="JHX459" s="472"/>
      <c r="JHY459" s="472"/>
      <c r="JHZ459" s="472"/>
      <c r="JIA459" s="472"/>
      <c r="JIB459" s="472"/>
      <c r="JIC459" s="472"/>
      <c r="JID459" s="472"/>
      <c r="JIE459" s="472"/>
      <c r="JIF459" s="472"/>
      <c r="JIG459" s="472"/>
      <c r="JIH459" s="472"/>
      <c r="JII459" s="472"/>
      <c r="JIJ459" s="472"/>
      <c r="JIK459" s="472"/>
      <c r="JIL459" s="472"/>
      <c r="JIM459" s="472"/>
      <c r="JIN459" s="472"/>
      <c r="JIO459" s="472"/>
      <c r="JIP459" s="472"/>
      <c r="JIQ459" s="472"/>
      <c r="JIR459" s="472"/>
      <c r="JIS459" s="472"/>
      <c r="JIT459" s="472"/>
      <c r="JIU459" s="472"/>
      <c r="JIV459" s="472"/>
      <c r="JIW459" s="472"/>
      <c r="JIX459" s="472"/>
      <c r="JIY459" s="472"/>
      <c r="JIZ459" s="472"/>
      <c r="JJA459" s="472"/>
      <c r="JJB459" s="472"/>
      <c r="JJC459" s="472"/>
      <c r="JJD459" s="472"/>
      <c r="JJE459" s="472"/>
      <c r="JJF459" s="472"/>
      <c r="JJG459" s="472"/>
      <c r="JJH459" s="472"/>
      <c r="JJI459" s="472"/>
      <c r="JJJ459" s="472"/>
      <c r="JJK459" s="472"/>
      <c r="JJL459" s="472"/>
      <c r="JJM459" s="472"/>
      <c r="JJN459" s="472"/>
      <c r="JJO459" s="472"/>
      <c r="JJP459" s="472"/>
      <c r="JJQ459" s="472"/>
      <c r="JJR459" s="472"/>
      <c r="JJS459" s="472"/>
      <c r="JJT459" s="472"/>
      <c r="JJU459" s="472"/>
      <c r="JJV459" s="472"/>
      <c r="JJW459" s="472"/>
      <c r="JJX459" s="472"/>
      <c r="JJY459" s="472"/>
      <c r="JJZ459" s="472"/>
      <c r="JKA459" s="472"/>
      <c r="JKB459" s="472"/>
      <c r="JKC459" s="472"/>
      <c r="JKD459" s="472"/>
      <c r="JKE459" s="472"/>
      <c r="JKF459" s="472"/>
      <c r="JKG459" s="472"/>
      <c r="JKH459" s="472"/>
      <c r="JKI459" s="472"/>
      <c r="JKJ459" s="472"/>
      <c r="JKK459" s="472"/>
      <c r="JKL459" s="472"/>
      <c r="JKM459" s="472"/>
      <c r="JKN459" s="472"/>
      <c r="JKO459" s="472"/>
      <c r="JKP459" s="472"/>
      <c r="JKQ459" s="472"/>
      <c r="JKR459" s="472"/>
      <c r="JKS459" s="472"/>
      <c r="JKT459" s="472"/>
      <c r="JKU459" s="472"/>
      <c r="JKV459" s="472"/>
      <c r="JKW459" s="472"/>
      <c r="JKX459" s="472"/>
      <c r="JKY459" s="472"/>
      <c r="JKZ459" s="472"/>
      <c r="JLA459" s="472"/>
      <c r="JLB459" s="472"/>
      <c r="JLC459" s="472"/>
      <c r="JLD459" s="472"/>
      <c r="JLE459" s="472"/>
      <c r="JLF459" s="472"/>
      <c r="JLG459" s="472"/>
      <c r="JLH459" s="472"/>
      <c r="JLI459" s="472"/>
      <c r="JLJ459" s="472"/>
      <c r="JLK459" s="472"/>
      <c r="JLL459" s="472"/>
      <c r="JLM459" s="472"/>
      <c r="JLN459" s="472"/>
      <c r="JLO459" s="472"/>
      <c r="JLP459" s="472"/>
      <c r="JLQ459" s="472"/>
      <c r="JLR459" s="472"/>
      <c r="JLS459" s="472"/>
      <c r="JLT459" s="472"/>
      <c r="JLU459" s="472"/>
      <c r="JLV459" s="472"/>
      <c r="JLW459" s="472"/>
      <c r="JLX459" s="472"/>
      <c r="JLY459" s="472"/>
      <c r="JLZ459" s="472"/>
      <c r="JMA459" s="472"/>
      <c r="JMB459" s="472"/>
      <c r="JMC459" s="472"/>
      <c r="JMD459" s="472"/>
      <c r="JME459" s="472"/>
      <c r="JMF459" s="472"/>
      <c r="JMG459" s="472"/>
      <c r="JMH459" s="472"/>
      <c r="JMI459" s="472"/>
      <c r="JMJ459" s="472"/>
      <c r="JMK459" s="472"/>
      <c r="JML459" s="472"/>
      <c r="JMM459" s="472"/>
      <c r="JMN459" s="472"/>
      <c r="JMO459" s="472"/>
      <c r="JMP459" s="472"/>
      <c r="JMQ459" s="472"/>
      <c r="JMR459" s="472"/>
      <c r="JMS459" s="472"/>
      <c r="JMT459" s="472"/>
      <c r="JMU459" s="472"/>
      <c r="JMV459" s="472"/>
      <c r="JMW459" s="472"/>
      <c r="JMX459" s="472"/>
      <c r="JMY459" s="472"/>
      <c r="JMZ459" s="472"/>
      <c r="JNA459" s="472"/>
      <c r="JNB459" s="472"/>
      <c r="JNC459" s="472"/>
      <c r="JND459" s="472"/>
      <c r="JNE459" s="472"/>
      <c r="JNF459" s="472"/>
      <c r="JNG459" s="472"/>
      <c r="JNH459" s="472"/>
      <c r="JNI459" s="472"/>
      <c r="JNJ459" s="472"/>
      <c r="JNK459" s="472"/>
      <c r="JNL459" s="472"/>
      <c r="JNM459" s="472"/>
      <c r="JNN459" s="472"/>
      <c r="JNO459" s="472"/>
      <c r="JNP459" s="472"/>
      <c r="JNQ459" s="472"/>
      <c r="JNR459" s="472"/>
      <c r="JNS459" s="472"/>
      <c r="JNT459" s="472"/>
      <c r="JNU459" s="472"/>
      <c r="JNV459" s="472"/>
      <c r="JNW459" s="472"/>
      <c r="JNX459" s="472"/>
      <c r="JNY459" s="472"/>
      <c r="JNZ459" s="472"/>
      <c r="JOA459" s="472"/>
      <c r="JOB459" s="472"/>
      <c r="JOC459" s="472"/>
      <c r="JOD459" s="472"/>
      <c r="JOE459" s="472"/>
      <c r="JOF459" s="472"/>
      <c r="JOG459" s="472"/>
      <c r="JOH459" s="472"/>
      <c r="JOI459" s="472"/>
      <c r="JOJ459" s="472"/>
      <c r="JOK459" s="472"/>
      <c r="JOL459" s="472"/>
      <c r="JOM459" s="472"/>
      <c r="JON459" s="472"/>
      <c r="JOO459" s="472"/>
      <c r="JOP459" s="472"/>
      <c r="JOQ459" s="472"/>
      <c r="JOR459" s="472"/>
      <c r="JOS459" s="472"/>
      <c r="JOT459" s="472"/>
      <c r="JOU459" s="472"/>
      <c r="JOV459" s="472"/>
      <c r="JOW459" s="472"/>
      <c r="JOX459" s="472"/>
      <c r="JOY459" s="472"/>
      <c r="JOZ459" s="472"/>
      <c r="JPA459" s="472"/>
      <c r="JPB459" s="472"/>
      <c r="JPC459" s="472"/>
      <c r="JPD459" s="472"/>
      <c r="JPE459" s="472"/>
      <c r="JPF459" s="472"/>
      <c r="JPG459" s="472"/>
      <c r="JPH459" s="472"/>
      <c r="JPI459" s="472"/>
      <c r="JPJ459" s="472"/>
      <c r="JPK459" s="472"/>
      <c r="JPL459" s="472"/>
      <c r="JPM459" s="472"/>
      <c r="JPN459" s="472"/>
      <c r="JPO459" s="472"/>
      <c r="JPP459" s="472"/>
      <c r="JPQ459" s="472"/>
      <c r="JPR459" s="472"/>
      <c r="JPS459" s="472"/>
      <c r="JPT459" s="472"/>
      <c r="JPU459" s="472"/>
      <c r="JPV459" s="472"/>
      <c r="JPW459" s="472"/>
      <c r="JPX459" s="472"/>
      <c r="JPY459" s="472"/>
      <c r="JPZ459" s="472"/>
      <c r="JQA459" s="472"/>
      <c r="JQB459" s="472"/>
      <c r="JQC459" s="472"/>
      <c r="JQD459" s="472"/>
      <c r="JQE459" s="472"/>
      <c r="JQF459" s="472"/>
      <c r="JQG459" s="472"/>
      <c r="JQH459" s="472"/>
      <c r="JQI459" s="472"/>
      <c r="JQJ459" s="472"/>
      <c r="JQK459" s="472"/>
      <c r="JQL459" s="472"/>
      <c r="JQM459" s="472"/>
      <c r="JQN459" s="472"/>
      <c r="JQO459" s="472"/>
      <c r="JQP459" s="472"/>
      <c r="JQQ459" s="472"/>
      <c r="JQR459" s="472"/>
      <c r="JQS459" s="472"/>
      <c r="JQT459" s="472"/>
      <c r="JQU459" s="472"/>
      <c r="JQV459" s="472"/>
      <c r="JQW459" s="472"/>
      <c r="JQX459" s="472"/>
      <c r="JQY459" s="472"/>
      <c r="JQZ459" s="472"/>
      <c r="JRA459" s="472"/>
      <c r="JRB459" s="472"/>
      <c r="JRC459" s="472"/>
      <c r="JRD459" s="472"/>
      <c r="JRE459" s="472"/>
      <c r="JRF459" s="472"/>
      <c r="JRG459" s="472"/>
      <c r="JRH459" s="472"/>
      <c r="JRI459" s="472"/>
      <c r="JRJ459" s="472"/>
      <c r="JRK459" s="472"/>
      <c r="JRL459" s="472"/>
      <c r="JRM459" s="472"/>
      <c r="JRN459" s="472"/>
      <c r="JRO459" s="472"/>
      <c r="JRP459" s="472"/>
      <c r="JRQ459" s="472"/>
      <c r="JRR459" s="472"/>
      <c r="JRS459" s="472"/>
      <c r="JRT459" s="472"/>
      <c r="JRU459" s="472"/>
      <c r="JRV459" s="472"/>
      <c r="JRW459" s="472"/>
      <c r="JRX459" s="472"/>
      <c r="JRY459" s="472"/>
      <c r="JRZ459" s="472"/>
      <c r="JSA459" s="472"/>
      <c r="JSB459" s="472"/>
      <c r="JSC459" s="472"/>
      <c r="JSD459" s="472"/>
      <c r="JSE459" s="472"/>
      <c r="JSF459" s="472"/>
      <c r="JSG459" s="472"/>
      <c r="JSH459" s="472"/>
      <c r="JSI459" s="472"/>
      <c r="JSJ459" s="472"/>
      <c r="JSK459" s="472"/>
      <c r="JSL459" s="472"/>
      <c r="JSM459" s="472"/>
      <c r="JSN459" s="472"/>
      <c r="JSO459" s="472"/>
      <c r="JSP459" s="472"/>
      <c r="JSQ459" s="472"/>
      <c r="JSR459" s="472"/>
      <c r="JSS459" s="472"/>
      <c r="JST459" s="472"/>
      <c r="JSU459" s="472"/>
      <c r="JSV459" s="472"/>
      <c r="JSW459" s="472"/>
      <c r="JSX459" s="472"/>
      <c r="JSY459" s="472"/>
      <c r="JSZ459" s="472"/>
      <c r="JTA459" s="472"/>
      <c r="JTB459" s="472"/>
      <c r="JTC459" s="472"/>
      <c r="JTD459" s="472"/>
      <c r="JTE459" s="472"/>
      <c r="JTF459" s="472"/>
      <c r="JTG459" s="472"/>
      <c r="JTH459" s="472"/>
      <c r="JTI459" s="472"/>
      <c r="JTJ459" s="472"/>
      <c r="JTK459" s="472"/>
      <c r="JTL459" s="472"/>
      <c r="JTM459" s="472"/>
      <c r="JTN459" s="472"/>
      <c r="JTO459" s="472"/>
      <c r="JTP459" s="472"/>
      <c r="JTQ459" s="472"/>
      <c r="JTR459" s="472"/>
      <c r="JTS459" s="472"/>
      <c r="JTT459" s="472"/>
      <c r="JTU459" s="472"/>
      <c r="JTV459" s="472"/>
      <c r="JTW459" s="472"/>
      <c r="JTX459" s="472"/>
      <c r="JTY459" s="472"/>
      <c r="JTZ459" s="472"/>
      <c r="JUA459" s="472"/>
      <c r="JUB459" s="472"/>
      <c r="JUC459" s="472"/>
      <c r="JUD459" s="472"/>
      <c r="JUE459" s="472"/>
      <c r="JUF459" s="472"/>
      <c r="JUG459" s="472"/>
      <c r="JUH459" s="472"/>
      <c r="JUI459" s="472"/>
      <c r="JUJ459" s="472"/>
      <c r="JUK459" s="472"/>
      <c r="JUL459" s="472"/>
      <c r="JUM459" s="472"/>
      <c r="JUN459" s="472"/>
      <c r="JUO459" s="472"/>
      <c r="JUP459" s="472"/>
      <c r="JUQ459" s="472"/>
      <c r="JUR459" s="472"/>
      <c r="JUS459" s="472"/>
      <c r="JUT459" s="472"/>
      <c r="JUU459" s="472"/>
      <c r="JUV459" s="472"/>
      <c r="JUW459" s="472"/>
      <c r="JUX459" s="472"/>
      <c r="JUY459" s="472"/>
      <c r="JUZ459" s="472"/>
      <c r="JVA459" s="472"/>
      <c r="JVB459" s="472"/>
      <c r="JVC459" s="472"/>
      <c r="JVD459" s="472"/>
      <c r="JVE459" s="472"/>
      <c r="JVF459" s="472"/>
      <c r="JVG459" s="472"/>
      <c r="JVH459" s="472"/>
      <c r="JVI459" s="472"/>
      <c r="JVJ459" s="472"/>
      <c r="JVK459" s="472"/>
      <c r="JVL459" s="472"/>
      <c r="JVM459" s="472"/>
      <c r="JVN459" s="472"/>
      <c r="JVO459" s="472"/>
      <c r="JVP459" s="472"/>
      <c r="JVQ459" s="472"/>
      <c r="JVR459" s="472"/>
      <c r="JVS459" s="472"/>
      <c r="JVT459" s="472"/>
      <c r="JVU459" s="472"/>
      <c r="JVV459" s="472"/>
      <c r="JVW459" s="472"/>
      <c r="JVX459" s="472"/>
      <c r="JVY459" s="472"/>
      <c r="JVZ459" s="472"/>
      <c r="JWA459" s="472"/>
      <c r="JWB459" s="472"/>
      <c r="JWC459" s="472"/>
      <c r="JWD459" s="472"/>
      <c r="JWE459" s="472"/>
      <c r="JWF459" s="472"/>
      <c r="JWG459" s="472"/>
      <c r="JWH459" s="472"/>
      <c r="JWI459" s="472"/>
      <c r="JWJ459" s="472"/>
      <c r="JWK459" s="472"/>
      <c r="JWL459" s="472"/>
      <c r="JWM459" s="472"/>
      <c r="JWN459" s="472"/>
      <c r="JWO459" s="472"/>
      <c r="JWP459" s="472"/>
      <c r="JWQ459" s="472"/>
      <c r="JWR459" s="472"/>
      <c r="JWS459" s="472"/>
      <c r="JWT459" s="472"/>
      <c r="JWU459" s="472"/>
      <c r="JWV459" s="472"/>
      <c r="JWW459" s="472"/>
      <c r="JWX459" s="472"/>
      <c r="JWY459" s="472"/>
      <c r="JWZ459" s="472"/>
      <c r="JXA459" s="472"/>
      <c r="JXB459" s="472"/>
      <c r="JXC459" s="472"/>
      <c r="JXD459" s="472"/>
      <c r="JXE459" s="472"/>
      <c r="JXF459" s="472"/>
      <c r="JXG459" s="472"/>
      <c r="JXH459" s="472"/>
      <c r="JXI459" s="472"/>
      <c r="JXJ459" s="472"/>
      <c r="JXK459" s="472"/>
      <c r="JXL459" s="472"/>
      <c r="JXM459" s="472"/>
      <c r="JXN459" s="472"/>
      <c r="JXO459" s="472"/>
      <c r="JXP459" s="472"/>
      <c r="JXQ459" s="472"/>
      <c r="JXR459" s="472"/>
      <c r="JXS459" s="472"/>
      <c r="JXT459" s="472"/>
      <c r="JXU459" s="472"/>
      <c r="JXV459" s="472"/>
      <c r="JXW459" s="472"/>
      <c r="JXX459" s="472"/>
      <c r="JXY459" s="472"/>
      <c r="JXZ459" s="472"/>
      <c r="JYA459" s="472"/>
      <c r="JYB459" s="472"/>
      <c r="JYC459" s="472"/>
      <c r="JYD459" s="472"/>
      <c r="JYE459" s="472"/>
      <c r="JYF459" s="472"/>
      <c r="JYG459" s="472"/>
      <c r="JYH459" s="472"/>
      <c r="JYI459" s="472"/>
      <c r="JYJ459" s="472"/>
      <c r="JYK459" s="472"/>
      <c r="JYL459" s="472"/>
      <c r="JYM459" s="472"/>
      <c r="JYN459" s="472"/>
      <c r="JYO459" s="472"/>
      <c r="JYP459" s="472"/>
      <c r="JYQ459" s="472"/>
      <c r="JYR459" s="472"/>
      <c r="JYS459" s="472"/>
      <c r="JYT459" s="472"/>
      <c r="JYU459" s="472"/>
      <c r="JYV459" s="472"/>
      <c r="JYW459" s="472"/>
      <c r="JYX459" s="472"/>
      <c r="JYY459" s="472"/>
      <c r="JYZ459" s="472"/>
      <c r="JZA459" s="472"/>
      <c r="JZB459" s="472"/>
      <c r="JZC459" s="472"/>
      <c r="JZD459" s="472"/>
      <c r="JZE459" s="472"/>
      <c r="JZF459" s="472"/>
      <c r="JZG459" s="472"/>
      <c r="JZH459" s="472"/>
      <c r="JZI459" s="472"/>
      <c r="JZJ459" s="472"/>
      <c r="JZK459" s="472"/>
      <c r="JZL459" s="472"/>
      <c r="JZM459" s="472"/>
      <c r="JZN459" s="472"/>
      <c r="JZO459" s="472"/>
      <c r="JZP459" s="472"/>
      <c r="JZQ459" s="472"/>
      <c r="JZR459" s="472"/>
      <c r="JZS459" s="472"/>
      <c r="JZT459" s="472"/>
      <c r="JZU459" s="472"/>
      <c r="JZV459" s="472"/>
      <c r="JZW459" s="472"/>
      <c r="JZX459" s="472"/>
      <c r="JZY459" s="472"/>
      <c r="JZZ459" s="472"/>
      <c r="KAA459" s="472"/>
      <c r="KAB459" s="472"/>
      <c r="KAC459" s="472"/>
      <c r="KAD459" s="472"/>
      <c r="KAE459" s="472"/>
      <c r="KAF459" s="472"/>
      <c r="KAG459" s="472"/>
      <c r="KAH459" s="472"/>
      <c r="KAI459" s="472"/>
      <c r="KAJ459" s="472"/>
      <c r="KAK459" s="472"/>
      <c r="KAL459" s="472"/>
      <c r="KAM459" s="472"/>
      <c r="KAN459" s="472"/>
      <c r="KAO459" s="472"/>
      <c r="KAP459" s="472"/>
      <c r="KAQ459" s="472"/>
      <c r="KAR459" s="472"/>
      <c r="KAS459" s="472"/>
      <c r="KAT459" s="472"/>
      <c r="KAU459" s="472"/>
      <c r="KAV459" s="472"/>
      <c r="KAW459" s="472"/>
      <c r="KAX459" s="472"/>
      <c r="KAY459" s="472"/>
      <c r="KAZ459" s="472"/>
      <c r="KBA459" s="472"/>
      <c r="KBB459" s="472"/>
      <c r="KBC459" s="472"/>
      <c r="KBD459" s="472"/>
      <c r="KBE459" s="472"/>
      <c r="KBF459" s="472"/>
      <c r="KBG459" s="472"/>
      <c r="KBH459" s="472"/>
      <c r="KBI459" s="472"/>
      <c r="KBJ459" s="472"/>
      <c r="KBK459" s="472"/>
      <c r="KBL459" s="472"/>
      <c r="KBM459" s="472"/>
      <c r="KBN459" s="472"/>
      <c r="KBO459" s="472"/>
      <c r="KBP459" s="472"/>
      <c r="KBQ459" s="472"/>
      <c r="KBR459" s="472"/>
      <c r="KBS459" s="472"/>
      <c r="KBT459" s="472"/>
      <c r="KBU459" s="472"/>
      <c r="KBV459" s="472"/>
      <c r="KBW459" s="472"/>
      <c r="KBX459" s="472"/>
      <c r="KBY459" s="472"/>
      <c r="KBZ459" s="472"/>
      <c r="KCA459" s="472"/>
      <c r="KCB459" s="472"/>
      <c r="KCC459" s="472"/>
      <c r="KCD459" s="472"/>
      <c r="KCE459" s="472"/>
      <c r="KCF459" s="472"/>
      <c r="KCG459" s="472"/>
      <c r="KCH459" s="472"/>
      <c r="KCI459" s="472"/>
      <c r="KCJ459" s="472"/>
      <c r="KCK459" s="472"/>
      <c r="KCL459" s="472"/>
      <c r="KCM459" s="472"/>
      <c r="KCN459" s="472"/>
      <c r="KCO459" s="472"/>
      <c r="KCP459" s="472"/>
      <c r="KCQ459" s="472"/>
      <c r="KCR459" s="472"/>
      <c r="KCS459" s="472"/>
      <c r="KCT459" s="472"/>
      <c r="KCU459" s="472"/>
      <c r="KCV459" s="472"/>
      <c r="KCW459" s="472"/>
      <c r="KCX459" s="472"/>
      <c r="KCY459" s="472"/>
      <c r="KCZ459" s="472"/>
      <c r="KDA459" s="472"/>
      <c r="KDB459" s="472"/>
      <c r="KDC459" s="472"/>
      <c r="KDD459" s="472"/>
      <c r="KDE459" s="472"/>
      <c r="KDF459" s="472"/>
      <c r="KDG459" s="472"/>
      <c r="KDH459" s="472"/>
      <c r="KDI459" s="472"/>
      <c r="KDJ459" s="472"/>
      <c r="KDK459" s="472"/>
      <c r="KDL459" s="472"/>
      <c r="KDM459" s="472"/>
      <c r="KDN459" s="472"/>
      <c r="KDO459" s="472"/>
      <c r="KDP459" s="472"/>
      <c r="KDQ459" s="472"/>
      <c r="KDR459" s="472"/>
      <c r="KDS459" s="472"/>
      <c r="KDT459" s="472"/>
      <c r="KDU459" s="472"/>
      <c r="KDV459" s="472"/>
      <c r="KDW459" s="472"/>
      <c r="KDX459" s="472"/>
      <c r="KDY459" s="472"/>
      <c r="KDZ459" s="472"/>
      <c r="KEA459" s="472"/>
      <c r="KEB459" s="472"/>
      <c r="KEC459" s="472"/>
      <c r="KED459" s="472"/>
      <c r="KEE459" s="472"/>
      <c r="KEF459" s="472"/>
      <c r="KEG459" s="472"/>
      <c r="KEH459" s="472"/>
      <c r="KEI459" s="472"/>
      <c r="KEJ459" s="472"/>
      <c r="KEK459" s="472"/>
      <c r="KEL459" s="472"/>
      <c r="KEM459" s="472"/>
      <c r="KEN459" s="472"/>
      <c r="KEO459" s="472"/>
      <c r="KEP459" s="472"/>
      <c r="KEQ459" s="472"/>
      <c r="KER459" s="472"/>
      <c r="KES459" s="472"/>
      <c r="KET459" s="472"/>
      <c r="KEU459" s="472"/>
      <c r="KEV459" s="472"/>
      <c r="KEW459" s="472"/>
      <c r="KEX459" s="472"/>
      <c r="KEY459" s="472"/>
      <c r="KEZ459" s="472"/>
      <c r="KFA459" s="472"/>
      <c r="KFB459" s="472"/>
      <c r="KFC459" s="472"/>
      <c r="KFD459" s="472"/>
      <c r="KFE459" s="472"/>
      <c r="KFF459" s="472"/>
      <c r="KFG459" s="472"/>
      <c r="KFH459" s="472"/>
      <c r="KFI459" s="472"/>
      <c r="KFJ459" s="472"/>
      <c r="KFK459" s="472"/>
      <c r="KFL459" s="472"/>
      <c r="KFM459" s="472"/>
      <c r="KFN459" s="472"/>
      <c r="KFO459" s="472"/>
      <c r="KFP459" s="472"/>
      <c r="KFQ459" s="472"/>
      <c r="KFR459" s="472"/>
      <c r="KFS459" s="472"/>
      <c r="KFT459" s="472"/>
      <c r="KFU459" s="472"/>
      <c r="KFV459" s="472"/>
      <c r="KFW459" s="472"/>
      <c r="KFX459" s="472"/>
      <c r="KFY459" s="472"/>
      <c r="KFZ459" s="472"/>
      <c r="KGA459" s="472"/>
      <c r="KGB459" s="472"/>
      <c r="KGC459" s="472"/>
      <c r="KGD459" s="472"/>
      <c r="KGE459" s="472"/>
      <c r="KGF459" s="472"/>
      <c r="KGG459" s="472"/>
      <c r="KGH459" s="472"/>
      <c r="KGI459" s="472"/>
      <c r="KGJ459" s="472"/>
      <c r="KGK459" s="472"/>
      <c r="KGL459" s="472"/>
      <c r="KGM459" s="472"/>
      <c r="KGN459" s="472"/>
      <c r="KGO459" s="472"/>
      <c r="KGP459" s="472"/>
      <c r="KGQ459" s="472"/>
      <c r="KGR459" s="472"/>
      <c r="KGS459" s="472"/>
      <c r="KGT459" s="472"/>
      <c r="KGU459" s="472"/>
      <c r="KGV459" s="472"/>
      <c r="KGW459" s="472"/>
      <c r="KGX459" s="472"/>
      <c r="KGY459" s="472"/>
      <c r="KGZ459" s="472"/>
      <c r="KHA459" s="472"/>
      <c r="KHB459" s="472"/>
      <c r="KHC459" s="472"/>
      <c r="KHD459" s="472"/>
      <c r="KHE459" s="472"/>
      <c r="KHF459" s="472"/>
      <c r="KHG459" s="472"/>
      <c r="KHH459" s="472"/>
      <c r="KHI459" s="472"/>
      <c r="KHJ459" s="472"/>
      <c r="KHK459" s="472"/>
      <c r="KHL459" s="472"/>
      <c r="KHM459" s="472"/>
      <c r="KHN459" s="472"/>
      <c r="KHO459" s="472"/>
      <c r="KHP459" s="472"/>
      <c r="KHQ459" s="472"/>
      <c r="KHR459" s="472"/>
      <c r="KHS459" s="472"/>
      <c r="KHT459" s="472"/>
      <c r="KHU459" s="472"/>
      <c r="KHV459" s="472"/>
      <c r="KHW459" s="472"/>
      <c r="KHX459" s="472"/>
      <c r="KHY459" s="472"/>
      <c r="KHZ459" s="472"/>
      <c r="KIA459" s="472"/>
      <c r="KIB459" s="472"/>
      <c r="KIC459" s="472"/>
      <c r="KID459" s="472"/>
      <c r="KIE459" s="472"/>
      <c r="KIF459" s="472"/>
      <c r="KIG459" s="472"/>
      <c r="KIH459" s="472"/>
      <c r="KII459" s="472"/>
      <c r="KIJ459" s="472"/>
      <c r="KIK459" s="472"/>
      <c r="KIL459" s="472"/>
      <c r="KIM459" s="472"/>
      <c r="KIN459" s="472"/>
      <c r="KIO459" s="472"/>
      <c r="KIP459" s="472"/>
      <c r="KIQ459" s="472"/>
      <c r="KIR459" s="472"/>
      <c r="KIS459" s="472"/>
      <c r="KIT459" s="472"/>
      <c r="KIU459" s="472"/>
      <c r="KIV459" s="472"/>
      <c r="KIW459" s="472"/>
      <c r="KIX459" s="472"/>
      <c r="KIY459" s="472"/>
      <c r="KIZ459" s="472"/>
      <c r="KJA459" s="472"/>
      <c r="KJB459" s="472"/>
      <c r="KJC459" s="472"/>
      <c r="KJD459" s="472"/>
      <c r="KJE459" s="472"/>
      <c r="KJF459" s="472"/>
      <c r="KJG459" s="472"/>
      <c r="KJH459" s="472"/>
      <c r="KJI459" s="472"/>
      <c r="KJJ459" s="472"/>
      <c r="KJK459" s="472"/>
      <c r="KJL459" s="472"/>
      <c r="KJM459" s="472"/>
      <c r="KJN459" s="472"/>
      <c r="KJO459" s="472"/>
      <c r="KJP459" s="472"/>
      <c r="KJQ459" s="472"/>
      <c r="KJR459" s="472"/>
      <c r="KJS459" s="472"/>
      <c r="KJT459" s="472"/>
      <c r="KJU459" s="472"/>
      <c r="KJV459" s="472"/>
      <c r="KJW459" s="472"/>
      <c r="KJX459" s="472"/>
      <c r="KJY459" s="472"/>
      <c r="KJZ459" s="472"/>
      <c r="KKA459" s="472"/>
      <c r="KKB459" s="472"/>
      <c r="KKC459" s="472"/>
      <c r="KKD459" s="472"/>
      <c r="KKE459" s="472"/>
      <c r="KKF459" s="472"/>
      <c r="KKG459" s="472"/>
      <c r="KKH459" s="472"/>
      <c r="KKI459" s="472"/>
      <c r="KKJ459" s="472"/>
      <c r="KKK459" s="472"/>
      <c r="KKL459" s="472"/>
      <c r="KKM459" s="472"/>
      <c r="KKN459" s="472"/>
      <c r="KKO459" s="472"/>
      <c r="KKP459" s="472"/>
      <c r="KKQ459" s="472"/>
      <c r="KKR459" s="472"/>
      <c r="KKS459" s="472"/>
      <c r="KKT459" s="472"/>
      <c r="KKU459" s="472"/>
      <c r="KKV459" s="472"/>
      <c r="KKW459" s="472"/>
      <c r="KKX459" s="472"/>
      <c r="KKY459" s="472"/>
      <c r="KKZ459" s="472"/>
      <c r="KLA459" s="472"/>
      <c r="KLB459" s="472"/>
      <c r="KLC459" s="472"/>
      <c r="KLD459" s="472"/>
      <c r="KLE459" s="472"/>
      <c r="KLF459" s="472"/>
      <c r="KLG459" s="472"/>
      <c r="KLH459" s="472"/>
      <c r="KLI459" s="472"/>
      <c r="KLJ459" s="472"/>
      <c r="KLK459" s="472"/>
      <c r="KLL459" s="472"/>
      <c r="KLM459" s="472"/>
      <c r="KLN459" s="472"/>
      <c r="KLO459" s="472"/>
      <c r="KLP459" s="472"/>
      <c r="KLQ459" s="472"/>
      <c r="KLR459" s="472"/>
      <c r="KLS459" s="472"/>
      <c r="KLT459" s="472"/>
      <c r="KLU459" s="472"/>
      <c r="KLV459" s="472"/>
      <c r="KLW459" s="472"/>
      <c r="KLX459" s="472"/>
      <c r="KLY459" s="472"/>
      <c r="KLZ459" s="472"/>
      <c r="KMA459" s="472"/>
      <c r="KMB459" s="472"/>
      <c r="KMC459" s="472"/>
      <c r="KMD459" s="472"/>
      <c r="KME459" s="472"/>
      <c r="KMF459" s="472"/>
      <c r="KMG459" s="472"/>
      <c r="KMH459" s="472"/>
      <c r="KMI459" s="472"/>
      <c r="KMJ459" s="472"/>
      <c r="KMK459" s="472"/>
      <c r="KML459" s="472"/>
      <c r="KMM459" s="472"/>
      <c r="KMN459" s="472"/>
      <c r="KMO459" s="472"/>
      <c r="KMP459" s="472"/>
      <c r="KMQ459" s="472"/>
      <c r="KMR459" s="472"/>
      <c r="KMS459" s="472"/>
      <c r="KMT459" s="472"/>
      <c r="KMU459" s="472"/>
      <c r="KMV459" s="472"/>
      <c r="KMW459" s="472"/>
      <c r="KMX459" s="472"/>
      <c r="KMY459" s="472"/>
      <c r="KMZ459" s="472"/>
      <c r="KNA459" s="472"/>
      <c r="KNB459" s="472"/>
      <c r="KNC459" s="472"/>
      <c r="KND459" s="472"/>
      <c r="KNE459" s="472"/>
      <c r="KNF459" s="472"/>
      <c r="KNG459" s="472"/>
      <c r="KNH459" s="472"/>
      <c r="KNI459" s="472"/>
      <c r="KNJ459" s="472"/>
      <c r="KNK459" s="472"/>
      <c r="KNL459" s="472"/>
      <c r="KNM459" s="472"/>
      <c r="KNN459" s="472"/>
      <c r="KNO459" s="472"/>
      <c r="KNP459" s="472"/>
      <c r="KNQ459" s="472"/>
      <c r="KNR459" s="472"/>
      <c r="KNS459" s="472"/>
      <c r="KNT459" s="472"/>
      <c r="KNU459" s="472"/>
      <c r="KNV459" s="472"/>
      <c r="KNW459" s="472"/>
      <c r="KNX459" s="472"/>
      <c r="KNY459" s="472"/>
      <c r="KNZ459" s="472"/>
      <c r="KOA459" s="472"/>
      <c r="KOB459" s="472"/>
      <c r="KOC459" s="472"/>
      <c r="KOD459" s="472"/>
      <c r="KOE459" s="472"/>
      <c r="KOF459" s="472"/>
      <c r="KOG459" s="472"/>
      <c r="KOH459" s="472"/>
      <c r="KOI459" s="472"/>
      <c r="KOJ459" s="472"/>
      <c r="KOK459" s="472"/>
      <c r="KOL459" s="472"/>
      <c r="KOM459" s="472"/>
      <c r="KON459" s="472"/>
      <c r="KOO459" s="472"/>
      <c r="KOP459" s="472"/>
      <c r="KOQ459" s="472"/>
      <c r="KOR459" s="472"/>
      <c r="KOS459" s="472"/>
      <c r="KOT459" s="472"/>
      <c r="KOU459" s="472"/>
      <c r="KOV459" s="472"/>
      <c r="KOW459" s="472"/>
      <c r="KOX459" s="472"/>
      <c r="KOY459" s="472"/>
      <c r="KOZ459" s="472"/>
      <c r="KPA459" s="472"/>
      <c r="KPB459" s="472"/>
      <c r="KPC459" s="472"/>
      <c r="KPD459" s="472"/>
      <c r="KPE459" s="472"/>
      <c r="KPF459" s="472"/>
      <c r="KPG459" s="472"/>
      <c r="KPH459" s="472"/>
      <c r="KPI459" s="472"/>
      <c r="KPJ459" s="472"/>
      <c r="KPK459" s="472"/>
      <c r="KPL459" s="472"/>
      <c r="KPM459" s="472"/>
      <c r="KPN459" s="472"/>
      <c r="KPO459" s="472"/>
      <c r="KPP459" s="472"/>
      <c r="KPQ459" s="472"/>
      <c r="KPR459" s="472"/>
      <c r="KPS459" s="472"/>
      <c r="KPT459" s="472"/>
      <c r="KPU459" s="472"/>
      <c r="KPV459" s="472"/>
      <c r="KPW459" s="472"/>
      <c r="KPX459" s="472"/>
      <c r="KPY459" s="472"/>
      <c r="KPZ459" s="472"/>
      <c r="KQA459" s="472"/>
      <c r="KQB459" s="472"/>
      <c r="KQC459" s="472"/>
      <c r="KQD459" s="472"/>
      <c r="KQE459" s="472"/>
      <c r="KQF459" s="472"/>
      <c r="KQG459" s="472"/>
      <c r="KQH459" s="472"/>
      <c r="KQI459" s="472"/>
      <c r="KQJ459" s="472"/>
      <c r="KQK459" s="472"/>
      <c r="KQL459" s="472"/>
      <c r="KQM459" s="472"/>
      <c r="KQN459" s="472"/>
      <c r="KQO459" s="472"/>
      <c r="KQP459" s="472"/>
      <c r="KQQ459" s="472"/>
      <c r="KQR459" s="472"/>
      <c r="KQS459" s="472"/>
      <c r="KQT459" s="472"/>
      <c r="KQU459" s="472"/>
      <c r="KQV459" s="472"/>
      <c r="KQW459" s="472"/>
      <c r="KQX459" s="472"/>
      <c r="KQY459" s="472"/>
      <c r="KQZ459" s="472"/>
      <c r="KRA459" s="472"/>
      <c r="KRB459" s="472"/>
      <c r="KRC459" s="472"/>
      <c r="KRD459" s="472"/>
      <c r="KRE459" s="472"/>
      <c r="KRF459" s="472"/>
      <c r="KRG459" s="472"/>
      <c r="KRH459" s="472"/>
      <c r="KRI459" s="472"/>
      <c r="KRJ459" s="472"/>
      <c r="KRK459" s="472"/>
      <c r="KRL459" s="472"/>
      <c r="KRM459" s="472"/>
      <c r="KRN459" s="472"/>
      <c r="KRO459" s="472"/>
      <c r="KRP459" s="472"/>
      <c r="KRQ459" s="472"/>
      <c r="KRR459" s="472"/>
      <c r="KRS459" s="472"/>
      <c r="KRT459" s="472"/>
      <c r="KRU459" s="472"/>
      <c r="KRV459" s="472"/>
      <c r="KRW459" s="472"/>
      <c r="KRX459" s="472"/>
      <c r="KRY459" s="472"/>
      <c r="KRZ459" s="472"/>
      <c r="KSA459" s="472"/>
      <c r="KSB459" s="472"/>
      <c r="KSC459" s="472"/>
      <c r="KSD459" s="472"/>
      <c r="KSE459" s="472"/>
      <c r="KSF459" s="472"/>
      <c r="KSG459" s="472"/>
      <c r="KSH459" s="472"/>
      <c r="KSI459" s="472"/>
      <c r="KSJ459" s="472"/>
      <c r="KSK459" s="472"/>
      <c r="KSL459" s="472"/>
      <c r="KSM459" s="472"/>
      <c r="KSN459" s="472"/>
      <c r="KSO459" s="472"/>
      <c r="KSP459" s="472"/>
      <c r="KSQ459" s="472"/>
      <c r="KSR459" s="472"/>
      <c r="KSS459" s="472"/>
      <c r="KST459" s="472"/>
      <c r="KSU459" s="472"/>
      <c r="KSV459" s="472"/>
      <c r="KSW459" s="472"/>
      <c r="KSX459" s="472"/>
      <c r="KSY459" s="472"/>
      <c r="KSZ459" s="472"/>
      <c r="KTA459" s="472"/>
      <c r="KTB459" s="472"/>
      <c r="KTC459" s="472"/>
      <c r="KTD459" s="472"/>
      <c r="KTE459" s="472"/>
      <c r="KTF459" s="472"/>
      <c r="KTG459" s="472"/>
      <c r="KTH459" s="472"/>
      <c r="KTI459" s="472"/>
      <c r="KTJ459" s="472"/>
      <c r="KTK459" s="472"/>
      <c r="KTL459" s="472"/>
      <c r="KTM459" s="472"/>
      <c r="KTN459" s="472"/>
      <c r="KTO459" s="472"/>
      <c r="KTP459" s="472"/>
      <c r="KTQ459" s="472"/>
      <c r="KTR459" s="472"/>
      <c r="KTS459" s="472"/>
      <c r="KTT459" s="472"/>
      <c r="KTU459" s="472"/>
      <c r="KTV459" s="472"/>
      <c r="KTW459" s="472"/>
      <c r="KTX459" s="472"/>
      <c r="KTY459" s="472"/>
      <c r="KTZ459" s="472"/>
      <c r="KUA459" s="472"/>
      <c r="KUB459" s="472"/>
      <c r="KUC459" s="472"/>
      <c r="KUD459" s="472"/>
      <c r="KUE459" s="472"/>
      <c r="KUF459" s="472"/>
      <c r="KUG459" s="472"/>
      <c r="KUH459" s="472"/>
      <c r="KUI459" s="472"/>
      <c r="KUJ459" s="472"/>
      <c r="KUK459" s="472"/>
      <c r="KUL459" s="472"/>
      <c r="KUM459" s="472"/>
      <c r="KUN459" s="472"/>
      <c r="KUO459" s="472"/>
      <c r="KUP459" s="472"/>
      <c r="KUQ459" s="472"/>
      <c r="KUR459" s="472"/>
      <c r="KUS459" s="472"/>
      <c r="KUT459" s="472"/>
      <c r="KUU459" s="472"/>
      <c r="KUV459" s="472"/>
      <c r="KUW459" s="472"/>
      <c r="KUX459" s="472"/>
      <c r="KUY459" s="472"/>
      <c r="KUZ459" s="472"/>
      <c r="KVA459" s="472"/>
      <c r="KVB459" s="472"/>
      <c r="KVC459" s="472"/>
      <c r="KVD459" s="472"/>
      <c r="KVE459" s="472"/>
      <c r="KVF459" s="472"/>
      <c r="KVG459" s="472"/>
      <c r="KVH459" s="472"/>
      <c r="KVI459" s="472"/>
      <c r="KVJ459" s="472"/>
      <c r="KVK459" s="472"/>
      <c r="KVL459" s="472"/>
      <c r="KVM459" s="472"/>
      <c r="KVN459" s="472"/>
      <c r="KVO459" s="472"/>
      <c r="KVP459" s="472"/>
      <c r="KVQ459" s="472"/>
      <c r="KVR459" s="472"/>
      <c r="KVS459" s="472"/>
      <c r="KVT459" s="472"/>
      <c r="KVU459" s="472"/>
      <c r="KVV459" s="472"/>
      <c r="KVW459" s="472"/>
      <c r="KVX459" s="472"/>
      <c r="KVY459" s="472"/>
      <c r="KVZ459" s="472"/>
      <c r="KWA459" s="472"/>
      <c r="KWB459" s="472"/>
      <c r="KWC459" s="472"/>
      <c r="KWD459" s="472"/>
      <c r="KWE459" s="472"/>
      <c r="KWF459" s="472"/>
      <c r="KWG459" s="472"/>
      <c r="KWH459" s="472"/>
      <c r="KWI459" s="472"/>
      <c r="KWJ459" s="472"/>
      <c r="KWK459" s="472"/>
      <c r="KWL459" s="472"/>
      <c r="KWM459" s="472"/>
      <c r="KWN459" s="472"/>
      <c r="KWO459" s="472"/>
      <c r="KWP459" s="472"/>
      <c r="KWQ459" s="472"/>
      <c r="KWR459" s="472"/>
      <c r="KWS459" s="472"/>
      <c r="KWT459" s="472"/>
      <c r="KWU459" s="472"/>
      <c r="KWV459" s="472"/>
      <c r="KWW459" s="472"/>
      <c r="KWX459" s="472"/>
      <c r="KWY459" s="472"/>
      <c r="KWZ459" s="472"/>
      <c r="KXA459" s="472"/>
      <c r="KXB459" s="472"/>
      <c r="KXC459" s="472"/>
      <c r="KXD459" s="472"/>
      <c r="KXE459" s="472"/>
      <c r="KXF459" s="472"/>
      <c r="KXG459" s="472"/>
      <c r="KXH459" s="472"/>
      <c r="KXI459" s="472"/>
      <c r="KXJ459" s="472"/>
      <c r="KXK459" s="472"/>
      <c r="KXL459" s="472"/>
      <c r="KXM459" s="472"/>
      <c r="KXN459" s="472"/>
      <c r="KXO459" s="472"/>
      <c r="KXP459" s="472"/>
      <c r="KXQ459" s="472"/>
      <c r="KXR459" s="472"/>
      <c r="KXS459" s="472"/>
      <c r="KXT459" s="472"/>
      <c r="KXU459" s="472"/>
      <c r="KXV459" s="472"/>
      <c r="KXW459" s="472"/>
      <c r="KXX459" s="472"/>
      <c r="KXY459" s="472"/>
      <c r="KXZ459" s="472"/>
      <c r="KYA459" s="472"/>
      <c r="KYB459" s="472"/>
      <c r="KYC459" s="472"/>
      <c r="KYD459" s="472"/>
      <c r="KYE459" s="472"/>
      <c r="KYF459" s="472"/>
      <c r="KYG459" s="472"/>
      <c r="KYH459" s="472"/>
      <c r="KYI459" s="472"/>
      <c r="KYJ459" s="472"/>
      <c r="KYK459" s="472"/>
      <c r="KYL459" s="472"/>
      <c r="KYM459" s="472"/>
      <c r="KYN459" s="472"/>
      <c r="KYO459" s="472"/>
      <c r="KYP459" s="472"/>
      <c r="KYQ459" s="472"/>
      <c r="KYR459" s="472"/>
      <c r="KYS459" s="472"/>
      <c r="KYT459" s="472"/>
      <c r="KYU459" s="472"/>
      <c r="KYV459" s="472"/>
      <c r="KYW459" s="472"/>
      <c r="KYX459" s="472"/>
      <c r="KYY459" s="472"/>
      <c r="KYZ459" s="472"/>
      <c r="KZA459" s="472"/>
      <c r="KZB459" s="472"/>
      <c r="KZC459" s="472"/>
      <c r="KZD459" s="472"/>
      <c r="KZE459" s="472"/>
      <c r="KZF459" s="472"/>
      <c r="KZG459" s="472"/>
      <c r="KZH459" s="472"/>
      <c r="KZI459" s="472"/>
      <c r="KZJ459" s="472"/>
      <c r="KZK459" s="472"/>
      <c r="KZL459" s="472"/>
      <c r="KZM459" s="472"/>
      <c r="KZN459" s="472"/>
      <c r="KZO459" s="472"/>
      <c r="KZP459" s="472"/>
      <c r="KZQ459" s="472"/>
      <c r="KZR459" s="472"/>
      <c r="KZS459" s="472"/>
      <c r="KZT459" s="472"/>
      <c r="KZU459" s="472"/>
      <c r="KZV459" s="472"/>
      <c r="KZW459" s="472"/>
      <c r="KZX459" s="472"/>
      <c r="KZY459" s="472"/>
      <c r="KZZ459" s="472"/>
      <c r="LAA459" s="472"/>
      <c r="LAB459" s="472"/>
      <c r="LAC459" s="472"/>
      <c r="LAD459" s="472"/>
      <c r="LAE459" s="472"/>
      <c r="LAF459" s="472"/>
      <c r="LAG459" s="472"/>
      <c r="LAH459" s="472"/>
      <c r="LAI459" s="472"/>
      <c r="LAJ459" s="472"/>
      <c r="LAK459" s="472"/>
      <c r="LAL459" s="472"/>
      <c r="LAM459" s="472"/>
      <c r="LAN459" s="472"/>
      <c r="LAO459" s="472"/>
      <c r="LAP459" s="472"/>
      <c r="LAQ459" s="472"/>
      <c r="LAR459" s="472"/>
      <c r="LAS459" s="472"/>
      <c r="LAT459" s="472"/>
      <c r="LAU459" s="472"/>
      <c r="LAV459" s="472"/>
      <c r="LAW459" s="472"/>
      <c r="LAX459" s="472"/>
      <c r="LAY459" s="472"/>
      <c r="LAZ459" s="472"/>
      <c r="LBA459" s="472"/>
      <c r="LBB459" s="472"/>
      <c r="LBC459" s="472"/>
      <c r="LBD459" s="472"/>
      <c r="LBE459" s="472"/>
      <c r="LBF459" s="472"/>
      <c r="LBG459" s="472"/>
      <c r="LBH459" s="472"/>
      <c r="LBI459" s="472"/>
      <c r="LBJ459" s="472"/>
      <c r="LBK459" s="472"/>
      <c r="LBL459" s="472"/>
      <c r="LBM459" s="472"/>
      <c r="LBN459" s="472"/>
      <c r="LBO459" s="472"/>
      <c r="LBP459" s="472"/>
      <c r="LBQ459" s="472"/>
      <c r="LBR459" s="472"/>
      <c r="LBS459" s="472"/>
      <c r="LBT459" s="472"/>
      <c r="LBU459" s="472"/>
      <c r="LBV459" s="472"/>
      <c r="LBW459" s="472"/>
      <c r="LBX459" s="472"/>
      <c r="LBY459" s="472"/>
      <c r="LBZ459" s="472"/>
      <c r="LCA459" s="472"/>
      <c r="LCB459" s="472"/>
      <c r="LCC459" s="472"/>
      <c r="LCD459" s="472"/>
      <c r="LCE459" s="472"/>
      <c r="LCF459" s="472"/>
      <c r="LCG459" s="472"/>
      <c r="LCH459" s="472"/>
      <c r="LCI459" s="472"/>
      <c r="LCJ459" s="472"/>
      <c r="LCK459" s="472"/>
      <c r="LCL459" s="472"/>
      <c r="LCM459" s="472"/>
      <c r="LCN459" s="472"/>
      <c r="LCO459" s="472"/>
      <c r="LCP459" s="472"/>
      <c r="LCQ459" s="472"/>
      <c r="LCR459" s="472"/>
      <c r="LCS459" s="472"/>
      <c r="LCT459" s="472"/>
      <c r="LCU459" s="472"/>
      <c r="LCV459" s="472"/>
      <c r="LCW459" s="472"/>
      <c r="LCX459" s="472"/>
      <c r="LCY459" s="472"/>
      <c r="LCZ459" s="472"/>
      <c r="LDA459" s="472"/>
      <c r="LDB459" s="472"/>
      <c r="LDC459" s="472"/>
      <c r="LDD459" s="472"/>
      <c r="LDE459" s="472"/>
      <c r="LDF459" s="472"/>
      <c r="LDG459" s="472"/>
      <c r="LDH459" s="472"/>
      <c r="LDI459" s="472"/>
      <c r="LDJ459" s="472"/>
      <c r="LDK459" s="472"/>
      <c r="LDL459" s="472"/>
      <c r="LDM459" s="472"/>
      <c r="LDN459" s="472"/>
      <c r="LDO459" s="472"/>
      <c r="LDP459" s="472"/>
      <c r="LDQ459" s="472"/>
      <c r="LDR459" s="472"/>
      <c r="LDS459" s="472"/>
      <c r="LDT459" s="472"/>
      <c r="LDU459" s="472"/>
      <c r="LDV459" s="472"/>
      <c r="LDW459" s="472"/>
      <c r="LDX459" s="472"/>
      <c r="LDY459" s="472"/>
      <c r="LDZ459" s="472"/>
      <c r="LEA459" s="472"/>
      <c r="LEB459" s="472"/>
      <c r="LEC459" s="472"/>
      <c r="LED459" s="472"/>
      <c r="LEE459" s="472"/>
      <c r="LEF459" s="472"/>
      <c r="LEG459" s="472"/>
      <c r="LEH459" s="472"/>
      <c r="LEI459" s="472"/>
      <c r="LEJ459" s="472"/>
      <c r="LEK459" s="472"/>
      <c r="LEL459" s="472"/>
      <c r="LEM459" s="472"/>
      <c r="LEN459" s="472"/>
      <c r="LEO459" s="472"/>
      <c r="LEP459" s="472"/>
      <c r="LEQ459" s="472"/>
      <c r="LER459" s="472"/>
      <c r="LES459" s="472"/>
      <c r="LET459" s="472"/>
      <c r="LEU459" s="472"/>
      <c r="LEV459" s="472"/>
      <c r="LEW459" s="472"/>
      <c r="LEX459" s="472"/>
      <c r="LEY459" s="472"/>
      <c r="LEZ459" s="472"/>
      <c r="LFA459" s="472"/>
      <c r="LFB459" s="472"/>
      <c r="LFC459" s="472"/>
      <c r="LFD459" s="472"/>
      <c r="LFE459" s="472"/>
      <c r="LFF459" s="472"/>
      <c r="LFG459" s="472"/>
      <c r="LFH459" s="472"/>
      <c r="LFI459" s="472"/>
      <c r="LFJ459" s="472"/>
      <c r="LFK459" s="472"/>
      <c r="LFL459" s="472"/>
      <c r="LFM459" s="472"/>
      <c r="LFN459" s="472"/>
      <c r="LFO459" s="472"/>
      <c r="LFP459" s="472"/>
      <c r="LFQ459" s="472"/>
      <c r="LFR459" s="472"/>
      <c r="LFS459" s="472"/>
      <c r="LFT459" s="472"/>
      <c r="LFU459" s="472"/>
      <c r="LFV459" s="472"/>
      <c r="LFW459" s="472"/>
      <c r="LFX459" s="472"/>
      <c r="LFY459" s="472"/>
      <c r="LFZ459" s="472"/>
      <c r="LGA459" s="472"/>
      <c r="LGB459" s="472"/>
      <c r="LGC459" s="472"/>
      <c r="LGD459" s="472"/>
      <c r="LGE459" s="472"/>
      <c r="LGF459" s="472"/>
      <c r="LGG459" s="472"/>
      <c r="LGH459" s="472"/>
      <c r="LGI459" s="472"/>
      <c r="LGJ459" s="472"/>
      <c r="LGK459" s="472"/>
      <c r="LGL459" s="472"/>
      <c r="LGM459" s="472"/>
      <c r="LGN459" s="472"/>
      <c r="LGO459" s="472"/>
      <c r="LGP459" s="472"/>
      <c r="LGQ459" s="472"/>
      <c r="LGR459" s="472"/>
      <c r="LGS459" s="472"/>
      <c r="LGT459" s="472"/>
      <c r="LGU459" s="472"/>
      <c r="LGV459" s="472"/>
      <c r="LGW459" s="472"/>
      <c r="LGX459" s="472"/>
      <c r="LGY459" s="472"/>
      <c r="LGZ459" s="472"/>
      <c r="LHA459" s="472"/>
      <c r="LHB459" s="472"/>
      <c r="LHC459" s="472"/>
      <c r="LHD459" s="472"/>
      <c r="LHE459" s="472"/>
      <c r="LHF459" s="472"/>
      <c r="LHG459" s="472"/>
      <c r="LHH459" s="472"/>
      <c r="LHI459" s="472"/>
      <c r="LHJ459" s="472"/>
      <c r="LHK459" s="472"/>
      <c r="LHL459" s="472"/>
      <c r="LHM459" s="472"/>
      <c r="LHN459" s="472"/>
      <c r="LHO459" s="472"/>
      <c r="LHP459" s="472"/>
      <c r="LHQ459" s="472"/>
      <c r="LHR459" s="472"/>
      <c r="LHS459" s="472"/>
      <c r="LHT459" s="472"/>
      <c r="LHU459" s="472"/>
      <c r="LHV459" s="472"/>
      <c r="LHW459" s="472"/>
      <c r="LHX459" s="472"/>
      <c r="LHY459" s="472"/>
      <c r="LHZ459" s="472"/>
      <c r="LIA459" s="472"/>
      <c r="LIB459" s="472"/>
      <c r="LIC459" s="472"/>
      <c r="LID459" s="472"/>
      <c r="LIE459" s="472"/>
      <c r="LIF459" s="472"/>
      <c r="LIG459" s="472"/>
      <c r="LIH459" s="472"/>
      <c r="LII459" s="472"/>
      <c r="LIJ459" s="472"/>
      <c r="LIK459" s="472"/>
      <c r="LIL459" s="472"/>
      <c r="LIM459" s="472"/>
      <c r="LIN459" s="472"/>
      <c r="LIO459" s="472"/>
      <c r="LIP459" s="472"/>
      <c r="LIQ459" s="472"/>
      <c r="LIR459" s="472"/>
      <c r="LIS459" s="472"/>
      <c r="LIT459" s="472"/>
      <c r="LIU459" s="472"/>
      <c r="LIV459" s="472"/>
      <c r="LIW459" s="472"/>
      <c r="LIX459" s="472"/>
      <c r="LIY459" s="472"/>
      <c r="LIZ459" s="472"/>
      <c r="LJA459" s="472"/>
      <c r="LJB459" s="472"/>
      <c r="LJC459" s="472"/>
      <c r="LJD459" s="472"/>
      <c r="LJE459" s="472"/>
      <c r="LJF459" s="472"/>
      <c r="LJG459" s="472"/>
      <c r="LJH459" s="472"/>
      <c r="LJI459" s="472"/>
      <c r="LJJ459" s="472"/>
      <c r="LJK459" s="472"/>
      <c r="LJL459" s="472"/>
      <c r="LJM459" s="472"/>
      <c r="LJN459" s="472"/>
      <c r="LJO459" s="472"/>
      <c r="LJP459" s="472"/>
      <c r="LJQ459" s="472"/>
      <c r="LJR459" s="472"/>
      <c r="LJS459" s="472"/>
      <c r="LJT459" s="472"/>
      <c r="LJU459" s="472"/>
      <c r="LJV459" s="472"/>
      <c r="LJW459" s="472"/>
      <c r="LJX459" s="472"/>
      <c r="LJY459" s="472"/>
      <c r="LJZ459" s="472"/>
      <c r="LKA459" s="472"/>
      <c r="LKB459" s="472"/>
      <c r="LKC459" s="472"/>
      <c r="LKD459" s="472"/>
      <c r="LKE459" s="472"/>
      <c r="LKF459" s="472"/>
      <c r="LKG459" s="472"/>
      <c r="LKH459" s="472"/>
      <c r="LKI459" s="472"/>
      <c r="LKJ459" s="472"/>
      <c r="LKK459" s="472"/>
      <c r="LKL459" s="472"/>
      <c r="LKM459" s="472"/>
      <c r="LKN459" s="472"/>
      <c r="LKO459" s="472"/>
      <c r="LKP459" s="472"/>
      <c r="LKQ459" s="472"/>
      <c r="LKR459" s="472"/>
      <c r="LKS459" s="472"/>
      <c r="LKT459" s="472"/>
      <c r="LKU459" s="472"/>
      <c r="LKV459" s="472"/>
      <c r="LKW459" s="472"/>
      <c r="LKX459" s="472"/>
      <c r="LKY459" s="472"/>
      <c r="LKZ459" s="472"/>
      <c r="LLA459" s="472"/>
      <c r="LLB459" s="472"/>
      <c r="LLC459" s="472"/>
      <c r="LLD459" s="472"/>
      <c r="LLE459" s="472"/>
      <c r="LLF459" s="472"/>
      <c r="LLG459" s="472"/>
      <c r="LLH459" s="472"/>
      <c r="LLI459" s="472"/>
      <c r="LLJ459" s="472"/>
      <c r="LLK459" s="472"/>
      <c r="LLL459" s="472"/>
      <c r="LLM459" s="472"/>
      <c r="LLN459" s="472"/>
      <c r="LLO459" s="472"/>
      <c r="LLP459" s="472"/>
      <c r="LLQ459" s="472"/>
      <c r="LLR459" s="472"/>
      <c r="LLS459" s="472"/>
      <c r="LLT459" s="472"/>
      <c r="LLU459" s="472"/>
      <c r="LLV459" s="472"/>
      <c r="LLW459" s="472"/>
      <c r="LLX459" s="472"/>
      <c r="LLY459" s="472"/>
      <c r="LLZ459" s="472"/>
      <c r="LMA459" s="472"/>
      <c r="LMB459" s="472"/>
      <c r="LMC459" s="472"/>
      <c r="LMD459" s="472"/>
      <c r="LME459" s="472"/>
      <c r="LMF459" s="472"/>
      <c r="LMG459" s="472"/>
      <c r="LMH459" s="472"/>
      <c r="LMI459" s="472"/>
      <c r="LMJ459" s="472"/>
      <c r="LMK459" s="472"/>
      <c r="LML459" s="472"/>
      <c r="LMM459" s="472"/>
      <c r="LMN459" s="472"/>
      <c r="LMO459" s="472"/>
      <c r="LMP459" s="472"/>
      <c r="LMQ459" s="472"/>
      <c r="LMR459" s="472"/>
      <c r="LMS459" s="472"/>
      <c r="LMT459" s="472"/>
      <c r="LMU459" s="472"/>
      <c r="LMV459" s="472"/>
      <c r="LMW459" s="472"/>
      <c r="LMX459" s="472"/>
      <c r="LMY459" s="472"/>
      <c r="LMZ459" s="472"/>
      <c r="LNA459" s="472"/>
      <c r="LNB459" s="472"/>
      <c r="LNC459" s="472"/>
      <c r="LND459" s="472"/>
      <c r="LNE459" s="472"/>
      <c r="LNF459" s="472"/>
      <c r="LNG459" s="472"/>
      <c r="LNH459" s="472"/>
      <c r="LNI459" s="472"/>
      <c r="LNJ459" s="472"/>
      <c r="LNK459" s="472"/>
      <c r="LNL459" s="472"/>
      <c r="LNM459" s="472"/>
      <c r="LNN459" s="472"/>
      <c r="LNO459" s="472"/>
      <c r="LNP459" s="472"/>
      <c r="LNQ459" s="472"/>
      <c r="LNR459" s="472"/>
      <c r="LNS459" s="472"/>
      <c r="LNT459" s="472"/>
      <c r="LNU459" s="472"/>
      <c r="LNV459" s="472"/>
      <c r="LNW459" s="472"/>
      <c r="LNX459" s="472"/>
      <c r="LNY459" s="472"/>
      <c r="LNZ459" s="472"/>
      <c r="LOA459" s="472"/>
      <c r="LOB459" s="472"/>
      <c r="LOC459" s="472"/>
      <c r="LOD459" s="472"/>
      <c r="LOE459" s="472"/>
      <c r="LOF459" s="472"/>
      <c r="LOG459" s="472"/>
      <c r="LOH459" s="472"/>
      <c r="LOI459" s="472"/>
      <c r="LOJ459" s="472"/>
      <c r="LOK459" s="472"/>
      <c r="LOL459" s="472"/>
      <c r="LOM459" s="472"/>
      <c r="LON459" s="472"/>
      <c r="LOO459" s="472"/>
      <c r="LOP459" s="472"/>
      <c r="LOQ459" s="472"/>
      <c r="LOR459" s="472"/>
      <c r="LOS459" s="472"/>
      <c r="LOT459" s="472"/>
      <c r="LOU459" s="472"/>
      <c r="LOV459" s="472"/>
      <c r="LOW459" s="472"/>
      <c r="LOX459" s="472"/>
      <c r="LOY459" s="472"/>
      <c r="LOZ459" s="472"/>
      <c r="LPA459" s="472"/>
      <c r="LPB459" s="472"/>
      <c r="LPC459" s="472"/>
      <c r="LPD459" s="472"/>
      <c r="LPE459" s="472"/>
      <c r="LPF459" s="472"/>
      <c r="LPG459" s="472"/>
      <c r="LPH459" s="472"/>
      <c r="LPI459" s="472"/>
      <c r="LPJ459" s="472"/>
      <c r="LPK459" s="472"/>
      <c r="LPL459" s="472"/>
      <c r="LPM459" s="472"/>
      <c r="LPN459" s="472"/>
      <c r="LPO459" s="472"/>
      <c r="LPP459" s="472"/>
      <c r="LPQ459" s="472"/>
      <c r="LPR459" s="472"/>
      <c r="LPS459" s="472"/>
      <c r="LPT459" s="472"/>
      <c r="LPU459" s="472"/>
      <c r="LPV459" s="472"/>
      <c r="LPW459" s="472"/>
      <c r="LPX459" s="472"/>
      <c r="LPY459" s="472"/>
      <c r="LPZ459" s="472"/>
      <c r="LQA459" s="472"/>
      <c r="LQB459" s="472"/>
      <c r="LQC459" s="472"/>
      <c r="LQD459" s="472"/>
      <c r="LQE459" s="472"/>
      <c r="LQF459" s="472"/>
      <c r="LQG459" s="472"/>
      <c r="LQH459" s="472"/>
      <c r="LQI459" s="472"/>
      <c r="LQJ459" s="472"/>
      <c r="LQK459" s="472"/>
      <c r="LQL459" s="472"/>
      <c r="LQM459" s="472"/>
      <c r="LQN459" s="472"/>
      <c r="LQO459" s="472"/>
      <c r="LQP459" s="472"/>
      <c r="LQQ459" s="472"/>
      <c r="LQR459" s="472"/>
      <c r="LQS459" s="472"/>
      <c r="LQT459" s="472"/>
      <c r="LQU459" s="472"/>
      <c r="LQV459" s="472"/>
      <c r="LQW459" s="472"/>
      <c r="LQX459" s="472"/>
      <c r="LQY459" s="472"/>
      <c r="LQZ459" s="472"/>
      <c r="LRA459" s="472"/>
      <c r="LRB459" s="472"/>
      <c r="LRC459" s="472"/>
      <c r="LRD459" s="472"/>
      <c r="LRE459" s="472"/>
      <c r="LRF459" s="472"/>
      <c r="LRG459" s="472"/>
      <c r="LRH459" s="472"/>
      <c r="LRI459" s="472"/>
      <c r="LRJ459" s="472"/>
      <c r="LRK459" s="472"/>
      <c r="LRL459" s="472"/>
      <c r="LRM459" s="472"/>
      <c r="LRN459" s="472"/>
      <c r="LRO459" s="472"/>
      <c r="LRP459" s="472"/>
      <c r="LRQ459" s="472"/>
      <c r="LRR459" s="472"/>
      <c r="LRS459" s="472"/>
      <c r="LRT459" s="472"/>
      <c r="LRU459" s="472"/>
      <c r="LRV459" s="472"/>
      <c r="LRW459" s="472"/>
      <c r="LRX459" s="472"/>
      <c r="LRY459" s="472"/>
      <c r="LRZ459" s="472"/>
      <c r="LSA459" s="472"/>
      <c r="LSB459" s="472"/>
      <c r="LSC459" s="472"/>
      <c r="LSD459" s="472"/>
      <c r="LSE459" s="472"/>
      <c r="LSF459" s="472"/>
      <c r="LSG459" s="472"/>
      <c r="LSH459" s="472"/>
      <c r="LSI459" s="472"/>
      <c r="LSJ459" s="472"/>
      <c r="LSK459" s="472"/>
      <c r="LSL459" s="472"/>
      <c r="LSM459" s="472"/>
      <c r="LSN459" s="472"/>
      <c r="LSO459" s="472"/>
      <c r="LSP459" s="472"/>
      <c r="LSQ459" s="472"/>
      <c r="LSR459" s="472"/>
      <c r="LSS459" s="472"/>
      <c r="LST459" s="472"/>
      <c r="LSU459" s="472"/>
      <c r="LSV459" s="472"/>
      <c r="LSW459" s="472"/>
      <c r="LSX459" s="472"/>
      <c r="LSY459" s="472"/>
      <c r="LSZ459" s="472"/>
      <c r="LTA459" s="472"/>
      <c r="LTB459" s="472"/>
      <c r="LTC459" s="472"/>
      <c r="LTD459" s="472"/>
      <c r="LTE459" s="472"/>
      <c r="LTF459" s="472"/>
      <c r="LTG459" s="472"/>
      <c r="LTH459" s="472"/>
      <c r="LTI459" s="472"/>
      <c r="LTJ459" s="472"/>
      <c r="LTK459" s="472"/>
      <c r="LTL459" s="472"/>
      <c r="LTM459" s="472"/>
      <c r="LTN459" s="472"/>
      <c r="LTO459" s="472"/>
      <c r="LTP459" s="472"/>
      <c r="LTQ459" s="472"/>
      <c r="LTR459" s="472"/>
      <c r="LTS459" s="472"/>
      <c r="LTT459" s="472"/>
      <c r="LTU459" s="472"/>
      <c r="LTV459" s="472"/>
      <c r="LTW459" s="472"/>
      <c r="LTX459" s="472"/>
      <c r="LTY459" s="472"/>
      <c r="LTZ459" s="472"/>
      <c r="LUA459" s="472"/>
      <c r="LUB459" s="472"/>
      <c r="LUC459" s="472"/>
      <c r="LUD459" s="472"/>
      <c r="LUE459" s="472"/>
      <c r="LUF459" s="472"/>
      <c r="LUG459" s="472"/>
      <c r="LUH459" s="472"/>
      <c r="LUI459" s="472"/>
      <c r="LUJ459" s="472"/>
      <c r="LUK459" s="472"/>
      <c r="LUL459" s="472"/>
      <c r="LUM459" s="472"/>
      <c r="LUN459" s="472"/>
      <c r="LUO459" s="472"/>
      <c r="LUP459" s="472"/>
      <c r="LUQ459" s="472"/>
      <c r="LUR459" s="472"/>
      <c r="LUS459" s="472"/>
      <c r="LUT459" s="472"/>
      <c r="LUU459" s="472"/>
      <c r="LUV459" s="472"/>
      <c r="LUW459" s="472"/>
      <c r="LUX459" s="472"/>
      <c r="LUY459" s="472"/>
      <c r="LUZ459" s="472"/>
      <c r="LVA459" s="472"/>
      <c r="LVB459" s="472"/>
      <c r="LVC459" s="472"/>
      <c r="LVD459" s="472"/>
      <c r="LVE459" s="472"/>
      <c r="LVF459" s="472"/>
      <c r="LVG459" s="472"/>
      <c r="LVH459" s="472"/>
      <c r="LVI459" s="472"/>
      <c r="LVJ459" s="472"/>
      <c r="LVK459" s="472"/>
      <c r="LVL459" s="472"/>
      <c r="LVM459" s="472"/>
      <c r="LVN459" s="472"/>
      <c r="LVO459" s="472"/>
      <c r="LVP459" s="472"/>
      <c r="LVQ459" s="472"/>
      <c r="LVR459" s="472"/>
      <c r="LVS459" s="472"/>
      <c r="LVT459" s="472"/>
      <c r="LVU459" s="472"/>
      <c r="LVV459" s="472"/>
      <c r="LVW459" s="472"/>
      <c r="LVX459" s="472"/>
      <c r="LVY459" s="472"/>
      <c r="LVZ459" s="472"/>
      <c r="LWA459" s="472"/>
      <c r="LWB459" s="472"/>
      <c r="LWC459" s="472"/>
      <c r="LWD459" s="472"/>
      <c r="LWE459" s="472"/>
      <c r="LWF459" s="472"/>
      <c r="LWG459" s="472"/>
      <c r="LWH459" s="472"/>
      <c r="LWI459" s="472"/>
      <c r="LWJ459" s="472"/>
      <c r="LWK459" s="472"/>
      <c r="LWL459" s="472"/>
      <c r="LWM459" s="472"/>
      <c r="LWN459" s="472"/>
      <c r="LWO459" s="472"/>
      <c r="LWP459" s="472"/>
      <c r="LWQ459" s="472"/>
      <c r="LWR459" s="472"/>
      <c r="LWS459" s="472"/>
      <c r="LWT459" s="472"/>
      <c r="LWU459" s="472"/>
      <c r="LWV459" s="472"/>
      <c r="LWW459" s="472"/>
      <c r="LWX459" s="472"/>
      <c r="LWY459" s="472"/>
      <c r="LWZ459" s="472"/>
      <c r="LXA459" s="472"/>
      <c r="LXB459" s="472"/>
      <c r="LXC459" s="472"/>
      <c r="LXD459" s="472"/>
      <c r="LXE459" s="472"/>
      <c r="LXF459" s="472"/>
      <c r="LXG459" s="472"/>
      <c r="LXH459" s="472"/>
      <c r="LXI459" s="472"/>
      <c r="LXJ459" s="472"/>
      <c r="LXK459" s="472"/>
      <c r="LXL459" s="472"/>
      <c r="LXM459" s="472"/>
      <c r="LXN459" s="472"/>
      <c r="LXO459" s="472"/>
      <c r="LXP459" s="472"/>
      <c r="LXQ459" s="472"/>
      <c r="LXR459" s="472"/>
      <c r="LXS459" s="472"/>
      <c r="LXT459" s="472"/>
      <c r="LXU459" s="472"/>
      <c r="LXV459" s="472"/>
      <c r="LXW459" s="472"/>
      <c r="LXX459" s="472"/>
      <c r="LXY459" s="472"/>
      <c r="LXZ459" s="472"/>
      <c r="LYA459" s="472"/>
      <c r="LYB459" s="472"/>
      <c r="LYC459" s="472"/>
      <c r="LYD459" s="472"/>
      <c r="LYE459" s="472"/>
      <c r="LYF459" s="472"/>
      <c r="LYG459" s="472"/>
      <c r="LYH459" s="472"/>
      <c r="LYI459" s="472"/>
      <c r="LYJ459" s="472"/>
      <c r="LYK459" s="472"/>
      <c r="LYL459" s="472"/>
      <c r="LYM459" s="472"/>
      <c r="LYN459" s="472"/>
      <c r="LYO459" s="472"/>
      <c r="LYP459" s="472"/>
      <c r="LYQ459" s="472"/>
      <c r="LYR459" s="472"/>
      <c r="LYS459" s="472"/>
      <c r="LYT459" s="472"/>
      <c r="LYU459" s="472"/>
      <c r="LYV459" s="472"/>
      <c r="LYW459" s="472"/>
      <c r="LYX459" s="472"/>
      <c r="LYY459" s="472"/>
      <c r="LYZ459" s="472"/>
      <c r="LZA459" s="472"/>
      <c r="LZB459" s="472"/>
      <c r="LZC459" s="472"/>
      <c r="LZD459" s="472"/>
      <c r="LZE459" s="472"/>
      <c r="LZF459" s="472"/>
      <c r="LZG459" s="472"/>
      <c r="LZH459" s="472"/>
      <c r="LZI459" s="472"/>
      <c r="LZJ459" s="472"/>
      <c r="LZK459" s="472"/>
      <c r="LZL459" s="472"/>
      <c r="LZM459" s="472"/>
      <c r="LZN459" s="472"/>
      <c r="LZO459" s="472"/>
      <c r="LZP459" s="472"/>
      <c r="LZQ459" s="472"/>
      <c r="LZR459" s="472"/>
      <c r="LZS459" s="472"/>
      <c r="LZT459" s="472"/>
      <c r="LZU459" s="472"/>
      <c r="LZV459" s="472"/>
      <c r="LZW459" s="472"/>
      <c r="LZX459" s="472"/>
      <c r="LZY459" s="472"/>
      <c r="LZZ459" s="472"/>
      <c r="MAA459" s="472"/>
      <c r="MAB459" s="472"/>
      <c r="MAC459" s="472"/>
      <c r="MAD459" s="472"/>
      <c r="MAE459" s="472"/>
      <c r="MAF459" s="472"/>
      <c r="MAG459" s="472"/>
      <c r="MAH459" s="472"/>
      <c r="MAI459" s="472"/>
      <c r="MAJ459" s="472"/>
      <c r="MAK459" s="472"/>
      <c r="MAL459" s="472"/>
      <c r="MAM459" s="472"/>
      <c r="MAN459" s="472"/>
      <c r="MAO459" s="472"/>
      <c r="MAP459" s="472"/>
      <c r="MAQ459" s="472"/>
      <c r="MAR459" s="472"/>
      <c r="MAS459" s="472"/>
      <c r="MAT459" s="472"/>
      <c r="MAU459" s="472"/>
      <c r="MAV459" s="472"/>
      <c r="MAW459" s="472"/>
      <c r="MAX459" s="472"/>
      <c r="MAY459" s="472"/>
      <c r="MAZ459" s="472"/>
      <c r="MBA459" s="472"/>
      <c r="MBB459" s="472"/>
      <c r="MBC459" s="472"/>
      <c r="MBD459" s="472"/>
      <c r="MBE459" s="472"/>
      <c r="MBF459" s="472"/>
      <c r="MBG459" s="472"/>
      <c r="MBH459" s="472"/>
      <c r="MBI459" s="472"/>
      <c r="MBJ459" s="472"/>
      <c r="MBK459" s="472"/>
      <c r="MBL459" s="472"/>
      <c r="MBM459" s="472"/>
      <c r="MBN459" s="472"/>
      <c r="MBO459" s="472"/>
      <c r="MBP459" s="472"/>
      <c r="MBQ459" s="472"/>
      <c r="MBR459" s="472"/>
      <c r="MBS459" s="472"/>
      <c r="MBT459" s="472"/>
      <c r="MBU459" s="472"/>
      <c r="MBV459" s="472"/>
      <c r="MBW459" s="472"/>
      <c r="MBX459" s="472"/>
      <c r="MBY459" s="472"/>
      <c r="MBZ459" s="472"/>
      <c r="MCA459" s="472"/>
      <c r="MCB459" s="472"/>
      <c r="MCC459" s="472"/>
      <c r="MCD459" s="472"/>
      <c r="MCE459" s="472"/>
      <c r="MCF459" s="472"/>
      <c r="MCG459" s="472"/>
      <c r="MCH459" s="472"/>
      <c r="MCI459" s="472"/>
      <c r="MCJ459" s="472"/>
      <c r="MCK459" s="472"/>
      <c r="MCL459" s="472"/>
      <c r="MCM459" s="472"/>
      <c r="MCN459" s="472"/>
      <c r="MCO459" s="472"/>
      <c r="MCP459" s="472"/>
      <c r="MCQ459" s="472"/>
      <c r="MCR459" s="472"/>
      <c r="MCS459" s="472"/>
      <c r="MCT459" s="472"/>
      <c r="MCU459" s="472"/>
      <c r="MCV459" s="472"/>
      <c r="MCW459" s="472"/>
      <c r="MCX459" s="472"/>
      <c r="MCY459" s="472"/>
      <c r="MCZ459" s="472"/>
      <c r="MDA459" s="472"/>
      <c r="MDB459" s="472"/>
      <c r="MDC459" s="472"/>
      <c r="MDD459" s="472"/>
      <c r="MDE459" s="472"/>
      <c r="MDF459" s="472"/>
      <c r="MDG459" s="472"/>
      <c r="MDH459" s="472"/>
      <c r="MDI459" s="472"/>
      <c r="MDJ459" s="472"/>
      <c r="MDK459" s="472"/>
      <c r="MDL459" s="472"/>
      <c r="MDM459" s="472"/>
      <c r="MDN459" s="472"/>
      <c r="MDO459" s="472"/>
      <c r="MDP459" s="472"/>
      <c r="MDQ459" s="472"/>
      <c r="MDR459" s="472"/>
      <c r="MDS459" s="472"/>
      <c r="MDT459" s="472"/>
      <c r="MDU459" s="472"/>
      <c r="MDV459" s="472"/>
      <c r="MDW459" s="472"/>
      <c r="MDX459" s="472"/>
      <c r="MDY459" s="472"/>
      <c r="MDZ459" s="472"/>
      <c r="MEA459" s="472"/>
      <c r="MEB459" s="472"/>
      <c r="MEC459" s="472"/>
      <c r="MED459" s="472"/>
      <c r="MEE459" s="472"/>
      <c r="MEF459" s="472"/>
      <c r="MEG459" s="472"/>
      <c r="MEH459" s="472"/>
      <c r="MEI459" s="472"/>
      <c r="MEJ459" s="472"/>
      <c r="MEK459" s="472"/>
      <c r="MEL459" s="472"/>
      <c r="MEM459" s="472"/>
      <c r="MEN459" s="472"/>
      <c r="MEO459" s="472"/>
      <c r="MEP459" s="472"/>
      <c r="MEQ459" s="472"/>
      <c r="MER459" s="472"/>
      <c r="MES459" s="472"/>
      <c r="MET459" s="472"/>
      <c r="MEU459" s="472"/>
      <c r="MEV459" s="472"/>
      <c r="MEW459" s="472"/>
      <c r="MEX459" s="472"/>
      <c r="MEY459" s="472"/>
      <c r="MEZ459" s="472"/>
      <c r="MFA459" s="472"/>
      <c r="MFB459" s="472"/>
      <c r="MFC459" s="472"/>
      <c r="MFD459" s="472"/>
      <c r="MFE459" s="472"/>
      <c r="MFF459" s="472"/>
      <c r="MFG459" s="472"/>
      <c r="MFH459" s="472"/>
      <c r="MFI459" s="472"/>
      <c r="MFJ459" s="472"/>
      <c r="MFK459" s="472"/>
      <c r="MFL459" s="472"/>
      <c r="MFM459" s="472"/>
      <c r="MFN459" s="472"/>
      <c r="MFO459" s="472"/>
      <c r="MFP459" s="472"/>
      <c r="MFQ459" s="472"/>
      <c r="MFR459" s="472"/>
      <c r="MFS459" s="472"/>
      <c r="MFT459" s="472"/>
      <c r="MFU459" s="472"/>
      <c r="MFV459" s="472"/>
      <c r="MFW459" s="472"/>
      <c r="MFX459" s="472"/>
      <c r="MFY459" s="472"/>
      <c r="MFZ459" s="472"/>
      <c r="MGA459" s="472"/>
      <c r="MGB459" s="472"/>
      <c r="MGC459" s="472"/>
      <c r="MGD459" s="472"/>
      <c r="MGE459" s="472"/>
      <c r="MGF459" s="472"/>
      <c r="MGG459" s="472"/>
      <c r="MGH459" s="472"/>
      <c r="MGI459" s="472"/>
      <c r="MGJ459" s="472"/>
      <c r="MGK459" s="472"/>
      <c r="MGL459" s="472"/>
      <c r="MGM459" s="472"/>
      <c r="MGN459" s="472"/>
      <c r="MGO459" s="472"/>
      <c r="MGP459" s="472"/>
      <c r="MGQ459" s="472"/>
      <c r="MGR459" s="472"/>
      <c r="MGS459" s="472"/>
      <c r="MGT459" s="472"/>
      <c r="MGU459" s="472"/>
      <c r="MGV459" s="472"/>
      <c r="MGW459" s="472"/>
      <c r="MGX459" s="472"/>
      <c r="MGY459" s="472"/>
      <c r="MGZ459" s="472"/>
      <c r="MHA459" s="472"/>
      <c r="MHB459" s="472"/>
      <c r="MHC459" s="472"/>
      <c r="MHD459" s="472"/>
      <c r="MHE459" s="472"/>
      <c r="MHF459" s="472"/>
      <c r="MHG459" s="472"/>
      <c r="MHH459" s="472"/>
      <c r="MHI459" s="472"/>
      <c r="MHJ459" s="472"/>
      <c r="MHK459" s="472"/>
      <c r="MHL459" s="472"/>
      <c r="MHM459" s="472"/>
      <c r="MHN459" s="472"/>
      <c r="MHO459" s="472"/>
      <c r="MHP459" s="472"/>
      <c r="MHQ459" s="472"/>
      <c r="MHR459" s="472"/>
      <c r="MHS459" s="472"/>
      <c r="MHT459" s="472"/>
      <c r="MHU459" s="472"/>
      <c r="MHV459" s="472"/>
      <c r="MHW459" s="472"/>
      <c r="MHX459" s="472"/>
      <c r="MHY459" s="472"/>
      <c r="MHZ459" s="472"/>
      <c r="MIA459" s="472"/>
      <c r="MIB459" s="472"/>
      <c r="MIC459" s="472"/>
      <c r="MID459" s="472"/>
      <c r="MIE459" s="472"/>
      <c r="MIF459" s="472"/>
      <c r="MIG459" s="472"/>
      <c r="MIH459" s="472"/>
      <c r="MII459" s="472"/>
      <c r="MIJ459" s="472"/>
      <c r="MIK459" s="472"/>
      <c r="MIL459" s="472"/>
      <c r="MIM459" s="472"/>
      <c r="MIN459" s="472"/>
      <c r="MIO459" s="472"/>
      <c r="MIP459" s="472"/>
      <c r="MIQ459" s="472"/>
      <c r="MIR459" s="472"/>
      <c r="MIS459" s="472"/>
      <c r="MIT459" s="472"/>
      <c r="MIU459" s="472"/>
      <c r="MIV459" s="472"/>
      <c r="MIW459" s="472"/>
      <c r="MIX459" s="472"/>
      <c r="MIY459" s="472"/>
      <c r="MIZ459" s="472"/>
      <c r="MJA459" s="472"/>
      <c r="MJB459" s="472"/>
      <c r="MJC459" s="472"/>
      <c r="MJD459" s="472"/>
      <c r="MJE459" s="472"/>
      <c r="MJF459" s="472"/>
      <c r="MJG459" s="472"/>
      <c r="MJH459" s="472"/>
      <c r="MJI459" s="472"/>
      <c r="MJJ459" s="472"/>
      <c r="MJK459" s="472"/>
      <c r="MJL459" s="472"/>
      <c r="MJM459" s="472"/>
      <c r="MJN459" s="472"/>
      <c r="MJO459" s="472"/>
      <c r="MJP459" s="472"/>
      <c r="MJQ459" s="472"/>
      <c r="MJR459" s="472"/>
      <c r="MJS459" s="472"/>
      <c r="MJT459" s="472"/>
      <c r="MJU459" s="472"/>
      <c r="MJV459" s="472"/>
      <c r="MJW459" s="472"/>
      <c r="MJX459" s="472"/>
      <c r="MJY459" s="472"/>
      <c r="MJZ459" s="472"/>
      <c r="MKA459" s="472"/>
      <c r="MKB459" s="472"/>
      <c r="MKC459" s="472"/>
      <c r="MKD459" s="472"/>
      <c r="MKE459" s="472"/>
      <c r="MKF459" s="472"/>
      <c r="MKG459" s="472"/>
      <c r="MKH459" s="472"/>
      <c r="MKI459" s="472"/>
      <c r="MKJ459" s="472"/>
      <c r="MKK459" s="472"/>
      <c r="MKL459" s="472"/>
      <c r="MKM459" s="472"/>
      <c r="MKN459" s="472"/>
      <c r="MKO459" s="472"/>
      <c r="MKP459" s="472"/>
      <c r="MKQ459" s="472"/>
      <c r="MKR459" s="472"/>
      <c r="MKS459" s="472"/>
      <c r="MKT459" s="472"/>
      <c r="MKU459" s="472"/>
      <c r="MKV459" s="472"/>
      <c r="MKW459" s="472"/>
      <c r="MKX459" s="472"/>
      <c r="MKY459" s="472"/>
      <c r="MKZ459" s="472"/>
      <c r="MLA459" s="472"/>
      <c r="MLB459" s="472"/>
      <c r="MLC459" s="472"/>
      <c r="MLD459" s="472"/>
      <c r="MLE459" s="472"/>
      <c r="MLF459" s="472"/>
      <c r="MLG459" s="472"/>
      <c r="MLH459" s="472"/>
      <c r="MLI459" s="472"/>
      <c r="MLJ459" s="472"/>
      <c r="MLK459" s="472"/>
      <c r="MLL459" s="472"/>
      <c r="MLM459" s="472"/>
      <c r="MLN459" s="472"/>
      <c r="MLO459" s="472"/>
      <c r="MLP459" s="472"/>
      <c r="MLQ459" s="472"/>
      <c r="MLR459" s="472"/>
      <c r="MLS459" s="472"/>
      <c r="MLT459" s="472"/>
      <c r="MLU459" s="472"/>
      <c r="MLV459" s="472"/>
      <c r="MLW459" s="472"/>
      <c r="MLX459" s="472"/>
      <c r="MLY459" s="472"/>
      <c r="MLZ459" s="472"/>
      <c r="MMA459" s="472"/>
      <c r="MMB459" s="472"/>
      <c r="MMC459" s="472"/>
      <c r="MMD459" s="472"/>
      <c r="MME459" s="472"/>
      <c r="MMF459" s="472"/>
      <c r="MMG459" s="472"/>
      <c r="MMH459" s="472"/>
      <c r="MMI459" s="472"/>
      <c r="MMJ459" s="472"/>
      <c r="MMK459" s="472"/>
      <c r="MML459" s="472"/>
      <c r="MMM459" s="472"/>
      <c r="MMN459" s="472"/>
      <c r="MMO459" s="472"/>
      <c r="MMP459" s="472"/>
      <c r="MMQ459" s="472"/>
      <c r="MMR459" s="472"/>
      <c r="MMS459" s="472"/>
      <c r="MMT459" s="472"/>
      <c r="MMU459" s="472"/>
      <c r="MMV459" s="472"/>
      <c r="MMW459" s="472"/>
      <c r="MMX459" s="472"/>
      <c r="MMY459" s="472"/>
      <c r="MMZ459" s="472"/>
      <c r="MNA459" s="472"/>
      <c r="MNB459" s="472"/>
      <c r="MNC459" s="472"/>
      <c r="MND459" s="472"/>
      <c r="MNE459" s="472"/>
      <c r="MNF459" s="472"/>
      <c r="MNG459" s="472"/>
      <c r="MNH459" s="472"/>
      <c r="MNI459" s="472"/>
      <c r="MNJ459" s="472"/>
      <c r="MNK459" s="472"/>
      <c r="MNL459" s="472"/>
      <c r="MNM459" s="472"/>
      <c r="MNN459" s="472"/>
      <c r="MNO459" s="472"/>
      <c r="MNP459" s="472"/>
      <c r="MNQ459" s="472"/>
      <c r="MNR459" s="472"/>
      <c r="MNS459" s="472"/>
      <c r="MNT459" s="472"/>
      <c r="MNU459" s="472"/>
      <c r="MNV459" s="472"/>
      <c r="MNW459" s="472"/>
      <c r="MNX459" s="472"/>
      <c r="MNY459" s="472"/>
      <c r="MNZ459" s="472"/>
      <c r="MOA459" s="472"/>
      <c r="MOB459" s="472"/>
      <c r="MOC459" s="472"/>
      <c r="MOD459" s="472"/>
      <c r="MOE459" s="472"/>
      <c r="MOF459" s="472"/>
      <c r="MOG459" s="472"/>
      <c r="MOH459" s="472"/>
      <c r="MOI459" s="472"/>
      <c r="MOJ459" s="472"/>
      <c r="MOK459" s="472"/>
      <c r="MOL459" s="472"/>
      <c r="MOM459" s="472"/>
      <c r="MON459" s="472"/>
      <c r="MOO459" s="472"/>
      <c r="MOP459" s="472"/>
      <c r="MOQ459" s="472"/>
      <c r="MOR459" s="472"/>
      <c r="MOS459" s="472"/>
      <c r="MOT459" s="472"/>
      <c r="MOU459" s="472"/>
      <c r="MOV459" s="472"/>
      <c r="MOW459" s="472"/>
      <c r="MOX459" s="472"/>
      <c r="MOY459" s="472"/>
      <c r="MOZ459" s="472"/>
      <c r="MPA459" s="472"/>
      <c r="MPB459" s="472"/>
      <c r="MPC459" s="472"/>
      <c r="MPD459" s="472"/>
      <c r="MPE459" s="472"/>
      <c r="MPF459" s="472"/>
      <c r="MPG459" s="472"/>
      <c r="MPH459" s="472"/>
      <c r="MPI459" s="472"/>
      <c r="MPJ459" s="472"/>
      <c r="MPK459" s="472"/>
      <c r="MPL459" s="472"/>
      <c r="MPM459" s="472"/>
      <c r="MPN459" s="472"/>
      <c r="MPO459" s="472"/>
      <c r="MPP459" s="472"/>
      <c r="MPQ459" s="472"/>
      <c r="MPR459" s="472"/>
      <c r="MPS459" s="472"/>
      <c r="MPT459" s="472"/>
      <c r="MPU459" s="472"/>
      <c r="MPV459" s="472"/>
      <c r="MPW459" s="472"/>
      <c r="MPX459" s="472"/>
      <c r="MPY459" s="472"/>
      <c r="MPZ459" s="472"/>
      <c r="MQA459" s="472"/>
      <c r="MQB459" s="472"/>
      <c r="MQC459" s="472"/>
      <c r="MQD459" s="472"/>
      <c r="MQE459" s="472"/>
      <c r="MQF459" s="472"/>
      <c r="MQG459" s="472"/>
      <c r="MQH459" s="472"/>
      <c r="MQI459" s="472"/>
      <c r="MQJ459" s="472"/>
      <c r="MQK459" s="472"/>
      <c r="MQL459" s="472"/>
      <c r="MQM459" s="472"/>
      <c r="MQN459" s="472"/>
      <c r="MQO459" s="472"/>
      <c r="MQP459" s="472"/>
      <c r="MQQ459" s="472"/>
      <c r="MQR459" s="472"/>
      <c r="MQS459" s="472"/>
      <c r="MQT459" s="472"/>
      <c r="MQU459" s="472"/>
      <c r="MQV459" s="472"/>
      <c r="MQW459" s="472"/>
      <c r="MQX459" s="472"/>
      <c r="MQY459" s="472"/>
      <c r="MQZ459" s="472"/>
      <c r="MRA459" s="472"/>
      <c r="MRB459" s="472"/>
      <c r="MRC459" s="472"/>
      <c r="MRD459" s="472"/>
      <c r="MRE459" s="472"/>
      <c r="MRF459" s="472"/>
      <c r="MRG459" s="472"/>
      <c r="MRH459" s="472"/>
      <c r="MRI459" s="472"/>
      <c r="MRJ459" s="472"/>
      <c r="MRK459" s="472"/>
      <c r="MRL459" s="472"/>
      <c r="MRM459" s="472"/>
      <c r="MRN459" s="472"/>
      <c r="MRO459" s="472"/>
      <c r="MRP459" s="472"/>
      <c r="MRQ459" s="472"/>
      <c r="MRR459" s="472"/>
      <c r="MRS459" s="472"/>
      <c r="MRT459" s="472"/>
      <c r="MRU459" s="472"/>
      <c r="MRV459" s="472"/>
      <c r="MRW459" s="472"/>
      <c r="MRX459" s="472"/>
      <c r="MRY459" s="472"/>
      <c r="MRZ459" s="472"/>
      <c r="MSA459" s="472"/>
      <c r="MSB459" s="472"/>
      <c r="MSC459" s="472"/>
      <c r="MSD459" s="472"/>
      <c r="MSE459" s="472"/>
      <c r="MSF459" s="472"/>
      <c r="MSG459" s="472"/>
      <c r="MSH459" s="472"/>
      <c r="MSI459" s="472"/>
      <c r="MSJ459" s="472"/>
      <c r="MSK459" s="472"/>
      <c r="MSL459" s="472"/>
      <c r="MSM459" s="472"/>
      <c r="MSN459" s="472"/>
      <c r="MSO459" s="472"/>
      <c r="MSP459" s="472"/>
      <c r="MSQ459" s="472"/>
      <c r="MSR459" s="472"/>
      <c r="MSS459" s="472"/>
      <c r="MST459" s="472"/>
      <c r="MSU459" s="472"/>
      <c r="MSV459" s="472"/>
      <c r="MSW459" s="472"/>
      <c r="MSX459" s="472"/>
      <c r="MSY459" s="472"/>
      <c r="MSZ459" s="472"/>
      <c r="MTA459" s="472"/>
      <c r="MTB459" s="472"/>
      <c r="MTC459" s="472"/>
      <c r="MTD459" s="472"/>
      <c r="MTE459" s="472"/>
      <c r="MTF459" s="472"/>
      <c r="MTG459" s="472"/>
      <c r="MTH459" s="472"/>
      <c r="MTI459" s="472"/>
      <c r="MTJ459" s="472"/>
      <c r="MTK459" s="472"/>
      <c r="MTL459" s="472"/>
      <c r="MTM459" s="472"/>
      <c r="MTN459" s="472"/>
      <c r="MTO459" s="472"/>
      <c r="MTP459" s="472"/>
      <c r="MTQ459" s="472"/>
      <c r="MTR459" s="472"/>
      <c r="MTS459" s="472"/>
      <c r="MTT459" s="472"/>
      <c r="MTU459" s="472"/>
      <c r="MTV459" s="472"/>
      <c r="MTW459" s="472"/>
      <c r="MTX459" s="472"/>
      <c r="MTY459" s="472"/>
      <c r="MTZ459" s="472"/>
      <c r="MUA459" s="472"/>
      <c r="MUB459" s="472"/>
      <c r="MUC459" s="472"/>
      <c r="MUD459" s="472"/>
      <c r="MUE459" s="472"/>
      <c r="MUF459" s="472"/>
      <c r="MUG459" s="472"/>
      <c r="MUH459" s="472"/>
      <c r="MUI459" s="472"/>
      <c r="MUJ459" s="472"/>
      <c r="MUK459" s="472"/>
      <c r="MUL459" s="472"/>
      <c r="MUM459" s="472"/>
      <c r="MUN459" s="472"/>
      <c r="MUO459" s="472"/>
      <c r="MUP459" s="472"/>
      <c r="MUQ459" s="472"/>
      <c r="MUR459" s="472"/>
      <c r="MUS459" s="472"/>
      <c r="MUT459" s="472"/>
      <c r="MUU459" s="472"/>
      <c r="MUV459" s="472"/>
      <c r="MUW459" s="472"/>
      <c r="MUX459" s="472"/>
      <c r="MUY459" s="472"/>
      <c r="MUZ459" s="472"/>
      <c r="MVA459" s="472"/>
      <c r="MVB459" s="472"/>
      <c r="MVC459" s="472"/>
      <c r="MVD459" s="472"/>
      <c r="MVE459" s="472"/>
      <c r="MVF459" s="472"/>
      <c r="MVG459" s="472"/>
      <c r="MVH459" s="472"/>
      <c r="MVI459" s="472"/>
      <c r="MVJ459" s="472"/>
      <c r="MVK459" s="472"/>
      <c r="MVL459" s="472"/>
      <c r="MVM459" s="472"/>
      <c r="MVN459" s="472"/>
      <c r="MVO459" s="472"/>
      <c r="MVP459" s="472"/>
      <c r="MVQ459" s="472"/>
      <c r="MVR459" s="472"/>
      <c r="MVS459" s="472"/>
      <c r="MVT459" s="472"/>
      <c r="MVU459" s="472"/>
      <c r="MVV459" s="472"/>
      <c r="MVW459" s="472"/>
      <c r="MVX459" s="472"/>
      <c r="MVY459" s="472"/>
      <c r="MVZ459" s="472"/>
      <c r="MWA459" s="472"/>
      <c r="MWB459" s="472"/>
      <c r="MWC459" s="472"/>
      <c r="MWD459" s="472"/>
      <c r="MWE459" s="472"/>
      <c r="MWF459" s="472"/>
      <c r="MWG459" s="472"/>
      <c r="MWH459" s="472"/>
      <c r="MWI459" s="472"/>
      <c r="MWJ459" s="472"/>
      <c r="MWK459" s="472"/>
      <c r="MWL459" s="472"/>
      <c r="MWM459" s="472"/>
      <c r="MWN459" s="472"/>
      <c r="MWO459" s="472"/>
      <c r="MWP459" s="472"/>
      <c r="MWQ459" s="472"/>
      <c r="MWR459" s="472"/>
      <c r="MWS459" s="472"/>
      <c r="MWT459" s="472"/>
      <c r="MWU459" s="472"/>
      <c r="MWV459" s="472"/>
      <c r="MWW459" s="472"/>
      <c r="MWX459" s="472"/>
      <c r="MWY459" s="472"/>
      <c r="MWZ459" s="472"/>
      <c r="MXA459" s="472"/>
      <c r="MXB459" s="472"/>
      <c r="MXC459" s="472"/>
      <c r="MXD459" s="472"/>
      <c r="MXE459" s="472"/>
      <c r="MXF459" s="472"/>
      <c r="MXG459" s="472"/>
      <c r="MXH459" s="472"/>
      <c r="MXI459" s="472"/>
      <c r="MXJ459" s="472"/>
      <c r="MXK459" s="472"/>
      <c r="MXL459" s="472"/>
      <c r="MXM459" s="472"/>
      <c r="MXN459" s="472"/>
      <c r="MXO459" s="472"/>
      <c r="MXP459" s="472"/>
      <c r="MXQ459" s="472"/>
      <c r="MXR459" s="472"/>
      <c r="MXS459" s="472"/>
      <c r="MXT459" s="472"/>
      <c r="MXU459" s="472"/>
      <c r="MXV459" s="472"/>
      <c r="MXW459" s="472"/>
      <c r="MXX459" s="472"/>
      <c r="MXY459" s="472"/>
      <c r="MXZ459" s="472"/>
      <c r="MYA459" s="472"/>
      <c r="MYB459" s="472"/>
      <c r="MYC459" s="472"/>
      <c r="MYD459" s="472"/>
      <c r="MYE459" s="472"/>
      <c r="MYF459" s="472"/>
      <c r="MYG459" s="472"/>
      <c r="MYH459" s="472"/>
      <c r="MYI459" s="472"/>
      <c r="MYJ459" s="472"/>
      <c r="MYK459" s="472"/>
      <c r="MYL459" s="472"/>
      <c r="MYM459" s="472"/>
      <c r="MYN459" s="472"/>
      <c r="MYO459" s="472"/>
      <c r="MYP459" s="472"/>
      <c r="MYQ459" s="472"/>
      <c r="MYR459" s="472"/>
      <c r="MYS459" s="472"/>
      <c r="MYT459" s="472"/>
      <c r="MYU459" s="472"/>
      <c r="MYV459" s="472"/>
      <c r="MYW459" s="472"/>
      <c r="MYX459" s="472"/>
      <c r="MYY459" s="472"/>
      <c r="MYZ459" s="472"/>
      <c r="MZA459" s="472"/>
      <c r="MZB459" s="472"/>
      <c r="MZC459" s="472"/>
      <c r="MZD459" s="472"/>
      <c r="MZE459" s="472"/>
      <c r="MZF459" s="472"/>
      <c r="MZG459" s="472"/>
      <c r="MZH459" s="472"/>
      <c r="MZI459" s="472"/>
      <c r="MZJ459" s="472"/>
      <c r="MZK459" s="472"/>
      <c r="MZL459" s="472"/>
      <c r="MZM459" s="472"/>
      <c r="MZN459" s="472"/>
      <c r="MZO459" s="472"/>
      <c r="MZP459" s="472"/>
      <c r="MZQ459" s="472"/>
      <c r="MZR459" s="472"/>
      <c r="MZS459" s="472"/>
      <c r="MZT459" s="472"/>
      <c r="MZU459" s="472"/>
      <c r="MZV459" s="472"/>
      <c r="MZW459" s="472"/>
      <c r="MZX459" s="472"/>
      <c r="MZY459" s="472"/>
      <c r="MZZ459" s="472"/>
      <c r="NAA459" s="472"/>
      <c r="NAB459" s="472"/>
      <c r="NAC459" s="472"/>
      <c r="NAD459" s="472"/>
      <c r="NAE459" s="472"/>
      <c r="NAF459" s="472"/>
      <c r="NAG459" s="472"/>
      <c r="NAH459" s="472"/>
      <c r="NAI459" s="472"/>
      <c r="NAJ459" s="472"/>
      <c r="NAK459" s="472"/>
      <c r="NAL459" s="472"/>
      <c r="NAM459" s="472"/>
      <c r="NAN459" s="472"/>
      <c r="NAO459" s="472"/>
      <c r="NAP459" s="472"/>
      <c r="NAQ459" s="472"/>
      <c r="NAR459" s="472"/>
      <c r="NAS459" s="472"/>
      <c r="NAT459" s="472"/>
      <c r="NAU459" s="472"/>
      <c r="NAV459" s="472"/>
      <c r="NAW459" s="472"/>
      <c r="NAX459" s="472"/>
      <c r="NAY459" s="472"/>
      <c r="NAZ459" s="472"/>
      <c r="NBA459" s="472"/>
      <c r="NBB459" s="472"/>
      <c r="NBC459" s="472"/>
      <c r="NBD459" s="472"/>
      <c r="NBE459" s="472"/>
      <c r="NBF459" s="472"/>
      <c r="NBG459" s="472"/>
      <c r="NBH459" s="472"/>
      <c r="NBI459" s="472"/>
      <c r="NBJ459" s="472"/>
      <c r="NBK459" s="472"/>
      <c r="NBL459" s="472"/>
      <c r="NBM459" s="472"/>
      <c r="NBN459" s="472"/>
      <c r="NBO459" s="472"/>
      <c r="NBP459" s="472"/>
      <c r="NBQ459" s="472"/>
      <c r="NBR459" s="472"/>
      <c r="NBS459" s="472"/>
      <c r="NBT459" s="472"/>
      <c r="NBU459" s="472"/>
      <c r="NBV459" s="472"/>
      <c r="NBW459" s="472"/>
      <c r="NBX459" s="472"/>
      <c r="NBY459" s="472"/>
      <c r="NBZ459" s="472"/>
      <c r="NCA459" s="472"/>
      <c r="NCB459" s="472"/>
      <c r="NCC459" s="472"/>
      <c r="NCD459" s="472"/>
      <c r="NCE459" s="472"/>
      <c r="NCF459" s="472"/>
      <c r="NCG459" s="472"/>
      <c r="NCH459" s="472"/>
      <c r="NCI459" s="472"/>
      <c r="NCJ459" s="472"/>
      <c r="NCK459" s="472"/>
      <c r="NCL459" s="472"/>
      <c r="NCM459" s="472"/>
      <c r="NCN459" s="472"/>
      <c r="NCO459" s="472"/>
      <c r="NCP459" s="472"/>
      <c r="NCQ459" s="472"/>
      <c r="NCR459" s="472"/>
      <c r="NCS459" s="472"/>
      <c r="NCT459" s="472"/>
      <c r="NCU459" s="472"/>
      <c r="NCV459" s="472"/>
      <c r="NCW459" s="472"/>
      <c r="NCX459" s="472"/>
      <c r="NCY459" s="472"/>
      <c r="NCZ459" s="472"/>
      <c r="NDA459" s="472"/>
      <c r="NDB459" s="472"/>
      <c r="NDC459" s="472"/>
      <c r="NDD459" s="472"/>
      <c r="NDE459" s="472"/>
      <c r="NDF459" s="472"/>
      <c r="NDG459" s="472"/>
      <c r="NDH459" s="472"/>
      <c r="NDI459" s="472"/>
      <c r="NDJ459" s="472"/>
      <c r="NDK459" s="472"/>
      <c r="NDL459" s="472"/>
      <c r="NDM459" s="472"/>
      <c r="NDN459" s="472"/>
      <c r="NDO459" s="472"/>
      <c r="NDP459" s="472"/>
      <c r="NDQ459" s="472"/>
      <c r="NDR459" s="472"/>
      <c r="NDS459" s="472"/>
      <c r="NDT459" s="472"/>
      <c r="NDU459" s="472"/>
      <c r="NDV459" s="472"/>
      <c r="NDW459" s="472"/>
      <c r="NDX459" s="472"/>
      <c r="NDY459" s="472"/>
      <c r="NDZ459" s="472"/>
      <c r="NEA459" s="472"/>
      <c r="NEB459" s="472"/>
      <c r="NEC459" s="472"/>
      <c r="NED459" s="472"/>
      <c r="NEE459" s="472"/>
      <c r="NEF459" s="472"/>
      <c r="NEG459" s="472"/>
      <c r="NEH459" s="472"/>
      <c r="NEI459" s="472"/>
      <c r="NEJ459" s="472"/>
      <c r="NEK459" s="472"/>
      <c r="NEL459" s="472"/>
      <c r="NEM459" s="472"/>
      <c r="NEN459" s="472"/>
      <c r="NEO459" s="472"/>
      <c r="NEP459" s="472"/>
      <c r="NEQ459" s="472"/>
      <c r="NER459" s="472"/>
      <c r="NES459" s="472"/>
      <c r="NET459" s="472"/>
      <c r="NEU459" s="472"/>
      <c r="NEV459" s="472"/>
      <c r="NEW459" s="472"/>
      <c r="NEX459" s="472"/>
      <c r="NEY459" s="472"/>
      <c r="NEZ459" s="472"/>
      <c r="NFA459" s="472"/>
      <c r="NFB459" s="472"/>
      <c r="NFC459" s="472"/>
      <c r="NFD459" s="472"/>
      <c r="NFE459" s="472"/>
      <c r="NFF459" s="472"/>
      <c r="NFG459" s="472"/>
      <c r="NFH459" s="472"/>
      <c r="NFI459" s="472"/>
      <c r="NFJ459" s="472"/>
      <c r="NFK459" s="472"/>
      <c r="NFL459" s="472"/>
      <c r="NFM459" s="472"/>
      <c r="NFN459" s="472"/>
      <c r="NFO459" s="472"/>
      <c r="NFP459" s="472"/>
      <c r="NFQ459" s="472"/>
      <c r="NFR459" s="472"/>
      <c r="NFS459" s="472"/>
      <c r="NFT459" s="472"/>
      <c r="NFU459" s="472"/>
      <c r="NFV459" s="472"/>
      <c r="NFW459" s="472"/>
      <c r="NFX459" s="472"/>
      <c r="NFY459" s="472"/>
      <c r="NFZ459" s="472"/>
      <c r="NGA459" s="472"/>
      <c r="NGB459" s="472"/>
      <c r="NGC459" s="472"/>
      <c r="NGD459" s="472"/>
      <c r="NGE459" s="472"/>
      <c r="NGF459" s="472"/>
      <c r="NGG459" s="472"/>
      <c r="NGH459" s="472"/>
      <c r="NGI459" s="472"/>
      <c r="NGJ459" s="472"/>
      <c r="NGK459" s="472"/>
      <c r="NGL459" s="472"/>
      <c r="NGM459" s="472"/>
      <c r="NGN459" s="472"/>
      <c r="NGO459" s="472"/>
      <c r="NGP459" s="472"/>
      <c r="NGQ459" s="472"/>
      <c r="NGR459" s="472"/>
      <c r="NGS459" s="472"/>
      <c r="NGT459" s="472"/>
      <c r="NGU459" s="472"/>
      <c r="NGV459" s="472"/>
      <c r="NGW459" s="472"/>
      <c r="NGX459" s="472"/>
      <c r="NGY459" s="472"/>
      <c r="NGZ459" s="472"/>
      <c r="NHA459" s="472"/>
      <c r="NHB459" s="472"/>
      <c r="NHC459" s="472"/>
      <c r="NHD459" s="472"/>
      <c r="NHE459" s="472"/>
      <c r="NHF459" s="472"/>
      <c r="NHG459" s="472"/>
      <c r="NHH459" s="472"/>
      <c r="NHI459" s="472"/>
      <c r="NHJ459" s="472"/>
      <c r="NHK459" s="472"/>
      <c r="NHL459" s="472"/>
      <c r="NHM459" s="472"/>
      <c r="NHN459" s="472"/>
      <c r="NHO459" s="472"/>
      <c r="NHP459" s="472"/>
      <c r="NHQ459" s="472"/>
      <c r="NHR459" s="472"/>
      <c r="NHS459" s="472"/>
      <c r="NHT459" s="472"/>
      <c r="NHU459" s="472"/>
      <c r="NHV459" s="472"/>
      <c r="NHW459" s="472"/>
      <c r="NHX459" s="472"/>
      <c r="NHY459" s="472"/>
      <c r="NHZ459" s="472"/>
      <c r="NIA459" s="472"/>
      <c r="NIB459" s="472"/>
      <c r="NIC459" s="472"/>
      <c r="NID459" s="472"/>
      <c r="NIE459" s="472"/>
      <c r="NIF459" s="472"/>
      <c r="NIG459" s="472"/>
      <c r="NIH459" s="472"/>
      <c r="NII459" s="472"/>
      <c r="NIJ459" s="472"/>
      <c r="NIK459" s="472"/>
      <c r="NIL459" s="472"/>
      <c r="NIM459" s="472"/>
      <c r="NIN459" s="472"/>
      <c r="NIO459" s="472"/>
      <c r="NIP459" s="472"/>
      <c r="NIQ459" s="472"/>
      <c r="NIR459" s="472"/>
      <c r="NIS459" s="472"/>
      <c r="NIT459" s="472"/>
      <c r="NIU459" s="472"/>
      <c r="NIV459" s="472"/>
      <c r="NIW459" s="472"/>
      <c r="NIX459" s="472"/>
      <c r="NIY459" s="472"/>
      <c r="NIZ459" s="472"/>
      <c r="NJA459" s="472"/>
      <c r="NJB459" s="472"/>
      <c r="NJC459" s="472"/>
      <c r="NJD459" s="472"/>
      <c r="NJE459" s="472"/>
      <c r="NJF459" s="472"/>
      <c r="NJG459" s="472"/>
      <c r="NJH459" s="472"/>
      <c r="NJI459" s="472"/>
      <c r="NJJ459" s="472"/>
      <c r="NJK459" s="472"/>
      <c r="NJL459" s="472"/>
      <c r="NJM459" s="472"/>
      <c r="NJN459" s="472"/>
      <c r="NJO459" s="472"/>
      <c r="NJP459" s="472"/>
      <c r="NJQ459" s="472"/>
      <c r="NJR459" s="472"/>
      <c r="NJS459" s="472"/>
      <c r="NJT459" s="472"/>
      <c r="NJU459" s="472"/>
      <c r="NJV459" s="472"/>
      <c r="NJW459" s="472"/>
      <c r="NJX459" s="472"/>
      <c r="NJY459" s="472"/>
      <c r="NJZ459" s="472"/>
      <c r="NKA459" s="472"/>
      <c r="NKB459" s="472"/>
      <c r="NKC459" s="472"/>
      <c r="NKD459" s="472"/>
      <c r="NKE459" s="472"/>
      <c r="NKF459" s="472"/>
      <c r="NKG459" s="472"/>
      <c r="NKH459" s="472"/>
      <c r="NKI459" s="472"/>
      <c r="NKJ459" s="472"/>
      <c r="NKK459" s="472"/>
      <c r="NKL459" s="472"/>
      <c r="NKM459" s="472"/>
      <c r="NKN459" s="472"/>
      <c r="NKO459" s="472"/>
      <c r="NKP459" s="472"/>
      <c r="NKQ459" s="472"/>
      <c r="NKR459" s="472"/>
      <c r="NKS459" s="472"/>
      <c r="NKT459" s="472"/>
      <c r="NKU459" s="472"/>
      <c r="NKV459" s="472"/>
      <c r="NKW459" s="472"/>
      <c r="NKX459" s="472"/>
      <c r="NKY459" s="472"/>
      <c r="NKZ459" s="472"/>
      <c r="NLA459" s="472"/>
      <c r="NLB459" s="472"/>
      <c r="NLC459" s="472"/>
      <c r="NLD459" s="472"/>
      <c r="NLE459" s="472"/>
      <c r="NLF459" s="472"/>
      <c r="NLG459" s="472"/>
      <c r="NLH459" s="472"/>
      <c r="NLI459" s="472"/>
      <c r="NLJ459" s="472"/>
      <c r="NLK459" s="472"/>
      <c r="NLL459" s="472"/>
      <c r="NLM459" s="472"/>
      <c r="NLN459" s="472"/>
      <c r="NLO459" s="472"/>
      <c r="NLP459" s="472"/>
      <c r="NLQ459" s="472"/>
      <c r="NLR459" s="472"/>
      <c r="NLS459" s="472"/>
      <c r="NLT459" s="472"/>
      <c r="NLU459" s="472"/>
      <c r="NLV459" s="472"/>
      <c r="NLW459" s="472"/>
      <c r="NLX459" s="472"/>
      <c r="NLY459" s="472"/>
      <c r="NLZ459" s="472"/>
      <c r="NMA459" s="472"/>
      <c r="NMB459" s="472"/>
      <c r="NMC459" s="472"/>
      <c r="NMD459" s="472"/>
      <c r="NME459" s="472"/>
      <c r="NMF459" s="472"/>
      <c r="NMG459" s="472"/>
      <c r="NMH459" s="472"/>
      <c r="NMI459" s="472"/>
      <c r="NMJ459" s="472"/>
      <c r="NMK459" s="472"/>
      <c r="NML459" s="472"/>
      <c r="NMM459" s="472"/>
      <c r="NMN459" s="472"/>
      <c r="NMO459" s="472"/>
      <c r="NMP459" s="472"/>
      <c r="NMQ459" s="472"/>
      <c r="NMR459" s="472"/>
      <c r="NMS459" s="472"/>
      <c r="NMT459" s="472"/>
      <c r="NMU459" s="472"/>
      <c r="NMV459" s="472"/>
      <c r="NMW459" s="472"/>
      <c r="NMX459" s="472"/>
      <c r="NMY459" s="472"/>
      <c r="NMZ459" s="472"/>
      <c r="NNA459" s="472"/>
      <c r="NNB459" s="472"/>
      <c r="NNC459" s="472"/>
      <c r="NND459" s="472"/>
      <c r="NNE459" s="472"/>
      <c r="NNF459" s="472"/>
      <c r="NNG459" s="472"/>
      <c r="NNH459" s="472"/>
      <c r="NNI459" s="472"/>
      <c r="NNJ459" s="472"/>
      <c r="NNK459" s="472"/>
      <c r="NNL459" s="472"/>
      <c r="NNM459" s="472"/>
      <c r="NNN459" s="472"/>
      <c r="NNO459" s="472"/>
      <c r="NNP459" s="472"/>
      <c r="NNQ459" s="472"/>
      <c r="NNR459" s="472"/>
      <c r="NNS459" s="472"/>
      <c r="NNT459" s="472"/>
      <c r="NNU459" s="472"/>
      <c r="NNV459" s="472"/>
      <c r="NNW459" s="472"/>
      <c r="NNX459" s="472"/>
      <c r="NNY459" s="472"/>
      <c r="NNZ459" s="472"/>
      <c r="NOA459" s="472"/>
      <c r="NOB459" s="472"/>
      <c r="NOC459" s="472"/>
      <c r="NOD459" s="472"/>
      <c r="NOE459" s="472"/>
      <c r="NOF459" s="472"/>
      <c r="NOG459" s="472"/>
      <c r="NOH459" s="472"/>
      <c r="NOI459" s="472"/>
      <c r="NOJ459" s="472"/>
      <c r="NOK459" s="472"/>
      <c r="NOL459" s="472"/>
      <c r="NOM459" s="472"/>
      <c r="NON459" s="472"/>
      <c r="NOO459" s="472"/>
      <c r="NOP459" s="472"/>
      <c r="NOQ459" s="472"/>
      <c r="NOR459" s="472"/>
      <c r="NOS459" s="472"/>
      <c r="NOT459" s="472"/>
      <c r="NOU459" s="472"/>
      <c r="NOV459" s="472"/>
      <c r="NOW459" s="472"/>
      <c r="NOX459" s="472"/>
      <c r="NOY459" s="472"/>
      <c r="NOZ459" s="472"/>
      <c r="NPA459" s="472"/>
      <c r="NPB459" s="472"/>
      <c r="NPC459" s="472"/>
      <c r="NPD459" s="472"/>
      <c r="NPE459" s="472"/>
      <c r="NPF459" s="472"/>
      <c r="NPG459" s="472"/>
      <c r="NPH459" s="472"/>
      <c r="NPI459" s="472"/>
      <c r="NPJ459" s="472"/>
      <c r="NPK459" s="472"/>
      <c r="NPL459" s="472"/>
      <c r="NPM459" s="472"/>
      <c r="NPN459" s="472"/>
      <c r="NPO459" s="472"/>
      <c r="NPP459" s="472"/>
      <c r="NPQ459" s="472"/>
      <c r="NPR459" s="472"/>
      <c r="NPS459" s="472"/>
      <c r="NPT459" s="472"/>
      <c r="NPU459" s="472"/>
      <c r="NPV459" s="472"/>
      <c r="NPW459" s="472"/>
      <c r="NPX459" s="472"/>
      <c r="NPY459" s="472"/>
      <c r="NPZ459" s="472"/>
      <c r="NQA459" s="472"/>
      <c r="NQB459" s="472"/>
      <c r="NQC459" s="472"/>
      <c r="NQD459" s="472"/>
      <c r="NQE459" s="472"/>
      <c r="NQF459" s="472"/>
      <c r="NQG459" s="472"/>
      <c r="NQH459" s="472"/>
      <c r="NQI459" s="472"/>
      <c r="NQJ459" s="472"/>
      <c r="NQK459" s="472"/>
      <c r="NQL459" s="472"/>
      <c r="NQM459" s="472"/>
      <c r="NQN459" s="472"/>
      <c r="NQO459" s="472"/>
      <c r="NQP459" s="472"/>
      <c r="NQQ459" s="472"/>
      <c r="NQR459" s="472"/>
      <c r="NQS459" s="472"/>
      <c r="NQT459" s="472"/>
      <c r="NQU459" s="472"/>
      <c r="NQV459" s="472"/>
      <c r="NQW459" s="472"/>
      <c r="NQX459" s="472"/>
      <c r="NQY459" s="472"/>
      <c r="NQZ459" s="472"/>
      <c r="NRA459" s="472"/>
      <c r="NRB459" s="472"/>
      <c r="NRC459" s="472"/>
      <c r="NRD459" s="472"/>
      <c r="NRE459" s="472"/>
      <c r="NRF459" s="472"/>
      <c r="NRG459" s="472"/>
      <c r="NRH459" s="472"/>
      <c r="NRI459" s="472"/>
      <c r="NRJ459" s="472"/>
      <c r="NRK459" s="472"/>
      <c r="NRL459" s="472"/>
      <c r="NRM459" s="472"/>
      <c r="NRN459" s="472"/>
      <c r="NRO459" s="472"/>
      <c r="NRP459" s="472"/>
      <c r="NRQ459" s="472"/>
      <c r="NRR459" s="472"/>
      <c r="NRS459" s="472"/>
      <c r="NRT459" s="472"/>
      <c r="NRU459" s="472"/>
      <c r="NRV459" s="472"/>
      <c r="NRW459" s="472"/>
      <c r="NRX459" s="472"/>
      <c r="NRY459" s="472"/>
      <c r="NRZ459" s="472"/>
      <c r="NSA459" s="472"/>
      <c r="NSB459" s="472"/>
      <c r="NSC459" s="472"/>
      <c r="NSD459" s="472"/>
      <c r="NSE459" s="472"/>
      <c r="NSF459" s="472"/>
      <c r="NSG459" s="472"/>
      <c r="NSH459" s="472"/>
      <c r="NSI459" s="472"/>
      <c r="NSJ459" s="472"/>
      <c r="NSK459" s="472"/>
      <c r="NSL459" s="472"/>
      <c r="NSM459" s="472"/>
      <c r="NSN459" s="472"/>
      <c r="NSO459" s="472"/>
      <c r="NSP459" s="472"/>
      <c r="NSQ459" s="472"/>
      <c r="NSR459" s="472"/>
      <c r="NSS459" s="472"/>
      <c r="NST459" s="472"/>
      <c r="NSU459" s="472"/>
      <c r="NSV459" s="472"/>
      <c r="NSW459" s="472"/>
      <c r="NSX459" s="472"/>
      <c r="NSY459" s="472"/>
      <c r="NSZ459" s="472"/>
      <c r="NTA459" s="472"/>
      <c r="NTB459" s="472"/>
      <c r="NTC459" s="472"/>
      <c r="NTD459" s="472"/>
      <c r="NTE459" s="472"/>
      <c r="NTF459" s="472"/>
      <c r="NTG459" s="472"/>
      <c r="NTH459" s="472"/>
      <c r="NTI459" s="472"/>
      <c r="NTJ459" s="472"/>
      <c r="NTK459" s="472"/>
      <c r="NTL459" s="472"/>
      <c r="NTM459" s="472"/>
      <c r="NTN459" s="472"/>
      <c r="NTO459" s="472"/>
      <c r="NTP459" s="472"/>
      <c r="NTQ459" s="472"/>
      <c r="NTR459" s="472"/>
      <c r="NTS459" s="472"/>
      <c r="NTT459" s="472"/>
      <c r="NTU459" s="472"/>
      <c r="NTV459" s="472"/>
      <c r="NTW459" s="472"/>
      <c r="NTX459" s="472"/>
      <c r="NTY459" s="472"/>
      <c r="NTZ459" s="472"/>
      <c r="NUA459" s="472"/>
      <c r="NUB459" s="472"/>
      <c r="NUC459" s="472"/>
      <c r="NUD459" s="472"/>
      <c r="NUE459" s="472"/>
      <c r="NUF459" s="472"/>
      <c r="NUG459" s="472"/>
      <c r="NUH459" s="472"/>
      <c r="NUI459" s="472"/>
      <c r="NUJ459" s="472"/>
      <c r="NUK459" s="472"/>
      <c r="NUL459" s="472"/>
      <c r="NUM459" s="472"/>
      <c r="NUN459" s="472"/>
      <c r="NUO459" s="472"/>
      <c r="NUP459" s="472"/>
      <c r="NUQ459" s="472"/>
      <c r="NUR459" s="472"/>
      <c r="NUS459" s="472"/>
      <c r="NUT459" s="472"/>
      <c r="NUU459" s="472"/>
      <c r="NUV459" s="472"/>
      <c r="NUW459" s="472"/>
      <c r="NUX459" s="472"/>
      <c r="NUY459" s="472"/>
      <c r="NUZ459" s="472"/>
      <c r="NVA459" s="472"/>
      <c r="NVB459" s="472"/>
      <c r="NVC459" s="472"/>
      <c r="NVD459" s="472"/>
      <c r="NVE459" s="472"/>
      <c r="NVF459" s="472"/>
      <c r="NVG459" s="472"/>
      <c r="NVH459" s="472"/>
      <c r="NVI459" s="472"/>
      <c r="NVJ459" s="472"/>
      <c r="NVK459" s="472"/>
      <c r="NVL459" s="472"/>
      <c r="NVM459" s="472"/>
      <c r="NVN459" s="472"/>
      <c r="NVO459" s="472"/>
      <c r="NVP459" s="472"/>
      <c r="NVQ459" s="472"/>
      <c r="NVR459" s="472"/>
      <c r="NVS459" s="472"/>
      <c r="NVT459" s="472"/>
      <c r="NVU459" s="472"/>
      <c r="NVV459" s="472"/>
      <c r="NVW459" s="472"/>
      <c r="NVX459" s="472"/>
      <c r="NVY459" s="472"/>
      <c r="NVZ459" s="472"/>
      <c r="NWA459" s="472"/>
      <c r="NWB459" s="472"/>
      <c r="NWC459" s="472"/>
      <c r="NWD459" s="472"/>
      <c r="NWE459" s="472"/>
      <c r="NWF459" s="472"/>
      <c r="NWG459" s="472"/>
      <c r="NWH459" s="472"/>
      <c r="NWI459" s="472"/>
      <c r="NWJ459" s="472"/>
      <c r="NWK459" s="472"/>
      <c r="NWL459" s="472"/>
      <c r="NWM459" s="472"/>
      <c r="NWN459" s="472"/>
      <c r="NWO459" s="472"/>
      <c r="NWP459" s="472"/>
      <c r="NWQ459" s="472"/>
      <c r="NWR459" s="472"/>
      <c r="NWS459" s="472"/>
      <c r="NWT459" s="472"/>
      <c r="NWU459" s="472"/>
      <c r="NWV459" s="472"/>
      <c r="NWW459" s="472"/>
      <c r="NWX459" s="472"/>
      <c r="NWY459" s="472"/>
      <c r="NWZ459" s="472"/>
      <c r="NXA459" s="472"/>
      <c r="NXB459" s="472"/>
      <c r="NXC459" s="472"/>
      <c r="NXD459" s="472"/>
      <c r="NXE459" s="472"/>
      <c r="NXF459" s="472"/>
      <c r="NXG459" s="472"/>
      <c r="NXH459" s="472"/>
      <c r="NXI459" s="472"/>
      <c r="NXJ459" s="472"/>
      <c r="NXK459" s="472"/>
      <c r="NXL459" s="472"/>
      <c r="NXM459" s="472"/>
      <c r="NXN459" s="472"/>
      <c r="NXO459" s="472"/>
      <c r="NXP459" s="472"/>
      <c r="NXQ459" s="472"/>
      <c r="NXR459" s="472"/>
      <c r="NXS459" s="472"/>
      <c r="NXT459" s="472"/>
      <c r="NXU459" s="472"/>
      <c r="NXV459" s="472"/>
      <c r="NXW459" s="472"/>
      <c r="NXX459" s="472"/>
      <c r="NXY459" s="472"/>
      <c r="NXZ459" s="472"/>
      <c r="NYA459" s="472"/>
      <c r="NYB459" s="472"/>
      <c r="NYC459" s="472"/>
      <c r="NYD459" s="472"/>
      <c r="NYE459" s="472"/>
      <c r="NYF459" s="472"/>
      <c r="NYG459" s="472"/>
      <c r="NYH459" s="472"/>
      <c r="NYI459" s="472"/>
      <c r="NYJ459" s="472"/>
      <c r="NYK459" s="472"/>
      <c r="NYL459" s="472"/>
      <c r="NYM459" s="472"/>
      <c r="NYN459" s="472"/>
      <c r="NYO459" s="472"/>
      <c r="NYP459" s="472"/>
      <c r="NYQ459" s="472"/>
      <c r="NYR459" s="472"/>
      <c r="NYS459" s="472"/>
      <c r="NYT459" s="472"/>
      <c r="NYU459" s="472"/>
      <c r="NYV459" s="472"/>
      <c r="NYW459" s="472"/>
      <c r="NYX459" s="472"/>
      <c r="NYY459" s="472"/>
      <c r="NYZ459" s="472"/>
      <c r="NZA459" s="472"/>
      <c r="NZB459" s="472"/>
      <c r="NZC459" s="472"/>
      <c r="NZD459" s="472"/>
      <c r="NZE459" s="472"/>
      <c r="NZF459" s="472"/>
      <c r="NZG459" s="472"/>
      <c r="NZH459" s="472"/>
      <c r="NZI459" s="472"/>
      <c r="NZJ459" s="472"/>
      <c r="NZK459" s="472"/>
      <c r="NZL459" s="472"/>
      <c r="NZM459" s="472"/>
      <c r="NZN459" s="472"/>
      <c r="NZO459" s="472"/>
      <c r="NZP459" s="472"/>
      <c r="NZQ459" s="472"/>
      <c r="NZR459" s="472"/>
      <c r="NZS459" s="472"/>
      <c r="NZT459" s="472"/>
      <c r="NZU459" s="472"/>
      <c r="NZV459" s="472"/>
      <c r="NZW459" s="472"/>
      <c r="NZX459" s="472"/>
      <c r="NZY459" s="472"/>
      <c r="NZZ459" s="472"/>
      <c r="OAA459" s="472"/>
      <c r="OAB459" s="472"/>
      <c r="OAC459" s="472"/>
      <c r="OAD459" s="472"/>
      <c r="OAE459" s="472"/>
      <c r="OAF459" s="472"/>
      <c r="OAG459" s="472"/>
      <c r="OAH459" s="472"/>
      <c r="OAI459" s="472"/>
      <c r="OAJ459" s="472"/>
      <c r="OAK459" s="472"/>
      <c r="OAL459" s="472"/>
      <c r="OAM459" s="472"/>
      <c r="OAN459" s="472"/>
      <c r="OAO459" s="472"/>
      <c r="OAP459" s="472"/>
      <c r="OAQ459" s="472"/>
      <c r="OAR459" s="472"/>
      <c r="OAS459" s="472"/>
      <c r="OAT459" s="472"/>
      <c r="OAU459" s="472"/>
      <c r="OAV459" s="472"/>
      <c r="OAW459" s="472"/>
      <c r="OAX459" s="472"/>
      <c r="OAY459" s="472"/>
      <c r="OAZ459" s="472"/>
      <c r="OBA459" s="472"/>
      <c r="OBB459" s="472"/>
      <c r="OBC459" s="472"/>
      <c r="OBD459" s="472"/>
      <c r="OBE459" s="472"/>
      <c r="OBF459" s="472"/>
      <c r="OBG459" s="472"/>
      <c r="OBH459" s="472"/>
      <c r="OBI459" s="472"/>
      <c r="OBJ459" s="472"/>
      <c r="OBK459" s="472"/>
      <c r="OBL459" s="472"/>
      <c r="OBM459" s="472"/>
      <c r="OBN459" s="472"/>
      <c r="OBO459" s="472"/>
      <c r="OBP459" s="472"/>
      <c r="OBQ459" s="472"/>
      <c r="OBR459" s="472"/>
      <c r="OBS459" s="472"/>
      <c r="OBT459" s="472"/>
      <c r="OBU459" s="472"/>
      <c r="OBV459" s="472"/>
      <c r="OBW459" s="472"/>
      <c r="OBX459" s="472"/>
      <c r="OBY459" s="472"/>
      <c r="OBZ459" s="472"/>
      <c r="OCA459" s="472"/>
      <c r="OCB459" s="472"/>
      <c r="OCC459" s="472"/>
      <c r="OCD459" s="472"/>
      <c r="OCE459" s="472"/>
      <c r="OCF459" s="472"/>
      <c r="OCG459" s="472"/>
      <c r="OCH459" s="472"/>
      <c r="OCI459" s="472"/>
      <c r="OCJ459" s="472"/>
      <c r="OCK459" s="472"/>
      <c r="OCL459" s="472"/>
      <c r="OCM459" s="472"/>
      <c r="OCN459" s="472"/>
      <c r="OCO459" s="472"/>
      <c r="OCP459" s="472"/>
      <c r="OCQ459" s="472"/>
      <c r="OCR459" s="472"/>
      <c r="OCS459" s="472"/>
      <c r="OCT459" s="472"/>
      <c r="OCU459" s="472"/>
      <c r="OCV459" s="472"/>
      <c r="OCW459" s="472"/>
      <c r="OCX459" s="472"/>
      <c r="OCY459" s="472"/>
      <c r="OCZ459" s="472"/>
      <c r="ODA459" s="472"/>
      <c r="ODB459" s="472"/>
      <c r="ODC459" s="472"/>
      <c r="ODD459" s="472"/>
      <c r="ODE459" s="472"/>
      <c r="ODF459" s="472"/>
      <c r="ODG459" s="472"/>
      <c r="ODH459" s="472"/>
      <c r="ODI459" s="472"/>
      <c r="ODJ459" s="472"/>
      <c r="ODK459" s="472"/>
      <c r="ODL459" s="472"/>
      <c r="ODM459" s="472"/>
      <c r="ODN459" s="472"/>
      <c r="ODO459" s="472"/>
      <c r="ODP459" s="472"/>
      <c r="ODQ459" s="472"/>
      <c r="ODR459" s="472"/>
      <c r="ODS459" s="472"/>
      <c r="ODT459" s="472"/>
      <c r="ODU459" s="472"/>
      <c r="ODV459" s="472"/>
      <c r="ODW459" s="472"/>
      <c r="ODX459" s="472"/>
      <c r="ODY459" s="472"/>
      <c r="ODZ459" s="472"/>
      <c r="OEA459" s="472"/>
      <c r="OEB459" s="472"/>
      <c r="OEC459" s="472"/>
      <c r="OED459" s="472"/>
      <c r="OEE459" s="472"/>
      <c r="OEF459" s="472"/>
      <c r="OEG459" s="472"/>
      <c r="OEH459" s="472"/>
      <c r="OEI459" s="472"/>
      <c r="OEJ459" s="472"/>
      <c r="OEK459" s="472"/>
      <c r="OEL459" s="472"/>
      <c r="OEM459" s="472"/>
      <c r="OEN459" s="472"/>
      <c r="OEO459" s="472"/>
      <c r="OEP459" s="472"/>
      <c r="OEQ459" s="472"/>
      <c r="OER459" s="472"/>
      <c r="OES459" s="472"/>
      <c r="OET459" s="472"/>
      <c r="OEU459" s="472"/>
      <c r="OEV459" s="472"/>
      <c r="OEW459" s="472"/>
      <c r="OEX459" s="472"/>
      <c r="OEY459" s="472"/>
      <c r="OEZ459" s="472"/>
      <c r="OFA459" s="472"/>
      <c r="OFB459" s="472"/>
      <c r="OFC459" s="472"/>
      <c r="OFD459" s="472"/>
      <c r="OFE459" s="472"/>
      <c r="OFF459" s="472"/>
      <c r="OFG459" s="472"/>
      <c r="OFH459" s="472"/>
      <c r="OFI459" s="472"/>
      <c r="OFJ459" s="472"/>
      <c r="OFK459" s="472"/>
      <c r="OFL459" s="472"/>
      <c r="OFM459" s="472"/>
      <c r="OFN459" s="472"/>
      <c r="OFO459" s="472"/>
      <c r="OFP459" s="472"/>
      <c r="OFQ459" s="472"/>
      <c r="OFR459" s="472"/>
      <c r="OFS459" s="472"/>
      <c r="OFT459" s="472"/>
      <c r="OFU459" s="472"/>
      <c r="OFV459" s="472"/>
      <c r="OFW459" s="472"/>
      <c r="OFX459" s="472"/>
      <c r="OFY459" s="472"/>
      <c r="OFZ459" s="472"/>
      <c r="OGA459" s="472"/>
      <c r="OGB459" s="472"/>
      <c r="OGC459" s="472"/>
      <c r="OGD459" s="472"/>
      <c r="OGE459" s="472"/>
      <c r="OGF459" s="472"/>
      <c r="OGG459" s="472"/>
      <c r="OGH459" s="472"/>
      <c r="OGI459" s="472"/>
      <c r="OGJ459" s="472"/>
      <c r="OGK459" s="472"/>
      <c r="OGL459" s="472"/>
      <c r="OGM459" s="472"/>
      <c r="OGN459" s="472"/>
      <c r="OGO459" s="472"/>
      <c r="OGP459" s="472"/>
      <c r="OGQ459" s="472"/>
      <c r="OGR459" s="472"/>
      <c r="OGS459" s="472"/>
      <c r="OGT459" s="472"/>
      <c r="OGU459" s="472"/>
      <c r="OGV459" s="472"/>
      <c r="OGW459" s="472"/>
      <c r="OGX459" s="472"/>
      <c r="OGY459" s="472"/>
      <c r="OGZ459" s="472"/>
      <c r="OHA459" s="472"/>
      <c r="OHB459" s="472"/>
      <c r="OHC459" s="472"/>
      <c r="OHD459" s="472"/>
      <c r="OHE459" s="472"/>
      <c r="OHF459" s="472"/>
      <c r="OHG459" s="472"/>
      <c r="OHH459" s="472"/>
      <c r="OHI459" s="472"/>
      <c r="OHJ459" s="472"/>
      <c r="OHK459" s="472"/>
      <c r="OHL459" s="472"/>
      <c r="OHM459" s="472"/>
      <c r="OHN459" s="472"/>
      <c r="OHO459" s="472"/>
      <c r="OHP459" s="472"/>
      <c r="OHQ459" s="472"/>
      <c r="OHR459" s="472"/>
      <c r="OHS459" s="472"/>
      <c r="OHT459" s="472"/>
      <c r="OHU459" s="472"/>
      <c r="OHV459" s="472"/>
      <c r="OHW459" s="472"/>
      <c r="OHX459" s="472"/>
      <c r="OHY459" s="472"/>
      <c r="OHZ459" s="472"/>
      <c r="OIA459" s="472"/>
      <c r="OIB459" s="472"/>
      <c r="OIC459" s="472"/>
      <c r="OID459" s="472"/>
      <c r="OIE459" s="472"/>
      <c r="OIF459" s="472"/>
      <c r="OIG459" s="472"/>
      <c r="OIH459" s="472"/>
      <c r="OII459" s="472"/>
      <c r="OIJ459" s="472"/>
      <c r="OIK459" s="472"/>
      <c r="OIL459" s="472"/>
      <c r="OIM459" s="472"/>
      <c r="OIN459" s="472"/>
      <c r="OIO459" s="472"/>
      <c r="OIP459" s="472"/>
      <c r="OIQ459" s="472"/>
      <c r="OIR459" s="472"/>
      <c r="OIS459" s="472"/>
      <c r="OIT459" s="472"/>
      <c r="OIU459" s="472"/>
      <c r="OIV459" s="472"/>
      <c r="OIW459" s="472"/>
      <c r="OIX459" s="472"/>
      <c r="OIY459" s="472"/>
      <c r="OIZ459" s="472"/>
      <c r="OJA459" s="472"/>
      <c r="OJB459" s="472"/>
      <c r="OJC459" s="472"/>
      <c r="OJD459" s="472"/>
      <c r="OJE459" s="472"/>
      <c r="OJF459" s="472"/>
      <c r="OJG459" s="472"/>
      <c r="OJH459" s="472"/>
      <c r="OJI459" s="472"/>
      <c r="OJJ459" s="472"/>
      <c r="OJK459" s="472"/>
      <c r="OJL459" s="472"/>
      <c r="OJM459" s="472"/>
      <c r="OJN459" s="472"/>
      <c r="OJO459" s="472"/>
      <c r="OJP459" s="472"/>
      <c r="OJQ459" s="472"/>
      <c r="OJR459" s="472"/>
      <c r="OJS459" s="472"/>
      <c r="OJT459" s="472"/>
      <c r="OJU459" s="472"/>
      <c r="OJV459" s="472"/>
      <c r="OJW459" s="472"/>
      <c r="OJX459" s="472"/>
      <c r="OJY459" s="472"/>
      <c r="OJZ459" s="472"/>
      <c r="OKA459" s="472"/>
      <c r="OKB459" s="472"/>
      <c r="OKC459" s="472"/>
      <c r="OKD459" s="472"/>
      <c r="OKE459" s="472"/>
      <c r="OKF459" s="472"/>
      <c r="OKG459" s="472"/>
      <c r="OKH459" s="472"/>
      <c r="OKI459" s="472"/>
      <c r="OKJ459" s="472"/>
      <c r="OKK459" s="472"/>
      <c r="OKL459" s="472"/>
      <c r="OKM459" s="472"/>
      <c r="OKN459" s="472"/>
      <c r="OKO459" s="472"/>
      <c r="OKP459" s="472"/>
      <c r="OKQ459" s="472"/>
      <c r="OKR459" s="472"/>
      <c r="OKS459" s="472"/>
      <c r="OKT459" s="472"/>
      <c r="OKU459" s="472"/>
      <c r="OKV459" s="472"/>
      <c r="OKW459" s="472"/>
      <c r="OKX459" s="472"/>
      <c r="OKY459" s="472"/>
      <c r="OKZ459" s="472"/>
      <c r="OLA459" s="472"/>
      <c r="OLB459" s="472"/>
      <c r="OLC459" s="472"/>
      <c r="OLD459" s="472"/>
      <c r="OLE459" s="472"/>
      <c r="OLF459" s="472"/>
      <c r="OLG459" s="472"/>
      <c r="OLH459" s="472"/>
      <c r="OLI459" s="472"/>
      <c r="OLJ459" s="472"/>
      <c r="OLK459" s="472"/>
      <c r="OLL459" s="472"/>
      <c r="OLM459" s="472"/>
      <c r="OLN459" s="472"/>
      <c r="OLO459" s="472"/>
      <c r="OLP459" s="472"/>
      <c r="OLQ459" s="472"/>
      <c r="OLR459" s="472"/>
      <c r="OLS459" s="472"/>
      <c r="OLT459" s="472"/>
      <c r="OLU459" s="472"/>
      <c r="OLV459" s="472"/>
      <c r="OLW459" s="472"/>
      <c r="OLX459" s="472"/>
      <c r="OLY459" s="472"/>
      <c r="OLZ459" s="472"/>
      <c r="OMA459" s="472"/>
      <c r="OMB459" s="472"/>
      <c r="OMC459" s="472"/>
      <c r="OMD459" s="472"/>
      <c r="OME459" s="472"/>
      <c r="OMF459" s="472"/>
      <c r="OMG459" s="472"/>
      <c r="OMH459" s="472"/>
      <c r="OMI459" s="472"/>
      <c r="OMJ459" s="472"/>
      <c r="OMK459" s="472"/>
      <c r="OML459" s="472"/>
      <c r="OMM459" s="472"/>
      <c r="OMN459" s="472"/>
      <c r="OMO459" s="472"/>
      <c r="OMP459" s="472"/>
      <c r="OMQ459" s="472"/>
      <c r="OMR459" s="472"/>
      <c r="OMS459" s="472"/>
      <c r="OMT459" s="472"/>
      <c r="OMU459" s="472"/>
      <c r="OMV459" s="472"/>
      <c r="OMW459" s="472"/>
      <c r="OMX459" s="472"/>
      <c r="OMY459" s="472"/>
      <c r="OMZ459" s="472"/>
      <c r="ONA459" s="472"/>
      <c r="ONB459" s="472"/>
      <c r="ONC459" s="472"/>
      <c r="OND459" s="472"/>
      <c r="ONE459" s="472"/>
      <c r="ONF459" s="472"/>
      <c r="ONG459" s="472"/>
      <c r="ONH459" s="472"/>
      <c r="ONI459" s="472"/>
      <c r="ONJ459" s="472"/>
      <c r="ONK459" s="472"/>
      <c r="ONL459" s="472"/>
      <c r="ONM459" s="472"/>
      <c r="ONN459" s="472"/>
      <c r="ONO459" s="472"/>
      <c r="ONP459" s="472"/>
      <c r="ONQ459" s="472"/>
      <c r="ONR459" s="472"/>
      <c r="ONS459" s="472"/>
      <c r="ONT459" s="472"/>
      <c r="ONU459" s="472"/>
      <c r="ONV459" s="472"/>
      <c r="ONW459" s="472"/>
      <c r="ONX459" s="472"/>
      <c r="ONY459" s="472"/>
      <c r="ONZ459" s="472"/>
      <c r="OOA459" s="472"/>
      <c r="OOB459" s="472"/>
      <c r="OOC459" s="472"/>
      <c r="OOD459" s="472"/>
      <c r="OOE459" s="472"/>
      <c r="OOF459" s="472"/>
      <c r="OOG459" s="472"/>
      <c r="OOH459" s="472"/>
      <c r="OOI459" s="472"/>
      <c r="OOJ459" s="472"/>
      <c r="OOK459" s="472"/>
      <c r="OOL459" s="472"/>
      <c r="OOM459" s="472"/>
      <c r="OON459" s="472"/>
      <c r="OOO459" s="472"/>
      <c r="OOP459" s="472"/>
      <c r="OOQ459" s="472"/>
      <c r="OOR459" s="472"/>
      <c r="OOS459" s="472"/>
      <c r="OOT459" s="472"/>
      <c r="OOU459" s="472"/>
      <c r="OOV459" s="472"/>
      <c r="OOW459" s="472"/>
      <c r="OOX459" s="472"/>
      <c r="OOY459" s="472"/>
      <c r="OOZ459" s="472"/>
      <c r="OPA459" s="472"/>
      <c r="OPB459" s="472"/>
      <c r="OPC459" s="472"/>
      <c r="OPD459" s="472"/>
      <c r="OPE459" s="472"/>
      <c r="OPF459" s="472"/>
      <c r="OPG459" s="472"/>
      <c r="OPH459" s="472"/>
      <c r="OPI459" s="472"/>
      <c r="OPJ459" s="472"/>
      <c r="OPK459" s="472"/>
      <c r="OPL459" s="472"/>
      <c r="OPM459" s="472"/>
      <c r="OPN459" s="472"/>
      <c r="OPO459" s="472"/>
      <c r="OPP459" s="472"/>
      <c r="OPQ459" s="472"/>
      <c r="OPR459" s="472"/>
      <c r="OPS459" s="472"/>
      <c r="OPT459" s="472"/>
      <c r="OPU459" s="472"/>
      <c r="OPV459" s="472"/>
      <c r="OPW459" s="472"/>
      <c r="OPX459" s="472"/>
      <c r="OPY459" s="472"/>
      <c r="OPZ459" s="472"/>
      <c r="OQA459" s="472"/>
      <c r="OQB459" s="472"/>
      <c r="OQC459" s="472"/>
      <c r="OQD459" s="472"/>
      <c r="OQE459" s="472"/>
      <c r="OQF459" s="472"/>
      <c r="OQG459" s="472"/>
      <c r="OQH459" s="472"/>
      <c r="OQI459" s="472"/>
      <c r="OQJ459" s="472"/>
      <c r="OQK459" s="472"/>
      <c r="OQL459" s="472"/>
      <c r="OQM459" s="472"/>
      <c r="OQN459" s="472"/>
      <c r="OQO459" s="472"/>
      <c r="OQP459" s="472"/>
      <c r="OQQ459" s="472"/>
      <c r="OQR459" s="472"/>
      <c r="OQS459" s="472"/>
      <c r="OQT459" s="472"/>
      <c r="OQU459" s="472"/>
      <c r="OQV459" s="472"/>
      <c r="OQW459" s="472"/>
      <c r="OQX459" s="472"/>
      <c r="OQY459" s="472"/>
      <c r="OQZ459" s="472"/>
      <c r="ORA459" s="472"/>
      <c r="ORB459" s="472"/>
      <c r="ORC459" s="472"/>
      <c r="ORD459" s="472"/>
      <c r="ORE459" s="472"/>
      <c r="ORF459" s="472"/>
      <c r="ORG459" s="472"/>
      <c r="ORH459" s="472"/>
      <c r="ORI459" s="472"/>
      <c r="ORJ459" s="472"/>
      <c r="ORK459" s="472"/>
      <c r="ORL459" s="472"/>
      <c r="ORM459" s="472"/>
      <c r="ORN459" s="472"/>
      <c r="ORO459" s="472"/>
      <c r="ORP459" s="472"/>
      <c r="ORQ459" s="472"/>
      <c r="ORR459" s="472"/>
      <c r="ORS459" s="472"/>
      <c r="ORT459" s="472"/>
      <c r="ORU459" s="472"/>
      <c r="ORV459" s="472"/>
      <c r="ORW459" s="472"/>
      <c r="ORX459" s="472"/>
      <c r="ORY459" s="472"/>
      <c r="ORZ459" s="472"/>
      <c r="OSA459" s="472"/>
      <c r="OSB459" s="472"/>
      <c r="OSC459" s="472"/>
      <c r="OSD459" s="472"/>
      <c r="OSE459" s="472"/>
      <c r="OSF459" s="472"/>
      <c r="OSG459" s="472"/>
      <c r="OSH459" s="472"/>
      <c r="OSI459" s="472"/>
      <c r="OSJ459" s="472"/>
      <c r="OSK459" s="472"/>
      <c r="OSL459" s="472"/>
      <c r="OSM459" s="472"/>
      <c r="OSN459" s="472"/>
      <c r="OSO459" s="472"/>
      <c r="OSP459" s="472"/>
      <c r="OSQ459" s="472"/>
      <c r="OSR459" s="472"/>
      <c r="OSS459" s="472"/>
      <c r="OST459" s="472"/>
      <c r="OSU459" s="472"/>
      <c r="OSV459" s="472"/>
      <c r="OSW459" s="472"/>
      <c r="OSX459" s="472"/>
      <c r="OSY459" s="472"/>
      <c r="OSZ459" s="472"/>
      <c r="OTA459" s="472"/>
      <c r="OTB459" s="472"/>
      <c r="OTC459" s="472"/>
      <c r="OTD459" s="472"/>
      <c r="OTE459" s="472"/>
      <c r="OTF459" s="472"/>
      <c r="OTG459" s="472"/>
      <c r="OTH459" s="472"/>
      <c r="OTI459" s="472"/>
      <c r="OTJ459" s="472"/>
      <c r="OTK459" s="472"/>
      <c r="OTL459" s="472"/>
      <c r="OTM459" s="472"/>
      <c r="OTN459" s="472"/>
      <c r="OTO459" s="472"/>
      <c r="OTP459" s="472"/>
      <c r="OTQ459" s="472"/>
      <c r="OTR459" s="472"/>
      <c r="OTS459" s="472"/>
      <c r="OTT459" s="472"/>
      <c r="OTU459" s="472"/>
      <c r="OTV459" s="472"/>
      <c r="OTW459" s="472"/>
      <c r="OTX459" s="472"/>
      <c r="OTY459" s="472"/>
      <c r="OTZ459" s="472"/>
      <c r="OUA459" s="472"/>
      <c r="OUB459" s="472"/>
      <c r="OUC459" s="472"/>
      <c r="OUD459" s="472"/>
      <c r="OUE459" s="472"/>
      <c r="OUF459" s="472"/>
      <c r="OUG459" s="472"/>
      <c r="OUH459" s="472"/>
      <c r="OUI459" s="472"/>
      <c r="OUJ459" s="472"/>
      <c r="OUK459" s="472"/>
      <c r="OUL459" s="472"/>
      <c r="OUM459" s="472"/>
      <c r="OUN459" s="472"/>
      <c r="OUO459" s="472"/>
      <c r="OUP459" s="472"/>
      <c r="OUQ459" s="472"/>
      <c r="OUR459" s="472"/>
      <c r="OUS459" s="472"/>
      <c r="OUT459" s="472"/>
      <c r="OUU459" s="472"/>
      <c r="OUV459" s="472"/>
      <c r="OUW459" s="472"/>
      <c r="OUX459" s="472"/>
      <c r="OUY459" s="472"/>
      <c r="OUZ459" s="472"/>
      <c r="OVA459" s="472"/>
      <c r="OVB459" s="472"/>
      <c r="OVC459" s="472"/>
      <c r="OVD459" s="472"/>
      <c r="OVE459" s="472"/>
      <c r="OVF459" s="472"/>
      <c r="OVG459" s="472"/>
      <c r="OVH459" s="472"/>
      <c r="OVI459" s="472"/>
      <c r="OVJ459" s="472"/>
      <c r="OVK459" s="472"/>
      <c r="OVL459" s="472"/>
      <c r="OVM459" s="472"/>
      <c r="OVN459" s="472"/>
      <c r="OVO459" s="472"/>
      <c r="OVP459" s="472"/>
      <c r="OVQ459" s="472"/>
      <c r="OVR459" s="472"/>
      <c r="OVS459" s="472"/>
      <c r="OVT459" s="472"/>
      <c r="OVU459" s="472"/>
      <c r="OVV459" s="472"/>
      <c r="OVW459" s="472"/>
      <c r="OVX459" s="472"/>
      <c r="OVY459" s="472"/>
      <c r="OVZ459" s="472"/>
      <c r="OWA459" s="472"/>
      <c r="OWB459" s="472"/>
      <c r="OWC459" s="472"/>
      <c r="OWD459" s="472"/>
      <c r="OWE459" s="472"/>
      <c r="OWF459" s="472"/>
      <c r="OWG459" s="472"/>
      <c r="OWH459" s="472"/>
      <c r="OWI459" s="472"/>
      <c r="OWJ459" s="472"/>
      <c r="OWK459" s="472"/>
      <c r="OWL459" s="472"/>
      <c r="OWM459" s="472"/>
      <c r="OWN459" s="472"/>
      <c r="OWO459" s="472"/>
      <c r="OWP459" s="472"/>
      <c r="OWQ459" s="472"/>
      <c r="OWR459" s="472"/>
      <c r="OWS459" s="472"/>
      <c r="OWT459" s="472"/>
      <c r="OWU459" s="472"/>
      <c r="OWV459" s="472"/>
      <c r="OWW459" s="472"/>
      <c r="OWX459" s="472"/>
      <c r="OWY459" s="472"/>
      <c r="OWZ459" s="472"/>
      <c r="OXA459" s="472"/>
      <c r="OXB459" s="472"/>
      <c r="OXC459" s="472"/>
      <c r="OXD459" s="472"/>
      <c r="OXE459" s="472"/>
      <c r="OXF459" s="472"/>
      <c r="OXG459" s="472"/>
      <c r="OXH459" s="472"/>
      <c r="OXI459" s="472"/>
      <c r="OXJ459" s="472"/>
      <c r="OXK459" s="472"/>
      <c r="OXL459" s="472"/>
      <c r="OXM459" s="472"/>
      <c r="OXN459" s="472"/>
      <c r="OXO459" s="472"/>
      <c r="OXP459" s="472"/>
      <c r="OXQ459" s="472"/>
      <c r="OXR459" s="472"/>
      <c r="OXS459" s="472"/>
      <c r="OXT459" s="472"/>
      <c r="OXU459" s="472"/>
      <c r="OXV459" s="472"/>
      <c r="OXW459" s="472"/>
      <c r="OXX459" s="472"/>
      <c r="OXY459" s="472"/>
      <c r="OXZ459" s="472"/>
      <c r="OYA459" s="472"/>
      <c r="OYB459" s="472"/>
      <c r="OYC459" s="472"/>
      <c r="OYD459" s="472"/>
      <c r="OYE459" s="472"/>
      <c r="OYF459" s="472"/>
      <c r="OYG459" s="472"/>
      <c r="OYH459" s="472"/>
      <c r="OYI459" s="472"/>
      <c r="OYJ459" s="472"/>
      <c r="OYK459" s="472"/>
      <c r="OYL459" s="472"/>
      <c r="OYM459" s="472"/>
      <c r="OYN459" s="472"/>
      <c r="OYO459" s="472"/>
      <c r="OYP459" s="472"/>
      <c r="OYQ459" s="472"/>
      <c r="OYR459" s="472"/>
      <c r="OYS459" s="472"/>
      <c r="OYT459" s="472"/>
      <c r="OYU459" s="472"/>
      <c r="OYV459" s="472"/>
      <c r="OYW459" s="472"/>
      <c r="OYX459" s="472"/>
      <c r="OYY459" s="472"/>
      <c r="OYZ459" s="472"/>
      <c r="OZA459" s="472"/>
      <c r="OZB459" s="472"/>
      <c r="OZC459" s="472"/>
      <c r="OZD459" s="472"/>
      <c r="OZE459" s="472"/>
      <c r="OZF459" s="472"/>
      <c r="OZG459" s="472"/>
      <c r="OZH459" s="472"/>
      <c r="OZI459" s="472"/>
      <c r="OZJ459" s="472"/>
      <c r="OZK459" s="472"/>
      <c r="OZL459" s="472"/>
      <c r="OZM459" s="472"/>
      <c r="OZN459" s="472"/>
      <c r="OZO459" s="472"/>
      <c r="OZP459" s="472"/>
      <c r="OZQ459" s="472"/>
      <c r="OZR459" s="472"/>
      <c r="OZS459" s="472"/>
      <c r="OZT459" s="472"/>
      <c r="OZU459" s="472"/>
      <c r="OZV459" s="472"/>
      <c r="OZW459" s="472"/>
      <c r="OZX459" s="472"/>
      <c r="OZY459" s="472"/>
      <c r="OZZ459" s="472"/>
      <c r="PAA459" s="472"/>
      <c r="PAB459" s="472"/>
      <c r="PAC459" s="472"/>
      <c r="PAD459" s="472"/>
      <c r="PAE459" s="472"/>
      <c r="PAF459" s="472"/>
      <c r="PAG459" s="472"/>
      <c r="PAH459" s="472"/>
      <c r="PAI459" s="472"/>
      <c r="PAJ459" s="472"/>
      <c r="PAK459" s="472"/>
      <c r="PAL459" s="472"/>
      <c r="PAM459" s="472"/>
      <c r="PAN459" s="472"/>
      <c r="PAO459" s="472"/>
      <c r="PAP459" s="472"/>
      <c r="PAQ459" s="472"/>
      <c r="PAR459" s="472"/>
      <c r="PAS459" s="472"/>
      <c r="PAT459" s="472"/>
      <c r="PAU459" s="472"/>
      <c r="PAV459" s="472"/>
      <c r="PAW459" s="472"/>
      <c r="PAX459" s="472"/>
      <c r="PAY459" s="472"/>
      <c r="PAZ459" s="472"/>
      <c r="PBA459" s="472"/>
      <c r="PBB459" s="472"/>
      <c r="PBC459" s="472"/>
      <c r="PBD459" s="472"/>
      <c r="PBE459" s="472"/>
      <c r="PBF459" s="472"/>
      <c r="PBG459" s="472"/>
      <c r="PBH459" s="472"/>
      <c r="PBI459" s="472"/>
      <c r="PBJ459" s="472"/>
      <c r="PBK459" s="472"/>
      <c r="PBL459" s="472"/>
      <c r="PBM459" s="472"/>
      <c r="PBN459" s="472"/>
      <c r="PBO459" s="472"/>
      <c r="PBP459" s="472"/>
      <c r="PBQ459" s="472"/>
      <c r="PBR459" s="472"/>
      <c r="PBS459" s="472"/>
      <c r="PBT459" s="472"/>
      <c r="PBU459" s="472"/>
      <c r="PBV459" s="472"/>
      <c r="PBW459" s="472"/>
      <c r="PBX459" s="472"/>
      <c r="PBY459" s="472"/>
      <c r="PBZ459" s="472"/>
      <c r="PCA459" s="472"/>
      <c r="PCB459" s="472"/>
      <c r="PCC459" s="472"/>
      <c r="PCD459" s="472"/>
      <c r="PCE459" s="472"/>
      <c r="PCF459" s="472"/>
      <c r="PCG459" s="472"/>
      <c r="PCH459" s="472"/>
      <c r="PCI459" s="472"/>
      <c r="PCJ459" s="472"/>
      <c r="PCK459" s="472"/>
      <c r="PCL459" s="472"/>
      <c r="PCM459" s="472"/>
      <c r="PCN459" s="472"/>
      <c r="PCO459" s="472"/>
      <c r="PCP459" s="472"/>
      <c r="PCQ459" s="472"/>
      <c r="PCR459" s="472"/>
      <c r="PCS459" s="472"/>
      <c r="PCT459" s="472"/>
      <c r="PCU459" s="472"/>
      <c r="PCV459" s="472"/>
      <c r="PCW459" s="472"/>
      <c r="PCX459" s="472"/>
      <c r="PCY459" s="472"/>
      <c r="PCZ459" s="472"/>
      <c r="PDA459" s="472"/>
      <c r="PDB459" s="472"/>
      <c r="PDC459" s="472"/>
      <c r="PDD459" s="472"/>
      <c r="PDE459" s="472"/>
      <c r="PDF459" s="472"/>
      <c r="PDG459" s="472"/>
      <c r="PDH459" s="472"/>
      <c r="PDI459" s="472"/>
      <c r="PDJ459" s="472"/>
      <c r="PDK459" s="472"/>
      <c r="PDL459" s="472"/>
      <c r="PDM459" s="472"/>
      <c r="PDN459" s="472"/>
      <c r="PDO459" s="472"/>
      <c r="PDP459" s="472"/>
      <c r="PDQ459" s="472"/>
      <c r="PDR459" s="472"/>
      <c r="PDS459" s="472"/>
      <c r="PDT459" s="472"/>
      <c r="PDU459" s="472"/>
      <c r="PDV459" s="472"/>
      <c r="PDW459" s="472"/>
      <c r="PDX459" s="472"/>
      <c r="PDY459" s="472"/>
      <c r="PDZ459" s="472"/>
      <c r="PEA459" s="472"/>
      <c r="PEB459" s="472"/>
      <c r="PEC459" s="472"/>
      <c r="PED459" s="472"/>
      <c r="PEE459" s="472"/>
      <c r="PEF459" s="472"/>
      <c r="PEG459" s="472"/>
      <c r="PEH459" s="472"/>
      <c r="PEI459" s="472"/>
      <c r="PEJ459" s="472"/>
      <c r="PEK459" s="472"/>
      <c r="PEL459" s="472"/>
      <c r="PEM459" s="472"/>
      <c r="PEN459" s="472"/>
      <c r="PEO459" s="472"/>
      <c r="PEP459" s="472"/>
      <c r="PEQ459" s="472"/>
      <c r="PER459" s="472"/>
      <c r="PES459" s="472"/>
      <c r="PET459" s="472"/>
      <c r="PEU459" s="472"/>
      <c r="PEV459" s="472"/>
      <c r="PEW459" s="472"/>
      <c r="PEX459" s="472"/>
      <c r="PEY459" s="472"/>
      <c r="PEZ459" s="472"/>
      <c r="PFA459" s="472"/>
      <c r="PFB459" s="472"/>
      <c r="PFC459" s="472"/>
      <c r="PFD459" s="472"/>
      <c r="PFE459" s="472"/>
      <c r="PFF459" s="472"/>
      <c r="PFG459" s="472"/>
      <c r="PFH459" s="472"/>
      <c r="PFI459" s="472"/>
      <c r="PFJ459" s="472"/>
      <c r="PFK459" s="472"/>
      <c r="PFL459" s="472"/>
      <c r="PFM459" s="472"/>
      <c r="PFN459" s="472"/>
      <c r="PFO459" s="472"/>
      <c r="PFP459" s="472"/>
      <c r="PFQ459" s="472"/>
      <c r="PFR459" s="472"/>
      <c r="PFS459" s="472"/>
      <c r="PFT459" s="472"/>
      <c r="PFU459" s="472"/>
      <c r="PFV459" s="472"/>
      <c r="PFW459" s="472"/>
      <c r="PFX459" s="472"/>
      <c r="PFY459" s="472"/>
      <c r="PFZ459" s="472"/>
      <c r="PGA459" s="472"/>
      <c r="PGB459" s="472"/>
      <c r="PGC459" s="472"/>
      <c r="PGD459" s="472"/>
      <c r="PGE459" s="472"/>
      <c r="PGF459" s="472"/>
      <c r="PGG459" s="472"/>
      <c r="PGH459" s="472"/>
      <c r="PGI459" s="472"/>
      <c r="PGJ459" s="472"/>
      <c r="PGK459" s="472"/>
      <c r="PGL459" s="472"/>
      <c r="PGM459" s="472"/>
      <c r="PGN459" s="472"/>
      <c r="PGO459" s="472"/>
      <c r="PGP459" s="472"/>
      <c r="PGQ459" s="472"/>
      <c r="PGR459" s="472"/>
      <c r="PGS459" s="472"/>
      <c r="PGT459" s="472"/>
      <c r="PGU459" s="472"/>
      <c r="PGV459" s="472"/>
      <c r="PGW459" s="472"/>
      <c r="PGX459" s="472"/>
      <c r="PGY459" s="472"/>
      <c r="PGZ459" s="472"/>
      <c r="PHA459" s="472"/>
      <c r="PHB459" s="472"/>
      <c r="PHC459" s="472"/>
      <c r="PHD459" s="472"/>
      <c r="PHE459" s="472"/>
      <c r="PHF459" s="472"/>
      <c r="PHG459" s="472"/>
      <c r="PHH459" s="472"/>
      <c r="PHI459" s="472"/>
      <c r="PHJ459" s="472"/>
      <c r="PHK459" s="472"/>
      <c r="PHL459" s="472"/>
      <c r="PHM459" s="472"/>
      <c r="PHN459" s="472"/>
      <c r="PHO459" s="472"/>
      <c r="PHP459" s="472"/>
      <c r="PHQ459" s="472"/>
      <c r="PHR459" s="472"/>
      <c r="PHS459" s="472"/>
      <c r="PHT459" s="472"/>
      <c r="PHU459" s="472"/>
      <c r="PHV459" s="472"/>
      <c r="PHW459" s="472"/>
      <c r="PHX459" s="472"/>
      <c r="PHY459" s="472"/>
      <c r="PHZ459" s="472"/>
      <c r="PIA459" s="472"/>
      <c r="PIB459" s="472"/>
      <c r="PIC459" s="472"/>
      <c r="PID459" s="472"/>
      <c r="PIE459" s="472"/>
      <c r="PIF459" s="472"/>
      <c r="PIG459" s="472"/>
      <c r="PIH459" s="472"/>
      <c r="PII459" s="472"/>
      <c r="PIJ459" s="472"/>
      <c r="PIK459" s="472"/>
      <c r="PIL459" s="472"/>
      <c r="PIM459" s="472"/>
      <c r="PIN459" s="472"/>
      <c r="PIO459" s="472"/>
      <c r="PIP459" s="472"/>
      <c r="PIQ459" s="472"/>
      <c r="PIR459" s="472"/>
      <c r="PIS459" s="472"/>
      <c r="PIT459" s="472"/>
      <c r="PIU459" s="472"/>
      <c r="PIV459" s="472"/>
      <c r="PIW459" s="472"/>
      <c r="PIX459" s="472"/>
      <c r="PIY459" s="472"/>
      <c r="PIZ459" s="472"/>
      <c r="PJA459" s="472"/>
      <c r="PJB459" s="472"/>
      <c r="PJC459" s="472"/>
      <c r="PJD459" s="472"/>
      <c r="PJE459" s="472"/>
      <c r="PJF459" s="472"/>
      <c r="PJG459" s="472"/>
      <c r="PJH459" s="472"/>
      <c r="PJI459" s="472"/>
      <c r="PJJ459" s="472"/>
      <c r="PJK459" s="472"/>
      <c r="PJL459" s="472"/>
      <c r="PJM459" s="472"/>
      <c r="PJN459" s="472"/>
      <c r="PJO459" s="472"/>
      <c r="PJP459" s="472"/>
      <c r="PJQ459" s="472"/>
      <c r="PJR459" s="472"/>
      <c r="PJS459" s="472"/>
      <c r="PJT459" s="472"/>
      <c r="PJU459" s="472"/>
      <c r="PJV459" s="472"/>
      <c r="PJW459" s="472"/>
      <c r="PJX459" s="472"/>
      <c r="PJY459" s="472"/>
      <c r="PJZ459" s="472"/>
      <c r="PKA459" s="472"/>
      <c r="PKB459" s="472"/>
      <c r="PKC459" s="472"/>
      <c r="PKD459" s="472"/>
      <c r="PKE459" s="472"/>
      <c r="PKF459" s="472"/>
      <c r="PKG459" s="472"/>
      <c r="PKH459" s="472"/>
      <c r="PKI459" s="472"/>
      <c r="PKJ459" s="472"/>
      <c r="PKK459" s="472"/>
      <c r="PKL459" s="472"/>
      <c r="PKM459" s="472"/>
      <c r="PKN459" s="472"/>
      <c r="PKO459" s="472"/>
      <c r="PKP459" s="472"/>
      <c r="PKQ459" s="472"/>
      <c r="PKR459" s="472"/>
      <c r="PKS459" s="472"/>
      <c r="PKT459" s="472"/>
      <c r="PKU459" s="472"/>
      <c r="PKV459" s="472"/>
      <c r="PKW459" s="472"/>
      <c r="PKX459" s="472"/>
      <c r="PKY459" s="472"/>
      <c r="PKZ459" s="472"/>
      <c r="PLA459" s="472"/>
      <c r="PLB459" s="472"/>
      <c r="PLC459" s="472"/>
      <c r="PLD459" s="472"/>
      <c r="PLE459" s="472"/>
      <c r="PLF459" s="472"/>
      <c r="PLG459" s="472"/>
      <c r="PLH459" s="472"/>
      <c r="PLI459" s="472"/>
      <c r="PLJ459" s="472"/>
      <c r="PLK459" s="472"/>
      <c r="PLL459" s="472"/>
      <c r="PLM459" s="472"/>
      <c r="PLN459" s="472"/>
      <c r="PLO459" s="472"/>
      <c r="PLP459" s="472"/>
      <c r="PLQ459" s="472"/>
      <c r="PLR459" s="472"/>
      <c r="PLS459" s="472"/>
      <c r="PLT459" s="472"/>
      <c r="PLU459" s="472"/>
      <c r="PLV459" s="472"/>
      <c r="PLW459" s="472"/>
      <c r="PLX459" s="472"/>
      <c r="PLY459" s="472"/>
      <c r="PLZ459" s="472"/>
      <c r="PMA459" s="472"/>
      <c r="PMB459" s="472"/>
      <c r="PMC459" s="472"/>
      <c r="PMD459" s="472"/>
      <c r="PME459" s="472"/>
      <c r="PMF459" s="472"/>
      <c r="PMG459" s="472"/>
      <c r="PMH459" s="472"/>
      <c r="PMI459" s="472"/>
      <c r="PMJ459" s="472"/>
      <c r="PMK459" s="472"/>
      <c r="PML459" s="472"/>
      <c r="PMM459" s="472"/>
      <c r="PMN459" s="472"/>
      <c r="PMO459" s="472"/>
      <c r="PMP459" s="472"/>
      <c r="PMQ459" s="472"/>
      <c r="PMR459" s="472"/>
      <c r="PMS459" s="472"/>
      <c r="PMT459" s="472"/>
      <c r="PMU459" s="472"/>
      <c r="PMV459" s="472"/>
      <c r="PMW459" s="472"/>
      <c r="PMX459" s="472"/>
      <c r="PMY459" s="472"/>
      <c r="PMZ459" s="472"/>
      <c r="PNA459" s="472"/>
      <c r="PNB459" s="472"/>
      <c r="PNC459" s="472"/>
      <c r="PND459" s="472"/>
      <c r="PNE459" s="472"/>
      <c r="PNF459" s="472"/>
      <c r="PNG459" s="472"/>
      <c r="PNH459" s="472"/>
      <c r="PNI459" s="472"/>
      <c r="PNJ459" s="472"/>
      <c r="PNK459" s="472"/>
      <c r="PNL459" s="472"/>
      <c r="PNM459" s="472"/>
      <c r="PNN459" s="472"/>
      <c r="PNO459" s="472"/>
      <c r="PNP459" s="472"/>
      <c r="PNQ459" s="472"/>
      <c r="PNR459" s="472"/>
      <c r="PNS459" s="472"/>
      <c r="PNT459" s="472"/>
      <c r="PNU459" s="472"/>
      <c r="PNV459" s="472"/>
      <c r="PNW459" s="472"/>
      <c r="PNX459" s="472"/>
      <c r="PNY459" s="472"/>
      <c r="PNZ459" s="472"/>
      <c r="POA459" s="472"/>
      <c r="POB459" s="472"/>
      <c r="POC459" s="472"/>
      <c r="POD459" s="472"/>
      <c r="POE459" s="472"/>
      <c r="POF459" s="472"/>
      <c r="POG459" s="472"/>
      <c r="POH459" s="472"/>
      <c r="POI459" s="472"/>
      <c r="POJ459" s="472"/>
      <c r="POK459" s="472"/>
      <c r="POL459" s="472"/>
      <c r="POM459" s="472"/>
      <c r="PON459" s="472"/>
      <c r="POO459" s="472"/>
      <c r="POP459" s="472"/>
      <c r="POQ459" s="472"/>
      <c r="POR459" s="472"/>
      <c r="POS459" s="472"/>
      <c r="POT459" s="472"/>
      <c r="POU459" s="472"/>
      <c r="POV459" s="472"/>
      <c r="POW459" s="472"/>
      <c r="POX459" s="472"/>
      <c r="POY459" s="472"/>
      <c r="POZ459" s="472"/>
      <c r="PPA459" s="472"/>
      <c r="PPB459" s="472"/>
      <c r="PPC459" s="472"/>
      <c r="PPD459" s="472"/>
      <c r="PPE459" s="472"/>
      <c r="PPF459" s="472"/>
      <c r="PPG459" s="472"/>
      <c r="PPH459" s="472"/>
      <c r="PPI459" s="472"/>
      <c r="PPJ459" s="472"/>
      <c r="PPK459" s="472"/>
      <c r="PPL459" s="472"/>
      <c r="PPM459" s="472"/>
      <c r="PPN459" s="472"/>
      <c r="PPO459" s="472"/>
      <c r="PPP459" s="472"/>
      <c r="PPQ459" s="472"/>
      <c r="PPR459" s="472"/>
      <c r="PPS459" s="472"/>
      <c r="PPT459" s="472"/>
      <c r="PPU459" s="472"/>
      <c r="PPV459" s="472"/>
      <c r="PPW459" s="472"/>
      <c r="PPX459" s="472"/>
      <c r="PPY459" s="472"/>
      <c r="PPZ459" s="472"/>
      <c r="PQA459" s="472"/>
      <c r="PQB459" s="472"/>
      <c r="PQC459" s="472"/>
      <c r="PQD459" s="472"/>
      <c r="PQE459" s="472"/>
      <c r="PQF459" s="472"/>
      <c r="PQG459" s="472"/>
      <c r="PQH459" s="472"/>
      <c r="PQI459" s="472"/>
      <c r="PQJ459" s="472"/>
      <c r="PQK459" s="472"/>
      <c r="PQL459" s="472"/>
      <c r="PQM459" s="472"/>
      <c r="PQN459" s="472"/>
      <c r="PQO459" s="472"/>
      <c r="PQP459" s="472"/>
      <c r="PQQ459" s="472"/>
      <c r="PQR459" s="472"/>
      <c r="PQS459" s="472"/>
      <c r="PQT459" s="472"/>
      <c r="PQU459" s="472"/>
      <c r="PQV459" s="472"/>
      <c r="PQW459" s="472"/>
      <c r="PQX459" s="472"/>
      <c r="PQY459" s="472"/>
      <c r="PQZ459" s="472"/>
      <c r="PRA459" s="472"/>
      <c r="PRB459" s="472"/>
      <c r="PRC459" s="472"/>
      <c r="PRD459" s="472"/>
      <c r="PRE459" s="472"/>
      <c r="PRF459" s="472"/>
      <c r="PRG459" s="472"/>
      <c r="PRH459" s="472"/>
      <c r="PRI459" s="472"/>
      <c r="PRJ459" s="472"/>
      <c r="PRK459" s="472"/>
      <c r="PRL459" s="472"/>
      <c r="PRM459" s="472"/>
      <c r="PRN459" s="472"/>
      <c r="PRO459" s="472"/>
      <c r="PRP459" s="472"/>
      <c r="PRQ459" s="472"/>
      <c r="PRR459" s="472"/>
      <c r="PRS459" s="472"/>
      <c r="PRT459" s="472"/>
      <c r="PRU459" s="472"/>
      <c r="PRV459" s="472"/>
      <c r="PRW459" s="472"/>
      <c r="PRX459" s="472"/>
      <c r="PRY459" s="472"/>
      <c r="PRZ459" s="472"/>
      <c r="PSA459" s="472"/>
      <c r="PSB459" s="472"/>
      <c r="PSC459" s="472"/>
      <c r="PSD459" s="472"/>
      <c r="PSE459" s="472"/>
      <c r="PSF459" s="472"/>
      <c r="PSG459" s="472"/>
      <c r="PSH459" s="472"/>
      <c r="PSI459" s="472"/>
      <c r="PSJ459" s="472"/>
      <c r="PSK459" s="472"/>
      <c r="PSL459" s="472"/>
      <c r="PSM459" s="472"/>
      <c r="PSN459" s="472"/>
      <c r="PSO459" s="472"/>
      <c r="PSP459" s="472"/>
      <c r="PSQ459" s="472"/>
      <c r="PSR459" s="472"/>
      <c r="PSS459" s="472"/>
      <c r="PST459" s="472"/>
      <c r="PSU459" s="472"/>
      <c r="PSV459" s="472"/>
      <c r="PSW459" s="472"/>
      <c r="PSX459" s="472"/>
      <c r="PSY459" s="472"/>
      <c r="PSZ459" s="472"/>
      <c r="PTA459" s="472"/>
      <c r="PTB459" s="472"/>
      <c r="PTC459" s="472"/>
      <c r="PTD459" s="472"/>
      <c r="PTE459" s="472"/>
      <c r="PTF459" s="472"/>
      <c r="PTG459" s="472"/>
      <c r="PTH459" s="472"/>
      <c r="PTI459" s="472"/>
      <c r="PTJ459" s="472"/>
      <c r="PTK459" s="472"/>
      <c r="PTL459" s="472"/>
      <c r="PTM459" s="472"/>
      <c r="PTN459" s="472"/>
      <c r="PTO459" s="472"/>
      <c r="PTP459" s="472"/>
      <c r="PTQ459" s="472"/>
      <c r="PTR459" s="472"/>
      <c r="PTS459" s="472"/>
      <c r="PTT459" s="472"/>
      <c r="PTU459" s="472"/>
      <c r="PTV459" s="472"/>
      <c r="PTW459" s="472"/>
      <c r="PTX459" s="472"/>
      <c r="PTY459" s="472"/>
      <c r="PTZ459" s="472"/>
      <c r="PUA459" s="472"/>
      <c r="PUB459" s="472"/>
      <c r="PUC459" s="472"/>
      <c r="PUD459" s="472"/>
      <c r="PUE459" s="472"/>
      <c r="PUF459" s="472"/>
      <c r="PUG459" s="472"/>
      <c r="PUH459" s="472"/>
      <c r="PUI459" s="472"/>
      <c r="PUJ459" s="472"/>
      <c r="PUK459" s="472"/>
      <c r="PUL459" s="472"/>
      <c r="PUM459" s="472"/>
      <c r="PUN459" s="472"/>
      <c r="PUO459" s="472"/>
      <c r="PUP459" s="472"/>
      <c r="PUQ459" s="472"/>
      <c r="PUR459" s="472"/>
      <c r="PUS459" s="472"/>
      <c r="PUT459" s="472"/>
      <c r="PUU459" s="472"/>
      <c r="PUV459" s="472"/>
      <c r="PUW459" s="472"/>
      <c r="PUX459" s="472"/>
      <c r="PUY459" s="472"/>
      <c r="PUZ459" s="472"/>
      <c r="PVA459" s="472"/>
      <c r="PVB459" s="472"/>
      <c r="PVC459" s="472"/>
      <c r="PVD459" s="472"/>
      <c r="PVE459" s="472"/>
      <c r="PVF459" s="472"/>
      <c r="PVG459" s="472"/>
      <c r="PVH459" s="472"/>
      <c r="PVI459" s="472"/>
      <c r="PVJ459" s="472"/>
      <c r="PVK459" s="472"/>
      <c r="PVL459" s="472"/>
      <c r="PVM459" s="472"/>
      <c r="PVN459" s="472"/>
      <c r="PVO459" s="472"/>
      <c r="PVP459" s="472"/>
      <c r="PVQ459" s="472"/>
      <c r="PVR459" s="472"/>
      <c r="PVS459" s="472"/>
      <c r="PVT459" s="472"/>
      <c r="PVU459" s="472"/>
      <c r="PVV459" s="472"/>
      <c r="PVW459" s="472"/>
      <c r="PVX459" s="472"/>
      <c r="PVY459" s="472"/>
      <c r="PVZ459" s="472"/>
      <c r="PWA459" s="472"/>
      <c r="PWB459" s="472"/>
      <c r="PWC459" s="472"/>
      <c r="PWD459" s="472"/>
      <c r="PWE459" s="472"/>
      <c r="PWF459" s="472"/>
      <c r="PWG459" s="472"/>
      <c r="PWH459" s="472"/>
      <c r="PWI459" s="472"/>
      <c r="PWJ459" s="472"/>
      <c r="PWK459" s="472"/>
      <c r="PWL459" s="472"/>
      <c r="PWM459" s="472"/>
      <c r="PWN459" s="472"/>
      <c r="PWO459" s="472"/>
      <c r="PWP459" s="472"/>
      <c r="PWQ459" s="472"/>
      <c r="PWR459" s="472"/>
      <c r="PWS459" s="472"/>
      <c r="PWT459" s="472"/>
      <c r="PWU459" s="472"/>
      <c r="PWV459" s="472"/>
      <c r="PWW459" s="472"/>
      <c r="PWX459" s="472"/>
      <c r="PWY459" s="472"/>
      <c r="PWZ459" s="472"/>
      <c r="PXA459" s="472"/>
      <c r="PXB459" s="472"/>
      <c r="PXC459" s="472"/>
      <c r="PXD459" s="472"/>
      <c r="PXE459" s="472"/>
      <c r="PXF459" s="472"/>
      <c r="PXG459" s="472"/>
      <c r="PXH459" s="472"/>
      <c r="PXI459" s="472"/>
      <c r="PXJ459" s="472"/>
      <c r="PXK459" s="472"/>
      <c r="PXL459" s="472"/>
      <c r="PXM459" s="472"/>
      <c r="PXN459" s="472"/>
      <c r="PXO459" s="472"/>
      <c r="PXP459" s="472"/>
      <c r="PXQ459" s="472"/>
      <c r="PXR459" s="472"/>
      <c r="PXS459" s="472"/>
      <c r="PXT459" s="472"/>
      <c r="PXU459" s="472"/>
      <c r="PXV459" s="472"/>
      <c r="PXW459" s="472"/>
      <c r="PXX459" s="472"/>
      <c r="PXY459" s="472"/>
      <c r="PXZ459" s="472"/>
      <c r="PYA459" s="472"/>
      <c r="PYB459" s="472"/>
      <c r="PYC459" s="472"/>
      <c r="PYD459" s="472"/>
      <c r="PYE459" s="472"/>
      <c r="PYF459" s="472"/>
      <c r="PYG459" s="472"/>
      <c r="PYH459" s="472"/>
      <c r="PYI459" s="472"/>
      <c r="PYJ459" s="472"/>
      <c r="PYK459" s="472"/>
      <c r="PYL459" s="472"/>
      <c r="PYM459" s="472"/>
      <c r="PYN459" s="472"/>
      <c r="PYO459" s="472"/>
      <c r="PYP459" s="472"/>
      <c r="PYQ459" s="472"/>
      <c r="PYR459" s="472"/>
      <c r="PYS459" s="472"/>
      <c r="PYT459" s="472"/>
      <c r="PYU459" s="472"/>
      <c r="PYV459" s="472"/>
      <c r="PYW459" s="472"/>
      <c r="PYX459" s="472"/>
      <c r="PYY459" s="472"/>
      <c r="PYZ459" s="472"/>
      <c r="PZA459" s="472"/>
      <c r="PZB459" s="472"/>
      <c r="PZC459" s="472"/>
      <c r="PZD459" s="472"/>
      <c r="PZE459" s="472"/>
      <c r="PZF459" s="472"/>
      <c r="PZG459" s="472"/>
      <c r="PZH459" s="472"/>
      <c r="PZI459" s="472"/>
      <c r="PZJ459" s="472"/>
      <c r="PZK459" s="472"/>
      <c r="PZL459" s="472"/>
      <c r="PZM459" s="472"/>
      <c r="PZN459" s="472"/>
      <c r="PZO459" s="472"/>
      <c r="PZP459" s="472"/>
      <c r="PZQ459" s="472"/>
      <c r="PZR459" s="472"/>
      <c r="PZS459" s="472"/>
      <c r="PZT459" s="472"/>
      <c r="PZU459" s="472"/>
      <c r="PZV459" s="472"/>
      <c r="PZW459" s="472"/>
      <c r="PZX459" s="472"/>
      <c r="PZY459" s="472"/>
      <c r="PZZ459" s="472"/>
      <c r="QAA459" s="472"/>
      <c r="QAB459" s="472"/>
      <c r="QAC459" s="472"/>
      <c r="QAD459" s="472"/>
      <c r="QAE459" s="472"/>
      <c r="QAF459" s="472"/>
      <c r="QAG459" s="472"/>
      <c r="QAH459" s="472"/>
      <c r="QAI459" s="472"/>
      <c r="QAJ459" s="472"/>
      <c r="QAK459" s="472"/>
      <c r="QAL459" s="472"/>
      <c r="QAM459" s="472"/>
      <c r="QAN459" s="472"/>
      <c r="QAO459" s="472"/>
      <c r="QAP459" s="472"/>
      <c r="QAQ459" s="472"/>
      <c r="QAR459" s="472"/>
      <c r="QAS459" s="472"/>
      <c r="QAT459" s="472"/>
      <c r="QAU459" s="472"/>
      <c r="QAV459" s="472"/>
      <c r="QAW459" s="472"/>
      <c r="QAX459" s="472"/>
      <c r="QAY459" s="472"/>
      <c r="QAZ459" s="472"/>
      <c r="QBA459" s="472"/>
      <c r="QBB459" s="472"/>
      <c r="QBC459" s="472"/>
      <c r="QBD459" s="472"/>
      <c r="QBE459" s="472"/>
      <c r="QBF459" s="472"/>
      <c r="QBG459" s="472"/>
      <c r="QBH459" s="472"/>
      <c r="QBI459" s="472"/>
      <c r="QBJ459" s="472"/>
      <c r="QBK459" s="472"/>
      <c r="QBL459" s="472"/>
      <c r="QBM459" s="472"/>
      <c r="QBN459" s="472"/>
      <c r="QBO459" s="472"/>
      <c r="QBP459" s="472"/>
      <c r="QBQ459" s="472"/>
      <c r="QBR459" s="472"/>
      <c r="QBS459" s="472"/>
      <c r="QBT459" s="472"/>
      <c r="QBU459" s="472"/>
      <c r="QBV459" s="472"/>
      <c r="QBW459" s="472"/>
      <c r="QBX459" s="472"/>
      <c r="QBY459" s="472"/>
      <c r="QBZ459" s="472"/>
      <c r="QCA459" s="472"/>
      <c r="QCB459" s="472"/>
      <c r="QCC459" s="472"/>
      <c r="QCD459" s="472"/>
      <c r="QCE459" s="472"/>
      <c r="QCF459" s="472"/>
      <c r="QCG459" s="472"/>
      <c r="QCH459" s="472"/>
      <c r="QCI459" s="472"/>
      <c r="QCJ459" s="472"/>
      <c r="QCK459" s="472"/>
      <c r="QCL459" s="472"/>
      <c r="QCM459" s="472"/>
      <c r="QCN459" s="472"/>
      <c r="QCO459" s="472"/>
      <c r="QCP459" s="472"/>
      <c r="QCQ459" s="472"/>
      <c r="QCR459" s="472"/>
      <c r="QCS459" s="472"/>
      <c r="QCT459" s="472"/>
      <c r="QCU459" s="472"/>
      <c r="QCV459" s="472"/>
      <c r="QCW459" s="472"/>
      <c r="QCX459" s="472"/>
      <c r="QCY459" s="472"/>
      <c r="QCZ459" s="472"/>
      <c r="QDA459" s="472"/>
      <c r="QDB459" s="472"/>
      <c r="QDC459" s="472"/>
      <c r="QDD459" s="472"/>
      <c r="QDE459" s="472"/>
      <c r="QDF459" s="472"/>
      <c r="QDG459" s="472"/>
      <c r="QDH459" s="472"/>
      <c r="QDI459" s="472"/>
      <c r="QDJ459" s="472"/>
      <c r="QDK459" s="472"/>
      <c r="QDL459" s="472"/>
      <c r="QDM459" s="472"/>
      <c r="QDN459" s="472"/>
      <c r="QDO459" s="472"/>
      <c r="QDP459" s="472"/>
      <c r="QDQ459" s="472"/>
      <c r="QDR459" s="472"/>
      <c r="QDS459" s="472"/>
      <c r="QDT459" s="472"/>
      <c r="QDU459" s="472"/>
      <c r="QDV459" s="472"/>
      <c r="QDW459" s="472"/>
      <c r="QDX459" s="472"/>
      <c r="QDY459" s="472"/>
      <c r="QDZ459" s="472"/>
      <c r="QEA459" s="472"/>
      <c r="QEB459" s="472"/>
      <c r="QEC459" s="472"/>
      <c r="QED459" s="472"/>
      <c r="QEE459" s="472"/>
      <c r="QEF459" s="472"/>
      <c r="QEG459" s="472"/>
      <c r="QEH459" s="472"/>
      <c r="QEI459" s="472"/>
      <c r="QEJ459" s="472"/>
      <c r="QEK459" s="472"/>
      <c r="QEL459" s="472"/>
      <c r="QEM459" s="472"/>
      <c r="QEN459" s="472"/>
      <c r="QEO459" s="472"/>
      <c r="QEP459" s="472"/>
      <c r="QEQ459" s="472"/>
      <c r="QER459" s="472"/>
      <c r="QES459" s="472"/>
      <c r="QET459" s="472"/>
      <c r="QEU459" s="472"/>
      <c r="QEV459" s="472"/>
      <c r="QEW459" s="472"/>
      <c r="QEX459" s="472"/>
      <c r="QEY459" s="472"/>
      <c r="QEZ459" s="472"/>
      <c r="QFA459" s="472"/>
      <c r="QFB459" s="472"/>
      <c r="QFC459" s="472"/>
      <c r="QFD459" s="472"/>
      <c r="QFE459" s="472"/>
      <c r="QFF459" s="472"/>
      <c r="QFG459" s="472"/>
      <c r="QFH459" s="472"/>
      <c r="QFI459" s="472"/>
      <c r="QFJ459" s="472"/>
      <c r="QFK459" s="472"/>
      <c r="QFL459" s="472"/>
      <c r="QFM459" s="472"/>
      <c r="QFN459" s="472"/>
      <c r="QFO459" s="472"/>
      <c r="QFP459" s="472"/>
      <c r="QFQ459" s="472"/>
      <c r="QFR459" s="472"/>
      <c r="QFS459" s="472"/>
      <c r="QFT459" s="472"/>
      <c r="QFU459" s="472"/>
      <c r="QFV459" s="472"/>
      <c r="QFW459" s="472"/>
      <c r="QFX459" s="472"/>
      <c r="QFY459" s="472"/>
      <c r="QFZ459" s="472"/>
      <c r="QGA459" s="472"/>
      <c r="QGB459" s="472"/>
      <c r="QGC459" s="472"/>
      <c r="QGD459" s="472"/>
      <c r="QGE459" s="472"/>
      <c r="QGF459" s="472"/>
      <c r="QGG459" s="472"/>
      <c r="QGH459" s="472"/>
      <c r="QGI459" s="472"/>
      <c r="QGJ459" s="472"/>
      <c r="QGK459" s="472"/>
      <c r="QGL459" s="472"/>
      <c r="QGM459" s="472"/>
      <c r="QGN459" s="472"/>
      <c r="QGO459" s="472"/>
      <c r="QGP459" s="472"/>
      <c r="QGQ459" s="472"/>
      <c r="QGR459" s="472"/>
      <c r="QGS459" s="472"/>
      <c r="QGT459" s="472"/>
      <c r="QGU459" s="472"/>
      <c r="QGV459" s="472"/>
      <c r="QGW459" s="472"/>
      <c r="QGX459" s="472"/>
      <c r="QGY459" s="472"/>
      <c r="QGZ459" s="472"/>
      <c r="QHA459" s="472"/>
      <c r="QHB459" s="472"/>
      <c r="QHC459" s="472"/>
      <c r="QHD459" s="472"/>
      <c r="QHE459" s="472"/>
      <c r="QHF459" s="472"/>
      <c r="QHG459" s="472"/>
      <c r="QHH459" s="472"/>
      <c r="QHI459" s="472"/>
      <c r="QHJ459" s="472"/>
      <c r="QHK459" s="472"/>
      <c r="QHL459" s="472"/>
      <c r="QHM459" s="472"/>
      <c r="QHN459" s="472"/>
      <c r="QHO459" s="472"/>
      <c r="QHP459" s="472"/>
      <c r="QHQ459" s="472"/>
      <c r="QHR459" s="472"/>
      <c r="QHS459" s="472"/>
      <c r="QHT459" s="472"/>
      <c r="QHU459" s="472"/>
      <c r="QHV459" s="472"/>
      <c r="QHW459" s="472"/>
      <c r="QHX459" s="472"/>
      <c r="QHY459" s="472"/>
      <c r="QHZ459" s="472"/>
      <c r="QIA459" s="472"/>
      <c r="QIB459" s="472"/>
      <c r="QIC459" s="472"/>
      <c r="QID459" s="472"/>
      <c r="QIE459" s="472"/>
      <c r="QIF459" s="472"/>
      <c r="QIG459" s="472"/>
      <c r="QIH459" s="472"/>
      <c r="QII459" s="472"/>
      <c r="QIJ459" s="472"/>
      <c r="QIK459" s="472"/>
      <c r="QIL459" s="472"/>
      <c r="QIM459" s="472"/>
      <c r="QIN459" s="472"/>
      <c r="QIO459" s="472"/>
      <c r="QIP459" s="472"/>
      <c r="QIQ459" s="472"/>
      <c r="QIR459" s="472"/>
      <c r="QIS459" s="472"/>
      <c r="QIT459" s="472"/>
      <c r="QIU459" s="472"/>
      <c r="QIV459" s="472"/>
      <c r="QIW459" s="472"/>
      <c r="QIX459" s="472"/>
      <c r="QIY459" s="472"/>
      <c r="QIZ459" s="472"/>
      <c r="QJA459" s="472"/>
      <c r="QJB459" s="472"/>
      <c r="QJC459" s="472"/>
      <c r="QJD459" s="472"/>
      <c r="QJE459" s="472"/>
      <c r="QJF459" s="472"/>
      <c r="QJG459" s="472"/>
      <c r="QJH459" s="472"/>
      <c r="QJI459" s="472"/>
      <c r="QJJ459" s="472"/>
      <c r="QJK459" s="472"/>
      <c r="QJL459" s="472"/>
      <c r="QJM459" s="472"/>
      <c r="QJN459" s="472"/>
      <c r="QJO459" s="472"/>
      <c r="QJP459" s="472"/>
      <c r="QJQ459" s="472"/>
      <c r="QJR459" s="472"/>
      <c r="QJS459" s="472"/>
      <c r="QJT459" s="472"/>
      <c r="QJU459" s="472"/>
      <c r="QJV459" s="472"/>
      <c r="QJW459" s="472"/>
      <c r="QJX459" s="472"/>
      <c r="QJY459" s="472"/>
      <c r="QJZ459" s="472"/>
      <c r="QKA459" s="472"/>
      <c r="QKB459" s="472"/>
      <c r="QKC459" s="472"/>
      <c r="QKD459" s="472"/>
      <c r="QKE459" s="472"/>
      <c r="QKF459" s="472"/>
      <c r="QKG459" s="472"/>
      <c r="QKH459" s="472"/>
      <c r="QKI459" s="472"/>
      <c r="QKJ459" s="472"/>
      <c r="QKK459" s="472"/>
      <c r="QKL459" s="472"/>
      <c r="QKM459" s="472"/>
      <c r="QKN459" s="472"/>
      <c r="QKO459" s="472"/>
      <c r="QKP459" s="472"/>
      <c r="QKQ459" s="472"/>
      <c r="QKR459" s="472"/>
      <c r="QKS459" s="472"/>
      <c r="QKT459" s="472"/>
      <c r="QKU459" s="472"/>
      <c r="QKV459" s="472"/>
      <c r="QKW459" s="472"/>
      <c r="QKX459" s="472"/>
      <c r="QKY459" s="472"/>
      <c r="QKZ459" s="472"/>
      <c r="QLA459" s="472"/>
      <c r="QLB459" s="472"/>
      <c r="QLC459" s="472"/>
      <c r="QLD459" s="472"/>
      <c r="QLE459" s="472"/>
      <c r="QLF459" s="472"/>
      <c r="QLG459" s="472"/>
      <c r="QLH459" s="472"/>
      <c r="QLI459" s="472"/>
      <c r="QLJ459" s="472"/>
      <c r="QLK459" s="472"/>
      <c r="QLL459" s="472"/>
      <c r="QLM459" s="472"/>
      <c r="QLN459" s="472"/>
      <c r="QLO459" s="472"/>
      <c r="QLP459" s="472"/>
      <c r="QLQ459" s="472"/>
      <c r="QLR459" s="472"/>
      <c r="QLS459" s="472"/>
      <c r="QLT459" s="472"/>
      <c r="QLU459" s="472"/>
      <c r="QLV459" s="472"/>
      <c r="QLW459" s="472"/>
      <c r="QLX459" s="472"/>
      <c r="QLY459" s="472"/>
      <c r="QLZ459" s="472"/>
      <c r="QMA459" s="472"/>
      <c r="QMB459" s="472"/>
      <c r="QMC459" s="472"/>
      <c r="QMD459" s="472"/>
      <c r="QME459" s="472"/>
      <c r="QMF459" s="472"/>
      <c r="QMG459" s="472"/>
      <c r="QMH459" s="472"/>
      <c r="QMI459" s="472"/>
      <c r="QMJ459" s="472"/>
      <c r="QMK459" s="472"/>
      <c r="QML459" s="472"/>
      <c r="QMM459" s="472"/>
      <c r="QMN459" s="472"/>
      <c r="QMO459" s="472"/>
      <c r="QMP459" s="472"/>
      <c r="QMQ459" s="472"/>
      <c r="QMR459" s="472"/>
      <c r="QMS459" s="472"/>
      <c r="QMT459" s="472"/>
      <c r="QMU459" s="472"/>
      <c r="QMV459" s="472"/>
      <c r="QMW459" s="472"/>
      <c r="QMX459" s="472"/>
      <c r="QMY459" s="472"/>
      <c r="QMZ459" s="472"/>
      <c r="QNA459" s="472"/>
      <c r="QNB459" s="472"/>
      <c r="QNC459" s="472"/>
      <c r="QND459" s="472"/>
      <c r="QNE459" s="472"/>
      <c r="QNF459" s="472"/>
      <c r="QNG459" s="472"/>
      <c r="QNH459" s="472"/>
      <c r="QNI459" s="472"/>
      <c r="QNJ459" s="472"/>
      <c r="QNK459" s="472"/>
      <c r="QNL459" s="472"/>
      <c r="QNM459" s="472"/>
      <c r="QNN459" s="472"/>
      <c r="QNO459" s="472"/>
      <c r="QNP459" s="472"/>
      <c r="QNQ459" s="472"/>
      <c r="QNR459" s="472"/>
      <c r="QNS459" s="472"/>
      <c r="QNT459" s="472"/>
      <c r="QNU459" s="472"/>
      <c r="QNV459" s="472"/>
      <c r="QNW459" s="472"/>
      <c r="QNX459" s="472"/>
      <c r="QNY459" s="472"/>
      <c r="QNZ459" s="472"/>
      <c r="QOA459" s="472"/>
      <c r="QOB459" s="472"/>
      <c r="QOC459" s="472"/>
      <c r="QOD459" s="472"/>
      <c r="QOE459" s="472"/>
      <c r="QOF459" s="472"/>
      <c r="QOG459" s="472"/>
      <c r="QOH459" s="472"/>
      <c r="QOI459" s="472"/>
      <c r="QOJ459" s="472"/>
      <c r="QOK459" s="472"/>
      <c r="QOL459" s="472"/>
      <c r="QOM459" s="472"/>
      <c r="QON459" s="472"/>
      <c r="QOO459" s="472"/>
      <c r="QOP459" s="472"/>
      <c r="QOQ459" s="472"/>
      <c r="QOR459" s="472"/>
      <c r="QOS459" s="472"/>
      <c r="QOT459" s="472"/>
      <c r="QOU459" s="472"/>
      <c r="QOV459" s="472"/>
      <c r="QOW459" s="472"/>
      <c r="QOX459" s="472"/>
      <c r="QOY459" s="472"/>
      <c r="QOZ459" s="472"/>
      <c r="QPA459" s="472"/>
      <c r="QPB459" s="472"/>
      <c r="QPC459" s="472"/>
      <c r="QPD459" s="472"/>
      <c r="QPE459" s="472"/>
      <c r="QPF459" s="472"/>
      <c r="QPG459" s="472"/>
      <c r="QPH459" s="472"/>
      <c r="QPI459" s="472"/>
      <c r="QPJ459" s="472"/>
      <c r="QPK459" s="472"/>
      <c r="QPL459" s="472"/>
      <c r="QPM459" s="472"/>
      <c r="QPN459" s="472"/>
      <c r="QPO459" s="472"/>
      <c r="QPP459" s="472"/>
      <c r="QPQ459" s="472"/>
      <c r="QPR459" s="472"/>
      <c r="QPS459" s="472"/>
      <c r="QPT459" s="472"/>
      <c r="QPU459" s="472"/>
      <c r="QPV459" s="472"/>
      <c r="QPW459" s="472"/>
      <c r="QPX459" s="472"/>
      <c r="QPY459" s="472"/>
      <c r="QPZ459" s="472"/>
      <c r="QQA459" s="472"/>
      <c r="QQB459" s="472"/>
      <c r="QQC459" s="472"/>
      <c r="QQD459" s="472"/>
      <c r="QQE459" s="472"/>
      <c r="QQF459" s="472"/>
      <c r="QQG459" s="472"/>
      <c r="QQH459" s="472"/>
      <c r="QQI459" s="472"/>
      <c r="QQJ459" s="472"/>
      <c r="QQK459" s="472"/>
      <c r="QQL459" s="472"/>
      <c r="QQM459" s="472"/>
      <c r="QQN459" s="472"/>
      <c r="QQO459" s="472"/>
      <c r="QQP459" s="472"/>
      <c r="QQQ459" s="472"/>
      <c r="QQR459" s="472"/>
      <c r="QQS459" s="472"/>
      <c r="QQT459" s="472"/>
      <c r="QQU459" s="472"/>
      <c r="QQV459" s="472"/>
      <c r="QQW459" s="472"/>
      <c r="QQX459" s="472"/>
      <c r="QQY459" s="472"/>
      <c r="QQZ459" s="472"/>
      <c r="QRA459" s="472"/>
      <c r="QRB459" s="472"/>
      <c r="QRC459" s="472"/>
      <c r="QRD459" s="472"/>
      <c r="QRE459" s="472"/>
      <c r="QRF459" s="472"/>
      <c r="QRG459" s="472"/>
      <c r="QRH459" s="472"/>
      <c r="QRI459" s="472"/>
      <c r="QRJ459" s="472"/>
      <c r="QRK459" s="472"/>
      <c r="QRL459" s="472"/>
      <c r="QRM459" s="472"/>
      <c r="QRN459" s="472"/>
      <c r="QRO459" s="472"/>
      <c r="QRP459" s="472"/>
      <c r="QRQ459" s="472"/>
      <c r="QRR459" s="472"/>
      <c r="QRS459" s="472"/>
      <c r="QRT459" s="472"/>
      <c r="QRU459" s="472"/>
      <c r="QRV459" s="472"/>
      <c r="QRW459" s="472"/>
      <c r="QRX459" s="472"/>
      <c r="QRY459" s="472"/>
      <c r="QRZ459" s="472"/>
      <c r="QSA459" s="472"/>
      <c r="QSB459" s="472"/>
      <c r="QSC459" s="472"/>
      <c r="QSD459" s="472"/>
      <c r="QSE459" s="472"/>
      <c r="QSF459" s="472"/>
      <c r="QSG459" s="472"/>
      <c r="QSH459" s="472"/>
      <c r="QSI459" s="472"/>
      <c r="QSJ459" s="472"/>
      <c r="QSK459" s="472"/>
      <c r="QSL459" s="472"/>
      <c r="QSM459" s="472"/>
      <c r="QSN459" s="472"/>
      <c r="QSO459" s="472"/>
      <c r="QSP459" s="472"/>
      <c r="QSQ459" s="472"/>
      <c r="QSR459" s="472"/>
      <c r="QSS459" s="472"/>
      <c r="QST459" s="472"/>
      <c r="QSU459" s="472"/>
      <c r="QSV459" s="472"/>
      <c r="QSW459" s="472"/>
      <c r="QSX459" s="472"/>
      <c r="QSY459" s="472"/>
      <c r="QSZ459" s="472"/>
      <c r="QTA459" s="472"/>
      <c r="QTB459" s="472"/>
      <c r="QTC459" s="472"/>
      <c r="QTD459" s="472"/>
      <c r="QTE459" s="472"/>
      <c r="QTF459" s="472"/>
      <c r="QTG459" s="472"/>
      <c r="QTH459" s="472"/>
      <c r="QTI459" s="472"/>
      <c r="QTJ459" s="472"/>
      <c r="QTK459" s="472"/>
      <c r="QTL459" s="472"/>
      <c r="QTM459" s="472"/>
      <c r="QTN459" s="472"/>
      <c r="QTO459" s="472"/>
      <c r="QTP459" s="472"/>
      <c r="QTQ459" s="472"/>
      <c r="QTR459" s="472"/>
      <c r="QTS459" s="472"/>
      <c r="QTT459" s="472"/>
      <c r="QTU459" s="472"/>
      <c r="QTV459" s="472"/>
      <c r="QTW459" s="472"/>
      <c r="QTX459" s="472"/>
      <c r="QTY459" s="472"/>
      <c r="QTZ459" s="472"/>
      <c r="QUA459" s="472"/>
      <c r="QUB459" s="472"/>
      <c r="QUC459" s="472"/>
      <c r="QUD459" s="472"/>
      <c r="QUE459" s="472"/>
      <c r="QUF459" s="472"/>
      <c r="QUG459" s="472"/>
      <c r="QUH459" s="472"/>
      <c r="QUI459" s="472"/>
      <c r="QUJ459" s="472"/>
      <c r="QUK459" s="472"/>
      <c r="QUL459" s="472"/>
      <c r="QUM459" s="472"/>
      <c r="QUN459" s="472"/>
      <c r="QUO459" s="472"/>
      <c r="QUP459" s="472"/>
      <c r="QUQ459" s="472"/>
      <c r="QUR459" s="472"/>
      <c r="QUS459" s="472"/>
      <c r="QUT459" s="472"/>
      <c r="QUU459" s="472"/>
      <c r="QUV459" s="472"/>
      <c r="QUW459" s="472"/>
      <c r="QUX459" s="472"/>
      <c r="QUY459" s="472"/>
      <c r="QUZ459" s="472"/>
      <c r="QVA459" s="472"/>
      <c r="QVB459" s="472"/>
      <c r="QVC459" s="472"/>
      <c r="QVD459" s="472"/>
      <c r="QVE459" s="472"/>
      <c r="QVF459" s="472"/>
      <c r="QVG459" s="472"/>
      <c r="QVH459" s="472"/>
      <c r="QVI459" s="472"/>
      <c r="QVJ459" s="472"/>
      <c r="QVK459" s="472"/>
      <c r="QVL459" s="472"/>
      <c r="QVM459" s="472"/>
      <c r="QVN459" s="472"/>
      <c r="QVO459" s="472"/>
      <c r="QVP459" s="472"/>
      <c r="QVQ459" s="472"/>
      <c r="QVR459" s="472"/>
      <c r="QVS459" s="472"/>
      <c r="QVT459" s="472"/>
      <c r="QVU459" s="472"/>
      <c r="QVV459" s="472"/>
      <c r="QVW459" s="472"/>
      <c r="QVX459" s="472"/>
      <c r="QVY459" s="472"/>
      <c r="QVZ459" s="472"/>
      <c r="QWA459" s="472"/>
      <c r="QWB459" s="472"/>
      <c r="QWC459" s="472"/>
      <c r="QWD459" s="472"/>
      <c r="QWE459" s="472"/>
      <c r="QWF459" s="472"/>
      <c r="QWG459" s="472"/>
      <c r="QWH459" s="472"/>
      <c r="QWI459" s="472"/>
      <c r="QWJ459" s="472"/>
      <c r="QWK459" s="472"/>
      <c r="QWL459" s="472"/>
      <c r="QWM459" s="472"/>
      <c r="QWN459" s="472"/>
      <c r="QWO459" s="472"/>
      <c r="QWP459" s="472"/>
      <c r="QWQ459" s="472"/>
      <c r="QWR459" s="472"/>
      <c r="QWS459" s="472"/>
      <c r="QWT459" s="472"/>
      <c r="QWU459" s="472"/>
      <c r="QWV459" s="472"/>
      <c r="QWW459" s="472"/>
      <c r="QWX459" s="472"/>
      <c r="QWY459" s="472"/>
      <c r="QWZ459" s="472"/>
      <c r="QXA459" s="472"/>
      <c r="QXB459" s="472"/>
      <c r="QXC459" s="472"/>
      <c r="QXD459" s="472"/>
      <c r="QXE459" s="472"/>
      <c r="QXF459" s="472"/>
      <c r="QXG459" s="472"/>
      <c r="QXH459" s="472"/>
      <c r="QXI459" s="472"/>
      <c r="QXJ459" s="472"/>
      <c r="QXK459" s="472"/>
      <c r="QXL459" s="472"/>
      <c r="QXM459" s="472"/>
      <c r="QXN459" s="472"/>
      <c r="QXO459" s="472"/>
      <c r="QXP459" s="472"/>
      <c r="QXQ459" s="472"/>
      <c r="QXR459" s="472"/>
      <c r="QXS459" s="472"/>
      <c r="QXT459" s="472"/>
      <c r="QXU459" s="472"/>
      <c r="QXV459" s="472"/>
      <c r="QXW459" s="472"/>
      <c r="QXX459" s="472"/>
      <c r="QXY459" s="472"/>
      <c r="QXZ459" s="472"/>
      <c r="QYA459" s="472"/>
      <c r="QYB459" s="472"/>
      <c r="QYC459" s="472"/>
      <c r="QYD459" s="472"/>
      <c r="QYE459" s="472"/>
      <c r="QYF459" s="472"/>
      <c r="QYG459" s="472"/>
      <c r="QYH459" s="472"/>
      <c r="QYI459" s="472"/>
      <c r="QYJ459" s="472"/>
      <c r="QYK459" s="472"/>
      <c r="QYL459" s="472"/>
      <c r="QYM459" s="472"/>
      <c r="QYN459" s="472"/>
      <c r="QYO459" s="472"/>
      <c r="QYP459" s="472"/>
      <c r="QYQ459" s="472"/>
      <c r="QYR459" s="472"/>
      <c r="QYS459" s="472"/>
      <c r="QYT459" s="472"/>
      <c r="QYU459" s="472"/>
      <c r="QYV459" s="472"/>
      <c r="QYW459" s="472"/>
      <c r="QYX459" s="472"/>
      <c r="QYY459" s="472"/>
      <c r="QYZ459" s="472"/>
      <c r="QZA459" s="472"/>
      <c r="QZB459" s="472"/>
      <c r="QZC459" s="472"/>
      <c r="QZD459" s="472"/>
      <c r="QZE459" s="472"/>
      <c r="QZF459" s="472"/>
      <c r="QZG459" s="472"/>
      <c r="QZH459" s="472"/>
      <c r="QZI459" s="472"/>
      <c r="QZJ459" s="472"/>
      <c r="QZK459" s="472"/>
      <c r="QZL459" s="472"/>
      <c r="QZM459" s="472"/>
      <c r="QZN459" s="472"/>
      <c r="QZO459" s="472"/>
      <c r="QZP459" s="472"/>
      <c r="QZQ459" s="472"/>
      <c r="QZR459" s="472"/>
      <c r="QZS459" s="472"/>
      <c r="QZT459" s="472"/>
      <c r="QZU459" s="472"/>
      <c r="QZV459" s="472"/>
      <c r="QZW459" s="472"/>
      <c r="QZX459" s="472"/>
      <c r="QZY459" s="472"/>
      <c r="QZZ459" s="472"/>
      <c r="RAA459" s="472"/>
      <c r="RAB459" s="472"/>
      <c r="RAC459" s="472"/>
      <c r="RAD459" s="472"/>
      <c r="RAE459" s="472"/>
      <c r="RAF459" s="472"/>
      <c r="RAG459" s="472"/>
      <c r="RAH459" s="472"/>
      <c r="RAI459" s="472"/>
      <c r="RAJ459" s="472"/>
      <c r="RAK459" s="472"/>
      <c r="RAL459" s="472"/>
      <c r="RAM459" s="472"/>
      <c r="RAN459" s="472"/>
      <c r="RAO459" s="472"/>
      <c r="RAP459" s="472"/>
      <c r="RAQ459" s="472"/>
      <c r="RAR459" s="472"/>
      <c r="RAS459" s="472"/>
      <c r="RAT459" s="472"/>
      <c r="RAU459" s="472"/>
      <c r="RAV459" s="472"/>
      <c r="RAW459" s="472"/>
      <c r="RAX459" s="472"/>
      <c r="RAY459" s="472"/>
      <c r="RAZ459" s="472"/>
      <c r="RBA459" s="472"/>
      <c r="RBB459" s="472"/>
      <c r="RBC459" s="472"/>
      <c r="RBD459" s="472"/>
      <c r="RBE459" s="472"/>
      <c r="RBF459" s="472"/>
      <c r="RBG459" s="472"/>
      <c r="RBH459" s="472"/>
      <c r="RBI459" s="472"/>
      <c r="RBJ459" s="472"/>
      <c r="RBK459" s="472"/>
      <c r="RBL459" s="472"/>
      <c r="RBM459" s="472"/>
      <c r="RBN459" s="472"/>
      <c r="RBO459" s="472"/>
      <c r="RBP459" s="472"/>
      <c r="RBQ459" s="472"/>
      <c r="RBR459" s="472"/>
      <c r="RBS459" s="472"/>
      <c r="RBT459" s="472"/>
      <c r="RBU459" s="472"/>
      <c r="RBV459" s="472"/>
      <c r="RBW459" s="472"/>
      <c r="RBX459" s="472"/>
      <c r="RBY459" s="472"/>
      <c r="RBZ459" s="472"/>
      <c r="RCA459" s="472"/>
      <c r="RCB459" s="472"/>
      <c r="RCC459" s="472"/>
      <c r="RCD459" s="472"/>
      <c r="RCE459" s="472"/>
      <c r="RCF459" s="472"/>
      <c r="RCG459" s="472"/>
      <c r="RCH459" s="472"/>
      <c r="RCI459" s="472"/>
      <c r="RCJ459" s="472"/>
      <c r="RCK459" s="472"/>
      <c r="RCL459" s="472"/>
      <c r="RCM459" s="472"/>
      <c r="RCN459" s="472"/>
      <c r="RCO459" s="472"/>
      <c r="RCP459" s="472"/>
      <c r="RCQ459" s="472"/>
      <c r="RCR459" s="472"/>
      <c r="RCS459" s="472"/>
      <c r="RCT459" s="472"/>
      <c r="RCU459" s="472"/>
      <c r="RCV459" s="472"/>
      <c r="RCW459" s="472"/>
      <c r="RCX459" s="472"/>
      <c r="RCY459" s="472"/>
      <c r="RCZ459" s="472"/>
      <c r="RDA459" s="472"/>
      <c r="RDB459" s="472"/>
      <c r="RDC459" s="472"/>
      <c r="RDD459" s="472"/>
      <c r="RDE459" s="472"/>
      <c r="RDF459" s="472"/>
      <c r="RDG459" s="472"/>
      <c r="RDH459" s="472"/>
      <c r="RDI459" s="472"/>
      <c r="RDJ459" s="472"/>
      <c r="RDK459" s="472"/>
      <c r="RDL459" s="472"/>
      <c r="RDM459" s="472"/>
      <c r="RDN459" s="472"/>
      <c r="RDO459" s="472"/>
      <c r="RDP459" s="472"/>
      <c r="RDQ459" s="472"/>
      <c r="RDR459" s="472"/>
      <c r="RDS459" s="472"/>
      <c r="RDT459" s="472"/>
      <c r="RDU459" s="472"/>
      <c r="RDV459" s="472"/>
      <c r="RDW459" s="472"/>
      <c r="RDX459" s="472"/>
      <c r="RDY459" s="472"/>
      <c r="RDZ459" s="472"/>
      <c r="REA459" s="472"/>
      <c r="REB459" s="472"/>
      <c r="REC459" s="472"/>
      <c r="RED459" s="472"/>
      <c r="REE459" s="472"/>
      <c r="REF459" s="472"/>
      <c r="REG459" s="472"/>
      <c r="REH459" s="472"/>
      <c r="REI459" s="472"/>
      <c r="REJ459" s="472"/>
      <c r="REK459" s="472"/>
      <c r="REL459" s="472"/>
      <c r="REM459" s="472"/>
      <c r="REN459" s="472"/>
      <c r="REO459" s="472"/>
      <c r="REP459" s="472"/>
      <c r="REQ459" s="472"/>
      <c r="RER459" s="472"/>
      <c r="RES459" s="472"/>
      <c r="RET459" s="472"/>
      <c r="REU459" s="472"/>
      <c r="REV459" s="472"/>
      <c r="REW459" s="472"/>
      <c r="REX459" s="472"/>
      <c r="REY459" s="472"/>
      <c r="REZ459" s="472"/>
      <c r="RFA459" s="472"/>
      <c r="RFB459" s="472"/>
      <c r="RFC459" s="472"/>
      <c r="RFD459" s="472"/>
      <c r="RFE459" s="472"/>
      <c r="RFF459" s="472"/>
      <c r="RFG459" s="472"/>
      <c r="RFH459" s="472"/>
      <c r="RFI459" s="472"/>
      <c r="RFJ459" s="472"/>
      <c r="RFK459" s="472"/>
      <c r="RFL459" s="472"/>
      <c r="RFM459" s="472"/>
      <c r="RFN459" s="472"/>
      <c r="RFO459" s="472"/>
      <c r="RFP459" s="472"/>
      <c r="RFQ459" s="472"/>
      <c r="RFR459" s="472"/>
      <c r="RFS459" s="472"/>
      <c r="RFT459" s="472"/>
      <c r="RFU459" s="472"/>
      <c r="RFV459" s="472"/>
      <c r="RFW459" s="472"/>
      <c r="RFX459" s="472"/>
      <c r="RFY459" s="472"/>
      <c r="RFZ459" s="472"/>
      <c r="RGA459" s="472"/>
      <c r="RGB459" s="472"/>
      <c r="RGC459" s="472"/>
      <c r="RGD459" s="472"/>
      <c r="RGE459" s="472"/>
      <c r="RGF459" s="472"/>
      <c r="RGG459" s="472"/>
      <c r="RGH459" s="472"/>
      <c r="RGI459" s="472"/>
      <c r="RGJ459" s="472"/>
      <c r="RGK459" s="472"/>
      <c r="RGL459" s="472"/>
      <c r="RGM459" s="472"/>
      <c r="RGN459" s="472"/>
      <c r="RGO459" s="472"/>
      <c r="RGP459" s="472"/>
      <c r="RGQ459" s="472"/>
      <c r="RGR459" s="472"/>
      <c r="RGS459" s="472"/>
      <c r="RGT459" s="472"/>
      <c r="RGU459" s="472"/>
      <c r="RGV459" s="472"/>
      <c r="RGW459" s="472"/>
      <c r="RGX459" s="472"/>
      <c r="RGY459" s="472"/>
      <c r="RGZ459" s="472"/>
      <c r="RHA459" s="472"/>
      <c r="RHB459" s="472"/>
      <c r="RHC459" s="472"/>
      <c r="RHD459" s="472"/>
      <c r="RHE459" s="472"/>
      <c r="RHF459" s="472"/>
      <c r="RHG459" s="472"/>
      <c r="RHH459" s="472"/>
      <c r="RHI459" s="472"/>
      <c r="RHJ459" s="472"/>
      <c r="RHK459" s="472"/>
      <c r="RHL459" s="472"/>
      <c r="RHM459" s="472"/>
      <c r="RHN459" s="472"/>
      <c r="RHO459" s="472"/>
      <c r="RHP459" s="472"/>
      <c r="RHQ459" s="472"/>
      <c r="RHR459" s="472"/>
      <c r="RHS459" s="472"/>
      <c r="RHT459" s="472"/>
      <c r="RHU459" s="472"/>
      <c r="RHV459" s="472"/>
      <c r="RHW459" s="472"/>
      <c r="RHX459" s="472"/>
      <c r="RHY459" s="472"/>
      <c r="RHZ459" s="472"/>
      <c r="RIA459" s="472"/>
      <c r="RIB459" s="472"/>
      <c r="RIC459" s="472"/>
      <c r="RID459" s="472"/>
      <c r="RIE459" s="472"/>
      <c r="RIF459" s="472"/>
      <c r="RIG459" s="472"/>
      <c r="RIH459" s="472"/>
      <c r="RII459" s="472"/>
      <c r="RIJ459" s="472"/>
      <c r="RIK459" s="472"/>
      <c r="RIL459" s="472"/>
      <c r="RIM459" s="472"/>
      <c r="RIN459" s="472"/>
      <c r="RIO459" s="472"/>
      <c r="RIP459" s="472"/>
      <c r="RIQ459" s="472"/>
      <c r="RIR459" s="472"/>
      <c r="RIS459" s="472"/>
      <c r="RIT459" s="472"/>
      <c r="RIU459" s="472"/>
      <c r="RIV459" s="472"/>
      <c r="RIW459" s="472"/>
      <c r="RIX459" s="472"/>
      <c r="RIY459" s="472"/>
      <c r="RIZ459" s="472"/>
      <c r="RJA459" s="472"/>
      <c r="RJB459" s="472"/>
      <c r="RJC459" s="472"/>
      <c r="RJD459" s="472"/>
      <c r="RJE459" s="472"/>
      <c r="RJF459" s="472"/>
      <c r="RJG459" s="472"/>
      <c r="RJH459" s="472"/>
      <c r="RJI459" s="472"/>
      <c r="RJJ459" s="472"/>
      <c r="RJK459" s="472"/>
      <c r="RJL459" s="472"/>
      <c r="RJM459" s="472"/>
      <c r="RJN459" s="472"/>
      <c r="RJO459" s="472"/>
      <c r="RJP459" s="472"/>
      <c r="RJQ459" s="472"/>
      <c r="RJR459" s="472"/>
      <c r="RJS459" s="472"/>
      <c r="RJT459" s="472"/>
      <c r="RJU459" s="472"/>
      <c r="RJV459" s="472"/>
      <c r="RJW459" s="472"/>
      <c r="RJX459" s="472"/>
      <c r="RJY459" s="472"/>
      <c r="RJZ459" s="472"/>
      <c r="RKA459" s="472"/>
      <c r="RKB459" s="472"/>
      <c r="RKC459" s="472"/>
      <c r="RKD459" s="472"/>
      <c r="RKE459" s="472"/>
      <c r="RKF459" s="472"/>
      <c r="RKG459" s="472"/>
      <c r="RKH459" s="472"/>
      <c r="RKI459" s="472"/>
      <c r="RKJ459" s="472"/>
      <c r="RKK459" s="472"/>
      <c r="RKL459" s="472"/>
      <c r="RKM459" s="472"/>
      <c r="RKN459" s="472"/>
      <c r="RKO459" s="472"/>
      <c r="RKP459" s="472"/>
      <c r="RKQ459" s="472"/>
      <c r="RKR459" s="472"/>
      <c r="RKS459" s="472"/>
      <c r="RKT459" s="472"/>
      <c r="RKU459" s="472"/>
      <c r="RKV459" s="472"/>
      <c r="RKW459" s="472"/>
      <c r="RKX459" s="472"/>
      <c r="RKY459" s="472"/>
      <c r="RKZ459" s="472"/>
      <c r="RLA459" s="472"/>
      <c r="RLB459" s="472"/>
      <c r="RLC459" s="472"/>
      <c r="RLD459" s="472"/>
      <c r="RLE459" s="472"/>
      <c r="RLF459" s="472"/>
      <c r="RLG459" s="472"/>
      <c r="RLH459" s="472"/>
      <c r="RLI459" s="472"/>
      <c r="RLJ459" s="472"/>
      <c r="RLK459" s="472"/>
      <c r="RLL459" s="472"/>
      <c r="RLM459" s="472"/>
      <c r="RLN459" s="472"/>
      <c r="RLO459" s="472"/>
      <c r="RLP459" s="472"/>
      <c r="RLQ459" s="472"/>
      <c r="RLR459" s="472"/>
      <c r="RLS459" s="472"/>
      <c r="RLT459" s="472"/>
      <c r="RLU459" s="472"/>
      <c r="RLV459" s="472"/>
      <c r="RLW459" s="472"/>
      <c r="RLX459" s="472"/>
      <c r="RLY459" s="472"/>
      <c r="RLZ459" s="472"/>
      <c r="RMA459" s="472"/>
      <c r="RMB459" s="472"/>
      <c r="RMC459" s="472"/>
      <c r="RMD459" s="472"/>
      <c r="RME459" s="472"/>
      <c r="RMF459" s="472"/>
      <c r="RMG459" s="472"/>
      <c r="RMH459" s="472"/>
      <c r="RMI459" s="472"/>
      <c r="RMJ459" s="472"/>
      <c r="RMK459" s="472"/>
      <c r="RML459" s="472"/>
      <c r="RMM459" s="472"/>
      <c r="RMN459" s="472"/>
      <c r="RMO459" s="472"/>
      <c r="RMP459" s="472"/>
      <c r="RMQ459" s="472"/>
      <c r="RMR459" s="472"/>
      <c r="RMS459" s="472"/>
      <c r="RMT459" s="472"/>
      <c r="RMU459" s="472"/>
      <c r="RMV459" s="472"/>
      <c r="RMW459" s="472"/>
      <c r="RMX459" s="472"/>
      <c r="RMY459" s="472"/>
      <c r="RMZ459" s="472"/>
      <c r="RNA459" s="472"/>
      <c r="RNB459" s="472"/>
      <c r="RNC459" s="472"/>
      <c r="RND459" s="472"/>
      <c r="RNE459" s="472"/>
      <c r="RNF459" s="472"/>
      <c r="RNG459" s="472"/>
      <c r="RNH459" s="472"/>
      <c r="RNI459" s="472"/>
      <c r="RNJ459" s="472"/>
      <c r="RNK459" s="472"/>
      <c r="RNL459" s="472"/>
      <c r="RNM459" s="472"/>
      <c r="RNN459" s="472"/>
      <c r="RNO459" s="472"/>
      <c r="RNP459" s="472"/>
      <c r="RNQ459" s="472"/>
      <c r="RNR459" s="472"/>
      <c r="RNS459" s="472"/>
      <c r="RNT459" s="472"/>
      <c r="RNU459" s="472"/>
      <c r="RNV459" s="472"/>
      <c r="RNW459" s="472"/>
      <c r="RNX459" s="472"/>
      <c r="RNY459" s="472"/>
      <c r="RNZ459" s="472"/>
      <c r="ROA459" s="472"/>
      <c r="ROB459" s="472"/>
      <c r="ROC459" s="472"/>
      <c r="ROD459" s="472"/>
      <c r="ROE459" s="472"/>
      <c r="ROF459" s="472"/>
      <c r="ROG459" s="472"/>
      <c r="ROH459" s="472"/>
      <c r="ROI459" s="472"/>
      <c r="ROJ459" s="472"/>
      <c r="ROK459" s="472"/>
      <c r="ROL459" s="472"/>
      <c r="ROM459" s="472"/>
      <c r="RON459" s="472"/>
      <c r="ROO459" s="472"/>
      <c r="ROP459" s="472"/>
      <c r="ROQ459" s="472"/>
      <c r="ROR459" s="472"/>
      <c r="ROS459" s="472"/>
      <c r="ROT459" s="472"/>
      <c r="ROU459" s="472"/>
      <c r="ROV459" s="472"/>
      <c r="ROW459" s="472"/>
      <c r="ROX459" s="472"/>
      <c r="ROY459" s="472"/>
      <c r="ROZ459" s="472"/>
      <c r="RPA459" s="472"/>
      <c r="RPB459" s="472"/>
      <c r="RPC459" s="472"/>
      <c r="RPD459" s="472"/>
      <c r="RPE459" s="472"/>
      <c r="RPF459" s="472"/>
      <c r="RPG459" s="472"/>
      <c r="RPH459" s="472"/>
      <c r="RPI459" s="472"/>
      <c r="RPJ459" s="472"/>
      <c r="RPK459" s="472"/>
      <c r="RPL459" s="472"/>
      <c r="RPM459" s="472"/>
      <c r="RPN459" s="472"/>
      <c r="RPO459" s="472"/>
      <c r="RPP459" s="472"/>
      <c r="RPQ459" s="472"/>
      <c r="RPR459" s="472"/>
      <c r="RPS459" s="472"/>
      <c r="RPT459" s="472"/>
      <c r="RPU459" s="472"/>
      <c r="RPV459" s="472"/>
      <c r="RPW459" s="472"/>
      <c r="RPX459" s="472"/>
      <c r="RPY459" s="472"/>
      <c r="RPZ459" s="472"/>
      <c r="RQA459" s="472"/>
      <c r="RQB459" s="472"/>
      <c r="RQC459" s="472"/>
      <c r="RQD459" s="472"/>
      <c r="RQE459" s="472"/>
      <c r="RQF459" s="472"/>
      <c r="RQG459" s="472"/>
      <c r="RQH459" s="472"/>
      <c r="RQI459" s="472"/>
      <c r="RQJ459" s="472"/>
      <c r="RQK459" s="472"/>
      <c r="RQL459" s="472"/>
      <c r="RQM459" s="472"/>
      <c r="RQN459" s="472"/>
      <c r="RQO459" s="472"/>
      <c r="RQP459" s="472"/>
      <c r="RQQ459" s="472"/>
      <c r="RQR459" s="472"/>
      <c r="RQS459" s="472"/>
      <c r="RQT459" s="472"/>
      <c r="RQU459" s="472"/>
      <c r="RQV459" s="472"/>
      <c r="RQW459" s="472"/>
      <c r="RQX459" s="472"/>
      <c r="RQY459" s="472"/>
      <c r="RQZ459" s="472"/>
      <c r="RRA459" s="472"/>
      <c r="RRB459" s="472"/>
      <c r="RRC459" s="472"/>
      <c r="RRD459" s="472"/>
      <c r="RRE459" s="472"/>
      <c r="RRF459" s="472"/>
      <c r="RRG459" s="472"/>
      <c r="RRH459" s="472"/>
      <c r="RRI459" s="472"/>
      <c r="RRJ459" s="472"/>
      <c r="RRK459" s="472"/>
      <c r="RRL459" s="472"/>
      <c r="RRM459" s="472"/>
      <c r="RRN459" s="472"/>
      <c r="RRO459" s="472"/>
      <c r="RRP459" s="472"/>
      <c r="RRQ459" s="472"/>
      <c r="RRR459" s="472"/>
      <c r="RRS459" s="472"/>
      <c r="RRT459" s="472"/>
      <c r="RRU459" s="472"/>
      <c r="RRV459" s="472"/>
      <c r="RRW459" s="472"/>
      <c r="RRX459" s="472"/>
      <c r="RRY459" s="472"/>
      <c r="RRZ459" s="472"/>
      <c r="RSA459" s="472"/>
      <c r="RSB459" s="472"/>
      <c r="RSC459" s="472"/>
      <c r="RSD459" s="472"/>
      <c r="RSE459" s="472"/>
      <c r="RSF459" s="472"/>
      <c r="RSG459" s="472"/>
      <c r="RSH459" s="472"/>
      <c r="RSI459" s="472"/>
      <c r="RSJ459" s="472"/>
      <c r="RSK459" s="472"/>
      <c r="RSL459" s="472"/>
      <c r="RSM459" s="472"/>
      <c r="RSN459" s="472"/>
      <c r="RSO459" s="472"/>
      <c r="RSP459" s="472"/>
      <c r="RSQ459" s="472"/>
      <c r="RSR459" s="472"/>
      <c r="RSS459" s="472"/>
      <c r="RST459" s="472"/>
      <c r="RSU459" s="472"/>
      <c r="RSV459" s="472"/>
      <c r="RSW459" s="472"/>
      <c r="RSX459" s="472"/>
      <c r="RSY459" s="472"/>
      <c r="RSZ459" s="472"/>
      <c r="RTA459" s="472"/>
      <c r="RTB459" s="472"/>
      <c r="RTC459" s="472"/>
      <c r="RTD459" s="472"/>
      <c r="RTE459" s="472"/>
      <c r="RTF459" s="472"/>
      <c r="RTG459" s="472"/>
      <c r="RTH459" s="472"/>
      <c r="RTI459" s="472"/>
      <c r="RTJ459" s="472"/>
      <c r="RTK459" s="472"/>
      <c r="RTL459" s="472"/>
      <c r="RTM459" s="472"/>
      <c r="RTN459" s="472"/>
      <c r="RTO459" s="472"/>
      <c r="RTP459" s="472"/>
      <c r="RTQ459" s="472"/>
      <c r="RTR459" s="472"/>
      <c r="RTS459" s="472"/>
      <c r="RTT459" s="472"/>
      <c r="RTU459" s="472"/>
      <c r="RTV459" s="472"/>
      <c r="RTW459" s="472"/>
      <c r="RTX459" s="472"/>
      <c r="RTY459" s="472"/>
      <c r="RTZ459" s="472"/>
      <c r="RUA459" s="472"/>
      <c r="RUB459" s="472"/>
      <c r="RUC459" s="472"/>
      <c r="RUD459" s="472"/>
      <c r="RUE459" s="472"/>
      <c r="RUF459" s="472"/>
      <c r="RUG459" s="472"/>
      <c r="RUH459" s="472"/>
      <c r="RUI459" s="472"/>
      <c r="RUJ459" s="472"/>
      <c r="RUK459" s="472"/>
      <c r="RUL459" s="472"/>
      <c r="RUM459" s="472"/>
      <c r="RUN459" s="472"/>
      <c r="RUO459" s="472"/>
      <c r="RUP459" s="472"/>
      <c r="RUQ459" s="472"/>
      <c r="RUR459" s="472"/>
      <c r="RUS459" s="472"/>
      <c r="RUT459" s="472"/>
      <c r="RUU459" s="472"/>
      <c r="RUV459" s="472"/>
      <c r="RUW459" s="472"/>
      <c r="RUX459" s="472"/>
      <c r="RUY459" s="472"/>
      <c r="RUZ459" s="472"/>
      <c r="RVA459" s="472"/>
      <c r="RVB459" s="472"/>
      <c r="RVC459" s="472"/>
      <c r="RVD459" s="472"/>
      <c r="RVE459" s="472"/>
      <c r="RVF459" s="472"/>
      <c r="RVG459" s="472"/>
      <c r="RVH459" s="472"/>
      <c r="RVI459" s="472"/>
      <c r="RVJ459" s="472"/>
      <c r="RVK459" s="472"/>
      <c r="RVL459" s="472"/>
      <c r="RVM459" s="472"/>
      <c r="RVN459" s="472"/>
      <c r="RVO459" s="472"/>
      <c r="RVP459" s="472"/>
      <c r="RVQ459" s="472"/>
      <c r="RVR459" s="472"/>
      <c r="RVS459" s="472"/>
      <c r="RVT459" s="472"/>
      <c r="RVU459" s="472"/>
      <c r="RVV459" s="472"/>
      <c r="RVW459" s="472"/>
      <c r="RVX459" s="472"/>
      <c r="RVY459" s="472"/>
      <c r="RVZ459" s="472"/>
      <c r="RWA459" s="472"/>
      <c r="RWB459" s="472"/>
      <c r="RWC459" s="472"/>
      <c r="RWD459" s="472"/>
      <c r="RWE459" s="472"/>
      <c r="RWF459" s="472"/>
      <c r="RWG459" s="472"/>
      <c r="RWH459" s="472"/>
      <c r="RWI459" s="472"/>
      <c r="RWJ459" s="472"/>
      <c r="RWK459" s="472"/>
      <c r="RWL459" s="472"/>
      <c r="RWM459" s="472"/>
      <c r="RWN459" s="472"/>
      <c r="RWO459" s="472"/>
      <c r="RWP459" s="472"/>
      <c r="RWQ459" s="472"/>
      <c r="RWR459" s="472"/>
      <c r="RWS459" s="472"/>
      <c r="RWT459" s="472"/>
      <c r="RWU459" s="472"/>
      <c r="RWV459" s="472"/>
      <c r="RWW459" s="472"/>
      <c r="RWX459" s="472"/>
      <c r="RWY459" s="472"/>
      <c r="RWZ459" s="472"/>
      <c r="RXA459" s="472"/>
      <c r="RXB459" s="472"/>
      <c r="RXC459" s="472"/>
      <c r="RXD459" s="472"/>
      <c r="RXE459" s="472"/>
      <c r="RXF459" s="472"/>
      <c r="RXG459" s="472"/>
      <c r="RXH459" s="472"/>
      <c r="RXI459" s="472"/>
      <c r="RXJ459" s="472"/>
      <c r="RXK459" s="472"/>
      <c r="RXL459" s="472"/>
      <c r="RXM459" s="472"/>
      <c r="RXN459" s="472"/>
      <c r="RXO459" s="472"/>
      <c r="RXP459" s="472"/>
      <c r="RXQ459" s="472"/>
      <c r="RXR459" s="472"/>
      <c r="RXS459" s="472"/>
      <c r="RXT459" s="472"/>
      <c r="RXU459" s="472"/>
      <c r="RXV459" s="472"/>
      <c r="RXW459" s="472"/>
      <c r="RXX459" s="472"/>
      <c r="RXY459" s="472"/>
      <c r="RXZ459" s="472"/>
      <c r="RYA459" s="472"/>
      <c r="RYB459" s="472"/>
      <c r="RYC459" s="472"/>
      <c r="RYD459" s="472"/>
      <c r="RYE459" s="472"/>
      <c r="RYF459" s="472"/>
      <c r="RYG459" s="472"/>
      <c r="RYH459" s="472"/>
      <c r="RYI459" s="472"/>
      <c r="RYJ459" s="472"/>
      <c r="RYK459" s="472"/>
      <c r="RYL459" s="472"/>
      <c r="RYM459" s="472"/>
      <c r="RYN459" s="472"/>
      <c r="RYO459" s="472"/>
      <c r="RYP459" s="472"/>
      <c r="RYQ459" s="472"/>
      <c r="RYR459" s="472"/>
      <c r="RYS459" s="472"/>
      <c r="RYT459" s="472"/>
      <c r="RYU459" s="472"/>
      <c r="RYV459" s="472"/>
      <c r="RYW459" s="472"/>
      <c r="RYX459" s="472"/>
      <c r="RYY459" s="472"/>
      <c r="RYZ459" s="472"/>
      <c r="RZA459" s="472"/>
      <c r="RZB459" s="472"/>
      <c r="RZC459" s="472"/>
      <c r="RZD459" s="472"/>
      <c r="RZE459" s="472"/>
      <c r="RZF459" s="472"/>
      <c r="RZG459" s="472"/>
      <c r="RZH459" s="472"/>
      <c r="RZI459" s="472"/>
      <c r="RZJ459" s="472"/>
      <c r="RZK459" s="472"/>
      <c r="RZL459" s="472"/>
      <c r="RZM459" s="472"/>
      <c r="RZN459" s="472"/>
      <c r="RZO459" s="472"/>
      <c r="RZP459" s="472"/>
      <c r="RZQ459" s="472"/>
      <c r="RZR459" s="472"/>
      <c r="RZS459" s="472"/>
      <c r="RZT459" s="472"/>
      <c r="RZU459" s="472"/>
      <c r="RZV459" s="472"/>
      <c r="RZW459" s="472"/>
      <c r="RZX459" s="472"/>
      <c r="RZY459" s="472"/>
      <c r="RZZ459" s="472"/>
      <c r="SAA459" s="472"/>
      <c r="SAB459" s="472"/>
      <c r="SAC459" s="472"/>
      <c r="SAD459" s="472"/>
      <c r="SAE459" s="472"/>
      <c r="SAF459" s="472"/>
      <c r="SAG459" s="472"/>
      <c r="SAH459" s="472"/>
      <c r="SAI459" s="472"/>
      <c r="SAJ459" s="472"/>
      <c r="SAK459" s="472"/>
      <c r="SAL459" s="472"/>
      <c r="SAM459" s="472"/>
      <c r="SAN459" s="472"/>
      <c r="SAO459" s="472"/>
      <c r="SAP459" s="472"/>
      <c r="SAQ459" s="472"/>
      <c r="SAR459" s="472"/>
      <c r="SAS459" s="472"/>
      <c r="SAT459" s="472"/>
      <c r="SAU459" s="472"/>
      <c r="SAV459" s="472"/>
      <c r="SAW459" s="472"/>
      <c r="SAX459" s="472"/>
      <c r="SAY459" s="472"/>
      <c r="SAZ459" s="472"/>
      <c r="SBA459" s="472"/>
      <c r="SBB459" s="472"/>
      <c r="SBC459" s="472"/>
      <c r="SBD459" s="472"/>
      <c r="SBE459" s="472"/>
      <c r="SBF459" s="472"/>
      <c r="SBG459" s="472"/>
      <c r="SBH459" s="472"/>
      <c r="SBI459" s="472"/>
      <c r="SBJ459" s="472"/>
      <c r="SBK459" s="472"/>
      <c r="SBL459" s="472"/>
      <c r="SBM459" s="472"/>
      <c r="SBN459" s="472"/>
      <c r="SBO459" s="472"/>
      <c r="SBP459" s="472"/>
      <c r="SBQ459" s="472"/>
      <c r="SBR459" s="472"/>
      <c r="SBS459" s="472"/>
      <c r="SBT459" s="472"/>
      <c r="SBU459" s="472"/>
      <c r="SBV459" s="472"/>
      <c r="SBW459" s="472"/>
      <c r="SBX459" s="472"/>
      <c r="SBY459" s="472"/>
      <c r="SBZ459" s="472"/>
      <c r="SCA459" s="472"/>
      <c r="SCB459" s="472"/>
      <c r="SCC459" s="472"/>
      <c r="SCD459" s="472"/>
      <c r="SCE459" s="472"/>
      <c r="SCF459" s="472"/>
      <c r="SCG459" s="472"/>
      <c r="SCH459" s="472"/>
      <c r="SCI459" s="472"/>
      <c r="SCJ459" s="472"/>
      <c r="SCK459" s="472"/>
      <c r="SCL459" s="472"/>
      <c r="SCM459" s="472"/>
      <c r="SCN459" s="472"/>
      <c r="SCO459" s="472"/>
      <c r="SCP459" s="472"/>
      <c r="SCQ459" s="472"/>
      <c r="SCR459" s="472"/>
      <c r="SCS459" s="472"/>
      <c r="SCT459" s="472"/>
      <c r="SCU459" s="472"/>
      <c r="SCV459" s="472"/>
      <c r="SCW459" s="472"/>
      <c r="SCX459" s="472"/>
      <c r="SCY459" s="472"/>
      <c r="SCZ459" s="472"/>
      <c r="SDA459" s="472"/>
      <c r="SDB459" s="472"/>
      <c r="SDC459" s="472"/>
      <c r="SDD459" s="472"/>
      <c r="SDE459" s="472"/>
      <c r="SDF459" s="472"/>
      <c r="SDG459" s="472"/>
      <c r="SDH459" s="472"/>
      <c r="SDI459" s="472"/>
      <c r="SDJ459" s="472"/>
      <c r="SDK459" s="472"/>
      <c r="SDL459" s="472"/>
      <c r="SDM459" s="472"/>
      <c r="SDN459" s="472"/>
      <c r="SDO459" s="472"/>
      <c r="SDP459" s="472"/>
      <c r="SDQ459" s="472"/>
      <c r="SDR459" s="472"/>
      <c r="SDS459" s="472"/>
      <c r="SDT459" s="472"/>
      <c r="SDU459" s="472"/>
      <c r="SDV459" s="472"/>
      <c r="SDW459" s="472"/>
      <c r="SDX459" s="472"/>
      <c r="SDY459" s="472"/>
      <c r="SDZ459" s="472"/>
      <c r="SEA459" s="472"/>
      <c r="SEB459" s="472"/>
      <c r="SEC459" s="472"/>
      <c r="SED459" s="472"/>
      <c r="SEE459" s="472"/>
      <c r="SEF459" s="472"/>
      <c r="SEG459" s="472"/>
      <c r="SEH459" s="472"/>
      <c r="SEI459" s="472"/>
      <c r="SEJ459" s="472"/>
      <c r="SEK459" s="472"/>
      <c r="SEL459" s="472"/>
      <c r="SEM459" s="472"/>
      <c r="SEN459" s="472"/>
      <c r="SEO459" s="472"/>
      <c r="SEP459" s="472"/>
      <c r="SEQ459" s="472"/>
      <c r="SER459" s="472"/>
      <c r="SES459" s="472"/>
      <c r="SET459" s="472"/>
      <c r="SEU459" s="472"/>
      <c r="SEV459" s="472"/>
      <c r="SEW459" s="472"/>
      <c r="SEX459" s="472"/>
      <c r="SEY459" s="472"/>
      <c r="SEZ459" s="472"/>
      <c r="SFA459" s="472"/>
      <c r="SFB459" s="472"/>
      <c r="SFC459" s="472"/>
      <c r="SFD459" s="472"/>
      <c r="SFE459" s="472"/>
      <c r="SFF459" s="472"/>
      <c r="SFG459" s="472"/>
      <c r="SFH459" s="472"/>
      <c r="SFI459" s="472"/>
      <c r="SFJ459" s="472"/>
      <c r="SFK459" s="472"/>
      <c r="SFL459" s="472"/>
      <c r="SFM459" s="472"/>
      <c r="SFN459" s="472"/>
      <c r="SFO459" s="472"/>
      <c r="SFP459" s="472"/>
      <c r="SFQ459" s="472"/>
      <c r="SFR459" s="472"/>
      <c r="SFS459" s="472"/>
      <c r="SFT459" s="472"/>
      <c r="SFU459" s="472"/>
      <c r="SFV459" s="472"/>
      <c r="SFW459" s="472"/>
      <c r="SFX459" s="472"/>
      <c r="SFY459" s="472"/>
      <c r="SFZ459" s="472"/>
      <c r="SGA459" s="472"/>
      <c r="SGB459" s="472"/>
      <c r="SGC459" s="472"/>
      <c r="SGD459" s="472"/>
      <c r="SGE459" s="472"/>
      <c r="SGF459" s="472"/>
      <c r="SGG459" s="472"/>
      <c r="SGH459" s="472"/>
      <c r="SGI459" s="472"/>
      <c r="SGJ459" s="472"/>
      <c r="SGK459" s="472"/>
      <c r="SGL459" s="472"/>
      <c r="SGM459" s="472"/>
      <c r="SGN459" s="472"/>
      <c r="SGO459" s="472"/>
      <c r="SGP459" s="472"/>
      <c r="SGQ459" s="472"/>
      <c r="SGR459" s="472"/>
      <c r="SGS459" s="472"/>
      <c r="SGT459" s="472"/>
      <c r="SGU459" s="472"/>
      <c r="SGV459" s="472"/>
      <c r="SGW459" s="472"/>
      <c r="SGX459" s="472"/>
      <c r="SGY459" s="472"/>
      <c r="SGZ459" s="472"/>
      <c r="SHA459" s="472"/>
      <c r="SHB459" s="472"/>
      <c r="SHC459" s="472"/>
      <c r="SHD459" s="472"/>
      <c r="SHE459" s="472"/>
      <c r="SHF459" s="472"/>
      <c r="SHG459" s="472"/>
      <c r="SHH459" s="472"/>
      <c r="SHI459" s="472"/>
      <c r="SHJ459" s="472"/>
      <c r="SHK459" s="472"/>
      <c r="SHL459" s="472"/>
      <c r="SHM459" s="472"/>
      <c r="SHN459" s="472"/>
      <c r="SHO459" s="472"/>
      <c r="SHP459" s="472"/>
      <c r="SHQ459" s="472"/>
      <c r="SHR459" s="472"/>
      <c r="SHS459" s="472"/>
      <c r="SHT459" s="472"/>
      <c r="SHU459" s="472"/>
      <c r="SHV459" s="472"/>
      <c r="SHW459" s="472"/>
      <c r="SHX459" s="472"/>
      <c r="SHY459" s="472"/>
      <c r="SHZ459" s="472"/>
      <c r="SIA459" s="472"/>
      <c r="SIB459" s="472"/>
      <c r="SIC459" s="472"/>
      <c r="SID459" s="472"/>
      <c r="SIE459" s="472"/>
      <c r="SIF459" s="472"/>
      <c r="SIG459" s="472"/>
      <c r="SIH459" s="472"/>
      <c r="SII459" s="472"/>
      <c r="SIJ459" s="472"/>
      <c r="SIK459" s="472"/>
      <c r="SIL459" s="472"/>
      <c r="SIM459" s="472"/>
      <c r="SIN459" s="472"/>
      <c r="SIO459" s="472"/>
      <c r="SIP459" s="472"/>
      <c r="SIQ459" s="472"/>
      <c r="SIR459" s="472"/>
      <c r="SIS459" s="472"/>
      <c r="SIT459" s="472"/>
      <c r="SIU459" s="472"/>
      <c r="SIV459" s="472"/>
      <c r="SIW459" s="472"/>
      <c r="SIX459" s="472"/>
      <c r="SIY459" s="472"/>
      <c r="SIZ459" s="472"/>
      <c r="SJA459" s="472"/>
      <c r="SJB459" s="472"/>
      <c r="SJC459" s="472"/>
      <c r="SJD459" s="472"/>
      <c r="SJE459" s="472"/>
      <c r="SJF459" s="472"/>
      <c r="SJG459" s="472"/>
      <c r="SJH459" s="472"/>
      <c r="SJI459" s="472"/>
      <c r="SJJ459" s="472"/>
      <c r="SJK459" s="472"/>
      <c r="SJL459" s="472"/>
      <c r="SJM459" s="472"/>
      <c r="SJN459" s="472"/>
      <c r="SJO459" s="472"/>
      <c r="SJP459" s="472"/>
      <c r="SJQ459" s="472"/>
      <c r="SJR459" s="472"/>
      <c r="SJS459" s="472"/>
      <c r="SJT459" s="472"/>
      <c r="SJU459" s="472"/>
      <c r="SJV459" s="472"/>
      <c r="SJW459" s="472"/>
      <c r="SJX459" s="472"/>
      <c r="SJY459" s="472"/>
      <c r="SJZ459" s="472"/>
      <c r="SKA459" s="472"/>
      <c r="SKB459" s="472"/>
      <c r="SKC459" s="472"/>
      <c r="SKD459" s="472"/>
      <c r="SKE459" s="472"/>
      <c r="SKF459" s="472"/>
      <c r="SKG459" s="472"/>
      <c r="SKH459" s="472"/>
      <c r="SKI459" s="472"/>
      <c r="SKJ459" s="472"/>
      <c r="SKK459" s="472"/>
      <c r="SKL459" s="472"/>
      <c r="SKM459" s="472"/>
      <c r="SKN459" s="472"/>
      <c r="SKO459" s="472"/>
      <c r="SKP459" s="472"/>
      <c r="SKQ459" s="472"/>
      <c r="SKR459" s="472"/>
      <c r="SKS459" s="472"/>
      <c r="SKT459" s="472"/>
      <c r="SKU459" s="472"/>
      <c r="SKV459" s="472"/>
      <c r="SKW459" s="472"/>
      <c r="SKX459" s="472"/>
      <c r="SKY459" s="472"/>
      <c r="SKZ459" s="472"/>
      <c r="SLA459" s="472"/>
      <c r="SLB459" s="472"/>
      <c r="SLC459" s="472"/>
      <c r="SLD459" s="472"/>
      <c r="SLE459" s="472"/>
      <c r="SLF459" s="472"/>
      <c r="SLG459" s="472"/>
      <c r="SLH459" s="472"/>
      <c r="SLI459" s="472"/>
      <c r="SLJ459" s="472"/>
      <c r="SLK459" s="472"/>
      <c r="SLL459" s="472"/>
      <c r="SLM459" s="472"/>
      <c r="SLN459" s="472"/>
      <c r="SLO459" s="472"/>
      <c r="SLP459" s="472"/>
      <c r="SLQ459" s="472"/>
      <c r="SLR459" s="472"/>
      <c r="SLS459" s="472"/>
      <c r="SLT459" s="472"/>
      <c r="SLU459" s="472"/>
      <c r="SLV459" s="472"/>
      <c r="SLW459" s="472"/>
      <c r="SLX459" s="472"/>
      <c r="SLY459" s="472"/>
      <c r="SLZ459" s="472"/>
      <c r="SMA459" s="472"/>
      <c r="SMB459" s="472"/>
      <c r="SMC459" s="472"/>
      <c r="SMD459" s="472"/>
      <c r="SME459" s="472"/>
      <c r="SMF459" s="472"/>
      <c r="SMG459" s="472"/>
      <c r="SMH459" s="472"/>
      <c r="SMI459" s="472"/>
      <c r="SMJ459" s="472"/>
      <c r="SMK459" s="472"/>
      <c r="SML459" s="472"/>
      <c r="SMM459" s="472"/>
      <c r="SMN459" s="472"/>
      <c r="SMO459" s="472"/>
      <c r="SMP459" s="472"/>
      <c r="SMQ459" s="472"/>
      <c r="SMR459" s="472"/>
      <c r="SMS459" s="472"/>
      <c r="SMT459" s="472"/>
      <c r="SMU459" s="472"/>
      <c r="SMV459" s="472"/>
      <c r="SMW459" s="472"/>
      <c r="SMX459" s="472"/>
      <c r="SMY459" s="472"/>
      <c r="SMZ459" s="472"/>
      <c r="SNA459" s="472"/>
      <c r="SNB459" s="472"/>
      <c r="SNC459" s="472"/>
      <c r="SND459" s="472"/>
      <c r="SNE459" s="472"/>
      <c r="SNF459" s="472"/>
      <c r="SNG459" s="472"/>
      <c r="SNH459" s="472"/>
      <c r="SNI459" s="472"/>
      <c r="SNJ459" s="472"/>
      <c r="SNK459" s="472"/>
      <c r="SNL459" s="472"/>
      <c r="SNM459" s="472"/>
      <c r="SNN459" s="472"/>
      <c r="SNO459" s="472"/>
      <c r="SNP459" s="472"/>
      <c r="SNQ459" s="472"/>
      <c r="SNR459" s="472"/>
      <c r="SNS459" s="472"/>
      <c r="SNT459" s="472"/>
      <c r="SNU459" s="472"/>
      <c r="SNV459" s="472"/>
      <c r="SNW459" s="472"/>
      <c r="SNX459" s="472"/>
      <c r="SNY459" s="472"/>
      <c r="SNZ459" s="472"/>
      <c r="SOA459" s="472"/>
      <c r="SOB459" s="472"/>
      <c r="SOC459" s="472"/>
      <c r="SOD459" s="472"/>
      <c r="SOE459" s="472"/>
      <c r="SOF459" s="472"/>
      <c r="SOG459" s="472"/>
      <c r="SOH459" s="472"/>
      <c r="SOI459" s="472"/>
      <c r="SOJ459" s="472"/>
      <c r="SOK459" s="472"/>
      <c r="SOL459" s="472"/>
      <c r="SOM459" s="472"/>
      <c r="SON459" s="472"/>
      <c r="SOO459" s="472"/>
      <c r="SOP459" s="472"/>
      <c r="SOQ459" s="472"/>
      <c r="SOR459" s="472"/>
      <c r="SOS459" s="472"/>
      <c r="SOT459" s="472"/>
      <c r="SOU459" s="472"/>
      <c r="SOV459" s="472"/>
      <c r="SOW459" s="472"/>
      <c r="SOX459" s="472"/>
      <c r="SOY459" s="472"/>
      <c r="SOZ459" s="472"/>
      <c r="SPA459" s="472"/>
      <c r="SPB459" s="472"/>
      <c r="SPC459" s="472"/>
      <c r="SPD459" s="472"/>
      <c r="SPE459" s="472"/>
      <c r="SPF459" s="472"/>
      <c r="SPG459" s="472"/>
      <c r="SPH459" s="472"/>
      <c r="SPI459" s="472"/>
      <c r="SPJ459" s="472"/>
      <c r="SPK459" s="472"/>
      <c r="SPL459" s="472"/>
      <c r="SPM459" s="472"/>
      <c r="SPN459" s="472"/>
      <c r="SPO459" s="472"/>
      <c r="SPP459" s="472"/>
      <c r="SPQ459" s="472"/>
      <c r="SPR459" s="472"/>
      <c r="SPS459" s="472"/>
      <c r="SPT459" s="472"/>
      <c r="SPU459" s="472"/>
      <c r="SPV459" s="472"/>
      <c r="SPW459" s="472"/>
      <c r="SPX459" s="472"/>
      <c r="SPY459" s="472"/>
      <c r="SPZ459" s="472"/>
      <c r="SQA459" s="472"/>
      <c r="SQB459" s="472"/>
      <c r="SQC459" s="472"/>
      <c r="SQD459" s="472"/>
      <c r="SQE459" s="472"/>
      <c r="SQF459" s="472"/>
      <c r="SQG459" s="472"/>
      <c r="SQH459" s="472"/>
      <c r="SQI459" s="472"/>
      <c r="SQJ459" s="472"/>
      <c r="SQK459" s="472"/>
      <c r="SQL459" s="472"/>
      <c r="SQM459" s="472"/>
      <c r="SQN459" s="472"/>
      <c r="SQO459" s="472"/>
      <c r="SQP459" s="472"/>
      <c r="SQQ459" s="472"/>
      <c r="SQR459" s="472"/>
      <c r="SQS459" s="472"/>
      <c r="SQT459" s="472"/>
      <c r="SQU459" s="472"/>
      <c r="SQV459" s="472"/>
      <c r="SQW459" s="472"/>
      <c r="SQX459" s="472"/>
      <c r="SQY459" s="472"/>
      <c r="SQZ459" s="472"/>
      <c r="SRA459" s="472"/>
      <c r="SRB459" s="472"/>
      <c r="SRC459" s="472"/>
      <c r="SRD459" s="472"/>
      <c r="SRE459" s="472"/>
      <c r="SRF459" s="472"/>
      <c r="SRG459" s="472"/>
      <c r="SRH459" s="472"/>
      <c r="SRI459" s="472"/>
      <c r="SRJ459" s="472"/>
      <c r="SRK459" s="472"/>
      <c r="SRL459" s="472"/>
      <c r="SRM459" s="472"/>
      <c r="SRN459" s="472"/>
      <c r="SRO459" s="472"/>
      <c r="SRP459" s="472"/>
      <c r="SRQ459" s="472"/>
      <c r="SRR459" s="472"/>
      <c r="SRS459" s="472"/>
      <c r="SRT459" s="472"/>
      <c r="SRU459" s="472"/>
      <c r="SRV459" s="472"/>
      <c r="SRW459" s="472"/>
      <c r="SRX459" s="472"/>
      <c r="SRY459" s="472"/>
      <c r="SRZ459" s="472"/>
      <c r="SSA459" s="472"/>
      <c r="SSB459" s="472"/>
      <c r="SSC459" s="472"/>
      <c r="SSD459" s="472"/>
      <c r="SSE459" s="472"/>
      <c r="SSF459" s="472"/>
      <c r="SSG459" s="472"/>
      <c r="SSH459" s="472"/>
      <c r="SSI459" s="472"/>
      <c r="SSJ459" s="472"/>
      <c r="SSK459" s="472"/>
      <c r="SSL459" s="472"/>
      <c r="SSM459" s="472"/>
      <c r="SSN459" s="472"/>
      <c r="SSO459" s="472"/>
      <c r="SSP459" s="472"/>
      <c r="SSQ459" s="472"/>
      <c r="SSR459" s="472"/>
      <c r="SSS459" s="472"/>
      <c r="SST459" s="472"/>
      <c r="SSU459" s="472"/>
      <c r="SSV459" s="472"/>
      <c r="SSW459" s="472"/>
      <c r="SSX459" s="472"/>
      <c r="SSY459" s="472"/>
      <c r="SSZ459" s="472"/>
      <c r="STA459" s="472"/>
      <c r="STB459" s="472"/>
      <c r="STC459" s="472"/>
      <c r="STD459" s="472"/>
      <c r="STE459" s="472"/>
      <c r="STF459" s="472"/>
      <c r="STG459" s="472"/>
      <c r="STH459" s="472"/>
      <c r="STI459" s="472"/>
      <c r="STJ459" s="472"/>
      <c r="STK459" s="472"/>
      <c r="STL459" s="472"/>
      <c r="STM459" s="472"/>
      <c r="STN459" s="472"/>
      <c r="STO459" s="472"/>
      <c r="STP459" s="472"/>
      <c r="STQ459" s="472"/>
      <c r="STR459" s="472"/>
      <c r="STS459" s="472"/>
      <c r="STT459" s="472"/>
      <c r="STU459" s="472"/>
      <c r="STV459" s="472"/>
      <c r="STW459" s="472"/>
      <c r="STX459" s="472"/>
      <c r="STY459" s="472"/>
      <c r="STZ459" s="472"/>
      <c r="SUA459" s="472"/>
      <c r="SUB459" s="472"/>
      <c r="SUC459" s="472"/>
      <c r="SUD459" s="472"/>
      <c r="SUE459" s="472"/>
      <c r="SUF459" s="472"/>
      <c r="SUG459" s="472"/>
      <c r="SUH459" s="472"/>
      <c r="SUI459" s="472"/>
      <c r="SUJ459" s="472"/>
      <c r="SUK459" s="472"/>
      <c r="SUL459" s="472"/>
      <c r="SUM459" s="472"/>
      <c r="SUN459" s="472"/>
      <c r="SUO459" s="472"/>
      <c r="SUP459" s="472"/>
      <c r="SUQ459" s="472"/>
      <c r="SUR459" s="472"/>
      <c r="SUS459" s="472"/>
      <c r="SUT459" s="472"/>
      <c r="SUU459" s="472"/>
      <c r="SUV459" s="472"/>
      <c r="SUW459" s="472"/>
      <c r="SUX459" s="472"/>
      <c r="SUY459" s="472"/>
      <c r="SUZ459" s="472"/>
      <c r="SVA459" s="472"/>
      <c r="SVB459" s="472"/>
      <c r="SVC459" s="472"/>
      <c r="SVD459" s="472"/>
      <c r="SVE459" s="472"/>
      <c r="SVF459" s="472"/>
      <c r="SVG459" s="472"/>
      <c r="SVH459" s="472"/>
      <c r="SVI459" s="472"/>
      <c r="SVJ459" s="472"/>
      <c r="SVK459" s="472"/>
      <c r="SVL459" s="472"/>
      <c r="SVM459" s="472"/>
      <c r="SVN459" s="472"/>
      <c r="SVO459" s="472"/>
      <c r="SVP459" s="472"/>
      <c r="SVQ459" s="472"/>
      <c r="SVR459" s="472"/>
      <c r="SVS459" s="472"/>
      <c r="SVT459" s="472"/>
      <c r="SVU459" s="472"/>
      <c r="SVV459" s="472"/>
      <c r="SVW459" s="472"/>
      <c r="SVX459" s="472"/>
      <c r="SVY459" s="472"/>
      <c r="SVZ459" s="472"/>
      <c r="SWA459" s="472"/>
      <c r="SWB459" s="472"/>
      <c r="SWC459" s="472"/>
      <c r="SWD459" s="472"/>
      <c r="SWE459" s="472"/>
      <c r="SWF459" s="472"/>
      <c r="SWG459" s="472"/>
      <c r="SWH459" s="472"/>
      <c r="SWI459" s="472"/>
      <c r="SWJ459" s="472"/>
      <c r="SWK459" s="472"/>
      <c r="SWL459" s="472"/>
      <c r="SWM459" s="472"/>
      <c r="SWN459" s="472"/>
      <c r="SWO459" s="472"/>
      <c r="SWP459" s="472"/>
      <c r="SWQ459" s="472"/>
      <c r="SWR459" s="472"/>
      <c r="SWS459" s="472"/>
      <c r="SWT459" s="472"/>
      <c r="SWU459" s="472"/>
      <c r="SWV459" s="472"/>
      <c r="SWW459" s="472"/>
      <c r="SWX459" s="472"/>
      <c r="SWY459" s="472"/>
      <c r="SWZ459" s="472"/>
      <c r="SXA459" s="472"/>
      <c r="SXB459" s="472"/>
      <c r="SXC459" s="472"/>
      <c r="SXD459" s="472"/>
      <c r="SXE459" s="472"/>
      <c r="SXF459" s="472"/>
      <c r="SXG459" s="472"/>
      <c r="SXH459" s="472"/>
      <c r="SXI459" s="472"/>
      <c r="SXJ459" s="472"/>
      <c r="SXK459" s="472"/>
      <c r="SXL459" s="472"/>
      <c r="SXM459" s="472"/>
      <c r="SXN459" s="472"/>
      <c r="SXO459" s="472"/>
      <c r="SXP459" s="472"/>
      <c r="SXQ459" s="472"/>
      <c r="SXR459" s="472"/>
      <c r="SXS459" s="472"/>
      <c r="SXT459" s="472"/>
      <c r="SXU459" s="472"/>
      <c r="SXV459" s="472"/>
      <c r="SXW459" s="472"/>
      <c r="SXX459" s="472"/>
      <c r="SXY459" s="472"/>
      <c r="SXZ459" s="472"/>
      <c r="SYA459" s="472"/>
      <c r="SYB459" s="472"/>
      <c r="SYC459" s="472"/>
      <c r="SYD459" s="472"/>
      <c r="SYE459" s="472"/>
      <c r="SYF459" s="472"/>
      <c r="SYG459" s="472"/>
      <c r="SYH459" s="472"/>
      <c r="SYI459" s="472"/>
      <c r="SYJ459" s="472"/>
      <c r="SYK459" s="472"/>
      <c r="SYL459" s="472"/>
      <c r="SYM459" s="472"/>
      <c r="SYN459" s="472"/>
      <c r="SYO459" s="472"/>
      <c r="SYP459" s="472"/>
      <c r="SYQ459" s="472"/>
      <c r="SYR459" s="472"/>
      <c r="SYS459" s="472"/>
      <c r="SYT459" s="472"/>
      <c r="SYU459" s="472"/>
      <c r="SYV459" s="472"/>
      <c r="SYW459" s="472"/>
      <c r="SYX459" s="472"/>
      <c r="SYY459" s="472"/>
      <c r="SYZ459" s="472"/>
      <c r="SZA459" s="472"/>
      <c r="SZB459" s="472"/>
      <c r="SZC459" s="472"/>
      <c r="SZD459" s="472"/>
      <c r="SZE459" s="472"/>
      <c r="SZF459" s="472"/>
      <c r="SZG459" s="472"/>
      <c r="SZH459" s="472"/>
      <c r="SZI459" s="472"/>
      <c r="SZJ459" s="472"/>
      <c r="SZK459" s="472"/>
      <c r="SZL459" s="472"/>
      <c r="SZM459" s="472"/>
      <c r="SZN459" s="472"/>
      <c r="SZO459" s="472"/>
      <c r="SZP459" s="472"/>
      <c r="SZQ459" s="472"/>
      <c r="SZR459" s="472"/>
      <c r="SZS459" s="472"/>
      <c r="SZT459" s="472"/>
      <c r="SZU459" s="472"/>
      <c r="SZV459" s="472"/>
      <c r="SZW459" s="472"/>
      <c r="SZX459" s="472"/>
      <c r="SZY459" s="472"/>
      <c r="SZZ459" s="472"/>
      <c r="TAA459" s="472"/>
      <c r="TAB459" s="472"/>
      <c r="TAC459" s="472"/>
      <c r="TAD459" s="472"/>
      <c r="TAE459" s="472"/>
      <c r="TAF459" s="472"/>
      <c r="TAG459" s="472"/>
      <c r="TAH459" s="472"/>
      <c r="TAI459" s="472"/>
      <c r="TAJ459" s="472"/>
      <c r="TAK459" s="472"/>
      <c r="TAL459" s="472"/>
      <c r="TAM459" s="472"/>
      <c r="TAN459" s="472"/>
      <c r="TAO459" s="472"/>
      <c r="TAP459" s="472"/>
      <c r="TAQ459" s="472"/>
      <c r="TAR459" s="472"/>
      <c r="TAS459" s="472"/>
      <c r="TAT459" s="472"/>
      <c r="TAU459" s="472"/>
      <c r="TAV459" s="472"/>
      <c r="TAW459" s="472"/>
      <c r="TAX459" s="472"/>
      <c r="TAY459" s="472"/>
      <c r="TAZ459" s="472"/>
      <c r="TBA459" s="472"/>
      <c r="TBB459" s="472"/>
      <c r="TBC459" s="472"/>
      <c r="TBD459" s="472"/>
      <c r="TBE459" s="472"/>
      <c r="TBF459" s="472"/>
      <c r="TBG459" s="472"/>
      <c r="TBH459" s="472"/>
      <c r="TBI459" s="472"/>
      <c r="TBJ459" s="472"/>
      <c r="TBK459" s="472"/>
      <c r="TBL459" s="472"/>
      <c r="TBM459" s="472"/>
      <c r="TBN459" s="472"/>
      <c r="TBO459" s="472"/>
      <c r="TBP459" s="472"/>
      <c r="TBQ459" s="472"/>
      <c r="TBR459" s="472"/>
      <c r="TBS459" s="472"/>
      <c r="TBT459" s="472"/>
      <c r="TBU459" s="472"/>
      <c r="TBV459" s="472"/>
      <c r="TBW459" s="472"/>
      <c r="TBX459" s="472"/>
      <c r="TBY459" s="472"/>
      <c r="TBZ459" s="472"/>
      <c r="TCA459" s="472"/>
      <c r="TCB459" s="472"/>
      <c r="TCC459" s="472"/>
      <c r="TCD459" s="472"/>
      <c r="TCE459" s="472"/>
      <c r="TCF459" s="472"/>
      <c r="TCG459" s="472"/>
      <c r="TCH459" s="472"/>
      <c r="TCI459" s="472"/>
      <c r="TCJ459" s="472"/>
      <c r="TCK459" s="472"/>
      <c r="TCL459" s="472"/>
      <c r="TCM459" s="472"/>
      <c r="TCN459" s="472"/>
      <c r="TCO459" s="472"/>
      <c r="TCP459" s="472"/>
      <c r="TCQ459" s="472"/>
      <c r="TCR459" s="472"/>
      <c r="TCS459" s="472"/>
      <c r="TCT459" s="472"/>
      <c r="TCU459" s="472"/>
      <c r="TCV459" s="472"/>
      <c r="TCW459" s="472"/>
      <c r="TCX459" s="472"/>
      <c r="TCY459" s="472"/>
      <c r="TCZ459" s="472"/>
      <c r="TDA459" s="472"/>
      <c r="TDB459" s="472"/>
      <c r="TDC459" s="472"/>
      <c r="TDD459" s="472"/>
      <c r="TDE459" s="472"/>
      <c r="TDF459" s="472"/>
      <c r="TDG459" s="472"/>
      <c r="TDH459" s="472"/>
      <c r="TDI459" s="472"/>
      <c r="TDJ459" s="472"/>
      <c r="TDK459" s="472"/>
      <c r="TDL459" s="472"/>
      <c r="TDM459" s="472"/>
      <c r="TDN459" s="472"/>
      <c r="TDO459" s="472"/>
      <c r="TDP459" s="472"/>
      <c r="TDQ459" s="472"/>
      <c r="TDR459" s="472"/>
      <c r="TDS459" s="472"/>
      <c r="TDT459" s="472"/>
      <c r="TDU459" s="472"/>
      <c r="TDV459" s="472"/>
      <c r="TDW459" s="472"/>
      <c r="TDX459" s="472"/>
      <c r="TDY459" s="472"/>
      <c r="TDZ459" s="472"/>
      <c r="TEA459" s="472"/>
      <c r="TEB459" s="472"/>
      <c r="TEC459" s="472"/>
      <c r="TED459" s="472"/>
      <c r="TEE459" s="472"/>
      <c r="TEF459" s="472"/>
      <c r="TEG459" s="472"/>
      <c r="TEH459" s="472"/>
      <c r="TEI459" s="472"/>
      <c r="TEJ459" s="472"/>
      <c r="TEK459" s="472"/>
      <c r="TEL459" s="472"/>
      <c r="TEM459" s="472"/>
      <c r="TEN459" s="472"/>
      <c r="TEO459" s="472"/>
      <c r="TEP459" s="472"/>
      <c r="TEQ459" s="472"/>
      <c r="TER459" s="472"/>
      <c r="TES459" s="472"/>
      <c r="TET459" s="472"/>
      <c r="TEU459" s="472"/>
      <c r="TEV459" s="472"/>
      <c r="TEW459" s="472"/>
      <c r="TEX459" s="472"/>
      <c r="TEY459" s="472"/>
      <c r="TEZ459" s="472"/>
      <c r="TFA459" s="472"/>
      <c r="TFB459" s="472"/>
      <c r="TFC459" s="472"/>
      <c r="TFD459" s="472"/>
      <c r="TFE459" s="472"/>
      <c r="TFF459" s="472"/>
      <c r="TFG459" s="472"/>
      <c r="TFH459" s="472"/>
      <c r="TFI459" s="472"/>
      <c r="TFJ459" s="472"/>
      <c r="TFK459" s="472"/>
      <c r="TFL459" s="472"/>
      <c r="TFM459" s="472"/>
      <c r="TFN459" s="472"/>
      <c r="TFO459" s="472"/>
      <c r="TFP459" s="472"/>
      <c r="TFQ459" s="472"/>
      <c r="TFR459" s="472"/>
      <c r="TFS459" s="472"/>
      <c r="TFT459" s="472"/>
      <c r="TFU459" s="472"/>
      <c r="TFV459" s="472"/>
      <c r="TFW459" s="472"/>
      <c r="TFX459" s="472"/>
      <c r="TFY459" s="472"/>
      <c r="TFZ459" s="472"/>
      <c r="TGA459" s="472"/>
      <c r="TGB459" s="472"/>
      <c r="TGC459" s="472"/>
      <c r="TGD459" s="472"/>
      <c r="TGE459" s="472"/>
      <c r="TGF459" s="472"/>
      <c r="TGG459" s="472"/>
      <c r="TGH459" s="472"/>
      <c r="TGI459" s="472"/>
      <c r="TGJ459" s="472"/>
      <c r="TGK459" s="472"/>
      <c r="TGL459" s="472"/>
      <c r="TGM459" s="472"/>
      <c r="TGN459" s="472"/>
      <c r="TGO459" s="472"/>
      <c r="TGP459" s="472"/>
      <c r="TGQ459" s="472"/>
      <c r="TGR459" s="472"/>
      <c r="TGS459" s="472"/>
      <c r="TGT459" s="472"/>
      <c r="TGU459" s="472"/>
      <c r="TGV459" s="472"/>
      <c r="TGW459" s="472"/>
      <c r="TGX459" s="472"/>
      <c r="TGY459" s="472"/>
      <c r="TGZ459" s="472"/>
      <c r="THA459" s="472"/>
      <c r="THB459" s="472"/>
      <c r="THC459" s="472"/>
      <c r="THD459" s="472"/>
      <c r="THE459" s="472"/>
      <c r="THF459" s="472"/>
      <c r="THG459" s="472"/>
      <c r="THH459" s="472"/>
      <c r="THI459" s="472"/>
      <c r="THJ459" s="472"/>
      <c r="THK459" s="472"/>
      <c r="THL459" s="472"/>
      <c r="THM459" s="472"/>
      <c r="THN459" s="472"/>
      <c r="THO459" s="472"/>
      <c r="THP459" s="472"/>
      <c r="THQ459" s="472"/>
      <c r="THR459" s="472"/>
      <c r="THS459" s="472"/>
      <c r="THT459" s="472"/>
      <c r="THU459" s="472"/>
      <c r="THV459" s="472"/>
      <c r="THW459" s="472"/>
      <c r="THX459" s="472"/>
      <c r="THY459" s="472"/>
      <c r="THZ459" s="472"/>
      <c r="TIA459" s="472"/>
      <c r="TIB459" s="472"/>
      <c r="TIC459" s="472"/>
      <c r="TID459" s="472"/>
      <c r="TIE459" s="472"/>
      <c r="TIF459" s="472"/>
      <c r="TIG459" s="472"/>
      <c r="TIH459" s="472"/>
      <c r="TII459" s="472"/>
      <c r="TIJ459" s="472"/>
      <c r="TIK459" s="472"/>
      <c r="TIL459" s="472"/>
      <c r="TIM459" s="472"/>
      <c r="TIN459" s="472"/>
      <c r="TIO459" s="472"/>
      <c r="TIP459" s="472"/>
      <c r="TIQ459" s="472"/>
      <c r="TIR459" s="472"/>
      <c r="TIS459" s="472"/>
      <c r="TIT459" s="472"/>
      <c r="TIU459" s="472"/>
      <c r="TIV459" s="472"/>
      <c r="TIW459" s="472"/>
      <c r="TIX459" s="472"/>
      <c r="TIY459" s="472"/>
      <c r="TIZ459" s="472"/>
      <c r="TJA459" s="472"/>
      <c r="TJB459" s="472"/>
      <c r="TJC459" s="472"/>
      <c r="TJD459" s="472"/>
      <c r="TJE459" s="472"/>
      <c r="TJF459" s="472"/>
      <c r="TJG459" s="472"/>
      <c r="TJH459" s="472"/>
      <c r="TJI459" s="472"/>
      <c r="TJJ459" s="472"/>
      <c r="TJK459" s="472"/>
      <c r="TJL459" s="472"/>
      <c r="TJM459" s="472"/>
      <c r="TJN459" s="472"/>
      <c r="TJO459" s="472"/>
      <c r="TJP459" s="472"/>
      <c r="TJQ459" s="472"/>
      <c r="TJR459" s="472"/>
      <c r="TJS459" s="472"/>
      <c r="TJT459" s="472"/>
      <c r="TJU459" s="472"/>
      <c r="TJV459" s="472"/>
      <c r="TJW459" s="472"/>
      <c r="TJX459" s="472"/>
      <c r="TJY459" s="472"/>
      <c r="TJZ459" s="472"/>
      <c r="TKA459" s="472"/>
      <c r="TKB459" s="472"/>
      <c r="TKC459" s="472"/>
      <c r="TKD459" s="472"/>
      <c r="TKE459" s="472"/>
      <c r="TKF459" s="472"/>
      <c r="TKG459" s="472"/>
      <c r="TKH459" s="472"/>
      <c r="TKI459" s="472"/>
      <c r="TKJ459" s="472"/>
      <c r="TKK459" s="472"/>
      <c r="TKL459" s="472"/>
      <c r="TKM459" s="472"/>
      <c r="TKN459" s="472"/>
      <c r="TKO459" s="472"/>
      <c r="TKP459" s="472"/>
      <c r="TKQ459" s="472"/>
      <c r="TKR459" s="472"/>
      <c r="TKS459" s="472"/>
      <c r="TKT459" s="472"/>
      <c r="TKU459" s="472"/>
      <c r="TKV459" s="472"/>
      <c r="TKW459" s="472"/>
      <c r="TKX459" s="472"/>
      <c r="TKY459" s="472"/>
      <c r="TKZ459" s="472"/>
      <c r="TLA459" s="472"/>
      <c r="TLB459" s="472"/>
      <c r="TLC459" s="472"/>
      <c r="TLD459" s="472"/>
      <c r="TLE459" s="472"/>
      <c r="TLF459" s="472"/>
      <c r="TLG459" s="472"/>
      <c r="TLH459" s="472"/>
      <c r="TLI459" s="472"/>
      <c r="TLJ459" s="472"/>
      <c r="TLK459" s="472"/>
      <c r="TLL459" s="472"/>
      <c r="TLM459" s="472"/>
      <c r="TLN459" s="472"/>
      <c r="TLO459" s="472"/>
      <c r="TLP459" s="472"/>
      <c r="TLQ459" s="472"/>
      <c r="TLR459" s="472"/>
      <c r="TLS459" s="472"/>
      <c r="TLT459" s="472"/>
      <c r="TLU459" s="472"/>
      <c r="TLV459" s="472"/>
      <c r="TLW459" s="472"/>
      <c r="TLX459" s="472"/>
      <c r="TLY459" s="472"/>
      <c r="TLZ459" s="472"/>
      <c r="TMA459" s="472"/>
      <c r="TMB459" s="472"/>
      <c r="TMC459" s="472"/>
      <c r="TMD459" s="472"/>
      <c r="TME459" s="472"/>
      <c r="TMF459" s="472"/>
      <c r="TMG459" s="472"/>
      <c r="TMH459" s="472"/>
      <c r="TMI459" s="472"/>
      <c r="TMJ459" s="472"/>
      <c r="TMK459" s="472"/>
      <c r="TML459" s="472"/>
      <c r="TMM459" s="472"/>
      <c r="TMN459" s="472"/>
      <c r="TMO459" s="472"/>
      <c r="TMP459" s="472"/>
      <c r="TMQ459" s="472"/>
      <c r="TMR459" s="472"/>
      <c r="TMS459" s="472"/>
      <c r="TMT459" s="472"/>
      <c r="TMU459" s="472"/>
      <c r="TMV459" s="472"/>
      <c r="TMW459" s="472"/>
      <c r="TMX459" s="472"/>
      <c r="TMY459" s="472"/>
      <c r="TMZ459" s="472"/>
      <c r="TNA459" s="472"/>
      <c r="TNB459" s="472"/>
      <c r="TNC459" s="472"/>
      <c r="TND459" s="472"/>
      <c r="TNE459" s="472"/>
      <c r="TNF459" s="472"/>
      <c r="TNG459" s="472"/>
      <c r="TNH459" s="472"/>
      <c r="TNI459" s="472"/>
      <c r="TNJ459" s="472"/>
      <c r="TNK459" s="472"/>
      <c r="TNL459" s="472"/>
      <c r="TNM459" s="472"/>
      <c r="TNN459" s="472"/>
      <c r="TNO459" s="472"/>
      <c r="TNP459" s="472"/>
      <c r="TNQ459" s="472"/>
      <c r="TNR459" s="472"/>
      <c r="TNS459" s="472"/>
      <c r="TNT459" s="472"/>
      <c r="TNU459" s="472"/>
      <c r="TNV459" s="472"/>
      <c r="TNW459" s="472"/>
      <c r="TNX459" s="472"/>
      <c r="TNY459" s="472"/>
      <c r="TNZ459" s="472"/>
      <c r="TOA459" s="472"/>
      <c r="TOB459" s="472"/>
      <c r="TOC459" s="472"/>
      <c r="TOD459" s="472"/>
      <c r="TOE459" s="472"/>
      <c r="TOF459" s="472"/>
      <c r="TOG459" s="472"/>
      <c r="TOH459" s="472"/>
      <c r="TOI459" s="472"/>
      <c r="TOJ459" s="472"/>
      <c r="TOK459" s="472"/>
      <c r="TOL459" s="472"/>
      <c r="TOM459" s="472"/>
      <c r="TON459" s="472"/>
      <c r="TOO459" s="472"/>
      <c r="TOP459" s="472"/>
      <c r="TOQ459" s="472"/>
      <c r="TOR459" s="472"/>
      <c r="TOS459" s="472"/>
      <c r="TOT459" s="472"/>
      <c r="TOU459" s="472"/>
      <c r="TOV459" s="472"/>
      <c r="TOW459" s="472"/>
      <c r="TOX459" s="472"/>
      <c r="TOY459" s="472"/>
      <c r="TOZ459" s="472"/>
      <c r="TPA459" s="472"/>
      <c r="TPB459" s="472"/>
      <c r="TPC459" s="472"/>
      <c r="TPD459" s="472"/>
      <c r="TPE459" s="472"/>
      <c r="TPF459" s="472"/>
      <c r="TPG459" s="472"/>
      <c r="TPH459" s="472"/>
      <c r="TPI459" s="472"/>
      <c r="TPJ459" s="472"/>
      <c r="TPK459" s="472"/>
      <c r="TPL459" s="472"/>
      <c r="TPM459" s="472"/>
      <c r="TPN459" s="472"/>
      <c r="TPO459" s="472"/>
      <c r="TPP459" s="472"/>
      <c r="TPQ459" s="472"/>
      <c r="TPR459" s="472"/>
      <c r="TPS459" s="472"/>
      <c r="TPT459" s="472"/>
      <c r="TPU459" s="472"/>
      <c r="TPV459" s="472"/>
      <c r="TPW459" s="472"/>
      <c r="TPX459" s="472"/>
      <c r="TPY459" s="472"/>
      <c r="TPZ459" s="472"/>
      <c r="TQA459" s="472"/>
      <c r="TQB459" s="472"/>
      <c r="TQC459" s="472"/>
      <c r="TQD459" s="472"/>
      <c r="TQE459" s="472"/>
      <c r="TQF459" s="472"/>
      <c r="TQG459" s="472"/>
      <c r="TQH459" s="472"/>
      <c r="TQI459" s="472"/>
      <c r="TQJ459" s="472"/>
      <c r="TQK459" s="472"/>
      <c r="TQL459" s="472"/>
      <c r="TQM459" s="472"/>
      <c r="TQN459" s="472"/>
      <c r="TQO459" s="472"/>
      <c r="TQP459" s="472"/>
      <c r="TQQ459" s="472"/>
      <c r="TQR459" s="472"/>
      <c r="TQS459" s="472"/>
      <c r="TQT459" s="472"/>
      <c r="TQU459" s="472"/>
      <c r="TQV459" s="472"/>
      <c r="TQW459" s="472"/>
      <c r="TQX459" s="472"/>
      <c r="TQY459" s="472"/>
      <c r="TQZ459" s="472"/>
      <c r="TRA459" s="472"/>
      <c r="TRB459" s="472"/>
      <c r="TRC459" s="472"/>
      <c r="TRD459" s="472"/>
      <c r="TRE459" s="472"/>
      <c r="TRF459" s="472"/>
      <c r="TRG459" s="472"/>
      <c r="TRH459" s="472"/>
      <c r="TRI459" s="472"/>
      <c r="TRJ459" s="472"/>
      <c r="TRK459" s="472"/>
      <c r="TRL459" s="472"/>
      <c r="TRM459" s="472"/>
      <c r="TRN459" s="472"/>
      <c r="TRO459" s="472"/>
      <c r="TRP459" s="472"/>
      <c r="TRQ459" s="472"/>
      <c r="TRR459" s="472"/>
      <c r="TRS459" s="472"/>
      <c r="TRT459" s="472"/>
      <c r="TRU459" s="472"/>
      <c r="TRV459" s="472"/>
      <c r="TRW459" s="472"/>
      <c r="TRX459" s="472"/>
      <c r="TRY459" s="472"/>
      <c r="TRZ459" s="472"/>
      <c r="TSA459" s="472"/>
      <c r="TSB459" s="472"/>
      <c r="TSC459" s="472"/>
      <c r="TSD459" s="472"/>
      <c r="TSE459" s="472"/>
      <c r="TSF459" s="472"/>
      <c r="TSG459" s="472"/>
      <c r="TSH459" s="472"/>
      <c r="TSI459" s="472"/>
      <c r="TSJ459" s="472"/>
      <c r="TSK459" s="472"/>
      <c r="TSL459" s="472"/>
      <c r="TSM459" s="472"/>
      <c r="TSN459" s="472"/>
      <c r="TSO459" s="472"/>
      <c r="TSP459" s="472"/>
      <c r="TSQ459" s="472"/>
      <c r="TSR459" s="472"/>
      <c r="TSS459" s="472"/>
      <c r="TST459" s="472"/>
      <c r="TSU459" s="472"/>
      <c r="TSV459" s="472"/>
      <c r="TSW459" s="472"/>
      <c r="TSX459" s="472"/>
      <c r="TSY459" s="472"/>
      <c r="TSZ459" s="472"/>
      <c r="TTA459" s="472"/>
      <c r="TTB459" s="472"/>
      <c r="TTC459" s="472"/>
      <c r="TTD459" s="472"/>
      <c r="TTE459" s="472"/>
      <c r="TTF459" s="472"/>
      <c r="TTG459" s="472"/>
      <c r="TTH459" s="472"/>
      <c r="TTI459" s="472"/>
      <c r="TTJ459" s="472"/>
      <c r="TTK459" s="472"/>
      <c r="TTL459" s="472"/>
      <c r="TTM459" s="472"/>
      <c r="TTN459" s="472"/>
      <c r="TTO459" s="472"/>
      <c r="TTP459" s="472"/>
      <c r="TTQ459" s="472"/>
      <c r="TTR459" s="472"/>
      <c r="TTS459" s="472"/>
      <c r="TTT459" s="472"/>
      <c r="TTU459" s="472"/>
      <c r="TTV459" s="472"/>
      <c r="TTW459" s="472"/>
      <c r="TTX459" s="472"/>
      <c r="TTY459" s="472"/>
      <c r="TTZ459" s="472"/>
      <c r="TUA459" s="472"/>
      <c r="TUB459" s="472"/>
      <c r="TUC459" s="472"/>
      <c r="TUD459" s="472"/>
      <c r="TUE459" s="472"/>
      <c r="TUF459" s="472"/>
      <c r="TUG459" s="472"/>
      <c r="TUH459" s="472"/>
      <c r="TUI459" s="472"/>
      <c r="TUJ459" s="472"/>
      <c r="TUK459" s="472"/>
      <c r="TUL459" s="472"/>
      <c r="TUM459" s="472"/>
      <c r="TUN459" s="472"/>
      <c r="TUO459" s="472"/>
      <c r="TUP459" s="472"/>
      <c r="TUQ459" s="472"/>
      <c r="TUR459" s="472"/>
      <c r="TUS459" s="472"/>
      <c r="TUT459" s="472"/>
      <c r="TUU459" s="472"/>
      <c r="TUV459" s="472"/>
      <c r="TUW459" s="472"/>
      <c r="TUX459" s="472"/>
      <c r="TUY459" s="472"/>
      <c r="TUZ459" s="472"/>
      <c r="TVA459" s="472"/>
      <c r="TVB459" s="472"/>
      <c r="TVC459" s="472"/>
      <c r="TVD459" s="472"/>
      <c r="TVE459" s="472"/>
      <c r="TVF459" s="472"/>
      <c r="TVG459" s="472"/>
      <c r="TVH459" s="472"/>
      <c r="TVI459" s="472"/>
      <c r="TVJ459" s="472"/>
      <c r="TVK459" s="472"/>
      <c r="TVL459" s="472"/>
      <c r="TVM459" s="472"/>
      <c r="TVN459" s="472"/>
      <c r="TVO459" s="472"/>
      <c r="TVP459" s="472"/>
      <c r="TVQ459" s="472"/>
      <c r="TVR459" s="472"/>
      <c r="TVS459" s="472"/>
      <c r="TVT459" s="472"/>
      <c r="TVU459" s="472"/>
      <c r="TVV459" s="472"/>
      <c r="TVW459" s="472"/>
      <c r="TVX459" s="472"/>
      <c r="TVY459" s="472"/>
      <c r="TVZ459" s="472"/>
      <c r="TWA459" s="472"/>
      <c r="TWB459" s="472"/>
      <c r="TWC459" s="472"/>
      <c r="TWD459" s="472"/>
      <c r="TWE459" s="472"/>
      <c r="TWF459" s="472"/>
      <c r="TWG459" s="472"/>
      <c r="TWH459" s="472"/>
      <c r="TWI459" s="472"/>
      <c r="TWJ459" s="472"/>
      <c r="TWK459" s="472"/>
      <c r="TWL459" s="472"/>
      <c r="TWM459" s="472"/>
      <c r="TWN459" s="472"/>
      <c r="TWO459" s="472"/>
      <c r="TWP459" s="472"/>
      <c r="TWQ459" s="472"/>
      <c r="TWR459" s="472"/>
      <c r="TWS459" s="472"/>
      <c r="TWT459" s="472"/>
      <c r="TWU459" s="472"/>
      <c r="TWV459" s="472"/>
      <c r="TWW459" s="472"/>
      <c r="TWX459" s="472"/>
      <c r="TWY459" s="472"/>
      <c r="TWZ459" s="472"/>
      <c r="TXA459" s="472"/>
      <c r="TXB459" s="472"/>
      <c r="TXC459" s="472"/>
      <c r="TXD459" s="472"/>
      <c r="TXE459" s="472"/>
      <c r="TXF459" s="472"/>
      <c r="TXG459" s="472"/>
      <c r="TXH459" s="472"/>
      <c r="TXI459" s="472"/>
      <c r="TXJ459" s="472"/>
      <c r="TXK459" s="472"/>
      <c r="TXL459" s="472"/>
      <c r="TXM459" s="472"/>
      <c r="TXN459" s="472"/>
      <c r="TXO459" s="472"/>
      <c r="TXP459" s="472"/>
      <c r="TXQ459" s="472"/>
      <c r="TXR459" s="472"/>
      <c r="TXS459" s="472"/>
      <c r="TXT459" s="472"/>
      <c r="TXU459" s="472"/>
      <c r="TXV459" s="472"/>
      <c r="TXW459" s="472"/>
      <c r="TXX459" s="472"/>
      <c r="TXY459" s="472"/>
      <c r="TXZ459" s="472"/>
      <c r="TYA459" s="472"/>
      <c r="TYB459" s="472"/>
      <c r="TYC459" s="472"/>
      <c r="TYD459" s="472"/>
      <c r="TYE459" s="472"/>
      <c r="TYF459" s="472"/>
      <c r="TYG459" s="472"/>
      <c r="TYH459" s="472"/>
      <c r="TYI459" s="472"/>
      <c r="TYJ459" s="472"/>
      <c r="TYK459" s="472"/>
      <c r="TYL459" s="472"/>
      <c r="TYM459" s="472"/>
      <c r="TYN459" s="472"/>
      <c r="TYO459" s="472"/>
      <c r="TYP459" s="472"/>
      <c r="TYQ459" s="472"/>
      <c r="TYR459" s="472"/>
      <c r="TYS459" s="472"/>
      <c r="TYT459" s="472"/>
      <c r="TYU459" s="472"/>
      <c r="TYV459" s="472"/>
      <c r="TYW459" s="472"/>
      <c r="TYX459" s="472"/>
      <c r="TYY459" s="472"/>
      <c r="TYZ459" s="472"/>
      <c r="TZA459" s="472"/>
      <c r="TZB459" s="472"/>
      <c r="TZC459" s="472"/>
      <c r="TZD459" s="472"/>
      <c r="TZE459" s="472"/>
      <c r="TZF459" s="472"/>
      <c r="TZG459" s="472"/>
      <c r="TZH459" s="472"/>
      <c r="TZI459" s="472"/>
      <c r="TZJ459" s="472"/>
      <c r="TZK459" s="472"/>
      <c r="TZL459" s="472"/>
      <c r="TZM459" s="472"/>
      <c r="TZN459" s="472"/>
      <c r="TZO459" s="472"/>
      <c r="TZP459" s="472"/>
      <c r="TZQ459" s="472"/>
      <c r="TZR459" s="472"/>
      <c r="TZS459" s="472"/>
      <c r="TZT459" s="472"/>
      <c r="TZU459" s="472"/>
      <c r="TZV459" s="472"/>
      <c r="TZW459" s="472"/>
      <c r="TZX459" s="472"/>
      <c r="TZY459" s="472"/>
      <c r="TZZ459" s="472"/>
      <c r="UAA459" s="472"/>
      <c r="UAB459" s="472"/>
      <c r="UAC459" s="472"/>
      <c r="UAD459" s="472"/>
      <c r="UAE459" s="472"/>
      <c r="UAF459" s="472"/>
      <c r="UAG459" s="472"/>
      <c r="UAH459" s="472"/>
      <c r="UAI459" s="472"/>
      <c r="UAJ459" s="472"/>
      <c r="UAK459" s="472"/>
      <c r="UAL459" s="472"/>
      <c r="UAM459" s="472"/>
      <c r="UAN459" s="472"/>
      <c r="UAO459" s="472"/>
      <c r="UAP459" s="472"/>
      <c r="UAQ459" s="472"/>
      <c r="UAR459" s="472"/>
      <c r="UAS459" s="472"/>
      <c r="UAT459" s="472"/>
      <c r="UAU459" s="472"/>
      <c r="UAV459" s="472"/>
      <c r="UAW459" s="472"/>
      <c r="UAX459" s="472"/>
      <c r="UAY459" s="472"/>
      <c r="UAZ459" s="472"/>
      <c r="UBA459" s="472"/>
      <c r="UBB459" s="472"/>
      <c r="UBC459" s="472"/>
      <c r="UBD459" s="472"/>
      <c r="UBE459" s="472"/>
      <c r="UBF459" s="472"/>
      <c r="UBG459" s="472"/>
      <c r="UBH459" s="472"/>
      <c r="UBI459" s="472"/>
      <c r="UBJ459" s="472"/>
      <c r="UBK459" s="472"/>
      <c r="UBL459" s="472"/>
      <c r="UBM459" s="472"/>
      <c r="UBN459" s="472"/>
      <c r="UBO459" s="472"/>
      <c r="UBP459" s="472"/>
      <c r="UBQ459" s="472"/>
      <c r="UBR459" s="472"/>
      <c r="UBS459" s="472"/>
      <c r="UBT459" s="472"/>
      <c r="UBU459" s="472"/>
      <c r="UBV459" s="472"/>
      <c r="UBW459" s="472"/>
      <c r="UBX459" s="472"/>
      <c r="UBY459" s="472"/>
      <c r="UBZ459" s="472"/>
      <c r="UCA459" s="472"/>
      <c r="UCB459" s="472"/>
      <c r="UCC459" s="472"/>
      <c r="UCD459" s="472"/>
      <c r="UCE459" s="472"/>
      <c r="UCF459" s="472"/>
      <c r="UCG459" s="472"/>
      <c r="UCH459" s="472"/>
      <c r="UCI459" s="472"/>
      <c r="UCJ459" s="472"/>
      <c r="UCK459" s="472"/>
      <c r="UCL459" s="472"/>
      <c r="UCM459" s="472"/>
      <c r="UCN459" s="472"/>
      <c r="UCO459" s="472"/>
      <c r="UCP459" s="472"/>
      <c r="UCQ459" s="472"/>
      <c r="UCR459" s="472"/>
      <c r="UCS459" s="472"/>
      <c r="UCT459" s="472"/>
      <c r="UCU459" s="472"/>
      <c r="UCV459" s="472"/>
      <c r="UCW459" s="472"/>
      <c r="UCX459" s="472"/>
      <c r="UCY459" s="472"/>
      <c r="UCZ459" s="472"/>
      <c r="UDA459" s="472"/>
      <c r="UDB459" s="472"/>
      <c r="UDC459" s="472"/>
      <c r="UDD459" s="472"/>
      <c r="UDE459" s="472"/>
      <c r="UDF459" s="472"/>
      <c r="UDG459" s="472"/>
      <c r="UDH459" s="472"/>
      <c r="UDI459" s="472"/>
      <c r="UDJ459" s="472"/>
      <c r="UDK459" s="472"/>
      <c r="UDL459" s="472"/>
      <c r="UDM459" s="472"/>
      <c r="UDN459" s="472"/>
      <c r="UDO459" s="472"/>
      <c r="UDP459" s="472"/>
      <c r="UDQ459" s="472"/>
      <c r="UDR459" s="472"/>
      <c r="UDS459" s="472"/>
      <c r="UDT459" s="472"/>
      <c r="UDU459" s="472"/>
      <c r="UDV459" s="472"/>
      <c r="UDW459" s="472"/>
      <c r="UDX459" s="472"/>
      <c r="UDY459" s="472"/>
      <c r="UDZ459" s="472"/>
      <c r="UEA459" s="472"/>
      <c r="UEB459" s="472"/>
      <c r="UEC459" s="472"/>
      <c r="UED459" s="472"/>
      <c r="UEE459" s="472"/>
      <c r="UEF459" s="472"/>
      <c r="UEG459" s="472"/>
      <c r="UEH459" s="472"/>
      <c r="UEI459" s="472"/>
      <c r="UEJ459" s="472"/>
      <c r="UEK459" s="472"/>
      <c r="UEL459" s="472"/>
      <c r="UEM459" s="472"/>
      <c r="UEN459" s="472"/>
      <c r="UEO459" s="472"/>
      <c r="UEP459" s="472"/>
      <c r="UEQ459" s="472"/>
      <c r="UER459" s="472"/>
      <c r="UES459" s="472"/>
      <c r="UET459" s="472"/>
      <c r="UEU459" s="472"/>
      <c r="UEV459" s="472"/>
      <c r="UEW459" s="472"/>
      <c r="UEX459" s="472"/>
      <c r="UEY459" s="472"/>
      <c r="UEZ459" s="472"/>
      <c r="UFA459" s="472"/>
      <c r="UFB459" s="472"/>
      <c r="UFC459" s="472"/>
      <c r="UFD459" s="472"/>
      <c r="UFE459" s="472"/>
      <c r="UFF459" s="472"/>
      <c r="UFG459" s="472"/>
      <c r="UFH459" s="472"/>
      <c r="UFI459" s="472"/>
      <c r="UFJ459" s="472"/>
      <c r="UFK459" s="472"/>
      <c r="UFL459" s="472"/>
      <c r="UFM459" s="472"/>
      <c r="UFN459" s="472"/>
      <c r="UFO459" s="472"/>
      <c r="UFP459" s="472"/>
      <c r="UFQ459" s="472"/>
      <c r="UFR459" s="472"/>
      <c r="UFS459" s="472"/>
      <c r="UFT459" s="472"/>
      <c r="UFU459" s="472"/>
      <c r="UFV459" s="472"/>
      <c r="UFW459" s="472"/>
      <c r="UFX459" s="472"/>
      <c r="UFY459" s="472"/>
      <c r="UFZ459" s="472"/>
      <c r="UGA459" s="472"/>
      <c r="UGB459" s="472"/>
      <c r="UGC459" s="472"/>
      <c r="UGD459" s="472"/>
      <c r="UGE459" s="472"/>
      <c r="UGF459" s="472"/>
      <c r="UGG459" s="472"/>
      <c r="UGH459" s="472"/>
      <c r="UGI459" s="472"/>
      <c r="UGJ459" s="472"/>
      <c r="UGK459" s="472"/>
      <c r="UGL459" s="472"/>
      <c r="UGM459" s="472"/>
      <c r="UGN459" s="472"/>
      <c r="UGO459" s="472"/>
      <c r="UGP459" s="472"/>
      <c r="UGQ459" s="472"/>
      <c r="UGR459" s="472"/>
      <c r="UGS459" s="472"/>
      <c r="UGT459" s="472"/>
      <c r="UGU459" s="472"/>
      <c r="UGV459" s="472"/>
      <c r="UGW459" s="472"/>
      <c r="UGX459" s="472"/>
      <c r="UGY459" s="472"/>
      <c r="UGZ459" s="472"/>
      <c r="UHA459" s="472"/>
      <c r="UHB459" s="472"/>
      <c r="UHC459" s="472"/>
      <c r="UHD459" s="472"/>
      <c r="UHE459" s="472"/>
      <c r="UHF459" s="472"/>
      <c r="UHG459" s="472"/>
      <c r="UHH459" s="472"/>
      <c r="UHI459" s="472"/>
      <c r="UHJ459" s="472"/>
      <c r="UHK459" s="472"/>
      <c r="UHL459" s="472"/>
      <c r="UHM459" s="472"/>
      <c r="UHN459" s="472"/>
      <c r="UHO459" s="472"/>
      <c r="UHP459" s="472"/>
      <c r="UHQ459" s="472"/>
      <c r="UHR459" s="472"/>
      <c r="UHS459" s="472"/>
      <c r="UHT459" s="472"/>
      <c r="UHU459" s="472"/>
      <c r="UHV459" s="472"/>
      <c r="UHW459" s="472"/>
      <c r="UHX459" s="472"/>
      <c r="UHY459" s="472"/>
      <c r="UHZ459" s="472"/>
      <c r="UIA459" s="472"/>
      <c r="UIB459" s="472"/>
      <c r="UIC459" s="472"/>
      <c r="UID459" s="472"/>
      <c r="UIE459" s="472"/>
      <c r="UIF459" s="472"/>
      <c r="UIG459" s="472"/>
      <c r="UIH459" s="472"/>
      <c r="UII459" s="472"/>
      <c r="UIJ459" s="472"/>
      <c r="UIK459" s="472"/>
      <c r="UIL459" s="472"/>
      <c r="UIM459" s="472"/>
      <c r="UIN459" s="472"/>
      <c r="UIO459" s="472"/>
      <c r="UIP459" s="472"/>
      <c r="UIQ459" s="472"/>
      <c r="UIR459" s="472"/>
      <c r="UIS459" s="472"/>
      <c r="UIT459" s="472"/>
      <c r="UIU459" s="472"/>
      <c r="UIV459" s="472"/>
      <c r="UIW459" s="472"/>
      <c r="UIX459" s="472"/>
      <c r="UIY459" s="472"/>
      <c r="UIZ459" s="472"/>
      <c r="UJA459" s="472"/>
      <c r="UJB459" s="472"/>
      <c r="UJC459" s="472"/>
      <c r="UJD459" s="472"/>
      <c r="UJE459" s="472"/>
      <c r="UJF459" s="472"/>
      <c r="UJG459" s="472"/>
      <c r="UJH459" s="472"/>
      <c r="UJI459" s="472"/>
      <c r="UJJ459" s="472"/>
      <c r="UJK459" s="472"/>
      <c r="UJL459" s="472"/>
      <c r="UJM459" s="472"/>
      <c r="UJN459" s="472"/>
      <c r="UJO459" s="472"/>
      <c r="UJP459" s="472"/>
      <c r="UJQ459" s="472"/>
      <c r="UJR459" s="472"/>
      <c r="UJS459" s="472"/>
      <c r="UJT459" s="472"/>
      <c r="UJU459" s="472"/>
      <c r="UJV459" s="472"/>
      <c r="UJW459" s="472"/>
      <c r="UJX459" s="472"/>
      <c r="UJY459" s="472"/>
      <c r="UJZ459" s="472"/>
      <c r="UKA459" s="472"/>
      <c r="UKB459" s="472"/>
      <c r="UKC459" s="472"/>
      <c r="UKD459" s="472"/>
      <c r="UKE459" s="472"/>
      <c r="UKF459" s="472"/>
      <c r="UKG459" s="472"/>
      <c r="UKH459" s="472"/>
      <c r="UKI459" s="472"/>
      <c r="UKJ459" s="472"/>
      <c r="UKK459" s="472"/>
      <c r="UKL459" s="472"/>
      <c r="UKM459" s="472"/>
      <c r="UKN459" s="472"/>
      <c r="UKO459" s="472"/>
      <c r="UKP459" s="472"/>
      <c r="UKQ459" s="472"/>
      <c r="UKR459" s="472"/>
      <c r="UKS459" s="472"/>
      <c r="UKT459" s="472"/>
      <c r="UKU459" s="472"/>
      <c r="UKV459" s="472"/>
      <c r="UKW459" s="472"/>
      <c r="UKX459" s="472"/>
      <c r="UKY459" s="472"/>
      <c r="UKZ459" s="472"/>
      <c r="ULA459" s="472"/>
      <c r="ULB459" s="472"/>
      <c r="ULC459" s="472"/>
      <c r="ULD459" s="472"/>
      <c r="ULE459" s="472"/>
      <c r="ULF459" s="472"/>
      <c r="ULG459" s="472"/>
      <c r="ULH459" s="472"/>
      <c r="ULI459" s="472"/>
      <c r="ULJ459" s="472"/>
      <c r="ULK459" s="472"/>
      <c r="ULL459" s="472"/>
      <c r="ULM459" s="472"/>
      <c r="ULN459" s="472"/>
      <c r="ULO459" s="472"/>
      <c r="ULP459" s="472"/>
      <c r="ULQ459" s="472"/>
      <c r="ULR459" s="472"/>
      <c r="ULS459" s="472"/>
      <c r="ULT459" s="472"/>
      <c r="ULU459" s="472"/>
      <c r="ULV459" s="472"/>
      <c r="ULW459" s="472"/>
      <c r="ULX459" s="472"/>
      <c r="ULY459" s="472"/>
      <c r="ULZ459" s="472"/>
      <c r="UMA459" s="472"/>
      <c r="UMB459" s="472"/>
      <c r="UMC459" s="472"/>
      <c r="UMD459" s="472"/>
      <c r="UME459" s="472"/>
      <c r="UMF459" s="472"/>
      <c r="UMG459" s="472"/>
      <c r="UMH459" s="472"/>
      <c r="UMI459" s="472"/>
      <c r="UMJ459" s="472"/>
      <c r="UMK459" s="472"/>
      <c r="UML459" s="472"/>
      <c r="UMM459" s="472"/>
      <c r="UMN459" s="472"/>
      <c r="UMO459" s="472"/>
      <c r="UMP459" s="472"/>
      <c r="UMQ459" s="472"/>
      <c r="UMR459" s="472"/>
      <c r="UMS459" s="472"/>
      <c r="UMT459" s="472"/>
      <c r="UMU459" s="472"/>
      <c r="UMV459" s="472"/>
      <c r="UMW459" s="472"/>
      <c r="UMX459" s="472"/>
      <c r="UMY459" s="472"/>
      <c r="UMZ459" s="472"/>
      <c r="UNA459" s="472"/>
      <c r="UNB459" s="472"/>
      <c r="UNC459" s="472"/>
      <c r="UND459" s="472"/>
      <c r="UNE459" s="472"/>
      <c r="UNF459" s="472"/>
      <c r="UNG459" s="472"/>
      <c r="UNH459" s="472"/>
      <c r="UNI459" s="472"/>
      <c r="UNJ459" s="472"/>
      <c r="UNK459" s="472"/>
      <c r="UNL459" s="472"/>
      <c r="UNM459" s="472"/>
      <c r="UNN459" s="472"/>
      <c r="UNO459" s="472"/>
      <c r="UNP459" s="472"/>
      <c r="UNQ459" s="472"/>
      <c r="UNR459" s="472"/>
      <c r="UNS459" s="472"/>
      <c r="UNT459" s="472"/>
      <c r="UNU459" s="472"/>
      <c r="UNV459" s="472"/>
      <c r="UNW459" s="472"/>
      <c r="UNX459" s="472"/>
      <c r="UNY459" s="472"/>
      <c r="UNZ459" s="472"/>
      <c r="UOA459" s="472"/>
      <c r="UOB459" s="472"/>
      <c r="UOC459" s="472"/>
      <c r="UOD459" s="472"/>
      <c r="UOE459" s="472"/>
      <c r="UOF459" s="472"/>
      <c r="UOG459" s="472"/>
      <c r="UOH459" s="472"/>
      <c r="UOI459" s="472"/>
      <c r="UOJ459" s="472"/>
      <c r="UOK459" s="472"/>
      <c r="UOL459" s="472"/>
      <c r="UOM459" s="472"/>
      <c r="UON459" s="472"/>
      <c r="UOO459" s="472"/>
      <c r="UOP459" s="472"/>
      <c r="UOQ459" s="472"/>
      <c r="UOR459" s="472"/>
      <c r="UOS459" s="472"/>
      <c r="UOT459" s="472"/>
      <c r="UOU459" s="472"/>
      <c r="UOV459" s="472"/>
      <c r="UOW459" s="472"/>
      <c r="UOX459" s="472"/>
      <c r="UOY459" s="472"/>
      <c r="UOZ459" s="472"/>
      <c r="UPA459" s="472"/>
      <c r="UPB459" s="472"/>
      <c r="UPC459" s="472"/>
      <c r="UPD459" s="472"/>
      <c r="UPE459" s="472"/>
      <c r="UPF459" s="472"/>
      <c r="UPG459" s="472"/>
      <c r="UPH459" s="472"/>
      <c r="UPI459" s="472"/>
      <c r="UPJ459" s="472"/>
      <c r="UPK459" s="472"/>
      <c r="UPL459" s="472"/>
      <c r="UPM459" s="472"/>
      <c r="UPN459" s="472"/>
      <c r="UPO459" s="472"/>
      <c r="UPP459" s="472"/>
      <c r="UPQ459" s="472"/>
      <c r="UPR459" s="472"/>
      <c r="UPS459" s="472"/>
      <c r="UPT459" s="472"/>
      <c r="UPU459" s="472"/>
      <c r="UPV459" s="472"/>
      <c r="UPW459" s="472"/>
      <c r="UPX459" s="472"/>
      <c r="UPY459" s="472"/>
      <c r="UPZ459" s="472"/>
      <c r="UQA459" s="472"/>
      <c r="UQB459" s="472"/>
      <c r="UQC459" s="472"/>
      <c r="UQD459" s="472"/>
      <c r="UQE459" s="472"/>
      <c r="UQF459" s="472"/>
      <c r="UQG459" s="472"/>
      <c r="UQH459" s="472"/>
      <c r="UQI459" s="472"/>
      <c r="UQJ459" s="472"/>
      <c r="UQK459" s="472"/>
      <c r="UQL459" s="472"/>
      <c r="UQM459" s="472"/>
      <c r="UQN459" s="472"/>
      <c r="UQO459" s="472"/>
      <c r="UQP459" s="472"/>
      <c r="UQQ459" s="472"/>
      <c r="UQR459" s="472"/>
      <c r="UQS459" s="472"/>
      <c r="UQT459" s="472"/>
      <c r="UQU459" s="472"/>
      <c r="UQV459" s="472"/>
      <c r="UQW459" s="472"/>
      <c r="UQX459" s="472"/>
      <c r="UQY459" s="472"/>
      <c r="UQZ459" s="472"/>
      <c r="URA459" s="472"/>
      <c r="URB459" s="472"/>
      <c r="URC459" s="472"/>
      <c r="URD459" s="472"/>
      <c r="URE459" s="472"/>
      <c r="URF459" s="472"/>
      <c r="URG459" s="472"/>
      <c r="URH459" s="472"/>
      <c r="URI459" s="472"/>
      <c r="URJ459" s="472"/>
      <c r="URK459" s="472"/>
      <c r="URL459" s="472"/>
      <c r="URM459" s="472"/>
      <c r="URN459" s="472"/>
      <c r="URO459" s="472"/>
      <c r="URP459" s="472"/>
      <c r="URQ459" s="472"/>
      <c r="URR459" s="472"/>
      <c r="URS459" s="472"/>
      <c r="URT459" s="472"/>
      <c r="URU459" s="472"/>
      <c r="URV459" s="472"/>
      <c r="URW459" s="472"/>
      <c r="URX459" s="472"/>
      <c r="URY459" s="472"/>
      <c r="URZ459" s="472"/>
      <c r="USA459" s="472"/>
      <c r="USB459" s="472"/>
      <c r="USC459" s="472"/>
      <c r="USD459" s="472"/>
      <c r="USE459" s="472"/>
      <c r="USF459" s="472"/>
      <c r="USG459" s="472"/>
      <c r="USH459" s="472"/>
      <c r="USI459" s="472"/>
      <c r="USJ459" s="472"/>
      <c r="USK459" s="472"/>
      <c r="USL459" s="472"/>
      <c r="USM459" s="472"/>
      <c r="USN459" s="472"/>
      <c r="USO459" s="472"/>
      <c r="USP459" s="472"/>
      <c r="USQ459" s="472"/>
      <c r="USR459" s="472"/>
      <c r="USS459" s="472"/>
      <c r="UST459" s="472"/>
      <c r="USU459" s="472"/>
      <c r="USV459" s="472"/>
      <c r="USW459" s="472"/>
      <c r="USX459" s="472"/>
      <c r="USY459" s="472"/>
      <c r="USZ459" s="472"/>
      <c r="UTA459" s="472"/>
      <c r="UTB459" s="472"/>
      <c r="UTC459" s="472"/>
      <c r="UTD459" s="472"/>
      <c r="UTE459" s="472"/>
      <c r="UTF459" s="472"/>
      <c r="UTG459" s="472"/>
      <c r="UTH459" s="472"/>
      <c r="UTI459" s="472"/>
      <c r="UTJ459" s="472"/>
      <c r="UTK459" s="472"/>
      <c r="UTL459" s="472"/>
      <c r="UTM459" s="472"/>
      <c r="UTN459" s="472"/>
      <c r="UTO459" s="472"/>
      <c r="UTP459" s="472"/>
      <c r="UTQ459" s="472"/>
      <c r="UTR459" s="472"/>
      <c r="UTS459" s="472"/>
      <c r="UTT459" s="472"/>
      <c r="UTU459" s="472"/>
      <c r="UTV459" s="472"/>
      <c r="UTW459" s="472"/>
      <c r="UTX459" s="472"/>
      <c r="UTY459" s="472"/>
      <c r="UTZ459" s="472"/>
      <c r="UUA459" s="472"/>
      <c r="UUB459" s="472"/>
      <c r="UUC459" s="472"/>
      <c r="UUD459" s="472"/>
      <c r="UUE459" s="472"/>
      <c r="UUF459" s="472"/>
      <c r="UUG459" s="472"/>
      <c r="UUH459" s="472"/>
      <c r="UUI459" s="472"/>
      <c r="UUJ459" s="472"/>
      <c r="UUK459" s="472"/>
      <c r="UUL459" s="472"/>
      <c r="UUM459" s="472"/>
      <c r="UUN459" s="472"/>
      <c r="UUO459" s="472"/>
      <c r="UUP459" s="472"/>
      <c r="UUQ459" s="472"/>
      <c r="UUR459" s="472"/>
      <c r="UUS459" s="472"/>
      <c r="UUT459" s="472"/>
      <c r="UUU459" s="472"/>
      <c r="UUV459" s="472"/>
      <c r="UUW459" s="472"/>
      <c r="UUX459" s="472"/>
      <c r="UUY459" s="472"/>
      <c r="UUZ459" s="472"/>
      <c r="UVA459" s="472"/>
      <c r="UVB459" s="472"/>
      <c r="UVC459" s="472"/>
      <c r="UVD459" s="472"/>
      <c r="UVE459" s="472"/>
      <c r="UVF459" s="472"/>
      <c r="UVG459" s="472"/>
      <c r="UVH459" s="472"/>
      <c r="UVI459" s="472"/>
      <c r="UVJ459" s="472"/>
      <c r="UVK459" s="472"/>
      <c r="UVL459" s="472"/>
      <c r="UVM459" s="472"/>
      <c r="UVN459" s="472"/>
      <c r="UVO459" s="472"/>
      <c r="UVP459" s="472"/>
      <c r="UVQ459" s="472"/>
      <c r="UVR459" s="472"/>
      <c r="UVS459" s="472"/>
      <c r="UVT459" s="472"/>
      <c r="UVU459" s="472"/>
      <c r="UVV459" s="472"/>
      <c r="UVW459" s="472"/>
      <c r="UVX459" s="472"/>
      <c r="UVY459" s="472"/>
      <c r="UVZ459" s="472"/>
      <c r="UWA459" s="472"/>
      <c r="UWB459" s="472"/>
      <c r="UWC459" s="472"/>
      <c r="UWD459" s="472"/>
      <c r="UWE459" s="472"/>
      <c r="UWF459" s="472"/>
      <c r="UWG459" s="472"/>
      <c r="UWH459" s="472"/>
      <c r="UWI459" s="472"/>
      <c r="UWJ459" s="472"/>
      <c r="UWK459" s="472"/>
      <c r="UWL459" s="472"/>
      <c r="UWM459" s="472"/>
      <c r="UWN459" s="472"/>
      <c r="UWO459" s="472"/>
      <c r="UWP459" s="472"/>
      <c r="UWQ459" s="472"/>
      <c r="UWR459" s="472"/>
      <c r="UWS459" s="472"/>
      <c r="UWT459" s="472"/>
      <c r="UWU459" s="472"/>
      <c r="UWV459" s="472"/>
      <c r="UWW459" s="472"/>
      <c r="UWX459" s="472"/>
      <c r="UWY459" s="472"/>
      <c r="UWZ459" s="472"/>
      <c r="UXA459" s="472"/>
      <c r="UXB459" s="472"/>
      <c r="UXC459" s="472"/>
      <c r="UXD459" s="472"/>
      <c r="UXE459" s="472"/>
      <c r="UXF459" s="472"/>
      <c r="UXG459" s="472"/>
      <c r="UXH459" s="472"/>
      <c r="UXI459" s="472"/>
      <c r="UXJ459" s="472"/>
      <c r="UXK459" s="472"/>
      <c r="UXL459" s="472"/>
      <c r="UXM459" s="472"/>
      <c r="UXN459" s="472"/>
      <c r="UXO459" s="472"/>
      <c r="UXP459" s="472"/>
      <c r="UXQ459" s="472"/>
      <c r="UXR459" s="472"/>
      <c r="UXS459" s="472"/>
      <c r="UXT459" s="472"/>
      <c r="UXU459" s="472"/>
      <c r="UXV459" s="472"/>
      <c r="UXW459" s="472"/>
      <c r="UXX459" s="472"/>
      <c r="UXY459" s="472"/>
      <c r="UXZ459" s="472"/>
      <c r="UYA459" s="472"/>
      <c r="UYB459" s="472"/>
      <c r="UYC459" s="472"/>
      <c r="UYD459" s="472"/>
      <c r="UYE459" s="472"/>
      <c r="UYF459" s="472"/>
      <c r="UYG459" s="472"/>
      <c r="UYH459" s="472"/>
      <c r="UYI459" s="472"/>
      <c r="UYJ459" s="472"/>
      <c r="UYK459" s="472"/>
      <c r="UYL459" s="472"/>
      <c r="UYM459" s="472"/>
      <c r="UYN459" s="472"/>
      <c r="UYO459" s="472"/>
      <c r="UYP459" s="472"/>
      <c r="UYQ459" s="472"/>
      <c r="UYR459" s="472"/>
      <c r="UYS459" s="472"/>
      <c r="UYT459" s="472"/>
      <c r="UYU459" s="472"/>
      <c r="UYV459" s="472"/>
      <c r="UYW459" s="472"/>
      <c r="UYX459" s="472"/>
      <c r="UYY459" s="472"/>
      <c r="UYZ459" s="472"/>
      <c r="UZA459" s="472"/>
      <c r="UZB459" s="472"/>
      <c r="UZC459" s="472"/>
      <c r="UZD459" s="472"/>
      <c r="UZE459" s="472"/>
      <c r="UZF459" s="472"/>
      <c r="UZG459" s="472"/>
      <c r="UZH459" s="472"/>
      <c r="UZI459" s="472"/>
      <c r="UZJ459" s="472"/>
      <c r="UZK459" s="472"/>
      <c r="UZL459" s="472"/>
      <c r="UZM459" s="472"/>
      <c r="UZN459" s="472"/>
      <c r="UZO459" s="472"/>
      <c r="UZP459" s="472"/>
      <c r="UZQ459" s="472"/>
      <c r="UZR459" s="472"/>
      <c r="UZS459" s="472"/>
      <c r="UZT459" s="472"/>
      <c r="UZU459" s="472"/>
      <c r="UZV459" s="472"/>
      <c r="UZW459" s="472"/>
      <c r="UZX459" s="472"/>
      <c r="UZY459" s="472"/>
      <c r="UZZ459" s="472"/>
      <c r="VAA459" s="472"/>
      <c r="VAB459" s="472"/>
      <c r="VAC459" s="472"/>
      <c r="VAD459" s="472"/>
      <c r="VAE459" s="472"/>
      <c r="VAF459" s="472"/>
      <c r="VAG459" s="472"/>
      <c r="VAH459" s="472"/>
      <c r="VAI459" s="472"/>
      <c r="VAJ459" s="472"/>
      <c r="VAK459" s="472"/>
      <c r="VAL459" s="472"/>
      <c r="VAM459" s="472"/>
      <c r="VAN459" s="472"/>
      <c r="VAO459" s="472"/>
      <c r="VAP459" s="472"/>
      <c r="VAQ459" s="472"/>
      <c r="VAR459" s="472"/>
      <c r="VAS459" s="472"/>
      <c r="VAT459" s="472"/>
      <c r="VAU459" s="472"/>
      <c r="VAV459" s="472"/>
      <c r="VAW459" s="472"/>
      <c r="VAX459" s="472"/>
      <c r="VAY459" s="472"/>
      <c r="VAZ459" s="472"/>
      <c r="VBA459" s="472"/>
      <c r="VBB459" s="472"/>
      <c r="VBC459" s="472"/>
      <c r="VBD459" s="472"/>
      <c r="VBE459" s="472"/>
      <c r="VBF459" s="472"/>
      <c r="VBG459" s="472"/>
      <c r="VBH459" s="472"/>
      <c r="VBI459" s="472"/>
      <c r="VBJ459" s="472"/>
      <c r="VBK459" s="472"/>
      <c r="VBL459" s="472"/>
      <c r="VBM459" s="472"/>
      <c r="VBN459" s="472"/>
      <c r="VBO459" s="472"/>
      <c r="VBP459" s="472"/>
      <c r="VBQ459" s="472"/>
      <c r="VBR459" s="472"/>
      <c r="VBS459" s="472"/>
      <c r="VBT459" s="472"/>
      <c r="VBU459" s="472"/>
      <c r="VBV459" s="472"/>
      <c r="VBW459" s="472"/>
      <c r="VBX459" s="472"/>
      <c r="VBY459" s="472"/>
      <c r="VBZ459" s="472"/>
      <c r="VCA459" s="472"/>
      <c r="VCB459" s="472"/>
      <c r="VCC459" s="472"/>
      <c r="VCD459" s="472"/>
      <c r="VCE459" s="472"/>
      <c r="VCF459" s="472"/>
      <c r="VCG459" s="472"/>
      <c r="VCH459" s="472"/>
      <c r="VCI459" s="472"/>
      <c r="VCJ459" s="472"/>
      <c r="VCK459" s="472"/>
      <c r="VCL459" s="472"/>
      <c r="VCM459" s="472"/>
      <c r="VCN459" s="472"/>
      <c r="VCO459" s="472"/>
      <c r="VCP459" s="472"/>
      <c r="VCQ459" s="472"/>
      <c r="VCR459" s="472"/>
      <c r="VCS459" s="472"/>
      <c r="VCT459" s="472"/>
      <c r="VCU459" s="472"/>
      <c r="VCV459" s="472"/>
      <c r="VCW459" s="472"/>
      <c r="VCX459" s="472"/>
      <c r="VCY459" s="472"/>
      <c r="VCZ459" s="472"/>
      <c r="VDA459" s="472"/>
      <c r="VDB459" s="472"/>
      <c r="VDC459" s="472"/>
      <c r="VDD459" s="472"/>
      <c r="VDE459" s="472"/>
      <c r="VDF459" s="472"/>
      <c r="VDG459" s="472"/>
      <c r="VDH459" s="472"/>
      <c r="VDI459" s="472"/>
      <c r="VDJ459" s="472"/>
      <c r="VDK459" s="472"/>
      <c r="VDL459" s="472"/>
      <c r="VDM459" s="472"/>
      <c r="VDN459" s="472"/>
      <c r="VDO459" s="472"/>
      <c r="VDP459" s="472"/>
      <c r="VDQ459" s="472"/>
      <c r="VDR459" s="472"/>
      <c r="VDS459" s="472"/>
      <c r="VDT459" s="472"/>
      <c r="VDU459" s="472"/>
      <c r="VDV459" s="472"/>
      <c r="VDW459" s="472"/>
      <c r="VDX459" s="472"/>
      <c r="VDY459" s="472"/>
      <c r="VDZ459" s="472"/>
      <c r="VEA459" s="472"/>
      <c r="VEB459" s="472"/>
      <c r="VEC459" s="472"/>
      <c r="VED459" s="472"/>
      <c r="VEE459" s="472"/>
      <c r="VEF459" s="472"/>
      <c r="VEG459" s="472"/>
      <c r="VEH459" s="472"/>
      <c r="VEI459" s="472"/>
      <c r="VEJ459" s="472"/>
      <c r="VEK459" s="472"/>
      <c r="VEL459" s="472"/>
      <c r="VEM459" s="472"/>
      <c r="VEN459" s="472"/>
      <c r="VEO459" s="472"/>
      <c r="VEP459" s="472"/>
      <c r="VEQ459" s="472"/>
      <c r="VER459" s="472"/>
      <c r="VES459" s="472"/>
      <c r="VET459" s="472"/>
      <c r="VEU459" s="472"/>
      <c r="VEV459" s="472"/>
      <c r="VEW459" s="472"/>
      <c r="VEX459" s="472"/>
      <c r="VEY459" s="472"/>
      <c r="VEZ459" s="472"/>
      <c r="VFA459" s="472"/>
      <c r="VFB459" s="472"/>
      <c r="VFC459" s="472"/>
      <c r="VFD459" s="472"/>
      <c r="VFE459" s="472"/>
      <c r="VFF459" s="472"/>
      <c r="VFG459" s="472"/>
      <c r="VFH459" s="472"/>
      <c r="VFI459" s="472"/>
      <c r="VFJ459" s="472"/>
      <c r="VFK459" s="472"/>
      <c r="VFL459" s="472"/>
      <c r="VFM459" s="472"/>
      <c r="VFN459" s="472"/>
      <c r="VFO459" s="472"/>
      <c r="VFP459" s="472"/>
      <c r="VFQ459" s="472"/>
      <c r="VFR459" s="472"/>
      <c r="VFS459" s="472"/>
      <c r="VFT459" s="472"/>
      <c r="VFU459" s="472"/>
      <c r="VFV459" s="472"/>
      <c r="VFW459" s="472"/>
      <c r="VFX459" s="472"/>
      <c r="VFY459" s="472"/>
      <c r="VFZ459" s="472"/>
      <c r="VGA459" s="472"/>
      <c r="VGB459" s="472"/>
      <c r="VGC459" s="472"/>
      <c r="VGD459" s="472"/>
      <c r="VGE459" s="472"/>
      <c r="VGF459" s="472"/>
      <c r="VGG459" s="472"/>
      <c r="VGH459" s="472"/>
      <c r="VGI459" s="472"/>
      <c r="VGJ459" s="472"/>
      <c r="VGK459" s="472"/>
      <c r="VGL459" s="472"/>
      <c r="VGM459" s="472"/>
      <c r="VGN459" s="472"/>
      <c r="VGO459" s="472"/>
      <c r="VGP459" s="472"/>
      <c r="VGQ459" s="472"/>
      <c r="VGR459" s="472"/>
      <c r="VGS459" s="472"/>
      <c r="VGT459" s="472"/>
      <c r="VGU459" s="472"/>
      <c r="VGV459" s="472"/>
      <c r="VGW459" s="472"/>
      <c r="VGX459" s="472"/>
      <c r="VGY459" s="472"/>
      <c r="VGZ459" s="472"/>
      <c r="VHA459" s="472"/>
      <c r="VHB459" s="472"/>
      <c r="VHC459" s="472"/>
      <c r="VHD459" s="472"/>
      <c r="VHE459" s="472"/>
      <c r="VHF459" s="472"/>
      <c r="VHG459" s="472"/>
      <c r="VHH459" s="472"/>
      <c r="VHI459" s="472"/>
      <c r="VHJ459" s="472"/>
      <c r="VHK459" s="472"/>
      <c r="VHL459" s="472"/>
      <c r="VHM459" s="472"/>
      <c r="VHN459" s="472"/>
      <c r="VHO459" s="472"/>
      <c r="VHP459" s="472"/>
      <c r="VHQ459" s="472"/>
      <c r="VHR459" s="472"/>
      <c r="VHS459" s="472"/>
      <c r="VHT459" s="472"/>
      <c r="VHU459" s="472"/>
      <c r="VHV459" s="472"/>
      <c r="VHW459" s="472"/>
      <c r="VHX459" s="472"/>
      <c r="VHY459" s="472"/>
      <c r="VHZ459" s="472"/>
      <c r="VIA459" s="472"/>
      <c r="VIB459" s="472"/>
      <c r="VIC459" s="472"/>
      <c r="VID459" s="472"/>
      <c r="VIE459" s="472"/>
      <c r="VIF459" s="472"/>
      <c r="VIG459" s="472"/>
      <c r="VIH459" s="472"/>
      <c r="VII459" s="472"/>
      <c r="VIJ459" s="472"/>
      <c r="VIK459" s="472"/>
      <c r="VIL459" s="472"/>
      <c r="VIM459" s="472"/>
      <c r="VIN459" s="472"/>
      <c r="VIO459" s="472"/>
      <c r="VIP459" s="472"/>
      <c r="VIQ459" s="472"/>
      <c r="VIR459" s="472"/>
      <c r="VIS459" s="472"/>
      <c r="VIT459" s="472"/>
      <c r="VIU459" s="472"/>
      <c r="VIV459" s="472"/>
      <c r="VIW459" s="472"/>
      <c r="VIX459" s="472"/>
      <c r="VIY459" s="472"/>
      <c r="VIZ459" s="472"/>
      <c r="VJA459" s="472"/>
      <c r="VJB459" s="472"/>
      <c r="VJC459" s="472"/>
      <c r="VJD459" s="472"/>
      <c r="VJE459" s="472"/>
      <c r="VJF459" s="472"/>
      <c r="VJG459" s="472"/>
      <c r="VJH459" s="472"/>
      <c r="VJI459" s="472"/>
      <c r="VJJ459" s="472"/>
      <c r="VJK459" s="472"/>
      <c r="VJL459" s="472"/>
      <c r="VJM459" s="472"/>
      <c r="VJN459" s="472"/>
      <c r="VJO459" s="472"/>
      <c r="VJP459" s="472"/>
      <c r="VJQ459" s="472"/>
      <c r="VJR459" s="472"/>
      <c r="VJS459" s="472"/>
      <c r="VJT459" s="472"/>
      <c r="VJU459" s="472"/>
      <c r="VJV459" s="472"/>
      <c r="VJW459" s="472"/>
      <c r="VJX459" s="472"/>
      <c r="VJY459" s="472"/>
      <c r="VJZ459" s="472"/>
      <c r="VKA459" s="472"/>
      <c r="VKB459" s="472"/>
      <c r="VKC459" s="472"/>
      <c r="VKD459" s="472"/>
      <c r="VKE459" s="472"/>
      <c r="VKF459" s="472"/>
      <c r="VKG459" s="472"/>
      <c r="VKH459" s="472"/>
      <c r="VKI459" s="472"/>
      <c r="VKJ459" s="472"/>
      <c r="VKK459" s="472"/>
      <c r="VKL459" s="472"/>
      <c r="VKM459" s="472"/>
      <c r="VKN459" s="472"/>
      <c r="VKO459" s="472"/>
      <c r="VKP459" s="472"/>
      <c r="VKQ459" s="472"/>
      <c r="VKR459" s="472"/>
      <c r="VKS459" s="472"/>
      <c r="VKT459" s="472"/>
      <c r="VKU459" s="472"/>
      <c r="VKV459" s="472"/>
      <c r="VKW459" s="472"/>
      <c r="VKX459" s="472"/>
      <c r="VKY459" s="472"/>
      <c r="VKZ459" s="472"/>
      <c r="VLA459" s="472"/>
      <c r="VLB459" s="472"/>
      <c r="VLC459" s="472"/>
      <c r="VLD459" s="472"/>
      <c r="VLE459" s="472"/>
      <c r="VLF459" s="472"/>
      <c r="VLG459" s="472"/>
      <c r="VLH459" s="472"/>
      <c r="VLI459" s="472"/>
      <c r="VLJ459" s="472"/>
      <c r="VLK459" s="472"/>
      <c r="VLL459" s="472"/>
      <c r="VLM459" s="472"/>
      <c r="VLN459" s="472"/>
      <c r="VLO459" s="472"/>
      <c r="VLP459" s="472"/>
      <c r="VLQ459" s="472"/>
      <c r="VLR459" s="472"/>
      <c r="VLS459" s="472"/>
      <c r="VLT459" s="472"/>
      <c r="VLU459" s="472"/>
      <c r="VLV459" s="472"/>
      <c r="VLW459" s="472"/>
      <c r="VLX459" s="472"/>
      <c r="VLY459" s="472"/>
      <c r="VLZ459" s="472"/>
      <c r="VMA459" s="472"/>
      <c r="VMB459" s="472"/>
      <c r="VMC459" s="472"/>
      <c r="VMD459" s="472"/>
      <c r="VME459" s="472"/>
      <c r="VMF459" s="472"/>
      <c r="VMG459" s="472"/>
      <c r="VMH459" s="472"/>
      <c r="VMI459" s="472"/>
      <c r="VMJ459" s="472"/>
      <c r="VMK459" s="472"/>
      <c r="VML459" s="472"/>
      <c r="VMM459" s="472"/>
      <c r="VMN459" s="472"/>
      <c r="VMO459" s="472"/>
      <c r="VMP459" s="472"/>
      <c r="VMQ459" s="472"/>
      <c r="VMR459" s="472"/>
      <c r="VMS459" s="472"/>
      <c r="VMT459" s="472"/>
      <c r="VMU459" s="472"/>
      <c r="VMV459" s="472"/>
      <c r="VMW459" s="472"/>
      <c r="VMX459" s="472"/>
      <c r="VMY459" s="472"/>
      <c r="VMZ459" s="472"/>
      <c r="VNA459" s="472"/>
      <c r="VNB459" s="472"/>
      <c r="VNC459" s="472"/>
      <c r="VND459" s="472"/>
      <c r="VNE459" s="472"/>
      <c r="VNF459" s="472"/>
      <c r="VNG459" s="472"/>
      <c r="VNH459" s="472"/>
      <c r="VNI459" s="472"/>
      <c r="VNJ459" s="472"/>
      <c r="VNK459" s="472"/>
      <c r="VNL459" s="472"/>
      <c r="VNM459" s="472"/>
      <c r="VNN459" s="472"/>
      <c r="VNO459" s="472"/>
      <c r="VNP459" s="472"/>
      <c r="VNQ459" s="472"/>
      <c r="VNR459" s="472"/>
      <c r="VNS459" s="472"/>
      <c r="VNT459" s="472"/>
      <c r="VNU459" s="472"/>
      <c r="VNV459" s="472"/>
      <c r="VNW459" s="472"/>
      <c r="VNX459" s="472"/>
      <c r="VNY459" s="472"/>
      <c r="VNZ459" s="472"/>
      <c r="VOA459" s="472"/>
      <c r="VOB459" s="472"/>
      <c r="VOC459" s="472"/>
      <c r="VOD459" s="472"/>
      <c r="VOE459" s="472"/>
      <c r="VOF459" s="472"/>
      <c r="VOG459" s="472"/>
      <c r="VOH459" s="472"/>
      <c r="VOI459" s="472"/>
      <c r="VOJ459" s="472"/>
      <c r="VOK459" s="472"/>
      <c r="VOL459" s="472"/>
      <c r="VOM459" s="472"/>
      <c r="VON459" s="472"/>
      <c r="VOO459" s="472"/>
      <c r="VOP459" s="472"/>
      <c r="VOQ459" s="472"/>
      <c r="VOR459" s="472"/>
      <c r="VOS459" s="472"/>
      <c r="VOT459" s="472"/>
      <c r="VOU459" s="472"/>
      <c r="VOV459" s="472"/>
      <c r="VOW459" s="472"/>
      <c r="VOX459" s="472"/>
      <c r="VOY459" s="472"/>
      <c r="VOZ459" s="472"/>
      <c r="VPA459" s="472"/>
      <c r="VPB459" s="472"/>
      <c r="VPC459" s="472"/>
      <c r="VPD459" s="472"/>
      <c r="VPE459" s="472"/>
      <c r="VPF459" s="472"/>
      <c r="VPG459" s="472"/>
      <c r="VPH459" s="472"/>
      <c r="VPI459" s="472"/>
      <c r="VPJ459" s="472"/>
      <c r="VPK459" s="472"/>
      <c r="VPL459" s="472"/>
      <c r="VPM459" s="472"/>
      <c r="VPN459" s="472"/>
      <c r="VPO459" s="472"/>
      <c r="VPP459" s="472"/>
      <c r="VPQ459" s="472"/>
      <c r="VPR459" s="472"/>
      <c r="VPS459" s="472"/>
      <c r="VPT459" s="472"/>
      <c r="VPU459" s="472"/>
      <c r="VPV459" s="472"/>
      <c r="VPW459" s="472"/>
      <c r="VPX459" s="472"/>
      <c r="VPY459" s="472"/>
      <c r="VPZ459" s="472"/>
      <c r="VQA459" s="472"/>
      <c r="VQB459" s="472"/>
      <c r="VQC459" s="472"/>
      <c r="VQD459" s="472"/>
      <c r="VQE459" s="472"/>
      <c r="VQF459" s="472"/>
      <c r="VQG459" s="472"/>
      <c r="VQH459" s="472"/>
      <c r="VQI459" s="472"/>
      <c r="VQJ459" s="472"/>
      <c r="VQK459" s="472"/>
      <c r="VQL459" s="472"/>
      <c r="VQM459" s="472"/>
      <c r="VQN459" s="472"/>
      <c r="VQO459" s="472"/>
      <c r="VQP459" s="472"/>
      <c r="VQQ459" s="472"/>
      <c r="VQR459" s="472"/>
      <c r="VQS459" s="472"/>
      <c r="VQT459" s="472"/>
      <c r="VQU459" s="472"/>
      <c r="VQV459" s="472"/>
      <c r="VQW459" s="472"/>
      <c r="VQX459" s="472"/>
      <c r="VQY459" s="472"/>
      <c r="VQZ459" s="472"/>
      <c r="VRA459" s="472"/>
      <c r="VRB459" s="472"/>
      <c r="VRC459" s="472"/>
      <c r="VRD459" s="472"/>
      <c r="VRE459" s="472"/>
      <c r="VRF459" s="472"/>
      <c r="VRG459" s="472"/>
      <c r="VRH459" s="472"/>
      <c r="VRI459" s="472"/>
      <c r="VRJ459" s="472"/>
      <c r="VRK459" s="472"/>
      <c r="VRL459" s="472"/>
      <c r="VRM459" s="472"/>
      <c r="VRN459" s="472"/>
      <c r="VRO459" s="472"/>
      <c r="VRP459" s="472"/>
      <c r="VRQ459" s="472"/>
      <c r="VRR459" s="472"/>
      <c r="VRS459" s="472"/>
      <c r="VRT459" s="472"/>
      <c r="VRU459" s="472"/>
      <c r="VRV459" s="472"/>
      <c r="VRW459" s="472"/>
      <c r="VRX459" s="472"/>
      <c r="VRY459" s="472"/>
      <c r="VRZ459" s="472"/>
      <c r="VSA459" s="472"/>
      <c r="VSB459" s="472"/>
      <c r="VSC459" s="472"/>
      <c r="VSD459" s="472"/>
      <c r="VSE459" s="472"/>
      <c r="VSF459" s="472"/>
      <c r="VSG459" s="472"/>
      <c r="VSH459" s="472"/>
      <c r="VSI459" s="472"/>
      <c r="VSJ459" s="472"/>
      <c r="VSK459" s="472"/>
      <c r="VSL459" s="472"/>
      <c r="VSM459" s="472"/>
      <c r="VSN459" s="472"/>
      <c r="VSO459" s="472"/>
      <c r="VSP459" s="472"/>
      <c r="VSQ459" s="472"/>
      <c r="VSR459" s="472"/>
      <c r="VSS459" s="472"/>
      <c r="VST459" s="472"/>
      <c r="VSU459" s="472"/>
      <c r="VSV459" s="472"/>
      <c r="VSW459" s="472"/>
      <c r="VSX459" s="472"/>
      <c r="VSY459" s="472"/>
      <c r="VSZ459" s="472"/>
      <c r="VTA459" s="472"/>
      <c r="VTB459" s="472"/>
      <c r="VTC459" s="472"/>
      <c r="VTD459" s="472"/>
      <c r="VTE459" s="472"/>
      <c r="VTF459" s="472"/>
      <c r="VTG459" s="472"/>
      <c r="VTH459" s="472"/>
      <c r="VTI459" s="472"/>
      <c r="VTJ459" s="472"/>
      <c r="VTK459" s="472"/>
      <c r="VTL459" s="472"/>
      <c r="VTM459" s="472"/>
      <c r="VTN459" s="472"/>
      <c r="VTO459" s="472"/>
      <c r="VTP459" s="472"/>
      <c r="VTQ459" s="472"/>
      <c r="VTR459" s="472"/>
      <c r="VTS459" s="472"/>
      <c r="VTT459" s="472"/>
      <c r="VTU459" s="472"/>
      <c r="VTV459" s="472"/>
      <c r="VTW459" s="472"/>
      <c r="VTX459" s="472"/>
      <c r="VTY459" s="472"/>
      <c r="VTZ459" s="472"/>
      <c r="VUA459" s="472"/>
      <c r="VUB459" s="472"/>
      <c r="VUC459" s="472"/>
      <c r="VUD459" s="472"/>
      <c r="VUE459" s="472"/>
      <c r="VUF459" s="472"/>
      <c r="VUG459" s="472"/>
      <c r="VUH459" s="472"/>
      <c r="VUI459" s="472"/>
      <c r="VUJ459" s="472"/>
      <c r="VUK459" s="472"/>
      <c r="VUL459" s="472"/>
      <c r="VUM459" s="472"/>
      <c r="VUN459" s="472"/>
      <c r="VUO459" s="472"/>
      <c r="VUP459" s="472"/>
      <c r="VUQ459" s="472"/>
      <c r="VUR459" s="472"/>
      <c r="VUS459" s="472"/>
      <c r="VUT459" s="472"/>
      <c r="VUU459" s="472"/>
      <c r="VUV459" s="472"/>
      <c r="VUW459" s="472"/>
      <c r="VUX459" s="472"/>
      <c r="VUY459" s="472"/>
      <c r="VUZ459" s="472"/>
      <c r="VVA459" s="472"/>
      <c r="VVB459" s="472"/>
      <c r="VVC459" s="472"/>
      <c r="VVD459" s="472"/>
      <c r="VVE459" s="472"/>
      <c r="VVF459" s="472"/>
      <c r="VVG459" s="472"/>
      <c r="VVH459" s="472"/>
      <c r="VVI459" s="472"/>
      <c r="VVJ459" s="472"/>
      <c r="VVK459" s="472"/>
      <c r="VVL459" s="472"/>
      <c r="VVM459" s="472"/>
      <c r="VVN459" s="472"/>
      <c r="VVO459" s="472"/>
      <c r="VVP459" s="472"/>
      <c r="VVQ459" s="472"/>
      <c r="VVR459" s="472"/>
      <c r="VVS459" s="472"/>
      <c r="VVT459" s="472"/>
      <c r="VVU459" s="472"/>
      <c r="VVV459" s="472"/>
      <c r="VVW459" s="472"/>
      <c r="VVX459" s="472"/>
      <c r="VVY459" s="472"/>
      <c r="VVZ459" s="472"/>
      <c r="VWA459" s="472"/>
      <c r="VWB459" s="472"/>
      <c r="VWC459" s="472"/>
      <c r="VWD459" s="472"/>
      <c r="VWE459" s="472"/>
      <c r="VWF459" s="472"/>
      <c r="VWG459" s="472"/>
      <c r="VWH459" s="472"/>
      <c r="VWI459" s="472"/>
      <c r="VWJ459" s="472"/>
      <c r="VWK459" s="472"/>
      <c r="VWL459" s="472"/>
      <c r="VWM459" s="472"/>
      <c r="VWN459" s="472"/>
      <c r="VWO459" s="472"/>
      <c r="VWP459" s="472"/>
      <c r="VWQ459" s="472"/>
      <c r="VWR459" s="472"/>
      <c r="VWS459" s="472"/>
      <c r="VWT459" s="472"/>
      <c r="VWU459" s="472"/>
      <c r="VWV459" s="472"/>
      <c r="VWW459" s="472"/>
      <c r="VWX459" s="472"/>
      <c r="VWY459" s="472"/>
      <c r="VWZ459" s="472"/>
      <c r="VXA459" s="472"/>
      <c r="VXB459" s="472"/>
      <c r="VXC459" s="472"/>
      <c r="VXD459" s="472"/>
      <c r="VXE459" s="472"/>
      <c r="VXF459" s="472"/>
      <c r="VXG459" s="472"/>
      <c r="VXH459" s="472"/>
      <c r="VXI459" s="472"/>
      <c r="VXJ459" s="472"/>
      <c r="VXK459" s="472"/>
      <c r="VXL459" s="472"/>
      <c r="VXM459" s="472"/>
      <c r="VXN459" s="472"/>
      <c r="VXO459" s="472"/>
      <c r="VXP459" s="472"/>
      <c r="VXQ459" s="472"/>
      <c r="VXR459" s="472"/>
      <c r="VXS459" s="472"/>
      <c r="VXT459" s="472"/>
      <c r="VXU459" s="472"/>
      <c r="VXV459" s="472"/>
      <c r="VXW459" s="472"/>
      <c r="VXX459" s="472"/>
      <c r="VXY459" s="472"/>
      <c r="VXZ459" s="472"/>
      <c r="VYA459" s="472"/>
      <c r="VYB459" s="472"/>
      <c r="VYC459" s="472"/>
      <c r="VYD459" s="472"/>
      <c r="VYE459" s="472"/>
      <c r="VYF459" s="472"/>
      <c r="VYG459" s="472"/>
      <c r="VYH459" s="472"/>
      <c r="VYI459" s="472"/>
      <c r="VYJ459" s="472"/>
      <c r="VYK459" s="472"/>
      <c r="VYL459" s="472"/>
      <c r="VYM459" s="472"/>
      <c r="VYN459" s="472"/>
      <c r="VYO459" s="472"/>
      <c r="VYP459" s="472"/>
      <c r="VYQ459" s="472"/>
      <c r="VYR459" s="472"/>
      <c r="VYS459" s="472"/>
      <c r="VYT459" s="472"/>
      <c r="VYU459" s="472"/>
      <c r="VYV459" s="472"/>
      <c r="VYW459" s="472"/>
      <c r="VYX459" s="472"/>
      <c r="VYY459" s="472"/>
      <c r="VYZ459" s="472"/>
      <c r="VZA459" s="472"/>
      <c r="VZB459" s="472"/>
      <c r="VZC459" s="472"/>
      <c r="VZD459" s="472"/>
      <c r="VZE459" s="472"/>
      <c r="VZF459" s="472"/>
      <c r="VZG459" s="472"/>
      <c r="VZH459" s="472"/>
      <c r="VZI459" s="472"/>
      <c r="VZJ459" s="472"/>
      <c r="VZK459" s="472"/>
      <c r="VZL459" s="472"/>
      <c r="VZM459" s="472"/>
      <c r="VZN459" s="472"/>
      <c r="VZO459" s="472"/>
      <c r="VZP459" s="472"/>
      <c r="VZQ459" s="472"/>
      <c r="VZR459" s="472"/>
      <c r="VZS459" s="472"/>
      <c r="VZT459" s="472"/>
      <c r="VZU459" s="472"/>
      <c r="VZV459" s="472"/>
      <c r="VZW459" s="472"/>
      <c r="VZX459" s="472"/>
      <c r="VZY459" s="472"/>
      <c r="VZZ459" s="472"/>
      <c r="WAA459" s="472"/>
      <c r="WAB459" s="472"/>
      <c r="WAC459" s="472"/>
      <c r="WAD459" s="472"/>
      <c r="WAE459" s="472"/>
      <c r="WAF459" s="472"/>
      <c r="WAG459" s="472"/>
      <c r="WAH459" s="472"/>
      <c r="WAI459" s="472"/>
      <c r="WAJ459" s="472"/>
      <c r="WAK459" s="472"/>
      <c r="WAL459" s="472"/>
      <c r="WAM459" s="472"/>
      <c r="WAN459" s="472"/>
      <c r="WAO459" s="472"/>
      <c r="WAP459" s="472"/>
      <c r="WAQ459" s="472"/>
      <c r="WAR459" s="472"/>
      <c r="WAS459" s="472"/>
      <c r="WAT459" s="472"/>
      <c r="WAU459" s="472"/>
      <c r="WAV459" s="472"/>
      <c r="WAW459" s="472"/>
      <c r="WAX459" s="472"/>
      <c r="WAY459" s="472"/>
      <c r="WAZ459" s="472"/>
      <c r="WBA459" s="472"/>
      <c r="WBB459" s="472"/>
      <c r="WBC459" s="472"/>
      <c r="WBD459" s="472"/>
      <c r="WBE459" s="472"/>
      <c r="WBF459" s="472"/>
      <c r="WBG459" s="472"/>
      <c r="WBH459" s="472"/>
      <c r="WBI459" s="472"/>
      <c r="WBJ459" s="472"/>
      <c r="WBK459" s="472"/>
      <c r="WBL459" s="472"/>
      <c r="WBM459" s="472"/>
      <c r="WBN459" s="472"/>
      <c r="WBO459" s="472"/>
      <c r="WBP459" s="472"/>
      <c r="WBQ459" s="472"/>
      <c r="WBR459" s="472"/>
      <c r="WBS459" s="472"/>
      <c r="WBT459" s="472"/>
      <c r="WBU459" s="472"/>
      <c r="WBV459" s="472"/>
      <c r="WBW459" s="472"/>
      <c r="WBX459" s="472"/>
      <c r="WBY459" s="472"/>
      <c r="WBZ459" s="472"/>
      <c r="WCA459" s="472"/>
      <c r="WCB459" s="472"/>
      <c r="WCC459" s="472"/>
      <c r="WCD459" s="472"/>
      <c r="WCE459" s="472"/>
      <c r="WCF459" s="472"/>
      <c r="WCG459" s="472"/>
      <c r="WCH459" s="472"/>
      <c r="WCI459" s="472"/>
      <c r="WCJ459" s="472"/>
      <c r="WCK459" s="472"/>
      <c r="WCL459" s="472"/>
      <c r="WCM459" s="472"/>
      <c r="WCN459" s="472"/>
      <c r="WCO459" s="472"/>
      <c r="WCP459" s="472"/>
      <c r="WCQ459" s="472"/>
      <c r="WCR459" s="472"/>
      <c r="WCS459" s="472"/>
      <c r="WCT459" s="472"/>
      <c r="WCU459" s="472"/>
      <c r="WCV459" s="472"/>
      <c r="WCW459" s="472"/>
      <c r="WCX459" s="472"/>
      <c r="WCY459" s="472"/>
      <c r="WCZ459" s="472"/>
      <c r="WDA459" s="472"/>
      <c r="WDB459" s="472"/>
      <c r="WDC459" s="472"/>
      <c r="WDD459" s="472"/>
      <c r="WDE459" s="472"/>
      <c r="WDF459" s="472"/>
      <c r="WDG459" s="472"/>
      <c r="WDH459" s="472"/>
      <c r="WDI459" s="472"/>
      <c r="WDJ459" s="472"/>
      <c r="WDK459" s="472"/>
      <c r="WDL459" s="472"/>
      <c r="WDM459" s="472"/>
      <c r="WDN459" s="472"/>
      <c r="WDO459" s="472"/>
      <c r="WDP459" s="472"/>
      <c r="WDQ459" s="472"/>
      <c r="WDR459" s="472"/>
      <c r="WDS459" s="472"/>
      <c r="WDT459" s="472"/>
      <c r="WDU459" s="472"/>
      <c r="WDV459" s="472"/>
      <c r="WDW459" s="472"/>
      <c r="WDX459" s="472"/>
      <c r="WDY459" s="472"/>
      <c r="WDZ459" s="472"/>
      <c r="WEA459" s="472"/>
      <c r="WEB459" s="472"/>
      <c r="WEC459" s="472"/>
      <c r="WED459" s="472"/>
      <c r="WEE459" s="472"/>
      <c r="WEF459" s="472"/>
      <c r="WEG459" s="472"/>
      <c r="WEH459" s="472"/>
      <c r="WEI459" s="472"/>
      <c r="WEJ459" s="472"/>
      <c r="WEK459" s="472"/>
      <c r="WEL459" s="472"/>
      <c r="WEM459" s="472"/>
      <c r="WEN459" s="472"/>
      <c r="WEO459" s="472"/>
      <c r="WEP459" s="472"/>
      <c r="WEQ459" s="472"/>
      <c r="WER459" s="472"/>
      <c r="WES459" s="472"/>
      <c r="WET459" s="472"/>
      <c r="WEU459" s="472"/>
      <c r="WEV459" s="472"/>
      <c r="WEW459" s="472"/>
      <c r="WEX459" s="472"/>
      <c r="WEY459" s="472"/>
      <c r="WEZ459" s="472"/>
      <c r="WFA459" s="472"/>
      <c r="WFB459" s="472"/>
      <c r="WFC459" s="472"/>
      <c r="WFD459" s="472"/>
      <c r="WFE459" s="472"/>
      <c r="WFF459" s="472"/>
      <c r="WFG459" s="472"/>
      <c r="WFH459" s="472"/>
      <c r="WFI459" s="472"/>
      <c r="WFJ459" s="472"/>
      <c r="WFK459" s="472"/>
      <c r="WFL459" s="472"/>
      <c r="WFM459" s="472"/>
      <c r="WFN459" s="472"/>
      <c r="WFO459" s="472"/>
      <c r="WFP459" s="472"/>
      <c r="WFQ459" s="472"/>
      <c r="WFR459" s="472"/>
      <c r="WFS459" s="472"/>
      <c r="WFT459" s="472"/>
      <c r="WFU459" s="472"/>
      <c r="WFV459" s="472"/>
      <c r="WFW459" s="472"/>
      <c r="WFX459" s="472"/>
      <c r="WFY459" s="472"/>
      <c r="WFZ459" s="472"/>
      <c r="WGA459" s="472"/>
      <c r="WGB459" s="472"/>
      <c r="WGC459" s="472"/>
      <c r="WGD459" s="472"/>
      <c r="WGE459" s="472"/>
      <c r="WGF459" s="472"/>
      <c r="WGG459" s="472"/>
      <c r="WGH459" s="472"/>
      <c r="WGI459" s="472"/>
      <c r="WGJ459" s="472"/>
      <c r="WGK459" s="472"/>
      <c r="WGL459" s="472"/>
      <c r="WGM459" s="472"/>
      <c r="WGN459" s="472"/>
      <c r="WGO459" s="472"/>
      <c r="WGP459" s="472"/>
      <c r="WGQ459" s="472"/>
      <c r="WGR459" s="472"/>
      <c r="WGS459" s="472"/>
      <c r="WGT459" s="472"/>
      <c r="WGU459" s="472"/>
      <c r="WGV459" s="472"/>
      <c r="WGW459" s="472"/>
      <c r="WGX459" s="472"/>
      <c r="WGY459" s="472"/>
      <c r="WGZ459" s="472"/>
      <c r="WHA459" s="472"/>
      <c r="WHB459" s="472"/>
      <c r="WHC459" s="472"/>
      <c r="WHD459" s="472"/>
      <c r="WHE459" s="472"/>
      <c r="WHF459" s="472"/>
      <c r="WHG459" s="472"/>
      <c r="WHH459" s="472"/>
      <c r="WHI459" s="472"/>
      <c r="WHJ459" s="472"/>
      <c r="WHK459" s="472"/>
      <c r="WHL459" s="472"/>
      <c r="WHM459" s="472"/>
      <c r="WHN459" s="472"/>
      <c r="WHO459" s="472"/>
      <c r="WHP459" s="472"/>
      <c r="WHQ459" s="472"/>
      <c r="WHR459" s="472"/>
      <c r="WHS459" s="472"/>
      <c r="WHT459" s="472"/>
      <c r="WHU459" s="472"/>
      <c r="WHV459" s="472"/>
      <c r="WHW459" s="472"/>
      <c r="WHX459" s="472"/>
      <c r="WHY459" s="472"/>
      <c r="WHZ459" s="472"/>
      <c r="WIA459" s="472"/>
      <c r="WIB459" s="472"/>
      <c r="WIC459" s="472"/>
      <c r="WID459" s="472"/>
      <c r="WIE459" s="472"/>
      <c r="WIF459" s="472"/>
      <c r="WIG459" s="472"/>
      <c r="WIH459" s="472"/>
      <c r="WII459" s="472"/>
      <c r="WIJ459" s="472"/>
      <c r="WIK459" s="472"/>
      <c r="WIL459" s="472"/>
      <c r="WIM459" s="472"/>
      <c r="WIN459" s="472"/>
      <c r="WIO459" s="472"/>
      <c r="WIP459" s="472"/>
      <c r="WIQ459" s="472"/>
      <c r="WIR459" s="472"/>
      <c r="WIS459" s="472"/>
      <c r="WIT459" s="472"/>
      <c r="WIU459" s="472"/>
      <c r="WIV459" s="472"/>
      <c r="WIW459" s="472"/>
      <c r="WIX459" s="472"/>
      <c r="WIY459" s="472"/>
      <c r="WIZ459" s="472"/>
      <c r="WJA459" s="472"/>
      <c r="WJB459" s="472"/>
      <c r="WJC459" s="472"/>
      <c r="WJD459" s="472"/>
      <c r="WJE459" s="472"/>
      <c r="WJF459" s="472"/>
      <c r="WJG459" s="472"/>
      <c r="WJH459" s="472"/>
      <c r="WJI459" s="472"/>
      <c r="WJJ459" s="472"/>
      <c r="WJK459" s="472"/>
      <c r="WJL459" s="472"/>
      <c r="WJM459" s="472"/>
      <c r="WJN459" s="472"/>
      <c r="WJO459" s="472"/>
      <c r="WJP459" s="472"/>
      <c r="WJQ459" s="472"/>
      <c r="WJR459" s="472"/>
      <c r="WJS459" s="472"/>
      <c r="WJT459" s="472"/>
      <c r="WJU459" s="472"/>
      <c r="WJV459" s="472"/>
      <c r="WJW459" s="472"/>
      <c r="WJX459" s="472"/>
      <c r="WJY459" s="472"/>
      <c r="WJZ459" s="472"/>
      <c r="WKA459" s="472"/>
      <c r="WKB459" s="472"/>
      <c r="WKC459" s="472"/>
      <c r="WKD459" s="472"/>
      <c r="WKE459" s="472"/>
      <c r="WKF459" s="472"/>
      <c r="WKG459" s="472"/>
      <c r="WKH459" s="472"/>
      <c r="WKI459" s="472"/>
      <c r="WKJ459" s="472"/>
      <c r="WKK459" s="472"/>
      <c r="WKL459" s="472"/>
      <c r="WKM459" s="472"/>
      <c r="WKN459" s="472"/>
      <c r="WKO459" s="472"/>
      <c r="WKP459" s="472"/>
      <c r="WKQ459" s="472"/>
      <c r="WKR459" s="472"/>
      <c r="WKS459" s="472"/>
      <c r="WKT459" s="472"/>
      <c r="WKU459" s="472"/>
      <c r="WKV459" s="472"/>
      <c r="WKW459" s="472"/>
      <c r="WKX459" s="472"/>
      <c r="WKY459" s="472"/>
      <c r="WKZ459" s="472"/>
      <c r="WLA459" s="472"/>
      <c r="WLB459" s="472"/>
      <c r="WLC459" s="472"/>
      <c r="WLD459" s="472"/>
      <c r="WLE459" s="472"/>
      <c r="WLF459" s="472"/>
      <c r="WLG459" s="472"/>
      <c r="WLH459" s="472"/>
      <c r="WLI459" s="472"/>
      <c r="WLJ459" s="472"/>
      <c r="WLK459" s="472"/>
      <c r="WLL459" s="472"/>
      <c r="WLM459" s="472"/>
      <c r="WLN459" s="472"/>
      <c r="WLO459" s="472"/>
      <c r="WLP459" s="472"/>
      <c r="WLQ459" s="472"/>
      <c r="WLR459" s="472"/>
      <c r="WLS459" s="472"/>
      <c r="WLT459" s="472"/>
      <c r="WLU459" s="472"/>
      <c r="WLV459" s="472"/>
      <c r="WLW459" s="472"/>
      <c r="WLX459" s="472"/>
      <c r="WLY459" s="472"/>
      <c r="WLZ459" s="472"/>
      <c r="WMA459" s="472"/>
      <c r="WMB459" s="472"/>
      <c r="WMC459" s="472"/>
      <c r="WMD459" s="472"/>
      <c r="WME459" s="472"/>
      <c r="WMF459" s="472"/>
      <c r="WMG459" s="472"/>
      <c r="WMH459" s="472"/>
      <c r="WMI459" s="472"/>
      <c r="WMJ459" s="472"/>
      <c r="WMK459" s="472"/>
      <c r="WML459" s="472"/>
      <c r="WMM459" s="472"/>
      <c r="WMN459" s="472"/>
      <c r="WMO459" s="472"/>
      <c r="WMP459" s="472"/>
      <c r="WMQ459" s="472"/>
      <c r="WMR459" s="472"/>
      <c r="WMS459" s="472"/>
      <c r="WMT459" s="472"/>
      <c r="WMU459" s="472"/>
      <c r="WMV459" s="472"/>
      <c r="WMW459" s="472"/>
      <c r="WMX459" s="472"/>
      <c r="WMY459" s="472"/>
      <c r="WMZ459" s="472"/>
      <c r="WNA459" s="472"/>
      <c r="WNB459" s="472"/>
      <c r="WNC459" s="472"/>
      <c r="WND459" s="472"/>
      <c r="WNE459" s="472"/>
      <c r="WNF459" s="472"/>
      <c r="WNG459" s="472"/>
      <c r="WNH459" s="472"/>
      <c r="WNI459" s="472"/>
      <c r="WNJ459" s="472"/>
      <c r="WNK459" s="472"/>
      <c r="WNL459" s="472"/>
      <c r="WNM459" s="472"/>
      <c r="WNN459" s="472"/>
      <c r="WNO459" s="472"/>
      <c r="WNP459" s="472"/>
      <c r="WNQ459" s="472"/>
      <c r="WNR459" s="472"/>
      <c r="WNS459" s="472"/>
      <c r="WNT459" s="472"/>
      <c r="WNU459" s="472"/>
      <c r="WNV459" s="472"/>
      <c r="WNW459" s="472"/>
      <c r="WNX459" s="472"/>
      <c r="WNY459" s="472"/>
      <c r="WNZ459" s="472"/>
      <c r="WOA459" s="472"/>
      <c r="WOB459" s="472"/>
      <c r="WOC459" s="472"/>
      <c r="WOD459" s="472"/>
      <c r="WOE459" s="472"/>
      <c r="WOF459" s="472"/>
      <c r="WOG459" s="472"/>
      <c r="WOH459" s="472"/>
      <c r="WOI459" s="472"/>
      <c r="WOJ459" s="472"/>
      <c r="WOK459" s="472"/>
      <c r="WOL459" s="472"/>
      <c r="WOM459" s="472"/>
      <c r="WON459" s="472"/>
      <c r="WOO459" s="472"/>
      <c r="WOP459" s="472"/>
      <c r="WOQ459" s="472"/>
      <c r="WOR459" s="472"/>
      <c r="WOS459" s="472"/>
      <c r="WOT459" s="472"/>
      <c r="WOU459" s="472"/>
      <c r="WOV459" s="472"/>
      <c r="WOW459" s="472"/>
      <c r="WOX459" s="472"/>
      <c r="WOY459" s="472"/>
      <c r="WOZ459" s="472"/>
      <c r="WPA459" s="472"/>
      <c r="WPB459" s="472"/>
      <c r="WPC459" s="472"/>
      <c r="WPD459" s="472"/>
      <c r="WPE459" s="472"/>
      <c r="WPF459" s="472"/>
      <c r="WPG459" s="472"/>
      <c r="WPH459" s="472"/>
      <c r="WPI459" s="472"/>
      <c r="WPJ459" s="472"/>
      <c r="WPK459" s="472"/>
      <c r="WPL459" s="472"/>
      <c r="WPM459" s="472"/>
      <c r="WPN459" s="472"/>
      <c r="WPO459" s="472"/>
      <c r="WPP459" s="472"/>
      <c r="WPQ459" s="472"/>
      <c r="WPR459" s="472"/>
      <c r="WPS459" s="472"/>
      <c r="WPT459" s="472"/>
      <c r="WPU459" s="472"/>
      <c r="WPV459" s="472"/>
      <c r="WPW459" s="472"/>
      <c r="WPX459" s="472"/>
      <c r="WPY459" s="472"/>
      <c r="WPZ459" s="472"/>
      <c r="WQA459" s="472"/>
      <c r="WQB459" s="472"/>
      <c r="WQC459" s="472"/>
      <c r="WQD459" s="472"/>
      <c r="WQE459" s="472"/>
      <c r="WQF459" s="472"/>
      <c r="WQG459" s="472"/>
      <c r="WQH459" s="472"/>
      <c r="WQI459" s="472"/>
      <c r="WQJ459" s="472"/>
      <c r="WQK459" s="472"/>
      <c r="WQL459" s="472"/>
      <c r="WQM459" s="472"/>
      <c r="WQN459" s="472"/>
      <c r="WQO459" s="472"/>
      <c r="WQP459" s="472"/>
      <c r="WQQ459" s="472"/>
      <c r="WQR459" s="472"/>
      <c r="WQS459" s="472"/>
      <c r="WQT459" s="472"/>
      <c r="WQU459" s="472"/>
      <c r="WQV459" s="472"/>
      <c r="WQW459" s="472"/>
      <c r="WQX459" s="472"/>
      <c r="WQY459" s="472"/>
      <c r="WQZ459" s="472"/>
      <c r="WRA459" s="472"/>
      <c r="WRB459" s="472"/>
      <c r="WRC459" s="472"/>
      <c r="WRD459" s="472"/>
      <c r="WRE459" s="472"/>
      <c r="WRF459" s="472"/>
      <c r="WRG459" s="472"/>
      <c r="WRH459" s="472"/>
      <c r="WRI459" s="472"/>
      <c r="WRJ459" s="472"/>
      <c r="WRK459" s="472"/>
      <c r="WRL459" s="472"/>
      <c r="WRM459" s="472"/>
      <c r="WRN459" s="472"/>
      <c r="WRO459" s="472"/>
      <c r="WRP459" s="472"/>
      <c r="WRQ459" s="472"/>
      <c r="WRR459" s="472"/>
      <c r="WRS459" s="472"/>
      <c r="WRT459" s="472"/>
      <c r="WRU459" s="472"/>
      <c r="WRV459" s="472"/>
      <c r="WRW459" s="472"/>
      <c r="WRX459" s="472"/>
      <c r="WRY459" s="472"/>
      <c r="WRZ459" s="472"/>
      <c r="WSA459" s="472"/>
      <c r="WSB459" s="472"/>
      <c r="WSC459" s="472"/>
      <c r="WSD459" s="472"/>
      <c r="WSE459" s="472"/>
      <c r="WSF459" s="472"/>
      <c r="WSG459" s="472"/>
      <c r="WSH459" s="472"/>
      <c r="WSI459" s="472"/>
      <c r="WSJ459" s="472"/>
      <c r="WSK459" s="472"/>
      <c r="WSL459" s="472"/>
      <c r="WSM459" s="472"/>
      <c r="WSN459" s="472"/>
      <c r="WSO459" s="472"/>
      <c r="WSP459" s="472"/>
      <c r="WSQ459" s="472"/>
      <c r="WSR459" s="472"/>
      <c r="WSS459" s="472"/>
      <c r="WST459" s="472"/>
      <c r="WSU459" s="472"/>
      <c r="WSV459" s="472"/>
      <c r="WSW459" s="472"/>
      <c r="WSX459" s="472"/>
      <c r="WSY459" s="472"/>
      <c r="WSZ459" s="472"/>
      <c r="WTA459" s="472"/>
      <c r="WTB459" s="472"/>
      <c r="WTC459" s="472"/>
      <c r="WTD459" s="472"/>
      <c r="WTE459" s="472"/>
      <c r="WTF459" s="472"/>
      <c r="WTG459" s="472"/>
      <c r="WTH459" s="472"/>
      <c r="WTI459" s="472"/>
      <c r="WTJ459" s="472"/>
      <c r="WTK459" s="472"/>
      <c r="WTL459" s="472"/>
      <c r="WTM459" s="472"/>
      <c r="WTN459" s="472"/>
      <c r="WTO459" s="472"/>
      <c r="WTP459" s="472"/>
      <c r="WTQ459" s="472"/>
      <c r="WTR459" s="472"/>
      <c r="WTS459" s="472"/>
      <c r="WTT459" s="472"/>
      <c r="WTU459" s="472"/>
      <c r="WTV459" s="472"/>
      <c r="WTW459" s="472"/>
      <c r="WTX459" s="472"/>
      <c r="WTY459" s="472"/>
      <c r="WTZ459" s="472"/>
      <c r="WUA459" s="472"/>
      <c r="WUB459" s="472"/>
      <c r="WUC459" s="472"/>
      <c r="WUD459" s="472"/>
      <c r="WUE459" s="472"/>
      <c r="WUF459" s="472"/>
      <c r="WUG459" s="472"/>
      <c r="WUH459" s="472"/>
      <c r="WUI459" s="472"/>
      <c r="WUJ459" s="472"/>
      <c r="WUK459" s="472"/>
      <c r="WUL459" s="472"/>
      <c r="WUM459" s="472"/>
      <c r="WUN459" s="472"/>
      <c r="WUO459" s="472"/>
      <c r="WUP459" s="472"/>
      <c r="WUQ459" s="472"/>
      <c r="WUR459" s="472"/>
      <c r="WUS459" s="472"/>
      <c r="WUT459" s="472"/>
      <c r="WUU459" s="472"/>
      <c r="WUV459" s="472"/>
      <c r="WUW459" s="472"/>
      <c r="WUX459" s="472"/>
      <c r="WUY459" s="472"/>
      <c r="WUZ459" s="472"/>
      <c r="WVA459" s="472"/>
      <c r="WVB459" s="472"/>
      <c r="WVC459" s="472"/>
      <c r="WVD459" s="472"/>
      <c r="WVE459" s="472"/>
      <c r="WVF459" s="472"/>
      <c r="WVG459" s="472"/>
      <c r="WVH459" s="472"/>
      <c r="WVI459" s="472"/>
      <c r="WVJ459" s="472"/>
      <c r="WVK459" s="472"/>
      <c r="WVL459" s="472"/>
      <c r="WVM459" s="472"/>
      <c r="WVN459" s="472"/>
      <c r="WVO459" s="472"/>
      <c r="WVP459" s="472"/>
      <c r="WVQ459" s="472"/>
      <c r="WVR459" s="472"/>
      <c r="WVS459" s="472"/>
      <c r="WVT459" s="472"/>
      <c r="WVU459" s="472"/>
      <c r="WVV459" s="472"/>
      <c r="WVW459" s="472"/>
      <c r="WVX459" s="472"/>
      <c r="WVY459" s="472"/>
      <c r="WVZ459" s="472"/>
      <c r="WWA459" s="472"/>
      <c r="WWB459" s="472"/>
      <c r="WWC459" s="472"/>
      <c r="WWD459" s="472"/>
      <c r="WWE459" s="472"/>
      <c r="WWF459" s="472"/>
      <c r="WWG459" s="472"/>
      <c r="WWH459" s="472"/>
      <c r="WWI459" s="472"/>
      <c r="WWJ459" s="472"/>
      <c r="WWK459" s="472"/>
      <c r="WWL459" s="472"/>
      <c r="WWM459" s="472"/>
      <c r="WWN459" s="472"/>
      <c r="WWO459" s="472"/>
      <c r="WWP459" s="472"/>
      <c r="WWQ459" s="472"/>
      <c r="WWR459" s="472"/>
      <c r="WWS459" s="472"/>
      <c r="WWT459" s="472"/>
      <c r="WWU459" s="472"/>
      <c r="WWV459" s="472"/>
      <c r="WWW459" s="472"/>
      <c r="WWX459" s="472"/>
      <c r="WWY459" s="472"/>
      <c r="WWZ459" s="472"/>
      <c r="WXA459" s="472"/>
      <c r="WXB459" s="472"/>
      <c r="WXC459" s="472"/>
      <c r="WXD459" s="472"/>
      <c r="WXE459" s="472"/>
      <c r="WXF459" s="472"/>
      <c r="WXG459" s="472"/>
      <c r="WXH459" s="472"/>
      <c r="WXI459" s="472"/>
      <c r="WXJ459" s="472"/>
      <c r="WXK459" s="472"/>
      <c r="WXL459" s="472"/>
      <c r="WXM459" s="472"/>
      <c r="WXN459" s="472"/>
      <c r="WXO459" s="472"/>
      <c r="WXP459" s="472"/>
      <c r="WXQ459" s="472"/>
      <c r="WXR459" s="472"/>
      <c r="WXS459" s="472"/>
      <c r="WXT459" s="472"/>
      <c r="WXU459" s="472"/>
      <c r="WXV459" s="472"/>
      <c r="WXW459" s="472"/>
      <c r="WXX459" s="472"/>
      <c r="WXY459" s="472"/>
      <c r="WXZ459" s="472"/>
      <c r="WYA459" s="472"/>
      <c r="WYB459" s="472"/>
      <c r="WYC459" s="472"/>
      <c r="WYD459" s="472"/>
      <c r="WYE459" s="472"/>
      <c r="WYF459" s="472"/>
      <c r="WYG459" s="472"/>
      <c r="WYH459" s="472"/>
      <c r="WYI459" s="472"/>
      <c r="WYJ459" s="472"/>
      <c r="WYK459" s="472"/>
      <c r="WYL459" s="472"/>
      <c r="WYM459" s="472"/>
      <c r="WYN459" s="472"/>
      <c r="WYO459" s="472"/>
      <c r="WYP459" s="472"/>
      <c r="WYQ459" s="472"/>
      <c r="WYR459" s="472"/>
      <c r="WYS459" s="472"/>
      <c r="WYT459" s="472"/>
      <c r="WYU459" s="472"/>
      <c r="WYV459" s="472"/>
      <c r="WYW459" s="472"/>
      <c r="WYX459" s="472"/>
      <c r="WYY459" s="472"/>
      <c r="WYZ459" s="472"/>
      <c r="WZA459" s="472"/>
      <c r="WZB459" s="472"/>
      <c r="WZC459" s="472"/>
      <c r="WZD459" s="472"/>
      <c r="WZE459" s="472"/>
      <c r="WZF459" s="472"/>
      <c r="WZG459" s="472"/>
      <c r="WZH459" s="472"/>
      <c r="WZI459" s="472"/>
      <c r="WZJ459" s="472"/>
      <c r="WZK459" s="472"/>
      <c r="WZL459" s="472"/>
      <c r="WZM459" s="472"/>
      <c r="WZN459" s="472"/>
      <c r="WZO459" s="472"/>
      <c r="WZP459" s="472"/>
      <c r="WZQ459" s="472"/>
      <c r="WZR459" s="472"/>
      <c r="WZS459" s="472"/>
      <c r="WZT459" s="472"/>
      <c r="WZU459" s="472"/>
      <c r="WZV459" s="472"/>
      <c r="WZW459" s="472"/>
      <c r="WZX459" s="472"/>
      <c r="WZY459" s="472"/>
      <c r="WZZ459" s="472"/>
      <c r="XAA459" s="472"/>
      <c r="XAB459" s="472"/>
      <c r="XAC459" s="472"/>
      <c r="XAD459" s="472"/>
      <c r="XAE459" s="472"/>
      <c r="XAF459" s="472"/>
      <c r="XAG459" s="472"/>
      <c r="XAH459" s="472"/>
      <c r="XAI459" s="472"/>
      <c r="XAJ459" s="472"/>
      <c r="XAK459" s="472"/>
      <c r="XAL459" s="472"/>
      <c r="XAM459" s="472"/>
      <c r="XAN459" s="472"/>
      <c r="XAO459" s="472"/>
      <c r="XAP459" s="472"/>
      <c r="XAQ459" s="472"/>
      <c r="XAR459" s="472"/>
      <c r="XAS459" s="472"/>
      <c r="XAT459" s="472"/>
      <c r="XAU459" s="472"/>
      <c r="XAV459" s="472"/>
      <c r="XAW459" s="472"/>
      <c r="XAX459" s="472"/>
      <c r="XAY459" s="472"/>
      <c r="XAZ459" s="472"/>
      <c r="XBA459" s="472"/>
      <c r="XBB459" s="472"/>
      <c r="XBC459" s="472"/>
      <c r="XBD459" s="472"/>
      <c r="XBE459" s="472"/>
      <c r="XBF459" s="472"/>
      <c r="XBG459" s="472"/>
      <c r="XBH459" s="472"/>
      <c r="XBI459" s="472"/>
      <c r="XBJ459" s="472"/>
      <c r="XBK459" s="472"/>
      <c r="XBL459" s="472"/>
      <c r="XBM459" s="472"/>
      <c r="XBN459" s="472"/>
      <c r="XBO459" s="472"/>
      <c r="XBP459" s="472"/>
      <c r="XBQ459" s="472"/>
      <c r="XBR459" s="472"/>
      <c r="XBS459" s="472"/>
      <c r="XBT459" s="472"/>
      <c r="XBU459" s="472"/>
      <c r="XBV459" s="472"/>
      <c r="XBW459" s="472"/>
      <c r="XBX459" s="472"/>
      <c r="XBY459" s="472"/>
      <c r="XBZ459" s="472"/>
      <c r="XCA459" s="472"/>
      <c r="XCB459" s="472"/>
      <c r="XCC459" s="472"/>
      <c r="XCD459" s="472"/>
      <c r="XCE459" s="472"/>
      <c r="XCF459" s="472"/>
      <c r="XCG459" s="472"/>
      <c r="XCH459" s="472"/>
      <c r="XCI459" s="472"/>
      <c r="XCJ459" s="472"/>
      <c r="XCK459" s="472"/>
      <c r="XCL459" s="472"/>
      <c r="XCM459" s="472"/>
      <c r="XCN459" s="472"/>
      <c r="XCO459" s="472"/>
      <c r="XCP459" s="472"/>
      <c r="XCQ459" s="472"/>
      <c r="XCR459" s="472"/>
      <c r="XCS459" s="472"/>
      <c r="XCT459" s="472"/>
      <c r="XCU459" s="472"/>
      <c r="XCV459" s="472"/>
      <c r="XCW459" s="472"/>
      <c r="XCX459" s="472"/>
      <c r="XCY459" s="472"/>
      <c r="XCZ459" s="472"/>
      <c r="XDA459" s="472"/>
      <c r="XDB459" s="472"/>
      <c r="XDC459" s="472"/>
      <c r="XDD459" s="472"/>
      <c r="XDE459" s="472"/>
      <c r="XDF459" s="472"/>
      <c r="XDG459" s="472"/>
      <c r="XDH459" s="472"/>
      <c r="XDI459" s="472"/>
      <c r="XDJ459" s="472"/>
      <c r="XDK459" s="472"/>
      <c r="XDL459" s="472"/>
      <c r="XDM459" s="472"/>
      <c r="XDN459" s="472"/>
      <c r="XDO459" s="472"/>
      <c r="XDP459" s="472"/>
      <c r="XDQ459" s="472"/>
      <c r="XDR459" s="472"/>
      <c r="XDS459" s="472"/>
      <c r="XDT459" s="472"/>
      <c r="XDU459" s="472"/>
      <c r="XDV459" s="472"/>
      <c r="XDW459" s="472"/>
      <c r="XDX459" s="472"/>
      <c r="XDY459" s="472"/>
      <c r="XDZ459" s="472"/>
      <c r="XEA459" s="472"/>
      <c r="XEB459" s="472"/>
      <c r="XEC459" s="472"/>
      <c r="XED459" s="472"/>
      <c r="XEE459" s="472"/>
      <c r="XEF459" s="472"/>
      <c r="XEG459" s="472"/>
      <c r="XEH459" s="472"/>
      <c r="XEI459" s="472"/>
      <c r="XEJ459" s="472"/>
      <c r="XEK459" s="472"/>
      <c r="XEL459" s="472"/>
      <c r="XEM459" s="472"/>
      <c r="XEN459" s="472"/>
      <c r="XEO459" s="472"/>
      <c r="XEP459" s="472"/>
      <c r="XEQ459" s="472"/>
      <c r="XER459" s="472"/>
      <c r="XES459" s="472"/>
      <c r="XET459" s="472"/>
      <c r="XEU459" s="472"/>
      <c r="XEV459" s="472"/>
      <c r="XEW459" s="472"/>
      <c r="XEX459" s="472"/>
      <c r="XEY459" s="472"/>
      <c r="XEZ459" s="472"/>
      <c r="XFA459" s="472"/>
      <c r="XFB459" s="472"/>
    </row>
    <row r="460" spans="1:16382" s="427" customFormat="1" ht="105.6" customHeight="1">
      <c r="A460" s="425"/>
      <c r="B460" s="421"/>
      <c r="C460" s="471" t="s">
        <v>85</v>
      </c>
      <c r="D460" s="33" t="s">
        <v>419</v>
      </c>
      <c r="E460" s="423">
        <f t="shared" si="10"/>
        <v>4.7</v>
      </c>
      <c r="F460" s="424"/>
      <c r="G460" s="423">
        <v>4.7</v>
      </c>
      <c r="H460" s="526" t="s">
        <v>1654</v>
      </c>
      <c r="I460" s="425" t="s">
        <v>420</v>
      </c>
      <c r="J460" s="425"/>
      <c r="K460" s="425"/>
      <c r="L460" s="425"/>
      <c r="M460" s="415"/>
      <c r="O460" s="472"/>
      <c r="P460" s="472"/>
      <c r="Q460" s="472"/>
      <c r="R460" s="472"/>
      <c r="S460" s="472"/>
      <c r="T460" s="472"/>
      <c r="U460" s="472"/>
      <c r="V460" s="472"/>
      <c r="W460" s="472"/>
      <c r="X460" s="472"/>
      <c r="Y460" s="472"/>
      <c r="Z460" s="472"/>
      <c r="AA460" s="472"/>
      <c r="AB460" s="472"/>
      <c r="AC460" s="473"/>
      <c r="AD460" s="473"/>
      <c r="AE460" s="473"/>
      <c r="AF460" s="473"/>
      <c r="AG460" s="473"/>
      <c r="AH460" s="473"/>
      <c r="AI460" s="473"/>
      <c r="AJ460" s="473"/>
      <c r="AK460" s="473"/>
      <c r="AL460" s="473"/>
      <c r="AM460" s="472"/>
      <c r="AN460" s="472"/>
      <c r="AO460" s="472"/>
      <c r="AP460" s="472"/>
      <c r="AQ460" s="472"/>
      <c r="AR460" s="472"/>
      <c r="AS460" s="472"/>
      <c r="AT460" s="472"/>
      <c r="AU460" s="472"/>
      <c r="AV460" s="472"/>
      <c r="AW460" s="472"/>
      <c r="AX460" s="472"/>
      <c r="AY460" s="472"/>
      <c r="AZ460" s="472"/>
      <c r="BA460" s="472"/>
      <c r="BB460" s="472"/>
      <c r="BC460" s="472"/>
      <c r="BD460" s="472"/>
      <c r="BE460" s="472"/>
      <c r="BF460" s="472"/>
      <c r="BG460" s="472"/>
      <c r="BH460" s="472"/>
      <c r="BI460" s="472"/>
      <c r="BJ460" s="472"/>
      <c r="BK460" s="472"/>
      <c r="BL460" s="472"/>
      <c r="BM460" s="472"/>
      <c r="BN460" s="472"/>
      <c r="BO460" s="472"/>
      <c r="BP460" s="472"/>
      <c r="BQ460" s="472"/>
      <c r="BR460" s="472"/>
      <c r="BS460" s="472"/>
      <c r="BT460" s="472"/>
      <c r="BU460" s="472"/>
      <c r="BV460" s="472"/>
      <c r="BW460" s="472"/>
      <c r="BX460" s="472"/>
      <c r="BY460" s="472"/>
      <c r="BZ460" s="472"/>
      <c r="CA460" s="472"/>
      <c r="CB460" s="472"/>
      <c r="CC460" s="472"/>
      <c r="CD460" s="472"/>
      <c r="CE460" s="472"/>
      <c r="CF460" s="472"/>
      <c r="CG460" s="472"/>
      <c r="CH460" s="472"/>
      <c r="CI460" s="472"/>
      <c r="CJ460" s="472"/>
      <c r="CK460" s="472"/>
      <c r="CL460" s="472"/>
      <c r="CM460" s="472"/>
      <c r="CN460" s="472"/>
      <c r="CO460" s="472"/>
      <c r="CP460" s="472"/>
      <c r="CQ460" s="472"/>
      <c r="CR460" s="472"/>
      <c r="CS460" s="472"/>
      <c r="CT460" s="472"/>
      <c r="CU460" s="472"/>
      <c r="CV460" s="472"/>
      <c r="CW460" s="472"/>
      <c r="CX460" s="472"/>
      <c r="CY460" s="472"/>
      <c r="CZ460" s="472"/>
      <c r="DA460" s="472"/>
      <c r="DB460" s="472"/>
      <c r="DC460" s="472"/>
      <c r="DD460" s="472"/>
      <c r="DE460" s="472"/>
      <c r="DF460" s="472"/>
      <c r="DG460" s="472"/>
      <c r="DH460" s="472"/>
      <c r="DI460" s="472"/>
      <c r="DJ460" s="472"/>
      <c r="DK460" s="472"/>
      <c r="DL460" s="472"/>
      <c r="DM460" s="472"/>
      <c r="DN460" s="472"/>
      <c r="DO460" s="472"/>
      <c r="DP460" s="472"/>
      <c r="DQ460" s="472"/>
      <c r="DR460" s="472"/>
      <c r="DS460" s="472"/>
      <c r="DT460" s="472"/>
      <c r="DU460" s="472"/>
      <c r="DV460" s="472"/>
      <c r="DW460" s="472"/>
      <c r="DX460" s="472"/>
      <c r="DY460" s="472"/>
      <c r="DZ460" s="472"/>
      <c r="EA460" s="472"/>
      <c r="EB460" s="472"/>
      <c r="EC460" s="472"/>
      <c r="ED460" s="472"/>
      <c r="EE460" s="472"/>
      <c r="EF460" s="472"/>
      <c r="EG460" s="472"/>
      <c r="EH460" s="472"/>
      <c r="EI460" s="472"/>
      <c r="EJ460" s="472"/>
      <c r="EK460" s="472"/>
      <c r="EL460" s="472"/>
      <c r="EM460" s="472"/>
      <c r="EN460" s="472"/>
      <c r="EO460" s="472"/>
      <c r="EP460" s="472"/>
      <c r="EQ460" s="472"/>
      <c r="ER460" s="472"/>
      <c r="ES460" s="472"/>
      <c r="ET460" s="472"/>
      <c r="EU460" s="472"/>
      <c r="EV460" s="472"/>
      <c r="EW460" s="472"/>
      <c r="EX460" s="472"/>
      <c r="EY460" s="472"/>
      <c r="EZ460" s="472"/>
      <c r="FA460" s="472"/>
      <c r="FB460" s="472"/>
      <c r="FC460" s="472"/>
      <c r="FD460" s="472"/>
      <c r="FE460" s="472"/>
      <c r="FF460" s="472"/>
      <c r="FG460" s="472"/>
      <c r="FH460" s="472"/>
      <c r="FI460" s="472"/>
      <c r="FJ460" s="472"/>
      <c r="FK460" s="472"/>
      <c r="FL460" s="472"/>
      <c r="FM460" s="472"/>
      <c r="FN460" s="472"/>
      <c r="FO460" s="472"/>
      <c r="FP460" s="472"/>
      <c r="FQ460" s="472"/>
      <c r="FR460" s="472"/>
      <c r="FS460" s="472"/>
      <c r="FT460" s="472"/>
      <c r="FU460" s="472"/>
      <c r="FV460" s="472"/>
      <c r="FW460" s="472"/>
      <c r="FX460" s="472"/>
      <c r="FY460" s="472"/>
      <c r="FZ460" s="472"/>
      <c r="GA460" s="472"/>
      <c r="GB460" s="472"/>
      <c r="GC460" s="472"/>
      <c r="GD460" s="472"/>
      <c r="GE460" s="472"/>
      <c r="GF460" s="472"/>
      <c r="GG460" s="472"/>
      <c r="GH460" s="472"/>
      <c r="GI460" s="472"/>
      <c r="GJ460" s="472"/>
      <c r="GK460" s="472"/>
      <c r="GL460" s="472"/>
      <c r="GM460" s="472"/>
      <c r="GN460" s="472"/>
      <c r="GO460" s="472"/>
      <c r="GP460" s="472"/>
      <c r="GQ460" s="472"/>
      <c r="GR460" s="472"/>
      <c r="GS460" s="472"/>
      <c r="GT460" s="472"/>
      <c r="GU460" s="472"/>
      <c r="GV460" s="472"/>
      <c r="GW460" s="472"/>
      <c r="GX460" s="472"/>
      <c r="GY460" s="472"/>
      <c r="GZ460" s="472"/>
      <c r="HA460" s="472"/>
      <c r="HB460" s="472"/>
      <c r="HC460" s="472"/>
      <c r="HD460" s="472"/>
      <c r="HE460" s="472"/>
      <c r="HF460" s="472"/>
      <c r="HG460" s="472"/>
      <c r="HH460" s="472"/>
      <c r="HI460" s="472"/>
      <c r="HJ460" s="472"/>
      <c r="HK460" s="472"/>
      <c r="HL460" s="472"/>
      <c r="HM460" s="472"/>
      <c r="HN460" s="472"/>
      <c r="HO460" s="472"/>
      <c r="HP460" s="472"/>
      <c r="HQ460" s="472"/>
      <c r="HR460" s="472"/>
      <c r="HS460" s="472"/>
      <c r="HT460" s="472"/>
      <c r="HU460" s="472"/>
      <c r="HV460" s="472"/>
      <c r="HW460" s="472"/>
      <c r="HX460" s="472"/>
      <c r="HY460" s="472"/>
      <c r="HZ460" s="472"/>
      <c r="IA460" s="472"/>
      <c r="IB460" s="472"/>
      <c r="IC460" s="472"/>
      <c r="ID460" s="472"/>
      <c r="IE460" s="472"/>
      <c r="IF460" s="472"/>
      <c r="IG460" s="472"/>
      <c r="IH460" s="472"/>
      <c r="II460" s="472"/>
      <c r="IJ460" s="472"/>
      <c r="IK460" s="472"/>
      <c r="IL460" s="472"/>
      <c r="IM460" s="472"/>
      <c r="IN460" s="472"/>
      <c r="IO460" s="472"/>
      <c r="IP460" s="472"/>
      <c r="IQ460" s="472"/>
      <c r="IR460" s="472"/>
      <c r="IS460" s="472"/>
      <c r="IT460" s="472"/>
      <c r="IU460" s="472"/>
      <c r="IV460" s="472"/>
      <c r="IW460" s="472"/>
      <c r="IX460" s="472"/>
      <c r="IY460" s="472"/>
      <c r="IZ460" s="472"/>
      <c r="JA460" s="472"/>
      <c r="JB460" s="472"/>
      <c r="JC460" s="472"/>
      <c r="JD460" s="472"/>
      <c r="JE460" s="472"/>
      <c r="JF460" s="472"/>
      <c r="JG460" s="472"/>
      <c r="JH460" s="472"/>
      <c r="JI460" s="472"/>
      <c r="JJ460" s="472"/>
      <c r="JK460" s="472"/>
      <c r="JL460" s="472"/>
      <c r="JM460" s="472"/>
      <c r="JN460" s="472"/>
      <c r="JO460" s="472"/>
      <c r="JP460" s="472"/>
      <c r="JQ460" s="472"/>
      <c r="JR460" s="472"/>
      <c r="JS460" s="472"/>
      <c r="JT460" s="472"/>
      <c r="JU460" s="472"/>
      <c r="JV460" s="472"/>
      <c r="JW460" s="472"/>
      <c r="JX460" s="472"/>
      <c r="JY460" s="472"/>
      <c r="JZ460" s="472"/>
      <c r="KA460" s="472"/>
      <c r="KB460" s="472"/>
      <c r="KC460" s="472"/>
      <c r="KD460" s="472"/>
      <c r="KE460" s="472"/>
      <c r="KF460" s="472"/>
      <c r="KG460" s="472"/>
      <c r="KH460" s="472"/>
      <c r="KI460" s="472"/>
      <c r="KJ460" s="472"/>
      <c r="KK460" s="472"/>
      <c r="KL460" s="472"/>
      <c r="KM460" s="472"/>
      <c r="KN460" s="472"/>
      <c r="KO460" s="472"/>
      <c r="KP460" s="472"/>
      <c r="KQ460" s="472"/>
      <c r="KR460" s="472"/>
      <c r="KS460" s="472"/>
      <c r="KT460" s="472"/>
      <c r="KU460" s="472"/>
      <c r="KV460" s="472"/>
      <c r="KW460" s="472"/>
      <c r="KX460" s="472"/>
      <c r="KY460" s="472"/>
      <c r="KZ460" s="472"/>
      <c r="LA460" s="472"/>
      <c r="LB460" s="472"/>
      <c r="LC460" s="472"/>
      <c r="LD460" s="472"/>
      <c r="LE460" s="472"/>
      <c r="LF460" s="472"/>
      <c r="LG460" s="472"/>
      <c r="LH460" s="472"/>
      <c r="LI460" s="472"/>
      <c r="LJ460" s="472"/>
      <c r="LK460" s="472"/>
      <c r="LL460" s="472"/>
      <c r="LM460" s="472"/>
      <c r="LN460" s="472"/>
      <c r="LO460" s="472"/>
      <c r="LP460" s="472"/>
      <c r="LQ460" s="472"/>
      <c r="LR460" s="472"/>
      <c r="LS460" s="472"/>
      <c r="LT460" s="472"/>
      <c r="LU460" s="472"/>
      <c r="LV460" s="472"/>
      <c r="LW460" s="472"/>
      <c r="LX460" s="472"/>
      <c r="LY460" s="472"/>
      <c r="LZ460" s="472"/>
      <c r="MA460" s="472"/>
      <c r="MB460" s="472"/>
      <c r="MC460" s="472"/>
      <c r="MD460" s="472"/>
      <c r="ME460" s="472"/>
      <c r="MF460" s="472"/>
      <c r="MG460" s="472"/>
      <c r="MH460" s="472"/>
      <c r="MI460" s="472"/>
      <c r="MJ460" s="472"/>
      <c r="MK460" s="472"/>
      <c r="ML460" s="472"/>
      <c r="MM460" s="472"/>
      <c r="MN460" s="472"/>
      <c r="MO460" s="472"/>
      <c r="MP460" s="472"/>
      <c r="MQ460" s="472"/>
      <c r="MR460" s="472"/>
      <c r="MS460" s="472"/>
      <c r="MT460" s="472"/>
      <c r="MU460" s="472"/>
      <c r="MV460" s="472"/>
      <c r="MW460" s="472"/>
      <c r="MX460" s="472"/>
      <c r="MY460" s="472"/>
      <c r="MZ460" s="472"/>
      <c r="NA460" s="472"/>
      <c r="NB460" s="472"/>
      <c r="NC460" s="472"/>
      <c r="ND460" s="472"/>
      <c r="NE460" s="472"/>
      <c r="NF460" s="472"/>
      <c r="NG460" s="472"/>
      <c r="NH460" s="472"/>
      <c r="NI460" s="472"/>
      <c r="NJ460" s="472"/>
      <c r="NK460" s="472"/>
      <c r="NL460" s="472"/>
      <c r="NM460" s="472"/>
      <c r="NN460" s="472"/>
      <c r="NO460" s="472"/>
      <c r="NP460" s="472"/>
      <c r="NQ460" s="472"/>
      <c r="NR460" s="472"/>
      <c r="NS460" s="472"/>
      <c r="NT460" s="472"/>
      <c r="NU460" s="472"/>
      <c r="NV460" s="472"/>
      <c r="NW460" s="472"/>
      <c r="NX460" s="472"/>
      <c r="NY460" s="472"/>
      <c r="NZ460" s="472"/>
      <c r="OA460" s="472"/>
      <c r="OB460" s="472"/>
      <c r="OC460" s="472"/>
      <c r="OD460" s="472"/>
      <c r="OE460" s="472"/>
      <c r="OF460" s="472"/>
      <c r="OG460" s="472"/>
      <c r="OH460" s="472"/>
      <c r="OI460" s="472"/>
      <c r="OJ460" s="472"/>
      <c r="OK460" s="472"/>
      <c r="OL460" s="472"/>
      <c r="OM460" s="472"/>
      <c r="ON460" s="472"/>
      <c r="OO460" s="472"/>
      <c r="OP460" s="472"/>
      <c r="OQ460" s="472"/>
      <c r="OR460" s="472"/>
      <c r="OS460" s="472"/>
      <c r="OT460" s="472"/>
      <c r="OU460" s="472"/>
      <c r="OV460" s="472"/>
      <c r="OW460" s="472"/>
      <c r="OX460" s="472"/>
      <c r="OY460" s="472"/>
      <c r="OZ460" s="472"/>
      <c r="PA460" s="472"/>
      <c r="PB460" s="472"/>
      <c r="PC460" s="472"/>
      <c r="PD460" s="472"/>
      <c r="PE460" s="472"/>
      <c r="PF460" s="472"/>
      <c r="PG460" s="472"/>
      <c r="PH460" s="472"/>
      <c r="PI460" s="472"/>
      <c r="PJ460" s="472"/>
      <c r="PK460" s="472"/>
      <c r="PL460" s="472"/>
      <c r="PM460" s="472"/>
      <c r="PN460" s="472"/>
      <c r="PO460" s="472"/>
      <c r="PP460" s="472"/>
      <c r="PQ460" s="472"/>
      <c r="PR460" s="472"/>
      <c r="PS460" s="472"/>
      <c r="PT460" s="472"/>
      <c r="PU460" s="472"/>
      <c r="PV460" s="472"/>
      <c r="PW460" s="472"/>
      <c r="PX460" s="472"/>
      <c r="PY460" s="472"/>
      <c r="PZ460" s="472"/>
      <c r="QA460" s="472"/>
      <c r="QB460" s="472"/>
      <c r="QC460" s="472"/>
      <c r="QD460" s="472"/>
      <c r="QE460" s="472"/>
      <c r="QF460" s="472"/>
      <c r="QG460" s="472"/>
      <c r="QH460" s="472"/>
      <c r="QI460" s="472"/>
      <c r="QJ460" s="472"/>
      <c r="QK460" s="472"/>
      <c r="QL460" s="472"/>
      <c r="QM460" s="472"/>
      <c r="QN460" s="472"/>
      <c r="QO460" s="472"/>
      <c r="QP460" s="472"/>
      <c r="QQ460" s="472"/>
      <c r="QR460" s="472"/>
      <c r="QS460" s="472"/>
      <c r="QT460" s="472"/>
      <c r="QU460" s="472"/>
      <c r="QV460" s="472"/>
      <c r="QW460" s="472"/>
      <c r="QX460" s="472"/>
      <c r="QY460" s="472"/>
      <c r="QZ460" s="472"/>
      <c r="RA460" s="472"/>
      <c r="RB460" s="472"/>
      <c r="RC460" s="472"/>
      <c r="RD460" s="472"/>
      <c r="RE460" s="472"/>
      <c r="RF460" s="472"/>
      <c r="RG460" s="472"/>
      <c r="RH460" s="472"/>
      <c r="RI460" s="472"/>
      <c r="RJ460" s="472"/>
      <c r="RK460" s="472"/>
      <c r="RL460" s="472"/>
      <c r="RM460" s="472"/>
      <c r="RN460" s="472"/>
      <c r="RO460" s="472"/>
      <c r="RP460" s="472"/>
      <c r="RQ460" s="472"/>
      <c r="RR460" s="472"/>
      <c r="RS460" s="472"/>
      <c r="RT460" s="472"/>
      <c r="RU460" s="472"/>
      <c r="RV460" s="472"/>
      <c r="RW460" s="472"/>
      <c r="RX460" s="472"/>
      <c r="RY460" s="472"/>
      <c r="RZ460" s="472"/>
      <c r="SA460" s="472"/>
      <c r="SB460" s="472"/>
      <c r="SC460" s="472"/>
      <c r="SD460" s="472"/>
      <c r="SE460" s="472"/>
      <c r="SF460" s="472"/>
      <c r="SG460" s="472"/>
      <c r="SH460" s="472"/>
      <c r="SI460" s="472"/>
      <c r="SJ460" s="472"/>
      <c r="SK460" s="472"/>
      <c r="SL460" s="472"/>
      <c r="SM460" s="472"/>
      <c r="SN460" s="472"/>
      <c r="SO460" s="472"/>
      <c r="SP460" s="472"/>
      <c r="SQ460" s="472"/>
      <c r="SR460" s="472"/>
      <c r="SS460" s="472"/>
      <c r="ST460" s="472"/>
      <c r="SU460" s="472"/>
      <c r="SV460" s="472"/>
      <c r="SW460" s="472"/>
      <c r="SX460" s="472"/>
      <c r="SY460" s="472"/>
      <c r="SZ460" s="472"/>
      <c r="TA460" s="472"/>
      <c r="TB460" s="472"/>
      <c r="TC460" s="472"/>
      <c r="TD460" s="472"/>
      <c r="TE460" s="472"/>
      <c r="TF460" s="472"/>
      <c r="TG460" s="472"/>
      <c r="TH460" s="472"/>
      <c r="TI460" s="472"/>
      <c r="TJ460" s="472"/>
      <c r="TK460" s="472"/>
      <c r="TL460" s="472"/>
      <c r="TM460" s="472"/>
      <c r="TN460" s="472"/>
      <c r="TO460" s="472"/>
      <c r="TP460" s="472"/>
      <c r="TQ460" s="472"/>
      <c r="TR460" s="472"/>
      <c r="TS460" s="472"/>
      <c r="TT460" s="472"/>
      <c r="TU460" s="472"/>
      <c r="TV460" s="472"/>
      <c r="TW460" s="472"/>
      <c r="TX460" s="472"/>
      <c r="TY460" s="472"/>
      <c r="TZ460" s="472"/>
      <c r="UA460" s="472"/>
      <c r="UB460" s="472"/>
      <c r="UC460" s="472"/>
      <c r="UD460" s="472"/>
      <c r="UE460" s="472"/>
      <c r="UF460" s="472"/>
      <c r="UG460" s="472"/>
      <c r="UH460" s="472"/>
      <c r="UI460" s="472"/>
      <c r="UJ460" s="472"/>
      <c r="UK460" s="472"/>
      <c r="UL460" s="472"/>
      <c r="UM460" s="472"/>
      <c r="UN460" s="472"/>
      <c r="UO460" s="472"/>
      <c r="UP460" s="472"/>
      <c r="UQ460" s="472"/>
      <c r="UR460" s="472"/>
      <c r="US460" s="472"/>
      <c r="UT460" s="472"/>
      <c r="UU460" s="472"/>
      <c r="UV460" s="472"/>
      <c r="UW460" s="472"/>
      <c r="UX460" s="472"/>
      <c r="UY460" s="472"/>
      <c r="UZ460" s="472"/>
      <c r="VA460" s="472"/>
      <c r="VB460" s="472"/>
      <c r="VC460" s="472"/>
      <c r="VD460" s="472"/>
      <c r="VE460" s="472"/>
      <c r="VF460" s="472"/>
      <c r="VG460" s="472"/>
      <c r="VH460" s="472"/>
      <c r="VI460" s="472"/>
      <c r="VJ460" s="472"/>
      <c r="VK460" s="472"/>
      <c r="VL460" s="472"/>
      <c r="VM460" s="472"/>
      <c r="VN460" s="472"/>
      <c r="VO460" s="472"/>
      <c r="VP460" s="472"/>
      <c r="VQ460" s="472"/>
      <c r="VR460" s="472"/>
      <c r="VS460" s="472"/>
      <c r="VT460" s="472"/>
      <c r="VU460" s="472"/>
      <c r="VV460" s="472"/>
      <c r="VW460" s="472"/>
      <c r="VX460" s="472"/>
      <c r="VY460" s="472"/>
      <c r="VZ460" s="472"/>
      <c r="WA460" s="472"/>
      <c r="WB460" s="472"/>
      <c r="WC460" s="472"/>
      <c r="WD460" s="472"/>
      <c r="WE460" s="472"/>
      <c r="WF460" s="472"/>
      <c r="WG460" s="472"/>
      <c r="WH460" s="472"/>
      <c r="WI460" s="472"/>
      <c r="WJ460" s="472"/>
      <c r="WK460" s="472"/>
      <c r="WL460" s="472"/>
      <c r="WM460" s="472"/>
      <c r="WN460" s="472"/>
      <c r="WO460" s="472"/>
      <c r="WP460" s="472"/>
      <c r="WQ460" s="472"/>
      <c r="WR460" s="472"/>
      <c r="WS460" s="472"/>
      <c r="WT460" s="472"/>
      <c r="WU460" s="472"/>
      <c r="WV460" s="472"/>
      <c r="WW460" s="472"/>
      <c r="WX460" s="472"/>
      <c r="WY460" s="472"/>
      <c r="WZ460" s="472"/>
      <c r="XA460" s="472"/>
      <c r="XB460" s="472"/>
      <c r="XC460" s="472"/>
      <c r="XD460" s="472"/>
      <c r="XE460" s="472"/>
      <c r="XF460" s="472"/>
      <c r="XG460" s="472"/>
      <c r="XH460" s="472"/>
      <c r="XI460" s="472"/>
      <c r="XJ460" s="472"/>
      <c r="XK460" s="472"/>
      <c r="XL460" s="472"/>
      <c r="XM460" s="472"/>
      <c r="XN460" s="472"/>
      <c r="XO460" s="472"/>
      <c r="XP460" s="472"/>
      <c r="XQ460" s="472"/>
      <c r="XR460" s="472"/>
      <c r="XS460" s="472"/>
      <c r="XT460" s="472"/>
      <c r="XU460" s="472"/>
      <c r="XV460" s="472"/>
      <c r="XW460" s="472"/>
      <c r="XX460" s="472"/>
      <c r="XY460" s="472"/>
      <c r="XZ460" s="472"/>
      <c r="YA460" s="472"/>
      <c r="YB460" s="472"/>
      <c r="YC460" s="472"/>
      <c r="YD460" s="472"/>
      <c r="YE460" s="472"/>
      <c r="YF460" s="472"/>
      <c r="YG460" s="472"/>
      <c r="YH460" s="472"/>
      <c r="YI460" s="472"/>
      <c r="YJ460" s="472"/>
      <c r="YK460" s="472"/>
      <c r="YL460" s="472"/>
      <c r="YM460" s="472"/>
      <c r="YN460" s="472"/>
      <c r="YO460" s="472"/>
      <c r="YP460" s="472"/>
      <c r="YQ460" s="472"/>
      <c r="YR460" s="472"/>
      <c r="YS460" s="472"/>
      <c r="YT460" s="472"/>
      <c r="YU460" s="472"/>
      <c r="YV460" s="472"/>
      <c r="YW460" s="472"/>
      <c r="YX460" s="472"/>
      <c r="YY460" s="472"/>
      <c r="YZ460" s="472"/>
      <c r="ZA460" s="472"/>
      <c r="ZB460" s="472"/>
      <c r="ZC460" s="472"/>
      <c r="ZD460" s="472"/>
      <c r="ZE460" s="472"/>
      <c r="ZF460" s="472"/>
      <c r="ZG460" s="472"/>
      <c r="ZH460" s="472"/>
      <c r="ZI460" s="472"/>
      <c r="ZJ460" s="472"/>
      <c r="ZK460" s="472"/>
      <c r="ZL460" s="472"/>
      <c r="ZM460" s="472"/>
      <c r="ZN460" s="472"/>
      <c r="ZO460" s="472"/>
      <c r="ZP460" s="472"/>
      <c r="ZQ460" s="472"/>
      <c r="ZR460" s="472"/>
      <c r="ZS460" s="472"/>
      <c r="ZT460" s="472"/>
      <c r="ZU460" s="472"/>
      <c r="ZV460" s="472"/>
      <c r="ZW460" s="472"/>
      <c r="ZX460" s="472"/>
      <c r="ZY460" s="472"/>
      <c r="ZZ460" s="472"/>
      <c r="AAA460" s="472"/>
      <c r="AAB460" s="472"/>
      <c r="AAC460" s="472"/>
      <c r="AAD460" s="472"/>
      <c r="AAE460" s="472"/>
      <c r="AAF460" s="472"/>
      <c r="AAG460" s="472"/>
      <c r="AAH460" s="472"/>
      <c r="AAI460" s="472"/>
      <c r="AAJ460" s="472"/>
      <c r="AAK460" s="472"/>
      <c r="AAL460" s="472"/>
      <c r="AAM460" s="472"/>
      <c r="AAN460" s="472"/>
      <c r="AAO460" s="472"/>
      <c r="AAP460" s="472"/>
      <c r="AAQ460" s="472"/>
      <c r="AAR460" s="472"/>
      <c r="AAS460" s="472"/>
      <c r="AAT460" s="472"/>
      <c r="AAU460" s="472"/>
      <c r="AAV460" s="472"/>
      <c r="AAW460" s="472"/>
      <c r="AAX460" s="472"/>
      <c r="AAY460" s="472"/>
      <c r="AAZ460" s="472"/>
      <c r="ABA460" s="472"/>
      <c r="ABB460" s="472"/>
      <c r="ABC460" s="472"/>
      <c r="ABD460" s="472"/>
      <c r="ABE460" s="472"/>
      <c r="ABF460" s="472"/>
      <c r="ABG460" s="472"/>
      <c r="ABH460" s="472"/>
      <c r="ABI460" s="472"/>
      <c r="ABJ460" s="472"/>
      <c r="ABK460" s="472"/>
      <c r="ABL460" s="472"/>
      <c r="ABM460" s="472"/>
      <c r="ABN460" s="472"/>
      <c r="ABO460" s="472"/>
      <c r="ABP460" s="472"/>
      <c r="ABQ460" s="472"/>
      <c r="ABR460" s="472"/>
      <c r="ABS460" s="472"/>
      <c r="ABT460" s="472"/>
      <c r="ABU460" s="472"/>
      <c r="ABV460" s="472"/>
      <c r="ABW460" s="472"/>
      <c r="ABX460" s="472"/>
      <c r="ABY460" s="472"/>
      <c r="ABZ460" s="472"/>
      <c r="ACA460" s="472"/>
      <c r="ACB460" s="472"/>
      <c r="ACC460" s="472"/>
      <c r="ACD460" s="472"/>
      <c r="ACE460" s="472"/>
      <c r="ACF460" s="472"/>
      <c r="ACG460" s="472"/>
      <c r="ACH460" s="472"/>
      <c r="ACI460" s="472"/>
      <c r="ACJ460" s="472"/>
      <c r="ACK460" s="472"/>
      <c r="ACL460" s="472"/>
      <c r="ACM460" s="472"/>
      <c r="ACN460" s="472"/>
      <c r="ACO460" s="472"/>
      <c r="ACP460" s="472"/>
      <c r="ACQ460" s="472"/>
      <c r="ACR460" s="472"/>
      <c r="ACS460" s="472"/>
      <c r="ACT460" s="472"/>
      <c r="ACU460" s="472"/>
      <c r="ACV460" s="472"/>
      <c r="ACW460" s="472"/>
      <c r="ACX460" s="472"/>
      <c r="ACY460" s="472"/>
      <c r="ACZ460" s="472"/>
      <c r="ADA460" s="472"/>
      <c r="ADB460" s="472"/>
      <c r="ADC460" s="472"/>
      <c r="ADD460" s="472"/>
      <c r="ADE460" s="472"/>
      <c r="ADF460" s="472"/>
      <c r="ADG460" s="472"/>
      <c r="ADH460" s="472"/>
      <c r="ADI460" s="472"/>
      <c r="ADJ460" s="472"/>
      <c r="ADK460" s="472"/>
      <c r="ADL460" s="472"/>
      <c r="ADM460" s="472"/>
      <c r="ADN460" s="472"/>
      <c r="ADO460" s="472"/>
      <c r="ADP460" s="472"/>
      <c r="ADQ460" s="472"/>
      <c r="ADR460" s="472"/>
      <c r="ADS460" s="472"/>
      <c r="ADT460" s="472"/>
      <c r="ADU460" s="472"/>
      <c r="ADV460" s="472"/>
      <c r="ADW460" s="472"/>
      <c r="ADX460" s="472"/>
      <c r="ADY460" s="472"/>
      <c r="ADZ460" s="472"/>
      <c r="AEA460" s="472"/>
      <c r="AEB460" s="472"/>
      <c r="AEC460" s="472"/>
      <c r="AED460" s="472"/>
      <c r="AEE460" s="472"/>
      <c r="AEF460" s="472"/>
      <c r="AEG460" s="472"/>
      <c r="AEH460" s="472"/>
      <c r="AEI460" s="472"/>
      <c r="AEJ460" s="472"/>
      <c r="AEK460" s="472"/>
      <c r="AEL460" s="472"/>
      <c r="AEM460" s="472"/>
      <c r="AEN460" s="472"/>
      <c r="AEO460" s="472"/>
      <c r="AEP460" s="472"/>
      <c r="AEQ460" s="472"/>
      <c r="AER460" s="472"/>
      <c r="AES460" s="472"/>
      <c r="AET460" s="472"/>
      <c r="AEU460" s="472"/>
      <c r="AEV460" s="472"/>
      <c r="AEW460" s="472"/>
      <c r="AEX460" s="472"/>
      <c r="AEY460" s="472"/>
      <c r="AEZ460" s="472"/>
      <c r="AFA460" s="472"/>
      <c r="AFB460" s="472"/>
      <c r="AFC460" s="472"/>
      <c r="AFD460" s="472"/>
      <c r="AFE460" s="472"/>
      <c r="AFF460" s="472"/>
      <c r="AFG460" s="472"/>
      <c r="AFH460" s="472"/>
      <c r="AFI460" s="472"/>
      <c r="AFJ460" s="472"/>
      <c r="AFK460" s="472"/>
      <c r="AFL460" s="472"/>
      <c r="AFM460" s="472"/>
      <c r="AFN460" s="472"/>
      <c r="AFO460" s="472"/>
      <c r="AFP460" s="472"/>
      <c r="AFQ460" s="472"/>
      <c r="AFR460" s="472"/>
      <c r="AFS460" s="472"/>
      <c r="AFT460" s="472"/>
      <c r="AFU460" s="472"/>
      <c r="AFV460" s="472"/>
      <c r="AFW460" s="472"/>
      <c r="AFX460" s="472"/>
      <c r="AFY460" s="472"/>
      <c r="AFZ460" s="472"/>
      <c r="AGA460" s="472"/>
      <c r="AGB460" s="472"/>
      <c r="AGC460" s="472"/>
      <c r="AGD460" s="472"/>
      <c r="AGE460" s="472"/>
      <c r="AGF460" s="472"/>
      <c r="AGG460" s="472"/>
      <c r="AGH460" s="472"/>
      <c r="AGI460" s="472"/>
      <c r="AGJ460" s="472"/>
      <c r="AGK460" s="472"/>
      <c r="AGL460" s="472"/>
      <c r="AGM460" s="472"/>
      <c r="AGN460" s="472"/>
      <c r="AGO460" s="472"/>
      <c r="AGP460" s="472"/>
      <c r="AGQ460" s="472"/>
      <c r="AGR460" s="472"/>
      <c r="AGS460" s="472"/>
      <c r="AGT460" s="472"/>
      <c r="AGU460" s="472"/>
      <c r="AGV460" s="472"/>
      <c r="AGW460" s="472"/>
      <c r="AGX460" s="472"/>
      <c r="AGY460" s="472"/>
      <c r="AGZ460" s="472"/>
      <c r="AHA460" s="472"/>
      <c r="AHB460" s="472"/>
      <c r="AHC460" s="472"/>
      <c r="AHD460" s="472"/>
      <c r="AHE460" s="472"/>
      <c r="AHF460" s="472"/>
      <c r="AHG460" s="472"/>
      <c r="AHH460" s="472"/>
      <c r="AHI460" s="472"/>
      <c r="AHJ460" s="472"/>
      <c r="AHK460" s="472"/>
      <c r="AHL460" s="472"/>
      <c r="AHM460" s="472"/>
      <c r="AHN460" s="472"/>
      <c r="AHO460" s="472"/>
      <c r="AHP460" s="472"/>
      <c r="AHQ460" s="472"/>
      <c r="AHR460" s="472"/>
      <c r="AHS460" s="472"/>
      <c r="AHT460" s="472"/>
      <c r="AHU460" s="472"/>
      <c r="AHV460" s="472"/>
      <c r="AHW460" s="472"/>
      <c r="AHX460" s="472"/>
      <c r="AHY460" s="472"/>
      <c r="AHZ460" s="472"/>
      <c r="AIA460" s="472"/>
      <c r="AIB460" s="472"/>
      <c r="AIC460" s="472"/>
      <c r="AID460" s="472"/>
      <c r="AIE460" s="472"/>
      <c r="AIF460" s="472"/>
      <c r="AIG460" s="472"/>
      <c r="AIH460" s="472"/>
      <c r="AII460" s="472"/>
      <c r="AIJ460" s="472"/>
      <c r="AIK460" s="472"/>
      <c r="AIL460" s="472"/>
      <c r="AIM460" s="472"/>
      <c r="AIN460" s="472"/>
      <c r="AIO460" s="472"/>
      <c r="AIP460" s="472"/>
      <c r="AIQ460" s="472"/>
      <c r="AIR460" s="472"/>
      <c r="AIS460" s="472"/>
      <c r="AIT460" s="472"/>
      <c r="AIU460" s="472"/>
      <c r="AIV460" s="472"/>
      <c r="AIW460" s="472"/>
      <c r="AIX460" s="472"/>
      <c r="AIY460" s="472"/>
      <c r="AIZ460" s="472"/>
      <c r="AJA460" s="472"/>
      <c r="AJB460" s="472"/>
      <c r="AJC460" s="472"/>
      <c r="AJD460" s="472"/>
      <c r="AJE460" s="472"/>
      <c r="AJF460" s="472"/>
      <c r="AJG460" s="472"/>
      <c r="AJH460" s="472"/>
      <c r="AJI460" s="472"/>
      <c r="AJJ460" s="472"/>
      <c r="AJK460" s="472"/>
      <c r="AJL460" s="472"/>
      <c r="AJM460" s="472"/>
      <c r="AJN460" s="472"/>
      <c r="AJO460" s="472"/>
      <c r="AJP460" s="472"/>
      <c r="AJQ460" s="472"/>
      <c r="AJR460" s="472"/>
      <c r="AJS460" s="472"/>
      <c r="AJT460" s="472"/>
      <c r="AJU460" s="472"/>
      <c r="AJV460" s="472"/>
      <c r="AJW460" s="472"/>
      <c r="AJX460" s="472"/>
      <c r="AJY460" s="472"/>
      <c r="AJZ460" s="472"/>
      <c r="AKA460" s="472"/>
      <c r="AKB460" s="472"/>
      <c r="AKC460" s="472"/>
      <c r="AKD460" s="472"/>
      <c r="AKE460" s="472"/>
      <c r="AKF460" s="472"/>
      <c r="AKG460" s="472"/>
      <c r="AKH460" s="472"/>
      <c r="AKI460" s="472"/>
      <c r="AKJ460" s="472"/>
      <c r="AKK460" s="472"/>
      <c r="AKL460" s="472"/>
      <c r="AKM460" s="472"/>
      <c r="AKN460" s="472"/>
      <c r="AKO460" s="472"/>
      <c r="AKP460" s="472"/>
      <c r="AKQ460" s="472"/>
      <c r="AKR460" s="472"/>
      <c r="AKS460" s="472"/>
      <c r="AKT460" s="472"/>
      <c r="AKU460" s="472"/>
      <c r="AKV460" s="472"/>
      <c r="AKW460" s="472"/>
      <c r="AKX460" s="472"/>
      <c r="AKY460" s="472"/>
      <c r="AKZ460" s="472"/>
      <c r="ALA460" s="472"/>
      <c r="ALB460" s="472"/>
      <c r="ALC460" s="472"/>
      <c r="ALD460" s="472"/>
      <c r="ALE460" s="472"/>
      <c r="ALF460" s="472"/>
      <c r="ALG460" s="472"/>
      <c r="ALH460" s="472"/>
      <c r="ALI460" s="472"/>
      <c r="ALJ460" s="472"/>
      <c r="ALK460" s="472"/>
      <c r="ALL460" s="472"/>
      <c r="ALM460" s="472"/>
      <c r="ALN460" s="472"/>
      <c r="ALO460" s="472"/>
      <c r="ALP460" s="472"/>
      <c r="ALQ460" s="472"/>
      <c r="ALR460" s="472"/>
      <c r="ALS460" s="472"/>
      <c r="ALT460" s="472"/>
      <c r="ALU460" s="472"/>
      <c r="ALV460" s="472"/>
      <c r="ALW460" s="472"/>
      <c r="ALX460" s="472"/>
      <c r="ALY460" s="472"/>
      <c r="ALZ460" s="472"/>
      <c r="AMA460" s="472"/>
      <c r="AMB460" s="472"/>
      <c r="AMC460" s="472"/>
      <c r="AMD460" s="472"/>
      <c r="AME460" s="472"/>
      <c r="AMF460" s="472"/>
      <c r="AMG460" s="472"/>
      <c r="AMH460" s="472"/>
      <c r="AMI460" s="472"/>
      <c r="AMJ460" s="472"/>
      <c r="AMK460" s="472"/>
      <c r="AML460" s="472"/>
      <c r="AMM460" s="472"/>
      <c r="AMN460" s="472"/>
      <c r="AMO460" s="472"/>
      <c r="AMP460" s="472"/>
      <c r="AMQ460" s="472"/>
      <c r="AMR460" s="472"/>
      <c r="AMS460" s="472"/>
      <c r="AMT460" s="472"/>
      <c r="AMU460" s="472"/>
      <c r="AMV460" s="472"/>
      <c r="AMW460" s="472"/>
      <c r="AMX460" s="472"/>
      <c r="AMY460" s="472"/>
      <c r="AMZ460" s="472"/>
      <c r="ANA460" s="472"/>
      <c r="ANB460" s="472"/>
      <c r="ANC460" s="472"/>
      <c r="AND460" s="472"/>
      <c r="ANE460" s="472"/>
      <c r="ANF460" s="472"/>
      <c r="ANG460" s="472"/>
      <c r="ANH460" s="472"/>
      <c r="ANI460" s="472"/>
      <c r="ANJ460" s="472"/>
      <c r="ANK460" s="472"/>
      <c r="ANL460" s="472"/>
      <c r="ANM460" s="472"/>
      <c r="ANN460" s="472"/>
      <c r="ANO460" s="472"/>
      <c r="ANP460" s="472"/>
      <c r="ANQ460" s="472"/>
      <c r="ANR460" s="472"/>
      <c r="ANS460" s="472"/>
      <c r="ANT460" s="472"/>
      <c r="ANU460" s="472"/>
      <c r="ANV460" s="472"/>
      <c r="ANW460" s="472"/>
      <c r="ANX460" s="472"/>
      <c r="ANY460" s="472"/>
      <c r="ANZ460" s="472"/>
      <c r="AOA460" s="472"/>
      <c r="AOB460" s="472"/>
      <c r="AOC460" s="472"/>
      <c r="AOD460" s="472"/>
      <c r="AOE460" s="472"/>
      <c r="AOF460" s="472"/>
      <c r="AOG460" s="472"/>
      <c r="AOH460" s="472"/>
      <c r="AOI460" s="472"/>
      <c r="AOJ460" s="472"/>
      <c r="AOK460" s="472"/>
      <c r="AOL460" s="472"/>
      <c r="AOM460" s="472"/>
      <c r="AON460" s="472"/>
      <c r="AOO460" s="472"/>
      <c r="AOP460" s="472"/>
      <c r="AOQ460" s="472"/>
      <c r="AOR460" s="472"/>
      <c r="AOS460" s="472"/>
      <c r="AOT460" s="472"/>
      <c r="AOU460" s="472"/>
      <c r="AOV460" s="472"/>
      <c r="AOW460" s="472"/>
      <c r="AOX460" s="472"/>
      <c r="AOY460" s="472"/>
      <c r="AOZ460" s="472"/>
      <c r="APA460" s="472"/>
      <c r="APB460" s="472"/>
      <c r="APC460" s="472"/>
      <c r="APD460" s="472"/>
      <c r="APE460" s="472"/>
      <c r="APF460" s="472"/>
      <c r="APG460" s="472"/>
      <c r="APH460" s="472"/>
      <c r="API460" s="472"/>
      <c r="APJ460" s="472"/>
      <c r="APK460" s="472"/>
      <c r="APL460" s="472"/>
      <c r="APM460" s="472"/>
      <c r="APN460" s="472"/>
      <c r="APO460" s="472"/>
      <c r="APP460" s="472"/>
      <c r="APQ460" s="472"/>
      <c r="APR460" s="472"/>
      <c r="APS460" s="472"/>
      <c r="APT460" s="472"/>
      <c r="APU460" s="472"/>
      <c r="APV460" s="472"/>
      <c r="APW460" s="472"/>
      <c r="APX460" s="472"/>
      <c r="APY460" s="472"/>
      <c r="APZ460" s="472"/>
      <c r="AQA460" s="472"/>
      <c r="AQB460" s="472"/>
      <c r="AQC460" s="472"/>
      <c r="AQD460" s="472"/>
      <c r="AQE460" s="472"/>
      <c r="AQF460" s="472"/>
      <c r="AQG460" s="472"/>
      <c r="AQH460" s="472"/>
      <c r="AQI460" s="472"/>
      <c r="AQJ460" s="472"/>
      <c r="AQK460" s="472"/>
      <c r="AQL460" s="472"/>
      <c r="AQM460" s="472"/>
      <c r="AQN460" s="472"/>
      <c r="AQO460" s="472"/>
      <c r="AQP460" s="472"/>
      <c r="AQQ460" s="472"/>
      <c r="AQR460" s="472"/>
      <c r="AQS460" s="472"/>
      <c r="AQT460" s="472"/>
      <c r="AQU460" s="472"/>
      <c r="AQV460" s="472"/>
      <c r="AQW460" s="472"/>
      <c r="AQX460" s="472"/>
      <c r="AQY460" s="472"/>
      <c r="AQZ460" s="472"/>
      <c r="ARA460" s="472"/>
      <c r="ARB460" s="472"/>
      <c r="ARC460" s="472"/>
      <c r="ARD460" s="472"/>
      <c r="ARE460" s="472"/>
      <c r="ARF460" s="472"/>
      <c r="ARG460" s="472"/>
      <c r="ARH460" s="472"/>
      <c r="ARI460" s="472"/>
      <c r="ARJ460" s="472"/>
      <c r="ARK460" s="472"/>
      <c r="ARL460" s="472"/>
      <c r="ARM460" s="472"/>
      <c r="ARN460" s="472"/>
      <c r="ARO460" s="472"/>
      <c r="ARP460" s="472"/>
      <c r="ARQ460" s="472"/>
      <c r="ARR460" s="472"/>
      <c r="ARS460" s="472"/>
      <c r="ART460" s="472"/>
      <c r="ARU460" s="472"/>
      <c r="ARV460" s="472"/>
      <c r="ARW460" s="472"/>
      <c r="ARX460" s="472"/>
      <c r="ARY460" s="472"/>
      <c r="ARZ460" s="472"/>
      <c r="ASA460" s="472"/>
      <c r="ASB460" s="472"/>
      <c r="ASC460" s="472"/>
      <c r="ASD460" s="472"/>
      <c r="ASE460" s="472"/>
      <c r="ASF460" s="472"/>
      <c r="ASG460" s="472"/>
      <c r="ASH460" s="472"/>
      <c r="ASI460" s="472"/>
      <c r="ASJ460" s="472"/>
      <c r="ASK460" s="472"/>
      <c r="ASL460" s="472"/>
      <c r="ASM460" s="472"/>
      <c r="ASN460" s="472"/>
      <c r="ASO460" s="472"/>
      <c r="ASP460" s="472"/>
      <c r="ASQ460" s="472"/>
      <c r="ASR460" s="472"/>
      <c r="ASS460" s="472"/>
      <c r="AST460" s="472"/>
      <c r="ASU460" s="472"/>
      <c r="ASV460" s="472"/>
      <c r="ASW460" s="472"/>
      <c r="ASX460" s="472"/>
      <c r="ASY460" s="472"/>
      <c r="ASZ460" s="472"/>
      <c r="ATA460" s="472"/>
      <c r="ATB460" s="472"/>
      <c r="ATC460" s="472"/>
      <c r="ATD460" s="472"/>
      <c r="ATE460" s="472"/>
      <c r="ATF460" s="472"/>
      <c r="ATG460" s="472"/>
      <c r="ATH460" s="472"/>
      <c r="ATI460" s="472"/>
      <c r="ATJ460" s="472"/>
      <c r="ATK460" s="472"/>
      <c r="ATL460" s="472"/>
      <c r="ATM460" s="472"/>
      <c r="ATN460" s="472"/>
      <c r="ATO460" s="472"/>
      <c r="ATP460" s="472"/>
      <c r="ATQ460" s="472"/>
      <c r="ATR460" s="472"/>
      <c r="ATS460" s="472"/>
      <c r="ATT460" s="472"/>
      <c r="ATU460" s="472"/>
      <c r="ATV460" s="472"/>
      <c r="ATW460" s="472"/>
      <c r="ATX460" s="472"/>
      <c r="ATY460" s="472"/>
      <c r="ATZ460" s="472"/>
      <c r="AUA460" s="472"/>
      <c r="AUB460" s="472"/>
      <c r="AUC460" s="472"/>
      <c r="AUD460" s="472"/>
      <c r="AUE460" s="472"/>
      <c r="AUF460" s="472"/>
      <c r="AUG460" s="472"/>
      <c r="AUH460" s="472"/>
      <c r="AUI460" s="472"/>
      <c r="AUJ460" s="472"/>
      <c r="AUK460" s="472"/>
      <c r="AUL460" s="472"/>
      <c r="AUM460" s="472"/>
      <c r="AUN460" s="472"/>
      <c r="AUO460" s="472"/>
      <c r="AUP460" s="472"/>
      <c r="AUQ460" s="472"/>
      <c r="AUR460" s="472"/>
      <c r="AUS460" s="472"/>
      <c r="AUT460" s="472"/>
      <c r="AUU460" s="472"/>
      <c r="AUV460" s="472"/>
      <c r="AUW460" s="472"/>
      <c r="AUX460" s="472"/>
      <c r="AUY460" s="472"/>
      <c r="AUZ460" s="472"/>
      <c r="AVA460" s="472"/>
      <c r="AVB460" s="472"/>
      <c r="AVC460" s="472"/>
      <c r="AVD460" s="472"/>
      <c r="AVE460" s="472"/>
      <c r="AVF460" s="472"/>
      <c r="AVG460" s="472"/>
      <c r="AVH460" s="472"/>
      <c r="AVI460" s="472"/>
      <c r="AVJ460" s="472"/>
      <c r="AVK460" s="472"/>
      <c r="AVL460" s="472"/>
      <c r="AVM460" s="472"/>
      <c r="AVN460" s="472"/>
      <c r="AVO460" s="472"/>
      <c r="AVP460" s="472"/>
      <c r="AVQ460" s="472"/>
      <c r="AVR460" s="472"/>
      <c r="AVS460" s="472"/>
      <c r="AVT460" s="472"/>
      <c r="AVU460" s="472"/>
      <c r="AVV460" s="472"/>
      <c r="AVW460" s="472"/>
      <c r="AVX460" s="472"/>
      <c r="AVY460" s="472"/>
      <c r="AVZ460" s="472"/>
      <c r="AWA460" s="472"/>
      <c r="AWB460" s="472"/>
      <c r="AWC460" s="472"/>
      <c r="AWD460" s="472"/>
      <c r="AWE460" s="472"/>
      <c r="AWF460" s="472"/>
      <c r="AWG460" s="472"/>
      <c r="AWH460" s="472"/>
      <c r="AWI460" s="472"/>
      <c r="AWJ460" s="472"/>
      <c r="AWK460" s="472"/>
      <c r="AWL460" s="472"/>
      <c r="AWM460" s="472"/>
      <c r="AWN460" s="472"/>
      <c r="AWO460" s="472"/>
      <c r="AWP460" s="472"/>
      <c r="AWQ460" s="472"/>
      <c r="AWR460" s="472"/>
      <c r="AWS460" s="472"/>
      <c r="AWT460" s="472"/>
      <c r="AWU460" s="472"/>
      <c r="AWV460" s="472"/>
      <c r="AWW460" s="472"/>
      <c r="AWX460" s="472"/>
      <c r="AWY460" s="472"/>
      <c r="AWZ460" s="472"/>
      <c r="AXA460" s="472"/>
      <c r="AXB460" s="472"/>
      <c r="AXC460" s="472"/>
      <c r="AXD460" s="472"/>
      <c r="AXE460" s="472"/>
      <c r="AXF460" s="472"/>
      <c r="AXG460" s="472"/>
      <c r="AXH460" s="472"/>
      <c r="AXI460" s="472"/>
      <c r="AXJ460" s="472"/>
      <c r="AXK460" s="472"/>
      <c r="AXL460" s="472"/>
      <c r="AXM460" s="472"/>
      <c r="AXN460" s="472"/>
      <c r="AXO460" s="472"/>
      <c r="AXP460" s="472"/>
      <c r="AXQ460" s="472"/>
      <c r="AXR460" s="472"/>
      <c r="AXS460" s="472"/>
      <c r="AXT460" s="472"/>
      <c r="AXU460" s="472"/>
      <c r="AXV460" s="472"/>
      <c r="AXW460" s="472"/>
      <c r="AXX460" s="472"/>
      <c r="AXY460" s="472"/>
      <c r="AXZ460" s="472"/>
      <c r="AYA460" s="472"/>
      <c r="AYB460" s="472"/>
      <c r="AYC460" s="472"/>
      <c r="AYD460" s="472"/>
      <c r="AYE460" s="472"/>
      <c r="AYF460" s="472"/>
      <c r="AYG460" s="472"/>
      <c r="AYH460" s="472"/>
      <c r="AYI460" s="472"/>
      <c r="AYJ460" s="472"/>
      <c r="AYK460" s="472"/>
      <c r="AYL460" s="472"/>
      <c r="AYM460" s="472"/>
      <c r="AYN460" s="472"/>
      <c r="AYO460" s="472"/>
      <c r="AYP460" s="472"/>
      <c r="AYQ460" s="472"/>
      <c r="AYR460" s="472"/>
      <c r="AYS460" s="472"/>
      <c r="AYT460" s="472"/>
      <c r="AYU460" s="472"/>
      <c r="AYV460" s="472"/>
      <c r="AYW460" s="472"/>
      <c r="AYX460" s="472"/>
      <c r="AYY460" s="472"/>
      <c r="AYZ460" s="472"/>
      <c r="AZA460" s="472"/>
      <c r="AZB460" s="472"/>
      <c r="AZC460" s="472"/>
      <c r="AZD460" s="472"/>
      <c r="AZE460" s="472"/>
      <c r="AZF460" s="472"/>
      <c r="AZG460" s="472"/>
      <c r="AZH460" s="472"/>
      <c r="AZI460" s="472"/>
      <c r="AZJ460" s="472"/>
      <c r="AZK460" s="472"/>
      <c r="AZL460" s="472"/>
      <c r="AZM460" s="472"/>
      <c r="AZN460" s="472"/>
      <c r="AZO460" s="472"/>
      <c r="AZP460" s="472"/>
      <c r="AZQ460" s="472"/>
      <c r="AZR460" s="472"/>
      <c r="AZS460" s="472"/>
      <c r="AZT460" s="472"/>
      <c r="AZU460" s="472"/>
      <c r="AZV460" s="472"/>
      <c r="AZW460" s="472"/>
      <c r="AZX460" s="472"/>
      <c r="AZY460" s="472"/>
      <c r="AZZ460" s="472"/>
      <c r="BAA460" s="472"/>
      <c r="BAB460" s="472"/>
      <c r="BAC460" s="472"/>
      <c r="BAD460" s="472"/>
      <c r="BAE460" s="472"/>
      <c r="BAF460" s="472"/>
      <c r="BAG460" s="472"/>
      <c r="BAH460" s="472"/>
      <c r="BAI460" s="472"/>
      <c r="BAJ460" s="472"/>
      <c r="BAK460" s="472"/>
      <c r="BAL460" s="472"/>
      <c r="BAM460" s="472"/>
      <c r="BAN460" s="472"/>
      <c r="BAO460" s="472"/>
      <c r="BAP460" s="472"/>
      <c r="BAQ460" s="472"/>
      <c r="BAR460" s="472"/>
      <c r="BAS460" s="472"/>
      <c r="BAT460" s="472"/>
      <c r="BAU460" s="472"/>
      <c r="BAV460" s="472"/>
      <c r="BAW460" s="472"/>
      <c r="BAX460" s="472"/>
      <c r="BAY460" s="472"/>
      <c r="BAZ460" s="472"/>
      <c r="BBA460" s="472"/>
      <c r="BBB460" s="472"/>
      <c r="BBC460" s="472"/>
      <c r="BBD460" s="472"/>
      <c r="BBE460" s="472"/>
      <c r="BBF460" s="472"/>
      <c r="BBG460" s="472"/>
      <c r="BBH460" s="472"/>
      <c r="BBI460" s="472"/>
      <c r="BBJ460" s="472"/>
      <c r="BBK460" s="472"/>
      <c r="BBL460" s="472"/>
      <c r="BBM460" s="472"/>
      <c r="BBN460" s="472"/>
      <c r="BBO460" s="472"/>
      <c r="BBP460" s="472"/>
      <c r="BBQ460" s="472"/>
      <c r="BBR460" s="472"/>
      <c r="BBS460" s="472"/>
      <c r="BBT460" s="472"/>
      <c r="BBU460" s="472"/>
      <c r="BBV460" s="472"/>
      <c r="BBW460" s="472"/>
      <c r="BBX460" s="472"/>
      <c r="BBY460" s="472"/>
      <c r="BBZ460" s="472"/>
      <c r="BCA460" s="472"/>
      <c r="BCB460" s="472"/>
      <c r="BCC460" s="472"/>
      <c r="BCD460" s="472"/>
      <c r="BCE460" s="472"/>
      <c r="BCF460" s="472"/>
      <c r="BCG460" s="472"/>
      <c r="BCH460" s="472"/>
      <c r="BCI460" s="472"/>
      <c r="BCJ460" s="472"/>
      <c r="BCK460" s="472"/>
      <c r="BCL460" s="472"/>
      <c r="BCM460" s="472"/>
      <c r="BCN460" s="472"/>
      <c r="BCO460" s="472"/>
      <c r="BCP460" s="472"/>
      <c r="BCQ460" s="472"/>
      <c r="BCR460" s="472"/>
      <c r="BCS460" s="472"/>
      <c r="BCT460" s="472"/>
      <c r="BCU460" s="472"/>
      <c r="BCV460" s="472"/>
      <c r="BCW460" s="472"/>
      <c r="BCX460" s="472"/>
      <c r="BCY460" s="472"/>
      <c r="BCZ460" s="472"/>
      <c r="BDA460" s="472"/>
      <c r="BDB460" s="472"/>
      <c r="BDC460" s="472"/>
      <c r="BDD460" s="472"/>
      <c r="BDE460" s="472"/>
      <c r="BDF460" s="472"/>
      <c r="BDG460" s="472"/>
      <c r="BDH460" s="472"/>
      <c r="BDI460" s="472"/>
      <c r="BDJ460" s="472"/>
      <c r="BDK460" s="472"/>
      <c r="BDL460" s="472"/>
      <c r="BDM460" s="472"/>
      <c r="BDN460" s="472"/>
      <c r="BDO460" s="472"/>
      <c r="BDP460" s="472"/>
      <c r="BDQ460" s="472"/>
      <c r="BDR460" s="472"/>
      <c r="BDS460" s="472"/>
      <c r="BDT460" s="472"/>
      <c r="BDU460" s="472"/>
      <c r="BDV460" s="472"/>
      <c r="BDW460" s="472"/>
      <c r="BDX460" s="472"/>
      <c r="BDY460" s="472"/>
      <c r="BDZ460" s="472"/>
      <c r="BEA460" s="472"/>
      <c r="BEB460" s="472"/>
      <c r="BEC460" s="472"/>
      <c r="BED460" s="472"/>
      <c r="BEE460" s="472"/>
      <c r="BEF460" s="472"/>
      <c r="BEG460" s="472"/>
      <c r="BEH460" s="472"/>
      <c r="BEI460" s="472"/>
      <c r="BEJ460" s="472"/>
      <c r="BEK460" s="472"/>
      <c r="BEL460" s="472"/>
      <c r="BEM460" s="472"/>
      <c r="BEN460" s="472"/>
      <c r="BEO460" s="472"/>
      <c r="BEP460" s="472"/>
      <c r="BEQ460" s="472"/>
      <c r="BER460" s="472"/>
      <c r="BES460" s="472"/>
      <c r="BET460" s="472"/>
      <c r="BEU460" s="472"/>
      <c r="BEV460" s="472"/>
      <c r="BEW460" s="472"/>
      <c r="BEX460" s="472"/>
      <c r="BEY460" s="472"/>
      <c r="BEZ460" s="472"/>
      <c r="BFA460" s="472"/>
      <c r="BFB460" s="472"/>
      <c r="BFC460" s="472"/>
      <c r="BFD460" s="472"/>
      <c r="BFE460" s="472"/>
      <c r="BFF460" s="472"/>
      <c r="BFG460" s="472"/>
      <c r="BFH460" s="472"/>
      <c r="BFI460" s="472"/>
      <c r="BFJ460" s="472"/>
      <c r="BFK460" s="472"/>
      <c r="BFL460" s="472"/>
      <c r="BFM460" s="472"/>
      <c r="BFN460" s="472"/>
      <c r="BFO460" s="472"/>
      <c r="BFP460" s="472"/>
      <c r="BFQ460" s="472"/>
      <c r="BFR460" s="472"/>
      <c r="BFS460" s="472"/>
      <c r="BFT460" s="472"/>
      <c r="BFU460" s="472"/>
      <c r="BFV460" s="472"/>
      <c r="BFW460" s="472"/>
      <c r="BFX460" s="472"/>
      <c r="BFY460" s="472"/>
      <c r="BFZ460" s="472"/>
      <c r="BGA460" s="472"/>
      <c r="BGB460" s="472"/>
      <c r="BGC460" s="472"/>
      <c r="BGD460" s="472"/>
      <c r="BGE460" s="472"/>
      <c r="BGF460" s="472"/>
      <c r="BGG460" s="472"/>
      <c r="BGH460" s="472"/>
      <c r="BGI460" s="472"/>
      <c r="BGJ460" s="472"/>
      <c r="BGK460" s="472"/>
      <c r="BGL460" s="472"/>
      <c r="BGM460" s="472"/>
      <c r="BGN460" s="472"/>
      <c r="BGO460" s="472"/>
      <c r="BGP460" s="472"/>
      <c r="BGQ460" s="472"/>
      <c r="BGR460" s="472"/>
      <c r="BGS460" s="472"/>
      <c r="BGT460" s="472"/>
      <c r="BGU460" s="472"/>
      <c r="BGV460" s="472"/>
      <c r="BGW460" s="472"/>
      <c r="BGX460" s="472"/>
      <c r="BGY460" s="472"/>
      <c r="BGZ460" s="472"/>
      <c r="BHA460" s="472"/>
      <c r="BHB460" s="472"/>
      <c r="BHC460" s="472"/>
      <c r="BHD460" s="472"/>
      <c r="BHE460" s="472"/>
      <c r="BHF460" s="472"/>
      <c r="BHG460" s="472"/>
      <c r="BHH460" s="472"/>
      <c r="BHI460" s="472"/>
      <c r="BHJ460" s="472"/>
      <c r="BHK460" s="472"/>
      <c r="BHL460" s="472"/>
      <c r="BHM460" s="472"/>
      <c r="BHN460" s="472"/>
      <c r="BHO460" s="472"/>
      <c r="BHP460" s="472"/>
      <c r="BHQ460" s="472"/>
      <c r="BHR460" s="472"/>
      <c r="BHS460" s="472"/>
      <c r="BHT460" s="472"/>
      <c r="BHU460" s="472"/>
      <c r="BHV460" s="472"/>
      <c r="BHW460" s="472"/>
      <c r="BHX460" s="472"/>
      <c r="BHY460" s="472"/>
      <c r="BHZ460" s="472"/>
      <c r="BIA460" s="472"/>
      <c r="BIB460" s="472"/>
      <c r="BIC460" s="472"/>
      <c r="BID460" s="472"/>
      <c r="BIE460" s="472"/>
      <c r="BIF460" s="472"/>
      <c r="BIG460" s="472"/>
      <c r="BIH460" s="472"/>
      <c r="BII460" s="472"/>
      <c r="BIJ460" s="472"/>
      <c r="BIK460" s="472"/>
      <c r="BIL460" s="472"/>
      <c r="BIM460" s="472"/>
      <c r="BIN460" s="472"/>
      <c r="BIO460" s="472"/>
      <c r="BIP460" s="472"/>
      <c r="BIQ460" s="472"/>
      <c r="BIR460" s="472"/>
      <c r="BIS460" s="472"/>
      <c r="BIT460" s="472"/>
      <c r="BIU460" s="472"/>
      <c r="BIV460" s="472"/>
      <c r="BIW460" s="472"/>
      <c r="BIX460" s="472"/>
      <c r="BIY460" s="472"/>
      <c r="BIZ460" s="472"/>
      <c r="BJA460" s="472"/>
      <c r="BJB460" s="472"/>
      <c r="BJC460" s="472"/>
      <c r="BJD460" s="472"/>
      <c r="BJE460" s="472"/>
      <c r="BJF460" s="472"/>
      <c r="BJG460" s="472"/>
      <c r="BJH460" s="472"/>
      <c r="BJI460" s="472"/>
      <c r="BJJ460" s="472"/>
      <c r="BJK460" s="472"/>
      <c r="BJL460" s="472"/>
      <c r="BJM460" s="472"/>
      <c r="BJN460" s="472"/>
      <c r="BJO460" s="472"/>
      <c r="BJP460" s="472"/>
      <c r="BJQ460" s="472"/>
      <c r="BJR460" s="472"/>
      <c r="BJS460" s="472"/>
      <c r="BJT460" s="472"/>
      <c r="BJU460" s="472"/>
      <c r="BJV460" s="472"/>
      <c r="BJW460" s="472"/>
      <c r="BJX460" s="472"/>
      <c r="BJY460" s="472"/>
      <c r="BJZ460" s="472"/>
      <c r="BKA460" s="472"/>
      <c r="BKB460" s="472"/>
      <c r="BKC460" s="472"/>
      <c r="BKD460" s="472"/>
      <c r="BKE460" s="472"/>
      <c r="BKF460" s="472"/>
      <c r="BKG460" s="472"/>
      <c r="BKH460" s="472"/>
      <c r="BKI460" s="472"/>
      <c r="BKJ460" s="472"/>
      <c r="BKK460" s="472"/>
      <c r="BKL460" s="472"/>
      <c r="BKM460" s="472"/>
      <c r="BKN460" s="472"/>
      <c r="BKO460" s="472"/>
      <c r="BKP460" s="472"/>
      <c r="BKQ460" s="472"/>
      <c r="BKR460" s="472"/>
      <c r="BKS460" s="472"/>
      <c r="BKT460" s="472"/>
      <c r="BKU460" s="472"/>
      <c r="BKV460" s="472"/>
      <c r="BKW460" s="472"/>
      <c r="BKX460" s="472"/>
      <c r="BKY460" s="472"/>
      <c r="BKZ460" s="472"/>
      <c r="BLA460" s="472"/>
      <c r="BLB460" s="472"/>
      <c r="BLC460" s="472"/>
      <c r="BLD460" s="472"/>
      <c r="BLE460" s="472"/>
      <c r="BLF460" s="472"/>
      <c r="BLG460" s="472"/>
      <c r="BLH460" s="472"/>
      <c r="BLI460" s="472"/>
      <c r="BLJ460" s="472"/>
      <c r="BLK460" s="472"/>
      <c r="BLL460" s="472"/>
      <c r="BLM460" s="472"/>
      <c r="BLN460" s="472"/>
      <c r="BLO460" s="472"/>
      <c r="BLP460" s="472"/>
      <c r="BLQ460" s="472"/>
      <c r="BLR460" s="472"/>
      <c r="BLS460" s="472"/>
      <c r="BLT460" s="472"/>
      <c r="BLU460" s="472"/>
      <c r="BLV460" s="472"/>
      <c r="BLW460" s="472"/>
      <c r="BLX460" s="472"/>
      <c r="BLY460" s="472"/>
      <c r="BLZ460" s="472"/>
      <c r="BMA460" s="472"/>
      <c r="BMB460" s="472"/>
      <c r="BMC460" s="472"/>
      <c r="BMD460" s="472"/>
      <c r="BME460" s="472"/>
      <c r="BMF460" s="472"/>
      <c r="BMG460" s="472"/>
      <c r="BMH460" s="472"/>
      <c r="BMI460" s="472"/>
      <c r="BMJ460" s="472"/>
      <c r="BMK460" s="472"/>
      <c r="BML460" s="472"/>
      <c r="BMM460" s="472"/>
      <c r="BMN460" s="472"/>
      <c r="BMO460" s="472"/>
      <c r="BMP460" s="472"/>
      <c r="BMQ460" s="472"/>
      <c r="BMR460" s="472"/>
      <c r="BMS460" s="472"/>
      <c r="BMT460" s="472"/>
      <c r="BMU460" s="472"/>
      <c r="BMV460" s="472"/>
      <c r="BMW460" s="472"/>
      <c r="BMX460" s="472"/>
      <c r="BMY460" s="472"/>
      <c r="BMZ460" s="472"/>
      <c r="BNA460" s="472"/>
      <c r="BNB460" s="472"/>
      <c r="BNC460" s="472"/>
      <c r="BND460" s="472"/>
      <c r="BNE460" s="472"/>
      <c r="BNF460" s="472"/>
      <c r="BNG460" s="472"/>
      <c r="BNH460" s="472"/>
      <c r="BNI460" s="472"/>
      <c r="BNJ460" s="472"/>
      <c r="BNK460" s="472"/>
      <c r="BNL460" s="472"/>
      <c r="BNM460" s="472"/>
      <c r="BNN460" s="472"/>
      <c r="BNO460" s="472"/>
      <c r="BNP460" s="472"/>
      <c r="BNQ460" s="472"/>
      <c r="BNR460" s="472"/>
      <c r="BNS460" s="472"/>
      <c r="BNT460" s="472"/>
      <c r="BNU460" s="472"/>
      <c r="BNV460" s="472"/>
      <c r="BNW460" s="472"/>
      <c r="BNX460" s="472"/>
      <c r="BNY460" s="472"/>
      <c r="BNZ460" s="472"/>
      <c r="BOA460" s="472"/>
      <c r="BOB460" s="472"/>
      <c r="BOC460" s="472"/>
      <c r="BOD460" s="472"/>
      <c r="BOE460" s="472"/>
      <c r="BOF460" s="472"/>
      <c r="BOG460" s="472"/>
      <c r="BOH460" s="472"/>
      <c r="BOI460" s="472"/>
      <c r="BOJ460" s="472"/>
      <c r="BOK460" s="472"/>
      <c r="BOL460" s="472"/>
      <c r="BOM460" s="472"/>
      <c r="BON460" s="472"/>
      <c r="BOO460" s="472"/>
      <c r="BOP460" s="472"/>
      <c r="BOQ460" s="472"/>
      <c r="BOR460" s="472"/>
      <c r="BOS460" s="472"/>
      <c r="BOT460" s="472"/>
      <c r="BOU460" s="472"/>
      <c r="BOV460" s="472"/>
      <c r="BOW460" s="472"/>
      <c r="BOX460" s="472"/>
      <c r="BOY460" s="472"/>
      <c r="BOZ460" s="472"/>
      <c r="BPA460" s="472"/>
      <c r="BPB460" s="472"/>
      <c r="BPC460" s="472"/>
      <c r="BPD460" s="472"/>
      <c r="BPE460" s="472"/>
      <c r="BPF460" s="472"/>
      <c r="BPG460" s="472"/>
      <c r="BPH460" s="472"/>
      <c r="BPI460" s="472"/>
      <c r="BPJ460" s="472"/>
      <c r="BPK460" s="472"/>
      <c r="BPL460" s="472"/>
      <c r="BPM460" s="472"/>
      <c r="BPN460" s="472"/>
      <c r="BPO460" s="472"/>
      <c r="BPP460" s="472"/>
      <c r="BPQ460" s="472"/>
      <c r="BPR460" s="472"/>
      <c r="BPS460" s="472"/>
      <c r="BPT460" s="472"/>
      <c r="BPU460" s="472"/>
      <c r="BPV460" s="472"/>
      <c r="BPW460" s="472"/>
      <c r="BPX460" s="472"/>
      <c r="BPY460" s="472"/>
      <c r="BPZ460" s="472"/>
      <c r="BQA460" s="472"/>
      <c r="BQB460" s="472"/>
      <c r="BQC460" s="472"/>
      <c r="BQD460" s="472"/>
      <c r="BQE460" s="472"/>
      <c r="BQF460" s="472"/>
      <c r="BQG460" s="472"/>
      <c r="BQH460" s="472"/>
      <c r="BQI460" s="472"/>
      <c r="BQJ460" s="472"/>
      <c r="BQK460" s="472"/>
      <c r="BQL460" s="472"/>
      <c r="BQM460" s="472"/>
      <c r="BQN460" s="472"/>
      <c r="BQO460" s="472"/>
      <c r="BQP460" s="472"/>
      <c r="BQQ460" s="472"/>
      <c r="BQR460" s="472"/>
      <c r="BQS460" s="472"/>
      <c r="BQT460" s="472"/>
      <c r="BQU460" s="472"/>
      <c r="BQV460" s="472"/>
      <c r="BQW460" s="472"/>
      <c r="BQX460" s="472"/>
      <c r="BQY460" s="472"/>
      <c r="BQZ460" s="472"/>
      <c r="BRA460" s="472"/>
      <c r="BRB460" s="472"/>
      <c r="BRC460" s="472"/>
      <c r="BRD460" s="472"/>
      <c r="BRE460" s="472"/>
      <c r="BRF460" s="472"/>
      <c r="BRG460" s="472"/>
      <c r="BRH460" s="472"/>
      <c r="BRI460" s="472"/>
      <c r="BRJ460" s="472"/>
      <c r="BRK460" s="472"/>
      <c r="BRL460" s="472"/>
      <c r="BRM460" s="472"/>
      <c r="BRN460" s="472"/>
      <c r="BRO460" s="472"/>
      <c r="BRP460" s="472"/>
      <c r="BRQ460" s="472"/>
      <c r="BRR460" s="472"/>
      <c r="BRS460" s="472"/>
      <c r="BRT460" s="472"/>
      <c r="BRU460" s="472"/>
      <c r="BRV460" s="472"/>
      <c r="BRW460" s="472"/>
      <c r="BRX460" s="472"/>
      <c r="BRY460" s="472"/>
      <c r="BRZ460" s="472"/>
      <c r="BSA460" s="472"/>
      <c r="BSB460" s="472"/>
      <c r="BSC460" s="472"/>
      <c r="BSD460" s="472"/>
      <c r="BSE460" s="472"/>
      <c r="BSF460" s="472"/>
      <c r="BSG460" s="472"/>
      <c r="BSH460" s="472"/>
      <c r="BSI460" s="472"/>
      <c r="BSJ460" s="472"/>
      <c r="BSK460" s="472"/>
      <c r="BSL460" s="472"/>
      <c r="BSM460" s="472"/>
      <c r="BSN460" s="472"/>
      <c r="BSO460" s="472"/>
      <c r="BSP460" s="472"/>
      <c r="BSQ460" s="472"/>
      <c r="BSR460" s="472"/>
      <c r="BSS460" s="472"/>
      <c r="BST460" s="472"/>
      <c r="BSU460" s="472"/>
      <c r="BSV460" s="472"/>
      <c r="BSW460" s="472"/>
      <c r="BSX460" s="472"/>
      <c r="BSY460" s="472"/>
      <c r="BSZ460" s="472"/>
      <c r="BTA460" s="472"/>
      <c r="BTB460" s="472"/>
      <c r="BTC460" s="472"/>
      <c r="BTD460" s="472"/>
      <c r="BTE460" s="472"/>
      <c r="BTF460" s="472"/>
      <c r="BTG460" s="472"/>
      <c r="BTH460" s="472"/>
      <c r="BTI460" s="472"/>
      <c r="BTJ460" s="472"/>
      <c r="BTK460" s="472"/>
      <c r="BTL460" s="472"/>
      <c r="BTM460" s="472"/>
      <c r="BTN460" s="472"/>
      <c r="BTO460" s="472"/>
      <c r="BTP460" s="472"/>
      <c r="BTQ460" s="472"/>
      <c r="BTR460" s="472"/>
      <c r="BTS460" s="472"/>
      <c r="BTT460" s="472"/>
      <c r="BTU460" s="472"/>
      <c r="BTV460" s="472"/>
      <c r="BTW460" s="472"/>
      <c r="BTX460" s="472"/>
      <c r="BTY460" s="472"/>
      <c r="BTZ460" s="472"/>
      <c r="BUA460" s="472"/>
      <c r="BUB460" s="472"/>
      <c r="BUC460" s="472"/>
      <c r="BUD460" s="472"/>
      <c r="BUE460" s="472"/>
      <c r="BUF460" s="472"/>
      <c r="BUG460" s="472"/>
      <c r="BUH460" s="472"/>
      <c r="BUI460" s="472"/>
      <c r="BUJ460" s="472"/>
      <c r="BUK460" s="472"/>
      <c r="BUL460" s="472"/>
      <c r="BUM460" s="472"/>
      <c r="BUN460" s="472"/>
      <c r="BUO460" s="472"/>
      <c r="BUP460" s="472"/>
      <c r="BUQ460" s="472"/>
      <c r="BUR460" s="472"/>
      <c r="BUS460" s="472"/>
      <c r="BUT460" s="472"/>
      <c r="BUU460" s="472"/>
      <c r="BUV460" s="472"/>
      <c r="BUW460" s="472"/>
      <c r="BUX460" s="472"/>
      <c r="BUY460" s="472"/>
      <c r="BUZ460" s="472"/>
      <c r="BVA460" s="472"/>
      <c r="BVB460" s="472"/>
      <c r="BVC460" s="472"/>
      <c r="BVD460" s="472"/>
      <c r="BVE460" s="472"/>
      <c r="BVF460" s="472"/>
      <c r="BVG460" s="472"/>
      <c r="BVH460" s="472"/>
      <c r="BVI460" s="472"/>
      <c r="BVJ460" s="472"/>
      <c r="BVK460" s="472"/>
      <c r="BVL460" s="472"/>
      <c r="BVM460" s="472"/>
      <c r="BVN460" s="472"/>
      <c r="BVO460" s="472"/>
      <c r="BVP460" s="472"/>
      <c r="BVQ460" s="472"/>
      <c r="BVR460" s="472"/>
      <c r="BVS460" s="472"/>
      <c r="BVT460" s="472"/>
      <c r="BVU460" s="472"/>
      <c r="BVV460" s="472"/>
      <c r="BVW460" s="472"/>
      <c r="BVX460" s="472"/>
      <c r="BVY460" s="472"/>
      <c r="BVZ460" s="472"/>
      <c r="BWA460" s="472"/>
      <c r="BWB460" s="472"/>
      <c r="BWC460" s="472"/>
      <c r="BWD460" s="472"/>
      <c r="BWE460" s="472"/>
      <c r="BWF460" s="472"/>
      <c r="BWG460" s="472"/>
      <c r="BWH460" s="472"/>
      <c r="BWI460" s="472"/>
      <c r="BWJ460" s="472"/>
      <c r="BWK460" s="472"/>
      <c r="BWL460" s="472"/>
      <c r="BWM460" s="472"/>
      <c r="BWN460" s="472"/>
      <c r="BWO460" s="472"/>
      <c r="BWP460" s="472"/>
      <c r="BWQ460" s="472"/>
      <c r="BWR460" s="472"/>
      <c r="BWS460" s="472"/>
      <c r="BWT460" s="472"/>
      <c r="BWU460" s="472"/>
      <c r="BWV460" s="472"/>
      <c r="BWW460" s="472"/>
      <c r="BWX460" s="472"/>
      <c r="BWY460" s="472"/>
      <c r="BWZ460" s="472"/>
      <c r="BXA460" s="472"/>
      <c r="BXB460" s="472"/>
      <c r="BXC460" s="472"/>
      <c r="BXD460" s="472"/>
      <c r="BXE460" s="472"/>
      <c r="BXF460" s="472"/>
      <c r="BXG460" s="472"/>
      <c r="BXH460" s="472"/>
      <c r="BXI460" s="472"/>
      <c r="BXJ460" s="472"/>
      <c r="BXK460" s="472"/>
      <c r="BXL460" s="472"/>
      <c r="BXM460" s="472"/>
      <c r="BXN460" s="472"/>
      <c r="BXO460" s="472"/>
      <c r="BXP460" s="472"/>
      <c r="BXQ460" s="472"/>
      <c r="BXR460" s="472"/>
      <c r="BXS460" s="472"/>
      <c r="BXT460" s="472"/>
      <c r="BXU460" s="472"/>
      <c r="BXV460" s="472"/>
      <c r="BXW460" s="472"/>
      <c r="BXX460" s="472"/>
      <c r="BXY460" s="472"/>
      <c r="BXZ460" s="472"/>
      <c r="BYA460" s="472"/>
      <c r="BYB460" s="472"/>
      <c r="BYC460" s="472"/>
      <c r="BYD460" s="472"/>
      <c r="BYE460" s="472"/>
      <c r="BYF460" s="472"/>
      <c r="BYG460" s="472"/>
      <c r="BYH460" s="472"/>
      <c r="BYI460" s="472"/>
      <c r="BYJ460" s="472"/>
      <c r="BYK460" s="472"/>
      <c r="BYL460" s="472"/>
      <c r="BYM460" s="472"/>
      <c r="BYN460" s="472"/>
      <c r="BYO460" s="472"/>
      <c r="BYP460" s="472"/>
      <c r="BYQ460" s="472"/>
      <c r="BYR460" s="472"/>
      <c r="BYS460" s="472"/>
      <c r="BYT460" s="472"/>
      <c r="BYU460" s="472"/>
      <c r="BYV460" s="472"/>
      <c r="BYW460" s="472"/>
      <c r="BYX460" s="472"/>
      <c r="BYY460" s="472"/>
      <c r="BYZ460" s="472"/>
      <c r="BZA460" s="472"/>
      <c r="BZB460" s="472"/>
      <c r="BZC460" s="472"/>
      <c r="BZD460" s="472"/>
      <c r="BZE460" s="472"/>
      <c r="BZF460" s="472"/>
      <c r="BZG460" s="472"/>
      <c r="BZH460" s="472"/>
      <c r="BZI460" s="472"/>
      <c r="BZJ460" s="472"/>
      <c r="BZK460" s="472"/>
      <c r="BZL460" s="472"/>
      <c r="BZM460" s="472"/>
      <c r="BZN460" s="472"/>
      <c r="BZO460" s="472"/>
      <c r="BZP460" s="472"/>
      <c r="BZQ460" s="472"/>
      <c r="BZR460" s="472"/>
      <c r="BZS460" s="472"/>
      <c r="BZT460" s="472"/>
      <c r="BZU460" s="472"/>
      <c r="BZV460" s="472"/>
      <c r="BZW460" s="472"/>
      <c r="BZX460" s="472"/>
      <c r="BZY460" s="472"/>
      <c r="BZZ460" s="472"/>
      <c r="CAA460" s="472"/>
      <c r="CAB460" s="472"/>
      <c r="CAC460" s="472"/>
      <c r="CAD460" s="472"/>
      <c r="CAE460" s="472"/>
      <c r="CAF460" s="472"/>
      <c r="CAG460" s="472"/>
      <c r="CAH460" s="472"/>
      <c r="CAI460" s="472"/>
      <c r="CAJ460" s="472"/>
      <c r="CAK460" s="472"/>
      <c r="CAL460" s="472"/>
      <c r="CAM460" s="472"/>
      <c r="CAN460" s="472"/>
      <c r="CAO460" s="472"/>
      <c r="CAP460" s="472"/>
      <c r="CAQ460" s="472"/>
      <c r="CAR460" s="472"/>
      <c r="CAS460" s="472"/>
      <c r="CAT460" s="472"/>
      <c r="CAU460" s="472"/>
      <c r="CAV460" s="472"/>
      <c r="CAW460" s="472"/>
      <c r="CAX460" s="472"/>
      <c r="CAY460" s="472"/>
      <c r="CAZ460" s="472"/>
      <c r="CBA460" s="472"/>
      <c r="CBB460" s="472"/>
      <c r="CBC460" s="472"/>
      <c r="CBD460" s="472"/>
      <c r="CBE460" s="472"/>
      <c r="CBF460" s="472"/>
      <c r="CBG460" s="472"/>
      <c r="CBH460" s="472"/>
      <c r="CBI460" s="472"/>
      <c r="CBJ460" s="472"/>
      <c r="CBK460" s="472"/>
      <c r="CBL460" s="472"/>
      <c r="CBM460" s="472"/>
      <c r="CBN460" s="472"/>
      <c r="CBO460" s="472"/>
      <c r="CBP460" s="472"/>
      <c r="CBQ460" s="472"/>
      <c r="CBR460" s="472"/>
      <c r="CBS460" s="472"/>
      <c r="CBT460" s="472"/>
      <c r="CBU460" s="472"/>
      <c r="CBV460" s="472"/>
      <c r="CBW460" s="472"/>
      <c r="CBX460" s="472"/>
      <c r="CBY460" s="472"/>
      <c r="CBZ460" s="472"/>
      <c r="CCA460" s="472"/>
      <c r="CCB460" s="472"/>
      <c r="CCC460" s="472"/>
      <c r="CCD460" s="472"/>
      <c r="CCE460" s="472"/>
      <c r="CCF460" s="472"/>
      <c r="CCG460" s="472"/>
      <c r="CCH460" s="472"/>
      <c r="CCI460" s="472"/>
      <c r="CCJ460" s="472"/>
      <c r="CCK460" s="472"/>
      <c r="CCL460" s="472"/>
      <c r="CCM460" s="472"/>
      <c r="CCN460" s="472"/>
      <c r="CCO460" s="472"/>
      <c r="CCP460" s="472"/>
      <c r="CCQ460" s="472"/>
      <c r="CCR460" s="472"/>
      <c r="CCS460" s="472"/>
      <c r="CCT460" s="472"/>
      <c r="CCU460" s="472"/>
      <c r="CCV460" s="472"/>
      <c r="CCW460" s="472"/>
      <c r="CCX460" s="472"/>
      <c r="CCY460" s="472"/>
      <c r="CCZ460" s="472"/>
      <c r="CDA460" s="472"/>
      <c r="CDB460" s="472"/>
      <c r="CDC460" s="472"/>
      <c r="CDD460" s="472"/>
      <c r="CDE460" s="472"/>
      <c r="CDF460" s="472"/>
      <c r="CDG460" s="472"/>
      <c r="CDH460" s="472"/>
      <c r="CDI460" s="472"/>
      <c r="CDJ460" s="472"/>
      <c r="CDK460" s="472"/>
      <c r="CDL460" s="472"/>
      <c r="CDM460" s="472"/>
      <c r="CDN460" s="472"/>
      <c r="CDO460" s="472"/>
      <c r="CDP460" s="472"/>
      <c r="CDQ460" s="472"/>
      <c r="CDR460" s="472"/>
      <c r="CDS460" s="472"/>
      <c r="CDT460" s="472"/>
      <c r="CDU460" s="472"/>
      <c r="CDV460" s="472"/>
      <c r="CDW460" s="472"/>
      <c r="CDX460" s="472"/>
      <c r="CDY460" s="472"/>
      <c r="CDZ460" s="472"/>
      <c r="CEA460" s="472"/>
      <c r="CEB460" s="472"/>
      <c r="CEC460" s="472"/>
      <c r="CED460" s="472"/>
      <c r="CEE460" s="472"/>
      <c r="CEF460" s="472"/>
      <c r="CEG460" s="472"/>
      <c r="CEH460" s="472"/>
      <c r="CEI460" s="472"/>
      <c r="CEJ460" s="472"/>
      <c r="CEK460" s="472"/>
      <c r="CEL460" s="472"/>
      <c r="CEM460" s="472"/>
      <c r="CEN460" s="472"/>
      <c r="CEO460" s="472"/>
      <c r="CEP460" s="472"/>
      <c r="CEQ460" s="472"/>
      <c r="CER460" s="472"/>
      <c r="CES460" s="472"/>
      <c r="CET460" s="472"/>
      <c r="CEU460" s="472"/>
      <c r="CEV460" s="472"/>
      <c r="CEW460" s="472"/>
      <c r="CEX460" s="472"/>
      <c r="CEY460" s="472"/>
      <c r="CEZ460" s="472"/>
      <c r="CFA460" s="472"/>
      <c r="CFB460" s="472"/>
      <c r="CFC460" s="472"/>
      <c r="CFD460" s="472"/>
      <c r="CFE460" s="472"/>
      <c r="CFF460" s="472"/>
      <c r="CFG460" s="472"/>
      <c r="CFH460" s="472"/>
      <c r="CFI460" s="472"/>
      <c r="CFJ460" s="472"/>
      <c r="CFK460" s="472"/>
      <c r="CFL460" s="472"/>
      <c r="CFM460" s="472"/>
      <c r="CFN460" s="472"/>
      <c r="CFO460" s="472"/>
      <c r="CFP460" s="472"/>
      <c r="CFQ460" s="472"/>
      <c r="CFR460" s="472"/>
      <c r="CFS460" s="472"/>
      <c r="CFT460" s="472"/>
      <c r="CFU460" s="472"/>
      <c r="CFV460" s="472"/>
      <c r="CFW460" s="472"/>
      <c r="CFX460" s="472"/>
      <c r="CFY460" s="472"/>
      <c r="CFZ460" s="472"/>
      <c r="CGA460" s="472"/>
      <c r="CGB460" s="472"/>
      <c r="CGC460" s="472"/>
      <c r="CGD460" s="472"/>
      <c r="CGE460" s="472"/>
      <c r="CGF460" s="472"/>
      <c r="CGG460" s="472"/>
      <c r="CGH460" s="472"/>
      <c r="CGI460" s="472"/>
      <c r="CGJ460" s="472"/>
      <c r="CGK460" s="472"/>
      <c r="CGL460" s="472"/>
      <c r="CGM460" s="472"/>
      <c r="CGN460" s="472"/>
      <c r="CGO460" s="472"/>
      <c r="CGP460" s="472"/>
      <c r="CGQ460" s="472"/>
      <c r="CGR460" s="472"/>
      <c r="CGS460" s="472"/>
      <c r="CGT460" s="472"/>
      <c r="CGU460" s="472"/>
      <c r="CGV460" s="472"/>
      <c r="CGW460" s="472"/>
      <c r="CGX460" s="472"/>
      <c r="CGY460" s="472"/>
      <c r="CGZ460" s="472"/>
      <c r="CHA460" s="472"/>
      <c r="CHB460" s="472"/>
      <c r="CHC460" s="472"/>
      <c r="CHD460" s="472"/>
      <c r="CHE460" s="472"/>
      <c r="CHF460" s="472"/>
      <c r="CHG460" s="472"/>
      <c r="CHH460" s="472"/>
      <c r="CHI460" s="472"/>
      <c r="CHJ460" s="472"/>
      <c r="CHK460" s="472"/>
      <c r="CHL460" s="472"/>
      <c r="CHM460" s="472"/>
      <c r="CHN460" s="472"/>
      <c r="CHO460" s="472"/>
      <c r="CHP460" s="472"/>
      <c r="CHQ460" s="472"/>
      <c r="CHR460" s="472"/>
      <c r="CHS460" s="472"/>
      <c r="CHT460" s="472"/>
      <c r="CHU460" s="472"/>
      <c r="CHV460" s="472"/>
      <c r="CHW460" s="472"/>
      <c r="CHX460" s="472"/>
      <c r="CHY460" s="472"/>
      <c r="CHZ460" s="472"/>
      <c r="CIA460" s="472"/>
      <c r="CIB460" s="472"/>
      <c r="CIC460" s="472"/>
      <c r="CID460" s="472"/>
      <c r="CIE460" s="472"/>
      <c r="CIF460" s="472"/>
      <c r="CIG460" s="472"/>
      <c r="CIH460" s="472"/>
      <c r="CII460" s="472"/>
      <c r="CIJ460" s="472"/>
      <c r="CIK460" s="472"/>
      <c r="CIL460" s="472"/>
      <c r="CIM460" s="472"/>
      <c r="CIN460" s="472"/>
      <c r="CIO460" s="472"/>
      <c r="CIP460" s="472"/>
      <c r="CIQ460" s="472"/>
      <c r="CIR460" s="472"/>
      <c r="CIS460" s="472"/>
      <c r="CIT460" s="472"/>
      <c r="CIU460" s="472"/>
      <c r="CIV460" s="472"/>
      <c r="CIW460" s="472"/>
      <c r="CIX460" s="472"/>
      <c r="CIY460" s="472"/>
      <c r="CIZ460" s="472"/>
      <c r="CJA460" s="472"/>
      <c r="CJB460" s="472"/>
      <c r="CJC460" s="472"/>
      <c r="CJD460" s="472"/>
      <c r="CJE460" s="472"/>
      <c r="CJF460" s="472"/>
      <c r="CJG460" s="472"/>
      <c r="CJH460" s="472"/>
      <c r="CJI460" s="472"/>
      <c r="CJJ460" s="472"/>
      <c r="CJK460" s="472"/>
      <c r="CJL460" s="472"/>
      <c r="CJM460" s="472"/>
      <c r="CJN460" s="472"/>
      <c r="CJO460" s="472"/>
      <c r="CJP460" s="472"/>
      <c r="CJQ460" s="472"/>
      <c r="CJR460" s="472"/>
      <c r="CJS460" s="472"/>
      <c r="CJT460" s="472"/>
      <c r="CJU460" s="472"/>
      <c r="CJV460" s="472"/>
      <c r="CJW460" s="472"/>
      <c r="CJX460" s="472"/>
      <c r="CJY460" s="472"/>
      <c r="CJZ460" s="472"/>
      <c r="CKA460" s="472"/>
      <c r="CKB460" s="472"/>
      <c r="CKC460" s="472"/>
      <c r="CKD460" s="472"/>
      <c r="CKE460" s="472"/>
      <c r="CKF460" s="472"/>
      <c r="CKG460" s="472"/>
      <c r="CKH460" s="472"/>
      <c r="CKI460" s="472"/>
      <c r="CKJ460" s="472"/>
      <c r="CKK460" s="472"/>
      <c r="CKL460" s="472"/>
      <c r="CKM460" s="472"/>
      <c r="CKN460" s="472"/>
      <c r="CKO460" s="472"/>
      <c r="CKP460" s="472"/>
      <c r="CKQ460" s="472"/>
      <c r="CKR460" s="472"/>
      <c r="CKS460" s="472"/>
      <c r="CKT460" s="472"/>
      <c r="CKU460" s="472"/>
      <c r="CKV460" s="472"/>
      <c r="CKW460" s="472"/>
      <c r="CKX460" s="472"/>
      <c r="CKY460" s="472"/>
      <c r="CKZ460" s="472"/>
      <c r="CLA460" s="472"/>
      <c r="CLB460" s="472"/>
      <c r="CLC460" s="472"/>
      <c r="CLD460" s="472"/>
      <c r="CLE460" s="472"/>
      <c r="CLF460" s="472"/>
      <c r="CLG460" s="472"/>
      <c r="CLH460" s="472"/>
      <c r="CLI460" s="472"/>
      <c r="CLJ460" s="472"/>
      <c r="CLK460" s="472"/>
      <c r="CLL460" s="472"/>
      <c r="CLM460" s="472"/>
      <c r="CLN460" s="472"/>
      <c r="CLO460" s="472"/>
      <c r="CLP460" s="472"/>
      <c r="CLQ460" s="472"/>
      <c r="CLR460" s="472"/>
      <c r="CLS460" s="472"/>
      <c r="CLT460" s="472"/>
      <c r="CLU460" s="472"/>
      <c r="CLV460" s="472"/>
      <c r="CLW460" s="472"/>
      <c r="CLX460" s="472"/>
      <c r="CLY460" s="472"/>
      <c r="CLZ460" s="472"/>
      <c r="CMA460" s="472"/>
      <c r="CMB460" s="472"/>
      <c r="CMC460" s="472"/>
      <c r="CMD460" s="472"/>
      <c r="CME460" s="472"/>
      <c r="CMF460" s="472"/>
      <c r="CMG460" s="472"/>
      <c r="CMH460" s="472"/>
      <c r="CMI460" s="472"/>
      <c r="CMJ460" s="472"/>
      <c r="CMK460" s="472"/>
      <c r="CML460" s="472"/>
      <c r="CMM460" s="472"/>
      <c r="CMN460" s="472"/>
      <c r="CMO460" s="472"/>
      <c r="CMP460" s="472"/>
      <c r="CMQ460" s="472"/>
      <c r="CMR460" s="472"/>
      <c r="CMS460" s="472"/>
      <c r="CMT460" s="472"/>
      <c r="CMU460" s="472"/>
      <c r="CMV460" s="472"/>
      <c r="CMW460" s="472"/>
      <c r="CMX460" s="472"/>
      <c r="CMY460" s="472"/>
      <c r="CMZ460" s="472"/>
      <c r="CNA460" s="472"/>
      <c r="CNB460" s="472"/>
      <c r="CNC460" s="472"/>
      <c r="CND460" s="472"/>
      <c r="CNE460" s="472"/>
      <c r="CNF460" s="472"/>
      <c r="CNG460" s="472"/>
      <c r="CNH460" s="472"/>
      <c r="CNI460" s="472"/>
      <c r="CNJ460" s="472"/>
      <c r="CNK460" s="472"/>
      <c r="CNL460" s="472"/>
      <c r="CNM460" s="472"/>
      <c r="CNN460" s="472"/>
      <c r="CNO460" s="472"/>
      <c r="CNP460" s="472"/>
      <c r="CNQ460" s="472"/>
      <c r="CNR460" s="472"/>
      <c r="CNS460" s="472"/>
      <c r="CNT460" s="472"/>
      <c r="CNU460" s="472"/>
      <c r="CNV460" s="472"/>
      <c r="CNW460" s="472"/>
      <c r="CNX460" s="472"/>
      <c r="CNY460" s="472"/>
      <c r="CNZ460" s="472"/>
      <c r="COA460" s="472"/>
      <c r="COB460" s="472"/>
      <c r="COC460" s="472"/>
      <c r="COD460" s="472"/>
      <c r="COE460" s="472"/>
      <c r="COF460" s="472"/>
      <c r="COG460" s="472"/>
      <c r="COH460" s="472"/>
      <c r="COI460" s="472"/>
      <c r="COJ460" s="472"/>
      <c r="COK460" s="472"/>
      <c r="COL460" s="472"/>
      <c r="COM460" s="472"/>
      <c r="CON460" s="472"/>
      <c r="COO460" s="472"/>
      <c r="COP460" s="472"/>
      <c r="COQ460" s="472"/>
      <c r="COR460" s="472"/>
      <c r="COS460" s="472"/>
      <c r="COT460" s="472"/>
      <c r="COU460" s="472"/>
      <c r="COV460" s="472"/>
      <c r="COW460" s="472"/>
      <c r="COX460" s="472"/>
      <c r="COY460" s="472"/>
      <c r="COZ460" s="472"/>
      <c r="CPA460" s="472"/>
      <c r="CPB460" s="472"/>
      <c r="CPC460" s="472"/>
      <c r="CPD460" s="472"/>
      <c r="CPE460" s="472"/>
      <c r="CPF460" s="472"/>
      <c r="CPG460" s="472"/>
      <c r="CPH460" s="472"/>
      <c r="CPI460" s="472"/>
      <c r="CPJ460" s="472"/>
      <c r="CPK460" s="472"/>
      <c r="CPL460" s="472"/>
      <c r="CPM460" s="472"/>
      <c r="CPN460" s="472"/>
      <c r="CPO460" s="472"/>
      <c r="CPP460" s="472"/>
      <c r="CPQ460" s="472"/>
      <c r="CPR460" s="472"/>
      <c r="CPS460" s="472"/>
      <c r="CPT460" s="472"/>
      <c r="CPU460" s="472"/>
      <c r="CPV460" s="472"/>
      <c r="CPW460" s="472"/>
      <c r="CPX460" s="472"/>
      <c r="CPY460" s="472"/>
      <c r="CPZ460" s="472"/>
      <c r="CQA460" s="472"/>
      <c r="CQB460" s="472"/>
      <c r="CQC460" s="472"/>
      <c r="CQD460" s="472"/>
      <c r="CQE460" s="472"/>
      <c r="CQF460" s="472"/>
      <c r="CQG460" s="472"/>
      <c r="CQH460" s="472"/>
      <c r="CQI460" s="472"/>
      <c r="CQJ460" s="472"/>
      <c r="CQK460" s="472"/>
      <c r="CQL460" s="472"/>
      <c r="CQM460" s="472"/>
      <c r="CQN460" s="472"/>
      <c r="CQO460" s="472"/>
      <c r="CQP460" s="472"/>
      <c r="CQQ460" s="472"/>
      <c r="CQR460" s="472"/>
      <c r="CQS460" s="472"/>
      <c r="CQT460" s="472"/>
      <c r="CQU460" s="472"/>
      <c r="CQV460" s="472"/>
      <c r="CQW460" s="472"/>
      <c r="CQX460" s="472"/>
      <c r="CQY460" s="472"/>
      <c r="CQZ460" s="472"/>
      <c r="CRA460" s="472"/>
      <c r="CRB460" s="472"/>
      <c r="CRC460" s="472"/>
      <c r="CRD460" s="472"/>
      <c r="CRE460" s="472"/>
      <c r="CRF460" s="472"/>
      <c r="CRG460" s="472"/>
      <c r="CRH460" s="472"/>
      <c r="CRI460" s="472"/>
      <c r="CRJ460" s="472"/>
      <c r="CRK460" s="472"/>
      <c r="CRL460" s="472"/>
      <c r="CRM460" s="472"/>
      <c r="CRN460" s="472"/>
      <c r="CRO460" s="472"/>
      <c r="CRP460" s="472"/>
      <c r="CRQ460" s="472"/>
      <c r="CRR460" s="472"/>
      <c r="CRS460" s="472"/>
      <c r="CRT460" s="472"/>
      <c r="CRU460" s="472"/>
      <c r="CRV460" s="472"/>
      <c r="CRW460" s="472"/>
      <c r="CRX460" s="472"/>
      <c r="CRY460" s="472"/>
      <c r="CRZ460" s="472"/>
      <c r="CSA460" s="472"/>
      <c r="CSB460" s="472"/>
      <c r="CSC460" s="472"/>
      <c r="CSD460" s="472"/>
      <c r="CSE460" s="472"/>
      <c r="CSF460" s="472"/>
      <c r="CSG460" s="472"/>
      <c r="CSH460" s="472"/>
      <c r="CSI460" s="472"/>
      <c r="CSJ460" s="472"/>
      <c r="CSK460" s="472"/>
      <c r="CSL460" s="472"/>
      <c r="CSM460" s="472"/>
      <c r="CSN460" s="472"/>
      <c r="CSO460" s="472"/>
      <c r="CSP460" s="472"/>
      <c r="CSQ460" s="472"/>
      <c r="CSR460" s="472"/>
      <c r="CSS460" s="472"/>
      <c r="CST460" s="472"/>
      <c r="CSU460" s="472"/>
      <c r="CSV460" s="472"/>
      <c r="CSW460" s="472"/>
      <c r="CSX460" s="472"/>
      <c r="CSY460" s="472"/>
      <c r="CSZ460" s="472"/>
      <c r="CTA460" s="472"/>
      <c r="CTB460" s="472"/>
      <c r="CTC460" s="472"/>
      <c r="CTD460" s="472"/>
      <c r="CTE460" s="472"/>
      <c r="CTF460" s="472"/>
      <c r="CTG460" s="472"/>
      <c r="CTH460" s="472"/>
      <c r="CTI460" s="472"/>
      <c r="CTJ460" s="472"/>
      <c r="CTK460" s="472"/>
      <c r="CTL460" s="472"/>
      <c r="CTM460" s="472"/>
      <c r="CTN460" s="472"/>
      <c r="CTO460" s="472"/>
      <c r="CTP460" s="472"/>
      <c r="CTQ460" s="472"/>
      <c r="CTR460" s="472"/>
      <c r="CTS460" s="472"/>
      <c r="CTT460" s="472"/>
      <c r="CTU460" s="472"/>
      <c r="CTV460" s="472"/>
      <c r="CTW460" s="472"/>
      <c r="CTX460" s="472"/>
      <c r="CTY460" s="472"/>
      <c r="CTZ460" s="472"/>
      <c r="CUA460" s="472"/>
      <c r="CUB460" s="472"/>
      <c r="CUC460" s="472"/>
      <c r="CUD460" s="472"/>
      <c r="CUE460" s="472"/>
      <c r="CUF460" s="472"/>
      <c r="CUG460" s="472"/>
      <c r="CUH460" s="472"/>
      <c r="CUI460" s="472"/>
      <c r="CUJ460" s="472"/>
      <c r="CUK460" s="472"/>
      <c r="CUL460" s="472"/>
      <c r="CUM460" s="472"/>
      <c r="CUN460" s="472"/>
      <c r="CUO460" s="472"/>
      <c r="CUP460" s="472"/>
      <c r="CUQ460" s="472"/>
      <c r="CUR460" s="472"/>
      <c r="CUS460" s="472"/>
      <c r="CUT460" s="472"/>
      <c r="CUU460" s="472"/>
      <c r="CUV460" s="472"/>
      <c r="CUW460" s="472"/>
      <c r="CUX460" s="472"/>
      <c r="CUY460" s="472"/>
      <c r="CUZ460" s="472"/>
      <c r="CVA460" s="472"/>
      <c r="CVB460" s="472"/>
      <c r="CVC460" s="472"/>
      <c r="CVD460" s="472"/>
      <c r="CVE460" s="472"/>
      <c r="CVF460" s="472"/>
      <c r="CVG460" s="472"/>
      <c r="CVH460" s="472"/>
      <c r="CVI460" s="472"/>
      <c r="CVJ460" s="472"/>
      <c r="CVK460" s="472"/>
      <c r="CVL460" s="472"/>
      <c r="CVM460" s="472"/>
      <c r="CVN460" s="472"/>
      <c r="CVO460" s="472"/>
      <c r="CVP460" s="472"/>
      <c r="CVQ460" s="472"/>
      <c r="CVR460" s="472"/>
      <c r="CVS460" s="472"/>
      <c r="CVT460" s="472"/>
      <c r="CVU460" s="472"/>
      <c r="CVV460" s="472"/>
      <c r="CVW460" s="472"/>
      <c r="CVX460" s="472"/>
      <c r="CVY460" s="472"/>
      <c r="CVZ460" s="472"/>
      <c r="CWA460" s="472"/>
      <c r="CWB460" s="472"/>
      <c r="CWC460" s="472"/>
      <c r="CWD460" s="472"/>
      <c r="CWE460" s="472"/>
      <c r="CWF460" s="472"/>
      <c r="CWG460" s="472"/>
      <c r="CWH460" s="472"/>
      <c r="CWI460" s="472"/>
      <c r="CWJ460" s="472"/>
      <c r="CWK460" s="472"/>
      <c r="CWL460" s="472"/>
      <c r="CWM460" s="472"/>
      <c r="CWN460" s="472"/>
      <c r="CWO460" s="472"/>
      <c r="CWP460" s="472"/>
      <c r="CWQ460" s="472"/>
      <c r="CWR460" s="472"/>
      <c r="CWS460" s="472"/>
      <c r="CWT460" s="472"/>
      <c r="CWU460" s="472"/>
      <c r="CWV460" s="472"/>
      <c r="CWW460" s="472"/>
      <c r="CWX460" s="472"/>
      <c r="CWY460" s="472"/>
      <c r="CWZ460" s="472"/>
      <c r="CXA460" s="472"/>
      <c r="CXB460" s="472"/>
      <c r="CXC460" s="472"/>
      <c r="CXD460" s="472"/>
      <c r="CXE460" s="472"/>
      <c r="CXF460" s="472"/>
      <c r="CXG460" s="472"/>
      <c r="CXH460" s="472"/>
      <c r="CXI460" s="472"/>
      <c r="CXJ460" s="472"/>
      <c r="CXK460" s="472"/>
      <c r="CXL460" s="472"/>
      <c r="CXM460" s="472"/>
      <c r="CXN460" s="472"/>
      <c r="CXO460" s="472"/>
      <c r="CXP460" s="472"/>
      <c r="CXQ460" s="472"/>
      <c r="CXR460" s="472"/>
      <c r="CXS460" s="472"/>
      <c r="CXT460" s="472"/>
      <c r="CXU460" s="472"/>
      <c r="CXV460" s="472"/>
      <c r="CXW460" s="472"/>
      <c r="CXX460" s="472"/>
      <c r="CXY460" s="472"/>
      <c r="CXZ460" s="472"/>
      <c r="CYA460" s="472"/>
      <c r="CYB460" s="472"/>
      <c r="CYC460" s="472"/>
      <c r="CYD460" s="472"/>
      <c r="CYE460" s="472"/>
      <c r="CYF460" s="472"/>
      <c r="CYG460" s="472"/>
      <c r="CYH460" s="472"/>
      <c r="CYI460" s="472"/>
      <c r="CYJ460" s="472"/>
      <c r="CYK460" s="472"/>
      <c r="CYL460" s="472"/>
      <c r="CYM460" s="472"/>
      <c r="CYN460" s="472"/>
      <c r="CYO460" s="472"/>
      <c r="CYP460" s="472"/>
      <c r="CYQ460" s="472"/>
      <c r="CYR460" s="472"/>
      <c r="CYS460" s="472"/>
      <c r="CYT460" s="472"/>
      <c r="CYU460" s="472"/>
      <c r="CYV460" s="472"/>
      <c r="CYW460" s="472"/>
      <c r="CYX460" s="472"/>
      <c r="CYY460" s="472"/>
      <c r="CYZ460" s="472"/>
      <c r="CZA460" s="472"/>
      <c r="CZB460" s="472"/>
      <c r="CZC460" s="472"/>
      <c r="CZD460" s="472"/>
      <c r="CZE460" s="472"/>
      <c r="CZF460" s="472"/>
      <c r="CZG460" s="472"/>
      <c r="CZH460" s="472"/>
      <c r="CZI460" s="472"/>
      <c r="CZJ460" s="472"/>
      <c r="CZK460" s="472"/>
      <c r="CZL460" s="472"/>
      <c r="CZM460" s="472"/>
      <c r="CZN460" s="472"/>
      <c r="CZO460" s="472"/>
      <c r="CZP460" s="472"/>
      <c r="CZQ460" s="472"/>
      <c r="CZR460" s="472"/>
      <c r="CZS460" s="472"/>
      <c r="CZT460" s="472"/>
      <c r="CZU460" s="472"/>
      <c r="CZV460" s="472"/>
      <c r="CZW460" s="472"/>
      <c r="CZX460" s="472"/>
      <c r="CZY460" s="472"/>
      <c r="CZZ460" s="472"/>
      <c r="DAA460" s="472"/>
      <c r="DAB460" s="472"/>
      <c r="DAC460" s="472"/>
      <c r="DAD460" s="472"/>
      <c r="DAE460" s="472"/>
      <c r="DAF460" s="472"/>
      <c r="DAG460" s="472"/>
      <c r="DAH460" s="472"/>
      <c r="DAI460" s="472"/>
      <c r="DAJ460" s="472"/>
      <c r="DAK460" s="472"/>
      <c r="DAL460" s="472"/>
      <c r="DAM460" s="472"/>
      <c r="DAN460" s="472"/>
      <c r="DAO460" s="472"/>
      <c r="DAP460" s="472"/>
      <c r="DAQ460" s="472"/>
      <c r="DAR460" s="472"/>
      <c r="DAS460" s="472"/>
      <c r="DAT460" s="472"/>
      <c r="DAU460" s="472"/>
      <c r="DAV460" s="472"/>
      <c r="DAW460" s="472"/>
      <c r="DAX460" s="472"/>
      <c r="DAY460" s="472"/>
      <c r="DAZ460" s="472"/>
      <c r="DBA460" s="472"/>
      <c r="DBB460" s="472"/>
      <c r="DBC460" s="472"/>
      <c r="DBD460" s="472"/>
      <c r="DBE460" s="472"/>
      <c r="DBF460" s="472"/>
      <c r="DBG460" s="472"/>
      <c r="DBH460" s="472"/>
      <c r="DBI460" s="472"/>
      <c r="DBJ460" s="472"/>
      <c r="DBK460" s="472"/>
      <c r="DBL460" s="472"/>
      <c r="DBM460" s="472"/>
      <c r="DBN460" s="472"/>
      <c r="DBO460" s="472"/>
      <c r="DBP460" s="472"/>
      <c r="DBQ460" s="472"/>
      <c r="DBR460" s="472"/>
      <c r="DBS460" s="472"/>
      <c r="DBT460" s="472"/>
      <c r="DBU460" s="472"/>
      <c r="DBV460" s="472"/>
      <c r="DBW460" s="472"/>
      <c r="DBX460" s="472"/>
      <c r="DBY460" s="472"/>
      <c r="DBZ460" s="472"/>
      <c r="DCA460" s="472"/>
      <c r="DCB460" s="472"/>
      <c r="DCC460" s="472"/>
      <c r="DCD460" s="472"/>
      <c r="DCE460" s="472"/>
      <c r="DCF460" s="472"/>
      <c r="DCG460" s="472"/>
      <c r="DCH460" s="472"/>
      <c r="DCI460" s="472"/>
      <c r="DCJ460" s="472"/>
      <c r="DCK460" s="472"/>
      <c r="DCL460" s="472"/>
      <c r="DCM460" s="472"/>
      <c r="DCN460" s="472"/>
      <c r="DCO460" s="472"/>
      <c r="DCP460" s="472"/>
      <c r="DCQ460" s="472"/>
      <c r="DCR460" s="472"/>
      <c r="DCS460" s="472"/>
      <c r="DCT460" s="472"/>
      <c r="DCU460" s="472"/>
      <c r="DCV460" s="472"/>
      <c r="DCW460" s="472"/>
      <c r="DCX460" s="472"/>
      <c r="DCY460" s="472"/>
      <c r="DCZ460" s="472"/>
      <c r="DDA460" s="472"/>
      <c r="DDB460" s="472"/>
      <c r="DDC460" s="472"/>
      <c r="DDD460" s="472"/>
      <c r="DDE460" s="472"/>
      <c r="DDF460" s="472"/>
      <c r="DDG460" s="472"/>
      <c r="DDH460" s="472"/>
      <c r="DDI460" s="472"/>
      <c r="DDJ460" s="472"/>
      <c r="DDK460" s="472"/>
      <c r="DDL460" s="472"/>
      <c r="DDM460" s="472"/>
      <c r="DDN460" s="472"/>
      <c r="DDO460" s="472"/>
      <c r="DDP460" s="472"/>
      <c r="DDQ460" s="472"/>
      <c r="DDR460" s="472"/>
      <c r="DDS460" s="472"/>
      <c r="DDT460" s="472"/>
      <c r="DDU460" s="472"/>
      <c r="DDV460" s="472"/>
      <c r="DDW460" s="472"/>
      <c r="DDX460" s="472"/>
      <c r="DDY460" s="472"/>
      <c r="DDZ460" s="472"/>
      <c r="DEA460" s="472"/>
      <c r="DEB460" s="472"/>
      <c r="DEC460" s="472"/>
      <c r="DED460" s="472"/>
      <c r="DEE460" s="472"/>
      <c r="DEF460" s="472"/>
      <c r="DEG460" s="472"/>
      <c r="DEH460" s="472"/>
      <c r="DEI460" s="472"/>
      <c r="DEJ460" s="472"/>
      <c r="DEK460" s="472"/>
      <c r="DEL460" s="472"/>
      <c r="DEM460" s="472"/>
      <c r="DEN460" s="472"/>
      <c r="DEO460" s="472"/>
      <c r="DEP460" s="472"/>
      <c r="DEQ460" s="472"/>
      <c r="DER460" s="472"/>
      <c r="DES460" s="472"/>
      <c r="DET460" s="472"/>
      <c r="DEU460" s="472"/>
      <c r="DEV460" s="472"/>
      <c r="DEW460" s="472"/>
      <c r="DEX460" s="472"/>
      <c r="DEY460" s="472"/>
      <c r="DEZ460" s="472"/>
      <c r="DFA460" s="472"/>
      <c r="DFB460" s="472"/>
      <c r="DFC460" s="472"/>
      <c r="DFD460" s="472"/>
      <c r="DFE460" s="472"/>
      <c r="DFF460" s="472"/>
      <c r="DFG460" s="472"/>
      <c r="DFH460" s="472"/>
      <c r="DFI460" s="472"/>
      <c r="DFJ460" s="472"/>
      <c r="DFK460" s="472"/>
      <c r="DFL460" s="472"/>
      <c r="DFM460" s="472"/>
      <c r="DFN460" s="472"/>
      <c r="DFO460" s="472"/>
      <c r="DFP460" s="472"/>
      <c r="DFQ460" s="472"/>
      <c r="DFR460" s="472"/>
      <c r="DFS460" s="472"/>
      <c r="DFT460" s="472"/>
      <c r="DFU460" s="472"/>
      <c r="DFV460" s="472"/>
      <c r="DFW460" s="472"/>
      <c r="DFX460" s="472"/>
      <c r="DFY460" s="472"/>
      <c r="DFZ460" s="472"/>
      <c r="DGA460" s="472"/>
      <c r="DGB460" s="472"/>
      <c r="DGC460" s="472"/>
      <c r="DGD460" s="472"/>
      <c r="DGE460" s="472"/>
      <c r="DGF460" s="472"/>
      <c r="DGG460" s="472"/>
      <c r="DGH460" s="472"/>
      <c r="DGI460" s="472"/>
      <c r="DGJ460" s="472"/>
      <c r="DGK460" s="472"/>
      <c r="DGL460" s="472"/>
      <c r="DGM460" s="472"/>
      <c r="DGN460" s="472"/>
      <c r="DGO460" s="472"/>
      <c r="DGP460" s="472"/>
      <c r="DGQ460" s="472"/>
      <c r="DGR460" s="472"/>
      <c r="DGS460" s="472"/>
      <c r="DGT460" s="472"/>
      <c r="DGU460" s="472"/>
      <c r="DGV460" s="472"/>
      <c r="DGW460" s="472"/>
      <c r="DGX460" s="472"/>
      <c r="DGY460" s="472"/>
      <c r="DGZ460" s="472"/>
      <c r="DHA460" s="472"/>
      <c r="DHB460" s="472"/>
      <c r="DHC460" s="472"/>
      <c r="DHD460" s="472"/>
      <c r="DHE460" s="472"/>
      <c r="DHF460" s="472"/>
      <c r="DHG460" s="472"/>
      <c r="DHH460" s="472"/>
      <c r="DHI460" s="472"/>
      <c r="DHJ460" s="472"/>
      <c r="DHK460" s="472"/>
      <c r="DHL460" s="472"/>
      <c r="DHM460" s="472"/>
      <c r="DHN460" s="472"/>
      <c r="DHO460" s="472"/>
      <c r="DHP460" s="472"/>
      <c r="DHQ460" s="472"/>
      <c r="DHR460" s="472"/>
      <c r="DHS460" s="472"/>
      <c r="DHT460" s="472"/>
      <c r="DHU460" s="472"/>
      <c r="DHV460" s="472"/>
      <c r="DHW460" s="472"/>
      <c r="DHX460" s="472"/>
      <c r="DHY460" s="472"/>
      <c r="DHZ460" s="472"/>
      <c r="DIA460" s="472"/>
      <c r="DIB460" s="472"/>
      <c r="DIC460" s="472"/>
      <c r="DID460" s="472"/>
      <c r="DIE460" s="472"/>
      <c r="DIF460" s="472"/>
      <c r="DIG460" s="472"/>
      <c r="DIH460" s="472"/>
      <c r="DII460" s="472"/>
      <c r="DIJ460" s="472"/>
      <c r="DIK460" s="472"/>
      <c r="DIL460" s="472"/>
      <c r="DIM460" s="472"/>
      <c r="DIN460" s="472"/>
      <c r="DIO460" s="472"/>
      <c r="DIP460" s="472"/>
      <c r="DIQ460" s="472"/>
      <c r="DIR460" s="472"/>
      <c r="DIS460" s="472"/>
      <c r="DIT460" s="472"/>
      <c r="DIU460" s="472"/>
      <c r="DIV460" s="472"/>
      <c r="DIW460" s="472"/>
      <c r="DIX460" s="472"/>
      <c r="DIY460" s="472"/>
      <c r="DIZ460" s="472"/>
      <c r="DJA460" s="472"/>
      <c r="DJB460" s="472"/>
      <c r="DJC460" s="472"/>
      <c r="DJD460" s="472"/>
      <c r="DJE460" s="472"/>
      <c r="DJF460" s="472"/>
      <c r="DJG460" s="472"/>
      <c r="DJH460" s="472"/>
      <c r="DJI460" s="472"/>
      <c r="DJJ460" s="472"/>
      <c r="DJK460" s="472"/>
      <c r="DJL460" s="472"/>
      <c r="DJM460" s="472"/>
      <c r="DJN460" s="472"/>
      <c r="DJO460" s="472"/>
      <c r="DJP460" s="472"/>
      <c r="DJQ460" s="472"/>
      <c r="DJR460" s="472"/>
      <c r="DJS460" s="472"/>
      <c r="DJT460" s="472"/>
      <c r="DJU460" s="472"/>
      <c r="DJV460" s="472"/>
      <c r="DJW460" s="472"/>
      <c r="DJX460" s="472"/>
      <c r="DJY460" s="472"/>
      <c r="DJZ460" s="472"/>
      <c r="DKA460" s="472"/>
      <c r="DKB460" s="472"/>
      <c r="DKC460" s="472"/>
      <c r="DKD460" s="472"/>
      <c r="DKE460" s="472"/>
      <c r="DKF460" s="472"/>
      <c r="DKG460" s="472"/>
      <c r="DKH460" s="472"/>
      <c r="DKI460" s="472"/>
      <c r="DKJ460" s="472"/>
      <c r="DKK460" s="472"/>
      <c r="DKL460" s="472"/>
      <c r="DKM460" s="472"/>
      <c r="DKN460" s="472"/>
      <c r="DKO460" s="472"/>
      <c r="DKP460" s="472"/>
      <c r="DKQ460" s="472"/>
      <c r="DKR460" s="472"/>
      <c r="DKS460" s="472"/>
      <c r="DKT460" s="472"/>
      <c r="DKU460" s="472"/>
      <c r="DKV460" s="472"/>
      <c r="DKW460" s="472"/>
      <c r="DKX460" s="472"/>
      <c r="DKY460" s="472"/>
      <c r="DKZ460" s="472"/>
      <c r="DLA460" s="472"/>
      <c r="DLB460" s="472"/>
      <c r="DLC460" s="472"/>
      <c r="DLD460" s="472"/>
      <c r="DLE460" s="472"/>
      <c r="DLF460" s="472"/>
      <c r="DLG460" s="472"/>
      <c r="DLH460" s="472"/>
      <c r="DLI460" s="472"/>
      <c r="DLJ460" s="472"/>
      <c r="DLK460" s="472"/>
      <c r="DLL460" s="472"/>
      <c r="DLM460" s="472"/>
      <c r="DLN460" s="472"/>
      <c r="DLO460" s="472"/>
      <c r="DLP460" s="472"/>
      <c r="DLQ460" s="472"/>
      <c r="DLR460" s="472"/>
      <c r="DLS460" s="472"/>
      <c r="DLT460" s="472"/>
      <c r="DLU460" s="472"/>
      <c r="DLV460" s="472"/>
      <c r="DLW460" s="472"/>
      <c r="DLX460" s="472"/>
      <c r="DLY460" s="472"/>
      <c r="DLZ460" s="472"/>
      <c r="DMA460" s="472"/>
      <c r="DMB460" s="472"/>
      <c r="DMC460" s="472"/>
      <c r="DMD460" s="472"/>
      <c r="DME460" s="472"/>
      <c r="DMF460" s="472"/>
      <c r="DMG460" s="472"/>
      <c r="DMH460" s="472"/>
      <c r="DMI460" s="472"/>
      <c r="DMJ460" s="472"/>
      <c r="DMK460" s="472"/>
      <c r="DML460" s="472"/>
      <c r="DMM460" s="472"/>
      <c r="DMN460" s="472"/>
      <c r="DMO460" s="472"/>
      <c r="DMP460" s="472"/>
      <c r="DMQ460" s="472"/>
      <c r="DMR460" s="472"/>
      <c r="DMS460" s="472"/>
      <c r="DMT460" s="472"/>
      <c r="DMU460" s="472"/>
      <c r="DMV460" s="472"/>
      <c r="DMW460" s="472"/>
      <c r="DMX460" s="472"/>
      <c r="DMY460" s="472"/>
      <c r="DMZ460" s="472"/>
      <c r="DNA460" s="472"/>
      <c r="DNB460" s="472"/>
      <c r="DNC460" s="472"/>
      <c r="DND460" s="472"/>
      <c r="DNE460" s="472"/>
      <c r="DNF460" s="472"/>
      <c r="DNG460" s="472"/>
      <c r="DNH460" s="472"/>
      <c r="DNI460" s="472"/>
      <c r="DNJ460" s="472"/>
      <c r="DNK460" s="472"/>
      <c r="DNL460" s="472"/>
      <c r="DNM460" s="472"/>
      <c r="DNN460" s="472"/>
      <c r="DNO460" s="472"/>
      <c r="DNP460" s="472"/>
      <c r="DNQ460" s="472"/>
      <c r="DNR460" s="472"/>
      <c r="DNS460" s="472"/>
      <c r="DNT460" s="472"/>
      <c r="DNU460" s="472"/>
      <c r="DNV460" s="472"/>
      <c r="DNW460" s="472"/>
      <c r="DNX460" s="472"/>
      <c r="DNY460" s="472"/>
      <c r="DNZ460" s="472"/>
      <c r="DOA460" s="472"/>
      <c r="DOB460" s="472"/>
      <c r="DOC460" s="472"/>
      <c r="DOD460" s="472"/>
      <c r="DOE460" s="472"/>
      <c r="DOF460" s="472"/>
      <c r="DOG460" s="472"/>
      <c r="DOH460" s="472"/>
      <c r="DOI460" s="472"/>
      <c r="DOJ460" s="472"/>
      <c r="DOK460" s="472"/>
      <c r="DOL460" s="472"/>
      <c r="DOM460" s="472"/>
      <c r="DON460" s="472"/>
      <c r="DOO460" s="472"/>
      <c r="DOP460" s="472"/>
      <c r="DOQ460" s="472"/>
      <c r="DOR460" s="472"/>
      <c r="DOS460" s="472"/>
      <c r="DOT460" s="472"/>
      <c r="DOU460" s="472"/>
      <c r="DOV460" s="472"/>
      <c r="DOW460" s="472"/>
      <c r="DOX460" s="472"/>
      <c r="DOY460" s="472"/>
      <c r="DOZ460" s="472"/>
      <c r="DPA460" s="472"/>
      <c r="DPB460" s="472"/>
      <c r="DPC460" s="472"/>
      <c r="DPD460" s="472"/>
      <c r="DPE460" s="472"/>
      <c r="DPF460" s="472"/>
      <c r="DPG460" s="472"/>
      <c r="DPH460" s="472"/>
      <c r="DPI460" s="472"/>
      <c r="DPJ460" s="472"/>
      <c r="DPK460" s="472"/>
      <c r="DPL460" s="472"/>
      <c r="DPM460" s="472"/>
      <c r="DPN460" s="472"/>
      <c r="DPO460" s="472"/>
      <c r="DPP460" s="472"/>
      <c r="DPQ460" s="472"/>
      <c r="DPR460" s="472"/>
      <c r="DPS460" s="472"/>
      <c r="DPT460" s="472"/>
      <c r="DPU460" s="472"/>
      <c r="DPV460" s="472"/>
      <c r="DPW460" s="472"/>
      <c r="DPX460" s="472"/>
      <c r="DPY460" s="472"/>
      <c r="DPZ460" s="472"/>
      <c r="DQA460" s="472"/>
      <c r="DQB460" s="472"/>
      <c r="DQC460" s="472"/>
      <c r="DQD460" s="472"/>
      <c r="DQE460" s="472"/>
      <c r="DQF460" s="472"/>
      <c r="DQG460" s="472"/>
      <c r="DQH460" s="472"/>
      <c r="DQI460" s="472"/>
      <c r="DQJ460" s="472"/>
      <c r="DQK460" s="472"/>
      <c r="DQL460" s="472"/>
      <c r="DQM460" s="472"/>
      <c r="DQN460" s="472"/>
      <c r="DQO460" s="472"/>
      <c r="DQP460" s="472"/>
      <c r="DQQ460" s="472"/>
      <c r="DQR460" s="472"/>
      <c r="DQS460" s="472"/>
      <c r="DQT460" s="472"/>
      <c r="DQU460" s="472"/>
      <c r="DQV460" s="472"/>
      <c r="DQW460" s="472"/>
      <c r="DQX460" s="472"/>
      <c r="DQY460" s="472"/>
      <c r="DQZ460" s="472"/>
      <c r="DRA460" s="472"/>
      <c r="DRB460" s="472"/>
      <c r="DRC460" s="472"/>
      <c r="DRD460" s="472"/>
      <c r="DRE460" s="472"/>
      <c r="DRF460" s="472"/>
      <c r="DRG460" s="472"/>
      <c r="DRH460" s="472"/>
      <c r="DRI460" s="472"/>
      <c r="DRJ460" s="472"/>
      <c r="DRK460" s="472"/>
      <c r="DRL460" s="472"/>
      <c r="DRM460" s="472"/>
      <c r="DRN460" s="472"/>
      <c r="DRO460" s="472"/>
      <c r="DRP460" s="472"/>
      <c r="DRQ460" s="472"/>
      <c r="DRR460" s="472"/>
      <c r="DRS460" s="472"/>
      <c r="DRT460" s="472"/>
      <c r="DRU460" s="472"/>
      <c r="DRV460" s="472"/>
      <c r="DRW460" s="472"/>
      <c r="DRX460" s="472"/>
      <c r="DRY460" s="472"/>
      <c r="DRZ460" s="472"/>
      <c r="DSA460" s="472"/>
      <c r="DSB460" s="472"/>
      <c r="DSC460" s="472"/>
      <c r="DSD460" s="472"/>
      <c r="DSE460" s="472"/>
      <c r="DSF460" s="472"/>
      <c r="DSG460" s="472"/>
      <c r="DSH460" s="472"/>
      <c r="DSI460" s="472"/>
      <c r="DSJ460" s="472"/>
      <c r="DSK460" s="472"/>
      <c r="DSL460" s="472"/>
      <c r="DSM460" s="472"/>
      <c r="DSN460" s="472"/>
      <c r="DSO460" s="472"/>
      <c r="DSP460" s="472"/>
      <c r="DSQ460" s="472"/>
      <c r="DSR460" s="472"/>
      <c r="DSS460" s="472"/>
      <c r="DST460" s="472"/>
      <c r="DSU460" s="472"/>
      <c r="DSV460" s="472"/>
      <c r="DSW460" s="472"/>
      <c r="DSX460" s="472"/>
      <c r="DSY460" s="472"/>
      <c r="DSZ460" s="472"/>
      <c r="DTA460" s="472"/>
      <c r="DTB460" s="472"/>
      <c r="DTC460" s="472"/>
      <c r="DTD460" s="472"/>
      <c r="DTE460" s="472"/>
      <c r="DTF460" s="472"/>
      <c r="DTG460" s="472"/>
      <c r="DTH460" s="472"/>
      <c r="DTI460" s="472"/>
      <c r="DTJ460" s="472"/>
      <c r="DTK460" s="472"/>
      <c r="DTL460" s="472"/>
      <c r="DTM460" s="472"/>
      <c r="DTN460" s="472"/>
      <c r="DTO460" s="472"/>
      <c r="DTP460" s="472"/>
      <c r="DTQ460" s="472"/>
      <c r="DTR460" s="472"/>
      <c r="DTS460" s="472"/>
      <c r="DTT460" s="472"/>
      <c r="DTU460" s="472"/>
      <c r="DTV460" s="472"/>
      <c r="DTW460" s="472"/>
      <c r="DTX460" s="472"/>
      <c r="DTY460" s="472"/>
      <c r="DTZ460" s="472"/>
      <c r="DUA460" s="472"/>
      <c r="DUB460" s="472"/>
      <c r="DUC460" s="472"/>
      <c r="DUD460" s="472"/>
      <c r="DUE460" s="472"/>
      <c r="DUF460" s="472"/>
      <c r="DUG460" s="472"/>
      <c r="DUH460" s="472"/>
      <c r="DUI460" s="472"/>
      <c r="DUJ460" s="472"/>
      <c r="DUK460" s="472"/>
      <c r="DUL460" s="472"/>
      <c r="DUM460" s="472"/>
      <c r="DUN460" s="472"/>
      <c r="DUO460" s="472"/>
      <c r="DUP460" s="472"/>
      <c r="DUQ460" s="472"/>
      <c r="DUR460" s="472"/>
      <c r="DUS460" s="472"/>
      <c r="DUT460" s="472"/>
      <c r="DUU460" s="472"/>
      <c r="DUV460" s="472"/>
      <c r="DUW460" s="472"/>
      <c r="DUX460" s="472"/>
      <c r="DUY460" s="472"/>
      <c r="DUZ460" s="472"/>
      <c r="DVA460" s="472"/>
      <c r="DVB460" s="472"/>
      <c r="DVC460" s="472"/>
      <c r="DVD460" s="472"/>
      <c r="DVE460" s="472"/>
      <c r="DVF460" s="472"/>
      <c r="DVG460" s="472"/>
      <c r="DVH460" s="472"/>
      <c r="DVI460" s="472"/>
      <c r="DVJ460" s="472"/>
      <c r="DVK460" s="472"/>
      <c r="DVL460" s="472"/>
      <c r="DVM460" s="472"/>
      <c r="DVN460" s="472"/>
      <c r="DVO460" s="472"/>
      <c r="DVP460" s="472"/>
      <c r="DVQ460" s="472"/>
      <c r="DVR460" s="472"/>
      <c r="DVS460" s="472"/>
      <c r="DVT460" s="472"/>
      <c r="DVU460" s="472"/>
      <c r="DVV460" s="472"/>
      <c r="DVW460" s="472"/>
      <c r="DVX460" s="472"/>
      <c r="DVY460" s="472"/>
      <c r="DVZ460" s="472"/>
      <c r="DWA460" s="472"/>
      <c r="DWB460" s="472"/>
      <c r="DWC460" s="472"/>
      <c r="DWD460" s="472"/>
      <c r="DWE460" s="472"/>
      <c r="DWF460" s="472"/>
      <c r="DWG460" s="472"/>
      <c r="DWH460" s="472"/>
      <c r="DWI460" s="472"/>
      <c r="DWJ460" s="472"/>
      <c r="DWK460" s="472"/>
      <c r="DWL460" s="472"/>
      <c r="DWM460" s="472"/>
      <c r="DWN460" s="472"/>
      <c r="DWO460" s="472"/>
      <c r="DWP460" s="472"/>
      <c r="DWQ460" s="472"/>
      <c r="DWR460" s="472"/>
      <c r="DWS460" s="472"/>
      <c r="DWT460" s="472"/>
      <c r="DWU460" s="472"/>
      <c r="DWV460" s="472"/>
      <c r="DWW460" s="472"/>
      <c r="DWX460" s="472"/>
      <c r="DWY460" s="472"/>
      <c r="DWZ460" s="472"/>
      <c r="DXA460" s="472"/>
      <c r="DXB460" s="472"/>
      <c r="DXC460" s="472"/>
      <c r="DXD460" s="472"/>
      <c r="DXE460" s="472"/>
      <c r="DXF460" s="472"/>
      <c r="DXG460" s="472"/>
      <c r="DXH460" s="472"/>
      <c r="DXI460" s="472"/>
      <c r="DXJ460" s="472"/>
      <c r="DXK460" s="472"/>
      <c r="DXL460" s="472"/>
      <c r="DXM460" s="472"/>
      <c r="DXN460" s="472"/>
      <c r="DXO460" s="472"/>
      <c r="DXP460" s="472"/>
      <c r="DXQ460" s="472"/>
      <c r="DXR460" s="472"/>
      <c r="DXS460" s="472"/>
      <c r="DXT460" s="472"/>
      <c r="DXU460" s="472"/>
      <c r="DXV460" s="472"/>
      <c r="DXW460" s="472"/>
      <c r="DXX460" s="472"/>
      <c r="DXY460" s="472"/>
      <c r="DXZ460" s="472"/>
      <c r="DYA460" s="472"/>
      <c r="DYB460" s="472"/>
      <c r="DYC460" s="472"/>
      <c r="DYD460" s="472"/>
      <c r="DYE460" s="472"/>
      <c r="DYF460" s="472"/>
      <c r="DYG460" s="472"/>
      <c r="DYH460" s="472"/>
      <c r="DYI460" s="472"/>
      <c r="DYJ460" s="472"/>
      <c r="DYK460" s="472"/>
      <c r="DYL460" s="472"/>
      <c r="DYM460" s="472"/>
      <c r="DYN460" s="472"/>
      <c r="DYO460" s="472"/>
      <c r="DYP460" s="472"/>
      <c r="DYQ460" s="472"/>
      <c r="DYR460" s="472"/>
      <c r="DYS460" s="472"/>
      <c r="DYT460" s="472"/>
      <c r="DYU460" s="472"/>
      <c r="DYV460" s="472"/>
      <c r="DYW460" s="472"/>
      <c r="DYX460" s="472"/>
      <c r="DYY460" s="472"/>
      <c r="DYZ460" s="472"/>
      <c r="DZA460" s="472"/>
      <c r="DZB460" s="472"/>
      <c r="DZC460" s="472"/>
      <c r="DZD460" s="472"/>
      <c r="DZE460" s="472"/>
      <c r="DZF460" s="472"/>
      <c r="DZG460" s="472"/>
      <c r="DZH460" s="472"/>
      <c r="DZI460" s="472"/>
      <c r="DZJ460" s="472"/>
      <c r="DZK460" s="472"/>
      <c r="DZL460" s="472"/>
      <c r="DZM460" s="472"/>
      <c r="DZN460" s="472"/>
      <c r="DZO460" s="472"/>
      <c r="DZP460" s="472"/>
      <c r="DZQ460" s="472"/>
      <c r="DZR460" s="472"/>
      <c r="DZS460" s="472"/>
      <c r="DZT460" s="472"/>
      <c r="DZU460" s="472"/>
      <c r="DZV460" s="472"/>
      <c r="DZW460" s="472"/>
      <c r="DZX460" s="472"/>
      <c r="DZY460" s="472"/>
      <c r="DZZ460" s="472"/>
      <c r="EAA460" s="472"/>
      <c r="EAB460" s="472"/>
      <c r="EAC460" s="472"/>
      <c r="EAD460" s="472"/>
      <c r="EAE460" s="472"/>
      <c r="EAF460" s="472"/>
      <c r="EAG460" s="472"/>
      <c r="EAH460" s="472"/>
      <c r="EAI460" s="472"/>
      <c r="EAJ460" s="472"/>
      <c r="EAK460" s="472"/>
      <c r="EAL460" s="472"/>
      <c r="EAM460" s="472"/>
      <c r="EAN460" s="472"/>
      <c r="EAO460" s="472"/>
      <c r="EAP460" s="472"/>
      <c r="EAQ460" s="472"/>
      <c r="EAR460" s="472"/>
      <c r="EAS460" s="472"/>
      <c r="EAT460" s="472"/>
      <c r="EAU460" s="472"/>
      <c r="EAV460" s="472"/>
      <c r="EAW460" s="472"/>
      <c r="EAX460" s="472"/>
      <c r="EAY460" s="472"/>
      <c r="EAZ460" s="472"/>
      <c r="EBA460" s="472"/>
      <c r="EBB460" s="472"/>
      <c r="EBC460" s="472"/>
      <c r="EBD460" s="472"/>
      <c r="EBE460" s="472"/>
      <c r="EBF460" s="472"/>
      <c r="EBG460" s="472"/>
      <c r="EBH460" s="472"/>
      <c r="EBI460" s="472"/>
      <c r="EBJ460" s="472"/>
      <c r="EBK460" s="472"/>
      <c r="EBL460" s="472"/>
      <c r="EBM460" s="472"/>
      <c r="EBN460" s="472"/>
      <c r="EBO460" s="472"/>
      <c r="EBP460" s="472"/>
      <c r="EBQ460" s="472"/>
      <c r="EBR460" s="472"/>
      <c r="EBS460" s="472"/>
      <c r="EBT460" s="472"/>
      <c r="EBU460" s="472"/>
      <c r="EBV460" s="472"/>
      <c r="EBW460" s="472"/>
      <c r="EBX460" s="472"/>
      <c r="EBY460" s="472"/>
      <c r="EBZ460" s="472"/>
      <c r="ECA460" s="472"/>
      <c r="ECB460" s="472"/>
      <c r="ECC460" s="472"/>
      <c r="ECD460" s="472"/>
      <c r="ECE460" s="472"/>
      <c r="ECF460" s="472"/>
      <c r="ECG460" s="472"/>
      <c r="ECH460" s="472"/>
      <c r="ECI460" s="472"/>
      <c r="ECJ460" s="472"/>
      <c r="ECK460" s="472"/>
      <c r="ECL460" s="472"/>
      <c r="ECM460" s="472"/>
      <c r="ECN460" s="472"/>
      <c r="ECO460" s="472"/>
      <c r="ECP460" s="472"/>
      <c r="ECQ460" s="472"/>
      <c r="ECR460" s="472"/>
      <c r="ECS460" s="472"/>
      <c r="ECT460" s="472"/>
      <c r="ECU460" s="472"/>
      <c r="ECV460" s="472"/>
      <c r="ECW460" s="472"/>
      <c r="ECX460" s="472"/>
      <c r="ECY460" s="472"/>
      <c r="ECZ460" s="472"/>
      <c r="EDA460" s="472"/>
      <c r="EDB460" s="472"/>
      <c r="EDC460" s="472"/>
      <c r="EDD460" s="472"/>
      <c r="EDE460" s="472"/>
      <c r="EDF460" s="472"/>
      <c r="EDG460" s="472"/>
      <c r="EDH460" s="472"/>
      <c r="EDI460" s="472"/>
      <c r="EDJ460" s="472"/>
      <c r="EDK460" s="472"/>
      <c r="EDL460" s="472"/>
      <c r="EDM460" s="472"/>
      <c r="EDN460" s="472"/>
      <c r="EDO460" s="472"/>
      <c r="EDP460" s="472"/>
      <c r="EDQ460" s="472"/>
      <c r="EDR460" s="472"/>
      <c r="EDS460" s="472"/>
      <c r="EDT460" s="472"/>
      <c r="EDU460" s="472"/>
      <c r="EDV460" s="472"/>
      <c r="EDW460" s="472"/>
      <c r="EDX460" s="472"/>
      <c r="EDY460" s="472"/>
      <c r="EDZ460" s="472"/>
      <c r="EEA460" s="472"/>
      <c r="EEB460" s="472"/>
      <c r="EEC460" s="472"/>
      <c r="EED460" s="472"/>
      <c r="EEE460" s="472"/>
      <c r="EEF460" s="472"/>
      <c r="EEG460" s="472"/>
      <c r="EEH460" s="472"/>
      <c r="EEI460" s="472"/>
      <c r="EEJ460" s="472"/>
      <c r="EEK460" s="472"/>
      <c r="EEL460" s="472"/>
      <c r="EEM460" s="472"/>
      <c r="EEN460" s="472"/>
      <c r="EEO460" s="472"/>
      <c r="EEP460" s="472"/>
      <c r="EEQ460" s="472"/>
      <c r="EER460" s="472"/>
      <c r="EES460" s="472"/>
      <c r="EET460" s="472"/>
      <c r="EEU460" s="472"/>
      <c r="EEV460" s="472"/>
      <c r="EEW460" s="472"/>
      <c r="EEX460" s="472"/>
      <c r="EEY460" s="472"/>
      <c r="EEZ460" s="472"/>
      <c r="EFA460" s="472"/>
      <c r="EFB460" s="472"/>
      <c r="EFC460" s="472"/>
      <c r="EFD460" s="472"/>
      <c r="EFE460" s="472"/>
      <c r="EFF460" s="472"/>
      <c r="EFG460" s="472"/>
      <c r="EFH460" s="472"/>
      <c r="EFI460" s="472"/>
      <c r="EFJ460" s="472"/>
      <c r="EFK460" s="472"/>
      <c r="EFL460" s="472"/>
      <c r="EFM460" s="472"/>
      <c r="EFN460" s="472"/>
      <c r="EFO460" s="472"/>
      <c r="EFP460" s="472"/>
      <c r="EFQ460" s="472"/>
      <c r="EFR460" s="472"/>
      <c r="EFS460" s="472"/>
      <c r="EFT460" s="472"/>
      <c r="EFU460" s="472"/>
      <c r="EFV460" s="472"/>
      <c r="EFW460" s="472"/>
      <c r="EFX460" s="472"/>
      <c r="EFY460" s="472"/>
      <c r="EFZ460" s="472"/>
      <c r="EGA460" s="472"/>
      <c r="EGB460" s="472"/>
      <c r="EGC460" s="472"/>
      <c r="EGD460" s="472"/>
      <c r="EGE460" s="472"/>
      <c r="EGF460" s="472"/>
      <c r="EGG460" s="472"/>
      <c r="EGH460" s="472"/>
      <c r="EGI460" s="472"/>
      <c r="EGJ460" s="472"/>
      <c r="EGK460" s="472"/>
      <c r="EGL460" s="472"/>
      <c r="EGM460" s="472"/>
      <c r="EGN460" s="472"/>
      <c r="EGO460" s="472"/>
      <c r="EGP460" s="472"/>
      <c r="EGQ460" s="472"/>
      <c r="EGR460" s="472"/>
      <c r="EGS460" s="472"/>
      <c r="EGT460" s="472"/>
      <c r="EGU460" s="472"/>
      <c r="EGV460" s="472"/>
      <c r="EGW460" s="472"/>
      <c r="EGX460" s="472"/>
      <c r="EGY460" s="472"/>
      <c r="EGZ460" s="472"/>
      <c r="EHA460" s="472"/>
      <c r="EHB460" s="472"/>
      <c r="EHC460" s="472"/>
      <c r="EHD460" s="472"/>
      <c r="EHE460" s="472"/>
      <c r="EHF460" s="472"/>
      <c r="EHG460" s="472"/>
      <c r="EHH460" s="472"/>
      <c r="EHI460" s="472"/>
      <c r="EHJ460" s="472"/>
      <c r="EHK460" s="472"/>
      <c r="EHL460" s="472"/>
      <c r="EHM460" s="472"/>
      <c r="EHN460" s="472"/>
      <c r="EHO460" s="472"/>
      <c r="EHP460" s="472"/>
      <c r="EHQ460" s="472"/>
      <c r="EHR460" s="472"/>
      <c r="EHS460" s="472"/>
      <c r="EHT460" s="472"/>
      <c r="EHU460" s="472"/>
      <c r="EHV460" s="472"/>
      <c r="EHW460" s="472"/>
      <c r="EHX460" s="472"/>
      <c r="EHY460" s="472"/>
      <c r="EHZ460" s="472"/>
      <c r="EIA460" s="472"/>
      <c r="EIB460" s="472"/>
      <c r="EIC460" s="472"/>
      <c r="EID460" s="472"/>
      <c r="EIE460" s="472"/>
      <c r="EIF460" s="472"/>
      <c r="EIG460" s="472"/>
      <c r="EIH460" s="472"/>
      <c r="EII460" s="472"/>
      <c r="EIJ460" s="472"/>
      <c r="EIK460" s="472"/>
      <c r="EIL460" s="472"/>
      <c r="EIM460" s="472"/>
      <c r="EIN460" s="472"/>
      <c r="EIO460" s="472"/>
      <c r="EIP460" s="472"/>
      <c r="EIQ460" s="472"/>
      <c r="EIR460" s="472"/>
      <c r="EIS460" s="472"/>
      <c r="EIT460" s="472"/>
      <c r="EIU460" s="472"/>
      <c r="EIV460" s="472"/>
      <c r="EIW460" s="472"/>
      <c r="EIX460" s="472"/>
      <c r="EIY460" s="472"/>
      <c r="EIZ460" s="472"/>
      <c r="EJA460" s="472"/>
      <c r="EJB460" s="472"/>
      <c r="EJC460" s="472"/>
      <c r="EJD460" s="472"/>
      <c r="EJE460" s="472"/>
      <c r="EJF460" s="472"/>
      <c r="EJG460" s="472"/>
      <c r="EJH460" s="472"/>
      <c r="EJI460" s="472"/>
      <c r="EJJ460" s="472"/>
      <c r="EJK460" s="472"/>
      <c r="EJL460" s="472"/>
      <c r="EJM460" s="472"/>
      <c r="EJN460" s="472"/>
      <c r="EJO460" s="472"/>
      <c r="EJP460" s="472"/>
      <c r="EJQ460" s="472"/>
      <c r="EJR460" s="472"/>
      <c r="EJS460" s="472"/>
      <c r="EJT460" s="472"/>
      <c r="EJU460" s="472"/>
      <c r="EJV460" s="472"/>
      <c r="EJW460" s="472"/>
      <c r="EJX460" s="472"/>
      <c r="EJY460" s="472"/>
      <c r="EJZ460" s="472"/>
      <c r="EKA460" s="472"/>
      <c r="EKB460" s="472"/>
      <c r="EKC460" s="472"/>
      <c r="EKD460" s="472"/>
      <c r="EKE460" s="472"/>
      <c r="EKF460" s="472"/>
      <c r="EKG460" s="472"/>
      <c r="EKH460" s="472"/>
      <c r="EKI460" s="472"/>
      <c r="EKJ460" s="472"/>
      <c r="EKK460" s="472"/>
      <c r="EKL460" s="472"/>
      <c r="EKM460" s="472"/>
      <c r="EKN460" s="472"/>
      <c r="EKO460" s="472"/>
      <c r="EKP460" s="472"/>
      <c r="EKQ460" s="472"/>
      <c r="EKR460" s="472"/>
      <c r="EKS460" s="472"/>
      <c r="EKT460" s="472"/>
      <c r="EKU460" s="472"/>
      <c r="EKV460" s="472"/>
      <c r="EKW460" s="472"/>
      <c r="EKX460" s="472"/>
      <c r="EKY460" s="472"/>
      <c r="EKZ460" s="472"/>
      <c r="ELA460" s="472"/>
      <c r="ELB460" s="472"/>
      <c r="ELC460" s="472"/>
      <c r="ELD460" s="472"/>
      <c r="ELE460" s="472"/>
      <c r="ELF460" s="472"/>
      <c r="ELG460" s="472"/>
      <c r="ELH460" s="472"/>
      <c r="ELI460" s="472"/>
      <c r="ELJ460" s="472"/>
      <c r="ELK460" s="472"/>
      <c r="ELL460" s="472"/>
      <c r="ELM460" s="472"/>
      <c r="ELN460" s="472"/>
      <c r="ELO460" s="472"/>
      <c r="ELP460" s="472"/>
      <c r="ELQ460" s="472"/>
      <c r="ELR460" s="472"/>
      <c r="ELS460" s="472"/>
      <c r="ELT460" s="472"/>
      <c r="ELU460" s="472"/>
      <c r="ELV460" s="472"/>
      <c r="ELW460" s="472"/>
      <c r="ELX460" s="472"/>
      <c r="ELY460" s="472"/>
      <c r="ELZ460" s="472"/>
      <c r="EMA460" s="472"/>
      <c r="EMB460" s="472"/>
      <c r="EMC460" s="472"/>
      <c r="EMD460" s="472"/>
      <c r="EME460" s="472"/>
      <c r="EMF460" s="472"/>
      <c r="EMG460" s="472"/>
      <c r="EMH460" s="472"/>
      <c r="EMI460" s="472"/>
      <c r="EMJ460" s="472"/>
      <c r="EMK460" s="472"/>
      <c r="EML460" s="472"/>
      <c r="EMM460" s="472"/>
      <c r="EMN460" s="472"/>
      <c r="EMO460" s="472"/>
      <c r="EMP460" s="472"/>
      <c r="EMQ460" s="472"/>
      <c r="EMR460" s="472"/>
      <c r="EMS460" s="472"/>
      <c r="EMT460" s="472"/>
      <c r="EMU460" s="472"/>
      <c r="EMV460" s="472"/>
      <c r="EMW460" s="472"/>
      <c r="EMX460" s="472"/>
      <c r="EMY460" s="472"/>
      <c r="EMZ460" s="472"/>
      <c r="ENA460" s="472"/>
      <c r="ENB460" s="472"/>
      <c r="ENC460" s="472"/>
      <c r="END460" s="472"/>
      <c r="ENE460" s="472"/>
      <c r="ENF460" s="472"/>
      <c r="ENG460" s="472"/>
      <c r="ENH460" s="472"/>
      <c r="ENI460" s="472"/>
      <c r="ENJ460" s="472"/>
      <c r="ENK460" s="472"/>
      <c r="ENL460" s="472"/>
      <c r="ENM460" s="472"/>
      <c r="ENN460" s="472"/>
      <c r="ENO460" s="472"/>
      <c r="ENP460" s="472"/>
      <c r="ENQ460" s="472"/>
      <c r="ENR460" s="472"/>
      <c r="ENS460" s="472"/>
      <c r="ENT460" s="472"/>
      <c r="ENU460" s="472"/>
      <c r="ENV460" s="472"/>
      <c r="ENW460" s="472"/>
      <c r="ENX460" s="472"/>
      <c r="ENY460" s="472"/>
      <c r="ENZ460" s="472"/>
      <c r="EOA460" s="472"/>
      <c r="EOB460" s="472"/>
      <c r="EOC460" s="472"/>
      <c r="EOD460" s="472"/>
      <c r="EOE460" s="472"/>
      <c r="EOF460" s="472"/>
      <c r="EOG460" s="472"/>
      <c r="EOH460" s="472"/>
      <c r="EOI460" s="472"/>
      <c r="EOJ460" s="472"/>
      <c r="EOK460" s="472"/>
      <c r="EOL460" s="472"/>
      <c r="EOM460" s="472"/>
      <c r="EON460" s="472"/>
      <c r="EOO460" s="472"/>
      <c r="EOP460" s="472"/>
      <c r="EOQ460" s="472"/>
      <c r="EOR460" s="472"/>
      <c r="EOS460" s="472"/>
      <c r="EOT460" s="472"/>
      <c r="EOU460" s="472"/>
      <c r="EOV460" s="472"/>
      <c r="EOW460" s="472"/>
      <c r="EOX460" s="472"/>
      <c r="EOY460" s="472"/>
      <c r="EOZ460" s="472"/>
      <c r="EPA460" s="472"/>
      <c r="EPB460" s="472"/>
      <c r="EPC460" s="472"/>
      <c r="EPD460" s="472"/>
      <c r="EPE460" s="472"/>
      <c r="EPF460" s="472"/>
      <c r="EPG460" s="472"/>
      <c r="EPH460" s="472"/>
      <c r="EPI460" s="472"/>
      <c r="EPJ460" s="472"/>
      <c r="EPK460" s="472"/>
      <c r="EPL460" s="472"/>
      <c r="EPM460" s="472"/>
      <c r="EPN460" s="472"/>
      <c r="EPO460" s="472"/>
      <c r="EPP460" s="472"/>
      <c r="EPQ460" s="472"/>
      <c r="EPR460" s="472"/>
      <c r="EPS460" s="472"/>
      <c r="EPT460" s="472"/>
      <c r="EPU460" s="472"/>
      <c r="EPV460" s="472"/>
      <c r="EPW460" s="472"/>
      <c r="EPX460" s="472"/>
      <c r="EPY460" s="472"/>
      <c r="EPZ460" s="472"/>
      <c r="EQA460" s="472"/>
      <c r="EQB460" s="472"/>
      <c r="EQC460" s="472"/>
      <c r="EQD460" s="472"/>
      <c r="EQE460" s="472"/>
      <c r="EQF460" s="472"/>
      <c r="EQG460" s="472"/>
      <c r="EQH460" s="472"/>
      <c r="EQI460" s="472"/>
      <c r="EQJ460" s="472"/>
      <c r="EQK460" s="472"/>
      <c r="EQL460" s="472"/>
      <c r="EQM460" s="472"/>
      <c r="EQN460" s="472"/>
      <c r="EQO460" s="472"/>
      <c r="EQP460" s="472"/>
      <c r="EQQ460" s="472"/>
      <c r="EQR460" s="472"/>
      <c r="EQS460" s="472"/>
      <c r="EQT460" s="472"/>
      <c r="EQU460" s="472"/>
      <c r="EQV460" s="472"/>
      <c r="EQW460" s="472"/>
      <c r="EQX460" s="472"/>
      <c r="EQY460" s="472"/>
      <c r="EQZ460" s="472"/>
      <c r="ERA460" s="472"/>
      <c r="ERB460" s="472"/>
      <c r="ERC460" s="472"/>
      <c r="ERD460" s="472"/>
      <c r="ERE460" s="472"/>
      <c r="ERF460" s="472"/>
      <c r="ERG460" s="472"/>
      <c r="ERH460" s="472"/>
      <c r="ERI460" s="472"/>
      <c r="ERJ460" s="472"/>
      <c r="ERK460" s="472"/>
      <c r="ERL460" s="472"/>
      <c r="ERM460" s="472"/>
      <c r="ERN460" s="472"/>
      <c r="ERO460" s="472"/>
      <c r="ERP460" s="472"/>
      <c r="ERQ460" s="472"/>
      <c r="ERR460" s="472"/>
      <c r="ERS460" s="472"/>
      <c r="ERT460" s="472"/>
      <c r="ERU460" s="472"/>
      <c r="ERV460" s="472"/>
      <c r="ERW460" s="472"/>
      <c r="ERX460" s="472"/>
      <c r="ERY460" s="472"/>
      <c r="ERZ460" s="472"/>
      <c r="ESA460" s="472"/>
      <c r="ESB460" s="472"/>
      <c r="ESC460" s="472"/>
      <c r="ESD460" s="472"/>
      <c r="ESE460" s="472"/>
      <c r="ESF460" s="472"/>
      <c r="ESG460" s="472"/>
      <c r="ESH460" s="472"/>
      <c r="ESI460" s="472"/>
      <c r="ESJ460" s="472"/>
      <c r="ESK460" s="472"/>
      <c r="ESL460" s="472"/>
      <c r="ESM460" s="472"/>
      <c r="ESN460" s="472"/>
      <c r="ESO460" s="472"/>
      <c r="ESP460" s="472"/>
      <c r="ESQ460" s="472"/>
      <c r="ESR460" s="472"/>
      <c r="ESS460" s="472"/>
      <c r="EST460" s="472"/>
      <c r="ESU460" s="472"/>
      <c r="ESV460" s="472"/>
      <c r="ESW460" s="472"/>
      <c r="ESX460" s="472"/>
      <c r="ESY460" s="472"/>
      <c r="ESZ460" s="472"/>
      <c r="ETA460" s="472"/>
      <c r="ETB460" s="472"/>
      <c r="ETC460" s="472"/>
      <c r="ETD460" s="472"/>
      <c r="ETE460" s="472"/>
      <c r="ETF460" s="472"/>
      <c r="ETG460" s="472"/>
      <c r="ETH460" s="472"/>
      <c r="ETI460" s="472"/>
      <c r="ETJ460" s="472"/>
      <c r="ETK460" s="472"/>
      <c r="ETL460" s="472"/>
      <c r="ETM460" s="472"/>
      <c r="ETN460" s="472"/>
      <c r="ETO460" s="472"/>
      <c r="ETP460" s="472"/>
      <c r="ETQ460" s="472"/>
      <c r="ETR460" s="472"/>
      <c r="ETS460" s="472"/>
      <c r="ETT460" s="472"/>
      <c r="ETU460" s="472"/>
      <c r="ETV460" s="472"/>
      <c r="ETW460" s="472"/>
      <c r="ETX460" s="472"/>
      <c r="ETY460" s="472"/>
      <c r="ETZ460" s="472"/>
      <c r="EUA460" s="472"/>
      <c r="EUB460" s="472"/>
      <c r="EUC460" s="472"/>
      <c r="EUD460" s="472"/>
      <c r="EUE460" s="472"/>
      <c r="EUF460" s="472"/>
      <c r="EUG460" s="472"/>
      <c r="EUH460" s="472"/>
      <c r="EUI460" s="472"/>
      <c r="EUJ460" s="472"/>
      <c r="EUK460" s="472"/>
      <c r="EUL460" s="472"/>
      <c r="EUM460" s="472"/>
      <c r="EUN460" s="472"/>
      <c r="EUO460" s="472"/>
      <c r="EUP460" s="472"/>
      <c r="EUQ460" s="472"/>
      <c r="EUR460" s="472"/>
      <c r="EUS460" s="472"/>
      <c r="EUT460" s="472"/>
      <c r="EUU460" s="472"/>
      <c r="EUV460" s="472"/>
      <c r="EUW460" s="472"/>
      <c r="EUX460" s="472"/>
      <c r="EUY460" s="472"/>
      <c r="EUZ460" s="472"/>
      <c r="EVA460" s="472"/>
      <c r="EVB460" s="472"/>
      <c r="EVC460" s="472"/>
      <c r="EVD460" s="472"/>
      <c r="EVE460" s="472"/>
      <c r="EVF460" s="472"/>
      <c r="EVG460" s="472"/>
      <c r="EVH460" s="472"/>
      <c r="EVI460" s="472"/>
      <c r="EVJ460" s="472"/>
      <c r="EVK460" s="472"/>
      <c r="EVL460" s="472"/>
      <c r="EVM460" s="472"/>
      <c r="EVN460" s="472"/>
      <c r="EVO460" s="472"/>
      <c r="EVP460" s="472"/>
      <c r="EVQ460" s="472"/>
      <c r="EVR460" s="472"/>
      <c r="EVS460" s="472"/>
      <c r="EVT460" s="472"/>
      <c r="EVU460" s="472"/>
      <c r="EVV460" s="472"/>
      <c r="EVW460" s="472"/>
      <c r="EVX460" s="472"/>
      <c r="EVY460" s="472"/>
      <c r="EVZ460" s="472"/>
      <c r="EWA460" s="472"/>
      <c r="EWB460" s="472"/>
      <c r="EWC460" s="472"/>
      <c r="EWD460" s="472"/>
      <c r="EWE460" s="472"/>
      <c r="EWF460" s="472"/>
      <c r="EWG460" s="472"/>
      <c r="EWH460" s="472"/>
      <c r="EWI460" s="472"/>
      <c r="EWJ460" s="472"/>
      <c r="EWK460" s="472"/>
      <c r="EWL460" s="472"/>
      <c r="EWM460" s="472"/>
      <c r="EWN460" s="472"/>
      <c r="EWO460" s="472"/>
      <c r="EWP460" s="472"/>
      <c r="EWQ460" s="472"/>
      <c r="EWR460" s="472"/>
      <c r="EWS460" s="472"/>
      <c r="EWT460" s="472"/>
      <c r="EWU460" s="472"/>
      <c r="EWV460" s="472"/>
      <c r="EWW460" s="472"/>
      <c r="EWX460" s="472"/>
      <c r="EWY460" s="472"/>
      <c r="EWZ460" s="472"/>
      <c r="EXA460" s="472"/>
      <c r="EXB460" s="472"/>
      <c r="EXC460" s="472"/>
      <c r="EXD460" s="472"/>
      <c r="EXE460" s="472"/>
      <c r="EXF460" s="472"/>
      <c r="EXG460" s="472"/>
      <c r="EXH460" s="472"/>
      <c r="EXI460" s="472"/>
      <c r="EXJ460" s="472"/>
      <c r="EXK460" s="472"/>
      <c r="EXL460" s="472"/>
      <c r="EXM460" s="472"/>
      <c r="EXN460" s="472"/>
      <c r="EXO460" s="472"/>
      <c r="EXP460" s="472"/>
      <c r="EXQ460" s="472"/>
      <c r="EXR460" s="472"/>
      <c r="EXS460" s="472"/>
      <c r="EXT460" s="472"/>
      <c r="EXU460" s="472"/>
      <c r="EXV460" s="472"/>
      <c r="EXW460" s="472"/>
      <c r="EXX460" s="472"/>
      <c r="EXY460" s="472"/>
      <c r="EXZ460" s="472"/>
      <c r="EYA460" s="472"/>
      <c r="EYB460" s="472"/>
      <c r="EYC460" s="472"/>
      <c r="EYD460" s="472"/>
      <c r="EYE460" s="472"/>
      <c r="EYF460" s="472"/>
      <c r="EYG460" s="472"/>
      <c r="EYH460" s="472"/>
      <c r="EYI460" s="472"/>
      <c r="EYJ460" s="472"/>
      <c r="EYK460" s="472"/>
      <c r="EYL460" s="472"/>
      <c r="EYM460" s="472"/>
      <c r="EYN460" s="472"/>
      <c r="EYO460" s="472"/>
      <c r="EYP460" s="472"/>
      <c r="EYQ460" s="472"/>
      <c r="EYR460" s="472"/>
      <c r="EYS460" s="472"/>
      <c r="EYT460" s="472"/>
      <c r="EYU460" s="472"/>
      <c r="EYV460" s="472"/>
      <c r="EYW460" s="472"/>
      <c r="EYX460" s="472"/>
      <c r="EYY460" s="472"/>
      <c r="EYZ460" s="472"/>
      <c r="EZA460" s="472"/>
      <c r="EZB460" s="472"/>
      <c r="EZC460" s="472"/>
      <c r="EZD460" s="472"/>
      <c r="EZE460" s="472"/>
      <c r="EZF460" s="472"/>
      <c r="EZG460" s="472"/>
      <c r="EZH460" s="472"/>
      <c r="EZI460" s="472"/>
      <c r="EZJ460" s="472"/>
      <c r="EZK460" s="472"/>
      <c r="EZL460" s="472"/>
      <c r="EZM460" s="472"/>
      <c r="EZN460" s="472"/>
      <c r="EZO460" s="472"/>
      <c r="EZP460" s="472"/>
      <c r="EZQ460" s="472"/>
      <c r="EZR460" s="472"/>
      <c r="EZS460" s="472"/>
      <c r="EZT460" s="472"/>
      <c r="EZU460" s="472"/>
      <c r="EZV460" s="472"/>
      <c r="EZW460" s="472"/>
      <c r="EZX460" s="472"/>
      <c r="EZY460" s="472"/>
      <c r="EZZ460" s="472"/>
      <c r="FAA460" s="472"/>
      <c r="FAB460" s="472"/>
      <c r="FAC460" s="472"/>
      <c r="FAD460" s="472"/>
      <c r="FAE460" s="472"/>
      <c r="FAF460" s="472"/>
      <c r="FAG460" s="472"/>
      <c r="FAH460" s="472"/>
      <c r="FAI460" s="472"/>
      <c r="FAJ460" s="472"/>
      <c r="FAK460" s="472"/>
      <c r="FAL460" s="472"/>
      <c r="FAM460" s="472"/>
      <c r="FAN460" s="472"/>
      <c r="FAO460" s="472"/>
      <c r="FAP460" s="472"/>
      <c r="FAQ460" s="472"/>
      <c r="FAR460" s="472"/>
      <c r="FAS460" s="472"/>
      <c r="FAT460" s="472"/>
      <c r="FAU460" s="472"/>
      <c r="FAV460" s="472"/>
      <c r="FAW460" s="472"/>
      <c r="FAX460" s="472"/>
      <c r="FAY460" s="472"/>
      <c r="FAZ460" s="472"/>
      <c r="FBA460" s="472"/>
      <c r="FBB460" s="472"/>
      <c r="FBC460" s="472"/>
      <c r="FBD460" s="472"/>
      <c r="FBE460" s="472"/>
      <c r="FBF460" s="472"/>
      <c r="FBG460" s="472"/>
      <c r="FBH460" s="472"/>
      <c r="FBI460" s="472"/>
      <c r="FBJ460" s="472"/>
      <c r="FBK460" s="472"/>
      <c r="FBL460" s="472"/>
      <c r="FBM460" s="472"/>
      <c r="FBN460" s="472"/>
      <c r="FBO460" s="472"/>
      <c r="FBP460" s="472"/>
      <c r="FBQ460" s="472"/>
      <c r="FBR460" s="472"/>
      <c r="FBS460" s="472"/>
      <c r="FBT460" s="472"/>
      <c r="FBU460" s="472"/>
      <c r="FBV460" s="472"/>
      <c r="FBW460" s="472"/>
      <c r="FBX460" s="472"/>
      <c r="FBY460" s="472"/>
      <c r="FBZ460" s="472"/>
      <c r="FCA460" s="472"/>
      <c r="FCB460" s="472"/>
      <c r="FCC460" s="472"/>
      <c r="FCD460" s="472"/>
      <c r="FCE460" s="472"/>
      <c r="FCF460" s="472"/>
      <c r="FCG460" s="472"/>
      <c r="FCH460" s="472"/>
      <c r="FCI460" s="472"/>
      <c r="FCJ460" s="472"/>
      <c r="FCK460" s="472"/>
      <c r="FCL460" s="472"/>
      <c r="FCM460" s="472"/>
      <c r="FCN460" s="472"/>
      <c r="FCO460" s="472"/>
      <c r="FCP460" s="472"/>
      <c r="FCQ460" s="472"/>
      <c r="FCR460" s="472"/>
      <c r="FCS460" s="472"/>
      <c r="FCT460" s="472"/>
      <c r="FCU460" s="472"/>
      <c r="FCV460" s="472"/>
      <c r="FCW460" s="472"/>
      <c r="FCX460" s="472"/>
      <c r="FCY460" s="472"/>
      <c r="FCZ460" s="472"/>
      <c r="FDA460" s="472"/>
      <c r="FDB460" s="472"/>
      <c r="FDC460" s="472"/>
      <c r="FDD460" s="472"/>
      <c r="FDE460" s="472"/>
      <c r="FDF460" s="472"/>
      <c r="FDG460" s="472"/>
      <c r="FDH460" s="472"/>
      <c r="FDI460" s="472"/>
      <c r="FDJ460" s="472"/>
      <c r="FDK460" s="472"/>
      <c r="FDL460" s="472"/>
      <c r="FDM460" s="472"/>
      <c r="FDN460" s="472"/>
      <c r="FDO460" s="472"/>
      <c r="FDP460" s="472"/>
      <c r="FDQ460" s="472"/>
      <c r="FDR460" s="472"/>
      <c r="FDS460" s="472"/>
      <c r="FDT460" s="472"/>
      <c r="FDU460" s="472"/>
      <c r="FDV460" s="472"/>
      <c r="FDW460" s="472"/>
      <c r="FDX460" s="472"/>
      <c r="FDY460" s="472"/>
      <c r="FDZ460" s="472"/>
      <c r="FEA460" s="472"/>
      <c r="FEB460" s="472"/>
      <c r="FEC460" s="472"/>
      <c r="FED460" s="472"/>
      <c r="FEE460" s="472"/>
      <c r="FEF460" s="472"/>
      <c r="FEG460" s="472"/>
      <c r="FEH460" s="472"/>
      <c r="FEI460" s="472"/>
      <c r="FEJ460" s="472"/>
      <c r="FEK460" s="472"/>
      <c r="FEL460" s="472"/>
      <c r="FEM460" s="472"/>
      <c r="FEN460" s="472"/>
      <c r="FEO460" s="472"/>
      <c r="FEP460" s="472"/>
      <c r="FEQ460" s="472"/>
      <c r="FER460" s="472"/>
      <c r="FES460" s="472"/>
      <c r="FET460" s="472"/>
      <c r="FEU460" s="472"/>
      <c r="FEV460" s="472"/>
      <c r="FEW460" s="472"/>
      <c r="FEX460" s="472"/>
      <c r="FEY460" s="472"/>
      <c r="FEZ460" s="472"/>
      <c r="FFA460" s="472"/>
      <c r="FFB460" s="472"/>
      <c r="FFC460" s="472"/>
      <c r="FFD460" s="472"/>
      <c r="FFE460" s="472"/>
      <c r="FFF460" s="472"/>
      <c r="FFG460" s="472"/>
      <c r="FFH460" s="472"/>
      <c r="FFI460" s="472"/>
      <c r="FFJ460" s="472"/>
      <c r="FFK460" s="472"/>
      <c r="FFL460" s="472"/>
      <c r="FFM460" s="472"/>
      <c r="FFN460" s="472"/>
      <c r="FFO460" s="472"/>
      <c r="FFP460" s="472"/>
      <c r="FFQ460" s="472"/>
      <c r="FFR460" s="472"/>
      <c r="FFS460" s="472"/>
      <c r="FFT460" s="472"/>
      <c r="FFU460" s="472"/>
      <c r="FFV460" s="472"/>
      <c r="FFW460" s="472"/>
      <c r="FFX460" s="472"/>
      <c r="FFY460" s="472"/>
      <c r="FFZ460" s="472"/>
      <c r="FGA460" s="472"/>
      <c r="FGB460" s="472"/>
      <c r="FGC460" s="472"/>
      <c r="FGD460" s="472"/>
      <c r="FGE460" s="472"/>
      <c r="FGF460" s="472"/>
      <c r="FGG460" s="472"/>
      <c r="FGH460" s="472"/>
      <c r="FGI460" s="472"/>
      <c r="FGJ460" s="472"/>
      <c r="FGK460" s="472"/>
      <c r="FGL460" s="472"/>
      <c r="FGM460" s="472"/>
      <c r="FGN460" s="472"/>
      <c r="FGO460" s="472"/>
      <c r="FGP460" s="472"/>
      <c r="FGQ460" s="472"/>
      <c r="FGR460" s="472"/>
      <c r="FGS460" s="472"/>
      <c r="FGT460" s="472"/>
      <c r="FGU460" s="472"/>
      <c r="FGV460" s="472"/>
      <c r="FGW460" s="472"/>
      <c r="FGX460" s="472"/>
      <c r="FGY460" s="472"/>
      <c r="FGZ460" s="472"/>
      <c r="FHA460" s="472"/>
      <c r="FHB460" s="472"/>
      <c r="FHC460" s="472"/>
      <c r="FHD460" s="472"/>
      <c r="FHE460" s="472"/>
      <c r="FHF460" s="472"/>
      <c r="FHG460" s="472"/>
      <c r="FHH460" s="472"/>
      <c r="FHI460" s="472"/>
      <c r="FHJ460" s="472"/>
      <c r="FHK460" s="472"/>
      <c r="FHL460" s="472"/>
      <c r="FHM460" s="472"/>
      <c r="FHN460" s="472"/>
      <c r="FHO460" s="472"/>
      <c r="FHP460" s="472"/>
      <c r="FHQ460" s="472"/>
      <c r="FHR460" s="472"/>
      <c r="FHS460" s="472"/>
      <c r="FHT460" s="472"/>
      <c r="FHU460" s="472"/>
      <c r="FHV460" s="472"/>
      <c r="FHW460" s="472"/>
      <c r="FHX460" s="472"/>
      <c r="FHY460" s="472"/>
      <c r="FHZ460" s="472"/>
      <c r="FIA460" s="472"/>
      <c r="FIB460" s="472"/>
      <c r="FIC460" s="472"/>
      <c r="FID460" s="472"/>
      <c r="FIE460" s="472"/>
      <c r="FIF460" s="472"/>
      <c r="FIG460" s="472"/>
      <c r="FIH460" s="472"/>
      <c r="FII460" s="472"/>
      <c r="FIJ460" s="472"/>
      <c r="FIK460" s="472"/>
      <c r="FIL460" s="472"/>
      <c r="FIM460" s="472"/>
      <c r="FIN460" s="472"/>
      <c r="FIO460" s="472"/>
      <c r="FIP460" s="472"/>
      <c r="FIQ460" s="472"/>
      <c r="FIR460" s="472"/>
      <c r="FIS460" s="472"/>
      <c r="FIT460" s="472"/>
      <c r="FIU460" s="472"/>
      <c r="FIV460" s="472"/>
      <c r="FIW460" s="472"/>
      <c r="FIX460" s="472"/>
      <c r="FIY460" s="472"/>
      <c r="FIZ460" s="472"/>
      <c r="FJA460" s="472"/>
      <c r="FJB460" s="472"/>
      <c r="FJC460" s="472"/>
      <c r="FJD460" s="472"/>
      <c r="FJE460" s="472"/>
      <c r="FJF460" s="472"/>
      <c r="FJG460" s="472"/>
      <c r="FJH460" s="472"/>
      <c r="FJI460" s="472"/>
      <c r="FJJ460" s="472"/>
      <c r="FJK460" s="472"/>
      <c r="FJL460" s="472"/>
      <c r="FJM460" s="472"/>
      <c r="FJN460" s="472"/>
      <c r="FJO460" s="472"/>
      <c r="FJP460" s="472"/>
      <c r="FJQ460" s="472"/>
      <c r="FJR460" s="472"/>
      <c r="FJS460" s="472"/>
      <c r="FJT460" s="472"/>
      <c r="FJU460" s="472"/>
      <c r="FJV460" s="472"/>
      <c r="FJW460" s="472"/>
      <c r="FJX460" s="472"/>
      <c r="FJY460" s="472"/>
      <c r="FJZ460" s="472"/>
      <c r="FKA460" s="472"/>
      <c r="FKB460" s="472"/>
      <c r="FKC460" s="472"/>
      <c r="FKD460" s="472"/>
      <c r="FKE460" s="472"/>
      <c r="FKF460" s="472"/>
      <c r="FKG460" s="472"/>
      <c r="FKH460" s="472"/>
      <c r="FKI460" s="472"/>
      <c r="FKJ460" s="472"/>
      <c r="FKK460" s="472"/>
      <c r="FKL460" s="472"/>
      <c r="FKM460" s="472"/>
      <c r="FKN460" s="472"/>
      <c r="FKO460" s="472"/>
      <c r="FKP460" s="472"/>
      <c r="FKQ460" s="472"/>
      <c r="FKR460" s="472"/>
      <c r="FKS460" s="472"/>
      <c r="FKT460" s="472"/>
      <c r="FKU460" s="472"/>
      <c r="FKV460" s="472"/>
      <c r="FKW460" s="472"/>
      <c r="FKX460" s="472"/>
      <c r="FKY460" s="472"/>
      <c r="FKZ460" s="472"/>
      <c r="FLA460" s="472"/>
      <c r="FLB460" s="472"/>
      <c r="FLC460" s="472"/>
      <c r="FLD460" s="472"/>
      <c r="FLE460" s="472"/>
      <c r="FLF460" s="472"/>
      <c r="FLG460" s="472"/>
      <c r="FLH460" s="472"/>
      <c r="FLI460" s="472"/>
      <c r="FLJ460" s="472"/>
      <c r="FLK460" s="472"/>
      <c r="FLL460" s="472"/>
      <c r="FLM460" s="472"/>
      <c r="FLN460" s="472"/>
      <c r="FLO460" s="472"/>
      <c r="FLP460" s="472"/>
      <c r="FLQ460" s="472"/>
      <c r="FLR460" s="472"/>
      <c r="FLS460" s="472"/>
      <c r="FLT460" s="472"/>
      <c r="FLU460" s="472"/>
      <c r="FLV460" s="472"/>
      <c r="FLW460" s="472"/>
      <c r="FLX460" s="472"/>
      <c r="FLY460" s="472"/>
      <c r="FLZ460" s="472"/>
      <c r="FMA460" s="472"/>
      <c r="FMB460" s="472"/>
      <c r="FMC460" s="472"/>
      <c r="FMD460" s="472"/>
      <c r="FME460" s="472"/>
      <c r="FMF460" s="472"/>
      <c r="FMG460" s="472"/>
      <c r="FMH460" s="472"/>
      <c r="FMI460" s="472"/>
      <c r="FMJ460" s="472"/>
      <c r="FMK460" s="472"/>
      <c r="FML460" s="472"/>
      <c r="FMM460" s="472"/>
      <c r="FMN460" s="472"/>
      <c r="FMO460" s="472"/>
      <c r="FMP460" s="472"/>
      <c r="FMQ460" s="472"/>
      <c r="FMR460" s="472"/>
      <c r="FMS460" s="472"/>
      <c r="FMT460" s="472"/>
      <c r="FMU460" s="472"/>
      <c r="FMV460" s="472"/>
      <c r="FMW460" s="472"/>
      <c r="FMX460" s="472"/>
      <c r="FMY460" s="472"/>
      <c r="FMZ460" s="472"/>
      <c r="FNA460" s="472"/>
      <c r="FNB460" s="472"/>
      <c r="FNC460" s="472"/>
      <c r="FND460" s="472"/>
      <c r="FNE460" s="472"/>
      <c r="FNF460" s="472"/>
      <c r="FNG460" s="472"/>
      <c r="FNH460" s="472"/>
      <c r="FNI460" s="472"/>
      <c r="FNJ460" s="472"/>
      <c r="FNK460" s="472"/>
      <c r="FNL460" s="472"/>
      <c r="FNM460" s="472"/>
      <c r="FNN460" s="472"/>
      <c r="FNO460" s="472"/>
      <c r="FNP460" s="472"/>
      <c r="FNQ460" s="472"/>
      <c r="FNR460" s="472"/>
      <c r="FNS460" s="472"/>
      <c r="FNT460" s="472"/>
      <c r="FNU460" s="472"/>
      <c r="FNV460" s="472"/>
      <c r="FNW460" s="472"/>
      <c r="FNX460" s="472"/>
      <c r="FNY460" s="472"/>
      <c r="FNZ460" s="472"/>
      <c r="FOA460" s="472"/>
      <c r="FOB460" s="472"/>
      <c r="FOC460" s="472"/>
      <c r="FOD460" s="472"/>
      <c r="FOE460" s="472"/>
      <c r="FOF460" s="472"/>
      <c r="FOG460" s="472"/>
      <c r="FOH460" s="472"/>
      <c r="FOI460" s="472"/>
      <c r="FOJ460" s="472"/>
      <c r="FOK460" s="472"/>
      <c r="FOL460" s="472"/>
      <c r="FOM460" s="472"/>
      <c r="FON460" s="472"/>
      <c r="FOO460" s="472"/>
      <c r="FOP460" s="472"/>
      <c r="FOQ460" s="472"/>
      <c r="FOR460" s="472"/>
      <c r="FOS460" s="472"/>
      <c r="FOT460" s="472"/>
      <c r="FOU460" s="472"/>
      <c r="FOV460" s="472"/>
      <c r="FOW460" s="472"/>
      <c r="FOX460" s="472"/>
      <c r="FOY460" s="472"/>
      <c r="FOZ460" s="472"/>
      <c r="FPA460" s="472"/>
      <c r="FPB460" s="472"/>
      <c r="FPC460" s="472"/>
      <c r="FPD460" s="472"/>
      <c r="FPE460" s="472"/>
      <c r="FPF460" s="472"/>
      <c r="FPG460" s="472"/>
      <c r="FPH460" s="472"/>
      <c r="FPI460" s="472"/>
      <c r="FPJ460" s="472"/>
      <c r="FPK460" s="472"/>
      <c r="FPL460" s="472"/>
      <c r="FPM460" s="472"/>
      <c r="FPN460" s="472"/>
      <c r="FPO460" s="472"/>
      <c r="FPP460" s="472"/>
      <c r="FPQ460" s="472"/>
      <c r="FPR460" s="472"/>
      <c r="FPS460" s="472"/>
      <c r="FPT460" s="472"/>
      <c r="FPU460" s="472"/>
      <c r="FPV460" s="472"/>
      <c r="FPW460" s="472"/>
      <c r="FPX460" s="472"/>
      <c r="FPY460" s="472"/>
      <c r="FPZ460" s="472"/>
      <c r="FQA460" s="472"/>
      <c r="FQB460" s="472"/>
      <c r="FQC460" s="472"/>
      <c r="FQD460" s="472"/>
      <c r="FQE460" s="472"/>
      <c r="FQF460" s="472"/>
      <c r="FQG460" s="472"/>
      <c r="FQH460" s="472"/>
      <c r="FQI460" s="472"/>
      <c r="FQJ460" s="472"/>
      <c r="FQK460" s="472"/>
      <c r="FQL460" s="472"/>
      <c r="FQM460" s="472"/>
      <c r="FQN460" s="472"/>
      <c r="FQO460" s="472"/>
      <c r="FQP460" s="472"/>
      <c r="FQQ460" s="472"/>
      <c r="FQR460" s="472"/>
      <c r="FQS460" s="472"/>
      <c r="FQT460" s="472"/>
      <c r="FQU460" s="472"/>
      <c r="FQV460" s="472"/>
      <c r="FQW460" s="472"/>
      <c r="FQX460" s="472"/>
      <c r="FQY460" s="472"/>
      <c r="FQZ460" s="472"/>
      <c r="FRA460" s="472"/>
      <c r="FRB460" s="472"/>
      <c r="FRC460" s="472"/>
      <c r="FRD460" s="472"/>
      <c r="FRE460" s="472"/>
      <c r="FRF460" s="472"/>
      <c r="FRG460" s="472"/>
      <c r="FRH460" s="472"/>
      <c r="FRI460" s="472"/>
      <c r="FRJ460" s="472"/>
      <c r="FRK460" s="472"/>
      <c r="FRL460" s="472"/>
      <c r="FRM460" s="472"/>
      <c r="FRN460" s="472"/>
      <c r="FRO460" s="472"/>
      <c r="FRP460" s="472"/>
      <c r="FRQ460" s="472"/>
      <c r="FRR460" s="472"/>
      <c r="FRS460" s="472"/>
      <c r="FRT460" s="472"/>
      <c r="FRU460" s="472"/>
      <c r="FRV460" s="472"/>
      <c r="FRW460" s="472"/>
      <c r="FRX460" s="472"/>
      <c r="FRY460" s="472"/>
      <c r="FRZ460" s="472"/>
      <c r="FSA460" s="472"/>
      <c r="FSB460" s="472"/>
      <c r="FSC460" s="472"/>
      <c r="FSD460" s="472"/>
      <c r="FSE460" s="472"/>
      <c r="FSF460" s="472"/>
      <c r="FSG460" s="472"/>
      <c r="FSH460" s="472"/>
      <c r="FSI460" s="472"/>
      <c r="FSJ460" s="472"/>
      <c r="FSK460" s="472"/>
      <c r="FSL460" s="472"/>
      <c r="FSM460" s="472"/>
      <c r="FSN460" s="472"/>
      <c r="FSO460" s="472"/>
      <c r="FSP460" s="472"/>
      <c r="FSQ460" s="472"/>
      <c r="FSR460" s="472"/>
      <c r="FSS460" s="472"/>
      <c r="FST460" s="472"/>
      <c r="FSU460" s="472"/>
      <c r="FSV460" s="472"/>
      <c r="FSW460" s="472"/>
      <c r="FSX460" s="472"/>
      <c r="FSY460" s="472"/>
      <c r="FSZ460" s="472"/>
      <c r="FTA460" s="472"/>
      <c r="FTB460" s="472"/>
      <c r="FTC460" s="472"/>
      <c r="FTD460" s="472"/>
      <c r="FTE460" s="472"/>
      <c r="FTF460" s="472"/>
      <c r="FTG460" s="472"/>
      <c r="FTH460" s="472"/>
      <c r="FTI460" s="472"/>
      <c r="FTJ460" s="472"/>
      <c r="FTK460" s="472"/>
      <c r="FTL460" s="472"/>
      <c r="FTM460" s="472"/>
      <c r="FTN460" s="472"/>
      <c r="FTO460" s="472"/>
      <c r="FTP460" s="472"/>
      <c r="FTQ460" s="472"/>
      <c r="FTR460" s="472"/>
      <c r="FTS460" s="472"/>
      <c r="FTT460" s="472"/>
      <c r="FTU460" s="472"/>
      <c r="FTV460" s="472"/>
      <c r="FTW460" s="472"/>
      <c r="FTX460" s="472"/>
      <c r="FTY460" s="472"/>
      <c r="FTZ460" s="472"/>
      <c r="FUA460" s="472"/>
      <c r="FUB460" s="472"/>
      <c r="FUC460" s="472"/>
      <c r="FUD460" s="472"/>
      <c r="FUE460" s="472"/>
      <c r="FUF460" s="472"/>
      <c r="FUG460" s="472"/>
      <c r="FUH460" s="472"/>
      <c r="FUI460" s="472"/>
      <c r="FUJ460" s="472"/>
      <c r="FUK460" s="472"/>
      <c r="FUL460" s="472"/>
      <c r="FUM460" s="472"/>
      <c r="FUN460" s="472"/>
      <c r="FUO460" s="472"/>
      <c r="FUP460" s="472"/>
      <c r="FUQ460" s="472"/>
      <c r="FUR460" s="472"/>
      <c r="FUS460" s="472"/>
      <c r="FUT460" s="472"/>
      <c r="FUU460" s="472"/>
      <c r="FUV460" s="472"/>
      <c r="FUW460" s="472"/>
      <c r="FUX460" s="472"/>
      <c r="FUY460" s="472"/>
      <c r="FUZ460" s="472"/>
      <c r="FVA460" s="472"/>
      <c r="FVB460" s="472"/>
      <c r="FVC460" s="472"/>
      <c r="FVD460" s="472"/>
      <c r="FVE460" s="472"/>
      <c r="FVF460" s="472"/>
      <c r="FVG460" s="472"/>
      <c r="FVH460" s="472"/>
      <c r="FVI460" s="472"/>
      <c r="FVJ460" s="472"/>
      <c r="FVK460" s="472"/>
      <c r="FVL460" s="472"/>
      <c r="FVM460" s="472"/>
      <c r="FVN460" s="472"/>
      <c r="FVO460" s="472"/>
      <c r="FVP460" s="472"/>
      <c r="FVQ460" s="472"/>
      <c r="FVR460" s="472"/>
      <c r="FVS460" s="472"/>
      <c r="FVT460" s="472"/>
      <c r="FVU460" s="472"/>
      <c r="FVV460" s="472"/>
      <c r="FVW460" s="472"/>
      <c r="FVX460" s="472"/>
      <c r="FVY460" s="472"/>
      <c r="FVZ460" s="472"/>
      <c r="FWA460" s="472"/>
      <c r="FWB460" s="472"/>
      <c r="FWC460" s="472"/>
      <c r="FWD460" s="472"/>
      <c r="FWE460" s="472"/>
      <c r="FWF460" s="472"/>
      <c r="FWG460" s="472"/>
      <c r="FWH460" s="472"/>
      <c r="FWI460" s="472"/>
      <c r="FWJ460" s="472"/>
      <c r="FWK460" s="472"/>
      <c r="FWL460" s="472"/>
      <c r="FWM460" s="472"/>
      <c r="FWN460" s="472"/>
      <c r="FWO460" s="472"/>
      <c r="FWP460" s="472"/>
      <c r="FWQ460" s="472"/>
      <c r="FWR460" s="472"/>
      <c r="FWS460" s="472"/>
      <c r="FWT460" s="472"/>
      <c r="FWU460" s="472"/>
      <c r="FWV460" s="472"/>
      <c r="FWW460" s="472"/>
      <c r="FWX460" s="472"/>
      <c r="FWY460" s="472"/>
      <c r="FWZ460" s="472"/>
      <c r="FXA460" s="472"/>
      <c r="FXB460" s="472"/>
      <c r="FXC460" s="472"/>
      <c r="FXD460" s="472"/>
      <c r="FXE460" s="472"/>
      <c r="FXF460" s="472"/>
      <c r="FXG460" s="472"/>
      <c r="FXH460" s="472"/>
      <c r="FXI460" s="472"/>
      <c r="FXJ460" s="472"/>
      <c r="FXK460" s="472"/>
      <c r="FXL460" s="472"/>
      <c r="FXM460" s="472"/>
      <c r="FXN460" s="472"/>
      <c r="FXO460" s="472"/>
      <c r="FXP460" s="472"/>
      <c r="FXQ460" s="472"/>
      <c r="FXR460" s="472"/>
      <c r="FXS460" s="472"/>
      <c r="FXT460" s="472"/>
      <c r="FXU460" s="472"/>
      <c r="FXV460" s="472"/>
      <c r="FXW460" s="472"/>
      <c r="FXX460" s="472"/>
      <c r="FXY460" s="472"/>
      <c r="FXZ460" s="472"/>
      <c r="FYA460" s="472"/>
      <c r="FYB460" s="472"/>
      <c r="FYC460" s="472"/>
      <c r="FYD460" s="472"/>
      <c r="FYE460" s="472"/>
      <c r="FYF460" s="472"/>
      <c r="FYG460" s="472"/>
      <c r="FYH460" s="472"/>
      <c r="FYI460" s="472"/>
      <c r="FYJ460" s="472"/>
      <c r="FYK460" s="472"/>
      <c r="FYL460" s="472"/>
      <c r="FYM460" s="472"/>
      <c r="FYN460" s="472"/>
      <c r="FYO460" s="472"/>
      <c r="FYP460" s="472"/>
      <c r="FYQ460" s="472"/>
      <c r="FYR460" s="472"/>
      <c r="FYS460" s="472"/>
      <c r="FYT460" s="472"/>
      <c r="FYU460" s="472"/>
      <c r="FYV460" s="472"/>
      <c r="FYW460" s="472"/>
      <c r="FYX460" s="472"/>
      <c r="FYY460" s="472"/>
      <c r="FYZ460" s="472"/>
      <c r="FZA460" s="472"/>
      <c r="FZB460" s="472"/>
      <c r="FZC460" s="472"/>
      <c r="FZD460" s="472"/>
      <c r="FZE460" s="472"/>
      <c r="FZF460" s="472"/>
      <c r="FZG460" s="472"/>
      <c r="FZH460" s="472"/>
      <c r="FZI460" s="472"/>
      <c r="FZJ460" s="472"/>
      <c r="FZK460" s="472"/>
      <c r="FZL460" s="472"/>
      <c r="FZM460" s="472"/>
      <c r="FZN460" s="472"/>
      <c r="FZO460" s="472"/>
      <c r="FZP460" s="472"/>
      <c r="FZQ460" s="472"/>
      <c r="FZR460" s="472"/>
      <c r="FZS460" s="472"/>
      <c r="FZT460" s="472"/>
      <c r="FZU460" s="472"/>
      <c r="FZV460" s="472"/>
      <c r="FZW460" s="472"/>
      <c r="FZX460" s="472"/>
      <c r="FZY460" s="472"/>
      <c r="FZZ460" s="472"/>
      <c r="GAA460" s="472"/>
      <c r="GAB460" s="472"/>
      <c r="GAC460" s="472"/>
      <c r="GAD460" s="472"/>
      <c r="GAE460" s="472"/>
      <c r="GAF460" s="472"/>
      <c r="GAG460" s="472"/>
      <c r="GAH460" s="472"/>
      <c r="GAI460" s="472"/>
      <c r="GAJ460" s="472"/>
      <c r="GAK460" s="472"/>
      <c r="GAL460" s="472"/>
      <c r="GAM460" s="472"/>
      <c r="GAN460" s="472"/>
      <c r="GAO460" s="472"/>
      <c r="GAP460" s="472"/>
      <c r="GAQ460" s="472"/>
      <c r="GAR460" s="472"/>
      <c r="GAS460" s="472"/>
      <c r="GAT460" s="472"/>
      <c r="GAU460" s="472"/>
      <c r="GAV460" s="472"/>
      <c r="GAW460" s="472"/>
      <c r="GAX460" s="472"/>
      <c r="GAY460" s="472"/>
      <c r="GAZ460" s="472"/>
      <c r="GBA460" s="472"/>
      <c r="GBB460" s="472"/>
      <c r="GBC460" s="472"/>
      <c r="GBD460" s="472"/>
      <c r="GBE460" s="472"/>
      <c r="GBF460" s="472"/>
      <c r="GBG460" s="472"/>
      <c r="GBH460" s="472"/>
      <c r="GBI460" s="472"/>
      <c r="GBJ460" s="472"/>
      <c r="GBK460" s="472"/>
      <c r="GBL460" s="472"/>
      <c r="GBM460" s="472"/>
      <c r="GBN460" s="472"/>
      <c r="GBO460" s="472"/>
      <c r="GBP460" s="472"/>
      <c r="GBQ460" s="472"/>
      <c r="GBR460" s="472"/>
      <c r="GBS460" s="472"/>
      <c r="GBT460" s="472"/>
      <c r="GBU460" s="472"/>
      <c r="GBV460" s="472"/>
      <c r="GBW460" s="472"/>
      <c r="GBX460" s="472"/>
      <c r="GBY460" s="472"/>
      <c r="GBZ460" s="472"/>
      <c r="GCA460" s="472"/>
      <c r="GCB460" s="472"/>
      <c r="GCC460" s="472"/>
      <c r="GCD460" s="472"/>
      <c r="GCE460" s="472"/>
      <c r="GCF460" s="472"/>
      <c r="GCG460" s="472"/>
      <c r="GCH460" s="472"/>
      <c r="GCI460" s="472"/>
      <c r="GCJ460" s="472"/>
      <c r="GCK460" s="472"/>
      <c r="GCL460" s="472"/>
      <c r="GCM460" s="472"/>
      <c r="GCN460" s="472"/>
      <c r="GCO460" s="472"/>
      <c r="GCP460" s="472"/>
      <c r="GCQ460" s="472"/>
      <c r="GCR460" s="472"/>
      <c r="GCS460" s="472"/>
      <c r="GCT460" s="472"/>
      <c r="GCU460" s="472"/>
      <c r="GCV460" s="472"/>
      <c r="GCW460" s="472"/>
      <c r="GCX460" s="472"/>
      <c r="GCY460" s="472"/>
      <c r="GCZ460" s="472"/>
      <c r="GDA460" s="472"/>
      <c r="GDB460" s="472"/>
      <c r="GDC460" s="472"/>
      <c r="GDD460" s="472"/>
      <c r="GDE460" s="472"/>
      <c r="GDF460" s="472"/>
      <c r="GDG460" s="472"/>
      <c r="GDH460" s="472"/>
      <c r="GDI460" s="472"/>
      <c r="GDJ460" s="472"/>
      <c r="GDK460" s="472"/>
      <c r="GDL460" s="472"/>
      <c r="GDM460" s="472"/>
      <c r="GDN460" s="472"/>
      <c r="GDO460" s="472"/>
      <c r="GDP460" s="472"/>
      <c r="GDQ460" s="472"/>
      <c r="GDR460" s="472"/>
      <c r="GDS460" s="472"/>
      <c r="GDT460" s="472"/>
      <c r="GDU460" s="472"/>
      <c r="GDV460" s="472"/>
      <c r="GDW460" s="472"/>
      <c r="GDX460" s="472"/>
      <c r="GDY460" s="472"/>
      <c r="GDZ460" s="472"/>
      <c r="GEA460" s="472"/>
      <c r="GEB460" s="472"/>
      <c r="GEC460" s="472"/>
      <c r="GED460" s="472"/>
      <c r="GEE460" s="472"/>
      <c r="GEF460" s="472"/>
      <c r="GEG460" s="472"/>
      <c r="GEH460" s="472"/>
      <c r="GEI460" s="472"/>
      <c r="GEJ460" s="472"/>
      <c r="GEK460" s="472"/>
      <c r="GEL460" s="472"/>
      <c r="GEM460" s="472"/>
      <c r="GEN460" s="472"/>
      <c r="GEO460" s="472"/>
      <c r="GEP460" s="472"/>
      <c r="GEQ460" s="472"/>
      <c r="GER460" s="472"/>
      <c r="GES460" s="472"/>
      <c r="GET460" s="472"/>
      <c r="GEU460" s="472"/>
      <c r="GEV460" s="472"/>
      <c r="GEW460" s="472"/>
      <c r="GEX460" s="472"/>
      <c r="GEY460" s="472"/>
      <c r="GEZ460" s="472"/>
      <c r="GFA460" s="472"/>
      <c r="GFB460" s="472"/>
      <c r="GFC460" s="472"/>
      <c r="GFD460" s="472"/>
      <c r="GFE460" s="472"/>
      <c r="GFF460" s="472"/>
      <c r="GFG460" s="472"/>
      <c r="GFH460" s="472"/>
      <c r="GFI460" s="472"/>
      <c r="GFJ460" s="472"/>
      <c r="GFK460" s="472"/>
      <c r="GFL460" s="472"/>
      <c r="GFM460" s="472"/>
      <c r="GFN460" s="472"/>
      <c r="GFO460" s="472"/>
      <c r="GFP460" s="472"/>
      <c r="GFQ460" s="472"/>
      <c r="GFR460" s="472"/>
      <c r="GFS460" s="472"/>
      <c r="GFT460" s="472"/>
      <c r="GFU460" s="472"/>
      <c r="GFV460" s="472"/>
      <c r="GFW460" s="472"/>
      <c r="GFX460" s="472"/>
      <c r="GFY460" s="472"/>
      <c r="GFZ460" s="472"/>
      <c r="GGA460" s="472"/>
      <c r="GGB460" s="472"/>
      <c r="GGC460" s="472"/>
      <c r="GGD460" s="472"/>
      <c r="GGE460" s="472"/>
      <c r="GGF460" s="472"/>
      <c r="GGG460" s="472"/>
      <c r="GGH460" s="472"/>
      <c r="GGI460" s="472"/>
      <c r="GGJ460" s="472"/>
      <c r="GGK460" s="472"/>
      <c r="GGL460" s="472"/>
      <c r="GGM460" s="472"/>
      <c r="GGN460" s="472"/>
      <c r="GGO460" s="472"/>
      <c r="GGP460" s="472"/>
      <c r="GGQ460" s="472"/>
      <c r="GGR460" s="472"/>
      <c r="GGS460" s="472"/>
      <c r="GGT460" s="472"/>
      <c r="GGU460" s="472"/>
      <c r="GGV460" s="472"/>
      <c r="GGW460" s="472"/>
      <c r="GGX460" s="472"/>
      <c r="GGY460" s="472"/>
      <c r="GGZ460" s="472"/>
      <c r="GHA460" s="472"/>
      <c r="GHB460" s="472"/>
      <c r="GHC460" s="472"/>
      <c r="GHD460" s="472"/>
      <c r="GHE460" s="472"/>
      <c r="GHF460" s="472"/>
      <c r="GHG460" s="472"/>
      <c r="GHH460" s="472"/>
      <c r="GHI460" s="472"/>
      <c r="GHJ460" s="472"/>
      <c r="GHK460" s="472"/>
      <c r="GHL460" s="472"/>
      <c r="GHM460" s="472"/>
      <c r="GHN460" s="472"/>
      <c r="GHO460" s="472"/>
      <c r="GHP460" s="472"/>
      <c r="GHQ460" s="472"/>
      <c r="GHR460" s="472"/>
      <c r="GHS460" s="472"/>
      <c r="GHT460" s="472"/>
      <c r="GHU460" s="472"/>
      <c r="GHV460" s="472"/>
      <c r="GHW460" s="472"/>
      <c r="GHX460" s="472"/>
      <c r="GHY460" s="472"/>
      <c r="GHZ460" s="472"/>
      <c r="GIA460" s="472"/>
      <c r="GIB460" s="472"/>
      <c r="GIC460" s="472"/>
      <c r="GID460" s="472"/>
      <c r="GIE460" s="472"/>
      <c r="GIF460" s="472"/>
      <c r="GIG460" s="472"/>
      <c r="GIH460" s="472"/>
      <c r="GII460" s="472"/>
      <c r="GIJ460" s="472"/>
      <c r="GIK460" s="472"/>
      <c r="GIL460" s="472"/>
      <c r="GIM460" s="472"/>
      <c r="GIN460" s="472"/>
      <c r="GIO460" s="472"/>
      <c r="GIP460" s="472"/>
      <c r="GIQ460" s="472"/>
      <c r="GIR460" s="472"/>
      <c r="GIS460" s="472"/>
      <c r="GIT460" s="472"/>
      <c r="GIU460" s="472"/>
      <c r="GIV460" s="472"/>
      <c r="GIW460" s="472"/>
      <c r="GIX460" s="472"/>
      <c r="GIY460" s="472"/>
      <c r="GIZ460" s="472"/>
      <c r="GJA460" s="472"/>
      <c r="GJB460" s="472"/>
      <c r="GJC460" s="472"/>
      <c r="GJD460" s="472"/>
      <c r="GJE460" s="472"/>
      <c r="GJF460" s="472"/>
      <c r="GJG460" s="472"/>
      <c r="GJH460" s="472"/>
      <c r="GJI460" s="472"/>
      <c r="GJJ460" s="472"/>
      <c r="GJK460" s="472"/>
      <c r="GJL460" s="472"/>
      <c r="GJM460" s="472"/>
      <c r="GJN460" s="472"/>
      <c r="GJO460" s="472"/>
      <c r="GJP460" s="472"/>
      <c r="GJQ460" s="472"/>
      <c r="GJR460" s="472"/>
      <c r="GJS460" s="472"/>
      <c r="GJT460" s="472"/>
      <c r="GJU460" s="472"/>
      <c r="GJV460" s="472"/>
      <c r="GJW460" s="472"/>
      <c r="GJX460" s="472"/>
      <c r="GJY460" s="472"/>
      <c r="GJZ460" s="472"/>
      <c r="GKA460" s="472"/>
      <c r="GKB460" s="472"/>
      <c r="GKC460" s="472"/>
      <c r="GKD460" s="472"/>
      <c r="GKE460" s="472"/>
      <c r="GKF460" s="472"/>
      <c r="GKG460" s="472"/>
      <c r="GKH460" s="472"/>
      <c r="GKI460" s="472"/>
      <c r="GKJ460" s="472"/>
      <c r="GKK460" s="472"/>
      <c r="GKL460" s="472"/>
      <c r="GKM460" s="472"/>
      <c r="GKN460" s="472"/>
      <c r="GKO460" s="472"/>
      <c r="GKP460" s="472"/>
      <c r="GKQ460" s="472"/>
      <c r="GKR460" s="472"/>
      <c r="GKS460" s="472"/>
      <c r="GKT460" s="472"/>
      <c r="GKU460" s="472"/>
      <c r="GKV460" s="472"/>
      <c r="GKW460" s="472"/>
      <c r="GKX460" s="472"/>
      <c r="GKY460" s="472"/>
      <c r="GKZ460" s="472"/>
      <c r="GLA460" s="472"/>
      <c r="GLB460" s="472"/>
      <c r="GLC460" s="472"/>
      <c r="GLD460" s="472"/>
      <c r="GLE460" s="472"/>
      <c r="GLF460" s="472"/>
      <c r="GLG460" s="472"/>
      <c r="GLH460" s="472"/>
      <c r="GLI460" s="472"/>
      <c r="GLJ460" s="472"/>
      <c r="GLK460" s="472"/>
      <c r="GLL460" s="472"/>
      <c r="GLM460" s="472"/>
      <c r="GLN460" s="472"/>
      <c r="GLO460" s="472"/>
      <c r="GLP460" s="472"/>
      <c r="GLQ460" s="472"/>
      <c r="GLR460" s="472"/>
      <c r="GLS460" s="472"/>
      <c r="GLT460" s="472"/>
      <c r="GLU460" s="472"/>
      <c r="GLV460" s="472"/>
      <c r="GLW460" s="472"/>
      <c r="GLX460" s="472"/>
      <c r="GLY460" s="472"/>
      <c r="GLZ460" s="472"/>
      <c r="GMA460" s="472"/>
      <c r="GMB460" s="472"/>
      <c r="GMC460" s="472"/>
      <c r="GMD460" s="472"/>
      <c r="GME460" s="472"/>
      <c r="GMF460" s="472"/>
      <c r="GMG460" s="472"/>
      <c r="GMH460" s="472"/>
      <c r="GMI460" s="472"/>
      <c r="GMJ460" s="472"/>
      <c r="GMK460" s="472"/>
      <c r="GML460" s="472"/>
      <c r="GMM460" s="472"/>
      <c r="GMN460" s="472"/>
      <c r="GMO460" s="472"/>
      <c r="GMP460" s="472"/>
      <c r="GMQ460" s="472"/>
      <c r="GMR460" s="472"/>
      <c r="GMS460" s="472"/>
      <c r="GMT460" s="472"/>
      <c r="GMU460" s="472"/>
      <c r="GMV460" s="472"/>
      <c r="GMW460" s="472"/>
      <c r="GMX460" s="472"/>
      <c r="GMY460" s="472"/>
      <c r="GMZ460" s="472"/>
      <c r="GNA460" s="472"/>
      <c r="GNB460" s="472"/>
      <c r="GNC460" s="472"/>
      <c r="GND460" s="472"/>
      <c r="GNE460" s="472"/>
      <c r="GNF460" s="472"/>
      <c r="GNG460" s="472"/>
      <c r="GNH460" s="472"/>
      <c r="GNI460" s="472"/>
      <c r="GNJ460" s="472"/>
      <c r="GNK460" s="472"/>
      <c r="GNL460" s="472"/>
      <c r="GNM460" s="472"/>
      <c r="GNN460" s="472"/>
      <c r="GNO460" s="472"/>
      <c r="GNP460" s="472"/>
      <c r="GNQ460" s="472"/>
      <c r="GNR460" s="472"/>
      <c r="GNS460" s="472"/>
      <c r="GNT460" s="472"/>
      <c r="GNU460" s="472"/>
      <c r="GNV460" s="472"/>
      <c r="GNW460" s="472"/>
      <c r="GNX460" s="472"/>
      <c r="GNY460" s="472"/>
      <c r="GNZ460" s="472"/>
      <c r="GOA460" s="472"/>
      <c r="GOB460" s="472"/>
      <c r="GOC460" s="472"/>
      <c r="GOD460" s="472"/>
      <c r="GOE460" s="472"/>
      <c r="GOF460" s="472"/>
      <c r="GOG460" s="472"/>
      <c r="GOH460" s="472"/>
      <c r="GOI460" s="472"/>
      <c r="GOJ460" s="472"/>
      <c r="GOK460" s="472"/>
      <c r="GOL460" s="472"/>
      <c r="GOM460" s="472"/>
      <c r="GON460" s="472"/>
      <c r="GOO460" s="472"/>
      <c r="GOP460" s="472"/>
      <c r="GOQ460" s="472"/>
      <c r="GOR460" s="472"/>
      <c r="GOS460" s="472"/>
      <c r="GOT460" s="472"/>
      <c r="GOU460" s="472"/>
      <c r="GOV460" s="472"/>
      <c r="GOW460" s="472"/>
      <c r="GOX460" s="472"/>
      <c r="GOY460" s="472"/>
      <c r="GOZ460" s="472"/>
      <c r="GPA460" s="472"/>
      <c r="GPB460" s="472"/>
      <c r="GPC460" s="472"/>
      <c r="GPD460" s="472"/>
      <c r="GPE460" s="472"/>
      <c r="GPF460" s="472"/>
      <c r="GPG460" s="472"/>
      <c r="GPH460" s="472"/>
      <c r="GPI460" s="472"/>
      <c r="GPJ460" s="472"/>
      <c r="GPK460" s="472"/>
      <c r="GPL460" s="472"/>
      <c r="GPM460" s="472"/>
      <c r="GPN460" s="472"/>
      <c r="GPO460" s="472"/>
      <c r="GPP460" s="472"/>
      <c r="GPQ460" s="472"/>
      <c r="GPR460" s="472"/>
      <c r="GPS460" s="472"/>
      <c r="GPT460" s="472"/>
      <c r="GPU460" s="472"/>
      <c r="GPV460" s="472"/>
      <c r="GPW460" s="472"/>
      <c r="GPX460" s="472"/>
      <c r="GPY460" s="472"/>
      <c r="GPZ460" s="472"/>
      <c r="GQA460" s="472"/>
      <c r="GQB460" s="472"/>
      <c r="GQC460" s="472"/>
      <c r="GQD460" s="472"/>
      <c r="GQE460" s="472"/>
      <c r="GQF460" s="472"/>
      <c r="GQG460" s="472"/>
      <c r="GQH460" s="472"/>
      <c r="GQI460" s="472"/>
      <c r="GQJ460" s="472"/>
      <c r="GQK460" s="472"/>
      <c r="GQL460" s="472"/>
      <c r="GQM460" s="472"/>
      <c r="GQN460" s="472"/>
      <c r="GQO460" s="472"/>
      <c r="GQP460" s="472"/>
      <c r="GQQ460" s="472"/>
      <c r="GQR460" s="472"/>
      <c r="GQS460" s="472"/>
      <c r="GQT460" s="472"/>
      <c r="GQU460" s="472"/>
      <c r="GQV460" s="472"/>
      <c r="GQW460" s="472"/>
      <c r="GQX460" s="472"/>
      <c r="GQY460" s="472"/>
      <c r="GQZ460" s="472"/>
      <c r="GRA460" s="472"/>
      <c r="GRB460" s="472"/>
      <c r="GRC460" s="472"/>
      <c r="GRD460" s="472"/>
      <c r="GRE460" s="472"/>
      <c r="GRF460" s="472"/>
      <c r="GRG460" s="472"/>
      <c r="GRH460" s="472"/>
      <c r="GRI460" s="472"/>
      <c r="GRJ460" s="472"/>
      <c r="GRK460" s="472"/>
      <c r="GRL460" s="472"/>
      <c r="GRM460" s="472"/>
      <c r="GRN460" s="472"/>
      <c r="GRO460" s="472"/>
      <c r="GRP460" s="472"/>
      <c r="GRQ460" s="472"/>
      <c r="GRR460" s="472"/>
      <c r="GRS460" s="472"/>
      <c r="GRT460" s="472"/>
      <c r="GRU460" s="472"/>
      <c r="GRV460" s="472"/>
      <c r="GRW460" s="472"/>
      <c r="GRX460" s="472"/>
      <c r="GRY460" s="472"/>
      <c r="GRZ460" s="472"/>
      <c r="GSA460" s="472"/>
      <c r="GSB460" s="472"/>
      <c r="GSC460" s="472"/>
      <c r="GSD460" s="472"/>
      <c r="GSE460" s="472"/>
      <c r="GSF460" s="472"/>
      <c r="GSG460" s="472"/>
      <c r="GSH460" s="472"/>
      <c r="GSI460" s="472"/>
      <c r="GSJ460" s="472"/>
      <c r="GSK460" s="472"/>
      <c r="GSL460" s="472"/>
      <c r="GSM460" s="472"/>
      <c r="GSN460" s="472"/>
      <c r="GSO460" s="472"/>
      <c r="GSP460" s="472"/>
      <c r="GSQ460" s="472"/>
      <c r="GSR460" s="472"/>
      <c r="GSS460" s="472"/>
      <c r="GST460" s="472"/>
      <c r="GSU460" s="472"/>
      <c r="GSV460" s="472"/>
      <c r="GSW460" s="472"/>
      <c r="GSX460" s="472"/>
      <c r="GSY460" s="472"/>
      <c r="GSZ460" s="472"/>
      <c r="GTA460" s="472"/>
      <c r="GTB460" s="472"/>
      <c r="GTC460" s="472"/>
      <c r="GTD460" s="472"/>
      <c r="GTE460" s="472"/>
      <c r="GTF460" s="472"/>
      <c r="GTG460" s="472"/>
      <c r="GTH460" s="472"/>
      <c r="GTI460" s="472"/>
      <c r="GTJ460" s="472"/>
      <c r="GTK460" s="472"/>
      <c r="GTL460" s="472"/>
      <c r="GTM460" s="472"/>
      <c r="GTN460" s="472"/>
      <c r="GTO460" s="472"/>
      <c r="GTP460" s="472"/>
      <c r="GTQ460" s="472"/>
      <c r="GTR460" s="472"/>
      <c r="GTS460" s="472"/>
      <c r="GTT460" s="472"/>
      <c r="GTU460" s="472"/>
      <c r="GTV460" s="472"/>
      <c r="GTW460" s="472"/>
      <c r="GTX460" s="472"/>
      <c r="GTY460" s="472"/>
      <c r="GTZ460" s="472"/>
      <c r="GUA460" s="472"/>
      <c r="GUB460" s="472"/>
      <c r="GUC460" s="472"/>
      <c r="GUD460" s="472"/>
      <c r="GUE460" s="472"/>
      <c r="GUF460" s="472"/>
      <c r="GUG460" s="472"/>
      <c r="GUH460" s="472"/>
      <c r="GUI460" s="472"/>
      <c r="GUJ460" s="472"/>
      <c r="GUK460" s="472"/>
      <c r="GUL460" s="472"/>
      <c r="GUM460" s="472"/>
      <c r="GUN460" s="472"/>
      <c r="GUO460" s="472"/>
      <c r="GUP460" s="472"/>
      <c r="GUQ460" s="472"/>
      <c r="GUR460" s="472"/>
      <c r="GUS460" s="472"/>
      <c r="GUT460" s="472"/>
      <c r="GUU460" s="472"/>
      <c r="GUV460" s="472"/>
      <c r="GUW460" s="472"/>
      <c r="GUX460" s="472"/>
      <c r="GUY460" s="472"/>
      <c r="GUZ460" s="472"/>
      <c r="GVA460" s="472"/>
      <c r="GVB460" s="472"/>
      <c r="GVC460" s="472"/>
      <c r="GVD460" s="472"/>
      <c r="GVE460" s="472"/>
      <c r="GVF460" s="472"/>
      <c r="GVG460" s="472"/>
      <c r="GVH460" s="472"/>
      <c r="GVI460" s="472"/>
      <c r="GVJ460" s="472"/>
      <c r="GVK460" s="472"/>
      <c r="GVL460" s="472"/>
      <c r="GVM460" s="472"/>
      <c r="GVN460" s="472"/>
      <c r="GVO460" s="472"/>
      <c r="GVP460" s="472"/>
      <c r="GVQ460" s="472"/>
      <c r="GVR460" s="472"/>
      <c r="GVS460" s="472"/>
      <c r="GVT460" s="472"/>
      <c r="GVU460" s="472"/>
      <c r="GVV460" s="472"/>
      <c r="GVW460" s="472"/>
      <c r="GVX460" s="472"/>
      <c r="GVY460" s="472"/>
      <c r="GVZ460" s="472"/>
      <c r="GWA460" s="472"/>
      <c r="GWB460" s="472"/>
      <c r="GWC460" s="472"/>
      <c r="GWD460" s="472"/>
      <c r="GWE460" s="472"/>
      <c r="GWF460" s="472"/>
      <c r="GWG460" s="472"/>
      <c r="GWH460" s="472"/>
      <c r="GWI460" s="472"/>
      <c r="GWJ460" s="472"/>
      <c r="GWK460" s="472"/>
      <c r="GWL460" s="472"/>
      <c r="GWM460" s="472"/>
      <c r="GWN460" s="472"/>
      <c r="GWO460" s="472"/>
      <c r="GWP460" s="472"/>
      <c r="GWQ460" s="472"/>
      <c r="GWR460" s="472"/>
      <c r="GWS460" s="472"/>
      <c r="GWT460" s="472"/>
      <c r="GWU460" s="472"/>
      <c r="GWV460" s="472"/>
      <c r="GWW460" s="472"/>
      <c r="GWX460" s="472"/>
      <c r="GWY460" s="472"/>
      <c r="GWZ460" s="472"/>
      <c r="GXA460" s="472"/>
      <c r="GXB460" s="472"/>
      <c r="GXC460" s="472"/>
      <c r="GXD460" s="472"/>
      <c r="GXE460" s="472"/>
      <c r="GXF460" s="472"/>
      <c r="GXG460" s="472"/>
      <c r="GXH460" s="472"/>
      <c r="GXI460" s="472"/>
      <c r="GXJ460" s="472"/>
      <c r="GXK460" s="472"/>
      <c r="GXL460" s="472"/>
      <c r="GXM460" s="472"/>
      <c r="GXN460" s="472"/>
      <c r="GXO460" s="472"/>
      <c r="GXP460" s="472"/>
      <c r="GXQ460" s="472"/>
      <c r="GXR460" s="472"/>
      <c r="GXS460" s="472"/>
      <c r="GXT460" s="472"/>
      <c r="GXU460" s="472"/>
      <c r="GXV460" s="472"/>
      <c r="GXW460" s="472"/>
      <c r="GXX460" s="472"/>
      <c r="GXY460" s="472"/>
      <c r="GXZ460" s="472"/>
      <c r="GYA460" s="472"/>
      <c r="GYB460" s="472"/>
      <c r="GYC460" s="472"/>
      <c r="GYD460" s="472"/>
      <c r="GYE460" s="472"/>
      <c r="GYF460" s="472"/>
      <c r="GYG460" s="472"/>
      <c r="GYH460" s="472"/>
      <c r="GYI460" s="472"/>
      <c r="GYJ460" s="472"/>
      <c r="GYK460" s="472"/>
      <c r="GYL460" s="472"/>
      <c r="GYM460" s="472"/>
      <c r="GYN460" s="472"/>
      <c r="GYO460" s="472"/>
      <c r="GYP460" s="472"/>
      <c r="GYQ460" s="472"/>
      <c r="GYR460" s="472"/>
      <c r="GYS460" s="472"/>
      <c r="GYT460" s="472"/>
      <c r="GYU460" s="472"/>
      <c r="GYV460" s="472"/>
      <c r="GYW460" s="472"/>
      <c r="GYX460" s="472"/>
      <c r="GYY460" s="472"/>
      <c r="GYZ460" s="472"/>
      <c r="GZA460" s="472"/>
      <c r="GZB460" s="472"/>
      <c r="GZC460" s="472"/>
      <c r="GZD460" s="472"/>
      <c r="GZE460" s="472"/>
      <c r="GZF460" s="472"/>
      <c r="GZG460" s="472"/>
      <c r="GZH460" s="472"/>
      <c r="GZI460" s="472"/>
      <c r="GZJ460" s="472"/>
      <c r="GZK460" s="472"/>
      <c r="GZL460" s="472"/>
      <c r="GZM460" s="472"/>
      <c r="GZN460" s="472"/>
      <c r="GZO460" s="472"/>
      <c r="GZP460" s="472"/>
      <c r="GZQ460" s="472"/>
      <c r="GZR460" s="472"/>
      <c r="GZS460" s="472"/>
      <c r="GZT460" s="472"/>
      <c r="GZU460" s="472"/>
      <c r="GZV460" s="472"/>
      <c r="GZW460" s="472"/>
      <c r="GZX460" s="472"/>
      <c r="GZY460" s="472"/>
      <c r="GZZ460" s="472"/>
      <c r="HAA460" s="472"/>
      <c r="HAB460" s="472"/>
      <c r="HAC460" s="472"/>
      <c r="HAD460" s="472"/>
      <c r="HAE460" s="472"/>
      <c r="HAF460" s="472"/>
      <c r="HAG460" s="472"/>
      <c r="HAH460" s="472"/>
      <c r="HAI460" s="472"/>
      <c r="HAJ460" s="472"/>
      <c r="HAK460" s="472"/>
      <c r="HAL460" s="472"/>
      <c r="HAM460" s="472"/>
      <c r="HAN460" s="472"/>
      <c r="HAO460" s="472"/>
      <c r="HAP460" s="472"/>
      <c r="HAQ460" s="472"/>
      <c r="HAR460" s="472"/>
      <c r="HAS460" s="472"/>
      <c r="HAT460" s="472"/>
      <c r="HAU460" s="472"/>
      <c r="HAV460" s="472"/>
      <c r="HAW460" s="472"/>
      <c r="HAX460" s="472"/>
      <c r="HAY460" s="472"/>
      <c r="HAZ460" s="472"/>
      <c r="HBA460" s="472"/>
      <c r="HBB460" s="472"/>
      <c r="HBC460" s="472"/>
      <c r="HBD460" s="472"/>
      <c r="HBE460" s="472"/>
      <c r="HBF460" s="472"/>
      <c r="HBG460" s="472"/>
      <c r="HBH460" s="472"/>
      <c r="HBI460" s="472"/>
      <c r="HBJ460" s="472"/>
      <c r="HBK460" s="472"/>
      <c r="HBL460" s="472"/>
      <c r="HBM460" s="472"/>
      <c r="HBN460" s="472"/>
      <c r="HBO460" s="472"/>
      <c r="HBP460" s="472"/>
      <c r="HBQ460" s="472"/>
      <c r="HBR460" s="472"/>
      <c r="HBS460" s="472"/>
      <c r="HBT460" s="472"/>
      <c r="HBU460" s="472"/>
      <c r="HBV460" s="472"/>
      <c r="HBW460" s="472"/>
      <c r="HBX460" s="472"/>
      <c r="HBY460" s="472"/>
      <c r="HBZ460" s="472"/>
      <c r="HCA460" s="472"/>
      <c r="HCB460" s="472"/>
      <c r="HCC460" s="472"/>
      <c r="HCD460" s="472"/>
      <c r="HCE460" s="472"/>
      <c r="HCF460" s="472"/>
      <c r="HCG460" s="472"/>
      <c r="HCH460" s="472"/>
      <c r="HCI460" s="472"/>
      <c r="HCJ460" s="472"/>
      <c r="HCK460" s="472"/>
      <c r="HCL460" s="472"/>
      <c r="HCM460" s="472"/>
      <c r="HCN460" s="472"/>
      <c r="HCO460" s="472"/>
      <c r="HCP460" s="472"/>
      <c r="HCQ460" s="472"/>
      <c r="HCR460" s="472"/>
      <c r="HCS460" s="472"/>
      <c r="HCT460" s="472"/>
      <c r="HCU460" s="472"/>
      <c r="HCV460" s="472"/>
      <c r="HCW460" s="472"/>
      <c r="HCX460" s="472"/>
      <c r="HCY460" s="472"/>
      <c r="HCZ460" s="472"/>
      <c r="HDA460" s="472"/>
      <c r="HDB460" s="472"/>
      <c r="HDC460" s="472"/>
      <c r="HDD460" s="472"/>
      <c r="HDE460" s="472"/>
      <c r="HDF460" s="472"/>
      <c r="HDG460" s="472"/>
      <c r="HDH460" s="472"/>
      <c r="HDI460" s="472"/>
      <c r="HDJ460" s="472"/>
      <c r="HDK460" s="472"/>
      <c r="HDL460" s="472"/>
      <c r="HDM460" s="472"/>
      <c r="HDN460" s="472"/>
      <c r="HDO460" s="472"/>
      <c r="HDP460" s="472"/>
      <c r="HDQ460" s="472"/>
      <c r="HDR460" s="472"/>
      <c r="HDS460" s="472"/>
      <c r="HDT460" s="472"/>
      <c r="HDU460" s="472"/>
      <c r="HDV460" s="472"/>
      <c r="HDW460" s="472"/>
      <c r="HDX460" s="472"/>
      <c r="HDY460" s="472"/>
      <c r="HDZ460" s="472"/>
      <c r="HEA460" s="472"/>
      <c r="HEB460" s="472"/>
      <c r="HEC460" s="472"/>
      <c r="HED460" s="472"/>
      <c r="HEE460" s="472"/>
      <c r="HEF460" s="472"/>
      <c r="HEG460" s="472"/>
      <c r="HEH460" s="472"/>
      <c r="HEI460" s="472"/>
      <c r="HEJ460" s="472"/>
      <c r="HEK460" s="472"/>
      <c r="HEL460" s="472"/>
      <c r="HEM460" s="472"/>
      <c r="HEN460" s="472"/>
      <c r="HEO460" s="472"/>
      <c r="HEP460" s="472"/>
      <c r="HEQ460" s="472"/>
      <c r="HER460" s="472"/>
      <c r="HES460" s="472"/>
      <c r="HET460" s="472"/>
      <c r="HEU460" s="472"/>
      <c r="HEV460" s="472"/>
      <c r="HEW460" s="472"/>
      <c r="HEX460" s="472"/>
      <c r="HEY460" s="472"/>
      <c r="HEZ460" s="472"/>
      <c r="HFA460" s="472"/>
      <c r="HFB460" s="472"/>
      <c r="HFC460" s="472"/>
      <c r="HFD460" s="472"/>
      <c r="HFE460" s="472"/>
      <c r="HFF460" s="472"/>
      <c r="HFG460" s="472"/>
      <c r="HFH460" s="472"/>
      <c r="HFI460" s="472"/>
      <c r="HFJ460" s="472"/>
      <c r="HFK460" s="472"/>
      <c r="HFL460" s="472"/>
      <c r="HFM460" s="472"/>
      <c r="HFN460" s="472"/>
      <c r="HFO460" s="472"/>
      <c r="HFP460" s="472"/>
      <c r="HFQ460" s="472"/>
      <c r="HFR460" s="472"/>
      <c r="HFS460" s="472"/>
      <c r="HFT460" s="472"/>
      <c r="HFU460" s="472"/>
      <c r="HFV460" s="472"/>
      <c r="HFW460" s="472"/>
      <c r="HFX460" s="472"/>
      <c r="HFY460" s="472"/>
      <c r="HFZ460" s="472"/>
      <c r="HGA460" s="472"/>
      <c r="HGB460" s="472"/>
      <c r="HGC460" s="472"/>
      <c r="HGD460" s="472"/>
      <c r="HGE460" s="472"/>
      <c r="HGF460" s="472"/>
      <c r="HGG460" s="472"/>
      <c r="HGH460" s="472"/>
      <c r="HGI460" s="472"/>
      <c r="HGJ460" s="472"/>
      <c r="HGK460" s="472"/>
      <c r="HGL460" s="472"/>
      <c r="HGM460" s="472"/>
      <c r="HGN460" s="472"/>
      <c r="HGO460" s="472"/>
      <c r="HGP460" s="472"/>
      <c r="HGQ460" s="472"/>
      <c r="HGR460" s="472"/>
      <c r="HGS460" s="472"/>
      <c r="HGT460" s="472"/>
      <c r="HGU460" s="472"/>
      <c r="HGV460" s="472"/>
      <c r="HGW460" s="472"/>
      <c r="HGX460" s="472"/>
      <c r="HGY460" s="472"/>
      <c r="HGZ460" s="472"/>
      <c r="HHA460" s="472"/>
      <c r="HHB460" s="472"/>
      <c r="HHC460" s="472"/>
      <c r="HHD460" s="472"/>
      <c r="HHE460" s="472"/>
      <c r="HHF460" s="472"/>
      <c r="HHG460" s="472"/>
      <c r="HHH460" s="472"/>
      <c r="HHI460" s="472"/>
      <c r="HHJ460" s="472"/>
      <c r="HHK460" s="472"/>
      <c r="HHL460" s="472"/>
      <c r="HHM460" s="472"/>
      <c r="HHN460" s="472"/>
      <c r="HHO460" s="472"/>
      <c r="HHP460" s="472"/>
      <c r="HHQ460" s="472"/>
      <c r="HHR460" s="472"/>
      <c r="HHS460" s="472"/>
      <c r="HHT460" s="472"/>
      <c r="HHU460" s="472"/>
      <c r="HHV460" s="472"/>
      <c r="HHW460" s="472"/>
      <c r="HHX460" s="472"/>
      <c r="HHY460" s="472"/>
      <c r="HHZ460" s="472"/>
      <c r="HIA460" s="472"/>
      <c r="HIB460" s="472"/>
      <c r="HIC460" s="472"/>
      <c r="HID460" s="472"/>
      <c r="HIE460" s="472"/>
      <c r="HIF460" s="472"/>
      <c r="HIG460" s="472"/>
      <c r="HIH460" s="472"/>
      <c r="HII460" s="472"/>
      <c r="HIJ460" s="472"/>
      <c r="HIK460" s="472"/>
      <c r="HIL460" s="472"/>
      <c r="HIM460" s="472"/>
      <c r="HIN460" s="472"/>
      <c r="HIO460" s="472"/>
      <c r="HIP460" s="472"/>
      <c r="HIQ460" s="472"/>
      <c r="HIR460" s="472"/>
      <c r="HIS460" s="472"/>
      <c r="HIT460" s="472"/>
      <c r="HIU460" s="472"/>
      <c r="HIV460" s="472"/>
      <c r="HIW460" s="472"/>
      <c r="HIX460" s="472"/>
      <c r="HIY460" s="472"/>
      <c r="HIZ460" s="472"/>
      <c r="HJA460" s="472"/>
      <c r="HJB460" s="472"/>
      <c r="HJC460" s="472"/>
      <c r="HJD460" s="472"/>
      <c r="HJE460" s="472"/>
      <c r="HJF460" s="472"/>
      <c r="HJG460" s="472"/>
      <c r="HJH460" s="472"/>
      <c r="HJI460" s="472"/>
      <c r="HJJ460" s="472"/>
      <c r="HJK460" s="472"/>
      <c r="HJL460" s="472"/>
      <c r="HJM460" s="472"/>
      <c r="HJN460" s="472"/>
      <c r="HJO460" s="472"/>
      <c r="HJP460" s="472"/>
      <c r="HJQ460" s="472"/>
      <c r="HJR460" s="472"/>
      <c r="HJS460" s="472"/>
      <c r="HJT460" s="472"/>
      <c r="HJU460" s="472"/>
      <c r="HJV460" s="472"/>
      <c r="HJW460" s="472"/>
      <c r="HJX460" s="472"/>
      <c r="HJY460" s="472"/>
      <c r="HJZ460" s="472"/>
      <c r="HKA460" s="472"/>
      <c r="HKB460" s="472"/>
      <c r="HKC460" s="472"/>
      <c r="HKD460" s="472"/>
      <c r="HKE460" s="472"/>
      <c r="HKF460" s="472"/>
      <c r="HKG460" s="472"/>
      <c r="HKH460" s="472"/>
      <c r="HKI460" s="472"/>
      <c r="HKJ460" s="472"/>
      <c r="HKK460" s="472"/>
      <c r="HKL460" s="472"/>
      <c r="HKM460" s="472"/>
      <c r="HKN460" s="472"/>
      <c r="HKO460" s="472"/>
      <c r="HKP460" s="472"/>
      <c r="HKQ460" s="472"/>
      <c r="HKR460" s="472"/>
      <c r="HKS460" s="472"/>
      <c r="HKT460" s="472"/>
      <c r="HKU460" s="472"/>
      <c r="HKV460" s="472"/>
      <c r="HKW460" s="472"/>
      <c r="HKX460" s="472"/>
      <c r="HKY460" s="472"/>
      <c r="HKZ460" s="472"/>
      <c r="HLA460" s="472"/>
      <c r="HLB460" s="472"/>
      <c r="HLC460" s="472"/>
      <c r="HLD460" s="472"/>
      <c r="HLE460" s="472"/>
      <c r="HLF460" s="472"/>
      <c r="HLG460" s="472"/>
      <c r="HLH460" s="472"/>
      <c r="HLI460" s="472"/>
      <c r="HLJ460" s="472"/>
      <c r="HLK460" s="472"/>
      <c r="HLL460" s="472"/>
      <c r="HLM460" s="472"/>
      <c r="HLN460" s="472"/>
      <c r="HLO460" s="472"/>
      <c r="HLP460" s="472"/>
      <c r="HLQ460" s="472"/>
      <c r="HLR460" s="472"/>
      <c r="HLS460" s="472"/>
      <c r="HLT460" s="472"/>
      <c r="HLU460" s="472"/>
      <c r="HLV460" s="472"/>
      <c r="HLW460" s="472"/>
      <c r="HLX460" s="472"/>
      <c r="HLY460" s="472"/>
      <c r="HLZ460" s="472"/>
      <c r="HMA460" s="472"/>
      <c r="HMB460" s="472"/>
      <c r="HMC460" s="472"/>
      <c r="HMD460" s="472"/>
      <c r="HME460" s="472"/>
      <c r="HMF460" s="472"/>
      <c r="HMG460" s="472"/>
      <c r="HMH460" s="472"/>
      <c r="HMI460" s="472"/>
      <c r="HMJ460" s="472"/>
      <c r="HMK460" s="472"/>
      <c r="HML460" s="472"/>
      <c r="HMM460" s="472"/>
      <c r="HMN460" s="472"/>
      <c r="HMO460" s="472"/>
      <c r="HMP460" s="472"/>
      <c r="HMQ460" s="472"/>
      <c r="HMR460" s="472"/>
      <c r="HMS460" s="472"/>
      <c r="HMT460" s="472"/>
      <c r="HMU460" s="472"/>
      <c r="HMV460" s="472"/>
      <c r="HMW460" s="472"/>
      <c r="HMX460" s="472"/>
      <c r="HMY460" s="472"/>
      <c r="HMZ460" s="472"/>
      <c r="HNA460" s="472"/>
      <c r="HNB460" s="472"/>
      <c r="HNC460" s="472"/>
      <c r="HND460" s="472"/>
      <c r="HNE460" s="472"/>
      <c r="HNF460" s="472"/>
      <c r="HNG460" s="472"/>
      <c r="HNH460" s="472"/>
      <c r="HNI460" s="472"/>
      <c r="HNJ460" s="472"/>
      <c r="HNK460" s="472"/>
      <c r="HNL460" s="472"/>
      <c r="HNM460" s="472"/>
      <c r="HNN460" s="472"/>
      <c r="HNO460" s="472"/>
      <c r="HNP460" s="472"/>
      <c r="HNQ460" s="472"/>
      <c r="HNR460" s="472"/>
      <c r="HNS460" s="472"/>
      <c r="HNT460" s="472"/>
      <c r="HNU460" s="472"/>
      <c r="HNV460" s="472"/>
      <c r="HNW460" s="472"/>
      <c r="HNX460" s="472"/>
      <c r="HNY460" s="472"/>
      <c r="HNZ460" s="472"/>
      <c r="HOA460" s="472"/>
      <c r="HOB460" s="472"/>
      <c r="HOC460" s="472"/>
      <c r="HOD460" s="472"/>
      <c r="HOE460" s="472"/>
      <c r="HOF460" s="472"/>
      <c r="HOG460" s="472"/>
      <c r="HOH460" s="472"/>
      <c r="HOI460" s="472"/>
      <c r="HOJ460" s="472"/>
      <c r="HOK460" s="472"/>
      <c r="HOL460" s="472"/>
      <c r="HOM460" s="472"/>
      <c r="HON460" s="472"/>
      <c r="HOO460" s="472"/>
      <c r="HOP460" s="472"/>
      <c r="HOQ460" s="472"/>
      <c r="HOR460" s="472"/>
      <c r="HOS460" s="472"/>
      <c r="HOT460" s="472"/>
      <c r="HOU460" s="472"/>
      <c r="HOV460" s="472"/>
      <c r="HOW460" s="472"/>
      <c r="HOX460" s="472"/>
      <c r="HOY460" s="472"/>
      <c r="HOZ460" s="472"/>
      <c r="HPA460" s="472"/>
      <c r="HPB460" s="472"/>
      <c r="HPC460" s="472"/>
      <c r="HPD460" s="472"/>
      <c r="HPE460" s="472"/>
      <c r="HPF460" s="472"/>
      <c r="HPG460" s="472"/>
      <c r="HPH460" s="472"/>
      <c r="HPI460" s="472"/>
      <c r="HPJ460" s="472"/>
      <c r="HPK460" s="472"/>
      <c r="HPL460" s="472"/>
      <c r="HPM460" s="472"/>
      <c r="HPN460" s="472"/>
      <c r="HPO460" s="472"/>
      <c r="HPP460" s="472"/>
      <c r="HPQ460" s="472"/>
      <c r="HPR460" s="472"/>
      <c r="HPS460" s="472"/>
      <c r="HPT460" s="472"/>
      <c r="HPU460" s="472"/>
      <c r="HPV460" s="472"/>
      <c r="HPW460" s="472"/>
      <c r="HPX460" s="472"/>
      <c r="HPY460" s="472"/>
      <c r="HPZ460" s="472"/>
      <c r="HQA460" s="472"/>
      <c r="HQB460" s="472"/>
      <c r="HQC460" s="472"/>
      <c r="HQD460" s="472"/>
      <c r="HQE460" s="472"/>
      <c r="HQF460" s="472"/>
      <c r="HQG460" s="472"/>
      <c r="HQH460" s="472"/>
      <c r="HQI460" s="472"/>
      <c r="HQJ460" s="472"/>
      <c r="HQK460" s="472"/>
      <c r="HQL460" s="472"/>
      <c r="HQM460" s="472"/>
      <c r="HQN460" s="472"/>
      <c r="HQO460" s="472"/>
      <c r="HQP460" s="472"/>
      <c r="HQQ460" s="472"/>
      <c r="HQR460" s="472"/>
      <c r="HQS460" s="472"/>
      <c r="HQT460" s="472"/>
      <c r="HQU460" s="472"/>
      <c r="HQV460" s="472"/>
      <c r="HQW460" s="472"/>
      <c r="HQX460" s="472"/>
      <c r="HQY460" s="472"/>
      <c r="HQZ460" s="472"/>
      <c r="HRA460" s="472"/>
      <c r="HRB460" s="472"/>
      <c r="HRC460" s="472"/>
      <c r="HRD460" s="472"/>
      <c r="HRE460" s="472"/>
      <c r="HRF460" s="472"/>
      <c r="HRG460" s="472"/>
      <c r="HRH460" s="472"/>
      <c r="HRI460" s="472"/>
      <c r="HRJ460" s="472"/>
      <c r="HRK460" s="472"/>
      <c r="HRL460" s="472"/>
      <c r="HRM460" s="472"/>
      <c r="HRN460" s="472"/>
      <c r="HRO460" s="472"/>
      <c r="HRP460" s="472"/>
      <c r="HRQ460" s="472"/>
      <c r="HRR460" s="472"/>
      <c r="HRS460" s="472"/>
      <c r="HRT460" s="472"/>
      <c r="HRU460" s="472"/>
      <c r="HRV460" s="472"/>
      <c r="HRW460" s="472"/>
      <c r="HRX460" s="472"/>
      <c r="HRY460" s="472"/>
      <c r="HRZ460" s="472"/>
      <c r="HSA460" s="472"/>
      <c r="HSB460" s="472"/>
      <c r="HSC460" s="472"/>
      <c r="HSD460" s="472"/>
      <c r="HSE460" s="472"/>
      <c r="HSF460" s="472"/>
      <c r="HSG460" s="472"/>
      <c r="HSH460" s="472"/>
      <c r="HSI460" s="472"/>
      <c r="HSJ460" s="472"/>
      <c r="HSK460" s="472"/>
      <c r="HSL460" s="472"/>
      <c r="HSM460" s="472"/>
      <c r="HSN460" s="472"/>
      <c r="HSO460" s="472"/>
      <c r="HSP460" s="472"/>
      <c r="HSQ460" s="472"/>
      <c r="HSR460" s="472"/>
      <c r="HSS460" s="472"/>
      <c r="HST460" s="472"/>
      <c r="HSU460" s="472"/>
      <c r="HSV460" s="472"/>
      <c r="HSW460" s="472"/>
      <c r="HSX460" s="472"/>
      <c r="HSY460" s="472"/>
      <c r="HSZ460" s="472"/>
      <c r="HTA460" s="472"/>
      <c r="HTB460" s="472"/>
      <c r="HTC460" s="472"/>
      <c r="HTD460" s="472"/>
      <c r="HTE460" s="472"/>
      <c r="HTF460" s="472"/>
      <c r="HTG460" s="472"/>
      <c r="HTH460" s="472"/>
      <c r="HTI460" s="472"/>
      <c r="HTJ460" s="472"/>
      <c r="HTK460" s="472"/>
      <c r="HTL460" s="472"/>
      <c r="HTM460" s="472"/>
      <c r="HTN460" s="472"/>
      <c r="HTO460" s="472"/>
      <c r="HTP460" s="472"/>
      <c r="HTQ460" s="472"/>
      <c r="HTR460" s="472"/>
      <c r="HTS460" s="472"/>
      <c r="HTT460" s="472"/>
      <c r="HTU460" s="472"/>
      <c r="HTV460" s="472"/>
      <c r="HTW460" s="472"/>
      <c r="HTX460" s="472"/>
      <c r="HTY460" s="472"/>
      <c r="HTZ460" s="472"/>
      <c r="HUA460" s="472"/>
      <c r="HUB460" s="472"/>
      <c r="HUC460" s="472"/>
      <c r="HUD460" s="472"/>
      <c r="HUE460" s="472"/>
      <c r="HUF460" s="472"/>
      <c r="HUG460" s="472"/>
      <c r="HUH460" s="472"/>
      <c r="HUI460" s="472"/>
      <c r="HUJ460" s="472"/>
      <c r="HUK460" s="472"/>
      <c r="HUL460" s="472"/>
      <c r="HUM460" s="472"/>
      <c r="HUN460" s="472"/>
      <c r="HUO460" s="472"/>
      <c r="HUP460" s="472"/>
      <c r="HUQ460" s="472"/>
      <c r="HUR460" s="472"/>
      <c r="HUS460" s="472"/>
      <c r="HUT460" s="472"/>
      <c r="HUU460" s="472"/>
      <c r="HUV460" s="472"/>
      <c r="HUW460" s="472"/>
      <c r="HUX460" s="472"/>
      <c r="HUY460" s="472"/>
      <c r="HUZ460" s="472"/>
      <c r="HVA460" s="472"/>
      <c r="HVB460" s="472"/>
      <c r="HVC460" s="472"/>
      <c r="HVD460" s="472"/>
      <c r="HVE460" s="472"/>
      <c r="HVF460" s="472"/>
      <c r="HVG460" s="472"/>
      <c r="HVH460" s="472"/>
      <c r="HVI460" s="472"/>
      <c r="HVJ460" s="472"/>
      <c r="HVK460" s="472"/>
      <c r="HVL460" s="472"/>
      <c r="HVM460" s="472"/>
      <c r="HVN460" s="472"/>
      <c r="HVO460" s="472"/>
      <c r="HVP460" s="472"/>
      <c r="HVQ460" s="472"/>
      <c r="HVR460" s="472"/>
      <c r="HVS460" s="472"/>
      <c r="HVT460" s="472"/>
      <c r="HVU460" s="472"/>
      <c r="HVV460" s="472"/>
      <c r="HVW460" s="472"/>
      <c r="HVX460" s="472"/>
      <c r="HVY460" s="472"/>
      <c r="HVZ460" s="472"/>
      <c r="HWA460" s="472"/>
      <c r="HWB460" s="472"/>
      <c r="HWC460" s="472"/>
      <c r="HWD460" s="472"/>
      <c r="HWE460" s="472"/>
      <c r="HWF460" s="472"/>
      <c r="HWG460" s="472"/>
      <c r="HWH460" s="472"/>
      <c r="HWI460" s="472"/>
      <c r="HWJ460" s="472"/>
      <c r="HWK460" s="472"/>
      <c r="HWL460" s="472"/>
      <c r="HWM460" s="472"/>
      <c r="HWN460" s="472"/>
      <c r="HWO460" s="472"/>
      <c r="HWP460" s="472"/>
      <c r="HWQ460" s="472"/>
      <c r="HWR460" s="472"/>
      <c r="HWS460" s="472"/>
      <c r="HWT460" s="472"/>
      <c r="HWU460" s="472"/>
      <c r="HWV460" s="472"/>
      <c r="HWW460" s="472"/>
      <c r="HWX460" s="472"/>
      <c r="HWY460" s="472"/>
      <c r="HWZ460" s="472"/>
      <c r="HXA460" s="472"/>
      <c r="HXB460" s="472"/>
      <c r="HXC460" s="472"/>
      <c r="HXD460" s="472"/>
      <c r="HXE460" s="472"/>
      <c r="HXF460" s="472"/>
      <c r="HXG460" s="472"/>
      <c r="HXH460" s="472"/>
      <c r="HXI460" s="472"/>
      <c r="HXJ460" s="472"/>
      <c r="HXK460" s="472"/>
      <c r="HXL460" s="472"/>
      <c r="HXM460" s="472"/>
      <c r="HXN460" s="472"/>
      <c r="HXO460" s="472"/>
      <c r="HXP460" s="472"/>
      <c r="HXQ460" s="472"/>
      <c r="HXR460" s="472"/>
      <c r="HXS460" s="472"/>
      <c r="HXT460" s="472"/>
      <c r="HXU460" s="472"/>
      <c r="HXV460" s="472"/>
      <c r="HXW460" s="472"/>
      <c r="HXX460" s="472"/>
      <c r="HXY460" s="472"/>
      <c r="HXZ460" s="472"/>
      <c r="HYA460" s="472"/>
      <c r="HYB460" s="472"/>
      <c r="HYC460" s="472"/>
      <c r="HYD460" s="472"/>
      <c r="HYE460" s="472"/>
      <c r="HYF460" s="472"/>
      <c r="HYG460" s="472"/>
      <c r="HYH460" s="472"/>
      <c r="HYI460" s="472"/>
      <c r="HYJ460" s="472"/>
      <c r="HYK460" s="472"/>
      <c r="HYL460" s="472"/>
      <c r="HYM460" s="472"/>
      <c r="HYN460" s="472"/>
      <c r="HYO460" s="472"/>
      <c r="HYP460" s="472"/>
      <c r="HYQ460" s="472"/>
      <c r="HYR460" s="472"/>
      <c r="HYS460" s="472"/>
      <c r="HYT460" s="472"/>
      <c r="HYU460" s="472"/>
      <c r="HYV460" s="472"/>
      <c r="HYW460" s="472"/>
      <c r="HYX460" s="472"/>
      <c r="HYY460" s="472"/>
      <c r="HYZ460" s="472"/>
      <c r="HZA460" s="472"/>
      <c r="HZB460" s="472"/>
      <c r="HZC460" s="472"/>
      <c r="HZD460" s="472"/>
      <c r="HZE460" s="472"/>
      <c r="HZF460" s="472"/>
      <c r="HZG460" s="472"/>
      <c r="HZH460" s="472"/>
      <c r="HZI460" s="472"/>
      <c r="HZJ460" s="472"/>
      <c r="HZK460" s="472"/>
      <c r="HZL460" s="472"/>
      <c r="HZM460" s="472"/>
      <c r="HZN460" s="472"/>
      <c r="HZO460" s="472"/>
      <c r="HZP460" s="472"/>
      <c r="HZQ460" s="472"/>
      <c r="HZR460" s="472"/>
      <c r="HZS460" s="472"/>
      <c r="HZT460" s="472"/>
      <c r="HZU460" s="472"/>
      <c r="HZV460" s="472"/>
      <c r="HZW460" s="472"/>
      <c r="HZX460" s="472"/>
      <c r="HZY460" s="472"/>
      <c r="HZZ460" s="472"/>
      <c r="IAA460" s="472"/>
      <c r="IAB460" s="472"/>
      <c r="IAC460" s="472"/>
      <c r="IAD460" s="472"/>
      <c r="IAE460" s="472"/>
      <c r="IAF460" s="472"/>
      <c r="IAG460" s="472"/>
      <c r="IAH460" s="472"/>
      <c r="IAI460" s="472"/>
      <c r="IAJ460" s="472"/>
      <c r="IAK460" s="472"/>
      <c r="IAL460" s="472"/>
      <c r="IAM460" s="472"/>
      <c r="IAN460" s="472"/>
      <c r="IAO460" s="472"/>
      <c r="IAP460" s="472"/>
      <c r="IAQ460" s="472"/>
      <c r="IAR460" s="472"/>
      <c r="IAS460" s="472"/>
      <c r="IAT460" s="472"/>
      <c r="IAU460" s="472"/>
      <c r="IAV460" s="472"/>
      <c r="IAW460" s="472"/>
      <c r="IAX460" s="472"/>
      <c r="IAY460" s="472"/>
      <c r="IAZ460" s="472"/>
      <c r="IBA460" s="472"/>
      <c r="IBB460" s="472"/>
      <c r="IBC460" s="472"/>
      <c r="IBD460" s="472"/>
      <c r="IBE460" s="472"/>
      <c r="IBF460" s="472"/>
      <c r="IBG460" s="472"/>
      <c r="IBH460" s="472"/>
      <c r="IBI460" s="472"/>
      <c r="IBJ460" s="472"/>
      <c r="IBK460" s="472"/>
      <c r="IBL460" s="472"/>
      <c r="IBM460" s="472"/>
      <c r="IBN460" s="472"/>
      <c r="IBO460" s="472"/>
      <c r="IBP460" s="472"/>
      <c r="IBQ460" s="472"/>
      <c r="IBR460" s="472"/>
      <c r="IBS460" s="472"/>
      <c r="IBT460" s="472"/>
      <c r="IBU460" s="472"/>
      <c r="IBV460" s="472"/>
      <c r="IBW460" s="472"/>
      <c r="IBX460" s="472"/>
      <c r="IBY460" s="472"/>
      <c r="IBZ460" s="472"/>
      <c r="ICA460" s="472"/>
      <c r="ICB460" s="472"/>
      <c r="ICC460" s="472"/>
      <c r="ICD460" s="472"/>
      <c r="ICE460" s="472"/>
      <c r="ICF460" s="472"/>
      <c r="ICG460" s="472"/>
      <c r="ICH460" s="472"/>
      <c r="ICI460" s="472"/>
      <c r="ICJ460" s="472"/>
      <c r="ICK460" s="472"/>
      <c r="ICL460" s="472"/>
      <c r="ICM460" s="472"/>
      <c r="ICN460" s="472"/>
      <c r="ICO460" s="472"/>
      <c r="ICP460" s="472"/>
      <c r="ICQ460" s="472"/>
      <c r="ICR460" s="472"/>
      <c r="ICS460" s="472"/>
      <c r="ICT460" s="472"/>
      <c r="ICU460" s="472"/>
      <c r="ICV460" s="472"/>
      <c r="ICW460" s="472"/>
      <c r="ICX460" s="472"/>
      <c r="ICY460" s="472"/>
      <c r="ICZ460" s="472"/>
      <c r="IDA460" s="472"/>
      <c r="IDB460" s="472"/>
      <c r="IDC460" s="472"/>
      <c r="IDD460" s="472"/>
      <c r="IDE460" s="472"/>
      <c r="IDF460" s="472"/>
      <c r="IDG460" s="472"/>
      <c r="IDH460" s="472"/>
      <c r="IDI460" s="472"/>
      <c r="IDJ460" s="472"/>
      <c r="IDK460" s="472"/>
      <c r="IDL460" s="472"/>
      <c r="IDM460" s="472"/>
      <c r="IDN460" s="472"/>
      <c r="IDO460" s="472"/>
      <c r="IDP460" s="472"/>
      <c r="IDQ460" s="472"/>
      <c r="IDR460" s="472"/>
      <c r="IDS460" s="472"/>
      <c r="IDT460" s="472"/>
      <c r="IDU460" s="472"/>
      <c r="IDV460" s="472"/>
      <c r="IDW460" s="472"/>
      <c r="IDX460" s="472"/>
      <c r="IDY460" s="472"/>
      <c r="IDZ460" s="472"/>
      <c r="IEA460" s="472"/>
      <c r="IEB460" s="472"/>
      <c r="IEC460" s="472"/>
      <c r="IED460" s="472"/>
      <c r="IEE460" s="472"/>
      <c r="IEF460" s="472"/>
      <c r="IEG460" s="472"/>
      <c r="IEH460" s="472"/>
      <c r="IEI460" s="472"/>
      <c r="IEJ460" s="472"/>
      <c r="IEK460" s="472"/>
      <c r="IEL460" s="472"/>
      <c r="IEM460" s="472"/>
      <c r="IEN460" s="472"/>
      <c r="IEO460" s="472"/>
      <c r="IEP460" s="472"/>
      <c r="IEQ460" s="472"/>
      <c r="IER460" s="472"/>
      <c r="IES460" s="472"/>
      <c r="IET460" s="472"/>
      <c r="IEU460" s="472"/>
      <c r="IEV460" s="472"/>
      <c r="IEW460" s="472"/>
      <c r="IEX460" s="472"/>
      <c r="IEY460" s="472"/>
      <c r="IEZ460" s="472"/>
      <c r="IFA460" s="472"/>
      <c r="IFB460" s="472"/>
      <c r="IFC460" s="472"/>
      <c r="IFD460" s="472"/>
      <c r="IFE460" s="472"/>
      <c r="IFF460" s="472"/>
      <c r="IFG460" s="472"/>
      <c r="IFH460" s="472"/>
      <c r="IFI460" s="472"/>
      <c r="IFJ460" s="472"/>
      <c r="IFK460" s="472"/>
      <c r="IFL460" s="472"/>
      <c r="IFM460" s="472"/>
      <c r="IFN460" s="472"/>
      <c r="IFO460" s="472"/>
      <c r="IFP460" s="472"/>
      <c r="IFQ460" s="472"/>
      <c r="IFR460" s="472"/>
      <c r="IFS460" s="472"/>
      <c r="IFT460" s="472"/>
      <c r="IFU460" s="472"/>
      <c r="IFV460" s="472"/>
      <c r="IFW460" s="472"/>
      <c r="IFX460" s="472"/>
      <c r="IFY460" s="472"/>
      <c r="IFZ460" s="472"/>
      <c r="IGA460" s="472"/>
      <c r="IGB460" s="472"/>
      <c r="IGC460" s="472"/>
      <c r="IGD460" s="472"/>
      <c r="IGE460" s="472"/>
      <c r="IGF460" s="472"/>
      <c r="IGG460" s="472"/>
      <c r="IGH460" s="472"/>
      <c r="IGI460" s="472"/>
      <c r="IGJ460" s="472"/>
      <c r="IGK460" s="472"/>
      <c r="IGL460" s="472"/>
      <c r="IGM460" s="472"/>
      <c r="IGN460" s="472"/>
      <c r="IGO460" s="472"/>
      <c r="IGP460" s="472"/>
      <c r="IGQ460" s="472"/>
      <c r="IGR460" s="472"/>
      <c r="IGS460" s="472"/>
      <c r="IGT460" s="472"/>
      <c r="IGU460" s="472"/>
      <c r="IGV460" s="472"/>
      <c r="IGW460" s="472"/>
      <c r="IGX460" s="472"/>
      <c r="IGY460" s="472"/>
      <c r="IGZ460" s="472"/>
      <c r="IHA460" s="472"/>
      <c r="IHB460" s="472"/>
      <c r="IHC460" s="472"/>
      <c r="IHD460" s="472"/>
      <c r="IHE460" s="472"/>
      <c r="IHF460" s="472"/>
      <c r="IHG460" s="472"/>
      <c r="IHH460" s="472"/>
      <c r="IHI460" s="472"/>
      <c r="IHJ460" s="472"/>
      <c r="IHK460" s="472"/>
      <c r="IHL460" s="472"/>
      <c r="IHM460" s="472"/>
      <c r="IHN460" s="472"/>
      <c r="IHO460" s="472"/>
      <c r="IHP460" s="472"/>
      <c r="IHQ460" s="472"/>
      <c r="IHR460" s="472"/>
      <c r="IHS460" s="472"/>
      <c r="IHT460" s="472"/>
      <c r="IHU460" s="472"/>
      <c r="IHV460" s="472"/>
      <c r="IHW460" s="472"/>
      <c r="IHX460" s="472"/>
      <c r="IHY460" s="472"/>
      <c r="IHZ460" s="472"/>
      <c r="IIA460" s="472"/>
      <c r="IIB460" s="472"/>
      <c r="IIC460" s="472"/>
      <c r="IID460" s="472"/>
      <c r="IIE460" s="472"/>
      <c r="IIF460" s="472"/>
      <c r="IIG460" s="472"/>
      <c r="IIH460" s="472"/>
      <c r="III460" s="472"/>
      <c r="IIJ460" s="472"/>
      <c r="IIK460" s="472"/>
      <c r="IIL460" s="472"/>
      <c r="IIM460" s="472"/>
      <c r="IIN460" s="472"/>
      <c r="IIO460" s="472"/>
      <c r="IIP460" s="472"/>
      <c r="IIQ460" s="472"/>
      <c r="IIR460" s="472"/>
      <c r="IIS460" s="472"/>
      <c r="IIT460" s="472"/>
      <c r="IIU460" s="472"/>
      <c r="IIV460" s="472"/>
      <c r="IIW460" s="472"/>
      <c r="IIX460" s="472"/>
      <c r="IIY460" s="472"/>
      <c r="IIZ460" s="472"/>
      <c r="IJA460" s="472"/>
      <c r="IJB460" s="472"/>
      <c r="IJC460" s="472"/>
      <c r="IJD460" s="472"/>
      <c r="IJE460" s="472"/>
      <c r="IJF460" s="472"/>
      <c r="IJG460" s="472"/>
      <c r="IJH460" s="472"/>
      <c r="IJI460" s="472"/>
      <c r="IJJ460" s="472"/>
      <c r="IJK460" s="472"/>
      <c r="IJL460" s="472"/>
      <c r="IJM460" s="472"/>
      <c r="IJN460" s="472"/>
      <c r="IJO460" s="472"/>
      <c r="IJP460" s="472"/>
      <c r="IJQ460" s="472"/>
      <c r="IJR460" s="472"/>
      <c r="IJS460" s="472"/>
      <c r="IJT460" s="472"/>
      <c r="IJU460" s="472"/>
      <c r="IJV460" s="472"/>
      <c r="IJW460" s="472"/>
      <c r="IJX460" s="472"/>
      <c r="IJY460" s="472"/>
      <c r="IJZ460" s="472"/>
      <c r="IKA460" s="472"/>
      <c r="IKB460" s="472"/>
      <c r="IKC460" s="472"/>
      <c r="IKD460" s="472"/>
      <c r="IKE460" s="472"/>
      <c r="IKF460" s="472"/>
      <c r="IKG460" s="472"/>
      <c r="IKH460" s="472"/>
      <c r="IKI460" s="472"/>
      <c r="IKJ460" s="472"/>
      <c r="IKK460" s="472"/>
      <c r="IKL460" s="472"/>
      <c r="IKM460" s="472"/>
      <c r="IKN460" s="472"/>
      <c r="IKO460" s="472"/>
      <c r="IKP460" s="472"/>
      <c r="IKQ460" s="472"/>
      <c r="IKR460" s="472"/>
      <c r="IKS460" s="472"/>
      <c r="IKT460" s="472"/>
      <c r="IKU460" s="472"/>
      <c r="IKV460" s="472"/>
      <c r="IKW460" s="472"/>
      <c r="IKX460" s="472"/>
      <c r="IKY460" s="472"/>
      <c r="IKZ460" s="472"/>
      <c r="ILA460" s="472"/>
      <c r="ILB460" s="472"/>
      <c r="ILC460" s="472"/>
      <c r="ILD460" s="472"/>
      <c r="ILE460" s="472"/>
      <c r="ILF460" s="472"/>
      <c r="ILG460" s="472"/>
      <c r="ILH460" s="472"/>
      <c r="ILI460" s="472"/>
      <c r="ILJ460" s="472"/>
      <c r="ILK460" s="472"/>
      <c r="ILL460" s="472"/>
      <c r="ILM460" s="472"/>
      <c r="ILN460" s="472"/>
      <c r="ILO460" s="472"/>
      <c r="ILP460" s="472"/>
      <c r="ILQ460" s="472"/>
      <c r="ILR460" s="472"/>
      <c r="ILS460" s="472"/>
      <c r="ILT460" s="472"/>
      <c r="ILU460" s="472"/>
      <c r="ILV460" s="472"/>
      <c r="ILW460" s="472"/>
      <c r="ILX460" s="472"/>
      <c r="ILY460" s="472"/>
      <c r="ILZ460" s="472"/>
      <c r="IMA460" s="472"/>
      <c r="IMB460" s="472"/>
      <c r="IMC460" s="472"/>
      <c r="IMD460" s="472"/>
      <c r="IME460" s="472"/>
      <c r="IMF460" s="472"/>
      <c r="IMG460" s="472"/>
      <c r="IMH460" s="472"/>
      <c r="IMI460" s="472"/>
      <c r="IMJ460" s="472"/>
      <c r="IMK460" s="472"/>
      <c r="IML460" s="472"/>
      <c r="IMM460" s="472"/>
      <c r="IMN460" s="472"/>
      <c r="IMO460" s="472"/>
      <c r="IMP460" s="472"/>
      <c r="IMQ460" s="472"/>
      <c r="IMR460" s="472"/>
      <c r="IMS460" s="472"/>
      <c r="IMT460" s="472"/>
      <c r="IMU460" s="472"/>
      <c r="IMV460" s="472"/>
      <c r="IMW460" s="472"/>
      <c r="IMX460" s="472"/>
      <c r="IMY460" s="472"/>
      <c r="IMZ460" s="472"/>
      <c r="INA460" s="472"/>
      <c r="INB460" s="472"/>
      <c r="INC460" s="472"/>
      <c r="IND460" s="472"/>
      <c r="INE460" s="472"/>
      <c r="INF460" s="472"/>
      <c r="ING460" s="472"/>
      <c r="INH460" s="472"/>
      <c r="INI460" s="472"/>
      <c r="INJ460" s="472"/>
      <c r="INK460" s="472"/>
      <c r="INL460" s="472"/>
      <c r="INM460" s="472"/>
      <c r="INN460" s="472"/>
      <c r="INO460" s="472"/>
      <c r="INP460" s="472"/>
      <c r="INQ460" s="472"/>
      <c r="INR460" s="472"/>
      <c r="INS460" s="472"/>
      <c r="INT460" s="472"/>
      <c r="INU460" s="472"/>
      <c r="INV460" s="472"/>
      <c r="INW460" s="472"/>
      <c r="INX460" s="472"/>
      <c r="INY460" s="472"/>
      <c r="INZ460" s="472"/>
      <c r="IOA460" s="472"/>
      <c r="IOB460" s="472"/>
      <c r="IOC460" s="472"/>
      <c r="IOD460" s="472"/>
      <c r="IOE460" s="472"/>
      <c r="IOF460" s="472"/>
      <c r="IOG460" s="472"/>
      <c r="IOH460" s="472"/>
      <c r="IOI460" s="472"/>
      <c r="IOJ460" s="472"/>
      <c r="IOK460" s="472"/>
      <c r="IOL460" s="472"/>
      <c r="IOM460" s="472"/>
      <c r="ION460" s="472"/>
      <c r="IOO460" s="472"/>
      <c r="IOP460" s="472"/>
      <c r="IOQ460" s="472"/>
      <c r="IOR460" s="472"/>
      <c r="IOS460" s="472"/>
      <c r="IOT460" s="472"/>
      <c r="IOU460" s="472"/>
      <c r="IOV460" s="472"/>
      <c r="IOW460" s="472"/>
      <c r="IOX460" s="472"/>
      <c r="IOY460" s="472"/>
      <c r="IOZ460" s="472"/>
      <c r="IPA460" s="472"/>
      <c r="IPB460" s="472"/>
      <c r="IPC460" s="472"/>
      <c r="IPD460" s="472"/>
      <c r="IPE460" s="472"/>
      <c r="IPF460" s="472"/>
      <c r="IPG460" s="472"/>
      <c r="IPH460" s="472"/>
      <c r="IPI460" s="472"/>
      <c r="IPJ460" s="472"/>
      <c r="IPK460" s="472"/>
      <c r="IPL460" s="472"/>
      <c r="IPM460" s="472"/>
      <c r="IPN460" s="472"/>
      <c r="IPO460" s="472"/>
      <c r="IPP460" s="472"/>
      <c r="IPQ460" s="472"/>
      <c r="IPR460" s="472"/>
      <c r="IPS460" s="472"/>
      <c r="IPT460" s="472"/>
      <c r="IPU460" s="472"/>
      <c r="IPV460" s="472"/>
      <c r="IPW460" s="472"/>
      <c r="IPX460" s="472"/>
      <c r="IPY460" s="472"/>
      <c r="IPZ460" s="472"/>
      <c r="IQA460" s="472"/>
      <c r="IQB460" s="472"/>
      <c r="IQC460" s="472"/>
      <c r="IQD460" s="472"/>
      <c r="IQE460" s="472"/>
      <c r="IQF460" s="472"/>
      <c r="IQG460" s="472"/>
      <c r="IQH460" s="472"/>
      <c r="IQI460" s="472"/>
      <c r="IQJ460" s="472"/>
      <c r="IQK460" s="472"/>
      <c r="IQL460" s="472"/>
      <c r="IQM460" s="472"/>
      <c r="IQN460" s="472"/>
      <c r="IQO460" s="472"/>
      <c r="IQP460" s="472"/>
      <c r="IQQ460" s="472"/>
      <c r="IQR460" s="472"/>
      <c r="IQS460" s="472"/>
      <c r="IQT460" s="472"/>
      <c r="IQU460" s="472"/>
      <c r="IQV460" s="472"/>
      <c r="IQW460" s="472"/>
      <c r="IQX460" s="472"/>
      <c r="IQY460" s="472"/>
      <c r="IQZ460" s="472"/>
      <c r="IRA460" s="472"/>
      <c r="IRB460" s="472"/>
      <c r="IRC460" s="472"/>
      <c r="IRD460" s="472"/>
      <c r="IRE460" s="472"/>
      <c r="IRF460" s="472"/>
      <c r="IRG460" s="472"/>
      <c r="IRH460" s="472"/>
      <c r="IRI460" s="472"/>
      <c r="IRJ460" s="472"/>
      <c r="IRK460" s="472"/>
      <c r="IRL460" s="472"/>
      <c r="IRM460" s="472"/>
      <c r="IRN460" s="472"/>
      <c r="IRO460" s="472"/>
      <c r="IRP460" s="472"/>
      <c r="IRQ460" s="472"/>
      <c r="IRR460" s="472"/>
      <c r="IRS460" s="472"/>
      <c r="IRT460" s="472"/>
      <c r="IRU460" s="472"/>
      <c r="IRV460" s="472"/>
      <c r="IRW460" s="472"/>
      <c r="IRX460" s="472"/>
      <c r="IRY460" s="472"/>
      <c r="IRZ460" s="472"/>
      <c r="ISA460" s="472"/>
      <c r="ISB460" s="472"/>
      <c r="ISC460" s="472"/>
      <c r="ISD460" s="472"/>
      <c r="ISE460" s="472"/>
      <c r="ISF460" s="472"/>
      <c r="ISG460" s="472"/>
      <c r="ISH460" s="472"/>
      <c r="ISI460" s="472"/>
      <c r="ISJ460" s="472"/>
      <c r="ISK460" s="472"/>
      <c r="ISL460" s="472"/>
      <c r="ISM460" s="472"/>
      <c r="ISN460" s="472"/>
      <c r="ISO460" s="472"/>
      <c r="ISP460" s="472"/>
      <c r="ISQ460" s="472"/>
      <c r="ISR460" s="472"/>
      <c r="ISS460" s="472"/>
      <c r="IST460" s="472"/>
      <c r="ISU460" s="472"/>
      <c r="ISV460" s="472"/>
      <c r="ISW460" s="472"/>
      <c r="ISX460" s="472"/>
      <c r="ISY460" s="472"/>
      <c r="ISZ460" s="472"/>
      <c r="ITA460" s="472"/>
      <c r="ITB460" s="472"/>
      <c r="ITC460" s="472"/>
      <c r="ITD460" s="472"/>
      <c r="ITE460" s="472"/>
      <c r="ITF460" s="472"/>
      <c r="ITG460" s="472"/>
      <c r="ITH460" s="472"/>
      <c r="ITI460" s="472"/>
      <c r="ITJ460" s="472"/>
      <c r="ITK460" s="472"/>
      <c r="ITL460" s="472"/>
      <c r="ITM460" s="472"/>
      <c r="ITN460" s="472"/>
      <c r="ITO460" s="472"/>
      <c r="ITP460" s="472"/>
      <c r="ITQ460" s="472"/>
      <c r="ITR460" s="472"/>
      <c r="ITS460" s="472"/>
      <c r="ITT460" s="472"/>
      <c r="ITU460" s="472"/>
      <c r="ITV460" s="472"/>
      <c r="ITW460" s="472"/>
      <c r="ITX460" s="472"/>
      <c r="ITY460" s="472"/>
      <c r="ITZ460" s="472"/>
      <c r="IUA460" s="472"/>
      <c r="IUB460" s="472"/>
      <c r="IUC460" s="472"/>
      <c r="IUD460" s="472"/>
      <c r="IUE460" s="472"/>
      <c r="IUF460" s="472"/>
      <c r="IUG460" s="472"/>
      <c r="IUH460" s="472"/>
      <c r="IUI460" s="472"/>
      <c r="IUJ460" s="472"/>
      <c r="IUK460" s="472"/>
      <c r="IUL460" s="472"/>
      <c r="IUM460" s="472"/>
      <c r="IUN460" s="472"/>
      <c r="IUO460" s="472"/>
      <c r="IUP460" s="472"/>
      <c r="IUQ460" s="472"/>
      <c r="IUR460" s="472"/>
      <c r="IUS460" s="472"/>
      <c r="IUT460" s="472"/>
      <c r="IUU460" s="472"/>
      <c r="IUV460" s="472"/>
      <c r="IUW460" s="472"/>
      <c r="IUX460" s="472"/>
      <c r="IUY460" s="472"/>
      <c r="IUZ460" s="472"/>
      <c r="IVA460" s="472"/>
      <c r="IVB460" s="472"/>
      <c r="IVC460" s="472"/>
      <c r="IVD460" s="472"/>
      <c r="IVE460" s="472"/>
      <c r="IVF460" s="472"/>
      <c r="IVG460" s="472"/>
      <c r="IVH460" s="472"/>
      <c r="IVI460" s="472"/>
      <c r="IVJ460" s="472"/>
      <c r="IVK460" s="472"/>
      <c r="IVL460" s="472"/>
      <c r="IVM460" s="472"/>
      <c r="IVN460" s="472"/>
      <c r="IVO460" s="472"/>
      <c r="IVP460" s="472"/>
      <c r="IVQ460" s="472"/>
      <c r="IVR460" s="472"/>
      <c r="IVS460" s="472"/>
      <c r="IVT460" s="472"/>
      <c r="IVU460" s="472"/>
      <c r="IVV460" s="472"/>
      <c r="IVW460" s="472"/>
      <c r="IVX460" s="472"/>
      <c r="IVY460" s="472"/>
      <c r="IVZ460" s="472"/>
      <c r="IWA460" s="472"/>
      <c r="IWB460" s="472"/>
      <c r="IWC460" s="472"/>
      <c r="IWD460" s="472"/>
      <c r="IWE460" s="472"/>
      <c r="IWF460" s="472"/>
      <c r="IWG460" s="472"/>
      <c r="IWH460" s="472"/>
      <c r="IWI460" s="472"/>
      <c r="IWJ460" s="472"/>
      <c r="IWK460" s="472"/>
      <c r="IWL460" s="472"/>
      <c r="IWM460" s="472"/>
      <c r="IWN460" s="472"/>
      <c r="IWO460" s="472"/>
      <c r="IWP460" s="472"/>
      <c r="IWQ460" s="472"/>
      <c r="IWR460" s="472"/>
      <c r="IWS460" s="472"/>
      <c r="IWT460" s="472"/>
      <c r="IWU460" s="472"/>
      <c r="IWV460" s="472"/>
      <c r="IWW460" s="472"/>
      <c r="IWX460" s="472"/>
      <c r="IWY460" s="472"/>
      <c r="IWZ460" s="472"/>
      <c r="IXA460" s="472"/>
      <c r="IXB460" s="472"/>
      <c r="IXC460" s="472"/>
      <c r="IXD460" s="472"/>
      <c r="IXE460" s="472"/>
      <c r="IXF460" s="472"/>
      <c r="IXG460" s="472"/>
      <c r="IXH460" s="472"/>
      <c r="IXI460" s="472"/>
      <c r="IXJ460" s="472"/>
      <c r="IXK460" s="472"/>
      <c r="IXL460" s="472"/>
      <c r="IXM460" s="472"/>
      <c r="IXN460" s="472"/>
      <c r="IXO460" s="472"/>
      <c r="IXP460" s="472"/>
      <c r="IXQ460" s="472"/>
      <c r="IXR460" s="472"/>
      <c r="IXS460" s="472"/>
      <c r="IXT460" s="472"/>
      <c r="IXU460" s="472"/>
      <c r="IXV460" s="472"/>
      <c r="IXW460" s="472"/>
      <c r="IXX460" s="472"/>
      <c r="IXY460" s="472"/>
      <c r="IXZ460" s="472"/>
      <c r="IYA460" s="472"/>
      <c r="IYB460" s="472"/>
      <c r="IYC460" s="472"/>
      <c r="IYD460" s="472"/>
      <c r="IYE460" s="472"/>
      <c r="IYF460" s="472"/>
      <c r="IYG460" s="472"/>
      <c r="IYH460" s="472"/>
      <c r="IYI460" s="472"/>
      <c r="IYJ460" s="472"/>
      <c r="IYK460" s="472"/>
      <c r="IYL460" s="472"/>
      <c r="IYM460" s="472"/>
      <c r="IYN460" s="472"/>
      <c r="IYO460" s="472"/>
      <c r="IYP460" s="472"/>
      <c r="IYQ460" s="472"/>
      <c r="IYR460" s="472"/>
      <c r="IYS460" s="472"/>
      <c r="IYT460" s="472"/>
      <c r="IYU460" s="472"/>
      <c r="IYV460" s="472"/>
      <c r="IYW460" s="472"/>
      <c r="IYX460" s="472"/>
      <c r="IYY460" s="472"/>
      <c r="IYZ460" s="472"/>
      <c r="IZA460" s="472"/>
      <c r="IZB460" s="472"/>
      <c r="IZC460" s="472"/>
      <c r="IZD460" s="472"/>
      <c r="IZE460" s="472"/>
      <c r="IZF460" s="472"/>
      <c r="IZG460" s="472"/>
      <c r="IZH460" s="472"/>
      <c r="IZI460" s="472"/>
      <c r="IZJ460" s="472"/>
      <c r="IZK460" s="472"/>
      <c r="IZL460" s="472"/>
      <c r="IZM460" s="472"/>
      <c r="IZN460" s="472"/>
      <c r="IZO460" s="472"/>
      <c r="IZP460" s="472"/>
      <c r="IZQ460" s="472"/>
      <c r="IZR460" s="472"/>
      <c r="IZS460" s="472"/>
      <c r="IZT460" s="472"/>
      <c r="IZU460" s="472"/>
      <c r="IZV460" s="472"/>
      <c r="IZW460" s="472"/>
      <c r="IZX460" s="472"/>
      <c r="IZY460" s="472"/>
      <c r="IZZ460" s="472"/>
      <c r="JAA460" s="472"/>
      <c r="JAB460" s="472"/>
      <c r="JAC460" s="472"/>
      <c r="JAD460" s="472"/>
      <c r="JAE460" s="472"/>
      <c r="JAF460" s="472"/>
      <c r="JAG460" s="472"/>
      <c r="JAH460" s="472"/>
      <c r="JAI460" s="472"/>
      <c r="JAJ460" s="472"/>
      <c r="JAK460" s="472"/>
      <c r="JAL460" s="472"/>
      <c r="JAM460" s="472"/>
      <c r="JAN460" s="472"/>
      <c r="JAO460" s="472"/>
      <c r="JAP460" s="472"/>
      <c r="JAQ460" s="472"/>
      <c r="JAR460" s="472"/>
      <c r="JAS460" s="472"/>
      <c r="JAT460" s="472"/>
      <c r="JAU460" s="472"/>
      <c r="JAV460" s="472"/>
      <c r="JAW460" s="472"/>
      <c r="JAX460" s="472"/>
      <c r="JAY460" s="472"/>
      <c r="JAZ460" s="472"/>
      <c r="JBA460" s="472"/>
      <c r="JBB460" s="472"/>
      <c r="JBC460" s="472"/>
      <c r="JBD460" s="472"/>
      <c r="JBE460" s="472"/>
      <c r="JBF460" s="472"/>
      <c r="JBG460" s="472"/>
      <c r="JBH460" s="472"/>
      <c r="JBI460" s="472"/>
      <c r="JBJ460" s="472"/>
      <c r="JBK460" s="472"/>
      <c r="JBL460" s="472"/>
      <c r="JBM460" s="472"/>
      <c r="JBN460" s="472"/>
      <c r="JBO460" s="472"/>
      <c r="JBP460" s="472"/>
      <c r="JBQ460" s="472"/>
      <c r="JBR460" s="472"/>
      <c r="JBS460" s="472"/>
      <c r="JBT460" s="472"/>
      <c r="JBU460" s="472"/>
      <c r="JBV460" s="472"/>
      <c r="JBW460" s="472"/>
      <c r="JBX460" s="472"/>
      <c r="JBY460" s="472"/>
      <c r="JBZ460" s="472"/>
      <c r="JCA460" s="472"/>
      <c r="JCB460" s="472"/>
      <c r="JCC460" s="472"/>
      <c r="JCD460" s="472"/>
      <c r="JCE460" s="472"/>
      <c r="JCF460" s="472"/>
      <c r="JCG460" s="472"/>
      <c r="JCH460" s="472"/>
      <c r="JCI460" s="472"/>
      <c r="JCJ460" s="472"/>
      <c r="JCK460" s="472"/>
      <c r="JCL460" s="472"/>
      <c r="JCM460" s="472"/>
      <c r="JCN460" s="472"/>
      <c r="JCO460" s="472"/>
      <c r="JCP460" s="472"/>
      <c r="JCQ460" s="472"/>
      <c r="JCR460" s="472"/>
      <c r="JCS460" s="472"/>
      <c r="JCT460" s="472"/>
      <c r="JCU460" s="472"/>
      <c r="JCV460" s="472"/>
      <c r="JCW460" s="472"/>
      <c r="JCX460" s="472"/>
      <c r="JCY460" s="472"/>
      <c r="JCZ460" s="472"/>
      <c r="JDA460" s="472"/>
      <c r="JDB460" s="472"/>
      <c r="JDC460" s="472"/>
      <c r="JDD460" s="472"/>
      <c r="JDE460" s="472"/>
      <c r="JDF460" s="472"/>
      <c r="JDG460" s="472"/>
      <c r="JDH460" s="472"/>
      <c r="JDI460" s="472"/>
      <c r="JDJ460" s="472"/>
      <c r="JDK460" s="472"/>
      <c r="JDL460" s="472"/>
      <c r="JDM460" s="472"/>
      <c r="JDN460" s="472"/>
      <c r="JDO460" s="472"/>
      <c r="JDP460" s="472"/>
      <c r="JDQ460" s="472"/>
      <c r="JDR460" s="472"/>
      <c r="JDS460" s="472"/>
      <c r="JDT460" s="472"/>
      <c r="JDU460" s="472"/>
      <c r="JDV460" s="472"/>
      <c r="JDW460" s="472"/>
      <c r="JDX460" s="472"/>
      <c r="JDY460" s="472"/>
      <c r="JDZ460" s="472"/>
      <c r="JEA460" s="472"/>
      <c r="JEB460" s="472"/>
      <c r="JEC460" s="472"/>
      <c r="JED460" s="472"/>
      <c r="JEE460" s="472"/>
      <c r="JEF460" s="472"/>
      <c r="JEG460" s="472"/>
      <c r="JEH460" s="472"/>
      <c r="JEI460" s="472"/>
      <c r="JEJ460" s="472"/>
      <c r="JEK460" s="472"/>
      <c r="JEL460" s="472"/>
      <c r="JEM460" s="472"/>
      <c r="JEN460" s="472"/>
      <c r="JEO460" s="472"/>
      <c r="JEP460" s="472"/>
      <c r="JEQ460" s="472"/>
      <c r="JER460" s="472"/>
      <c r="JES460" s="472"/>
      <c r="JET460" s="472"/>
      <c r="JEU460" s="472"/>
      <c r="JEV460" s="472"/>
      <c r="JEW460" s="472"/>
      <c r="JEX460" s="472"/>
      <c r="JEY460" s="472"/>
      <c r="JEZ460" s="472"/>
      <c r="JFA460" s="472"/>
      <c r="JFB460" s="472"/>
      <c r="JFC460" s="472"/>
      <c r="JFD460" s="472"/>
      <c r="JFE460" s="472"/>
      <c r="JFF460" s="472"/>
      <c r="JFG460" s="472"/>
      <c r="JFH460" s="472"/>
      <c r="JFI460" s="472"/>
      <c r="JFJ460" s="472"/>
      <c r="JFK460" s="472"/>
      <c r="JFL460" s="472"/>
      <c r="JFM460" s="472"/>
      <c r="JFN460" s="472"/>
      <c r="JFO460" s="472"/>
      <c r="JFP460" s="472"/>
      <c r="JFQ460" s="472"/>
      <c r="JFR460" s="472"/>
      <c r="JFS460" s="472"/>
      <c r="JFT460" s="472"/>
      <c r="JFU460" s="472"/>
      <c r="JFV460" s="472"/>
      <c r="JFW460" s="472"/>
      <c r="JFX460" s="472"/>
      <c r="JFY460" s="472"/>
      <c r="JFZ460" s="472"/>
      <c r="JGA460" s="472"/>
      <c r="JGB460" s="472"/>
      <c r="JGC460" s="472"/>
      <c r="JGD460" s="472"/>
      <c r="JGE460" s="472"/>
      <c r="JGF460" s="472"/>
      <c r="JGG460" s="472"/>
      <c r="JGH460" s="472"/>
      <c r="JGI460" s="472"/>
      <c r="JGJ460" s="472"/>
      <c r="JGK460" s="472"/>
      <c r="JGL460" s="472"/>
      <c r="JGM460" s="472"/>
      <c r="JGN460" s="472"/>
      <c r="JGO460" s="472"/>
      <c r="JGP460" s="472"/>
      <c r="JGQ460" s="472"/>
      <c r="JGR460" s="472"/>
      <c r="JGS460" s="472"/>
      <c r="JGT460" s="472"/>
      <c r="JGU460" s="472"/>
      <c r="JGV460" s="472"/>
      <c r="JGW460" s="472"/>
      <c r="JGX460" s="472"/>
      <c r="JGY460" s="472"/>
      <c r="JGZ460" s="472"/>
      <c r="JHA460" s="472"/>
      <c r="JHB460" s="472"/>
      <c r="JHC460" s="472"/>
      <c r="JHD460" s="472"/>
      <c r="JHE460" s="472"/>
      <c r="JHF460" s="472"/>
      <c r="JHG460" s="472"/>
      <c r="JHH460" s="472"/>
      <c r="JHI460" s="472"/>
      <c r="JHJ460" s="472"/>
      <c r="JHK460" s="472"/>
      <c r="JHL460" s="472"/>
      <c r="JHM460" s="472"/>
      <c r="JHN460" s="472"/>
      <c r="JHO460" s="472"/>
      <c r="JHP460" s="472"/>
      <c r="JHQ460" s="472"/>
      <c r="JHR460" s="472"/>
      <c r="JHS460" s="472"/>
      <c r="JHT460" s="472"/>
      <c r="JHU460" s="472"/>
      <c r="JHV460" s="472"/>
      <c r="JHW460" s="472"/>
      <c r="JHX460" s="472"/>
      <c r="JHY460" s="472"/>
      <c r="JHZ460" s="472"/>
      <c r="JIA460" s="472"/>
      <c r="JIB460" s="472"/>
      <c r="JIC460" s="472"/>
      <c r="JID460" s="472"/>
      <c r="JIE460" s="472"/>
      <c r="JIF460" s="472"/>
      <c r="JIG460" s="472"/>
      <c r="JIH460" s="472"/>
      <c r="JII460" s="472"/>
      <c r="JIJ460" s="472"/>
      <c r="JIK460" s="472"/>
      <c r="JIL460" s="472"/>
      <c r="JIM460" s="472"/>
      <c r="JIN460" s="472"/>
      <c r="JIO460" s="472"/>
      <c r="JIP460" s="472"/>
      <c r="JIQ460" s="472"/>
      <c r="JIR460" s="472"/>
      <c r="JIS460" s="472"/>
      <c r="JIT460" s="472"/>
      <c r="JIU460" s="472"/>
      <c r="JIV460" s="472"/>
      <c r="JIW460" s="472"/>
      <c r="JIX460" s="472"/>
      <c r="JIY460" s="472"/>
      <c r="JIZ460" s="472"/>
      <c r="JJA460" s="472"/>
      <c r="JJB460" s="472"/>
      <c r="JJC460" s="472"/>
      <c r="JJD460" s="472"/>
      <c r="JJE460" s="472"/>
      <c r="JJF460" s="472"/>
      <c r="JJG460" s="472"/>
      <c r="JJH460" s="472"/>
      <c r="JJI460" s="472"/>
      <c r="JJJ460" s="472"/>
      <c r="JJK460" s="472"/>
      <c r="JJL460" s="472"/>
      <c r="JJM460" s="472"/>
      <c r="JJN460" s="472"/>
      <c r="JJO460" s="472"/>
      <c r="JJP460" s="472"/>
      <c r="JJQ460" s="472"/>
      <c r="JJR460" s="472"/>
      <c r="JJS460" s="472"/>
      <c r="JJT460" s="472"/>
      <c r="JJU460" s="472"/>
      <c r="JJV460" s="472"/>
      <c r="JJW460" s="472"/>
      <c r="JJX460" s="472"/>
      <c r="JJY460" s="472"/>
      <c r="JJZ460" s="472"/>
      <c r="JKA460" s="472"/>
      <c r="JKB460" s="472"/>
      <c r="JKC460" s="472"/>
      <c r="JKD460" s="472"/>
      <c r="JKE460" s="472"/>
      <c r="JKF460" s="472"/>
      <c r="JKG460" s="472"/>
      <c r="JKH460" s="472"/>
      <c r="JKI460" s="472"/>
      <c r="JKJ460" s="472"/>
      <c r="JKK460" s="472"/>
      <c r="JKL460" s="472"/>
      <c r="JKM460" s="472"/>
      <c r="JKN460" s="472"/>
      <c r="JKO460" s="472"/>
      <c r="JKP460" s="472"/>
      <c r="JKQ460" s="472"/>
      <c r="JKR460" s="472"/>
      <c r="JKS460" s="472"/>
      <c r="JKT460" s="472"/>
      <c r="JKU460" s="472"/>
      <c r="JKV460" s="472"/>
      <c r="JKW460" s="472"/>
      <c r="JKX460" s="472"/>
      <c r="JKY460" s="472"/>
      <c r="JKZ460" s="472"/>
      <c r="JLA460" s="472"/>
      <c r="JLB460" s="472"/>
      <c r="JLC460" s="472"/>
      <c r="JLD460" s="472"/>
      <c r="JLE460" s="472"/>
      <c r="JLF460" s="472"/>
      <c r="JLG460" s="472"/>
      <c r="JLH460" s="472"/>
      <c r="JLI460" s="472"/>
      <c r="JLJ460" s="472"/>
      <c r="JLK460" s="472"/>
      <c r="JLL460" s="472"/>
      <c r="JLM460" s="472"/>
      <c r="JLN460" s="472"/>
      <c r="JLO460" s="472"/>
      <c r="JLP460" s="472"/>
      <c r="JLQ460" s="472"/>
      <c r="JLR460" s="472"/>
      <c r="JLS460" s="472"/>
      <c r="JLT460" s="472"/>
      <c r="JLU460" s="472"/>
      <c r="JLV460" s="472"/>
      <c r="JLW460" s="472"/>
      <c r="JLX460" s="472"/>
      <c r="JLY460" s="472"/>
      <c r="JLZ460" s="472"/>
      <c r="JMA460" s="472"/>
      <c r="JMB460" s="472"/>
      <c r="JMC460" s="472"/>
      <c r="JMD460" s="472"/>
      <c r="JME460" s="472"/>
      <c r="JMF460" s="472"/>
      <c r="JMG460" s="472"/>
      <c r="JMH460" s="472"/>
      <c r="JMI460" s="472"/>
      <c r="JMJ460" s="472"/>
      <c r="JMK460" s="472"/>
      <c r="JML460" s="472"/>
      <c r="JMM460" s="472"/>
      <c r="JMN460" s="472"/>
      <c r="JMO460" s="472"/>
      <c r="JMP460" s="472"/>
      <c r="JMQ460" s="472"/>
      <c r="JMR460" s="472"/>
      <c r="JMS460" s="472"/>
      <c r="JMT460" s="472"/>
      <c r="JMU460" s="472"/>
      <c r="JMV460" s="472"/>
      <c r="JMW460" s="472"/>
      <c r="JMX460" s="472"/>
      <c r="JMY460" s="472"/>
      <c r="JMZ460" s="472"/>
      <c r="JNA460" s="472"/>
      <c r="JNB460" s="472"/>
      <c r="JNC460" s="472"/>
      <c r="JND460" s="472"/>
      <c r="JNE460" s="472"/>
      <c r="JNF460" s="472"/>
      <c r="JNG460" s="472"/>
      <c r="JNH460" s="472"/>
      <c r="JNI460" s="472"/>
      <c r="JNJ460" s="472"/>
      <c r="JNK460" s="472"/>
      <c r="JNL460" s="472"/>
      <c r="JNM460" s="472"/>
      <c r="JNN460" s="472"/>
      <c r="JNO460" s="472"/>
      <c r="JNP460" s="472"/>
      <c r="JNQ460" s="472"/>
      <c r="JNR460" s="472"/>
      <c r="JNS460" s="472"/>
      <c r="JNT460" s="472"/>
      <c r="JNU460" s="472"/>
      <c r="JNV460" s="472"/>
      <c r="JNW460" s="472"/>
      <c r="JNX460" s="472"/>
      <c r="JNY460" s="472"/>
      <c r="JNZ460" s="472"/>
      <c r="JOA460" s="472"/>
      <c r="JOB460" s="472"/>
      <c r="JOC460" s="472"/>
      <c r="JOD460" s="472"/>
      <c r="JOE460" s="472"/>
      <c r="JOF460" s="472"/>
      <c r="JOG460" s="472"/>
      <c r="JOH460" s="472"/>
      <c r="JOI460" s="472"/>
      <c r="JOJ460" s="472"/>
      <c r="JOK460" s="472"/>
      <c r="JOL460" s="472"/>
      <c r="JOM460" s="472"/>
      <c r="JON460" s="472"/>
      <c r="JOO460" s="472"/>
      <c r="JOP460" s="472"/>
      <c r="JOQ460" s="472"/>
      <c r="JOR460" s="472"/>
      <c r="JOS460" s="472"/>
      <c r="JOT460" s="472"/>
      <c r="JOU460" s="472"/>
      <c r="JOV460" s="472"/>
      <c r="JOW460" s="472"/>
      <c r="JOX460" s="472"/>
      <c r="JOY460" s="472"/>
      <c r="JOZ460" s="472"/>
      <c r="JPA460" s="472"/>
      <c r="JPB460" s="472"/>
      <c r="JPC460" s="472"/>
      <c r="JPD460" s="472"/>
      <c r="JPE460" s="472"/>
      <c r="JPF460" s="472"/>
      <c r="JPG460" s="472"/>
      <c r="JPH460" s="472"/>
      <c r="JPI460" s="472"/>
      <c r="JPJ460" s="472"/>
      <c r="JPK460" s="472"/>
      <c r="JPL460" s="472"/>
      <c r="JPM460" s="472"/>
      <c r="JPN460" s="472"/>
      <c r="JPO460" s="472"/>
      <c r="JPP460" s="472"/>
      <c r="JPQ460" s="472"/>
      <c r="JPR460" s="472"/>
      <c r="JPS460" s="472"/>
      <c r="JPT460" s="472"/>
      <c r="JPU460" s="472"/>
      <c r="JPV460" s="472"/>
      <c r="JPW460" s="472"/>
      <c r="JPX460" s="472"/>
      <c r="JPY460" s="472"/>
      <c r="JPZ460" s="472"/>
      <c r="JQA460" s="472"/>
      <c r="JQB460" s="472"/>
      <c r="JQC460" s="472"/>
      <c r="JQD460" s="472"/>
      <c r="JQE460" s="472"/>
      <c r="JQF460" s="472"/>
      <c r="JQG460" s="472"/>
      <c r="JQH460" s="472"/>
      <c r="JQI460" s="472"/>
      <c r="JQJ460" s="472"/>
      <c r="JQK460" s="472"/>
      <c r="JQL460" s="472"/>
      <c r="JQM460" s="472"/>
      <c r="JQN460" s="472"/>
      <c r="JQO460" s="472"/>
      <c r="JQP460" s="472"/>
      <c r="JQQ460" s="472"/>
      <c r="JQR460" s="472"/>
      <c r="JQS460" s="472"/>
      <c r="JQT460" s="472"/>
      <c r="JQU460" s="472"/>
      <c r="JQV460" s="472"/>
      <c r="JQW460" s="472"/>
      <c r="JQX460" s="472"/>
      <c r="JQY460" s="472"/>
      <c r="JQZ460" s="472"/>
      <c r="JRA460" s="472"/>
      <c r="JRB460" s="472"/>
      <c r="JRC460" s="472"/>
      <c r="JRD460" s="472"/>
      <c r="JRE460" s="472"/>
      <c r="JRF460" s="472"/>
      <c r="JRG460" s="472"/>
      <c r="JRH460" s="472"/>
      <c r="JRI460" s="472"/>
      <c r="JRJ460" s="472"/>
      <c r="JRK460" s="472"/>
      <c r="JRL460" s="472"/>
      <c r="JRM460" s="472"/>
      <c r="JRN460" s="472"/>
      <c r="JRO460" s="472"/>
      <c r="JRP460" s="472"/>
      <c r="JRQ460" s="472"/>
      <c r="JRR460" s="472"/>
      <c r="JRS460" s="472"/>
      <c r="JRT460" s="472"/>
      <c r="JRU460" s="472"/>
      <c r="JRV460" s="472"/>
      <c r="JRW460" s="472"/>
      <c r="JRX460" s="472"/>
      <c r="JRY460" s="472"/>
      <c r="JRZ460" s="472"/>
      <c r="JSA460" s="472"/>
      <c r="JSB460" s="472"/>
      <c r="JSC460" s="472"/>
      <c r="JSD460" s="472"/>
      <c r="JSE460" s="472"/>
      <c r="JSF460" s="472"/>
      <c r="JSG460" s="472"/>
      <c r="JSH460" s="472"/>
      <c r="JSI460" s="472"/>
      <c r="JSJ460" s="472"/>
      <c r="JSK460" s="472"/>
      <c r="JSL460" s="472"/>
      <c r="JSM460" s="472"/>
      <c r="JSN460" s="472"/>
      <c r="JSO460" s="472"/>
      <c r="JSP460" s="472"/>
      <c r="JSQ460" s="472"/>
      <c r="JSR460" s="472"/>
      <c r="JSS460" s="472"/>
      <c r="JST460" s="472"/>
      <c r="JSU460" s="472"/>
      <c r="JSV460" s="472"/>
      <c r="JSW460" s="472"/>
      <c r="JSX460" s="472"/>
      <c r="JSY460" s="472"/>
      <c r="JSZ460" s="472"/>
      <c r="JTA460" s="472"/>
      <c r="JTB460" s="472"/>
      <c r="JTC460" s="472"/>
      <c r="JTD460" s="472"/>
      <c r="JTE460" s="472"/>
      <c r="JTF460" s="472"/>
      <c r="JTG460" s="472"/>
      <c r="JTH460" s="472"/>
      <c r="JTI460" s="472"/>
      <c r="JTJ460" s="472"/>
      <c r="JTK460" s="472"/>
      <c r="JTL460" s="472"/>
      <c r="JTM460" s="472"/>
      <c r="JTN460" s="472"/>
      <c r="JTO460" s="472"/>
      <c r="JTP460" s="472"/>
      <c r="JTQ460" s="472"/>
      <c r="JTR460" s="472"/>
      <c r="JTS460" s="472"/>
      <c r="JTT460" s="472"/>
      <c r="JTU460" s="472"/>
      <c r="JTV460" s="472"/>
      <c r="JTW460" s="472"/>
      <c r="JTX460" s="472"/>
      <c r="JTY460" s="472"/>
      <c r="JTZ460" s="472"/>
      <c r="JUA460" s="472"/>
      <c r="JUB460" s="472"/>
      <c r="JUC460" s="472"/>
      <c r="JUD460" s="472"/>
      <c r="JUE460" s="472"/>
      <c r="JUF460" s="472"/>
      <c r="JUG460" s="472"/>
      <c r="JUH460" s="472"/>
      <c r="JUI460" s="472"/>
      <c r="JUJ460" s="472"/>
      <c r="JUK460" s="472"/>
      <c r="JUL460" s="472"/>
      <c r="JUM460" s="472"/>
      <c r="JUN460" s="472"/>
      <c r="JUO460" s="472"/>
      <c r="JUP460" s="472"/>
      <c r="JUQ460" s="472"/>
      <c r="JUR460" s="472"/>
      <c r="JUS460" s="472"/>
      <c r="JUT460" s="472"/>
      <c r="JUU460" s="472"/>
      <c r="JUV460" s="472"/>
      <c r="JUW460" s="472"/>
      <c r="JUX460" s="472"/>
      <c r="JUY460" s="472"/>
      <c r="JUZ460" s="472"/>
      <c r="JVA460" s="472"/>
      <c r="JVB460" s="472"/>
      <c r="JVC460" s="472"/>
      <c r="JVD460" s="472"/>
      <c r="JVE460" s="472"/>
      <c r="JVF460" s="472"/>
      <c r="JVG460" s="472"/>
      <c r="JVH460" s="472"/>
      <c r="JVI460" s="472"/>
      <c r="JVJ460" s="472"/>
      <c r="JVK460" s="472"/>
      <c r="JVL460" s="472"/>
      <c r="JVM460" s="472"/>
      <c r="JVN460" s="472"/>
      <c r="JVO460" s="472"/>
      <c r="JVP460" s="472"/>
      <c r="JVQ460" s="472"/>
      <c r="JVR460" s="472"/>
      <c r="JVS460" s="472"/>
      <c r="JVT460" s="472"/>
      <c r="JVU460" s="472"/>
      <c r="JVV460" s="472"/>
      <c r="JVW460" s="472"/>
      <c r="JVX460" s="472"/>
      <c r="JVY460" s="472"/>
      <c r="JVZ460" s="472"/>
      <c r="JWA460" s="472"/>
      <c r="JWB460" s="472"/>
      <c r="JWC460" s="472"/>
      <c r="JWD460" s="472"/>
      <c r="JWE460" s="472"/>
      <c r="JWF460" s="472"/>
      <c r="JWG460" s="472"/>
      <c r="JWH460" s="472"/>
      <c r="JWI460" s="472"/>
      <c r="JWJ460" s="472"/>
      <c r="JWK460" s="472"/>
      <c r="JWL460" s="472"/>
      <c r="JWM460" s="472"/>
      <c r="JWN460" s="472"/>
      <c r="JWO460" s="472"/>
      <c r="JWP460" s="472"/>
      <c r="JWQ460" s="472"/>
      <c r="JWR460" s="472"/>
      <c r="JWS460" s="472"/>
      <c r="JWT460" s="472"/>
      <c r="JWU460" s="472"/>
      <c r="JWV460" s="472"/>
      <c r="JWW460" s="472"/>
      <c r="JWX460" s="472"/>
      <c r="JWY460" s="472"/>
      <c r="JWZ460" s="472"/>
      <c r="JXA460" s="472"/>
      <c r="JXB460" s="472"/>
      <c r="JXC460" s="472"/>
      <c r="JXD460" s="472"/>
      <c r="JXE460" s="472"/>
      <c r="JXF460" s="472"/>
      <c r="JXG460" s="472"/>
      <c r="JXH460" s="472"/>
      <c r="JXI460" s="472"/>
      <c r="JXJ460" s="472"/>
      <c r="JXK460" s="472"/>
      <c r="JXL460" s="472"/>
      <c r="JXM460" s="472"/>
      <c r="JXN460" s="472"/>
      <c r="JXO460" s="472"/>
      <c r="JXP460" s="472"/>
      <c r="JXQ460" s="472"/>
      <c r="JXR460" s="472"/>
      <c r="JXS460" s="472"/>
      <c r="JXT460" s="472"/>
      <c r="JXU460" s="472"/>
      <c r="JXV460" s="472"/>
      <c r="JXW460" s="472"/>
      <c r="JXX460" s="472"/>
      <c r="JXY460" s="472"/>
      <c r="JXZ460" s="472"/>
      <c r="JYA460" s="472"/>
      <c r="JYB460" s="472"/>
      <c r="JYC460" s="472"/>
      <c r="JYD460" s="472"/>
      <c r="JYE460" s="472"/>
      <c r="JYF460" s="472"/>
      <c r="JYG460" s="472"/>
      <c r="JYH460" s="472"/>
      <c r="JYI460" s="472"/>
      <c r="JYJ460" s="472"/>
      <c r="JYK460" s="472"/>
      <c r="JYL460" s="472"/>
      <c r="JYM460" s="472"/>
      <c r="JYN460" s="472"/>
      <c r="JYO460" s="472"/>
      <c r="JYP460" s="472"/>
      <c r="JYQ460" s="472"/>
      <c r="JYR460" s="472"/>
      <c r="JYS460" s="472"/>
      <c r="JYT460" s="472"/>
      <c r="JYU460" s="472"/>
      <c r="JYV460" s="472"/>
      <c r="JYW460" s="472"/>
      <c r="JYX460" s="472"/>
      <c r="JYY460" s="472"/>
      <c r="JYZ460" s="472"/>
      <c r="JZA460" s="472"/>
      <c r="JZB460" s="472"/>
      <c r="JZC460" s="472"/>
      <c r="JZD460" s="472"/>
      <c r="JZE460" s="472"/>
      <c r="JZF460" s="472"/>
      <c r="JZG460" s="472"/>
      <c r="JZH460" s="472"/>
      <c r="JZI460" s="472"/>
      <c r="JZJ460" s="472"/>
      <c r="JZK460" s="472"/>
      <c r="JZL460" s="472"/>
      <c r="JZM460" s="472"/>
      <c r="JZN460" s="472"/>
      <c r="JZO460" s="472"/>
      <c r="JZP460" s="472"/>
      <c r="JZQ460" s="472"/>
      <c r="JZR460" s="472"/>
      <c r="JZS460" s="472"/>
      <c r="JZT460" s="472"/>
      <c r="JZU460" s="472"/>
      <c r="JZV460" s="472"/>
      <c r="JZW460" s="472"/>
      <c r="JZX460" s="472"/>
      <c r="JZY460" s="472"/>
      <c r="JZZ460" s="472"/>
      <c r="KAA460" s="472"/>
      <c r="KAB460" s="472"/>
      <c r="KAC460" s="472"/>
      <c r="KAD460" s="472"/>
      <c r="KAE460" s="472"/>
      <c r="KAF460" s="472"/>
      <c r="KAG460" s="472"/>
      <c r="KAH460" s="472"/>
      <c r="KAI460" s="472"/>
      <c r="KAJ460" s="472"/>
      <c r="KAK460" s="472"/>
      <c r="KAL460" s="472"/>
      <c r="KAM460" s="472"/>
      <c r="KAN460" s="472"/>
      <c r="KAO460" s="472"/>
      <c r="KAP460" s="472"/>
      <c r="KAQ460" s="472"/>
      <c r="KAR460" s="472"/>
      <c r="KAS460" s="472"/>
      <c r="KAT460" s="472"/>
      <c r="KAU460" s="472"/>
      <c r="KAV460" s="472"/>
      <c r="KAW460" s="472"/>
      <c r="KAX460" s="472"/>
      <c r="KAY460" s="472"/>
      <c r="KAZ460" s="472"/>
      <c r="KBA460" s="472"/>
      <c r="KBB460" s="472"/>
      <c r="KBC460" s="472"/>
      <c r="KBD460" s="472"/>
      <c r="KBE460" s="472"/>
      <c r="KBF460" s="472"/>
      <c r="KBG460" s="472"/>
      <c r="KBH460" s="472"/>
      <c r="KBI460" s="472"/>
      <c r="KBJ460" s="472"/>
      <c r="KBK460" s="472"/>
      <c r="KBL460" s="472"/>
      <c r="KBM460" s="472"/>
      <c r="KBN460" s="472"/>
      <c r="KBO460" s="472"/>
      <c r="KBP460" s="472"/>
      <c r="KBQ460" s="472"/>
      <c r="KBR460" s="472"/>
      <c r="KBS460" s="472"/>
      <c r="KBT460" s="472"/>
      <c r="KBU460" s="472"/>
      <c r="KBV460" s="472"/>
      <c r="KBW460" s="472"/>
      <c r="KBX460" s="472"/>
      <c r="KBY460" s="472"/>
      <c r="KBZ460" s="472"/>
      <c r="KCA460" s="472"/>
      <c r="KCB460" s="472"/>
      <c r="KCC460" s="472"/>
      <c r="KCD460" s="472"/>
      <c r="KCE460" s="472"/>
      <c r="KCF460" s="472"/>
      <c r="KCG460" s="472"/>
      <c r="KCH460" s="472"/>
      <c r="KCI460" s="472"/>
      <c r="KCJ460" s="472"/>
      <c r="KCK460" s="472"/>
      <c r="KCL460" s="472"/>
      <c r="KCM460" s="472"/>
      <c r="KCN460" s="472"/>
      <c r="KCO460" s="472"/>
      <c r="KCP460" s="472"/>
      <c r="KCQ460" s="472"/>
      <c r="KCR460" s="472"/>
      <c r="KCS460" s="472"/>
      <c r="KCT460" s="472"/>
      <c r="KCU460" s="472"/>
      <c r="KCV460" s="472"/>
      <c r="KCW460" s="472"/>
      <c r="KCX460" s="472"/>
      <c r="KCY460" s="472"/>
      <c r="KCZ460" s="472"/>
      <c r="KDA460" s="472"/>
      <c r="KDB460" s="472"/>
      <c r="KDC460" s="472"/>
      <c r="KDD460" s="472"/>
      <c r="KDE460" s="472"/>
      <c r="KDF460" s="472"/>
      <c r="KDG460" s="472"/>
      <c r="KDH460" s="472"/>
      <c r="KDI460" s="472"/>
      <c r="KDJ460" s="472"/>
      <c r="KDK460" s="472"/>
      <c r="KDL460" s="472"/>
      <c r="KDM460" s="472"/>
      <c r="KDN460" s="472"/>
      <c r="KDO460" s="472"/>
      <c r="KDP460" s="472"/>
      <c r="KDQ460" s="472"/>
      <c r="KDR460" s="472"/>
      <c r="KDS460" s="472"/>
      <c r="KDT460" s="472"/>
      <c r="KDU460" s="472"/>
      <c r="KDV460" s="472"/>
      <c r="KDW460" s="472"/>
      <c r="KDX460" s="472"/>
      <c r="KDY460" s="472"/>
      <c r="KDZ460" s="472"/>
      <c r="KEA460" s="472"/>
      <c r="KEB460" s="472"/>
      <c r="KEC460" s="472"/>
      <c r="KED460" s="472"/>
      <c r="KEE460" s="472"/>
      <c r="KEF460" s="472"/>
      <c r="KEG460" s="472"/>
      <c r="KEH460" s="472"/>
      <c r="KEI460" s="472"/>
      <c r="KEJ460" s="472"/>
      <c r="KEK460" s="472"/>
      <c r="KEL460" s="472"/>
      <c r="KEM460" s="472"/>
      <c r="KEN460" s="472"/>
      <c r="KEO460" s="472"/>
      <c r="KEP460" s="472"/>
      <c r="KEQ460" s="472"/>
      <c r="KER460" s="472"/>
      <c r="KES460" s="472"/>
      <c r="KET460" s="472"/>
      <c r="KEU460" s="472"/>
      <c r="KEV460" s="472"/>
      <c r="KEW460" s="472"/>
      <c r="KEX460" s="472"/>
      <c r="KEY460" s="472"/>
      <c r="KEZ460" s="472"/>
      <c r="KFA460" s="472"/>
      <c r="KFB460" s="472"/>
      <c r="KFC460" s="472"/>
      <c r="KFD460" s="472"/>
      <c r="KFE460" s="472"/>
      <c r="KFF460" s="472"/>
      <c r="KFG460" s="472"/>
      <c r="KFH460" s="472"/>
      <c r="KFI460" s="472"/>
      <c r="KFJ460" s="472"/>
      <c r="KFK460" s="472"/>
      <c r="KFL460" s="472"/>
      <c r="KFM460" s="472"/>
      <c r="KFN460" s="472"/>
      <c r="KFO460" s="472"/>
      <c r="KFP460" s="472"/>
      <c r="KFQ460" s="472"/>
      <c r="KFR460" s="472"/>
      <c r="KFS460" s="472"/>
      <c r="KFT460" s="472"/>
      <c r="KFU460" s="472"/>
      <c r="KFV460" s="472"/>
      <c r="KFW460" s="472"/>
      <c r="KFX460" s="472"/>
      <c r="KFY460" s="472"/>
      <c r="KFZ460" s="472"/>
      <c r="KGA460" s="472"/>
      <c r="KGB460" s="472"/>
      <c r="KGC460" s="472"/>
      <c r="KGD460" s="472"/>
      <c r="KGE460" s="472"/>
      <c r="KGF460" s="472"/>
      <c r="KGG460" s="472"/>
      <c r="KGH460" s="472"/>
      <c r="KGI460" s="472"/>
      <c r="KGJ460" s="472"/>
      <c r="KGK460" s="472"/>
      <c r="KGL460" s="472"/>
      <c r="KGM460" s="472"/>
      <c r="KGN460" s="472"/>
      <c r="KGO460" s="472"/>
      <c r="KGP460" s="472"/>
      <c r="KGQ460" s="472"/>
      <c r="KGR460" s="472"/>
      <c r="KGS460" s="472"/>
      <c r="KGT460" s="472"/>
      <c r="KGU460" s="472"/>
      <c r="KGV460" s="472"/>
      <c r="KGW460" s="472"/>
      <c r="KGX460" s="472"/>
      <c r="KGY460" s="472"/>
      <c r="KGZ460" s="472"/>
      <c r="KHA460" s="472"/>
      <c r="KHB460" s="472"/>
      <c r="KHC460" s="472"/>
      <c r="KHD460" s="472"/>
      <c r="KHE460" s="472"/>
      <c r="KHF460" s="472"/>
      <c r="KHG460" s="472"/>
      <c r="KHH460" s="472"/>
      <c r="KHI460" s="472"/>
      <c r="KHJ460" s="472"/>
      <c r="KHK460" s="472"/>
      <c r="KHL460" s="472"/>
      <c r="KHM460" s="472"/>
      <c r="KHN460" s="472"/>
      <c r="KHO460" s="472"/>
      <c r="KHP460" s="472"/>
      <c r="KHQ460" s="472"/>
      <c r="KHR460" s="472"/>
      <c r="KHS460" s="472"/>
      <c r="KHT460" s="472"/>
      <c r="KHU460" s="472"/>
      <c r="KHV460" s="472"/>
      <c r="KHW460" s="472"/>
      <c r="KHX460" s="472"/>
      <c r="KHY460" s="472"/>
      <c r="KHZ460" s="472"/>
      <c r="KIA460" s="472"/>
      <c r="KIB460" s="472"/>
      <c r="KIC460" s="472"/>
      <c r="KID460" s="472"/>
      <c r="KIE460" s="472"/>
      <c r="KIF460" s="472"/>
      <c r="KIG460" s="472"/>
      <c r="KIH460" s="472"/>
      <c r="KII460" s="472"/>
      <c r="KIJ460" s="472"/>
      <c r="KIK460" s="472"/>
      <c r="KIL460" s="472"/>
      <c r="KIM460" s="472"/>
      <c r="KIN460" s="472"/>
      <c r="KIO460" s="472"/>
      <c r="KIP460" s="472"/>
      <c r="KIQ460" s="472"/>
      <c r="KIR460" s="472"/>
      <c r="KIS460" s="472"/>
      <c r="KIT460" s="472"/>
      <c r="KIU460" s="472"/>
      <c r="KIV460" s="472"/>
      <c r="KIW460" s="472"/>
      <c r="KIX460" s="472"/>
      <c r="KIY460" s="472"/>
      <c r="KIZ460" s="472"/>
      <c r="KJA460" s="472"/>
      <c r="KJB460" s="472"/>
      <c r="KJC460" s="472"/>
      <c r="KJD460" s="472"/>
      <c r="KJE460" s="472"/>
      <c r="KJF460" s="472"/>
      <c r="KJG460" s="472"/>
      <c r="KJH460" s="472"/>
      <c r="KJI460" s="472"/>
      <c r="KJJ460" s="472"/>
      <c r="KJK460" s="472"/>
      <c r="KJL460" s="472"/>
      <c r="KJM460" s="472"/>
      <c r="KJN460" s="472"/>
      <c r="KJO460" s="472"/>
      <c r="KJP460" s="472"/>
      <c r="KJQ460" s="472"/>
      <c r="KJR460" s="472"/>
      <c r="KJS460" s="472"/>
      <c r="KJT460" s="472"/>
      <c r="KJU460" s="472"/>
      <c r="KJV460" s="472"/>
      <c r="KJW460" s="472"/>
      <c r="KJX460" s="472"/>
      <c r="KJY460" s="472"/>
      <c r="KJZ460" s="472"/>
      <c r="KKA460" s="472"/>
      <c r="KKB460" s="472"/>
      <c r="KKC460" s="472"/>
      <c r="KKD460" s="472"/>
      <c r="KKE460" s="472"/>
      <c r="KKF460" s="472"/>
      <c r="KKG460" s="472"/>
      <c r="KKH460" s="472"/>
      <c r="KKI460" s="472"/>
      <c r="KKJ460" s="472"/>
      <c r="KKK460" s="472"/>
      <c r="KKL460" s="472"/>
      <c r="KKM460" s="472"/>
      <c r="KKN460" s="472"/>
      <c r="KKO460" s="472"/>
      <c r="KKP460" s="472"/>
      <c r="KKQ460" s="472"/>
      <c r="KKR460" s="472"/>
      <c r="KKS460" s="472"/>
      <c r="KKT460" s="472"/>
      <c r="KKU460" s="472"/>
      <c r="KKV460" s="472"/>
      <c r="KKW460" s="472"/>
      <c r="KKX460" s="472"/>
      <c r="KKY460" s="472"/>
      <c r="KKZ460" s="472"/>
      <c r="KLA460" s="472"/>
      <c r="KLB460" s="472"/>
      <c r="KLC460" s="472"/>
      <c r="KLD460" s="472"/>
      <c r="KLE460" s="472"/>
      <c r="KLF460" s="472"/>
      <c r="KLG460" s="472"/>
      <c r="KLH460" s="472"/>
      <c r="KLI460" s="472"/>
      <c r="KLJ460" s="472"/>
      <c r="KLK460" s="472"/>
      <c r="KLL460" s="472"/>
      <c r="KLM460" s="472"/>
      <c r="KLN460" s="472"/>
      <c r="KLO460" s="472"/>
      <c r="KLP460" s="472"/>
      <c r="KLQ460" s="472"/>
      <c r="KLR460" s="472"/>
      <c r="KLS460" s="472"/>
      <c r="KLT460" s="472"/>
      <c r="KLU460" s="472"/>
      <c r="KLV460" s="472"/>
      <c r="KLW460" s="472"/>
      <c r="KLX460" s="472"/>
      <c r="KLY460" s="472"/>
      <c r="KLZ460" s="472"/>
      <c r="KMA460" s="472"/>
      <c r="KMB460" s="472"/>
      <c r="KMC460" s="472"/>
      <c r="KMD460" s="472"/>
      <c r="KME460" s="472"/>
      <c r="KMF460" s="472"/>
      <c r="KMG460" s="472"/>
      <c r="KMH460" s="472"/>
      <c r="KMI460" s="472"/>
      <c r="KMJ460" s="472"/>
      <c r="KMK460" s="472"/>
      <c r="KML460" s="472"/>
      <c r="KMM460" s="472"/>
      <c r="KMN460" s="472"/>
      <c r="KMO460" s="472"/>
      <c r="KMP460" s="472"/>
      <c r="KMQ460" s="472"/>
      <c r="KMR460" s="472"/>
      <c r="KMS460" s="472"/>
      <c r="KMT460" s="472"/>
      <c r="KMU460" s="472"/>
      <c r="KMV460" s="472"/>
      <c r="KMW460" s="472"/>
      <c r="KMX460" s="472"/>
      <c r="KMY460" s="472"/>
      <c r="KMZ460" s="472"/>
      <c r="KNA460" s="472"/>
      <c r="KNB460" s="472"/>
      <c r="KNC460" s="472"/>
      <c r="KND460" s="472"/>
      <c r="KNE460" s="472"/>
      <c r="KNF460" s="472"/>
      <c r="KNG460" s="472"/>
      <c r="KNH460" s="472"/>
      <c r="KNI460" s="472"/>
      <c r="KNJ460" s="472"/>
      <c r="KNK460" s="472"/>
      <c r="KNL460" s="472"/>
      <c r="KNM460" s="472"/>
      <c r="KNN460" s="472"/>
      <c r="KNO460" s="472"/>
      <c r="KNP460" s="472"/>
      <c r="KNQ460" s="472"/>
      <c r="KNR460" s="472"/>
      <c r="KNS460" s="472"/>
      <c r="KNT460" s="472"/>
      <c r="KNU460" s="472"/>
      <c r="KNV460" s="472"/>
      <c r="KNW460" s="472"/>
      <c r="KNX460" s="472"/>
      <c r="KNY460" s="472"/>
      <c r="KNZ460" s="472"/>
      <c r="KOA460" s="472"/>
      <c r="KOB460" s="472"/>
      <c r="KOC460" s="472"/>
      <c r="KOD460" s="472"/>
      <c r="KOE460" s="472"/>
      <c r="KOF460" s="472"/>
      <c r="KOG460" s="472"/>
      <c r="KOH460" s="472"/>
      <c r="KOI460" s="472"/>
      <c r="KOJ460" s="472"/>
      <c r="KOK460" s="472"/>
      <c r="KOL460" s="472"/>
      <c r="KOM460" s="472"/>
      <c r="KON460" s="472"/>
      <c r="KOO460" s="472"/>
      <c r="KOP460" s="472"/>
      <c r="KOQ460" s="472"/>
      <c r="KOR460" s="472"/>
      <c r="KOS460" s="472"/>
      <c r="KOT460" s="472"/>
      <c r="KOU460" s="472"/>
      <c r="KOV460" s="472"/>
      <c r="KOW460" s="472"/>
      <c r="KOX460" s="472"/>
      <c r="KOY460" s="472"/>
      <c r="KOZ460" s="472"/>
      <c r="KPA460" s="472"/>
      <c r="KPB460" s="472"/>
      <c r="KPC460" s="472"/>
      <c r="KPD460" s="472"/>
      <c r="KPE460" s="472"/>
      <c r="KPF460" s="472"/>
      <c r="KPG460" s="472"/>
      <c r="KPH460" s="472"/>
      <c r="KPI460" s="472"/>
      <c r="KPJ460" s="472"/>
      <c r="KPK460" s="472"/>
      <c r="KPL460" s="472"/>
      <c r="KPM460" s="472"/>
      <c r="KPN460" s="472"/>
      <c r="KPO460" s="472"/>
      <c r="KPP460" s="472"/>
      <c r="KPQ460" s="472"/>
      <c r="KPR460" s="472"/>
      <c r="KPS460" s="472"/>
      <c r="KPT460" s="472"/>
      <c r="KPU460" s="472"/>
      <c r="KPV460" s="472"/>
      <c r="KPW460" s="472"/>
      <c r="KPX460" s="472"/>
      <c r="KPY460" s="472"/>
      <c r="KPZ460" s="472"/>
      <c r="KQA460" s="472"/>
      <c r="KQB460" s="472"/>
      <c r="KQC460" s="472"/>
      <c r="KQD460" s="472"/>
      <c r="KQE460" s="472"/>
      <c r="KQF460" s="472"/>
      <c r="KQG460" s="472"/>
      <c r="KQH460" s="472"/>
      <c r="KQI460" s="472"/>
      <c r="KQJ460" s="472"/>
      <c r="KQK460" s="472"/>
      <c r="KQL460" s="472"/>
      <c r="KQM460" s="472"/>
      <c r="KQN460" s="472"/>
      <c r="KQO460" s="472"/>
      <c r="KQP460" s="472"/>
      <c r="KQQ460" s="472"/>
      <c r="KQR460" s="472"/>
      <c r="KQS460" s="472"/>
      <c r="KQT460" s="472"/>
      <c r="KQU460" s="472"/>
      <c r="KQV460" s="472"/>
      <c r="KQW460" s="472"/>
      <c r="KQX460" s="472"/>
      <c r="KQY460" s="472"/>
      <c r="KQZ460" s="472"/>
      <c r="KRA460" s="472"/>
      <c r="KRB460" s="472"/>
      <c r="KRC460" s="472"/>
      <c r="KRD460" s="472"/>
      <c r="KRE460" s="472"/>
      <c r="KRF460" s="472"/>
      <c r="KRG460" s="472"/>
      <c r="KRH460" s="472"/>
      <c r="KRI460" s="472"/>
      <c r="KRJ460" s="472"/>
      <c r="KRK460" s="472"/>
      <c r="KRL460" s="472"/>
      <c r="KRM460" s="472"/>
      <c r="KRN460" s="472"/>
      <c r="KRO460" s="472"/>
      <c r="KRP460" s="472"/>
      <c r="KRQ460" s="472"/>
      <c r="KRR460" s="472"/>
      <c r="KRS460" s="472"/>
      <c r="KRT460" s="472"/>
      <c r="KRU460" s="472"/>
      <c r="KRV460" s="472"/>
      <c r="KRW460" s="472"/>
      <c r="KRX460" s="472"/>
      <c r="KRY460" s="472"/>
      <c r="KRZ460" s="472"/>
      <c r="KSA460" s="472"/>
      <c r="KSB460" s="472"/>
      <c r="KSC460" s="472"/>
      <c r="KSD460" s="472"/>
      <c r="KSE460" s="472"/>
      <c r="KSF460" s="472"/>
      <c r="KSG460" s="472"/>
      <c r="KSH460" s="472"/>
      <c r="KSI460" s="472"/>
      <c r="KSJ460" s="472"/>
      <c r="KSK460" s="472"/>
      <c r="KSL460" s="472"/>
      <c r="KSM460" s="472"/>
      <c r="KSN460" s="472"/>
      <c r="KSO460" s="472"/>
      <c r="KSP460" s="472"/>
      <c r="KSQ460" s="472"/>
      <c r="KSR460" s="472"/>
      <c r="KSS460" s="472"/>
      <c r="KST460" s="472"/>
      <c r="KSU460" s="472"/>
      <c r="KSV460" s="472"/>
      <c r="KSW460" s="472"/>
      <c r="KSX460" s="472"/>
      <c r="KSY460" s="472"/>
      <c r="KSZ460" s="472"/>
      <c r="KTA460" s="472"/>
      <c r="KTB460" s="472"/>
      <c r="KTC460" s="472"/>
      <c r="KTD460" s="472"/>
      <c r="KTE460" s="472"/>
      <c r="KTF460" s="472"/>
      <c r="KTG460" s="472"/>
      <c r="KTH460" s="472"/>
      <c r="KTI460" s="472"/>
      <c r="KTJ460" s="472"/>
      <c r="KTK460" s="472"/>
      <c r="KTL460" s="472"/>
      <c r="KTM460" s="472"/>
      <c r="KTN460" s="472"/>
      <c r="KTO460" s="472"/>
      <c r="KTP460" s="472"/>
      <c r="KTQ460" s="472"/>
      <c r="KTR460" s="472"/>
      <c r="KTS460" s="472"/>
      <c r="KTT460" s="472"/>
      <c r="KTU460" s="472"/>
      <c r="KTV460" s="472"/>
      <c r="KTW460" s="472"/>
      <c r="KTX460" s="472"/>
      <c r="KTY460" s="472"/>
      <c r="KTZ460" s="472"/>
      <c r="KUA460" s="472"/>
      <c r="KUB460" s="472"/>
      <c r="KUC460" s="472"/>
      <c r="KUD460" s="472"/>
      <c r="KUE460" s="472"/>
      <c r="KUF460" s="472"/>
      <c r="KUG460" s="472"/>
      <c r="KUH460" s="472"/>
      <c r="KUI460" s="472"/>
      <c r="KUJ460" s="472"/>
      <c r="KUK460" s="472"/>
      <c r="KUL460" s="472"/>
      <c r="KUM460" s="472"/>
      <c r="KUN460" s="472"/>
      <c r="KUO460" s="472"/>
      <c r="KUP460" s="472"/>
      <c r="KUQ460" s="472"/>
      <c r="KUR460" s="472"/>
      <c r="KUS460" s="472"/>
      <c r="KUT460" s="472"/>
      <c r="KUU460" s="472"/>
      <c r="KUV460" s="472"/>
      <c r="KUW460" s="472"/>
      <c r="KUX460" s="472"/>
      <c r="KUY460" s="472"/>
      <c r="KUZ460" s="472"/>
      <c r="KVA460" s="472"/>
      <c r="KVB460" s="472"/>
      <c r="KVC460" s="472"/>
      <c r="KVD460" s="472"/>
      <c r="KVE460" s="472"/>
      <c r="KVF460" s="472"/>
      <c r="KVG460" s="472"/>
      <c r="KVH460" s="472"/>
      <c r="KVI460" s="472"/>
      <c r="KVJ460" s="472"/>
      <c r="KVK460" s="472"/>
      <c r="KVL460" s="472"/>
      <c r="KVM460" s="472"/>
      <c r="KVN460" s="472"/>
      <c r="KVO460" s="472"/>
      <c r="KVP460" s="472"/>
      <c r="KVQ460" s="472"/>
      <c r="KVR460" s="472"/>
      <c r="KVS460" s="472"/>
      <c r="KVT460" s="472"/>
      <c r="KVU460" s="472"/>
      <c r="KVV460" s="472"/>
      <c r="KVW460" s="472"/>
      <c r="KVX460" s="472"/>
      <c r="KVY460" s="472"/>
      <c r="KVZ460" s="472"/>
      <c r="KWA460" s="472"/>
      <c r="KWB460" s="472"/>
      <c r="KWC460" s="472"/>
      <c r="KWD460" s="472"/>
      <c r="KWE460" s="472"/>
      <c r="KWF460" s="472"/>
      <c r="KWG460" s="472"/>
      <c r="KWH460" s="472"/>
      <c r="KWI460" s="472"/>
      <c r="KWJ460" s="472"/>
      <c r="KWK460" s="472"/>
      <c r="KWL460" s="472"/>
      <c r="KWM460" s="472"/>
      <c r="KWN460" s="472"/>
      <c r="KWO460" s="472"/>
      <c r="KWP460" s="472"/>
      <c r="KWQ460" s="472"/>
      <c r="KWR460" s="472"/>
      <c r="KWS460" s="472"/>
      <c r="KWT460" s="472"/>
      <c r="KWU460" s="472"/>
      <c r="KWV460" s="472"/>
      <c r="KWW460" s="472"/>
      <c r="KWX460" s="472"/>
      <c r="KWY460" s="472"/>
      <c r="KWZ460" s="472"/>
      <c r="KXA460" s="472"/>
      <c r="KXB460" s="472"/>
      <c r="KXC460" s="472"/>
      <c r="KXD460" s="472"/>
      <c r="KXE460" s="472"/>
      <c r="KXF460" s="472"/>
      <c r="KXG460" s="472"/>
      <c r="KXH460" s="472"/>
      <c r="KXI460" s="472"/>
      <c r="KXJ460" s="472"/>
      <c r="KXK460" s="472"/>
      <c r="KXL460" s="472"/>
      <c r="KXM460" s="472"/>
      <c r="KXN460" s="472"/>
      <c r="KXO460" s="472"/>
      <c r="KXP460" s="472"/>
      <c r="KXQ460" s="472"/>
      <c r="KXR460" s="472"/>
      <c r="KXS460" s="472"/>
      <c r="KXT460" s="472"/>
      <c r="KXU460" s="472"/>
      <c r="KXV460" s="472"/>
      <c r="KXW460" s="472"/>
      <c r="KXX460" s="472"/>
      <c r="KXY460" s="472"/>
      <c r="KXZ460" s="472"/>
      <c r="KYA460" s="472"/>
      <c r="KYB460" s="472"/>
      <c r="KYC460" s="472"/>
      <c r="KYD460" s="472"/>
      <c r="KYE460" s="472"/>
      <c r="KYF460" s="472"/>
      <c r="KYG460" s="472"/>
      <c r="KYH460" s="472"/>
      <c r="KYI460" s="472"/>
      <c r="KYJ460" s="472"/>
      <c r="KYK460" s="472"/>
      <c r="KYL460" s="472"/>
      <c r="KYM460" s="472"/>
      <c r="KYN460" s="472"/>
      <c r="KYO460" s="472"/>
      <c r="KYP460" s="472"/>
      <c r="KYQ460" s="472"/>
      <c r="KYR460" s="472"/>
      <c r="KYS460" s="472"/>
      <c r="KYT460" s="472"/>
      <c r="KYU460" s="472"/>
      <c r="KYV460" s="472"/>
      <c r="KYW460" s="472"/>
      <c r="KYX460" s="472"/>
      <c r="KYY460" s="472"/>
      <c r="KYZ460" s="472"/>
      <c r="KZA460" s="472"/>
      <c r="KZB460" s="472"/>
      <c r="KZC460" s="472"/>
      <c r="KZD460" s="472"/>
      <c r="KZE460" s="472"/>
      <c r="KZF460" s="472"/>
      <c r="KZG460" s="472"/>
      <c r="KZH460" s="472"/>
      <c r="KZI460" s="472"/>
      <c r="KZJ460" s="472"/>
      <c r="KZK460" s="472"/>
      <c r="KZL460" s="472"/>
      <c r="KZM460" s="472"/>
      <c r="KZN460" s="472"/>
      <c r="KZO460" s="472"/>
      <c r="KZP460" s="472"/>
      <c r="KZQ460" s="472"/>
      <c r="KZR460" s="472"/>
      <c r="KZS460" s="472"/>
      <c r="KZT460" s="472"/>
      <c r="KZU460" s="472"/>
      <c r="KZV460" s="472"/>
      <c r="KZW460" s="472"/>
      <c r="KZX460" s="472"/>
      <c r="KZY460" s="472"/>
      <c r="KZZ460" s="472"/>
      <c r="LAA460" s="472"/>
      <c r="LAB460" s="472"/>
      <c r="LAC460" s="472"/>
      <c r="LAD460" s="472"/>
      <c r="LAE460" s="472"/>
      <c r="LAF460" s="472"/>
      <c r="LAG460" s="472"/>
      <c r="LAH460" s="472"/>
      <c r="LAI460" s="472"/>
      <c r="LAJ460" s="472"/>
      <c r="LAK460" s="472"/>
      <c r="LAL460" s="472"/>
      <c r="LAM460" s="472"/>
      <c r="LAN460" s="472"/>
      <c r="LAO460" s="472"/>
      <c r="LAP460" s="472"/>
      <c r="LAQ460" s="472"/>
      <c r="LAR460" s="472"/>
      <c r="LAS460" s="472"/>
      <c r="LAT460" s="472"/>
      <c r="LAU460" s="472"/>
      <c r="LAV460" s="472"/>
      <c r="LAW460" s="472"/>
      <c r="LAX460" s="472"/>
      <c r="LAY460" s="472"/>
      <c r="LAZ460" s="472"/>
      <c r="LBA460" s="472"/>
      <c r="LBB460" s="472"/>
      <c r="LBC460" s="472"/>
      <c r="LBD460" s="472"/>
      <c r="LBE460" s="472"/>
      <c r="LBF460" s="472"/>
      <c r="LBG460" s="472"/>
      <c r="LBH460" s="472"/>
      <c r="LBI460" s="472"/>
      <c r="LBJ460" s="472"/>
      <c r="LBK460" s="472"/>
      <c r="LBL460" s="472"/>
      <c r="LBM460" s="472"/>
      <c r="LBN460" s="472"/>
      <c r="LBO460" s="472"/>
      <c r="LBP460" s="472"/>
      <c r="LBQ460" s="472"/>
      <c r="LBR460" s="472"/>
      <c r="LBS460" s="472"/>
      <c r="LBT460" s="472"/>
      <c r="LBU460" s="472"/>
      <c r="LBV460" s="472"/>
      <c r="LBW460" s="472"/>
      <c r="LBX460" s="472"/>
      <c r="LBY460" s="472"/>
      <c r="LBZ460" s="472"/>
      <c r="LCA460" s="472"/>
      <c r="LCB460" s="472"/>
      <c r="LCC460" s="472"/>
      <c r="LCD460" s="472"/>
      <c r="LCE460" s="472"/>
      <c r="LCF460" s="472"/>
      <c r="LCG460" s="472"/>
      <c r="LCH460" s="472"/>
      <c r="LCI460" s="472"/>
      <c r="LCJ460" s="472"/>
      <c r="LCK460" s="472"/>
      <c r="LCL460" s="472"/>
      <c r="LCM460" s="472"/>
      <c r="LCN460" s="472"/>
      <c r="LCO460" s="472"/>
      <c r="LCP460" s="472"/>
      <c r="LCQ460" s="472"/>
      <c r="LCR460" s="472"/>
      <c r="LCS460" s="472"/>
      <c r="LCT460" s="472"/>
      <c r="LCU460" s="472"/>
      <c r="LCV460" s="472"/>
      <c r="LCW460" s="472"/>
      <c r="LCX460" s="472"/>
      <c r="LCY460" s="472"/>
      <c r="LCZ460" s="472"/>
      <c r="LDA460" s="472"/>
      <c r="LDB460" s="472"/>
      <c r="LDC460" s="472"/>
      <c r="LDD460" s="472"/>
      <c r="LDE460" s="472"/>
      <c r="LDF460" s="472"/>
      <c r="LDG460" s="472"/>
      <c r="LDH460" s="472"/>
      <c r="LDI460" s="472"/>
      <c r="LDJ460" s="472"/>
      <c r="LDK460" s="472"/>
      <c r="LDL460" s="472"/>
      <c r="LDM460" s="472"/>
      <c r="LDN460" s="472"/>
      <c r="LDO460" s="472"/>
      <c r="LDP460" s="472"/>
      <c r="LDQ460" s="472"/>
      <c r="LDR460" s="472"/>
      <c r="LDS460" s="472"/>
      <c r="LDT460" s="472"/>
      <c r="LDU460" s="472"/>
      <c r="LDV460" s="472"/>
      <c r="LDW460" s="472"/>
      <c r="LDX460" s="472"/>
      <c r="LDY460" s="472"/>
      <c r="LDZ460" s="472"/>
      <c r="LEA460" s="472"/>
      <c r="LEB460" s="472"/>
      <c r="LEC460" s="472"/>
      <c r="LED460" s="472"/>
      <c r="LEE460" s="472"/>
      <c r="LEF460" s="472"/>
      <c r="LEG460" s="472"/>
      <c r="LEH460" s="472"/>
      <c r="LEI460" s="472"/>
      <c r="LEJ460" s="472"/>
      <c r="LEK460" s="472"/>
      <c r="LEL460" s="472"/>
      <c r="LEM460" s="472"/>
      <c r="LEN460" s="472"/>
      <c r="LEO460" s="472"/>
      <c r="LEP460" s="472"/>
      <c r="LEQ460" s="472"/>
      <c r="LER460" s="472"/>
      <c r="LES460" s="472"/>
      <c r="LET460" s="472"/>
      <c r="LEU460" s="472"/>
      <c r="LEV460" s="472"/>
      <c r="LEW460" s="472"/>
      <c r="LEX460" s="472"/>
      <c r="LEY460" s="472"/>
      <c r="LEZ460" s="472"/>
      <c r="LFA460" s="472"/>
      <c r="LFB460" s="472"/>
      <c r="LFC460" s="472"/>
      <c r="LFD460" s="472"/>
      <c r="LFE460" s="472"/>
      <c r="LFF460" s="472"/>
      <c r="LFG460" s="472"/>
      <c r="LFH460" s="472"/>
      <c r="LFI460" s="472"/>
      <c r="LFJ460" s="472"/>
      <c r="LFK460" s="472"/>
      <c r="LFL460" s="472"/>
      <c r="LFM460" s="472"/>
      <c r="LFN460" s="472"/>
      <c r="LFO460" s="472"/>
      <c r="LFP460" s="472"/>
      <c r="LFQ460" s="472"/>
      <c r="LFR460" s="472"/>
      <c r="LFS460" s="472"/>
      <c r="LFT460" s="472"/>
      <c r="LFU460" s="472"/>
      <c r="LFV460" s="472"/>
      <c r="LFW460" s="472"/>
      <c r="LFX460" s="472"/>
      <c r="LFY460" s="472"/>
      <c r="LFZ460" s="472"/>
      <c r="LGA460" s="472"/>
      <c r="LGB460" s="472"/>
      <c r="LGC460" s="472"/>
      <c r="LGD460" s="472"/>
      <c r="LGE460" s="472"/>
      <c r="LGF460" s="472"/>
      <c r="LGG460" s="472"/>
      <c r="LGH460" s="472"/>
      <c r="LGI460" s="472"/>
      <c r="LGJ460" s="472"/>
      <c r="LGK460" s="472"/>
      <c r="LGL460" s="472"/>
      <c r="LGM460" s="472"/>
      <c r="LGN460" s="472"/>
      <c r="LGO460" s="472"/>
      <c r="LGP460" s="472"/>
      <c r="LGQ460" s="472"/>
      <c r="LGR460" s="472"/>
      <c r="LGS460" s="472"/>
      <c r="LGT460" s="472"/>
      <c r="LGU460" s="472"/>
      <c r="LGV460" s="472"/>
      <c r="LGW460" s="472"/>
      <c r="LGX460" s="472"/>
      <c r="LGY460" s="472"/>
      <c r="LGZ460" s="472"/>
      <c r="LHA460" s="472"/>
      <c r="LHB460" s="472"/>
      <c r="LHC460" s="472"/>
      <c r="LHD460" s="472"/>
      <c r="LHE460" s="472"/>
      <c r="LHF460" s="472"/>
      <c r="LHG460" s="472"/>
      <c r="LHH460" s="472"/>
      <c r="LHI460" s="472"/>
      <c r="LHJ460" s="472"/>
      <c r="LHK460" s="472"/>
      <c r="LHL460" s="472"/>
      <c r="LHM460" s="472"/>
      <c r="LHN460" s="472"/>
      <c r="LHO460" s="472"/>
      <c r="LHP460" s="472"/>
      <c r="LHQ460" s="472"/>
      <c r="LHR460" s="472"/>
      <c r="LHS460" s="472"/>
      <c r="LHT460" s="472"/>
      <c r="LHU460" s="472"/>
      <c r="LHV460" s="472"/>
      <c r="LHW460" s="472"/>
      <c r="LHX460" s="472"/>
      <c r="LHY460" s="472"/>
      <c r="LHZ460" s="472"/>
      <c r="LIA460" s="472"/>
      <c r="LIB460" s="472"/>
      <c r="LIC460" s="472"/>
      <c r="LID460" s="472"/>
      <c r="LIE460" s="472"/>
      <c r="LIF460" s="472"/>
      <c r="LIG460" s="472"/>
      <c r="LIH460" s="472"/>
      <c r="LII460" s="472"/>
      <c r="LIJ460" s="472"/>
      <c r="LIK460" s="472"/>
      <c r="LIL460" s="472"/>
      <c r="LIM460" s="472"/>
      <c r="LIN460" s="472"/>
      <c r="LIO460" s="472"/>
      <c r="LIP460" s="472"/>
      <c r="LIQ460" s="472"/>
      <c r="LIR460" s="472"/>
      <c r="LIS460" s="472"/>
      <c r="LIT460" s="472"/>
      <c r="LIU460" s="472"/>
      <c r="LIV460" s="472"/>
      <c r="LIW460" s="472"/>
      <c r="LIX460" s="472"/>
      <c r="LIY460" s="472"/>
      <c r="LIZ460" s="472"/>
      <c r="LJA460" s="472"/>
      <c r="LJB460" s="472"/>
      <c r="LJC460" s="472"/>
      <c r="LJD460" s="472"/>
      <c r="LJE460" s="472"/>
      <c r="LJF460" s="472"/>
      <c r="LJG460" s="472"/>
      <c r="LJH460" s="472"/>
      <c r="LJI460" s="472"/>
      <c r="LJJ460" s="472"/>
      <c r="LJK460" s="472"/>
      <c r="LJL460" s="472"/>
      <c r="LJM460" s="472"/>
      <c r="LJN460" s="472"/>
      <c r="LJO460" s="472"/>
      <c r="LJP460" s="472"/>
      <c r="LJQ460" s="472"/>
      <c r="LJR460" s="472"/>
      <c r="LJS460" s="472"/>
      <c r="LJT460" s="472"/>
      <c r="LJU460" s="472"/>
      <c r="LJV460" s="472"/>
      <c r="LJW460" s="472"/>
      <c r="LJX460" s="472"/>
      <c r="LJY460" s="472"/>
      <c r="LJZ460" s="472"/>
      <c r="LKA460" s="472"/>
      <c r="LKB460" s="472"/>
      <c r="LKC460" s="472"/>
      <c r="LKD460" s="472"/>
      <c r="LKE460" s="472"/>
      <c r="LKF460" s="472"/>
      <c r="LKG460" s="472"/>
      <c r="LKH460" s="472"/>
      <c r="LKI460" s="472"/>
      <c r="LKJ460" s="472"/>
      <c r="LKK460" s="472"/>
      <c r="LKL460" s="472"/>
      <c r="LKM460" s="472"/>
      <c r="LKN460" s="472"/>
      <c r="LKO460" s="472"/>
      <c r="LKP460" s="472"/>
      <c r="LKQ460" s="472"/>
      <c r="LKR460" s="472"/>
      <c r="LKS460" s="472"/>
      <c r="LKT460" s="472"/>
      <c r="LKU460" s="472"/>
      <c r="LKV460" s="472"/>
      <c r="LKW460" s="472"/>
      <c r="LKX460" s="472"/>
      <c r="LKY460" s="472"/>
      <c r="LKZ460" s="472"/>
      <c r="LLA460" s="472"/>
      <c r="LLB460" s="472"/>
      <c r="LLC460" s="472"/>
      <c r="LLD460" s="472"/>
      <c r="LLE460" s="472"/>
      <c r="LLF460" s="472"/>
      <c r="LLG460" s="472"/>
      <c r="LLH460" s="472"/>
      <c r="LLI460" s="472"/>
      <c r="LLJ460" s="472"/>
      <c r="LLK460" s="472"/>
      <c r="LLL460" s="472"/>
      <c r="LLM460" s="472"/>
      <c r="LLN460" s="472"/>
      <c r="LLO460" s="472"/>
      <c r="LLP460" s="472"/>
      <c r="LLQ460" s="472"/>
      <c r="LLR460" s="472"/>
      <c r="LLS460" s="472"/>
      <c r="LLT460" s="472"/>
      <c r="LLU460" s="472"/>
      <c r="LLV460" s="472"/>
      <c r="LLW460" s="472"/>
      <c r="LLX460" s="472"/>
      <c r="LLY460" s="472"/>
      <c r="LLZ460" s="472"/>
      <c r="LMA460" s="472"/>
      <c r="LMB460" s="472"/>
      <c r="LMC460" s="472"/>
      <c r="LMD460" s="472"/>
      <c r="LME460" s="472"/>
      <c r="LMF460" s="472"/>
      <c r="LMG460" s="472"/>
      <c r="LMH460" s="472"/>
      <c r="LMI460" s="472"/>
      <c r="LMJ460" s="472"/>
      <c r="LMK460" s="472"/>
      <c r="LML460" s="472"/>
      <c r="LMM460" s="472"/>
      <c r="LMN460" s="472"/>
      <c r="LMO460" s="472"/>
      <c r="LMP460" s="472"/>
      <c r="LMQ460" s="472"/>
      <c r="LMR460" s="472"/>
      <c r="LMS460" s="472"/>
      <c r="LMT460" s="472"/>
      <c r="LMU460" s="472"/>
      <c r="LMV460" s="472"/>
      <c r="LMW460" s="472"/>
      <c r="LMX460" s="472"/>
      <c r="LMY460" s="472"/>
      <c r="LMZ460" s="472"/>
      <c r="LNA460" s="472"/>
      <c r="LNB460" s="472"/>
      <c r="LNC460" s="472"/>
      <c r="LND460" s="472"/>
      <c r="LNE460" s="472"/>
      <c r="LNF460" s="472"/>
      <c r="LNG460" s="472"/>
      <c r="LNH460" s="472"/>
      <c r="LNI460" s="472"/>
      <c r="LNJ460" s="472"/>
      <c r="LNK460" s="472"/>
      <c r="LNL460" s="472"/>
      <c r="LNM460" s="472"/>
      <c r="LNN460" s="472"/>
      <c r="LNO460" s="472"/>
      <c r="LNP460" s="472"/>
      <c r="LNQ460" s="472"/>
      <c r="LNR460" s="472"/>
      <c r="LNS460" s="472"/>
      <c r="LNT460" s="472"/>
      <c r="LNU460" s="472"/>
      <c r="LNV460" s="472"/>
      <c r="LNW460" s="472"/>
      <c r="LNX460" s="472"/>
      <c r="LNY460" s="472"/>
      <c r="LNZ460" s="472"/>
      <c r="LOA460" s="472"/>
      <c r="LOB460" s="472"/>
      <c r="LOC460" s="472"/>
      <c r="LOD460" s="472"/>
      <c r="LOE460" s="472"/>
      <c r="LOF460" s="472"/>
      <c r="LOG460" s="472"/>
      <c r="LOH460" s="472"/>
      <c r="LOI460" s="472"/>
      <c r="LOJ460" s="472"/>
      <c r="LOK460" s="472"/>
      <c r="LOL460" s="472"/>
      <c r="LOM460" s="472"/>
      <c r="LON460" s="472"/>
      <c r="LOO460" s="472"/>
      <c r="LOP460" s="472"/>
      <c r="LOQ460" s="472"/>
      <c r="LOR460" s="472"/>
      <c r="LOS460" s="472"/>
      <c r="LOT460" s="472"/>
      <c r="LOU460" s="472"/>
      <c r="LOV460" s="472"/>
      <c r="LOW460" s="472"/>
      <c r="LOX460" s="472"/>
      <c r="LOY460" s="472"/>
      <c r="LOZ460" s="472"/>
      <c r="LPA460" s="472"/>
      <c r="LPB460" s="472"/>
      <c r="LPC460" s="472"/>
      <c r="LPD460" s="472"/>
      <c r="LPE460" s="472"/>
      <c r="LPF460" s="472"/>
      <c r="LPG460" s="472"/>
      <c r="LPH460" s="472"/>
      <c r="LPI460" s="472"/>
      <c r="LPJ460" s="472"/>
      <c r="LPK460" s="472"/>
      <c r="LPL460" s="472"/>
      <c r="LPM460" s="472"/>
      <c r="LPN460" s="472"/>
      <c r="LPO460" s="472"/>
      <c r="LPP460" s="472"/>
      <c r="LPQ460" s="472"/>
      <c r="LPR460" s="472"/>
      <c r="LPS460" s="472"/>
      <c r="LPT460" s="472"/>
      <c r="LPU460" s="472"/>
      <c r="LPV460" s="472"/>
      <c r="LPW460" s="472"/>
      <c r="LPX460" s="472"/>
      <c r="LPY460" s="472"/>
      <c r="LPZ460" s="472"/>
      <c r="LQA460" s="472"/>
      <c r="LQB460" s="472"/>
      <c r="LQC460" s="472"/>
      <c r="LQD460" s="472"/>
      <c r="LQE460" s="472"/>
      <c r="LQF460" s="472"/>
      <c r="LQG460" s="472"/>
      <c r="LQH460" s="472"/>
      <c r="LQI460" s="472"/>
      <c r="LQJ460" s="472"/>
      <c r="LQK460" s="472"/>
      <c r="LQL460" s="472"/>
      <c r="LQM460" s="472"/>
      <c r="LQN460" s="472"/>
      <c r="LQO460" s="472"/>
      <c r="LQP460" s="472"/>
      <c r="LQQ460" s="472"/>
      <c r="LQR460" s="472"/>
      <c r="LQS460" s="472"/>
      <c r="LQT460" s="472"/>
      <c r="LQU460" s="472"/>
      <c r="LQV460" s="472"/>
      <c r="LQW460" s="472"/>
      <c r="LQX460" s="472"/>
      <c r="LQY460" s="472"/>
      <c r="LQZ460" s="472"/>
      <c r="LRA460" s="472"/>
      <c r="LRB460" s="472"/>
      <c r="LRC460" s="472"/>
      <c r="LRD460" s="472"/>
      <c r="LRE460" s="472"/>
      <c r="LRF460" s="472"/>
      <c r="LRG460" s="472"/>
      <c r="LRH460" s="472"/>
      <c r="LRI460" s="472"/>
      <c r="LRJ460" s="472"/>
      <c r="LRK460" s="472"/>
      <c r="LRL460" s="472"/>
      <c r="LRM460" s="472"/>
      <c r="LRN460" s="472"/>
      <c r="LRO460" s="472"/>
      <c r="LRP460" s="472"/>
      <c r="LRQ460" s="472"/>
      <c r="LRR460" s="472"/>
      <c r="LRS460" s="472"/>
      <c r="LRT460" s="472"/>
      <c r="LRU460" s="472"/>
      <c r="LRV460" s="472"/>
      <c r="LRW460" s="472"/>
      <c r="LRX460" s="472"/>
      <c r="LRY460" s="472"/>
      <c r="LRZ460" s="472"/>
      <c r="LSA460" s="472"/>
      <c r="LSB460" s="472"/>
      <c r="LSC460" s="472"/>
      <c r="LSD460" s="472"/>
      <c r="LSE460" s="472"/>
      <c r="LSF460" s="472"/>
      <c r="LSG460" s="472"/>
      <c r="LSH460" s="472"/>
      <c r="LSI460" s="472"/>
      <c r="LSJ460" s="472"/>
      <c r="LSK460" s="472"/>
      <c r="LSL460" s="472"/>
      <c r="LSM460" s="472"/>
      <c r="LSN460" s="472"/>
      <c r="LSO460" s="472"/>
      <c r="LSP460" s="472"/>
      <c r="LSQ460" s="472"/>
      <c r="LSR460" s="472"/>
      <c r="LSS460" s="472"/>
      <c r="LST460" s="472"/>
      <c r="LSU460" s="472"/>
      <c r="LSV460" s="472"/>
      <c r="LSW460" s="472"/>
      <c r="LSX460" s="472"/>
      <c r="LSY460" s="472"/>
      <c r="LSZ460" s="472"/>
      <c r="LTA460" s="472"/>
      <c r="LTB460" s="472"/>
      <c r="LTC460" s="472"/>
      <c r="LTD460" s="472"/>
      <c r="LTE460" s="472"/>
      <c r="LTF460" s="472"/>
      <c r="LTG460" s="472"/>
      <c r="LTH460" s="472"/>
      <c r="LTI460" s="472"/>
      <c r="LTJ460" s="472"/>
      <c r="LTK460" s="472"/>
      <c r="LTL460" s="472"/>
      <c r="LTM460" s="472"/>
      <c r="LTN460" s="472"/>
      <c r="LTO460" s="472"/>
      <c r="LTP460" s="472"/>
      <c r="LTQ460" s="472"/>
      <c r="LTR460" s="472"/>
      <c r="LTS460" s="472"/>
      <c r="LTT460" s="472"/>
      <c r="LTU460" s="472"/>
      <c r="LTV460" s="472"/>
      <c r="LTW460" s="472"/>
      <c r="LTX460" s="472"/>
      <c r="LTY460" s="472"/>
      <c r="LTZ460" s="472"/>
      <c r="LUA460" s="472"/>
      <c r="LUB460" s="472"/>
      <c r="LUC460" s="472"/>
      <c r="LUD460" s="472"/>
      <c r="LUE460" s="472"/>
      <c r="LUF460" s="472"/>
      <c r="LUG460" s="472"/>
      <c r="LUH460" s="472"/>
      <c r="LUI460" s="472"/>
      <c r="LUJ460" s="472"/>
      <c r="LUK460" s="472"/>
      <c r="LUL460" s="472"/>
      <c r="LUM460" s="472"/>
      <c r="LUN460" s="472"/>
      <c r="LUO460" s="472"/>
      <c r="LUP460" s="472"/>
      <c r="LUQ460" s="472"/>
      <c r="LUR460" s="472"/>
      <c r="LUS460" s="472"/>
      <c r="LUT460" s="472"/>
      <c r="LUU460" s="472"/>
      <c r="LUV460" s="472"/>
      <c r="LUW460" s="472"/>
      <c r="LUX460" s="472"/>
      <c r="LUY460" s="472"/>
      <c r="LUZ460" s="472"/>
      <c r="LVA460" s="472"/>
      <c r="LVB460" s="472"/>
      <c r="LVC460" s="472"/>
      <c r="LVD460" s="472"/>
      <c r="LVE460" s="472"/>
      <c r="LVF460" s="472"/>
      <c r="LVG460" s="472"/>
      <c r="LVH460" s="472"/>
      <c r="LVI460" s="472"/>
      <c r="LVJ460" s="472"/>
      <c r="LVK460" s="472"/>
      <c r="LVL460" s="472"/>
      <c r="LVM460" s="472"/>
      <c r="LVN460" s="472"/>
      <c r="LVO460" s="472"/>
      <c r="LVP460" s="472"/>
      <c r="LVQ460" s="472"/>
      <c r="LVR460" s="472"/>
      <c r="LVS460" s="472"/>
      <c r="LVT460" s="472"/>
      <c r="LVU460" s="472"/>
      <c r="LVV460" s="472"/>
      <c r="LVW460" s="472"/>
      <c r="LVX460" s="472"/>
      <c r="LVY460" s="472"/>
      <c r="LVZ460" s="472"/>
      <c r="LWA460" s="472"/>
      <c r="LWB460" s="472"/>
      <c r="LWC460" s="472"/>
      <c r="LWD460" s="472"/>
      <c r="LWE460" s="472"/>
      <c r="LWF460" s="472"/>
      <c r="LWG460" s="472"/>
      <c r="LWH460" s="472"/>
      <c r="LWI460" s="472"/>
      <c r="LWJ460" s="472"/>
      <c r="LWK460" s="472"/>
      <c r="LWL460" s="472"/>
      <c r="LWM460" s="472"/>
      <c r="LWN460" s="472"/>
      <c r="LWO460" s="472"/>
      <c r="LWP460" s="472"/>
      <c r="LWQ460" s="472"/>
      <c r="LWR460" s="472"/>
      <c r="LWS460" s="472"/>
      <c r="LWT460" s="472"/>
      <c r="LWU460" s="472"/>
      <c r="LWV460" s="472"/>
      <c r="LWW460" s="472"/>
      <c r="LWX460" s="472"/>
      <c r="LWY460" s="472"/>
      <c r="LWZ460" s="472"/>
      <c r="LXA460" s="472"/>
      <c r="LXB460" s="472"/>
      <c r="LXC460" s="472"/>
      <c r="LXD460" s="472"/>
      <c r="LXE460" s="472"/>
      <c r="LXF460" s="472"/>
      <c r="LXG460" s="472"/>
      <c r="LXH460" s="472"/>
      <c r="LXI460" s="472"/>
      <c r="LXJ460" s="472"/>
      <c r="LXK460" s="472"/>
      <c r="LXL460" s="472"/>
      <c r="LXM460" s="472"/>
      <c r="LXN460" s="472"/>
      <c r="LXO460" s="472"/>
      <c r="LXP460" s="472"/>
      <c r="LXQ460" s="472"/>
      <c r="LXR460" s="472"/>
      <c r="LXS460" s="472"/>
      <c r="LXT460" s="472"/>
      <c r="LXU460" s="472"/>
      <c r="LXV460" s="472"/>
      <c r="LXW460" s="472"/>
      <c r="LXX460" s="472"/>
      <c r="LXY460" s="472"/>
      <c r="LXZ460" s="472"/>
      <c r="LYA460" s="472"/>
      <c r="LYB460" s="472"/>
      <c r="LYC460" s="472"/>
      <c r="LYD460" s="472"/>
      <c r="LYE460" s="472"/>
      <c r="LYF460" s="472"/>
      <c r="LYG460" s="472"/>
      <c r="LYH460" s="472"/>
      <c r="LYI460" s="472"/>
      <c r="LYJ460" s="472"/>
      <c r="LYK460" s="472"/>
      <c r="LYL460" s="472"/>
      <c r="LYM460" s="472"/>
      <c r="LYN460" s="472"/>
      <c r="LYO460" s="472"/>
      <c r="LYP460" s="472"/>
      <c r="LYQ460" s="472"/>
      <c r="LYR460" s="472"/>
      <c r="LYS460" s="472"/>
      <c r="LYT460" s="472"/>
      <c r="LYU460" s="472"/>
      <c r="LYV460" s="472"/>
      <c r="LYW460" s="472"/>
      <c r="LYX460" s="472"/>
      <c r="LYY460" s="472"/>
      <c r="LYZ460" s="472"/>
      <c r="LZA460" s="472"/>
      <c r="LZB460" s="472"/>
      <c r="LZC460" s="472"/>
      <c r="LZD460" s="472"/>
      <c r="LZE460" s="472"/>
      <c r="LZF460" s="472"/>
      <c r="LZG460" s="472"/>
      <c r="LZH460" s="472"/>
      <c r="LZI460" s="472"/>
      <c r="LZJ460" s="472"/>
      <c r="LZK460" s="472"/>
      <c r="LZL460" s="472"/>
      <c r="LZM460" s="472"/>
      <c r="LZN460" s="472"/>
      <c r="LZO460" s="472"/>
      <c r="LZP460" s="472"/>
      <c r="LZQ460" s="472"/>
      <c r="LZR460" s="472"/>
      <c r="LZS460" s="472"/>
      <c r="LZT460" s="472"/>
      <c r="LZU460" s="472"/>
      <c r="LZV460" s="472"/>
      <c r="LZW460" s="472"/>
      <c r="LZX460" s="472"/>
      <c r="LZY460" s="472"/>
      <c r="LZZ460" s="472"/>
      <c r="MAA460" s="472"/>
      <c r="MAB460" s="472"/>
      <c r="MAC460" s="472"/>
      <c r="MAD460" s="472"/>
      <c r="MAE460" s="472"/>
      <c r="MAF460" s="472"/>
      <c r="MAG460" s="472"/>
      <c r="MAH460" s="472"/>
      <c r="MAI460" s="472"/>
      <c r="MAJ460" s="472"/>
      <c r="MAK460" s="472"/>
      <c r="MAL460" s="472"/>
      <c r="MAM460" s="472"/>
      <c r="MAN460" s="472"/>
      <c r="MAO460" s="472"/>
      <c r="MAP460" s="472"/>
      <c r="MAQ460" s="472"/>
      <c r="MAR460" s="472"/>
      <c r="MAS460" s="472"/>
      <c r="MAT460" s="472"/>
      <c r="MAU460" s="472"/>
      <c r="MAV460" s="472"/>
      <c r="MAW460" s="472"/>
      <c r="MAX460" s="472"/>
      <c r="MAY460" s="472"/>
      <c r="MAZ460" s="472"/>
      <c r="MBA460" s="472"/>
      <c r="MBB460" s="472"/>
      <c r="MBC460" s="472"/>
      <c r="MBD460" s="472"/>
      <c r="MBE460" s="472"/>
      <c r="MBF460" s="472"/>
      <c r="MBG460" s="472"/>
      <c r="MBH460" s="472"/>
      <c r="MBI460" s="472"/>
      <c r="MBJ460" s="472"/>
      <c r="MBK460" s="472"/>
      <c r="MBL460" s="472"/>
      <c r="MBM460" s="472"/>
      <c r="MBN460" s="472"/>
      <c r="MBO460" s="472"/>
      <c r="MBP460" s="472"/>
      <c r="MBQ460" s="472"/>
      <c r="MBR460" s="472"/>
      <c r="MBS460" s="472"/>
      <c r="MBT460" s="472"/>
      <c r="MBU460" s="472"/>
      <c r="MBV460" s="472"/>
      <c r="MBW460" s="472"/>
      <c r="MBX460" s="472"/>
      <c r="MBY460" s="472"/>
      <c r="MBZ460" s="472"/>
      <c r="MCA460" s="472"/>
      <c r="MCB460" s="472"/>
      <c r="MCC460" s="472"/>
      <c r="MCD460" s="472"/>
      <c r="MCE460" s="472"/>
      <c r="MCF460" s="472"/>
      <c r="MCG460" s="472"/>
      <c r="MCH460" s="472"/>
      <c r="MCI460" s="472"/>
      <c r="MCJ460" s="472"/>
      <c r="MCK460" s="472"/>
      <c r="MCL460" s="472"/>
      <c r="MCM460" s="472"/>
      <c r="MCN460" s="472"/>
      <c r="MCO460" s="472"/>
      <c r="MCP460" s="472"/>
      <c r="MCQ460" s="472"/>
      <c r="MCR460" s="472"/>
      <c r="MCS460" s="472"/>
      <c r="MCT460" s="472"/>
      <c r="MCU460" s="472"/>
      <c r="MCV460" s="472"/>
      <c r="MCW460" s="472"/>
      <c r="MCX460" s="472"/>
      <c r="MCY460" s="472"/>
      <c r="MCZ460" s="472"/>
      <c r="MDA460" s="472"/>
      <c r="MDB460" s="472"/>
      <c r="MDC460" s="472"/>
      <c r="MDD460" s="472"/>
      <c r="MDE460" s="472"/>
      <c r="MDF460" s="472"/>
      <c r="MDG460" s="472"/>
      <c r="MDH460" s="472"/>
      <c r="MDI460" s="472"/>
      <c r="MDJ460" s="472"/>
      <c r="MDK460" s="472"/>
      <c r="MDL460" s="472"/>
      <c r="MDM460" s="472"/>
      <c r="MDN460" s="472"/>
      <c r="MDO460" s="472"/>
      <c r="MDP460" s="472"/>
      <c r="MDQ460" s="472"/>
      <c r="MDR460" s="472"/>
      <c r="MDS460" s="472"/>
      <c r="MDT460" s="472"/>
      <c r="MDU460" s="472"/>
      <c r="MDV460" s="472"/>
      <c r="MDW460" s="472"/>
      <c r="MDX460" s="472"/>
      <c r="MDY460" s="472"/>
      <c r="MDZ460" s="472"/>
      <c r="MEA460" s="472"/>
      <c r="MEB460" s="472"/>
      <c r="MEC460" s="472"/>
      <c r="MED460" s="472"/>
      <c r="MEE460" s="472"/>
      <c r="MEF460" s="472"/>
      <c r="MEG460" s="472"/>
      <c r="MEH460" s="472"/>
      <c r="MEI460" s="472"/>
      <c r="MEJ460" s="472"/>
      <c r="MEK460" s="472"/>
      <c r="MEL460" s="472"/>
      <c r="MEM460" s="472"/>
      <c r="MEN460" s="472"/>
      <c r="MEO460" s="472"/>
      <c r="MEP460" s="472"/>
      <c r="MEQ460" s="472"/>
      <c r="MER460" s="472"/>
      <c r="MES460" s="472"/>
      <c r="MET460" s="472"/>
      <c r="MEU460" s="472"/>
      <c r="MEV460" s="472"/>
      <c r="MEW460" s="472"/>
      <c r="MEX460" s="472"/>
      <c r="MEY460" s="472"/>
      <c r="MEZ460" s="472"/>
      <c r="MFA460" s="472"/>
      <c r="MFB460" s="472"/>
      <c r="MFC460" s="472"/>
      <c r="MFD460" s="472"/>
      <c r="MFE460" s="472"/>
      <c r="MFF460" s="472"/>
      <c r="MFG460" s="472"/>
      <c r="MFH460" s="472"/>
      <c r="MFI460" s="472"/>
      <c r="MFJ460" s="472"/>
      <c r="MFK460" s="472"/>
      <c r="MFL460" s="472"/>
      <c r="MFM460" s="472"/>
      <c r="MFN460" s="472"/>
      <c r="MFO460" s="472"/>
      <c r="MFP460" s="472"/>
      <c r="MFQ460" s="472"/>
      <c r="MFR460" s="472"/>
      <c r="MFS460" s="472"/>
      <c r="MFT460" s="472"/>
      <c r="MFU460" s="472"/>
      <c r="MFV460" s="472"/>
      <c r="MFW460" s="472"/>
      <c r="MFX460" s="472"/>
      <c r="MFY460" s="472"/>
      <c r="MFZ460" s="472"/>
      <c r="MGA460" s="472"/>
      <c r="MGB460" s="472"/>
      <c r="MGC460" s="472"/>
      <c r="MGD460" s="472"/>
      <c r="MGE460" s="472"/>
      <c r="MGF460" s="472"/>
      <c r="MGG460" s="472"/>
      <c r="MGH460" s="472"/>
      <c r="MGI460" s="472"/>
      <c r="MGJ460" s="472"/>
      <c r="MGK460" s="472"/>
      <c r="MGL460" s="472"/>
      <c r="MGM460" s="472"/>
      <c r="MGN460" s="472"/>
      <c r="MGO460" s="472"/>
      <c r="MGP460" s="472"/>
      <c r="MGQ460" s="472"/>
      <c r="MGR460" s="472"/>
      <c r="MGS460" s="472"/>
      <c r="MGT460" s="472"/>
      <c r="MGU460" s="472"/>
      <c r="MGV460" s="472"/>
      <c r="MGW460" s="472"/>
      <c r="MGX460" s="472"/>
      <c r="MGY460" s="472"/>
      <c r="MGZ460" s="472"/>
      <c r="MHA460" s="472"/>
      <c r="MHB460" s="472"/>
      <c r="MHC460" s="472"/>
      <c r="MHD460" s="472"/>
      <c r="MHE460" s="472"/>
      <c r="MHF460" s="472"/>
      <c r="MHG460" s="472"/>
      <c r="MHH460" s="472"/>
      <c r="MHI460" s="472"/>
      <c r="MHJ460" s="472"/>
      <c r="MHK460" s="472"/>
      <c r="MHL460" s="472"/>
      <c r="MHM460" s="472"/>
      <c r="MHN460" s="472"/>
      <c r="MHO460" s="472"/>
      <c r="MHP460" s="472"/>
      <c r="MHQ460" s="472"/>
      <c r="MHR460" s="472"/>
      <c r="MHS460" s="472"/>
      <c r="MHT460" s="472"/>
      <c r="MHU460" s="472"/>
      <c r="MHV460" s="472"/>
      <c r="MHW460" s="472"/>
      <c r="MHX460" s="472"/>
      <c r="MHY460" s="472"/>
      <c r="MHZ460" s="472"/>
      <c r="MIA460" s="472"/>
      <c r="MIB460" s="472"/>
      <c r="MIC460" s="472"/>
      <c r="MID460" s="472"/>
      <c r="MIE460" s="472"/>
      <c r="MIF460" s="472"/>
      <c r="MIG460" s="472"/>
      <c r="MIH460" s="472"/>
      <c r="MII460" s="472"/>
      <c r="MIJ460" s="472"/>
      <c r="MIK460" s="472"/>
      <c r="MIL460" s="472"/>
      <c r="MIM460" s="472"/>
      <c r="MIN460" s="472"/>
      <c r="MIO460" s="472"/>
      <c r="MIP460" s="472"/>
      <c r="MIQ460" s="472"/>
      <c r="MIR460" s="472"/>
      <c r="MIS460" s="472"/>
      <c r="MIT460" s="472"/>
      <c r="MIU460" s="472"/>
      <c r="MIV460" s="472"/>
      <c r="MIW460" s="472"/>
      <c r="MIX460" s="472"/>
      <c r="MIY460" s="472"/>
      <c r="MIZ460" s="472"/>
      <c r="MJA460" s="472"/>
      <c r="MJB460" s="472"/>
      <c r="MJC460" s="472"/>
      <c r="MJD460" s="472"/>
      <c r="MJE460" s="472"/>
      <c r="MJF460" s="472"/>
      <c r="MJG460" s="472"/>
      <c r="MJH460" s="472"/>
      <c r="MJI460" s="472"/>
      <c r="MJJ460" s="472"/>
      <c r="MJK460" s="472"/>
      <c r="MJL460" s="472"/>
      <c r="MJM460" s="472"/>
      <c r="MJN460" s="472"/>
      <c r="MJO460" s="472"/>
      <c r="MJP460" s="472"/>
      <c r="MJQ460" s="472"/>
      <c r="MJR460" s="472"/>
      <c r="MJS460" s="472"/>
      <c r="MJT460" s="472"/>
      <c r="MJU460" s="472"/>
      <c r="MJV460" s="472"/>
      <c r="MJW460" s="472"/>
      <c r="MJX460" s="472"/>
      <c r="MJY460" s="472"/>
      <c r="MJZ460" s="472"/>
      <c r="MKA460" s="472"/>
      <c r="MKB460" s="472"/>
      <c r="MKC460" s="472"/>
      <c r="MKD460" s="472"/>
      <c r="MKE460" s="472"/>
      <c r="MKF460" s="472"/>
      <c r="MKG460" s="472"/>
      <c r="MKH460" s="472"/>
      <c r="MKI460" s="472"/>
      <c r="MKJ460" s="472"/>
      <c r="MKK460" s="472"/>
      <c r="MKL460" s="472"/>
      <c r="MKM460" s="472"/>
      <c r="MKN460" s="472"/>
      <c r="MKO460" s="472"/>
      <c r="MKP460" s="472"/>
      <c r="MKQ460" s="472"/>
      <c r="MKR460" s="472"/>
      <c r="MKS460" s="472"/>
      <c r="MKT460" s="472"/>
      <c r="MKU460" s="472"/>
      <c r="MKV460" s="472"/>
      <c r="MKW460" s="472"/>
      <c r="MKX460" s="472"/>
      <c r="MKY460" s="472"/>
      <c r="MKZ460" s="472"/>
      <c r="MLA460" s="472"/>
      <c r="MLB460" s="472"/>
      <c r="MLC460" s="472"/>
      <c r="MLD460" s="472"/>
      <c r="MLE460" s="472"/>
      <c r="MLF460" s="472"/>
      <c r="MLG460" s="472"/>
      <c r="MLH460" s="472"/>
      <c r="MLI460" s="472"/>
      <c r="MLJ460" s="472"/>
      <c r="MLK460" s="472"/>
      <c r="MLL460" s="472"/>
      <c r="MLM460" s="472"/>
      <c r="MLN460" s="472"/>
      <c r="MLO460" s="472"/>
      <c r="MLP460" s="472"/>
      <c r="MLQ460" s="472"/>
      <c r="MLR460" s="472"/>
      <c r="MLS460" s="472"/>
      <c r="MLT460" s="472"/>
      <c r="MLU460" s="472"/>
      <c r="MLV460" s="472"/>
      <c r="MLW460" s="472"/>
      <c r="MLX460" s="472"/>
      <c r="MLY460" s="472"/>
      <c r="MLZ460" s="472"/>
      <c r="MMA460" s="472"/>
      <c r="MMB460" s="472"/>
      <c r="MMC460" s="472"/>
      <c r="MMD460" s="472"/>
      <c r="MME460" s="472"/>
      <c r="MMF460" s="472"/>
      <c r="MMG460" s="472"/>
      <c r="MMH460" s="472"/>
      <c r="MMI460" s="472"/>
      <c r="MMJ460" s="472"/>
      <c r="MMK460" s="472"/>
      <c r="MML460" s="472"/>
      <c r="MMM460" s="472"/>
      <c r="MMN460" s="472"/>
      <c r="MMO460" s="472"/>
      <c r="MMP460" s="472"/>
      <c r="MMQ460" s="472"/>
      <c r="MMR460" s="472"/>
      <c r="MMS460" s="472"/>
      <c r="MMT460" s="472"/>
      <c r="MMU460" s="472"/>
      <c r="MMV460" s="472"/>
      <c r="MMW460" s="472"/>
      <c r="MMX460" s="472"/>
      <c r="MMY460" s="472"/>
      <c r="MMZ460" s="472"/>
      <c r="MNA460" s="472"/>
      <c r="MNB460" s="472"/>
      <c r="MNC460" s="472"/>
      <c r="MND460" s="472"/>
      <c r="MNE460" s="472"/>
      <c r="MNF460" s="472"/>
      <c r="MNG460" s="472"/>
      <c r="MNH460" s="472"/>
      <c r="MNI460" s="472"/>
      <c r="MNJ460" s="472"/>
      <c r="MNK460" s="472"/>
      <c r="MNL460" s="472"/>
      <c r="MNM460" s="472"/>
      <c r="MNN460" s="472"/>
      <c r="MNO460" s="472"/>
      <c r="MNP460" s="472"/>
      <c r="MNQ460" s="472"/>
      <c r="MNR460" s="472"/>
      <c r="MNS460" s="472"/>
      <c r="MNT460" s="472"/>
      <c r="MNU460" s="472"/>
      <c r="MNV460" s="472"/>
      <c r="MNW460" s="472"/>
      <c r="MNX460" s="472"/>
      <c r="MNY460" s="472"/>
      <c r="MNZ460" s="472"/>
      <c r="MOA460" s="472"/>
      <c r="MOB460" s="472"/>
      <c r="MOC460" s="472"/>
      <c r="MOD460" s="472"/>
      <c r="MOE460" s="472"/>
      <c r="MOF460" s="472"/>
      <c r="MOG460" s="472"/>
      <c r="MOH460" s="472"/>
      <c r="MOI460" s="472"/>
      <c r="MOJ460" s="472"/>
      <c r="MOK460" s="472"/>
      <c r="MOL460" s="472"/>
      <c r="MOM460" s="472"/>
      <c r="MON460" s="472"/>
      <c r="MOO460" s="472"/>
      <c r="MOP460" s="472"/>
      <c r="MOQ460" s="472"/>
      <c r="MOR460" s="472"/>
      <c r="MOS460" s="472"/>
      <c r="MOT460" s="472"/>
      <c r="MOU460" s="472"/>
      <c r="MOV460" s="472"/>
      <c r="MOW460" s="472"/>
      <c r="MOX460" s="472"/>
      <c r="MOY460" s="472"/>
      <c r="MOZ460" s="472"/>
      <c r="MPA460" s="472"/>
      <c r="MPB460" s="472"/>
      <c r="MPC460" s="472"/>
      <c r="MPD460" s="472"/>
      <c r="MPE460" s="472"/>
      <c r="MPF460" s="472"/>
      <c r="MPG460" s="472"/>
      <c r="MPH460" s="472"/>
      <c r="MPI460" s="472"/>
      <c r="MPJ460" s="472"/>
      <c r="MPK460" s="472"/>
      <c r="MPL460" s="472"/>
      <c r="MPM460" s="472"/>
      <c r="MPN460" s="472"/>
      <c r="MPO460" s="472"/>
      <c r="MPP460" s="472"/>
      <c r="MPQ460" s="472"/>
      <c r="MPR460" s="472"/>
      <c r="MPS460" s="472"/>
      <c r="MPT460" s="472"/>
      <c r="MPU460" s="472"/>
      <c r="MPV460" s="472"/>
      <c r="MPW460" s="472"/>
      <c r="MPX460" s="472"/>
      <c r="MPY460" s="472"/>
      <c r="MPZ460" s="472"/>
      <c r="MQA460" s="472"/>
      <c r="MQB460" s="472"/>
      <c r="MQC460" s="472"/>
      <c r="MQD460" s="472"/>
      <c r="MQE460" s="472"/>
      <c r="MQF460" s="472"/>
      <c r="MQG460" s="472"/>
      <c r="MQH460" s="472"/>
      <c r="MQI460" s="472"/>
      <c r="MQJ460" s="472"/>
      <c r="MQK460" s="472"/>
      <c r="MQL460" s="472"/>
      <c r="MQM460" s="472"/>
      <c r="MQN460" s="472"/>
      <c r="MQO460" s="472"/>
      <c r="MQP460" s="472"/>
      <c r="MQQ460" s="472"/>
      <c r="MQR460" s="472"/>
      <c r="MQS460" s="472"/>
      <c r="MQT460" s="472"/>
      <c r="MQU460" s="472"/>
      <c r="MQV460" s="472"/>
      <c r="MQW460" s="472"/>
      <c r="MQX460" s="472"/>
      <c r="MQY460" s="472"/>
      <c r="MQZ460" s="472"/>
      <c r="MRA460" s="472"/>
      <c r="MRB460" s="472"/>
      <c r="MRC460" s="472"/>
      <c r="MRD460" s="472"/>
      <c r="MRE460" s="472"/>
      <c r="MRF460" s="472"/>
      <c r="MRG460" s="472"/>
      <c r="MRH460" s="472"/>
      <c r="MRI460" s="472"/>
      <c r="MRJ460" s="472"/>
      <c r="MRK460" s="472"/>
      <c r="MRL460" s="472"/>
      <c r="MRM460" s="472"/>
      <c r="MRN460" s="472"/>
      <c r="MRO460" s="472"/>
      <c r="MRP460" s="472"/>
      <c r="MRQ460" s="472"/>
      <c r="MRR460" s="472"/>
      <c r="MRS460" s="472"/>
      <c r="MRT460" s="472"/>
      <c r="MRU460" s="472"/>
      <c r="MRV460" s="472"/>
      <c r="MRW460" s="472"/>
      <c r="MRX460" s="472"/>
      <c r="MRY460" s="472"/>
      <c r="MRZ460" s="472"/>
      <c r="MSA460" s="472"/>
      <c r="MSB460" s="472"/>
      <c r="MSC460" s="472"/>
      <c r="MSD460" s="472"/>
      <c r="MSE460" s="472"/>
      <c r="MSF460" s="472"/>
      <c r="MSG460" s="472"/>
      <c r="MSH460" s="472"/>
      <c r="MSI460" s="472"/>
      <c r="MSJ460" s="472"/>
      <c r="MSK460" s="472"/>
      <c r="MSL460" s="472"/>
      <c r="MSM460" s="472"/>
      <c r="MSN460" s="472"/>
      <c r="MSO460" s="472"/>
      <c r="MSP460" s="472"/>
      <c r="MSQ460" s="472"/>
      <c r="MSR460" s="472"/>
      <c r="MSS460" s="472"/>
      <c r="MST460" s="472"/>
      <c r="MSU460" s="472"/>
      <c r="MSV460" s="472"/>
      <c r="MSW460" s="472"/>
      <c r="MSX460" s="472"/>
      <c r="MSY460" s="472"/>
      <c r="MSZ460" s="472"/>
      <c r="MTA460" s="472"/>
      <c r="MTB460" s="472"/>
      <c r="MTC460" s="472"/>
      <c r="MTD460" s="472"/>
      <c r="MTE460" s="472"/>
      <c r="MTF460" s="472"/>
      <c r="MTG460" s="472"/>
      <c r="MTH460" s="472"/>
      <c r="MTI460" s="472"/>
      <c r="MTJ460" s="472"/>
      <c r="MTK460" s="472"/>
      <c r="MTL460" s="472"/>
      <c r="MTM460" s="472"/>
      <c r="MTN460" s="472"/>
      <c r="MTO460" s="472"/>
      <c r="MTP460" s="472"/>
      <c r="MTQ460" s="472"/>
      <c r="MTR460" s="472"/>
      <c r="MTS460" s="472"/>
      <c r="MTT460" s="472"/>
      <c r="MTU460" s="472"/>
      <c r="MTV460" s="472"/>
      <c r="MTW460" s="472"/>
      <c r="MTX460" s="472"/>
      <c r="MTY460" s="472"/>
      <c r="MTZ460" s="472"/>
      <c r="MUA460" s="472"/>
      <c r="MUB460" s="472"/>
      <c r="MUC460" s="472"/>
      <c r="MUD460" s="472"/>
      <c r="MUE460" s="472"/>
      <c r="MUF460" s="472"/>
      <c r="MUG460" s="472"/>
      <c r="MUH460" s="472"/>
      <c r="MUI460" s="472"/>
      <c r="MUJ460" s="472"/>
      <c r="MUK460" s="472"/>
      <c r="MUL460" s="472"/>
      <c r="MUM460" s="472"/>
      <c r="MUN460" s="472"/>
      <c r="MUO460" s="472"/>
      <c r="MUP460" s="472"/>
      <c r="MUQ460" s="472"/>
      <c r="MUR460" s="472"/>
      <c r="MUS460" s="472"/>
      <c r="MUT460" s="472"/>
      <c r="MUU460" s="472"/>
      <c r="MUV460" s="472"/>
      <c r="MUW460" s="472"/>
      <c r="MUX460" s="472"/>
      <c r="MUY460" s="472"/>
      <c r="MUZ460" s="472"/>
      <c r="MVA460" s="472"/>
      <c r="MVB460" s="472"/>
      <c r="MVC460" s="472"/>
      <c r="MVD460" s="472"/>
      <c r="MVE460" s="472"/>
      <c r="MVF460" s="472"/>
      <c r="MVG460" s="472"/>
      <c r="MVH460" s="472"/>
      <c r="MVI460" s="472"/>
      <c r="MVJ460" s="472"/>
      <c r="MVK460" s="472"/>
      <c r="MVL460" s="472"/>
      <c r="MVM460" s="472"/>
      <c r="MVN460" s="472"/>
      <c r="MVO460" s="472"/>
      <c r="MVP460" s="472"/>
      <c r="MVQ460" s="472"/>
      <c r="MVR460" s="472"/>
      <c r="MVS460" s="472"/>
      <c r="MVT460" s="472"/>
      <c r="MVU460" s="472"/>
      <c r="MVV460" s="472"/>
      <c r="MVW460" s="472"/>
      <c r="MVX460" s="472"/>
      <c r="MVY460" s="472"/>
      <c r="MVZ460" s="472"/>
      <c r="MWA460" s="472"/>
      <c r="MWB460" s="472"/>
      <c r="MWC460" s="472"/>
      <c r="MWD460" s="472"/>
      <c r="MWE460" s="472"/>
      <c r="MWF460" s="472"/>
      <c r="MWG460" s="472"/>
      <c r="MWH460" s="472"/>
      <c r="MWI460" s="472"/>
      <c r="MWJ460" s="472"/>
      <c r="MWK460" s="472"/>
      <c r="MWL460" s="472"/>
      <c r="MWM460" s="472"/>
      <c r="MWN460" s="472"/>
      <c r="MWO460" s="472"/>
      <c r="MWP460" s="472"/>
      <c r="MWQ460" s="472"/>
      <c r="MWR460" s="472"/>
      <c r="MWS460" s="472"/>
      <c r="MWT460" s="472"/>
      <c r="MWU460" s="472"/>
      <c r="MWV460" s="472"/>
      <c r="MWW460" s="472"/>
      <c r="MWX460" s="472"/>
      <c r="MWY460" s="472"/>
      <c r="MWZ460" s="472"/>
      <c r="MXA460" s="472"/>
      <c r="MXB460" s="472"/>
      <c r="MXC460" s="472"/>
      <c r="MXD460" s="472"/>
      <c r="MXE460" s="472"/>
      <c r="MXF460" s="472"/>
      <c r="MXG460" s="472"/>
      <c r="MXH460" s="472"/>
      <c r="MXI460" s="472"/>
      <c r="MXJ460" s="472"/>
      <c r="MXK460" s="472"/>
      <c r="MXL460" s="472"/>
      <c r="MXM460" s="472"/>
      <c r="MXN460" s="472"/>
      <c r="MXO460" s="472"/>
      <c r="MXP460" s="472"/>
      <c r="MXQ460" s="472"/>
      <c r="MXR460" s="472"/>
      <c r="MXS460" s="472"/>
      <c r="MXT460" s="472"/>
      <c r="MXU460" s="472"/>
      <c r="MXV460" s="472"/>
      <c r="MXW460" s="472"/>
      <c r="MXX460" s="472"/>
      <c r="MXY460" s="472"/>
      <c r="MXZ460" s="472"/>
      <c r="MYA460" s="472"/>
      <c r="MYB460" s="472"/>
      <c r="MYC460" s="472"/>
      <c r="MYD460" s="472"/>
      <c r="MYE460" s="472"/>
      <c r="MYF460" s="472"/>
      <c r="MYG460" s="472"/>
      <c r="MYH460" s="472"/>
      <c r="MYI460" s="472"/>
      <c r="MYJ460" s="472"/>
      <c r="MYK460" s="472"/>
      <c r="MYL460" s="472"/>
      <c r="MYM460" s="472"/>
      <c r="MYN460" s="472"/>
      <c r="MYO460" s="472"/>
      <c r="MYP460" s="472"/>
      <c r="MYQ460" s="472"/>
      <c r="MYR460" s="472"/>
      <c r="MYS460" s="472"/>
      <c r="MYT460" s="472"/>
      <c r="MYU460" s="472"/>
      <c r="MYV460" s="472"/>
      <c r="MYW460" s="472"/>
      <c r="MYX460" s="472"/>
      <c r="MYY460" s="472"/>
      <c r="MYZ460" s="472"/>
      <c r="MZA460" s="472"/>
      <c r="MZB460" s="472"/>
      <c r="MZC460" s="472"/>
      <c r="MZD460" s="472"/>
      <c r="MZE460" s="472"/>
      <c r="MZF460" s="472"/>
      <c r="MZG460" s="472"/>
      <c r="MZH460" s="472"/>
      <c r="MZI460" s="472"/>
      <c r="MZJ460" s="472"/>
      <c r="MZK460" s="472"/>
      <c r="MZL460" s="472"/>
      <c r="MZM460" s="472"/>
      <c r="MZN460" s="472"/>
      <c r="MZO460" s="472"/>
      <c r="MZP460" s="472"/>
      <c r="MZQ460" s="472"/>
      <c r="MZR460" s="472"/>
      <c r="MZS460" s="472"/>
      <c r="MZT460" s="472"/>
      <c r="MZU460" s="472"/>
      <c r="MZV460" s="472"/>
      <c r="MZW460" s="472"/>
      <c r="MZX460" s="472"/>
      <c r="MZY460" s="472"/>
      <c r="MZZ460" s="472"/>
      <c r="NAA460" s="472"/>
      <c r="NAB460" s="472"/>
      <c r="NAC460" s="472"/>
      <c r="NAD460" s="472"/>
      <c r="NAE460" s="472"/>
      <c r="NAF460" s="472"/>
      <c r="NAG460" s="472"/>
      <c r="NAH460" s="472"/>
      <c r="NAI460" s="472"/>
      <c r="NAJ460" s="472"/>
      <c r="NAK460" s="472"/>
      <c r="NAL460" s="472"/>
      <c r="NAM460" s="472"/>
      <c r="NAN460" s="472"/>
      <c r="NAO460" s="472"/>
      <c r="NAP460" s="472"/>
      <c r="NAQ460" s="472"/>
      <c r="NAR460" s="472"/>
      <c r="NAS460" s="472"/>
      <c r="NAT460" s="472"/>
      <c r="NAU460" s="472"/>
      <c r="NAV460" s="472"/>
      <c r="NAW460" s="472"/>
      <c r="NAX460" s="472"/>
      <c r="NAY460" s="472"/>
      <c r="NAZ460" s="472"/>
      <c r="NBA460" s="472"/>
      <c r="NBB460" s="472"/>
      <c r="NBC460" s="472"/>
      <c r="NBD460" s="472"/>
      <c r="NBE460" s="472"/>
      <c r="NBF460" s="472"/>
      <c r="NBG460" s="472"/>
      <c r="NBH460" s="472"/>
      <c r="NBI460" s="472"/>
      <c r="NBJ460" s="472"/>
      <c r="NBK460" s="472"/>
      <c r="NBL460" s="472"/>
      <c r="NBM460" s="472"/>
      <c r="NBN460" s="472"/>
      <c r="NBO460" s="472"/>
      <c r="NBP460" s="472"/>
      <c r="NBQ460" s="472"/>
      <c r="NBR460" s="472"/>
      <c r="NBS460" s="472"/>
      <c r="NBT460" s="472"/>
      <c r="NBU460" s="472"/>
      <c r="NBV460" s="472"/>
      <c r="NBW460" s="472"/>
      <c r="NBX460" s="472"/>
      <c r="NBY460" s="472"/>
      <c r="NBZ460" s="472"/>
      <c r="NCA460" s="472"/>
      <c r="NCB460" s="472"/>
      <c r="NCC460" s="472"/>
      <c r="NCD460" s="472"/>
      <c r="NCE460" s="472"/>
      <c r="NCF460" s="472"/>
      <c r="NCG460" s="472"/>
      <c r="NCH460" s="472"/>
      <c r="NCI460" s="472"/>
      <c r="NCJ460" s="472"/>
      <c r="NCK460" s="472"/>
      <c r="NCL460" s="472"/>
      <c r="NCM460" s="472"/>
      <c r="NCN460" s="472"/>
      <c r="NCO460" s="472"/>
      <c r="NCP460" s="472"/>
      <c r="NCQ460" s="472"/>
      <c r="NCR460" s="472"/>
      <c r="NCS460" s="472"/>
      <c r="NCT460" s="472"/>
      <c r="NCU460" s="472"/>
      <c r="NCV460" s="472"/>
      <c r="NCW460" s="472"/>
      <c r="NCX460" s="472"/>
      <c r="NCY460" s="472"/>
      <c r="NCZ460" s="472"/>
      <c r="NDA460" s="472"/>
      <c r="NDB460" s="472"/>
      <c r="NDC460" s="472"/>
      <c r="NDD460" s="472"/>
      <c r="NDE460" s="472"/>
      <c r="NDF460" s="472"/>
      <c r="NDG460" s="472"/>
      <c r="NDH460" s="472"/>
      <c r="NDI460" s="472"/>
      <c r="NDJ460" s="472"/>
      <c r="NDK460" s="472"/>
      <c r="NDL460" s="472"/>
      <c r="NDM460" s="472"/>
      <c r="NDN460" s="472"/>
      <c r="NDO460" s="472"/>
      <c r="NDP460" s="472"/>
      <c r="NDQ460" s="472"/>
      <c r="NDR460" s="472"/>
      <c r="NDS460" s="472"/>
      <c r="NDT460" s="472"/>
      <c r="NDU460" s="472"/>
      <c r="NDV460" s="472"/>
      <c r="NDW460" s="472"/>
      <c r="NDX460" s="472"/>
      <c r="NDY460" s="472"/>
      <c r="NDZ460" s="472"/>
      <c r="NEA460" s="472"/>
      <c r="NEB460" s="472"/>
      <c r="NEC460" s="472"/>
      <c r="NED460" s="472"/>
      <c r="NEE460" s="472"/>
      <c r="NEF460" s="472"/>
      <c r="NEG460" s="472"/>
      <c r="NEH460" s="472"/>
      <c r="NEI460" s="472"/>
      <c r="NEJ460" s="472"/>
      <c r="NEK460" s="472"/>
      <c r="NEL460" s="472"/>
      <c r="NEM460" s="472"/>
      <c r="NEN460" s="472"/>
      <c r="NEO460" s="472"/>
      <c r="NEP460" s="472"/>
      <c r="NEQ460" s="472"/>
      <c r="NER460" s="472"/>
      <c r="NES460" s="472"/>
      <c r="NET460" s="472"/>
      <c r="NEU460" s="472"/>
      <c r="NEV460" s="472"/>
      <c r="NEW460" s="472"/>
      <c r="NEX460" s="472"/>
      <c r="NEY460" s="472"/>
      <c r="NEZ460" s="472"/>
      <c r="NFA460" s="472"/>
      <c r="NFB460" s="472"/>
      <c r="NFC460" s="472"/>
      <c r="NFD460" s="472"/>
      <c r="NFE460" s="472"/>
      <c r="NFF460" s="472"/>
      <c r="NFG460" s="472"/>
      <c r="NFH460" s="472"/>
      <c r="NFI460" s="472"/>
      <c r="NFJ460" s="472"/>
      <c r="NFK460" s="472"/>
      <c r="NFL460" s="472"/>
      <c r="NFM460" s="472"/>
      <c r="NFN460" s="472"/>
      <c r="NFO460" s="472"/>
      <c r="NFP460" s="472"/>
      <c r="NFQ460" s="472"/>
      <c r="NFR460" s="472"/>
      <c r="NFS460" s="472"/>
      <c r="NFT460" s="472"/>
      <c r="NFU460" s="472"/>
      <c r="NFV460" s="472"/>
      <c r="NFW460" s="472"/>
      <c r="NFX460" s="472"/>
      <c r="NFY460" s="472"/>
      <c r="NFZ460" s="472"/>
      <c r="NGA460" s="472"/>
      <c r="NGB460" s="472"/>
      <c r="NGC460" s="472"/>
      <c r="NGD460" s="472"/>
      <c r="NGE460" s="472"/>
      <c r="NGF460" s="472"/>
      <c r="NGG460" s="472"/>
      <c r="NGH460" s="472"/>
      <c r="NGI460" s="472"/>
      <c r="NGJ460" s="472"/>
      <c r="NGK460" s="472"/>
      <c r="NGL460" s="472"/>
      <c r="NGM460" s="472"/>
      <c r="NGN460" s="472"/>
      <c r="NGO460" s="472"/>
      <c r="NGP460" s="472"/>
      <c r="NGQ460" s="472"/>
      <c r="NGR460" s="472"/>
      <c r="NGS460" s="472"/>
      <c r="NGT460" s="472"/>
      <c r="NGU460" s="472"/>
      <c r="NGV460" s="472"/>
      <c r="NGW460" s="472"/>
      <c r="NGX460" s="472"/>
      <c r="NGY460" s="472"/>
      <c r="NGZ460" s="472"/>
      <c r="NHA460" s="472"/>
      <c r="NHB460" s="472"/>
      <c r="NHC460" s="472"/>
      <c r="NHD460" s="472"/>
      <c r="NHE460" s="472"/>
      <c r="NHF460" s="472"/>
      <c r="NHG460" s="472"/>
      <c r="NHH460" s="472"/>
      <c r="NHI460" s="472"/>
      <c r="NHJ460" s="472"/>
      <c r="NHK460" s="472"/>
      <c r="NHL460" s="472"/>
      <c r="NHM460" s="472"/>
      <c r="NHN460" s="472"/>
      <c r="NHO460" s="472"/>
      <c r="NHP460" s="472"/>
      <c r="NHQ460" s="472"/>
      <c r="NHR460" s="472"/>
      <c r="NHS460" s="472"/>
      <c r="NHT460" s="472"/>
      <c r="NHU460" s="472"/>
      <c r="NHV460" s="472"/>
      <c r="NHW460" s="472"/>
      <c r="NHX460" s="472"/>
      <c r="NHY460" s="472"/>
      <c r="NHZ460" s="472"/>
      <c r="NIA460" s="472"/>
      <c r="NIB460" s="472"/>
      <c r="NIC460" s="472"/>
      <c r="NID460" s="472"/>
      <c r="NIE460" s="472"/>
      <c r="NIF460" s="472"/>
      <c r="NIG460" s="472"/>
      <c r="NIH460" s="472"/>
      <c r="NII460" s="472"/>
      <c r="NIJ460" s="472"/>
      <c r="NIK460" s="472"/>
      <c r="NIL460" s="472"/>
      <c r="NIM460" s="472"/>
      <c r="NIN460" s="472"/>
      <c r="NIO460" s="472"/>
      <c r="NIP460" s="472"/>
      <c r="NIQ460" s="472"/>
      <c r="NIR460" s="472"/>
      <c r="NIS460" s="472"/>
      <c r="NIT460" s="472"/>
      <c r="NIU460" s="472"/>
      <c r="NIV460" s="472"/>
      <c r="NIW460" s="472"/>
      <c r="NIX460" s="472"/>
      <c r="NIY460" s="472"/>
      <c r="NIZ460" s="472"/>
      <c r="NJA460" s="472"/>
      <c r="NJB460" s="472"/>
      <c r="NJC460" s="472"/>
      <c r="NJD460" s="472"/>
      <c r="NJE460" s="472"/>
      <c r="NJF460" s="472"/>
      <c r="NJG460" s="472"/>
      <c r="NJH460" s="472"/>
      <c r="NJI460" s="472"/>
      <c r="NJJ460" s="472"/>
      <c r="NJK460" s="472"/>
      <c r="NJL460" s="472"/>
      <c r="NJM460" s="472"/>
      <c r="NJN460" s="472"/>
      <c r="NJO460" s="472"/>
      <c r="NJP460" s="472"/>
      <c r="NJQ460" s="472"/>
      <c r="NJR460" s="472"/>
      <c r="NJS460" s="472"/>
      <c r="NJT460" s="472"/>
      <c r="NJU460" s="472"/>
      <c r="NJV460" s="472"/>
      <c r="NJW460" s="472"/>
      <c r="NJX460" s="472"/>
      <c r="NJY460" s="472"/>
      <c r="NJZ460" s="472"/>
      <c r="NKA460" s="472"/>
      <c r="NKB460" s="472"/>
      <c r="NKC460" s="472"/>
      <c r="NKD460" s="472"/>
      <c r="NKE460" s="472"/>
      <c r="NKF460" s="472"/>
      <c r="NKG460" s="472"/>
      <c r="NKH460" s="472"/>
      <c r="NKI460" s="472"/>
      <c r="NKJ460" s="472"/>
      <c r="NKK460" s="472"/>
      <c r="NKL460" s="472"/>
      <c r="NKM460" s="472"/>
      <c r="NKN460" s="472"/>
      <c r="NKO460" s="472"/>
      <c r="NKP460" s="472"/>
      <c r="NKQ460" s="472"/>
      <c r="NKR460" s="472"/>
      <c r="NKS460" s="472"/>
      <c r="NKT460" s="472"/>
      <c r="NKU460" s="472"/>
      <c r="NKV460" s="472"/>
      <c r="NKW460" s="472"/>
      <c r="NKX460" s="472"/>
      <c r="NKY460" s="472"/>
      <c r="NKZ460" s="472"/>
      <c r="NLA460" s="472"/>
      <c r="NLB460" s="472"/>
      <c r="NLC460" s="472"/>
      <c r="NLD460" s="472"/>
      <c r="NLE460" s="472"/>
      <c r="NLF460" s="472"/>
      <c r="NLG460" s="472"/>
      <c r="NLH460" s="472"/>
      <c r="NLI460" s="472"/>
      <c r="NLJ460" s="472"/>
      <c r="NLK460" s="472"/>
      <c r="NLL460" s="472"/>
      <c r="NLM460" s="472"/>
      <c r="NLN460" s="472"/>
      <c r="NLO460" s="472"/>
      <c r="NLP460" s="472"/>
      <c r="NLQ460" s="472"/>
      <c r="NLR460" s="472"/>
      <c r="NLS460" s="472"/>
      <c r="NLT460" s="472"/>
      <c r="NLU460" s="472"/>
      <c r="NLV460" s="472"/>
      <c r="NLW460" s="472"/>
      <c r="NLX460" s="472"/>
      <c r="NLY460" s="472"/>
      <c r="NLZ460" s="472"/>
      <c r="NMA460" s="472"/>
      <c r="NMB460" s="472"/>
      <c r="NMC460" s="472"/>
      <c r="NMD460" s="472"/>
      <c r="NME460" s="472"/>
      <c r="NMF460" s="472"/>
      <c r="NMG460" s="472"/>
      <c r="NMH460" s="472"/>
      <c r="NMI460" s="472"/>
      <c r="NMJ460" s="472"/>
      <c r="NMK460" s="472"/>
      <c r="NML460" s="472"/>
      <c r="NMM460" s="472"/>
      <c r="NMN460" s="472"/>
      <c r="NMO460" s="472"/>
      <c r="NMP460" s="472"/>
      <c r="NMQ460" s="472"/>
      <c r="NMR460" s="472"/>
      <c r="NMS460" s="472"/>
      <c r="NMT460" s="472"/>
      <c r="NMU460" s="472"/>
      <c r="NMV460" s="472"/>
      <c r="NMW460" s="472"/>
      <c r="NMX460" s="472"/>
      <c r="NMY460" s="472"/>
      <c r="NMZ460" s="472"/>
      <c r="NNA460" s="472"/>
      <c r="NNB460" s="472"/>
      <c r="NNC460" s="472"/>
      <c r="NND460" s="472"/>
      <c r="NNE460" s="472"/>
      <c r="NNF460" s="472"/>
      <c r="NNG460" s="472"/>
      <c r="NNH460" s="472"/>
      <c r="NNI460" s="472"/>
      <c r="NNJ460" s="472"/>
      <c r="NNK460" s="472"/>
      <c r="NNL460" s="472"/>
      <c r="NNM460" s="472"/>
      <c r="NNN460" s="472"/>
      <c r="NNO460" s="472"/>
      <c r="NNP460" s="472"/>
      <c r="NNQ460" s="472"/>
      <c r="NNR460" s="472"/>
      <c r="NNS460" s="472"/>
      <c r="NNT460" s="472"/>
      <c r="NNU460" s="472"/>
      <c r="NNV460" s="472"/>
      <c r="NNW460" s="472"/>
      <c r="NNX460" s="472"/>
      <c r="NNY460" s="472"/>
      <c r="NNZ460" s="472"/>
      <c r="NOA460" s="472"/>
      <c r="NOB460" s="472"/>
      <c r="NOC460" s="472"/>
      <c r="NOD460" s="472"/>
      <c r="NOE460" s="472"/>
      <c r="NOF460" s="472"/>
      <c r="NOG460" s="472"/>
      <c r="NOH460" s="472"/>
      <c r="NOI460" s="472"/>
      <c r="NOJ460" s="472"/>
      <c r="NOK460" s="472"/>
      <c r="NOL460" s="472"/>
      <c r="NOM460" s="472"/>
      <c r="NON460" s="472"/>
      <c r="NOO460" s="472"/>
      <c r="NOP460" s="472"/>
      <c r="NOQ460" s="472"/>
      <c r="NOR460" s="472"/>
      <c r="NOS460" s="472"/>
      <c r="NOT460" s="472"/>
      <c r="NOU460" s="472"/>
      <c r="NOV460" s="472"/>
      <c r="NOW460" s="472"/>
      <c r="NOX460" s="472"/>
      <c r="NOY460" s="472"/>
      <c r="NOZ460" s="472"/>
      <c r="NPA460" s="472"/>
      <c r="NPB460" s="472"/>
      <c r="NPC460" s="472"/>
      <c r="NPD460" s="472"/>
      <c r="NPE460" s="472"/>
      <c r="NPF460" s="472"/>
      <c r="NPG460" s="472"/>
      <c r="NPH460" s="472"/>
      <c r="NPI460" s="472"/>
      <c r="NPJ460" s="472"/>
      <c r="NPK460" s="472"/>
      <c r="NPL460" s="472"/>
      <c r="NPM460" s="472"/>
      <c r="NPN460" s="472"/>
      <c r="NPO460" s="472"/>
      <c r="NPP460" s="472"/>
      <c r="NPQ460" s="472"/>
      <c r="NPR460" s="472"/>
      <c r="NPS460" s="472"/>
      <c r="NPT460" s="472"/>
      <c r="NPU460" s="472"/>
      <c r="NPV460" s="472"/>
      <c r="NPW460" s="472"/>
      <c r="NPX460" s="472"/>
      <c r="NPY460" s="472"/>
      <c r="NPZ460" s="472"/>
      <c r="NQA460" s="472"/>
      <c r="NQB460" s="472"/>
      <c r="NQC460" s="472"/>
      <c r="NQD460" s="472"/>
      <c r="NQE460" s="472"/>
      <c r="NQF460" s="472"/>
      <c r="NQG460" s="472"/>
      <c r="NQH460" s="472"/>
      <c r="NQI460" s="472"/>
      <c r="NQJ460" s="472"/>
      <c r="NQK460" s="472"/>
      <c r="NQL460" s="472"/>
      <c r="NQM460" s="472"/>
      <c r="NQN460" s="472"/>
      <c r="NQO460" s="472"/>
      <c r="NQP460" s="472"/>
      <c r="NQQ460" s="472"/>
      <c r="NQR460" s="472"/>
      <c r="NQS460" s="472"/>
      <c r="NQT460" s="472"/>
      <c r="NQU460" s="472"/>
      <c r="NQV460" s="472"/>
      <c r="NQW460" s="472"/>
      <c r="NQX460" s="472"/>
      <c r="NQY460" s="472"/>
      <c r="NQZ460" s="472"/>
      <c r="NRA460" s="472"/>
      <c r="NRB460" s="472"/>
      <c r="NRC460" s="472"/>
      <c r="NRD460" s="472"/>
      <c r="NRE460" s="472"/>
      <c r="NRF460" s="472"/>
      <c r="NRG460" s="472"/>
      <c r="NRH460" s="472"/>
      <c r="NRI460" s="472"/>
      <c r="NRJ460" s="472"/>
      <c r="NRK460" s="472"/>
      <c r="NRL460" s="472"/>
      <c r="NRM460" s="472"/>
      <c r="NRN460" s="472"/>
      <c r="NRO460" s="472"/>
      <c r="NRP460" s="472"/>
      <c r="NRQ460" s="472"/>
      <c r="NRR460" s="472"/>
      <c r="NRS460" s="472"/>
      <c r="NRT460" s="472"/>
      <c r="NRU460" s="472"/>
      <c r="NRV460" s="472"/>
      <c r="NRW460" s="472"/>
      <c r="NRX460" s="472"/>
      <c r="NRY460" s="472"/>
      <c r="NRZ460" s="472"/>
      <c r="NSA460" s="472"/>
      <c r="NSB460" s="472"/>
      <c r="NSC460" s="472"/>
      <c r="NSD460" s="472"/>
      <c r="NSE460" s="472"/>
      <c r="NSF460" s="472"/>
      <c r="NSG460" s="472"/>
      <c r="NSH460" s="472"/>
      <c r="NSI460" s="472"/>
      <c r="NSJ460" s="472"/>
      <c r="NSK460" s="472"/>
      <c r="NSL460" s="472"/>
      <c r="NSM460" s="472"/>
      <c r="NSN460" s="472"/>
      <c r="NSO460" s="472"/>
      <c r="NSP460" s="472"/>
      <c r="NSQ460" s="472"/>
      <c r="NSR460" s="472"/>
      <c r="NSS460" s="472"/>
      <c r="NST460" s="472"/>
      <c r="NSU460" s="472"/>
      <c r="NSV460" s="472"/>
      <c r="NSW460" s="472"/>
      <c r="NSX460" s="472"/>
      <c r="NSY460" s="472"/>
      <c r="NSZ460" s="472"/>
      <c r="NTA460" s="472"/>
      <c r="NTB460" s="472"/>
      <c r="NTC460" s="472"/>
      <c r="NTD460" s="472"/>
      <c r="NTE460" s="472"/>
      <c r="NTF460" s="472"/>
      <c r="NTG460" s="472"/>
      <c r="NTH460" s="472"/>
      <c r="NTI460" s="472"/>
      <c r="NTJ460" s="472"/>
      <c r="NTK460" s="472"/>
      <c r="NTL460" s="472"/>
      <c r="NTM460" s="472"/>
      <c r="NTN460" s="472"/>
      <c r="NTO460" s="472"/>
      <c r="NTP460" s="472"/>
      <c r="NTQ460" s="472"/>
      <c r="NTR460" s="472"/>
      <c r="NTS460" s="472"/>
      <c r="NTT460" s="472"/>
      <c r="NTU460" s="472"/>
      <c r="NTV460" s="472"/>
      <c r="NTW460" s="472"/>
      <c r="NTX460" s="472"/>
      <c r="NTY460" s="472"/>
      <c r="NTZ460" s="472"/>
      <c r="NUA460" s="472"/>
      <c r="NUB460" s="472"/>
      <c r="NUC460" s="472"/>
      <c r="NUD460" s="472"/>
      <c r="NUE460" s="472"/>
      <c r="NUF460" s="472"/>
      <c r="NUG460" s="472"/>
      <c r="NUH460" s="472"/>
      <c r="NUI460" s="472"/>
      <c r="NUJ460" s="472"/>
      <c r="NUK460" s="472"/>
      <c r="NUL460" s="472"/>
      <c r="NUM460" s="472"/>
      <c r="NUN460" s="472"/>
      <c r="NUO460" s="472"/>
      <c r="NUP460" s="472"/>
      <c r="NUQ460" s="472"/>
      <c r="NUR460" s="472"/>
      <c r="NUS460" s="472"/>
      <c r="NUT460" s="472"/>
      <c r="NUU460" s="472"/>
      <c r="NUV460" s="472"/>
      <c r="NUW460" s="472"/>
      <c r="NUX460" s="472"/>
      <c r="NUY460" s="472"/>
      <c r="NUZ460" s="472"/>
      <c r="NVA460" s="472"/>
      <c r="NVB460" s="472"/>
      <c r="NVC460" s="472"/>
      <c r="NVD460" s="472"/>
      <c r="NVE460" s="472"/>
      <c r="NVF460" s="472"/>
      <c r="NVG460" s="472"/>
      <c r="NVH460" s="472"/>
      <c r="NVI460" s="472"/>
      <c r="NVJ460" s="472"/>
      <c r="NVK460" s="472"/>
      <c r="NVL460" s="472"/>
      <c r="NVM460" s="472"/>
      <c r="NVN460" s="472"/>
      <c r="NVO460" s="472"/>
      <c r="NVP460" s="472"/>
      <c r="NVQ460" s="472"/>
      <c r="NVR460" s="472"/>
      <c r="NVS460" s="472"/>
      <c r="NVT460" s="472"/>
      <c r="NVU460" s="472"/>
      <c r="NVV460" s="472"/>
      <c r="NVW460" s="472"/>
      <c r="NVX460" s="472"/>
      <c r="NVY460" s="472"/>
      <c r="NVZ460" s="472"/>
      <c r="NWA460" s="472"/>
      <c r="NWB460" s="472"/>
      <c r="NWC460" s="472"/>
      <c r="NWD460" s="472"/>
      <c r="NWE460" s="472"/>
      <c r="NWF460" s="472"/>
      <c r="NWG460" s="472"/>
      <c r="NWH460" s="472"/>
      <c r="NWI460" s="472"/>
      <c r="NWJ460" s="472"/>
      <c r="NWK460" s="472"/>
      <c r="NWL460" s="472"/>
      <c r="NWM460" s="472"/>
      <c r="NWN460" s="472"/>
      <c r="NWO460" s="472"/>
      <c r="NWP460" s="472"/>
      <c r="NWQ460" s="472"/>
      <c r="NWR460" s="472"/>
      <c r="NWS460" s="472"/>
      <c r="NWT460" s="472"/>
      <c r="NWU460" s="472"/>
      <c r="NWV460" s="472"/>
      <c r="NWW460" s="472"/>
      <c r="NWX460" s="472"/>
      <c r="NWY460" s="472"/>
      <c r="NWZ460" s="472"/>
      <c r="NXA460" s="472"/>
      <c r="NXB460" s="472"/>
      <c r="NXC460" s="472"/>
      <c r="NXD460" s="472"/>
      <c r="NXE460" s="472"/>
      <c r="NXF460" s="472"/>
      <c r="NXG460" s="472"/>
      <c r="NXH460" s="472"/>
      <c r="NXI460" s="472"/>
      <c r="NXJ460" s="472"/>
      <c r="NXK460" s="472"/>
      <c r="NXL460" s="472"/>
      <c r="NXM460" s="472"/>
      <c r="NXN460" s="472"/>
      <c r="NXO460" s="472"/>
      <c r="NXP460" s="472"/>
      <c r="NXQ460" s="472"/>
      <c r="NXR460" s="472"/>
      <c r="NXS460" s="472"/>
      <c r="NXT460" s="472"/>
      <c r="NXU460" s="472"/>
      <c r="NXV460" s="472"/>
      <c r="NXW460" s="472"/>
      <c r="NXX460" s="472"/>
      <c r="NXY460" s="472"/>
      <c r="NXZ460" s="472"/>
      <c r="NYA460" s="472"/>
      <c r="NYB460" s="472"/>
      <c r="NYC460" s="472"/>
      <c r="NYD460" s="472"/>
      <c r="NYE460" s="472"/>
      <c r="NYF460" s="472"/>
      <c r="NYG460" s="472"/>
      <c r="NYH460" s="472"/>
      <c r="NYI460" s="472"/>
      <c r="NYJ460" s="472"/>
      <c r="NYK460" s="472"/>
      <c r="NYL460" s="472"/>
      <c r="NYM460" s="472"/>
      <c r="NYN460" s="472"/>
      <c r="NYO460" s="472"/>
      <c r="NYP460" s="472"/>
      <c r="NYQ460" s="472"/>
      <c r="NYR460" s="472"/>
      <c r="NYS460" s="472"/>
      <c r="NYT460" s="472"/>
      <c r="NYU460" s="472"/>
      <c r="NYV460" s="472"/>
      <c r="NYW460" s="472"/>
      <c r="NYX460" s="472"/>
      <c r="NYY460" s="472"/>
      <c r="NYZ460" s="472"/>
      <c r="NZA460" s="472"/>
      <c r="NZB460" s="472"/>
      <c r="NZC460" s="472"/>
      <c r="NZD460" s="472"/>
      <c r="NZE460" s="472"/>
      <c r="NZF460" s="472"/>
      <c r="NZG460" s="472"/>
      <c r="NZH460" s="472"/>
      <c r="NZI460" s="472"/>
      <c r="NZJ460" s="472"/>
      <c r="NZK460" s="472"/>
      <c r="NZL460" s="472"/>
      <c r="NZM460" s="472"/>
      <c r="NZN460" s="472"/>
      <c r="NZO460" s="472"/>
      <c r="NZP460" s="472"/>
      <c r="NZQ460" s="472"/>
      <c r="NZR460" s="472"/>
      <c r="NZS460" s="472"/>
      <c r="NZT460" s="472"/>
      <c r="NZU460" s="472"/>
      <c r="NZV460" s="472"/>
      <c r="NZW460" s="472"/>
      <c r="NZX460" s="472"/>
      <c r="NZY460" s="472"/>
      <c r="NZZ460" s="472"/>
      <c r="OAA460" s="472"/>
      <c r="OAB460" s="472"/>
      <c r="OAC460" s="472"/>
      <c r="OAD460" s="472"/>
      <c r="OAE460" s="472"/>
      <c r="OAF460" s="472"/>
      <c r="OAG460" s="472"/>
      <c r="OAH460" s="472"/>
      <c r="OAI460" s="472"/>
      <c r="OAJ460" s="472"/>
      <c r="OAK460" s="472"/>
      <c r="OAL460" s="472"/>
      <c r="OAM460" s="472"/>
      <c r="OAN460" s="472"/>
      <c r="OAO460" s="472"/>
      <c r="OAP460" s="472"/>
      <c r="OAQ460" s="472"/>
      <c r="OAR460" s="472"/>
      <c r="OAS460" s="472"/>
      <c r="OAT460" s="472"/>
      <c r="OAU460" s="472"/>
      <c r="OAV460" s="472"/>
      <c r="OAW460" s="472"/>
      <c r="OAX460" s="472"/>
      <c r="OAY460" s="472"/>
      <c r="OAZ460" s="472"/>
      <c r="OBA460" s="472"/>
      <c r="OBB460" s="472"/>
      <c r="OBC460" s="472"/>
      <c r="OBD460" s="472"/>
      <c r="OBE460" s="472"/>
      <c r="OBF460" s="472"/>
      <c r="OBG460" s="472"/>
      <c r="OBH460" s="472"/>
      <c r="OBI460" s="472"/>
      <c r="OBJ460" s="472"/>
      <c r="OBK460" s="472"/>
      <c r="OBL460" s="472"/>
      <c r="OBM460" s="472"/>
      <c r="OBN460" s="472"/>
      <c r="OBO460" s="472"/>
      <c r="OBP460" s="472"/>
      <c r="OBQ460" s="472"/>
      <c r="OBR460" s="472"/>
      <c r="OBS460" s="472"/>
      <c r="OBT460" s="472"/>
      <c r="OBU460" s="472"/>
      <c r="OBV460" s="472"/>
      <c r="OBW460" s="472"/>
      <c r="OBX460" s="472"/>
      <c r="OBY460" s="472"/>
      <c r="OBZ460" s="472"/>
      <c r="OCA460" s="472"/>
      <c r="OCB460" s="472"/>
      <c r="OCC460" s="472"/>
      <c r="OCD460" s="472"/>
      <c r="OCE460" s="472"/>
      <c r="OCF460" s="472"/>
      <c r="OCG460" s="472"/>
      <c r="OCH460" s="472"/>
      <c r="OCI460" s="472"/>
      <c r="OCJ460" s="472"/>
      <c r="OCK460" s="472"/>
      <c r="OCL460" s="472"/>
      <c r="OCM460" s="472"/>
      <c r="OCN460" s="472"/>
      <c r="OCO460" s="472"/>
      <c r="OCP460" s="472"/>
      <c r="OCQ460" s="472"/>
      <c r="OCR460" s="472"/>
      <c r="OCS460" s="472"/>
      <c r="OCT460" s="472"/>
      <c r="OCU460" s="472"/>
      <c r="OCV460" s="472"/>
      <c r="OCW460" s="472"/>
      <c r="OCX460" s="472"/>
      <c r="OCY460" s="472"/>
      <c r="OCZ460" s="472"/>
      <c r="ODA460" s="472"/>
      <c r="ODB460" s="472"/>
      <c r="ODC460" s="472"/>
      <c r="ODD460" s="472"/>
      <c r="ODE460" s="472"/>
      <c r="ODF460" s="472"/>
      <c r="ODG460" s="472"/>
      <c r="ODH460" s="472"/>
      <c r="ODI460" s="472"/>
      <c r="ODJ460" s="472"/>
      <c r="ODK460" s="472"/>
      <c r="ODL460" s="472"/>
      <c r="ODM460" s="472"/>
      <c r="ODN460" s="472"/>
      <c r="ODO460" s="472"/>
      <c r="ODP460" s="472"/>
      <c r="ODQ460" s="472"/>
      <c r="ODR460" s="472"/>
      <c r="ODS460" s="472"/>
      <c r="ODT460" s="472"/>
      <c r="ODU460" s="472"/>
      <c r="ODV460" s="472"/>
      <c r="ODW460" s="472"/>
      <c r="ODX460" s="472"/>
      <c r="ODY460" s="472"/>
      <c r="ODZ460" s="472"/>
      <c r="OEA460" s="472"/>
      <c r="OEB460" s="472"/>
      <c r="OEC460" s="472"/>
      <c r="OED460" s="472"/>
      <c r="OEE460" s="472"/>
      <c r="OEF460" s="472"/>
      <c r="OEG460" s="472"/>
      <c r="OEH460" s="472"/>
      <c r="OEI460" s="472"/>
      <c r="OEJ460" s="472"/>
      <c r="OEK460" s="472"/>
      <c r="OEL460" s="472"/>
      <c r="OEM460" s="472"/>
      <c r="OEN460" s="472"/>
      <c r="OEO460" s="472"/>
      <c r="OEP460" s="472"/>
      <c r="OEQ460" s="472"/>
      <c r="OER460" s="472"/>
      <c r="OES460" s="472"/>
      <c r="OET460" s="472"/>
      <c r="OEU460" s="472"/>
      <c r="OEV460" s="472"/>
      <c r="OEW460" s="472"/>
      <c r="OEX460" s="472"/>
      <c r="OEY460" s="472"/>
      <c r="OEZ460" s="472"/>
      <c r="OFA460" s="472"/>
      <c r="OFB460" s="472"/>
      <c r="OFC460" s="472"/>
      <c r="OFD460" s="472"/>
      <c r="OFE460" s="472"/>
      <c r="OFF460" s="472"/>
      <c r="OFG460" s="472"/>
      <c r="OFH460" s="472"/>
      <c r="OFI460" s="472"/>
      <c r="OFJ460" s="472"/>
      <c r="OFK460" s="472"/>
      <c r="OFL460" s="472"/>
      <c r="OFM460" s="472"/>
      <c r="OFN460" s="472"/>
      <c r="OFO460" s="472"/>
      <c r="OFP460" s="472"/>
      <c r="OFQ460" s="472"/>
      <c r="OFR460" s="472"/>
      <c r="OFS460" s="472"/>
      <c r="OFT460" s="472"/>
      <c r="OFU460" s="472"/>
      <c r="OFV460" s="472"/>
      <c r="OFW460" s="472"/>
      <c r="OFX460" s="472"/>
      <c r="OFY460" s="472"/>
      <c r="OFZ460" s="472"/>
      <c r="OGA460" s="472"/>
      <c r="OGB460" s="472"/>
      <c r="OGC460" s="472"/>
      <c r="OGD460" s="472"/>
      <c r="OGE460" s="472"/>
      <c r="OGF460" s="472"/>
      <c r="OGG460" s="472"/>
      <c r="OGH460" s="472"/>
      <c r="OGI460" s="472"/>
      <c r="OGJ460" s="472"/>
      <c r="OGK460" s="472"/>
      <c r="OGL460" s="472"/>
      <c r="OGM460" s="472"/>
      <c r="OGN460" s="472"/>
      <c r="OGO460" s="472"/>
      <c r="OGP460" s="472"/>
      <c r="OGQ460" s="472"/>
      <c r="OGR460" s="472"/>
      <c r="OGS460" s="472"/>
      <c r="OGT460" s="472"/>
      <c r="OGU460" s="472"/>
      <c r="OGV460" s="472"/>
      <c r="OGW460" s="472"/>
      <c r="OGX460" s="472"/>
      <c r="OGY460" s="472"/>
      <c r="OGZ460" s="472"/>
      <c r="OHA460" s="472"/>
      <c r="OHB460" s="472"/>
      <c r="OHC460" s="472"/>
      <c r="OHD460" s="472"/>
      <c r="OHE460" s="472"/>
      <c r="OHF460" s="472"/>
      <c r="OHG460" s="472"/>
      <c r="OHH460" s="472"/>
      <c r="OHI460" s="472"/>
      <c r="OHJ460" s="472"/>
      <c r="OHK460" s="472"/>
      <c r="OHL460" s="472"/>
      <c r="OHM460" s="472"/>
      <c r="OHN460" s="472"/>
      <c r="OHO460" s="472"/>
      <c r="OHP460" s="472"/>
      <c r="OHQ460" s="472"/>
      <c r="OHR460" s="472"/>
      <c r="OHS460" s="472"/>
      <c r="OHT460" s="472"/>
      <c r="OHU460" s="472"/>
      <c r="OHV460" s="472"/>
      <c r="OHW460" s="472"/>
      <c r="OHX460" s="472"/>
      <c r="OHY460" s="472"/>
      <c r="OHZ460" s="472"/>
      <c r="OIA460" s="472"/>
      <c r="OIB460" s="472"/>
      <c r="OIC460" s="472"/>
      <c r="OID460" s="472"/>
      <c r="OIE460" s="472"/>
      <c r="OIF460" s="472"/>
      <c r="OIG460" s="472"/>
      <c r="OIH460" s="472"/>
      <c r="OII460" s="472"/>
      <c r="OIJ460" s="472"/>
      <c r="OIK460" s="472"/>
      <c r="OIL460" s="472"/>
      <c r="OIM460" s="472"/>
      <c r="OIN460" s="472"/>
      <c r="OIO460" s="472"/>
      <c r="OIP460" s="472"/>
      <c r="OIQ460" s="472"/>
      <c r="OIR460" s="472"/>
      <c r="OIS460" s="472"/>
      <c r="OIT460" s="472"/>
      <c r="OIU460" s="472"/>
      <c r="OIV460" s="472"/>
      <c r="OIW460" s="472"/>
      <c r="OIX460" s="472"/>
      <c r="OIY460" s="472"/>
      <c r="OIZ460" s="472"/>
      <c r="OJA460" s="472"/>
      <c r="OJB460" s="472"/>
      <c r="OJC460" s="472"/>
      <c r="OJD460" s="472"/>
      <c r="OJE460" s="472"/>
      <c r="OJF460" s="472"/>
      <c r="OJG460" s="472"/>
      <c r="OJH460" s="472"/>
      <c r="OJI460" s="472"/>
      <c r="OJJ460" s="472"/>
      <c r="OJK460" s="472"/>
      <c r="OJL460" s="472"/>
      <c r="OJM460" s="472"/>
      <c r="OJN460" s="472"/>
      <c r="OJO460" s="472"/>
      <c r="OJP460" s="472"/>
      <c r="OJQ460" s="472"/>
      <c r="OJR460" s="472"/>
      <c r="OJS460" s="472"/>
      <c r="OJT460" s="472"/>
      <c r="OJU460" s="472"/>
      <c r="OJV460" s="472"/>
      <c r="OJW460" s="472"/>
      <c r="OJX460" s="472"/>
      <c r="OJY460" s="472"/>
      <c r="OJZ460" s="472"/>
      <c r="OKA460" s="472"/>
      <c r="OKB460" s="472"/>
      <c r="OKC460" s="472"/>
      <c r="OKD460" s="472"/>
      <c r="OKE460" s="472"/>
      <c r="OKF460" s="472"/>
      <c r="OKG460" s="472"/>
      <c r="OKH460" s="472"/>
      <c r="OKI460" s="472"/>
      <c r="OKJ460" s="472"/>
      <c r="OKK460" s="472"/>
      <c r="OKL460" s="472"/>
      <c r="OKM460" s="472"/>
      <c r="OKN460" s="472"/>
      <c r="OKO460" s="472"/>
      <c r="OKP460" s="472"/>
      <c r="OKQ460" s="472"/>
      <c r="OKR460" s="472"/>
      <c r="OKS460" s="472"/>
      <c r="OKT460" s="472"/>
      <c r="OKU460" s="472"/>
      <c r="OKV460" s="472"/>
      <c r="OKW460" s="472"/>
      <c r="OKX460" s="472"/>
      <c r="OKY460" s="472"/>
      <c r="OKZ460" s="472"/>
      <c r="OLA460" s="472"/>
      <c r="OLB460" s="472"/>
      <c r="OLC460" s="472"/>
      <c r="OLD460" s="472"/>
      <c r="OLE460" s="472"/>
      <c r="OLF460" s="472"/>
      <c r="OLG460" s="472"/>
      <c r="OLH460" s="472"/>
      <c r="OLI460" s="472"/>
      <c r="OLJ460" s="472"/>
      <c r="OLK460" s="472"/>
      <c r="OLL460" s="472"/>
      <c r="OLM460" s="472"/>
      <c r="OLN460" s="472"/>
      <c r="OLO460" s="472"/>
      <c r="OLP460" s="472"/>
      <c r="OLQ460" s="472"/>
      <c r="OLR460" s="472"/>
      <c r="OLS460" s="472"/>
      <c r="OLT460" s="472"/>
      <c r="OLU460" s="472"/>
      <c r="OLV460" s="472"/>
      <c r="OLW460" s="472"/>
      <c r="OLX460" s="472"/>
      <c r="OLY460" s="472"/>
      <c r="OLZ460" s="472"/>
      <c r="OMA460" s="472"/>
      <c r="OMB460" s="472"/>
      <c r="OMC460" s="472"/>
      <c r="OMD460" s="472"/>
      <c r="OME460" s="472"/>
      <c r="OMF460" s="472"/>
      <c r="OMG460" s="472"/>
      <c r="OMH460" s="472"/>
      <c r="OMI460" s="472"/>
      <c r="OMJ460" s="472"/>
      <c r="OMK460" s="472"/>
      <c r="OML460" s="472"/>
      <c r="OMM460" s="472"/>
      <c r="OMN460" s="472"/>
      <c r="OMO460" s="472"/>
      <c r="OMP460" s="472"/>
      <c r="OMQ460" s="472"/>
      <c r="OMR460" s="472"/>
      <c r="OMS460" s="472"/>
      <c r="OMT460" s="472"/>
      <c r="OMU460" s="472"/>
      <c r="OMV460" s="472"/>
      <c r="OMW460" s="472"/>
      <c r="OMX460" s="472"/>
      <c r="OMY460" s="472"/>
      <c r="OMZ460" s="472"/>
      <c r="ONA460" s="472"/>
      <c r="ONB460" s="472"/>
      <c r="ONC460" s="472"/>
      <c r="OND460" s="472"/>
      <c r="ONE460" s="472"/>
      <c r="ONF460" s="472"/>
      <c r="ONG460" s="472"/>
      <c r="ONH460" s="472"/>
      <c r="ONI460" s="472"/>
      <c r="ONJ460" s="472"/>
      <c r="ONK460" s="472"/>
      <c r="ONL460" s="472"/>
      <c r="ONM460" s="472"/>
      <c r="ONN460" s="472"/>
      <c r="ONO460" s="472"/>
      <c r="ONP460" s="472"/>
      <c r="ONQ460" s="472"/>
      <c r="ONR460" s="472"/>
      <c r="ONS460" s="472"/>
      <c r="ONT460" s="472"/>
      <c r="ONU460" s="472"/>
      <c r="ONV460" s="472"/>
      <c r="ONW460" s="472"/>
      <c r="ONX460" s="472"/>
      <c r="ONY460" s="472"/>
      <c r="ONZ460" s="472"/>
      <c r="OOA460" s="472"/>
      <c r="OOB460" s="472"/>
      <c r="OOC460" s="472"/>
      <c r="OOD460" s="472"/>
      <c r="OOE460" s="472"/>
      <c r="OOF460" s="472"/>
      <c r="OOG460" s="472"/>
      <c r="OOH460" s="472"/>
      <c r="OOI460" s="472"/>
      <c r="OOJ460" s="472"/>
      <c r="OOK460" s="472"/>
      <c r="OOL460" s="472"/>
      <c r="OOM460" s="472"/>
      <c r="OON460" s="472"/>
      <c r="OOO460" s="472"/>
      <c r="OOP460" s="472"/>
      <c r="OOQ460" s="472"/>
      <c r="OOR460" s="472"/>
      <c r="OOS460" s="472"/>
      <c r="OOT460" s="472"/>
      <c r="OOU460" s="472"/>
      <c r="OOV460" s="472"/>
      <c r="OOW460" s="472"/>
      <c r="OOX460" s="472"/>
      <c r="OOY460" s="472"/>
      <c r="OOZ460" s="472"/>
      <c r="OPA460" s="472"/>
      <c r="OPB460" s="472"/>
      <c r="OPC460" s="472"/>
      <c r="OPD460" s="472"/>
      <c r="OPE460" s="472"/>
      <c r="OPF460" s="472"/>
      <c r="OPG460" s="472"/>
      <c r="OPH460" s="472"/>
      <c r="OPI460" s="472"/>
      <c r="OPJ460" s="472"/>
      <c r="OPK460" s="472"/>
      <c r="OPL460" s="472"/>
      <c r="OPM460" s="472"/>
      <c r="OPN460" s="472"/>
      <c r="OPO460" s="472"/>
      <c r="OPP460" s="472"/>
      <c r="OPQ460" s="472"/>
      <c r="OPR460" s="472"/>
      <c r="OPS460" s="472"/>
      <c r="OPT460" s="472"/>
      <c r="OPU460" s="472"/>
      <c r="OPV460" s="472"/>
      <c r="OPW460" s="472"/>
      <c r="OPX460" s="472"/>
      <c r="OPY460" s="472"/>
      <c r="OPZ460" s="472"/>
      <c r="OQA460" s="472"/>
      <c r="OQB460" s="472"/>
      <c r="OQC460" s="472"/>
      <c r="OQD460" s="472"/>
      <c r="OQE460" s="472"/>
      <c r="OQF460" s="472"/>
      <c r="OQG460" s="472"/>
      <c r="OQH460" s="472"/>
      <c r="OQI460" s="472"/>
      <c r="OQJ460" s="472"/>
      <c r="OQK460" s="472"/>
      <c r="OQL460" s="472"/>
      <c r="OQM460" s="472"/>
      <c r="OQN460" s="472"/>
      <c r="OQO460" s="472"/>
      <c r="OQP460" s="472"/>
      <c r="OQQ460" s="472"/>
      <c r="OQR460" s="472"/>
      <c r="OQS460" s="472"/>
      <c r="OQT460" s="472"/>
      <c r="OQU460" s="472"/>
      <c r="OQV460" s="472"/>
      <c r="OQW460" s="472"/>
      <c r="OQX460" s="472"/>
      <c r="OQY460" s="472"/>
      <c r="OQZ460" s="472"/>
      <c r="ORA460" s="472"/>
      <c r="ORB460" s="472"/>
      <c r="ORC460" s="472"/>
      <c r="ORD460" s="472"/>
      <c r="ORE460" s="472"/>
      <c r="ORF460" s="472"/>
      <c r="ORG460" s="472"/>
      <c r="ORH460" s="472"/>
      <c r="ORI460" s="472"/>
      <c r="ORJ460" s="472"/>
      <c r="ORK460" s="472"/>
      <c r="ORL460" s="472"/>
      <c r="ORM460" s="472"/>
      <c r="ORN460" s="472"/>
      <c r="ORO460" s="472"/>
      <c r="ORP460" s="472"/>
      <c r="ORQ460" s="472"/>
      <c r="ORR460" s="472"/>
      <c r="ORS460" s="472"/>
      <c r="ORT460" s="472"/>
      <c r="ORU460" s="472"/>
      <c r="ORV460" s="472"/>
      <c r="ORW460" s="472"/>
      <c r="ORX460" s="472"/>
      <c r="ORY460" s="472"/>
      <c r="ORZ460" s="472"/>
      <c r="OSA460" s="472"/>
      <c r="OSB460" s="472"/>
      <c r="OSC460" s="472"/>
      <c r="OSD460" s="472"/>
      <c r="OSE460" s="472"/>
      <c r="OSF460" s="472"/>
      <c r="OSG460" s="472"/>
      <c r="OSH460" s="472"/>
      <c r="OSI460" s="472"/>
      <c r="OSJ460" s="472"/>
      <c r="OSK460" s="472"/>
      <c r="OSL460" s="472"/>
      <c r="OSM460" s="472"/>
      <c r="OSN460" s="472"/>
      <c r="OSO460" s="472"/>
      <c r="OSP460" s="472"/>
      <c r="OSQ460" s="472"/>
      <c r="OSR460" s="472"/>
      <c r="OSS460" s="472"/>
      <c r="OST460" s="472"/>
      <c r="OSU460" s="472"/>
      <c r="OSV460" s="472"/>
      <c r="OSW460" s="472"/>
      <c r="OSX460" s="472"/>
      <c r="OSY460" s="472"/>
      <c r="OSZ460" s="472"/>
      <c r="OTA460" s="472"/>
      <c r="OTB460" s="472"/>
      <c r="OTC460" s="472"/>
      <c r="OTD460" s="472"/>
      <c r="OTE460" s="472"/>
      <c r="OTF460" s="472"/>
      <c r="OTG460" s="472"/>
      <c r="OTH460" s="472"/>
      <c r="OTI460" s="472"/>
      <c r="OTJ460" s="472"/>
      <c r="OTK460" s="472"/>
      <c r="OTL460" s="472"/>
      <c r="OTM460" s="472"/>
      <c r="OTN460" s="472"/>
      <c r="OTO460" s="472"/>
      <c r="OTP460" s="472"/>
      <c r="OTQ460" s="472"/>
      <c r="OTR460" s="472"/>
      <c r="OTS460" s="472"/>
      <c r="OTT460" s="472"/>
      <c r="OTU460" s="472"/>
      <c r="OTV460" s="472"/>
      <c r="OTW460" s="472"/>
      <c r="OTX460" s="472"/>
      <c r="OTY460" s="472"/>
      <c r="OTZ460" s="472"/>
      <c r="OUA460" s="472"/>
      <c r="OUB460" s="472"/>
      <c r="OUC460" s="472"/>
      <c r="OUD460" s="472"/>
      <c r="OUE460" s="472"/>
      <c r="OUF460" s="472"/>
      <c r="OUG460" s="472"/>
      <c r="OUH460" s="472"/>
      <c r="OUI460" s="472"/>
      <c r="OUJ460" s="472"/>
      <c r="OUK460" s="472"/>
      <c r="OUL460" s="472"/>
      <c r="OUM460" s="472"/>
      <c r="OUN460" s="472"/>
      <c r="OUO460" s="472"/>
      <c r="OUP460" s="472"/>
      <c r="OUQ460" s="472"/>
      <c r="OUR460" s="472"/>
      <c r="OUS460" s="472"/>
      <c r="OUT460" s="472"/>
      <c r="OUU460" s="472"/>
      <c r="OUV460" s="472"/>
      <c r="OUW460" s="472"/>
      <c r="OUX460" s="472"/>
      <c r="OUY460" s="472"/>
      <c r="OUZ460" s="472"/>
      <c r="OVA460" s="472"/>
      <c r="OVB460" s="472"/>
      <c r="OVC460" s="472"/>
      <c r="OVD460" s="472"/>
      <c r="OVE460" s="472"/>
      <c r="OVF460" s="472"/>
      <c r="OVG460" s="472"/>
      <c r="OVH460" s="472"/>
      <c r="OVI460" s="472"/>
      <c r="OVJ460" s="472"/>
      <c r="OVK460" s="472"/>
      <c r="OVL460" s="472"/>
      <c r="OVM460" s="472"/>
      <c r="OVN460" s="472"/>
      <c r="OVO460" s="472"/>
      <c r="OVP460" s="472"/>
      <c r="OVQ460" s="472"/>
      <c r="OVR460" s="472"/>
      <c r="OVS460" s="472"/>
      <c r="OVT460" s="472"/>
      <c r="OVU460" s="472"/>
      <c r="OVV460" s="472"/>
      <c r="OVW460" s="472"/>
      <c r="OVX460" s="472"/>
      <c r="OVY460" s="472"/>
      <c r="OVZ460" s="472"/>
      <c r="OWA460" s="472"/>
      <c r="OWB460" s="472"/>
      <c r="OWC460" s="472"/>
      <c r="OWD460" s="472"/>
      <c r="OWE460" s="472"/>
      <c r="OWF460" s="472"/>
      <c r="OWG460" s="472"/>
      <c r="OWH460" s="472"/>
      <c r="OWI460" s="472"/>
      <c r="OWJ460" s="472"/>
      <c r="OWK460" s="472"/>
      <c r="OWL460" s="472"/>
      <c r="OWM460" s="472"/>
      <c r="OWN460" s="472"/>
      <c r="OWO460" s="472"/>
      <c r="OWP460" s="472"/>
      <c r="OWQ460" s="472"/>
      <c r="OWR460" s="472"/>
      <c r="OWS460" s="472"/>
      <c r="OWT460" s="472"/>
      <c r="OWU460" s="472"/>
      <c r="OWV460" s="472"/>
      <c r="OWW460" s="472"/>
      <c r="OWX460" s="472"/>
      <c r="OWY460" s="472"/>
      <c r="OWZ460" s="472"/>
      <c r="OXA460" s="472"/>
      <c r="OXB460" s="472"/>
      <c r="OXC460" s="472"/>
      <c r="OXD460" s="472"/>
      <c r="OXE460" s="472"/>
      <c r="OXF460" s="472"/>
      <c r="OXG460" s="472"/>
      <c r="OXH460" s="472"/>
      <c r="OXI460" s="472"/>
      <c r="OXJ460" s="472"/>
      <c r="OXK460" s="472"/>
      <c r="OXL460" s="472"/>
      <c r="OXM460" s="472"/>
      <c r="OXN460" s="472"/>
      <c r="OXO460" s="472"/>
      <c r="OXP460" s="472"/>
      <c r="OXQ460" s="472"/>
      <c r="OXR460" s="472"/>
      <c r="OXS460" s="472"/>
      <c r="OXT460" s="472"/>
      <c r="OXU460" s="472"/>
      <c r="OXV460" s="472"/>
      <c r="OXW460" s="472"/>
      <c r="OXX460" s="472"/>
      <c r="OXY460" s="472"/>
      <c r="OXZ460" s="472"/>
      <c r="OYA460" s="472"/>
      <c r="OYB460" s="472"/>
      <c r="OYC460" s="472"/>
      <c r="OYD460" s="472"/>
      <c r="OYE460" s="472"/>
      <c r="OYF460" s="472"/>
      <c r="OYG460" s="472"/>
      <c r="OYH460" s="472"/>
      <c r="OYI460" s="472"/>
      <c r="OYJ460" s="472"/>
      <c r="OYK460" s="472"/>
      <c r="OYL460" s="472"/>
      <c r="OYM460" s="472"/>
      <c r="OYN460" s="472"/>
      <c r="OYO460" s="472"/>
      <c r="OYP460" s="472"/>
      <c r="OYQ460" s="472"/>
      <c r="OYR460" s="472"/>
      <c r="OYS460" s="472"/>
      <c r="OYT460" s="472"/>
      <c r="OYU460" s="472"/>
      <c r="OYV460" s="472"/>
      <c r="OYW460" s="472"/>
      <c r="OYX460" s="472"/>
      <c r="OYY460" s="472"/>
      <c r="OYZ460" s="472"/>
      <c r="OZA460" s="472"/>
      <c r="OZB460" s="472"/>
      <c r="OZC460" s="472"/>
      <c r="OZD460" s="472"/>
      <c r="OZE460" s="472"/>
      <c r="OZF460" s="472"/>
      <c r="OZG460" s="472"/>
      <c r="OZH460" s="472"/>
      <c r="OZI460" s="472"/>
      <c r="OZJ460" s="472"/>
      <c r="OZK460" s="472"/>
      <c r="OZL460" s="472"/>
      <c r="OZM460" s="472"/>
      <c r="OZN460" s="472"/>
      <c r="OZO460" s="472"/>
      <c r="OZP460" s="472"/>
      <c r="OZQ460" s="472"/>
      <c r="OZR460" s="472"/>
      <c r="OZS460" s="472"/>
      <c r="OZT460" s="472"/>
      <c r="OZU460" s="472"/>
      <c r="OZV460" s="472"/>
      <c r="OZW460" s="472"/>
      <c r="OZX460" s="472"/>
      <c r="OZY460" s="472"/>
      <c r="OZZ460" s="472"/>
      <c r="PAA460" s="472"/>
      <c r="PAB460" s="472"/>
      <c r="PAC460" s="472"/>
      <c r="PAD460" s="472"/>
      <c r="PAE460" s="472"/>
      <c r="PAF460" s="472"/>
      <c r="PAG460" s="472"/>
      <c r="PAH460" s="472"/>
      <c r="PAI460" s="472"/>
      <c r="PAJ460" s="472"/>
      <c r="PAK460" s="472"/>
      <c r="PAL460" s="472"/>
      <c r="PAM460" s="472"/>
      <c r="PAN460" s="472"/>
      <c r="PAO460" s="472"/>
      <c r="PAP460" s="472"/>
      <c r="PAQ460" s="472"/>
      <c r="PAR460" s="472"/>
      <c r="PAS460" s="472"/>
      <c r="PAT460" s="472"/>
      <c r="PAU460" s="472"/>
      <c r="PAV460" s="472"/>
      <c r="PAW460" s="472"/>
      <c r="PAX460" s="472"/>
      <c r="PAY460" s="472"/>
      <c r="PAZ460" s="472"/>
      <c r="PBA460" s="472"/>
      <c r="PBB460" s="472"/>
      <c r="PBC460" s="472"/>
      <c r="PBD460" s="472"/>
      <c r="PBE460" s="472"/>
      <c r="PBF460" s="472"/>
      <c r="PBG460" s="472"/>
      <c r="PBH460" s="472"/>
      <c r="PBI460" s="472"/>
      <c r="PBJ460" s="472"/>
      <c r="PBK460" s="472"/>
      <c r="PBL460" s="472"/>
      <c r="PBM460" s="472"/>
      <c r="PBN460" s="472"/>
      <c r="PBO460" s="472"/>
      <c r="PBP460" s="472"/>
      <c r="PBQ460" s="472"/>
      <c r="PBR460" s="472"/>
      <c r="PBS460" s="472"/>
      <c r="PBT460" s="472"/>
      <c r="PBU460" s="472"/>
      <c r="PBV460" s="472"/>
      <c r="PBW460" s="472"/>
      <c r="PBX460" s="472"/>
      <c r="PBY460" s="472"/>
      <c r="PBZ460" s="472"/>
      <c r="PCA460" s="472"/>
      <c r="PCB460" s="472"/>
      <c r="PCC460" s="472"/>
      <c r="PCD460" s="472"/>
      <c r="PCE460" s="472"/>
      <c r="PCF460" s="472"/>
      <c r="PCG460" s="472"/>
      <c r="PCH460" s="472"/>
      <c r="PCI460" s="472"/>
      <c r="PCJ460" s="472"/>
      <c r="PCK460" s="472"/>
      <c r="PCL460" s="472"/>
      <c r="PCM460" s="472"/>
      <c r="PCN460" s="472"/>
      <c r="PCO460" s="472"/>
      <c r="PCP460" s="472"/>
      <c r="PCQ460" s="472"/>
      <c r="PCR460" s="472"/>
      <c r="PCS460" s="472"/>
      <c r="PCT460" s="472"/>
      <c r="PCU460" s="472"/>
      <c r="PCV460" s="472"/>
      <c r="PCW460" s="472"/>
      <c r="PCX460" s="472"/>
      <c r="PCY460" s="472"/>
      <c r="PCZ460" s="472"/>
      <c r="PDA460" s="472"/>
      <c r="PDB460" s="472"/>
      <c r="PDC460" s="472"/>
      <c r="PDD460" s="472"/>
      <c r="PDE460" s="472"/>
      <c r="PDF460" s="472"/>
      <c r="PDG460" s="472"/>
      <c r="PDH460" s="472"/>
      <c r="PDI460" s="472"/>
      <c r="PDJ460" s="472"/>
      <c r="PDK460" s="472"/>
      <c r="PDL460" s="472"/>
      <c r="PDM460" s="472"/>
      <c r="PDN460" s="472"/>
      <c r="PDO460" s="472"/>
      <c r="PDP460" s="472"/>
      <c r="PDQ460" s="472"/>
      <c r="PDR460" s="472"/>
      <c r="PDS460" s="472"/>
      <c r="PDT460" s="472"/>
      <c r="PDU460" s="472"/>
      <c r="PDV460" s="472"/>
      <c r="PDW460" s="472"/>
      <c r="PDX460" s="472"/>
      <c r="PDY460" s="472"/>
      <c r="PDZ460" s="472"/>
      <c r="PEA460" s="472"/>
      <c r="PEB460" s="472"/>
      <c r="PEC460" s="472"/>
      <c r="PED460" s="472"/>
      <c r="PEE460" s="472"/>
      <c r="PEF460" s="472"/>
      <c r="PEG460" s="472"/>
      <c r="PEH460" s="472"/>
      <c r="PEI460" s="472"/>
      <c r="PEJ460" s="472"/>
      <c r="PEK460" s="472"/>
      <c r="PEL460" s="472"/>
      <c r="PEM460" s="472"/>
      <c r="PEN460" s="472"/>
      <c r="PEO460" s="472"/>
      <c r="PEP460" s="472"/>
      <c r="PEQ460" s="472"/>
      <c r="PER460" s="472"/>
      <c r="PES460" s="472"/>
      <c r="PET460" s="472"/>
      <c r="PEU460" s="472"/>
      <c r="PEV460" s="472"/>
      <c r="PEW460" s="472"/>
      <c r="PEX460" s="472"/>
      <c r="PEY460" s="472"/>
      <c r="PEZ460" s="472"/>
      <c r="PFA460" s="472"/>
      <c r="PFB460" s="472"/>
      <c r="PFC460" s="472"/>
      <c r="PFD460" s="472"/>
      <c r="PFE460" s="472"/>
      <c r="PFF460" s="472"/>
      <c r="PFG460" s="472"/>
      <c r="PFH460" s="472"/>
      <c r="PFI460" s="472"/>
      <c r="PFJ460" s="472"/>
      <c r="PFK460" s="472"/>
      <c r="PFL460" s="472"/>
      <c r="PFM460" s="472"/>
      <c r="PFN460" s="472"/>
      <c r="PFO460" s="472"/>
      <c r="PFP460" s="472"/>
      <c r="PFQ460" s="472"/>
      <c r="PFR460" s="472"/>
      <c r="PFS460" s="472"/>
      <c r="PFT460" s="472"/>
      <c r="PFU460" s="472"/>
      <c r="PFV460" s="472"/>
      <c r="PFW460" s="472"/>
      <c r="PFX460" s="472"/>
      <c r="PFY460" s="472"/>
      <c r="PFZ460" s="472"/>
      <c r="PGA460" s="472"/>
      <c r="PGB460" s="472"/>
      <c r="PGC460" s="472"/>
      <c r="PGD460" s="472"/>
      <c r="PGE460" s="472"/>
      <c r="PGF460" s="472"/>
      <c r="PGG460" s="472"/>
      <c r="PGH460" s="472"/>
      <c r="PGI460" s="472"/>
      <c r="PGJ460" s="472"/>
      <c r="PGK460" s="472"/>
      <c r="PGL460" s="472"/>
      <c r="PGM460" s="472"/>
      <c r="PGN460" s="472"/>
      <c r="PGO460" s="472"/>
      <c r="PGP460" s="472"/>
      <c r="PGQ460" s="472"/>
      <c r="PGR460" s="472"/>
      <c r="PGS460" s="472"/>
      <c r="PGT460" s="472"/>
      <c r="PGU460" s="472"/>
      <c r="PGV460" s="472"/>
      <c r="PGW460" s="472"/>
      <c r="PGX460" s="472"/>
      <c r="PGY460" s="472"/>
      <c r="PGZ460" s="472"/>
      <c r="PHA460" s="472"/>
      <c r="PHB460" s="472"/>
      <c r="PHC460" s="472"/>
      <c r="PHD460" s="472"/>
      <c r="PHE460" s="472"/>
      <c r="PHF460" s="472"/>
      <c r="PHG460" s="472"/>
      <c r="PHH460" s="472"/>
      <c r="PHI460" s="472"/>
      <c r="PHJ460" s="472"/>
      <c r="PHK460" s="472"/>
      <c r="PHL460" s="472"/>
      <c r="PHM460" s="472"/>
      <c r="PHN460" s="472"/>
      <c r="PHO460" s="472"/>
      <c r="PHP460" s="472"/>
      <c r="PHQ460" s="472"/>
      <c r="PHR460" s="472"/>
      <c r="PHS460" s="472"/>
      <c r="PHT460" s="472"/>
      <c r="PHU460" s="472"/>
      <c r="PHV460" s="472"/>
      <c r="PHW460" s="472"/>
      <c r="PHX460" s="472"/>
      <c r="PHY460" s="472"/>
      <c r="PHZ460" s="472"/>
      <c r="PIA460" s="472"/>
      <c r="PIB460" s="472"/>
      <c r="PIC460" s="472"/>
      <c r="PID460" s="472"/>
      <c r="PIE460" s="472"/>
      <c r="PIF460" s="472"/>
      <c r="PIG460" s="472"/>
      <c r="PIH460" s="472"/>
      <c r="PII460" s="472"/>
      <c r="PIJ460" s="472"/>
      <c r="PIK460" s="472"/>
      <c r="PIL460" s="472"/>
      <c r="PIM460" s="472"/>
      <c r="PIN460" s="472"/>
      <c r="PIO460" s="472"/>
      <c r="PIP460" s="472"/>
      <c r="PIQ460" s="472"/>
      <c r="PIR460" s="472"/>
      <c r="PIS460" s="472"/>
      <c r="PIT460" s="472"/>
      <c r="PIU460" s="472"/>
      <c r="PIV460" s="472"/>
      <c r="PIW460" s="472"/>
      <c r="PIX460" s="472"/>
      <c r="PIY460" s="472"/>
      <c r="PIZ460" s="472"/>
      <c r="PJA460" s="472"/>
      <c r="PJB460" s="472"/>
      <c r="PJC460" s="472"/>
      <c r="PJD460" s="472"/>
      <c r="PJE460" s="472"/>
      <c r="PJF460" s="472"/>
      <c r="PJG460" s="472"/>
      <c r="PJH460" s="472"/>
      <c r="PJI460" s="472"/>
      <c r="PJJ460" s="472"/>
      <c r="PJK460" s="472"/>
      <c r="PJL460" s="472"/>
      <c r="PJM460" s="472"/>
      <c r="PJN460" s="472"/>
      <c r="PJO460" s="472"/>
      <c r="PJP460" s="472"/>
      <c r="PJQ460" s="472"/>
      <c r="PJR460" s="472"/>
      <c r="PJS460" s="472"/>
      <c r="PJT460" s="472"/>
      <c r="PJU460" s="472"/>
      <c r="PJV460" s="472"/>
      <c r="PJW460" s="472"/>
      <c r="PJX460" s="472"/>
      <c r="PJY460" s="472"/>
      <c r="PJZ460" s="472"/>
      <c r="PKA460" s="472"/>
      <c r="PKB460" s="472"/>
      <c r="PKC460" s="472"/>
      <c r="PKD460" s="472"/>
      <c r="PKE460" s="472"/>
      <c r="PKF460" s="472"/>
      <c r="PKG460" s="472"/>
      <c r="PKH460" s="472"/>
      <c r="PKI460" s="472"/>
      <c r="PKJ460" s="472"/>
      <c r="PKK460" s="472"/>
      <c r="PKL460" s="472"/>
      <c r="PKM460" s="472"/>
      <c r="PKN460" s="472"/>
      <c r="PKO460" s="472"/>
      <c r="PKP460" s="472"/>
      <c r="PKQ460" s="472"/>
      <c r="PKR460" s="472"/>
      <c r="PKS460" s="472"/>
      <c r="PKT460" s="472"/>
      <c r="PKU460" s="472"/>
      <c r="PKV460" s="472"/>
      <c r="PKW460" s="472"/>
      <c r="PKX460" s="472"/>
      <c r="PKY460" s="472"/>
      <c r="PKZ460" s="472"/>
      <c r="PLA460" s="472"/>
      <c r="PLB460" s="472"/>
      <c r="PLC460" s="472"/>
      <c r="PLD460" s="472"/>
      <c r="PLE460" s="472"/>
      <c r="PLF460" s="472"/>
      <c r="PLG460" s="472"/>
      <c r="PLH460" s="472"/>
      <c r="PLI460" s="472"/>
      <c r="PLJ460" s="472"/>
      <c r="PLK460" s="472"/>
      <c r="PLL460" s="472"/>
      <c r="PLM460" s="472"/>
      <c r="PLN460" s="472"/>
      <c r="PLO460" s="472"/>
      <c r="PLP460" s="472"/>
      <c r="PLQ460" s="472"/>
      <c r="PLR460" s="472"/>
      <c r="PLS460" s="472"/>
      <c r="PLT460" s="472"/>
      <c r="PLU460" s="472"/>
      <c r="PLV460" s="472"/>
      <c r="PLW460" s="472"/>
      <c r="PLX460" s="472"/>
      <c r="PLY460" s="472"/>
      <c r="PLZ460" s="472"/>
      <c r="PMA460" s="472"/>
      <c r="PMB460" s="472"/>
      <c r="PMC460" s="472"/>
      <c r="PMD460" s="472"/>
      <c r="PME460" s="472"/>
      <c r="PMF460" s="472"/>
      <c r="PMG460" s="472"/>
      <c r="PMH460" s="472"/>
      <c r="PMI460" s="472"/>
      <c r="PMJ460" s="472"/>
      <c r="PMK460" s="472"/>
      <c r="PML460" s="472"/>
      <c r="PMM460" s="472"/>
      <c r="PMN460" s="472"/>
      <c r="PMO460" s="472"/>
      <c r="PMP460" s="472"/>
      <c r="PMQ460" s="472"/>
      <c r="PMR460" s="472"/>
      <c r="PMS460" s="472"/>
      <c r="PMT460" s="472"/>
      <c r="PMU460" s="472"/>
      <c r="PMV460" s="472"/>
      <c r="PMW460" s="472"/>
      <c r="PMX460" s="472"/>
      <c r="PMY460" s="472"/>
      <c r="PMZ460" s="472"/>
      <c r="PNA460" s="472"/>
      <c r="PNB460" s="472"/>
      <c r="PNC460" s="472"/>
      <c r="PND460" s="472"/>
      <c r="PNE460" s="472"/>
      <c r="PNF460" s="472"/>
      <c r="PNG460" s="472"/>
      <c r="PNH460" s="472"/>
      <c r="PNI460" s="472"/>
      <c r="PNJ460" s="472"/>
      <c r="PNK460" s="472"/>
      <c r="PNL460" s="472"/>
      <c r="PNM460" s="472"/>
      <c r="PNN460" s="472"/>
      <c r="PNO460" s="472"/>
      <c r="PNP460" s="472"/>
      <c r="PNQ460" s="472"/>
      <c r="PNR460" s="472"/>
      <c r="PNS460" s="472"/>
      <c r="PNT460" s="472"/>
      <c r="PNU460" s="472"/>
      <c r="PNV460" s="472"/>
      <c r="PNW460" s="472"/>
      <c r="PNX460" s="472"/>
      <c r="PNY460" s="472"/>
      <c r="PNZ460" s="472"/>
      <c r="POA460" s="472"/>
      <c r="POB460" s="472"/>
      <c r="POC460" s="472"/>
      <c r="POD460" s="472"/>
      <c r="POE460" s="472"/>
      <c r="POF460" s="472"/>
      <c r="POG460" s="472"/>
      <c r="POH460" s="472"/>
      <c r="POI460" s="472"/>
      <c r="POJ460" s="472"/>
      <c r="POK460" s="472"/>
      <c r="POL460" s="472"/>
      <c r="POM460" s="472"/>
      <c r="PON460" s="472"/>
      <c r="POO460" s="472"/>
      <c r="POP460" s="472"/>
      <c r="POQ460" s="472"/>
      <c r="POR460" s="472"/>
      <c r="POS460" s="472"/>
      <c r="POT460" s="472"/>
      <c r="POU460" s="472"/>
      <c r="POV460" s="472"/>
      <c r="POW460" s="472"/>
      <c r="POX460" s="472"/>
      <c r="POY460" s="472"/>
      <c r="POZ460" s="472"/>
      <c r="PPA460" s="472"/>
      <c r="PPB460" s="472"/>
      <c r="PPC460" s="472"/>
      <c r="PPD460" s="472"/>
      <c r="PPE460" s="472"/>
      <c r="PPF460" s="472"/>
      <c r="PPG460" s="472"/>
      <c r="PPH460" s="472"/>
      <c r="PPI460" s="472"/>
      <c r="PPJ460" s="472"/>
      <c r="PPK460" s="472"/>
      <c r="PPL460" s="472"/>
      <c r="PPM460" s="472"/>
      <c r="PPN460" s="472"/>
      <c r="PPO460" s="472"/>
      <c r="PPP460" s="472"/>
      <c r="PPQ460" s="472"/>
      <c r="PPR460" s="472"/>
      <c r="PPS460" s="472"/>
      <c r="PPT460" s="472"/>
      <c r="PPU460" s="472"/>
      <c r="PPV460" s="472"/>
      <c r="PPW460" s="472"/>
      <c r="PPX460" s="472"/>
      <c r="PPY460" s="472"/>
      <c r="PPZ460" s="472"/>
      <c r="PQA460" s="472"/>
      <c r="PQB460" s="472"/>
      <c r="PQC460" s="472"/>
      <c r="PQD460" s="472"/>
      <c r="PQE460" s="472"/>
      <c r="PQF460" s="472"/>
      <c r="PQG460" s="472"/>
      <c r="PQH460" s="472"/>
      <c r="PQI460" s="472"/>
      <c r="PQJ460" s="472"/>
      <c r="PQK460" s="472"/>
      <c r="PQL460" s="472"/>
      <c r="PQM460" s="472"/>
      <c r="PQN460" s="472"/>
      <c r="PQO460" s="472"/>
      <c r="PQP460" s="472"/>
      <c r="PQQ460" s="472"/>
      <c r="PQR460" s="472"/>
      <c r="PQS460" s="472"/>
      <c r="PQT460" s="472"/>
      <c r="PQU460" s="472"/>
      <c r="PQV460" s="472"/>
      <c r="PQW460" s="472"/>
      <c r="PQX460" s="472"/>
      <c r="PQY460" s="472"/>
      <c r="PQZ460" s="472"/>
      <c r="PRA460" s="472"/>
      <c r="PRB460" s="472"/>
      <c r="PRC460" s="472"/>
      <c r="PRD460" s="472"/>
      <c r="PRE460" s="472"/>
      <c r="PRF460" s="472"/>
      <c r="PRG460" s="472"/>
      <c r="PRH460" s="472"/>
      <c r="PRI460" s="472"/>
      <c r="PRJ460" s="472"/>
      <c r="PRK460" s="472"/>
      <c r="PRL460" s="472"/>
      <c r="PRM460" s="472"/>
      <c r="PRN460" s="472"/>
      <c r="PRO460" s="472"/>
      <c r="PRP460" s="472"/>
      <c r="PRQ460" s="472"/>
      <c r="PRR460" s="472"/>
      <c r="PRS460" s="472"/>
      <c r="PRT460" s="472"/>
      <c r="PRU460" s="472"/>
      <c r="PRV460" s="472"/>
      <c r="PRW460" s="472"/>
      <c r="PRX460" s="472"/>
      <c r="PRY460" s="472"/>
      <c r="PRZ460" s="472"/>
      <c r="PSA460" s="472"/>
      <c r="PSB460" s="472"/>
      <c r="PSC460" s="472"/>
      <c r="PSD460" s="472"/>
      <c r="PSE460" s="472"/>
      <c r="PSF460" s="472"/>
      <c r="PSG460" s="472"/>
      <c r="PSH460" s="472"/>
      <c r="PSI460" s="472"/>
      <c r="PSJ460" s="472"/>
      <c r="PSK460" s="472"/>
      <c r="PSL460" s="472"/>
      <c r="PSM460" s="472"/>
      <c r="PSN460" s="472"/>
      <c r="PSO460" s="472"/>
      <c r="PSP460" s="472"/>
      <c r="PSQ460" s="472"/>
      <c r="PSR460" s="472"/>
      <c r="PSS460" s="472"/>
      <c r="PST460" s="472"/>
      <c r="PSU460" s="472"/>
      <c r="PSV460" s="472"/>
      <c r="PSW460" s="472"/>
      <c r="PSX460" s="472"/>
      <c r="PSY460" s="472"/>
      <c r="PSZ460" s="472"/>
      <c r="PTA460" s="472"/>
      <c r="PTB460" s="472"/>
      <c r="PTC460" s="472"/>
      <c r="PTD460" s="472"/>
      <c r="PTE460" s="472"/>
      <c r="PTF460" s="472"/>
      <c r="PTG460" s="472"/>
      <c r="PTH460" s="472"/>
      <c r="PTI460" s="472"/>
      <c r="PTJ460" s="472"/>
      <c r="PTK460" s="472"/>
      <c r="PTL460" s="472"/>
      <c r="PTM460" s="472"/>
      <c r="PTN460" s="472"/>
      <c r="PTO460" s="472"/>
      <c r="PTP460" s="472"/>
      <c r="PTQ460" s="472"/>
      <c r="PTR460" s="472"/>
      <c r="PTS460" s="472"/>
      <c r="PTT460" s="472"/>
      <c r="PTU460" s="472"/>
      <c r="PTV460" s="472"/>
      <c r="PTW460" s="472"/>
      <c r="PTX460" s="472"/>
      <c r="PTY460" s="472"/>
      <c r="PTZ460" s="472"/>
      <c r="PUA460" s="472"/>
      <c r="PUB460" s="472"/>
      <c r="PUC460" s="472"/>
      <c r="PUD460" s="472"/>
      <c r="PUE460" s="472"/>
      <c r="PUF460" s="472"/>
      <c r="PUG460" s="472"/>
      <c r="PUH460" s="472"/>
      <c r="PUI460" s="472"/>
      <c r="PUJ460" s="472"/>
      <c r="PUK460" s="472"/>
      <c r="PUL460" s="472"/>
      <c r="PUM460" s="472"/>
      <c r="PUN460" s="472"/>
      <c r="PUO460" s="472"/>
      <c r="PUP460" s="472"/>
      <c r="PUQ460" s="472"/>
      <c r="PUR460" s="472"/>
      <c r="PUS460" s="472"/>
      <c r="PUT460" s="472"/>
      <c r="PUU460" s="472"/>
      <c r="PUV460" s="472"/>
      <c r="PUW460" s="472"/>
      <c r="PUX460" s="472"/>
      <c r="PUY460" s="472"/>
      <c r="PUZ460" s="472"/>
      <c r="PVA460" s="472"/>
      <c r="PVB460" s="472"/>
      <c r="PVC460" s="472"/>
      <c r="PVD460" s="472"/>
      <c r="PVE460" s="472"/>
      <c r="PVF460" s="472"/>
      <c r="PVG460" s="472"/>
      <c r="PVH460" s="472"/>
      <c r="PVI460" s="472"/>
      <c r="PVJ460" s="472"/>
      <c r="PVK460" s="472"/>
      <c r="PVL460" s="472"/>
      <c r="PVM460" s="472"/>
      <c r="PVN460" s="472"/>
      <c r="PVO460" s="472"/>
      <c r="PVP460" s="472"/>
      <c r="PVQ460" s="472"/>
      <c r="PVR460" s="472"/>
      <c r="PVS460" s="472"/>
      <c r="PVT460" s="472"/>
      <c r="PVU460" s="472"/>
      <c r="PVV460" s="472"/>
      <c r="PVW460" s="472"/>
      <c r="PVX460" s="472"/>
      <c r="PVY460" s="472"/>
      <c r="PVZ460" s="472"/>
      <c r="PWA460" s="472"/>
      <c r="PWB460" s="472"/>
      <c r="PWC460" s="472"/>
      <c r="PWD460" s="472"/>
      <c r="PWE460" s="472"/>
      <c r="PWF460" s="472"/>
      <c r="PWG460" s="472"/>
      <c r="PWH460" s="472"/>
      <c r="PWI460" s="472"/>
      <c r="PWJ460" s="472"/>
      <c r="PWK460" s="472"/>
      <c r="PWL460" s="472"/>
      <c r="PWM460" s="472"/>
      <c r="PWN460" s="472"/>
      <c r="PWO460" s="472"/>
      <c r="PWP460" s="472"/>
      <c r="PWQ460" s="472"/>
      <c r="PWR460" s="472"/>
      <c r="PWS460" s="472"/>
      <c r="PWT460" s="472"/>
      <c r="PWU460" s="472"/>
      <c r="PWV460" s="472"/>
      <c r="PWW460" s="472"/>
      <c r="PWX460" s="472"/>
      <c r="PWY460" s="472"/>
      <c r="PWZ460" s="472"/>
      <c r="PXA460" s="472"/>
      <c r="PXB460" s="472"/>
      <c r="PXC460" s="472"/>
      <c r="PXD460" s="472"/>
      <c r="PXE460" s="472"/>
      <c r="PXF460" s="472"/>
      <c r="PXG460" s="472"/>
      <c r="PXH460" s="472"/>
      <c r="PXI460" s="472"/>
      <c r="PXJ460" s="472"/>
      <c r="PXK460" s="472"/>
      <c r="PXL460" s="472"/>
      <c r="PXM460" s="472"/>
      <c r="PXN460" s="472"/>
      <c r="PXO460" s="472"/>
      <c r="PXP460" s="472"/>
      <c r="PXQ460" s="472"/>
      <c r="PXR460" s="472"/>
      <c r="PXS460" s="472"/>
      <c r="PXT460" s="472"/>
      <c r="PXU460" s="472"/>
      <c r="PXV460" s="472"/>
      <c r="PXW460" s="472"/>
      <c r="PXX460" s="472"/>
      <c r="PXY460" s="472"/>
      <c r="PXZ460" s="472"/>
      <c r="PYA460" s="472"/>
      <c r="PYB460" s="472"/>
      <c r="PYC460" s="472"/>
      <c r="PYD460" s="472"/>
      <c r="PYE460" s="472"/>
      <c r="PYF460" s="472"/>
      <c r="PYG460" s="472"/>
      <c r="PYH460" s="472"/>
      <c r="PYI460" s="472"/>
      <c r="PYJ460" s="472"/>
      <c r="PYK460" s="472"/>
      <c r="PYL460" s="472"/>
      <c r="PYM460" s="472"/>
      <c r="PYN460" s="472"/>
      <c r="PYO460" s="472"/>
      <c r="PYP460" s="472"/>
      <c r="PYQ460" s="472"/>
      <c r="PYR460" s="472"/>
      <c r="PYS460" s="472"/>
      <c r="PYT460" s="472"/>
      <c r="PYU460" s="472"/>
      <c r="PYV460" s="472"/>
      <c r="PYW460" s="472"/>
      <c r="PYX460" s="472"/>
      <c r="PYY460" s="472"/>
      <c r="PYZ460" s="472"/>
      <c r="PZA460" s="472"/>
      <c r="PZB460" s="472"/>
      <c r="PZC460" s="472"/>
      <c r="PZD460" s="472"/>
      <c r="PZE460" s="472"/>
      <c r="PZF460" s="472"/>
      <c r="PZG460" s="472"/>
      <c r="PZH460" s="472"/>
      <c r="PZI460" s="472"/>
      <c r="PZJ460" s="472"/>
      <c r="PZK460" s="472"/>
      <c r="PZL460" s="472"/>
      <c r="PZM460" s="472"/>
      <c r="PZN460" s="472"/>
      <c r="PZO460" s="472"/>
      <c r="PZP460" s="472"/>
      <c r="PZQ460" s="472"/>
      <c r="PZR460" s="472"/>
      <c r="PZS460" s="472"/>
      <c r="PZT460" s="472"/>
      <c r="PZU460" s="472"/>
      <c r="PZV460" s="472"/>
      <c r="PZW460" s="472"/>
      <c r="PZX460" s="472"/>
      <c r="PZY460" s="472"/>
      <c r="PZZ460" s="472"/>
      <c r="QAA460" s="472"/>
      <c r="QAB460" s="472"/>
      <c r="QAC460" s="472"/>
      <c r="QAD460" s="472"/>
      <c r="QAE460" s="472"/>
      <c r="QAF460" s="472"/>
      <c r="QAG460" s="472"/>
      <c r="QAH460" s="472"/>
      <c r="QAI460" s="472"/>
      <c r="QAJ460" s="472"/>
      <c r="QAK460" s="472"/>
      <c r="QAL460" s="472"/>
      <c r="QAM460" s="472"/>
      <c r="QAN460" s="472"/>
      <c r="QAO460" s="472"/>
      <c r="QAP460" s="472"/>
      <c r="QAQ460" s="472"/>
      <c r="QAR460" s="472"/>
      <c r="QAS460" s="472"/>
      <c r="QAT460" s="472"/>
      <c r="QAU460" s="472"/>
      <c r="QAV460" s="472"/>
      <c r="QAW460" s="472"/>
      <c r="QAX460" s="472"/>
      <c r="QAY460" s="472"/>
      <c r="QAZ460" s="472"/>
      <c r="QBA460" s="472"/>
      <c r="QBB460" s="472"/>
      <c r="QBC460" s="472"/>
      <c r="QBD460" s="472"/>
      <c r="QBE460" s="472"/>
      <c r="QBF460" s="472"/>
      <c r="QBG460" s="472"/>
      <c r="QBH460" s="472"/>
      <c r="QBI460" s="472"/>
      <c r="QBJ460" s="472"/>
      <c r="QBK460" s="472"/>
      <c r="QBL460" s="472"/>
      <c r="QBM460" s="472"/>
      <c r="QBN460" s="472"/>
      <c r="QBO460" s="472"/>
      <c r="QBP460" s="472"/>
      <c r="QBQ460" s="472"/>
      <c r="QBR460" s="472"/>
      <c r="QBS460" s="472"/>
      <c r="QBT460" s="472"/>
      <c r="QBU460" s="472"/>
      <c r="QBV460" s="472"/>
      <c r="QBW460" s="472"/>
      <c r="QBX460" s="472"/>
      <c r="QBY460" s="472"/>
      <c r="QBZ460" s="472"/>
      <c r="QCA460" s="472"/>
      <c r="QCB460" s="472"/>
      <c r="QCC460" s="472"/>
      <c r="QCD460" s="472"/>
      <c r="QCE460" s="472"/>
      <c r="QCF460" s="472"/>
      <c r="QCG460" s="472"/>
      <c r="QCH460" s="472"/>
      <c r="QCI460" s="472"/>
      <c r="QCJ460" s="472"/>
      <c r="QCK460" s="472"/>
      <c r="QCL460" s="472"/>
      <c r="QCM460" s="472"/>
      <c r="QCN460" s="472"/>
      <c r="QCO460" s="472"/>
      <c r="QCP460" s="472"/>
      <c r="QCQ460" s="472"/>
      <c r="QCR460" s="472"/>
      <c r="QCS460" s="472"/>
      <c r="QCT460" s="472"/>
      <c r="QCU460" s="472"/>
      <c r="QCV460" s="472"/>
      <c r="QCW460" s="472"/>
      <c r="QCX460" s="472"/>
      <c r="QCY460" s="472"/>
      <c r="QCZ460" s="472"/>
      <c r="QDA460" s="472"/>
      <c r="QDB460" s="472"/>
      <c r="QDC460" s="472"/>
      <c r="QDD460" s="472"/>
      <c r="QDE460" s="472"/>
      <c r="QDF460" s="472"/>
      <c r="QDG460" s="472"/>
      <c r="QDH460" s="472"/>
      <c r="QDI460" s="472"/>
      <c r="QDJ460" s="472"/>
      <c r="QDK460" s="472"/>
      <c r="QDL460" s="472"/>
      <c r="QDM460" s="472"/>
      <c r="QDN460" s="472"/>
      <c r="QDO460" s="472"/>
      <c r="QDP460" s="472"/>
      <c r="QDQ460" s="472"/>
      <c r="QDR460" s="472"/>
      <c r="QDS460" s="472"/>
      <c r="QDT460" s="472"/>
      <c r="QDU460" s="472"/>
      <c r="QDV460" s="472"/>
      <c r="QDW460" s="472"/>
      <c r="QDX460" s="472"/>
      <c r="QDY460" s="472"/>
      <c r="QDZ460" s="472"/>
      <c r="QEA460" s="472"/>
      <c r="QEB460" s="472"/>
      <c r="QEC460" s="472"/>
      <c r="QED460" s="472"/>
      <c r="QEE460" s="472"/>
      <c r="QEF460" s="472"/>
      <c r="QEG460" s="472"/>
      <c r="QEH460" s="472"/>
      <c r="QEI460" s="472"/>
      <c r="QEJ460" s="472"/>
      <c r="QEK460" s="472"/>
      <c r="QEL460" s="472"/>
      <c r="QEM460" s="472"/>
      <c r="QEN460" s="472"/>
      <c r="QEO460" s="472"/>
      <c r="QEP460" s="472"/>
      <c r="QEQ460" s="472"/>
      <c r="QER460" s="472"/>
      <c r="QES460" s="472"/>
      <c r="QET460" s="472"/>
      <c r="QEU460" s="472"/>
      <c r="QEV460" s="472"/>
      <c r="QEW460" s="472"/>
      <c r="QEX460" s="472"/>
      <c r="QEY460" s="472"/>
      <c r="QEZ460" s="472"/>
      <c r="QFA460" s="472"/>
      <c r="QFB460" s="472"/>
      <c r="QFC460" s="472"/>
      <c r="QFD460" s="472"/>
      <c r="QFE460" s="472"/>
      <c r="QFF460" s="472"/>
      <c r="QFG460" s="472"/>
      <c r="QFH460" s="472"/>
      <c r="QFI460" s="472"/>
      <c r="QFJ460" s="472"/>
      <c r="QFK460" s="472"/>
      <c r="QFL460" s="472"/>
      <c r="QFM460" s="472"/>
      <c r="QFN460" s="472"/>
      <c r="QFO460" s="472"/>
      <c r="QFP460" s="472"/>
      <c r="QFQ460" s="472"/>
      <c r="QFR460" s="472"/>
      <c r="QFS460" s="472"/>
      <c r="QFT460" s="472"/>
      <c r="QFU460" s="472"/>
      <c r="QFV460" s="472"/>
      <c r="QFW460" s="472"/>
      <c r="QFX460" s="472"/>
      <c r="QFY460" s="472"/>
      <c r="QFZ460" s="472"/>
      <c r="QGA460" s="472"/>
      <c r="QGB460" s="472"/>
      <c r="QGC460" s="472"/>
      <c r="QGD460" s="472"/>
      <c r="QGE460" s="472"/>
      <c r="QGF460" s="472"/>
      <c r="QGG460" s="472"/>
      <c r="QGH460" s="472"/>
      <c r="QGI460" s="472"/>
      <c r="QGJ460" s="472"/>
      <c r="QGK460" s="472"/>
      <c r="QGL460" s="472"/>
      <c r="QGM460" s="472"/>
      <c r="QGN460" s="472"/>
      <c r="QGO460" s="472"/>
      <c r="QGP460" s="472"/>
      <c r="QGQ460" s="472"/>
      <c r="QGR460" s="472"/>
      <c r="QGS460" s="472"/>
      <c r="QGT460" s="472"/>
      <c r="QGU460" s="472"/>
      <c r="QGV460" s="472"/>
      <c r="QGW460" s="472"/>
      <c r="QGX460" s="472"/>
      <c r="QGY460" s="472"/>
      <c r="QGZ460" s="472"/>
      <c r="QHA460" s="472"/>
      <c r="QHB460" s="472"/>
      <c r="QHC460" s="472"/>
      <c r="QHD460" s="472"/>
      <c r="QHE460" s="472"/>
      <c r="QHF460" s="472"/>
      <c r="QHG460" s="472"/>
      <c r="QHH460" s="472"/>
      <c r="QHI460" s="472"/>
      <c r="QHJ460" s="472"/>
      <c r="QHK460" s="472"/>
      <c r="QHL460" s="472"/>
      <c r="QHM460" s="472"/>
      <c r="QHN460" s="472"/>
      <c r="QHO460" s="472"/>
      <c r="QHP460" s="472"/>
      <c r="QHQ460" s="472"/>
      <c r="QHR460" s="472"/>
      <c r="QHS460" s="472"/>
      <c r="QHT460" s="472"/>
      <c r="QHU460" s="472"/>
      <c r="QHV460" s="472"/>
      <c r="QHW460" s="472"/>
      <c r="QHX460" s="472"/>
      <c r="QHY460" s="472"/>
      <c r="QHZ460" s="472"/>
      <c r="QIA460" s="472"/>
      <c r="QIB460" s="472"/>
      <c r="QIC460" s="472"/>
      <c r="QID460" s="472"/>
      <c r="QIE460" s="472"/>
      <c r="QIF460" s="472"/>
      <c r="QIG460" s="472"/>
      <c r="QIH460" s="472"/>
      <c r="QII460" s="472"/>
      <c r="QIJ460" s="472"/>
      <c r="QIK460" s="472"/>
      <c r="QIL460" s="472"/>
      <c r="QIM460" s="472"/>
      <c r="QIN460" s="472"/>
      <c r="QIO460" s="472"/>
      <c r="QIP460" s="472"/>
      <c r="QIQ460" s="472"/>
      <c r="QIR460" s="472"/>
      <c r="QIS460" s="472"/>
      <c r="QIT460" s="472"/>
      <c r="QIU460" s="472"/>
      <c r="QIV460" s="472"/>
      <c r="QIW460" s="472"/>
      <c r="QIX460" s="472"/>
      <c r="QIY460" s="472"/>
      <c r="QIZ460" s="472"/>
      <c r="QJA460" s="472"/>
      <c r="QJB460" s="472"/>
      <c r="QJC460" s="472"/>
      <c r="QJD460" s="472"/>
      <c r="QJE460" s="472"/>
      <c r="QJF460" s="472"/>
      <c r="QJG460" s="472"/>
      <c r="QJH460" s="472"/>
      <c r="QJI460" s="472"/>
      <c r="QJJ460" s="472"/>
      <c r="QJK460" s="472"/>
      <c r="QJL460" s="472"/>
      <c r="QJM460" s="472"/>
      <c r="QJN460" s="472"/>
      <c r="QJO460" s="472"/>
      <c r="QJP460" s="472"/>
      <c r="QJQ460" s="472"/>
      <c r="QJR460" s="472"/>
      <c r="QJS460" s="472"/>
      <c r="QJT460" s="472"/>
      <c r="QJU460" s="472"/>
      <c r="QJV460" s="472"/>
      <c r="QJW460" s="472"/>
      <c r="QJX460" s="472"/>
      <c r="QJY460" s="472"/>
      <c r="QJZ460" s="472"/>
      <c r="QKA460" s="472"/>
      <c r="QKB460" s="472"/>
      <c r="QKC460" s="472"/>
      <c r="QKD460" s="472"/>
      <c r="QKE460" s="472"/>
      <c r="QKF460" s="472"/>
      <c r="QKG460" s="472"/>
      <c r="QKH460" s="472"/>
      <c r="QKI460" s="472"/>
      <c r="QKJ460" s="472"/>
      <c r="QKK460" s="472"/>
      <c r="QKL460" s="472"/>
      <c r="QKM460" s="472"/>
      <c r="QKN460" s="472"/>
      <c r="QKO460" s="472"/>
      <c r="QKP460" s="472"/>
      <c r="QKQ460" s="472"/>
      <c r="QKR460" s="472"/>
      <c r="QKS460" s="472"/>
      <c r="QKT460" s="472"/>
      <c r="QKU460" s="472"/>
      <c r="QKV460" s="472"/>
      <c r="QKW460" s="472"/>
      <c r="QKX460" s="472"/>
      <c r="QKY460" s="472"/>
      <c r="QKZ460" s="472"/>
      <c r="QLA460" s="472"/>
      <c r="QLB460" s="472"/>
      <c r="QLC460" s="472"/>
      <c r="QLD460" s="472"/>
      <c r="QLE460" s="472"/>
      <c r="QLF460" s="472"/>
      <c r="QLG460" s="472"/>
      <c r="QLH460" s="472"/>
      <c r="QLI460" s="472"/>
      <c r="QLJ460" s="472"/>
      <c r="QLK460" s="472"/>
      <c r="QLL460" s="472"/>
      <c r="QLM460" s="472"/>
      <c r="QLN460" s="472"/>
      <c r="QLO460" s="472"/>
      <c r="QLP460" s="472"/>
      <c r="QLQ460" s="472"/>
      <c r="QLR460" s="472"/>
      <c r="QLS460" s="472"/>
      <c r="QLT460" s="472"/>
      <c r="QLU460" s="472"/>
      <c r="QLV460" s="472"/>
      <c r="QLW460" s="472"/>
      <c r="QLX460" s="472"/>
      <c r="QLY460" s="472"/>
      <c r="QLZ460" s="472"/>
      <c r="QMA460" s="472"/>
      <c r="QMB460" s="472"/>
      <c r="QMC460" s="472"/>
      <c r="QMD460" s="472"/>
      <c r="QME460" s="472"/>
      <c r="QMF460" s="472"/>
      <c r="QMG460" s="472"/>
      <c r="QMH460" s="472"/>
      <c r="QMI460" s="472"/>
      <c r="QMJ460" s="472"/>
      <c r="QMK460" s="472"/>
      <c r="QML460" s="472"/>
      <c r="QMM460" s="472"/>
      <c r="QMN460" s="472"/>
      <c r="QMO460" s="472"/>
      <c r="QMP460" s="472"/>
      <c r="QMQ460" s="472"/>
      <c r="QMR460" s="472"/>
      <c r="QMS460" s="472"/>
      <c r="QMT460" s="472"/>
      <c r="QMU460" s="472"/>
      <c r="QMV460" s="472"/>
      <c r="QMW460" s="472"/>
      <c r="QMX460" s="472"/>
      <c r="QMY460" s="472"/>
      <c r="QMZ460" s="472"/>
      <c r="QNA460" s="472"/>
      <c r="QNB460" s="472"/>
      <c r="QNC460" s="472"/>
      <c r="QND460" s="472"/>
      <c r="QNE460" s="472"/>
      <c r="QNF460" s="472"/>
      <c r="QNG460" s="472"/>
      <c r="QNH460" s="472"/>
      <c r="QNI460" s="472"/>
      <c r="QNJ460" s="472"/>
      <c r="QNK460" s="472"/>
      <c r="QNL460" s="472"/>
      <c r="QNM460" s="472"/>
      <c r="QNN460" s="472"/>
      <c r="QNO460" s="472"/>
      <c r="QNP460" s="472"/>
      <c r="QNQ460" s="472"/>
      <c r="QNR460" s="472"/>
      <c r="QNS460" s="472"/>
      <c r="QNT460" s="472"/>
      <c r="QNU460" s="472"/>
      <c r="QNV460" s="472"/>
      <c r="QNW460" s="472"/>
      <c r="QNX460" s="472"/>
      <c r="QNY460" s="472"/>
      <c r="QNZ460" s="472"/>
      <c r="QOA460" s="472"/>
      <c r="QOB460" s="472"/>
      <c r="QOC460" s="472"/>
      <c r="QOD460" s="472"/>
      <c r="QOE460" s="472"/>
      <c r="QOF460" s="472"/>
      <c r="QOG460" s="472"/>
      <c r="QOH460" s="472"/>
      <c r="QOI460" s="472"/>
      <c r="QOJ460" s="472"/>
      <c r="QOK460" s="472"/>
      <c r="QOL460" s="472"/>
      <c r="QOM460" s="472"/>
      <c r="QON460" s="472"/>
      <c r="QOO460" s="472"/>
      <c r="QOP460" s="472"/>
      <c r="QOQ460" s="472"/>
      <c r="QOR460" s="472"/>
      <c r="QOS460" s="472"/>
      <c r="QOT460" s="472"/>
      <c r="QOU460" s="472"/>
      <c r="QOV460" s="472"/>
      <c r="QOW460" s="472"/>
      <c r="QOX460" s="472"/>
      <c r="QOY460" s="472"/>
      <c r="QOZ460" s="472"/>
      <c r="QPA460" s="472"/>
      <c r="QPB460" s="472"/>
      <c r="QPC460" s="472"/>
      <c r="QPD460" s="472"/>
      <c r="QPE460" s="472"/>
      <c r="QPF460" s="472"/>
      <c r="QPG460" s="472"/>
      <c r="QPH460" s="472"/>
      <c r="QPI460" s="472"/>
      <c r="QPJ460" s="472"/>
      <c r="QPK460" s="472"/>
      <c r="QPL460" s="472"/>
      <c r="QPM460" s="472"/>
      <c r="QPN460" s="472"/>
      <c r="QPO460" s="472"/>
      <c r="QPP460" s="472"/>
      <c r="QPQ460" s="472"/>
      <c r="QPR460" s="472"/>
      <c r="QPS460" s="472"/>
      <c r="QPT460" s="472"/>
      <c r="QPU460" s="472"/>
      <c r="QPV460" s="472"/>
      <c r="QPW460" s="472"/>
      <c r="QPX460" s="472"/>
      <c r="QPY460" s="472"/>
      <c r="QPZ460" s="472"/>
      <c r="QQA460" s="472"/>
      <c r="QQB460" s="472"/>
      <c r="QQC460" s="472"/>
      <c r="QQD460" s="472"/>
      <c r="QQE460" s="472"/>
      <c r="QQF460" s="472"/>
      <c r="QQG460" s="472"/>
      <c r="QQH460" s="472"/>
      <c r="QQI460" s="472"/>
      <c r="QQJ460" s="472"/>
      <c r="QQK460" s="472"/>
      <c r="QQL460" s="472"/>
      <c r="QQM460" s="472"/>
      <c r="QQN460" s="472"/>
      <c r="QQO460" s="472"/>
      <c r="QQP460" s="472"/>
      <c r="QQQ460" s="472"/>
      <c r="QQR460" s="472"/>
      <c r="QQS460" s="472"/>
      <c r="QQT460" s="472"/>
      <c r="QQU460" s="472"/>
      <c r="QQV460" s="472"/>
      <c r="QQW460" s="472"/>
      <c r="QQX460" s="472"/>
      <c r="QQY460" s="472"/>
      <c r="QQZ460" s="472"/>
      <c r="QRA460" s="472"/>
      <c r="QRB460" s="472"/>
      <c r="QRC460" s="472"/>
      <c r="QRD460" s="472"/>
      <c r="QRE460" s="472"/>
      <c r="QRF460" s="472"/>
      <c r="QRG460" s="472"/>
      <c r="QRH460" s="472"/>
      <c r="QRI460" s="472"/>
      <c r="QRJ460" s="472"/>
      <c r="QRK460" s="472"/>
      <c r="QRL460" s="472"/>
      <c r="QRM460" s="472"/>
      <c r="QRN460" s="472"/>
      <c r="QRO460" s="472"/>
      <c r="QRP460" s="472"/>
      <c r="QRQ460" s="472"/>
      <c r="QRR460" s="472"/>
      <c r="QRS460" s="472"/>
      <c r="QRT460" s="472"/>
      <c r="QRU460" s="472"/>
      <c r="QRV460" s="472"/>
      <c r="QRW460" s="472"/>
      <c r="QRX460" s="472"/>
      <c r="QRY460" s="472"/>
      <c r="QRZ460" s="472"/>
      <c r="QSA460" s="472"/>
      <c r="QSB460" s="472"/>
      <c r="QSC460" s="472"/>
      <c r="QSD460" s="472"/>
      <c r="QSE460" s="472"/>
      <c r="QSF460" s="472"/>
      <c r="QSG460" s="472"/>
      <c r="QSH460" s="472"/>
      <c r="QSI460" s="472"/>
      <c r="QSJ460" s="472"/>
      <c r="QSK460" s="472"/>
      <c r="QSL460" s="472"/>
      <c r="QSM460" s="472"/>
      <c r="QSN460" s="472"/>
      <c r="QSO460" s="472"/>
      <c r="QSP460" s="472"/>
      <c r="QSQ460" s="472"/>
      <c r="QSR460" s="472"/>
      <c r="QSS460" s="472"/>
      <c r="QST460" s="472"/>
      <c r="QSU460" s="472"/>
      <c r="QSV460" s="472"/>
      <c r="QSW460" s="472"/>
      <c r="QSX460" s="472"/>
      <c r="QSY460" s="472"/>
      <c r="QSZ460" s="472"/>
      <c r="QTA460" s="472"/>
      <c r="QTB460" s="472"/>
      <c r="QTC460" s="472"/>
      <c r="QTD460" s="472"/>
      <c r="QTE460" s="472"/>
      <c r="QTF460" s="472"/>
      <c r="QTG460" s="472"/>
      <c r="QTH460" s="472"/>
      <c r="QTI460" s="472"/>
      <c r="QTJ460" s="472"/>
      <c r="QTK460" s="472"/>
      <c r="QTL460" s="472"/>
      <c r="QTM460" s="472"/>
      <c r="QTN460" s="472"/>
      <c r="QTO460" s="472"/>
      <c r="QTP460" s="472"/>
      <c r="QTQ460" s="472"/>
      <c r="QTR460" s="472"/>
      <c r="QTS460" s="472"/>
      <c r="QTT460" s="472"/>
      <c r="QTU460" s="472"/>
      <c r="QTV460" s="472"/>
      <c r="QTW460" s="472"/>
      <c r="QTX460" s="472"/>
      <c r="QTY460" s="472"/>
      <c r="QTZ460" s="472"/>
      <c r="QUA460" s="472"/>
      <c r="QUB460" s="472"/>
      <c r="QUC460" s="472"/>
      <c r="QUD460" s="472"/>
      <c r="QUE460" s="472"/>
      <c r="QUF460" s="472"/>
      <c r="QUG460" s="472"/>
      <c r="QUH460" s="472"/>
      <c r="QUI460" s="472"/>
      <c r="QUJ460" s="472"/>
      <c r="QUK460" s="472"/>
      <c r="QUL460" s="472"/>
      <c r="QUM460" s="472"/>
      <c r="QUN460" s="472"/>
      <c r="QUO460" s="472"/>
      <c r="QUP460" s="472"/>
      <c r="QUQ460" s="472"/>
      <c r="QUR460" s="472"/>
      <c r="QUS460" s="472"/>
      <c r="QUT460" s="472"/>
      <c r="QUU460" s="472"/>
      <c r="QUV460" s="472"/>
      <c r="QUW460" s="472"/>
      <c r="QUX460" s="472"/>
      <c r="QUY460" s="472"/>
      <c r="QUZ460" s="472"/>
      <c r="QVA460" s="472"/>
      <c r="QVB460" s="472"/>
      <c r="QVC460" s="472"/>
      <c r="QVD460" s="472"/>
      <c r="QVE460" s="472"/>
      <c r="QVF460" s="472"/>
      <c r="QVG460" s="472"/>
      <c r="QVH460" s="472"/>
      <c r="QVI460" s="472"/>
      <c r="QVJ460" s="472"/>
      <c r="QVK460" s="472"/>
      <c r="QVL460" s="472"/>
      <c r="QVM460" s="472"/>
      <c r="QVN460" s="472"/>
      <c r="QVO460" s="472"/>
      <c r="QVP460" s="472"/>
      <c r="QVQ460" s="472"/>
      <c r="QVR460" s="472"/>
      <c r="QVS460" s="472"/>
      <c r="QVT460" s="472"/>
      <c r="QVU460" s="472"/>
      <c r="QVV460" s="472"/>
      <c r="QVW460" s="472"/>
      <c r="QVX460" s="472"/>
      <c r="QVY460" s="472"/>
      <c r="QVZ460" s="472"/>
      <c r="QWA460" s="472"/>
      <c r="QWB460" s="472"/>
      <c r="QWC460" s="472"/>
      <c r="QWD460" s="472"/>
      <c r="QWE460" s="472"/>
      <c r="QWF460" s="472"/>
      <c r="QWG460" s="472"/>
      <c r="QWH460" s="472"/>
      <c r="QWI460" s="472"/>
      <c r="QWJ460" s="472"/>
      <c r="QWK460" s="472"/>
      <c r="QWL460" s="472"/>
      <c r="QWM460" s="472"/>
      <c r="QWN460" s="472"/>
      <c r="QWO460" s="472"/>
      <c r="QWP460" s="472"/>
      <c r="QWQ460" s="472"/>
      <c r="QWR460" s="472"/>
      <c r="QWS460" s="472"/>
      <c r="QWT460" s="472"/>
      <c r="QWU460" s="472"/>
      <c r="QWV460" s="472"/>
      <c r="QWW460" s="472"/>
      <c r="QWX460" s="472"/>
      <c r="QWY460" s="472"/>
      <c r="QWZ460" s="472"/>
      <c r="QXA460" s="472"/>
      <c r="QXB460" s="472"/>
      <c r="QXC460" s="472"/>
      <c r="QXD460" s="472"/>
      <c r="QXE460" s="472"/>
      <c r="QXF460" s="472"/>
      <c r="QXG460" s="472"/>
      <c r="QXH460" s="472"/>
      <c r="QXI460" s="472"/>
      <c r="QXJ460" s="472"/>
      <c r="QXK460" s="472"/>
      <c r="QXL460" s="472"/>
      <c r="QXM460" s="472"/>
      <c r="QXN460" s="472"/>
      <c r="QXO460" s="472"/>
      <c r="QXP460" s="472"/>
      <c r="QXQ460" s="472"/>
      <c r="QXR460" s="472"/>
      <c r="QXS460" s="472"/>
      <c r="QXT460" s="472"/>
      <c r="QXU460" s="472"/>
      <c r="QXV460" s="472"/>
      <c r="QXW460" s="472"/>
      <c r="QXX460" s="472"/>
      <c r="QXY460" s="472"/>
      <c r="QXZ460" s="472"/>
      <c r="QYA460" s="472"/>
      <c r="QYB460" s="472"/>
      <c r="QYC460" s="472"/>
      <c r="QYD460" s="472"/>
      <c r="QYE460" s="472"/>
      <c r="QYF460" s="472"/>
      <c r="QYG460" s="472"/>
      <c r="QYH460" s="472"/>
      <c r="QYI460" s="472"/>
      <c r="QYJ460" s="472"/>
      <c r="QYK460" s="472"/>
      <c r="QYL460" s="472"/>
      <c r="QYM460" s="472"/>
      <c r="QYN460" s="472"/>
      <c r="QYO460" s="472"/>
      <c r="QYP460" s="472"/>
      <c r="QYQ460" s="472"/>
      <c r="QYR460" s="472"/>
      <c r="QYS460" s="472"/>
      <c r="QYT460" s="472"/>
      <c r="QYU460" s="472"/>
      <c r="QYV460" s="472"/>
      <c r="QYW460" s="472"/>
      <c r="QYX460" s="472"/>
      <c r="QYY460" s="472"/>
      <c r="QYZ460" s="472"/>
      <c r="QZA460" s="472"/>
      <c r="QZB460" s="472"/>
      <c r="QZC460" s="472"/>
      <c r="QZD460" s="472"/>
      <c r="QZE460" s="472"/>
      <c r="QZF460" s="472"/>
      <c r="QZG460" s="472"/>
      <c r="QZH460" s="472"/>
      <c r="QZI460" s="472"/>
      <c r="QZJ460" s="472"/>
      <c r="QZK460" s="472"/>
      <c r="QZL460" s="472"/>
      <c r="QZM460" s="472"/>
      <c r="QZN460" s="472"/>
      <c r="QZO460" s="472"/>
      <c r="QZP460" s="472"/>
      <c r="QZQ460" s="472"/>
      <c r="QZR460" s="472"/>
      <c r="QZS460" s="472"/>
      <c r="QZT460" s="472"/>
      <c r="QZU460" s="472"/>
      <c r="QZV460" s="472"/>
      <c r="QZW460" s="472"/>
      <c r="QZX460" s="472"/>
      <c r="QZY460" s="472"/>
      <c r="QZZ460" s="472"/>
      <c r="RAA460" s="472"/>
      <c r="RAB460" s="472"/>
      <c r="RAC460" s="472"/>
      <c r="RAD460" s="472"/>
      <c r="RAE460" s="472"/>
      <c r="RAF460" s="472"/>
      <c r="RAG460" s="472"/>
      <c r="RAH460" s="472"/>
      <c r="RAI460" s="472"/>
      <c r="RAJ460" s="472"/>
      <c r="RAK460" s="472"/>
      <c r="RAL460" s="472"/>
      <c r="RAM460" s="472"/>
      <c r="RAN460" s="472"/>
      <c r="RAO460" s="472"/>
      <c r="RAP460" s="472"/>
      <c r="RAQ460" s="472"/>
      <c r="RAR460" s="472"/>
      <c r="RAS460" s="472"/>
      <c r="RAT460" s="472"/>
      <c r="RAU460" s="472"/>
      <c r="RAV460" s="472"/>
      <c r="RAW460" s="472"/>
      <c r="RAX460" s="472"/>
      <c r="RAY460" s="472"/>
      <c r="RAZ460" s="472"/>
      <c r="RBA460" s="472"/>
      <c r="RBB460" s="472"/>
      <c r="RBC460" s="472"/>
      <c r="RBD460" s="472"/>
      <c r="RBE460" s="472"/>
      <c r="RBF460" s="472"/>
      <c r="RBG460" s="472"/>
      <c r="RBH460" s="472"/>
      <c r="RBI460" s="472"/>
      <c r="RBJ460" s="472"/>
      <c r="RBK460" s="472"/>
      <c r="RBL460" s="472"/>
      <c r="RBM460" s="472"/>
      <c r="RBN460" s="472"/>
      <c r="RBO460" s="472"/>
      <c r="RBP460" s="472"/>
      <c r="RBQ460" s="472"/>
      <c r="RBR460" s="472"/>
      <c r="RBS460" s="472"/>
      <c r="RBT460" s="472"/>
      <c r="RBU460" s="472"/>
      <c r="RBV460" s="472"/>
      <c r="RBW460" s="472"/>
      <c r="RBX460" s="472"/>
      <c r="RBY460" s="472"/>
      <c r="RBZ460" s="472"/>
      <c r="RCA460" s="472"/>
      <c r="RCB460" s="472"/>
      <c r="RCC460" s="472"/>
      <c r="RCD460" s="472"/>
      <c r="RCE460" s="472"/>
      <c r="RCF460" s="472"/>
      <c r="RCG460" s="472"/>
      <c r="RCH460" s="472"/>
      <c r="RCI460" s="472"/>
      <c r="RCJ460" s="472"/>
      <c r="RCK460" s="472"/>
      <c r="RCL460" s="472"/>
      <c r="RCM460" s="472"/>
      <c r="RCN460" s="472"/>
      <c r="RCO460" s="472"/>
      <c r="RCP460" s="472"/>
      <c r="RCQ460" s="472"/>
      <c r="RCR460" s="472"/>
      <c r="RCS460" s="472"/>
      <c r="RCT460" s="472"/>
      <c r="RCU460" s="472"/>
      <c r="RCV460" s="472"/>
      <c r="RCW460" s="472"/>
      <c r="RCX460" s="472"/>
      <c r="RCY460" s="472"/>
      <c r="RCZ460" s="472"/>
      <c r="RDA460" s="472"/>
      <c r="RDB460" s="472"/>
      <c r="RDC460" s="472"/>
      <c r="RDD460" s="472"/>
      <c r="RDE460" s="472"/>
      <c r="RDF460" s="472"/>
      <c r="RDG460" s="472"/>
      <c r="RDH460" s="472"/>
      <c r="RDI460" s="472"/>
      <c r="RDJ460" s="472"/>
      <c r="RDK460" s="472"/>
      <c r="RDL460" s="472"/>
      <c r="RDM460" s="472"/>
      <c r="RDN460" s="472"/>
      <c r="RDO460" s="472"/>
      <c r="RDP460" s="472"/>
      <c r="RDQ460" s="472"/>
      <c r="RDR460" s="472"/>
      <c r="RDS460" s="472"/>
      <c r="RDT460" s="472"/>
      <c r="RDU460" s="472"/>
      <c r="RDV460" s="472"/>
      <c r="RDW460" s="472"/>
      <c r="RDX460" s="472"/>
      <c r="RDY460" s="472"/>
      <c r="RDZ460" s="472"/>
      <c r="REA460" s="472"/>
      <c r="REB460" s="472"/>
      <c r="REC460" s="472"/>
      <c r="RED460" s="472"/>
      <c r="REE460" s="472"/>
      <c r="REF460" s="472"/>
      <c r="REG460" s="472"/>
      <c r="REH460" s="472"/>
      <c r="REI460" s="472"/>
      <c r="REJ460" s="472"/>
      <c r="REK460" s="472"/>
      <c r="REL460" s="472"/>
      <c r="REM460" s="472"/>
      <c r="REN460" s="472"/>
      <c r="REO460" s="472"/>
      <c r="REP460" s="472"/>
      <c r="REQ460" s="472"/>
      <c r="RER460" s="472"/>
      <c r="RES460" s="472"/>
      <c r="RET460" s="472"/>
      <c r="REU460" s="472"/>
      <c r="REV460" s="472"/>
      <c r="REW460" s="472"/>
      <c r="REX460" s="472"/>
      <c r="REY460" s="472"/>
      <c r="REZ460" s="472"/>
      <c r="RFA460" s="472"/>
      <c r="RFB460" s="472"/>
      <c r="RFC460" s="472"/>
      <c r="RFD460" s="472"/>
      <c r="RFE460" s="472"/>
      <c r="RFF460" s="472"/>
      <c r="RFG460" s="472"/>
      <c r="RFH460" s="472"/>
      <c r="RFI460" s="472"/>
      <c r="RFJ460" s="472"/>
      <c r="RFK460" s="472"/>
      <c r="RFL460" s="472"/>
      <c r="RFM460" s="472"/>
      <c r="RFN460" s="472"/>
      <c r="RFO460" s="472"/>
      <c r="RFP460" s="472"/>
      <c r="RFQ460" s="472"/>
      <c r="RFR460" s="472"/>
      <c r="RFS460" s="472"/>
      <c r="RFT460" s="472"/>
      <c r="RFU460" s="472"/>
      <c r="RFV460" s="472"/>
      <c r="RFW460" s="472"/>
      <c r="RFX460" s="472"/>
      <c r="RFY460" s="472"/>
      <c r="RFZ460" s="472"/>
      <c r="RGA460" s="472"/>
      <c r="RGB460" s="472"/>
      <c r="RGC460" s="472"/>
      <c r="RGD460" s="472"/>
      <c r="RGE460" s="472"/>
      <c r="RGF460" s="472"/>
      <c r="RGG460" s="472"/>
      <c r="RGH460" s="472"/>
      <c r="RGI460" s="472"/>
      <c r="RGJ460" s="472"/>
      <c r="RGK460" s="472"/>
      <c r="RGL460" s="472"/>
      <c r="RGM460" s="472"/>
      <c r="RGN460" s="472"/>
      <c r="RGO460" s="472"/>
      <c r="RGP460" s="472"/>
      <c r="RGQ460" s="472"/>
      <c r="RGR460" s="472"/>
      <c r="RGS460" s="472"/>
      <c r="RGT460" s="472"/>
      <c r="RGU460" s="472"/>
      <c r="RGV460" s="472"/>
      <c r="RGW460" s="472"/>
      <c r="RGX460" s="472"/>
      <c r="RGY460" s="472"/>
      <c r="RGZ460" s="472"/>
      <c r="RHA460" s="472"/>
      <c r="RHB460" s="472"/>
      <c r="RHC460" s="472"/>
      <c r="RHD460" s="472"/>
      <c r="RHE460" s="472"/>
      <c r="RHF460" s="472"/>
      <c r="RHG460" s="472"/>
      <c r="RHH460" s="472"/>
      <c r="RHI460" s="472"/>
      <c r="RHJ460" s="472"/>
      <c r="RHK460" s="472"/>
      <c r="RHL460" s="472"/>
      <c r="RHM460" s="472"/>
      <c r="RHN460" s="472"/>
      <c r="RHO460" s="472"/>
      <c r="RHP460" s="472"/>
      <c r="RHQ460" s="472"/>
      <c r="RHR460" s="472"/>
      <c r="RHS460" s="472"/>
      <c r="RHT460" s="472"/>
      <c r="RHU460" s="472"/>
      <c r="RHV460" s="472"/>
      <c r="RHW460" s="472"/>
      <c r="RHX460" s="472"/>
      <c r="RHY460" s="472"/>
      <c r="RHZ460" s="472"/>
      <c r="RIA460" s="472"/>
      <c r="RIB460" s="472"/>
      <c r="RIC460" s="472"/>
      <c r="RID460" s="472"/>
      <c r="RIE460" s="472"/>
      <c r="RIF460" s="472"/>
      <c r="RIG460" s="472"/>
      <c r="RIH460" s="472"/>
      <c r="RII460" s="472"/>
      <c r="RIJ460" s="472"/>
      <c r="RIK460" s="472"/>
      <c r="RIL460" s="472"/>
      <c r="RIM460" s="472"/>
      <c r="RIN460" s="472"/>
      <c r="RIO460" s="472"/>
      <c r="RIP460" s="472"/>
      <c r="RIQ460" s="472"/>
      <c r="RIR460" s="472"/>
      <c r="RIS460" s="472"/>
      <c r="RIT460" s="472"/>
      <c r="RIU460" s="472"/>
      <c r="RIV460" s="472"/>
      <c r="RIW460" s="472"/>
      <c r="RIX460" s="472"/>
      <c r="RIY460" s="472"/>
      <c r="RIZ460" s="472"/>
      <c r="RJA460" s="472"/>
      <c r="RJB460" s="472"/>
      <c r="RJC460" s="472"/>
      <c r="RJD460" s="472"/>
      <c r="RJE460" s="472"/>
      <c r="RJF460" s="472"/>
      <c r="RJG460" s="472"/>
      <c r="RJH460" s="472"/>
      <c r="RJI460" s="472"/>
      <c r="RJJ460" s="472"/>
      <c r="RJK460" s="472"/>
      <c r="RJL460" s="472"/>
      <c r="RJM460" s="472"/>
      <c r="RJN460" s="472"/>
      <c r="RJO460" s="472"/>
      <c r="RJP460" s="472"/>
      <c r="RJQ460" s="472"/>
      <c r="RJR460" s="472"/>
      <c r="RJS460" s="472"/>
      <c r="RJT460" s="472"/>
      <c r="RJU460" s="472"/>
      <c r="RJV460" s="472"/>
      <c r="RJW460" s="472"/>
      <c r="RJX460" s="472"/>
      <c r="RJY460" s="472"/>
      <c r="RJZ460" s="472"/>
      <c r="RKA460" s="472"/>
      <c r="RKB460" s="472"/>
      <c r="RKC460" s="472"/>
      <c r="RKD460" s="472"/>
      <c r="RKE460" s="472"/>
      <c r="RKF460" s="472"/>
      <c r="RKG460" s="472"/>
      <c r="RKH460" s="472"/>
      <c r="RKI460" s="472"/>
      <c r="RKJ460" s="472"/>
      <c r="RKK460" s="472"/>
      <c r="RKL460" s="472"/>
      <c r="RKM460" s="472"/>
      <c r="RKN460" s="472"/>
      <c r="RKO460" s="472"/>
      <c r="RKP460" s="472"/>
      <c r="RKQ460" s="472"/>
      <c r="RKR460" s="472"/>
      <c r="RKS460" s="472"/>
      <c r="RKT460" s="472"/>
      <c r="RKU460" s="472"/>
      <c r="RKV460" s="472"/>
      <c r="RKW460" s="472"/>
      <c r="RKX460" s="472"/>
      <c r="RKY460" s="472"/>
      <c r="RKZ460" s="472"/>
      <c r="RLA460" s="472"/>
      <c r="RLB460" s="472"/>
      <c r="RLC460" s="472"/>
      <c r="RLD460" s="472"/>
      <c r="RLE460" s="472"/>
      <c r="RLF460" s="472"/>
      <c r="RLG460" s="472"/>
      <c r="RLH460" s="472"/>
      <c r="RLI460" s="472"/>
      <c r="RLJ460" s="472"/>
      <c r="RLK460" s="472"/>
      <c r="RLL460" s="472"/>
      <c r="RLM460" s="472"/>
      <c r="RLN460" s="472"/>
      <c r="RLO460" s="472"/>
      <c r="RLP460" s="472"/>
      <c r="RLQ460" s="472"/>
      <c r="RLR460" s="472"/>
      <c r="RLS460" s="472"/>
      <c r="RLT460" s="472"/>
      <c r="RLU460" s="472"/>
      <c r="RLV460" s="472"/>
      <c r="RLW460" s="472"/>
      <c r="RLX460" s="472"/>
      <c r="RLY460" s="472"/>
      <c r="RLZ460" s="472"/>
      <c r="RMA460" s="472"/>
      <c r="RMB460" s="472"/>
      <c r="RMC460" s="472"/>
      <c r="RMD460" s="472"/>
      <c r="RME460" s="472"/>
      <c r="RMF460" s="472"/>
      <c r="RMG460" s="472"/>
      <c r="RMH460" s="472"/>
      <c r="RMI460" s="472"/>
      <c r="RMJ460" s="472"/>
      <c r="RMK460" s="472"/>
      <c r="RML460" s="472"/>
      <c r="RMM460" s="472"/>
      <c r="RMN460" s="472"/>
      <c r="RMO460" s="472"/>
      <c r="RMP460" s="472"/>
      <c r="RMQ460" s="472"/>
      <c r="RMR460" s="472"/>
      <c r="RMS460" s="472"/>
      <c r="RMT460" s="472"/>
      <c r="RMU460" s="472"/>
      <c r="RMV460" s="472"/>
      <c r="RMW460" s="472"/>
      <c r="RMX460" s="472"/>
      <c r="RMY460" s="472"/>
      <c r="RMZ460" s="472"/>
      <c r="RNA460" s="472"/>
      <c r="RNB460" s="472"/>
      <c r="RNC460" s="472"/>
      <c r="RND460" s="472"/>
      <c r="RNE460" s="472"/>
      <c r="RNF460" s="472"/>
      <c r="RNG460" s="472"/>
      <c r="RNH460" s="472"/>
      <c r="RNI460" s="472"/>
      <c r="RNJ460" s="472"/>
      <c r="RNK460" s="472"/>
      <c r="RNL460" s="472"/>
      <c r="RNM460" s="472"/>
      <c r="RNN460" s="472"/>
      <c r="RNO460" s="472"/>
      <c r="RNP460" s="472"/>
      <c r="RNQ460" s="472"/>
      <c r="RNR460" s="472"/>
      <c r="RNS460" s="472"/>
      <c r="RNT460" s="472"/>
      <c r="RNU460" s="472"/>
      <c r="RNV460" s="472"/>
      <c r="RNW460" s="472"/>
      <c r="RNX460" s="472"/>
      <c r="RNY460" s="472"/>
      <c r="RNZ460" s="472"/>
      <c r="ROA460" s="472"/>
      <c r="ROB460" s="472"/>
      <c r="ROC460" s="472"/>
      <c r="ROD460" s="472"/>
      <c r="ROE460" s="472"/>
      <c r="ROF460" s="472"/>
      <c r="ROG460" s="472"/>
      <c r="ROH460" s="472"/>
      <c r="ROI460" s="472"/>
      <c r="ROJ460" s="472"/>
      <c r="ROK460" s="472"/>
      <c r="ROL460" s="472"/>
      <c r="ROM460" s="472"/>
      <c r="RON460" s="472"/>
      <c r="ROO460" s="472"/>
      <c r="ROP460" s="472"/>
      <c r="ROQ460" s="472"/>
      <c r="ROR460" s="472"/>
      <c r="ROS460" s="472"/>
      <c r="ROT460" s="472"/>
      <c r="ROU460" s="472"/>
      <c r="ROV460" s="472"/>
      <c r="ROW460" s="472"/>
      <c r="ROX460" s="472"/>
      <c r="ROY460" s="472"/>
      <c r="ROZ460" s="472"/>
      <c r="RPA460" s="472"/>
      <c r="RPB460" s="472"/>
      <c r="RPC460" s="472"/>
      <c r="RPD460" s="472"/>
      <c r="RPE460" s="472"/>
      <c r="RPF460" s="472"/>
      <c r="RPG460" s="472"/>
      <c r="RPH460" s="472"/>
      <c r="RPI460" s="472"/>
      <c r="RPJ460" s="472"/>
      <c r="RPK460" s="472"/>
      <c r="RPL460" s="472"/>
      <c r="RPM460" s="472"/>
      <c r="RPN460" s="472"/>
      <c r="RPO460" s="472"/>
      <c r="RPP460" s="472"/>
      <c r="RPQ460" s="472"/>
      <c r="RPR460" s="472"/>
      <c r="RPS460" s="472"/>
      <c r="RPT460" s="472"/>
      <c r="RPU460" s="472"/>
      <c r="RPV460" s="472"/>
      <c r="RPW460" s="472"/>
      <c r="RPX460" s="472"/>
      <c r="RPY460" s="472"/>
      <c r="RPZ460" s="472"/>
      <c r="RQA460" s="472"/>
      <c r="RQB460" s="472"/>
      <c r="RQC460" s="472"/>
      <c r="RQD460" s="472"/>
      <c r="RQE460" s="472"/>
      <c r="RQF460" s="472"/>
      <c r="RQG460" s="472"/>
      <c r="RQH460" s="472"/>
      <c r="RQI460" s="472"/>
      <c r="RQJ460" s="472"/>
      <c r="RQK460" s="472"/>
      <c r="RQL460" s="472"/>
      <c r="RQM460" s="472"/>
      <c r="RQN460" s="472"/>
      <c r="RQO460" s="472"/>
      <c r="RQP460" s="472"/>
      <c r="RQQ460" s="472"/>
      <c r="RQR460" s="472"/>
      <c r="RQS460" s="472"/>
      <c r="RQT460" s="472"/>
      <c r="RQU460" s="472"/>
      <c r="RQV460" s="472"/>
      <c r="RQW460" s="472"/>
      <c r="RQX460" s="472"/>
      <c r="RQY460" s="472"/>
      <c r="RQZ460" s="472"/>
      <c r="RRA460" s="472"/>
      <c r="RRB460" s="472"/>
      <c r="RRC460" s="472"/>
      <c r="RRD460" s="472"/>
      <c r="RRE460" s="472"/>
      <c r="RRF460" s="472"/>
      <c r="RRG460" s="472"/>
      <c r="RRH460" s="472"/>
      <c r="RRI460" s="472"/>
      <c r="RRJ460" s="472"/>
      <c r="RRK460" s="472"/>
      <c r="RRL460" s="472"/>
      <c r="RRM460" s="472"/>
      <c r="RRN460" s="472"/>
      <c r="RRO460" s="472"/>
      <c r="RRP460" s="472"/>
      <c r="RRQ460" s="472"/>
      <c r="RRR460" s="472"/>
      <c r="RRS460" s="472"/>
      <c r="RRT460" s="472"/>
      <c r="RRU460" s="472"/>
      <c r="RRV460" s="472"/>
      <c r="RRW460" s="472"/>
      <c r="RRX460" s="472"/>
      <c r="RRY460" s="472"/>
      <c r="RRZ460" s="472"/>
      <c r="RSA460" s="472"/>
      <c r="RSB460" s="472"/>
      <c r="RSC460" s="472"/>
      <c r="RSD460" s="472"/>
      <c r="RSE460" s="472"/>
      <c r="RSF460" s="472"/>
      <c r="RSG460" s="472"/>
      <c r="RSH460" s="472"/>
      <c r="RSI460" s="472"/>
      <c r="RSJ460" s="472"/>
      <c r="RSK460" s="472"/>
      <c r="RSL460" s="472"/>
      <c r="RSM460" s="472"/>
      <c r="RSN460" s="472"/>
      <c r="RSO460" s="472"/>
      <c r="RSP460" s="472"/>
      <c r="RSQ460" s="472"/>
      <c r="RSR460" s="472"/>
      <c r="RSS460" s="472"/>
      <c r="RST460" s="472"/>
      <c r="RSU460" s="472"/>
      <c r="RSV460" s="472"/>
      <c r="RSW460" s="472"/>
      <c r="RSX460" s="472"/>
      <c r="RSY460" s="472"/>
      <c r="RSZ460" s="472"/>
      <c r="RTA460" s="472"/>
      <c r="RTB460" s="472"/>
      <c r="RTC460" s="472"/>
      <c r="RTD460" s="472"/>
      <c r="RTE460" s="472"/>
      <c r="RTF460" s="472"/>
      <c r="RTG460" s="472"/>
      <c r="RTH460" s="472"/>
      <c r="RTI460" s="472"/>
      <c r="RTJ460" s="472"/>
      <c r="RTK460" s="472"/>
      <c r="RTL460" s="472"/>
      <c r="RTM460" s="472"/>
      <c r="RTN460" s="472"/>
      <c r="RTO460" s="472"/>
      <c r="RTP460" s="472"/>
      <c r="RTQ460" s="472"/>
      <c r="RTR460" s="472"/>
      <c r="RTS460" s="472"/>
      <c r="RTT460" s="472"/>
      <c r="RTU460" s="472"/>
      <c r="RTV460" s="472"/>
      <c r="RTW460" s="472"/>
      <c r="RTX460" s="472"/>
      <c r="RTY460" s="472"/>
      <c r="RTZ460" s="472"/>
      <c r="RUA460" s="472"/>
      <c r="RUB460" s="472"/>
      <c r="RUC460" s="472"/>
      <c r="RUD460" s="472"/>
      <c r="RUE460" s="472"/>
      <c r="RUF460" s="472"/>
      <c r="RUG460" s="472"/>
      <c r="RUH460" s="472"/>
      <c r="RUI460" s="472"/>
      <c r="RUJ460" s="472"/>
      <c r="RUK460" s="472"/>
      <c r="RUL460" s="472"/>
      <c r="RUM460" s="472"/>
      <c r="RUN460" s="472"/>
      <c r="RUO460" s="472"/>
      <c r="RUP460" s="472"/>
      <c r="RUQ460" s="472"/>
      <c r="RUR460" s="472"/>
      <c r="RUS460" s="472"/>
      <c r="RUT460" s="472"/>
      <c r="RUU460" s="472"/>
      <c r="RUV460" s="472"/>
      <c r="RUW460" s="472"/>
      <c r="RUX460" s="472"/>
      <c r="RUY460" s="472"/>
      <c r="RUZ460" s="472"/>
      <c r="RVA460" s="472"/>
      <c r="RVB460" s="472"/>
      <c r="RVC460" s="472"/>
      <c r="RVD460" s="472"/>
      <c r="RVE460" s="472"/>
      <c r="RVF460" s="472"/>
      <c r="RVG460" s="472"/>
      <c r="RVH460" s="472"/>
      <c r="RVI460" s="472"/>
      <c r="RVJ460" s="472"/>
      <c r="RVK460" s="472"/>
      <c r="RVL460" s="472"/>
      <c r="RVM460" s="472"/>
      <c r="RVN460" s="472"/>
      <c r="RVO460" s="472"/>
      <c r="RVP460" s="472"/>
      <c r="RVQ460" s="472"/>
      <c r="RVR460" s="472"/>
      <c r="RVS460" s="472"/>
      <c r="RVT460" s="472"/>
      <c r="RVU460" s="472"/>
      <c r="RVV460" s="472"/>
      <c r="RVW460" s="472"/>
      <c r="RVX460" s="472"/>
      <c r="RVY460" s="472"/>
      <c r="RVZ460" s="472"/>
      <c r="RWA460" s="472"/>
      <c r="RWB460" s="472"/>
      <c r="RWC460" s="472"/>
      <c r="RWD460" s="472"/>
      <c r="RWE460" s="472"/>
      <c r="RWF460" s="472"/>
      <c r="RWG460" s="472"/>
      <c r="RWH460" s="472"/>
      <c r="RWI460" s="472"/>
      <c r="RWJ460" s="472"/>
      <c r="RWK460" s="472"/>
      <c r="RWL460" s="472"/>
      <c r="RWM460" s="472"/>
      <c r="RWN460" s="472"/>
      <c r="RWO460" s="472"/>
      <c r="RWP460" s="472"/>
      <c r="RWQ460" s="472"/>
      <c r="RWR460" s="472"/>
      <c r="RWS460" s="472"/>
      <c r="RWT460" s="472"/>
      <c r="RWU460" s="472"/>
      <c r="RWV460" s="472"/>
      <c r="RWW460" s="472"/>
      <c r="RWX460" s="472"/>
      <c r="RWY460" s="472"/>
      <c r="RWZ460" s="472"/>
      <c r="RXA460" s="472"/>
      <c r="RXB460" s="472"/>
      <c r="RXC460" s="472"/>
      <c r="RXD460" s="472"/>
      <c r="RXE460" s="472"/>
      <c r="RXF460" s="472"/>
      <c r="RXG460" s="472"/>
      <c r="RXH460" s="472"/>
      <c r="RXI460" s="472"/>
      <c r="RXJ460" s="472"/>
      <c r="RXK460" s="472"/>
      <c r="RXL460" s="472"/>
      <c r="RXM460" s="472"/>
      <c r="RXN460" s="472"/>
      <c r="RXO460" s="472"/>
      <c r="RXP460" s="472"/>
      <c r="RXQ460" s="472"/>
      <c r="RXR460" s="472"/>
      <c r="RXS460" s="472"/>
      <c r="RXT460" s="472"/>
      <c r="RXU460" s="472"/>
      <c r="RXV460" s="472"/>
      <c r="RXW460" s="472"/>
      <c r="RXX460" s="472"/>
      <c r="RXY460" s="472"/>
      <c r="RXZ460" s="472"/>
      <c r="RYA460" s="472"/>
      <c r="RYB460" s="472"/>
      <c r="RYC460" s="472"/>
      <c r="RYD460" s="472"/>
      <c r="RYE460" s="472"/>
      <c r="RYF460" s="472"/>
      <c r="RYG460" s="472"/>
      <c r="RYH460" s="472"/>
      <c r="RYI460" s="472"/>
      <c r="RYJ460" s="472"/>
      <c r="RYK460" s="472"/>
      <c r="RYL460" s="472"/>
      <c r="RYM460" s="472"/>
      <c r="RYN460" s="472"/>
      <c r="RYO460" s="472"/>
      <c r="RYP460" s="472"/>
      <c r="RYQ460" s="472"/>
      <c r="RYR460" s="472"/>
      <c r="RYS460" s="472"/>
      <c r="RYT460" s="472"/>
      <c r="RYU460" s="472"/>
      <c r="RYV460" s="472"/>
      <c r="RYW460" s="472"/>
      <c r="RYX460" s="472"/>
      <c r="RYY460" s="472"/>
      <c r="RYZ460" s="472"/>
      <c r="RZA460" s="472"/>
      <c r="RZB460" s="472"/>
      <c r="RZC460" s="472"/>
      <c r="RZD460" s="472"/>
      <c r="RZE460" s="472"/>
      <c r="RZF460" s="472"/>
      <c r="RZG460" s="472"/>
      <c r="RZH460" s="472"/>
      <c r="RZI460" s="472"/>
      <c r="RZJ460" s="472"/>
      <c r="RZK460" s="472"/>
      <c r="RZL460" s="472"/>
      <c r="RZM460" s="472"/>
      <c r="RZN460" s="472"/>
      <c r="RZO460" s="472"/>
      <c r="RZP460" s="472"/>
      <c r="RZQ460" s="472"/>
      <c r="RZR460" s="472"/>
      <c r="RZS460" s="472"/>
      <c r="RZT460" s="472"/>
      <c r="RZU460" s="472"/>
      <c r="RZV460" s="472"/>
      <c r="RZW460" s="472"/>
      <c r="RZX460" s="472"/>
      <c r="RZY460" s="472"/>
      <c r="RZZ460" s="472"/>
      <c r="SAA460" s="472"/>
      <c r="SAB460" s="472"/>
      <c r="SAC460" s="472"/>
      <c r="SAD460" s="472"/>
      <c r="SAE460" s="472"/>
      <c r="SAF460" s="472"/>
      <c r="SAG460" s="472"/>
      <c r="SAH460" s="472"/>
      <c r="SAI460" s="472"/>
      <c r="SAJ460" s="472"/>
      <c r="SAK460" s="472"/>
      <c r="SAL460" s="472"/>
      <c r="SAM460" s="472"/>
      <c r="SAN460" s="472"/>
      <c r="SAO460" s="472"/>
      <c r="SAP460" s="472"/>
      <c r="SAQ460" s="472"/>
      <c r="SAR460" s="472"/>
      <c r="SAS460" s="472"/>
      <c r="SAT460" s="472"/>
      <c r="SAU460" s="472"/>
      <c r="SAV460" s="472"/>
      <c r="SAW460" s="472"/>
      <c r="SAX460" s="472"/>
      <c r="SAY460" s="472"/>
      <c r="SAZ460" s="472"/>
      <c r="SBA460" s="472"/>
      <c r="SBB460" s="472"/>
      <c r="SBC460" s="472"/>
      <c r="SBD460" s="472"/>
      <c r="SBE460" s="472"/>
      <c r="SBF460" s="472"/>
      <c r="SBG460" s="472"/>
      <c r="SBH460" s="472"/>
      <c r="SBI460" s="472"/>
      <c r="SBJ460" s="472"/>
      <c r="SBK460" s="472"/>
      <c r="SBL460" s="472"/>
      <c r="SBM460" s="472"/>
      <c r="SBN460" s="472"/>
      <c r="SBO460" s="472"/>
      <c r="SBP460" s="472"/>
      <c r="SBQ460" s="472"/>
      <c r="SBR460" s="472"/>
      <c r="SBS460" s="472"/>
      <c r="SBT460" s="472"/>
      <c r="SBU460" s="472"/>
      <c r="SBV460" s="472"/>
      <c r="SBW460" s="472"/>
      <c r="SBX460" s="472"/>
      <c r="SBY460" s="472"/>
      <c r="SBZ460" s="472"/>
      <c r="SCA460" s="472"/>
      <c r="SCB460" s="472"/>
      <c r="SCC460" s="472"/>
      <c r="SCD460" s="472"/>
      <c r="SCE460" s="472"/>
      <c r="SCF460" s="472"/>
      <c r="SCG460" s="472"/>
      <c r="SCH460" s="472"/>
      <c r="SCI460" s="472"/>
      <c r="SCJ460" s="472"/>
      <c r="SCK460" s="472"/>
      <c r="SCL460" s="472"/>
      <c r="SCM460" s="472"/>
      <c r="SCN460" s="472"/>
      <c r="SCO460" s="472"/>
      <c r="SCP460" s="472"/>
      <c r="SCQ460" s="472"/>
      <c r="SCR460" s="472"/>
      <c r="SCS460" s="472"/>
      <c r="SCT460" s="472"/>
      <c r="SCU460" s="472"/>
      <c r="SCV460" s="472"/>
      <c r="SCW460" s="472"/>
      <c r="SCX460" s="472"/>
      <c r="SCY460" s="472"/>
      <c r="SCZ460" s="472"/>
      <c r="SDA460" s="472"/>
      <c r="SDB460" s="472"/>
      <c r="SDC460" s="472"/>
      <c r="SDD460" s="472"/>
      <c r="SDE460" s="472"/>
      <c r="SDF460" s="472"/>
      <c r="SDG460" s="472"/>
      <c r="SDH460" s="472"/>
      <c r="SDI460" s="472"/>
      <c r="SDJ460" s="472"/>
      <c r="SDK460" s="472"/>
      <c r="SDL460" s="472"/>
      <c r="SDM460" s="472"/>
      <c r="SDN460" s="472"/>
      <c r="SDO460" s="472"/>
      <c r="SDP460" s="472"/>
      <c r="SDQ460" s="472"/>
      <c r="SDR460" s="472"/>
      <c r="SDS460" s="472"/>
      <c r="SDT460" s="472"/>
      <c r="SDU460" s="472"/>
      <c r="SDV460" s="472"/>
      <c r="SDW460" s="472"/>
      <c r="SDX460" s="472"/>
      <c r="SDY460" s="472"/>
      <c r="SDZ460" s="472"/>
      <c r="SEA460" s="472"/>
      <c r="SEB460" s="472"/>
      <c r="SEC460" s="472"/>
      <c r="SED460" s="472"/>
      <c r="SEE460" s="472"/>
      <c r="SEF460" s="472"/>
      <c r="SEG460" s="472"/>
      <c r="SEH460" s="472"/>
      <c r="SEI460" s="472"/>
      <c r="SEJ460" s="472"/>
      <c r="SEK460" s="472"/>
      <c r="SEL460" s="472"/>
      <c r="SEM460" s="472"/>
      <c r="SEN460" s="472"/>
      <c r="SEO460" s="472"/>
      <c r="SEP460" s="472"/>
      <c r="SEQ460" s="472"/>
      <c r="SER460" s="472"/>
      <c r="SES460" s="472"/>
      <c r="SET460" s="472"/>
      <c r="SEU460" s="472"/>
      <c r="SEV460" s="472"/>
      <c r="SEW460" s="472"/>
      <c r="SEX460" s="472"/>
      <c r="SEY460" s="472"/>
      <c r="SEZ460" s="472"/>
      <c r="SFA460" s="472"/>
      <c r="SFB460" s="472"/>
      <c r="SFC460" s="472"/>
      <c r="SFD460" s="472"/>
      <c r="SFE460" s="472"/>
      <c r="SFF460" s="472"/>
      <c r="SFG460" s="472"/>
      <c r="SFH460" s="472"/>
      <c r="SFI460" s="472"/>
      <c r="SFJ460" s="472"/>
      <c r="SFK460" s="472"/>
      <c r="SFL460" s="472"/>
      <c r="SFM460" s="472"/>
      <c r="SFN460" s="472"/>
      <c r="SFO460" s="472"/>
      <c r="SFP460" s="472"/>
      <c r="SFQ460" s="472"/>
      <c r="SFR460" s="472"/>
      <c r="SFS460" s="472"/>
      <c r="SFT460" s="472"/>
      <c r="SFU460" s="472"/>
      <c r="SFV460" s="472"/>
      <c r="SFW460" s="472"/>
      <c r="SFX460" s="472"/>
      <c r="SFY460" s="472"/>
      <c r="SFZ460" s="472"/>
      <c r="SGA460" s="472"/>
      <c r="SGB460" s="472"/>
      <c r="SGC460" s="472"/>
      <c r="SGD460" s="472"/>
      <c r="SGE460" s="472"/>
      <c r="SGF460" s="472"/>
      <c r="SGG460" s="472"/>
      <c r="SGH460" s="472"/>
      <c r="SGI460" s="472"/>
      <c r="SGJ460" s="472"/>
      <c r="SGK460" s="472"/>
      <c r="SGL460" s="472"/>
      <c r="SGM460" s="472"/>
      <c r="SGN460" s="472"/>
      <c r="SGO460" s="472"/>
      <c r="SGP460" s="472"/>
      <c r="SGQ460" s="472"/>
      <c r="SGR460" s="472"/>
      <c r="SGS460" s="472"/>
      <c r="SGT460" s="472"/>
      <c r="SGU460" s="472"/>
      <c r="SGV460" s="472"/>
      <c r="SGW460" s="472"/>
      <c r="SGX460" s="472"/>
      <c r="SGY460" s="472"/>
      <c r="SGZ460" s="472"/>
      <c r="SHA460" s="472"/>
      <c r="SHB460" s="472"/>
      <c r="SHC460" s="472"/>
      <c r="SHD460" s="472"/>
      <c r="SHE460" s="472"/>
      <c r="SHF460" s="472"/>
      <c r="SHG460" s="472"/>
      <c r="SHH460" s="472"/>
      <c r="SHI460" s="472"/>
      <c r="SHJ460" s="472"/>
      <c r="SHK460" s="472"/>
      <c r="SHL460" s="472"/>
      <c r="SHM460" s="472"/>
      <c r="SHN460" s="472"/>
      <c r="SHO460" s="472"/>
      <c r="SHP460" s="472"/>
      <c r="SHQ460" s="472"/>
      <c r="SHR460" s="472"/>
      <c r="SHS460" s="472"/>
      <c r="SHT460" s="472"/>
      <c r="SHU460" s="472"/>
      <c r="SHV460" s="472"/>
      <c r="SHW460" s="472"/>
      <c r="SHX460" s="472"/>
      <c r="SHY460" s="472"/>
      <c r="SHZ460" s="472"/>
      <c r="SIA460" s="472"/>
      <c r="SIB460" s="472"/>
      <c r="SIC460" s="472"/>
      <c r="SID460" s="472"/>
      <c r="SIE460" s="472"/>
      <c r="SIF460" s="472"/>
      <c r="SIG460" s="472"/>
      <c r="SIH460" s="472"/>
      <c r="SII460" s="472"/>
      <c r="SIJ460" s="472"/>
      <c r="SIK460" s="472"/>
      <c r="SIL460" s="472"/>
      <c r="SIM460" s="472"/>
      <c r="SIN460" s="472"/>
      <c r="SIO460" s="472"/>
      <c r="SIP460" s="472"/>
      <c r="SIQ460" s="472"/>
      <c r="SIR460" s="472"/>
      <c r="SIS460" s="472"/>
      <c r="SIT460" s="472"/>
      <c r="SIU460" s="472"/>
      <c r="SIV460" s="472"/>
      <c r="SIW460" s="472"/>
      <c r="SIX460" s="472"/>
      <c r="SIY460" s="472"/>
      <c r="SIZ460" s="472"/>
      <c r="SJA460" s="472"/>
      <c r="SJB460" s="472"/>
      <c r="SJC460" s="472"/>
      <c r="SJD460" s="472"/>
      <c r="SJE460" s="472"/>
      <c r="SJF460" s="472"/>
      <c r="SJG460" s="472"/>
      <c r="SJH460" s="472"/>
      <c r="SJI460" s="472"/>
      <c r="SJJ460" s="472"/>
      <c r="SJK460" s="472"/>
      <c r="SJL460" s="472"/>
      <c r="SJM460" s="472"/>
      <c r="SJN460" s="472"/>
      <c r="SJO460" s="472"/>
      <c r="SJP460" s="472"/>
      <c r="SJQ460" s="472"/>
      <c r="SJR460" s="472"/>
      <c r="SJS460" s="472"/>
      <c r="SJT460" s="472"/>
      <c r="SJU460" s="472"/>
      <c r="SJV460" s="472"/>
      <c r="SJW460" s="472"/>
      <c r="SJX460" s="472"/>
      <c r="SJY460" s="472"/>
      <c r="SJZ460" s="472"/>
      <c r="SKA460" s="472"/>
      <c r="SKB460" s="472"/>
      <c r="SKC460" s="472"/>
      <c r="SKD460" s="472"/>
      <c r="SKE460" s="472"/>
      <c r="SKF460" s="472"/>
      <c r="SKG460" s="472"/>
      <c r="SKH460" s="472"/>
      <c r="SKI460" s="472"/>
      <c r="SKJ460" s="472"/>
      <c r="SKK460" s="472"/>
      <c r="SKL460" s="472"/>
      <c r="SKM460" s="472"/>
      <c r="SKN460" s="472"/>
      <c r="SKO460" s="472"/>
      <c r="SKP460" s="472"/>
      <c r="SKQ460" s="472"/>
      <c r="SKR460" s="472"/>
      <c r="SKS460" s="472"/>
      <c r="SKT460" s="472"/>
      <c r="SKU460" s="472"/>
      <c r="SKV460" s="472"/>
      <c r="SKW460" s="472"/>
      <c r="SKX460" s="472"/>
      <c r="SKY460" s="472"/>
      <c r="SKZ460" s="472"/>
      <c r="SLA460" s="472"/>
      <c r="SLB460" s="472"/>
      <c r="SLC460" s="472"/>
      <c r="SLD460" s="472"/>
      <c r="SLE460" s="472"/>
      <c r="SLF460" s="472"/>
      <c r="SLG460" s="472"/>
      <c r="SLH460" s="472"/>
      <c r="SLI460" s="472"/>
      <c r="SLJ460" s="472"/>
      <c r="SLK460" s="472"/>
      <c r="SLL460" s="472"/>
      <c r="SLM460" s="472"/>
      <c r="SLN460" s="472"/>
      <c r="SLO460" s="472"/>
      <c r="SLP460" s="472"/>
      <c r="SLQ460" s="472"/>
      <c r="SLR460" s="472"/>
      <c r="SLS460" s="472"/>
      <c r="SLT460" s="472"/>
      <c r="SLU460" s="472"/>
      <c r="SLV460" s="472"/>
      <c r="SLW460" s="472"/>
      <c r="SLX460" s="472"/>
      <c r="SLY460" s="472"/>
      <c r="SLZ460" s="472"/>
      <c r="SMA460" s="472"/>
      <c r="SMB460" s="472"/>
      <c r="SMC460" s="472"/>
      <c r="SMD460" s="472"/>
      <c r="SME460" s="472"/>
      <c r="SMF460" s="472"/>
      <c r="SMG460" s="472"/>
      <c r="SMH460" s="472"/>
      <c r="SMI460" s="472"/>
      <c r="SMJ460" s="472"/>
      <c r="SMK460" s="472"/>
      <c r="SML460" s="472"/>
      <c r="SMM460" s="472"/>
      <c r="SMN460" s="472"/>
      <c r="SMO460" s="472"/>
      <c r="SMP460" s="472"/>
      <c r="SMQ460" s="472"/>
      <c r="SMR460" s="472"/>
      <c r="SMS460" s="472"/>
      <c r="SMT460" s="472"/>
      <c r="SMU460" s="472"/>
      <c r="SMV460" s="472"/>
      <c r="SMW460" s="472"/>
      <c r="SMX460" s="472"/>
      <c r="SMY460" s="472"/>
      <c r="SMZ460" s="472"/>
      <c r="SNA460" s="472"/>
      <c r="SNB460" s="472"/>
      <c r="SNC460" s="472"/>
      <c r="SND460" s="472"/>
      <c r="SNE460" s="472"/>
      <c r="SNF460" s="472"/>
      <c r="SNG460" s="472"/>
      <c r="SNH460" s="472"/>
      <c r="SNI460" s="472"/>
      <c r="SNJ460" s="472"/>
      <c r="SNK460" s="472"/>
      <c r="SNL460" s="472"/>
      <c r="SNM460" s="472"/>
      <c r="SNN460" s="472"/>
      <c r="SNO460" s="472"/>
      <c r="SNP460" s="472"/>
      <c r="SNQ460" s="472"/>
      <c r="SNR460" s="472"/>
      <c r="SNS460" s="472"/>
      <c r="SNT460" s="472"/>
      <c r="SNU460" s="472"/>
      <c r="SNV460" s="472"/>
      <c r="SNW460" s="472"/>
      <c r="SNX460" s="472"/>
      <c r="SNY460" s="472"/>
      <c r="SNZ460" s="472"/>
      <c r="SOA460" s="472"/>
      <c r="SOB460" s="472"/>
      <c r="SOC460" s="472"/>
      <c r="SOD460" s="472"/>
      <c r="SOE460" s="472"/>
      <c r="SOF460" s="472"/>
      <c r="SOG460" s="472"/>
      <c r="SOH460" s="472"/>
      <c r="SOI460" s="472"/>
      <c r="SOJ460" s="472"/>
      <c r="SOK460" s="472"/>
      <c r="SOL460" s="472"/>
      <c r="SOM460" s="472"/>
      <c r="SON460" s="472"/>
      <c r="SOO460" s="472"/>
      <c r="SOP460" s="472"/>
      <c r="SOQ460" s="472"/>
      <c r="SOR460" s="472"/>
      <c r="SOS460" s="472"/>
      <c r="SOT460" s="472"/>
      <c r="SOU460" s="472"/>
      <c r="SOV460" s="472"/>
      <c r="SOW460" s="472"/>
      <c r="SOX460" s="472"/>
      <c r="SOY460" s="472"/>
      <c r="SOZ460" s="472"/>
      <c r="SPA460" s="472"/>
      <c r="SPB460" s="472"/>
      <c r="SPC460" s="472"/>
      <c r="SPD460" s="472"/>
      <c r="SPE460" s="472"/>
      <c r="SPF460" s="472"/>
      <c r="SPG460" s="472"/>
      <c r="SPH460" s="472"/>
      <c r="SPI460" s="472"/>
      <c r="SPJ460" s="472"/>
      <c r="SPK460" s="472"/>
      <c r="SPL460" s="472"/>
      <c r="SPM460" s="472"/>
      <c r="SPN460" s="472"/>
      <c r="SPO460" s="472"/>
      <c r="SPP460" s="472"/>
      <c r="SPQ460" s="472"/>
      <c r="SPR460" s="472"/>
      <c r="SPS460" s="472"/>
      <c r="SPT460" s="472"/>
      <c r="SPU460" s="472"/>
      <c r="SPV460" s="472"/>
      <c r="SPW460" s="472"/>
      <c r="SPX460" s="472"/>
      <c r="SPY460" s="472"/>
      <c r="SPZ460" s="472"/>
      <c r="SQA460" s="472"/>
      <c r="SQB460" s="472"/>
      <c r="SQC460" s="472"/>
      <c r="SQD460" s="472"/>
      <c r="SQE460" s="472"/>
      <c r="SQF460" s="472"/>
      <c r="SQG460" s="472"/>
      <c r="SQH460" s="472"/>
      <c r="SQI460" s="472"/>
      <c r="SQJ460" s="472"/>
      <c r="SQK460" s="472"/>
      <c r="SQL460" s="472"/>
      <c r="SQM460" s="472"/>
      <c r="SQN460" s="472"/>
      <c r="SQO460" s="472"/>
      <c r="SQP460" s="472"/>
      <c r="SQQ460" s="472"/>
      <c r="SQR460" s="472"/>
      <c r="SQS460" s="472"/>
      <c r="SQT460" s="472"/>
      <c r="SQU460" s="472"/>
      <c r="SQV460" s="472"/>
      <c r="SQW460" s="472"/>
      <c r="SQX460" s="472"/>
      <c r="SQY460" s="472"/>
      <c r="SQZ460" s="472"/>
      <c r="SRA460" s="472"/>
      <c r="SRB460" s="472"/>
      <c r="SRC460" s="472"/>
      <c r="SRD460" s="472"/>
      <c r="SRE460" s="472"/>
      <c r="SRF460" s="472"/>
      <c r="SRG460" s="472"/>
      <c r="SRH460" s="472"/>
      <c r="SRI460" s="472"/>
      <c r="SRJ460" s="472"/>
      <c r="SRK460" s="472"/>
      <c r="SRL460" s="472"/>
      <c r="SRM460" s="472"/>
      <c r="SRN460" s="472"/>
      <c r="SRO460" s="472"/>
      <c r="SRP460" s="472"/>
      <c r="SRQ460" s="472"/>
      <c r="SRR460" s="472"/>
      <c r="SRS460" s="472"/>
      <c r="SRT460" s="472"/>
      <c r="SRU460" s="472"/>
      <c r="SRV460" s="472"/>
      <c r="SRW460" s="472"/>
      <c r="SRX460" s="472"/>
      <c r="SRY460" s="472"/>
      <c r="SRZ460" s="472"/>
      <c r="SSA460" s="472"/>
      <c r="SSB460" s="472"/>
      <c r="SSC460" s="472"/>
      <c r="SSD460" s="472"/>
      <c r="SSE460" s="472"/>
      <c r="SSF460" s="472"/>
      <c r="SSG460" s="472"/>
      <c r="SSH460" s="472"/>
      <c r="SSI460" s="472"/>
      <c r="SSJ460" s="472"/>
      <c r="SSK460" s="472"/>
      <c r="SSL460" s="472"/>
      <c r="SSM460" s="472"/>
      <c r="SSN460" s="472"/>
      <c r="SSO460" s="472"/>
      <c r="SSP460" s="472"/>
      <c r="SSQ460" s="472"/>
      <c r="SSR460" s="472"/>
      <c r="SSS460" s="472"/>
      <c r="SST460" s="472"/>
      <c r="SSU460" s="472"/>
      <c r="SSV460" s="472"/>
      <c r="SSW460" s="472"/>
      <c r="SSX460" s="472"/>
      <c r="SSY460" s="472"/>
      <c r="SSZ460" s="472"/>
      <c r="STA460" s="472"/>
      <c r="STB460" s="472"/>
      <c r="STC460" s="472"/>
      <c r="STD460" s="472"/>
      <c r="STE460" s="472"/>
      <c r="STF460" s="472"/>
      <c r="STG460" s="472"/>
      <c r="STH460" s="472"/>
      <c r="STI460" s="472"/>
      <c r="STJ460" s="472"/>
      <c r="STK460" s="472"/>
      <c r="STL460" s="472"/>
      <c r="STM460" s="472"/>
      <c r="STN460" s="472"/>
      <c r="STO460" s="472"/>
      <c r="STP460" s="472"/>
      <c r="STQ460" s="472"/>
      <c r="STR460" s="472"/>
      <c r="STS460" s="472"/>
      <c r="STT460" s="472"/>
      <c r="STU460" s="472"/>
      <c r="STV460" s="472"/>
      <c r="STW460" s="472"/>
      <c r="STX460" s="472"/>
      <c r="STY460" s="472"/>
      <c r="STZ460" s="472"/>
      <c r="SUA460" s="472"/>
      <c r="SUB460" s="472"/>
      <c r="SUC460" s="472"/>
      <c r="SUD460" s="472"/>
      <c r="SUE460" s="472"/>
      <c r="SUF460" s="472"/>
      <c r="SUG460" s="472"/>
      <c r="SUH460" s="472"/>
      <c r="SUI460" s="472"/>
      <c r="SUJ460" s="472"/>
      <c r="SUK460" s="472"/>
      <c r="SUL460" s="472"/>
      <c r="SUM460" s="472"/>
      <c r="SUN460" s="472"/>
      <c r="SUO460" s="472"/>
      <c r="SUP460" s="472"/>
      <c r="SUQ460" s="472"/>
      <c r="SUR460" s="472"/>
      <c r="SUS460" s="472"/>
      <c r="SUT460" s="472"/>
      <c r="SUU460" s="472"/>
      <c r="SUV460" s="472"/>
      <c r="SUW460" s="472"/>
      <c r="SUX460" s="472"/>
      <c r="SUY460" s="472"/>
      <c r="SUZ460" s="472"/>
      <c r="SVA460" s="472"/>
      <c r="SVB460" s="472"/>
      <c r="SVC460" s="472"/>
      <c r="SVD460" s="472"/>
      <c r="SVE460" s="472"/>
      <c r="SVF460" s="472"/>
      <c r="SVG460" s="472"/>
      <c r="SVH460" s="472"/>
      <c r="SVI460" s="472"/>
      <c r="SVJ460" s="472"/>
      <c r="SVK460" s="472"/>
      <c r="SVL460" s="472"/>
      <c r="SVM460" s="472"/>
      <c r="SVN460" s="472"/>
      <c r="SVO460" s="472"/>
      <c r="SVP460" s="472"/>
      <c r="SVQ460" s="472"/>
      <c r="SVR460" s="472"/>
      <c r="SVS460" s="472"/>
      <c r="SVT460" s="472"/>
      <c r="SVU460" s="472"/>
      <c r="SVV460" s="472"/>
      <c r="SVW460" s="472"/>
      <c r="SVX460" s="472"/>
      <c r="SVY460" s="472"/>
      <c r="SVZ460" s="472"/>
      <c r="SWA460" s="472"/>
      <c r="SWB460" s="472"/>
      <c r="SWC460" s="472"/>
      <c r="SWD460" s="472"/>
      <c r="SWE460" s="472"/>
      <c r="SWF460" s="472"/>
      <c r="SWG460" s="472"/>
      <c r="SWH460" s="472"/>
      <c r="SWI460" s="472"/>
      <c r="SWJ460" s="472"/>
      <c r="SWK460" s="472"/>
      <c r="SWL460" s="472"/>
      <c r="SWM460" s="472"/>
      <c r="SWN460" s="472"/>
      <c r="SWO460" s="472"/>
      <c r="SWP460" s="472"/>
      <c r="SWQ460" s="472"/>
      <c r="SWR460" s="472"/>
      <c r="SWS460" s="472"/>
      <c r="SWT460" s="472"/>
      <c r="SWU460" s="472"/>
      <c r="SWV460" s="472"/>
      <c r="SWW460" s="472"/>
      <c r="SWX460" s="472"/>
      <c r="SWY460" s="472"/>
      <c r="SWZ460" s="472"/>
      <c r="SXA460" s="472"/>
      <c r="SXB460" s="472"/>
      <c r="SXC460" s="472"/>
      <c r="SXD460" s="472"/>
      <c r="SXE460" s="472"/>
      <c r="SXF460" s="472"/>
      <c r="SXG460" s="472"/>
      <c r="SXH460" s="472"/>
      <c r="SXI460" s="472"/>
      <c r="SXJ460" s="472"/>
      <c r="SXK460" s="472"/>
      <c r="SXL460" s="472"/>
      <c r="SXM460" s="472"/>
      <c r="SXN460" s="472"/>
      <c r="SXO460" s="472"/>
      <c r="SXP460" s="472"/>
      <c r="SXQ460" s="472"/>
      <c r="SXR460" s="472"/>
      <c r="SXS460" s="472"/>
      <c r="SXT460" s="472"/>
      <c r="SXU460" s="472"/>
      <c r="SXV460" s="472"/>
      <c r="SXW460" s="472"/>
      <c r="SXX460" s="472"/>
      <c r="SXY460" s="472"/>
      <c r="SXZ460" s="472"/>
      <c r="SYA460" s="472"/>
      <c r="SYB460" s="472"/>
      <c r="SYC460" s="472"/>
      <c r="SYD460" s="472"/>
      <c r="SYE460" s="472"/>
      <c r="SYF460" s="472"/>
      <c r="SYG460" s="472"/>
      <c r="SYH460" s="472"/>
      <c r="SYI460" s="472"/>
      <c r="SYJ460" s="472"/>
      <c r="SYK460" s="472"/>
      <c r="SYL460" s="472"/>
      <c r="SYM460" s="472"/>
      <c r="SYN460" s="472"/>
      <c r="SYO460" s="472"/>
      <c r="SYP460" s="472"/>
      <c r="SYQ460" s="472"/>
      <c r="SYR460" s="472"/>
      <c r="SYS460" s="472"/>
      <c r="SYT460" s="472"/>
      <c r="SYU460" s="472"/>
      <c r="SYV460" s="472"/>
      <c r="SYW460" s="472"/>
      <c r="SYX460" s="472"/>
      <c r="SYY460" s="472"/>
      <c r="SYZ460" s="472"/>
      <c r="SZA460" s="472"/>
      <c r="SZB460" s="472"/>
      <c r="SZC460" s="472"/>
      <c r="SZD460" s="472"/>
      <c r="SZE460" s="472"/>
      <c r="SZF460" s="472"/>
      <c r="SZG460" s="472"/>
      <c r="SZH460" s="472"/>
      <c r="SZI460" s="472"/>
      <c r="SZJ460" s="472"/>
      <c r="SZK460" s="472"/>
      <c r="SZL460" s="472"/>
      <c r="SZM460" s="472"/>
      <c r="SZN460" s="472"/>
      <c r="SZO460" s="472"/>
      <c r="SZP460" s="472"/>
      <c r="SZQ460" s="472"/>
      <c r="SZR460" s="472"/>
      <c r="SZS460" s="472"/>
      <c r="SZT460" s="472"/>
      <c r="SZU460" s="472"/>
      <c r="SZV460" s="472"/>
      <c r="SZW460" s="472"/>
      <c r="SZX460" s="472"/>
      <c r="SZY460" s="472"/>
      <c r="SZZ460" s="472"/>
      <c r="TAA460" s="472"/>
      <c r="TAB460" s="472"/>
      <c r="TAC460" s="472"/>
      <c r="TAD460" s="472"/>
      <c r="TAE460" s="472"/>
      <c r="TAF460" s="472"/>
      <c r="TAG460" s="472"/>
      <c r="TAH460" s="472"/>
      <c r="TAI460" s="472"/>
      <c r="TAJ460" s="472"/>
      <c r="TAK460" s="472"/>
      <c r="TAL460" s="472"/>
      <c r="TAM460" s="472"/>
      <c r="TAN460" s="472"/>
      <c r="TAO460" s="472"/>
      <c r="TAP460" s="472"/>
      <c r="TAQ460" s="472"/>
      <c r="TAR460" s="472"/>
      <c r="TAS460" s="472"/>
      <c r="TAT460" s="472"/>
      <c r="TAU460" s="472"/>
      <c r="TAV460" s="472"/>
      <c r="TAW460" s="472"/>
      <c r="TAX460" s="472"/>
      <c r="TAY460" s="472"/>
      <c r="TAZ460" s="472"/>
      <c r="TBA460" s="472"/>
      <c r="TBB460" s="472"/>
      <c r="TBC460" s="472"/>
      <c r="TBD460" s="472"/>
      <c r="TBE460" s="472"/>
      <c r="TBF460" s="472"/>
      <c r="TBG460" s="472"/>
      <c r="TBH460" s="472"/>
      <c r="TBI460" s="472"/>
      <c r="TBJ460" s="472"/>
      <c r="TBK460" s="472"/>
      <c r="TBL460" s="472"/>
      <c r="TBM460" s="472"/>
      <c r="TBN460" s="472"/>
      <c r="TBO460" s="472"/>
      <c r="TBP460" s="472"/>
      <c r="TBQ460" s="472"/>
      <c r="TBR460" s="472"/>
      <c r="TBS460" s="472"/>
      <c r="TBT460" s="472"/>
      <c r="TBU460" s="472"/>
      <c r="TBV460" s="472"/>
      <c r="TBW460" s="472"/>
      <c r="TBX460" s="472"/>
      <c r="TBY460" s="472"/>
      <c r="TBZ460" s="472"/>
      <c r="TCA460" s="472"/>
      <c r="TCB460" s="472"/>
      <c r="TCC460" s="472"/>
      <c r="TCD460" s="472"/>
      <c r="TCE460" s="472"/>
      <c r="TCF460" s="472"/>
      <c r="TCG460" s="472"/>
      <c r="TCH460" s="472"/>
      <c r="TCI460" s="472"/>
      <c r="TCJ460" s="472"/>
      <c r="TCK460" s="472"/>
      <c r="TCL460" s="472"/>
      <c r="TCM460" s="472"/>
      <c r="TCN460" s="472"/>
      <c r="TCO460" s="472"/>
      <c r="TCP460" s="472"/>
      <c r="TCQ460" s="472"/>
      <c r="TCR460" s="472"/>
      <c r="TCS460" s="472"/>
      <c r="TCT460" s="472"/>
      <c r="TCU460" s="472"/>
      <c r="TCV460" s="472"/>
      <c r="TCW460" s="472"/>
      <c r="TCX460" s="472"/>
      <c r="TCY460" s="472"/>
      <c r="TCZ460" s="472"/>
      <c r="TDA460" s="472"/>
      <c r="TDB460" s="472"/>
      <c r="TDC460" s="472"/>
      <c r="TDD460" s="472"/>
      <c r="TDE460" s="472"/>
      <c r="TDF460" s="472"/>
      <c r="TDG460" s="472"/>
      <c r="TDH460" s="472"/>
      <c r="TDI460" s="472"/>
      <c r="TDJ460" s="472"/>
      <c r="TDK460" s="472"/>
      <c r="TDL460" s="472"/>
      <c r="TDM460" s="472"/>
      <c r="TDN460" s="472"/>
      <c r="TDO460" s="472"/>
      <c r="TDP460" s="472"/>
      <c r="TDQ460" s="472"/>
      <c r="TDR460" s="472"/>
      <c r="TDS460" s="472"/>
      <c r="TDT460" s="472"/>
      <c r="TDU460" s="472"/>
      <c r="TDV460" s="472"/>
      <c r="TDW460" s="472"/>
      <c r="TDX460" s="472"/>
      <c r="TDY460" s="472"/>
      <c r="TDZ460" s="472"/>
      <c r="TEA460" s="472"/>
      <c r="TEB460" s="472"/>
      <c r="TEC460" s="472"/>
      <c r="TED460" s="472"/>
      <c r="TEE460" s="472"/>
      <c r="TEF460" s="472"/>
      <c r="TEG460" s="472"/>
      <c r="TEH460" s="472"/>
      <c r="TEI460" s="472"/>
      <c r="TEJ460" s="472"/>
      <c r="TEK460" s="472"/>
      <c r="TEL460" s="472"/>
      <c r="TEM460" s="472"/>
      <c r="TEN460" s="472"/>
      <c r="TEO460" s="472"/>
      <c r="TEP460" s="472"/>
      <c r="TEQ460" s="472"/>
      <c r="TER460" s="472"/>
      <c r="TES460" s="472"/>
      <c r="TET460" s="472"/>
      <c r="TEU460" s="472"/>
      <c r="TEV460" s="472"/>
      <c r="TEW460" s="472"/>
      <c r="TEX460" s="472"/>
      <c r="TEY460" s="472"/>
      <c r="TEZ460" s="472"/>
      <c r="TFA460" s="472"/>
      <c r="TFB460" s="472"/>
      <c r="TFC460" s="472"/>
      <c r="TFD460" s="472"/>
      <c r="TFE460" s="472"/>
      <c r="TFF460" s="472"/>
      <c r="TFG460" s="472"/>
      <c r="TFH460" s="472"/>
      <c r="TFI460" s="472"/>
      <c r="TFJ460" s="472"/>
      <c r="TFK460" s="472"/>
      <c r="TFL460" s="472"/>
      <c r="TFM460" s="472"/>
      <c r="TFN460" s="472"/>
      <c r="TFO460" s="472"/>
      <c r="TFP460" s="472"/>
      <c r="TFQ460" s="472"/>
      <c r="TFR460" s="472"/>
      <c r="TFS460" s="472"/>
      <c r="TFT460" s="472"/>
      <c r="TFU460" s="472"/>
      <c r="TFV460" s="472"/>
      <c r="TFW460" s="472"/>
      <c r="TFX460" s="472"/>
      <c r="TFY460" s="472"/>
      <c r="TFZ460" s="472"/>
      <c r="TGA460" s="472"/>
      <c r="TGB460" s="472"/>
      <c r="TGC460" s="472"/>
      <c r="TGD460" s="472"/>
      <c r="TGE460" s="472"/>
      <c r="TGF460" s="472"/>
      <c r="TGG460" s="472"/>
      <c r="TGH460" s="472"/>
      <c r="TGI460" s="472"/>
      <c r="TGJ460" s="472"/>
      <c r="TGK460" s="472"/>
      <c r="TGL460" s="472"/>
      <c r="TGM460" s="472"/>
      <c r="TGN460" s="472"/>
      <c r="TGO460" s="472"/>
      <c r="TGP460" s="472"/>
      <c r="TGQ460" s="472"/>
      <c r="TGR460" s="472"/>
      <c r="TGS460" s="472"/>
      <c r="TGT460" s="472"/>
      <c r="TGU460" s="472"/>
      <c r="TGV460" s="472"/>
      <c r="TGW460" s="472"/>
      <c r="TGX460" s="472"/>
      <c r="TGY460" s="472"/>
      <c r="TGZ460" s="472"/>
      <c r="THA460" s="472"/>
      <c r="THB460" s="472"/>
      <c r="THC460" s="472"/>
      <c r="THD460" s="472"/>
      <c r="THE460" s="472"/>
      <c r="THF460" s="472"/>
      <c r="THG460" s="472"/>
      <c r="THH460" s="472"/>
      <c r="THI460" s="472"/>
      <c r="THJ460" s="472"/>
      <c r="THK460" s="472"/>
      <c r="THL460" s="472"/>
      <c r="THM460" s="472"/>
      <c r="THN460" s="472"/>
      <c r="THO460" s="472"/>
      <c r="THP460" s="472"/>
      <c r="THQ460" s="472"/>
      <c r="THR460" s="472"/>
      <c r="THS460" s="472"/>
      <c r="THT460" s="472"/>
      <c r="THU460" s="472"/>
      <c r="THV460" s="472"/>
      <c r="THW460" s="472"/>
      <c r="THX460" s="472"/>
      <c r="THY460" s="472"/>
      <c r="THZ460" s="472"/>
      <c r="TIA460" s="472"/>
      <c r="TIB460" s="472"/>
      <c r="TIC460" s="472"/>
      <c r="TID460" s="472"/>
      <c r="TIE460" s="472"/>
      <c r="TIF460" s="472"/>
      <c r="TIG460" s="472"/>
      <c r="TIH460" s="472"/>
      <c r="TII460" s="472"/>
      <c r="TIJ460" s="472"/>
      <c r="TIK460" s="472"/>
      <c r="TIL460" s="472"/>
      <c r="TIM460" s="472"/>
      <c r="TIN460" s="472"/>
      <c r="TIO460" s="472"/>
      <c r="TIP460" s="472"/>
      <c r="TIQ460" s="472"/>
      <c r="TIR460" s="472"/>
      <c r="TIS460" s="472"/>
      <c r="TIT460" s="472"/>
      <c r="TIU460" s="472"/>
      <c r="TIV460" s="472"/>
      <c r="TIW460" s="472"/>
      <c r="TIX460" s="472"/>
      <c r="TIY460" s="472"/>
      <c r="TIZ460" s="472"/>
      <c r="TJA460" s="472"/>
      <c r="TJB460" s="472"/>
      <c r="TJC460" s="472"/>
      <c r="TJD460" s="472"/>
      <c r="TJE460" s="472"/>
      <c r="TJF460" s="472"/>
      <c r="TJG460" s="472"/>
      <c r="TJH460" s="472"/>
      <c r="TJI460" s="472"/>
      <c r="TJJ460" s="472"/>
      <c r="TJK460" s="472"/>
      <c r="TJL460" s="472"/>
      <c r="TJM460" s="472"/>
      <c r="TJN460" s="472"/>
      <c r="TJO460" s="472"/>
      <c r="TJP460" s="472"/>
      <c r="TJQ460" s="472"/>
      <c r="TJR460" s="472"/>
      <c r="TJS460" s="472"/>
      <c r="TJT460" s="472"/>
      <c r="TJU460" s="472"/>
      <c r="TJV460" s="472"/>
      <c r="TJW460" s="472"/>
      <c r="TJX460" s="472"/>
      <c r="TJY460" s="472"/>
      <c r="TJZ460" s="472"/>
      <c r="TKA460" s="472"/>
      <c r="TKB460" s="472"/>
      <c r="TKC460" s="472"/>
      <c r="TKD460" s="472"/>
      <c r="TKE460" s="472"/>
      <c r="TKF460" s="472"/>
      <c r="TKG460" s="472"/>
      <c r="TKH460" s="472"/>
      <c r="TKI460" s="472"/>
      <c r="TKJ460" s="472"/>
      <c r="TKK460" s="472"/>
      <c r="TKL460" s="472"/>
      <c r="TKM460" s="472"/>
      <c r="TKN460" s="472"/>
      <c r="TKO460" s="472"/>
      <c r="TKP460" s="472"/>
      <c r="TKQ460" s="472"/>
      <c r="TKR460" s="472"/>
      <c r="TKS460" s="472"/>
      <c r="TKT460" s="472"/>
      <c r="TKU460" s="472"/>
      <c r="TKV460" s="472"/>
      <c r="TKW460" s="472"/>
      <c r="TKX460" s="472"/>
      <c r="TKY460" s="472"/>
      <c r="TKZ460" s="472"/>
      <c r="TLA460" s="472"/>
      <c r="TLB460" s="472"/>
      <c r="TLC460" s="472"/>
      <c r="TLD460" s="472"/>
      <c r="TLE460" s="472"/>
      <c r="TLF460" s="472"/>
      <c r="TLG460" s="472"/>
      <c r="TLH460" s="472"/>
      <c r="TLI460" s="472"/>
      <c r="TLJ460" s="472"/>
      <c r="TLK460" s="472"/>
      <c r="TLL460" s="472"/>
      <c r="TLM460" s="472"/>
      <c r="TLN460" s="472"/>
      <c r="TLO460" s="472"/>
      <c r="TLP460" s="472"/>
      <c r="TLQ460" s="472"/>
      <c r="TLR460" s="472"/>
      <c r="TLS460" s="472"/>
      <c r="TLT460" s="472"/>
      <c r="TLU460" s="472"/>
      <c r="TLV460" s="472"/>
      <c r="TLW460" s="472"/>
      <c r="TLX460" s="472"/>
      <c r="TLY460" s="472"/>
      <c r="TLZ460" s="472"/>
      <c r="TMA460" s="472"/>
      <c r="TMB460" s="472"/>
      <c r="TMC460" s="472"/>
      <c r="TMD460" s="472"/>
      <c r="TME460" s="472"/>
      <c r="TMF460" s="472"/>
      <c r="TMG460" s="472"/>
      <c r="TMH460" s="472"/>
      <c r="TMI460" s="472"/>
      <c r="TMJ460" s="472"/>
      <c r="TMK460" s="472"/>
      <c r="TML460" s="472"/>
      <c r="TMM460" s="472"/>
      <c r="TMN460" s="472"/>
      <c r="TMO460" s="472"/>
      <c r="TMP460" s="472"/>
      <c r="TMQ460" s="472"/>
      <c r="TMR460" s="472"/>
      <c r="TMS460" s="472"/>
      <c r="TMT460" s="472"/>
      <c r="TMU460" s="472"/>
      <c r="TMV460" s="472"/>
      <c r="TMW460" s="472"/>
      <c r="TMX460" s="472"/>
      <c r="TMY460" s="472"/>
      <c r="TMZ460" s="472"/>
      <c r="TNA460" s="472"/>
      <c r="TNB460" s="472"/>
      <c r="TNC460" s="472"/>
      <c r="TND460" s="472"/>
      <c r="TNE460" s="472"/>
      <c r="TNF460" s="472"/>
      <c r="TNG460" s="472"/>
      <c r="TNH460" s="472"/>
      <c r="TNI460" s="472"/>
      <c r="TNJ460" s="472"/>
      <c r="TNK460" s="472"/>
      <c r="TNL460" s="472"/>
      <c r="TNM460" s="472"/>
      <c r="TNN460" s="472"/>
      <c r="TNO460" s="472"/>
      <c r="TNP460" s="472"/>
      <c r="TNQ460" s="472"/>
      <c r="TNR460" s="472"/>
      <c r="TNS460" s="472"/>
      <c r="TNT460" s="472"/>
      <c r="TNU460" s="472"/>
      <c r="TNV460" s="472"/>
      <c r="TNW460" s="472"/>
      <c r="TNX460" s="472"/>
      <c r="TNY460" s="472"/>
      <c r="TNZ460" s="472"/>
      <c r="TOA460" s="472"/>
      <c r="TOB460" s="472"/>
      <c r="TOC460" s="472"/>
      <c r="TOD460" s="472"/>
      <c r="TOE460" s="472"/>
      <c r="TOF460" s="472"/>
      <c r="TOG460" s="472"/>
      <c r="TOH460" s="472"/>
      <c r="TOI460" s="472"/>
      <c r="TOJ460" s="472"/>
      <c r="TOK460" s="472"/>
      <c r="TOL460" s="472"/>
      <c r="TOM460" s="472"/>
      <c r="TON460" s="472"/>
      <c r="TOO460" s="472"/>
      <c r="TOP460" s="472"/>
      <c r="TOQ460" s="472"/>
      <c r="TOR460" s="472"/>
      <c r="TOS460" s="472"/>
      <c r="TOT460" s="472"/>
      <c r="TOU460" s="472"/>
      <c r="TOV460" s="472"/>
      <c r="TOW460" s="472"/>
      <c r="TOX460" s="472"/>
      <c r="TOY460" s="472"/>
      <c r="TOZ460" s="472"/>
      <c r="TPA460" s="472"/>
      <c r="TPB460" s="472"/>
      <c r="TPC460" s="472"/>
      <c r="TPD460" s="472"/>
      <c r="TPE460" s="472"/>
      <c r="TPF460" s="472"/>
      <c r="TPG460" s="472"/>
      <c r="TPH460" s="472"/>
      <c r="TPI460" s="472"/>
      <c r="TPJ460" s="472"/>
      <c r="TPK460" s="472"/>
      <c r="TPL460" s="472"/>
      <c r="TPM460" s="472"/>
      <c r="TPN460" s="472"/>
      <c r="TPO460" s="472"/>
      <c r="TPP460" s="472"/>
      <c r="TPQ460" s="472"/>
      <c r="TPR460" s="472"/>
      <c r="TPS460" s="472"/>
      <c r="TPT460" s="472"/>
      <c r="TPU460" s="472"/>
      <c r="TPV460" s="472"/>
      <c r="TPW460" s="472"/>
      <c r="TPX460" s="472"/>
      <c r="TPY460" s="472"/>
      <c r="TPZ460" s="472"/>
      <c r="TQA460" s="472"/>
      <c r="TQB460" s="472"/>
      <c r="TQC460" s="472"/>
      <c r="TQD460" s="472"/>
      <c r="TQE460" s="472"/>
      <c r="TQF460" s="472"/>
      <c r="TQG460" s="472"/>
      <c r="TQH460" s="472"/>
      <c r="TQI460" s="472"/>
      <c r="TQJ460" s="472"/>
      <c r="TQK460" s="472"/>
      <c r="TQL460" s="472"/>
      <c r="TQM460" s="472"/>
      <c r="TQN460" s="472"/>
      <c r="TQO460" s="472"/>
      <c r="TQP460" s="472"/>
      <c r="TQQ460" s="472"/>
      <c r="TQR460" s="472"/>
      <c r="TQS460" s="472"/>
      <c r="TQT460" s="472"/>
      <c r="TQU460" s="472"/>
      <c r="TQV460" s="472"/>
      <c r="TQW460" s="472"/>
      <c r="TQX460" s="472"/>
      <c r="TQY460" s="472"/>
      <c r="TQZ460" s="472"/>
      <c r="TRA460" s="472"/>
      <c r="TRB460" s="472"/>
      <c r="TRC460" s="472"/>
      <c r="TRD460" s="472"/>
      <c r="TRE460" s="472"/>
      <c r="TRF460" s="472"/>
      <c r="TRG460" s="472"/>
      <c r="TRH460" s="472"/>
      <c r="TRI460" s="472"/>
      <c r="TRJ460" s="472"/>
      <c r="TRK460" s="472"/>
      <c r="TRL460" s="472"/>
      <c r="TRM460" s="472"/>
      <c r="TRN460" s="472"/>
      <c r="TRO460" s="472"/>
      <c r="TRP460" s="472"/>
      <c r="TRQ460" s="472"/>
      <c r="TRR460" s="472"/>
      <c r="TRS460" s="472"/>
      <c r="TRT460" s="472"/>
      <c r="TRU460" s="472"/>
      <c r="TRV460" s="472"/>
      <c r="TRW460" s="472"/>
      <c r="TRX460" s="472"/>
      <c r="TRY460" s="472"/>
      <c r="TRZ460" s="472"/>
      <c r="TSA460" s="472"/>
      <c r="TSB460" s="472"/>
      <c r="TSC460" s="472"/>
      <c r="TSD460" s="472"/>
      <c r="TSE460" s="472"/>
      <c r="TSF460" s="472"/>
      <c r="TSG460" s="472"/>
      <c r="TSH460" s="472"/>
      <c r="TSI460" s="472"/>
      <c r="TSJ460" s="472"/>
      <c r="TSK460" s="472"/>
      <c r="TSL460" s="472"/>
      <c r="TSM460" s="472"/>
      <c r="TSN460" s="472"/>
      <c r="TSO460" s="472"/>
      <c r="TSP460" s="472"/>
      <c r="TSQ460" s="472"/>
      <c r="TSR460" s="472"/>
      <c r="TSS460" s="472"/>
      <c r="TST460" s="472"/>
      <c r="TSU460" s="472"/>
      <c r="TSV460" s="472"/>
      <c r="TSW460" s="472"/>
      <c r="TSX460" s="472"/>
      <c r="TSY460" s="472"/>
      <c r="TSZ460" s="472"/>
      <c r="TTA460" s="472"/>
      <c r="TTB460" s="472"/>
      <c r="TTC460" s="472"/>
      <c r="TTD460" s="472"/>
      <c r="TTE460" s="472"/>
      <c r="TTF460" s="472"/>
      <c r="TTG460" s="472"/>
      <c r="TTH460" s="472"/>
      <c r="TTI460" s="472"/>
      <c r="TTJ460" s="472"/>
      <c r="TTK460" s="472"/>
      <c r="TTL460" s="472"/>
      <c r="TTM460" s="472"/>
      <c r="TTN460" s="472"/>
      <c r="TTO460" s="472"/>
      <c r="TTP460" s="472"/>
      <c r="TTQ460" s="472"/>
      <c r="TTR460" s="472"/>
      <c r="TTS460" s="472"/>
      <c r="TTT460" s="472"/>
      <c r="TTU460" s="472"/>
      <c r="TTV460" s="472"/>
      <c r="TTW460" s="472"/>
      <c r="TTX460" s="472"/>
      <c r="TTY460" s="472"/>
      <c r="TTZ460" s="472"/>
      <c r="TUA460" s="472"/>
      <c r="TUB460" s="472"/>
      <c r="TUC460" s="472"/>
      <c r="TUD460" s="472"/>
      <c r="TUE460" s="472"/>
      <c r="TUF460" s="472"/>
      <c r="TUG460" s="472"/>
      <c r="TUH460" s="472"/>
      <c r="TUI460" s="472"/>
      <c r="TUJ460" s="472"/>
      <c r="TUK460" s="472"/>
      <c r="TUL460" s="472"/>
      <c r="TUM460" s="472"/>
      <c r="TUN460" s="472"/>
      <c r="TUO460" s="472"/>
      <c r="TUP460" s="472"/>
      <c r="TUQ460" s="472"/>
      <c r="TUR460" s="472"/>
      <c r="TUS460" s="472"/>
      <c r="TUT460" s="472"/>
      <c r="TUU460" s="472"/>
      <c r="TUV460" s="472"/>
      <c r="TUW460" s="472"/>
      <c r="TUX460" s="472"/>
      <c r="TUY460" s="472"/>
      <c r="TUZ460" s="472"/>
      <c r="TVA460" s="472"/>
      <c r="TVB460" s="472"/>
      <c r="TVC460" s="472"/>
      <c r="TVD460" s="472"/>
      <c r="TVE460" s="472"/>
      <c r="TVF460" s="472"/>
      <c r="TVG460" s="472"/>
      <c r="TVH460" s="472"/>
      <c r="TVI460" s="472"/>
      <c r="TVJ460" s="472"/>
      <c r="TVK460" s="472"/>
      <c r="TVL460" s="472"/>
      <c r="TVM460" s="472"/>
      <c r="TVN460" s="472"/>
      <c r="TVO460" s="472"/>
      <c r="TVP460" s="472"/>
      <c r="TVQ460" s="472"/>
      <c r="TVR460" s="472"/>
      <c r="TVS460" s="472"/>
      <c r="TVT460" s="472"/>
      <c r="TVU460" s="472"/>
      <c r="TVV460" s="472"/>
      <c r="TVW460" s="472"/>
      <c r="TVX460" s="472"/>
      <c r="TVY460" s="472"/>
      <c r="TVZ460" s="472"/>
      <c r="TWA460" s="472"/>
      <c r="TWB460" s="472"/>
      <c r="TWC460" s="472"/>
      <c r="TWD460" s="472"/>
      <c r="TWE460" s="472"/>
      <c r="TWF460" s="472"/>
      <c r="TWG460" s="472"/>
      <c r="TWH460" s="472"/>
      <c r="TWI460" s="472"/>
      <c r="TWJ460" s="472"/>
      <c r="TWK460" s="472"/>
      <c r="TWL460" s="472"/>
      <c r="TWM460" s="472"/>
      <c r="TWN460" s="472"/>
      <c r="TWO460" s="472"/>
      <c r="TWP460" s="472"/>
      <c r="TWQ460" s="472"/>
      <c r="TWR460" s="472"/>
      <c r="TWS460" s="472"/>
      <c r="TWT460" s="472"/>
      <c r="TWU460" s="472"/>
      <c r="TWV460" s="472"/>
      <c r="TWW460" s="472"/>
      <c r="TWX460" s="472"/>
      <c r="TWY460" s="472"/>
      <c r="TWZ460" s="472"/>
      <c r="TXA460" s="472"/>
      <c r="TXB460" s="472"/>
      <c r="TXC460" s="472"/>
      <c r="TXD460" s="472"/>
      <c r="TXE460" s="472"/>
      <c r="TXF460" s="472"/>
      <c r="TXG460" s="472"/>
      <c r="TXH460" s="472"/>
      <c r="TXI460" s="472"/>
      <c r="TXJ460" s="472"/>
      <c r="TXK460" s="472"/>
      <c r="TXL460" s="472"/>
      <c r="TXM460" s="472"/>
      <c r="TXN460" s="472"/>
      <c r="TXO460" s="472"/>
      <c r="TXP460" s="472"/>
      <c r="TXQ460" s="472"/>
      <c r="TXR460" s="472"/>
      <c r="TXS460" s="472"/>
      <c r="TXT460" s="472"/>
      <c r="TXU460" s="472"/>
      <c r="TXV460" s="472"/>
      <c r="TXW460" s="472"/>
      <c r="TXX460" s="472"/>
      <c r="TXY460" s="472"/>
      <c r="TXZ460" s="472"/>
      <c r="TYA460" s="472"/>
      <c r="TYB460" s="472"/>
      <c r="TYC460" s="472"/>
      <c r="TYD460" s="472"/>
      <c r="TYE460" s="472"/>
      <c r="TYF460" s="472"/>
      <c r="TYG460" s="472"/>
      <c r="TYH460" s="472"/>
      <c r="TYI460" s="472"/>
      <c r="TYJ460" s="472"/>
      <c r="TYK460" s="472"/>
      <c r="TYL460" s="472"/>
      <c r="TYM460" s="472"/>
      <c r="TYN460" s="472"/>
      <c r="TYO460" s="472"/>
      <c r="TYP460" s="472"/>
      <c r="TYQ460" s="472"/>
      <c r="TYR460" s="472"/>
      <c r="TYS460" s="472"/>
      <c r="TYT460" s="472"/>
      <c r="TYU460" s="472"/>
      <c r="TYV460" s="472"/>
      <c r="TYW460" s="472"/>
      <c r="TYX460" s="472"/>
      <c r="TYY460" s="472"/>
      <c r="TYZ460" s="472"/>
      <c r="TZA460" s="472"/>
      <c r="TZB460" s="472"/>
      <c r="TZC460" s="472"/>
      <c r="TZD460" s="472"/>
      <c r="TZE460" s="472"/>
      <c r="TZF460" s="472"/>
      <c r="TZG460" s="472"/>
      <c r="TZH460" s="472"/>
      <c r="TZI460" s="472"/>
      <c r="TZJ460" s="472"/>
      <c r="TZK460" s="472"/>
      <c r="TZL460" s="472"/>
      <c r="TZM460" s="472"/>
      <c r="TZN460" s="472"/>
      <c r="TZO460" s="472"/>
      <c r="TZP460" s="472"/>
      <c r="TZQ460" s="472"/>
      <c r="TZR460" s="472"/>
      <c r="TZS460" s="472"/>
      <c r="TZT460" s="472"/>
      <c r="TZU460" s="472"/>
      <c r="TZV460" s="472"/>
      <c r="TZW460" s="472"/>
      <c r="TZX460" s="472"/>
      <c r="TZY460" s="472"/>
      <c r="TZZ460" s="472"/>
      <c r="UAA460" s="472"/>
      <c r="UAB460" s="472"/>
      <c r="UAC460" s="472"/>
      <c r="UAD460" s="472"/>
      <c r="UAE460" s="472"/>
      <c r="UAF460" s="472"/>
      <c r="UAG460" s="472"/>
      <c r="UAH460" s="472"/>
      <c r="UAI460" s="472"/>
      <c r="UAJ460" s="472"/>
      <c r="UAK460" s="472"/>
      <c r="UAL460" s="472"/>
      <c r="UAM460" s="472"/>
      <c r="UAN460" s="472"/>
      <c r="UAO460" s="472"/>
      <c r="UAP460" s="472"/>
      <c r="UAQ460" s="472"/>
      <c r="UAR460" s="472"/>
      <c r="UAS460" s="472"/>
      <c r="UAT460" s="472"/>
      <c r="UAU460" s="472"/>
      <c r="UAV460" s="472"/>
      <c r="UAW460" s="472"/>
      <c r="UAX460" s="472"/>
      <c r="UAY460" s="472"/>
      <c r="UAZ460" s="472"/>
      <c r="UBA460" s="472"/>
      <c r="UBB460" s="472"/>
      <c r="UBC460" s="472"/>
      <c r="UBD460" s="472"/>
      <c r="UBE460" s="472"/>
      <c r="UBF460" s="472"/>
      <c r="UBG460" s="472"/>
      <c r="UBH460" s="472"/>
      <c r="UBI460" s="472"/>
      <c r="UBJ460" s="472"/>
      <c r="UBK460" s="472"/>
      <c r="UBL460" s="472"/>
      <c r="UBM460" s="472"/>
      <c r="UBN460" s="472"/>
      <c r="UBO460" s="472"/>
      <c r="UBP460" s="472"/>
      <c r="UBQ460" s="472"/>
      <c r="UBR460" s="472"/>
      <c r="UBS460" s="472"/>
      <c r="UBT460" s="472"/>
      <c r="UBU460" s="472"/>
      <c r="UBV460" s="472"/>
      <c r="UBW460" s="472"/>
      <c r="UBX460" s="472"/>
      <c r="UBY460" s="472"/>
      <c r="UBZ460" s="472"/>
      <c r="UCA460" s="472"/>
      <c r="UCB460" s="472"/>
      <c r="UCC460" s="472"/>
      <c r="UCD460" s="472"/>
      <c r="UCE460" s="472"/>
      <c r="UCF460" s="472"/>
      <c r="UCG460" s="472"/>
      <c r="UCH460" s="472"/>
      <c r="UCI460" s="472"/>
      <c r="UCJ460" s="472"/>
      <c r="UCK460" s="472"/>
      <c r="UCL460" s="472"/>
      <c r="UCM460" s="472"/>
      <c r="UCN460" s="472"/>
      <c r="UCO460" s="472"/>
      <c r="UCP460" s="472"/>
      <c r="UCQ460" s="472"/>
      <c r="UCR460" s="472"/>
      <c r="UCS460" s="472"/>
      <c r="UCT460" s="472"/>
      <c r="UCU460" s="472"/>
      <c r="UCV460" s="472"/>
      <c r="UCW460" s="472"/>
      <c r="UCX460" s="472"/>
      <c r="UCY460" s="472"/>
      <c r="UCZ460" s="472"/>
      <c r="UDA460" s="472"/>
      <c r="UDB460" s="472"/>
      <c r="UDC460" s="472"/>
      <c r="UDD460" s="472"/>
      <c r="UDE460" s="472"/>
      <c r="UDF460" s="472"/>
      <c r="UDG460" s="472"/>
      <c r="UDH460" s="472"/>
      <c r="UDI460" s="472"/>
      <c r="UDJ460" s="472"/>
      <c r="UDK460" s="472"/>
      <c r="UDL460" s="472"/>
      <c r="UDM460" s="472"/>
      <c r="UDN460" s="472"/>
      <c r="UDO460" s="472"/>
      <c r="UDP460" s="472"/>
      <c r="UDQ460" s="472"/>
      <c r="UDR460" s="472"/>
      <c r="UDS460" s="472"/>
      <c r="UDT460" s="472"/>
      <c r="UDU460" s="472"/>
      <c r="UDV460" s="472"/>
      <c r="UDW460" s="472"/>
      <c r="UDX460" s="472"/>
      <c r="UDY460" s="472"/>
      <c r="UDZ460" s="472"/>
      <c r="UEA460" s="472"/>
      <c r="UEB460" s="472"/>
      <c r="UEC460" s="472"/>
      <c r="UED460" s="472"/>
      <c r="UEE460" s="472"/>
      <c r="UEF460" s="472"/>
      <c r="UEG460" s="472"/>
      <c r="UEH460" s="472"/>
      <c r="UEI460" s="472"/>
      <c r="UEJ460" s="472"/>
      <c r="UEK460" s="472"/>
      <c r="UEL460" s="472"/>
      <c r="UEM460" s="472"/>
      <c r="UEN460" s="472"/>
      <c r="UEO460" s="472"/>
      <c r="UEP460" s="472"/>
      <c r="UEQ460" s="472"/>
      <c r="UER460" s="472"/>
      <c r="UES460" s="472"/>
      <c r="UET460" s="472"/>
      <c r="UEU460" s="472"/>
      <c r="UEV460" s="472"/>
      <c r="UEW460" s="472"/>
      <c r="UEX460" s="472"/>
      <c r="UEY460" s="472"/>
      <c r="UEZ460" s="472"/>
      <c r="UFA460" s="472"/>
      <c r="UFB460" s="472"/>
      <c r="UFC460" s="472"/>
      <c r="UFD460" s="472"/>
      <c r="UFE460" s="472"/>
      <c r="UFF460" s="472"/>
      <c r="UFG460" s="472"/>
      <c r="UFH460" s="472"/>
      <c r="UFI460" s="472"/>
      <c r="UFJ460" s="472"/>
      <c r="UFK460" s="472"/>
      <c r="UFL460" s="472"/>
      <c r="UFM460" s="472"/>
      <c r="UFN460" s="472"/>
      <c r="UFO460" s="472"/>
      <c r="UFP460" s="472"/>
      <c r="UFQ460" s="472"/>
      <c r="UFR460" s="472"/>
      <c r="UFS460" s="472"/>
      <c r="UFT460" s="472"/>
      <c r="UFU460" s="472"/>
      <c r="UFV460" s="472"/>
      <c r="UFW460" s="472"/>
      <c r="UFX460" s="472"/>
      <c r="UFY460" s="472"/>
      <c r="UFZ460" s="472"/>
      <c r="UGA460" s="472"/>
      <c r="UGB460" s="472"/>
      <c r="UGC460" s="472"/>
      <c r="UGD460" s="472"/>
      <c r="UGE460" s="472"/>
      <c r="UGF460" s="472"/>
      <c r="UGG460" s="472"/>
      <c r="UGH460" s="472"/>
      <c r="UGI460" s="472"/>
      <c r="UGJ460" s="472"/>
      <c r="UGK460" s="472"/>
      <c r="UGL460" s="472"/>
      <c r="UGM460" s="472"/>
      <c r="UGN460" s="472"/>
      <c r="UGO460" s="472"/>
      <c r="UGP460" s="472"/>
      <c r="UGQ460" s="472"/>
      <c r="UGR460" s="472"/>
      <c r="UGS460" s="472"/>
      <c r="UGT460" s="472"/>
      <c r="UGU460" s="472"/>
      <c r="UGV460" s="472"/>
      <c r="UGW460" s="472"/>
      <c r="UGX460" s="472"/>
      <c r="UGY460" s="472"/>
      <c r="UGZ460" s="472"/>
      <c r="UHA460" s="472"/>
      <c r="UHB460" s="472"/>
      <c r="UHC460" s="472"/>
      <c r="UHD460" s="472"/>
      <c r="UHE460" s="472"/>
      <c r="UHF460" s="472"/>
      <c r="UHG460" s="472"/>
      <c r="UHH460" s="472"/>
      <c r="UHI460" s="472"/>
      <c r="UHJ460" s="472"/>
      <c r="UHK460" s="472"/>
      <c r="UHL460" s="472"/>
      <c r="UHM460" s="472"/>
      <c r="UHN460" s="472"/>
      <c r="UHO460" s="472"/>
      <c r="UHP460" s="472"/>
      <c r="UHQ460" s="472"/>
      <c r="UHR460" s="472"/>
      <c r="UHS460" s="472"/>
      <c r="UHT460" s="472"/>
      <c r="UHU460" s="472"/>
      <c r="UHV460" s="472"/>
      <c r="UHW460" s="472"/>
      <c r="UHX460" s="472"/>
      <c r="UHY460" s="472"/>
      <c r="UHZ460" s="472"/>
      <c r="UIA460" s="472"/>
      <c r="UIB460" s="472"/>
      <c r="UIC460" s="472"/>
      <c r="UID460" s="472"/>
      <c r="UIE460" s="472"/>
      <c r="UIF460" s="472"/>
      <c r="UIG460" s="472"/>
      <c r="UIH460" s="472"/>
      <c r="UII460" s="472"/>
      <c r="UIJ460" s="472"/>
      <c r="UIK460" s="472"/>
      <c r="UIL460" s="472"/>
      <c r="UIM460" s="472"/>
      <c r="UIN460" s="472"/>
      <c r="UIO460" s="472"/>
      <c r="UIP460" s="472"/>
      <c r="UIQ460" s="472"/>
      <c r="UIR460" s="472"/>
      <c r="UIS460" s="472"/>
      <c r="UIT460" s="472"/>
      <c r="UIU460" s="472"/>
      <c r="UIV460" s="472"/>
      <c r="UIW460" s="472"/>
      <c r="UIX460" s="472"/>
      <c r="UIY460" s="472"/>
      <c r="UIZ460" s="472"/>
      <c r="UJA460" s="472"/>
      <c r="UJB460" s="472"/>
      <c r="UJC460" s="472"/>
      <c r="UJD460" s="472"/>
      <c r="UJE460" s="472"/>
      <c r="UJF460" s="472"/>
      <c r="UJG460" s="472"/>
      <c r="UJH460" s="472"/>
      <c r="UJI460" s="472"/>
      <c r="UJJ460" s="472"/>
      <c r="UJK460" s="472"/>
      <c r="UJL460" s="472"/>
      <c r="UJM460" s="472"/>
      <c r="UJN460" s="472"/>
      <c r="UJO460" s="472"/>
      <c r="UJP460" s="472"/>
      <c r="UJQ460" s="472"/>
      <c r="UJR460" s="472"/>
      <c r="UJS460" s="472"/>
      <c r="UJT460" s="472"/>
      <c r="UJU460" s="472"/>
      <c r="UJV460" s="472"/>
      <c r="UJW460" s="472"/>
      <c r="UJX460" s="472"/>
      <c r="UJY460" s="472"/>
      <c r="UJZ460" s="472"/>
      <c r="UKA460" s="472"/>
      <c r="UKB460" s="472"/>
      <c r="UKC460" s="472"/>
      <c r="UKD460" s="472"/>
      <c r="UKE460" s="472"/>
      <c r="UKF460" s="472"/>
      <c r="UKG460" s="472"/>
      <c r="UKH460" s="472"/>
      <c r="UKI460" s="472"/>
      <c r="UKJ460" s="472"/>
      <c r="UKK460" s="472"/>
      <c r="UKL460" s="472"/>
      <c r="UKM460" s="472"/>
      <c r="UKN460" s="472"/>
      <c r="UKO460" s="472"/>
      <c r="UKP460" s="472"/>
      <c r="UKQ460" s="472"/>
      <c r="UKR460" s="472"/>
      <c r="UKS460" s="472"/>
      <c r="UKT460" s="472"/>
      <c r="UKU460" s="472"/>
      <c r="UKV460" s="472"/>
      <c r="UKW460" s="472"/>
      <c r="UKX460" s="472"/>
      <c r="UKY460" s="472"/>
      <c r="UKZ460" s="472"/>
      <c r="ULA460" s="472"/>
      <c r="ULB460" s="472"/>
      <c r="ULC460" s="472"/>
      <c r="ULD460" s="472"/>
      <c r="ULE460" s="472"/>
      <c r="ULF460" s="472"/>
      <c r="ULG460" s="472"/>
      <c r="ULH460" s="472"/>
      <c r="ULI460" s="472"/>
      <c r="ULJ460" s="472"/>
      <c r="ULK460" s="472"/>
      <c r="ULL460" s="472"/>
      <c r="ULM460" s="472"/>
      <c r="ULN460" s="472"/>
      <c r="ULO460" s="472"/>
      <c r="ULP460" s="472"/>
      <c r="ULQ460" s="472"/>
      <c r="ULR460" s="472"/>
      <c r="ULS460" s="472"/>
      <c r="ULT460" s="472"/>
      <c r="ULU460" s="472"/>
      <c r="ULV460" s="472"/>
      <c r="ULW460" s="472"/>
      <c r="ULX460" s="472"/>
      <c r="ULY460" s="472"/>
      <c r="ULZ460" s="472"/>
      <c r="UMA460" s="472"/>
      <c r="UMB460" s="472"/>
      <c r="UMC460" s="472"/>
      <c r="UMD460" s="472"/>
      <c r="UME460" s="472"/>
      <c r="UMF460" s="472"/>
      <c r="UMG460" s="472"/>
      <c r="UMH460" s="472"/>
      <c r="UMI460" s="472"/>
      <c r="UMJ460" s="472"/>
      <c r="UMK460" s="472"/>
      <c r="UML460" s="472"/>
      <c r="UMM460" s="472"/>
      <c r="UMN460" s="472"/>
      <c r="UMO460" s="472"/>
      <c r="UMP460" s="472"/>
      <c r="UMQ460" s="472"/>
      <c r="UMR460" s="472"/>
      <c r="UMS460" s="472"/>
      <c r="UMT460" s="472"/>
      <c r="UMU460" s="472"/>
      <c r="UMV460" s="472"/>
      <c r="UMW460" s="472"/>
      <c r="UMX460" s="472"/>
      <c r="UMY460" s="472"/>
      <c r="UMZ460" s="472"/>
      <c r="UNA460" s="472"/>
      <c r="UNB460" s="472"/>
      <c r="UNC460" s="472"/>
      <c r="UND460" s="472"/>
      <c r="UNE460" s="472"/>
      <c r="UNF460" s="472"/>
      <c r="UNG460" s="472"/>
      <c r="UNH460" s="472"/>
      <c r="UNI460" s="472"/>
      <c r="UNJ460" s="472"/>
      <c r="UNK460" s="472"/>
      <c r="UNL460" s="472"/>
      <c r="UNM460" s="472"/>
      <c r="UNN460" s="472"/>
      <c r="UNO460" s="472"/>
      <c r="UNP460" s="472"/>
      <c r="UNQ460" s="472"/>
      <c r="UNR460" s="472"/>
      <c r="UNS460" s="472"/>
      <c r="UNT460" s="472"/>
      <c r="UNU460" s="472"/>
      <c r="UNV460" s="472"/>
      <c r="UNW460" s="472"/>
      <c r="UNX460" s="472"/>
      <c r="UNY460" s="472"/>
      <c r="UNZ460" s="472"/>
      <c r="UOA460" s="472"/>
      <c r="UOB460" s="472"/>
      <c r="UOC460" s="472"/>
      <c r="UOD460" s="472"/>
      <c r="UOE460" s="472"/>
      <c r="UOF460" s="472"/>
      <c r="UOG460" s="472"/>
      <c r="UOH460" s="472"/>
      <c r="UOI460" s="472"/>
      <c r="UOJ460" s="472"/>
      <c r="UOK460" s="472"/>
      <c r="UOL460" s="472"/>
      <c r="UOM460" s="472"/>
      <c r="UON460" s="472"/>
      <c r="UOO460" s="472"/>
      <c r="UOP460" s="472"/>
      <c r="UOQ460" s="472"/>
      <c r="UOR460" s="472"/>
      <c r="UOS460" s="472"/>
      <c r="UOT460" s="472"/>
      <c r="UOU460" s="472"/>
      <c r="UOV460" s="472"/>
      <c r="UOW460" s="472"/>
      <c r="UOX460" s="472"/>
      <c r="UOY460" s="472"/>
      <c r="UOZ460" s="472"/>
      <c r="UPA460" s="472"/>
      <c r="UPB460" s="472"/>
      <c r="UPC460" s="472"/>
      <c r="UPD460" s="472"/>
      <c r="UPE460" s="472"/>
      <c r="UPF460" s="472"/>
      <c r="UPG460" s="472"/>
      <c r="UPH460" s="472"/>
      <c r="UPI460" s="472"/>
      <c r="UPJ460" s="472"/>
      <c r="UPK460" s="472"/>
      <c r="UPL460" s="472"/>
      <c r="UPM460" s="472"/>
      <c r="UPN460" s="472"/>
      <c r="UPO460" s="472"/>
      <c r="UPP460" s="472"/>
      <c r="UPQ460" s="472"/>
      <c r="UPR460" s="472"/>
      <c r="UPS460" s="472"/>
      <c r="UPT460" s="472"/>
      <c r="UPU460" s="472"/>
      <c r="UPV460" s="472"/>
      <c r="UPW460" s="472"/>
      <c r="UPX460" s="472"/>
      <c r="UPY460" s="472"/>
      <c r="UPZ460" s="472"/>
      <c r="UQA460" s="472"/>
      <c r="UQB460" s="472"/>
      <c r="UQC460" s="472"/>
      <c r="UQD460" s="472"/>
      <c r="UQE460" s="472"/>
      <c r="UQF460" s="472"/>
      <c r="UQG460" s="472"/>
      <c r="UQH460" s="472"/>
      <c r="UQI460" s="472"/>
      <c r="UQJ460" s="472"/>
      <c r="UQK460" s="472"/>
      <c r="UQL460" s="472"/>
      <c r="UQM460" s="472"/>
      <c r="UQN460" s="472"/>
      <c r="UQO460" s="472"/>
      <c r="UQP460" s="472"/>
      <c r="UQQ460" s="472"/>
      <c r="UQR460" s="472"/>
      <c r="UQS460" s="472"/>
      <c r="UQT460" s="472"/>
      <c r="UQU460" s="472"/>
      <c r="UQV460" s="472"/>
      <c r="UQW460" s="472"/>
      <c r="UQX460" s="472"/>
      <c r="UQY460" s="472"/>
      <c r="UQZ460" s="472"/>
      <c r="URA460" s="472"/>
      <c r="URB460" s="472"/>
      <c r="URC460" s="472"/>
      <c r="URD460" s="472"/>
      <c r="URE460" s="472"/>
      <c r="URF460" s="472"/>
      <c r="URG460" s="472"/>
      <c r="URH460" s="472"/>
      <c r="URI460" s="472"/>
      <c r="URJ460" s="472"/>
      <c r="URK460" s="472"/>
      <c r="URL460" s="472"/>
      <c r="URM460" s="472"/>
      <c r="URN460" s="472"/>
      <c r="URO460" s="472"/>
      <c r="URP460" s="472"/>
      <c r="URQ460" s="472"/>
      <c r="URR460" s="472"/>
      <c r="URS460" s="472"/>
      <c r="URT460" s="472"/>
      <c r="URU460" s="472"/>
      <c r="URV460" s="472"/>
      <c r="URW460" s="472"/>
      <c r="URX460" s="472"/>
      <c r="URY460" s="472"/>
      <c r="URZ460" s="472"/>
      <c r="USA460" s="472"/>
      <c r="USB460" s="472"/>
      <c r="USC460" s="472"/>
      <c r="USD460" s="472"/>
      <c r="USE460" s="472"/>
      <c r="USF460" s="472"/>
      <c r="USG460" s="472"/>
      <c r="USH460" s="472"/>
      <c r="USI460" s="472"/>
      <c r="USJ460" s="472"/>
      <c r="USK460" s="472"/>
      <c r="USL460" s="472"/>
      <c r="USM460" s="472"/>
      <c r="USN460" s="472"/>
      <c r="USO460" s="472"/>
      <c r="USP460" s="472"/>
      <c r="USQ460" s="472"/>
      <c r="USR460" s="472"/>
      <c r="USS460" s="472"/>
      <c r="UST460" s="472"/>
      <c r="USU460" s="472"/>
      <c r="USV460" s="472"/>
      <c r="USW460" s="472"/>
      <c r="USX460" s="472"/>
      <c r="USY460" s="472"/>
      <c r="USZ460" s="472"/>
      <c r="UTA460" s="472"/>
      <c r="UTB460" s="472"/>
      <c r="UTC460" s="472"/>
      <c r="UTD460" s="472"/>
      <c r="UTE460" s="472"/>
      <c r="UTF460" s="472"/>
      <c r="UTG460" s="472"/>
      <c r="UTH460" s="472"/>
      <c r="UTI460" s="472"/>
      <c r="UTJ460" s="472"/>
      <c r="UTK460" s="472"/>
      <c r="UTL460" s="472"/>
      <c r="UTM460" s="472"/>
      <c r="UTN460" s="472"/>
      <c r="UTO460" s="472"/>
      <c r="UTP460" s="472"/>
      <c r="UTQ460" s="472"/>
      <c r="UTR460" s="472"/>
      <c r="UTS460" s="472"/>
      <c r="UTT460" s="472"/>
      <c r="UTU460" s="472"/>
      <c r="UTV460" s="472"/>
      <c r="UTW460" s="472"/>
      <c r="UTX460" s="472"/>
      <c r="UTY460" s="472"/>
      <c r="UTZ460" s="472"/>
      <c r="UUA460" s="472"/>
      <c r="UUB460" s="472"/>
      <c r="UUC460" s="472"/>
      <c r="UUD460" s="472"/>
      <c r="UUE460" s="472"/>
      <c r="UUF460" s="472"/>
      <c r="UUG460" s="472"/>
      <c r="UUH460" s="472"/>
      <c r="UUI460" s="472"/>
      <c r="UUJ460" s="472"/>
      <c r="UUK460" s="472"/>
      <c r="UUL460" s="472"/>
      <c r="UUM460" s="472"/>
      <c r="UUN460" s="472"/>
      <c r="UUO460" s="472"/>
      <c r="UUP460" s="472"/>
      <c r="UUQ460" s="472"/>
      <c r="UUR460" s="472"/>
      <c r="UUS460" s="472"/>
      <c r="UUT460" s="472"/>
      <c r="UUU460" s="472"/>
      <c r="UUV460" s="472"/>
      <c r="UUW460" s="472"/>
      <c r="UUX460" s="472"/>
      <c r="UUY460" s="472"/>
      <c r="UUZ460" s="472"/>
      <c r="UVA460" s="472"/>
      <c r="UVB460" s="472"/>
      <c r="UVC460" s="472"/>
      <c r="UVD460" s="472"/>
      <c r="UVE460" s="472"/>
      <c r="UVF460" s="472"/>
      <c r="UVG460" s="472"/>
      <c r="UVH460" s="472"/>
      <c r="UVI460" s="472"/>
      <c r="UVJ460" s="472"/>
      <c r="UVK460" s="472"/>
      <c r="UVL460" s="472"/>
      <c r="UVM460" s="472"/>
      <c r="UVN460" s="472"/>
      <c r="UVO460" s="472"/>
      <c r="UVP460" s="472"/>
      <c r="UVQ460" s="472"/>
      <c r="UVR460" s="472"/>
      <c r="UVS460" s="472"/>
      <c r="UVT460" s="472"/>
      <c r="UVU460" s="472"/>
      <c r="UVV460" s="472"/>
      <c r="UVW460" s="472"/>
      <c r="UVX460" s="472"/>
      <c r="UVY460" s="472"/>
      <c r="UVZ460" s="472"/>
      <c r="UWA460" s="472"/>
      <c r="UWB460" s="472"/>
      <c r="UWC460" s="472"/>
      <c r="UWD460" s="472"/>
      <c r="UWE460" s="472"/>
      <c r="UWF460" s="472"/>
      <c r="UWG460" s="472"/>
      <c r="UWH460" s="472"/>
      <c r="UWI460" s="472"/>
      <c r="UWJ460" s="472"/>
      <c r="UWK460" s="472"/>
      <c r="UWL460" s="472"/>
      <c r="UWM460" s="472"/>
      <c r="UWN460" s="472"/>
      <c r="UWO460" s="472"/>
      <c r="UWP460" s="472"/>
      <c r="UWQ460" s="472"/>
      <c r="UWR460" s="472"/>
      <c r="UWS460" s="472"/>
      <c r="UWT460" s="472"/>
      <c r="UWU460" s="472"/>
      <c r="UWV460" s="472"/>
      <c r="UWW460" s="472"/>
      <c r="UWX460" s="472"/>
      <c r="UWY460" s="472"/>
      <c r="UWZ460" s="472"/>
      <c r="UXA460" s="472"/>
      <c r="UXB460" s="472"/>
      <c r="UXC460" s="472"/>
      <c r="UXD460" s="472"/>
      <c r="UXE460" s="472"/>
      <c r="UXF460" s="472"/>
      <c r="UXG460" s="472"/>
      <c r="UXH460" s="472"/>
      <c r="UXI460" s="472"/>
      <c r="UXJ460" s="472"/>
      <c r="UXK460" s="472"/>
      <c r="UXL460" s="472"/>
      <c r="UXM460" s="472"/>
      <c r="UXN460" s="472"/>
      <c r="UXO460" s="472"/>
      <c r="UXP460" s="472"/>
      <c r="UXQ460" s="472"/>
      <c r="UXR460" s="472"/>
      <c r="UXS460" s="472"/>
      <c r="UXT460" s="472"/>
      <c r="UXU460" s="472"/>
      <c r="UXV460" s="472"/>
      <c r="UXW460" s="472"/>
      <c r="UXX460" s="472"/>
      <c r="UXY460" s="472"/>
      <c r="UXZ460" s="472"/>
      <c r="UYA460" s="472"/>
      <c r="UYB460" s="472"/>
      <c r="UYC460" s="472"/>
      <c r="UYD460" s="472"/>
      <c r="UYE460" s="472"/>
      <c r="UYF460" s="472"/>
      <c r="UYG460" s="472"/>
      <c r="UYH460" s="472"/>
      <c r="UYI460" s="472"/>
      <c r="UYJ460" s="472"/>
      <c r="UYK460" s="472"/>
      <c r="UYL460" s="472"/>
      <c r="UYM460" s="472"/>
      <c r="UYN460" s="472"/>
      <c r="UYO460" s="472"/>
      <c r="UYP460" s="472"/>
      <c r="UYQ460" s="472"/>
      <c r="UYR460" s="472"/>
      <c r="UYS460" s="472"/>
      <c r="UYT460" s="472"/>
      <c r="UYU460" s="472"/>
      <c r="UYV460" s="472"/>
      <c r="UYW460" s="472"/>
      <c r="UYX460" s="472"/>
      <c r="UYY460" s="472"/>
      <c r="UYZ460" s="472"/>
      <c r="UZA460" s="472"/>
      <c r="UZB460" s="472"/>
      <c r="UZC460" s="472"/>
      <c r="UZD460" s="472"/>
      <c r="UZE460" s="472"/>
      <c r="UZF460" s="472"/>
      <c r="UZG460" s="472"/>
      <c r="UZH460" s="472"/>
      <c r="UZI460" s="472"/>
      <c r="UZJ460" s="472"/>
      <c r="UZK460" s="472"/>
      <c r="UZL460" s="472"/>
      <c r="UZM460" s="472"/>
      <c r="UZN460" s="472"/>
      <c r="UZO460" s="472"/>
      <c r="UZP460" s="472"/>
      <c r="UZQ460" s="472"/>
      <c r="UZR460" s="472"/>
      <c r="UZS460" s="472"/>
      <c r="UZT460" s="472"/>
      <c r="UZU460" s="472"/>
      <c r="UZV460" s="472"/>
      <c r="UZW460" s="472"/>
      <c r="UZX460" s="472"/>
      <c r="UZY460" s="472"/>
      <c r="UZZ460" s="472"/>
      <c r="VAA460" s="472"/>
      <c r="VAB460" s="472"/>
      <c r="VAC460" s="472"/>
      <c r="VAD460" s="472"/>
      <c r="VAE460" s="472"/>
      <c r="VAF460" s="472"/>
      <c r="VAG460" s="472"/>
      <c r="VAH460" s="472"/>
      <c r="VAI460" s="472"/>
      <c r="VAJ460" s="472"/>
      <c r="VAK460" s="472"/>
      <c r="VAL460" s="472"/>
      <c r="VAM460" s="472"/>
      <c r="VAN460" s="472"/>
      <c r="VAO460" s="472"/>
      <c r="VAP460" s="472"/>
      <c r="VAQ460" s="472"/>
      <c r="VAR460" s="472"/>
      <c r="VAS460" s="472"/>
      <c r="VAT460" s="472"/>
      <c r="VAU460" s="472"/>
      <c r="VAV460" s="472"/>
      <c r="VAW460" s="472"/>
      <c r="VAX460" s="472"/>
      <c r="VAY460" s="472"/>
      <c r="VAZ460" s="472"/>
      <c r="VBA460" s="472"/>
      <c r="VBB460" s="472"/>
      <c r="VBC460" s="472"/>
      <c r="VBD460" s="472"/>
      <c r="VBE460" s="472"/>
      <c r="VBF460" s="472"/>
      <c r="VBG460" s="472"/>
      <c r="VBH460" s="472"/>
      <c r="VBI460" s="472"/>
      <c r="VBJ460" s="472"/>
      <c r="VBK460" s="472"/>
      <c r="VBL460" s="472"/>
      <c r="VBM460" s="472"/>
      <c r="VBN460" s="472"/>
      <c r="VBO460" s="472"/>
      <c r="VBP460" s="472"/>
      <c r="VBQ460" s="472"/>
      <c r="VBR460" s="472"/>
      <c r="VBS460" s="472"/>
      <c r="VBT460" s="472"/>
      <c r="VBU460" s="472"/>
      <c r="VBV460" s="472"/>
      <c r="VBW460" s="472"/>
      <c r="VBX460" s="472"/>
      <c r="VBY460" s="472"/>
      <c r="VBZ460" s="472"/>
      <c r="VCA460" s="472"/>
      <c r="VCB460" s="472"/>
      <c r="VCC460" s="472"/>
      <c r="VCD460" s="472"/>
      <c r="VCE460" s="472"/>
      <c r="VCF460" s="472"/>
      <c r="VCG460" s="472"/>
      <c r="VCH460" s="472"/>
      <c r="VCI460" s="472"/>
      <c r="VCJ460" s="472"/>
      <c r="VCK460" s="472"/>
      <c r="VCL460" s="472"/>
      <c r="VCM460" s="472"/>
      <c r="VCN460" s="472"/>
      <c r="VCO460" s="472"/>
      <c r="VCP460" s="472"/>
      <c r="VCQ460" s="472"/>
      <c r="VCR460" s="472"/>
      <c r="VCS460" s="472"/>
      <c r="VCT460" s="472"/>
      <c r="VCU460" s="472"/>
      <c r="VCV460" s="472"/>
      <c r="VCW460" s="472"/>
      <c r="VCX460" s="472"/>
      <c r="VCY460" s="472"/>
      <c r="VCZ460" s="472"/>
      <c r="VDA460" s="472"/>
      <c r="VDB460" s="472"/>
      <c r="VDC460" s="472"/>
      <c r="VDD460" s="472"/>
      <c r="VDE460" s="472"/>
      <c r="VDF460" s="472"/>
      <c r="VDG460" s="472"/>
      <c r="VDH460" s="472"/>
      <c r="VDI460" s="472"/>
      <c r="VDJ460" s="472"/>
      <c r="VDK460" s="472"/>
      <c r="VDL460" s="472"/>
      <c r="VDM460" s="472"/>
      <c r="VDN460" s="472"/>
      <c r="VDO460" s="472"/>
      <c r="VDP460" s="472"/>
      <c r="VDQ460" s="472"/>
      <c r="VDR460" s="472"/>
      <c r="VDS460" s="472"/>
      <c r="VDT460" s="472"/>
      <c r="VDU460" s="472"/>
      <c r="VDV460" s="472"/>
      <c r="VDW460" s="472"/>
      <c r="VDX460" s="472"/>
      <c r="VDY460" s="472"/>
      <c r="VDZ460" s="472"/>
      <c r="VEA460" s="472"/>
      <c r="VEB460" s="472"/>
      <c r="VEC460" s="472"/>
      <c r="VED460" s="472"/>
      <c r="VEE460" s="472"/>
      <c r="VEF460" s="472"/>
      <c r="VEG460" s="472"/>
      <c r="VEH460" s="472"/>
      <c r="VEI460" s="472"/>
      <c r="VEJ460" s="472"/>
      <c r="VEK460" s="472"/>
      <c r="VEL460" s="472"/>
      <c r="VEM460" s="472"/>
      <c r="VEN460" s="472"/>
      <c r="VEO460" s="472"/>
      <c r="VEP460" s="472"/>
      <c r="VEQ460" s="472"/>
      <c r="VER460" s="472"/>
      <c r="VES460" s="472"/>
      <c r="VET460" s="472"/>
      <c r="VEU460" s="472"/>
      <c r="VEV460" s="472"/>
      <c r="VEW460" s="472"/>
      <c r="VEX460" s="472"/>
      <c r="VEY460" s="472"/>
      <c r="VEZ460" s="472"/>
      <c r="VFA460" s="472"/>
      <c r="VFB460" s="472"/>
      <c r="VFC460" s="472"/>
      <c r="VFD460" s="472"/>
      <c r="VFE460" s="472"/>
      <c r="VFF460" s="472"/>
      <c r="VFG460" s="472"/>
      <c r="VFH460" s="472"/>
      <c r="VFI460" s="472"/>
      <c r="VFJ460" s="472"/>
      <c r="VFK460" s="472"/>
      <c r="VFL460" s="472"/>
      <c r="VFM460" s="472"/>
      <c r="VFN460" s="472"/>
      <c r="VFO460" s="472"/>
      <c r="VFP460" s="472"/>
      <c r="VFQ460" s="472"/>
      <c r="VFR460" s="472"/>
      <c r="VFS460" s="472"/>
      <c r="VFT460" s="472"/>
      <c r="VFU460" s="472"/>
      <c r="VFV460" s="472"/>
      <c r="VFW460" s="472"/>
      <c r="VFX460" s="472"/>
      <c r="VFY460" s="472"/>
      <c r="VFZ460" s="472"/>
      <c r="VGA460" s="472"/>
      <c r="VGB460" s="472"/>
      <c r="VGC460" s="472"/>
      <c r="VGD460" s="472"/>
      <c r="VGE460" s="472"/>
      <c r="VGF460" s="472"/>
      <c r="VGG460" s="472"/>
      <c r="VGH460" s="472"/>
      <c r="VGI460" s="472"/>
      <c r="VGJ460" s="472"/>
      <c r="VGK460" s="472"/>
      <c r="VGL460" s="472"/>
      <c r="VGM460" s="472"/>
      <c r="VGN460" s="472"/>
      <c r="VGO460" s="472"/>
      <c r="VGP460" s="472"/>
      <c r="VGQ460" s="472"/>
      <c r="VGR460" s="472"/>
      <c r="VGS460" s="472"/>
      <c r="VGT460" s="472"/>
      <c r="VGU460" s="472"/>
      <c r="VGV460" s="472"/>
      <c r="VGW460" s="472"/>
      <c r="VGX460" s="472"/>
      <c r="VGY460" s="472"/>
      <c r="VGZ460" s="472"/>
      <c r="VHA460" s="472"/>
      <c r="VHB460" s="472"/>
      <c r="VHC460" s="472"/>
      <c r="VHD460" s="472"/>
      <c r="VHE460" s="472"/>
      <c r="VHF460" s="472"/>
      <c r="VHG460" s="472"/>
      <c r="VHH460" s="472"/>
      <c r="VHI460" s="472"/>
      <c r="VHJ460" s="472"/>
      <c r="VHK460" s="472"/>
      <c r="VHL460" s="472"/>
      <c r="VHM460" s="472"/>
      <c r="VHN460" s="472"/>
      <c r="VHO460" s="472"/>
      <c r="VHP460" s="472"/>
      <c r="VHQ460" s="472"/>
      <c r="VHR460" s="472"/>
      <c r="VHS460" s="472"/>
      <c r="VHT460" s="472"/>
      <c r="VHU460" s="472"/>
      <c r="VHV460" s="472"/>
      <c r="VHW460" s="472"/>
      <c r="VHX460" s="472"/>
      <c r="VHY460" s="472"/>
      <c r="VHZ460" s="472"/>
      <c r="VIA460" s="472"/>
      <c r="VIB460" s="472"/>
      <c r="VIC460" s="472"/>
      <c r="VID460" s="472"/>
      <c r="VIE460" s="472"/>
      <c r="VIF460" s="472"/>
      <c r="VIG460" s="472"/>
      <c r="VIH460" s="472"/>
      <c r="VII460" s="472"/>
      <c r="VIJ460" s="472"/>
      <c r="VIK460" s="472"/>
      <c r="VIL460" s="472"/>
      <c r="VIM460" s="472"/>
      <c r="VIN460" s="472"/>
      <c r="VIO460" s="472"/>
      <c r="VIP460" s="472"/>
      <c r="VIQ460" s="472"/>
      <c r="VIR460" s="472"/>
      <c r="VIS460" s="472"/>
      <c r="VIT460" s="472"/>
      <c r="VIU460" s="472"/>
      <c r="VIV460" s="472"/>
      <c r="VIW460" s="472"/>
      <c r="VIX460" s="472"/>
      <c r="VIY460" s="472"/>
      <c r="VIZ460" s="472"/>
      <c r="VJA460" s="472"/>
      <c r="VJB460" s="472"/>
      <c r="VJC460" s="472"/>
      <c r="VJD460" s="472"/>
      <c r="VJE460" s="472"/>
      <c r="VJF460" s="472"/>
      <c r="VJG460" s="472"/>
      <c r="VJH460" s="472"/>
      <c r="VJI460" s="472"/>
      <c r="VJJ460" s="472"/>
      <c r="VJK460" s="472"/>
      <c r="VJL460" s="472"/>
      <c r="VJM460" s="472"/>
      <c r="VJN460" s="472"/>
      <c r="VJO460" s="472"/>
      <c r="VJP460" s="472"/>
      <c r="VJQ460" s="472"/>
      <c r="VJR460" s="472"/>
      <c r="VJS460" s="472"/>
      <c r="VJT460" s="472"/>
      <c r="VJU460" s="472"/>
      <c r="VJV460" s="472"/>
      <c r="VJW460" s="472"/>
      <c r="VJX460" s="472"/>
      <c r="VJY460" s="472"/>
      <c r="VJZ460" s="472"/>
      <c r="VKA460" s="472"/>
      <c r="VKB460" s="472"/>
      <c r="VKC460" s="472"/>
      <c r="VKD460" s="472"/>
      <c r="VKE460" s="472"/>
      <c r="VKF460" s="472"/>
      <c r="VKG460" s="472"/>
      <c r="VKH460" s="472"/>
      <c r="VKI460" s="472"/>
      <c r="VKJ460" s="472"/>
      <c r="VKK460" s="472"/>
      <c r="VKL460" s="472"/>
      <c r="VKM460" s="472"/>
      <c r="VKN460" s="472"/>
      <c r="VKO460" s="472"/>
      <c r="VKP460" s="472"/>
      <c r="VKQ460" s="472"/>
      <c r="VKR460" s="472"/>
      <c r="VKS460" s="472"/>
      <c r="VKT460" s="472"/>
      <c r="VKU460" s="472"/>
      <c r="VKV460" s="472"/>
      <c r="VKW460" s="472"/>
      <c r="VKX460" s="472"/>
      <c r="VKY460" s="472"/>
      <c r="VKZ460" s="472"/>
      <c r="VLA460" s="472"/>
      <c r="VLB460" s="472"/>
      <c r="VLC460" s="472"/>
      <c r="VLD460" s="472"/>
      <c r="VLE460" s="472"/>
      <c r="VLF460" s="472"/>
      <c r="VLG460" s="472"/>
      <c r="VLH460" s="472"/>
      <c r="VLI460" s="472"/>
      <c r="VLJ460" s="472"/>
      <c r="VLK460" s="472"/>
      <c r="VLL460" s="472"/>
      <c r="VLM460" s="472"/>
      <c r="VLN460" s="472"/>
      <c r="VLO460" s="472"/>
      <c r="VLP460" s="472"/>
      <c r="VLQ460" s="472"/>
      <c r="VLR460" s="472"/>
      <c r="VLS460" s="472"/>
      <c r="VLT460" s="472"/>
      <c r="VLU460" s="472"/>
      <c r="VLV460" s="472"/>
      <c r="VLW460" s="472"/>
      <c r="VLX460" s="472"/>
      <c r="VLY460" s="472"/>
      <c r="VLZ460" s="472"/>
      <c r="VMA460" s="472"/>
      <c r="VMB460" s="472"/>
      <c r="VMC460" s="472"/>
      <c r="VMD460" s="472"/>
      <c r="VME460" s="472"/>
      <c r="VMF460" s="472"/>
      <c r="VMG460" s="472"/>
      <c r="VMH460" s="472"/>
      <c r="VMI460" s="472"/>
      <c r="VMJ460" s="472"/>
      <c r="VMK460" s="472"/>
      <c r="VML460" s="472"/>
      <c r="VMM460" s="472"/>
      <c r="VMN460" s="472"/>
      <c r="VMO460" s="472"/>
      <c r="VMP460" s="472"/>
      <c r="VMQ460" s="472"/>
      <c r="VMR460" s="472"/>
      <c r="VMS460" s="472"/>
      <c r="VMT460" s="472"/>
      <c r="VMU460" s="472"/>
      <c r="VMV460" s="472"/>
      <c r="VMW460" s="472"/>
      <c r="VMX460" s="472"/>
      <c r="VMY460" s="472"/>
      <c r="VMZ460" s="472"/>
      <c r="VNA460" s="472"/>
      <c r="VNB460" s="472"/>
      <c r="VNC460" s="472"/>
      <c r="VND460" s="472"/>
      <c r="VNE460" s="472"/>
      <c r="VNF460" s="472"/>
      <c r="VNG460" s="472"/>
      <c r="VNH460" s="472"/>
      <c r="VNI460" s="472"/>
      <c r="VNJ460" s="472"/>
      <c r="VNK460" s="472"/>
      <c r="VNL460" s="472"/>
      <c r="VNM460" s="472"/>
      <c r="VNN460" s="472"/>
      <c r="VNO460" s="472"/>
      <c r="VNP460" s="472"/>
      <c r="VNQ460" s="472"/>
      <c r="VNR460" s="472"/>
      <c r="VNS460" s="472"/>
      <c r="VNT460" s="472"/>
      <c r="VNU460" s="472"/>
      <c r="VNV460" s="472"/>
      <c r="VNW460" s="472"/>
      <c r="VNX460" s="472"/>
      <c r="VNY460" s="472"/>
      <c r="VNZ460" s="472"/>
      <c r="VOA460" s="472"/>
      <c r="VOB460" s="472"/>
      <c r="VOC460" s="472"/>
      <c r="VOD460" s="472"/>
      <c r="VOE460" s="472"/>
      <c r="VOF460" s="472"/>
      <c r="VOG460" s="472"/>
      <c r="VOH460" s="472"/>
      <c r="VOI460" s="472"/>
      <c r="VOJ460" s="472"/>
      <c r="VOK460" s="472"/>
      <c r="VOL460" s="472"/>
      <c r="VOM460" s="472"/>
      <c r="VON460" s="472"/>
      <c r="VOO460" s="472"/>
      <c r="VOP460" s="472"/>
      <c r="VOQ460" s="472"/>
      <c r="VOR460" s="472"/>
      <c r="VOS460" s="472"/>
      <c r="VOT460" s="472"/>
      <c r="VOU460" s="472"/>
      <c r="VOV460" s="472"/>
      <c r="VOW460" s="472"/>
      <c r="VOX460" s="472"/>
      <c r="VOY460" s="472"/>
      <c r="VOZ460" s="472"/>
      <c r="VPA460" s="472"/>
      <c r="VPB460" s="472"/>
      <c r="VPC460" s="472"/>
      <c r="VPD460" s="472"/>
      <c r="VPE460" s="472"/>
      <c r="VPF460" s="472"/>
      <c r="VPG460" s="472"/>
      <c r="VPH460" s="472"/>
      <c r="VPI460" s="472"/>
      <c r="VPJ460" s="472"/>
      <c r="VPK460" s="472"/>
      <c r="VPL460" s="472"/>
      <c r="VPM460" s="472"/>
      <c r="VPN460" s="472"/>
      <c r="VPO460" s="472"/>
      <c r="VPP460" s="472"/>
      <c r="VPQ460" s="472"/>
      <c r="VPR460" s="472"/>
      <c r="VPS460" s="472"/>
      <c r="VPT460" s="472"/>
      <c r="VPU460" s="472"/>
      <c r="VPV460" s="472"/>
      <c r="VPW460" s="472"/>
      <c r="VPX460" s="472"/>
      <c r="VPY460" s="472"/>
      <c r="VPZ460" s="472"/>
      <c r="VQA460" s="472"/>
      <c r="VQB460" s="472"/>
      <c r="VQC460" s="472"/>
      <c r="VQD460" s="472"/>
      <c r="VQE460" s="472"/>
      <c r="VQF460" s="472"/>
      <c r="VQG460" s="472"/>
      <c r="VQH460" s="472"/>
      <c r="VQI460" s="472"/>
      <c r="VQJ460" s="472"/>
      <c r="VQK460" s="472"/>
      <c r="VQL460" s="472"/>
      <c r="VQM460" s="472"/>
      <c r="VQN460" s="472"/>
      <c r="VQO460" s="472"/>
      <c r="VQP460" s="472"/>
      <c r="VQQ460" s="472"/>
      <c r="VQR460" s="472"/>
      <c r="VQS460" s="472"/>
      <c r="VQT460" s="472"/>
      <c r="VQU460" s="472"/>
      <c r="VQV460" s="472"/>
      <c r="VQW460" s="472"/>
      <c r="VQX460" s="472"/>
      <c r="VQY460" s="472"/>
      <c r="VQZ460" s="472"/>
      <c r="VRA460" s="472"/>
      <c r="VRB460" s="472"/>
      <c r="VRC460" s="472"/>
      <c r="VRD460" s="472"/>
      <c r="VRE460" s="472"/>
      <c r="VRF460" s="472"/>
      <c r="VRG460" s="472"/>
      <c r="VRH460" s="472"/>
      <c r="VRI460" s="472"/>
      <c r="VRJ460" s="472"/>
      <c r="VRK460" s="472"/>
      <c r="VRL460" s="472"/>
      <c r="VRM460" s="472"/>
      <c r="VRN460" s="472"/>
      <c r="VRO460" s="472"/>
      <c r="VRP460" s="472"/>
      <c r="VRQ460" s="472"/>
      <c r="VRR460" s="472"/>
      <c r="VRS460" s="472"/>
      <c r="VRT460" s="472"/>
      <c r="VRU460" s="472"/>
      <c r="VRV460" s="472"/>
      <c r="VRW460" s="472"/>
      <c r="VRX460" s="472"/>
      <c r="VRY460" s="472"/>
      <c r="VRZ460" s="472"/>
      <c r="VSA460" s="472"/>
      <c r="VSB460" s="472"/>
      <c r="VSC460" s="472"/>
      <c r="VSD460" s="472"/>
      <c r="VSE460" s="472"/>
      <c r="VSF460" s="472"/>
      <c r="VSG460" s="472"/>
      <c r="VSH460" s="472"/>
      <c r="VSI460" s="472"/>
      <c r="VSJ460" s="472"/>
      <c r="VSK460" s="472"/>
      <c r="VSL460" s="472"/>
      <c r="VSM460" s="472"/>
      <c r="VSN460" s="472"/>
      <c r="VSO460" s="472"/>
      <c r="VSP460" s="472"/>
      <c r="VSQ460" s="472"/>
      <c r="VSR460" s="472"/>
      <c r="VSS460" s="472"/>
      <c r="VST460" s="472"/>
      <c r="VSU460" s="472"/>
      <c r="VSV460" s="472"/>
      <c r="VSW460" s="472"/>
      <c r="VSX460" s="472"/>
      <c r="VSY460" s="472"/>
      <c r="VSZ460" s="472"/>
      <c r="VTA460" s="472"/>
      <c r="VTB460" s="472"/>
      <c r="VTC460" s="472"/>
      <c r="VTD460" s="472"/>
      <c r="VTE460" s="472"/>
      <c r="VTF460" s="472"/>
      <c r="VTG460" s="472"/>
      <c r="VTH460" s="472"/>
      <c r="VTI460" s="472"/>
      <c r="VTJ460" s="472"/>
      <c r="VTK460" s="472"/>
      <c r="VTL460" s="472"/>
      <c r="VTM460" s="472"/>
      <c r="VTN460" s="472"/>
      <c r="VTO460" s="472"/>
      <c r="VTP460" s="472"/>
      <c r="VTQ460" s="472"/>
      <c r="VTR460" s="472"/>
      <c r="VTS460" s="472"/>
      <c r="VTT460" s="472"/>
      <c r="VTU460" s="472"/>
      <c r="VTV460" s="472"/>
      <c r="VTW460" s="472"/>
      <c r="VTX460" s="472"/>
      <c r="VTY460" s="472"/>
      <c r="VTZ460" s="472"/>
      <c r="VUA460" s="472"/>
      <c r="VUB460" s="472"/>
      <c r="VUC460" s="472"/>
      <c r="VUD460" s="472"/>
      <c r="VUE460" s="472"/>
      <c r="VUF460" s="472"/>
      <c r="VUG460" s="472"/>
      <c r="VUH460" s="472"/>
      <c r="VUI460" s="472"/>
      <c r="VUJ460" s="472"/>
      <c r="VUK460" s="472"/>
      <c r="VUL460" s="472"/>
      <c r="VUM460" s="472"/>
      <c r="VUN460" s="472"/>
      <c r="VUO460" s="472"/>
      <c r="VUP460" s="472"/>
      <c r="VUQ460" s="472"/>
      <c r="VUR460" s="472"/>
      <c r="VUS460" s="472"/>
      <c r="VUT460" s="472"/>
      <c r="VUU460" s="472"/>
      <c r="VUV460" s="472"/>
      <c r="VUW460" s="472"/>
      <c r="VUX460" s="472"/>
      <c r="VUY460" s="472"/>
      <c r="VUZ460" s="472"/>
      <c r="VVA460" s="472"/>
      <c r="VVB460" s="472"/>
      <c r="VVC460" s="472"/>
      <c r="VVD460" s="472"/>
      <c r="VVE460" s="472"/>
      <c r="VVF460" s="472"/>
      <c r="VVG460" s="472"/>
      <c r="VVH460" s="472"/>
      <c r="VVI460" s="472"/>
      <c r="VVJ460" s="472"/>
      <c r="VVK460" s="472"/>
      <c r="VVL460" s="472"/>
      <c r="VVM460" s="472"/>
      <c r="VVN460" s="472"/>
      <c r="VVO460" s="472"/>
      <c r="VVP460" s="472"/>
      <c r="VVQ460" s="472"/>
      <c r="VVR460" s="472"/>
      <c r="VVS460" s="472"/>
      <c r="VVT460" s="472"/>
      <c r="VVU460" s="472"/>
      <c r="VVV460" s="472"/>
      <c r="VVW460" s="472"/>
      <c r="VVX460" s="472"/>
      <c r="VVY460" s="472"/>
      <c r="VVZ460" s="472"/>
      <c r="VWA460" s="472"/>
      <c r="VWB460" s="472"/>
      <c r="VWC460" s="472"/>
      <c r="VWD460" s="472"/>
      <c r="VWE460" s="472"/>
      <c r="VWF460" s="472"/>
      <c r="VWG460" s="472"/>
      <c r="VWH460" s="472"/>
      <c r="VWI460" s="472"/>
      <c r="VWJ460" s="472"/>
      <c r="VWK460" s="472"/>
      <c r="VWL460" s="472"/>
      <c r="VWM460" s="472"/>
      <c r="VWN460" s="472"/>
      <c r="VWO460" s="472"/>
      <c r="VWP460" s="472"/>
      <c r="VWQ460" s="472"/>
      <c r="VWR460" s="472"/>
      <c r="VWS460" s="472"/>
      <c r="VWT460" s="472"/>
      <c r="VWU460" s="472"/>
      <c r="VWV460" s="472"/>
      <c r="VWW460" s="472"/>
      <c r="VWX460" s="472"/>
      <c r="VWY460" s="472"/>
      <c r="VWZ460" s="472"/>
      <c r="VXA460" s="472"/>
      <c r="VXB460" s="472"/>
      <c r="VXC460" s="472"/>
      <c r="VXD460" s="472"/>
      <c r="VXE460" s="472"/>
      <c r="VXF460" s="472"/>
      <c r="VXG460" s="472"/>
      <c r="VXH460" s="472"/>
      <c r="VXI460" s="472"/>
      <c r="VXJ460" s="472"/>
      <c r="VXK460" s="472"/>
      <c r="VXL460" s="472"/>
      <c r="VXM460" s="472"/>
      <c r="VXN460" s="472"/>
      <c r="VXO460" s="472"/>
      <c r="VXP460" s="472"/>
      <c r="VXQ460" s="472"/>
      <c r="VXR460" s="472"/>
      <c r="VXS460" s="472"/>
      <c r="VXT460" s="472"/>
      <c r="VXU460" s="472"/>
      <c r="VXV460" s="472"/>
      <c r="VXW460" s="472"/>
      <c r="VXX460" s="472"/>
      <c r="VXY460" s="472"/>
      <c r="VXZ460" s="472"/>
      <c r="VYA460" s="472"/>
      <c r="VYB460" s="472"/>
      <c r="VYC460" s="472"/>
      <c r="VYD460" s="472"/>
      <c r="VYE460" s="472"/>
      <c r="VYF460" s="472"/>
      <c r="VYG460" s="472"/>
      <c r="VYH460" s="472"/>
      <c r="VYI460" s="472"/>
      <c r="VYJ460" s="472"/>
      <c r="VYK460" s="472"/>
      <c r="VYL460" s="472"/>
      <c r="VYM460" s="472"/>
      <c r="VYN460" s="472"/>
      <c r="VYO460" s="472"/>
      <c r="VYP460" s="472"/>
      <c r="VYQ460" s="472"/>
      <c r="VYR460" s="472"/>
      <c r="VYS460" s="472"/>
      <c r="VYT460" s="472"/>
      <c r="VYU460" s="472"/>
      <c r="VYV460" s="472"/>
      <c r="VYW460" s="472"/>
      <c r="VYX460" s="472"/>
      <c r="VYY460" s="472"/>
      <c r="VYZ460" s="472"/>
      <c r="VZA460" s="472"/>
      <c r="VZB460" s="472"/>
      <c r="VZC460" s="472"/>
      <c r="VZD460" s="472"/>
      <c r="VZE460" s="472"/>
      <c r="VZF460" s="472"/>
      <c r="VZG460" s="472"/>
      <c r="VZH460" s="472"/>
      <c r="VZI460" s="472"/>
      <c r="VZJ460" s="472"/>
      <c r="VZK460" s="472"/>
      <c r="VZL460" s="472"/>
      <c r="VZM460" s="472"/>
      <c r="VZN460" s="472"/>
      <c r="VZO460" s="472"/>
      <c r="VZP460" s="472"/>
      <c r="VZQ460" s="472"/>
      <c r="VZR460" s="472"/>
      <c r="VZS460" s="472"/>
      <c r="VZT460" s="472"/>
      <c r="VZU460" s="472"/>
      <c r="VZV460" s="472"/>
      <c r="VZW460" s="472"/>
      <c r="VZX460" s="472"/>
      <c r="VZY460" s="472"/>
      <c r="VZZ460" s="472"/>
      <c r="WAA460" s="472"/>
      <c r="WAB460" s="472"/>
      <c r="WAC460" s="472"/>
      <c r="WAD460" s="472"/>
      <c r="WAE460" s="472"/>
      <c r="WAF460" s="472"/>
      <c r="WAG460" s="472"/>
      <c r="WAH460" s="472"/>
      <c r="WAI460" s="472"/>
      <c r="WAJ460" s="472"/>
      <c r="WAK460" s="472"/>
      <c r="WAL460" s="472"/>
      <c r="WAM460" s="472"/>
      <c r="WAN460" s="472"/>
      <c r="WAO460" s="472"/>
      <c r="WAP460" s="472"/>
      <c r="WAQ460" s="472"/>
      <c r="WAR460" s="472"/>
      <c r="WAS460" s="472"/>
      <c r="WAT460" s="472"/>
      <c r="WAU460" s="472"/>
      <c r="WAV460" s="472"/>
      <c r="WAW460" s="472"/>
      <c r="WAX460" s="472"/>
      <c r="WAY460" s="472"/>
      <c r="WAZ460" s="472"/>
      <c r="WBA460" s="472"/>
      <c r="WBB460" s="472"/>
      <c r="WBC460" s="472"/>
      <c r="WBD460" s="472"/>
      <c r="WBE460" s="472"/>
      <c r="WBF460" s="472"/>
      <c r="WBG460" s="472"/>
      <c r="WBH460" s="472"/>
      <c r="WBI460" s="472"/>
      <c r="WBJ460" s="472"/>
      <c r="WBK460" s="472"/>
      <c r="WBL460" s="472"/>
      <c r="WBM460" s="472"/>
      <c r="WBN460" s="472"/>
      <c r="WBO460" s="472"/>
      <c r="WBP460" s="472"/>
      <c r="WBQ460" s="472"/>
      <c r="WBR460" s="472"/>
      <c r="WBS460" s="472"/>
      <c r="WBT460" s="472"/>
      <c r="WBU460" s="472"/>
      <c r="WBV460" s="472"/>
      <c r="WBW460" s="472"/>
      <c r="WBX460" s="472"/>
      <c r="WBY460" s="472"/>
      <c r="WBZ460" s="472"/>
      <c r="WCA460" s="472"/>
      <c r="WCB460" s="472"/>
      <c r="WCC460" s="472"/>
      <c r="WCD460" s="472"/>
      <c r="WCE460" s="472"/>
      <c r="WCF460" s="472"/>
      <c r="WCG460" s="472"/>
      <c r="WCH460" s="472"/>
      <c r="WCI460" s="472"/>
      <c r="WCJ460" s="472"/>
      <c r="WCK460" s="472"/>
      <c r="WCL460" s="472"/>
      <c r="WCM460" s="472"/>
      <c r="WCN460" s="472"/>
      <c r="WCO460" s="472"/>
      <c r="WCP460" s="472"/>
      <c r="WCQ460" s="472"/>
      <c r="WCR460" s="472"/>
      <c r="WCS460" s="472"/>
      <c r="WCT460" s="472"/>
      <c r="WCU460" s="472"/>
      <c r="WCV460" s="472"/>
      <c r="WCW460" s="472"/>
      <c r="WCX460" s="472"/>
      <c r="WCY460" s="472"/>
      <c r="WCZ460" s="472"/>
      <c r="WDA460" s="472"/>
      <c r="WDB460" s="472"/>
      <c r="WDC460" s="472"/>
      <c r="WDD460" s="472"/>
      <c r="WDE460" s="472"/>
      <c r="WDF460" s="472"/>
      <c r="WDG460" s="472"/>
      <c r="WDH460" s="472"/>
      <c r="WDI460" s="472"/>
      <c r="WDJ460" s="472"/>
      <c r="WDK460" s="472"/>
      <c r="WDL460" s="472"/>
      <c r="WDM460" s="472"/>
      <c r="WDN460" s="472"/>
      <c r="WDO460" s="472"/>
      <c r="WDP460" s="472"/>
      <c r="WDQ460" s="472"/>
      <c r="WDR460" s="472"/>
      <c r="WDS460" s="472"/>
      <c r="WDT460" s="472"/>
      <c r="WDU460" s="472"/>
      <c r="WDV460" s="472"/>
      <c r="WDW460" s="472"/>
      <c r="WDX460" s="472"/>
      <c r="WDY460" s="472"/>
      <c r="WDZ460" s="472"/>
      <c r="WEA460" s="472"/>
      <c r="WEB460" s="472"/>
      <c r="WEC460" s="472"/>
      <c r="WED460" s="472"/>
      <c r="WEE460" s="472"/>
      <c r="WEF460" s="472"/>
      <c r="WEG460" s="472"/>
      <c r="WEH460" s="472"/>
      <c r="WEI460" s="472"/>
      <c r="WEJ460" s="472"/>
      <c r="WEK460" s="472"/>
      <c r="WEL460" s="472"/>
      <c r="WEM460" s="472"/>
      <c r="WEN460" s="472"/>
      <c r="WEO460" s="472"/>
      <c r="WEP460" s="472"/>
      <c r="WEQ460" s="472"/>
      <c r="WER460" s="472"/>
      <c r="WES460" s="472"/>
      <c r="WET460" s="472"/>
      <c r="WEU460" s="472"/>
      <c r="WEV460" s="472"/>
      <c r="WEW460" s="472"/>
      <c r="WEX460" s="472"/>
      <c r="WEY460" s="472"/>
      <c r="WEZ460" s="472"/>
      <c r="WFA460" s="472"/>
      <c r="WFB460" s="472"/>
      <c r="WFC460" s="472"/>
      <c r="WFD460" s="472"/>
      <c r="WFE460" s="472"/>
      <c r="WFF460" s="472"/>
      <c r="WFG460" s="472"/>
      <c r="WFH460" s="472"/>
      <c r="WFI460" s="472"/>
      <c r="WFJ460" s="472"/>
      <c r="WFK460" s="472"/>
      <c r="WFL460" s="472"/>
      <c r="WFM460" s="472"/>
      <c r="WFN460" s="472"/>
      <c r="WFO460" s="472"/>
      <c r="WFP460" s="472"/>
      <c r="WFQ460" s="472"/>
      <c r="WFR460" s="472"/>
      <c r="WFS460" s="472"/>
      <c r="WFT460" s="472"/>
      <c r="WFU460" s="472"/>
      <c r="WFV460" s="472"/>
      <c r="WFW460" s="472"/>
      <c r="WFX460" s="472"/>
      <c r="WFY460" s="472"/>
      <c r="WFZ460" s="472"/>
      <c r="WGA460" s="472"/>
      <c r="WGB460" s="472"/>
      <c r="WGC460" s="472"/>
      <c r="WGD460" s="472"/>
      <c r="WGE460" s="472"/>
      <c r="WGF460" s="472"/>
      <c r="WGG460" s="472"/>
      <c r="WGH460" s="472"/>
      <c r="WGI460" s="472"/>
      <c r="WGJ460" s="472"/>
      <c r="WGK460" s="472"/>
      <c r="WGL460" s="472"/>
      <c r="WGM460" s="472"/>
      <c r="WGN460" s="472"/>
      <c r="WGO460" s="472"/>
      <c r="WGP460" s="472"/>
      <c r="WGQ460" s="472"/>
      <c r="WGR460" s="472"/>
      <c r="WGS460" s="472"/>
      <c r="WGT460" s="472"/>
      <c r="WGU460" s="472"/>
      <c r="WGV460" s="472"/>
      <c r="WGW460" s="472"/>
      <c r="WGX460" s="472"/>
      <c r="WGY460" s="472"/>
      <c r="WGZ460" s="472"/>
      <c r="WHA460" s="472"/>
      <c r="WHB460" s="472"/>
      <c r="WHC460" s="472"/>
      <c r="WHD460" s="472"/>
      <c r="WHE460" s="472"/>
      <c r="WHF460" s="472"/>
      <c r="WHG460" s="472"/>
      <c r="WHH460" s="472"/>
      <c r="WHI460" s="472"/>
      <c r="WHJ460" s="472"/>
      <c r="WHK460" s="472"/>
      <c r="WHL460" s="472"/>
      <c r="WHM460" s="472"/>
      <c r="WHN460" s="472"/>
      <c r="WHO460" s="472"/>
      <c r="WHP460" s="472"/>
      <c r="WHQ460" s="472"/>
      <c r="WHR460" s="472"/>
      <c r="WHS460" s="472"/>
      <c r="WHT460" s="472"/>
      <c r="WHU460" s="472"/>
      <c r="WHV460" s="472"/>
      <c r="WHW460" s="472"/>
      <c r="WHX460" s="472"/>
      <c r="WHY460" s="472"/>
      <c r="WHZ460" s="472"/>
      <c r="WIA460" s="472"/>
      <c r="WIB460" s="472"/>
      <c r="WIC460" s="472"/>
      <c r="WID460" s="472"/>
      <c r="WIE460" s="472"/>
      <c r="WIF460" s="472"/>
      <c r="WIG460" s="472"/>
      <c r="WIH460" s="472"/>
      <c r="WII460" s="472"/>
      <c r="WIJ460" s="472"/>
      <c r="WIK460" s="472"/>
      <c r="WIL460" s="472"/>
      <c r="WIM460" s="472"/>
      <c r="WIN460" s="472"/>
      <c r="WIO460" s="472"/>
      <c r="WIP460" s="472"/>
      <c r="WIQ460" s="472"/>
      <c r="WIR460" s="472"/>
      <c r="WIS460" s="472"/>
      <c r="WIT460" s="472"/>
      <c r="WIU460" s="472"/>
      <c r="WIV460" s="472"/>
      <c r="WIW460" s="472"/>
      <c r="WIX460" s="472"/>
      <c r="WIY460" s="472"/>
      <c r="WIZ460" s="472"/>
      <c r="WJA460" s="472"/>
      <c r="WJB460" s="472"/>
      <c r="WJC460" s="472"/>
      <c r="WJD460" s="472"/>
      <c r="WJE460" s="472"/>
      <c r="WJF460" s="472"/>
      <c r="WJG460" s="472"/>
      <c r="WJH460" s="472"/>
      <c r="WJI460" s="472"/>
      <c r="WJJ460" s="472"/>
      <c r="WJK460" s="472"/>
      <c r="WJL460" s="472"/>
      <c r="WJM460" s="472"/>
      <c r="WJN460" s="472"/>
      <c r="WJO460" s="472"/>
      <c r="WJP460" s="472"/>
      <c r="WJQ460" s="472"/>
      <c r="WJR460" s="472"/>
      <c r="WJS460" s="472"/>
      <c r="WJT460" s="472"/>
      <c r="WJU460" s="472"/>
      <c r="WJV460" s="472"/>
      <c r="WJW460" s="472"/>
      <c r="WJX460" s="472"/>
      <c r="WJY460" s="472"/>
      <c r="WJZ460" s="472"/>
      <c r="WKA460" s="472"/>
      <c r="WKB460" s="472"/>
      <c r="WKC460" s="472"/>
      <c r="WKD460" s="472"/>
      <c r="WKE460" s="472"/>
      <c r="WKF460" s="472"/>
      <c r="WKG460" s="472"/>
      <c r="WKH460" s="472"/>
      <c r="WKI460" s="472"/>
      <c r="WKJ460" s="472"/>
      <c r="WKK460" s="472"/>
      <c r="WKL460" s="472"/>
      <c r="WKM460" s="472"/>
      <c r="WKN460" s="472"/>
      <c r="WKO460" s="472"/>
      <c r="WKP460" s="472"/>
      <c r="WKQ460" s="472"/>
      <c r="WKR460" s="472"/>
      <c r="WKS460" s="472"/>
      <c r="WKT460" s="472"/>
      <c r="WKU460" s="472"/>
      <c r="WKV460" s="472"/>
      <c r="WKW460" s="472"/>
      <c r="WKX460" s="472"/>
      <c r="WKY460" s="472"/>
      <c r="WKZ460" s="472"/>
      <c r="WLA460" s="472"/>
      <c r="WLB460" s="472"/>
      <c r="WLC460" s="472"/>
      <c r="WLD460" s="472"/>
      <c r="WLE460" s="472"/>
      <c r="WLF460" s="472"/>
      <c r="WLG460" s="472"/>
      <c r="WLH460" s="472"/>
      <c r="WLI460" s="472"/>
      <c r="WLJ460" s="472"/>
      <c r="WLK460" s="472"/>
      <c r="WLL460" s="472"/>
      <c r="WLM460" s="472"/>
      <c r="WLN460" s="472"/>
      <c r="WLO460" s="472"/>
      <c r="WLP460" s="472"/>
      <c r="WLQ460" s="472"/>
      <c r="WLR460" s="472"/>
      <c r="WLS460" s="472"/>
      <c r="WLT460" s="472"/>
      <c r="WLU460" s="472"/>
      <c r="WLV460" s="472"/>
      <c r="WLW460" s="472"/>
      <c r="WLX460" s="472"/>
      <c r="WLY460" s="472"/>
      <c r="WLZ460" s="472"/>
      <c r="WMA460" s="472"/>
      <c r="WMB460" s="472"/>
      <c r="WMC460" s="472"/>
      <c r="WMD460" s="472"/>
      <c r="WME460" s="472"/>
      <c r="WMF460" s="472"/>
      <c r="WMG460" s="472"/>
      <c r="WMH460" s="472"/>
      <c r="WMI460" s="472"/>
      <c r="WMJ460" s="472"/>
      <c r="WMK460" s="472"/>
      <c r="WML460" s="472"/>
      <c r="WMM460" s="472"/>
      <c r="WMN460" s="472"/>
      <c r="WMO460" s="472"/>
      <c r="WMP460" s="472"/>
      <c r="WMQ460" s="472"/>
      <c r="WMR460" s="472"/>
      <c r="WMS460" s="472"/>
      <c r="WMT460" s="472"/>
      <c r="WMU460" s="472"/>
      <c r="WMV460" s="472"/>
      <c r="WMW460" s="472"/>
      <c r="WMX460" s="472"/>
      <c r="WMY460" s="472"/>
      <c r="WMZ460" s="472"/>
      <c r="WNA460" s="472"/>
      <c r="WNB460" s="472"/>
      <c r="WNC460" s="472"/>
      <c r="WND460" s="472"/>
      <c r="WNE460" s="472"/>
      <c r="WNF460" s="472"/>
      <c r="WNG460" s="472"/>
      <c r="WNH460" s="472"/>
      <c r="WNI460" s="472"/>
      <c r="WNJ460" s="472"/>
      <c r="WNK460" s="472"/>
      <c r="WNL460" s="472"/>
      <c r="WNM460" s="472"/>
      <c r="WNN460" s="472"/>
      <c r="WNO460" s="472"/>
      <c r="WNP460" s="472"/>
      <c r="WNQ460" s="472"/>
      <c r="WNR460" s="472"/>
      <c r="WNS460" s="472"/>
      <c r="WNT460" s="472"/>
      <c r="WNU460" s="472"/>
      <c r="WNV460" s="472"/>
      <c r="WNW460" s="472"/>
      <c r="WNX460" s="472"/>
      <c r="WNY460" s="472"/>
      <c r="WNZ460" s="472"/>
      <c r="WOA460" s="472"/>
      <c r="WOB460" s="472"/>
      <c r="WOC460" s="472"/>
      <c r="WOD460" s="472"/>
      <c r="WOE460" s="472"/>
      <c r="WOF460" s="472"/>
      <c r="WOG460" s="472"/>
      <c r="WOH460" s="472"/>
      <c r="WOI460" s="472"/>
      <c r="WOJ460" s="472"/>
      <c r="WOK460" s="472"/>
      <c r="WOL460" s="472"/>
      <c r="WOM460" s="472"/>
      <c r="WON460" s="472"/>
      <c r="WOO460" s="472"/>
      <c r="WOP460" s="472"/>
      <c r="WOQ460" s="472"/>
      <c r="WOR460" s="472"/>
      <c r="WOS460" s="472"/>
      <c r="WOT460" s="472"/>
      <c r="WOU460" s="472"/>
      <c r="WOV460" s="472"/>
      <c r="WOW460" s="472"/>
      <c r="WOX460" s="472"/>
      <c r="WOY460" s="472"/>
      <c r="WOZ460" s="472"/>
      <c r="WPA460" s="472"/>
      <c r="WPB460" s="472"/>
      <c r="WPC460" s="472"/>
      <c r="WPD460" s="472"/>
      <c r="WPE460" s="472"/>
      <c r="WPF460" s="472"/>
      <c r="WPG460" s="472"/>
      <c r="WPH460" s="472"/>
      <c r="WPI460" s="472"/>
      <c r="WPJ460" s="472"/>
      <c r="WPK460" s="472"/>
      <c r="WPL460" s="472"/>
      <c r="WPM460" s="472"/>
      <c r="WPN460" s="472"/>
      <c r="WPO460" s="472"/>
      <c r="WPP460" s="472"/>
      <c r="WPQ460" s="472"/>
      <c r="WPR460" s="472"/>
      <c r="WPS460" s="472"/>
      <c r="WPT460" s="472"/>
      <c r="WPU460" s="472"/>
      <c r="WPV460" s="472"/>
      <c r="WPW460" s="472"/>
      <c r="WPX460" s="472"/>
      <c r="WPY460" s="472"/>
      <c r="WPZ460" s="472"/>
      <c r="WQA460" s="472"/>
      <c r="WQB460" s="472"/>
      <c r="WQC460" s="472"/>
      <c r="WQD460" s="472"/>
      <c r="WQE460" s="472"/>
      <c r="WQF460" s="472"/>
      <c r="WQG460" s="472"/>
      <c r="WQH460" s="472"/>
      <c r="WQI460" s="472"/>
      <c r="WQJ460" s="472"/>
      <c r="WQK460" s="472"/>
      <c r="WQL460" s="472"/>
      <c r="WQM460" s="472"/>
      <c r="WQN460" s="472"/>
      <c r="WQO460" s="472"/>
      <c r="WQP460" s="472"/>
      <c r="WQQ460" s="472"/>
      <c r="WQR460" s="472"/>
      <c r="WQS460" s="472"/>
      <c r="WQT460" s="472"/>
      <c r="WQU460" s="472"/>
      <c r="WQV460" s="472"/>
      <c r="WQW460" s="472"/>
      <c r="WQX460" s="472"/>
      <c r="WQY460" s="472"/>
      <c r="WQZ460" s="472"/>
      <c r="WRA460" s="472"/>
      <c r="WRB460" s="472"/>
      <c r="WRC460" s="472"/>
      <c r="WRD460" s="472"/>
      <c r="WRE460" s="472"/>
      <c r="WRF460" s="472"/>
      <c r="WRG460" s="472"/>
      <c r="WRH460" s="472"/>
      <c r="WRI460" s="472"/>
      <c r="WRJ460" s="472"/>
      <c r="WRK460" s="472"/>
      <c r="WRL460" s="472"/>
      <c r="WRM460" s="472"/>
      <c r="WRN460" s="472"/>
      <c r="WRO460" s="472"/>
      <c r="WRP460" s="472"/>
      <c r="WRQ460" s="472"/>
      <c r="WRR460" s="472"/>
      <c r="WRS460" s="472"/>
      <c r="WRT460" s="472"/>
      <c r="WRU460" s="472"/>
      <c r="WRV460" s="472"/>
      <c r="WRW460" s="472"/>
      <c r="WRX460" s="472"/>
      <c r="WRY460" s="472"/>
      <c r="WRZ460" s="472"/>
      <c r="WSA460" s="472"/>
      <c r="WSB460" s="472"/>
      <c r="WSC460" s="472"/>
      <c r="WSD460" s="472"/>
      <c r="WSE460" s="472"/>
      <c r="WSF460" s="472"/>
      <c r="WSG460" s="472"/>
      <c r="WSH460" s="472"/>
      <c r="WSI460" s="472"/>
      <c r="WSJ460" s="472"/>
      <c r="WSK460" s="472"/>
      <c r="WSL460" s="472"/>
      <c r="WSM460" s="472"/>
      <c r="WSN460" s="472"/>
      <c r="WSO460" s="472"/>
      <c r="WSP460" s="472"/>
      <c r="WSQ460" s="472"/>
      <c r="WSR460" s="472"/>
      <c r="WSS460" s="472"/>
      <c r="WST460" s="472"/>
      <c r="WSU460" s="472"/>
      <c r="WSV460" s="472"/>
      <c r="WSW460" s="472"/>
      <c r="WSX460" s="472"/>
      <c r="WSY460" s="472"/>
      <c r="WSZ460" s="472"/>
      <c r="WTA460" s="472"/>
      <c r="WTB460" s="472"/>
      <c r="WTC460" s="472"/>
      <c r="WTD460" s="472"/>
      <c r="WTE460" s="472"/>
      <c r="WTF460" s="472"/>
      <c r="WTG460" s="472"/>
      <c r="WTH460" s="472"/>
      <c r="WTI460" s="472"/>
      <c r="WTJ460" s="472"/>
      <c r="WTK460" s="472"/>
      <c r="WTL460" s="472"/>
      <c r="WTM460" s="472"/>
      <c r="WTN460" s="472"/>
      <c r="WTO460" s="472"/>
      <c r="WTP460" s="472"/>
      <c r="WTQ460" s="472"/>
      <c r="WTR460" s="472"/>
      <c r="WTS460" s="472"/>
      <c r="WTT460" s="472"/>
      <c r="WTU460" s="472"/>
      <c r="WTV460" s="472"/>
      <c r="WTW460" s="472"/>
      <c r="WTX460" s="472"/>
      <c r="WTY460" s="472"/>
      <c r="WTZ460" s="472"/>
      <c r="WUA460" s="472"/>
      <c r="WUB460" s="472"/>
      <c r="WUC460" s="472"/>
      <c r="WUD460" s="472"/>
      <c r="WUE460" s="472"/>
      <c r="WUF460" s="472"/>
      <c r="WUG460" s="472"/>
      <c r="WUH460" s="472"/>
      <c r="WUI460" s="472"/>
      <c r="WUJ460" s="472"/>
      <c r="WUK460" s="472"/>
      <c r="WUL460" s="472"/>
      <c r="WUM460" s="472"/>
      <c r="WUN460" s="472"/>
      <c r="WUO460" s="472"/>
      <c r="WUP460" s="472"/>
      <c r="WUQ460" s="472"/>
      <c r="WUR460" s="472"/>
      <c r="WUS460" s="472"/>
      <c r="WUT460" s="472"/>
      <c r="WUU460" s="472"/>
      <c r="WUV460" s="472"/>
      <c r="WUW460" s="472"/>
      <c r="WUX460" s="472"/>
      <c r="WUY460" s="472"/>
      <c r="WUZ460" s="472"/>
      <c r="WVA460" s="472"/>
      <c r="WVB460" s="472"/>
      <c r="WVC460" s="472"/>
      <c r="WVD460" s="472"/>
      <c r="WVE460" s="472"/>
      <c r="WVF460" s="472"/>
      <c r="WVG460" s="472"/>
      <c r="WVH460" s="472"/>
      <c r="WVI460" s="472"/>
      <c r="WVJ460" s="472"/>
      <c r="WVK460" s="472"/>
      <c r="WVL460" s="472"/>
      <c r="WVM460" s="472"/>
      <c r="WVN460" s="472"/>
      <c r="WVO460" s="472"/>
      <c r="WVP460" s="472"/>
      <c r="WVQ460" s="472"/>
      <c r="WVR460" s="472"/>
      <c r="WVS460" s="472"/>
      <c r="WVT460" s="472"/>
      <c r="WVU460" s="472"/>
      <c r="WVV460" s="472"/>
      <c r="WVW460" s="472"/>
      <c r="WVX460" s="472"/>
      <c r="WVY460" s="472"/>
      <c r="WVZ460" s="472"/>
      <c r="WWA460" s="472"/>
      <c r="WWB460" s="472"/>
      <c r="WWC460" s="472"/>
      <c r="WWD460" s="472"/>
      <c r="WWE460" s="472"/>
      <c r="WWF460" s="472"/>
      <c r="WWG460" s="472"/>
      <c r="WWH460" s="472"/>
      <c r="WWI460" s="472"/>
      <c r="WWJ460" s="472"/>
      <c r="WWK460" s="472"/>
      <c r="WWL460" s="472"/>
      <c r="WWM460" s="472"/>
      <c r="WWN460" s="472"/>
      <c r="WWO460" s="472"/>
      <c r="WWP460" s="472"/>
      <c r="WWQ460" s="472"/>
      <c r="WWR460" s="472"/>
      <c r="WWS460" s="472"/>
      <c r="WWT460" s="472"/>
      <c r="WWU460" s="472"/>
      <c r="WWV460" s="472"/>
      <c r="WWW460" s="472"/>
      <c r="WWX460" s="472"/>
      <c r="WWY460" s="472"/>
      <c r="WWZ460" s="472"/>
      <c r="WXA460" s="472"/>
      <c r="WXB460" s="472"/>
      <c r="WXC460" s="472"/>
      <c r="WXD460" s="472"/>
      <c r="WXE460" s="472"/>
      <c r="WXF460" s="472"/>
      <c r="WXG460" s="472"/>
      <c r="WXH460" s="472"/>
      <c r="WXI460" s="472"/>
      <c r="WXJ460" s="472"/>
      <c r="WXK460" s="472"/>
      <c r="WXL460" s="472"/>
      <c r="WXM460" s="472"/>
      <c r="WXN460" s="472"/>
      <c r="WXO460" s="472"/>
      <c r="WXP460" s="472"/>
      <c r="WXQ460" s="472"/>
      <c r="WXR460" s="472"/>
      <c r="WXS460" s="472"/>
      <c r="WXT460" s="472"/>
      <c r="WXU460" s="472"/>
      <c r="WXV460" s="472"/>
      <c r="WXW460" s="472"/>
      <c r="WXX460" s="472"/>
      <c r="WXY460" s="472"/>
      <c r="WXZ460" s="472"/>
      <c r="WYA460" s="472"/>
      <c r="WYB460" s="472"/>
      <c r="WYC460" s="472"/>
      <c r="WYD460" s="472"/>
      <c r="WYE460" s="472"/>
      <c r="WYF460" s="472"/>
      <c r="WYG460" s="472"/>
      <c r="WYH460" s="472"/>
      <c r="WYI460" s="472"/>
      <c r="WYJ460" s="472"/>
      <c r="WYK460" s="472"/>
      <c r="WYL460" s="472"/>
      <c r="WYM460" s="472"/>
      <c r="WYN460" s="472"/>
      <c r="WYO460" s="472"/>
      <c r="WYP460" s="472"/>
      <c r="WYQ460" s="472"/>
      <c r="WYR460" s="472"/>
      <c r="WYS460" s="472"/>
      <c r="WYT460" s="472"/>
      <c r="WYU460" s="472"/>
      <c r="WYV460" s="472"/>
      <c r="WYW460" s="472"/>
      <c r="WYX460" s="472"/>
      <c r="WYY460" s="472"/>
      <c r="WYZ460" s="472"/>
      <c r="WZA460" s="472"/>
      <c r="WZB460" s="472"/>
      <c r="WZC460" s="472"/>
      <c r="WZD460" s="472"/>
      <c r="WZE460" s="472"/>
      <c r="WZF460" s="472"/>
      <c r="WZG460" s="472"/>
      <c r="WZH460" s="472"/>
      <c r="WZI460" s="472"/>
      <c r="WZJ460" s="472"/>
      <c r="WZK460" s="472"/>
      <c r="WZL460" s="472"/>
      <c r="WZM460" s="472"/>
      <c r="WZN460" s="472"/>
      <c r="WZO460" s="472"/>
      <c r="WZP460" s="472"/>
      <c r="WZQ460" s="472"/>
      <c r="WZR460" s="472"/>
      <c r="WZS460" s="472"/>
      <c r="WZT460" s="472"/>
      <c r="WZU460" s="472"/>
      <c r="WZV460" s="472"/>
      <c r="WZW460" s="472"/>
      <c r="WZX460" s="472"/>
      <c r="WZY460" s="472"/>
      <c r="WZZ460" s="472"/>
      <c r="XAA460" s="472"/>
      <c r="XAB460" s="472"/>
      <c r="XAC460" s="472"/>
      <c r="XAD460" s="472"/>
      <c r="XAE460" s="472"/>
      <c r="XAF460" s="472"/>
      <c r="XAG460" s="472"/>
      <c r="XAH460" s="472"/>
      <c r="XAI460" s="472"/>
      <c r="XAJ460" s="472"/>
      <c r="XAK460" s="472"/>
      <c r="XAL460" s="472"/>
      <c r="XAM460" s="472"/>
      <c r="XAN460" s="472"/>
      <c r="XAO460" s="472"/>
      <c r="XAP460" s="472"/>
      <c r="XAQ460" s="472"/>
      <c r="XAR460" s="472"/>
      <c r="XAS460" s="472"/>
      <c r="XAT460" s="472"/>
      <c r="XAU460" s="472"/>
      <c r="XAV460" s="472"/>
      <c r="XAW460" s="472"/>
      <c r="XAX460" s="472"/>
      <c r="XAY460" s="472"/>
      <c r="XAZ460" s="472"/>
      <c r="XBA460" s="472"/>
      <c r="XBB460" s="472"/>
      <c r="XBC460" s="472"/>
      <c r="XBD460" s="472"/>
      <c r="XBE460" s="472"/>
      <c r="XBF460" s="472"/>
      <c r="XBG460" s="472"/>
      <c r="XBH460" s="472"/>
      <c r="XBI460" s="472"/>
      <c r="XBJ460" s="472"/>
      <c r="XBK460" s="472"/>
      <c r="XBL460" s="472"/>
      <c r="XBM460" s="472"/>
      <c r="XBN460" s="472"/>
      <c r="XBO460" s="472"/>
      <c r="XBP460" s="472"/>
      <c r="XBQ460" s="472"/>
      <c r="XBR460" s="472"/>
      <c r="XBS460" s="472"/>
      <c r="XBT460" s="472"/>
      <c r="XBU460" s="472"/>
      <c r="XBV460" s="472"/>
      <c r="XBW460" s="472"/>
      <c r="XBX460" s="472"/>
      <c r="XBY460" s="472"/>
      <c r="XBZ460" s="472"/>
      <c r="XCA460" s="472"/>
      <c r="XCB460" s="472"/>
      <c r="XCC460" s="472"/>
      <c r="XCD460" s="472"/>
      <c r="XCE460" s="472"/>
      <c r="XCF460" s="472"/>
      <c r="XCG460" s="472"/>
      <c r="XCH460" s="472"/>
      <c r="XCI460" s="472"/>
      <c r="XCJ460" s="472"/>
      <c r="XCK460" s="472"/>
      <c r="XCL460" s="472"/>
      <c r="XCM460" s="472"/>
      <c r="XCN460" s="472"/>
      <c r="XCO460" s="472"/>
      <c r="XCP460" s="472"/>
      <c r="XCQ460" s="472"/>
      <c r="XCR460" s="472"/>
      <c r="XCS460" s="472"/>
      <c r="XCT460" s="472"/>
      <c r="XCU460" s="472"/>
      <c r="XCV460" s="472"/>
      <c r="XCW460" s="472"/>
      <c r="XCX460" s="472"/>
      <c r="XCY460" s="472"/>
      <c r="XCZ460" s="472"/>
      <c r="XDA460" s="472"/>
      <c r="XDB460" s="472"/>
      <c r="XDC460" s="472"/>
      <c r="XDD460" s="472"/>
      <c r="XDE460" s="472"/>
      <c r="XDF460" s="472"/>
      <c r="XDG460" s="472"/>
      <c r="XDH460" s="472"/>
      <c r="XDI460" s="472"/>
      <c r="XDJ460" s="472"/>
      <c r="XDK460" s="472"/>
      <c r="XDL460" s="472"/>
      <c r="XDM460" s="472"/>
      <c r="XDN460" s="472"/>
      <c r="XDO460" s="472"/>
      <c r="XDP460" s="472"/>
      <c r="XDQ460" s="472"/>
      <c r="XDR460" s="472"/>
      <c r="XDS460" s="472"/>
      <c r="XDT460" s="472"/>
      <c r="XDU460" s="472"/>
      <c r="XDV460" s="472"/>
      <c r="XDW460" s="472"/>
      <c r="XDX460" s="472"/>
      <c r="XDY460" s="472"/>
      <c r="XDZ460" s="472"/>
      <c r="XEA460" s="472"/>
      <c r="XEB460" s="472"/>
      <c r="XEC460" s="472"/>
      <c r="XED460" s="472"/>
      <c r="XEE460" s="472"/>
      <c r="XEF460" s="472"/>
      <c r="XEG460" s="472"/>
      <c r="XEH460" s="472"/>
      <c r="XEI460" s="472"/>
      <c r="XEJ460" s="472"/>
      <c r="XEK460" s="472"/>
      <c r="XEL460" s="472"/>
      <c r="XEM460" s="472"/>
      <c r="XEN460" s="472"/>
      <c r="XEO460" s="472"/>
      <c r="XEP460" s="472"/>
      <c r="XEQ460" s="472"/>
      <c r="XER460" s="472"/>
      <c r="XES460" s="472"/>
      <c r="XET460" s="472"/>
      <c r="XEU460" s="472"/>
      <c r="XEV460" s="472"/>
      <c r="XEW460" s="472"/>
      <c r="XEX460" s="472"/>
      <c r="XEY460" s="472"/>
      <c r="XEZ460" s="472"/>
      <c r="XFA460" s="472"/>
      <c r="XFB460" s="472"/>
    </row>
    <row r="461" spans="1:16382" s="427" customFormat="1" ht="84.75" customHeight="1">
      <c r="A461" s="508"/>
      <c r="B461" s="421">
        <v>433</v>
      </c>
      <c r="C461" s="421" t="s">
        <v>85</v>
      </c>
      <c r="D461" s="422" t="s">
        <v>793</v>
      </c>
      <c r="E461" s="423">
        <f t="shared" si="10"/>
        <v>8.6199999999999992</v>
      </c>
      <c r="F461" s="424"/>
      <c r="G461" s="474">
        <v>8.6199999999999992</v>
      </c>
      <c r="H461" s="515" t="s">
        <v>1641</v>
      </c>
      <c r="I461" s="425" t="s">
        <v>1450</v>
      </c>
      <c r="J461" s="425" t="s">
        <v>1143</v>
      </c>
      <c r="K461" s="425" t="s">
        <v>1451</v>
      </c>
      <c r="L461" s="425" t="s">
        <v>1100</v>
      </c>
      <c r="M461" s="415">
        <v>2021</v>
      </c>
      <c r="N461" s="427" t="s">
        <v>1101</v>
      </c>
      <c r="AC461" s="387"/>
      <c r="AD461" s="387"/>
      <c r="AE461" s="387"/>
      <c r="AF461" s="387"/>
      <c r="AG461" s="387"/>
      <c r="AH461" s="387"/>
      <c r="AI461" s="387"/>
      <c r="AJ461" s="387"/>
      <c r="AK461" s="387"/>
      <c r="AL461" s="387"/>
    </row>
    <row r="462" spans="1:16382" s="427" customFormat="1" ht="78.75" customHeight="1">
      <c r="A462" s="508"/>
      <c r="B462" s="421">
        <v>434</v>
      </c>
      <c r="C462" s="421" t="s">
        <v>85</v>
      </c>
      <c r="D462" s="422" t="s">
        <v>752</v>
      </c>
      <c r="E462" s="423">
        <f t="shared" si="10"/>
        <v>66.12</v>
      </c>
      <c r="F462" s="424">
        <v>64.56</v>
      </c>
      <c r="G462" s="452">
        <v>1.56</v>
      </c>
      <c r="H462" s="515" t="s">
        <v>1653</v>
      </c>
      <c r="I462" s="425" t="s">
        <v>1452</v>
      </c>
      <c r="J462" s="425"/>
      <c r="K462" s="456" t="s">
        <v>1592</v>
      </c>
      <c r="L462" s="425"/>
      <c r="M462" s="421">
        <v>2022</v>
      </c>
      <c r="N462" s="427" t="s">
        <v>1101</v>
      </c>
      <c r="AC462" s="387"/>
      <c r="AD462" s="387"/>
      <c r="AE462" s="387"/>
      <c r="AF462" s="387"/>
      <c r="AG462" s="387"/>
      <c r="AH462" s="387"/>
      <c r="AI462" s="387"/>
      <c r="AJ462" s="387"/>
      <c r="AK462" s="387"/>
      <c r="AL462" s="387"/>
      <c r="BK462" s="449"/>
    </row>
    <row r="463" spans="1:16382" s="427" customFormat="1" ht="78.75" customHeight="1">
      <c r="A463" s="508"/>
      <c r="B463" s="545">
        <v>435</v>
      </c>
      <c r="C463" s="545" t="s">
        <v>85</v>
      </c>
      <c r="D463" s="422" t="s">
        <v>753</v>
      </c>
      <c r="E463" s="546">
        <f>F463+G463</f>
        <v>12</v>
      </c>
      <c r="F463" s="547">
        <v>5.5</v>
      </c>
      <c r="G463" s="548">
        <v>6.5</v>
      </c>
      <c r="H463" s="549" t="s">
        <v>19</v>
      </c>
      <c r="I463" s="422" t="s">
        <v>1452</v>
      </c>
      <c r="J463" s="422"/>
      <c r="K463" s="453" t="s">
        <v>1592</v>
      </c>
      <c r="L463" s="422"/>
      <c r="M463" s="545">
        <v>2021</v>
      </c>
      <c r="N463" s="427" t="s">
        <v>1101</v>
      </c>
      <c r="AC463" s="387"/>
      <c r="AD463" s="387"/>
      <c r="AE463" s="387"/>
      <c r="AF463" s="387"/>
      <c r="AG463" s="387"/>
      <c r="AH463" s="387"/>
      <c r="AI463" s="387"/>
      <c r="AJ463" s="387"/>
      <c r="AK463" s="387"/>
      <c r="AL463" s="387"/>
      <c r="BK463" s="449"/>
    </row>
    <row r="464" spans="1:16382" s="427" customFormat="1" ht="73.95" customHeight="1">
      <c r="A464" s="508">
        <v>650</v>
      </c>
      <c r="B464" s="421">
        <v>438</v>
      </c>
      <c r="C464" s="421" t="s">
        <v>85</v>
      </c>
      <c r="D464" s="422" t="s">
        <v>521</v>
      </c>
      <c r="E464" s="423">
        <f t="shared" si="10"/>
        <v>1.2</v>
      </c>
      <c r="F464" s="424"/>
      <c r="G464" s="452">
        <v>1.2</v>
      </c>
      <c r="H464" s="515" t="s">
        <v>19</v>
      </c>
      <c r="I464" s="425" t="s">
        <v>273</v>
      </c>
      <c r="J464" s="425" t="s">
        <v>1453</v>
      </c>
      <c r="K464" s="425" t="s">
        <v>1099</v>
      </c>
      <c r="L464" s="425" t="s">
        <v>1100</v>
      </c>
      <c r="M464" s="421">
        <v>2021</v>
      </c>
      <c r="N464" s="427" t="s">
        <v>1101</v>
      </c>
      <c r="S464" s="427" t="s">
        <v>569</v>
      </c>
      <c r="AC464" s="387"/>
      <c r="AD464" s="387" t="s">
        <v>1454</v>
      </c>
      <c r="AE464" s="387"/>
      <c r="AF464" s="387"/>
      <c r="AG464" s="387"/>
      <c r="AH464" s="387"/>
      <c r="AI464" s="387"/>
      <c r="AJ464" s="387"/>
      <c r="AK464" s="387"/>
      <c r="AL464" s="387">
        <v>1</v>
      </c>
    </row>
    <row r="465" spans="1:38" s="427" customFormat="1" ht="31.2">
      <c r="A465" s="508"/>
      <c r="B465" s="421">
        <v>439</v>
      </c>
      <c r="C465" s="421" t="s">
        <v>85</v>
      </c>
      <c r="D465" s="529" t="s">
        <v>755</v>
      </c>
      <c r="E465" s="423">
        <f t="shared" si="10"/>
        <v>2.1</v>
      </c>
      <c r="F465" s="424"/>
      <c r="G465" s="452">
        <v>2.1</v>
      </c>
      <c r="H465" s="442" t="s">
        <v>22</v>
      </c>
      <c r="I465" s="425" t="s">
        <v>1203</v>
      </c>
      <c r="J465" s="425" t="s">
        <v>1143</v>
      </c>
      <c r="K465" s="475" t="s">
        <v>1592</v>
      </c>
      <c r="L465" s="425" t="s">
        <v>1100</v>
      </c>
      <c r="M465" s="421">
        <v>2024</v>
      </c>
      <c r="N465" s="427" t="s">
        <v>1101</v>
      </c>
      <c r="AC465" s="387"/>
      <c r="AD465" s="387"/>
      <c r="AE465" s="387"/>
      <c r="AF465" s="387"/>
      <c r="AG465" s="387"/>
      <c r="AH465" s="387"/>
      <c r="AI465" s="387"/>
      <c r="AJ465" s="387"/>
      <c r="AK465" s="387"/>
      <c r="AL465" s="387"/>
    </row>
    <row r="466" spans="1:38" s="427" customFormat="1" ht="31.2">
      <c r="A466" s="508"/>
      <c r="B466" s="421"/>
      <c r="C466" s="421" t="s">
        <v>85</v>
      </c>
      <c r="D466" s="422" t="s">
        <v>1602</v>
      </c>
      <c r="E466" s="423">
        <f t="shared" si="10"/>
        <v>2.5</v>
      </c>
      <c r="F466" s="424"/>
      <c r="G466" s="452">
        <v>2.5</v>
      </c>
      <c r="H466" s="442"/>
      <c r="I466" s="425" t="s">
        <v>1203</v>
      </c>
      <c r="J466" s="425"/>
      <c r="K466" s="475" t="s">
        <v>1592</v>
      </c>
      <c r="L466" s="425"/>
      <c r="M466" s="421">
        <v>2022</v>
      </c>
      <c r="N466" s="427" t="s">
        <v>1101</v>
      </c>
      <c r="AC466" s="387"/>
      <c r="AD466" s="387"/>
      <c r="AE466" s="387"/>
      <c r="AF466" s="387"/>
      <c r="AG466" s="387"/>
      <c r="AH466" s="387"/>
      <c r="AI466" s="387"/>
      <c r="AJ466" s="387"/>
      <c r="AK466" s="387"/>
      <c r="AL466" s="387"/>
    </row>
    <row r="467" spans="1:38" s="449" customFormat="1" ht="46.8">
      <c r="A467" s="510"/>
      <c r="B467" s="421">
        <v>440</v>
      </c>
      <c r="C467" s="421" t="s">
        <v>85</v>
      </c>
      <c r="D467" s="422" t="s">
        <v>812</v>
      </c>
      <c r="E467" s="417">
        <f>F467+G467</f>
        <v>21.2</v>
      </c>
      <c r="F467" s="20">
        <v>19.2</v>
      </c>
      <c r="G467" s="417">
        <v>2</v>
      </c>
      <c r="H467" s="515" t="s">
        <v>1604</v>
      </c>
      <c r="I467" s="425" t="s">
        <v>1455</v>
      </c>
      <c r="J467" s="476" t="s">
        <v>1456</v>
      </c>
      <c r="K467" s="456" t="s">
        <v>1592</v>
      </c>
      <c r="L467" s="425" t="s">
        <v>1100</v>
      </c>
      <c r="M467" s="415">
        <v>2021</v>
      </c>
      <c r="N467" s="427" t="s">
        <v>1101</v>
      </c>
      <c r="AC467" s="394"/>
      <c r="AD467" s="387"/>
      <c r="AE467" s="394"/>
      <c r="AF467" s="394"/>
      <c r="AG467" s="394"/>
      <c r="AH467" s="394"/>
      <c r="AI467" s="394"/>
      <c r="AJ467" s="394"/>
      <c r="AK467" s="394"/>
      <c r="AL467" s="394"/>
    </row>
    <row r="468" spans="1:38" s="394" customFormat="1" ht="48.6" customHeight="1">
      <c r="A468" s="506"/>
      <c r="B468" s="415">
        <v>441</v>
      </c>
      <c r="C468" s="415" t="s">
        <v>85</v>
      </c>
      <c r="D468" s="416" t="s">
        <v>813</v>
      </c>
      <c r="E468" s="417">
        <f t="shared" si="10"/>
        <v>0.02</v>
      </c>
      <c r="F468" s="20"/>
      <c r="G468" s="431">
        <v>0.02</v>
      </c>
      <c r="H468" s="515" t="s">
        <v>25</v>
      </c>
      <c r="I468" s="418" t="s">
        <v>273</v>
      </c>
      <c r="J468" s="418" t="s">
        <v>1143</v>
      </c>
      <c r="K468" s="418"/>
      <c r="L468" s="418" t="s">
        <v>1100</v>
      </c>
      <c r="M468" s="415">
        <v>2021</v>
      </c>
      <c r="N468" s="387"/>
      <c r="AD468" s="387"/>
    </row>
    <row r="469" spans="1:38" s="427" customFormat="1" ht="48.6" customHeight="1">
      <c r="A469" s="508">
        <v>260</v>
      </c>
      <c r="B469" s="421">
        <v>442</v>
      </c>
      <c r="C469" s="421" t="s">
        <v>85</v>
      </c>
      <c r="D469" s="422" t="s">
        <v>411</v>
      </c>
      <c r="E469" s="423">
        <f t="shared" si="10"/>
        <v>22.68</v>
      </c>
      <c r="F469" s="424">
        <v>0</v>
      </c>
      <c r="G469" s="452">
        <v>22.68</v>
      </c>
      <c r="H469" s="530" t="s">
        <v>1457</v>
      </c>
      <c r="I469" s="425" t="s">
        <v>209</v>
      </c>
      <c r="J469" s="425" t="s">
        <v>412</v>
      </c>
      <c r="K469" s="425" t="s">
        <v>274</v>
      </c>
      <c r="L469" s="425" t="s">
        <v>1100</v>
      </c>
      <c r="M469" s="415">
        <v>2021</v>
      </c>
      <c r="N469" s="427" t="s">
        <v>1101</v>
      </c>
      <c r="Q469" s="427" t="s">
        <v>1150</v>
      </c>
      <c r="S469" s="427" t="s">
        <v>1151</v>
      </c>
      <c r="T469" s="427">
        <v>156</v>
      </c>
      <c r="AC469" s="387"/>
      <c r="AD469" s="387" t="s">
        <v>1458</v>
      </c>
      <c r="AE469" s="387"/>
      <c r="AF469" s="387"/>
      <c r="AG469" s="387"/>
      <c r="AH469" s="387"/>
      <c r="AI469" s="387"/>
      <c r="AJ469" s="387"/>
      <c r="AK469" s="387"/>
      <c r="AL469" s="387"/>
    </row>
    <row r="470" spans="1:38" ht="48.6" customHeight="1">
      <c r="A470" s="507">
        <v>718</v>
      </c>
      <c r="B470" s="415">
        <v>443</v>
      </c>
      <c r="C470" s="415" t="s">
        <v>85</v>
      </c>
      <c r="D470" s="416" t="s">
        <v>777</v>
      </c>
      <c r="E470" s="417">
        <f t="shared" si="10"/>
        <v>2</v>
      </c>
      <c r="F470" s="20"/>
      <c r="G470" s="431">
        <v>2</v>
      </c>
      <c r="H470" s="515" t="s">
        <v>25</v>
      </c>
      <c r="I470" s="418" t="s">
        <v>201</v>
      </c>
      <c r="J470" s="418" t="s">
        <v>406</v>
      </c>
      <c r="K470" s="418" t="s">
        <v>1459</v>
      </c>
      <c r="L470" s="418" t="s">
        <v>1100</v>
      </c>
      <c r="M470" s="415">
        <v>2021</v>
      </c>
      <c r="N470" s="387" t="s">
        <v>1460</v>
      </c>
      <c r="AD470" s="387" t="s">
        <v>1461</v>
      </c>
    </row>
    <row r="471" spans="1:38" ht="48.6" customHeight="1">
      <c r="A471" s="507"/>
      <c r="B471" s="415">
        <v>444</v>
      </c>
      <c r="C471" s="415" t="s">
        <v>85</v>
      </c>
      <c r="D471" s="416" t="s">
        <v>930</v>
      </c>
      <c r="E471" s="417">
        <f t="shared" si="10"/>
        <v>0.52</v>
      </c>
      <c r="F471" s="20">
        <v>0.26</v>
      </c>
      <c r="G471" s="431">
        <v>0.26</v>
      </c>
      <c r="H471" s="515" t="s">
        <v>22</v>
      </c>
      <c r="I471" s="418" t="s">
        <v>203</v>
      </c>
      <c r="J471" s="418" t="s">
        <v>1143</v>
      </c>
      <c r="K471" s="418"/>
      <c r="L471" s="418" t="s">
        <v>1100</v>
      </c>
      <c r="M471" s="415">
        <v>2021</v>
      </c>
      <c r="U471" s="387" t="s">
        <v>1223</v>
      </c>
    </row>
    <row r="472" spans="1:38" ht="48.6" customHeight="1">
      <c r="A472" s="507"/>
      <c r="B472" s="415">
        <v>445</v>
      </c>
      <c r="C472" s="415" t="s">
        <v>85</v>
      </c>
      <c r="D472" s="416" t="s">
        <v>931</v>
      </c>
      <c r="E472" s="417">
        <f t="shared" si="10"/>
        <v>0.53</v>
      </c>
      <c r="F472" s="20">
        <v>0.26</v>
      </c>
      <c r="G472" s="431">
        <v>0.27</v>
      </c>
      <c r="H472" s="515" t="s">
        <v>22</v>
      </c>
      <c r="I472" s="418" t="s">
        <v>203</v>
      </c>
      <c r="J472" s="418" t="s">
        <v>1143</v>
      </c>
      <c r="K472" s="418"/>
      <c r="L472" s="418" t="s">
        <v>1100</v>
      </c>
      <c r="M472" s="415">
        <v>2021</v>
      </c>
      <c r="U472" s="387" t="s">
        <v>1223</v>
      </c>
    </row>
    <row r="473" spans="1:38" ht="48.6" customHeight="1">
      <c r="A473" s="507"/>
      <c r="B473" s="415">
        <v>446</v>
      </c>
      <c r="C473" s="415" t="s">
        <v>85</v>
      </c>
      <c r="D473" s="416" t="s">
        <v>932</v>
      </c>
      <c r="E473" s="417">
        <f t="shared" si="10"/>
        <v>0.39</v>
      </c>
      <c r="F473" s="20">
        <v>0.26</v>
      </c>
      <c r="G473" s="431">
        <v>0.13</v>
      </c>
      <c r="H473" s="515" t="s">
        <v>22</v>
      </c>
      <c r="I473" s="418" t="s">
        <v>203</v>
      </c>
      <c r="J473" s="418" t="s">
        <v>1143</v>
      </c>
      <c r="K473" s="418"/>
      <c r="L473" s="418" t="s">
        <v>1100</v>
      </c>
      <c r="M473" s="415">
        <v>2021</v>
      </c>
      <c r="U473" s="387" t="s">
        <v>1223</v>
      </c>
    </row>
    <row r="474" spans="1:38" ht="55.2" customHeight="1">
      <c r="A474" s="507"/>
      <c r="B474" s="415">
        <v>447</v>
      </c>
      <c r="C474" s="415" t="s">
        <v>85</v>
      </c>
      <c r="D474" s="416" t="s">
        <v>933</v>
      </c>
      <c r="E474" s="417">
        <f t="shared" si="10"/>
        <v>0.24</v>
      </c>
      <c r="F474" s="20">
        <v>0.12</v>
      </c>
      <c r="G474" s="431">
        <v>0.12</v>
      </c>
      <c r="H474" s="515" t="s">
        <v>22</v>
      </c>
      <c r="I474" s="418" t="s">
        <v>203</v>
      </c>
      <c r="J474" s="418" t="s">
        <v>1143</v>
      </c>
      <c r="K474" s="418"/>
      <c r="L474" s="418" t="s">
        <v>1100</v>
      </c>
      <c r="M474" s="415">
        <v>2021</v>
      </c>
      <c r="U474" s="387" t="s">
        <v>1223</v>
      </c>
    </row>
    <row r="475" spans="1:38" ht="31.2">
      <c r="A475" s="507"/>
      <c r="B475" s="415">
        <v>448</v>
      </c>
      <c r="C475" s="415" t="s">
        <v>85</v>
      </c>
      <c r="D475" s="416" t="s">
        <v>1006</v>
      </c>
      <c r="E475" s="417">
        <f t="shared" si="10"/>
        <v>22.75</v>
      </c>
      <c r="F475" s="20"/>
      <c r="G475" s="431">
        <v>22.75</v>
      </c>
      <c r="H475" s="531" t="s">
        <v>1462</v>
      </c>
      <c r="I475" s="418" t="s">
        <v>202</v>
      </c>
      <c r="J475" s="418" t="s">
        <v>1143</v>
      </c>
      <c r="K475" s="418"/>
      <c r="L475" s="418" t="s">
        <v>1100</v>
      </c>
      <c r="M475" s="415">
        <v>2021</v>
      </c>
    </row>
    <row r="476" spans="1:38" s="427" customFormat="1" ht="31.2">
      <c r="A476" s="508"/>
      <c r="B476" s="421">
        <v>449</v>
      </c>
      <c r="C476" s="421" t="s">
        <v>85</v>
      </c>
      <c r="D476" s="422" t="s">
        <v>994</v>
      </c>
      <c r="E476" s="423">
        <f t="shared" si="10"/>
        <v>69.3</v>
      </c>
      <c r="F476" s="424">
        <v>63</v>
      </c>
      <c r="G476" s="452">
        <v>6.3</v>
      </c>
      <c r="H476" s="477" t="s">
        <v>37</v>
      </c>
      <c r="I476" s="425" t="s">
        <v>1463</v>
      </c>
      <c r="J476" s="425" t="s">
        <v>1143</v>
      </c>
      <c r="K476" s="456" t="s">
        <v>1592</v>
      </c>
      <c r="L476" s="425" t="s">
        <v>1100</v>
      </c>
      <c r="M476" s="421">
        <v>2021</v>
      </c>
      <c r="N476" s="387" t="s">
        <v>1101</v>
      </c>
      <c r="AC476" s="387"/>
      <c r="AD476" s="387"/>
      <c r="AE476" s="387"/>
      <c r="AF476" s="387"/>
      <c r="AG476" s="387"/>
      <c r="AH476" s="387"/>
      <c r="AI476" s="387"/>
      <c r="AJ476" s="387"/>
      <c r="AK476" s="387"/>
      <c r="AL476" s="387"/>
    </row>
    <row r="477" spans="1:38" ht="54.6" customHeight="1">
      <c r="A477" s="507"/>
      <c r="B477" s="415">
        <v>450</v>
      </c>
      <c r="C477" s="445" t="s">
        <v>85</v>
      </c>
      <c r="D477" s="433" t="s">
        <v>416</v>
      </c>
      <c r="E477" s="417">
        <f t="shared" si="10"/>
        <v>0.48</v>
      </c>
      <c r="F477" s="20">
        <v>0</v>
      </c>
      <c r="G477" s="417">
        <v>0.48</v>
      </c>
      <c r="H477" s="418" t="s">
        <v>1464</v>
      </c>
      <c r="I477" s="445" t="s">
        <v>230</v>
      </c>
      <c r="J477" s="435" t="s">
        <v>417</v>
      </c>
      <c r="K477" s="446"/>
      <c r="L477" s="418"/>
      <c r="M477" s="418"/>
      <c r="N477" s="419" t="s">
        <v>1160</v>
      </c>
    </row>
    <row r="478" spans="1:38" s="427" customFormat="1" ht="70.2" customHeight="1">
      <c r="A478" s="508"/>
      <c r="B478" s="421">
        <v>451</v>
      </c>
      <c r="C478" s="471" t="s">
        <v>85</v>
      </c>
      <c r="D478" s="478" t="s">
        <v>418</v>
      </c>
      <c r="E478" s="423">
        <f t="shared" si="10"/>
        <v>0.5</v>
      </c>
      <c r="F478" s="424">
        <v>0</v>
      </c>
      <c r="G478" s="423">
        <v>0.5</v>
      </c>
      <c r="H478" s="421" t="s">
        <v>25</v>
      </c>
      <c r="I478" s="471" t="s">
        <v>207</v>
      </c>
      <c r="J478" s="439">
        <v>0</v>
      </c>
      <c r="K478" s="33" t="s">
        <v>1605</v>
      </c>
      <c r="L478" s="425"/>
      <c r="M478" s="425">
        <v>2022</v>
      </c>
      <c r="N478" s="426" t="s">
        <v>1160</v>
      </c>
      <c r="O478" s="427" t="s">
        <v>1101</v>
      </c>
      <c r="AC478" s="387"/>
      <c r="AD478" s="387"/>
      <c r="AE478" s="387"/>
      <c r="AF478" s="387"/>
      <c r="AG478" s="387"/>
      <c r="AH478" s="387"/>
      <c r="AI478" s="387"/>
      <c r="AJ478" s="387"/>
      <c r="AK478" s="387"/>
      <c r="AL478" s="387"/>
    </row>
    <row r="479" spans="1:38" ht="70.2" customHeight="1">
      <c r="A479" s="507"/>
      <c r="B479" s="415">
        <v>452</v>
      </c>
      <c r="C479" s="445" t="s">
        <v>85</v>
      </c>
      <c r="D479" s="433" t="s">
        <v>778</v>
      </c>
      <c r="E479" s="417">
        <f t="shared" si="10"/>
        <v>1.75</v>
      </c>
      <c r="F479" s="20"/>
      <c r="G479" s="417">
        <v>1.75</v>
      </c>
      <c r="H479" s="418" t="s">
        <v>1465</v>
      </c>
      <c r="I479" s="418" t="s">
        <v>201</v>
      </c>
      <c r="J479" s="435"/>
      <c r="K479" s="446"/>
      <c r="L479" s="418"/>
      <c r="M479" s="418"/>
      <c r="N479" s="419"/>
    </row>
    <row r="480" spans="1:38" ht="70.2" customHeight="1">
      <c r="A480" s="507"/>
      <c r="B480" s="415">
        <v>453</v>
      </c>
      <c r="C480" s="445" t="s">
        <v>85</v>
      </c>
      <c r="D480" s="433" t="s">
        <v>404</v>
      </c>
      <c r="E480" s="417">
        <f t="shared" si="10"/>
        <v>0.4</v>
      </c>
      <c r="F480" s="20">
        <v>0</v>
      </c>
      <c r="G480" s="417">
        <v>0.4</v>
      </c>
      <c r="H480" s="415" t="s">
        <v>22</v>
      </c>
      <c r="I480" s="445" t="s">
        <v>201</v>
      </c>
      <c r="J480" s="418" t="s">
        <v>405</v>
      </c>
      <c r="K480" s="446"/>
      <c r="L480" s="418"/>
      <c r="M480" s="418"/>
      <c r="N480" s="419" t="s">
        <v>1160</v>
      </c>
    </row>
    <row r="481" spans="1:38" ht="70.2" customHeight="1">
      <c r="A481" s="507"/>
      <c r="B481" s="415">
        <v>454</v>
      </c>
      <c r="C481" s="445" t="s">
        <v>85</v>
      </c>
      <c r="D481" s="433" t="s">
        <v>407</v>
      </c>
      <c r="E481" s="417">
        <f t="shared" si="10"/>
        <v>0.4</v>
      </c>
      <c r="F481" s="20">
        <v>0</v>
      </c>
      <c r="G481" s="417">
        <v>0.4</v>
      </c>
      <c r="H481" s="415" t="s">
        <v>18</v>
      </c>
      <c r="I481" s="445" t="s">
        <v>203</v>
      </c>
      <c r="J481" s="435" t="s">
        <v>408</v>
      </c>
      <c r="K481" s="446"/>
      <c r="L481" s="418"/>
      <c r="M481" s="418"/>
      <c r="N481" s="419" t="s">
        <v>1160</v>
      </c>
    </row>
    <row r="482" spans="1:38" ht="70.2" customHeight="1">
      <c r="A482" s="507"/>
      <c r="B482" s="415">
        <v>455</v>
      </c>
      <c r="C482" s="445" t="s">
        <v>85</v>
      </c>
      <c r="D482" s="433" t="s">
        <v>552</v>
      </c>
      <c r="E482" s="417">
        <f t="shared" si="10"/>
        <v>3.08</v>
      </c>
      <c r="F482" s="20">
        <v>0</v>
      </c>
      <c r="G482" s="417">
        <v>3.08</v>
      </c>
      <c r="H482" s="418" t="s">
        <v>625</v>
      </c>
      <c r="I482" s="445" t="s">
        <v>203</v>
      </c>
      <c r="J482" s="435" t="s">
        <v>409</v>
      </c>
      <c r="K482" s="446"/>
      <c r="L482" s="418"/>
      <c r="M482" s="418"/>
      <c r="N482" s="419" t="s">
        <v>1160</v>
      </c>
    </row>
    <row r="483" spans="1:38" ht="70.2" customHeight="1">
      <c r="A483" s="507"/>
      <c r="B483" s="415">
        <v>456</v>
      </c>
      <c r="C483" s="445" t="s">
        <v>85</v>
      </c>
      <c r="D483" s="433" t="s">
        <v>551</v>
      </c>
      <c r="E483" s="417">
        <f t="shared" si="10"/>
        <v>0.4</v>
      </c>
      <c r="F483" s="20">
        <v>0</v>
      </c>
      <c r="G483" s="417">
        <v>0.4</v>
      </c>
      <c r="H483" s="418" t="s">
        <v>626</v>
      </c>
      <c r="I483" s="445" t="s">
        <v>203</v>
      </c>
      <c r="J483" s="435" t="s">
        <v>410</v>
      </c>
      <c r="K483" s="446"/>
      <c r="L483" s="418"/>
      <c r="M483" s="418"/>
      <c r="N483" s="419" t="s">
        <v>1160</v>
      </c>
    </row>
    <row r="484" spans="1:38" ht="70.2" customHeight="1">
      <c r="A484" s="507"/>
      <c r="B484" s="415">
        <v>458</v>
      </c>
      <c r="C484" s="445" t="s">
        <v>85</v>
      </c>
      <c r="D484" s="433" t="s">
        <v>414</v>
      </c>
      <c r="E484" s="417">
        <f t="shared" si="10"/>
        <v>0.63</v>
      </c>
      <c r="F484" s="20">
        <v>0</v>
      </c>
      <c r="G484" s="417">
        <v>0.63</v>
      </c>
      <c r="H484" s="418" t="s">
        <v>1466</v>
      </c>
      <c r="I484" s="445" t="s">
        <v>230</v>
      </c>
      <c r="J484" s="435" t="s">
        <v>415</v>
      </c>
      <c r="K484" s="446"/>
      <c r="L484" s="418"/>
      <c r="M484" s="418"/>
      <c r="N484" s="419" t="s">
        <v>1160</v>
      </c>
    </row>
    <row r="485" spans="1:38" ht="62.4">
      <c r="A485" s="507"/>
      <c r="B485" s="415">
        <v>459</v>
      </c>
      <c r="C485" s="445" t="s">
        <v>85</v>
      </c>
      <c r="D485" s="416" t="s">
        <v>421</v>
      </c>
      <c r="E485" s="417">
        <f t="shared" si="10"/>
        <v>2.7</v>
      </c>
      <c r="F485" s="20"/>
      <c r="G485" s="417">
        <v>2.7</v>
      </c>
      <c r="H485" s="418" t="s">
        <v>627</v>
      </c>
      <c r="I485" s="418" t="s">
        <v>422</v>
      </c>
      <c r="J485" s="435"/>
      <c r="K485" s="446"/>
      <c r="L485" s="418"/>
      <c r="M485" s="418"/>
      <c r="N485" s="419" t="s">
        <v>1160</v>
      </c>
    </row>
    <row r="486" spans="1:38" ht="85.2" customHeight="1">
      <c r="A486" s="507"/>
      <c r="B486" s="415">
        <v>460</v>
      </c>
      <c r="C486" s="445" t="s">
        <v>85</v>
      </c>
      <c r="D486" s="416" t="s">
        <v>1073</v>
      </c>
      <c r="E486" s="417">
        <f t="shared" si="10"/>
        <v>1.21</v>
      </c>
      <c r="F486" s="20"/>
      <c r="G486" s="417">
        <v>1.21</v>
      </c>
      <c r="H486" s="418" t="s">
        <v>1467</v>
      </c>
      <c r="I486" s="418" t="s">
        <v>232</v>
      </c>
      <c r="J486" s="418" t="s">
        <v>1468</v>
      </c>
      <c r="K486" s="446"/>
      <c r="L486" s="418"/>
      <c r="M486" s="418"/>
      <c r="N486" s="419"/>
    </row>
    <row r="487" spans="1:38" ht="117.75" customHeight="1">
      <c r="A487" s="507"/>
      <c r="B487" s="415">
        <v>461</v>
      </c>
      <c r="C487" s="445" t="s">
        <v>85</v>
      </c>
      <c r="D487" s="416" t="s">
        <v>1074</v>
      </c>
      <c r="E487" s="417">
        <f t="shared" si="10"/>
        <v>0.74</v>
      </c>
      <c r="F487" s="20"/>
      <c r="G487" s="417">
        <v>0.74</v>
      </c>
      <c r="H487" s="418" t="s">
        <v>1469</v>
      </c>
      <c r="I487" s="418" t="s">
        <v>232</v>
      </c>
      <c r="J487" s="418" t="s">
        <v>1470</v>
      </c>
      <c r="K487" s="446"/>
      <c r="L487" s="418"/>
      <c r="M487" s="418"/>
      <c r="N487" s="419"/>
    </row>
    <row r="488" spans="1:38" ht="117.75" customHeight="1">
      <c r="A488" s="507"/>
      <c r="B488" s="415"/>
      <c r="C488" s="445" t="s">
        <v>85</v>
      </c>
      <c r="D488" s="33" t="s">
        <v>994</v>
      </c>
      <c r="E488" s="417">
        <f t="shared" si="10"/>
        <v>0.12</v>
      </c>
      <c r="F488" s="20"/>
      <c r="G488" s="417">
        <v>0.12</v>
      </c>
      <c r="H488" s="418"/>
      <c r="I488" s="532" t="s">
        <v>1652</v>
      </c>
      <c r="J488" s="418"/>
      <c r="K488" s="446"/>
      <c r="L488" s="418"/>
      <c r="M488" s="415">
        <v>2021</v>
      </c>
      <c r="N488" s="419"/>
    </row>
    <row r="489" spans="1:38" s="427" customFormat="1" ht="108.6" customHeight="1">
      <c r="A489" s="508"/>
      <c r="B489" s="421">
        <v>462</v>
      </c>
      <c r="C489" s="471" t="s">
        <v>85</v>
      </c>
      <c r="D489" s="422" t="s">
        <v>1603</v>
      </c>
      <c r="E489" s="423">
        <f t="shared" si="10"/>
        <v>11.129999999999999</v>
      </c>
      <c r="F489" s="424"/>
      <c r="G489" s="423">
        <v>11.129999999999999</v>
      </c>
      <c r="H489" s="425" t="s">
        <v>610</v>
      </c>
      <c r="I489" s="425" t="s">
        <v>423</v>
      </c>
      <c r="J489" s="439"/>
      <c r="K489" s="450"/>
      <c r="L489" s="430"/>
      <c r="M489" s="430"/>
      <c r="N489" s="479">
        <v>2022</v>
      </c>
      <c r="O489" s="427" t="s">
        <v>1101</v>
      </c>
      <c r="AC489" s="387"/>
      <c r="AD489" s="387"/>
      <c r="AE489" s="387"/>
      <c r="AF489" s="387"/>
      <c r="AG489" s="387"/>
      <c r="AH489" s="387"/>
      <c r="AI489" s="387"/>
      <c r="AJ489" s="387"/>
      <c r="AK489" s="387"/>
      <c r="AL489" s="387"/>
    </row>
    <row r="490" spans="1:38" ht="33" customHeight="1">
      <c r="A490" s="507"/>
      <c r="B490" s="415">
        <v>463</v>
      </c>
      <c r="C490" s="445" t="s">
        <v>85</v>
      </c>
      <c r="D490" s="416" t="s">
        <v>573</v>
      </c>
      <c r="E490" s="417">
        <f t="shared" si="10"/>
        <v>1.5</v>
      </c>
      <c r="F490" s="20"/>
      <c r="G490" s="417">
        <v>1.5</v>
      </c>
      <c r="H490" s="415" t="s">
        <v>22</v>
      </c>
      <c r="I490" s="418" t="s">
        <v>232</v>
      </c>
      <c r="J490" s="435"/>
      <c r="K490" s="446"/>
      <c r="L490" s="418"/>
      <c r="M490" s="418"/>
      <c r="N490" s="419" t="s">
        <v>1160</v>
      </c>
    </row>
    <row r="491" spans="1:38" ht="43.95" customHeight="1">
      <c r="A491" s="507"/>
      <c r="B491" s="415">
        <v>464</v>
      </c>
      <c r="C491" s="445" t="s">
        <v>85</v>
      </c>
      <c r="D491" s="416" t="s">
        <v>425</v>
      </c>
      <c r="E491" s="417">
        <f t="shared" si="10"/>
        <v>3.7</v>
      </c>
      <c r="F491" s="20"/>
      <c r="G491" s="417">
        <v>3.7</v>
      </c>
      <c r="H491" s="418" t="s">
        <v>1471</v>
      </c>
      <c r="I491" s="418" t="s">
        <v>209</v>
      </c>
      <c r="J491" s="435"/>
      <c r="K491" s="446"/>
      <c r="L491" s="401"/>
      <c r="M491" s="401"/>
      <c r="N491" s="414" t="s">
        <v>1160</v>
      </c>
    </row>
    <row r="492" spans="1:38" ht="33" customHeight="1">
      <c r="A492" s="507"/>
      <c r="B492" s="415">
        <v>465</v>
      </c>
      <c r="C492" s="445" t="s">
        <v>85</v>
      </c>
      <c r="D492" s="416" t="s">
        <v>554</v>
      </c>
      <c r="E492" s="417">
        <f t="shared" si="10"/>
        <v>1</v>
      </c>
      <c r="F492" s="20"/>
      <c r="G492" s="417">
        <v>1</v>
      </c>
      <c r="H492" s="415" t="s">
        <v>19</v>
      </c>
      <c r="I492" s="418" t="s">
        <v>219</v>
      </c>
      <c r="J492" s="435"/>
      <c r="K492" s="446"/>
      <c r="L492" s="401"/>
      <c r="M492" s="401"/>
      <c r="N492" s="414" t="s">
        <v>1160</v>
      </c>
    </row>
    <row r="493" spans="1:38" s="427" customFormat="1" ht="33" customHeight="1">
      <c r="A493" s="508"/>
      <c r="B493" s="421">
        <v>466</v>
      </c>
      <c r="C493" s="471" t="s">
        <v>85</v>
      </c>
      <c r="D493" s="422" t="s">
        <v>555</v>
      </c>
      <c r="E493" s="423">
        <f t="shared" si="10"/>
        <v>1.3</v>
      </c>
      <c r="F493" s="424"/>
      <c r="G493" s="423">
        <v>1.3</v>
      </c>
      <c r="H493" s="421" t="s">
        <v>19</v>
      </c>
      <c r="I493" s="425" t="s">
        <v>219</v>
      </c>
      <c r="J493" s="439"/>
      <c r="K493" s="450"/>
      <c r="L493" s="425"/>
      <c r="M493" s="425"/>
      <c r="N493" s="426" t="s">
        <v>1160</v>
      </c>
      <c r="AC493" s="387"/>
      <c r="AD493" s="387"/>
      <c r="AE493" s="387"/>
      <c r="AF493" s="387"/>
      <c r="AG493" s="387"/>
      <c r="AH493" s="387"/>
      <c r="AI493" s="387"/>
      <c r="AJ493" s="387"/>
      <c r="AK493" s="387"/>
      <c r="AL493" s="387"/>
    </row>
    <row r="494" spans="1:38" s="427" customFormat="1" ht="42" customHeight="1">
      <c r="A494" s="508"/>
      <c r="B494" s="421"/>
      <c r="C494" s="471" t="s">
        <v>85</v>
      </c>
      <c r="D494" s="360" t="s">
        <v>1607</v>
      </c>
      <c r="E494" s="423">
        <f t="shared" si="10"/>
        <v>10</v>
      </c>
      <c r="F494" s="424"/>
      <c r="G494" s="480">
        <v>10</v>
      </c>
      <c r="H494" s="415" t="s">
        <v>22</v>
      </c>
      <c r="I494" s="425" t="s">
        <v>1452</v>
      </c>
      <c r="J494" s="439"/>
      <c r="K494" s="450"/>
      <c r="L494" s="425"/>
      <c r="M494" s="425" t="s">
        <v>1589</v>
      </c>
      <c r="N494" s="481"/>
      <c r="AC494" s="387"/>
      <c r="AD494" s="387"/>
      <c r="AE494" s="387"/>
      <c r="AF494" s="387"/>
      <c r="AG494" s="387"/>
      <c r="AH494" s="387"/>
      <c r="AI494" s="387"/>
      <c r="AJ494" s="387"/>
      <c r="AK494" s="387"/>
      <c r="AL494" s="387"/>
    </row>
    <row r="495" spans="1:38" s="427" customFormat="1" ht="33" customHeight="1">
      <c r="A495" s="508"/>
      <c r="B495" s="421"/>
      <c r="C495" s="471" t="s">
        <v>85</v>
      </c>
      <c r="D495" s="360" t="s">
        <v>1608</v>
      </c>
      <c r="E495" s="423">
        <f t="shared" si="10"/>
        <v>30</v>
      </c>
      <c r="F495" s="424"/>
      <c r="G495" s="480">
        <v>30</v>
      </c>
      <c r="H495" s="415" t="s">
        <v>22</v>
      </c>
      <c r="I495" s="425" t="s">
        <v>1452</v>
      </c>
      <c r="J495" s="439"/>
      <c r="K495" s="450"/>
      <c r="L495" s="425"/>
      <c r="M495" s="425" t="s">
        <v>1590</v>
      </c>
      <c r="N495" s="481"/>
      <c r="AC495" s="387"/>
      <c r="AD495" s="387"/>
      <c r="AE495" s="387"/>
      <c r="AF495" s="387"/>
      <c r="AG495" s="387"/>
      <c r="AH495" s="387"/>
      <c r="AI495" s="387"/>
      <c r="AJ495" s="387"/>
      <c r="AK495" s="387"/>
      <c r="AL495" s="387"/>
    </row>
    <row r="496" spans="1:38" ht="53.25" customHeight="1">
      <c r="A496" s="507"/>
      <c r="B496" s="411"/>
      <c r="C496" s="411"/>
      <c r="D496" s="412" t="s">
        <v>1158</v>
      </c>
      <c r="E496" s="417"/>
      <c r="F496" s="20"/>
      <c r="G496" s="431"/>
      <c r="H496" s="432"/>
      <c r="I496" s="418"/>
      <c r="J496" s="418"/>
      <c r="K496" s="418"/>
      <c r="L496" s="418"/>
      <c r="M496" s="415"/>
      <c r="N496" s="387" t="s">
        <v>1101</v>
      </c>
    </row>
    <row r="497" spans="1:63" ht="53.25" customHeight="1">
      <c r="A497" s="507"/>
      <c r="B497" s="415">
        <v>467</v>
      </c>
      <c r="C497" s="415" t="s">
        <v>71</v>
      </c>
      <c r="D497" s="416" t="s">
        <v>975</v>
      </c>
      <c r="E497" s="417">
        <f t="shared" si="10"/>
        <v>59</v>
      </c>
      <c r="F497" s="20"/>
      <c r="G497" s="431">
        <v>59</v>
      </c>
      <c r="H497" s="432" t="s">
        <v>1159</v>
      </c>
      <c r="I497" s="418" t="s">
        <v>1127</v>
      </c>
      <c r="J497" s="428"/>
      <c r="K497" s="418" t="s">
        <v>224</v>
      </c>
      <c r="L497" s="418"/>
      <c r="M497" s="415"/>
      <c r="N497" s="387" t="s">
        <v>1101</v>
      </c>
    </row>
    <row r="498" spans="1:63" ht="48" customHeight="1">
      <c r="A498" s="507"/>
      <c r="B498" s="415">
        <v>468</v>
      </c>
      <c r="C498" s="445" t="s">
        <v>71</v>
      </c>
      <c r="D498" s="433" t="s">
        <v>238</v>
      </c>
      <c r="E498" s="417">
        <f t="shared" si="10"/>
        <v>0.01</v>
      </c>
      <c r="F498" s="20">
        <v>0</v>
      </c>
      <c r="G498" s="417">
        <v>0.01</v>
      </c>
      <c r="H498" s="415" t="s">
        <v>25</v>
      </c>
      <c r="I498" s="445" t="s">
        <v>212</v>
      </c>
      <c r="J498" s="435" t="s">
        <v>239</v>
      </c>
      <c r="K498" s="446"/>
      <c r="L498" s="418"/>
      <c r="M498" s="418"/>
      <c r="N498" s="419" t="s">
        <v>1160</v>
      </c>
    </row>
    <row r="499" spans="1:63" ht="48" customHeight="1">
      <c r="A499" s="507"/>
      <c r="B499" s="415">
        <v>469</v>
      </c>
      <c r="C499" s="445" t="s">
        <v>71</v>
      </c>
      <c r="D499" s="433" t="s">
        <v>583</v>
      </c>
      <c r="E499" s="417">
        <f t="shared" si="10"/>
        <v>8.18</v>
      </c>
      <c r="F499" s="20">
        <v>0</v>
      </c>
      <c r="G499" s="417">
        <v>8.18</v>
      </c>
      <c r="H499" s="418" t="s">
        <v>612</v>
      </c>
      <c r="I499" s="445" t="s">
        <v>217</v>
      </c>
      <c r="J499" s="435"/>
      <c r="K499" s="446"/>
      <c r="L499" s="418"/>
      <c r="M499" s="418"/>
      <c r="N499" s="419" t="s">
        <v>1160</v>
      </c>
    </row>
    <row r="500" spans="1:63" s="427" customFormat="1" ht="48" customHeight="1">
      <c r="A500" s="508"/>
      <c r="B500" s="421"/>
      <c r="C500" s="471" t="s">
        <v>71</v>
      </c>
      <c r="D500" s="437" t="s">
        <v>1611</v>
      </c>
      <c r="E500" s="423">
        <f t="shared" si="10"/>
        <v>5</v>
      </c>
      <c r="F500" s="424"/>
      <c r="G500" s="482">
        <v>5</v>
      </c>
      <c r="H500" s="421" t="s">
        <v>25</v>
      </c>
      <c r="I500" s="425" t="s">
        <v>1452</v>
      </c>
      <c r="J500" s="439"/>
      <c r="K500" s="450"/>
      <c r="L500" s="425"/>
      <c r="M500" s="425">
        <v>2025</v>
      </c>
      <c r="N500" s="481" t="s">
        <v>1101</v>
      </c>
    </row>
    <row r="501" spans="1:63" s="427" customFormat="1" ht="48" customHeight="1">
      <c r="A501" s="508"/>
      <c r="B501" s="421"/>
      <c r="C501" s="471" t="s">
        <v>71</v>
      </c>
      <c r="D501" s="437" t="s">
        <v>1612</v>
      </c>
      <c r="E501" s="423">
        <f t="shared" si="10"/>
        <v>5</v>
      </c>
      <c r="F501" s="424"/>
      <c r="G501" s="482">
        <v>5</v>
      </c>
      <c r="H501" s="421" t="s">
        <v>25</v>
      </c>
      <c r="I501" s="425" t="s">
        <v>1452</v>
      </c>
      <c r="J501" s="439"/>
      <c r="K501" s="450"/>
      <c r="L501" s="425"/>
      <c r="M501" s="425" t="s">
        <v>1590</v>
      </c>
      <c r="N501" s="481" t="s">
        <v>1101</v>
      </c>
    </row>
    <row r="502" spans="1:63" s="394" customFormat="1" ht="48" customHeight="1">
      <c r="A502" s="506"/>
      <c r="B502" s="411"/>
      <c r="C502" s="411"/>
      <c r="D502" s="412" t="s">
        <v>1161</v>
      </c>
      <c r="E502" s="417"/>
      <c r="F502" s="19"/>
      <c r="G502" s="451"/>
      <c r="H502" s="279"/>
      <c r="I502" s="401"/>
      <c r="J502" s="401"/>
      <c r="K502" s="401"/>
      <c r="L502" s="401"/>
      <c r="M502" s="411"/>
    </row>
    <row r="503" spans="1:63" ht="57.75" customHeight="1">
      <c r="A503" s="507"/>
      <c r="B503" s="415">
        <v>470</v>
      </c>
      <c r="C503" s="445" t="s">
        <v>73</v>
      </c>
      <c r="D503" s="416" t="s">
        <v>244</v>
      </c>
      <c r="E503" s="417">
        <f t="shared" si="10"/>
        <v>0.65</v>
      </c>
      <c r="F503" s="20"/>
      <c r="G503" s="417">
        <v>0.65</v>
      </c>
      <c r="H503" s="415" t="s">
        <v>22</v>
      </c>
      <c r="I503" s="418" t="s">
        <v>209</v>
      </c>
      <c r="J503" s="435"/>
      <c r="K503" s="446"/>
      <c r="L503" s="401"/>
      <c r="M503" s="401"/>
      <c r="N503" s="414" t="s">
        <v>1160</v>
      </c>
    </row>
    <row r="504" spans="1:63" ht="48" customHeight="1">
      <c r="A504" s="507"/>
      <c r="B504" s="415">
        <v>471</v>
      </c>
      <c r="C504" s="445" t="s">
        <v>73</v>
      </c>
      <c r="D504" s="416" t="s">
        <v>243</v>
      </c>
      <c r="E504" s="417">
        <f t="shared" si="10"/>
        <v>0.33</v>
      </c>
      <c r="F504" s="20"/>
      <c r="G504" s="417">
        <v>0.33</v>
      </c>
      <c r="H504" s="415" t="s">
        <v>22</v>
      </c>
      <c r="I504" s="418" t="s">
        <v>215</v>
      </c>
      <c r="J504" s="435"/>
      <c r="K504" s="446"/>
      <c r="L504" s="418"/>
      <c r="M504" s="418"/>
      <c r="N504" s="419" t="s">
        <v>1160</v>
      </c>
    </row>
    <row r="505" spans="1:63" s="536" customFormat="1" ht="48" customHeight="1">
      <c r="A505" s="538"/>
      <c r="B505" s="528">
        <v>472</v>
      </c>
      <c r="C505" s="539" t="s">
        <v>73</v>
      </c>
      <c r="D505" s="540" t="s">
        <v>241</v>
      </c>
      <c r="E505" s="534">
        <f t="shared" si="10"/>
        <v>0.15</v>
      </c>
      <c r="F505" s="535">
        <v>0</v>
      </c>
      <c r="G505" s="534">
        <v>0.15</v>
      </c>
      <c r="H505" s="528" t="s">
        <v>25</v>
      </c>
      <c r="I505" s="539" t="s">
        <v>203</v>
      </c>
      <c r="J505" s="541" t="s">
        <v>242</v>
      </c>
      <c r="K505" s="542">
        <v>2021</v>
      </c>
      <c r="L505" s="526"/>
      <c r="M505" s="415">
        <v>2021</v>
      </c>
      <c r="N505" s="543" t="s">
        <v>1160</v>
      </c>
      <c r="AC505" s="387"/>
      <c r="AD505" s="387"/>
      <c r="AE505" s="387"/>
      <c r="AF505" s="387"/>
      <c r="AG505" s="387"/>
      <c r="AH505" s="387"/>
      <c r="AI505" s="387"/>
      <c r="AJ505" s="387"/>
      <c r="AK505" s="387"/>
      <c r="AL505" s="387"/>
      <c r="BJ505" s="536" t="s">
        <v>1162</v>
      </c>
      <c r="BK505" s="536" t="s">
        <v>1163</v>
      </c>
    </row>
    <row r="506" spans="1:63" ht="48" customHeight="1">
      <c r="A506" s="507"/>
      <c r="B506" s="415">
        <v>473</v>
      </c>
      <c r="C506" s="445" t="s">
        <v>73</v>
      </c>
      <c r="D506" s="433" t="s">
        <v>955</v>
      </c>
      <c r="E506" s="417">
        <f>F506+G506</f>
        <v>0.1</v>
      </c>
      <c r="F506" s="20"/>
      <c r="G506" s="417">
        <v>0.1</v>
      </c>
      <c r="H506" s="415" t="s">
        <v>25</v>
      </c>
      <c r="I506" s="445" t="s">
        <v>221</v>
      </c>
      <c r="J506" s="435"/>
      <c r="K506" s="446"/>
      <c r="L506" s="418"/>
      <c r="M506" s="418"/>
      <c r="N506" s="392"/>
    </row>
    <row r="507" spans="1:63" s="394" customFormat="1" ht="48" customHeight="1">
      <c r="A507" s="506"/>
      <c r="B507" s="411"/>
      <c r="C507" s="411"/>
      <c r="D507" s="412" t="s">
        <v>1164</v>
      </c>
      <c r="E507" s="417"/>
      <c r="F507" s="19"/>
      <c r="G507" s="420"/>
      <c r="H507" s="401"/>
      <c r="I507" s="401"/>
      <c r="J507" s="401"/>
      <c r="K507" s="401"/>
      <c r="L507" s="401"/>
      <c r="M507" s="411"/>
      <c r="N507" s="387" t="s">
        <v>1165</v>
      </c>
      <c r="AD507" s="387" t="s">
        <v>1166</v>
      </c>
    </row>
    <row r="508" spans="1:63" s="427" customFormat="1" ht="53.25" customHeight="1">
      <c r="A508" s="508"/>
      <c r="B508" s="421">
        <v>474</v>
      </c>
      <c r="C508" s="421" t="s">
        <v>75</v>
      </c>
      <c r="D508" s="422" t="s">
        <v>709</v>
      </c>
      <c r="E508" s="423">
        <f t="shared" si="10"/>
        <v>1.9700000000000002</v>
      </c>
      <c r="F508" s="424">
        <v>1.04</v>
      </c>
      <c r="G508" s="452">
        <v>0.93</v>
      </c>
      <c r="H508" s="442" t="s">
        <v>25</v>
      </c>
      <c r="I508" s="425" t="s">
        <v>231</v>
      </c>
      <c r="J508" s="425"/>
      <c r="K508" s="425" t="s">
        <v>1167</v>
      </c>
      <c r="L508" s="425"/>
      <c r="M508" s="421"/>
      <c r="N508" s="427" t="s">
        <v>1101</v>
      </c>
      <c r="AC508" s="387"/>
      <c r="AD508" s="387"/>
      <c r="AE508" s="387"/>
      <c r="AF508" s="387"/>
      <c r="AG508" s="387"/>
      <c r="AH508" s="387"/>
      <c r="AI508" s="387"/>
      <c r="AJ508" s="387"/>
      <c r="AK508" s="387"/>
      <c r="AL508" s="387"/>
    </row>
    <row r="509" spans="1:63" s="427" customFormat="1" ht="78.75" customHeight="1">
      <c r="A509" s="508"/>
      <c r="B509" s="421">
        <v>475</v>
      </c>
      <c r="C509" s="421" t="s">
        <v>75</v>
      </c>
      <c r="D509" s="422" t="s">
        <v>979</v>
      </c>
      <c r="E509" s="423">
        <f t="shared" si="10"/>
        <v>1.71</v>
      </c>
      <c r="F509" s="424">
        <v>0.57999999999999996</v>
      </c>
      <c r="G509" s="452">
        <v>1.1299999999999999</v>
      </c>
      <c r="H509" s="442" t="s">
        <v>25</v>
      </c>
      <c r="I509" s="425" t="s">
        <v>220</v>
      </c>
      <c r="J509" s="425"/>
      <c r="K509" s="425" t="s">
        <v>1167</v>
      </c>
      <c r="L509" s="425"/>
      <c r="M509" s="421"/>
      <c r="N509" s="427" t="s">
        <v>1101</v>
      </c>
      <c r="AC509" s="387"/>
      <c r="AD509" s="387"/>
      <c r="AE509" s="387"/>
      <c r="AF509" s="387"/>
      <c r="AG509" s="387"/>
      <c r="AH509" s="387"/>
      <c r="AI509" s="387"/>
      <c r="AJ509" s="387"/>
      <c r="AK509" s="387"/>
      <c r="AL509" s="387"/>
      <c r="BK509" s="449"/>
    </row>
    <row r="510" spans="1:63" s="427" customFormat="1" ht="78.75" customHeight="1">
      <c r="A510" s="508"/>
      <c r="B510" s="421">
        <v>476</v>
      </c>
      <c r="C510" s="421" t="s">
        <v>75</v>
      </c>
      <c r="D510" s="422" t="s">
        <v>769</v>
      </c>
      <c r="E510" s="423">
        <f t="shared" si="10"/>
        <v>2.5</v>
      </c>
      <c r="F510" s="424"/>
      <c r="G510" s="452">
        <v>2.5</v>
      </c>
      <c r="H510" s="442" t="s">
        <v>1168</v>
      </c>
      <c r="I510" s="425" t="s">
        <v>202</v>
      </c>
      <c r="J510" s="425"/>
      <c r="K510" s="425" t="s">
        <v>1169</v>
      </c>
      <c r="L510" s="425"/>
      <c r="M510" s="421"/>
      <c r="N510" s="427" t="s">
        <v>1101</v>
      </c>
      <c r="AC510" s="387"/>
      <c r="AD510" s="387"/>
      <c r="AE510" s="387"/>
      <c r="AF510" s="387"/>
      <c r="AG510" s="387"/>
      <c r="AH510" s="387"/>
      <c r="AI510" s="387"/>
      <c r="AJ510" s="387"/>
      <c r="AK510" s="387"/>
      <c r="AL510" s="387"/>
      <c r="BK510" s="449"/>
    </row>
    <row r="511" spans="1:63" s="427" customFormat="1" ht="78.75" customHeight="1">
      <c r="A511" s="508"/>
      <c r="B511" s="421">
        <v>477</v>
      </c>
      <c r="C511" s="421" t="s">
        <v>75</v>
      </c>
      <c r="D511" s="422" t="s">
        <v>796</v>
      </c>
      <c r="E511" s="423">
        <f t="shared" si="10"/>
        <v>2.9</v>
      </c>
      <c r="F511" s="424">
        <v>0.79</v>
      </c>
      <c r="G511" s="452">
        <v>2.11</v>
      </c>
      <c r="H511" s="442" t="s">
        <v>25</v>
      </c>
      <c r="I511" s="425" t="s">
        <v>270</v>
      </c>
      <c r="J511" s="425"/>
      <c r="K511" s="425" t="s">
        <v>1167</v>
      </c>
      <c r="L511" s="425"/>
      <c r="M511" s="421"/>
      <c r="N511" s="427" t="s">
        <v>1101</v>
      </c>
      <c r="AC511" s="387"/>
      <c r="AD511" s="387"/>
      <c r="AE511" s="387"/>
      <c r="AF511" s="387"/>
      <c r="AG511" s="387"/>
      <c r="AH511" s="387"/>
      <c r="AI511" s="387"/>
      <c r="AJ511" s="387"/>
      <c r="AK511" s="387"/>
      <c r="AL511" s="387"/>
      <c r="BK511" s="449"/>
    </row>
    <row r="512" spans="1:63" s="427" customFormat="1" ht="78.75" customHeight="1">
      <c r="A512" s="508"/>
      <c r="B512" s="421">
        <v>478</v>
      </c>
      <c r="C512" s="421" t="s">
        <v>75</v>
      </c>
      <c r="D512" s="422" t="s">
        <v>1035</v>
      </c>
      <c r="E512" s="423">
        <f t="shared" si="10"/>
        <v>1.45</v>
      </c>
      <c r="F512" s="424">
        <v>1.1499999999999999</v>
      </c>
      <c r="G512" s="452">
        <v>0.3</v>
      </c>
      <c r="H512" s="442" t="s">
        <v>25</v>
      </c>
      <c r="I512" s="425" t="s">
        <v>1123</v>
      </c>
      <c r="J512" s="425" t="s">
        <v>1170</v>
      </c>
      <c r="K512" s="425" t="s">
        <v>1167</v>
      </c>
      <c r="L512" s="425"/>
      <c r="M512" s="421">
        <v>2023</v>
      </c>
      <c r="N512" s="427" t="s">
        <v>1101</v>
      </c>
      <c r="AC512" s="387"/>
      <c r="AD512" s="387"/>
      <c r="AE512" s="387"/>
      <c r="AF512" s="387"/>
      <c r="AG512" s="387"/>
      <c r="AH512" s="387"/>
      <c r="AI512" s="387"/>
      <c r="AJ512" s="387"/>
      <c r="AK512" s="387"/>
      <c r="AL512" s="387"/>
      <c r="BK512" s="449"/>
    </row>
    <row r="513" spans="1:64" s="427" customFormat="1" ht="78.75" customHeight="1">
      <c r="A513" s="508"/>
      <c r="B513" s="421">
        <v>479</v>
      </c>
      <c r="C513" s="421" t="s">
        <v>75</v>
      </c>
      <c r="D513" s="422" t="s">
        <v>908</v>
      </c>
      <c r="E513" s="423">
        <f t="shared" si="10"/>
        <v>0.48</v>
      </c>
      <c r="F513" s="424"/>
      <c r="G513" s="516">
        <v>0.48</v>
      </c>
      <c r="H513" s="442" t="s">
        <v>25</v>
      </c>
      <c r="I513" s="425" t="s">
        <v>1109</v>
      </c>
      <c r="J513" s="425" t="s">
        <v>1171</v>
      </c>
      <c r="K513" s="425"/>
      <c r="L513" s="425"/>
      <c r="M513" s="421">
        <v>2021</v>
      </c>
      <c r="N513" s="427" t="s">
        <v>1101</v>
      </c>
      <c r="AC513" s="387"/>
      <c r="AD513" s="387"/>
      <c r="AE513" s="387"/>
      <c r="AF513" s="387"/>
      <c r="AG513" s="387"/>
      <c r="AH513" s="387"/>
      <c r="AI513" s="387"/>
      <c r="AJ513" s="387"/>
      <c r="AK513" s="387"/>
      <c r="AL513" s="387"/>
      <c r="BK513" s="449"/>
    </row>
    <row r="514" spans="1:64" s="427" customFormat="1" ht="78.75" customHeight="1">
      <c r="A514" s="508"/>
      <c r="B514" s="421">
        <v>480</v>
      </c>
      <c r="C514" s="421" t="s">
        <v>75</v>
      </c>
      <c r="D514" s="422" t="s">
        <v>980</v>
      </c>
      <c r="E514" s="423">
        <f t="shared" si="10"/>
        <v>0.2</v>
      </c>
      <c r="F514" s="424"/>
      <c r="G514" s="452">
        <v>0.2</v>
      </c>
      <c r="H514" s="442" t="s">
        <v>25</v>
      </c>
      <c r="I514" s="425" t="s">
        <v>268</v>
      </c>
      <c r="J514" s="425"/>
      <c r="K514" s="425"/>
      <c r="L514" s="425"/>
      <c r="M514" s="421">
        <v>2022</v>
      </c>
      <c r="N514" s="427" t="s">
        <v>1101</v>
      </c>
      <c r="AC514" s="387"/>
      <c r="AD514" s="387"/>
      <c r="AE514" s="387"/>
      <c r="AF514" s="387"/>
      <c r="AG514" s="387"/>
      <c r="AH514" s="387"/>
      <c r="AI514" s="387"/>
      <c r="AJ514" s="387"/>
      <c r="AK514" s="387"/>
      <c r="AL514" s="387"/>
      <c r="BK514" s="449"/>
    </row>
    <row r="515" spans="1:64" ht="78.75" customHeight="1">
      <c r="A515" s="507"/>
      <c r="B515" s="415">
        <v>481</v>
      </c>
      <c r="C515" s="415" t="s">
        <v>75</v>
      </c>
      <c r="D515" s="416" t="s">
        <v>1036</v>
      </c>
      <c r="E515" s="417">
        <f t="shared" si="10"/>
        <v>0.27300000000000002</v>
      </c>
      <c r="F515" s="20"/>
      <c r="G515" s="431">
        <f>2730/10000</f>
        <v>0.27300000000000002</v>
      </c>
      <c r="H515" s="432" t="s">
        <v>25</v>
      </c>
      <c r="I515" s="418" t="s">
        <v>1123</v>
      </c>
      <c r="J515" s="418" t="s">
        <v>1172</v>
      </c>
      <c r="K515" s="418"/>
      <c r="L515" s="418"/>
      <c r="M515" s="415"/>
      <c r="N515" s="387" t="s">
        <v>1101</v>
      </c>
      <c r="BK515" s="394"/>
    </row>
    <row r="516" spans="1:64" s="427" customFormat="1" ht="78.75" customHeight="1">
      <c r="A516" s="508"/>
      <c r="B516" s="421">
        <v>482</v>
      </c>
      <c r="C516" s="421" t="s">
        <v>75</v>
      </c>
      <c r="D516" s="422" t="s">
        <v>1037</v>
      </c>
      <c r="E516" s="423">
        <f t="shared" si="10"/>
        <v>0.3</v>
      </c>
      <c r="F516" s="424"/>
      <c r="G516" s="452">
        <v>0.3</v>
      </c>
      <c r="H516" s="442" t="s">
        <v>25</v>
      </c>
      <c r="I516" s="425" t="s">
        <v>1123</v>
      </c>
      <c r="J516" s="425" t="s">
        <v>1173</v>
      </c>
      <c r="K516" s="425"/>
      <c r="L516" s="425"/>
      <c r="M516" s="421">
        <v>2022</v>
      </c>
      <c r="N516" s="427" t="s">
        <v>1101</v>
      </c>
      <c r="AC516" s="387"/>
      <c r="AD516" s="387"/>
      <c r="AE516" s="387"/>
      <c r="AF516" s="387"/>
      <c r="AG516" s="387"/>
      <c r="AH516" s="387"/>
      <c r="AI516" s="387"/>
      <c r="AJ516" s="387"/>
      <c r="AK516" s="387"/>
      <c r="AL516" s="387"/>
      <c r="BK516" s="449"/>
    </row>
    <row r="517" spans="1:64" s="427" customFormat="1" ht="56.25" customHeight="1">
      <c r="A517" s="508">
        <v>531</v>
      </c>
      <c r="B517" s="421">
        <v>483</v>
      </c>
      <c r="C517" s="421" t="s">
        <v>75</v>
      </c>
      <c r="D517" s="422" t="s">
        <v>266</v>
      </c>
      <c r="E517" s="423">
        <f t="shared" si="10"/>
        <v>0.2</v>
      </c>
      <c r="F517" s="424">
        <v>0</v>
      </c>
      <c r="G517" s="516">
        <v>0.2</v>
      </c>
      <c r="H517" s="442" t="s">
        <v>19</v>
      </c>
      <c r="I517" s="425" t="s">
        <v>201</v>
      </c>
      <c r="J517" s="425" t="s">
        <v>267</v>
      </c>
      <c r="K517" s="425" t="s">
        <v>1174</v>
      </c>
      <c r="L517" s="425" t="s">
        <v>1100</v>
      </c>
      <c r="M517" s="421">
        <v>2021</v>
      </c>
      <c r="N517" s="427" t="s">
        <v>1101</v>
      </c>
      <c r="Q517" s="427" t="s">
        <v>1150</v>
      </c>
      <c r="S517" s="427" t="s">
        <v>1151</v>
      </c>
      <c r="T517" s="427">
        <v>97</v>
      </c>
      <c r="V517" s="427" t="s">
        <v>1152</v>
      </c>
      <c r="AC517" s="387"/>
      <c r="AD517" s="387" t="s">
        <v>1175</v>
      </c>
      <c r="AE517" s="387"/>
      <c r="AF517" s="387"/>
      <c r="AG517" s="387"/>
      <c r="AH517" s="387"/>
      <c r="AI517" s="387"/>
      <c r="AJ517" s="387"/>
      <c r="AK517" s="387"/>
      <c r="AL517" s="387"/>
      <c r="BK517" s="449"/>
    </row>
    <row r="518" spans="1:64" ht="52.5" customHeight="1">
      <c r="A518" s="507"/>
      <c r="B518" s="415">
        <v>484</v>
      </c>
      <c r="C518" s="415" t="s">
        <v>75</v>
      </c>
      <c r="D518" s="416" t="s">
        <v>866</v>
      </c>
      <c r="E518" s="417">
        <f t="shared" si="10"/>
        <v>0.15</v>
      </c>
      <c r="F518" s="20"/>
      <c r="G518" s="516">
        <v>0.15</v>
      </c>
      <c r="H518" s="432" t="s">
        <v>25</v>
      </c>
      <c r="I518" s="418" t="s">
        <v>212</v>
      </c>
      <c r="J518" s="418" t="s">
        <v>1143</v>
      </c>
      <c r="K518" s="418"/>
      <c r="L518" s="418" t="s">
        <v>1100</v>
      </c>
      <c r="M518" s="415">
        <v>2021</v>
      </c>
      <c r="BK518" s="394"/>
    </row>
    <row r="519" spans="1:64" ht="52.5" customHeight="1">
      <c r="A519" s="507"/>
      <c r="B519" s="415">
        <v>485</v>
      </c>
      <c r="C519" s="415" t="s">
        <v>75</v>
      </c>
      <c r="D519" s="416" t="s">
        <v>867</v>
      </c>
      <c r="E519" s="417">
        <f t="shared" si="10"/>
        <v>0.42</v>
      </c>
      <c r="F519" s="20"/>
      <c r="G519" s="431">
        <v>0.42</v>
      </c>
      <c r="H519" s="432" t="s">
        <v>25</v>
      </c>
      <c r="I519" s="418" t="s">
        <v>212</v>
      </c>
      <c r="J519" s="418" t="s">
        <v>1176</v>
      </c>
      <c r="K519" s="418"/>
      <c r="L519" s="418"/>
      <c r="M519" s="415"/>
      <c r="BK519" s="394"/>
    </row>
    <row r="520" spans="1:64" ht="35.25" customHeight="1">
      <c r="A520" s="507"/>
      <c r="B520" s="415">
        <v>486</v>
      </c>
      <c r="C520" s="415" t="s">
        <v>75</v>
      </c>
      <c r="D520" s="416" t="s">
        <v>868</v>
      </c>
      <c r="E520" s="417">
        <f t="shared" si="10"/>
        <v>4.1160000000000002E-2</v>
      </c>
      <c r="F520" s="20">
        <v>3.8780000000000002E-2</v>
      </c>
      <c r="G520" s="431">
        <v>2.3800000000000002E-3</v>
      </c>
      <c r="H520" s="432" t="s">
        <v>83</v>
      </c>
      <c r="I520" s="418" t="s">
        <v>212</v>
      </c>
      <c r="J520" s="418" t="s">
        <v>1177</v>
      </c>
      <c r="K520" s="418"/>
      <c r="L520" s="418" t="s">
        <v>1100</v>
      </c>
      <c r="M520" s="415"/>
      <c r="BJ520" s="387">
        <v>2E-3</v>
      </c>
      <c r="BK520" s="394"/>
      <c r="BL520" s="387" t="s">
        <v>1102</v>
      </c>
    </row>
    <row r="521" spans="1:64" ht="76.95" customHeight="1">
      <c r="A521" s="507"/>
      <c r="B521" s="415">
        <v>487</v>
      </c>
      <c r="C521" s="415" t="s">
        <v>75</v>
      </c>
      <c r="D521" s="416" t="s">
        <v>770</v>
      </c>
      <c r="E521" s="417">
        <f t="shared" ref="E521:E587" si="11">F521+G521</f>
        <v>7.0000000000000007E-2</v>
      </c>
      <c r="F521" s="20"/>
      <c r="G521" s="516">
        <v>7.0000000000000007E-2</v>
      </c>
      <c r="H521" s="432" t="s">
        <v>25</v>
      </c>
      <c r="I521" s="418" t="s">
        <v>201</v>
      </c>
      <c r="J521" s="418" t="s">
        <v>1143</v>
      </c>
      <c r="K521" s="418"/>
      <c r="L521" s="418" t="s">
        <v>1100</v>
      </c>
      <c r="M521" s="415">
        <v>2021</v>
      </c>
      <c r="BK521" s="394"/>
      <c r="BL521" s="387" t="s">
        <v>1102</v>
      </c>
    </row>
    <row r="522" spans="1:64" ht="76.95" customHeight="1">
      <c r="A522" s="507"/>
      <c r="B522" s="415">
        <v>488</v>
      </c>
      <c r="C522" s="415" t="s">
        <v>75</v>
      </c>
      <c r="D522" s="416" t="s">
        <v>1011</v>
      </c>
      <c r="E522" s="417">
        <f t="shared" si="11"/>
        <v>0.5</v>
      </c>
      <c r="F522" s="20"/>
      <c r="G522" s="516">
        <v>0.5</v>
      </c>
      <c r="H522" s="432" t="s">
        <v>25</v>
      </c>
      <c r="I522" s="418" t="s">
        <v>219</v>
      </c>
      <c r="J522" s="418" t="s">
        <v>1143</v>
      </c>
      <c r="K522" s="418"/>
      <c r="L522" s="418" t="s">
        <v>1100</v>
      </c>
      <c r="M522" s="415">
        <v>2021</v>
      </c>
      <c r="BK522" s="394"/>
      <c r="BL522" s="387" t="s">
        <v>1102</v>
      </c>
    </row>
    <row r="523" spans="1:64" ht="76.95" customHeight="1">
      <c r="A523" s="507"/>
      <c r="B523" s="415">
        <v>489</v>
      </c>
      <c r="C523" s="445" t="s">
        <v>75</v>
      </c>
      <c r="D523" s="433" t="s">
        <v>250</v>
      </c>
      <c r="E523" s="417">
        <f t="shared" si="11"/>
        <v>5.03</v>
      </c>
      <c r="F523" s="20">
        <v>0</v>
      </c>
      <c r="G523" s="417">
        <v>5.03</v>
      </c>
      <c r="H523" s="418" t="s">
        <v>1178</v>
      </c>
      <c r="I523" s="445" t="s">
        <v>220</v>
      </c>
      <c r="J523" s="435"/>
      <c r="K523" s="446"/>
      <c r="L523" s="418"/>
      <c r="M523" s="418"/>
      <c r="N523" s="419" t="s">
        <v>1160</v>
      </c>
    </row>
    <row r="524" spans="1:64" ht="76.95" customHeight="1">
      <c r="A524" s="507"/>
      <c r="B524" s="415">
        <v>490</v>
      </c>
      <c r="C524" s="445" t="s">
        <v>75</v>
      </c>
      <c r="D524" s="433" t="s">
        <v>256</v>
      </c>
      <c r="E524" s="417">
        <f t="shared" si="11"/>
        <v>0.05</v>
      </c>
      <c r="F524" s="20">
        <v>0</v>
      </c>
      <c r="G524" s="417">
        <v>0.05</v>
      </c>
      <c r="H524" s="415" t="s">
        <v>25</v>
      </c>
      <c r="I524" s="445" t="s">
        <v>230</v>
      </c>
      <c r="J524" s="435" t="s">
        <v>257</v>
      </c>
      <c r="K524" s="446"/>
      <c r="L524" s="418"/>
      <c r="M524" s="418"/>
      <c r="N524" s="419" t="s">
        <v>1160</v>
      </c>
    </row>
    <row r="525" spans="1:64" ht="76.95" customHeight="1">
      <c r="A525" s="507"/>
      <c r="B525" s="415">
        <v>491</v>
      </c>
      <c r="C525" s="445" t="s">
        <v>75</v>
      </c>
      <c r="D525" s="433" t="s">
        <v>258</v>
      </c>
      <c r="E525" s="417">
        <f t="shared" si="11"/>
        <v>0.25</v>
      </c>
      <c r="F525" s="20">
        <v>0</v>
      </c>
      <c r="G525" s="417">
        <v>0.25</v>
      </c>
      <c r="H525" s="415" t="s">
        <v>25</v>
      </c>
      <c r="I525" s="445" t="s">
        <v>230</v>
      </c>
      <c r="J525" s="435" t="s">
        <v>259</v>
      </c>
      <c r="K525" s="446"/>
      <c r="L525" s="418"/>
      <c r="M525" s="418"/>
      <c r="N525" s="419" t="s">
        <v>1160</v>
      </c>
    </row>
    <row r="526" spans="1:64" ht="76.95" customHeight="1">
      <c r="A526" s="507"/>
      <c r="B526" s="415">
        <v>492</v>
      </c>
      <c r="C526" s="445" t="s">
        <v>75</v>
      </c>
      <c r="D526" s="433" t="s">
        <v>260</v>
      </c>
      <c r="E526" s="417">
        <f t="shared" si="11"/>
        <v>0.54</v>
      </c>
      <c r="F526" s="20">
        <v>0</v>
      </c>
      <c r="G526" s="417">
        <v>0.54</v>
      </c>
      <c r="H526" s="418" t="s">
        <v>613</v>
      </c>
      <c r="I526" s="445" t="s">
        <v>219</v>
      </c>
      <c r="J526" s="435" t="s">
        <v>261</v>
      </c>
      <c r="K526" s="446"/>
      <c r="L526" s="418"/>
      <c r="M526" s="418"/>
      <c r="N526" s="419" t="s">
        <v>1160</v>
      </c>
    </row>
    <row r="527" spans="1:64" ht="76.95" customHeight="1">
      <c r="A527" s="507"/>
      <c r="B527" s="415">
        <v>493</v>
      </c>
      <c r="C527" s="445" t="s">
        <v>75</v>
      </c>
      <c r="D527" s="433" t="s">
        <v>262</v>
      </c>
      <c r="E527" s="417">
        <f t="shared" si="11"/>
        <v>0.5</v>
      </c>
      <c r="F527" s="20">
        <v>0</v>
      </c>
      <c r="G527" s="417">
        <v>0.5</v>
      </c>
      <c r="H527" s="415" t="s">
        <v>100</v>
      </c>
      <c r="I527" s="445" t="s">
        <v>207</v>
      </c>
      <c r="J527" s="435"/>
      <c r="K527" s="446"/>
      <c r="L527" s="418"/>
      <c r="M527" s="418"/>
      <c r="N527" s="419" t="s">
        <v>1160</v>
      </c>
    </row>
    <row r="528" spans="1:64" ht="53.25" customHeight="1">
      <c r="A528" s="507"/>
      <c r="B528" s="415">
        <v>494</v>
      </c>
      <c r="C528" s="445" t="s">
        <v>75</v>
      </c>
      <c r="D528" s="433" t="s">
        <v>1078</v>
      </c>
      <c r="E528" s="417">
        <f t="shared" si="11"/>
        <v>0.1</v>
      </c>
      <c r="F528" s="20">
        <v>0</v>
      </c>
      <c r="G528" s="417">
        <v>0.1</v>
      </c>
      <c r="H528" s="415" t="s">
        <v>25</v>
      </c>
      <c r="I528" s="445" t="s">
        <v>204</v>
      </c>
      <c r="J528" s="435" t="s">
        <v>263</v>
      </c>
      <c r="K528" s="446"/>
      <c r="L528" s="418"/>
      <c r="M528" s="418"/>
      <c r="N528" s="419" t="s">
        <v>1160</v>
      </c>
    </row>
    <row r="529" spans="1:63" ht="53.25" customHeight="1">
      <c r="A529" s="507"/>
      <c r="B529" s="415">
        <v>495</v>
      </c>
      <c r="C529" s="445" t="s">
        <v>75</v>
      </c>
      <c r="D529" s="433" t="s">
        <v>264</v>
      </c>
      <c r="E529" s="417">
        <f t="shared" si="11"/>
        <v>0.2</v>
      </c>
      <c r="F529" s="20">
        <v>0</v>
      </c>
      <c r="G529" s="417">
        <v>0.2</v>
      </c>
      <c r="H529" s="415" t="s">
        <v>18</v>
      </c>
      <c r="I529" s="445" t="s">
        <v>233</v>
      </c>
      <c r="J529" s="435" t="s">
        <v>265</v>
      </c>
      <c r="K529" s="446"/>
      <c r="L529" s="401"/>
      <c r="M529" s="401"/>
      <c r="N529" s="414" t="s">
        <v>1160</v>
      </c>
    </row>
    <row r="530" spans="1:63" ht="76.95" customHeight="1">
      <c r="A530" s="507"/>
      <c r="B530" s="415">
        <v>496</v>
      </c>
      <c r="C530" s="445" t="s">
        <v>75</v>
      </c>
      <c r="D530" s="433" t="s">
        <v>981</v>
      </c>
      <c r="E530" s="417">
        <f t="shared" si="11"/>
        <v>0.1</v>
      </c>
      <c r="F530" s="20">
        <v>0</v>
      </c>
      <c r="G530" s="417">
        <v>0.1</v>
      </c>
      <c r="H530" s="415" t="s">
        <v>25</v>
      </c>
      <c r="I530" s="445" t="s">
        <v>220</v>
      </c>
      <c r="J530" s="435" t="s">
        <v>245</v>
      </c>
      <c r="K530" s="446"/>
      <c r="L530" s="418"/>
      <c r="M530" s="418"/>
      <c r="N530" s="419" t="s">
        <v>1160</v>
      </c>
    </row>
    <row r="531" spans="1:63" ht="51.75" customHeight="1">
      <c r="A531" s="507"/>
      <c r="B531" s="415">
        <v>497</v>
      </c>
      <c r="C531" s="445" t="s">
        <v>75</v>
      </c>
      <c r="D531" s="433" t="s">
        <v>246</v>
      </c>
      <c r="E531" s="417">
        <f t="shared" si="11"/>
        <v>0</v>
      </c>
      <c r="F531" s="20">
        <v>0</v>
      </c>
      <c r="G531" s="417">
        <v>0</v>
      </c>
      <c r="H531" s="415"/>
      <c r="I531" s="445" t="s">
        <v>220</v>
      </c>
      <c r="J531" s="435" t="s">
        <v>247</v>
      </c>
      <c r="K531" s="446"/>
      <c r="L531" s="401"/>
      <c r="M531" s="401"/>
      <c r="N531" s="414" t="s">
        <v>1160</v>
      </c>
    </row>
    <row r="532" spans="1:63" ht="51.75" customHeight="1">
      <c r="A532" s="507"/>
      <c r="B532" s="415">
        <v>498</v>
      </c>
      <c r="C532" s="445" t="s">
        <v>75</v>
      </c>
      <c r="D532" s="433" t="s">
        <v>982</v>
      </c>
      <c r="E532" s="417">
        <f t="shared" si="11"/>
        <v>0.15</v>
      </c>
      <c r="F532" s="20"/>
      <c r="G532" s="417">
        <v>0.15</v>
      </c>
      <c r="H532" s="415" t="s">
        <v>25</v>
      </c>
      <c r="I532" s="445" t="s">
        <v>220</v>
      </c>
      <c r="J532" s="435" t="s">
        <v>1179</v>
      </c>
      <c r="K532" s="446"/>
      <c r="L532" s="401"/>
      <c r="M532" s="401"/>
      <c r="N532" s="414"/>
      <c r="BJ532" s="387" t="s">
        <v>1180</v>
      </c>
      <c r="BK532" s="387" t="s">
        <v>1181</v>
      </c>
    </row>
    <row r="533" spans="1:63" ht="51.75" customHeight="1">
      <c r="A533" s="507"/>
      <c r="B533" s="415">
        <v>499</v>
      </c>
      <c r="C533" s="445" t="s">
        <v>75</v>
      </c>
      <c r="D533" s="433" t="s">
        <v>248</v>
      </c>
      <c r="E533" s="417">
        <f t="shared" si="11"/>
        <v>0</v>
      </c>
      <c r="F533" s="20">
        <v>0</v>
      </c>
      <c r="G533" s="417">
        <v>0</v>
      </c>
      <c r="H533" s="415" t="s">
        <v>25</v>
      </c>
      <c r="I533" s="445" t="s">
        <v>220</v>
      </c>
      <c r="J533" s="435" t="s">
        <v>249</v>
      </c>
      <c r="K533" s="446"/>
      <c r="L533" s="418"/>
      <c r="M533" s="418"/>
      <c r="N533" s="419" t="s">
        <v>1160</v>
      </c>
    </row>
    <row r="534" spans="1:63" ht="51.75" customHeight="1">
      <c r="A534" s="507"/>
      <c r="B534" s="415">
        <v>500</v>
      </c>
      <c r="C534" s="445" t="s">
        <v>75</v>
      </c>
      <c r="D534" s="433" t="s">
        <v>936</v>
      </c>
      <c r="E534" s="417">
        <f t="shared" si="11"/>
        <v>0.3</v>
      </c>
      <c r="F534" s="20"/>
      <c r="G534" s="417">
        <v>0.3</v>
      </c>
      <c r="H534" s="415" t="s">
        <v>25</v>
      </c>
      <c r="I534" s="445" t="s">
        <v>221</v>
      </c>
      <c r="J534" s="435" t="s">
        <v>1182</v>
      </c>
      <c r="K534" s="446"/>
      <c r="L534" s="418"/>
      <c r="M534" s="418"/>
      <c r="N534" s="419"/>
      <c r="BJ534" s="387" t="s">
        <v>1162</v>
      </c>
      <c r="BK534" s="387" t="s">
        <v>1163</v>
      </c>
    </row>
    <row r="535" spans="1:63" ht="51.75" customHeight="1">
      <c r="A535" s="507"/>
      <c r="B535" s="415">
        <v>501</v>
      </c>
      <c r="C535" s="445" t="s">
        <v>75</v>
      </c>
      <c r="D535" s="433" t="s">
        <v>937</v>
      </c>
      <c r="E535" s="417">
        <f t="shared" si="11"/>
        <v>0</v>
      </c>
      <c r="F535" s="20"/>
      <c r="G535" s="417"/>
      <c r="H535" s="415" t="s">
        <v>25</v>
      </c>
      <c r="I535" s="445" t="s">
        <v>221</v>
      </c>
      <c r="J535" s="418" t="s">
        <v>1183</v>
      </c>
      <c r="K535" s="446"/>
      <c r="L535" s="418"/>
      <c r="M535" s="418"/>
      <c r="N535" s="419"/>
      <c r="BJ535" s="387" t="s">
        <v>1162</v>
      </c>
      <c r="BK535" s="387" t="s">
        <v>1163</v>
      </c>
    </row>
    <row r="536" spans="1:63" ht="49.5" customHeight="1">
      <c r="A536" s="507"/>
      <c r="B536" s="415">
        <v>502</v>
      </c>
      <c r="C536" s="445" t="s">
        <v>75</v>
      </c>
      <c r="D536" s="433" t="s">
        <v>251</v>
      </c>
      <c r="E536" s="417">
        <f t="shared" si="11"/>
        <v>0</v>
      </c>
      <c r="F536" s="20">
        <v>0</v>
      </c>
      <c r="G536" s="417">
        <v>0</v>
      </c>
      <c r="H536" s="415" t="s">
        <v>25</v>
      </c>
      <c r="I536" s="445" t="s">
        <v>221</v>
      </c>
      <c r="J536" s="435" t="s">
        <v>252</v>
      </c>
      <c r="K536" s="446"/>
      <c r="L536" s="428"/>
      <c r="M536" s="428"/>
      <c r="N536" s="470" t="s">
        <v>1160</v>
      </c>
      <c r="BJ536" s="387" t="s">
        <v>1162</v>
      </c>
      <c r="BK536" s="387" t="s">
        <v>1184</v>
      </c>
    </row>
    <row r="537" spans="1:63" ht="49.5" customHeight="1">
      <c r="A537" s="507"/>
      <c r="B537" s="415">
        <v>503</v>
      </c>
      <c r="C537" s="445" t="s">
        <v>75</v>
      </c>
      <c r="D537" s="433" t="s">
        <v>253</v>
      </c>
      <c r="E537" s="417">
        <f t="shared" si="11"/>
        <v>0.2</v>
      </c>
      <c r="F537" s="20">
        <v>0</v>
      </c>
      <c r="G537" s="417">
        <v>0.2</v>
      </c>
      <c r="H537" s="415" t="s">
        <v>25</v>
      </c>
      <c r="I537" s="445" t="s">
        <v>203</v>
      </c>
      <c r="J537" s="435" t="s">
        <v>254</v>
      </c>
      <c r="K537" s="446"/>
      <c r="L537" s="418"/>
      <c r="M537" s="418"/>
      <c r="N537" s="419" t="s">
        <v>1160</v>
      </c>
    </row>
    <row r="538" spans="1:63" ht="49.5" customHeight="1">
      <c r="A538" s="507"/>
      <c r="B538" s="415">
        <v>504</v>
      </c>
      <c r="C538" s="445" t="s">
        <v>75</v>
      </c>
      <c r="D538" s="416" t="s">
        <v>272</v>
      </c>
      <c r="E538" s="417">
        <f t="shared" si="11"/>
        <v>0.56999999999999995</v>
      </c>
      <c r="F538" s="20"/>
      <c r="G538" s="417">
        <v>0.56999999999999995</v>
      </c>
      <c r="H538" s="415" t="s">
        <v>19</v>
      </c>
      <c r="I538" s="418" t="s">
        <v>273</v>
      </c>
      <c r="J538" s="435" t="s">
        <v>574</v>
      </c>
      <c r="K538" s="446"/>
      <c r="L538" s="418"/>
      <c r="M538" s="418"/>
      <c r="N538" s="419" t="s">
        <v>1160</v>
      </c>
    </row>
    <row r="539" spans="1:63" ht="49.5" customHeight="1">
      <c r="A539" s="507"/>
      <c r="B539" s="415">
        <v>505</v>
      </c>
      <c r="C539" s="445" t="s">
        <v>75</v>
      </c>
      <c r="D539" s="416" t="s">
        <v>1038</v>
      </c>
      <c r="E539" s="417">
        <f t="shared" si="11"/>
        <v>0.15989999999999999</v>
      </c>
      <c r="F539" s="20"/>
      <c r="G539" s="431">
        <f>1599/10000</f>
        <v>0.15989999999999999</v>
      </c>
      <c r="H539" s="432" t="s">
        <v>25</v>
      </c>
      <c r="I539" s="418" t="s">
        <v>1123</v>
      </c>
      <c r="J539" s="418" t="s">
        <v>1185</v>
      </c>
      <c r="K539" s="446"/>
      <c r="L539" s="418"/>
      <c r="M539" s="418"/>
      <c r="N539" s="419"/>
    </row>
    <row r="540" spans="1:63" ht="49.5" customHeight="1">
      <c r="A540" s="507"/>
      <c r="B540" s="415">
        <v>506</v>
      </c>
      <c r="C540" s="445" t="s">
        <v>75</v>
      </c>
      <c r="D540" s="416" t="s">
        <v>1039</v>
      </c>
      <c r="E540" s="417">
        <f t="shared" si="11"/>
        <v>0.2</v>
      </c>
      <c r="F540" s="20"/>
      <c r="G540" s="431">
        <v>0.2</v>
      </c>
      <c r="H540" s="432" t="s">
        <v>25</v>
      </c>
      <c r="I540" s="418" t="s">
        <v>1123</v>
      </c>
      <c r="J540" s="418" t="s">
        <v>1186</v>
      </c>
      <c r="K540" s="446"/>
      <c r="L540" s="418"/>
      <c r="M540" s="418"/>
      <c r="N540" s="419"/>
    </row>
    <row r="541" spans="1:63" ht="49.5" customHeight="1">
      <c r="A541" s="507"/>
      <c r="B541" s="415">
        <v>507</v>
      </c>
      <c r="C541" s="445" t="s">
        <v>75</v>
      </c>
      <c r="D541" s="416" t="s">
        <v>1040</v>
      </c>
      <c r="E541" s="417">
        <f t="shared" si="11"/>
        <v>2</v>
      </c>
      <c r="F541" s="20"/>
      <c r="G541" s="431">
        <v>2</v>
      </c>
      <c r="H541" s="432" t="s">
        <v>25</v>
      </c>
      <c r="I541" s="418" t="s">
        <v>1123</v>
      </c>
      <c r="J541" s="418" t="s">
        <v>1187</v>
      </c>
      <c r="K541" s="446"/>
      <c r="L541" s="418"/>
      <c r="M541" s="418"/>
      <c r="N541" s="419"/>
    </row>
    <row r="542" spans="1:63" ht="49.5" customHeight="1">
      <c r="A542" s="507"/>
      <c r="B542" s="415">
        <v>508</v>
      </c>
      <c r="C542" s="445" t="s">
        <v>75</v>
      </c>
      <c r="D542" s="416" t="s">
        <v>1041</v>
      </c>
      <c r="E542" s="417">
        <f t="shared" si="11"/>
        <v>0.22370000000000001</v>
      </c>
      <c r="F542" s="20"/>
      <c r="G542" s="431">
        <f>2237/10000</f>
        <v>0.22370000000000001</v>
      </c>
      <c r="H542" s="432" t="s">
        <v>25</v>
      </c>
      <c r="I542" s="418" t="s">
        <v>1123</v>
      </c>
      <c r="J542" s="418" t="s">
        <v>1188</v>
      </c>
      <c r="K542" s="446"/>
      <c r="L542" s="418"/>
      <c r="M542" s="418"/>
      <c r="N542" s="419"/>
    </row>
    <row r="543" spans="1:63" s="394" customFormat="1" ht="27.75" customHeight="1">
      <c r="A543" s="506"/>
      <c r="B543" s="411"/>
      <c r="C543" s="411"/>
      <c r="D543" s="412" t="s">
        <v>1189</v>
      </c>
      <c r="E543" s="417"/>
      <c r="F543" s="19"/>
      <c r="G543" s="451"/>
      <c r="H543" s="279"/>
      <c r="I543" s="401"/>
      <c r="J543" s="401"/>
      <c r="K543" s="401"/>
      <c r="L543" s="401"/>
      <c r="M543" s="411"/>
      <c r="N543" s="387" t="s">
        <v>1190</v>
      </c>
      <c r="AD543" s="387" t="s">
        <v>1191</v>
      </c>
    </row>
    <row r="544" spans="1:63" ht="43.2" customHeight="1">
      <c r="A544" s="507"/>
      <c r="B544" s="415">
        <v>509</v>
      </c>
      <c r="C544" s="445" t="s">
        <v>77</v>
      </c>
      <c r="D544" s="416" t="s">
        <v>828</v>
      </c>
      <c r="E544" s="417">
        <f t="shared" si="11"/>
        <v>2</v>
      </c>
      <c r="F544" s="20"/>
      <c r="G544" s="417">
        <v>2</v>
      </c>
      <c r="H544" s="415" t="s">
        <v>22</v>
      </c>
      <c r="I544" s="418" t="s">
        <v>215</v>
      </c>
      <c r="J544" s="435"/>
      <c r="K544" s="446"/>
      <c r="L544" s="401"/>
      <c r="M544" s="401"/>
      <c r="N544" s="414"/>
      <c r="BJ544" s="387" t="s">
        <v>1162</v>
      </c>
      <c r="BK544" s="387" t="s">
        <v>1181</v>
      </c>
    </row>
    <row r="545" spans="1:64" ht="43.2" customHeight="1">
      <c r="A545" s="507"/>
      <c r="B545" s="415">
        <v>510</v>
      </c>
      <c r="C545" s="445" t="s">
        <v>77</v>
      </c>
      <c r="D545" s="433" t="s">
        <v>279</v>
      </c>
      <c r="E545" s="417">
        <f t="shared" si="11"/>
        <v>0.56999999999999995</v>
      </c>
      <c r="F545" s="20">
        <v>0</v>
      </c>
      <c r="G545" s="417">
        <v>0.56999999999999995</v>
      </c>
      <c r="H545" s="415" t="s">
        <v>22</v>
      </c>
      <c r="I545" s="445" t="s">
        <v>232</v>
      </c>
      <c r="J545" s="435" t="s">
        <v>280</v>
      </c>
      <c r="K545" s="446"/>
      <c r="L545" s="418"/>
      <c r="M545" s="418"/>
      <c r="N545" s="419" t="s">
        <v>1160</v>
      </c>
    </row>
    <row r="546" spans="1:64" ht="43.2" customHeight="1">
      <c r="A546" s="507"/>
      <c r="B546" s="415">
        <v>511</v>
      </c>
      <c r="C546" s="445" t="s">
        <v>77</v>
      </c>
      <c r="D546" s="433" t="s">
        <v>285</v>
      </c>
      <c r="E546" s="417">
        <f t="shared" si="11"/>
        <v>1</v>
      </c>
      <c r="F546" s="20">
        <v>0</v>
      </c>
      <c r="G546" s="417">
        <v>1</v>
      </c>
      <c r="H546" s="415" t="s">
        <v>37</v>
      </c>
      <c r="I546" s="445" t="s">
        <v>217</v>
      </c>
      <c r="J546" s="435" t="s">
        <v>286</v>
      </c>
      <c r="K546" s="446"/>
      <c r="L546" s="418"/>
      <c r="M546" s="418"/>
      <c r="N546" s="419" t="s">
        <v>1160</v>
      </c>
    </row>
    <row r="547" spans="1:64" ht="43.2" customHeight="1">
      <c r="A547" s="507"/>
      <c r="B547" s="415">
        <v>512</v>
      </c>
      <c r="C547" s="445" t="s">
        <v>77</v>
      </c>
      <c r="D547" s="433" t="s">
        <v>281</v>
      </c>
      <c r="E547" s="417">
        <f t="shared" si="11"/>
        <v>1.2</v>
      </c>
      <c r="F547" s="20">
        <v>0</v>
      </c>
      <c r="G547" s="417">
        <v>1.2</v>
      </c>
      <c r="H547" s="415" t="s">
        <v>37</v>
      </c>
      <c r="I547" s="445" t="s">
        <v>203</v>
      </c>
      <c r="J547" s="435" t="s">
        <v>282</v>
      </c>
      <c r="K547" s="446"/>
      <c r="L547" s="418"/>
      <c r="M547" s="418"/>
      <c r="N547" s="419" t="s">
        <v>1160</v>
      </c>
    </row>
    <row r="548" spans="1:64" ht="43.2" customHeight="1">
      <c r="A548" s="507"/>
      <c r="B548" s="415">
        <v>513</v>
      </c>
      <c r="C548" s="445" t="s">
        <v>77</v>
      </c>
      <c r="D548" s="433" t="s">
        <v>277</v>
      </c>
      <c r="E548" s="417">
        <f t="shared" si="11"/>
        <v>1.5</v>
      </c>
      <c r="F548" s="20">
        <v>0</v>
      </c>
      <c r="G548" s="417">
        <v>1.5</v>
      </c>
      <c r="H548" s="415" t="s">
        <v>19</v>
      </c>
      <c r="I548" s="445" t="s">
        <v>221</v>
      </c>
      <c r="J548" s="435" t="s">
        <v>278</v>
      </c>
      <c r="K548" s="446"/>
      <c r="L548" s="428"/>
      <c r="M548" s="428"/>
      <c r="N548" s="470" t="s">
        <v>1160</v>
      </c>
      <c r="BJ548" s="387" t="s">
        <v>1101</v>
      </c>
      <c r="BK548" s="387" t="s">
        <v>1163</v>
      </c>
    </row>
    <row r="549" spans="1:64" ht="43.2" customHeight="1">
      <c r="A549" s="507"/>
      <c r="B549" s="415">
        <v>514</v>
      </c>
      <c r="C549" s="445" t="s">
        <v>77</v>
      </c>
      <c r="D549" s="433" t="s">
        <v>283</v>
      </c>
      <c r="E549" s="417">
        <f t="shared" si="11"/>
        <v>2.4</v>
      </c>
      <c r="F549" s="20">
        <v>0</v>
      </c>
      <c r="G549" s="417">
        <v>2.4</v>
      </c>
      <c r="H549" s="418" t="s">
        <v>614</v>
      </c>
      <c r="I549" s="445" t="s">
        <v>212</v>
      </c>
      <c r="J549" s="435" t="s">
        <v>284</v>
      </c>
      <c r="K549" s="446"/>
      <c r="L549" s="418"/>
      <c r="M549" s="418"/>
      <c r="N549" s="419" t="s">
        <v>1160</v>
      </c>
    </row>
    <row r="550" spans="1:64" ht="43.2" customHeight="1">
      <c r="A550" s="507"/>
      <c r="B550" s="415">
        <v>515</v>
      </c>
      <c r="C550" s="445" t="s">
        <v>77</v>
      </c>
      <c r="D550" s="433" t="s">
        <v>275</v>
      </c>
      <c r="E550" s="417">
        <f t="shared" si="11"/>
        <v>1.1299999999999999</v>
      </c>
      <c r="F550" s="20">
        <v>0</v>
      </c>
      <c r="G550" s="417">
        <v>1.1299999999999999</v>
      </c>
      <c r="H550" s="415" t="s">
        <v>25</v>
      </c>
      <c r="I550" s="445" t="s">
        <v>201</v>
      </c>
      <c r="J550" s="435" t="s">
        <v>276</v>
      </c>
      <c r="K550" s="446"/>
      <c r="L550" s="418"/>
      <c r="M550" s="418"/>
      <c r="N550" s="419" t="s">
        <v>1160</v>
      </c>
    </row>
    <row r="551" spans="1:64" ht="43.2" customHeight="1">
      <c r="A551" s="507"/>
      <c r="B551" s="415">
        <v>516</v>
      </c>
      <c r="C551" s="445" t="s">
        <v>77</v>
      </c>
      <c r="D551" s="416" t="s">
        <v>287</v>
      </c>
      <c r="E551" s="417">
        <f t="shared" si="11"/>
        <v>1.2</v>
      </c>
      <c r="F551" s="20"/>
      <c r="G551" s="417">
        <v>1.2</v>
      </c>
      <c r="H551" s="415" t="s">
        <v>22</v>
      </c>
      <c r="I551" s="418" t="s">
        <v>204</v>
      </c>
      <c r="J551" s="435"/>
      <c r="K551" s="446"/>
      <c r="L551" s="418"/>
      <c r="M551" s="418"/>
      <c r="N551" s="419" t="s">
        <v>1160</v>
      </c>
    </row>
    <row r="552" spans="1:64" ht="43.2" customHeight="1">
      <c r="A552" s="507"/>
      <c r="B552" s="415"/>
      <c r="C552" s="445" t="s">
        <v>77</v>
      </c>
      <c r="D552" s="360" t="s">
        <v>1609</v>
      </c>
      <c r="E552" s="417">
        <f t="shared" si="11"/>
        <v>5</v>
      </c>
      <c r="F552" s="20"/>
      <c r="G552" s="483">
        <v>5</v>
      </c>
      <c r="H552" s="415" t="s">
        <v>25</v>
      </c>
      <c r="I552" s="418" t="s">
        <v>1452</v>
      </c>
      <c r="J552" s="435"/>
      <c r="K552" s="446"/>
      <c r="L552" s="418"/>
      <c r="M552" s="418" t="s">
        <v>1589</v>
      </c>
      <c r="N552" s="392"/>
    </row>
    <row r="553" spans="1:64" ht="43.2" customHeight="1">
      <c r="A553" s="507"/>
      <c r="B553" s="415"/>
      <c r="C553" s="445" t="s">
        <v>77</v>
      </c>
      <c r="D553" s="360" t="s">
        <v>1610</v>
      </c>
      <c r="E553" s="417">
        <f t="shared" si="11"/>
        <v>5</v>
      </c>
      <c r="F553" s="20"/>
      <c r="G553" s="483">
        <v>5</v>
      </c>
      <c r="H553" s="415" t="s">
        <v>25</v>
      </c>
      <c r="I553" s="418" t="s">
        <v>1452</v>
      </c>
      <c r="J553" s="435"/>
      <c r="K553" s="446"/>
      <c r="L553" s="418"/>
      <c r="M553" s="418" t="s">
        <v>1590</v>
      </c>
      <c r="N553" s="392"/>
    </row>
    <row r="554" spans="1:64" s="394" customFormat="1" ht="28.5" customHeight="1">
      <c r="A554" s="506"/>
      <c r="B554" s="411"/>
      <c r="C554" s="411"/>
      <c r="D554" s="412" t="s">
        <v>1472</v>
      </c>
      <c r="E554" s="417"/>
      <c r="F554" s="484"/>
      <c r="G554" s="485"/>
      <c r="H554" s="401"/>
      <c r="I554" s="401"/>
      <c r="J554" s="401"/>
      <c r="K554" s="401"/>
      <c r="L554" s="412"/>
      <c r="M554" s="412"/>
      <c r="AD554" s="387"/>
    </row>
    <row r="555" spans="1:64" s="427" customFormat="1" ht="78.75" customHeight="1">
      <c r="A555" s="508"/>
      <c r="B555" s="421">
        <v>517</v>
      </c>
      <c r="C555" s="421" t="s">
        <v>87</v>
      </c>
      <c r="D555" s="422" t="s">
        <v>849</v>
      </c>
      <c r="E555" s="423">
        <f t="shared" si="11"/>
        <v>3.52</v>
      </c>
      <c r="F555" s="424"/>
      <c r="G555" s="452">
        <v>3.52</v>
      </c>
      <c r="H555" s="515" t="s">
        <v>18</v>
      </c>
      <c r="I555" s="425" t="s">
        <v>269</v>
      </c>
      <c r="J555" s="425" t="s">
        <v>1143</v>
      </c>
      <c r="K555" s="425" t="s">
        <v>1596</v>
      </c>
      <c r="L555" s="425" t="s">
        <v>1100</v>
      </c>
      <c r="M555" s="415">
        <v>2021</v>
      </c>
      <c r="N555" s="427" t="s">
        <v>1101</v>
      </c>
      <c r="AC555" s="387"/>
      <c r="AD555" s="387"/>
      <c r="AE555" s="387"/>
      <c r="AF555" s="387"/>
      <c r="AG555" s="387"/>
      <c r="AH555" s="387"/>
      <c r="AI555" s="387"/>
      <c r="AJ555" s="387"/>
      <c r="AK555" s="387"/>
      <c r="AL555" s="387"/>
      <c r="BL555" s="427" t="s">
        <v>1102</v>
      </c>
    </row>
    <row r="556" spans="1:64" ht="78.75" customHeight="1">
      <c r="A556" s="507"/>
      <c r="B556" s="415">
        <v>518</v>
      </c>
      <c r="C556" s="415" t="s">
        <v>87</v>
      </c>
      <c r="D556" s="416" t="s">
        <v>850</v>
      </c>
      <c r="E556" s="417">
        <f t="shared" si="11"/>
        <v>0.1</v>
      </c>
      <c r="F556" s="20"/>
      <c r="G556" s="431">
        <v>0.1</v>
      </c>
      <c r="H556" s="432" t="s">
        <v>18</v>
      </c>
      <c r="I556" s="418" t="s">
        <v>269</v>
      </c>
      <c r="J556" s="418"/>
      <c r="K556" s="360" t="s">
        <v>1598</v>
      </c>
      <c r="L556" s="418"/>
      <c r="M556" s="415"/>
      <c r="N556" s="387" t="s">
        <v>1101</v>
      </c>
    </row>
    <row r="557" spans="1:64" s="427" customFormat="1" ht="100.5" customHeight="1">
      <c r="A557" s="508"/>
      <c r="B557" s="421">
        <v>519</v>
      </c>
      <c r="C557" s="421" t="s">
        <v>87</v>
      </c>
      <c r="D557" s="422" t="s">
        <v>1033</v>
      </c>
      <c r="E557" s="423">
        <f t="shared" si="11"/>
        <v>0.01</v>
      </c>
      <c r="F557" s="424"/>
      <c r="G557" s="452">
        <v>0.01</v>
      </c>
      <c r="H557" s="528" t="s">
        <v>18</v>
      </c>
      <c r="I557" s="425" t="s">
        <v>219</v>
      </c>
      <c r="J557" s="425" t="s">
        <v>1143</v>
      </c>
      <c r="K557" s="425" t="s">
        <v>1099</v>
      </c>
      <c r="L557" s="425" t="s">
        <v>1100</v>
      </c>
      <c r="M557" s="415">
        <v>2021</v>
      </c>
      <c r="N557" s="427" t="s">
        <v>1101</v>
      </c>
      <c r="AC557" s="387"/>
      <c r="AD557" s="387"/>
      <c r="AE557" s="387"/>
      <c r="AF557" s="387"/>
      <c r="AG557" s="387"/>
      <c r="AH557" s="387"/>
      <c r="AI557" s="387"/>
      <c r="AJ557" s="387"/>
      <c r="AK557" s="387"/>
      <c r="AL557" s="387"/>
    </row>
    <row r="558" spans="1:64" s="427" customFormat="1" ht="100.5" customHeight="1">
      <c r="A558" s="508"/>
      <c r="B558" s="421">
        <v>520</v>
      </c>
      <c r="C558" s="421" t="s">
        <v>87</v>
      </c>
      <c r="D558" s="422" t="s">
        <v>751</v>
      </c>
      <c r="E558" s="423">
        <f t="shared" si="11"/>
        <v>0.1</v>
      </c>
      <c r="F558" s="424"/>
      <c r="G558" s="452">
        <v>0.1</v>
      </c>
      <c r="H558" s="515" t="s">
        <v>1473</v>
      </c>
      <c r="I558" s="425" t="s">
        <v>1452</v>
      </c>
      <c r="J558" s="425" t="s">
        <v>1143</v>
      </c>
      <c r="K558" s="486" t="s">
        <v>1599</v>
      </c>
      <c r="L558" s="425" t="s">
        <v>1100</v>
      </c>
      <c r="M558" s="421">
        <v>2021</v>
      </c>
      <c r="N558" s="427" t="s">
        <v>1101</v>
      </c>
      <c r="AC558" s="387"/>
      <c r="AD558" s="387"/>
      <c r="AE558" s="387"/>
      <c r="AF558" s="387"/>
      <c r="AG558" s="387"/>
      <c r="AH558" s="387"/>
      <c r="AI558" s="387"/>
      <c r="AJ558" s="387"/>
      <c r="AK558" s="387"/>
      <c r="AL558" s="387"/>
    </row>
    <row r="559" spans="1:64" s="427" customFormat="1" ht="126.75" customHeight="1">
      <c r="A559" s="508"/>
      <c r="B559" s="421">
        <v>521</v>
      </c>
      <c r="C559" s="421" t="s">
        <v>87</v>
      </c>
      <c r="D559" s="422" t="s">
        <v>592</v>
      </c>
      <c r="E559" s="423">
        <f t="shared" si="11"/>
        <v>4.93</v>
      </c>
      <c r="F559" s="424"/>
      <c r="G559" s="452">
        <v>4.93</v>
      </c>
      <c r="H559" s="515" t="s">
        <v>1474</v>
      </c>
      <c r="I559" s="425" t="s">
        <v>203</v>
      </c>
      <c r="J559" s="425" t="s">
        <v>1475</v>
      </c>
      <c r="K559" s="486" t="s">
        <v>1600</v>
      </c>
      <c r="L559" s="425" t="s">
        <v>1145</v>
      </c>
      <c r="M559" s="421">
        <v>2021</v>
      </c>
      <c r="N559" s="427" t="s">
        <v>1101</v>
      </c>
      <c r="V559" s="427" t="s">
        <v>1476</v>
      </c>
      <c r="AC559" s="387" t="s">
        <v>1218</v>
      </c>
      <c r="AD559" s="387" t="s">
        <v>1477</v>
      </c>
      <c r="AE559" s="387"/>
      <c r="AF559" s="387"/>
      <c r="AG559" s="387"/>
      <c r="AH559" s="387"/>
      <c r="AI559" s="387"/>
      <c r="AJ559" s="387"/>
      <c r="AK559" s="387"/>
      <c r="AL559" s="387"/>
      <c r="BL559" s="427" t="s">
        <v>1102</v>
      </c>
    </row>
    <row r="560" spans="1:64" s="427" customFormat="1" ht="100.5" customHeight="1">
      <c r="A560" s="508"/>
      <c r="B560" s="421">
        <v>522</v>
      </c>
      <c r="C560" s="421" t="s">
        <v>87</v>
      </c>
      <c r="D560" s="422" t="s">
        <v>924</v>
      </c>
      <c r="E560" s="423">
        <f t="shared" si="11"/>
        <v>200</v>
      </c>
      <c r="F560" s="424"/>
      <c r="G560" s="452">
        <v>200</v>
      </c>
      <c r="H560" s="515" t="s">
        <v>1478</v>
      </c>
      <c r="I560" s="425" t="s">
        <v>203</v>
      </c>
      <c r="J560" s="425" t="s">
        <v>1143</v>
      </c>
      <c r="K560" s="487" t="s">
        <v>1597</v>
      </c>
      <c r="L560" s="425" t="s">
        <v>1145</v>
      </c>
      <c r="M560" s="415">
        <v>2021</v>
      </c>
      <c r="AC560" s="387"/>
      <c r="AD560" s="387"/>
      <c r="AE560" s="387"/>
      <c r="AF560" s="387"/>
      <c r="AG560" s="387"/>
      <c r="AH560" s="387"/>
      <c r="AI560" s="387"/>
      <c r="AJ560" s="387"/>
      <c r="AK560" s="387"/>
      <c r="AL560" s="387"/>
      <c r="BL560" s="427" t="s">
        <v>1102</v>
      </c>
    </row>
    <row r="561" spans="1:38" s="427" customFormat="1" ht="55.2" customHeight="1">
      <c r="A561" s="508"/>
      <c r="B561" s="421">
        <v>523</v>
      </c>
      <c r="C561" s="471" t="s">
        <v>87</v>
      </c>
      <c r="D561" s="422" t="s">
        <v>427</v>
      </c>
      <c r="E561" s="423">
        <f t="shared" si="11"/>
        <v>0.48</v>
      </c>
      <c r="F561" s="424"/>
      <c r="G561" s="423">
        <v>0.48</v>
      </c>
      <c r="H561" s="421" t="s">
        <v>19</v>
      </c>
      <c r="I561" s="425" t="s">
        <v>201</v>
      </c>
      <c r="J561" s="439"/>
      <c r="K561" s="360" t="s">
        <v>1598</v>
      </c>
      <c r="L561" s="425"/>
      <c r="M561" s="425">
        <v>2022</v>
      </c>
      <c r="N561" s="426" t="s">
        <v>1101</v>
      </c>
      <c r="AC561" s="387"/>
      <c r="AD561" s="387"/>
      <c r="AE561" s="387"/>
      <c r="AF561" s="387"/>
      <c r="AG561" s="387"/>
      <c r="AH561" s="387"/>
      <c r="AI561" s="387"/>
      <c r="AJ561" s="387"/>
      <c r="AK561" s="387"/>
      <c r="AL561" s="387"/>
    </row>
    <row r="562" spans="1:38" s="427" customFormat="1" ht="55.2" customHeight="1">
      <c r="A562" s="508"/>
      <c r="B562" s="421"/>
      <c r="C562" s="471" t="s">
        <v>87</v>
      </c>
      <c r="D562" s="437" t="s">
        <v>1601</v>
      </c>
      <c r="E562" s="423">
        <f t="shared" si="11"/>
        <v>1.5</v>
      </c>
      <c r="F562" s="424"/>
      <c r="G562" s="423">
        <v>1.5</v>
      </c>
      <c r="H562" s="421"/>
      <c r="I562" s="425" t="s">
        <v>1452</v>
      </c>
      <c r="J562" s="439"/>
      <c r="K562" s="437" t="s">
        <v>1598</v>
      </c>
      <c r="L562" s="425"/>
      <c r="M562" s="425">
        <v>2030</v>
      </c>
      <c r="N562" s="426"/>
      <c r="AC562" s="387"/>
      <c r="AD562" s="387"/>
      <c r="AE562" s="387"/>
      <c r="AF562" s="387"/>
      <c r="AG562" s="387"/>
      <c r="AH562" s="387"/>
      <c r="AI562" s="387"/>
      <c r="AJ562" s="387"/>
      <c r="AK562" s="387"/>
      <c r="AL562" s="387"/>
    </row>
    <row r="563" spans="1:38" ht="55.2" customHeight="1">
      <c r="A563" s="507"/>
      <c r="B563" s="415">
        <v>524</v>
      </c>
      <c r="C563" s="445" t="s">
        <v>87</v>
      </c>
      <c r="D563" s="433" t="s">
        <v>426</v>
      </c>
      <c r="E563" s="417">
        <f t="shared" si="11"/>
        <v>0.06</v>
      </c>
      <c r="F563" s="20">
        <v>0</v>
      </c>
      <c r="G563" s="417">
        <v>0.06</v>
      </c>
      <c r="H563" s="415" t="s">
        <v>25</v>
      </c>
      <c r="I563" s="445" t="s">
        <v>209</v>
      </c>
      <c r="J563" s="435"/>
      <c r="K563" s="446"/>
      <c r="L563" s="418"/>
      <c r="M563" s="418"/>
      <c r="N563" s="419" t="s">
        <v>1160</v>
      </c>
    </row>
    <row r="564" spans="1:38" ht="55.2" customHeight="1">
      <c r="A564" s="507"/>
      <c r="B564" s="415">
        <v>525</v>
      </c>
      <c r="C564" s="445" t="s">
        <v>87</v>
      </c>
      <c r="D564" s="433" t="s">
        <v>426</v>
      </c>
      <c r="E564" s="417">
        <f t="shared" si="11"/>
        <v>0.06</v>
      </c>
      <c r="F564" s="20">
        <v>0</v>
      </c>
      <c r="G564" s="417">
        <v>0.06</v>
      </c>
      <c r="H564" s="415" t="s">
        <v>19</v>
      </c>
      <c r="I564" s="445" t="s">
        <v>204</v>
      </c>
      <c r="J564" s="435"/>
      <c r="K564" s="446"/>
      <c r="L564" s="418"/>
      <c r="M564" s="418"/>
      <c r="N564" s="419" t="s">
        <v>1160</v>
      </c>
    </row>
    <row r="565" spans="1:38" ht="39.6" customHeight="1">
      <c r="A565" s="507"/>
      <c r="B565" s="411"/>
      <c r="C565" s="411"/>
      <c r="D565" s="412" t="s">
        <v>1479</v>
      </c>
      <c r="E565" s="417"/>
      <c r="F565" s="20"/>
      <c r="G565" s="417"/>
      <c r="H565" s="418"/>
      <c r="I565" s="445"/>
      <c r="J565" s="435"/>
      <c r="K565" s="446"/>
      <c r="L565" s="418"/>
      <c r="M565" s="418"/>
      <c r="N565" s="392"/>
    </row>
    <row r="566" spans="1:38" s="427" customFormat="1" ht="57" customHeight="1">
      <c r="A566" s="508"/>
      <c r="B566" s="421">
        <v>526</v>
      </c>
      <c r="C566" s="421" t="s">
        <v>89</v>
      </c>
      <c r="D566" s="422" t="s">
        <v>978</v>
      </c>
      <c r="E566" s="423">
        <f t="shared" si="11"/>
        <v>0.03</v>
      </c>
      <c r="F566" s="424"/>
      <c r="G566" s="452">
        <v>0.03</v>
      </c>
      <c r="H566" s="442" t="s">
        <v>25</v>
      </c>
      <c r="I566" s="425" t="s">
        <v>268</v>
      </c>
      <c r="J566" s="425"/>
      <c r="K566" s="425"/>
      <c r="L566" s="425"/>
      <c r="M566" s="421"/>
      <c r="N566" s="427" t="s">
        <v>1101</v>
      </c>
      <c r="AC566" s="387"/>
      <c r="AD566" s="387"/>
      <c r="AE566" s="387"/>
      <c r="AF566" s="387"/>
      <c r="AG566" s="387"/>
      <c r="AH566" s="387"/>
      <c r="AI566" s="387"/>
      <c r="AJ566" s="387"/>
      <c r="AK566" s="387"/>
      <c r="AL566" s="387"/>
    </row>
    <row r="567" spans="1:38" s="427" customFormat="1" ht="57" customHeight="1">
      <c r="A567" s="508"/>
      <c r="B567" s="421">
        <v>527</v>
      </c>
      <c r="C567" s="421" t="s">
        <v>89</v>
      </c>
      <c r="D567" s="422" t="s">
        <v>1077</v>
      </c>
      <c r="E567" s="423">
        <f t="shared" si="11"/>
        <v>0.03</v>
      </c>
      <c r="F567" s="424"/>
      <c r="G567" s="452">
        <v>0.03</v>
      </c>
      <c r="H567" s="442" t="s">
        <v>25</v>
      </c>
      <c r="I567" s="425" t="s">
        <v>271</v>
      </c>
      <c r="J567" s="425"/>
      <c r="K567" s="425"/>
      <c r="L567" s="425"/>
      <c r="M567" s="421"/>
      <c r="N567" s="427" t="s">
        <v>1101</v>
      </c>
      <c r="AC567" s="387"/>
      <c r="AD567" s="387"/>
      <c r="AE567" s="387"/>
      <c r="AF567" s="387"/>
      <c r="AG567" s="387"/>
      <c r="AH567" s="387"/>
      <c r="AI567" s="387"/>
      <c r="AJ567" s="387"/>
      <c r="AK567" s="387"/>
      <c r="AL567" s="387"/>
    </row>
    <row r="568" spans="1:38" s="427" customFormat="1">
      <c r="A568" s="508"/>
      <c r="B568" s="421">
        <v>528</v>
      </c>
      <c r="C568" s="421" t="s">
        <v>89</v>
      </c>
      <c r="D568" s="422" t="s">
        <v>429</v>
      </c>
      <c r="E568" s="423">
        <f t="shared" si="11"/>
        <v>0.03</v>
      </c>
      <c r="F568" s="424">
        <v>0</v>
      </c>
      <c r="G568" s="452">
        <v>0.03</v>
      </c>
      <c r="H568" s="442" t="s">
        <v>25</v>
      </c>
      <c r="I568" s="425" t="s">
        <v>217</v>
      </c>
      <c r="J568" s="425" t="s">
        <v>430</v>
      </c>
      <c r="K568" s="425"/>
      <c r="L568" s="425"/>
      <c r="M568" s="421"/>
      <c r="N568" s="427" t="s">
        <v>1101</v>
      </c>
      <c r="AC568" s="387"/>
      <c r="AD568" s="387"/>
      <c r="AE568" s="387"/>
      <c r="AF568" s="387"/>
      <c r="AG568" s="387"/>
      <c r="AH568" s="387"/>
      <c r="AI568" s="387"/>
      <c r="AJ568" s="387"/>
      <c r="AK568" s="387"/>
      <c r="AL568" s="387"/>
    </row>
    <row r="569" spans="1:38" ht="43.2" customHeight="1">
      <c r="A569" s="507"/>
      <c r="B569" s="411"/>
      <c r="C569" s="411"/>
      <c r="D569" s="412" t="s">
        <v>1510</v>
      </c>
      <c r="E569" s="417"/>
      <c r="F569" s="20"/>
      <c r="G569" s="417"/>
      <c r="H569" s="415"/>
      <c r="I569" s="445"/>
      <c r="J569" s="435"/>
      <c r="K569" s="446"/>
      <c r="L569" s="418"/>
      <c r="M569" s="418"/>
      <c r="N569" s="419"/>
    </row>
    <row r="570" spans="1:38" ht="43.2" customHeight="1">
      <c r="A570" s="507"/>
      <c r="B570" s="415">
        <v>529</v>
      </c>
      <c r="C570" s="445" t="s">
        <v>97</v>
      </c>
      <c r="D570" s="433" t="s">
        <v>441</v>
      </c>
      <c r="E570" s="417">
        <f t="shared" si="11"/>
        <v>0.3</v>
      </c>
      <c r="F570" s="20">
        <v>0</v>
      </c>
      <c r="G570" s="417">
        <v>0.3</v>
      </c>
      <c r="H570" s="415" t="s">
        <v>25</v>
      </c>
      <c r="I570" s="445" t="s">
        <v>204</v>
      </c>
      <c r="J570" s="435" t="s">
        <v>442</v>
      </c>
      <c r="K570" s="446"/>
      <c r="L570" s="401"/>
      <c r="M570" s="401"/>
      <c r="N570" s="414" t="s">
        <v>1160</v>
      </c>
    </row>
    <row r="571" spans="1:38" ht="43.2" customHeight="1">
      <c r="A571" s="507"/>
      <c r="B571" s="415">
        <v>530</v>
      </c>
      <c r="C571" s="445" t="s">
        <v>97</v>
      </c>
      <c r="D571" s="433" t="s">
        <v>827</v>
      </c>
      <c r="E571" s="417">
        <f t="shared" si="11"/>
        <v>0.15</v>
      </c>
      <c r="F571" s="20">
        <v>0</v>
      </c>
      <c r="G571" s="417">
        <v>0.15</v>
      </c>
      <c r="H571" s="415" t="s">
        <v>25</v>
      </c>
      <c r="I571" s="445" t="s">
        <v>215</v>
      </c>
      <c r="J571" s="435" t="s">
        <v>440</v>
      </c>
      <c r="K571" s="446"/>
      <c r="L571" s="401"/>
      <c r="M571" s="401"/>
      <c r="N571" s="414" t="s">
        <v>1160</v>
      </c>
    </row>
    <row r="572" spans="1:38" s="394" customFormat="1" ht="43.2" customHeight="1">
      <c r="A572" s="506"/>
      <c r="B572" s="411"/>
      <c r="C572" s="411"/>
      <c r="D572" s="412" t="s">
        <v>680</v>
      </c>
      <c r="E572" s="417"/>
      <c r="F572" s="19"/>
      <c r="G572" s="451"/>
      <c r="H572" s="279"/>
      <c r="I572" s="401"/>
      <c r="J572" s="429"/>
      <c r="K572" s="401"/>
      <c r="L572" s="401"/>
      <c r="M572" s="411"/>
      <c r="N572" s="387" t="s">
        <v>1494</v>
      </c>
    </row>
    <row r="573" spans="1:38" ht="78" customHeight="1">
      <c r="A573" s="507"/>
      <c r="B573" s="415">
        <v>531</v>
      </c>
      <c r="C573" s="415" t="s">
        <v>114</v>
      </c>
      <c r="D573" s="416" t="s">
        <v>1075</v>
      </c>
      <c r="E573" s="417">
        <f t="shared" si="11"/>
        <v>0.4</v>
      </c>
      <c r="F573" s="20"/>
      <c r="G573" s="431">
        <v>0.4</v>
      </c>
      <c r="H573" s="432" t="s">
        <v>25</v>
      </c>
      <c r="I573" s="418" t="s">
        <v>1123</v>
      </c>
      <c r="J573" s="435" t="s">
        <v>1495</v>
      </c>
      <c r="K573" s="418" t="s">
        <v>1496</v>
      </c>
      <c r="L573" s="418"/>
      <c r="M573" s="415"/>
      <c r="N573" s="387" t="s">
        <v>1101</v>
      </c>
    </row>
    <row r="574" spans="1:38" ht="27" customHeight="1">
      <c r="A574" s="507"/>
      <c r="B574" s="415"/>
      <c r="C574" s="415"/>
      <c r="D574" s="412" t="s">
        <v>1497</v>
      </c>
      <c r="E574" s="417"/>
      <c r="F574" s="20"/>
      <c r="G574" s="458"/>
      <c r="H574" s="415"/>
      <c r="I574" s="466"/>
      <c r="J574" s="428"/>
      <c r="K574" s="466"/>
      <c r="L574" s="418"/>
      <c r="M574" s="415"/>
    </row>
    <row r="575" spans="1:38" ht="37.950000000000003" customHeight="1">
      <c r="A575" s="507"/>
      <c r="B575" s="415">
        <v>532</v>
      </c>
      <c r="C575" s="445" t="s">
        <v>116</v>
      </c>
      <c r="D575" s="433" t="s">
        <v>451</v>
      </c>
      <c r="E575" s="417">
        <f t="shared" si="11"/>
        <v>0.71</v>
      </c>
      <c r="F575" s="20">
        <v>0</v>
      </c>
      <c r="G575" s="417">
        <v>0.71</v>
      </c>
      <c r="H575" s="415" t="s">
        <v>22</v>
      </c>
      <c r="I575" s="445" t="s">
        <v>232</v>
      </c>
      <c r="J575" s="435" t="s">
        <v>452</v>
      </c>
      <c r="K575" s="446"/>
      <c r="L575" s="418"/>
      <c r="M575" s="418"/>
      <c r="N575" s="419" t="s">
        <v>1160</v>
      </c>
    </row>
    <row r="576" spans="1:38" ht="37.950000000000003" customHeight="1">
      <c r="A576" s="507"/>
      <c r="B576" s="415"/>
      <c r="C576" s="445" t="s">
        <v>116</v>
      </c>
      <c r="D576" s="433" t="s">
        <v>1638</v>
      </c>
      <c r="E576" s="417">
        <f t="shared" si="11"/>
        <v>0.65700000000000003</v>
      </c>
      <c r="F576" s="20"/>
      <c r="G576" s="417">
        <f>6570/10000</f>
        <v>0.65700000000000003</v>
      </c>
      <c r="H576" s="415" t="s">
        <v>18</v>
      </c>
      <c r="I576" s="445" t="s">
        <v>219</v>
      </c>
      <c r="J576" s="435" t="s">
        <v>1573</v>
      </c>
      <c r="K576" s="446"/>
      <c r="L576" s="418"/>
      <c r="M576" s="418">
        <v>2021</v>
      </c>
      <c r="N576" s="419"/>
    </row>
    <row r="577" spans="1:64" s="427" customFormat="1" ht="28.5" customHeight="1">
      <c r="A577" s="508"/>
      <c r="B577" s="421">
        <v>533</v>
      </c>
      <c r="C577" s="471" t="s">
        <v>116</v>
      </c>
      <c r="D577" s="478" t="s">
        <v>449</v>
      </c>
      <c r="E577" s="423">
        <f t="shared" si="11"/>
        <v>0.3</v>
      </c>
      <c r="F577" s="424">
        <v>0</v>
      </c>
      <c r="G577" s="423">
        <v>0.3</v>
      </c>
      <c r="H577" s="528" t="s">
        <v>18</v>
      </c>
      <c r="I577" s="471" t="s">
        <v>212</v>
      </c>
      <c r="J577" s="439" t="s">
        <v>450</v>
      </c>
      <c r="K577" s="450">
        <v>2021</v>
      </c>
      <c r="L577" s="425"/>
      <c r="M577" s="415">
        <v>2021</v>
      </c>
      <c r="N577" s="426" t="s">
        <v>1101</v>
      </c>
      <c r="AC577" s="387"/>
      <c r="AD577" s="387"/>
      <c r="AE577" s="387"/>
      <c r="AF577" s="387"/>
      <c r="AG577" s="387"/>
      <c r="AH577" s="387"/>
      <c r="AI577" s="387"/>
      <c r="AJ577" s="387"/>
      <c r="AK577" s="387"/>
      <c r="AL577" s="387"/>
    </row>
    <row r="578" spans="1:64" s="394" customFormat="1" ht="43.95" customHeight="1">
      <c r="A578" s="506"/>
      <c r="B578" s="411"/>
      <c r="C578" s="411"/>
      <c r="D578" s="412" t="s">
        <v>431</v>
      </c>
      <c r="E578" s="417"/>
      <c r="F578" s="19"/>
      <c r="G578" s="451"/>
      <c r="H578" s="279"/>
      <c r="I578" s="401"/>
      <c r="J578" s="401"/>
      <c r="K578" s="401"/>
      <c r="L578" s="401"/>
      <c r="M578" s="411"/>
      <c r="N578" s="387" t="s">
        <v>1480</v>
      </c>
      <c r="AD578" s="387" t="s">
        <v>1481</v>
      </c>
    </row>
    <row r="579" spans="1:64" s="427" customFormat="1" ht="100.5" customHeight="1">
      <c r="A579" s="508"/>
      <c r="B579" s="421">
        <v>534</v>
      </c>
      <c r="C579" s="421" t="s">
        <v>91</v>
      </c>
      <c r="D579" s="422" t="s">
        <v>997</v>
      </c>
      <c r="E579" s="423">
        <f t="shared" si="11"/>
        <v>5</v>
      </c>
      <c r="F579" s="424"/>
      <c r="G579" s="452">
        <v>5</v>
      </c>
      <c r="H579" s="442" t="s">
        <v>25</v>
      </c>
      <c r="I579" s="471" t="s">
        <v>202</v>
      </c>
      <c r="J579" s="425"/>
      <c r="K579" s="425"/>
      <c r="L579" s="425"/>
      <c r="M579" s="421"/>
      <c r="N579" s="427" t="s">
        <v>1101</v>
      </c>
      <c r="AC579" s="387"/>
      <c r="AD579" s="387"/>
      <c r="AE579" s="387"/>
      <c r="AF579" s="387"/>
      <c r="AG579" s="387"/>
      <c r="AH579" s="387"/>
      <c r="AI579" s="387"/>
      <c r="AJ579" s="387"/>
      <c r="AK579" s="387"/>
      <c r="AL579" s="387"/>
    </row>
    <row r="580" spans="1:64" s="427" customFormat="1" ht="84.75" customHeight="1">
      <c r="A580" s="508"/>
      <c r="B580" s="421">
        <v>535</v>
      </c>
      <c r="C580" s="421" t="s">
        <v>91</v>
      </c>
      <c r="D580" s="422" t="s">
        <v>855</v>
      </c>
      <c r="E580" s="423">
        <f t="shared" si="11"/>
        <v>0.6</v>
      </c>
      <c r="F580" s="424"/>
      <c r="G580" s="452">
        <v>0.6</v>
      </c>
      <c r="H580" s="515" t="s">
        <v>19</v>
      </c>
      <c r="I580" s="425" t="s">
        <v>230</v>
      </c>
      <c r="J580" s="425" t="s">
        <v>1143</v>
      </c>
      <c r="K580" s="425" t="s">
        <v>1099</v>
      </c>
      <c r="L580" s="425" t="s">
        <v>1100</v>
      </c>
      <c r="M580" s="415">
        <v>2021</v>
      </c>
      <c r="N580" s="427" t="s">
        <v>1101</v>
      </c>
      <c r="AC580" s="387"/>
      <c r="AD580" s="387"/>
      <c r="AE580" s="387"/>
      <c r="AF580" s="387"/>
      <c r="AG580" s="387"/>
      <c r="AH580" s="387"/>
      <c r="AI580" s="387"/>
      <c r="AJ580" s="387"/>
      <c r="AK580" s="387"/>
      <c r="AL580" s="387"/>
    </row>
    <row r="581" spans="1:64" s="427" customFormat="1" ht="84.75" customHeight="1">
      <c r="A581" s="508">
        <v>134</v>
      </c>
      <c r="B581" s="421">
        <v>536</v>
      </c>
      <c r="C581" s="421" t="s">
        <v>91</v>
      </c>
      <c r="D581" s="422" t="s">
        <v>436</v>
      </c>
      <c r="E581" s="423">
        <f t="shared" si="11"/>
        <v>0.3</v>
      </c>
      <c r="F581" s="424">
        <v>0</v>
      </c>
      <c r="G581" s="452">
        <v>0.3</v>
      </c>
      <c r="H581" s="515" t="s">
        <v>18</v>
      </c>
      <c r="I581" s="425" t="s">
        <v>212</v>
      </c>
      <c r="J581" s="425" t="s">
        <v>1143</v>
      </c>
      <c r="K581" s="425" t="s">
        <v>1099</v>
      </c>
      <c r="L581" s="425" t="s">
        <v>1100</v>
      </c>
      <c r="M581" s="415">
        <v>2021</v>
      </c>
      <c r="N581" s="427" t="s">
        <v>1101</v>
      </c>
      <c r="Q581" s="427" t="s">
        <v>1150</v>
      </c>
      <c r="S581" s="427" t="s">
        <v>1151</v>
      </c>
      <c r="T581" s="427">
        <v>162</v>
      </c>
      <c r="AC581" s="387"/>
      <c r="AD581" s="387" t="s">
        <v>1482</v>
      </c>
      <c r="AE581" s="387"/>
      <c r="AF581" s="387"/>
      <c r="AG581" s="387"/>
      <c r="AH581" s="387"/>
      <c r="AI581" s="387"/>
      <c r="AJ581" s="387"/>
      <c r="AK581" s="387"/>
      <c r="AL581" s="387"/>
      <c r="BL581" s="427" t="s">
        <v>1102</v>
      </c>
    </row>
    <row r="582" spans="1:64" s="427" customFormat="1" ht="84.75" customHeight="1">
      <c r="A582" s="508"/>
      <c r="B582" s="421">
        <v>537</v>
      </c>
      <c r="C582" s="421" t="s">
        <v>91</v>
      </c>
      <c r="D582" s="422" t="s">
        <v>907</v>
      </c>
      <c r="E582" s="423">
        <f t="shared" si="11"/>
        <v>0.7</v>
      </c>
      <c r="F582" s="424"/>
      <c r="G582" s="452">
        <v>0.7</v>
      </c>
      <c r="H582" s="442" t="s">
        <v>18</v>
      </c>
      <c r="I582" s="425" t="s">
        <v>1109</v>
      </c>
      <c r="J582" s="425"/>
      <c r="K582" s="425"/>
      <c r="L582" s="425"/>
      <c r="M582" s="421"/>
      <c r="N582" s="427" t="s">
        <v>1101</v>
      </c>
      <c r="AC582" s="387"/>
      <c r="AD582" s="387"/>
      <c r="AE582" s="387"/>
      <c r="AF582" s="387"/>
      <c r="AG582" s="387"/>
      <c r="AH582" s="387"/>
      <c r="AI582" s="387"/>
      <c r="AJ582" s="387"/>
      <c r="AK582" s="387"/>
      <c r="AL582" s="387"/>
    </row>
    <row r="583" spans="1:64" ht="72" customHeight="1">
      <c r="A583" s="507"/>
      <c r="B583" s="415">
        <v>538</v>
      </c>
      <c r="C583" s="445" t="s">
        <v>91</v>
      </c>
      <c r="D583" s="416" t="s">
        <v>437</v>
      </c>
      <c r="E583" s="417">
        <f t="shared" si="11"/>
        <v>1.1100000000000001</v>
      </c>
      <c r="F583" s="20"/>
      <c r="G583" s="417">
        <v>1.1100000000000001</v>
      </c>
      <c r="H583" s="415" t="s">
        <v>22</v>
      </c>
      <c r="I583" s="418" t="s">
        <v>215</v>
      </c>
      <c r="J583" s="435"/>
      <c r="K583" s="446"/>
      <c r="L583" s="418"/>
      <c r="M583" s="418"/>
      <c r="N583" s="419" t="s">
        <v>1160</v>
      </c>
    </row>
    <row r="584" spans="1:64" ht="72" customHeight="1">
      <c r="A584" s="507"/>
      <c r="B584" s="415">
        <v>539</v>
      </c>
      <c r="C584" s="445" t="s">
        <v>91</v>
      </c>
      <c r="D584" s="416" t="s">
        <v>438</v>
      </c>
      <c r="E584" s="417">
        <f t="shared" si="11"/>
        <v>2.23</v>
      </c>
      <c r="F584" s="20"/>
      <c r="G584" s="417">
        <v>2.23</v>
      </c>
      <c r="H584" s="415" t="s">
        <v>22</v>
      </c>
      <c r="I584" s="445" t="s">
        <v>209</v>
      </c>
      <c r="J584" s="435"/>
      <c r="K584" s="446"/>
      <c r="L584" s="418"/>
      <c r="M584" s="418"/>
      <c r="N584" s="419" t="s">
        <v>1160</v>
      </c>
    </row>
    <row r="585" spans="1:64" ht="72" customHeight="1">
      <c r="A585" s="507"/>
      <c r="B585" s="415">
        <v>541</v>
      </c>
      <c r="C585" s="445" t="s">
        <v>91</v>
      </c>
      <c r="D585" s="433" t="s">
        <v>432</v>
      </c>
      <c r="E585" s="417">
        <f t="shared" si="11"/>
        <v>0.25</v>
      </c>
      <c r="F585" s="20">
        <v>0</v>
      </c>
      <c r="G585" s="417">
        <v>0.25</v>
      </c>
      <c r="H585" s="415" t="s">
        <v>22</v>
      </c>
      <c r="I585" s="445" t="s">
        <v>202</v>
      </c>
      <c r="J585" s="435" t="s">
        <v>549</v>
      </c>
      <c r="K585" s="446"/>
      <c r="L585" s="418"/>
      <c r="M585" s="418"/>
      <c r="N585" s="419" t="s">
        <v>1160</v>
      </c>
    </row>
    <row r="586" spans="1:64" s="427" customFormat="1" ht="72" customHeight="1">
      <c r="A586" s="508"/>
      <c r="B586" s="421">
        <v>542</v>
      </c>
      <c r="C586" s="471" t="s">
        <v>91</v>
      </c>
      <c r="D586" s="478" t="s">
        <v>433</v>
      </c>
      <c r="E586" s="423">
        <f t="shared" si="11"/>
        <v>1.4</v>
      </c>
      <c r="F586" s="424">
        <v>0</v>
      </c>
      <c r="G586" s="423">
        <v>1.4</v>
      </c>
      <c r="H586" s="421" t="s">
        <v>19</v>
      </c>
      <c r="I586" s="471" t="s">
        <v>217</v>
      </c>
      <c r="J586" s="439" t="s">
        <v>434</v>
      </c>
      <c r="K586" s="450"/>
      <c r="L586" s="425"/>
      <c r="M586" s="425"/>
      <c r="N586" s="426" t="s">
        <v>1101</v>
      </c>
      <c r="AC586" s="387"/>
      <c r="AD586" s="387"/>
      <c r="AE586" s="387"/>
      <c r="AF586" s="387"/>
      <c r="AG586" s="387"/>
      <c r="AH586" s="387"/>
      <c r="AI586" s="387"/>
      <c r="AJ586" s="387"/>
      <c r="AK586" s="387"/>
      <c r="AL586" s="387"/>
    </row>
    <row r="587" spans="1:64" ht="72" customHeight="1">
      <c r="A587" s="507">
        <v>523</v>
      </c>
      <c r="B587" s="415">
        <v>543</v>
      </c>
      <c r="C587" s="415" t="s">
        <v>91</v>
      </c>
      <c r="D587" s="416" t="s">
        <v>435</v>
      </c>
      <c r="E587" s="417">
        <f t="shared" si="11"/>
        <v>1.4</v>
      </c>
      <c r="F587" s="20">
        <v>0</v>
      </c>
      <c r="G587" s="431">
        <v>1.4</v>
      </c>
      <c r="H587" s="515" t="s">
        <v>25</v>
      </c>
      <c r="I587" s="418" t="s">
        <v>219</v>
      </c>
      <c r="J587" s="418" t="s">
        <v>1483</v>
      </c>
      <c r="K587" s="418" t="s">
        <v>1148</v>
      </c>
      <c r="L587" s="418" t="s">
        <v>1100</v>
      </c>
      <c r="M587" s="415">
        <v>2021</v>
      </c>
      <c r="N587" s="387" t="s">
        <v>1484</v>
      </c>
      <c r="Q587" s="387" t="s">
        <v>1150</v>
      </c>
      <c r="S587" s="387" t="s">
        <v>1151</v>
      </c>
      <c r="T587" s="387">
        <v>164</v>
      </c>
      <c r="BL587" s="387" t="s">
        <v>1102</v>
      </c>
    </row>
    <row r="588" spans="1:64" s="394" customFormat="1" ht="77.400000000000006" customHeight="1">
      <c r="A588" s="506"/>
      <c r="B588" s="411"/>
      <c r="C588" s="411"/>
      <c r="D588" s="412" t="s">
        <v>508</v>
      </c>
      <c r="E588" s="417"/>
      <c r="F588" s="19"/>
      <c r="G588" s="451"/>
      <c r="H588" s="279"/>
      <c r="I588" s="401"/>
      <c r="J588" s="401"/>
      <c r="K588" s="401"/>
      <c r="L588" s="401"/>
      <c r="M588" s="415"/>
      <c r="N588" s="387" t="s">
        <v>1511</v>
      </c>
      <c r="AD588" s="387" t="s">
        <v>1512</v>
      </c>
    </row>
    <row r="589" spans="1:64" ht="62.25" customHeight="1">
      <c r="A589" s="507"/>
      <c r="B589" s="415">
        <v>544</v>
      </c>
      <c r="C589" s="445" t="s">
        <v>120</v>
      </c>
      <c r="D589" s="433" t="s">
        <v>234</v>
      </c>
      <c r="E589" s="417">
        <f t="shared" ref="E589:E603" si="12">F589+G589</f>
        <v>0.1</v>
      </c>
      <c r="F589" s="20">
        <v>0</v>
      </c>
      <c r="G589" s="417">
        <v>0.1</v>
      </c>
      <c r="H589" s="415" t="s">
        <v>100</v>
      </c>
      <c r="I589" s="445" t="s">
        <v>207</v>
      </c>
      <c r="J589" s="435" t="s">
        <v>235</v>
      </c>
      <c r="K589" s="446"/>
      <c r="L589" s="418"/>
      <c r="M589" s="418"/>
      <c r="N589" s="419" t="s">
        <v>1160</v>
      </c>
    </row>
    <row r="590" spans="1:64" ht="62.25" customHeight="1">
      <c r="A590" s="507"/>
      <c r="B590" s="415">
        <v>545</v>
      </c>
      <c r="C590" s="445" t="s">
        <v>120</v>
      </c>
      <c r="D590" s="433" t="s">
        <v>236</v>
      </c>
      <c r="E590" s="417">
        <f t="shared" si="12"/>
        <v>0.1</v>
      </c>
      <c r="F590" s="20">
        <v>0</v>
      </c>
      <c r="G590" s="417">
        <v>0.1</v>
      </c>
      <c r="H590" s="415" t="s">
        <v>22</v>
      </c>
      <c r="I590" s="445" t="s">
        <v>212</v>
      </c>
      <c r="J590" s="435" t="s">
        <v>237</v>
      </c>
      <c r="K590" s="446"/>
      <c r="L590" s="418"/>
      <c r="M590" s="418"/>
      <c r="N590" s="419" t="s">
        <v>1160</v>
      </c>
    </row>
    <row r="591" spans="1:64" ht="62.25" customHeight="1">
      <c r="A591" s="507"/>
      <c r="B591" s="415">
        <v>546</v>
      </c>
      <c r="C591" s="445" t="s">
        <v>120</v>
      </c>
      <c r="D591" s="416" t="s">
        <v>989</v>
      </c>
      <c r="E591" s="417">
        <f t="shared" si="12"/>
        <v>0.05</v>
      </c>
      <c r="F591" s="20">
        <v>0</v>
      </c>
      <c r="G591" s="417">
        <v>0.05</v>
      </c>
      <c r="H591" s="415" t="s">
        <v>25</v>
      </c>
      <c r="I591" s="445" t="s">
        <v>220</v>
      </c>
      <c r="J591" s="435" t="s">
        <v>1257</v>
      </c>
      <c r="K591" s="446"/>
      <c r="L591" s="418"/>
      <c r="M591" s="418"/>
      <c r="N591" s="419" t="s">
        <v>1160</v>
      </c>
    </row>
    <row r="592" spans="1:64" ht="62.25" customHeight="1">
      <c r="A592" s="507"/>
      <c r="B592" s="415">
        <v>547</v>
      </c>
      <c r="C592" s="445" t="s">
        <v>120</v>
      </c>
      <c r="D592" s="433" t="s">
        <v>533</v>
      </c>
      <c r="E592" s="417">
        <f t="shared" si="12"/>
        <v>0.04</v>
      </c>
      <c r="F592" s="20"/>
      <c r="G592" s="417">
        <v>0.04</v>
      </c>
      <c r="H592" s="415" t="s">
        <v>22</v>
      </c>
      <c r="I592" s="445" t="s">
        <v>230</v>
      </c>
      <c r="J592" s="435"/>
      <c r="K592" s="446"/>
      <c r="L592" s="418"/>
      <c r="M592" s="418"/>
      <c r="N592" s="419" t="s">
        <v>1160</v>
      </c>
    </row>
    <row r="593" spans="1:64" ht="58.5" customHeight="1">
      <c r="A593" s="507"/>
      <c r="B593" s="415">
        <v>548</v>
      </c>
      <c r="C593" s="415" t="s">
        <v>120</v>
      </c>
      <c r="D593" s="416" t="s">
        <v>972</v>
      </c>
      <c r="E593" s="417">
        <f t="shared" si="12"/>
        <v>0.06</v>
      </c>
      <c r="F593" s="20"/>
      <c r="G593" s="417">
        <v>0.06</v>
      </c>
      <c r="H593" s="415" t="s">
        <v>25</v>
      </c>
      <c r="I593" s="445" t="s">
        <v>217</v>
      </c>
      <c r="J593" s="435"/>
      <c r="K593" s="446"/>
      <c r="L593" s="418"/>
      <c r="M593" s="418"/>
      <c r="N593" s="392"/>
      <c r="BJ593" s="387" t="s">
        <v>1162</v>
      </c>
      <c r="BK593" s="394" t="s">
        <v>1262</v>
      </c>
    </row>
    <row r="594" spans="1:64" ht="58.5" customHeight="1">
      <c r="A594" s="507"/>
      <c r="B594" s="415">
        <v>549</v>
      </c>
      <c r="C594" s="415" t="s">
        <v>120</v>
      </c>
      <c r="D594" s="416" t="s">
        <v>973</v>
      </c>
      <c r="E594" s="417">
        <f t="shared" si="12"/>
        <v>0.06</v>
      </c>
      <c r="F594" s="20"/>
      <c r="G594" s="417">
        <v>0.06</v>
      </c>
      <c r="H594" s="415" t="s">
        <v>116</v>
      </c>
      <c r="I594" s="445" t="s">
        <v>217</v>
      </c>
      <c r="J594" s="435" t="s">
        <v>1265</v>
      </c>
      <c r="K594" s="446"/>
      <c r="L594" s="418"/>
      <c r="M594" s="418"/>
      <c r="N594" s="392"/>
      <c r="BK594" s="394"/>
    </row>
    <row r="595" spans="1:64" ht="58.5" customHeight="1">
      <c r="A595" s="507"/>
      <c r="B595" s="415">
        <v>550</v>
      </c>
      <c r="C595" s="415" t="s">
        <v>120</v>
      </c>
      <c r="D595" s="416" t="s">
        <v>974</v>
      </c>
      <c r="E595" s="417">
        <f t="shared" si="12"/>
        <v>0.06</v>
      </c>
      <c r="F595" s="20"/>
      <c r="G595" s="431">
        <v>0.06</v>
      </c>
      <c r="H595" s="515" t="s">
        <v>1513</v>
      </c>
      <c r="I595" s="418" t="s">
        <v>217</v>
      </c>
      <c r="J595" s="418" t="s">
        <v>1143</v>
      </c>
      <c r="K595" s="418"/>
      <c r="L595" s="418" t="s">
        <v>1100</v>
      </c>
      <c r="M595" s="415">
        <v>2021</v>
      </c>
      <c r="N595" s="387" t="s">
        <v>1514</v>
      </c>
      <c r="V595" s="387" t="s">
        <v>1152</v>
      </c>
      <c r="AC595" s="387" t="s">
        <v>1218</v>
      </c>
      <c r="AD595" s="387" t="s">
        <v>1515</v>
      </c>
      <c r="BJ595" s="387" t="s">
        <v>1162</v>
      </c>
      <c r="BK595" s="394" t="s">
        <v>1262</v>
      </c>
      <c r="BL595" s="387" t="s">
        <v>1102</v>
      </c>
    </row>
    <row r="596" spans="1:64" ht="58.5" customHeight="1">
      <c r="A596" s="507"/>
      <c r="B596" s="415">
        <v>551</v>
      </c>
      <c r="C596" s="415" t="s">
        <v>120</v>
      </c>
      <c r="D596" s="416" t="s">
        <v>990</v>
      </c>
      <c r="E596" s="417">
        <f t="shared" si="12"/>
        <v>0.05</v>
      </c>
      <c r="F596" s="20"/>
      <c r="G596" s="431">
        <v>0.05</v>
      </c>
      <c r="H596" s="415" t="s">
        <v>25</v>
      </c>
      <c r="I596" s="445" t="s">
        <v>220</v>
      </c>
      <c r="J596" s="418" t="s">
        <v>1516</v>
      </c>
      <c r="K596" s="418"/>
      <c r="L596" s="418"/>
      <c r="M596" s="415"/>
    </row>
    <row r="597" spans="1:64" ht="58.5" customHeight="1">
      <c r="A597" s="507"/>
      <c r="B597" s="415">
        <v>552</v>
      </c>
      <c r="C597" s="415" t="s">
        <v>120</v>
      </c>
      <c r="D597" s="416" t="s">
        <v>991</v>
      </c>
      <c r="E597" s="417">
        <f t="shared" si="12"/>
        <v>0.05</v>
      </c>
      <c r="F597" s="20"/>
      <c r="G597" s="431">
        <v>0.05</v>
      </c>
      <c r="H597" s="415" t="s">
        <v>25</v>
      </c>
      <c r="I597" s="445" t="s">
        <v>220</v>
      </c>
      <c r="J597" s="418" t="s">
        <v>1517</v>
      </c>
      <c r="K597" s="418"/>
      <c r="L597" s="418"/>
      <c r="M597" s="415"/>
    </row>
    <row r="598" spans="1:64" ht="58.5" customHeight="1">
      <c r="A598" s="507"/>
      <c r="B598" s="415">
        <v>553</v>
      </c>
      <c r="C598" s="415" t="s">
        <v>120</v>
      </c>
      <c r="D598" s="416" t="s">
        <v>925</v>
      </c>
      <c r="E598" s="417">
        <f t="shared" si="12"/>
        <v>0.01</v>
      </c>
      <c r="F598" s="20"/>
      <c r="G598" s="431">
        <v>0.01</v>
      </c>
      <c r="H598" s="415" t="s">
        <v>22</v>
      </c>
      <c r="I598" s="445" t="s">
        <v>203</v>
      </c>
      <c r="J598" s="418"/>
      <c r="K598" s="418"/>
      <c r="L598" s="418"/>
      <c r="M598" s="415"/>
    </row>
    <row r="599" spans="1:64" ht="58.5" customHeight="1">
      <c r="A599" s="507"/>
      <c r="B599" s="415">
        <v>554</v>
      </c>
      <c r="C599" s="415" t="s">
        <v>120</v>
      </c>
      <c r="D599" s="416" t="s">
        <v>926</v>
      </c>
      <c r="E599" s="417">
        <f t="shared" si="12"/>
        <v>0.01</v>
      </c>
      <c r="F599" s="20"/>
      <c r="G599" s="431">
        <v>0.01</v>
      </c>
      <c r="H599" s="415" t="s">
        <v>25</v>
      </c>
      <c r="I599" s="445" t="s">
        <v>203</v>
      </c>
      <c r="J599" s="418"/>
      <c r="K599" s="418"/>
      <c r="L599" s="418"/>
      <c r="M599" s="415"/>
    </row>
    <row r="600" spans="1:64" ht="58.5" customHeight="1">
      <c r="A600" s="507"/>
      <c r="B600" s="415">
        <v>555</v>
      </c>
      <c r="C600" s="415" t="s">
        <v>120</v>
      </c>
      <c r="D600" s="416" t="s">
        <v>927</v>
      </c>
      <c r="E600" s="417">
        <f t="shared" si="12"/>
        <v>0.01</v>
      </c>
      <c r="F600" s="20"/>
      <c r="G600" s="431">
        <v>0.01</v>
      </c>
      <c r="H600" s="415" t="s">
        <v>25</v>
      </c>
      <c r="I600" s="445" t="s">
        <v>203</v>
      </c>
      <c r="J600" s="418"/>
      <c r="K600" s="418"/>
      <c r="L600" s="418"/>
      <c r="M600" s="415"/>
    </row>
    <row r="601" spans="1:64" ht="58.5" customHeight="1">
      <c r="A601" s="507">
        <v>452</v>
      </c>
      <c r="B601" s="415">
        <v>556</v>
      </c>
      <c r="C601" s="415" t="s">
        <v>120</v>
      </c>
      <c r="D601" s="416" t="s">
        <v>607</v>
      </c>
      <c r="E601" s="417">
        <f t="shared" si="12"/>
        <v>0.02</v>
      </c>
      <c r="F601" s="20">
        <v>0</v>
      </c>
      <c r="G601" s="431">
        <v>0.02</v>
      </c>
      <c r="H601" s="515" t="s">
        <v>25</v>
      </c>
      <c r="I601" s="418" t="s">
        <v>220</v>
      </c>
      <c r="J601" s="418" t="s">
        <v>453</v>
      </c>
      <c r="K601" s="418" t="s">
        <v>1518</v>
      </c>
      <c r="L601" s="418" t="s">
        <v>1100</v>
      </c>
      <c r="M601" s="415">
        <v>2021</v>
      </c>
      <c r="N601" s="387" t="s">
        <v>1519</v>
      </c>
      <c r="Q601" s="387" t="s">
        <v>1150</v>
      </c>
      <c r="S601" s="387" t="s">
        <v>1151</v>
      </c>
      <c r="T601" s="387">
        <v>195</v>
      </c>
      <c r="V601" s="387" t="s">
        <v>1152</v>
      </c>
      <c r="AD601" s="387" t="s">
        <v>1520</v>
      </c>
      <c r="BJ601" s="387" t="s">
        <v>1410</v>
      </c>
    </row>
    <row r="602" spans="1:64" ht="58.5" customHeight="1">
      <c r="A602" s="507">
        <v>309</v>
      </c>
      <c r="B602" s="415">
        <v>557</v>
      </c>
      <c r="C602" s="415" t="s">
        <v>120</v>
      </c>
      <c r="D602" s="416" t="s">
        <v>805</v>
      </c>
      <c r="E602" s="417">
        <f t="shared" si="12"/>
        <v>0.01</v>
      </c>
      <c r="F602" s="20">
        <v>0</v>
      </c>
      <c r="G602" s="431">
        <v>0.01</v>
      </c>
      <c r="H602" s="515" t="s">
        <v>22</v>
      </c>
      <c r="I602" s="418" t="s">
        <v>233</v>
      </c>
      <c r="J602" s="418" t="s">
        <v>1521</v>
      </c>
      <c r="K602" s="418" t="s">
        <v>1518</v>
      </c>
      <c r="L602" s="418" t="s">
        <v>1100</v>
      </c>
      <c r="M602" s="415">
        <v>2021</v>
      </c>
      <c r="N602" s="387" t="s">
        <v>1522</v>
      </c>
      <c r="Q602" s="387" t="s">
        <v>1150</v>
      </c>
      <c r="S602" s="387" t="s">
        <v>1151</v>
      </c>
      <c r="T602" s="387">
        <v>197</v>
      </c>
      <c r="V602" s="387" t="s">
        <v>1152</v>
      </c>
      <c r="AD602" s="387" t="s">
        <v>1523</v>
      </c>
    </row>
    <row r="603" spans="1:64" ht="48" customHeight="1">
      <c r="A603" s="507"/>
      <c r="B603" s="415">
        <v>558</v>
      </c>
      <c r="C603" s="415" t="s">
        <v>120</v>
      </c>
      <c r="D603" s="416" t="s">
        <v>454</v>
      </c>
      <c r="E603" s="417">
        <f t="shared" si="12"/>
        <v>0.02</v>
      </c>
      <c r="F603" s="20"/>
      <c r="G603" s="431">
        <v>0.02</v>
      </c>
      <c r="H603" s="515" t="s">
        <v>116</v>
      </c>
      <c r="I603" s="418" t="s">
        <v>233</v>
      </c>
      <c r="J603" s="418"/>
      <c r="K603" s="418" t="s">
        <v>1099</v>
      </c>
      <c r="L603" s="418" t="s">
        <v>1100</v>
      </c>
      <c r="M603" s="415">
        <v>2021</v>
      </c>
      <c r="BJ603" s="387">
        <v>0.02</v>
      </c>
    </row>
    <row r="604" spans="1:64" s="394" customFormat="1" ht="48" customHeight="1">
      <c r="A604" s="506"/>
      <c r="B604" s="411"/>
      <c r="C604" s="411"/>
      <c r="D604" s="412" t="s">
        <v>1498</v>
      </c>
      <c r="E604" s="417"/>
      <c r="F604" s="19"/>
      <c r="G604" s="451"/>
      <c r="H604" s="279"/>
      <c r="I604" s="401"/>
      <c r="J604" s="429"/>
      <c r="K604" s="401"/>
      <c r="L604" s="401"/>
      <c r="M604" s="411"/>
      <c r="N604" s="387" t="s">
        <v>1494</v>
      </c>
    </row>
    <row r="605" spans="1:64" ht="66.599999999999994" customHeight="1">
      <c r="A605" s="507"/>
      <c r="B605" s="415">
        <v>559</v>
      </c>
      <c r="C605" s="445" t="s">
        <v>121</v>
      </c>
      <c r="D605" s="416" t="s">
        <v>562</v>
      </c>
      <c r="E605" s="417">
        <f t="shared" ref="E605:E610" si="13">F605+G605</f>
        <v>1</v>
      </c>
      <c r="F605" s="20"/>
      <c r="G605" s="417">
        <v>1</v>
      </c>
      <c r="H605" s="415" t="s">
        <v>25</v>
      </c>
      <c r="I605" s="445" t="s">
        <v>231</v>
      </c>
      <c r="J605" s="418"/>
      <c r="K605" s="446"/>
      <c r="L605" s="401"/>
      <c r="M605" s="401"/>
      <c r="N605" s="414" t="s">
        <v>1160</v>
      </c>
    </row>
    <row r="606" spans="1:64" s="427" customFormat="1" ht="66.599999999999994" customHeight="1">
      <c r="A606" s="508"/>
      <c r="B606" s="421">
        <v>560</v>
      </c>
      <c r="C606" s="421" t="s">
        <v>121</v>
      </c>
      <c r="D606" s="488" t="s">
        <v>776</v>
      </c>
      <c r="E606" s="423">
        <f t="shared" si="13"/>
        <v>0.85</v>
      </c>
      <c r="F606" s="424"/>
      <c r="G606" s="489">
        <v>0.85</v>
      </c>
      <c r="H606" s="515" t="s">
        <v>22</v>
      </c>
      <c r="I606" s="490" t="s">
        <v>201</v>
      </c>
      <c r="J606" s="425" t="s">
        <v>1143</v>
      </c>
      <c r="K606" s="491" t="s">
        <v>1099</v>
      </c>
      <c r="L606" s="425" t="s">
        <v>1100</v>
      </c>
      <c r="M606" s="415">
        <v>2021</v>
      </c>
      <c r="N606" s="427" t="s">
        <v>1101</v>
      </c>
      <c r="AC606" s="387"/>
      <c r="AD606" s="387"/>
      <c r="AE606" s="387"/>
      <c r="AF606" s="387"/>
      <c r="AG606" s="387"/>
      <c r="AH606" s="387"/>
      <c r="AI606" s="387"/>
      <c r="AJ606" s="387"/>
      <c r="AK606" s="387"/>
      <c r="AL606" s="387"/>
    </row>
    <row r="607" spans="1:64" s="427" customFormat="1" ht="66.599999999999994" customHeight="1">
      <c r="A607" s="508"/>
      <c r="B607" s="421">
        <v>561</v>
      </c>
      <c r="C607" s="421" t="s">
        <v>121</v>
      </c>
      <c r="D607" s="488" t="s">
        <v>750</v>
      </c>
      <c r="E607" s="423">
        <f t="shared" si="13"/>
        <v>0.3</v>
      </c>
      <c r="F607" s="424"/>
      <c r="G607" s="489">
        <v>0.3</v>
      </c>
      <c r="H607" s="442" t="s">
        <v>75</v>
      </c>
      <c r="I607" s="490" t="s">
        <v>231</v>
      </c>
      <c r="J607" s="425"/>
      <c r="K607" s="491"/>
      <c r="L607" s="425"/>
      <c r="M607" s="421"/>
      <c r="N607" s="427" t="s">
        <v>1101</v>
      </c>
      <c r="AC607" s="387"/>
      <c r="AD607" s="387"/>
      <c r="AE607" s="387"/>
      <c r="AF607" s="387"/>
      <c r="AG607" s="387"/>
      <c r="AH607" s="387"/>
      <c r="AI607" s="387"/>
      <c r="AJ607" s="387"/>
      <c r="AK607" s="387"/>
      <c r="AL607" s="387"/>
    </row>
    <row r="608" spans="1:64" ht="48" customHeight="1">
      <c r="A608" s="507"/>
      <c r="B608" s="415">
        <v>562</v>
      </c>
      <c r="C608" s="415" t="s">
        <v>121</v>
      </c>
      <c r="D608" s="492" t="s">
        <v>953</v>
      </c>
      <c r="E608" s="417">
        <f t="shared" si="13"/>
        <v>0.02</v>
      </c>
      <c r="F608" s="20"/>
      <c r="G608" s="493">
        <v>0.02</v>
      </c>
      <c r="H608" s="515" t="s">
        <v>22</v>
      </c>
      <c r="I608" s="494" t="s">
        <v>221</v>
      </c>
      <c r="J608" s="418" t="s">
        <v>1143</v>
      </c>
      <c r="K608" s="418" t="s">
        <v>1499</v>
      </c>
      <c r="L608" s="418" t="s">
        <v>1100</v>
      </c>
      <c r="M608" s="415">
        <v>2021</v>
      </c>
      <c r="U608" s="387" t="s">
        <v>1223</v>
      </c>
    </row>
    <row r="609" spans="1:64" ht="48" customHeight="1">
      <c r="A609" s="507"/>
      <c r="B609" s="415">
        <v>563</v>
      </c>
      <c r="C609" s="415" t="s">
        <v>121</v>
      </c>
      <c r="D609" s="492" t="s">
        <v>971</v>
      </c>
      <c r="E609" s="417">
        <f t="shared" si="13"/>
        <v>0.09</v>
      </c>
      <c r="F609" s="20"/>
      <c r="G609" s="495">
        <v>0.09</v>
      </c>
      <c r="H609" s="515" t="s">
        <v>22</v>
      </c>
      <c r="I609" s="496" t="s">
        <v>217</v>
      </c>
      <c r="J609" s="418" t="s">
        <v>1143</v>
      </c>
      <c r="K609" s="418" t="s">
        <v>1499</v>
      </c>
      <c r="L609" s="418" t="s">
        <v>1100</v>
      </c>
      <c r="M609" s="415">
        <v>2021</v>
      </c>
      <c r="U609" s="387" t="s">
        <v>1223</v>
      </c>
    </row>
    <row r="610" spans="1:64" ht="48" customHeight="1">
      <c r="A610" s="507"/>
      <c r="B610" s="415">
        <v>564</v>
      </c>
      <c r="C610" s="445" t="s">
        <v>121</v>
      </c>
      <c r="D610" s="416" t="s">
        <v>792</v>
      </c>
      <c r="E610" s="417">
        <f t="shared" si="13"/>
        <v>0.12</v>
      </c>
      <c r="F610" s="20"/>
      <c r="G610" s="417">
        <v>0.12</v>
      </c>
      <c r="H610" s="418" t="s">
        <v>25</v>
      </c>
      <c r="I610" s="418" t="s">
        <v>207</v>
      </c>
      <c r="J610" s="418"/>
      <c r="K610" s="446"/>
      <c r="L610" s="418"/>
      <c r="M610" s="418"/>
      <c r="N610" s="419"/>
      <c r="BJ610" s="387" t="s">
        <v>1162</v>
      </c>
      <c r="BK610" s="387" t="s">
        <v>1262</v>
      </c>
    </row>
    <row r="611" spans="1:64" s="394" customFormat="1" ht="52.95" customHeight="1">
      <c r="A611" s="506"/>
      <c r="B611" s="411"/>
      <c r="C611" s="411"/>
      <c r="D611" s="412" t="s">
        <v>1509</v>
      </c>
      <c r="E611" s="417"/>
      <c r="F611" s="19"/>
      <c r="G611" s="451"/>
      <c r="H611" s="279"/>
      <c r="I611" s="401"/>
      <c r="J611" s="401"/>
      <c r="K611" s="401"/>
      <c r="L611" s="401"/>
      <c r="M611" s="411"/>
      <c r="N611" s="387" t="s">
        <v>1480</v>
      </c>
      <c r="AD611" s="387" t="s">
        <v>1481</v>
      </c>
    </row>
    <row r="612" spans="1:64" ht="52.95" customHeight="1">
      <c r="A612" s="507"/>
      <c r="B612" s="415">
        <v>565</v>
      </c>
      <c r="C612" s="445" t="s">
        <v>106</v>
      </c>
      <c r="D612" s="433" t="s">
        <v>558</v>
      </c>
      <c r="E612" s="417">
        <f>F612+G612</f>
        <v>0.11</v>
      </c>
      <c r="F612" s="20"/>
      <c r="G612" s="417">
        <v>0.11</v>
      </c>
      <c r="H612" s="415" t="s">
        <v>97</v>
      </c>
      <c r="I612" s="445" t="s">
        <v>231</v>
      </c>
      <c r="J612" s="435" t="s">
        <v>457</v>
      </c>
      <c r="K612" s="446"/>
      <c r="L612" s="418"/>
      <c r="M612" s="418"/>
      <c r="N612" s="419" t="s">
        <v>1160</v>
      </c>
    </row>
    <row r="613" spans="1:64" s="394" customFormat="1" ht="52.95" customHeight="1">
      <c r="A613" s="506"/>
      <c r="B613" s="411"/>
      <c r="C613" s="411"/>
      <c r="D613" s="412" t="s">
        <v>505</v>
      </c>
      <c r="E613" s="417"/>
      <c r="F613" s="19"/>
      <c r="G613" s="451"/>
      <c r="H613" s="279"/>
      <c r="I613" s="401"/>
      <c r="J613" s="401"/>
      <c r="K613" s="401"/>
      <c r="L613" s="401"/>
      <c r="M613" s="415"/>
      <c r="N613" s="387" t="s">
        <v>1490</v>
      </c>
      <c r="AD613" s="387" t="s">
        <v>1491</v>
      </c>
    </row>
    <row r="614" spans="1:64" s="536" customFormat="1" ht="52.95" customHeight="1">
      <c r="A614" s="533"/>
      <c r="B614" s="528">
        <v>565</v>
      </c>
      <c r="C614" s="528" t="s">
        <v>109</v>
      </c>
      <c r="D614" s="529" t="s">
        <v>756</v>
      </c>
      <c r="E614" s="534">
        <f>F614+G614</f>
        <v>0.08</v>
      </c>
      <c r="F614" s="535"/>
      <c r="G614" s="516">
        <v>0.08</v>
      </c>
      <c r="H614" s="515" t="s">
        <v>106</v>
      </c>
      <c r="I614" s="526" t="s">
        <v>1203</v>
      </c>
      <c r="J614" s="526" t="s">
        <v>1492</v>
      </c>
      <c r="K614" s="526" t="s">
        <v>1493</v>
      </c>
      <c r="L614" s="526" t="s">
        <v>1100</v>
      </c>
      <c r="M614" s="415">
        <v>2021</v>
      </c>
      <c r="O614" s="537"/>
      <c r="P614" s="537"/>
      <c r="Q614" s="537"/>
      <c r="R614" s="537"/>
      <c r="S614" s="537"/>
      <c r="T614" s="537"/>
      <c r="U614" s="537"/>
      <c r="V614" s="537"/>
      <c r="W614" s="537"/>
      <c r="X614" s="537"/>
      <c r="Y614" s="537"/>
      <c r="Z614" s="537"/>
      <c r="AA614" s="537"/>
      <c r="AB614" s="537"/>
      <c r="AC614" s="394"/>
      <c r="AD614" s="387"/>
      <c r="AE614" s="394"/>
      <c r="AF614" s="394"/>
      <c r="AG614" s="394"/>
      <c r="AH614" s="394"/>
      <c r="AI614" s="394"/>
      <c r="AJ614" s="394"/>
      <c r="AK614" s="394"/>
      <c r="AL614" s="394"/>
      <c r="AM614" s="537"/>
      <c r="AN614" s="537"/>
      <c r="AO614" s="537"/>
      <c r="AP614" s="537"/>
      <c r="AQ614" s="537"/>
      <c r="AR614" s="537"/>
      <c r="AS614" s="537"/>
      <c r="AT614" s="537"/>
      <c r="AU614" s="537"/>
      <c r="AV614" s="537"/>
      <c r="AW614" s="537"/>
      <c r="AX614" s="537"/>
      <c r="AY614" s="537"/>
      <c r="AZ614" s="537"/>
      <c r="BA614" s="537"/>
      <c r="BB614" s="537"/>
      <c r="BC614" s="537"/>
      <c r="BD614" s="537"/>
      <c r="BE614" s="537"/>
      <c r="BF614" s="537"/>
      <c r="BG614" s="537"/>
      <c r="BH614" s="537"/>
      <c r="BI614" s="537"/>
      <c r="BJ614" s="536">
        <v>0.08</v>
      </c>
    </row>
    <row r="615" spans="1:64" s="536" customFormat="1" ht="52.95" customHeight="1">
      <c r="A615" s="538"/>
      <c r="B615" s="528">
        <v>566</v>
      </c>
      <c r="C615" s="528" t="s">
        <v>109</v>
      </c>
      <c r="D615" s="529" t="s">
        <v>757</v>
      </c>
      <c r="E615" s="534">
        <f>F615+G615</f>
        <v>0.81</v>
      </c>
      <c r="F615" s="535"/>
      <c r="G615" s="516">
        <v>0.81</v>
      </c>
      <c r="H615" s="515" t="s">
        <v>123</v>
      </c>
      <c r="I615" s="526" t="s">
        <v>1203</v>
      </c>
      <c r="J615" s="526"/>
      <c r="K615" s="526"/>
      <c r="L615" s="526"/>
      <c r="M615" s="415">
        <v>2021</v>
      </c>
      <c r="U615" s="536" t="s">
        <v>1223</v>
      </c>
      <c r="AC615" s="387"/>
      <c r="AD615" s="387"/>
      <c r="AE615" s="387"/>
      <c r="AF615" s="387"/>
      <c r="AG615" s="387"/>
      <c r="AH615" s="387"/>
      <c r="AI615" s="387"/>
      <c r="AJ615" s="387"/>
      <c r="AK615" s="387"/>
      <c r="AL615" s="387"/>
      <c r="BJ615" s="536">
        <v>0.81</v>
      </c>
      <c r="BK615" s="536" t="s">
        <v>1102</v>
      </c>
      <c r="BL615" s="536" t="s">
        <v>1102</v>
      </c>
    </row>
    <row r="616" spans="1:64" ht="52.95" customHeight="1">
      <c r="A616" s="507"/>
      <c r="B616" s="415">
        <v>567</v>
      </c>
      <c r="C616" s="415" t="s">
        <v>109</v>
      </c>
      <c r="D616" s="416" t="s">
        <v>758</v>
      </c>
      <c r="E616" s="417">
        <f>F616+G616</f>
        <v>0.11</v>
      </c>
      <c r="F616" s="20"/>
      <c r="G616" s="431">
        <v>0.11</v>
      </c>
      <c r="H616" s="432" t="s">
        <v>18</v>
      </c>
      <c r="I616" s="418" t="s">
        <v>231</v>
      </c>
      <c r="J616" s="418"/>
      <c r="K616" s="418"/>
      <c r="L616" s="418"/>
      <c r="M616" s="415"/>
      <c r="N616" s="387" t="s">
        <v>1101</v>
      </c>
    </row>
    <row r="617" spans="1:64" s="394" customFormat="1" ht="52.95" customHeight="1">
      <c r="A617" s="506"/>
      <c r="B617" s="411" t="s">
        <v>49</v>
      </c>
      <c r="C617" s="411"/>
      <c r="D617" s="412" t="s">
        <v>1562</v>
      </c>
      <c r="E617" s="420"/>
      <c r="F617" s="19"/>
      <c r="G617" s="451"/>
      <c r="H617" s="279"/>
      <c r="I617" s="401"/>
      <c r="J617" s="401"/>
      <c r="K617" s="401"/>
      <c r="L617" s="401"/>
      <c r="M617" s="411"/>
    </row>
    <row r="618" spans="1:64" s="394" customFormat="1" ht="52.95" customHeight="1">
      <c r="A618" s="506"/>
      <c r="B618" s="411"/>
      <c r="C618" s="411"/>
      <c r="D618" s="412" t="s">
        <v>1561</v>
      </c>
      <c r="E618" s="420"/>
      <c r="F618" s="19"/>
      <c r="G618" s="451"/>
      <c r="H618" s="279"/>
      <c r="I618" s="401"/>
      <c r="J618" s="401"/>
      <c r="K618" s="401"/>
      <c r="L618" s="401"/>
      <c r="M618" s="411"/>
    </row>
    <row r="619" spans="1:64" ht="56.4" customHeight="1">
      <c r="A619" s="415"/>
      <c r="B619" s="415">
        <v>568</v>
      </c>
      <c r="C619" s="418" t="s">
        <v>60</v>
      </c>
      <c r="D619" s="433" t="s">
        <v>544</v>
      </c>
      <c r="E619" s="417">
        <f t="shared" ref="E619:E630" si="14">F619+G619</f>
        <v>0.05</v>
      </c>
      <c r="F619" s="20"/>
      <c r="G619" s="417">
        <v>0.05</v>
      </c>
      <c r="H619" s="418" t="s">
        <v>25</v>
      </c>
      <c r="I619" s="418" t="s">
        <v>221</v>
      </c>
      <c r="J619" s="436"/>
      <c r="K619" s="428"/>
      <c r="L619" s="428"/>
      <c r="M619" s="428"/>
      <c r="N619" s="387" t="s">
        <v>1160</v>
      </c>
    </row>
    <row r="620" spans="1:64" ht="42" customHeight="1">
      <c r="A620" s="415"/>
      <c r="B620" s="415">
        <v>569</v>
      </c>
      <c r="C620" s="418" t="s">
        <v>60</v>
      </c>
      <c r="D620" s="433" t="s">
        <v>956</v>
      </c>
      <c r="E620" s="417">
        <f t="shared" si="14"/>
        <v>0.05</v>
      </c>
      <c r="F620" s="20"/>
      <c r="G620" s="417">
        <v>0.05</v>
      </c>
      <c r="H620" s="418" t="s">
        <v>25</v>
      </c>
      <c r="I620" s="418" t="s">
        <v>221</v>
      </c>
      <c r="J620" s="436" t="s">
        <v>580</v>
      </c>
      <c r="K620" s="428"/>
      <c r="L620" s="428"/>
      <c r="M620" s="428"/>
      <c r="N620" s="387" t="s">
        <v>1160</v>
      </c>
    </row>
    <row r="621" spans="1:64" ht="46.8">
      <c r="A621" s="415"/>
      <c r="B621" s="415">
        <v>570</v>
      </c>
      <c r="C621" s="435" t="s">
        <v>60</v>
      </c>
      <c r="D621" s="433" t="s">
        <v>225</v>
      </c>
      <c r="E621" s="417">
        <f t="shared" si="14"/>
        <v>0.99</v>
      </c>
      <c r="F621" s="20">
        <v>0</v>
      </c>
      <c r="G621" s="417">
        <v>0.99</v>
      </c>
      <c r="H621" s="445" t="s">
        <v>25</v>
      </c>
      <c r="I621" s="435" t="s">
        <v>220</v>
      </c>
      <c r="J621" s="436" t="s">
        <v>226</v>
      </c>
      <c r="K621" s="418"/>
      <c r="L621" s="418"/>
      <c r="M621" s="418"/>
      <c r="N621" s="387" t="s">
        <v>1160</v>
      </c>
    </row>
    <row r="622" spans="1:64" ht="30" customHeight="1">
      <c r="A622" s="507"/>
      <c r="B622" s="415">
        <v>571</v>
      </c>
      <c r="C622" s="415" t="s">
        <v>60</v>
      </c>
      <c r="D622" s="416" t="s">
        <v>816</v>
      </c>
      <c r="E622" s="417">
        <f t="shared" si="14"/>
        <v>2</v>
      </c>
      <c r="F622" s="20"/>
      <c r="G622" s="431">
        <v>2</v>
      </c>
      <c r="H622" s="432" t="s">
        <v>25</v>
      </c>
      <c r="I622" s="418" t="s">
        <v>273</v>
      </c>
      <c r="J622" s="418"/>
      <c r="K622" s="418"/>
      <c r="L622" s="418"/>
      <c r="M622" s="415"/>
    </row>
    <row r="623" spans="1:64" ht="56.4" customHeight="1">
      <c r="A623" s="415"/>
      <c r="B623" s="415">
        <v>572</v>
      </c>
      <c r="C623" s="418" t="s">
        <v>60</v>
      </c>
      <c r="D623" s="433" t="s">
        <v>216</v>
      </c>
      <c r="E623" s="417">
        <f t="shared" si="14"/>
        <v>0.15</v>
      </c>
      <c r="F623" s="20"/>
      <c r="G623" s="417">
        <v>0.15</v>
      </c>
      <c r="H623" s="418" t="s">
        <v>19</v>
      </c>
      <c r="I623" s="435" t="s">
        <v>217</v>
      </c>
      <c r="J623" s="436"/>
      <c r="K623" s="418"/>
      <c r="L623" s="418"/>
      <c r="M623" s="418"/>
      <c r="N623" s="387" t="s">
        <v>1160</v>
      </c>
    </row>
    <row r="624" spans="1:64" ht="56.4" customHeight="1">
      <c r="A624" s="415"/>
      <c r="B624" s="415">
        <v>573</v>
      </c>
      <c r="C624" s="418" t="s">
        <v>60</v>
      </c>
      <c r="D624" s="433" t="s">
        <v>216</v>
      </c>
      <c r="E624" s="417">
        <f t="shared" si="14"/>
        <v>0.15</v>
      </c>
      <c r="F624" s="20"/>
      <c r="G624" s="417">
        <v>0.15</v>
      </c>
      <c r="H624" s="418" t="s">
        <v>22</v>
      </c>
      <c r="I624" s="435" t="s">
        <v>203</v>
      </c>
      <c r="J624" s="436"/>
      <c r="K624" s="418"/>
      <c r="L624" s="418"/>
      <c r="M624" s="418"/>
      <c r="N624" s="387" t="s">
        <v>1160</v>
      </c>
    </row>
    <row r="625" spans="1:64" ht="57" customHeight="1">
      <c r="A625" s="507"/>
      <c r="B625" s="415">
        <v>574</v>
      </c>
      <c r="C625" s="415" t="s">
        <v>60</v>
      </c>
      <c r="D625" s="416" t="s">
        <v>808</v>
      </c>
      <c r="E625" s="417">
        <f t="shared" si="14"/>
        <v>0.1</v>
      </c>
      <c r="F625" s="20"/>
      <c r="G625" s="431">
        <v>0.1</v>
      </c>
      <c r="H625" s="515" t="s">
        <v>19</v>
      </c>
      <c r="I625" s="418" t="s">
        <v>1142</v>
      </c>
      <c r="J625" s="418" t="s">
        <v>1143</v>
      </c>
      <c r="K625" s="418" t="s">
        <v>1144</v>
      </c>
      <c r="L625" s="418" t="s">
        <v>1145</v>
      </c>
      <c r="M625" s="415">
        <v>2021</v>
      </c>
      <c r="N625" s="387" t="s">
        <v>1101</v>
      </c>
      <c r="BL625" s="387" t="s">
        <v>1102</v>
      </c>
    </row>
    <row r="626" spans="1:64" ht="35.25" customHeight="1">
      <c r="A626" s="506"/>
      <c r="B626" s="415">
        <v>575</v>
      </c>
      <c r="C626" s="415" t="s">
        <v>60</v>
      </c>
      <c r="D626" s="416" t="s">
        <v>904</v>
      </c>
      <c r="E626" s="417">
        <f t="shared" si="14"/>
        <v>0.04</v>
      </c>
      <c r="F626" s="20"/>
      <c r="G626" s="431">
        <v>0.04</v>
      </c>
      <c r="H626" s="515" t="s">
        <v>25</v>
      </c>
      <c r="I626" s="418" t="s">
        <v>212</v>
      </c>
      <c r="J626" s="418" t="s">
        <v>1146</v>
      </c>
      <c r="K626" s="418"/>
      <c r="L626" s="418"/>
      <c r="M626" s="415">
        <v>2021</v>
      </c>
      <c r="N626" s="387" t="s">
        <v>1101</v>
      </c>
      <c r="O626" s="394"/>
      <c r="P626" s="394"/>
      <c r="Q626" s="394"/>
      <c r="R626" s="394"/>
      <c r="S626" s="394"/>
      <c r="T626" s="394"/>
      <c r="U626" s="394"/>
      <c r="V626" s="394"/>
      <c r="W626" s="394"/>
      <c r="X626" s="394"/>
      <c r="Y626" s="394"/>
      <c r="Z626" s="394"/>
      <c r="AA626" s="394"/>
      <c r="AB626" s="394"/>
      <c r="AC626" s="394"/>
      <c r="AE626" s="394"/>
      <c r="AF626" s="394"/>
      <c r="AG626" s="394"/>
      <c r="AH626" s="394"/>
      <c r="AI626" s="394"/>
      <c r="AJ626" s="394"/>
      <c r="AK626" s="394"/>
      <c r="AL626" s="394"/>
      <c r="AM626" s="394"/>
      <c r="AN626" s="394"/>
      <c r="AO626" s="394"/>
      <c r="AP626" s="394"/>
      <c r="AQ626" s="394"/>
      <c r="AR626" s="394"/>
      <c r="AS626" s="394"/>
      <c r="AT626" s="394"/>
      <c r="AU626" s="394"/>
      <c r="AV626" s="394"/>
      <c r="AW626" s="394"/>
      <c r="AX626" s="394"/>
      <c r="AY626" s="394"/>
      <c r="AZ626" s="394"/>
      <c r="BA626" s="394"/>
      <c r="BB626" s="394"/>
      <c r="BC626" s="394"/>
      <c r="BD626" s="394"/>
      <c r="BE626" s="394"/>
      <c r="BF626" s="394"/>
      <c r="BG626" s="394"/>
      <c r="BH626" s="394"/>
      <c r="BI626" s="394"/>
    </row>
    <row r="627" spans="1:64" ht="57.75" customHeight="1">
      <c r="A627" s="507"/>
      <c r="B627" s="415">
        <v>576</v>
      </c>
      <c r="C627" s="415" t="s">
        <v>60</v>
      </c>
      <c r="D627" s="416" t="s">
        <v>780</v>
      </c>
      <c r="E627" s="417">
        <f t="shared" si="14"/>
        <v>0.11</v>
      </c>
      <c r="F627" s="20"/>
      <c r="G627" s="431">
        <v>0.11</v>
      </c>
      <c r="H627" s="515" t="s">
        <v>63</v>
      </c>
      <c r="I627" s="418" t="s">
        <v>201</v>
      </c>
      <c r="J627" s="418" t="s">
        <v>1147</v>
      </c>
      <c r="K627" s="418" t="s">
        <v>1148</v>
      </c>
      <c r="L627" s="418" t="s">
        <v>1145</v>
      </c>
      <c r="M627" s="415">
        <v>2021</v>
      </c>
      <c r="N627" s="387" t="s">
        <v>1101</v>
      </c>
      <c r="BJ627" s="387">
        <v>0.11</v>
      </c>
    </row>
    <row r="628" spans="1:64" ht="53.25" customHeight="1">
      <c r="A628" s="507"/>
      <c r="B628" s="415">
        <v>577</v>
      </c>
      <c r="C628" s="415" t="s">
        <v>60</v>
      </c>
      <c r="D628" s="416" t="s">
        <v>853</v>
      </c>
      <c r="E628" s="417">
        <f t="shared" si="14"/>
        <v>0.01</v>
      </c>
      <c r="F628" s="20"/>
      <c r="G628" s="431">
        <v>0.01</v>
      </c>
      <c r="H628" s="515" t="s">
        <v>22</v>
      </c>
      <c r="I628" s="418" t="s">
        <v>209</v>
      </c>
      <c r="J628" s="418" t="s">
        <v>1155</v>
      </c>
      <c r="K628" s="418"/>
      <c r="L628" s="418" t="s">
        <v>1145</v>
      </c>
      <c r="M628" s="415">
        <v>2021</v>
      </c>
      <c r="N628" s="387" t="s">
        <v>1101</v>
      </c>
    </row>
    <row r="629" spans="1:64" ht="53.25" customHeight="1">
      <c r="A629" s="507"/>
      <c r="B629" s="415">
        <v>578</v>
      </c>
      <c r="C629" s="415" t="s">
        <v>60</v>
      </c>
      <c r="D629" s="416" t="s">
        <v>781</v>
      </c>
      <c r="E629" s="417">
        <f t="shared" si="14"/>
        <v>0.05</v>
      </c>
      <c r="F629" s="20"/>
      <c r="G629" s="431">
        <v>0.05</v>
      </c>
      <c r="H629" s="515" t="s">
        <v>63</v>
      </c>
      <c r="I629" s="418" t="s">
        <v>201</v>
      </c>
      <c r="J629" s="418" t="s">
        <v>1156</v>
      </c>
      <c r="K629" s="418"/>
      <c r="L629" s="418" t="s">
        <v>1145</v>
      </c>
      <c r="M629" s="415">
        <v>2021</v>
      </c>
      <c r="N629" s="387" t="s">
        <v>1101</v>
      </c>
      <c r="BJ629" s="387">
        <v>0.05</v>
      </c>
    </row>
    <row r="630" spans="1:64" ht="53.25" customHeight="1">
      <c r="A630" s="507"/>
      <c r="B630" s="415">
        <v>579</v>
      </c>
      <c r="C630" s="415" t="s">
        <v>60</v>
      </c>
      <c r="D630" s="416" t="s">
        <v>771</v>
      </c>
      <c r="E630" s="417">
        <f t="shared" si="14"/>
        <v>80</v>
      </c>
      <c r="F630" s="20"/>
      <c r="G630" s="431">
        <v>80</v>
      </c>
      <c r="H630" s="432"/>
      <c r="I630" s="418" t="s">
        <v>1157</v>
      </c>
      <c r="J630" s="428"/>
      <c r="K630" s="418"/>
      <c r="L630" s="418"/>
      <c r="M630" s="415"/>
      <c r="N630" s="387" t="s">
        <v>1101</v>
      </c>
    </row>
    <row r="631" spans="1:64" ht="49.5" customHeight="1">
      <c r="A631" s="507"/>
      <c r="B631" s="411"/>
      <c r="C631" s="411"/>
      <c r="D631" s="412" t="s">
        <v>1137</v>
      </c>
      <c r="E631" s="417"/>
      <c r="F631" s="20"/>
      <c r="G631" s="417"/>
      <c r="H631" s="418"/>
      <c r="I631" s="418"/>
      <c r="J631" s="418"/>
      <c r="K631" s="418"/>
      <c r="L631" s="418"/>
      <c r="M631" s="415"/>
      <c r="N631" s="387" t="s">
        <v>1101</v>
      </c>
    </row>
    <row r="632" spans="1:64" s="427" customFormat="1" ht="66.599999999999994" customHeight="1">
      <c r="A632" s="508"/>
      <c r="B632" s="421">
        <v>580</v>
      </c>
      <c r="C632" s="421" t="s">
        <v>63</v>
      </c>
      <c r="D632" s="422" t="s">
        <v>1138</v>
      </c>
      <c r="E632" s="423">
        <f t="shared" ref="E632:E637" si="15">F632+G632</f>
        <v>5</v>
      </c>
      <c r="F632" s="424"/>
      <c r="G632" s="423">
        <v>5</v>
      </c>
      <c r="H632" s="425" t="s">
        <v>18</v>
      </c>
      <c r="I632" s="425"/>
      <c r="J632" s="425" t="s">
        <v>1134</v>
      </c>
      <c r="K632" s="425" t="s">
        <v>1139</v>
      </c>
      <c r="L632" s="425"/>
      <c r="M632" s="421"/>
      <c r="N632" s="427" t="s">
        <v>1101</v>
      </c>
      <c r="AC632" s="387"/>
      <c r="AD632" s="387"/>
      <c r="AE632" s="387"/>
      <c r="AF632" s="387"/>
      <c r="AG632" s="387"/>
      <c r="AH632" s="387"/>
      <c r="AI632" s="387"/>
      <c r="AJ632" s="387"/>
      <c r="AK632" s="387"/>
      <c r="AL632" s="387"/>
    </row>
    <row r="633" spans="1:64" ht="56.25" customHeight="1">
      <c r="A633" s="507"/>
      <c r="B633" s="415">
        <v>581</v>
      </c>
      <c r="C633" s="415" t="s">
        <v>63</v>
      </c>
      <c r="D633" s="416" t="s">
        <v>806</v>
      </c>
      <c r="E633" s="417">
        <f t="shared" si="15"/>
        <v>4.0999999999999996</v>
      </c>
      <c r="F633" s="20"/>
      <c r="G633" s="431">
        <v>4.0999999999999996</v>
      </c>
      <c r="H633" s="515" t="s">
        <v>18</v>
      </c>
      <c r="I633" s="418" t="s">
        <v>1142</v>
      </c>
      <c r="J633" s="418" t="s">
        <v>1143</v>
      </c>
      <c r="K633" s="418" t="s">
        <v>1144</v>
      </c>
      <c r="L633" s="418" t="s">
        <v>1145</v>
      </c>
      <c r="M633" s="415">
        <v>2021</v>
      </c>
      <c r="U633" s="387" t="s">
        <v>63</v>
      </c>
    </row>
    <row r="634" spans="1:64" ht="61.5" customHeight="1">
      <c r="A634" s="507"/>
      <c r="B634" s="415">
        <v>582</v>
      </c>
      <c r="C634" s="415" t="s">
        <v>63</v>
      </c>
      <c r="D634" s="416" t="s">
        <v>814</v>
      </c>
      <c r="E634" s="417">
        <f t="shared" si="15"/>
        <v>10</v>
      </c>
      <c r="F634" s="20"/>
      <c r="G634" s="431">
        <v>10</v>
      </c>
      <c r="H634" s="432" t="s">
        <v>1502</v>
      </c>
      <c r="I634" s="418" t="s">
        <v>273</v>
      </c>
      <c r="J634" s="418" t="s">
        <v>1143</v>
      </c>
      <c r="K634" s="418"/>
      <c r="L634" s="418" t="s">
        <v>1145</v>
      </c>
      <c r="M634" s="415"/>
      <c r="U634" s="387" t="s">
        <v>1223</v>
      </c>
    </row>
    <row r="635" spans="1:64" ht="48.6" customHeight="1">
      <c r="A635" s="507"/>
      <c r="B635" s="415">
        <v>583</v>
      </c>
      <c r="C635" s="445" t="s">
        <v>63</v>
      </c>
      <c r="D635" s="433" t="s">
        <v>229</v>
      </c>
      <c r="E635" s="417">
        <f t="shared" si="15"/>
        <v>2</v>
      </c>
      <c r="F635" s="20"/>
      <c r="G635" s="417">
        <v>2</v>
      </c>
      <c r="H635" s="418" t="s">
        <v>608</v>
      </c>
      <c r="I635" s="445" t="s">
        <v>209</v>
      </c>
      <c r="J635" s="435"/>
      <c r="K635" s="446"/>
      <c r="L635" s="418"/>
      <c r="M635" s="418"/>
      <c r="N635" s="419" t="s">
        <v>1160</v>
      </c>
    </row>
    <row r="636" spans="1:64" ht="48.6" customHeight="1">
      <c r="A636" s="507"/>
      <c r="B636" s="415">
        <v>584</v>
      </c>
      <c r="C636" s="445" t="s">
        <v>63</v>
      </c>
      <c r="D636" s="433" t="s">
        <v>228</v>
      </c>
      <c r="E636" s="417">
        <f t="shared" si="15"/>
        <v>0.6</v>
      </c>
      <c r="F636" s="20">
        <v>0</v>
      </c>
      <c r="G636" s="417">
        <v>0.6</v>
      </c>
      <c r="H636" s="418" t="s">
        <v>22</v>
      </c>
      <c r="I636" s="445" t="s">
        <v>209</v>
      </c>
      <c r="J636" s="435"/>
      <c r="K636" s="446"/>
      <c r="L636" s="418"/>
      <c r="M636" s="418"/>
      <c r="N636" s="419" t="s">
        <v>1160</v>
      </c>
    </row>
    <row r="637" spans="1:64" ht="48.6" customHeight="1">
      <c r="A637" s="507"/>
      <c r="B637" s="415">
        <v>585</v>
      </c>
      <c r="C637" s="445" t="s">
        <v>63</v>
      </c>
      <c r="D637" s="433" t="s">
        <v>229</v>
      </c>
      <c r="E637" s="417">
        <f t="shared" si="15"/>
        <v>2</v>
      </c>
      <c r="F637" s="20"/>
      <c r="G637" s="417">
        <v>2</v>
      </c>
      <c r="H637" s="418" t="s">
        <v>22</v>
      </c>
      <c r="I637" s="445" t="s">
        <v>233</v>
      </c>
      <c r="J637" s="435"/>
      <c r="K637" s="446"/>
      <c r="L637" s="418"/>
      <c r="M637" s="418"/>
      <c r="N637" s="419" t="s">
        <v>1160</v>
      </c>
    </row>
    <row r="638" spans="1:64" ht="37.5" customHeight="1">
      <c r="A638" s="507"/>
      <c r="B638" s="411"/>
      <c r="C638" s="411"/>
      <c r="D638" s="412" t="s">
        <v>1485</v>
      </c>
      <c r="E638" s="417"/>
      <c r="F638" s="20"/>
      <c r="G638" s="431"/>
      <c r="H638" s="432"/>
      <c r="I638" s="418"/>
      <c r="J638" s="418"/>
      <c r="K638" s="418"/>
      <c r="L638" s="418"/>
      <c r="M638" s="415"/>
    </row>
    <row r="639" spans="1:64" ht="84.75" customHeight="1">
      <c r="A639" s="507"/>
      <c r="B639" s="415">
        <v>586</v>
      </c>
      <c r="C639" s="415" t="s">
        <v>100</v>
      </c>
      <c r="D639" s="416" t="s">
        <v>1007</v>
      </c>
      <c r="E639" s="417">
        <f t="shared" ref="E639:E672" si="16">F639+G639</f>
        <v>2.1</v>
      </c>
      <c r="F639" s="20"/>
      <c r="G639" s="431">
        <v>2.1</v>
      </c>
      <c r="H639" s="432" t="s">
        <v>25</v>
      </c>
      <c r="I639" s="418" t="s">
        <v>240</v>
      </c>
      <c r="J639" s="418"/>
      <c r="K639" s="418"/>
      <c r="L639" s="418"/>
      <c r="M639" s="415"/>
      <c r="N639" s="387" t="s">
        <v>1101</v>
      </c>
    </row>
    <row r="640" spans="1:64" ht="51.75" customHeight="1">
      <c r="A640" s="507"/>
      <c r="B640" s="415">
        <v>587</v>
      </c>
      <c r="C640" s="415" t="s">
        <v>100</v>
      </c>
      <c r="D640" s="416" t="s">
        <v>851</v>
      </c>
      <c r="E640" s="417">
        <f t="shared" si="16"/>
        <v>5.75</v>
      </c>
      <c r="F640" s="20"/>
      <c r="G640" s="431">
        <v>5.75</v>
      </c>
      <c r="H640" s="432" t="s">
        <v>25</v>
      </c>
      <c r="I640" s="418" t="s">
        <v>269</v>
      </c>
      <c r="J640" s="418"/>
      <c r="K640" s="418"/>
      <c r="L640" s="418"/>
      <c r="M640" s="415"/>
      <c r="N640" s="387" t="s">
        <v>1101</v>
      </c>
    </row>
    <row r="641" spans="1:65" ht="51.75" customHeight="1">
      <c r="A641" s="507"/>
      <c r="B641" s="415">
        <v>588</v>
      </c>
      <c r="C641" s="415" t="s">
        <v>100</v>
      </c>
      <c r="D641" s="416" t="s">
        <v>934</v>
      </c>
      <c r="E641" s="417">
        <f t="shared" si="16"/>
        <v>5.3</v>
      </c>
      <c r="F641" s="20"/>
      <c r="G641" s="431">
        <v>5.3</v>
      </c>
      <c r="H641" s="432" t="s">
        <v>25</v>
      </c>
      <c r="I641" s="418" t="s">
        <v>1109</v>
      </c>
      <c r="J641" s="418"/>
      <c r="K641" s="418"/>
      <c r="L641" s="418"/>
      <c r="M641" s="415"/>
      <c r="N641" s="387" t="s">
        <v>1101</v>
      </c>
    </row>
    <row r="642" spans="1:65" ht="51.75" customHeight="1">
      <c r="A642" s="507"/>
      <c r="B642" s="415">
        <v>589</v>
      </c>
      <c r="C642" s="415" t="s">
        <v>100</v>
      </c>
      <c r="D642" s="416" t="s">
        <v>829</v>
      </c>
      <c r="E642" s="417">
        <f t="shared" si="16"/>
        <v>1.2</v>
      </c>
      <c r="F642" s="20"/>
      <c r="G642" s="431">
        <v>1.2</v>
      </c>
      <c r="H642" s="432" t="s">
        <v>25</v>
      </c>
      <c r="I642" s="418" t="s">
        <v>1118</v>
      </c>
      <c r="J642" s="418"/>
      <c r="K642" s="418"/>
      <c r="L642" s="418"/>
      <c r="M642" s="415"/>
      <c r="N642" s="387" t="s">
        <v>1101</v>
      </c>
    </row>
    <row r="643" spans="1:65" ht="51.75" customHeight="1">
      <c r="A643" s="507"/>
      <c r="B643" s="415">
        <v>590</v>
      </c>
      <c r="C643" s="415" t="s">
        <v>100</v>
      </c>
      <c r="D643" s="416" t="s">
        <v>1008</v>
      </c>
      <c r="E643" s="417">
        <f t="shared" si="16"/>
        <v>3.9</v>
      </c>
      <c r="F643" s="20"/>
      <c r="G643" s="431">
        <v>3.9</v>
      </c>
      <c r="H643" s="432" t="s">
        <v>25</v>
      </c>
      <c r="I643" s="418" t="s">
        <v>240</v>
      </c>
      <c r="J643" s="418"/>
      <c r="K643" s="418"/>
      <c r="L643" s="418"/>
      <c r="M643" s="415"/>
      <c r="N643" s="387" t="s">
        <v>1101</v>
      </c>
    </row>
    <row r="644" spans="1:65" ht="84.75" customHeight="1">
      <c r="A644" s="507"/>
      <c r="B644" s="415">
        <v>591</v>
      </c>
      <c r="C644" s="415" t="s">
        <v>100</v>
      </c>
      <c r="D644" s="416" t="s">
        <v>995</v>
      </c>
      <c r="E644" s="417">
        <f t="shared" si="16"/>
        <v>2</v>
      </c>
      <c r="F644" s="20"/>
      <c r="G644" s="431">
        <v>2</v>
      </c>
      <c r="H644" s="432" t="s">
        <v>25</v>
      </c>
      <c r="I644" s="418" t="s">
        <v>268</v>
      </c>
      <c r="J644" s="418"/>
      <c r="K644" s="418"/>
      <c r="L644" s="418"/>
      <c r="M644" s="415"/>
      <c r="N644" s="387" t="s">
        <v>1101</v>
      </c>
    </row>
    <row r="645" spans="1:65" ht="87.6" customHeight="1">
      <c r="A645" s="507"/>
      <c r="B645" s="415">
        <v>592</v>
      </c>
      <c r="C645" s="415" t="s">
        <v>100</v>
      </c>
      <c r="D645" s="416" t="s">
        <v>444</v>
      </c>
      <c r="E645" s="417">
        <f t="shared" si="16"/>
        <v>15</v>
      </c>
      <c r="F645" s="20">
        <v>0</v>
      </c>
      <c r="G645" s="431">
        <v>15</v>
      </c>
      <c r="H645" s="432" t="s">
        <v>1538</v>
      </c>
      <c r="I645" s="418" t="s">
        <v>215</v>
      </c>
      <c r="J645" s="418" t="s">
        <v>1143</v>
      </c>
      <c r="K645" s="418"/>
      <c r="L645" s="418"/>
      <c r="M645" s="415"/>
      <c r="N645" s="387" t="s">
        <v>1539</v>
      </c>
      <c r="Q645" s="387" t="s">
        <v>564</v>
      </c>
      <c r="S645" s="387" t="s">
        <v>569</v>
      </c>
      <c r="T645" s="387">
        <v>66</v>
      </c>
    </row>
    <row r="646" spans="1:65" ht="87.6" customHeight="1">
      <c r="A646" s="507"/>
      <c r="B646" s="415">
        <v>593</v>
      </c>
      <c r="C646" s="415" t="s">
        <v>100</v>
      </c>
      <c r="D646" s="416" t="s">
        <v>444</v>
      </c>
      <c r="E646" s="417">
        <f t="shared" si="16"/>
        <v>15</v>
      </c>
      <c r="F646" s="20">
        <v>0</v>
      </c>
      <c r="G646" s="431">
        <v>15</v>
      </c>
      <c r="H646" s="432" t="s">
        <v>1538</v>
      </c>
      <c r="I646" s="418" t="s">
        <v>232</v>
      </c>
      <c r="J646" s="418" t="s">
        <v>1143</v>
      </c>
      <c r="K646" s="418"/>
      <c r="L646" s="418"/>
      <c r="M646" s="415"/>
      <c r="N646" s="387" t="s">
        <v>1540</v>
      </c>
      <c r="Q646" s="387" t="s">
        <v>564</v>
      </c>
      <c r="S646" s="387" t="s">
        <v>569</v>
      </c>
      <c r="T646" s="387">
        <v>67</v>
      </c>
      <c r="BM646" s="387">
        <v>1</v>
      </c>
    </row>
    <row r="647" spans="1:65" ht="87.6" customHeight="1">
      <c r="A647" s="507"/>
      <c r="B647" s="415">
        <v>594</v>
      </c>
      <c r="C647" s="415" t="s">
        <v>100</v>
      </c>
      <c r="D647" s="416" t="s">
        <v>444</v>
      </c>
      <c r="E647" s="417">
        <f t="shared" si="16"/>
        <v>15</v>
      </c>
      <c r="F647" s="20">
        <v>0</v>
      </c>
      <c r="G647" s="431">
        <v>15</v>
      </c>
      <c r="H647" s="432" t="s">
        <v>1538</v>
      </c>
      <c r="I647" s="418" t="s">
        <v>209</v>
      </c>
      <c r="J647" s="418" t="s">
        <v>1143</v>
      </c>
      <c r="K647" s="418"/>
      <c r="L647" s="418"/>
      <c r="M647" s="415"/>
      <c r="N647" s="387" t="s">
        <v>1541</v>
      </c>
      <c r="Q647" s="387" t="s">
        <v>564</v>
      </c>
      <c r="S647" s="387" t="s">
        <v>569</v>
      </c>
      <c r="T647" s="387">
        <v>70</v>
      </c>
      <c r="BM647" s="387">
        <v>17</v>
      </c>
    </row>
    <row r="648" spans="1:65" ht="87.6" customHeight="1">
      <c r="A648" s="507"/>
      <c r="B648" s="415">
        <v>595</v>
      </c>
      <c r="C648" s="415" t="s">
        <v>100</v>
      </c>
      <c r="D648" s="416" t="s">
        <v>444</v>
      </c>
      <c r="E648" s="417">
        <f t="shared" si="16"/>
        <v>15</v>
      </c>
      <c r="F648" s="20">
        <v>0</v>
      </c>
      <c r="G648" s="431">
        <v>15</v>
      </c>
      <c r="H648" s="432" t="s">
        <v>1538</v>
      </c>
      <c r="I648" s="418" t="s">
        <v>233</v>
      </c>
      <c r="J648" s="418" t="s">
        <v>1143</v>
      </c>
      <c r="K648" s="418"/>
      <c r="L648" s="418"/>
      <c r="M648" s="415"/>
      <c r="N648" s="387" t="s">
        <v>1542</v>
      </c>
      <c r="Q648" s="387" t="s">
        <v>1150</v>
      </c>
      <c r="S648" s="387" t="s">
        <v>1151</v>
      </c>
      <c r="T648" s="387">
        <v>178</v>
      </c>
      <c r="BM648" s="387">
        <v>7</v>
      </c>
    </row>
    <row r="649" spans="1:65" ht="87.6" customHeight="1">
      <c r="A649" s="507"/>
      <c r="B649" s="415">
        <v>596</v>
      </c>
      <c r="C649" s="415" t="s">
        <v>100</v>
      </c>
      <c r="D649" s="416" t="s">
        <v>444</v>
      </c>
      <c r="E649" s="417">
        <f t="shared" si="16"/>
        <v>15</v>
      </c>
      <c r="F649" s="20">
        <v>0</v>
      </c>
      <c r="G649" s="431">
        <v>15</v>
      </c>
      <c r="H649" s="432" t="s">
        <v>1538</v>
      </c>
      <c r="I649" s="418" t="s">
        <v>212</v>
      </c>
      <c r="J649" s="418" t="s">
        <v>1143</v>
      </c>
      <c r="K649" s="418"/>
      <c r="L649" s="418"/>
      <c r="M649" s="415"/>
      <c r="N649" s="387" t="s">
        <v>1543</v>
      </c>
      <c r="AC649" s="387" t="s">
        <v>1218</v>
      </c>
      <c r="BM649" s="387">
        <v>4</v>
      </c>
    </row>
    <row r="650" spans="1:65" ht="87.6" customHeight="1">
      <c r="A650" s="507"/>
      <c r="B650" s="415">
        <v>597</v>
      </c>
      <c r="C650" s="415" t="s">
        <v>100</v>
      </c>
      <c r="D650" s="416" t="s">
        <v>444</v>
      </c>
      <c r="E650" s="417">
        <f t="shared" si="16"/>
        <v>15</v>
      </c>
      <c r="F650" s="20">
        <v>0</v>
      </c>
      <c r="G650" s="431">
        <v>15</v>
      </c>
      <c r="H650" s="432" t="s">
        <v>1538</v>
      </c>
      <c r="I650" s="418" t="s">
        <v>221</v>
      </c>
      <c r="J650" s="418" t="s">
        <v>1143</v>
      </c>
      <c r="K650" s="418"/>
      <c r="L650" s="418"/>
      <c r="M650" s="415"/>
      <c r="N650" s="387" t="s">
        <v>1544</v>
      </c>
      <c r="Q650" s="387" t="s">
        <v>1150</v>
      </c>
      <c r="S650" s="387" t="s">
        <v>1151</v>
      </c>
      <c r="T650" s="387">
        <v>170</v>
      </c>
      <c r="BM650" s="387">
        <v>1</v>
      </c>
    </row>
    <row r="651" spans="1:65" ht="87.6" customHeight="1">
      <c r="A651" s="507"/>
      <c r="B651" s="415">
        <v>598</v>
      </c>
      <c r="C651" s="415" t="s">
        <v>100</v>
      </c>
      <c r="D651" s="416" t="s">
        <v>444</v>
      </c>
      <c r="E651" s="417">
        <f t="shared" si="16"/>
        <v>15</v>
      </c>
      <c r="F651" s="20"/>
      <c r="G651" s="431">
        <v>15</v>
      </c>
      <c r="H651" s="432" t="s">
        <v>1538</v>
      </c>
      <c r="I651" s="418" t="s">
        <v>217</v>
      </c>
      <c r="J651" s="418" t="s">
        <v>1143</v>
      </c>
      <c r="K651" s="418"/>
      <c r="L651" s="418"/>
      <c r="M651" s="415"/>
      <c r="N651" s="387" t="s">
        <v>1545</v>
      </c>
      <c r="BM651" s="387">
        <v>6</v>
      </c>
    </row>
    <row r="652" spans="1:65" ht="87.6" customHeight="1">
      <c r="A652" s="507"/>
      <c r="B652" s="415">
        <v>599</v>
      </c>
      <c r="C652" s="415" t="s">
        <v>100</v>
      </c>
      <c r="D652" s="416" t="s">
        <v>444</v>
      </c>
      <c r="E652" s="417">
        <f t="shared" si="16"/>
        <v>15</v>
      </c>
      <c r="F652" s="20">
        <v>0</v>
      </c>
      <c r="G652" s="431">
        <v>15</v>
      </c>
      <c r="H652" s="432" t="s">
        <v>1538</v>
      </c>
      <c r="I652" s="418" t="s">
        <v>219</v>
      </c>
      <c r="J652" s="418" t="s">
        <v>1143</v>
      </c>
      <c r="K652" s="418"/>
      <c r="L652" s="418"/>
      <c r="M652" s="415"/>
      <c r="N652" s="387" t="s">
        <v>1546</v>
      </c>
      <c r="Q652" s="387" t="s">
        <v>1150</v>
      </c>
      <c r="S652" s="387" t="s">
        <v>1151</v>
      </c>
      <c r="T652" s="387">
        <v>173</v>
      </c>
      <c r="BM652" s="387">
        <v>2</v>
      </c>
    </row>
    <row r="653" spans="1:65" ht="87.6" customHeight="1">
      <c r="A653" s="507"/>
      <c r="B653" s="415">
        <v>600</v>
      </c>
      <c r="C653" s="415" t="s">
        <v>100</v>
      </c>
      <c r="D653" s="416" t="s">
        <v>444</v>
      </c>
      <c r="E653" s="417">
        <f t="shared" si="16"/>
        <v>15</v>
      </c>
      <c r="F653" s="20">
        <v>0</v>
      </c>
      <c r="G653" s="431">
        <v>15</v>
      </c>
      <c r="H653" s="432" t="s">
        <v>1538</v>
      </c>
      <c r="I653" s="418" t="s">
        <v>204</v>
      </c>
      <c r="J653" s="418" t="s">
        <v>1143</v>
      </c>
      <c r="K653" s="418"/>
      <c r="L653" s="418"/>
      <c r="M653" s="415"/>
      <c r="N653" s="387" t="s">
        <v>1547</v>
      </c>
      <c r="Q653" s="387" t="s">
        <v>1150</v>
      </c>
      <c r="S653" s="387" t="s">
        <v>1151</v>
      </c>
      <c r="T653" s="387">
        <v>176</v>
      </c>
      <c r="BM653" s="387">
        <v>109</v>
      </c>
    </row>
    <row r="654" spans="1:65" ht="87.6" customHeight="1">
      <c r="A654" s="507"/>
      <c r="B654" s="415">
        <v>601</v>
      </c>
      <c r="C654" s="415" t="s">
        <v>100</v>
      </c>
      <c r="D654" s="416" t="s">
        <v>444</v>
      </c>
      <c r="E654" s="417">
        <f t="shared" si="16"/>
        <v>15</v>
      </c>
      <c r="F654" s="20">
        <v>0</v>
      </c>
      <c r="G654" s="431">
        <v>15</v>
      </c>
      <c r="H654" s="432" t="s">
        <v>1538</v>
      </c>
      <c r="I654" s="418" t="s">
        <v>207</v>
      </c>
      <c r="J654" s="418" t="s">
        <v>1143</v>
      </c>
      <c r="K654" s="418"/>
      <c r="L654" s="418"/>
      <c r="M654" s="415"/>
      <c r="N654" s="387" t="s">
        <v>1548</v>
      </c>
      <c r="Q654" s="387" t="s">
        <v>1150</v>
      </c>
      <c r="S654" s="387" t="s">
        <v>1151</v>
      </c>
      <c r="T654" s="387">
        <v>177</v>
      </c>
      <c r="BM654" s="387">
        <v>16</v>
      </c>
    </row>
    <row r="655" spans="1:65" ht="87.6" customHeight="1">
      <c r="A655" s="507"/>
      <c r="B655" s="415">
        <v>602</v>
      </c>
      <c r="C655" s="415" t="s">
        <v>100</v>
      </c>
      <c r="D655" s="416" t="s">
        <v>444</v>
      </c>
      <c r="E655" s="417">
        <f t="shared" si="16"/>
        <v>15</v>
      </c>
      <c r="F655" s="20"/>
      <c r="G655" s="431">
        <v>15</v>
      </c>
      <c r="H655" s="432" t="s">
        <v>1538</v>
      </c>
      <c r="I655" s="418" t="s">
        <v>273</v>
      </c>
      <c r="J655" s="418" t="s">
        <v>1143</v>
      </c>
      <c r="K655" s="418"/>
      <c r="L655" s="418"/>
      <c r="M655" s="415"/>
      <c r="N655" s="387" t="s">
        <v>1549</v>
      </c>
      <c r="BM655" s="387">
        <v>4</v>
      </c>
    </row>
    <row r="656" spans="1:65" ht="87.6" customHeight="1">
      <c r="A656" s="507"/>
      <c r="B656" s="415">
        <v>603</v>
      </c>
      <c r="C656" s="415" t="s">
        <v>100</v>
      </c>
      <c r="D656" s="416" t="s">
        <v>444</v>
      </c>
      <c r="E656" s="417">
        <f t="shared" si="16"/>
        <v>15</v>
      </c>
      <c r="F656" s="20">
        <v>0</v>
      </c>
      <c r="G656" s="431">
        <v>15</v>
      </c>
      <c r="H656" s="432" t="s">
        <v>1538</v>
      </c>
      <c r="I656" s="418" t="s">
        <v>230</v>
      </c>
      <c r="J656" s="418" t="s">
        <v>1143</v>
      </c>
      <c r="K656" s="418"/>
      <c r="L656" s="418"/>
      <c r="M656" s="415"/>
      <c r="N656" s="387" t="s">
        <v>1550</v>
      </c>
      <c r="Q656" s="387" t="s">
        <v>1150</v>
      </c>
      <c r="S656" s="387" t="s">
        <v>1151</v>
      </c>
      <c r="T656" s="387">
        <v>237</v>
      </c>
      <c r="BM656" s="387">
        <v>3</v>
      </c>
    </row>
    <row r="657" spans="1:71" ht="87.6" customHeight="1">
      <c r="A657" s="507"/>
      <c r="B657" s="415">
        <v>604</v>
      </c>
      <c r="C657" s="415" t="s">
        <v>100</v>
      </c>
      <c r="D657" s="416" t="s">
        <v>444</v>
      </c>
      <c r="E657" s="417">
        <f t="shared" si="16"/>
        <v>15</v>
      </c>
      <c r="F657" s="20">
        <v>0</v>
      </c>
      <c r="G657" s="431">
        <v>15</v>
      </c>
      <c r="H657" s="432" t="s">
        <v>1538</v>
      </c>
      <c r="I657" s="418" t="s">
        <v>203</v>
      </c>
      <c r="J657" s="418" t="s">
        <v>1143</v>
      </c>
      <c r="K657" s="418"/>
      <c r="L657" s="418"/>
      <c r="M657" s="415"/>
      <c r="N657" s="387" t="s">
        <v>1551</v>
      </c>
      <c r="BM657" s="387">
        <v>1</v>
      </c>
      <c r="BQ657" s="387">
        <v>393.02</v>
      </c>
      <c r="BS657" s="387">
        <v>3.97</v>
      </c>
    </row>
    <row r="658" spans="1:71" ht="87.6" customHeight="1">
      <c r="A658" s="507"/>
      <c r="B658" s="415">
        <v>605</v>
      </c>
      <c r="C658" s="415" t="s">
        <v>100</v>
      </c>
      <c r="D658" s="416" t="s">
        <v>444</v>
      </c>
      <c r="E658" s="417">
        <f t="shared" si="16"/>
        <v>15</v>
      </c>
      <c r="F658" s="20"/>
      <c r="G658" s="431">
        <v>15</v>
      </c>
      <c r="H658" s="432" t="s">
        <v>1538</v>
      </c>
      <c r="I658" s="418" t="s">
        <v>220</v>
      </c>
      <c r="J658" s="418" t="s">
        <v>1143</v>
      </c>
      <c r="K658" s="418"/>
      <c r="L658" s="418"/>
      <c r="M658" s="415"/>
      <c r="N658" s="387" t="s">
        <v>1552</v>
      </c>
      <c r="BM658" s="387">
        <v>2</v>
      </c>
      <c r="BS658" s="387">
        <f>BQ657-BS657</f>
        <v>389.04999999999995</v>
      </c>
    </row>
    <row r="659" spans="1:71" ht="87.6" customHeight="1">
      <c r="A659" s="507"/>
      <c r="B659" s="415">
        <v>606</v>
      </c>
      <c r="C659" s="415" t="s">
        <v>100</v>
      </c>
      <c r="D659" s="416" t="s">
        <v>444</v>
      </c>
      <c r="E659" s="417">
        <f t="shared" si="16"/>
        <v>15</v>
      </c>
      <c r="F659" s="20"/>
      <c r="G659" s="431">
        <v>15</v>
      </c>
      <c r="H659" s="432" t="s">
        <v>1538</v>
      </c>
      <c r="I659" s="418" t="s">
        <v>202</v>
      </c>
      <c r="J659" s="418" t="s">
        <v>1143</v>
      </c>
      <c r="K659" s="418"/>
      <c r="L659" s="418"/>
      <c r="M659" s="415"/>
      <c r="N659" s="387" t="s">
        <v>1553</v>
      </c>
      <c r="BM659" s="387">
        <v>4</v>
      </c>
    </row>
    <row r="660" spans="1:71" s="394" customFormat="1" ht="28.5" customHeight="1">
      <c r="A660" s="506"/>
      <c r="B660" s="411"/>
      <c r="C660" s="411"/>
      <c r="D660" s="412" t="s">
        <v>1486</v>
      </c>
      <c r="E660" s="417"/>
      <c r="F660" s="484"/>
      <c r="G660" s="485"/>
      <c r="H660" s="401"/>
      <c r="I660" s="401"/>
      <c r="J660" s="401"/>
      <c r="K660" s="401"/>
      <c r="L660" s="412"/>
      <c r="M660" s="412"/>
      <c r="AD660" s="387"/>
    </row>
    <row r="661" spans="1:71" ht="84.75" customHeight="1">
      <c r="A661" s="507"/>
      <c r="B661" s="415">
        <v>607</v>
      </c>
      <c r="C661" s="415" t="s">
        <v>103</v>
      </c>
      <c r="D661" s="416" t="s">
        <v>779</v>
      </c>
      <c r="E661" s="417">
        <f t="shared" si="16"/>
        <v>37</v>
      </c>
      <c r="F661" s="20"/>
      <c r="G661" s="431">
        <v>37</v>
      </c>
      <c r="H661" s="432" t="s">
        <v>1487</v>
      </c>
      <c r="I661" s="418" t="s">
        <v>201</v>
      </c>
      <c r="J661" s="418"/>
      <c r="K661" s="418" t="s">
        <v>1488</v>
      </c>
      <c r="L661" s="418"/>
      <c r="M661" s="415"/>
      <c r="N661" s="387" t="s">
        <v>1101</v>
      </c>
    </row>
    <row r="662" spans="1:71" ht="84.75" customHeight="1">
      <c r="A662" s="507"/>
      <c r="B662" s="415">
        <v>608</v>
      </c>
      <c r="C662" s="415" t="s">
        <v>103</v>
      </c>
      <c r="D662" s="416" t="s">
        <v>759</v>
      </c>
      <c r="E662" s="417">
        <f t="shared" si="16"/>
        <v>9.6199999999999992</v>
      </c>
      <c r="F662" s="20"/>
      <c r="G662" s="431">
        <v>9.6199999999999992</v>
      </c>
      <c r="H662" s="432" t="s">
        <v>1489</v>
      </c>
      <c r="I662" s="418" t="s">
        <v>231</v>
      </c>
      <c r="J662" s="418"/>
      <c r="K662" s="418"/>
      <c r="L662" s="418"/>
      <c r="M662" s="415"/>
      <c r="N662" s="387" t="s">
        <v>1101</v>
      </c>
    </row>
    <row r="663" spans="1:71" s="536" customFormat="1" ht="84.75" customHeight="1">
      <c r="A663" s="538"/>
      <c r="B663" s="528">
        <v>609</v>
      </c>
      <c r="C663" s="528" t="s">
        <v>103</v>
      </c>
      <c r="D663" s="529" t="s">
        <v>760</v>
      </c>
      <c r="E663" s="534">
        <f t="shared" si="16"/>
        <v>1.06</v>
      </c>
      <c r="F663" s="535"/>
      <c r="G663" s="516">
        <v>1.06</v>
      </c>
      <c r="H663" s="515" t="s">
        <v>123</v>
      </c>
      <c r="I663" s="526" t="s">
        <v>231</v>
      </c>
      <c r="J663" s="526"/>
      <c r="K663" s="526"/>
      <c r="L663" s="526"/>
      <c r="M663" s="415">
        <v>2021</v>
      </c>
      <c r="N663" s="536" t="s">
        <v>1101</v>
      </c>
      <c r="AC663" s="387"/>
      <c r="AD663" s="387"/>
      <c r="AE663" s="387"/>
      <c r="AF663" s="387"/>
      <c r="AG663" s="387"/>
      <c r="AH663" s="387"/>
      <c r="AI663" s="387"/>
      <c r="AJ663" s="387"/>
      <c r="AK663" s="387"/>
      <c r="AL663" s="387"/>
    </row>
    <row r="664" spans="1:71" ht="27" customHeight="1">
      <c r="A664" s="507"/>
      <c r="B664" s="415">
        <v>610</v>
      </c>
      <c r="C664" s="415" t="s">
        <v>103</v>
      </c>
      <c r="D664" s="416" t="s">
        <v>764</v>
      </c>
      <c r="E664" s="417">
        <f t="shared" si="16"/>
        <v>15</v>
      </c>
      <c r="F664" s="20">
        <v>0</v>
      </c>
      <c r="G664" s="431">
        <v>15</v>
      </c>
      <c r="H664" s="432" t="s">
        <v>1536</v>
      </c>
      <c r="I664" s="418" t="s">
        <v>1203</v>
      </c>
      <c r="J664" s="418" t="s">
        <v>1143</v>
      </c>
      <c r="K664" s="418"/>
      <c r="L664" s="418"/>
      <c r="M664" s="415"/>
      <c r="N664" s="387" t="s">
        <v>1535</v>
      </c>
      <c r="Q664" s="387" t="s">
        <v>1150</v>
      </c>
      <c r="S664" s="387" t="s">
        <v>1151</v>
      </c>
      <c r="T664" s="387">
        <v>183</v>
      </c>
    </row>
    <row r="665" spans="1:71" ht="39.75" customHeight="1">
      <c r="A665" s="507"/>
      <c r="B665" s="415">
        <v>611</v>
      </c>
      <c r="C665" s="415" t="s">
        <v>103</v>
      </c>
      <c r="D665" s="416" t="s">
        <v>764</v>
      </c>
      <c r="E665" s="417">
        <f t="shared" si="16"/>
        <v>15</v>
      </c>
      <c r="F665" s="20">
        <v>0</v>
      </c>
      <c r="G665" s="431">
        <v>15</v>
      </c>
      <c r="H665" s="432" t="s">
        <v>1536</v>
      </c>
      <c r="I665" s="418" t="s">
        <v>201</v>
      </c>
      <c r="J665" s="418" t="s">
        <v>1143</v>
      </c>
      <c r="K665" s="418"/>
      <c r="L665" s="418"/>
      <c r="M665" s="415"/>
      <c r="N665" s="387" t="s">
        <v>1537</v>
      </c>
      <c r="Q665" s="387" t="s">
        <v>1150</v>
      </c>
      <c r="S665" s="387" t="s">
        <v>1151</v>
      </c>
      <c r="T665" s="387">
        <v>185</v>
      </c>
    </row>
    <row r="666" spans="1:71" s="394" customFormat="1" ht="52.95" customHeight="1">
      <c r="A666" s="506"/>
      <c r="B666" s="411"/>
      <c r="C666" s="411"/>
      <c r="D666" s="412" t="s">
        <v>489</v>
      </c>
      <c r="E666" s="417"/>
      <c r="F666" s="19"/>
      <c r="G666" s="451"/>
      <c r="H666" s="279"/>
      <c r="I666" s="401"/>
      <c r="J666" s="401"/>
      <c r="K666" s="401"/>
      <c r="L666" s="401"/>
      <c r="M666" s="415"/>
      <c r="N666" s="387" t="s">
        <v>1524</v>
      </c>
    </row>
    <row r="667" spans="1:71" s="536" customFormat="1" ht="52.95" customHeight="1">
      <c r="A667" s="538">
        <v>79</v>
      </c>
      <c r="B667" s="528">
        <v>612</v>
      </c>
      <c r="C667" s="528" t="s">
        <v>43</v>
      </c>
      <c r="D667" s="529" t="s">
        <v>462</v>
      </c>
      <c r="E667" s="534">
        <f t="shared" si="16"/>
        <v>0.32</v>
      </c>
      <c r="F667" s="535">
        <v>0</v>
      </c>
      <c r="G667" s="516">
        <v>0.32</v>
      </c>
      <c r="H667" s="515" t="s">
        <v>19</v>
      </c>
      <c r="I667" s="526" t="s">
        <v>219</v>
      </c>
      <c r="J667" s="526" t="s">
        <v>463</v>
      </c>
      <c r="K667" s="526" t="s">
        <v>1294</v>
      </c>
      <c r="L667" s="526" t="s">
        <v>1100</v>
      </c>
      <c r="M667" s="415">
        <v>2021</v>
      </c>
      <c r="N667" s="536" t="s">
        <v>1525</v>
      </c>
      <c r="Q667" s="536" t="s">
        <v>564</v>
      </c>
      <c r="S667" s="536" t="s">
        <v>569</v>
      </c>
      <c r="T667" s="536">
        <v>77</v>
      </c>
      <c r="AC667" s="387"/>
      <c r="AD667" s="387"/>
      <c r="AE667" s="387"/>
      <c r="AF667" s="387"/>
      <c r="AG667" s="387"/>
      <c r="AH667" s="387"/>
      <c r="AI667" s="387"/>
      <c r="AJ667" s="387"/>
      <c r="AK667" s="387"/>
      <c r="AL667" s="387">
        <v>1</v>
      </c>
    </row>
    <row r="668" spans="1:71" ht="52.95" customHeight="1">
      <c r="A668" s="507"/>
      <c r="B668" s="415">
        <v>613</v>
      </c>
      <c r="C668" s="445" t="s">
        <v>43</v>
      </c>
      <c r="D668" s="416" t="s">
        <v>459</v>
      </c>
      <c r="E668" s="417">
        <f t="shared" si="16"/>
        <v>10</v>
      </c>
      <c r="F668" s="20"/>
      <c r="G668" s="417">
        <v>10</v>
      </c>
      <c r="H668" s="415" t="s">
        <v>22</v>
      </c>
      <c r="I668" s="418" t="s">
        <v>209</v>
      </c>
      <c r="J668" s="435"/>
      <c r="K668" s="446"/>
      <c r="L668" s="418"/>
      <c r="M668" s="418"/>
      <c r="N668" s="419" t="s">
        <v>1160</v>
      </c>
    </row>
    <row r="669" spans="1:71" ht="52.95" customHeight="1">
      <c r="A669" s="507"/>
      <c r="B669" s="415">
        <v>614</v>
      </c>
      <c r="C669" s="445" t="s">
        <v>43</v>
      </c>
      <c r="D669" s="416" t="s">
        <v>556</v>
      </c>
      <c r="E669" s="417">
        <f t="shared" si="16"/>
        <v>70</v>
      </c>
      <c r="F669" s="20"/>
      <c r="G669" s="417">
        <v>70</v>
      </c>
      <c r="H669" s="418" t="s">
        <v>628</v>
      </c>
      <c r="I669" s="418" t="s">
        <v>219</v>
      </c>
      <c r="J669" s="435"/>
      <c r="K669" s="446"/>
      <c r="L669" s="418"/>
      <c r="M669" s="418"/>
      <c r="N669" s="419" t="s">
        <v>1160</v>
      </c>
    </row>
    <row r="670" spans="1:71" ht="52.95" customHeight="1">
      <c r="A670" s="507"/>
      <c r="B670" s="415">
        <v>615</v>
      </c>
      <c r="C670" s="445" t="s">
        <v>43</v>
      </c>
      <c r="D670" s="416" t="s">
        <v>460</v>
      </c>
      <c r="E670" s="417">
        <f t="shared" si="16"/>
        <v>70</v>
      </c>
      <c r="F670" s="20"/>
      <c r="G670" s="417">
        <v>70</v>
      </c>
      <c r="H670" s="418" t="s">
        <v>629</v>
      </c>
      <c r="I670" s="418" t="s">
        <v>207</v>
      </c>
      <c r="J670" s="435"/>
      <c r="K670" s="446"/>
      <c r="L670" s="418"/>
      <c r="M670" s="418"/>
      <c r="N670" s="419" t="s">
        <v>1160</v>
      </c>
    </row>
    <row r="671" spans="1:71" ht="52.95" customHeight="1">
      <c r="A671" s="507"/>
      <c r="B671" s="415">
        <v>616</v>
      </c>
      <c r="C671" s="445" t="s">
        <v>43</v>
      </c>
      <c r="D671" s="416" t="s">
        <v>461</v>
      </c>
      <c r="E671" s="417">
        <f t="shared" si="16"/>
        <v>13</v>
      </c>
      <c r="F671" s="20"/>
      <c r="G671" s="417">
        <v>13</v>
      </c>
      <c r="H671" s="418" t="s">
        <v>630</v>
      </c>
      <c r="I671" s="418" t="s">
        <v>204</v>
      </c>
      <c r="J671" s="435" t="s">
        <v>579</v>
      </c>
      <c r="K671" s="446"/>
      <c r="L671" s="418"/>
      <c r="M671" s="418"/>
      <c r="N671" s="419" t="s">
        <v>1160</v>
      </c>
    </row>
    <row r="672" spans="1:71" ht="52.95" customHeight="1">
      <c r="A672" s="507"/>
      <c r="B672" s="415">
        <v>617</v>
      </c>
      <c r="C672" s="445" t="s">
        <v>43</v>
      </c>
      <c r="D672" s="416" t="s">
        <v>584</v>
      </c>
      <c r="E672" s="417">
        <f t="shared" si="16"/>
        <v>14.08</v>
      </c>
      <c r="F672" s="498"/>
      <c r="G672" s="434">
        <v>14.08</v>
      </c>
      <c r="H672" s="418" t="s">
        <v>25</v>
      </c>
      <c r="I672" s="418" t="s">
        <v>209</v>
      </c>
      <c r="J672" s="435" t="s">
        <v>585</v>
      </c>
      <c r="K672" s="446"/>
      <c r="L672" s="418"/>
      <c r="M672" s="418"/>
      <c r="N672" s="419" t="s">
        <v>1160</v>
      </c>
    </row>
    <row r="673" spans="1:68" ht="52.95" customHeight="1">
      <c r="A673" s="507"/>
      <c r="B673" s="415">
        <v>618</v>
      </c>
      <c r="C673" s="445" t="s">
        <v>43</v>
      </c>
      <c r="D673" s="416" t="s">
        <v>584</v>
      </c>
      <c r="E673" s="417">
        <f t="shared" ref="E673:E692" si="17">F673+G673</f>
        <v>18.18</v>
      </c>
      <c r="F673" s="498"/>
      <c r="G673" s="434">
        <v>18.18</v>
      </c>
      <c r="H673" s="418" t="s">
        <v>25</v>
      </c>
      <c r="I673" s="418" t="s">
        <v>230</v>
      </c>
      <c r="J673" s="435" t="s">
        <v>586</v>
      </c>
      <c r="K673" s="446"/>
      <c r="L673" s="418"/>
      <c r="M673" s="418"/>
      <c r="N673" s="419" t="s">
        <v>1160</v>
      </c>
    </row>
    <row r="674" spans="1:68" s="394" customFormat="1" ht="52.95" customHeight="1">
      <c r="A674" s="506"/>
      <c r="B674" s="411"/>
      <c r="C674" s="411" t="s">
        <v>1555</v>
      </c>
      <c r="D674" s="412" t="s">
        <v>27</v>
      </c>
      <c r="E674" s="417"/>
      <c r="F674" s="19"/>
      <c r="G674" s="451"/>
      <c r="H674" s="279"/>
      <c r="I674" s="401"/>
      <c r="J674" s="401"/>
      <c r="K674" s="401"/>
      <c r="L674" s="401"/>
      <c r="M674" s="415"/>
      <c r="N674" s="387" t="s">
        <v>1526</v>
      </c>
    </row>
    <row r="675" spans="1:68" ht="75" customHeight="1">
      <c r="A675" s="507"/>
      <c r="B675" s="415">
        <v>619</v>
      </c>
      <c r="C675" s="415" t="s">
        <v>28</v>
      </c>
      <c r="D675" s="416" t="s">
        <v>1527</v>
      </c>
      <c r="E675" s="417">
        <f t="shared" si="17"/>
        <v>39.979999999999997</v>
      </c>
      <c r="F675" s="20">
        <v>0</v>
      </c>
      <c r="G675" s="431">
        <v>39.979999999999997</v>
      </c>
      <c r="H675" s="432" t="s">
        <v>123</v>
      </c>
      <c r="I675" s="418" t="s">
        <v>1528</v>
      </c>
      <c r="J675" s="418" t="s">
        <v>1143</v>
      </c>
      <c r="K675" s="418" t="s">
        <v>1148</v>
      </c>
      <c r="L675" s="418" t="s">
        <v>1100</v>
      </c>
      <c r="M675" s="415"/>
      <c r="N675" s="387" t="s">
        <v>1529</v>
      </c>
      <c r="BJ675" s="387">
        <v>20.23</v>
      </c>
    </row>
    <row r="676" spans="1:68" s="394" customFormat="1" ht="27" customHeight="1">
      <c r="A676" s="507"/>
      <c r="B676" s="411"/>
      <c r="C676" s="411" t="s">
        <v>1555</v>
      </c>
      <c r="D676" s="412" t="s">
        <v>1530</v>
      </c>
      <c r="E676" s="417"/>
      <c r="F676" s="484"/>
      <c r="G676" s="485"/>
      <c r="H676" s="401"/>
      <c r="I676" s="401"/>
      <c r="J676" s="401"/>
      <c r="K676" s="499"/>
      <c r="L676" s="499"/>
      <c r="M676" s="499"/>
      <c r="N676" s="387"/>
      <c r="O676" s="387"/>
      <c r="P676" s="387"/>
      <c r="Q676" s="387"/>
      <c r="R676" s="387"/>
      <c r="S676" s="387"/>
      <c r="T676" s="387"/>
    </row>
    <row r="677" spans="1:68" s="537" customFormat="1" ht="58.5" customHeight="1">
      <c r="A677" s="538"/>
      <c r="B677" s="528">
        <v>620</v>
      </c>
      <c r="C677" s="528" t="s">
        <v>103</v>
      </c>
      <c r="D677" s="529" t="s">
        <v>761</v>
      </c>
      <c r="E677" s="534">
        <f t="shared" si="17"/>
        <v>3.3919999999999999E-2</v>
      </c>
      <c r="F677" s="535"/>
      <c r="G677" s="516">
        <v>3.3919999999999999E-2</v>
      </c>
      <c r="H677" s="515" t="s">
        <v>73</v>
      </c>
      <c r="I677" s="526" t="s">
        <v>1203</v>
      </c>
      <c r="J677" s="526" t="s">
        <v>1531</v>
      </c>
      <c r="K677" s="544"/>
      <c r="L677" s="544"/>
      <c r="M677" s="415">
        <v>2021</v>
      </c>
      <c r="N677" s="536"/>
      <c r="O677" s="536"/>
      <c r="P677" s="536"/>
      <c r="Q677" s="536"/>
      <c r="R677" s="536"/>
      <c r="S677" s="536"/>
      <c r="T677" s="536"/>
      <c r="U677" s="537" t="s">
        <v>1223</v>
      </c>
      <c r="AC677" s="394"/>
      <c r="AD677" s="394"/>
      <c r="AE677" s="394"/>
      <c r="AF677" s="394"/>
      <c r="AG677" s="394"/>
      <c r="AH677" s="394"/>
      <c r="AI677" s="394"/>
      <c r="AJ677" s="394"/>
      <c r="AK677" s="394"/>
      <c r="AL677" s="394"/>
      <c r="BJ677" s="537">
        <v>0.03</v>
      </c>
    </row>
    <row r="678" spans="1:68" s="537" customFormat="1" ht="58.5" customHeight="1">
      <c r="A678" s="538"/>
      <c r="B678" s="528">
        <v>621</v>
      </c>
      <c r="C678" s="528" t="s">
        <v>103</v>
      </c>
      <c r="D678" s="529" t="s">
        <v>762</v>
      </c>
      <c r="E678" s="534">
        <f t="shared" si="17"/>
        <v>2.5999999999999999E-2</v>
      </c>
      <c r="F678" s="535"/>
      <c r="G678" s="516">
        <v>2.5999999999999999E-2</v>
      </c>
      <c r="H678" s="515" t="s">
        <v>22</v>
      </c>
      <c r="I678" s="526" t="s">
        <v>1203</v>
      </c>
      <c r="J678" s="526" t="s">
        <v>1532</v>
      </c>
      <c r="K678" s="544"/>
      <c r="L678" s="544"/>
      <c r="M678" s="415">
        <v>2021</v>
      </c>
      <c r="N678" s="536"/>
      <c r="O678" s="536"/>
      <c r="P678" s="536"/>
      <c r="Q678" s="536"/>
      <c r="R678" s="536"/>
      <c r="S678" s="536"/>
      <c r="T678" s="536"/>
      <c r="U678" s="537" t="s">
        <v>1223</v>
      </c>
      <c r="AC678" s="394"/>
      <c r="AD678" s="394"/>
      <c r="AE678" s="394"/>
      <c r="AF678" s="394"/>
      <c r="AG678" s="394"/>
      <c r="AH678" s="394"/>
      <c r="AI678" s="394"/>
      <c r="AJ678" s="394"/>
      <c r="AK678" s="394"/>
      <c r="AL678" s="394"/>
    </row>
    <row r="679" spans="1:68" s="537" customFormat="1" ht="53.25" customHeight="1">
      <c r="A679" s="538"/>
      <c r="B679" s="528">
        <v>622</v>
      </c>
      <c r="C679" s="528" t="s">
        <v>103</v>
      </c>
      <c r="D679" s="529" t="s">
        <v>763</v>
      </c>
      <c r="E679" s="534">
        <f t="shared" si="17"/>
        <v>1.5350000000000001E-2</v>
      </c>
      <c r="F679" s="535"/>
      <c r="G679" s="516">
        <v>1.5350000000000001E-2</v>
      </c>
      <c r="H679" s="515" t="s">
        <v>22</v>
      </c>
      <c r="I679" s="526" t="s">
        <v>1203</v>
      </c>
      <c r="J679" s="526" t="s">
        <v>1533</v>
      </c>
      <c r="K679" s="544"/>
      <c r="L679" s="544"/>
      <c r="M679" s="415">
        <v>2021</v>
      </c>
      <c r="N679" s="536"/>
      <c r="O679" s="536"/>
      <c r="P679" s="536"/>
      <c r="Q679" s="536"/>
      <c r="R679" s="536"/>
      <c r="S679" s="536"/>
      <c r="T679" s="536"/>
      <c r="U679" s="537" t="s">
        <v>1223</v>
      </c>
      <c r="AC679" s="394"/>
      <c r="AD679" s="394"/>
      <c r="AE679" s="394"/>
      <c r="AF679" s="394"/>
      <c r="AG679" s="394"/>
      <c r="AH679" s="394"/>
      <c r="AI679" s="394"/>
      <c r="AJ679" s="394"/>
      <c r="AK679" s="394"/>
      <c r="AL679" s="394"/>
    </row>
    <row r="680" spans="1:68" s="394" customFormat="1" ht="32.25" customHeight="1">
      <c r="A680" s="507"/>
      <c r="B680" s="415">
        <v>623</v>
      </c>
      <c r="C680" s="415" t="s">
        <v>100</v>
      </c>
      <c r="D680" s="416" t="s">
        <v>794</v>
      </c>
      <c r="E680" s="417">
        <f t="shared" si="17"/>
        <v>0.04</v>
      </c>
      <c r="F680" s="20"/>
      <c r="G680" s="431">
        <v>0.04</v>
      </c>
      <c r="H680" s="432" t="s">
        <v>91</v>
      </c>
      <c r="I680" s="418" t="s">
        <v>207</v>
      </c>
      <c r="J680" s="418" t="s">
        <v>1143</v>
      </c>
      <c r="K680" s="401"/>
      <c r="L680" s="401"/>
      <c r="M680" s="415"/>
      <c r="N680" s="387"/>
      <c r="O680" s="387"/>
      <c r="P680" s="387"/>
      <c r="Q680" s="387"/>
      <c r="R680" s="387"/>
      <c r="S680" s="387"/>
      <c r="T680" s="387"/>
      <c r="U680" s="394" t="s">
        <v>1223</v>
      </c>
      <c r="BJ680" s="394">
        <v>0.04</v>
      </c>
    </row>
    <row r="681" spans="1:68" s="394" customFormat="1" ht="49.5" customHeight="1">
      <c r="A681" s="506"/>
      <c r="B681" s="411" t="s">
        <v>52</v>
      </c>
      <c r="C681" s="500"/>
      <c r="D681" s="501" t="s">
        <v>1563</v>
      </c>
      <c r="E681" s="420"/>
      <c r="F681" s="19"/>
      <c r="G681" s="420"/>
      <c r="H681" s="401"/>
      <c r="I681" s="502"/>
      <c r="J681" s="502"/>
      <c r="K681" s="503"/>
      <c r="L681" s="401"/>
      <c r="M681" s="401"/>
      <c r="N681" s="399"/>
    </row>
    <row r="682" spans="1:68" s="394" customFormat="1" ht="113.25" customHeight="1">
      <c r="A682" s="506"/>
      <c r="B682" s="411"/>
      <c r="C682" s="411" t="s">
        <v>1555</v>
      </c>
      <c r="D682" s="412" t="s">
        <v>1613</v>
      </c>
      <c r="E682" s="417"/>
      <c r="F682" s="484"/>
      <c r="G682" s="485"/>
      <c r="H682" s="401"/>
      <c r="I682" s="401"/>
      <c r="J682" s="401"/>
      <c r="K682" s="499"/>
      <c r="L682" s="499"/>
      <c r="M682" s="499"/>
      <c r="N682" s="387"/>
    </row>
    <row r="683" spans="1:68" s="394" customFormat="1" ht="113.25" customHeight="1">
      <c r="A683" s="506"/>
      <c r="B683" s="411"/>
      <c r="C683" s="411"/>
      <c r="D683" s="412" t="s">
        <v>1615</v>
      </c>
      <c r="E683" s="417"/>
      <c r="F683" s="484"/>
      <c r="G683" s="485"/>
      <c r="H683" s="401"/>
      <c r="I683" s="401"/>
      <c r="J683" s="401"/>
      <c r="K683" s="499"/>
      <c r="L683" s="499"/>
      <c r="M683" s="499"/>
      <c r="N683" s="387"/>
    </row>
    <row r="684" spans="1:68" s="394" customFormat="1" ht="88.5" customHeight="1">
      <c r="A684" s="506"/>
      <c r="B684" s="415">
        <v>1</v>
      </c>
      <c r="C684" s="415" t="s">
        <v>22</v>
      </c>
      <c r="D684" s="416" t="s">
        <v>1614</v>
      </c>
      <c r="E684" s="417">
        <f t="shared" si="17"/>
        <v>207.1</v>
      </c>
      <c r="F684" s="498"/>
      <c r="G684" s="434">
        <v>207.1</v>
      </c>
      <c r="H684" s="418" t="s">
        <v>19</v>
      </c>
      <c r="I684" s="418" t="s">
        <v>563</v>
      </c>
      <c r="J684" s="418"/>
      <c r="K684" s="455" t="s">
        <v>1637</v>
      </c>
      <c r="L684" s="497"/>
      <c r="M684" s="497"/>
      <c r="N684" s="387"/>
      <c r="BP684" s="394">
        <v>13.2</v>
      </c>
    </row>
    <row r="685" spans="1:68" s="394" customFormat="1" ht="88.5" customHeight="1">
      <c r="A685" s="506"/>
      <c r="B685" s="415">
        <v>2</v>
      </c>
      <c r="C685" s="415" t="s">
        <v>22</v>
      </c>
      <c r="D685" s="416" t="s">
        <v>1616</v>
      </c>
      <c r="E685" s="417">
        <f t="shared" si="17"/>
        <v>136.1</v>
      </c>
      <c r="F685" s="498"/>
      <c r="G685" s="458">
        <v>136.1</v>
      </c>
      <c r="H685" s="418" t="s">
        <v>19</v>
      </c>
      <c r="I685" s="418" t="s">
        <v>563</v>
      </c>
      <c r="J685" s="418"/>
      <c r="K685" s="455" t="s">
        <v>1637</v>
      </c>
      <c r="L685" s="497"/>
      <c r="M685" s="497"/>
      <c r="N685" s="387"/>
    </row>
    <row r="686" spans="1:68" ht="88.5" customHeight="1">
      <c r="A686" s="507">
        <v>489</v>
      </c>
      <c r="B686" s="415">
        <v>3</v>
      </c>
      <c r="C686" s="415" t="s">
        <v>22</v>
      </c>
      <c r="D686" s="416" t="s">
        <v>1617</v>
      </c>
      <c r="E686" s="417">
        <f t="shared" si="17"/>
        <v>141.9</v>
      </c>
      <c r="F686" s="20">
        <v>0</v>
      </c>
      <c r="G686" s="431">
        <v>141.9</v>
      </c>
      <c r="H686" s="418" t="s">
        <v>19</v>
      </c>
      <c r="I686" s="418" t="s">
        <v>217</v>
      </c>
      <c r="J686" s="418"/>
      <c r="K686" s="455" t="s">
        <v>1637</v>
      </c>
      <c r="L686" s="418"/>
      <c r="M686" s="415"/>
      <c r="N686" s="387" t="s">
        <v>1534</v>
      </c>
      <c r="Q686" s="387" t="s">
        <v>1150</v>
      </c>
      <c r="S686" s="387" t="s">
        <v>1151</v>
      </c>
      <c r="T686" s="387">
        <v>203</v>
      </c>
      <c r="AL686" s="387">
        <v>1</v>
      </c>
      <c r="BP686" s="387">
        <v>42.7</v>
      </c>
    </row>
    <row r="687" spans="1:68" ht="69.75" customHeight="1">
      <c r="A687" s="507"/>
      <c r="B687" s="415">
        <v>4</v>
      </c>
      <c r="C687" s="415" t="s">
        <v>22</v>
      </c>
      <c r="D687" s="416" t="s">
        <v>1618</v>
      </c>
      <c r="E687" s="417">
        <f t="shared" si="17"/>
        <v>131.80000000000001</v>
      </c>
      <c r="F687" s="20"/>
      <c r="G687" s="431">
        <v>131.80000000000001</v>
      </c>
      <c r="H687" s="418" t="s">
        <v>19</v>
      </c>
      <c r="I687" s="418" t="s">
        <v>215</v>
      </c>
      <c r="J687" s="418"/>
      <c r="K687" s="455" t="s">
        <v>1637</v>
      </c>
      <c r="L687" s="418"/>
      <c r="M687" s="415"/>
    </row>
    <row r="688" spans="1:68" ht="69.75" customHeight="1">
      <c r="A688" s="507"/>
      <c r="B688" s="415">
        <v>5</v>
      </c>
      <c r="C688" s="415" t="s">
        <v>22</v>
      </c>
      <c r="D688" s="416" t="s">
        <v>1619</v>
      </c>
      <c r="E688" s="417">
        <f t="shared" si="17"/>
        <v>140.30000000000001</v>
      </c>
      <c r="F688" s="20"/>
      <c r="G688" s="431">
        <v>140.30000000000001</v>
      </c>
      <c r="H688" s="418" t="s">
        <v>19</v>
      </c>
      <c r="I688" s="418" t="s">
        <v>203</v>
      </c>
      <c r="J688" s="418"/>
      <c r="K688" s="455" t="s">
        <v>1637</v>
      </c>
      <c r="L688" s="418"/>
      <c r="M688" s="415"/>
    </row>
    <row r="689" spans="1:65" ht="45.75" customHeight="1">
      <c r="A689" s="507"/>
      <c r="B689" s="415">
        <v>6</v>
      </c>
      <c r="C689" s="415" t="s">
        <v>22</v>
      </c>
      <c r="D689" s="416" t="s">
        <v>1620</v>
      </c>
      <c r="E689" s="417">
        <f t="shared" si="17"/>
        <v>289.3</v>
      </c>
      <c r="F689" s="20"/>
      <c r="G689" s="431">
        <v>289.3</v>
      </c>
      <c r="H689" s="418" t="s">
        <v>19</v>
      </c>
      <c r="I689" s="418" t="s">
        <v>202</v>
      </c>
      <c r="J689" s="418"/>
      <c r="K689" s="455" t="s">
        <v>1637</v>
      </c>
      <c r="L689" s="418"/>
      <c r="M689" s="415"/>
    </row>
    <row r="690" spans="1:65" s="394" customFormat="1" ht="31.2">
      <c r="A690" s="506"/>
      <c r="B690" s="411">
        <v>7</v>
      </c>
      <c r="C690" s="500"/>
      <c r="D690" s="501" t="s">
        <v>1621</v>
      </c>
      <c r="E690" s="420">
        <f t="shared" si="17"/>
        <v>0</v>
      </c>
      <c r="F690" s="19">
        <v>0</v>
      </c>
      <c r="G690" s="420"/>
      <c r="H690" s="401"/>
      <c r="I690" s="500"/>
      <c r="J690" s="502"/>
      <c r="K690" s="503"/>
      <c r="L690" s="401"/>
      <c r="M690" s="401"/>
      <c r="N690" s="414" t="s">
        <v>1160</v>
      </c>
    </row>
    <row r="691" spans="1:65" ht="71.400000000000006" customHeight="1">
      <c r="A691" s="507"/>
      <c r="B691" s="415">
        <v>8</v>
      </c>
      <c r="C691" s="445" t="s">
        <v>25</v>
      </c>
      <c r="D691" s="455" t="s">
        <v>1622</v>
      </c>
      <c r="E691" s="417">
        <f t="shared" si="17"/>
        <v>13.2</v>
      </c>
      <c r="F691" s="20">
        <v>0</v>
      </c>
      <c r="G691" s="483">
        <v>13.2</v>
      </c>
      <c r="H691" s="418" t="s">
        <v>19</v>
      </c>
      <c r="I691" s="435" t="s">
        <v>209</v>
      </c>
      <c r="J691" s="435"/>
      <c r="K691" s="455" t="s">
        <v>1637</v>
      </c>
      <c r="L691" s="418"/>
      <c r="M691" s="418"/>
      <c r="N691" s="419" t="s">
        <v>1160</v>
      </c>
    </row>
    <row r="692" spans="1:65" ht="71.400000000000006" customHeight="1">
      <c r="A692" s="507"/>
      <c r="B692" s="415">
        <v>9</v>
      </c>
      <c r="C692" s="445" t="s">
        <v>25</v>
      </c>
      <c r="D692" s="455" t="s">
        <v>1623</v>
      </c>
      <c r="E692" s="417">
        <f t="shared" si="17"/>
        <v>17.899999999999999</v>
      </c>
      <c r="F692" s="20">
        <v>0</v>
      </c>
      <c r="G692" s="483">
        <v>17.899999999999999</v>
      </c>
      <c r="H692" s="418" t="s">
        <v>19</v>
      </c>
      <c r="I692" s="445" t="s">
        <v>212</v>
      </c>
      <c r="J692" s="435"/>
      <c r="K692" s="455" t="s">
        <v>1637</v>
      </c>
      <c r="L692" s="418"/>
      <c r="M692" s="418"/>
      <c r="N692" s="419" t="s">
        <v>1160</v>
      </c>
    </row>
    <row r="693" spans="1:65" ht="31.2">
      <c r="A693" s="507"/>
      <c r="B693" s="507"/>
      <c r="C693" s="445" t="s">
        <v>25</v>
      </c>
      <c r="D693" s="455" t="s">
        <v>1624</v>
      </c>
      <c r="E693" s="415"/>
      <c r="F693" s="511"/>
      <c r="G693" s="483">
        <v>31.2</v>
      </c>
      <c r="H693" s="418" t="s">
        <v>19</v>
      </c>
      <c r="I693" s="428"/>
      <c r="J693" s="428"/>
      <c r="K693" s="455" t="s">
        <v>1637</v>
      </c>
      <c r="L693" s="467"/>
      <c r="M693" s="415"/>
      <c r="BM693" s="387">
        <v>3</v>
      </c>
    </row>
    <row r="694" spans="1:65" ht="31.2">
      <c r="A694" s="507"/>
      <c r="B694" s="507"/>
      <c r="C694" s="445" t="s">
        <v>25</v>
      </c>
      <c r="D694" s="455" t="s">
        <v>1625</v>
      </c>
      <c r="E694" s="415"/>
      <c r="F694" s="511"/>
      <c r="G694" s="483">
        <v>42.7</v>
      </c>
      <c r="H694" s="418" t="s">
        <v>19</v>
      </c>
      <c r="I694" s="428"/>
      <c r="J694" s="428"/>
      <c r="K694" s="455" t="s">
        <v>1637</v>
      </c>
      <c r="L694" s="467"/>
      <c r="M694" s="415"/>
      <c r="BM694" s="387">
        <v>1</v>
      </c>
    </row>
    <row r="695" spans="1:65" ht="31.2">
      <c r="A695" s="507"/>
      <c r="B695" s="507"/>
      <c r="C695" s="445" t="s">
        <v>25</v>
      </c>
      <c r="D695" s="455" t="s">
        <v>1626</v>
      </c>
      <c r="E695" s="415"/>
      <c r="F695" s="511"/>
      <c r="G695" s="483">
        <v>42.1</v>
      </c>
      <c r="H695" s="418" t="s">
        <v>19</v>
      </c>
      <c r="I695" s="428"/>
      <c r="J695" s="428"/>
      <c r="K695" s="455" t="s">
        <v>1637</v>
      </c>
      <c r="L695" s="467"/>
      <c r="M695" s="415"/>
      <c r="BM695" s="387">
        <v>1</v>
      </c>
    </row>
    <row r="696" spans="1:65" ht="31.2">
      <c r="A696" s="507"/>
      <c r="B696" s="507"/>
      <c r="C696" s="445" t="s">
        <v>25</v>
      </c>
      <c r="D696" s="455" t="s">
        <v>1627</v>
      </c>
      <c r="E696" s="415"/>
      <c r="F696" s="511"/>
      <c r="G696" s="483">
        <v>80.7</v>
      </c>
      <c r="H696" s="418" t="s">
        <v>19</v>
      </c>
      <c r="I696" s="428"/>
      <c r="J696" s="428"/>
      <c r="K696" s="455" t="s">
        <v>1637</v>
      </c>
      <c r="L696" s="467"/>
      <c r="M696" s="415"/>
      <c r="BM696" s="387">
        <v>3</v>
      </c>
    </row>
    <row r="697" spans="1:65" ht="46.8">
      <c r="A697" s="507"/>
      <c r="B697" s="507"/>
      <c r="C697" s="415"/>
      <c r="D697" s="501" t="s">
        <v>1628</v>
      </c>
      <c r="E697" s="415"/>
      <c r="F697" s="511"/>
      <c r="G697" s="509"/>
      <c r="H697" s="418"/>
      <c r="I697" s="428"/>
      <c r="J697" s="428"/>
      <c r="K697" s="428"/>
      <c r="L697" s="467"/>
      <c r="M697" s="415"/>
    </row>
    <row r="698" spans="1:65" ht="46.8">
      <c r="A698" s="507"/>
      <c r="B698" s="507"/>
      <c r="C698" s="415" t="s">
        <v>37</v>
      </c>
      <c r="D698" s="504" t="s">
        <v>1629</v>
      </c>
      <c r="E698" s="415"/>
      <c r="F698" s="511"/>
      <c r="G698" s="483">
        <v>100</v>
      </c>
      <c r="H698" s="418" t="s">
        <v>19</v>
      </c>
      <c r="I698" s="428"/>
      <c r="J698" s="428"/>
      <c r="K698" s="505" t="s">
        <v>1636</v>
      </c>
      <c r="L698" s="467"/>
      <c r="M698" s="415"/>
    </row>
    <row r="699" spans="1:65" ht="31.2">
      <c r="A699" s="507"/>
      <c r="B699" s="507"/>
      <c r="C699" s="415" t="s">
        <v>37</v>
      </c>
      <c r="D699" s="504" t="s">
        <v>1630</v>
      </c>
      <c r="E699" s="415"/>
      <c r="F699" s="511"/>
      <c r="G699" s="483">
        <v>23</v>
      </c>
      <c r="H699" s="418" t="s">
        <v>19</v>
      </c>
      <c r="I699" s="428"/>
      <c r="J699" s="428"/>
      <c r="K699" s="455" t="s">
        <v>1637</v>
      </c>
      <c r="L699" s="467"/>
      <c r="M699" s="415"/>
    </row>
    <row r="700" spans="1:65" ht="31.2">
      <c r="A700" s="507"/>
      <c r="B700" s="507"/>
      <c r="C700" s="415" t="s">
        <v>37</v>
      </c>
      <c r="D700" s="360" t="s">
        <v>1631</v>
      </c>
      <c r="E700" s="415"/>
      <c r="F700" s="511"/>
      <c r="G700" s="483">
        <v>22.5</v>
      </c>
      <c r="H700" s="418" t="s">
        <v>19</v>
      </c>
      <c r="I700" s="428"/>
      <c r="J700" s="428"/>
      <c r="K700" s="455" t="s">
        <v>1637</v>
      </c>
      <c r="L700" s="467"/>
      <c r="M700" s="415"/>
    </row>
    <row r="701" spans="1:65" ht="31.2">
      <c r="A701" s="507"/>
      <c r="B701" s="507"/>
      <c r="C701" s="415" t="s">
        <v>37</v>
      </c>
      <c r="D701" s="360" t="s">
        <v>1632</v>
      </c>
      <c r="E701" s="415"/>
      <c r="F701" s="511"/>
      <c r="G701" s="483">
        <v>91</v>
      </c>
      <c r="H701" s="418" t="s">
        <v>19</v>
      </c>
      <c r="I701" s="428"/>
      <c r="J701" s="428"/>
      <c r="K701" s="455" t="s">
        <v>1637</v>
      </c>
      <c r="L701" s="467"/>
      <c r="M701" s="415"/>
    </row>
    <row r="702" spans="1:65" ht="31.2">
      <c r="A702" s="507"/>
      <c r="B702" s="507"/>
      <c r="C702" s="415" t="s">
        <v>37</v>
      </c>
      <c r="D702" s="360" t="s">
        <v>1633</v>
      </c>
      <c r="E702" s="415"/>
      <c r="F702" s="511"/>
      <c r="G702" s="483">
        <v>99</v>
      </c>
      <c r="H702" s="418" t="s">
        <v>19</v>
      </c>
      <c r="I702" s="428"/>
      <c r="J702" s="428"/>
      <c r="K702" s="455" t="s">
        <v>1637</v>
      </c>
      <c r="L702" s="467"/>
      <c r="M702" s="415"/>
    </row>
    <row r="703" spans="1:65" ht="31.2">
      <c r="A703" s="507"/>
      <c r="B703" s="507"/>
      <c r="C703" s="415" t="s">
        <v>37</v>
      </c>
      <c r="D703" s="504" t="s">
        <v>1634</v>
      </c>
      <c r="E703" s="415"/>
      <c r="F703" s="511"/>
      <c r="G703" s="483">
        <v>74</v>
      </c>
      <c r="H703" s="418" t="s">
        <v>19</v>
      </c>
      <c r="I703" s="428"/>
      <c r="J703" s="428"/>
      <c r="K703" s="455" t="s">
        <v>1637</v>
      </c>
      <c r="L703" s="467"/>
      <c r="M703" s="415"/>
    </row>
    <row r="704" spans="1:65" ht="31.2">
      <c r="A704" s="507"/>
      <c r="B704" s="507"/>
      <c r="C704" s="415" t="s">
        <v>37</v>
      </c>
      <c r="D704" s="360" t="s">
        <v>1635</v>
      </c>
      <c r="E704" s="415"/>
      <c r="F704" s="511"/>
      <c r="G704" s="483">
        <v>75</v>
      </c>
      <c r="H704" s="418" t="s">
        <v>19</v>
      </c>
      <c r="I704" s="428"/>
      <c r="J704" s="428"/>
      <c r="K704" s="455" t="s">
        <v>1637</v>
      </c>
      <c r="L704" s="467"/>
      <c r="M704" s="415"/>
    </row>
    <row r="705" spans="1:13" s="394" customFormat="1" ht="27.6" customHeight="1">
      <c r="A705" s="506"/>
      <c r="B705" s="506"/>
      <c r="C705" s="411"/>
      <c r="D705" s="512" t="s">
        <v>1639</v>
      </c>
      <c r="E705" s="411"/>
      <c r="F705" s="410"/>
      <c r="G705" s="413"/>
      <c r="H705" s="401"/>
      <c r="I705" s="429"/>
      <c r="J705" s="429"/>
      <c r="K705" s="429"/>
      <c r="L705" s="512"/>
      <c r="M705" s="411"/>
    </row>
    <row r="706" spans="1:13" s="394" customFormat="1" ht="96.6" customHeight="1">
      <c r="A706" s="506"/>
      <c r="B706" s="506"/>
      <c r="C706" s="411"/>
      <c r="D706" s="514" t="s">
        <v>1640</v>
      </c>
      <c r="E706" s="411"/>
      <c r="F706" s="410"/>
      <c r="G706" s="413"/>
      <c r="H706" s="401"/>
      <c r="I706" s="429"/>
      <c r="J706" s="429"/>
      <c r="K706" s="429"/>
      <c r="L706" s="512"/>
      <c r="M706" s="411"/>
    </row>
    <row r="707" spans="1:13" ht="26.4" customHeight="1">
      <c r="A707" s="507"/>
      <c r="B707" s="507"/>
      <c r="C707" s="415" t="s">
        <v>28</v>
      </c>
      <c r="D707" s="467" t="s">
        <v>203</v>
      </c>
      <c r="E707" s="509"/>
      <c r="F707" s="511"/>
      <c r="G707" s="513">
        <v>10.002387000000001</v>
      </c>
      <c r="H707" s="418" t="s">
        <v>123</v>
      </c>
      <c r="I707" s="467" t="s">
        <v>203</v>
      </c>
      <c r="J707" s="428"/>
      <c r="K707" s="428"/>
      <c r="L707" s="467"/>
      <c r="M707" s="415"/>
    </row>
    <row r="708" spans="1:13" ht="26.4" customHeight="1">
      <c r="A708" s="507"/>
      <c r="B708" s="507"/>
      <c r="C708" s="415" t="s">
        <v>28</v>
      </c>
      <c r="D708" s="467" t="s">
        <v>240</v>
      </c>
      <c r="E708" s="509"/>
      <c r="F708" s="511"/>
      <c r="G708" s="513">
        <v>9.9948499999999978</v>
      </c>
      <c r="H708" s="418" t="s">
        <v>123</v>
      </c>
      <c r="I708" s="467" t="s">
        <v>240</v>
      </c>
      <c r="J708" s="428"/>
      <c r="K708" s="428"/>
      <c r="L708" s="467"/>
      <c r="M708" s="415"/>
    </row>
    <row r="709" spans="1:13" ht="26.4" customHeight="1">
      <c r="A709" s="507"/>
      <c r="B709" s="507"/>
      <c r="C709" s="415" t="s">
        <v>28</v>
      </c>
      <c r="D709" s="467" t="s">
        <v>209</v>
      </c>
      <c r="E709" s="509"/>
      <c r="F709" s="511"/>
      <c r="G709" s="513">
        <v>9.9917099999999994</v>
      </c>
      <c r="H709" s="418" t="s">
        <v>123</v>
      </c>
      <c r="I709" s="467" t="s">
        <v>209</v>
      </c>
      <c r="J709" s="428"/>
      <c r="K709" s="428"/>
      <c r="L709" s="467"/>
      <c r="M709" s="415"/>
    </row>
    <row r="710" spans="1:13" ht="26.4" customHeight="1">
      <c r="A710" s="507"/>
      <c r="B710" s="507"/>
      <c r="C710" s="415" t="s">
        <v>28</v>
      </c>
      <c r="D710" s="467" t="s">
        <v>215</v>
      </c>
      <c r="E710" s="509"/>
      <c r="F710" s="511"/>
      <c r="G710" s="513">
        <v>10</v>
      </c>
      <c r="H710" s="418" t="s">
        <v>123</v>
      </c>
      <c r="I710" s="467" t="s">
        <v>215</v>
      </c>
      <c r="J710" s="428"/>
      <c r="K710" s="428"/>
      <c r="L710" s="467"/>
      <c r="M710" s="415"/>
    </row>
    <row r="711" spans="1:13" ht="26.4" customHeight="1">
      <c r="A711" s="507"/>
      <c r="B711" s="507"/>
      <c r="C711" s="415"/>
      <c r="D711" s="467"/>
      <c r="E711" s="415"/>
      <c r="F711" s="511"/>
      <c r="G711" s="509"/>
      <c r="H711" s="418"/>
      <c r="I711" s="428"/>
      <c r="J711" s="428"/>
      <c r="K711" s="428"/>
      <c r="L711" s="467"/>
      <c r="M711" s="415"/>
    </row>
  </sheetData>
  <autoFilter ref="A8:XFB704" xr:uid="{00000000-0009-0000-0000-000008000000}"/>
  <mergeCells count="15">
    <mergeCell ref="B1:C1"/>
    <mergeCell ref="A2:M2"/>
    <mergeCell ref="K3:M3"/>
    <mergeCell ref="A4:A5"/>
    <mergeCell ref="B4:B5"/>
    <mergeCell ref="C4:C5"/>
    <mergeCell ref="D4:D5"/>
    <mergeCell ref="E4:E5"/>
    <mergeCell ref="F4:F5"/>
    <mergeCell ref="G4:H4"/>
    <mergeCell ref="I4:I5"/>
    <mergeCell ref="J4:J5"/>
    <mergeCell ref="K4:K5"/>
    <mergeCell ref="L4:L5"/>
    <mergeCell ref="M4:M5"/>
  </mergeCells>
  <printOptions horizontalCentered="1"/>
  <pageMargins left="0.25" right="0.25" top="0.5" bottom="0.25" header="0.45" footer="0.2"/>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37</vt:i4>
      </vt:variant>
    </vt:vector>
  </HeadingPairs>
  <TitlesOfParts>
    <vt:vector size="80" baseType="lpstr">
      <vt:lpstr>Bia</vt:lpstr>
      <vt:lpstr>DMB</vt:lpstr>
      <vt:lpstr>01-CH</vt:lpstr>
      <vt:lpstr>Sheet2</vt:lpstr>
      <vt:lpstr>02-CH</vt:lpstr>
      <vt:lpstr>06-CH</vt:lpstr>
      <vt:lpstr>07-CH</vt:lpstr>
      <vt:lpstr>08-CH</vt:lpstr>
      <vt:lpstr>BIEU 10_CH_LUU</vt:lpstr>
      <vt:lpstr>Sheet1</vt:lpstr>
      <vt:lpstr>09-CH</vt:lpstr>
      <vt:lpstr>10-CH</vt:lpstr>
      <vt:lpstr>11-CH</vt:lpstr>
      <vt:lpstr>13-CH</vt:lpstr>
      <vt:lpstr>PHU LUC 01</vt:lpstr>
      <vt:lpstr>PHU LUC 02</vt:lpstr>
      <vt:lpstr>PHU LUC 03</vt:lpstr>
      <vt:lpstr>PHU LUC 04</vt:lpstr>
      <vt:lpstr>PHU LUC 05</vt:lpstr>
      <vt:lpstr>THU HOI DAT</vt:lpstr>
      <vt:lpstr>PHU LUC 06</vt:lpstr>
      <vt:lpstr>Ctrinh-NGAI XUYEN (21-30)</vt:lpstr>
      <vt:lpstr>NGAI XUYEN (21-30)</vt:lpstr>
      <vt:lpstr>Ctrinh-THANH SON (21-30)</vt:lpstr>
      <vt:lpstr>THANH SON (21-30)</vt:lpstr>
      <vt:lpstr>Ctrinh-KIM SON (21-30)</vt:lpstr>
      <vt:lpstr>KIM SON (21-30)</vt:lpstr>
      <vt:lpstr>Ctrinh-HAM GIANG (21-30)</vt:lpstr>
      <vt:lpstr>HAM GIANG (21-30)</vt:lpstr>
      <vt:lpstr>Ctrinh-HAM TAN (21-30)</vt:lpstr>
      <vt:lpstr>HAM TAN (21-30)</vt:lpstr>
      <vt:lpstr>Ctrinh-DAI AN (21-30)</vt:lpstr>
      <vt:lpstr>DAI AN (21-30)</vt:lpstr>
      <vt:lpstr>Ctrinh-DINH AN (21-30)</vt:lpstr>
      <vt:lpstr>DINH AN (21-30)</vt:lpstr>
      <vt:lpstr>Ctrinh-NGOC BIEN (21-30)</vt:lpstr>
      <vt:lpstr>NGOC BIEN (21-30)</vt:lpstr>
      <vt:lpstr>Ctrinh-LONG HIEP (21-30)</vt:lpstr>
      <vt:lpstr>LONG HIEP (21-30)</vt:lpstr>
      <vt:lpstr>Ctrinh- TAN HIEP (21-30)</vt:lpstr>
      <vt:lpstr>TAN HIEP (21-30)</vt:lpstr>
      <vt:lpstr>Ctrình-18 (21-30)</vt:lpstr>
      <vt:lpstr>18 (21-30)</vt:lpstr>
      <vt:lpstr>'01-CH'!Print_Area</vt:lpstr>
      <vt:lpstr>'02-CH'!Print_Area</vt:lpstr>
      <vt:lpstr>'06-CH'!Print_Area</vt:lpstr>
      <vt:lpstr>'07-CH'!Print_Area</vt:lpstr>
      <vt:lpstr>'08-CH'!Print_Area</vt:lpstr>
      <vt:lpstr>'09-CH'!Print_Area</vt:lpstr>
      <vt:lpstr>'10-CH'!Print_Area</vt:lpstr>
      <vt:lpstr>'13-CH'!Print_Area</vt:lpstr>
      <vt:lpstr>Bia!Print_Area</vt:lpstr>
      <vt:lpstr>'BIEU 10_CH_LUU'!Print_Area</vt:lpstr>
      <vt:lpstr>'PHU LUC 01'!Print_Area</vt:lpstr>
      <vt:lpstr>'PHU LUC 03'!Print_Area</vt:lpstr>
      <vt:lpstr>'PHU LUC 04'!Print_Area</vt:lpstr>
      <vt:lpstr>'01-CH'!Print_Titles</vt:lpstr>
      <vt:lpstr>'02-CH'!Print_Titles</vt:lpstr>
      <vt:lpstr>'06-CH'!Print_Titles</vt:lpstr>
      <vt:lpstr>'07-CH'!Print_Titles</vt:lpstr>
      <vt:lpstr>'08-CH'!Print_Titles</vt:lpstr>
      <vt:lpstr>'09-CH'!Print_Titles</vt:lpstr>
      <vt:lpstr>'10-CH'!Print_Titles</vt:lpstr>
      <vt:lpstr>'11-CH'!Print_Titles</vt:lpstr>
      <vt:lpstr>'BIEU 10_CH_LUU'!Print_Titles</vt:lpstr>
      <vt:lpstr>'Ctrinh- TAN HIEP (21-30)'!Print_Titles</vt:lpstr>
      <vt:lpstr>'Ctrình-18 (21-30)'!Print_Titles</vt:lpstr>
      <vt:lpstr>'Ctrinh-DAI AN (21-30)'!Print_Titles</vt:lpstr>
      <vt:lpstr>'Ctrinh-DINH AN (21-30)'!Print_Titles</vt:lpstr>
      <vt:lpstr>'Ctrinh-HAM GIANG (21-30)'!Print_Titles</vt:lpstr>
      <vt:lpstr>'Ctrinh-HAM TAN (21-30)'!Print_Titles</vt:lpstr>
      <vt:lpstr>'Ctrinh-KIM SON (21-30)'!Print_Titles</vt:lpstr>
      <vt:lpstr>'Ctrinh-LONG HIEP (21-30)'!Print_Titles</vt:lpstr>
      <vt:lpstr>'Ctrinh-NGAI XUYEN (21-30)'!Print_Titles</vt:lpstr>
      <vt:lpstr>'Ctrinh-NGOC BIEN (21-30)'!Print_Titles</vt:lpstr>
      <vt:lpstr>'Ctrinh-THANH SON (21-30)'!Print_Titles</vt:lpstr>
      <vt:lpstr>'PHU LUC 01'!Print_Titles</vt:lpstr>
      <vt:lpstr>'PHU LUC 02'!Print_Titles</vt:lpstr>
      <vt:lpstr>'PHU LUC 03'!Print_Titles</vt:lpstr>
      <vt:lpstr>'PHU LUC 04'!Print_Titles</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DANG DUC MANH</dc:creator>
  <cp:lastModifiedBy>Admin</cp:lastModifiedBy>
  <cp:lastPrinted>2023-05-29T03:40:26Z</cp:lastPrinted>
  <dcterms:created xsi:type="dcterms:W3CDTF">2009-02-20T23:33:00Z</dcterms:created>
  <dcterms:modified xsi:type="dcterms:W3CDTF">2023-05-29T03:46:17Z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1033-10.2.0.5811</vt:lpwstr>
  </property>
</Properties>
</file>